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24226"/>
  <mc:AlternateContent xmlns:mc="http://schemas.openxmlformats.org/markup-compatibility/2006">
    <mc:Choice Requires="x15">
      <x15ac:absPath xmlns:x15ac="http://schemas.microsoft.com/office/spreadsheetml/2010/11/ac" url="C:\Users\marco\Google Drive\NodeXLML\"/>
    </mc:Choice>
  </mc:AlternateContent>
  <xr:revisionPtr revIDLastSave="0" documentId="8_{E82721A0-3985-44C5-A58E-F289DE673128}" xr6:coauthVersionLast="44" xr6:coauthVersionMax="44" xr10:uidLastSave="{00000000-0000-0000-0000-000000000000}"/>
  <bookViews>
    <workbookView xWindow="-108" yWindow="-108" windowWidth="23256" windowHeight="12576"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51" i="7" l="1"/>
  <c r="B150" i="7"/>
  <c r="B153" i="7"/>
  <c r="B152" i="7"/>
  <c r="P50" i="7"/>
  <c r="Q50" i="7" s="1"/>
  <c r="P2" i="7"/>
  <c r="B165" i="7"/>
  <c r="B164" i="7"/>
  <c r="B167" i="7"/>
  <c r="B166" i="7"/>
  <c r="R50" i="7"/>
  <c r="S50" i="7" s="1"/>
  <c r="R2" i="7"/>
  <c r="B137" i="7"/>
  <c r="B136" i="7"/>
  <c r="B139" i="7"/>
  <c r="B138" i="7"/>
  <c r="N50" i="7"/>
  <c r="O50" i="7" s="1"/>
  <c r="N2" i="7"/>
  <c r="B123" i="7"/>
  <c r="B122" i="7"/>
  <c r="B109" i="7"/>
  <c r="B108" i="7"/>
  <c r="B125" i="7"/>
  <c r="B124" i="7"/>
  <c r="L50" i="7"/>
  <c r="M50" i="7" s="1"/>
  <c r="L2" i="7"/>
  <c r="B95" i="7"/>
  <c r="B94" i="7"/>
  <c r="B81" i="7"/>
  <c r="B80" i="7"/>
  <c r="B111" i="7"/>
  <c r="B110" i="7"/>
  <c r="J50" i="7"/>
  <c r="K50" i="7" s="1"/>
  <c r="J2" i="7"/>
  <c r="B97" i="7"/>
  <c r="B96" i="7"/>
  <c r="H50" i="7"/>
  <c r="I50" i="7" s="1"/>
  <c r="H2" i="7"/>
  <c r="B83" i="7"/>
  <c r="B82" i="7"/>
  <c r="F50" i="7"/>
  <c r="G50" i="7" s="1"/>
  <c r="F2" i="7"/>
  <c r="B67" i="7"/>
  <c r="B66" i="7"/>
  <c r="B69" i="7"/>
  <c r="B68" i="7"/>
  <c r="T2" i="7"/>
  <c r="T50"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0" i="7"/>
  <c r="E50" i="7" s="1"/>
  <c r="D2" i="7"/>
  <c r="U50" i="7"/>
  <c r="P42" i="7" l="1"/>
  <c r="Q41" i="7" s="1"/>
  <c r="Q27" i="7"/>
  <c r="Q3" i="7"/>
  <c r="Q2" i="7"/>
  <c r="R3" i="7"/>
  <c r="R4" i="7" s="1"/>
  <c r="S3" i="7" s="1"/>
  <c r="T3" i="7"/>
  <c r="L3" i="7"/>
  <c r="M2" i="7" s="1"/>
  <c r="N3" i="7"/>
  <c r="H3" i="7"/>
  <c r="J3" i="7"/>
  <c r="D3" i="7"/>
  <c r="D4" i="7" s="1"/>
  <c r="E3" i="7" s="1"/>
  <c r="F3" i="7"/>
  <c r="U2" i="7"/>
  <c r="Q39" i="7" l="1"/>
  <c r="Q40" i="7"/>
  <c r="P43" i="7"/>
  <c r="P44" i="7" s="1"/>
  <c r="P45" i="7" s="1"/>
  <c r="P46" i="7" s="1"/>
  <c r="P47" i="7" s="1"/>
  <c r="P48" i="7" s="1"/>
  <c r="P49"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2" i="7" l="1"/>
  <c r="M41" i="7" s="1"/>
  <c r="M27" i="7"/>
  <c r="Q6" i="7"/>
  <c r="T5" i="7"/>
  <c r="M3" i="7"/>
  <c r="R6" i="7"/>
  <c r="S5" i="7" s="1"/>
  <c r="I3" i="7"/>
  <c r="N5" i="7"/>
  <c r="O3" i="7"/>
  <c r="M4" i="7"/>
  <c r="M5" i="7"/>
  <c r="M6" i="7"/>
  <c r="J5" i="7"/>
  <c r="K3" i="7"/>
  <c r="H6" i="7"/>
  <c r="I5" i="7" s="1"/>
  <c r="I4" i="7"/>
  <c r="F5" i="7"/>
  <c r="G3" i="7"/>
  <c r="D6" i="7"/>
  <c r="E5" i="7" s="1"/>
  <c r="U4" i="7"/>
  <c r="M39" i="7" l="1"/>
  <c r="M40" i="7"/>
  <c r="L43" i="7"/>
  <c r="L44" i="7" s="1"/>
  <c r="L45" i="7" s="1"/>
  <c r="L46" i="7" s="1"/>
  <c r="L47" i="7" s="1"/>
  <c r="L48" i="7" s="1"/>
  <c r="L49"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2" i="7"/>
  <c r="S41" i="7" s="1"/>
  <c r="N28" i="7"/>
  <c r="M42" i="7"/>
  <c r="J28" i="7"/>
  <c r="H42" i="7"/>
  <c r="I41" i="7" s="1"/>
  <c r="F28" i="7"/>
  <c r="D42" i="7"/>
  <c r="E41" i="7" s="1"/>
  <c r="I39" i="7" l="1"/>
  <c r="I40" i="7"/>
  <c r="E39" i="7"/>
  <c r="E40" i="7"/>
  <c r="S39" i="7"/>
  <c r="S40" i="7"/>
  <c r="I28" i="7"/>
  <c r="I38" i="7"/>
  <c r="E28" i="7"/>
  <c r="E38" i="7"/>
  <c r="S28" i="7"/>
  <c r="S38" i="7"/>
  <c r="K26" i="7"/>
  <c r="K27" i="7"/>
  <c r="G26" i="7"/>
  <c r="G27" i="7"/>
  <c r="O26" i="7"/>
  <c r="O27" i="7"/>
  <c r="Q42" i="7"/>
  <c r="T42" i="7"/>
  <c r="R43" i="7"/>
  <c r="S42" i="7" s="1"/>
  <c r="N42" i="7"/>
  <c r="O41" i="7" s="1"/>
  <c r="M43" i="7"/>
  <c r="J42" i="7"/>
  <c r="K41" i="7" s="1"/>
  <c r="H43" i="7"/>
  <c r="I42" i="7" s="1"/>
  <c r="F42" i="7"/>
  <c r="G41" i="7" s="1"/>
  <c r="D43" i="7"/>
  <c r="E42" i="7" s="1"/>
  <c r="U26" i="7"/>
  <c r="U40" i="7" l="1"/>
  <c r="U41" i="7"/>
  <c r="O39" i="7"/>
  <c r="O40" i="7"/>
  <c r="K39" i="7"/>
  <c r="K40" i="7"/>
  <c r="G39" i="7"/>
  <c r="G40" i="7"/>
  <c r="U38" i="7"/>
  <c r="U39" i="7"/>
  <c r="K28" i="7"/>
  <c r="K38" i="7"/>
  <c r="G28" i="7"/>
  <c r="G38" i="7"/>
  <c r="O28" i="7"/>
  <c r="O38" i="7"/>
  <c r="Q43" i="7"/>
  <c r="T43" i="7"/>
  <c r="R44" i="7"/>
  <c r="N43" i="7"/>
  <c r="O42" i="7" s="1"/>
  <c r="M44" i="7"/>
  <c r="J43" i="7"/>
  <c r="K42" i="7" s="1"/>
  <c r="H44" i="7"/>
  <c r="I43" i="7" s="1"/>
  <c r="F43" i="7"/>
  <c r="G42" i="7" s="1"/>
  <c r="D44" i="7"/>
  <c r="E43" i="7" s="1"/>
  <c r="U28" i="7"/>
  <c r="U42" i="7"/>
  <c r="Q44" i="7" l="1"/>
  <c r="T44" i="7"/>
  <c r="R45" i="7"/>
  <c r="S44" i="7" s="1"/>
  <c r="S43" i="7"/>
  <c r="N44" i="7"/>
  <c r="O43" i="7" s="1"/>
  <c r="M45" i="7"/>
  <c r="J44" i="7"/>
  <c r="K43" i="7" s="1"/>
  <c r="H45" i="7"/>
  <c r="I44" i="7" s="1"/>
  <c r="F44" i="7"/>
  <c r="G43" i="7" s="1"/>
  <c r="D45" i="7"/>
  <c r="E44" i="7" s="1"/>
  <c r="U43" i="7"/>
  <c r="Q45" i="7" l="1"/>
  <c r="T45" i="7"/>
  <c r="R46" i="7"/>
  <c r="S45" i="7" s="1"/>
  <c r="N45" i="7"/>
  <c r="O44" i="7" s="1"/>
  <c r="M46" i="7"/>
  <c r="J45" i="7"/>
  <c r="K44" i="7" s="1"/>
  <c r="H46" i="7"/>
  <c r="I45" i="7" s="1"/>
  <c r="F45" i="7"/>
  <c r="G44" i="7" s="1"/>
  <c r="D46" i="7"/>
  <c r="E45" i="7" s="1"/>
  <c r="U44" i="7"/>
  <c r="Q46" i="7" l="1"/>
  <c r="T46" i="7"/>
  <c r="R47" i="7"/>
  <c r="N46" i="7"/>
  <c r="O45" i="7" s="1"/>
  <c r="M47" i="7"/>
  <c r="J46" i="7"/>
  <c r="K45" i="7" s="1"/>
  <c r="H47" i="7"/>
  <c r="I46" i="7" s="1"/>
  <c r="F46" i="7"/>
  <c r="G45" i="7" s="1"/>
  <c r="D47" i="7"/>
  <c r="E46" i="7" s="1"/>
  <c r="U45" i="7"/>
  <c r="Q47" i="7" l="1"/>
  <c r="T47" i="7"/>
  <c r="R48" i="7"/>
  <c r="S47" i="7" s="1"/>
  <c r="S46" i="7"/>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S49" i="7"/>
  <c r="N49" i="7"/>
  <c r="O48" i="7" s="1"/>
  <c r="J49" i="7"/>
  <c r="K48" i="7" s="1"/>
  <c r="I49" i="7"/>
  <c r="F49" i="7"/>
  <c r="G48" i="7" s="1"/>
  <c r="E49" i="7"/>
  <c r="U48" i="7"/>
  <c r="O49" i="7" l="1"/>
  <c r="K49" i="7"/>
  <c r="G49" i="7"/>
  <c r="U49"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<sst xmlns="http://schemas.openxmlformats.org/spreadsheetml/2006/main" count="87546" uniqueCount="26232">
  <si>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</si>
  <si>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</si>
  <si>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</si>
  <si>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</si>
  <si>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</si>
  <si>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</si>
  <si>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</si>
  <si>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</si>
  <si>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</si>
  <si>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</si>
  <si>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</si>
  <si>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</si>
  <si>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</si>
  <si>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</si>
  <si>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</si>
  <si>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</si>
  <si>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</si>
  <si>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</si>
  <si>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</si>
  <si>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</si>
  <si>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</si>
  <si>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</si>
  <si>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</si>
  <si>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</si>
  <si>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</si>
  <si>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</si>
  <si>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</si>
  <si>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</si>
  <si>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</si>
  <si>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</si>
  <si>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</si>
  <si>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</si>
  <si>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</si>
  <si>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</si>
  <si>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</si>
  <si>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</si>
  <si>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</si>
  <si>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</si>
  <si>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</si>
  <si>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</si>
  <si>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</si>
  <si>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</si>
  <si>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</si>
  <si>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</si>
  <si>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</si>
  <si>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</si>
  <si>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</si>
  <si>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</si>
  <si>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</si>
  <si>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</si>
  <si>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</si>
  <si>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</si>
  <si>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</si>
  <si>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</si>
  <si>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</si>
  <si>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</si>
  <si>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</si>
  <si>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</si>
  <si>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</si>
  <si>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</si>
  <si>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</si>
  <si>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</si>
  <si>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</si>
  <si>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</si>
  <si>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</si>
  <si>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</si>
  <si>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</si>
  <si>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</si>
  <si>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</si>
  <si>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</si>
  <si>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</si>
  <si>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</si>
  <si>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</si>
  <si>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</si>
  <si>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</si>
  <si>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</si>
  <si>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</si>
  <si>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</si>
  <si>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</si>
  <si>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</si>
  <si>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</si>
  <si>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</si>
  <si>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</si>
  <si>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</si>
  <si>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</si>
  <si>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</si>
  <si>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</si>
  <si>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</si>
  <si>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</si>
  <si>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</si>
  <si>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</si>
  <si>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</si>
  <si>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</si>
  <si>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</si>
  <si>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</si>
  <si>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</si>
  <si>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</si>
  <si>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</si>
  <si>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</si>
  <si>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</si>
  <si>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</si>
  <si>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</si>
  <si>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</si>
  <si>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</si>
  <si>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</si>
  <si>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</si>
  <si>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</si>
  <si>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</si>
  <si>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</si>
  <si>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</si>
  <si>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</si>
  <si>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</si>
  <si>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</si>
  <si>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</si>
  <si>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</si>
  <si>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</si>
  <si>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</si>
  <si>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</si>
  <si>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</si>
  <si>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</si>
  <si>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</si>
  <si>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</si>
  <si>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</si>
  <si>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</si>
  <si>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</si>
  <si>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</si>
  <si>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</si>
  <si>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</si>
  <si>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</si>
  <si>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</si>
  <si>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</si>
  <si>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</si>
  <si>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</si>
  <si>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</si>
  <si>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</si>
  <si>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</si>
  <si>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</si>
  <si>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</si>
  <si>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</si>
  <si>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</si>
  <si>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</si>
  <si>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</si>
  <si>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</si>
  <si>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</si>
  <si>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</si>
  <si>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</si>
  <si>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</si>
  <si>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</si>
  <si>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</si>
  <si>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</si>
  <si>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</si>
  <si>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</si>
  <si>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</si>
  <si>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</si>
  <si>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</si>
  <si>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</si>
  <si>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</si>
  <si>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</si>
  <si>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</si>
  <si>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</si>
  <si>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</si>
  <si>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</si>
  <si>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</si>
  <si>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</si>
  <si>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</si>
  <si>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</si>
  <si>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</si>
  <si>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</si>
  <si>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</si>
  <si>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</si>
  <si>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</si>
  <si>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</si>
  <si>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</si>
  <si>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</si>
  <si>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</si>
  <si>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</si>
  <si>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</si>
  <si>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</si>
  <si>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</si>
  <si>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</si>
  <si>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</si>
  <si>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</si>
  <si>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</si>
  <si>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</si>
  <si>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</si>
  <si>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</si>
  <si>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</si>
  <si>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</si>
  <si>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</si>
  <si>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</si>
  <si>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</si>
  <si>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</si>
  <si>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</si>
  <si>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</si>
  <si>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</si>
  <si>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</si>
  <si>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</si>
  <si>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</si>
  <si>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</si>
  <si>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</si>
  <si>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</si>
  <si>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</si>
  <si>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</si>
  <si>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</si>
  <si>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</si>
  <si>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</si>
  <si>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</si>
  <si>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</si>
  <si>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</si>
  <si>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</si>
  <si>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</si>
  <si>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</si>
  <si>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</si>
  <si>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</si>
  <si>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</si>
  <si>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</si>
  <si>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</si>
  <si>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m_alkaabi92</t>
  </si>
  <si>
    <t>smsalmalki76</t>
  </si>
  <si>
    <t>nvkvnrzaxbpilx7</t>
  </si>
  <si>
    <t>amjqtr</t>
  </si>
  <si>
    <t>jassimasheer_</t>
  </si>
  <si>
    <t>falmohamedi</t>
  </si>
  <si>
    <t>kbmalsulaiti</t>
  </si>
  <si>
    <t>bintqtttr1</t>
  </si>
  <si>
    <t>alizain23461570</t>
  </si>
  <si>
    <t>joda08295457</t>
  </si>
  <si>
    <t>bee_sh3</t>
  </si>
  <si>
    <t>ahmedna83774886</t>
  </si>
  <si>
    <t>hnood_a</t>
  </si>
  <si>
    <t>om_naif80</t>
  </si>
  <si>
    <t>thebest5514</t>
  </si>
  <si>
    <t>qtr72a</t>
  </si>
  <si>
    <t>qtr_vip_rt</t>
  </si>
  <si>
    <t>hudaba40</t>
  </si>
  <si>
    <t>shaqra44</t>
  </si>
  <si>
    <t>rashedalshahwan</t>
  </si>
  <si>
    <t>fjfetarlez1rh0i</t>
  </si>
  <si>
    <t>almuhanadi881</t>
  </si>
  <si>
    <t>ummomar2027</t>
  </si>
  <si>
    <t>aalsulaiti63</t>
  </si>
  <si>
    <t>goaashom</t>
  </si>
  <si>
    <t>ealmulla2</t>
  </si>
  <si>
    <t>alhashemi62</t>
  </si>
  <si>
    <t>keeshoon</t>
  </si>
  <si>
    <t>_mbs_966</t>
  </si>
  <si>
    <t>gsalnahdi</t>
  </si>
  <si>
    <t>s_alnaemi</t>
  </si>
  <si>
    <t>jyfvillager</t>
  </si>
  <si>
    <t>haljaber4196</t>
  </si>
  <si>
    <t>qtr_law</t>
  </si>
  <si>
    <t>bo9abar</t>
  </si>
  <si>
    <t>lgbtqplusbot</t>
  </si>
  <si>
    <t>m_rouhaldeen</t>
  </si>
  <si>
    <t>alalmannai</t>
  </si>
  <si>
    <t>aaaff114</t>
  </si>
  <si>
    <t>tee_alotaibi</t>
  </si>
  <si>
    <t>_q86_</t>
  </si>
  <si>
    <t>boali28718575</t>
  </si>
  <si>
    <t>mrmr10010</t>
  </si>
  <si>
    <t>7777qatari</t>
  </si>
  <si>
    <t>qtrmilan</t>
  </si>
  <si>
    <t>_s1_qtr</t>
  </si>
  <si>
    <t>dohaqatar112233</t>
  </si>
  <si>
    <t>qatar4459</t>
  </si>
  <si>
    <t>w20p20</t>
  </si>
  <si>
    <t>abdulha81010852</t>
  </si>
  <si>
    <t>wave994</t>
  </si>
  <si>
    <t>hebakharashgah</t>
  </si>
  <si>
    <t>iphone618751160</t>
  </si>
  <si>
    <t>yyaraq98</t>
  </si>
  <si>
    <t>thisqatar</t>
  </si>
  <si>
    <t>yjs1lybfhgcsgkj</t>
  </si>
  <si>
    <t>bo_yo0osf</t>
  </si>
  <si>
    <t>mksalhajri</t>
  </si>
  <si>
    <t>hilal_saad</t>
  </si>
  <si>
    <t>zeknon</t>
  </si>
  <si>
    <t>rame7070</t>
  </si>
  <si>
    <t>pilotqtr92</t>
  </si>
  <si>
    <t>fahood992</t>
  </si>
  <si>
    <t>afafmohammedalj</t>
  </si>
  <si>
    <t>al___naimi</t>
  </si>
  <si>
    <t>0epshrgtxwrwlmi</t>
  </si>
  <si>
    <t>almusleh_11</t>
  </si>
  <si>
    <t>hanadibntjassim</t>
  </si>
  <si>
    <t>s3d_78</t>
  </si>
  <si>
    <t>abu_bader65</t>
  </si>
  <si>
    <t>fahad00974</t>
  </si>
  <si>
    <t>qatarpeoplenews</t>
  </si>
  <si>
    <t>rosesprinkle</t>
  </si>
  <si>
    <t>um34rgyhw4areqq</t>
  </si>
  <si>
    <t>f_m_alkhulaifi</t>
  </si>
  <si>
    <t>hassankrz1390</t>
  </si>
  <si>
    <t>meshaal24</t>
  </si>
  <si>
    <t>mjqtr2</t>
  </si>
  <si>
    <t>2018qatar</t>
  </si>
  <si>
    <t>wdr0p</t>
  </si>
  <si>
    <t>je3574</t>
  </si>
  <si>
    <t>eman_enaizat</t>
  </si>
  <si>
    <t>kdo7a</t>
  </si>
  <si>
    <t>abdallaalhajaji</t>
  </si>
  <si>
    <t>qtr_____abo</t>
  </si>
  <si>
    <t>julia30690050</t>
  </si>
  <si>
    <t>justa_adream</t>
  </si>
  <si>
    <t>tarerek25102006</t>
  </si>
  <si>
    <t>dhabia_qtr</t>
  </si>
  <si>
    <t>abdullaalnasr8</t>
  </si>
  <si>
    <t>abdullaalbakri</t>
  </si>
  <si>
    <t>maryamalmuftah_</t>
  </si>
  <si>
    <t>eid9h</t>
  </si>
  <si>
    <t>noonny919</t>
  </si>
  <si>
    <t>alsulaitiabdull</t>
  </si>
  <si>
    <t>malshafi</t>
  </si>
  <si>
    <t>mashyaal</t>
  </si>
  <si>
    <t>eg6ri</t>
  </si>
  <si>
    <t>f6oom_qtr</t>
  </si>
  <si>
    <t>sbentail</t>
  </si>
  <si>
    <t>esshor</t>
  </si>
  <si>
    <t>mo22qtr</t>
  </si>
  <si>
    <t>murshed_h</t>
  </si>
  <si>
    <t>elyaseen1</t>
  </si>
  <si>
    <t>al_khalaf90</t>
  </si>
  <si>
    <t>palfreeisa</t>
  </si>
  <si>
    <t>shaikha_h1</t>
  </si>
  <si>
    <t>malnaimi</t>
  </si>
  <si>
    <t>qatar177</t>
  </si>
  <si>
    <t>laila_430</t>
  </si>
  <si>
    <t>fs991</t>
  </si>
  <si>
    <t>ga9ed1</t>
  </si>
  <si>
    <t>mosufi</t>
  </si>
  <si>
    <t>g_3360</t>
  </si>
  <si>
    <t>ixhi_q</t>
  </si>
  <si>
    <t>jamal19733</t>
  </si>
  <si>
    <t>wadha82849486</t>
  </si>
  <si>
    <t>ahalmohannadi</t>
  </si>
  <si>
    <t>qataralmahaba</t>
  </si>
  <si>
    <t>a_latif_qtr</t>
  </si>
  <si>
    <t>alkuwariali1</t>
  </si>
  <si>
    <t>bintalnaimi45</t>
  </si>
  <si>
    <t>jaknpus1p36a2kl</t>
  </si>
  <si>
    <t>saadbinbadi</t>
  </si>
  <si>
    <t>rosealashwal</t>
  </si>
  <si>
    <t>wazir_khann</t>
  </si>
  <si>
    <t>r_roro93</t>
  </si>
  <si>
    <t>rashidqatari</t>
  </si>
  <si>
    <t>fahadnavy5588</t>
  </si>
  <si>
    <t>nq9000</t>
  </si>
  <si>
    <t>ahmed_fakhroo</t>
  </si>
  <si>
    <t>yyqtr</t>
  </si>
  <si>
    <t>pffskmibxcyho7o</t>
  </si>
  <si>
    <t>essasaleh89</t>
  </si>
  <si>
    <t>markhan80745223</t>
  </si>
  <si>
    <t>mis_amany</t>
  </si>
  <si>
    <t>ah_albinali</t>
  </si>
  <si>
    <t>hassen_alkhaja</t>
  </si>
  <si>
    <t>qtr_msms</t>
  </si>
  <si>
    <t>samnam76</t>
  </si>
  <si>
    <t>sam____96</t>
  </si>
  <si>
    <t>m0h_ab</t>
  </si>
  <si>
    <t>ra21112</t>
  </si>
  <si>
    <t>asjh87</t>
  </si>
  <si>
    <t>qa__101</t>
  </si>
  <si>
    <t>fn__is</t>
  </si>
  <si>
    <t>soudalobaidan</t>
  </si>
  <si>
    <t>megaloooooooo</t>
  </si>
  <si>
    <t>w135_k</t>
  </si>
  <si>
    <t>qalsahab</t>
  </si>
  <si>
    <t>_em79</t>
  </si>
  <si>
    <t>fofe191921</t>
  </si>
  <si>
    <t>aaalmalki</t>
  </si>
  <si>
    <t>almaha_qatar83</t>
  </si>
  <si>
    <t>no7239943</t>
  </si>
  <si>
    <t>ahmadal43350557</t>
  </si>
  <si>
    <t>b03000f</t>
  </si>
  <si>
    <t>fahooodha</t>
  </si>
  <si>
    <t>aldanabnta</t>
  </si>
  <si>
    <t>aliamirbutariq</t>
  </si>
  <si>
    <t>w00dzeus</t>
  </si>
  <si>
    <t>asooooer</t>
  </si>
  <si>
    <t>sbins00974</t>
  </si>
  <si>
    <t>mohdwaves</t>
  </si>
  <si>
    <t>mr__a92</t>
  </si>
  <si>
    <t>afa22</t>
  </si>
  <si>
    <t>ahsuhalt</t>
  </si>
  <si>
    <t>bayrakalad3m</t>
  </si>
  <si>
    <t>o_aaa9</t>
  </si>
  <si>
    <t>alatetiwi</t>
  </si>
  <si>
    <t>naseerhaia</t>
  </si>
  <si>
    <t>anman1992</t>
  </si>
  <si>
    <t>alreemq6r</t>
  </si>
  <si>
    <t>n_althani_</t>
  </si>
  <si>
    <t>mfuveovdik3nmgl</t>
  </si>
  <si>
    <t>dohaqatar00</t>
  </si>
  <si>
    <t>marianaggalindo</t>
  </si>
  <si>
    <t>cristianfvs09</t>
  </si>
  <si>
    <t>fgfg2070</t>
  </si>
  <si>
    <t>guustavobayer10</t>
  </si>
  <si>
    <t>jepisiskandar</t>
  </si>
  <si>
    <t>zmanany_85</t>
  </si>
  <si>
    <t>zphoneloser</t>
  </si>
  <si>
    <t>flaviabrunjg</t>
  </si>
  <si>
    <t>iismaacil90</t>
  </si>
  <si>
    <t>active06957770</t>
  </si>
  <si>
    <t>fjlcncghjxl7dow</t>
  </si>
  <si>
    <t>hayate97500227</t>
  </si>
  <si>
    <t>a__aqtr</t>
  </si>
  <si>
    <t>mustafa111225</t>
  </si>
  <si>
    <t>iyop8zy6tw55rag</t>
  </si>
  <si>
    <t>mhmalmansori</t>
  </si>
  <si>
    <t>xa3rpsx7qgoepre</t>
  </si>
  <si>
    <t>eh90_</t>
  </si>
  <si>
    <t>alyafai5</t>
  </si>
  <si>
    <t>saudshaibani</t>
  </si>
  <si>
    <t>974xc</t>
  </si>
  <si>
    <t>shamhk9</t>
  </si>
  <si>
    <t>meqbil</t>
  </si>
  <si>
    <t>hfixfsmw8avqfmz</t>
  </si>
  <si>
    <t>abumusharialkuw</t>
  </si>
  <si>
    <t>gaber89000</t>
  </si>
  <si>
    <t>mgalkubaisi</t>
  </si>
  <si>
    <t>bo_ibrahim79</t>
  </si>
  <si>
    <t>h_alqahtani87</t>
  </si>
  <si>
    <t>amoi__974</t>
  </si>
  <si>
    <t>alfeafee</t>
  </si>
  <si>
    <t>walkharboutly</t>
  </si>
  <si>
    <t>nxrra</t>
  </si>
  <si>
    <t>amina1961</t>
  </si>
  <si>
    <t>abdallahhagri</t>
  </si>
  <si>
    <t>hhldstx2jbrd8jk</t>
  </si>
  <si>
    <t>jontravolta2017</t>
  </si>
  <si>
    <t>mahasn88668127</t>
  </si>
  <si>
    <t>rashid__alnaimi</t>
  </si>
  <si>
    <t>southnew70</t>
  </si>
  <si>
    <t>abohamdaldosari</t>
  </si>
  <si>
    <t>mohamed_yq</t>
  </si>
  <si>
    <t>jpnalyhri</t>
  </si>
  <si>
    <t>moodiqat</t>
  </si>
  <si>
    <t>jaberbinshafah</t>
  </si>
  <si>
    <t>little_woman78</t>
  </si>
  <si>
    <t>althaniim_</t>
  </si>
  <si>
    <t>loopthinking</t>
  </si>
  <si>
    <t>2017_6_5</t>
  </si>
  <si>
    <t>alsref0</t>
  </si>
  <si>
    <t>eko7711</t>
  </si>
  <si>
    <t>oryx_qtr1</t>
  </si>
  <si>
    <t>meneya27</t>
  </si>
  <si>
    <t>nooot33</t>
  </si>
  <si>
    <t>jal6aa</t>
  </si>
  <si>
    <t>thediaryofbey</t>
  </si>
  <si>
    <t>sbkalkhater</t>
  </si>
  <si>
    <t>_mbs93</t>
  </si>
  <si>
    <t>msdalloul</t>
  </si>
  <si>
    <t>saoudali79</t>
  </si>
  <si>
    <t>al3abida</t>
  </si>
  <si>
    <t>6raffic</t>
  </si>
  <si>
    <t>shamshoom70</t>
  </si>
  <si>
    <t>esteklal</t>
  </si>
  <si>
    <t>lawgirlqatar</t>
  </si>
  <si>
    <t>gutso77</t>
  </si>
  <si>
    <t>katarci1990</t>
  </si>
  <si>
    <t>iven78</t>
  </si>
  <si>
    <t>ak770</t>
  </si>
  <si>
    <t>ameravi1</t>
  </si>
  <si>
    <t>eshda3wa</t>
  </si>
  <si>
    <t>sbralsulaiti</t>
  </si>
  <si>
    <t>sssarf</t>
  </si>
  <si>
    <t>alqureshi_88</t>
  </si>
  <si>
    <t>hend_alkhater</t>
  </si>
  <si>
    <t>e_extraordinary</t>
  </si>
  <si>
    <t>ahamhj</t>
  </si>
  <si>
    <t>a11b_</t>
  </si>
  <si>
    <t>hajrilaw</t>
  </si>
  <si>
    <t>k1818s</t>
  </si>
  <si>
    <t>shaikha1122334</t>
  </si>
  <si>
    <t>wtfbzykgaekgtgc</t>
  </si>
  <si>
    <t>alabdullah5522</t>
  </si>
  <si>
    <t>k7ailaaan</t>
  </si>
  <si>
    <t>itsjawaherr</t>
  </si>
  <si>
    <t>aknaish1</t>
  </si>
  <si>
    <t>s23381620</t>
  </si>
  <si>
    <t>_alsnafeah_</t>
  </si>
  <si>
    <t>fwk4b4gnubxuhrb</t>
  </si>
  <si>
    <t>falasmakh1</t>
  </si>
  <si>
    <t>malyahri</t>
  </si>
  <si>
    <t>jqtr2022</t>
  </si>
  <si>
    <t>qatara75</t>
  </si>
  <si>
    <t>tomy_qatar82</t>
  </si>
  <si>
    <t>dohaqatard888</t>
  </si>
  <si>
    <t>llftmall</t>
  </si>
  <si>
    <t>alharqan_89r</t>
  </si>
  <si>
    <t>17hba</t>
  </si>
  <si>
    <t>aboqtr</t>
  </si>
  <si>
    <t>ralgharair</t>
  </si>
  <si>
    <t>azizalkuwari_</t>
  </si>
  <si>
    <t>__danaaz</t>
  </si>
  <si>
    <t>jalmannaiqa</t>
  </si>
  <si>
    <t>aa_albaker</t>
  </si>
  <si>
    <t>faleh2althani</t>
  </si>
  <si>
    <t>mohqtr</t>
  </si>
  <si>
    <t>aaaalmaraghi</t>
  </si>
  <si>
    <t>hhtsmn</t>
  </si>
  <si>
    <t>bofaisal9111</t>
  </si>
  <si>
    <t>nn_3003</t>
  </si>
  <si>
    <t>pdf2024</t>
  </si>
  <si>
    <t>fattyfat20</t>
  </si>
  <si>
    <t>fatami176</t>
  </si>
  <si>
    <t>still___oo</t>
  </si>
  <si>
    <t>totasugar122</t>
  </si>
  <si>
    <t>fatooom_37</t>
  </si>
  <si>
    <t>fhdalmansoori</t>
  </si>
  <si>
    <t>ghanemqtr89</t>
  </si>
  <si>
    <t>mona57478254</t>
  </si>
  <si>
    <t>hshem090</t>
  </si>
  <si>
    <t>numabdullah</t>
  </si>
  <si>
    <t>majed_aljabara</t>
  </si>
  <si>
    <t>al3rbawiyah</t>
  </si>
  <si>
    <t>f1gik6pjewqyo05</t>
  </si>
  <si>
    <t>alnfoud</t>
  </si>
  <si>
    <t>mariamjaber88</t>
  </si>
  <si>
    <t>mulmul1980</t>
  </si>
  <si>
    <t>nalmeer3001</t>
  </si>
  <si>
    <t>n__shams</t>
  </si>
  <si>
    <t>aboutar__</t>
  </si>
  <si>
    <t>hesqr</t>
  </si>
  <si>
    <t>lmwep8fibrfthbv</t>
  </si>
  <si>
    <t>oabrai</t>
  </si>
  <si>
    <t>3noudy_11</t>
  </si>
  <si>
    <t>hbh_83</t>
  </si>
  <si>
    <t>bo_fisel_22</t>
  </si>
  <si>
    <t>mohameed_kh_b_a</t>
  </si>
  <si>
    <t>alex_helali</t>
  </si>
  <si>
    <t>i3bdel3ziz</t>
  </si>
  <si>
    <t>underrubble357</t>
  </si>
  <si>
    <t>gebnagamo3</t>
  </si>
  <si>
    <t>thenorthpearl</t>
  </si>
  <si>
    <t>deemh_00</t>
  </si>
  <si>
    <t>qtr_ai3z2</t>
  </si>
  <si>
    <t>_smk_21</t>
  </si>
  <si>
    <t>falnaama</t>
  </si>
  <si>
    <t>khalifabinessa</t>
  </si>
  <si>
    <t>al_sheebani</t>
  </si>
  <si>
    <t>mryami_a</t>
  </si>
  <si>
    <t>mt3b_almansoori</t>
  </si>
  <si>
    <t>abaaa_974</t>
  </si>
  <si>
    <t>al47sl51qdxm06r</t>
  </si>
  <si>
    <t>malsheeb79</t>
  </si>
  <si>
    <t>hussenabunada</t>
  </si>
  <si>
    <t>qatar_2015_10</t>
  </si>
  <si>
    <t>aldoserimm</t>
  </si>
  <si>
    <t>7qr91</t>
  </si>
  <si>
    <t>qtr9</t>
  </si>
  <si>
    <t>88_qatar22</t>
  </si>
  <si>
    <t>omaer_nasser</t>
  </si>
  <si>
    <t>ali123asrana</t>
  </si>
  <si>
    <t>jassimaalthani1</t>
  </si>
  <si>
    <t>someone51515</t>
  </si>
  <si>
    <t>amkalkhater</t>
  </si>
  <si>
    <t>wa_777_sh</t>
  </si>
  <si>
    <t>ese898qatar</t>
  </si>
  <si>
    <t>abomy8</t>
  </si>
  <si>
    <t>dqatar96</t>
  </si>
  <si>
    <t>amalkh15</t>
  </si>
  <si>
    <t>fahadsodanger20</t>
  </si>
  <si>
    <t>w_aimar_2x2022</t>
  </si>
  <si>
    <t>mmlo7q</t>
  </si>
  <si>
    <t>ekhalil007</t>
  </si>
  <si>
    <t>abdullah__1981</t>
  </si>
  <si>
    <t>nassershbib</t>
  </si>
  <si>
    <t>fj69513914</t>
  </si>
  <si>
    <t>magazan94</t>
  </si>
  <si>
    <t>ahmad_alderham</t>
  </si>
  <si>
    <t>abk8800</t>
  </si>
  <si>
    <t>alhassanebrahi</t>
  </si>
  <si>
    <t>kwt221122</t>
  </si>
  <si>
    <t>amalessa1</t>
  </si>
  <si>
    <t>fy_e8</t>
  </si>
  <si>
    <t>ama21aa</t>
  </si>
  <si>
    <t>memaldar</t>
  </si>
  <si>
    <t>_sultan7777</t>
  </si>
  <si>
    <t>al3rje11</t>
  </si>
  <si>
    <t>danyastasy</t>
  </si>
  <si>
    <t>halkqatar</t>
  </si>
  <si>
    <t>saqer10_</t>
  </si>
  <si>
    <t>nooraalkhayarin</t>
  </si>
  <si>
    <t>mxcb2</t>
  </si>
  <si>
    <t>xhmnnsjjnqhuyw2</t>
  </si>
  <si>
    <t>salemalmrri35</t>
  </si>
  <si>
    <t>yalfakhroo</t>
  </si>
  <si>
    <t>ibrahimalmarag3</t>
  </si>
  <si>
    <t>martahahbk</t>
  </si>
  <si>
    <t>ammmmaaammmma</t>
  </si>
  <si>
    <t>mikanotfatima</t>
  </si>
  <si>
    <t>qtraldosari88</t>
  </si>
  <si>
    <t>h_alyazidi</t>
  </si>
  <si>
    <t>aalathbi</t>
  </si>
  <si>
    <t>aldrbeal</t>
  </si>
  <si>
    <t>selenophilema</t>
  </si>
  <si>
    <t>axshakmf</t>
  </si>
  <si>
    <t>alitalebafifa</t>
  </si>
  <si>
    <t>kruweczki123</t>
  </si>
  <si>
    <t>lama70275278</t>
  </si>
  <si>
    <t>eeju7rn1vuibedj</t>
  </si>
  <si>
    <t>alixx770</t>
  </si>
  <si>
    <t>dqrogpemn3bwuyk</t>
  </si>
  <si>
    <t>bossalmuhannadi</t>
  </si>
  <si>
    <t>bntaljazera</t>
  </si>
  <si>
    <t>ibr5524</t>
  </si>
  <si>
    <t>g_abdulaziz</t>
  </si>
  <si>
    <t>alimk2022</t>
  </si>
  <si>
    <t>rh4p9dian87ho5e</t>
  </si>
  <si>
    <t>nonoalthani</t>
  </si>
  <si>
    <t>alnwwwr</t>
  </si>
  <si>
    <t>rayyani75</t>
  </si>
  <si>
    <t>mbin93</t>
  </si>
  <si>
    <t>_mbinm9</t>
  </si>
  <si>
    <t>mohamme62236855</t>
  </si>
  <si>
    <t>waifai2022</t>
  </si>
  <si>
    <t>moza__mk</t>
  </si>
  <si>
    <t>ayshabj_</t>
  </si>
  <si>
    <t>qtr_122</t>
  </si>
  <si>
    <t>79abiqtr2</t>
  </si>
  <si>
    <t>bonasser1</t>
  </si>
  <si>
    <t>sh_alnaama</t>
  </si>
  <si>
    <t>mariam_obaidan</t>
  </si>
  <si>
    <t>abdrrrhman1999</t>
  </si>
  <si>
    <t>aldhabe2012</t>
  </si>
  <si>
    <t>_ali_m__</t>
  </si>
  <si>
    <t>hanamoha6</t>
  </si>
  <si>
    <t>jaberalkuwari_</t>
  </si>
  <si>
    <t>n0nam60</t>
  </si>
  <si>
    <t>ibloodart</t>
  </si>
  <si>
    <t>alansari_i</t>
  </si>
  <si>
    <t>echalkubaisi</t>
  </si>
  <si>
    <t>y2sws8tuayj0v5r</t>
  </si>
  <si>
    <t>jaguar68415321</t>
  </si>
  <si>
    <t>hasan444555</t>
  </si>
  <si>
    <t>fahadalahmdi571</t>
  </si>
  <si>
    <t>qtr_boali</t>
  </si>
  <si>
    <t>fatima35278814</t>
  </si>
  <si>
    <t>mim_qtr</t>
  </si>
  <si>
    <t>xxmohannadixx</t>
  </si>
  <si>
    <t>mariamfahad68</t>
  </si>
  <si>
    <t>abdulla90qtr</t>
  </si>
  <si>
    <t>khalidaljudeaa</t>
  </si>
  <si>
    <t>alansari3101</t>
  </si>
  <si>
    <t>qataralansari</t>
  </si>
  <si>
    <t>belhaelkefi</t>
  </si>
  <si>
    <t>qtrhamad</t>
  </si>
  <si>
    <t>vuelodelviento</t>
  </si>
  <si>
    <t>smokey979</t>
  </si>
  <si>
    <t>yoyy83</t>
  </si>
  <si>
    <t>reem_abdullah00</t>
  </si>
  <si>
    <t>khalidbinahmadq</t>
  </si>
  <si>
    <t>bo_qayed94</t>
  </si>
  <si>
    <t>um_rbj</t>
  </si>
  <si>
    <t>ql979</t>
  </si>
  <si>
    <t>a_aln3ma92</t>
  </si>
  <si>
    <t>shamsa_17</t>
  </si>
  <si>
    <t>engin_419</t>
  </si>
  <si>
    <t>n_alhijji</t>
  </si>
  <si>
    <t>skyfalcon5</t>
  </si>
  <si>
    <t>fahad782</t>
  </si>
  <si>
    <t>galkhay</t>
  </si>
  <si>
    <t>fajalthani</t>
  </si>
  <si>
    <t>aldhbys</t>
  </si>
  <si>
    <t>eslagente</t>
  </si>
  <si>
    <t>_amlq1</t>
  </si>
  <si>
    <t>denizengelhardt</t>
  </si>
  <si>
    <t>yes_qatar</t>
  </si>
  <si>
    <t>fayza42900031</t>
  </si>
  <si>
    <t>ase</t>
  </si>
  <si>
    <t>bdwi202241</t>
  </si>
  <si>
    <t>young40man</t>
  </si>
  <si>
    <t>hamdaalmansour2</t>
  </si>
  <si>
    <t>alsafi25993126</t>
  </si>
  <si>
    <t>sahabnews2</t>
  </si>
  <si>
    <t>a99lih</t>
  </si>
  <si>
    <t>nawalalyafai</t>
  </si>
  <si>
    <t>nood886</t>
  </si>
  <si>
    <t>ahmhsr</t>
  </si>
  <si>
    <t>ladon_aaa</t>
  </si>
  <si>
    <t>na53y5wdge6rez6</t>
  </si>
  <si>
    <t>eagulf</t>
  </si>
  <si>
    <t>alwelayalrsheda</t>
  </si>
  <si>
    <t>elnouri2</t>
  </si>
  <si>
    <t>yk5088</t>
  </si>
  <si>
    <t>alashraf634</t>
  </si>
  <si>
    <t>the_engineer_h</t>
  </si>
  <si>
    <t>mohamma14115637</t>
  </si>
  <si>
    <t>almarridhafi</t>
  </si>
  <si>
    <t>raybalqatar</t>
  </si>
  <si>
    <t>borashid44</t>
  </si>
  <si>
    <t>mohd228822</t>
  </si>
  <si>
    <t>nassera52554501</t>
  </si>
  <si>
    <t>talpha66</t>
  </si>
  <si>
    <t>hessa_n1</t>
  </si>
  <si>
    <t>nooraabdaulla</t>
  </si>
  <si>
    <t>esmailhoussain</t>
  </si>
  <si>
    <t>abdullalnaama</t>
  </si>
  <si>
    <t>9areral8lam</t>
  </si>
  <si>
    <t>alsaberaljamee1</t>
  </si>
  <si>
    <t>4tawasel</t>
  </si>
  <si>
    <t>shthani</t>
  </si>
  <si>
    <t>alqahtanimelha</t>
  </si>
  <si>
    <t>wesam_zourob</t>
  </si>
  <si>
    <t>anne_hussien</t>
  </si>
  <si>
    <t>ifoska</t>
  </si>
  <si>
    <t>al_alqassimi</t>
  </si>
  <si>
    <t>abo_alkadi_</t>
  </si>
  <si>
    <t>alshoosh94</t>
  </si>
  <si>
    <t>koranaw1</t>
  </si>
  <si>
    <t>qat87boali</t>
  </si>
  <si>
    <t>walhan_doha</t>
  </si>
  <si>
    <t>sd2gxddosjolfqg</t>
  </si>
  <si>
    <t>saood_qtr</t>
  </si>
  <si>
    <t>malmari2</t>
  </si>
  <si>
    <t>ali_asq</t>
  </si>
  <si>
    <t>bu_jassim_111</t>
  </si>
  <si>
    <t>mram1963</t>
  </si>
  <si>
    <t>mhqtr1</t>
  </si>
  <si>
    <t>sawaad_aleel</t>
  </si>
  <si>
    <t>arabsinbad3</t>
  </si>
  <si>
    <t>um5586</t>
  </si>
  <si>
    <t>alnaimi_sultan</t>
  </si>
  <si>
    <t>ahmed546784</t>
  </si>
  <si>
    <t>sardar40947826</t>
  </si>
  <si>
    <t>h_aldosari1</t>
  </si>
  <si>
    <t>ali211112</t>
  </si>
  <si>
    <t>mohmdmarafi</t>
  </si>
  <si>
    <t>bfdnada</t>
  </si>
  <si>
    <t>loay_abdelaziz</t>
  </si>
  <si>
    <t>mohdalmanna3i</t>
  </si>
  <si>
    <t>alkuwarimkm</t>
  </si>
  <si>
    <t>ky9m3n9aojwcihv</t>
  </si>
  <si>
    <t>hissahamed</t>
  </si>
  <si>
    <t>aalrimethi</t>
  </si>
  <si>
    <t>qatariobserver</t>
  </si>
  <si>
    <t>qat22082005</t>
  </si>
  <si>
    <t>luiskardashian8</t>
  </si>
  <si>
    <t>mohammedhussaam</t>
  </si>
  <si>
    <t>drkhaledselwadi</t>
  </si>
  <si>
    <t>m__0209</t>
  </si>
  <si>
    <t>hfmalthani</t>
  </si>
  <si>
    <t>nawaalakram</t>
  </si>
  <si>
    <t>zaad_alra7l</t>
  </si>
  <si>
    <t>nouf_alkubti</t>
  </si>
  <si>
    <t>asmaaalkhtib</t>
  </si>
  <si>
    <t>mohammed1353</t>
  </si>
  <si>
    <t>ppup2jpccacrkxv</t>
  </si>
  <si>
    <t>nasser_alsada</t>
  </si>
  <si>
    <t>saeedalalass</t>
  </si>
  <si>
    <t>jassim5006</t>
  </si>
  <si>
    <t>muna99851294</t>
  </si>
  <si>
    <t>3b_s3od</t>
  </si>
  <si>
    <t>25shmri</t>
  </si>
  <si>
    <t>s3ad19970</t>
  </si>
  <si>
    <t>fjvt3ygpvuzlnbm</t>
  </si>
  <si>
    <t>akaberbint</t>
  </si>
  <si>
    <t>im7mdr</t>
  </si>
  <si>
    <t>heavenniie</t>
  </si>
  <si>
    <t>the_stranger911</t>
  </si>
  <si>
    <t>issa200</t>
  </si>
  <si>
    <t>alialal76872124</t>
  </si>
  <si>
    <t>umfares88_</t>
  </si>
  <si>
    <t>talib_salem</t>
  </si>
  <si>
    <t>vivaqatar3</t>
  </si>
  <si>
    <t>marcowenjones</t>
  </si>
  <si>
    <t>illtrojan</t>
  </si>
  <si>
    <t>ohomad96</t>
  </si>
  <si>
    <t>alhilal8080</t>
  </si>
  <si>
    <t>buhelaiqa</t>
  </si>
  <si>
    <t>mkalmaa</t>
  </si>
  <si>
    <t>mfa06800927</t>
  </si>
  <si>
    <t>altwash</t>
  </si>
  <si>
    <t>najatbntali</t>
  </si>
  <si>
    <t>cia_qat</t>
  </si>
  <si>
    <t>muneera44565366</t>
  </si>
  <si>
    <t>6_6abdullah</t>
  </si>
  <si>
    <t>jovial_qtr</t>
  </si>
  <si>
    <t>elsayedaboelnou</t>
  </si>
  <si>
    <t>m_thenaimi</t>
  </si>
  <si>
    <t>4nsr</t>
  </si>
  <si>
    <t>nilk_2</t>
  </si>
  <si>
    <t>nouufie</t>
  </si>
  <si>
    <t>saodiat</t>
  </si>
  <si>
    <t>fofoksaail</t>
  </si>
  <si>
    <t>younisalzuhimie</t>
  </si>
  <si>
    <t>lotfi_94</t>
  </si>
  <si>
    <t>aalsubaie___</t>
  </si>
  <si>
    <t>tpckzvs2sl7ckxm</t>
  </si>
  <si>
    <t>hamad1279513117</t>
  </si>
  <si>
    <t>shoshq6r</t>
  </si>
  <si>
    <t>saifaljabri72</t>
  </si>
  <si>
    <t>yourlocalameena</t>
  </si>
  <si>
    <t>mmsa2001s</t>
  </si>
  <si>
    <t>viathedevil</t>
  </si>
  <si>
    <t>_____aldanah</t>
  </si>
  <si>
    <t>_d6y62016</t>
  </si>
  <si>
    <t>fahadalatar1</t>
  </si>
  <si>
    <t>m_albu7adod</t>
  </si>
  <si>
    <t>strawbxdo</t>
  </si>
  <si>
    <t>nawal33099032</t>
  </si>
  <si>
    <t>__l4xxt</t>
  </si>
  <si>
    <t>naeeff2013</t>
  </si>
  <si>
    <t>hendalali</t>
  </si>
  <si>
    <t>thanibinabdulla</t>
  </si>
  <si>
    <t>lulwa_alabdulla</t>
  </si>
  <si>
    <t>drugx24</t>
  </si>
  <si>
    <t>nadyaalkubaisi</t>
  </si>
  <si>
    <t>zxxxx1987</t>
  </si>
  <si>
    <t>qatar7782s</t>
  </si>
  <si>
    <t>hassanalh2030</t>
  </si>
  <si>
    <t>munaty556</t>
  </si>
  <si>
    <t>f202213</t>
  </si>
  <si>
    <t>hammad1l</t>
  </si>
  <si>
    <t>kalqad</t>
  </si>
  <si>
    <t>aboooody__2017</t>
  </si>
  <si>
    <t>1975omr1975</t>
  </si>
  <si>
    <t>alnabets</t>
  </si>
  <si>
    <t>105048</t>
  </si>
  <si>
    <t>eulam5a0xpffbup</t>
  </si>
  <si>
    <t>mnno_3000</t>
  </si>
  <si>
    <t>thekaaay</t>
  </si>
  <si>
    <t>aakk1499</t>
  </si>
  <si>
    <t>a7mad555</t>
  </si>
  <si>
    <t>ms24619250</t>
  </si>
  <si>
    <t>atalsalat</t>
  </si>
  <si>
    <t>ly3vzwimcfo9hac</t>
  </si>
  <si>
    <t>kob3jsie9c8pf3h</t>
  </si>
  <si>
    <t>yyy1zk5pgy4bauq</t>
  </si>
  <si>
    <t>9bbdygklnqfhyoz</t>
  </si>
  <si>
    <t>albinali83</t>
  </si>
  <si>
    <t>majlesqatar11</t>
  </si>
  <si>
    <t>b014c8kvazgc5vl</t>
  </si>
  <si>
    <t>fatimanumber</t>
  </si>
  <si>
    <t>ebtesam19997</t>
  </si>
  <si>
    <t>arrased6000</t>
  </si>
  <si>
    <t>lonelydreamer25</t>
  </si>
  <si>
    <t>oliaqtr</t>
  </si>
  <si>
    <t>athenatique</t>
  </si>
  <si>
    <t>danalmhndi</t>
  </si>
  <si>
    <t>hediye_</t>
  </si>
  <si>
    <t>e7nas7</t>
  </si>
  <si>
    <t>thegeekydana</t>
  </si>
  <si>
    <t>alhammadi_hind</t>
  </si>
  <si>
    <t>lsbkl</t>
  </si>
  <si>
    <t>aalsulaitiq</t>
  </si>
  <si>
    <t>dictatorhissa</t>
  </si>
  <si>
    <t>bgadmshadra</t>
  </si>
  <si>
    <t>alsubaeeyy</t>
  </si>
  <si>
    <t>girlalrain</t>
  </si>
  <si>
    <t>nalkuwari13</t>
  </si>
  <si>
    <t>mashaelalkabbi</t>
  </si>
  <si>
    <t>yayletsdie</t>
  </si>
  <si>
    <t>osama_co</t>
  </si>
  <si>
    <t>maryamalasmakh</t>
  </si>
  <si>
    <t>dannoshh</t>
  </si>
  <si>
    <t>owohans</t>
  </si>
  <si>
    <t>qatariana_1</t>
  </si>
  <si>
    <t>mohd_qtr</t>
  </si>
  <si>
    <t>fofowa101</t>
  </si>
  <si>
    <t>aaabby_01</t>
  </si>
  <si>
    <t>aljaidah</t>
  </si>
  <si>
    <t>noorhashim96</t>
  </si>
  <si>
    <t>shaikha3001</t>
  </si>
  <si>
    <t>al3bdulla707</t>
  </si>
  <si>
    <t>nourareed</t>
  </si>
  <si>
    <t>simaelmasrii</t>
  </si>
  <si>
    <t>toqaomarx</t>
  </si>
  <si>
    <t>salmans63681439</t>
  </si>
  <si>
    <t>n220270</t>
  </si>
  <si>
    <t>ta7an70</t>
  </si>
  <si>
    <t>_i992i</t>
  </si>
  <si>
    <t>aeamzman1976</t>
  </si>
  <si>
    <t>qtqatar</t>
  </si>
  <si>
    <t>wasmqatar1</t>
  </si>
  <si>
    <t>jaber92754255</t>
  </si>
  <si>
    <t>khalifasword</t>
  </si>
  <si>
    <t>1999mmntha</t>
  </si>
  <si>
    <t>3tawiah1</t>
  </si>
  <si>
    <t>_3bou</t>
  </si>
  <si>
    <t>aastrrae</t>
  </si>
  <si>
    <t>mubarkalhaidous</t>
  </si>
  <si>
    <t>ix_een</t>
  </si>
  <si>
    <t>alanood69104099</t>
  </si>
  <si>
    <t>m_alafifi</t>
  </si>
  <si>
    <t>hissalhajri</t>
  </si>
  <si>
    <t>aay821</t>
  </si>
  <si>
    <t>qataraz3</t>
  </si>
  <si>
    <t>gog67</t>
  </si>
  <si>
    <t>youmna_elkwary</t>
  </si>
  <si>
    <t>alzeyara_m</t>
  </si>
  <si>
    <t>thehajrei</t>
  </si>
  <si>
    <t>999gba</t>
  </si>
  <si>
    <t>mfw888</t>
  </si>
  <si>
    <t>newdawn404</t>
  </si>
  <si>
    <t>ilbedi3</t>
  </si>
  <si>
    <t>muneerax</t>
  </si>
  <si>
    <t>salmaalhababi1</t>
  </si>
  <si>
    <t>iam_a92</t>
  </si>
  <si>
    <t>pihymawhewguydr</t>
  </si>
  <si>
    <t>_itsmemz</t>
  </si>
  <si>
    <t>crystal_2331</t>
  </si>
  <si>
    <t>ialalsuwaidi</t>
  </si>
  <si>
    <t>hindthani</t>
  </si>
  <si>
    <t>alkuwari_ahmad</t>
  </si>
  <si>
    <t>almahaa_1100</t>
  </si>
  <si>
    <t>cosmicdusttttt</t>
  </si>
  <si>
    <t>doseofjoud</t>
  </si>
  <si>
    <t>d_a_b_i_a</t>
  </si>
  <si>
    <t>a00b91</t>
  </si>
  <si>
    <t>tatom_82</t>
  </si>
  <si>
    <t>srhbn7</t>
  </si>
  <si>
    <t>v______2</t>
  </si>
  <si>
    <t>jassim4007</t>
  </si>
  <si>
    <t>josealf95370204</t>
  </si>
  <si>
    <t>bosood93</t>
  </si>
  <si>
    <t>ahmedbinsalem11</t>
  </si>
  <si>
    <t>mari_am20</t>
  </si>
  <si>
    <t>musad_almsuodi</t>
  </si>
  <si>
    <t>fajoorey__7</t>
  </si>
  <si>
    <t>brahimali1235</t>
  </si>
  <si>
    <t>binhamzh</t>
  </si>
  <si>
    <t>rajamohammadow1</t>
  </si>
  <si>
    <t>jassimsheikhan</t>
  </si>
  <si>
    <t>halatamimiii</t>
  </si>
  <si>
    <t>awoosha2001</t>
  </si>
  <si>
    <t>noufmoh02885788</t>
  </si>
  <si>
    <t>amh07_</t>
  </si>
  <si>
    <t>mouza_almarri89</t>
  </si>
  <si>
    <t>loiitsfarah</t>
  </si>
  <si>
    <t>5p97pqjhpuyvufw</t>
  </si>
  <si>
    <t>sohaila_almoslh</t>
  </si>
  <si>
    <t>moomm15364308</t>
  </si>
  <si>
    <t>extremelykawai</t>
  </si>
  <si>
    <t>euhporia</t>
  </si>
  <si>
    <t>tulip80</t>
  </si>
  <si>
    <t>meshalkhaldy</t>
  </si>
  <si>
    <t>lmayassaa</t>
  </si>
  <si>
    <t>hessaa59</t>
  </si>
  <si>
    <t>almlk2040</t>
  </si>
  <si>
    <t>aeyalyaqoub</t>
  </si>
  <si>
    <t>nouuffalsahlawi</t>
  </si>
  <si>
    <t>bero86633727</t>
  </si>
  <si>
    <t>uu72500550</t>
  </si>
  <si>
    <t>amal_mm1233</t>
  </si>
  <si>
    <t>e2aa2e</t>
  </si>
  <si>
    <t>rm220101</t>
  </si>
  <si>
    <t>ruqayaalkubaisi</t>
  </si>
  <si>
    <t>saad__1984</t>
  </si>
  <si>
    <t>huda_abh</t>
  </si>
  <si>
    <t>qtr20083</t>
  </si>
  <si>
    <t>basmaa_a2</t>
  </si>
  <si>
    <t>0kmjbgvbrq7iwx0</t>
  </si>
  <si>
    <t>_nbs89</t>
  </si>
  <si>
    <t>y1wkoxqxh49ansh</t>
  </si>
  <si>
    <t>i__ali</t>
  </si>
  <si>
    <t>jaleelah123</t>
  </si>
  <si>
    <t>27bh_</t>
  </si>
  <si>
    <t>thenoon__</t>
  </si>
  <si>
    <t>cloudy5dreamer</t>
  </si>
  <si>
    <t>saber_elgassem</t>
  </si>
  <si>
    <t>malhvjri</t>
  </si>
  <si>
    <t>embs_5</t>
  </si>
  <si>
    <t>njoouudd</t>
  </si>
  <si>
    <t>rms1396rms1396</t>
  </si>
  <si>
    <t>lateen_222</t>
  </si>
  <si>
    <t>974aaa_</t>
  </si>
  <si>
    <t>kwstr975</t>
  </si>
  <si>
    <t>f6f62002</t>
  </si>
  <si>
    <t>fatima_alyafei</t>
  </si>
  <si>
    <t>nonaunicorn</t>
  </si>
  <si>
    <t>abbeer_69</t>
  </si>
  <si>
    <t>wana9971</t>
  </si>
  <si>
    <t>shaherelkaabi</t>
  </si>
  <si>
    <t>nasser_f_s</t>
  </si>
  <si>
    <t>noufhamaddd</t>
  </si>
  <si>
    <t>zoooz181818</t>
  </si>
  <si>
    <t>abintyy</t>
  </si>
  <si>
    <t>___5jlll</t>
  </si>
  <si>
    <t>katar2030</t>
  </si>
  <si>
    <t>hmdeeb</t>
  </si>
  <si>
    <t>saadalghanim2</t>
  </si>
  <si>
    <t>nouraelkwary</t>
  </si>
  <si>
    <t>dandonish</t>
  </si>
  <si>
    <t>s3ood_qatar</t>
  </si>
  <si>
    <t>3laa21_</t>
  </si>
  <si>
    <t>amiraomar235</t>
  </si>
  <si>
    <t>lolwaalbadr</t>
  </si>
  <si>
    <t>bohamad9999</t>
  </si>
  <si>
    <t>monyytah</t>
  </si>
  <si>
    <t>hion451</t>
  </si>
  <si>
    <t>talalahmeddd</t>
  </si>
  <si>
    <t>ferassuhill</t>
  </si>
  <si>
    <t>_boosad</t>
  </si>
  <si>
    <t>khalid_h98</t>
  </si>
  <si>
    <t>m8982sdd</t>
  </si>
  <si>
    <t>alsharif974</t>
  </si>
  <si>
    <t>akalmawlawi</t>
  </si>
  <si>
    <t>aktalarab</t>
  </si>
  <si>
    <t>queen_lmaa</t>
  </si>
  <si>
    <t>nooooon1440</t>
  </si>
  <si>
    <t>sobaidly</t>
  </si>
  <si>
    <t>yslskiny</t>
  </si>
  <si>
    <t>ia_badreh</t>
  </si>
  <si>
    <t>asmaa1102</t>
  </si>
  <si>
    <t>mohsen_alhajri</t>
  </si>
  <si>
    <t>nayef__qatar</t>
  </si>
  <si>
    <t>marsalqatar</t>
  </si>
  <si>
    <t>oqtro</t>
  </si>
  <si>
    <t>liihhyou</t>
  </si>
  <si>
    <t>munmunani</t>
  </si>
  <si>
    <t>hatefullemon</t>
  </si>
  <si>
    <t>monasalri</t>
  </si>
  <si>
    <t>alddaannays</t>
  </si>
  <si>
    <t>daalhashemi</t>
  </si>
  <si>
    <t>meemaa__26</t>
  </si>
  <si>
    <t>maha_tanbouz</t>
  </si>
  <si>
    <t>454_gmc</t>
  </si>
  <si>
    <t>a_azizalkhater</t>
  </si>
  <si>
    <t>ahmadbh_bh</t>
  </si>
  <si>
    <t>bnt__m1</t>
  </si>
  <si>
    <t>myalmuftah</t>
  </si>
  <si>
    <t>aby_alkhater</t>
  </si>
  <si>
    <t>seenbm8</t>
  </si>
  <si>
    <t>shekaaaa81</t>
  </si>
  <si>
    <t>saif_altaher64</t>
  </si>
  <si>
    <t>7080albandari</t>
  </si>
  <si>
    <t>ali_a_marafi</t>
  </si>
  <si>
    <t>the_mim</t>
  </si>
  <si>
    <t>ha91774</t>
  </si>
  <si>
    <t>halawala</t>
  </si>
  <si>
    <t>chahinezguettat</t>
  </si>
  <si>
    <t>ana_elzaina</t>
  </si>
  <si>
    <t>alzzainaa</t>
  </si>
  <si>
    <t>_ma77l</t>
  </si>
  <si>
    <t>_shafialhajri</t>
  </si>
  <si>
    <t>np6_e</t>
  </si>
  <si>
    <t>amoonk2</t>
  </si>
  <si>
    <t>nf_eul</t>
  </si>
  <si>
    <t>lilysrkm</t>
  </si>
  <si>
    <t>cutemillk</t>
  </si>
  <si>
    <t>w7ed_alshoq</t>
  </si>
  <si>
    <t>ayeth_qtr</t>
  </si>
  <si>
    <t>aljnobi3123</t>
  </si>
  <si>
    <t>drsultan99</t>
  </si>
  <si>
    <t>awooshy5</t>
  </si>
  <si>
    <t>rdzhtl6uazyumlp</t>
  </si>
  <si>
    <t>ajs_qtr_1987</t>
  </si>
  <si>
    <t>babay1115</t>
  </si>
  <si>
    <t>aeyfq</t>
  </si>
  <si>
    <t>mohamme64178256</t>
  </si>
  <si>
    <t>bu3ofbinm</t>
  </si>
  <si>
    <t>falconry2005</t>
  </si>
  <si>
    <t>fahadqat999</t>
  </si>
  <si>
    <t>alansarir</t>
  </si>
  <si>
    <t>shabihatalghim</t>
  </si>
  <si>
    <t>h7kt2</t>
  </si>
  <si>
    <t>hamamgulb23</t>
  </si>
  <si>
    <t>jba_1991</t>
  </si>
  <si>
    <t>marioma03</t>
  </si>
  <si>
    <t>assoozzs</t>
  </si>
  <si>
    <t>vaxvn</t>
  </si>
  <si>
    <t>smood__00</t>
  </si>
  <si>
    <t>shushet1</t>
  </si>
  <si>
    <t>rashid_86_</t>
  </si>
  <si>
    <t>almhva1</t>
  </si>
  <si>
    <t>qatar1i</t>
  </si>
  <si>
    <t>hassa2210</t>
  </si>
  <si>
    <t>kba_911</t>
  </si>
  <si>
    <t>salwaqtr</t>
  </si>
  <si>
    <t>fahadalfakhroo</t>
  </si>
  <si>
    <t>almisk12</t>
  </si>
  <si>
    <t>ibm9__</t>
  </si>
  <si>
    <t>evildevildog</t>
  </si>
  <si>
    <t>iixleena1</t>
  </si>
  <si>
    <t>_jbralkuwari</t>
  </si>
  <si>
    <t>abdulla_s</t>
  </si>
  <si>
    <t>abdullah974a</t>
  </si>
  <si>
    <t>leq6ry</t>
  </si>
  <si>
    <t>3a0i3zcccnspz81</t>
  </si>
  <si>
    <t>nourebk</t>
  </si>
  <si>
    <t>reemwithadream</t>
  </si>
  <si>
    <t>f6_eem92</t>
  </si>
  <si>
    <t>jamal_ani</t>
  </si>
  <si>
    <t>allqtr</t>
  </si>
  <si>
    <t>mohamedalali13</t>
  </si>
  <si>
    <t>7almohannadi73</t>
  </si>
  <si>
    <t>messier__31</t>
  </si>
  <si>
    <t>nasserqhatani76</t>
  </si>
  <si>
    <t>abdu440</t>
  </si>
  <si>
    <t>doha2102</t>
  </si>
  <si>
    <t>mawrtani</t>
  </si>
  <si>
    <t>xhanouffx</t>
  </si>
  <si>
    <t>njouud6_</t>
  </si>
  <si>
    <t>jamola1234</t>
  </si>
  <si>
    <t>ytza98</t>
  </si>
  <si>
    <t>1mohap</t>
  </si>
  <si>
    <t>sl6an_kms92</t>
  </si>
  <si>
    <t>bnt_hassan369</t>
  </si>
  <si>
    <t>xx__1l</t>
  </si>
  <si>
    <t>baloon12255</t>
  </si>
  <si>
    <t>mbsaljaberr</t>
  </si>
  <si>
    <t>scorpion_qatar</t>
  </si>
  <si>
    <t>bnt_q3r</t>
  </si>
  <si>
    <t>2a99_</t>
  </si>
  <si>
    <t>botemaimdallou1</t>
  </si>
  <si>
    <t>_shaaima</t>
  </si>
  <si>
    <t>andelah01</t>
  </si>
  <si>
    <t>amghnim</t>
  </si>
  <si>
    <t>khalidalnaemi1</t>
  </si>
  <si>
    <t>_qqout</t>
  </si>
  <si>
    <t>d216_</t>
  </si>
  <si>
    <t>mahmoud31960</t>
  </si>
  <si>
    <t>aceaso</t>
  </si>
  <si>
    <t>yhalansari1</t>
  </si>
  <si>
    <t>elmaadeed</t>
  </si>
  <si>
    <t>100q_</t>
  </si>
  <si>
    <t>bokhaledalkhul1</t>
  </si>
  <si>
    <t>nasser_alyafey</t>
  </si>
  <si>
    <t>lawyerkhalifa88</t>
  </si>
  <si>
    <t>mbaalkubaisi</t>
  </si>
  <si>
    <t>__7095</t>
  </si>
  <si>
    <t>alajmikhaled99</t>
  </si>
  <si>
    <t>saaaaalmg</t>
  </si>
  <si>
    <t>3bdullaalbader</t>
  </si>
  <si>
    <t>zalk27_</t>
  </si>
  <si>
    <t>almarri_qt</t>
  </si>
  <si>
    <t>m8h5d6</t>
  </si>
  <si>
    <t>lhsd2</t>
  </si>
  <si>
    <t>bu_azooz2255</t>
  </si>
  <si>
    <t>lozareza</t>
  </si>
  <si>
    <t>65obsucz9wbqipp</t>
  </si>
  <si>
    <t>shasanq</t>
  </si>
  <si>
    <t>aemadi</t>
  </si>
  <si>
    <t>tsulaiti</t>
  </si>
  <si>
    <t>halmzr</t>
  </si>
  <si>
    <t>fahad098785</t>
  </si>
  <si>
    <t>khalid_alzaman</t>
  </si>
  <si>
    <t>90aln</t>
  </si>
  <si>
    <t>dndn__17</t>
  </si>
  <si>
    <t>nawary206</t>
  </si>
  <si>
    <t>thejufairi</t>
  </si>
  <si>
    <t>hotshawrma</t>
  </si>
  <si>
    <t>essaalansarii</t>
  </si>
  <si>
    <t>bskalmurikhi</t>
  </si>
  <si>
    <t>3enbins</t>
  </si>
  <si>
    <t>tooooooofa</t>
  </si>
  <si>
    <t>ahm93498495</t>
  </si>
  <si>
    <t>mohamedbaba01</t>
  </si>
  <si>
    <t>_hn98_</t>
  </si>
  <si>
    <t>fo0oxy83</t>
  </si>
  <si>
    <t>lolwa1997</t>
  </si>
  <si>
    <t>ftp1212</t>
  </si>
  <si>
    <t>mgastli_</t>
  </si>
  <si>
    <t>rasash_qtr</t>
  </si>
  <si>
    <t>aalnamma</t>
  </si>
  <si>
    <t>khozama_scent</t>
  </si>
  <si>
    <t>lightningsqatar</t>
  </si>
  <si>
    <t>busara22</t>
  </si>
  <si>
    <t>simo1399</t>
  </si>
  <si>
    <t>_frees0ul</t>
  </si>
  <si>
    <t>yeaddwmoctoguux</t>
  </si>
  <si>
    <t>umjassim_75</t>
  </si>
  <si>
    <t>alaamri2022</t>
  </si>
  <si>
    <t>mohammed_almeer</t>
  </si>
  <si>
    <t>_raya_5</t>
  </si>
  <si>
    <t>a1khalifah</t>
  </si>
  <si>
    <t>aymanalaydi</t>
  </si>
  <si>
    <t>idilarawelo</t>
  </si>
  <si>
    <t>mhalh9</t>
  </si>
  <si>
    <t>__assil</t>
  </si>
  <si>
    <t>latifah_aa</t>
  </si>
  <si>
    <t>gn_qtr</t>
  </si>
  <si>
    <t>manqtr007</t>
  </si>
  <si>
    <t>qtr_at</t>
  </si>
  <si>
    <t>al3nzi9898</t>
  </si>
  <si>
    <t>5lifaw</t>
  </si>
  <si>
    <t>jbinthani</t>
  </si>
  <si>
    <t>ljiz56</t>
  </si>
  <si>
    <t>teamb_alhalab</t>
  </si>
  <si>
    <t>mohdalmuftah</t>
  </si>
  <si>
    <t>turki_sm</t>
  </si>
  <si>
    <t>abuessa26254824</t>
  </si>
  <si>
    <t>cognitive_err0r</t>
  </si>
  <si>
    <t>kisstheturtle</t>
  </si>
  <si>
    <t>hamadalhajri</t>
  </si>
  <si>
    <t>hayafalthani_</t>
  </si>
  <si>
    <t>_raarree</t>
  </si>
  <si>
    <t>l44855801</t>
  </si>
  <si>
    <t>__lba</t>
  </si>
  <si>
    <t>lowkeyinfamous</t>
  </si>
  <si>
    <t>nuraalyafei</t>
  </si>
  <si>
    <t>jassimaalthani_</t>
  </si>
  <si>
    <t>sahabat_aml</t>
  </si>
  <si>
    <t>queen___ahmed</t>
  </si>
  <si>
    <t>yasseenmoneer</t>
  </si>
  <si>
    <t>m7md_buhindi</t>
  </si>
  <si>
    <t>dosarimo</t>
  </si>
  <si>
    <t>noorqatar72</t>
  </si>
  <si>
    <t>aisha1122334455</t>
  </si>
  <si>
    <t>almem_alemadi</t>
  </si>
  <si>
    <t>ali_allhidan</t>
  </si>
  <si>
    <t>a031993</t>
  </si>
  <si>
    <t>majedqtr1</t>
  </si>
  <si>
    <t>mohdqtr7</t>
  </si>
  <si>
    <t>malkh5550</t>
  </si>
  <si>
    <t>thesarask</t>
  </si>
  <si>
    <t>sarasaleh1979</t>
  </si>
  <si>
    <t>halmuftah</t>
  </si>
  <si>
    <t>fahadaalkhater</t>
  </si>
  <si>
    <t>meme_ange</t>
  </si>
  <si>
    <t>_itsmba</t>
  </si>
  <si>
    <t>maashail10</t>
  </si>
  <si>
    <t>valishaq</t>
  </si>
  <si>
    <t>khalijona1</t>
  </si>
  <si>
    <t>wahm199</t>
  </si>
  <si>
    <t>iineui</t>
  </si>
  <si>
    <t>al_shamre_777</t>
  </si>
  <si>
    <t>urdonyshaikh</t>
  </si>
  <si>
    <t>hmoyza</t>
  </si>
  <si>
    <t>almansouriy_</t>
  </si>
  <si>
    <t>hi80_</t>
  </si>
  <si>
    <t>one67746403</t>
  </si>
  <si>
    <t>omaralkuwari</t>
  </si>
  <si>
    <t>qatar29870333</t>
  </si>
  <si>
    <t>dbcdd1</t>
  </si>
  <si>
    <t>icvn56</t>
  </si>
  <si>
    <t>shazaamj</t>
  </si>
  <si>
    <t>jehadsoliman</t>
  </si>
  <si>
    <t>theaaey</t>
  </si>
  <si>
    <t>flower6___</t>
  </si>
  <si>
    <t>ange_l79</t>
  </si>
  <si>
    <t>pllp91</t>
  </si>
  <si>
    <t>lhuu98</t>
  </si>
  <si>
    <t>n_ij6</t>
  </si>
  <si>
    <t>sydraaa2</t>
  </si>
  <si>
    <t>lomes2020</t>
  </si>
  <si>
    <t>nothiing_n</t>
  </si>
  <si>
    <t>aqeelabdull</t>
  </si>
  <si>
    <t>nad_191</t>
  </si>
  <si>
    <t>_iiliil</t>
  </si>
  <si>
    <t>2alifar</t>
  </si>
  <si>
    <t>m0ajd</t>
  </si>
  <si>
    <t>_llruo</t>
  </si>
  <si>
    <t>0_eiin</t>
  </si>
  <si>
    <t>qatartarget</t>
  </si>
  <si>
    <t>___hhii</t>
  </si>
  <si>
    <t>am__10x</t>
  </si>
  <si>
    <t>aaalma7</t>
  </si>
  <si>
    <t>tiredaussie</t>
  </si>
  <si>
    <t>ga16113</t>
  </si>
  <si>
    <t>noof3z</t>
  </si>
  <si>
    <t>mohd9653</t>
  </si>
  <si>
    <t>71_takka</t>
  </si>
  <si>
    <t>g_kaldari</t>
  </si>
  <si>
    <t>mohamed032m</t>
  </si>
  <si>
    <t>abujuereah</t>
  </si>
  <si>
    <t>mohra70</t>
  </si>
  <si>
    <t>__badriyah</t>
  </si>
  <si>
    <t>sungirl_9955</t>
  </si>
  <si>
    <t>ayedhl</t>
  </si>
  <si>
    <t>vgy_hq</t>
  </si>
  <si>
    <t>asd12591</t>
  </si>
  <si>
    <t>utjqe</t>
  </si>
  <si>
    <t>noon_boumaraf</t>
  </si>
  <si>
    <t>es_alahbabi</t>
  </si>
  <si>
    <t>alimhnd</t>
  </si>
  <si>
    <t>nasser22820844</t>
  </si>
  <si>
    <t>anomyyy</t>
  </si>
  <si>
    <t>queerqatari</t>
  </si>
  <si>
    <t>alreemqa</t>
  </si>
  <si>
    <t>sbfbsneq</t>
  </si>
  <si>
    <t>1_sandee_</t>
  </si>
  <si>
    <t>khalid1k2d</t>
  </si>
  <si>
    <t>okrrrrrrrrrrrr</t>
  </si>
  <si>
    <t>dmoojah</t>
  </si>
  <si>
    <t>thepacmannn</t>
  </si>
  <si>
    <t>abdulla_1971</t>
  </si>
  <si>
    <t>__c76v</t>
  </si>
  <si>
    <t>huda_au</t>
  </si>
  <si>
    <t>mohammd1212126</t>
  </si>
  <si>
    <t>yiix_ii</t>
  </si>
  <si>
    <t>ib89n1</t>
  </si>
  <si>
    <t>dddhomy</t>
  </si>
  <si>
    <t>if53v9lr84</t>
  </si>
  <si>
    <t>divam__</t>
  </si>
  <si>
    <t>k_alreyahi</t>
  </si>
  <si>
    <t>almothan</t>
  </si>
  <si>
    <t>mnb_159</t>
  </si>
  <si>
    <t>otaibinr</t>
  </si>
  <si>
    <t>artalathal</t>
  </si>
  <si>
    <t>faketag2</t>
  </si>
  <si>
    <t>princ_e__ss</t>
  </si>
  <si>
    <t>i7sn_a</t>
  </si>
  <si>
    <t>3koor454_</t>
  </si>
  <si>
    <t>m2q6r</t>
  </si>
  <si>
    <t>reemalghoul</t>
  </si>
  <si>
    <t>8kt__</t>
  </si>
  <si>
    <t>alkuwari_layla</t>
  </si>
  <si>
    <t>fal217</t>
  </si>
  <si>
    <t>dr2malak</t>
  </si>
  <si>
    <t>_alsaraa</t>
  </si>
  <si>
    <t>mhr890</t>
  </si>
  <si>
    <t>mrs_f6amy</t>
  </si>
  <si>
    <t>rashxd93</t>
  </si>
  <si>
    <t>noourbm</t>
  </si>
  <si>
    <t>shaiikhank</t>
  </si>
  <si>
    <t>ar_am6</t>
  </si>
  <si>
    <t>nada2020mama</t>
  </si>
  <si>
    <t>moha46hunt</t>
  </si>
  <si>
    <t>__iiala</t>
  </si>
  <si>
    <t>salman84398213</t>
  </si>
  <si>
    <t>miami_q</t>
  </si>
  <si>
    <t>jassim_440</t>
  </si>
  <si>
    <t>haneenelshoog</t>
  </si>
  <si>
    <t>saoud_aleshaq_</t>
  </si>
  <si>
    <t>ahad_i00</t>
  </si>
  <si>
    <t>iweirddove</t>
  </si>
  <si>
    <t>17xxy</t>
  </si>
  <si>
    <t>igvvi_</t>
  </si>
  <si>
    <t>chqpurnleyedgek</t>
  </si>
  <si>
    <t>alhajrik_</t>
  </si>
  <si>
    <t>aldana88qtr</t>
  </si>
  <si>
    <t>_kvjd</t>
  </si>
  <si>
    <t>deealkk</t>
  </si>
  <si>
    <t>alreadyhaveu</t>
  </si>
  <si>
    <t>samaiasamara</t>
  </si>
  <si>
    <t>nahab2</t>
  </si>
  <si>
    <t>modelwasa</t>
  </si>
  <si>
    <t>iammehola</t>
  </si>
  <si>
    <t>hamadal4491</t>
  </si>
  <si>
    <t>__abunayef</t>
  </si>
  <si>
    <t>nadif16222</t>
  </si>
  <si>
    <t>qtr_lady</t>
  </si>
  <si>
    <t>qtrmylove</t>
  </si>
  <si>
    <t>qatar2022dohaq</t>
  </si>
  <si>
    <t>alhaggis111</t>
  </si>
  <si>
    <t>6weeq9111</t>
  </si>
  <si>
    <t>whitequill</t>
  </si>
  <si>
    <t>qtrbomattar</t>
  </si>
  <si>
    <t>saad8458</t>
  </si>
  <si>
    <t>dandvvn</t>
  </si>
  <si>
    <t>ladydoha</t>
  </si>
  <si>
    <t>ameena2084</t>
  </si>
  <si>
    <t>m_almesnad</t>
  </si>
  <si>
    <t>fighterqatari</t>
  </si>
  <si>
    <t>ums3oud1</t>
  </si>
  <si>
    <t>k7eelan_qtr</t>
  </si>
  <si>
    <t>___974</t>
  </si>
  <si>
    <t>haalahmd</t>
  </si>
  <si>
    <t>khaled_2053</t>
  </si>
  <si>
    <t>abdullaafifa</t>
  </si>
  <si>
    <t>musferx</t>
  </si>
  <si>
    <t>yousef94_</t>
  </si>
  <si>
    <t>qtr55543311</t>
  </si>
  <si>
    <t>rvmfu1tiagjku8e</t>
  </si>
  <si>
    <t>creamcramell</t>
  </si>
  <si>
    <t>shalhajri15</t>
  </si>
  <si>
    <t>iarabiangirl</t>
  </si>
  <si>
    <t>juaithssa</t>
  </si>
  <si>
    <t>f_alk3bi39</t>
  </si>
  <si>
    <t>alhashemi1991</t>
  </si>
  <si>
    <t>elh_am14</t>
  </si>
  <si>
    <t>elissaalhajj</t>
  </si>
  <si>
    <t>hem552</t>
  </si>
  <si>
    <t>fatma_qatar</t>
  </si>
  <si>
    <t>blackheart_qtr</t>
  </si>
  <si>
    <t>huda_al_thani</t>
  </si>
  <si>
    <t>kalthani</t>
  </si>
  <si>
    <t>lifeofaliii</t>
  </si>
  <si>
    <t>am20199</t>
  </si>
  <si>
    <t>ralsafadi_</t>
  </si>
  <si>
    <t>niaf454o</t>
  </si>
  <si>
    <t>alijass03282972</t>
  </si>
  <si>
    <t>aljoori31</t>
  </si>
  <si>
    <t>naaiiif_qtr84</t>
  </si>
  <si>
    <t>omarshg</t>
  </si>
  <si>
    <t>abalmarri</t>
  </si>
  <si>
    <t>hpbbsmh6gtpls6x</t>
  </si>
  <si>
    <t>ui5mroqvauum21s</t>
  </si>
  <si>
    <t>al_wajba</t>
  </si>
  <si>
    <t>mnahee2</t>
  </si>
  <si>
    <t>qtr616</t>
  </si>
  <si>
    <t>kpk0l3cptusuxzb</t>
  </si>
  <si>
    <t>_nooraalansari</t>
  </si>
  <si>
    <t>sonofcheetah</t>
  </si>
  <si>
    <t>pro_qtr</t>
  </si>
  <si>
    <t>_nouribk</t>
  </si>
  <si>
    <t>m_alkhulaifi</t>
  </si>
  <si>
    <t>_hsy9</t>
  </si>
  <si>
    <t>anoodyjalthanii</t>
  </si>
  <si>
    <t>saqralharam3</t>
  </si>
  <si>
    <t>itswary_</t>
  </si>
  <si>
    <t>mallsona</t>
  </si>
  <si>
    <t>hadial7babi</t>
  </si>
  <si>
    <t>arree_</t>
  </si>
  <si>
    <t>a_a_m_91</t>
  </si>
  <si>
    <t>fesal_fesal11</t>
  </si>
  <si>
    <t>llzedll_</t>
  </si>
  <si>
    <t>shaalh1804</t>
  </si>
  <si>
    <t>70070o</t>
  </si>
  <si>
    <t>_faalb</t>
  </si>
  <si>
    <t>sabathe1st</t>
  </si>
  <si>
    <t>baynwar</t>
  </si>
  <si>
    <t>sky06islam</t>
  </si>
  <si>
    <t>elyssmi87</t>
  </si>
  <si>
    <t>jsalehr</t>
  </si>
  <si>
    <t>azizoxy</t>
  </si>
  <si>
    <t>mayyasahgaddas</t>
  </si>
  <si>
    <t>mhalemadi</t>
  </si>
  <si>
    <t>extra_thoughts</t>
  </si>
  <si>
    <t>alkuwari2030</t>
  </si>
  <si>
    <t>qtrrr__</t>
  </si>
  <si>
    <t>drizlle</t>
  </si>
  <si>
    <t>abdulla3377</t>
  </si>
  <si>
    <t>malakialkubaisi</t>
  </si>
  <si>
    <t>5552mohammed</t>
  </si>
  <si>
    <t>muhammad09009</t>
  </si>
  <si>
    <t>janrals400</t>
  </si>
  <si>
    <t>self_assured_91</t>
  </si>
  <si>
    <t>alhajry_qtr</t>
  </si>
  <si>
    <t>nsh_af22</t>
  </si>
  <si>
    <t>msm21981462</t>
  </si>
  <si>
    <t>bongbing25</t>
  </si>
  <si>
    <t>ensanahq</t>
  </si>
  <si>
    <t>al_fadhala</t>
  </si>
  <si>
    <t>alsulaitima</t>
  </si>
  <si>
    <t>dracolla</t>
  </si>
  <si>
    <t>youzeft</t>
  </si>
  <si>
    <t>samarmh8</t>
  </si>
  <si>
    <t>ndohaa</t>
  </si>
  <si>
    <t>swari_</t>
  </si>
  <si>
    <t>m_surour95</t>
  </si>
  <si>
    <t>m7d93</t>
  </si>
  <si>
    <t>_aishar</t>
  </si>
  <si>
    <t>gouzaaladbah</t>
  </si>
  <si>
    <t>rouda2004</t>
  </si>
  <si>
    <t>hkk_2105</t>
  </si>
  <si>
    <t>elnoor85</t>
  </si>
  <si>
    <t>telefat</t>
  </si>
  <si>
    <t>danalmuhannadi</t>
  </si>
  <si>
    <t>mohammedalnaim5</t>
  </si>
  <si>
    <t>lat7zn_63</t>
  </si>
  <si>
    <t>qtr3322q</t>
  </si>
  <si>
    <t>maryamaithani</t>
  </si>
  <si>
    <t>alqubaisii_7</t>
  </si>
  <si>
    <t>abdalazez400</t>
  </si>
  <si>
    <t>um_3marqtr</t>
  </si>
  <si>
    <t>aalkhater80</t>
  </si>
  <si>
    <t>abdul_alibrahim</t>
  </si>
  <si>
    <t>hamad_i</t>
  </si>
  <si>
    <t>01234ahmad</t>
  </si>
  <si>
    <t>nsalthanii</t>
  </si>
  <si>
    <t>falali3</t>
  </si>
  <si>
    <t>ragdoll2000</t>
  </si>
  <si>
    <t>ju3bg</t>
  </si>
  <si>
    <t>abdulabinahmed</t>
  </si>
  <si>
    <t>haya_al_naimi</t>
  </si>
  <si>
    <t>sara55246290</t>
  </si>
  <si>
    <t>awishhi</t>
  </si>
  <si>
    <t>n_aleasa</t>
  </si>
  <si>
    <t>almtrafi708</t>
  </si>
  <si>
    <t>jajassim7</t>
  </si>
  <si>
    <t>y2faisal</t>
  </si>
  <si>
    <t>hassan_alkuwari</t>
  </si>
  <si>
    <t>arrow85night</t>
  </si>
  <si>
    <t>jaweee_</t>
  </si>
  <si>
    <t>abj_25</t>
  </si>
  <si>
    <t>f9161085932</t>
  </si>
  <si>
    <t>bdouuurr</t>
  </si>
  <si>
    <t>hamad070</t>
  </si>
  <si>
    <t>almaha_2030</t>
  </si>
  <si>
    <t>_aysha_aa</t>
  </si>
  <si>
    <t>a5t_a5oha</t>
  </si>
  <si>
    <t>lavender_333</t>
  </si>
  <si>
    <t>zooz23608190</t>
  </si>
  <si>
    <t>yousif546</t>
  </si>
  <si>
    <t>alharbia09</t>
  </si>
  <si>
    <t>o_janahi</t>
  </si>
  <si>
    <t>tehl5vnggthzjuc</t>
  </si>
  <si>
    <t>sxxxh90</t>
  </si>
  <si>
    <t>ghanimalmarzoqi</t>
  </si>
  <si>
    <t>dalalalaqeedi</t>
  </si>
  <si>
    <t>rsa_qtr</t>
  </si>
  <si>
    <t>star1971q</t>
  </si>
  <si>
    <t>haya_k__k</t>
  </si>
  <si>
    <t>aldeyafasweets</t>
  </si>
  <si>
    <t>roda_ah</t>
  </si>
  <si>
    <t>crackjokexo</t>
  </si>
  <si>
    <t>quuom</t>
  </si>
  <si>
    <t>omhamad97</t>
  </si>
  <si>
    <t>lolo452</t>
  </si>
  <si>
    <t>alhamli_70</t>
  </si>
  <si>
    <t>nmkj71</t>
  </si>
  <si>
    <t>qatari_cloud</t>
  </si>
  <si>
    <t>ghanim_alkuwari</t>
  </si>
  <si>
    <t>althani_anood</t>
  </si>
  <si>
    <t>mohamadalfadel1</t>
  </si>
  <si>
    <t>dhaleez1</t>
  </si>
  <si>
    <t>m_futis</t>
  </si>
  <si>
    <t>qtrar3</t>
  </si>
  <si>
    <t>xsalmanix</t>
  </si>
  <si>
    <t>am98992525</t>
  </si>
  <si>
    <t>commanderqtr2</t>
  </si>
  <si>
    <t>alrashdi_s</t>
  </si>
  <si>
    <t>althani_mbs</t>
  </si>
  <si>
    <t>alialkhowar</t>
  </si>
  <si>
    <t>yousefbinaliiii</t>
  </si>
  <si>
    <t>a_alaoja</t>
  </si>
  <si>
    <t>rshmrii</t>
  </si>
  <si>
    <t>norahajry</t>
  </si>
  <si>
    <t>_xtey</t>
  </si>
  <si>
    <t>umnasse65072592</t>
  </si>
  <si>
    <t>adel_gksa</t>
  </si>
  <si>
    <t>m811111111</t>
  </si>
  <si>
    <t>ops6015</t>
  </si>
  <si>
    <t>_azz99_</t>
  </si>
  <si>
    <t>saleeh10</t>
  </si>
  <si>
    <t>qatar0907</t>
  </si>
  <si>
    <t>mozaalabdrahman</t>
  </si>
  <si>
    <t>shaikhat_qtr</t>
  </si>
  <si>
    <t>aldohaa__</t>
  </si>
  <si>
    <t>hbinali2</t>
  </si>
  <si>
    <t>emtessa_</t>
  </si>
  <si>
    <t>sara11410</t>
  </si>
  <si>
    <t>_aeybinh</t>
  </si>
  <si>
    <t>alhajri090</t>
  </si>
  <si>
    <t>ghalya221</t>
  </si>
  <si>
    <t>faisalsalem111</t>
  </si>
  <si>
    <t>nasser1__</t>
  </si>
  <si>
    <t>n9aa5</t>
  </si>
  <si>
    <t>salmarrii_</t>
  </si>
  <si>
    <t>mbt__</t>
  </si>
  <si>
    <t>waasshyy</t>
  </si>
  <si>
    <t>0qtober</t>
  </si>
  <si>
    <t>n_aalthani</t>
  </si>
  <si>
    <t>bawazir74</t>
  </si>
  <si>
    <t>hashimi_n</t>
  </si>
  <si>
    <t>bent_albalad_</t>
  </si>
  <si>
    <t>rashedalnam1</t>
  </si>
  <si>
    <t>mahde102</t>
  </si>
  <si>
    <t>ummmohammed2006</t>
  </si>
  <si>
    <t>abdallaqatar</t>
  </si>
  <si>
    <t>gaallyyaa</t>
  </si>
  <si>
    <t>khalifaq901</t>
  </si>
  <si>
    <t>hayah__</t>
  </si>
  <si>
    <t>abdullalmesalam</t>
  </si>
  <si>
    <t>bojassim1976</t>
  </si>
  <si>
    <t>al3madi_s</t>
  </si>
  <si>
    <t>princes3od</t>
  </si>
  <si>
    <t>totallyaisha</t>
  </si>
  <si>
    <t>el_fa8ad</t>
  </si>
  <si>
    <t>aky450</t>
  </si>
  <si>
    <t>wangeji</t>
  </si>
  <si>
    <t>dovyfvv1gdsvhyb</t>
  </si>
  <si>
    <t>555allure</t>
  </si>
  <si>
    <t>umabdul50416296</t>
  </si>
  <si>
    <t>althanialjnob</t>
  </si>
  <si>
    <t>amaarafiya</t>
  </si>
  <si>
    <t>shoshainess</t>
  </si>
  <si>
    <t>barho6i</t>
  </si>
  <si>
    <t>q_3315</t>
  </si>
  <si>
    <t>reeemi1222</t>
  </si>
  <si>
    <t>aa_al_tamimi</t>
  </si>
  <si>
    <t>wajwaj2008</t>
  </si>
  <si>
    <t>vdndoh2iometwol</t>
  </si>
  <si>
    <t>qtr_uk96</t>
  </si>
  <si>
    <t>samiya911</t>
  </si>
  <si>
    <t>maryamq6r</t>
  </si>
  <si>
    <t>mr1499</t>
  </si>
  <si>
    <t>a_alhadrami55</t>
  </si>
  <si>
    <t>amkalmohannadi</t>
  </si>
  <si>
    <t>noormoh36909984</t>
  </si>
  <si>
    <t>mojoay</t>
  </si>
  <si>
    <t>sami44602045</t>
  </si>
  <si>
    <t>ww00wwq</t>
  </si>
  <si>
    <t>wshajri</t>
  </si>
  <si>
    <t>ahmadinho99</t>
  </si>
  <si>
    <t>mashaeeell__</t>
  </si>
  <si>
    <t>deqatar</t>
  </si>
  <si>
    <t>92qta</t>
  </si>
  <si>
    <t>eimanqatar</t>
  </si>
  <si>
    <t>39faj</t>
  </si>
  <si>
    <t>alghanim999</t>
  </si>
  <si>
    <t>3s25q1veuk6pehc</t>
  </si>
  <si>
    <t>hinqnzsgb2uux5w</t>
  </si>
  <si>
    <t>qatarhaya2022</t>
  </si>
  <si>
    <t>jaladqa</t>
  </si>
  <si>
    <t>someoneabr</t>
  </si>
  <si>
    <t>al3anoudn</t>
  </si>
  <si>
    <t>almarrishaikha_</t>
  </si>
  <si>
    <t>azizalsadii</t>
  </si>
  <si>
    <t>alndawinma</t>
  </si>
  <si>
    <t>translitical</t>
  </si>
  <si>
    <t>nubaylia</t>
  </si>
  <si>
    <t>1nsr</t>
  </si>
  <si>
    <t>mbr19791</t>
  </si>
  <si>
    <t>dabsanjobran</t>
  </si>
  <si>
    <t>um_yousef1</t>
  </si>
  <si>
    <t>poooomooom</t>
  </si>
  <si>
    <t>yousefalsaafin</t>
  </si>
  <si>
    <t>saradrama91</t>
  </si>
  <si>
    <t>nhjfy2ypox71al4</t>
  </si>
  <si>
    <t>my_91</t>
  </si>
  <si>
    <t>nalsxid</t>
  </si>
  <si>
    <t>rinbowlady84</t>
  </si>
  <si>
    <t>bujaberr</t>
  </si>
  <si>
    <t>maryam82438352</t>
  </si>
  <si>
    <t>mraym626</t>
  </si>
  <si>
    <t>jaber_almulla</t>
  </si>
  <si>
    <t>qattaq1</t>
  </si>
  <si>
    <t>ea0759101</t>
  </si>
  <si>
    <t>nalaloosy</t>
  </si>
  <si>
    <t>qattaq11</t>
  </si>
  <si>
    <t>m7pooop</t>
  </si>
  <si>
    <t>ho44o</t>
  </si>
  <si>
    <t>x62_____</t>
  </si>
  <si>
    <t>umtalal_</t>
  </si>
  <si>
    <t>bo_srour</t>
  </si>
  <si>
    <t>mashall1384</t>
  </si>
  <si>
    <t>ghalyia_qtr</t>
  </si>
  <si>
    <t>hissa_alsulaiti</t>
  </si>
  <si>
    <t>reemyalmaadeed</t>
  </si>
  <si>
    <t>__format</t>
  </si>
  <si>
    <t>remikax</t>
  </si>
  <si>
    <t>kmedia84</t>
  </si>
  <si>
    <t>arexjum</t>
  </si>
  <si>
    <t>bntalnaemi</t>
  </si>
  <si>
    <t>loveinqu</t>
  </si>
  <si>
    <t>kalkubaisiqtr</t>
  </si>
  <si>
    <t>3663hamad</t>
  </si>
  <si>
    <t>qtrmemeta</t>
  </si>
  <si>
    <t>kaljeaidi</t>
  </si>
  <si>
    <t>3bdullan</t>
  </si>
  <si>
    <t>tagreed_alemadi</t>
  </si>
  <si>
    <t>abofahadali44</t>
  </si>
  <si>
    <t>socialserverfo</t>
  </si>
  <si>
    <t>m4_611</t>
  </si>
  <si>
    <t>qatarfuture2030</t>
  </si>
  <si>
    <t>bohamadalkasadi</t>
  </si>
  <si>
    <t>oojrero</t>
  </si>
  <si>
    <t>bousaoud1972</t>
  </si>
  <si>
    <t>nasser_alali07</t>
  </si>
  <si>
    <t>i0301_</t>
  </si>
  <si>
    <t>nooalshee</t>
  </si>
  <si>
    <t>sufyanlyas1</t>
  </si>
  <si>
    <t>a_qtr86</t>
  </si>
  <si>
    <t>alsaddqatar1</t>
  </si>
  <si>
    <t>abr_qtr</t>
  </si>
  <si>
    <t>alsiliyh</t>
  </si>
  <si>
    <t>puck11627386</t>
  </si>
  <si>
    <t>shdarani</t>
  </si>
  <si>
    <t>vglllgv</t>
  </si>
  <si>
    <t>kubaisi_s</t>
  </si>
  <si>
    <t>qtrshail</t>
  </si>
  <si>
    <t>abo_qat</t>
  </si>
  <si>
    <t>geminii59</t>
  </si>
  <si>
    <t>i87aa</t>
  </si>
  <si>
    <t>575_wdh</t>
  </si>
  <si>
    <t>alajmi81_saud</t>
  </si>
  <si>
    <t>itsh22</t>
  </si>
  <si>
    <t>alalmass</t>
  </si>
  <si>
    <t>__falotaibi</t>
  </si>
  <si>
    <t>userjaber</t>
  </si>
  <si>
    <t>nbkalkhater</t>
  </si>
  <si>
    <t>moza79645642</t>
  </si>
  <si>
    <t>ja04414468</t>
  </si>
  <si>
    <t>sh4ikh44</t>
  </si>
  <si>
    <t>f_alsaimmri</t>
  </si>
  <si>
    <t>rng114</t>
  </si>
  <si>
    <t>noorqtr13</t>
  </si>
  <si>
    <t>alkhelaifi_588</t>
  </si>
  <si>
    <t>mohad93</t>
  </si>
  <si>
    <t>alhajiri_h84</t>
  </si>
  <si>
    <t>latifa_k_m</t>
  </si>
  <si>
    <t>turath_lawal</t>
  </si>
  <si>
    <t>salmlm</t>
  </si>
  <si>
    <t>bozaid_alyafei</t>
  </si>
  <si>
    <t>lxzvy</t>
  </si>
  <si>
    <t>qatxxxo</t>
  </si>
  <si>
    <t>fahadbinhamad12</t>
  </si>
  <si>
    <t>qatar7667</t>
  </si>
  <si>
    <t>mohdalij70</t>
  </si>
  <si>
    <t>naalansari__</t>
  </si>
  <si>
    <t>nes19721</t>
  </si>
  <si>
    <t>_haa97_</t>
  </si>
  <si>
    <t>n_m_r_48</t>
  </si>
  <si>
    <t>alsutana</t>
  </si>
  <si>
    <t>dalal_qaa</t>
  </si>
  <si>
    <t>alia_alattiya</t>
  </si>
  <si>
    <t>e_m85</t>
  </si>
  <si>
    <t>fatmaalmeer86</t>
  </si>
  <si>
    <t>aalnassiri_</t>
  </si>
  <si>
    <t>aaldyani2</t>
  </si>
  <si>
    <t>bintabdulla__</t>
  </si>
  <si>
    <t>mbs999987</t>
  </si>
  <si>
    <t>faisal_aljanahi</t>
  </si>
  <si>
    <t>jmaltamimi</t>
  </si>
  <si>
    <t>ralharthii_</t>
  </si>
  <si>
    <t>qat_sands</t>
  </si>
  <si>
    <t>nawal18567545</t>
  </si>
  <si>
    <t>alanoodms</t>
  </si>
  <si>
    <t>2014althani</t>
  </si>
  <si>
    <t>k6ari</t>
  </si>
  <si>
    <t>aseedtwit</t>
  </si>
  <si>
    <t>saudalwahaibi</t>
  </si>
  <si>
    <t>fjyaktr89</t>
  </si>
  <si>
    <t>kvvsii</t>
  </si>
  <si>
    <t>alshantinoura_</t>
  </si>
  <si>
    <t>abdullaqatar7</t>
  </si>
  <si>
    <t>1410qatar</t>
  </si>
  <si>
    <t>_iasmaq</t>
  </si>
  <si>
    <t>dosaeriy</t>
  </si>
  <si>
    <t>salemal32411709</t>
  </si>
  <si>
    <t>6q7odow0jnhwygq</t>
  </si>
  <si>
    <t>fatma_aldosari</t>
  </si>
  <si>
    <t>dananalothman</t>
  </si>
  <si>
    <t>_axani</t>
  </si>
  <si>
    <t>salwa0404</t>
  </si>
  <si>
    <t>ixhissa</t>
  </si>
  <si>
    <t>missjojo_89</t>
  </si>
  <si>
    <t>esweera</t>
  </si>
  <si>
    <t>faaqatar2022</t>
  </si>
  <si>
    <t>aishaaalmeer</t>
  </si>
  <si>
    <t>wadhaqa1</t>
  </si>
  <si>
    <t>aisha__2022</t>
  </si>
  <si>
    <t>saleh_obaidli</t>
  </si>
  <si>
    <t>ikhalid32</t>
  </si>
  <si>
    <t>almusk12</t>
  </si>
  <si>
    <t>mohajer69700057</t>
  </si>
  <si>
    <t>lawyerkhalid1</t>
  </si>
  <si>
    <t>ohlordagaaain</t>
  </si>
  <si>
    <t>qr0009</t>
  </si>
  <si>
    <t>atk_althani</t>
  </si>
  <si>
    <t>_omaralkhateeb</t>
  </si>
  <si>
    <t>ameera341</t>
  </si>
  <si>
    <t>sbm974q</t>
  </si>
  <si>
    <t>alobiedan</t>
  </si>
  <si>
    <t>exquisitemaryam</t>
  </si>
  <si>
    <t>violaita2</t>
  </si>
  <si>
    <t>alhammadijassim</t>
  </si>
  <si>
    <t>almufta7_m</t>
  </si>
  <si>
    <t>ahmed3336598161</t>
  </si>
  <si>
    <t>alharoonmariam</t>
  </si>
  <si>
    <t>saudi635</t>
  </si>
  <si>
    <t>mohzaatiti</t>
  </si>
  <si>
    <t>qatarr_i</t>
  </si>
  <si>
    <t>talmalki</t>
  </si>
  <si>
    <t>shimaa_me</t>
  </si>
  <si>
    <t>abk__8</t>
  </si>
  <si>
    <t>khulaifishaikha</t>
  </si>
  <si>
    <t>althani_faisal</t>
  </si>
  <si>
    <t>eninayefhamad</t>
  </si>
  <si>
    <t>aljoker92536929</t>
  </si>
  <si>
    <t>hassanhome9227</t>
  </si>
  <si>
    <t>nayefalemadi_</t>
  </si>
  <si>
    <t>onlineduty</t>
  </si>
  <si>
    <t>bint_al30d</t>
  </si>
  <si>
    <t>a7mdrr</t>
  </si>
  <si>
    <t>amara71369303</t>
  </si>
  <si>
    <t>rybalqtr</t>
  </si>
  <si>
    <t>_77ffi</t>
  </si>
  <si>
    <t>alemadi1989</t>
  </si>
  <si>
    <t>sbnn3</t>
  </si>
  <si>
    <t>yousef97dx</t>
  </si>
  <si>
    <t>drwalyazeedi</t>
  </si>
  <si>
    <t>ahmadqtr</t>
  </si>
  <si>
    <t>_emanr</t>
  </si>
  <si>
    <t>nayefalsaad</t>
  </si>
  <si>
    <t>anaqatari</t>
  </si>
  <si>
    <t>ilsheikha</t>
  </si>
  <si>
    <t>alnaifa_qtr</t>
  </si>
  <si>
    <t>dalal_sa21</t>
  </si>
  <si>
    <t>mybiues</t>
  </si>
  <si>
    <t>emanak__</t>
  </si>
  <si>
    <t>medad_alqalam</t>
  </si>
  <si>
    <t>ghdooi</t>
  </si>
  <si>
    <t>shahab_qa</t>
  </si>
  <si>
    <t>1909ech</t>
  </si>
  <si>
    <t>lllsu__</t>
  </si>
  <si>
    <t>jmssm2022</t>
  </si>
  <si>
    <t>abodarsh7373</t>
  </si>
  <si>
    <t>eqs8t8ddjqd3g9s</t>
  </si>
  <si>
    <t>althani_m</t>
  </si>
  <si>
    <t>alhajriarabia</t>
  </si>
  <si>
    <t>itsdrac</t>
  </si>
  <si>
    <t>inadyaa_</t>
  </si>
  <si>
    <t>jbs_alkhulaifi</t>
  </si>
  <si>
    <t>f5m_qtri</t>
  </si>
  <si>
    <t>jk898aisha</t>
  </si>
  <si>
    <t>jassim3333</t>
  </si>
  <si>
    <t>quoranthusiast</t>
  </si>
  <si>
    <t>wanwho</t>
  </si>
  <si>
    <t>ebr6hash</t>
  </si>
  <si>
    <t>bo3oof_</t>
  </si>
  <si>
    <t>fahad_0000</t>
  </si>
  <si>
    <t>naif_0067</t>
  </si>
  <si>
    <t>noora123456788</t>
  </si>
  <si>
    <t>alijase26872375</t>
  </si>
  <si>
    <t>safk57</t>
  </si>
  <si>
    <t>_salmansouri</t>
  </si>
  <si>
    <t>m3008__</t>
  </si>
  <si>
    <t>hamadbinmohdh</t>
  </si>
  <si>
    <t>turkyalsubaey</t>
  </si>
  <si>
    <t>_meem_m</t>
  </si>
  <si>
    <t>nora_sm1</t>
  </si>
  <si>
    <t>itsmohama</t>
  </si>
  <si>
    <t>ialhajrii_</t>
  </si>
  <si>
    <t>sperantish</t>
  </si>
  <si>
    <t>yspb7ocfigzgnx7</t>
  </si>
  <si>
    <t>_974qatar</t>
  </si>
  <si>
    <t>mqatardoha</t>
  </si>
  <si>
    <t>wosamj</t>
  </si>
  <si>
    <t>alkhawarsalem</t>
  </si>
  <si>
    <t>mo7d_bin_nasser</t>
  </si>
  <si>
    <t>__iimem9</t>
  </si>
  <si>
    <t>alfaisal2002f</t>
  </si>
  <si>
    <t>abmalsubaey</t>
  </si>
  <si>
    <t>tamimbinkhalid</t>
  </si>
  <si>
    <t>motab3____</t>
  </si>
  <si>
    <t>nodiina</t>
  </si>
  <si>
    <t>jaralla_almarri</t>
  </si>
  <si>
    <t>mohammed_qq1</t>
  </si>
  <si>
    <t>toomaqtr</t>
  </si>
  <si>
    <t>llhevyy</t>
  </si>
  <si>
    <t>yasserbinali</t>
  </si>
  <si>
    <t>hiidpul0ntcrauk</t>
  </si>
  <si>
    <t>japerhm</t>
  </si>
  <si>
    <t>jwaahher_</t>
  </si>
  <si>
    <t>kmkalobaidli</t>
  </si>
  <si>
    <t>izopote</t>
  </si>
  <si>
    <t>bohemianloza</t>
  </si>
  <si>
    <t>inmaroom</t>
  </si>
  <si>
    <t>nooraalali</t>
  </si>
  <si>
    <t>hamadk994</t>
  </si>
  <si>
    <t>fq_2022</t>
  </si>
  <si>
    <t>alhanoofalhajri</t>
  </si>
  <si>
    <t>braidqatar</t>
  </si>
  <si>
    <t>nbksulaiti</t>
  </si>
  <si>
    <t>asawr_qatar</t>
  </si>
  <si>
    <t>aka__alsuwaidi</t>
  </si>
  <si>
    <t>jwan55008044</t>
  </si>
  <si>
    <t>hby_alqatari</t>
  </si>
  <si>
    <t>abdullaha1421</t>
  </si>
  <si>
    <t>mbinw</t>
  </si>
  <si>
    <t>safiasaaf</t>
  </si>
  <si>
    <t>noallk</t>
  </si>
  <si>
    <t>bosand_qtr</t>
  </si>
  <si>
    <t>faleh55</t>
  </si>
  <si>
    <t>fidaazaanin</t>
  </si>
  <si>
    <t>alma7moud96</t>
  </si>
  <si>
    <t>__crazyeyes</t>
  </si>
  <si>
    <t>mahaaw</t>
  </si>
  <si>
    <t>mubarak_albriki</t>
  </si>
  <si>
    <t>_fhdba</t>
  </si>
  <si>
    <t>aey__3</t>
  </si>
  <si>
    <t>hudaalansari6</t>
  </si>
  <si>
    <t>beyda2_qatar</t>
  </si>
  <si>
    <t>sons76547914</t>
  </si>
  <si>
    <t>alqatary85</t>
  </si>
  <si>
    <t>kir974</t>
  </si>
  <si>
    <t>alqahtane_fahad</t>
  </si>
  <si>
    <t>intesaralemadi</t>
  </si>
  <si>
    <t>s_al_noaimi</t>
  </si>
  <si>
    <t>avirlvil</t>
  </si>
  <si>
    <t>faiaz83</t>
  </si>
  <si>
    <t>khalid_alnaemi1</t>
  </si>
  <si>
    <t>mohdessa99</t>
  </si>
  <si>
    <t>essa1977rb</t>
  </si>
  <si>
    <t>a_a77mad</t>
  </si>
  <si>
    <t>msjmsjqatar</t>
  </si>
  <si>
    <t>rozialsayed</t>
  </si>
  <si>
    <t>elbasiony_osama</t>
  </si>
  <si>
    <t>maryamalali</t>
  </si>
  <si>
    <t>ymltu0enboh5izq</t>
  </si>
  <si>
    <t>limamouldlimam</t>
  </si>
  <si>
    <t>metghlia</t>
  </si>
  <si>
    <t>111111_bayan</t>
  </si>
  <si>
    <t>mohammed_17</t>
  </si>
  <si>
    <t>twittqatarya</t>
  </si>
  <si>
    <t>aljaber_91</t>
  </si>
  <si>
    <t>haunaqtr</t>
  </si>
  <si>
    <t>k_althani_qa</t>
  </si>
  <si>
    <t>hayalovesqatar</t>
  </si>
  <si>
    <t>samrah0190</t>
  </si>
  <si>
    <t>abqatar</t>
  </si>
  <si>
    <t>mohm8020</t>
  </si>
  <si>
    <t>danamj20</t>
  </si>
  <si>
    <t>monalizaakh</t>
  </si>
  <si>
    <t>lilywhi00429514</t>
  </si>
  <si>
    <t>raalsubai</t>
  </si>
  <si>
    <t>jay_almeer</t>
  </si>
  <si>
    <t>vip5402</t>
  </si>
  <si>
    <t>almarzouqi33</t>
  </si>
  <si>
    <t>athoobalqalb</t>
  </si>
  <si>
    <t>aakthalsulaiti</t>
  </si>
  <si>
    <t>mohmadalkhlf1</t>
  </si>
  <si>
    <t>abadiqatar</t>
  </si>
  <si>
    <t>_malyafi</t>
  </si>
  <si>
    <t>fma_q</t>
  </si>
  <si>
    <t>_5rt</t>
  </si>
  <si>
    <t>fuchaim</t>
  </si>
  <si>
    <t>alhitmikhalifa</t>
  </si>
  <si>
    <t>aishaalkhulaifi</t>
  </si>
  <si>
    <t>abo_zaid83</t>
  </si>
  <si>
    <t>q6reeea</t>
  </si>
  <si>
    <t>alzaiiin</t>
  </si>
  <si>
    <t>mikekiki4</t>
  </si>
  <si>
    <t>lolo18607770</t>
  </si>
  <si>
    <t>qatarjustqatar</t>
  </si>
  <si>
    <t>qtrgroup</t>
  </si>
  <si>
    <t>a_h_ma01</t>
  </si>
  <si>
    <t>ealkhater</t>
  </si>
  <si>
    <t>alnounnn</t>
  </si>
  <si>
    <t>bosaa3d_</t>
  </si>
  <si>
    <t>mohannadiqatar</t>
  </si>
  <si>
    <t>tb1s1</t>
  </si>
  <si>
    <t>bojasim502</t>
  </si>
  <si>
    <t>almanso52233757</t>
  </si>
  <si>
    <t>emanalkabee</t>
  </si>
  <si>
    <t>__muna_aa</t>
  </si>
  <si>
    <t>ashah_alnaimi</t>
  </si>
  <si>
    <t>hamadaljumaily</t>
  </si>
  <si>
    <t>alsubaey_a</t>
  </si>
  <si>
    <t>noorsaad1984</t>
  </si>
  <si>
    <t>mr_qtr11</t>
  </si>
  <si>
    <t>umhamad95</t>
  </si>
  <si>
    <t>202qt</t>
  </si>
  <si>
    <t>mnasr0678</t>
  </si>
  <si>
    <t>environ83445608</t>
  </si>
  <si>
    <t>ihsainooh</t>
  </si>
  <si>
    <t>alsnded1977k</t>
  </si>
  <si>
    <t>hamad16257110</t>
  </si>
  <si>
    <t>zainalshibani</t>
  </si>
  <si>
    <t>urbabyunicorn</t>
  </si>
  <si>
    <t>sama_aldoha</t>
  </si>
  <si>
    <t>_mba57</t>
  </si>
  <si>
    <t>abm0908</t>
  </si>
  <si>
    <t>nadal_101</t>
  </si>
  <si>
    <t>mo_aziz92</t>
  </si>
  <si>
    <t>alkuwarirashid</t>
  </si>
  <si>
    <t>desertrose_86</t>
  </si>
  <si>
    <t>_shaiikkha</t>
  </si>
  <si>
    <t>mohammed_wings</t>
  </si>
  <si>
    <t>speakfreeqtr</t>
  </si>
  <si>
    <t>a_alq3qa3</t>
  </si>
  <si>
    <t>ofkk92</t>
  </si>
  <si>
    <t>um_jaber1989</t>
  </si>
  <si>
    <t>cqp1xdtep3nctx3</t>
  </si>
  <si>
    <t>qataria_alyafei</t>
  </si>
  <si>
    <t>faqaat</t>
  </si>
  <si>
    <t>jawalh4</t>
  </si>
  <si>
    <t>taarbosh</t>
  </si>
  <si>
    <t>m_abdulla_n</t>
  </si>
  <si>
    <t>ali_alsamhari</t>
  </si>
  <si>
    <t>abdullaqat93</t>
  </si>
  <si>
    <t>right_19080</t>
  </si>
  <si>
    <t>azizalnafes974</t>
  </si>
  <si>
    <t>qe3h8htgemogkjs</t>
  </si>
  <si>
    <t>fatma_ali83</t>
  </si>
  <si>
    <t>nm_naheel</t>
  </si>
  <si>
    <t>almastor_qtr</t>
  </si>
  <si>
    <t>mona000121</t>
  </si>
  <si>
    <t>o_qatar</t>
  </si>
  <si>
    <t>abdulazizkafood</t>
  </si>
  <si>
    <t>ahmedabuhamda1</t>
  </si>
  <si>
    <t>abing974</t>
  </si>
  <si>
    <t>fahadq6r6</t>
  </si>
  <si>
    <t>ra_999111</t>
  </si>
  <si>
    <t>3obtii</t>
  </si>
  <si>
    <t>fanardesign</t>
  </si>
  <si>
    <t>pfvxwnolyy43ak2</t>
  </si>
  <si>
    <t>halmohammadi</t>
  </si>
  <si>
    <t>aljazi4</t>
  </si>
  <si>
    <t>aajma_qa</t>
  </si>
  <si>
    <t>aljassim76</t>
  </si>
  <si>
    <t>q6r</t>
  </si>
  <si>
    <t>bo__shams</t>
  </si>
  <si>
    <t>haji_z</t>
  </si>
  <si>
    <t>h0o077</t>
  </si>
  <si>
    <t>ajkqatar</t>
  </si>
  <si>
    <t>yaya50508</t>
  </si>
  <si>
    <t>fahadalobaidli1</t>
  </si>
  <si>
    <t>essadiaries</t>
  </si>
  <si>
    <t>_abmbm_</t>
  </si>
  <si>
    <t>flashqtr1</t>
  </si>
  <si>
    <t>stas992xx</t>
  </si>
  <si>
    <t>ahmedadel5577</t>
  </si>
  <si>
    <t>rwaya72</t>
  </si>
  <si>
    <t>qatar2o11</t>
  </si>
  <si>
    <t>abdfakeer1</t>
  </si>
  <si>
    <t>alarabid_h</t>
  </si>
  <si>
    <t>abf_alkhater1</t>
  </si>
  <si>
    <t>alansari4511</t>
  </si>
  <si>
    <t>fatima__m00</t>
  </si>
  <si>
    <t>somaya1981</t>
  </si>
  <si>
    <t>a_e00omr</t>
  </si>
  <si>
    <t>_ahmadaldarwish</t>
  </si>
  <si>
    <t>alsheeb_qsa</t>
  </si>
  <si>
    <t>am_qqaa1998</t>
  </si>
  <si>
    <t>h_al_muhannadi</t>
  </si>
  <si>
    <t>aljaidahj</t>
  </si>
  <si>
    <t>saadaalbaker</t>
  </si>
  <si>
    <t>75ghaa</t>
  </si>
  <si>
    <t>_bo_sultan</t>
  </si>
  <si>
    <t>qataronly77</t>
  </si>
  <si>
    <t>asammy178</t>
  </si>
  <si>
    <t>anooodii3</t>
  </si>
  <si>
    <t>a_doha55</t>
  </si>
  <si>
    <t>noorham32487590</t>
  </si>
  <si>
    <t>q78qtr</t>
  </si>
  <si>
    <t>mnwadaanii</t>
  </si>
  <si>
    <t>79oo9_89</t>
  </si>
  <si>
    <t>hamadalhajri73</t>
  </si>
  <si>
    <t>abj506</t>
  </si>
  <si>
    <t>mrymfakhroo</t>
  </si>
  <si>
    <t>salihalhor</t>
  </si>
  <si>
    <t>moftah_alkeer</t>
  </si>
  <si>
    <t>alkuwarimashaa</t>
  </si>
  <si>
    <t>dar_altamimi</t>
  </si>
  <si>
    <t>s3eed95</t>
  </si>
  <si>
    <t>abduiiahalthani</t>
  </si>
  <si>
    <t>um_ghaaith</t>
  </si>
  <si>
    <t>ahmad19665550</t>
  </si>
  <si>
    <t>aldosari_eng</t>
  </si>
  <si>
    <t>buickobaid</t>
  </si>
  <si>
    <t>aazizaljanahi</t>
  </si>
  <si>
    <t>alomrra7al</t>
  </si>
  <si>
    <t>suotalfajer</t>
  </si>
  <si>
    <t>qtrqtr2233</t>
  </si>
  <si>
    <t>hudaalmohannad2</t>
  </si>
  <si>
    <t>i8lllllp</t>
  </si>
  <si>
    <t>9ay3w</t>
  </si>
  <si>
    <t>qtrorthodontist</t>
  </si>
  <si>
    <t>mbalambo</t>
  </si>
  <si>
    <t>mhndi16</t>
  </si>
  <si>
    <t>jamalnooh</t>
  </si>
  <si>
    <t>kalam_li</t>
  </si>
  <si>
    <t>abeer_967</t>
  </si>
  <si>
    <t>dogan_qtr</t>
  </si>
  <si>
    <t>narjis44</t>
  </si>
  <si>
    <t>malmuhannadi45</t>
  </si>
  <si>
    <t>zaina200011</t>
  </si>
  <si>
    <t>almuhanadi90</t>
  </si>
  <si>
    <t>salhah780</t>
  </si>
  <si>
    <t>72gg_</t>
  </si>
  <si>
    <t>khalifahamaad</t>
  </si>
  <si>
    <t>_n72__</t>
  </si>
  <si>
    <t>shikaalnaimi</t>
  </si>
  <si>
    <t>jassimrj</t>
  </si>
  <si>
    <t>jassimalna3ma</t>
  </si>
  <si>
    <t>noofii_a</t>
  </si>
  <si>
    <t>ghanembinali1</t>
  </si>
  <si>
    <t>qatarisada</t>
  </si>
  <si>
    <t>e1ljwuhia81znop</t>
  </si>
  <si>
    <t>goldmaryam1</t>
  </si>
  <si>
    <t>nadamoh98572729</t>
  </si>
  <si>
    <t>_imema_</t>
  </si>
  <si>
    <t>bin_nasib</t>
  </si>
  <si>
    <t>mashaell86</t>
  </si>
  <si>
    <t>iamalfakhroo</t>
  </si>
  <si>
    <t>bazooka_q6r</t>
  </si>
  <si>
    <t>rashid_alkuwari</t>
  </si>
  <si>
    <t>sa_almannai</t>
  </si>
  <si>
    <t>x6pqt9clzkcyjo5</t>
  </si>
  <si>
    <t>rc75x7i0xh9rhb9</t>
  </si>
  <si>
    <t>1ebm1</t>
  </si>
  <si>
    <t>nadeebqa</t>
  </si>
  <si>
    <t>zamelalotaibi</t>
  </si>
  <si>
    <t>aljabera245</t>
  </si>
  <si>
    <t>oohendoo</t>
  </si>
  <si>
    <t>ahalqatar</t>
  </si>
  <si>
    <t>mm__ss55</t>
  </si>
  <si>
    <t>q400300</t>
  </si>
  <si>
    <t>amal__qa</t>
  </si>
  <si>
    <t>bomjalyqtr</t>
  </si>
  <si>
    <t>bohomoud007</t>
  </si>
  <si>
    <t>khalidjassem74</t>
  </si>
  <si>
    <t>hhhhhh16541241</t>
  </si>
  <si>
    <t>namrod9009</t>
  </si>
  <si>
    <t>lo_almarri95</t>
  </si>
  <si>
    <t>pg2hqqpatn2gaxu</t>
  </si>
  <si>
    <t>qaqataria</t>
  </si>
  <si>
    <t>khalidaljumaily</t>
  </si>
  <si>
    <t>mohammadqtr</t>
  </si>
  <si>
    <t>hamdanqtr55500</t>
  </si>
  <si>
    <t>goodfreind73</t>
  </si>
  <si>
    <t>alsherawia</t>
  </si>
  <si>
    <t>skamannai</t>
  </si>
  <si>
    <t>suleimanh027</t>
  </si>
  <si>
    <t>bin_ebrah1m</t>
  </si>
  <si>
    <t>abood2308</t>
  </si>
  <si>
    <t>umfahad_78</t>
  </si>
  <si>
    <t>marzoqi_w</t>
  </si>
  <si>
    <t>saaddosari</t>
  </si>
  <si>
    <t>fahadbuzwair</t>
  </si>
  <si>
    <t>qa4ar</t>
  </si>
  <si>
    <t>bo_bojassim</t>
  </si>
  <si>
    <t>mohamma14877577</t>
  </si>
  <si>
    <t>qieiyyhk0ee2wak</t>
  </si>
  <si>
    <t>qatar_mssk</t>
  </si>
  <si>
    <t>anwarummalgaidy</t>
  </si>
  <si>
    <t>lolo_5066</t>
  </si>
  <si>
    <t>jo_0jart</t>
  </si>
  <si>
    <t>lavender4_</t>
  </si>
  <si>
    <t>alkaabiwa</t>
  </si>
  <si>
    <t>naldarwish91</t>
  </si>
  <si>
    <t>almesaifri</t>
  </si>
  <si>
    <t>bentalnoor353</t>
  </si>
  <si>
    <t>razinnah</t>
  </si>
  <si>
    <t>mralhajrii</t>
  </si>
  <si>
    <t>new_watn</t>
  </si>
  <si>
    <t>jbt_86</t>
  </si>
  <si>
    <t>mowaten441</t>
  </si>
  <si>
    <t>halrumaihi91</t>
  </si>
  <si>
    <t>mi_amore_qtr</t>
  </si>
  <si>
    <t>reeemkha</t>
  </si>
  <si>
    <t>t_almansoori</t>
  </si>
  <si>
    <t>shareifa_</t>
  </si>
  <si>
    <t>hialishaq</t>
  </si>
  <si>
    <t>faisala99528709</t>
  </si>
  <si>
    <t>a_malhiya</t>
  </si>
  <si>
    <t>_fahadalmalki</t>
  </si>
  <si>
    <t>dohaforever15</t>
  </si>
  <si>
    <t>bandaralshafi</t>
  </si>
  <si>
    <t>hassan_alsai</t>
  </si>
  <si>
    <t>khalidm64224444</t>
  </si>
  <si>
    <t>nuqatar</t>
  </si>
  <si>
    <t>qf</t>
  </si>
  <si>
    <t>fifaworldcup</t>
  </si>
  <si>
    <t>moi_qatar</t>
  </si>
  <si>
    <t>ajmubasher</t>
  </si>
  <si>
    <t>rq_qatar</t>
  </si>
  <si>
    <t>aj_alsaadi</t>
  </si>
  <si>
    <t>ebnqataralmulla</t>
  </si>
  <si>
    <t>umqr</t>
  </si>
  <si>
    <t>mariamaljattal</t>
  </si>
  <si>
    <t>aziz_9z</t>
  </si>
  <si>
    <t>tamimbinhamad</t>
  </si>
  <si>
    <t>m_alhamadi_phd</t>
  </si>
  <si>
    <t>qatar_edu</t>
  </si>
  <si>
    <t>awqafm</t>
  </si>
  <si>
    <t>ramzan_alnaimi</t>
  </si>
  <si>
    <t>khalid_qt</t>
  </si>
  <si>
    <t>northwesternu</t>
  </si>
  <si>
    <t>themediamajlis</t>
  </si>
  <si>
    <t>mashrou3leila</t>
  </si>
  <si>
    <t>hotgirlhala</t>
  </si>
  <si>
    <t>honeywhlsky</t>
  </si>
  <si>
    <t>marsadqatar</t>
  </si>
  <si>
    <t>mayaarelkwaryy</t>
  </si>
  <si>
    <t>youtube</t>
  </si>
  <si>
    <t>matthewwells722</t>
  </si>
  <si>
    <t>hamadlahdan</t>
  </si>
  <si>
    <t>khdamatcom7</t>
  </si>
  <si>
    <t>subaieyy</t>
  </si>
  <si>
    <t>adelealdoha</t>
  </si>
  <si>
    <t>ajarabic</t>
  </si>
  <si>
    <t>almayassahamad</t>
  </si>
  <si>
    <t>joaanbinhamad</t>
  </si>
  <si>
    <t>qataruniversity</t>
  </si>
  <si>
    <t>alandersh</t>
  </si>
  <si>
    <t>angryfalasteeni</t>
  </si>
  <si>
    <t>naif313</t>
  </si>
  <si>
    <t>rterdogan_ar</t>
  </si>
  <si>
    <t>ahmedalkuwari</t>
  </si>
  <si>
    <t>azqa2022</t>
  </si>
  <si>
    <t>MentionsInRetweet</t>
  </si>
  <si>
    <t>Retweet</t>
  </si>
  <si>
    <t>Mentions</t>
  </si>
  <si>
    <t>Replies to</t>
  </si>
  <si>
    <t>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</si>
  <si>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١. الفرقة مكونة من ٥ اشخاص، وتدعي استخدام الغناء كوسيلة للمعارضة ونشر فكرها، وفي الحقيقة، هذا ليس الا حجة لنشر فكرهم المنحرف الذي يدعوا للشذوذ صراحة!
#نرفض_محاضرة_مشروع_ليلى 
@NUQatar @QF</t>
  </si>
  <si>
    <t>٢. بل إن أحد اعضاء الفرقة المشؤومة اعلن صراحةً أنه من المثليين! 
https://t.co/fIF31ep3UM
#نرفض_محاضرة_مشروع_ليلى 
@NUQatar @QF</t>
  </si>
  <si>
    <t>٣. وفي أحد الحفلات للفرقة في مصر تم رفع علم المثليين 🏳️‍🌈
مما اثار لغطا واسعا! وهذا مصدر الخبر:
https://t.co/MOUmHk9DrI
بل إن صورة الفرقة في اعلان المحاضرة رفع فيه علم الشواذ! بكل جرأة وصفاقة!
#نرفض_محاضرة_مشروع_ليلى 
@NUQatar @QF</t>
  </si>
  <si>
    <t>٤. المصيبة ان فرقة شاذة، مرفوضة من
دول ومجتمعات، تدعوا لما يعارض الدين والمجتمع والعادات والتقاليد والفطرة؛ يتم دعوتها إلى بلاد اسلامية معارضين قوانين البلاد بكل جرأة!
#نرفض_محاضرة_مشروع_ليلى 
@NUQatar @QF</t>
  </si>
  <si>
    <t>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</si>
  <si>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في الآونة الأخيرة بدأنا نلاحظ عدة هجمات وتعديات على هوية المجتمع القطري ومعتقدات دينية ورثناها جيلاً عن جيل!
آخر هذه الهجمات المحاضرة التي ستقيمها فرقة مشروع ليلى بعد ايام في جامعة @NUQatar!
ف الى متى هذا التمادي ياترى ومن المسؤول!!! 
 #نرفض_محاضرة_مشروع_ليلى</t>
  </si>
  <si>
    <t>٦. وينص كذلك 296:
يُعاقب بالحبس مدة لا تقل عن سنة ولا تجاوز خمس سنوات، كل من:
3- قاد أو حرض أو أغرى بأي وسيلة ذكراً لارتكاب فعل اللواط أو الفجور أو لاتيان أفعال منافية للآداب أو غير مشروعة.
#نرفض_محاضرة_مشروع_ليلى 
@NUQatar @QF</t>
  </si>
  <si>
    <t>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</si>
  <si>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</si>
  <si>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</si>
  <si>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</si>
  <si>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منعت عدة دول فرقة مشروع ليلى من إقامة فعّالياتها لتطاولها على الأديان والتدني الأخلاقي في طرحها وعند أصحابها!
من هذه الدول مصر ولبنان والاردن كما نقلت ذلك عدة صحف منها cnn + جريدة الوطن المصرية. 
فكيف نسمح لهم بإقامة فعالياتهم أمام أبنائنا وبناتنا؟!
@QF
#نرفض_محاضرة_مشروع_ليلى</t>
  </si>
  <si>
    <t>حد يفهمنا بالضبط سالفة مشروع ليلي ؟!!!
 #نرفض_محاضرة_مشروع_ليلى</t>
  </si>
  <si>
    <t>#نرفض_محاضرة_مشروع_ليلى
امس مساج نسائي  واليوم مشروع ليلى بكرا ام مجلي اذا شفتيني مع ثنتين شقر تحملي تنطقين حرف سيدة طلاق 🌚
مجتمعنا بدوو هيك 👀</t>
  </si>
  <si>
    <t>#نرفض_محاضرة_مشروع_ليلى الله يعينكم يااهل قطر</t>
  </si>
  <si>
    <t>متى يبلغُ البنيانُ يوماً تمامَهُ
إذا كنت تبنيه و #غيرُكَ يهدِمُ؟!
#نرفض_محاضرة_مشروع_ليلى</t>
  </si>
  <si>
    <t>أصبح من المعروف حجم الدعاية العالمية للشذوذ، وماعندي شك في أن استضافة مثل هذي الفرقة جزء من الدعاية، مؤسف أن نفقد بوصلة الاستيراد، الإعلان غير برئ تماما حتى وأن ألحق بتنبيه سخيف. أضم صوتي لصوت الرافضين هنا : #نرفض_محاضرة_مشروع_ليلى</t>
  </si>
  <si>
    <t>#نرفض_محاضرة_مشروع_ليلى
هل تعلم جامعة @NUQatar  أنها بتنظيمها لهذه الفعالية تخالف الدين الإسلامي وتخالف المادة 22 و 57 من الدستور 
والمادة 259 من قانون العقوبات ؟
ثم اين الجهات المعنية بتطبيق القانون عن هذه المخالفات ؟
اين حماية الدين والقانون والنشء ؟ https://t.co/hhaxEPkT35</t>
  </si>
  <si>
    <t>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</si>
  <si>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#نرفض_محاضرة_مشروع_ليلى
لو جايبين #ام_كلثوم احسن https://t.co/EI46WNJupi</t>
  </si>
  <si>
    <t>من عاب ابتلى طرشووووووووله  🎯#نرفض_محاضرة_مشروع_ليلى</t>
  </si>
  <si>
    <t>تعقب ليلى والي جابها .. وش خليتوا حق #توتو_وناسه 💃 
#نرفض_محاضرة_مشروع_ليلى https://t.co/jLSgd5bh5l</t>
  </si>
  <si>
    <t>#نرفض_محاضرة_مشروع_ليلى
#جامعة_نورث_ديسترن_قطر
من هو الشخص صاحب الفكر المنحط خلف حضور شواز للبلد والشذوذ الجنسي .. لتمرير وصاختهم في جامعات على أرض قطر هل هذا تعليم متقدم وماهي المصلحة .
#لا_للشواذ_في_قطر يجب محاسبة مدير الجامعة ويجب أن يحترم البلد وقانونه .. ويجب توبيخه .</t>
  </si>
  <si>
    <t>#نرفض_محاضرة_مشروع_ليلى ويل للعرب من شر قد اقترب، فتح اليوم من ردم يأجوج ومأجوج مثل هذا، وحلق بين أصبعيه السباحة والوسطى فقالت له زينب رضي الله عنها: يا رسول الله أنهلك وفينا الصالحون؟! قال: نعم إذا كثر الخبث! يعني إذا كثرت المعاصي عم الهلاك ولا حول ولا قوة إلا بالله.</t>
  </si>
  <si>
    <t>#نرفض_محاضرة_مشروع_ليلى
ممكن توضيح عن هذا #التاق حتى نشارك معكم فيه !</t>
  </si>
  <si>
    <t>#نرفض_محاضرة_مشروع_ليلى
This backward people refuse to enter a band all gay members!!!  How can they accept the fans of the 2022 World Cup??? #Qatar 
@FIFAWorldCup</t>
  </si>
  <si>
    <t>#نرفض_محاضرة_مشروع_ليلى 
مثل هذا الشذوذ لا يوجد له قبول عند المجتمع القطري. 
ولكن السؤال من وراء هذا التوجه وما الهدف منه ؟ 
@NUQatar @QF 
@MOI_Qatar https://t.co/jFW692Y4j3</t>
  </si>
  <si>
    <t>@marzoqi_w يوجد في مجتمعنا ناس تتفنن في هدم القيم والدين والعادات والتقاليد اللي تربينا عليها وللأسف لا يوجد رادع لهم ... فمَنْ أمِنَ العقوبة أساءَ الأدب .. 👎🏼#نرفض_محاضرة_مشروع_ليلى</t>
  </si>
  <si>
    <t>لا احترام للمبادئ والقيم الإسلامية ولا احترام للعادات والتقاليد ولا احترام للعقول البشرية .. المجتمع واعي وفي هاذي المواقف له كلمة حق ما يسكت عنها
.
أقف في صف الرافضين
 #نرفض_محاضرة_مشروع_ليلى</t>
  </si>
  <si>
    <t>ماهي الإضافة المثمرة ف استضافة المنحرفين والشواذ .. !!!؟ 
حيل الله اقوى .. وربي يحفظ قطر واهلها من المتربصين والحاقدين 
 #نرفض_محاضرة_مشروع_ليلى</t>
  </si>
  <si>
    <t>@marzoqi_w #نرفض_محاضرة_مشروع_ليلى</t>
  </si>
  <si>
    <t>#نرفض_محاضرة_مشروع_ليلى
مرفوضه مادامت...
على أرض  قطر.
الجامعات ليست ببلادهم؟!!
إنما هي على ارض عربيه مسلمه
لها عاداتها وتقاليدها
تحافظ على هويتها المسلمه 
وروحها النقيه من عبث العابثين ودخلاء الثقافة المرفوضة ...
ترفضهااكبر شريحه من مجتمعنا القطري المحافظ 
منا لأهل الشأن✋🏼</t>
  </si>
  <si>
    <t>#نرفض_محاضرة_مشروع_ليلى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</si>
  <si>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</si>
  <si>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#نرفض_محاضرة_مشروع_ليلى
نتمنى من الجهات المعنية محاسبة المستضيفين للفرقة الشاذة التي تخالف قانون وعادات المجتمع القطري
@NUQatar  @QF @MOI_Qatar</t>
  </si>
  <si>
    <t>#نرفض_محاضرة_مشروع_ليلى https://t.co/t0gIjqjTCC</t>
  </si>
  <si>
    <t>#نرفض_محاضرة_مشروع_ليلى نرفضها رفضا باتا ونطالب بمعاقبه من وراء هذا الامر مهما بلغ شأنه فكيف يسمح بقرفه تدعي للشذوذ وخلق دين جديد من خلال اغانيها التي تحتوي على كلام غير اخلاقي حتي لو جامعه اجنبيه يجب ان تحترم المجتمع وعاداته وقيمه</t>
  </si>
  <si>
    <t>#نرفض_محاضرة_مشروع_ليلى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</si>
  <si>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#نرفض_محاضرة_مشروع_ليلى
ربنا لا تؤاخذنا بما فعل السفهاء منا</t>
  </si>
  <si>
    <t>عن ابن عباس، قال: لعن رسول الله صلى الله عليه وسلم المخنَّثين من الرجال، والمترجِّلات من النساء.
النبي يلعنهم
و @QF
ستضيفهم
#نرفض_محاضرة_مشروع_ليلى</t>
  </si>
  <si>
    <t>عذراً مازلت في تعجب واستنكار مسار ما تطرح المدينة التعليمية !؟!
غير موفقة بإختياراتگ 💔..
عيالنا #قطر خاصةً امانهـ في أعانقكم 
وش ذ التخبيص اللي بدون سنع 
#نرفض_محاضرة_مشروع_ليلى 
┈┉┅━🇶🇦 #G_3360 🇶🇦━┅┉┈</t>
  </si>
  <si>
    <t>#نرفض_محاضرة_مشروع_ليلى  
السؤال المهم : 
هل الجامعات لا تخضع لقانون الدولة ؟
هل سمح لهم المسؤل القطري ؟
إذا القانون يسري على هذه الجامعات فهناك مسؤل قطري قام بالتوقيع على طلبهم
أصبح الأجنبي
لدية حصانة وممنوع التعرض له
هذا قليل من كثير
#_ماخفي_أعظم 
واجب وطني 
إرجاع هيبة القطري</t>
  </si>
  <si>
    <t>باستضافة هؤلاء يتصدع البنيان الداخلي للمجتمع وتتآكل جذوره بصورةٍ أسرع. #نرفض_محاضرة_مشروع_ليلى</t>
  </si>
  <si>
    <t>اذا احتاج اوضح لك ليش...يستحسن لو تسويلي انفولو
#نرفض_محاضرة_مشروع_ليلى</t>
  </si>
  <si>
    <t>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</si>
  <si>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</si>
  <si>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حتى الجامعة الأمريكية في بيروت كانت تعطي جزءاً من التقدير للمجتمع المحلي وابتعدت عن الصدام مع مكونات المجتمع حتى أن إدارتها عينت أساتذة من خلفية إسلامية محافظة منهم د.مصطفى الخالدي ود. زكي النقاش و د. صبحي المحمصاني و د. عمر فروخ وفصلت أستاذاً أساء للإسلام #نرفض_محاضرة_مشروع_ليلى</t>
  </si>
  <si>
    <t>نرفض كل ما يمس ديننا وعاداتنا وتقاليدنا وحسبي الله ونعم الوكيل أن تحفظوا الله يحفظكم يا عبيد الله لا تنسوا ذلك  #نرفض_محاضره_مشروع_ليلي</t>
  </si>
  <si>
    <t>#نرفض_محاضره_مشروع_ليلي
رايحين سيلين
وكل وحده فاله شعرها
ومطولين ع الاغاني وترقص ف الموتر
والشباب مسوين مسيرة وراهم
ذكروني ف البحرين شارع المعارض 👀
الله يستر ع بناتنا بس</t>
  </si>
  <si>
    <t>منا الى المسؤولين: أما آن الأوان لتغيير الطاقم الإداري لجامعة نورث ويسترن والتي كثرت مخالفتها وتماديها في الضرب بالقيم الجوهرية للمجتمع؟#نرفض_محاضرة_مشروع_ليلى</t>
  </si>
  <si>
    <t>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</si>
  <si>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مش معقول يللي عم بصير ، يللي كثير بخوف هو المساس بعقيدة مجتمع محافظ مثل قطر بأسره،
لوين بعدكم رايحين يا جماعة، انا خايف يقال لكم يوما ما it’s too late mate!!!!!!!!! #نرفض_محاضرة_مشروع_ليلى</t>
  </si>
  <si>
    <t>الرقابة على الأنشطة الثقافية عندنا أمرها غريب!
كانت تُلغى أنشطة قبل الإعلان عنها من قِبَل وزارة الثقافة وغيرها على الرغم من أهميتها وكثرة الإقبال عليها، مثل مناظرة "المرأة في الإسلام" قبل سنوات. 
لكن إذا كان الأمر يتعلق بـ @QF فلا أرى، لا أسمع، لا أتكلّم.
#نرفض_محاضرة_مشروع_ليلى</t>
  </si>
  <si>
    <t>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</si>
  <si>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@YYaraQ98 there is a difference between people coming to watch a game and leaving, and people who comes to give a talk because they are seen as “role models,” since when these acts are okay in an ISLAMIC country! #نرفض_محاضرة_مشروع_ليلى</t>
  </si>
  <si>
    <t>لا أعلم أقلَّ الرجال لنحضر المخنثين، رسالة للمسؤول الذي كان سبباً في إستضافتهم و السعي لإنجاح هذه الحفلة (( راجع رجولتك ))  #نرفض_محاضره_مشروع_ليلي</t>
  </si>
  <si>
    <t>قلت إياكم والشماته لأنها أمر منهي عنه قد اصابكم ما اصاب تلك الدول التي تستهزؤون بها نسأل الله بأن يأخذ كل من أراد المساس بقيم ديننا الحنيف  وبث هذه الأخلاقيات المنحرفة في المجتمع القطري وترويج السياحة المنحرفة بجلب أمثال هؤلاء أخذ عزيز مقتدر ويشل اركانهم #نرفض_محاضرة_مشروع_ليلى</t>
  </si>
  <si>
    <t>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</si>
  <si>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#نرفض_محاضرة_مشروع_ليلى سؤال 🤔⁉️ وين مشاهير سوشيل ميديا عن هالخرابيط اللي تصير عندنا بالبلد وإلا شاطرين يتكلمون عن اللي يصير بالبلاد المجاوره😏 وبعدين احنا كل احتفال عندنا ومهرجان يأما حق هندوس او شواذ وغيره ذولا هيئة سياحه وثقافه وإلا هيئة دمار للبلد 😑😐😶 https://t.co/SPNRVdisJJ</t>
  </si>
  <si>
    <t>#نرفض_محاضرة_مشروع_ليلى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</si>
  <si>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نرفظ ولن نسمح #نرفض_محاضره_مشروع_ليلي</t>
  </si>
  <si>
    <t>#ُابها_الهلال  #ًكتبك_من_دون   #َنرفض_محاضره_مشروع_ليلي #َتوثيق_سناب_بن_دفنا  #ُخالد_بشاره #ًبورسعيد  #َسداد_دين_عسكري_مسجون #ُمع_الملك  #َنانسي_عجرم  #َكورونا #ُساعه_استجابه  #ُالشحانيه 
#ًقابوس_بن_سعيد_بن_تيمور  #ُخالد_بشاره
https://t.co/Jv3EF2h13L</t>
  </si>
  <si>
    <t>حسبنا الله ونعم الوكيل #نرفض_محاضرة_مشروع_ليلى</t>
  </si>
  <si>
    <t>#نرفض_محاضره_مشروع_ليلي ثم ماذا؟</t>
  </si>
  <si>
    <t>ماتطلع الافكار الهدامة و #النسويات والمتغربين عن المجتمع والدين الا من مكان منظمي المحاضرة!! #نرفض_محاضرة_مشروع_ليلى</t>
  </si>
  <si>
    <t>#نرفض_محاضره_مشروع_ليلي
تبعيت قطر حق الشذوذ اللي الممول الاول لها الترك اردوغان وقطر تتبع سيدها</t>
  </si>
  <si>
    <t>#نرفض_محاضره_مشروع_ليلي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</si>
  <si>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#نرفض_محاضرة_مشروع_ليلى  بالرغم من تفاوت الفئات العمرية للمغردين واختلاف مستوياتهم الثقافية والأكاديمية
الا أن همهم صيغ بقلب رجل ليترجم أن مبدأ الغيرة مسؤولية عامة تحفظ المجتمع لماقد يصيبه من تسوس
ورسالتنا لمتبني المشروع بقوله تعالى
إن هؤلاء متبر ما هم فيه وباطل ما كانوا يعملون</t>
  </si>
  <si>
    <t>كلنا في قطر #نرفض_محاضرة_مشروع_ليلى</t>
  </si>
  <si>
    <t>#ماهر_المعيقلي
#نرفض_محاضره_مشروع_ليلي
#qatar https://t.co/pdYf8srl9D</t>
  </si>
  <si>
    <t>حين قيل لاحد اصحاب السلطة والنفوذ ان الناس يعارضون امرا ما كقرار ظالم او حدثا منكرا ضحك مستهزءا قائلا 
دعهم وهل يملكون اكثر من لغو السنتهم  !!!!
هذا هو قدر الشعوب المطبلة لحكامها الطواغيت ونظرة الحاكم لها !!!
 #نرفض_محاضره_مشروع_ليلي</t>
  </si>
  <si>
    <t>يستخدمون المال العام
لقهر الرأي العام
صيعوا بفلوسكم، لا تدخلون المال العام فالموضوع! المفروض نحمد الله الي نصرنا على ٤ دول اضعاف عددنا مب نحارب الدين 
 #نرفض_محاضره_مشروع_ليلي</t>
  </si>
  <si>
    <t>#نرفض_محاضرة_مشروع_ليلى من قواعد الشرع : أن كل فعل أفضى إلى محرم أو كان سبباً للشر والفساد أو كان مظنة التهمة، ولم يكن فيه مصلحة شرعية، راجحة ، فالأصل النهي عنه والمنع منه.</t>
  </si>
  <si>
    <t>ياريت قبل ما تجيبون فرقة او تسوون مهرجان غنائي تتاكدون من خلفية الناس الي بتغني حنا نبي نفتك من الاخوانيه الي هنا مانبي هالاشكال تتكاثر  #نرفض_محاضره_مشروع_ليلي https://t.co/5nW7KOSYB3</t>
  </si>
  <si>
    <t>@aj_alsaadi @RQ_QATAR قطر جايبه فريق شواذ لجل تحدي بينهم وبين جسوم اخو تميم
واتحداك تنكر ان جاسم ولد موزه مو شاذ
#نرفض_محاضره_مشروع_ليلي</t>
  </si>
  <si>
    <t>@mallsona @UmQr @bnt_q3r @ebnqataralmulla قطر جايبه فريق شواذ لجل تحدي بينهم وبين جسوم اخو تميم
واتحداك تنكر ان جاسم ولد موزه مو شاذ
#نرفض_محاضره_مشروع_ليلي</t>
  </si>
  <si>
    <t>@mariamaljattal #نرفض_محاضره_مشروع_ليلي</t>
  </si>
  <si>
    <t>@Aziz_9z @GoldMaryam1 #نرفض_محاضره_مشروع_ليلي</t>
  </si>
  <si>
    <t>البعض يخلط بين وجود الشواذ أو الملحدين أو أي شخص يتبع أي دين أو جماعة أو من أي بلد في كأس العالم أو غيره من الفعاليات فوجوده مرهون بعدم مخالفته أنظمة وقوانين الدولة وبالطبع لن تنبش الدولة عن عقيدته وتوجهه وبين التسويق لهذه الأفكار بشكل علني وفي منبر تعليمي #نرفض_محاضره_مشروع_ليلي</t>
  </si>
  <si>
    <t>النظام القطري يحاول تغيير القيم الاسلامية الشعب القطري ابتداء من تغيير المناهج الى اقامة مثل هذه الحفلات التي تدعو الى المثلية والرذيله
 #نرفض_محاضرة_مشروع_ليلى</t>
  </si>
  <si>
    <t>نرفض كل مايمس ديننا ،، نحن نريد أن نربي ابناء همهم كيف يرتقون بأمة محمد فمثل هذه الاحتفالات ماذا ستفعل بالمجتمع لابد أن ننكر المنكر وقبل اي خطوه او احتفال او اي ان كان لابد من ان نضع الأهداف من هذه الهطوة والنتائج التي نريد أن نحصل عليها . #نرفض_محاضره_مشروع_ليلي</t>
  </si>
  <si>
    <t>بعد محاولة التعرض للذات الإلهية سابقاً.،
جامعات المدينة التعليمية تنظم محاضرة لشواذ يروجون للشذوذ والمثلية ..
انا ارفض هذه المحاضرة وبشدة !
#نرفض_محاضرة_مشروع_ليلى</t>
  </si>
  <si>
    <t>استبحتم ديننا وحرم بلادنا
سمحتم للشواذ وأدخلتم العاهرات والمخنثين ورضيتم بالعري واستعراض العورات وتعلقتم بسفاسف الأمور
هل لأن جمهور كأس العالم هم حثالات المجتمعات أم أن العالم بأسره أصبح يستسيغ أراذل الأخلاق وعلينا أن نخوض خوضهم النتن ليأتونا وفوداً
#نرفض_محاضرة_مشروع_ليلى</t>
  </si>
  <si>
    <t>ياسادة كلما أنكرنا الفسوق والمجون وأراذل الأخلاق عاتبنا البعض بقوله "اشبتسوون في كاس العالم"
سؤال بريء
هل من المتوافدين أشخاص كرام محترمين أم أنكم تتوقعون بأن حثالات المجتمعات وفاقدي الأخلاق هم من سيتوافدون إلينا؟!!!!!
#نرفض_محاضرة_مشروع_ليلى</t>
  </si>
  <si>
    <t>في رواية الترمذي: "يأتي على الناس زمان الصابر فيهم على دينه كالقابض على الجمر." وصححه الألباني.
#نرفض_محاضرة_مشروع_ليلى</t>
  </si>
  <si>
    <t>#نرفض_محاضره_مشروع_ليلي 
سبحان الله كشف لنا بالحصار :
جيران الغدر والحصار
من وضع مصلحته على مصلحة الوطن جماعة الصلح
النسويات الآتي يزرعون في عقول بناتنا الانحراف تحت اسم الحرية
وأخيرا من يريد إلغاء القيم الإسلامية والانحلال من عاداتنا وتقاليدنا باحضار فرق مثلثيه وكن قطر تايلند</t>
  </si>
  <si>
    <t>سب الأديان واحتقارها مب حرية هذا غير الشذوذ !
 #نرفض_محاضره_مشروع_ليلي</t>
  </si>
  <si>
    <t>#نرفض_محاضره_مشروع_ليلي no.. this is not ok. Qatar is a religious country , and they are literally opposing our religion publicly. There are limits.. 
@NUQatar</t>
  </si>
  <si>
    <t>سيدي حضرة صاحب السمو @TamimBinHamad #نرفض_محاضرة_مشروع_ليلى ونود ان نوصل صوتنا إليك ولابد ان يكون هناك حساب لمن يحاول العبث في الدين والنسيج الوطني القطري
كنت في المانيا قبل سنة وكان علم الشواذ مرفوع على الكنيسة و مطبوع على علب الكولا والبيبسي فالحرب خطيرة وكبيرة لابد ان نقف لها</t>
  </si>
  <si>
    <t>اللهم إنا نبرأ إليك بما صنع هؤلاء #نرفض_محاضره_مشروع_ليلي</t>
  </si>
  <si>
    <t>#نرفض_محاضرة_مشروع_ليلى
خير الجهاد كلمة حق تقال في وجه
المسؤولين عن هذا الفساد</t>
  </si>
  <si>
    <t>#نرفض_محاضره_مشروع_ليلي r they gonna COME???????? Where are the tickets please</t>
  </si>
  <si>
    <t>The locals in this hashtag understand what the country signed up for when they accepted to host the 2022 World Cup right?  Looking forward for the messy hashtags that will come up as soon as outsiders slightly break one of our cultural norms. 
 #نرفض_محاضره_مشروع_ليلي</t>
  </si>
  <si>
    <t>#نرفض_محاضره_مشروع_ليلي يمكن وايد ناس بينصدمون ان الجامعات الامريكية ما تهتم بهاشتاغات الناس خارج حدود الحرم الجامعي لأن الجامعات الأمريكية أملاك أمريكية وتطبق فيها القوانين و"القيم" الأمريكية من حريات واحترام الاختلافات ، هذي اتفاقيات بين الجامعات ومؤسسة قطر يعني تأذنون في خرابة</t>
  </si>
  <si>
    <t>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</si>
  <si>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كوني طالبة في الجامعة انصدمت، لان جفت الإعلانات في حرم الجامعة معروضة على الشاشات بس مافكرت ان أوقف للحظة وأقرى محتوياته، هاي لحظة بتخليني احين اتسائل عن اي شي اجوفه زيادة وما أخلي شي يمر مرور الكرام! #نرفض_محاضرة_مشروع_ليلى</t>
  </si>
  <si>
    <t>جلب مثل هذه الفرق وإبرازها علاوة على أنه مخالفة لدين الله هو مخالفة صريحة للمادة ٥٧ من مواد الدستور القطري فبأي حق يسمح لهم بالمشاركة؟!
@QF @NUQatar
#نرفض_محاضرة_مشروع_ليلى https://t.co/YtZWNLz6it</t>
  </si>
  <si>
    <t>التعامل مع الشذوذ على انه حرية شخصية وامر هين من أعظم الانتكاسات!
الطريفي: ما انتكست الفطرة إلا في زمن لوط والزمن الحاضر!
https://t.co/MEwK1GpnC4
#نرفض_محاضرة_مشروع_ليلى 
@QF
@MOI_Qatar
@NUQatar</t>
  </si>
  <si>
    <t>الرفض يشمل كل مايخالف الدين والعادات والتقاليد من الاخر ياصاحب القرار هذا رأيي وازعم انه رأي الاغلبية #نرفض_محاضره_مشروع_ليلي</t>
  </si>
  <si>
    <t>جامعات QF بين فترة واخرى لازم تستضيف شخص او مجموعة يرفضهم المجتمع واخرها استضافة فرقة تدعم الشذوذ واطلاق اديان جديدة،القصد تمييع المجتمع وتسميمه بأفكار ملوثة،ديننا ووطنيتنا اللي بنيناها على تراث المؤسس كلها ترفضهم،لانتشرف بهم ولا بمن دعاهم،اطردوهم
#نرفض_محاضرة_مشروع_ليلى</t>
  </si>
  <si>
    <t>قال ابن حجر في فتح الباري : قد علم أن من آوى أهل المعاصي أنه يشاركهم في الإثم.
 #نرفض_محاضرة_مشروع_ليلى</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</si>
  <si>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</si>
  <si>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#نرفض_محاضره_مشروع_ليلي</t>
  </si>
  <si>
    <t>انا ادعم مشروع اخذ الهواتف وابعاد التكنولوجيا عن من تجاوز عمر ال٤٠، مشروع جامد يستحق الدعم
#نرفض_محاضرة_مشروع_ليلى</t>
  </si>
  <si>
    <t>@M_Alhamadi_PhD
وزيرنا الموقر
اتمنى الاطلاع على الرفض الحاصل هنا 👇🏻
#نرفض_محاضرة_مشروع_ليلى
@Qatar_Edu</t>
  </si>
  <si>
    <t>عن ابن عباس: أن رسول الله صلى الله عليه وسلم قال: ((أَخرِجوا المخنثين من بيوتكم))
#نرفض_محاضرة_مشروع_ليلى
@MOI_Qatar 
ممكن تمنعونهم عن بلادنا</t>
  </si>
  <si>
    <t>الرفض ليس كافيا. نود أن نفهم كيف تصبح هذه الأنشطة مطروحة أو مقبولة أساسا وما الذي قاد إلى هذا الوضع وكيف سيتم تفاديه مستقبلا.
#نرفض_محاضرة_مشروع_ليلى</t>
  </si>
  <si>
    <t>#نرفض_محاضرة_مشروع_ليلى
حسبي الله ونعم الوكيل 
على من يعيش بيننا ،،
وينشر سمومه في هذا
 المجتمع المحافظ 💔</t>
  </si>
  <si>
    <t>#نرفض_محاضرة_مشروع_ليلى</t>
  </si>
  <si>
    <t>المدينة التعليمية علامة استفهام كبيرة ؟؟ هل هي قطعة أرض خارج حدود الدولة لا يسري عليها القانون أو تحت حكم ذاتي و سيادة منفصلة ؟! الموضوع محيّر فعلاً !! 
 #نرفض_محاضره_مشروع_ليلي</t>
  </si>
  <si>
    <t>#نرفض_محاضرة_مشروع_ليلى
((إِنَّ الَّذِينَ يُحِبُّونَ أَن تَشِيعَ الْفَاحِشَةُ فِي الَّذِينَ آمَنُوا لَهُمْ عَذَابٌ أَلِيمٌ فِي الدُّنْيَا وَالْآخِرَةِ ۚ وَاللَّهُ يَعْلَمُ وَأَنتُمْ لَا تَعْلَمُونَ ))</t>
  </si>
  <si>
    <t>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</si>
  <si>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ممكن حد يفهمني شصاير !!!؟ #نرفض_محاضره_مشروع_ليلي</t>
  </si>
  <si>
    <t>لازم ننكر المنكر وإلا خسف بنا  #نرفض_محاضره_مشروع_ليلي</t>
  </si>
  <si>
    <t>@mm__ss55 #نرفض_محاضرة_مشروع_ليلى
أفلا للجاهلية تدعون؟ 
(فانظر كيف كانت عاقبة المجرمين). https://t.co/VIhCv3ncfy</t>
  </si>
  <si>
    <t>@khalid_qt @ramzan_alnaimi @althani_faisal @AwqafM 😳
الآن الناس عايشه في تناقض أخلاقي عقائدي، مناهج تعليمية تدعو للشذوذ وجامعه تحتفل جهراً بالشذوذ وناس تخاف ربها تحاول تلغي الحفل. 
وأرى في المقابل ناس تدعو لتقييم خطبة الجمعة! 
طالبوا بتقييم مناهج التعليم الجديدة ومحاسبة من كتبها فذلك أولى. 
#نرفض_محاضرة_مشروع_ليلى</t>
  </si>
  <si>
    <t>الشيخ خالد الراشد🎙
فوائد الصلاة🕌
.
.
#ُكورونا #َيوم_الجمعه #ًبورسعيد
#ًسداد_دين_عسكري_مسجون
#ًخالد_بشاره #ُتوثيق_سناب_بن_دفنا
#ًمع_الملك #ُشباب_التغيير
#ُساعه_استجابه #ُالغاء_قسم_العوايل
#َالقدس_عاصمه_فلسطين
#ًنرفض_محاضره_مشروع_ليلي
#ًالشحانيه #ًخالد_بشاره #ًابها_الهلال https://t.co/gVseJlAz1f</t>
  </si>
  <si>
    <t>#نرفض_محاضره_مشروع_ليلي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</si>
  <si>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لن اقول تواصلت مع مؤسسة قطر لايقاف العرض .. ولا تم ابلاغي بالغاء العرض .. ولا اجتمعت مع المسؤولين في مؤسسة قطر  .. ولكن قررت اغلاق الجامعة .. والله حسيتوني انكم الامر والناهي .. كل واحد عرف ان العرض سيتم الغاءه قاموا يحسسونا انهم اصحاب قرار #نرفض_محاضره_مشروع_ليلي</t>
  </si>
  <si>
    <t>وزارة الثقافة عندنا 
حدها تمنع كتب عشان ما يخربون عقول الناس 
اما تجيب محاضرات من المخنثين والمترجلات
 اللذين لعنهم رسول الله 
عادي 
نسويات ذو فكر منحل عادي 
ملحدين عادي 
 #نرفض_محاضرة_مشروع_ليلى</t>
  </si>
  <si>
    <t>للمرة المليون الاعتراض مب على دخولهم لقطر .. 
الاعتراض على إعطائهم منبر في دولة قطر   للترويج لشدوذهم بغطاء "حقوق الانسان"
دولة قطر وبالقانون تجرم من يحرض ذكراً على فعل اللواط فكيف تحضر الجامعة من يروج لذلك !
#نرفض_محاضرة_مشروع_ليلى</t>
  </si>
  <si>
    <t>وصل صوت الحق بالرفض 
وهكذا دائماً سوف يكون صوت 
الشعب المحافظ الأصيل🇶🇦 
#نرفض_محاضره_مشروع_ليلي</t>
  </si>
  <si>
    <t>جنّةُ النعيم، ونَهركَ الجاري، وصُحبَةُ النبيّ ؛
آجعلها من نَصيبنا ونصيبُ أمواتنا يالله🕋♥️
#بدور_البراهيم #ابها_الهلال #ابها #الرياض_الان #نرفض_الغاء_قسم_العوايل #نرفض_محاضرة_مشروع_ليلى #الاتحاد_الرايد #coronarvirus #ديناصور_في_ينبع #ساعه_استجابه #فيروس_كورونا</t>
  </si>
  <si>
    <t>حين سكت أهل الحق عن أهل الباطل توهم أهل الباطل أنهم على حق !  #نرفض_محاضرة_مشروع_ليلى</t>
  </si>
  <si>
    <t>I guess on the bright side we'll get to see if the EC/QF universities are actually academically independent or not with the outcome of this. @NUQatar  @NorthwesternU
 #نرفض_محاضرة_مشروع_ليلى 
Unpopular opinion: don't attend if you dislike something, no need to make a fuss 🤷‍♂️</t>
  </si>
  <si>
    <t>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</si>
  <si>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</si>
  <si>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ما شاء الله المشاهير اللي ماخذتهم الغيرة على بلادهم وما شاركوا في التاق يطلعون لنا علشان يبلغونا بالايقاف 🤐  #نرفض_محاضره_مشروع_ليلي</t>
  </si>
  <si>
    <t>أتمنى أن تتوقف بعض مؤسسات الدولة من جس نبض الشارع القطري وإختباره في عقيدته وأخلاقه ومبادئه…
#نرفض_محاضرة_مشروع_ليلى</t>
  </si>
  <si>
    <t>جزاك الله خير أخ فهد على حرصك.
لكن لايمكن للجامعة أن تنظم مثل هذه المحاضرات إلا بموافقة من @QF ادارة الاتصالات أو تنمية المجتمع!
فتعاملهم مع الخبر وكأنهم لم يعلموا به (يتعارض مع رسالة..) فيه استخفاف بالعقول.
الاعتراف بالخطأ والاعتذار والمحاسبة هو المطلوب!
#نرفض_محاضرة_مشروع_ليلى https://t.co/Xo5QnMm7OM</t>
  </si>
  <si>
    <t>#نرفض_محاضرة_مشروع_ليلى
للأسف إن مثل هالمشاريع ..ينسكت عنها...
قوموا أيها الشعب الشريف وارفضوا .بكل وسيلة...
الله يخارجكم من #تنظيم_الحمدين</t>
  </si>
  <si>
    <t>#نرفض_محاضره_مشروع_ليلي
اللهم احفظ قطر واهل قطر ورد كيد من اراد بنا سوء الى نحره وأكفنا اللهم شره</t>
  </si>
  <si>
    <t>I don’t  #نرفض_محاضره_مشروع_ليلي</t>
  </si>
  <si>
    <t>مشروع ليلى اي مكان بدهم يروحوه بيصير ضجه وانتقادات السؤال ليه؟
#نرفض_محاضره_مشروع_ليلي</t>
  </si>
  <si>
    <t>#نرفض_محاضرة_مشروع_ليلى
اختصرو الموضوع وفهموني: https://t.co/ObXUbSk3Fa</t>
  </si>
  <si>
    <t>شسالفه؟ #نرفض_محاضره_مشروع_ليلي</t>
  </si>
  <si>
    <t>واحد منكم يفهمني ايش هذا المشروع لوسمحتوا #نرفض_محاضره_مشروع_ليلي</t>
  </si>
  <si>
    <t>Any sign of unrest or controversy, there’s always a group of racist bigots ready to blame expats for shit. It’s disgusting, exhausting and fucking embarrassing. #نرفض_محاضره_مشروع_ليلي</t>
  </si>
  <si>
    <t>قديماً قيل من عاب ابتلى ومن كثر ما نعيب على توتو وناسه والي حاصل عندهم ابتلينا بمن يريد اقامة هذه المصخرة والتي تم تمسيتها محاضرة مستقبلاً جيبو فيفي عبده بحكم انها الام المثالية في سنة من السنوات #نرفض_محاضرة_مشروع_ليلى</t>
  </si>
  <si>
    <t>A message to these universities if you didn’t respect the religion, values ​​and customs of this society, we will boycott you and boycott your activities that don’t respect us we the people and citizens of this country.
@NorthwesternU 
@NUQatar 
 #نرفض_محاضره_مشروع_ليلي</t>
  </si>
  <si>
    <t>@BoHomoud007 لايوجد رقيب والقوه على الضعفاء الغير مسنودين ✋#نرفض_محاضرة_مشروع_ليلى</t>
  </si>
  <si>
    <t>#نرفض_محاضرة_مشروع_ليلى #FUT20 #ChiefsKingdom #GRAMMYs #hotboysforbernie #ImpeachmentTrialSham #JENNIE #MahiraSharma #NotMyBrexit #news #nirbhayabetrayed #NYSC #ottoemezzo #Persona3Remake #sciacallo #Uber #U19CWC #Vampire #VoteYesForWitnesses https://t.co/MYuKk1o1IN</t>
  </si>
  <si>
    <t>إخواني الذين تشجعوا وأنكروا هذا المنكر.. 
لا يهزكم كلام البعض اللي يقول:
" قطر بتستضيف كأس العالم فكيف تعترضون على هذا؟! "
لا يلزم من استضافة بلدنا للبطولة أن نقبل كل ما يصاحبها من منكرات، لا والله ما نقبل ولا نرضى.  
 #نرفض_محاضرة_مشروع_ليلى</t>
  </si>
  <si>
    <t>يضحكوني القطريين عايشين الدور انه حكومتهم شريفه 
يا جماعة الخير خلاص بلادكم اصبحت مفتوحه للشواذ والرقص والدعارة وشرب الخمر في كل مكان 
فكونا من دور شريفة 😂😂 #نرفض_محاضرة_مشروع_ليلى</t>
  </si>
  <si>
    <t>#نرفض_محاضرة_مشروع_ليلى
حسبي الله ونعم الوكيل الى متى والله تعبنا 
نريد هيئه امر بالمعروف ونهي عن المنكر لان الوضع في البلاد للاسف من سئ الي اسوء في الابتعاد عن الدين وعدم الخوف من الله ونحن مازلنا في حصار للاسف والله نحن في محنه لاحول ولاقوه الابالله ومن عاب استعاب 💔💔</t>
  </si>
  <si>
    <t>اللي يدافع عن المصاروه ويدعي انهم ابرياء👇مصرية مقيمة في قطر تدعو الفيفالسحب تنظيم كاس العالم #نرفض_محاضره_مشروع_ليلي
https://t.co/cz0w5oAhMG</t>
  </si>
  <si>
    <t>مالفائده منه ؟ #نرفض_محاضره_مشروع_ليلي</t>
  </si>
  <si>
    <t>أهلك الله اقوام، لمجرد أنهم “لم” ينكرون المنكر .. وليس لأنهم شاركوا بالمنكر، فالأنكار أجره عظيم لمن قام به ؛ و يقي من الهلاك.
اللهم اني براء من هذه المحاضرة، براءة الذئب من دم يوسف.. 
ولابد من الجهات المعنية، من كبح جماح هؤلاء لأنهم أكبر ضرر على بلادنا..
 #نرفض_محاضره_مشروع_ليلي</t>
  </si>
  <si>
    <t>#نرفض_محاضرة_مشروع_ليلى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</si>
  <si>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#اردوغان #شخبار_الضغط #نرفض_محاضرة_مشروع_ليلى #شتاء_طنطورة #الافراد14 #بن_زكري 
محتاج شركة تمويل من ٢٠٠ الف   
 بقسط  ٢٥٠٠ الى ٣٠٠٠ ريال وشكرا</t>
  </si>
  <si>
    <t>#نرفض_محاضره_مشروع_ليلي مع احترامي لكم يالوطنجيه لكن طلعتوا منافقين😉</t>
  </si>
  <si>
    <t>#نرفض_محاضرة_مشروع_ليلى وحسبنا الله ونعم الوكيل في من فكر ورتب وسعى لها وساندها ولو بحرف</t>
  </si>
  <si>
    <t>لايجون ابرك ، مو ناقصين عاهات بالبلاد يزيدونها علينا 🤷🏽‍♀️،،  #نرفض_محاضره_مشروع_ليلي</t>
  </si>
  <si>
    <t>#نرفض_محاضرة_مشروع_ليلى https://t.co/xmt1hMeh9x</t>
  </si>
  <si>
    <t>ضاعت التربيه وضاع التعليم نسال الله السلامه والعافيه 
يحاولون قدر المستطاع تدمير المجتمع المسلم بالفكر العلماني والشذوذ الجنسي
 #نرفض_محاضره_مشروع_ليلي</t>
  </si>
  <si>
    <t>#نرفض_محاضره_مشروع_ليلي
ليكون يتحسب نفسه في السعودية ؟
ولا عبالهم #تركي_بعر هو اللي ماسك ؟
اصحى انت وياه ،،،
قال مشروع ليلي</t>
  </si>
  <si>
    <t>#نرفض_محاضرة_مشروع_ليلى #شتاء_طنطورة #الاتحاد_الرايد #الافراد14 #منيو_خفايف #بن_زكري #العوايل #وثائق_بريطانية_بسرقات_تركيا #ابن_الذيب #هات_الصدارة #coronarvirus 
 لا بأس … لقد اخذوا فرصتهم ذات يوم وفقدوها 👌🏻
تصبحون على ما تحبون 💤</t>
  </si>
  <si>
    <t>#نرفض_محاضره_مشروع_ليلي
ماذا يحدث هل مايحدث في بلدنا اخر من تعلم عنه الدوله .
او الدولة تعرف بمايحدث 
او ناس تلعب داخل الدوله 
كل يوم نُصدم بموضوع 
ولا تغير دينا وعاداتنا وتقاليدنا وقيمنا. واختا كنا من اهل الكهف واليوم صحينا</t>
  </si>
  <si>
    <t>اتوقع وصلت الرساله من اسم الهاشتاق والمسؤولين فالدولة كفيلين فوقف هالامر ولكن عسى ماشر الحفله وبيوقفونها ليش الافلام والدراما احنا تعبنا وماتعبنا اللي تبونه وصلتوه بطريقة حلوه والعدا ينطرون اي شي ع قطر شوفو الحسابات المشاركة فالهشتاق! #نرفض_محاضره_مشروع_ليلي</t>
  </si>
  <si>
    <t>ما هذه المهزلة؟ حرية التعليم لا تعني حرية الأنفصال عن العادات و التقاليد و المعتقدات، احترموا البلاد التي أنتم فيها. نحن شعب محافظ و متدين، لا نرضى بأجندتكم الغربية و الشخصية في نشر الشذوذ. 
#نرفض_محاضرة_مشروع_ليلى 
@NUQatar</t>
  </si>
  <si>
    <t>El color más intenso y único lleno de belleza especial.
🏝️🧜
#MissAmericana #coronarvirus #ซ่อนเงารักep10 #FelizViernesATodos #BrexitReality #FueraLorenzoCordovaDelINE #BuenViernes #Los80 #نرفض_محاضرة_مشروع_ليلى #หายไวๆนะบู๋ #TCMS #PrayForChina #ChinaVirus #BTSTOUR2020 #Temblor https://t.co/MKa0fI48Uv</t>
  </si>
  <si>
    <t>شالفايدة من هذي المحاضره؟؟
اتوقع ان الاشخاص الي يروجون لها يواجهون مشاكل شذوذ مع ابنائهم !!! #نرفض_محاضره_مشروع_ليلي</t>
  </si>
  <si>
    <t>شكله المسج واحد اللي وصل لمشاهير السوشيل ميدايا ، سبحان الله كلهم فجاه تواصلو مع QF 😂😂😂 #نرفض_محاضرة_مشروع_ليلى</t>
  </si>
  <si>
    <t>شصايرررر  #نرفض_محاضره_مشروع_ليلي</t>
  </si>
  <si>
    <t>Growing old is inevitable; growing up is optional!🤺✨
#المرتب_بالنسبالك_ايه 
#بالخاطر_كلام 
#توثيق_سناب_بن_دفنا 
#نرفض_محاضرة_مشروع_ليلى 
#صباح_الخيرᅠ https://t.co/d8nINGr8yj</t>
  </si>
  <si>
    <t>ادعموني تكفون باب رزقي الوحيد 
#انقذوا_بلقيس_واطفالها #اردوغان #توثيق_سناب_بن_دفنا #هات_الصدارة #نرفض_الغاء_قسم_العوايل #مالك_الكاف_يطعن_فالوطن #بن_زكري #فيروس_كورونا #الافراد14 #شخبار_الضغط #نرفض_محاضرة_مشروع_ليلى #وثائق_بريطانية_بسرقات_تركيا #بالخاطر_كلام #اقالة_تين_كات_مطلب https://t.co/MdWLNMRDdc</t>
  </si>
  <si>
    <t>#نرفض_محاضرة_مشروع_ليلى
محاضرة !! حسب ما فهمت من التغريدات في الهاشتاق ان هناك جامعة مستضيفتهم ؟؟؟؟؟ 
فرقه فاشله فنيا كيف تلقي محاضره في جامعة ؟ ما هو موضوع المحاضره ؟ ممكن الجهة توضح لنا سبب الاختيار ؟؟ والهدف ؟؟ 
!!</t>
  </si>
  <si>
    <t>احتاج لمساعدة ماديه لمن تيسر له يراسلني وشكرا
#نرفض_محاضره_مشروع_ليلي</t>
  </si>
  <si>
    <t>While living in #Qatar Education City was 1 of my most cherished places because it was a space for young diverse people from all over the world (regardless of their background) to come together to educate &amp;amp; express themselves and grow. Sad: #نرفض_محاضرة_مشروع_ليلى @themediamajlis</t>
  </si>
  <si>
    <t>اللي يريد فكرة مشروع برأس مال صغير ودخل جيد و مضمون بإذن الله  يكلمني خاص
#بالخاطر_كلام
#حمله_تبليك_خالد_الكبير 
#ممكن_تكونين_زوجه_ثانيه_للغني 
#نرفض_محاضرة_مشروع_ليلى 
#نرفض_الغاء_قسم_العوايل</t>
  </si>
  <si>
    <t>#نرفض_محاضره_مشروع_ليلي
1️⃣من القليل الذي فهمته من هذا الوسم👆أن جامعة من الجامعات الغربية ستستضيف فرقة تروج للشذوذ الجنسي.القطريون غاضبون لدينهم..
١-الحمدلله أن هناك من يغضب للدين
٢-كيف حصلت الجامعة على الإذن بذلك؟
٣-يفتح هذامسألةأعمق:هل هناك حاجةإلى جامعات أجنبيةتأتي بشروطها؟</t>
  </si>
  <si>
    <t>اذا كانت الديانة الإسلامية والنصرانية واليهودية تحرم المثلية الجنسية،لماذا الإصرار على نشرها في دار المسلمين و بالقوة الجبرية وضرب رأي المجتمع المسلم المحافظ بالحائط!! لماذا لا يحاسب ناشر الفسوق والفساد والداعي له ؟! من وراء ذلك كله ؟! هل تمكنوا منكم؟!!
 #نرفض_محاضره_مشروع_ليلي https://t.co/bEr85r09D9</t>
  </si>
  <si>
    <t>نحن لا نرفض بل نطالب بتطبيق حدود الله في كل من يمارس الشذوذ ويدعو له ،  ونحن ليس ليبراليين ولا ديمقراطيين ولا منافقين ، نحن مسلمين مؤمنين ولا نستحي من دين الله و سنة نبينا محمد ﷺ 
 شاء من شاء و أبى من أبى ....
 #نرفض_محاضره_مشروع_ليلي https://t.co/Fk89uUnqQX</t>
  </si>
  <si>
    <t>@FahadBuzwair @NorthwesternU @NUQatar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</si>
  <si>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اللهم لا تؤاخذنا بما فعل السفهاء منا .. #نرفض_محاضرة_مشروع_ليلى</t>
  </si>
  <si>
    <t>#نرفض_محاضره_مشروع_ليلي يجب أن نحرص اكثر على نشر بتمسك بمبادئنا والقيم الحضارية للدين والخلق القويم وهنا دور وزارة الثقافة بعمل أنشطة التي تخدم المجتمع ومن خلالها يتم وعي شبابنا إنَّ المجتمع يعتمد على القيم، إذ يستمد منها مرجعيته الأخلاقية والثقافية،</t>
  </si>
  <si>
    <t>شوية local  #نرفض_محاضرة_مشروع_ليلى</t>
  </si>
  <si>
    <t>بالأمس الصين هي من تمنع دخول مسعود أوزيل إلى أراضيها 
اليوم العالم أجمع يمنع دخول الصينيين إلى أراضيه  #نرفض_محاضره_مشروع_ليلي https://t.co/EknW1r2iix</t>
  </si>
  <si>
    <t>اش موضوع مشروع ليلي ؟ 
 #نرفض_محاضره_مشروع_ليلي</t>
  </si>
  <si>
    <t>#نرفض_محاضرة_مشروع_ليلى 
وبكل وقاحه تجد من الجنسيات الأخرى تدافع عنهم وتطالب بإقامة المحاضره في قطر https://t.co/xLgzanGFNN</t>
  </si>
  <si>
    <t>#نرفض_محاضره_مشروع_ليلي 
اللي يبي عياله ويحافظ عليهم من الزيغ والفساد لا يدخلهم جامعات تعلمهم الإنحراف الفكري والأخلاقي ، الأصل في الجامعات بناء الإنسان وليس هدمه، أبحثوا عن البديل الصالح لعيالكم، ولو كان أخر الدنيا، أما ذي قلعتها من جامعة.</t>
  </si>
  <si>
    <t>يجب ان تكون هناك مساءلة قانونية لهذه الجامعة ومقترحي الفكرة ولا يجب ان يمر الموضوع مرور الكرام بمجرد ايقاف الاستضافة
هذيلا عيال البلد ومستقبلها اللي هالجامعات قاعدة تلعب بعقولهم .. لازم ينحط حد لها
#نرفض_محاضره_مشروع_ليلي</t>
  </si>
  <si>
    <t>Please stop this none-sense. What benefit will the students get from this band?! 
#نرفض_محاضره_مشروع_ليلي</t>
  </si>
  <si>
    <t>#نرفض_محاضره_مشروع_ليلي
يوجد منتج جنشيا 💯
👇👇
🎀لتأخير سرعة القذف 
🎀وزيادة الرغبة الجنسية 
🎀زيادة حجم القضيب
 🎀وتقوية الانتصاب 
🎀زيادة السائل المنوي
للتواصل مع⁦♥️⁩ دكتورة ندى ⁦♥️⁩
الواتس اول تعليق⁦✔️💚💚 https://t.co/Hn5j3CFYOt</t>
  </si>
  <si>
    <t>يالله صباح خير 👎😒🤢🤧#نرفض_محاضره_مشروع_ليلي</t>
  </si>
  <si>
    <t>💕 
#lovelive #01Feb #نرفض_محاضرة_مشروع_ليلى https://t.co/8whKEC6HPc</t>
  </si>
  <si>
    <t>بحب في اغلبية شعب #قطر اللي بعتبرهم اهلي غيرتهم على دينا وعلى عاداتنا وتقاليدنا كمسلمين🇶🇦❤️
 #نرفض_محاضرة_مشروع_ليلى</t>
  </si>
  <si>
    <t>I know it’s very controversial to hold Mashrou Leila’s lecture although all 
QF universities are guaranteed academic freedom. This means they don’t have to follow Qatari laws. So basically nothing is going to change no matter what. 
#نرفض_محاضرة_مشروع_ليلى</t>
  </si>
  <si>
    <t>#نرفض_محاضره_مشروع_ليلي
ستوقف المحاضرة ان شاءالله جبراً لا طوعاً،ولكن هل يُكتفى بذلك؟ ام يحال الآمر والداعي الى تحقيق ومساءلةوايقاع العقوبةالرادعة عليه وعلى الجهةالمنظمة
 ثم هذه المحاضرات لم يُعلن عنها إلا باستخراج موافقات رسمية عليها ماهي تلك الجهات وهل يُسكَت عنها؟!</t>
  </si>
  <si>
    <t>اللهم انا نبرأ إليك من هذا.  #نرفض_محاضرة_مشروع_ليلى https://t.co/yK5VdGGUYf</t>
  </si>
  <si>
    <t>مادري شسالفتها  بس ارفض معاكم 
 #نرفض_محاضره_مشروع_ليلي</t>
  </si>
  <si>
    <t>#نرفض_محاضرة_مشروع_ليلى
من يومين مساج نسائي واليوم مشروع ليلي ! يليت نتطور ب شكل احسن من هالمصخره الي قاعده تصير لين متى يعني ؟</t>
  </si>
  <si>
    <t>#GELP #الغاء_قسم_العوائل #viernesdeYaValio #نرفض_محاضرة_مشروع_ليلى #BrexitReality
https://t.co/F8CU8OYwys</t>
  </si>
  <si>
    <t>#نرفض_محاضره_مشروع_ليلي
يعيش المجتمع القطري حالة من التناقض المجتمعي اليوم فهو ينتظر كأس العالم بأحر من الجمر ويستعد له لكنه في نفس الوقت تنازل عن مبادئه الدينيه والأخلاقيه.</t>
  </si>
  <si>
    <t>There's a hashtag in Qatar about some people rejecting the visit of the band @mashrou3leila on the basis it goes against certain traditions and values here. I know many will agree openness and being welcoming is also an important value here #نرفض_محاضرة_مشروع_ليلى</t>
  </si>
  <si>
    <t>حد يفهمني يالربع توني صاحي ومصدع 🚶‍♂️#نرفض_محاضره_مشروع_ليلي</t>
  </si>
  <si>
    <t>#نرفض_محاضره_مشروع_ليلي
اول من غرد
@AlJaidah https://t.co/CKkX2DA2Sy</t>
  </si>
  <si>
    <t>بعض اصوات النشاز التي تدعو لإقامة الحفل هي نفسها التي ستدخل في عجلة التنمية ل(تساهم في بناء المجتمع) !! 
احذروهم 
 #نرفض_محاضره_مشروع_ليلي</t>
  </si>
  <si>
    <t>@hotgirlhala Seriously ? Hun your in Doha there is no place on the plant that’s safest than Doha. I understand that you dislike locals but I don’t understand how ungrateful your being to the country that’s keeping u safe and sound #نرفض_محاضرة_مشروع_ليلى</t>
  </si>
  <si>
    <t>العجيب إن شويه عيال كيكي ميكي هيقدموا محاضرة 😅
عيشنا وشوفنا على أخر الزمن العجل بيقدم محاضرات😅 #نرفض_محاضره_مشروع_ليلي</t>
  </si>
  <si>
    <t>ما يروحون الصين احسن؟ اتوقع بيرحبون فيهم هناك 
#نرفض_محاضرة_مشروع_ليلى</t>
  </si>
  <si>
    <t>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</si>
  <si>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#بالخاطر_كلام #اقالة_تين_كات_مطلب #وثائق_بريطانية_بسرقات_تركيا #نرفض_محاضرة_مشروع_ليلى #شتاء_طنطورة #ببجي #الافراد14 #سنابات_فيصل_دخيل_الله 👇🏻🔃❤️. https://t.co/wWoy15Z69O</t>
  </si>
  <si>
    <t>حياكم في حسابي اصمم فلاتر او عدسات سناب شات وصور وفيديو باقل الاسعار #انقذوا_بلقيس_واطفالها #بالخاطر_كلام #حمله_تبليك_خالد_الكبير #نرفض_محاضرة_مشروع_ليلى #الصين #ببجي #سنابيه</t>
  </si>
  <si>
    <t>مبادئ بريال 😂 #نرفض_محاضره_مشروع_ليلي https://t.co/is9WhglM0o</t>
  </si>
  <si>
    <t>Perpetually confused by the fact that @QF wants us to get an education+better our country while denying us any semblance of free speech and civil society. Do you want us to be educated free thinkers or not? 
#نرفض_محاضرة_مشروع_ليلى</t>
  </si>
  <si>
    <t>#نرفض_محاضره_مشروع_ليلي WHERE ARE THE TICKETS?? 😭 DAMM I HAVE NEVER BEEN SO EXCITED!</t>
  </si>
  <si>
    <t>رحم الله من قال هذا الكلام خوفا على قطر وعلى فطرة المجتمع القطري وهويته فيا ليت شعري ما الذي حدث !!
#نرفض_محاضره_مشروع_ليلي
#صباح_الخير https://t.co/0eJ6xQUAZ9</t>
  </si>
  <si>
    <t>#نرفض_محاضره_مشروع_ليلي  @NUQatar  This is against our cultural standards and societal norms, I don’t get why this institution always makes the same mistakes. ATLEAST look into our laws and regulations before taking decisions that would demote your image amongst our society.</t>
  </si>
  <si>
    <t>#نرفض_محاضره_مشروع_ليلي
ليش هالشيء يحبه الأمير و الأمير الوالد خلوهم يستمتعون بالمحاضره شنو هالتخلف</t>
  </si>
  <si>
    <t>الدين فوق الدولة وفوق اي شخصية مهما كان " منصبها " تذكر انك راح تتحاسب بروحك و اضعف الايمان اني انهي عن المنكر بلساني او بقلبي. 
 #نرفض_محاضره_مشروع_ليلي</t>
  </si>
  <si>
    <t>نرفض بشدة  لان هذا  يخالف الدين اولا واعرافنا كقطريين محافظين ويجب محاسبة القائمين عليه #نرفض_محاضره_مشروع_ليلي</t>
  </si>
  <si>
    <t>نعم #نرفض_محاضره_مشروع_ليلي</t>
  </si>
  <si>
    <t>حاولت أفهم شسالفة
حد يفهمني 
أحس سالفة عادات و تقاليد ووو #نرفض_محاضره_مشروع_ليلي</t>
  </si>
  <si>
    <t>#نرفض_محاضره_مشروع_ليليٍٍ
حان الوقت لتتخلص/ي من الدهون والترهلات
فهي بالتأكيد تخفي زهرة جميلة في داخلك
حان الوقت لتخرج إلي النور
برامج ومنتجات صحية ستغير حياتك للأبد
للطلب ... يرجى التواصل عبرالخاص https://t.co/nhw2as7l0q</t>
  </si>
  <si>
    <t>أما حان الآوان بأن يكون للشعب مجلس منتخب يدير شؤون الدولة الداخليه ؟! 
 #نرفض_محاضره_مشروع_ليلي</t>
  </si>
  <si>
    <t>وش سالفه  #نرفض_محاضرة_مشروع_ليلى</t>
  </si>
  <si>
    <t>#نرفض_محاضرة_مشروع_ليلى
إذا أردت أن تدمر مجتمعا ..ابدأ بالدين والأخلاق ..</t>
  </si>
  <si>
    <t>It’s very simple, if you’re against it just shut the fuck up and don’t be there!! Let others who want to attend attend. 
 #نرحب_بمشروع_ليلى_في_قطر #نرفض_محاضره_مشروع_ليلي</t>
  </si>
  <si>
    <t>@jassimrj خلاص عرفت 
في خطوة جريئة تعتزم جامعة نورث ويسترن قطر @NUQatar اقامة محاضرة لفرقة (مشروع ليلى) الشاذة! التي تروج للشذوذ الجنسي وتمتهن الأديان!
https://t.co/0rs5v0oNxN…
#نرفض_محاضرة_مشروع_ليلى</t>
  </si>
  <si>
    <t>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</si>
  <si>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#نرفض_محاضره_مشروع_ليلي where can I get tickets</t>
  </si>
  <si>
    <t>#نرفض_محاضرة_مشروع_ليلى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</si>
  <si>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@q6r @HONEYWHlSKY أجنبيه وترد بهذه الوقاحه دفاعاً عن محاضرة (فرقة مشروع ليلى) ... فعلاً الوقاحه ليس لها حدود 
She talks like she is the one holding #Qatar economy 
#نرفض_محاضرة_مشروع_ليلى https://t.co/zVyZHepbh3</t>
  </si>
  <si>
    <t>موقع وزارة الخارجية القطرية - قطر اليوم - آداب و قواعد السلوك الاجتماعي
 #نرفض_محاضره_مشروع_ليلي https://t.co/A7neCLLyyS</t>
  </si>
  <si>
    <t>#نرفض_محاضره_مشروع_ليلي  
Please teach your kids to argue in a appropriate language, and in a non offensive way! Y’all need to grow up and watch ur words. Even our religion said so...</t>
  </si>
  <si>
    <t>اتقوا الله في البلاد والعباد لا تسمحون للشيطان إن يغير القيم والمبادئ والأخلاق  #نرفض_محاضره_مشروع_ليلي</t>
  </si>
  <si>
    <t>طيب انا وشدخلني كمجتمع قطري ولا وش يربطني بفرقة روك لبنانية تروج للمثلية والالحاد وافكار اخرى سياسية واجتماعية ودينية مالها اي رواج اطلاقا مش في قطر فقط بل في الشرق الاوسط ككل؟؟؟ خلصت المواضيع ولا هي حلقة مبتذلة اخرى من مسلسل "جس النبض" المستفز؟؟ #نرفض_محاضره_مشروع_ليلي</t>
  </si>
  <si>
    <t>الصهاينة يعملون بجد واجتهاد لافساد المجتمعات عبر تنظيم مثل هذة الاحداث في المؤسسات التعليمية، الرفض فقط ليس كافئ بل يجب تنظيم احداث اسلامية ومجتمعية فاضلة في هذة المؤسسات 
#نرفض_محاضره_مشروع_ليلي</t>
  </si>
  <si>
    <t>قاعد اشوف المكتوب بلهاشتاق و الكلام المكتوب..المصيبه او الطامه الكبرى ان الي يكتبون ويدافعون عنهم اعتقد هم بعض طلاب المدينه التعليميه ويكتبون بالانجليزي "على اساس انه ثقافه" والي رافضينهم هم اهل البلد ... سؤال للعرب الانجليز ... ماهو سبب استماتتكم؟#نرفض_محاضره_مشروع_ليلي</t>
  </si>
  <si>
    <t>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</si>
  <si>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@FahadBuzwair @Marsalqatar @marzoqi_w @Hassan_alsai @NadeebQa @marsadqatar مؤسسه قطر اعطت الجامعات الحرية ولم تقيدهم و يفترض بالجامعات احترام ذلك
وعدم التجاوز بما يخالف المجتمع القطري
وفي النهاية هي جامعة للتعلم وليس قاعة حفلات وترويج للشواذ!
#نرفض_محاضره_مشروع_ليلي</t>
  </si>
  <si>
    <t>امر مرفوض دينا وعقلا وعرفا، ولا يرضاه احد من باب الشرف قبل ان يكون من باب الدين والشريعة. 
#نرفض_محاضره_مشروع_ليلي</t>
  </si>
  <si>
    <t>#نرفض_محاضره_مشروع_ليلي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</si>
  <si>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</si>
  <si>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حسبنا الله ونعم الوكيل .. أتمنى أن لا ينتهي الامر فقط بإلغائها .. بل بمحاسبة كل من يحاول أن يخل بثوابت هذا المجتمع والمساس بدينه وقيمه .. خصوصا أنه ليست المرة الأولى. نعم الله علينا وعلى بلادنا تقابل بالحمد والحفاظ عليه لا بالتهاون بالسماح بما يغضب الله  #نرفض_محاضره_مشروع_ليلي</t>
  </si>
  <si>
    <t>نرفض وبشده ✋🏻 #نرفض_محاضره_مشروع_ليلي</t>
  </si>
  <si>
    <t>الاجانب هني اذبحونا ان احنا عنصريين (مع احترامي لكل الجنسيات ورفضي لاحتقارهم) وهم على كل كبيرة وصغيرة كتبولك "locals” اوكي احنا اغبياء مانفهم 😂 #نرفض_محاضرة_مشروع_ليلى</t>
  </si>
  <si>
    <t>يلا خذ 
ترى والله احنا دولة اسلامية !  #نرفض_محاضره_مشروع_ليلي</t>
  </si>
  <si>
    <t>انتي اكثر وحده عجيبه وبردتي حرتي في المعفنه @i87aa 
 #نرفض_محاضره_مشروع_ليلي</t>
  </si>
  <si>
    <t>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</si>
  <si>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اخسر ما شئت لكن إياك أن تخسر قلباً يحاول أن يفعل الكثير ليسعدك ، فهناك قلوب لا تعوض أبداً .
#لن_ننسى_ولن_نسامح #نرفض_محاضره_مشروع_ليلي #حمله_تبليك_خالد_الكبير #الأردن #BrexitDay #وثائق_بريطانية_بسرقات_تركيا #سناب #السعودية #اردوغان</t>
  </si>
  <si>
    <t>@mayaarelkwaryy نرفض تماما وجود هذه الفرقه ببلادنا #نرفض_محاضره_مشروع_ليلي</t>
  </si>
  <si>
    <t>يجب محاسبة كل المسؤولين اللي لا رؤية عندهم ولا توجه ! 
شلون مثل هذا الشي يصير بدون موافقة او تصريح.. لذا يجب فتح تحقيق لمن وراء هذا التوجه الخفي
#نرفض_محاضره_مشروع_ليلي 
@NorthwesternU
@NUQatar https://t.co/VXgUGG2d8A</t>
  </si>
  <si>
    <t>؟ #نرفض_محاضره_مشروع_ليلي</t>
  </si>
  <si>
    <t>نطالب بإلغاء هالفعاليه المسخره
والتحقيق مع من وجه لهم الدعوه لان واضح ان توجهاته مختله ونواياه شر
حسبنا الله ونعم الوكيل !!
 #نرفض_محاضرة_مشروع_ليلى</t>
  </si>
  <si>
    <t>@Hassan_alsai انت تقول تدخل وخالد جاسم يقول جهود !!
وقطر فاونديشن شتقول؟!!
نحاول نمنع حفله احنا مستضيفينها 🙃
الشكوى لله بس 
#نرفض_محاضرة_مشروع_ليلى</t>
  </si>
  <si>
    <t>@_OmarAlkhateeb #نرفض_محاضره_مشروع_ليلي 
 أخي الفاضل يجب عليكم  احترام رغبة المجتمع القطري لحقه الكامل في ذلك فهذه أرضه وأرضه غاليه عليه جداً جداً، وهو مجتمع محافظ وسيبقى كذلك وهذا أرث ثابت من أجدادنا، المحاوله بأن يأخذ الأمر منحنى أخر باعتقادي فاشله، بالتوفيق .</t>
  </si>
  <si>
    <t>#نرفض_محاضره_مشروع_ليلي
نرفض #الشذوذ بجميع حالاته..
اطورو واتفتحو وواكبو العالم بس بحدود المعقول ..
فالعلوم والمحافل الرياضيه والاقتصاديه حتى بالفن الراقي الاوركسترا والاوبرا وغيرهـم بس #الشواذ لااا ..
عندنا عيال وبنات نخاف ع مستقبلهـم..</t>
  </si>
  <si>
    <t>حق كل شخص يدافع ويقول انفتح هناك فرق بين النفتاح والرذيلة فهمت ياخي . بعدين مع احترامي الشديد للجامعة مافي مواضيع اهم لطرح المحاضرة عنها . فرقة "مشروع ليلى" تكسر المحرمات وتغني عن الدين والجنس https://t.co/QDyDW7kbmZ via @YouTube #نرفض_محاضرة_مشروع_ليلى</t>
  </si>
  <si>
    <t>#نرفض_محاضره_مشروع_ليلي سؤال ليش "البعض" يكتب في الهاشتاق بالانجلش؟ 🤔</t>
  </si>
  <si>
    <t>يعني شنو فهموني شهالمشروع؟
 #نرفض_محاضره_مشروع_ليلي</t>
  </si>
  <si>
    <t>#نرفض_محاضرة_مشروع_ليلى 
الهدف من استضافة فرقة"مشروع ليلى"هو جس نبض الشارع القطري في تقبله"للمثليين"و بطولة كاس العالم 2022 هي السبب.
ايضاً تم توجييه عبدالله الصالح لعمل حلقة حول الموضوع⬇️
https://t.co/CCjS79I3Wa</t>
  </si>
  <si>
    <t>بيان مطرانية جبيل المارونية اللبنانية بشاءن مشروع ليلى 2019  . أغاني الفرقة تمس القيم الدينية و الإنسانية.     #نرفض_محاضره_مشروع_ليلي https://t.co/voeBYYffZU</t>
  </si>
  <si>
    <t>@Matthewwells722 #نرًُفضًُ_محاًُضرًّة_مشًُروُّع_لًّيًُلىٓٓٓٓٓٓٓٓٓٓ</t>
  </si>
  <si>
    <t>وفجأة كل المشاهير تواصلوا ويا المؤسسة 😂😂
#نرفض_محاضرة_مشروع_ليلى</t>
  </si>
  <si>
    <t>@MOI_Qatar
@emanalkabee
@hamadlahdan
@AwqafM
@QF
#نرفض_محاضرة_مشروع_ليلى</t>
  </si>
  <si>
    <t>اللي يقولون أن السكان المحليين على قولتهم " locals"متخلفين ورجعيين، الغلطة غلطة اللي موفر لهم كل شي وكأنهم في بلادهم اللي لا دين ولا عادات يحشمونها، لبس ومايلتزمون بقانون اللبس في دولتنا، والشواطئ عري،في اللؤلؤة كأنك في بلد أجنبي،ألحين وقت فرض القوانين صح #نرفض_محاضره_مشروع_ليلي</t>
  </si>
  <si>
    <t>ما لفت نظري في الموضوع 
ان المشاهير يغردون
تواصلت معهم 😩😩 ومادري اذا في جهه رسميه غرددت او لا
.
لو انا واحد من المشاهير
بطلب من كل شخص يستلم وزاره
مايسير كلنا نفس الموضوع و نفس التغريده
#نرفض_محاضرة_مشروع_ليلى https://t.co/ZuaI14Kkei</t>
  </si>
  <si>
    <t>"State comes into existence for the sake of life and continues for the sake of good life"
*Aristotle*
#OwaisWrites 
#coronarovirus #السلطان_قابوس_بن_سعيد #لن_ننسى_ولن_نسامح #وثائق_بريطانية_بسرقات_تركيا #نرفض_محاضرة_مشروع_ليلى #BB13OnVoot #Fast9 #aslienver #rememberingkobe</t>
  </si>
  <si>
    <t>For whoever thinking of transferring #نرفض_محاضره_مشروع_ليلي thier un-acceptable believe to our culture, you are not welcomed</t>
  </si>
  <si>
    <t>الدين وهوية المجتمع المسلم خط أحمر مستغرب من مسؤولين مسلمين على كراسيهم ماأحد  تكلم وبدء منه التصرف السليم وينتظر حملة توصل لراي عام عشان يوقفون الموضوع ! مجرد الأعلان عن الحفلة هاذي وغيرها اللي تهدم قيمنا يتوقف قبل لايوصل الموضوع للعامة هاذي المسؤولية .
#نرفض_محاضره_مشروع_ليلي https://t.co/D7A97edjIQ</t>
  </si>
  <si>
    <t>#نرفض_محاضره_مشروع_ليلي
للي ما يعرفهم .. فرقة روك لبنانية أغانيهم مرتبطة بالتوجه الجنسي والدفاع عن حقوق المثليين .. بجانب المواضيع السياسية
وهذا هو سبب رفضنا لوجود هذه الفرقة ..
يذكر أن مصر رفضت وجود هذه الفرقة بعد رفع علم المثليين دعما لمؤسس الفرقة المثلي
هل عرفتم سبب رفضنا</t>
  </si>
  <si>
    <t>أنا مااستبعد منهم شئ عادي بكره يستقبلون البابا عشان يفتتح كنيسه لان الانحطاط الأخلاقي احد شعارهم  ومحد يمسك زمام الأمور  والإدارة بشكل عام غير  الأجانب واليهود فا طبيعي اللي قاعد يصير #نرفض_محاضرة_مشروع_ليلى</t>
  </si>
  <si>
    <t>#نرفض_محاضره_مشروع_ليلي  شكل التواصل كان نسخ لصق لا اكثر 😊 @kba_911  @khalidjassem74  @FahadBuzwair @Hassan_alsai https://t.co/ifOrD34EHs</t>
  </si>
  <si>
    <t>😂 😂 😂
#نرفض_محاضرة_مشروع_ليلى https://t.co/q2RcLZuBAP</t>
  </si>
  <si>
    <t>#نرفض_محاضرة_مشروع_ليلى
( المجتمع القطري من انظف المجتمعات التي عشت فيها ) ،، 
مقولة قديمة من التسعينات لمدرس عربي عاش في قطر لازالت اذكر هذه الجملة ،،
﴿إِنَّ اللّهَ لاَ يُغَيِّرُ مَا بِقَوْمٍ حَتَّى يُغَيِّرُواْ مَا بِأَنْفُسِهِمْ﴾</t>
  </si>
  <si>
    <t>#نرفض_محاضره_مشروع_ليلي ليش الناس رافضينه و ليش الناس الثانيه معصبه انه رافضينه فهموني</t>
  </si>
  <si>
    <t>فكرة أن تاتون بمشروع ليلى هذه الفرقه الشاذة التى لا تليق بنا مرفوضه 😶
#نرفض_محاضرة_مشروع_ليلى 
#قطر https://t.co/AZYdYYsOms</t>
  </si>
  <si>
    <t>@khdamatcom7 #نرفض_محاضرة_مشروع_ليلى 
https://t.co/2YWol4ENKP</t>
  </si>
  <si>
    <t>ههههههههههه انا مايعجبني الا المشاهير اللي يقولون تواصلنا مع المسوؤلين في الجامعه سبحان الله كلهم يتواصلون مع الجامعه مب الجامعه تواصلت معهم 🐝🐝#نرفض_محاضرة_مشروع_ليلى</t>
  </si>
  <si>
    <t>@Queen___ahmed #البرد_الجديد_مغشوش92 
#نرفض_محاضرة_مشروع_ليلى 
#الغاء_قسم_العوائل 
#سناب 
https://t.co/PSQ8o15iLQ</t>
  </si>
  <si>
    <t>هناك فرق بين الانفتاح والرذيلة #نرفض_محاضرة_مشروع_ليلى</t>
  </si>
  <si>
    <t>#نرفض_محاضره_مشروع_ليلي
مادري وش فرق توه قبل اسبوع البنات يناشدو بفرقة k-pop بالدوحه الحين لو رجال رحبو بفرقة مكونه من بنات وش بيصير</t>
  </si>
  <si>
    <t>شسالفه مافهمت شي !! 
 #نرفض_محاضره_مشروع_ليلي</t>
  </si>
  <si>
    <t>The only real reply that i could ever give .. #نرفض_محاضرة_مشروع_ليلى https://t.co/aRlI0sVSUD</t>
  </si>
  <si>
    <t>To all y'all expats who are new here. I've lived in qatar for 35 born &amp;amp; raised my dad been here since the 70s. One thing which is important is to respect the culture respect the community. If the qatari community dont want this band here then that's that. 
#نرفض_محاضره_مشروع_ليلي</t>
  </si>
  <si>
    <t>وحدة فلسطينية تقول رأيها عن #نرفض_محاضرة_مشروع_ليلى ، قالوا رأيهم عن الهاشتاق؟ عن الرفض؟ عن المحاضرة؟ عن ليلى؟ لا، عن القضية الفلسطينية أوف كورس.</t>
  </si>
  <si>
    <t>نحن كمجتمع قطري ومسلم نفتخر بتمسكنا بقيمنا وعاداتنا ونرفض التنازل عنها باي ثمن كان، ومن المخجل ان نرى مؤسسه بهذه المستوى ان تقوم بعمل مشين لهذه الدرجه وكانها تتحداننا وتساومنا بقيمنا ، لم ولن نرضى بالتجرد من اخلاقنا وديننا  يتبع ... #نرفض_محاضره_مشروع_ليلي</t>
  </si>
  <si>
    <t>هذى الجامعه التى تريد أن تستضيف #مشروع_ليلى كيف تفكر؟
المفروض انها تحاكم ونعيد النظر فى فهمها وما تنشرة للطلاب من فكر غريب مثل هذا 
#نرفض_محاضرة_مشروع_ليلى https://t.co/7LuqpMmr5a</t>
  </si>
  <si>
    <t>اي شئ يمس ديننا و هويتنا مرفوض 🖐🏻 #نرفض_محاضره_مشروع_ليلي</t>
  </si>
  <si>
    <t>جعل  لعنة الله تحل عليهم  #نرفض_محاضرة_مشروع_ليلى</t>
  </si>
  <si>
    <t>#نرفض_محاضره_مشروع_ليلي 
الحين هم صاروا يسمونا the locals باستهزاء ويقولون عنا متخلفين وهم في بلادنا..
واذا قلنا اجانب ازعلوا وقالوا عنا عنصريين.</t>
  </si>
  <si>
    <t>#نرفض_محاضره_مشروع_ليلي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</si>
  <si>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شووتهم ولا نبي نشوف وجيههم #نرفض_محاضرة_مشروع_ليلى</t>
  </si>
  <si>
    <t>لما صديقتي تكلمني تقولي انتي فيكي جن عاشق ومن يوم ماعرفتك وانا كل مشاكل تحصلي  وياريت تفارقيني..  . 🤔 هل برايكم هاذي وحده صاحيه ولا مجنونه ؟  #نرفض_محاضره_مشروع_ليلي #الصين #Qatar #انقذوا_بلقيس_واطفالها #بريطانيا #الغاء_قسم_العوائل #فويس #الكويت #الأردن</t>
  </si>
  <si>
    <t>if u think gays shouldnt b allowed here kindly fuck off and unfollow me rn &amp;lt;3 pls do me a favor #نرفض_محاضره_مشروع_ليلي</t>
  </si>
  <si>
    <t>#نرفض_محاضره_مشروع_ليلي
Why do all the advocates for this band tweet in English despite being Arabs?!</t>
  </si>
  <si>
    <t>@abdalazez400 @Mohsen_AlHajri اطالب بازاحة كل مسؤول مهما كان اسمه او شخصه لانه خالف قانون ودستور الدولة #نرفض_محاضرة_مشروع_ليلى</t>
  </si>
  <si>
    <t>@AdeleAlDoha @FahadBuzwair @subaieyy @NorthwesternU @NUQatar بالضبط!!! وزيادة على ذي مستحيل ماعليها رقابه طبعاً عليها رقابه لكن نقدر نقول.. المسؤولين هم اللي يبون هذا الفساد لانه يشبع رغباتهم! حسبي الله ونعم الوكيل  #نرفض_محاضرة_مشروع_ليلى</t>
  </si>
  <si>
    <t>@FahadBuzwair @q6r @marzoqi_w @Hassan_alsai @NadeebQa @Marsalqatar @marsadqatar #نرفض_محاضرة_مشروع_ليلى</t>
  </si>
  <si>
    <t>شسالفه شهالمصخره ؟ مافي رقابه عندنا ول شنو ؟ جامعه وتستقبل فرقه وصخه جي ؟ الحين تبي تعلم الطلاب ول تكفر فيهم ؟ #نرفض_محاضره_مشروع_ليلي</t>
  </si>
  <si>
    <t>انزين عادي اقعدوا في بيوتكم وين الإشكالية  #نرفض_محاضرة_مشروع_ليلى</t>
  </si>
  <si>
    <t>@Hassan_alsai نطلب أيقاف هذه المهزله نحن شعب مسلم واعي مثقف نرفض المساس بعقيدتناومبادئناولانريدشيء لايحمد عقباه فيمابعدالعقيدةخط أحمر وشبابنا شباب غيورعلى دينه قبل عرضه ولن نسكت على هذه المهزله فالأمورالتي تدرأ عواقبهاخير مافيهاترك ومافيها.وقدقال أميرنا في خطابه لشعبه #نرفض_محاضرة_مشروع_ليلى https://t.co/wJ9tN8vQZg</t>
  </si>
  <si>
    <t>#نرفض_محاضره_مشروع_ليلي
فرقه غنائية مثلية  تلقي محاضرة
🤔🤔🤔
ف حد يعلمنا نوع ومحتوى المحاضرة وعن اي موضوع بالضبط  ؟؟؟</t>
  </si>
  <si>
    <t>#نرفض_محاضره_مشروع_ليلي
حد يفهمني ماهو هذا المشروع؟</t>
  </si>
  <si>
    <t>#صباح_الخير 
#حمله_تبليك_خالد_الكبير 
#الغاء_قسم_العوائل 
#بالخاطر_كلام 
#العوائل 
#التيسير_للتقسيط 
#وثائق_بريطانية_بسرقات_تركيا 
#نرفض_محاضرة_مشروع_ليلى 
#منتصف_الليل 
#لن_ننسى_ولن_نسامح 
#الصين 
#الهلال 
#الدخان_الجديد_مغشوش92 
#الدمام 
حياكم نستقبل طلباتكم لي وجه الله تعالى</t>
  </si>
  <si>
    <t>انا بحضرها انزين شتبون!! اللي مايبي يذلف لوعتوا جبودنا ترى #نرفض_محاضره_مشروع_ليلي</t>
  </si>
  <si>
    <t>من كثر الي ضد ليلى خاطري اروح وأشوف شسالفة هههه منهي ليلى اصلا؟  #نرفض_محاضره_مشروع_ليلي</t>
  </si>
  <si>
    <t>Looking at the 
 #نرفض_محاضره_مشروع_ليلي 
Hashtag, I've seen two accounts of Palestinian leftist brainwashed imbeciles at Northwestern Uni criticising this rejection and supplementing their criticism with notions of us being "uncultured" or "primitive".</t>
  </si>
  <si>
    <t>others that would very happily replace you. Stop using this "i am a northwestern uni leftist pro freedom" malarkey to hide your actual hatred towards the country that has done so much for you.
#نرفض_محاضرة_مشروع_ليلى</t>
  </si>
  <si>
    <t>#نرفض_محاضره_مشروع_ليلي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</si>
  <si>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Theyre willing to bring western artists, host music festivals, allow alcohol during world cup but are bothered from the fact that an American university is hosting a lecture  #نرفض_محاضره_مشروع_ليلي</t>
  </si>
  <si>
    <t>#نرفض_محاضره_مشروع_ليلي
هو قيس هيسمح ل ليلى تخرج؟😂🤣</t>
  </si>
  <si>
    <t>كيف نرفض هذا الوضع بعد اكتمال كل الشروط؟
١-الاختلاط 
٢-المرقص 
٣-الخمر
٤-اللبس العاري
بعد أكتمال الشروط تم عقد القران
(الشذوذ الجنسي)
 #نرفض_محاضرة_مشروع_ليلى</t>
  </si>
  <si>
    <t>اوفر ترا انتو 
 #نرفض_محاضره_مشروع_ليلي</t>
  </si>
  <si>
    <t>انا اقترح على @AJArabic ان تكون حلقة الاتجاه المعاكس للاسبوع القادم حول موضوع #نرفض_محاضره_مشروع_ليلي 
ونجيب واحد/ وحدة من كيو اف شرط ما 
ت/يكون توكسيك ويخرب البرنامج وواحد ثاني معارض/ة 
ويالله ان تعينه يالله 😂😂😂</t>
  </si>
  <si>
    <t>نحن ضد أي فعالية تمس ديننا الاسلامي وثوابته 
لنا حق
ولنا كلمة
ولنا رأي  
نحن الشعب القطري المسلم
ومن لا يعجبه فالطريق مفتوح يبحث عن ما يشاء خارج بلدي قطر 
 #نرفض_محاضره_مشروع_ليلي</t>
  </si>
  <si>
    <t>(نحن لا نريد معلماً يحظر الي هذه البلاد ومعه زيغ في العقيده او استهتار في الاخلاق او الإهمال  في فرائض الدين  ) 
-الشيخ علي بن عبدالله ال ثاني .
#نرفض_محاضره_مشروع_ليلي</t>
  </si>
  <si>
    <t>انا بعد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</si>
  <si>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#نرفض_محاضره_مشروع_ليلي https://t.co/WOEwirjd1M</t>
  </si>
  <si>
    <t>لا أشك في ان يكون هنالك ردة فعل و وقف المحاضره .. المبهر في الموضوع هو الجرأه اللي تحلا فيها كل من شارك في المشروع من فترة النواه الى التنفيذ ! . هنا تكمن القضيه من وجهة نظري  #نرفض_محاضرة_مشروع_ليلى</t>
  </si>
  <si>
    <t>استغرب كيف دولة مثل دولة قطر بقيمها وبكل ما تحملة من اخلاق بتسضيف فرقة مثل هاي الفرقة ويا ريت حفلة !!! جايين بدهم يحاضروا 
للتوضيح هذه الوثيقة من المطرانية اللبنانية وبتأكد فيها رفضها لهيك فرقة 
#نرفض_محاضرة_مشروع_ليلى https://t.co/0upDvoZVMl</t>
  </si>
  <si>
    <t># #نرفض_محاضرة_مشروع_ليلى 
الا يوجد محامي يحرك قضيه حيث ان هذا الامر يخالف نص الدستور و المصلحه العامه ، يجب ان يتم نشر الثقافه القانونيه لدى الشعب بمبادره من المحاميين حتى يتم ردع هذه المؤسسات بالقانون !</t>
  </si>
  <si>
    <t>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</si>
  <si>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ما هذا الاستخفاف بعقول الناس هل تستطيع تلك الجامعة او غيرها ان
تقرر و تفعل ما تريد !!!!!
تلك  المواضيع  لا تليق  ابداً  ببلادنا 
وتخالف تعاليم ديننا الحنيف وعاداتنا 
الأصيلة ولها اثار سلبية خطيرة على المجتمع .
#نرفض_محاضرة_مشروع_ليلى</t>
  </si>
  <si>
    <t>#نرفض_محاضره_مشروع_ليلي Aside from the controversy of this hashtag in Qatar, the confidence of Qataris to debate on a public platform is noteworthy. UAE&amp;amp;KSA absolutely forbid free speech &amp;amp; continue to smear Qatar as supporterof extremism. It is oppression that breeds extremism.</t>
  </si>
  <si>
    <t>my blood is boiling reading the shit being said with this hashtag. عيب عليكم على هل حكي و التخلف.   #نرفض_محاضره_مشروع_ليلي</t>
  </si>
  <si>
    <t>عشت في امريكا ٥ سنوات في هالفترة احترمت عاداتهم وتقالديهم وقوانينهم واحترمت راي الشعب في بعض الامور لاني في النهاية شخص مقيم وغريب عليهم وعلى الغريب ان يكون محترم ويحترم راي وقرار اهل البلد لكن في هاشتاق #نرفض_محاضره_مشروع_ليلي شفت مجموعة كبيرة من المقيمين</t>
  </si>
  <si>
    <t>استغرب من كثير المقيمين ردة فعلهم  بخصوص #نرفض_محاضره_مشروع_ليلي حال اي مقيم في الدنيا مش بالضرورة فلسطيني او غيره المجتمع هنا والمتمثل بالمواطنين له قيم وافكار ومن حقه حاله حال اي بلد في الدنيا رفض او قبول فكرة معينة  مثلا اذا انت مقيم في بريطانيا ماتقدر ترفض فكرة المحرقة</t>
  </si>
  <si>
    <t>There you go. @QF will be more than happy to host  these students, give them world class education and open many doors to them and this is how they treat #Qatar. 
You're doing a great job @QF
#نرفض_محاضره_مشروع_ليلي https://t.co/B1KmfUol0g</t>
  </si>
  <si>
    <t>مش مصدق ان في ناس بتدافع عن مشروع ليلي و موافقة علي المحاضرة المشكلة ان اللي بيدافع عربي و مسلم بعيدا ان مشروع ليلي ضد عادتنا و تقاليدنا لكن بالنسبة لدينك اللي محرم الموضوع ده هتعترض عليه كمان؟  #نرفض_محاضره_مشروع_ليلي</t>
  </si>
  <si>
    <t>عندما يمتدح الشعب مسؤول قد اصدر قرار نفع به الناس يرد بالثناء ويقول ان الفضل يعود للشعب ولكن عندما يعارضه الشعب يختفي عن الأنظار ويكمل المشوار . #نرفض_محاضره_مشروع_ليلي</t>
  </si>
  <si>
    <t>الفلسطينيين اللي يبون الفرقة في قطر تراها ارضنا احمدوا ربكم على دولة فيها امن وامان عايشين فيها وتاكلون من خيرها وعندكم كل سبل الراحة اما اي شي ثاني تبونه تبطون عظم روحوا لدولتكم وحرروها لو فيكم خير  #نرفض_محاضره_مشروع_ليلي</t>
  </si>
  <si>
    <t>#نرفض_محاضره_مشروع_ليلي  أخطر شيء على الفكر الجامعات المسمومة بأفكار خبيثة تحاول نشرها بين فتره وأخرى، يجب إيقاف هذا النوع من المحاضرات ومحاسبة الجامعات ذات التوجهات المشبوهة، أمحق علم</t>
  </si>
  <si>
    <t>من هو المسؤول والذي اعطى الضوء الاخضر لتنظيم فعالية كهذه!!
#نرفض_محاضرة_مشروع_ليلى</t>
  </si>
  <si>
    <t>#نرفض_محاضره_مشروع_ليلي
قبل الرفض المفروض محاسبه من فكر ووافق لهذا المشروع ..</t>
  </si>
  <si>
    <t>#نرفض_محاضره_مشروع_ليلي
ومنا إلى اصحاب القرار 
@TamimBinHamad</t>
  </si>
  <si>
    <t>نرفض كل ما يعارض قيمنا الدينية وعاداتنا وتقاليدنا ومجتمعنا المحافظ 
#نرفض_محاضرة_مشروع_ليلى</t>
  </si>
  <si>
    <t>كلنا أمل في قيادتنا الرشيدة بعدم الموافقة على كل ما يخدش العقيدة الاسلامية.. #نرفض_محاضره_مشروع_ليلي</t>
  </si>
  <si>
    <t>حرية الرأي والتعبير في بلد ما لا تعني بالضرورة تجاهل ثوابته وأعرافه. #نرفض_محاضره_مشروع_ليلي</t>
  </si>
  <si>
    <t>#نرفض_محاضره_مشروع_ليلي
للعلم فقط .. أي حفل غنائي أو موسيقي أو مهرجان أو محاضرة أو حتى فرقة موسيقة في مطعم لازم  موافقة من 
"وزارة الثقافة والرياضة"  وثانياً 
"موافقة من أمن المنشأت والهيئات" وزارة الداخلية
يعني لازم الجامعة تاخذ تصريح للحفل!</t>
  </si>
  <si>
    <t>#نرفض_محاضره_مشروع_ليلي
شسالفه ممكن حد يفهمني!</t>
  </si>
  <si>
    <t>@Hassan_alsai عشت علي تراب هذا الوطن ( قطر العزة والكرامة ) . ونشهد بطيب اهلها واصلهم . وخالص الشكر والتقدير للدولة الرشيدة قيادة وشعبا في توجيه رسالة الي العالم  الإسلامي . بأنه ليس هناك ارض خصبة للمثليين الذين يعارضون ديننا الإسلامي بالإباحية والمحرمات .
#نرفض_محاضرة_مشروع_ليلي</t>
  </si>
  <si>
    <t>مايصير تحاول تفرض شي يخالفه مجتمع كامل وتزعل يوم انهم يسبونك وتلعب دور الضحية #نرفض_محاضره_مشروع_ليلي</t>
  </si>
  <si>
    <t>اللي على شاكلتهم معزولين ومالهم اي قيمة في الدول اللي تطبق القيم والعادات الإسلامية فمبالكم جايين ويبون يلقون محاضرة عندنا عشان ينشرون الرذيلة والأفكار الشاذة !! 
(مانقول الا حسبي الله على من جمعهم  واللي خطط يجيبهم) 
#نرفض_محاضره_مشروع_ليلي</t>
  </si>
  <si>
    <t>واضح وولله الحمد ان المجتمع رافض بشكل قاطع مثل هالافكار الخطيرة والدليل ان الترند كله يرفض الاستضافة، جزا الله خيرا من استنكر ولو بحرف #نرفض_محاضره_مشروع_ليلي</t>
  </si>
  <si>
    <t>الموضوع لا يحتمل أسئلتك الفلسفية التي تعدها أنها حضارية ! موضوع يمس الشذوذ الجنسي والفساد في الأرض ومخالفة الفطرة السليمة السويّة نرفضه ثم نرفضه ثم نرفضه ✋#نرفض_محاضره_مشروع_ليلي</t>
  </si>
  <si>
    <t>#نرفض_محاضرة_مشروع_ليلى
@NUQatar @NUQatar @QF @TamimBinHamad @JoaanBinHamad @almayassahamad https://t.co/NjAu70n7S6</t>
  </si>
  <si>
    <t>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</si>
  <si>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شلون في ناس يدعمون بابا ركلسو شوي تراكم مسلمين بالنهايه  #نرفض_محاضره_مشروع_ليلي</t>
  </si>
  <si>
    <t>لاحظت شيء يخص استنكار فرقة مشروع ليلى
مثل الاستنكار اللي صار في لبنان والأردن (اذا ماخانتني ذاكرتي) وقطر . 
على الرغم من اني متأكدة ومتيقنة ان هالدول استضافت فرق تقول وتروج لنفس الأفكار و"أسوأ" 
هل استنكاركم لهم لأنهم عرب؟
#نرفض_محاضرة_مشروع_ليلى 
#نرحب_بمشروع_ليلى_في_قطر</t>
  </si>
  <si>
    <t>#نرفض_محاضرة_مشروع_ليلى ليش التغريدات بالانجليزي !؟</t>
  </si>
  <si>
    <t>.
(( اللَّهُمَّ إِنِّي أَعُوذُ بِكَ مِنْ زَوَالِ نِعْمَتِكَ، وَتَحَوُّلِ عَافِيَتِكَ، 
وَفُجَاءَةِ نِقْمَتِكَ، وَجَمِيعِ سَخَطِكَ))
.
 #نرفض_محاضرة_مشروع_ليلى</t>
  </si>
  <si>
    <t>Why is the whole Mashrou’ Leila thing turning into a “locals” vs “residents” fight? I think the divisive line on this issue was established due to dumb and racist people on both sides. Look at their broad statements: “locals”  “foreigners”. #نرفض_محاضرة_مشروع_ليلى https://t.co/FXn0PxWI1T</t>
  </si>
  <si>
    <t>#نرفض_محاضره_مشروع_ليلي 
All universities under QF are funded by public funds therefore people have a right to have a say on any of these events that is held on any of these premises if they think that it’s against their cultural beliefs and social values.
cc: @NUQatar</t>
  </si>
  <si>
    <t>اللوكلز يدرون عن المصممين اللي بتجيبهم فاشن ترست ارابيا الدوحة؟  #نرفض_محاضرة_مشروع_ليلى https://t.co/tD1HCHq1NR</t>
  </si>
  <si>
    <t>#نرفض_محاضره_مشروع_ليلي طريقة التشبيح بموضوع كأس العالم طريقة رخيصة وغبيه لان قبول المثليه الجنسيه ومناقشة حقوقهم وفتح باب تداول مثل هالافكار يختلف كلياً عن ان الدوله بتستقبل مشجعين كرة قدم من جميع الاطياف لتشجيع منتخابتهم، هل جايين يناقشون وينشرون افكارهم هنا؟ معلوم اربيهي ؟😂</t>
  </si>
  <si>
    <t>يحثون ويشجعون طلابهم في مؤوسساتهم التعليميه على أهميه وجود حريه للتعبير عن عن الرأي وإن كان ضد الدين والتقاليد في بلدان غير بلدانهم ، ولكن يجرمون ويستنكرون فعله من يعبر عن رأيه بالتشكيك  بالأحداث التاريخية اللي حدثت لهم فالماضي 🙄!
 #نرفض_محاضرة_مشروع_ليلى https://t.co/Ct6BVVnB6E</t>
  </si>
  <si>
    <t>Who didn’t expect this lol
 #نرفض_محاضره_مشروع_ليلي</t>
  </si>
  <si>
    <t>الاحظ شي مشترك باغلبيه المتحدثين ضد الهشتاق وكأن الموضوع ممنهج .... المشكله اغلبهم اذا مب كلهم كلو من خير البلاد والمثير للقرف انهم ينظرون للقطريين نظره دونيه #نرفض_محاضره_مشروع_ليلي</t>
  </si>
  <si>
    <t>#نرفض_محاضرة_مشروع_ليلى يا جماعه ممكن حد يقول اذا اللي انا فهمته صحيح أو غلط .. هل يبون يسون حفلة للمخانيث ؟</t>
  </si>
  <si>
    <t>الله يالدنيا الحين احنا اهل البلاد صرنا "locals” #نرفض_محاضره_مشروع_ليلي</t>
  </si>
  <si>
    <t>Dear @NUQatar 
You are highly appreciated to deliver high quality education that build our human capital in different aspects, but remember that our religion &amp;amp; culture is RED LINE. Full stop.
 #نرفض_محاضرة_مشروع_ليلى</t>
  </si>
  <si>
    <t>@AlJaidah @NUQatar بإذن الله لن تقام هذه المحاضرة
#نرفض_محاضرة_مشروع_ليلى  ❌</t>
  </si>
  <si>
    <t>#نرفض_محاضره_مشروع_ليلي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</si>
  <si>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#نرفض_محاضرة_مشروع_ليلى
مافهمت شسالفه؟</t>
  </si>
  <si>
    <t>انا مو حارني الا فئة " the locals ” الي مب عاجبهم رفض المجتمع والاستنكار على هالمحاضره !!! عفواً شتبون يعني! اوك مانبي نصير عنصريين بس هالأشكال تحدنا نقول لهم تبون هالسوالف روحوا بلادكم سووا فيها الي تبون وجب ☺️
#نرفض_محاضره_مشروع_ليلي</t>
  </si>
  <si>
    <t>#نرفض_محاضرة_مشروع_ليلى
انصدمت أن الهاشتاق فيه عينات قذرة وناكرة جميل عايشه بهالبلد.
This is disgusting!</t>
  </si>
  <si>
    <t>#نرفض_محاضره_مشروع_ليلي 
 نسال الله السلامه والعافية من ما يحدث في بلاد الحمدين من مظاهر لشذوذ .</t>
  </si>
  <si>
    <t>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</si>
  <si>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@_OmarAlkhateeb #نرفض_محاضرة_مشروع_ليلى الشواذ مكانهم في بيت من يريد إحضارهم</t>
  </si>
  <si>
    <t>#نرفض_محاضرة_مشروع_ليلى
النظام القطري يرحب بالجميع المبادئ والقيم آخر ما يفكر فيها😄 https://t.co/V89Ojnko0H</t>
  </si>
  <si>
    <t>#نرفض_محاضره_مشروع_ليلي
والمشكله انها محاضره شاذين ويحاضرون استغفر الله بس</t>
  </si>
  <si>
    <t>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</si>
  <si>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#نرفض_محاضره_مشروع_ليلي 
Fuck all of you homophobes</t>
  </si>
  <si>
    <t>#نرحب_بمشروع_ليلى_في_قطر
 #نرفض_محاضره_مشروع_ليلي
الله يعينكم يا اهل قطر</t>
  </si>
  <si>
    <t>#نرفض_محاضره_مشروع_ليليُ 
تمتع بفوائد عسل السدر الاصلي 🍯المتوفر لدى مناحلنا و بضمان فحص المختبر.⁦👩‍🔬⁩
من مناحل ابو سلطان
للحجز اتصل عبر الرقم الظاهر📲.او رابط الواتساب المثبت بالصفحة الشخصية https://t.co/lFBkCsnGHL</t>
  </si>
  <si>
    <t>#نرفض_محاضرة_مشروع_ليلى
ودك تخلي طلبة QF المؤيدين للموضوع بقاعه وحده وتقفل عليهم وتقط صيني بينهم</t>
  </si>
  <si>
    <t>#نرفض_محاضرة_مشروع_ليلى اظن تم الغاء اللقاء ولله الحمد تمت ازالة الاعلان على رابطه https://t.co/aeoV4Ql1yz</t>
  </si>
  <si>
    <t>#نرفض_محاضره_مشروع_ليلي 
الهاشتاق أتوقع كان ترند عندكم بس الذباب في السعودية رفعه زيادة
الهاشتاق ما ظهر ترند في السعودية فأتوقع الذباب استخدم server في قطر حق يطلع الآي بي في قطر
والهاشتاق فيه ذباب يدعوا إنهم قطريين https://t.co/x8BjZKV6Iv</t>
  </si>
  <si>
    <t>مافي رادع لهذه الجامعات الي مب اول مره يبدر منها مثل هالفعل؟
كم انتي عظيمه @QatarUniversity دمتي فخراً للعرب😂❤️
 #نرفض_محاضره_مشروع_ليلي</t>
  </si>
  <si>
    <t>بعض المُقيمين مب وجه حشيمة ولا كفو احد يحترمهم
ناكرين للمعروف ويبيعون الوطن الي احتضنهم بأقرب مناسبة #نرفض_محاضره_مشروع_ليلي</t>
  </si>
  <si>
    <t>#نرفض_محاضره_مشروع_ليلي
قطر ملتزمة بحماية حقوق المثليين في حال رغبتها بإقامة كأس العالم، منع المثليين من ممارسة رغباتهم يعني سحب استضافة كأس العالم، المحىثين مرحب بهم في قطر بدعم من تميم المجد 🏳️‍🌈 https://t.co/QAaUDrpZa2</t>
  </si>
  <si>
    <t>#نرفض_محاضره_مشروع_ليلي
..
كفو عليكم 👏🏻</t>
  </si>
  <si>
    <t>ده بوست مفتوح مالوش علاقه بأي حاجه ادخل قول اي حاجه تيجي في بالك 
💔
#Nada2020mama
#لن_ننسى_ولن_نسامح 
#بالخاطر_كلام 
#نرفض_محاضرة_مشروع_ليلى 
#كلنا_عمر_خربين 
#الاهلي 
#وش_طقوسك_الصباحيه https://t.co/2MNihgzHgw</t>
  </si>
  <si>
    <t>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</si>
  <si>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#نرفض_محاضرة_مشروع_ليلى 
كفوووو #ياهل_قطر والف شكر يا حكومتنا على احترام رغبه الشعب ✌️🇶🇦✌️🇶🇦✌️🇶🇦✌️🇶🇦✌️🇶🇦
 https://t.co/EnYRBOCl0c</t>
  </si>
  <si>
    <t>بعض تغريدات الاخوات الفلسطينيات في قطر عن موضوع المحاضره - في وحده تقول انكم ماتمثلون قطر ولازم المحاضره ماتتكنسل واذا حد رد عليه قلتوا عنه عنصري ههههههه  #نرفض_محاضره_مشروع_ليلي https://t.co/BT3NUxN3Na</t>
  </si>
  <si>
    <t>LMAO. 
I thought "journalists" have thick skin and are able to respond? 
What are you teaching your students @NUQatar?
#نرفض_محاضره_مشروع_ليلي https://t.co/AIv0QqQlCl</t>
  </si>
  <si>
    <t>في ميزان حسنات جميع من شارك و انكر ان شاءالله 😋
#نرفض_محاضره_مشروع_ليلي https://t.co/O7Jv1xNjqH</t>
  </si>
  <si>
    <t>#نرفض_محاضره_مشروع_ليلي 
بعد قريت عن هذه الفرقة اضم صوتي لكل الرافضين لهذه الفرقة  https://t.co/zaLvsuQQRd</t>
  </si>
  <si>
    <t>حد يفهمني شسالفه يا جماعه؟
 #نرفض_محاضره_مشروع_ليلي</t>
  </si>
  <si>
    <t>#نرفض_محاضره_مشروع_ليلي
عندي سوال بسيط وش دخل كاس العالم بالمثليين هم بيجون يلعبون ولا يشغلون ؟ 😂</t>
  </si>
  <si>
    <t>#نرفض_محاضره_مشروع_ليلي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</si>
  <si>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#نرفض_محاضره_مشروع_ليلي الحمدلله انهم انجلعو لكن مب حاله كل كم اسبوع نستضيف حد يعادي ديننا و ثقافتنا. واضح ان البلاد فيها تيارين، تيار يبغي يحافظ على الدين و الثقافة و تيار يبغي يدخّل الإنحلال و "الحرية" في البلاد بما فيهم بعض عيال البلد، فضروري نكون واعيين و نتصدى لهم</t>
  </si>
  <si>
    <t>#نرفض_محاضرة_مشروع_ليلى
وانا اقول لايوجد منكم رجل رشيد الي متى لاحول ولاقوه الابالله 
ترا خلاص ماعاد فيه رجال يخافون على بناتهم وشوفاتهم الوضع عندنا صار في الحضيض الى متى ترا الخير يخص والشر يعم بالعربي الفصيح أين رجال قطر الحقيقيون ؟؟؟امن تربواعلى الخوف من الله والحساب وألعاب</t>
  </si>
  <si>
    <t>#نرفض_محاضره_مشروع_ليلي نرفض هذه الفعالية لانها ضد الدين والأخلاق والقيم ونطلب من موسسة قطر توضيح حول هذه الفعالية ومالهدف من إقامتها</t>
  </si>
  <si>
    <t>The same people that cried over the cancellation of the event in the name of 'freedom of speech' are the same people that complained about @QF hosting @AlanDersh! #نرفض_محاضره_مشروع_ليلي</t>
  </si>
  <si>
    <t>@FighterQatari واللي يدافع عن الشواذ الملعونين اقوله ( كل تبن )  #نرفض_محاضرة_مشروع_ليلى</t>
  </si>
  <si>
    <t>وش قصة مشروع ليلى ؟  #نرفض_محاضره_مشروع_ليلي</t>
  </si>
  <si>
    <t>If you wanted freedom of speech on your campus, why did you protest @AlanDersh coming to your campus? Because you didn’t agree with his views? Why the hypocrisy? #نرفض_محاضره_مشروع_ليلي</t>
  </si>
  <si>
    <t>منهي ليلي؟ 
شنهي السالفه!!
#نرفض_محاضره_مشروع_ليلي</t>
  </si>
  <si>
    <t>#نرفض_محاضره_مشروع_ليلي
باختصار ..
ياغريب كن أديب</t>
  </si>
  <si>
    <t>#نرفض_محاضره_مشروع_ليلي
.
حد يفهمني.. في لبنان ومصر منعوا هذي الفرقة وطردوهم محد اعترض
وهذي الأشكال معترضين على خوفنا على دينا واخلاقنا!
وحده تقول اقتصادنا بينهار بدونهم والثانية خايفة على سلامة الفرقة الشاذة منا
ويبونا نحترمهم ؟!
. https://t.co/evSpO4Rq4M</t>
  </si>
  <si>
    <t>القطرييين في كعبة المضيوم اعطبوها ههههههههههههههه جايبين فرقة تروج ل الشذوذ الجنسي🏳️‍🌈 
اتقوا الله
#نرفض_محاضرة_مشروع_ليلى</t>
  </si>
  <si>
    <t>قامت بينهم بسبب فرقة الشواذ🏳️‍🌈
#نرحب_بمشروع_ليلى_في_قطر
#نرفض_محاضره_مشروع_ليلي https://t.co/ooFthLtKTQ</t>
  </si>
  <si>
    <t>عن ابن عباس قال : لعن النبي ﷺ المخنثين من الرجال والمترجلات من النساء وقال ( أخرجوهم من بيوتكم ) . قال فأخرج النبي ﷺ فلانا وأخرج عمر فلانا .رواه البخاري
فهل سنتبع هدي النبي ﷺ في من هم أشد من المتشبهين بالجنس الآخر؟!
@MOI_Qatar
@QF
#نرفض_محاضرة_مشروع_ليلى</t>
  </si>
  <si>
    <t>ليش التذاكر سولد اوت 🥺💔 #نرفض_محاضره_مشروع_ليلي</t>
  </si>
  <si>
    <t>#نرفض_محاضره_مشروع_ليلي https://t.co/0ItfMaZYWY</t>
  </si>
  <si>
    <t>Thank you @QF,our values come first
 #نرفض_محاضره_مشروع_ليلي</t>
  </si>
  <si>
    <t>@angryfalasteeni @hotgirlhala @QF @NUQatar It doesn’t represent you but it dose represent the Qatari community and constitution you and the university wishfully wanted to be part of. If this community doesn’t represent you your free to chose any country that represent you and the university.
  #نرفض_محاضره_مشروع_ليلي</t>
  </si>
  <si>
    <t>@LifeofAliii basically who said we are insulting Palestinians in any way. We are against the idea of the lecture not Palestinians. Those who are in Qatar or Qataris are wishfully in it and if they don’t like it go to a place where a constitution represents you
#نرفض_محاضرة_مشروع_ليلى</t>
  </si>
  <si>
    <t>مافهمت وين المشكلة ؟ #نرفض_محاضره_مشروع_ليلي</t>
  </si>
  <si>
    <t>#نرفض_محاضره_مشروع_ليلي https://t.co/pGeQm2A6Si</t>
  </si>
  <si>
    <t>#تميم_المجد
#نرفض_محاضره_مشروع_ليلي
@themediamajlis
@NUQatar 
Dear Northwestern University https://t.co/tWD1JtaxfR</t>
  </si>
  <si>
    <t>يا جماعة انتوا كمجتمع تفتخرون بحرية التعبير والرأي، ليش الأمر وقف عند مشروع ليلى #نرفض_محاضرة_مشروع_ليلى</t>
  </si>
  <si>
    <t>@omarshg If our so called “old -fashioned” principles are not applicable anymore then please leave we will be OLD forever. Yet u will not because you want to enjoy saftey,healthcare and educaiton so give me some rest and respect the society and above all religion #نرفض_محاضرة_مشروع_ليلى</t>
  </si>
  <si>
    <t>اعزائي المقيمين  بكل هدوء كلنا نعرف انه الكل يستمتع بمرافق هذا البلد سواء من تعليم او صحة او غيره اتوقع من الأدب إحترام القيم والمبادئ في هذا المجتمع وانا متاكد لو بلد آخر "فرض" مجتمعه مبادئ معينة سيتم احترامه بالقوة وليس بالاختيار #نرفض_محاضره_مشروع_ليلي</t>
  </si>
  <si>
    <t>@_OmarAlkhateeb #نرفض_محاضره_مشروع_ليلي</t>
  </si>
  <si>
    <t>Locals won, you can simply GTFO. 
Try to make it happen in your own country where u have the right to do so. 
🤣🤣🤣🤣🤣🤣🤣🤣🤣
#نرحب_بمشروع_ليلى_في_قطر
#نرفض_محاضره_مشروع_ليلي https://t.co/0kyTjIL6R7 https://t.co/jgny2j6DE2</t>
  </si>
  <si>
    <t>#نرفض_محاضره_مشروع_ليلي تم  الغاء مشروع ليلى https://t.co/sO9PNFz3i9</t>
  </si>
  <si>
    <t>إلغاء محاضرة مشروع ليلى بجامعة نورث ويسترن 
#نرفض_محاضره_مشروع_ليلي #نديب_قطر https://t.co/2IEtqdNYyW</t>
  </si>
  <si>
    <t>يا غريب كون اديب .. عاداتكم وانفتاحكم التافه لحد قلة الادب والانسلاخ عن الهوية الاسلامية قبل العربية اللي حتى بلادكم ماتقبل فيه روحوا مارسوه هناك هم يعابلون معاكم، مالكم شغل فقطر وتمسكها بالدين والقيَم. #نرفض_محاضره_مشروع_ليلي</t>
  </si>
  <si>
    <t>رجعيه + تخلف + انحطاط + شذوذ + تعدي على الأديان 
و جاين يعطون محاضره !!! محاضره في شنو بالضبط. 
#نرفض_محاضرة_مشروع_ليلى</t>
  </si>
  <si>
    <t>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</si>
  <si>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شفيهم بيصيحون لان احنا رافضين هالشي؟ #نرفض_محاضره_مشروع_ليلي</t>
  </si>
  <si>
    <t>#نرفض_محاضره_مشروع_ليلي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</si>
  <si>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</si>
  <si>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#نرفض_محاضره_مشروع_ليلي https://t.co/Jc3r4R7i3W</t>
  </si>
  <si>
    <t>أنا مش ضد الناس إلي ما بدهم إياهم، أنا ضد الوقاحة إلي صارت! وللمرة المليون أثبتوا إنه حرية الرأي والتعبير مش موجودة عندكم. 🙌🏻 
ثقاااافة النقاااش معدوومة بشكل مخييف!  #نرفض_محاضره_مشروع_ليلي</t>
  </si>
  <si>
    <t>@NUQatar #نرفض_محاضره_مشروع_ليلي كفو كفو</t>
  </si>
  <si>
    <t>ترفضون مشروع ليلى و المدارس بما فيها المعلمات متروسه شذوذ؟ و علاقات مثليين؟ انتو ليش تسون نفسكم مثاليين و مشاكلكم و بلاويكم تخشونها؟  #نرفض_محاضره_مشروع_ليلي
#نرحب_بمشروع_ليلى_في_قطر</t>
  </si>
  <si>
    <t>الله يلعن المخانيث #نرفض_محاضرة_مشروع_ليلى</t>
  </si>
  <si>
    <t>خلاص انلغت والي مهب عاجبه قانون البلاد وعاداتنا وتقاليدنا يذلف في 195 دوله في الكره الارضيه تقدر تروح تنشر قذارتك هناك  شقال ذى لوكالز هههه #نرفض_محاضره_مشروع_ليلي</t>
  </si>
  <si>
    <t>😪😪 
مظاهره دنيويه ،، الله يعينا بس  #نرفض_محاضره_مشروع_ليلي</t>
  </si>
  <si>
    <t>#نرفض_محاضرة_مشروع_ليلى 
نرفض كل مايمس دينا وعقيدتنا وثوابتنا وعاداتنا وتقاليدنا ونطلب بمحاسبة كل مسؤول سمح بالمهزلة والعفن هذا</t>
  </si>
  <si>
    <t>#الاتحاد_الرايد #ممكن_تكونين_زوجه_ثانيه_للغني #ممكن_تكونين_زوجه_ثانيه_للغني #ابوعبوش_وغضبان #حمله #MissAmericana #OurPreciousJihyo #coronarovirus #توثيق_سناب_بن_دفنا #بالخاطر_كلام #يتحمل #عبدالعزيز_العبلان #بريطانيا #الغرافه #الوكره #نرفض_محاضره_مشروع_ليلي #الشحانيه #فرص #استثما https://t.co/M7C9RsMVev</t>
  </si>
  <si>
    <t>نهاية سعيدة للويكند .... كونجراتس ماي فولو "لوكلز" 😎❤️ 
 #نرفض_محاضره_مشروع_ليلي</t>
  </si>
  <si>
    <t>#نرفض_محاضرة_مشروع_ليلى
من المسؤول عن هذه الأمور 
الدخيلة على مجتمعاتنا ،،!؟؟
وهل هو فوق القانون ،،!؟
حتى يُترك هكذا دون رادع !؟
الله الغني عن التطور إذا كان
سيجلب لنا هذه الأمور الدخيلة
التي تطمس الهوية الإسلامية 💔</t>
  </si>
  <si>
    <t>#نرفض_محاضره_مشروع_ليلي ياكثرهم فالهاشتاق https://t.co/MEapnexMY3</t>
  </si>
  <si>
    <t>كل شيء ممنوع ياريت الحكومات تكسر حاجز هالجهل خلاص ملينا 
#نرفض_محاضره_مشروع_ليلي</t>
  </si>
  <si>
    <t>ارفض و بشدة  #نرفض_محاضره_مشروع_ليلي</t>
  </si>
  <si>
    <t>This is so entertaining to watch 😂#نرفض_محاضره_مشروع_ليلي</t>
  </si>
  <si>
    <t>Religion is above the state and above any personality whatever its is, We reject everything that touches our religion, customs, traditions, If you don’t like it here then just leave ..
 #نرفض_محاضره_مشروع_ليلي</t>
  </si>
  <si>
    <t>قال تعالى: (ادْعُ إِلِى سَبِيلِ رَبِّكَ بِالْحِكْمَةِ وَالْمَوْعِظَةِ الْحَسَنَةِ وَجَادِلْهُم بِالَّتِي هِيَ أَحْسَنُ).
صدق الله العظيم.
#نرفض_محاضره_مشروع_ليلي</t>
  </si>
  <si>
    <t>اللهم إنا نستودعك ديننا وعاداتنا وأخلاقنا وتقاليدنا وسنة رسولنا وكتابنا وأهلها واولادنا وبناتنا وشبابنا ونخوتنا ومواقفنا وحضارتنا وإرثنا وعروبتنا اللهم إحفظ قطر وسائر بلاد المسلمين من الفتن ما ظهر منها وما بطن ومن الخبث والخبائث وشياطين الإنس والجن #نرفض_محاضره_مشروع_ليلي</t>
  </si>
  <si>
    <t>خلاص لحد يصيح و فكونا 🙂 #نرفض_محاضره_مشروع_ليلي https://t.co/IktmPPItKR</t>
  </si>
  <si>
    <t>شششسالفه بوفلصصص لسانهـم طووويل .. اغلبكم طلعتو ويا #الشذوووذ ؟'
ديرتنا وبكيفنا والشي ال مب راضين فيه ماراح يتم ..
ي غريب گُن اديب ..😅✔️
#نرفض_محاضرة_مشروع_ليلى 
 #نرحب_بمشروع_ليلى_في_قطر</t>
  </si>
  <si>
    <t>والصحيح أن يُقال ( إما ديننا فوق ولا ما لنا خانة ...)
#نرفض_محاضره_مشروع_ليلي</t>
  </si>
  <si>
    <t>Calling us locals when we do something you don’t like is a bit racist.
So stop calling us locals and call us the land owner.
And do what we want 😉
#نرفض_محاضره_مشروع_ليلي</t>
  </si>
  <si>
    <t>قالتها امنا جميعاً (( فما تغيرنا و ما غيرنا)) نتعلم و نتطور و نحترم آراء الآخرين. و نتعايش مع من يحمل مفاهيم مختلفة ولكن ،،،،، احنا احنا ، عاداتنا و تقاليدنا و دينا خط احمر  #نرفض_محاضره_مشروع_ليلي</t>
  </si>
  <si>
    <t>حسبي الله ونعم الوكيل ليش ليش يدخلون هل اشكال عندنا احنا نرفض بكرا الناس شبيقولون عنه بكرا نصير علج في حلوج الناس ليش وين الامير وين الحكومه عنهم ليش نرفض حرام حرام 💔  #نرفض_محاضره_مشروع_ليلي</t>
  </si>
  <si>
    <t>Name one benefit you’re gonna get from this lol.
 #نرفض_محاضره_مشروع_ليلي</t>
  </si>
  <si>
    <t>#نرفض_محاضره_مشروع_ليلي
تذكروا داااائما،،
قوتكم بوحده كلمتكم،،،</t>
  </si>
  <si>
    <t>علاوة بدل تنقل
علاوة بدل زحمه
علاوة بدل هاتف + نت
علاوة بدل تطبيل
علاوة بدل مصداقيه
علاوة بدل تحليل
علاوة نفي الاخبار + الاشاعات
مع تحيات
هئية مشاهير السوشيل ميديا 
😊😊
#نرفض_محاضرة_مشروع_ليلى</t>
  </si>
  <si>
    <t>في سورة الشعراء: (أَتَأْتُونَ الذُّكْرَانَ مِنَ الْعَالَمِينَ) ، الدين حرم اللواط وهالشي يهز عرش الرحمن وهذا المتعارف عليه دينياً واجتماعياً وكما انه لا يناسب عاداتنا وتقاليدنا ، واحنا كشعب متمسك بعقيدته الاسلاميه لنا الحق في رفض دعمهم و وجودهم.
#نرفض_محاضره_مشروع_ليلي</t>
  </si>
  <si>
    <t>حسبي الله ونعم الوكيل .. #نرفض_محاضرة_مشروع_ليلى</t>
  </si>
  <si>
    <t>#نرفض_محاضرة_مشروع_ليلى
كلي ثقة بإذن الله بأنها ستُلغى</t>
  </si>
  <si>
    <t>#نرفض_محاضرة_مشروع_ليلى
#نرفض_محاضرة_مشروع_ليلى
#نرفض_محاضرة_مشروع_ليلى</t>
  </si>
  <si>
    <t>انحلال اخلاقي تحت مظلة التحضّر. 
 #نرفض_محاضرة_مشروع_ليلى</t>
  </si>
  <si>
    <t>#نرفض_محاضرة_مشروع_ليلى قال السعدي :أن ذلك يجرئ العصاة والفسقة على الإكثار من المعاصي إذا لم يردعوا عنها، فيزداد الشر، وتعظم المصيبة الدينية والدنيوية، ويكون لهم الشوكة والظهور، ثم بعد ذلك يضعف أهل الخير عن مقاومة أهل الشر، حتى لا يقدرون على ما كانوا يقدرون عليه اولا .</t>
  </si>
  <si>
    <t>#نرفض_محاضرة_مشروع_ليلى "اللهم لا تؤاخذنا بما فعل السفهاء منا"</t>
  </si>
  <si>
    <t>دام جامعة نورث ويسترن تتعاقد مع فرقة معروف عنها المثلية ودعمهم لها وتسعى لإيجاد دين جديد بأغانيهم ، فما بالك بهذه الجامعة التي تُدرس طلاب المواطنين والمقيمين المسلمين،ماهي القيم التي ستوصلها إليهم؟!!
هل دسّت السم (المنكرات والشركيات)بالعسل ( التعليم )؟!!
#نرفض_محاضرة_مشروع_ليلى</t>
  </si>
  <si>
    <t>نرفض كل مأمن شأنه المساس بديننا وعاداتنا وتقاليدنا وحسبي الله ونعم الوكيل في كل من تسوغ له نفسه العبث بمجتمعنا المحافظ وأن تحفظوا الله يحفظكم ويثبتكم بالعمل الصالح  #نرفض_محاضره_مشروع_ليلي #</t>
  </si>
  <si>
    <t>كُنتُمْ خَيْرَ أُمَّةٍ أُخْرِجَتْ لِلنَّاسِ تَأْمُرُونَ بِالْمَعْرُوفِ وَتَنْهَوْنَ عَنِ الْمُنكَرِ 
وَتُؤْمِنُونَ بِاللَّهِ ۗ 
 #نرفض_محاضرة_مشروع_ليلى https://t.co/mPfyywarXE</t>
  </si>
  <si>
    <t>#نرفض_محاضرة_مشروع_ليلى ارفض المشروع</t>
  </si>
  <si>
    <t>#نرفض_محاضرة_مشروع_ليلى
أرفعوا اصواتكم بالرفض والأستهجان وتحقير هذه الفعاليات ومن ينظّمها وكونوا صوتآ واحدآ لحمايه عقيدتكم مجتمعكم وعوائلكم،</t>
  </si>
  <si>
    <t>@naif313 المهم ان المحاضره تلغى و ليس فقط استنكار في توتير #نرفض_محاضره_مشروع_ليلي</t>
  </si>
  <si>
    <t>#نرفض_محاضرة_مشروع_ليلى
المفروض يتحاسبون الي يستضيفون هالاشكال القذرة</t>
  </si>
  <si>
    <t>#نرفض_محاضرة_مشروع_ليلى
الله لايسخط علينا ، فرقه مثل هذي منعت حتى في الدول الاكثر انفتاحا بسبب فسادها الفكري ونحن نستضيفها ؟ هذه مشورة من وهل من وافق على التعاقد معهم على علم بافكارهم الشاذة</t>
  </si>
  <si>
    <t>لن تقام المحاضره لان الشعب رفضها  #نرفض_محاضره_مشروع_ليلي</t>
  </si>
  <si>
    <t>#نرفض_محاضره_مشروع_ليلي
حسبي الله ونعم الوكيل</t>
  </si>
  <si>
    <t>اله يجزاكم خير 
الامر بالمعروف و النهي عن المنكر  #نرفض_محاضرة_مشروع_ليلى</t>
  </si>
  <si>
    <t>#نرفض_محاضره_مشروع_ليلي
من البديهي رفضه ومن غير المنطق الموافقه عليه</t>
  </si>
  <si>
    <t>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</si>
  <si>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اذا لم يتم ايقاف هذا المشروع مانقول الا حسبي الله ونعم الوكيل نضحك على ناس قبل فتره في موسمهم وجينا مثلهم! ... #نرفض_محاضره_مشروع_ليلي</t>
  </si>
  <si>
    <t>حسبنا الله ونعم الوكيل فيهم😱
أعوذ بالله من غضب الله💔.
#نرفض_محاضرة_مشروع_ليلى</t>
  </si>
  <si>
    <t>الذين يعطون التراخيص لهذه الفرق الماجنة اليس لكم مشاعر من لديه بنت وزوجة واخت يخافون على اعراضهم ودينهم ام....
 #نرفض_محاضرة_مشروع_ليلى</t>
  </si>
  <si>
    <t>#نرفض_محاضره_مشروع_ليلي
الجامعات الأجنبية عندنا تروج لـ قلة الأدب باسم العلم، ولا يزال الكثير منا يفضل الدراسة فيها، والنتيجة يا إلحاد يا فساد أو ضياع هوية ما منها خير شتبون فيها بعد ذي البلاوي كلها؟!</t>
  </si>
  <si>
    <t>جزا الله خيراً كل من نكر هذه المحاضرة النكرة. #نرفض_محاضره_مشروع_ليلي</t>
  </si>
  <si>
    <t>اتمنى معاقبة الجامعة بعد 👌🏻
#نرفض_محاضره_مشروع_ليلي</t>
  </si>
  <si>
    <t>الحين الجامعة تتبع للمؤسسه ولا المؤسسه تابعه للجامعة؟
 #نرفض_محاضره_مشروع_ليلي</t>
  </si>
  <si>
    <t>اللهم اصلح أحوالنا ووحد كلمة المسلمين لن يغير الله ما بقوم حتى يغيروا ما بأنفسهم تربينا على شي والواقع شيء آخر وفي المدارس يقولون لنا ازرعوا القيم في نفوس الطلاب وهناك من يحطم القيم خارج المدارس تتاقض غريب مريب #نرفض_محاضره_مشروع_ليلي</t>
  </si>
  <si>
    <t>يتوجب على كل قطري المشاركة في هذا الهشتاق بإعلاء نسبة  #نرفض_محاضرة_مشروع_ليلى</t>
  </si>
  <si>
    <t>كيف يكون ردة فعل ابنائنا في المدارس التي تعلمهم القيم والمبادئ التي تخدم ديننا ونوافق على دخول فرقة شواذ تنشر زواج المثلين اي قبح ذنب يرتكبة صاحب هذالقرار #نرفض_محاضرة_مشروع_ليلى</t>
  </si>
  <si>
    <t>كل قطري غيور على دينة نرفض رفضا رفض تام استضافة هذة الفرقة الشاذة التي تبث سمومها في مجتمعنا ونطالب الجهات العلياء باتخاذ كل الإجراءات لمنع هولاء الشاذين من دخول بلادنا  #نرفض_محاضرة_مشروع_ليلى</t>
  </si>
  <si>
    <t>اتقوا الله في ابناءنا وأوقفوا هذا الخبث #نرفض_محاضرة_مشروع_ليلى</t>
  </si>
  <si>
    <t>أعوذ بالله من غضب الله .. الجامعة الي تستضيف الفرقة ورا ماتستضيفهم في بلادها ! استهتار الجامعات الأجنبية بقيم المجتمع القطري شي ما ينسكت عنه .. شذوذ ! تمرد ! اله جديد 🤦🏻‍♀️ لا حول ولا قوة الا بالله ..   #نرفض_محاضرة_مشروع_ليلى</t>
  </si>
  <si>
    <t>يجب على الطلاب مقاطعة هذه المحاضرة 
لازم توقفون يد وحدة 
نبغي اصالة المحاضرة تكون فاضية  #نرفض_محاضرة_مشروع_ليلى</t>
  </si>
  <si>
    <t>#نرفض_محاضرة_مشروع_ليلى
بين فترة وفترة تطلع لنا مثل هالحفلات ويرفضها الشعب ومع التكرار بيتعود ويسكت</t>
  </si>
  <si>
    <t>@NUQatar كيف بلغت بكم الجرأة والوقاحة باستضافة مثل هذه الفرقة التي رفضتها حتى بعض الدول المنفتحة!!! شعب قطر يرفض استقبال هذه الفرقة ويطالب بإلغاء هذا الحفل المشين #نرفض_محاضرة_مشروع_ليلى</t>
  </si>
  <si>
    <t>اللهم لا تواخذنا بما فعل السفهاء منا. #نرفض_محاضره_مشروع_ليلي</t>
  </si>
  <si>
    <t>@mm__ss55 #نرفض_محاضرة_مشروع_ليلى
ماسر الإستماتة المفاجأة لنشر مُسَمى الشذوذ/الشواذ؟ منذ أيام سابقة استنكرنا نفس الموضوع في المناهج الجديدة للتعليم في المدارس الحكومية التي تتبع المنهج الإسلامي. واليوم جامعة على أرض قطر تروج لنفس المفهوم؟ من نحارب ياترى؟</t>
  </si>
  <si>
    <t>نحن نرفض مشروع ليلي... 
نحن احترام دينا و عادتنا و تقاليدنا.... #نرفض_محاضره_مشروع_ليلي</t>
  </si>
  <si>
    <t>#نرفض_محاضره_مشروع_ليلي
نرفض،، لأنه اعتراف "باللواط" من غير تسميات مجمّلة،،
 #نرفض_محاضره_مشروع_ليلي
لأننا نعيش في بلدٍ ماعرفنا عن أهله إلا حبّ الإسلام وإحياء مبادئه..لأننا لا نريد أن يحُقَّ علينا قول ربنا: "فَحَقَّ عَلَيْهَا الْقَوْلُ فَدَمَّرْنَاهَا تَدْمِيرًا"</t>
  </si>
  <si>
    <t>#نرفض_محاضره_مشروع_ليلي
اللهم جنب بلادنا الفتن ماظهر منها وما بطن...</t>
  </si>
  <si>
    <t>يارب تحفظ قطر من المتربصين  الفاسدين ؟ #نرفض_محاضره_مشروع_ليلي</t>
  </si>
  <si>
    <t>(وَلَن تَرْضَىٰ عَنكَ الْيَهُودُ وَلَا النَّصَارَىٰ حَتَّىٰ تَتَّبِعَ مِلَّتَهُمْ ۗ قُلْ إِنَّ هُدَى اللَّهِ هُوَ الْهُدَىٰ ۗ وَلَئِنِ اتَّبَعْتَ أَهْوَاءَهُم بَعْدَ الَّذِي جَاءَكَ مِنَ الْعِلْمِ ۙ مَا لَكَ مِنَ اللَّهِ مِن وَلِيٍّ وَلَا نَصِيرٍ) #نرفض_محاضرة_مشروع_ليلى</t>
  </si>
  <si>
    <t>الحمدلله صدق تخميني عن هذي الجامعات ونواياها السيئة والحين اقتنعت بأنها ليست المكان المناسب لأبنائنا بالمستقبل والله يرد كيدهم وبلاويهم ويبعد عنا شرها .
 #نرفض_محاضره_مشروع_ليلي</t>
  </si>
  <si>
    <t>#نرفض_محاضره_مشروع_ليلي
جزى الله من أنكر خيرٍ الجزاء
الشعب القطري يبقى في فطرته المحافظة على الهوية الإسلامية مهما تبدّلت الأحوال
وتُشكر كل الجهات المعنية على تجاوبها</t>
  </si>
  <si>
    <t>ننتظر القانون يحاسبهم #نرفض_محاضرة_مشروع_ليلى</t>
  </si>
  <si>
    <t>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</si>
  <si>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#نرفض_محاضرة_مشروع_ليلى
الجزيرة تؤلب المصريين على حكومتهم بسبب فرقة مشروع ليلى.
بعد يومين هذه الفرقة في الدوحة فهل تتوقع أن تجرؤ الجزيرة على الكلام؟ https://t.co/j3LcQ6ZuVQ</t>
  </si>
  <si>
    <t>حين كان من يحكم #قطر رجال
قبل ان يحتلها @rterdogan_ar و #خامنئي 
 #نرفض_محاضره_مشروع_ليلي
@TamimBinHamad https://t.co/J3AweLmeJa</t>
  </si>
  <si>
    <t>المجتمع القطري واعي ولديه الجرأه والانتقاد في التوقيت المناسب لذلك نقول نحن مجتمع مسلم محافظين على ديننا الحنيف المعتدل وعاداتنا وتقاليدنا اللتي لا تعجب الآخرين اللذين يجب عليهم ان يحترموا أنفسهم وان لا يفرضوا علينا ما يرونه صواب واللذي نراه فسق وفجور
#نرفض_محاضره_مشروع_ليلي</t>
  </si>
  <si>
    <t>نعم ألغوها بفضل الله ثم بجهود الغيورين على دينهم ووطنهم لكن تبريرهم أقبح وأوقح من إلغائها فهم حزينون لأنهم سيخيبون أمل المحبين من الحضور... 
شاهت وجوهم واندرست سنونهم ولا أقام الله لهم راية ولا قامة 
#نرفض_محاضره_مشروع_ليلي 
#نرفض_محاضرة_مشروع_ليلى https://t.co/LXaMibRtEr</t>
  </si>
  <si>
    <t>#نرفض_محاضرة_مشروع_ليلى سمعوني صياحكم يالزلمات 🇮🇱🇮🇱</t>
  </si>
  <si>
    <t>الحل هو اذلفو بلادكم وشوفوهم عندكم  #نرفض_محاضره_مشروع_ليلي https://t.co/T4YwQZRLdb</t>
  </si>
  <si>
    <t>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</si>
  <si>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Sadly this did turn out to be a local/resident debate but I stand w what's right. The country has values, traditions etc. that makes such topic unacceptable and people have to respect it whether they like it or not. Period.
#نرفض_محاضرة_مشروع_ليلى
#نرفض_محاضره_مشروع_ليلي https://t.co/CdfQulHp62</t>
  </si>
  <si>
    <t>@NorthwesternU 
Would the university spread knowledge with what it intends to do?  No, then let's cancel the event 
#نرفض_محاضره_مشروع_ليلي</t>
  </si>
  <si>
    <t>المدينة التعليمية ورغم حجم  جامعاتها ولكن وللأسف معظم الانسلاخ الديني الذي نراها في المجتمع هي عقر داره ...  ما نقول الا حسبنا الله ونعم الوكيل.... ولم ينقصنا الا  قوم لوط. ينشرون قذارتهم بين ابنائنا ...#نرفض_محاضره_مشروع_ليلي</t>
  </si>
  <si>
    <t>#نرفض_محاضره_مشروع_ليلي
يمه وشسالفه وش شواذه
https://t.co/dpHLRIA9vU</t>
  </si>
  <si>
    <t>#نرفض_محاضرة_مشروع_ليلى https://t.co/f2h1nGFIFm</t>
  </si>
  <si>
    <t>#نرفض_محاضره_مشروع_ليلي الحمدلله الذي تم رفض مشروع ليلى بسبب غيرتك على دينكم وتمسكم به</t>
  </si>
  <si>
    <t>#نرفض_محاضره_مشروع_ليلى
نسأل الله تعالى أن يحفظ علينا إيماننا، وأن يزينه في قلوبنا، وأن يثبتنا عليه إلى الممات ...</t>
  </si>
  <si>
    <t>#نرفض_محاضره_مشروع_ليلي
تكفوا حد يقلي وش مشروعها ليلى ذي</t>
  </si>
  <si>
    <t>@angryfalasteeni من أمن العقوبة أساء الأدب #نرفض_محاضرة_مشروع_ليلى</t>
  </si>
  <si>
    <t>ما يدعوا للفساد في وطنا قطر نرفضه اياً كان مصدره يحاولون بشتى الطرق فساد الشباب والمجتمعات ولكن يوجد الشرفاء في الوطن من يقف في وجوه هؤلاء  #نرفض_محاضره_مشروع_ليلي</t>
  </si>
  <si>
    <t>لم أجد من بعض الإعلاميين المعروفين أو مشاهير السوشال ميديا اعتراضاً قوياً صريحاً على هذا الأمر رغم سوئه، وهكذا وجدناهم في عدة قضايا.
أنتم لسان المجتمع وضميره، ورسالتكم الأسمى هي الوقوف مع المجتمع وقيمه ومبادئه
 #نرفض_محاضرة_مشروع_ليلى</t>
  </si>
  <si>
    <t>الحمدلله الذي بنعمه تتم الصالحات. 
شكراً لمن وقف في وجه المشروع المارق ولا عزاء للمفسدين.
#نرفض_محاضره_مشروع_ليلي https://t.co/w0fTQFHee0</t>
  </si>
  <si>
    <t>الى كل مسؤول قطري و مسلم تذكر قول الله تعالى (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 [ الأحزاب : 66 - 68 ] #نرفض_محاضره_مشروع_ليلي</t>
  </si>
  <si>
    <t>فيه نوعية تدعي الانسانية والتفتح العقلي وان الشعب القطري الرافض لهذا الشذوذ انه توجه للشعب الفلسطيني المقيم عندنا بالعنصرية؟! ليش الشعب الفلسطيني متمثل في هالفرقة الشاذة ؟ ولا اللي يناصرونهم؟!  #نرفض_محاضره_مشروع_ليلي</t>
  </si>
  <si>
    <t>ياااارب كن معنا ولا تكن علينا رلب ارحمناا #نرفض_محاضره_مشروع_ليلي</t>
  </si>
  <si>
    <t>#نرفض_محاضره_مشروع_ليلي
أنا لا أُخل بالعهود سريعاً، لا أسير وأترك خلفي كل شيء ، أعطي أشياء صادقة ، أبقى مكاني وأقدس ماكان بيننا إلى أن يفيض بي خاطري ثم أرحل دون عودة. https://t.co/iB3Xraj9yu</t>
  </si>
  <si>
    <t>شسالفه
 #نرفض_محاضره_مشروع_ليلي https://t.co/987NAR1mgL</t>
  </si>
  <si>
    <t>#نرفض_محاضره_مشروع_ليلي
الملام على من اعطى الوافدين حقوقا لا يتمتع بها معظم المواطنين ووفر لهم رفاهية العيش وحرية التصرف على حساب عقيدتنا واخلاقنا ومبادئنا.. اليوم مشروع ليلي وبكره مالله به عليم</t>
  </si>
  <si>
    <t>#نرفض_محاضره_مشروع_ليلي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</si>
  <si>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#نرفض_محاضره_مشروع_ليلي 
صج فاظيين ماعندكم سالفة تاركين كل اولويات الدنيا وتراكضون ورا تويتر هاشتاقات على اشياء مالها داعي
مشروع ليلى فرقة عادية اذا ماتعجبكم غيركم تعجبه مو لازم تفرضون ذوقكم عالكل 
المساجد كل يوم فاظية بس بتويتر سبحانه المطوعة نازلة عالكل</t>
  </si>
  <si>
    <t>@someoneabr #نرفض_محاضرة_مشروع_ليلى اتوقع هالفديو كافي ان نرفضهم وما نقبل فيهم https://t.co/9x6WwOHTdU</t>
  </si>
  <si>
    <t>@angryfalasteeni في فرق بين مشجع يجي يشجع فريقه ويرد بلاده وبين فرقه تعطي محاضره وتنشر افكار لا هي من ديننا ولا من اخلاقنا ولا من عاداتنا وهذا الموضوع  يتنافى مع قيمنا ومبادئنا    "كـ عرب" و مسلمين #نرفض_محاضره_مشروع_ليلي</t>
  </si>
  <si>
    <t>#نرفض_محاضرة_مشروع_ليلى 
ما ابي اتشمت فيهم لان الشماتة مب زينة وتلف تلف وترجع لصاحبها.. حتى وان كانوا القطريين يستاهلون وهذا حقهم وماجاهم ولكن لا نتشمت يا جماعة حرام يكفيهم ما فيهم 🙄</t>
  </si>
  <si>
    <t>صراع بين نيتفلكس و قناة المجد 
 #نرفض_محاضرة_مشروع_ليلى</t>
  </si>
  <si>
    <t>معروفين أهل قطر بالحشمة و الرجولة و الكرم ونا ارفض ان هالشي يصير بقطر ولا ارضى و بأذن الي خلقنا انه ماراح يصير  #نرفض_محاضرة_مشروع_ليلى</t>
  </si>
  <si>
    <t>خلااااااااااااص خلص الموووضوع ولغوووا المشروووع سكروووا المووضوع وفكوووونا من هوووواشكم مع بعض سنداااااره والللله ناموا بكره الاحد وراكم دوووووام 
#نرفض_محاضره_مشروع_ليلي https://t.co/pCTiToYJhp</t>
  </si>
  <si>
    <t>#نرفض_محاضره_مشروع_ليلي
الدين ليس لعبة ابداً و مثل هالمشاريع تنشر الفساد الأخلاقي بل مخالفة بشكل فظيع لتعاليم الاسلام ليس ذلك فقط بل تشكك بالأديان، مانبي عيالنا يلحدون ✋</t>
  </si>
  <si>
    <t>مرفوض جملة وتفصيلا، ثم إن جامعات مؤسسة قطر تعد بقعة من دولة مبدأها الدين القائم على القيم وليست بقعة اجنبية، وعليه فمن الطبيعي أن تكون توجهاتها من ذات المجتمع. #نرفض_محاضره_مشروع_ليلي</t>
  </si>
  <si>
    <t>#نرفض_محاضره_مشروع_ليلي حسبي الله على من فكر يجيبهم واقترح هالاقتراح الي مثل وجهه والي مب عاجبه "ديينا دين الاسلام " وثم عاداتنا وتقاليدنا مايشرفنا فهذه البلد العظيمه. ياا غريب كن اديب فمن طرق الباب اتاه الجواب 🙏🏻.</t>
  </si>
  <si>
    <t>مختصر الكلام ، من عاب ابتلى 👍 
 #نرفض_محاضرة_مشروع_ليلى</t>
  </si>
  <si>
    <t>تم الغاء حضور فرقة الشذوذ لابارك الله فيهم  #نرفض_محاضره_مشروع_ليلي https://t.co/h1DBviGsnq</t>
  </si>
  <si>
    <t>#نرفض_محاضره_مشروع_ليلي
تم ألغاءها لان في شباب قطريين . دمهم حار ما يرضون بالغلط 
ومليون كفو لهم 🌹🌹🌹🌹
شافوا الغلط وما أسكتوا👍🏼👍🏼👍🏼</t>
  </si>
  <si>
    <t>ياجماعة الخير في بعد رفض القطريين للمحاضره .. الفلسطينين في قطر يغردون عن موضوع ( ظلم ) العمالة في مشاريع كأس العالم !!! يعني متخيلين عشان اهل البلد رافضين شغله معينه طلعوا وجههم الحقيقي !!  #نرفض_محاضره_مشروع_ليلي</t>
  </si>
  <si>
    <t>لدينا جميع الخدمات👇 وبأقل الاسعار
🔴انستقرام 
⬅️زياده متابعين
⬅️زياده لايكات
⬅️زياده مشاهدات 
🔴سناب شات
⬅️زياده متابعين
⬅️زياده مشاهدات
🔴تويتر
⬅️زياده متابعين
⬅️اشتراك شهري رتويت 
⬅️رفع هاشتاق ترند
🔴توثيق حسابات بالعلامه الزرقاء
#نرفض_محاضره_مشروع_ليلي</t>
  </si>
  <si>
    <t>والله ما دري شنو محاضرة ليلي بس دام تنرد بقطر انا ارفضها 🤚🏼😂
 #نرفض_محاضره_مشروع_ليلي</t>
  </si>
  <si>
    <t>#نرفض_محاضرة_مشروع_ليلى الهاشتاق طلع عن السياق المطلوب وصار ردو بلادكم واجانب وقحيين ؟؟ https://t.co/bgUsAAmln8</t>
  </si>
  <si>
    <t>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t>
  </si>
  <si>
    <t>#نرفض_محاضره_مشروع_ليلي إذا لم يكن لها فوائد في مصلحتهم لما اتخذوا من قطر مكان لعمل المحاضر. مشروع ليلي عبارة عن مشروع ربحي لا غير</t>
  </si>
  <si>
    <t>#نرفض_محاضره_مشروع_ليلي الشاب يقول لك ان الله تعالى منّ علي بالتوبة ،، وانت تقول له لابأس بالعادة السرية انها حاجه جسدية وحلال!وبعدين لا تكذب على الإمام احمد ياوسيخ لان الإمام اكبر منك ولو نحطك تحت مجهر ونكبرك١٠٠مره مانشوفك عند الإمام احمد وشيوخنا عبر التاريخ ياوسيخ #وسيم_يوسف https://t.co/KyNe0Nfu6Q</t>
  </si>
  <si>
    <t>اشكال المؤيدين للمحاضره #نرفض_محاضره_مشروع_ليلي https://t.co/5kcSu2ViyG</t>
  </si>
  <si>
    <t>#نرفض_محاضره_مشروع_ليلي
بالله شاذ جنسيا بيحاضركم عن إيش؟
عن الوضوء والا الصلاة 
🤦‍♀️🤦‍♀️🤦‍♀️🤦‍♀️
هناك من يدبر مخططات ضد الدوله 
من الداخل !!!</t>
  </si>
  <si>
    <t>😁وتكنسل مشروع ليلى 👏🏻👏🏻  الحين لازم رد فعل تجاه اللي صار من قبل قلة من الشرذمة اللي اثاروا الرأي العام بدعوة صريحة لاستقبال هالعفن .. هم كم شخص يتحولون للنيابة للتحقيق هذي اسمها اثارة رأي عام 😒 .. وصاختهم يحتفظون فيها لنفسهم
#نرفض_محاضرة_مشروع_ليلى 
#نرحب_بمشروع_ليلى_في_قطر</t>
  </si>
  <si>
    <t>سؤال موجه للنسوية اللي تؤيد الشذوذ وأنا قلت من قبل هالفكرتين مرتبطين ببعض، إذا طليقج الشاذ كانت عنده الحضانة لولدج وحب يمارس معاه علاقة شاذة وهو موافق واثنينهم بالغين فوق 18 سنة (بمعياركم) هل هذا الشيء بتقبلينه وبتدافعين عنه؟ #نرفض_محاضره_مشروع_ليلي #النسويات</t>
  </si>
  <si>
    <t>لازم نتقبل كل الاراء والمقيمين لهم حق ينتقدون اي شئ لا يعجبهم مب لازم تكون قطري عشان تتكلم عن شي ما يعجبك او تطالب بشي معين  #نرفض_محاضره_مشروع_ليلي</t>
  </si>
  <si>
    <t>#نرفض_محاضره_مشروع_ليلي اقسم بالله اني قطري مايصفى من راتبي الا ٣٥٠٠ ومديون وعندي عيال اشلون اقدر اصرف عليهم وساكن بالاجار واجار بيتي ماقدر ادفعه</t>
  </si>
  <si>
    <t>حرام تكون فلسطين و القدس لكم او يكون اسمكم مسلمين وانتوا بهالعلقيه المتخلفه و الرادعه للاسلام #نرفض_محاضره_مشروع_ليلي</t>
  </si>
  <si>
    <t>سبحان الله .. قالوها الاوليين من عاب ابتلى  #نرفض_محاضره_مشروع_ليلي</t>
  </si>
  <si>
    <t>#نرفض_محاضره_مشروع_ليلي https://t.co/rRCVif8iZ5</t>
  </si>
  <si>
    <t>اتمنى من الجهات الامنية ان يتم اخذ الاجراءات الازمة ضد الزلمات وتسفيرهم برع البلاد لانه هل الاشكال توصخ سمعة البلاد وماتحترم العادات والتقاليد المواطن القطري👎🏻👎🏻👎🏻.               #نرفض_محاضرة_مشروع_ليلى</t>
  </si>
  <si>
    <t>شنو ذي الهاشتاق اللي ترند 3 ايام 
منو ليلي اصلاً
 #نرفض_محاضره_مشروع_ليلي</t>
  </si>
  <si>
    <t>نحمد الله على الغاء هذه الدعوة للفسقة المثليين المخالفين للطبيعة البشرية وللشرائع السماوية والحمدلله على الأخلاق الحميدة والقيم المترسخة في هذا البلد الذي نسأل الله أن يحفظه ويحفظ قيادته وشعبهمن كل مكروه #نرفض_محاضره_مشروع_ليلي</t>
  </si>
  <si>
    <t>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</si>
  <si>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#نرفض_محاضرة_مشروع_ليلى 
https://t.co/jzrImu5fd4</t>
  </si>
  <si>
    <t>شسالفه الفلسطينيات ليش موقفين مع مشروع ليلى في امل يكونون عملاء #دحلانيات  كل شي جايز في هالزمن 🧐#نرفض_محاضره_مشروع_ليلي</t>
  </si>
  <si>
    <t>#نرفض_محاضره_مشروع_ليلي
مب من شوي ملتهين في الدنيا لا ارض ولا وطن.. اللهم لاشماته.. 
روحوا حرروا بلادكم احسنلكم من هالمصخرا 🤤</t>
  </si>
  <si>
    <t>#نرفض_محاضرة_مشروع_ليلى
((إِنَّ الَّذِينَ يُحِبُّونَ أَن تَشِيعَ الْفَاحِشَةُ فِي الَّذِينَ آمَنُوا لَهُمْ عَذَابٌ أَلِيمٌ فِي الدُّنْيَا</t>
  </si>
  <si>
    <t>قال تعالى:
{ لا يَغُرَّنَّكَ تَقَلُّبُ الَّذِينَ كَفَرُوا فِي الْبِلادِ مَتَاعٌ قَلِيلٌ ثُمَّ مَأْوَاهُمْ جَهَنَّمُ وَبِئْسَ الْمِهَادُ } 
#نرفض_محاضرة_مشروع_ليلى</t>
  </si>
  <si>
    <t>#نرفض_محاضره_مشروع_ليلي
كان اسهل واحسن ان يخلونهم يجون، ويفرضون عليهم ان مايتكلمون عن المثليه وافكارهم الشخصيه احتراماً للعادات والتقاليد والدين .. 
بدون هذا كله ..</t>
  </si>
  <si>
    <t>لا بارك الله في من دعاهم أو دعمهم أو شاركهم
وجعلهم نار جهنم
كل واحد يدعم هالفئة المفروض ينطرد من البلاد دايركت على أول طياره
استغفر الله شنو هالمسوخ من الناس 
الحمدلله أنها تكنسلت 👍🏻
#نرفض_محاضره_مشروع_ليلي</t>
  </si>
  <si>
    <t>ماشفنا بلاد غيرت من عاداتها وتقاليدها عشان زوار ، احترمنا قوانينهم القذرة برا وعليهم احترام عاداتنا " المنغلقة " + كاس العالم مب شماعه تلزقون فيها وصاختكم وقلة ادبكم وانحطاطكم 
#نرفض_محاضره_مشروع_ليلي</t>
  </si>
  <si>
    <t>#نرفض_محاضره_مشروع_ليلي  https://t.co/2nonbwZc7D
المجتمع الواعي والمثقف ، من يتحد فيه الرأي العام ومؤسساته ضد أية مخاطر ومخالفات لهويته وعاداته وتقاليده ....
تلك هي المقاربة التشاركية بين المجتمع ومؤسساته لحماية المجتمع</t>
  </si>
  <si>
    <t>كان خليتوهم يجون،، نفلت عليهم بيض خايس من المطار  #نرفض_محاضره_مشروع_ليلي</t>
  </si>
  <si>
    <t>What’s this what happened some one explain #نرفض_محاضره_مشروع_ليلي</t>
  </si>
  <si>
    <t>يا صلاة النبي , يا صلاة النبي , أي شيء بيصير في هالكوكب لبسوه للفلسطيني ! يعني مش واقفة على القطريين , ما الكوكب كله عنده مشكلة مع الفلسطيني بسبب و بغير سبب .. لكن الحقيقة كم العنصرية الي طلع من القطريين صدمني من ناحية كثرته مش من ناحية عدم وجوده !
#نرفض_محاضرة_مشروع_ليلى</t>
  </si>
  <si>
    <t>@ahmedalkuwari بالضبط معظمهم واتس أب أو بالريموت كنترول 😅
فجأة كلهم خاطبوا الجامعة وكلهم ردوا عليهم ويوم الجمعة !!
إذا ممكن نعرف خاطبوهم بالإيميل أو بالاتصال هاتفياً أو بالفاكس 😇😅
بس يلا ننتظر ونشوف، الأهم عندنا #نرفض_محاضره_مشروع_ليلي ونعمل على إيقافها ومحاسبة القائمين عليها في @NUQatar</t>
  </si>
  <si>
    <t>لن تُقام !
و لاعاد تعودونها مرة أخرى يا @NUQatar
#نرفض_محاضره_مشروع_ليلي https://t.co/6gcPS7RfE6</t>
  </si>
  <si>
    <t>@MrAlhajrii من يقف وراءها؟ 
#نرفض_محاضرة_مشروع_ليلى</t>
  </si>
  <si>
    <t>#نرحب_بمشروع_ليلى_في_قطر
وضعوه شرذمه يقال انهم فلسطينين مقيمين ،وبه نسبه كبيره من الاساءات المنصبه ع العموم،وان كان فعلا هم فلسطينين بقطر او خارجها فهم ليسو الا ايادي خفيه للايقاع بين القطريين والفلسطينين والمقيمين
وليس هناك شك ان اكثر المقيمين مؤيدين لتاق #نرفض_محاضرة_مشروع_ليلى</t>
  </si>
  <si>
    <t>#نرفض_محاضرة_مشروع_ليلى
@NUQatar 
We are refusing these shameful acts from your part, And that affects our traditions that you have to respect as you are in our country
And we need the competent authorities to impose a warning and fine on you for these violations😀
@Qatar_Edu</t>
  </si>
  <si>
    <t>#نرفض_محاضره_مشروع_ليلي
الي قاعد يعلق ومب عاجبه امه انلغى هذا الحفل القذر
سواء قطري او اجنبي نقول اذا مب عاجبك بلللط البحر ولا اهل #قطر الشرفاء بيبلطون مخك
والاجنبي الي يعلق ويكثر كلام لاتزيد اللغط واللوك لوك
تقدر تروح بلادك وتسوي هالمصخره وتطلبها من هناك 😊</t>
  </si>
  <si>
    <t>والله تستاهلون يقولون اذا حبيبك عسل لا تلحسوا كلو اساساً ما بعرف كيف في عرب ممكن يروحوا يحضروا و يتفرجوا ع هيك تلوث سمعي و بصري و شي خارج عن المألوف و الطبيعة البشرية  غريب كيف صايرين العرب منحطين بالتفكير 🤮🤮🤮 #نرفض_محاضره_مشروع_ليلي</t>
  </si>
  <si>
    <t>“Qatar is a conservative country Public display of affection is frowned upon in general”
“In the return we ask the people to recognise that we are a cultrue that has its own norms”
So can we consider Mr.Nasser as a “Local” in your perception ? 😆
#نرفض_محاضره_مشروع_ليلي https://t.co/9LwpSFb7Y3</t>
  </si>
  <si>
    <t>Its only the beginning.... 
#نرفض_محاضرة_مشروع_ليلى https://t.co/SAistKx4r0</t>
  </si>
  <si>
    <t>#نرفض_محاضره_مشروع_ليلي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</si>
  <si>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عيب من البعض يسوي منشن لحساب الفيفا يطالب بسحب كاس العالم من قطر بسبب الشعب رفض مشروع ليلي ياليت تحترمون نفسكم شوي 
 #نرفض_محاضره_مشروع_ليلي</t>
  </si>
  <si>
    <t>يبيلهم جذي 
 #نرفض_محاضره_مشروع_ليلي https://t.co/Rr8fAmfe7n</t>
  </si>
  <si>
    <t>@BoHomoud007 @ALThani_M رب لك الحمد والشكر، اسال الله العظم ان يحفظ هذا البلد المعطاء ويرد كيد كل من يريد به سوءاً وفساداً في نحره، #نرفض_محاضرة_مشروع_ليلى</t>
  </si>
  <si>
    <t>كلامي دائماً يعور الكلاب الضالة 😏
#نرفض_محاضره_مشروع_ليلي https://t.co/vHd5REvn6W</t>
  </si>
  <si>
    <t>مادري شالسالفة بس الظاهر دُخلاء على المجتمع حبوا يفرضون نفسهم بأنهم هم السكان الاصليين، بس ممكن يعطونا تاريخهم عشان نعرف من ذيلاً و نقولهم هم من وين و خل يرجعون لبلادهم و ياخذون اعرافهم معاهم؟
 #نرفض_محاضره_مشروع_ليلي</t>
  </si>
  <si>
    <t>للجميع الحق في حرية التعبير ولنا الحق في حرية الإختيار، إذا كانوا مجتمع منحل فنحن مجتمع محافظ، وإن كانوا منفتحين مع الكل فنحن منفتحون مع الحق فقط، ليسوا مجبورين بقبول عاداتنا ولسنا مجبرين بقبول ميولهم 
#نرفض_محاضره_مشروع_ليلي</t>
  </si>
  <si>
    <t>السؤال الأهم/ لو لم يكن هناك اعتراض وهشتاق للتعبير عن رفض هذه المحاضرة هل كان المسؤولون سيقبلون بإنعقادها ؟! #نرفض_محاضره_مشروع_ليلي</t>
  </si>
  <si>
    <t>#نرفض_محاضره_مشروع_ليلي
#منصور_بن_مشعل_خذلنا
#حفرالباطن
🔥أفضل #بيع_متابعين 🔥
🔺لانحتاج كلمة السر
🔺سرية تامة
🔺تنفيذ فوري
متوفر الان 
متابعين انستقرام 
لايكات انستقرام 
مشاهدات انستقرام 
تعليقات انستقرام 
تصويت على الستوري....</t>
  </si>
  <si>
    <t>#نرفض_محاضرة_مشروع_ليلى ماشاءالله عليكم يااهل قطر والله فيكم الخير والشهامه ربي يسعدكم ويحفظ وطنكم يالغالين</t>
  </si>
  <si>
    <t>نعم نُحن دوله متطوره ومتحضره لكن نرفض تماماً كل ما يمس الدين ويتعارض معاه #نرفض_محاضره_مشروع_ليلي</t>
  </si>
  <si>
    <t>بخصوص بعض الأشخاص الي تعدو الحرية الشخصيه بتغريدات مهينه للبلد الي مستضيفتهم .
تسفير وإنتهى الموضوع
سفر شخص واحد فقط وبعدها سيخضع لك الجميع ( منطق القوة )
#نرفض_محاضره_مشروع_ليلي</t>
  </si>
  <si>
    <t>@FahadBuzwair إلا بخصوص #نرفض_محاضرة_مشروع_ليلى في #قطر هل تصرفتوا مع جورج تاون ونفذ القانون لكي يتأدب غيرهم في جامعاتكم الموقرة😏 https://t.co/Gqm3XTiCbO</t>
  </si>
  <si>
    <t>@hotgirlhala There is a difference between a football fan who is cheering for a game, and a band that is spreading ideas and topics that do not align with neither our customs or our religion "as Arabs" and Muslims. #نرفض_محاضره_مشروع_ليلي</t>
  </si>
  <si>
    <t>Using the term “locals” is only going to get you neck deep in shit you don’t wanna be in. Yall better know your place. We “locals” choose what goes and what doesn’t go and if yall don’t like it then i say again get the hell out.  #نرفض_محاضره_مشروع_ليلي</t>
  </si>
  <si>
    <t>#نرفض_محاضره_مشروع_ليلي Don’t know what all this is about, just have one thing to say. If you hate our country to the point where you go against it, insult it and us then simply get the hell out, we’ll be more than happy.</t>
  </si>
  <si>
    <t>#نرفض_محاضره_مشروع_ليلي 
المقيم له حقوقه ومن ضمنها حرية الرأي، لكن لما تتكلم عن المواطنين بدونية هنا مشكلتنا، وهنا نقولكم اذا البلد موب عاجبتك اطلع. محد تمنن عليكم لان اقامتكم استحقيتوها، وظيفتكم استحقيتوها، محد له شيء عندكم، لكن تحترمون المجتمع اللي عايشين فيه.</t>
  </si>
  <si>
    <t>كلام الصج يعور ياراعية الهاشتاق 😉🤣🤣 راحت فلوسك يا صابر وخياسكم #تكنسل 
@angryfalasteeni 
#نرفض_محاضرة_مشروع_ليلى https://t.co/FXtuhZFlyv https://t.co/UiVfgNvBm9</t>
  </si>
  <si>
    <t>@S_Al_noaimi @q6r @angryfalasteeni صح واللي ماقرى الدستور عدل يرجع يقراه #نرفض_محاضرة_مشروع_ليلى # https://t.co/MJmeyaqGzN</t>
  </si>
  <si>
    <t>محد درى عنهم لولا التشهير ذا لو ما سويتو هاشتاق ابرك (:
#نرفض_محاضره_مشروع_ليلي</t>
  </si>
  <si>
    <t>قال ابن حجر في فتح الباري : قد علم أن من آوى أهل المعاصي أنه يشاركهم في الإثم. انتهى.
اللهم إنا نبرأ إليك من إستضافة من عُرف بالفسق والشذوذ!
@MOI_Qatar
@QF
#نرفض_محاضره_مشروع_ليلي</t>
  </si>
  <si>
    <t>اعوذ بالله الله لا يغضب علينا هل هذى هو الانفتاح الذي تزعمون ! اتمنى ان تلغى ويحاسب من وراء هذا المحاضرة ويجب مراقبة مثل هذي التحركات بالجامعات حفاظاً على عقول ابنائنا وبناتنا الحشمه والدين والحفاظ على مبادئنا وقيمنا ليست لقمة سائغة لمن يريدها
 #نرفض_محاضرة_مشروع_ليلى</t>
  </si>
  <si>
    <t>#نرحب_بمشروع_ليلى_في_قطر
#نرفض_محاضرة_مشروع_ليلى 
عندي خبر سيء لكم، عام ٢٠٢٢ رح تتمنوا انكم ما ابديتوا رأيكم هنا</t>
  </si>
  <si>
    <t>@ATK_AlThani شوفوني انا اغرد ، إذن انا موجود ، هذا الي فهمته من تغريداتك كلها ، مجرد تطبيل للقضيه الفلسطينيه وخروج عن الموضوع الاساسي اللي هو #نرفض_محاضره_مشروع_ليلي مش معناته انه في كم مدرس درسونا فلسطينين هذا الشي يسمح لهم ينتقدون شعب كامل رفض وجود الشواذ عنده
حاول انك ترتب افكارك عقب غرد !</t>
  </si>
  <si>
    <t>@ATK_AlThani ادخل حساباتهم وشوف شلون يتكلمون عن اهل قطر والمجتمع القطري 
وهم بعد لاينسون فضل اهل قطر واجداد اهل قطر عليهم لايكون كانوا بشتغلون بدون مقابل ؟؟؟ 
 ماشوفك وجهت هذا الكلام لهم ولا الموضوع يهمك وعاجبك 😂😉
#نرفض_محاضره_مشروع_ليلي</t>
  </si>
  <si>
    <t>#نرفض_محاضرة_مشروع_ليلى
يا اخوان الفرقه راح تكون في قطر ولا فلسطين 
ماشاءالله وايد شاديين حيلهم https://t.co/99dYMD4tEj</t>
  </si>
  <si>
    <t>By silencing them, you provided a bigger stage and a louder mic for them to use #نرفض_محاضرة_مشروع_ليلى</t>
  </si>
  <si>
    <t>You still cant stop their words from inspiring. #نرفض_محاضره_مشروع_ليلي https://t.co/iv8Pl7VCXK</t>
  </si>
  <si>
    <t>للأسف هناك من تعلم في قطر ويدرس على حساب قطر فاونديشن من العرب يستهزؤون ويهاجمون القطريين لاننا أبدينا رأينا في موضوع محلي ويخص بلدنا !  
لهذي الدرجة وصلت الوقاحة
نتاج قطر فاونديشن وتفضيل الغير على المواطن
 #نرحب_بمشروع_ليلى_في_قطر
#نرفض_محاضرة_مشروع_ليلى</t>
  </si>
  <si>
    <t>ليست عنصرية ولاكن بعض الوافدين نسوا انه اكثر من7مليار في هالارض وياغريب كن اديب اواقرب طياره عاداتك وتقاليدك ليست مفروضةعلينافسادك انشرةفي ديرتك والله وقاحة وتمرد بسبب المعامله الحسنه من الحكومة عايشين حياة كريمةودارسين ومتوظفين صاروا يتمادون على المواطن! #نرفض_محاضره_مشروع_ليلي</t>
  </si>
  <si>
    <t>🍬تعالو👩👨لا تترددو واسمعوني👂
🍬بعد اليوم هتلبسوا كل إلي
نفسكم فيه👗👖
🍬هتخسروا الدهون والترهلات👕👚مع قنبله التخسيس مافي شي مستحيل🙅 
🍬غير هيك مراقبه مني خطوه بخطوه 
لتوصلوا للوزن المثالي
 فقط  راسلوني خاص💌
#نرفض_محاضره_مشروع_ليلي https://t.co/kr0LfWlHl2</t>
  </si>
  <si>
    <t>هاي القواعد مش سارية على برامج شبكة الجزيرة اللي بلغات غير العربية 😂؟   #نرفض_محاضرة_مشروع_ليلى https://t.co/5ZUrLH0uUB</t>
  </si>
  <si>
    <t>Check yo self before you wreck yo self - Ice Cube. We ain’t about to let some idiot waltz in here and spew some burst sewer hydrant BS and get away with it. Props to my brothers &amp;amp; sisters for stopping this shit from happening. #نرفض_محاضره_مشروع_ليلي</t>
  </si>
  <si>
    <t>يجب ان توضع حدود وخطوط حمراء لجامعات المدينة التعليمية يجب الا تتخطاها. يحب عليهم احترام دين وثقافة قطر. هذه ليست اول مرة يهينون اهل قطر ويسخرون من دينهم وثقافتهم الاسلامية. يجب ان يعرفوا انهم هنا ليعلموا الطلاب أمور مهنية لا ان يسلبوا دينهم وهويتهم.  #نرفض_محاضرة_مشروع_ليلى</t>
  </si>
  <si>
    <t>@JBT_86 من يعيش فى قطر يجب عليه احترام قطر وشعبها وقوانينها شخصيا لا اعيش فى قطر لكننى معجب بها وبأهلها حفظهم الله  #نرفض_محاضرة_مشروع_ليلى</t>
  </si>
  <si>
    <t>اللي زايد الحجي عنده ومعترض على الغاء المهزله اللي ممكن تصير، المطار مفتوح ٢٤ ساعه يقدر #يطس ( وفي رواية أخرى #يذلف ) غير مأسوف عليه  #بلادي_خط_أحمر 🙂
 #نرفض_محاضره_مشروع_ليلي</t>
  </si>
  <si>
    <t>هالخمه الموجودين الي يغلطون ومؤيدين الحفل وموجودين في قطر نتمنى النظر فيهم هذا ان دل يدل على شذوذهم الفكري او ... ونشر هالفكر فالمجتمع
ناس عايشه عالهوا بلا مبادئ ولا اخلاق  #نرفض_محاضره_مشروع_ليلي</t>
  </si>
  <si>
    <t>بالنسبه للاجانب اللي في قطر كزياره او مقمين فيها، أهلاً وسهلاً بكم في قطر والعين أوسع لكم من المكان اذا بتحترمون ديننا وعاداتنا وتقاليدنا. غير جذي ارجعوا بلادكم.
#نرفض_محاضره_مشروع_ليلي</t>
  </si>
  <si>
    <t>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</si>
  <si>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#نرفض_محاضره_مشروع_ليلي https://t.co/GxEQpysJT2</t>
  </si>
  <si>
    <t>@abqatar @NUQatar #نرفض_محاضره_مشروع_ليلي https://t.co/Do8k9w1IrN</t>
  </si>
  <si>
    <t>#نرفض_محاضره_مشروع_ليلي تبريرات واهية وسخيفة من داعمي المثلية.. كفاية خلاص المجتمع شبع من الافكار القذرة اللي تحاولون تدخلونها عليه..وجد اي حد غريب كن اديب بليز كفاية انك منحرف فكيرا وقاعد عندنا التزم حدودك as the local say it وانططططم</t>
  </si>
  <si>
    <t>(وَاتَّقُوا يَوْمًا تُرْجَعُونَ فِيهِ إِلَى اللَّهِ ۖ ثُمَّ تُوَفَّىٰ كُلُّ نَفْسٍ مَّا كَسَبَتْ وَهُمْ لَا يُظْلَمُونَ). 
#نرفض_محاضره_مشروع_ليلي</t>
  </si>
  <si>
    <t>#نرفض_محاضرة_مشروع_ليلى https://t.co/07GsyxqO9M</t>
  </si>
  <si>
    <t>#نرفض_محاضره_مشروع_ليلي
شالمصخرة هاذي خلصو فنانين العالم كلهم حتى تجيبون هالنوعيات من البشر الشرهه مب عليه على الي جايبهم كأئنا من كان نرفض رفضا قاطعا استضافتهم في بلدنا وغير مرحب بهم وسود الله وجه صاحب الفكرة هذي آخرتها !</t>
  </si>
  <si>
    <t>تجارة و شحن #دقلات من أفخر أنواع النسيج و القماش و بأسعار منافسة  و تجارة كافة أنواع #السيوف العربية 
#نرفض_محاضره_مشروع_ليلي</t>
  </si>
  <si>
    <t>@HONEYWHlSKY  من قالج ان اقتصادنا واقف عليكم !!! اذلفي الله لايردج ولايرد اللي معاج 
#نرفض_محاضرة_مشروع_ليلى https://t.co/IeRLSF3pIb</t>
  </si>
  <si>
    <t>#نرفض_محاضرة_مشروع_ليلى 
الملاحظ ان كل اللي يصفقون ويرحبون بالفرقة المقرفه حاطين علم فلسطين ... !!! 
حقد وحسد وقلة أدب موجهه لـ #قطر حسبنا الله ونعم الوكيل فيكم الله يأخذكم من قطر كلكم ( الكلام موجهه لكل شخص غلط بحق قطر ) في ناس عندنا فيهم الخير ومالهم ذنب</t>
  </si>
  <si>
    <t>@Suleimanh027 @azqa2022 ومع ذلك يجب مراقبتهم يمكن ينفذون اجندات خارجيه تسيء الى قطر وفي وحده منهم كانت تمنشن الفيفا ومنظمات اخرى لهدف الاساءه والمحاوله لتشويه تنظيم ٢٠٢٢  #نرفض_محاضرة_مشروع_ليلى</t>
  </si>
  <si>
    <t>A discussion with Mashrou’ Leila | Event | Exhibitions &amp;amp; Programs | The Media Majlis
#نرفض_محاضره_مشروع_ليلى https://t.co/8vAtWhpte8</t>
  </si>
  <si>
    <t>تمت دعوة الفرقة كما يزعمون "لمناقشة الثورة الإعلامية في الشرق الأوسط".
لكن الأصل هو نشر “الفكر الشاذ” بمسمى “الـfree speech” مع علمهم بأن مثل هذه الأفكار مرفوضة رفضًا باتًا في المجتمع القطري.
لذلك نقول بأن محاسبة المسؤولين واجبة.
#نرفض_محاضره_مشروع_ليلي https://t.co/i0dEMPrSQF</t>
  </si>
  <si>
    <t>#نرفض_محاضره_مشروع_ليلي
الشارع القطري قال كلمتة ويرفض .. 
من آتى بهم .. أقلعهم</t>
  </si>
  <si>
    <t>#نرفض_محاضره_مشروع_ليلي الهاشتاق خلاني آبحث في اليوتيوب وآشوف هالفرقة ، وقسم بالله ماصدق اللي سمعته ومنها توجهاتهم ومشروعهم وأفكارهم المنحطة اللي يروجون لها من خلال أغانيهم ، مانقول ألا الله يحفظ هالجيل ويحفظ عيالنا .</t>
  </si>
  <si>
    <t>أهل قطر كلهم رافضين!!! وين المسؤول الكفو اللي يدافع عن القانون وعن طلبات الشعب؟ اخبر سنين اول مب كفو الخدية يطلع من البيت لانه يعرف الامن الوقائي راح يمسكونه ولكن الحين الشواذ يظهرون علناً وفوق هذا يبون ينشرون الشرك والكفر الإلهي اللي عندهم ؟؟! #نرفض_محاضرة_مشروع_ليلى</t>
  </si>
  <si>
    <t>مثل هذه الامور عندما تقبل فانها تدل على ان من يسيرها و يوافق عليها هو مثلهم و له غاية ونحن نرفض وجوده هو اصلا.  اذا كانت الحامعات الامريكية مخرجاتها كمشاريعها فلترجع لاراضيها و لا حاجة للناس لعلوم دنيا  تدنيهم من جحيم الدنيا و الآخره #نرفض_محاضره_مشروع_ليلي</t>
  </si>
  <si>
    <t>#نرفض_محاضره_مشروع_ليلي
You know the laws of the country and the religion so why going against all of that ? We are clearly against these type of people so why bringing them? For what reason? (((RESPECT))), and don’t bring the immigration talk y’all obviously out of your minds</t>
  </si>
  <si>
    <t>٣
اذا تهاونتوا وماردعتوا الفاسدين عن المعاصي بتكثر المعاصي ويزيد الفساد وتعظم المصيبه ويستقوي اهل المعاصي على اهل الخير ويختفي الحق وينتشر الجهل والفساد ويصبح ردعهم عن المعصيه امر صعب .
#نرفض_محاضره_مشروع_ليلي</t>
  </si>
  <si>
    <t>سؤال من الي اقترح انه يجيبهم قطر ... خاطري اعرفه  #نرفض_محاضرة_مشروع_ليلى https://t.co/EDVmShueZL</t>
  </si>
  <si>
    <t>أحذروا عقوبة الله  ترى الله ما يستئثني احد الصين اكبر موعظة  #نرفض_محاضرة_مشروع_ليلى</t>
  </si>
  <si>
    <t>دول الخليج عاشوا في نعمة لكنهم ما احسنوا التصرف بها النعم يجب ان يقابلها شكر لله ولابتعاد عن كل ما يقضيه  #نرفض_محاضرة_مشروع_ليلى</t>
  </si>
  <si>
    <t>مادري ليش الدول الخليجيه تعتبر فرق مثل هذي كشخه و تطور و حضاريين
 #نرفض_محاضرة_مشروع_ليلى</t>
  </si>
  <si>
    <t>الدولة العميقة  
،
#نرفض_محاضرة_مشروع_ليلى https://t.co/SS67a1DgLV</t>
  </si>
  <si>
    <t>ابتلاءات من كل صوب وانتوا محاضرة مشروع ليلي ؟ ترى كلها مشروع هياته بس الاسم كشخه  #نرفض_محاضرة_مشروع_ليلى</t>
  </si>
  <si>
    <t>الحين مالقيتوا شي تسوونه الا هالمحاضره كل من اشكال الاقرع  #نرفض_محاضرة_مشروع_ليلى</t>
  </si>
  <si>
    <t>#نرفض_محاضرة_مشروع_ليلى
اشوف كل العالم تعلق وتنتقد انتوا عندكم مصادر غيرنا
ممكن نعرف وش السالفة
عشان نرفض
ممكن صاحب حساب قوي وشجاع وفاهم
يشرح لنا؟</t>
  </si>
  <si>
    <t>#نرفض_محاضرة_مشروع_ليلى طرشونا أنا و @Bomjalyqtr لهم والله لا نلشطهم لشط بالخزاريين نحرقهم حرق عشان يسترجلون 🤬 https://t.co/CxZnXI1dME</t>
  </si>
  <si>
    <t>شو عم بيصير يا جماعة .. الLocals كنسلوا الevent ؟ 😂😂😂
#بدهاش_تزبط 
 #نرفض_محاضره_مشروع_ليلي https://t.co/TZ6c47nV4k</t>
  </si>
  <si>
    <t>ليش تحول من حملة رفض لحرب عنصرية ترى الموضوع جداً واضح أي قضية تخالف ثقافة المجتمع غير مرحب فيها المجتمع يتكون من مواطنين و مقيمين و واجب علينا احترام الطرف الآخر النظرة الدونيه للطرف الثاني ما تعكس غير نقص للأسف #نرفض_محاضرة_مشروع_ليلى</t>
  </si>
  <si>
    <t>#نرفض_محاضره_مشروع_ليلي https://t.co/hfKhx169CF</t>
  </si>
  <si>
    <t>#نرفض_محاضره_مشروع_ليلي
:
✍🏼حين سكت أهل الحق عن الباطل 
توهم أهل الباطل أنهم على حق.؟!
#علي_بن_أبي_طالب
لن نتوقف عن التنديدلمثل هذه المحاضرات
التي يعقدها من لايبالي بقيم المجتمع القطري وأعرافه
ونسي انه يعيش بأرض مسلمه لها قيمها الدينية التى يجب احترامها واحترام عاداته</t>
  </si>
  <si>
    <t>الغريب ان الي كانو يدافعون عن فعالية الشذوذ فلسطينيين في مجملهم. فنفس الوقت الي اسرائيل تقصف بلدهم واهلهم كانو ينابحون على اهل قطر ويوصفونا بأقبح الألفاظ لمجرد رفضنا وجود فرقة شاذة! مافيه حياء ولا كرامة لبلدكم على الأقل؟! 
 #نرفض_محاضره_مشروع_ليلي</t>
  </si>
  <si>
    <t>تم منع فعالية الشذوذ في قطر ونقلها للجامعة الأم في امريكا والشكر لكل شخص ساهم ولو بحرف في هالمنع.
الحمدلله ان المواطن صوته مسموع دائما 🇶🇦 
 #نرفض_محاضره_مشروع_ليلي</t>
  </si>
  <si>
    <t>#نرفض_محاضره_مشروع_ليلي
ناس منشنوا الفيفا
واللي تقول اذا طلعوا، اقصادنا ب ينهار 
واللي تقول احنا خطر على حياة فرقة الشواذ
وغيرهم اكتشفناهم في التاق
.
سؤالي:وين اللي قالوا المقيمين وقفوا معانا في الحصار حبا فينا؟ ج: وقفوا لأنهم يبون خير قطر بس
وبعضهم قال نخاف نطلع مانقدر نرجع</t>
  </si>
  <si>
    <t>#نرفض_محاضرة_مشروع_ليلى أخطر شيء على الفكر الجامعات المسمومة بأفكار خبيثة تحاول نشرها بشكل بين فتره وأخرى، يجب إيقاف هذا النوع من المحاضرات ومحاسبة الجامعات ذات التوجهات المشبوهة، أمحق علم</t>
  </si>
  <si>
    <t>أن تصل متأخر خيرٌ من أن لاتصل أبداً... لكن التأخر كان طويلاً جداً بعد أن فقدنا الكثير من شبابنا وفلذات أكبادنا ...
ونرجو أن نتعلم من هذه التجربة فلانتأخر في حماية المجتمع من الخراب والدمار بما يتم الترويج والنشر له من حين لآخر فنندم حين لاينفع الندم
#نرفض_محاضرة_مشروع_ليلى https://t.co/Mqcjr8hP8v</t>
  </si>
  <si>
    <t>خلاص يابابا تم الغاء حفلة الشواذ فكونا عاد 
#نرفض_محاضره_مشروع_ليلي</t>
  </si>
  <si>
    <t>شسالفة؟ اشرحولي بس مبدئياً انا ارفض يعني من باب الاحتياط  #نرفض_محاضرة_مشروع_ليلى https://t.co/GvE2Jmhs63</t>
  </si>
  <si>
    <t>#نرفض_محاضره_مشروع_ليلي
الحمدلله المحاضره وتكنسلت .. بس بينت لنا عينات شاذه ماتحترم اهل البلاد ولا رايهم واتمنى محاسبتهم.. تختلف معاي في الراي حقك بس غصب عليك تحترمني بما اني محترمك..تاكل من خير البلاد وماتحترم عاداتها وتقاليدها وتستنكر راي اهلها بسبب فرقه شاذه.. عفواً من انت؟</t>
  </si>
  <si>
    <t>دينا خط أحمر.  وصاحبة الـ local اذا مب عاجبج الوضع رجعي مكان ماكنتي .. ماتشرفينا في بلادنا.
#نرفض_محاضره_مشروع_ليلي</t>
  </si>
  <si>
    <t>@khalidjassem74 تم إيقاف هذه المحاضرة،
و لله الحمد.
#نرفض_محاضرة_مشروع_ليلى 
هذا البيان المرفق يبين هذا القرار
https://t.co/KwlZpqq8ql</t>
  </si>
  <si>
    <t>Are you saying all fifa fans are gay 🤭
 #نرفض_محاضره_مشروع_ليلي https://t.co/gYzZWhBsYK</t>
  </si>
  <si>
    <t>دولتي العزيزة ماتتبناه من أنشطه ومسابقات ذات مواريث عربية أصيله واسلاميه كمسابقات الخيل والشعر وصيد الصقور وزرع قيم ايجابية في نفوس اولادنا وتذكيرهم بمواريثهم الاسلاميه والعربية شيء طيب وممتاز جداً ، ولكن أليست هذه المحاضره وتوجهها ضد توجه دولتي العزيزه؟
 #نرفض_محاضره_مشروع_ليلي</t>
  </si>
  <si>
    <t>#نرفض_محاضره_مشروع_ليلي
تحياتي إلى اللوكالز اللي غيرو قرار كان حصوله مسألة وقت ..
Locals لهم الكلمة الأولى والأخيرة في تحديد مسار مستقبل هذه البلاد فقط مع إحترامنا للمقيمين دورهم فقط مساعدتنا في البناء والتطوير وليس لهم الحق في إتخاذ قرارات تمس الشأن المحلي ولهم منا كل الإحترام</t>
  </si>
  <si>
    <t>نشوف اعتراض المتخلفين الي بس همهم ان يكونو ضد الاختلاف  #نرفض_محاضرة_مشروع_ليلى</t>
  </si>
  <si>
    <t>في الحقيقة هذا الموقف المشرف الذي اتخذه المغردون القطريون لرفض ما يخالف ثقافتهم المحترمة هو في نظري قمة التحضر وهو ممارسة عملية للتعبير عن الرأي ولا عزاء لمدعي الليبرالية والتحضر# #نرفض_محاضره_مشروع_ليلي</t>
  </si>
  <si>
    <t>أفضل تعليق على هذي الأشكال :
يا غريب كون أديب.. 
الدراسة في مثل هذي الجامعات مايبرر تواجد مثل هذي الفرق الشاذة في بلادنا
وبعدين هذي بلادنا وكيفنا نقبل ونرفض ب ك ي ف ن ا.. 
#نرفض_محاضرة_مشروع_ليلى https://t.co/5qEwQCc2md</t>
  </si>
  <si>
    <t>#نرفض_محاضرة_مشروع_ليلى
من ليلى ؟؟؟ 
وشنهو المشروع 
والسالفه شنهو ؟؟</t>
  </si>
  <si>
    <t>#نرفض_محاضره_مشروع_ليلي
١
اكثر شي ينرفزني الفئه المريييضه اللي ماعندهم غيره على دينهم ويقولون عادي مب مجبورين قعدوا في بيوتكم !
ماتدرون ان السكوت عن المنكرات في اي بلد من أكبر اسباب نزول لعنة الله وسخطه !!!</t>
  </si>
  <si>
    <t>بعض المقيمين من درس على حساب قطر فاونديشن في جامعاتها يتكلم بإستعلاء وفوقيه على المواطنين .. ويريد فرض رأيه .. 
شكرا قطر فاونديشن ..!
أتمنى تعيدون حساباتكم من جديد .. وبشكل جذري ... 
 #نرفض_محاضرة_مشروع_ليلى https://t.co/EyvCEiBx1T</t>
  </si>
  <si>
    <t>#نرفض_محاضره_مشروع_ليلي
مجموعة الأجانب التي دعمت الشواذ واحتقرت المجتمع القطري، كلهم خافوا ووحده احذفت اكاونتها.. لكن هذا مب كافي! لازم يتحاسبون وكلامهم ما يمر مرور الكرام، حتى القطريين اللي بنفس افكارهم ماكلمونا بهالطريقة المتعالية! يجون الاجانب يستخفون فينا ويحقرونا! https://t.co/4BamjfUEV0</t>
  </si>
  <si>
    <t>https://www.youtube.com/watch?v=UyoFnfn7LN8&amp;feature=youtu.be</t>
  </si>
  <si>
    <t>http://www.elwatannews.com/news/details/2547111</t>
  </si>
  <si>
    <t>https://twitter.com/aljaidah/status/1222944513737531394</t>
  </si>
  <si>
    <t>https://twitter.com/_amlq1/status/1222705592789274624</t>
  </si>
  <si>
    <t>https://twitter.com/S_alkssr/status/1223474047264215041</t>
  </si>
  <si>
    <t>https://mediamajlis.northwestern.edu/ar/whats-on/ev</t>
  </si>
  <si>
    <t>https://www.youtube.com/watch?v=e2bmxwy7X80&amp;feature=youtu.be</t>
  </si>
  <si>
    <t>https://www.youtube.com/watch?v=7F2naqx86KM</t>
  </si>
  <si>
    <t>https://twitter.com/khdamatcom7/status/1223563153554006017?s=21</t>
  </si>
  <si>
    <t>https://twitter.com/Queen___ahmed/status/1223566010051067904?s=19</t>
  </si>
  <si>
    <t>https://twitter.com/hayabntalwaleed/status/1223552680804659200</t>
  </si>
  <si>
    <t>https://twitter.com/nuqatar/status/1223655728784773120</t>
  </si>
  <si>
    <t>https://ar.wikipedia.org/wiki/%D9%85%D8%B4%D8%B1%D9%88%D8%B9_%D9%84%D9%8A%D9%84%D9%89</t>
  </si>
  <si>
    <t>https://twitter.com/rawannhusseinn/status/1223437093369716738</t>
  </si>
  <si>
    <t>https://twitter.com/mennaelmataryy/status/1223358751706697728</t>
  </si>
  <si>
    <t>https://twitter.com/_OmarAlkhateeb/status/1223369012488409089</t>
  </si>
  <si>
    <t>https://twitter.com/0qtober/status/1223656086957445120</t>
  </si>
  <si>
    <t>https://twitter.com/nuqatar/status/1223656373612961793</t>
  </si>
  <si>
    <t>https://twitter.com/i0301_/status/1223721179665633287</t>
  </si>
  <si>
    <t>http://nabdapp.com/t/68618876</t>
  </si>
  <si>
    <t>https://twitter.com/_974qatar/status/1223694899331117059</t>
  </si>
  <si>
    <t>https://twitter.com/mhndi16/status/1223557933889478657</t>
  </si>
  <si>
    <t>https://twitter.com/qataronly77/status/1223669052477931526</t>
  </si>
  <si>
    <t>https://mediamajlis.northwestern.edu/en/whats-on/event/a-discussion-with-mashrou-leila-2020-02-04</t>
  </si>
  <si>
    <t>https://twitter.com/aljaidah/status/1222964510849454086</t>
  </si>
  <si>
    <t>https://twitter.com/nadeebqa/status/1223260802158821378</t>
  </si>
  <si>
    <t>https://twitter.com/nuqatar/status/1223655728784773120?s=21</t>
  </si>
  <si>
    <t>https://twitter.com/yyaraq98/status/1223094590854651904</t>
  </si>
  <si>
    <t>https://twitter.com/khalidjassem74/status/1223352757492633600</t>
  </si>
  <si>
    <t>https://mediamajlis.northwestern.edu/ar/whats-on/event/language-and-the-rhythm-of-the-street-a-discussion-with-mashrou-leila-2020-02-04</t>
  </si>
  <si>
    <t>https://twitter.com/izopote/status/1223567215938719746</t>
  </si>
  <si>
    <t>youtube.com</t>
  </si>
  <si>
    <t>elwatannews.com</t>
  </si>
  <si>
    <t>twitter.com</t>
  </si>
  <si>
    <t>northwestern.edu</t>
  </si>
  <si>
    <t>wikipedia.org</t>
  </si>
  <si>
    <t>nabdapp.com</t>
  </si>
  <si>
    <t>نرفض_محاضرة_مشروع_ليلى</t>
  </si>
  <si>
    <t>غيرُكَ نرفض_محاضرة_مشروع_ليلى</t>
  </si>
  <si>
    <t>نرفض_محاضرة_مشروع_ليلى ام_كلثوم</t>
  </si>
  <si>
    <t>توتو_وناسه نرفض_محاضرة_مشروع_ليلى</t>
  </si>
  <si>
    <t>نرفض_محاضرة_مشروع_ليلى جامعة_نورث_ديسترن_قطر لا_للشواذ_في_قطر</t>
  </si>
  <si>
    <t>نرفض_محاضرة_مشروع_ليلى التاق</t>
  </si>
  <si>
    <t>نرفض_محاضرة_مشروع_ليلى qatar</t>
  </si>
  <si>
    <t>قطر نرفض_محاضرة_مشروع_ليلى g_3360</t>
  </si>
  <si>
    <t>قطر</t>
  </si>
  <si>
    <t>نرفض_محاضرة_مشروع_ليلى _ماخفي_أعظم</t>
  </si>
  <si>
    <t>نرفض_محاضره_مشروع_ليلي</t>
  </si>
  <si>
    <t>ُابها_الهلال ًكتبك_من_دون َنرفض_محاضره_مشروع_ليلي َتوثيق_سناب_بن_دفنا ُخالد_بشاره ًبورسعيد َسداد_دين_عسكري_مسجون ُمع_الملك َنانسي_عجرم َكورونا ُساعه_استجابه ُالشحانيه ًقابوس_بن_سعيد_بن_تيمور ُخالد_بشاره</t>
  </si>
  <si>
    <t>النسويات نرفض_محاضرة_مشروع_ليلى</t>
  </si>
  <si>
    <t>نرفض_محاضره_مشروع_ليلي qatar</t>
  </si>
  <si>
    <t>ماهر_المعيقلي نرفض_محاضره_مشروع_ليلي qatar</t>
  </si>
  <si>
    <t>ُكورونا َيوم_الجمعه ًبورسعيد ًسداد_دين_عسكري_مسجون ًخالد_بشاره</t>
  </si>
  <si>
    <t>بدور_البراهيم ابها_الهلال ابها الرياض_الان نرفض_الغاء_قسم_العوايل نرفض_محاضرة_مشروع_ليلى الاتحاد_الرايد coronarvirus ديناصور_في_ينبع ساعه_استجابه فيروس_كورونا</t>
  </si>
  <si>
    <t>مؤسسة_قطر</t>
  </si>
  <si>
    <t>نرفض_محاضرة_مشروع_ليلى تنظيم_الحمدين</t>
  </si>
  <si>
    <t>نرفض_محاضرة_مشروع_ليلى fut20 chiefskingdom grammys hotboysforbernie impeachmenttrialsham jennie mahirasharma notmybrexit news nirbhayabetrayed nysc ottoemezzo persona3remake sciacallo uber u19cwc vampire voteyesforwitnesses</t>
  </si>
  <si>
    <t>اردوغان شخبار_الضغط نرفض_محاضرة_مشروع_ليلى شتاء_طنطورة الافراد14 بن_زكري</t>
  </si>
  <si>
    <t>نرفض_محاضره_مشروع_ليلي تركي_بعر</t>
  </si>
  <si>
    <t>نرفض_محاضرة_مشروع_ليلى شتاء_طنطورة الاتحاد_الرايد الافراد14 منيو_خفايف بن_زكري العوايل وثائق_بريطانية_بسرقات_تركيا ابن_الذيب هات_الصدارة coronarvirus</t>
  </si>
  <si>
    <t>نرفض_محاضرة_مشروع_ليلى شتاء_طنطورة الاتحاد_الرايد الافراد14 منيو_خفايف بن_زكري العوايل وثائق_بريطانية_بسرقات_تركيا</t>
  </si>
  <si>
    <t>missamericana coronarvirus ซ่อนเงารักep10 felizviernesatodos brexitreality fueralorenzocordovadeline buenviernes los80 نرفض_محاضرة_مشروع_ليلى หายไวๆนะบู๋ tcms prayforchina chinavirus btstour2020 temblor</t>
  </si>
  <si>
    <t>المرتب_بالنسبالك_ايه بالخاطر_كلام توثيق_سناب_بن_دفنا نرفض_محاضرة_مشروع_ليلى صباح_الخيرᅠ</t>
  </si>
  <si>
    <t>انقذوا_بلقيس_واطفالها اردوغان توثيق_سناب_بن_دفنا هات_الصدارة نرفض_الغاء_قسم_العوايل مالك_الكاف_يطعن_فالوطن بن_زكري فيروس_كورونا الافراد14 شخبار_الضغط نرفض_محاضرة_مشروع_ليلى وثائق_بريطانية_بسرقات_تركيا بالخاطر_كلام اقالة_تين_كات_مطلب</t>
  </si>
  <si>
    <t>qatar نرفض_محاضرة_مشروع_ليلى</t>
  </si>
  <si>
    <t>بالخاطر_كلام حمله_تبليك_خالد_الكبير ممكن_تكونين_زوجه_ثانيه_للغني نرفض_محاضرة_مشروع_ليلى نرفض_الغاء_قسم_العوايل</t>
  </si>
  <si>
    <t>ُكورونا َيوم_الجمعه ًبورسعيد ًسداد_دين_عسكري_مسجون ًخالد_بشاره ُتوثيق_سناب_بن_دفنا ًمع_الملك ُشباب_التغيير ُساعه_استجابه ُالغاء_قسم_العوايل َالقدس_عاصمه_فلسطين ًنرفض_محاضره_مشروع_ليلي ًالشحانيه ًخالد_بشاره ًابها_الهلال</t>
  </si>
  <si>
    <t>lovelive 01feb نرفض_محاضرة_مشروع_ليلى</t>
  </si>
  <si>
    <t>قطر نرفض_محاضرة_مشروع_ليلى</t>
  </si>
  <si>
    <t>gelp الغاء_قسم_العوائل viernesdeyavalio نرفض_محاضرة_مشروع_ليلى brexitreality</t>
  </si>
  <si>
    <t>اقالة_تين_كات_مطلب التيسير_للتقسيط لبنان_ينتفض نرفض_محاضرة_مشروع_ليلى</t>
  </si>
  <si>
    <t>بالخاطر_كلام اقالة_تين_كات_مطلب وثائق_بريطانية_بسرقات_تركيا نرفض_محاضرة_مشروع_ليلى شتاء_طنطورة ببجي الافراد14 سنابات_فيصل_دخيل_الله</t>
  </si>
  <si>
    <t>انقذوا_بلقيس_واطفالها بالخاطر_كلام حمله_تبليك_خالد_الكبير نرفض_محاضرة_مشروع_ليلى الصين ببجي سنابيه</t>
  </si>
  <si>
    <t>انقذوا_بلقيس_واطفالها بالخاطر_كلام</t>
  </si>
  <si>
    <t>نرفض_محاضره_مشروع_ليليٍٍ</t>
  </si>
  <si>
    <t>qatar</t>
  </si>
  <si>
    <t>نرحب_بمشروع_ليلى_في_قطر نرفض_محاضره_مشروع_ليلي</t>
  </si>
  <si>
    <t>لن_ننسى_ولن_نسامح</t>
  </si>
  <si>
    <t>نرفض_محاضره_مشروع_ليلي الشذوذ</t>
  </si>
  <si>
    <t>نرًُفضًُ_محاًُضرًّة_مشًُروُّع_لًّيًُلىٓٓٓٓٓٓٓٓٓٓ</t>
  </si>
  <si>
    <t>owaiswrites coronarovirus السلطان_قابوس_بن_سعيد لن_ننسى_ولن_نسامح وثائق_بريطانية_بسرقات_تركيا نرفض_محاضرة_مشروع_ليلى bb13onvoot fast9 aslienver rememberingkobe</t>
  </si>
  <si>
    <t>نرفض_محاضرة_مشروع_ليلى قطر</t>
  </si>
  <si>
    <t>البرد_الجديد_مغشوش92 نرفض_محاضرة_مشروع_ليلى الغاء_قسم_العوائل سناب</t>
  </si>
  <si>
    <t>مشروع_ليلى</t>
  </si>
  <si>
    <t>نرفض_محاضره_مشروع_ليلي الصين qatar انقذوا_بلقيس_واطفالها بريطانيا الغاء_قسم_العوائل فويس الكويت الأردن</t>
  </si>
  <si>
    <t>صباح_الخير حمله_تبليك_خالد_الكبير الغاء_قسم_العوائل بالخاطر_كلام العوائل التيسير_للتقسيط وثائق_بريطانية_بسرقات_تركيا نرفض_محاضرة_مشروع_ليلى منتصف_الليل لن_ننسى_ولن_نسامح الصين الهلال الدخان_الجديد_مغشوش92 الدمام</t>
  </si>
  <si>
    <t>مؤسسة_قطر نرفض_محاضرة_مشروع_ليلى</t>
  </si>
  <si>
    <t>نرفض_محاضرة_مشروع_ليلي</t>
  </si>
  <si>
    <t>نرفض_محاضرة_مشروع_ليلى نرحب_بمشروع_ليلى_في_قطر</t>
  </si>
  <si>
    <t>نرفض_محاضره_مشروع_ليلي علي_بن_حمد_آل_ثاني</t>
  </si>
  <si>
    <t>نرفض_محاضره_مشروع_ليليُ</t>
  </si>
  <si>
    <t>nada2020mama لن_ننسى_ولن_نسامح بالخاطر_كلام نرفض_محاضرة_مشروع_ليلى كلنا_عمر_خربين الاهلي وش_طقوسك_الصباحيه</t>
  </si>
  <si>
    <t>nada2020mama لن_ننسى_ولن_نسامح بالخاطر_كلام</t>
  </si>
  <si>
    <t>نرفض_محاضرة_مشروع_ليلى ياهل_قطر</t>
  </si>
  <si>
    <t>qatar نرفض_محاضره_مشروع_ليلي</t>
  </si>
  <si>
    <t>تميم_المجد نرفض_محاضره_مشروع_ليلي</t>
  </si>
  <si>
    <t>نرفض_محاضره_مشروع_ليلي نديب_قطر</t>
  </si>
  <si>
    <t>نرفض_محاضره_مشروع_ليلي نرحب_بمشروع_ليلى_في_قطر</t>
  </si>
  <si>
    <t>الاتحاد_الرايد ممكن_تكونين_زوجه_ثانيه_للغني ممكن_تكونين_زوجه_ثانيه_للغني ابوعبوش_وغضبان حمله missamericana ourpreciousjihyo coronarovirus توثيق_سناب_بن_دفنا بالخاطر_كلام يتحمل عبدالعزيز_العبلان بريطانيا الغرافه الوكره نرفض_محاضره_مشروع_ليلي الشحانيه فرص استثما</t>
  </si>
  <si>
    <t>الشذوووذ</t>
  </si>
  <si>
    <t>نرفض_محاضرة_مشروع_ليلى نرفض_محاضرة_مشروع_ليلى نرفض_محاضرة_مشروع_ليلى</t>
  </si>
  <si>
    <t>نرفض_محاضره_مشروع_ليلي نرفض_محاضره_مشروع_ليلي</t>
  </si>
  <si>
    <t>قطر نرفض_محاضره_مشروع_ليلي</t>
  </si>
  <si>
    <t>مشروع_ليلى نرفض_محاضرة_مشروع_ليلى</t>
  </si>
  <si>
    <t>قطر خامنئي نرفض_محاضره_مشروع_ليلي</t>
  </si>
  <si>
    <t>نرفض_محاضرة_مشروع_ليلى نرفض_محاضره_مشروع_ليلي</t>
  </si>
  <si>
    <t>نرفض_محاضره_مشروع_ليلى</t>
  </si>
  <si>
    <t>اقالة_تين_كات_مطلب التيسير_للتقسيط لبنان_ينتفض نرفض_محاضرة_مشروع_ليلى عبدالعزيز_العبلان ببجي الاهلي منتصف_الليل</t>
  </si>
  <si>
    <t>نرفض_محاضره_مشروع_ليلي وسيم_يوسف</t>
  </si>
  <si>
    <t>دحلانيات نرفض_محاضره_مشروع_ليلي</t>
  </si>
  <si>
    <t>نرحب_بمشروع_ليلى_في_قطر نرفض_محاضرة_مشروع_ليلى</t>
  </si>
  <si>
    <t>نرفض_محاضره_مشروع_ليلي قطر</t>
  </si>
  <si>
    <t>نرفض_محاضره_مشروع_ليلي منصور_بن_مشعل_خذلنا حفرالباطن بيع_متابعين</t>
  </si>
  <si>
    <t>تكنسل نرفض_محاضرة_مشروع_ليلى</t>
  </si>
  <si>
    <t>يطس يذلف</t>
  </si>
  <si>
    <t>دقلات السيوف نرفض_محاضره_مشروع_ليلي</t>
  </si>
  <si>
    <t>يطس يذلف بلادي_خط_أحمر نرفض_محاضره_مشروع_ليلي</t>
  </si>
  <si>
    <t>بدهاش_تزبط نرفض_محاضره_مشروع_ليلي</t>
  </si>
  <si>
    <t>نرفض_محاضره_مشروع_ليلي علي_بن_أبي_طالب</t>
  </si>
  <si>
    <t>نرفض_محاضره_مشروع_ليلي الشذوذ الشواذ</t>
  </si>
  <si>
    <t>نرفض_محاضره_مشروع_ليلي صباح_الخير</t>
  </si>
  <si>
    <t>https://pbs.twimg.com/media/EPkDRPlWoAA_0S9.jpg</t>
  </si>
  <si>
    <t>https://pbs.twimg.com/media/EPkPKLuXsAA6Dy0.jpg</t>
  </si>
  <si>
    <t>https://pbs.twimg.com/tweet_video_thumb/EPmnuQQXsAEWKEk.jpg</t>
  </si>
  <si>
    <t>https://pbs.twimg.com/ext_tw_video_thumb/1223227216554754051/pu/img/es1puPQVVWQXuXDj.jpg</t>
  </si>
  <si>
    <t>https://pbs.twimg.com/ext_tw_video_thumb/1217890555725828096/pu/img/vWmDcIJkxWJgYzG2.jpg</t>
  </si>
  <si>
    <t>https://pbs.twimg.com/media/EPnvPntW4AIZXrW.jpg</t>
  </si>
  <si>
    <t>https://pbs.twimg.com/ext_tw_video_thumb/1223271811934310401/pu/img/q9XjwbFLo9dOFq3b.jpg</t>
  </si>
  <si>
    <t>https://pbs.twimg.com/tweet_video_thumb/EPn03ToXkAEoP2j.jpg</t>
  </si>
  <si>
    <t>https://pbs.twimg.com/media/EPodYCsXUAENyVH.jpg</t>
  </si>
  <si>
    <t>https://pbs.twimg.com/tweet_video_thumb/EPpGFE9X0AEBDLR.jpg</t>
  </si>
  <si>
    <t>https://pbs.twimg.com/ext_tw_video_thumb/1147701859919904768/pu/img/4q7VeoLCKkISKqBD.jpg</t>
  </si>
  <si>
    <t>https://pbs.twimg.com/media/EPlqPA6WsAAfkQk.jpg</t>
  </si>
  <si>
    <t>https://pbs.twimg.com/media/EPpl-1IWAAE24g2.jpg</t>
  </si>
  <si>
    <t>https://pbs.twimg.com/media/EPpy141XUAY9HRq.jpg</t>
  </si>
  <si>
    <t>https://pbs.twimg.com/ext_tw_video_thumb/1223270991553540096/pu/img/1bO8l97Mh6WVD5EQ.jpg</t>
  </si>
  <si>
    <t>https://pbs.twimg.com/media/EPqcaOLXkAAtrou.jpg</t>
  </si>
  <si>
    <t>https://pbs.twimg.com/media/EPqrPcPWkAE9CYd.jpg</t>
  </si>
  <si>
    <t>https://pbs.twimg.com/media/EPq02nBW4AAdW_2.jpg</t>
  </si>
  <si>
    <t>https://pbs.twimg.com/media/EPq5ygJX0AAQHiU.jpg</t>
  </si>
  <si>
    <t>https://pbs.twimg.com/ext_tw_video_thumb/1217253800739819521/pu/img/C4rQdYEFe42rfR_c.jpg</t>
  </si>
  <si>
    <t>https://pbs.twimg.com/media/EPrDzk_XkA85xFx.jpg</t>
  </si>
  <si>
    <t>https://pbs.twimg.com/media/EPrLQMzWsAEVpW1.jpg</t>
  </si>
  <si>
    <t>https://pbs.twimg.com/media/EPrgeJJWAAAZw19.jpg</t>
  </si>
  <si>
    <t>https://pbs.twimg.com/media/EPrjEYZXUAU8kHJ.jpg</t>
  </si>
  <si>
    <t>https://pbs.twimg.com/media/EPrvDrbWoAEdrTI.png</t>
  </si>
  <si>
    <t>https://pbs.twimg.com/media/EPrnlG3WoAAFn8W.jpg</t>
  </si>
  <si>
    <t>https://pbs.twimg.com/media/EPr2yQZX4AAmgWH.jpg</t>
  </si>
  <si>
    <t>https://pbs.twimg.com/media/EPr25R3X0AcQNYi.jpg</t>
  </si>
  <si>
    <t>https://pbs.twimg.com/media/EPrzc_FX0AAMyb9.jpg</t>
  </si>
  <si>
    <t>https://pbs.twimg.com/media/EPr2mzIWkAAUX83.jpg</t>
  </si>
  <si>
    <t>https://pbs.twimg.com/media/EPsTWyaX4AAK-Qf.jpg</t>
  </si>
  <si>
    <t>https://pbs.twimg.com/media/EPsq0PNX0AAWN0w.jpg</t>
  </si>
  <si>
    <t>https://pbs.twimg.com/media/EPs0UGbWsAA_fLF.jpg</t>
  </si>
  <si>
    <t>https://pbs.twimg.com/media/EPtWTp6WkAEgVDy.jpg</t>
  </si>
  <si>
    <t>https://pbs.twimg.com/media/EPtaZgaWkAELv4D.jpg</t>
  </si>
  <si>
    <t>https://pbs.twimg.com/media/EPtacaoW4AE6Mef.jpg</t>
  </si>
  <si>
    <t>https://pbs.twimg.com/ext_tw_video_thumb/1223673102221094912/pu/img/6GvfLjbGsuRVwRz9.jpg</t>
  </si>
  <si>
    <t>https://pbs.twimg.com/media/EPr-aPRXUAEJZ7S.jpg</t>
  </si>
  <si>
    <t>https://pbs.twimg.com/media/EPsUc4ZWsAcbDu_.jpg</t>
  </si>
  <si>
    <t>https://pbs.twimg.com/media/EPth-TOW4AAFBr-.jpg</t>
  </si>
  <si>
    <t>https://pbs.twimg.com/media/EPrG6ClX0AEEMiL.jpg</t>
  </si>
  <si>
    <t>https://pbs.twimg.com/media/EPtnkqIWAAALwSv.jpg</t>
  </si>
  <si>
    <t>https://pbs.twimg.com/ext_tw_video_thumb/1223688001433296899/pu/img/v1E2GEBvbWEODjVe.jpg</t>
  </si>
  <si>
    <t>https://pbs.twimg.com/ext_tw_video_thumb/1223687840619487239/pu/img/KqvpmTeVkjX34hht.jpg</t>
  </si>
  <si>
    <t>https://pbs.twimg.com/media/EPtq1-QXUAA6EKz.jpg</t>
  </si>
  <si>
    <t>https://pbs.twimg.com/media/EPth4fVX4AcBDeS.jpg</t>
  </si>
  <si>
    <t>https://pbs.twimg.com/media/EPtXt93WsAEv_m_.jpg</t>
  </si>
  <si>
    <t>https://pbs.twimg.com/ext_tw_video_thumb/1223692160761040898/pu/img/tR8K4KY58KDAJ_8r.jpg</t>
  </si>
  <si>
    <t>https://pbs.twimg.com/media/EPor5QoXsAIVrn0.png</t>
  </si>
  <si>
    <t>https://pbs.twimg.com/media/EPtk9dQWoAEZvyN.jpg</t>
  </si>
  <si>
    <t>https://pbs.twimg.com/media/EPs2Zg9XUAAPW-9.jpg</t>
  </si>
  <si>
    <t>https://pbs.twimg.com/media/EPtYqVFWoAIxT-b.jpg</t>
  </si>
  <si>
    <t>https://pbs.twimg.com/media/EPnmigVXsAA4nmK.jpg</t>
  </si>
  <si>
    <t>https://pbs.twimg.com/media/EPr3SBGWoAEyl6Y.jpg</t>
  </si>
  <si>
    <t>https://pbs.twimg.com/ext_tw_video_thumb/1223262284757262336/pu/img/vLo6Us9OJomgD9_5.jpg</t>
  </si>
  <si>
    <t>https://pbs.twimg.com/media/EPt3w86WoAErxwh.jpg</t>
  </si>
  <si>
    <t>https://pbs.twimg.com/tweet_video_thumb/EPt1yh-WAAgnPJq.jpg</t>
  </si>
  <si>
    <t>https://pbs.twimg.com/ext_tw_video_thumb/1223224195015823367/pu/img/KtsRjmLt0y76oCtY.jpg</t>
  </si>
  <si>
    <t>https://pbs.twimg.com/media/EPt8Zp5X4AAnuRt.jpg</t>
  </si>
  <si>
    <t>https://pbs.twimg.com/media/EPt91cIXsAEBtUG.jpg</t>
  </si>
  <si>
    <t>https://pbs.twimg.com/ext_tw_video_thumb/1223710781616861185/pu/img/xLFLECvhs8bictsu.jpg</t>
  </si>
  <si>
    <t>https://pbs.twimg.com/ext_tw_video_thumb/1223712458059194370/pu/img/uLRSHsX16m4ERvJi.jpg</t>
  </si>
  <si>
    <t>https://pbs.twimg.com/ext_tw_video_thumb/1223510347757375490/pu/img/bgwaaLELFQrqw5Hk.jpg</t>
  </si>
  <si>
    <t>https://pbs.twimg.com/tweet_video_thumb/EPuDFEZXUAc_4Bw.jpg</t>
  </si>
  <si>
    <t>https://pbs.twimg.com/media/EPuCo5zXsAA4tjj.jpg</t>
  </si>
  <si>
    <t>https://pbs.twimg.com/media/EPrgu50WoAARB1l.jpg</t>
  </si>
  <si>
    <t>https://pbs.twimg.com/tweet_video_thumb/EPuH6vsX4AM9Bgx.jpg</t>
  </si>
  <si>
    <t>https://pbs.twimg.com/media/EPtwp8zW4AAdA4u.jpg</t>
  </si>
  <si>
    <t>https://pbs.twimg.com/ext_tw_video_thumb/1223722864202997760/pu/img/f2zag9K-bCPDRjQ4.jpg</t>
  </si>
  <si>
    <t>https://pbs.twimg.com/media/EPshNlOW4AIknkd.jpg</t>
  </si>
  <si>
    <t>https://pbs.twimg.com/media/EPsAVOdWoAAPaab.jpg</t>
  </si>
  <si>
    <t>https://pbs.twimg.com/media/EPuXUfqWkAAFtdy.jpg</t>
  </si>
  <si>
    <t>https://pbs.twimg.com/media/EPrsdzcXUAATviN.png</t>
  </si>
  <si>
    <t>https://pbs.twimg.com/tweet_video_thumb/EPjszDuWsAAfp_p.jpg</t>
  </si>
  <si>
    <t>https://pbs.twimg.com/ext_tw_video_thumb/1223734557855436800/pu/img/u7w-EtAZ3CNxsm_E.jpg</t>
  </si>
  <si>
    <t>https://pbs.twimg.com/media/EPtxx2lWkAEz5m6.jpg</t>
  </si>
  <si>
    <t>https://pbs.twimg.com/media/EPueltAW4AAgkf4.jpg</t>
  </si>
  <si>
    <t>https://pbs.twimg.com/media/EPuUKbxXkAA6aZy.jpg</t>
  </si>
  <si>
    <t>https://pbs.twimg.com/media/EPufR-WWoAAeO8d.jpg</t>
  </si>
  <si>
    <t>https://pbs.twimg.com/media/EPo0RNqXsAAujIP.jpg</t>
  </si>
  <si>
    <t>https://pbs.twimg.com/media/EPtmNsZX4AAjutN.jpg</t>
  </si>
  <si>
    <t>https://pbs.twimg.com/media/EPuoYgHXkAA21kS.jpg</t>
  </si>
  <si>
    <t>https://pbs.twimg.com/media/EPphgEhXUAACEtH.jpg</t>
  </si>
  <si>
    <t>https://pbs.twimg.com/ext_tw_video_thumb/1223780183871836160/pu/img/mQZIKE8E9N5rhgWU.jpg</t>
  </si>
  <si>
    <t>https://pbs.twimg.com/media/EPu4D2EWAAAYFFR.jpg</t>
  </si>
  <si>
    <t>https://pbs.twimg.com/media/EPsGg2mW4AAaCEU.jpg</t>
  </si>
  <si>
    <t>https://pbs.twimg.com/ext_tw_video_thumb/1222991365577093129/pu/img/lT0rXtmmevefqwcM.jpg</t>
  </si>
  <si>
    <t>https://pbs.twimg.com/ext_tw_video_thumb/1223716259633795072/pu/img/tY_lklfR2x1akUZJ.jpg</t>
  </si>
  <si>
    <t>https://pbs.twimg.com/ext_tw_video_thumb/1223807699948920832/pu/img/C_Sq6JfUVcNJMtN6.jpg</t>
  </si>
  <si>
    <t>https://pbs.twimg.com/tweet_video_thumb/EPjfh-iX4AET8QL.jpg</t>
  </si>
  <si>
    <t>https://pbs.twimg.com/ext_tw_video_thumb/1223671552383819777/pu/img/IP3CwYUdPz50r9g_.jpg</t>
  </si>
  <si>
    <t>https://pbs.twimg.com/tweet_video_thumb/EPrv8MkX0AAt07j.jpg</t>
  </si>
  <si>
    <t>https://pbs.twimg.com/ext_tw_video_thumb/1223663708259352576/pu/img/Fj28BeBhA9E0t5Ia.jpg</t>
  </si>
  <si>
    <t>https://pbs.twimg.com/ext_tw_video_thumb/1223603377101254656/pu/img/aPBVbqLgZnFt8KB7.jpg</t>
  </si>
  <si>
    <t>https://pbs.twimg.com/media/EPrSeBxX4AAanOk.jpg</t>
  </si>
  <si>
    <t>https://pbs.twimg.com/media/EPq8M8qXkAQbgkC.jpg</t>
  </si>
  <si>
    <t>https://pbs.twimg.com/media/EPos7ckWsAE6TOn.jpg</t>
  </si>
  <si>
    <t>https://pbs.twimg.com/media/EPnfUKpX4AQoA3U.jpg</t>
  </si>
  <si>
    <t>https://pbs.twimg.com/media/EPpgPGuXkAAhdAi.jpg</t>
  </si>
  <si>
    <t>https://pbs.twimg.com/media/EPt_GofWAAIh-Xt.jpg</t>
  </si>
  <si>
    <t>https://pbs.twimg.com/media/EPvsEJQWAAA4xCJ.jpg</t>
  </si>
  <si>
    <t>https://pbs.twimg.com/media/EPtx8IIX4AAu-5Q.jpg</t>
  </si>
  <si>
    <t>https://pbs.twimg.com/media/EPuVxbEWoAAgWf7.jpg</t>
  </si>
  <si>
    <t>http://pbs.twimg.com/profile_images/1019634476975120384/uDuaspAn_normal.jpg</t>
  </si>
  <si>
    <t>http://pbs.twimg.com/profile_images/965174098581172224/J79IUaKr_normal.jpg</t>
  </si>
  <si>
    <t>http://abs.twimg.com/sticky/default_profile_images/default_profile_normal.png</t>
  </si>
  <si>
    <t>http://pbs.twimg.com/profile_images/663074315760369664/3dxLlt2y_normal.jpg</t>
  </si>
  <si>
    <t>http://pbs.twimg.com/profile_images/938146115274395648/VvafRU_l_normal.jpg</t>
  </si>
  <si>
    <t>http://pbs.twimg.com/profile_images/894033799943786497/v_qHitan_normal.jpg</t>
  </si>
  <si>
    <t>http://pbs.twimg.com/profile_images/1200445252487778304/3RsCarOV_normal.jpg</t>
  </si>
  <si>
    <t>http://pbs.twimg.com/profile_images/1212111252392206337/-0h6Iz6w_normal.jpg</t>
  </si>
  <si>
    <t>http://pbs.twimg.com/profile_images/1217934469031759872/iTpvFCCJ_normal.jpg</t>
  </si>
  <si>
    <t>http://pbs.twimg.com/profile_images/1162779361512185858/x8AyzqR4_normal.jpg</t>
  </si>
  <si>
    <t>http://pbs.twimg.com/profile_images/1212131666145218561/vZu1_OIX_normal.jpg</t>
  </si>
  <si>
    <t>http://pbs.twimg.com/profile_images/935885812297633793/ZEoKmKjS_normal.jpg</t>
  </si>
  <si>
    <t>http://pbs.twimg.com/profile_images/1572513416/image_normal.jpg</t>
  </si>
  <si>
    <t>http://pbs.twimg.com/profile_images/1163194624082685952/nw__6Prv_normal.jpg</t>
  </si>
  <si>
    <t>http://pbs.twimg.com/profile_images/1168994059903541250/0-eqQQdK_normal.jpg</t>
  </si>
  <si>
    <t>http://pbs.twimg.com/profile_images/1203045908285394945/S0UEMgdd_normal.jpg</t>
  </si>
  <si>
    <t>http://pbs.twimg.com/profile_images/1174521406358458370/7xzPUKlt_normal.jpg</t>
  </si>
  <si>
    <t>http://pbs.twimg.com/profile_images/867792560395309056/HIRbVvvC_normal.jpg</t>
  </si>
  <si>
    <t>http://pbs.twimg.com/profile_images/1202280247078662149/o4g3dCJR_normal.jpg</t>
  </si>
  <si>
    <t>http://pbs.twimg.com/profile_images/1194554233183461376/rLbKgdFh_normal.jpg</t>
  </si>
  <si>
    <t>http://pbs.twimg.com/profile_images/888668397528952833/Q1nrGiMu_normal.jpg</t>
  </si>
  <si>
    <t>http://pbs.twimg.com/profile_images/1606619943/_E2_94_88_E2_80_A2_E2_80_A2_CC_87_CC_A3_E2_80_A2_CC_88_CC_A4_CC_87_CC_A3_CA_9A_E1_BF_90_C9_9E_E2_80_8B_E2_80_8B_E2_80_8B_20_CF_80_CC_B4_C4_B1_CE_B4_normal.jpg</t>
  </si>
  <si>
    <t>http://pbs.twimg.com/profile_images/1223798629477093377/i-HydNZo_normal.jpg</t>
  </si>
  <si>
    <t>http://pbs.twimg.com/profile_images/915629760709058561/2sAQUDvl_normal.jpg</t>
  </si>
  <si>
    <t>http://pbs.twimg.com/profile_images/880355210501263360/MSEH_Pgm_normal.jpg</t>
  </si>
  <si>
    <t>http://pbs.twimg.com/profile_images/948222862271291393/7-mdjaP3_normal.jpg</t>
  </si>
  <si>
    <t>http://pbs.twimg.com/profile_images/581548925229752320/iNrPyDZj_normal.jpg</t>
  </si>
  <si>
    <t>http://pbs.twimg.com/profile_images/1216489995697037322/fGCcXVZi_normal.jpg</t>
  </si>
  <si>
    <t>http://pbs.twimg.com/profile_images/874769669244284928/vKnNV2cW_normal.jpg</t>
  </si>
  <si>
    <t>http://pbs.twimg.com/profile_images/1195688241791488000/NGKRdBpN_normal.jpg</t>
  </si>
  <si>
    <t>http://pbs.twimg.com/profile_images/1208287525120425984/hmiYmX2o_normal.jpg</t>
  </si>
  <si>
    <t>http://pbs.twimg.com/profile_images/1139498334354366464/-wqWr-1X_normal.jpg</t>
  </si>
  <si>
    <t>http://pbs.twimg.com/profile_images/1069272711308828672/zUw6LD-N_normal.jpg</t>
  </si>
  <si>
    <t>http://pbs.twimg.com/profile_images/1220353585290129409/3Rnv2UPr_normal.jpg</t>
  </si>
  <si>
    <t>http://pbs.twimg.com/profile_images/1113033692627206144/DodT7yXp_normal.jpg</t>
  </si>
  <si>
    <t>http://pbs.twimg.com/profile_images/753734976143785985/V4Z6rVva_normal.jpg</t>
  </si>
  <si>
    <t>http://pbs.twimg.com/profile_images/1213574876763693057/z7UPXwkv_normal.jpg</t>
  </si>
  <si>
    <t>http://pbs.twimg.com/profile_images/1213132934321967104/vra9k0Oq_normal.jpg</t>
  </si>
  <si>
    <t>http://pbs.twimg.com/profile_images/973229394327212035/gwrUDTsq_normal.jpg</t>
  </si>
  <si>
    <t>http://pbs.twimg.com/profile_images/1209208493858861056/VvoS_hax_normal.jpg</t>
  </si>
  <si>
    <t>http://pbs.twimg.com/profile_images/999224344604692480/JCi5b1fF_normal.jpg</t>
  </si>
  <si>
    <t>http://pbs.twimg.com/profile_images/1173207128338776065/hScp42k-_normal.jpg</t>
  </si>
  <si>
    <t>http://pbs.twimg.com/profile_images/1134079402629840898/3ezkj5it_normal.jpg</t>
  </si>
  <si>
    <t>http://pbs.twimg.com/profile_images/1188929907557928965/3coIHmXe_normal.jpg</t>
  </si>
  <si>
    <t>http://pbs.twimg.com/profile_images/1018452329346031617/WNvgyGX3_normal.jpg</t>
  </si>
  <si>
    <t>http://pbs.twimg.com/profile_images/1043061232247480320/DjQwt0kH_normal.jpg</t>
  </si>
  <si>
    <t>http://pbs.twimg.com/profile_images/1215153076224569344/Kui1LpSX_normal.jpg</t>
  </si>
  <si>
    <t>http://pbs.twimg.com/profile_images/1222078786780434432/XJAYC8YY_normal.jpg</t>
  </si>
  <si>
    <t>http://pbs.twimg.com/profile_images/1213403931948310529/z-YZPQiT_normal.jpg</t>
  </si>
  <si>
    <t>http://pbs.twimg.com/profile_images/1131043705069166592/89Rtp74U_normal.jpg</t>
  </si>
  <si>
    <t>http://pbs.twimg.com/profile_images/1189112093015973888/KuavuVGM_normal.jpg</t>
  </si>
  <si>
    <t>http://pbs.twimg.com/profile_images/622279988776034307/cf3KvO-R_normal.jpg</t>
  </si>
  <si>
    <t>http://pbs.twimg.com/profile_images/878351747328036864/NYMNwJIw_normal.jpg</t>
  </si>
  <si>
    <t>http://pbs.twimg.com/profile_images/876918310943678465/O5GG4Pby_normal.jpg</t>
  </si>
  <si>
    <t>http://pbs.twimg.com/profile_images/1169026832550846464/YAArjiTh_normal.jpg</t>
  </si>
  <si>
    <t>http://pbs.twimg.com/profile_images/1165362577293135874/hlhLJYIK_normal.jpg</t>
  </si>
  <si>
    <t>http://pbs.twimg.com/profile_images/901120615704272897/CjsO0FTB_normal.jpg</t>
  </si>
  <si>
    <t>http://pbs.twimg.com/profile_images/1211254976095408128/SSh_ENZb_normal.jpg</t>
  </si>
  <si>
    <t>http://pbs.twimg.com/profile_images/1177245231105925121/YwY1r8gr_normal.jpg</t>
  </si>
  <si>
    <t>http://pbs.twimg.com/profile_images/1101470700810969096/j-YYWYz2_normal.jpg</t>
  </si>
  <si>
    <t>http://pbs.twimg.com/profile_images/1055392653741707265/zR-O9Z3V_normal.jpg</t>
  </si>
  <si>
    <t>http://pbs.twimg.com/profile_images/1216494488631369729/UfKHrkvF_normal.jpg</t>
  </si>
  <si>
    <t>http://pbs.twimg.com/profile_images/1204506086151217154/0ZkhAtef_normal.jpg</t>
  </si>
  <si>
    <t>http://pbs.twimg.com/profile_images/1204353359026806786/9hu0SHLX_normal.jpg</t>
  </si>
  <si>
    <t>http://pbs.twimg.com/profile_images/921277227379167238/VBOxgHOW_normal.jpg</t>
  </si>
  <si>
    <t>http://pbs.twimg.com/profile_images/1216228104907186176/AS063rmB_normal.jpg</t>
  </si>
  <si>
    <t>http://pbs.twimg.com/profile_images/1080375063403159552/3Gyj9TYj_normal.jpg</t>
  </si>
  <si>
    <t>http://pbs.twimg.com/profile_images/1207738949902446595/s4BPN02H_normal.jpg</t>
  </si>
  <si>
    <t>http://pbs.twimg.com/profile_images/1220654323463606273/BIEChyii_normal.jpg</t>
  </si>
  <si>
    <t>http://pbs.twimg.com/profile_images/494753011189547009/GChiWRdB_normal.jpeg</t>
  </si>
  <si>
    <t>http://pbs.twimg.com/profile_images/1216526019349356544/baWfVzb0_normal.jpg</t>
  </si>
  <si>
    <t>http://pbs.twimg.com/profile_images/1214625417052610560/Ji32TkdY_normal.jpg</t>
  </si>
  <si>
    <t>http://pbs.twimg.com/profile_images/378800000397873103/9f07a21c5d851e7f3bc6c2026b231728_normal.jpeg</t>
  </si>
  <si>
    <t>http://pbs.twimg.com/profile_images/884904077158735873/6JrFGLok_normal.jpg</t>
  </si>
  <si>
    <t>http://pbs.twimg.com/profile_images/494062695994245120/6qhChuPc_normal.jpeg</t>
  </si>
  <si>
    <t>http://pbs.twimg.com/profile_images/551721793342300161/2ujGdZhy_normal.jpeg</t>
  </si>
  <si>
    <t>http://pbs.twimg.com/profile_images/1183430865331904513/-lPsd9We_normal.jpg</t>
  </si>
  <si>
    <t>http://pbs.twimg.com/profile_images/1217466111672844289/UcYeV97h_normal.jpg</t>
  </si>
  <si>
    <t>http://pbs.twimg.com/profile_images/986976082149560321/yxA5SQ2R_normal.jpg</t>
  </si>
  <si>
    <t>http://pbs.twimg.com/profile_images/508940938710765568/1ohqr0ta_normal.jpeg</t>
  </si>
  <si>
    <t>http://pbs.twimg.com/profile_images/916401520706338816/UKZJrS8L_normal.jpg</t>
  </si>
  <si>
    <t>http://pbs.twimg.com/profile_images/513924056156889088/AsHoHlT9_normal.jpeg</t>
  </si>
  <si>
    <t>http://pbs.twimg.com/profile_images/1199447548404084738/p6Es4T4h_normal.jpg</t>
  </si>
  <si>
    <t>http://pbs.twimg.com/profile_images/644948318850646016/45l0CrqG_normal.jpg</t>
  </si>
  <si>
    <t>http://pbs.twimg.com/profile_images/883634172941582336/qEQWklaR_normal.jpg</t>
  </si>
  <si>
    <t>http://pbs.twimg.com/profile_images/1198832096904667136/g-2FJOPI_normal.jpg</t>
  </si>
  <si>
    <t>http://pbs.twimg.com/profile_images/1205852061239316480/GwfTK1RC_normal.jpg</t>
  </si>
  <si>
    <t>http://pbs.twimg.com/profile_images/1206501462253228032/hJbd23u9_normal.jpg</t>
  </si>
  <si>
    <t>http://pbs.twimg.com/profile_images/1196005978979868673/-3brRToO_normal.jpg</t>
  </si>
  <si>
    <t>http://pbs.twimg.com/profile_images/1038246090699681793/jPhWa16h_normal.jpg</t>
  </si>
  <si>
    <t>http://pbs.twimg.com/profile_images/1195776304861327360/Yju7pWZ__normal.jpg</t>
  </si>
  <si>
    <t>http://pbs.twimg.com/profile_images/1219398753045635073/yTEz66Tw_normal.jpg</t>
  </si>
  <si>
    <t>http://pbs.twimg.com/profile_images/1207364635353133061/Kn_6Chg2_normal.jpg</t>
  </si>
  <si>
    <t>http://pbs.twimg.com/profile_images/3037039613/df9736f5423c309ee84594f3aae96674_normal.jpeg</t>
  </si>
  <si>
    <t>http://pbs.twimg.com/profile_images/1021802864061104128/Z2svRINT_normal.jpg</t>
  </si>
  <si>
    <t>http://pbs.twimg.com/profile_images/1218655843610255366/omxZ6gb7_normal.jpg</t>
  </si>
  <si>
    <t>http://pbs.twimg.com/profile_images/752170992634589184/II1rbGVr_normal.jpg</t>
  </si>
  <si>
    <t>http://pbs.twimg.com/profile_images/867851610654994432/Cv3yvVZM_normal.jpg</t>
  </si>
  <si>
    <t>http://pbs.twimg.com/profile_images/873768754819153920/uDGMnmdt_normal.jpg</t>
  </si>
  <si>
    <t>http://pbs.twimg.com/profile_images/776240670163996672/Q1UsFUiV_normal.jpg</t>
  </si>
  <si>
    <t>http://pbs.twimg.com/profile_images/1105877708016369664/2sr5jxNK_normal.jpg</t>
  </si>
  <si>
    <t>http://pbs.twimg.com/profile_images/2737877273/ce2a3476f162227a969b94945b4d98ca_normal.jpeg</t>
  </si>
  <si>
    <t>http://pbs.twimg.com/profile_images/1217356293138239488/stocBbPk_normal.jpg</t>
  </si>
  <si>
    <t>http://pbs.twimg.com/profile_images/1172968572215160832/reQ_OK9n_normal.jpg</t>
  </si>
  <si>
    <t>http://pbs.twimg.com/profile_images/1207038381110235142/eTMfZro3_normal.jpg</t>
  </si>
  <si>
    <t>http://pbs.twimg.com/profile_images/955668090490118145/xoN9KIkp_normal.jpg</t>
  </si>
  <si>
    <t>http://pbs.twimg.com/profile_images/1220318105437646850/0pJ5HsW3_normal.jpg</t>
  </si>
  <si>
    <t>http://pbs.twimg.com/profile_images/2189715287/image_normal.jpg</t>
  </si>
  <si>
    <t>http://pbs.twimg.com/profile_images/888501284923420672/_3mJ4ONf_normal.jpg</t>
  </si>
  <si>
    <t>http://pbs.twimg.com/profile_images/1200807681587593217/DCyMdd7p_normal.jpg</t>
  </si>
  <si>
    <t>http://pbs.twimg.com/profile_images/1217595392466006016/m0EOAjNZ_normal.jpg</t>
  </si>
  <si>
    <t>http://pbs.twimg.com/profile_images/1168249134727540737/nrR5Fo0J_normal.jpg</t>
  </si>
  <si>
    <t>http://pbs.twimg.com/profile_images/1169243266002432001/Nf8mqSi9_normal.jpg</t>
  </si>
  <si>
    <t>http://pbs.twimg.com/profile_images/542745867389005824/5VXx38_D_normal.jpeg</t>
  </si>
  <si>
    <t>http://pbs.twimg.com/profile_images/1136629285068976129/s6m_09Bs_normal.jpg</t>
  </si>
  <si>
    <t>http://pbs.twimg.com/profile_images/944800410702897152/F58RJ_YS_normal.jpg</t>
  </si>
  <si>
    <t>http://pbs.twimg.com/profile_images/1176095936357027841/OYVAFgak_normal.jpg</t>
  </si>
  <si>
    <t>http://pbs.twimg.com/profile_images/1046859556058537984/28deSwt6_normal.jpg</t>
  </si>
  <si>
    <t>http://pbs.twimg.com/profile_images/1183231779899133954/pAiegri1_normal.jpg</t>
  </si>
  <si>
    <t>http://pbs.twimg.com/profile_images/932232961050550272/5vdhXjJc_normal.jpg</t>
  </si>
  <si>
    <t>http://pbs.twimg.com/profile_images/1217139272060416000/DTpIuT1P_normal.jpg</t>
  </si>
  <si>
    <t>http://pbs.twimg.com/profile_images/1137430626662068225/09oSkEug_normal.jpg</t>
  </si>
  <si>
    <t>http://pbs.twimg.com/profile_images/1209406957003689984/3w2V2kjm_normal.jpg</t>
  </si>
  <si>
    <t>http://pbs.twimg.com/profile_images/1147273328169758720/2piFAGjw_normal.jpg</t>
  </si>
  <si>
    <t>http://pbs.twimg.com/profile_images/378800000546479212/d851fa7c0af7bdb80aab5011f51fc513_normal.jpeg</t>
  </si>
  <si>
    <t>http://pbs.twimg.com/profile_images/546429451878154240/VGZpBg3-_normal.jpeg</t>
  </si>
  <si>
    <t>http://pbs.twimg.com/profile_images/873239364507230208/6P_zpwJA_normal.jpg</t>
  </si>
  <si>
    <t>http://pbs.twimg.com/profile_images/1221699614040039424/TEStNUoW_normal.jpg</t>
  </si>
  <si>
    <t>http://pbs.twimg.com/profile_images/1082039108871032832/1EcGhEvQ_normal.jpg</t>
  </si>
  <si>
    <t>http://pbs.twimg.com/profile_images/1219770166495588352/WKDpoyit_normal.jpg</t>
  </si>
  <si>
    <t>http://pbs.twimg.com/profile_images/1047726469663940608/JT2veRFb_normal.jpg</t>
  </si>
  <si>
    <t>http://pbs.twimg.com/profile_images/1142444737477185541/1lTPXjV-_normal.jpg</t>
  </si>
  <si>
    <t>http://pbs.twimg.com/profile_images/1210979629504356353/wbiJiH48_normal.jpg</t>
  </si>
  <si>
    <t>http://pbs.twimg.com/profile_images/1042790074562207745/vwdA1ASA_normal.jpg</t>
  </si>
  <si>
    <t>http://pbs.twimg.com/profile_images/1211355643896090624/8JLgVJ7N_normal.jpg</t>
  </si>
  <si>
    <t>http://pbs.twimg.com/profile_images/1015678264918999040/lx1sGZvb_normal.jpg</t>
  </si>
  <si>
    <t>http://pbs.twimg.com/profile_images/1210397002154070016/TissTh4k_normal.jpg</t>
  </si>
  <si>
    <t>http://pbs.twimg.com/profile_images/1217866650038480898/KrF00-dk_normal.jpg</t>
  </si>
  <si>
    <t>http://pbs.twimg.com/profile_images/1222589386413486082/IzqpM3_u_normal.jpg</t>
  </si>
  <si>
    <t>http://pbs.twimg.com/profile_images/1223823610558722049/5uSX8Hkt_normal.jpg</t>
  </si>
  <si>
    <t>http://pbs.twimg.com/profile_images/1194725959989178369/etU-4fvw_normal.jpg</t>
  </si>
  <si>
    <t>http://pbs.twimg.com/profile_images/1036894422275948546/nM3yjZCe_normal.jpg</t>
  </si>
  <si>
    <t>http://pbs.twimg.com/profile_images/1217937190841352193/_LgxEOm4_normal.jpg</t>
  </si>
  <si>
    <t>http://pbs.twimg.com/profile_images/1055406293354086402/9Gm8j1Rv_normal.jpg</t>
  </si>
  <si>
    <t>http://pbs.twimg.com/profile_images/1041509760108036096/JibWmnOW_normal.jpg</t>
  </si>
  <si>
    <t>http://pbs.twimg.com/profile_images/632457176137625600/lLyTE6W7_normal.jpg</t>
  </si>
  <si>
    <t>http://pbs.twimg.com/profile_images/1123128994243731456/dEvxjtht_normal.jpg</t>
  </si>
  <si>
    <t>http://pbs.twimg.com/profile_images/1218215971636248577/5gc4qqQT_normal.jpg</t>
  </si>
  <si>
    <t>http://pbs.twimg.com/profile_images/1207360881350324224/Vw98aUmh_normal.jpg</t>
  </si>
  <si>
    <t>http://pbs.twimg.com/profile_images/1222380248827940864/ylMB8-RM_normal.jpg</t>
  </si>
  <si>
    <t>http://pbs.twimg.com/profile_images/1177966392748003328/O0YX7xZQ_normal.jpg</t>
  </si>
  <si>
    <t>http://pbs.twimg.com/profile_images/1142079814557425665/CASmmG_Y_normal.jpg</t>
  </si>
  <si>
    <t>http://pbs.twimg.com/profile_images/1115983611638030336/JrPgBXo8_normal.jpg</t>
  </si>
  <si>
    <t>http://pbs.twimg.com/profile_images/1127316807428210688/4FOue9jD_normal.jpg</t>
  </si>
  <si>
    <t>http://pbs.twimg.com/profile_images/1099009406635835397/dt8-Dawm_normal.jpg</t>
  </si>
  <si>
    <t>http://pbs.twimg.com/profile_images/1217789463985819650/AZaZsaKw_normal.jpg</t>
  </si>
  <si>
    <t>http://pbs.twimg.com/profile_images/1223241312020975616/EKW2HE9k_normal.jpg</t>
  </si>
  <si>
    <t>http://pbs.twimg.com/profile_images/565177125632626688/I8OpGnTu_normal.jpeg</t>
  </si>
  <si>
    <t>http://pbs.twimg.com/profile_images/1048885636973965312/DiznJp6__normal.jpg</t>
  </si>
  <si>
    <t>http://pbs.twimg.com/profile_images/1187760825538363398/4r7qdyrc_normal.jpg</t>
  </si>
  <si>
    <t>http://pbs.twimg.com/profile_images/1005085488045285376/HYpE5SdT_normal.jpg</t>
  </si>
  <si>
    <t>http://pbs.twimg.com/profile_images/1222288446309486593/Nj0zrew6_normal.jpg</t>
  </si>
  <si>
    <t>http://pbs.twimg.com/profile_images/1092140454227992576/lksTVI-y_normal.jpg</t>
  </si>
  <si>
    <t>http://pbs.twimg.com/profile_images/1047446493098102784/3S3F74ua_normal.jpg</t>
  </si>
  <si>
    <t>http://pbs.twimg.com/profile_images/1221677736399380484/4JcerjcA_normal.jpg</t>
  </si>
  <si>
    <t>http://pbs.twimg.com/profile_images/1218476399650123776/UVDAzCOQ_normal.jpg</t>
  </si>
  <si>
    <t>http://pbs.twimg.com/profile_images/1218472275311239168/gpge7KsK_normal.jpg</t>
  </si>
  <si>
    <t>http://pbs.twimg.com/profile_images/2259107350/i2_normal.jpg</t>
  </si>
  <si>
    <t>http://pbs.twimg.com/profile_images/458617717012971520/UsipCXSe_normal.jpeg</t>
  </si>
  <si>
    <t>http://pbs.twimg.com/profile_images/378800000434858160/e69a3d68a57892dd0971215ae1cf7dfc_normal.jpeg</t>
  </si>
  <si>
    <t>http://pbs.twimg.com/profile_images/1218475257784426496/IWlKB6aJ_normal.jpg</t>
  </si>
  <si>
    <t>http://pbs.twimg.com/profile_images/1218474136785256448/px5KA_z4_normal.jpg</t>
  </si>
  <si>
    <t>http://pbs.twimg.com/profile_images/1203664894257762304/jWpf7L-E_normal.jpg</t>
  </si>
  <si>
    <t>http://pbs.twimg.com/profile_images/1135649604354084865/1sFFRAh1_normal.jpg</t>
  </si>
  <si>
    <t>http://pbs.twimg.com/profile_images/856458072642002944/Oh62Rhh0_normal.jpg</t>
  </si>
  <si>
    <t>http://pbs.twimg.com/profile_images/1213537346441949185/ZQGSWE8g_normal.jpg</t>
  </si>
  <si>
    <t>http://pbs.twimg.com/profile_images/1214260918969917440/m8G1tzXR_normal.jpg</t>
  </si>
  <si>
    <t>http://pbs.twimg.com/profile_images/1034178786336677889/Tmfrys5C_normal.jpg</t>
  </si>
  <si>
    <t>http://pbs.twimg.com/profile_images/1210464790583414784/CjHsImOF_normal.jpg</t>
  </si>
  <si>
    <t>http://pbs.twimg.com/profile_images/1040333482571046912/l08GtxUE_normal.jpg</t>
  </si>
  <si>
    <t>http://pbs.twimg.com/profile_images/874667974409539586/O-7XfbOy_normal.jpg</t>
  </si>
  <si>
    <t>http://pbs.twimg.com/profile_images/1027639406960816129/bfvTuH2i_normal.jpg</t>
  </si>
  <si>
    <t>http://pbs.twimg.com/profile_images/1119510445554130946/o5ZrQpwU_normal.jpg</t>
  </si>
  <si>
    <t>http://pbs.twimg.com/profile_images/1203663209925955584/nMSwqtZ2_normal.jpg</t>
  </si>
  <si>
    <t>http://pbs.twimg.com/profile_images/845326323669196800/iB9WqEKr_normal.jpg</t>
  </si>
  <si>
    <t>http://pbs.twimg.com/profile_images/1128245177292939264/kacEgsPi_normal.jpg</t>
  </si>
  <si>
    <t>http://pbs.twimg.com/profile_images/950102486404227072/MrwXiFB9_normal.jpg</t>
  </si>
  <si>
    <t>http://pbs.twimg.com/profile_images/1207682980313010176/3Ar7N0YP_normal.jpg</t>
  </si>
  <si>
    <t>http://pbs.twimg.com/profile_images/1221103884690690048/1W1AoW_d_normal.jpg</t>
  </si>
  <si>
    <t>http://pbs.twimg.com/profile_images/1151313365391880192/2sMlTkuy_normal.jpg</t>
  </si>
  <si>
    <t>http://pbs.twimg.com/profile_images/944253979256606720/AX7tIroR_normal.jpg</t>
  </si>
  <si>
    <t>http://pbs.twimg.com/profile_images/1214586160489648128/kKi_8ZIe_normal.jpg</t>
  </si>
  <si>
    <t>http://pbs.twimg.com/profile_images/1146757427251089409/oKddcsp8_normal.jpg</t>
  </si>
  <si>
    <t>http://pbs.twimg.com/profile_images/938363155012636672/P39gKsWZ_normal.jpg</t>
  </si>
  <si>
    <t>http://pbs.twimg.com/profile_images/1211383977145257986/LXNRPwCt_normal.jpg</t>
  </si>
  <si>
    <t>http://pbs.twimg.com/profile_images/925681957941497856/gmyV7HzO_normal.jpg</t>
  </si>
  <si>
    <t>http://pbs.twimg.com/profile_images/1148729408167010305/07qpXJJ3_normal.jpg</t>
  </si>
  <si>
    <t>http://pbs.twimg.com/profile_images/1199008886021337089/jtg2cHhK_normal.jpg</t>
  </si>
  <si>
    <t>http://pbs.twimg.com/profile_images/994124521417445376/FCIoU3LF_normal.jpg</t>
  </si>
  <si>
    <t>http://pbs.twimg.com/profile_images/1221854652964253699/_WJeCsvP_normal.jpg</t>
  </si>
  <si>
    <t>http://pbs.twimg.com/profile_images/1218496932773093376/dPchRUxg_normal.jpg</t>
  </si>
  <si>
    <t>http://pbs.twimg.com/profile_images/977141353707646976/7jCChnc8_normal.jpg</t>
  </si>
  <si>
    <t>http://pbs.twimg.com/profile_images/630871975473254400/KXLJxvfH_normal.jpg</t>
  </si>
  <si>
    <t>http://pbs.twimg.com/profile_images/888502778766647296/0t3VIYIf_normal.jpg</t>
  </si>
  <si>
    <t>http://pbs.twimg.com/profile_images/1223299856694988800/NvyTSYkA_normal.jpg</t>
  </si>
  <si>
    <t>http://pbs.twimg.com/profile_images/1096735425350328320/C2hMCPBh_normal.jpg</t>
  </si>
  <si>
    <t>http://pbs.twimg.com/profile_images/1153045039368626188/NcX2tEeM_normal.jpg</t>
  </si>
  <si>
    <t>http://pbs.twimg.com/profile_images/1123041500701569024/4uC-jXUh_normal.jpg</t>
  </si>
  <si>
    <t>http://pbs.twimg.com/profile_images/1218966994206232576/MLZEWk7s_normal.jpg</t>
  </si>
  <si>
    <t>http://pbs.twimg.com/profile_images/1223320088293658624/AyMThxe9_normal.jpg</t>
  </si>
  <si>
    <t>http://pbs.twimg.com/profile_images/1222829468080857090/I5vk_KyL_normal.jpg</t>
  </si>
  <si>
    <t>http://pbs.twimg.com/profile_images/1169037245757763587/ex8JItKO_normal.jpg</t>
  </si>
  <si>
    <t>http://pbs.twimg.com/profile_images/1199413159125225477/ZankVJi9_normal.jpg</t>
  </si>
  <si>
    <t>http://pbs.twimg.com/profile_images/1159103865607921671/ser72xOb_normal.jpg</t>
  </si>
  <si>
    <t>http://pbs.twimg.com/profile_images/1169209184040226820/o_S5eofD_normal.jpg</t>
  </si>
  <si>
    <t>http://pbs.twimg.com/profile_images/1181664237967548418/IqX1osz8_normal.jpg</t>
  </si>
  <si>
    <t>http://pbs.twimg.com/profile_images/1223573632196190208/4-7Uf5tO_normal.jpg</t>
  </si>
  <si>
    <t>http://pbs.twimg.com/profile_images/1015302269141639168/46Lf2Rz9_normal.jpg</t>
  </si>
  <si>
    <t>http://pbs.twimg.com/profile_images/1155459922726969345/WjPZPX2V_normal.jpg</t>
  </si>
  <si>
    <t>http://pbs.twimg.com/profile_images/765642470935986177/5ZL3hbf__normal.jpg</t>
  </si>
  <si>
    <t>http://pbs.twimg.com/profile_images/1040679424461484032/ltPD6yH2_normal.jpg</t>
  </si>
  <si>
    <t>http://pbs.twimg.com/profile_images/378800000040103835/2f225883bd9095f1927a0fafcfec88cd_normal.jpeg</t>
  </si>
  <si>
    <t>http://pbs.twimg.com/profile_images/2119910310/_D8_AD_D9_85_D8_AF_D8_A9_20_D8_A7_D9_84_D9_87_D8_AA_D9_85_D9_8A_20__3D__normal.jpg</t>
  </si>
  <si>
    <t>http://pbs.twimg.com/profile_images/1033307843699433472/21ocoZ_Q_normal.jpg</t>
  </si>
  <si>
    <t>http://pbs.twimg.com/profile_images/1220664043326918656/6ZEEZuSm_normal.jpg</t>
  </si>
  <si>
    <t>http://pbs.twimg.com/profile_images/1215805468603535360/-ixtJuQo_normal.jpg</t>
  </si>
  <si>
    <t>http://pbs.twimg.com/profile_images/654283569993527297/a95wp5PI_normal.jpg</t>
  </si>
  <si>
    <t>http://pbs.twimg.com/profile_images/1171036216566923264/CJSQdb7f_normal.jpg</t>
  </si>
  <si>
    <t>http://pbs.twimg.com/profile_images/495842531247005697/QxXuqrAM_normal.jpeg</t>
  </si>
  <si>
    <t>http://pbs.twimg.com/profile_images/1199392243762769920/CbHjVO29_normal.jpg</t>
  </si>
  <si>
    <t>http://pbs.twimg.com/profile_images/1168943258107568130/5f19rooG_normal.jpg</t>
  </si>
  <si>
    <t>http://pbs.twimg.com/profile_images/1222984942243786755/u_UX2xxo_normal.jpg</t>
  </si>
  <si>
    <t>http://pbs.twimg.com/profile_images/1213539829172101127/IBeyCSTJ_normal.jpg</t>
  </si>
  <si>
    <t>http://pbs.twimg.com/profile_images/867757372785164288/0LVFuJMe_normal.jpg</t>
  </si>
  <si>
    <t>http://pbs.twimg.com/profile_images/1221524099719000067/3cYUPV9h_normal.jpg</t>
  </si>
  <si>
    <t>http://pbs.twimg.com/profile_images/1208873260080861186/MAzcpnCT_normal.jpg</t>
  </si>
  <si>
    <t>http://pbs.twimg.com/profile_images/1127385418838749184/Hs3uYX8q_normal.jpg</t>
  </si>
  <si>
    <t>http://pbs.twimg.com/profile_images/442857773332987904/gBShilH6_normal.jpeg</t>
  </si>
  <si>
    <t>http://pbs.twimg.com/profile_images/1145310459693867008/806Vmj1x_normal.jpg</t>
  </si>
  <si>
    <t>http://pbs.twimg.com/profile_images/1219346904838033408/3M0tENl6_normal.jpg</t>
  </si>
  <si>
    <t>http://pbs.twimg.com/profile_images/882777747529097216/6QreG6ak_normal.jpg</t>
  </si>
  <si>
    <t>http://pbs.twimg.com/profile_images/1182028897413746688/3KYLs1KH_normal.jpg</t>
  </si>
  <si>
    <t>http://pbs.twimg.com/profile_images/1218469440553177091/u4tSouN9_normal.jpg</t>
  </si>
  <si>
    <t>http://pbs.twimg.com/profile_images/1164979943832526848/br4B1V7j_normal.jpg</t>
  </si>
  <si>
    <t>http://pbs.twimg.com/profile_images/691542133195563008/NkYJlznw_normal.jpg</t>
  </si>
  <si>
    <t>http://pbs.twimg.com/profile_images/1148832956137578496/v24qSWDO_normal.jpg</t>
  </si>
  <si>
    <t>http://pbs.twimg.com/profile_images/1137406186242920450/JnbuHNpO_normal.jpg</t>
  </si>
  <si>
    <t>http://pbs.twimg.com/profile_images/871885067425005568/o573mjio_normal.jpg</t>
  </si>
  <si>
    <t>http://pbs.twimg.com/profile_images/1001629106541232128/o9_ZquYJ_normal.jpg</t>
  </si>
  <si>
    <t>http://pbs.twimg.com/profile_images/1170426695947603968/CtzZ-UuG_normal.jpg</t>
  </si>
  <si>
    <t>http://pbs.twimg.com/profile_images/553665079355256832/QmXc0PsJ_normal.jpeg</t>
  </si>
  <si>
    <t>http://pbs.twimg.com/profile_images/1186851876123402240/h_WwKhfh_normal.jpg</t>
  </si>
  <si>
    <t>http://pbs.twimg.com/profile_images/1182736068522774528/7B30qvHU_normal.jpg</t>
  </si>
  <si>
    <t>http://pbs.twimg.com/profile_images/1198396557164457986/dNIX-Me2_normal.jpg</t>
  </si>
  <si>
    <t>http://pbs.twimg.com/profile_images/880080539247681536/zj5JpjFj_normal.jpg</t>
  </si>
  <si>
    <t>http://pbs.twimg.com/profile_images/1221887029572788227/sV7ypeMX_normal.jpg</t>
  </si>
  <si>
    <t>http://pbs.twimg.com/profile_images/992151055889657856/zckpN_un_normal.jpg</t>
  </si>
  <si>
    <t>http://pbs.twimg.com/profile_images/1223324402265268230/ulr0ueZf_normal.jpg</t>
  </si>
  <si>
    <t>http://pbs.twimg.com/profile_images/1001827069138014208/oy1HJJ8c_normal.jpg</t>
  </si>
  <si>
    <t>http://pbs.twimg.com/profile_images/1195703054739365888/7glFl7kQ_normal.jpg</t>
  </si>
  <si>
    <t>http://pbs.twimg.com/profile_images/378800000347178441/9d0d66a42453857a4002477a10fb3f0b_normal.jpeg</t>
  </si>
  <si>
    <t>http://pbs.twimg.com/profile_images/1218308007685165056/M9Ik6ToO_normal.jpg</t>
  </si>
  <si>
    <t>http://pbs.twimg.com/profile_images/1133986825540952064/cT7pQwJ1_normal.jpg</t>
  </si>
  <si>
    <t>http://pbs.twimg.com/profile_images/1220626603643998208/vqdcS_Gl_normal.jpg</t>
  </si>
  <si>
    <t>http://pbs.twimg.com/profile_images/1061915387745452032/UNhx-Xpa_normal.jpg</t>
  </si>
  <si>
    <t>http://pbs.twimg.com/profile_images/1006134178440798213/GcUIkcZv_normal.jpg</t>
  </si>
  <si>
    <t>http://pbs.twimg.com/profile_images/1218933596091834369/1rSVveF3_normal.jpg</t>
  </si>
  <si>
    <t>http://pbs.twimg.com/profile_images/1190973841616637952/W--k8uwS_normal.jpg</t>
  </si>
  <si>
    <t>http://pbs.twimg.com/profile_images/1072215348328456193/wPfePfA6_normal.jpg</t>
  </si>
  <si>
    <t>http://pbs.twimg.com/profile_images/883808825349996544/vEaWyJlI_normal.jpg</t>
  </si>
  <si>
    <t>http://pbs.twimg.com/profile_images/1139192294471602176/TYkxjC0N_normal.jpg</t>
  </si>
  <si>
    <t>http://pbs.twimg.com/profile_images/446729497618837504/NBndBnzf_normal.jpeg</t>
  </si>
  <si>
    <t>http://pbs.twimg.com/profile_images/794039807563403268/653CakdX_normal.jpg</t>
  </si>
  <si>
    <t>http://pbs.twimg.com/profile_images/966898543620272128/lcz_a7l3_normal.jpg</t>
  </si>
  <si>
    <t>http://pbs.twimg.com/profile_images/1222225893877256198/CCdToeTY_normal.jpg</t>
  </si>
  <si>
    <t>http://pbs.twimg.com/profile_images/1074853422887813120/xe3DltoX_normal.jpg</t>
  </si>
  <si>
    <t>http://pbs.twimg.com/profile_images/781114141939564544/vKAmcUv3_normal.jpg</t>
  </si>
  <si>
    <t>http://pbs.twimg.com/profile_images/1743184350/UM_MOHAMMED_normal.jpg</t>
  </si>
  <si>
    <t>http://pbs.twimg.com/profile_images/1094993348593618944/Z_Xw3b0r_normal.jpg</t>
  </si>
  <si>
    <t>http://pbs.twimg.com/profile_images/1223809135168368641/hIb6aKyl_normal.jpg</t>
  </si>
  <si>
    <t>http://pbs.twimg.com/profile_images/1195724720039223296/V-GTTmGY_normal.jpg</t>
  </si>
  <si>
    <t>http://pbs.twimg.com/profile_images/1192747871663210497/fUtDrpFo_normal.jpg</t>
  </si>
  <si>
    <t>http://pbs.twimg.com/profile_images/1198306069078052864/HPKFV6x__normal.jpg</t>
  </si>
  <si>
    <t>http://pbs.twimg.com/profile_images/1219679951156338690/WRjcSNEd_normal.jpg</t>
  </si>
  <si>
    <t>http://pbs.twimg.com/profile_images/1223742256651390976/e-iqtWQZ_normal.jpg</t>
  </si>
  <si>
    <t>http://pbs.twimg.com/profile_images/868458828903444481/X042bd37_normal.jpg</t>
  </si>
  <si>
    <t>http://pbs.twimg.com/profile_images/1218052160086212609/KREqgA_b_normal.jpg</t>
  </si>
  <si>
    <t>http://pbs.twimg.com/profile_images/1003069196983590912/SxYPiEsr_normal.jpg</t>
  </si>
  <si>
    <t>http://pbs.twimg.com/profile_images/1169112314823553024/tdFqBtVD_normal.jpg</t>
  </si>
  <si>
    <t>http://pbs.twimg.com/profile_images/1140980060050075653/0jVduSAx_normal.jpg</t>
  </si>
  <si>
    <t>http://pbs.twimg.com/profile_images/1092200572302909441/loVxRdEn_normal.jpg</t>
  </si>
  <si>
    <t>http://pbs.twimg.com/profile_images/885455028961628160/RlUwFN8Q_normal.jpg</t>
  </si>
  <si>
    <t>http://pbs.twimg.com/profile_images/1190732543731126272/pPpHS5Jk_normal.jpg</t>
  </si>
  <si>
    <t>http://pbs.twimg.com/profile_images/1151120883358019584/-CUg15tj_normal.jpg</t>
  </si>
  <si>
    <t>http://pbs.twimg.com/profile_images/1205771426382385155/U5pyIoLr_normal.jpg</t>
  </si>
  <si>
    <t>http://pbs.twimg.com/profile_images/872986005866815491/-9c-vCQn_normal.jpg</t>
  </si>
  <si>
    <t>http://pbs.twimg.com/profile_images/1109195017866878976/oR4S8d_y_normal.jpg</t>
  </si>
  <si>
    <t>http://pbs.twimg.com/profile_images/1060868128241008640/uYizk2MJ_normal.jpg</t>
  </si>
  <si>
    <t>http://pbs.twimg.com/profile_images/1115384249752915969/88cu48ZW_normal.jpg</t>
  </si>
  <si>
    <t>http://pbs.twimg.com/profile_images/873954835522912257/I3NNMaeb_normal.jpg</t>
  </si>
  <si>
    <t>http://pbs.twimg.com/profile_images/943476668538204160/tAccCsSU_normal.jpg</t>
  </si>
  <si>
    <t>http://pbs.twimg.com/profile_images/1169248539211370496/xW0KpteC_normal.jpg</t>
  </si>
  <si>
    <t>http://pbs.twimg.com/profile_images/1208332000416980993/Ezpnc1s__normal.jpg</t>
  </si>
  <si>
    <t>http://pbs.twimg.com/profile_images/1168987879051337728/bxfAwxOx_normal.jpg</t>
  </si>
  <si>
    <t>http://pbs.twimg.com/profile_images/1186541872233275395/wv4MaYCs_normal.jpg</t>
  </si>
  <si>
    <t>http://pbs.twimg.com/profile_images/1223196864155136001/MY3IFtF6_normal.jpg</t>
  </si>
  <si>
    <t>http://pbs.twimg.com/profile_images/1220644273361772544/L3co8wwy_normal.jpg</t>
  </si>
  <si>
    <t>http://pbs.twimg.com/profile_images/1072652918355042306/zErNTjDD_normal.jpg</t>
  </si>
  <si>
    <t>http://pbs.twimg.com/profile_images/1135194852990304256/_LtSQnul_normal.jpg</t>
  </si>
  <si>
    <t>http://pbs.twimg.com/profile_images/1170712567720943618/-hkezMff_normal.jpg</t>
  </si>
  <si>
    <t>http://pbs.twimg.com/profile_images/1216579505046872064/gGr1Uoib_normal.jpg</t>
  </si>
  <si>
    <t>http://pbs.twimg.com/profile_images/55629953/wh_408025247_normal.jpg</t>
  </si>
  <si>
    <t>http://pbs.twimg.com/profile_images/1059571611186184197/iYr5rkk2_normal.jpg</t>
  </si>
  <si>
    <t>http://pbs.twimg.com/profile_images/1148896096187555840/9ykftZhp_normal.jpg</t>
  </si>
  <si>
    <t>http://pbs.twimg.com/profile_images/1142646218662850560/c1sf_tDd_normal.jpg</t>
  </si>
  <si>
    <t>http://pbs.twimg.com/profile_images/1132300670135095297/gW8YFQVA_normal.jpg</t>
  </si>
  <si>
    <t>http://pbs.twimg.com/profile_images/1193146817032130560/h66ZZMtL_normal.jpg</t>
  </si>
  <si>
    <t>http://pbs.twimg.com/profile_images/1210757939859881987/GKl6H1jQ_normal.jpg</t>
  </si>
  <si>
    <t>http://pbs.twimg.com/profile_images/1222777893396402176/RPpNE-J__normal.jpg</t>
  </si>
  <si>
    <t>http://pbs.twimg.com/profile_images/1209233663759659010/2wUZcUpo_normal.jpg</t>
  </si>
  <si>
    <t>http://pbs.twimg.com/profile_images/1216437408121516032/r5D5Bjcf_normal.jpg</t>
  </si>
  <si>
    <t>http://pbs.twimg.com/profile_images/1191975583036715009/Nco1orOz_normal.jpg</t>
  </si>
  <si>
    <t>http://pbs.twimg.com/profile_images/926843889767583750/uEVtRxQy_normal.jpg</t>
  </si>
  <si>
    <t>http://pbs.twimg.com/profile_images/1163178188442390535/Xcn8FV--_normal.jpg</t>
  </si>
  <si>
    <t>http://pbs.twimg.com/profile_images/1197840499140415489/2Wjp9jbH_normal.jpg</t>
  </si>
  <si>
    <t>http://pbs.twimg.com/profile_images/1217402925519134726/NvWfzVLf_normal.jpg</t>
  </si>
  <si>
    <t>http://pbs.twimg.com/profile_images/883234592383094784/8JHEya21_normal.jpg</t>
  </si>
  <si>
    <t>http://pbs.twimg.com/profile_images/1000402579765903360/euv5ARmj_normal.jpg</t>
  </si>
  <si>
    <t>http://pbs.twimg.com/profile_images/437156540013752320/JZTDPRuY_normal.jpeg</t>
  </si>
  <si>
    <t>http://pbs.twimg.com/profile_images/1162524722241986560/pvJbzlO5_normal.jpg</t>
  </si>
  <si>
    <t>http://pbs.twimg.com/profile_images/872881604368248832/7LITSo6C_normal.jpg</t>
  </si>
  <si>
    <t>http://pbs.twimg.com/profile_images/1213904388579889160/1SV1-hxv_normal.jpg</t>
  </si>
  <si>
    <t>http://pbs.twimg.com/profile_images/1151932020836188163/Ob8J-hP7_normal.jpg</t>
  </si>
  <si>
    <t>http://pbs.twimg.com/profile_images/1174409486980833280/RsyL7dmb_normal.jpg</t>
  </si>
  <si>
    <t>http://pbs.twimg.com/profile_images/443589179445088257/0MsEmWmn_normal.jpeg</t>
  </si>
  <si>
    <t>http://pbs.twimg.com/profile_images/1070773291139428352/mCBZDC1l_normal.jpg</t>
  </si>
  <si>
    <t>http://pbs.twimg.com/profile_images/902902965421326337/tFuJ1TMx_normal.jpg</t>
  </si>
  <si>
    <t>http://pbs.twimg.com/profile_images/1223703431510138885/9YtYCguc_normal.jpg</t>
  </si>
  <si>
    <t>http://pbs.twimg.com/profile_images/1168843425820618752/o61E9HhS_normal.jpg</t>
  </si>
  <si>
    <t>http://pbs.twimg.com/profile_images/883031646613766144/QfkX_8_0_normal.jpg</t>
  </si>
  <si>
    <t>http://pbs.twimg.com/profile_images/1209337557533757445/CVEI4LXh_normal.jpg</t>
  </si>
  <si>
    <t>http://pbs.twimg.com/profile_images/1183473532619104262/4cIzkPFd_normal.jpg</t>
  </si>
  <si>
    <t>http://pbs.twimg.com/profile_images/3283604878/c7302f46517d7277082facae95f2f946_normal.jpeg</t>
  </si>
  <si>
    <t>http://pbs.twimg.com/profile_images/1187473620806750208/HW6nUCg-_normal.jpg</t>
  </si>
  <si>
    <t>http://pbs.twimg.com/profile_images/1077037633765818369/DNsvp625_normal.jpg</t>
  </si>
  <si>
    <t>http://pbs.twimg.com/profile_images/1051527325525925888/_k8FA_9i_normal.jpg</t>
  </si>
  <si>
    <t>http://pbs.twimg.com/profile_images/1187044748994981889/IMhdgWt4_normal.jpg</t>
  </si>
  <si>
    <t>http://pbs.twimg.com/profile_images/1032729981925896192/kOuqBrRl_normal.jpg</t>
  </si>
  <si>
    <t>http://pbs.twimg.com/profile_images/497451687163215872/_Dyr1KBa_normal.jpeg</t>
  </si>
  <si>
    <t>http://pbs.twimg.com/profile_images/1146653496357326848/_vgXCPzM_normal.jpg</t>
  </si>
  <si>
    <t>http://pbs.twimg.com/profile_images/1045553107340578817/iPLY-vKm_normal.jpg</t>
  </si>
  <si>
    <t>http://pbs.twimg.com/profile_images/1034947138441158656/SK8sFEOk_normal.jpg</t>
  </si>
  <si>
    <t>http://pbs.twimg.com/profile_images/891781104985821185/rmYQqkjB_normal.jpg</t>
  </si>
  <si>
    <t>http://pbs.twimg.com/profile_images/1857357606/__________normal.jpg</t>
  </si>
  <si>
    <t>http://pbs.twimg.com/profile_images/1168998961660735488/JvA4O1hz_normal.jpg</t>
  </si>
  <si>
    <t>http://pbs.twimg.com/profile_images/1219716605451689985/pl1lA5vu_normal.jpg</t>
  </si>
  <si>
    <t>http://pbs.twimg.com/profile_images/1133435881778552833/kUJS2gFb_normal.jpg</t>
  </si>
  <si>
    <t>http://pbs.twimg.com/profile_images/1203376819795349508/4Sjxeiqb_normal.jpg</t>
  </si>
  <si>
    <t>http://pbs.twimg.com/profile_images/1213065216835096576/XX-5Et6n_normal.jpg</t>
  </si>
  <si>
    <t>http://pbs.twimg.com/profile_images/1036449079398735872/vDVpSjog_normal.jpg</t>
  </si>
  <si>
    <t>http://pbs.twimg.com/profile_images/927921580398731264/ZBmQP64W_normal.jpg</t>
  </si>
  <si>
    <t>http://pbs.twimg.com/profile_images/3461504206/90ec4c2d118085b9b64f91ed1d893b66_normal.jpeg</t>
  </si>
  <si>
    <t>http://pbs.twimg.com/profile_images/1211675617810436096/mnh_8yZq_normal.jpg</t>
  </si>
  <si>
    <t>http://pbs.twimg.com/profile_images/868060831065526272/wb13--SD_normal.jpg</t>
  </si>
  <si>
    <t>http://pbs.twimg.com/profile_images/1221535953778544643/xSIqJQAq_normal.jpg</t>
  </si>
  <si>
    <t>http://pbs.twimg.com/profile_images/959331481566007296/8mkUmUa__normal.jpg</t>
  </si>
  <si>
    <t>http://pbs.twimg.com/profile_images/3107203606/71d720452bc907ae7d4bb74fc881ae8a_normal.jpeg</t>
  </si>
  <si>
    <t>http://pbs.twimg.com/profile_images/883148086331064320/fJ24bMoc_normal.jpg</t>
  </si>
  <si>
    <t>http://pbs.twimg.com/profile_images/1171648479254523904/ag-lAKKh_normal.jpg</t>
  </si>
  <si>
    <t>http://pbs.twimg.com/profile_images/1222288391884214273/J2gvVyDr_normal.jpg</t>
  </si>
  <si>
    <t>http://pbs.twimg.com/profile_images/1062086351502356482/hUFDBFf0_normal.jpg</t>
  </si>
  <si>
    <t>http://pbs.twimg.com/profile_images/1216333209824387072/plZjWy9Q_normal.jpg</t>
  </si>
  <si>
    <t>http://pbs.twimg.com/profile_images/1018569064082337792/PxGkhFb2_normal.jpg</t>
  </si>
  <si>
    <t>http://pbs.twimg.com/profile_images/1196146047569018880/N0BZtlNo_normal.jpg</t>
  </si>
  <si>
    <t>http://pbs.twimg.com/profile_images/1218010784149790722/xPhBq4T__normal.jpg</t>
  </si>
  <si>
    <t>http://pbs.twimg.com/profile_images/1185983547355611136/nrbsIgcy_normal.jpg</t>
  </si>
  <si>
    <t>http://pbs.twimg.com/profile_images/1062772137268670464/IFokNmg9_normal.jpg</t>
  </si>
  <si>
    <t>http://pbs.twimg.com/profile_images/729029420753793024/FTghQ33u_normal.jpg</t>
  </si>
  <si>
    <t>http://pbs.twimg.com/profile_images/887927900175040512/PNIvPscQ_normal.jpg</t>
  </si>
  <si>
    <t>http://pbs.twimg.com/profile_images/1126133958880710658/xjVD9LZy_normal.jpg</t>
  </si>
  <si>
    <t>http://pbs.twimg.com/profile_images/888548500895444992/6hGcrdAw_normal.jpg</t>
  </si>
  <si>
    <t>http://pbs.twimg.com/profile_images/1198676250732191745/4XiKLcsb_normal.jpg</t>
  </si>
  <si>
    <t>http://pbs.twimg.com/profile_images/1212483376634089472/4zzsq1g1_normal.jpg</t>
  </si>
  <si>
    <t>http://pbs.twimg.com/profile_images/947713370702188544/Rg8vv4HL_normal.jpg</t>
  </si>
  <si>
    <t>http://pbs.twimg.com/profile_images/1102502029447041024/jnmvuh50_normal.jpg</t>
  </si>
  <si>
    <t>http://pbs.twimg.com/profile_images/681374595002273792/_cWmRRwi_normal.jpg</t>
  </si>
  <si>
    <t>http://pbs.twimg.com/profile_images/1169297194790338561/nb6ke9_P_normal.jpg</t>
  </si>
  <si>
    <t>http://pbs.twimg.com/profile_images/1187205011807313921/iBDSX_l6_normal.jpg</t>
  </si>
  <si>
    <t>http://pbs.twimg.com/profile_images/1179119263258484737/MSKdAjSF_normal.jpg</t>
  </si>
  <si>
    <t>http://pbs.twimg.com/profile_images/1129575309240610817/rZJ2JA18_normal.jpg</t>
  </si>
  <si>
    <t>http://pbs.twimg.com/profile_images/1103819469183508480/wCLHsHq9_normal.jpg</t>
  </si>
  <si>
    <t>http://pbs.twimg.com/profile_images/1210099016391888896/2VGAuuQi_normal.jpg</t>
  </si>
  <si>
    <t>http://pbs.twimg.com/profile_images/1223188766766063616/qR-meCLR_normal.jpg</t>
  </si>
  <si>
    <t>http://pbs.twimg.com/profile_images/1060979873248882688/cFQsr7th_normal.jpg</t>
  </si>
  <si>
    <t>http://pbs.twimg.com/profile_images/1196455434451922950/q2jUiAhu_normal.jpg</t>
  </si>
  <si>
    <t>http://pbs.twimg.com/profile_images/872584092155498496/uaw2rJNp_normal.jpg</t>
  </si>
  <si>
    <t>http://pbs.twimg.com/profile_images/1211507993747042305/F3ze8Xkw_normal.jpg</t>
  </si>
  <si>
    <t>http://pbs.twimg.com/profile_images/1215540933942489088/89JAfnuV_normal.jpg</t>
  </si>
  <si>
    <t>http://pbs.twimg.com/profile_images/1199631747387924480/yhmw6PhE_normal.jpg</t>
  </si>
  <si>
    <t>http://pbs.twimg.com/profile_images/1183080170145619969/BxpBEPlv_normal.jpg</t>
  </si>
  <si>
    <t>http://pbs.twimg.com/profile_images/885559594981785601/FTZnk9yg_normal.jpg</t>
  </si>
  <si>
    <t>http://pbs.twimg.com/profile_images/1211262186770878466/VLlYuTDa_normal.jpg</t>
  </si>
  <si>
    <t>http://pbs.twimg.com/profile_images/873680088247783424/kUtBq9aZ_normal.jpg</t>
  </si>
  <si>
    <t>http://pbs.twimg.com/profile_images/1070613718004850688/Y6SIBJQv_normal.jpg</t>
  </si>
  <si>
    <t>http://pbs.twimg.com/profile_images/1220331192903442432/Ngtvj9Dj_normal.jpg</t>
  </si>
  <si>
    <t>http://pbs.twimg.com/profile_images/1203286973936492545/MapQFMEI_normal.jpg</t>
  </si>
  <si>
    <t>http://pbs.twimg.com/profile_images/1211426023654526978/OllvrJm__normal.jpg</t>
  </si>
  <si>
    <t>http://pbs.twimg.com/profile_images/1175619019656912896/__o_TfLn_normal.jpg</t>
  </si>
  <si>
    <t>http://pbs.twimg.com/profile_images/437368796136112128/jRvBVgqq_normal.jpeg</t>
  </si>
  <si>
    <t>http://pbs.twimg.com/profile_images/1149065014613106689/wSzF019C_normal.jpg</t>
  </si>
  <si>
    <t>http://pbs.twimg.com/profile_images/1005600778004914176/9_DmEMEG_normal.jpg</t>
  </si>
  <si>
    <t>http://pbs.twimg.com/profile_images/993241449272459264/FZqkZlWq_normal.jpg</t>
  </si>
  <si>
    <t>http://pbs.twimg.com/profile_images/1221190716006600704/uC80UqbB_normal.jpg</t>
  </si>
  <si>
    <t>http://pbs.twimg.com/profile_images/1175641535838334976/OqKppM6W_normal.jpg</t>
  </si>
  <si>
    <t>http://pbs.twimg.com/profile_images/1223318110469525504/LGQcSvuF_normal.jpg</t>
  </si>
  <si>
    <t>http://pbs.twimg.com/profile_images/1223290116573159424/Guhk0Ap1_normal.jpg</t>
  </si>
  <si>
    <t>http://pbs.twimg.com/profile_images/378800000234024886/7b99b260d14d77afe43bd0967de935a7_normal.jpeg</t>
  </si>
  <si>
    <t>http://pbs.twimg.com/profile_images/1219287705051373568/G1YCjB3Q_normal.jpg</t>
  </si>
  <si>
    <t>http://pbs.twimg.com/profile_images/1211179099261157376/R-8g-UIk_normal.jpg</t>
  </si>
  <si>
    <t>http://pbs.twimg.com/profile_images/1173307970605715463/b-WaGhN0_normal.jpg</t>
  </si>
  <si>
    <t>http://pbs.twimg.com/profile_images/1213647298288324609/dCcsWfCJ_normal.jpg</t>
  </si>
  <si>
    <t>http://pbs.twimg.com/profile_images/681257589586432000/Y8EFXxqx_normal.jpg</t>
  </si>
  <si>
    <t>http://pbs.twimg.com/profile_images/1075823579382599680/il-kjbu9_normal.jpg</t>
  </si>
  <si>
    <t>http://pbs.twimg.com/profile_images/760187552666181632/kd6DTuZJ_normal.jpg</t>
  </si>
  <si>
    <t>http://pbs.twimg.com/profile_images/940577205964468224/XnamPiBS_normal.jpg</t>
  </si>
  <si>
    <t>http://pbs.twimg.com/profile_images/769033313600299010/HlikfnwE_normal.jpg</t>
  </si>
  <si>
    <t>http://pbs.twimg.com/profile_images/872535125296328707/C1kqYUKm_normal.jpg</t>
  </si>
  <si>
    <t>http://pbs.twimg.com/profile_images/897169785833836544/cNoWQW2M_normal.jpg</t>
  </si>
  <si>
    <t>http://pbs.twimg.com/profile_images/677574427031248896/z8CNQLkv_normal.jpg</t>
  </si>
  <si>
    <t>http://pbs.twimg.com/profile_images/1061486773769953280/OiTLZKHN_normal.jpg</t>
  </si>
  <si>
    <t>http://pbs.twimg.com/profile_images/847765419700219904/NZE9RAVF_normal.jpg</t>
  </si>
  <si>
    <t>http://pbs.twimg.com/profile_images/1055781597906173953/7hkuHdQk_normal.jpg</t>
  </si>
  <si>
    <t>http://pbs.twimg.com/profile_images/1216420855409991681/rhcv92Ir_normal.jpg</t>
  </si>
  <si>
    <t>http://pbs.twimg.com/profile_images/1222134704746520576/EdrdQYif_normal.jpg</t>
  </si>
  <si>
    <t>http://pbs.twimg.com/profile_images/1108202694353793024/Q7IApVeS_normal.jpg</t>
  </si>
  <si>
    <t>http://pbs.twimg.com/profile_images/1169314588275433474/ig7SEs1U_normal.jpg</t>
  </si>
  <si>
    <t>http://pbs.twimg.com/profile_images/885644912363945985/X8zA0aHI_normal.jpg</t>
  </si>
  <si>
    <t>http://pbs.twimg.com/profile_images/1207055304258658304/BLS_MxGI_normal.jpg</t>
  </si>
  <si>
    <t>http://pbs.twimg.com/profile_images/1150899203603873792/NckgH54q_normal.jpg</t>
  </si>
  <si>
    <t>http://pbs.twimg.com/profile_images/869127543563177985/gSGx_cpS_normal.jpg</t>
  </si>
  <si>
    <t>http://pbs.twimg.com/profile_images/1093516502991597568/eeuzU8nm_normal.jpg</t>
  </si>
  <si>
    <t>http://pbs.twimg.com/profile_images/458273838531244032/JUcpsHaA_normal.jpeg</t>
  </si>
  <si>
    <t>http://pbs.twimg.com/profile_images/1196408433991462914/5UIwoEDm_normal.jpg</t>
  </si>
  <si>
    <t>http://pbs.twimg.com/profile_images/1208029831721566208/iB79qUTJ_normal.jpg</t>
  </si>
  <si>
    <t>http://pbs.twimg.com/profile_images/1039913094246350848/S1_V9dyT_normal.jpg</t>
  </si>
  <si>
    <t>http://pbs.twimg.com/profile_images/378800000863444132/uZQeWoyz_normal.jpeg</t>
  </si>
  <si>
    <t>http://pbs.twimg.com/profile_images/1053309939656081408/FmvN-3yw_normal.jpg</t>
  </si>
  <si>
    <t>http://pbs.twimg.com/profile_images/1149360291525869568/LeORZtZC_normal.jpg</t>
  </si>
  <si>
    <t>http://pbs.twimg.com/profile_images/1223321327618215942/-qy1Pvvm_normal.jpg</t>
  </si>
  <si>
    <t>http://pbs.twimg.com/profile_images/1146355378877345794/uB78VRq5_normal.jpg</t>
  </si>
  <si>
    <t>http://pbs.twimg.com/profile_images/1081932715832823808/pFFXe4e6_normal.jpg</t>
  </si>
  <si>
    <t>http://pbs.twimg.com/profile_images/1162393158652780544/a8DDaoZE_normal.jpg</t>
  </si>
  <si>
    <t>http://pbs.twimg.com/profile_images/1165737493163061248/EZqng60__normal.jpg</t>
  </si>
  <si>
    <t>http://pbs.twimg.com/profile_images/1177534043736461312/-dNiey0t_normal.jpg</t>
  </si>
  <si>
    <t>http://pbs.twimg.com/profile_images/1101372890119917568/qG5aACxM_normal.jpg</t>
  </si>
  <si>
    <t>http://pbs.twimg.com/profile_images/1065653762482741250/Dv7hhrm0_normal.jpg</t>
  </si>
  <si>
    <t>http://pbs.twimg.com/profile_images/1171913304161292289/KMF8AHoN_normal.jpg</t>
  </si>
  <si>
    <t>http://pbs.twimg.com/profile_images/511399114324443136/75KMgRB7_normal.jpeg</t>
  </si>
  <si>
    <t>http://pbs.twimg.com/profile_images/1187729291892658177/Imz7Vx3q_normal.jpg</t>
  </si>
  <si>
    <t>http://pbs.twimg.com/profile_images/1194658933358628870/_qQRG3Io_normal.jpg</t>
  </si>
  <si>
    <t>http://pbs.twimg.com/profile_images/1054452845263679489/4XSrPXoe_normal.jpg</t>
  </si>
  <si>
    <t>http://pbs.twimg.com/profile_images/1008818182310817794/dfhWmkf9_normal.jpg</t>
  </si>
  <si>
    <t>http://pbs.twimg.com/profile_images/1154759999417126914/cU301kiv_normal.jpg</t>
  </si>
  <si>
    <t>http://pbs.twimg.com/profile_images/1222559401103503360/fxzJFiRp_normal.jpg</t>
  </si>
  <si>
    <t>http://pbs.twimg.com/profile_images/888035241612398592/75hFjLDf_normal.jpg</t>
  </si>
  <si>
    <t>http://pbs.twimg.com/profile_images/1169318838166532096/bAiPFtnA_normal.jpg</t>
  </si>
  <si>
    <t>http://pbs.twimg.com/profile_images/1212414245767397376/d9cTkozg_normal.jpg</t>
  </si>
  <si>
    <t>http://pbs.twimg.com/profile_images/1096840695061663745/X0ClPyj2_normal.jpg</t>
  </si>
  <si>
    <t>http://pbs.twimg.com/profile_images/663004389024534528/1GN7TJ_C_normal.jpg</t>
  </si>
  <si>
    <t>http://pbs.twimg.com/profile_images/1122809040801869824/pHaWPTH9_normal.jpg</t>
  </si>
  <si>
    <t>http://pbs.twimg.com/profile_images/1223476490349625354/u0lGN3cO_normal.jpg</t>
  </si>
  <si>
    <t>http://pbs.twimg.com/profile_images/1137279921351532545/SwQvY3i6_normal.jpg</t>
  </si>
  <si>
    <t>http://pbs.twimg.com/profile_images/1051753790267936768/cWF4HAHb_normal.jpg</t>
  </si>
  <si>
    <t>http://pbs.twimg.com/profile_images/1205746803221712896/O4NKf3mV_normal.jpg</t>
  </si>
  <si>
    <t>http://pbs.twimg.com/profile_images/1137798039312224257/3Ht956C-_normal.jpg</t>
  </si>
  <si>
    <t>http://pbs.twimg.com/profile_images/2798650616/b2a2ead548f49e8d6d4268667e8af5d6_normal.jpeg</t>
  </si>
  <si>
    <t>http://pbs.twimg.com/profile_images/1113840023890223104/DiqTowPo_normal.jpg</t>
  </si>
  <si>
    <t>http://pbs.twimg.com/profile_images/1214892148157505536/FoimO_Qi_normal.jpg</t>
  </si>
  <si>
    <t>http://pbs.twimg.com/profile_images/1096516512725323776/0GsacIT9_normal.jpg</t>
  </si>
  <si>
    <t>http://pbs.twimg.com/profile_images/1214596577265885184/b8_363by_normal.jpg</t>
  </si>
  <si>
    <t>http://pbs.twimg.com/profile_images/1203718629059117059/nXAdYbK7_normal.jpg</t>
  </si>
  <si>
    <t>http://pbs.twimg.com/profile_images/1215318274201866240/_mC4mCO4_normal.jpg</t>
  </si>
  <si>
    <t>http://pbs.twimg.com/profile_images/475040139593277440/Oy0T7NGu_normal.jpeg</t>
  </si>
  <si>
    <t>http://pbs.twimg.com/profile_images/1221495357126955008/JZrErEEn_normal.jpg</t>
  </si>
  <si>
    <t>http://pbs.twimg.com/profile_images/1075050731244306432/4pCgMoji_normal.jpg</t>
  </si>
  <si>
    <t>http://pbs.twimg.com/profile_images/986191406183133184/0rmXVUlY_normal.jpg</t>
  </si>
  <si>
    <t>http://pbs.twimg.com/profile_images/1057316113258856449/FIs6bkMu_normal.jpg</t>
  </si>
  <si>
    <t>http://pbs.twimg.com/profile_images/1198291954485911552/WRcujh21_normal.jpg</t>
  </si>
  <si>
    <t>http://pbs.twimg.com/profile_images/1084528270098477057/ANuUvOJ1_normal.jpg</t>
  </si>
  <si>
    <t>http://pbs.twimg.com/profile_images/1220857284370132995/M3MMBMHc_normal.jpg</t>
  </si>
  <si>
    <t>http://pbs.twimg.com/profile_images/1212123898457788416/jNSWJSD5_normal.jpg</t>
  </si>
  <si>
    <t>http://pbs.twimg.com/profile_images/875938443028836352/aGvp0SFm_normal.jpg</t>
  </si>
  <si>
    <t>http://pbs.twimg.com/profile_images/1183623854918385664/p55qFgUN_normal.jpg</t>
  </si>
  <si>
    <t>http://pbs.twimg.com/profile_images/1168949230737797125/3JiVSG8E_normal.jpg</t>
  </si>
  <si>
    <t>http://pbs.twimg.com/profile_images/1175026919496179713/JgGbOuo0_normal.jpg</t>
  </si>
  <si>
    <t>http://pbs.twimg.com/profile_images/1171380998820573184/aDGu_XUB_normal.jpg</t>
  </si>
  <si>
    <t>http://pbs.twimg.com/profile_images/1169504319760207872/zmBYqQjy_normal.jpg</t>
  </si>
  <si>
    <t>http://pbs.twimg.com/profile_images/1199253794598596608/EkQ9AJ5S_normal.jpg</t>
  </si>
  <si>
    <t>http://pbs.twimg.com/profile_images/1142474759395061760/Oczkdb_p_normal.jpg</t>
  </si>
  <si>
    <t>http://pbs.twimg.com/profile_images/1214208276218306560/ZAyjEDT9_normal.jpg</t>
  </si>
  <si>
    <t>http://pbs.twimg.com/profile_images/950849987159699458/3c8SB13x_normal.jpg</t>
  </si>
  <si>
    <t>http://pbs.twimg.com/profile_images/1213126601745059841/NwNhoODu_normal.jpg</t>
  </si>
  <si>
    <t>http://pbs.twimg.com/profile_images/1197575888709267457/cuN5EPms_normal.jpg</t>
  </si>
  <si>
    <t>http://pbs.twimg.com/profile_images/891285401108742144/vCF6WT8J_normal.jpg</t>
  </si>
  <si>
    <t>http://pbs.twimg.com/profile_images/1105061109629968385/RSSEJrR2_normal.jpg</t>
  </si>
  <si>
    <t>http://pbs.twimg.com/profile_images/2746786823/ba6254286f0334fbafd5ff0ea98eaebe_normal.jpeg</t>
  </si>
  <si>
    <t>http://pbs.twimg.com/profile_images/1177235455634563072/4iLi0FVQ_normal.jpg</t>
  </si>
  <si>
    <t>http://pbs.twimg.com/profile_images/1100424049191211008/MrxEekOs_normal.jpg</t>
  </si>
  <si>
    <t>http://pbs.twimg.com/profile_images/1003765732017102848/wK2SPEyv_normal.jpg</t>
  </si>
  <si>
    <t>http://pbs.twimg.com/profile_images/1173899705929125888/c8Amv4me_normal.jpg</t>
  </si>
  <si>
    <t>http://pbs.twimg.com/profile_images/1198509513869070338/gYl6uLV-_normal.jpg</t>
  </si>
  <si>
    <t>http://pbs.twimg.com/profile_images/1144695014435545089/_HzcaNc-_normal.jpg</t>
  </si>
  <si>
    <t>http://pbs.twimg.com/profile_images/1223523603305713666/JzyDoKYK_normal.jpg</t>
  </si>
  <si>
    <t>http://pbs.twimg.com/profile_images/1221938191671926784/d5CgOhyo_normal.jpg</t>
  </si>
  <si>
    <t>http://pbs.twimg.com/profile_images/1207757216813649922/ayNHReW__normal.jpg</t>
  </si>
  <si>
    <t>http://pbs.twimg.com/profile_images/1181836754950742016/642VOkmy_normal.jpg</t>
  </si>
  <si>
    <t>http://pbs.twimg.com/profile_images/1213514243661799425/D1h3x1gG_normal.jpg</t>
  </si>
  <si>
    <t>http://pbs.twimg.com/profile_images/1221230748071550984/QHrCGTgK_normal.jpg</t>
  </si>
  <si>
    <t>http://pbs.twimg.com/profile_images/1176409486891855872/lN2f429C_normal.jpg</t>
  </si>
  <si>
    <t>http://pbs.twimg.com/profile_images/1213022451011072001/rAMerF3w_normal.jpg</t>
  </si>
  <si>
    <t>http://pbs.twimg.com/profile_images/874223455587016704/maWFMLFO_normal.jpg</t>
  </si>
  <si>
    <t>http://pbs.twimg.com/profile_images/1218219319173296128/JKPidFU0_normal.jpg</t>
  </si>
  <si>
    <t>http://pbs.twimg.com/profile_images/1188865133017260032/aKmf-OQh_normal.jpg</t>
  </si>
  <si>
    <t>http://pbs.twimg.com/profile_images/1222989289786683393/YxSVc6ZI_normal.jpg</t>
  </si>
  <si>
    <t>http://pbs.twimg.com/profile_images/1221477829319282688/bR11RcxM_normal.jpg</t>
  </si>
  <si>
    <t>http://pbs.twimg.com/profile_images/1223674536710868993/9ygJF3YF_normal.jpg</t>
  </si>
  <si>
    <t>http://pbs.twimg.com/profile_images/1123889793384026115/KgAmGLWi_normal.jpg</t>
  </si>
  <si>
    <t>http://pbs.twimg.com/profile_images/969329100014931968/PFzCKXDj_normal.jpg</t>
  </si>
  <si>
    <t>http://pbs.twimg.com/profile_images/1223555878403674112/RWdIYz-c_normal.jpg</t>
  </si>
  <si>
    <t>http://pbs.twimg.com/profile_images/652229065374584833/OnPM-otp_normal.jpg</t>
  </si>
  <si>
    <t>http://pbs.twimg.com/profile_images/378800000190337603/54e7b75fef1e2f3cbc9d7ef0a2143f47_normal.jpeg</t>
  </si>
  <si>
    <t>http://pbs.twimg.com/profile_images/1207938746349432832/Q0tXZPb8_normal.jpg</t>
  </si>
  <si>
    <t>http://pbs.twimg.com/profile_images/1198788411856961536/NJN7kWNz_normal.jpg</t>
  </si>
  <si>
    <t>http://pbs.twimg.com/profile_images/1145301007917887488/xdzV64fR_normal.jpg</t>
  </si>
  <si>
    <t>http://pbs.twimg.com/profile_images/1210472298165215232/nPVQ2Ia-_normal.jpg</t>
  </si>
  <si>
    <t>http://pbs.twimg.com/profile_images/1140398669793042432/xiFzvYNW_normal.jpg</t>
  </si>
  <si>
    <t>http://pbs.twimg.com/profile_images/378800000689686215/a33688e5612a7fa1866b48fb649b47cd_normal.jpeg</t>
  </si>
  <si>
    <t>http://pbs.twimg.com/profile_images/1221916587554484224/pkFUuUkT_normal.jpg</t>
  </si>
  <si>
    <t>http://pbs.twimg.com/profile_images/982977225338359808/enI8yelG_normal.jpg</t>
  </si>
  <si>
    <t>http://pbs.twimg.com/profile_images/614720665061437440/HT_xk_Zj_normal.jpg</t>
  </si>
  <si>
    <t>http://pbs.twimg.com/profile_images/1218321036887969792/aILI-NRJ_normal.jpg</t>
  </si>
  <si>
    <t>http://pbs.twimg.com/profile_images/3766663998/6936d9764053edbac93d2470fa3c4017_normal.jpeg</t>
  </si>
  <si>
    <t>http://pbs.twimg.com/profile_images/1218828340687253505/sslryo3J_normal.jpg</t>
  </si>
  <si>
    <t>http://pbs.twimg.com/profile_images/1130502413264277504/t50373Ce_normal.jpg</t>
  </si>
  <si>
    <t>http://pbs.twimg.com/profile_images/1167404021860229121/L0P9MNn6_normal.jpg</t>
  </si>
  <si>
    <t>http://pbs.twimg.com/profile_images/770706978083667968/6Dux-S3p_normal.jpg</t>
  </si>
  <si>
    <t>http://pbs.twimg.com/profile_images/1192797172007350272/DnTOHue9_normal.jpg</t>
  </si>
  <si>
    <t>http://pbs.twimg.com/profile_images/1117632563378622464/yMfma-iH_normal.jpg</t>
  </si>
  <si>
    <t>http://pbs.twimg.com/profile_images/1172722926489133056/egnirzuu_normal.jpg</t>
  </si>
  <si>
    <t>http://pbs.twimg.com/profile_images/518727692519084032/J1d9OgZM_normal.jpeg</t>
  </si>
  <si>
    <t>http://pbs.twimg.com/profile_images/1032670908127830018/KF1xndYU_normal.jpg</t>
  </si>
  <si>
    <t>http://pbs.twimg.com/profile_images/1213229378970247170/utbR52-m_normal.jpg</t>
  </si>
  <si>
    <t>http://pbs.twimg.com/profile_images/756218907648675840/guKaqlYz_normal.jpg</t>
  </si>
  <si>
    <t>http://pbs.twimg.com/profile_images/1222996364189216776/kWxq2TzE_normal.jpg</t>
  </si>
  <si>
    <t>http://pbs.twimg.com/profile_images/1222989280525586432/U6etowpp_normal.jpg</t>
  </si>
  <si>
    <t>http://pbs.twimg.com/profile_images/1222991662978412549/jtbW6MXB_normal.jpg</t>
  </si>
  <si>
    <t>http://pbs.twimg.com/profile_images/1222993559927820288/IiTgBysL_normal.jpg</t>
  </si>
  <si>
    <t>http://pbs.twimg.com/profile_images/715327011791773696/5fjkLFij_normal.jpg</t>
  </si>
  <si>
    <t>http://pbs.twimg.com/profile_images/955512444620804097/3yR0vMCk_normal.jpg</t>
  </si>
  <si>
    <t>http://pbs.twimg.com/profile_images/1218549643765743616/bkLoqGve_normal.jpg</t>
  </si>
  <si>
    <t>http://pbs.twimg.com/profile_images/1210098471451156481/dXCo6CEE_normal.jpg</t>
  </si>
  <si>
    <t>http://pbs.twimg.com/profile_images/1136797792620298240/WbVHlHqx_normal.jpg</t>
  </si>
  <si>
    <t>http://pbs.twimg.com/profile_images/1208637385556340736/jQMEGwYE_normal.jpg</t>
  </si>
  <si>
    <t>http://pbs.twimg.com/profile_images/1071288110976253952/ZjI1dOpH_normal.jpg</t>
  </si>
  <si>
    <t>http://pbs.twimg.com/profile_images/1098929905511866369/_vfLRcY4_normal.jpg</t>
  </si>
  <si>
    <t>http://pbs.twimg.com/profile_images/1223687718301061122/h1xMvdNl_normal.jpg</t>
  </si>
  <si>
    <t>http://pbs.twimg.com/profile_images/1185977856377217025/KSZHbFvP_normal.jpg</t>
  </si>
  <si>
    <t>http://pbs.twimg.com/profile_images/499173564151365632/RR4v7hPp_normal.jpeg</t>
  </si>
  <si>
    <t>http://pbs.twimg.com/profile_images/1078304819683692545/vBMjn4FC_normal.jpg</t>
  </si>
  <si>
    <t>http://pbs.twimg.com/profile_images/3234047158/eafde1a0fb04c15c3dde17063d3980e5_normal.jpeg</t>
  </si>
  <si>
    <t>http://pbs.twimg.com/profile_images/1207202963695034370/H9GmAkwm_normal.jpg</t>
  </si>
  <si>
    <t>http://pbs.twimg.com/profile_images/1058638858957529088/LL0HRkal_normal.jpg</t>
  </si>
  <si>
    <t>http://pbs.twimg.com/profile_images/1223559351404834816/hgWEcgph_normal.jpg</t>
  </si>
  <si>
    <t>http://pbs.twimg.com/profile_images/1217886374826860545/uxoYDKtb_normal.jpg</t>
  </si>
  <si>
    <t>http://pbs.twimg.com/profile_images/1211382975742595072/HTt5rPWj_normal.jpg</t>
  </si>
  <si>
    <t>http://pbs.twimg.com/profile_images/1211159009341952000/4Wee5Ae9_normal.jpg</t>
  </si>
  <si>
    <t>http://pbs.twimg.com/profile_images/987115107967733760/PZuPojOE_normal.jpg</t>
  </si>
  <si>
    <t>http://pbs.twimg.com/profile_images/1223233224241045504/KaXk0v4a_normal.jpg</t>
  </si>
  <si>
    <t>http://pbs.twimg.com/profile_images/1223296119918166017/cW2jVsrX_normal.jpg</t>
  </si>
  <si>
    <t>http://pbs.twimg.com/profile_images/539226745484750848/4gkTydic_normal.jpeg</t>
  </si>
  <si>
    <t>http://pbs.twimg.com/profile_images/1222900093029777408/Ax8k_Zu9_normal.jpg</t>
  </si>
  <si>
    <t>http://pbs.twimg.com/profile_images/1221798143358111744/-nOYw_IR_normal.jpg</t>
  </si>
  <si>
    <t>http://pbs.twimg.com/profile_images/1211086164129730561/_ju3YYg9_normal.jpg</t>
  </si>
  <si>
    <t>http://pbs.twimg.com/profile_images/1003777768276967424/VarerILi_normal.jpg</t>
  </si>
  <si>
    <t>http://pbs.twimg.com/profile_images/754095355998965760/xK3jPBSK_normal.jpg</t>
  </si>
  <si>
    <t>http://pbs.twimg.com/profile_images/378800000465580679/f7966fac39c340bfb551dc03e0900595_normal.jpeg</t>
  </si>
  <si>
    <t>http://pbs.twimg.com/profile_images/1208299615524655104/bg-RCZ6C_normal.jpg</t>
  </si>
  <si>
    <t>http://pbs.twimg.com/profile_images/1198750949222866944/FElEc17E_normal.jpg</t>
  </si>
  <si>
    <t>http://pbs.twimg.com/profile_images/1179645053549076480/wTI5JaU3_normal.jpg</t>
  </si>
  <si>
    <t>http://pbs.twimg.com/profile_images/1150831755575857159/nMjcTbp1_normal.jpg</t>
  </si>
  <si>
    <t>http://pbs.twimg.com/profile_images/1223662214126673920/q9QKZziu_normal.jpg</t>
  </si>
  <si>
    <t>http://pbs.twimg.com/profile_images/1206274689749995520/tKU1cb-k_normal.jpg</t>
  </si>
  <si>
    <t>http://pbs.twimg.com/profile_images/1108629966252638208/OSuCKBes_normal.jpg</t>
  </si>
  <si>
    <t>http://pbs.twimg.com/profile_images/1140210842232864768/aqR9dIeg_normal.jpg</t>
  </si>
  <si>
    <t>http://pbs.twimg.com/profile_images/1213894288150552582/2QgnxyCD_normal.jpg</t>
  </si>
  <si>
    <t>http://pbs.twimg.com/profile_images/1219470528966283264/scFKLvEs_normal.jpg</t>
  </si>
  <si>
    <t>http://pbs.twimg.com/profile_images/1186705199550914562/tJoGwS6H_normal.jpg</t>
  </si>
  <si>
    <t>http://pbs.twimg.com/profile_images/867968463804837888/TbUBWgJX_normal.jpg</t>
  </si>
  <si>
    <t>http://pbs.twimg.com/profile_images/1006663988866945025/SjtKHGz__normal.jpg</t>
  </si>
  <si>
    <t>http://pbs.twimg.com/profile_images/1171845762189148161/DkZBmVna_normal.jpg</t>
  </si>
  <si>
    <t>http://pbs.twimg.com/profile_images/1008371691729244160/8vJsKpoR_normal.jpg</t>
  </si>
  <si>
    <t>http://pbs.twimg.com/profile_images/885851726112145409/VzUTetfV_normal.jpg</t>
  </si>
  <si>
    <t>http://pbs.twimg.com/profile_images/1207242877035843584/-Tk5YJH2_normal.jpg</t>
  </si>
  <si>
    <t>http://pbs.twimg.com/profile_images/1218258054359154688/jdEUPOwD_normal.jpg</t>
  </si>
  <si>
    <t>http://pbs.twimg.com/profile_images/907468497621442560/IzazJVHO_normal.jpg</t>
  </si>
  <si>
    <t>http://pbs.twimg.com/profile_images/1216134897049505792/hBAXV1gb_normal.jpg</t>
  </si>
  <si>
    <t>http://pbs.twimg.com/profile_images/875642962796978176/k8NGHqZy_normal.jpg</t>
  </si>
  <si>
    <t>http://pbs.twimg.com/profile_images/1181602261853786113/9ddJUPfu_normal.jpg</t>
  </si>
  <si>
    <t>http://pbs.twimg.com/profile_images/1167291569591865344/r--7b7Te_normal.jpg</t>
  </si>
  <si>
    <t>http://pbs.twimg.com/profile_images/1196143357195640832/o3lv7dL0_normal.jpg</t>
  </si>
  <si>
    <t>http://pbs.twimg.com/profile_images/1056152894536380416/zJan377s_normal.jpg</t>
  </si>
  <si>
    <t>http://pbs.twimg.com/profile_images/1208395273103392771/0pDgnEbr_normal.jpg</t>
  </si>
  <si>
    <t>http://pbs.twimg.com/profile_images/1201472831772614656/oyUSjB9Z_normal.jpg</t>
  </si>
  <si>
    <t>http://pbs.twimg.com/profile_images/1192561942629691393/tbr3Oran_normal.jpg</t>
  </si>
  <si>
    <t>http://pbs.twimg.com/profile_images/1223568782263824384/K4DAuVlL_normal.jpg</t>
  </si>
  <si>
    <t>http://pbs.twimg.com/profile_images/1172456410644434944/wM_QpBai_normal.jpg</t>
  </si>
  <si>
    <t>http://pbs.twimg.com/profile_images/943676272890269697/f0cr6tfa_normal.jpg</t>
  </si>
  <si>
    <t>http://pbs.twimg.com/profile_images/1174672383371808768/bPYCIXXM_normal.jpg</t>
  </si>
  <si>
    <t>http://pbs.twimg.com/profile_images/875481700993781760/918y0Icw_normal.jpg</t>
  </si>
  <si>
    <t>http://pbs.twimg.com/profile_images/1222833807679721474/Tiw2j2mO_normal.jpg</t>
  </si>
  <si>
    <t>http://pbs.twimg.com/profile_images/1216102826687987713/C-ttZZse_normal.jpg</t>
  </si>
  <si>
    <t>http://pbs.twimg.com/profile_images/1139626871228895233/SfecCFKh_normal.jpg</t>
  </si>
  <si>
    <t>http://pbs.twimg.com/profile_images/1144633167598538753/vpecqiib_normal.jpg</t>
  </si>
  <si>
    <t>http://pbs.twimg.com/profile_images/1026567835210866690/DktQt5bQ_normal.jpg</t>
  </si>
  <si>
    <t>http://pbs.twimg.com/profile_images/1220064304583626754/JlXEDwaE_normal.jpg</t>
  </si>
  <si>
    <t>http://pbs.twimg.com/profile_images/1196527546038439937/m_7R-iOL_normal.jpg</t>
  </si>
  <si>
    <t>http://pbs.twimg.com/profile_images/1201046378245480448/4ToHigOU_normal.jpg</t>
  </si>
  <si>
    <t>http://pbs.twimg.com/profile_images/1221599025931177984/A8FKzN3K_normal.jpg</t>
  </si>
  <si>
    <t>http://pbs.twimg.com/profile_images/1222286719040524290/4MyROLls_normal.jpg</t>
  </si>
  <si>
    <t>http://pbs.twimg.com/profile_images/1222186388558372864/ujBCgr7M_normal.jpg</t>
  </si>
  <si>
    <t>http://pbs.twimg.com/profile_images/1221462178374606849/WtkXbBmw_normal.jpg</t>
  </si>
  <si>
    <t>http://pbs.twimg.com/profile_images/873119304933187585/ZVCPcHKd_normal.jpg</t>
  </si>
  <si>
    <t>http://pbs.twimg.com/profile_images/887730621690269696/_amChQs__normal.jpg</t>
  </si>
  <si>
    <t>http://pbs.twimg.com/profile_images/1221713767802732544/7H4PtrKF_normal.jpg</t>
  </si>
  <si>
    <t>http://pbs.twimg.com/profile_images/1165199511792377856/7fzSX3F7_normal.jpg</t>
  </si>
  <si>
    <t>http://pbs.twimg.com/profile_images/721255855400861700/mihw3omv_normal.jpg</t>
  </si>
  <si>
    <t>http://pbs.twimg.com/profile_images/1222092260772319232/okMsKyv8_normal.jpg</t>
  </si>
  <si>
    <t>http://pbs.twimg.com/profile_images/1182596582123954177/l2-Hk_nc_normal.jpg</t>
  </si>
  <si>
    <t>http://pbs.twimg.com/profile_images/1223553028185378817/8gA1qIoV_normal.jpg</t>
  </si>
  <si>
    <t>http://pbs.twimg.com/profile_images/1158573119226949632/OBmJZaQL_normal.jpg</t>
  </si>
  <si>
    <t>http://pbs.twimg.com/profile_images/1163777782545035266/sC9z1cgJ_normal.jpg</t>
  </si>
  <si>
    <t>http://pbs.twimg.com/profile_images/1014531045658644481/a-zl-KF6_normal.jpg</t>
  </si>
  <si>
    <t>http://pbs.twimg.com/profile_images/1193285676860628992/Xd19yKWv_normal.jpg</t>
  </si>
  <si>
    <t>http://pbs.twimg.com/profile_images/378800000599303229/abb1d06645d148cbe2a1b1a9e34de11d_normal.jpeg</t>
  </si>
  <si>
    <t>http://pbs.twimg.com/profile_images/1111246883442343942/KTXK6oT4_normal.jpg</t>
  </si>
  <si>
    <t>http://pbs.twimg.com/profile_images/881275083095814144/Sp-xi3xK_normal.jpg</t>
  </si>
  <si>
    <t>http://pbs.twimg.com/profile_images/1222809428895895552/vK-aurEh_normal.jpg</t>
  </si>
  <si>
    <t>http://pbs.twimg.com/profile_images/1209211910085844993/EJA3NxMs_normal.jpg</t>
  </si>
  <si>
    <t>http://pbs.twimg.com/profile_images/1169118554798678017/--DX_Jce_normal.jpg</t>
  </si>
  <si>
    <t>http://pbs.twimg.com/profile_images/1121018214115364867/tx0iY15b_normal.jpg</t>
  </si>
  <si>
    <t>http://pbs.twimg.com/profile_images/1196776955070369792/KMJhoQaP_normal.jpg</t>
  </si>
  <si>
    <t>http://pbs.twimg.com/profile_images/1097201922359132160/s9fxtClt_normal.jpg</t>
  </si>
  <si>
    <t>http://pbs.twimg.com/profile_images/1211675753932296192/2ylEr1iS_normal.jpg</t>
  </si>
  <si>
    <t>http://pbs.twimg.com/profile_images/1151276771305754624/avgzlXwU_normal.jpg</t>
  </si>
  <si>
    <t>http://pbs.twimg.com/profile_images/1866485728/image_normal.jpg</t>
  </si>
  <si>
    <t>http://pbs.twimg.com/profile_images/1206136044460085248/iYHNHQFs_normal.jpg</t>
  </si>
  <si>
    <t>http://pbs.twimg.com/profile_images/1223291747914211328/Mqj-sUYl_normal.jpg</t>
  </si>
  <si>
    <t>http://pbs.twimg.com/profile_images/1144569475271987200/m75IfvRO_normal.jpg</t>
  </si>
  <si>
    <t>http://pbs.twimg.com/profile_images/1215867671050379265/irQ_DqAl_normal.jpg</t>
  </si>
  <si>
    <t>http://pbs.twimg.com/profile_images/1212714706319953920/rZN9d5dr_normal.jpg</t>
  </si>
  <si>
    <t>http://pbs.twimg.com/profile_images/1086327445416861697/dLEdu0VD_normal.jpg</t>
  </si>
  <si>
    <t>http://pbs.twimg.com/profile_images/926886079327764480/m9r9jAA3_normal.jpg</t>
  </si>
  <si>
    <t>http://pbs.twimg.com/profile_images/1214710941985779712/X5jqk9bM_normal.jpg</t>
  </si>
  <si>
    <t>http://pbs.twimg.com/profile_images/1143144555639975937/KDkZSLBv_normal.jpg</t>
  </si>
  <si>
    <t>http://pbs.twimg.com/profile_images/1217106431360622592/l6UhmFds_normal.jpg</t>
  </si>
  <si>
    <t>http://pbs.twimg.com/profile_images/1208054067467034626/8NwZ1LmR_normal.jpg</t>
  </si>
  <si>
    <t>http://pbs.twimg.com/profile_images/1220008486932819973/amXffYMj_normal.jpg</t>
  </si>
  <si>
    <t>http://pbs.twimg.com/profile_images/1006826128911282176/y_BGKQ0f_normal.jpg</t>
  </si>
  <si>
    <t>http://pbs.twimg.com/profile_images/960260592039878657/Jc53JdGr_normal.jpg</t>
  </si>
  <si>
    <t>http://pbs.twimg.com/profile_images/1208127711245406210/odv46qik_normal.jpg</t>
  </si>
  <si>
    <t>http://pbs.twimg.com/profile_images/1212459492392099842/gtaLLk6E_normal.jpg</t>
  </si>
  <si>
    <t>http://pbs.twimg.com/profile_images/1147240200176844800/QtUSAJEh_normal.jpg</t>
  </si>
  <si>
    <t>http://pbs.twimg.com/profile_images/1100634331096272896/HiZdI3AM_normal.jpg</t>
  </si>
  <si>
    <t>http://pbs.twimg.com/profile_images/1121468665071845377/sS902rAk_normal.jpg</t>
  </si>
  <si>
    <t>http://pbs.twimg.com/profile_images/1196993148679000066/7Qk161mW_normal.jpg</t>
  </si>
  <si>
    <t>http://pbs.twimg.com/profile_images/1150945219673755655/4ZuMItVE_normal.jpg</t>
  </si>
  <si>
    <t>http://pbs.twimg.com/profile_images/1221003261244772354/dJdhXoIv_normal.jpg</t>
  </si>
  <si>
    <t>http://pbs.twimg.com/profile_images/1193796491766325249/cOj34N7v_normal.jpg</t>
  </si>
  <si>
    <t>http://pbs.twimg.com/profile_images/1207280399434616834/-IBlJCQx_normal.jpg</t>
  </si>
  <si>
    <t>http://pbs.twimg.com/profile_images/1210226355922722816/jsmbfmFA_normal.jpg</t>
  </si>
  <si>
    <t>http://pbs.twimg.com/profile_images/1055103537603059712/wzDYTVap_normal.jpg</t>
  </si>
  <si>
    <t>http://pbs.twimg.com/profile_images/1222096804147343360/SengqOVX_normal.jpg</t>
  </si>
  <si>
    <t>http://pbs.twimg.com/profile_images/1128662961000787968/w2vDufDd_normal.jpg</t>
  </si>
  <si>
    <t>http://pbs.twimg.com/profile_images/1205851126823817217/GcFjiJiy_normal.jpg</t>
  </si>
  <si>
    <t>http://pbs.twimg.com/profile_images/1211385383914749953/9E_o6hrc_normal.jpg</t>
  </si>
  <si>
    <t>http://pbs.twimg.com/profile_images/969898691527094272/HeIxoy7L_normal.jpg</t>
  </si>
  <si>
    <t>http://pbs.twimg.com/profile_images/1139462973754400768/X0Mt0aHc_normal.jpg</t>
  </si>
  <si>
    <t>http://pbs.twimg.com/profile_images/1101773325653721088/aR8n25mR_normal.jpg</t>
  </si>
  <si>
    <t>http://pbs.twimg.com/profile_images/1180015322142773248/XKJTllEw_normal.jpg</t>
  </si>
  <si>
    <t>http://pbs.twimg.com/profile_images/1130639551821746176/cyaeakqd_normal.jpg</t>
  </si>
  <si>
    <t>http://pbs.twimg.com/profile_images/3248050209/521e2a3e23f2299c020a7862b1c4da0c_normal.jpeg</t>
  </si>
  <si>
    <t>http://pbs.twimg.com/profile_images/1218868213645225986/IcassDoq_normal.jpg</t>
  </si>
  <si>
    <t>http://pbs.twimg.com/profile_images/889007160440606720/NljZTR_Q_normal.jpg</t>
  </si>
  <si>
    <t>http://pbs.twimg.com/profile_images/1213426075981799425/_W_cIoys_normal.jpg</t>
  </si>
  <si>
    <t>http://pbs.twimg.com/profile_images/1184795467219132416/uUfUj8R6_normal.jpg</t>
  </si>
  <si>
    <t>http://pbs.twimg.com/profile_images/1219757352112590849/o_9bxsEZ_normal.jpg</t>
  </si>
  <si>
    <t>http://pbs.twimg.com/profile_images/1169858059939614724/4CPkjGDD_normal.jpg</t>
  </si>
  <si>
    <t>http://pbs.twimg.com/profile_images/1177730915457552386/UhWNu1RN_normal.jpg</t>
  </si>
  <si>
    <t>http://pbs.twimg.com/profile_images/1100786876783513600/znevHvFC_normal.jpg</t>
  </si>
  <si>
    <t>http://pbs.twimg.com/profile_images/1206551048778850305/UukUIoA0_normal.jpg</t>
  </si>
  <si>
    <t>http://pbs.twimg.com/profile_images/1172479020631515138/pgCfuIWN_normal.jpg</t>
  </si>
  <si>
    <t>http://pbs.twimg.com/profile_images/1167744955642765313/XfVo306J_normal.jpg</t>
  </si>
  <si>
    <t>http://pbs.twimg.com/profile_images/1210931494400778240/Rftq1y9H_normal.jpg</t>
  </si>
  <si>
    <t>http://pbs.twimg.com/profile_images/1216769719728070658/o3UPOmTW_normal.jpg</t>
  </si>
  <si>
    <t>http://pbs.twimg.com/profile_images/1223143201948737536/d3NN4as4_normal.jpg</t>
  </si>
  <si>
    <t>http://pbs.twimg.com/profile_images/884056137015971840/DgYiOAvo_normal.jpg</t>
  </si>
  <si>
    <t>http://pbs.twimg.com/profile_images/1223149436018229249/thfen9bP_normal.jpg</t>
  </si>
  <si>
    <t>http://pbs.twimg.com/profile_images/1206485648951123968/vc9J6IrU_normal.jpg</t>
  </si>
  <si>
    <t>http://pbs.twimg.com/profile_images/1206552117021941763/pAI1XUVK_normal.jpg</t>
  </si>
  <si>
    <t>http://pbs.twimg.com/profile_images/1206552954385371137/cpydVZpE_normal.jpg</t>
  </si>
  <si>
    <t>http://pbs.twimg.com/profile_images/1221099187997171713/600K78uA_normal.jpg</t>
  </si>
  <si>
    <t>http://pbs.twimg.com/profile_images/1200087653892460544/p2yU9qwU_normal.jpg</t>
  </si>
  <si>
    <t>http://pbs.twimg.com/profile_images/1095335045122777090/jkYoyEq6_normal.jpg</t>
  </si>
  <si>
    <t>http://pbs.twimg.com/profile_images/1202469523355570178/LTPzHQq4_normal.jpg</t>
  </si>
  <si>
    <t>http://pbs.twimg.com/profile_images/1172810762529759232/gaxcmatT_normal.jpg</t>
  </si>
  <si>
    <t>http://pbs.twimg.com/profile_images/873247486059479040/Zsi1D3x0_normal.jpg</t>
  </si>
  <si>
    <t>http://pbs.twimg.com/profile_images/1223548461649473536/QQFrV3qx_normal.jpg</t>
  </si>
  <si>
    <t>http://pbs.twimg.com/profile_images/1122816987221176321/p1-qfy7B_normal.png</t>
  </si>
  <si>
    <t>http://pbs.twimg.com/profile_images/1037821225094004737/h-Azdjzw_normal.jpg</t>
  </si>
  <si>
    <t>http://pbs.twimg.com/profile_images/1221911306606981120/HrdMEXVp_normal.jpg</t>
  </si>
  <si>
    <t>http://pbs.twimg.com/profile_images/908288598142832640/yYEWzmim_normal.jpg</t>
  </si>
  <si>
    <t>http://pbs.twimg.com/profile_images/1159460543784243200/cns1HdoQ_normal.jpg</t>
  </si>
  <si>
    <t>http://pbs.twimg.com/profile_images/925024040401756161/1KLNIIbN_normal.jpg</t>
  </si>
  <si>
    <t>http://pbs.twimg.com/profile_images/510397679134703616/QchILDBf_normal.jpeg</t>
  </si>
  <si>
    <t>http://pbs.twimg.com/profile_images/1044687751390605312/_qwCHOxZ_normal.jpg</t>
  </si>
  <si>
    <t>http://pbs.twimg.com/profile_images/1129477698756186112/YgdY6qOt_normal.jpg</t>
  </si>
  <si>
    <t>http://pbs.twimg.com/profile_images/1188994119135354880/Wewk8Ygz_normal.jpg</t>
  </si>
  <si>
    <t>http://pbs.twimg.com/profile_images/1112453814760755200/8KXm7_An_normal.jpg</t>
  </si>
  <si>
    <t>http://pbs.twimg.com/profile_images/1219315516826902530/UOj0lh6v_normal.jpg</t>
  </si>
  <si>
    <t>http://pbs.twimg.com/profile_images/1217928810064154624/pdrfHpEC_normal.jpg</t>
  </si>
  <si>
    <t>http://pbs.twimg.com/profile_images/1222612374810693633/R2rshOxe_normal.jpg</t>
  </si>
  <si>
    <t>http://pbs.twimg.com/profile_images/985217946019606529/YqpdRq6__normal.jpg</t>
  </si>
  <si>
    <t>http://pbs.twimg.com/profile_images/1180767675586363393/ykDW-LHw_normal.jpg</t>
  </si>
  <si>
    <t>http://pbs.twimg.com/profile_images/1115136525715558401/zbmeUjxQ_normal.jpg</t>
  </si>
  <si>
    <t>http://pbs.twimg.com/profile_images/1212016296650592256/gTe4Rkg4_normal.jpg</t>
  </si>
  <si>
    <t>http://pbs.twimg.com/profile_images/947807771579252737/b-kiYoW1_normal.jpg</t>
  </si>
  <si>
    <t>http://pbs.twimg.com/profile_images/1219602917759635457/DoznX1G9_normal.jpg</t>
  </si>
  <si>
    <t>http://pbs.twimg.com/profile_images/1080092653620871169/B5vyLmYW_normal.jpg</t>
  </si>
  <si>
    <t>http://pbs.twimg.com/profile_images/995514138469261313/dckKY_D9_normal.jpg</t>
  </si>
  <si>
    <t>http://pbs.twimg.com/profile_images/649609639760236545/MWdt818M_normal.jpg</t>
  </si>
  <si>
    <t>http://pbs.twimg.com/profile_images/1213236622344327170/fxBfEe1e_normal.jpg</t>
  </si>
  <si>
    <t>http://pbs.twimg.com/profile_images/1212513748675694594/3assFBWw_normal.jpg</t>
  </si>
  <si>
    <t>http://pbs.twimg.com/profile_images/1140140492463759360/C7ghee9M_normal.jpg</t>
  </si>
  <si>
    <t>http://pbs.twimg.com/profile_images/1215000753502330880/uShLSXCo_normal.jpg</t>
  </si>
  <si>
    <t>http://pbs.twimg.com/profile_images/1201283502479695872/z8srgAnr_normal.jpg</t>
  </si>
  <si>
    <t>http://pbs.twimg.com/profile_images/886845032975802368/-IPlkVOW_normal.jpg</t>
  </si>
  <si>
    <t>http://pbs.twimg.com/profile_images/1223346609557331969/DrhSecAy_normal.jpg</t>
  </si>
  <si>
    <t>http://pbs.twimg.com/profile_images/872340469111541761/QyH0mvwh_normal.jpg</t>
  </si>
  <si>
    <t>http://pbs.twimg.com/profile_images/1218300019750645763/bGLzt4kj_normal.jpg</t>
  </si>
  <si>
    <t>http://pbs.twimg.com/profile_images/1222469742088331264/A-IHLO0v_normal.jpg</t>
  </si>
  <si>
    <t>http://pbs.twimg.com/profile_images/1152978201301389312/k5SyNia__normal.jpg</t>
  </si>
  <si>
    <t>http://pbs.twimg.com/profile_images/1152712054366789632/bKVO37KC_normal.jpg</t>
  </si>
  <si>
    <t>http://pbs.twimg.com/profile_images/1197057539088822272/aTYRpPC8_normal.jpg</t>
  </si>
  <si>
    <t>http://pbs.twimg.com/profile_images/1221893508119875584/VirS-XwC_normal.jpg</t>
  </si>
  <si>
    <t>http://pbs.twimg.com/profile_images/1210924032587108359/ZpqijQFK_normal.jpg</t>
  </si>
  <si>
    <t>http://pbs.twimg.com/profile_images/1218287120671965184/Vq-dj33v_normal.jpg</t>
  </si>
  <si>
    <t>http://pbs.twimg.com/profile_images/1110220022604009473/cfNTf3R8_normal.jpg</t>
  </si>
  <si>
    <t>http://pbs.twimg.com/profile_images/1221868799068078081/VhKS8mq-_normal.jpg</t>
  </si>
  <si>
    <t>http://pbs.twimg.com/profile_images/1218141479195086849/23Sd3_IM_normal.jpg</t>
  </si>
  <si>
    <t>http://pbs.twimg.com/profile_images/883687666184732673/ywStVUvW_normal.jpg</t>
  </si>
  <si>
    <t>http://pbs.twimg.com/profile_images/1148832556214882305/mEX3a3Z-_normal.jpg</t>
  </si>
  <si>
    <t>http://pbs.twimg.com/profile_images/1203667597612310528/t6wZN1Hy_normal.jpg</t>
  </si>
  <si>
    <t>http://pbs.twimg.com/profile_images/1219233836434894848/v2GLy-HH_normal.jpg</t>
  </si>
  <si>
    <t>http://pbs.twimg.com/profile_images/1158274401105850370/Am7iK13u_normal.jpg</t>
  </si>
  <si>
    <t>http://pbs.twimg.com/profile_images/1089166926402674694/OZluxnN-_normal.jpg</t>
  </si>
  <si>
    <t>http://pbs.twimg.com/profile_images/1202664272523931648/JLKZqiLg_normal.jpg</t>
  </si>
  <si>
    <t>http://pbs.twimg.com/profile_images/1195787958760169473/gfW1h1J0_normal.jpg</t>
  </si>
  <si>
    <t>http://pbs.twimg.com/profile_images/1211644624395264000/F7ATuqjW_normal.jpg</t>
  </si>
  <si>
    <t>http://pbs.twimg.com/profile_images/1141993607378980864/J4S9JbXn_normal.jpg</t>
  </si>
  <si>
    <t>http://pbs.twimg.com/profile_images/1211754515453620230/gRJcyFNP_normal.jpg</t>
  </si>
  <si>
    <t>http://pbs.twimg.com/profile_images/1215564916062662656/BTLArHil_normal.jpg</t>
  </si>
  <si>
    <t>http://pbs.twimg.com/profile_images/1223584824092479491/j9vXJcLW_normal.jpg</t>
  </si>
  <si>
    <t>http://pbs.twimg.com/profile_images/1213405189790732288/-uYhSYqy_normal.jpg</t>
  </si>
  <si>
    <t>http://pbs.twimg.com/profile_images/1222265622236684292/RuhR7kIi_normal.jpg</t>
  </si>
  <si>
    <t>http://pbs.twimg.com/profile_images/1221154194037538818/0ZcSyI21_normal.jpg</t>
  </si>
  <si>
    <t>http://pbs.twimg.com/profile_images/1223301587084423171/jQ8hv8mt_normal.jpg</t>
  </si>
  <si>
    <t>http://pbs.twimg.com/profile_images/1216951338422194176/QjvpG6wB_normal.jpg</t>
  </si>
  <si>
    <t>http://pbs.twimg.com/profile_images/830010818125234176/G-wiwJmk_normal.jpg</t>
  </si>
  <si>
    <t>http://pbs.twimg.com/profile_images/518753915907497984/fxtegbVQ_normal.jpeg</t>
  </si>
  <si>
    <t>http://pbs.twimg.com/profile_images/1221020199526313984/jt3-3RNj_normal.jpg</t>
  </si>
  <si>
    <t>http://pbs.twimg.com/profile_images/1212050821233414144/oUyvrrnx_normal.jpg</t>
  </si>
  <si>
    <t>http://pbs.twimg.com/profile_images/1215730176153309191/I9MosEmL_normal.jpg</t>
  </si>
  <si>
    <t>http://pbs.twimg.com/profile_images/1202996973688762368/SIIXUBQ6_normal.jpg</t>
  </si>
  <si>
    <t>http://pbs.twimg.com/profile_images/2609721802/CB18E8D9-3E31-42B5-9B7B-F7D4BA441B44_normal</t>
  </si>
  <si>
    <t>http://pbs.twimg.com/profile_images/1070406062921142273/_uYbgnf1_normal.jpg</t>
  </si>
  <si>
    <t>http://pbs.twimg.com/profile_images/876871375901863937/BK93C35O_normal.jpg</t>
  </si>
  <si>
    <t>http://pbs.twimg.com/profile_images/1205272794512142336/0_YH23uJ_normal.jpg</t>
  </si>
  <si>
    <t>http://pbs.twimg.com/profile_images/1198961789981077505/nKi1qPtY_normal.jpg</t>
  </si>
  <si>
    <t>http://pbs.twimg.com/profile_images/1202898562067111936/WKiVUuS3_normal.jpg</t>
  </si>
  <si>
    <t>http://pbs.twimg.com/profile_images/1182964231462932480/zmuVhA-D_normal.jpg</t>
  </si>
  <si>
    <t>http://pbs.twimg.com/profile_images/1218820398848139265/bB35FP8x_normal.jpg</t>
  </si>
  <si>
    <t>http://pbs.twimg.com/profile_images/1193458389168349185/gCG51_Hc_normal.jpg</t>
  </si>
  <si>
    <t>http://pbs.twimg.com/profile_images/1214069749170286592/3rQEcyV5_normal.jpg</t>
  </si>
  <si>
    <t>http://pbs.twimg.com/profile_images/1216784870594269189/DDygJiLH_normal.jpg</t>
  </si>
  <si>
    <t>http://pbs.twimg.com/profile_images/1217082663468748801/I9s6pDLo_normal.jpg</t>
  </si>
  <si>
    <t>http://pbs.twimg.com/profile_images/1212759410818322432/UF1AkQoc_normal.jpg</t>
  </si>
  <si>
    <t>http://pbs.twimg.com/profile_images/378800000223804418/a20fd05a4b346acc1db3b7f1653e096f_normal.jpeg</t>
  </si>
  <si>
    <t>http://pbs.twimg.com/profile_images/1041803381730361344/5J2f3hNC_normal.jpg</t>
  </si>
  <si>
    <t>http://pbs.twimg.com/profile_images/1199237334463631365/Qi86Abff_normal.jpg</t>
  </si>
  <si>
    <t>http://pbs.twimg.com/profile_images/1212518530467282944/JMKAHwjg_normal.jpg</t>
  </si>
  <si>
    <t>http://pbs.twimg.com/profile_images/1187056933121024000/Xiv6Cjub_normal.jpg</t>
  </si>
  <si>
    <t>http://pbs.twimg.com/profile_images/1177595579775500290/jpKPFf7Q_normal.jpg</t>
  </si>
  <si>
    <t>http://pbs.twimg.com/profile_images/867748777620361217/bjtHfYm4_normal.jpg</t>
  </si>
  <si>
    <t>http://pbs.twimg.com/profile_images/1182627585416683520/NOburqvW_normal.jpg</t>
  </si>
  <si>
    <t>http://pbs.twimg.com/profile_images/570157980231929856/ts3nt-K3_normal.jpeg</t>
  </si>
  <si>
    <t>http://pbs.twimg.com/profile_images/1166122472892248069/lNngn9CK_normal.jpg</t>
  </si>
  <si>
    <t>http://pbs.twimg.com/profile_images/1219695221010812932/7uPfEMnj_normal.jpg</t>
  </si>
  <si>
    <t>http://pbs.twimg.com/profile_images/1204454354163552258/VQwqEXmV_normal.jpg</t>
  </si>
  <si>
    <t>http://pbs.twimg.com/profile_images/1211164193422004224/drnCL-V5_normal.jpg</t>
  </si>
  <si>
    <t>http://pbs.twimg.com/profile_images/1222533841434423297/lcFjOgB9_normal.jpg</t>
  </si>
  <si>
    <t>http://pbs.twimg.com/profile_images/1217308560637530117/vRS6ex6Z_normal.jpg</t>
  </si>
  <si>
    <t>http://pbs.twimg.com/profile_images/1219701876377243648/E9g_DBZp_normal.jpg</t>
  </si>
  <si>
    <t>http://pbs.twimg.com/profile_images/1156223507623239681/PGOj0h7a_normal.jpg</t>
  </si>
  <si>
    <t>http://pbs.twimg.com/profile_images/1187756389785051141/q4MPHvxj_normal.jpg</t>
  </si>
  <si>
    <t>http://pbs.twimg.com/profile_images/1119865482969014272/e67rH_6w_normal.jpg</t>
  </si>
  <si>
    <t>http://pbs.twimg.com/profile_images/1147279143102533632/m085C0Tj_normal.jpg</t>
  </si>
  <si>
    <t>http://pbs.twimg.com/profile_images/1175984222219190272/RZAq-7SU_normal.jpg</t>
  </si>
  <si>
    <t>http://pbs.twimg.com/profile_images/1219998874401636352/hOkKaQG8_normal.jpg</t>
  </si>
  <si>
    <t>http://pbs.twimg.com/profile_images/1211953561392832513/2MP4J4AD_normal.jpg</t>
  </si>
  <si>
    <t>http://pbs.twimg.com/profile_images/1219340108010262528/W0excU89_normal.jpg</t>
  </si>
  <si>
    <t>http://pbs.twimg.com/profile_images/1217755304894566405/6tNL9IJS_normal.jpg</t>
  </si>
  <si>
    <t>http://pbs.twimg.com/profile_images/1137605583106789377/eINZ3O31_normal.jpg</t>
  </si>
  <si>
    <t>http://pbs.twimg.com/profile_images/1217118672294219776/Mu8c6HUT_normal.jpg</t>
  </si>
  <si>
    <t>http://pbs.twimg.com/profile_images/3351977111/b3346651ab50695f799a9c5b87961ff9_normal.jpeg</t>
  </si>
  <si>
    <t>http://pbs.twimg.com/profile_images/1207048814944800768/Qd2vFk4A_normal.jpg</t>
  </si>
  <si>
    <t>http://pbs.twimg.com/profile_images/1141068938299748353/cBqfvzTj_normal.jpg</t>
  </si>
  <si>
    <t>http://pbs.twimg.com/profile_images/1071098092651393024/0UBLzmCD_normal.jpg</t>
  </si>
  <si>
    <t>http://pbs.twimg.com/profile_images/1219157983210270720/8FRCOJCP_normal.jpg</t>
  </si>
  <si>
    <t>http://pbs.twimg.com/profile_images/1066339395651948544/ebqJReQI_normal.jpg</t>
  </si>
  <si>
    <t>http://pbs.twimg.com/profile_images/1135404519649611776/GUlZofzA_normal.jpg</t>
  </si>
  <si>
    <t>http://pbs.twimg.com/profile_images/1159271723969187840/2GfRq-c7_normal.jpg</t>
  </si>
  <si>
    <t>http://pbs.twimg.com/profile_images/1090624090107453443/MLulIes8_normal.jpg</t>
  </si>
  <si>
    <t>http://pbs.twimg.com/profile_images/966804518271889408/OeWyZhjV_normal.jpg</t>
  </si>
  <si>
    <t>http://pbs.twimg.com/profile_images/1186752444627374080/DhcBrIKE_normal.jpg</t>
  </si>
  <si>
    <t>http://pbs.twimg.com/profile_images/1167722489084092416/NwrUVrPf_normal.jpg</t>
  </si>
  <si>
    <t>http://pbs.twimg.com/profile_images/1001268605953200128/h6JOiIHj_normal.jpg</t>
  </si>
  <si>
    <t>http://pbs.twimg.com/profile_images/1126915119378849792/C2fRv6QA_normal.jpg</t>
  </si>
  <si>
    <t>http://pbs.twimg.com/profile_images/958407272115433472/jFYc3Frv_normal.jpg</t>
  </si>
  <si>
    <t>http://pbs.twimg.com/profile_images/1168945475325747203/KDke39pq_normal.jpg</t>
  </si>
  <si>
    <t>http://pbs.twimg.com/profile_images/1219135793203048453/HuremfoE_normal.jpg</t>
  </si>
  <si>
    <t>http://pbs.twimg.com/profile_images/1169942369812262914/G2W8m20Z_normal.jpg</t>
  </si>
  <si>
    <t>http://pbs.twimg.com/profile_images/1003767546867257344/zKXwO6zq_normal.jpg</t>
  </si>
  <si>
    <t>http://pbs.twimg.com/profile_images/1155194157167710208/EuMtgOcM_normal.jpg</t>
  </si>
  <si>
    <t>http://pbs.twimg.com/profile_images/1158123840037367808/qakJ5KuH_normal.jpg</t>
  </si>
  <si>
    <t>http://pbs.twimg.com/profile_images/1142790756257685504/v23JpFdJ_normal.jpg</t>
  </si>
  <si>
    <t>http://pbs.twimg.com/profile_images/937633569605849089/nG1VJKix_normal.jpg</t>
  </si>
  <si>
    <t>http://pbs.twimg.com/profile_images/949116354430300161/GsK57zSX_normal.jpg</t>
  </si>
  <si>
    <t>http://pbs.twimg.com/profile_images/908668581935828992/itG4JBMW_normal.jpg</t>
  </si>
  <si>
    <t>http://pbs.twimg.com/profile_images/1190344444169662466/3OWXvLM1_normal.jpg</t>
  </si>
  <si>
    <t>http://pbs.twimg.com/profile_images/1221497555508498434/jUglsje2_normal.jpg</t>
  </si>
  <si>
    <t>http://pbs.twimg.com/profile_images/1223279080885440513/TLofXu0z_normal.jpg</t>
  </si>
  <si>
    <t>http://pbs.twimg.com/profile_images/1208103855067664385/jYgcfy72_normal.jpg</t>
  </si>
  <si>
    <t>http://pbs.twimg.com/profile_images/1161252778838306816/M0AzTrj4_normal.jpg</t>
  </si>
  <si>
    <t>http://pbs.twimg.com/profile_images/1145882125557739521/674QPGSt_normal.jpg</t>
  </si>
  <si>
    <t>http://pbs.twimg.com/profile_images/1210504761054810112/CqW-ceYW_normal.jpg</t>
  </si>
  <si>
    <t>http://pbs.twimg.com/profile_images/1200845296378556416/qXvlPmrP_normal.jpg</t>
  </si>
  <si>
    <t>http://pbs.twimg.com/profile_images/1220358314103656450/4zwnOdBv_normal.jpg</t>
  </si>
  <si>
    <t>http://pbs.twimg.com/profile_images/441663334895464448/-RvOT0oc_normal.jpeg</t>
  </si>
  <si>
    <t>http://pbs.twimg.com/profile_images/1186671976397656064/mD0jCcxY_normal.jpg</t>
  </si>
  <si>
    <t>http://pbs.twimg.com/profile_images/1221471136954773505/WVoNkLQZ_normal.jpg</t>
  </si>
  <si>
    <t>http://pbs.twimg.com/profile_images/1149671936080764929/vlcSfg9w_normal.jpg</t>
  </si>
  <si>
    <t>http://pbs.twimg.com/profile_images/1180168185414336530/vIDSlo0K_normal.jpg</t>
  </si>
  <si>
    <t>http://pbs.twimg.com/profile_images/993942914244980743/Elt6yyHT_normal.jpg</t>
  </si>
  <si>
    <t>http://pbs.twimg.com/profile_images/901653159566704640/VBUgDD2j_normal.jpg</t>
  </si>
  <si>
    <t>http://pbs.twimg.com/profile_images/599801357327933440/MT80_Qvz_normal.jpg</t>
  </si>
  <si>
    <t>http://pbs.twimg.com/profile_images/1207734429000634368/MkRJrXJO_normal.jpg</t>
  </si>
  <si>
    <t>http://pbs.twimg.com/profile_images/489344498573398016/q6LpM8JI_normal.jpeg</t>
  </si>
  <si>
    <t>http://pbs.twimg.com/profile_images/693852573720248322/d5MLmKuJ_normal.jpg</t>
  </si>
  <si>
    <t>http://pbs.twimg.com/profile_images/1059077978691395584/8jeZ6RO2_normal.jpg</t>
  </si>
  <si>
    <t>http://pbs.twimg.com/profile_images/986569748237336576/uaICCSxP_normal.jpg</t>
  </si>
  <si>
    <t>http://pbs.twimg.com/profile_images/1223544787527225344/Q8YJPcEV_normal.jpg</t>
  </si>
  <si>
    <t>http://pbs.twimg.com/profile_images/1077957248394104832/IesWgqSl_normal.jpg</t>
  </si>
  <si>
    <t>http://pbs.twimg.com/profile_images/1034233400226443267/94jiyhvZ_normal.jpg</t>
  </si>
  <si>
    <t>http://pbs.twimg.com/profile_images/1212034037583405062/creh4Y6C_normal.jpg</t>
  </si>
  <si>
    <t>http://pbs.twimg.com/profile_images/1202135235359649792/Qgvho0mW_normal.jpg</t>
  </si>
  <si>
    <t>http://pbs.twimg.com/profile_images/1140745073266741248/1DPt_T_k_normal.jpg</t>
  </si>
  <si>
    <t>http://pbs.twimg.com/profile_images/1218163833593827329/ikjFamQ1_normal.jpg</t>
  </si>
  <si>
    <t>http://pbs.twimg.com/profile_images/1125741000020963328/k-Lz5Q5w_normal.jpg</t>
  </si>
  <si>
    <t>http://pbs.twimg.com/profile_images/1203704098601807874/1liBjoLt_normal.jpg</t>
  </si>
  <si>
    <t>http://pbs.twimg.com/profile_images/1183897155322482690/-4PI8XJK_normal.jpg</t>
  </si>
  <si>
    <t>http://pbs.twimg.com/profile_images/911526283300921345/VzmxZ908_normal.jpg</t>
  </si>
  <si>
    <t>http://pbs.twimg.com/profile_images/1167917002846949382/YvSq1hIv_normal.jpg</t>
  </si>
  <si>
    <t>http://pbs.twimg.com/profile_images/1061873217831227392/id7imK8e_normal.jpg</t>
  </si>
  <si>
    <t>http://pbs.twimg.com/profile_images/1157348649682317312/e12p2JIE_normal.jpg</t>
  </si>
  <si>
    <t>http://pbs.twimg.com/profile_images/993806846308872192/WBEMtKRs_normal.jpg</t>
  </si>
  <si>
    <t>http://pbs.twimg.com/profile_images/1213090299305697281/-jsTlVZG_normal.jpg</t>
  </si>
  <si>
    <t>http://pbs.twimg.com/profile_images/867807632488361985/4SxoBr1d_normal.jpg</t>
  </si>
  <si>
    <t>http://pbs.twimg.com/profile_images/1223364184739545088/we3mwFqQ_normal.jpg</t>
  </si>
  <si>
    <t>http://pbs.twimg.com/profile_images/1169143745150889984/X30s6obN_normal.jpg</t>
  </si>
  <si>
    <t>http://pbs.twimg.com/profile_images/1220511565771833344/_g8Ymoqb_normal.jpg</t>
  </si>
  <si>
    <t>http://pbs.twimg.com/profile_images/1223633805728198656/2dtV43xU_normal.jpg</t>
  </si>
  <si>
    <t>http://pbs.twimg.com/profile_images/1146407910345531392/DK2S5D2m_normal.jpg</t>
  </si>
  <si>
    <t>http://pbs.twimg.com/profile_images/1210480524688539648/OcklCy-u_normal.jpg</t>
  </si>
  <si>
    <t>http://pbs.twimg.com/profile_images/1221478550970294272/-EbLi-1I_normal.jpg</t>
  </si>
  <si>
    <t>http://pbs.twimg.com/profile_images/1034954353336045568/PGORTFEr_normal.jpg</t>
  </si>
  <si>
    <t>http://pbs.twimg.com/profile_images/1219219925690175488/dFp662AJ_normal.jpg</t>
  </si>
  <si>
    <t>http://pbs.twimg.com/profile_images/1206149688971403271/CuchIc62_normal.jpg</t>
  </si>
  <si>
    <t>http://pbs.twimg.com/profile_images/1129553306370609158/EwWhFK9Z_normal.jpg</t>
  </si>
  <si>
    <t>http://pbs.twimg.com/profile_images/1166109588661460997/xDxOGzqB_normal.jpg</t>
  </si>
  <si>
    <t>http://pbs.twimg.com/profile_images/1220485166356934657/NcKZBxvk_normal.jpg</t>
  </si>
  <si>
    <t>http://pbs.twimg.com/profile_images/1219648520216547330/qtAipgXc_normal.jpg</t>
  </si>
  <si>
    <t>http://pbs.twimg.com/profile_images/1079014000388702208/7AFcjiaZ_normal.jpg</t>
  </si>
  <si>
    <t>http://pbs.twimg.com/profile_images/936715181865832449/R59MLoDx_normal.jpg</t>
  </si>
  <si>
    <t>http://pbs.twimg.com/profile_images/872358911592079360/oU_fhEnH_normal.jpg</t>
  </si>
  <si>
    <t>http://pbs.twimg.com/profile_images/995382993278722049/RpQllAyG_normal.jpg</t>
  </si>
  <si>
    <t>http://pbs.twimg.com/profile_images/1200763806886039553/oYIjSRBF_normal.jpg</t>
  </si>
  <si>
    <t>http://pbs.twimg.com/profile_images/1175431431503454208/RKQAj-dR_normal.jpg</t>
  </si>
  <si>
    <t>http://pbs.twimg.com/profile_images/1175070020872937473/fI9-RKzT_normal.jpg</t>
  </si>
  <si>
    <t>http://pbs.twimg.com/profile_images/964090218033876992/GEeLg_Bu_normal.jpg</t>
  </si>
  <si>
    <t>http://pbs.twimg.com/profile_images/1047809869305303041/GTpZVr5K_normal.jpg</t>
  </si>
  <si>
    <t>http://pbs.twimg.com/profile_images/1164673561585442823/BTRg6Bkx_normal.jpg</t>
  </si>
  <si>
    <t>http://pbs.twimg.com/profile_images/1211316556006854659/ACllzZVI_normal.jpg</t>
  </si>
  <si>
    <t>http://pbs.twimg.com/profile_images/868002504801431552/ijaOs3Iq_normal.jpg</t>
  </si>
  <si>
    <t>http://pbs.twimg.com/profile_images/1028868402910126080/VqL3DDip_normal.jpg</t>
  </si>
  <si>
    <t>http://pbs.twimg.com/profile_images/757905819585380352/iBWKVl9U_normal.jpg</t>
  </si>
  <si>
    <t>http://pbs.twimg.com/profile_images/1173707964575899650/ID9vHg2Q_normal.jpg</t>
  </si>
  <si>
    <t>http://pbs.twimg.com/profile_images/1209595449310695424/9GV8j0Cu_normal.jpg</t>
  </si>
  <si>
    <t>http://pbs.twimg.com/profile_images/1141653002824159232/kflyAM0h_normal.jpg</t>
  </si>
  <si>
    <t>http://pbs.twimg.com/profile_images/497187036793544704/-JPbUs_B_normal.jpeg</t>
  </si>
  <si>
    <t>http://pbs.twimg.com/profile_images/1202016979906912262/Sk5HOkc0_normal.jpg</t>
  </si>
  <si>
    <t>http://pbs.twimg.com/profile_images/1155576043203387392/eL5ehCPI_normal.jpg</t>
  </si>
  <si>
    <t>http://pbs.twimg.com/profile_images/1192487190615515137/0a4KdZ63_normal.jpg</t>
  </si>
  <si>
    <t>http://pbs.twimg.com/profile_images/1134564840243159043/z38sBs0G_normal.jpg</t>
  </si>
  <si>
    <t>http://pbs.twimg.com/profile_images/1101729899948126208/LdY-YWjX_normal.jpg</t>
  </si>
  <si>
    <t>http://pbs.twimg.com/profile_images/1095744091290300416/mtEzmU-R_normal.jpg</t>
  </si>
  <si>
    <t>http://pbs.twimg.com/profile_images/1199471657921982470/3iZ-76av_normal.jpg</t>
  </si>
  <si>
    <t>http://pbs.twimg.com/profile_images/1222803243090227200/veztCU7b_normal.jpg</t>
  </si>
  <si>
    <t>http://pbs.twimg.com/profile_images/1021267163024273408/yf6mgnWn_normal.jpg</t>
  </si>
  <si>
    <t>http://pbs.twimg.com/profile_images/867774545435996161/G-NoOGIQ_normal.jpg</t>
  </si>
  <si>
    <t>http://pbs.twimg.com/profile_images/1153650103342833666/TvZcqims_normal.jpg</t>
  </si>
  <si>
    <t>http://pbs.twimg.com/profile_images/1187418552111943681/eHd_c2F__normal.jpg</t>
  </si>
  <si>
    <t>http://pbs.twimg.com/profile_images/985718598218825728/wAKX4-Oa_normal.jpg</t>
  </si>
  <si>
    <t>http://pbs.twimg.com/profile_images/1132137153088151552/-iPr6JI6_normal.jpg</t>
  </si>
  <si>
    <t>http://pbs.twimg.com/profile_images/1194253979938705413/pKuY48GE_normal.jpg</t>
  </si>
  <si>
    <t>http://pbs.twimg.com/profile_images/1217858729326120963/TB8b9eJL_normal.jpg</t>
  </si>
  <si>
    <t>http://pbs.twimg.com/profile_images/1196669474511962112/dgvmlQCD_normal.jpg</t>
  </si>
  <si>
    <t>http://pbs.twimg.com/profile_images/1126139682042073088/5NGjPvvW_normal.jpg</t>
  </si>
  <si>
    <t>http://pbs.twimg.com/profile_images/1223623231233503232/sFAF9YM-_normal.jpg</t>
  </si>
  <si>
    <t>http://pbs.twimg.com/profile_images/1212685553218523136/wAqQKyr9_normal.jpg</t>
  </si>
  <si>
    <t>http://pbs.twimg.com/profile_images/1117398964943429632/9nJ68Xc-_normal.jpg</t>
  </si>
  <si>
    <t>http://pbs.twimg.com/profile_images/1196844294365237249/gGlnxHNW_normal.jpg</t>
  </si>
  <si>
    <t>http://pbs.twimg.com/profile_images/1219184242459983872/DAWDGHeM_normal.jpg</t>
  </si>
  <si>
    <t>http://pbs.twimg.com/profile_images/1222340272396414982/ttYo3c2J_normal.jpg</t>
  </si>
  <si>
    <t>http://pbs.twimg.com/profile_images/1117450060139249666/rQduYc2-_normal.jpg</t>
  </si>
  <si>
    <t>http://pbs.twimg.com/profile_images/1223565454205169665/S2M8wtC__normal.jpg</t>
  </si>
  <si>
    <t>http://pbs.twimg.com/profile_images/1163170785583927299/LJrVrq9D_normal.jpg</t>
  </si>
  <si>
    <t>http://pbs.twimg.com/profile_images/1164574250763767810/CeVpOO89_normal.jpg</t>
  </si>
  <si>
    <t>http://pbs.twimg.com/profile_images/1221872207074332674/dsuZ0hJi_normal.jpg</t>
  </si>
  <si>
    <t>http://pbs.twimg.com/profile_images/1219272032233426946/_1umfbgl_normal.jpg</t>
  </si>
  <si>
    <t>http://pbs.twimg.com/profile_images/1214265544041517056/sWuitngo_normal.jpg</t>
  </si>
  <si>
    <t>http://pbs.twimg.com/profile_images/1119653198032195585/pN4bF5I5_normal.jpg</t>
  </si>
  <si>
    <t>http://pbs.twimg.com/profile_images/1194751610766987264/NoAYd_BO_normal.jpg</t>
  </si>
  <si>
    <t>http://pbs.twimg.com/profile_images/1202346240068870144/fzBXL7Wb_normal.jpg</t>
  </si>
  <si>
    <t>http://pbs.twimg.com/profile_images/1117496999136366592/4ula4deY_normal.jpg</t>
  </si>
  <si>
    <t>http://pbs.twimg.com/profile_images/1202971629766291458/-gHxDZG1_normal.jpg</t>
  </si>
  <si>
    <t>http://pbs.twimg.com/profile_images/1216088159710339073/Q-J5MCV4_normal.jpg</t>
  </si>
  <si>
    <t>http://pbs.twimg.com/profile_images/1200894129733095425/lLHpyfOK_normal.jpg</t>
  </si>
  <si>
    <t>http://pbs.twimg.com/profile_images/1191011064797974529/zxdIyaTn_normal.jpg</t>
  </si>
  <si>
    <t>http://pbs.twimg.com/profile_images/1211656030398156801/dmVzq3-p_normal.jpg</t>
  </si>
  <si>
    <t>http://pbs.twimg.com/profile_images/1055128692773543937/ZGhb8h7u_normal.jpg</t>
  </si>
  <si>
    <t>http://pbs.twimg.com/profile_images/1214790816494960640/NCwb8XIt_normal.jpg</t>
  </si>
  <si>
    <t>http://pbs.twimg.com/profile_images/1190219140407136257/qLVjbxlO_normal.jpg</t>
  </si>
  <si>
    <t>http://pbs.twimg.com/profile_images/1223695666754572288/sEmYmNZh_normal.jpg</t>
  </si>
  <si>
    <t>http://pbs.twimg.com/profile_images/1086228466880704512/TyB311bK_normal.jpg</t>
  </si>
  <si>
    <t>http://pbs.twimg.com/profile_images/1217257618734972929/RlA5Fe0g_normal.jpg</t>
  </si>
  <si>
    <t>http://pbs.twimg.com/profile_images/803585988702441472/dU6hp3WC_normal.jpg</t>
  </si>
  <si>
    <t>http://pbs.twimg.com/profile_images/1213873973232066560/0ugQSE1O_normal.jpg</t>
  </si>
  <si>
    <t>http://pbs.twimg.com/profile_images/1175541026708234245/VjL2tdQU_normal.jpg</t>
  </si>
  <si>
    <t>http://pbs.twimg.com/profile_images/1216021537305845763/W_mXTp9N_normal.jpg</t>
  </si>
  <si>
    <t>http://pbs.twimg.com/profile_images/1133874128514162689/StGdNb10_normal.jpg</t>
  </si>
  <si>
    <t>http://pbs.twimg.com/profile_images/1099556840428527616/77Icve8S_normal.png</t>
  </si>
  <si>
    <t>http://pbs.twimg.com/profile_images/1222269978944196609/sOaZUret_normal.jpg</t>
  </si>
  <si>
    <t>http://pbs.twimg.com/profile_images/1223667139992805377/-NTKQSvi_normal.jpg</t>
  </si>
  <si>
    <t>http://pbs.twimg.com/profile_images/668191124373282816/s3zQ1rDd_normal.jpg</t>
  </si>
  <si>
    <t>http://pbs.twimg.com/profile_images/1198237287089397760/pQ_eWSVu_normal.jpg</t>
  </si>
  <si>
    <t>http://pbs.twimg.com/profile_images/1210961249699282944/_2pb1yEQ_normal.jpg</t>
  </si>
  <si>
    <t>http://pbs.twimg.com/profile_images/1149794797147828229/EbOs-OKF_normal.jpg</t>
  </si>
  <si>
    <t>http://pbs.twimg.com/profile_images/476812191887134720/N0rT3SOi_normal.jpeg</t>
  </si>
  <si>
    <t>http://pbs.twimg.com/profile_images/1191638560887255042/Zm3tc0CT_normal.jpg</t>
  </si>
  <si>
    <t>http://pbs.twimg.com/profile_images/1173259223419015169/bNi2JJEm_normal.jpg</t>
  </si>
  <si>
    <t>http://pbs.twimg.com/profile_images/1221194028722483201/8bbZNgd0_normal.jpg</t>
  </si>
  <si>
    <t>http://pbs.twimg.com/profile_images/1200134018550968320/6k4b4GOP_normal.jpg</t>
  </si>
  <si>
    <t>http://pbs.twimg.com/profile_images/1113079427825577984/mEP1Yat4_normal.jpg</t>
  </si>
  <si>
    <t>http://pbs.twimg.com/profile_images/1222512790256209920/UlRonS2W_normal.jpg</t>
  </si>
  <si>
    <t>http://pbs.twimg.com/profile_images/1220518486264504320/xcqP0JW3_normal.jpg</t>
  </si>
  <si>
    <t>http://pbs.twimg.com/profile_images/509347014820126721/mrwT3g3Q_normal.jpeg</t>
  </si>
  <si>
    <t>http://pbs.twimg.com/profile_images/640148984955191296/MkyQGZ2W_normal.jpg</t>
  </si>
  <si>
    <t>http://pbs.twimg.com/profile_images/1168092394115522560/zc7rsNOj_normal.jpg</t>
  </si>
  <si>
    <t>http://pbs.twimg.com/profile_images/970462450654031873/px-9LMdd_normal.jpg</t>
  </si>
  <si>
    <t>http://pbs.twimg.com/profile_images/1139322027729391618/gvUpfO3q_normal.jpg</t>
  </si>
  <si>
    <t>http://pbs.twimg.com/profile_images/1216374351370559492/LIDnzr4Y_normal.jpg</t>
  </si>
  <si>
    <t>http://pbs.twimg.com/profile_images/1191622278880092160/HbtZrCcf_normal.jpg</t>
  </si>
  <si>
    <t>http://pbs.twimg.com/profile_images/1209457973925437440/0gPV9gwR_normal.jpg</t>
  </si>
  <si>
    <t>http://pbs.twimg.com/profile_images/1213569256178225153/DsQFxmmp_normal.jpg</t>
  </si>
  <si>
    <t>http://pbs.twimg.com/profile_images/1171301177142710272/QXW3hGsI_normal.jpg</t>
  </si>
  <si>
    <t>http://pbs.twimg.com/profile_images/1210950192238940160/3n_GXyY5_normal.jpg</t>
  </si>
  <si>
    <t>http://pbs.twimg.com/profile_images/1217290499859668994/GvTgIv0n_normal.jpg</t>
  </si>
  <si>
    <t>http://pbs.twimg.com/profile_images/1173147742597799938/vXXF6CVP_normal.jpg</t>
  </si>
  <si>
    <t>http://pbs.twimg.com/profile_images/1222523805089792001/tQNJQ8Us_normal.jpg</t>
  </si>
  <si>
    <t>http://pbs.twimg.com/profile_images/682299930413789188/HFFh1wl3_normal.jpg</t>
  </si>
  <si>
    <t>http://pbs.twimg.com/profile_images/918204065095536641/rrAeIf3G_normal.jpg</t>
  </si>
  <si>
    <t>http://pbs.twimg.com/profile_images/904139014969675776/i7Ervzaz_normal.jpg</t>
  </si>
  <si>
    <t>http://pbs.twimg.com/profile_images/1218956266837544962/aAApz2I5_normal.jpg</t>
  </si>
  <si>
    <t>http://pbs.twimg.com/profile_images/1143301564599349248/8Mwi5lxu_normal.jpg</t>
  </si>
  <si>
    <t>http://pbs.twimg.com/profile_images/1153670655029776384/81kOkUrs_normal.jpg</t>
  </si>
  <si>
    <t>http://pbs.twimg.com/profile_images/812350277940613120/tLi1IiEs_normal.jpg</t>
  </si>
  <si>
    <t>http://pbs.twimg.com/profile_images/1174255113143246848/n2zZy5aE_normal.jpg</t>
  </si>
  <si>
    <t>http://pbs.twimg.com/profile_images/1209381395421904896/Xz121xfC_normal.jpg</t>
  </si>
  <si>
    <t>http://pbs.twimg.com/profile_images/450747592691830784/kEB2lJqz_normal.jpeg</t>
  </si>
  <si>
    <t>http://pbs.twimg.com/profile_images/1222277620437524480/eo21NP-Q_normal.jpg</t>
  </si>
  <si>
    <t>http://pbs.twimg.com/profile_images/1195060802996322304/S06dc_-H_normal.jpg</t>
  </si>
  <si>
    <t>http://pbs.twimg.com/profile_images/1106569025616838656/K1JlR3VS_normal.jpg</t>
  </si>
  <si>
    <t>http://pbs.twimg.com/profile_images/1210318727826288640/e0VWD8WN_normal.jpg</t>
  </si>
  <si>
    <t>http://pbs.twimg.com/profile_images/1198296934378807297/fOIdvHRy_normal.jpg</t>
  </si>
  <si>
    <t>http://pbs.twimg.com/profile_images/1082709816680828929/d6eutUQr_normal.jpg</t>
  </si>
  <si>
    <t>http://pbs.twimg.com/profile_images/1208199499199524866/GT7Go-E-_normal.jpg</t>
  </si>
  <si>
    <t>http://pbs.twimg.com/profile_images/1219975066642976768/neTTEn_A_normal.jpg</t>
  </si>
  <si>
    <t>http://pbs.twimg.com/profile_images/1220722042254786562/jP8FsHz8_normal.jpg</t>
  </si>
  <si>
    <t>http://pbs.twimg.com/profile_images/1216077299465977861/hniwhPKa_normal.jpg</t>
  </si>
  <si>
    <t>http://pbs.twimg.com/profile_images/1222033792916951040/RH-WYq2Y_normal.jpg</t>
  </si>
  <si>
    <t>http://pbs.twimg.com/profile_images/1143138617822535681/bVYZ6lO7_normal.jpg</t>
  </si>
  <si>
    <t>http://pbs.twimg.com/profile_images/1163250129039527936/0qhr_5xo_normal.jpg</t>
  </si>
  <si>
    <t>http://pbs.twimg.com/profile_images/964875881880674304/7u2pOqWY_normal.jpg</t>
  </si>
  <si>
    <t>http://pbs.twimg.com/profile_images/1220652847525699585/xEzvN4Hp_normal.jpg</t>
  </si>
  <si>
    <t>http://pbs.twimg.com/profile_images/1193245098370306049/Vd5TRwo7_normal.jpg</t>
  </si>
  <si>
    <t>http://pbs.twimg.com/profile_images/1215624556922183682/0BIE5bUN_normal.jpg</t>
  </si>
  <si>
    <t>http://pbs.twimg.com/profile_images/1110264383240916992/rRomHtOI_normal.jpg</t>
  </si>
  <si>
    <t>http://pbs.twimg.com/profile_images/1223286342672683014/GxTVn-nk_normal.jpg</t>
  </si>
  <si>
    <t>http://pbs.twimg.com/profile_images/1222614530280370179/s0xs-5X7_normal.jpg</t>
  </si>
  <si>
    <t>http://pbs.twimg.com/profile_images/1207581373055340546/uxDpoqfe_normal.jpg</t>
  </si>
  <si>
    <t>http://pbs.twimg.com/profile_images/1102462054596780037/18F-8lPS_normal.jpg</t>
  </si>
  <si>
    <t>http://pbs.twimg.com/profile_images/1223454341258006528/DQoeXy1M_normal.jpg</t>
  </si>
  <si>
    <t>http://pbs.twimg.com/profile_images/875694814682951682/8AUmz5Da_normal.jpg</t>
  </si>
  <si>
    <t>http://pbs.twimg.com/profile_images/1057523091935510528/i8V2RJqt_normal.jpg</t>
  </si>
  <si>
    <t>http://pbs.twimg.com/profile_images/1199332856226435073/45gLC6Tz_normal.jpg</t>
  </si>
  <si>
    <t>http://pbs.twimg.com/profile_images/1220840967152046081/yYUhM1bl_normal.jpg</t>
  </si>
  <si>
    <t>http://pbs.twimg.com/profile_images/1162484005884891136/iYFX6ftQ_normal.jpg</t>
  </si>
  <si>
    <t>http://pbs.twimg.com/profile_images/1221080713920946176/Cn4MoGrB_normal.jpg</t>
  </si>
  <si>
    <t>http://pbs.twimg.com/profile_images/1039903356502925312/w-uCGIov_normal.jpg</t>
  </si>
  <si>
    <t>http://pbs.twimg.com/profile_images/1215710542901522433/I1oIrsgZ_normal.jpg</t>
  </si>
  <si>
    <t>http://pbs.twimg.com/profile_images/1094914769054777345/xd12NXze_normal.jpg</t>
  </si>
  <si>
    <t>http://pbs.twimg.com/profile_images/872697315298918400/KYHUQU2C_normal.jpg</t>
  </si>
  <si>
    <t>http://pbs.twimg.com/profile_images/1072422891134828546/3pniZS5Z_normal.jpg</t>
  </si>
  <si>
    <t>http://pbs.twimg.com/profile_images/1168222663610945543/7bhb5mKR_normal.jpg</t>
  </si>
  <si>
    <t>http://pbs.twimg.com/profile_images/1168966252397760513/e6zs-A_K_normal.jpg</t>
  </si>
  <si>
    <t>http://pbs.twimg.com/profile_images/1091791874543751168/ah_2gFXb_normal.jpg</t>
  </si>
  <si>
    <t>http://pbs.twimg.com/profile_images/1111356562969366529/-w_zow0L_normal.jpg</t>
  </si>
  <si>
    <t>http://pbs.twimg.com/profile_images/1221870761478148096/Uv6dFyJ0_normal.jpg</t>
  </si>
  <si>
    <t>http://pbs.twimg.com/profile_images/1187771414180446209/4gxkHj1K_normal.jpg</t>
  </si>
  <si>
    <t>http://pbs.twimg.com/profile_images/1211417549008777218/wgMsYjfl_normal.jpg</t>
  </si>
  <si>
    <t>http://pbs.twimg.com/profile_images/1186385183047667712/UlL7YY0V_normal.jpg</t>
  </si>
  <si>
    <t>http://pbs.twimg.com/profile_images/1188362741259460609/1nNX5QXl_normal.jpg</t>
  </si>
  <si>
    <t>http://pbs.twimg.com/profile_images/884820096870359040/UcQ03vwK_normal.jpg</t>
  </si>
  <si>
    <t>http://pbs.twimg.com/profile_images/1220043580695351297/HOoD9J2E_normal.jpg</t>
  </si>
  <si>
    <t>http://pbs.twimg.com/profile_images/1100757093370478593/inFhuT4N_normal.jpg</t>
  </si>
  <si>
    <t>http://pbs.twimg.com/profile_images/1182584588176187393/puEADUp__normal.jpg</t>
  </si>
  <si>
    <t>http://pbs.twimg.com/profile_images/1221462891943092225/9zfhzMFx_normal.jpg</t>
  </si>
  <si>
    <t>http://pbs.twimg.com/profile_images/1185426756079099904/kLdSOJ14_normal.jpg</t>
  </si>
  <si>
    <t>http://pbs.twimg.com/profile_images/1167378046833299456/bfoCzNrh_normal.jpg</t>
  </si>
  <si>
    <t>http://pbs.twimg.com/profile_images/1157817062506541062/zzin-cdr_normal.jpg</t>
  </si>
  <si>
    <t>http://pbs.twimg.com/profile_images/1217943279045529600/etFFJbx__normal.jpg</t>
  </si>
  <si>
    <t>http://pbs.twimg.com/profile_images/1217772067107622917/CovB29Ok_normal.jpg</t>
  </si>
  <si>
    <t>http://pbs.twimg.com/profile_images/1003809056488902663/HQXLuh4Y_normal.jpg</t>
  </si>
  <si>
    <t>http://pbs.twimg.com/profile_images/1140551866243321861/qSQdQ8ow_normal.png</t>
  </si>
  <si>
    <t>http://pbs.twimg.com/profile_images/1220470082343751681/AS0OXext_normal.jpg</t>
  </si>
  <si>
    <t>http://pbs.twimg.com/profile_images/1168852016766050304/CvRzok7d_normal.jpg</t>
  </si>
  <si>
    <t>http://pbs.twimg.com/profile_images/910563247320817664/DvkuU1QB_normal.jpg</t>
  </si>
  <si>
    <t>http://pbs.twimg.com/profile_images/1217933782558310406/2UChupYT_normal.jpg</t>
  </si>
  <si>
    <t>http://pbs.twimg.com/profile_images/1198151134956965889/Rx4SyiSx_normal.jpg</t>
  </si>
  <si>
    <t>http://pbs.twimg.com/profile_images/1213364854662324224/cDjYRkFG_normal.jpg</t>
  </si>
  <si>
    <t>http://pbs.twimg.com/profile_images/1214319262631940097/HENllXug_normal.jpg</t>
  </si>
  <si>
    <t>http://pbs.twimg.com/profile_images/1009762562177753088/DVevokSJ_normal.jpg</t>
  </si>
  <si>
    <t>http://pbs.twimg.com/profile_images/1151770364009209858/OXWAk3SE_normal.jpg</t>
  </si>
  <si>
    <t>http://pbs.twimg.com/profile_images/1184472241049915393/AHbxi6Ug_normal.jpg</t>
  </si>
  <si>
    <t>http://pbs.twimg.com/profile_images/1160797218577801216/GWeXgIL5_normal.jpg</t>
  </si>
  <si>
    <t>http://pbs.twimg.com/profile_images/1503235501/THE-MENTALIST-The-Red-Box-4_normal.jpg</t>
  </si>
  <si>
    <t>http://pbs.twimg.com/profile_images/1169805954940100609/1HvqYKLu_normal.jpg</t>
  </si>
  <si>
    <t>http://pbs.twimg.com/profile_images/1169204371768451074/GWPvDOCN_normal.jpg</t>
  </si>
  <si>
    <t>http://pbs.twimg.com/profile_images/1205874591886909441/aoIgqvs-_normal.jpg</t>
  </si>
  <si>
    <t>http://pbs.twimg.com/profile_images/1191419068617805824/67pLrbLK_normal.jpg</t>
  </si>
  <si>
    <t>http://pbs.twimg.com/profile_images/1215553835319595008/_Wrad2RZ_normal.jpg</t>
  </si>
  <si>
    <t>http://pbs.twimg.com/profile_images/1195990558629597189/_hOEg3dd_normal.jpg</t>
  </si>
  <si>
    <t>http://pbs.twimg.com/profile_images/986705530482765824/a0yegU24_normal.jpg</t>
  </si>
  <si>
    <t>http://pbs.twimg.com/profile_images/1223631651827261441/JxCLNGtW_normal.jpg</t>
  </si>
  <si>
    <t>http://pbs.twimg.com/profile_images/1165679962298490881/GzltOAMa_normal.jpg</t>
  </si>
  <si>
    <t>http://pbs.twimg.com/profile_images/1223018024824901635/q38wXM1d_normal.jpg</t>
  </si>
  <si>
    <t>http://pbs.twimg.com/profile_images/2733420750/49b33baba80cb25062f8d698987b4dcf_normal.jpeg</t>
  </si>
  <si>
    <t>http://pbs.twimg.com/profile_images/1222559343331155970/uEuTYZPZ_normal.jpg</t>
  </si>
  <si>
    <t>http://pbs.twimg.com/profile_images/1185331583353577473/K-sh9qcZ_normal.jpg</t>
  </si>
  <si>
    <t>http://pbs.twimg.com/profile_images/1184032052062105601/PqZ1eaKT_normal.jpg</t>
  </si>
  <si>
    <t>http://pbs.twimg.com/profile_images/1205423277801426945/lCvuUqNU_normal.jpg</t>
  </si>
  <si>
    <t>http://pbs.twimg.com/profile_images/1149023443884658688/EiZL_9-8_normal.jpg</t>
  </si>
  <si>
    <t>http://pbs.twimg.com/profile_images/1020508102964195334/shWfyrBG_normal.jpg</t>
  </si>
  <si>
    <t>http://pbs.twimg.com/profile_images/754160653418594308/cj2PSN5x_normal.jpg</t>
  </si>
  <si>
    <t>http://pbs.twimg.com/profile_images/1168949638315073536/FoSYNB94_normal.jpg</t>
  </si>
  <si>
    <t>http://pbs.twimg.com/profile_images/1186084874031128576/bFYukzTD_normal.jpg</t>
  </si>
  <si>
    <t>http://pbs.twimg.com/profile_images/1157607065990369280/qVtzLVlG_normal.jpg</t>
  </si>
  <si>
    <t>http://pbs.twimg.com/profile_images/1217311813743841280/xCCGfjno_normal.jpg</t>
  </si>
  <si>
    <t>http://pbs.twimg.com/profile_images/1043553800676622337/hZ6FbvRc_normal.jpg</t>
  </si>
  <si>
    <t>http://pbs.twimg.com/profile_images/1169961789058162690/TNa_dTBj_normal.jpg</t>
  </si>
  <si>
    <t>http://pbs.twimg.com/profile_images/3406472383/c4531977fbd09dacb5a64a081e6a349f_normal.jpeg</t>
  </si>
  <si>
    <t>http://pbs.twimg.com/profile_images/1183689370668277760/omYJl2pK_normal.jpg</t>
  </si>
  <si>
    <t>http://pbs.twimg.com/profile_images/1168732683607924736/pXULuVeC_normal.jpg</t>
  </si>
  <si>
    <t>http://pbs.twimg.com/profile_images/1210147439296077824/7ekQ6HkH_normal.jpg</t>
  </si>
  <si>
    <t>http://pbs.twimg.com/profile_images/1221156843608854535/OUqmkhRd_normal.jpg</t>
  </si>
  <si>
    <t>http://pbs.twimg.com/profile_images/1194866954722533376/I7keerJp_normal.jpg</t>
  </si>
  <si>
    <t>http://pbs.twimg.com/profile_images/1156962076738379777/T72IC7Ll_normal.png</t>
  </si>
  <si>
    <t>http://pbs.twimg.com/profile_images/1177099079597338624/frjdARBv_normal.jpg</t>
  </si>
  <si>
    <t>http://pbs.twimg.com/profile_images/651474145054625792/IGv-j5lh_normal.jpg</t>
  </si>
  <si>
    <t>http://pbs.twimg.com/profile_images/1145417173541826571/-UTzpcFS_normal.jpg</t>
  </si>
  <si>
    <t>http://pbs.twimg.com/profile_images/1217485265876455424/Iw7Gsgho_normal.jpg</t>
  </si>
  <si>
    <t>http://pbs.twimg.com/profile_images/1213399924173348864/Dw9yVZWn_normal.jpg</t>
  </si>
  <si>
    <t>http://pbs.twimg.com/profile_images/1134627626633629697/hyQRpq58_normal.jpg</t>
  </si>
  <si>
    <t>http://pbs.twimg.com/profile_images/936243876804804611/W6dL1_VR_normal.jpg</t>
  </si>
  <si>
    <t>http://pbs.twimg.com/profile_images/1217865854509027328/DL9r1ECU_normal.jpg</t>
  </si>
  <si>
    <t>http://pbs.twimg.com/profile_images/1193831458/4th_normal.jpg</t>
  </si>
  <si>
    <t>http://pbs.twimg.com/profile_images/1218447986042327041/tZBTjAgF_normal.jpg</t>
  </si>
  <si>
    <t>http://pbs.twimg.com/profile_images/1223629214521470976/1EsJb9m-_normal.jpg</t>
  </si>
  <si>
    <t>http://pbs.twimg.com/profile_images/1053421640984526849/85HQtPRU_normal.jpg</t>
  </si>
  <si>
    <t>http://pbs.twimg.com/profile_images/1209960999085891584/uSXIpGpK_normal.jpg</t>
  </si>
  <si>
    <t>http://pbs.twimg.com/profile_images/867828687038763010/RFsulVtM_normal.jpg</t>
  </si>
  <si>
    <t>http://pbs.twimg.com/profile_images/1101526795218837505/c3yiFD8w_normal.jpg</t>
  </si>
  <si>
    <t>http://pbs.twimg.com/profile_images/378800000496207208/1d77808572b579d91325b8241da05dc7_normal.jpeg</t>
  </si>
  <si>
    <t>http://pbs.twimg.com/profile_images/754985149905895424/WJyD8sXM_normal.jpg</t>
  </si>
  <si>
    <t>http://pbs.twimg.com/profile_images/1222897496227110912/MA3J3Jeg_normal.jpg</t>
  </si>
  <si>
    <t>http://pbs.twimg.com/profile_images/1175833199999627264/XGLaYhBn_normal.jpg</t>
  </si>
  <si>
    <t>http://pbs.twimg.com/profile_images/884773447749967874/7pn0EHHg_normal.jpg</t>
  </si>
  <si>
    <t>http://pbs.twimg.com/profile_images/639767777897615361/d__igQb2_normal.jpg</t>
  </si>
  <si>
    <t>http://pbs.twimg.com/profile_images/1205511669818036225/-wGapY6J_normal.jpg</t>
  </si>
  <si>
    <t>http://pbs.twimg.com/profile_images/1222563812093632512/mCAWymGD_normal.jpg</t>
  </si>
  <si>
    <t>http://pbs.twimg.com/profile_images/1222158029438832646/Rg108YSJ_normal.jpg</t>
  </si>
  <si>
    <t>http://pbs.twimg.com/profile_images/1223546391584223232/NihUqvwf_normal.jpg</t>
  </si>
  <si>
    <t>http://pbs.twimg.com/profile_images/1208492516858847234/IMmT8pVO_normal.jpg</t>
  </si>
  <si>
    <t>http://pbs.twimg.com/profile_images/1089063277873762304/rmcpVq7N_normal.jpg</t>
  </si>
  <si>
    <t>http://pbs.twimg.com/profile_images/891413752293216256/F2uqvR_0_normal.jpg</t>
  </si>
  <si>
    <t>http://pbs.twimg.com/profile_images/1147614770461364224/1YVAHmOX_normal.jpg</t>
  </si>
  <si>
    <t>http://pbs.twimg.com/profile_images/867848824005505024/A5EXiGl0_normal.jpg</t>
  </si>
  <si>
    <t>http://pbs.twimg.com/profile_images/1139651950448914433/mEElXq45_normal.jpg</t>
  </si>
  <si>
    <t>http://pbs.twimg.com/profile_images/1215990825336950784/01V7qdVr_normal.jpg</t>
  </si>
  <si>
    <t>http://pbs.twimg.com/profile_images/755888579566592001/Bog7C9DU_normal.jpg</t>
  </si>
  <si>
    <t>http://pbs.twimg.com/profile_images/1220448991625863177/He4yLza4_normal.jpg</t>
  </si>
  <si>
    <t>http://pbs.twimg.com/profile_images/985921134905430016/lBu6DrUK_normal.jpg</t>
  </si>
  <si>
    <t>http://pbs.twimg.com/profile_images/1200716851799580672/I2-wQtEV_normal.jpg</t>
  </si>
  <si>
    <t>http://pbs.twimg.com/profile_images/1214140535910191105/0iyMS47n_normal.jpg</t>
  </si>
  <si>
    <t>http://pbs.twimg.com/profile_images/874705262329831425/kIkg1Pza_normal.jpg</t>
  </si>
  <si>
    <t>http://pbs.twimg.com/profile_images/708276926960570369/1LDs1hXN_normal.jpg</t>
  </si>
  <si>
    <t>http://pbs.twimg.com/profile_images/1180212965812899850/Yin8bxNH_normal.jpg</t>
  </si>
  <si>
    <t>http://pbs.twimg.com/profile_images/878058319071637504/VoU2Sr2e_normal.jpg</t>
  </si>
  <si>
    <t>http://pbs.twimg.com/profile_images/1222268725077954561/aI9s-bng_normal.jpg</t>
  </si>
  <si>
    <t>http://pbs.twimg.com/profile_images/1222523534813138944/SZMYNBXY_normal.jpg</t>
  </si>
  <si>
    <t>http://pbs.twimg.com/profile_images/1150944442481856512/U0KK3zgH_normal.jpg</t>
  </si>
  <si>
    <t>http://pbs.twimg.com/profile_images/1222486295106158593/5BjCYIVf_normal.jpg</t>
  </si>
  <si>
    <t>http://pbs.twimg.com/profile_images/1186227407591747584/sCNUmyxk_normal.jpg</t>
  </si>
  <si>
    <t>http://pbs.twimg.com/profile_images/996349771043438592/XCk4xcuZ_normal.jpg</t>
  </si>
  <si>
    <t>http://pbs.twimg.com/profile_images/975877245142224896/zndSON_7_normal.jpg</t>
  </si>
  <si>
    <t>http://pbs.twimg.com/profile_images/919139923495673856/Ilkb_MFq_normal.jpg</t>
  </si>
  <si>
    <t>http://pbs.twimg.com/profile_images/854725621297139713/k5FBEEAt_normal.jpg</t>
  </si>
  <si>
    <t>http://pbs.twimg.com/profile_images/1150778220851204096/bG4l5cYO_normal.jpg</t>
  </si>
  <si>
    <t>http://pbs.twimg.com/profile_images/1101868762888843266/eV05PwH6_normal.jpg</t>
  </si>
  <si>
    <t>http://pbs.twimg.com/profile_images/378800000836485228/2b26676c55317bdcacb3bfa68c727aec_normal.jpeg</t>
  </si>
  <si>
    <t>http://pbs.twimg.com/profile_images/1198913149715537920/0bzhsXB2_normal.jpg</t>
  </si>
  <si>
    <t>http://pbs.twimg.com/profile_images/1203851736131215361/JNn3qG5I_normal.jpg</t>
  </si>
  <si>
    <t>http://pbs.twimg.com/profile_images/1150104895099457537/9FbyCOcu_normal.jpg</t>
  </si>
  <si>
    <t>http://pbs.twimg.com/profile_images/1131961278543605760/jLiZIHWI_normal.jpg</t>
  </si>
  <si>
    <t>http://pbs.twimg.com/profile_images/1218624003624931328/GwIf4RpN_normal.jpg</t>
  </si>
  <si>
    <t>http://pbs.twimg.com/profile_images/1143828086959607808/efwxq7BD_normal.jpg</t>
  </si>
  <si>
    <t>http://pbs.twimg.com/profile_images/1018509731080671232/vc_rLOFx_normal.jpg</t>
  </si>
  <si>
    <t>http://pbs.twimg.com/profile_images/1169934685692190720/u5fKTFxS_normal.jpg</t>
  </si>
  <si>
    <t>http://pbs.twimg.com/profile_images/1098986782396436480/oLtmObPi_normal.jpg</t>
  </si>
  <si>
    <t>http://pbs.twimg.com/profile_images/679176533710360576/xD8LA_Ry_normal.jpg</t>
  </si>
  <si>
    <t>http://pbs.twimg.com/profile_images/1003880086720770048/lyaBqfsy_normal.jpg</t>
  </si>
  <si>
    <t>http://pbs.twimg.com/profile_images/1219337782897926146/licuxOfd_normal.jpg</t>
  </si>
  <si>
    <t>http://pbs.twimg.com/profile_images/1218605995120705536/IzaM5qf1_normal.jpg</t>
  </si>
  <si>
    <t>http://pbs.twimg.com/profile_images/1223344828156665858/jEGVeZ3V_normal.jpg</t>
  </si>
  <si>
    <t>http://pbs.twimg.com/profile_images/1005147674872569858/yQGbbPIB_normal.jpg</t>
  </si>
  <si>
    <t>http://pbs.twimg.com/profile_images/1116478270097301505/AVmhuLGY_normal.jpg</t>
  </si>
  <si>
    <t>http://pbs.twimg.com/profile_images/1188216943154814976/4y5rVND9_normal.jpg</t>
  </si>
  <si>
    <t>http://pbs.twimg.com/profile_images/890243873326469124/wl8r5-8U_normal.jpg</t>
  </si>
  <si>
    <t>http://pbs.twimg.com/profile_images/1016073357169774593/cp2Rj4Oz_normal.jpg</t>
  </si>
  <si>
    <t>http://pbs.twimg.com/profile_images/948733330144616448/SPuWK46F_normal.jpg</t>
  </si>
  <si>
    <t>http://pbs.twimg.com/profile_images/1223335976921116673/rK1FHiDL_normal.jpg</t>
  </si>
  <si>
    <t>http://pbs.twimg.com/profile_images/1169539079173808129/OysrZi-__normal.jpg</t>
  </si>
  <si>
    <t>http://pbs.twimg.com/profile_images/1209283738653339648/eCDGM5fP_normal.jpg</t>
  </si>
  <si>
    <t>http://pbs.twimg.com/profile_images/1150191693058203649/AcYh4HUc_normal.jpg</t>
  </si>
  <si>
    <t>http://pbs.twimg.com/profile_images/893662607290257408/EWr4Vy6E_normal.jpg</t>
  </si>
  <si>
    <t>http://pbs.twimg.com/profile_images/1003767923410780160/n_qroPsX_normal.jpg</t>
  </si>
  <si>
    <t>http://pbs.twimg.com/profile_images/1206997569089556480/4K2g6V3t_normal.jpg</t>
  </si>
  <si>
    <t>http://pbs.twimg.com/profile_images/813289649376546816/JXNlYf-G_normal.jpg</t>
  </si>
  <si>
    <t>http://pbs.twimg.com/profile_images/975489881735655425/33IrC0U9_normal.jpg</t>
  </si>
  <si>
    <t>http://pbs.twimg.com/profile_images/1218127746536177664/jRVUJ-Z5_normal.jpg</t>
  </si>
  <si>
    <t>http://pbs.twimg.com/profile_images/1193175296947752966/w8YA5CTg_normal.jpg</t>
  </si>
  <si>
    <t>http://pbs.twimg.com/profile_images/1218220616526057472/pjdTK3oA_normal.jpg</t>
  </si>
  <si>
    <t>http://pbs.twimg.com/profile_images/1219960742310481920/-kFVfr_g_normal.jpg</t>
  </si>
  <si>
    <t>http://pbs.twimg.com/profile_images/903473209034530818/yLZRU91U_normal.jpg</t>
  </si>
  <si>
    <t>http://pbs.twimg.com/profile_images/1216631710714093568/OjyNsAWm_normal.jpg</t>
  </si>
  <si>
    <t>http://pbs.twimg.com/profile_images/1223143227257167873/OsNSSJ6Q_normal.jpg</t>
  </si>
  <si>
    <t>http://pbs.twimg.com/profile_images/1151935867990216705/LTRURoRS_normal.jpg</t>
  </si>
  <si>
    <t>http://pbs.twimg.com/profile_images/924165275896856576/dtLQ8sj__normal.jpg</t>
  </si>
  <si>
    <t>http://pbs.twimg.com/profile_images/1212550478183186432/OYgbUDSM_normal.jpg</t>
  </si>
  <si>
    <t>http://pbs.twimg.com/profile_images/500351411494727680/1UGB_Oam_normal.jpeg</t>
  </si>
  <si>
    <t>http://pbs.twimg.com/profile_images/1222159820696039424/ZyMunNh6_normal.jpg</t>
  </si>
  <si>
    <t>http://pbs.twimg.com/profile_images/1182895374471745536/oizi2hKD_normal.jpg</t>
  </si>
  <si>
    <t>http://pbs.twimg.com/profile_images/1159873327994982400/i2kian7x_normal.jpg</t>
  </si>
  <si>
    <t>http://pbs.twimg.com/profile_images/378800000367071335/8a319c52623775a34681694acd2b7fc7_normal.jpeg</t>
  </si>
  <si>
    <t>http://pbs.twimg.com/profile_images/1218130569470582785/eComYAoV_normal.jpg</t>
  </si>
  <si>
    <t>http://pbs.twimg.com/profile_images/1177371920045629440/Klcuc2SH_normal.jpg</t>
  </si>
  <si>
    <t>http://pbs.twimg.com/profile_images/1207165130540273665/uvxdC_a5_normal.jpg</t>
  </si>
  <si>
    <t>http://pbs.twimg.com/profile_images/1216426844616118272/MIMxWhMG_normal.jpg</t>
  </si>
  <si>
    <t>http://pbs.twimg.com/profile_images/1222908913030483968/RvdIECti_normal.jpg</t>
  </si>
  <si>
    <t>http://pbs.twimg.com/profile_images/1013166510020362242/c_p3dcHv_normal.jpg</t>
  </si>
  <si>
    <t>http://pbs.twimg.com/profile_images/1223030402044043265/9FPm6pT4_normal.jpg</t>
  </si>
  <si>
    <t>http://pbs.twimg.com/profile_images/1169090167463956480/2w6ARsY-_normal.jpg</t>
  </si>
  <si>
    <t>http://pbs.twimg.com/profile_images/944141684572676097/HK2VJHZs_normal.jpg</t>
  </si>
  <si>
    <t>http://pbs.twimg.com/profile_images/1039090660702339072/wUfDb63I_normal.jpg</t>
  </si>
  <si>
    <t>http://pbs.twimg.com/profile_images/1222246286730108929/czctJ3i3_normal.jpg</t>
  </si>
  <si>
    <t>http://pbs.twimg.com/profile_images/1211566568980787201/TUDyn1Or_normal.jpg</t>
  </si>
  <si>
    <t>http://pbs.twimg.com/profile_images/1209434686646296578/T6khbdrI_normal.jpg</t>
  </si>
  <si>
    <t>http://pbs.twimg.com/profile_images/939203917635731456/Dm2PuAbU_normal.jpg</t>
  </si>
  <si>
    <t>http://pbs.twimg.com/profile_images/984263254712123393/xC8WtJus_normal.jpg</t>
  </si>
  <si>
    <t>http://pbs.twimg.com/profile_images/1048828311038824448/FrvEOpaa_normal.jpg</t>
  </si>
  <si>
    <t>http://pbs.twimg.com/profile_images/1208813140705730560/Hhw-tOqI_normal.jpg</t>
  </si>
  <si>
    <t>http://pbs.twimg.com/profile_images/1190612920809533440/9u8T3Swx_normal.jpg</t>
  </si>
  <si>
    <t>http://pbs.twimg.com/profile_images/872695946286473216/wHp5a4G7_normal.jpg</t>
  </si>
  <si>
    <t>http://pbs.twimg.com/profile_images/1209149021505372162/2R3DXCE6_normal.jpg</t>
  </si>
  <si>
    <t>http://pbs.twimg.com/profile_images/1169686365036056577/--sK185G_normal.jpg</t>
  </si>
  <si>
    <t>http://pbs.twimg.com/profile_images/1216030720407363584/ii4tMkK__normal.jpg</t>
  </si>
  <si>
    <t>http://pbs.twimg.com/profile_images/889426431666565120/cKV3JNrk_normal.jpg</t>
  </si>
  <si>
    <t>http://pbs.twimg.com/profile_images/3604278159/e496b428956c6943b59b38a4f8c71d45_normal.jpeg</t>
  </si>
  <si>
    <t>http://pbs.twimg.com/profile_images/942847206951972865/FXAR_1Kv_normal.jpg</t>
  </si>
  <si>
    <t>http://pbs.twimg.com/profile_images/1223245024072212480/M_sHHqny_normal.jpg</t>
  </si>
  <si>
    <t>http://pbs.twimg.com/profile_images/1038452910055743491/bXsIYnq6_normal.jpg</t>
  </si>
  <si>
    <t>http://pbs.twimg.com/profile_images/556147330450075648/ctpuou1B_normal.jpeg</t>
  </si>
  <si>
    <t>http://pbs.twimg.com/profile_images/1005349023363067905/xFcmA9dS_normal.jpg</t>
  </si>
  <si>
    <t>http://pbs.twimg.com/profile_images/1222266607864614919/A0GQ2gBX_normal.jpg</t>
  </si>
  <si>
    <t>http://pbs.twimg.com/profile_images/677958070371262464/j7LZbbFS_normal.jpg</t>
  </si>
  <si>
    <t>http://pbs.twimg.com/profile_images/1138662312267722753/85Dpjfqi_normal.jpg</t>
  </si>
  <si>
    <t>http://pbs.twimg.com/profile_images/888497469125951489/CKK0_SRB_normal.jpg</t>
  </si>
  <si>
    <t>http://pbs.twimg.com/profile_images/1196199756625780740/fliVHVx7_normal.jpg</t>
  </si>
  <si>
    <t>http://pbs.twimg.com/profile_images/1188836981385682944/HAVcGjyY_normal.jpg</t>
  </si>
  <si>
    <t>http://pbs.twimg.com/profile_images/1134692260430471168/WZf1x53S_normal.jpg</t>
  </si>
  <si>
    <t>http://pbs.twimg.com/profile_images/967447562344173569/RRrms64I_normal.jpg</t>
  </si>
  <si>
    <t>http://pbs.twimg.com/profile_images/1223249114198085632/Jo88vELS_normal.jpg</t>
  </si>
  <si>
    <t>http://pbs.twimg.com/profile_images/912539606590959616/3N7DZrIT_normal.jpg</t>
  </si>
  <si>
    <t>http://pbs.twimg.com/profile_images/1122418509202579456/FDJbzDnD_normal.jpg</t>
  </si>
  <si>
    <t>http://pbs.twimg.com/profile_images/1206989416914391041/Hee19Wxa_normal.jpg</t>
  </si>
  <si>
    <t>http://pbs.twimg.com/profile_images/1195789759425261568/S2zhmmIV_normal.jpg</t>
  </si>
  <si>
    <t>http://pbs.twimg.com/profile_images/1214935420917682176/H0RlXlQB_normal.jpg</t>
  </si>
  <si>
    <t>http://pbs.twimg.com/profile_images/1159227253164826624/PHP3tyuq_normal.jpg</t>
  </si>
  <si>
    <t>http://pbs.twimg.com/profile_images/1009415712484528128/Bxh0N0Op_normal.jpg</t>
  </si>
  <si>
    <t>http://pbs.twimg.com/profile_images/1223545015235948544/Li2WIOib_normal.jpg</t>
  </si>
  <si>
    <t>http://pbs.twimg.com/profile_images/1141781880280424450/B_QDkx_U_normal.jpg</t>
  </si>
  <si>
    <t>http://pbs.twimg.com/profile_images/1222118554939658240/wtXkpxte_normal.jpg</t>
  </si>
  <si>
    <t>http://pbs.twimg.com/profile_images/983919045668990976/K3ocqEbM_normal.jpg</t>
  </si>
  <si>
    <t>http://pbs.twimg.com/profile_images/1179923247720255488/IzA8Pmyi_normal.jpg</t>
  </si>
  <si>
    <t>http://pbs.twimg.com/profile_images/652646050361053184/K7PKhFW5_normal.jpg</t>
  </si>
  <si>
    <t>http://pbs.twimg.com/profile_images/1181246634631532551/0XPHJl0W_normal.jpg</t>
  </si>
  <si>
    <t>http://pbs.twimg.com/profile_images/1211392400855306240/Ep56Nbha_normal.jpg</t>
  </si>
  <si>
    <t>http://pbs.twimg.com/profile_images/1194695627772436481/quhPuWGi_normal.jpg</t>
  </si>
  <si>
    <t>http://pbs.twimg.com/profile_images/1069442284171812864/RX2t3edU_normal.jpg</t>
  </si>
  <si>
    <t>http://pbs.twimg.com/profile_images/1143467782245429248/cAkryrja_normal.jpg</t>
  </si>
  <si>
    <t>http://pbs.twimg.com/profile_images/1218641159276204032/QLSJWo08_normal.jpg</t>
  </si>
  <si>
    <t>http://pbs.twimg.com/profile_images/1187828960043905024/EWXGuUGy_normal.jpg</t>
  </si>
  <si>
    <t>http://pbs.twimg.com/profile_images/1157331585542303745/1h3m0bZ4_normal.jpg</t>
  </si>
  <si>
    <t>http://pbs.twimg.com/profile_images/1059915248747057152/_vTBgek4_normal.jpg</t>
  </si>
  <si>
    <t>http://pbs.twimg.com/profile_images/907035690180988928/fTN4hCas_normal.jpg</t>
  </si>
  <si>
    <t>http://pbs.twimg.com/profile_images/1129417010801127424/jx98ArHn_normal.jpg</t>
  </si>
  <si>
    <t>http://pbs.twimg.com/profile_images/1222935772464021505/9H4OeUHt_normal.jpg</t>
  </si>
  <si>
    <t>http://pbs.twimg.com/profile_images/1219644248234045442/aXVz-f5g_normal.jpg</t>
  </si>
  <si>
    <t>http://pbs.twimg.com/profile_images/1176113350088036358/QCg6MjLq_normal.jpg</t>
  </si>
  <si>
    <t>http://pbs.twimg.com/profile_images/888551689703362560/r5rh9Z_w_normal.jpg</t>
  </si>
  <si>
    <t>http://pbs.twimg.com/profile_images/1222819824956510209/eujw9Q2V_normal.jpg</t>
  </si>
  <si>
    <t>http://pbs.twimg.com/profile_images/1190380245498642433/d-3XzJyQ_normal.jpg</t>
  </si>
  <si>
    <t>http://pbs.twimg.com/profile_images/1186608018475175937/7tPkaK2t_normal.jpg</t>
  </si>
  <si>
    <t>http://pbs.twimg.com/profile_images/1223722084754448384/lVPs_IvP_normal.jpg</t>
  </si>
  <si>
    <t>http://pbs.twimg.com/profile_images/1223323705482321926/-0IPY-95_normal.jpg</t>
  </si>
  <si>
    <t>http://pbs.twimg.com/profile_images/959438720863633408/H8qm9ftX_normal.jpg</t>
  </si>
  <si>
    <t>http://pbs.twimg.com/profile_images/1185804157770518528/kS6sgRgf_normal.jpg</t>
  </si>
  <si>
    <t>http://pbs.twimg.com/profile_images/1189189131835863041/FmXWfIAB_normal.jpg</t>
  </si>
  <si>
    <t>http://pbs.twimg.com/profile_images/1001643314171412480/gluHmS4e_normal.jpg</t>
  </si>
  <si>
    <t>http://pbs.twimg.com/profile_images/1180949549197791233/i-acYFJU_normal.jpg</t>
  </si>
  <si>
    <t>http://pbs.twimg.com/profile_images/1220620415946625027/HI4S_0SL_normal.jpg</t>
  </si>
  <si>
    <t>http://pbs.twimg.com/profile_images/1216348543000227841/qFukWsHm_normal.jpg</t>
  </si>
  <si>
    <t>http://pbs.twimg.com/profile_images/763836359241003008/3r5SdhZp_normal.jpg</t>
  </si>
  <si>
    <t>http://pbs.twimg.com/profile_images/1046321264984543233/-yJjDMm7_normal.jpg</t>
  </si>
  <si>
    <t>http://pbs.twimg.com/profile_images/1159494786887364608/jn_zJKfB_normal.jpg</t>
  </si>
  <si>
    <t>http://pbs.twimg.com/profile_images/1035354448573464576/TrzJlCid_normal.jpg</t>
  </si>
  <si>
    <t>http://pbs.twimg.com/profile_images/888502886610608129/R3FHtx8o_normal.jpg</t>
  </si>
  <si>
    <t>http://pbs.twimg.com/profile_images/985527168070553601/6T9xpEV5_normal.jpg</t>
  </si>
  <si>
    <t>http://pbs.twimg.com/profile_images/634188008527278080/SZYAiHck_normal.jpg</t>
  </si>
  <si>
    <t>http://pbs.twimg.com/profile_images/1102187511957331968/TJDP8lLD_normal.jpg</t>
  </si>
  <si>
    <t>http://pbs.twimg.com/profile_images/1222640720919646209/rqOSAqTH_normal.jpg</t>
  </si>
  <si>
    <t>http://pbs.twimg.com/profile_images/1001103579372052488/6j__HGTU_normal.jpg</t>
  </si>
  <si>
    <t>http://pbs.twimg.com/profile_images/1222649347688534016/IbPYp8W5_normal.jpg</t>
  </si>
  <si>
    <t>http://pbs.twimg.com/profile_images/1215775868389412866/mb5xfyG__normal.jpg</t>
  </si>
  <si>
    <t>http://pbs.twimg.com/profile_images/1206320326193373185/6YfZZsfs_normal.jpg</t>
  </si>
  <si>
    <t>http://pbs.twimg.com/profile_images/1221878005854851073/bvwn69oz_normal.jpg</t>
  </si>
  <si>
    <t>http://pbs.twimg.com/profile_images/1220328864179802112/6PMuKxUK_normal.jpg</t>
  </si>
  <si>
    <t>http://pbs.twimg.com/profile_images/1207702019030413312/-7eZE7Ky_normal.jpg</t>
  </si>
  <si>
    <t>http://pbs.twimg.com/profile_images/1197054206923948032/luyzPg4x_normal.jpg</t>
  </si>
  <si>
    <t>http://pbs.twimg.com/profile_images/1213854942890299392/IybTLHyW_normal.jpg</t>
  </si>
  <si>
    <t>http://pbs.twimg.com/profile_images/882713346625220608/v4vJi6el_normal.jpg</t>
  </si>
  <si>
    <t>http://pbs.twimg.com/profile_images/882273747675357185/vOlUX26F_normal.jpg</t>
  </si>
  <si>
    <t>http://pbs.twimg.com/profile_images/879566018581905408/xpoKSC77_normal.jpg</t>
  </si>
  <si>
    <t>http://pbs.twimg.com/profile_images/1080230870953455618/IdS9nV1F_normal.jpg</t>
  </si>
  <si>
    <t>http://pbs.twimg.com/profile_images/1222550028994203648/MkTen6c0_normal.jpg</t>
  </si>
  <si>
    <t>http://pbs.twimg.com/profile_images/1215665212939960320/soZ_0UOr_normal.jpg</t>
  </si>
  <si>
    <t>http://pbs.twimg.com/profile_images/1177140482171965441/eGY6JDTP_normal.jpg</t>
  </si>
  <si>
    <t>http://pbs.twimg.com/profile_images/1199067669607137280/1Sm9GcDK_normal.jpg</t>
  </si>
  <si>
    <t>http://pbs.twimg.com/profile_images/1213534359468290050/IyN_SNWA_normal.jpg</t>
  </si>
  <si>
    <t>http://pbs.twimg.com/profile_images/1220792238902599685/Pkz5fV-M_normal.jpg</t>
  </si>
  <si>
    <t>http://pbs.twimg.com/profile_images/520541057272922112/ncqhpii8_normal.jpeg</t>
  </si>
  <si>
    <t>http://pbs.twimg.com/profile_images/1172938529401389057/UDNFrWq3_normal.jpg</t>
  </si>
  <si>
    <t>http://pbs.twimg.com/profile_images/1213117582326280194/J8PHtfCN_normal.jpg</t>
  </si>
  <si>
    <t>http://pbs.twimg.com/profile_images/1141947652394881026/dOhRhsSy_normal.jpg</t>
  </si>
  <si>
    <t>http://pbs.twimg.com/profile_images/1162574693418917888/ue0ZxS4R_normal.jpg</t>
  </si>
  <si>
    <t>http://pbs.twimg.com/profile_images/1189433069419335680/4JntERWu_normal.jpg</t>
  </si>
  <si>
    <t>http://pbs.twimg.com/profile_images/1168945428676644876/kf73MUOR_normal.jpg</t>
  </si>
  <si>
    <t>http://pbs.twimg.com/profile_images/1214315970107465728/xRTLu2Mn_normal.jpg</t>
  </si>
  <si>
    <t>http://pbs.twimg.com/profile_images/1209935477853360130/A0BCjLR0_normal.jpg</t>
  </si>
  <si>
    <t>http://pbs.twimg.com/profile_images/1217578163863203841/QvHagM4c_normal.jpg</t>
  </si>
  <si>
    <t>http://pbs.twimg.com/profile_images/1174995325293146112/cOvJBmiA_normal.jpg</t>
  </si>
  <si>
    <t>http://pbs.twimg.com/profile_images/1198347529009668096/8HLcvlvy_normal.jpg</t>
  </si>
  <si>
    <t>http://pbs.twimg.com/profile_images/1222643356213399552/G2ANuQzh_normal.jpg</t>
  </si>
  <si>
    <t>http://pbs.twimg.com/profile_images/1222718760953487362/EnPv8CoW_normal.jpg</t>
  </si>
  <si>
    <t>http://pbs.twimg.com/profile_images/1222236426064056320/84Ywdp3z_normal.jpg</t>
  </si>
  <si>
    <t>http://pbs.twimg.com/profile_images/1027502512117559297/gIaSOvnJ_normal.jpg</t>
  </si>
  <si>
    <t>http://pbs.twimg.com/profile_images/1217903092689186817/QrrnQfxB_normal.jpg</t>
  </si>
  <si>
    <t>http://pbs.twimg.com/profile_images/1170773512468008960/sWL9SJEh_normal.jpg</t>
  </si>
  <si>
    <t>http://pbs.twimg.com/profile_images/902477343570014208/6iy7odBU_normal.jpg</t>
  </si>
  <si>
    <t>http://pbs.twimg.com/profile_images/1222928838306541568/xoeIgTB2_normal.jpg</t>
  </si>
  <si>
    <t>http://pbs.twimg.com/profile_images/1177714891118931968/_lKf0nCJ_normal.jpg</t>
  </si>
  <si>
    <t>http://pbs.twimg.com/profile_images/886300108534333441/MF0ZPH-1_normal.jpg</t>
  </si>
  <si>
    <t>http://pbs.twimg.com/profile_images/1223656367715749889/BBLZtk_F_normal.jpg</t>
  </si>
  <si>
    <t>http://pbs.twimg.com/profile_images/1090974917389094912/p-mxwE6s_normal.jpg</t>
  </si>
  <si>
    <t>http://pbs.twimg.com/profile_images/1038137604951162880/LtwjVc2P_normal.jpg</t>
  </si>
  <si>
    <t>http://pbs.twimg.com/profile_images/1163923915644780546/tZscP7jp_normal.jpg</t>
  </si>
  <si>
    <t>http://pbs.twimg.com/profile_images/917484188944695297/ymFS-o4Z_normal.jpg</t>
  </si>
  <si>
    <t>http://pbs.twimg.com/profile_images/953574819844558848/ulV3IYmg_normal.jpg</t>
  </si>
  <si>
    <t>http://pbs.twimg.com/profile_images/2595799611/_D8_B9_D8_A8_D8_AF_D8_A7_D9_84_D9_84_D9_87_20_D8_A7_D9_84_D9_83_D8_A8_D9_8A_D8_B3_D9_8A_15__normal.jpg</t>
  </si>
  <si>
    <t>http://pbs.twimg.com/profile_images/1119286858737954816/fyn1ue2F_normal.jpg</t>
  </si>
  <si>
    <t>http://pbs.twimg.com/profile_images/890786739182350336/IGG3xmVf_normal.jpg</t>
  </si>
  <si>
    <t>http://pbs.twimg.com/profile_images/1142226684533465089/VMArMlrB_normal.jpg</t>
  </si>
  <si>
    <t>http://pbs.twimg.com/profile_images/1147178388840493058/w9PPg77-_normal.jpg</t>
  </si>
  <si>
    <t>http://pbs.twimg.com/profile_images/993896260326305795/-UIf00eN_normal.jpg</t>
  </si>
  <si>
    <t>http://pbs.twimg.com/profile_images/1218304960640835584/bEO06Ckd_normal.jpg</t>
  </si>
  <si>
    <t>http://pbs.twimg.com/profile_images/1223522591765385216/BSCHWZCy_normal.jpg</t>
  </si>
  <si>
    <t>http://pbs.twimg.com/profile_images/1139659634418049024/eZtZVzq2_normal.jpg</t>
  </si>
  <si>
    <t>http://pbs.twimg.com/profile_images/993050996996796416/cntwpdGh_normal.jpg</t>
  </si>
  <si>
    <t>http://pbs.twimg.com/profile_images/1211002131651735554/0oXRvT2N_normal.jpg</t>
  </si>
  <si>
    <t>http://pbs.twimg.com/profile_images/1197911537228353536/quAxezIM_normal.jpg</t>
  </si>
  <si>
    <t>http://pbs.twimg.com/profile_images/1166309936063766530/VCywxBmV_normal.jpg</t>
  </si>
  <si>
    <t>http://pbs.twimg.com/profile_images/1204982267992522762/3IYPK_XP_normal.jpg</t>
  </si>
  <si>
    <t>http://pbs.twimg.com/profile_images/477187514734612480/ZO8Vokht_normal.jpeg</t>
  </si>
  <si>
    <t>http://pbs.twimg.com/profile_images/444057483137388546/TgNVbA_g_normal.jpeg</t>
  </si>
  <si>
    <t>http://pbs.twimg.com/profile_images/884436519087480832/ZNiVvTl7_normal.jpg</t>
  </si>
  <si>
    <t>http://pbs.twimg.com/profile_images/1217704767478214656/x3RMy-m3_normal.jpg</t>
  </si>
  <si>
    <t>http://pbs.twimg.com/profile_images/1059960910004060160/OOPSxBZe_normal.jpg</t>
  </si>
  <si>
    <t>http://pbs.twimg.com/profile_images/1213528210408783873/HSTBTsK0_normal.jpg</t>
  </si>
  <si>
    <t>http://pbs.twimg.com/profile_images/872862553755590656/xC8996UE_normal.jpg</t>
  </si>
  <si>
    <t>http://pbs.twimg.com/profile_images/1006482607788445696/QVeELs2T_normal.jpg</t>
  </si>
  <si>
    <t>http://pbs.twimg.com/profile_images/1029429193120129024/bS4NMGU0_normal.jpg</t>
  </si>
  <si>
    <t>http://pbs.twimg.com/profile_images/1221926465152999432/6hlvr1_8_normal.jpg</t>
  </si>
  <si>
    <t>http://pbs.twimg.com/profile_images/1219532089088933890/nHAoqu5x_normal.jpg</t>
  </si>
  <si>
    <t>http://pbs.twimg.com/profile_images/1196770866878648322/fw8irU9V_normal.jpg</t>
  </si>
  <si>
    <t>http://pbs.twimg.com/profile_images/1172040184013176834/2CNE1TI0_normal.jpg</t>
  </si>
  <si>
    <t>http://pbs.twimg.com/profile_images/1003757415483887616/Twj8Rt_o_normal.jpg</t>
  </si>
  <si>
    <t>http://pbs.twimg.com/profile_images/1223742028816769024/MyuT3UUg_normal.jpg</t>
  </si>
  <si>
    <t>http://pbs.twimg.com/profile_images/1183812266162036736/yMHwGMPr_normal.jpg</t>
  </si>
  <si>
    <t>http://pbs.twimg.com/profile_images/1176436230537584643/CHtCnxCO_normal.jpg</t>
  </si>
  <si>
    <t>http://pbs.twimg.com/profile_images/1199748532103766019/S0JfiykV_normal.jpg</t>
  </si>
  <si>
    <t>http://pbs.twimg.com/profile_images/1207247077706731521/TtmwELqy_normal.jpg</t>
  </si>
  <si>
    <t>http://pbs.twimg.com/profile_images/1195131992569978880/OVUcdYfZ_normal.jpg</t>
  </si>
  <si>
    <t>http://pbs.twimg.com/profile_images/1215341081694547969/BY_fag40_normal.jpg</t>
  </si>
  <si>
    <t>http://pbs.twimg.com/profile_images/1135792728086843393/II2NKfaP_normal.jpg</t>
  </si>
  <si>
    <t>http://pbs.twimg.com/profile_images/1223696923858821120/9V9YqDxX_normal.jpg</t>
  </si>
  <si>
    <t>http://pbs.twimg.com/profile_images/1200902788676489216/W3d6VohM_normal.jpg</t>
  </si>
  <si>
    <t>http://pbs.twimg.com/profile_images/1198718738435985408/ej2cEXju_normal.jpg</t>
  </si>
  <si>
    <t>http://pbs.twimg.com/profile_images/1149232747891888128/_-SYvQBa_normal.jpg</t>
  </si>
  <si>
    <t>http://pbs.twimg.com/profile_images/1074773091895652352/diJiTZz3_normal.jpg</t>
  </si>
  <si>
    <t>http://pbs.twimg.com/profile_images/1221735428610580481/fx3Luy41_normal.jpg</t>
  </si>
  <si>
    <t>http://pbs.twimg.com/profile_images/1149130227072811008/spYoarDw_normal.jpg</t>
  </si>
  <si>
    <t>http://pbs.twimg.com/profile_images/1107413973161390081/jLowy9dY_normal.jpg</t>
  </si>
  <si>
    <t>http://pbs.twimg.com/profile_images/1222174571723481090/CwSd1HLa_normal.jpg</t>
  </si>
  <si>
    <t>http://pbs.twimg.com/profile_images/1180938821363535872/UW7kYma8_normal.jpg</t>
  </si>
  <si>
    <t>http://pbs.twimg.com/profile_images/1138195826449223681/3XvL-xyl_normal.jpg</t>
  </si>
  <si>
    <t>http://pbs.twimg.com/profile_images/2934886216/53672dfb1f11f1821a96b8f671263542_normal.jpeg</t>
  </si>
  <si>
    <t>http://pbs.twimg.com/profile_images/1099273045120815104/weBlLjs-_normal.jpg</t>
  </si>
  <si>
    <t>http://pbs.twimg.com/profile_images/1201539739993694208/DiyRSHrS_normal.jpg</t>
  </si>
  <si>
    <t>http://pbs.twimg.com/profile_images/990917865644716032/-JVYEBp1_normal.jpg</t>
  </si>
  <si>
    <t>http://pbs.twimg.com/profile_images/1176557216339505168/Drq-TE1k_normal.jpg</t>
  </si>
  <si>
    <t>http://pbs.twimg.com/profile_images/909636455944933377/J0bfnFdj_normal.jpg</t>
  </si>
  <si>
    <t>http://pbs.twimg.com/profile_images/1209559539634384896/f--5rjVw_normal.jpg</t>
  </si>
  <si>
    <t>http://pbs.twimg.com/profile_images/1112105852792725505/u064BSBy_normal.jpg</t>
  </si>
  <si>
    <t>http://pbs.twimg.com/profile_images/1222665650507780098/zbzg4Vtr_normal.jpg</t>
  </si>
  <si>
    <t>http://pbs.twimg.com/profile_images/902579116402122752/CwEBVv4q_normal.jpg</t>
  </si>
  <si>
    <t>http://pbs.twimg.com/profile_images/1191598462468546560/gIsjIaXo_normal.jpg</t>
  </si>
  <si>
    <t>http://pbs.twimg.com/profile_images/1008638148115496961/zvRyyD57_normal.jpg</t>
  </si>
  <si>
    <t>http://pbs.twimg.com/profile_images/1208715793896280065/6g7eTpOC_normal.jpg</t>
  </si>
  <si>
    <t>http://pbs.twimg.com/profile_images/1203939646662688768/iv2iZ05U_normal.jpg</t>
  </si>
  <si>
    <t>http://pbs.twimg.com/profile_images/1151746594074714112/Ed2KSUUy_normal.jpg</t>
  </si>
  <si>
    <t>http://pbs.twimg.com/profile_images/1221848377094279168/_xrAZPFq_normal.jpg</t>
  </si>
  <si>
    <t>http://pbs.twimg.com/profile_images/1073710758721175552/3FVgY8Uk_normal.jpg</t>
  </si>
  <si>
    <t>http://pbs.twimg.com/profile_images/1210300454246047744/EzstoCUv_normal.jpg</t>
  </si>
  <si>
    <t>http://pbs.twimg.com/profile_images/1220357087332405250/uF2h0nzA_normal.jpg</t>
  </si>
  <si>
    <t>http://pbs.twimg.com/profile_images/1200550376849711106/1tZk38Dg_normal.jpg</t>
  </si>
  <si>
    <t>http://pbs.twimg.com/profile_images/685501395789844480/W1A6xvci_normal.jpg</t>
  </si>
  <si>
    <t>http://pbs.twimg.com/profile_images/1213847964097101824/eAvJ2c9v_normal.jpg</t>
  </si>
  <si>
    <t>http://pbs.twimg.com/profile_images/1222173643519799297/X831jDBU_normal.jpg</t>
  </si>
  <si>
    <t>http://pbs.twimg.com/profile_images/3245632426/5c25357da20a961b1da6d5b64803c4da_normal.jpeg</t>
  </si>
  <si>
    <t>http://pbs.twimg.com/profile_images/1161493600951312386/KTfBR-yd_normal.jpg</t>
  </si>
  <si>
    <t>http://pbs.twimg.com/profile_images/1222672359594786817/sfKYVzCY_normal.jpg</t>
  </si>
  <si>
    <t>http://pbs.twimg.com/profile_images/1136781991058300928/2Alk2Mql_normal.jpg</t>
  </si>
  <si>
    <t>http://pbs.twimg.com/profile_images/1207497454914064384/SKEWgdoo_normal.jpg</t>
  </si>
  <si>
    <t>http://pbs.twimg.com/profile_images/1097851581842759680/wPxoQ0vv_normal.jpg</t>
  </si>
  <si>
    <t>http://pbs.twimg.com/profile_images/1206595066430738432/KD-zJ4Ze_normal.jpg</t>
  </si>
  <si>
    <t>http://pbs.twimg.com/profile_images/1138892163427778563/mFKWXmKf_normal.jpg</t>
  </si>
  <si>
    <t>http://pbs.twimg.com/profile_images/1168182952011948033/Ltj6cPJX_normal.jpg</t>
  </si>
  <si>
    <t>http://pbs.twimg.com/profile_images/1147736830969896960/ssCrLxdK_normal.jpg</t>
  </si>
  <si>
    <t>http://pbs.twimg.com/profile_images/1219764721928241153/7gfVH22S_normal.jpg</t>
  </si>
  <si>
    <t>http://pbs.twimg.com/profile_images/1171002875830517760/fXDOQUTw_normal.jpg</t>
  </si>
  <si>
    <t>http://pbs.twimg.com/profile_images/1186597687841447936/jpvkX7Mr_normal.jpg</t>
  </si>
  <si>
    <t>http://pbs.twimg.com/profile_images/1137984342947442688/rNOvwYyD_normal.jpg</t>
  </si>
  <si>
    <t>http://pbs.twimg.com/profile_images/1223687127541714951/OhPVOCQD_normal.jpg</t>
  </si>
  <si>
    <t>http://pbs.twimg.com/profile_images/1139178472369266689/5Q2O_j24_normal.jpg</t>
  </si>
  <si>
    <t>http://pbs.twimg.com/profile_images/963417038424338432/QLEscM-j_normal.jpg</t>
  </si>
  <si>
    <t>http://pbs.twimg.com/profile_images/1091378537486008320/8mEM9GHr_normal.jpg</t>
  </si>
  <si>
    <t>http://pbs.twimg.com/profile_images/887649304881397762/fXQsbEuX_normal.jpg</t>
  </si>
  <si>
    <t>http://pbs.twimg.com/profile_images/1017681628737560576/-DP3XBuP_normal.jpg</t>
  </si>
  <si>
    <t>http://pbs.twimg.com/profile_images/1170436626813792260/SYkdvucp_normal.jpg</t>
  </si>
  <si>
    <t>http://pbs.twimg.com/profile_images/1211055538374684675/i1Fn0a3a_normal.jpg</t>
  </si>
  <si>
    <t>http://pbs.twimg.com/profile_images/1194908369385074688/LHMO6V4Y_normal.jpg</t>
  </si>
  <si>
    <t>http://pbs.twimg.com/profile_images/1222530896173113349/S014X_-w_normal.jpg</t>
  </si>
  <si>
    <t>http://pbs.twimg.com/profile_images/1220460195022888962/967AL94T_normal.jpg</t>
  </si>
  <si>
    <t>http://pbs.twimg.com/profile_images/1174951620997599232/mVy_yma2_normal.jpg</t>
  </si>
  <si>
    <t>http://pbs.twimg.com/profile_images/1135299450933522433/LyVXh9mP_normal.jpg</t>
  </si>
  <si>
    <t>http://pbs.twimg.com/profile_images/1220095956777152514/E-AxK0TK_normal.jpg</t>
  </si>
  <si>
    <t>http://pbs.twimg.com/profile_images/1223630085019852800/kVCOWGMd_normal.jpg</t>
  </si>
  <si>
    <t>http://pbs.twimg.com/profile_images/1201821003338440704/2JM_AHmQ_normal.jpg</t>
  </si>
  <si>
    <t>http://pbs.twimg.com/profile_images/1221192436900253696/9HFe1RBs_normal.jpg</t>
  </si>
  <si>
    <t>http://pbs.twimg.com/profile_images/1218052355591196673/iIGA9t-z_normal.jpg</t>
  </si>
  <si>
    <t>http://pbs.twimg.com/profile_images/962068862752604160/mRAukQMi_normal.jpg</t>
  </si>
  <si>
    <t>http://pbs.twimg.com/profile_images/1090333118341500930/TCOFW9ye_normal.jpg</t>
  </si>
  <si>
    <t>http://pbs.twimg.com/profile_images/1218699261442961413/_R0bVeWZ_normal.jpg</t>
  </si>
  <si>
    <t>http://pbs.twimg.com/profile_images/1209214197965438979/J3ELWuSL_normal.jpg</t>
  </si>
  <si>
    <t>http://pbs.twimg.com/profile_images/879470552104054785/MFceTMa4_normal.jpg</t>
  </si>
  <si>
    <t>http://pbs.twimg.com/profile_images/1003781647899058176/UXEacVy__normal.jpg</t>
  </si>
  <si>
    <t>http://pbs.twimg.com/profile_images/2243510906/Ai7-wb3CQAIncUo_normal.jpg</t>
  </si>
  <si>
    <t>http://pbs.twimg.com/profile_images/1212630360535846912/duzweDS3_normal.jpg</t>
  </si>
  <si>
    <t>http://pbs.twimg.com/profile_images/1155870240963616768/DQKFM6Nl_normal.jpg</t>
  </si>
  <si>
    <t>http://pbs.twimg.com/profile_images/867854500220076033/F0sX4V9X_normal.jpg</t>
  </si>
  <si>
    <t>http://pbs.twimg.com/profile_images/1212774666928054273/ctnJDpdZ_normal.jpg</t>
  </si>
  <si>
    <t>http://pbs.twimg.com/profile_images/876586522165862400/bJQuhq6g_normal.jpg</t>
  </si>
  <si>
    <t>http://pbs.twimg.com/profile_images/1074045374774603778/r1RMPUdb_normal.jpg</t>
  </si>
  <si>
    <t>http://pbs.twimg.com/profile_images/1222646605544902656/-NOZfqhu_normal.jpg</t>
  </si>
  <si>
    <t>http://pbs.twimg.com/profile_images/867649688220172288/r6s6bnop_normal.jpg</t>
  </si>
  <si>
    <t>http://pbs.twimg.com/profile_images/1169881824887066624/b5mUfGIl_normal.jpg</t>
  </si>
  <si>
    <t>http://pbs.twimg.com/profile_images/1167543765298548736/86fgtnj1_normal.jpg</t>
  </si>
  <si>
    <t>http://pbs.twimg.com/profile_images/1155790821544869889/pJ-z-ZZs_normal.jpg</t>
  </si>
  <si>
    <t>http://pbs.twimg.com/profile_images/1203556909984501761/fGlIn9b9_normal.jpg</t>
  </si>
  <si>
    <t>http://pbs.twimg.com/profile_images/1217540094921527296/Zj1J_fIr_normal.jpg</t>
  </si>
  <si>
    <t>http://pbs.twimg.com/profile_images/922199823297626112/B1_vBjuS_normal.jpg</t>
  </si>
  <si>
    <t>http://pbs.twimg.com/profile_images/1222509460016586753/5NUqgjkg_normal.jpg</t>
  </si>
  <si>
    <t>http://pbs.twimg.com/profile_images/941838709317652481/okrzIyFM_normal.jpg</t>
  </si>
  <si>
    <t>http://pbs.twimg.com/profile_images/1208677689139351553/nnXipDer_normal.jpg</t>
  </si>
  <si>
    <t>http://pbs.twimg.com/profile_images/1220716907260796930/Y3aNOXCT_normal.jpg</t>
  </si>
  <si>
    <t>http://pbs.twimg.com/profile_images/1201597768072077315/06_BZZI8_normal.jpg</t>
  </si>
  <si>
    <t>http://pbs.twimg.com/profile_images/1168956149422592005/MD0vtoOd_normal.jpg</t>
  </si>
  <si>
    <t>http://pbs.twimg.com/profile_images/1127443386628231168/iosfJcSd_normal.jpg</t>
  </si>
  <si>
    <t>http://pbs.twimg.com/profile_images/1210814897157591040/iradu2dM_normal.jpg</t>
  </si>
  <si>
    <t>http://pbs.twimg.com/profile_images/526005402098364419/ttvj9k0P_normal.jpeg</t>
  </si>
  <si>
    <t>http://pbs.twimg.com/profile_images/1221477206368686081/GH_hqZWJ_normal.jpg</t>
  </si>
  <si>
    <t>http://pbs.twimg.com/profile_images/1140764914824486913/zU6yRXSE_normal.jpg</t>
  </si>
  <si>
    <t>http://pbs.twimg.com/profile_images/938706736319365120/QpgvkBAL_normal.jpg</t>
  </si>
  <si>
    <t>http://pbs.twimg.com/profile_images/1214066380867297280/Jl0EFISH_normal.jpg</t>
  </si>
  <si>
    <t>http://pbs.twimg.com/profile_images/1205411910067331072/7hE79XWR_normal.jpg</t>
  </si>
  <si>
    <t>http://pbs.twimg.com/profile_images/1202294036096323585/8AWfc9wW_normal.jpg</t>
  </si>
  <si>
    <t>http://pbs.twimg.com/profile_images/872228753841246208/5kjvlhC4_normal.jpg</t>
  </si>
  <si>
    <t>http://pbs.twimg.com/profile_images/1120386924815032320/JX-my1F8_normal.jpg</t>
  </si>
  <si>
    <t>http://pbs.twimg.com/profile_images/1220813568662294529/wae78JqG_normal.jpg</t>
  </si>
  <si>
    <t>http://pbs.twimg.com/profile_images/1208542303624843267/G8lyGxl0_normal.jpg</t>
  </si>
  <si>
    <t>http://pbs.twimg.com/profile_images/1218616902601314306/uB-mhz2-_normal.jpg</t>
  </si>
  <si>
    <t>http://pbs.twimg.com/profile_images/1219001011966181377/qpeiC-Y__normal.jpg</t>
  </si>
  <si>
    <t>http://pbs.twimg.com/profile_images/1087064863199891457/_vKfDYR5_normal.jpg</t>
  </si>
  <si>
    <t>http://pbs.twimg.com/profile_images/1220744710525980673/Ji5ukevB_normal.jpg</t>
  </si>
  <si>
    <t>http://pbs.twimg.com/profile_images/1215093832297144320/MPBv8qwp_normal.jpg</t>
  </si>
  <si>
    <t>http://pbs.twimg.com/profile_images/1220362222398070793/_uUn3njb_normal.jpg</t>
  </si>
  <si>
    <t>http://pbs.twimg.com/profile_images/496407111585103873/fcFeMvn1_normal.jpeg</t>
  </si>
  <si>
    <t>http://pbs.twimg.com/profile_images/1221403993282371585/rV9u1RUA_normal.jpg</t>
  </si>
  <si>
    <t>http://pbs.twimg.com/profile_images/1223261085962330112/mmZ9lPI2_normal.jpg</t>
  </si>
  <si>
    <t>http://pbs.twimg.com/profile_images/970421853977227266/aLWz25qS_normal.jpg</t>
  </si>
  <si>
    <t>http://pbs.twimg.com/profile_images/1156816116494340098/n0lOK8CB_normal.jpg</t>
  </si>
  <si>
    <t>http://pbs.twimg.com/profile_images/1021127431011426307/NsQ0paRb_normal.jpg</t>
  </si>
  <si>
    <t>http://pbs.twimg.com/profile_images/1156288827356602369/eP95_lXE_normal.jpg</t>
  </si>
  <si>
    <t>http://pbs.twimg.com/profile_images/1054397856579235843/XBrYKom6_normal.jpg</t>
  </si>
  <si>
    <t>http://pbs.twimg.com/profile_images/934292991858106368/n8rhLNKy_normal.jpg</t>
  </si>
  <si>
    <t>http://pbs.twimg.com/profile_images/1211729025489608710/OSTrHbWN_normal.jpg</t>
  </si>
  <si>
    <t>http://pbs.twimg.com/profile_images/1204113149793837056/NqtY3D22_normal.jpg</t>
  </si>
  <si>
    <t>http://pbs.twimg.com/profile_images/1219062885353250816/540ZycdJ_normal.jpg</t>
  </si>
  <si>
    <t>http://pbs.twimg.com/profile_images/909863222664036353/zUI9WpJt_normal.jpg</t>
  </si>
  <si>
    <t>http://pbs.twimg.com/profile_images/1192896350163275777/IERQZmj1_normal.jpg</t>
  </si>
  <si>
    <t>http://pbs.twimg.com/profile_images/1187190986935537665/GmmGT9in_normal.jpg</t>
  </si>
  <si>
    <t>http://pbs.twimg.com/profile_images/1222264718162825216/BoeXMlXY_normal.jpg</t>
  </si>
  <si>
    <t>http://pbs.twimg.com/profile_images/1118879463385784322/cMw4R9jk_normal.jpg</t>
  </si>
  <si>
    <t>http://pbs.twimg.com/profile_images/1169090586638520322/bHz188xv_normal.jpg</t>
  </si>
  <si>
    <t>http://pbs.twimg.com/profile_images/1193707070186541056/vdd34NlL_normal.jpg</t>
  </si>
  <si>
    <t>http://pbs.twimg.com/profile_images/1211871858477469696/3XWcUlqx_normal.jpg</t>
  </si>
  <si>
    <t>http://pbs.twimg.com/profile_images/1169001415261470724/cqywfQYV_normal.jpg</t>
  </si>
  <si>
    <t>http://pbs.twimg.com/profile_images/1003737570084151296/q8bMaEjs_normal.jpg</t>
  </si>
  <si>
    <t>http://pbs.twimg.com/profile_images/1202395077403955205/7FuFV92O_normal.jpg</t>
  </si>
  <si>
    <t>http://pbs.twimg.com/profile_images/1178110385372700673/-jICWLhs_normal.jpg</t>
  </si>
  <si>
    <t>http://pbs.twimg.com/profile_images/1052316541323075584/GBDbuCT3_normal.jpg</t>
  </si>
  <si>
    <t>http://pbs.twimg.com/profile_images/1202710395426922497/6L05UU-H_normal.jpg</t>
  </si>
  <si>
    <t>http://pbs.twimg.com/profile_images/1221090753675513857/uBvcbOrr_normal.jpg</t>
  </si>
  <si>
    <t>http://pbs.twimg.com/profile_images/995729294793068544/-MhddA_7_normal.jpg</t>
  </si>
  <si>
    <t>http://pbs.twimg.com/profile_images/956137189607428096/pMmwWzLf_normal.jpg</t>
  </si>
  <si>
    <t>http://pbs.twimg.com/profile_images/734484860090355712/iUi6AocV_normal.jpg</t>
  </si>
  <si>
    <t>http://pbs.twimg.com/profile_images/1082428525351714818/N9sNGLp9_normal.jpg</t>
  </si>
  <si>
    <t>http://pbs.twimg.com/profile_images/872211134094376961/cePf1ydy_normal.jpg</t>
  </si>
  <si>
    <t>http://pbs.twimg.com/profile_images/1175189036333449217/hHi8vj-O_normal.jpg</t>
  </si>
  <si>
    <t>http://pbs.twimg.com/profile_images/914165304686731266/KpPuo0_M_normal.jpg</t>
  </si>
  <si>
    <t>http://pbs.twimg.com/profile_images/1139885574746189825/8Zy4HKkS_normal.jpg</t>
  </si>
  <si>
    <t>http://pbs.twimg.com/profile_images/1092968883261243392/DF2dDY4R_normal.jpg</t>
  </si>
  <si>
    <t>http://pbs.twimg.com/profile_images/1193253050284204035/K4yznvSz_normal.jpg</t>
  </si>
  <si>
    <t>http://pbs.twimg.com/profile_images/1009109544579067909/W_rOblhf_normal.jpg</t>
  </si>
  <si>
    <t>http://pbs.twimg.com/profile_images/1216433794258960385/sgxRE-a2_normal.jpg</t>
  </si>
  <si>
    <t>http://pbs.twimg.com/profile_images/1106987766666141697/Zk_DGTRE_normal.jpg</t>
  </si>
  <si>
    <t>http://pbs.twimg.com/profile_images/1211460171106533376/_EKm7mV5_normal.jpg</t>
  </si>
  <si>
    <t>http://pbs.twimg.com/profile_images/1204158978525212673/h2C_ujJj_normal.jpg</t>
  </si>
  <si>
    <t>http://pbs.twimg.com/profile_images/873347917402308609/JjRmbizO_normal.jpg</t>
  </si>
  <si>
    <t>http://pbs.twimg.com/profile_images/942516596530085888/rSCTtRHY_normal.jpg</t>
  </si>
  <si>
    <t>http://pbs.twimg.com/profile_images/1001576335116877824/R-60Up9R_normal.jpg</t>
  </si>
  <si>
    <t>http://pbs.twimg.com/profile_images/491993484039958528/VWMZ9WIQ_normal.jpeg</t>
  </si>
  <si>
    <t>http://pbs.twimg.com/profile_images/1079110857303490562/L7Voi0M-_normal.jpg</t>
  </si>
  <si>
    <t>http://pbs.twimg.com/profile_images/876473985617190912/w4d7dxNL_normal.jpg</t>
  </si>
  <si>
    <t>http://pbs.twimg.com/profile_images/1189968063892017152/zNGsLsty_normal.jpg</t>
  </si>
  <si>
    <t>http://pbs.twimg.com/profile_images/1222665476700098560/poKOajqV_normal.jpg</t>
  </si>
  <si>
    <t>http://pbs.twimg.com/profile_images/1209599393982242821/64d-Ciw2_normal.jpg</t>
  </si>
  <si>
    <t>http://pbs.twimg.com/profile_images/1220922163240284160/29RiL9_t_normal.jpg</t>
  </si>
  <si>
    <t>http://pbs.twimg.com/profile_images/938110692409802752/igxNDX8D_normal.jpg</t>
  </si>
  <si>
    <t>http://pbs.twimg.com/profile_images/1216265163483074562/fKUoJI8y_normal.jpg</t>
  </si>
  <si>
    <t>http://pbs.twimg.com/profile_images/1222031227567386624/5tYUHDmW_normal.jpg</t>
  </si>
  <si>
    <t>http://pbs.twimg.com/profile_images/972451468799246338/ZL0waiYp_normal.jpg</t>
  </si>
  <si>
    <t>http://pbs.twimg.com/profile_images/1213593323350437888/3XQWn_Jy_normal.jpg</t>
  </si>
  <si>
    <t>http://pbs.twimg.com/profile_images/1195377414815277056/T5Aty_Uu_normal.jpg</t>
  </si>
  <si>
    <t>http://pbs.twimg.com/profile_images/1032505108830011397/HtTV7uVk_normal.jpg</t>
  </si>
  <si>
    <t>http://pbs.twimg.com/profile_images/890793406842101760/2L_nr4kY_normal.jpg</t>
  </si>
  <si>
    <t>http://pbs.twimg.com/profile_images/880366919487860736/-3j9z5ea_normal.jpg</t>
  </si>
  <si>
    <t>http://pbs.twimg.com/profile_images/1074962128417841152/C776TMKv_normal.jpg</t>
  </si>
  <si>
    <t>http://pbs.twimg.com/profile_images/956818063147655168/27U6sGic_normal.jpg</t>
  </si>
  <si>
    <t>http://pbs.twimg.com/profile_images/1052126108995477504/Sc3UEHZQ_normal.jpg</t>
  </si>
  <si>
    <t>http://pbs.twimg.com/profile_images/1222853823263195136/eYJIKsqW_normal.jpg</t>
  </si>
  <si>
    <t>http://pbs.twimg.com/profile_images/1177700520938655745/Gf5RFSkG_normal.jpg</t>
  </si>
  <si>
    <t>http://pbs.twimg.com/profile_images/943062812464697344/wR0YAHKg_normal.jpg</t>
  </si>
  <si>
    <t>http://pbs.twimg.com/profile_images/1145428189910622208/O8vpng_c_normal.jpg</t>
  </si>
  <si>
    <t>http://pbs.twimg.com/profile_images/1197849956742320128/j-lZHua5_normal.jpg</t>
  </si>
  <si>
    <t>http://pbs.twimg.com/profile_images/1169635807398903810/lKDc3P0a_normal.jpg</t>
  </si>
  <si>
    <t>http://pbs.twimg.com/profile_images/1215779284947800065/39zHtJPX_normal.jpg</t>
  </si>
  <si>
    <t>http://pbs.twimg.com/profile_images/1172599228750815234/5v1Ps5eD_normal.jpg</t>
  </si>
  <si>
    <t>http://pbs.twimg.com/profile_images/1218980568546922504/RbmJG0am_normal.jpg</t>
  </si>
  <si>
    <t>http://pbs.twimg.com/profile_images/1169284888329150464/h0kxs2l6_normal.jpg</t>
  </si>
  <si>
    <t>http://pbs.twimg.com/profile_images/1208078369079910406/skFAgd1j_normal.jpg</t>
  </si>
  <si>
    <t>http://pbs.twimg.com/profile_images/1218604586103001089/HbeQ6Sd0_normal.jpg</t>
  </si>
  <si>
    <t>http://pbs.twimg.com/profile_images/1204756585131757569/PomN4XcJ_normal.jpg</t>
  </si>
  <si>
    <t>http://pbs.twimg.com/profile_images/1212808851780775936/Q10eff-X_normal.jpg</t>
  </si>
  <si>
    <t>http://pbs.twimg.com/profile_images/1099361831485931521/v4Q2DNdz_normal.jpg</t>
  </si>
  <si>
    <t>http://pbs.twimg.com/profile_images/1130978338066116608/hihOuqnq_normal.jpg</t>
  </si>
  <si>
    <t>http://pbs.twimg.com/profile_images/1169900965975056385/22vRGTh1_normal.jpg</t>
  </si>
  <si>
    <t>http://pbs.twimg.com/profile_images/1211606062450794496/YyUJRE0O_normal.jpg</t>
  </si>
  <si>
    <t>http://pbs.twimg.com/profile_images/671914746644406272/Lplpyxv5_normal.jpg</t>
  </si>
  <si>
    <t>http://pbs.twimg.com/profile_images/910872323921649667/FNieVWQo_normal.jpg</t>
  </si>
  <si>
    <t>http://pbs.twimg.com/profile_images/1191814330397929472/MsD65Nst_normal.jpg</t>
  </si>
  <si>
    <t>http://pbs.twimg.com/profile_images/876127816202412033/0wwY9dGD_normal.jpg</t>
  </si>
  <si>
    <t>http://pbs.twimg.com/profile_images/1172461634142576641/YB4k-Dae_normal.jpg</t>
  </si>
  <si>
    <t>http://pbs.twimg.com/profile_images/1154509612017692672/UwGdfqXz_normal.jpg</t>
  </si>
  <si>
    <t>http://pbs.twimg.com/profile_images/1166386275970105345/mUYCG7lR_normal.jpg</t>
  </si>
  <si>
    <t>http://pbs.twimg.com/profile_images/1214549364024266754/tX-9DS7M_normal.jpg</t>
  </si>
  <si>
    <t>http://pbs.twimg.com/profile_images/1010814676991651840/v9MCan0V_normal.jpg</t>
  </si>
  <si>
    <t>http://pbs.twimg.com/profile_images/1206881953007513601/b4IY1SKu_normal.jpg</t>
  </si>
  <si>
    <t>http://pbs.twimg.com/profile_images/1031340029338112001/vUbn9phx_normal.jpg</t>
  </si>
  <si>
    <t>http://pbs.twimg.com/profile_images/1072541067390672896/f58Vr_nQ_normal.jpg</t>
  </si>
  <si>
    <t>http://pbs.twimg.com/profile_images/1135797880684498945/JpKMLmCi_normal.jpg</t>
  </si>
  <si>
    <t>http://pbs.twimg.com/profile_images/1218661234037248000/D5wNUEcu_normal.jpg</t>
  </si>
  <si>
    <t>http://pbs.twimg.com/profile_images/1212098138313543680/sRBH8mdT_normal.jpg</t>
  </si>
  <si>
    <t>http://pbs.twimg.com/profile_images/1000502093722083328/6jCaDkOc_normal.jpg</t>
  </si>
  <si>
    <t>http://pbs.twimg.com/profile_images/872227895854460930/7LDwjtYO_normal.jpg</t>
  </si>
  <si>
    <t>http://pbs.twimg.com/profile_images/840910675648139264/qOKOkU4I_normal.jpg</t>
  </si>
  <si>
    <t>http://pbs.twimg.com/profile_images/1215293586457186305/1NIVUYiu_normal.jpg</t>
  </si>
  <si>
    <t>http://pbs.twimg.com/profile_images/1203980208954580994/aNczGrMM_normal.jpg</t>
  </si>
  <si>
    <t>http://pbs.twimg.com/profile_images/834512638596042752/oQizKQKi_normal.jpg</t>
  </si>
  <si>
    <t>http://pbs.twimg.com/profile_images/979017835606310912/FFfnZ0SX_normal.jpg</t>
  </si>
  <si>
    <t>http://pbs.twimg.com/profile_images/1042481136293818369/iD9o7sL5_normal.jpg</t>
  </si>
  <si>
    <t>http://pbs.twimg.com/profile_images/1158706367986839553/q2HFg_IA_normal.jpg</t>
  </si>
  <si>
    <t>http://pbs.twimg.com/profile_images/1081580525792493568/upJcjbWu_normal.jpg</t>
  </si>
  <si>
    <t>http://pbs.twimg.com/profile_images/1169006468328316928/oxyvWSVw_normal.jpg</t>
  </si>
  <si>
    <t>http://pbs.twimg.com/profile_images/867833028332191744/arHMnItX_normal.jpg</t>
  </si>
  <si>
    <t>http://pbs.twimg.com/profile_images/378800000477131300/eedb471c33e80f14acc13e7fc461ea1d_normal.jpeg</t>
  </si>
  <si>
    <t>http://pbs.twimg.com/profile_images/1010024300768780288/eKlyGDqk_normal.jpg</t>
  </si>
  <si>
    <t>http://pbs.twimg.com/profile_images/1001091635013398529/DvqD3stl_normal.jpg</t>
  </si>
  <si>
    <t>http://pbs.twimg.com/profile_images/880162325491310593/SbzoT2DA_normal.jpg</t>
  </si>
  <si>
    <t>http://pbs.twimg.com/profile_images/1222817114626519040/FTomVIjr_normal.jpg</t>
  </si>
  <si>
    <t>http://pbs.twimg.com/profile_images/900812432846848000/zz60ffbe_normal.jpg</t>
  </si>
  <si>
    <t>http://pbs.twimg.com/profile_images/1206235528976326659/DLsYls3s_normal.jpg</t>
  </si>
  <si>
    <t>http://pbs.twimg.com/profile_images/1219668775756275713/-lgFxaCt_normal.jpg</t>
  </si>
  <si>
    <t>http://pbs.twimg.com/profile_images/1163791864216137729/90gOZSS__normal.jpg</t>
  </si>
  <si>
    <t>http://pbs.twimg.com/profile_images/1206247219160141826/q220ggPw_normal.jpg</t>
  </si>
  <si>
    <t>http://pbs.twimg.com/profile_images/719603302112051200/9hVDNHVT_normal.jpg</t>
  </si>
  <si>
    <t>http://pbs.twimg.com/profile_images/1198489904952553472/9q08vJ-0_normal.jpg</t>
  </si>
  <si>
    <t>http://pbs.twimg.com/profile_images/867820551884206080/YdrBWUE3_normal.jpg</t>
  </si>
  <si>
    <t>http://pbs.twimg.com/profile_images/1219886049264132097/aUS2PhAC_normal.jpg</t>
  </si>
  <si>
    <t>http://pbs.twimg.com/profile_images/879587285574070273/rmnNxtt4_normal.jpg</t>
  </si>
  <si>
    <t>http://pbs.twimg.com/profile_images/1181911467559444480/Xayb_uBi_normal.jpg</t>
  </si>
  <si>
    <t>http://pbs.twimg.com/profile_images/1198771188975243264/NorMsZXv_normal.jpg</t>
  </si>
  <si>
    <t>http://pbs.twimg.com/profile_images/1198983811733872640/ZVZCJCCW_normal.jpg</t>
  </si>
  <si>
    <t>http://pbs.twimg.com/profile_images/1223730655898558465/Bnzf2Qd5_normal.jpg</t>
  </si>
  <si>
    <t>http://pbs.twimg.com/profile_images/971108231492841472/LElhzd7T_normal.jpg</t>
  </si>
  <si>
    <t>http://pbs.twimg.com/profile_images/1204762701714591746/O4Zw4cLU_normal.jpg</t>
  </si>
  <si>
    <t>http://pbs.twimg.com/profile_images/1169242137403232258/6CKZ8hgE_normal.jpg</t>
  </si>
  <si>
    <t>http://pbs.twimg.com/profile_images/1221108569132740608/ceic_pJF_normal.jpg</t>
  </si>
  <si>
    <t>http://pbs.twimg.com/profile_images/882154924502523904/mlPrpf8z_normal.jpg</t>
  </si>
  <si>
    <t>http://pbs.twimg.com/profile_images/894928375046975488/6Ej7wPOt_normal.jpg</t>
  </si>
  <si>
    <t>http://pbs.twimg.com/profile_images/438447849169113088/OFlVa5gZ_normal.jpeg</t>
  </si>
  <si>
    <t>http://pbs.twimg.com/profile_images/1055656510825644034/sQs2ReNa_normal.jpg</t>
  </si>
  <si>
    <t>http://pbs.twimg.com/profile_images/2386704461/image_normal.jpg</t>
  </si>
  <si>
    <t>http://pbs.twimg.com/profile_images/1222320777606901761/KdQS1C4Y_normal.jpg</t>
  </si>
  <si>
    <t>http://pbs.twimg.com/profile_images/1219995026345922560/jOZHSe31_normal.jpg</t>
  </si>
  <si>
    <t>http://pbs.twimg.com/profile_images/1209206343757774849/upsiKFTU_normal.jpg</t>
  </si>
  <si>
    <t>http://pbs.twimg.com/profile_images/2429110110/uhfd_normal.jpg</t>
  </si>
  <si>
    <t>http://pbs.twimg.com/profile_images/1092444665981341696/4057QdSs_normal.jpg</t>
  </si>
  <si>
    <t>http://pbs.twimg.com/profile_images/936679776781291522/NyaN048C_normal.jpg</t>
  </si>
  <si>
    <t>http://pbs.twimg.com/profile_images/1214540851092840448/Kphj9ERY_normal.jpg</t>
  </si>
  <si>
    <t>http://pbs.twimg.com/profile_images/900797282433609728/pjIRrXuE_normal.jpg</t>
  </si>
  <si>
    <t>http://pbs.twimg.com/profile_images/1181203677849235462/CUKfZjkN_normal.jpg</t>
  </si>
  <si>
    <t>http://pbs.twimg.com/profile_images/1169158767050727424/berVJtF9_normal.jpg</t>
  </si>
  <si>
    <t>http://pbs.twimg.com/profile_images/872786492938047488/SF74yXDE_normal.jpg</t>
  </si>
  <si>
    <t>http://pbs.twimg.com/profile_images/1064223090455076864/CfUd_L17_normal.jpg</t>
  </si>
  <si>
    <t>http://pbs.twimg.com/profile_images/1223751909049348097/wx4nIKBI_normal.jpg</t>
  </si>
  <si>
    <t>http://pbs.twimg.com/profile_images/1126560953254985728/s6A3nUhY_normal.jpg</t>
  </si>
  <si>
    <t>http://pbs.twimg.com/profile_images/803114981935947776/wcfaoY3a_normal.jpg</t>
  </si>
  <si>
    <t>http://pbs.twimg.com/profile_images/1221803737209098240/1VCGGt7C_normal.jpg</t>
  </si>
  <si>
    <t>http://pbs.twimg.com/profile_images/1008574252449222658/062uYgKC_normal.jpg</t>
  </si>
  <si>
    <t>http://pbs.twimg.com/profile_images/1019563903414566913/_FXZXv3Z_normal.jpg</t>
  </si>
  <si>
    <t>http://pbs.twimg.com/profile_images/951797066942046211/EYLBqgTS_normal.jpg</t>
  </si>
  <si>
    <t>http://pbs.twimg.com/profile_images/1207010695444860931/GOYCCJ63_normal.jpg</t>
  </si>
  <si>
    <t>http://pbs.twimg.com/profile_images/1210939755468402689/da56uXED_normal.jpg</t>
  </si>
  <si>
    <t>http://pbs.twimg.com/profile_images/979136687774273536/krhg9rC7_normal.jpg</t>
  </si>
  <si>
    <t>http://pbs.twimg.com/profile_images/1096498445169422336/IFGG5n2d_normal.jpg</t>
  </si>
  <si>
    <t>http://pbs.twimg.com/profile_images/1125511565258690565/YGJrmKk5_normal.jpg</t>
  </si>
  <si>
    <t>http://pbs.twimg.com/profile_images/944911463898058752/5t1j9GDG_normal.jpg</t>
  </si>
  <si>
    <t>http://pbs.twimg.com/profile_images/1170470595064209408/lrxHd_D-_normal.jpg</t>
  </si>
  <si>
    <t>http://pbs.twimg.com/profile_images/1074876523793006593/0BafPyHf_normal.jpg</t>
  </si>
  <si>
    <t>http://pbs.twimg.com/profile_images/1079865550665383938/nXDNwNWA_normal.jpg</t>
  </si>
  <si>
    <t>http://pbs.twimg.com/profile_images/1047175252567056384/cyRFWgJl_normal.jpg</t>
  </si>
  <si>
    <t>http://pbs.twimg.com/profile_images/1222253461997334529/rRLLR8wY_normal.jpg</t>
  </si>
  <si>
    <t>http://pbs.twimg.com/profile_images/1189173424561762304/JrktWN9M_normal.jpg</t>
  </si>
  <si>
    <t>http://pbs.twimg.com/profile_images/1152007835728957441/7yXZQsE7_normal.jpg</t>
  </si>
  <si>
    <t>http://pbs.twimg.com/profile_images/1209526345748951040/gjDYreO2_normal.jpg</t>
  </si>
  <si>
    <t>http://pbs.twimg.com/profile_images/1221096304874573825/aVAHXLxo_normal.jpg</t>
  </si>
  <si>
    <t>http://pbs.twimg.com/profile_images/1220403761526517770/TgCKfn4c_normal.jpg</t>
  </si>
  <si>
    <t>http://pbs.twimg.com/profile_images/1135193413354164225/OkuFONOg_normal.jpg</t>
  </si>
  <si>
    <t>http://pbs.twimg.com/profile_images/1153671925941579778/JdAAgW0Q_normal.jpg</t>
  </si>
  <si>
    <t>http://pbs.twimg.com/profile_images/1214491471388315648/oYIidoPe_normal.jpg</t>
  </si>
  <si>
    <t>http://pbs.twimg.com/profile_images/1198298138945171456/t0C6uNNv_normal.jpg</t>
  </si>
  <si>
    <t>http://pbs.twimg.com/profile_images/1212505777858138113/277Wktwf_normal.jpg</t>
  </si>
  <si>
    <t>http://pbs.twimg.com/profile_images/1216635068933865473/sQC57pHk_normal.jpg</t>
  </si>
  <si>
    <t>http://pbs.twimg.com/profile_images/878749237709684736/lH1y_DjS_normal.jpg</t>
  </si>
  <si>
    <t>http://pbs.twimg.com/profile_images/2510096689/4t1tu11uy3sukn3egf3h_normal.jpeg</t>
  </si>
  <si>
    <t>http://pbs.twimg.com/profile_images/1186958336031449088/rlcR1sI2_normal.jpg</t>
  </si>
  <si>
    <t>http://pbs.twimg.com/profile_images/1197477602069565441/5oKih7Ne_normal.jpg</t>
  </si>
  <si>
    <t>http://pbs.twimg.com/profile_images/1090810872086360065/9CJm0sjN_normal.jpg</t>
  </si>
  <si>
    <t>http://pbs.twimg.com/profile_images/1222650478577647617/DSzCaCFI_normal.jpg</t>
  </si>
  <si>
    <t>http://pbs.twimg.com/profile_images/867836587983425537/gK1T4gTI_normal.jpg</t>
  </si>
  <si>
    <t>http://pbs.twimg.com/profile_images/1200527885792092165/6hzKnMjr_normal.jpg</t>
  </si>
  <si>
    <t>http://pbs.twimg.com/profile_images/937189963937886208/4MXI3eQ1_normal.jpg</t>
  </si>
  <si>
    <t>http://pbs.twimg.com/profile_images/1142339834297667584/ePvOnmIh_normal.jpg</t>
  </si>
  <si>
    <t>http://pbs.twimg.com/profile_images/1167522837567037441/BTvhQR-C_normal.jpg</t>
  </si>
  <si>
    <t>http://pbs.twimg.com/profile_images/1221768893854822400/GfQiD_hU_normal.jpg</t>
  </si>
  <si>
    <t>http://pbs.twimg.com/profile_images/1221141085218582534/4B8qAFhR_normal.jpg</t>
  </si>
  <si>
    <t>http://pbs.twimg.com/profile_images/996253502358872065/9wIjJe6w_normal.jpg</t>
  </si>
  <si>
    <t>http://pbs.twimg.com/profile_images/994886513774288896/1EZ7bPDM_normal.jpg</t>
  </si>
  <si>
    <t>http://pbs.twimg.com/profile_images/1048005540507308032/10BBU0wA_normal.jpg</t>
  </si>
  <si>
    <t>http://pbs.twimg.com/profile_images/961394964386209792/h3x3wa7z_normal.jpg</t>
  </si>
  <si>
    <t>http://pbs.twimg.com/profile_images/1005367747155496960/5Wwbf5dR_normal.jpg</t>
  </si>
  <si>
    <t>http://pbs.twimg.com/profile_images/1169263690731991040/aD7vZt3j_normal.jpg</t>
  </si>
  <si>
    <t>http://pbs.twimg.com/profile_images/1151417325842763776/4FnyS0Pf_normal.jpg</t>
  </si>
  <si>
    <t>http://pbs.twimg.com/profile_images/1202479846133321728/NYGosTFi_normal.jpg</t>
  </si>
  <si>
    <t>http://pbs.twimg.com/profile_images/1209187215244435459/HFJhOmSw_normal.jpg</t>
  </si>
  <si>
    <t>http://pbs.twimg.com/profile_images/459574717687418882/up8Alllr_normal.jpeg</t>
  </si>
  <si>
    <t>http://pbs.twimg.com/profile_images/1050852523098218496/nMDBlqQ2_normal.jpg</t>
  </si>
  <si>
    <t>http://pbs.twimg.com/profile_images/1145622738448670722/U1kbyRRg_normal.jpg</t>
  </si>
  <si>
    <t>http://pbs.twimg.com/profile_images/1168974082148376576/OTTlLFY8_normal.jpg</t>
  </si>
  <si>
    <t>http://pbs.twimg.com/profile_images/885121917228785665/m_m15ZZC_normal.jpg</t>
  </si>
  <si>
    <t>http://pbs.twimg.com/profile_images/984804017036582912/4iWZ-hHJ_normal.jpg</t>
  </si>
  <si>
    <t>http://pbs.twimg.com/profile_images/1223140526595223552/74fCjqzN_normal.jpg</t>
  </si>
  <si>
    <t>http://pbs.twimg.com/profile_images/981704004571926528/H32gL37Z_normal.jpg</t>
  </si>
  <si>
    <t>http://pbs.twimg.com/profile_images/1042443379433459719/hF1jGQQQ_normal.jpg</t>
  </si>
  <si>
    <t>http://pbs.twimg.com/profile_images/1222609405927137282/oQFvXyLy_normal.jpg</t>
  </si>
  <si>
    <t>http://pbs.twimg.com/profile_images/1140599178470576129/bhWjlfmi_normal.jpg</t>
  </si>
  <si>
    <t>http://pbs.twimg.com/profile_images/1031656986646069248/UI3uVYUe_normal.jpg</t>
  </si>
  <si>
    <t>http://pbs.twimg.com/profile_images/1142753210391826432/P5EiqS7T_normal.jpg</t>
  </si>
  <si>
    <t>http://pbs.twimg.com/profile_images/1207323151505510408/2odWYCvV_normal.jpg</t>
  </si>
  <si>
    <t>http://pbs.twimg.com/profile_images/1177199604749733889/4ozCDGcB_normal.jpg</t>
  </si>
  <si>
    <t>http://pbs.twimg.com/profile_images/1214026269916053504/9HQcQR5K_normal.jpg</t>
  </si>
  <si>
    <t>http://pbs.twimg.com/profile_images/1201240608892956674/i33GDuCb_normal.jpg</t>
  </si>
  <si>
    <t>http://pbs.twimg.com/profile_images/1111136333467213824/D-w_3kMo_normal.jpg</t>
  </si>
  <si>
    <t>http://pbs.twimg.com/profile_images/1213378596892532736/LqWXBWRA_normal.jpg</t>
  </si>
  <si>
    <t>http://pbs.twimg.com/profile_images/1154712373644713985/IDV0FeLP_normal.jpg</t>
  </si>
  <si>
    <t>http://pbs.twimg.com/profile_images/892199188775059456/sIazJU_5_normal.jpg</t>
  </si>
  <si>
    <t>http://pbs.twimg.com/profile_images/1057297049400553472/-FX-rBg__normal.jpg</t>
  </si>
  <si>
    <t>http://pbs.twimg.com/profile_images/1218136800683790337/CvQHli0w_normal.jpg</t>
  </si>
  <si>
    <t>http://pbs.twimg.com/profile_images/887479526459965440/3-GBICEW_normal.jpg</t>
  </si>
  <si>
    <t>http://pbs.twimg.com/profile_images/1169098207307227136/RyVGqNoD_normal.jpg</t>
  </si>
  <si>
    <t>http://pbs.twimg.com/profile_images/1217494059092148224/xxh0N7Wr_normal.jpg</t>
  </si>
  <si>
    <t>http://pbs.twimg.com/profile_images/1216415520783773696/IOyywUlZ_normal.jpg</t>
  </si>
  <si>
    <t>http://pbs.twimg.com/profile_images/1222056178949160960/VTTl5uA2_normal.jpg</t>
  </si>
  <si>
    <t>http://pbs.twimg.com/profile_images/1221729521205944320/fM0i-tMG_normal.jpg</t>
  </si>
  <si>
    <t>http://pbs.twimg.com/profile_images/1207613293860413440/HXa1rcr6_normal.jpg</t>
  </si>
  <si>
    <t>http://pbs.twimg.com/profile_images/1190372934491295745/4j0I20d4_normal.jpg</t>
  </si>
  <si>
    <t>http://pbs.twimg.com/profile_images/1211058136779501576/lUgVi9wu_normal.jpg</t>
  </si>
  <si>
    <t>http://pbs.twimg.com/profile_images/1100795263071997959/WvuiZy1W_normal.jpg</t>
  </si>
  <si>
    <t>http://pbs.twimg.com/profile_images/1185784638125629440/trywcERh_normal.jpg</t>
  </si>
  <si>
    <t>http://pbs.twimg.com/profile_images/1185319395071053824/TiisYmGR_normal.jpg</t>
  </si>
  <si>
    <t>http://pbs.twimg.com/profile_images/1189770357194067968/H7E5JsxF_normal.jpg</t>
  </si>
  <si>
    <t>http://pbs.twimg.com/profile_images/1143069433889468416/NFz_uw0L_normal.jpg</t>
  </si>
  <si>
    <t>http://pbs.twimg.com/profile_images/1169541361571422209/i04YsLZ3_normal.jpg</t>
  </si>
  <si>
    <t>http://pbs.twimg.com/profile_images/1210294407020371970/STVjt6EE_normal.jpg</t>
  </si>
  <si>
    <t>http://pbs.twimg.com/profile_images/1070412314019540995/0t0s8idf_normal.jpg</t>
  </si>
  <si>
    <t>http://pbs.twimg.com/profile_images/1012820331181101057/yLhkHYN2_normal.jpg</t>
  </si>
  <si>
    <t>http://pbs.twimg.com/profile_images/1073331343931645952/_NFt-fJm_normal.jpg</t>
  </si>
  <si>
    <t>http://pbs.twimg.com/profile_images/931662917732306944/B7eIcx1f_normal.jpg</t>
  </si>
  <si>
    <t>http://pbs.twimg.com/profile_images/910415787386695680/sjYFtTTj_normal.jpg</t>
  </si>
  <si>
    <t>http://pbs.twimg.com/profile_images/427692701148921856/urA4a94H_normal.jpeg</t>
  </si>
  <si>
    <t>http://pbs.twimg.com/profile_images/885256608300879873/ToTetWma_normal.jpg</t>
  </si>
  <si>
    <t>http://pbs.twimg.com/profile_images/871582015899934720/PiNEtCmw_normal.jpg</t>
  </si>
  <si>
    <t>http://pbs.twimg.com/profile_images/1115848080153247747/Ec2BR7Tz_normal.jpg</t>
  </si>
  <si>
    <t>http://pbs.twimg.com/profile_images/1090274518629724164/qOwlc-8T_normal.jpg</t>
  </si>
  <si>
    <t>http://pbs.twimg.com/profile_images/759076799930327040/0sIXcY9g_normal.jpg</t>
  </si>
  <si>
    <t>http://pbs.twimg.com/profile_images/1141614190416814082/Wo59XuEC_normal.jpg</t>
  </si>
  <si>
    <t>http://pbs.twimg.com/profile_images/1220429706572587010/c9wJtFXH_normal.jpg</t>
  </si>
  <si>
    <t>http://pbs.twimg.com/profile_images/1211219678460366849/KrcQGuqi_normal.jpg</t>
  </si>
  <si>
    <t>http://pbs.twimg.com/profile_images/1201884931993018373/9YTQHouM_normal.jpg</t>
  </si>
  <si>
    <t>http://pbs.twimg.com/profile_images/1221880110317436930/k9p9IkLb_normal.jpg</t>
  </si>
  <si>
    <t>http://pbs.twimg.com/profile_images/1214658500124663809/vLKq8K8s_normal.jpg</t>
  </si>
  <si>
    <t>http://pbs.twimg.com/profile_images/1214591771352670208/eDTqah6Z_normal.jpg</t>
  </si>
  <si>
    <t>http://pbs.twimg.com/profile_images/1210262103828901888/3qfknoTd_normal.jpg</t>
  </si>
  <si>
    <t>http://pbs.twimg.com/profile_images/1220964985968517121/D3CNWy3g_normal.jpg</t>
  </si>
  <si>
    <t>http://pbs.twimg.com/profile_images/1152234354267099137/3x3XRzZr_normal.jpg</t>
  </si>
  <si>
    <t>http://pbs.twimg.com/profile_images/1223022179777941506/c_g41OPF_normal.jpg</t>
  </si>
  <si>
    <t>http://pbs.twimg.com/profile_images/1148303464558202882/f6zpBLPR_normal.jpg</t>
  </si>
  <si>
    <t>http://pbs.twimg.com/profile_images/1126258004670730245/0T6cK-ki_normal.jpg</t>
  </si>
  <si>
    <t>http://pbs.twimg.com/profile_images/1156920434149011461/0-Yc9e2I_normal.jpg</t>
  </si>
  <si>
    <t>http://pbs.twimg.com/profile_images/1221090873116647425/RddmwgwF_normal.jpg</t>
  </si>
  <si>
    <t>http://pbs.twimg.com/profile_images/1172589958588223488/CY7jPLFr_normal.jpg</t>
  </si>
  <si>
    <t>http://pbs.twimg.com/profile_images/1194508550959194112/NEbidapR_normal.jpg</t>
  </si>
  <si>
    <t>18:08:18</t>
  </si>
  <si>
    <t>18:53:55</t>
  </si>
  <si>
    <t>18:53:58</t>
  </si>
  <si>
    <t>19:18:04</t>
  </si>
  <si>
    <t>19:27:56</t>
  </si>
  <si>
    <t>19:32:10</t>
  </si>
  <si>
    <t>19:32:58</t>
  </si>
  <si>
    <t>19:53:46</t>
  </si>
  <si>
    <t>19:56:30</t>
  </si>
  <si>
    <t>20:29:17</t>
  </si>
  <si>
    <t>20:31:45</t>
  </si>
  <si>
    <t>20:33:17</t>
  </si>
  <si>
    <t>20:33:55</t>
  </si>
  <si>
    <t>20:35:19</t>
  </si>
  <si>
    <t>20:36:46</t>
  </si>
  <si>
    <t>20:37:51</t>
  </si>
  <si>
    <t>20:41:09</t>
  </si>
  <si>
    <t>20:41:31</t>
  </si>
  <si>
    <t>20:45:16</t>
  </si>
  <si>
    <t>20:48:24</t>
  </si>
  <si>
    <t>20:50:54</t>
  </si>
  <si>
    <t>20:50:58</t>
  </si>
  <si>
    <t>20:51:14</t>
  </si>
  <si>
    <t>20:51:42</t>
  </si>
  <si>
    <t>20:52:07</t>
  </si>
  <si>
    <t>20:56:30</t>
  </si>
  <si>
    <t>20:57:28</t>
  </si>
  <si>
    <t>21:05:16</t>
  </si>
  <si>
    <t>21:08:31</t>
  </si>
  <si>
    <t>21:14:17</t>
  </si>
  <si>
    <t>21:14:20</t>
  </si>
  <si>
    <t>21:14:28</t>
  </si>
  <si>
    <t>21:14:31</t>
  </si>
  <si>
    <t>21:14:38</t>
  </si>
  <si>
    <t>21:18:06</t>
  </si>
  <si>
    <t>21:28:45</t>
  </si>
  <si>
    <t>21:30:03</t>
  </si>
  <si>
    <t>21:30:44</t>
  </si>
  <si>
    <t>21:35:29</t>
  </si>
  <si>
    <t>21:46:30</t>
  </si>
  <si>
    <t>22:13:05</t>
  </si>
  <si>
    <t>22:22:42</t>
  </si>
  <si>
    <t>22:31:46</t>
  </si>
  <si>
    <t>22:32:05</t>
  </si>
  <si>
    <t>22:37:27</t>
  </si>
  <si>
    <t>22:44:43</t>
  </si>
  <si>
    <t>22:44:53</t>
  </si>
  <si>
    <t>22:44:55</t>
  </si>
  <si>
    <t>22:48:34</t>
  </si>
  <si>
    <t>23:05:40</t>
  </si>
  <si>
    <t>23:11:10</t>
  </si>
  <si>
    <t>23:20:27</t>
  </si>
  <si>
    <t>23:26:33</t>
  </si>
  <si>
    <t>23:26:49</t>
  </si>
  <si>
    <t>23:35:18</t>
  </si>
  <si>
    <t>23:35:34</t>
  </si>
  <si>
    <t>23:22:33</t>
  </si>
  <si>
    <t>23:36:19</t>
  </si>
  <si>
    <t>23:56:37</t>
  </si>
  <si>
    <t>00:12:30</t>
  </si>
  <si>
    <t>00:17:55</t>
  </si>
  <si>
    <t>00:50:17</t>
  </si>
  <si>
    <t>01:16:39</t>
  </si>
  <si>
    <t>02:05:46</t>
  </si>
  <si>
    <t>02:24:39</t>
  </si>
  <si>
    <t>03:26:54</t>
  </si>
  <si>
    <t>03:38:41</t>
  </si>
  <si>
    <t>03:54:40</t>
  </si>
  <si>
    <t>04:04:09</t>
  </si>
  <si>
    <t>05:05:13</t>
  </si>
  <si>
    <t>05:17:28</t>
  </si>
  <si>
    <t>05:23:25</t>
  </si>
  <si>
    <t>05:57:26</t>
  </si>
  <si>
    <t>06:06:36</t>
  </si>
  <si>
    <t>05:54:21</t>
  </si>
  <si>
    <t>05:54:40</t>
  </si>
  <si>
    <t>06:17:15</t>
  </si>
  <si>
    <t>06:22:19</t>
  </si>
  <si>
    <t>06:40:18</t>
  </si>
  <si>
    <t>06:41:53</t>
  </si>
  <si>
    <t>06:42:20</t>
  </si>
  <si>
    <t>06:44:52</t>
  </si>
  <si>
    <t>06:56:07</t>
  </si>
  <si>
    <t>04:00:14</t>
  </si>
  <si>
    <t>07:23:44</t>
  </si>
  <si>
    <t>07:37:27</t>
  </si>
  <si>
    <t>07:38:36</t>
  </si>
  <si>
    <t>20:02:15</t>
  </si>
  <si>
    <t>07:38:48</t>
  </si>
  <si>
    <t>07:39:45</t>
  </si>
  <si>
    <t>07:39:53</t>
  </si>
  <si>
    <t>07:48:49</t>
  </si>
  <si>
    <t>07:48:51</t>
  </si>
  <si>
    <t>07:50:46</t>
  </si>
  <si>
    <t>07:49:32</t>
  </si>
  <si>
    <t>07:52:06</t>
  </si>
  <si>
    <t>07:53:05</t>
  </si>
  <si>
    <t>08:07:53</t>
  </si>
  <si>
    <t>08:15:26</t>
  </si>
  <si>
    <t>08:25:35</t>
  </si>
  <si>
    <t>09:25:57</t>
  </si>
  <si>
    <t>09:28:18</t>
  </si>
  <si>
    <t>09:36:17</t>
  </si>
  <si>
    <t>09:37:27</t>
  </si>
  <si>
    <t>09:42:48</t>
  </si>
  <si>
    <t>09:51:07</t>
  </si>
  <si>
    <t>09:52:53</t>
  </si>
  <si>
    <t>09:57:45</t>
  </si>
  <si>
    <t>10:00:20</t>
  </si>
  <si>
    <t>10:11:55</t>
  </si>
  <si>
    <t>10:14:32</t>
  </si>
  <si>
    <t>10:21:08</t>
  </si>
  <si>
    <t>20:02:58</t>
  </si>
  <si>
    <t>10:21:25</t>
  </si>
  <si>
    <t>10:27:07</t>
  </si>
  <si>
    <t>10:27:14</t>
  </si>
  <si>
    <t>07:21:24</t>
  </si>
  <si>
    <t>10:27:29</t>
  </si>
  <si>
    <t>10:28:46</t>
  </si>
  <si>
    <t>10:35:04</t>
  </si>
  <si>
    <t>10:35:58</t>
  </si>
  <si>
    <t>10:36:51</t>
  </si>
  <si>
    <t>10:37:55</t>
  </si>
  <si>
    <t>10:32:17</t>
  </si>
  <si>
    <t>10:36:15</t>
  </si>
  <si>
    <t>10:54:40</t>
  </si>
  <si>
    <t>10:59:46</t>
  </si>
  <si>
    <t>10:59:48</t>
  </si>
  <si>
    <t>11:03:12</t>
  </si>
  <si>
    <t>11:04:56</t>
  </si>
  <si>
    <t>11:05:12</t>
  </si>
  <si>
    <t>11:07:26</t>
  </si>
  <si>
    <t>11:10:08</t>
  </si>
  <si>
    <t>11:10:13</t>
  </si>
  <si>
    <t>11:13:08</t>
  </si>
  <si>
    <t>11:19:51</t>
  </si>
  <si>
    <t>11:24:45</t>
  </si>
  <si>
    <t>11:29:45</t>
  </si>
  <si>
    <t>11:26:56</t>
  </si>
  <si>
    <t>11:42:04</t>
  </si>
  <si>
    <t>11:49:58</t>
  </si>
  <si>
    <t>11:50:57</t>
  </si>
  <si>
    <t>12:06:36</t>
  </si>
  <si>
    <t>12:17:24</t>
  </si>
  <si>
    <t>12:37:17</t>
  </si>
  <si>
    <t>12:47:56</t>
  </si>
  <si>
    <t>12:51:23</t>
  </si>
  <si>
    <t>12:52:05</t>
  </si>
  <si>
    <t>12:52:30</t>
  </si>
  <si>
    <t>13:02:25</t>
  </si>
  <si>
    <t>13:06:04</t>
  </si>
  <si>
    <t>13:07:34</t>
  </si>
  <si>
    <t>13:09:01</t>
  </si>
  <si>
    <t>13:09:31</t>
  </si>
  <si>
    <t>13:10:31</t>
  </si>
  <si>
    <t>13:15:00</t>
  </si>
  <si>
    <t>13:28:28</t>
  </si>
  <si>
    <t>13:32:00</t>
  </si>
  <si>
    <t>13:32:56</t>
  </si>
  <si>
    <t>13:33:04</t>
  </si>
  <si>
    <t>13:39:52</t>
  </si>
  <si>
    <t>11:26:15</t>
  </si>
  <si>
    <t>13:41:16</t>
  </si>
  <si>
    <t>13:46:57</t>
  </si>
  <si>
    <t>13:47:16</t>
  </si>
  <si>
    <t>13:48:16</t>
  </si>
  <si>
    <t>13:48:58</t>
  </si>
  <si>
    <t>13:45:28</t>
  </si>
  <si>
    <t>13:58:41</t>
  </si>
  <si>
    <t>14:00:10</t>
  </si>
  <si>
    <t>14:03:11</t>
  </si>
  <si>
    <t>11:53:24</t>
  </si>
  <si>
    <t>14:03:26</t>
  </si>
  <si>
    <t>14:06:02</t>
  </si>
  <si>
    <t>14:04:08</t>
  </si>
  <si>
    <t>14:04:55</t>
  </si>
  <si>
    <t>14:05:05</t>
  </si>
  <si>
    <t>14:05:15</t>
  </si>
  <si>
    <t>14:05:48</t>
  </si>
  <si>
    <t>14:05:52</t>
  </si>
  <si>
    <t>14:06:11</t>
  </si>
  <si>
    <t>14:06:39</t>
  </si>
  <si>
    <t>14:12:45</t>
  </si>
  <si>
    <t>14:12:54</t>
  </si>
  <si>
    <t>13:01:36</t>
  </si>
  <si>
    <t>14:16:56</t>
  </si>
  <si>
    <t>14:20:43</t>
  </si>
  <si>
    <t>14:22:25</t>
  </si>
  <si>
    <t>14:30:07</t>
  </si>
  <si>
    <t>14:30:56</t>
  </si>
  <si>
    <t>14:40:31</t>
  </si>
  <si>
    <t>14:43:34</t>
  </si>
  <si>
    <t>20:50:27</t>
  </si>
  <si>
    <t>14:46:59</t>
  </si>
  <si>
    <t>14:50:44</t>
  </si>
  <si>
    <t>14:53:48</t>
  </si>
  <si>
    <t>14:56:47</t>
  </si>
  <si>
    <t>15:04:36</t>
  </si>
  <si>
    <t>15:08:12</t>
  </si>
  <si>
    <t>15:09:24</t>
  </si>
  <si>
    <t>15:11:44</t>
  </si>
  <si>
    <t>15:22:48</t>
  </si>
  <si>
    <t>15:23:47</t>
  </si>
  <si>
    <t>15:24:22</t>
  </si>
  <si>
    <t>15:24:56</t>
  </si>
  <si>
    <t>15:15:04</t>
  </si>
  <si>
    <t>15:27:06</t>
  </si>
  <si>
    <t>15:27:18</t>
  </si>
  <si>
    <t>15:27:40</t>
  </si>
  <si>
    <t>04:09:26</t>
  </si>
  <si>
    <t>15:28:42</t>
  </si>
  <si>
    <t>15:23:57</t>
  </si>
  <si>
    <t>15:30:08</t>
  </si>
  <si>
    <t>15:31:34</t>
  </si>
  <si>
    <t>15:33:23</t>
  </si>
  <si>
    <t>15:31:11</t>
  </si>
  <si>
    <t>15:35:19</t>
  </si>
  <si>
    <t>15:38:29</t>
  </si>
  <si>
    <t>15:38:55</t>
  </si>
  <si>
    <t>15:40:18</t>
  </si>
  <si>
    <t>15:36:57</t>
  </si>
  <si>
    <t>15:38:54</t>
  </si>
  <si>
    <t>15:44:00</t>
  </si>
  <si>
    <t>15:44:09</t>
  </si>
  <si>
    <t>15:41:30</t>
  </si>
  <si>
    <t>15:44:25</t>
  </si>
  <si>
    <t>15:48:50</t>
  </si>
  <si>
    <t>15:48:54</t>
  </si>
  <si>
    <t>15:48:59</t>
  </si>
  <si>
    <t>15:49:02</t>
  </si>
  <si>
    <t>15:49:06</t>
  </si>
  <si>
    <t>15:49:09</t>
  </si>
  <si>
    <t>15:49:13</t>
  </si>
  <si>
    <t>15:48:28</t>
  </si>
  <si>
    <t>15:49:17</t>
  </si>
  <si>
    <t>08:41:57</t>
  </si>
  <si>
    <t>15:49:55</t>
  </si>
  <si>
    <t>15:50:32</t>
  </si>
  <si>
    <t>06:46:23</t>
  </si>
  <si>
    <t>15:24:25</t>
  </si>
  <si>
    <t>15:25:41</t>
  </si>
  <si>
    <t>15:49:18</t>
  </si>
  <si>
    <t>15:50:56</t>
  </si>
  <si>
    <t>15:51:01</t>
  </si>
  <si>
    <t>15:51:08</t>
  </si>
  <si>
    <t>15:51:13</t>
  </si>
  <si>
    <t>15:51:28</t>
  </si>
  <si>
    <t>15:52:15</t>
  </si>
  <si>
    <t>15:48:38</t>
  </si>
  <si>
    <t>15:53:04</t>
  </si>
  <si>
    <t>15:57:18</t>
  </si>
  <si>
    <t>15:48:05</t>
  </si>
  <si>
    <t>16:02:54</t>
  </si>
  <si>
    <t>16:06:39</t>
  </si>
  <si>
    <t>16:06:57</t>
  </si>
  <si>
    <t>16:08:56</t>
  </si>
  <si>
    <t>16:13:00</t>
  </si>
  <si>
    <t>16:12:47</t>
  </si>
  <si>
    <t>16:13:44</t>
  </si>
  <si>
    <t>16:15:55</t>
  </si>
  <si>
    <t>16:16:17</t>
  </si>
  <si>
    <t>16:16:22</t>
  </si>
  <si>
    <t>16:18:20</t>
  </si>
  <si>
    <t>16:19:26</t>
  </si>
  <si>
    <t>16:27:29</t>
  </si>
  <si>
    <t>16:27:38</t>
  </si>
  <si>
    <t>16:27:10</t>
  </si>
  <si>
    <t>16:29:26</t>
  </si>
  <si>
    <t>16:40:25</t>
  </si>
  <si>
    <t>16:43:02</t>
  </si>
  <si>
    <t>16:45:14</t>
  </si>
  <si>
    <t>16:56:56</t>
  </si>
  <si>
    <t>17:00:21</t>
  </si>
  <si>
    <t>17:01:24</t>
  </si>
  <si>
    <t>11:56:19</t>
  </si>
  <si>
    <t>11:59:40</t>
  </si>
  <si>
    <t>17:07:41</t>
  </si>
  <si>
    <t>17:10:13</t>
  </si>
  <si>
    <t>17:10:15</t>
  </si>
  <si>
    <t>17:14:49</t>
  </si>
  <si>
    <t>17:15:51</t>
  </si>
  <si>
    <t>17:20:28</t>
  </si>
  <si>
    <t>17:20:31</t>
  </si>
  <si>
    <t>17:23:13</t>
  </si>
  <si>
    <t>17:25:23</t>
  </si>
  <si>
    <t>17:25:36</t>
  </si>
  <si>
    <t>17:25:48</t>
  </si>
  <si>
    <t>17:28:25</t>
  </si>
  <si>
    <t>17:29:35</t>
  </si>
  <si>
    <t>20:25:09</t>
  </si>
  <si>
    <t>20:25:13</t>
  </si>
  <si>
    <t>20:25:48</t>
  </si>
  <si>
    <t>16:33:53</t>
  </si>
  <si>
    <t>17:32:27</t>
  </si>
  <si>
    <t>17:36:15</t>
  </si>
  <si>
    <t>17:43:13</t>
  </si>
  <si>
    <t>17:44:30</t>
  </si>
  <si>
    <t>17:45:02</t>
  </si>
  <si>
    <t>20:22:33</t>
  </si>
  <si>
    <t>20:23:56</t>
  </si>
  <si>
    <t>20:24:10</t>
  </si>
  <si>
    <t>10:44:30</t>
  </si>
  <si>
    <t>17:48:57</t>
  </si>
  <si>
    <t>17:53:04</t>
  </si>
  <si>
    <t>17:53:23</t>
  </si>
  <si>
    <t>17:53:44</t>
  </si>
  <si>
    <t>17:54:15</t>
  </si>
  <si>
    <t>17:55:01</t>
  </si>
  <si>
    <t>17:51:12</t>
  </si>
  <si>
    <t>17:59:26</t>
  </si>
  <si>
    <t>17:59:24</t>
  </si>
  <si>
    <t>18:00:24</t>
  </si>
  <si>
    <t>18:01:00</t>
  </si>
  <si>
    <t>18:01:51</t>
  </si>
  <si>
    <t>08:13:00</t>
  </si>
  <si>
    <t>18:03:11</t>
  </si>
  <si>
    <t>18:11:16</t>
  </si>
  <si>
    <t>18:11:32</t>
  </si>
  <si>
    <t>18:12:02</t>
  </si>
  <si>
    <t>18:12:42</t>
  </si>
  <si>
    <t>18:16:24</t>
  </si>
  <si>
    <t>18:22:50</t>
  </si>
  <si>
    <t>00:49:56</t>
  </si>
  <si>
    <t>18:40:38</t>
  </si>
  <si>
    <t>10:09:08</t>
  </si>
  <si>
    <t>18:40:54</t>
  </si>
  <si>
    <t>18:44:31</t>
  </si>
  <si>
    <t>18:49:55</t>
  </si>
  <si>
    <t>18:50:38</t>
  </si>
  <si>
    <t>18:52:31</t>
  </si>
  <si>
    <t>18:53:52</t>
  </si>
  <si>
    <t>18:27:23</t>
  </si>
  <si>
    <t>18:58:39</t>
  </si>
  <si>
    <t>19:05:31</t>
  </si>
  <si>
    <t>19:11:29</t>
  </si>
  <si>
    <t>19:12:33</t>
  </si>
  <si>
    <t>19:13:03</t>
  </si>
  <si>
    <t>19:23:53</t>
  </si>
  <si>
    <t>19:24:59</t>
  </si>
  <si>
    <t>19:27:49</t>
  </si>
  <si>
    <t>19:28:30</t>
  </si>
  <si>
    <t>19:29:58</t>
  </si>
  <si>
    <t>19:33:51</t>
  </si>
  <si>
    <t>19:42:19</t>
  </si>
  <si>
    <t>19:44:21</t>
  </si>
  <si>
    <t>19:46:08</t>
  </si>
  <si>
    <t>19:50:30</t>
  </si>
  <si>
    <t>19:54:00</t>
  </si>
  <si>
    <t>19:54:35</t>
  </si>
  <si>
    <t>19:55:34</t>
  </si>
  <si>
    <t>19:58:06</t>
  </si>
  <si>
    <t>15:42:53</t>
  </si>
  <si>
    <t>19:48:40</t>
  </si>
  <si>
    <t>14:10:00</t>
  </si>
  <si>
    <t>15:11:50</t>
  </si>
  <si>
    <t>15:11:52</t>
  </si>
  <si>
    <t>15:12:06</t>
  </si>
  <si>
    <t>15:12:31</t>
  </si>
  <si>
    <t>15:12:34</t>
  </si>
  <si>
    <t>15:12:37</t>
  </si>
  <si>
    <t>15:12:59</t>
  </si>
  <si>
    <t>15:13:07</t>
  </si>
  <si>
    <t>15:13:18</t>
  </si>
  <si>
    <t>15:14:07</t>
  </si>
  <si>
    <t>15:14:16</t>
  </si>
  <si>
    <t>15:14:19</t>
  </si>
  <si>
    <t>15:14:59</t>
  </si>
  <si>
    <t>19:39:20</t>
  </si>
  <si>
    <t>19:46:22</t>
  </si>
  <si>
    <t>19:46:52</t>
  </si>
  <si>
    <t>19:48:14</t>
  </si>
  <si>
    <t>19:48:34</t>
  </si>
  <si>
    <t>19:51:05</t>
  </si>
  <si>
    <t>19:53:45</t>
  </si>
  <si>
    <t>19:57:13</t>
  </si>
  <si>
    <t>19:58:04</t>
  </si>
  <si>
    <t>19:58:35</t>
  </si>
  <si>
    <t>19:58:50</t>
  </si>
  <si>
    <t>20:03:48</t>
  </si>
  <si>
    <t>20:05:55</t>
  </si>
  <si>
    <t>20:05:41</t>
  </si>
  <si>
    <t>20:08:08</t>
  </si>
  <si>
    <t>20:04:09</t>
  </si>
  <si>
    <t>20:05:23</t>
  </si>
  <si>
    <t>20:05:33</t>
  </si>
  <si>
    <t>20:09:26</t>
  </si>
  <si>
    <t>20:14:12</t>
  </si>
  <si>
    <t>20:18:08</t>
  </si>
  <si>
    <t>20:18:39</t>
  </si>
  <si>
    <t>20:18:58</t>
  </si>
  <si>
    <t>20:20:13</t>
  </si>
  <si>
    <t>20:20:27</t>
  </si>
  <si>
    <t>20:20:28</t>
  </si>
  <si>
    <t>20:21:01</t>
  </si>
  <si>
    <t>20:22:07</t>
  </si>
  <si>
    <t>20:22:16</t>
  </si>
  <si>
    <t>20:23:04</t>
  </si>
  <si>
    <t>20:23:10</t>
  </si>
  <si>
    <t>20:23:44</t>
  </si>
  <si>
    <t>11:12:01</t>
  </si>
  <si>
    <t>17:10:18</t>
  </si>
  <si>
    <t>20:25:33</t>
  </si>
  <si>
    <t>20:25:44</t>
  </si>
  <si>
    <t>20:25:49</t>
  </si>
  <si>
    <t>20:26:47</t>
  </si>
  <si>
    <t>20:26:50</t>
  </si>
  <si>
    <t>20:47:15</t>
  </si>
  <si>
    <t>20:27:35</t>
  </si>
  <si>
    <t>20:29:51</t>
  </si>
  <si>
    <t>19:25:09</t>
  </si>
  <si>
    <t>19:25:19</t>
  </si>
  <si>
    <t>21:12:44</t>
  </si>
  <si>
    <t>20:23:13</t>
  </si>
  <si>
    <t>20:30:20</t>
  </si>
  <si>
    <t>20:31:19</t>
  </si>
  <si>
    <t>20:33:52</t>
  </si>
  <si>
    <t>10:09:03</t>
  </si>
  <si>
    <t>19:17:17</t>
  </si>
  <si>
    <t>19:17:20</t>
  </si>
  <si>
    <t>19:17:50</t>
  </si>
  <si>
    <t>19:18:17</t>
  </si>
  <si>
    <t>19:19:07</t>
  </si>
  <si>
    <t>19:44:55</t>
  </si>
  <si>
    <t>19:46:38</t>
  </si>
  <si>
    <t>19:49:54</t>
  </si>
  <si>
    <t>20:35:20</t>
  </si>
  <si>
    <t>20:35:28</t>
  </si>
  <si>
    <t>20:38:17</t>
  </si>
  <si>
    <t>20:42:23</t>
  </si>
  <si>
    <t>20:39:46</t>
  </si>
  <si>
    <t>20:40:30</t>
  </si>
  <si>
    <t>20:42:27</t>
  </si>
  <si>
    <t>20:46:01</t>
  </si>
  <si>
    <t>20:46:53</t>
  </si>
  <si>
    <t>20:42:02</t>
  </si>
  <si>
    <t>20:50:40</t>
  </si>
  <si>
    <t>20:50:44</t>
  </si>
  <si>
    <t>20:52:26</t>
  </si>
  <si>
    <t>20:53:04</t>
  </si>
  <si>
    <t>20:53:45</t>
  </si>
  <si>
    <t>20:53:54</t>
  </si>
  <si>
    <t>20:54:13</t>
  </si>
  <si>
    <t>11:51:53</t>
  </si>
  <si>
    <t>11:52:19</t>
  </si>
  <si>
    <t>11:52:26</t>
  </si>
  <si>
    <t>11:52:57</t>
  </si>
  <si>
    <t>18:23:30</t>
  </si>
  <si>
    <t>18:23:41</t>
  </si>
  <si>
    <t>18:23:50</t>
  </si>
  <si>
    <t>18:25:56</t>
  </si>
  <si>
    <t>18:29:31</t>
  </si>
  <si>
    <t>20:51:54</t>
  </si>
  <si>
    <t>20:52:43</t>
  </si>
  <si>
    <t>20:52:46</t>
  </si>
  <si>
    <t>20:55:02</t>
  </si>
  <si>
    <t>22:54:53</t>
  </si>
  <si>
    <t>22:55:16</t>
  </si>
  <si>
    <t>20:53:33</t>
  </si>
  <si>
    <t>20:55:13</t>
  </si>
  <si>
    <t>20:56:28</t>
  </si>
  <si>
    <t>20:57:00</t>
  </si>
  <si>
    <t>20:57:49</t>
  </si>
  <si>
    <t>20:58:44</t>
  </si>
  <si>
    <t>20:59:10</t>
  </si>
  <si>
    <t>20:59:51</t>
  </si>
  <si>
    <t>21:00:05</t>
  </si>
  <si>
    <t>15:27:26</t>
  </si>
  <si>
    <t>21:01:23</t>
  </si>
  <si>
    <t>21:03:19</t>
  </si>
  <si>
    <t>21:04:16</t>
  </si>
  <si>
    <t>21:04:51</t>
  </si>
  <si>
    <t>21:04:53</t>
  </si>
  <si>
    <t>20:37:35</t>
  </si>
  <si>
    <t>20:38:16</t>
  </si>
  <si>
    <t>21:06:38</t>
  </si>
  <si>
    <t>21:08:21</t>
  </si>
  <si>
    <t>20:54:12</t>
  </si>
  <si>
    <t>20:58:42</t>
  </si>
  <si>
    <t>21:08:33</t>
  </si>
  <si>
    <t>21:11:37</t>
  </si>
  <si>
    <t>21:11:42</t>
  </si>
  <si>
    <t>21:12:40</t>
  </si>
  <si>
    <t>21:13:32</t>
  </si>
  <si>
    <t>21:14:56</t>
  </si>
  <si>
    <t>21:15:52</t>
  </si>
  <si>
    <t>20:18:32</t>
  </si>
  <si>
    <t>21:03:40</t>
  </si>
  <si>
    <t>21:17:05</t>
  </si>
  <si>
    <t>13:25:48</t>
  </si>
  <si>
    <t>21:17:19</t>
  </si>
  <si>
    <t>21:17:33</t>
  </si>
  <si>
    <t>20:18:21</t>
  </si>
  <si>
    <t>21:17:37</t>
  </si>
  <si>
    <t>21:18:11</t>
  </si>
  <si>
    <t>21:19:46</t>
  </si>
  <si>
    <t>21:20:52</t>
  </si>
  <si>
    <t>21:21:21</t>
  </si>
  <si>
    <t>21:22:07</t>
  </si>
  <si>
    <t>12:59:33</t>
  </si>
  <si>
    <t>20:57:50</t>
  </si>
  <si>
    <t>21:23:24</t>
  </si>
  <si>
    <t>21:20:44</t>
  </si>
  <si>
    <t>21:21:22</t>
  </si>
  <si>
    <t>21:21:33</t>
  </si>
  <si>
    <t>21:22:10</t>
  </si>
  <si>
    <t>21:22:29</t>
  </si>
  <si>
    <t>21:22:40</t>
  </si>
  <si>
    <t>21:23:29</t>
  </si>
  <si>
    <t>21:23:52</t>
  </si>
  <si>
    <t>21:25:50</t>
  </si>
  <si>
    <t>21:25:53</t>
  </si>
  <si>
    <t>21:26:02</t>
  </si>
  <si>
    <t>21:27:39</t>
  </si>
  <si>
    <t>21:11:52</t>
  </si>
  <si>
    <t>21:27:43</t>
  </si>
  <si>
    <t>21:28:21</t>
  </si>
  <si>
    <t>21:27:46</t>
  </si>
  <si>
    <t>21:29:55</t>
  </si>
  <si>
    <t>21:29:57</t>
  </si>
  <si>
    <t>21:27:50</t>
  </si>
  <si>
    <t>21:30:41</t>
  </si>
  <si>
    <t>20:08:25</t>
  </si>
  <si>
    <t>21:31:44</t>
  </si>
  <si>
    <t>21:33:30</t>
  </si>
  <si>
    <t>20:05:37</t>
  </si>
  <si>
    <t>13:26:18</t>
  </si>
  <si>
    <t>20:26:07</t>
  </si>
  <si>
    <t>21:33:59</t>
  </si>
  <si>
    <t>21:33:12</t>
  </si>
  <si>
    <t>21:34:04</t>
  </si>
  <si>
    <t>21:34:31</t>
  </si>
  <si>
    <t>14:59:07</t>
  </si>
  <si>
    <t>21:36:29</t>
  </si>
  <si>
    <t>21:39:45</t>
  </si>
  <si>
    <t>21:40:24</t>
  </si>
  <si>
    <t>21:40:38</t>
  </si>
  <si>
    <t>21:41:00</t>
  </si>
  <si>
    <t>19:13:34</t>
  </si>
  <si>
    <t>21:41:48</t>
  </si>
  <si>
    <t>21:41:54</t>
  </si>
  <si>
    <t>21:42:41</t>
  </si>
  <si>
    <t>21:42:46</t>
  </si>
  <si>
    <t>21:42:50</t>
  </si>
  <si>
    <t>21:42:53</t>
  </si>
  <si>
    <t>21:43:20</t>
  </si>
  <si>
    <t>21:45:04</t>
  </si>
  <si>
    <t>21:45:21</t>
  </si>
  <si>
    <t>21:50:28</t>
  </si>
  <si>
    <t>21:50:39</t>
  </si>
  <si>
    <t>21:50:52</t>
  </si>
  <si>
    <t>21:51:10</t>
  </si>
  <si>
    <t>21:51:50</t>
  </si>
  <si>
    <t>21:52:33</t>
  </si>
  <si>
    <t>21:54:26</t>
  </si>
  <si>
    <t>21:54:48</t>
  </si>
  <si>
    <t>21:58:07</t>
  </si>
  <si>
    <t>21:54:55</t>
  </si>
  <si>
    <t>21:58:09</t>
  </si>
  <si>
    <t>21:41:47</t>
  </si>
  <si>
    <t>21:59:57</t>
  </si>
  <si>
    <t>22:00:34</t>
  </si>
  <si>
    <t>22:01:39</t>
  </si>
  <si>
    <t>22:01:45</t>
  </si>
  <si>
    <t>13:51:01</t>
  </si>
  <si>
    <t>20:22:41</t>
  </si>
  <si>
    <t>22:01:53</t>
  </si>
  <si>
    <t>22:07:50</t>
  </si>
  <si>
    <t>06:32:19</t>
  </si>
  <si>
    <t>22:07:59</t>
  </si>
  <si>
    <t>19:46:51</t>
  </si>
  <si>
    <t>22:08:07</t>
  </si>
  <si>
    <t>22:08:28</t>
  </si>
  <si>
    <t>22:12:11</t>
  </si>
  <si>
    <t>22:13:26</t>
  </si>
  <si>
    <t>22:12:51</t>
  </si>
  <si>
    <t>22:13:32</t>
  </si>
  <si>
    <t>22:14:59</t>
  </si>
  <si>
    <t>22:20:10</t>
  </si>
  <si>
    <t>22:21:01</t>
  </si>
  <si>
    <t>15:59:16</t>
  </si>
  <si>
    <t>20:58:24</t>
  </si>
  <si>
    <t>22:22:09</t>
  </si>
  <si>
    <t>20:34:26</t>
  </si>
  <si>
    <t>20:34:36</t>
  </si>
  <si>
    <t>20:34:49</t>
  </si>
  <si>
    <t>20:34:52</t>
  </si>
  <si>
    <t>09:59:17</t>
  </si>
  <si>
    <t>19:11:37</t>
  </si>
  <si>
    <t>21:40:58</t>
  </si>
  <si>
    <t>22:23:06</t>
  </si>
  <si>
    <t>22:23:35</t>
  </si>
  <si>
    <t>22:25:07</t>
  </si>
  <si>
    <t>22:26:23</t>
  </si>
  <si>
    <t>21:37:24</t>
  </si>
  <si>
    <t>21:37:53</t>
  </si>
  <si>
    <t>22:31:45</t>
  </si>
  <si>
    <t>22:34:03</t>
  </si>
  <si>
    <t>22:35:46</t>
  </si>
  <si>
    <t>22:36:11</t>
  </si>
  <si>
    <t>13:18:14</t>
  </si>
  <si>
    <t>20:48:50</t>
  </si>
  <si>
    <t>22:36:35</t>
  </si>
  <si>
    <t>22:36:43</t>
  </si>
  <si>
    <t>22:37:15</t>
  </si>
  <si>
    <t>05:16:27</t>
  </si>
  <si>
    <t>22:38:19</t>
  </si>
  <si>
    <t>22:39:06</t>
  </si>
  <si>
    <t>22:39:22</t>
  </si>
  <si>
    <t>22:47:36</t>
  </si>
  <si>
    <t>22:36:51</t>
  </si>
  <si>
    <t>20:34:07</t>
  </si>
  <si>
    <t>20:51:53</t>
  </si>
  <si>
    <t>22:49:30</t>
  </si>
  <si>
    <t>17:35:06</t>
  </si>
  <si>
    <t>20:10:37</t>
  </si>
  <si>
    <t>20:11:01</t>
  </si>
  <si>
    <t>22:25:20</t>
  </si>
  <si>
    <t>22:26:35</t>
  </si>
  <si>
    <t>22:27:56</t>
  </si>
  <si>
    <t>22:29:29</t>
  </si>
  <si>
    <t>22:33:56</t>
  </si>
  <si>
    <t>22:49:32</t>
  </si>
  <si>
    <t>21:16:28</t>
  </si>
  <si>
    <t>22:50:20</t>
  </si>
  <si>
    <t>22:50:43</t>
  </si>
  <si>
    <t>22:50:59</t>
  </si>
  <si>
    <t>22:51:35</t>
  </si>
  <si>
    <t>22:52:01</t>
  </si>
  <si>
    <t>22:52:12</t>
  </si>
  <si>
    <t>22:52:20</t>
  </si>
  <si>
    <t>22:52:40</t>
  </si>
  <si>
    <t>22:53:01</t>
  </si>
  <si>
    <t>22:53:07</t>
  </si>
  <si>
    <t>22:53:20</t>
  </si>
  <si>
    <t>22:54:23</t>
  </si>
  <si>
    <t>22:54:29</t>
  </si>
  <si>
    <t>22:54:58</t>
  </si>
  <si>
    <t>23:07:38</t>
  </si>
  <si>
    <t>23:08:12</t>
  </si>
  <si>
    <t>23:09:16</t>
  </si>
  <si>
    <t>17:04:26</t>
  </si>
  <si>
    <t>23:10:43</t>
  </si>
  <si>
    <t>23:11:15</t>
  </si>
  <si>
    <t>23:13:15</t>
  </si>
  <si>
    <t>23:14:28</t>
  </si>
  <si>
    <t>23:15:58</t>
  </si>
  <si>
    <t>23:16:38</t>
  </si>
  <si>
    <t>23:18:22</t>
  </si>
  <si>
    <t>23:19:57</t>
  </si>
  <si>
    <t>23:21:12</t>
  </si>
  <si>
    <t>23:21:35</t>
  </si>
  <si>
    <t>23:23:30</t>
  </si>
  <si>
    <t>23:23:36</t>
  </si>
  <si>
    <t>23:23:54</t>
  </si>
  <si>
    <t>23:24:32</t>
  </si>
  <si>
    <t>23:27:31</t>
  </si>
  <si>
    <t>23:28:45</t>
  </si>
  <si>
    <t>23:24:37</t>
  </si>
  <si>
    <t>23:29:33</t>
  </si>
  <si>
    <t>23:32:26</t>
  </si>
  <si>
    <t>23:32:31</t>
  </si>
  <si>
    <t>23:34:04</t>
  </si>
  <si>
    <t>09:26:49</t>
  </si>
  <si>
    <t>23:38:02</t>
  </si>
  <si>
    <t>23:39:35</t>
  </si>
  <si>
    <t>23:48:55</t>
  </si>
  <si>
    <t>00:05:31</t>
  </si>
  <si>
    <t>00:07:54</t>
  </si>
  <si>
    <t>00:12:19</t>
  </si>
  <si>
    <t>00:12:57</t>
  </si>
  <si>
    <t>00:27:13</t>
  </si>
  <si>
    <t>00:31:31</t>
  </si>
  <si>
    <t>16:41:19</t>
  </si>
  <si>
    <t>00:32:12</t>
  </si>
  <si>
    <t>00:35:49</t>
  </si>
  <si>
    <t>00:36:55</t>
  </si>
  <si>
    <t>00:42:54</t>
  </si>
  <si>
    <t>21:10:56</t>
  </si>
  <si>
    <t>00:43:43</t>
  </si>
  <si>
    <t>00:47:04</t>
  </si>
  <si>
    <t>00:47:17</t>
  </si>
  <si>
    <t>00:47:28</t>
  </si>
  <si>
    <t>00:48:47</t>
  </si>
  <si>
    <t>00:53:00</t>
  </si>
  <si>
    <t>00:53:33</t>
  </si>
  <si>
    <t>00:57:15</t>
  </si>
  <si>
    <t>01:00:19</t>
  </si>
  <si>
    <t>08:54:35</t>
  </si>
  <si>
    <t>08:56:29</t>
  </si>
  <si>
    <t>21:36:15</t>
  </si>
  <si>
    <t>01:01:19</t>
  </si>
  <si>
    <t>01:09:50</t>
  </si>
  <si>
    <t>01:16:42</t>
  </si>
  <si>
    <t>01:21:37</t>
  </si>
  <si>
    <t>01:23:24</t>
  </si>
  <si>
    <t>01:28:42</t>
  </si>
  <si>
    <t>01:30:52</t>
  </si>
  <si>
    <t>12:53:17</t>
  </si>
  <si>
    <t>01:32:41</t>
  </si>
  <si>
    <t>01:41:34</t>
  </si>
  <si>
    <t>01:43:34</t>
  </si>
  <si>
    <t>01:40:15</t>
  </si>
  <si>
    <t>01:45:37</t>
  </si>
  <si>
    <t>01:50:16</t>
  </si>
  <si>
    <t>01:52:03</t>
  </si>
  <si>
    <t>01:58:45</t>
  </si>
  <si>
    <t>02:19:23</t>
  </si>
  <si>
    <t>15:45:17</t>
  </si>
  <si>
    <t>02:34:57</t>
  </si>
  <si>
    <t>03:30:23</t>
  </si>
  <si>
    <t>03:31:54</t>
  </si>
  <si>
    <t>03:56:59</t>
  </si>
  <si>
    <t>02:34:55</t>
  </si>
  <si>
    <t>02:34:59</t>
  </si>
  <si>
    <t>02:40:31</t>
  </si>
  <si>
    <t>08:48:40</t>
  </si>
  <si>
    <t>18:19:17</t>
  </si>
  <si>
    <t>18:22:01</t>
  </si>
  <si>
    <t>02:46:09</t>
  </si>
  <si>
    <t>02:47:46</t>
  </si>
  <si>
    <t>02:48:05</t>
  </si>
  <si>
    <t>02:49:41</t>
  </si>
  <si>
    <t>02:52:49</t>
  </si>
  <si>
    <t>02:56:01</t>
  </si>
  <si>
    <t>02:56:46</t>
  </si>
  <si>
    <t>18:34:02</t>
  </si>
  <si>
    <t>16:48:18</t>
  </si>
  <si>
    <t>02:57:35</t>
  </si>
  <si>
    <t>04:03:53</t>
  </si>
  <si>
    <t>20:20:25</t>
  </si>
  <si>
    <t>02:58:32</t>
  </si>
  <si>
    <t>03:00:02</t>
  </si>
  <si>
    <t>03:00:47</t>
  </si>
  <si>
    <t>03:02:01</t>
  </si>
  <si>
    <t>03:02:35</t>
  </si>
  <si>
    <t>03:02:44</t>
  </si>
  <si>
    <t>23:33:22</t>
  </si>
  <si>
    <t>03:03:04</t>
  </si>
  <si>
    <t>03:14:30</t>
  </si>
  <si>
    <t>02:04:23</t>
  </si>
  <si>
    <t>03:15:08</t>
  </si>
  <si>
    <t>03:15:34</t>
  </si>
  <si>
    <t>03:18:37</t>
  </si>
  <si>
    <t>03:07:07</t>
  </si>
  <si>
    <t>03:18:58</t>
  </si>
  <si>
    <t>03:22:22</t>
  </si>
  <si>
    <t>03:24:04</t>
  </si>
  <si>
    <t>03:27:05</t>
  </si>
  <si>
    <t>03:30:19</t>
  </si>
  <si>
    <t>23:54:55</t>
  </si>
  <si>
    <t>19:58:19</t>
  </si>
  <si>
    <t>20:25:14</t>
  </si>
  <si>
    <t>03:29:23</t>
  </si>
  <si>
    <t>03:32:49</t>
  </si>
  <si>
    <t>03:30:21</t>
  </si>
  <si>
    <t>03:34:57</t>
  </si>
  <si>
    <t>03:35:08</t>
  </si>
  <si>
    <t>03:49:02</t>
  </si>
  <si>
    <t>03:49:24</t>
  </si>
  <si>
    <t>03:41:41</t>
  </si>
  <si>
    <t>03:54:12</t>
  </si>
  <si>
    <t>03:57:53</t>
  </si>
  <si>
    <t>03:58:36</t>
  </si>
  <si>
    <t>03:58:39</t>
  </si>
  <si>
    <t>01:49:43</t>
  </si>
  <si>
    <t>01:51:59</t>
  </si>
  <si>
    <t>03:59:22</t>
  </si>
  <si>
    <t>04:00:09</t>
  </si>
  <si>
    <t>04:01:58</t>
  </si>
  <si>
    <t>04:08:58</t>
  </si>
  <si>
    <t>04:18:22</t>
  </si>
  <si>
    <t>04:22:57</t>
  </si>
  <si>
    <t>04:25:03</t>
  </si>
  <si>
    <t>04:27:33</t>
  </si>
  <si>
    <t>04:33:35</t>
  </si>
  <si>
    <t>04:41:29</t>
  </si>
  <si>
    <t>04:41:34</t>
  </si>
  <si>
    <t>04:44:03</t>
  </si>
  <si>
    <t>04:50:29</t>
  </si>
  <si>
    <t>04:50:58</t>
  </si>
  <si>
    <t>04:54:53</t>
  </si>
  <si>
    <t>04:55:14</t>
  </si>
  <si>
    <t>05:02:55</t>
  </si>
  <si>
    <t>05:03:21</t>
  </si>
  <si>
    <t>05:13:48</t>
  </si>
  <si>
    <t>05:16:09</t>
  </si>
  <si>
    <t>05:19:38</t>
  </si>
  <si>
    <t>05:21:48</t>
  </si>
  <si>
    <t>05:27:05</t>
  </si>
  <si>
    <t>05:29:50</t>
  </si>
  <si>
    <t>05:36:17</t>
  </si>
  <si>
    <t>05:33:55</t>
  </si>
  <si>
    <t>05:40:27</t>
  </si>
  <si>
    <t>05:26:56</t>
  </si>
  <si>
    <t>05:42:44</t>
  </si>
  <si>
    <t>05:58:13</t>
  </si>
  <si>
    <t>05:59:30</t>
  </si>
  <si>
    <t>06:02:44</t>
  </si>
  <si>
    <t>21:38:26</t>
  </si>
  <si>
    <t>21:38:37</t>
  </si>
  <si>
    <t>21:38:54</t>
  </si>
  <si>
    <t>22:27:13</t>
  </si>
  <si>
    <t>06:01:43</t>
  </si>
  <si>
    <t>06:02:35</t>
  </si>
  <si>
    <t>06:03:59</t>
  </si>
  <si>
    <t>06:04:59</t>
  </si>
  <si>
    <t>06:11:47</t>
  </si>
  <si>
    <t>06:13:28</t>
  </si>
  <si>
    <t>06:15:00</t>
  </si>
  <si>
    <t>06:15:27</t>
  </si>
  <si>
    <t>06:23:44</t>
  </si>
  <si>
    <t>22:38:03</t>
  </si>
  <si>
    <t>06:25:54</t>
  </si>
  <si>
    <t>05:38:06</t>
  </si>
  <si>
    <t>05:39:10</t>
  </si>
  <si>
    <t>06:12:58</t>
  </si>
  <si>
    <t>06:31:07</t>
  </si>
  <si>
    <t>06:33:23</t>
  </si>
  <si>
    <t>18:46:28</t>
  </si>
  <si>
    <t>06:35:53</t>
  </si>
  <si>
    <t>06:36:45</t>
  </si>
  <si>
    <t>06:37:02</t>
  </si>
  <si>
    <t>06:37:10</t>
  </si>
  <si>
    <t>06:39:07</t>
  </si>
  <si>
    <t>06:22:33</t>
  </si>
  <si>
    <t>06:41:25</t>
  </si>
  <si>
    <t>06:41:48</t>
  </si>
  <si>
    <t>06:41:28</t>
  </si>
  <si>
    <t>06:44:43</t>
  </si>
  <si>
    <t>06:47:08</t>
  </si>
  <si>
    <t>06:47:27</t>
  </si>
  <si>
    <t>06:47:34</t>
  </si>
  <si>
    <t>06:47:54</t>
  </si>
  <si>
    <t>06:49:25</t>
  </si>
  <si>
    <t>06:51:00</t>
  </si>
  <si>
    <t>06:58:58</t>
  </si>
  <si>
    <t>06:59:16</t>
  </si>
  <si>
    <t>06:55:33</t>
  </si>
  <si>
    <t>06:59:49</t>
  </si>
  <si>
    <t>07:07:57</t>
  </si>
  <si>
    <t>07:10:23</t>
  </si>
  <si>
    <t>07:10:49</t>
  </si>
  <si>
    <t>07:11:11</t>
  </si>
  <si>
    <t>06:42:07</t>
  </si>
  <si>
    <t>07:17:09</t>
  </si>
  <si>
    <t>06:04:11</t>
  </si>
  <si>
    <t>07:19:34</t>
  </si>
  <si>
    <t>07:22:51</t>
  </si>
  <si>
    <t>06:31:53</t>
  </si>
  <si>
    <t>06:32:47</t>
  </si>
  <si>
    <t>15:39:57</t>
  </si>
  <si>
    <t>15:42:05</t>
  </si>
  <si>
    <t>15:45:57</t>
  </si>
  <si>
    <t>04:56:36</t>
  </si>
  <si>
    <t>07:27:09</t>
  </si>
  <si>
    <t>07:27:22</t>
  </si>
  <si>
    <t>07:27:34</t>
  </si>
  <si>
    <t>07:28:25</t>
  </si>
  <si>
    <t>19:33:32</t>
  </si>
  <si>
    <t>20:25:15</t>
  </si>
  <si>
    <t>07:29:22</t>
  </si>
  <si>
    <t>07:30:43</t>
  </si>
  <si>
    <t>07:32:06</t>
  </si>
  <si>
    <t>07:34:05</t>
  </si>
  <si>
    <t>07:36:17</t>
  </si>
  <si>
    <t>07:37:29</t>
  </si>
  <si>
    <t>07:38:01</t>
  </si>
  <si>
    <t>07:29:47</t>
  </si>
  <si>
    <t>07:39:15</t>
  </si>
  <si>
    <t>07:39:46</t>
  </si>
  <si>
    <t>07:20:17</t>
  </si>
  <si>
    <t>07:45:05</t>
  </si>
  <si>
    <t>07:49:42</t>
  </si>
  <si>
    <t>07:50:36</t>
  </si>
  <si>
    <t>07:51:45</t>
  </si>
  <si>
    <t>07:54:26</t>
  </si>
  <si>
    <t>07:54:36</t>
  </si>
  <si>
    <t>07:58:22</t>
  </si>
  <si>
    <t>08:02:18</t>
  </si>
  <si>
    <t>08:02:36</t>
  </si>
  <si>
    <t>08:06:48</t>
  </si>
  <si>
    <t>08:08:23</t>
  </si>
  <si>
    <t>08:10:15</t>
  </si>
  <si>
    <t>08:12:01</t>
  </si>
  <si>
    <t>08:13:18</t>
  </si>
  <si>
    <t>08:14:27</t>
  </si>
  <si>
    <t>08:17:41</t>
  </si>
  <si>
    <t>08:20:31</t>
  </si>
  <si>
    <t>08:24:48</t>
  </si>
  <si>
    <t>08:27:47</t>
  </si>
  <si>
    <t>08:30:27</t>
  </si>
  <si>
    <t>08:33:27</t>
  </si>
  <si>
    <t>08:33:56</t>
  </si>
  <si>
    <t>08:37:20</t>
  </si>
  <si>
    <t>08:39:09</t>
  </si>
  <si>
    <t>06:24:38</t>
  </si>
  <si>
    <t>08:45:14</t>
  </si>
  <si>
    <t>08:45:45</t>
  </si>
  <si>
    <t>08:47:00</t>
  </si>
  <si>
    <t>08:50:57</t>
  </si>
  <si>
    <t>08:55:34</t>
  </si>
  <si>
    <t>08:56:03</t>
  </si>
  <si>
    <t>08:57:56</t>
  </si>
  <si>
    <t>08:58:07</t>
  </si>
  <si>
    <t>09:01:37</t>
  </si>
  <si>
    <t>09:02:33</t>
  </si>
  <si>
    <t>09:04:56</t>
  </si>
  <si>
    <t>09:06:12</t>
  </si>
  <si>
    <t>08:57:27</t>
  </si>
  <si>
    <t>09:07:37</t>
  </si>
  <si>
    <t>09:10:05</t>
  </si>
  <si>
    <t>16:26:20</t>
  </si>
  <si>
    <t>09:18:35</t>
  </si>
  <si>
    <t>09:22:27</t>
  </si>
  <si>
    <t>09:22:36</t>
  </si>
  <si>
    <t>09:22:39</t>
  </si>
  <si>
    <t>09:22:22</t>
  </si>
  <si>
    <t>09:22:42</t>
  </si>
  <si>
    <t>14:45:41</t>
  </si>
  <si>
    <t>09:23:19</t>
  </si>
  <si>
    <t>09:23:52</t>
  </si>
  <si>
    <t>23:30:51</t>
  </si>
  <si>
    <t>20:23:16</t>
  </si>
  <si>
    <t>09:25:33</t>
  </si>
  <si>
    <t>22:47:25</t>
  </si>
  <si>
    <t>22:51:54</t>
  </si>
  <si>
    <t>23:10:12</t>
  </si>
  <si>
    <t>23:12:13</t>
  </si>
  <si>
    <t>00:04:12</t>
  </si>
  <si>
    <t>09:26:57</t>
  </si>
  <si>
    <t>09:27:43</t>
  </si>
  <si>
    <t>09:26:08</t>
  </si>
  <si>
    <t>09:27:35</t>
  </si>
  <si>
    <t>09:30:47</t>
  </si>
  <si>
    <t>09:36:33</t>
  </si>
  <si>
    <t>09:38:12</t>
  </si>
  <si>
    <t>09:41:50</t>
  </si>
  <si>
    <t>09:42:08</t>
  </si>
  <si>
    <t>09:41:45</t>
  </si>
  <si>
    <t>09:43:21</t>
  </si>
  <si>
    <t>09:43:36</t>
  </si>
  <si>
    <t>09:44:36</t>
  </si>
  <si>
    <t>09:30:26</t>
  </si>
  <si>
    <t>09:40:05</t>
  </si>
  <si>
    <t>09:40:45</t>
  </si>
  <si>
    <t>09:45:01</t>
  </si>
  <si>
    <t>09:45:27</t>
  </si>
  <si>
    <t>09:37:47</t>
  </si>
  <si>
    <t>09:46:20</t>
  </si>
  <si>
    <t>09:46:41</t>
  </si>
  <si>
    <t>09:47:19</t>
  </si>
  <si>
    <t>09:47:23</t>
  </si>
  <si>
    <t>09:47:43</t>
  </si>
  <si>
    <t>09:49:17</t>
  </si>
  <si>
    <t>09:49:28</t>
  </si>
  <si>
    <t>09:49:35</t>
  </si>
  <si>
    <t>09:50:23</t>
  </si>
  <si>
    <t>09:52:04</t>
  </si>
  <si>
    <t>09:43:45</t>
  </si>
  <si>
    <t>09:52:13</t>
  </si>
  <si>
    <t>09:21:16</t>
  </si>
  <si>
    <t>09:53:13</t>
  </si>
  <si>
    <t>09:53:52</t>
  </si>
  <si>
    <t>09:54:14</t>
  </si>
  <si>
    <t>09:57:21</t>
  </si>
  <si>
    <t>09:58:39</t>
  </si>
  <si>
    <t>12:01:09</t>
  </si>
  <si>
    <t>11:43:54</t>
  </si>
  <si>
    <t>19:59:20</t>
  </si>
  <si>
    <t>09:35:03</t>
  </si>
  <si>
    <t>23:39:22</t>
  </si>
  <si>
    <t>10:02:09</t>
  </si>
  <si>
    <t>09:53:09</t>
  </si>
  <si>
    <t>09:57:52</t>
  </si>
  <si>
    <t>10:04:14</t>
  </si>
  <si>
    <t>10:04:22</t>
  </si>
  <si>
    <t>10:05:05</t>
  </si>
  <si>
    <t>10:05:40</t>
  </si>
  <si>
    <t>10:05:59</t>
  </si>
  <si>
    <t>22:02:12</t>
  </si>
  <si>
    <t>22:02:21</t>
  </si>
  <si>
    <t>13:42:33</t>
  </si>
  <si>
    <t>10:06:08</t>
  </si>
  <si>
    <t>10:07:04</t>
  </si>
  <si>
    <t>10:08:49</t>
  </si>
  <si>
    <t>10:09:34</t>
  </si>
  <si>
    <t>14:04:48</t>
  </si>
  <si>
    <t>09:40:28</t>
  </si>
  <si>
    <t>09:40:37</t>
  </si>
  <si>
    <t>10:08:33</t>
  </si>
  <si>
    <t>10:08:44</t>
  </si>
  <si>
    <t>10:09:01</t>
  </si>
  <si>
    <t>10:11:07</t>
  </si>
  <si>
    <t>10:14:47</t>
  </si>
  <si>
    <t>10:14:54</t>
  </si>
  <si>
    <t>10:15:14</t>
  </si>
  <si>
    <t>10:07:55</t>
  </si>
  <si>
    <t>08:20:50</t>
  </si>
  <si>
    <t>08:23:50</t>
  </si>
  <si>
    <t>10:15:37</t>
  </si>
  <si>
    <t>10:16:01</t>
  </si>
  <si>
    <t>10:16:35</t>
  </si>
  <si>
    <t>10:17:48</t>
  </si>
  <si>
    <t>10:18:47</t>
  </si>
  <si>
    <t>10:20:05</t>
  </si>
  <si>
    <t>10:22:33</t>
  </si>
  <si>
    <t>10:23:25</t>
  </si>
  <si>
    <t>10:23:55</t>
  </si>
  <si>
    <t>09:45:55</t>
  </si>
  <si>
    <t>10:02:46</t>
  </si>
  <si>
    <t>10:24:35</t>
  </si>
  <si>
    <t>09:41:59</t>
  </si>
  <si>
    <t>10:26:06</t>
  </si>
  <si>
    <t>10:23:47</t>
  </si>
  <si>
    <t>10:26:12</t>
  </si>
  <si>
    <t>10:26:13</t>
  </si>
  <si>
    <t>10:26:20</t>
  </si>
  <si>
    <t>10:26:48</t>
  </si>
  <si>
    <t>02:59:31</t>
  </si>
  <si>
    <t>01:52:12</t>
  </si>
  <si>
    <t>01:53:46</t>
  </si>
  <si>
    <t>06:08:47</t>
  </si>
  <si>
    <t>07:42:06</t>
  </si>
  <si>
    <t>07:42:36</t>
  </si>
  <si>
    <t>17:13:29</t>
  </si>
  <si>
    <t>17:13:54</t>
  </si>
  <si>
    <t>17:14:09</t>
  </si>
  <si>
    <t>17:14:30</t>
  </si>
  <si>
    <t>17:14:38</t>
  </si>
  <si>
    <t>20:30:32</t>
  </si>
  <si>
    <t>10:29:11</t>
  </si>
  <si>
    <t>10:30:55</t>
  </si>
  <si>
    <t>10:31:13</t>
  </si>
  <si>
    <t>10:31:51</t>
  </si>
  <si>
    <t>10:31:56</t>
  </si>
  <si>
    <t>10:32:04</t>
  </si>
  <si>
    <t>10:33:21</t>
  </si>
  <si>
    <t>10:34:55</t>
  </si>
  <si>
    <t>10:35:09</t>
  </si>
  <si>
    <t>13:16:23</t>
  </si>
  <si>
    <t>06:20:11</t>
  </si>
  <si>
    <t>06:20:18</t>
  </si>
  <si>
    <t>06:22:10</t>
  </si>
  <si>
    <t>06:23:54</t>
  </si>
  <si>
    <t>06:24:04</t>
  </si>
  <si>
    <t>06:24:10</t>
  </si>
  <si>
    <t>10:38:52</t>
  </si>
  <si>
    <t>10:39:11</t>
  </si>
  <si>
    <t>22:36:49</t>
  </si>
  <si>
    <t>00:10:38</t>
  </si>
  <si>
    <t>10:19:55</t>
  </si>
  <si>
    <t>10:39:12</t>
  </si>
  <si>
    <t>10:40:17</t>
  </si>
  <si>
    <t>09:49:55</t>
  </si>
  <si>
    <t>10:44:17</t>
  </si>
  <si>
    <t>02:22:18</t>
  </si>
  <si>
    <t>04:25:05</t>
  </si>
  <si>
    <t>04:08:34</t>
  </si>
  <si>
    <t>04:08:45</t>
  </si>
  <si>
    <t>04:09:03</t>
  </si>
  <si>
    <t>04:09:27</t>
  </si>
  <si>
    <t>04:09:50</t>
  </si>
  <si>
    <t>04:11:01</t>
  </si>
  <si>
    <t>04:11:41</t>
  </si>
  <si>
    <t>04:14:12</t>
  </si>
  <si>
    <t>04:14:49</t>
  </si>
  <si>
    <t>09:53:27</t>
  </si>
  <si>
    <t>10:45:20</t>
  </si>
  <si>
    <t>10:45:36</t>
  </si>
  <si>
    <t>13:58:27</t>
  </si>
  <si>
    <t>10:44:48</t>
  </si>
  <si>
    <t>10:47:05</t>
  </si>
  <si>
    <t>10:47:28</t>
  </si>
  <si>
    <t>10:51:28</t>
  </si>
  <si>
    <t>10:52:12</t>
  </si>
  <si>
    <t>10:49:58</t>
  </si>
  <si>
    <t>10:51:58</t>
  </si>
  <si>
    <t>10:52:28</t>
  </si>
  <si>
    <t>10:52:29</t>
  </si>
  <si>
    <t>10:54:35</t>
  </si>
  <si>
    <t>10:54:59</t>
  </si>
  <si>
    <t>10:55:35</t>
  </si>
  <si>
    <t>10:55:50</t>
  </si>
  <si>
    <t>07:24:53</t>
  </si>
  <si>
    <t>10:59:19</t>
  </si>
  <si>
    <t>10:59:42</t>
  </si>
  <si>
    <t>01:22:39</t>
  </si>
  <si>
    <t>10:59:53</t>
  </si>
  <si>
    <t>11:00:02</t>
  </si>
  <si>
    <t>11:00:20</t>
  </si>
  <si>
    <t>09:16:31</t>
  </si>
  <si>
    <t>11:01:52</t>
  </si>
  <si>
    <t>11:02:09</t>
  </si>
  <si>
    <t>11:03:06</t>
  </si>
  <si>
    <t>11:03:47</t>
  </si>
  <si>
    <t>11:05:01</t>
  </si>
  <si>
    <t>11:08:09</t>
  </si>
  <si>
    <t>11:09:38</t>
  </si>
  <si>
    <t>11:13:56</t>
  </si>
  <si>
    <t>11:14:19</t>
  </si>
  <si>
    <t>11:14:38</t>
  </si>
  <si>
    <t>11:14:43</t>
  </si>
  <si>
    <t>11:13:00</t>
  </si>
  <si>
    <t>11:16:09</t>
  </si>
  <si>
    <t>11:17:08</t>
  </si>
  <si>
    <t>11:13:07</t>
  </si>
  <si>
    <t>11:20:26</t>
  </si>
  <si>
    <t>11:20:37</t>
  </si>
  <si>
    <t>11:20:48</t>
  </si>
  <si>
    <t>11:20:49</t>
  </si>
  <si>
    <t>11:20:50</t>
  </si>
  <si>
    <t>11:21:22</t>
  </si>
  <si>
    <t>11:22:05</t>
  </si>
  <si>
    <t>11:23:05</t>
  </si>
  <si>
    <t>11:23:11</t>
  </si>
  <si>
    <t>11:23:49</t>
  </si>
  <si>
    <t>11:24:21</t>
  </si>
  <si>
    <t>11:31:12</t>
  </si>
  <si>
    <t>11:24:50</t>
  </si>
  <si>
    <t>11:24:13</t>
  </si>
  <si>
    <t>11:24:56</t>
  </si>
  <si>
    <t>10:15:27</t>
  </si>
  <si>
    <t>11:26:17</t>
  </si>
  <si>
    <t>11:27:57</t>
  </si>
  <si>
    <t>11:28:10</t>
  </si>
  <si>
    <t>03:41:31</t>
  </si>
  <si>
    <t>09:33:44</t>
  </si>
  <si>
    <t>11:29:01</t>
  </si>
  <si>
    <t>11:29:07</t>
  </si>
  <si>
    <t>11:29:16</t>
  </si>
  <si>
    <t>11:29:34</t>
  </si>
  <si>
    <t>11:30:07</t>
  </si>
  <si>
    <t>11:30:38</t>
  </si>
  <si>
    <t>11:30:54</t>
  </si>
  <si>
    <t>11:31:29</t>
  </si>
  <si>
    <t>11:31:37</t>
  </si>
  <si>
    <t>18:10:18</t>
  </si>
  <si>
    <t>11:31:46</t>
  </si>
  <si>
    <t>11:32:27</t>
  </si>
  <si>
    <t>11:33:24</t>
  </si>
  <si>
    <t>11:36:19</t>
  </si>
  <si>
    <t>11:36:34</t>
  </si>
  <si>
    <t>11:36:39</t>
  </si>
  <si>
    <t>11:39:34</t>
  </si>
  <si>
    <t>11:41:16</t>
  </si>
  <si>
    <t>11:41:00</t>
  </si>
  <si>
    <t>11:42:01</t>
  </si>
  <si>
    <t>11:43:27</t>
  </si>
  <si>
    <t>11:43:28</t>
  </si>
  <si>
    <t>11:44:04</t>
  </si>
  <si>
    <t>04:39:18</t>
  </si>
  <si>
    <t>11:44:34</t>
  </si>
  <si>
    <t>11:45:53</t>
  </si>
  <si>
    <t>11:45:59</t>
  </si>
  <si>
    <t>11:46:46</t>
  </si>
  <si>
    <t>11:48:19</t>
  </si>
  <si>
    <t>11:48:47</t>
  </si>
  <si>
    <t>11:49:20</t>
  </si>
  <si>
    <t>11:49:57</t>
  </si>
  <si>
    <t>11:27:24</t>
  </si>
  <si>
    <t>11:50:32</t>
  </si>
  <si>
    <t>11:50:42</t>
  </si>
  <si>
    <t>11:53:36</t>
  </si>
  <si>
    <t>11:53:59</t>
  </si>
  <si>
    <t>10:59:06</t>
  </si>
  <si>
    <t>11:49:36</t>
  </si>
  <si>
    <t>11:54:01</t>
  </si>
  <si>
    <t>11:54:11</t>
  </si>
  <si>
    <t>22:16:38</t>
  </si>
  <si>
    <t>11:54:34</t>
  </si>
  <si>
    <t>11:55:21</t>
  </si>
  <si>
    <t>11:55:33</t>
  </si>
  <si>
    <t>11:55:48</t>
  </si>
  <si>
    <t>10:05:31</t>
  </si>
  <si>
    <t>11:58:25</t>
  </si>
  <si>
    <t>12:00:46</t>
  </si>
  <si>
    <t>12:00:48</t>
  </si>
  <si>
    <t>12:01:15</t>
  </si>
  <si>
    <t>17:03:56</t>
  </si>
  <si>
    <t>10:02:16</t>
  </si>
  <si>
    <t>10:32:10</t>
  </si>
  <si>
    <t>12:01:44</t>
  </si>
  <si>
    <t>12:02:08</t>
  </si>
  <si>
    <t>12:03:07</t>
  </si>
  <si>
    <t>04:09:07</t>
  </si>
  <si>
    <t>07:55:26</t>
  </si>
  <si>
    <t>08:13:49</t>
  </si>
  <si>
    <t>12:05:44</t>
  </si>
  <si>
    <t>22:26:49</t>
  </si>
  <si>
    <t>12:06:16</t>
  </si>
  <si>
    <t>08:16:34</t>
  </si>
  <si>
    <t>12:06:30</t>
  </si>
  <si>
    <t>10:07:54</t>
  </si>
  <si>
    <t>12:09:00</t>
  </si>
  <si>
    <t>12:09:31</t>
  </si>
  <si>
    <t>12:10:10</t>
  </si>
  <si>
    <t>12:12:08</t>
  </si>
  <si>
    <t>12:12:30</t>
  </si>
  <si>
    <t>12:13:03</t>
  </si>
  <si>
    <t>12:07:57</t>
  </si>
  <si>
    <t>12:13:11</t>
  </si>
  <si>
    <t>12:14:32</t>
  </si>
  <si>
    <t>11:24:55</t>
  </si>
  <si>
    <t>12:16:16</t>
  </si>
  <si>
    <t>12:16:54</t>
  </si>
  <si>
    <t>09:48:16</t>
  </si>
  <si>
    <t>14:23:08</t>
  </si>
  <si>
    <t>12:17:02</t>
  </si>
  <si>
    <t>12:17:32</t>
  </si>
  <si>
    <t>12:17:46</t>
  </si>
  <si>
    <t>12:15:09</t>
  </si>
  <si>
    <t>12:15:43</t>
  </si>
  <si>
    <t>12:17:57</t>
  </si>
  <si>
    <t>12:19:14</t>
  </si>
  <si>
    <t>18:09:39</t>
  </si>
  <si>
    <t>12:19:38</t>
  </si>
  <si>
    <t>10:34:46</t>
  </si>
  <si>
    <t>12:20:40</t>
  </si>
  <si>
    <t>12:20:56</t>
  </si>
  <si>
    <t>12:15:33</t>
  </si>
  <si>
    <t>12:22:46</t>
  </si>
  <si>
    <t>12:26:36</t>
  </si>
  <si>
    <t>12:27:05</t>
  </si>
  <si>
    <t>12:27:13</t>
  </si>
  <si>
    <t>09:32:39</t>
  </si>
  <si>
    <t>12:29:43</t>
  </si>
  <si>
    <t>12:30:05</t>
  </si>
  <si>
    <t>12:30:37</t>
  </si>
  <si>
    <t>12:29:51</t>
  </si>
  <si>
    <t>12:31:55</t>
  </si>
  <si>
    <t>12:34:52</t>
  </si>
  <si>
    <t>12:35:13</t>
  </si>
  <si>
    <t>12:35:38</t>
  </si>
  <si>
    <t>12:35:49</t>
  </si>
  <si>
    <t>12:37:24</t>
  </si>
  <si>
    <t>12:38:29</t>
  </si>
  <si>
    <t>12:39:18</t>
  </si>
  <si>
    <t>20:08:44</t>
  </si>
  <si>
    <t>12:42:31</t>
  </si>
  <si>
    <t>12:43:05</t>
  </si>
  <si>
    <t>00:14:58</t>
  </si>
  <si>
    <t>12:43:43</t>
  </si>
  <si>
    <t>12:44:37</t>
  </si>
  <si>
    <t>16:03:12</t>
  </si>
  <si>
    <t>16:06:33</t>
  </si>
  <si>
    <t>20:49:28</t>
  </si>
  <si>
    <t>12:49:13</t>
  </si>
  <si>
    <t>12:54:48</t>
  </si>
  <si>
    <t>12:55:06</t>
  </si>
  <si>
    <t>12:55:18</t>
  </si>
  <si>
    <t>12:55:51</t>
  </si>
  <si>
    <t>12:57:23</t>
  </si>
  <si>
    <t>09:52:37</t>
  </si>
  <si>
    <t>12:58:08</t>
  </si>
  <si>
    <t>12:58:51</t>
  </si>
  <si>
    <t>13:00:57</t>
  </si>
  <si>
    <t>11:59:50</t>
  </si>
  <si>
    <t>12:44:57</t>
  </si>
  <si>
    <t>13:01:28</t>
  </si>
  <si>
    <t>13:01:56</t>
  </si>
  <si>
    <t>10:29:39</t>
  </si>
  <si>
    <t>12:18:35</t>
  </si>
  <si>
    <t>13:02:09</t>
  </si>
  <si>
    <t>07:52:30</t>
  </si>
  <si>
    <t>08:14:48</t>
  </si>
  <si>
    <t>13:02:28</t>
  </si>
  <si>
    <t>13:02:42</t>
  </si>
  <si>
    <t>13:04:26</t>
  </si>
  <si>
    <t>13:04:28</t>
  </si>
  <si>
    <t>13:04:34</t>
  </si>
  <si>
    <t>13:08:30</t>
  </si>
  <si>
    <t>13:06:02</t>
  </si>
  <si>
    <t>13:08:43</t>
  </si>
  <si>
    <t>03:26:37</t>
  </si>
  <si>
    <t>03:27:15</t>
  </si>
  <si>
    <t>03:28:32</t>
  </si>
  <si>
    <t>11:55:56</t>
  </si>
  <si>
    <t>12:02:01</t>
  </si>
  <si>
    <t>12:05:13</t>
  </si>
  <si>
    <t>13:08:51</t>
  </si>
  <si>
    <t>13:09:38</t>
  </si>
  <si>
    <t>07:38:46</t>
  </si>
  <si>
    <t>13:11:45</t>
  </si>
  <si>
    <t>13:12:11</t>
  </si>
  <si>
    <t>13:14:12</t>
  </si>
  <si>
    <t>13:14:19</t>
  </si>
  <si>
    <t>13:14:42</t>
  </si>
  <si>
    <t>13:17:06</t>
  </si>
  <si>
    <t>13:17:57</t>
  </si>
  <si>
    <t>21:51:37</t>
  </si>
  <si>
    <t>05:48:50</t>
  </si>
  <si>
    <t>13:18:03</t>
  </si>
  <si>
    <t>13:18:49</t>
  </si>
  <si>
    <t>13:25:29</t>
  </si>
  <si>
    <t>13:28:21</t>
  </si>
  <si>
    <t>20:40:22</t>
  </si>
  <si>
    <t>13:27:47</t>
  </si>
  <si>
    <t>13:31:07</t>
  </si>
  <si>
    <t>13:35:20</t>
  </si>
  <si>
    <t>13:04:43</t>
  </si>
  <si>
    <t>13:37:47</t>
  </si>
  <si>
    <t>13:37:21</t>
  </si>
  <si>
    <t>13:38:17</t>
  </si>
  <si>
    <t>13:39:29</t>
  </si>
  <si>
    <t>13:39:45</t>
  </si>
  <si>
    <t>13:42:37</t>
  </si>
  <si>
    <t>05:36:13</t>
  </si>
  <si>
    <t>13:44:18</t>
  </si>
  <si>
    <t>13:44:40</t>
  </si>
  <si>
    <t>13:42:47</t>
  </si>
  <si>
    <t>13:44:51</t>
  </si>
  <si>
    <t>19:41:49</t>
  </si>
  <si>
    <t>19:43:34</t>
  </si>
  <si>
    <t>19:48:19</t>
  </si>
  <si>
    <t>15:39:36</t>
  </si>
  <si>
    <t>15:41:57</t>
  </si>
  <si>
    <t>15:48:20</t>
  </si>
  <si>
    <t>15:48:49</t>
  </si>
  <si>
    <t>17:55:32</t>
  </si>
  <si>
    <t>17:58:45</t>
  </si>
  <si>
    <t>17:59:50</t>
  </si>
  <si>
    <t>18:00:01</t>
  </si>
  <si>
    <t>18:00:18</t>
  </si>
  <si>
    <t>18:00:37</t>
  </si>
  <si>
    <t>18:01:05</t>
  </si>
  <si>
    <t>20:20:04</t>
  </si>
  <si>
    <t>20:43:36</t>
  </si>
  <si>
    <t>20:48:12</t>
  </si>
  <si>
    <t>21:20:11</t>
  </si>
  <si>
    <t>11:31:51</t>
  </si>
  <si>
    <t>11:38:10</t>
  </si>
  <si>
    <t>11:40:29</t>
  </si>
  <si>
    <t>13:23:11</t>
  </si>
  <si>
    <t>13:24:44</t>
  </si>
  <si>
    <t>13:25:37</t>
  </si>
  <si>
    <t>13:36:21</t>
  </si>
  <si>
    <t>13:45:06</t>
  </si>
  <si>
    <t>13:45:47</t>
  </si>
  <si>
    <t>13:18:44</t>
  </si>
  <si>
    <t>13:05:07</t>
  </si>
  <si>
    <t>09:35:13</t>
  </si>
  <si>
    <t>13:35:47</t>
  </si>
  <si>
    <t>05:04:06</t>
  </si>
  <si>
    <t>13:35:10</t>
  </si>
  <si>
    <t>13:35:39</t>
  </si>
  <si>
    <t>13:35:44</t>
  </si>
  <si>
    <t>13:35:49</t>
  </si>
  <si>
    <t>13:36:01</t>
  </si>
  <si>
    <t>13:36:19</t>
  </si>
  <si>
    <t>13:36:35</t>
  </si>
  <si>
    <t>13:36:36</t>
  </si>
  <si>
    <t>16:08:57</t>
  </si>
  <si>
    <t>05:17:02</t>
  </si>
  <si>
    <t>06:21:51</t>
  </si>
  <si>
    <t>06:22:07</t>
  </si>
  <si>
    <t>06:22:12</t>
  </si>
  <si>
    <t>13:52:29</t>
  </si>
  <si>
    <t>13:54:46</t>
  </si>
  <si>
    <t>14:00:17</t>
  </si>
  <si>
    <t>14:01:09</t>
  </si>
  <si>
    <t>13:10:09</t>
  </si>
  <si>
    <t>14:04:27</t>
  </si>
  <si>
    <t>13:32:27</t>
  </si>
  <si>
    <t>14:05:14</t>
  </si>
  <si>
    <t>11:34:36</t>
  </si>
  <si>
    <t>13:27:31</t>
  </si>
  <si>
    <t>14:05:22</t>
  </si>
  <si>
    <t>14:05:59</t>
  </si>
  <si>
    <t>14:06:48</t>
  </si>
  <si>
    <t>14:09:45</t>
  </si>
  <si>
    <t>14:09:59</t>
  </si>
  <si>
    <t>14:12:17</t>
  </si>
  <si>
    <t>09:33:40</t>
  </si>
  <si>
    <t>14:13:38</t>
  </si>
  <si>
    <t>22:09:58</t>
  </si>
  <si>
    <t>03:06:23</t>
  </si>
  <si>
    <t>03:22:08</t>
  </si>
  <si>
    <t>03:33:46</t>
  </si>
  <si>
    <t>03:59:40</t>
  </si>
  <si>
    <t>12:39:19</t>
  </si>
  <si>
    <t>12:39:27</t>
  </si>
  <si>
    <t>13:27:10</t>
  </si>
  <si>
    <t>18:42:27</t>
  </si>
  <si>
    <t>18:50:28</t>
  </si>
  <si>
    <t>02:25:03</t>
  </si>
  <si>
    <t>14:18:24</t>
  </si>
  <si>
    <t>10:12:57</t>
  </si>
  <si>
    <t>14:20:03</t>
  </si>
  <si>
    <t>21:44:57</t>
  </si>
  <si>
    <t>12:53:08</t>
  </si>
  <si>
    <t>14:20:04</t>
  </si>
  <si>
    <t>14:20:51</t>
  </si>
  <si>
    <t>14:20:54</t>
  </si>
  <si>
    <t>14:21:29</t>
  </si>
  <si>
    <t>14:22:14</t>
  </si>
  <si>
    <t>10:53:39</t>
  </si>
  <si>
    <t>14:25:15</t>
  </si>
  <si>
    <t>14:26:20</t>
  </si>
  <si>
    <t>14:29:07</t>
  </si>
  <si>
    <t>14:29:30</t>
  </si>
  <si>
    <t>14:30:51</t>
  </si>
  <si>
    <t>14:32:55</t>
  </si>
  <si>
    <t>14:33:13</t>
  </si>
  <si>
    <t>14:36:06</t>
  </si>
  <si>
    <t>14:39:10</t>
  </si>
  <si>
    <t>08:25:52</t>
  </si>
  <si>
    <t>14:39:13</t>
  </si>
  <si>
    <t>16:45:40</t>
  </si>
  <si>
    <t>14:41:36</t>
  </si>
  <si>
    <t>14:44:38</t>
  </si>
  <si>
    <t>14:44:45</t>
  </si>
  <si>
    <t>14:47:11</t>
  </si>
  <si>
    <t>14:47:15</t>
  </si>
  <si>
    <t>14:49:56</t>
  </si>
  <si>
    <t>14:50:24</t>
  </si>
  <si>
    <t>14:50:38</t>
  </si>
  <si>
    <t>14:52:00</t>
  </si>
  <si>
    <t>14:52:16</t>
  </si>
  <si>
    <t>14:58:55</t>
  </si>
  <si>
    <t>14:59:59</t>
  </si>
  <si>
    <t>15:01:53</t>
  </si>
  <si>
    <t>15:03:11</t>
  </si>
  <si>
    <t>15:06:07</t>
  </si>
  <si>
    <t>15:06:09</t>
  </si>
  <si>
    <t>15:07:56</t>
  </si>
  <si>
    <t>15:09:27</t>
  </si>
  <si>
    <t>14:41:20</t>
  </si>
  <si>
    <t>14:41:33</t>
  </si>
  <si>
    <t>14:41:35</t>
  </si>
  <si>
    <t>14:41:53</t>
  </si>
  <si>
    <t>14:42:07</t>
  </si>
  <si>
    <t>15:10:19</t>
  </si>
  <si>
    <t>07:27:02</t>
  </si>
  <si>
    <t>08:18:59</t>
  </si>
  <si>
    <t>05:34:24</t>
  </si>
  <si>
    <t>15:11:21</t>
  </si>
  <si>
    <t>15:12:01</t>
  </si>
  <si>
    <t>15:02:00</t>
  </si>
  <si>
    <t>15:14:35</t>
  </si>
  <si>
    <t>09:30:24</t>
  </si>
  <si>
    <t>12:12:44</t>
  </si>
  <si>
    <t>12:47:20</t>
  </si>
  <si>
    <t>15:15:00</t>
  </si>
  <si>
    <t>15:15:05</t>
  </si>
  <si>
    <t>20:48:56</t>
  </si>
  <si>
    <t>21:44:59</t>
  </si>
  <si>
    <t>21:45:55</t>
  </si>
  <si>
    <t>15:15:11</t>
  </si>
  <si>
    <t>15:22:00</t>
  </si>
  <si>
    <t>15:24:47</t>
  </si>
  <si>
    <t>15:25:33</t>
  </si>
  <si>
    <t>15:27:12</t>
  </si>
  <si>
    <t>15:28:06</t>
  </si>
  <si>
    <t>20:12:07</t>
  </si>
  <si>
    <t>20:41:05</t>
  </si>
  <si>
    <t>15:33:20</t>
  </si>
  <si>
    <t>15:35:15</t>
  </si>
  <si>
    <t>15:37:17</t>
  </si>
  <si>
    <t>02:32:49</t>
  </si>
  <si>
    <t>15:37:33</t>
  </si>
  <si>
    <t>20:30:43</t>
  </si>
  <si>
    <t>20:31:14</t>
  </si>
  <si>
    <t>14:58:15</t>
  </si>
  <si>
    <t>15:38:34</t>
  </si>
  <si>
    <t>15:38:38</t>
  </si>
  <si>
    <t>11:19:31</t>
  </si>
  <si>
    <t>15:41:52</t>
  </si>
  <si>
    <t>09:28:15</t>
  </si>
  <si>
    <t>15:41:54</t>
  </si>
  <si>
    <t>15:46:16</t>
  </si>
  <si>
    <t>11:16:32</t>
  </si>
  <si>
    <t>11:19:59</t>
  </si>
  <si>
    <t>15:47:52</t>
  </si>
  <si>
    <t>21:05:05</t>
  </si>
  <si>
    <t>15:49:59</t>
  </si>
  <si>
    <t>14:59:12</t>
  </si>
  <si>
    <t>15:50:36</t>
  </si>
  <si>
    <t>12:25:24</t>
  </si>
  <si>
    <t>15:51:29</t>
  </si>
  <si>
    <t>08:10:49</t>
  </si>
  <si>
    <t>12:31:39</t>
  </si>
  <si>
    <t>15:52:58</t>
  </si>
  <si>
    <t>13:27:07</t>
  </si>
  <si>
    <t>15:56:00</t>
  </si>
  <si>
    <t>15:33:56</t>
  </si>
  <si>
    <t>08:23:06</t>
  </si>
  <si>
    <t>09:27:27</t>
  </si>
  <si>
    <t>15:59:08</t>
  </si>
  <si>
    <t>11:20:10</t>
  </si>
  <si>
    <t>11:20:29</t>
  </si>
  <si>
    <t>16:00:19</t>
  </si>
  <si>
    <t>16:01:40</t>
  </si>
  <si>
    <t>10:44:49</t>
  </si>
  <si>
    <t>10:44:53</t>
  </si>
  <si>
    <t>10:44:57</t>
  </si>
  <si>
    <t>21:49:37</t>
  </si>
  <si>
    <t>21:50:12</t>
  </si>
  <si>
    <t>16:05:54</t>
  </si>
  <si>
    <t>16:08:47</t>
  </si>
  <si>
    <t>16:12:57</t>
  </si>
  <si>
    <t>11:49:52</t>
  </si>
  <si>
    <t>16:24:57</t>
  </si>
  <si>
    <t>16:32:30</t>
  </si>
  <si>
    <t>16:37:39</t>
  </si>
  <si>
    <t>12:54:54</t>
  </si>
  <si>
    <t>16:36:05</t>
  </si>
  <si>
    <t>09:34:46</t>
  </si>
  <si>
    <t>16:41:46</t>
  </si>
  <si>
    <t>16:41:56</t>
  </si>
  <si>
    <t>16:42:05</t>
  </si>
  <si>
    <t>16:42:20</t>
  </si>
  <si>
    <t>16:42:24</t>
  </si>
  <si>
    <t>16:42:36</t>
  </si>
  <si>
    <t>11:38:52</t>
  </si>
  <si>
    <t>16:43:38</t>
  </si>
  <si>
    <t>16:48:17</t>
  </si>
  <si>
    <t>16:53:32</t>
  </si>
  <si>
    <t>22:25:47</t>
  </si>
  <si>
    <t>16:55:33</t>
  </si>
  <si>
    <t>16:56:23</t>
  </si>
  <si>
    <t>17:00:07</t>
  </si>
  <si>
    <t>16:20:45</t>
  </si>
  <si>
    <t>17:01:59</t>
  </si>
  <si>
    <t>17:02:03</t>
  </si>
  <si>
    <t>17:02:39</t>
  </si>
  <si>
    <t>17:03:10</t>
  </si>
  <si>
    <t>17:06:41</t>
  </si>
  <si>
    <t>09:52:36</t>
  </si>
  <si>
    <t>09:52:41</t>
  </si>
  <si>
    <t>09:53:04</t>
  </si>
  <si>
    <t>09:53:12</t>
  </si>
  <si>
    <t>17:10:59</t>
  </si>
  <si>
    <t>17:12:28</t>
  </si>
  <si>
    <t>17:13:16</t>
  </si>
  <si>
    <t>17:13:31</t>
  </si>
  <si>
    <t>17:16:06</t>
  </si>
  <si>
    <t>17:17:01</t>
  </si>
  <si>
    <t>17:20:48</t>
  </si>
  <si>
    <t>17:21:03</t>
  </si>
  <si>
    <t>17:22:06</t>
  </si>
  <si>
    <t>17:22:14</t>
  </si>
  <si>
    <t>17:22:39</t>
  </si>
  <si>
    <t>17:24:15</t>
  </si>
  <si>
    <t>17:26:00</t>
  </si>
  <si>
    <t>17:27:15</t>
  </si>
  <si>
    <t>17:27:35</t>
  </si>
  <si>
    <t>17:27:44</t>
  </si>
  <si>
    <t>17:27:56</t>
  </si>
  <si>
    <t>17:28:33</t>
  </si>
  <si>
    <t>17:29:44</t>
  </si>
  <si>
    <t>17:34:44</t>
  </si>
  <si>
    <t>17:35:26</t>
  </si>
  <si>
    <t>17:35:47</t>
  </si>
  <si>
    <t>17:37:42</t>
  </si>
  <si>
    <t>17:39:34</t>
  </si>
  <si>
    <t>17:40:47</t>
  </si>
  <si>
    <t>17:40:53</t>
  </si>
  <si>
    <t>14:36:28</t>
  </si>
  <si>
    <t>17:41:46</t>
  </si>
  <si>
    <t>17:42:06</t>
  </si>
  <si>
    <t>17:44:37</t>
  </si>
  <si>
    <t>17:45:04</t>
  </si>
  <si>
    <t>17:46:57</t>
  </si>
  <si>
    <t>17:47:52</t>
  </si>
  <si>
    <t>17:50:58</t>
  </si>
  <si>
    <t>17:51:31</t>
  </si>
  <si>
    <t>17:51:52</t>
  </si>
  <si>
    <t>17:51:13</t>
  </si>
  <si>
    <t>17:51:45</t>
  </si>
  <si>
    <t>17:52:35</t>
  </si>
  <si>
    <t>17:52:44</t>
  </si>
  <si>
    <t>17:50:37</t>
  </si>
  <si>
    <t>17:53:31</t>
  </si>
  <si>
    <t>17:53:55</t>
  </si>
  <si>
    <t>17:55:44</t>
  </si>
  <si>
    <t>17:56:08</t>
  </si>
  <si>
    <t>17:57:16</t>
  </si>
  <si>
    <t>17:48:56</t>
  </si>
  <si>
    <t>17:50:23</t>
  </si>
  <si>
    <t>17:57:32</t>
  </si>
  <si>
    <t>17:58:22</t>
  </si>
  <si>
    <t>17:58:48</t>
  </si>
  <si>
    <t>17:58:53</t>
  </si>
  <si>
    <t>18:02:28</t>
  </si>
  <si>
    <t>06:08:28</t>
  </si>
  <si>
    <t>18:03:39</t>
  </si>
  <si>
    <t>18:06:07</t>
  </si>
  <si>
    <t>18:07:32</t>
  </si>
  <si>
    <t>18:07:51</t>
  </si>
  <si>
    <t>18:09:28</t>
  </si>
  <si>
    <t>18:13:08</t>
  </si>
  <si>
    <t>18:13:33</t>
  </si>
  <si>
    <t>18:15:20</t>
  </si>
  <si>
    <t>18:15:25</t>
  </si>
  <si>
    <t>18:16:14</t>
  </si>
  <si>
    <t>00:27:23</t>
  </si>
  <si>
    <t>18:17:38</t>
  </si>
  <si>
    <t>18:17:53</t>
  </si>
  <si>
    <t>18:18:02</t>
  </si>
  <si>
    <t>18:18:15</t>
  </si>
  <si>
    <t>18:18:18</t>
  </si>
  <si>
    <t>18:18:21</t>
  </si>
  <si>
    <t>18:19:07</t>
  </si>
  <si>
    <t>18:20:01</t>
  </si>
  <si>
    <t>18:20:58</t>
  </si>
  <si>
    <t>18:21:21</t>
  </si>
  <si>
    <t>18:22:21</t>
  </si>
  <si>
    <t>18:22:28</t>
  </si>
  <si>
    <t>04:45:13</t>
  </si>
  <si>
    <t>18:23:10</t>
  </si>
  <si>
    <t>18:23:53</t>
  </si>
  <si>
    <t>18:26:18</t>
  </si>
  <si>
    <t>18:27:09</t>
  </si>
  <si>
    <t>18:30:18</t>
  </si>
  <si>
    <t>18:30:03</t>
  </si>
  <si>
    <t>18:32:03</t>
  </si>
  <si>
    <t>18:33:13</t>
  </si>
  <si>
    <t>05:07:46</t>
  </si>
  <si>
    <t>18:34:13</t>
  </si>
  <si>
    <t>18:35:38</t>
  </si>
  <si>
    <t>18:36:17</t>
  </si>
  <si>
    <t>10:27:58</t>
  </si>
  <si>
    <t>18:36:21</t>
  </si>
  <si>
    <t>18:36:48</t>
  </si>
  <si>
    <t>18:37:36</t>
  </si>
  <si>
    <t>18:37:52</t>
  </si>
  <si>
    <t>18:38:30</t>
  </si>
  <si>
    <t>18:40:50</t>
  </si>
  <si>
    <t>18:43:55</t>
  </si>
  <si>
    <t>11:33:12</t>
  </si>
  <si>
    <t>18:44:12</t>
  </si>
  <si>
    <t>11:02:57</t>
  </si>
  <si>
    <t>11:05:57</t>
  </si>
  <si>
    <t>18:45:50</t>
  </si>
  <si>
    <t>18:46:29</t>
  </si>
  <si>
    <t>13:57:26</t>
  </si>
  <si>
    <t>13:57:35</t>
  </si>
  <si>
    <t>13:58:30</t>
  </si>
  <si>
    <t>13:59:03</t>
  </si>
  <si>
    <t>14:00:38</t>
  </si>
  <si>
    <t>14:01:01</t>
  </si>
  <si>
    <t>14:01:52</t>
  </si>
  <si>
    <t>14:02:04</t>
  </si>
  <si>
    <t>14:14:23</t>
  </si>
  <si>
    <t>18:46:30</t>
  </si>
  <si>
    <t>18:47:08</t>
  </si>
  <si>
    <t>18:47:30</t>
  </si>
  <si>
    <t>10:26:09</t>
  </si>
  <si>
    <t>13:09:30</t>
  </si>
  <si>
    <t>18:48:14</t>
  </si>
  <si>
    <t>18:48:23</t>
  </si>
  <si>
    <t>18:48:57</t>
  </si>
  <si>
    <t>18:49:40</t>
  </si>
  <si>
    <t>18:52:02</t>
  </si>
  <si>
    <t>18:52:28</t>
  </si>
  <si>
    <t>07:26:21</t>
  </si>
  <si>
    <t>18:53:30</t>
  </si>
  <si>
    <t>18:54:32</t>
  </si>
  <si>
    <t>18:56:48</t>
  </si>
  <si>
    <t>18:57:20</t>
  </si>
  <si>
    <t>18:57:21</t>
  </si>
  <si>
    <t>18:58:54</t>
  </si>
  <si>
    <t>18:58:42</t>
  </si>
  <si>
    <t>18:58:51</t>
  </si>
  <si>
    <t>18:59:03</t>
  </si>
  <si>
    <t>19:01:52</t>
  </si>
  <si>
    <t>19:02:32</t>
  </si>
  <si>
    <t>19:05:19</t>
  </si>
  <si>
    <t>19:05:32</t>
  </si>
  <si>
    <t>19:05:43</t>
  </si>
  <si>
    <t>06:03:26</t>
  </si>
  <si>
    <t>15:31:05</t>
  </si>
  <si>
    <t>15:25:35</t>
  </si>
  <si>
    <t>15:25:39</t>
  </si>
  <si>
    <t>15:25:46</t>
  </si>
  <si>
    <t>15:26:00</t>
  </si>
  <si>
    <t>15:26:07</t>
  </si>
  <si>
    <t>15:26:10</t>
  </si>
  <si>
    <t>15:26:56</t>
  </si>
  <si>
    <t>15:27:00</t>
  </si>
  <si>
    <t>15:27:05</t>
  </si>
  <si>
    <t>15:30:43</t>
  </si>
  <si>
    <t>15:31:19</t>
  </si>
  <si>
    <t>15:31:26</t>
  </si>
  <si>
    <t>12:50:54</t>
  </si>
  <si>
    <t>12:56:47</t>
  </si>
  <si>
    <t>15:31:44</t>
  </si>
  <si>
    <t>23:12:24</t>
  </si>
  <si>
    <t>23:12:29</t>
  </si>
  <si>
    <t>10:28:09</t>
  </si>
  <si>
    <t>10:48:15</t>
  </si>
  <si>
    <t>19:06:26</t>
  </si>
  <si>
    <t>19:05:10</t>
  </si>
  <si>
    <t>19:07:15</t>
  </si>
  <si>
    <t>10:36:49</t>
  </si>
  <si>
    <t>20:25:38</t>
  </si>
  <si>
    <t>20:43:55</t>
  </si>
  <si>
    <t>18:42:37</t>
  </si>
  <si>
    <t>19:07:36</t>
  </si>
  <si>
    <t>15:30:15</t>
  </si>
  <si>
    <t>15:34:17</t>
  </si>
  <si>
    <t>19:08:09</t>
  </si>
  <si>
    <t>19:08:15</t>
  </si>
  <si>
    <t>19:08:27</t>
  </si>
  <si>
    <t>22:32:31</t>
  </si>
  <si>
    <t>19:08:58</t>
  </si>
  <si>
    <t>19:09:24</t>
  </si>
  <si>
    <t>19:10:00</t>
  </si>
  <si>
    <t>20:23:53</t>
  </si>
  <si>
    <t>20:24:11</t>
  </si>
  <si>
    <t>19:10:52</t>
  </si>
  <si>
    <t>02:55:13</t>
  </si>
  <si>
    <t>07:30:41</t>
  </si>
  <si>
    <t>09:54:24</t>
  </si>
  <si>
    <t>11:30:42</t>
  </si>
  <si>
    <t>11:53:30</t>
  </si>
  <si>
    <t>19:12:24</t>
  </si>
  <si>
    <t>19:12:53</t>
  </si>
  <si>
    <t>19:13:14</t>
  </si>
  <si>
    <t>10:52:20</t>
  </si>
  <si>
    <t>11:28:11</t>
  </si>
  <si>
    <t>19:14:34</t>
  </si>
  <si>
    <t>19:02:28</t>
  </si>
  <si>
    <t>15:13:58</t>
  </si>
  <si>
    <t>19:15:53</t>
  </si>
  <si>
    <t>19:16:41</t>
  </si>
  <si>
    <t>17:18:44</t>
  </si>
  <si>
    <t>17:25:44</t>
  </si>
  <si>
    <t>19:17:01</t>
  </si>
  <si>
    <t>19:17:32</t>
  </si>
  <si>
    <t>16:57:46</t>
  </si>
  <si>
    <t>18:50:33</t>
  </si>
  <si>
    <t>18:52:46</t>
  </si>
  <si>
    <t>18:53:24</t>
  </si>
  <si>
    <t>18:55:14</t>
  </si>
  <si>
    <t>19:17:37</t>
  </si>
  <si>
    <t>17:49:47</t>
  </si>
  <si>
    <t>19:17:45</t>
  </si>
  <si>
    <t>19:17:49</t>
  </si>
  <si>
    <t>19:18:27</t>
  </si>
  <si>
    <t>19:20:53</t>
  </si>
  <si>
    <t>19:21:46</t>
  </si>
  <si>
    <t>19:21:59</t>
  </si>
  <si>
    <t>11:40:38</t>
  </si>
  <si>
    <t>19:22:03</t>
  </si>
  <si>
    <t>19:12:39</t>
  </si>
  <si>
    <t>19:22:55</t>
  </si>
  <si>
    <t>13:16:25</t>
  </si>
  <si>
    <t>13:41:32</t>
  </si>
  <si>
    <t>14:05:32</t>
  </si>
  <si>
    <t>11:07:52</t>
  </si>
  <si>
    <t>21:36:26</t>
  </si>
  <si>
    <t>13:51:29</t>
  </si>
  <si>
    <t>18:36:35</t>
  </si>
  <si>
    <t>19:18:34</t>
  </si>
  <si>
    <t>19:23:29</t>
  </si>
  <si>
    <t>19:23:55</t>
  </si>
  <si>
    <t>19:24:17</t>
  </si>
  <si>
    <t>09:00:22</t>
  </si>
  <si>
    <t>19:24:27</t>
  </si>
  <si>
    <t>19:24:31</t>
  </si>
  <si>
    <t>19:26:09</t>
  </si>
  <si>
    <t>12:33:20</t>
  </si>
  <si>
    <t>19:26:46</t>
  </si>
  <si>
    <t>19:26:49</t>
  </si>
  <si>
    <t>06:01:37</t>
  </si>
  <si>
    <t>09:58:20</t>
  </si>
  <si>
    <t>16:13:15</t>
  </si>
  <si>
    <t>12:35:50</t>
  </si>
  <si>
    <t>13:11:09</t>
  </si>
  <si>
    <t>19:27:25</t>
  </si>
  <si>
    <t>19:28:03</t>
  </si>
  <si>
    <t>18:29:26</t>
  </si>
  <si>
    <t>18:44:36</t>
  </si>
  <si>
    <t>19:28:14</t>
  </si>
  <si>
    <t>19:26:55</t>
  </si>
  <si>
    <t>19:28:16</t>
  </si>
  <si>
    <t>19:29:20</t>
  </si>
  <si>
    <t>19:29:02</t>
  </si>
  <si>
    <t>19:29:21</t>
  </si>
  <si>
    <t>19:29:28</t>
  </si>
  <si>
    <t>19:30:43</t>
  </si>
  <si>
    <t>19:30:07</t>
  </si>
  <si>
    <t>19:30:51</t>
  </si>
  <si>
    <t>22:04:30</t>
  </si>
  <si>
    <t>11:44:50</t>
  </si>
  <si>
    <t>11:48:49</t>
  </si>
  <si>
    <t>11:50:41</t>
  </si>
  <si>
    <t>11:51:44</t>
  </si>
  <si>
    <t>11:51:50</t>
  </si>
  <si>
    <t>13:58:33</t>
  </si>
  <si>
    <t>19:28:15</t>
  </si>
  <si>
    <t>19:31:35</t>
  </si>
  <si>
    <t>18:45:26</t>
  </si>
  <si>
    <t>19:31:41</t>
  </si>
  <si>
    <t>19:32:36</t>
  </si>
  <si>
    <t>19:32:49</t>
  </si>
  <si>
    <t>11:52:46</t>
  </si>
  <si>
    <t>19:32:51</t>
  </si>
  <si>
    <t>12:08:37</t>
  </si>
  <si>
    <t>13:43:55</t>
  </si>
  <si>
    <t>13:56:04</t>
  </si>
  <si>
    <t>19:33:27</t>
  </si>
  <si>
    <t>21:33:18</t>
  </si>
  <si>
    <t>19:34:18</t>
  </si>
  <si>
    <t>19:35:51</t>
  </si>
  <si>
    <t>19:36:01</t>
  </si>
  <si>
    <t>18:03:23</t>
  </si>
  <si>
    <t>19:36:32</t>
  </si>
  <si>
    <t>19:36:35</t>
  </si>
  <si>
    <t>10:17:53</t>
  </si>
  <si>
    <t>19:37:31</t>
  </si>
  <si>
    <t>19:39:05</t>
  </si>
  <si>
    <t>19:39:18</t>
  </si>
  <si>
    <t>10:05:35</t>
  </si>
  <si>
    <t>19:41:06</t>
  </si>
  <si>
    <t>07:43:00</t>
  </si>
  <si>
    <t>19:09:07</t>
  </si>
  <si>
    <t>19:44:17</t>
  </si>
  <si>
    <t>19:45:03</t>
  </si>
  <si>
    <t>07:25:00</t>
  </si>
  <si>
    <t>19:45:56</t>
  </si>
  <si>
    <t>19:46:29</t>
  </si>
  <si>
    <t>19:47:58</t>
  </si>
  <si>
    <t>19:49:39</t>
  </si>
  <si>
    <t>23:08:36</t>
  </si>
  <si>
    <t>19:49:42</t>
  </si>
  <si>
    <t>20:23:23</t>
  </si>
  <si>
    <t>19:50:23</t>
  </si>
  <si>
    <t>19:51:01</t>
  </si>
  <si>
    <t>15:16:09</t>
  </si>
  <si>
    <t>19:51:35</t>
  </si>
  <si>
    <t>19:52:37</t>
  </si>
  <si>
    <t>10:35:42</t>
  </si>
  <si>
    <t>10:59:13</t>
  </si>
  <si>
    <t>19:49:47</t>
  </si>
  <si>
    <t>19:49:53</t>
  </si>
  <si>
    <t>19:52:44</t>
  </si>
  <si>
    <t>19:52:48</t>
  </si>
  <si>
    <t>21:14:53</t>
  </si>
  <si>
    <t>13:43:05</t>
  </si>
  <si>
    <t>13:46:30</t>
  </si>
  <si>
    <t>19:55:53</t>
  </si>
  <si>
    <t>20:13:25</t>
  </si>
  <si>
    <t>19:56:00</t>
  </si>
  <si>
    <t>19:56:04</t>
  </si>
  <si>
    <t>19:56:11</t>
  </si>
  <si>
    <t>13:43:49</t>
  </si>
  <si>
    <t>16:13:28</t>
  </si>
  <si>
    <t>15:56:13</t>
  </si>
  <si>
    <t>15:56:21</t>
  </si>
  <si>
    <t>15:56:30</t>
  </si>
  <si>
    <t>15:56:35</t>
  </si>
  <si>
    <t>15:56:42</t>
  </si>
  <si>
    <t>15:57:21</t>
  </si>
  <si>
    <t>15:57:35</t>
  </si>
  <si>
    <t>15:57:46</t>
  </si>
  <si>
    <t>15:58:21</t>
  </si>
  <si>
    <t>15:58:42</t>
  </si>
  <si>
    <t>16:00:07</t>
  </si>
  <si>
    <t>16:00:21</t>
  </si>
  <si>
    <t>16:01:07</t>
  </si>
  <si>
    <t>16:01:14</t>
  </si>
  <si>
    <t>16:01:22</t>
  </si>
  <si>
    <t>16:04:11</t>
  </si>
  <si>
    <t>16:13:16</t>
  </si>
  <si>
    <t>16:13:23</t>
  </si>
  <si>
    <t>16:13:37</t>
  </si>
  <si>
    <t>16:14:26</t>
  </si>
  <si>
    <t>16:15:30</t>
  </si>
  <si>
    <t>19:36:25</t>
  </si>
  <si>
    <t>19:40:46</t>
  </si>
  <si>
    <t>19:41:18</t>
  </si>
  <si>
    <t>19:50:06</t>
  </si>
  <si>
    <t>19:50:46</t>
  </si>
  <si>
    <t>19:52:39</t>
  </si>
  <si>
    <t>19:56:42</t>
  </si>
  <si>
    <t>19:56:56</t>
  </si>
  <si>
    <t>07:15:10</t>
  </si>
  <si>
    <t>07:16:29</t>
  </si>
  <si>
    <t>19:57:10</t>
  </si>
  <si>
    <t>15:37:55</t>
  </si>
  <si>
    <t>19:43:49</t>
  </si>
  <si>
    <t>19:59:21</t>
  </si>
  <si>
    <t>19:59:34</t>
  </si>
  <si>
    <t>20:00:29</t>
  </si>
  <si>
    <t>20:00:37</t>
  </si>
  <si>
    <t>20:00:40</t>
  </si>
  <si>
    <t>22:38:33</t>
  </si>
  <si>
    <t>22:09:07</t>
  </si>
  <si>
    <t>19:58:40</t>
  </si>
  <si>
    <t>19:59:06</t>
  </si>
  <si>
    <t>20:00:43</t>
  </si>
  <si>
    <t>13:56:53</t>
  </si>
  <si>
    <t>14:03:43</t>
  </si>
  <si>
    <t>14:17:42</t>
  </si>
  <si>
    <t>19:20:41</t>
  </si>
  <si>
    <t>11:44:56</t>
  </si>
  <si>
    <t>11:45:10</t>
  </si>
  <si>
    <t>11:45:24</t>
  </si>
  <si>
    <t>11:46:05</t>
  </si>
  <si>
    <t>11:46:09</t>
  </si>
  <si>
    <t>11:46:11</t>
  </si>
  <si>
    <t>12:04:57</t>
  </si>
  <si>
    <t>14:26:51</t>
  </si>
  <si>
    <t>14:43:08</t>
  </si>
  <si>
    <t>14:43:22</t>
  </si>
  <si>
    <t>14:43:42</t>
  </si>
  <si>
    <t>14:44:13</t>
  </si>
  <si>
    <t>14:44:29</t>
  </si>
  <si>
    <t>14:46:36</t>
  </si>
  <si>
    <t>14:47:16</t>
  </si>
  <si>
    <t>14:47:24</t>
  </si>
  <si>
    <t>14:47:43</t>
  </si>
  <si>
    <t>14:48:39</t>
  </si>
  <si>
    <t>21:21:48</t>
  </si>
  <si>
    <t>21:21:51</t>
  </si>
  <si>
    <t>21:22:46</t>
  </si>
  <si>
    <t>23:11:37</t>
  </si>
  <si>
    <t>09:43:08</t>
  </si>
  <si>
    <t>09:43:23</t>
  </si>
  <si>
    <t>09:43:24</t>
  </si>
  <si>
    <t>10:46:59</t>
  </si>
  <si>
    <t>10:47:29</t>
  </si>
  <si>
    <t>18:35:51</t>
  </si>
  <si>
    <t>18:36:02</t>
  </si>
  <si>
    <t>18:36:26</t>
  </si>
  <si>
    <t>18:49:02</t>
  </si>
  <si>
    <t>19:20:36</t>
  </si>
  <si>
    <t>19:23:58</t>
  </si>
  <si>
    <t>20:02:13</t>
  </si>
  <si>
    <t>18:07:30</t>
  </si>
  <si>
    <t>18:11:01</t>
  </si>
  <si>
    <t>20:02:26</t>
  </si>
  <si>
    <t>20:02:29</t>
  </si>
  <si>
    <t>22:01:51</t>
  </si>
  <si>
    <t>13:14:40</t>
  </si>
  <si>
    <t>23:18:20</t>
  </si>
  <si>
    <t>20:04:31</t>
  </si>
  <si>
    <t>20:05:16</t>
  </si>
  <si>
    <t>17:55:21</t>
  </si>
  <si>
    <t>18:54:19</t>
  </si>
  <si>
    <t>09:17:41</t>
  </si>
  <si>
    <t>20:07:00</t>
  </si>
  <si>
    <t>20:07:12</t>
  </si>
  <si>
    <t>20:08:09</t>
  </si>
  <si>
    <t>20:09:41</t>
  </si>
  <si>
    <t>20:09:54</t>
  </si>
  <si>
    <t>20:09:56</t>
  </si>
  <si>
    <t>20:10:38</t>
  </si>
  <si>
    <t>20:06:21</t>
  </si>
  <si>
    <t>20:10:39</t>
  </si>
  <si>
    <t>20:11:20</t>
  </si>
  <si>
    <t>06:54:47</t>
  </si>
  <si>
    <t>22:21:58</t>
  </si>
  <si>
    <t>20:11:28</t>
  </si>
  <si>
    <t>13:19:34</t>
  </si>
  <si>
    <t>19:28:41</t>
  </si>
  <si>
    <t>19:28:46</t>
  </si>
  <si>
    <t>21:19:02</t>
  </si>
  <si>
    <t>21:19:42</t>
  </si>
  <si>
    <t>21:19:50</t>
  </si>
  <si>
    <t>21:22:19</t>
  </si>
  <si>
    <t>21:38:22</t>
  </si>
  <si>
    <t>20:12:12</t>
  </si>
  <si>
    <t>18:35:50</t>
  </si>
  <si>
    <t>20:13:45</t>
  </si>
  <si>
    <t>23:33:50</t>
  </si>
  <si>
    <t>10:20:45</t>
  </si>
  <si>
    <t>20:15:13</t>
  </si>
  <si>
    <t>20:12:35</t>
  </si>
  <si>
    <t>20:13:26</t>
  </si>
  <si>
    <t>20:15:59</t>
  </si>
  <si>
    <t>20:16:18</t>
  </si>
  <si>
    <t>20:16:38</t>
  </si>
  <si>
    <t>20:17:38</t>
  </si>
  <si>
    <t>20:17:40</t>
  </si>
  <si>
    <t>20:27:07</t>
  </si>
  <si>
    <t>10:40:05</t>
  </si>
  <si>
    <t>20:17:10</t>
  </si>
  <si>
    <t>20:17:59</t>
  </si>
  <si>
    <t>20:18:15</t>
  </si>
  <si>
    <t>21:38:36</t>
  </si>
  <si>
    <t>14:47:04</t>
  </si>
  <si>
    <t>20:20:18</t>
  </si>
  <si>
    <t>20:19:49</t>
  </si>
  <si>
    <t>20:20:40</t>
  </si>
  <si>
    <t>20:20:48</t>
  </si>
  <si>
    <t>20:21:23</t>
  </si>
  <si>
    <t>23:04:28</t>
  </si>
  <si>
    <t>03:31:30</t>
  </si>
  <si>
    <t>22:44:05</t>
  </si>
  <si>
    <t>20:21:12</t>
  </si>
  <si>
    <t>03:31:39</t>
  </si>
  <si>
    <t>03:42:25</t>
  </si>
  <si>
    <t>03:43:50</t>
  </si>
  <si>
    <t>03:48:26</t>
  </si>
  <si>
    <t>21:59:58</t>
  </si>
  <si>
    <t>22:00:17</t>
  </si>
  <si>
    <t>19:49:35</t>
  </si>
  <si>
    <t>21:07:11</t>
  </si>
  <si>
    <t>21:10:48</t>
  </si>
  <si>
    <t>21:16:40</t>
  </si>
  <si>
    <t>21:17:35</t>
  </si>
  <si>
    <t>03:52:58</t>
  </si>
  <si>
    <t>04:40:46</t>
  </si>
  <si>
    <t>05:14:47</t>
  </si>
  <si>
    <t>22:11:43</t>
  </si>
  <si>
    <t>09:22:16</t>
  </si>
  <si>
    <t>14:11:58</t>
  </si>
  <si>
    <t>20:17:43</t>
  </si>
  <si>
    <t>14:28:35</t>
  </si>
  <si>
    <t>14:45:26</t>
  </si>
  <si>
    <t>14:11:26</t>
  </si>
  <si>
    <t>14:45:30</t>
  </si>
  <si>
    <t>14:11:21</t>
  </si>
  <si>
    <t>14:13:59</t>
  </si>
  <si>
    <t>14:45:32</t>
  </si>
  <si>
    <t>13:04:21</t>
  </si>
  <si>
    <t>14:48:14</t>
  </si>
  <si>
    <t>12:23:09</t>
  </si>
  <si>
    <t>14:49:34</t>
  </si>
  <si>
    <t>11:29:49</t>
  </si>
  <si>
    <t>14:51:39</t>
  </si>
  <si>
    <t>11:03:29</t>
  </si>
  <si>
    <t>14:51:58</t>
  </si>
  <si>
    <t>10:37:08</t>
  </si>
  <si>
    <t>14:52:48</t>
  </si>
  <si>
    <t>05:45:16</t>
  </si>
  <si>
    <t>14:55:34</t>
  </si>
  <si>
    <t>14:59:46</t>
  </si>
  <si>
    <t>07:35:10</t>
  </si>
  <si>
    <t>15:05:14</t>
  </si>
  <si>
    <t>15:10:06</t>
  </si>
  <si>
    <t>15:10:24</t>
  </si>
  <si>
    <t>15:10:54</t>
  </si>
  <si>
    <t>15:29:59</t>
  </si>
  <si>
    <t>15:30:18</t>
  </si>
  <si>
    <t>15:34:16</t>
  </si>
  <si>
    <t>15:19:31</t>
  </si>
  <si>
    <t>15:24:00</t>
  </si>
  <si>
    <t>15:34:30</t>
  </si>
  <si>
    <t>15:37:24</t>
  </si>
  <si>
    <t>16:01:57</t>
  </si>
  <si>
    <t>15:52:52</t>
  </si>
  <si>
    <t>16:03:04</t>
  </si>
  <si>
    <t>10:28:04</t>
  </si>
  <si>
    <t>18:34:36</t>
  </si>
  <si>
    <t>18:40:43</t>
  </si>
  <si>
    <t>18:42:39</t>
  </si>
  <si>
    <t>18:42:47</t>
  </si>
  <si>
    <t>18:42:55</t>
  </si>
  <si>
    <t>18:43:22</t>
  </si>
  <si>
    <t>20:52:35</t>
  </si>
  <si>
    <t>11:31:25</t>
  </si>
  <si>
    <t>19:12:06</t>
  </si>
  <si>
    <t>20:47:44</t>
  </si>
  <si>
    <t>20:58:12</t>
  </si>
  <si>
    <t>20:37:52</t>
  </si>
  <si>
    <t>21:08:15</t>
  </si>
  <si>
    <t>21:12:59</t>
  </si>
  <si>
    <t>22:55:05</t>
  </si>
  <si>
    <t>21:18:38</t>
  </si>
  <si>
    <t>21:20:56</t>
  </si>
  <si>
    <t>21:21:35</t>
  </si>
  <si>
    <t>21:41:59</t>
  </si>
  <si>
    <t>21:10:30</t>
  </si>
  <si>
    <t>21:12:05</t>
  </si>
  <si>
    <t>21:12:58</t>
  </si>
  <si>
    <t>18:23:01</t>
  </si>
  <si>
    <t>18:27:02</t>
  </si>
  <si>
    <t>18:27:28</t>
  </si>
  <si>
    <t>20:57:44</t>
  </si>
  <si>
    <t>21:21:19</t>
  </si>
  <si>
    <t>23:45:38</t>
  </si>
  <si>
    <t>23:46:14</t>
  </si>
  <si>
    <t>23:46:22</t>
  </si>
  <si>
    <t>23:47:25</t>
  </si>
  <si>
    <t>23:47:55</t>
  </si>
  <si>
    <t>23:54:22</t>
  </si>
  <si>
    <t>23:54:33</t>
  </si>
  <si>
    <t>23:54:45</t>
  </si>
  <si>
    <t>23:54:56</t>
  </si>
  <si>
    <t>00:04:28</t>
  </si>
  <si>
    <t>00:05:11</t>
  </si>
  <si>
    <t>00:05:36</t>
  </si>
  <si>
    <t>00:06:36</t>
  </si>
  <si>
    <t>00:06:43</t>
  </si>
  <si>
    <t>00:07:34</t>
  </si>
  <si>
    <t>00:07:53</t>
  </si>
  <si>
    <t>00:08:28</t>
  </si>
  <si>
    <t>00:08:52</t>
  </si>
  <si>
    <t>00:10:01</t>
  </si>
  <si>
    <t>00:11:15</t>
  </si>
  <si>
    <t>00:12:59</t>
  </si>
  <si>
    <t>00:13:35</t>
  </si>
  <si>
    <t>03:53:05</t>
  </si>
  <si>
    <t>21:36:51</t>
  </si>
  <si>
    <t>21:43:06</t>
  </si>
  <si>
    <t>21:38:32</t>
  </si>
  <si>
    <t>21:43:35</t>
  </si>
  <si>
    <t>21:45:36</t>
  </si>
  <si>
    <t>15:56:07</t>
  </si>
  <si>
    <t>19:19:13</t>
  </si>
  <si>
    <t>21:59:09</t>
  </si>
  <si>
    <t>22:42:44</t>
  </si>
  <si>
    <t>22:47:39</t>
  </si>
  <si>
    <t>22:54:02</t>
  </si>
  <si>
    <t>13:58:02</t>
  </si>
  <si>
    <t>22:57:46</t>
  </si>
  <si>
    <t>00:46:15</t>
  </si>
  <si>
    <t>00:46:22</t>
  </si>
  <si>
    <t>01:14:57</t>
  </si>
  <si>
    <t>23:49:39</t>
  </si>
  <si>
    <t>01:22:15</t>
  </si>
  <si>
    <t>03:14:28</t>
  </si>
  <si>
    <t>07:12:19</t>
  </si>
  <si>
    <t>03:33:23</t>
  </si>
  <si>
    <t>07:11:40</t>
  </si>
  <si>
    <t>09:18:03</t>
  </si>
  <si>
    <t>08:33:54</t>
  </si>
  <si>
    <t>11:29:05</t>
  </si>
  <si>
    <t>16:57:36</t>
  </si>
  <si>
    <t>11:02:03</t>
  </si>
  <si>
    <t>16:58:47</t>
  </si>
  <si>
    <t>17:51:49</t>
  </si>
  <si>
    <t>17:53:27</t>
  </si>
  <si>
    <t>17:13:25</t>
  </si>
  <si>
    <t>17:14:17</t>
  </si>
  <si>
    <t>17:55:35</t>
  </si>
  <si>
    <t>15:36:59</t>
  </si>
  <si>
    <t>18:00:49</t>
  </si>
  <si>
    <t>18:17:18</t>
  </si>
  <si>
    <t>18:29:18</t>
  </si>
  <si>
    <t>00:28:57</t>
  </si>
  <si>
    <t>01:34:55</t>
  </si>
  <si>
    <t>01:50:04</t>
  </si>
  <si>
    <t>01:50:52</t>
  </si>
  <si>
    <t>01:53:17</t>
  </si>
  <si>
    <t>03:52:07</t>
  </si>
  <si>
    <t>14:45:37</t>
  </si>
  <si>
    <t>14:47:56</t>
  </si>
  <si>
    <t>14:49:00</t>
  </si>
  <si>
    <t>14:49:23</t>
  </si>
  <si>
    <t>14:49:29</t>
  </si>
  <si>
    <t>14:50:46</t>
  </si>
  <si>
    <t>14:51:34</t>
  </si>
  <si>
    <t>14:52:45</t>
  </si>
  <si>
    <t>14:53:10</t>
  </si>
  <si>
    <t>14:53:23</t>
  </si>
  <si>
    <t>14:53:26</t>
  </si>
  <si>
    <t>14:53:43</t>
  </si>
  <si>
    <t>14:54:36</t>
  </si>
  <si>
    <t>14:55:14</t>
  </si>
  <si>
    <t>14:55:48</t>
  </si>
  <si>
    <t>14:56:21</t>
  </si>
  <si>
    <t>14:56:29</t>
  </si>
  <si>
    <t>14:59:57</t>
  </si>
  <si>
    <t>15:12:13</t>
  </si>
  <si>
    <t>16:02:26</t>
  </si>
  <si>
    <t>16:04:14</t>
  </si>
  <si>
    <t>19:08:37</t>
  </si>
  <si>
    <t>19:13:36</t>
  </si>
  <si>
    <t>20:56:59</t>
  </si>
  <si>
    <t>21:00:03</t>
  </si>
  <si>
    <t>21:03:00</t>
  </si>
  <si>
    <t>21:06:48</t>
  </si>
  <si>
    <t>21:08:49</t>
  </si>
  <si>
    <t>21:18:53</t>
  </si>
  <si>
    <t>21:42:57</t>
  </si>
  <si>
    <t>21:43:02</t>
  </si>
  <si>
    <t>21:43:41</t>
  </si>
  <si>
    <t>21:44:14</t>
  </si>
  <si>
    <t>21:59:06</t>
  </si>
  <si>
    <t>22:23:16</t>
  </si>
  <si>
    <t>22:24:27</t>
  </si>
  <si>
    <t>22:47:55</t>
  </si>
  <si>
    <t>22:57:48</t>
  </si>
  <si>
    <t>23:29:24</t>
  </si>
  <si>
    <t>01:12:41</t>
  </si>
  <si>
    <t>01:14:45</t>
  </si>
  <si>
    <t>02:09:57</t>
  </si>
  <si>
    <t>16:54:11</t>
  </si>
  <si>
    <t>16:56:44</t>
  </si>
  <si>
    <t>17:07:06</t>
  </si>
  <si>
    <t>18:30:10</t>
  </si>
  <si>
    <t>19:54:21</t>
  </si>
  <si>
    <t>19:56:05</t>
  </si>
  <si>
    <t>19:56:45</t>
  </si>
  <si>
    <t>20:22:03</t>
  </si>
  <si>
    <t>20:22:37</t>
  </si>
  <si>
    <t>15:11:29</t>
  </si>
  <si>
    <t>19:04:52</t>
  </si>
  <si>
    <t>20:22:51</t>
  </si>
  <si>
    <t>20:22:57</t>
  </si>
  <si>
    <t>13:12:27</t>
  </si>
  <si>
    <t>20:23:08</t>
  </si>
  <si>
    <t>19:15:35</t>
  </si>
  <si>
    <t>20:23:17</t>
  </si>
  <si>
    <t>20:23:24</t>
  </si>
  <si>
    <t>20:24:59</t>
  </si>
  <si>
    <t>20:25:41</t>
  </si>
  <si>
    <t>09:10:13</t>
  </si>
  <si>
    <t>09:14:33</t>
  </si>
  <si>
    <t>16:34:06</t>
  </si>
  <si>
    <t>17:02:35</t>
  </si>
  <si>
    <t>17:26:27</t>
  </si>
  <si>
    <t>17:47:00</t>
  </si>
  <si>
    <t>18:09:38</t>
  </si>
  <si>
    <t>20:22:54</t>
  </si>
  <si>
    <t>20:25:45</t>
  </si>
  <si>
    <t>20:25:22</t>
  </si>
  <si>
    <t>20:25:42</t>
  </si>
  <si>
    <t>20:25:53</t>
  </si>
  <si>
    <t>20:26:01</t>
  </si>
  <si>
    <t>11:09:07</t>
  </si>
  <si>
    <t>20:26:17</t>
  </si>
  <si>
    <t>20:26:33</t>
  </si>
  <si>
    <t>20:27:18</t>
  </si>
  <si>
    <t>20:14:46</t>
  </si>
  <si>
    <t>11:50:02</t>
  </si>
  <si>
    <t>11:56:41</t>
  </si>
  <si>
    <t>20:28:56</t>
  </si>
  <si>
    <t>20:31:16</t>
  </si>
  <si>
    <t>20:31:28</t>
  </si>
  <si>
    <t>20:31:31</t>
  </si>
  <si>
    <t>19:18:22</t>
  </si>
  <si>
    <t>19:18:26</t>
  </si>
  <si>
    <t>19:21:57</t>
  </si>
  <si>
    <t>19:23:43</t>
  </si>
  <si>
    <t>19:26:25</t>
  </si>
  <si>
    <t>19:57:43</t>
  </si>
  <si>
    <t>20:31:48</t>
  </si>
  <si>
    <t>17:15:20</t>
  </si>
  <si>
    <t>20:33:24</t>
  </si>
  <si>
    <t>20:33:29</t>
  </si>
  <si>
    <t>20:20:43</t>
  </si>
  <si>
    <t>08:18:02</t>
  </si>
  <si>
    <t>08:54:28</t>
  </si>
  <si>
    <t>20:17:21</t>
  </si>
  <si>
    <t>20:34:16</t>
  </si>
  <si>
    <t>21:36:35</t>
  </si>
  <si>
    <t>23:08:54</t>
  </si>
  <si>
    <t>07:27:51</t>
  </si>
  <si>
    <t>06:34:10</t>
  </si>
  <si>
    <t>07:28:13</t>
  </si>
  <si>
    <t>07:29:52</t>
  </si>
  <si>
    <t>20:24:22</t>
  </si>
  <si>
    <t>20:29:50</t>
  </si>
  <si>
    <t>20:32:04</t>
  </si>
  <si>
    <t>20:32:15</t>
  </si>
  <si>
    <t>20:32:20</t>
  </si>
  <si>
    <t>20:32:40</t>
  </si>
  <si>
    <t>20:33:09</t>
  </si>
  <si>
    <t>20:34:17</t>
  </si>
  <si>
    <t>20:34:23</t>
  </si>
  <si>
    <t>20:34:33</t>
  </si>
  <si>
    <t>20:34:43</t>
  </si>
  <si>
    <t>20:34:58</t>
  </si>
  <si>
    <t>19:00:27</t>
  </si>
  <si>
    <t>20:35:06</t>
  </si>
  <si>
    <t>19:33:41</t>
  </si>
  <si>
    <t>20:37:01</t>
  </si>
  <si>
    <t>20:37:29</t>
  </si>
  <si>
    <t>20:37:32</t>
  </si>
  <si>
    <t>03:14:39</t>
  </si>
  <si>
    <t>20:37:54</t>
  </si>
  <si>
    <t>20:37:58</t>
  </si>
  <si>
    <t>20:39:02</t>
  </si>
  <si>
    <t>20:39:43</t>
  </si>
  <si>
    <t>20:41:12</t>
  </si>
  <si>
    <t>20:43:08</t>
  </si>
  <si>
    <t>19:09:19</t>
  </si>
  <si>
    <t>20:43:39</t>
  </si>
  <si>
    <t>20:21:21</t>
  </si>
  <si>
    <t>20:43:58</t>
  </si>
  <si>
    <t>20:40:55</t>
  </si>
  <si>
    <t>20:42:24</t>
  </si>
  <si>
    <t>20:43:01</t>
  </si>
  <si>
    <t>20:44:30</t>
  </si>
  <si>
    <t>20:45:09</t>
  </si>
  <si>
    <t>21:53:46</t>
  </si>
  <si>
    <t>20:45:31</t>
  </si>
  <si>
    <t>20:45:44</t>
  </si>
  <si>
    <t>20:46:07</t>
  </si>
  <si>
    <t>20:46:13</t>
  </si>
  <si>
    <t>20:46:41</t>
  </si>
  <si>
    <t>20:46:43</t>
  </si>
  <si>
    <t>10:30:44</t>
  </si>
  <si>
    <t>10:31:04</t>
  </si>
  <si>
    <t>10:39:24</t>
  </si>
  <si>
    <t>11:56:50</t>
  </si>
  <si>
    <t>10:56:00</t>
  </si>
  <si>
    <t>12:38:18</t>
  </si>
  <si>
    <t>12:44:20</t>
  </si>
  <si>
    <t>13:02:53</t>
  </si>
  <si>
    <t>13:51:20</t>
  </si>
  <si>
    <t>14:09:41</t>
  </si>
  <si>
    <t>17:08:15</t>
  </si>
  <si>
    <t>15:24:05</t>
  </si>
  <si>
    <t>15:34:04</t>
  </si>
  <si>
    <t>19:22:53</t>
  </si>
  <si>
    <t>19:36:07</t>
  </si>
  <si>
    <t>09:53:28</t>
  </si>
  <si>
    <t>09:54:01</t>
  </si>
  <si>
    <t>09:55:27</t>
  </si>
  <si>
    <t>10:11:35</t>
  </si>
  <si>
    <t>10:49:11</t>
  </si>
  <si>
    <t>10:49:44</t>
  </si>
  <si>
    <t>10:50:21</t>
  </si>
  <si>
    <t>10:56:11</t>
  </si>
  <si>
    <t>11:07:54</t>
  </si>
  <si>
    <t>11:49:39</t>
  </si>
  <si>
    <t>11:50:10</t>
  </si>
  <si>
    <t>12:57:44</t>
  </si>
  <si>
    <t>13:13:38</t>
  </si>
  <si>
    <t>13:19:50</t>
  </si>
  <si>
    <t>14:16:23</t>
  </si>
  <si>
    <t>14:16:32</t>
  </si>
  <si>
    <t>20:48:33</t>
  </si>
  <si>
    <t>18:29:32</t>
  </si>
  <si>
    <t>20:50:21</t>
  </si>
  <si>
    <t>20:49:53</t>
  </si>
  <si>
    <t>20:52:38</t>
  </si>
  <si>
    <t>20:52:51</t>
  </si>
  <si>
    <t>22:40:26</t>
  </si>
  <si>
    <t>23:18:18</t>
  </si>
  <si>
    <t>23:10:18</t>
  </si>
  <si>
    <t>20:58:34</t>
  </si>
  <si>
    <t>21:08:44</t>
  </si>
  <si>
    <t>18:44:01</t>
  </si>
  <si>
    <t>20:19:55</t>
  </si>
  <si>
    <t>16:59:16</t>
  </si>
  <si>
    <t>01:04:22</t>
  </si>
  <si>
    <t>11:06:46</t>
  </si>
  <si>
    <t>19:44:08</t>
  </si>
  <si>
    <t>20:54:28</t>
  </si>
  <si>
    <t>20:54:19</t>
  </si>
  <si>
    <t>20:54:42</t>
  </si>
  <si>
    <t>20:54:48</t>
  </si>
  <si>
    <t>20:55:28</t>
  </si>
  <si>
    <t>20:55:23</t>
  </si>
  <si>
    <t>20:55:32</t>
  </si>
  <si>
    <t>20:55:36</t>
  </si>
  <si>
    <t>22:11:56</t>
  </si>
  <si>
    <t>23:13:23</t>
  </si>
  <si>
    <t>11:52:05</t>
  </si>
  <si>
    <t>12:49:42</t>
  </si>
  <si>
    <t>22:12:26</t>
  </si>
  <si>
    <t>22:13:37</t>
  </si>
  <si>
    <t>22:18:46</t>
  </si>
  <si>
    <t>23:07:12</t>
  </si>
  <si>
    <t>23:08:26</t>
  </si>
  <si>
    <t>20:52:23</t>
  </si>
  <si>
    <t>20:57:39</t>
  </si>
  <si>
    <t>12:34:27</t>
  </si>
  <si>
    <t>20:58:50</t>
  </si>
  <si>
    <t>20:56:52</t>
  </si>
  <si>
    <t>20:59:18</t>
  </si>
  <si>
    <t>20:30:46</t>
  </si>
  <si>
    <t>20:59:28</t>
  </si>
  <si>
    <t>20:30:52</t>
  </si>
  <si>
    <t>21:02:44</t>
  </si>
  <si>
    <t>21:02:45</t>
  </si>
  <si>
    <t>21:03:12</t>
  </si>
  <si>
    <t>21:03:25</t>
  </si>
  <si>
    <t>07:37:05</t>
  </si>
  <si>
    <t>17:07:14</t>
  </si>
  <si>
    <t>17:07:26</t>
  </si>
  <si>
    <t>17:15:25</t>
  </si>
  <si>
    <t>21:05:10</t>
  </si>
  <si>
    <t>00:44:53</t>
  </si>
  <si>
    <t>21:05:50</t>
  </si>
  <si>
    <t>20:59:58</t>
  </si>
  <si>
    <t>21:06:18</t>
  </si>
  <si>
    <t>15:17:56</t>
  </si>
  <si>
    <t>15:18:33</t>
  </si>
  <si>
    <t>15:24:04</t>
  </si>
  <si>
    <t>15:24:11</t>
  </si>
  <si>
    <t>15:25:06</t>
  </si>
  <si>
    <t>15:45:12</t>
  </si>
  <si>
    <t>21:07:10</t>
  </si>
  <si>
    <t>21:08:47</t>
  </si>
  <si>
    <t>21:12:50</t>
  </si>
  <si>
    <t>21:14:52</t>
  </si>
  <si>
    <t>12:46:15</t>
  </si>
  <si>
    <t>08:32:51</t>
  </si>
  <si>
    <t>09:43:33</t>
  </si>
  <si>
    <t>13:25:39</t>
  </si>
  <si>
    <t>21:17:08</t>
  </si>
  <si>
    <t>21:17:28</t>
  </si>
  <si>
    <t>08:32:34</t>
  </si>
  <si>
    <t>12:59:30</t>
  </si>
  <si>
    <t>14:01:51</t>
  </si>
  <si>
    <t>21:17:41</t>
  </si>
  <si>
    <t>21:18:23</t>
  </si>
  <si>
    <t>21:13:31</t>
  </si>
  <si>
    <t>21:18:33</t>
  </si>
  <si>
    <t>21:09:20</t>
  </si>
  <si>
    <t>23:10:16</t>
  </si>
  <si>
    <t>10:35:08</t>
  </si>
  <si>
    <t>21:21:41</t>
  </si>
  <si>
    <t>20:42:18</t>
  </si>
  <si>
    <t>21:42:14</t>
  </si>
  <si>
    <t>11:44:48</t>
  </si>
  <si>
    <t>14:02:11</t>
  </si>
  <si>
    <t>14:02:16</t>
  </si>
  <si>
    <t>14:09:18</t>
  </si>
  <si>
    <t>14:17:34</t>
  </si>
  <si>
    <t>21:21:46</t>
  </si>
  <si>
    <t>21:38:52</t>
  </si>
  <si>
    <t>09:27:19</t>
  </si>
  <si>
    <t>15:00:57</t>
  </si>
  <si>
    <t>20:49:57</t>
  </si>
  <si>
    <t>21:22:52</t>
  </si>
  <si>
    <t>20:48:36</t>
  </si>
  <si>
    <t>23:44:52</t>
  </si>
  <si>
    <t>06:36:38</t>
  </si>
  <si>
    <t>21:23:25</t>
  </si>
  <si>
    <t>21:18:46</t>
  </si>
  <si>
    <t>21:22:38</t>
  </si>
  <si>
    <t>21:23:26</t>
  </si>
  <si>
    <t>21:23:36</t>
  </si>
  <si>
    <t>21:20:32</t>
  </si>
  <si>
    <t>21:23:47</t>
  </si>
  <si>
    <t>21:24:15</t>
  </si>
  <si>
    <t>21:24:20</t>
  </si>
  <si>
    <t>21:25:48</t>
  </si>
  <si>
    <t>21:26:09</t>
  </si>
  <si>
    <t>12:59:19</t>
  </si>
  <si>
    <t>13:33:23</t>
  </si>
  <si>
    <t>21:26:14</t>
  </si>
  <si>
    <t>14:11:16</t>
  </si>
  <si>
    <t>15:13:53</t>
  </si>
  <si>
    <t>15:01:12</t>
  </si>
  <si>
    <t>20:50:33</t>
  </si>
  <si>
    <t>20:53:53</t>
  </si>
  <si>
    <t>22:41:46</t>
  </si>
  <si>
    <t>22:47:43</t>
  </si>
  <si>
    <t>21:26:24</t>
  </si>
  <si>
    <t>15:12:41</t>
  </si>
  <si>
    <t>21:26:33</t>
  </si>
  <si>
    <t>21:25:20</t>
  </si>
  <si>
    <t>20:27:32</t>
  </si>
  <si>
    <t>21:00:26</t>
  </si>
  <si>
    <t>21:01:11</t>
  </si>
  <si>
    <t>21:27:28</t>
  </si>
  <si>
    <t>20:36:30</t>
  </si>
  <si>
    <t>20:38:08</t>
  </si>
  <si>
    <t>01:30:58</t>
  </si>
  <si>
    <t>16:33:06</t>
  </si>
  <si>
    <t>18:48:01</t>
  </si>
  <si>
    <t>00:40:12</t>
  </si>
  <si>
    <t>00:44:29</t>
  </si>
  <si>
    <t>00:45:44</t>
  </si>
  <si>
    <t>03:13:06</t>
  </si>
  <si>
    <t>21:28:23</t>
  </si>
  <si>
    <t>19:13:26</t>
  </si>
  <si>
    <t>19:14:40</t>
  </si>
  <si>
    <t>19:18:52</t>
  </si>
  <si>
    <t>19:18:58</t>
  </si>
  <si>
    <t>21:25:30</t>
  </si>
  <si>
    <t>21:26:37</t>
  </si>
  <si>
    <t>21:26:42</t>
  </si>
  <si>
    <t>21:27:11</t>
  </si>
  <si>
    <t>21:28:52</t>
  </si>
  <si>
    <t>19:17:24</t>
  </si>
  <si>
    <t>09:23:33</t>
  </si>
  <si>
    <t>21:28:59</t>
  </si>
  <si>
    <t>21:13:11</t>
  </si>
  <si>
    <t>21:29:37</t>
  </si>
  <si>
    <t>21:30:35</t>
  </si>
  <si>
    <t>21:31:10</t>
  </si>
  <si>
    <t>21:31:28</t>
  </si>
  <si>
    <t>21:32:28</t>
  </si>
  <si>
    <t>21:37:23</t>
  </si>
  <si>
    <t>21:37:37</t>
  </si>
  <si>
    <t>21:32:50</t>
  </si>
  <si>
    <t>21:33:11</t>
  </si>
  <si>
    <t>20:42:41</t>
  </si>
  <si>
    <t>20:49:12</t>
  </si>
  <si>
    <t>21:31:46</t>
  </si>
  <si>
    <t>21:33:16</t>
  </si>
  <si>
    <t>23:26:11</t>
  </si>
  <si>
    <t>21:33:41</t>
  </si>
  <si>
    <t>21:33:45</t>
  </si>
  <si>
    <t>21:34:07</t>
  </si>
  <si>
    <t>21:35:16</t>
  </si>
  <si>
    <t>21:35:24</t>
  </si>
  <si>
    <t>21:17:57</t>
  </si>
  <si>
    <t>21:35:28</t>
  </si>
  <si>
    <t>21:37:45</t>
  </si>
  <si>
    <t>21:27:09</t>
  </si>
  <si>
    <t>21:37:47</t>
  </si>
  <si>
    <t>21:41:17</t>
  </si>
  <si>
    <t>21:41:27</t>
  </si>
  <si>
    <t>21:43:59</t>
  </si>
  <si>
    <t>21:45:09</t>
  </si>
  <si>
    <t>22:40:56</t>
  </si>
  <si>
    <t>21:45:24</t>
  </si>
  <si>
    <t>19:52:19</t>
  </si>
  <si>
    <t>21:12:32</t>
  </si>
  <si>
    <t>11:03:36</t>
  </si>
  <si>
    <t>11:09:22</t>
  </si>
  <si>
    <t>20:52:31</t>
  </si>
  <si>
    <t>21:45:03</t>
  </si>
  <si>
    <t>21:44:56</t>
  </si>
  <si>
    <t>20:39:34</t>
  </si>
  <si>
    <t>20:40:06</t>
  </si>
  <si>
    <t>21:44:03</t>
  </si>
  <si>
    <t>21:46:15</t>
  </si>
  <si>
    <t>21:46:34</t>
  </si>
  <si>
    <t>22:19:23</t>
  </si>
  <si>
    <t>23:10:09</t>
  </si>
  <si>
    <t>23:10:31</t>
  </si>
  <si>
    <t>21:31:36</t>
  </si>
  <si>
    <t>21:45:31</t>
  </si>
  <si>
    <t>21:46:33</t>
  </si>
  <si>
    <t>21:46:36</t>
  </si>
  <si>
    <t>21:48:50</t>
  </si>
  <si>
    <t>21:51:52</t>
  </si>
  <si>
    <t>21:53:06</t>
  </si>
  <si>
    <t>21:54:57</t>
  </si>
  <si>
    <t>19:05:38</t>
  </si>
  <si>
    <t>08:28:57</t>
  </si>
  <si>
    <t>09:55:54</t>
  </si>
  <si>
    <t>21:55:31</t>
  </si>
  <si>
    <t>21:42:18</t>
  </si>
  <si>
    <t>21:56:11</t>
  </si>
  <si>
    <t>21:56:37</t>
  </si>
  <si>
    <t>19:24:25</t>
  </si>
  <si>
    <t>22:11:28</t>
  </si>
  <si>
    <t>18:34:59</t>
  </si>
  <si>
    <t>21:08:42</t>
  </si>
  <si>
    <t>21:58:22</t>
  </si>
  <si>
    <t>19:19:44</t>
  </si>
  <si>
    <t>21:58:47</t>
  </si>
  <si>
    <t>21:59:51</t>
  </si>
  <si>
    <t>22:54:27</t>
  </si>
  <si>
    <t>15:54:35</t>
  </si>
  <si>
    <t>21:12:02</t>
  </si>
  <si>
    <t>22:00:39</t>
  </si>
  <si>
    <t>03:48:32</t>
  </si>
  <si>
    <t>03:51:51</t>
  </si>
  <si>
    <t>10:35:17</t>
  </si>
  <si>
    <t>10:50:19</t>
  </si>
  <si>
    <t>22:01:32</t>
  </si>
  <si>
    <t>22:01:37</t>
  </si>
  <si>
    <t>21:53:12</t>
  </si>
  <si>
    <t>22:01:44</t>
  </si>
  <si>
    <t>19:58:17</t>
  </si>
  <si>
    <t>20:14:48</t>
  </si>
  <si>
    <t>20:19:06</t>
  </si>
  <si>
    <t>11:28:27</t>
  </si>
  <si>
    <t>15:52:44</t>
  </si>
  <si>
    <t>22:12:21</t>
  </si>
  <si>
    <t>22:04:00</t>
  </si>
  <si>
    <t>22:05:04</t>
  </si>
  <si>
    <t>22:05:57</t>
  </si>
  <si>
    <t>22:06:18</t>
  </si>
  <si>
    <t>22:06:20</t>
  </si>
  <si>
    <t>13:15:57</t>
  </si>
  <si>
    <t>22:06:49</t>
  </si>
  <si>
    <t>22:10:34</t>
  </si>
  <si>
    <t>07:39:08</t>
  </si>
  <si>
    <t>23:39:59</t>
  </si>
  <si>
    <t>22:14:45</t>
  </si>
  <si>
    <t>11:29:18</t>
  </si>
  <si>
    <t>11:29:52</t>
  </si>
  <si>
    <t>22:14:40</t>
  </si>
  <si>
    <t>22:14:52</t>
  </si>
  <si>
    <t>22:15:02</t>
  </si>
  <si>
    <t>21:24:25</t>
  </si>
  <si>
    <t>20:39:03</t>
  </si>
  <si>
    <t>22:15:10</t>
  </si>
  <si>
    <t>22:15:21</t>
  </si>
  <si>
    <t>22:15:37</t>
  </si>
  <si>
    <t>08:56:26</t>
  </si>
  <si>
    <t>22:15:39</t>
  </si>
  <si>
    <t>21:45:20</t>
  </si>
  <si>
    <t>22:03:09</t>
  </si>
  <si>
    <t>22:15:56</t>
  </si>
  <si>
    <t>22:16:40</t>
  </si>
  <si>
    <t>22:17:31</t>
  </si>
  <si>
    <t>22:17:41</t>
  </si>
  <si>
    <t>21:35:07</t>
  </si>
  <si>
    <t>12:42:25</t>
  </si>
  <si>
    <t>21:11:08</t>
  </si>
  <si>
    <t>22:17:48</t>
  </si>
  <si>
    <t>22:10:43</t>
  </si>
  <si>
    <t>22:13:50</t>
  </si>
  <si>
    <t>22:13:57</t>
  </si>
  <si>
    <t>22:15:13</t>
  </si>
  <si>
    <t>22:15:29</t>
  </si>
  <si>
    <t>23:15:09</t>
  </si>
  <si>
    <t>18:09:33</t>
  </si>
  <si>
    <t>22:17:49</t>
  </si>
  <si>
    <t>20:36:55</t>
  </si>
  <si>
    <t>20:13:53</t>
  </si>
  <si>
    <t>20:21:31</t>
  </si>
  <si>
    <t>20:18:25</t>
  </si>
  <si>
    <t>20:18:42</t>
  </si>
  <si>
    <t>20:19:03</t>
  </si>
  <si>
    <t>21:26:27</t>
  </si>
  <si>
    <t>21:41:25</t>
  </si>
  <si>
    <t>22:20:40</t>
  </si>
  <si>
    <t>22:13:36</t>
  </si>
  <si>
    <t>22:14:00</t>
  </si>
  <si>
    <t>22:15:18</t>
  </si>
  <si>
    <t>22:20:53</t>
  </si>
  <si>
    <t>22:21:19</t>
  </si>
  <si>
    <t>22:21:25</t>
  </si>
  <si>
    <t>22:21:41</t>
  </si>
  <si>
    <t>22:21:53</t>
  </si>
  <si>
    <t>22:22:38</t>
  </si>
  <si>
    <t>22:21:54</t>
  </si>
  <si>
    <t>22:22:45</t>
  </si>
  <si>
    <t>22:23:28</t>
  </si>
  <si>
    <t>22:24:23</t>
  </si>
  <si>
    <t>22:24:55</t>
  </si>
  <si>
    <t>20:47:04</t>
  </si>
  <si>
    <t>23:31:53</t>
  </si>
  <si>
    <t>23:33:19</t>
  </si>
  <si>
    <t>16:14:14</t>
  </si>
  <si>
    <t>22:05:58</t>
  </si>
  <si>
    <t>22:06:22</t>
  </si>
  <si>
    <t>22:24:28</t>
  </si>
  <si>
    <t>22:26:56</t>
  </si>
  <si>
    <t>22:27:08</t>
  </si>
  <si>
    <t>22:27:15</t>
  </si>
  <si>
    <t>15:28:11</t>
  </si>
  <si>
    <t>15:29:50</t>
  </si>
  <si>
    <t>22:27:25</t>
  </si>
  <si>
    <t>22:27:34</t>
  </si>
  <si>
    <t>21:59:53</t>
  </si>
  <si>
    <t>22:27:49</t>
  </si>
  <si>
    <t>16:49:46</t>
  </si>
  <si>
    <t>16:55:12</t>
  </si>
  <si>
    <t>22:29:08</t>
  </si>
  <si>
    <t>22:29:24</t>
  </si>
  <si>
    <t>20:45:08</t>
  </si>
  <si>
    <t>21:36:21</t>
  </si>
  <si>
    <t>21:55:56</t>
  </si>
  <si>
    <t>23:08:42</t>
  </si>
  <si>
    <t>23:08:45</t>
  </si>
  <si>
    <t>21:41:19</t>
  </si>
  <si>
    <t>21:45:47</t>
  </si>
  <si>
    <t>21:48:38</t>
  </si>
  <si>
    <t>21:49:50</t>
  </si>
  <si>
    <t>21:53:07</t>
  </si>
  <si>
    <t>21:58:24</t>
  </si>
  <si>
    <t>22:04:27</t>
  </si>
  <si>
    <t>22:05:02</t>
  </si>
  <si>
    <t>22:29:30</t>
  </si>
  <si>
    <t>10:43:37</t>
  </si>
  <si>
    <t>10:44:46</t>
  </si>
  <si>
    <t>22:24:03</t>
  </si>
  <si>
    <t>22:20:21</t>
  </si>
  <si>
    <t>22:31:04</t>
  </si>
  <si>
    <t>22:31:12</t>
  </si>
  <si>
    <t>22:31:15</t>
  </si>
  <si>
    <t>22:31:26</t>
  </si>
  <si>
    <t>09:52:25</t>
  </si>
  <si>
    <t>22:14:36</t>
  </si>
  <si>
    <t>08:12:33</t>
  </si>
  <si>
    <t>22:32:15</t>
  </si>
  <si>
    <t>22:31:37</t>
  </si>
  <si>
    <t>22:33:13</t>
  </si>
  <si>
    <t>22:33:24</t>
  </si>
  <si>
    <t>22:33:42</t>
  </si>
  <si>
    <t>22:34:17</t>
  </si>
  <si>
    <t>22:18:43</t>
  </si>
  <si>
    <t>22:26:57</t>
  </si>
  <si>
    <t>22:21:39</t>
  </si>
  <si>
    <t>22:27:30</t>
  </si>
  <si>
    <t>20:19:18</t>
  </si>
  <si>
    <t>22:37:23</t>
  </si>
  <si>
    <t>12:49:49</t>
  </si>
  <si>
    <t>11:44:39</t>
  </si>
  <si>
    <t>22:34:43</t>
  </si>
  <si>
    <t>22:34:58</t>
  </si>
  <si>
    <t>22:37:53</t>
  </si>
  <si>
    <t>22:30:43</t>
  </si>
  <si>
    <t>22:39:38</t>
  </si>
  <si>
    <t>22:40:49</t>
  </si>
  <si>
    <t>11:41:34</t>
  </si>
  <si>
    <t>11:48:34</t>
  </si>
  <si>
    <t>09:39:13</t>
  </si>
  <si>
    <t>21:56:20</t>
  </si>
  <si>
    <t>15:35:18</t>
  </si>
  <si>
    <t>22:40:01</t>
  </si>
  <si>
    <t>22:41:40</t>
  </si>
  <si>
    <t>15:16:46</t>
  </si>
  <si>
    <t>22:42:01</t>
  </si>
  <si>
    <t>19:16:46</t>
  </si>
  <si>
    <t>20:37:53</t>
  </si>
  <si>
    <t>18:01:18</t>
  </si>
  <si>
    <t>18:18:20</t>
  </si>
  <si>
    <t>19:02:40</t>
  </si>
  <si>
    <t>19:09:59</t>
  </si>
  <si>
    <t>22:42:42</t>
  </si>
  <si>
    <t>10:14:53</t>
  </si>
  <si>
    <t>11:53:45</t>
  </si>
  <si>
    <t>11:51:38</t>
  </si>
  <si>
    <t>11:52:53</t>
  </si>
  <si>
    <t>11:54:45</t>
  </si>
  <si>
    <t>11:55:13</t>
  </si>
  <si>
    <t>11:59:04</t>
  </si>
  <si>
    <t>11:59:13</t>
  </si>
  <si>
    <t>22:37:43</t>
  </si>
  <si>
    <t>22:39:13</t>
  </si>
  <si>
    <t>22:40:36</t>
  </si>
  <si>
    <t>22:41:01</t>
  </si>
  <si>
    <t>22:41:09</t>
  </si>
  <si>
    <t>22:05:44</t>
  </si>
  <si>
    <t>22:24:10</t>
  </si>
  <si>
    <t>22:42:53</t>
  </si>
  <si>
    <t>13:07:46</t>
  </si>
  <si>
    <t>19:48:21</t>
  </si>
  <si>
    <t>19:42:48</t>
  </si>
  <si>
    <t>19:39:59</t>
  </si>
  <si>
    <t>19:43:08</t>
  </si>
  <si>
    <t>19:43:27</t>
  </si>
  <si>
    <t>22:25:32</t>
  </si>
  <si>
    <t>22:43:35</t>
  </si>
  <si>
    <t>22:27:16</t>
  </si>
  <si>
    <t>22:44:07</t>
  </si>
  <si>
    <t>22:31:19</t>
  </si>
  <si>
    <t>22:40:34</t>
  </si>
  <si>
    <t>22:44:15</t>
  </si>
  <si>
    <t>13:18:34</t>
  </si>
  <si>
    <t>10:41:11</t>
  </si>
  <si>
    <t>00:06:34</t>
  </si>
  <si>
    <t>19:48:42</t>
  </si>
  <si>
    <t>19:49:24</t>
  </si>
  <si>
    <t>19:49:31</t>
  </si>
  <si>
    <t>19:50:00</t>
  </si>
  <si>
    <t>00:01:44</t>
  </si>
  <si>
    <t>00:04:20</t>
  </si>
  <si>
    <t>00:04:42</t>
  </si>
  <si>
    <t>00:07:25</t>
  </si>
  <si>
    <t>00:07:28</t>
  </si>
  <si>
    <t>00:15:24</t>
  </si>
  <si>
    <t>00:16:07</t>
  </si>
  <si>
    <t>00:16:24</t>
  </si>
  <si>
    <t>20:44:29</t>
  </si>
  <si>
    <t>21:10:38</t>
  </si>
  <si>
    <t>21:12:42</t>
  </si>
  <si>
    <t>21:12:47</t>
  </si>
  <si>
    <t>21:13:28</t>
  </si>
  <si>
    <t>21:57:06</t>
  </si>
  <si>
    <t>19:55:07</t>
  </si>
  <si>
    <t>22:45:48</t>
  </si>
  <si>
    <t>22:46:00</t>
  </si>
  <si>
    <t>22:39:54</t>
  </si>
  <si>
    <t>22:46:39</t>
  </si>
  <si>
    <t>21:17:51</t>
  </si>
  <si>
    <t>22:46:56</t>
  </si>
  <si>
    <t>20:19:45</t>
  </si>
  <si>
    <t>22:24:42</t>
  </si>
  <si>
    <t>22:47:29</t>
  </si>
  <si>
    <t>22:47:58</t>
  </si>
  <si>
    <t>15:33:21</t>
  </si>
  <si>
    <t>17:33:13</t>
  </si>
  <si>
    <t>15:26:45</t>
  </si>
  <si>
    <t>17:33:17</t>
  </si>
  <si>
    <t>13:09:20</t>
  </si>
  <si>
    <t>21:39:40</t>
  </si>
  <si>
    <t>22:34:29</t>
  </si>
  <si>
    <t>22:48:38</t>
  </si>
  <si>
    <t>22:46:11</t>
  </si>
  <si>
    <t>22:48:51</t>
  </si>
  <si>
    <t>20:38:52</t>
  </si>
  <si>
    <t>00:12:17</t>
  </si>
  <si>
    <t>11:03:33</t>
  </si>
  <si>
    <t>11:23:57</t>
  </si>
  <si>
    <t>20:37:55</t>
  </si>
  <si>
    <t>22:48:09</t>
  </si>
  <si>
    <t>22:49:20</t>
  </si>
  <si>
    <t>22:49:48</t>
  </si>
  <si>
    <t>22:49:49</t>
  </si>
  <si>
    <t>22:50:45</t>
  </si>
  <si>
    <t>00:10:10</t>
  </si>
  <si>
    <t>13:33:29</t>
  </si>
  <si>
    <t>07:52:24</t>
  </si>
  <si>
    <t>11:46:58</t>
  </si>
  <si>
    <t>22:02:58</t>
  </si>
  <si>
    <t>22:51:05</t>
  </si>
  <si>
    <t>22:55:32</t>
  </si>
  <si>
    <t>22:56:32</t>
  </si>
  <si>
    <t>09:41:07</t>
  </si>
  <si>
    <t>10:38:18</t>
  </si>
  <si>
    <t>19:25:49</t>
  </si>
  <si>
    <t>13:54:54</t>
  </si>
  <si>
    <t>22:58:38</t>
  </si>
  <si>
    <t>19:14:10</t>
  </si>
  <si>
    <t>19:21:32</t>
  </si>
  <si>
    <t>19:57:14</t>
  </si>
  <si>
    <t>22:48:57</t>
  </si>
  <si>
    <t>08:46:49</t>
  </si>
  <si>
    <t>22:59:50</t>
  </si>
  <si>
    <t>23:00:19</t>
  </si>
  <si>
    <t>15:51:23</t>
  </si>
  <si>
    <t>19:26:53</t>
  </si>
  <si>
    <t>21:58:02</t>
  </si>
  <si>
    <t>21:59:04</t>
  </si>
  <si>
    <t>22:03:45</t>
  </si>
  <si>
    <t>19:11:30</t>
  </si>
  <si>
    <t>23:01:10</t>
  </si>
  <si>
    <t>23:02:40</t>
  </si>
  <si>
    <t>22:31:47</t>
  </si>
  <si>
    <t>22:47:19</t>
  </si>
  <si>
    <t>23:03:27</t>
  </si>
  <si>
    <t>21:14:14</t>
  </si>
  <si>
    <t>21:19:39</t>
  </si>
  <si>
    <t>21:19:47</t>
  </si>
  <si>
    <t>23:03:01</t>
  </si>
  <si>
    <t>23:03:59</t>
  </si>
  <si>
    <t>21:45:15</t>
  </si>
  <si>
    <t>22:26:04</t>
  </si>
  <si>
    <t>22:12:20</t>
  </si>
  <si>
    <t>22:30:27</t>
  </si>
  <si>
    <t>23:05:30</t>
  </si>
  <si>
    <t>13:24:53</t>
  </si>
  <si>
    <t>22:40:15</t>
  </si>
  <si>
    <t>23:05:34</t>
  </si>
  <si>
    <t>23:06:36</t>
  </si>
  <si>
    <t>23:07:05</t>
  </si>
  <si>
    <t>23:07:53</t>
  </si>
  <si>
    <t>19:01:14</t>
  </si>
  <si>
    <t>23:08:25</t>
  </si>
  <si>
    <t>23:09:14</t>
  </si>
  <si>
    <t>07:57:29</t>
  </si>
  <si>
    <t>17:19:37</t>
  </si>
  <si>
    <t>15:36:51</t>
  </si>
  <si>
    <t>15:39:25</t>
  </si>
  <si>
    <t>23:13:03</t>
  </si>
  <si>
    <t>23:14:22</t>
  </si>
  <si>
    <t>20:31:44</t>
  </si>
  <si>
    <t>22:55:53</t>
  </si>
  <si>
    <t>22:53:32</t>
  </si>
  <si>
    <t>22:54:17</t>
  </si>
  <si>
    <t>22:56:52</t>
  </si>
  <si>
    <t>22:58:25</t>
  </si>
  <si>
    <t>23:14:38</t>
  </si>
  <si>
    <t>19:30:26</t>
  </si>
  <si>
    <t>23:16:00</t>
  </si>
  <si>
    <t>22:27:28</t>
  </si>
  <si>
    <t>23:16:04</t>
  </si>
  <si>
    <t>22:06:56</t>
  </si>
  <si>
    <t>22:14:58</t>
  </si>
  <si>
    <t>23:16:05</t>
  </si>
  <si>
    <t>23:17:10</t>
  </si>
  <si>
    <t>23:17:34</t>
  </si>
  <si>
    <t>23:17:41</t>
  </si>
  <si>
    <t>23:18:13</t>
  </si>
  <si>
    <t>11:35:36</t>
  </si>
  <si>
    <t>11:37:59</t>
  </si>
  <si>
    <t>11:38:24</t>
  </si>
  <si>
    <t>11:38:36</t>
  </si>
  <si>
    <t>23:20:49</t>
  </si>
  <si>
    <t>23:21:51</t>
  </si>
  <si>
    <t>18:57:55</t>
  </si>
  <si>
    <t>19:29:00</t>
  </si>
  <si>
    <t>19:29:38</t>
  </si>
  <si>
    <t>19:55:57</t>
  </si>
  <si>
    <t>23:00:38</t>
  </si>
  <si>
    <t>03:06:58</t>
  </si>
  <si>
    <t>19:57:45</t>
  </si>
  <si>
    <t>18:41:59</t>
  </si>
  <si>
    <t>19:02:08</t>
  </si>
  <si>
    <t>10:10:17</t>
  </si>
  <si>
    <t>10:11:27</t>
  </si>
  <si>
    <t>10:13:11</t>
  </si>
  <si>
    <t>11:53:33</t>
  </si>
  <si>
    <t>13:45:23</t>
  </si>
  <si>
    <t>13:47:26</t>
  </si>
  <si>
    <t>14:45:39</t>
  </si>
  <si>
    <t>19:18:29</t>
  </si>
  <si>
    <t>23:23:15</t>
  </si>
  <si>
    <t>19:31:09</t>
  </si>
  <si>
    <t>23:23:50</t>
  </si>
  <si>
    <t>13:01:19</t>
  </si>
  <si>
    <t>20:50:02</t>
  </si>
  <si>
    <t>20:50:26</t>
  </si>
  <si>
    <t>12:56:28</t>
  </si>
  <si>
    <t>21:27:59</t>
  </si>
  <si>
    <t>23:23:52</t>
  </si>
  <si>
    <t>23:25:16</t>
  </si>
  <si>
    <t>17:23:54</t>
  </si>
  <si>
    <t>22:45:05</t>
  </si>
  <si>
    <t>23:29:01</t>
  </si>
  <si>
    <t>23:31:54</t>
  </si>
  <si>
    <t>23:35:23</t>
  </si>
  <si>
    <t>23:36:33</t>
  </si>
  <si>
    <t>23:38:59</t>
  </si>
  <si>
    <t>07:53:20</t>
  </si>
  <si>
    <t>23:37:39</t>
  </si>
  <si>
    <t>19:29:12</t>
  </si>
  <si>
    <t>23:38:53</t>
  </si>
  <si>
    <t>23:39:15</t>
  </si>
  <si>
    <t>23:40:35</t>
  </si>
  <si>
    <t>21:18:00</t>
  </si>
  <si>
    <t>21:19:15</t>
  </si>
  <si>
    <t>21:28:58</t>
  </si>
  <si>
    <t>21:31:26</t>
  </si>
  <si>
    <t>21:55:35</t>
  </si>
  <si>
    <t>21:57:30</t>
  </si>
  <si>
    <t>22:04:38</t>
  </si>
  <si>
    <t>23:41:16</t>
  </si>
  <si>
    <t>23:44:56</t>
  </si>
  <si>
    <t>23:46:19</t>
  </si>
  <si>
    <t>21:35:39</t>
  </si>
  <si>
    <t>23:47:36</t>
  </si>
  <si>
    <t>22:03:00</t>
  </si>
  <si>
    <t>23:55:11</t>
  </si>
  <si>
    <t>23:55:49</t>
  </si>
  <si>
    <t>23:56:10</t>
  </si>
  <si>
    <t>23:56:55</t>
  </si>
  <si>
    <t>00:00:13</t>
  </si>
  <si>
    <t>06:38:16</t>
  </si>
  <si>
    <t>21:21:12</t>
  </si>
  <si>
    <t>21:26:46</t>
  </si>
  <si>
    <t>21:27:55</t>
  </si>
  <si>
    <t>21:28:03</t>
  </si>
  <si>
    <t>21:28:12</t>
  </si>
  <si>
    <t>19:26:40</t>
  </si>
  <si>
    <t>19:26:42</t>
  </si>
  <si>
    <t>23:50:34</t>
  </si>
  <si>
    <t>00:00:53</t>
  </si>
  <si>
    <t>23:37:08</t>
  </si>
  <si>
    <t>23:45:26</t>
  </si>
  <si>
    <t>00:00:16</t>
  </si>
  <si>
    <t>00:00:57</t>
  </si>
  <si>
    <t>00:01:02</t>
  </si>
  <si>
    <t>00:07:33</t>
  </si>
  <si>
    <t>00:05:15</t>
  </si>
  <si>
    <t>00:06:59</t>
  </si>
  <si>
    <t>00:08:17</t>
  </si>
  <si>
    <t>00:08:47</t>
  </si>
  <si>
    <t>00:14:02</t>
  </si>
  <si>
    <t>23:29:36</t>
  </si>
  <si>
    <t>00:14:56</t>
  </si>
  <si>
    <t>15:24:48</t>
  </si>
  <si>
    <t>15:26:27</t>
  </si>
  <si>
    <t>00:18:06</t>
  </si>
  <si>
    <t>00:14:26</t>
  </si>
  <si>
    <t>00:17:08</t>
  </si>
  <si>
    <t>00:18:35</t>
  </si>
  <si>
    <t>00:20:26</t>
  </si>
  <si>
    <t>23:56:45</t>
  </si>
  <si>
    <t>00:31:27</t>
  </si>
  <si>
    <t>20:36:39</t>
  </si>
  <si>
    <t>05:29:31</t>
  </si>
  <si>
    <t>05:33:53</t>
  </si>
  <si>
    <t>00:33:36</t>
  </si>
  <si>
    <t>21:47:27</t>
  </si>
  <si>
    <t>00:34:50</t>
  </si>
  <si>
    <t>22:50:13</t>
  </si>
  <si>
    <t>22:32:36</t>
  </si>
  <si>
    <t>23:10:05</t>
  </si>
  <si>
    <t>08:30:12</t>
  </si>
  <si>
    <t>11:43:59</t>
  </si>
  <si>
    <t>00:37:35</t>
  </si>
  <si>
    <t>00:38:32</t>
  </si>
  <si>
    <t>00:41:24</t>
  </si>
  <si>
    <t>00:35:03</t>
  </si>
  <si>
    <t>00:44:03</t>
  </si>
  <si>
    <t>00:44:27</t>
  </si>
  <si>
    <t>03:33:07</t>
  </si>
  <si>
    <t>04:33:43</t>
  </si>
  <si>
    <t>22:59:47</t>
  </si>
  <si>
    <t>22:59:49</t>
  </si>
  <si>
    <t>23:11:33</t>
  </si>
  <si>
    <t>00:47:41</t>
  </si>
  <si>
    <t>00:47:48</t>
  </si>
  <si>
    <t>21:13:43</t>
  </si>
  <si>
    <t>11:11:59</t>
  </si>
  <si>
    <t>00:48:22</t>
  </si>
  <si>
    <t>22:10:05</t>
  </si>
  <si>
    <t>22:40:03</t>
  </si>
  <si>
    <t>01:15:42</t>
  </si>
  <si>
    <t>01:43:43</t>
  </si>
  <si>
    <t>00:14:09</t>
  </si>
  <si>
    <t>22:49:01</t>
  </si>
  <si>
    <t>22:56:28</t>
  </si>
  <si>
    <t>00:52:17</t>
  </si>
  <si>
    <t>00:54:15</t>
  </si>
  <si>
    <t>00:54:25</t>
  </si>
  <si>
    <t>00:54:43</t>
  </si>
  <si>
    <t>00:56:22</t>
  </si>
  <si>
    <t>00:58:09</t>
  </si>
  <si>
    <t>00:58:40</t>
  </si>
  <si>
    <t>01:06:09</t>
  </si>
  <si>
    <t>01:06:17</t>
  </si>
  <si>
    <t>08:13:38</t>
  </si>
  <si>
    <t>01:15:50</t>
  </si>
  <si>
    <t>00:07:38</t>
  </si>
  <si>
    <t>01:16:08</t>
  </si>
  <si>
    <t>01:03:54</t>
  </si>
  <si>
    <t>01:26:37</t>
  </si>
  <si>
    <t>01:27:02</t>
  </si>
  <si>
    <t>01:27:26</t>
  </si>
  <si>
    <t>10:14:27</t>
  </si>
  <si>
    <t>10:15:44</t>
  </si>
  <si>
    <t>22:41:16</t>
  </si>
  <si>
    <t>01:30:06</t>
  </si>
  <si>
    <t>01:25:40</t>
  </si>
  <si>
    <t>01:29:08</t>
  </si>
  <si>
    <t>01:32:10</t>
  </si>
  <si>
    <t>01:33:14</t>
  </si>
  <si>
    <t>20:43:52</t>
  </si>
  <si>
    <t>21:19:48</t>
  </si>
  <si>
    <t>21:20:01</t>
  </si>
  <si>
    <t>20:47:51</t>
  </si>
  <si>
    <t>20:48:07</t>
  </si>
  <si>
    <t>11:08:56</t>
  </si>
  <si>
    <t>12:08:53</t>
  </si>
  <si>
    <t>01:36:48</t>
  </si>
  <si>
    <t>01:37:46</t>
  </si>
  <si>
    <t>01:04:18</t>
  </si>
  <si>
    <t>01:41:46</t>
  </si>
  <si>
    <t>15:14:27</t>
  </si>
  <si>
    <t>21:54:58</t>
  </si>
  <si>
    <t>01:48:37</t>
  </si>
  <si>
    <t>13:28:11</t>
  </si>
  <si>
    <t>20:43:38</t>
  </si>
  <si>
    <t>20:10:46</t>
  </si>
  <si>
    <t>02:13:59</t>
  </si>
  <si>
    <t>12:11:35</t>
  </si>
  <si>
    <t>02:15:55</t>
  </si>
  <si>
    <t>20:20:23</t>
  </si>
  <si>
    <t>20:20:37</t>
  </si>
  <si>
    <t>21:19:05</t>
  </si>
  <si>
    <t>22:30:16</t>
  </si>
  <si>
    <t>11:01:50</t>
  </si>
  <si>
    <t>02:16:14</t>
  </si>
  <si>
    <t>14:50:03</t>
  </si>
  <si>
    <t>14:53:14</t>
  </si>
  <si>
    <t>02:17:38</t>
  </si>
  <si>
    <t>20:27:52</t>
  </si>
  <si>
    <t>04:17:28</t>
  </si>
  <si>
    <t>04:17:41</t>
  </si>
  <si>
    <t>18:33:54</t>
  </si>
  <si>
    <t>08:28:25</t>
  </si>
  <si>
    <t>15:59:29</t>
  </si>
  <si>
    <t>20:45:10</t>
  </si>
  <si>
    <t>20:52:04</t>
  </si>
  <si>
    <t>23:04:51</t>
  </si>
  <si>
    <t>02:31:55</t>
  </si>
  <si>
    <t>21:24:43</t>
  </si>
  <si>
    <t>22:00:40</t>
  </si>
  <si>
    <t>22:07:49</t>
  </si>
  <si>
    <t>22:23:38</t>
  </si>
  <si>
    <t>22:55:23</t>
  </si>
  <si>
    <t>23:02:08</t>
  </si>
  <si>
    <t>23:50:41</t>
  </si>
  <si>
    <t>23:56:18</t>
  </si>
  <si>
    <t>02:32:21</t>
  </si>
  <si>
    <t>02:31:01</t>
  </si>
  <si>
    <t>09:04:23</t>
  </si>
  <si>
    <t>17:20:09</t>
  </si>
  <si>
    <t>02:36:00</t>
  </si>
  <si>
    <t>21:26:06</t>
  </si>
  <si>
    <t>02:39:32</t>
  </si>
  <si>
    <t>02:40:17</t>
  </si>
  <si>
    <t>20:28:08</t>
  </si>
  <si>
    <t>02:40:32</t>
  </si>
  <si>
    <t>02:47:11</t>
  </si>
  <si>
    <t>19:36:02</t>
  </si>
  <si>
    <t>19:38:56</t>
  </si>
  <si>
    <t>20:02:36</t>
  </si>
  <si>
    <t>20:02:59</t>
  </si>
  <si>
    <t>20:05:36</t>
  </si>
  <si>
    <t>14:00:23</t>
  </si>
  <si>
    <t>19:21:39</t>
  </si>
  <si>
    <t>20:36:56</t>
  </si>
  <si>
    <t>10:53:38</t>
  </si>
  <si>
    <t>10:53:43</t>
  </si>
  <si>
    <t>10:55:00</t>
  </si>
  <si>
    <t>15:51:26</t>
  </si>
  <si>
    <t>19:12:14</t>
  </si>
  <si>
    <t>00:42:26</t>
  </si>
  <si>
    <t>18:55:08</t>
  </si>
  <si>
    <t>20:42:39</t>
  </si>
  <si>
    <t>20:37:22</t>
  </si>
  <si>
    <t>20:42:49</t>
  </si>
  <si>
    <t>12:29:57</t>
  </si>
  <si>
    <t>20:11:59</t>
  </si>
  <si>
    <t>20:50:48</t>
  </si>
  <si>
    <t>11:48:22</t>
  </si>
  <si>
    <t>20:51:55</t>
  </si>
  <si>
    <t>11:03:03</t>
  </si>
  <si>
    <t>11:46:49</t>
  </si>
  <si>
    <t>21:46:32</t>
  </si>
  <si>
    <t>21:13:00</t>
  </si>
  <si>
    <t>06:08:34</t>
  </si>
  <si>
    <t>06:09:56</t>
  </si>
  <si>
    <t>06:20:00</t>
  </si>
  <si>
    <t>06:23:26</t>
  </si>
  <si>
    <t>07:42:19</t>
  </si>
  <si>
    <t>11:35:15</t>
  </si>
  <si>
    <t>20:52:08</t>
  </si>
  <si>
    <t>07:41:57</t>
  </si>
  <si>
    <t>09:39:18</t>
  </si>
  <si>
    <t>09:40:26</t>
  </si>
  <si>
    <t>20:29:28</t>
  </si>
  <si>
    <t>20:32:58</t>
  </si>
  <si>
    <t>20:33:03</t>
  </si>
  <si>
    <t>20:39:25</t>
  </si>
  <si>
    <t>02:49:32</t>
  </si>
  <si>
    <t>02:51:13</t>
  </si>
  <si>
    <t>02:51:45</t>
  </si>
  <si>
    <t>22:02:47</t>
  </si>
  <si>
    <t>02:51:48</t>
  </si>
  <si>
    <t>02:52:35</t>
  </si>
  <si>
    <t>21:25:42</t>
  </si>
  <si>
    <t>21:25:51</t>
  </si>
  <si>
    <t>04:52:59</t>
  </si>
  <si>
    <t>07:17:44</t>
  </si>
  <si>
    <t>21:28:27</t>
  </si>
  <si>
    <t>21:32:22</t>
  </si>
  <si>
    <t>02:53:37</t>
  </si>
  <si>
    <t>02:53:42</t>
  </si>
  <si>
    <t>02:54:51</t>
  </si>
  <si>
    <t>11:34:46</t>
  </si>
  <si>
    <t>18:05:52</t>
  </si>
  <si>
    <t>03:10:18</t>
  </si>
  <si>
    <t>10:48:05</t>
  </si>
  <si>
    <t>09:26:55</t>
  </si>
  <si>
    <t>12:48:31</t>
  </si>
  <si>
    <t>11:40:30</t>
  </si>
  <si>
    <t>18:42:24</t>
  </si>
  <si>
    <t>19:58:43</t>
  </si>
  <si>
    <t>21:07:16</t>
  </si>
  <si>
    <t>14:15:45</t>
  </si>
  <si>
    <t>11:41:23</t>
  </si>
  <si>
    <t>21:00:25</t>
  </si>
  <si>
    <t>21:02:31</t>
  </si>
  <si>
    <t>17:33:03</t>
  </si>
  <si>
    <t>20:18:35</t>
  </si>
  <si>
    <t>20:18:45</t>
  </si>
  <si>
    <t>20:32:35</t>
  </si>
  <si>
    <t>21:58:28</t>
  </si>
  <si>
    <t>02:52:24</t>
  </si>
  <si>
    <t>02:57:04</t>
  </si>
  <si>
    <t>03:09:36</t>
  </si>
  <si>
    <t>02:57:16</t>
  </si>
  <si>
    <t>02:57:19</t>
  </si>
  <si>
    <t>02:58:23</t>
  </si>
  <si>
    <t>19:06:44</t>
  </si>
  <si>
    <t>02:58:37</t>
  </si>
  <si>
    <t>08:42:18</t>
  </si>
  <si>
    <t>08:42:52</t>
  </si>
  <si>
    <t>08:47:35</t>
  </si>
  <si>
    <t>08:51:03</t>
  </si>
  <si>
    <t>08:52:13</t>
  </si>
  <si>
    <t>08:52:33</t>
  </si>
  <si>
    <t>09:04:59</t>
  </si>
  <si>
    <t>09:06:59</t>
  </si>
  <si>
    <t>11:22:07</t>
  </si>
  <si>
    <t>11:22:17</t>
  </si>
  <si>
    <t>11:37:42</t>
  </si>
  <si>
    <t>11:45:36</t>
  </si>
  <si>
    <t>11:45:45</t>
  </si>
  <si>
    <t>11:45:58</t>
  </si>
  <si>
    <t>12:45:51</t>
  </si>
  <si>
    <t>14:24:51</t>
  </si>
  <si>
    <t>12:08:35</t>
  </si>
  <si>
    <t>14:21:08</t>
  </si>
  <si>
    <t>14:21:38</t>
  </si>
  <si>
    <t>18:15:51</t>
  </si>
  <si>
    <t>14:47:34</t>
  </si>
  <si>
    <t>18:16:16</t>
  </si>
  <si>
    <t>19:59:23</t>
  </si>
  <si>
    <t>11:47:47</t>
  </si>
  <si>
    <t>14:10:20</t>
  </si>
  <si>
    <t>14:13:08</t>
  </si>
  <si>
    <t>14:33:33</t>
  </si>
  <si>
    <t>13:51:36</t>
  </si>
  <si>
    <t>17:35:24</t>
  </si>
  <si>
    <t>20:52:00</t>
  </si>
  <si>
    <t>23:05:00</t>
  </si>
  <si>
    <t>18:16:55</t>
  </si>
  <si>
    <t>10:44:28</t>
  </si>
  <si>
    <t>18:17:28</t>
  </si>
  <si>
    <t>18:19:45</t>
  </si>
  <si>
    <t>20:55:05</t>
  </si>
  <si>
    <t>18:22:45</t>
  </si>
  <si>
    <t>10:31:26</t>
  </si>
  <si>
    <t>10:47:34</t>
  </si>
  <si>
    <t>11:23:44</t>
  </si>
  <si>
    <t>18:25:10</t>
  </si>
  <si>
    <t>06:08:15</t>
  </si>
  <si>
    <t>20:26:15</t>
  </si>
  <si>
    <t>18:46:24</t>
  </si>
  <si>
    <t>07:40:38</t>
  </si>
  <si>
    <t>21:02:10</t>
  </si>
  <si>
    <t>21:08:06</t>
  </si>
  <si>
    <t>20:23:59</t>
  </si>
  <si>
    <t>21:19:45</t>
  </si>
  <si>
    <t>18:47:06</t>
  </si>
  <si>
    <t>18:52:37</t>
  </si>
  <si>
    <t>21:14:12</t>
  </si>
  <si>
    <t>18:53:50</t>
  </si>
  <si>
    <t>21:02:49</t>
  </si>
  <si>
    <t>18:53:54</t>
  </si>
  <si>
    <t>20:37:19</t>
  </si>
  <si>
    <t>18:55:41</t>
  </si>
  <si>
    <t>03:54:03</t>
  </si>
  <si>
    <t>18:53:05</t>
  </si>
  <si>
    <t>22:28:13</t>
  </si>
  <si>
    <t>22:36:57</t>
  </si>
  <si>
    <t>03:37:39</t>
  </si>
  <si>
    <t>03:45:08</t>
  </si>
  <si>
    <t>20:21:13</t>
  </si>
  <si>
    <t>18:58:31</t>
  </si>
  <si>
    <t>20:16:14</t>
  </si>
  <si>
    <t>18:59:50</t>
  </si>
  <si>
    <t>21:44:55</t>
  </si>
  <si>
    <t>19:00:57</t>
  </si>
  <si>
    <t>20:31:05</t>
  </si>
  <si>
    <t>18:59:12</t>
  </si>
  <si>
    <t>22:07:05</t>
  </si>
  <si>
    <t>17:51:29</t>
  </si>
  <si>
    <t>18:11:33</t>
  </si>
  <si>
    <t>18:15:10</t>
  </si>
  <si>
    <t>18:15:38</t>
  </si>
  <si>
    <t>18:17:51</t>
  </si>
  <si>
    <t>18:21:40</t>
  </si>
  <si>
    <t>18:22:05</t>
  </si>
  <si>
    <t>18:22:12</t>
  </si>
  <si>
    <t>18:22:53</t>
  </si>
  <si>
    <t>18:23:05</t>
  </si>
  <si>
    <t>18:24:06</t>
  </si>
  <si>
    <t>18:24:27</t>
  </si>
  <si>
    <t>18:24:38</t>
  </si>
  <si>
    <t>18:25:02</t>
  </si>
  <si>
    <t>18:25:18</t>
  </si>
  <si>
    <t>18:41:36</t>
  </si>
  <si>
    <t>18:44:45</t>
  </si>
  <si>
    <t>18:45:49</t>
  </si>
  <si>
    <t>18:46:14</t>
  </si>
  <si>
    <t>18:46:18</t>
  </si>
  <si>
    <t>18:48:18</t>
  </si>
  <si>
    <t>18:50:57</t>
  </si>
  <si>
    <t>18:52:43</t>
  </si>
  <si>
    <t>18:53:42</t>
  </si>
  <si>
    <t>18:55:46</t>
  </si>
  <si>
    <t>18:58:47</t>
  </si>
  <si>
    <t>18:59:07</t>
  </si>
  <si>
    <t>18:59:59</t>
  </si>
  <si>
    <t>19:04:21</t>
  </si>
  <si>
    <t>03:03:02</t>
  </si>
  <si>
    <t>03:03:07</t>
  </si>
  <si>
    <t>19:01:33</t>
  </si>
  <si>
    <t>21:56:25</t>
  </si>
  <si>
    <t>08:32:09</t>
  </si>
  <si>
    <t>10:40:33</t>
  </si>
  <si>
    <t>11:43:24</t>
  </si>
  <si>
    <t>03:04:25</t>
  </si>
  <si>
    <t>05:25:50</t>
  </si>
  <si>
    <t>10:10:14</t>
  </si>
  <si>
    <t>09:54:38</t>
  </si>
  <si>
    <t>12:08:02</t>
  </si>
  <si>
    <t>12:08:05</t>
  </si>
  <si>
    <t>12:08:24</t>
  </si>
  <si>
    <t>12:30:54</t>
  </si>
  <si>
    <t>12:33:50</t>
  </si>
  <si>
    <t>12:34:38</t>
  </si>
  <si>
    <t>06:51:25</t>
  </si>
  <si>
    <t>06:51:30</t>
  </si>
  <si>
    <t>06:51:44</t>
  </si>
  <si>
    <t>08:28:37</t>
  </si>
  <si>
    <t>08:31:26</t>
  </si>
  <si>
    <t>08:59:23</t>
  </si>
  <si>
    <t>12:55:57</t>
  </si>
  <si>
    <t>20:45:59</t>
  </si>
  <si>
    <t>21:10:25</t>
  </si>
  <si>
    <t>21:10:29</t>
  </si>
  <si>
    <t>21:12:36</t>
  </si>
  <si>
    <t>03:03:21</t>
  </si>
  <si>
    <t>07:45:26</t>
  </si>
  <si>
    <t>18:04:34</t>
  </si>
  <si>
    <t>20:10:50</t>
  </si>
  <si>
    <t>20:58:08</t>
  </si>
  <si>
    <t>21:00:29</t>
  </si>
  <si>
    <t>19:04:57</t>
  </si>
  <si>
    <t>22:52:14</t>
  </si>
  <si>
    <t>03:05:59</t>
  </si>
  <si>
    <t>21:01:53</t>
  </si>
  <si>
    <t>21:03:22</t>
  </si>
  <si>
    <t>16:28:35</t>
  </si>
  <si>
    <t>03:05:23</t>
  </si>
  <si>
    <t>17:52:18</t>
  </si>
  <si>
    <t>17:55:03</t>
  </si>
  <si>
    <t>18:00:54</t>
  </si>
  <si>
    <t>18:01:13</t>
  </si>
  <si>
    <t>18:01:58</t>
  </si>
  <si>
    <t>18:03:36</t>
  </si>
  <si>
    <t>18:03:48</t>
  </si>
  <si>
    <t>18:04:01</t>
  </si>
  <si>
    <t>18:10:43</t>
  </si>
  <si>
    <t>03:05:12</t>
  </si>
  <si>
    <t>03:05:19</t>
  </si>
  <si>
    <t>03:05:53</t>
  </si>
  <si>
    <t>03:06:24</t>
  </si>
  <si>
    <t>03:06:40</t>
  </si>
  <si>
    <t>06:59:02</t>
  </si>
  <si>
    <t>07:03:06</t>
  </si>
  <si>
    <t>07:03:41</t>
  </si>
  <si>
    <t>07:04:14</t>
  </si>
  <si>
    <t>07:12:01</t>
  </si>
  <si>
    <t>03:10:39</t>
  </si>
  <si>
    <t>03:12:09</t>
  </si>
  <si>
    <t>03:12:52</t>
  </si>
  <si>
    <t>03:14:31</t>
  </si>
  <si>
    <t>05:10:27</t>
  </si>
  <si>
    <t>01:49:33</t>
  </si>
  <si>
    <t>03:15:52</t>
  </si>
  <si>
    <t>03:16:38</t>
  </si>
  <si>
    <t>03:17:53</t>
  </si>
  <si>
    <t>06:19:19</t>
  </si>
  <si>
    <t>13:23:18</t>
  </si>
  <si>
    <t>11:41:55</t>
  </si>
  <si>
    <t>13:27:46</t>
  </si>
  <si>
    <t>04:52:42</t>
  </si>
  <si>
    <t>11:24:24</t>
  </si>
  <si>
    <t>07:39:02</t>
  </si>
  <si>
    <t>23:10:59</t>
  </si>
  <si>
    <t>11:23:30</t>
  </si>
  <si>
    <t>17:21:07</t>
  </si>
  <si>
    <t>19:50:59</t>
  </si>
  <si>
    <t>19:59:18</t>
  </si>
  <si>
    <t>20:01:19</t>
  </si>
  <si>
    <t>07:13:15</t>
  </si>
  <si>
    <t>07:14:43</t>
  </si>
  <si>
    <t>07:15:07</t>
  </si>
  <si>
    <t>10:43:32</t>
  </si>
  <si>
    <t>03:18:39</t>
  </si>
  <si>
    <t>16:39:12</t>
  </si>
  <si>
    <t>03:17:40</t>
  </si>
  <si>
    <t>03:19:41</t>
  </si>
  <si>
    <t>03:22:29</t>
  </si>
  <si>
    <t>03:23:46</t>
  </si>
  <si>
    <t>03:24:29</t>
  </si>
  <si>
    <t>19:45:23</t>
  </si>
  <si>
    <t>07:33:32</t>
  </si>
  <si>
    <t>07:59:07</t>
  </si>
  <si>
    <t>11:31:08</t>
  </si>
  <si>
    <t>11:59:52</t>
  </si>
  <si>
    <t>04:14:39</t>
  </si>
  <si>
    <t>10:08:36</t>
  </si>
  <si>
    <t>12:34:49</t>
  </si>
  <si>
    <t>20:47:28</t>
  </si>
  <si>
    <t>20:52:50</t>
  </si>
  <si>
    <t>17:48:43</t>
  </si>
  <si>
    <t>19:40:47</t>
  </si>
  <si>
    <t>03:25:59</t>
  </si>
  <si>
    <t>03:26:08</t>
  </si>
  <si>
    <t>03:27:48</t>
  </si>
  <si>
    <t>21:06:09</t>
  </si>
  <si>
    <t>22:14:01</t>
  </si>
  <si>
    <t>03:28:49</t>
  </si>
  <si>
    <t>03:29:21</t>
  </si>
  <si>
    <t>03:30:12</t>
  </si>
  <si>
    <t>03:28:44</t>
  </si>
  <si>
    <t>18:17:00</t>
  </si>
  <si>
    <t>03:32:25</t>
  </si>
  <si>
    <t>10:30:00</t>
  </si>
  <si>
    <t>21:06:51</t>
  </si>
  <si>
    <t>19:46:32</t>
  </si>
  <si>
    <t>05:44:05</t>
  </si>
  <si>
    <t>15:29:16</t>
  </si>
  <si>
    <t>03:24:16</t>
  </si>
  <si>
    <t>03:33:03</t>
  </si>
  <si>
    <t>03:33:52</t>
  </si>
  <si>
    <t>11:30:01</t>
  </si>
  <si>
    <t>03:59:46</t>
  </si>
  <si>
    <t>14:55:04</t>
  </si>
  <si>
    <t>08:20:49</t>
  </si>
  <si>
    <t>08:25:28</t>
  </si>
  <si>
    <t>08:36:19</t>
  </si>
  <si>
    <t>15:15:26</t>
  </si>
  <si>
    <t>15:39:01</t>
  </si>
  <si>
    <t>15:42:16</t>
  </si>
  <si>
    <t>16:05:13</t>
  </si>
  <si>
    <t>02:08:49</t>
  </si>
  <si>
    <t>04:05:59</t>
  </si>
  <si>
    <t>20:17:48</t>
  </si>
  <si>
    <t>14:51:21</t>
  </si>
  <si>
    <t>14:53:09</t>
  </si>
  <si>
    <t>15:16:48</t>
  </si>
  <si>
    <t>21:03:30</t>
  </si>
  <si>
    <t>03:33:58</t>
  </si>
  <si>
    <t>16:15:42</t>
  </si>
  <si>
    <t>03:34:55</t>
  </si>
  <si>
    <t>18:15:21</t>
  </si>
  <si>
    <t>03:35:56</t>
  </si>
  <si>
    <t>13:00:27</t>
  </si>
  <si>
    <t>03:36:05</t>
  </si>
  <si>
    <t>03:36:13</t>
  </si>
  <si>
    <t>20:14:10</t>
  </si>
  <si>
    <t>20:14:36</t>
  </si>
  <si>
    <t>20:28:44</t>
  </si>
  <si>
    <t>00:52:10</t>
  </si>
  <si>
    <t>03:37:20</t>
  </si>
  <si>
    <t>03:37:56</t>
  </si>
  <si>
    <t>16:19:10</t>
  </si>
  <si>
    <t>16:20:09</t>
  </si>
  <si>
    <t>17:45:46</t>
  </si>
  <si>
    <t>03:38:32</t>
  </si>
  <si>
    <t>18:24:14</t>
  </si>
  <si>
    <t>11:30:55</t>
  </si>
  <si>
    <t>11:38:22</t>
  </si>
  <si>
    <t>10:31:45</t>
  </si>
  <si>
    <t>11:23:58</t>
  </si>
  <si>
    <t>11:38:48</t>
  </si>
  <si>
    <t>09:10:15</t>
  </si>
  <si>
    <t>09:10:23</t>
  </si>
  <si>
    <t>13:00:14</t>
  </si>
  <si>
    <t>03:39:21</t>
  </si>
  <si>
    <t>03:39:35</t>
  </si>
  <si>
    <t>23:04:52</t>
  </si>
  <si>
    <t>03:41:06</t>
  </si>
  <si>
    <t>03:42:17</t>
  </si>
  <si>
    <t>18:33:19</t>
  </si>
  <si>
    <t>17:19:24</t>
  </si>
  <si>
    <t>17:21:14</t>
  </si>
  <si>
    <t>20:31:10</t>
  </si>
  <si>
    <t>22:28:32</t>
  </si>
  <si>
    <t>18:12:40</t>
  </si>
  <si>
    <t>20:51:15</t>
  </si>
  <si>
    <t>21:03:27</t>
  </si>
  <si>
    <t>22:04:13</t>
  </si>
  <si>
    <t>22:40:58</t>
  </si>
  <si>
    <t>22:23:32</t>
  </si>
  <si>
    <t>03:43:27</t>
  </si>
  <si>
    <t>03:44:00</t>
  </si>
  <si>
    <t>03:45:24</t>
  </si>
  <si>
    <t>03:32:31</t>
  </si>
  <si>
    <t>03:45:30</t>
  </si>
  <si>
    <t>13:30:35</t>
  </si>
  <si>
    <t>03:26:49</t>
  </si>
  <si>
    <t>03:45:40</t>
  </si>
  <si>
    <t>03:46:46</t>
  </si>
  <si>
    <t>03:46:48</t>
  </si>
  <si>
    <t>20:58:51</t>
  </si>
  <si>
    <t>21:24:31</t>
  </si>
  <si>
    <t>03:48:48</t>
  </si>
  <si>
    <t>13:51:03</t>
  </si>
  <si>
    <t>06:54:50</t>
  </si>
  <si>
    <t>17:35:41</t>
  </si>
  <si>
    <t>14:03:22</t>
  </si>
  <si>
    <t>19:23:52</t>
  </si>
  <si>
    <t>03:49:36</t>
  </si>
  <si>
    <t>11:07:43</t>
  </si>
  <si>
    <t>12:34:24</t>
  </si>
  <si>
    <t>09:16:48</t>
  </si>
  <si>
    <t>04:12:59</t>
  </si>
  <si>
    <t>03:19:07</t>
  </si>
  <si>
    <t>03:20:43</t>
  </si>
  <si>
    <t>03:49:40</t>
  </si>
  <si>
    <t>08:36:46</t>
  </si>
  <si>
    <t>08:36:53</t>
  </si>
  <si>
    <t>03:59:31</t>
  </si>
  <si>
    <t>04:02:26</t>
  </si>
  <si>
    <t>04:05:28</t>
  </si>
  <si>
    <t>04:26:39</t>
  </si>
  <si>
    <t>12:34:11</t>
  </si>
  <si>
    <t>12:36:07</t>
  </si>
  <si>
    <t>03:50:00</t>
  </si>
  <si>
    <t>21:47:05</t>
  </si>
  <si>
    <t>16:26:51</t>
  </si>
  <si>
    <t>13:59:36</t>
  </si>
  <si>
    <t>20:45:54</t>
  </si>
  <si>
    <t>03:51:38</t>
  </si>
  <si>
    <t>13:18:26</t>
  </si>
  <si>
    <t>15:09:53</t>
  </si>
  <si>
    <t>14:45:42</t>
  </si>
  <si>
    <t>03:51:46</t>
  </si>
  <si>
    <t>17:42:14</t>
  </si>
  <si>
    <t>17:48:33</t>
  </si>
  <si>
    <t>23:12:27</t>
  </si>
  <si>
    <t>20:53:31</t>
  </si>
  <si>
    <t>10:21:29</t>
  </si>
  <si>
    <t>21:22:04</t>
  </si>
  <si>
    <t>20:54:47</t>
  </si>
  <si>
    <t>21:14:30</t>
  </si>
  <si>
    <t>22:03:52</t>
  </si>
  <si>
    <t>03:52:00</t>
  </si>
  <si>
    <t>22:12:02</t>
  </si>
  <si>
    <t>23:14:29</t>
  </si>
  <si>
    <t>03:54:13</t>
  </si>
  <si>
    <t>13:43:06</t>
  </si>
  <si>
    <t>14:51:03</t>
  </si>
  <si>
    <t>09:12:13</t>
  </si>
  <si>
    <t>14:13:11</t>
  </si>
  <si>
    <t>06:15:12</t>
  </si>
  <si>
    <t>06:15:20</t>
  </si>
  <si>
    <t>06:17:55</t>
  </si>
  <si>
    <t>06:19:28</t>
  </si>
  <si>
    <t>19:22:08</t>
  </si>
  <si>
    <t>03:54:30</t>
  </si>
  <si>
    <t>22:33:04</t>
  </si>
  <si>
    <t>22:36:20</t>
  </si>
  <si>
    <t>19:11:58</t>
  </si>
  <si>
    <t>09:41:39</t>
  </si>
  <si>
    <t>19:27:23</t>
  </si>
  <si>
    <t>03:55:38</t>
  </si>
  <si>
    <t>03:56:56</t>
  </si>
  <si>
    <t>10:45:18</t>
  </si>
  <si>
    <t>14:04:46</t>
  </si>
  <si>
    <t>03:59:53</t>
  </si>
  <si>
    <t>22:29:48</t>
  </si>
  <si>
    <t>04:00:38</t>
  </si>
  <si>
    <t>04:00:43</t>
  </si>
  <si>
    <t>03:59:47</t>
  </si>
  <si>
    <t>04:00:51</t>
  </si>
  <si>
    <t>04:01:29</t>
  </si>
  <si>
    <t>04:03:25</t>
  </si>
  <si>
    <t>16:09:10</t>
  </si>
  <si>
    <t>04:04:34</t>
  </si>
  <si>
    <t>13:46:24</t>
  </si>
  <si>
    <t>04:06:59</t>
  </si>
  <si>
    <t>08:21:12</t>
  </si>
  <si>
    <t>04:09:49</t>
  </si>
  <si>
    <t>10:10:10</t>
  </si>
  <si>
    <t>04:11:19</t>
  </si>
  <si>
    <t>06:43:55</t>
  </si>
  <si>
    <t>04:14:55</t>
  </si>
  <si>
    <t>04:14:17</t>
  </si>
  <si>
    <t>04:14:27</t>
  </si>
  <si>
    <t>04:14:34</t>
  </si>
  <si>
    <t>04:15:54</t>
  </si>
  <si>
    <t>04:16:03</t>
  </si>
  <si>
    <t>04:16:05</t>
  </si>
  <si>
    <t>23:11:07</t>
  </si>
  <si>
    <t>23:11:36</t>
  </si>
  <si>
    <t>23:12:20</t>
  </si>
  <si>
    <t>13:04:29</t>
  </si>
  <si>
    <t>21:39:32</t>
  </si>
  <si>
    <t>04:19:26</t>
  </si>
  <si>
    <t>20:34:54</t>
  </si>
  <si>
    <t>20:49:58</t>
  </si>
  <si>
    <t>04:19:56</t>
  </si>
  <si>
    <t>04:02:27</t>
  </si>
  <si>
    <t>20:43:34</t>
  </si>
  <si>
    <t>22:12:06</t>
  </si>
  <si>
    <t>20:20:59</t>
  </si>
  <si>
    <t>21:09:18</t>
  </si>
  <si>
    <t>03:17:11</t>
  </si>
  <si>
    <t>04:06:04</t>
  </si>
  <si>
    <t>04:21:52</t>
  </si>
  <si>
    <t>04:23:50</t>
  </si>
  <si>
    <t>03:45:36</t>
  </si>
  <si>
    <t>04:15:14</t>
  </si>
  <si>
    <t>20:39:33</t>
  </si>
  <si>
    <t>10:21:04</t>
  </si>
  <si>
    <t>04:30:06</t>
  </si>
  <si>
    <t>04:30:48</t>
  </si>
  <si>
    <t>04:31:09</t>
  </si>
  <si>
    <t>04:32:06</t>
  </si>
  <si>
    <t>04:34:33</t>
  </si>
  <si>
    <t>18:47:48</t>
  </si>
  <si>
    <t>18:53:44</t>
  </si>
  <si>
    <t>21:08:36</t>
  </si>
  <si>
    <t>21:12:11</t>
  </si>
  <si>
    <t>22:55:10</t>
  </si>
  <si>
    <t>22:56:24</t>
  </si>
  <si>
    <t>19:42:57</t>
  </si>
  <si>
    <t>06:43:35</t>
  </si>
  <si>
    <t>12:24:44</t>
  </si>
  <si>
    <t>12:25:19</t>
  </si>
  <si>
    <t>12:25:50</t>
  </si>
  <si>
    <t>12:30:07</t>
  </si>
  <si>
    <t>06:43:10</t>
  </si>
  <si>
    <t>20:16:06</t>
  </si>
  <si>
    <t>21:02:42</t>
  </si>
  <si>
    <t>20:46:36</t>
  </si>
  <si>
    <t>20:51:05</t>
  </si>
  <si>
    <t>06:44:03</t>
  </si>
  <si>
    <t>06:52:30</t>
  </si>
  <si>
    <t>06:52:59</t>
  </si>
  <si>
    <t>21:30:28</t>
  </si>
  <si>
    <t>18:27:46</t>
  </si>
  <si>
    <t>18:51:14</t>
  </si>
  <si>
    <t>21:00:59</t>
  </si>
  <si>
    <t>04:35:22</t>
  </si>
  <si>
    <t>10:19:41</t>
  </si>
  <si>
    <t>10:09:29</t>
  </si>
  <si>
    <t>20:48:15</t>
  </si>
  <si>
    <t>08:14:12</t>
  </si>
  <si>
    <t>08:14:30</t>
  </si>
  <si>
    <t>08:21:05</t>
  </si>
  <si>
    <t>10:18:23</t>
  </si>
  <si>
    <t>20:30:41</t>
  </si>
  <si>
    <t>12:50:17</t>
  </si>
  <si>
    <t>14:55:12</t>
  </si>
  <si>
    <t>10:09:55</t>
  </si>
  <si>
    <t>09:28:23</t>
  </si>
  <si>
    <t>09:13:53</t>
  </si>
  <si>
    <t>09:14:08</t>
  </si>
  <si>
    <t>09:18:47</t>
  </si>
  <si>
    <t>10:37:48</t>
  </si>
  <si>
    <t>12:18:44</t>
  </si>
  <si>
    <t>12:44:00</t>
  </si>
  <si>
    <t>12:45:14</t>
  </si>
  <si>
    <t>09:30:13</t>
  </si>
  <si>
    <t>10:15:43</t>
  </si>
  <si>
    <t>10:18:09</t>
  </si>
  <si>
    <t>10:19:34</t>
  </si>
  <si>
    <t>20:11:33</t>
  </si>
  <si>
    <t>22:08:39</t>
  </si>
  <si>
    <t>21:18:04</t>
  </si>
  <si>
    <t>21:10:00</t>
  </si>
  <si>
    <t>19:14:25</t>
  </si>
  <si>
    <t>21:10:45</t>
  </si>
  <si>
    <t>19:35:49</t>
  </si>
  <si>
    <t>20:20:39</t>
  </si>
  <si>
    <t>10:58:44</t>
  </si>
  <si>
    <t>19:53:26</t>
  </si>
  <si>
    <t>19:35:35</t>
  </si>
  <si>
    <t>04:34:46</t>
  </si>
  <si>
    <t>04:35:27</t>
  </si>
  <si>
    <t>04:14:10</t>
  </si>
  <si>
    <t>16:41:55</t>
  </si>
  <si>
    <t>04:36:06</t>
  </si>
  <si>
    <t>04:37:15</t>
  </si>
  <si>
    <t>18:07:47</t>
  </si>
  <si>
    <t>18:21:45</t>
  </si>
  <si>
    <t>21:15:34</t>
  </si>
  <si>
    <t>21:17:49</t>
  </si>
  <si>
    <t>10:09:57</t>
  </si>
  <si>
    <t>12:01:18</t>
  </si>
  <si>
    <t>13:44:34</t>
  </si>
  <si>
    <t>04:37:21</t>
  </si>
  <si>
    <t>04:36:42</t>
  </si>
  <si>
    <t>04:37:07</t>
  </si>
  <si>
    <t>04:37:35</t>
  </si>
  <si>
    <t>19:22:01</t>
  </si>
  <si>
    <t>04:39:15</t>
  </si>
  <si>
    <t>04:24:10</t>
  </si>
  <si>
    <t>04:39:36</t>
  </si>
  <si>
    <t>04:04:45</t>
  </si>
  <si>
    <t>04:40:26</t>
  </si>
  <si>
    <t>14:58:27</t>
  </si>
  <si>
    <t>20:28:31</t>
  </si>
  <si>
    <t>20:23:33</t>
  </si>
  <si>
    <t>20:57:24</t>
  </si>
  <si>
    <t>00:38:46</t>
  </si>
  <si>
    <t>18:25:20</t>
  </si>
  <si>
    <t>18:35:37</t>
  </si>
  <si>
    <t>21:11:48</t>
  </si>
  <si>
    <t>01:39:51</t>
  </si>
  <si>
    <t>01:46:14</t>
  </si>
  <si>
    <t>10:49:24</t>
  </si>
  <si>
    <t>04:41:03</t>
  </si>
  <si>
    <t>11:15:58</t>
  </si>
  <si>
    <t>04:42:35</t>
  </si>
  <si>
    <t>07:46:21</t>
  </si>
  <si>
    <t>19:22:59</t>
  </si>
  <si>
    <t>04:43:12</t>
  </si>
  <si>
    <t>04:43:17</t>
  </si>
  <si>
    <t>20:27:02</t>
  </si>
  <si>
    <t>20:27:38</t>
  </si>
  <si>
    <t>09:49:26</t>
  </si>
  <si>
    <t>20:17:57</t>
  </si>
  <si>
    <t>06:08:02</t>
  </si>
  <si>
    <t>04:44:20</t>
  </si>
  <si>
    <t>04:46:44</t>
  </si>
  <si>
    <t>12:14:11</t>
  </si>
  <si>
    <t>08:38:26</t>
  </si>
  <si>
    <t>04:46:58</t>
  </si>
  <si>
    <t>11:00:13</t>
  </si>
  <si>
    <t>02:56:45</t>
  </si>
  <si>
    <t>19:57:35</t>
  </si>
  <si>
    <t>05:14:15</t>
  </si>
  <si>
    <t>22:48:35</t>
  </si>
  <si>
    <t>19:03:09</t>
  </si>
  <si>
    <t>11:38:25</t>
  </si>
  <si>
    <t>23:09:11</t>
  </si>
  <si>
    <t>09:16:39</t>
  </si>
  <si>
    <t>05:15:30</t>
  </si>
  <si>
    <t>16:14:54</t>
  </si>
  <si>
    <t>21:12:27</t>
  </si>
  <si>
    <t>04:43:48</t>
  </si>
  <si>
    <t>04:48:08</t>
  </si>
  <si>
    <t>05:15:44</t>
  </si>
  <si>
    <t>21:11:21</t>
  </si>
  <si>
    <t>19:53:36</t>
  </si>
  <si>
    <t>11:47:46</t>
  </si>
  <si>
    <t>21:06:29</t>
  </si>
  <si>
    <t>05:09:18</t>
  </si>
  <si>
    <t>09:31:29</t>
  </si>
  <si>
    <t>06:41:11</t>
  </si>
  <si>
    <t>05:07:41</t>
  </si>
  <si>
    <t>05:13:03</t>
  </si>
  <si>
    <t>03:41:55</t>
  </si>
  <si>
    <t>09:35:48</t>
  </si>
  <si>
    <t>11:46:42</t>
  </si>
  <si>
    <t>19:15:17</t>
  </si>
  <si>
    <t>20:17:34</t>
  </si>
  <si>
    <t>20:47:49</t>
  </si>
  <si>
    <t>12:21:13</t>
  </si>
  <si>
    <t>20:27:59</t>
  </si>
  <si>
    <t>21:01:49</t>
  </si>
  <si>
    <t>09:40:55</t>
  </si>
  <si>
    <t>20:07:13</t>
  </si>
  <si>
    <t>14:09:50</t>
  </si>
  <si>
    <t>09:41:58</t>
  </si>
  <si>
    <t>10:26:58</t>
  </si>
  <si>
    <t>11:23:45</t>
  </si>
  <si>
    <t>07:31:39</t>
  </si>
  <si>
    <t>14:14:56</t>
  </si>
  <si>
    <t>13:41:02</t>
  </si>
  <si>
    <t>19:39:52</t>
  </si>
  <si>
    <t>20:27:23</t>
  </si>
  <si>
    <t>11:26:04</t>
  </si>
  <si>
    <t>14:14:20</t>
  </si>
  <si>
    <t>09:27:40</t>
  </si>
  <si>
    <t>09:53:33</t>
  </si>
  <si>
    <t>13:49:52</t>
  </si>
  <si>
    <t>11:41:32</t>
  </si>
  <si>
    <t>16:46:40</t>
  </si>
  <si>
    <t>15:17:19</t>
  </si>
  <si>
    <t>16:51:38</t>
  </si>
  <si>
    <t>14:38:57</t>
  </si>
  <si>
    <t>16:52:23</t>
  </si>
  <si>
    <t>16:58:59</t>
  </si>
  <si>
    <t>17:04:37</t>
  </si>
  <si>
    <t>15:12:02</t>
  </si>
  <si>
    <t>18:41:38</t>
  </si>
  <si>
    <t>21:43:01</t>
  </si>
  <si>
    <t>04:28:05</t>
  </si>
  <si>
    <t>11:41:24</t>
  </si>
  <si>
    <t>07:00:08</t>
  </si>
  <si>
    <t>08:24:35</t>
  </si>
  <si>
    <t>00:02:06</t>
  </si>
  <si>
    <t>08:25:23</t>
  </si>
  <si>
    <t>20:25:40</t>
  </si>
  <si>
    <t>06:58:15</t>
  </si>
  <si>
    <t>08:36:04</t>
  </si>
  <si>
    <t>20:44:38</t>
  </si>
  <si>
    <t>20:59:46</t>
  </si>
  <si>
    <t>20:16:47</t>
  </si>
  <si>
    <t>04:36:19</t>
  </si>
  <si>
    <t>22:15:09</t>
  </si>
  <si>
    <t>04:38:28</t>
  </si>
  <si>
    <t>19:05:25</t>
  </si>
  <si>
    <t>19:50:39</t>
  </si>
  <si>
    <t>04:48:32</t>
  </si>
  <si>
    <t>04:23:14</t>
  </si>
  <si>
    <t>20:42:42</t>
  </si>
  <si>
    <t>04:44:24</t>
  </si>
  <si>
    <t>22:18:59</t>
  </si>
  <si>
    <t>12:18:37</t>
  </si>
  <si>
    <t>20:57:21</t>
  </si>
  <si>
    <t>04:39:40</t>
  </si>
  <si>
    <t>04:51:32</t>
  </si>
  <si>
    <t>19:03:30</t>
  </si>
  <si>
    <t>04:52:43</t>
  </si>
  <si>
    <t>13:10:36</t>
  </si>
  <si>
    <t>10:23:07</t>
  </si>
  <si>
    <t>04:50:12</t>
  </si>
  <si>
    <t>19:57:57</t>
  </si>
  <si>
    <t>04:52:47</t>
  </si>
  <si>
    <t>23:10:24</t>
  </si>
  <si>
    <t>04:53:01</t>
  </si>
  <si>
    <t>04:54:34</t>
  </si>
  <si>
    <t>23:06:00</t>
  </si>
  <si>
    <t>21:21:40</t>
  </si>
  <si>
    <t>04:55:01</t>
  </si>
  <si>
    <t>https://twitter.com/m_alkaabi92/status/1222944640107794432</t>
  </si>
  <si>
    <t>https://twitter.com/smsalmalki76/status/1222956122501414914</t>
  </si>
  <si>
    <t>https://twitter.com/smsalmalki76/status/1222956135025717254</t>
  </si>
  <si>
    <t>https://twitter.com/nvkvnrzaxbpilx7/status/1222962198210863104</t>
  </si>
  <si>
    <t>https://twitter.com/amjqtr/status/1222964680508837888</t>
  </si>
  <si>
    <t>https://twitter.com/jassimasheer_/status/1222965748223696899</t>
  </si>
  <si>
    <t>https://twitter.com/falmohamedi/status/1222965947100729346</t>
  </si>
  <si>
    <t>https://twitter.com/kbmalsulaiti/status/1222971184087805953</t>
  </si>
  <si>
    <t>https://twitter.com/bintqtttr1/status/1222971870569533440</t>
  </si>
  <si>
    <t>https://twitter.com/alizain23461570/status/1222980121545625600</t>
  </si>
  <si>
    <t>https://twitter.com/joda08295457/status/1222980743695163394</t>
  </si>
  <si>
    <t>https://twitter.com/bee_sh3/status/1222981128648306688</t>
  </si>
  <si>
    <t>https://twitter.com/ahmedna83774886/status/1222981287222349824</t>
  </si>
  <si>
    <t>https://twitter.com/hnood_a/status/1222981641435590656</t>
  </si>
  <si>
    <t>https://twitter.com/hnood_a/status/1222982006444711936</t>
  </si>
  <si>
    <t>https://twitter.com/om_naif80/status/1222982278395109376</t>
  </si>
  <si>
    <t>https://twitter.com/om_naif80/status/1222983108955451393</t>
  </si>
  <si>
    <t>https://twitter.com/om_naif80/status/1222983200085102592</t>
  </si>
  <si>
    <t>https://twitter.com/thebest5514/status/1222984145829289985</t>
  </si>
  <si>
    <t>https://twitter.com/qtr72a/status/1222984933393805318</t>
  </si>
  <si>
    <t>https://twitter.com/qtr_vip_rt/status/1222985559817302029</t>
  </si>
  <si>
    <t>https://twitter.com/qtr_vip_rt/status/1222985577760460800</t>
  </si>
  <si>
    <t>https://twitter.com/qtr_vip_rt/status/1222985645347475458</t>
  </si>
  <si>
    <t>https://twitter.com/hudaba40/status/1222985867389808656</t>
  </si>
  <si>
    <t>https://twitter.com/shaqra44/status/1222986969782898688</t>
  </si>
  <si>
    <t>https://twitter.com/rashedalshahwan/status/1222987213958451200</t>
  </si>
  <si>
    <t>https://twitter.com/fjfetarlez1rh0i/status/1222989177014378498</t>
  </si>
  <si>
    <t>https://twitter.com/almuhanadi881/status/1222989993246961675</t>
  </si>
  <si>
    <t>https://twitter.com/ummomar2027/status/1222991447009431552</t>
  </si>
  <si>
    <t>https://twitter.com/ummomar2027/status/1222991458854166529</t>
  </si>
  <si>
    <t>https://twitter.com/aalsulaiti63/status/1222992407282831361</t>
  </si>
  <si>
    <t>https://twitter.com/goaashom/status/1222995087103270917</t>
  </si>
  <si>
    <t>https://twitter.com/ealmulla2/status/1222995413994745856</t>
  </si>
  <si>
    <t>https://twitter.com/alhashemi62/status/1222995587878072322</t>
  </si>
  <si>
    <t>https://twitter.com/keeshoon/status/1222996781119823872</t>
  </si>
  <si>
    <t>https://twitter.com/_mbs_966/status/1222999552678158338</t>
  </si>
  <si>
    <t>https://twitter.com/gsalnahdi/status/1223006245063446528</t>
  </si>
  <si>
    <t>https://twitter.com/s_alnaemi/status/1223008665659170818</t>
  </si>
  <si>
    <t>https://twitter.com/jyfvillager/status/1223010944642691074</t>
  </si>
  <si>
    <t>https://twitter.com/haljaber4196/status/1223011023197757440</t>
  </si>
  <si>
    <t>https://twitter.com/qtr_law/status/1223012376951259137</t>
  </si>
  <si>
    <t>https://twitter.com/bo9abar/status/1223014205114212353</t>
  </si>
  <si>
    <t>https://twitter.com/lgbtqplusbot/status/1223015174405328900</t>
  </si>
  <si>
    <t>https://twitter.com/m_rouhaldeen/status/1223019477446598656</t>
  </si>
  <si>
    <t>https://twitter.com/alalmannai/status/1223020858974838784</t>
  </si>
  <si>
    <t>https://twitter.com/aaaff114/status/1223023198327005186</t>
  </si>
  <si>
    <t>https://twitter.com/tee_alotaibi/status/1223024731592581126</t>
  </si>
  <si>
    <t>https://twitter.com/tee_alotaibi/status/1223024797791268864</t>
  </si>
  <si>
    <t>https://twitter.com/_q86_/status/1223026933639925760</t>
  </si>
  <si>
    <t>https://twitter.com/boali28718575/status/1223027001734434817</t>
  </si>
  <si>
    <t>https://twitter.com/mrmr10010/status/1223023727400669184</t>
  </si>
  <si>
    <t>https://twitter.com/mrmr10010/status/1223027190939496448</t>
  </si>
  <si>
    <t>https://twitter.com/7777qatari/status/1223032297265467392</t>
  </si>
  <si>
    <t>https://twitter.com/qtrmilan/status/1223036294995042305</t>
  </si>
  <si>
    <t>https://twitter.com/_s1_qtr/status/1223037660576583680</t>
  </si>
  <si>
    <t>https://twitter.com/dohaqatar112233/status/1223045804769849345</t>
  </si>
  <si>
    <t>https://twitter.com/qatar4459/status/1223052438204227591</t>
  </si>
  <si>
    <t>https://twitter.com/w20p20/status/1223064801842167810</t>
  </si>
  <si>
    <t>https://twitter.com/abdulha81010852/status/1223069554445815808</t>
  </si>
  <si>
    <t>https://twitter.com/wave994/status/1223085217432424449</t>
  </si>
  <si>
    <t>https://twitter.com/hebakharashgah/status/1223088184977952769</t>
  </si>
  <si>
    <t>https://twitter.com/iphone618751160/status/1223092207093071873</t>
  </si>
  <si>
    <t>https://twitter.com/thisqatar/status/1223109959975456768</t>
  </si>
  <si>
    <t>https://twitter.com/yjs1lybfhgcsgkj/status/1223113043023814656</t>
  </si>
  <si>
    <t>https://twitter.com/bo_yo0osf/status/1223114542353248256</t>
  </si>
  <si>
    <t>https://twitter.com/mksalhajri/status/1223123102625861632</t>
  </si>
  <si>
    <t>https://twitter.com/hilal_saad/status/1223125408268390400</t>
  </si>
  <si>
    <t>https://twitter.com/zeknon/status/1223122324179697664</t>
  </si>
  <si>
    <t>https://twitter.com/zeknon/status/1223122406144761866</t>
  </si>
  <si>
    <t>https://twitter.com/zeknon/status/1223128087807897600</t>
  </si>
  <si>
    <t>https://twitter.com/rame7070/status/1223129364562415616</t>
  </si>
  <si>
    <t>https://twitter.com/pilotqtr92/status/1223133887221633026</t>
  </si>
  <si>
    <t>https://twitter.com/fahood992/status/1223134286703923202</t>
  </si>
  <si>
    <t>https://twitter.com/afafmohammedalj/status/1223134400281444352</t>
  </si>
  <si>
    <t>https://twitter.com/al___naimi/status/1223135036108468224</t>
  </si>
  <si>
    <t>https://twitter.com/0epshrgtxwrwlmi/status/1223137867771400192</t>
  </si>
  <si>
    <t>https://twitter.com/almusleh_11/status/1223093606027857925</t>
  </si>
  <si>
    <t>https://twitter.com/almusleh_11/status/1223144818462875649</t>
  </si>
  <si>
    <t>https://twitter.com/hanadibntjassim/status/1223148271956365313</t>
  </si>
  <si>
    <t>https://twitter.com/s3d_78/status/1223148559962451969</t>
  </si>
  <si>
    <t>https://twitter.com/abu_bader65/status/1222973317650485250</t>
  </si>
  <si>
    <t>https://twitter.com/abu_bader65/status/1223148608880627712</t>
  </si>
  <si>
    <t>https://twitter.com/fahad00974/status/1223148851978285056</t>
  </si>
  <si>
    <t>https://twitter.com/fahad00974/status/1223148884576362497</t>
  </si>
  <si>
    <t>https://twitter.com/qatarpeoplenews/status/1223151132912111616</t>
  </si>
  <si>
    <t>https://twitter.com/qatarpeoplenews/status/1223151140939948032</t>
  </si>
  <si>
    <t>https://twitter.com/rosesprinkle/status/1223151621850509312</t>
  </si>
  <si>
    <t>https://twitter.com/um34rgyhw4areqq/status/1223151311044186112</t>
  </si>
  <si>
    <t>https://twitter.com/um34rgyhw4areqq/status/1223151956593692673</t>
  </si>
  <si>
    <t>https://twitter.com/f_m_alkhulaifi/status/1223152204997066752</t>
  </si>
  <si>
    <t>https://twitter.com/hassankrz1390/status/1223155929190936577</t>
  </si>
  <si>
    <t>https://twitter.com/meshaal24/status/1223157831655927810</t>
  </si>
  <si>
    <t>https://twitter.com/mjqtr2/status/1223160383420104705</t>
  </si>
  <si>
    <t>https://twitter.com/2018qatar/status/1223175576938151936</t>
  </si>
  <si>
    <t>https://twitter.com/wdr0p/status/1223176166321934336</t>
  </si>
  <si>
    <t>https://twitter.com/je3574/status/1223178174688890881</t>
  </si>
  <si>
    <t>https://twitter.com/eman_enaizat/status/1223178472035581952</t>
  </si>
  <si>
    <t>https://twitter.com/kdo7a/status/1223179816444231680</t>
  </si>
  <si>
    <t>https://twitter.com/abdallaalhajaji/status/1223181910794481671</t>
  </si>
  <si>
    <t>https://twitter.com/qtr_____abo/status/1223182353645948929</t>
  </si>
  <si>
    <t>https://twitter.com/julia30690050/status/1223183578445631489</t>
  </si>
  <si>
    <t>https://twitter.com/justa_adream/status/1223184229313531905</t>
  </si>
  <si>
    <t>https://twitter.com/tarerek25102006/status/1223187145935986688</t>
  </si>
  <si>
    <t>https://twitter.com/dhabia_qtr/status/1223187802231332865</t>
  </si>
  <si>
    <t>https://twitter.com/abdullaalnasr8/status/1223189465201618944</t>
  </si>
  <si>
    <t>https://twitter.com/abdullaalbakri/status/1222973498672500736</t>
  </si>
  <si>
    <t>https://twitter.com/abdullaalbakri/status/1223189534260826112</t>
  </si>
  <si>
    <t>https://twitter.com/maryamalmuftah_/status/1223190970533064708</t>
  </si>
  <si>
    <t>https://twitter.com/eid9h/status/1223190999826124800</t>
  </si>
  <si>
    <t>https://twitter.com/noonny919/status/1223144230996127744</t>
  </si>
  <si>
    <t>https://twitter.com/noonny919/status/1223191060932890626</t>
  </si>
  <si>
    <t>https://twitter.com/alsulaitiabdull/status/1223191385110650882</t>
  </si>
  <si>
    <t>https://twitter.com/malshafi/status/1223192970649899013</t>
  </si>
  <si>
    <t>https://twitter.com/mashyaal/status/1223193197804953602</t>
  </si>
  <si>
    <t>https://twitter.com/eg6ri/status/1223193418735681536</t>
  </si>
  <si>
    <t>https://twitter.com/f6oom_qtr/status/1223193688114896897</t>
  </si>
  <si>
    <t>https://twitter.com/sbentail/status/1223192269542645761</t>
  </si>
  <si>
    <t>https://twitter.com/esshor/status/1223197900890681345</t>
  </si>
  <si>
    <t>https://twitter.com/mo22qtr/status/1223199184184057858</t>
  </si>
  <si>
    <t>https://twitter.com/murshed_h/status/1223199194397192192</t>
  </si>
  <si>
    <t>https://twitter.com/elyaseen1/status/1223200051520032768</t>
  </si>
  <si>
    <t>https://twitter.com/al_khalaf90/status/1223200484800024577</t>
  </si>
  <si>
    <t>https://twitter.com/palfreeisa/status/1223200555230801922</t>
  </si>
  <si>
    <t>https://twitter.com/shaikha_h1/status/1223201117062008832</t>
  </si>
  <si>
    <t>https://twitter.com/malnaimi/status/1223201794823729152</t>
  </si>
  <si>
    <t>https://twitter.com/qatar177/status/1223201813593305088</t>
  </si>
  <si>
    <t>https://twitter.com/laila_430/status/1223202551220375552</t>
  </si>
  <si>
    <t>https://twitter.com/fs991/status/1223204239943569408</t>
  </si>
  <si>
    <t>https://twitter.com/ga9ed1/status/1223205472871886848</t>
  </si>
  <si>
    <t>https://twitter.com/mosufi/status/1223206729699274757</t>
  </si>
  <si>
    <t>https://twitter.com/g_3360/status/1223206023873335296</t>
  </si>
  <si>
    <t>https://twitter.com/ixhi_q/status/1223209830070071296</t>
  </si>
  <si>
    <t>https://twitter.com/jamal19733/status/1223211820875423744</t>
  </si>
  <si>
    <t>https://twitter.com/wadha82849486/status/1223212065621454853</t>
  </si>
  <si>
    <t>https://twitter.com/ahalmohannadi/status/1223216005125636096</t>
  </si>
  <si>
    <t>https://twitter.com/qataralmahaba/status/1223218721969385472</t>
  </si>
  <si>
    <t>https://twitter.com/a_latif_qtr/status/1223223728106016768</t>
  </si>
  <si>
    <t>https://twitter.com/alkuwariali1/status/1223226407830114307</t>
  </si>
  <si>
    <t>https://twitter.com/bintalnaimi45/status/1223227275992354818</t>
  </si>
  <si>
    <t>https://twitter.com/jaknpus1p36a2kl/status/1223227450768928772</t>
  </si>
  <si>
    <t>https://twitter.com/saadbinbadi/status/1223227554573832192</t>
  </si>
  <si>
    <t>https://twitter.com/rosealashwal/status/1223230052030128128</t>
  </si>
  <si>
    <t>https://twitter.com/wazir_khann/status/1223230968594673670</t>
  </si>
  <si>
    <t>https://twitter.com/r_roro93/status/1223231348812414977</t>
  </si>
  <si>
    <t>https://twitter.com/r_roro93/status/1223231712563539969</t>
  </si>
  <si>
    <t>https://twitter.com/r_roro93/status/1223231838518435841</t>
  </si>
  <si>
    <t>https://twitter.com/rashidqatari/status/1223232089308483584</t>
  </si>
  <si>
    <t>https://twitter.com/fahadnavy5588/status/1223233218394185728</t>
  </si>
  <si>
    <t>https://twitter.com/nq9000/status/1223236607521841153</t>
  </si>
  <si>
    <t>https://twitter.com/ahmed_fakhroo/status/1223237496470933504</t>
  </si>
  <si>
    <t>https://twitter.com/yyqtr/status/1223237730034966528</t>
  </si>
  <si>
    <t>https://twitter.com/pffskmibxcyho7o/status/1223237766907092992</t>
  </si>
  <si>
    <t>https://twitter.com/essasaleh89/status/1223239478107680773</t>
  </si>
  <si>
    <t>https://twitter.com/markhan80745223/status/1223205848895442944</t>
  </si>
  <si>
    <t>https://twitter.com/markhan80745223/status/1223239826641772549</t>
  </si>
  <si>
    <t>https://twitter.com/mis_amany/status/1223241258405068800</t>
  </si>
  <si>
    <t>https://twitter.com/ah_albinali/status/1223241337526464514</t>
  </si>
  <si>
    <t>https://twitter.com/hassen_alkhaja/status/1223241588912132098</t>
  </si>
  <si>
    <t>https://twitter.com/hassen_alkhaja/status/1223241765496541184</t>
  </si>
  <si>
    <t>https://twitter.com/qtr_msms/status/1223240886630395906</t>
  </si>
  <si>
    <t>https://twitter.com/qtr_msms/status/1223244211354468353</t>
  </si>
  <si>
    <t>https://twitter.com/samnam76/status/1223244586430226432</t>
  </si>
  <si>
    <t>https://twitter.com/sam____96/status/1223245342084419584</t>
  </si>
  <si>
    <t>https://twitter.com/m0h_ab/status/1223212682716893184</t>
  </si>
  <si>
    <t>https://twitter.com/m0h_ab/status/1223245407939112961</t>
  </si>
  <si>
    <t>https://twitter.com/ra21112/status/1223246059813687296</t>
  </si>
  <si>
    <t>https://twitter.com/asjh87/status/1223245581876977664</t>
  </si>
  <si>
    <t>https://twitter.com/asjh87/status/1223245779625742338</t>
  </si>
  <si>
    <t>https://twitter.com/asjh87/status/1223245824030842880</t>
  </si>
  <si>
    <t>https://twitter.com/asjh87/status/1223245862773690369</t>
  </si>
  <si>
    <t>https://twitter.com/asjh87/status/1223246000749457410</t>
  </si>
  <si>
    <t>https://twitter.com/asjh87/status/1223246020852797441</t>
  </si>
  <si>
    <t>https://twitter.com/asjh87/status/1223246098661367809</t>
  </si>
  <si>
    <t>https://twitter.com/qa__101/status/1223246214726111232</t>
  </si>
  <si>
    <t>https://twitter.com/fn__is/status/1223247753649819649</t>
  </si>
  <si>
    <t>https://twitter.com/soudalobaidan/status/1223247791096582144</t>
  </si>
  <si>
    <t>https://twitter.com/megaloooooooo/status/1223229846349910016</t>
  </si>
  <si>
    <t>https://twitter.com/megaloooooooo/status/1223248804863979521</t>
  </si>
  <si>
    <t>https://twitter.com/w135_k/status/1223249757109411841</t>
  </si>
  <si>
    <t>https://twitter.com/w135_k/status/1223250184374751232</t>
  </si>
  <si>
    <t>https://twitter.com/qalsahab/status/1223252123812614146</t>
  </si>
  <si>
    <t>https://twitter.com/_em79/status/1223252326745616385</t>
  </si>
  <si>
    <t>https://twitter.com/fofe191921/status/1223254739153977345</t>
  </si>
  <si>
    <t>https://twitter.com/aaalmalki/status/1223255506623422465</t>
  </si>
  <si>
    <t>https://twitter.com/almaha_qatar83/status/1222985447342821378</t>
  </si>
  <si>
    <t>https://twitter.com/almaha_qatar83/status/1223256367521259520</t>
  </si>
  <si>
    <t>https://twitter.com/no7239943/status/1223257311852056577</t>
  </si>
  <si>
    <t>https://twitter.com/ahmadal43350557/status/1223258082911932416</t>
  </si>
  <si>
    <t>https://twitter.com/b03000f/status/1223258832039792642</t>
  </si>
  <si>
    <t>https://twitter.com/fahooodha/status/1223260799155802118</t>
  </si>
  <si>
    <t>https://twitter.com/aldanabnta/status/1223261708128571394</t>
  </si>
  <si>
    <t>https://twitter.com/aliamirbutariq/status/1223262010122670080</t>
  </si>
  <si>
    <t>https://twitter.com/w00dzeus/status/1223262594749911040</t>
  </si>
  <si>
    <t>https://twitter.com/asooooer/status/1223265378270351360</t>
  </si>
  <si>
    <t>https://twitter.com/asooooer/status/1223265626938015745</t>
  </si>
  <si>
    <t>https://twitter.com/asooooer/status/1223265774523031552</t>
  </si>
  <si>
    <t>https://twitter.com/sbins00974/status/1223265918865879041</t>
  </si>
  <si>
    <t>https://twitter.com/mohdwaves/status/1223263434080387072</t>
  </si>
  <si>
    <t>https://twitter.com/mohdwaves/status/1223266464540635136</t>
  </si>
  <si>
    <t>https://twitter.com/mr__a92/status/1223266512993226752</t>
  </si>
  <si>
    <t>https://twitter.com/afa22/status/1223266603741122562</t>
  </si>
  <si>
    <t>https://twitter.com/ahsuhalt/status/1223095921535111168</t>
  </si>
  <si>
    <t>https://twitter.com/ahsuhalt/status/1223266863477600257</t>
  </si>
  <si>
    <t>https://twitter.com/bayrakalad3m/status/1223265671104073731</t>
  </si>
  <si>
    <t>https://twitter.com/bayrakalad3m/status/1223267226716909568</t>
  </si>
  <si>
    <t>https://twitter.com/o_aaa9/status/1223267585845796870</t>
  </si>
  <si>
    <t>https://twitter.com/alatetiwi/status/1223268044098674689</t>
  </si>
  <si>
    <t>https://twitter.com/naseerhaia/status/1223267491243331585</t>
  </si>
  <si>
    <t>https://twitter.com/anman1992/status/1223268532206612485</t>
  </si>
  <si>
    <t>https://twitter.com/alreemq6r/status/1223269329090813952</t>
  </si>
  <si>
    <t>https://twitter.com/n_althani_/status/1223269438172082176</t>
  </si>
  <si>
    <t>https://twitter.com/n_althani_/status/1223269785980624903</t>
  </si>
  <si>
    <t>https://twitter.com/mfuveovdik3nmgl/status/1223268939549085696</t>
  </si>
  <si>
    <t>https://twitter.com/mfuveovdik3nmgl/status/1223269433273212928</t>
  </si>
  <si>
    <t>https://twitter.com/mfuveovdik3nmgl/status/1223270715765510144</t>
  </si>
  <si>
    <t>https://twitter.com/mfuveovdik3nmgl/status/1223270755175161860</t>
  </si>
  <si>
    <t>https://twitter.com/dohaqatar00/status/1223270086024269824</t>
  </si>
  <si>
    <t>https://twitter.com/dohaqatar00/status/1223270820866412545</t>
  </si>
  <si>
    <t>https://twitter.com/marianaggalindo/status/1223271932197507072</t>
  </si>
  <si>
    <t>https://twitter.com/cristianfvs09/status/1223271947548663808</t>
  </si>
  <si>
    <t>https://twitter.com/fgfg2070/status/1223271969535275008</t>
  </si>
  <si>
    <t>https://twitter.com/guustavobayer10/status/1223271983745589250</t>
  </si>
  <si>
    <t>https://twitter.com/jepisiskandar/status/1223271998572376066</t>
  </si>
  <si>
    <t>https://twitter.com/zmanany_85/status/1223272012929470464</t>
  </si>
  <si>
    <t>https://twitter.com/zphoneloser/status/1223272026527404035</t>
  </si>
  <si>
    <t>https://twitter.com/flaviabrunjg/status/1223271838744223745</t>
  </si>
  <si>
    <t>https://twitter.com/iismaacil90/status/1223272044437102592</t>
  </si>
  <si>
    <t>https://twitter.com/active06957770/status/1223164504537735168</t>
  </si>
  <si>
    <t>https://twitter.com/active06957770/status/1223272204869296131</t>
  </si>
  <si>
    <t>https://twitter.com/fjlcncghjxl7dow/status/1223272359798497280</t>
  </si>
  <si>
    <t>https://twitter.com/hayate97500227/status/1223135418830458882</t>
  </si>
  <si>
    <t>https://twitter.com/hayate97500227/status/1223265785998729216</t>
  </si>
  <si>
    <t>https://twitter.com/hayate97500227/status/1223266104170221570</t>
  </si>
  <si>
    <t>https://twitter.com/hayate97500227/status/1223272048274890752</t>
  </si>
  <si>
    <t>https://twitter.com/hayate97500227/status/1223272459287375874</t>
  </si>
  <si>
    <t>https://twitter.com/hayate97500227/status/1223272481986924545</t>
  </si>
  <si>
    <t>https://twitter.com/hayate97500227/status/1223272509342126082</t>
  </si>
  <si>
    <t>https://twitter.com/hayate97500227/status/1223272529688698880</t>
  </si>
  <si>
    <t>https://twitter.com/hayate97500227/status/1223272595790815232</t>
  </si>
  <si>
    <t>https://twitter.com/a__aqtr/status/1223272793556639744</t>
  </si>
  <si>
    <t>https://twitter.com/mustafa111225/status/1223271881899495424</t>
  </si>
  <si>
    <t>https://twitter.com/iyop8zy6tw55rag/status/1223272995768143872</t>
  </si>
  <si>
    <t>https://twitter.com/mhmalmansori/status/1223274061566042112</t>
  </si>
  <si>
    <t>https://twitter.com/xa3rpsx7qgoepre/status/1223271741667057664</t>
  </si>
  <si>
    <t>https://twitter.com/eh90_/status/1223275471338643456</t>
  </si>
  <si>
    <t>https://twitter.com/alyafai5/status/1223276416898412545</t>
  </si>
  <si>
    <t>https://twitter.com/alyafai5/status/1223276489388457990</t>
  </si>
  <si>
    <t>https://twitter.com/saudshaibani/status/1223276991065022464</t>
  </si>
  <si>
    <t>https://twitter.com/974xc/status/1223278014731051009</t>
  </si>
  <si>
    <t>https://twitter.com/shamhk9/status/1223277957344612353</t>
  </si>
  <si>
    <t>https://twitter.com/shamhk9/status/1223278196231221254</t>
  </si>
  <si>
    <t>https://twitter.com/shamhk9/status/1223278746465177603</t>
  </si>
  <si>
    <t>https://twitter.com/shamhk9/status/1223278839952035840</t>
  </si>
  <si>
    <t>https://twitter.com/meqbil/status/1223278862269919232</t>
  </si>
  <si>
    <t>https://twitter.com/hfixfsmw8avqfmz/status/1223279356354748416</t>
  </si>
  <si>
    <t>https://twitter.com/abumusharialkuw/status/1223279633132552194</t>
  </si>
  <si>
    <t>https://twitter.com/gaber89000/status/1223281657156972545</t>
  </si>
  <si>
    <t>https://twitter.com/mgalkubaisi/status/1223281695530442753</t>
  </si>
  <si>
    <t>https://twitter.com/bo_ibrahim79/status/1223281577196707840</t>
  </si>
  <si>
    <t>https://twitter.com/bo_ibrahim79/status/1223282151170420740</t>
  </si>
  <si>
    <t>https://twitter.com/h_alqahtani87/status/1223284911173521409</t>
  </si>
  <si>
    <t>https://twitter.com/amoi__974/status/1223285572531302403</t>
  </si>
  <si>
    <t>https://twitter.com/alfeafee/status/1223286123373481985</t>
  </si>
  <si>
    <t>https://twitter.com/walkharboutly/status/1223289070899671041</t>
  </si>
  <si>
    <t>https://twitter.com/nxrra/status/1223289930912272385</t>
  </si>
  <si>
    <t>https://twitter.com/nxrra/status/1223290194172006401</t>
  </si>
  <si>
    <t>https://twitter.com/amina1961/status/1223213415717658631</t>
  </si>
  <si>
    <t>https://twitter.com/amina1961/status/1223214260953763841</t>
  </si>
  <si>
    <t>https://twitter.com/amina1961/status/1223291776880037888</t>
  </si>
  <si>
    <t>https://twitter.com/abdallahhagri/status/1223292411587235841</t>
  </si>
  <si>
    <t>https://twitter.com/hhldstx2jbrd8jk/status/1223292422198890497</t>
  </si>
  <si>
    <t>https://twitter.com/jontravolta2017/status/1223293572327317507</t>
  </si>
  <si>
    <t>https://twitter.com/mahasn88668127/status/1223293828439986176</t>
  </si>
  <si>
    <t>https://twitter.com/rashid__alnaimi/status/1223294993315586049</t>
  </si>
  <si>
    <t>https://twitter.com/rashid__alnaimi/status/1223295003381977091</t>
  </si>
  <si>
    <t>https://twitter.com/southnew70/status/1223295684549455879</t>
  </si>
  <si>
    <t>https://twitter.com/abohamdaldosari/status/1223296229184098304</t>
  </si>
  <si>
    <t>https://twitter.com/mohamed_yq/status/1223296285450686465</t>
  </si>
  <si>
    <t>https://twitter.com/jpnalyhri/status/1223296336121995267</t>
  </si>
  <si>
    <t>https://twitter.com/moodiqat/status/1223296992295546882</t>
  </si>
  <si>
    <t>https://twitter.com/jaberbinshafah/status/1223297284911370244</t>
  </si>
  <si>
    <t>https://twitter.com/little_woman78/status/1222979082826199041</t>
  </si>
  <si>
    <t>https://twitter.com/little_woman78/status/1222979098672291840</t>
  </si>
  <si>
    <t>https://twitter.com/little_woman78/status/1223283269556428801</t>
  </si>
  <si>
    <t>https://twitter.com/little_woman78/status/1223298009666113537</t>
  </si>
  <si>
    <t>https://twitter.com/althaniim_/status/1223298965036244995</t>
  </si>
  <si>
    <t>https://twitter.com/loopthinking/status/1223300717773049857</t>
  </si>
  <si>
    <t>https://twitter.com/2017_6_5/status/1223301041619456000</t>
  </si>
  <si>
    <t>https://twitter.com/alsref0/status/1223301173714788353</t>
  </si>
  <si>
    <t>https://twitter.com/eko7711/status/1222978427348713473</t>
  </si>
  <si>
    <t>https://twitter.com/eko7711/status/1222978833546194956</t>
  </si>
  <si>
    <t>https://twitter.com/eko7711/status/1223195345821347851</t>
  </si>
  <si>
    <t>https://twitter.com/eko7711/status/1223302161548877831</t>
  </si>
  <si>
    <t>https://twitter.com/oryx_qtr1/status/1223303196132696064</t>
  </si>
  <si>
    <t>https://twitter.com/oryx_qtr1/status/1223303276545945601</t>
  </si>
  <si>
    <t>https://twitter.com/oryx_qtr1/status/1223303365205151746</t>
  </si>
  <si>
    <t>https://twitter.com/oryx_qtr1/status/1223303495660470272</t>
  </si>
  <si>
    <t>https://twitter.com/oryx_qtr1/status/1223303685394051072</t>
  </si>
  <si>
    <t>https://twitter.com/meneya27/status/1223302725452148737</t>
  </si>
  <si>
    <t>https://twitter.com/meneya27/status/1223304797341855748</t>
  </si>
  <si>
    <t>https://twitter.com/nooot33/status/1223304791759249408</t>
  </si>
  <si>
    <t>https://twitter.com/nooot33/status/1223305042893164547</t>
  </si>
  <si>
    <t>https://twitter.com/jal6aa/status/1223305194525675520</t>
  </si>
  <si>
    <t>https://twitter.com/thediaryofbey/status/1223305407944364034</t>
  </si>
  <si>
    <t>https://twitter.com/sbkalkhater/status/1223157218217992192</t>
  </si>
  <si>
    <t>https://twitter.com/sbkalkhater/status/1223305743773978625</t>
  </si>
  <si>
    <t>https://twitter.com/_mbs93/status/1223307776375644162</t>
  </si>
  <si>
    <t>https://twitter.com/msdalloul/status/1223307843958398976</t>
  </si>
  <si>
    <t>https://twitter.com/msdalloul/status/1223307967543554050</t>
  </si>
  <si>
    <t>https://twitter.com/saoudali79/status/1223308137748406272</t>
  </si>
  <si>
    <t>https://twitter.com/saoudali79/status/1223309068384772097</t>
  </si>
  <si>
    <t>https://twitter.com/al3abida/status/1223310687587356672</t>
  </si>
  <si>
    <t>https://twitter.com/6raffic/status/1223045716131614721</t>
  </si>
  <si>
    <t>https://twitter.com/6raffic/status/1223315165602512898</t>
  </si>
  <si>
    <t>https://twitter.com/shamshoom70/status/1223186443310436354</t>
  </si>
  <si>
    <t>https://twitter.com/shamshoom70/status/1223315233978093571</t>
  </si>
  <si>
    <t>https://twitter.com/esteklal/status/1223316144213413889</t>
  </si>
  <si>
    <t>https://twitter.com/lawgirlqatar/status/1223317503440453635</t>
  </si>
  <si>
    <t>https://twitter.com/gutso77/status/1223317681509666822</t>
  </si>
  <si>
    <t>https://twitter.com/gutso77/status/1223318155373830144</t>
  </si>
  <si>
    <t>https://twitter.com/gutso77/status/1223318496773275648</t>
  </si>
  <si>
    <t>https://twitter.com/katarci1990/status/1223311831294451717</t>
  </si>
  <si>
    <t>https://twitter.com/katarci1990/status/1223319699511005186</t>
  </si>
  <si>
    <t>https://twitter.com/iven78/status/1223321427656527877</t>
  </si>
  <si>
    <t>https://twitter.com/ak770/status/1223322931356426243</t>
  </si>
  <si>
    <t>https://twitter.com/ameravi1/status/1223323198906871808</t>
  </si>
  <si>
    <t>https://twitter.com/ameravi1/status/1223323326128496640</t>
  </si>
  <si>
    <t>https://twitter.com/eshda3wa/status/1223326050249330688</t>
  </si>
  <si>
    <t>https://twitter.com/sbralsulaiti/status/1223326329187250180</t>
  </si>
  <si>
    <t>https://twitter.com/sssarf/status/1223327041514364930</t>
  </si>
  <si>
    <t>https://twitter.com/alqureshi_88/status/1223327211018735619</t>
  </si>
  <si>
    <t>https://twitter.com/hend_alkhater/status/1223327579995766786</t>
  </si>
  <si>
    <t>https://twitter.com/e_extraordinary/status/1223328560460574721</t>
  </si>
  <si>
    <t>https://twitter.com/ahamhj/status/1223330690936250368</t>
  </si>
  <si>
    <t>https://twitter.com/a11b_/status/1223331201605427203</t>
  </si>
  <si>
    <t>https://twitter.com/hajrilaw/status/1223331649590525953</t>
  </si>
  <si>
    <t>https://twitter.com/k1818s/status/1223332748443766787</t>
  </si>
  <si>
    <t>https://twitter.com/shaikha1122334/status/1223333630359035905</t>
  </si>
  <si>
    <t>https://twitter.com/shaikha1122334/status/1223333777612713984</t>
  </si>
  <si>
    <t>https://twitter.com/shaikha1122334/status/1223334024439005189</t>
  </si>
  <si>
    <t>https://twitter.com/wtfbzykgaekgtgc/status/1223334663206338560</t>
  </si>
  <si>
    <t>https://twitter.com/alabdullah5522/status/1223270435149709313</t>
  </si>
  <si>
    <t>https://twitter.com/alabdullah5522/status/1222969898264977408</t>
  </si>
  <si>
    <t>https://twitter.com/alabdullah5522/status/1223247060339773440</t>
  </si>
  <si>
    <t>https://twitter.com/alabdullah5522/status/1223262619018104832</t>
  </si>
  <si>
    <t>https://twitter.com/alabdullah5522/status/1223262630888034306</t>
  </si>
  <si>
    <t>https://twitter.com/alabdullah5522/status/1223262689314725888</t>
  </si>
  <si>
    <t>https://twitter.com/alabdullah5522/status/1223262793761271814</t>
  </si>
  <si>
    <t>https://twitter.com/alabdullah5522/status/1223262803231899648</t>
  </si>
  <si>
    <t>https://twitter.com/alabdullah5522/status/1223262818373439489</t>
  </si>
  <si>
    <t>https://twitter.com/alabdullah5522/status/1223262910811648003</t>
  </si>
  <si>
    <t>https://twitter.com/alabdullah5522/status/1223262944202514434</t>
  </si>
  <si>
    <t>https://twitter.com/alabdullah5522/status/1223262988087496704</t>
  </si>
  <si>
    <t>https://twitter.com/alabdullah5522/status/1223263193172185088</t>
  </si>
  <si>
    <t>https://twitter.com/alabdullah5522/status/1223263234440024068</t>
  </si>
  <si>
    <t>https://twitter.com/alabdullah5522/status/1223263414757347329</t>
  </si>
  <si>
    <t>https://twitter.com/alabdullah5522/status/1223329937081413633</t>
  </si>
  <si>
    <t>https://twitter.com/alabdullah5522/status/1223331708700962818</t>
  </si>
  <si>
    <t>https://twitter.com/alabdullah5522/status/1223331833896669188</t>
  </si>
  <si>
    <t>https://twitter.com/alabdullah5522/status/1223332177305309192</t>
  </si>
  <si>
    <t>https://twitter.com/alabdullah5522/status/1223332261795332096</t>
  </si>
  <si>
    <t>https://twitter.com/alabdullah5522/status/1223332895177297927</t>
  </si>
  <si>
    <t>https://twitter.com/alabdullah5522/status/1223333566454673408</t>
  </si>
  <si>
    <t>https://twitter.com/alabdullah5522/status/1223334440195231745</t>
  </si>
  <si>
    <t>https://twitter.com/alabdullah5522/status/1223334654582849537</t>
  </si>
  <si>
    <t>https://twitter.com/alabdullah5522/status/1223334783113220097</t>
  </si>
  <si>
    <t>https://twitter.com/k7ailaaan/status/1223334844488392704</t>
  </si>
  <si>
    <t>https://twitter.com/itsjawaherr/status/1223336096353988612</t>
  </si>
  <si>
    <t>https://twitter.com/aknaish1/status/1223336627264802818</t>
  </si>
  <si>
    <t>https://twitter.com/s23381620/status/1223336568993341442</t>
  </si>
  <si>
    <t>https://twitter.com/s23381620/status/1223337186306744328</t>
  </si>
  <si>
    <t>https://twitter.com/_alsnafeah_/status/1223336184367263746</t>
  </si>
  <si>
    <t>https://twitter.com/_alsnafeah_/status/1223336493109972993</t>
  </si>
  <si>
    <t>https://twitter.com/_alsnafeah_/status/1223336536609042433</t>
  </si>
  <si>
    <t>https://twitter.com/_alsnafeah_/status/1223337514309771265</t>
  </si>
  <si>
    <t>https://twitter.com/fwk4b4gnubxuhrb/status/1223338711456342016</t>
  </si>
  <si>
    <t>https://twitter.com/falasmakh1/status/1223339704193638400</t>
  </si>
  <si>
    <t>https://twitter.com/malyahri/status/1223339834611249159</t>
  </si>
  <si>
    <t>https://twitter.com/jqtr2022/status/1223339914919628800</t>
  </si>
  <si>
    <t>https://twitter.com/qatara75/status/1223340226942328834</t>
  </si>
  <si>
    <t>https://twitter.com/tomy_qatar82/status/1223340288388870144</t>
  </si>
  <si>
    <t>https://twitter.com/dohaqatard888/status/1223340290381139968</t>
  </si>
  <si>
    <t>https://twitter.com/dohaqatard888/status/1223340428080054273</t>
  </si>
  <si>
    <t>https://twitter.com/llftmall/status/1223340705575329792</t>
  </si>
  <si>
    <t>https://twitter.com/alharqan_89r/status/1223340744078917634</t>
  </si>
  <si>
    <t>https://twitter.com/17hba/status/1223340944554168321</t>
  </si>
  <si>
    <t>https://twitter.com/aboqtr/status/1223340971372548096</t>
  </si>
  <si>
    <t>https://twitter.com/ralgharair/status/1223341113760718848</t>
  </si>
  <si>
    <t>https://twitter.com/azizalkuwari_/status/1223202269107277829</t>
  </si>
  <si>
    <t>https://twitter.com/azizalkuwari_/status/1223292433267597312</t>
  </si>
  <si>
    <t>https://twitter.com/azizalkuwari_/status/1223341570046550016</t>
  </si>
  <si>
    <t>https://twitter.com/__danaaz/status/1223341616863293441</t>
  </si>
  <si>
    <t>https://twitter.com/jalmannaiqa/status/1223341633531523072</t>
  </si>
  <si>
    <t>https://twitter.com/aa_albaker/status/1223341637755162624</t>
  </si>
  <si>
    <t>https://twitter.com/faleh2althani/status/1223341882195038220</t>
  </si>
  <si>
    <t>https://twitter.com/mohqtr/status/1223341894387863553</t>
  </si>
  <si>
    <t>https://twitter.com/aaaalmaraghi/status/1222984643105951745</t>
  </si>
  <si>
    <t>https://twitter.com/aaaalmaraghi/status/1223342080564563970</t>
  </si>
  <si>
    <t>https://twitter.com/hhtsmn/status/1223342650302042112</t>
  </si>
  <si>
    <t>https://twitter.com/bofaisal9111/status/1222963981498953728</t>
  </si>
  <si>
    <t>https://twitter.com/bofaisal9111/status/1222964022359875584</t>
  </si>
  <si>
    <t>https://twitter.com/bofaisal9111/status/1222991056893095963</t>
  </si>
  <si>
    <t>https://twitter.com/bofaisal9111/status/1223340980931305472</t>
  </si>
  <si>
    <t>https://twitter.com/bofaisal9111/status/1223342774931595265</t>
  </si>
  <si>
    <t>https://twitter.com/nn_3003/status/1223343020487184386</t>
  </si>
  <si>
    <t>https://twitter.com/pdf2024/status/1223343660974125057</t>
  </si>
  <si>
    <t>https://twitter.com/fattyfat20/status/1223186421248294915</t>
  </si>
  <si>
    <t>https://twitter.com/fattyfat20/status/1223324390764556288</t>
  </si>
  <si>
    <t>https://twitter.com/fattyfat20/status/1223324404043722752</t>
  </si>
  <si>
    <t>https://twitter.com/fattyfat20/status/1223324529121996800</t>
  </si>
  <si>
    <t>https://twitter.com/fattyfat20/status/1223324642519265286</t>
  </si>
  <si>
    <t>https://twitter.com/fattyfat20/status/1223324852582518786</t>
  </si>
  <si>
    <t>https://twitter.com/fattyfat20/status/1223331345297965058</t>
  </si>
  <si>
    <t>https://twitter.com/fattyfat20/status/1223331774497009664</t>
  </si>
  <si>
    <t>https://twitter.com/fattyfat20/status/1223332599134814208</t>
  </si>
  <si>
    <t>https://twitter.com/fattyfat20/status/1223344030576267266</t>
  </si>
  <si>
    <t>https://twitter.com/fatami176/status/1223344065749704704</t>
  </si>
  <si>
    <t>https://twitter.com/still___oo/status/1223344774205362176</t>
  </si>
  <si>
    <t>https://twitter.com/totasugar122/status/1223345807425966086</t>
  </si>
  <si>
    <t>https://twitter.com/fatooom_37/status/1223345148286971907</t>
  </si>
  <si>
    <t>https://twitter.com/fatooom_37/status/1223345331955519488</t>
  </si>
  <si>
    <t>https://twitter.com/fatooom_37/status/1223345820826767360</t>
  </si>
  <si>
    <t>https://twitter.com/fhdalmansoori/status/1223346718827319298</t>
  </si>
  <si>
    <t>https://twitter.com/ghanemqtr89/status/1223346937581228032</t>
  </si>
  <si>
    <t>https://twitter.com/mona57478254/status/1223345718779432960</t>
  </si>
  <si>
    <t>https://twitter.com/mona57478254/status/1223347891370110976</t>
  </si>
  <si>
    <t>https://twitter.com/hshem090/status/1223347906377371656</t>
  </si>
  <si>
    <t>https://twitter.com/numabdullah/status/1223348334456381442</t>
  </si>
  <si>
    <t>https://twitter.com/majed_aljabara/status/1223348494360109056</t>
  </si>
  <si>
    <t>https://twitter.com/al3rbawiyah/status/1223348664866942982</t>
  </si>
  <si>
    <t>https://twitter.com/f1gik6pjewqyo05/status/1223348703190274049</t>
  </si>
  <si>
    <t>https://twitter.com/alnfoud/status/1223348785528569863</t>
  </si>
  <si>
    <t>https://twitter.com/mariamjaber88/status/1223212302662537216</t>
  </si>
  <si>
    <t>https://twitter.com/mariamjaber88/status/1223212412557459456</t>
  </si>
  <si>
    <t>https://twitter.com/mariamjaber88/status/1223212438730018816</t>
  </si>
  <si>
    <t>https://twitter.com/mariamjaber88/status/1223310856060129284</t>
  </si>
  <si>
    <t>https://twitter.com/mariamjaber88/status/1223310901912064000</t>
  </si>
  <si>
    <t>https://twitter.com/mariamjaber88/status/1223310936934580225</t>
  </si>
  <si>
    <t>https://twitter.com/mariamjaber88/status/1223311466897473538</t>
  </si>
  <si>
    <t>https://twitter.com/mariamjaber88/status/1223312369809526784</t>
  </si>
  <si>
    <t>https://twitter.com/mariamjaber88/status/1223348202268692480</t>
  </si>
  <si>
    <t>https://twitter.com/mariamjaber88/status/1223348405000339457</t>
  </si>
  <si>
    <t>https://twitter.com/mariamjaber88/status/1223348418376097793</t>
  </si>
  <si>
    <t>https://twitter.com/mariamjaber88/status/1223348991615696896</t>
  </si>
  <si>
    <t>https://twitter.com/mulmul1980/status/1223016762888916992</t>
  </si>
  <si>
    <t>https://twitter.com/mulmul1980/status/1223016859810877440</t>
  </si>
  <si>
    <t>https://twitter.com/mulmul1980/status/1223348616003190788</t>
  </si>
  <si>
    <t>https://twitter.com/mulmul1980/status/1223349033877590016</t>
  </si>
  <si>
    <t>https://twitter.com/nalmeer3001/status/1223349349645791240</t>
  </si>
  <si>
    <t>https://twitter.com/n__shams/status/1223349485943828480</t>
  </si>
  <si>
    <t>https://twitter.com/aboutar__/status/1223349688503537665</t>
  </si>
  <si>
    <t>https://twitter.com/hesqr/status/1223349922038190081</t>
  </si>
  <si>
    <t>https://twitter.com/lmwep8fibrfthbv/status/1223350028405821440</t>
  </si>
  <si>
    <t>https://twitter.com/oabrai/status/1223350201513017344</t>
  </si>
  <si>
    <t>https://twitter.com/3noudy_11/status/1223350261474844672</t>
  </si>
  <si>
    <t>https://twitter.com/hbh_83/status/1223266544479875075</t>
  </si>
  <si>
    <t>https://twitter.com/hbh_83/status/1223350586927611904</t>
  </si>
  <si>
    <t>https://twitter.com/bo_fisel_22/status/1223351072690929664</t>
  </si>
  <si>
    <t>https://twitter.com/mohameed_kh_b_a/status/1223351311707648002</t>
  </si>
  <si>
    <t>https://twitter.com/alex_helali/status/1223351461851095045</t>
  </si>
  <si>
    <t>https://twitter.com/i3bdel3ziz/status/1223351468998242304</t>
  </si>
  <si>
    <t>https://twitter.com/underrubble357/status/1223344597990092802</t>
  </si>
  <si>
    <t>https://twitter.com/underrubble357/status/1223344769318957062</t>
  </si>
  <si>
    <t>https://twitter.com/underrubble357/status/1223351907302899713</t>
  </si>
  <si>
    <t>https://twitter.com/gebnagamo3/status/1223352341824491520</t>
  </si>
  <si>
    <t>https://twitter.com/thenorthpearl/status/1223348781611192328</t>
  </si>
  <si>
    <t>https://twitter.com/thenorthpearl/status/1223349911120482309</t>
  </si>
  <si>
    <t>https://twitter.com/thenorthpearl/status/1223352389496967169</t>
  </si>
  <si>
    <t>https://twitter.com/deemh_00/status/1223353161970221056</t>
  </si>
  <si>
    <t>https://twitter.com/qtr_ai3z2/status/1223353184376193026</t>
  </si>
  <si>
    <t>https://twitter.com/_smk_21/status/1223353425582346240</t>
  </si>
  <si>
    <t>https://twitter.com/falnaama/status/1223353647062552577</t>
  </si>
  <si>
    <t>https://twitter.com/falnaama/status/1223353880454619136</t>
  </si>
  <si>
    <t>https://twitter.com/falnaama/status/1223353999296024578</t>
  </si>
  <si>
    <t>https://twitter.com/khalifabinessa/status/1223339802533167104</t>
  </si>
  <si>
    <t>https://twitter.com/khalifabinessa/status/1223351161929060352</t>
  </si>
  <si>
    <t>https://twitter.com/khalifabinessa/status/1223354539027390464</t>
  </si>
  <si>
    <t>https://twitter.com/al_sheebani/status/1223235936768622592</t>
  </si>
  <si>
    <t>https://twitter.com/al_sheebani/status/1223354598838226944</t>
  </si>
  <si>
    <t>https://twitter.com/mryami_a/status/1223354654043648000</t>
  </si>
  <si>
    <t>https://twitter.com/mt3b_almansoori/status/1223339758069452802</t>
  </si>
  <si>
    <t>https://twitter.com/mt3b_almansoori/status/1223354674432151552</t>
  </si>
  <si>
    <t>https://twitter.com/abaaa_974/status/1223354814408642560</t>
  </si>
  <si>
    <t>https://twitter.com/al47sl51qdxm06r/status/1223355214385831936</t>
  </si>
  <si>
    <t>https://twitter.com/malsheeb79/status/1223355492380172294</t>
  </si>
  <si>
    <t>https://twitter.com/malsheeb79/status/1223355614295994368</t>
  </si>
  <si>
    <t>https://twitter.com/hussenabunada/status/1223355804323020806</t>
  </si>
  <si>
    <t>https://twitter.com/qatar_2015_10/status/1223229331041869824</t>
  </si>
  <si>
    <t>https://twitter.com/qatar_2015_10/status/1223349694916714499</t>
  </si>
  <si>
    <t>https://twitter.com/qatar_2015_10/status/1223356128647634944</t>
  </si>
  <si>
    <t>https://twitter.com/aldoserimm/status/1223355455747117059</t>
  </si>
  <si>
    <t>https://twitter.com/aldoserimm/status/1223355616317579264</t>
  </si>
  <si>
    <t>https://twitter.com/aldoserimm/status/1223355663117639680</t>
  </si>
  <si>
    <t>https://twitter.com/aldoserimm/status/1223355816708845571</t>
  </si>
  <si>
    <t>https://twitter.com/aldoserimm/status/1223355896690102272</t>
  </si>
  <si>
    <t>https://twitter.com/aldoserimm/status/1223355941694967811</t>
  </si>
  <si>
    <t>https://twitter.com/aldoserimm/status/1223356149518557185</t>
  </si>
  <si>
    <t>https://twitter.com/7qr91/status/1223356243978395651</t>
  </si>
  <si>
    <t>https://twitter.com/qtr9/status/1223356740525268992</t>
  </si>
  <si>
    <t>https://twitter.com/88_qatar22/status/1223356752973959168</t>
  </si>
  <si>
    <t>https://twitter.com/omaer_nasser/status/1223356791821688833</t>
  </si>
  <si>
    <t>https://twitter.com/ali123asrana/status/1222978042575904768</t>
  </si>
  <si>
    <t>https://twitter.com/ali123asrana/status/1223357198623019009</t>
  </si>
  <si>
    <t>https://twitter.com/jassimaalthani1/status/1223353225652383744</t>
  </si>
  <si>
    <t>https://twitter.com/jassimaalthani1/status/1223357214234238979</t>
  </si>
  <si>
    <t>https://twitter.com/someone51515/status/1223357373252882433</t>
  </si>
  <si>
    <t>https://twitter.com/amkalkhater/status/1223357227924381699</t>
  </si>
  <si>
    <t>https://twitter.com/amkalkhater/status/1223357768020758528</t>
  </si>
  <si>
    <t>https://twitter.com/wa_777_sh/status/1223357776224817152</t>
  </si>
  <si>
    <t>https://twitter.com/ese898qatar/status/1223357242516430851</t>
  </si>
  <si>
    <t>https://twitter.com/ese898qatar/status/1223357963118706689</t>
  </si>
  <si>
    <t>https://twitter.com/abomy8/status/1223337260055060480</t>
  </si>
  <si>
    <t>https://twitter.com/dqatar96/status/1223358226068099080</t>
  </si>
  <si>
    <t>https://twitter.com/dqatar96/status/1223358670685327361</t>
  </si>
  <si>
    <t>https://twitter.com/amalkh15/status/1222974165256372225</t>
  </si>
  <si>
    <t>https://twitter.com/amalkh15/status/1223236062471958529</t>
  </si>
  <si>
    <t>https://twitter.com/amalkh15/status/1223341713202253825</t>
  </si>
  <si>
    <t>https://twitter.com/amalkh15/status/1223358790713724928</t>
  </si>
  <si>
    <t>https://twitter.com/fahadsodanger20/status/1223358592641839105</t>
  </si>
  <si>
    <t>https://twitter.com/fahadsodanger20/status/1223358812213727232</t>
  </si>
  <si>
    <t>https://twitter.com/w_aimar_2x2022/status/1223358926416203776</t>
  </si>
  <si>
    <t>https://twitter.com/mmlo7q/status/1223259421951905795</t>
  </si>
  <si>
    <t>https://twitter.com/mmlo7q/status/1223359421545361408</t>
  </si>
  <si>
    <t>https://twitter.com/ekhalil007/status/1223360243268231168</t>
  </si>
  <si>
    <t>https://twitter.com/abdullah__1981/status/1223360406439284736</t>
  </si>
  <si>
    <t>https://twitter.com/abdullah__1981/status/1223360463733428224</t>
  </si>
  <si>
    <t>https://twitter.com/abdullah__1981/status/1223360557388042242</t>
  </si>
  <si>
    <t>https://twitter.com/nassershbib/status/1223323456126771200</t>
  </si>
  <si>
    <t>https://twitter.com/nassershbib/status/1223360757036933121</t>
  </si>
  <si>
    <t>https://twitter.com/fj69513914/status/1223360782072799237</t>
  </si>
  <si>
    <t>https://twitter.com/magazan94/status/1223360979544813571</t>
  </si>
  <si>
    <t>https://twitter.com/magazan94/status/1223361003360002055</t>
  </si>
  <si>
    <t>https://twitter.com/magazan94/status/1223361017788366848</t>
  </si>
  <si>
    <t>https://twitter.com/magazan94/status/1223361032166559744</t>
  </si>
  <si>
    <t>https://twitter.com/magazan94/status/1223361146666803201</t>
  </si>
  <si>
    <t>https://twitter.com/ahmad_alderham/status/1223361582085832704</t>
  </si>
  <si>
    <t>https://twitter.com/abk8800/status/1223361651904303105</t>
  </si>
  <si>
    <t>https://twitter.com/alhassanebrahi/status/1223362939840815104</t>
  </si>
  <si>
    <t>https://twitter.com/kwt221122/status/1223362985135157250</t>
  </si>
  <si>
    <t>https://twitter.com/kwt221122/status/1223363040499945473</t>
  </si>
  <si>
    <t>https://twitter.com/kwt221122/status/1223363117381509122</t>
  </si>
  <si>
    <t>https://twitter.com/amalessa1/status/1223363283509563392</t>
  </si>
  <si>
    <t>https://twitter.com/fy_e8/status/1223363464862806016</t>
  </si>
  <si>
    <t>https://twitter.com/ama21aa/status/1223363936994676736</t>
  </si>
  <si>
    <t>https://twitter.com/memaldar/status/1223364030229876737</t>
  </si>
  <si>
    <t>https://twitter.com/_sultan7777/status/1223364864187490304</t>
  </si>
  <si>
    <t>https://twitter.com/al3rje11/status/1223364058654617600</t>
  </si>
  <si>
    <t>https://twitter.com/al3rje11/status/1223364873289109504</t>
  </si>
  <si>
    <t>https://twitter.com/danyastasy/status/1223360753979346945</t>
  </si>
  <si>
    <t>https://twitter.com/halkqatar/status/1223365324491427840</t>
  </si>
  <si>
    <t>https://twitter.com/halkqatar/status/1223365479672184835</t>
  </si>
  <si>
    <t>https://twitter.com/halkqatar/status/1223365755405848576</t>
  </si>
  <si>
    <t>https://twitter.com/saqer10_/status/1223365777983668229</t>
  </si>
  <si>
    <t>https://twitter.com/nooraalkhayarin/status/1223242281085476876</t>
  </si>
  <si>
    <t>https://twitter.com/nooraalkhayarin/status/1223340848282251264</t>
  </si>
  <si>
    <t>https://twitter.com/nooraalkhayarin/status/1223365814327353350</t>
  </si>
  <si>
    <t>https://twitter.com/mxcb2/status/1223367310800572418</t>
  </si>
  <si>
    <t>https://twitter.com/xhmnnsjjnqhuyw2/status/1223131880666619904</t>
  </si>
  <si>
    <t>https://twitter.com/xhmnnsjjnqhuyw2/status/1223367350130499589</t>
  </si>
  <si>
    <t>https://twitter.com/salemalmrri35/status/1223331828834152449</t>
  </si>
  <si>
    <t>https://twitter.com/salemalmrri35/status/1223367380811862018</t>
  </si>
  <si>
    <t>https://twitter.com/yalfakhroo/status/1223367470540632067</t>
  </si>
  <si>
    <t>https://twitter.com/ibrahimalmarag3/status/1223368404897353736</t>
  </si>
  <si>
    <t>https://twitter.com/martahahbk/status/1223368718215983108</t>
  </si>
  <si>
    <t>https://twitter.com/ammmmaaammmma/status/1223368572371718145</t>
  </si>
  <si>
    <t>https://twitter.com/ammmmaaammmma/status/1223368745592217608</t>
  </si>
  <si>
    <t>https://twitter.com/mikanotfatima/status/1223369108735057921</t>
  </si>
  <si>
    <t>https://twitter.com/qtraldosari88/status/1223370414707134472</t>
  </si>
  <si>
    <t>https://twitter.com/h_alyazidi/status/1223370627693862912</t>
  </si>
  <si>
    <t>https://twitter.com/aalathbi/status/1223274557475295233</t>
  </si>
  <si>
    <t>https://twitter.com/aalathbi/status/1223349837514428416</t>
  </si>
  <si>
    <t>https://twitter.com/aalathbi/status/1223370914445897728</t>
  </si>
  <si>
    <t>https://twitter.com/aldrbeal/status/1222981418680229888</t>
  </si>
  <si>
    <t>https://twitter.com/aldrbeal/status/1222981458350026752</t>
  </si>
  <si>
    <t>https://twitter.com/aldrbeal/status/1222981512406106112</t>
  </si>
  <si>
    <t>https://twitter.com/aldrbeal/status/1222981526759071744</t>
  </si>
  <si>
    <t>https://twitter.com/aldrbeal/status/1223183965445554176</t>
  </si>
  <si>
    <t>https://twitter.com/aldrbeal/status/1223360550236774401</t>
  </si>
  <si>
    <t>https://twitter.com/aldrbeal/status/1223371152355209216</t>
  </si>
  <si>
    <t>https://twitter.com/selenophilema/status/1223371272673005568</t>
  </si>
  <si>
    <t>https://twitter.com/axshakmf/status/1223371661745049605</t>
  </si>
  <si>
    <t>https://twitter.com/axshakmf/status/1223371980218470400</t>
  </si>
  <si>
    <t>https://twitter.com/alitalebafifa/status/1223359653444313090</t>
  </si>
  <si>
    <t>https://twitter.com/alitalebafifa/status/1223359771060920321</t>
  </si>
  <si>
    <t>https://twitter.com/alitalebafifa/status/1223373328095875072</t>
  </si>
  <si>
    <t>https://twitter.com/kruweczki123/status/1223373909501923328</t>
  </si>
  <si>
    <t>https://twitter.com/lama70275278/status/1223374340324020224</t>
  </si>
  <si>
    <t>https://twitter.com/eeju7rn1vuibedj/status/1223374445278105603</t>
  </si>
  <si>
    <t>https://twitter.com/alixx770/status/1223234031703273472</t>
  </si>
  <si>
    <t>https://twitter.com/alixx770/status/1223347428734185473</t>
  </si>
  <si>
    <t>https://twitter.com/alixx770/status/1223374545488424961</t>
  </si>
  <si>
    <t>https://twitter.com/dqrogpemn3bwuyk/status/1223374578493329413</t>
  </si>
  <si>
    <t>https://twitter.com/bossalmuhannadi/status/1223374714137128961</t>
  </si>
  <si>
    <t>https://twitter.com/bntaljazera/status/1223112786701471744</t>
  </si>
  <si>
    <t>https://twitter.com/bntaljazera/status/1223374982207635456</t>
  </si>
  <si>
    <t>https://twitter.com/ibr5524/status/1223375178895450113</t>
  </si>
  <si>
    <t>https://twitter.com/g_abdulaziz/status/1223375247791050752</t>
  </si>
  <si>
    <t>https://twitter.com/alimk2022/status/1223377317591994369</t>
  </si>
  <si>
    <t>https://twitter.com/rh4p9dian87ho5e/status/1223374610814701574</t>
  </si>
  <si>
    <t>https://twitter.com/nonoalthani/status/1223343724413050888</t>
  </si>
  <si>
    <t>https://twitter.com/nonoalthani/status/1223348197990502401</t>
  </si>
  <si>
    <t>https://twitter.com/nonoalthani/status/1223377795402928131</t>
  </si>
  <si>
    <t>https://twitter.com/alnwwwr/status/1223298673322401792</t>
  </si>
  <si>
    <t>https://twitter.com/alnwwwr/status/1223337810385690624</t>
  </si>
  <si>
    <t>https://twitter.com/alnwwwr/status/1223337911396990977</t>
  </si>
  <si>
    <t>https://twitter.com/alnwwwr/status/1223371715734114305</t>
  </si>
  <si>
    <t>https://twitter.com/alnwwwr/status/1223372027035377664</t>
  </si>
  <si>
    <t>https://twitter.com/alnwwwr/status/1223372367117852674</t>
  </si>
  <si>
    <t>https://twitter.com/alnwwwr/status/1223373879143518208</t>
  </si>
  <si>
    <t>https://twitter.com/alnwwwr/status/1223377805163008000</t>
  </si>
  <si>
    <t>https://twitter.com/rayyani75/status/1223354384458887169</t>
  </si>
  <si>
    <t>https://twitter.com/rayyani75/status/1223378006091227137</t>
  </si>
  <si>
    <t>https://twitter.com/rayyani75/status/1223378102916669440</t>
  </si>
  <si>
    <t>https://twitter.com/rayyani75/status/1223378169681661956</t>
  </si>
  <si>
    <t>https://twitter.com/rayyani75/status/1223378318453551107</t>
  </si>
  <si>
    <t>https://twitter.com/rayyani75/status/1223378429678116864</t>
  </si>
  <si>
    <t>https://twitter.com/rayyani75/status/1223378474645229570</t>
  </si>
  <si>
    <t>https://twitter.com/rayyani75/status/1223378507465621506</t>
  </si>
  <si>
    <t>https://twitter.com/rayyani75/status/1223378594644332545</t>
  </si>
  <si>
    <t>https://twitter.com/rayyani75/status/1223378680346566656</t>
  </si>
  <si>
    <t>https://twitter.com/rayyani75/status/1223378706929942534</t>
  </si>
  <si>
    <t>https://twitter.com/mbin93/status/1223378758700347394</t>
  </si>
  <si>
    <t>https://twitter.com/_mbinm9/status/1223379025911058433</t>
  </si>
  <si>
    <t>https://twitter.com/_mbinm9/status/1223379049571147776</t>
  </si>
  <si>
    <t>https://twitter.com/mohamme62236855/status/1223379171080114177</t>
  </si>
  <si>
    <t>https://twitter.com/waifai2022/status/1223382359925559296</t>
  </si>
  <si>
    <t>https://twitter.com/moza__mk/status/1223382502666047488</t>
  </si>
  <si>
    <t>https://twitter.com/ayshabj_/status/1223382768446590978</t>
  </si>
  <si>
    <t>https://twitter.com/qtr_122/status/1223290958554550277</t>
  </si>
  <si>
    <t>https://twitter.com/79abiqtr2/status/1223383136551231489</t>
  </si>
  <si>
    <t>https://twitter.com/bonasser1/status/1223383270081122307</t>
  </si>
  <si>
    <t>https://twitter.com/sh_alnaama/status/1223383773191995395</t>
  </si>
  <si>
    <t>https://twitter.com/sh_alnaama/status/1223384080089337856</t>
  </si>
  <si>
    <t>https://twitter.com/mariam_obaidan/status/1223384455978668032</t>
  </si>
  <si>
    <t>https://twitter.com/abdrrrhman1999/status/1223384625256501249</t>
  </si>
  <si>
    <t>https://twitter.com/aldhabe2012/status/1223385059765489677</t>
  </si>
  <si>
    <t>https://twitter.com/_ali_m__/status/1223385457599361025</t>
  </si>
  <si>
    <t>https://twitter.com/hanamoha6/status/1223385774890147842</t>
  </si>
  <si>
    <t>https://twitter.com/jaberalkuwari_/status/1223385868423122945</t>
  </si>
  <si>
    <t>https://twitter.com/n0nam60/status/1223386354320642049</t>
  </si>
  <si>
    <t>https://twitter.com/ibloodart/status/1223386379419254785</t>
  </si>
  <si>
    <t>https://twitter.com/alansari_i/status/1223386454849728512</t>
  </si>
  <si>
    <t>https://twitter.com/echalkubaisi/status/1223386613973241856</t>
  </si>
  <si>
    <t>https://twitter.com/y2sws8tuayj0v5r/status/1223387364116062208</t>
  </si>
  <si>
    <t>https://twitter.com/jaguar68415321/status/1223387672514899974</t>
  </si>
  <si>
    <t>https://twitter.com/hasan444555/status/1223386634449760256</t>
  </si>
  <si>
    <t>https://twitter.com/fahadalahmdi571/status/1223387875955396608</t>
  </si>
  <si>
    <t>https://twitter.com/qtr_boali/status/1223388599846084609</t>
  </si>
  <si>
    <t>https://twitter.com/fatima35278814/status/1223388623384596480</t>
  </si>
  <si>
    <t>https://twitter.com/mim_qtr/status/1223389013530365957</t>
  </si>
  <si>
    <t>https://twitter.com/xxmohannadixx/status/1223175794324840454</t>
  </si>
  <si>
    <t>https://twitter.com/xxmohannadixx/status/1223390009929142280</t>
  </si>
  <si>
    <t>https://twitter.com/mariamfahad68/status/1223390398741204993</t>
  </si>
  <si>
    <t>https://twitter.com/abdulla90qtr/status/1223392750651035648</t>
  </si>
  <si>
    <t>https://twitter.com/khalidaljudeaa/status/1223396928043601921</t>
  </si>
  <si>
    <t>https://twitter.com/alansari3101/status/1223397527988396032</t>
  </si>
  <si>
    <t>https://twitter.com/qataralansari/status/1223398637495029761</t>
  </si>
  <si>
    <t>https://twitter.com/belhaelkefi/status/1223398684756455426</t>
  </si>
  <si>
    <t>https://twitter.com/qtrhamad/status/1223398794882174978</t>
  </si>
  <si>
    <t>https://twitter.com/vuelodelviento/status/1223402386762366978</t>
  </si>
  <si>
    <t>https://twitter.com/smokey979/status/1223403470448988160</t>
  </si>
  <si>
    <t>https://twitter.com/yoyy83/status/1223285138555056132</t>
  </si>
  <si>
    <t>https://twitter.com/reem_abdullah00/status/1223403643182907392</t>
  </si>
  <si>
    <t>https://twitter.com/khalidbinahmadq/status/1223404552642334720</t>
  </si>
  <si>
    <t>https://twitter.com/bo_qayed94/status/1223404826555506689</t>
  </si>
  <si>
    <t>https://twitter.com/um_rbj/status/1223406334567178240</t>
  </si>
  <si>
    <t>https://twitter.com/ql979/status/1223352989357879297</t>
  </si>
  <si>
    <t>https://twitter.com/ql979/status/1223406537936461824</t>
  </si>
  <si>
    <t>https://twitter.com/a_aln3ma92/status/1223407382539227137</t>
  </si>
  <si>
    <t>https://twitter.com/a_aln3ma92/status/1223407435291025408</t>
  </si>
  <si>
    <t>https://twitter.com/a_aln3ma92/status/1223407482414030848</t>
  </si>
  <si>
    <t>https://twitter.com/a_aln3ma92/status/1223407816012156929</t>
  </si>
  <si>
    <t>https://twitter.com/shamsa_17/status/1223408877527498754</t>
  </si>
  <si>
    <t>https://twitter.com/engin_419/status/1223409012819054599</t>
  </si>
  <si>
    <t>https://twitter.com/n_alhijji/status/1223409947074953217</t>
  </si>
  <si>
    <t>https://twitter.com/skyfalcon5/status/1223410716599889921</t>
  </si>
  <si>
    <t>https://twitter.com/fahad782/status/1223167683543425024</t>
  </si>
  <si>
    <t>https://twitter.com/fahad782/status/1223168162520276993</t>
  </si>
  <si>
    <t>https://twitter.com/fahad782/status/1223359363513028620</t>
  </si>
  <si>
    <t>https://twitter.com/fahad782/status/1223410967742177281</t>
  </si>
  <si>
    <t>https://twitter.com/galkhay/status/1223413110683455494</t>
  </si>
  <si>
    <t>https://twitter.com/fajalthani/status/1223414839688736769</t>
  </si>
  <si>
    <t>https://twitter.com/aldhbys/status/1223416078971342848</t>
  </si>
  <si>
    <t>https://twitter.com/eslagente/status/1223416527258640386</t>
  </si>
  <si>
    <t>https://twitter.com/_amlq1/status/1223417858727862272</t>
  </si>
  <si>
    <t>https://twitter.com/denizengelhardt/status/1223418404553601029</t>
  </si>
  <si>
    <t>https://twitter.com/yes_qatar/status/1223227751970279426</t>
  </si>
  <si>
    <t>https://twitter.com/yes_qatar/status/1223418864115032064</t>
  </si>
  <si>
    <t>https://twitter.com/yes_qatar/status/1223421098089439232</t>
  </si>
  <si>
    <t>https://twitter.com/fayza42900031/status/1223421600617369600</t>
  </si>
  <si>
    <t>https://twitter.com/ase/status/1223420766496182274</t>
  </si>
  <si>
    <t>https://twitter.com/ase/status/1223422116596453376</t>
  </si>
  <si>
    <t>https://twitter.com/bdwi202241/status/1223423287834923014</t>
  </si>
  <si>
    <t>https://twitter.com/young40man/status/1223423734603710467</t>
  </si>
  <si>
    <t>https://twitter.com/hamdaalmansour2/status/1223425422806986752</t>
  </si>
  <si>
    <t>https://twitter.com/alsafi25993126/status/1223430616202514432</t>
  </si>
  <si>
    <t>https://twitter.com/sahabnews2/status/1223271037800001537</t>
  </si>
  <si>
    <t>https://twitter.com/a99lih/status/1223434530410913793</t>
  </si>
  <si>
    <t>https://twitter.com/nawalalyafai/status/1223086096298532864</t>
  </si>
  <si>
    <t>https://twitter.com/nawalalyafai/status/1223086476390551552</t>
  </si>
  <si>
    <t>https://twitter.com/nawalalyafai/status/1223092788276809728</t>
  </si>
  <si>
    <t>https://twitter.com/nawalalyafai/status/1223434522479427584</t>
  </si>
  <si>
    <t>https://twitter.com/nawalalyafai/status/1223434542758924293</t>
  </si>
  <si>
    <t>https://twitter.com/nood886/status/1223435932889763840</t>
  </si>
  <si>
    <t>https://twitter.com/ahmhsr/status/1223166195500797953</t>
  </si>
  <si>
    <t>https://twitter.com/ahmhsr/status/1223309794242592768</t>
  </si>
  <si>
    <t>https://twitter.com/ahmhsr/status/1223310480795668481</t>
  </si>
  <si>
    <t>https://twitter.com/ahmhsr/status/1223437352468647938</t>
  </si>
  <si>
    <t>https://twitter.com/ladon_aaa/status/1223437759395848193</t>
  </si>
  <si>
    <t>https://twitter.com/ladon_aaa/status/1223437839012069376</t>
  </si>
  <si>
    <t>https://twitter.com/na53y5wdge6rez6/status/1223438241879265280</t>
  </si>
  <si>
    <t>https://twitter.com/eagulf/status/1223439029120720896</t>
  </si>
  <si>
    <t>https://twitter.com/alwelayalrsheda/status/1223439835807059968</t>
  </si>
  <si>
    <t>https://twitter.com/elnouri2/status/1223440021656686592</t>
  </si>
  <si>
    <t>https://twitter.com/yk5088/status/1222951118227021824</t>
  </si>
  <si>
    <t>https://twitter.com/yk5088/status/1223286897339965440</t>
  </si>
  <si>
    <t>https://twitter.com/yk5088/status/1223440228268105728</t>
  </si>
  <si>
    <t>https://twitter.com/alashraf634/status/1223094524471214082</t>
  </si>
  <si>
    <t>https://twitter.com/alashraf634/status/1223340277412368387</t>
  </si>
  <si>
    <t>https://twitter.com/alashraf634/status/1223440469025267713</t>
  </si>
  <si>
    <t>https://twitter.com/the_engineer_h/status/1223440846835671040</t>
  </si>
  <si>
    <t>https://twitter.com/mohamma14115637/status/1223441033452834816</t>
  </si>
  <si>
    <t>https://twitter.com/almarridhafi/status/1223441344976379904</t>
  </si>
  <si>
    <t>https://twitter.com/raybalqatar/status/1223441487402323969</t>
  </si>
  <si>
    <t>https://twitter.com/raybalqatar/status/1223441526233161728</t>
  </si>
  <si>
    <t>https://twitter.com/borashid44/status/1223388836635533312</t>
  </si>
  <si>
    <t>https://twitter.com/borashid44/status/1223441607883677697</t>
  </si>
  <si>
    <t>https://twitter.com/mohd228822/status/1223444485130067968</t>
  </si>
  <si>
    <t>https://twitter.com/nassera52554501/status/1223426838002688000</t>
  </si>
  <si>
    <t>https://twitter.com/nassera52554501/status/1223444642923982850</t>
  </si>
  <si>
    <t>https://twitter.com/nassera52554501/status/1223444752445640706</t>
  </si>
  <si>
    <t>https://twitter.com/talpha66/status/1223445519609016320</t>
  </si>
  <si>
    <t>https://twitter.com/hessa_n1/status/1223442627946631169</t>
  </si>
  <si>
    <t>https://twitter.com/hessa_n1/status/1223445608452759552</t>
  </si>
  <si>
    <t>https://twitter.com/nooraabdaulla/status/1223446464464113664</t>
  </si>
  <si>
    <t>https://twitter.com/nooraabdaulla/status/1223446895013638144</t>
  </si>
  <si>
    <t>https://twitter.com/esmailhoussain/status/1223447652999794688</t>
  </si>
  <si>
    <t>https://twitter.com/abdullalnaama/status/1223448463884636161</t>
  </si>
  <si>
    <t>https://twitter.com/9areral8lam/status/1223031870260240387</t>
  </si>
  <si>
    <t>https://twitter.com/9areral8lam/status/1223334715454906368</t>
  </si>
  <si>
    <t>https://twitter.com/9areral8lam/status/1223341490694512640</t>
  </si>
  <si>
    <t>https://twitter.com/9areral8lam/status/1223448230425395200</t>
  </si>
  <si>
    <t>https://twitter.com/alsaberaljamee1/status/1223449093361389568</t>
  </si>
  <si>
    <t>https://twitter.com/4tawasel/status/1223448473447608321</t>
  </si>
  <si>
    <t>https://twitter.com/4tawasel/status/1223449632145125376</t>
  </si>
  <si>
    <t>https://twitter.com/4tawasel/status/1223449678857064448</t>
  </si>
  <si>
    <t>https://twitter.com/shthani/status/1223453177661591553</t>
  </si>
  <si>
    <t>https://twitter.com/alqahtanimelha/status/1223453268065554432</t>
  </si>
  <si>
    <t>https://twitter.com/wesam_zourob/status/1223451325247229953</t>
  </si>
  <si>
    <t>https://twitter.com/wesam_zourob/status/1223454476687826944</t>
  </si>
  <si>
    <t>https://twitter.com/anne_hussien/status/1223455401884164096</t>
  </si>
  <si>
    <t>https://twitter.com/ifoska/status/1223455583073972224</t>
  </si>
  <si>
    <t>https://twitter.com/al_alqassimi/status/1223455597535940608</t>
  </si>
  <si>
    <t>https://twitter.com/abo_alkadi_/status/1223423147422232576</t>
  </si>
  <si>
    <t>https://twitter.com/abo_alkadi_/status/1223423718745169920</t>
  </si>
  <si>
    <t>https://twitter.com/abo_alkadi_/status/1223455776162840576</t>
  </si>
  <si>
    <t>https://twitter.com/alshoosh94/status/1223455974880698368</t>
  </si>
  <si>
    <t>https://twitter.com/alshoosh94/status/1223456431673921536</t>
  </si>
  <si>
    <t>https://twitter.com/koranaw1/status/1223458190937010178</t>
  </si>
  <si>
    <t>https://twitter.com/qat87boali/status/1223460556067221509</t>
  </si>
  <si>
    <t>https://twitter.com/walhan_doha/status/1223461711786774528</t>
  </si>
  <si>
    <t>https://twitter.com/sd2gxddosjolfqg/status/1223462238381662208</t>
  </si>
  <si>
    <t>https://twitter.com/saood_qtr/status/1223462867283914752</t>
  </si>
  <si>
    <t>https://twitter.com/malmari2/status/1223464387115134976</t>
  </si>
  <si>
    <t>https://twitter.com/ali_asq/status/1223466375039143936</t>
  </si>
  <si>
    <t>https://twitter.com/bu_jassim_111/status/1223466397621202945</t>
  </si>
  <si>
    <t>https://twitter.com/mram1963/status/1223467021641437184</t>
  </si>
  <si>
    <t>https://twitter.com/mhqtr1/status/1223468640420450304</t>
  </si>
  <si>
    <t>https://twitter.com/mhqtr1/status/1223468761392582658</t>
  </si>
  <si>
    <t>https://twitter.com/sawaad_aleel/status/1223469745787359232</t>
  </si>
  <si>
    <t>https://twitter.com/arabsinbad3/status/1223469837437100032</t>
  </si>
  <si>
    <t>https://twitter.com/um5586/status/1223471771309027329</t>
  </si>
  <si>
    <t>https://twitter.com/um5586/status/1223471879366770688</t>
  </si>
  <si>
    <t>https://twitter.com/alnaimi_sultan/status/1223474509828755456</t>
  </si>
  <si>
    <t>https://twitter.com/ahmed546784/status/1223475099430506496</t>
  </si>
  <si>
    <t>https://twitter.com/sardar40947826/status/1223475175754227715</t>
  </si>
  <si>
    <t>https://twitter.com/h_aldosari1/status/1223475977096966147</t>
  </si>
  <si>
    <t>https://twitter.com/ali211112/status/1223476519781183488</t>
  </si>
  <si>
    <t>https://twitter.com/mohmdmarafi/status/1223477852680704000</t>
  </si>
  <si>
    <t>https://twitter.com/bfdnada/status/1223478543457378304</t>
  </si>
  <si>
    <t>https://twitter.com/loay_abdelaziz/status/1223480167852412929</t>
  </si>
  <si>
    <t>https://twitter.com/mohdalmanna3i/status/1223479568775950336</t>
  </si>
  <si>
    <t>https://twitter.com/mohdalmanna3i/status/1223481215740760065</t>
  </si>
  <si>
    <t>https://twitter.com/alkuwarimkm/status/1223477814604812289</t>
  </si>
  <si>
    <t>https://twitter.com/alkuwarimkm/status/1223481789978677248</t>
  </si>
  <si>
    <t>https://twitter.com/ky9m3n9aojwcihv/status/1223485684574511104</t>
  </si>
  <si>
    <t>https://twitter.com/hissahamed/status/1223486010283171841</t>
  </si>
  <si>
    <t>https://twitter.com/aalrimethi/status/1223486821226680320</t>
  </si>
  <si>
    <t>https://twitter.com/qatariobserver/status/1223359910420930562</t>
  </si>
  <si>
    <t>https://twitter.com/qatariobserver/status/1223359955656433664</t>
  </si>
  <si>
    <t>https://twitter.com/qatariobserver/status/1223360029916651527</t>
  </si>
  <si>
    <t>https://twitter.com/qatariobserver/status/1223372187874316289</t>
  </si>
  <si>
    <t>https://twitter.com/qatariobserver/status/1223486567664300032</t>
  </si>
  <si>
    <t>https://twitter.com/qatariobserver/status/1223486784820142080</t>
  </si>
  <si>
    <t>https://twitter.com/qatariobserver/status/1223487137905020928</t>
  </si>
  <si>
    <t>https://twitter.com/qat22082005/status/1223487389970128896</t>
  </si>
  <si>
    <t>https://twitter.com/luiskardashian8/status/1223489101510389761</t>
  </si>
  <si>
    <t>https://twitter.com/mohammedhussaam/status/1223489521880354818</t>
  </si>
  <si>
    <t>https://twitter.com/drkhaledselwadi/status/1223489907798179844</t>
  </si>
  <si>
    <t>https://twitter.com/drkhaledselwadi/status/1223490022080438272</t>
  </si>
  <si>
    <t>https://twitter.com/m__0209/status/1223492108604100608</t>
  </si>
  <si>
    <t>https://twitter.com/hfmalthani/status/1223374916600377346</t>
  </si>
  <si>
    <t>https://twitter.com/nawaalakram/status/1223492651095339008</t>
  </si>
  <si>
    <t>https://twitter.com/zaad_alra7l/status/1223480622074810369</t>
  </si>
  <si>
    <t>https://twitter.com/zaad_alra7l/status/1223480891219087362</t>
  </si>
  <si>
    <t>https://twitter.com/nouf_alkubti/status/1223489396164395008</t>
  </si>
  <si>
    <t>https://twitter.com/nouf_alkubti/status/1223493964684255232</t>
  </si>
  <si>
    <t>https://twitter.com/asmaaalkhtib/status/1223494534744678402</t>
  </si>
  <si>
    <t>https://twitter.com/mohammed1353/status/1223316633395126273</t>
  </si>
  <si>
    <t>https://twitter.com/mohammed1353/status/1223495166390087682</t>
  </si>
  <si>
    <t>https://twitter.com/ppup2jpccacrkxv/status/1223495384603004928</t>
  </si>
  <si>
    <t>https://twitter.com/nasser_alsada/status/1223495455008534529</t>
  </si>
  <si>
    <t>https://twitter.com/saeedalalass/status/1223495487442964480</t>
  </si>
  <si>
    <t>https://twitter.com/jassim5006/status/1223495977606295553</t>
  </si>
  <si>
    <t>https://twitter.com/muna99851294/status/1223491811764776960</t>
  </si>
  <si>
    <t>https://twitter.com/muna99851294/status/1223496557988806656</t>
  </si>
  <si>
    <t>https://twitter.com/3b_s3od/status/1223496652457115648</t>
  </si>
  <si>
    <t>https://twitter.com/25shmri/status/1223496570550784000</t>
  </si>
  <si>
    <t>https://twitter.com/s3ad19970/status/1223497389069217793</t>
  </si>
  <si>
    <t>https://twitter.com/fjvt3ygpvuzlnbm/status/1223497997759152128</t>
  </si>
  <si>
    <t>https://twitter.com/akaberbint/status/1223498077383938049</t>
  </si>
  <si>
    <t>https://twitter.com/im7mdr/status/1223498104462331904</t>
  </si>
  <si>
    <t>https://twitter.com/im7mdr/status/1223498190856642560</t>
  </si>
  <si>
    <t>https://twitter.com/heavenniie/status/1223498571196063747</t>
  </si>
  <si>
    <t>https://twitter.com/the_stranger911/status/1223498971458539520</t>
  </si>
  <si>
    <t>https://twitter.com/issa200/status/1223500974192570368</t>
  </si>
  <si>
    <t>https://twitter.com/alialal76872124/status/1223501051162050560</t>
  </si>
  <si>
    <t>https://twitter.com/umfares88_/status/1223500114469277696</t>
  </si>
  <si>
    <t>https://twitter.com/umfares88_/status/1223501187246370817</t>
  </si>
  <si>
    <t>https://twitter.com/talib_salem/status/1223503235392188417</t>
  </si>
  <si>
    <t>https://twitter.com/vivaqatar3/status/1223503847974416384</t>
  </si>
  <si>
    <t>https://twitter.com/marcowenjones/status/1223503957131190272</t>
  </si>
  <si>
    <t>https://twitter.com/illtrojan/status/1223504050139934721</t>
  </si>
  <si>
    <t>https://twitter.com/ohomad96/status/1223496734128648193</t>
  </si>
  <si>
    <t>https://twitter.com/alhilal8080/status/1223505548458545152</t>
  </si>
  <si>
    <t>https://twitter.com/buhelaiqa/status/1223487187301388290</t>
  </si>
  <si>
    <t>https://twitter.com/buhelaiqa/status/1223506158587170816</t>
  </si>
  <si>
    <t>https://twitter.com/mkalmaa/status/1223506985376788483</t>
  </si>
  <si>
    <t>https://twitter.com/mfa06800927/status/1223131771014930433</t>
  </si>
  <si>
    <t>https://twitter.com/mfa06800927/status/1223131996211290112</t>
  </si>
  <si>
    <t>https://twitter.com/mfa06800927/status/1223269695001894912</t>
  </si>
  <si>
    <t>https://twitter.com/mfa06800927/status/1223270233063870466</t>
  </si>
  <si>
    <t>https://twitter.com/mfa06800927/status/1223271206457085954</t>
  </si>
  <si>
    <t>https://twitter.com/mfa06800927/status/1223470179964706819</t>
  </si>
  <si>
    <t>https://twitter.com/mfa06800927/status/1223508066865418240</t>
  </si>
  <si>
    <t>https://twitter.com/altwash/status/1223508121332715520</t>
  </si>
  <si>
    <t>https://twitter.com/najatbntali/status/1223508171953786880</t>
  </si>
  <si>
    <t>https://twitter.com/cia_qat/status/1223508383984226304</t>
  </si>
  <si>
    <t>https://twitter.com/muneera44565366/status/1223328478302560259</t>
  </si>
  <si>
    <t>https://twitter.com/muneera44565366/status/1223341493399818244</t>
  </si>
  <si>
    <t>https://twitter.com/muneera44565366/status/1223508625819426822</t>
  </si>
  <si>
    <t>https://twitter.com/6_6abdullah/status/1223508965071491073</t>
  </si>
  <si>
    <t>https://twitter.com/jovial_qtr/status/1223509312061964289</t>
  </si>
  <si>
    <t>https://twitter.com/elsayedaboelnou/status/1223509812899713029</t>
  </si>
  <si>
    <t>https://twitter.com/m_thenaimi/status/1223510366015119360</t>
  </si>
  <si>
    <t>https://twitter.com/4nsr/status/1223510665895251968</t>
  </si>
  <si>
    <t>https://twitter.com/nilk_2/status/1223510803246174213</t>
  </si>
  <si>
    <t>https://twitter.com/nouufie/status/1223508731108962305</t>
  </si>
  <si>
    <t>https://twitter.com/nouufie/status/1223511113112981509</t>
  </si>
  <si>
    <t>https://twitter.com/saodiat/status/1223511242385567744</t>
  </si>
  <si>
    <t>https://twitter.com/fofoksaail/status/1223506337117720576</t>
  </si>
  <si>
    <t>https://twitter.com/younisalzuhimie/status/1223512580037189632</t>
  </si>
  <si>
    <t>https://twitter.com/lotfi_94/status/1223513742970888192</t>
  </si>
  <si>
    <t>https://twitter.com/aalsubaie___/status/1223513969429663744</t>
  </si>
  <si>
    <t>https://twitter.com/tpckzvs2sl7ckxm/status/1223514259059023875</t>
  </si>
  <si>
    <t>https://twitter.com/hamad1279513117/status/1223514932307812352</t>
  </si>
  <si>
    <t>https://twitter.com/shoshq6r/status/1223514975844675585</t>
  </si>
  <si>
    <t>https://twitter.com/saifaljabri72/status/1223515924768141314</t>
  </si>
  <si>
    <t>https://twitter.com/yourlocalameena/status/1223516910974906368</t>
  </si>
  <si>
    <t>https://twitter.com/mmsa2001s/status/1223516987810250753</t>
  </si>
  <si>
    <t>https://twitter.com/viathedevil/status/1223518045500510214</t>
  </si>
  <si>
    <t>https://twitter.com/_____aldanah/status/1223518443200286721</t>
  </si>
  <si>
    <t>https://twitter.com/_d6y62016/status/1223518914891730944</t>
  </si>
  <si>
    <t>https://twitter.com/fahadalatar1/status/1223519357583679488</t>
  </si>
  <si>
    <t>https://twitter.com/m_albu7adod/status/1223519682306740226</t>
  </si>
  <si>
    <t>https://twitter.com/strawbxdo/status/1223519969390026753</t>
  </si>
  <si>
    <t>https://twitter.com/nawal33099032/status/1223520782153867264</t>
  </si>
  <si>
    <t>https://twitter.com/__l4xxt/status/1223521496578109440</t>
  </si>
  <si>
    <t>https://twitter.com/naeeff2013/status/1223522576909119490</t>
  </si>
  <si>
    <t>https://twitter.com/hendalali/status/1223523323772121089</t>
  </si>
  <si>
    <t>https://twitter.com/thanibinabdulla/status/1223523995112394753</t>
  </si>
  <si>
    <t>https://twitter.com/lulwa_alabdulla/status/1223524751169245184</t>
  </si>
  <si>
    <t>https://twitter.com/drugx24/status/1223524871856107525</t>
  </si>
  <si>
    <t>https://twitter.com/nadyaalkubaisi/status/1223525729939476480</t>
  </si>
  <si>
    <t>https://twitter.com/zxxxx1987/status/1223526185919008768</t>
  </si>
  <si>
    <t>https://twitter.com/qatar7782s/status/1223129944290668544</t>
  </si>
  <si>
    <t>https://twitter.com/qatar7782s/status/1223527717750157312</t>
  </si>
  <si>
    <t>https://twitter.com/hassanalh2030/status/1223527848457187329</t>
  </si>
  <si>
    <t>https://twitter.com/munaty556/status/1223528160920244224</t>
  </si>
  <si>
    <t>https://twitter.com/f202213/status/1223529156950085632</t>
  </si>
  <si>
    <t>https://twitter.com/hammad1l/status/1223530315727147008</t>
  </si>
  <si>
    <t>https://twitter.com/kalqad/status/1223530438389571584</t>
  </si>
  <si>
    <t>https://twitter.com/aboooody__2017/status/1223530911381311489</t>
  </si>
  <si>
    <t>https://twitter.com/1975omr1975/status/1223530961486393344</t>
  </si>
  <si>
    <t>https://twitter.com/alnabets/status/1223531838511177728</t>
  </si>
  <si>
    <t>https://twitter.com/105048/status/1223532076818817025</t>
  </si>
  <si>
    <t>https://twitter.com/eulam5a0xpffbup/status/1223532677019717633</t>
  </si>
  <si>
    <t>https://twitter.com/mnno_3000/status/1223532995153448960</t>
  </si>
  <si>
    <t>https://twitter.com/thekaaay/status/1223530790807535616</t>
  </si>
  <si>
    <t>https://twitter.com/thekaaay/status/1223533348582318080</t>
  </si>
  <si>
    <t>https://twitter.com/aakk1499/status/1223533972141019137</t>
  </si>
  <si>
    <t>https://twitter.com/a7mad555/status/1223281367238217729</t>
  </si>
  <si>
    <t>https://twitter.com/ms24619250/status/1223536109910724608</t>
  </si>
  <si>
    <t>https://twitter.com/atalsalat/status/1223537081584181249</t>
  </si>
  <si>
    <t>https://twitter.com/ly3vzwimcfo9hac/status/1223537122226974721</t>
  </si>
  <si>
    <t>https://twitter.com/kob3jsie9c8pf3h/status/1223537135048970242</t>
  </si>
  <si>
    <t>https://twitter.com/yyy1zk5pgy4bauq/status/1223537063766773760</t>
  </si>
  <si>
    <t>https://twitter.com/9bbdygklnqfhyoz/status/1223537145538916353</t>
  </si>
  <si>
    <t>https://twitter.com/albinali83/status/1223256040734633984</t>
  </si>
  <si>
    <t>https://twitter.com/albinali83/status/1223537303018229762</t>
  </si>
  <si>
    <t>https://twitter.com/majlesqatar11/status/1223537440343891968</t>
  </si>
  <si>
    <t>https://twitter.com/b014c8kvazgc5vl/status/1223025812573753344</t>
  </si>
  <si>
    <t>https://twitter.com/b014c8kvazgc5vl/status/1223340993262604296</t>
  </si>
  <si>
    <t>https://twitter.com/b014c8kvazgc5vl/status/1223537864484454406</t>
  </si>
  <si>
    <t>https://twitter.com/fatimanumber/status/1223377272067055623</t>
  </si>
  <si>
    <t>https://twitter.com/fatimanumber/status/1223378398782939142</t>
  </si>
  <si>
    <t>https://twitter.com/fatimanumber/status/1223383005403676672</t>
  </si>
  <si>
    <t>https://twitter.com/fatimanumber/status/1223383513501782016</t>
  </si>
  <si>
    <t>https://twitter.com/fatimanumber/status/1223396596605497349</t>
  </si>
  <si>
    <t>https://twitter.com/fatimanumber/status/1223538216902569984</t>
  </si>
  <si>
    <t>https://twitter.com/ebtesam19997/status/1223538407302930432</t>
  </si>
  <si>
    <t>https://twitter.com/arrased6000/status/1223538009825521668</t>
  </si>
  <si>
    <t>https://twitter.com/lonelydreamer25/status/1223538376697110528</t>
  </si>
  <si>
    <t>https://twitter.com/lonelydreamer25/status/1223539179629445122</t>
  </si>
  <si>
    <t>https://twitter.com/oliaqtr/status/1223540630565064704</t>
  </si>
  <si>
    <t>https://twitter.com/oliaqtr/status/1223541045964824577</t>
  </si>
  <si>
    <t>https://twitter.com/athenatique/status/1223541959962374144</t>
  </si>
  <si>
    <t>https://twitter.com/danalmhndi/status/1223542037905051648</t>
  </si>
  <si>
    <t>https://twitter.com/hediye_/status/1223541941448724480</t>
  </si>
  <si>
    <t>https://twitter.com/hediye_/status/1223542342130585600</t>
  </si>
  <si>
    <t>https://twitter.com/e7nas7/status/1223542404545949696</t>
  </si>
  <si>
    <t>https://twitter.com/thegeekydana/status/1223542658100011008</t>
  </si>
  <si>
    <t>https://twitter.com/alhammadi_hind/status/1223539092312465413</t>
  </si>
  <si>
    <t>https://twitter.com/alhammadi_hind/status/1223541520869052418</t>
  </si>
  <si>
    <t>https://twitter.com/alhammadi_hind/status/1223541689178054656</t>
  </si>
  <si>
    <t>https://twitter.com/alhammadi_hind/status/1223542764090073088</t>
  </si>
  <si>
    <t>https://twitter.com/lsbkl/status/1223542869228761089</t>
  </si>
  <si>
    <t>https://twitter.com/aalsulaitiq/status/1223540943044980737</t>
  </si>
  <si>
    <t>https://twitter.com/aalsulaitiq/status/1223543092562874368</t>
  </si>
  <si>
    <t>https://twitter.com/dictatorhissa/status/1223543180743921664</t>
  </si>
  <si>
    <t>https://twitter.com/bgadmshadra/status/1223543341561929728</t>
  </si>
  <si>
    <t>https://twitter.com/alsubaeeyy/status/1223543359417061377</t>
  </si>
  <si>
    <t>https://twitter.com/girlalrain/status/1223543440182476800</t>
  </si>
  <si>
    <t>https://twitter.com/nalkuwari13/status/1223543835327856640</t>
  </si>
  <si>
    <t>https://twitter.com/mashaelalkabbi/status/1223543882794881026</t>
  </si>
  <si>
    <t>https://twitter.com/yayletsdie/status/1223543911018266624</t>
  </si>
  <si>
    <t>https://twitter.com/osama_co/status/1223544114542784512</t>
  </si>
  <si>
    <t>https://twitter.com/maryamalasmakh/status/1223544538226200576</t>
  </si>
  <si>
    <t>https://twitter.com/dannoshh/status/1223542445142659073</t>
  </si>
  <si>
    <t>https://twitter.com/owohans/status/1223544572690735105</t>
  </si>
  <si>
    <t>https://twitter.com/owohans/status/1223536786418339841</t>
  </si>
  <si>
    <t>https://twitter.com/qatariana_1/status/1223544825250828288</t>
  </si>
  <si>
    <t>https://twitter.com/qatariana_1/status/1223544989004849152</t>
  </si>
  <si>
    <t>https://twitter.com/mohd_qtr/status/1223545079656263685</t>
  </si>
  <si>
    <t>https://twitter.com/fofowa101/status/1223545867434627073</t>
  </si>
  <si>
    <t>https://twitter.com/aaabby_01/status/1223546193415999488</t>
  </si>
  <si>
    <t>https://twitter.com/aljaidah/status/1223214634079064070</t>
  </si>
  <si>
    <t>https://twitter.com/noorhashim96/status/1223210293146324993</t>
  </si>
  <si>
    <t>https://twitter.com/noorhashim96/status/1223334972838305792</t>
  </si>
  <si>
    <t>https://twitter.com/noorhashim96/status/1223540255954960385</t>
  </si>
  <si>
    <t>https://twitter.com/shaikha3001/status/1223390343976103939</t>
  </si>
  <si>
    <t>https://twitter.com/shaikha3001/status/1223547072231723009</t>
  </si>
  <si>
    <t>https://twitter.com/al3bdulla707/status/1223544809228423169</t>
  </si>
  <si>
    <t>https://twitter.com/al3bdulla707/status/1223545996396978176</t>
  </si>
  <si>
    <t>https://twitter.com/al3bdulla707/status/1223547598935666688</t>
  </si>
  <si>
    <t>https://twitter.com/nourareed/status/1223547633576415232</t>
  </si>
  <si>
    <t>https://twitter.com/simaelmasrii/status/1223547812144713728</t>
  </si>
  <si>
    <t>https://twitter.com/toqaomarx/status/1223547957229826048</t>
  </si>
  <si>
    <t>https://twitter.com/salmans63681439/status/1223548039064956929</t>
  </si>
  <si>
    <t>https://twitter.com/n220270/status/1223003503284641792</t>
  </si>
  <si>
    <t>https://twitter.com/n220270/status/1223003542287454208</t>
  </si>
  <si>
    <t>https://twitter.com/n220270/status/1223240150525845504</t>
  </si>
  <si>
    <t>https://twitter.com/n220270/status/1223357774962352130</t>
  </si>
  <si>
    <t>https://twitter.com/n220270/status/1223548075651801088</t>
  </si>
  <si>
    <t>https://twitter.com/n220270/status/1223548309677191168</t>
  </si>
  <si>
    <t>https://twitter.com/ta7an70/status/1223548750171459585</t>
  </si>
  <si>
    <t>https://twitter.com/_i992i/status/1223548941012213762</t>
  </si>
  <si>
    <t>https://twitter.com/aeamzman1976/status/1223245753071677443</t>
  </si>
  <si>
    <t>https://twitter.com/aeamzman1976/status/1223541617560313857</t>
  </si>
  <si>
    <t>https://twitter.com/aeamzman1976/status/1223541656055619584</t>
  </si>
  <si>
    <t>https://twitter.com/aeamzman1976/status/1223548685155520513</t>
  </si>
  <si>
    <t>https://twitter.com/aeamzman1976/status/1223548730277875713</t>
  </si>
  <si>
    <t>https://twitter.com/aeamzman1976/status/1223548753237377027</t>
  </si>
  <si>
    <t>https://twitter.com/aeamzman1976/status/1223548802478542849</t>
  </si>
  <si>
    <t>https://twitter.com/aeamzman1976/status/1223549329362903040</t>
  </si>
  <si>
    <t>https://twitter.com/qtqatar/status/1223550253326049280</t>
  </si>
  <si>
    <t>https://twitter.com/wasmqatar1/status/1223550280601567232</t>
  </si>
  <si>
    <t>https://twitter.com/jaber92754255/status/1223550365632729089</t>
  </si>
  <si>
    <t>https://twitter.com/khalifasword/status/1223548526988267520</t>
  </si>
  <si>
    <t>https://twitter.com/khalifasword/status/1223550367167807489</t>
  </si>
  <si>
    <t>https://twitter.com/1999mmntha/status/1223348150359990274</t>
  </si>
  <si>
    <t>https://twitter.com/1999mmntha/status/1223521577171673088</t>
  </si>
  <si>
    <t>https://twitter.com/1999mmntha/status/1223522331420692481</t>
  </si>
  <si>
    <t>https://twitter.com/1999mmntha/status/1223550464400248832</t>
  </si>
  <si>
    <t>https://twitter.com/3tawiah1/status/1223550564077920256</t>
  </si>
  <si>
    <t>https://twitter.com/_3bou/status/1223550704960385024</t>
  </si>
  <si>
    <t>https://twitter.com/aastrrae/status/1223551013510094848</t>
  </si>
  <si>
    <t>https://twitter.com/mubarkalhaidous/status/1223551258843369472</t>
  </si>
  <si>
    <t>https://twitter.com/ix_een/status/1223551588419145728</t>
  </si>
  <si>
    <t>https://twitter.com/alanood69104099/status/1223552206013714432</t>
  </si>
  <si>
    <t>https://twitter.com/m_alafifi/status/1223552425275031553</t>
  </si>
  <si>
    <t>https://twitter.com/hissalhajri/status/1223552552731582469</t>
  </si>
  <si>
    <t>https://twitter.com/aay821/status/1223542987659075584</t>
  </si>
  <si>
    <t>https://twitter.com/aay821/status/1223547227156766722</t>
  </si>
  <si>
    <t>https://twitter.com/aay821/status/1223552720327663616</t>
  </si>
  <si>
    <t>https://twitter.com/qataraz3/status/1223542000928153605</t>
  </si>
  <si>
    <t>https://twitter.com/gog67/status/1223553100688035840</t>
  </si>
  <si>
    <t>https://twitter.com/youmna_elkwary/status/1223552519265308673</t>
  </si>
  <si>
    <t>https://twitter.com/youmna_elkwary/status/1223553124625014784</t>
  </si>
  <si>
    <t>https://twitter.com/alzeyara_m/status/1223553131524640770</t>
  </si>
  <si>
    <t>https://twitter.com/thehajrei/status/1223553158783340544</t>
  </si>
  <si>
    <t>https://twitter.com/999gba/status/1223553278450991104</t>
  </si>
  <si>
    <t>https://twitter.com/mfw888/status/1223078328971812875</t>
  </si>
  <si>
    <t>https://twitter.com/mfw888/status/1223423772910411779</t>
  </si>
  <si>
    <t>https://twitter.com/mfw888/status/1223424166579384321</t>
  </si>
  <si>
    <t>https://twitter.com/mfw888/status/1223488346913234949</t>
  </si>
  <si>
    <t>https://twitter.com/mfw888/status/1223553358960758784</t>
  </si>
  <si>
    <t>https://twitter.com/newdawn404/status/1223553385925959680</t>
  </si>
  <si>
    <t>https://twitter.com/ilbedi3/status/1223149441793830912</t>
  </si>
  <si>
    <t>https://twitter.com/ilbedi3/status/1223511955220070400</t>
  </si>
  <si>
    <t>https://twitter.com/muneerax/status/1223553449373110272</t>
  </si>
  <si>
    <t>https://twitter.com/muneerax/status/1223293236363571200</t>
  </si>
  <si>
    <t>https://twitter.com/muneerax/status/1223293339161763840</t>
  </si>
  <si>
    <t>https://twitter.com/muneerax/status/1223293400872603649</t>
  </si>
  <si>
    <t>https://twitter.com/muneerax/status/1223293490899161088</t>
  </si>
  <si>
    <t>https://twitter.com/muneerax/status/1223293525019721730</t>
  </si>
  <si>
    <t>https://twitter.com/muneerax/status/1223342824952934400</t>
  </si>
  <si>
    <t>https://twitter.com/salmaalhababi1/status/1223553875082387456</t>
  </si>
  <si>
    <t>https://twitter.com/iam_a92/status/1223554313534033920</t>
  </si>
  <si>
    <t>https://twitter.com/pihymawhewguydr/status/1223554389333499904</t>
  </si>
  <si>
    <t>https://twitter.com/_itsmemz/status/1223554547278282753</t>
  </si>
  <si>
    <t>https://twitter.com/crystal_2331/status/1223554602664177664</t>
  </si>
  <si>
    <t>https://twitter.com/ialalsuwaidi/status/1223554926254731264</t>
  </si>
  <si>
    <t>https://twitter.com/hindthani/status/1223555318879309824</t>
  </si>
  <si>
    <t>https://twitter.com/alkuwari_ahmad/status/1223555378274881541</t>
  </si>
  <si>
    <t>https://twitter.com/almahaa_1100/status/1223233566907256838</t>
  </si>
  <si>
    <t>https://twitter.com/almahaa_1100/status/1223491215435476993</t>
  </si>
  <si>
    <t>https://twitter.com/almahaa_1100/status/1223491243197575169</t>
  </si>
  <si>
    <t>https://twitter.com/almahaa_1100/status/1223491712917626880</t>
  </si>
  <si>
    <t>https://twitter.com/almahaa_1100/status/1223492150958182401</t>
  </si>
  <si>
    <t>https://twitter.com/almahaa_1100/status/1223492193157099520</t>
  </si>
  <si>
    <t>https://twitter.com/almahaa_1100/status/1223492217928585218</t>
  </si>
  <si>
    <t>https://twitter.com/almahaa_1100/status/1223555656470261760</t>
  </si>
  <si>
    <t>https://twitter.com/cosmicdusttttt/status/1223556313344626694</t>
  </si>
  <si>
    <t>https://twitter.com/doseofjoud/status/1223556394777006080</t>
  </si>
  <si>
    <t>https://twitter.com/d_a_b_i_a/status/1223374602845507584</t>
  </si>
  <si>
    <t>https://twitter.com/d_a_b_i_a/status/1223398211878031360</t>
  </si>
  <si>
    <t>https://twitter.com/d_a_b_i_a/status/1223551543829565440</t>
  </si>
  <si>
    <t>https://twitter.com/d_a_b_i_a/status/1223556397062938624</t>
  </si>
  <si>
    <t>https://twitter.com/a00b91/status/1223556669868859392</t>
  </si>
  <si>
    <t>https://twitter.com/tatom_82/status/1223543994308755456</t>
  </si>
  <si>
    <t>https://twitter.com/srhbn7/status/1223557677088935936</t>
  </si>
  <si>
    <t>https://twitter.com/v______2/status/1223431350222577665</t>
  </si>
  <si>
    <t>https://twitter.com/jassim4007/status/1223462249794351107</t>
  </si>
  <si>
    <t>https://twitter.com/jassim4007/status/1223458090827362304</t>
  </si>
  <si>
    <t>https://twitter.com/jassim4007/status/1223458137778331648</t>
  </si>
  <si>
    <t>https://twitter.com/jassim4007/status/1223458212327849984</t>
  </si>
  <si>
    <t>https://twitter.com/jassim4007/status/1223458312806596609</t>
  </si>
  <si>
    <t>https://twitter.com/jassim4007/status/1223458410793963521</t>
  </si>
  <si>
    <t>https://twitter.com/jassim4007/status/1223458708379836417</t>
  </si>
  <si>
    <t>https://twitter.com/jassim4007/status/1223458876877672454</t>
  </si>
  <si>
    <t>https://twitter.com/jassim4007/status/1223459509017944064</t>
  </si>
  <si>
    <t>https://twitter.com/jassim4007/status/1223459666430255110</t>
  </si>
  <si>
    <t>https://twitter.com/jassim4007/status/1223544883169910784</t>
  </si>
  <si>
    <t>https://twitter.com/josealf95370204/status/1223557940642230273</t>
  </si>
  <si>
    <t>https://twitter.com/bosood93/status/1223558006647984128</t>
  </si>
  <si>
    <t>https://twitter.com/ahmedbinsalem11/status/1223244151107571718</t>
  </si>
  <si>
    <t>https://twitter.com/ahmedbinsalem11/status/1223557805753368577</t>
  </si>
  <si>
    <t>https://twitter.com/ahmedbinsalem11/status/1223558383791415296</t>
  </si>
  <si>
    <t>https://twitter.com/mari_am20/status/1223558476464640000</t>
  </si>
  <si>
    <t>https://twitter.com/musad_almsuodi/status/1223559485769297921</t>
  </si>
  <si>
    <t>https://twitter.com/fajoorey__7/status/1223559669937057793</t>
  </si>
  <si>
    <t>https://twitter.com/brahimali1235/status/1223559106667085824</t>
  </si>
  <si>
    <t>https://twitter.com/brahimali1235/status/1223559610243649537</t>
  </si>
  <si>
    <t>https://twitter.com/brahimali1235/status/1223559736748138496</t>
  </si>
  <si>
    <t>https://twitter.com/binhamzh/status/1223559742750183426</t>
  </si>
  <si>
    <t>https://twitter.com/rajamohammadow1/status/1223560271249231880</t>
  </si>
  <si>
    <t>https://twitter.com/jassimsheikhan/status/1223560369395961856</t>
  </si>
  <si>
    <t>https://twitter.com/halatamimiii/status/1223560521661734912</t>
  </si>
  <si>
    <t>https://twitter.com/awoosha2001/status/1223560583489957889</t>
  </si>
  <si>
    <t>https://twitter.com/noufmoh02885788/status/1223507495655825408</t>
  </si>
  <si>
    <t>https://twitter.com/noufmoh02885788/status/1223561458405072896</t>
  </si>
  <si>
    <t>https://twitter.com/amh07_/status/1223561555742052352</t>
  </si>
  <si>
    <t>https://twitter.com/mouza_almarri89/status/1223053951345532928</t>
  </si>
  <si>
    <t>https://twitter.com/mouza_almarri89/status/1223561601581834240</t>
  </si>
  <si>
    <t>https://twitter.com/loiitsfarah/status/1223561639154405376</t>
  </si>
  <si>
    <t>https://twitter.com/5p97pqjhpuyvufw/status/1223561717503971332</t>
  </si>
  <si>
    <t>https://twitter.com/sohaila_almoslh/status/1223173202500780032</t>
  </si>
  <si>
    <t>https://twitter.com/sohaila_almoslh/status/1223562104181084160</t>
  </si>
  <si>
    <t>https://twitter.com/sohaila_almoslh/status/1223562173034762241</t>
  </si>
  <si>
    <t>https://twitter.com/sohaila_almoslh/status/1223562412105912320</t>
  </si>
  <si>
    <t>https://twitter.com/moomm15364308/status/1223562583892021249</t>
  </si>
  <si>
    <t>https://twitter.com/extremelykawai/status/1223562893184196608</t>
  </si>
  <si>
    <t>https://twitter.com/euhporia/status/1223563685316173825</t>
  </si>
  <si>
    <t>https://twitter.com/tulip80/status/1223564055971074050</t>
  </si>
  <si>
    <t>https://twitter.com/meshalkhaldy/status/1223565139389091840</t>
  </si>
  <si>
    <t>https://twitter.com/lmayassaa/status/1223565235862343680</t>
  </si>
  <si>
    <t>https://twitter.com/hessaa59/status/1223565315793211393</t>
  </si>
  <si>
    <t>https://twitter.com/almlk2040/status/1223565334977896448</t>
  </si>
  <si>
    <t>https://twitter.com/aeyalyaqoub/status/1223564905657389057</t>
  </si>
  <si>
    <t>https://twitter.com/nouuffalsahlawi/status/1223565696006852608</t>
  </si>
  <si>
    <t>https://twitter.com/bero86633727/status/1223565944250912768</t>
  </si>
  <si>
    <t>https://twitter.com/uu72500550/status/1223564932781944833</t>
  </si>
  <si>
    <t>https://twitter.com/amal_mm1233/status/1223566774177816576</t>
  </si>
  <si>
    <t>https://twitter.com/e2aa2e/status/1223566821661511680</t>
  </si>
  <si>
    <t>https://twitter.com/rm220101/status/1223566867547160576</t>
  </si>
  <si>
    <t>https://twitter.com/ruqayaalkubaisi/status/1223566870172852224</t>
  </si>
  <si>
    <t>https://twitter.com/saad__1984/status/1223566876745355264</t>
  </si>
  <si>
    <t>https://twitter.com/huda_abh/status/1223567009692233734</t>
  </si>
  <si>
    <t>https://twitter.com/qtr20083/status/1223567189640466432</t>
  </si>
  <si>
    <t>https://twitter.com/basmaa_a2/status/1223567443144126466</t>
  </si>
  <si>
    <t>https://twitter.com/0kmjbgvbrq7iwx0/status/1223567464950267904</t>
  </si>
  <si>
    <t>https://twitter.com/_nbs89/status/1223567627857092609</t>
  </si>
  <si>
    <t>https://twitter.com/y1wkoxqxh49ansh/status/1223567759843516416</t>
  </si>
  <si>
    <t>https://twitter.com/i__ali/status/1223207096604340224</t>
  </si>
  <si>
    <t>https://twitter.com/i__ali/status/1223567860829708289</t>
  </si>
  <si>
    <t>https://twitter.com/jaleelah123/status/1223567883093118976</t>
  </si>
  <si>
    <t>https://twitter.com/27bh_/status/1223567726708428800</t>
  </si>
  <si>
    <t>https://twitter.com/27bh_/status/1223567906178576384</t>
  </si>
  <si>
    <t>https://twitter.com/thenoon__/status/1223550422645911552</t>
  </si>
  <si>
    <t>https://twitter.com/thenoon__/status/1223568246219190272</t>
  </si>
  <si>
    <t>https://twitter.com/cloudy5dreamer/status/1223568665192341505</t>
  </si>
  <si>
    <t>https://twitter.com/saber_elgassem/status/1223568722138488833</t>
  </si>
  <si>
    <t>https://twitter.com/malhvjri/status/1223451282716930049</t>
  </si>
  <si>
    <t>https://twitter.com/malhvjri/status/1223539924193939456</t>
  </si>
  <si>
    <t>https://twitter.com/embs_5/status/1223553358830678016</t>
  </si>
  <si>
    <t>https://twitter.com/embs_5/status/1223568933074149376</t>
  </si>
  <si>
    <t>https://twitter.com/njoouudd/status/1223568958621659136</t>
  </si>
  <si>
    <t>https://twitter.com/rms1396rms1396/status/1223568997498728448</t>
  </si>
  <si>
    <t>https://twitter.com/lateen_222/status/1223569074585731072</t>
  </si>
  <si>
    <t>https://twitter.com/974aaa_/status/1223569212817518593</t>
  </si>
  <si>
    <t>https://twitter.com/kwstr975/status/1223569340089470977</t>
  </si>
  <si>
    <t>https://twitter.com/f6f62002/status/1223569409496813572</t>
  </si>
  <si>
    <t>https://twitter.com/fatima_alyafei/status/1223569556939120646</t>
  </si>
  <si>
    <t>https://twitter.com/fatima_alyafei/status/1223569590195838977</t>
  </si>
  <si>
    <t>https://twitter.com/nonaunicorn/status/1223307531583397889</t>
  </si>
  <si>
    <t>https://twitter.com/nonaunicorn/status/1223569625033646082</t>
  </si>
  <si>
    <t>https://twitter.com/abbeer_69/status/1223569798606610434</t>
  </si>
  <si>
    <t>https://twitter.com/wana9971/status/1223570036008390656</t>
  </si>
  <si>
    <t>https://twitter.com/wana9971/status/1223570771437670401</t>
  </si>
  <si>
    <t>https://twitter.com/shaherelkaabi/status/1223570835929288704</t>
  </si>
  <si>
    <t>https://twitter.com/shaherelkaabi/status/1223570854082162688</t>
  </si>
  <si>
    <t>https://twitter.com/shaherelkaabi/status/1223571587774939137</t>
  </si>
  <si>
    <t>https://twitter.com/nasser_f_s/status/1223572017812733952</t>
  </si>
  <si>
    <t>https://twitter.com/noufhamaddd/status/1223571949152014337</t>
  </si>
  <si>
    <t>https://twitter.com/noufhamaddd/status/1223572205122002944</t>
  </si>
  <si>
    <t>https://twitter.com/zoooz181818/status/1223572566046072832</t>
  </si>
  <si>
    <t>https://twitter.com/abintyy/status/1223572571762970625</t>
  </si>
  <si>
    <t>https://twitter.com/___5jlll/status/1223572721705066497</t>
  </si>
  <si>
    <t>https://twitter.com/katar2030/status/1223465824268234757</t>
  </si>
  <si>
    <t>https://twitter.com/katar2030/status/1223572848012337155</t>
  </si>
  <si>
    <t>https://twitter.com/hmdeeb/status/1223573180972982272</t>
  </si>
  <si>
    <t>https://twitter.com/saadalghanim2/status/1223573205748797441</t>
  </si>
  <si>
    <t>https://twitter.com/nouraelkwary/status/1223573399701741574</t>
  </si>
  <si>
    <t>https://twitter.com/dandonish/status/1223573789621063680</t>
  </si>
  <si>
    <t>https://twitter.com/s3ood_qatar/status/1223573910601510912</t>
  </si>
  <si>
    <t>https://twitter.com/3laa21_/status/1223574047876952064</t>
  </si>
  <si>
    <t>https://twitter.com/amiraomar235/status/1223574202084663296</t>
  </si>
  <si>
    <t>https://twitter.com/lolwaalbadr/status/1223568529741549568</t>
  </si>
  <si>
    <t>https://twitter.com/lolwaalbadr/status/1223574349262794752</t>
  </si>
  <si>
    <t>https://twitter.com/bohamad9999/status/1223574392548089856</t>
  </si>
  <si>
    <t>https://twitter.com/monyytah/status/1223575119882309632</t>
  </si>
  <si>
    <t>https://twitter.com/hion451/status/1223575217827651584</t>
  </si>
  <si>
    <t>https://twitter.com/talalahmeddd/status/1223561407008067585</t>
  </si>
  <si>
    <t>https://twitter.com/talalahmeddd/status/1223574115510030336</t>
  </si>
  <si>
    <t>https://twitter.com/ferassuhill/status/1223575226912518149</t>
  </si>
  <si>
    <t>https://twitter.com/_boosad/status/1223575268390055936</t>
  </si>
  <si>
    <t>https://twitter.com/khalid_h98/status/1223369524872994816</t>
  </si>
  <si>
    <t>https://twitter.com/m8982sdd/status/1223575366536695808</t>
  </si>
  <si>
    <t>https://twitter.com/alsharif974/status/1223575560049307648</t>
  </si>
  <si>
    <t>https://twitter.com/akalmawlawi/status/1223575613275103233</t>
  </si>
  <si>
    <t>https://twitter.com/aktalarab/status/1223575676474863616</t>
  </si>
  <si>
    <t>https://twitter.com/queen_lmaa/status/1223547919716048899</t>
  </si>
  <si>
    <t>https://twitter.com/nooooon1440/status/1223576332992438273</t>
  </si>
  <si>
    <t>https://twitter.com/sobaidly/status/1223576923881844736</t>
  </si>
  <si>
    <t>https://twitter.com/yslskiny/status/1223576933956575232</t>
  </si>
  <si>
    <t>https://twitter.com/ia_badreh/status/1223577047055917058</t>
  </si>
  <si>
    <t>https://twitter.com/asmaa1102/status/1223290831785820160</t>
  </si>
  <si>
    <t>https://twitter.com/asmaa1102/status/1223547101776359424</t>
  </si>
  <si>
    <t>https://twitter.com/asmaa1102/status/1223554627305644033</t>
  </si>
  <si>
    <t>https://twitter.com/asmaa1102/status/1223577169437298688</t>
  </si>
  <si>
    <t>https://twitter.com/asmaa1102/status/1223577518126587905</t>
  </si>
  <si>
    <t>https://twitter.com/mohsen_alhajri/status/1223458229876858881</t>
  </si>
  <si>
    <t>https://twitter.com/nayef__qatar/status/1223515184930738178</t>
  </si>
  <si>
    <t>https://twitter.com/nayef__qatar/status/1223519809264025602</t>
  </si>
  <si>
    <t>https://twitter.com/nayef__qatar/status/1223578173591474180</t>
  </si>
  <si>
    <t>https://twitter.com/marsalqatar/status/1223372089115205632</t>
  </si>
  <si>
    <t>https://twitter.com/oqtro/status/1223578311026270209</t>
  </si>
  <si>
    <t>https://twitter.com/liihhyou/status/1223520505048846337</t>
  </si>
  <si>
    <t>https://twitter.com/liihhyou/status/1223578367112425474</t>
  </si>
  <si>
    <t>https://twitter.com/munmunani/status/1223548522663940096</t>
  </si>
  <si>
    <t>https://twitter.com/hatefullemon/status/1223578996241313792</t>
  </si>
  <si>
    <t>https://twitter.com/monasalri/status/1223579126528991234</t>
  </si>
  <si>
    <t>https://twitter.com/alddaannays/status/1223579288592699392</t>
  </si>
  <si>
    <t>https://twitter.com/daalhashemi/status/1223579784615223298</t>
  </si>
  <si>
    <t>https://twitter.com/meemaa__26/status/1223579878680924160</t>
  </si>
  <si>
    <t>https://twitter.com/meemaa__26/status/1223580018099572736</t>
  </si>
  <si>
    <t>https://twitter.com/maha_tanbouz/status/1223578733069635585</t>
  </si>
  <si>
    <t>https://twitter.com/maha_tanbouz/status/1223580048072040450</t>
  </si>
  <si>
    <t>https://twitter.com/454_gmc/status/1223580390377623552</t>
  </si>
  <si>
    <t>https://twitter.com/a_azizalkhater/status/1223567904941256705</t>
  </si>
  <si>
    <t>https://twitter.com/ahmadbh_bh/status/1223580826597830657</t>
  </si>
  <si>
    <t>https://twitter.com/bnt__m1/status/1223580983187976193</t>
  </si>
  <si>
    <t>https://twitter.com/myalmuftah/status/1223181193505660928</t>
  </si>
  <si>
    <t>https://twitter.com/myalmuftah/status/1223250366780837888</t>
  </si>
  <si>
    <t>https://twitter.com/myalmuftah/status/1223581016910127106</t>
  </si>
  <si>
    <t>https://twitter.com/aby_alkhater/status/1223581145339768840</t>
  </si>
  <si>
    <t>https://twitter.com/seenbm8/status/1223581203527356419</t>
  </si>
  <si>
    <t>https://twitter.com/shekaaaa81/status/1223580544987910144</t>
  </si>
  <si>
    <t>https://twitter.com/shekaaaa81/status/1223580688852639744</t>
  </si>
  <si>
    <t>https://twitter.com/shekaaaa81/status/1223581250688102401</t>
  </si>
  <si>
    <t>https://twitter.com/saif_altaher64/status/1223581573028700161</t>
  </si>
  <si>
    <t>https://twitter.com/7080albandari/status/1223307368198549505</t>
  </si>
  <si>
    <t>https://twitter.com/ali_a_marafi/status/1223581671980703747</t>
  </si>
  <si>
    <t>https://twitter.com/the_mim/status/1223555281893953536</t>
  </si>
  <si>
    <t>https://twitter.com/ha91774/status/1223581931725623297</t>
  </si>
  <si>
    <t>https://twitter.com/halawala/status/1223582001116188677</t>
  </si>
  <si>
    <t>https://twitter.com/chahinezguettat/status/1223580646788018176</t>
  </si>
  <si>
    <t>https://twitter.com/ana_elzaina/status/1223582461050920961</t>
  </si>
  <si>
    <t>https://twitter.com/alzzainaa/status/1223583426671976448</t>
  </si>
  <si>
    <t>https://twitter.com/_ma77l/status/1223583547946078208</t>
  </si>
  <si>
    <t>https://twitter.com/_shafialhajri/status/1223583580246499329</t>
  </si>
  <si>
    <t>https://twitter.com/np6_e/status/1223177261525929984</t>
  </si>
  <si>
    <t>https://twitter.com/np6_e/status/1223584208293187584</t>
  </si>
  <si>
    <t>https://twitter.com/amoonk2/status/1223584301150806016</t>
  </si>
  <si>
    <t>https://twitter.com/nf_eul/status/1223584435204960256</t>
  </si>
  <si>
    <t>https://twitter.com/lilysrkm/status/1223584244896800769</t>
  </si>
  <si>
    <t>https://twitter.com/cutemillk/status/1223584765338640386</t>
  </si>
  <si>
    <t>https://twitter.com/w7ed_alshoq/status/1223585506363150338</t>
  </si>
  <si>
    <t>https://twitter.com/ayeth_qtr/status/1223585595945037824</t>
  </si>
  <si>
    <t>https://twitter.com/aljnobi3123/status/1223585697430458368</t>
  </si>
  <si>
    <t>https://twitter.com/drsultan99/status/1223585747107708930</t>
  </si>
  <si>
    <t>https://twitter.com/awooshy5/status/1223586143696039936</t>
  </si>
  <si>
    <t>https://twitter.com/rdzhtl6uazyumlp/status/1223586416854228993</t>
  </si>
  <si>
    <t>https://twitter.com/ajs_qtr_1987/status/1223586622580645889</t>
  </si>
  <si>
    <t>https://twitter.com/babay1115/status/1223337337276465153</t>
  </si>
  <si>
    <t>https://twitter.com/aeyfq/status/1223587432676896770</t>
  </si>
  <si>
    <t>https://twitter.com/mohamme64178256/status/1223587573806911488</t>
  </si>
  <si>
    <t>https://twitter.com/bu3ofbinm/status/1223399302648778752</t>
  </si>
  <si>
    <t>https://twitter.com/bu3ofbinm/status/1223587732334764038</t>
  </si>
  <si>
    <t>https://twitter.com/falconry2005/status/1223587962061053952</t>
  </si>
  <si>
    <t>https://twitter.com/fahadqat999/status/1223275549239468032</t>
  </si>
  <si>
    <t>https://twitter.com/alansarir/status/1223276389048233989</t>
  </si>
  <si>
    <t>https://twitter.com/shabihatalghim/status/1223347589342474242</t>
  </si>
  <si>
    <t>https://twitter.com/h7kt2/status/1223589118032084993</t>
  </si>
  <si>
    <t>https://twitter.com/hamamgulb23/status/1223590523350536192</t>
  </si>
  <si>
    <t>https://twitter.com/jba_1991/status/1223590596939522052</t>
  </si>
  <si>
    <t>https://twitter.com/marioma03/status/1223590648747634688</t>
  </si>
  <si>
    <t>https://twitter.com/assoozzs/status/1223590785473556480</t>
  </si>
  <si>
    <t>https://twitter.com/vaxvn/status/1223591171471171586</t>
  </si>
  <si>
    <t>https://twitter.com/smood__00/status/1223182289066176512</t>
  </si>
  <si>
    <t>https://twitter.com/smood__00/status/1223591361523388416</t>
  </si>
  <si>
    <t>https://twitter.com/shushet1/status/1223591540230098946</t>
  </si>
  <si>
    <t>https://twitter.com/rashid_86_/status/1223592069157064704</t>
  </si>
  <si>
    <t>https://twitter.com/almhva1/status/1223576688728137733</t>
  </si>
  <si>
    <t>https://twitter.com/shabihatalghim/status/1223588044994990080</t>
  </si>
  <si>
    <t>https://twitter.com/qatar1i/status/1223592201558675457</t>
  </si>
  <si>
    <t>https://twitter.com/hassa2210/status/1223592317623373824</t>
  </si>
  <si>
    <t>https://twitter.com/kba_911/status/1223553993894453248</t>
  </si>
  <si>
    <t>https://twitter.com/shabihatalghim/status/1223581409337585664</t>
  </si>
  <si>
    <t>https://twitter.com/salwaqtr/status/1223592373902548992</t>
  </si>
  <si>
    <t>https://twitter.com/salwaqtr/status/1223514444472504320</t>
  </si>
  <si>
    <t>https://twitter.com/fahadalfakhroo/status/1223520057285804032</t>
  </si>
  <si>
    <t>https://twitter.com/fahadalfakhroo/status/1223592453770489857</t>
  </si>
  <si>
    <t>https://twitter.com/almisk12/status/1223592511899422721</t>
  </si>
  <si>
    <t>https://twitter.com/ibm9__/status/1223592948664881159</t>
  </si>
  <si>
    <t>https://twitter.com/ibm9__/status/1223592956323647493</t>
  </si>
  <si>
    <t>https://twitter.com/evildevildog/status/1223592980264685571</t>
  </si>
  <si>
    <t>https://twitter.com/iixleena1/status/1223593969541689345</t>
  </si>
  <si>
    <t>https://twitter.com/_jbralkuwari/status/1223593348809838593</t>
  </si>
  <si>
    <t>https://twitter.com/abdulla_s/status/1223594025208467456</t>
  </si>
  <si>
    <t>https://twitter.com/abdullah974a/status/1223085147077201920</t>
  </si>
  <si>
    <t>https://twitter.com/abdullah974a/status/1223085304367796229</t>
  </si>
  <si>
    <t>https://twitter.com/abdullah974a/status/1223085630797811713</t>
  </si>
  <si>
    <t>https://twitter.com/abdullah974a/status/1223575707781079040</t>
  </si>
  <si>
    <t>https://twitter.com/abdullah974a/status/1223577240761520128</t>
  </si>
  <si>
    <t>https://twitter.com/abdullah974a/status/1223578046302752769</t>
  </si>
  <si>
    <t>https://twitter.com/leq6ry/status/1223594056585969665</t>
  </si>
  <si>
    <t>https://twitter.com/leq6ry/status/1223594256994066432</t>
  </si>
  <si>
    <t>https://twitter.com/3a0i3zcccnspz81/status/1223148603067322374</t>
  </si>
  <si>
    <t>https://twitter.com/3a0i3zcccnspz81/status/1223594788013989888</t>
  </si>
  <si>
    <t>https://twitter.com/nourebk/status/1223594895564210176</t>
  </si>
  <si>
    <t>https://twitter.com/reemwithadream/status/1223595405151277056</t>
  </si>
  <si>
    <t>https://twitter.com/f6_eem92/status/1223595434209357825</t>
  </si>
  <si>
    <t>https://twitter.com/jamal_ani/status/1223595532062461953</t>
  </si>
  <si>
    <t>https://twitter.com/allqtr/status/1223596135496998912</t>
  </si>
  <si>
    <t>https://twitter.com/mohamedalali13/status/1223596349628829698</t>
  </si>
  <si>
    <t>https://twitter.com/7almohannadi73/status/1223363231164633089</t>
  </si>
  <si>
    <t>https://twitter.com/7almohannadi73/status/1223483325362384897</t>
  </si>
  <si>
    <t>https://twitter.com/7almohannadi73/status/1223596372538150912</t>
  </si>
  <si>
    <t>https://twitter.com/messier__31/status/1223596566566645760</t>
  </si>
  <si>
    <t>https://twitter.com/nasserqhatani76/status/1223598242757251075</t>
  </si>
  <si>
    <t>https://twitter.com/abdu440/status/1223598966480285696</t>
  </si>
  <si>
    <t>https://twitter.com/doha2102/status/1223345299919376386</t>
  </si>
  <si>
    <t>https://twitter.com/doha2102/status/1223598823961960448</t>
  </si>
  <si>
    <t>https://twitter.com/doha2102/status/1223599663279935488</t>
  </si>
  <si>
    <t>https://twitter.com/mawrtani/status/1223600723247714305</t>
  </si>
  <si>
    <t>https://twitter.com/xhanouffx/status/1223593019317923840</t>
  </si>
  <si>
    <t>https://twitter.com/njouud6_/status/1223601339462307847</t>
  </si>
  <si>
    <t>https://twitter.com/jamola1234/status/1223601229244305409</t>
  </si>
  <si>
    <t>https://twitter.com/jamola1234/status/1223601464955875328</t>
  </si>
  <si>
    <t>https://twitter.com/ytza98/status/1223601769391034369</t>
  </si>
  <si>
    <t>https://twitter.com/1mohap/status/1223601834511806470</t>
  </si>
  <si>
    <t>https://twitter.com/1mohap/status/1223602556510842881</t>
  </si>
  <si>
    <t>https://twitter.com/sl6an_kms92/status/1223480151440273408</t>
  </si>
  <si>
    <t>https://twitter.com/sl6an_kms92/status/1223602978923405312</t>
  </si>
  <si>
    <t>https://twitter.com/bnt_hassan369/status/1223603072259305472</t>
  </si>
  <si>
    <t>https://twitter.com/xx__1l/status/1223602599783555073</t>
  </si>
  <si>
    <t>https://twitter.com/xx__1l/status/1223603120200200192</t>
  </si>
  <si>
    <t>https://twitter.com/baloon12255/status/1222968175681245184</t>
  </si>
  <si>
    <t>https://twitter.com/baloon12255/status/1222968617781821440</t>
  </si>
  <si>
    <t>https://twitter.com/baloon12255/status/1223269609912045576</t>
  </si>
  <si>
    <t>https://twitter.com/baloon12255/status/1223270199341867009</t>
  </si>
  <si>
    <t>https://twitter.com/baloon12255/status/1223271805370224640</t>
  </si>
  <si>
    <t>https://twitter.com/baloon12255/status/1223271928733085696</t>
  </si>
  <si>
    <t>https://twitter.com/baloon12255/status/1223303816247959553</t>
  </si>
  <si>
    <t>https://twitter.com/baloon12255/status/1223304625702477826</t>
  </si>
  <si>
    <t>https://twitter.com/baloon12255/status/1223304900953694209</t>
  </si>
  <si>
    <t>https://twitter.com/baloon12255/status/1223304945493073920</t>
  </si>
  <si>
    <t>https://twitter.com/baloon12255/status/1223305016238395394</t>
  </si>
  <si>
    <t>https://twitter.com/baloon12255/status/1223305095510663173</t>
  </si>
  <si>
    <t>https://twitter.com/baloon12255/status/1223305214360420353</t>
  </si>
  <si>
    <t>https://twitter.com/baloon12255/status/1223340190741278721</t>
  </si>
  <si>
    <t>https://twitter.com/baloon12255/status/1223346112809132032</t>
  </si>
  <si>
    <t>https://twitter.com/baloon12255/status/1223347269002563584</t>
  </si>
  <si>
    <t>https://twitter.com/baloon12255/status/1223355317108559873</t>
  </si>
  <si>
    <t>https://twitter.com/baloon12255/status/1223569647171227651</t>
  </si>
  <si>
    <t>https://twitter.com/baloon12255/status/1223571237835812864</t>
  </si>
  <si>
    <t>https://twitter.com/baloon12255/status/1223571822031052800</t>
  </si>
  <si>
    <t>https://twitter.com/baloon12255/status/1223597667034464256</t>
  </si>
  <si>
    <t>https://twitter.com/baloon12255/status/1223598053950660614</t>
  </si>
  <si>
    <t>https://twitter.com/baloon12255/status/1223598277645434880</t>
  </si>
  <si>
    <t>https://twitter.com/baloon12255/status/1223600977586028546</t>
  </si>
  <si>
    <t>https://twitter.com/baloon12255/status/1223603179981615106</t>
  </si>
  <si>
    <t>https://twitter.com/baloon12255/status/1223603355085365248</t>
  </si>
  <si>
    <t>https://twitter.com/mbsaljaberr/status/1223596547503509514</t>
  </si>
  <si>
    <t>https://twitter.com/scorpion_qatar/status/1223230729791983616</t>
  </si>
  <si>
    <t>https://twitter.com/scorpion_qatar/status/1223540295817736192</t>
  </si>
  <si>
    <t>https://twitter.com/bnt_q3r/status/1223238447701340163</t>
  </si>
  <si>
    <t>https://twitter.com/bnt_q3r/status/1223109679946973184</t>
  </si>
  <si>
    <t>https://twitter.com/bnt_q3r/status/1223238292558184449</t>
  </si>
  <si>
    <t>https://twitter.com/bnt_q3r/status/1223238415807926272</t>
  </si>
  <si>
    <t>https://twitter.com/bnt_q3r/status/1223238435181342720</t>
  </si>
  <si>
    <t>https://twitter.com/bnt_q3r/status/1223238456832294913</t>
  </si>
  <si>
    <t>https://twitter.com/bnt_q3r/status/1223238509013667840</t>
  </si>
  <si>
    <t>https://twitter.com/bnt_q3r/status/1223238584217559040</t>
  </si>
  <si>
    <t>https://twitter.com/bnt_q3r/status/1223238649111810050</t>
  </si>
  <si>
    <t>https://twitter.com/bnt_q3r/status/1223238655529099265</t>
  </si>
  <si>
    <t>https://twitter.com/bnt_q3r/status/1223276995599052802</t>
  </si>
  <si>
    <t>https://twitter.com/bnt_q3r/status/1223475320512241664</t>
  </si>
  <si>
    <t>https://twitter.com/bnt_q3r/status/1223491632630321155</t>
  </si>
  <si>
    <t>https://twitter.com/bnt_q3r/status/1223491700670201856</t>
  </si>
  <si>
    <t>https://twitter.com/bnt_q3r/status/1223491721553752064</t>
  </si>
  <si>
    <t>https://twitter.com/bnt_q3r/status/1223605037714366464</t>
  </si>
  <si>
    <t>https://twitter.com/2a99_/status/1223605611931348993</t>
  </si>
  <si>
    <t>https://twitter.com/botemaimdallou1/status/1223607000694652928</t>
  </si>
  <si>
    <t>https://twitter.com/_shaaima/status/1223607218530082816</t>
  </si>
  <si>
    <t>https://twitter.com/andelah01/status/1223594387369791488</t>
  </si>
  <si>
    <t>https://twitter.com/amghnim/status/1223608052315820032</t>
  </si>
  <si>
    <t>https://twitter.com/khalidalnaemi1/status/1223599998815830018</t>
  </si>
  <si>
    <t>https://twitter.com/amghnim/status/1223608248848265217</t>
  </si>
  <si>
    <t>https://twitter.com/amghnim/status/1223570338312851456</t>
  </si>
  <si>
    <t>https://twitter.com/_qqout/status/1223598757750755330</t>
  </si>
  <si>
    <t>https://twitter.com/_qqout/status/1223608281043808256</t>
  </si>
  <si>
    <t>https://twitter.com/d216_/status/1223608436895764481</t>
  </si>
  <si>
    <t>https://twitter.com/mahmoud31960/status/1223608643070853121</t>
  </si>
  <si>
    <t>https://twitter.com/aceaso/status/1223609383290097665</t>
  </si>
  <si>
    <t>https://twitter.com/yhalansari1/status/1223609444900188161</t>
  </si>
  <si>
    <t>https://twitter.com/elmaadeed/status/1223610020652310528</t>
  </si>
  <si>
    <t>https://twitter.com/100q_/status/1223177517294661633</t>
  </si>
  <si>
    <t>https://twitter.com/100q_/status/1223610362198724609</t>
  </si>
  <si>
    <t>https://twitter.com/bokhaledalkhul1/status/1223005460317515777</t>
  </si>
  <si>
    <t>https://twitter.com/nasser_alyafey/status/1223080055837990913</t>
  </si>
  <si>
    <t>https://twitter.com/nasser_alyafey/status/1223084016968065024</t>
  </si>
  <si>
    <t>https://twitter.com/nasser_alyafey/status/1223086946437738496</t>
  </si>
  <si>
    <t>https://twitter.com/nasser_alyafey/status/1223224238120849409</t>
  </si>
  <si>
    <t>https://twitter.com/nasser_alyafey/status/1223224272681938945</t>
  </si>
  <si>
    <t>https://twitter.com/nasser_alyafey/status/1223236280726839297</t>
  </si>
  <si>
    <t>https://twitter.com/nasser_alyafey/status/1223315622249058304</t>
  </si>
  <si>
    <t>https://twitter.com/nasser_alyafey/status/1223317639352791047</t>
  </si>
  <si>
    <t>https://twitter.com/nasser_alyafey/status/1223432039585722369</t>
  </si>
  <si>
    <t>https://twitter.com/nasser_alyafey/status/1223611561555656704</t>
  </si>
  <si>
    <t>https://twitter.com/lawyerkhalifa88/status/1223549791843561472</t>
  </si>
  <si>
    <t>https://twitter.com/mbaalkubaisi/status/1223611978301743105</t>
  </si>
  <si>
    <t>https://twitter.com/__7095/status/1223361553396895745</t>
  </si>
  <si>
    <t>https://twitter.com/__7095/status/1223590103437717504</t>
  </si>
  <si>
    <t>https://twitter.com/__7095/status/1223611982076661760</t>
  </si>
  <si>
    <t>https://twitter.com/alajmikhaled99/status/1223612179901034497</t>
  </si>
  <si>
    <t>https://twitter.com/saaaaalmg/status/1223612188507754497</t>
  </si>
  <si>
    <t>https://twitter.com/3bdullaalbader/status/1223612336784773120</t>
  </si>
  <si>
    <t>https://twitter.com/zalk27_/status/1223612525499031552</t>
  </si>
  <si>
    <t>https://twitter.com/almarri_qt/status/1223197644836818945</t>
  </si>
  <si>
    <t>https://twitter.com/almarri_qt/status/1223613284571586561</t>
  </si>
  <si>
    <t>https://twitter.com/m8h5d6/status/1223613559566995461</t>
  </si>
  <si>
    <t>https://twitter.com/lhsd2/status/1223614256366702592</t>
  </si>
  <si>
    <t>https://twitter.com/bu_azooz2255/status/1223614259306946560</t>
  </si>
  <si>
    <t>https://twitter.com/lozareza/status/1223614354647588864</t>
  </si>
  <si>
    <t>https://twitter.com/65obsucz9wbqipp/status/1223614694382080000</t>
  </si>
  <si>
    <t>https://twitter.com/shasanq/status/1223615214836502529</t>
  </si>
  <si>
    <t>https://twitter.com/aemadi/status/1223615290312941568</t>
  </si>
  <si>
    <t>https://twitter.com/tsulaiti/status/1223616016481165312</t>
  </si>
  <si>
    <t>https://twitter.com/halmzr/status/1223616789017436167</t>
  </si>
  <si>
    <t>https://twitter.com/fahad098785/status/1223522843176198145</t>
  </si>
  <si>
    <t>https://twitter.com/fahad098785/status/1223616800895709184</t>
  </si>
  <si>
    <t>https://twitter.com/khalid_alzaman/status/1223286235545985024</t>
  </si>
  <si>
    <t>https://twitter.com/khalid_alzaman/status/1223617399108329472</t>
  </si>
  <si>
    <t>https://twitter.com/90aln/status/1223618163511889920</t>
  </si>
  <si>
    <t>https://twitter.com/dndn__17/status/1223618194331656194</t>
  </si>
  <si>
    <t>https://twitter.com/nawary206/status/1223618803386535937</t>
  </si>
  <si>
    <t>https://twitter.com/thejufairi/status/1223618820138586112</t>
  </si>
  <si>
    <t>https://twitter.com/hotshawrma/status/1223619497073967105</t>
  </si>
  <si>
    <t>https://twitter.com/essaalansarii/status/1223619612421558273</t>
  </si>
  <si>
    <t>https://twitter.com/bskalmurikhi/status/1223619674455396353</t>
  </si>
  <si>
    <t>https://twitter.com/3enbins/status/1223620015074742274</t>
  </si>
  <si>
    <t>https://twitter.com/tooooooofa/status/1223620085623021568</t>
  </si>
  <si>
    <t>https://twitter.com/ahm93498495/status/1223621758487552001</t>
  </si>
  <si>
    <t>https://twitter.com/mohamedbaba01/status/1223622024553226241</t>
  </si>
  <si>
    <t>https://twitter.com/_hn98_/status/1223622502783557634</t>
  </si>
  <si>
    <t>https://twitter.com/fo0oxy83/status/1223622833240264709</t>
  </si>
  <si>
    <t>https://twitter.com/lolwa1997/status/1223623569789288448</t>
  </si>
  <si>
    <t>https://twitter.com/ftp1212/status/1223623578194604033</t>
  </si>
  <si>
    <t>https://twitter.com/mgastli_/status/1223624025060061184</t>
  </si>
  <si>
    <t>https://twitter.com/rasash_qtr/status/1223624408494940160</t>
  </si>
  <si>
    <t>https://twitter.com/aalnamma/status/1223254943286599681</t>
  </si>
  <si>
    <t>https://twitter.com/aalnamma/status/1223254997464424448</t>
  </si>
  <si>
    <t>https://twitter.com/aalnamma/status/1223255008608706563</t>
  </si>
  <si>
    <t>https://twitter.com/aalnamma/status/1223255082407473152</t>
  </si>
  <si>
    <t>https://twitter.com/aalnamma/status/1223255143082340355</t>
  </si>
  <si>
    <t>https://twitter.com/aalnamma/status/1223624626120601600</t>
  </si>
  <si>
    <t>https://twitter.com/khozama_scent/status/1223145650730274817</t>
  </si>
  <si>
    <t>https://twitter.com/lightningsqatar/status/1223158721938849793</t>
  </si>
  <si>
    <t>https://twitter.com/lightningsqatar/status/1223479690763161601</t>
  </si>
  <si>
    <t>https://twitter.com/lightningsqatar/status/1223624885798350848</t>
  </si>
  <si>
    <t>https://twitter.com/busara22/status/1223625054631624704</t>
  </si>
  <si>
    <t>https://twitter.com/simo1399/status/1223622535457263622</t>
  </si>
  <si>
    <t>https://twitter.com/simo1399/status/1223625633403633665</t>
  </si>
  <si>
    <t>https://twitter.com/_frees0ul/status/1223625699405320193</t>
  </si>
  <si>
    <t>https://twitter.com/yeaddwmoctoguux/status/1223539083961602048</t>
  </si>
  <si>
    <t>https://twitter.com/yeaddwmoctoguux/status/1223579938349076481</t>
  </si>
  <si>
    <t>https://twitter.com/yeaddwmoctoguux/status/1223588644147073027</t>
  </si>
  <si>
    <t>https://twitter.com/yeaddwmoctoguux/status/1223625807005962252</t>
  </si>
  <si>
    <t>https://twitter.com/yeaddwmoctoguux/status/1223625827818070024</t>
  </si>
  <si>
    <t>https://twitter.com/umjassim_75/status/1223347456391438337</t>
  </si>
  <si>
    <t>https://twitter.com/umjassim_75/status/1223361561936441345</t>
  </si>
  <si>
    <t>https://twitter.com/umjassim_75/status/1223361793365544962</t>
  </si>
  <si>
    <t>https://twitter.com/umjassim_75/status/1223625852887490560</t>
  </si>
  <si>
    <t>https://twitter.com/alaamri2022/status/1223627567036600323</t>
  </si>
  <si>
    <t>https://twitter.com/mohammed_almeer/status/1223628266633940992</t>
  </si>
  <si>
    <t>https://twitter.com/_raya_5/status/1223628459030777856</t>
  </si>
  <si>
    <t>https://twitter.com/a1khalifah/status/1223628873998401536</t>
  </si>
  <si>
    <t>https://twitter.com/aymanalaydi/status/1223629101308809216</t>
  </si>
  <si>
    <t>https://twitter.com/idilarawelo/status/1223629251661979648</t>
  </si>
  <si>
    <t>https://twitter.com/mhalh9/status/1223338189181669379</t>
  </si>
  <si>
    <t>https://twitter.com/mhalh9/status/1223345478236024834</t>
  </si>
  <si>
    <t>https://twitter.com/mhalh9/status/1223630417938538496</t>
  </si>
  <si>
    <t>https://twitter.com/__assil/status/1223630901013291008</t>
  </si>
  <si>
    <t>https://twitter.com/latifah_aa/status/1223631414094127106</t>
  </si>
  <si>
    <t>https://twitter.com/gn_qtr/status/1223433994030723073</t>
  </si>
  <si>
    <t>https://twitter.com/manqtr007/status/1223631478946443266</t>
  </si>
  <si>
    <t>https://twitter.com/qtr_at/status/1222980481425321989</t>
  </si>
  <si>
    <t>https://twitter.com/qtr_at/status/1222980613436837890</t>
  </si>
  <si>
    <t>https://twitter.com/qtr_at/status/1223259202845585408</t>
  </si>
  <si>
    <t>https://twitter.com/qtr_at/status/1223631736552247296</t>
  </si>
  <si>
    <t>https://twitter.com/al3nzi9898/status/1223631751886536704</t>
  </si>
  <si>
    <t>https://twitter.com/5lifaw/status/1223631753862090759</t>
  </si>
  <si>
    <t>https://twitter.com/jbinthani/status/1223204157974286336</t>
  </si>
  <si>
    <t>https://twitter.com/jbinthani/status/1223632567792033798</t>
  </si>
  <si>
    <t>https://twitter.com/ljiz56/status/1223176155601260546</t>
  </si>
  <si>
    <t>https://twitter.com/ljiz56/status/1223632575962517505</t>
  </si>
  <si>
    <t>https://twitter.com/teamb_alhalab/status/1223633672592666625</t>
  </si>
  <si>
    <t>https://twitter.com/mohdalmuftah/status/1223203407227506693</t>
  </si>
  <si>
    <t>https://twitter.com/mohdalmuftah/status/1223204273540018177</t>
  </si>
  <si>
    <t>https://twitter.com/mohdalmuftah/status/1223634076260798466</t>
  </si>
  <si>
    <t>https://twitter.com/turki_sm/status/1223351519480885249</t>
  </si>
  <si>
    <t>https://twitter.com/abuessa26254824/status/1223634609004535809</t>
  </si>
  <si>
    <t>https://twitter.com/cognitive_err0r/status/1223621827437760517</t>
  </si>
  <si>
    <t>https://twitter.com/kisstheturtle/status/1223634765670158336</t>
  </si>
  <si>
    <t>https://twitter.com/hamadalhajri/status/1223583123939655680</t>
  </si>
  <si>
    <t>https://twitter.com/hayafalthani_/status/1223634987980816384</t>
  </si>
  <si>
    <t>https://twitter.com/_raarree/status/1223519057049202689</t>
  </si>
  <si>
    <t>https://twitter.com/_raarree/status/1223584697177051139</t>
  </si>
  <si>
    <t>https://twitter.com/_raarree/status/1223635357809434626</t>
  </si>
  <si>
    <t>https://twitter.com/l44855801/status/1223598657112547328</t>
  </si>
  <si>
    <t>https://twitter.com/__lba/status/1223636121898405888</t>
  </si>
  <si>
    <t>https://twitter.com/lowkeyinfamous/status/1223268181856399360</t>
  </si>
  <si>
    <t>https://twitter.com/nuraalyafei/status/1223522147211104257</t>
  </si>
  <si>
    <t>https://twitter.com/nuraalyafei/status/1223538342882693121</t>
  </si>
  <si>
    <t>https://twitter.com/jassimaalthani_/status/1223636911081840640</t>
  </si>
  <si>
    <t>https://twitter.com/sahabat_aml/status/1223566705957507072</t>
  </si>
  <si>
    <t>https://twitter.com/queen___ahmed/status/1223566786827902978</t>
  </si>
  <si>
    <t>https://twitter.com/yasseenmoneer/status/1223637211129753601</t>
  </si>
  <si>
    <t>https://twitter.com/m7md_buhindi/status/1223637550482501637</t>
  </si>
  <si>
    <t>https://twitter.com/dosarimo/status/1223195422270816256</t>
  </si>
  <si>
    <t>https://twitter.com/dosarimo/status/1223195439920566274</t>
  </si>
  <si>
    <t>https://twitter.com/dosarimo/status/1223195458736197632</t>
  </si>
  <si>
    <t>https://twitter.com/dosarimo/status/1223362726237548545</t>
  </si>
  <si>
    <t>https://twitter.com/dosarimo/status/1223362873679908864</t>
  </si>
  <si>
    <t>https://twitter.com/dosarimo/status/1223638613835108354</t>
  </si>
  <si>
    <t>https://twitter.com/noorqatar72/status/1223639339130916870</t>
  </si>
  <si>
    <t>https://twitter.com/aisha1122334455/status/1223640390034710530</t>
  </si>
  <si>
    <t>https://twitter.com/almem_alemadi/status/1223574180203048960</t>
  </si>
  <si>
    <t>https://twitter.com/ali_allhidan/status/1223643409979793411</t>
  </si>
  <si>
    <t>https://twitter.com/a031993/status/1223645310263681029</t>
  </si>
  <si>
    <t>https://twitter.com/majedqtr1/status/1223646606467182598</t>
  </si>
  <si>
    <t>https://twitter.com/mohdqtr7/status/1223590547337687043</t>
  </si>
  <si>
    <t>https://twitter.com/malkh5550/status/1223646210290081796</t>
  </si>
  <si>
    <t>https://twitter.com/malkh5550/status/1223177793485398017</t>
  </si>
  <si>
    <t>https://twitter.com/malkh5550/status/1223647641487249408</t>
  </si>
  <si>
    <t>https://twitter.com/malkh5550/status/1223647681983193090</t>
  </si>
  <si>
    <t>https://twitter.com/malkh5550/status/1223647722013675525</t>
  </si>
  <si>
    <t>https://twitter.com/malkh5550/status/1223647781811818500</t>
  </si>
  <si>
    <t>https://twitter.com/malkh5550/status/1223647801172774913</t>
  </si>
  <si>
    <t>https://twitter.com/malkh5550/status/1223647852548804608</t>
  </si>
  <si>
    <t>https://twitter.com/thesarask/status/1223571414642458626</t>
  </si>
  <si>
    <t>https://twitter.com/thesarask/status/1223648111815426049</t>
  </si>
  <si>
    <t>https://twitter.com/sarasaleh1979/status/1223649282659667969</t>
  </si>
  <si>
    <t>https://twitter.com/halmuftah/status/1223650599914430465</t>
  </si>
  <si>
    <t>https://twitter.com/fahadaalkhater/status/1223371828112035842</t>
  </si>
  <si>
    <t>https://twitter.com/fahadaalkhater/status/1223651110138925057</t>
  </si>
  <si>
    <t>https://twitter.com/meme_ange/status/1223651317832454150</t>
  </si>
  <si>
    <t>https://twitter.com/_itsmba/status/1223652258744885248</t>
  </si>
  <si>
    <t>https://twitter.com/maashail10/status/1223642351257649152</t>
  </si>
  <si>
    <t>https://twitter.com/valishaq/status/1223652730474057732</t>
  </si>
  <si>
    <t>https://twitter.com/khalijona1/status/1223652744680046594</t>
  </si>
  <si>
    <t>https://twitter.com/wahm199/status/1223652895696019458</t>
  </si>
  <si>
    <t>https://twitter.com/iineui/status/1223653024683511810</t>
  </si>
  <si>
    <t>https://twitter.com/al_shamre_777/status/1223653910541455365</t>
  </si>
  <si>
    <t>https://twitter.com/urdonyshaikh/status/1223182281914945537</t>
  </si>
  <si>
    <t>https://twitter.com/urdonyshaikh/status/1223182304614416386</t>
  </si>
  <si>
    <t>https://twitter.com/urdonyshaikh/status/1223182399716184064</t>
  </si>
  <si>
    <t>https://twitter.com/urdonyshaikh/status/1223182434361126912</t>
  </si>
  <si>
    <t>https://twitter.com/urdonyshaikh/status/1223654994773192704</t>
  </si>
  <si>
    <t>https://twitter.com/hmoyza/status/1223655366220812294</t>
  </si>
  <si>
    <t>https://twitter.com/almansouriy_/status/1223655568981798912</t>
  </si>
  <si>
    <t>https://twitter.com/hi80_/status/1223655631397232640</t>
  </si>
  <si>
    <t>https://twitter.com/one67746403/status/1223656282277777409</t>
  </si>
  <si>
    <t>https://twitter.com/omaralkuwari/status/1223656512842801152</t>
  </si>
  <si>
    <t>https://twitter.com/qatar29870333/status/1223657462211010562</t>
  </si>
  <si>
    <t>https://twitter.com/dbcdd1/status/1223657527243694080</t>
  </si>
  <si>
    <t>https://twitter.com/icvn56/status/1223657790251638789</t>
  </si>
  <si>
    <t>https://twitter.com/shazaamj/status/1223657822644252672</t>
  </si>
  <si>
    <t>https://twitter.com/jehadsoliman/status/1223657930714755073</t>
  </si>
  <si>
    <t>https://twitter.com/theaaey/status/1223658333162348545</t>
  </si>
  <si>
    <t>https://twitter.com/flower6___/status/1223658773312692224</t>
  </si>
  <si>
    <t>https://twitter.com/ange_l79/status/1223659086488776706</t>
  </si>
  <si>
    <t>https://twitter.com/pllp91/status/1223659169326288896</t>
  </si>
  <si>
    <t>https://twitter.com/lhuu98/status/1223659210568880129</t>
  </si>
  <si>
    <t>https://twitter.com/n_ij6/status/1223659257515728899</t>
  </si>
  <si>
    <t>https://twitter.com/sydraaa2/status/1223659415515037698</t>
  </si>
  <si>
    <t>https://twitter.com/lomes2020/status/1223659711813296128</t>
  </si>
  <si>
    <t>https://twitter.com/nothiing_n/status/1223660970981175296</t>
  </si>
  <si>
    <t>https://twitter.com/aqeelabdull/status/1223661145552277505</t>
  </si>
  <si>
    <t>https://twitter.com/nad_191/status/1223661146026258434</t>
  </si>
  <si>
    <t>https://twitter.com/_iiliil/status/1223661233213202432</t>
  </si>
  <si>
    <t>https://twitter.com/2alifar/status/1223661717886001152</t>
  </si>
  <si>
    <t>https://twitter.com/m0ajd/status/1223662187836837890</t>
  </si>
  <si>
    <t>https://twitter.com/_llruo/status/1223662492188135425</t>
  </si>
  <si>
    <t>https://twitter.com/0_eiin/status/1223662516292718598</t>
  </si>
  <si>
    <t>https://twitter.com/qatartarget/status/1223253720684802048</t>
  </si>
  <si>
    <t>https://twitter.com/qatartarget/status/1223662741413679104</t>
  </si>
  <si>
    <t>https://twitter.com/___hhii/status/1223662826016968704</t>
  </si>
  <si>
    <t>https://twitter.com/am__10x/status/1223663456047575041</t>
  </si>
  <si>
    <t>https://twitter.com/aaalma7/status/1223663571332206592</t>
  </si>
  <si>
    <t>https://twitter.com/tiredaussie/status/1223664046265774083</t>
  </si>
  <si>
    <t>https://twitter.com/ga16113/status/1223664274435969028</t>
  </si>
  <si>
    <t>https://twitter.com/noof3z/status/1223665055327236098</t>
  </si>
  <si>
    <t>https://twitter.com/mohd9653/status/1223665194875981824</t>
  </si>
  <si>
    <t>https://twitter.com/71_takka/status/1223665281345687552</t>
  </si>
  <si>
    <t>https://twitter.com/g_kaldari/status/1223665116861882369</t>
  </si>
  <si>
    <t>https://twitter.com/g_kaldari/status/1223665252912500736</t>
  </si>
  <si>
    <t>https://twitter.com/g_kaldari/status/1223665461604356104</t>
  </si>
  <si>
    <t>https://twitter.com/mohamed032m/status/1223665498963005440</t>
  </si>
  <si>
    <t>https://twitter.com/abujuereah/status/1223664966168956928</t>
  </si>
  <si>
    <t>https://twitter.com/abujuereah/status/1223665697571659778</t>
  </si>
  <si>
    <t>https://twitter.com/mohra70/status/1223665798213926913</t>
  </si>
  <si>
    <t>https://twitter.com/__badriyah/status/1223666255435128833</t>
  </si>
  <si>
    <t>https://twitter.com/sungirl_9955/status/1223666354294870019</t>
  </si>
  <si>
    <t>https://twitter.com/ayedhl/status/1223666638995841025</t>
  </si>
  <si>
    <t>https://twitter.com/vgy_hq/status/1223664545652146177</t>
  </si>
  <si>
    <t>https://twitter.com/vgy_hq/status/1223664907574501377</t>
  </si>
  <si>
    <t>https://twitter.com/vgy_hq/status/1223666709183238145</t>
  </si>
  <si>
    <t>https://twitter.com/asd12591/status/1223666916277063681</t>
  </si>
  <si>
    <t>https://twitter.com/utjqe/status/1223667027119874048</t>
  </si>
  <si>
    <t>https://twitter.com/noon_boumaraf/status/1223667049714667523</t>
  </si>
  <si>
    <t>https://twitter.com/es_alahbabi/status/1223667949489225735</t>
  </si>
  <si>
    <t>https://twitter.com/alimhnd/status/1223125877313196032</t>
  </si>
  <si>
    <t>https://twitter.com/alimhnd/status/1223668248274702338</t>
  </si>
  <si>
    <t>https://twitter.com/nasser22820844/status/1223668869329555456</t>
  </si>
  <si>
    <t>https://twitter.com/anomyyy/status/1223669226206003200</t>
  </si>
  <si>
    <t>https://twitter.com/queerqatari/status/1223669304069099522</t>
  </si>
  <si>
    <t>https://twitter.com/alreemqa/status/1223669710471954433</t>
  </si>
  <si>
    <t>https://twitter.com/sbfbsneq/status/1223670634259140608</t>
  </si>
  <si>
    <t>https://twitter.com/1_sandee_/status/1223670740823744514</t>
  </si>
  <si>
    <t>https://twitter.com/khalid1k2d/status/1223671186728591361</t>
  </si>
  <si>
    <t>https://twitter.com/okrrrrrrrrrrrr/status/1223671209604386817</t>
  </si>
  <si>
    <t>https://twitter.com/dmoojah/status/1223671415414587392</t>
  </si>
  <si>
    <t>https://twitter.com/thepacmannn/status/1223402430798487552</t>
  </si>
  <si>
    <t>https://twitter.com/abdulla_1971/status/1223671765408329728</t>
  </si>
  <si>
    <t>https://twitter.com/__c76v/status/1223671827727355912</t>
  </si>
  <si>
    <t>https://twitter.com/huda_au/status/1223671867107610624</t>
  </si>
  <si>
    <t>https://twitter.com/mohammd1212126/status/1223671919842668546</t>
  </si>
  <si>
    <t>https://twitter.com/yiix_ii/status/1223671933419560960</t>
  </si>
  <si>
    <t>https://twitter.com/ib89n1/status/1223671947810263040</t>
  </si>
  <si>
    <t>https://twitter.com/dddhomy/status/1223672140978958336</t>
  </si>
  <si>
    <t>https://twitter.com/if53v9lr84/status/1223672368062660614</t>
  </si>
  <si>
    <t>https://twitter.com/divam__/status/1223672603778408448</t>
  </si>
  <si>
    <t>https://twitter.com/k_alreyahi/status/1223672701371539456</t>
  </si>
  <si>
    <t>https://twitter.com/almothan/status/1223672951557541888</t>
  </si>
  <si>
    <t>https://twitter.com/mnb_159/status/1223672951842725893</t>
  </si>
  <si>
    <t>https://twitter.com/otaibinr/status/1223672984122077185</t>
  </si>
  <si>
    <t>https://twitter.com/artalathal/status/1223467315909578752</t>
  </si>
  <si>
    <t>https://twitter.com/artalathal/status/1223673159129403393</t>
  </si>
  <si>
    <t>https://twitter.com/faketag2/status/1223673337957814274</t>
  </si>
  <si>
    <t>https://twitter.com/princ_e__ss/status/1223673947083984900</t>
  </si>
  <si>
    <t>https://twitter.com/i7sn_a/status/1223674159626162176</t>
  </si>
  <si>
    <t>https://twitter.com/3koor454_/status/1223674954237038592</t>
  </si>
  <si>
    <t>https://twitter.com/m2q6r/status/1223674889195999233</t>
  </si>
  <si>
    <t>https://twitter.com/reemalghoul/status/1223675393800097793</t>
  </si>
  <si>
    <t>https://twitter.com/8kt__/status/1223675687191613443</t>
  </si>
  <si>
    <t>https://twitter.com/alkuwari_layla/status/1223110604040204288</t>
  </si>
  <si>
    <t>https://twitter.com/alkuwari_layla/status/1223675938405257216</t>
  </si>
  <si>
    <t>https://twitter.com/fal217/status/1223676297219596288</t>
  </si>
  <si>
    <t>https://twitter.com/dr2malak/status/1223676461678243840</t>
  </si>
  <si>
    <t>https://twitter.com/_alsaraa/status/1223553572866011142</t>
  </si>
  <si>
    <t>https://twitter.com/_alsaraa/status/1223676476781887489</t>
  </si>
  <si>
    <t>https://twitter.com/mhr890/status/1223676591437426688</t>
  </si>
  <si>
    <t>https://twitter.com/mrs_f6amy/status/1223676793238052866</t>
  </si>
  <si>
    <t>https://twitter.com/rashxd93/status/1223676858694348800</t>
  </si>
  <si>
    <t>https://twitter.com/noourbm/status/1223677016026816512</t>
  </si>
  <si>
    <t>https://twitter.com/shaiikhank/status/1223677604072390656</t>
  </si>
  <si>
    <t>https://twitter.com/ar_am6/status/1223678379796373506</t>
  </si>
  <si>
    <t>https://twitter.com/nada2020mama/status/1223569989355130880</t>
  </si>
  <si>
    <t>https://twitter.com/moha46hunt/status/1223678453209337856</t>
  </si>
  <si>
    <t>https://twitter.com/__iiala/status/1223562373417590784</t>
  </si>
  <si>
    <t>https://twitter.com/__iiala/status/1223563131580047360</t>
  </si>
  <si>
    <t>https://twitter.com/__iiala/status/1223678864720830464</t>
  </si>
  <si>
    <t>https://twitter.com/salman84398213/status/1223679026134495234</t>
  </si>
  <si>
    <t>https://twitter.com/miami_q/status/1223606282906689537</t>
  </si>
  <si>
    <t>https://twitter.com/miami_q/status/1223606321200730112</t>
  </si>
  <si>
    <t>https://twitter.com/miami_q/status/1223606553963573251</t>
  </si>
  <si>
    <t>https://twitter.com/miami_q/status/1223606690496614401</t>
  </si>
  <si>
    <t>https://twitter.com/miami_q/status/1223607091467837449</t>
  </si>
  <si>
    <t>https://twitter.com/miami_q/status/1223607186896625664</t>
  </si>
  <si>
    <t>https://twitter.com/miami_q/status/1223607402483912704</t>
  </si>
  <si>
    <t>https://twitter.com/miami_q/status/1223607452056391681</t>
  </si>
  <si>
    <t>https://twitter.com/miami_q/status/1223610551005302784</t>
  </si>
  <si>
    <t>https://twitter.com/jassim_440/status/1223679190349815808</t>
  </si>
  <si>
    <t>https://twitter.com/haneenelshoog/status/1223679282284810242</t>
  </si>
  <si>
    <t>https://twitter.com/saoud_aleshaq_/status/1223553112990003203</t>
  </si>
  <si>
    <t>https://twitter.com/saoud_aleshaq_/status/1223594223276101633</t>
  </si>
  <si>
    <t>https://twitter.com/saoud_aleshaq_/status/1223679467316445185</t>
  </si>
  <si>
    <t>https://twitter.com/ahad_i00/status/1223679506424180736</t>
  </si>
  <si>
    <t>https://twitter.com/iweirddove/status/1223679646497234946</t>
  </si>
  <si>
    <t>https://twitter.com/17xxy/status/1223679828274163717</t>
  </si>
  <si>
    <t>https://twitter.com/igvvi_/status/1223680422594433037</t>
  </si>
  <si>
    <t>https://twitter.com/chqpurnleyedgek/status/1223680531000414208</t>
  </si>
  <si>
    <t>https://twitter.com/alhajrik_/status/1223507866390355968</t>
  </si>
  <si>
    <t>https://twitter.com/alhajrik_/status/1223680792418824195</t>
  </si>
  <si>
    <t>https://twitter.com/aldana88qtr/status/1223681054399221761</t>
  </si>
  <si>
    <t>https://twitter.com/_kvjd/status/1223681621104168960</t>
  </si>
  <si>
    <t>https://twitter.com/deealkk/status/1223681758736060426</t>
  </si>
  <si>
    <t>https://twitter.com/alreadyhaveu/status/1223681760787156993</t>
  </si>
  <si>
    <t>https://twitter.com/samaiasamara/status/1223682151847268354</t>
  </si>
  <si>
    <t>https://twitter.com/nahab2/status/1223682100701945857</t>
  </si>
  <si>
    <t>https://twitter.com/nahab2/status/1223682138652004352</t>
  </si>
  <si>
    <t>https://twitter.com/nahab2/status/1223682189994405889</t>
  </si>
  <si>
    <t>https://twitter.com/modelwasa/status/1223682897732947970</t>
  </si>
  <si>
    <t>https://twitter.com/iammehola/status/1223683065983250432</t>
  </si>
  <si>
    <t>https://twitter.com/hamadal4491/status/1223683765068759043</t>
  </si>
  <si>
    <t>https://twitter.com/__abunayef/status/1223683822476320775</t>
  </si>
  <si>
    <t>https://twitter.com/nadif16222/status/1223683867904806913</t>
  </si>
  <si>
    <t>https://twitter.com/qtr_lady/status/1223099322557849600</t>
  </si>
  <si>
    <t>https://twitter.com/qtrmylove/status/1223124609291210752</t>
  </si>
  <si>
    <t>https://twitter.com/qatar2022dohaq/status/1223267463883894784</t>
  </si>
  <si>
    <t>https://twitter.com/qatar2022dohaq/status/1223266082716311553</t>
  </si>
  <si>
    <t>https://twitter.com/qatar2022dohaq/status/1223266096184201216</t>
  </si>
  <si>
    <t>https://twitter.com/qatar2022dohaq/status/1223266125485608962</t>
  </si>
  <si>
    <t>https://twitter.com/qatar2022dohaq/status/1223266185669750784</t>
  </si>
  <si>
    <t>https://twitter.com/qatar2022dohaq/status/1223266213188468736</t>
  </si>
  <si>
    <t>https://twitter.com/qatar2022dohaq/status/1223266227939958785</t>
  </si>
  <si>
    <t>https://twitter.com/qatar2022dohaq/status/1223266421385453569</t>
  </si>
  <si>
    <t>https://twitter.com/qatar2022dohaq/status/1223266437143367690</t>
  </si>
  <si>
    <t>https://twitter.com/qatar2022dohaq/status/1223266459704602625</t>
  </si>
  <si>
    <t>https://twitter.com/qatar2022dohaq/status/1223267373068759040</t>
  </si>
  <si>
    <t>https://twitter.com/qatar2022dohaq/status/1223267525468835841</t>
  </si>
  <si>
    <t>https://twitter.com/qatar2022dohaq/status/1223267552924774402</t>
  </si>
  <si>
    <t>https://twitter.com/qatar2022dohaq/status/1223589539811418112</t>
  </si>
  <si>
    <t>https://twitter.com/qatar2022dohaq/status/1223591021495406594</t>
  </si>
  <si>
    <t>https://twitter.com/alhaggis111/status/1223267627109441536</t>
  </si>
  <si>
    <t>https://twitter.com/alhaggis111/status/1223383560507314180</t>
  </si>
  <si>
    <t>https://twitter.com/alhaggis111/status/1223383580014972928</t>
  </si>
  <si>
    <t>https://twitter.com/alhaggis111/status/1223553618105815041</t>
  </si>
  <si>
    <t>https://twitter.com/alhaggis111/status/1223558677484986368</t>
  </si>
  <si>
    <t>https://twitter.com/alhaggis111/status/1223684048410812416</t>
  </si>
  <si>
    <t>https://twitter.com/6weeq9111/status/1223683729194913793</t>
  </si>
  <si>
    <t>https://twitter.com/6weeq9111/status/1223684252321054720</t>
  </si>
  <si>
    <t>https://twitter.com/whitequill/status/1223193411433398273</t>
  </si>
  <si>
    <t>https://twitter.com/whitequill/status/1223341592452485120</t>
  </si>
  <si>
    <t>https://twitter.com/whitequill/status/1223346191985004546</t>
  </si>
  <si>
    <t>https://twitter.com/whitequill/status/1223678052154118144</t>
  </si>
  <si>
    <t>https://twitter.com/whitequill/status/1223684341622083584</t>
  </si>
  <si>
    <t>https://twitter.com/qtrbomattar/status/1223267253115924481</t>
  </si>
  <si>
    <t>https://twitter.com/qtrbomattar/status/1223268270339436547</t>
  </si>
  <si>
    <t>https://twitter.com/qtrbomattar/status/1223684480629645313</t>
  </si>
  <si>
    <t>https://twitter.com/qtrbomattar/status/1223684505493540865</t>
  </si>
  <si>
    <t>https://twitter.com/saad8458/status/1223684554357080067</t>
  </si>
  <si>
    <t>https://twitter.com/dandvvn/status/1223373522891952128</t>
  </si>
  <si>
    <t>https://twitter.com/dandvvn/status/1223684686712623104</t>
  </si>
  <si>
    <t>https://twitter.com/ladydoha/status/1223684793981902848</t>
  </si>
  <si>
    <t>https://twitter.com/ameena2084/status/1223684943538270210</t>
  </si>
  <si>
    <t>https://twitter.com/m_almesnad/status/1223341150771273730</t>
  </si>
  <si>
    <t>https://twitter.com/m_almesnad/status/1223341162787942405</t>
  </si>
  <si>
    <t>https://twitter.com/m_almesnad/status/1223341226084241408</t>
  </si>
  <si>
    <t>https://twitter.com/m_almesnad/status/1223685162317250560</t>
  </si>
  <si>
    <t>https://twitter.com/fighterqatari/status/1223439630818861057</t>
  </si>
  <si>
    <t>https://twitter.com/fighterqatari/status/1223508956523442176</t>
  </si>
  <si>
    <t>https://twitter.com/ums3oud1/status/1223545124506030081</t>
  </si>
  <si>
    <t>https://twitter.com/nayef__qatar/status/1223569358087168000</t>
  </si>
  <si>
    <t>https://twitter.com/k7eelan_qtr/status/1223575098013163520</t>
  </si>
  <si>
    <t>https://twitter.com/___974/status/1223685546997878785</t>
  </si>
  <si>
    <t>https://twitter.com/haalahmd/status/1223685670620860416</t>
  </si>
  <si>
    <t>https://twitter.com/khaled_2053/status/1223685760659922945</t>
  </si>
  <si>
    <t>https://twitter.com/abdullaafifa/status/1223197316338847745</t>
  </si>
  <si>
    <t>https://twitter.com/abdullaafifa/status/1223568722956296192</t>
  </si>
  <si>
    <t>https://twitter.com/musferx/status/1223686094316851201</t>
  </si>
  <si>
    <t>https://twitter.com/yousef94_/status/1223683047251480577</t>
  </si>
  <si>
    <t>https://twitter.com/qtr55543311/status/1223625544744558594</t>
  </si>
  <si>
    <t>https://twitter.com/qtr55543311/status/1223686427067789314</t>
  </si>
  <si>
    <t>https://twitter.com/qtr55543311/status/1223686626481709058</t>
  </si>
  <si>
    <t>https://twitter.com/rvmfu1tiagjku8e/status/1223294554046070784</t>
  </si>
  <si>
    <t>https://twitter.com/rvmfu1tiagjku8e/status/1223658707323625474</t>
  </si>
  <si>
    <t>https://twitter.com/rvmfu1tiagjku8e/status/1223686712292990983</t>
  </si>
  <si>
    <t>https://twitter.com/creamcramell/status/1223686842626846721</t>
  </si>
  <si>
    <t>https://twitter.com/shalhajri15/status/1223651665481474053</t>
  </si>
  <si>
    <t>https://twitter.com/shalhajri15/status/1223680049058078722</t>
  </si>
  <si>
    <t>https://twitter.com/shalhajri15/status/1223680608557289475</t>
  </si>
  <si>
    <t>https://twitter.com/shalhajri15/status/1223680766741307392</t>
  </si>
  <si>
    <t>https://twitter.com/shalhajri15/status/1223681229448458242</t>
  </si>
  <si>
    <t>https://twitter.com/shalhajri15/status/1223686863485050885</t>
  </si>
  <si>
    <t>https://twitter.com/iarabiangirl/status/1223664757145776136</t>
  </si>
  <si>
    <t>https://twitter.com/juaithssa/status/1223686897333153793</t>
  </si>
  <si>
    <t>https://twitter.com/f_alk3bi39/status/1223686913611182080</t>
  </si>
  <si>
    <t>https://twitter.com/alhashemi1991/status/1223687070360584192</t>
  </si>
  <si>
    <t>https://twitter.com/elh_am14/status/1223687684725624832</t>
  </si>
  <si>
    <t>https://twitter.com/elissaalhajj/status/1223687905694113796</t>
  </si>
  <si>
    <t>https://twitter.com/hem552/status/1223687960471711745</t>
  </si>
  <si>
    <t>https://twitter.com/fatma_qatar/status/1223571856768294912</t>
  </si>
  <si>
    <t>https://twitter.com/fatma_qatar/status/1223687978465349643</t>
  </si>
  <si>
    <t>https://twitter.com/blackheart_qtr/status/1223685612806582279</t>
  </si>
  <si>
    <t>https://twitter.com/blackheart_qtr/status/1223688193905766405</t>
  </si>
  <si>
    <t>https://twitter.com/huda_al_thani/status/1223595962758848512</t>
  </si>
  <si>
    <t>https://twitter.com/huda_al_thani/status/1223602282492809216</t>
  </si>
  <si>
    <t>https://twitter.com/kalthani/status/1223608324995932160</t>
  </si>
  <si>
    <t>https://twitter.com/lifeofaliii/status/1223563611307749376</t>
  </si>
  <si>
    <t>https://twitter.com/am20199/status/1223359410099163136</t>
  </si>
  <si>
    <t>https://twitter.com/am20199/status/1223604787951865857</t>
  </si>
  <si>
    <t>https://twitter.com/am20199/status/1223676534478835712</t>
  </si>
  <si>
    <t>https://twitter.com/am20199/status/1223687100157038593</t>
  </si>
  <si>
    <t>https://twitter.com/am20199/status/1223688339410366464</t>
  </si>
  <si>
    <t>https://twitter.com/ralsafadi_/status/1223688449003261952</t>
  </si>
  <si>
    <t>https://twitter.com/niaf454o/status/1223688537561870336</t>
  </si>
  <si>
    <t>https://twitter.com/alijass03282972/status/1223531524408119296</t>
  </si>
  <si>
    <t>https://twitter.com/alijass03282972/status/1223688582768054274</t>
  </si>
  <si>
    <t>https://twitter.com/alijass03282972/status/1223688598920343553</t>
  </si>
  <si>
    <t>https://twitter.com/aljoori31/status/1223689010415050756</t>
  </si>
  <si>
    <t>https://twitter.com/naaiiif_qtr84/status/1223585121099485185</t>
  </si>
  <si>
    <t>https://twitter.com/naaiiif_qtr84/status/1223689165335908352</t>
  </si>
  <si>
    <t>https://twitter.com/naaiiif_qtr84/status/1223689175314116608</t>
  </si>
  <si>
    <t>https://twitter.com/omarshg/status/1223486542481625089</t>
  </si>
  <si>
    <t>https://twitter.com/omarshg/status/1223546115267747840</t>
  </si>
  <si>
    <t>https://twitter.com/abalmarri/status/1223640463720185856</t>
  </si>
  <si>
    <t>https://twitter.com/abalmarri/status/1223585748558983173</t>
  </si>
  <si>
    <t>https://twitter.com/abalmarri/status/1223594638902284288</t>
  </si>
  <si>
    <t>https://twitter.com/hpbbsmh6gtpls6x/status/1223689327630331905</t>
  </si>
  <si>
    <t>https://twitter.com/ui5mroqvauum21s/status/1223689457557217281</t>
  </si>
  <si>
    <t>https://twitter.com/ui5mroqvauum21s/status/1223689486170763269</t>
  </si>
  <si>
    <t>https://twitter.com/al_wajba/status/1223674734799396867</t>
  </si>
  <si>
    <t>https://twitter.com/al_wajba/status/1223678553495085059</t>
  </si>
  <si>
    <t>https://twitter.com/al_wajba/status/1223689533147009026</t>
  </si>
  <si>
    <t>https://twitter.com/mnahee2/status/1223689202027634688</t>
  </si>
  <si>
    <t>https://twitter.com/mnahee2/status/1223689543603433472</t>
  </si>
  <si>
    <t>https://twitter.com/qtr616/status/1223689808750563331</t>
  </si>
  <si>
    <t>https://twitter.com/kpk0l3cptusuxzb/status/1223689735727648769</t>
  </si>
  <si>
    <t>https://twitter.com/kpk0l3cptusuxzb/status/1223689814718980097</t>
  </si>
  <si>
    <t>https://twitter.com/_nooraalansari/status/1223689844423110656</t>
  </si>
  <si>
    <t>https://twitter.com/sonofcheetah/status/1223690159406960641</t>
  </si>
  <si>
    <t>https://twitter.com/pro_qtr/status/1223690005496901633</t>
  </si>
  <si>
    <t>https://twitter.com/pro_qtr/status/1223690192265060353</t>
  </si>
  <si>
    <t>https://twitter.com/_nouribk/status/1223366470312300544</t>
  </si>
  <si>
    <t>https://twitter.com/_nouribk/status/1223569358775050241</t>
  </si>
  <si>
    <t>https://twitter.com/_nouribk/status/1223572913649070080</t>
  </si>
  <si>
    <t>https://twitter.com/_nouribk/status/1223573916909801473</t>
  </si>
  <si>
    <t>https://twitter.com/_nouribk/status/1223574387141545984</t>
  </si>
  <si>
    <t>https://twitter.com/_nouribk/status/1223574650598449153</t>
  </si>
  <si>
    <t>https://twitter.com/_nouribk/status/1223574676095586304</t>
  </si>
  <si>
    <t>https://twitter.com/_nouribk/status/1223606565342785536</t>
  </si>
  <si>
    <t>https://twitter.com/_nouribk/status/1223689538129797120</t>
  </si>
  <si>
    <t>https://twitter.com/_nouribk/status/1223690378106298368</t>
  </si>
  <si>
    <t>https://twitter.com/m_alkhulaifi/status/1223678761020817414</t>
  </si>
  <si>
    <t>https://twitter.com/m_alkhulaifi/status/1223690400835284993</t>
  </si>
  <si>
    <t>https://twitter.com/_hsy9/status/1223690631559680001</t>
  </si>
  <si>
    <t>https://twitter.com/anoodyjalthanii/status/1223690685330739205</t>
  </si>
  <si>
    <t>https://twitter.com/saqralharam3/status/1223212524679704576</t>
  </si>
  <si>
    <t>https://twitter.com/saqralharam3/status/1223212569646829569</t>
  </si>
  <si>
    <t>https://twitter.com/saqralharam3/status/1223690694889439232</t>
  </si>
  <si>
    <t>https://twitter.com/itswary_/status/1223578899331809282</t>
  </si>
  <si>
    <t>https://twitter.com/itswary_/status/1223602884669005824</t>
  </si>
  <si>
    <t>https://twitter.com/itswary_/status/1223605940446015489</t>
  </si>
  <si>
    <t>https://twitter.com/itswary_/status/1223690844529623042</t>
  </si>
  <si>
    <t>https://twitter.com/mallsona/status/1223358619942641664</t>
  </si>
  <si>
    <t>https://twitter.com/mallsona/status/1223691060901228546</t>
  </si>
  <si>
    <t>https://twitter.com/hadial7babi/status/1223691450128441347</t>
  </si>
  <si>
    <t>https://twitter.com/arree_/status/1223691492977455105</t>
  </si>
  <si>
    <t>https://twitter.com/a_a_m_91/status/1223668178938748928</t>
  </si>
  <si>
    <t>https://twitter.com/fesal_fesal11/status/1223691622258442241</t>
  </si>
  <si>
    <t>https://twitter.com/fesal_fesal11/status/1223691635072151554</t>
  </si>
  <si>
    <t>https://twitter.com/llzedll_/status/1223551033906995200</t>
  </si>
  <si>
    <t>https://twitter.com/llzedll_/status/1223691868002750467</t>
  </si>
  <si>
    <t>https://twitter.com/shaalh1804/status/1223692264343511041</t>
  </si>
  <si>
    <t>https://twitter.com/70070o/status/1223692320496857089</t>
  </si>
  <si>
    <t>https://twitter.com/_faalb/status/1223547936627482629</t>
  </si>
  <si>
    <t>https://twitter.com/_faalb/status/1223692769828442118</t>
  </si>
  <si>
    <t>https://twitter.com/sabathe1st/status/1223512056835559424</t>
  </si>
  <si>
    <t>https://twitter.com/sabathe1st/status/1223684723383422984</t>
  </si>
  <si>
    <t>https://twitter.com/sabathe1st/status/1223693572685422593</t>
  </si>
  <si>
    <t>https://twitter.com/baynwar/status/1223693766273441792</t>
  </si>
  <si>
    <t>https://twitter.com/sky06islam/status/1223507523816296449</t>
  </si>
  <si>
    <t>https://twitter.com/sky06islam/status/1223693986684133378</t>
  </si>
  <si>
    <t>https://twitter.com/elyssmi87/status/1223694127851884544</t>
  </si>
  <si>
    <t>https://twitter.com/jsalehr/status/1223694500335443969</t>
  </si>
  <si>
    <t>https://twitter.com/azizoxy/status/1223694923607748609</t>
  </si>
  <si>
    <t>https://twitter.com/mayyasahgaddas/status/1223382604109557767</t>
  </si>
  <si>
    <t>https://twitter.com/mayyasahgaddas/status/1223694935125303296</t>
  </si>
  <si>
    <t>https://twitter.com/mhalemadi/status/1223341026619904003</t>
  </si>
  <si>
    <t>https://twitter.com/mhalemadi/status/1223695109289644035</t>
  </si>
  <si>
    <t>https://twitter.com/extra_thoughts/status/1223695266752139265</t>
  </si>
  <si>
    <t>https://twitter.com/alkuwari2030/status/1223263705539936262</t>
  </si>
  <si>
    <t>https://twitter.com/qtrrr__/status/1223695411476672513</t>
  </si>
  <si>
    <t>https://twitter.com/drizlle/status/1223695670378487808</t>
  </si>
  <si>
    <t>https://twitter.com/abdulla3377/status/1223555519178330114</t>
  </si>
  <si>
    <t>https://twitter.com/abdulla3377/status/1223561434258427906</t>
  </si>
  <si>
    <t>https://twitter.com/abdulla3377/status/1223694955182469127</t>
  </si>
  <si>
    <t>https://twitter.com/abdulla3377/status/1223694981564596225</t>
  </si>
  <si>
    <t>https://twitter.com/abdulla3377/status/1223695699524685826</t>
  </si>
  <si>
    <t>https://twitter.com/malakialkubaisi/status/1223695713894326273</t>
  </si>
  <si>
    <t>https://twitter.com/5552mohammed/status/1223353985677041665</t>
  </si>
  <si>
    <t>https://twitter.com/5552mohammed/status/1223602675016704001</t>
  </si>
  <si>
    <t>https://twitter.com/5552mohammed/status/1223603531585859584</t>
  </si>
  <si>
    <t>https://twitter.com/5552mohammed/status/1223696490268450816</t>
  </si>
  <si>
    <t>https://twitter.com/muhammad09009/status/1223338516685434881</t>
  </si>
  <si>
    <t>https://twitter.com/janrals400/status/1223696520664535040</t>
  </si>
  <si>
    <t>https://twitter.com/self_assured_91/status/1223696537785700353</t>
  </si>
  <si>
    <t>https://twitter.com/alhajry_qtr/status/1223696566713798656</t>
  </si>
  <si>
    <t>https://twitter.com/nsh_af22/status/1223240471872450560</t>
  </si>
  <si>
    <t>https://twitter.com/msm21981462/status/1223278130745561088</t>
  </si>
  <si>
    <t>https://twitter.com/msm21981462/status/1223273791473836033</t>
  </si>
  <si>
    <t>https://twitter.com/msm21981462/status/1223273824965275650</t>
  </si>
  <si>
    <t>https://twitter.com/msm21981462/status/1223273860453281792</t>
  </si>
  <si>
    <t>https://twitter.com/msm21981462/status/1223273883396182019</t>
  </si>
  <si>
    <t>https://twitter.com/msm21981462/status/1223273913133735936</t>
  </si>
  <si>
    <t>https://twitter.com/msm21981462/status/1223274073154781184</t>
  </si>
  <si>
    <t>https://twitter.com/msm21981462/status/1223274133238296576</t>
  </si>
  <si>
    <t>https://twitter.com/msm21981462/status/1223274177983139840</t>
  </si>
  <si>
    <t>https://twitter.com/msm21981462/status/1223274328445374464</t>
  </si>
  <si>
    <t>https://twitter.com/msm21981462/status/1223274415087063045</t>
  </si>
  <si>
    <t>https://twitter.com/msm21981462/status/1223274769874857984</t>
  </si>
  <si>
    <t>https://twitter.com/msm21981462/status/1223274828028878851</t>
  </si>
  <si>
    <t>https://twitter.com/msm21981462/status/1223275023672205318</t>
  </si>
  <si>
    <t>https://twitter.com/msm21981462/status/1223275053019811841</t>
  </si>
  <si>
    <t>https://twitter.com/msm21981462/status/1223275087480135681</t>
  </si>
  <si>
    <t>https://twitter.com/msm21981462/status/1223275795550023680</t>
  </si>
  <si>
    <t>https://twitter.com/msm21981462/status/1223278082720706560</t>
  </si>
  <si>
    <t>https://twitter.com/msm21981462/status/1223278109446807556</t>
  </si>
  <si>
    <t>https://twitter.com/msm21981462/status/1223278168611663872</t>
  </si>
  <si>
    <t>https://twitter.com/msm21981462/status/1223278374413590530</t>
  </si>
  <si>
    <t>https://twitter.com/msm21981462/status/1223278640928120837</t>
  </si>
  <si>
    <t>https://twitter.com/msm21981462/status/1223691592244002816</t>
  </si>
  <si>
    <t>https://twitter.com/msm21981462/status/1223692689469779968</t>
  </si>
  <si>
    <t>https://twitter.com/msm21981462/status/1223692821640753152</t>
  </si>
  <si>
    <t>https://twitter.com/msm21981462/status/1223695035998314500</t>
  </si>
  <si>
    <t>https://twitter.com/msm21981462/status/1223695204001230850</t>
  </si>
  <si>
    <t>https://twitter.com/msm21981462/status/1223695676908933120</t>
  </si>
  <si>
    <t>https://twitter.com/msm21981462/status/1223696521834696704</t>
  </si>
  <si>
    <t>https://twitter.com/msm21981462/status/1223696695449587716</t>
  </si>
  <si>
    <t>https://twitter.com/bongbing25/status/1223696755470016512</t>
  </si>
  <si>
    <t>https://twitter.com/ensanahq/status/1223505050124869633</t>
  </si>
  <si>
    <t>https://twitter.com/ensanahq/status/1223505383626625028</t>
  </si>
  <si>
    <t>https://twitter.com/ensanahq/status/1223696813749932032</t>
  </si>
  <si>
    <t>https://twitter.com/al_fadhala/status/1223631571896295425</t>
  </si>
  <si>
    <t>https://twitter.com/alsulaitima/status/1223693456289169409</t>
  </si>
  <si>
    <t>https://twitter.com/dracolla/status/1223697362293547009</t>
  </si>
  <si>
    <t>https://twitter.com/youzeft/status/1223697418006552579</t>
  </si>
  <si>
    <t>https://twitter.com/samarmh8/status/1223697650979168257</t>
  </si>
  <si>
    <t>https://twitter.com/ndohaa/status/1223697682457341955</t>
  </si>
  <si>
    <t>https://twitter.com/swari_/status/1223697694453092354</t>
  </si>
  <si>
    <t>https://twitter.com/m_surour95/status/1223012650906537985</t>
  </si>
  <si>
    <t>https://twitter.com/m_surour95/status/1223367632830726145</t>
  </si>
  <si>
    <t>https://twitter.com/m_surour95/status/1223697192168443905</t>
  </si>
  <si>
    <t>https://twitter.com/m_surour95/status/1223697300217901062</t>
  </si>
  <si>
    <t>https://twitter.com/m_surour95/status/1223697707816181763</t>
  </si>
  <si>
    <t>https://twitter.com/m7d93/status/1223606146000396294</t>
  </si>
  <si>
    <t>https://twitter.com/_aishar/status/1223607867263082498</t>
  </si>
  <si>
    <t>https://twitter.com/gouzaaladbah/status/1223611386024144898</t>
  </si>
  <si>
    <t>https://twitter.com/rouda2004/status/1223687635362897922</t>
  </si>
  <si>
    <t>https://twitter.com/rouda2004/status/1223210551335059456</t>
  </si>
  <si>
    <t>https://twitter.com/rouda2004/status/1223210610458079233</t>
  </si>
  <si>
    <t>https://twitter.com/rouda2004/status/1223210668523831296</t>
  </si>
  <si>
    <t>https://twitter.com/rouda2004/status/1223210842746957824</t>
  </si>
  <si>
    <t>https://twitter.com/rouda2004/status/1223210858106499072</t>
  </si>
  <si>
    <t>https://twitter.com/rouda2004/status/1223210868156051458</t>
  </si>
  <si>
    <t>https://twitter.com/rouda2004/status/1223215591160455168</t>
  </si>
  <si>
    <t>https://twitter.com/rouda2004/status/1223251298419605505</t>
  </si>
  <si>
    <t>https://twitter.com/rouda2004/status/1223255397034811392</t>
  </si>
  <si>
    <t>https://twitter.com/rouda2004/status/1223255457634168836</t>
  </si>
  <si>
    <t>https://twitter.com/rouda2004/status/1223255507126882305</t>
  </si>
  <si>
    <t>https://twitter.com/rouda2004/status/1223255538626113537</t>
  </si>
  <si>
    <t>https://twitter.com/rouda2004/status/1223255671031943176</t>
  </si>
  <si>
    <t>https://twitter.com/rouda2004/status/1223255738581233666</t>
  </si>
  <si>
    <t>https://twitter.com/rouda2004/status/1223256270611845123</t>
  </si>
  <si>
    <t>https://twitter.com/rouda2004/status/1223256415520903170</t>
  </si>
  <si>
    <t>https://twitter.com/rouda2004/status/1223256440116260866</t>
  </si>
  <si>
    <t>https://twitter.com/rouda2004/status/1223256473226092544</t>
  </si>
  <si>
    <t>https://twitter.com/rouda2004/status/1223256784191807488</t>
  </si>
  <si>
    <t>https://twitter.com/rouda2004/status/1223355738795446272</t>
  </si>
  <si>
    <t>https://twitter.com/rouda2004/status/1223355967556980736</t>
  </si>
  <si>
    <t>https://twitter.com/rouda2004/status/1223383362204786688</t>
  </si>
  <si>
    <t>https://twitter.com/rouda2004/status/1223542288565112832</t>
  </si>
  <si>
    <t>https://twitter.com/rouda2004/status/1223542349634199552</t>
  </si>
  <si>
    <t>https://twitter.com/rouda2004/status/1223542355611000832</t>
  </si>
  <si>
    <t>https://twitter.com/rouda2004/status/1223558356117413888</t>
  </si>
  <si>
    <t>https://twitter.com/rouda2004/status/1223558480839225344</t>
  </si>
  <si>
    <t>https://twitter.com/rouda2004/status/1223676349069561856</t>
  </si>
  <si>
    <t>https://twitter.com/rouda2004/status/1223676397161459712</t>
  </si>
  <si>
    <t>https://twitter.com/rouda2004/status/1223676497271185409</t>
  </si>
  <si>
    <t>https://twitter.com/rouda2004/status/1223679669716819971</t>
  </si>
  <si>
    <t>https://twitter.com/rouda2004/status/1223687611136516102</t>
  </si>
  <si>
    <t>https://twitter.com/rouda2004/status/1223688458297925633</t>
  </si>
  <si>
    <t>https://twitter.com/rouda2004/status/1223698085932609536</t>
  </si>
  <si>
    <t>https://twitter.com/hkk_2105/status/1223669217976836098</t>
  </si>
  <si>
    <t>https://twitter.com/hkk_2105/status/1223670100701728769</t>
  </si>
  <si>
    <t>https://twitter.com/elnoor85/status/1223698138504089600</t>
  </si>
  <si>
    <t>https://twitter.com/telefat/status/1223698152777273344</t>
  </si>
  <si>
    <t>https://twitter.com/danalmuhannadi/status/1223365806245007365</t>
  </si>
  <si>
    <t>https://twitter.com/danalmuhannadi/status/1223595522109386754</t>
  </si>
  <si>
    <t>https://twitter.com/mohammedalnaim5/status/1223385052333117440</t>
  </si>
  <si>
    <t>https://twitter.com/mohammedalnaim5/status/1223698153678962693</t>
  </si>
  <si>
    <t>https://twitter.com/lat7zn_63/status/1223698663245041664</t>
  </si>
  <si>
    <t>https://twitter.com/qtr3322q/status/1223698852257107968</t>
  </si>
  <si>
    <t>https://twitter.com/maryamaithani/status/1223303770827784192</t>
  </si>
  <si>
    <t>https://twitter.com/alqubaisii_7/status/1223680998002642944</t>
  </si>
  <si>
    <t>https://twitter.com/abdalazez400/status/1223535881648246786</t>
  </si>
  <si>
    <t>https://twitter.com/um_3marqtr/status/1223699287676198918</t>
  </si>
  <si>
    <t>https://twitter.com/aalkhater80/status/1223699338859249664</t>
  </si>
  <si>
    <t>https://twitter.com/abdul_alibrahim/status/1223699580690128896</t>
  </si>
  <si>
    <t>https://twitter.com/hamad_i/status/1223699965685444608</t>
  </si>
  <si>
    <t>https://twitter.com/01234ahmad/status/1223700020567986176</t>
  </si>
  <si>
    <t>https://twitter.com/01234ahmad/status/1223700028608389120</t>
  </si>
  <si>
    <t>https://twitter.com/nsalthanii/status/1223700203791953920</t>
  </si>
  <si>
    <t>https://twitter.com/falali3/status/1223699126585561091</t>
  </si>
  <si>
    <t>https://twitter.com/falali3/status/1223700207784923137</t>
  </si>
  <si>
    <t>https://twitter.com/falali3/status/1223700380409876481</t>
  </si>
  <si>
    <t>https://twitter.com/ragdoll2000/status/1223137532256444416</t>
  </si>
  <si>
    <t>https://twitter.com/ragdoll2000/status/1223370867725545479</t>
  </si>
  <si>
    <t>https://twitter.com/ragdoll2000/status/1223700415038087172</t>
  </si>
  <si>
    <t>https://twitter.com/ju3bg/status/1223234368694558720</t>
  </si>
  <si>
    <t>https://twitter.com/ju3bg/status/1223327256866705409</t>
  </si>
  <si>
    <t>https://twitter.com/ju3bg/status/1223327281587900419</t>
  </si>
  <si>
    <t>https://twitter.com/ju3bg/status/1223355031337959425</t>
  </si>
  <si>
    <t>https://twitter.com/ju3bg/status/1223355195444297728</t>
  </si>
  <si>
    <t>https://twitter.com/ju3bg/status/1223355231662231552</t>
  </si>
  <si>
    <t>https://twitter.com/ju3bg/status/1223359894109200389</t>
  </si>
  <si>
    <t>https://twitter.com/ju3bg/status/1223700599147057152</t>
  </si>
  <si>
    <t>https://twitter.com/abdulabinahmed/status/1223676348163657728</t>
  </si>
  <si>
    <t>https://twitter.com/abdulabinahmed/status/1223700990018363395</t>
  </si>
  <si>
    <t>https://twitter.com/haya_al_naimi/status/1223388951601467392</t>
  </si>
  <si>
    <t>https://twitter.com/haya_al_naimi/status/1223551756271046656</t>
  </si>
  <si>
    <t>https://twitter.com/sara55246290/status/1223701355799490570</t>
  </si>
  <si>
    <t>https://twitter.com/awishhi/status/1223700692852002816</t>
  </si>
  <si>
    <t>https://twitter.com/awishhi/status/1223700908787277824</t>
  </si>
  <si>
    <t>https://twitter.com/awishhi/status/1223701549605621761</t>
  </si>
  <si>
    <t>https://twitter.com/n_aleasa/status/1223701629159071745</t>
  </si>
  <si>
    <t>https://twitter.com/almtrafi708/status/1223701714760536066</t>
  </si>
  <si>
    <t>https://twitter.com/jajassim7/status/1223701967438065664</t>
  </si>
  <si>
    <t>https://twitter.com/y2faisal/status/1223701972747984896</t>
  </si>
  <si>
    <t>https://twitter.com/hassan_alkuwari/status/1223341965036736515</t>
  </si>
  <si>
    <t>https://twitter.com/hassan_alkuwari/status/1223556622091530240</t>
  </si>
  <si>
    <t>https://twitter.com/hassan_alkuwari/status/1223701847153741825</t>
  </si>
  <si>
    <t>https://twitter.com/hassan_alkuwari/status/1223702051613528071</t>
  </si>
  <si>
    <t>https://twitter.com/arrow85night/status/1223702119548641282</t>
  </si>
  <si>
    <t>https://twitter.com/jaweee_/status/1223359953542504450</t>
  </si>
  <si>
    <t>https://twitter.com/jaweee_/status/1223618777583058944</t>
  </si>
  <si>
    <t>https://twitter.com/jaweee_/status/1223702637754900485</t>
  </si>
  <si>
    <t>https://twitter.com/abj_25/status/1223702515788734467</t>
  </si>
  <si>
    <t>https://twitter.com/f9161085932/status/1223702728075026432</t>
  </si>
  <si>
    <t>https://twitter.com/bdouuurr/status/1223702762359328768</t>
  </si>
  <si>
    <t>https://twitter.com/hamad070/status/1223702908245630977</t>
  </si>
  <si>
    <t>https://twitter.com/almaha_2030/status/1223019174525644800</t>
  </si>
  <si>
    <t>https://twitter.com/_aysha_aa/status/1223086376305987584</t>
  </si>
  <si>
    <t>https://twitter.com/a5t_a5oha/status/1223014044698914818</t>
  </si>
  <si>
    <t>https://twitter.com/a5t_a5oha/status/1223340476130103297</t>
  </si>
  <si>
    <t>https://twitter.com/_aysha_aa/status/1223086415115948033</t>
  </si>
  <si>
    <t>https://twitter.com/lavender_333/status/1223089121658273794</t>
  </si>
  <si>
    <t>https://twitter.com/lavender_333/status/1223089479277326336</t>
  </si>
  <si>
    <t>https://twitter.com/_aysha_aa/status/1223090638859767808</t>
  </si>
  <si>
    <t>https://twitter.com/ums3oud1/status/1223002943311482881</t>
  </si>
  <si>
    <t>https://twitter.com/ums3oud1/status/1223003022982369286</t>
  </si>
  <si>
    <t>https://twitter.com/ums3oud1/status/1223332519053004800</t>
  </si>
  <si>
    <t>https://twitter.com/ums3oud1/status/1223352047090749449</t>
  </si>
  <si>
    <t>https://twitter.com/ums3oud1/status/1223352955769892865</t>
  </si>
  <si>
    <t>https://twitter.com/ums3oud1/status/1223353923588759553</t>
  </si>
  <si>
    <t>https://twitter.com/ums3oud1/status/1223354435503607809</t>
  </si>
  <si>
    <t>https://twitter.com/ums3oud1/status/1223354665481506828</t>
  </si>
  <si>
    <t>https://twitter.com/_aysha_aa/status/1223091777860751360</t>
  </si>
  <si>
    <t>https://twitter.com/zooz23608190/status/1223103807107715073</t>
  </si>
  <si>
    <t>https://twitter.com/_aysha_aa/status/1223112369515024384</t>
  </si>
  <si>
    <t>https://twitter.com/yousif546/status/1223005898429345798</t>
  </si>
  <si>
    <t>https://twitter.com/yousif546/status/1223174648285794304</t>
  </si>
  <si>
    <t>https://twitter.com/yousif546/status/1223247554017624066</t>
  </si>
  <si>
    <t>https://twitter.com/yousif546/status/1223339599168266244</t>
  </si>
  <si>
    <t>https://twitter.com/aljaidah/status/1223251737798115331</t>
  </si>
  <si>
    <t>https://twitter.com/_aysha_aa/status/1223255977396506624</t>
  </si>
  <si>
    <t>https://twitter.com/alharbia09/status/1223247419560931329</t>
  </si>
  <si>
    <t>https://twitter.com/_aysha_aa/status/1223255992001015808</t>
  </si>
  <si>
    <t>https://twitter.com/o_janahi/status/1223247401420455936</t>
  </si>
  <si>
    <t>https://twitter.com/o_janahi/status/1223248063617228800</t>
  </si>
  <si>
    <t>https://twitter.com/_aysha_aa/status/1223256003908599811</t>
  </si>
  <si>
    <t>https://twitter.com/tehl5vnggthzjuc/status/1223230537688547329</t>
  </si>
  <si>
    <t>https://twitter.com/_aysha_aa/status/1223256679690768392</t>
  </si>
  <si>
    <t>https://twitter.com/sxxxh90/status/1223220170304507904</t>
  </si>
  <si>
    <t>https://twitter.com/_aysha_aa/status/1223257015197237248</t>
  </si>
  <si>
    <t>https://twitter.com/ghanimalmarzoqi/status/1223206747105628163</t>
  </si>
  <si>
    <t>https://twitter.com/_aysha_aa/status/1223257542475776003</t>
  </si>
  <si>
    <t>https://twitter.com/dalalalaqeedi/status/1223200120726003712</t>
  </si>
  <si>
    <t>https://twitter.com/_aysha_aa/status/1223257620926083072</t>
  </si>
  <si>
    <t>https://twitter.com/rsa_qtr/status/1223193489107759105</t>
  </si>
  <si>
    <t>https://twitter.com/_aysha_aa/status/1223257832520327168</t>
  </si>
  <si>
    <t>https://twitter.com/star1971q/status/1223120040016236544</t>
  </si>
  <si>
    <t>https://twitter.com/_aysha_aa/status/1223258526891552770</t>
  </si>
  <si>
    <t>https://twitter.com/_aysha_aa/status/1223259584430780416</t>
  </si>
  <si>
    <t>https://twitter.com/haya_k__k/status/1223147698213269504</t>
  </si>
  <si>
    <t>https://twitter.com/haya_k__k/status/1223260958937710593</t>
  </si>
  <si>
    <t>https://twitter.com/_aysha_aa/status/1223262184907649024</t>
  </si>
  <si>
    <t>https://twitter.com/aldeyafasweets/status/1223262261260816385</t>
  </si>
  <si>
    <t>https://twitter.com/_aysha_aa/status/1223262383558316034</t>
  </si>
  <si>
    <t>https://twitter.com/roda_ah/status/1223267187000999938</t>
  </si>
  <si>
    <t>https://twitter.com/roda_ah/status/1223267269536616449</t>
  </si>
  <si>
    <t>https://twitter.com/_aysha_aa/status/1223268267785101314</t>
  </si>
  <si>
    <t>https://twitter.com/crackjokexo/status/1223264556115546112</t>
  </si>
  <si>
    <t>https://twitter.com/crackjokexo/status/1223265683477336064</t>
  </si>
  <si>
    <t>https://twitter.com/_aysha_aa/status/1223268326006194176</t>
  </si>
  <si>
    <t>https://twitter.com/quuom/status/1223269054611324929</t>
  </si>
  <si>
    <t>https://twitter.com/_aysha_aa/status/1223275231826989056</t>
  </si>
  <si>
    <t>https://twitter.com/omhamad97/status/1223272945902112768</t>
  </si>
  <si>
    <t>https://twitter.com/_aysha_aa/status/1223275512384098305</t>
  </si>
  <si>
    <t>https://twitter.com/lolo452/status/1223191209885282304</t>
  </si>
  <si>
    <t>https://twitter.com/lolo452/status/1223313503718641665</t>
  </si>
  <si>
    <t>https://twitter.com/lolo452/status/1223313648057307137</t>
  </si>
  <si>
    <t>https://twitter.com/lolo452/status/1223315188662837252</t>
  </si>
  <si>
    <t>https://twitter.com/lolo452/status/1223315672387682306</t>
  </si>
  <si>
    <t>https://twitter.com/lolo452/status/1223315705816326145</t>
  </si>
  <si>
    <t>https://twitter.com/lolo452/status/1223315739781844992</t>
  </si>
  <si>
    <t>https://twitter.com/lolo452/status/1223315853426511872</t>
  </si>
  <si>
    <t>https://twitter.com/lolo452/status/1223348373547294722</t>
  </si>
  <si>
    <t>https://twitter.com/lolo452/status/1223569537171447808</t>
  </si>
  <si>
    <t>https://twitter.com/_aysha_aa/status/1223323086575063042</t>
  </si>
  <si>
    <t>https://twitter.com/alhamli_70/status/1223347153667489793</t>
  </si>
  <si>
    <t>https://twitter.com/alhamli_70/status/1223349785622646785</t>
  </si>
  <si>
    <t>https://twitter.com/_aysha_aa/status/1223351908640993280</t>
  </si>
  <si>
    <t>https://twitter.com/nmkj71/status/1223344667598688256</t>
  </si>
  <si>
    <t>https://twitter.com/_aysha_aa/status/1223352317199732736</t>
  </si>
  <si>
    <t>https://twitter.com/qatari_cloud/status/1223353504858869763</t>
  </si>
  <si>
    <t>https://twitter.com/79abiqtr2/status/1223379199186153475</t>
  </si>
  <si>
    <t>https://twitter.com/_aysha_aa/status/1223354930481770502</t>
  </si>
  <si>
    <t>https://twitter.com/ghanim_alkuwari/status/1223355509249642497</t>
  </si>
  <si>
    <t>https://twitter.com/ghanim_alkuwari/status/1223355669258080264</t>
  </si>
  <si>
    <t>https://twitter.com/_aysha_aa/status/1223360806676500481</t>
  </si>
  <si>
    <t>https://twitter.com/althani_anood/status/1222990494831194112</t>
  </si>
  <si>
    <t>https://twitter.com/althani_anood/status/1222991114778677248</t>
  </si>
  <si>
    <t>https://twitter.com/althani_anood/status/1223310734572118016</t>
  </si>
  <si>
    <t>https://twitter.com/althani_anood/status/1223311743251664896</t>
  </si>
  <si>
    <t>https://twitter.com/althani_anood/status/1223311852601585666</t>
  </si>
  <si>
    <t>https://twitter.com/althani_anood/status/1223355605961912320</t>
  </si>
  <si>
    <t>https://twitter.com/althani_anood/status/1223391923668443141</t>
  </si>
  <si>
    <t>https://twitter.com/althani_anood/status/1223392074080321541</t>
  </si>
  <si>
    <t>https://twitter.com/althani_anood/status/1223392105986494464</t>
  </si>
  <si>
    <t>https://twitter.com/althani_anood/status/1223392370898743297</t>
  </si>
  <si>
    <t>https://twitter.com/althani_anood/status/1223392498795585536</t>
  </si>
  <si>
    <t>https://twitter.com/althani_anood/status/1223394119558537222</t>
  </si>
  <si>
    <t>https://twitter.com/althani_anood/status/1223394166400569345</t>
  </si>
  <si>
    <t>https://twitter.com/althani_anood/status/1223394216564469762</t>
  </si>
  <si>
    <t>https://twitter.com/althani_anood/status/1223394263968428032</t>
  </si>
  <si>
    <t>https://twitter.com/althani_anood/status/1223396660576952320</t>
  </si>
  <si>
    <t>https://twitter.com/althani_anood/status/1223396843318599682</t>
  </si>
  <si>
    <t>https://twitter.com/althani_anood/status/1223396947198926855</t>
  </si>
  <si>
    <t>https://twitter.com/althani_anood/status/1223397198404165632</t>
  </si>
  <si>
    <t>https://twitter.com/althani_anood/status/1223397229555261441</t>
  </si>
  <si>
    <t>https://twitter.com/althani_anood/status/1223397442386845699</t>
  </si>
  <si>
    <t>https://twitter.com/althani_anood/status/1223397519952175104</t>
  </si>
  <si>
    <t>https://twitter.com/althani_anood/status/1223397668833124353</t>
  </si>
  <si>
    <t>https://twitter.com/althani_anood/status/1223397767340593152</t>
  </si>
  <si>
    <t>https://twitter.com/althani_anood/status/1223398059918462976</t>
  </si>
  <si>
    <t>https://twitter.com/althani_anood/status/1223398370577915908</t>
  </si>
  <si>
    <t>https://twitter.com/althani_anood/status/1223398806336757760</t>
  </si>
  <si>
    <t>https://twitter.com/althani_anood/status/1223398956799004673</t>
  </si>
  <si>
    <t>https://twitter.com/_aysha_aa/status/1223091807522869248</t>
  </si>
  <si>
    <t>https://twitter.com/mohamadalfadel1/status/1223359513853599746</t>
  </si>
  <si>
    <t>https://twitter.com/_aysha_aa/status/1223361085308391424</t>
  </si>
  <si>
    <t>https://twitter.com/dhaleez1/status/1223359937339887616</t>
  </si>
  <si>
    <t>https://twitter.com/_aysha_aa/status/1223361208549625858</t>
  </si>
  <si>
    <t>https://twitter.com/m_futis/status/1223361713392754692</t>
  </si>
  <si>
    <t>https://twitter.com/m_futis/status/1223636153959690242</t>
  </si>
  <si>
    <t>https://twitter.com/m_futis/status/1223687263646863360</t>
  </si>
  <si>
    <t>https://twitter.com/_aysha_aa/status/1223365126016978945</t>
  </si>
  <si>
    <t>https://twitter.com/qtrar3/status/1223376094168014849</t>
  </si>
  <si>
    <t>https://twitter.com/_aysha_aa/status/1223377330023862277</t>
  </si>
  <si>
    <t>https://twitter.com/xsalmanix/status/1223378936090038273</t>
  </si>
  <si>
    <t>https://twitter.com/xsalmanix/status/1223606437642936321</t>
  </si>
  <si>
    <t>https://twitter.com/_aysha_aa/status/1223379874888540161</t>
  </si>
  <si>
    <t>https://twitter.com/am98992525/status/1223407177584521216</t>
  </si>
  <si>
    <t>https://twitter.com/am98992525/status/1223407207691190272</t>
  </si>
  <si>
    <t>https://twitter.com/_aysha_aa/status/1223414398368276481</t>
  </si>
  <si>
    <t>https://twitter.com/commanderqtr2/status/1223392931844935680</t>
  </si>
  <si>
    <t>https://twitter.com/_aysha_aa/status/1223416238405300225</t>
  </si>
  <si>
    <t>https://twitter.com/alrashdi_s/status/1223444479195086848</t>
  </si>
  <si>
    <t>https://twitter.com/alrashdi_s/status/1223504332924096512</t>
  </si>
  <si>
    <t>https://twitter.com/_aysha_aa/status/1223449238144737283</t>
  </si>
  <si>
    <t>https://twitter.com/althani_mbs/status/1223504168536723456</t>
  </si>
  <si>
    <t>https://twitter.com/abdalazez400/status/1223535977618137089</t>
  </si>
  <si>
    <t>https://twitter.com/_aysha_aa/status/1223524864805548033</t>
  </si>
  <si>
    <t>https://twitter.com/alialkhowar/status/1223568950988099586</t>
  </si>
  <si>
    <t>https://twitter.com/_aysha_aa/status/1223651625035878400</t>
  </si>
  <si>
    <t>https://twitter.com/ferassuhill/status/1223562146816151557</t>
  </si>
  <si>
    <t>https://twitter.com/_aysha_aa/status/1223651923124981761</t>
  </si>
  <si>
    <t>https://twitter.com/yousefbinaliiii/status/1223665267739328515</t>
  </si>
  <si>
    <t>https://twitter.com/_aysha_aa/status/1223665681796866049</t>
  </si>
  <si>
    <t>https://twitter.com/a_alaoja/status/1223655607401619456</t>
  </si>
  <si>
    <t>https://twitter.com/a_alaoja/status/1223655822753923073</t>
  </si>
  <si>
    <t>https://twitter.com/_aysha_aa/status/1223666216381943809</t>
  </si>
  <si>
    <t>https://twitter.com/rshmrii/status/1223631338827325442</t>
  </si>
  <si>
    <t>https://twitter.com/_aysha_aa/status/1223667535331176448</t>
  </si>
  <si>
    <t>https://twitter.com/norahajry/status/1223671681400655873</t>
  </si>
  <si>
    <t>https://twitter.com/_aysha_aa/status/1223674703619010567</t>
  </si>
  <si>
    <t>https://twitter.com/_aysha_aa/status/1223040434831810561</t>
  </si>
  <si>
    <t>https://twitter.com/_aysha_aa/status/1223057035929038853</t>
  </si>
  <si>
    <t>https://twitter.com/_aysha_aa/status/1223060851252514818</t>
  </si>
  <si>
    <t>https://twitter.com/_aysha_aa/status/1223061051283058689</t>
  </si>
  <si>
    <t>https://twitter.com/_aysha_aa/status/1223061659155161089</t>
  </si>
  <si>
    <t>https://twitter.com/_aysha_aa/status/1223091563984609280</t>
  </si>
  <si>
    <t>https://twitter.com/_aysha_aa/status/1223256022137090048</t>
  </si>
  <si>
    <t>https://twitter.com/_aysha_aa/status/1223256471162494977</t>
  </si>
  <si>
    <t>https://twitter.com/_aysha_aa/status/1223256550455873538</t>
  </si>
  <si>
    <t>https://twitter.com/_aysha_aa/status/1223256604902133762</t>
  </si>
  <si>
    <t>https://twitter.com/_aysha_aa/status/1223256875321516033</t>
  </si>
  <si>
    <t>https://twitter.com/_aysha_aa/status/1223256971773644802</t>
  </si>
  <si>
    <t>https://twitter.com/_aysha_aa/status/1223256996373286912</t>
  </si>
  <si>
    <t>https://twitter.com/_aysha_aa/status/1223257320689414146</t>
  </si>
  <si>
    <t>https://twitter.com/_aysha_aa/status/1223257519109365761</t>
  </si>
  <si>
    <t>https://twitter.com/_aysha_aa/status/1223257817009807361</t>
  </si>
  <si>
    <t>https://twitter.com/_aysha_aa/status/1223257923801034754</t>
  </si>
  <si>
    <t>https://twitter.com/_aysha_aa/status/1223257976598867969</t>
  </si>
  <si>
    <t>https://twitter.com/_aysha_aa/status/1223257990331060224</t>
  </si>
  <si>
    <t>https://twitter.com/_aysha_aa/status/1223258062645071872</t>
  </si>
  <si>
    <t>https://twitter.com/_aysha_aa/status/1223258282049134594</t>
  </si>
  <si>
    <t>https://twitter.com/_aysha_aa/status/1223258443311730688</t>
  </si>
  <si>
    <t>https://twitter.com/_aysha_aa/status/1223258586710781952</t>
  </si>
  <si>
    <t>https://twitter.com/_aysha_aa/status/1223258725793902592</t>
  </si>
  <si>
    <t>https://twitter.com/_aysha_aa/status/1223258759256059913</t>
  </si>
  <si>
    <t>https://twitter.com/_aysha_aa/status/1223259630220062722</t>
  </si>
  <si>
    <t>https://twitter.com/_aysha_aa/status/1223262715709444096</t>
  </si>
  <si>
    <t>https://twitter.com/_aysha_aa/status/1223275354812567553</t>
  </si>
  <si>
    <t>https://twitter.com/_aysha_aa/status/1223275807730208771</t>
  </si>
  <si>
    <t>https://twitter.com/_aysha_aa/status/1223322209265094656</t>
  </si>
  <si>
    <t>https://twitter.com/_aysha_aa/status/1223323461541617670</t>
  </si>
  <si>
    <t>https://twitter.com/_aysha_aa/status/1223349478792531968</t>
  </si>
  <si>
    <t>https://twitter.com/_aysha_aa/status/1223350250569596930</t>
  </si>
  <si>
    <t>https://twitter.com/_aysha_aa/status/1223350996539265027</t>
  </si>
  <si>
    <t>https://twitter.com/_aysha_aa/status/1223351952656019456</t>
  </si>
  <si>
    <t>https://twitter.com/_aysha_aa/status/1223352459600506881</t>
  </si>
  <si>
    <t>https://twitter.com/_aysha_aa/status/1223354992972771328</t>
  </si>
  <si>
    <t>https://twitter.com/_aysha_aa/status/1223361048125804545</t>
  </si>
  <si>
    <t>https://twitter.com/_aysha_aa/status/1223361067650289665</t>
  </si>
  <si>
    <t>https://twitter.com/_aysha_aa/status/1223361231467241474</t>
  </si>
  <si>
    <t>https://twitter.com/_aysha_aa/status/1223361371565445121</t>
  </si>
  <si>
    <t>https://twitter.com/_aysha_aa/status/1223365113685479424</t>
  </si>
  <si>
    <t>https://twitter.com/_aysha_aa/status/1223371193136316418</t>
  </si>
  <si>
    <t>https://twitter.com/_aysha_aa/status/1223371492618051586</t>
  </si>
  <si>
    <t>https://twitter.com/_aysha_aa/status/1223377398948909064</t>
  </si>
  <si>
    <t>https://twitter.com/_aysha_aa/status/1223379884262744065</t>
  </si>
  <si>
    <t>https://twitter.com/_aysha_aa/status/1223387837413851136</t>
  </si>
  <si>
    <t>https://twitter.com/_aysha_aa/status/1223413827905171456</t>
  </si>
  <si>
    <t>https://twitter.com/_aysha_aa/status/1223414351123619840</t>
  </si>
  <si>
    <t>https://twitter.com/_aysha_aa/status/1223428238992662528</t>
  </si>
  <si>
    <t>https://twitter.com/_aysha_aa/status/1223650763613900803</t>
  </si>
  <si>
    <t>https://twitter.com/_aysha_aa/status/1223651405568888833</t>
  </si>
  <si>
    <t>https://twitter.com/_aysha_aa/status/1223654015885594626</t>
  </si>
  <si>
    <t>https://twitter.com/_aysha_aa/status/1223674918698700803</t>
  </si>
  <si>
    <t>https://twitter.com/_aysha_aa/status/1223696106363805696</t>
  </si>
  <si>
    <t>https://twitter.com/_aysha_aa/status/1223696541782769668</t>
  </si>
  <si>
    <t>https://twitter.com/_aysha_aa/status/1223696711354396679</t>
  </si>
  <si>
    <t>https://twitter.com/_aysha_aa/status/1223703075942289410</t>
  </si>
  <si>
    <t>https://twitter.com/_xtey/status/1223703217441210369</t>
  </si>
  <si>
    <t>https://twitter.com/umnasse65072592/status/1223703238056333319</t>
  </si>
  <si>
    <t>https://twitter.com/adel_gksa/status/1223262530694451200</t>
  </si>
  <si>
    <t>https://twitter.com/m811111111/status/1223321265999695874</t>
  </si>
  <si>
    <t>https://twitter.com/m811111111/status/1223703276958425088</t>
  </si>
  <si>
    <t>https://twitter.com/m811111111/status/1223703303013511171</t>
  </si>
  <si>
    <t>https://twitter.com/ops6015/status/1223594964745117697</t>
  </si>
  <si>
    <t>https://twitter.com/ops6015/status/1223703351608717314</t>
  </si>
  <si>
    <t>https://twitter.com/_azz99_/status/1223686351276646400</t>
  </si>
  <si>
    <t>https://twitter.com/_azz99_/status/1223703387662962693</t>
  </si>
  <si>
    <t>https://twitter.com/saleeh10/status/1223703414837841924</t>
  </si>
  <si>
    <t>https://twitter.com/qatar0907/status/1223703814542385152</t>
  </si>
  <si>
    <t>https://twitter.com/mozaalabdrahman/status/1223703991592398850</t>
  </si>
  <si>
    <t>https://twitter.com/shaikhat_qtr/status/1223171614914883584</t>
  </si>
  <si>
    <t>https://twitter.com/shaikhat_qtr/status/1223172708093046784</t>
  </si>
  <si>
    <t>https://twitter.com/shaikhat_qtr/status/1223283324292079621</t>
  </si>
  <si>
    <t>https://twitter.com/shaikhat_qtr/status/1223290491195789313</t>
  </si>
  <si>
    <t>https://twitter.com/shaikhat_qtr/status/1223658887691341824</t>
  </si>
  <si>
    <t>https://twitter.com/shaikhat_qtr/status/1223664055480614912</t>
  </si>
  <si>
    <t>https://twitter.com/shaikhat_qtr/status/1223669754680041473</t>
  </si>
  <si>
    <t>https://twitter.com/shaikhat_qtr/status/1223703292146044931</t>
  </si>
  <si>
    <t>https://twitter.com/shaikhat_qtr/status/1223704007711035392</t>
  </si>
  <si>
    <t>https://twitter.com/aldohaa__/status/1223703911850299393</t>
  </si>
  <si>
    <t>https://twitter.com/aldohaa__/status/1223703955773034497</t>
  </si>
  <si>
    <t>https://twitter.com/aldohaa__/status/1223703997221101569</t>
  </si>
  <si>
    <t>https://twitter.com/aldohaa__/status/1223704039927549953</t>
  </si>
  <si>
    <t>https://twitter.com/aldohaa__/status/1223704075667111938</t>
  </si>
  <si>
    <t>https://twitter.com/hbinali2/status/1223704098790309889</t>
  </si>
  <si>
    <t>https://twitter.com/emtessa_/status/1223563927260483586</t>
  </si>
  <si>
    <t>https://twitter.com/sara11410/status/1223577267890196480</t>
  </si>
  <si>
    <t>https://twitter.com/sara11410/status/1223704141966532608</t>
  </si>
  <si>
    <t>https://twitter.com/_aeybinh/status/1223704209348009985</t>
  </si>
  <si>
    <t>https://twitter.com/alhajri090/status/1223704397223485441</t>
  </si>
  <si>
    <t>https://twitter.com/ghalya221/status/1223701245803876352</t>
  </si>
  <si>
    <t>https://twitter.com/faisalsalem111/status/1223574223244943360</t>
  </si>
  <si>
    <t>https://twitter.com/faisalsalem111/status/1223575897946628100</t>
  </si>
  <si>
    <t>https://twitter.com/faisalsalem111/status/1223704810039496704</t>
  </si>
  <si>
    <t>https://twitter.com/nasser1__/status/1223705394985558017</t>
  </si>
  <si>
    <t>https://twitter.com/n9aa5/status/1223705446457933825</t>
  </si>
  <si>
    <t>https://twitter.com/salmarrii_/status/1223705458822782978</t>
  </si>
  <si>
    <t>https://twitter.com/mbt__/status/1223687050412658692</t>
  </si>
  <si>
    <t>https://twitter.com/mbt__/status/1223687068796235776</t>
  </si>
  <si>
    <t>https://twitter.com/mbt__/status/1223687950204067840</t>
  </si>
  <si>
    <t>https://twitter.com/mbt__/status/1223688398134747137</t>
  </si>
  <si>
    <t>https://twitter.com/mbt__/status/1223689077825966085</t>
  </si>
  <si>
    <t>https://twitter.com/mbt__/status/1223696951230767105</t>
  </si>
  <si>
    <t>https://twitter.com/waasshyy/status/1223705530692198402</t>
  </si>
  <si>
    <t>https://twitter.com/n_aalthani/status/1223705933546737669</t>
  </si>
  <si>
    <t>https://twitter.com/bawazir74/status/1223705956015661057</t>
  </si>
  <si>
    <t>https://twitter.com/hashimi_n/status/1223340353731862528</t>
  </si>
  <si>
    <t>https://twitter.com/bent_albalad_/status/1223158485472464896</t>
  </si>
  <si>
    <t>https://twitter.com/bent_albalad_/status/1223530039377121285</t>
  </si>
  <si>
    <t>https://twitter.com/bent_albalad_/status/1223701892385165312</t>
  </si>
  <si>
    <t>https://twitter.com/bent_albalad_/status/1223706152506216449</t>
  </si>
  <si>
    <t>https://twitter.com/rashedalnam1/status/1223359444735664131</t>
  </si>
  <si>
    <t>https://twitter.com/abdalazez400/status/1223382679044984833</t>
  </si>
  <si>
    <t>https://twitter.com/mahde102/status/1223508241939935233</t>
  </si>
  <si>
    <t>https://twitter.com/ummmohammed2006/status/1223494731566657538</t>
  </si>
  <si>
    <t>https://twitter.com/mahde102/status/1223508334260707328</t>
  </si>
  <si>
    <t>https://twitter.com/mahde102/status/1223508752411897856</t>
  </si>
  <si>
    <t>https://twitter.com/mahde102/status/1223703658602409984</t>
  </si>
  <si>
    <t>https://twitter.com/mahde102/status/1223705037026791424</t>
  </si>
  <si>
    <t>https://twitter.com/mahde102/status/1223705161383776257</t>
  </si>
  <si>
    <t>https://twitter.com/mahde102/status/1223705599772413959</t>
  </si>
  <si>
    <t>https://twitter.com/mahde102/status/1223705642709417987</t>
  </si>
  <si>
    <t>https://twitter.com/mahde102/status/1223705666004684801</t>
  </si>
  <si>
    <t>https://twitter.com/mahde102/status/1223705750004019200</t>
  </si>
  <si>
    <t>https://twitter.com/mahde102/status/1223705871013818376</t>
  </si>
  <si>
    <t>https://twitter.com/mahde102/status/1223706153961631745</t>
  </si>
  <si>
    <t>https://twitter.com/mahde102/status/1223706179727175680</t>
  </si>
  <si>
    <t>https://twitter.com/mahde102/status/1223706223754825731</t>
  </si>
  <si>
    <t>https://twitter.com/mahde102/status/1223706266582900737</t>
  </si>
  <si>
    <t>https://twitter.com/abdallaqatar/status/1223706326611742722</t>
  </si>
  <si>
    <t>https://twitter.com/gaallyyaa/status/1223320151791165441</t>
  </si>
  <si>
    <t>https://twitter.com/gaallyyaa/status/1223706359004389376</t>
  </si>
  <si>
    <t>https://twitter.com/khalifaq901/status/1223690903287627782</t>
  </si>
  <si>
    <t>https://twitter.com/khalifaq901/status/1223706842192338944</t>
  </si>
  <si>
    <t>https://twitter.com/hayah__/status/1223706962707263488</t>
  </si>
  <si>
    <t>https://twitter.com/abdullalmesalam/status/1223706973369241600</t>
  </si>
  <si>
    <t>https://twitter.com/bojassim1976/status/1223082134153220097</t>
  </si>
  <si>
    <t>https://twitter.com/bojassim1976/status/1223707063710298112</t>
  </si>
  <si>
    <t>https://twitter.com/al3madi_s/status/1223707083608031234</t>
  </si>
  <si>
    <t>https://twitter.com/princes3od/status/1223707351099805699</t>
  </si>
  <si>
    <t>https://twitter.com/totallyaisha/status/1223707524161064961</t>
  </si>
  <si>
    <t>https://twitter.com/el_fa8ad/status/1223707894123769856</t>
  </si>
  <si>
    <t>https://twitter.com/aky450/status/1223708383909437440</t>
  </si>
  <si>
    <t>https://twitter.com/wangeji/status/1223684773266239490</t>
  </si>
  <si>
    <t>https://twitter.com/dovyfvv1gdsvhyb/status/1223708513375080448</t>
  </si>
  <si>
    <t>https://twitter.com/555allure/status/1223702902327402496</t>
  </si>
  <si>
    <t>https://twitter.com/555allure/status/1223708591397490690</t>
  </si>
  <si>
    <t>https://twitter.com/umabdul50416296/status/1223707826096365574</t>
  </si>
  <si>
    <t>https://twitter.com/umabdul50416296/status/1223708196591800323</t>
  </si>
  <si>
    <t>https://twitter.com/umabdul50416296/status/1223708353194491904</t>
  </si>
  <si>
    <t>https://twitter.com/umabdul50416296/status/1223708726672142341</t>
  </si>
  <si>
    <t>https://twitter.com/althanialjnob/status/1223708889935466497</t>
  </si>
  <si>
    <t>https://twitter.com/amaarafiya/status/1223363771743309829</t>
  </si>
  <si>
    <t>https://twitter.com/shoshainess/status/1223708983367798784</t>
  </si>
  <si>
    <t>https://twitter.com/barho6i/status/1223709035020673024</t>
  </si>
  <si>
    <t>https://twitter.com/q_3315/status/1223709134375325697</t>
  </si>
  <si>
    <t>https://twitter.com/reeemi1222/status/1223709160153518080</t>
  </si>
  <si>
    <t>https://twitter.com/aa_al_tamimi/status/1223709276578951168</t>
  </si>
  <si>
    <t>https://twitter.com/wajwaj2008/status/1223709284728557568</t>
  </si>
  <si>
    <t>https://twitter.com/vdndoh2iometwol/status/1223554268461981701</t>
  </si>
  <si>
    <t>https://twitter.com/qtr_uk96/status/1223554350674534400</t>
  </si>
  <si>
    <t>https://twitter.com/samiya911/status/1223556449919537152</t>
  </si>
  <si>
    <t>https://twitter.com/samiya911/status/1223575936244879372</t>
  </si>
  <si>
    <t>https://twitter.com/qtr_uk96/status/1223560626355736577</t>
  </si>
  <si>
    <t>https://twitter.com/maryamq6r/status/1223586368741355522</t>
  </si>
  <si>
    <t>https://twitter.com/maryamq6r/status/1223587887796584450</t>
  </si>
  <si>
    <t>https://twitter.com/qtr_uk96/status/1223592555352379395</t>
  </si>
  <si>
    <t>https://twitter.com/mr1499/status/1223604751021019138</t>
  </si>
  <si>
    <t>https://twitter.com/qtr_uk96/status/1223609367494299649</t>
  </si>
  <si>
    <t>https://twitter.com/a_alhadrami55/status/1223291918072926208</t>
  </si>
  <si>
    <t>https://twitter.com/a_alhadrami55/status/1223628092381499392</t>
  </si>
  <si>
    <t>https://twitter.com/qtr_uk96/status/1223630601900654593</t>
  </si>
  <si>
    <t>https://twitter.com/amkalmohannadi/status/1223688185202475009</t>
  </si>
  <si>
    <t>https://twitter.com/qtr_uk96/status/1223691518453731328</t>
  </si>
  <si>
    <t>https://twitter.com/qtr_uk96/status/1223259421158985729</t>
  </si>
  <si>
    <t>https://twitter.com/qtr_uk96/status/1223544890753265664</t>
  </si>
  <si>
    <t>https://twitter.com/qtr_uk96/status/1223545025142849537</t>
  </si>
  <si>
    <t>https://twitter.com/qtr_uk96/status/1223545387174240257</t>
  </si>
  <si>
    <t>https://twitter.com/qtr_uk96/status/1223549448892178433</t>
  </si>
  <si>
    <t>https://twitter.com/qtr_uk96/status/1223555318640267265</t>
  </si>
  <si>
    <t>https://twitter.com/qtr_uk96/status/1223558910306660361</t>
  </si>
  <si>
    <t>https://twitter.com/qtr_uk96/status/1223559047577817088</t>
  </si>
  <si>
    <t>https://twitter.com/qtr_uk96/status/1223559203501101056</t>
  </si>
  <si>
    <t>https://twitter.com/qtr_uk96/status/1223560673067700229</t>
  </si>
  <si>
    <t>https://twitter.com/qtr_uk96/status/1223563622019948586</t>
  </si>
  <si>
    <t>https://twitter.com/qtr_uk96/status/1223574127149244419</t>
  </si>
  <si>
    <t>https://twitter.com/qtr_uk96/status/1223574258661625858</t>
  </si>
  <si>
    <t>https://twitter.com/qtr_uk96/status/1223591261267021825</t>
  </si>
  <si>
    <t>https://twitter.com/qtr_uk96/status/1223595260812677120</t>
  </si>
  <si>
    <t>https://twitter.com/qtr_uk96/status/1223596821760684032</t>
  </si>
  <si>
    <t>https://twitter.com/qtr_uk96/status/1223611054607032321</t>
  </si>
  <si>
    <t>https://twitter.com/qtr_uk96/status/1223611089939836929</t>
  </si>
  <si>
    <t>https://twitter.com/qtr_uk96/status/1223690726430724096</t>
  </si>
  <si>
    <t>https://twitter.com/qtr_uk96/status/1223691451671777280</t>
  </si>
  <si>
    <t>https://twitter.com/qtr_uk96/status/1223709745779040257</t>
  </si>
  <si>
    <t>https://twitter.com/noormoh36909984/status/1223674760904744961</t>
  </si>
  <si>
    <t>https://twitter.com/mojoay/status/1223710199871168512</t>
  </si>
  <si>
    <t>https://twitter.com/sami44602045/status/1223710082963255297</t>
  </si>
  <si>
    <t>https://twitter.com/ww00wwq/status/1223710772821479424</t>
  </si>
  <si>
    <t>https://twitter.com/wshajri/status/1223710829142519809</t>
  </si>
  <si>
    <t>https://twitter.com/ahmadinho99/status/1223375512787025920</t>
  </si>
  <si>
    <t>https://twitter.com/mashaeeell__/status/1223385042703069184</t>
  </si>
  <si>
    <t>https://twitter.com/abdalazez400/status/1223383031119077377</t>
  </si>
  <si>
    <t>https://twitter.com/deqatar/status/1223349878161657856</t>
  </si>
  <si>
    <t>https://twitter.com/deqatar/status/1223352436196347904</t>
  </si>
  <si>
    <t>https://twitter.com/deqatar/status/1223678407344631812</t>
  </si>
  <si>
    <t>https://twitter.com/deqatar/status/1223702538358267904</t>
  </si>
  <si>
    <t>https://twitter.com/mashaeeell__/status/1223652046831783939</t>
  </si>
  <si>
    <t>https://twitter.com/mashaeeell__/status/1223411737929621504</t>
  </si>
  <si>
    <t>https://twitter.com/mashaeeell__/status/1223563334903107586</t>
  </si>
  <si>
    <t>https://twitter.com/mashaeeell__/status/1223693533812600832</t>
  </si>
  <si>
    <t>https://twitter.com/mashaeeell__/status/1223711233565777922</t>
  </si>
  <si>
    <t>https://twitter.com/92qta/status/1223711195347275778</t>
  </si>
  <si>
    <t>https://twitter.com/92qta/status/1223711295427502083</t>
  </si>
  <si>
    <t>https://twitter.com/eimanqatar/status/1223360803971174408</t>
  </si>
  <si>
    <t>https://twitter.com/eimanqatar/status/1223711317070155776</t>
  </si>
  <si>
    <t>https://twitter.com/39faj/status/1223711487082012672</t>
  </si>
  <si>
    <t>https://twitter.com/alghanim999/status/1223711464705462275</t>
  </si>
  <si>
    <t>https://twitter.com/alghanim999/status/1223711503272103951</t>
  </si>
  <si>
    <t>https://twitter.com/3s25q1veuk6pehc/status/1223711518857936896</t>
  </si>
  <si>
    <t>https://twitter.com/hinqnzsgb2uux5w/status/1223005952695308290</t>
  </si>
  <si>
    <t>https://twitter.com/hinqnzsgb2uux5w/status/1223021420025982978</t>
  </si>
  <si>
    <t>https://twitter.com/hinqnzsgb2uux5w/status/1223212352562237440</t>
  </si>
  <si>
    <t>https://twitter.com/hinqnzsgb2uux5w/status/1223226851209940998</t>
  </si>
  <si>
    <t>https://twitter.com/hinqnzsgb2uux5w/status/1223368467539165186</t>
  </si>
  <si>
    <t>https://twitter.com/hinqnzsgb2uux5w/status/1223368764445614080</t>
  </si>
  <si>
    <t>https://twitter.com/hinqnzsgb2uux5w/status/1223370060326166532</t>
  </si>
  <si>
    <t>https://twitter.com/hinqnzsgb2uux5w/status/1223382248453562373</t>
  </si>
  <si>
    <t>https://twitter.com/hinqnzsgb2uux5w/status/1223382560098660352</t>
  </si>
  <si>
    <t>https://twitter.com/hinqnzsgb2uux5w/status/1223710711668465665</t>
  </si>
  <si>
    <t>https://twitter.com/hinqnzsgb2uux5w/status/1223712037328637959</t>
  </si>
  <si>
    <t>https://twitter.com/qatarhaya2022/status/1223585401052508160</t>
  </si>
  <si>
    <t>https://twitter.com/qatarhaya2022/status/1223712334562107393</t>
  </si>
  <si>
    <t>https://twitter.com/jaladqa/status/1223711837805588483</t>
  </si>
  <si>
    <t>https://twitter.com/jaladqa/status/1223712452686295043</t>
  </si>
  <si>
    <t>https://twitter.com/someoneabr/status/1223705271043862528</t>
  </si>
  <si>
    <t>https://twitter.com/al3anoudn/status/1223712493245169665</t>
  </si>
  <si>
    <t>https://twitter.com/al3anoudn/status/1223705297555984389</t>
  </si>
  <si>
    <t>https://twitter.com/almarrishaikha_/status/1223713316780040193</t>
  </si>
  <si>
    <t>https://twitter.com/azizalsadii/status/1223713321205014533</t>
  </si>
  <si>
    <t>https://twitter.com/alndawinma/status/1223713433964752896</t>
  </si>
  <si>
    <t>https://twitter.com/translitical/status/1223713487345549313</t>
  </si>
  <si>
    <t>https://twitter.com/nubaylia/status/1223713700953174016</t>
  </si>
  <si>
    <t>https://twitter.com/1nsr/status/1223510566570020864</t>
  </si>
  <si>
    <t>https://twitter.com/mbr19791/status/1223291661532434433</t>
  </si>
  <si>
    <t>https://twitter.com/mbr19791/status/1223291711046258688</t>
  </si>
  <si>
    <t>https://twitter.com/mbr19791/status/1223293720235249665</t>
  </si>
  <si>
    <t>https://twitter.com/mbr19791/status/1223713926946357248</t>
  </si>
  <si>
    <t>https://twitter.com/dabsanjobran/status/1223044446637502464</t>
  </si>
  <si>
    <t>https://twitter.com/dabsanjobran/status/1223714097310720000</t>
  </si>
  <si>
    <t>https://twitter.com/um_yousef1/status/1223712620164853761</t>
  </si>
  <si>
    <t>https://twitter.com/um_yousef1/status/1223714211601297409</t>
  </si>
  <si>
    <t>https://twitter.com/poooomooom/status/1223264154401869827</t>
  </si>
  <si>
    <t>https://twitter.com/poooomooom/status/1223264310106951680</t>
  </si>
  <si>
    <t>https://twitter.com/poooomooom/status/1223265699646275584</t>
  </si>
  <si>
    <t>https://twitter.com/poooomooom/status/1223265728339554305</t>
  </si>
  <si>
    <t>https://twitter.com/poooomooom/status/1223265958808170496</t>
  </si>
  <si>
    <t>https://twitter.com/poooomooom/status/1223271017696591873</t>
  </si>
  <si>
    <t>https://twitter.com/yousefalsaafin/status/1223714429856092162</t>
  </si>
  <si>
    <t>https://twitter.com/saradrama91/status/1223714839228559360</t>
  </si>
  <si>
    <t>https://twitter.com/nhjfy2ypox71al4/status/1223715668492726276</t>
  </si>
  <si>
    <t>https://twitter.com/my_91/status/1223715856628310017</t>
  </si>
  <si>
    <t>https://twitter.com/nalsxid/status/1223716370023620610</t>
  </si>
  <si>
    <t>https://twitter.com/rinbowlady84/status/1223225982963855362</t>
  </si>
  <si>
    <t>https://twitter.com/rinbowlady84/status/1223524599952003072</t>
  </si>
  <si>
    <t>https://twitter.com/rinbowlady84/status/1223542392512339968</t>
  </si>
  <si>
    <t>https://twitter.com/rinbowlady84/status/1223598287992885250</t>
  </si>
  <si>
    <t>https://twitter.com/rinbowlady84/status/1223716939308072960</t>
  </si>
  <si>
    <t>https://twitter.com/bujaberr/status/1223717024372871169</t>
  </si>
  <si>
    <t>https://twitter.com/maryam82438352/status/1223524530687221761</t>
  </si>
  <si>
    <t>https://twitter.com/maryam82438352/status/1223591707083714561</t>
  </si>
  <si>
    <t>https://twitter.com/maryam82438352/status/1223607397694017537</t>
  </si>
  <si>
    <t>https://twitter.com/maryam82438352/status/1223717078999470085</t>
  </si>
  <si>
    <t>https://twitter.com/maryam82438352/status/1223717254916866050</t>
  </si>
  <si>
    <t>https://twitter.com/mraym626/status/1223716027713933320</t>
  </si>
  <si>
    <t>https://twitter.com/mraym626/status/1223717296809684992</t>
  </si>
  <si>
    <t>https://twitter.com/jaber_almulla/status/1222990201192099840</t>
  </si>
  <si>
    <t>https://twitter.com/jaber_almulla/status/1223383023472857088</t>
  </si>
  <si>
    <t>https://twitter.com/jaber_almulla/status/1223555375515013120</t>
  </si>
  <si>
    <t>https://twitter.com/jaber_almulla/status/1223717297287843849</t>
  </si>
  <si>
    <t>https://twitter.com/qattaq1/status/1223718084751646720</t>
  </si>
  <si>
    <t>https://twitter.com/ea0759101/status/1223345786710347776</t>
  </si>
  <si>
    <t>https://twitter.com/nalaloosy/status/1223360869289091072</t>
  </si>
  <si>
    <t>https://twitter.com/_aishar/status/1223210519311659008</t>
  </si>
  <si>
    <t>https://twitter.com/_aishar/status/1223607479633838081</t>
  </si>
  <si>
    <t>https://twitter.com/_aishar/status/1223607501259792384</t>
  </si>
  <si>
    <t>https://twitter.com/_aishar/status/1223609271809605639</t>
  </si>
  <si>
    <t>https://twitter.com/gouzaaladbah/status/1223611353593720833</t>
  </si>
  <si>
    <t>https://twitter.com/nalaloosy/status/1223718104716447744</t>
  </si>
  <si>
    <t>https://twitter.com/nalaloosy/status/1223360022219980801</t>
  </si>
  <si>
    <t>https://twitter.com/nalaloosy/status/1223538305934987264</t>
  </si>
  <si>
    <t>https://twitter.com/nalaloosy/status/1223622269139857408</t>
  </si>
  <si>
    <t>https://twitter.com/qattaq11/status/1223710097341321219</t>
  </si>
  <si>
    <t>https://twitter.com/m7pooop/status/1223718379917381633</t>
  </si>
  <si>
    <t>https://twitter.com/ho44o/status/1223347372215934979</t>
  </si>
  <si>
    <t>https://twitter.com/ho44o/status/1223391729014976512</t>
  </si>
  <si>
    <t>https://twitter.com/ho44o/status/1223495352382296064</t>
  </si>
  <si>
    <t>https://twitter.com/ho44o/status/1223718521961701378</t>
  </si>
  <si>
    <t>https://twitter.com/x62_____/status/1223717349381038088</t>
  </si>
  <si>
    <t>https://twitter.com/x62_____/status/1223718324879667201</t>
  </si>
  <si>
    <t>https://twitter.com/x62_____/status/1223718524843110402</t>
  </si>
  <si>
    <t>https://twitter.com/x62_____/status/1223718566224191489</t>
  </si>
  <si>
    <t>https://twitter.com/umtalal_/status/1223717795910864902</t>
  </si>
  <si>
    <t>https://twitter.com/umtalal_/status/1223718612843814912</t>
  </si>
  <si>
    <t>https://twitter.com/bo_srour/status/1223718729177075714</t>
  </si>
  <si>
    <t>https://twitter.com/mashall1384/status/1223718750228295681</t>
  </si>
  <si>
    <t>https://twitter.com/ghalyia_qtr/status/1223719120954216448</t>
  </si>
  <si>
    <t>https://twitter.com/hissa_alsulaiti/status/1223719207822602240</t>
  </si>
  <si>
    <t>https://twitter.com/reemyalmaadeed/status/1223591660346650624</t>
  </si>
  <si>
    <t>https://twitter.com/reemyalmaadeed/status/1223600231629119488</t>
  </si>
  <si>
    <t>https://twitter.com/reemyalmaadeed/status/1223719227682672640</t>
  </si>
  <si>
    <t>https://twitter.com/__format/status/1223609766532079621</t>
  </si>
  <si>
    <t>https://twitter.com/alsulaitima/status/1223625526075625472</t>
  </si>
  <si>
    <t>https://twitter.com/remikax/status/1223622332322926598</t>
  </si>
  <si>
    <t>https://twitter.com/kmedia84/status/1222985475159478272</t>
  </si>
  <si>
    <t>https://twitter.com/kmedia84/status/1222986311981850625</t>
  </si>
  <si>
    <t>https://twitter.com/kmedia84/status/1223375847899435008</t>
  </si>
  <si>
    <t>https://twitter.com/kmedia84/status/1223377347111505927</t>
  </si>
  <si>
    <t>https://twitter.com/remikax/status/1223719271550930945</t>
  </si>
  <si>
    <t>https://twitter.com/remikax/status/1223625223163072512</t>
  </si>
  <si>
    <t>https://twitter.com/arexjum/status/1223719308536184833</t>
  </si>
  <si>
    <t>https://twitter.com/bntalnaemi/status/1223719000695353344</t>
  </si>
  <si>
    <t>https://twitter.com/loveinqu/status/1223342066895335425</t>
  </si>
  <si>
    <t>https://twitter.com/loveinqu/status/1223350346552172545</t>
  </si>
  <si>
    <t>https://twitter.com/loveinqu/status/1223350535664865280</t>
  </si>
  <si>
    <t>https://twitter.com/loveinqu/status/1223719539214573573</t>
  </si>
  <si>
    <t>https://twitter.com/kalkubaisiqtr/status/1222981938530508801</t>
  </si>
  <si>
    <t>https://twitter.com/kalkubaisiqtr/status/1222982348171464704</t>
  </si>
  <si>
    <t>https://twitter.com/kalkubaisiqtr/status/1223056041471987718</t>
  </si>
  <si>
    <t>https://twitter.com/kalkubaisiqtr/status/1223283073728409600</t>
  </si>
  <si>
    <t>https://twitter.com/kalkubaisiqtr/status/1223317024572489728</t>
  </si>
  <si>
    <t>https://twitter.com/kalkubaisiqtr/status/1223405655647612928</t>
  </si>
  <si>
    <t>https://twitter.com/kalkubaisiqtr/status/1223406734628179968</t>
  </si>
  <si>
    <t>https://twitter.com/kalkubaisiqtr/status/1223407045384097793</t>
  </si>
  <si>
    <t>https://twitter.com/3663hamad/status/1223444133014130691</t>
  </si>
  <si>
    <t>https://twitter.com/3663hamad/status/1223719769288904704</t>
  </si>
  <si>
    <t>https://twitter.com/qtrmemeta/status/1223685807648755714</t>
  </si>
  <si>
    <t>https://twitter.com/qtrmemeta/status/1223686118828400640</t>
  </si>
  <si>
    <t>https://twitter.com/qtrmemeta/status/1223687174484381698</t>
  </si>
  <si>
    <t>https://twitter.com/qtrmemeta/status/1223687200124153856</t>
  </si>
  <si>
    <t>https://twitter.com/qtrmemeta/status/1223719045142401024</t>
  </si>
  <si>
    <t>https://twitter.com/qtrmemeta/status/1223719325158268932</t>
  </si>
  <si>
    <t>https://twitter.com/qtrmemeta/status/1223719347618811904</t>
  </si>
  <si>
    <t>https://twitter.com/qtrmemeta/status/1223719469916266504</t>
  </si>
  <si>
    <t>https://twitter.com/qtrmemeta/status/1223719892127485962</t>
  </si>
  <si>
    <t>https://twitter.com/kaljeaidi/status/1223686807428173824</t>
  </si>
  <si>
    <t>https://twitter.com/3bdullan/status/1223537358001385472</t>
  </si>
  <si>
    <t>https://twitter.com/3bdullan/status/1223719922079010819</t>
  </si>
  <si>
    <t>https://twitter.com/tagreed_alemadi/status/1222991169069756424</t>
  </si>
  <si>
    <t>https://twitter.com/tagreed_alemadi/status/1223720080632176641</t>
  </si>
  <si>
    <t>https://twitter.com/tagreed_alemadi/status/1223720163838742530</t>
  </si>
  <si>
    <t>https://twitter.com/tagreed_alemadi/status/1223720322551205894</t>
  </si>
  <si>
    <t>https://twitter.com/abofahadali44/status/1223720469695803392</t>
  </si>
  <si>
    <t>https://twitter.com/socialserverfo/status/1223720547076493314</t>
  </si>
  <si>
    <t>https://twitter.com/m4_611/status/1223720798134861827</t>
  </si>
  <si>
    <t>https://twitter.com/qatarfuture2030/status/1223359646183849985</t>
  </si>
  <si>
    <t>https://twitter.com/qatarfuture2030/status/1223359705260658689</t>
  </si>
  <si>
    <t>https://twitter.com/qatarfuture2030/status/1223720888547401731</t>
  </si>
  <si>
    <t>https://twitter.com/bohamadalkasadi/status/1223720980020912128</t>
  </si>
  <si>
    <t>https://twitter.com/oojrero/status/1223708271393103873</t>
  </si>
  <si>
    <t>https://twitter.com/oojrero/status/1223709908555706372</t>
  </si>
  <si>
    <t>https://twitter.com/oojrero/status/1223720622578196480</t>
  </si>
  <si>
    <t>https://twitter.com/oojrero/status/1223720998970777600</t>
  </si>
  <si>
    <t>https://twitter.com/bousaoud1972/status/1223024638629949443</t>
  </si>
  <si>
    <t>https://twitter.com/bousaoud1972/status/1223711837826568193</t>
  </si>
  <si>
    <t>https://twitter.com/bousaoud1972/status/1223721102452674561</t>
  </si>
  <si>
    <t>https://twitter.com/nasser_alali07/status/1223721120878268418</t>
  </si>
  <si>
    <t>https://twitter.com/nooalshee/status/1223721213530464258</t>
  </si>
  <si>
    <t>https://twitter.com/sufyanlyas1/status/1223721503960764417</t>
  </si>
  <si>
    <t>https://twitter.com/a_qtr86/status/1223721534424068102</t>
  </si>
  <si>
    <t>https://twitter.com/alsaddqatar1/status/1223354756103577600</t>
  </si>
  <si>
    <t>https://twitter.com/alsaddqatar1/status/1223721553457795072</t>
  </si>
  <si>
    <t>https://twitter.com/abr_qtr/status/1223722126722596865</t>
  </si>
  <si>
    <t>https://twitter.com/alsiliyh/status/1223719460772761601</t>
  </si>
  <si>
    <t>https://twitter.com/alsiliyh/status/1223722133760757761</t>
  </si>
  <si>
    <t>https://twitter.com/puck11627386/status/1223723014765846530</t>
  </si>
  <si>
    <t>https://twitter.com/shdarani/status/1223723059133190144</t>
  </si>
  <si>
    <t>https://twitter.com/vglllgv/status/1223723694419255296</t>
  </si>
  <si>
    <t>https://twitter.com/kubaisi_s/status/1223723991053033473</t>
  </si>
  <si>
    <t>https://twitter.com/qtrshail/status/1223375639979470848</t>
  </si>
  <si>
    <t>https://twitter.com/qtrshail/status/1223724053560774656</t>
  </si>
  <si>
    <t>https://twitter.com/abo_qat/status/1223695596072116225</t>
  </si>
  <si>
    <t>https://twitter.com/geminii59/status/1222991005424766976</t>
  </si>
  <si>
    <t>https://twitter.com/geminii59/status/1223191060232527873</t>
  </si>
  <si>
    <t>https://twitter.com/geminii59/status/1223556313189441536</t>
  </si>
  <si>
    <t>https://twitter.com/i87aa/status/1223562538937389056</t>
  </si>
  <si>
    <t>https://twitter.com/575_wdh/status/1223563990237958145</t>
  </si>
  <si>
    <t>https://twitter.com/alajmi81_saud/status/1223705386722693126</t>
  </si>
  <si>
    <t>https://twitter.com/alajmi81_saud/status/1223710742765088772</t>
  </si>
  <si>
    <t>https://twitter.com/alajmi81_saud/status/1223723965044137984</t>
  </si>
  <si>
    <t>https://twitter.com/itsh22/status/1223723936145453056</t>
  </si>
  <si>
    <t>https://twitter.com/itsh22/status/1223707486311587840</t>
  </si>
  <si>
    <t>https://twitter.com/itsh22/status/1223707620428656642</t>
  </si>
  <si>
    <t>https://twitter.com/itsh22/status/1223723711896915969</t>
  </si>
  <si>
    <t>https://twitter.com/itsh22/status/1223724266132254725</t>
  </si>
  <si>
    <t>https://twitter.com/itsh22/status/1223724345379446785</t>
  </si>
  <si>
    <t>https://twitter.com/alalmass/status/1223007830007058434</t>
  </si>
  <si>
    <t>https://twitter.com/alalmass/status/1223020606427365377</t>
  </si>
  <si>
    <t>https://twitter.com/alalmass/status/1223020695829000193</t>
  </si>
  <si>
    <t>https://twitter.com/alalmass/status/1223358189930000390</t>
  </si>
  <si>
    <t>https://twitter.com/alalmass/status/1223361694648479744</t>
  </si>
  <si>
    <t>https://twitter.com/alalmass/status/1223665797471592453</t>
  </si>
  <si>
    <t>https://twitter.com/alalmass/status/1223724343479414791</t>
  </si>
  <si>
    <t>https://twitter.com/alalmass/status/1223724354053267459</t>
  </si>
  <si>
    <t>https://twitter.com/__falotaibi/status/1223724916140314626</t>
  </si>
  <si>
    <t>https://twitter.com/userjaber/status/1223725678153039873</t>
  </si>
  <si>
    <t>https://twitter.com/nbkalkhater/status/1223725991123738627</t>
  </si>
  <si>
    <t>https://twitter.com/moza79645642/status/1223726457605718019</t>
  </si>
  <si>
    <t>https://twitter.com/ja04414468/status/1223683845494595590</t>
  </si>
  <si>
    <t>https://twitter.com/sh4ikh44/status/1223523617885040640</t>
  </si>
  <si>
    <t>https://twitter.com/sh4ikh44/status/1223545500961513473</t>
  </si>
  <si>
    <t>https://twitter.com/sh4ikh44/status/1223726597125165056</t>
  </si>
  <si>
    <t>https://twitter.com/f_alsaimmri/status/1223723273676120065</t>
  </si>
  <si>
    <t>https://twitter.com/rng114/status/1223726764729552896</t>
  </si>
  <si>
    <t>https://twitter.com/noorqtr13/status/1223726873349427200</t>
  </si>
  <si>
    <t>https://twitter.com/alkhelaifi_588/status/1222963797868077057</t>
  </si>
  <si>
    <t>https://twitter.com/alkhelaifi_588/status/1223005837083533312</t>
  </si>
  <si>
    <t>https://twitter.com/alkhelaifi_588/status/1223313745331523584</t>
  </si>
  <si>
    <t>https://twitter.com/alkhelaifi_588/status/1223622532101701632</t>
  </si>
  <si>
    <t>https://twitter.com/mohad93/status/1223714817808240640</t>
  </si>
  <si>
    <t>https://twitter.com/mohad93/status/1223717603857879047</t>
  </si>
  <si>
    <t>https://twitter.com/alhajiri_h84/status/1223727316917981186</t>
  </si>
  <si>
    <t>https://twitter.com/alhajiri_h84/status/1223687396463693824</t>
  </si>
  <si>
    <t>https://twitter.com/latifa_k_m/status/1223727422723567616</t>
  </si>
  <si>
    <t>https://twitter.com/turath_lawal/status/1223727690567557128</t>
  </si>
  <si>
    <t>https://twitter.com/salmlm/status/1223016653375655937</t>
  </si>
  <si>
    <t>https://twitter.com/salmlm/status/1223635766947057667</t>
  </si>
  <si>
    <t>https://twitter.com/salmlm/status/1223715655003901952</t>
  </si>
  <si>
    <t>https://twitter.com/bozaid_alyafei/status/1223727890707230725</t>
  </si>
  <si>
    <t>https://twitter.com/bozaid_alyafei/status/1223453050754519040</t>
  </si>
  <si>
    <t>https://twitter.com/bozaid_alyafei/status/1223453883684487168</t>
  </si>
  <si>
    <t>https://twitter.com/bozaid_alyafei/status/1223555413913886722</t>
  </si>
  <si>
    <t>https://twitter.com/bozaid_alyafei/status/1223559196743999488</t>
  </si>
  <si>
    <t>https://twitter.com/lxzvy/status/1223728111004635138</t>
  </si>
  <si>
    <t>https://twitter.com/qatxxxo/status/1223728133867700226</t>
  </si>
  <si>
    <t>https://twitter.com/fahadbinhamad12/status/1223726015865872384</t>
  </si>
  <si>
    <t>https://twitter.com/fahadbinhamad12/status/1223728161797615617</t>
  </si>
  <si>
    <t>https://twitter.com/qatar7667/status/1222972318235942919</t>
  </si>
  <si>
    <t>https://twitter.com/qatar7667/status/1222976475554598916</t>
  </si>
  <si>
    <t>https://twitter.com/qatar7667/status/1222977557945114624</t>
  </si>
  <si>
    <t>https://twitter.com/qatar7667/status/1223206402518405120</t>
  </si>
  <si>
    <t>https://twitter.com/qatar7667/status/1223272914872602624</t>
  </si>
  <si>
    <t>https://twitter.com/qatar7667/status/1223368447243051008</t>
  </si>
  <si>
    <t>https://twitter.com/qatar7667/status/1223728732969558016</t>
  </si>
  <si>
    <t>https://twitter.com/mohdalij70/status/1223729000545165314</t>
  </si>
  <si>
    <t>https://twitter.com/naalansari__/status/1223729224873398272</t>
  </si>
  <si>
    <t>https://twitter.com/nes19721/status/1223729312236560385</t>
  </si>
  <si>
    <t>https://twitter.com/nes19721/status/1223729322239893505</t>
  </si>
  <si>
    <t>https://twitter.com/_haa97_/status/1223595843481231360</t>
  </si>
  <si>
    <t>https://twitter.com/_haa97_/status/1223729441530138625</t>
  </si>
  <si>
    <t>https://twitter.com/n_m_r_48/status/1223730385298907136</t>
  </si>
  <si>
    <t>https://twitter.com/alsutana/status/1223511081152282631</t>
  </si>
  <si>
    <t>https://twitter.com/alsutana/status/1223731153686999052</t>
  </si>
  <si>
    <t>https://twitter.com/dalal_qaa/status/1223390502260748288</t>
  </si>
  <si>
    <t>https://twitter.com/dalal_qaa/status/1223731439881146368</t>
  </si>
  <si>
    <t>https://twitter.com/alia_alattiya/status/1223568723522596870</t>
  </si>
  <si>
    <t>https://twitter.com/alia_alattiya/status/1223569005686009858</t>
  </si>
  <si>
    <t>https://twitter.com/alia_alattiya/status/1223569147893895169</t>
  </si>
  <si>
    <t>https://twitter.com/alia_alattiya/status/1223731418045517825</t>
  </si>
  <si>
    <t>https://twitter.com/e_m85/status/1223158115945848833</t>
  </si>
  <si>
    <t>https://twitter.com/e_m85/status/1223731468595290113</t>
  </si>
  <si>
    <t>https://twitter.com/fatmaalmeer86/status/1223731511742156800</t>
  </si>
  <si>
    <t>https://twitter.com/aalnassiri_/status/1223356385062268928</t>
  </si>
  <si>
    <t>https://twitter.com/aalnassiri_/status/1223707356900577284</t>
  </si>
  <si>
    <t>https://twitter.com/aalnassiri_/status/1223731544025718784</t>
  </si>
  <si>
    <t>https://twitter.com/aaldyani2/status/1223731591882723329</t>
  </si>
  <si>
    <t>https://twitter.com/bintabdulla__/status/1223731656709869569</t>
  </si>
  <si>
    <t>https://twitter.com/mbs999987/status/1223168148238630913</t>
  </si>
  <si>
    <t>https://twitter.com/mbs999987/status/1223731666683932672</t>
  </si>
  <si>
    <t>https://twitter.com/faisal_aljanahi/status/1223724037693722624</t>
  </si>
  <si>
    <t>https://twitter.com/faisal_aljanahi/status/1223728518628040709</t>
  </si>
  <si>
    <t>https://twitter.com/faisal_aljanahi/status/1223731736061841415</t>
  </si>
  <si>
    <t>https://twitter.com/jmaltamimi/status/1223731922750377988</t>
  </si>
  <si>
    <t>https://twitter.com/ralharthii_/status/1223732133895733249</t>
  </si>
  <si>
    <t>https://twitter.com/qat_sands/status/1223732176048529410</t>
  </si>
  <si>
    <t>https://twitter.com/nawal18567545/status/1223359077956276224</t>
  </si>
  <si>
    <t>https://twitter.com/nawal18567545/status/1223587405090955264</t>
  </si>
  <si>
    <t>https://twitter.com/nawal18567545/status/1223715429434048512</t>
  </si>
  <si>
    <t>https://twitter.com/nawal18567545/status/1223732208013168640</t>
  </si>
  <si>
    <t>https://twitter.com/alanoodms/status/1223368036062810114</t>
  </si>
  <si>
    <t>https://twitter.com/alanoodms/status/1223368821530144768</t>
  </si>
  <si>
    <t>https://twitter.com/alanoodms/status/1223368850034524160</t>
  </si>
  <si>
    <t>https://twitter.com/alanoodms/status/1223369169418309642</t>
  </si>
  <si>
    <t>https://twitter.com/alanoodms/status/1223369233633071104</t>
  </si>
  <si>
    <t>https://twitter.com/alanoodms/status/1223384252278067201</t>
  </si>
  <si>
    <t>https://twitter.com/alanoodms/status/1223669730533429248</t>
  </si>
  <si>
    <t>https://twitter.com/alanoodms/status/1223732210672525315</t>
  </si>
  <si>
    <t>https://twitter.com/2014althani/status/1223344429127348231</t>
  </si>
  <si>
    <t>https://twitter.com/k6ari/status/1222976248009437188</t>
  </si>
  <si>
    <t>https://twitter.com/aseedtwit/status/1222978167876595712</t>
  </si>
  <si>
    <t>https://twitter.com/aseedtwit/status/1222977388616863746</t>
  </si>
  <si>
    <t>https://twitter.com/aseedtwit/status/1222977457034231810</t>
  </si>
  <si>
    <t>https://twitter.com/aseedtwit/status/1222977545060089856</t>
  </si>
  <si>
    <t>https://twitter.com/aseedtwit/status/1223356896377298944</t>
  </si>
  <si>
    <t>https://twitter.com/saudalwahaibi/status/1223723051134726145</t>
  </si>
  <si>
    <t>https://twitter.com/fjyaktr89/status/1223732929613967367</t>
  </si>
  <si>
    <t>https://twitter.com/kvvsii/status/1223731150465708032</t>
  </si>
  <si>
    <t>https://twitter.com/kvvsii/status/1223731249816260608</t>
  </si>
  <si>
    <t>https://twitter.com/kvvsii/status/1223731577580150785</t>
  </si>
  <si>
    <t>https://twitter.com/kvvsii/status/1223732980251856898</t>
  </si>
  <si>
    <t>https://twitter.com/alshantinoura_/status/1223733089349914627</t>
  </si>
  <si>
    <t>https://twitter.com/abdullaqatar7/status/1223733118387003393</t>
  </si>
  <si>
    <t>https://twitter.com/1410qatar/status/1223733185575575553</t>
  </si>
  <si>
    <t>https://twitter.com/_iasmaq/status/1223733232279130113</t>
  </si>
  <si>
    <t>https://twitter.com/dosaeriy/status/1223733423040233474</t>
  </si>
  <si>
    <t>https://twitter.com/salemal32411709/status/1223733185080676354</t>
  </si>
  <si>
    <t>https://twitter.com/salemal32411709/status/1223733237417160704</t>
  </si>
  <si>
    <t>https://twitter.com/salemal32411709/status/1223733453885267969</t>
  </si>
  <si>
    <t>https://twitter.com/salemal32411709/status/1223733630750679040</t>
  </si>
  <si>
    <t>https://twitter.com/salemal32411709/status/1223733660047892486</t>
  </si>
  <si>
    <t>https://twitter.com/salemal32411709/status/1223733864427937792</t>
  </si>
  <si>
    <t>https://twitter.com/6q7odow0jnhwygq/status/1223733997605277697</t>
  </si>
  <si>
    <t>https://twitter.com/fatma_aldosari/status/1223346982816829440</t>
  </si>
  <si>
    <t>https://twitter.com/dananalothman/status/1223388460419108865</t>
  </si>
  <si>
    <t>https://twitter.com/dananalothman/status/1223388822865698816</t>
  </si>
  <si>
    <t>https://twitter.com/_axani/status/1223640712664813570</t>
  </si>
  <si>
    <t>https://twitter.com/salwa0404/status/1223729228136566786</t>
  </si>
  <si>
    <t>https://twitter.com/salwa0404/status/1223729327310811136</t>
  </si>
  <si>
    <t>https://twitter.com/salwa0404/status/1223733883646115840</t>
  </si>
  <si>
    <t>https://twitter.com/salwa0404/status/1223734505602789376</t>
  </si>
  <si>
    <t>https://twitter.com/ixhissa/status/1223734554667757569</t>
  </si>
  <si>
    <t>https://twitter.com/ixhissa/status/1223734585525182464</t>
  </si>
  <si>
    <t>https://twitter.com/missjojo_89/status/1223266735920418816</t>
  </si>
  <si>
    <t>https://twitter.com/missjojo_89/status/1223267148828741632</t>
  </si>
  <si>
    <t>https://twitter.com/missjojo_89/status/1223267149709479938</t>
  </si>
  <si>
    <t>https://twitter.com/missjojo_89/status/1223734628013477889</t>
  </si>
  <si>
    <t>https://twitter.com/esweera/status/1223734665489633282</t>
  </si>
  <si>
    <t>https://twitter.com/faaqatar2022/status/1223002922256158720</t>
  </si>
  <si>
    <t>https://twitter.com/faaqatar2022/status/1223734729117138949</t>
  </si>
  <si>
    <t>https://twitter.com/aishaaalmeer/status/1223649653062873089</t>
  </si>
  <si>
    <t>https://twitter.com/aishaaalmeer/status/1223651020481466370</t>
  </si>
  <si>
    <t>https://twitter.com/aishaaalmeer/status/1223735059531825153</t>
  </si>
  <si>
    <t>https://twitter.com/wadhaqa1/status/1223735124237471747</t>
  </si>
  <si>
    <t>https://twitter.com/aisha__2022/status/1223346498123051010</t>
  </si>
  <si>
    <t>https://twitter.com/aisha__2022/status/1223359387412111370</t>
  </si>
  <si>
    <t>https://twitter.com/aisha__2022/status/1223726705317220352</t>
  </si>
  <si>
    <t>https://twitter.com/aisha__2022/status/1223735148564434950</t>
  </si>
  <si>
    <t>https://twitter.com/saleh_obaidli/status/1223382627970842624</t>
  </si>
  <si>
    <t>https://twitter.com/saleh_obaidli/status/1223382642109952001</t>
  </si>
  <si>
    <t>https://twitter.com/saleh_obaidli/status/1223723023246807045</t>
  </si>
  <si>
    <t>https://twitter.com/saleh_obaidli/status/1223724149903896576</t>
  </si>
  <si>
    <t>https://twitter.com/saleh_obaidli/status/1223724865636765697</t>
  </si>
  <si>
    <t>https://twitter.com/saleh_obaidli/status/1223725166884216832</t>
  </si>
  <si>
    <t>https://twitter.com/saleh_obaidli/status/1223725993279528960</t>
  </si>
  <si>
    <t>https://twitter.com/saleh_obaidli/status/1223727325759660032</t>
  </si>
  <si>
    <t>https://twitter.com/saleh_obaidli/status/1223728847243399170</t>
  </si>
  <si>
    <t>https://twitter.com/saleh_obaidli/status/1223728993268109314</t>
  </si>
  <si>
    <t>https://twitter.com/saleh_obaidli/status/1223735150535725056</t>
  </si>
  <si>
    <t>https://twitter.com/ikhalid32/status/1223557509396320256</t>
  </si>
  <si>
    <t>https://twitter.com/ikhalid32/status/1223557733267341312</t>
  </si>
  <si>
    <t>https://twitter.com/ikhalid32/status/1223557797704429569</t>
  </si>
  <si>
    <t>https://twitter.com/almusk12/status/1223371390423851009</t>
  </si>
  <si>
    <t>https://twitter.com/mohajer69700057/status/1223732848345088001</t>
  </si>
  <si>
    <t>https://twitter.com/mohajer69700057/status/1223735546897489920</t>
  </si>
  <si>
    <t>https://twitter.com/lawyerkhalid1/status/1223735579168464897</t>
  </si>
  <si>
    <t>https://twitter.com/ohlordagaaain/status/1223735589532553217</t>
  </si>
  <si>
    <t>https://twitter.com/qr0009/status/1223735636781387776</t>
  </si>
  <si>
    <t>https://twitter.com/atk_althani/status/1223544624960221185</t>
  </si>
  <si>
    <t>https://twitter.com/_omaralkhateeb/status/1223369012488409089</t>
  </si>
  <si>
    <t>https://twitter.com/ameera341/status/1223519490555744256</t>
  </si>
  <si>
    <t>https://twitter.com/ameera341/status/1223735843535425538</t>
  </si>
  <si>
    <t>https://twitter.com/sbm974q/status/1223735684353183749</t>
  </si>
  <si>
    <t>https://twitter.com/sbm974q/status/1223736085714477059</t>
  </si>
  <si>
    <t>https://twitter.com/alobiedan/status/1223736132917133312</t>
  </si>
  <si>
    <t>https://twitter.com/exquisitemaryam/status/1223736207412277249</t>
  </si>
  <si>
    <t>https://twitter.com/violaita2/status/1223736353394958336</t>
  </si>
  <si>
    <t>https://twitter.com/alhammadijassim/status/1223370048389238791</t>
  </si>
  <si>
    <t>https://twitter.com/alhammadijassim/status/1223372120123695104</t>
  </si>
  <si>
    <t>https://twitter.com/almufta7_m/status/1223008400188923904</t>
  </si>
  <si>
    <t>https://twitter.com/almufta7_m/status/1223009873459236864</t>
  </si>
  <si>
    <t>https://twitter.com/almufta7_m/status/1223702383433146368</t>
  </si>
  <si>
    <t>https://twitter.com/almufta7_m/status/1223737132725833728</t>
  </si>
  <si>
    <t>https://twitter.com/ahmed3336598161/status/1223226882474303488</t>
  </si>
  <si>
    <t>https://twitter.com/ahmed3336598161/status/1223572867822030853</t>
  </si>
  <si>
    <t>https://twitter.com/ahmed3336598161/status/1223736465345130496</t>
  </si>
  <si>
    <t>https://twitter.com/ahmed3336598161/status/1223736524526833666</t>
  </si>
  <si>
    <t>https://twitter.com/ahmed3336598161/status/1223737261885399042</t>
  </si>
  <si>
    <t>https://twitter.com/alharoonmariam/status/1223735458125045762</t>
  </si>
  <si>
    <t>https://twitter.com/alharoonmariam/status/1223737699171028993</t>
  </si>
  <si>
    <t>https://twitter.com/saudi635/status/1223737999458033664</t>
  </si>
  <si>
    <t>https://twitter.com/mohzaatiti/status/1223572093918498816</t>
  </si>
  <si>
    <t>https://twitter.com/qatarr_i/status/1223573855320584192</t>
  </si>
  <si>
    <t>https://twitter.com/talmalki/status/1223541303797067776</t>
  </si>
  <si>
    <t>https://twitter.com/talmalki/status/1223364414851768322</t>
  </si>
  <si>
    <t>https://twitter.com/talmalki/status/1223630915785633795</t>
  </si>
  <si>
    <t>https://twitter.com/shimaa_me/status/1223737796143263744</t>
  </si>
  <si>
    <t>https://twitter.com/shimaa_me/status/1223738212788703232</t>
  </si>
  <si>
    <t>https://twitter.com/abk__8/status/1223626249698004992</t>
  </si>
  <si>
    <t>https://twitter.com/abk__8/status/1223738301426716672</t>
  </si>
  <si>
    <t>https://twitter.com/khulaifishaikha/status/1223324258094526465</t>
  </si>
  <si>
    <t>https://twitter.com/althani_faisal/status/1222982283721945097</t>
  </si>
  <si>
    <t>https://twitter.com/khulaifishaikha/status/1223305267997265921</t>
  </si>
  <si>
    <t>https://twitter.com/khulaifishaikha/status/1223309553489645571</t>
  </si>
  <si>
    <t>https://twitter.com/khulaifishaikha/status/1223320710917083136</t>
  </si>
  <si>
    <t>https://twitter.com/khulaifishaikha/status/1223738472663482369</t>
  </si>
  <si>
    <t>https://twitter.com/eninayefhamad/status/1223550276516360193</t>
  </si>
  <si>
    <t>https://twitter.com/aljoker92536929/status/1223575159476494337</t>
  </si>
  <si>
    <t>https://twitter.com/aljoker92536929/status/1223574626938302464</t>
  </si>
  <si>
    <t>https://twitter.com/aljoker92536929/status/1223574942245060608</t>
  </si>
  <si>
    <t>https://twitter.com/aljoker92536929/status/1223575123061551105</t>
  </si>
  <si>
    <t>https://twitter.com/aljoker92536929/status/1223575411394850817</t>
  </si>
  <si>
    <t>https://twitter.com/aljoker92536929/status/1223575526398402565</t>
  </si>
  <si>
    <t>https://twitter.com/aljoker92536929/status/1223576498071797760</t>
  </si>
  <si>
    <t>https://twitter.com/aljoker92536929/status/1223576536588148741</t>
  </si>
  <si>
    <t>https://twitter.com/aljoker92536929/status/1223737218981879808</t>
  </si>
  <si>
    <t>https://twitter.com/aljoker92536929/status/1223737597882748928</t>
  </si>
  <si>
    <t>https://twitter.com/aljoker92536929/status/1223737943447261184</t>
  </si>
  <si>
    <t>https://twitter.com/aljoker92536929/status/1223738049240104961</t>
  </si>
  <si>
    <t>https://twitter.com/aljoker92536929/status/1223738083054628866</t>
  </si>
  <si>
    <t>https://twitter.com/hassanhome9227/status/1223729169273688069</t>
  </si>
  <si>
    <t>https://twitter.com/hassanhome9227/status/1223733808786235393</t>
  </si>
  <si>
    <t>https://twitter.com/hassanhome9227/status/1223738519648116736</t>
  </si>
  <si>
    <t>https://twitter.com/nayefalemadi_/status/1223593787915743233</t>
  </si>
  <si>
    <t>https://twitter.com/onlineduty/status/1223694594975653888</t>
  </si>
  <si>
    <t>https://twitter.com/bint_al30d/status/1223693200151449600</t>
  </si>
  <si>
    <t>https://twitter.com/bint_al30d/status/1223692488478806018</t>
  </si>
  <si>
    <t>https://twitter.com/bint_al30d/status/1223693283374837760</t>
  </si>
  <si>
    <t>https://twitter.com/bint_al30d/status/1223693362550706177</t>
  </si>
  <si>
    <t>https://twitter.com/bint_al30d/status/1223694651410075648</t>
  </si>
  <si>
    <t>https://twitter.com/bint_al30d/status/1223734153147043846</t>
  </si>
  <si>
    <t>https://twitter.com/a7mdrr/status/1223738693288103936</t>
  </si>
  <si>
    <t>https://twitter.com/a7mdrr/status/1223734589014859777</t>
  </si>
  <si>
    <t>https://twitter.com/a7mdrr/status/1223738829951193090</t>
  </si>
  <si>
    <t>https://twitter.com/amara71369303/status/1223735608922771456</t>
  </si>
  <si>
    <t>https://twitter.com/amara71369303/status/1223737934345621506</t>
  </si>
  <si>
    <t>https://twitter.com/amara71369303/status/1223738862478012416</t>
  </si>
  <si>
    <t>https://twitter.com/rybalqtr/status/1223234116268806144</t>
  </si>
  <si>
    <t>https://twitter.com/_77ffi/status/1223332201150013441</t>
  </si>
  <si>
    <t>https://twitter.com/alemadi1989/status/1223194510005624832</t>
  </si>
  <si>
    <t>https://twitter.com/_77ffi/status/1223397188849557504</t>
  </si>
  <si>
    <t>https://twitter.com/_77ffi/status/1223332296004120577</t>
  </si>
  <si>
    <t>https://twitter.com/_77ffi/status/1223332472160690176</t>
  </si>
  <si>
    <t>https://twitter.com/_77ffi/status/1223332502284181509</t>
  </si>
  <si>
    <t>https://twitter.com/_77ffi/status/1223332623784738820</t>
  </si>
  <si>
    <t>https://twitter.com/_77ffi/status/1223395972740501505</t>
  </si>
  <si>
    <t>https://twitter.com/_77ffi/status/1223396628838658049</t>
  </si>
  <si>
    <t>https://twitter.com/_77ffi/status/1223396722275233792</t>
  </si>
  <si>
    <t>https://twitter.com/_77ffi/status/1223397403774025730</t>
  </si>
  <si>
    <t>https://twitter.com/_77ffi/status/1223397418097618947</t>
  </si>
  <si>
    <t>https://twitter.com/_77ffi/status/1223399414536065024</t>
  </si>
  <si>
    <t>https://twitter.com/_77ffi/status/1223399594123517954</t>
  </si>
  <si>
    <t>https://twitter.com/_77ffi/status/1223399663535038469</t>
  </si>
  <si>
    <t>https://twitter.com/_77ffi/status/1223708723610296320</t>
  </si>
  <si>
    <t>https://twitter.com/_77ffi/status/1223715303512793096</t>
  </si>
  <si>
    <t>https://twitter.com/_77ffi/status/1223715822507610112</t>
  </si>
  <si>
    <t>https://twitter.com/_77ffi/status/1223715842854203393</t>
  </si>
  <si>
    <t>https://twitter.com/_77ffi/status/1223716017236598793</t>
  </si>
  <si>
    <t>https://twitter.com/_77ffi/status/1223718114375950336</t>
  </si>
  <si>
    <t>https://twitter.com/_77ffi/status/1223726999082033152</t>
  </si>
  <si>
    <t>https://twitter.com/_77ffi/status/1223739023832879105</t>
  </si>
  <si>
    <t>https://twitter.com/sbnn3/status/1223696300522209283</t>
  </si>
  <si>
    <t>https://twitter.com/yousef97dx/status/1223739250815971330</t>
  </si>
  <si>
    <t>https://twitter.com/drwalyazeedi/status/1223739301042819073</t>
  </si>
  <si>
    <t>https://twitter.com/ahmadqtr/status/1222987675285827602</t>
  </si>
  <si>
    <t>https://twitter.com/ahmadqtr/status/1223375379295100928</t>
  </si>
  <si>
    <t>https://twitter.com/ahmadqtr/status/1223739465463627779</t>
  </si>
  <si>
    <t>https://twitter.com/_emanr/status/1223717120174936066</t>
  </si>
  <si>
    <t>https://twitter.com/_emanr/status/1223739536389365760</t>
  </si>
  <si>
    <t>https://twitter.com/nayefalsaad/status/1223340109929570305</t>
  </si>
  <si>
    <t>https://twitter.com/anaqatari/status/1223733944870408194</t>
  </si>
  <si>
    <t>https://twitter.com/anaqatari/status/1223739677116596225</t>
  </si>
  <si>
    <t>https://twitter.com/ilsheikha/status/1223739797237305344</t>
  </si>
  <si>
    <t>https://twitter.com/alnaifa_qtr/status/1223630422820737024</t>
  </si>
  <si>
    <t>https://twitter.com/dalal_sa21/status/1223660587470741510</t>
  </si>
  <si>
    <t>https://twitter.com/mybiues/status/1223628761821741059</t>
  </si>
  <si>
    <t>https://twitter.com/dalal_sa21/status/1223660606592552960</t>
  </si>
  <si>
    <t>https://twitter.com/emanak__/status/1223231794142728192</t>
  </si>
  <si>
    <t>https://twitter.com/emanak__/status/1223360221281705987</t>
  </si>
  <si>
    <t>https://twitter.com/emanak__/status/1223736404464762880</t>
  </si>
  <si>
    <t>https://twitter.com/emanak__/status/1223739966846656512</t>
  </si>
  <si>
    <t>https://twitter.com/medad_alqalam/status/1223739030040457223</t>
  </si>
  <si>
    <t>https://twitter.com/medad_alqalam/status/1223739351147991042</t>
  </si>
  <si>
    <t>https://twitter.com/medad_alqalam/status/1223740021313867777</t>
  </si>
  <si>
    <t>https://twitter.com/ghdooi/status/1223344923157696512</t>
  </si>
  <si>
    <t>https://twitter.com/ghdooi/status/1223398628934348800</t>
  </si>
  <si>
    <t>https://twitter.com/ghdooi/status/1223562526463614979</t>
  </si>
  <si>
    <t>https://twitter.com/ghdooi/status/1223567657842159616</t>
  </si>
  <si>
    <t>https://twitter.com/ghdooi/status/1223707070559592449</t>
  </si>
  <si>
    <t>https://twitter.com/ghdooi/status/1223739846210072576</t>
  </si>
  <si>
    <t>https://twitter.com/ghdooi/status/1223740140738224130</t>
  </si>
  <si>
    <t>https://twitter.com/shahab_qa/status/1223740260783415297</t>
  </si>
  <si>
    <t>https://twitter.com/1909ech/status/1223740264713457664</t>
  </si>
  <si>
    <t>https://twitter.com/lllsu__/status/1223740499984556034</t>
  </si>
  <si>
    <t>https://twitter.com/jmssm2022/status/1223035707771576320</t>
  </si>
  <si>
    <t>https://twitter.com/jmssm2022/status/1223237871064227840</t>
  </si>
  <si>
    <t>https://twitter.com/jmssm2022/status/1223514421097615362</t>
  </si>
  <si>
    <t>https://twitter.com/jmssm2022/status/1223573451463675910</t>
  </si>
  <si>
    <t>https://twitter.com/jmssm2022/status/1223728472322912257</t>
  </si>
  <si>
    <t>https://twitter.com/jmssm2022/status/1223740583262531586</t>
  </si>
  <si>
    <t>https://twitter.com/abodarsh7373/status/1223741701682081797</t>
  </si>
  <si>
    <t>https://twitter.com/eqs8t8ddjqd3g9s/status/1223741952602116097</t>
  </si>
  <si>
    <t>https://twitter.com/onlineduty/status/1223702679580545025</t>
  </si>
  <si>
    <t>https://twitter.com/althani_m/status/1223541778923565057</t>
  </si>
  <si>
    <t>https://twitter.com/althani_m/status/1223556173309399041</t>
  </si>
  <si>
    <t>https://twitter.com/althani_m/status/1223688926008836096</t>
  </si>
  <si>
    <t>https://twitter.com/alhajriarabia/status/1223243258454777862</t>
  </si>
  <si>
    <t>https://twitter.com/itsdrac/status/1223742482837659648</t>
  </si>
  <si>
    <t>https://twitter.com/itsdrac/status/1223685995566190592</t>
  </si>
  <si>
    <t>https://twitter.com/itsdrac/status/1223687847401676800</t>
  </si>
  <si>
    <t>https://twitter.com/itsdrac/status/1223696832494215169</t>
  </si>
  <si>
    <t>https://twitter.com/itsdrac/status/1223740044864823296</t>
  </si>
  <si>
    <t>https://twitter.com/inadyaa_/status/1223528116640976898</t>
  </si>
  <si>
    <t>https://twitter.com/inadyaa_/status/1223742783829291010</t>
  </si>
  <si>
    <t>https://twitter.com/jbs_alkhulaifi/status/1223742903958282241</t>
  </si>
  <si>
    <t>https://twitter.com/f5m_qtri/status/1223272572948709377</t>
  </si>
  <si>
    <t>https://twitter.com/f5m_qtri/status/1223326805781876737</t>
  </si>
  <si>
    <t>https://twitter.com/f5m_qtri/status/1223364843484385280</t>
  </si>
  <si>
    <t>https://twitter.com/f5m_qtri/status/1223365102092660736</t>
  </si>
  <si>
    <t>https://twitter.com/f5m_qtri/status/1223366282801811457</t>
  </si>
  <si>
    <t>https://twitter.com/f5m_qtri/status/1223685320916525058</t>
  </si>
  <si>
    <t>https://twitter.com/jk898aisha/status/1223743119818096645</t>
  </si>
  <si>
    <t>https://twitter.com/jassim3333/status/1223743497880076294</t>
  </si>
  <si>
    <t>https://twitter.com/quoranthusiast/status/1223373336815652866</t>
  </si>
  <si>
    <t>https://twitter.com/quoranthusiast/status/1223377245470724096</t>
  </si>
  <si>
    <t>https://twitter.com/quoranthusiast/status/1223743692802076672</t>
  </si>
  <si>
    <t>https://twitter.com/wanwho/status/1223353823302950921</t>
  </si>
  <si>
    <t>https://twitter.com/wanwho/status/1223355186443407360</t>
  </si>
  <si>
    <t>https://twitter.com/wanwho/status/1223355217560981506</t>
  </si>
  <si>
    <t>https://twitter.com/wanwho/status/1223743587013353472</t>
  </si>
  <si>
    <t>https://twitter.com/wanwho/status/1223743828496199680</t>
  </si>
  <si>
    <t>https://twitter.com/ebr6hash/status/1223724015803650048</t>
  </si>
  <si>
    <t>https://twitter.com/bo3oof_/status/1223734285741568000</t>
  </si>
  <si>
    <t>https://twitter.com/fahad_0000/status/1223730829983133696</t>
  </si>
  <si>
    <t>https://twitter.com/bo3oof_/status/1223735388507901958</t>
  </si>
  <si>
    <t>https://twitter.com/naif_0067/status/1223744210601496577</t>
  </si>
  <si>
    <t>https://twitter.com/noora123456788/status/1223235706170068992</t>
  </si>
  <si>
    <t>https://twitter.com/noora123456788/status/1223737856360960002</t>
  </si>
  <si>
    <t>https://twitter.com/noora123456788/status/1223744228897034240</t>
  </si>
  <si>
    <t>https://twitter.com/alijase26872375/status/1223744487182213127</t>
  </si>
  <si>
    <t>https://twitter.com/safk57/status/1223744607227387904</t>
  </si>
  <si>
    <t>https://twitter.com/_salmansouri/status/1223744808981798912</t>
  </si>
  <si>
    <t>https://twitter.com/alqubaisii_7/status/1223682738915610624</t>
  </si>
  <si>
    <t>https://twitter.com/m3008__/status/1223744943174356992</t>
  </si>
  <si>
    <t>https://twitter.com/hamadbinmohdh/status/1223745150750461952</t>
  </si>
  <si>
    <t>https://twitter.com/turkyalsubaey/status/1223515699093692416</t>
  </si>
  <si>
    <t>https://twitter.com/qatarr_i/status/1223294776537157637</t>
  </si>
  <si>
    <t>https://twitter.com/_meem_m/status/1223268916765564928</t>
  </si>
  <si>
    <t>https://twitter.com/_meem_m/status/1223269560171843584</t>
  </si>
  <si>
    <t>https://twitter.com/_meem_m/status/1223745471698608129</t>
  </si>
  <si>
    <t>https://twitter.com/nora_sm1/status/1223746111246127104</t>
  </si>
  <si>
    <t>https://twitter.com/itsmohama/status/1223746440016662528</t>
  </si>
  <si>
    <t>https://twitter.com/ialhajrii_/status/1223705512195362826</t>
  </si>
  <si>
    <t>https://twitter.com/sperantish/status/1223741789187772417</t>
  </si>
  <si>
    <t>https://twitter.com/sperantish/status/1223741200538140672</t>
  </si>
  <si>
    <t>https://twitter.com/sperantish/status/1223741385767104513</t>
  </si>
  <si>
    <t>https://twitter.com/sperantish/status/1223742036693655552</t>
  </si>
  <si>
    <t>https://twitter.com/sperantish/status/1223742426243850240</t>
  </si>
  <si>
    <t>https://twitter.com/sperantish/status/1223746508048171009</t>
  </si>
  <si>
    <t>https://twitter.com/yspb7ocfigzgnx7/status/1223690086526656512</t>
  </si>
  <si>
    <t>https://twitter.com/yspb7ocfigzgnx7/status/1223746851700183042</t>
  </si>
  <si>
    <t>https://twitter.com/_974qatar/status/1223734637974970371</t>
  </si>
  <si>
    <t>https://twitter.com/mqatardoha/status/1223746868016025606</t>
  </si>
  <si>
    <t>https://twitter.com/mqatardoha/status/1223729470558953478</t>
  </si>
  <si>
    <t>https://twitter.com/mqatardoha/status/1223731491806547973</t>
  </si>
  <si>
    <t>https://twitter.com/wosamj/status/1223746875473436672</t>
  </si>
  <si>
    <t>https://twitter.com/alkhawarsalem/status/1223747145053937669</t>
  </si>
  <si>
    <t>https://twitter.com/mo7d_bin_nasser/status/1223747248191873025</t>
  </si>
  <si>
    <t>https://twitter.com/mo7d_bin_nasser/status/1223747277908594689</t>
  </si>
  <si>
    <t>https://twitter.com/__iimem9/status/1223747409324466177</t>
  </si>
  <si>
    <t>https://twitter.com/alfaisal2002f/status/1223570592856707073</t>
  </si>
  <si>
    <t>https://twitter.com/alfaisal2002f/status/1223571190889009158</t>
  </si>
  <si>
    <t>https://twitter.com/alfaisal2002f/status/1223571294719037441</t>
  </si>
  <si>
    <t>https://twitter.com/alfaisal2002f/status/1223571347802075137</t>
  </si>
  <si>
    <t>https://twitter.com/alfaisal2002f/status/1223748064994906115</t>
  </si>
  <si>
    <t>https://twitter.com/alfaisal2002f/status/1223748325545070592</t>
  </si>
  <si>
    <t>https://twitter.com/abmalsubaey/status/1223319514139500544</t>
  </si>
  <si>
    <t>https://twitter.com/abmalsubaey/status/1223327340182286341</t>
  </si>
  <si>
    <t>https://twitter.com/abmalsubaey/status/1223327497770717184</t>
  </si>
  <si>
    <t>https://twitter.com/abmalsubaey/status/1223334119943393280</t>
  </si>
  <si>
    <t>https://twitter.com/79abiqtr2/status/1223380597592285185</t>
  </si>
  <si>
    <t>https://twitter.com/tamimbinkhalid/status/1223442589409599489</t>
  </si>
  <si>
    <t>https://twitter.com/motab3____/status/1223334572806623235</t>
  </si>
  <si>
    <t>https://twitter.com/motab3____/status/1222953120193482753</t>
  </si>
  <si>
    <t>https://twitter.com/motab3____/status/1222958190645645312</t>
  </si>
  <si>
    <t>https://twitter.com/motab3____/status/1223186734759981056</t>
  </si>
  <si>
    <t>https://twitter.com/motab3____/status/1223187026821906433</t>
  </si>
  <si>
    <t>https://twitter.com/motab3____/status/1223187462526324736</t>
  </si>
  <si>
    <t>https://twitter.com/motab3____/status/1223212719261855744</t>
  </si>
  <si>
    <t>https://twitter.com/motab3____/status/1223240864950079488</t>
  </si>
  <si>
    <t>https://twitter.com/motab3____/status/1223241380673335296</t>
  </si>
  <si>
    <t>https://twitter.com/motab3____/status/1223256033105195009</t>
  </si>
  <si>
    <t>https://twitter.com/motab3____/status/1223324692817358848</t>
  </si>
  <si>
    <t>https://twitter.com/nodiina/status/1223748676520153090</t>
  </si>
  <si>
    <t>https://twitter.com/jaralla_almarri/status/1223690267078819846</t>
  </si>
  <si>
    <t>https://twitter.com/mohammed_qq1/status/1223748823165566983</t>
  </si>
  <si>
    <t>https://twitter.com/mohammed_qq1/status/1223592161859592192</t>
  </si>
  <si>
    <t>https://twitter.com/mohammed_qq1/status/1223347729771921410</t>
  </si>
  <si>
    <t>https://twitter.com/mohammed_qq1/status/1223347831936778241</t>
  </si>
  <si>
    <t>https://twitter.com/mohammed_qq1/status/1223590940675321860</t>
  </si>
  <si>
    <t>https://twitter.com/mohammed_qq1/status/1223719667589636096</t>
  </si>
  <si>
    <t>https://twitter.com/toomaqtr/status/1223748831675846656</t>
  </si>
  <si>
    <t>https://twitter.com/llhevyy/status/1223749184278450177</t>
  </si>
  <si>
    <t>https://twitter.com/yasserbinali/status/1223295856251633665</t>
  </si>
  <si>
    <t>https://twitter.com/yasserbinali/status/1223739073099194371</t>
  </si>
  <si>
    <t>https://twitter.com/yasserbinali/status/1223750130580566017</t>
  </si>
  <si>
    <t>https://twitter.com/hiidpul0ntcrauk/status/1223750852629975041</t>
  </si>
  <si>
    <t>https://twitter.com/japerhm/status/1223751729461809152</t>
  </si>
  <si>
    <t>https://twitter.com/jwaahher_/status/1223752023457308672</t>
  </si>
  <si>
    <t>https://twitter.com/kmkalobaidli/status/1223752637935509505</t>
  </si>
  <si>
    <t>https://twitter.com/izopote/status/1223514656951734272</t>
  </si>
  <si>
    <t>https://twitter.com/bohemianloza/status/1223752300990205952</t>
  </si>
  <si>
    <t>https://twitter.com/inmaroom/status/1223689777842659329</t>
  </si>
  <si>
    <t>https://twitter.com/bohemianloza/status/1223752611125440513</t>
  </si>
  <si>
    <t>https://twitter.com/bohemianloza/status/1223752705337851904</t>
  </si>
  <si>
    <t>https://twitter.com/nooraalali/status/1223753038281740289</t>
  </si>
  <si>
    <t>https://twitter.com/hamadk994/status/1223717156925444096</t>
  </si>
  <si>
    <t>https://twitter.com/hamadk994/status/1223717470042841089</t>
  </si>
  <si>
    <t>https://twitter.com/hamadk994/status/1223719915342962691</t>
  </si>
  <si>
    <t>https://twitter.com/hamadk994/status/1223720537907695621</t>
  </si>
  <si>
    <t>https://twitter.com/hamadk994/status/1223726615852650496</t>
  </si>
  <si>
    <t>https://twitter.com/hamadk994/status/1223727096075374592</t>
  </si>
  <si>
    <t>https://twitter.com/hamadk994/status/1223728892307038208</t>
  </si>
  <si>
    <t>https://twitter.com/fq_2022/status/1223753212722892800</t>
  </si>
  <si>
    <t>https://twitter.com/alhanoofalhajri/status/1223754133200605185</t>
  </si>
  <si>
    <t>https://twitter.com/braidqatar/status/1223754480786792448</t>
  </si>
  <si>
    <t>https://twitter.com/nbksulaiti/status/1223359211951796226</t>
  </si>
  <si>
    <t>https://twitter.com/nbksulaiti/status/1223754804339585030</t>
  </si>
  <si>
    <t>https://twitter.com/asawr_qatar/status/1223366095412899845</t>
  </si>
  <si>
    <t>https://twitter.com/aka__alsuwaidi/status/1223756714467565568</t>
  </si>
  <si>
    <t>https://twitter.com/jwan55008044/status/1223756871691096065</t>
  </si>
  <si>
    <t>https://twitter.com/hby_alqatari/status/1223756959616262144</t>
  </si>
  <si>
    <t>https://twitter.com/abdullaha1421/status/1223757150536785920</t>
  </si>
  <si>
    <t>https://twitter.com/mbinw/status/1223757979301838849</t>
  </si>
  <si>
    <t>https://twitter.com/safiasaaf/status/1223133377630474245</t>
  </si>
  <si>
    <t>https://twitter.com/safiasaaf/status/1223355575347617792</t>
  </si>
  <si>
    <t>https://twitter.com/safiasaaf/status/1223356974814973952</t>
  </si>
  <si>
    <t>https://twitter.com/safiasaaf/status/1223357264305754112</t>
  </si>
  <si>
    <t>https://twitter.com/safiasaaf/status/1223357299403755521</t>
  </si>
  <si>
    <t>https://twitter.com/safiasaaf/status/1223357336913416192</t>
  </si>
  <si>
    <t>https://twitter.com/safiasaaf/status/1223689139968671744</t>
  </si>
  <si>
    <t>https://twitter.com/safiasaaf/status/1223689147371728898</t>
  </si>
  <si>
    <t>https://twitter.com/safiasaaf/status/1223755553068998657</t>
  </si>
  <si>
    <t>https://twitter.com/noallk/status/1223679669901328384</t>
  </si>
  <si>
    <t>https://twitter.com/noallk/status/1223689541703348226</t>
  </si>
  <si>
    <t>https://twitter.com/bosand_qtr/status/1223758146667196416</t>
  </si>
  <si>
    <t>https://twitter.com/bosand_qtr/status/1223752172078280704</t>
  </si>
  <si>
    <t>https://twitter.com/bosand_qtr/status/1223754258744578048</t>
  </si>
  <si>
    <t>https://twitter.com/bosand_qtr/status/1223757991779930112</t>
  </si>
  <si>
    <t>https://twitter.com/bosand_qtr/status/1223758165566803968</t>
  </si>
  <si>
    <t>https://twitter.com/bosand_qtr/status/1223758184768311296</t>
  </si>
  <si>
    <t>https://twitter.com/faleh55/status/1223759826569875457</t>
  </si>
  <si>
    <t>https://twitter.com/fidaazaanin/status/1223759247512653827</t>
  </si>
  <si>
    <t>https://twitter.com/alma7moud96/status/1223759685179858946</t>
  </si>
  <si>
    <t>https://twitter.com/alma7moud96/status/1223760008480948224</t>
  </si>
  <si>
    <t>https://twitter.com/__crazyeyes/status/1223760135962726400</t>
  </si>
  <si>
    <t>https://twitter.com/mahaaw/status/1223761455843024897</t>
  </si>
  <si>
    <t>https://twitter.com/mubarak_albriki/status/1223750274340282368</t>
  </si>
  <si>
    <t>https://twitter.com/mubarak_albriki/status/1223761685330219008</t>
  </si>
  <si>
    <t>https://twitter.com/_fhdba/status/1223628272044576768</t>
  </si>
  <si>
    <t>https://twitter.com/_fhdba/status/1223628685917462528</t>
  </si>
  <si>
    <t>https://twitter.com/_fhdba/status/1223762482260516865</t>
  </si>
  <si>
    <t>https://twitter.com/aey__3/status/1223761558112808966</t>
  </si>
  <si>
    <t>https://twitter.com/aey__3/status/1223762237371842561</t>
  </si>
  <si>
    <t>https://twitter.com/aey__3/status/1223762602347651073</t>
  </si>
  <si>
    <t>https://twitter.com/hudaalansari6/status/1223763065969283074</t>
  </si>
  <si>
    <t>https://twitter.com/beyda2_qatar/status/1223757106966298626</t>
  </si>
  <si>
    <t>https://twitter.com/sons76547914/status/1223765839393980417</t>
  </si>
  <si>
    <t>https://twitter.com/alqatary85/status/1222981977478922244</t>
  </si>
  <si>
    <t>https://twitter.com/alqatary85/status/1223478462977134592</t>
  </si>
  <si>
    <t>https://twitter.com/alqatary85/status/1223479562203541505</t>
  </si>
  <si>
    <t>https://twitter.com/alqatary85/status/1223766381126213632</t>
  </si>
  <si>
    <t>https://twitter.com/kir974/status/1223724568839380994</t>
  </si>
  <si>
    <t>https://twitter.com/alqahtane_fahad/status/1223766692519731203</t>
  </si>
  <si>
    <t>https://twitter.com/alqahtane_fahad/status/1223740362914770944</t>
  </si>
  <si>
    <t>https://twitter.com/intesaralemadi/status/1223373543142035457</t>
  </si>
  <si>
    <t>https://twitter.com/intesaralemadi/status/1223382974210756613</t>
  </si>
  <si>
    <t>https://twitter.com/s_al_noaimi/status/1223523935314153472</t>
  </si>
  <si>
    <t>https://twitter.com/s_al_noaimi/status/1223572699693428737</t>
  </si>
  <si>
    <t>https://twitter.com/s_al_noaimi/status/1223767384433090561</t>
  </si>
  <si>
    <t>https://twitter.com/avirlvil/status/1223767622648565761</t>
  </si>
  <si>
    <t>https://twitter.com/faiaz83/status/1223768346140839936</t>
  </si>
  <si>
    <t>https://twitter.com/khalid_alnaemi1/status/1223766748245241856</t>
  </si>
  <si>
    <t>https://twitter.com/khalid_alnaemi1/status/1223769012926078976</t>
  </si>
  <si>
    <t>https://twitter.com/mohdessa99/status/1223769111857111040</t>
  </si>
  <si>
    <t>https://twitter.com/essa1977rb/status/1223449172113874945</t>
  </si>
  <si>
    <t>https://twitter.com/essa1977rb/status/1223464419327385600</t>
  </si>
  <si>
    <t>https://twitter.com/essa1977rb/status/1223739253957562368</t>
  </si>
  <si>
    <t>https://twitter.com/essa1977rb/status/1223742773154795520</t>
  </si>
  <si>
    <t>https://twitter.com/essa1977rb/status/1223742782239641600</t>
  </si>
  <si>
    <t>https://twitter.com/essa1977rb/status/1223745734866063361</t>
  </si>
  <si>
    <t>https://twitter.com/essa1977rb/status/1223769926986600448</t>
  </si>
  <si>
    <t>https://twitter.com/a_a77mad/status/1223769954966810626</t>
  </si>
  <si>
    <t>https://twitter.com/msjmsjqatar/status/1223353689341157376</t>
  </si>
  <si>
    <t>https://twitter.com/msjmsjqatar/status/1223564646461865984</t>
  </si>
  <si>
    <t>https://twitter.com/rozialsayed/status/1223770097954754564</t>
  </si>
  <si>
    <t>https://twitter.com/elbasiony_osama/status/1223367874783432704</t>
  </si>
  <si>
    <t>https://twitter.com/elbasiony_osama/status/1223375416762814469</t>
  </si>
  <si>
    <t>https://twitter.com/elbasiony_osama/status/1223414589993508865</t>
  </si>
  <si>
    <t>https://twitter.com/elbasiony_osama/status/1223421637552414721</t>
  </si>
  <si>
    <t>https://twitter.com/elbasiony_osama/status/1223761485601570817</t>
  </si>
  <si>
    <t>https://twitter.com/maryamalali/status/1223740060807442434</t>
  </si>
  <si>
    <t>https://twitter.com/maryamalali/status/1223741938546958336</t>
  </si>
  <si>
    <t>https://twitter.com/maryamalali/status/1223771081519116288</t>
  </si>
  <si>
    <t>https://twitter.com/ymltu0enboh5izq/status/1223771580003565569</t>
  </si>
  <si>
    <t>https://twitter.com/limamouldlimam/status/1223771619149144064</t>
  </si>
  <si>
    <t>https://twitter.com/metghlia/status/1223771695774928896</t>
  </si>
  <si>
    <t>https://twitter.com/111111_bayan/status/1223772112395153408</t>
  </si>
  <si>
    <t>https://twitter.com/111111_bayan/status/1223772558165757953</t>
  </si>
  <si>
    <t>https://twitter.com/mohammed_17/status/1223772691724980224</t>
  </si>
  <si>
    <t>https://twitter.com/twittqatarya/status/1223774575076487171</t>
  </si>
  <si>
    <t>https://twitter.com/twittqatarya/status/1223774607263641603</t>
  </si>
  <si>
    <t>https://twitter.com/aljaber_91/status/1223519766733885440</t>
  </si>
  <si>
    <t>https://twitter.com/aljaber_91/status/1223777008762736646</t>
  </si>
  <si>
    <t>https://twitter.com/haunaqtr/status/1223397460711702528</t>
  </si>
  <si>
    <t>https://twitter.com/k_althani_qa/status/1223777086600597505</t>
  </si>
  <si>
    <t>https://twitter.com/hayalovesqatar/status/1223774006685437954</t>
  </si>
  <si>
    <t>https://twitter.com/hayalovesqatar/status/1223779724205481984</t>
  </si>
  <si>
    <t>https://twitter.com/hayalovesqatar/status/1223779828744294401</t>
  </si>
  <si>
    <t>https://twitter.com/samrah0190/status/1223779930384863233</t>
  </si>
  <si>
    <t>https://twitter.com/abqatar/status/1223550170249547782</t>
  </si>
  <si>
    <t>https://twitter.com/abqatar/status/1223550492598468608</t>
  </si>
  <si>
    <t>https://twitter.com/abqatar/status/1223738111684947968</t>
  </si>
  <si>
    <t>https://twitter.com/mohm8020/status/1223780600408088577</t>
  </si>
  <si>
    <t>https://twitter.com/danamj20/status/1223779486531051520</t>
  </si>
  <si>
    <t>https://twitter.com/danamj20/status/1223780358258413568</t>
  </si>
  <si>
    <t>https://twitter.com/danamj20/status/1223781118958284800</t>
  </si>
  <si>
    <t>https://twitter.com/monalizaakh/status/1223781388857618433</t>
  </si>
  <si>
    <t>https://twitter.com/i87aa/status/1223346179481751554</t>
  </si>
  <si>
    <t>https://twitter.com/i87aa/status/1223355221461602310</t>
  </si>
  <si>
    <t>https://twitter.com/i87aa/status/1223355278944538627</t>
  </si>
  <si>
    <t>https://twitter.com/i87aa/status/1223544820410593282</t>
  </si>
  <si>
    <t>https://twitter.com/i87aa/status/1223709569450496002</t>
  </si>
  <si>
    <t>https://twitter.com/i87aa/status/1223709637842739203</t>
  </si>
  <si>
    <t>https://twitter.com/lilywhi00429514/status/1223563878845513729</t>
  </si>
  <si>
    <t>https://twitter.com/lilywhi00429514/status/1223216579573374982</t>
  </si>
  <si>
    <t>https://twitter.com/lilywhi00429514/status/1223571239295385600</t>
  </si>
  <si>
    <t>https://twitter.com/lilywhi00429514/status/1223782287449448449</t>
  </si>
  <si>
    <t>https://twitter.com/raalsubai/status/1223782530383564801</t>
  </si>
  <si>
    <t>https://twitter.com/jay_almeer/status/1223774107562659841</t>
  </si>
  <si>
    <t>https://twitter.com/vip5402/status/1223783536664006656</t>
  </si>
  <si>
    <t>https://twitter.com/vip5402/status/1223263279117717512</t>
  </si>
  <si>
    <t>https://twitter.com/almarzouqi33/status/1223364071325683717</t>
  </si>
  <si>
    <t>https://twitter.com/athoobalqalb/status/1223785258124029954</t>
  </si>
  <si>
    <t>https://twitter.com/aakthalsulaiti/status/1223236535396585472</t>
  </si>
  <si>
    <t>https://twitter.com/aakthalsulaiti/status/1223346119373131776</t>
  </si>
  <si>
    <t>https://twitter.com/mohmadalkhlf1/status/1223700237166039040</t>
  </si>
  <si>
    <t>https://twitter.com/abadiqatar/status/1223791645264617472</t>
  </si>
  <si>
    <t>https://twitter.com/_malyafi/status/1223579646022815744</t>
  </si>
  <si>
    <t>https://twitter.com/_malyafi/status/1223792129136304129</t>
  </si>
  <si>
    <t>https://twitter.com/fma_q/status/1222977879711059970</t>
  </si>
  <si>
    <t>https://twitter.com/fma_q/status/1222977939056332801</t>
  </si>
  <si>
    <t>https://twitter.com/fma_q/status/1222982380404846596</t>
  </si>
  <si>
    <t>https://twitter.com/fma_q/status/1223353893117140992</t>
  </si>
  <si>
    <t>https://twitter.com/fma_q/status/1223355042700365824</t>
  </si>
  <si>
    <t>https://twitter.com/fma_q/status/1223372955440369665</t>
  </si>
  <si>
    <t>https://twitter.com/fma_q/status/1223562094932627456</t>
  </si>
  <si>
    <t>https://twitter.com/fma_q/status/1223705389272850435</t>
  </si>
  <si>
    <t>https://twitter.com/fma_q/status/1223792209734094848</t>
  </si>
  <si>
    <t>https://twitter.com/_5rt/status/1223619526065115138</t>
  </si>
  <si>
    <t>https://twitter.com/fuchaim/status/1223620328544440323</t>
  </si>
  <si>
    <t>https://twitter.com/fuchaim/status/1223792564253417472</t>
  </si>
  <si>
    <t>https://twitter.com/alhitmikhalifa/status/1223342151158976517</t>
  </si>
  <si>
    <t>https://twitter.com/alhitmikhalifa/status/1223460329717469194</t>
  </si>
  <si>
    <t>https://twitter.com/alhitmikhalifa/status/1223460384310513664</t>
  </si>
  <si>
    <t>https://twitter.com/aishaalkhulaifi/status/1223313470172680194</t>
  </si>
  <si>
    <t>https://twitter.com/aishaalkhulaifi/status/1223523484841783296</t>
  </si>
  <si>
    <t>https://twitter.com/abo_zaid83/status/1223274611493818369</t>
  </si>
  <si>
    <t>https://twitter.com/abo_zaid83/status/1223346506687811585</t>
  </si>
  <si>
    <t>https://twitter.com/abo_zaid83/status/1223710628793200640</t>
  </si>
  <si>
    <t>https://twitter.com/abo_zaid83/status/1223744048806158341</t>
  </si>
  <si>
    <t>https://twitter.com/q6reeea/status/1223796158453239809</t>
  </si>
  <si>
    <t>https://twitter.com/alzaiiin/status/1223356459498508292</t>
  </si>
  <si>
    <t>https://twitter.com/alzaiiin/status/1223727895929139202</t>
  </si>
  <si>
    <t>https://twitter.com/alzaiiin/status/1223729693481934849</t>
  </si>
  <si>
    <t>https://twitter.com/alzaiiin/status/1223733674912419842</t>
  </si>
  <si>
    <t>https://twitter.com/alzaiiin/status/1223741666600849410</t>
  </si>
  <si>
    <t>https://twitter.com/alzaiiin/status/1223743364589391880</t>
  </si>
  <si>
    <t>https://twitter.com/alzaiiin/status/1223755583230291969</t>
  </si>
  <si>
    <t>https://twitter.com/alzaiiin/status/1223756993514680320</t>
  </si>
  <si>
    <t>https://twitter.com/mikekiki4/status/1223796267907719168</t>
  </si>
  <si>
    <t>https://twitter.com/mikekiki4/status/1223795932225064962</t>
  </si>
  <si>
    <t>https://twitter.com/lolo18607770/status/1223170148758163464</t>
  </si>
  <si>
    <t>https://twitter.com/lolo18607770/status/1223294913258889216</t>
  </si>
  <si>
    <t>https://twitter.com/lolo18607770/status/1223796918494679040</t>
  </si>
  <si>
    <t>https://twitter.com/qatarjustqatar/status/1223797185550209029</t>
  </si>
  <si>
    <t>https://twitter.com/qtrgroup/status/1223356809727172608</t>
  </si>
  <si>
    <t>https://twitter.com/qtrgroup/status/1223798071798239234</t>
  </si>
  <si>
    <t>https://twitter.com/a_h_ma01/status/1223798261926047745</t>
  </si>
  <si>
    <t>https://twitter.com/ealkhater/status/1223342221031886849</t>
  </si>
  <si>
    <t>https://twitter.com/ealkhater/status/1223798324362387457</t>
  </si>
  <si>
    <t>https://twitter.com/ealkhater/status/1223800000884420609</t>
  </si>
  <si>
    <t>https://twitter.com/alnounnn/status/1223691496211320833</t>
  </si>
  <si>
    <t>https://twitter.com/alnounnn/status/1223692227580506115</t>
  </si>
  <si>
    <t>https://twitter.com/alnounnn/status/1223698183127289862</t>
  </si>
  <si>
    <t>https://twitter.com/alnounnn/status/1223698276773441538</t>
  </si>
  <si>
    <t>https://twitter.com/alnounnn/status/1223698935891603456</t>
  </si>
  <si>
    <t>https://twitter.com/bosaa3d_/status/1223706111808876544</t>
  </si>
  <si>
    <t>https://twitter.com/_974qatar/status/1223607027697684481</t>
  </si>
  <si>
    <t>https://twitter.com/_974qatar/status/1223687876841480192</t>
  </si>
  <si>
    <t>https://twitter.com/bosaa3d_/status/1223706824379191296</t>
  </si>
  <si>
    <t>https://twitter.com/shoshainess/status/1223197643590946816</t>
  </si>
  <si>
    <t>https://twitter.com/shoshainess/status/1223197661920219136</t>
  </si>
  <si>
    <t>https://twitter.com/shoshainess/status/1223197984382488576</t>
  </si>
  <si>
    <t>https://twitter.com/shoshainess/status/1223272584764186630</t>
  </si>
  <si>
    <t>https://twitter.com/shoshainess/status/1223323120901279747</t>
  </si>
  <si>
    <t>https://twitter.com/shoshainess/status/1223406215709036547</t>
  </si>
  <si>
    <t>https://twitter.com/shoshainess/status/1223681202994974723</t>
  </si>
  <si>
    <t>https://twitter.com/bosaa3d_/status/1223708261620252673</t>
  </si>
  <si>
    <t>https://twitter.com/mohannadiqatar/status/1223706930037886977</t>
  </si>
  <si>
    <t>https://twitter.com/bosaa3d_/status/1223708303265390592</t>
  </si>
  <si>
    <t>https://twitter.com/tb1s1/status/1223584270259773448</t>
  </si>
  <si>
    <t>https://twitter.com/tb1s1/status/1223700542276427776</t>
  </si>
  <si>
    <t>https://twitter.com/bosaa3d_/status/1223710310663671808</t>
  </si>
  <si>
    <t>https://twitter.com/bojasim502/status/1223573802564583425</t>
  </si>
  <si>
    <t>https://twitter.com/bosaa3d_/status/1223710592420188162</t>
  </si>
  <si>
    <t>https://twitter.com/575_wdh/status/1223562399363608577</t>
  </si>
  <si>
    <t>https://twitter.com/575_wdh/status/1223573415677829121</t>
  </si>
  <si>
    <t>https://twitter.com/575_wdh/status/1223724337406017536</t>
  </si>
  <si>
    <t>https://twitter.com/bosaa3d_/status/1223710632282935303</t>
  </si>
  <si>
    <t>https://twitter.com/nayef__qatar/status/1222991122328367104</t>
  </si>
  <si>
    <t>https://twitter.com/nayef__qatar/status/1223125903582081024</t>
  </si>
  <si>
    <t>https://twitter.com/nayef__qatar/status/1223126247749947392</t>
  </si>
  <si>
    <t>https://twitter.com/nayef__qatar/status/1223129643072598023</t>
  </si>
  <si>
    <t>https://twitter.com/nayef__qatar/status/1223511883854106624</t>
  </si>
  <si>
    <t>https://twitter.com/nayef__qatar/status/1223570505216724992</t>
  </si>
  <si>
    <t>https://twitter.com/bosaa3d_/status/1223710646291877889</t>
  </si>
  <si>
    <t>https://twitter.com/bosaa3d_/status/1223149402350637058</t>
  </si>
  <si>
    <t>https://twitter.com/bosaa3d_/status/1223541324068065281</t>
  </si>
  <si>
    <t>https://twitter.com/bosaa3d_/status/1223541610199183361</t>
  </si>
  <si>
    <t>https://twitter.com/bosaa3d_/status/1223704943414083584</t>
  </si>
  <si>
    <t>https://twitter.com/bosaa3d_/status/1223705824406667265</t>
  </si>
  <si>
    <t>https://twitter.com/bosaa3d_/status/1223705843323023363</t>
  </si>
  <si>
    <t>https://twitter.com/bosaa3d_/status/1223706155438026759</t>
  </si>
  <si>
    <t>https://twitter.com/bosaa3d_/status/1223707446960697345</t>
  </si>
  <si>
    <t>https://twitter.com/bosaa3d_/status/1223800589219508225</t>
  </si>
  <si>
    <t>https://twitter.com/almanso52233757/status/1223801011892035584</t>
  </si>
  <si>
    <t>https://twitter.com/emanalkabee/status/1223801148433403904</t>
  </si>
  <si>
    <t>https://twitter.com/__muna_aa/status/1223728427792064513</t>
  </si>
  <si>
    <t>https://twitter.com/__muna_aa/status/1223801158763995136</t>
  </si>
  <si>
    <t>https://twitter.com/ashah_alnaimi/status/1223801359746699264</t>
  </si>
  <si>
    <t>https://twitter.com/hamadaljumaily/status/1222994317205286913</t>
  </si>
  <si>
    <t>https://twitter.com/hamadaljumaily/status/1222994355285381121</t>
  </si>
  <si>
    <t>https://twitter.com/hamadaljumaily/status/1223344543698948097</t>
  </si>
  <si>
    <t>https://twitter.com/alsubaey_a/status/1223106881096339459</t>
  </si>
  <si>
    <t>https://twitter.com/alsubaey_a/status/1223143307410333696</t>
  </si>
  <si>
    <t>https://twitter.com/noorsaad1984/status/1223357399840579584</t>
  </si>
  <si>
    <t>https://twitter.com/noorsaad1984/status/1223358383249657857</t>
  </si>
  <si>
    <t>https://twitter.com/noorsaad1984/status/1223801616261898240</t>
  </si>
  <si>
    <t>https://twitter.com/mr_qtr11/status/1223801638927900672</t>
  </si>
  <si>
    <t>https://twitter.com/umhamad95/status/1223801927286259713</t>
  </si>
  <si>
    <t>https://twitter.com/aljaidah/status/1223207994042855424</t>
  </si>
  <si>
    <t>https://twitter.com/alansarir/status/1223306418377449472</t>
  </si>
  <si>
    <t>https://twitter.com/202qt/status/1223081041633726465</t>
  </si>
  <si>
    <t>https://twitter.com/202qt/status/1223196244593577984</t>
  </si>
  <si>
    <t>https://twitter.com/202qt/status/1223538207335309312</t>
  </si>
  <si>
    <t>https://twitter.com/202qt/status/1223588943410749441</t>
  </si>
  <si>
    <t>https://twitter.com/abdalazez400/status/1223209438456270849</t>
  </si>
  <si>
    <t>https://twitter.com/mnasr0678/status/1223315612069515269</t>
  </si>
  <si>
    <t>https://twitter.com/alsulaitima/status/1223697204755542018</t>
  </si>
  <si>
    <t>https://twitter.com/mnasr0678/status/1223714454636056576</t>
  </si>
  <si>
    <t>https://twitter.com/environ83445608/status/1223608248521150464</t>
  </si>
  <si>
    <t>https://twitter.com/abdalazez400/status/1223610894929866754</t>
  </si>
  <si>
    <t>https://twitter.com/mnasr0678/status/1223728471395971074</t>
  </si>
  <si>
    <t>https://twitter.com/mnasr0678/status/1223209658627821570</t>
  </si>
  <si>
    <t>https://twitter.com/mnasr0678/status/1223347831118946304</t>
  </si>
  <si>
    <t>https://twitter.com/mnasr0678/status/1223350342412308490</t>
  </si>
  <si>
    <t>https://twitter.com/mnasr0678/status/1223350871708381185</t>
  </si>
  <si>
    <t>https://twitter.com/mnasr0678/status/1223660548610502661</t>
  </si>
  <si>
    <t>https://twitter.com/mnasr0678/status/1223680608779395072</t>
  </si>
  <si>
    <t>https://twitter.com/mnasr0678/status/1223702202830741507</t>
  </si>
  <si>
    <t>https://twitter.com/mnasr0678/status/1223702245948170240</t>
  </si>
  <si>
    <t>https://twitter.com/mnasr0678/status/1223705036380950529</t>
  </si>
  <si>
    <t>https://twitter.com/mnasr0678/status/1223705725727395845</t>
  </si>
  <si>
    <t>https://twitter.com/mnasr0678/status/1223727342910046208</t>
  </si>
  <si>
    <t>https://twitter.com/mnasr0678/status/1223801312158126080</t>
  </si>
  <si>
    <t>https://twitter.com/mnasr0678/status/1223802484331773952</t>
  </si>
  <si>
    <t>https://twitter.com/ihsainooh/status/1223443251396599809</t>
  </si>
  <si>
    <t>https://twitter.com/ihsainooh/status/1223802534491574273</t>
  </si>
  <si>
    <t>https://twitter.com/alsnded1977k/status/1223802548903186432</t>
  </si>
  <si>
    <t>https://twitter.com/hamad16257110/status/1223802818177519621</t>
  </si>
  <si>
    <t>https://twitter.com/zainalshibani/status/1223684122805227520</t>
  </si>
  <si>
    <t>https://twitter.com/urbabyunicorn/status/1223802876348305408</t>
  </si>
  <si>
    <t>https://twitter.com/sama_aldoha/status/1223526980320210944</t>
  </si>
  <si>
    <t>https://twitter.com/sama_aldoha/status/1223527121672384512</t>
  </si>
  <si>
    <t>https://twitter.com/sama_aldoha/status/1223528307238543366</t>
  </si>
  <si>
    <t>https://twitter.com/sama_aldoha/status/1223529181205671936</t>
  </si>
  <si>
    <t>https://twitter.com/sama_aldoha/status/1223529475100549121</t>
  </si>
  <si>
    <t>https://twitter.com/sama_aldoha/status/1223529560391790593</t>
  </si>
  <si>
    <t>https://twitter.com/sama_aldoha/status/1223532685626433536</t>
  </si>
  <si>
    <t>https://twitter.com/sama_aldoha/status/1223533192646463488</t>
  </si>
  <si>
    <t>https://twitter.com/gouzaaladbah/status/1223204808884133888</t>
  </si>
  <si>
    <t>https://twitter.com/gouzaaladbah/status/1223204852655906816</t>
  </si>
  <si>
    <t>https://twitter.com/gouzaaladbah/status/1223208731925778433</t>
  </si>
  <si>
    <t>https://twitter.com/gouzaaladbah/status/1223210720793374720</t>
  </si>
  <si>
    <t>https://twitter.com/gouzaaladbah/status/1223210759150297094</t>
  </si>
  <si>
    <t>https://twitter.com/gouzaaladbah/status/1223210813802078208</t>
  </si>
  <si>
    <t>https://twitter.com/gouzaaladbah/status/1223225883869220865</t>
  </si>
  <si>
    <t>https://twitter.com/gouzaaladbah/status/1223250798466883584</t>
  </si>
  <si>
    <t>https://twitter.com/gouzaaladbah/status/1223578893292134400</t>
  </si>
  <si>
    <t>https://twitter.com/gouzaaladbah/status/1223612251342503936</t>
  </si>
  <si>
    <t>https://twitter.com/gouzaaladbah/status/1223612375594606592</t>
  </si>
  <si>
    <t>https://twitter.com/_mba57/status/1223671319516020737</t>
  </si>
  <si>
    <t>https://twitter.com/abm0908/status/1223618900513972224</t>
  </si>
  <si>
    <t>https://twitter.com/_mba57/status/1223671421525745667</t>
  </si>
  <si>
    <t>https://twitter.com/bo3oof_/status/1222972598331592704</t>
  </si>
  <si>
    <t>https://twitter.com/bo3oof_/status/1223211268238168065</t>
  </si>
  <si>
    <t>https://twitter.com/bo3oof_/status/1223247144611729409</t>
  </si>
  <si>
    <t>https://twitter.com/bo3oof_/status/1223247847174418434</t>
  </si>
  <si>
    <t>https://twitter.com/bo3oof_/status/1223252988044750854</t>
  </si>
  <si>
    <t>https://twitter.com/bo3oof_/status/1223604815055421441</t>
  </si>
  <si>
    <t>https://twitter.com/bo3oof_/status/1223661136635101184</t>
  </si>
  <si>
    <t>https://twitter.com/bo3oof_/status/1223684939004162048</t>
  </si>
  <si>
    <t>https://twitter.com/bo3oof_/status/1223710616126357505</t>
  </si>
  <si>
    <t>https://twitter.com/bo3oof_/status/1223744085703438348</t>
  </si>
  <si>
    <t>https://twitter.com/_mba57/status/1223671586252906496</t>
  </si>
  <si>
    <t>https://twitter.com/nadal_101/status/1223557721267548160</t>
  </si>
  <si>
    <t>https://twitter.com/_mba57/status/1223671725319127047</t>
  </si>
  <si>
    <t>https://twitter.com/_mba57/status/1223672299905118208</t>
  </si>
  <si>
    <t>https://twitter.com/mo_aziz92/status/1223224232819220481</t>
  </si>
  <si>
    <t>https://twitter.com/aljaidah/status/1223349003540189186</t>
  </si>
  <si>
    <t>https://twitter.com/abdalazez400/status/1223349947191394304</t>
  </si>
  <si>
    <t>https://twitter.com/_mba57/status/1223673053604982785</t>
  </si>
  <si>
    <t>https://twitter.com/alkuwarirashid/status/1223192055796719616</t>
  </si>
  <si>
    <t>https://twitter.com/aljaidah/status/1223196114364461057</t>
  </si>
  <si>
    <t>https://twitter.com/abdalazez400/status/1223205216830611456</t>
  </si>
  <si>
    <t>https://twitter.com/_mba57/status/1223673663532212226</t>
  </si>
  <si>
    <t>https://twitter.com/qtrmylove/status/1223125824876007424</t>
  </si>
  <si>
    <t>https://twitter.com/desertrose_86/status/1223704132910972937</t>
  </si>
  <si>
    <t>https://twitter.com/_mba57/status/1223679003732606977</t>
  </si>
  <si>
    <t>https://twitter.com/_shaiikkha/status/1223149073563299840</t>
  </si>
  <si>
    <t>https://twitter.com/mohammed_wings/status/1222988396458663936</t>
  </si>
  <si>
    <t>https://twitter.com/mohammed_wings/status/1222989888871596036</t>
  </si>
  <si>
    <t>https://twitter.com/mohammed_wings/status/1222991038324912149</t>
  </si>
  <si>
    <t>https://twitter.com/mohammed_wings/status/1223341175354134528</t>
  </si>
  <si>
    <t>https://twitter.com/aljaidah/status/1222992823559106589</t>
  </si>
  <si>
    <t>https://twitter.com/_mba57/status/1223679182300991490</t>
  </si>
  <si>
    <t>https://twitter.com/speakfreeqtr/status/1223149497578070017</t>
  </si>
  <si>
    <t>https://twitter.com/_mba57/status/1223680572305956866</t>
  </si>
  <si>
    <t>https://twitter.com/a_alq3qa3/status/1222991423441641472</t>
  </si>
  <si>
    <t>https://twitter.com/_mba57/status/1223680875621240832</t>
  </si>
  <si>
    <t>https://twitter.com/ofkk92/status/1222988560145559558</t>
  </si>
  <si>
    <t>https://twitter.com/_mba57/status/1223680892465557505</t>
  </si>
  <si>
    <t>https://twitter.com/um_jaber1989/status/1222982144940826624</t>
  </si>
  <si>
    <t>https://twitter.com/_mba57/status/1223681342031966209</t>
  </si>
  <si>
    <t>https://twitter.com/cqp1xdtep3nctx3/status/1223092052709130241</t>
  </si>
  <si>
    <t>https://twitter.com/_mba57/status/1223680687615758336</t>
  </si>
  <si>
    <t>https://twitter.com/qataria_alyafei/status/1223010052208054272</t>
  </si>
  <si>
    <t>https://twitter.com/qataria_alyafei/status/1223012248219738117</t>
  </si>
  <si>
    <t>https://twitter.com/qataria_alyafei/status/1223450312196919296</t>
  </si>
  <si>
    <t>https://twitter.com/qataria_alyafei/status/1223452195657584641</t>
  </si>
  <si>
    <t>https://twitter.com/qataria_alyafei/status/1223702865119797251</t>
  </si>
  <si>
    <t>https://twitter.com/_mba57/status/1223682056263172096</t>
  </si>
  <si>
    <t>https://twitter.com/faqaat/status/1222976838735159296</t>
  </si>
  <si>
    <t>https://twitter.com/_mba57/status/1223682386057158656</t>
  </si>
  <si>
    <t>https://twitter.com/jawalh4/status/1222999153275473920</t>
  </si>
  <si>
    <t>https://twitter.com/_mba57/status/1223682668958822400</t>
  </si>
  <si>
    <t>https://twitter.com/taarbosh/status/1222980573121171458</t>
  </si>
  <si>
    <t>https://twitter.com/_mba57/status/1223682228816957441</t>
  </si>
  <si>
    <t>https://twitter.com/_mba57/status/1223367123621371912</t>
  </si>
  <si>
    <t>https://twitter.com/_mba57/status/1223665119772708865</t>
  </si>
  <si>
    <t>https://twitter.com/_mba57/status/1223665185702973441</t>
  </si>
  <si>
    <t>https://twitter.com/_mba57/status/1223670233715609600</t>
  </si>
  <si>
    <t>https://twitter.com/_mba57/status/1223671145809043458</t>
  </si>
  <si>
    <t>https://twitter.com/_mba57/status/1223671263106928640</t>
  </si>
  <si>
    <t>https://twitter.com/_mba57/status/1223671820542521344</t>
  </si>
  <si>
    <t>https://twitter.com/_mba57/status/1223672781210034180</t>
  </si>
  <si>
    <t>https://twitter.com/_mba57/status/1223672887607013376</t>
  </si>
  <si>
    <t>https://twitter.com/_mba57/status/1223672917273317377</t>
  </si>
  <si>
    <t>https://twitter.com/_mba57/status/1223672952677335040</t>
  </si>
  <si>
    <t>https://twitter.com/_mba57/status/1223673087956267010</t>
  </si>
  <si>
    <t>https://twitter.com/_mba57/status/1223673137889452038</t>
  </si>
  <si>
    <t>https://twitter.com/_mba57/status/1223673392374611973</t>
  </si>
  <si>
    <t>https://twitter.com/_mba57/status/1223673481197387776</t>
  </si>
  <si>
    <t>https://twitter.com/_mba57/status/1223673527506698242</t>
  </si>
  <si>
    <t>https://twitter.com/_mba57/status/1223673630313385985</t>
  </si>
  <si>
    <t>https://twitter.com/_mba57/status/1223673694360363011</t>
  </si>
  <si>
    <t>https://twitter.com/_mba57/status/1223677796909768705</t>
  </si>
  <si>
    <t>https://twitter.com/_mba57/status/1223678592393076737</t>
  </si>
  <si>
    <t>https://twitter.com/_mba57/status/1223678859490611202</t>
  </si>
  <si>
    <t>https://twitter.com/_mba57/status/1223678963182133248</t>
  </si>
  <si>
    <t>https://twitter.com/_mba57/status/1223678981871951878</t>
  </si>
  <si>
    <t>https://twitter.com/_mba57/status/1223679030743969792</t>
  </si>
  <si>
    <t>https://twitter.com/_mba57/status/1223679485373009920</t>
  </si>
  <si>
    <t>https://twitter.com/_mba57/status/1223680152581955584</t>
  </si>
  <si>
    <t>https://twitter.com/_mba57/status/1223680593600372736</t>
  </si>
  <si>
    <t>https://twitter.com/_mba57/status/1223680843941580800</t>
  </si>
  <si>
    <t>https://twitter.com/_mba57/status/1223681361971642369</t>
  </si>
  <si>
    <t>https://twitter.com/_mba57/status/1223682103281274883</t>
  </si>
  <si>
    <t>https://twitter.com/_mba57/status/1223682123309240322</t>
  </si>
  <si>
    <t>https://twitter.com/_mba57/status/1223682206289272832</t>
  </si>
  <si>
    <t>https://twitter.com/_mba57/status/1223682422547603456</t>
  </si>
  <si>
    <t>https://twitter.com/_mba57/status/1223683523179110400</t>
  </si>
  <si>
    <t>https://twitter.com/_mba57/status/1223687202636541953</t>
  </si>
  <si>
    <t>https://twitter.com/_mba57/status/1223803986924523521</t>
  </si>
  <si>
    <t>https://twitter.com/_mba57/status/1223804007405228032</t>
  </si>
  <si>
    <t>https://twitter.com/m_abdulla_n/status/1222958042980941824</t>
  </si>
  <si>
    <t>https://twitter.com/m_abdulla_n/status/1223002047806693377</t>
  </si>
  <si>
    <t>https://twitter.com/m_abdulla_n/status/1223162035376095233</t>
  </si>
  <si>
    <t>https://twitter.com/m_abdulla_n/status/1223556737699143680</t>
  </si>
  <si>
    <t>https://twitter.com/m_abdulla_n/status/1223572553593167872</t>
  </si>
  <si>
    <t>https://twitter.com/m_abdulla_n/status/1223804335743799298</t>
  </si>
  <si>
    <t>https://twitter.com/ali_alsamhari/status/1223115148576952320</t>
  </si>
  <si>
    <t>https://twitter.com/aljaidah/status/1223186718624489472</t>
  </si>
  <si>
    <t>https://twitter.com/abdullaqat93/status/1223182793355624448</t>
  </si>
  <si>
    <t>https://twitter.com/abdullaqat93/status/1223216367073185792</t>
  </si>
  <si>
    <t>https://twitter.com/abdullaqat93/status/1223216376472576000</t>
  </si>
  <si>
    <t>https://twitter.com/abdullaqat93/status/1223216456885768195</t>
  </si>
  <si>
    <t>https://twitter.com/abdullaqat93/status/1223222119410081792</t>
  </si>
  <si>
    <t>https://twitter.com/abdullaqat93/status/1223222857452478464</t>
  </si>
  <si>
    <t>https://twitter.com/abdullaqat93/status/1223223061467418625</t>
  </si>
  <si>
    <t>https://twitter.com/abdullaqat93/status/1223223984545767426</t>
  </si>
  <si>
    <t>https://twitter.com/abdullaqat93/status/1223499076194488320</t>
  </si>
  <si>
    <t>https://twitter.com/abdullaqat93/status/1223499093793759233</t>
  </si>
  <si>
    <t>https://twitter.com/abdullaqat93/status/1223499154246242309</t>
  </si>
  <si>
    <t>https://twitter.com/abdullaqat93/status/1223523536737832961</t>
  </si>
  <si>
    <t>https://twitter.com/abdullaqat93/status/1223524243335499776</t>
  </si>
  <si>
    <t>https://twitter.com/abdullaqat93/status/1223531276692529153</t>
  </si>
  <si>
    <t>https://twitter.com/abdullaqat93/status/1223590811012599811</t>
  </si>
  <si>
    <t>https://twitter.com/abdullaqat93/status/1223709101764509697</t>
  </si>
  <si>
    <t>https://twitter.com/abdullaqat93/status/1223715249129390080</t>
  </si>
  <si>
    <t>https://twitter.com/abdullaqat93/status/1223715267454390273</t>
  </si>
  <si>
    <t>https://twitter.com/abdullaqat93/status/1223715799304736769</t>
  </si>
  <si>
    <t>https://twitter.com/abdullaqat93/status/1223804066456883200</t>
  </si>
  <si>
    <t>https://twitter.com/_shaiikkha/status/1223150280772063233</t>
  </si>
  <si>
    <t>https://twitter.com/right_19080/status/1223668479401844736</t>
  </si>
  <si>
    <t>https://twitter.com/azizalnafes974/status/1222975477687750658</t>
  </si>
  <si>
    <t>https://twitter.com/azizalnafes974/status/1223349770841993221</t>
  </si>
  <si>
    <t>https://twitter.com/azizalnafes974/status/1223350361227964417</t>
  </si>
  <si>
    <t>https://twitter.com/azizalnafes974/status/1223496790282067968</t>
  </si>
  <si>
    <t>https://twitter.com/azizalnafes974/status/1223683675277201409</t>
  </si>
  <si>
    <t>https://twitter.com/azizalnafes974/status/1223740870677159937</t>
  </si>
  <si>
    <t>https://twitter.com/right_19080/status/1223804728515211265</t>
  </si>
  <si>
    <t>https://twitter.com/qe3h8htgemogkjs/status/1222988325906190336</t>
  </si>
  <si>
    <t>https://twitter.com/qe3h8htgemogkjs/status/1222988696816930816</t>
  </si>
  <si>
    <t>https://twitter.com/qe3h8htgemogkjs/status/1223281934182293506</t>
  </si>
  <si>
    <t>https://twitter.com/right_19080/status/1223804580888227841</t>
  </si>
  <si>
    <t>https://twitter.com/right_19080/status/1223665392083722248</t>
  </si>
  <si>
    <t>https://twitter.com/right_19080/status/1223666083980283906</t>
  </si>
  <si>
    <t>https://twitter.com/right_19080/status/1223667555946127361</t>
  </si>
  <si>
    <t>https://twitter.com/right_19080/status/1223667636908761088</t>
  </si>
  <si>
    <t>https://twitter.com/right_19080/status/1223667656705880064</t>
  </si>
  <si>
    <t>https://twitter.com/right_19080/status/1223667822775148547</t>
  </si>
  <si>
    <t>https://twitter.com/right_19080/status/1223668234148294659</t>
  </si>
  <si>
    <t>https://twitter.com/right_19080/status/1223668283867631622</t>
  </si>
  <si>
    <t>https://twitter.com/right_19080/status/1223668339563802625</t>
  </si>
  <si>
    <t>https://twitter.com/right_19080/status/1223670024688279552</t>
  </si>
  <si>
    <t>https://twitter.com/right_19080/status/1223804531772993543</t>
  </si>
  <si>
    <t>https://twitter.com/right_19080/status/1223804560428478467</t>
  </si>
  <si>
    <t>https://twitter.com/right_19080/status/1223804703470911488</t>
  </si>
  <si>
    <t>https://twitter.com/right_19080/status/1223804834282950661</t>
  </si>
  <si>
    <t>https://twitter.com/right_19080/status/1223804901500866560</t>
  </si>
  <si>
    <t>https://twitter.com/fatma_ali83/status/1223500975220064258</t>
  </si>
  <si>
    <t>https://twitter.com/fatma_ali83/status/1223500991150149634</t>
  </si>
  <si>
    <t>https://twitter.com/fatma_ali83/status/1223502014023458816</t>
  </si>
  <si>
    <t>https://twitter.com/fatma_ali83/status/1223502160907972610</t>
  </si>
  <si>
    <t>https://twitter.com/fatma_ali83/status/1223502301085736960</t>
  </si>
  <si>
    <t>https://twitter.com/fatma_ali83/status/1223504258982731776</t>
  </si>
  <si>
    <t>https://twitter.com/nm_naheel/status/1223805905814347776</t>
  </si>
  <si>
    <t>https://twitter.com/almastor_qtr/status/1223806282055987200</t>
  </si>
  <si>
    <t>https://twitter.com/mona000121/status/1223806462620729344</t>
  </si>
  <si>
    <t>https://twitter.com/o_qatar/status/1223806875814285312</t>
  </si>
  <si>
    <t>https://twitter.com/abdulazizkafood/status/1223111279230869506</t>
  </si>
  <si>
    <t>https://twitter.com/abdulazizkafood/status/1223785496620474368</t>
  </si>
  <si>
    <t>https://twitter.com/ahmedabuhamda1/status/1223807215489966080</t>
  </si>
  <si>
    <t>https://twitter.com/abing974/status/1223807409862463488</t>
  </si>
  <si>
    <t>https://twitter.com/abing974/status/1223807725991350272</t>
  </si>
  <si>
    <t>https://twitter.com/fahadq6r6/status/1223128608794906630</t>
  </si>
  <si>
    <t>https://twitter.com/fahadq6r6/status/1223235306633277440</t>
  </si>
  <si>
    <t>https://twitter.com/fahadq6r6/status/1223572181914996736</t>
  </si>
  <si>
    <t>https://twitter.com/ra_999111/status/1223236433122668545</t>
  </si>
  <si>
    <t>https://twitter.com/ra_999111/status/1223106811688976384</t>
  </si>
  <si>
    <t>https://twitter.com/ra_999111/status/1223567774804516865</t>
  </si>
  <si>
    <t>https://twitter.com/aljaidah/status/1223148669882466304</t>
  </si>
  <si>
    <t>https://twitter.com/79abiqtr2/status/1223383202540277763</t>
  </si>
  <si>
    <t>https://twitter.com/abdalazez400/status/1223205159708319745</t>
  </si>
  <si>
    <t>https://twitter.com/qatarr_i/status/1223295156646031367</t>
  </si>
  <si>
    <t>https://twitter.com/3obtii/status/1223332871068422145</t>
  </si>
  <si>
    <t>https://twitter.com/3obtii/status/1222972577485873152</t>
  </si>
  <si>
    <t>https://twitter.com/3obtii/status/1222973082501033990</t>
  </si>
  <si>
    <t>https://twitter.com/3obtii/status/1223504567217872898</t>
  </si>
  <si>
    <t>https://twitter.com/3obtii/status/1223504938183032832</t>
  </si>
  <si>
    <t>https://twitter.com/3obtii/status/1223505036719874048</t>
  </si>
  <si>
    <t>https://twitter.com/3obtii/status/1223557486483050497</t>
  </si>
  <si>
    <t>https://twitter.com/3obtii/status/1223807916953800704</t>
  </si>
  <si>
    <t>https://twitter.com/fanardesign/status/1223284606683820033</t>
  </si>
  <si>
    <t>https://twitter.com/fanardesign/status/1223807669967953920</t>
  </si>
  <si>
    <t>https://twitter.com/fanardesign/status/1223808178372206592</t>
  </si>
  <si>
    <t>https://twitter.com/pfvxwnolyy43ak2/status/1223808881882750977</t>
  </si>
  <si>
    <t>https://twitter.com/halmohammadi/status/1223809204764446721</t>
  </si>
  <si>
    <t>https://twitter.com/aljazi4/status/1223809386662985733</t>
  </si>
  <si>
    <t>https://twitter.com/aajma_qa/status/1223216504864493568</t>
  </si>
  <si>
    <t>https://twitter.com/aajma_qa/status/1223693851480723461</t>
  </si>
  <si>
    <t>https://twitter.com/_shaiikkha/status/1223147286596853761</t>
  </si>
  <si>
    <t>https://twitter.com/_shaiikkha/status/1223153722005565446</t>
  </si>
  <si>
    <t>https://twitter.com/aljaidah/status/1223207079269347328</t>
  </si>
  <si>
    <t>https://twitter.com/k7eelan_qtr/status/1223214309616050181</t>
  </si>
  <si>
    <t>https://twitter.com/aljassim76/status/1223459622838775810</t>
  </si>
  <si>
    <t>https://twitter.com/q6r/status/1223186309092716544</t>
  </si>
  <si>
    <t>https://twitter.com/bo__shams/status/1223223107940425728</t>
  </si>
  <si>
    <t>https://twitter.com/bo__shams/status/1222984698621833219</t>
  </si>
  <si>
    <t>https://twitter.com/bo__shams/status/1222986049649020929</t>
  </si>
  <si>
    <t>https://twitter.com/bo__shams/status/1223302102807732229</t>
  </si>
  <si>
    <t>https://twitter.com/bo__shams/status/1223692692141629440</t>
  </si>
  <si>
    <t>https://twitter.com/bo__shams/status/1223809763730915330</t>
  </si>
  <si>
    <t>https://twitter.com/bo__shams/status/1223809798979956737</t>
  </si>
  <si>
    <t>https://twitter.com/haji_z/status/1223810219307868161</t>
  </si>
  <si>
    <t>https://twitter.com/h0o077/status/1222989399568388097</t>
  </si>
  <si>
    <t>https://twitter.com/h0o077/status/1223731256187400193</t>
  </si>
  <si>
    <t>https://twitter.com/h0o077/status/1223810477962289153</t>
  </si>
  <si>
    <t>https://twitter.com/ajkqatar/status/1223810608585494528</t>
  </si>
  <si>
    <t>https://twitter.com/yaya50508/status/1223810824306876417</t>
  </si>
  <si>
    <t>https://twitter.com/fahadalobaidli1/status/1223810454474149888</t>
  </si>
  <si>
    <t>https://twitter.com/fahadalobaidli1/status/1223811188171137027</t>
  </si>
  <si>
    <t>https://twitter.com/essadiaries/status/1223671606029045760</t>
  </si>
  <si>
    <t>https://twitter.com/_abmbm_/status/1223811382602358784</t>
  </si>
  <si>
    <t>https://twitter.com/flashqtr1/status/1223554081748373504</t>
  </si>
  <si>
    <t>https://twitter.com/flashqtr1/status/1223714349996552192</t>
  </si>
  <si>
    <t>https://twitter.com/stas992xx/status/1223694137490362377</t>
  </si>
  <si>
    <t>https://twitter.com/stas992xx/status/1223119740740100096</t>
  </si>
  <si>
    <t>https://twitter.com/stas992xx/status/1223629394067050496</t>
  </si>
  <si>
    <t>https://twitter.com/stas992xx/status/1223809330685915136</t>
  </si>
  <si>
    <t>https://twitter.com/stas992xx/status/1223811543135068160</t>
  </si>
  <si>
    <t>https://twitter.com/ahmedadel5577/status/1223811746663739392</t>
  </si>
  <si>
    <t>https://twitter.com/aljaidah/status/1223206797902827522</t>
  </si>
  <si>
    <t>https://twitter.com/aljassim76/status/1223455877073645568</t>
  </si>
  <si>
    <t>https://twitter.com/abdalazez400/status/1223258402505273346</t>
  </si>
  <si>
    <t>https://twitter.com/onlineduty/status/1223159184658747392</t>
  </si>
  <si>
    <t>https://twitter.com/onlineduty/status/1223160355079303169</t>
  </si>
  <si>
    <t>https://twitter.com/onlineduty/status/1223163085831200768</t>
  </si>
  <si>
    <t>https://twitter.com/rwaya72/status/1223263528208994310</t>
  </si>
  <si>
    <t>https://twitter.com/qatar2o11/status/1223269460158689281</t>
  </si>
  <si>
    <t>https://twitter.com/qatar2o11/status/1223270279075504130</t>
  </si>
  <si>
    <t>https://twitter.com/rwaya72/status/1223276053092880387</t>
  </si>
  <si>
    <t>https://twitter.com/abdfakeer1/status/1223427957173211136</t>
  </si>
  <si>
    <t>https://twitter.com/rwaya72/status/1223457442434109440</t>
  </si>
  <si>
    <t>https://twitter.com/rwaya72/status/1222977230114099200</t>
  </si>
  <si>
    <t>https://twitter.com/rwaya72/status/1223257464176631809</t>
  </si>
  <si>
    <t>https://twitter.com/rwaya72/status/1223257917966684165</t>
  </si>
  <si>
    <t>https://twitter.com/rwaya72/status/1223263871219257344</t>
  </si>
  <si>
    <t>https://twitter.com/rwaya72/status/1223351119633620994</t>
  </si>
  <si>
    <t>https://twitter.com/rwaya72/status/1223811773800775680</t>
  </si>
  <si>
    <t>https://twitter.com/alarabid_h/status/1223278691926642688</t>
  </si>
  <si>
    <t>https://twitter.com/alarabid_h/status/1223812011919888384</t>
  </si>
  <si>
    <t>https://twitter.com/abf_alkhater1/status/1223671191556317184</t>
  </si>
  <si>
    <t>https://twitter.com/alansari4511/status/1223812266774138881</t>
  </si>
  <si>
    <t>https://twitter.com/alansari4511/status/1223591943768330241</t>
  </si>
  <si>
    <t>https://twitter.com/fatima__m00/status/1223812304132890624</t>
  </si>
  <si>
    <t>https://twitter.com/somaya1981/status/1223812336848461824</t>
  </si>
  <si>
    <t>https://twitter.com/a_e00omr/status/1222976316154241024</t>
  </si>
  <si>
    <t>https://twitter.com/a_e00omr/status/1222976427630505989</t>
  </si>
  <si>
    <t>https://twitter.com/a_e00omr/status/1222979982907117568</t>
  </si>
  <si>
    <t>https://twitter.com/a_e00omr/status/1223771054415450113</t>
  </si>
  <si>
    <t>https://twitter.com/a_e00omr/status/1223812619468988416</t>
  </si>
  <si>
    <t>https://twitter.com/_ahmadaldarwish/status/1223812770740801536</t>
  </si>
  <si>
    <t>https://twitter.com/alsheeb_qsa/status/1223641951431471106</t>
  </si>
  <si>
    <t>https://twitter.com/alsheeb_qsa/status/1223642202515132428</t>
  </si>
  <si>
    <t>https://twitter.com/dalal_sa21/status/1223663748705083392</t>
  </si>
  <si>
    <t>https://twitter.com/am_qqaa1998/status/1223812921274392577</t>
  </si>
  <si>
    <t>https://twitter.com/h_al_muhannadi/status/1223812922914279424</t>
  </si>
  <si>
    <t>https://twitter.com/k7eelan_qtr/status/1222948653578571778</t>
  </si>
  <si>
    <t>https://twitter.com/k7eelan_qtr/status/1223207023334055937</t>
  </si>
  <si>
    <t>https://twitter.com/aljaidahj/status/1223208899832111106</t>
  </si>
  <si>
    <t>https://twitter.com/saadaalbaker/status/1223192134913810434</t>
  </si>
  <si>
    <t>https://twitter.com/aljaidah/status/1223196093640368130</t>
  </si>
  <si>
    <t>https://twitter.com/abdalazez400/status/1223205277509525505</t>
  </si>
  <si>
    <t>https://twitter.com/aljaidahj/status/1223209007399231489</t>
  </si>
  <si>
    <t>https://twitter.com/aljaidahj/status/1223171625492926464</t>
  </si>
  <si>
    <t>https://twitter.com/aljaidahj/status/1223171657751310336</t>
  </si>
  <si>
    <t>https://twitter.com/aljaidahj/status/1223229501812936705</t>
  </si>
  <si>
    <t>https://twitter.com/aljaidahj/status/1223813127130755073</t>
  </si>
  <si>
    <t>https://twitter.com/aljaidahj/status/1223813183896530944</t>
  </si>
  <si>
    <t>https://twitter.com/75ghaa/status/1223744049636614147</t>
  </si>
  <si>
    <t>https://twitter.com/75ghaa/status/1223813569474629635</t>
  </si>
  <si>
    <t>https://twitter.com/_bo_sultan/status/1223813863843516417</t>
  </si>
  <si>
    <t>https://twitter.com/kaljeaidi/status/1223675714668498957</t>
  </si>
  <si>
    <t>https://twitter.com/qatarr_i/status/1223294723236016128</t>
  </si>
  <si>
    <t>https://twitter.com/qatarr_i/status/1223295186643693568</t>
  </si>
  <si>
    <t>https://twitter.com/qatarr_i/status/1223342984760045574</t>
  </si>
  <si>
    <t>https://twitter.com/qatarr_i/status/1223346123332558849</t>
  </si>
  <si>
    <t>https://twitter.com/qatarr_i/status/1223372518771363842</t>
  </si>
  <si>
    <t>https://twitter.com/qatarr_i/status/1223670515023347715</t>
  </si>
  <si>
    <t>https://twitter.com/qatarr_i/status/1223710423603720192</t>
  </si>
  <si>
    <t>https://twitter.com/qatarr_i/status/1223713494870233089</t>
  </si>
  <si>
    <t>https://twitter.com/qatarr_i/status/1223728789903106048</t>
  </si>
  <si>
    <t>https://twitter.com/qatarr_i/status/1223738036489531397</t>
  </si>
  <si>
    <t>https://twitter.com/qataronly77/status/1223733648949751812</t>
  </si>
  <si>
    <t>https://twitter.com/asammy178/status/1223813184336932866</t>
  </si>
  <si>
    <t>https://twitter.com/asammy178/status/1223814159969718279</t>
  </si>
  <si>
    <t>https://twitter.com/anooodii3/status/1223814299199647746</t>
  </si>
  <si>
    <t>https://twitter.com/a_doha55/status/1223814651303092225</t>
  </si>
  <si>
    <t>https://twitter.com/noorham32487590/status/1223811409361895425</t>
  </si>
  <si>
    <t>https://twitter.com/noorham32487590/status/1223814672782106624</t>
  </si>
  <si>
    <t>https://twitter.com/q78qtr/status/1223599528554659840</t>
  </si>
  <si>
    <t>https://twitter.com/q78qtr/status/1223809974956175360</t>
  </si>
  <si>
    <t>https://twitter.com/q78qtr/status/1223814715438178306</t>
  </si>
  <si>
    <t>https://twitter.com/mnwadaanii/status/1223814995236048902</t>
  </si>
  <si>
    <t>https://twitter.com/79oo9_89/status/1223815003054268416</t>
  </si>
  <si>
    <t>https://twitter.com/hamadalhajri73/status/1223712339733643264</t>
  </si>
  <si>
    <t>https://twitter.com/hamadalhajri73/status/1223718796411752448</t>
  </si>
  <si>
    <t>https://twitter.com/hamadalhajri73/status/1223815505208844288</t>
  </si>
  <si>
    <t>https://twitter.com/abj506/status/1223242290275241985</t>
  </si>
  <si>
    <t>https://twitter.com/abj506/status/1223499932709072896</t>
  </si>
  <si>
    <t>https://twitter.com/abj506/status/1223580984576299008</t>
  </si>
  <si>
    <t>https://twitter.com/abj506/status/1223661208693243904</t>
  </si>
  <si>
    <t>https://twitter.com/mrymfakhroo/status/1223607776074780674</t>
  </si>
  <si>
    <t>https://twitter.com/salihalhor/status/1223688436315541506</t>
  </si>
  <si>
    <t>https://twitter.com/mrymfakhroo/status/1223815705474355202</t>
  </si>
  <si>
    <t>https://twitter.com/mrymfakhroo/status/1223563573072363521</t>
  </si>
  <si>
    <t>https://twitter.com/aljassim76/status/1223585389077843969</t>
  </si>
  <si>
    <t>https://twitter.com/abdalazez400/status/1223535660558180352</t>
  </si>
  <si>
    <t>https://twitter.com/moftah_alkeer/status/1223459201848107008</t>
  </si>
  <si>
    <t>https://twitter.com/moftah_alkeer/status/1223808034704588800</t>
  </si>
  <si>
    <t>https://twitter.com/moftah_alkeer/status/1223808438247051264</t>
  </si>
  <si>
    <t>https://twitter.com/alkuwarimashaa/status/1223815722155102209</t>
  </si>
  <si>
    <t>https://twitter.com/aljassim76/status/1223163200440602629</t>
  </si>
  <si>
    <t>https://twitter.com/aljassim76/status/1223163228550762497</t>
  </si>
  <si>
    <t>https://twitter.com/aljassim76/status/1223455814586896385</t>
  </si>
  <si>
    <t>https://twitter.com/aljassim76/status/1223456548200046592</t>
  </si>
  <si>
    <t>https://twitter.com/aljassim76/status/1223457312859402243</t>
  </si>
  <si>
    <t>https://twitter.com/aljassim76/status/1223462641026379777</t>
  </si>
  <si>
    <t>https://twitter.com/aljassim76/status/1223585332827959298</t>
  </si>
  <si>
    <t>https://twitter.com/aljassim76/status/1223585820331868160</t>
  </si>
  <si>
    <t>https://twitter.com/alkuwarimashaa/status/1223815805995044865</t>
  </si>
  <si>
    <t>https://twitter.com/dar_altamimi/status/1223362086308339714</t>
  </si>
  <si>
    <t>https://twitter.com/dar_altamimi/status/1223643887107026949</t>
  </si>
  <si>
    <t>https://twitter.com/s3eed95/status/1223244443886723073</t>
  </si>
  <si>
    <t>https://twitter.com/s3eed95/status/1223346690922557440</t>
  </si>
  <si>
    <t>https://twitter.com/s3eed95/status/1223816217284300800</t>
  </si>
  <si>
    <t>https://twitter.com/abduiiahalthani/status/1223234083880341504</t>
  </si>
  <si>
    <t>https://twitter.com/um_ghaaith/status/1223262131665211398</t>
  </si>
  <si>
    <t>https://twitter.com/ahmad19665550/status/1223256042076766214</t>
  </si>
  <si>
    <t>https://twitter.com/ahmad19665550/status/1223816250540941319</t>
  </si>
  <si>
    <t>https://twitter.com/aldosari_eng/status/1223300468606144512</t>
  </si>
  <si>
    <t>https://twitter.com/aldosari_eng/status/1223302059581112320</t>
  </si>
  <si>
    <t>https://twitter.com/buickobaid/status/1223383569575313408</t>
  </si>
  <si>
    <t>https://twitter.com/aazizaljanahi/status/1222986218906038278</t>
  </si>
  <si>
    <t>https://twitter.com/aazizaljanahi/status/1223189552573112326</t>
  </si>
  <si>
    <t>https://twitter.com/aazizaljanahi/status/1223355791127851009</t>
  </si>
  <si>
    <t>https://twitter.com/aazizaljanahi/status/1223711316260593665</t>
  </si>
  <si>
    <t>https://twitter.com/aazizaljanahi/status/1223716274334851074</t>
  </si>
  <si>
    <t>https://twitter.com/aazizaljanahi/status/1223728702019788800</t>
  </si>
  <si>
    <t>https://twitter.com/buickobaid/status/1223816309160534017</t>
  </si>
  <si>
    <t>https://twitter.com/buickobaid/status/1223368365881864192</t>
  </si>
  <si>
    <t>https://twitter.com/buickobaid/status/1223384081557336070</t>
  </si>
  <si>
    <t>https://twitter.com/alomrra7al/status/1223816868227579905</t>
  </si>
  <si>
    <t>https://twitter.com/aljaidah/status/1223240292071084032</t>
  </si>
  <si>
    <t>https://twitter.com/suotalfajer/status/1223224238041116679</t>
  </si>
  <si>
    <t>https://twitter.com/abdalazez400/status/1223257390390398977</t>
  </si>
  <si>
    <t>https://twitter.com/qtrqtr2233/status/1223534509448159232</t>
  </si>
  <si>
    <t>https://twitter.com/hudaalmohannad2/status/1223247859270721536</t>
  </si>
  <si>
    <t>https://twitter.com/hudaalmohannad2/status/1223489959295954946</t>
  </si>
  <si>
    <t>https://twitter.com/hudaalmohannad2/status/1223489991692693505</t>
  </si>
  <si>
    <t>https://twitter.com/hudaalmohannad2/status/1223490643139473408</t>
  </si>
  <si>
    <t>https://twitter.com/hudaalmohannad2/status/1223491033675243520</t>
  </si>
  <si>
    <t>https://twitter.com/hudaalmohannad2/status/1223687999415881728</t>
  </si>
  <si>
    <t>https://twitter.com/hudaalmohannad2/status/1223816941372170242</t>
  </si>
  <si>
    <t>https://twitter.com/i8lllllp/status/1223373661983399936</t>
  </si>
  <si>
    <t>https://twitter.com/i8lllllp/status/1223374481772744707</t>
  </si>
  <si>
    <t>https://twitter.com/9ay3w/status/1223685441653747712</t>
  </si>
  <si>
    <t>https://twitter.com/9ay3w/status/1223541913527160832</t>
  </si>
  <si>
    <t>https://twitter.com/9ay3w/status/1223685353292410880</t>
  </si>
  <si>
    <t>https://twitter.com/9ay3w/status/1223689164589338625</t>
  </si>
  <si>
    <t>https://twitter.com/9ay3w/status/1223689319220641792</t>
  </si>
  <si>
    <t>https://twitter.com/qtrorthodontist/status/1223817225909493761</t>
  </si>
  <si>
    <t>https://twitter.com/mbalambo/status/1223817551701999617</t>
  </si>
  <si>
    <t>https://twitter.com/jamalnooh/status/1223608130430554117</t>
  </si>
  <si>
    <t>https://twitter.com/jamalnooh/status/1223818240826191872</t>
  </si>
  <si>
    <t>https://twitter.com/kalam_li/status/1223818295729586176</t>
  </si>
  <si>
    <t>https://twitter.com/abeer_967/status/1223372838721200129</t>
  </si>
  <si>
    <t>https://twitter.com/dogan_qtr/status/1223818483328307200</t>
  </si>
  <si>
    <t>https://twitter.com/narjis44/status/1223818505964998656</t>
  </si>
  <si>
    <t>https://twitter.com/malmuhannadi45/status/1223818267455823873</t>
  </si>
  <si>
    <t>https://twitter.com/malmuhannadi45/status/1223818538772844545</t>
  </si>
  <si>
    <t>https://twitter.com/malmuhannadi45/status/1223818696793247744</t>
  </si>
  <si>
    <t>https://twitter.com/zaina200011/status/1223819183177261056</t>
  </si>
  <si>
    <t>https://twitter.com/almuhanadi90/status/1223639436149260288</t>
  </si>
  <si>
    <t>https://twitter.com/almuhanadi90/status/1223819472957530114</t>
  </si>
  <si>
    <t>https://twitter.com/salhah780/status/1223603506877292544</t>
  </si>
  <si>
    <t>https://twitter.com/72gg_/status/1223820079785218050</t>
  </si>
  <si>
    <t>https://twitter.com/khalifahamaad/status/1223521670423633920</t>
  </si>
  <si>
    <t>https://twitter.com/_n72__/status/1223820795727745024</t>
  </si>
  <si>
    <t>https://twitter.com/shikaalnaimi/status/1223549092711796737</t>
  </si>
  <si>
    <t>https://twitter.com/shikaalnaimi/status/1223821173072547842</t>
  </si>
  <si>
    <t>https://twitter.com/jassimrj/status/1223497188124381185</t>
  </si>
  <si>
    <t>https://twitter.com/jassimalna3ma/status/1223822078232625152</t>
  </si>
  <si>
    <t>https://twitter.com/jassimalna3ma/status/1223821919687991297</t>
  </si>
  <si>
    <t>https://twitter.com/jassimalna3ma/status/1223821958946729987</t>
  </si>
  <si>
    <t>https://twitter.com/jassimalna3ma/status/1223821989468688384</t>
  </si>
  <si>
    <t>https://twitter.com/noofii_a/status/1223822324203511808</t>
  </si>
  <si>
    <t>https://twitter.com/ghanembinali1/status/1223822364313559041</t>
  </si>
  <si>
    <t>https://twitter.com/qatarisada/status/1223822372513505280</t>
  </si>
  <si>
    <t>https://twitter.com/e1ljwuhia81znop/status/1223383237034172416</t>
  </si>
  <si>
    <t>https://twitter.com/e1ljwuhia81znop/status/1223383358048210944</t>
  </si>
  <si>
    <t>https://twitter.com/e1ljwuhia81znop/status/1223383540622090240</t>
  </si>
  <si>
    <t>https://twitter.com/goldmaryam1/status/1223230570529992706</t>
  </si>
  <si>
    <t>https://twitter.com/goldmaryam1/status/1223722575802568705</t>
  </si>
  <si>
    <t>https://twitter.com/nadamoh98572729/status/1223823213790138369</t>
  </si>
  <si>
    <t>https://twitter.com/nadamoh98572729/status/1222981535646785537</t>
  </si>
  <si>
    <t>https://twitter.com/nadamoh98572729/status/1222985326488100866</t>
  </si>
  <si>
    <t>https://twitter.com/_imema_/status/1223630015201411072</t>
  </si>
  <si>
    <t>https://twitter.com/_imema_/status/1223821988457799681</t>
  </si>
  <si>
    <t>https://twitter.com/_imema_/status/1223823340223287296</t>
  </si>
  <si>
    <t>https://twitter.com/bin_nasib/status/1223734504528994304</t>
  </si>
  <si>
    <t>https://twitter.com/mashaell86/status/1223818940109000704</t>
  </si>
  <si>
    <t>https://twitter.com/mashaell86/status/1223346102780514306</t>
  </si>
  <si>
    <t>https://twitter.com/mashaell86/status/1223368384655560704</t>
  </si>
  <si>
    <t>https://twitter.com/mashaell86/status/1223702810119802880</t>
  </si>
  <si>
    <t>https://twitter.com/mashaell86/status/1223714969344192512</t>
  </si>
  <si>
    <t>https://twitter.com/mashaell86/status/1223807550656827394</t>
  </si>
  <si>
    <t>https://twitter.com/mashaell86/status/1223819852374331392</t>
  </si>
  <si>
    <t>https://twitter.com/mashaell86/status/1223823824979931137</t>
  </si>
  <si>
    <t>https://twitter.com/iamalfakhroo/status/1223824320167862278</t>
  </si>
  <si>
    <t>https://twitter.com/bazooka_q6r/status/1223814700070264832</t>
  </si>
  <si>
    <t>https://twitter.com/bazooka_q6r/status/1223822156682932224</t>
  </si>
  <si>
    <t>https://twitter.com/rashid_alkuwari/status/1223345093404495876</t>
  </si>
  <si>
    <t>https://twitter.com/rashid_alkuwari/status/1223551832741511170</t>
  </si>
  <si>
    <t>https://twitter.com/rashid_alkuwari/status/1223825899914698752</t>
  </si>
  <si>
    <t>https://twitter.com/sa_almannai/status/1223826073265364992</t>
  </si>
  <si>
    <t>https://twitter.com/x6pqt9clzkcyjo5/status/1223826163442900992</t>
  </si>
  <si>
    <t>https://twitter.com/rc75x7i0xh9rhb9/status/1223826401624842241</t>
  </si>
  <si>
    <t>https://twitter.com/1ebm1/status/1223827017029890049</t>
  </si>
  <si>
    <t>https://twitter.com/nadeebqa/status/1223341652384808962</t>
  </si>
  <si>
    <t>https://twitter.com/nadeebqa/status/1223679359879389186</t>
  </si>
  <si>
    <t>https://twitter.com/zamelalotaibi/status/1223680849742266369</t>
  </si>
  <si>
    <t>https://twitter.com/zamelalotaibi/status/1223340917391839238</t>
  </si>
  <si>
    <t>https://twitter.com/zamelalotaibi/status/1223352404483153921</t>
  </si>
  <si>
    <t>https://twitter.com/zamelalotaibi/status/1223353307428794368</t>
  </si>
  <si>
    <t>https://twitter.com/kaljeaidi/status/1223016835861438465</t>
  </si>
  <si>
    <t>https://twitter.com/kaljeaidi/status/1223017145165963264</t>
  </si>
  <si>
    <t>https://twitter.com/kaljeaidi/status/1223330850860871680</t>
  </si>
  <si>
    <t>https://twitter.com/aljabera245/status/1223134713843539974</t>
  </si>
  <si>
    <t>https://twitter.com/oohendoo/status/1223220569556029440</t>
  </si>
  <si>
    <t>https://twitter.com/oohendoo/status/1223220713768783877</t>
  </si>
  <si>
    <t>https://twitter.com/oohendoo/status/1223220845847379968</t>
  </si>
  <si>
    <t>https://twitter.com/oohendoo/status/1223221925243211776</t>
  </si>
  <si>
    <t>https://twitter.com/aljabera245/status/1223496999930081282</t>
  </si>
  <si>
    <t>https://twitter.com/ahalqatar/status/1223701580320595969</t>
  </si>
  <si>
    <t>https://twitter.com/aljabera245/status/1223713308022362114</t>
  </si>
  <si>
    <t>https://twitter.com/aljabera245/status/1222984479167459336</t>
  </si>
  <si>
    <t>https://twitter.com/aljabera245/status/1222985609272340493</t>
  </si>
  <si>
    <t>https://twitter.com/aljabera245/status/1223134832882016268</t>
  </si>
  <si>
    <t>https://twitter.com/aljabera245/status/1223136959213768705</t>
  </si>
  <si>
    <t>https://twitter.com/aljabera245/status/1223137080705998849</t>
  </si>
  <si>
    <t>https://twitter.com/aljabera245/status/1223357904897691648</t>
  </si>
  <si>
    <t>https://twitter.com/aljabera245/status/1223674314832130054</t>
  </si>
  <si>
    <t>https://twitter.com/aljabera245/status/1223680220080803842</t>
  </si>
  <si>
    <t>https://twitter.com/aljabera245/status/1223712874666831872</t>
  </si>
  <si>
    <t>https://twitter.com/aljabera245/status/1223827225096736770</t>
  </si>
  <si>
    <t>https://twitter.com/mm__ss55/status/1223189097642102785</t>
  </si>
  <si>
    <t>https://twitter.com/aljaidah/status/1223186531646681088</t>
  </si>
  <si>
    <t>https://twitter.com/alansarir/status/1222984896366489611</t>
  </si>
  <si>
    <t>https://twitter.com/alansarir/status/1223157519830462464</t>
  </si>
  <si>
    <t>https://twitter.com/alansarir/status/1223157594749050881</t>
  </si>
  <si>
    <t>https://twitter.com/alansarir/status/1223159252417642497</t>
  </si>
  <si>
    <t>https://twitter.com/alansarir/status/1223176696372846592</t>
  </si>
  <si>
    <t>https://twitter.com/alansarir/status/1223188770985594881</t>
  </si>
  <si>
    <t>https://twitter.com/alansarir/status/1223342860478697474</t>
  </si>
  <si>
    <t>https://twitter.com/alansarir/status/1223355854084362241</t>
  </si>
  <si>
    <t>https://twitter.com/q400300/status/1223226996475473920</t>
  </si>
  <si>
    <t>https://twitter.com/abdalazez400/status/1223258432842555394</t>
  </si>
  <si>
    <t>https://twitter.com/q6r/status/1223186641503817728</t>
  </si>
  <si>
    <t>https://twitter.com/amal__qa/status/1223176186731401216</t>
  </si>
  <si>
    <t>https://twitter.com/shabihatalghim/status/1223172541491175424</t>
  </si>
  <si>
    <t>https://twitter.com/shabihatalghim/status/1223172600454451200</t>
  </si>
  <si>
    <t>https://twitter.com/shabihatalghim/status/1223173770598404099</t>
  </si>
  <si>
    <t>https://twitter.com/shabihatalghim/status/1223556046582579202</t>
  </si>
  <si>
    <t>https://twitter.com/shabihatalghim/status/1223581447715479559</t>
  </si>
  <si>
    <t>https://twitter.com/shabihatalghim/status/1223587804879388672</t>
  </si>
  <si>
    <t>https://twitter.com/shabihatalghim/status/1223588116574937088</t>
  </si>
  <si>
    <t>https://twitter.com/amal__qa/status/1223176648192819200</t>
  </si>
  <si>
    <t>https://twitter.com/mm__ss55/status/1223188102228905984</t>
  </si>
  <si>
    <t>https://twitter.com/mm__ss55/status/1223188712873439234</t>
  </si>
  <si>
    <t>https://twitter.com/mm__ss55/status/1223189070412754944</t>
  </si>
  <si>
    <t>https://twitter.com/amal__qa/status/1223338045623164928</t>
  </si>
  <si>
    <t>https://twitter.com/79abiqtr2/status/1223379532431921152</t>
  </si>
  <si>
    <t>https://twitter.com/bomjalyqtr/status/1223367515939770369</t>
  </si>
  <si>
    <t>https://twitter.com/bohomoud007/status/1223354786319200256</t>
  </si>
  <si>
    <t>https://twitter.com/qtrqtr2233/status/1223686056098308097</t>
  </si>
  <si>
    <t>https://twitter.com/q6r/status/1223715331073593350</t>
  </si>
  <si>
    <t>https://twitter.com/amal__qa/status/1223691442293542913</t>
  </si>
  <si>
    <t>https://twitter.com/q400300/status/1222977947432296448</t>
  </si>
  <si>
    <t>https://twitter.com/q400300/status/1223561312237768704</t>
  </si>
  <si>
    <t>https://twitter.com/amal__qa/status/1223695874393591808</t>
  </si>
  <si>
    <t>https://twitter.com/amal__qa/status/1223691382898012160</t>
  </si>
  <si>
    <t>https://twitter.com/amal__qa/status/1223827074617683968</t>
  </si>
  <si>
    <t>https://twitter.com/amal__qa/status/1223827245355143170</t>
  </si>
  <si>
    <t>https://twitter.com/hhhhhh16541241/status/1223459499173916672</t>
  </si>
  <si>
    <t>https://twitter.com/namrod9009/status/1223647678887858177</t>
  </si>
  <si>
    <t>https://twitter.com/namrod9009/status/1223827408844984320</t>
  </si>
  <si>
    <t>https://twitter.com/lo_almarri95/status/1223827697312444416</t>
  </si>
  <si>
    <t>https://twitter.com/aljaidah/status/1222948025464688642</t>
  </si>
  <si>
    <t>https://twitter.com/aljaidah/status/1222991768188342272</t>
  </si>
  <si>
    <t>https://twitter.com/aljaidah/status/1222992334490607616</t>
  </si>
  <si>
    <t>https://twitter.com/aljaidah/status/1223186650089566209</t>
  </si>
  <si>
    <t>https://twitter.com/aljaidah/status/1223214670909181953</t>
  </si>
  <si>
    <t>https://twitter.com/aljaidah/status/1223240660918132743</t>
  </si>
  <si>
    <t>https://twitter.com/pg2hqqpatn2gaxu/status/1223827722604072960</t>
  </si>
  <si>
    <t>https://twitter.com/pg2hqqpatn2gaxu/status/1223827559055527936</t>
  </si>
  <si>
    <t>https://twitter.com/pg2hqqpatn2gaxu/status/1223827664940740608</t>
  </si>
  <si>
    <t>https://twitter.com/qaqataria/status/1223827780170866692</t>
  </si>
  <si>
    <t>https://twitter.com/kalthani/status/1223687969367871488</t>
  </si>
  <si>
    <t>https://twitter.com/khalidaljumaily/status/1223828201950105602</t>
  </si>
  <si>
    <t>https://twitter.com/khalidaljumaily/status/1223824403533901824</t>
  </si>
  <si>
    <t>https://twitter.com/mohammadqtr/status/1223828289191628801</t>
  </si>
  <si>
    <t>https://twitter.com/hamdanqtr55500/status/1223819518008578050</t>
  </si>
  <si>
    <t>https://twitter.com/goodfreind73/status/1223828499347189760</t>
  </si>
  <si>
    <t>https://twitter.com/goodfreind73/status/1223259250413178880</t>
  </si>
  <si>
    <t>https://twitter.com/goodfreind73/status/1223342317932810242</t>
  </si>
  <si>
    <t>https://twitter.com/alsherawia/status/1223341066247720960</t>
  </si>
  <si>
    <t>https://twitter.com/alsherawia/status/1223349583276838912</t>
  </si>
  <si>
    <t>https://twitter.com/skamannai/status/1223767683834970112</t>
  </si>
  <si>
    <t>https://twitter.com/salihalhor/status/1223673705840173056</t>
  </si>
  <si>
    <t>https://twitter.com/salihalhor/status/1223676292991717377</t>
  </si>
  <si>
    <t>https://twitter.com/q6r/status/1223715596237508610</t>
  </si>
  <si>
    <t>https://twitter.com/skamannai/status/1223783053107122176</t>
  </si>
  <si>
    <t>https://twitter.com/skamannai/status/1223784660469276672</t>
  </si>
  <si>
    <t>https://twitter.com/suleimanh027/status/1222987282472407040</t>
  </si>
  <si>
    <t>https://twitter.com/skamannai/status/1223196578669907968</t>
  </si>
  <si>
    <t>https://twitter.com/skamannai/status/1223828653252935681</t>
  </si>
  <si>
    <t>https://twitter.com/bin_ebrah1m/status/1223203264516313088</t>
  </si>
  <si>
    <t>https://twitter.com/bin_ebrah1m/status/1223829041763037185</t>
  </si>
  <si>
    <t>https://twitter.com/kalthani/status/1223512900612042752</t>
  </si>
  <si>
    <t>https://twitter.com/kalthani/status/1223688210389389313</t>
  </si>
  <si>
    <t>https://twitter.com/abood2308/status/1223829196688052224</t>
  </si>
  <si>
    <t>https://twitter.com/umfahad_78/status/1223829217424617472</t>
  </si>
  <si>
    <t>https://twitter.com/marzoqi_w/status/1223341942022508545</t>
  </si>
  <si>
    <t>https://twitter.com/tamimbinkhalid/status/1223342092577124353</t>
  </si>
  <si>
    <t>https://twitter.com/saaddosari/status/1223543871658917888</t>
  </si>
  <si>
    <t>https://twitter.com/q6r/status/1223491167729352711</t>
  </si>
  <si>
    <t>https://twitter.com/fahadbuzwair/status/1223339656189816836</t>
  </si>
  <si>
    <t>https://twitter.com/fahadbuzwair/status/1223354599077183488</t>
  </si>
  <si>
    <t>https://twitter.com/qa4ar/status/1223488156844134400</t>
  </si>
  <si>
    <t>https://twitter.com/bo_bojassim/status/1223829479107235840</t>
  </si>
  <si>
    <t>https://twitter.com/mohamma14877577/status/1223830085523902476</t>
  </si>
  <si>
    <t>https://twitter.com/tamimbinkhalid/status/1223217911776665600</t>
  </si>
  <si>
    <t>https://twitter.com/qieiyyhk0ee2wak/status/1223526004939001856</t>
  </si>
  <si>
    <t>https://twitter.com/qieiyyhk0ee2wak/status/1223830144785186819</t>
  </si>
  <si>
    <t>https://twitter.com/qatar_mssk/status/1223561685216169984</t>
  </si>
  <si>
    <t>https://twitter.com/anwarummalgaidy/status/1223440019727290368</t>
  </si>
  <si>
    <t>https://twitter.com/lolo_5066/status/1223334529957613568</t>
  </si>
  <si>
    <t>https://twitter.com/anwarummalgaidy/status/1223474620843659265</t>
  </si>
  <si>
    <t>https://twitter.com/79abiqtr2/status/1223377566364577792</t>
  </si>
  <si>
    <t>https://twitter.com/abdalazez400/status/1222958444363288577</t>
  </si>
  <si>
    <t>https://twitter.com/abdalazez400/status/1223208913320992769</t>
  </si>
  <si>
    <t>https://twitter.com/abdalazez400/status/1223382750989897728</t>
  </si>
  <si>
    <t>https://twitter.com/abdalazez400/status/1223535624554237954</t>
  </si>
  <si>
    <t>https://twitter.com/anwarummalgaidy/status/1223474934636273665</t>
  </si>
  <si>
    <t>https://twitter.com/qataronly77/status/1223489960113836032</t>
  </si>
  <si>
    <t>https://twitter.com/qataronly77/status/1223640880357289985</t>
  </si>
  <si>
    <t>https://twitter.com/anwarummalgaidy/status/1223715760775798785</t>
  </si>
  <si>
    <t>https://twitter.com/jo_0jart/status/1223466960551366656</t>
  </si>
  <si>
    <t>https://twitter.com/anwarummalgaidy/status/1223830438403284998</t>
  </si>
  <si>
    <t>https://twitter.com/anwarummalgaidy/status/1223474993033568256</t>
  </si>
  <si>
    <t>https://twitter.com/anwarummalgaidy/status/1223715484291489797</t>
  </si>
  <si>
    <t>https://twitter.com/marzoqi_w/status/1222971140156665857</t>
  </si>
  <si>
    <t>https://twitter.com/marzoqi_w/status/1223211266870824960</t>
  </si>
  <si>
    <t>https://twitter.com/marzoqi_w/status/1223351872431542274</t>
  </si>
  <si>
    <t>https://twitter.com/qatar_mssk/status/1223110987433201665</t>
  </si>
  <si>
    <t>https://twitter.com/lavender4_/status/1223176967475822592</t>
  </si>
  <si>
    <t>https://twitter.com/alkaabiwa/status/1223134112036327424</t>
  </si>
  <si>
    <t>https://twitter.com/qatar_mssk/status/1223110581827207169</t>
  </si>
  <si>
    <t>https://twitter.com/qatar_mssk/status/1223111930006495232</t>
  </si>
  <si>
    <t>https://twitter.com/qatar_mssk/status/1223451383443095552</t>
  </si>
  <si>
    <t>https://twitter.com/lavender4_/status/1223178055390244864</t>
  </si>
  <si>
    <t>https://twitter.com/naldarwish91/status/1223210997424566273</t>
  </si>
  <si>
    <t>https://twitter.com/q6r/status/1222961499163037696</t>
  </si>
  <si>
    <t>https://twitter.com/q6r/status/1222977171741986818</t>
  </si>
  <si>
    <t>https://twitter.com/q6r/status/1223347172751618048</t>
  </si>
  <si>
    <t>https://twitter.com/q6r/status/1223582072238956545</t>
  </si>
  <si>
    <t>https://twitter.com/q6r/status/1223704570821513217</t>
  </si>
  <si>
    <t>https://twitter.com/q6r/status/1223713082960154625</t>
  </si>
  <si>
    <t>https://twitter.com/lavender4_/status/1223179344455008256</t>
  </si>
  <si>
    <t>https://twitter.com/bomjalyqtr/status/1222974567599288321</t>
  </si>
  <si>
    <t>https://twitter.com/qtrqtr2233/status/1223247019072008192</t>
  </si>
  <si>
    <t>https://twitter.com/lavender4_/status/1223179608155197440</t>
  </si>
  <si>
    <t>https://twitter.com/almesaifri/status/1223190931979096065</t>
  </si>
  <si>
    <t>https://twitter.com/lavender4_/status/1223205222169923584</t>
  </si>
  <si>
    <t>https://twitter.com/naldarwish91/status/1223146811633872896</t>
  </si>
  <si>
    <t>https://twitter.com/bentalnoor353/status/1223248301782372352</t>
  </si>
  <si>
    <t>https://twitter.com/alkaabiwa/status/1223239771079745542</t>
  </si>
  <si>
    <t>https://twitter.com/razinnah/status/1222967684737961985</t>
  </si>
  <si>
    <t>https://twitter.com/desertrose_86/status/1223704419952361472</t>
  </si>
  <si>
    <t>https://twitter.com/lavender4_/status/1223205802787385344</t>
  </si>
  <si>
    <t>https://twitter.com/bentalnoor353/status/1223248148765859840</t>
  </si>
  <si>
    <t>https://twitter.com/lavender4_/status/1223176006216888320</t>
  </si>
  <si>
    <t>https://twitter.com/mralhajrii/status/1223182521632010241</t>
  </si>
  <si>
    <t>https://twitter.com/lavender4_/status/1223241993989640192</t>
  </si>
  <si>
    <t>https://twitter.com/79abiqtr2/status/1223205275945050112</t>
  </si>
  <si>
    <t>https://twitter.com/79abiqtr2/status/1223209695239987200</t>
  </si>
  <si>
    <t>https://twitter.com/lavender4_/status/1223286487879471105</t>
  </si>
  <si>
    <t>https://twitter.com/alkaabiwa/status/1223263999988551681</t>
  </si>
  <si>
    <t>https://twitter.com/lavender4_/status/1223287735303254021</t>
  </si>
  <si>
    <t>https://twitter.com/bentalnoor353/status/1223254345166262272</t>
  </si>
  <si>
    <t>https://twitter.com/lavender4_/status/1223287925519060995</t>
  </si>
  <si>
    <t>https://twitter.com/saaddosari/status/1223289587117756418</t>
  </si>
  <si>
    <t>https://twitter.com/lavender4_/status/1223291001751703554</t>
  </si>
  <si>
    <t>https://twitter.com/um_ghaaith/status/1223262672667496450</t>
  </si>
  <si>
    <t>https://twitter.com/lavender4_/status/1223315417684488195</t>
  </si>
  <si>
    <t>https://twitter.com/new_watn/status/1223361063137226752</t>
  </si>
  <si>
    <t>https://twitter.com/lavender4_/status/1223463002789289984</t>
  </si>
  <si>
    <t>https://twitter.com/naldarwish91/status/1223209662557933569</t>
  </si>
  <si>
    <t>https://twitter.com/qtrqtr2233/status/1223501266564931586</t>
  </si>
  <si>
    <t>https://twitter.com/lavender4_/status/1223522519694692352</t>
  </si>
  <si>
    <t>https://twitter.com/razinnah/status/1223396068374843392</t>
  </si>
  <si>
    <t>https://twitter.com/lavender4_/status/1223522719997796352</t>
  </si>
  <si>
    <t>https://twitter.com/qtrqtr2233/status/1222979211750780929</t>
  </si>
  <si>
    <t>https://twitter.com/qtrqtr2233/status/1223500792856006660</t>
  </si>
  <si>
    <t>https://twitter.com/lavender4_/status/1223525409511432192</t>
  </si>
  <si>
    <t>https://twitter.com/desertrose_86/status/1223708760834805760</t>
  </si>
  <si>
    <t>https://twitter.com/lavender4_/status/1223712568742641665</t>
  </si>
  <si>
    <t>https://twitter.com/jbt_86/status/1223701752819736576</t>
  </si>
  <si>
    <t>https://twitter.com/lavender4_/status/1223715898621669377</t>
  </si>
  <si>
    <t>https://twitter.com/mowaten441/status/1223711487396655106</t>
  </si>
  <si>
    <t>https://twitter.com/lavender4_/status/1223827463073038336</t>
  </si>
  <si>
    <t>https://twitter.com/halrumaihi91/status/1223006763756277761</t>
  </si>
  <si>
    <t>https://twitter.com/lavender4_/status/1223828002594791428</t>
  </si>
  <si>
    <t>https://twitter.com/mi_amore_qtr/status/1223683793120374784</t>
  </si>
  <si>
    <t>https://twitter.com/reeemkha/status/1223695175282843648</t>
  </si>
  <si>
    <t>https://twitter.com/lavender4_/status/1223830539154620419</t>
  </si>
  <si>
    <t>https://twitter.com/lavender4_/status/1223461781160579073</t>
  </si>
  <si>
    <t>https://twitter.com/lavender4_/status/1223708273989357569</t>
  </si>
  <si>
    <t>https://twitter.com/lavender4_/status/1223716621451251713</t>
  </si>
  <si>
    <t>https://twitter.com/lavender4_/status/1223829495968337921</t>
  </si>
  <si>
    <t>https://twitter.com/t_almansoori/status/1223370117356097537</t>
  </si>
  <si>
    <t>https://twitter.com/shareifa_/status/1223581418720309248</t>
  </si>
  <si>
    <t>https://twitter.com/hialishaq/status/1223711958463066117</t>
  </si>
  <si>
    <t>https://twitter.com/shareifa_/status/1223828308015689735</t>
  </si>
  <si>
    <t>https://twitter.com/shareifa_/status/1223831292099297281</t>
  </si>
  <si>
    <t>https://twitter.com/faisala99528709/status/1223683308409757696</t>
  </si>
  <si>
    <t>https://twitter.com/a_malhiya/status/1223831591409111040</t>
  </si>
  <si>
    <t>https://twitter.com/_fahadalmalki/status/1223232112943341568</t>
  </si>
  <si>
    <t>https://twitter.com/dohaforever15/status/1223552349106573312</t>
  </si>
  <si>
    <t>https://twitter.com/bandaralshafi/status/1223554567373250560</t>
  </si>
  <si>
    <t>https://twitter.com/_fahadalmalki/status/1223830957200936960</t>
  </si>
  <si>
    <t>https://twitter.com/reeemkha/status/1223697011796475904</t>
  </si>
  <si>
    <t>https://twitter.com/_fahadalmalki/status/1223831609201262592</t>
  </si>
  <si>
    <t>https://twitter.com/bandaralshafi/status/1223020665890070528</t>
  </si>
  <si>
    <t>https://twitter.com/_fahadalmalki/status/1223831667929907202</t>
  </si>
  <si>
    <t>https://twitter.com/qa4ar/status/1223736405890871296</t>
  </si>
  <si>
    <t>https://twitter.com/_fahadalmalki/status/1223832056775499776</t>
  </si>
  <si>
    <t>https://twitter.com/hassan_alsai/status/1223346499360346119</t>
  </si>
  <si>
    <t>https://twitter.com/khalidm64224444/status/1223381946925043712</t>
  </si>
  <si>
    <t>https://twitter.com/bohomoud007/status/1223355692347809793</t>
  </si>
  <si>
    <t>https://twitter.com/khalidm64224444/status/1223832167287074817</t>
  </si>
  <si>
    <t>1222944640107794432</t>
  </si>
  <si>
    <t>1222956122501414914</t>
  </si>
  <si>
    <t>1222956135025717254</t>
  </si>
  <si>
    <t>1222962198210863104</t>
  </si>
  <si>
    <t>1222964680508837888</t>
  </si>
  <si>
    <t>1222965748223696899</t>
  </si>
  <si>
    <t>1222965947100729346</t>
  </si>
  <si>
    <t>1222971184087805953</t>
  </si>
  <si>
    <t>1222971870569533440</t>
  </si>
  <si>
    <t>1222980121545625600</t>
  </si>
  <si>
    <t>1222980743695163394</t>
  </si>
  <si>
    <t>1222981128648306688</t>
  </si>
  <si>
    <t>1222981287222349824</t>
  </si>
  <si>
    <t>1222981641435590656</t>
  </si>
  <si>
    <t>1222982006444711936</t>
  </si>
  <si>
    <t>1222982278395109376</t>
  </si>
  <si>
    <t>1222983108955451393</t>
  </si>
  <si>
    <t>1222983200085102592</t>
  </si>
  <si>
    <t>1222984145829289985</t>
  </si>
  <si>
    <t>1222984933393805318</t>
  </si>
  <si>
    <t>1222985559817302029</t>
  </si>
  <si>
    <t>1222985577760460800</t>
  </si>
  <si>
    <t>1222985645347475458</t>
  </si>
  <si>
    <t>1222985867389808656</t>
  </si>
  <si>
    <t>1222986969782898688</t>
  </si>
  <si>
    <t>1222987213958451200</t>
  </si>
  <si>
    <t>1222989177014378498</t>
  </si>
  <si>
    <t>1222989993246961675</t>
  </si>
  <si>
    <t>1222991447009431552</t>
  </si>
  <si>
    <t>1222991458854166529</t>
  </si>
  <si>
    <t>1222992407282831361</t>
  </si>
  <si>
    <t>1222995087103270917</t>
  </si>
  <si>
    <t>1222995413994745856</t>
  </si>
  <si>
    <t>1222995587878072322</t>
  </si>
  <si>
    <t>1222996781119823872</t>
  </si>
  <si>
    <t>1222999552678158338</t>
  </si>
  <si>
    <t>1223006245063446528</t>
  </si>
  <si>
    <t>1223008665659170818</t>
  </si>
  <si>
    <t>1223010944642691074</t>
  </si>
  <si>
    <t>1223011023197757440</t>
  </si>
  <si>
    <t>1223012376951259137</t>
  </si>
  <si>
    <t>1223014205114212353</t>
  </si>
  <si>
    <t>1223015174405328900</t>
  </si>
  <si>
    <t>1223019477446598656</t>
  </si>
  <si>
    <t>1223020858974838784</t>
  </si>
  <si>
    <t>1223023198327005186</t>
  </si>
  <si>
    <t>1223024731592581126</t>
  </si>
  <si>
    <t>1223024797791268864</t>
  </si>
  <si>
    <t>1223026933639925760</t>
  </si>
  <si>
    <t>1223027001734434817</t>
  </si>
  <si>
    <t>1223023727400669184</t>
  </si>
  <si>
    <t>1223027190939496448</t>
  </si>
  <si>
    <t>1223032297265467392</t>
  </si>
  <si>
    <t>1223036294995042305</t>
  </si>
  <si>
    <t>1223037660576583680</t>
  </si>
  <si>
    <t>1223045804769849345</t>
  </si>
  <si>
    <t>1223052438204227591</t>
  </si>
  <si>
    <t>1223064801842167810</t>
  </si>
  <si>
    <t>1223069554445815808</t>
  </si>
  <si>
    <t>1223085217432424449</t>
  </si>
  <si>
    <t>1223088184977952769</t>
  </si>
  <si>
    <t>1223092207093071873</t>
  </si>
  <si>
    <t>1223094590854651904</t>
  </si>
  <si>
    <t>1223109959975456768</t>
  </si>
  <si>
    <t>1223113043023814656</t>
  </si>
  <si>
    <t>1223114542353248256</t>
  </si>
  <si>
    <t>1223123102625861632</t>
  </si>
  <si>
    <t>1223125408268390400</t>
  </si>
  <si>
    <t>1223122324179697664</t>
  </si>
  <si>
    <t>1223122406144761866</t>
  </si>
  <si>
    <t>1223128087807897600</t>
  </si>
  <si>
    <t>1223129364562415616</t>
  </si>
  <si>
    <t>1223133887221633026</t>
  </si>
  <si>
    <t>1223134286703923202</t>
  </si>
  <si>
    <t>1223134400281444352</t>
  </si>
  <si>
    <t>1223135036108468224</t>
  </si>
  <si>
    <t>1223137867771400192</t>
  </si>
  <si>
    <t>1223093606027857925</t>
  </si>
  <si>
    <t>1223144818462875649</t>
  </si>
  <si>
    <t>1223148271956365313</t>
  </si>
  <si>
    <t>1223148559962451969</t>
  </si>
  <si>
    <t>1222973317650485250</t>
  </si>
  <si>
    <t>1223148608880627712</t>
  </si>
  <si>
    <t>1223148851978285056</t>
  </si>
  <si>
    <t>1223148884576362497</t>
  </si>
  <si>
    <t>1223151132912111616</t>
  </si>
  <si>
    <t>1223151140939948032</t>
  </si>
  <si>
    <t>1223151621850509312</t>
  </si>
  <si>
    <t>1223151311044186112</t>
  </si>
  <si>
    <t>1223151956593692673</t>
  </si>
  <si>
    <t>1223152204997066752</t>
  </si>
  <si>
    <t>1223155929190936577</t>
  </si>
  <si>
    <t>1223157831655927810</t>
  </si>
  <si>
    <t>1223160383420104705</t>
  </si>
  <si>
    <t>1223175576938151936</t>
  </si>
  <si>
    <t>1223176166321934336</t>
  </si>
  <si>
    <t>1223178174688890881</t>
  </si>
  <si>
    <t>1223178472035581952</t>
  </si>
  <si>
    <t>1223179816444231680</t>
  </si>
  <si>
    <t>1223181910794481671</t>
  </si>
  <si>
    <t>1223182353645948929</t>
  </si>
  <si>
    <t>1223183578445631489</t>
  </si>
  <si>
    <t>1223184229313531905</t>
  </si>
  <si>
    <t>1223187145935986688</t>
  </si>
  <si>
    <t>1223187802231332865</t>
  </si>
  <si>
    <t>1223189465201618944</t>
  </si>
  <si>
    <t>1222973498672500736</t>
  </si>
  <si>
    <t>1223189534260826112</t>
  </si>
  <si>
    <t>1223190970533064708</t>
  </si>
  <si>
    <t>1223190999826124800</t>
  </si>
  <si>
    <t>1223144230996127744</t>
  </si>
  <si>
    <t>1223191060932890626</t>
  </si>
  <si>
    <t>1223191385110650882</t>
  </si>
  <si>
    <t>1223192970649899013</t>
  </si>
  <si>
    <t>1223193197804953602</t>
  </si>
  <si>
    <t>1223193418735681536</t>
  </si>
  <si>
    <t>1223193688114896897</t>
  </si>
  <si>
    <t>1223192269542645761</t>
  </si>
  <si>
    <t>1223197900890681345</t>
  </si>
  <si>
    <t>1223199184184057858</t>
  </si>
  <si>
    <t>1223199194397192192</t>
  </si>
  <si>
    <t>1223200051520032768</t>
  </si>
  <si>
    <t>1223200484800024577</t>
  </si>
  <si>
    <t>1223200555230801922</t>
  </si>
  <si>
    <t>1223201117062008832</t>
  </si>
  <si>
    <t>1223201794823729152</t>
  </si>
  <si>
    <t>1223201813593305088</t>
  </si>
  <si>
    <t>1223202551220375552</t>
  </si>
  <si>
    <t>1223204239943569408</t>
  </si>
  <si>
    <t>1223205472871886848</t>
  </si>
  <si>
    <t>1223206729699274757</t>
  </si>
  <si>
    <t>1223206023873335296</t>
  </si>
  <si>
    <t>1223209830070071296</t>
  </si>
  <si>
    <t>1223211820875423744</t>
  </si>
  <si>
    <t>1223212065621454853</t>
  </si>
  <si>
    <t>1223216005125636096</t>
  </si>
  <si>
    <t>1223218721969385472</t>
  </si>
  <si>
    <t>1223223728106016768</t>
  </si>
  <si>
    <t>1223226407830114307</t>
  </si>
  <si>
    <t>1223227275992354818</t>
  </si>
  <si>
    <t>1223227450768928772</t>
  </si>
  <si>
    <t>1223227554573832192</t>
  </si>
  <si>
    <t>1223230052030128128</t>
  </si>
  <si>
    <t>1223230968594673670</t>
  </si>
  <si>
    <t>1223231348812414977</t>
  </si>
  <si>
    <t>1223231712563539969</t>
  </si>
  <si>
    <t>1223231838518435841</t>
  </si>
  <si>
    <t>1223232089308483584</t>
  </si>
  <si>
    <t>1223233218394185728</t>
  </si>
  <si>
    <t>1223236607521841153</t>
  </si>
  <si>
    <t>1223237496470933504</t>
  </si>
  <si>
    <t>1223237730034966528</t>
  </si>
  <si>
    <t>1223237766907092992</t>
  </si>
  <si>
    <t>1223239478107680773</t>
  </si>
  <si>
    <t>1223205848895442944</t>
  </si>
  <si>
    <t>1223239826641772549</t>
  </si>
  <si>
    <t>1223241258405068800</t>
  </si>
  <si>
    <t>1223241337526464514</t>
  </si>
  <si>
    <t>1223241588912132098</t>
  </si>
  <si>
    <t>1223241765496541184</t>
  </si>
  <si>
    <t>1223240886630395906</t>
  </si>
  <si>
    <t>1223244211354468353</t>
  </si>
  <si>
    <t>1223244586430226432</t>
  </si>
  <si>
    <t>1223245342084419584</t>
  </si>
  <si>
    <t>1223212682716893184</t>
  </si>
  <si>
    <t>1223245407939112961</t>
  </si>
  <si>
    <t>1223246059813687296</t>
  </si>
  <si>
    <t>1223245581876977664</t>
  </si>
  <si>
    <t>1223245779625742338</t>
  </si>
  <si>
    <t>1223245824030842880</t>
  </si>
  <si>
    <t>1223245862773690369</t>
  </si>
  <si>
    <t>1223246000749457410</t>
  </si>
  <si>
    <t>1223246020852797441</t>
  </si>
  <si>
    <t>1223246098661367809</t>
  </si>
  <si>
    <t>1223246214726111232</t>
  </si>
  <si>
    <t>1223247753649819649</t>
  </si>
  <si>
    <t>1223247791096582144</t>
  </si>
  <si>
    <t>1223229846349910016</t>
  </si>
  <si>
    <t>1223248804863979521</t>
  </si>
  <si>
    <t>1223249757109411841</t>
  </si>
  <si>
    <t>1223250184374751232</t>
  </si>
  <si>
    <t>1223252123812614146</t>
  </si>
  <si>
    <t>1223252326745616385</t>
  </si>
  <si>
    <t>1223254739153977345</t>
  </si>
  <si>
    <t>1223255506623422465</t>
  </si>
  <si>
    <t>1222985447342821378</t>
  </si>
  <si>
    <t>1223256367521259520</t>
  </si>
  <si>
    <t>1223257311852056577</t>
  </si>
  <si>
    <t>1223258082911932416</t>
  </si>
  <si>
    <t>1223258832039792642</t>
  </si>
  <si>
    <t>1223260799155802118</t>
  </si>
  <si>
    <t>1223261708128571394</t>
  </si>
  <si>
    <t>1223262010122670080</t>
  </si>
  <si>
    <t>1223262594749911040</t>
  </si>
  <si>
    <t>1223265378270351360</t>
  </si>
  <si>
    <t>1223265626938015745</t>
  </si>
  <si>
    <t>1223265774523031552</t>
  </si>
  <si>
    <t>1223265918865879041</t>
  </si>
  <si>
    <t>1223263434080387072</t>
  </si>
  <si>
    <t>1223266464540635136</t>
  </si>
  <si>
    <t>1223266512993226752</t>
  </si>
  <si>
    <t>1223266603741122562</t>
  </si>
  <si>
    <t>1223095921535111168</t>
  </si>
  <si>
    <t>1223266863477600257</t>
  </si>
  <si>
    <t>1223265671104073731</t>
  </si>
  <si>
    <t>1223267226716909568</t>
  </si>
  <si>
    <t>1223267585845796870</t>
  </si>
  <si>
    <t>1223268044098674689</t>
  </si>
  <si>
    <t>1223267491243331585</t>
  </si>
  <si>
    <t>1223268532206612485</t>
  </si>
  <si>
    <t>1223269329090813952</t>
  </si>
  <si>
    <t>1223269438172082176</t>
  </si>
  <si>
    <t>1223269785980624903</t>
  </si>
  <si>
    <t>1223268939549085696</t>
  </si>
  <si>
    <t>1223269433273212928</t>
  </si>
  <si>
    <t>1223270715765510144</t>
  </si>
  <si>
    <t>1223270755175161860</t>
  </si>
  <si>
    <t>1223270086024269824</t>
  </si>
  <si>
    <t>1223270820866412545</t>
  </si>
  <si>
    <t>1223271932197507072</t>
  </si>
  <si>
    <t>1223271947548663808</t>
  </si>
  <si>
    <t>1223271969535275008</t>
  </si>
  <si>
    <t>1223271983745589250</t>
  </si>
  <si>
    <t>1223271998572376066</t>
  </si>
  <si>
    <t>1223272012929470464</t>
  </si>
  <si>
    <t>1223272026527404035</t>
  </si>
  <si>
    <t>1223271838744223745</t>
  </si>
  <si>
    <t>1223272044437102592</t>
  </si>
  <si>
    <t>1223164504537735168</t>
  </si>
  <si>
    <t>1223272204869296131</t>
  </si>
  <si>
    <t>1223272359798497280</t>
  </si>
  <si>
    <t>1223135418830458882</t>
  </si>
  <si>
    <t>1223265785998729216</t>
  </si>
  <si>
    <t>1223266104170221570</t>
  </si>
  <si>
    <t>1223272048274890752</t>
  </si>
  <si>
    <t>1223272459287375874</t>
  </si>
  <si>
    <t>1223272481986924545</t>
  </si>
  <si>
    <t>1223272509342126082</t>
  </si>
  <si>
    <t>1223272529688698880</t>
  </si>
  <si>
    <t>1223272595790815232</t>
  </si>
  <si>
    <t>1223272793556639744</t>
  </si>
  <si>
    <t>1223271881899495424</t>
  </si>
  <si>
    <t>1223272995768143872</t>
  </si>
  <si>
    <t>1223274061566042112</t>
  </si>
  <si>
    <t>1223271741667057664</t>
  </si>
  <si>
    <t>1223275471338643456</t>
  </si>
  <si>
    <t>1223276416898412545</t>
  </si>
  <si>
    <t>1223276489388457990</t>
  </si>
  <si>
    <t>1223276991065022464</t>
  </si>
  <si>
    <t>1223278014731051009</t>
  </si>
  <si>
    <t>1223277957344612353</t>
  </si>
  <si>
    <t>1223278196231221254</t>
  </si>
  <si>
    <t>1223278746465177603</t>
  </si>
  <si>
    <t>1223278839952035840</t>
  </si>
  <si>
    <t>1223278862269919232</t>
  </si>
  <si>
    <t>1223279356354748416</t>
  </si>
  <si>
    <t>1223279633132552194</t>
  </si>
  <si>
    <t>1223281657156972545</t>
  </si>
  <si>
    <t>1223281695530442753</t>
  </si>
  <si>
    <t>1223281577196707840</t>
  </si>
  <si>
    <t>1223282151170420740</t>
  </si>
  <si>
    <t>1223284911173521409</t>
  </si>
  <si>
    <t>1223285572531302403</t>
  </si>
  <si>
    <t>1223286123373481985</t>
  </si>
  <si>
    <t>1223289070899671041</t>
  </si>
  <si>
    <t>1223289930912272385</t>
  </si>
  <si>
    <t>1223290194172006401</t>
  </si>
  <si>
    <t>1223213415717658631</t>
  </si>
  <si>
    <t>1223214260953763841</t>
  </si>
  <si>
    <t>1223291776880037888</t>
  </si>
  <si>
    <t>1223292411587235841</t>
  </si>
  <si>
    <t>1223292422198890497</t>
  </si>
  <si>
    <t>1223293572327317507</t>
  </si>
  <si>
    <t>1223293828439986176</t>
  </si>
  <si>
    <t>1223294993315586049</t>
  </si>
  <si>
    <t>1223295003381977091</t>
  </si>
  <si>
    <t>1223295684549455879</t>
  </si>
  <si>
    <t>1223296229184098304</t>
  </si>
  <si>
    <t>1223296285450686465</t>
  </si>
  <si>
    <t>1223296336121995267</t>
  </si>
  <si>
    <t>1223296992295546882</t>
  </si>
  <si>
    <t>1223297284911370244</t>
  </si>
  <si>
    <t>1222979082826199041</t>
  </si>
  <si>
    <t>1222979098672291840</t>
  </si>
  <si>
    <t>1223283269556428801</t>
  </si>
  <si>
    <t>1223298009666113537</t>
  </si>
  <si>
    <t>1223298965036244995</t>
  </si>
  <si>
    <t>1223300717773049857</t>
  </si>
  <si>
    <t>1223301041619456000</t>
  </si>
  <si>
    <t>1223301173714788353</t>
  </si>
  <si>
    <t>1222978427348713473</t>
  </si>
  <si>
    <t>1222978833546194956</t>
  </si>
  <si>
    <t>1223195345821347851</t>
  </si>
  <si>
    <t>1223302161548877831</t>
  </si>
  <si>
    <t>1223303196132696064</t>
  </si>
  <si>
    <t>1223303276545945601</t>
  </si>
  <si>
    <t>1223303365205151746</t>
  </si>
  <si>
    <t>1223303495660470272</t>
  </si>
  <si>
    <t>1223303685394051072</t>
  </si>
  <si>
    <t>1223302725452148737</t>
  </si>
  <si>
    <t>1223304797341855748</t>
  </si>
  <si>
    <t>1223304791759249408</t>
  </si>
  <si>
    <t>1223305042893164547</t>
  </si>
  <si>
    <t>1223305194525675520</t>
  </si>
  <si>
    <t>1223305407944364034</t>
  </si>
  <si>
    <t>1223157218217992192</t>
  </si>
  <si>
    <t>1223305743773978625</t>
  </si>
  <si>
    <t>1223307776375644162</t>
  </si>
  <si>
    <t>1223307843958398976</t>
  </si>
  <si>
    <t>1223307967543554050</t>
  </si>
  <si>
    <t>1223308137748406272</t>
  </si>
  <si>
    <t>1223309068384772097</t>
  </si>
  <si>
    <t>1223310687587356672</t>
  </si>
  <si>
    <t>1223045716131614721</t>
  </si>
  <si>
    <t>1223315165602512898</t>
  </si>
  <si>
    <t>1223186443310436354</t>
  </si>
  <si>
    <t>1223315233978093571</t>
  </si>
  <si>
    <t>1223316144213413889</t>
  </si>
  <si>
    <t>1223317503440453635</t>
  </si>
  <si>
    <t>1223317681509666822</t>
  </si>
  <si>
    <t>1223318155373830144</t>
  </si>
  <si>
    <t>1223318496773275648</t>
  </si>
  <si>
    <t>1223311831294451717</t>
  </si>
  <si>
    <t>1223319699511005186</t>
  </si>
  <si>
    <t>1223321427656527877</t>
  </si>
  <si>
    <t>1223322931356426243</t>
  </si>
  <si>
    <t>1223323198906871808</t>
  </si>
  <si>
    <t>1223323326128496640</t>
  </si>
  <si>
    <t>1223326050249330688</t>
  </si>
  <si>
    <t>1223326329187250180</t>
  </si>
  <si>
    <t>1223327041514364930</t>
  </si>
  <si>
    <t>1223327211018735619</t>
  </si>
  <si>
    <t>1223327579995766786</t>
  </si>
  <si>
    <t>1223328560460574721</t>
  </si>
  <si>
    <t>1223330690936250368</t>
  </si>
  <si>
    <t>1223331201605427203</t>
  </si>
  <si>
    <t>1223331649590525953</t>
  </si>
  <si>
    <t>1223332748443766787</t>
  </si>
  <si>
    <t>1223333630359035905</t>
  </si>
  <si>
    <t>1223333777612713984</t>
  </si>
  <si>
    <t>1223334024439005189</t>
  </si>
  <si>
    <t>1223334663206338560</t>
  </si>
  <si>
    <t>1223270435149709313</t>
  </si>
  <si>
    <t>1222969898264977408</t>
  </si>
  <si>
    <t>1223247060339773440</t>
  </si>
  <si>
    <t>1223262619018104832</t>
  </si>
  <si>
    <t>1223262630888034306</t>
  </si>
  <si>
    <t>1223262689314725888</t>
  </si>
  <si>
    <t>1223262793761271814</t>
  </si>
  <si>
    <t>1223262803231899648</t>
  </si>
  <si>
    <t>1223262818373439489</t>
  </si>
  <si>
    <t>1223262910811648003</t>
  </si>
  <si>
    <t>1223262944202514434</t>
  </si>
  <si>
    <t>1223262988087496704</t>
  </si>
  <si>
    <t>1223263193172185088</t>
  </si>
  <si>
    <t>1223263234440024068</t>
  </si>
  <si>
    <t>1223263414757347329</t>
  </si>
  <si>
    <t>1223329937081413633</t>
  </si>
  <si>
    <t>1223331708700962818</t>
  </si>
  <si>
    <t>1223331833896669188</t>
  </si>
  <si>
    <t>1223332177305309192</t>
  </si>
  <si>
    <t>1223332261795332096</t>
  </si>
  <si>
    <t>1223332895177297927</t>
  </si>
  <si>
    <t>1223333566454673408</t>
  </si>
  <si>
    <t>1223334440195231745</t>
  </si>
  <si>
    <t>1223334654582849537</t>
  </si>
  <si>
    <t>1223334783113220097</t>
  </si>
  <si>
    <t>1223334844488392704</t>
  </si>
  <si>
    <t>1223336096353988612</t>
  </si>
  <si>
    <t>1223336627264802818</t>
  </si>
  <si>
    <t>1223336568993341442</t>
  </si>
  <si>
    <t>1223337186306744328</t>
  </si>
  <si>
    <t>1223336184367263746</t>
  </si>
  <si>
    <t>1223336493109972993</t>
  </si>
  <si>
    <t>1223336536609042433</t>
  </si>
  <si>
    <t>1223337514309771265</t>
  </si>
  <si>
    <t>1223338711456342016</t>
  </si>
  <si>
    <t>1223339704193638400</t>
  </si>
  <si>
    <t>1223339834611249159</t>
  </si>
  <si>
    <t>1223339914919628800</t>
  </si>
  <si>
    <t>1223340226942328834</t>
  </si>
  <si>
    <t>1223340288388870144</t>
  </si>
  <si>
    <t>1223340290381139968</t>
  </si>
  <si>
    <t>1223340428080054273</t>
  </si>
  <si>
    <t>1223340705575329792</t>
  </si>
  <si>
    <t>1223340744078917634</t>
  </si>
  <si>
    <t>1223340944554168321</t>
  </si>
  <si>
    <t>1223340971372548096</t>
  </si>
  <si>
    <t>1223341113760718848</t>
  </si>
  <si>
    <t>1223202269107277829</t>
  </si>
  <si>
    <t>1223292433267597312</t>
  </si>
  <si>
    <t>1223341570046550016</t>
  </si>
  <si>
    <t>1223341616863293441</t>
  </si>
  <si>
    <t>1223341633531523072</t>
  </si>
  <si>
    <t>1223341637755162624</t>
  </si>
  <si>
    <t>1223341882195038220</t>
  </si>
  <si>
    <t>1223341894387863553</t>
  </si>
  <si>
    <t>1222984643105951745</t>
  </si>
  <si>
    <t>1223342080564563970</t>
  </si>
  <si>
    <t>1223342650302042112</t>
  </si>
  <si>
    <t>1222963981498953728</t>
  </si>
  <si>
    <t>1222964022359875584</t>
  </si>
  <si>
    <t>1222991056893095963</t>
  </si>
  <si>
    <t>1223340980931305472</t>
  </si>
  <si>
    <t>1223342774931595265</t>
  </si>
  <si>
    <t>1223343020487184386</t>
  </si>
  <si>
    <t>1223343660974125057</t>
  </si>
  <si>
    <t>1223186421248294915</t>
  </si>
  <si>
    <t>1223324390764556288</t>
  </si>
  <si>
    <t>1223324404043722752</t>
  </si>
  <si>
    <t>1223324529121996800</t>
  </si>
  <si>
    <t>1223324642519265286</t>
  </si>
  <si>
    <t>1223324852582518786</t>
  </si>
  <si>
    <t>1223331345297965058</t>
  </si>
  <si>
    <t>1223331774497009664</t>
  </si>
  <si>
    <t>1223332599134814208</t>
  </si>
  <si>
    <t>1223344030576267266</t>
  </si>
  <si>
    <t>1223344065749704704</t>
  </si>
  <si>
    <t>1223344774205362176</t>
  </si>
  <si>
    <t>1223345807425966086</t>
  </si>
  <si>
    <t>1223345148286971907</t>
  </si>
  <si>
    <t>1223345331955519488</t>
  </si>
  <si>
    <t>1223345820826767360</t>
  </si>
  <si>
    <t>1223346718827319298</t>
  </si>
  <si>
    <t>1223346937581228032</t>
  </si>
  <si>
    <t>1223345718779432960</t>
  </si>
  <si>
    <t>1223347891370110976</t>
  </si>
  <si>
    <t>1223347906377371656</t>
  </si>
  <si>
    <t>1223348334456381442</t>
  </si>
  <si>
    <t>1223348494360109056</t>
  </si>
  <si>
    <t>1223348664866942982</t>
  </si>
  <si>
    <t>1223348703190274049</t>
  </si>
  <si>
    <t>1223348785528569863</t>
  </si>
  <si>
    <t>1223212302662537216</t>
  </si>
  <si>
    <t>1223212412557459456</t>
  </si>
  <si>
    <t>1223212438730018816</t>
  </si>
  <si>
    <t>1223310856060129284</t>
  </si>
  <si>
    <t>1223310901912064000</t>
  </si>
  <si>
    <t>1223310936934580225</t>
  </si>
  <si>
    <t>1223311466897473538</t>
  </si>
  <si>
    <t>1223312369809526784</t>
  </si>
  <si>
    <t>1223348202268692480</t>
  </si>
  <si>
    <t>1223348405000339457</t>
  </si>
  <si>
    <t>1223348418376097793</t>
  </si>
  <si>
    <t>1223348991615696896</t>
  </si>
  <si>
    <t>1223016762888916992</t>
  </si>
  <si>
    <t>1223016859810877440</t>
  </si>
  <si>
    <t>1223348616003190788</t>
  </si>
  <si>
    <t>1223349033877590016</t>
  </si>
  <si>
    <t>1223349349645791240</t>
  </si>
  <si>
    <t>1223349485943828480</t>
  </si>
  <si>
    <t>1223349688503537665</t>
  </si>
  <si>
    <t>1223349922038190081</t>
  </si>
  <si>
    <t>1223350028405821440</t>
  </si>
  <si>
    <t>1223350201513017344</t>
  </si>
  <si>
    <t>1223350261474844672</t>
  </si>
  <si>
    <t>1223266544479875075</t>
  </si>
  <si>
    <t>1223350586927611904</t>
  </si>
  <si>
    <t>1223351072690929664</t>
  </si>
  <si>
    <t>1223351311707648002</t>
  </si>
  <si>
    <t>1223351461851095045</t>
  </si>
  <si>
    <t>1223351468998242304</t>
  </si>
  <si>
    <t>1223344597990092802</t>
  </si>
  <si>
    <t>1223344769318957062</t>
  </si>
  <si>
    <t>1223351907302899713</t>
  </si>
  <si>
    <t>1223352341824491520</t>
  </si>
  <si>
    <t>1223348781611192328</t>
  </si>
  <si>
    <t>1223349911120482309</t>
  </si>
  <si>
    <t>1223352389496967169</t>
  </si>
  <si>
    <t>1223353161970221056</t>
  </si>
  <si>
    <t>1223353184376193026</t>
  </si>
  <si>
    <t>1223353425582346240</t>
  </si>
  <si>
    <t>1223353647062552577</t>
  </si>
  <si>
    <t>1223353880454619136</t>
  </si>
  <si>
    <t>1223353999296024578</t>
  </si>
  <si>
    <t>1223339802533167104</t>
  </si>
  <si>
    <t>1223351161929060352</t>
  </si>
  <si>
    <t>1223354539027390464</t>
  </si>
  <si>
    <t>1223235936768622592</t>
  </si>
  <si>
    <t>1223354598838226944</t>
  </si>
  <si>
    <t>1223354654043648000</t>
  </si>
  <si>
    <t>1223339758069452802</t>
  </si>
  <si>
    <t>1223354674432151552</t>
  </si>
  <si>
    <t>1223354814408642560</t>
  </si>
  <si>
    <t>1223355214385831936</t>
  </si>
  <si>
    <t>1223355492380172294</t>
  </si>
  <si>
    <t>1223355614295994368</t>
  </si>
  <si>
    <t>1223355804323020806</t>
  </si>
  <si>
    <t>1223229331041869824</t>
  </si>
  <si>
    <t>1223349694916714499</t>
  </si>
  <si>
    <t>1223356128647634944</t>
  </si>
  <si>
    <t>1223355455747117059</t>
  </si>
  <si>
    <t>1223355616317579264</t>
  </si>
  <si>
    <t>1223355663117639680</t>
  </si>
  <si>
    <t>1223355816708845571</t>
  </si>
  <si>
    <t>1223355896690102272</t>
  </si>
  <si>
    <t>1223355941694967811</t>
  </si>
  <si>
    <t>1223356149518557185</t>
  </si>
  <si>
    <t>1223356243978395651</t>
  </si>
  <si>
    <t>1223356740525268992</t>
  </si>
  <si>
    <t>1223356752973959168</t>
  </si>
  <si>
    <t>1223356791821688833</t>
  </si>
  <si>
    <t>1222978042575904768</t>
  </si>
  <si>
    <t>1223357198623019009</t>
  </si>
  <si>
    <t>1223353225652383744</t>
  </si>
  <si>
    <t>1223357214234238979</t>
  </si>
  <si>
    <t>1223357373252882433</t>
  </si>
  <si>
    <t>1223357227924381699</t>
  </si>
  <si>
    <t>1223357768020758528</t>
  </si>
  <si>
    <t>1223357776224817152</t>
  </si>
  <si>
    <t>1223357242516430851</t>
  </si>
  <si>
    <t>1223357963118706689</t>
  </si>
  <si>
    <t>1223337260055060480</t>
  </si>
  <si>
    <t>1223358226068099080</t>
  </si>
  <si>
    <t>1223358670685327361</t>
  </si>
  <si>
    <t>1222974165256372225</t>
  </si>
  <si>
    <t>1223236062471958529</t>
  </si>
  <si>
    <t>1223341713202253825</t>
  </si>
  <si>
    <t>1223358790713724928</t>
  </si>
  <si>
    <t>1223358592641839105</t>
  </si>
  <si>
    <t>1223358812213727232</t>
  </si>
  <si>
    <t>1223358926416203776</t>
  </si>
  <si>
    <t>1223259421951905795</t>
  </si>
  <si>
    <t>1223359421545361408</t>
  </si>
  <si>
    <t>1223360243268231168</t>
  </si>
  <si>
    <t>1223360406439284736</t>
  </si>
  <si>
    <t>1223360463733428224</t>
  </si>
  <si>
    <t>1223360557388042242</t>
  </si>
  <si>
    <t>1223323456126771200</t>
  </si>
  <si>
    <t>1223360757036933121</t>
  </si>
  <si>
    <t>1223360782072799237</t>
  </si>
  <si>
    <t>1223360979544813571</t>
  </si>
  <si>
    <t>1223361003360002055</t>
  </si>
  <si>
    <t>1223361017788366848</t>
  </si>
  <si>
    <t>1223361032166559744</t>
  </si>
  <si>
    <t>1223361146666803201</t>
  </si>
  <si>
    <t>1223361582085832704</t>
  </si>
  <si>
    <t>1223361651904303105</t>
  </si>
  <si>
    <t>1223362939840815104</t>
  </si>
  <si>
    <t>1223362985135157250</t>
  </si>
  <si>
    <t>1223363040499945473</t>
  </si>
  <si>
    <t>1223363117381509122</t>
  </si>
  <si>
    <t>1223363283509563392</t>
  </si>
  <si>
    <t>1223363464862806016</t>
  </si>
  <si>
    <t>1223363936994676736</t>
  </si>
  <si>
    <t>1223364030229876737</t>
  </si>
  <si>
    <t>1223364864187490304</t>
  </si>
  <si>
    <t>1223364058654617600</t>
  </si>
  <si>
    <t>1223364873289109504</t>
  </si>
  <si>
    <t>1223360753979346945</t>
  </si>
  <si>
    <t>1223365324491427840</t>
  </si>
  <si>
    <t>1223365479672184835</t>
  </si>
  <si>
    <t>1223365755405848576</t>
  </si>
  <si>
    <t>1223365777983668229</t>
  </si>
  <si>
    <t>1223242281085476876</t>
  </si>
  <si>
    <t>1223340848282251264</t>
  </si>
  <si>
    <t>1223365814327353350</t>
  </si>
  <si>
    <t>1223367310800572418</t>
  </si>
  <si>
    <t>1223131880666619904</t>
  </si>
  <si>
    <t>1223367350130499589</t>
  </si>
  <si>
    <t>1223331828834152449</t>
  </si>
  <si>
    <t>1223367380811862018</t>
  </si>
  <si>
    <t>1223367470540632067</t>
  </si>
  <si>
    <t>1223368404897353736</t>
  </si>
  <si>
    <t>1223368718215983108</t>
  </si>
  <si>
    <t>1223368572371718145</t>
  </si>
  <si>
    <t>1223368745592217608</t>
  </si>
  <si>
    <t>1223369108735057921</t>
  </si>
  <si>
    <t>1223370414707134472</t>
  </si>
  <si>
    <t>1223370627693862912</t>
  </si>
  <si>
    <t>1223274557475295233</t>
  </si>
  <si>
    <t>1223349837514428416</t>
  </si>
  <si>
    <t>1223370914445897728</t>
  </si>
  <si>
    <t>1222981418680229888</t>
  </si>
  <si>
    <t>1222981458350026752</t>
  </si>
  <si>
    <t>1222981512406106112</t>
  </si>
  <si>
    <t>1222981526759071744</t>
  </si>
  <si>
    <t>1223183965445554176</t>
  </si>
  <si>
    <t>1223360550236774401</t>
  </si>
  <si>
    <t>1223371152355209216</t>
  </si>
  <si>
    <t>1223371272673005568</t>
  </si>
  <si>
    <t>1223371661745049605</t>
  </si>
  <si>
    <t>1223371980218470400</t>
  </si>
  <si>
    <t>1223359653444313090</t>
  </si>
  <si>
    <t>1223359771060920321</t>
  </si>
  <si>
    <t>1223373328095875072</t>
  </si>
  <si>
    <t>1223373909501923328</t>
  </si>
  <si>
    <t>1223374340324020224</t>
  </si>
  <si>
    <t>1223374445278105603</t>
  </si>
  <si>
    <t>1223234031703273472</t>
  </si>
  <si>
    <t>1223347428734185473</t>
  </si>
  <si>
    <t>1223374545488424961</t>
  </si>
  <si>
    <t>1223374578493329413</t>
  </si>
  <si>
    <t>1223374714137128961</t>
  </si>
  <si>
    <t>1223112786701471744</t>
  </si>
  <si>
    <t>1223374982207635456</t>
  </si>
  <si>
    <t>1223375178895450113</t>
  </si>
  <si>
    <t>1223375247791050752</t>
  </si>
  <si>
    <t>1223377317591994369</t>
  </si>
  <si>
    <t>1223374610814701574</t>
  </si>
  <si>
    <t>1223343724413050888</t>
  </si>
  <si>
    <t>1223348197990502401</t>
  </si>
  <si>
    <t>1223377795402928131</t>
  </si>
  <si>
    <t>1223298673322401792</t>
  </si>
  <si>
    <t>1223337810385690624</t>
  </si>
  <si>
    <t>1223337911396990977</t>
  </si>
  <si>
    <t>1223371715734114305</t>
  </si>
  <si>
    <t>1223372027035377664</t>
  </si>
  <si>
    <t>1223372367117852674</t>
  </si>
  <si>
    <t>1223373879143518208</t>
  </si>
  <si>
    <t>1223377805163008000</t>
  </si>
  <si>
    <t>1223354384458887169</t>
  </si>
  <si>
    <t>1223378006091227137</t>
  </si>
  <si>
    <t>1223378102916669440</t>
  </si>
  <si>
    <t>1223378169681661956</t>
  </si>
  <si>
    <t>1223378318453551107</t>
  </si>
  <si>
    <t>1223378429678116864</t>
  </si>
  <si>
    <t>1223378474645229570</t>
  </si>
  <si>
    <t>1223378507465621506</t>
  </si>
  <si>
    <t>1223378594644332545</t>
  </si>
  <si>
    <t>1223378680346566656</t>
  </si>
  <si>
    <t>1223378706929942534</t>
  </si>
  <si>
    <t>1223378758700347394</t>
  </si>
  <si>
    <t>1223379025911058433</t>
  </si>
  <si>
    <t>1223379049571147776</t>
  </si>
  <si>
    <t>1223379171080114177</t>
  </si>
  <si>
    <t>1223382359925559296</t>
  </si>
  <si>
    <t>1223382502666047488</t>
  </si>
  <si>
    <t>1223382768446590978</t>
  </si>
  <si>
    <t>1223290958554550277</t>
  </si>
  <si>
    <t>1223383136551231489</t>
  </si>
  <si>
    <t>1223383270081122307</t>
  </si>
  <si>
    <t>1223383773191995395</t>
  </si>
  <si>
    <t>1223384080089337856</t>
  </si>
  <si>
    <t>1223384455978668032</t>
  </si>
  <si>
    <t>1223384625256501249</t>
  </si>
  <si>
    <t>1223385059765489677</t>
  </si>
  <si>
    <t>1223385457599361025</t>
  </si>
  <si>
    <t>1223385774890147842</t>
  </si>
  <si>
    <t>1223385868423122945</t>
  </si>
  <si>
    <t>1223386354320642049</t>
  </si>
  <si>
    <t>1223386379419254785</t>
  </si>
  <si>
    <t>1223386454849728512</t>
  </si>
  <si>
    <t>1223386613973241856</t>
  </si>
  <si>
    <t>1223387364116062208</t>
  </si>
  <si>
    <t>1223387672514899974</t>
  </si>
  <si>
    <t>1223386634449760256</t>
  </si>
  <si>
    <t>1223387875955396608</t>
  </si>
  <si>
    <t>1223388599846084609</t>
  </si>
  <si>
    <t>1223388623384596480</t>
  </si>
  <si>
    <t>1223389013530365957</t>
  </si>
  <si>
    <t>1223175794324840454</t>
  </si>
  <si>
    <t>1223390009929142280</t>
  </si>
  <si>
    <t>1223390398741204993</t>
  </si>
  <si>
    <t>1223392750651035648</t>
  </si>
  <si>
    <t>1223396928043601921</t>
  </si>
  <si>
    <t>1223397527988396032</t>
  </si>
  <si>
    <t>1223398637495029761</t>
  </si>
  <si>
    <t>1223398684756455426</t>
  </si>
  <si>
    <t>1223398794882174978</t>
  </si>
  <si>
    <t>1223402386762366978</t>
  </si>
  <si>
    <t>1223403470448988160</t>
  </si>
  <si>
    <t>1223285138555056132</t>
  </si>
  <si>
    <t>1223403643182907392</t>
  </si>
  <si>
    <t>1223404552642334720</t>
  </si>
  <si>
    <t>1223404826555506689</t>
  </si>
  <si>
    <t>1223406334567178240</t>
  </si>
  <si>
    <t>1223352989357879297</t>
  </si>
  <si>
    <t>1223406537936461824</t>
  </si>
  <si>
    <t>1223407382539227137</t>
  </si>
  <si>
    <t>1223407435291025408</t>
  </si>
  <si>
    <t>1223407482414030848</t>
  </si>
  <si>
    <t>1223407816012156929</t>
  </si>
  <si>
    <t>1223408877527498754</t>
  </si>
  <si>
    <t>1223409012819054599</t>
  </si>
  <si>
    <t>1223409947074953217</t>
  </si>
  <si>
    <t>1223410716599889921</t>
  </si>
  <si>
    <t>1223167683543425024</t>
  </si>
  <si>
    <t>1223168162520276993</t>
  </si>
  <si>
    <t>1223359363513028620</t>
  </si>
  <si>
    <t>1223410967742177281</t>
  </si>
  <si>
    <t>1223413110683455494</t>
  </si>
  <si>
    <t>1223414839688736769</t>
  </si>
  <si>
    <t>1223416078971342848</t>
  </si>
  <si>
    <t>1223416527258640386</t>
  </si>
  <si>
    <t>1223417858727862272</t>
  </si>
  <si>
    <t>1223418404553601029</t>
  </si>
  <si>
    <t>1223227751970279426</t>
  </si>
  <si>
    <t>1223418864115032064</t>
  </si>
  <si>
    <t>1223421098089439232</t>
  </si>
  <si>
    <t>1223421600617369600</t>
  </si>
  <si>
    <t>1223420766496182274</t>
  </si>
  <si>
    <t>1223422116596453376</t>
  </si>
  <si>
    <t>1223423287834923014</t>
  </si>
  <si>
    <t>1223423734603710467</t>
  </si>
  <si>
    <t>1223425422806986752</t>
  </si>
  <si>
    <t>1223430616202514432</t>
  </si>
  <si>
    <t>1223271037800001537</t>
  </si>
  <si>
    <t>1223434530410913793</t>
  </si>
  <si>
    <t>1223086096298532864</t>
  </si>
  <si>
    <t>1223086476390551552</t>
  </si>
  <si>
    <t>1223092788276809728</t>
  </si>
  <si>
    <t>1223434522479427584</t>
  </si>
  <si>
    <t>1223434542758924293</t>
  </si>
  <si>
    <t>1223435932889763840</t>
  </si>
  <si>
    <t>1223166195500797953</t>
  </si>
  <si>
    <t>1223309794242592768</t>
  </si>
  <si>
    <t>1223310480795668481</t>
  </si>
  <si>
    <t>1223437352468647938</t>
  </si>
  <si>
    <t>1223437759395848193</t>
  </si>
  <si>
    <t>1223437839012069376</t>
  </si>
  <si>
    <t>1223438241879265280</t>
  </si>
  <si>
    <t>1223439029120720896</t>
  </si>
  <si>
    <t>1223439835807059968</t>
  </si>
  <si>
    <t>1223440021656686592</t>
  </si>
  <si>
    <t>1222951118227021824</t>
  </si>
  <si>
    <t>1223286897339965440</t>
  </si>
  <si>
    <t>1223440228268105728</t>
  </si>
  <si>
    <t>1223094524471214082</t>
  </si>
  <si>
    <t>1223340277412368387</t>
  </si>
  <si>
    <t>1223440469025267713</t>
  </si>
  <si>
    <t>1223440846835671040</t>
  </si>
  <si>
    <t>1223441033452834816</t>
  </si>
  <si>
    <t>1223441344976379904</t>
  </si>
  <si>
    <t>1223441487402323969</t>
  </si>
  <si>
    <t>1223441526233161728</t>
  </si>
  <si>
    <t>1223388836635533312</t>
  </si>
  <si>
    <t>1223441607883677697</t>
  </si>
  <si>
    <t>1223444485130067968</t>
  </si>
  <si>
    <t>1223426838002688000</t>
  </si>
  <si>
    <t>1223444642923982850</t>
  </si>
  <si>
    <t>1223444752445640706</t>
  </si>
  <si>
    <t>1223445519609016320</t>
  </si>
  <si>
    <t>1223442627946631169</t>
  </si>
  <si>
    <t>1223445608452759552</t>
  </si>
  <si>
    <t>1223446464464113664</t>
  </si>
  <si>
    <t>1223446895013638144</t>
  </si>
  <si>
    <t>1223447652999794688</t>
  </si>
  <si>
    <t>1223448463884636161</t>
  </si>
  <si>
    <t>1223031870260240387</t>
  </si>
  <si>
    <t>1223334715454906368</t>
  </si>
  <si>
    <t>1223341490694512640</t>
  </si>
  <si>
    <t>1223448230425395200</t>
  </si>
  <si>
    <t>1223449093361389568</t>
  </si>
  <si>
    <t>1223448473447608321</t>
  </si>
  <si>
    <t>1223449632145125376</t>
  </si>
  <si>
    <t>1223449678857064448</t>
  </si>
  <si>
    <t>1223453177661591553</t>
  </si>
  <si>
    <t>1223453268065554432</t>
  </si>
  <si>
    <t>1223451325247229953</t>
  </si>
  <si>
    <t>1223454476687826944</t>
  </si>
  <si>
    <t>1223455401884164096</t>
  </si>
  <si>
    <t>1223455583073972224</t>
  </si>
  <si>
    <t>1223455597535940608</t>
  </si>
  <si>
    <t>1223423147422232576</t>
  </si>
  <si>
    <t>1223423718745169920</t>
  </si>
  <si>
    <t>1223455776162840576</t>
  </si>
  <si>
    <t>1223455974880698368</t>
  </si>
  <si>
    <t>1223456431673921536</t>
  </si>
  <si>
    <t>1223458190937010178</t>
  </si>
  <si>
    <t>1223460556067221509</t>
  </si>
  <si>
    <t>1223461711786774528</t>
  </si>
  <si>
    <t>1223462238381662208</t>
  </si>
  <si>
    <t>1223462867283914752</t>
  </si>
  <si>
    <t>1223464387115134976</t>
  </si>
  <si>
    <t>1223466375039143936</t>
  </si>
  <si>
    <t>1223466397621202945</t>
  </si>
  <si>
    <t>1223467021641437184</t>
  </si>
  <si>
    <t>1223468640420450304</t>
  </si>
  <si>
    <t>1223468761392582658</t>
  </si>
  <si>
    <t>1223469745787359232</t>
  </si>
  <si>
    <t>1223469837437100032</t>
  </si>
  <si>
    <t>1223471771309027329</t>
  </si>
  <si>
    <t>1223471879366770688</t>
  </si>
  <si>
    <t>1223474509828755456</t>
  </si>
  <si>
    <t>1223475099430506496</t>
  </si>
  <si>
    <t>1223475175754227715</t>
  </si>
  <si>
    <t>1223475977096966147</t>
  </si>
  <si>
    <t>1223476519781183488</t>
  </si>
  <si>
    <t>1223477852680704000</t>
  </si>
  <si>
    <t>1223478543457378304</t>
  </si>
  <si>
    <t>1223480167852412929</t>
  </si>
  <si>
    <t>1223479568775950336</t>
  </si>
  <si>
    <t>1223481215740760065</t>
  </si>
  <si>
    <t>1223477814604812289</t>
  </si>
  <si>
    <t>1223481789978677248</t>
  </si>
  <si>
    <t>1223485684574511104</t>
  </si>
  <si>
    <t>1223486010283171841</t>
  </si>
  <si>
    <t>1223486821226680320</t>
  </si>
  <si>
    <t>1223359910420930562</t>
  </si>
  <si>
    <t>1223359955656433664</t>
  </si>
  <si>
    <t>1223360029916651527</t>
  </si>
  <si>
    <t>1223372187874316289</t>
  </si>
  <si>
    <t>1223486567664300032</t>
  </si>
  <si>
    <t>1223486784820142080</t>
  </si>
  <si>
    <t>1223487137905020928</t>
  </si>
  <si>
    <t>1223487389970128896</t>
  </si>
  <si>
    <t>1223489101510389761</t>
  </si>
  <si>
    <t>1223489521880354818</t>
  </si>
  <si>
    <t>1223489907798179844</t>
  </si>
  <si>
    <t>1223490022080438272</t>
  </si>
  <si>
    <t>1223492108604100608</t>
  </si>
  <si>
    <t>1223374916600377346</t>
  </si>
  <si>
    <t>1223492651095339008</t>
  </si>
  <si>
    <t>1223480622074810369</t>
  </si>
  <si>
    <t>1223480891219087362</t>
  </si>
  <si>
    <t>1223489396164395008</t>
  </si>
  <si>
    <t>1223493964684255232</t>
  </si>
  <si>
    <t>1223494534744678402</t>
  </si>
  <si>
    <t>1223316633395126273</t>
  </si>
  <si>
    <t>1223495166390087682</t>
  </si>
  <si>
    <t>1223495384603004928</t>
  </si>
  <si>
    <t>1223495455008534529</t>
  </si>
  <si>
    <t>1223495487442964480</t>
  </si>
  <si>
    <t>1223495977606295553</t>
  </si>
  <si>
    <t>1223491811764776960</t>
  </si>
  <si>
    <t>1223496557988806656</t>
  </si>
  <si>
    <t>1223496652457115648</t>
  </si>
  <si>
    <t>1223496570550784000</t>
  </si>
  <si>
    <t>1223497389069217793</t>
  </si>
  <si>
    <t>1223497997759152128</t>
  </si>
  <si>
    <t>1223498077383938049</t>
  </si>
  <si>
    <t>1223498104462331904</t>
  </si>
  <si>
    <t>1223498190856642560</t>
  </si>
  <si>
    <t>1223498571196063747</t>
  </si>
  <si>
    <t>1223498971458539520</t>
  </si>
  <si>
    <t>1223500974192570368</t>
  </si>
  <si>
    <t>1223501051162050560</t>
  </si>
  <si>
    <t>1223500114469277696</t>
  </si>
  <si>
    <t>1223501187246370817</t>
  </si>
  <si>
    <t>1223503235392188417</t>
  </si>
  <si>
    <t>1223503847974416384</t>
  </si>
  <si>
    <t>1223503957131190272</t>
  </si>
  <si>
    <t>1223504050139934721</t>
  </si>
  <si>
    <t>1223496734128648193</t>
  </si>
  <si>
    <t>1223505548458545152</t>
  </si>
  <si>
    <t>1223487187301388290</t>
  </si>
  <si>
    <t>1223506158587170816</t>
  </si>
  <si>
    <t>1223506985376788483</t>
  </si>
  <si>
    <t>1223131771014930433</t>
  </si>
  <si>
    <t>1223131996211290112</t>
  </si>
  <si>
    <t>1223269695001894912</t>
  </si>
  <si>
    <t>1223270233063870466</t>
  </si>
  <si>
    <t>1223271206457085954</t>
  </si>
  <si>
    <t>1223470179964706819</t>
  </si>
  <si>
    <t>1223508066865418240</t>
  </si>
  <si>
    <t>1223508121332715520</t>
  </si>
  <si>
    <t>1223508171953786880</t>
  </si>
  <si>
    <t>1223508383984226304</t>
  </si>
  <si>
    <t>1223328478302560259</t>
  </si>
  <si>
    <t>1223341493399818244</t>
  </si>
  <si>
    <t>1223508625819426822</t>
  </si>
  <si>
    <t>1223508965071491073</t>
  </si>
  <si>
    <t>1223509312061964289</t>
  </si>
  <si>
    <t>1223509812899713029</t>
  </si>
  <si>
    <t>1223510366015119360</t>
  </si>
  <si>
    <t>1223510665895251968</t>
  </si>
  <si>
    <t>1223510803246174213</t>
  </si>
  <si>
    <t>1223508731108962305</t>
  </si>
  <si>
    <t>1223511113112981509</t>
  </si>
  <si>
    <t>1223511242385567744</t>
  </si>
  <si>
    <t>1223506337117720576</t>
  </si>
  <si>
    <t>1223512580037189632</t>
  </si>
  <si>
    <t>1223513742970888192</t>
  </si>
  <si>
    <t>1223513969429663744</t>
  </si>
  <si>
    <t>1223514259059023875</t>
  </si>
  <si>
    <t>1223514932307812352</t>
  </si>
  <si>
    <t>1223514975844675585</t>
  </si>
  <si>
    <t>1223515924768141314</t>
  </si>
  <si>
    <t>1223516910974906368</t>
  </si>
  <si>
    <t>1223516987810250753</t>
  </si>
  <si>
    <t>1223518045500510214</t>
  </si>
  <si>
    <t>1223518443200286721</t>
  </si>
  <si>
    <t>1223518914891730944</t>
  </si>
  <si>
    <t>1223519357583679488</t>
  </si>
  <si>
    <t>1223519682306740226</t>
  </si>
  <si>
    <t>1223519969390026753</t>
  </si>
  <si>
    <t>1223520782153867264</t>
  </si>
  <si>
    <t>1223521496578109440</t>
  </si>
  <si>
    <t>1223522576909119490</t>
  </si>
  <si>
    <t>1223523323772121089</t>
  </si>
  <si>
    <t>1223523995112394753</t>
  </si>
  <si>
    <t>1223524751169245184</t>
  </si>
  <si>
    <t>1223524871856107525</t>
  </si>
  <si>
    <t>1223525729939476480</t>
  </si>
  <si>
    <t>1223526185919008768</t>
  </si>
  <si>
    <t>1223129944290668544</t>
  </si>
  <si>
    <t>1223527717750157312</t>
  </si>
  <si>
    <t>1223527848457187329</t>
  </si>
  <si>
    <t>1223528160920244224</t>
  </si>
  <si>
    <t>1223529156950085632</t>
  </si>
  <si>
    <t>1223530315727147008</t>
  </si>
  <si>
    <t>1223530438389571584</t>
  </si>
  <si>
    <t>1223530911381311489</t>
  </si>
  <si>
    <t>1223530961486393344</t>
  </si>
  <si>
    <t>1223531838511177728</t>
  </si>
  <si>
    <t>1223532076818817025</t>
  </si>
  <si>
    <t>1223532677019717633</t>
  </si>
  <si>
    <t>1223532995153448960</t>
  </si>
  <si>
    <t>1223530790807535616</t>
  </si>
  <si>
    <t>1223533348582318080</t>
  </si>
  <si>
    <t>1223533972141019137</t>
  </si>
  <si>
    <t>1223281367238217729</t>
  </si>
  <si>
    <t>1223536109910724608</t>
  </si>
  <si>
    <t>1223537081584181249</t>
  </si>
  <si>
    <t>1223537122226974721</t>
  </si>
  <si>
    <t>1223537135048970242</t>
  </si>
  <si>
    <t>1223537063766773760</t>
  </si>
  <si>
    <t>1223537145538916353</t>
  </si>
  <si>
    <t>1223256040734633984</t>
  </si>
  <si>
    <t>1223537303018229762</t>
  </si>
  <si>
    <t>1223537440343891968</t>
  </si>
  <si>
    <t>1223025812573753344</t>
  </si>
  <si>
    <t>1223340993262604296</t>
  </si>
  <si>
    <t>1223537864484454406</t>
  </si>
  <si>
    <t>1223377272067055623</t>
  </si>
  <si>
    <t>1223378398782939142</t>
  </si>
  <si>
    <t>1223383005403676672</t>
  </si>
  <si>
    <t>1223383513501782016</t>
  </si>
  <si>
    <t>1223396596605497349</t>
  </si>
  <si>
    <t>1223538216902569984</t>
  </si>
  <si>
    <t>1223538407302930432</t>
  </si>
  <si>
    <t>1223538009825521668</t>
  </si>
  <si>
    <t>1223538376697110528</t>
  </si>
  <si>
    <t>1223539179629445122</t>
  </si>
  <si>
    <t>1223540630565064704</t>
  </si>
  <si>
    <t>1223541045964824577</t>
  </si>
  <si>
    <t>1223541959962374144</t>
  </si>
  <si>
    <t>1223542037905051648</t>
  </si>
  <si>
    <t>1223541941448724480</t>
  </si>
  <si>
    <t>1223542342130585600</t>
  </si>
  <si>
    <t>1223542404545949696</t>
  </si>
  <si>
    <t>1223542658100011008</t>
  </si>
  <si>
    <t>1223539092312465413</t>
  </si>
  <si>
    <t>1223541520869052418</t>
  </si>
  <si>
    <t>1223541689178054656</t>
  </si>
  <si>
    <t>1223542764090073088</t>
  </si>
  <si>
    <t>1223542869228761089</t>
  </si>
  <si>
    <t>1223540943044980737</t>
  </si>
  <si>
    <t>1223543092562874368</t>
  </si>
  <si>
    <t>1223543180743921664</t>
  </si>
  <si>
    <t>1223543341561929728</t>
  </si>
  <si>
    <t>1223543359417061377</t>
  </si>
  <si>
    <t>1223543440182476800</t>
  </si>
  <si>
    <t>1223543835327856640</t>
  </si>
  <si>
    <t>1223543882794881026</t>
  </si>
  <si>
    <t>1223543911018266624</t>
  </si>
  <si>
    <t>1223544114542784512</t>
  </si>
  <si>
    <t>1223544538226200576</t>
  </si>
  <si>
    <t>1223542445142659073</t>
  </si>
  <si>
    <t>1223544572690735105</t>
  </si>
  <si>
    <t>1223536786418339841</t>
  </si>
  <si>
    <t>1223544825250828288</t>
  </si>
  <si>
    <t>1223544989004849152</t>
  </si>
  <si>
    <t>1223545079656263685</t>
  </si>
  <si>
    <t>1223545867434627073</t>
  </si>
  <si>
    <t>1223546193415999488</t>
  </si>
  <si>
    <t>1223214634079064070</t>
  </si>
  <si>
    <t>1223210293146324993</t>
  </si>
  <si>
    <t>1223334972838305792</t>
  </si>
  <si>
    <t>1223540255954960385</t>
  </si>
  <si>
    <t>1223390343976103939</t>
  </si>
  <si>
    <t>1223547072231723009</t>
  </si>
  <si>
    <t>1223544809228423169</t>
  </si>
  <si>
    <t>1223545996396978176</t>
  </si>
  <si>
    <t>1223547598935666688</t>
  </si>
  <si>
    <t>1223547633576415232</t>
  </si>
  <si>
    <t>1223547812144713728</t>
  </si>
  <si>
    <t>1223547957229826048</t>
  </si>
  <si>
    <t>1223548039064956929</t>
  </si>
  <si>
    <t>1223003503284641792</t>
  </si>
  <si>
    <t>1223003542287454208</t>
  </si>
  <si>
    <t>1223240150525845504</t>
  </si>
  <si>
    <t>1223357774962352130</t>
  </si>
  <si>
    <t>1223548075651801088</t>
  </si>
  <si>
    <t>1223548309677191168</t>
  </si>
  <si>
    <t>1223548750171459585</t>
  </si>
  <si>
    <t>1223548941012213762</t>
  </si>
  <si>
    <t>1223245753071677443</t>
  </si>
  <si>
    <t>1223541617560313857</t>
  </si>
  <si>
    <t>1223541656055619584</t>
  </si>
  <si>
    <t>1223548685155520513</t>
  </si>
  <si>
    <t>1223548730277875713</t>
  </si>
  <si>
    <t>1223548753237377027</t>
  </si>
  <si>
    <t>1223548802478542849</t>
  </si>
  <si>
    <t>1223549329362903040</t>
  </si>
  <si>
    <t>1223550253326049280</t>
  </si>
  <si>
    <t>1223550280601567232</t>
  </si>
  <si>
    <t>1223550365632729089</t>
  </si>
  <si>
    <t>1223548526988267520</t>
  </si>
  <si>
    <t>1223550367167807489</t>
  </si>
  <si>
    <t>1223348150359990274</t>
  </si>
  <si>
    <t>1223521577171673088</t>
  </si>
  <si>
    <t>1223522331420692481</t>
  </si>
  <si>
    <t>1223550464400248832</t>
  </si>
  <si>
    <t>1223550564077920256</t>
  </si>
  <si>
    <t>1223550704960385024</t>
  </si>
  <si>
    <t>1223551013510094848</t>
  </si>
  <si>
    <t>1223551258843369472</t>
  </si>
  <si>
    <t>1223551588419145728</t>
  </si>
  <si>
    <t>1223552206013714432</t>
  </si>
  <si>
    <t>1223552425275031553</t>
  </si>
  <si>
    <t>1223552552731582469</t>
  </si>
  <si>
    <t>1223542987659075584</t>
  </si>
  <si>
    <t>1223547227156766722</t>
  </si>
  <si>
    <t>1223552720327663616</t>
  </si>
  <si>
    <t>1223542000928153605</t>
  </si>
  <si>
    <t>1223553100688035840</t>
  </si>
  <si>
    <t>1223552519265308673</t>
  </si>
  <si>
    <t>1223553124625014784</t>
  </si>
  <si>
    <t>1223553131524640770</t>
  </si>
  <si>
    <t>1223553158783340544</t>
  </si>
  <si>
    <t>1223553278450991104</t>
  </si>
  <si>
    <t>1223078328971812875</t>
  </si>
  <si>
    <t>1223423772910411779</t>
  </si>
  <si>
    <t>1223424166579384321</t>
  </si>
  <si>
    <t>1223488346913234949</t>
  </si>
  <si>
    <t>1223553358960758784</t>
  </si>
  <si>
    <t>1223553385925959680</t>
  </si>
  <si>
    <t>1223149441793830912</t>
  </si>
  <si>
    <t>1223511955220070400</t>
  </si>
  <si>
    <t>1223553449373110272</t>
  </si>
  <si>
    <t>1223293236363571200</t>
  </si>
  <si>
    <t>1223293339161763840</t>
  </si>
  <si>
    <t>1223293400872603649</t>
  </si>
  <si>
    <t>1223293490899161088</t>
  </si>
  <si>
    <t>1223293525019721730</t>
  </si>
  <si>
    <t>1223342824952934400</t>
  </si>
  <si>
    <t>1223553875082387456</t>
  </si>
  <si>
    <t>1223554313534033920</t>
  </si>
  <si>
    <t>1223554389333499904</t>
  </si>
  <si>
    <t>1223554547278282753</t>
  </si>
  <si>
    <t>1223554602664177664</t>
  </si>
  <si>
    <t>1223554926254731264</t>
  </si>
  <si>
    <t>1223555318879309824</t>
  </si>
  <si>
    <t>1223555378274881541</t>
  </si>
  <si>
    <t>1223233566907256838</t>
  </si>
  <si>
    <t>1223491215435476993</t>
  </si>
  <si>
    <t>1223491243197575169</t>
  </si>
  <si>
    <t>1223491712917626880</t>
  </si>
  <si>
    <t>1223492150958182401</t>
  </si>
  <si>
    <t>1223492193157099520</t>
  </si>
  <si>
    <t>1223492217928585218</t>
  </si>
  <si>
    <t>1223555656470261760</t>
  </si>
  <si>
    <t>1223556313344626694</t>
  </si>
  <si>
    <t>1223556394777006080</t>
  </si>
  <si>
    <t>1223374602845507584</t>
  </si>
  <si>
    <t>1223398211878031360</t>
  </si>
  <si>
    <t>1223551543829565440</t>
  </si>
  <si>
    <t>1223556397062938624</t>
  </si>
  <si>
    <t>1223556669868859392</t>
  </si>
  <si>
    <t>1223543994308755456</t>
  </si>
  <si>
    <t>1223557677088935936</t>
  </si>
  <si>
    <t>1223431350222577665</t>
  </si>
  <si>
    <t>1223462249794351107</t>
  </si>
  <si>
    <t>1223458090827362304</t>
  </si>
  <si>
    <t>1223458137778331648</t>
  </si>
  <si>
    <t>1223458212327849984</t>
  </si>
  <si>
    <t>1223458312806596609</t>
  </si>
  <si>
    <t>1223458410793963521</t>
  </si>
  <si>
    <t>1223458708379836417</t>
  </si>
  <si>
    <t>1223458876877672454</t>
  </si>
  <si>
    <t>1223459509017944064</t>
  </si>
  <si>
    <t>1223459666430255110</t>
  </si>
  <si>
    <t>1223544883169910784</t>
  </si>
  <si>
    <t>1223557940642230273</t>
  </si>
  <si>
    <t>1223558006647984128</t>
  </si>
  <si>
    <t>1223244151107571718</t>
  </si>
  <si>
    <t>1223557805753368577</t>
  </si>
  <si>
    <t>1223558383791415296</t>
  </si>
  <si>
    <t>1223558476464640000</t>
  </si>
  <si>
    <t>1223559485769297921</t>
  </si>
  <si>
    <t>1223559669937057793</t>
  </si>
  <si>
    <t>1223559106667085824</t>
  </si>
  <si>
    <t>1223559610243649537</t>
  </si>
  <si>
    <t>1223559736748138496</t>
  </si>
  <si>
    <t>1223559742750183426</t>
  </si>
  <si>
    <t>1223560271249231880</t>
  </si>
  <si>
    <t>1223560369395961856</t>
  </si>
  <si>
    <t>1223560521661734912</t>
  </si>
  <si>
    <t>1223560583489957889</t>
  </si>
  <si>
    <t>1223507495655825408</t>
  </si>
  <si>
    <t>1223561458405072896</t>
  </si>
  <si>
    <t>1223561555742052352</t>
  </si>
  <si>
    <t>1223053951345532928</t>
  </si>
  <si>
    <t>1223561601581834240</t>
  </si>
  <si>
    <t>1223561639154405376</t>
  </si>
  <si>
    <t>1223561717503971332</t>
  </si>
  <si>
    <t>1223173202500780032</t>
  </si>
  <si>
    <t>1223562104181084160</t>
  </si>
  <si>
    <t>1223562173034762241</t>
  </si>
  <si>
    <t>1223562412105912320</t>
  </si>
  <si>
    <t>1223562583892021249</t>
  </si>
  <si>
    <t>1223562893184196608</t>
  </si>
  <si>
    <t>1223563685316173825</t>
  </si>
  <si>
    <t>1223564055971074050</t>
  </si>
  <si>
    <t>1223565139389091840</t>
  </si>
  <si>
    <t>1223565235862343680</t>
  </si>
  <si>
    <t>1223565315793211393</t>
  </si>
  <si>
    <t>1223565334977896448</t>
  </si>
  <si>
    <t>1223564905657389057</t>
  </si>
  <si>
    <t>1223565696006852608</t>
  </si>
  <si>
    <t>1223565944250912768</t>
  </si>
  <si>
    <t>1223564932781944833</t>
  </si>
  <si>
    <t>1223566774177816576</t>
  </si>
  <si>
    <t>1223566821661511680</t>
  </si>
  <si>
    <t>1223566867547160576</t>
  </si>
  <si>
    <t>1223566870172852224</t>
  </si>
  <si>
    <t>1223566876745355264</t>
  </si>
  <si>
    <t>1223567009692233734</t>
  </si>
  <si>
    <t>1223567189640466432</t>
  </si>
  <si>
    <t>1223567443144126466</t>
  </si>
  <si>
    <t>1223567464950267904</t>
  </si>
  <si>
    <t>1223567627857092609</t>
  </si>
  <si>
    <t>1223567759843516416</t>
  </si>
  <si>
    <t>1223207096604340224</t>
  </si>
  <si>
    <t>1223567860829708289</t>
  </si>
  <si>
    <t>1223567883093118976</t>
  </si>
  <si>
    <t>1223567726708428800</t>
  </si>
  <si>
    <t>1223567906178576384</t>
  </si>
  <si>
    <t>1223550422645911552</t>
  </si>
  <si>
    <t>1223568246219190272</t>
  </si>
  <si>
    <t>1223568665192341505</t>
  </si>
  <si>
    <t>1223568722138488833</t>
  </si>
  <si>
    <t>1223451282716930049</t>
  </si>
  <si>
    <t>1223539924193939456</t>
  </si>
  <si>
    <t>1223553358830678016</t>
  </si>
  <si>
    <t>1223568933074149376</t>
  </si>
  <si>
    <t>1223568958621659136</t>
  </si>
  <si>
    <t>1223568997498728448</t>
  </si>
  <si>
    <t>1223569074585731072</t>
  </si>
  <si>
    <t>1223569212817518593</t>
  </si>
  <si>
    <t>1223569340089470977</t>
  </si>
  <si>
    <t>1223569409496813572</t>
  </si>
  <si>
    <t>1223569556939120646</t>
  </si>
  <si>
    <t>1223569590195838977</t>
  </si>
  <si>
    <t>1223307531583397889</t>
  </si>
  <si>
    <t>1223569625033646082</t>
  </si>
  <si>
    <t>1223569798606610434</t>
  </si>
  <si>
    <t>1223570036008390656</t>
  </si>
  <si>
    <t>1223570771437670401</t>
  </si>
  <si>
    <t>1223570835929288704</t>
  </si>
  <si>
    <t>1223570854082162688</t>
  </si>
  <si>
    <t>1223571587774939137</t>
  </si>
  <si>
    <t>1223572017812733952</t>
  </si>
  <si>
    <t>1223571949152014337</t>
  </si>
  <si>
    <t>1223572205122002944</t>
  </si>
  <si>
    <t>1223572566046072832</t>
  </si>
  <si>
    <t>1223572571762970625</t>
  </si>
  <si>
    <t>1223572721705066497</t>
  </si>
  <si>
    <t>1223465824268234757</t>
  </si>
  <si>
    <t>1223572848012337155</t>
  </si>
  <si>
    <t>1223573180972982272</t>
  </si>
  <si>
    <t>1223573205748797441</t>
  </si>
  <si>
    <t>1223573399701741574</t>
  </si>
  <si>
    <t>1223573789621063680</t>
  </si>
  <si>
    <t>1223573910601510912</t>
  </si>
  <si>
    <t>1223574047876952064</t>
  </si>
  <si>
    <t>1223574202084663296</t>
  </si>
  <si>
    <t>1223568529741549568</t>
  </si>
  <si>
    <t>1223574349262794752</t>
  </si>
  <si>
    <t>1223574392548089856</t>
  </si>
  <si>
    <t>1223575119882309632</t>
  </si>
  <si>
    <t>1223575217827651584</t>
  </si>
  <si>
    <t>1223561407008067585</t>
  </si>
  <si>
    <t>1223574115510030336</t>
  </si>
  <si>
    <t>1223575226912518149</t>
  </si>
  <si>
    <t>1223575268390055936</t>
  </si>
  <si>
    <t>1223369524872994816</t>
  </si>
  <si>
    <t>1223575366536695808</t>
  </si>
  <si>
    <t>1223575560049307648</t>
  </si>
  <si>
    <t>1223575613275103233</t>
  </si>
  <si>
    <t>1223575676474863616</t>
  </si>
  <si>
    <t>1223547919716048899</t>
  </si>
  <si>
    <t>1223552792297603072</t>
  </si>
  <si>
    <t>1223576332992438273</t>
  </si>
  <si>
    <t>1223576923881844736</t>
  </si>
  <si>
    <t>1223576933956575232</t>
  </si>
  <si>
    <t>1223577047055917058</t>
  </si>
  <si>
    <t>1223290831785820160</t>
  </si>
  <si>
    <t>1223547101776359424</t>
  </si>
  <si>
    <t>1223554627305644033</t>
  </si>
  <si>
    <t>1223577169437298688</t>
  </si>
  <si>
    <t>1223577518126587905</t>
  </si>
  <si>
    <t>1223458229876858881</t>
  </si>
  <si>
    <t>1223515184930738178</t>
  </si>
  <si>
    <t>1223519809264025602</t>
  </si>
  <si>
    <t>1223578173591474180</t>
  </si>
  <si>
    <t>1223372089115205632</t>
  </si>
  <si>
    <t>1223578311026270209</t>
  </si>
  <si>
    <t>1223520505048846337</t>
  </si>
  <si>
    <t>1223578367112425474</t>
  </si>
  <si>
    <t>1223548522663940096</t>
  </si>
  <si>
    <t>1223578996241313792</t>
  </si>
  <si>
    <t>1223579126528991234</t>
  </si>
  <si>
    <t>1223579288592699392</t>
  </si>
  <si>
    <t>1223579784615223298</t>
  </si>
  <si>
    <t>1223579878680924160</t>
  </si>
  <si>
    <t>1223580018099572736</t>
  </si>
  <si>
    <t>1223578733069635585</t>
  </si>
  <si>
    <t>1223580048072040450</t>
  </si>
  <si>
    <t>1223580390377623552</t>
  </si>
  <si>
    <t>1223567904941256705</t>
  </si>
  <si>
    <t>1223580826597830657</t>
  </si>
  <si>
    <t>1223580983187976193</t>
  </si>
  <si>
    <t>1223181193505660928</t>
  </si>
  <si>
    <t>1223250366780837888</t>
  </si>
  <si>
    <t>1223581016910127106</t>
  </si>
  <si>
    <t>1223581145339768840</t>
  </si>
  <si>
    <t>1223581203527356419</t>
  </si>
  <si>
    <t>1223580544987910144</t>
  </si>
  <si>
    <t>1223580688852639744</t>
  </si>
  <si>
    <t>1223581250688102401</t>
  </si>
  <si>
    <t>1223581573028700161</t>
  </si>
  <si>
    <t>1223307368198549505</t>
  </si>
  <si>
    <t>1223581671980703747</t>
  </si>
  <si>
    <t>1223555281893953536</t>
  </si>
  <si>
    <t>1223581931725623297</t>
  </si>
  <si>
    <t>1223582001116188677</t>
  </si>
  <si>
    <t>1223580646788018176</t>
  </si>
  <si>
    <t>1223582461050920961</t>
  </si>
  <si>
    <t>1223583426671976448</t>
  </si>
  <si>
    <t>1223583547946078208</t>
  </si>
  <si>
    <t>1223583580246499329</t>
  </si>
  <si>
    <t>1223177261525929984</t>
  </si>
  <si>
    <t>1223584208293187584</t>
  </si>
  <si>
    <t>1223584301150806016</t>
  </si>
  <si>
    <t>1223584435204960256</t>
  </si>
  <si>
    <t>1223584244896800769</t>
  </si>
  <si>
    <t>1223584765338640386</t>
  </si>
  <si>
    <t>1223585506363150338</t>
  </si>
  <si>
    <t>1223585595945037824</t>
  </si>
  <si>
    <t>1223585697430458368</t>
  </si>
  <si>
    <t>1223585747107708930</t>
  </si>
  <si>
    <t>1223586143696039936</t>
  </si>
  <si>
    <t>1223586416854228993</t>
  </si>
  <si>
    <t>1223586622580645889</t>
  </si>
  <si>
    <t>1223337337276465153</t>
  </si>
  <si>
    <t>1223587432676896770</t>
  </si>
  <si>
    <t>1223587573806911488</t>
  </si>
  <si>
    <t>1223399302648778752</t>
  </si>
  <si>
    <t>1223587732334764038</t>
  </si>
  <si>
    <t>1223587962061053952</t>
  </si>
  <si>
    <t>1223275549239468032</t>
  </si>
  <si>
    <t>1223276389048233989</t>
  </si>
  <si>
    <t>1223347589342474242</t>
  </si>
  <si>
    <t>1223589118032084993</t>
  </si>
  <si>
    <t>1223590523350536192</t>
  </si>
  <si>
    <t>1223590596939522052</t>
  </si>
  <si>
    <t>1223590648747634688</t>
  </si>
  <si>
    <t>1223590785473556480</t>
  </si>
  <si>
    <t>1223591171471171586</t>
  </si>
  <si>
    <t>1223182289066176512</t>
  </si>
  <si>
    <t>1223591361523388416</t>
  </si>
  <si>
    <t>1223591540230098946</t>
  </si>
  <si>
    <t>1223592069157064704</t>
  </si>
  <si>
    <t>1223576688728137733</t>
  </si>
  <si>
    <t>1223588044994990080</t>
  </si>
  <si>
    <t>1223592201558675457</t>
  </si>
  <si>
    <t>1223592317623373824</t>
  </si>
  <si>
    <t>1223553993894453248</t>
  </si>
  <si>
    <t>1223581409337585664</t>
  </si>
  <si>
    <t>1223592373902548992</t>
  </si>
  <si>
    <t>1223514444472504320</t>
  </si>
  <si>
    <t>1223520057285804032</t>
  </si>
  <si>
    <t>1223592453770489857</t>
  </si>
  <si>
    <t>1223592511899422721</t>
  </si>
  <si>
    <t>1223592948664881159</t>
  </si>
  <si>
    <t>1223592956323647493</t>
  </si>
  <si>
    <t>1223592980264685571</t>
  </si>
  <si>
    <t>1223593969541689345</t>
  </si>
  <si>
    <t>1223593348809838593</t>
  </si>
  <si>
    <t>1223594025208467456</t>
  </si>
  <si>
    <t>1223085147077201920</t>
  </si>
  <si>
    <t>1223085304367796229</t>
  </si>
  <si>
    <t>1223085630797811713</t>
  </si>
  <si>
    <t>1223575707781079040</t>
  </si>
  <si>
    <t>1223577240761520128</t>
  </si>
  <si>
    <t>1223578046302752769</t>
  </si>
  <si>
    <t>1223594056585969665</t>
  </si>
  <si>
    <t>1223594256994066432</t>
  </si>
  <si>
    <t>1223148603067322374</t>
  </si>
  <si>
    <t>1223594788013989888</t>
  </si>
  <si>
    <t>1223594895564210176</t>
  </si>
  <si>
    <t>1223595405151277056</t>
  </si>
  <si>
    <t>1223595434209357825</t>
  </si>
  <si>
    <t>1223595532062461953</t>
  </si>
  <si>
    <t>1223596135496998912</t>
  </si>
  <si>
    <t>1223596349628829698</t>
  </si>
  <si>
    <t>1223363231164633089</t>
  </si>
  <si>
    <t>1223483325362384897</t>
  </si>
  <si>
    <t>1223596372538150912</t>
  </si>
  <si>
    <t>1223596566566645760</t>
  </si>
  <si>
    <t>1223598242757251075</t>
  </si>
  <si>
    <t>1223598966480285696</t>
  </si>
  <si>
    <t>1223345299919376386</t>
  </si>
  <si>
    <t>1223598823961960448</t>
  </si>
  <si>
    <t>1223599663279935488</t>
  </si>
  <si>
    <t>1223600723247714305</t>
  </si>
  <si>
    <t>1223593019317923840</t>
  </si>
  <si>
    <t>1223601339462307847</t>
  </si>
  <si>
    <t>1223601229244305409</t>
  </si>
  <si>
    <t>1223601464955875328</t>
  </si>
  <si>
    <t>1223601769391034369</t>
  </si>
  <si>
    <t>1223601834511806470</t>
  </si>
  <si>
    <t>1223602556510842881</t>
  </si>
  <si>
    <t>1223480151440273408</t>
  </si>
  <si>
    <t>1223602978923405312</t>
  </si>
  <si>
    <t>1223603072259305472</t>
  </si>
  <si>
    <t>1223602599783555073</t>
  </si>
  <si>
    <t>1223603120200200192</t>
  </si>
  <si>
    <t>1222968175681245184</t>
  </si>
  <si>
    <t>1222968617781821440</t>
  </si>
  <si>
    <t>1223269609912045576</t>
  </si>
  <si>
    <t>1223270199341867009</t>
  </si>
  <si>
    <t>1223271805370224640</t>
  </si>
  <si>
    <t>1223271928733085696</t>
  </si>
  <si>
    <t>1223303816247959553</t>
  </si>
  <si>
    <t>1223304625702477826</t>
  </si>
  <si>
    <t>1223304900953694209</t>
  </si>
  <si>
    <t>1223304945493073920</t>
  </si>
  <si>
    <t>1223305016238395394</t>
  </si>
  <si>
    <t>1223305095510663173</t>
  </si>
  <si>
    <t>1223305214360420353</t>
  </si>
  <si>
    <t>1223340190741278721</t>
  </si>
  <si>
    <t>1223346112809132032</t>
  </si>
  <si>
    <t>1223347269002563584</t>
  </si>
  <si>
    <t>1223355317108559873</t>
  </si>
  <si>
    <t>1223569647171227651</t>
  </si>
  <si>
    <t>1223571237835812864</t>
  </si>
  <si>
    <t>1223571822031052800</t>
  </si>
  <si>
    <t>1223597667034464256</t>
  </si>
  <si>
    <t>1223598053950660614</t>
  </si>
  <si>
    <t>1223598277645434880</t>
  </si>
  <si>
    <t>1223600977586028546</t>
  </si>
  <si>
    <t>1223603179981615106</t>
  </si>
  <si>
    <t>1223603355085365248</t>
  </si>
  <si>
    <t>1223596547503509514</t>
  </si>
  <si>
    <t>1223230729791983616</t>
  </si>
  <si>
    <t>1223540295817736192</t>
  </si>
  <si>
    <t>1223238447701340163</t>
  </si>
  <si>
    <t>1223109679946973184</t>
  </si>
  <si>
    <t>1223238292558184449</t>
  </si>
  <si>
    <t>1223238415807926272</t>
  </si>
  <si>
    <t>1223238435181342720</t>
  </si>
  <si>
    <t>1223238456832294913</t>
  </si>
  <si>
    <t>1223238509013667840</t>
  </si>
  <si>
    <t>1223238584217559040</t>
  </si>
  <si>
    <t>1223238649111810050</t>
  </si>
  <si>
    <t>1223238655529099265</t>
  </si>
  <si>
    <t>1223276995599052802</t>
  </si>
  <si>
    <t>1223475320512241664</t>
  </si>
  <si>
    <t>1223491632630321155</t>
  </si>
  <si>
    <t>1223491700670201856</t>
  </si>
  <si>
    <t>1223491721553752064</t>
  </si>
  <si>
    <t>1223605037714366464</t>
  </si>
  <si>
    <t>1223605611931348993</t>
  </si>
  <si>
    <t>1223607000694652928</t>
  </si>
  <si>
    <t>1223607218530082816</t>
  </si>
  <si>
    <t>1223594387369791488</t>
  </si>
  <si>
    <t>1223608052315820032</t>
  </si>
  <si>
    <t>1223599998815830018</t>
  </si>
  <si>
    <t>1223608248848265217</t>
  </si>
  <si>
    <t>1223570338312851456</t>
  </si>
  <si>
    <t>1223598757750755330</t>
  </si>
  <si>
    <t>1223608281043808256</t>
  </si>
  <si>
    <t>1223608436895764481</t>
  </si>
  <si>
    <t>1223608643070853121</t>
  </si>
  <si>
    <t>1223609383290097665</t>
  </si>
  <si>
    <t>1223609444900188161</t>
  </si>
  <si>
    <t>1223610020652310528</t>
  </si>
  <si>
    <t>1223177517294661633</t>
  </si>
  <si>
    <t>1223610362198724609</t>
  </si>
  <si>
    <t>1223005460317515777</t>
  </si>
  <si>
    <t>1223080055837990913</t>
  </si>
  <si>
    <t>1223084016968065024</t>
  </si>
  <si>
    <t>1223086946437738496</t>
  </si>
  <si>
    <t>1223224238120849409</t>
  </si>
  <si>
    <t>1223224272681938945</t>
  </si>
  <si>
    <t>1223236280726839297</t>
  </si>
  <si>
    <t>1223315622249058304</t>
  </si>
  <si>
    <t>1223317639352791047</t>
  </si>
  <si>
    <t>1223432039585722369</t>
  </si>
  <si>
    <t>1223611561555656704</t>
  </si>
  <si>
    <t>1223549791843561472</t>
  </si>
  <si>
    <t>1223611978301743105</t>
  </si>
  <si>
    <t>1223361553396895745</t>
  </si>
  <si>
    <t>1223590103437717504</t>
  </si>
  <si>
    <t>1223611982076661760</t>
  </si>
  <si>
    <t>1223612179901034497</t>
  </si>
  <si>
    <t>1223612188507754497</t>
  </si>
  <si>
    <t>1223612336784773120</t>
  </si>
  <si>
    <t>1223612525499031552</t>
  </si>
  <si>
    <t>1223197644836818945</t>
  </si>
  <si>
    <t>1223613284571586561</t>
  </si>
  <si>
    <t>1223613559566995461</t>
  </si>
  <si>
    <t>1223614256366702592</t>
  </si>
  <si>
    <t>1223614259306946560</t>
  </si>
  <si>
    <t>1223614354647588864</t>
  </si>
  <si>
    <t>1223614694382080000</t>
  </si>
  <si>
    <t>1223615214836502529</t>
  </si>
  <si>
    <t>1223615290312941568</t>
  </si>
  <si>
    <t>1223616016481165312</t>
  </si>
  <si>
    <t>1223616789017436167</t>
  </si>
  <si>
    <t>1223522843176198145</t>
  </si>
  <si>
    <t>1223616800895709184</t>
  </si>
  <si>
    <t>1223286235545985024</t>
  </si>
  <si>
    <t>1223617399108329472</t>
  </si>
  <si>
    <t>1223618163511889920</t>
  </si>
  <si>
    <t>1223618194331656194</t>
  </si>
  <si>
    <t>1223618803386535937</t>
  </si>
  <si>
    <t>1223618820138586112</t>
  </si>
  <si>
    <t>1223619497073967105</t>
  </si>
  <si>
    <t>1223619612421558273</t>
  </si>
  <si>
    <t>1223619674455396353</t>
  </si>
  <si>
    <t>1223620015074742274</t>
  </si>
  <si>
    <t>1223620085623021568</t>
  </si>
  <si>
    <t>1223621758487552001</t>
  </si>
  <si>
    <t>1223622024553226241</t>
  </si>
  <si>
    <t>1223622502783557634</t>
  </si>
  <si>
    <t>1223622833240264709</t>
  </si>
  <si>
    <t>1223623569789288448</t>
  </si>
  <si>
    <t>1223623578194604033</t>
  </si>
  <si>
    <t>1223624025060061184</t>
  </si>
  <si>
    <t>1223624408494940160</t>
  </si>
  <si>
    <t>1223254943286599681</t>
  </si>
  <si>
    <t>1223254997464424448</t>
  </si>
  <si>
    <t>1223255008608706563</t>
  </si>
  <si>
    <t>1223255082407473152</t>
  </si>
  <si>
    <t>1223255143082340355</t>
  </si>
  <si>
    <t>1223624626120601600</t>
  </si>
  <si>
    <t>1223145650730274817</t>
  </si>
  <si>
    <t>1223158721938849793</t>
  </si>
  <si>
    <t>1223479690763161601</t>
  </si>
  <si>
    <t>1223624885798350848</t>
  </si>
  <si>
    <t>1223625054631624704</t>
  </si>
  <si>
    <t>1223622535457263622</t>
  </si>
  <si>
    <t>1223625633403633665</t>
  </si>
  <si>
    <t>1223625699405320193</t>
  </si>
  <si>
    <t>1223539083961602048</t>
  </si>
  <si>
    <t>1223579938349076481</t>
  </si>
  <si>
    <t>1223588644147073027</t>
  </si>
  <si>
    <t>1223625807005962252</t>
  </si>
  <si>
    <t>1223625827818070024</t>
  </si>
  <si>
    <t>1223347456391438337</t>
  </si>
  <si>
    <t>1223361561936441345</t>
  </si>
  <si>
    <t>1223361793365544962</t>
  </si>
  <si>
    <t>1223625852887490560</t>
  </si>
  <si>
    <t>1223627567036600323</t>
  </si>
  <si>
    <t>1223628266633940992</t>
  </si>
  <si>
    <t>1223628459030777856</t>
  </si>
  <si>
    <t>1223628873998401536</t>
  </si>
  <si>
    <t>1223629101308809216</t>
  </si>
  <si>
    <t>1223629251661979648</t>
  </si>
  <si>
    <t>1223338189181669379</t>
  </si>
  <si>
    <t>1223345478236024834</t>
  </si>
  <si>
    <t>1223630417938538496</t>
  </si>
  <si>
    <t>1223630901013291008</t>
  </si>
  <si>
    <t>1223631414094127106</t>
  </si>
  <si>
    <t>1223433994030723073</t>
  </si>
  <si>
    <t>1223631478946443266</t>
  </si>
  <si>
    <t>1222980481425321989</t>
  </si>
  <si>
    <t>1222980613436837890</t>
  </si>
  <si>
    <t>1223259202845585408</t>
  </si>
  <si>
    <t>1223631736552247296</t>
  </si>
  <si>
    <t>1223631751886536704</t>
  </si>
  <si>
    <t>1223631753862090759</t>
  </si>
  <si>
    <t>1223204157974286336</t>
  </si>
  <si>
    <t>1223632567792033798</t>
  </si>
  <si>
    <t>1223176155601260546</t>
  </si>
  <si>
    <t>1223632575962517505</t>
  </si>
  <si>
    <t>1223633672592666625</t>
  </si>
  <si>
    <t>1223203407227506693</t>
  </si>
  <si>
    <t>1223204273540018177</t>
  </si>
  <si>
    <t>1223634076260798466</t>
  </si>
  <si>
    <t>1223351519480885249</t>
  </si>
  <si>
    <t>1223634609004535809</t>
  </si>
  <si>
    <t>1223621827437760517</t>
  </si>
  <si>
    <t>1223634765670158336</t>
  </si>
  <si>
    <t>1223583123939655680</t>
  </si>
  <si>
    <t>1223634987980816384</t>
  </si>
  <si>
    <t>1223519057049202689</t>
  </si>
  <si>
    <t>1223584697177051139</t>
  </si>
  <si>
    <t>1223635357809434626</t>
  </si>
  <si>
    <t>1223598657112547328</t>
  </si>
  <si>
    <t>1223636121898405888</t>
  </si>
  <si>
    <t>1223268181856399360</t>
  </si>
  <si>
    <t>1223522147211104257</t>
  </si>
  <si>
    <t>1223538342882693121</t>
  </si>
  <si>
    <t>1223636911081840640</t>
  </si>
  <si>
    <t>1223566705957507072</t>
  </si>
  <si>
    <t>1223566786827902978</t>
  </si>
  <si>
    <t>1223637211129753601</t>
  </si>
  <si>
    <t>1223637550482501637</t>
  </si>
  <si>
    <t>1223195422270816256</t>
  </si>
  <si>
    <t>1223195439920566274</t>
  </si>
  <si>
    <t>1223195458736197632</t>
  </si>
  <si>
    <t>1223362726237548545</t>
  </si>
  <si>
    <t>1223362873679908864</t>
  </si>
  <si>
    <t>1223638613835108354</t>
  </si>
  <si>
    <t>1223639339130916870</t>
  </si>
  <si>
    <t>1223640390034710530</t>
  </si>
  <si>
    <t>1223574180203048960</t>
  </si>
  <si>
    <t>1223643409979793411</t>
  </si>
  <si>
    <t>1223645310263681029</t>
  </si>
  <si>
    <t>1223646606467182598</t>
  </si>
  <si>
    <t>1223590547337687043</t>
  </si>
  <si>
    <t>1223646210290081796</t>
  </si>
  <si>
    <t>1223177793485398017</t>
  </si>
  <si>
    <t>1223647641487249408</t>
  </si>
  <si>
    <t>1223647681983193090</t>
  </si>
  <si>
    <t>1223647722013675525</t>
  </si>
  <si>
    <t>1223647781811818500</t>
  </si>
  <si>
    <t>1223647801172774913</t>
  </si>
  <si>
    <t>1223647852548804608</t>
  </si>
  <si>
    <t>1223571414642458626</t>
  </si>
  <si>
    <t>1223648111815426049</t>
  </si>
  <si>
    <t>1223649282659667969</t>
  </si>
  <si>
    <t>1223650599914430465</t>
  </si>
  <si>
    <t>1223371828112035842</t>
  </si>
  <si>
    <t>1223651110138925057</t>
  </si>
  <si>
    <t>1223651317832454150</t>
  </si>
  <si>
    <t>1223652258744885248</t>
  </si>
  <si>
    <t>1223642351257649152</t>
  </si>
  <si>
    <t>1223652730474057732</t>
  </si>
  <si>
    <t>1223652744680046594</t>
  </si>
  <si>
    <t>1223652895696019458</t>
  </si>
  <si>
    <t>1223653024683511810</t>
  </si>
  <si>
    <t>1223653910541455365</t>
  </si>
  <si>
    <t>1223182281914945537</t>
  </si>
  <si>
    <t>1223182304614416386</t>
  </si>
  <si>
    <t>1223182399716184064</t>
  </si>
  <si>
    <t>1223182434361126912</t>
  </si>
  <si>
    <t>1223654994773192704</t>
  </si>
  <si>
    <t>1223655366220812294</t>
  </si>
  <si>
    <t>1223655568981798912</t>
  </si>
  <si>
    <t>1223655631397232640</t>
  </si>
  <si>
    <t>1223656282277777409</t>
  </si>
  <si>
    <t>1223656512842801152</t>
  </si>
  <si>
    <t>1223657462211010562</t>
  </si>
  <si>
    <t>1223657527243694080</t>
  </si>
  <si>
    <t>1223657790251638789</t>
  </si>
  <si>
    <t>1223657822644252672</t>
  </si>
  <si>
    <t>1223657930714755073</t>
  </si>
  <si>
    <t>1223658333162348545</t>
  </si>
  <si>
    <t>1223658773312692224</t>
  </si>
  <si>
    <t>1223659086488776706</t>
  </si>
  <si>
    <t>1223659169326288896</t>
  </si>
  <si>
    <t>1223659210568880129</t>
  </si>
  <si>
    <t>1223659257515728899</t>
  </si>
  <si>
    <t>1223659415515037698</t>
  </si>
  <si>
    <t>1223659711813296128</t>
  </si>
  <si>
    <t>1223660970981175296</t>
  </si>
  <si>
    <t>1223661145552277505</t>
  </si>
  <si>
    <t>1223661146026258434</t>
  </si>
  <si>
    <t>1223661233213202432</t>
  </si>
  <si>
    <t>1223661717886001152</t>
  </si>
  <si>
    <t>1223662187836837890</t>
  </si>
  <si>
    <t>1223662492188135425</t>
  </si>
  <si>
    <t>1223662516292718598</t>
  </si>
  <si>
    <t>1223253720684802048</t>
  </si>
  <si>
    <t>1223662741413679104</t>
  </si>
  <si>
    <t>1223662826016968704</t>
  </si>
  <si>
    <t>1223663456047575041</t>
  </si>
  <si>
    <t>1223663571332206592</t>
  </si>
  <si>
    <t>1223664046265774083</t>
  </si>
  <si>
    <t>1223664274435969028</t>
  </si>
  <si>
    <t>1223665055327236098</t>
  </si>
  <si>
    <t>1223665194875981824</t>
  </si>
  <si>
    <t>1223665281345687552</t>
  </si>
  <si>
    <t>1223665116861882369</t>
  </si>
  <si>
    <t>1223665252912500736</t>
  </si>
  <si>
    <t>1223665461604356104</t>
  </si>
  <si>
    <t>1223665498963005440</t>
  </si>
  <si>
    <t>1223664966168956928</t>
  </si>
  <si>
    <t>1223665697571659778</t>
  </si>
  <si>
    <t>1223665798213926913</t>
  </si>
  <si>
    <t>1223666255435128833</t>
  </si>
  <si>
    <t>1223666354294870019</t>
  </si>
  <si>
    <t>1223666638995841025</t>
  </si>
  <si>
    <t>1223664545652146177</t>
  </si>
  <si>
    <t>1223664907574501377</t>
  </si>
  <si>
    <t>1223666709183238145</t>
  </si>
  <si>
    <t>1223666916277063681</t>
  </si>
  <si>
    <t>1223667027119874048</t>
  </si>
  <si>
    <t>1223667049714667523</t>
  </si>
  <si>
    <t>1223667949489225735</t>
  </si>
  <si>
    <t>1223125877313196032</t>
  </si>
  <si>
    <t>1223668248274702338</t>
  </si>
  <si>
    <t>1223668869329555456</t>
  </si>
  <si>
    <t>1223669226206003200</t>
  </si>
  <si>
    <t>1223669304069099522</t>
  </si>
  <si>
    <t>1223669710471954433</t>
  </si>
  <si>
    <t>1223670634259140608</t>
  </si>
  <si>
    <t>1223670740823744514</t>
  </si>
  <si>
    <t>1223671186728591361</t>
  </si>
  <si>
    <t>1223671209604386817</t>
  </si>
  <si>
    <t>1223671415414587392</t>
  </si>
  <si>
    <t>1223402430798487552</t>
  </si>
  <si>
    <t>1223671765408329728</t>
  </si>
  <si>
    <t>1223671827727355912</t>
  </si>
  <si>
    <t>1223671867107610624</t>
  </si>
  <si>
    <t>1223671919842668546</t>
  </si>
  <si>
    <t>1223671933419560960</t>
  </si>
  <si>
    <t>1223671947810263040</t>
  </si>
  <si>
    <t>1223672140978958336</t>
  </si>
  <si>
    <t>1223672368062660614</t>
  </si>
  <si>
    <t>1223672603778408448</t>
  </si>
  <si>
    <t>1223672701371539456</t>
  </si>
  <si>
    <t>1223672951557541888</t>
  </si>
  <si>
    <t>1223672951842725893</t>
  </si>
  <si>
    <t>1223672984122077185</t>
  </si>
  <si>
    <t>1223467315909578752</t>
  </si>
  <si>
    <t>1223673159129403393</t>
  </si>
  <si>
    <t>1223673337957814274</t>
  </si>
  <si>
    <t>1223673947083984900</t>
  </si>
  <si>
    <t>1223674159626162176</t>
  </si>
  <si>
    <t>1223674954237038592</t>
  </si>
  <si>
    <t>1223674889195999233</t>
  </si>
  <si>
    <t>1223675393800097793</t>
  </si>
  <si>
    <t>1223675687191613443</t>
  </si>
  <si>
    <t>1223110604040204288</t>
  </si>
  <si>
    <t>1223675938405257216</t>
  </si>
  <si>
    <t>1223676297219596288</t>
  </si>
  <si>
    <t>1223676461678243840</t>
  </si>
  <si>
    <t>1223553572866011142</t>
  </si>
  <si>
    <t>1223676476781887489</t>
  </si>
  <si>
    <t>1223676591437426688</t>
  </si>
  <si>
    <t>1223676793238052866</t>
  </si>
  <si>
    <t>1223676858694348800</t>
  </si>
  <si>
    <t>1223677016026816512</t>
  </si>
  <si>
    <t>1223677604072390656</t>
  </si>
  <si>
    <t>1223678379796373506</t>
  </si>
  <si>
    <t>1223569989355130880</t>
  </si>
  <si>
    <t>1223678453209337856</t>
  </si>
  <si>
    <t>1223562373417590784</t>
  </si>
  <si>
    <t>1223563131580047360</t>
  </si>
  <si>
    <t>1223678864720830464</t>
  </si>
  <si>
    <t>1223679026134495234</t>
  </si>
  <si>
    <t>1223606282906689537</t>
  </si>
  <si>
    <t>1223606321200730112</t>
  </si>
  <si>
    <t>1223606553963573251</t>
  </si>
  <si>
    <t>1223606690496614401</t>
  </si>
  <si>
    <t>1223607091467837449</t>
  </si>
  <si>
    <t>1223607186896625664</t>
  </si>
  <si>
    <t>1223607402483912704</t>
  </si>
  <si>
    <t>1223607452056391681</t>
  </si>
  <si>
    <t>1223610551005302784</t>
  </si>
  <si>
    <t>1223679190349815808</t>
  </si>
  <si>
    <t>1223679282284810242</t>
  </si>
  <si>
    <t>1223553112990003203</t>
  </si>
  <si>
    <t>1223573192767344640</t>
  </si>
  <si>
    <t>1223594223276101633</t>
  </si>
  <si>
    <t>1223679467316445185</t>
  </si>
  <si>
    <t>1223679506424180736</t>
  </si>
  <si>
    <t>1223679646497234946</t>
  </si>
  <si>
    <t>1223679828274163717</t>
  </si>
  <si>
    <t>1223680422594433037</t>
  </si>
  <si>
    <t>1223680531000414208</t>
  </si>
  <si>
    <t>1223507866390355968</t>
  </si>
  <si>
    <t>1223680792418824195</t>
  </si>
  <si>
    <t>1223681054399221761</t>
  </si>
  <si>
    <t>1223681621104168960</t>
  </si>
  <si>
    <t>1223681758736060426</t>
  </si>
  <si>
    <t>1223681760787156993</t>
  </si>
  <si>
    <t>1223682151847268354</t>
  </si>
  <si>
    <t>1223682100701945857</t>
  </si>
  <si>
    <t>1223682138652004352</t>
  </si>
  <si>
    <t>1223682189994405889</t>
  </si>
  <si>
    <t>1223682897732947970</t>
  </si>
  <si>
    <t>1223683065983250432</t>
  </si>
  <si>
    <t>1223683765068759043</t>
  </si>
  <si>
    <t>1223683822476320775</t>
  </si>
  <si>
    <t>1223683867904806913</t>
  </si>
  <si>
    <t>1223099322557849600</t>
  </si>
  <si>
    <t>1223124609291210752</t>
  </si>
  <si>
    <t>1223267463883894784</t>
  </si>
  <si>
    <t>1223266082716311553</t>
  </si>
  <si>
    <t>1223266096184201216</t>
  </si>
  <si>
    <t>1223266125485608962</t>
  </si>
  <si>
    <t>1223266185669750784</t>
  </si>
  <si>
    <t>1223266213188468736</t>
  </si>
  <si>
    <t>1223266227939958785</t>
  </si>
  <si>
    <t>1223266421385453569</t>
  </si>
  <si>
    <t>1223266437143367690</t>
  </si>
  <si>
    <t>1223266459704602625</t>
  </si>
  <si>
    <t>1223267373068759040</t>
  </si>
  <si>
    <t>1223267525468835841</t>
  </si>
  <si>
    <t>1223267552924774402</t>
  </si>
  <si>
    <t>1223589539811418112</t>
  </si>
  <si>
    <t>1223591021495406594</t>
  </si>
  <si>
    <t>1223267627109441536</t>
  </si>
  <si>
    <t>1223383560507314180</t>
  </si>
  <si>
    <t>1223383580014972928</t>
  </si>
  <si>
    <t>1223553618105815041</t>
  </si>
  <si>
    <t>1223558677484986368</t>
  </si>
  <si>
    <t>1223684048410812416</t>
  </si>
  <si>
    <t>1223683729194913793</t>
  </si>
  <si>
    <t>1223684252321054720</t>
  </si>
  <si>
    <t>1223193411433398273</t>
  </si>
  <si>
    <t>1223341592452485120</t>
  </si>
  <si>
    <t>1223346191985004546</t>
  </si>
  <si>
    <t>1223678052154118144</t>
  </si>
  <si>
    <t>1223684341622083584</t>
  </si>
  <si>
    <t>1223267253115924481</t>
  </si>
  <si>
    <t>1223268270339436547</t>
  </si>
  <si>
    <t>1223684480629645313</t>
  </si>
  <si>
    <t>1223684505493540865</t>
  </si>
  <si>
    <t>1223684554357080067</t>
  </si>
  <si>
    <t>1223373522891952128</t>
  </si>
  <si>
    <t>1223684686712623104</t>
  </si>
  <si>
    <t>1223684793981902848</t>
  </si>
  <si>
    <t>1223684943538270210</t>
  </si>
  <si>
    <t>1223341150771273730</t>
  </si>
  <si>
    <t>1223341162787942405</t>
  </si>
  <si>
    <t>1223341226084241408</t>
  </si>
  <si>
    <t>1223685162317250560</t>
  </si>
  <si>
    <t>1223439630818861057</t>
  </si>
  <si>
    <t>1223508956523442176</t>
  </si>
  <si>
    <t>1223545124506030081</t>
  </si>
  <si>
    <t>1223569358087168000</t>
  </si>
  <si>
    <t>1223575098013163520</t>
  </si>
  <si>
    <t>1223685546997878785</t>
  </si>
  <si>
    <t>1223685670620860416</t>
  </si>
  <si>
    <t>1223685760659922945</t>
  </si>
  <si>
    <t>1223197316338847745</t>
  </si>
  <si>
    <t>1223568722956296192</t>
  </si>
  <si>
    <t>1223686094316851201</t>
  </si>
  <si>
    <t>1223683047251480577</t>
  </si>
  <si>
    <t>1223686534349709312</t>
  </si>
  <si>
    <t>1223625544744558594</t>
  </si>
  <si>
    <t>1223686427067789314</t>
  </si>
  <si>
    <t>1223686626481709058</t>
  </si>
  <si>
    <t>1223294554046070784</t>
  </si>
  <si>
    <t>1223658707323625474</t>
  </si>
  <si>
    <t>1223686712292990983</t>
  </si>
  <si>
    <t>1223686842626846721</t>
  </si>
  <si>
    <t>1223651665481474053</t>
  </si>
  <si>
    <t>1223680049058078722</t>
  </si>
  <si>
    <t>1223680608557289475</t>
  </si>
  <si>
    <t>1223680766741307392</t>
  </si>
  <si>
    <t>1223681229448458242</t>
  </si>
  <si>
    <t>1223686863485050885</t>
  </si>
  <si>
    <t>1223664757145776136</t>
  </si>
  <si>
    <t>1223672991428595714</t>
  </si>
  <si>
    <t>1223686897333153793</t>
  </si>
  <si>
    <t>1223686913611182080</t>
  </si>
  <si>
    <t>1223687070360584192</t>
  </si>
  <si>
    <t>1223687684725624832</t>
  </si>
  <si>
    <t>1223687905694113796</t>
  </si>
  <si>
    <t>1223687960471711745</t>
  </si>
  <si>
    <t>1223571856768294912</t>
  </si>
  <si>
    <t>1223687978465349643</t>
  </si>
  <si>
    <t>1223685612806582279</t>
  </si>
  <si>
    <t>1223688193905766405</t>
  </si>
  <si>
    <t>1223595962758848512</t>
  </si>
  <si>
    <t>1223602282492809216</t>
  </si>
  <si>
    <t>1223608324995932160</t>
  </si>
  <si>
    <t>1223563611307749376</t>
  </si>
  <si>
    <t>1223359410099163136</t>
  </si>
  <si>
    <t>1223604787951865857</t>
  </si>
  <si>
    <t>1223676534478835712</t>
  </si>
  <si>
    <t>1223687100157038593</t>
  </si>
  <si>
    <t>1223688339410366464</t>
  </si>
  <si>
    <t>1223688449003261952</t>
  </si>
  <si>
    <t>1223688537561870336</t>
  </si>
  <si>
    <t>1223531524408119296</t>
  </si>
  <si>
    <t>1223688582768054274</t>
  </si>
  <si>
    <t>1223688598920343553</t>
  </si>
  <si>
    <t>1223689010415050756</t>
  </si>
  <si>
    <t>1223585121099485185</t>
  </si>
  <si>
    <t>1223689165335908352</t>
  </si>
  <si>
    <t>1223689175314116608</t>
  </si>
  <si>
    <t>1223486542481625089</t>
  </si>
  <si>
    <t>1223546115267747840</t>
  </si>
  <si>
    <t>1223640463720185856</t>
  </si>
  <si>
    <t>1223585748558983173</t>
  </si>
  <si>
    <t>1223594638902284288</t>
  </si>
  <si>
    <t>1223595607002165251</t>
  </si>
  <si>
    <t>1223689327630331905</t>
  </si>
  <si>
    <t>1223689457557217281</t>
  </si>
  <si>
    <t>1223689486170763269</t>
  </si>
  <si>
    <t>1223674734799396867</t>
  </si>
  <si>
    <t>1223678553495085059</t>
  </si>
  <si>
    <t>1223689533147009026</t>
  </si>
  <si>
    <t>1223689202027634688</t>
  </si>
  <si>
    <t>1223689543603433472</t>
  </si>
  <si>
    <t>1223689808750563331</t>
  </si>
  <si>
    <t>1223689735727648769</t>
  </si>
  <si>
    <t>1223689814718980097</t>
  </si>
  <si>
    <t>1223689844423110656</t>
  </si>
  <si>
    <t>1223690159406960641</t>
  </si>
  <si>
    <t>1223690005496901633</t>
  </si>
  <si>
    <t>1223690192265060353</t>
  </si>
  <si>
    <t>1223366470312300544</t>
  </si>
  <si>
    <t>1223569358775050241</t>
  </si>
  <si>
    <t>1223572913649070080</t>
  </si>
  <si>
    <t>1223573916909801473</t>
  </si>
  <si>
    <t>1223574387141545984</t>
  </si>
  <si>
    <t>1223574650598449153</t>
  </si>
  <si>
    <t>1223574676095586304</t>
  </si>
  <si>
    <t>1223606565342785536</t>
  </si>
  <si>
    <t>1223689538129797120</t>
  </si>
  <si>
    <t>1223690378106298368</t>
  </si>
  <si>
    <t>1223678761020817414</t>
  </si>
  <si>
    <t>1223690400835284993</t>
  </si>
  <si>
    <t>1223690631559680001</t>
  </si>
  <si>
    <t>1223690685330739205</t>
  </si>
  <si>
    <t>1223212524679704576</t>
  </si>
  <si>
    <t>1223212569646829569</t>
  </si>
  <si>
    <t>1223690694889439232</t>
  </si>
  <si>
    <t>1223578899331809282</t>
  </si>
  <si>
    <t>1223602884669005824</t>
  </si>
  <si>
    <t>1223605940446015489</t>
  </si>
  <si>
    <t>1223690844529623042</t>
  </si>
  <si>
    <t>1223358619942641664</t>
  </si>
  <si>
    <t>1223691060901228546</t>
  </si>
  <si>
    <t>1223691450128441347</t>
  </si>
  <si>
    <t>1223691492977455105</t>
  </si>
  <si>
    <t>1223668178938748928</t>
  </si>
  <si>
    <t>1223691622258442241</t>
  </si>
  <si>
    <t>1223691635072151554</t>
  </si>
  <si>
    <t>1223551033906995200</t>
  </si>
  <si>
    <t>1223691868002750467</t>
  </si>
  <si>
    <t>1223692264343511041</t>
  </si>
  <si>
    <t>1223692320496857089</t>
  </si>
  <si>
    <t>1223547936627482629</t>
  </si>
  <si>
    <t>1223692769828442118</t>
  </si>
  <si>
    <t>1223512056835559424</t>
  </si>
  <si>
    <t>1223684723383422984</t>
  </si>
  <si>
    <t>1223693572685422593</t>
  </si>
  <si>
    <t>1223693766273441792</t>
  </si>
  <si>
    <t>1223507523816296449</t>
  </si>
  <si>
    <t>1223693986684133378</t>
  </si>
  <si>
    <t>1223694127851884544</t>
  </si>
  <si>
    <t>1223694500335443969</t>
  </si>
  <si>
    <t>1223694923607748609</t>
  </si>
  <si>
    <t>1223382604109557767</t>
  </si>
  <si>
    <t>1223694935125303296</t>
  </si>
  <si>
    <t>1223341026619904003</t>
  </si>
  <si>
    <t>1223695109289644035</t>
  </si>
  <si>
    <t>1223695266752139265</t>
  </si>
  <si>
    <t>1223263705539936262</t>
  </si>
  <si>
    <t>1223695411476672513</t>
  </si>
  <si>
    <t>1223695670378487808</t>
  </si>
  <si>
    <t>1223555519178330114</t>
  </si>
  <si>
    <t>1223561434258427906</t>
  </si>
  <si>
    <t>1223694955182469127</t>
  </si>
  <si>
    <t>1223694981564596225</t>
  </si>
  <si>
    <t>1223695699524685826</t>
  </si>
  <si>
    <t>1223695713894326273</t>
  </si>
  <si>
    <t>1223353985677041665</t>
  </si>
  <si>
    <t>1223602675016704001</t>
  </si>
  <si>
    <t>1223603531585859584</t>
  </si>
  <si>
    <t>1223696490268450816</t>
  </si>
  <si>
    <t>1223338516685434881</t>
  </si>
  <si>
    <t>1223696520664535040</t>
  </si>
  <si>
    <t>1223696537785700353</t>
  </si>
  <si>
    <t>1223696566713798656</t>
  </si>
  <si>
    <t>1223240471872450560</t>
  </si>
  <si>
    <t>1223278130745561088</t>
  </si>
  <si>
    <t>1223273791473836033</t>
  </si>
  <si>
    <t>1223273824965275650</t>
  </si>
  <si>
    <t>1223273860453281792</t>
  </si>
  <si>
    <t>1223273883396182019</t>
  </si>
  <si>
    <t>1223273913133735936</t>
  </si>
  <si>
    <t>1223274073154781184</t>
  </si>
  <si>
    <t>1223274133238296576</t>
  </si>
  <si>
    <t>1223274177983139840</t>
  </si>
  <si>
    <t>1223274328445374464</t>
  </si>
  <si>
    <t>1223274415087063045</t>
  </si>
  <si>
    <t>1223274769874857984</t>
  </si>
  <si>
    <t>1223274828028878851</t>
  </si>
  <si>
    <t>1223275023672205318</t>
  </si>
  <si>
    <t>1223275053019811841</t>
  </si>
  <si>
    <t>1223275087480135681</t>
  </si>
  <si>
    <t>1223275795550023680</t>
  </si>
  <si>
    <t>1223278082720706560</t>
  </si>
  <si>
    <t>1223278109446807556</t>
  </si>
  <si>
    <t>1223278168611663872</t>
  </si>
  <si>
    <t>1223278374413590530</t>
  </si>
  <si>
    <t>1223278640928120837</t>
  </si>
  <si>
    <t>1223691592244002816</t>
  </si>
  <si>
    <t>1223692689469779968</t>
  </si>
  <si>
    <t>1223692821640753152</t>
  </si>
  <si>
    <t>1223695035998314500</t>
  </si>
  <si>
    <t>1223695204001230850</t>
  </si>
  <si>
    <t>1223695676908933120</t>
  </si>
  <si>
    <t>1223696521834696704</t>
  </si>
  <si>
    <t>1223696695449587716</t>
  </si>
  <si>
    <t>1223696755470016512</t>
  </si>
  <si>
    <t>1223505050124869633</t>
  </si>
  <si>
    <t>1223505383626625028</t>
  </si>
  <si>
    <t>1223696813749932032</t>
  </si>
  <si>
    <t>1223631571896295425</t>
  </si>
  <si>
    <t>1223693456289169409</t>
  </si>
  <si>
    <t>1223697362293547009</t>
  </si>
  <si>
    <t>1223697418006552579</t>
  </si>
  <si>
    <t>1223697650979168257</t>
  </si>
  <si>
    <t>1223697682457341955</t>
  </si>
  <si>
    <t>1223697694453092354</t>
  </si>
  <si>
    <t>1223012650906537985</t>
  </si>
  <si>
    <t>1223367632830726145</t>
  </si>
  <si>
    <t>1223697192168443905</t>
  </si>
  <si>
    <t>1223697300217901062</t>
  </si>
  <si>
    <t>1223697707816181763</t>
  </si>
  <si>
    <t>1223606146000396294</t>
  </si>
  <si>
    <t>1223607867263082498</t>
  </si>
  <si>
    <t>1223611386024144898</t>
  </si>
  <si>
    <t>1223687635362897922</t>
  </si>
  <si>
    <t>1223210551335059456</t>
  </si>
  <si>
    <t>1223210610458079233</t>
  </si>
  <si>
    <t>1223210668523831296</t>
  </si>
  <si>
    <t>1223210842746957824</t>
  </si>
  <si>
    <t>1223210858106499072</t>
  </si>
  <si>
    <t>1223210868156051458</t>
  </si>
  <si>
    <t>1223215591160455168</t>
  </si>
  <si>
    <t>1223251298419605505</t>
  </si>
  <si>
    <t>1223255397034811392</t>
  </si>
  <si>
    <t>1223255457634168836</t>
  </si>
  <si>
    <t>1223255507126882305</t>
  </si>
  <si>
    <t>1223255538626113537</t>
  </si>
  <si>
    <t>1223255671031943176</t>
  </si>
  <si>
    <t>1223255738581233666</t>
  </si>
  <si>
    <t>1223256270611845123</t>
  </si>
  <si>
    <t>1223256415520903170</t>
  </si>
  <si>
    <t>1223256440116260866</t>
  </si>
  <si>
    <t>1223256473226092544</t>
  </si>
  <si>
    <t>1223256784191807488</t>
  </si>
  <si>
    <t>1223355738795446272</t>
  </si>
  <si>
    <t>1223355967556980736</t>
  </si>
  <si>
    <t>1223383362204786688</t>
  </si>
  <si>
    <t>1223542288565112832</t>
  </si>
  <si>
    <t>1223542349634199552</t>
  </si>
  <si>
    <t>1223542355611000832</t>
  </si>
  <si>
    <t>1223558356117413888</t>
  </si>
  <si>
    <t>1223558480839225344</t>
  </si>
  <si>
    <t>1223676349069561856</t>
  </si>
  <si>
    <t>1223676397161459712</t>
  </si>
  <si>
    <t>1223676497271185409</t>
  </si>
  <si>
    <t>1223679669716819971</t>
  </si>
  <si>
    <t>1223687611136516102</t>
  </si>
  <si>
    <t>1223688458297925633</t>
  </si>
  <si>
    <t>1223698085932609536</t>
  </si>
  <si>
    <t>1223669217976836098</t>
  </si>
  <si>
    <t>1223670100701728769</t>
  </si>
  <si>
    <t>1223698138504089600</t>
  </si>
  <si>
    <t>1223698152777273344</t>
  </si>
  <si>
    <t>1223365806245007365</t>
  </si>
  <si>
    <t>1223595522109386754</t>
  </si>
  <si>
    <t>1223385052333117440</t>
  </si>
  <si>
    <t>1223698153678962693</t>
  </si>
  <si>
    <t>1223698663245041664</t>
  </si>
  <si>
    <t>1223698852257107968</t>
  </si>
  <si>
    <t>1223303770827784192</t>
  </si>
  <si>
    <t>1223680998002642944</t>
  </si>
  <si>
    <t>1223535881648246786</t>
  </si>
  <si>
    <t>1223699287676198918</t>
  </si>
  <si>
    <t>1223699338859249664</t>
  </si>
  <si>
    <t>1223699580690128896</t>
  </si>
  <si>
    <t>1223699965685444608</t>
  </si>
  <si>
    <t>1223700020567986176</t>
  </si>
  <si>
    <t>1223700028608389120</t>
  </si>
  <si>
    <t>1223700203791953920</t>
  </si>
  <si>
    <t>1223699126585561091</t>
  </si>
  <si>
    <t>1223700207784923137</t>
  </si>
  <si>
    <t>1223700380409876481</t>
  </si>
  <si>
    <t>1223137532256444416</t>
  </si>
  <si>
    <t>1223370867725545479</t>
  </si>
  <si>
    <t>1223700415038087172</t>
  </si>
  <si>
    <t>1223234368694558720</t>
  </si>
  <si>
    <t>1223327256866705409</t>
  </si>
  <si>
    <t>1223327281587900419</t>
  </si>
  <si>
    <t>1223355031337959425</t>
  </si>
  <si>
    <t>1223355195444297728</t>
  </si>
  <si>
    <t>1223355231662231552</t>
  </si>
  <si>
    <t>1223359894109200389</t>
  </si>
  <si>
    <t>1223700599147057152</t>
  </si>
  <si>
    <t>1223676348163657728</t>
  </si>
  <si>
    <t>1223700990018363395</t>
  </si>
  <si>
    <t>1223388951601467392</t>
  </si>
  <si>
    <t>1223551756271046656</t>
  </si>
  <si>
    <t>1223701355799490570</t>
  </si>
  <si>
    <t>1223700692852002816</t>
  </si>
  <si>
    <t>1223700908787277824</t>
  </si>
  <si>
    <t>1223701549605621761</t>
  </si>
  <si>
    <t>1223701629159071745</t>
  </si>
  <si>
    <t>1223701714760536066</t>
  </si>
  <si>
    <t>1223701967438065664</t>
  </si>
  <si>
    <t>1223701972747984896</t>
  </si>
  <si>
    <t>1223341965036736515</t>
  </si>
  <si>
    <t>1223556622091530240</t>
  </si>
  <si>
    <t>1223701847153741825</t>
  </si>
  <si>
    <t>1223702051613528071</t>
  </si>
  <si>
    <t>1223702119548641282</t>
  </si>
  <si>
    <t>1223359953542504450</t>
  </si>
  <si>
    <t>1223618777583058944</t>
  </si>
  <si>
    <t>1223702637754900485</t>
  </si>
  <si>
    <t>1223702515788734467</t>
  </si>
  <si>
    <t>1223702728075026432</t>
  </si>
  <si>
    <t>1223702762359328768</t>
  </si>
  <si>
    <t>1223702908245630977</t>
  </si>
  <si>
    <t>1223019174525644800</t>
  </si>
  <si>
    <t>1223086376305987584</t>
  </si>
  <si>
    <t>1223014044698914818</t>
  </si>
  <si>
    <t>1223340476130103297</t>
  </si>
  <si>
    <t>1223086415115948033</t>
  </si>
  <si>
    <t>1223089121658273794</t>
  </si>
  <si>
    <t>1223089479277326336</t>
  </si>
  <si>
    <t>1223090638859767808</t>
  </si>
  <si>
    <t>1223002943311482881</t>
  </si>
  <si>
    <t>1223003022982369286</t>
  </si>
  <si>
    <t>1223332519053004800</t>
  </si>
  <si>
    <t>1223352047090749449</t>
  </si>
  <si>
    <t>1223352955769892865</t>
  </si>
  <si>
    <t>1223353923588759553</t>
  </si>
  <si>
    <t>1223354435503607809</t>
  </si>
  <si>
    <t>1223354665481506828</t>
  </si>
  <si>
    <t>1223091777860751360</t>
  </si>
  <si>
    <t>1223103807107715073</t>
  </si>
  <si>
    <t>1223112369515024384</t>
  </si>
  <si>
    <t>1223005898429345798</t>
  </si>
  <si>
    <t>1223174648285794304</t>
  </si>
  <si>
    <t>1223247554017624066</t>
  </si>
  <si>
    <t>1223339599168266244</t>
  </si>
  <si>
    <t>1223251737798115331</t>
  </si>
  <si>
    <t>1223255977396506624</t>
  </si>
  <si>
    <t>1223247419560931329</t>
  </si>
  <si>
    <t>1223255992001015808</t>
  </si>
  <si>
    <t>1223247401420455936</t>
  </si>
  <si>
    <t>1223248063617228800</t>
  </si>
  <si>
    <t>1223256003908599811</t>
  </si>
  <si>
    <t>1223230537688547329</t>
  </si>
  <si>
    <t>1223256679690768392</t>
  </si>
  <si>
    <t>1223220170304507904</t>
  </si>
  <si>
    <t>1223257015197237248</t>
  </si>
  <si>
    <t>1223206747105628163</t>
  </si>
  <si>
    <t>1223257542475776003</t>
  </si>
  <si>
    <t>1223200120726003712</t>
  </si>
  <si>
    <t>1223257620926083072</t>
  </si>
  <si>
    <t>1223193489107759105</t>
  </si>
  <si>
    <t>1223257832520327168</t>
  </si>
  <si>
    <t>1223120040016236544</t>
  </si>
  <si>
    <t>1223258526891552770</t>
  </si>
  <si>
    <t>1223259584430780416</t>
  </si>
  <si>
    <t>1223147698213269504</t>
  </si>
  <si>
    <t>1223260958937710593</t>
  </si>
  <si>
    <t>1223262184907649024</t>
  </si>
  <si>
    <t>1223262261260816385</t>
  </si>
  <si>
    <t>1223262383558316034</t>
  </si>
  <si>
    <t>1223267187000999938</t>
  </si>
  <si>
    <t>1223267269536616449</t>
  </si>
  <si>
    <t>1223267369839218688</t>
  </si>
  <si>
    <t>1223268267785101314</t>
  </si>
  <si>
    <t>1223264556115546112</t>
  </si>
  <si>
    <t>1223265683477336064</t>
  </si>
  <si>
    <t>1223268326006194176</t>
  </si>
  <si>
    <t>1223269054611324929</t>
  </si>
  <si>
    <t>1223275231826989056</t>
  </si>
  <si>
    <t>1223272945902112768</t>
  </si>
  <si>
    <t>1223275512384098305</t>
  </si>
  <si>
    <t>1223191209885282304</t>
  </si>
  <si>
    <t>1223313503718641665</t>
  </si>
  <si>
    <t>1223313648057307137</t>
  </si>
  <si>
    <t>1223315188662837252</t>
  </si>
  <si>
    <t>1223315672387682306</t>
  </si>
  <si>
    <t>1223315705816326145</t>
  </si>
  <si>
    <t>1223315739781844992</t>
  </si>
  <si>
    <t>1223315853426511872</t>
  </si>
  <si>
    <t>1223348373547294722</t>
  </si>
  <si>
    <t>1223569537171447808</t>
  </si>
  <si>
    <t>1223323086575063042</t>
  </si>
  <si>
    <t>1223347153667489793</t>
  </si>
  <si>
    <t>1223349785622646785</t>
  </si>
  <si>
    <t>1223351908640993280</t>
  </si>
  <si>
    <t>1223344667598688256</t>
  </si>
  <si>
    <t>1223352317199732736</t>
  </si>
  <si>
    <t>1223353504858869763</t>
  </si>
  <si>
    <t>1223379199186153475</t>
  </si>
  <si>
    <t>1223354930481770502</t>
  </si>
  <si>
    <t>1223355509249642497</t>
  </si>
  <si>
    <t>1223355669258080264</t>
  </si>
  <si>
    <t>1223360806676500481</t>
  </si>
  <si>
    <t>1222990494831194112</t>
  </si>
  <si>
    <t>1222991114778677248</t>
  </si>
  <si>
    <t>1223310734572118016</t>
  </si>
  <si>
    <t>1223311743251664896</t>
  </si>
  <si>
    <t>1223311852601585666</t>
  </si>
  <si>
    <t>1223355605961912320</t>
  </si>
  <si>
    <t>1223391923668443141</t>
  </si>
  <si>
    <t>1223392074080321541</t>
  </si>
  <si>
    <t>1223392105986494464</t>
  </si>
  <si>
    <t>1223392370898743297</t>
  </si>
  <si>
    <t>1223392498795585536</t>
  </si>
  <si>
    <t>1223394119558537222</t>
  </si>
  <si>
    <t>1223394166400569345</t>
  </si>
  <si>
    <t>1223394216564469762</t>
  </si>
  <si>
    <t>1223394263968428032</t>
  </si>
  <si>
    <t>1223396660576952320</t>
  </si>
  <si>
    <t>1223396843318599682</t>
  </si>
  <si>
    <t>1223396947198926855</t>
  </si>
  <si>
    <t>1223397198404165632</t>
  </si>
  <si>
    <t>1223397229555261441</t>
  </si>
  <si>
    <t>1223397442386845699</t>
  </si>
  <si>
    <t>1223397519952175104</t>
  </si>
  <si>
    <t>1223397668833124353</t>
  </si>
  <si>
    <t>1223397767340593152</t>
  </si>
  <si>
    <t>1223398059918462976</t>
  </si>
  <si>
    <t>1223398370577915908</t>
  </si>
  <si>
    <t>1223398806336757760</t>
  </si>
  <si>
    <t>1223398956799004673</t>
  </si>
  <si>
    <t>1223091807522869248</t>
  </si>
  <si>
    <t>1223359513853599746</t>
  </si>
  <si>
    <t>1223361085308391424</t>
  </si>
  <si>
    <t>1223359937339887616</t>
  </si>
  <si>
    <t>1223361208549625858</t>
  </si>
  <si>
    <t>1223361713392754692</t>
  </si>
  <si>
    <t>1223636153959690242</t>
  </si>
  <si>
    <t>1223687263646863360</t>
  </si>
  <si>
    <t>1223365126016978945</t>
  </si>
  <si>
    <t>1223376094168014849</t>
  </si>
  <si>
    <t>1223377330023862277</t>
  </si>
  <si>
    <t>1223378936090038273</t>
  </si>
  <si>
    <t>1223606437642936321</t>
  </si>
  <si>
    <t>1223379874888540161</t>
  </si>
  <si>
    <t>1223407177584521216</t>
  </si>
  <si>
    <t>1223407207691190272</t>
  </si>
  <si>
    <t>1223414398368276481</t>
  </si>
  <si>
    <t>1223392931844935680</t>
  </si>
  <si>
    <t>1223416238405300225</t>
  </si>
  <si>
    <t>1223444479195086848</t>
  </si>
  <si>
    <t>1223504332924096512</t>
  </si>
  <si>
    <t>1223449238144737283</t>
  </si>
  <si>
    <t>1223504168536723456</t>
  </si>
  <si>
    <t>1223535977618137089</t>
  </si>
  <si>
    <t>1223524864805548033</t>
  </si>
  <si>
    <t>1223568950988099586</t>
  </si>
  <si>
    <t>1223651625035878400</t>
  </si>
  <si>
    <t>1223562146816151557</t>
  </si>
  <si>
    <t>1223651923124981761</t>
  </si>
  <si>
    <t>1223665267739328515</t>
  </si>
  <si>
    <t>1223665681796866049</t>
  </si>
  <si>
    <t>1223655607401619456</t>
  </si>
  <si>
    <t>1223655822753923073</t>
  </si>
  <si>
    <t>1223666216381943809</t>
  </si>
  <si>
    <t>1223631338827325442</t>
  </si>
  <si>
    <t>1223667535331176448</t>
  </si>
  <si>
    <t>1223671681400655873</t>
  </si>
  <si>
    <t>1223674703619010567</t>
  </si>
  <si>
    <t>1223040434831810561</t>
  </si>
  <si>
    <t>1223057035929038853</t>
  </si>
  <si>
    <t>1223060851252514818</t>
  </si>
  <si>
    <t>1223061051283058689</t>
  </si>
  <si>
    <t>1223061659155161089</t>
  </si>
  <si>
    <t>1223091563984609280</t>
  </si>
  <si>
    <t>1223256022137090048</t>
  </si>
  <si>
    <t>1223256471162494977</t>
  </si>
  <si>
    <t>1223256550455873538</t>
  </si>
  <si>
    <t>1223256604902133762</t>
  </si>
  <si>
    <t>1223256875321516033</t>
  </si>
  <si>
    <t>1223256971773644802</t>
  </si>
  <si>
    <t>1223256996373286912</t>
  </si>
  <si>
    <t>1223257320689414146</t>
  </si>
  <si>
    <t>1223257519109365761</t>
  </si>
  <si>
    <t>1223257817009807361</t>
  </si>
  <si>
    <t>1223257923801034754</t>
  </si>
  <si>
    <t>1223257976598867969</t>
  </si>
  <si>
    <t>1223257990331060224</t>
  </si>
  <si>
    <t>1223258062645071872</t>
  </si>
  <si>
    <t>1223258282049134594</t>
  </si>
  <si>
    <t>1223258443311730688</t>
  </si>
  <si>
    <t>1223258586710781952</t>
  </si>
  <si>
    <t>1223258725793902592</t>
  </si>
  <si>
    <t>1223258759256059913</t>
  </si>
  <si>
    <t>1223259630220062722</t>
  </si>
  <si>
    <t>1223262715709444096</t>
  </si>
  <si>
    <t>1223275354812567553</t>
  </si>
  <si>
    <t>1223275807730208771</t>
  </si>
  <si>
    <t>1223322209265094656</t>
  </si>
  <si>
    <t>1223323461541617670</t>
  </si>
  <si>
    <t>1223349478792531968</t>
  </si>
  <si>
    <t>1223350250569596930</t>
  </si>
  <si>
    <t>1223350996539265027</t>
  </si>
  <si>
    <t>1223351952656019456</t>
  </si>
  <si>
    <t>1223352459600506881</t>
  </si>
  <si>
    <t>1223354992972771328</t>
  </si>
  <si>
    <t>1223361048125804545</t>
  </si>
  <si>
    <t>1223361067650289665</t>
  </si>
  <si>
    <t>1223361231467241474</t>
  </si>
  <si>
    <t>1223361371565445121</t>
  </si>
  <si>
    <t>1223365113685479424</t>
  </si>
  <si>
    <t>1223371193136316418</t>
  </si>
  <si>
    <t>1223371492618051586</t>
  </si>
  <si>
    <t>1223377398948909064</t>
  </si>
  <si>
    <t>1223379884262744065</t>
  </si>
  <si>
    <t>1223387837413851136</t>
  </si>
  <si>
    <t>1223413827905171456</t>
  </si>
  <si>
    <t>1223414351123619840</t>
  </si>
  <si>
    <t>1223428238992662528</t>
  </si>
  <si>
    <t>1223650763613900803</t>
  </si>
  <si>
    <t>1223651405568888833</t>
  </si>
  <si>
    <t>1223654015885594626</t>
  </si>
  <si>
    <t>1223674918698700803</t>
  </si>
  <si>
    <t>1223696106363805696</t>
  </si>
  <si>
    <t>1223696541782769668</t>
  </si>
  <si>
    <t>1223696711354396679</t>
  </si>
  <si>
    <t>1223703075942289410</t>
  </si>
  <si>
    <t>1223703217441210369</t>
  </si>
  <si>
    <t>1223703238056333319</t>
  </si>
  <si>
    <t>1223262530694451200</t>
  </si>
  <si>
    <t>1223321265999695874</t>
  </si>
  <si>
    <t>1223703276958425088</t>
  </si>
  <si>
    <t>1223703303013511171</t>
  </si>
  <si>
    <t>1223594964745117697</t>
  </si>
  <si>
    <t>1223703351608717314</t>
  </si>
  <si>
    <t>1223686351276646400</t>
  </si>
  <si>
    <t>1223703387662962693</t>
  </si>
  <si>
    <t>1223703414837841924</t>
  </si>
  <si>
    <t>1223703814542385152</t>
  </si>
  <si>
    <t>1223703991592398850</t>
  </si>
  <si>
    <t>1223171614914883584</t>
  </si>
  <si>
    <t>1223172708093046784</t>
  </si>
  <si>
    <t>1223283324292079621</t>
  </si>
  <si>
    <t>1223290491195789313</t>
  </si>
  <si>
    <t>1223658887691341824</t>
  </si>
  <si>
    <t>1223664055480614912</t>
  </si>
  <si>
    <t>1223669754680041473</t>
  </si>
  <si>
    <t>1223703292146044931</t>
  </si>
  <si>
    <t>1223704007711035392</t>
  </si>
  <si>
    <t>1223703911850299393</t>
  </si>
  <si>
    <t>1223703955773034497</t>
  </si>
  <si>
    <t>1223703997221101569</t>
  </si>
  <si>
    <t>1223704039927549953</t>
  </si>
  <si>
    <t>1223704075667111938</t>
  </si>
  <si>
    <t>1223704098790309889</t>
  </si>
  <si>
    <t>1223563927260483586</t>
  </si>
  <si>
    <t>1223577267890196480</t>
  </si>
  <si>
    <t>1223704141966532608</t>
  </si>
  <si>
    <t>1223704209348009985</t>
  </si>
  <si>
    <t>1223704397223485441</t>
  </si>
  <si>
    <t>1223701245803876352</t>
  </si>
  <si>
    <t>1223574223244943360</t>
  </si>
  <si>
    <t>1223575897946628100</t>
  </si>
  <si>
    <t>1223704810039496704</t>
  </si>
  <si>
    <t>1223705394985558017</t>
  </si>
  <si>
    <t>1223705446457933825</t>
  </si>
  <si>
    <t>1223705458822782978</t>
  </si>
  <si>
    <t>1223687050412658692</t>
  </si>
  <si>
    <t>1223687068796235776</t>
  </si>
  <si>
    <t>1223687950204067840</t>
  </si>
  <si>
    <t>1223688398134747137</t>
  </si>
  <si>
    <t>1223689077825966085</t>
  </si>
  <si>
    <t>1223696951230767105</t>
  </si>
  <si>
    <t>1223705530692198402</t>
  </si>
  <si>
    <t>1223656086957445120</t>
  </si>
  <si>
    <t>1223705933546737669</t>
  </si>
  <si>
    <t>1223705956015661057</t>
  </si>
  <si>
    <t>1223340353731862528</t>
  </si>
  <si>
    <t>1223158485472464896</t>
  </si>
  <si>
    <t>1223530039377121285</t>
  </si>
  <si>
    <t>1223701892385165312</t>
  </si>
  <si>
    <t>1223706152506216449</t>
  </si>
  <si>
    <t>1223359444735664131</t>
  </si>
  <si>
    <t>1223382679044984833</t>
  </si>
  <si>
    <t>1223508241939935233</t>
  </si>
  <si>
    <t>1223494731566657538</t>
  </si>
  <si>
    <t>1223508334260707328</t>
  </si>
  <si>
    <t>1223508752411897856</t>
  </si>
  <si>
    <t>1223703658602409984</t>
  </si>
  <si>
    <t>1223705037026791424</t>
  </si>
  <si>
    <t>1223705161383776257</t>
  </si>
  <si>
    <t>1223705599772413959</t>
  </si>
  <si>
    <t>1223705642709417987</t>
  </si>
  <si>
    <t>1223705666004684801</t>
  </si>
  <si>
    <t>1223705750004019200</t>
  </si>
  <si>
    <t>1223705871013818376</t>
  </si>
  <si>
    <t>1223706153961631745</t>
  </si>
  <si>
    <t>1223706179727175680</t>
  </si>
  <si>
    <t>1223706223754825731</t>
  </si>
  <si>
    <t>1223706266582900737</t>
  </si>
  <si>
    <t>1223706326611742722</t>
  </si>
  <si>
    <t>1223320151791165441</t>
  </si>
  <si>
    <t>1223706359004389376</t>
  </si>
  <si>
    <t>1223690903287627782</t>
  </si>
  <si>
    <t>1223706842192338944</t>
  </si>
  <si>
    <t>1223706962707263488</t>
  </si>
  <si>
    <t>1223706973369241600</t>
  </si>
  <si>
    <t>1223082134153220097</t>
  </si>
  <si>
    <t>1223707063710298112</t>
  </si>
  <si>
    <t>1223707083608031234</t>
  </si>
  <si>
    <t>1223707351099805699</t>
  </si>
  <si>
    <t>1223707524161064961</t>
  </si>
  <si>
    <t>1223707894123769856</t>
  </si>
  <si>
    <t>1223708383909437440</t>
  </si>
  <si>
    <t>1223684773266239490</t>
  </si>
  <si>
    <t>1223708513375080448</t>
  </si>
  <si>
    <t>1223702902327402496</t>
  </si>
  <si>
    <t>1223708591397490690</t>
  </si>
  <si>
    <t>1223707826096365574</t>
  </si>
  <si>
    <t>1223708196591800323</t>
  </si>
  <si>
    <t>1223708353194491904</t>
  </si>
  <si>
    <t>1223708726672142341</t>
  </si>
  <si>
    <t>1223708889935466497</t>
  </si>
  <si>
    <t>1223363771743309829</t>
  </si>
  <si>
    <t>1223708413269565442</t>
  </si>
  <si>
    <t>1223708983367798784</t>
  </si>
  <si>
    <t>1223709035020673024</t>
  </si>
  <si>
    <t>1223709134375325697</t>
  </si>
  <si>
    <t>1223709160153518080</t>
  </si>
  <si>
    <t>1223709276578951168</t>
  </si>
  <si>
    <t>1223709284728557568</t>
  </si>
  <si>
    <t>1223554268461981701</t>
  </si>
  <si>
    <t>1223554350674534400</t>
  </si>
  <si>
    <t>1223556449919537152</t>
  </si>
  <si>
    <t>1223575936244879372</t>
  </si>
  <si>
    <t>1223560626355736577</t>
  </si>
  <si>
    <t>1223586368741355522</t>
  </si>
  <si>
    <t>1223587887796584450</t>
  </si>
  <si>
    <t>1223592555352379395</t>
  </si>
  <si>
    <t>1223604751021019138</t>
  </si>
  <si>
    <t>1223609367494299649</t>
  </si>
  <si>
    <t>1223291918072926208</t>
  </si>
  <si>
    <t>1223628092381499392</t>
  </si>
  <si>
    <t>1223630601900654593</t>
  </si>
  <si>
    <t>1223688185202475009</t>
  </si>
  <si>
    <t>1223691518453731328</t>
  </si>
  <si>
    <t>1223259421158985729</t>
  </si>
  <si>
    <t>1223544890753265664</t>
  </si>
  <si>
    <t>1223545025142849537</t>
  </si>
  <si>
    <t>1223545387174240257</t>
  </si>
  <si>
    <t>1223549448892178433</t>
  </si>
  <si>
    <t>1223555318640267265</t>
  </si>
  <si>
    <t>1223558910306660361</t>
  </si>
  <si>
    <t>1223559047577817088</t>
  </si>
  <si>
    <t>1223559203501101056</t>
  </si>
  <si>
    <t>1223560673067700229</t>
  </si>
  <si>
    <t>1223563622019948586</t>
  </si>
  <si>
    <t>1223574127149244419</t>
  </si>
  <si>
    <t>1223574258661625858</t>
  </si>
  <si>
    <t>1223591261267021825</t>
  </si>
  <si>
    <t>1223595260812677120</t>
  </si>
  <si>
    <t>1223596821760684032</t>
  </si>
  <si>
    <t>1223611054607032321</t>
  </si>
  <si>
    <t>1223611089939836929</t>
  </si>
  <si>
    <t>1223690726430724096</t>
  </si>
  <si>
    <t>1223691451671777280</t>
  </si>
  <si>
    <t>1223709745779040257</t>
  </si>
  <si>
    <t>1223674760904744961</t>
  </si>
  <si>
    <t>1223710199871168512</t>
  </si>
  <si>
    <t>1223710082963255297</t>
  </si>
  <si>
    <t>1223710772821479424</t>
  </si>
  <si>
    <t>1223710829142519809</t>
  </si>
  <si>
    <t>1223375512787025920</t>
  </si>
  <si>
    <t>1223385042703069184</t>
  </si>
  <si>
    <t>1223383031119077377</t>
  </si>
  <si>
    <t>1223349878161657856</t>
  </si>
  <si>
    <t>1223352436196347904</t>
  </si>
  <si>
    <t>1223678407344631812</t>
  </si>
  <si>
    <t>1223702538358267904</t>
  </si>
  <si>
    <t>1223652046831783939</t>
  </si>
  <si>
    <t>1223411737929621504</t>
  </si>
  <si>
    <t>1223563334903107586</t>
  </si>
  <si>
    <t>1223693533812600832</t>
  </si>
  <si>
    <t>1223711233565777922</t>
  </si>
  <si>
    <t>1223711195347275778</t>
  </si>
  <si>
    <t>1223711295427502083</t>
  </si>
  <si>
    <t>1223360803971174408</t>
  </si>
  <si>
    <t>1223711317070155776</t>
  </si>
  <si>
    <t>1223711487082012672</t>
  </si>
  <si>
    <t>1223711464705462275</t>
  </si>
  <si>
    <t>1223711503272103951</t>
  </si>
  <si>
    <t>1223711518857936896</t>
  </si>
  <si>
    <t>1223005952695308290</t>
  </si>
  <si>
    <t>1223021420025982978</t>
  </si>
  <si>
    <t>1223212352562237440</t>
  </si>
  <si>
    <t>1223226851209940998</t>
  </si>
  <si>
    <t>1223368467539165186</t>
  </si>
  <si>
    <t>1223368764445614080</t>
  </si>
  <si>
    <t>1223370060326166532</t>
  </si>
  <si>
    <t>1223382248453562373</t>
  </si>
  <si>
    <t>1223382560098660352</t>
  </si>
  <si>
    <t>1223710711668465665</t>
  </si>
  <si>
    <t>1223712037328637959</t>
  </si>
  <si>
    <t>1223585401052508160</t>
  </si>
  <si>
    <t>1223712334562107393</t>
  </si>
  <si>
    <t>1223711837805588483</t>
  </si>
  <si>
    <t>1223712452686295043</t>
  </si>
  <si>
    <t>1223705271043862528</t>
  </si>
  <si>
    <t>1223712493245169665</t>
  </si>
  <si>
    <t>1223705297555984389</t>
  </si>
  <si>
    <t>1223713316780040193</t>
  </si>
  <si>
    <t>1223713321205014533</t>
  </si>
  <si>
    <t>1223713433964752896</t>
  </si>
  <si>
    <t>1223713487345549313</t>
  </si>
  <si>
    <t>1223713700953174016</t>
  </si>
  <si>
    <t>1223510566570020864</t>
  </si>
  <si>
    <t>1223291661532434433</t>
  </si>
  <si>
    <t>1223291711046258688</t>
  </si>
  <si>
    <t>1223293720235249665</t>
  </si>
  <si>
    <t>1223713926946357248</t>
  </si>
  <si>
    <t>1223044446637502464</t>
  </si>
  <si>
    <t>1223714097310720000</t>
  </si>
  <si>
    <t>1223712620164853761</t>
  </si>
  <si>
    <t>1223714211601297409</t>
  </si>
  <si>
    <t>1223264154401869827</t>
  </si>
  <si>
    <t>1223264310106951680</t>
  </si>
  <si>
    <t>1223265699646275584</t>
  </si>
  <si>
    <t>1223265728339554305</t>
  </si>
  <si>
    <t>1223265958808170496</t>
  </si>
  <si>
    <t>1223271017696591873</t>
  </si>
  <si>
    <t>1223714429856092162</t>
  </si>
  <si>
    <t>1223714839228559360</t>
  </si>
  <si>
    <t>1223715668492726276</t>
  </si>
  <si>
    <t>1223715856628310017</t>
  </si>
  <si>
    <t>1223716370023620610</t>
  </si>
  <si>
    <t>1223225982963855362</t>
  </si>
  <si>
    <t>1223524599952003072</t>
  </si>
  <si>
    <t>1223542392512339968</t>
  </si>
  <si>
    <t>1223598287992885250</t>
  </si>
  <si>
    <t>1223716939308072960</t>
  </si>
  <si>
    <t>1223717024372871169</t>
  </si>
  <si>
    <t>1223524530687221761</t>
  </si>
  <si>
    <t>1223591707083714561</t>
  </si>
  <si>
    <t>1223607397694017537</t>
  </si>
  <si>
    <t>1223717078999470085</t>
  </si>
  <si>
    <t>1223717254916866050</t>
  </si>
  <si>
    <t>1223716027713933320</t>
  </si>
  <si>
    <t>1223717296809684992</t>
  </si>
  <si>
    <t>1222990201192099840</t>
  </si>
  <si>
    <t>1223383023472857088</t>
  </si>
  <si>
    <t>1223555375515013120</t>
  </si>
  <si>
    <t>1223717297287843849</t>
  </si>
  <si>
    <t>1223718084751646720</t>
  </si>
  <si>
    <t>1223345786710347776</t>
  </si>
  <si>
    <t>1223360869289091072</t>
  </si>
  <si>
    <t>1223210519311659008</t>
  </si>
  <si>
    <t>1223607479633838081</t>
  </si>
  <si>
    <t>1223607501259792384</t>
  </si>
  <si>
    <t>1223609271809605639</t>
  </si>
  <si>
    <t>1223611353593720833</t>
  </si>
  <si>
    <t>1223718104716447744</t>
  </si>
  <si>
    <t>1223360022219980801</t>
  </si>
  <si>
    <t>1223538305934987264</t>
  </si>
  <si>
    <t>1223622269139857408</t>
  </si>
  <si>
    <t>1223710097341321219</t>
  </si>
  <si>
    <t>1223718379917381633</t>
  </si>
  <si>
    <t>1223347372215934979</t>
  </si>
  <si>
    <t>1223391729014976512</t>
  </si>
  <si>
    <t>1223495352382296064</t>
  </si>
  <si>
    <t>1223718521961701378</t>
  </si>
  <si>
    <t>1223717349381038088</t>
  </si>
  <si>
    <t>1223718324879667201</t>
  </si>
  <si>
    <t>1223718524843110402</t>
  </si>
  <si>
    <t>1223718566224191489</t>
  </si>
  <si>
    <t>1223717795910864902</t>
  </si>
  <si>
    <t>1223718612843814912</t>
  </si>
  <si>
    <t>1223718729177075714</t>
  </si>
  <si>
    <t>1223718750228295681</t>
  </si>
  <si>
    <t>1223719120954216448</t>
  </si>
  <si>
    <t>1223719207822602240</t>
  </si>
  <si>
    <t>1223591660346650624</t>
  </si>
  <si>
    <t>1223600231629119488</t>
  </si>
  <si>
    <t>1223719227682672640</t>
  </si>
  <si>
    <t>1223609766532079621</t>
  </si>
  <si>
    <t>1223625526075625472</t>
  </si>
  <si>
    <t>1223622332322926598</t>
  </si>
  <si>
    <t>1222985475159478272</t>
  </si>
  <si>
    <t>1222986311981850625</t>
  </si>
  <si>
    <t>1223375847899435008</t>
  </si>
  <si>
    <t>1223377347111505927</t>
  </si>
  <si>
    <t>1223715374203658240</t>
  </si>
  <si>
    <t>1223719271550930945</t>
  </si>
  <si>
    <t>1223625223163072512</t>
  </si>
  <si>
    <t>1223719308536184833</t>
  </si>
  <si>
    <t>1223719000695353344</t>
  </si>
  <si>
    <t>1223342066895335425</t>
  </si>
  <si>
    <t>1223350346552172545</t>
  </si>
  <si>
    <t>1223350535664865280</t>
  </si>
  <si>
    <t>1223719539214573573</t>
  </si>
  <si>
    <t>1222981938530508801</t>
  </si>
  <si>
    <t>1222982348171464704</t>
  </si>
  <si>
    <t>1223056041471987718</t>
  </si>
  <si>
    <t>1223283073728409600</t>
  </si>
  <si>
    <t>1223317024572489728</t>
  </si>
  <si>
    <t>1223405655647612928</t>
  </si>
  <si>
    <t>1223406734628179968</t>
  </si>
  <si>
    <t>1223407045384097793</t>
  </si>
  <si>
    <t>1223444133014130691</t>
  </si>
  <si>
    <t>1223719769288904704</t>
  </si>
  <si>
    <t>1223685807648755714</t>
  </si>
  <si>
    <t>1223686118828400640</t>
  </si>
  <si>
    <t>1223687174484381698</t>
  </si>
  <si>
    <t>1223687200124153856</t>
  </si>
  <si>
    <t>1223719045142401024</t>
  </si>
  <si>
    <t>1223719325158268932</t>
  </si>
  <si>
    <t>1223719347618811904</t>
  </si>
  <si>
    <t>1223719469916266504</t>
  </si>
  <si>
    <t>1223719892127485962</t>
  </si>
  <si>
    <t>1223686807428173824</t>
  </si>
  <si>
    <t>1223537358001385472</t>
  </si>
  <si>
    <t>1223681636119842817</t>
  </si>
  <si>
    <t>1223719922079010819</t>
  </si>
  <si>
    <t>1222991169069756424</t>
  </si>
  <si>
    <t>1223720080632176641</t>
  </si>
  <si>
    <t>1223720163838742530</t>
  </si>
  <si>
    <t>1223720322551205894</t>
  </si>
  <si>
    <t>1223720469695803392</t>
  </si>
  <si>
    <t>1223720547076493314</t>
  </si>
  <si>
    <t>1223720798134861827</t>
  </si>
  <si>
    <t>1223359646183849985</t>
  </si>
  <si>
    <t>1223359705260658689</t>
  </si>
  <si>
    <t>1223720888547401731</t>
  </si>
  <si>
    <t>1223720980020912128</t>
  </si>
  <si>
    <t>1223708271393103873</t>
  </si>
  <si>
    <t>1223709908555706372</t>
  </si>
  <si>
    <t>1223720622578196480</t>
  </si>
  <si>
    <t>1223720998970777600</t>
  </si>
  <si>
    <t>1223024638629949443</t>
  </si>
  <si>
    <t>1223711837826568193</t>
  </si>
  <si>
    <t>1223721102452674561</t>
  </si>
  <si>
    <t>1223721120878268418</t>
  </si>
  <si>
    <t>1223721179665633287</t>
  </si>
  <si>
    <t>1223721213530464258</t>
  </si>
  <si>
    <t>1223721503960764417</t>
  </si>
  <si>
    <t>1223721534424068102</t>
  </si>
  <si>
    <t>1223354756103577600</t>
  </si>
  <si>
    <t>1223721553457795072</t>
  </si>
  <si>
    <t>1223722126722596865</t>
  </si>
  <si>
    <t>1223719460772761601</t>
  </si>
  <si>
    <t>1223722133760757761</t>
  </si>
  <si>
    <t>1223723014765846530</t>
  </si>
  <si>
    <t>1223723059133190144</t>
  </si>
  <si>
    <t>1223723694419255296</t>
  </si>
  <si>
    <t>1223723991053033473</t>
  </si>
  <si>
    <t>1223375639979470848</t>
  </si>
  <si>
    <t>1223724053560774656</t>
  </si>
  <si>
    <t>1223695596072116225</t>
  </si>
  <si>
    <t>1222991005424766976</t>
  </si>
  <si>
    <t>1223191060232527873</t>
  </si>
  <si>
    <t>1223556313189441536</t>
  </si>
  <si>
    <t>1223562538937389056</t>
  </si>
  <si>
    <t>1223563990237958145</t>
  </si>
  <si>
    <t>1223705386722693126</t>
  </si>
  <si>
    <t>1223710742765088772</t>
  </si>
  <si>
    <t>1223723965044137984</t>
  </si>
  <si>
    <t>1223723936145453056</t>
  </si>
  <si>
    <t>1223707486311587840</t>
  </si>
  <si>
    <t>1223707620428656642</t>
  </si>
  <si>
    <t>1223723711896915969</t>
  </si>
  <si>
    <t>1223724266132254725</t>
  </si>
  <si>
    <t>1223724345379446785</t>
  </si>
  <si>
    <t>1223007830007058434</t>
  </si>
  <si>
    <t>1223020606427365377</t>
  </si>
  <si>
    <t>1223020695829000193</t>
  </si>
  <si>
    <t>1223358189930000390</t>
  </si>
  <si>
    <t>1223361694648479744</t>
  </si>
  <si>
    <t>1223665797471592453</t>
  </si>
  <si>
    <t>1223724343479414791</t>
  </si>
  <si>
    <t>1223724354053267459</t>
  </si>
  <si>
    <t>1223724916140314626</t>
  </si>
  <si>
    <t>1223725678153039873</t>
  </si>
  <si>
    <t>1223725991123738627</t>
  </si>
  <si>
    <t>1223726457605718019</t>
  </si>
  <si>
    <t>1223683845494595590</t>
  </si>
  <si>
    <t>1223523617885040640</t>
  </si>
  <si>
    <t>1223545500961513473</t>
  </si>
  <si>
    <t>1223726597125165056</t>
  </si>
  <si>
    <t>1223723273676120065</t>
  </si>
  <si>
    <t>1223726764729552896</t>
  </si>
  <si>
    <t>1223726873349427200</t>
  </si>
  <si>
    <t>1222963797868077057</t>
  </si>
  <si>
    <t>1223005837083533312</t>
  </si>
  <si>
    <t>1223313745331523584</t>
  </si>
  <si>
    <t>1223622532101701632</t>
  </si>
  <si>
    <t>1223714817808240640</t>
  </si>
  <si>
    <t>1223717603857879047</t>
  </si>
  <si>
    <t>1223727316917981186</t>
  </si>
  <si>
    <t>1223687396463693824</t>
  </si>
  <si>
    <t>1223727422723567616</t>
  </si>
  <si>
    <t>1223727690567557128</t>
  </si>
  <si>
    <t>1223016653375655937</t>
  </si>
  <si>
    <t>1223635766947057667</t>
  </si>
  <si>
    <t>1223715655003901952</t>
  </si>
  <si>
    <t>1223727890707230725</t>
  </si>
  <si>
    <t>1223453050754519040</t>
  </si>
  <si>
    <t>1223453883684487168</t>
  </si>
  <si>
    <t>1223555413913886722</t>
  </si>
  <si>
    <t>1223559196743999488</t>
  </si>
  <si>
    <t>1223728111004635138</t>
  </si>
  <si>
    <t>1223728133867700226</t>
  </si>
  <si>
    <t>1223726015865872384</t>
  </si>
  <si>
    <t>1223728161797615617</t>
  </si>
  <si>
    <t>1222972318235942919</t>
  </si>
  <si>
    <t>1222976475554598916</t>
  </si>
  <si>
    <t>1222977557945114624</t>
  </si>
  <si>
    <t>1223206402518405120</t>
  </si>
  <si>
    <t>1223272914872602624</t>
  </si>
  <si>
    <t>1223368447243051008</t>
  </si>
  <si>
    <t>1223728732969558016</t>
  </si>
  <si>
    <t>1223729000545165314</t>
  </si>
  <si>
    <t>1223729224873398272</t>
  </si>
  <si>
    <t>1223729312236560385</t>
  </si>
  <si>
    <t>1223729322239893505</t>
  </si>
  <si>
    <t>1223595843481231360</t>
  </si>
  <si>
    <t>1223729441530138625</t>
  </si>
  <si>
    <t>1223730385298907136</t>
  </si>
  <si>
    <t>1223511081152282631</t>
  </si>
  <si>
    <t>1223731153686999052</t>
  </si>
  <si>
    <t>1223390502260748288</t>
  </si>
  <si>
    <t>1223731439881146368</t>
  </si>
  <si>
    <t>1223568723522596870</t>
  </si>
  <si>
    <t>1223569005686009858</t>
  </si>
  <si>
    <t>1223569147893895169</t>
  </si>
  <si>
    <t>1223731418045517825</t>
  </si>
  <si>
    <t>1223158115945848833</t>
  </si>
  <si>
    <t>1223731468595290113</t>
  </si>
  <si>
    <t>1223731511742156800</t>
  </si>
  <si>
    <t>1223356385062268928</t>
  </si>
  <si>
    <t>1223707356900577284</t>
  </si>
  <si>
    <t>1223731544025718784</t>
  </si>
  <si>
    <t>1223731591882723329</t>
  </si>
  <si>
    <t>1223731656709869569</t>
  </si>
  <si>
    <t>1223168148238630913</t>
  </si>
  <si>
    <t>1223731666683932672</t>
  </si>
  <si>
    <t>1223724037693722624</t>
  </si>
  <si>
    <t>1223728518628040709</t>
  </si>
  <si>
    <t>1223731736061841415</t>
  </si>
  <si>
    <t>1223731922750377988</t>
  </si>
  <si>
    <t>1223732133895733249</t>
  </si>
  <si>
    <t>1223732176048529410</t>
  </si>
  <si>
    <t>1223359077956276224</t>
  </si>
  <si>
    <t>1223587405090955264</t>
  </si>
  <si>
    <t>1223715429434048512</t>
  </si>
  <si>
    <t>1223732208013168640</t>
  </si>
  <si>
    <t>1223368036062810114</t>
  </si>
  <si>
    <t>1223368821530144768</t>
  </si>
  <si>
    <t>1223368850034524160</t>
  </si>
  <si>
    <t>1223369169418309642</t>
  </si>
  <si>
    <t>1223369233633071104</t>
  </si>
  <si>
    <t>1223384252278067201</t>
  </si>
  <si>
    <t>1223669730533429248</t>
  </si>
  <si>
    <t>1223732210672525315</t>
  </si>
  <si>
    <t>1223344429127348231</t>
  </si>
  <si>
    <t>1222976248009437188</t>
  </si>
  <si>
    <t>1222978167876595712</t>
  </si>
  <si>
    <t>1222977388616863746</t>
  </si>
  <si>
    <t>1222977457034231810</t>
  </si>
  <si>
    <t>1222977545060089856</t>
  </si>
  <si>
    <t>1223356896377298944</t>
  </si>
  <si>
    <t>1223723051134726145</t>
  </si>
  <si>
    <t>1223732929613967367</t>
  </si>
  <si>
    <t>1223731150465708032</t>
  </si>
  <si>
    <t>1223731249816260608</t>
  </si>
  <si>
    <t>1223731577580150785</t>
  </si>
  <si>
    <t>1223732980251856898</t>
  </si>
  <si>
    <t>1223733089349914627</t>
  </si>
  <si>
    <t>1223733118387003393</t>
  </si>
  <si>
    <t>1223733185575575553</t>
  </si>
  <si>
    <t>1223733232279130113</t>
  </si>
  <si>
    <t>1223733423040233474</t>
  </si>
  <si>
    <t>1223733185080676354</t>
  </si>
  <si>
    <t>1223733237417160704</t>
  </si>
  <si>
    <t>1223733453885267969</t>
  </si>
  <si>
    <t>1223733630750679040</t>
  </si>
  <si>
    <t>1223733660047892486</t>
  </si>
  <si>
    <t>1223733864427937792</t>
  </si>
  <si>
    <t>1223733997605277697</t>
  </si>
  <si>
    <t>1223346982816829440</t>
  </si>
  <si>
    <t>1223388460419108865</t>
  </si>
  <si>
    <t>1223388822865698816</t>
  </si>
  <si>
    <t>1223640712664813570</t>
  </si>
  <si>
    <t>1223729228136566786</t>
  </si>
  <si>
    <t>1223729327310811136</t>
  </si>
  <si>
    <t>1223733883646115840</t>
  </si>
  <si>
    <t>1223734505602789376</t>
  </si>
  <si>
    <t>1223734554667757569</t>
  </si>
  <si>
    <t>1223734585525182464</t>
  </si>
  <si>
    <t>1223266735920418816</t>
  </si>
  <si>
    <t>1223267148828741632</t>
  </si>
  <si>
    <t>1223267149709479938</t>
  </si>
  <si>
    <t>1223734628013477889</t>
  </si>
  <si>
    <t>1223734665489633282</t>
  </si>
  <si>
    <t>1223002922256158720</t>
  </si>
  <si>
    <t>1223734729117138949</t>
  </si>
  <si>
    <t>1223649653062873089</t>
  </si>
  <si>
    <t>1223651020481466370</t>
  </si>
  <si>
    <t>1223735059531825153</t>
  </si>
  <si>
    <t>1223735124237471747</t>
  </si>
  <si>
    <t>1223346498123051010</t>
  </si>
  <si>
    <t>1223359387412111370</t>
  </si>
  <si>
    <t>1223726705317220352</t>
  </si>
  <si>
    <t>1223735148564434950</t>
  </si>
  <si>
    <t>1223382627970842624</t>
  </si>
  <si>
    <t>1223382642109952001</t>
  </si>
  <si>
    <t>1223723023246807045</t>
  </si>
  <si>
    <t>1223724149903896576</t>
  </si>
  <si>
    <t>1223724865636765697</t>
  </si>
  <si>
    <t>1223725166884216832</t>
  </si>
  <si>
    <t>1223725993279528960</t>
  </si>
  <si>
    <t>1223727325759660032</t>
  </si>
  <si>
    <t>1223728847243399170</t>
  </si>
  <si>
    <t>1223728993268109314</t>
  </si>
  <si>
    <t>1223735150535725056</t>
  </si>
  <si>
    <t>1223557509396320256</t>
  </si>
  <si>
    <t>1223557733267341312</t>
  </si>
  <si>
    <t>1223557797704429569</t>
  </si>
  <si>
    <t>1223371390423851009</t>
  </si>
  <si>
    <t>1223732848345088001</t>
  </si>
  <si>
    <t>1223735546897489920</t>
  </si>
  <si>
    <t>1223735579168464897</t>
  </si>
  <si>
    <t>1223735589532553217</t>
  </si>
  <si>
    <t>1223735636781387776</t>
  </si>
  <si>
    <t>1223544624960221185</t>
  </si>
  <si>
    <t>1223369012488409089</t>
  </si>
  <si>
    <t>1223540764187164673</t>
  </si>
  <si>
    <t>1223545752980508673</t>
  </si>
  <si>
    <t>1223519490555744256</t>
  </si>
  <si>
    <t>1223735843535425538</t>
  </si>
  <si>
    <t>1223735684353183749</t>
  </si>
  <si>
    <t>1223736085714477059</t>
  </si>
  <si>
    <t>1223736132917133312</t>
  </si>
  <si>
    <t>1223736207412277249</t>
  </si>
  <si>
    <t>1223736353394958336</t>
  </si>
  <si>
    <t>1223370048389238791</t>
  </si>
  <si>
    <t>1223372120123695104</t>
  </si>
  <si>
    <t>1223008400188923904</t>
  </si>
  <si>
    <t>1223009873459236864</t>
  </si>
  <si>
    <t>1223702383433146368</t>
  </si>
  <si>
    <t>1223737132725833728</t>
  </si>
  <si>
    <t>1223226882474303488</t>
  </si>
  <si>
    <t>1223572867822030853</t>
  </si>
  <si>
    <t>1223736465345130496</t>
  </si>
  <si>
    <t>1223736524526833666</t>
  </si>
  <si>
    <t>1223737261885399042</t>
  </si>
  <si>
    <t>1223735458125045762</t>
  </si>
  <si>
    <t>1223737699171028993</t>
  </si>
  <si>
    <t>1223737999458033664</t>
  </si>
  <si>
    <t>1223572093918498816</t>
  </si>
  <si>
    <t>1223573855320584192</t>
  </si>
  <si>
    <t>1223541303797067776</t>
  </si>
  <si>
    <t>1223364414851768322</t>
  </si>
  <si>
    <t>1223630915785633795</t>
  </si>
  <si>
    <t>1223737796143263744</t>
  </si>
  <si>
    <t>1223738212788703232</t>
  </si>
  <si>
    <t>1223626249698004992</t>
  </si>
  <si>
    <t>1223738301426716672</t>
  </si>
  <si>
    <t>1223324258094526465</t>
  </si>
  <si>
    <t>1222982283721945097</t>
  </si>
  <si>
    <t>1223305267997265921</t>
  </si>
  <si>
    <t>1223309553489645571</t>
  </si>
  <si>
    <t>1223320710917083136</t>
  </si>
  <si>
    <t>1223322553478975489</t>
  </si>
  <si>
    <t>1223738472663482369</t>
  </si>
  <si>
    <t>1223550276516360193</t>
  </si>
  <si>
    <t>1223575159476494337</t>
  </si>
  <si>
    <t>1223574626938302464</t>
  </si>
  <si>
    <t>1223574942245060608</t>
  </si>
  <si>
    <t>1223575123061551105</t>
  </si>
  <si>
    <t>1223575411394850817</t>
  </si>
  <si>
    <t>1223575526398402565</t>
  </si>
  <si>
    <t>1223576498071797760</t>
  </si>
  <si>
    <t>1223576536588148741</t>
  </si>
  <si>
    <t>1223737218981879808</t>
  </si>
  <si>
    <t>1223737597882748928</t>
  </si>
  <si>
    <t>1223737943447261184</t>
  </si>
  <si>
    <t>1223738049240104961</t>
  </si>
  <si>
    <t>1223738083054628866</t>
  </si>
  <si>
    <t>1223729169273688069</t>
  </si>
  <si>
    <t>1223733808786235393</t>
  </si>
  <si>
    <t>1223738519648116736</t>
  </si>
  <si>
    <t>1223593787915743233</t>
  </si>
  <si>
    <t>1223694594975653888</t>
  </si>
  <si>
    <t>1223693200151449600</t>
  </si>
  <si>
    <t>1223692488478806018</t>
  </si>
  <si>
    <t>1223693283374837760</t>
  </si>
  <si>
    <t>1223693362550706177</t>
  </si>
  <si>
    <t>1223694651410075648</t>
  </si>
  <si>
    <t>1223734153147043846</t>
  </si>
  <si>
    <t>1223738693288103936</t>
  </si>
  <si>
    <t>1223734589014859777</t>
  </si>
  <si>
    <t>1223738829951193090</t>
  </si>
  <si>
    <t>1223735608922771456</t>
  </si>
  <si>
    <t>1223737934345621506</t>
  </si>
  <si>
    <t>1223738862478012416</t>
  </si>
  <si>
    <t>1223234116268806144</t>
  </si>
  <si>
    <t>1223332201150013441</t>
  </si>
  <si>
    <t>1223194510005624832</t>
  </si>
  <si>
    <t>1223397188849557504</t>
  </si>
  <si>
    <t>1223332296004120577</t>
  </si>
  <si>
    <t>1223332472160690176</t>
  </si>
  <si>
    <t>1223332502284181509</t>
  </si>
  <si>
    <t>1223332623784738820</t>
  </si>
  <si>
    <t>1223395972740501505</t>
  </si>
  <si>
    <t>1223396628838658049</t>
  </si>
  <si>
    <t>1223396722275233792</t>
  </si>
  <si>
    <t>1223397403774025730</t>
  </si>
  <si>
    <t>1223397418097618947</t>
  </si>
  <si>
    <t>1223399414536065024</t>
  </si>
  <si>
    <t>1223399594123517954</t>
  </si>
  <si>
    <t>1223399663535038469</t>
  </si>
  <si>
    <t>1223708723610296320</t>
  </si>
  <si>
    <t>1223715303512793096</t>
  </si>
  <si>
    <t>1223715822507610112</t>
  </si>
  <si>
    <t>1223715842854203393</t>
  </si>
  <si>
    <t>1223716017236598793</t>
  </si>
  <si>
    <t>1223718114375950336</t>
  </si>
  <si>
    <t>1223726999082033152</t>
  </si>
  <si>
    <t>1223739023832879105</t>
  </si>
  <si>
    <t>1223696300522209283</t>
  </si>
  <si>
    <t>1223739250815971330</t>
  </si>
  <si>
    <t>1223739301042819073</t>
  </si>
  <si>
    <t>1222987675285827602</t>
  </si>
  <si>
    <t>1223375379295100928</t>
  </si>
  <si>
    <t>1223739465463627779</t>
  </si>
  <si>
    <t>1223717120174936066</t>
  </si>
  <si>
    <t>1223739536389365760</t>
  </si>
  <si>
    <t>1223340109929570305</t>
  </si>
  <si>
    <t>1223733944870408194</t>
  </si>
  <si>
    <t>1223739677116596225</t>
  </si>
  <si>
    <t>1223739797237305344</t>
  </si>
  <si>
    <t>1223630422820737024</t>
  </si>
  <si>
    <t>1223660587470741510</t>
  </si>
  <si>
    <t>1223628761821741059</t>
  </si>
  <si>
    <t>1223660606592552960</t>
  </si>
  <si>
    <t>1223231794142728192</t>
  </si>
  <si>
    <t>1223360221281705987</t>
  </si>
  <si>
    <t>1223736404464762880</t>
  </si>
  <si>
    <t>1223739966846656512</t>
  </si>
  <si>
    <t>1223739030040457223</t>
  </si>
  <si>
    <t>1223739351147991042</t>
  </si>
  <si>
    <t>1223740021313867777</t>
  </si>
  <si>
    <t>1223344923157696512</t>
  </si>
  <si>
    <t>1223398628934348800</t>
  </si>
  <si>
    <t>1223562526463614979</t>
  </si>
  <si>
    <t>1223567657842159616</t>
  </si>
  <si>
    <t>1223707070559592449</t>
  </si>
  <si>
    <t>1223739846210072576</t>
  </si>
  <si>
    <t>1223740140738224130</t>
  </si>
  <si>
    <t>1223740260783415297</t>
  </si>
  <si>
    <t>1223740264713457664</t>
  </si>
  <si>
    <t>1223740499984556034</t>
  </si>
  <si>
    <t>1223035707771576320</t>
  </si>
  <si>
    <t>1223237871064227840</t>
  </si>
  <si>
    <t>1223514421097615362</t>
  </si>
  <si>
    <t>1223573451463675910</t>
  </si>
  <si>
    <t>1223728472322912257</t>
  </si>
  <si>
    <t>1223740583262531586</t>
  </si>
  <si>
    <t>1223741701682081797</t>
  </si>
  <si>
    <t>1223741952602116097</t>
  </si>
  <si>
    <t>1223702679580545025</t>
  </si>
  <si>
    <t>1223541778923565057</t>
  </si>
  <si>
    <t>1223556173309399041</t>
  </si>
  <si>
    <t>1223688926008836096</t>
  </si>
  <si>
    <t>1223243258454777862</t>
  </si>
  <si>
    <t>1223691924990763008</t>
  </si>
  <si>
    <t>1223742482837659648</t>
  </si>
  <si>
    <t>1223685995566190592</t>
  </si>
  <si>
    <t>1223687847401676800</t>
  </si>
  <si>
    <t>1223696832494215169</t>
  </si>
  <si>
    <t>1223740044864823296</t>
  </si>
  <si>
    <t>1223528116640976898</t>
  </si>
  <si>
    <t>1223742783829291010</t>
  </si>
  <si>
    <t>1223742903958282241</t>
  </si>
  <si>
    <t>1223272572948709377</t>
  </si>
  <si>
    <t>1223326805781876737</t>
  </si>
  <si>
    <t>1223364843484385280</t>
  </si>
  <si>
    <t>1223365102092660736</t>
  </si>
  <si>
    <t>1223366282801811457</t>
  </si>
  <si>
    <t>1223685320916525058</t>
  </si>
  <si>
    <t>1223743119818096645</t>
  </si>
  <si>
    <t>1223743497880076294</t>
  </si>
  <si>
    <t>1223373336815652866</t>
  </si>
  <si>
    <t>1223377245470724096</t>
  </si>
  <si>
    <t>1223743692802076672</t>
  </si>
  <si>
    <t>1223353823302950921</t>
  </si>
  <si>
    <t>1223355186443407360</t>
  </si>
  <si>
    <t>1223355217560981506</t>
  </si>
  <si>
    <t>1223743587013353472</t>
  </si>
  <si>
    <t>1223743828496199680</t>
  </si>
  <si>
    <t>1223724015803650048</t>
  </si>
  <si>
    <t>1223734285741568000</t>
  </si>
  <si>
    <t>1223730829983133696</t>
  </si>
  <si>
    <t>1223735388507901958</t>
  </si>
  <si>
    <t>1223744210601496577</t>
  </si>
  <si>
    <t>1223235706170068992</t>
  </si>
  <si>
    <t>1223737856360960002</t>
  </si>
  <si>
    <t>1223744228897034240</t>
  </si>
  <si>
    <t>1223744487182213127</t>
  </si>
  <si>
    <t>1223744607227387904</t>
  </si>
  <si>
    <t>1223744808981798912</t>
  </si>
  <si>
    <t>1223682738915610624</t>
  </si>
  <si>
    <t>1223744943174356992</t>
  </si>
  <si>
    <t>1223745150750461952</t>
  </si>
  <si>
    <t>1223515699093692416</t>
  </si>
  <si>
    <t>1223294776537157637</t>
  </si>
  <si>
    <t>1223268916765564928</t>
  </si>
  <si>
    <t>1223269560171843584</t>
  </si>
  <si>
    <t>1223745471698608129</t>
  </si>
  <si>
    <t>1223746111246127104</t>
  </si>
  <si>
    <t>1223746440016662528</t>
  </si>
  <si>
    <t>1223705512195362826</t>
  </si>
  <si>
    <t>1223741789187772417</t>
  </si>
  <si>
    <t>1223741200538140672</t>
  </si>
  <si>
    <t>1223741385767104513</t>
  </si>
  <si>
    <t>1223742036693655552</t>
  </si>
  <si>
    <t>1223742426243850240</t>
  </si>
  <si>
    <t>1223746508048171009</t>
  </si>
  <si>
    <t>1223690086526656512</t>
  </si>
  <si>
    <t>1223746851700183042</t>
  </si>
  <si>
    <t>1223734637974970371</t>
  </si>
  <si>
    <t>1223746868016025606</t>
  </si>
  <si>
    <t>1223729470558953478</t>
  </si>
  <si>
    <t>1223731491806547973</t>
  </si>
  <si>
    <t>1223746875473436672</t>
  </si>
  <si>
    <t>1223747145053937669</t>
  </si>
  <si>
    <t>1223747248191873025</t>
  </si>
  <si>
    <t>1223747277908594689</t>
  </si>
  <si>
    <t>1223747409324466177</t>
  </si>
  <si>
    <t>1223570592856707073</t>
  </si>
  <si>
    <t>1223571190889009158</t>
  </si>
  <si>
    <t>1223571294719037441</t>
  </si>
  <si>
    <t>1223571347802075137</t>
  </si>
  <si>
    <t>1223748064994906115</t>
  </si>
  <si>
    <t>1223748325545070592</t>
  </si>
  <si>
    <t>1223319514139500544</t>
  </si>
  <si>
    <t>1223327340182286341</t>
  </si>
  <si>
    <t>1223327497770717184</t>
  </si>
  <si>
    <t>1223333197670420486</t>
  </si>
  <si>
    <t>1223334119943393280</t>
  </si>
  <si>
    <t>1223380597592285185</t>
  </si>
  <si>
    <t>1223442589409599489</t>
  </si>
  <si>
    <t>1223334572806623235</t>
  </si>
  <si>
    <t>1222953120193482753</t>
  </si>
  <si>
    <t>1222958190645645312</t>
  </si>
  <si>
    <t>1222963642079031299</t>
  </si>
  <si>
    <t>1222985772917231616</t>
  </si>
  <si>
    <t>1223186734759981056</t>
  </si>
  <si>
    <t>1223187026821906433</t>
  </si>
  <si>
    <t>1223187462526324736</t>
  </si>
  <si>
    <t>1223212719261855744</t>
  </si>
  <si>
    <t>1223240864950079488</t>
  </si>
  <si>
    <t>1223241380673335296</t>
  </si>
  <si>
    <t>1223256033105195009</t>
  </si>
  <si>
    <t>1223265438420946944</t>
  </si>
  <si>
    <t>1223290272735547395</t>
  </si>
  <si>
    <t>1223324692817358848</t>
  </si>
  <si>
    <t>1223748676520153090</t>
  </si>
  <si>
    <t>1223690267078819846</t>
  </si>
  <si>
    <t>1223748823165566983</t>
  </si>
  <si>
    <t>1223592161859592192</t>
  </si>
  <si>
    <t>1223347729771921410</t>
  </si>
  <si>
    <t>1223347831936778241</t>
  </si>
  <si>
    <t>1223590940675321860</t>
  </si>
  <si>
    <t>1223719667589636096</t>
  </si>
  <si>
    <t>1223748831675846656</t>
  </si>
  <si>
    <t>1223749184278450177</t>
  </si>
  <si>
    <t>1223295856251633665</t>
  </si>
  <si>
    <t>1223739073099194371</t>
  </si>
  <si>
    <t>1223750130580566017</t>
  </si>
  <si>
    <t>1223750852629975041</t>
  </si>
  <si>
    <t>1223751729461809152</t>
  </si>
  <si>
    <t>1223752023457308672</t>
  </si>
  <si>
    <t>1223752637935509505</t>
  </si>
  <si>
    <t>1223514656951734272</t>
  </si>
  <si>
    <t>1223752300990205952</t>
  </si>
  <si>
    <t>1223689777842659329</t>
  </si>
  <si>
    <t>1223752611125440513</t>
  </si>
  <si>
    <t>1223752705337851904</t>
  </si>
  <si>
    <t>1223753038281740289</t>
  </si>
  <si>
    <t>1223717156925444096</t>
  </si>
  <si>
    <t>1223717470042841089</t>
  </si>
  <si>
    <t>1223719915342962691</t>
  </si>
  <si>
    <t>1223720537907695621</t>
  </si>
  <si>
    <t>1223726615852650496</t>
  </si>
  <si>
    <t>1223727096075374592</t>
  </si>
  <si>
    <t>1223728892307038208</t>
  </si>
  <si>
    <t>1223753212722892800</t>
  </si>
  <si>
    <t>1223754133200605185</t>
  </si>
  <si>
    <t>1223754480786792448</t>
  </si>
  <si>
    <t>1223359211951796226</t>
  </si>
  <si>
    <t>1223754804339585030</t>
  </si>
  <si>
    <t>1223366095412899845</t>
  </si>
  <si>
    <t>1223756714467565568</t>
  </si>
  <si>
    <t>1223756871691096065</t>
  </si>
  <si>
    <t>1223756959616262144</t>
  </si>
  <si>
    <t>1223757150536785920</t>
  </si>
  <si>
    <t>1223757979301838849</t>
  </si>
  <si>
    <t>1223133377630474245</t>
  </si>
  <si>
    <t>1223355575347617792</t>
  </si>
  <si>
    <t>1223356974814973952</t>
  </si>
  <si>
    <t>1223357264305754112</t>
  </si>
  <si>
    <t>1223357299403755521</t>
  </si>
  <si>
    <t>1223357336913416192</t>
  </si>
  <si>
    <t>1223689139968671744</t>
  </si>
  <si>
    <t>1223689147371728898</t>
  </si>
  <si>
    <t>1223755553068998657</t>
  </si>
  <si>
    <t>1223679669901328384</t>
  </si>
  <si>
    <t>1223689541703348226</t>
  </si>
  <si>
    <t>1223758146667196416</t>
  </si>
  <si>
    <t>1223752172078280704</t>
  </si>
  <si>
    <t>1223754258744578048</t>
  </si>
  <si>
    <t>1223757991779930112</t>
  </si>
  <si>
    <t>1223758165566803968</t>
  </si>
  <si>
    <t>1223758184768311296</t>
  </si>
  <si>
    <t>1223759826569875457</t>
  </si>
  <si>
    <t>1223759247512653827</t>
  </si>
  <si>
    <t>1223759685179858946</t>
  </si>
  <si>
    <t>1223760008480948224</t>
  </si>
  <si>
    <t>1223760135962726400</t>
  </si>
  <si>
    <t>1223761455843024897</t>
  </si>
  <si>
    <t>1223750274340282368</t>
  </si>
  <si>
    <t>1223761685330219008</t>
  </si>
  <si>
    <t>1223628272044576768</t>
  </si>
  <si>
    <t>1223628685917462528</t>
  </si>
  <si>
    <t>1223762482260516865</t>
  </si>
  <si>
    <t>1223761558112808966</t>
  </si>
  <si>
    <t>1223762237371842561</t>
  </si>
  <si>
    <t>1223762602347651073</t>
  </si>
  <si>
    <t>1223763065969283074</t>
  </si>
  <si>
    <t>1223757106966298626</t>
  </si>
  <si>
    <t>1223765839393980417</t>
  </si>
  <si>
    <t>1222981977478922244</t>
  </si>
  <si>
    <t>1223478462977134592</t>
  </si>
  <si>
    <t>1223479562203541505</t>
  </si>
  <si>
    <t>1223766381126213632</t>
  </si>
  <si>
    <t>1223724568839380994</t>
  </si>
  <si>
    <t>1223727476116987905</t>
  </si>
  <si>
    <t>1223766692519731203</t>
  </si>
  <si>
    <t>1223740362914770944</t>
  </si>
  <si>
    <t>1223373543142035457</t>
  </si>
  <si>
    <t>1223382974210756613</t>
  </si>
  <si>
    <t>1223523935314153472</t>
  </si>
  <si>
    <t>1223572699693428737</t>
  </si>
  <si>
    <t>1223767384433090561</t>
  </si>
  <si>
    <t>1223767622648565761</t>
  </si>
  <si>
    <t>1223768346140839936</t>
  </si>
  <si>
    <t>1223766748245241856</t>
  </si>
  <si>
    <t>1223769012926078976</t>
  </si>
  <si>
    <t>1223769111857111040</t>
  </si>
  <si>
    <t>1223449172113874945</t>
  </si>
  <si>
    <t>1223464419327385600</t>
  </si>
  <si>
    <t>1223739253957562368</t>
  </si>
  <si>
    <t>1223742773154795520</t>
  </si>
  <si>
    <t>1223742782239641600</t>
  </si>
  <si>
    <t>1223745734866063361</t>
  </si>
  <si>
    <t>1223769926986600448</t>
  </si>
  <si>
    <t>1223769954966810626</t>
  </si>
  <si>
    <t>1223353689341157376</t>
  </si>
  <si>
    <t>1223564646461865984</t>
  </si>
  <si>
    <t>1223770097954754564</t>
  </si>
  <si>
    <t>1223367874783432704</t>
  </si>
  <si>
    <t>1223375416762814469</t>
  </si>
  <si>
    <t>1223414589993508865</t>
  </si>
  <si>
    <t>1223421637552414721</t>
  </si>
  <si>
    <t>1223761485601570817</t>
  </si>
  <si>
    <t>1223740060807442434</t>
  </si>
  <si>
    <t>1223741938546958336</t>
  </si>
  <si>
    <t>1223771081519116288</t>
  </si>
  <si>
    <t>1223771580003565569</t>
  </si>
  <si>
    <t>1223771619149144064</t>
  </si>
  <si>
    <t>1223771695774928896</t>
  </si>
  <si>
    <t>1223772112395153408</t>
  </si>
  <si>
    <t>1223772558165757953</t>
  </si>
  <si>
    <t>1223772691724980224</t>
  </si>
  <si>
    <t>1223774575076487171</t>
  </si>
  <si>
    <t>1223774607263641603</t>
  </si>
  <si>
    <t>1223519766733885440</t>
  </si>
  <si>
    <t>1223777008762736646</t>
  </si>
  <si>
    <t>1223397460711702528</t>
  </si>
  <si>
    <t>1223777086600597505</t>
  </si>
  <si>
    <t>1223774006685437954</t>
  </si>
  <si>
    <t>1223779724205481984</t>
  </si>
  <si>
    <t>1223779828744294401</t>
  </si>
  <si>
    <t>1223779930384863233</t>
  </si>
  <si>
    <t>1223550170249547782</t>
  </si>
  <si>
    <t>1223550492598468608</t>
  </si>
  <si>
    <t>1223738111684947968</t>
  </si>
  <si>
    <t>1223780600408088577</t>
  </si>
  <si>
    <t>1223779486531051520</t>
  </si>
  <si>
    <t>1223780358258413568</t>
  </si>
  <si>
    <t>1223781118958284800</t>
  </si>
  <si>
    <t>1223781388857618433</t>
  </si>
  <si>
    <t>1223346179481751554</t>
  </si>
  <si>
    <t>1223355221461602310</t>
  </si>
  <si>
    <t>1223355278944538627</t>
  </si>
  <si>
    <t>1223544820410593282</t>
  </si>
  <si>
    <t>1223554677071106048</t>
  </si>
  <si>
    <t>1223709569450496002</t>
  </si>
  <si>
    <t>1223709637842739203</t>
  </si>
  <si>
    <t>1223563878845513729</t>
  </si>
  <si>
    <t>1223216579573374982</t>
  </si>
  <si>
    <t>1223571239295385600</t>
  </si>
  <si>
    <t>1223782287449448449</t>
  </si>
  <si>
    <t>1223782530383564801</t>
  </si>
  <si>
    <t>1223774107562659841</t>
  </si>
  <si>
    <t>1223783536664006656</t>
  </si>
  <si>
    <t>1223263279117717512</t>
  </si>
  <si>
    <t>1223364071325683717</t>
  </si>
  <si>
    <t>1223785258124029954</t>
  </si>
  <si>
    <t>1223236535396585472</t>
  </si>
  <si>
    <t>1223346119373131776</t>
  </si>
  <si>
    <t>1223700237166039040</t>
  </si>
  <si>
    <t>1223791645264617472</t>
  </si>
  <si>
    <t>1223579646022815744</t>
  </si>
  <si>
    <t>1223792129136304129</t>
  </si>
  <si>
    <t>1222977879711059970</t>
  </si>
  <si>
    <t>1222977939056332801</t>
  </si>
  <si>
    <t>1222982380404846596</t>
  </si>
  <si>
    <t>1223353893117140992</t>
  </si>
  <si>
    <t>1223355042700365824</t>
  </si>
  <si>
    <t>1223372955440369665</t>
  </si>
  <si>
    <t>1223562094932627456</t>
  </si>
  <si>
    <t>1223705389272850435</t>
  </si>
  <si>
    <t>1223792209734094848</t>
  </si>
  <si>
    <t>1223619526065115138</t>
  </si>
  <si>
    <t>1223620328544440323</t>
  </si>
  <si>
    <t>1223792564253417472</t>
  </si>
  <si>
    <t>1223342151158976517</t>
  </si>
  <si>
    <t>1223460329717469194</t>
  </si>
  <si>
    <t>1223460384310513664</t>
  </si>
  <si>
    <t>1223313470172680194</t>
  </si>
  <si>
    <t>1223523484841783296</t>
  </si>
  <si>
    <t>1223274611493818369</t>
  </si>
  <si>
    <t>1223346506687811585</t>
  </si>
  <si>
    <t>1223710628793200640</t>
  </si>
  <si>
    <t>1223744048806158341</t>
  </si>
  <si>
    <t>1223796158453239809</t>
  </si>
  <si>
    <t>1223356459498508292</t>
  </si>
  <si>
    <t>1223727895929139202</t>
  </si>
  <si>
    <t>1223729693481934849</t>
  </si>
  <si>
    <t>1223733674912419842</t>
  </si>
  <si>
    <t>1223741666600849410</t>
  </si>
  <si>
    <t>1223743364589391880</t>
  </si>
  <si>
    <t>1223755583230291969</t>
  </si>
  <si>
    <t>1223756993514680320</t>
  </si>
  <si>
    <t>1223796267907719168</t>
  </si>
  <si>
    <t>1223795932225064962</t>
  </si>
  <si>
    <t>1223170148758163464</t>
  </si>
  <si>
    <t>1223294913258889216</t>
  </si>
  <si>
    <t>1223796918494679040</t>
  </si>
  <si>
    <t>1223797185550209029</t>
  </si>
  <si>
    <t>1223356809727172608</t>
  </si>
  <si>
    <t>1223798071798239234</t>
  </si>
  <si>
    <t>1223798261926047745</t>
  </si>
  <si>
    <t>1223342221031886849</t>
  </si>
  <si>
    <t>1223798324362387457</t>
  </si>
  <si>
    <t>1223800000884420609</t>
  </si>
  <si>
    <t>1223691496211320833</t>
  </si>
  <si>
    <t>1223692227580506115</t>
  </si>
  <si>
    <t>1223698183127289862</t>
  </si>
  <si>
    <t>1223698276773441538</t>
  </si>
  <si>
    <t>1223698935891603456</t>
  </si>
  <si>
    <t>1223706111808876544</t>
  </si>
  <si>
    <t>1223607027697684481</t>
  </si>
  <si>
    <t>1223687876841480192</t>
  </si>
  <si>
    <t>1223706824379191296</t>
  </si>
  <si>
    <t>1223197643590946816</t>
  </si>
  <si>
    <t>1223197661920219136</t>
  </si>
  <si>
    <t>1223197984382488576</t>
  </si>
  <si>
    <t>1223272584764186630</t>
  </si>
  <si>
    <t>1223323120901279747</t>
  </si>
  <si>
    <t>1223406215709036547</t>
  </si>
  <si>
    <t>1223681202994974723</t>
  </si>
  <si>
    <t>1223707493693562880</t>
  </si>
  <si>
    <t>1223708261620252673</t>
  </si>
  <si>
    <t>1223706930037886977</t>
  </si>
  <si>
    <t>1223708303265390592</t>
  </si>
  <si>
    <t>1223584270259773448</t>
  </si>
  <si>
    <t>1223700542276427776</t>
  </si>
  <si>
    <t>1223715789905240069</t>
  </si>
  <si>
    <t>1223710310663671808</t>
  </si>
  <si>
    <t>1223573802564583425</t>
  </si>
  <si>
    <t>1223710592420188162</t>
  </si>
  <si>
    <t>1223562399363608577</t>
  </si>
  <si>
    <t>1223573415677829121</t>
  </si>
  <si>
    <t>1223724337406017536</t>
  </si>
  <si>
    <t>1223710632282935303</t>
  </si>
  <si>
    <t>1222991122328367104</t>
  </si>
  <si>
    <t>1223125903582081024</t>
  </si>
  <si>
    <t>1223126247749947392</t>
  </si>
  <si>
    <t>1223129643072598023</t>
  </si>
  <si>
    <t>1223511883854106624</t>
  </si>
  <si>
    <t>1223570505216724992</t>
  </si>
  <si>
    <t>1223573415606530048</t>
  </si>
  <si>
    <t>1223710646291877889</t>
  </si>
  <si>
    <t>1223149402350637058</t>
  </si>
  <si>
    <t>1223541324068065281</t>
  </si>
  <si>
    <t>1223541610199183361</t>
  </si>
  <si>
    <t>1223704943414083584</t>
  </si>
  <si>
    <t>1223705824406667265</t>
  </si>
  <si>
    <t>1223705843323023363</t>
  </si>
  <si>
    <t>1223706155438026759</t>
  </si>
  <si>
    <t>1223707446960697345</t>
  </si>
  <si>
    <t>1223800589219508225</t>
  </si>
  <si>
    <t>1223801011892035584</t>
  </si>
  <si>
    <t>1223801148433403904</t>
  </si>
  <si>
    <t>1223728427792064513</t>
  </si>
  <si>
    <t>1223801158763995136</t>
  </si>
  <si>
    <t>1223801359746699264</t>
  </si>
  <si>
    <t>1222994317205286913</t>
  </si>
  <si>
    <t>1222994355285381121</t>
  </si>
  <si>
    <t>1223240091100905475</t>
  </si>
  <si>
    <t>1223344543698948097</t>
  </si>
  <si>
    <t>1223106881096339459</t>
  </si>
  <si>
    <t>1223143307410333696</t>
  </si>
  <si>
    <t>1223357399840579584</t>
  </si>
  <si>
    <t>1223358383249657857</t>
  </si>
  <si>
    <t>1223801616261898240</t>
  </si>
  <si>
    <t>1223801638927900672</t>
  </si>
  <si>
    <t>1223801927286259713</t>
  </si>
  <si>
    <t>1223207994042855424</t>
  </si>
  <si>
    <t>1223306418377449472</t>
  </si>
  <si>
    <t>1223081041633726465</t>
  </si>
  <si>
    <t>1223196244593577984</t>
  </si>
  <si>
    <t>1223538207335309312</t>
  </si>
  <si>
    <t>1223588943410749441</t>
  </si>
  <si>
    <t>1223209438456270849</t>
  </si>
  <si>
    <t>1223315612069515269</t>
  </si>
  <si>
    <t>1223697204755542018</t>
  </si>
  <si>
    <t>1223714454636056576</t>
  </si>
  <si>
    <t>1223608248521150464</t>
  </si>
  <si>
    <t>1223610894929866754</t>
  </si>
  <si>
    <t>1223728471395971074</t>
  </si>
  <si>
    <t>1223209658627821570</t>
  </si>
  <si>
    <t>1223347831118946304</t>
  </si>
  <si>
    <t>1223350342412308490</t>
  </si>
  <si>
    <t>1223350871708381185</t>
  </si>
  <si>
    <t>1223660548610502661</t>
  </si>
  <si>
    <t>1223680608779395072</t>
  </si>
  <si>
    <t>1223702202830741507</t>
  </si>
  <si>
    <t>1223702245948170240</t>
  </si>
  <si>
    <t>1223705036380950529</t>
  </si>
  <si>
    <t>1223705725727395845</t>
  </si>
  <si>
    <t>1223727342910046208</t>
  </si>
  <si>
    <t>1223801312158126080</t>
  </si>
  <si>
    <t>1223802484331773952</t>
  </si>
  <si>
    <t>1223443251396599809</t>
  </si>
  <si>
    <t>1223802534491574273</t>
  </si>
  <si>
    <t>1223802548903186432</t>
  </si>
  <si>
    <t>1223802818177519621</t>
  </si>
  <si>
    <t>1223684122805227520</t>
  </si>
  <si>
    <t>1223802876348305408</t>
  </si>
  <si>
    <t>1223526980320210944</t>
  </si>
  <si>
    <t>1223527121672384512</t>
  </si>
  <si>
    <t>1223528307238543366</t>
  </si>
  <si>
    <t>1223529181205671936</t>
  </si>
  <si>
    <t>1223529475100549121</t>
  </si>
  <si>
    <t>1223529560391790593</t>
  </si>
  <si>
    <t>1223532685626433536</t>
  </si>
  <si>
    <t>1223533192646463488</t>
  </si>
  <si>
    <t>1223535376893202433</t>
  </si>
  <si>
    <t>1223204808884133888</t>
  </si>
  <si>
    <t>1223204852655906816</t>
  </si>
  <si>
    <t>1223208731925778433</t>
  </si>
  <si>
    <t>1223210720793374720</t>
  </si>
  <si>
    <t>1223210759150297094</t>
  </si>
  <si>
    <t>1223210813802078208</t>
  </si>
  <si>
    <t>1223225883869220865</t>
  </si>
  <si>
    <t>1223250798466883584</t>
  </si>
  <si>
    <t>1223578893292134400</t>
  </si>
  <si>
    <t>1223612251342503936</t>
  </si>
  <si>
    <t>1223612375594606592</t>
  </si>
  <si>
    <t>1223671319516020737</t>
  </si>
  <si>
    <t>1223618900513972224</t>
  </si>
  <si>
    <t>1223671421525745667</t>
  </si>
  <si>
    <t>1222972598331592704</t>
  </si>
  <si>
    <t>1223211268238168065</t>
  </si>
  <si>
    <t>1223247144611729409</t>
  </si>
  <si>
    <t>1223247847174418434</t>
  </si>
  <si>
    <t>1223252988044750854</t>
  </si>
  <si>
    <t>1223604815055421441</t>
  </si>
  <si>
    <t>1223661136635101184</t>
  </si>
  <si>
    <t>1223684939004162048</t>
  </si>
  <si>
    <t>1223710616126357505</t>
  </si>
  <si>
    <t>1223744085703438348</t>
  </si>
  <si>
    <t>1223671586252906496</t>
  </si>
  <si>
    <t>1223557721267548160</t>
  </si>
  <si>
    <t>1223671725319127047</t>
  </si>
  <si>
    <t>1223672299905118208</t>
  </si>
  <si>
    <t>1223224232819220481</t>
  </si>
  <si>
    <t>1223349003540189186</t>
  </si>
  <si>
    <t>1223349947191394304</t>
  </si>
  <si>
    <t>1223673053604982785</t>
  </si>
  <si>
    <t>1223192055796719616</t>
  </si>
  <si>
    <t>1223196114364461057</t>
  </si>
  <si>
    <t>1223205216830611456</t>
  </si>
  <si>
    <t>1223673663532212226</t>
  </si>
  <si>
    <t>1223125824876007424</t>
  </si>
  <si>
    <t>1223704132910972937</t>
  </si>
  <si>
    <t>1223679003732606977</t>
  </si>
  <si>
    <t>1223149073563299840</t>
  </si>
  <si>
    <t>1222988396458663936</t>
  </si>
  <si>
    <t>1222989888871596036</t>
  </si>
  <si>
    <t>1222991038324912149</t>
  </si>
  <si>
    <t>1223341175354134528</t>
  </si>
  <si>
    <t>1222992823559106589</t>
  </si>
  <si>
    <t>1223679182300991490</t>
  </si>
  <si>
    <t>1223149497578070017</t>
  </si>
  <si>
    <t>1223529946523586561</t>
  </si>
  <si>
    <t>1223680572305956866</t>
  </si>
  <si>
    <t>1222991423441641472</t>
  </si>
  <si>
    <t>1223680875621240832</t>
  </si>
  <si>
    <t>1222988560145559558</t>
  </si>
  <si>
    <t>1222989701264629760</t>
  </si>
  <si>
    <t>1223680892465557505</t>
  </si>
  <si>
    <t>1222982144940826624</t>
  </si>
  <si>
    <t>1223681342031966209</t>
  </si>
  <si>
    <t>1223092052709130241</t>
  </si>
  <si>
    <t>1223094182203527169</t>
  </si>
  <si>
    <t>1223680687615758336</t>
  </si>
  <si>
    <t>1223010052208054272</t>
  </si>
  <si>
    <t>1223012248219738117</t>
  </si>
  <si>
    <t>1223450312196919296</t>
  </si>
  <si>
    <t>1223452195657584641</t>
  </si>
  <si>
    <t>1223702865119797251</t>
  </si>
  <si>
    <t>1223704806675578880</t>
  </si>
  <si>
    <t>1223682056263172096</t>
  </si>
  <si>
    <t>1222976838735159296</t>
  </si>
  <si>
    <t>1223682386057158656</t>
  </si>
  <si>
    <t>1222999153275473920</t>
  </si>
  <si>
    <t>1223682668958822400</t>
  </si>
  <si>
    <t>1222980573121171458</t>
  </si>
  <si>
    <t>1222981031139119109</t>
  </si>
  <si>
    <t>1223378326401753089</t>
  </si>
  <si>
    <t>1223682228816957441</t>
  </si>
  <si>
    <t>1223367123621371912</t>
  </si>
  <si>
    <t>1223665119772708865</t>
  </si>
  <si>
    <t>1223665185702973441</t>
  </si>
  <si>
    <t>1223670233715609600</t>
  </si>
  <si>
    <t>1223671145809043458</t>
  </si>
  <si>
    <t>1223671263106928640</t>
  </si>
  <si>
    <t>1223671820542521344</t>
  </si>
  <si>
    <t>1223672781210034180</t>
  </si>
  <si>
    <t>1223672887607013376</t>
  </si>
  <si>
    <t>1223672917273317377</t>
  </si>
  <si>
    <t>1223672952677335040</t>
  </si>
  <si>
    <t>1223673087956267010</t>
  </si>
  <si>
    <t>1223673137889452038</t>
  </si>
  <si>
    <t>1223673392374611973</t>
  </si>
  <si>
    <t>1223673481197387776</t>
  </si>
  <si>
    <t>1223673527506698242</t>
  </si>
  <si>
    <t>1223673630313385985</t>
  </si>
  <si>
    <t>1223673694360363011</t>
  </si>
  <si>
    <t>1223677796909768705</t>
  </si>
  <si>
    <t>1223678592393076737</t>
  </si>
  <si>
    <t>1223678859490611202</t>
  </si>
  <si>
    <t>1223678963182133248</t>
  </si>
  <si>
    <t>1223678981871951878</t>
  </si>
  <si>
    <t>1223679030743969792</t>
  </si>
  <si>
    <t>1223679485373009920</t>
  </si>
  <si>
    <t>1223680152581955584</t>
  </si>
  <si>
    <t>1223680593600372736</t>
  </si>
  <si>
    <t>1223680843941580800</t>
  </si>
  <si>
    <t>1223681361971642369</t>
  </si>
  <si>
    <t>1223682103281274883</t>
  </si>
  <si>
    <t>1223682123309240322</t>
  </si>
  <si>
    <t>1223682206289272832</t>
  </si>
  <si>
    <t>1223682422547603456</t>
  </si>
  <si>
    <t>1223683523179110400</t>
  </si>
  <si>
    <t>1223687202636541953</t>
  </si>
  <si>
    <t>1223803986924523521</t>
  </si>
  <si>
    <t>1223804007405228032</t>
  </si>
  <si>
    <t>1222958042980941824</t>
  </si>
  <si>
    <t>1223002047806693377</t>
  </si>
  <si>
    <t>1223162035376095233</t>
  </si>
  <si>
    <t>1223556737699143680</t>
  </si>
  <si>
    <t>1223572553593167872</t>
  </si>
  <si>
    <t>1223804335743799298</t>
  </si>
  <si>
    <t>1223115148576952320</t>
  </si>
  <si>
    <t>1223186718624489472</t>
  </si>
  <si>
    <t>1223182793355624448</t>
  </si>
  <si>
    <t>1223216367073185792</t>
  </si>
  <si>
    <t>1223216376472576000</t>
  </si>
  <si>
    <t>1223216456885768195</t>
  </si>
  <si>
    <t>1223222119410081792</t>
  </si>
  <si>
    <t>1223222857452478464</t>
  </si>
  <si>
    <t>1223223061467418625</t>
  </si>
  <si>
    <t>1223223984545767426</t>
  </si>
  <si>
    <t>1223499076194488320</t>
  </si>
  <si>
    <t>1223499093793759233</t>
  </si>
  <si>
    <t>1223499154246242309</t>
  </si>
  <si>
    <t>1223523536737832961</t>
  </si>
  <si>
    <t>1223524243335499776</t>
  </si>
  <si>
    <t>1223531276692529153</t>
  </si>
  <si>
    <t>1223590811012599811</t>
  </si>
  <si>
    <t>1223709101764509697</t>
  </si>
  <si>
    <t>1223715249129390080</t>
  </si>
  <si>
    <t>1223715267454390273</t>
  </si>
  <si>
    <t>1223715799304736769</t>
  </si>
  <si>
    <t>1223804066456883200</t>
  </si>
  <si>
    <t>1223150280772063233</t>
  </si>
  <si>
    <t>1223668479401844736</t>
  </si>
  <si>
    <t>1222975477687750658</t>
  </si>
  <si>
    <t>1223349770841993221</t>
  </si>
  <si>
    <t>1223350361227964417</t>
  </si>
  <si>
    <t>1223496790282067968</t>
  </si>
  <si>
    <t>1223683675277201409</t>
  </si>
  <si>
    <t>1223740870677159937</t>
  </si>
  <si>
    <t>1223804728515211265</t>
  </si>
  <si>
    <t>1222988325906190336</t>
  </si>
  <si>
    <t>1222988668610260995</t>
  </si>
  <si>
    <t>1222988696816930816</t>
  </si>
  <si>
    <t>1222989177127677967</t>
  </si>
  <si>
    <t>1223281934182293506</t>
  </si>
  <si>
    <t>1223804580888227841</t>
  </si>
  <si>
    <t>1223665392083722248</t>
  </si>
  <si>
    <t>1223666083980283906</t>
  </si>
  <si>
    <t>1223667555946127361</t>
  </si>
  <si>
    <t>1223667636908761088</t>
  </si>
  <si>
    <t>1223667656705880064</t>
  </si>
  <si>
    <t>1223667822775148547</t>
  </si>
  <si>
    <t>1223668234148294659</t>
  </si>
  <si>
    <t>1223668283867631622</t>
  </si>
  <si>
    <t>1223668339563802625</t>
  </si>
  <si>
    <t>1223670024688279552</t>
  </si>
  <si>
    <t>1223804531772993543</t>
  </si>
  <si>
    <t>1223804560428478467</t>
  </si>
  <si>
    <t>1223804703470911488</t>
  </si>
  <si>
    <t>1223804834282950661</t>
  </si>
  <si>
    <t>1223804901500866560</t>
  </si>
  <si>
    <t>1223500975220064258</t>
  </si>
  <si>
    <t>1223500991150149634</t>
  </si>
  <si>
    <t>1223502014023458816</t>
  </si>
  <si>
    <t>1223502160907972610</t>
  </si>
  <si>
    <t>1223502301085736960</t>
  </si>
  <si>
    <t>1223504258982731776</t>
  </si>
  <si>
    <t>1223805905814347776</t>
  </si>
  <si>
    <t>1223806282055987200</t>
  </si>
  <si>
    <t>1223806462620729344</t>
  </si>
  <si>
    <t>1223806875814285312</t>
  </si>
  <si>
    <t>1223111279230869506</t>
  </si>
  <si>
    <t>1223785496620474368</t>
  </si>
  <si>
    <t>1223807215489966080</t>
  </si>
  <si>
    <t>1223807409862463488</t>
  </si>
  <si>
    <t>1223807725991350272</t>
  </si>
  <si>
    <t>1223128608794906630</t>
  </si>
  <si>
    <t>1223235306633277440</t>
  </si>
  <si>
    <t>1223572181914996736</t>
  </si>
  <si>
    <t>1223236433122668545</t>
  </si>
  <si>
    <t>1223106811688976384</t>
  </si>
  <si>
    <t>1223567774804516865</t>
  </si>
  <si>
    <t>1223148669882466304</t>
  </si>
  <si>
    <t>1223243327962779651</t>
  </si>
  <si>
    <t>1223383202540277763</t>
  </si>
  <si>
    <t>1223205159708319745</t>
  </si>
  <si>
    <t>1223295156646031367</t>
  </si>
  <si>
    <t>1223332871068422145</t>
  </si>
  <si>
    <t>1222972577485873152</t>
  </si>
  <si>
    <t>1222973082501033990</t>
  </si>
  <si>
    <t>1223504567217872898</t>
  </si>
  <si>
    <t>1223504938183032832</t>
  </si>
  <si>
    <t>1223505036719874048</t>
  </si>
  <si>
    <t>1223557486483050497</t>
  </si>
  <si>
    <t>1223807916953800704</t>
  </si>
  <si>
    <t>1223284606683820033</t>
  </si>
  <si>
    <t>1223807669967953920</t>
  </si>
  <si>
    <t>1223808178372206592</t>
  </si>
  <si>
    <t>1223808881882750977</t>
  </si>
  <si>
    <t>1223809204764446721</t>
  </si>
  <si>
    <t>1223809386662985733</t>
  </si>
  <si>
    <t>1223216504864493568</t>
  </si>
  <si>
    <t>1223693851480723461</t>
  </si>
  <si>
    <t>1223147286596853761</t>
  </si>
  <si>
    <t>1223153722005565446</t>
  </si>
  <si>
    <t>1223169355183218688</t>
  </si>
  <si>
    <t>1223207079269347328</t>
  </si>
  <si>
    <t>1223214309616050181</t>
  </si>
  <si>
    <t>1223459622838775810</t>
  </si>
  <si>
    <t>1223186309092716544</t>
  </si>
  <si>
    <t>1223223107940425728</t>
  </si>
  <si>
    <t>1222984698621833219</t>
  </si>
  <si>
    <t>1222986049649020929</t>
  </si>
  <si>
    <t>1223302102807732229</t>
  </si>
  <si>
    <t>1223692692141629440</t>
  </si>
  <si>
    <t>1223809763730915330</t>
  </si>
  <si>
    <t>1223809798979956737</t>
  </si>
  <si>
    <t>1223810219307868161</t>
  </si>
  <si>
    <t>1222989399568388097</t>
  </si>
  <si>
    <t>1223731256187400193</t>
  </si>
  <si>
    <t>1223810477962289153</t>
  </si>
  <si>
    <t>1223810608585494528</t>
  </si>
  <si>
    <t>1223810824306876417</t>
  </si>
  <si>
    <t>1223810454474149888</t>
  </si>
  <si>
    <t>1223811188171137027</t>
  </si>
  <si>
    <t>1223671606029045760</t>
  </si>
  <si>
    <t>1223811382602358784</t>
  </si>
  <si>
    <t>1223554081748373504</t>
  </si>
  <si>
    <t>1223563056988459010</t>
  </si>
  <si>
    <t>1223714349996552192</t>
  </si>
  <si>
    <t>1223694137490362377</t>
  </si>
  <si>
    <t>1223119740740100096</t>
  </si>
  <si>
    <t>1223629394067050496</t>
  </si>
  <si>
    <t>1223809330685915136</t>
  </si>
  <si>
    <t>1223811543135068160</t>
  </si>
  <si>
    <t>1223811746663739392</t>
  </si>
  <si>
    <t>1223206797902827522</t>
  </si>
  <si>
    <t>1223455877073645568</t>
  </si>
  <si>
    <t>1223258402505273346</t>
  </si>
  <si>
    <t>1223159184658747392</t>
  </si>
  <si>
    <t>1223160355079303169</t>
  </si>
  <si>
    <t>1223162000546705408</t>
  </si>
  <si>
    <t>1223163085831200768</t>
  </si>
  <si>
    <t>1223263528208994310</t>
  </si>
  <si>
    <t>1223269460158689281</t>
  </si>
  <si>
    <t>1223270279075504130</t>
  </si>
  <si>
    <t>1223276053092880387</t>
  </si>
  <si>
    <t>1223427957173211136</t>
  </si>
  <si>
    <t>1223457442434109440</t>
  </si>
  <si>
    <t>1222977230114099200</t>
  </si>
  <si>
    <t>1223257464176631809</t>
  </si>
  <si>
    <t>1223257917966684165</t>
  </si>
  <si>
    <t>1223263871219257344</t>
  </si>
  <si>
    <t>1223351119633620994</t>
  </si>
  <si>
    <t>1223811773800775680</t>
  </si>
  <si>
    <t>1223278691926642688</t>
  </si>
  <si>
    <t>1223812011919888384</t>
  </si>
  <si>
    <t>1223671191556317184</t>
  </si>
  <si>
    <t>1223812266774138881</t>
  </si>
  <si>
    <t>1223591943768330241</t>
  </si>
  <si>
    <t>1223812304132890624</t>
  </si>
  <si>
    <t>1223812336848461824</t>
  </si>
  <si>
    <t>1222976316154241024</t>
  </si>
  <si>
    <t>1222976427630505989</t>
  </si>
  <si>
    <t>1222979982907117568</t>
  </si>
  <si>
    <t>1223771054415450113</t>
  </si>
  <si>
    <t>1223812619468988416</t>
  </si>
  <si>
    <t>1223812770740801536</t>
  </si>
  <si>
    <t>1223641951431471106</t>
  </si>
  <si>
    <t>1223642202515132428</t>
  </si>
  <si>
    <t>1223663748705083392</t>
  </si>
  <si>
    <t>1223812921274392577</t>
  </si>
  <si>
    <t>1223812922914279424</t>
  </si>
  <si>
    <t>1222948653578571778</t>
  </si>
  <si>
    <t>1223207023334055937</t>
  </si>
  <si>
    <t>1223208899832111106</t>
  </si>
  <si>
    <t>1223192134913810434</t>
  </si>
  <si>
    <t>1223196093640368130</t>
  </si>
  <si>
    <t>1223205277509525505</t>
  </si>
  <si>
    <t>1223209007399231489</t>
  </si>
  <si>
    <t>1223171625492926464</t>
  </si>
  <si>
    <t>1223171657751310336</t>
  </si>
  <si>
    <t>1223229501812936705</t>
  </si>
  <si>
    <t>1223813127130755073</t>
  </si>
  <si>
    <t>1223813183896530944</t>
  </si>
  <si>
    <t>1223744049636614147</t>
  </si>
  <si>
    <t>1223813569474629635</t>
  </si>
  <si>
    <t>1223813863843516417</t>
  </si>
  <si>
    <t>1223675714668498957</t>
  </si>
  <si>
    <t>1223294723236016128</t>
  </si>
  <si>
    <t>1223295186643693568</t>
  </si>
  <si>
    <t>1223342984760045574</t>
  </si>
  <si>
    <t>1223346123332558849</t>
  </si>
  <si>
    <t>1223372518771363842</t>
  </si>
  <si>
    <t>1223670515023347715</t>
  </si>
  <si>
    <t>1223671339971751938</t>
  </si>
  <si>
    <t>1223710423603720192</t>
  </si>
  <si>
    <t>1223713494870233089</t>
  </si>
  <si>
    <t>1223728789903106048</t>
  </si>
  <si>
    <t>1223738036489531397</t>
  </si>
  <si>
    <t>1223733648949751812</t>
  </si>
  <si>
    <t>1223813184336932866</t>
  </si>
  <si>
    <t>1223814159969718279</t>
  </si>
  <si>
    <t>1223814299199647746</t>
  </si>
  <si>
    <t>1223814651303092225</t>
  </si>
  <si>
    <t>1223811409361895425</t>
  </si>
  <si>
    <t>1223814672782106624</t>
  </si>
  <si>
    <t>1223599528554659840</t>
  </si>
  <si>
    <t>1223809974956175360</t>
  </si>
  <si>
    <t>1223814715438178306</t>
  </si>
  <si>
    <t>1223814995236048902</t>
  </si>
  <si>
    <t>1223815003054268416</t>
  </si>
  <si>
    <t>1223712339733643264</t>
  </si>
  <si>
    <t>1223718796411752448</t>
  </si>
  <si>
    <t>1223815505208844288</t>
  </si>
  <si>
    <t>1223242290275241985</t>
  </si>
  <si>
    <t>1223499932709072896</t>
  </si>
  <si>
    <t>1223580984576299008</t>
  </si>
  <si>
    <t>1223661208693243904</t>
  </si>
  <si>
    <t>1223677109106888705</t>
  </si>
  <si>
    <t>1223607776074780674</t>
  </si>
  <si>
    <t>1223688436315541506</t>
  </si>
  <si>
    <t>1223815705474355202</t>
  </si>
  <si>
    <t>1223563573072363521</t>
  </si>
  <si>
    <t>1223585389077843969</t>
  </si>
  <si>
    <t>1223535660558180352</t>
  </si>
  <si>
    <t>1223459201848107008</t>
  </si>
  <si>
    <t>1223462779543154689</t>
  </si>
  <si>
    <t>1223464958110978051</t>
  </si>
  <si>
    <t>1223468264786989056</t>
  </si>
  <si>
    <t>1223808034704588800</t>
  </si>
  <si>
    <t>1223808438247051264</t>
  </si>
  <si>
    <t>1223815722155102209</t>
  </si>
  <si>
    <t>1223163200440602629</t>
  </si>
  <si>
    <t>1223163228550762497</t>
  </si>
  <si>
    <t>1223455814586896385</t>
  </si>
  <si>
    <t>1223456548200046592</t>
  </si>
  <si>
    <t>1223457312859402243</t>
  </si>
  <si>
    <t>1223462641026379777</t>
  </si>
  <si>
    <t>1223585332827959298</t>
  </si>
  <si>
    <t>1223585820331868160</t>
  </si>
  <si>
    <t>1223694474305589249</t>
  </si>
  <si>
    <t>1223815805995044865</t>
  </si>
  <si>
    <t>1223362086308339714</t>
  </si>
  <si>
    <t>1223643887107026949</t>
  </si>
  <si>
    <t>1223244443886723073</t>
  </si>
  <si>
    <t>1223346690922557440</t>
  </si>
  <si>
    <t>1223816217284300800</t>
  </si>
  <si>
    <t>1223234083880341504</t>
  </si>
  <si>
    <t>1223262131665211398</t>
  </si>
  <si>
    <t>1223256042076766214</t>
  </si>
  <si>
    <t>1223816250540941319</t>
  </si>
  <si>
    <t>1223300468606144512</t>
  </si>
  <si>
    <t>1223302059581112320</t>
  </si>
  <si>
    <t>1223383569575313408</t>
  </si>
  <si>
    <t>1222986218906038278</t>
  </si>
  <si>
    <t>1223189552573112326</t>
  </si>
  <si>
    <t>1223355791127851009</t>
  </si>
  <si>
    <t>1223711316260593665</t>
  </si>
  <si>
    <t>1223716274334851074</t>
  </si>
  <si>
    <t>1223728702019788800</t>
  </si>
  <si>
    <t>1223816309160534017</t>
  </si>
  <si>
    <t>1223368365881864192</t>
  </si>
  <si>
    <t>1223384081557336070</t>
  </si>
  <si>
    <t>1223816868227579905</t>
  </si>
  <si>
    <t>1223240292071084032</t>
  </si>
  <si>
    <t>1223224238041116679</t>
  </si>
  <si>
    <t>1223690342979055627</t>
  </si>
  <si>
    <t>1223257390390398977</t>
  </si>
  <si>
    <t>1223534509448159232</t>
  </si>
  <si>
    <t>1223247859270721536</t>
  </si>
  <si>
    <t>1223489959295954946</t>
  </si>
  <si>
    <t>1223489991692693505</t>
  </si>
  <si>
    <t>1223490643139473408</t>
  </si>
  <si>
    <t>1223491033675243520</t>
  </si>
  <si>
    <t>1223687999415881728</t>
  </si>
  <si>
    <t>1223816941372170242</t>
  </si>
  <si>
    <t>1223373661983399936</t>
  </si>
  <si>
    <t>1223374481772744707</t>
  </si>
  <si>
    <t>1223661962111995904</t>
  </si>
  <si>
    <t>1223667822510968833</t>
  </si>
  <si>
    <t>1223685441653747712</t>
  </si>
  <si>
    <t>1223541913527160832</t>
  </si>
  <si>
    <t>1223685353292410880</t>
  </si>
  <si>
    <t>1223689164589338625</t>
  </si>
  <si>
    <t>1223689319220641792</t>
  </si>
  <si>
    <t>1223817225909493761</t>
  </si>
  <si>
    <t>1223817551701999617</t>
  </si>
  <si>
    <t>1223557933889478657</t>
  </si>
  <si>
    <t>1223608130430554117</t>
  </si>
  <si>
    <t>1223818240826191872</t>
  </si>
  <si>
    <t>1223818295729586176</t>
  </si>
  <si>
    <t>1223372838721200129</t>
  </si>
  <si>
    <t>1223818483328307200</t>
  </si>
  <si>
    <t>1223818505964998656</t>
  </si>
  <si>
    <t>1223818267455823873</t>
  </si>
  <si>
    <t>1223818538772844545</t>
  </si>
  <si>
    <t>1223818696793247744</t>
  </si>
  <si>
    <t>1223819183177261056</t>
  </si>
  <si>
    <t>1223639436149260288</t>
  </si>
  <si>
    <t>1223819472957530114</t>
  </si>
  <si>
    <t>1223603506877292544</t>
  </si>
  <si>
    <t>1223820079785218050</t>
  </si>
  <si>
    <t>1223521670423633920</t>
  </si>
  <si>
    <t>1223820795727745024</t>
  </si>
  <si>
    <t>1223549092711796737</t>
  </si>
  <si>
    <t>1223821173072547842</t>
  </si>
  <si>
    <t>1223497188124381185</t>
  </si>
  <si>
    <t>1223689903403302914</t>
  </si>
  <si>
    <t>1223822078232625152</t>
  </si>
  <si>
    <t>1223821919687991297</t>
  </si>
  <si>
    <t>1223821958946729987</t>
  </si>
  <si>
    <t>1223821989468688384</t>
  </si>
  <si>
    <t>1223822324203511808</t>
  </si>
  <si>
    <t>1223822364313559041</t>
  </si>
  <si>
    <t>1223822372513505280</t>
  </si>
  <si>
    <t>1223383237034172416</t>
  </si>
  <si>
    <t>1223383358048210944</t>
  </si>
  <si>
    <t>1223383540622090240</t>
  </si>
  <si>
    <t>1223230570529992706</t>
  </si>
  <si>
    <t>1223722575802568705</t>
  </si>
  <si>
    <t>1223823213790138369</t>
  </si>
  <si>
    <t>1222981535646785537</t>
  </si>
  <si>
    <t>1222985326488100866</t>
  </si>
  <si>
    <t>1223630015201411072</t>
  </si>
  <si>
    <t>1223821988457799681</t>
  </si>
  <si>
    <t>1223823340223287296</t>
  </si>
  <si>
    <t>1223734504528994304</t>
  </si>
  <si>
    <t>1223818940109000704</t>
  </si>
  <si>
    <t>1223346102780514306</t>
  </si>
  <si>
    <t>1223368384655560704</t>
  </si>
  <si>
    <t>1223702810119802880</t>
  </si>
  <si>
    <t>1223714969344192512</t>
  </si>
  <si>
    <t>1223807550656827394</t>
  </si>
  <si>
    <t>1223819852374331392</t>
  </si>
  <si>
    <t>1223823824979931137</t>
  </si>
  <si>
    <t>1223824320167862278</t>
  </si>
  <si>
    <t>1223814700070264832</t>
  </si>
  <si>
    <t>1223822156682932224</t>
  </si>
  <si>
    <t>1223345093404495876</t>
  </si>
  <si>
    <t>1223551832741511170</t>
  </si>
  <si>
    <t>1223825899914698752</t>
  </si>
  <si>
    <t>1223826073265364992</t>
  </si>
  <si>
    <t>1223826163442900992</t>
  </si>
  <si>
    <t>1223826401624842241</t>
  </si>
  <si>
    <t>1223827017029890049</t>
  </si>
  <si>
    <t>1223341652384808962</t>
  </si>
  <si>
    <t>1223679359879389186</t>
  </si>
  <si>
    <t>1223680849742266369</t>
  </si>
  <si>
    <t>1223340917391839238</t>
  </si>
  <si>
    <t>1223352404483153921</t>
  </si>
  <si>
    <t>1223353307428794368</t>
  </si>
  <si>
    <t>1223016835861438465</t>
  </si>
  <si>
    <t>1223017145165963264</t>
  </si>
  <si>
    <t>1223330850860871680</t>
  </si>
  <si>
    <t>1223134713843539974</t>
  </si>
  <si>
    <t>1223220569556029440</t>
  </si>
  <si>
    <t>1223220713768783877</t>
  </si>
  <si>
    <t>1223220845847379968</t>
  </si>
  <si>
    <t>1223221925243211776</t>
  </si>
  <si>
    <t>1223496999930081282</t>
  </si>
  <si>
    <t>1223701580320595969</t>
  </si>
  <si>
    <t>1223713308022362114</t>
  </si>
  <si>
    <t>1222984479167459336</t>
  </si>
  <si>
    <t>1222985609272340493</t>
  </si>
  <si>
    <t>1223134832882016268</t>
  </si>
  <si>
    <t>1223136959213768705</t>
  </si>
  <si>
    <t>1223137080705998849</t>
  </si>
  <si>
    <t>1223357904897691648</t>
  </si>
  <si>
    <t>1223674314832130054</t>
  </si>
  <si>
    <t>1223680220080803842</t>
  </si>
  <si>
    <t>1223712874666831872</t>
  </si>
  <si>
    <t>1223827225096736770</t>
  </si>
  <si>
    <t>1223189097642102785</t>
  </si>
  <si>
    <t>1223186531646681088</t>
  </si>
  <si>
    <t>1222984896366489611</t>
  </si>
  <si>
    <t>1223157519830462464</t>
  </si>
  <si>
    <t>1223157594749050881</t>
  </si>
  <si>
    <t>1223159252417642497</t>
  </si>
  <si>
    <t>1223176696372846592</t>
  </si>
  <si>
    <t>1223188770985594881</t>
  </si>
  <si>
    <t>1223342860478697474</t>
  </si>
  <si>
    <t>1223355854084362241</t>
  </si>
  <si>
    <t>1223226996475473920</t>
  </si>
  <si>
    <t>1223258432842555394</t>
  </si>
  <si>
    <t>1223186641503817728</t>
  </si>
  <si>
    <t>1223176186731401216</t>
  </si>
  <si>
    <t>1223172541491175424</t>
  </si>
  <si>
    <t>1223172600454451200</t>
  </si>
  <si>
    <t>1223173770598404099</t>
  </si>
  <si>
    <t>1223556046582579202</t>
  </si>
  <si>
    <t>1223581447715479559</t>
  </si>
  <si>
    <t>1223583538806771718</t>
  </si>
  <si>
    <t>1223587804879388672</t>
  </si>
  <si>
    <t>1223588116574937088</t>
  </si>
  <si>
    <t>1223176648192819200</t>
  </si>
  <si>
    <t>1223188102228905984</t>
  </si>
  <si>
    <t>1223188712873439234</t>
  </si>
  <si>
    <t>1223189070412754944</t>
  </si>
  <si>
    <t>1223338045623164928</t>
  </si>
  <si>
    <t>1223379532431921152</t>
  </si>
  <si>
    <t>1223367515939770369</t>
  </si>
  <si>
    <t>1223354786319200256</t>
  </si>
  <si>
    <t>1223352757492633600</t>
  </si>
  <si>
    <t>1223684933782310913</t>
  </si>
  <si>
    <t>1223686056098308097</t>
  </si>
  <si>
    <t>1223715331073593350</t>
  </si>
  <si>
    <t>1223691442293542913</t>
  </si>
  <si>
    <t>1222977947432296448</t>
  </si>
  <si>
    <t>1223561312237768704</t>
  </si>
  <si>
    <t>1223583315694964743</t>
  </si>
  <si>
    <t>1223695874393591808</t>
  </si>
  <si>
    <t>1223691382898012160</t>
  </si>
  <si>
    <t>1223827074617683968</t>
  </si>
  <si>
    <t>1223827245355143170</t>
  </si>
  <si>
    <t>1223459499173916672</t>
  </si>
  <si>
    <t>1223647678887858177</t>
  </si>
  <si>
    <t>1223827408844984320</t>
  </si>
  <si>
    <t>1223827697312444416</t>
  </si>
  <si>
    <t>1222944513737531394</t>
  </si>
  <si>
    <t>1222948025464688642</t>
  </si>
  <si>
    <t>1222949690536288257</t>
  </si>
  <si>
    <t>1222951536663388160</t>
  </si>
  <si>
    <t>1222954591861530629</t>
  </si>
  <si>
    <t>1222958182777180160</t>
  </si>
  <si>
    <t>1222960493461147653</t>
  </si>
  <si>
    <t>1222964510849454086</t>
  </si>
  <si>
    <t>1222991768188342272</t>
  </si>
  <si>
    <t>1222992334490607616</t>
  </si>
  <si>
    <t>1223186650089566209</t>
  </si>
  <si>
    <t>1223214670909181953</t>
  </si>
  <si>
    <t>1223240660918132743</t>
  </si>
  <si>
    <t>1223353979549167616</t>
  </si>
  <si>
    <t>1223827722604072960</t>
  </si>
  <si>
    <t>1223827559055527936</t>
  </si>
  <si>
    <t>1223827664940740608</t>
  </si>
  <si>
    <t>1223827780170866692</t>
  </si>
  <si>
    <t>1223687969367871488</t>
  </si>
  <si>
    <t>1223828201950105602</t>
  </si>
  <si>
    <t>1223824403533901824</t>
  </si>
  <si>
    <t>1223828289191628801</t>
  </si>
  <si>
    <t>1223819518008578050</t>
  </si>
  <si>
    <t>1223828499347189760</t>
  </si>
  <si>
    <t>1223259250413178880</t>
  </si>
  <si>
    <t>1223342317932810242</t>
  </si>
  <si>
    <t>1223341066247720960</t>
  </si>
  <si>
    <t>1223349583276838912</t>
  </si>
  <si>
    <t>1223734569087709186</t>
  </si>
  <si>
    <t>1223767683834970112</t>
  </si>
  <si>
    <t>1223673705840173056</t>
  </si>
  <si>
    <t>1223676292991717377</t>
  </si>
  <si>
    <t>1223682737263063040</t>
  </si>
  <si>
    <t>1223715596237508610</t>
  </si>
  <si>
    <t>1223783053107122176</t>
  </si>
  <si>
    <t>1223784660469276672</t>
  </si>
  <si>
    <t>1222987282472407040</t>
  </si>
  <si>
    <t>1223754059972317185</t>
  </si>
  <si>
    <t>1223196578669907968</t>
  </si>
  <si>
    <t>1223397593742565377</t>
  </si>
  <si>
    <t>1223576354869907457</t>
  </si>
  <si>
    <t>1223828653252935681</t>
  </si>
  <si>
    <t>1223203264516313088</t>
  </si>
  <si>
    <t>1223829041763037185</t>
  </si>
  <si>
    <t>1223512900612042752</t>
  </si>
  <si>
    <t>1223688210389389313</t>
  </si>
  <si>
    <t>1223829196688052224</t>
  </si>
  <si>
    <t>1223829217424617472</t>
  </si>
  <si>
    <t>1223341942022508545</t>
  </si>
  <si>
    <t>1223342092577124353</t>
  </si>
  <si>
    <t>1223543871658917888</t>
  </si>
  <si>
    <t>1223491167729352711</t>
  </si>
  <si>
    <t>1223339656189816836</t>
  </si>
  <si>
    <t>1223354599077183488</t>
  </si>
  <si>
    <t>1223730913567178754</t>
  </si>
  <si>
    <t>1223488156844134400</t>
  </si>
  <si>
    <t>1223829479107235840</t>
  </si>
  <si>
    <t>1223830085523902476</t>
  </si>
  <si>
    <t>1223217911776665600</t>
  </si>
  <si>
    <t>1223526004939001856</t>
  </si>
  <si>
    <t>1223830144785186819</t>
  </si>
  <si>
    <t>1223561685216169984</t>
  </si>
  <si>
    <t>1223440019727290368</t>
  </si>
  <si>
    <t>1223334529957613568</t>
  </si>
  <si>
    <t>1223474620843659265</t>
  </si>
  <si>
    <t>1223377566364577792</t>
  </si>
  <si>
    <t>1222958444363288577</t>
  </si>
  <si>
    <t>1223208913320992769</t>
  </si>
  <si>
    <t>1223308264252805125</t>
  </si>
  <si>
    <t>1223382750989897728</t>
  </si>
  <si>
    <t>1223535624554237954</t>
  </si>
  <si>
    <t>1223698919466639363</t>
  </si>
  <si>
    <t>1223474934636273665</t>
  </si>
  <si>
    <t>1223489960113836032</t>
  </si>
  <si>
    <t>1223640880357289985</t>
  </si>
  <si>
    <t>1223669052477931526</t>
  </si>
  <si>
    <t>1223724233618075651</t>
  </si>
  <si>
    <t>1223715760775798785</t>
  </si>
  <si>
    <t>1223466960551366656</t>
  </si>
  <si>
    <t>1223830438403284998</t>
  </si>
  <si>
    <t>1223474993033568256</t>
  </si>
  <si>
    <t>1223715484291489797</t>
  </si>
  <si>
    <t>1222971140156665857</t>
  </si>
  <si>
    <t>1222981251726041089</t>
  </si>
  <si>
    <t>1223211266870824960</t>
  </si>
  <si>
    <t>1223351872431542274</t>
  </si>
  <si>
    <t>1223110987433201665</t>
  </si>
  <si>
    <t>1223176967475822592</t>
  </si>
  <si>
    <t>1223134112036327424</t>
  </si>
  <si>
    <t>1223110581827207169</t>
  </si>
  <si>
    <t>1223111930006495232</t>
  </si>
  <si>
    <t>1223451383443095552</t>
  </si>
  <si>
    <t>1223178055390244864</t>
  </si>
  <si>
    <t>1223210997424566273</t>
  </si>
  <si>
    <t>1222961499163037696</t>
  </si>
  <si>
    <t>1222977171741986818</t>
  </si>
  <si>
    <t>1222979631390715904</t>
  </si>
  <si>
    <t>1223267899042910209</t>
  </si>
  <si>
    <t>1223347172751618048</t>
  </si>
  <si>
    <t>1223582072238956545</t>
  </si>
  <si>
    <t>1223704570821513217</t>
  </si>
  <si>
    <t>1223713082960154625</t>
  </si>
  <si>
    <t>1223714937794715649</t>
  </si>
  <si>
    <t>1223179344455008256</t>
  </si>
  <si>
    <t>1222974567599288321</t>
  </si>
  <si>
    <t>1223234315024314368</t>
  </si>
  <si>
    <t>1223572334382133251</t>
  </si>
  <si>
    <t>1223247019072008192</t>
  </si>
  <si>
    <t>1223179608155197440</t>
  </si>
  <si>
    <t>1223190931979096065</t>
  </si>
  <si>
    <t>1223205222169923584</t>
  </si>
  <si>
    <t>1223146811633872896</t>
  </si>
  <si>
    <t>1223248301782372352</t>
  </si>
  <si>
    <t>1223239771079745542</t>
  </si>
  <si>
    <t>1222967684737961985</t>
  </si>
  <si>
    <t>1223704419952361472</t>
  </si>
  <si>
    <t>1223205802787385344</t>
  </si>
  <si>
    <t>1223248148765859840</t>
  </si>
  <si>
    <t>1223176006216888320</t>
  </si>
  <si>
    <t>1223182521632010241</t>
  </si>
  <si>
    <t>1223182787911593984</t>
  </si>
  <si>
    <t>1223696619520036865</t>
  </si>
  <si>
    <t>1223241993989640192</t>
  </si>
  <si>
    <t>1223205275945050112</t>
  </si>
  <si>
    <t>1223209695239987200</t>
  </si>
  <si>
    <t>1223212109766582273</t>
  </si>
  <si>
    <t>1223286487879471105</t>
  </si>
  <si>
    <t>1223263999988551681</t>
  </si>
  <si>
    <t>1223287735303254021</t>
  </si>
  <si>
    <t>1223254345166262272</t>
  </si>
  <si>
    <t>1223287925519060995</t>
  </si>
  <si>
    <t>1223289587117756418</t>
  </si>
  <si>
    <t>1223291001751703554</t>
  </si>
  <si>
    <t>1223262672667496450</t>
  </si>
  <si>
    <t>1223265140012916741</t>
  </si>
  <si>
    <t>1223315417684488195</t>
  </si>
  <si>
    <t>1223361063137226752</t>
  </si>
  <si>
    <t>1223689208340144130</t>
  </si>
  <si>
    <t>1223463002789289984</t>
  </si>
  <si>
    <t>1223209662557933569</t>
  </si>
  <si>
    <t>1223212911788789762</t>
  </si>
  <si>
    <t>1223501266564931586</t>
  </si>
  <si>
    <t>1223522519694692352</t>
  </si>
  <si>
    <t>1223396068374843392</t>
  </si>
  <si>
    <t>1223400331125710849</t>
  </si>
  <si>
    <t>1223522719997796352</t>
  </si>
  <si>
    <t>1222979211750780929</t>
  </si>
  <si>
    <t>1223500792856006660</t>
  </si>
  <si>
    <t>1223501052047175685</t>
  </si>
  <si>
    <t>1223686273937874948</t>
  </si>
  <si>
    <t>1223525409511432192</t>
  </si>
  <si>
    <t>1223708760834805760</t>
  </si>
  <si>
    <t>1223709186107871237</t>
  </si>
  <si>
    <t>1223712568742641665</t>
  </si>
  <si>
    <t>1223701752819736576</t>
  </si>
  <si>
    <t>1223715898621669377</t>
  </si>
  <si>
    <t>1223711487396655106</t>
  </si>
  <si>
    <t>1223714074414002178</t>
  </si>
  <si>
    <t>1223827463073038336</t>
  </si>
  <si>
    <t>1223006763756277761</t>
  </si>
  <si>
    <t>1223828002594791428</t>
  </si>
  <si>
    <t>1223683793120374784</t>
  </si>
  <si>
    <t>1223695175282843648</t>
  </si>
  <si>
    <t>1223830539154620419</t>
  </si>
  <si>
    <t>1223461781160579073</t>
  </si>
  <si>
    <t>1223708273989357569</t>
  </si>
  <si>
    <t>1223716621451251713</t>
  </si>
  <si>
    <t>1223829495968337921</t>
  </si>
  <si>
    <t>1223370117356097537</t>
  </si>
  <si>
    <t>1223538384804679680</t>
  </si>
  <si>
    <t>1223539272080404482</t>
  </si>
  <si>
    <t>1223581418720309248</t>
  </si>
  <si>
    <t>1223711958463066117</t>
  </si>
  <si>
    <t>1223828308015689735</t>
  </si>
  <si>
    <t>1223831292099297281</t>
  </si>
  <si>
    <t>1223683308409757696</t>
  </si>
  <si>
    <t>1223831591409111040</t>
  </si>
  <si>
    <t>1223232112943341568</t>
  </si>
  <si>
    <t>1223552349106573312</t>
  </si>
  <si>
    <t>1223554567373250560</t>
  </si>
  <si>
    <t>1223830957200936960</t>
  </si>
  <si>
    <t>1223697011796475904</t>
  </si>
  <si>
    <t>1223831609201262592</t>
  </si>
  <si>
    <t>1223020665890070528</t>
  </si>
  <si>
    <t>1223022879597527040</t>
  </si>
  <si>
    <t>1223025449183469570</t>
  </si>
  <si>
    <t>1223678318907678722</t>
  </si>
  <si>
    <t>1223831667929907202</t>
  </si>
  <si>
    <t>1223736405890871296</t>
  </si>
  <si>
    <t>1223832056775499776</t>
  </si>
  <si>
    <t>1223346499360346119</t>
  </si>
  <si>
    <t>1223381946925043712</t>
  </si>
  <si>
    <t>1223355692347809793</t>
  </si>
  <si>
    <t>1223673732436316169</t>
  </si>
  <si>
    <t>1223832167287074817</t>
  </si>
  <si>
    <t>1223271284018176000</t>
  </si>
  <si>
    <t>1223260891245957125</t>
  </si>
  <si>
    <t>1223273133572083712</t>
  </si>
  <si>
    <t>1223258896111767553</t>
  </si>
  <si>
    <t>1223323549974306816</t>
  </si>
  <si>
    <t>1223228115914280961</t>
  </si>
  <si>
    <t>1222472266765807617</t>
  </si>
  <si>
    <t>1223551287754723328</t>
  </si>
  <si>
    <t>1223557539134103552</t>
  </si>
  <si>
    <t>1223563153554006017</t>
  </si>
  <si>
    <t>1223460107671023616</t>
  </si>
  <si>
    <t>1223578044285235203</t>
  </si>
  <si>
    <t>1223433991346442240</t>
  </si>
  <si>
    <t>1223566010051067904</t>
  </si>
  <si>
    <t>1223491968329814018</t>
  </si>
  <si>
    <t>1223359200560021504</t>
  </si>
  <si>
    <t>1223574125291212801</t>
  </si>
  <si>
    <t>1223553878253326336</t>
  </si>
  <si>
    <t>1223593931629387776</t>
  </si>
  <si>
    <t>1223655728784773120</t>
  </si>
  <si>
    <t>1223242455597899777</t>
  </si>
  <si>
    <t>1223563408404107265</t>
  </si>
  <si>
    <t>1223262693806743552</t>
  </si>
  <si>
    <t>1223545248690966528</t>
  </si>
  <si>
    <t>1223367525137899521</t>
  </si>
  <si>
    <t>1223317125298868226</t>
  </si>
  <si>
    <t>1223740134350381056</t>
  </si>
  <si>
    <t>1223378545252225024</t>
  </si>
  <si>
    <t>1223746284261081088</t>
  </si>
  <si>
    <t>1223547545001086977</t>
  </si>
  <si>
    <t>1223541881201664001</t>
  </si>
  <si>
    <t/>
  </si>
  <si>
    <t>212529548</t>
  </si>
  <si>
    <t>360982625</t>
  </si>
  <si>
    <t>3772984100</t>
  </si>
  <si>
    <t>1177743230625968128</t>
  </si>
  <si>
    <t>3301331082</t>
  </si>
  <si>
    <t>301152327</t>
  </si>
  <si>
    <t>225204919</t>
  </si>
  <si>
    <t>1091609729875562496</t>
  </si>
  <si>
    <t>345482106</t>
  </si>
  <si>
    <t>247319046</t>
  </si>
  <si>
    <t>1006261406381924352</t>
  </si>
  <si>
    <t>527130484</t>
  </si>
  <si>
    <t>418985359</t>
  </si>
  <si>
    <t>323921290</t>
  </si>
  <si>
    <t>2245874364</t>
  </si>
  <si>
    <t>341375478</t>
  </si>
  <si>
    <t>521686479</t>
  </si>
  <si>
    <t>4528393539</t>
  </si>
  <si>
    <t>435465191</t>
  </si>
  <si>
    <t>2805482845</t>
  </si>
  <si>
    <t>245306545</t>
  </si>
  <si>
    <t>776307538077814784</t>
  </si>
  <si>
    <t>2687706508</t>
  </si>
  <si>
    <t>61493616</t>
  </si>
  <si>
    <t>1080556461414141952</t>
  </si>
  <si>
    <t>8796272</t>
  </si>
  <si>
    <t>1007078667682394113</t>
  </si>
  <si>
    <t>876877558159167490</t>
  </si>
  <si>
    <t>790163221416206336</t>
  </si>
  <si>
    <t>131393692</t>
  </si>
  <si>
    <t>352151536</t>
  </si>
  <si>
    <t>112424966</t>
  </si>
  <si>
    <t>312481230</t>
  </si>
  <si>
    <t>1210185937373798401</t>
  </si>
  <si>
    <t>33639255</t>
  </si>
  <si>
    <t>804622734630195200</t>
  </si>
  <si>
    <t>1152156637</t>
  </si>
  <si>
    <t>132418939</t>
  </si>
  <si>
    <t>549466943</t>
  </si>
  <si>
    <t>602361483</t>
  </si>
  <si>
    <t>3620213113</t>
  </si>
  <si>
    <t>458777194</t>
  </si>
  <si>
    <t>872920163372462080</t>
  </si>
  <si>
    <t>934333913559953408</t>
  </si>
  <si>
    <t>4751418250</t>
  </si>
  <si>
    <t>417870919</t>
  </si>
  <si>
    <t>253417032</t>
  </si>
  <si>
    <t>1024736292519784449</t>
  </si>
  <si>
    <t>1148370901479677952</t>
  </si>
  <si>
    <t>366169233</t>
  </si>
  <si>
    <t>1207611861698514944</t>
  </si>
  <si>
    <t>144049604</t>
  </si>
  <si>
    <t>ar</t>
  </si>
  <si>
    <t>en</t>
  </si>
  <si>
    <t>und</t>
  </si>
  <si>
    <t>es</t>
  </si>
  <si>
    <t>1222705592789274624</t>
  </si>
  <si>
    <t>1223437093369716738</t>
  </si>
  <si>
    <t>1223474047264215041</t>
  </si>
  <si>
    <t>1223552680804659200</t>
  </si>
  <si>
    <t>1223495547149045760</t>
  </si>
  <si>
    <t>1223656373612961793</t>
  </si>
  <si>
    <t>1223399141012692993</t>
  </si>
  <si>
    <t>1223694899331117059</t>
  </si>
  <si>
    <t>1223260802158821378</t>
  </si>
  <si>
    <t>1223567215938719746</t>
  </si>
  <si>
    <t>Twitter for iPhone</t>
  </si>
  <si>
    <t>Twitter for Android</t>
  </si>
  <si>
    <t>Twitter for iPad</t>
  </si>
  <si>
    <t>Twitter Web App</t>
  </si>
  <si>
    <t>LGBTQ + BOT</t>
  </si>
  <si>
    <t>TweetDeck</t>
  </si>
  <si>
    <t>Tweetbot for iΟS</t>
  </si>
  <si>
    <t>Twitterrific for iOS</t>
  </si>
  <si>
    <t>Flamingo for Android</t>
  </si>
  <si>
    <t>Twitter for Mac</t>
  </si>
  <si>
    <t>51.1085051,24.5563659 
51.6214602,24.5563659 
51.6214602,25.2310213 
51.1085051,25.2310213</t>
  </si>
  <si>
    <t>51.4477039,25.2216 
51.630581,25.2216 
51.630581,25.4277362 
51.4477039,25.4277362</t>
  </si>
  <si>
    <t>-75.7316530015595,6.16605899574181 
-75.5067729989301,6.16605899574181 
-75.5067729989301,6.37570699956419 
-75.7316530015595,6.37570699956419</t>
  </si>
  <si>
    <t>50.9578212,25.5579431 
51.6230478,25.5579431 
51.6230478,25.9691448 
50.9578212,25.9691448</t>
  </si>
  <si>
    <t>50.7500758,24.5673874 
51.5443599,24.5673874 
51.5443599,25.8080505 
50.7500758,25.8080505</t>
  </si>
  <si>
    <t>51.2694323,25.3535975 
51.4507852,25.3535975 
51.4507852,25.5893818 
51.2694323,25.5893818</t>
  </si>
  <si>
    <t>-82.620093,27.821353 
-82.2652945,27.821353 
-82.2652945,28.171836 
-82.620093,28.171836</t>
  </si>
  <si>
    <t>-3.8890049,40.3120713 
-3.5180102,40.3120713 
-3.5180102,40.6435181 
-3.8890049,40.6435181</t>
  </si>
  <si>
    <t>Qatar</t>
  </si>
  <si>
    <t>Colombia</t>
  </si>
  <si>
    <t>United States</t>
  </si>
  <si>
    <t>Spain</t>
  </si>
  <si>
    <t>QA</t>
  </si>
  <si>
    <t>CO</t>
  </si>
  <si>
    <t>US</t>
  </si>
  <si>
    <t>ES</t>
  </si>
  <si>
    <t>Al Wakra, Qatar</t>
  </si>
  <si>
    <t>Doha, Qatar</t>
  </si>
  <si>
    <t>Medellín, Colombia</t>
  </si>
  <si>
    <t>Al Khor, Qatar</t>
  </si>
  <si>
    <t>Al Rayyan, Qatar</t>
  </si>
  <si>
    <t>Umm Salal, Qatar</t>
  </si>
  <si>
    <t>Tampa, FL</t>
  </si>
  <si>
    <t>Madrid, Spain</t>
  </si>
  <si>
    <t>003941d92d5d23b8</t>
  </si>
  <si>
    <t>0181f32937df0de8</t>
  </si>
  <si>
    <t>00698bbe577bad5b</t>
  </si>
  <si>
    <t>004ea2c076d97d71</t>
  </si>
  <si>
    <t>0033b59d59056043</t>
  </si>
  <si>
    <t>010d3f485f558254</t>
  </si>
  <si>
    <t>dc62519fda13b4ec</t>
  </si>
  <si>
    <t>206c436ce43a43a3</t>
  </si>
  <si>
    <t>Al Wakra</t>
  </si>
  <si>
    <t>Doha</t>
  </si>
  <si>
    <t>Medellín</t>
  </si>
  <si>
    <t>Al Khor</t>
  </si>
  <si>
    <t>Al Rayyan</t>
  </si>
  <si>
    <t>Umm Salal</t>
  </si>
  <si>
    <t>Tampa</t>
  </si>
  <si>
    <t>Madrid</t>
  </si>
  <si>
    <t>admin</t>
  </si>
  <si>
    <t>city</t>
  </si>
  <si>
    <t>https://api.twitter.com/1.1/geo/id/003941d92d5d23b8.json</t>
  </si>
  <si>
    <t>https://api.twitter.com/1.1/geo/id/0181f32937df0de8.json</t>
  </si>
  <si>
    <t>https://api.twitter.com/1.1/geo/id/00698bbe577bad5b.json</t>
  </si>
  <si>
    <t>https://api.twitter.com/1.1/geo/id/004ea2c076d97d71.json</t>
  </si>
  <si>
    <t>https://api.twitter.com/1.1/geo/id/0033b59d59056043.json</t>
  </si>
  <si>
    <t>https://api.twitter.com/1.1/geo/id/010d3f485f558254.json</t>
  </si>
  <si>
    <t>https://api.twitter.com/1.1/geo/id/dc62519fda13b4ec.json</t>
  </si>
  <si>
    <t>https://api.twitter.com/1.1/geo/id/206c436ce43a43a3.json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</si>
  <si>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</si>
  <si>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</si>
  <si>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</si>
  <si>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</si>
  <si>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</si>
  <si>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</si>
  <si>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</si>
  <si>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</si>
  <si>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</si>
  <si>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</si>
  <si>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</si>
  <si>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</si>
  <si>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</si>
  <si>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</si>
  <si>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</si>
  <si>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</si>
  <si>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</si>
  <si>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</si>
  <si>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</si>
  <si>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</si>
  <si>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</si>
  <si>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Mohammed Alkaabi</t>
  </si>
  <si>
    <t>Northwestern Qatar</t>
  </si>
  <si>
    <t>سعيد محمد</t>
  </si>
  <si>
    <t>Qatar Foundation</t>
  </si>
  <si>
    <t>أحمد محسن</t>
  </si>
  <si>
    <t>A.AL-JAIDAH</t>
  </si>
  <si>
    <t>جاسم  #فلسطين</t>
  </si>
  <si>
    <t>فيصل</t>
  </si>
  <si>
    <t>خالد بن محمد</t>
  </si>
  <si>
    <t>bintqtttr</t>
  </si>
  <si>
    <t>🙈🙉🙊</t>
  </si>
  <si>
    <t>عبدالله الملا @smaismaqtr</t>
  </si>
  <si>
    <t>Joda</t>
  </si>
  <si>
    <t>أم عمر··🇶🇦🐝</t>
  </si>
  <si>
    <t>ahmed nasr</t>
  </si>
  <si>
    <t>فيصل محمد المرزوقي</t>
  </si>
  <si>
    <t>﮼هندالبوعينين ⚖️</t>
  </si>
  <si>
    <t>أم نــــايــــف</t>
  </si>
  <si>
    <t>💎 الحمدلله</t>
  </si>
  <si>
    <t>احمد #قبيلتنا_قطر</t>
  </si>
  <si>
    <t>رتويت لــمـهـمي قطر</t>
  </si>
  <si>
    <t>هدى</t>
  </si>
  <si>
    <t>ShaQra 🇶🇦</t>
  </si>
  <si>
    <t>راشد الشهواني</t>
  </si>
  <si>
    <t>العديد٢٠٢٠</t>
  </si>
  <si>
    <t>Almuhanadi</t>
  </si>
  <si>
    <t>Aisha Ibrahim</t>
  </si>
  <si>
    <t>أحمـد السـليطي</t>
  </si>
  <si>
    <t>بومجلي - شيخ الخوال</t>
  </si>
  <si>
    <t>ابن جعشم 🇶🇦</t>
  </si>
  <si>
    <t>Eman Almulla</t>
  </si>
  <si>
    <t>أسماء الهاشمي</t>
  </si>
  <si>
    <t>Mario D. GAMBINO</t>
  </si>
  <si>
    <t>؏</t>
  </si>
  <si>
    <t>Ghanim Al-Nahdi</t>
  </si>
  <si>
    <t>محمد الجناحي ⁦🇶🇦⁩</t>
  </si>
  <si>
    <t>Saleh Alnaemi</t>
  </si>
  <si>
    <t>حسن</t>
  </si>
  <si>
    <t>جهاد</t>
  </si>
  <si>
    <t>حسن بن جابر 🇶🇦🇵🇸</t>
  </si>
  <si>
    <t>أبو سعد</t>
  </si>
  <si>
    <t>Abdulrahman</t>
  </si>
  <si>
    <t>LGBTQ+ - BOT</t>
  </si>
  <si>
    <t>R. Rouh Aldeen</t>
  </si>
  <si>
    <t>علي المناعي</t>
  </si>
  <si>
    <t>aaaff11</t>
  </si>
  <si>
    <t>تغريد العتيبي🕊🌿</t>
  </si>
  <si>
    <t>...</t>
  </si>
  <si>
    <t>بندر مبارك آل شافي</t>
  </si>
  <si>
    <t>بوعلي</t>
  </si>
  <si>
    <t>بيرق الدوحه</t>
  </si>
  <si>
    <t>qatari_7777</t>
  </si>
  <si>
    <t>‏﮼بدر‏﮼العتيبــــــــي</t>
  </si>
  <si>
    <t>سّ | المري......🇶🇦</t>
  </si>
  <si>
    <t>🇶🇦⚔️ ابـــن قـــطــر ⚔️🇶🇦</t>
  </si>
  <si>
    <t>صقر</t>
  </si>
  <si>
    <t>خير</t>
  </si>
  <si>
    <t>Abdul Hakeem</t>
  </si>
  <si>
    <t>خالد الجعيدي</t>
  </si>
  <si>
    <t>wave99</t>
  </si>
  <si>
    <t>Hebakharashgah</t>
  </si>
  <si>
    <t>تميم المجد ( الأوفياء🇶🇦🇰🇼🇴🇲)</t>
  </si>
  <si>
    <t>Yara💚MBS💚</t>
  </si>
  <si>
    <t>FIFA World Cup</t>
  </si>
  <si>
    <t>@ دوحه العز والفخر ((شموخ ))</t>
  </si>
  <si>
    <t>ابوسعد النعيمي</t>
  </si>
  <si>
    <t>أحـمد بــن يـوسف</t>
  </si>
  <si>
    <t>مبارك خالد الهاجري</t>
  </si>
  <si>
    <t>هلال بن سعد المهندي</t>
  </si>
  <si>
    <t>وزارة الداخلية - قطر</t>
  </si>
  <si>
    <t>﮼جابر،مبارك،ال،شهوان</t>
  </si>
  <si>
    <t>بونايف</t>
  </si>
  <si>
    <t>Ⓜ️mohamed alyafei</t>
  </si>
  <si>
    <t>Fakhroo 🇵🇸</t>
  </si>
  <si>
    <t>A.Al-Jassim</t>
  </si>
  <si>
    <t>Al-NAIMI 🇶🇦</t>
  </si>
  <si>
    <t>ام حمد</t>
  </si>
  <si>
    <t>جـــ🇶🇦ـــوالــه</t>
  </si>
  <si>
    <t>عبدالله المصلح</t>
  </si>
  <si>
    <t>م.م. علي خالد السمهري</t>
  </si>
  <si>
    <t>̨هــڼۨــٰٱ̍دﮯ</t>
  </si>
  <si>
    <t>سعد المهندي</t>
  </si>
  <si>
    <t>يوميات متابع</t>
  </si>
  <si>
    <t>مسكmssk</t>
  </si>
  <si>
    <t>فهد القطري 🇶🇦</t>
  </si>
  <si>
    <t>أخبار أهل قطر  🇶🇦</t>
  </si>
  <si>
    <t>Green Heart 🇶🇦</t>
  </si>
  <si>
    <t>Bokhaled Alkhulaifi</t>
  </si>
  <si>
    <t>سالم بن سالم</t>
  </si>
  <si>
    <t>ف. الخليفي</t>
  </si>
  <si>
    <t>🇸🇦ابو مشاري الزهراني🇸🇦MBS🇸🇦</t>
  </si>
  <si>
    <t>مشعل</t>
  </si>
  <si>
    <t>mjqtr</t>
  </si>
  <si>
    <t>1QATAR</t>
  </si>
  <si>
    <t>‏🇶🇦﮼قطرية🇶🇦</t>
  </si>
  <si>
    <t>shabihatalghimشبيهة الغيم....👸🏻</t>
  </si>
  <si>
    <t>Je3574</t>
  </si>
  <si>
    <t>Eman Enaizat</t>
  </si>
  <si>
    <t>الفقيه</t>
  </si>
  <si>
    <t>عبدالله الحجاجي</t>
  </si>
  <si>
    <t>Abo_mohamed _Qtr</t>
  </si>
  <si>
    <t>❤️🇶🇦 ‏﮼ريم،الانصاري</t>
  </si>
  <si>
    <t>ڄۚــﯜٰا̍ﮯ🤎</t>
  </si>
  <si>
    <t>Just A Dream</t>
  </si>
  <si>
    <t>MR Alhajri</t>
  </si>
  <si>
    <t>طارق ماهر</t>
  </si>
  <si>
    <t>alsulaiti</t>
  </si>
  <si>
    <t>عبدالله النصر</t>
  </si>
  <si>
    <t>Albakri89</t>
  </si>
  <si>
    <t>مريم بنت عبدالعزيز</t>
  </si>
  <si>
    <t>ام ياسين</t>
  </si>
  <si>
    <t>Noura919almulla</t>
  </si>
  <si>
    <t>Alsulaiti</t>
  </si>
  <si>
    <t>Mohammed Al-Hajri</t>
  </si>
  <si>
    <t>Ramanujan</t>
  </si>
  <si>
    <t>Hamad 🇶🇦</t>
  </si>
  <si>
    <t>قطريه جـداً ♥🇶🇦</t>
  </si>
  <si>
    <t>suess</t>
  </si>
  <si>
    <t>د.عيسى الحر</t>
  </si>
  <si>
    <t>من جنود تميم المجد🔫⚔️</t>
  </si>
  <si>
    <t>مشاعل 🇶🇦Qatar</t>
  </si>
  <si>
    <t>محمد الهشلمون</t>
  </si>
  <si>
    <t>علي المسيفري</t>
  </si>
  <si>
    <t>ا🇶🇦 Mohammed Al-khalaf</t>
  </si>
  <si>
    <t>🇵🇸🇵🇸</t>
  </si>
  <si>
    <t>شيخه بنت حمد العطيه</t>
  </si>
  <si>
    <t>محمد النعـيمي 🇶🇦</t>
  </si>
  <si>
    <t>قطري وافتخر</t>
  </si>
  <si>
    <t>laila(كلنا قطر )🇶🇦</t>
  </si>
  <si>
    <t>فـهـد</t>
  </si>
  <si>
    <t>القناص</t>
  </si>
  <si>
    <t>مُحَمَّد</t>
  </si>
  <si>
    <t>#دَارَيْ_قَطَرَ 🇶🇦#مطوعين_الصعايب</t>
  </si>
  <si>
    <t>Rashid N’ Al-Naimi</t>
  </si>
  <si>
    <t>5/6💪متحدين_الصعايب</t>
  </si>
  <si>
    <t>بنت عبـدالله👑♥️</t>
  </si>
  <si>
    <t>نور الإسلام</t>
  </si>
  <si>
    <t>علي المهندي</t>
  </si>
  <si>
    <t>#71 عبداللطيف القطري</t>
  </si>
  <si>
    <t>- علي الكواري .</t>
  </si>
  <si>
    <t>صوت الفجر - قطر</t>
  </si>
  <si>
    <t>‏BIÑT ÄŁNAÏMÎ 🇶🇦</t>
  </si>
  <si>
    <t>الجزيرة مباشر</t>
  </si>
  <si>
    <t>المهره💕</t>
  </si>
  <si>
    <t>سعد بن بادي النعيمي</t>
  </si>
  <si>
    <t>rose alashwal</t>
  </si>
  <si>
    <t>Al_ghareeb</t>
  </si>
  <si>
    <t>قهرمانه #القدس</t>
  </si>
  <si>
    <t>راشد</t>
  </si>
  <si>
    <t>fahad</t>
  </si>
  <si>
    <t>﮼مـري،قطــر</t>
  </si>
  <si>
    <t>فهد الشهرانيPilot 🇶🇦</t>
  </si>
  <si>
    <t>أحمد يوسف فخرو 🇶🇦</t>
  </si>
  <si>
    <t>يوسـف الخليفي 🇶🇦</t>
  </si>
  <si>
    <t>شاهر</t>
  </si>
  <si>
    <t>عيسى بن صالح الجناحي</t>
  </si>
  <si>
    <t>Mahraan</t>
  </si>
  <si>
    <t>♚ Ώ̶̲̣mǪ̐on ♚</t>
  </si>
  <si>
    <t>أحمـد البنــعلي</t>
  </si>
  <si>
    <t>Hassen Al-Khaja</t>
  </si>
  <si>
    <t>Top_dr</t>
  </si>
  <si>
    <t>☆بنـ قطرـت🇶☆#تميم</t>
  </si>
  <si>
    <t>سامر نعمة</t>
  </si>
  <si>
    <t>صالح البلم</t>
  </si>
  <si>
    <t>محمد ابويعقوب</t>
  </si>
  <si>
    <t>راشد بن سالم بن قطفة ال فهاد المري</t>
  </si>
  <si>
    <t>سلطان الخليفي</t>
  </si>
  <si>
    <t>عبدالرحمن الحوسني</t>
  </si>
  <si>
    <t>🕊</t>
  </si>
  <si>
    <t>🇶🇦W</t>
  </si>
  <si>
    <t>👨🏻‍🦳‏راشد فنيس</t>
  </si>
  <si>
    <t>Soud Alobaidan</t>
  </si>
  <si>
    <t>محمد</t>
  </si>
  <si>
    <t>AL-BHR AL-OSEMI (TMEM )</t>
  </si>
  <si>
    <t>qatarat alsahab</t>
  </si>
  <si>
    <t>ّ</t>
  </si>
  <si>
    <t>تميم بن خالد</t>
  </si>
  <si>
    <t>حوريه</t>
  </si>
  <si>
    <t>عبدالرحمن المالكي</t>
  </si>
  <si>
    <t>المها</t>
  </si>
  <si>
    <t>n</t>
  </si>
  <si>
    <t>Ahmad Ali Mohamad</t>
  </si>
  <si>
    <t>Top Talk</t>
  </si>
  <si>
    <t>F.F.A</t>
  </si>
  <si>
    <t>𝓓</t>
  </si>
  <si>
    <t>العريف</t>
  </si>
  <si>
    <t>%%</t>
  </si>
  <si>
    <t>☁️♚ بـنت الـسحـاب♚☁️</t>
  </si>
  <si>
    <t>sbins</t>
  </si>
  <si>
    <t>محمد فهد القحطاني</t>
  </si>
  <si>
    <t>الوليد بن محمد</t>
  </si>
  <si>
    <t>Mr.A92</t>
  </si>
  <si>
    <t>أحمد</t>
  </si>
  <si>
    <t>ABS</t>
  </si>
  <si>
    <t>🇶🇦هند💚HND</t>
  </si>
  <si>
    <t>_-= بيرق الأدعم =-_</t>
  </si>
  <si>
    <t>غغّين</t>
  </si>
  <si>
    <t>خالد العطيوي</t>
  </si>
  <si>
    <t>salem</t>
  </si>
  <si>
    <t>an. man.</t>
  </si>
  <si>
    <t>Reeme AL-Naimi</t>
  </si>
  <si>
    <t>N🇶🇦</t>
  </si>
  <si>
    <t>بدون اسم</t>
  </si>
  <si>
    <t>بوجابر</t>
  </si>
  <si>
    <t>MaRiCoTa😝</t>
  </si>
  <si>
    <t>مريم محمد☺</t>
  </si>
  <si>
    <t>مها محمد عبدالله</t>
  </si>
  <si>
    <t>مايا الجنوب</t>
  </si>
  <si>
    <t>lllllllllllllll</t>
  </si>
  <si>
    <t>Jeffrey Iskandar</t>
  </si>
  <si>
    <t>ديوان الزمانان</t>
  </si>
  <si>
    <t>امل محمد</t>
  </si>
  <si>
    <t>Active</t>
  </si>
  <si>
    <t>حمد بن علي الفهيدي</t>
  </si>
  <si>
    <t>Hayate</t>
  </si>
  <si>
    <t>سعد الباكر</t>
  </si>
  <si>
    <t>الأدعم🇶🇦</t>
  </si>
  <si>
    <t>ابوراشد</t>
  </si>
  <si>
    <t>мυѕтαƒα αнмα∂</t>
  </si>
  <si>
    <t>ام عبدالله</t>
  </si>
  <si>
    <t>daryqatr Ⓜ️🎀</t>
  </si>
  <si>
    <t>☁️غيم بنت محمد⛈</t>
  </si>
  <si>
    <t>قطر الندى 🇶🇦</t>
  </si>
  <si>
    <t>H.</t>
  </si>
  <si>
    <t>A🇶🇦</t>
  </si>
  <si>
    <t>سعود الشيباني</t>
  </si>
  <si>
    <t>ليث</t>
  </si>
  <si>
    <t>عشقي السعوديه</t>
  </si>
  <si>
    <t>الرادع القطري</t>
  </si>
  <si>
    <t>Eng. Ali Al-Saadi</t>
  </si>
  <si>
    <t>ابن قطر</t>
  </si>
  <si>
    <t>سيدة قطر ©</t>
  </si>
  <si>
    <t>مريم الجتال❤🇶🇦</t>
  </si>
  <si>
    <t>Aziz 🇶🇦</t>
  </si>
  <si>
    <t>بنت الديرة #المعالي_كايدة 🇶🇦</t>
  </si>
  <si>
    <t>Maryam Abdulla</t>
  </si>
  <si>
    <t>GoldMaryam 👌</t>
  </si>
  <si>
    <t>Meqbil Al-Subaiey</t>
  </si>
  <si>
    <t>جبريل سماحة</t>
  </si>
  <si>
    <t>ابو مشاري الكويتي 4</t>
  </si>
  <si>
    <t>جابر المري</t>
  </si>
  <si>
    <t>محمد بن غانم الكبيسي</t>
  </si>
  <si>
    <t>M</t>
  </si>
  <si>
    <t>أم الشيخ💫</t>
  </si>
  <si>
    <t>..</t>
  </si>
  <si>
    <t>اخت روضة</t>
  </si>
  <si>
    <t>Waseem Alkharboutly</t>
  </si>
  <si>
    <t>محمد اليافعي 🇶🇦</t>
  </si>
  <si>
    <t>نورا🇶🇦</t>
  </si>
  <si>
    <t>أمينة</t>
  </si>
  <si>
    <t>حصابي🇶🇦</t>
  </si>
  <si>
    <t>‏🇶🇦𝐴𝐵𝐷𝐴𝐿𝐿𝐴𝐻 𝐴𝐿:𝐻𝐴𝐺𝑅𝐼🇶🇦</t>
  </si>
  <si>
    <t>بوعبدالله</t>
  </si>
  <si>
    <t>الكايده 🇶🇦</t>
  </si>
  <si>
    <t>والله اللي عزنا</t>
  </si>
  <si>
    <t>زكية زكريا</t>
  </si>
  <si>
    <t>م. راشد بن نهار النعيمي</t>
  </si>
  <si>
    <t>الجنوب🐎</t>
  </si>
  <si>
    <t>بو حمد الدوسري(الودعاني)</t>
  </si>
  <si>
    <t>سعد الدوسري</t>
  </si>
  <si>
    <t>Mohamed YQ</t>
  </si>
  <si>
    <t>عبدالرحمن اليهري</t>
  </si>
  <si>
    <t>مـوضــي 🇶🇦</t>
  </si>
  <si>
    <t>جابر بن شافعه</t>
  </si>
  <si>
    <t>Rose</t>
  </si>
  <si>
    <t>م</t>
  </si>
  <si>
    <t>مفكر</t>
  </si>
  <si>
    <t>تميم بن حمد</t>
  </si>
  <si>
    <t>نــويرآن القـطرية♡</t>
  </si>
  <si>
    <t>الصريف</t>
  </si>
  <si>
    <t>eko7711@ بوخليفة</t>
  </si>
  <si>
    <t>المـهــا</t>
  </si>
  <si>
    <t>َ</t>
  </si>
  <si>
    <t>🌸abj🌸</t>
  </si>
  <si>
    <t>NOoOt33</t>
  </si>
  <si>
    <t>مسبب جلطه 😜</t>
  </si>
  <si>
    <t>𝙱𝙰𝚂𝙷𝙰𝚈𝙴𝚁 🇶🇦🕊</t>
  </si>
  <si>
    <t>مريم آل ثاني</t>
  </si>
  <si>
    <t>🌥</t>
  </si>
  <si>
    <t>مسعدوْف |</t>
  </si>
  <si>
    <t>Mohammed Dalloul</t>
  </si>
  <si>
    <t>سعود</t>
  </si>
  <si>
    <t>أم نــاصــر</t>
  </si>
  <si>
    <t>Qa6r</t>
  </si>
  <si>
    <t>شمشوم الجبار 70</t>
  </si>
  <si>
    <t>استقلال القطرية</t>
  </si>
  <si>
    <t>Khawla Alhammadi</t>
  </si>
  <si>
    <t>نايف الشمري</t>
  </si>
  <si>
    <t>قطرچي Katarçi</t>
  </si>
  <si>
    <t>عبدالله بن محمد</t>
  </si>
  <si>
    <t>H⁷.</t>
  </si>
  <si>
    <t>يوسف بن علي</t>
  </si>
  <si>
    <t>عبدالعزيز المناعي</t>
  </si>
  <si>
    <t>ابو محمد</t>
  </si>
  <si>
    <t>Abdulla Al-Naemi</t>
  </si>
  <si>
    <t>☁️</t>
  </si>
  <si>
    <t>قاسي في الحق</t>
  </si>
  <si>
    <t>‏𝙤𝙩𝙝𝙢𝙖𝙣 𝙖𝙡𝙦𝙪𝙧𝙚𝙨𝙝𝙞</t>
  </si>
  <si>
    <t>هند الخاطر</t>
  </si>
  <si>
    <t>el extra ordinary</t>
  </si>
  <si>
    <t>عبدالله المالكي</t>
  </si>
  <si>
    <t>Abdυℓℓah</t>
  </si>
  <si>
    <t>المحامي محمد بن هادي الخيارين</t>
  </si>
  <si>
    <t>khalifa</t>
  </si>
  <si>
    <t>فاطمة البوعينين</t>
  </si>
  <si>
    <t>حمد خالد الشمري</t>
  </si>
  <si>
    <t>عبدالرحمن العبدالله 🇶🇦</t>
  </si>
  <si>
    <t>د محمد الحمادي</t>
  </si>
  <si>
    <t>Rashid Al-Kuwari</t>
  </si>
  <si>
    <t>أم غيث 🦋</t>
  </si>
  <si>
    <t>وزارة التعليم</t>
  </si>
  <si>
    <t>A_jaber 🇶🇦</t>
  </si>
  <si>
    <t>أحمد عبدالله المهندي</t>
  </si>
  <si>
    <t>لا اله الا الله</t>
  </si>
  <si>
    <t>اكنيش</t>
  </si>
  <si>
    <t>لولوة الكواري</t>
  </si>
  <si>
    <t>فهد</t>
  </si>
  <si>
    <t>بنت الخيارين</t>
  </si>
  <si>
    <t>بنت ابوها</t>
  </si>
  <si>
    <t>Fahad 🇶🇦</t>
  </si>
  <si>
    <t>‏F B A | فهد بوزوير</t>
  </si>
  <si>
    <t>محمد اليهري اليافعي</t>
  </si>
  <si>
    <t>JABER ALNEAMA</t>
  </si>
  <si>
    <t>العلا</t>
  </si>
  <si>
    <t>Tomy</t>
  </si>
  <si>
    <t>الله الوطن الأمير</t>
  </si>
  <si>
    <t>F 🤎</t>
  </si>
  <si>
    <t>🇶🇦 روضه الحرقان⚖️</t>
  </si>
  <si>
    <t>h</t>
  </si>
  <si>
    <t>🇶🇦مجتهد🇶🇦</t>
  </si>
  <si>
    <t>SwissAddict</t>
  </si>
  <si>
    <t>عبدالعزيز الكواري</t>
  </si>
  <si>
    <t>daنّaalعِmadi.</t>
  </si>
  <si>
    <t>المناعي 🇶🇦</t>
  </si>
  <si>
    <t>علي بن عبدالله 🇶🇦</t>
  </si>
  <si>
    <t>Faleh AL-Thani</t>
  </si>
  <si>
    <t>محمد الشهراني</t>
  </si>
  <si>
    <t>عبدالعزيز بن أحمد</t>
  </si>
  <si>
    <t>العشق قطر</t>
  </si>
  <si>
    <t>القلايل#تميم</t>
  </si>
  <si>
    <t>(التميميه القطريه)</t>
  </si>
  <si>
    <t>ى</t>
  </si>
  <si>
    <t>fatty fat</t>
  </si>
  <si>
    <t>شيخه الخليفي</t>
  </si>
  <si>
    <t>وزارة الأوقاف - قطر</t>
  </si>
  <si>
    <t>فيصل بن جاسم ال ثاني</t>
  </si>
  <si>
    <t>رمزان راشد حصين النعيمي</t>
  </si>
  <si>
    <t>خالد السهلاوي</t>
  </si>
  <si>
    <t>fatma76</t>
  </si>
  <si>
    <t>Sahab .... سَــحــاب‏‏</t>
  </si>
  <si>
    <t>دقہ قديمہ</t>
  </si>
  <si>
    <t>توتا سكر</t>
  </si>
  <si>
    <t>Fatoom</t>
  </si>
  <si>
    <t>Fahad Al-Qatari</t>
  </si>
  <si>
    <t>حسن الساعي</t>
  </si>
  <si>
    <t>غانم الشمري</t>
  </si>
  <si>
    <t>Mona</t>
  </si>
  <si>
    <t>محمد المنصور 🇶🇦</t>
  </si>
  <si>
    <t>✨أم عبدالله✨</t>
  </si>
  <si>
    <t>مايد الجبارة</t>
  </si>
  <si>
    <t>Um Mohammad</t>
  </si>
  <si>
    <t>الوضحى</t>
  </si>
  <si>
    <t>النفود</t>
  </si>
  <si>
    <t>mariam Al-Jaber سفيرة هوليوود</t>
  </si>
  <si>
    <t>nasser aldarwish 🇶🇦🇶🇦</t>
  </si>
  <si>
    <t>BoJassim 🇶🇦</t>
  </si>
  <si>
    <t>دوحه الخير ..</t>
  </si>
  <si>
    <t>💞🇶🇦</t>
  </si>
  <si>
    <t>نورة</t>
  </si>
  <si>
    <t>رَ</t>
  </si>
  <si>
    <t>عبدالرحمن الشيراوي</t>
  </si>
  <si>
    <t>Hessa Sulaiti 🇶🇦💖</t>
  </si>
  <si>
    <t>صدقه جاريه لوالدي ذعار حمد المطيري</t>
  </si>
  <si>
    <t>عمر بن عبري النهدي🤐</t>
  </si>
  <si>
    <t>noudyalmarri</t>
  </si>
  <si>
    <t>hessa.A ⁦🇶🇦⁩</t>
  </si>
  <si>
    <t>بوفيصل ‏ ‏アブ  ファイサル</t>
  </si>
  <si>
    <t>م.ظـبـيـة المهندي</t>
  </si>
  <si>
    <t>بـــومـــشـــعـــل</t>
  </si>
  <si>
    <t>Skander 🇹🇳 إسكندر</t>
  </si>
  <si>
    <t>Northwestern</t>
  </si>
  <si>
    <t>Abdulaziz 🇶🇦</t>
  </si>
  <si>
    <t>الملك العادل</t>
  </si>
  <si>
    <t>L Al Naimi</t>
  </si>
  <si>
    <t>Deemh123</t>
  </si>
  <si>
    <t>🇶🇦 ‏﮼خليفه،﮼الدوسري،</t>
  </si>
  <si>
    <t>خالد جاسم</t>
  </si>
  <si>
    <t>سهيل الخوار</t>
  </si>
  <si>
    <t>Falnaama</t>
  </si>
  <si>
    <t>Khalifa Al Kubaisi</t>
  </si>
  <si>
    <t>﮼خالد،محمد،الشيباني</t>
  </si>
  <si>
    <t>ᴍᴀʀʏᴀᴍ</t>
  </si>
  <si>
    <t>meteb_almansoori</t>
  </si>
  <si>
    <t>a__ba</t>
  </si>
  <si>
    <t>البرنس</t>
  </si>
  <si>
    <t>محمد الشيب</t>
  </si>
  <si>
    <t>hussen abunada</t>
  </si>
  <si>
    <t>Q🇶🇦🕊</t>
  </si>
  <si>
    <t>حسن حمود #المعالي_كايدة</t>
  </si>
  <si>
    <t>Mariam Al-Doseri</t>
  </si>
  <si>
    <t>ᴴᴬᴹᴬᴰ</t>
  </si>
  <si>
    <t>like.no.other</t>
  </si>
  <si>
    <t>قــــطــــر</t>
  </si>
  <si>
    <t>م.عمير ال مهنا  النعيمي</t>
  </si>
  <si>
    <t>ديرة العز بخير</t>
  </si>
  <si>
    <t>jassim a althani</t>
  </si>
  <si>
    <t>Abdulla M. Al-Khater</t>
  </si>
  <si>
    <t>الخليفي</t>
  </si>
  <si>
    <t>Es</t>
  </si>
  <si>
    <t>battal’’</t>
  </si>
  <si>
    <t>🇹🇷 دافنشي 🇶🇦</t>
  </si>
  <si>
    <t>amal.kh</t>
  </si>
  <si>
    <t>🌷🇶🇦🌷عمري قطر 🌷🇶🇦🌷</t>
  </si>
  <si>
    <t>‏ بنت ابوي  🇶🇦</t>
  </si>
  <si>
    <t>🇶🇦ۛ ּمۭــمۭــڷــﯣﯣﯣحۡ🇶🇦</t>
  </si>
  <si>
    <t>E.Khalil</t>
  </si>
  <si>
    <t>عبدالله القحطاني</t>
  </si>
  <si>
    <t>ناصربن شبيب بن درويش</t>
  </si>
  <si>
    <t>Fj</t>
  </si>
  <si>
    <t>آمنة / الحساب 3</t>
  </si>
  <si>
    <t>راشد بن عرار النعيمي 🇶🇦</t>
  </si>
  <si>
    <t>Ahmad Al-Derham</t>
  </si>
  <si>
    <t>Ahmad KH. Al-humaidi 🇶🇦</t>
  </si>
  <si>
    <t>Ebrahim Alhassan-ALMOHANADI</t>
  </si>
  <si>
    <t>Saad_ Kw🇰🇼</t>
  </si>
  <si>
    <t>Amal</t>
  </si>
  <si>
    <t>إســــــراء🌼🍂</t>
  </si>
  <si>
    <t>Abdulla A</t>
  </si>
  <si>
    <t>Marym AlDarwish</t>
  </si>
  <si>
    <t>لنميلي</t>
  </si>
  <si>
    <t>جاسم القحطاني</t>
  </si>
  <si>
    <t>Danya 🌿</t>
  </si>
  <si>
    <t>💎</t>
  </si>
  <si>
    <t>saqer altamimi</t>
  </si>
  <si>
    <t>نورة القطرية 🇶🇦</t>
  </si>
  <si>
    <t>𝑀𝒳__𝒬𝟨𝑅</t>
  </si>
  <si>
    <t>🇶🇦سيف 🇶🇦</t>
  </si>
  <si>
    <t>سالم المري</t>
  </si>
  <si>
    <t>يوسف الفخرو</t>
  </si>
  <si>
    <t>ibrahimalmaraghi77758</t>
  </si>
  <si>
    <t>مرتاح. قطري</t>
  </si>
  <si>
    <t>كلمة الحق لن تغيب</t>
  </si>
  <si>
    <t>Senior Mika</t>
  </si>
  <si>
    <t>Omar Alkhateeb</t>
  </si>
  <si>
    <t>الودعاني</t>
  </si>
  <si>
    <t>H.Alyazidi</t>
  </si>
  <si>
    <t>عبدالله</t>
  </si>
  <si>
    <t>عيسى بن فهد 🇶🇦</t>
  </si>
  <si>
    <t>☾</t>
  </si>
  <si>
    <t>AKMF.</t>
  </si>
  <si>
    <t>مواطن صريح 🇶🇦</t>
  </si>
  <si>
    <t>yikes</t>
  </si>
  <si>
    <t>Lama AlMohtasib</t>
  </si>
  <si>
    <t>الطبب محمد</t>
  </si>
  <si>
    <t>ali_770</t>
  </si>
  <si>
    <t>ابراهيم</t>
  </si>
  <si>
    <t>Boss♈</t>
  </si>
  <si>
    <t>أم الفضل الكعبي</t>
  </si>
  <si>
    <t>ابراهيم المحمدي#قطر</t>
  </si>
  <si>
    <t>غاده بنت عبدالعزيز</t>
  </si>
  <si>
    <t>عبدالله بن محمد السبيعي</t>
  </si>
  <si>
    <t>‏﮼علي ‏﮼ ‏</t>
  </si>
  <si>
    <t>تفضل !!؟🇦🇪</t>
  </si>
  <si>
    <t>Nonoalthani</t>
  </si>
  <si>
    <t>فضا</t>
  </si>
  <si>
    <t>‏الصدمات .. ‏الموجعه تُغيِّرُ‏ألوان الحياه دائماً</t>
  </si>
  <si>
    <t>Dana🇶🇦🇶🇦🇶🇦</t>
  </si>
  <si>
    <t>رياني</t>
  </si>
  <si>
    <t>محمد سعيد 🇶🇦</t>
  </si>
  <si>
    <t>Mohammed Nasser AL Naimi</t>
  </si>
  <si>
    <t>واي فاي</t>
  </si>
  <si>
    <t>ا. موزا الكواري🕊</t>
  </si>
  <si>
    <t>🦋</t>
  </si>
  <si>
    <t>خالد المري</t>
  </si>
  <si>
    <t>محمد السيف 😎</t>
  </si>
  <si>
    <t>بنت اليسرة</t>
  </si>
  <si>
    <t>Mariam Obaidan</t>
  </si>
  <si>
    <t>Abdulrahman Abdullah</t>
  </si>
  <si>
    <t>قــطـر🇶🇦</t>
  </si>
  <si>
    <t>Ali M Alemadi 🇶🇦</t>
  </si>
  <si>
    <t>Thamer Bin Rashid</t>
  </si>
  <si>
    <t>hanamoha</t>
  </si>
  <si>
    <t>جابر الكواري.</t>
  </si>
  <si>
    <t>me</t>
  </si>
  <si>
    <t>maha 🇶🇦✨☄️</t>
  </si>
  <si>
    <t>عيسى</t>
  </si>
  <si>
    <t>Ech</t>
  </si>
  <si>
    <t>‏﮼ليلى،اليافعي</t>
  </si>
  <si>
    <t>Jaguar_qtr</t>
  </si>
  <si>
    <t>Hsooo4455</t>
  </si>
  <si>
    <t>فهد الاحمدي ابو راكان</t>
  </si>
  <si>
    <t>boali</t>
  </si>
  <si>
    <t>Fatima .s. Alsayed</t>
  </si>
  <si>
    <t>وطن</t>
  </si>
  <si>
    <t>mim</t>
  </si>
  <si>
    <t>⚔️المهندي⚔️</t>
  </si>
  <si>
    <t>Mariam Fahad Kamal🦋</t>
  </si>
  <si>
    <t>كعبة المظيوم 🇶🇦❤️</t>
  </si>
  <si>
    <t>خالد الجديع إبن قطر🇶🇦🇶🇦</t>
  </si>
  <si>
    <t>Abdulaziz Al-Ansari</t>
  </si>
  <si>
    <t>mariam</t>
  </si>
  <si>
    <t>Mohamed Elkefi Belha</t>
  </si>
  <si>
    <t>داري قطر 🇶🇦</t>
  </si>
  <si>
    <t>El Caminante</t>
  </si>
  <si>
    <t>Mishal Al-kuwari</t>
  </si>
  <si>
    <t>لجام</t>
  </si>
  <si>
    <t>reem</t>
  </si>
  <si>
    <t>Khalid Bin Ahmad</t>
  </si>
  <si>
    <t>Ibrahim Q</t>
  </si>
  <si>
    <t>mr</t>
  </si>
  <si>
    <t>فيصل القحطاني 🇶🇦</t>
  </si>
  <si>
    <t>Aisha⚖️</t>
  </si>
  <si>
    <t>شمسه  ..♡</t>
  </si>
  <si>
    <t>عصام الجابري</t>
  </si>
  <si>
    <t>Nasser</t>
  </si>
  <si>
    <t>بو عيسى</t>
  </si>
  <si>
    <t>فهد  القحطاني</t>
  </si>
  <si>
    <t>ٰ</t>
  </si>
  <si>
    <t>Fatma A AlThani</t>
  </si>
  <si>
    <t>D</t>
  </si>
  <si>
    <t>OLESHA</t>
  </si>
  <si>
    <t>Aml</t>
  </si>
  <si>
    <t>Deniz Engelhardt</t>
  </si>
  <si>
    <t>نعم_قطر</t>
  </si>
  <si>
    <t>فووووز</t>
  </si>
  <si>
    <t>Ahmed Shihab-Eldin</t>
  </si>
  <si>
    <t>The Media Majlis</t>
  </si>
  <si>
    <t>Bdwi2022</t>
  </si>
  <si>
    <t>يماني</t>
  </si>
  <si>
    <t>@hamdaalmansour1</t>
  </si>
  <si>
    <t>alsafi</t>
  </si>
  <si>
    <t>العابر</t>
  </si>
  <si>
    <t>أم مبارك</t>
  </si>
  <si>
    <t>Nood88</t>
  </si>
  <si>
    <t>ملكوت</t>
  </si>
  <si>
    <t>A A althani</t>
  </si>
  <si>
    <t>بوطلال</t>
  </si>
  <si>
    <t>العدل سعادة</t>
  </si>
  <si>
    <t>الولاية الرشيدة</t>
  </si>
  <si>
    <t>مجرد كلمات📝D K</t>
  </si>
  <si>
    <t>🇶🇦يوسف الخليفي🇶🇦</t>
  </si>
  <si>
    <t>الاشراف</t>
  </si>
  <si>
    <t>🇪🇬🇹🇷 الباشمهندز 🇶🇦🇪🇬</t>
  </si>
  <si>
    <t>Mohammad Khateeb</t>
  </si>
  <si>
    <t>Dhafi Almarri</t>
  </si>
  <si>
    <t>Dr . JOKER -QATAR 🇶🇦</t>
  </si>
  <si>
    <t>بوراشد</t>
  </si>
  <si>
    <t>قطـــر</t>
  </si>
  <si>
    <t>NASSER ALMARRI</t>
  </si>
  <si>
    <t>T_alpha 2022#</t>
  </si>
  <si>
    <t>hessa 🇶🇦</t>
  </si>
  <si>
    <t>Noora Abdulla</t>
  </si>
  <si>
    <t>إسماعيل حسين 🇶🇦</t>
  </si>
  <si>
    <t>عبدالله محمد النعمة</t>
  </si>
  <si>
    <t>صرير القلم🇶🇦</t>
  </si>
  <si>
    <t>الرزان</t>
  </si>
  <si>
    <t>الصبر الجميل</t>
  </si>
  <si>
    <t>A B D U L L A</t>
  </si>
  <si>
    <t>al-thani.sh</t>
  </si>
  <si>
    <t>MBM</t>
  </si>
  <si>
    <t>Wesam 🇶🇦 🇶🇦</t>
  </si>
  <si>
    <t>anne hussien</t>
  </si>
  <si>
    <t>Alkhaldi 🇶🇦</t>
  </si>
  <si>
    <t>عبدالرحمن الشمري</t>
  </si>
  <si>
    <t>الشــوووش 💛💛🕊</t>
  </si>
  <si>
    <t>Qtr.Lady</t>
  </si>
  <si>
    <t>Koranaw</t>
  </si>
  <si>
    <t>Boali</t>
  </si>
  <si>
    <t>خالد محمد</t>
  </si>
  <si>
    <t>سلمان البلوشي🇶🇦🇶🇦</t>
  </si>
  <si>
    <t>Saoud🇶QTR🇦</t>
  </si>
  <si>
    <t>محمد سالم</t>
  </si>
  <si>
    <t>ali alqahtani 🇶🇦</t>
  </si>
  <si>
    <t>Bu Jassim</t>
  </si>
  <si>
    <t>MRAM</t>
  </si>
  <si>
    <t>Ⓜ️</t>
  </si>
  <si>
    <t>تمساح / قطر</t>
  </si>
  <si>
    <t>وضحى</t>
  </si>
  <si>
    <t>ابو سحيم اليافعي</t>
  </si>
  <si>
    <t>زهرة اللاڤندر</t>
  </si>
  <si>
    <t>sultan Alnaimi</t>
  </si>
  <si>
    <t>احمد</t>
  </si>
  <si>
    <t>sardar</t>
  </si>
  <si>
    <t>هيـا #قطر 🇶🇦</t>
  </si>
  <si>
    <t>ali alkuwari</t>
  </si>
  <si>
    <t>Mohammed A. Marafi</t>
  </si>
  <si>
    <t>@BFDNADA</t>
  </si>
  <si>
    <t>Loay</t>
  </si>
  <si>
    <t>محمد المناعي</t>
  </si>
  <si>
    <t>﷼🇶🇦﷼🇶🇦﷼</t>
  </si>
  <si>
    <t>ي ي باحث</t>
  </si>
  <si>
    <t>happiness.frames</t>
  </si>
  <si>
    <t>علي الرميثي 🇶🇦</t>
  </si>
  <si>
    <t>النًــوُخــْـذَة</t>
  </si>
  <si>
    <t>Qat</t>
  </si>
  <si>
    <t>Luis Alejandro Kardashian</t>
  </si>
  <si>
    <t>Mohamed Hussam</t>
  </si>
  <si>
    <t>د. خالد السلوادي</t>
  </si>
  <si>
    <t>بوخلف .. qatar</t>
  </si>
  <si>
    <t>هيا بنت فهد</t>
  </si>
  <si>
    <t>Nawaal akram🇶🇦🇵🇰♿️</t>
  </si>
  <si>
    <t>زاد الراحل</t>
  </si>
  <si>
    <t>﮼نوف،القبطي</t>
  </si>
  <si>
    <t>Dr Asmaa Alkhtib</t>
  </si>
  <si>
    <t>Mohammed M Al-Mulla ( Petroleum Engineer)</t>
  </si>
  <si>
    <t>ابوحفص مرحبا</t>
  </si>
  <si>
    <t>Nasser Al-Sada</t>
  </si>
  <si>
    <t>صقر سلمان🇸🇦</t>
  </si>
  <si>
    <t>ال قطر</t>
  </si>
  <si>
    <t>قطريه وافتخر</t>
  </si>
  <si>
    <t>𝙱𝚘 𝚜𝟹𝚘𝚘𝚍</t>
  </si>
  <si>
    <t>الضيـغمي</t>
  </si>
  <si>
    <t>‏﮼سعدبن،صقران،الكواري</t>
  </si>
  <si>
    <t>المأذون طارق الكبيسي</t>
  </si>
  <si>
    <t>بنت الأكابر</t>
  </si>
  <si>
    <t>١٩٩٥ 🇶🇦</t>
  </si>
  <si>
    <t>ori ✰ fav 📌</t>
  </si>
  <si>
    <t>THE STRANGER</t>
  </si>
  <si>
    <t>issa alfakhru</t>
  </si>
  <si>
    <t>Ali Alali</t>
  </si>
  <si>
    <t>um Fares</t>
  </si>
  <si>
    <t>Talib salem</t>
  </si>
  <si>
    <t>توتيرجي3</t>
  </si>
  <si>
    <t>Marc Owen Jones</t>
  </si>
  <si>
    <t>Mashrou' Leila</t>
  </si>
  <si>
    <t>Ilija Milan</t>
  </si>
  <si>
    <t>| حمد 🇶🇦✨</t>
  </si>
  <si>
    <t>أول من غرد</t>
  </si>
  <si>
    <t>حسن #محمود_الجيدة</t>
  </si>
  <si>
    <t>Ahmad Buhelaiqa🇶🇦</t>
  </si>
  <si>
    <t>she who shall not be named</t>
  </si>
  <si>
    <t>🇵🇸حلا</t>
  </si>
  <si>
    <t>MFA</t>
  </si>
  <si>
    <t>Ali Darwish</t>
  </si>
  <si>
    <t>ام سعود</t>
  </si>
  <si>
    <t>ALSHADOW</t>
  </si>
  <si>
    <t>muneera</t>
  </si>
  <si>
    <t>كلنا تميم (١٨-١٢)</t>
  </si>
  <si>
    <t>الأســده بــخــوتـه بــاشــا😎</t>
  </si>
  <si>
    <t>Mr.sayed.ouf</t>
  </si>
  <si>
    <t>🇬🇧🇶🇦מוהאנה</t>
  </si>
  <si>
    <t>داعم الشمال</t>
  </si>
  <si>
    <t>ناصر الراشد 🌎 development</t>
  </si>
  <si>
    <t>ريـمّـا.</t>
  </si>
  <si>
    <t>NA</t>
  </si>
  <si>
    <t>تفسير الرؤى والآحلام</t>
  </si>
  <si>
    <t>مصممة دعوات الكترونية</t>
  </si>
  <si>
    <t>يونس الزهيمي</t>
  </si>
  <si>
    <t>Lotfi Blessing ♔</t>
  </si>
  <si>
    <t>Abdulrahman AlSubaie</t>
  </si>
  <si>
    <t>أبو علي البكري</t>
  </si>
  <si>
    <t>naseer</t>
  </si>
  <si>
    <t>Sh.m</t>
  </si>
  <si>
    <t>سيف حمد الجابري</t>
  </si>
  <si>
    <t>Ameena</t>
  </si>
  <si>
    <t>Am Ethman</t>
  </si>
  <si>
    <t>إيمان</t>
  </si>
  <si>
    <t>﮼دآنه</t>
  </si>
  <si>
    <t>ابو تركي</t>
  </si>
  <si>
    <t>فهدالعطر</t>
  </si>
  <si>
    <t>M Albuhadoud</t>
  </si>
  <si>
    <t>w.</t>
  </si>
  <si>
    <t>nawal</t>
  </si>
  <si>
    <t>أستغفرالله</t>
  </si>
  <si>
    <t>المطيري</t>
  </si>
  <si>
    <t>هند .. 💫</t>
  </si>
  <si>
    <t>Khalifa Bin Hamad</t>
  </si>
  <si>
    <t>ثاني بن عبدالله آل ثاني</t>
  </si>
  <si>
    <t>لولوة العبدالله🇶🇦</t>
  </si>
  <si>
    <t>P H O E N I X ✈</t>
  </si>
  <si>
    <t>N</t>
  </si>
  <si>
    <t>Ali</t>
  </si>
  <si>
    <t>عبدالله المري</t>
  </si>
  <si>
    <t>S . A .</t>
  </si>
  <si>
    <t>الشهري</t>
  </si>
  <si>
    <t>خٰــٓذانـي اٰلشــوٓق</t>
  </si>
  <si>
    <t>F2022</t>
  </si>
  <si>
    <t>حمادكو</t>
  </si>
  <si>
    <t>khaled alqadi</t>
  </si>
  <si>
    <t>abdullahsliman__</t>
  </si>
  <si>
    <t>ابو يزيد</t>
  </si>
  <si>
    <t>س.آل نابت🇶🇦</t>
  </si>
  <si>
    <t>عارف وساكت</t>
  </si>
  <si>
    <t>الطموح _الجنة.</t>
  </si>
  <si>
    <t>☆منى.الملكييه☆</t>
  </si>
  <si>
    <t>𓆩 𓆪</t>
  </si>
  <si>
    <t>﮼ع،م،س</t>
  </si>
  <si>
    <t>أحمد إبراهيم الجناحي</t>
  </si>
  <si>
    <t>MS</t>
  </si>
  <si>
    <t>Ali AlSalat 🇶🇦🇶🇦</t>
  </si>
  <si>
    <t>رانية الفوزان</t>
  </si>
  <si>
    <t>سمر المالكي</t>
  </si>
  <si>
    <t>نسرين القحطاني</t>
  </si>
  <si>
    <t>ريهام العنزي</t>
  </si>
  <si>
    <t>abdulrahman albinali</t>
  </si>
  <si>
    <t>Eng. Saleh ALDosari</t>
  </si>
  <si>
    <t>﮼مجلس،قطر،الادعم،</t>
  </si>
  <si>
    <t>بوعبيد</t>
  </si>
  <si>
    <t>🇸🇦ebtesam1999</t>
  </si>
  <si>
    <t>الراصد</t>
  </si>
  <si>
    <t>Tamimi Qatari</t>
  </si>
  <si>
    <t>🕷</t>
  </si>
  <si>
    <t>💎ود</t>
  </si>
  <si>
    <t>ج 🅙</t>
  </si>
  <si>
    <t>🐰جيجي</t>
  </si>
  <si>
    <t>dany</t>
  </si>
  <si>
    <t>Dr.Hediye Ghazi Ali</t>
  </si>
  <si>
    <t>إحنا صح</t>
  </si>
  <si>
    <t>الدانه  المهندي 🖍</t>
  </si>
  <si>
    <t>Hind Al'Hammadi</t>
  </si>
  <si>
    <t>zaina 🇵🇸</t>
  </si>
  <si>
    <t>alisar 🇵🇸</t>
  </si>
  <si>
    <t>سّارة.</t>
  </si>
  <si>
    <t>الله يرحمك يبه #غزه</t>
  </si>
  <si>
    <t>💌</t>
  </si>
  <si>
    <t>Aldana ❦</t>
  </si>
  <si>
    <t>woah</t>
  </si>
  <si>
    <t>لطيفه</t>
  </si>
  <si>
    <t>♔بنت المطــر♔</t>
  </si>
  <si>
    <t>N.alkuwari</t>
  </si>
  <si>
    <t>Mashaعl..</t>
  </si>
  <si>
    <t>مُحْمَدْ الهاجري</t>
  </si>
  <si>
    <t>aysha</t>
  </si>
  <si>
    <t>Osama Hassan</t>
  </si>
  <si>
    <t>maryam alasmakh</t>
  </si>
  <si>
    <t>بلبل حيران (القدس لنا) لا لصفقة القرن</t>
  </si>
  <si>
    <t>محمد بن سلطان</t>
  </si>
  <si>
    <t>Fofo Wa</t>
  </si>
  <si>
    <t>🇵🇸</t>
  </si>
  <si>
    <t>🥚</t>
  </si>
  <si>
    <t>ال عبدالله QTR</t>
  </si>
  <si>
    <t>نور</t>
  </si>
  <si>
    <t>س</t>
  </si>
  <si>
    <t>TOGA</t>
  </si>
  <si>
    <t>S.AL-MANSOORI</t>
  </si>
  <si>
    <t>مرصد قطر</t>
  </si>
  <si>
    <t>نديب قطر</t>
  </si>
  <si>
    <t>شبكة مرسال قطر</t>
  </si>
  <si>
    <t>نادية</t>
  </si>
  <si>
    <t>I Ta7an</t>
  </si>
  <si>
    <t>إِمْرَيّـمْ</t>
  </si>
  <si>
    <t>مشعل ٧٦</t>
  </si>
  <si>
    <t>MsM.althani</t>
  </si>
  <si>
    <t>Al Johara Al-Thani</t>
  </si>
  <si>
    <t>Qtqatar</t>
  </si>
  <si>
    <t>وسم قطر</t>
  </si>
  <si>
    <t>Jaber Alshahwani</t>
  </si>
  <si>
    <t>خــلـيـفــة آل ثــانـي</t>
  </si>
  <si>
    <t>مريم المهندي</t>
  </si>
  <si>
    <t>عطاويه</t>
  </si>
  <si>
    <t>عىدالله</t>
  </si>
  <si>
    <t>Zee 🍂</t>
  </si>
  <si>
    <t>مُبَارَك</t>
  </si>
  <si>
    <t>ً</t>
  </si>
  <si>
    <t>Alanood A N M Althani</t>
  </si>
  <si>
    <t>مهند</t>
  </si>
  <si>
    <t>Hissa🦋</t>
  </si>
  <si>
    <t>؏ـائِشة❥</t>
  </si>
  <si>
    <t>Aay Q</t>
  </si>
  <si>
    <t>حمد بن راشد آل عمير  🇶🇦</t>
  </si>
  <si>
    <t>حمد الكواري</t>
  </si>
  <si>
    <t>a.s.s🕊</t>
  </si>
  <si>
    <t>Latifa</t>
  </si>
  <si>
    <t>يمني الكواري</t>
  </si>
  <si>
    <t>ميار الكواري</t>
  </si>
  <si>
    <t>Mohammed Al Zeyara</t>
  </si>
  <si>
    <t>محـمد الهاجـِري</t>
  </si>
  <si>
    <t>GHADEER</t>
  </si>
  <si>
    <t>المستشار</t>
  </si>
  <si>
    <t>الفجر القريب (أم عبدالرحمن)</t>
  </si>
  <si>
    <t>منيره سعود  ال ثاني</t>
  </si>
  <si>
    <t>عائشـة المريخـي</t>
  </si>
  <si>
    <t>مَــرْيَــمْ💊</t>
  </si>
  <si>
    <t>كريستال</t>
  </si>
  <si>
    <t>A</t>
  </si>
  <si>
    <t>Hind Al-Thani</t>
  </si>
  <si>
    <t>احمد البنغيث الكواري</t>
  </si>
  <si>
    <t>المـهـآاا بنت سـعود</t>
  </si>
  <si>
    <t>🥀</t>
  </si>
  <si>
    <t>جود.</t>
  </si>
  <si>
    <t>🇶🇦 ﮼ظبيه</t>
  </si>
  <si>
    <t>..🖤💙🇰🇼</t>
  </si>
  <si>
    <t>م.عبدالله بخيت المري</t>
  </si>
  <si>
    <t>YouTube</t>
  </si>
  <si>
    <t>فآطمہّ الغ ـامدي</t>
  </si>
  <si>
    <t>سسآروُ</t>
  </si>
  <si>
    <t>V2</t>
  </si>
  <si>
    <t>د. جاسم الخويطر</t>
  </si>
  <si>
    <t>دكتوره ملك</t>
  </si>
  <si>
    <t>متجر روان</t>
  </si>
  <si>
    <t>عزيز ⚡️.</t>
  </si>
  <si>
    <t>احمد بن سالم</t>
  </si>
  <si>
    <t>حمد لحدان المهندي</t>
  </si>
  <si>
    <t>‏إيمان الكعبي 🇶🇦</t>
  </si>
  <si>
    <t>غـرنـاطة</t>
  </si>
  <si>
    <t>Mariam</t>
  </si>
  <si>
    <t>مساعد هليل الهذلي</t>
  </si>
  <si>
    <t>فجر☀️</t>
  </si>
  <si>
    <t>براهِم علي العَبَد</t>
  </si>
  <si>
    <t>Nasser ALkuwari</t>
  </si>
  <si>
    <t>𝑭𝑳𝑨𝑺𝑯 𝑸𝒂𝒕𝒂𝒓 ❤️🇶🇦❤️</t>
  </si>
  <si>
    <t>Raja Mohammad Owais</t>
  </si>
  <si>
    <t>م. جاسم شيخان</t>
  </si>
  <si>
    <t>Hala tamimi</t>
  </si>
  <si>
    <t>Nayef Hamad</t>
  </si>
  <si>
    <t>Awoosh🇶🇦</t>
  </si>
  <si>
    <t>intesar alemadi #QTR</t>
  </si>
  <si>
    <t>Nouf Mohammed</t>
  </si>
  <si>
    <t>🌶</t>
  </si>
  <si>
    <t>Mouza AlMarri</t>
  </si>
  <si>
    <t>Khalid Ahmad Mohammed</t>
  </si>
  <si>
    <t>farah ✰</t>
  </si>
  <si>
    <t>فهد بن مالك</t>
  </si>
  <si>
    <t>sohaila almoslh</t>
  </si>
  <si>
    <t>Moomm</t>
  </si>
  <si>
    <t>المحامي خليفة الكواري</t>
  </si>
  <si>
    <t>ريـم 🍓</t>
  </si>
  <si>
    <t>meshal khaldy</t>
  </si>
  <si>
    <t>talal ahmed</t>
  </si>
  <si>
    <t>♡</t>
  </si>
  <si>
    <t>hasoos ⭐️</t>
  </si>
  <si>
    <t>السلمي 💛💙🇸🇦</t>
  </si>
  <si>
    <t>خدماتــ com7</t>
  </si>
  <si>
    <t>AFIF.</t>
  </si>
  <si>
    <t>Nouuff☁️</t>
  </si>
  <si>
    <t>استغفرالله (‏أحب الصالحين ولست منهم)</t>
  </si>
  <si>
    <t>Æ 🌹</t>
  </si>
  <si>
    <t>AmalMm1233</t>
  </si>
  <si>
    <t>‎أزهـــــــار 🌸 حسابي الجديد</t>
  </si>
  <si>
    <t>سـحـ أمــ ⛅ ــل ـابة</t>
  </si>
  <si>
    <t>احمد العمراني</t>
  </si>
  <si>
    <t>اسرع وزليخه🎻</t>
  </si>
  <si>
    <t>r</t>
  </si>
  <si>
    <t>سعد الحجاجي #قطر🇶🇦</t>
  </si>
  <si>
    <t>Huda Abdulrahman</t>
  </si>
  <si>
    <t>بنت قطر</t>
  </si>
  <si>
    <t>أم نضال.. (حسابي موقوف)</t>
  </si>
  <si>
    <t>محمد007</t>
  </si>
  <si>
    <t>نوره 🇶🇦</t>
  </si>
  <si>
    <t>محمد الجهني</t>
  </si>
  <si>
    <t>Capt. Ali Almudahka</t>
  </si>
  <si>
    <t>SamarAli🇸🇦</t>
  </si>
  <si>
    <t>♪</t>
  </si>
  <si>
    <t>Nedal_101</t>
  </si>
  <si>
    <t>نـّ 3</t>
  </si>
  <si>
    <t>Anonymouse</t>
  </si>
  <si>
    <t>🖤</t>
  </si>
  <si>
    <t>Saber elgassem</t>
  </si>
  <si>
    <t>feras suhil</t>
  </si>
  <si>
    <t>MA</t>
  </si>
  <si>
    <t>⭐️</t>
  </si>
  <si>
    <t>أبو أحمد</t>
  </si>
  <si>
    <t>لاتين 💙7</t>
  </si>
  <si>
    <t>Abdullah</t>
  </si>
  <si>
    <t>الروضتين</t>
  </si>
  <si>
    <t>f6f6</t>
  </si>
  <si>
    <t>⚜️أُمْ بَدِرّ اليَافِعْيْ⚜️</t>
  </si>
  <si>
    <t>Nonaunicorn 🦄✨🇶🇦</t>
  </si>
  <si>
    <t>العبير 🌿🌹🌿</t>
  </si>
  <si>
    <t>باحثة النور</t>
  </si>
  <si>
    <t>shaher elkaabi</t>
  </si>
  <si>
    <t>Nasser 💛</t>
  </si>
  <si>
    <t>MSJ</t>
  </si>
  <si>
    <t>nouf hamad</t>
  </si>
  <si>
    <t>آنيــــقه✨</t>
  </si>
  <si>
    <t>a</t>
  </si>
  <si>
    <t>5jℓ</t>
  </si>
  <si>
    <t>عابر سبيل 🇶🇦 QAT</t>
  </si>
  <si>
    <t>حسن ذيب</t>
  </si>
  <si>
    <t>سعد الغانم ابو محمد</t>
  </si>
  <si>
    <t>Noura EL-Kwary</t>
  </si>
  <si>
    <t>Dana☁️</t>
  </si>
  <si>
    <t>🐲</t>
  </si>
  <si>
    <t>💫غموض أنثى ✨</t>
  </si>
  <si>
    <t>LOLWA</t>
  </si>
  <si>
    <t>Bo Hamad</t>
  </si>
  <si>
    <t>ᴍᴏɴᴀ</t>
  </si>
  <si>
    <t>Hion45 جنوبيه💙💙💙</t>
  </si>
  <si>
    <t>Omar</t>
  </si>
  <si>
    <t>Khalid</t>
  </si>
  <si>
    <t>💛أم ماهر«🕊📲</t>
  </si>
  <si>
    <t>SBA</t>
  </si>
  <si>
    <t>علي.</t>
  </si>
  <si>
    <t>اخت العرب</t>
  </si>
  <si>
    <t>نجمة 🇸🇦</t>
  </si>
  <si>
    <t>سلوى العبيدلي</t>
  </si>
  <si>
    <t>dana</t>
  </si>
  <si>
    <t>بدريه الرفاعي</t>
  </si>
  <si>
    <t>ASMA|🇶🇦</t>
  </si>
  <si>
    <t>جابر يعقوب الملا</t>
  </si>
  <si>
    <t>محسن فهد الهاجري</t>
  </si>
  <si>
    <t>Nayef Al-Rasheed</t>
  </si>
  <si>
    <t>بن تركي ..</t>
  </si>
  <si>
    <t>scarletrosy</t>
  </si>
  <si>
    <t>احمد الشمري🇶🇦</t>
  </si>
  <si>
    <t>ALI .</t>
  </si>
  <si>
    <t>Monmon</t>
  </si>
  <si>
    <t>Leo 𓃠</t>
  </si>
  <si>
    <t>MONA🇵🇸</t>
  </si>
  <si>
    <t>Aldana</t>
  </si>
  <si>
    <t>deema</t>
  </si>
  <si>
    <t>Meemaa</t>
  </si>
  <si>
    <t>أم جنود التوحيد 🇶🇦</t>
  </si>
  <si>
    <t>مها طنبوز 🖋📖</t>
  </si>
  <si>
    <t>ام نايف حساب ١٤</t>
  </si>
  <si>
    <t>لوسيل 👤</t>
  </si>
  <si>
    <t>Abdulaziz Alkhater</t>
  </si>
  <si>
    <t>أحمد حمد النعيمي</t>
  </si>
  <si>
    <t>الخطابه ام بندر نسعى لي وجه الله بدون اي مقابل</t>
  </si>
  <si>
    <t>mohammed y al muftah</t>
  </si>
  <si>
    <t>AÍSHA YAK⚡️</t>
  </si>
  <si>
    <t>Saif</t>
  </si>
  <si>
    <t>🧚🏻‍♀️✨</t>
  </si>
  <si>
    <t>علي المعرفي</t>
  </si>
  <si>
    <t>مريَم</t>
  </si>
  <si>
    <t>ف الجهني 🇸🇦</t>
  </si>
  <si>
    <t>Mohammed Al-Jufairi</t>
  </si>
  <si>
    <t>ĆH</t>
  </si>
  <si>
    <t>Nouf Al-Mohannadi</t>
  </si>
  <si>
    <t>Alzaina Alkuwari</t>
  </si>
  <si>
    <t>Saoud Al-Eshaq</t>
  </si>
  <si>
    <t>شافي الهّاجري</t>
  </si>
  <si>
    <t>العنزي🇰🇼❤️🇰🇼</t>
  </si>
  <si>
    <t>هذا الوقت سيمضي ..🌻</t>
  </si>
  <si>
    <t>⚔️🇶🇦الادعم الصامل🇶🇦⚔️</t>
  </si>
  <si>
    <t>🍓🥛</t>
  </si>
  <si>
    <t>Ahmad</t>
  </si>
  <si>
    <t>عآيض بن حمد</t>
  </si>
  <si>
    <t>عبدالله بن عيسى البدر</t>
  </si>
  <si>
    <t>دكتور سلطان خان</t>
  </si>
  <si>
    <t>aysha💛</t>
  </si>
  <si>
    <t>تميم المجد</t>
  </si>
  <si>
    <t>﮼طماش 🇶🇦</t>
  </si>
  <si>
    <t>أمير</t>
  </si>
  <si>
    <t>شيخة قطر</t>
  </si>
  <si>
    <t>Mohammed Alsulaiti</t>
  </si>
  <si>
    <t>عبدالرحمن م السليطي</t>
  </si>
  <si>
    <t>falconry</t>
  </si>
  <si>
    <t>فهد السبيعي🦌</t>
  </si>
  <si>
    <t>h7kt</t>
  </si>
  <si>
    <t>Hamamgulb23</t>
  </si>
  <si>
    <t>ALI ALALI</t>
  </si>
  <si>
    <t>قناة الجزيرة</t>
  </si>
  <si>
    <t>مـريـم ⚜️</t>
  </si>
  <si>
    <t>‏‏؏ــبــڦ ღ❥ ② #أوسكار 🌈⁦🥇حسابي الاول موقوف</t>
  </si>
  <si>
    <t>♛</t>
  </si>
  <si>
    <t>🌬♥️صمود/Smood♥️ 🌬</t>
  </si>
  <si>
    <t>shushet</t>
  </si>
  <si>
    <t>مريم</t>
  </si>
  <si>
    <t>رٌٱشّےـدُ ٱلےـمِےـرٌيّےـ</t>
  </si>
  <si>
    <t>M🕊</t>
  </si>
  <si>
    <t>Hassa22</t>
  </si>
  <si>
    <t>~salwa alkuwari~</t>
  </si>
  <si>
    <t>T.Al🇶🇦</t>
  </si>
  <si>
    <t>ᴴᴹ♡</t>
  </si>
  <si>
    <t>cursed</t>
  </si>
  <si>
    <t>الليّنه 💫</t>
  </si>
  <si>
    <t>𝐇𝐀𝐍</t>
  </si>
  <si>
    <t>Jabor Alkuwari</t>
  </si>
  <si>
    <t>عبدالله المريخي</t>
  </si>
  <si>
    <t>عبدالله الأدعم</t>
  </si>
  <si>
    <t>mohammad zaatiti</t>
  </si>
  <si>
    <t>Abdullah_leq6ry</t>
  </si>
  <si>
    <t>تميــم بن سلطان 🇶🇦</t>
  </si>
  <si>
    <t>بوسلطان</t>
  </si>
  <si>
    <t>Mohdqtr</t>
  </si>
  <si>
    <t>Nour</t>
  </si>
  <si>
    <t>Reem</t>
  </si>
  <si>
    <t>﮼فطيم 🦌</t>
  </si>
  <si>
    <t>Jamal Al Ani</t>
  </si>
  <si>
    <t>علي بن حمود</t>
  </si>
  <si>
    <t>Nayef ..</t>
  </si>
  <si>
    <t>mohamed ALALI</t>
  </si>
  <si>
    <t>Andromeda~</t>
  </si>
  <si>
    <t>D.n.alqhatani</t>
  </si>
  <si>
    <t>عبدالصمد 🎃🤙🏽</t>
  </si>
  <si>
    <t>Qatar 2022</t>
  </si>
  <si>
    <t>Abdulrahman Almarri</t>
  </si>
  <si>
    <t>mohammad awrtani</t>
  </si>
  <si>
    <t>نجّود🇶🇦</t>
  </si>
  <si>
    <t>الشرينه</t>
  </si>
  <si>
    <t>حارس القلعة‏🤲🏻‎يارب اسألك من واسع فضلك</t>
  </si>
  <si>
    <t>Mohap Saleem</t>
  </si>
  <si>
    <t>Sultan alsuwaidi🇶🇦</t>
  </si>
  <si>
    <t>؏ـسيـ Tatlıــريــہ 🍭.</t>
  </si>
  <si>
    <t>Hissa</t>
  </si>
  <si>
    <t>بوسالم 💛🇶🇦</t>
  </si>
  <si>
    <t>Scorpion Qatar</t>
  </si>
  <si>
    <t>QATA®IA♥مواطنة</t>
  </si>
  <si>
    <t>عبدالله القحطـاني 🇶🇦</t>
  </si>
  <si>
    <t>hamood_alafifi</t>
  </si>
  <si>
    <t>abotemim</t>
  </si>
  <si>
    <t>SHAIMA</t>
  </si>
  <si>
    <t>عبدالله انديله</t>
  </si>
  <si>
    <t>ام غانم</t>
  </si>
  <si>
    <t>🇶🇦خالد بن حمد الجبر النعيمي (قطر)</t>
  </si>
  <si>
    <t>qout</t>
  </si>
  <si>
    <t>AlDana</t>
  </si>
  <si>
    <t>Mahmoud Omran</t>
  </si>
  <si>
    <t>Perhaps Asma</t>
  </si>
  <si>
    <t>ابوعلي</t>
  </si>
  <si>
    <t>ٓ</t>
  </si>
  <si>
    <t>فلان</t>
  </si>
  <si>
    <t>alkuwari🇶🇦</t>
  </si>
  <si>
    <t>ناصر اليافعي</t>
  </si>
  <si>
    <t>محمد المريخي ||</t>
  </si>
  <si>
    <t>محمد بن علي النفيحي</t>
  </si>
  <si>
    <t>﮼ساره 🕊</t>
  </si>
  <si>
    <t>Khaled Alajmi</t>
  </si>
  <si>
    <t>Saaaaalm go</t>
  </si>
  <si>
    <t>AM.</t>
  </si>
  <si>
    <t>Z🇶🇦’</t>
  </si>
  <si>
    <t>قطرية للنخاع🇶🇦</t>
  </si>
  <si>
    <t>محمد السليطي</t>
  </si>
  <si>
    <t>الريان</t>
  </si>
  <si>
    <t>N.Alyafei</t>
  </si>
  <si>
    <t>Lozareza</t>
  </si>
  <si>
    <t>عائش/ أينما زرعك الله؛أزهر🌱</t>
  </si>
  <si>
    <t>.</t>
  </si>
  <si>
    <t>Samer alqadry</t>
  </si>
  <si>
    <t>أمينه العمادي</t>
  </si>
  <si>
    <t>طلال بـن ناصر</t>
  </si>
  <si>
    <t>Hessa ⌬</t>
  </si>
  <si>
    <t>Mohamed</t>
  </si>
  <si>
    <t>‏خالد الزمان 🇶🇦</t>
  </si>
  <si>
    <t>Haya</t>
  </si>
  <si>
    <t>‏ᴰᴬᴺᴬ</t>
  </si>
  <si>
    <t>nawary</t>
  </si>
  <si>
    <t>Al Mayassa Al Thani</t>
  </si>
  <si>
    <t>جوعان بن حمد</t>
  </si>
  <si>
    <t>🇵🇸آمنه محمد👾🇶🇦</t>
  </si>
  <si>
    <t>زيندايا</t>
  </si>
  <si>
    <t>بنـه</t>
  </si>
  <si>
    <t>غَرِيب - لآإلـٰه إلّآالله 🇶🇦</t>
  </si>
  <si>
    <t>Lativa A Alsulaiti</t>
  </si>
  <si>
    <t>ra3eealwfa76</t>
  </si>
  <si>
    <t>Mohamed Baba</t>
  </si>
  <si>
    <t>H🗣</t>
  </si>
  <si>
    <t>fo0oxy</t>
  </si>
  <si>
    <t>لولوة العذبة💫</t>
  </si>
  <si>
    <t>if you push that button, your got to go ♓♐♊</t>
  </si>
  <si>
    <t>يم رم</t>
  </si>
  <si>
    <t>🇹🇳 SADok</t>
  </si>
  <si>
    <t>رصاصة 🇶🇦</t>
  </si>
  <si>
    <t>آمنة النعمة</t>
  </si>
  <si>
    <t>أريج الخزامى🇶🇦 قطر</t>
  </si>
  <si>
    <t>بروق - قطر # تميم</t>
  </si>
  <si>
    <t>بوساره</t>
  </si>
  <si>
    <t>Mohammed Benkacem</t>
  </si>
  <si>
    <t>ت</t>
  </si>
  <si>
    <t>Hamad Al-Hajri</t>
  </si>
  <si>
    <t>ابو عبدالله</t>
  </si>
  <si>
    <t>f</t>
  </si>
  <si>
    <t>أّلَعٌأّمَريِّ  𝔸𝕃𝔸𝔸𝕄ℝ𝕀</t>
  </si>
  <si>
    <t>Mohammed.</t>
  </si>
  <si>
    <t>❁</t>
  </si>
  <si>
    <t>عبدالله آل خليفة</t>
  </si>
  <si>
    <t>بوفهد</t>
  </si>
  <si>
    <t>cactus mami🌵</t>
  </si>
  <si>
    <t>القطري.🇶🇦</t>
  </si>
  <si>
    <t>أسيل</t>
  </si>
  <si>
    <t>لطيفـه 🇶🇦.</t>
  </si>
  <si>
    <t>Ghazi Alshammari 🇶🇦</t>
  </si>
  <si>
    <t>AT</t>
  </si>
  <si>
    <t>ابوبدر</t>
  </si>
  <si>
    <t>خليفة الكبيسي</t>
  </si>
  <si>
    <t>Mohammed S.</t>
  </si>
  <si>
    <t>JASSIM🇶🇦القطري🇶🇦</t>
  </si>
  <si>
    <t>بوخالد</t>
  </si>
  <si>
    <t>ترامب القرني الحلاب الحساب الاحتياطي 👍</t>
  </si>
  <si>
    <t>محــمد المفتـاح</t>
  </si>
  <si>
    <t>تركي المرزوقي</t>
  </si>
  <si>
    <t>abuessa</t>
  </si>
  <si>
    <t>brain damage</t>
  </si>
  <si>
    <t>هيا</t>
  </si>
  <si>
    <t>L</t>
  </si>
  <si>
    <t>𝙻𝙰⚡️</t>
  </si>
  <si>
    <t>noora</t>
  </si>
  <si>
    <t>جـاسـم ال ثـانـــي</t>
  </si>
  <si>
    <t>ياسين بن منير</t>
  </si>
  <si>
    <t>محمد قطر</t>
  </si>
  <si>
    <t>noor qatar</t>
  </si>
  <si>
    <t>aisha althani</t>
  </si>
  <si>
    <t>MMH</t>
  </si>
  <si>
    <t>علي اللحيدان</t>
  </si>
  <si>
    <t>✨</t>
  </si>
  <si>
    <t>majed QTR</t>
  </si>
  <si>
    <t>سارة</t>
  </si>
  <si>
    <t>sara</t>
  </si>
  <si>
    <t>د. هند المفتاح #تميم_المجد</t>
  </si>
  <si>
    <t>فهد ع ال خاطر</t>
  </si>
  <si>
    <t>M3</t>
  </si>
  <si>
    <t>مشاعل</t>
  </si>
  <si>
    <t>خلييجنا 1</t>
  </si>
  <si>
    <t>👤Badr</t>
  </si>
  <si>
    <t>صالحه 🇸🇦</t>
  </si>
  <si>
    <t>𝓝</t>
  </si>
  <si>
    <t>عبدالعزيز الشمري</t>
  </si>
  <si>
    <t>أردني ولد شيوخ</t>
  </si>
  <si>
    <t>Hmoyza</t>
  </si>
  <si>
    <t>y</t>
  </si>
  <si>
    <t>Can</t>
  </si>
  <si>
    <t>الخبيئة</t>
  </si>
  <si>
    <t>عمر بن وليد الكواري</t>
  </si>
  <si>
    <t>H.B.A</t>
  </si>
  <si>
    <t>عز🔕</t>
  </si>
  <si>
    <t>رونيسا.</t>
  </si>
  <si>
    <t>شذى</t>
  </si>
  <si>
    <t>J</t>
  </si>
  <si>
    <t>العنـود</t>
  </si>
  <si>
    <t>Samiya Al-Emadi</t>
  </si>
  <si>
    <t>nothing○</t>
  </si>
  <si>
    <t>م'إلعِنزي𖤐⁷⁹.</t>
  </si>
  <si>
    <t>شروق المالكي.</t>
  </si>
  <si>
    <t>ハマド 🖤</t>
  </si>
  <si>
    <t>نــاديــا'❥ ‏»⇣✵</t>
  </si>
  <si>
    <t>سيدرا🎶</t>
  </si>
  <si>
    <t>شهد</t>
  </si>
  <si>
    <t>قمر</t>
  </si>
  <si>
    <t>aQeel</t>
  </si>
  <si>
    <t>خوى</t>
  </si>
  <si>
    <t>ناد</t>
  </si>
  <si>
    <t>‏᷂ريـمّا 𓋜</t>
  </si>
  <si>
    <t>خليفآرإلأنصاريء▽.</t>
  </si>
  <si>
    <t>ماجد بن سـعـوُد</t>
  </si>
  <si>
    <t>Re.</t>
  </si>
  <si>
    <t>ⓇⒶⓌⒶⓃ⚣.</t>
  </si>
  <si>
    <t>Target Qatar</t>
  </si>
  <si>
    <t>Haifa</t>
  </si>
  <si>
    <t>Amal ‏ֆ .</t>
  </si>
  <si>
    <t>🅰🅻🅼🅰🆂 |♪👑 ماابادل 🛑</t>
  </si>
  <si>
    <t>im tired</t>
  </si>
  <si>
    <t>📝💛.</t>
  </si>
  <si>
    <t>نوف العبدالعزيز.</t>
  </si>
  <si>
    <t>MBS| 🇸🇦 محمــد</t>
  </si>
  <si>
    <t>‏نجمَة ✯.</t>
  </si>
  <si>
    <t>غانم ...</t>
  </si>
  <si>
    <t>محمد MBS</t>
  </si>
  <si>
    <t>دلال السبر</t>
  </si>
  <si>
    <t>ابوسام</t>
  </si>
  <si>
    <t>MohrA •°</t>
  </si>
  <si>
    <t>بنت الشمس</t>
  </si>
  <si>
    <t>Ayedh</t>
  </si>
  <si>
    <t>ابوسعود</t>
  </si>
  <si>
    <t>النايفه</t>
  </si>
  <si>
    <t>Asead</t>
  </si>
  <si>
    <t>Noon ~</t>
  </si>
  <si>
    <t>SARAH ⚖️</t>
  </si>
  <si>
    <t>ِ</t>
  </si>
  <si>
    <t>Zee</t>
  </si>
  <si>
    <t>SAAD,,🇸🇦🇰🇼</t>
  </si>
  <si>
    <t>ساندي♡</t>
  </si>
  <si>
    <t>مناحل ابو سلطان</t>
  </si>
  <si>
    <t>انسة نملة.</t>
  </si>
  <si>
    <t>Dimjah™</t>
  </si>
  <si>
    <t>SڤynX</t>
  </si>
  <si>
    <t>بوتركي قطر</t>
  </si>
  <si>
    <t>العالمية هدى العنزي 💙</t>
  </si>
  <si>
    <t>اللهم اشفي امي ووفق النصر</t>
  </si>
  <si>
    <t>‏᷂يـاريـن،حسابي محظور❌موقفه تفاعل</t>
  </si>
  <si>
    <t>قوستاڤو.</t>
  </si>
  <si>
    <t>نصر الذهب</t>
  </si>
  <si>
    <t>الكلمة الطيبة</t>
  </si>
  <si>
    <t>Diva</t>
  </si>
  <si>
    <t>خالد</t>
  </si>
  <si>
    <t>المثنى 🇸🇦</t>
  </si>
  <si>
    <t>محمد 159</t>
  </si>
  <si>
    <t>ناصرالعتيبي</t>
  </si>
  <si>
    <t>سعادة القلوب (الإنسانية فوق العنصرية) #فلسطين</t>
  </si>
  <si>
    <t>عبدالله الخاطر</t>
  </si>
  <si>
    <t>هاشتاق تم إسقاطه</t>
  </si>
  <si>
    <t>ليان❤</t>
  </si>
  <si>
    <t>HassanAlkhaja. #غزة</t>
  </si>
  <si>
    <t>abu ¥azi£d 44</t>
  </si>
  <si>
    <t>الراهي 🇶🇦⚔🇶🇦</t>
  </si>
  <si>
    <t>Reem AlGhoul</t>
  </si>
  <si>
    <t>‏ا̍ڀــڣــېْۧــنۨღ</t>
  </si>
  <si>
    <t>ليلى الكواري</t>
  </si>
  <si>
    <t>Dr.Malak magrabi</t>
  </si>
  <si>
    <t>ساره🇶🇦</t>
  </si>
  <si>
    <t>جامعة قطر</t>
  </si>
  <si>
    <t>كااااادي 🇸🇦</t>
  </si>
  <si>
    <t>عبدالله 🇸🇦</t>
  </si>
  <si>
    <t>﮼فطآمي،القطرية</t>
  </si>
  <si>
    <t>Hajri</t>
  </si>
  <si>
    <t>N 🇵🇸</t>
  </si>
  <si>
    <t>SN</t>
  </si>
  <si>
    <t>أريّام العالميه🏆</t>
  </si>
  <si>
    <t>MamaNada2020</t>
  </si>
  <si>
    <t>Wild_TiGeR</t>
  </si>
  <si>
    <t>ّالعنـود</t>
  </si>
  <si>
    <t>السيناتور#المعالي_كايده#</t>
  </si>
  <si>
    <t>maryam.</t>
  </si>
  <si>
    <t>عبداللّه بن ناصر</t>
  </si>
  <si>
    <t>قـــطــر.🇶🇦.العـــز</t>
  </si>
  <si>
    <t>حنين الشوق 🇶🇦</t>
  </si>
  <si>
    <t>رهِفْ الدَوسّري🎻</t>
  </si>
  <si>
    <t>Paloma ོ</t>
  </si>
  <si>
    <t>AK</t>
  </si>
  <si>
    <t>🦌</t>
  </si>
  <si>
    <t>هجير ( حسابي الأول موقوف ) ..</t>
  </si>
  <si>
    <t>خُــلــودْ 🐋</t>
  </si>
  <si>
    <t>✨💎✨الــــدانــة✨💎✨</t>
  </si>
  <si>
    <t>نبض..</t>
  </si>
  <si>
    <t>Ahmed🇸🇦</t>
  </si>
  <si>
    <t>Samaia Samara</t>
  </si>
  <si>
    <t>بوسالم</t>
  </si>
  <si>
    <t>wasayef</t>
  </si>
  <si>
    <t>انا🇶🇦</t>
  </si>
  <si>
    <t>HAMAD_ALMARRI</t>
  </si>
  <si>
    <t>ســا  لــــمـــ</t>
  </si>
  <si>
    <t>محمد عبدالرحمن #2030</t>
  </si>
  <si>
    <t>طلال بن أحمد آل ثاني</t>
  </si>
  <si>
    <t>alhaggis11</t>
  </si>
  <si>
    <t>طويق</t>
  </si>
  <si>
    <t>الـ عَ ـين🇶🇦</t>
  </si>
  <si>
    <t>نوف بنت ناصر آل ثاني</t>
  </si>
  <si>
    <t>ابــ ͢ــومـــطـ ͢ــر</t>
  </si>
  <si>
    <t>مسلم و كفى</t>
  </si>
  <si>
    <t>سعد الهاجري</t>
  </si>
  <si>
    <t>الدانه بن حَ</t>
  </si>
  <si>
    <t>🇶🇦حـــصـــــة</t>
  </si>
  <si>
    <t>mohammed almesnad</t>
  </si>
  <si>
    <t>Alan Dershowitz</t>
  </si>
  <si>
    <t>ام سعود الهاجري</t>
  </si>
  <si>
    <t>#K7eeLaN 🇶🇦</t>
  </si>
  <si>
    <t>حمود شاي</t>
  </si>
  <si>
    <t>عبدالله طالب المري</t>
  </si>
  <si>
    <t>مسفر 🇸🇦</t>
  </si>
  <si>
    <t>Yousef Fakhro 🇶🇦 🇫🇷</t>
  </si>
  <si>
    <t>jassim جاسم ⁦⚖️⁩</t>
  </si>
  <si>
    <t>سالم مبارك الخويطر(بومبارك)..</t>
  </si>
  <si>
    <t>عين القعود</t>
  </si>
  <si>
    <t>كريم كراميل</t>
  </si>
  <si>
    <t>sh-alhajri</t>
  </si>
  <si>
    <t>قطر وبس</t>
  </si>
  <si>
    <t>چ I am indeed</t>
  </si>
  <si>
    <t>سليمان بن صالح الجعيثن</t>
  </si>
  <si>
    <t>F Alk3bi</t>
  </si>
  <si>
    <t>م.أحمد بن محمد الهاشمي</t>
  </si>
  <si>
    <t>إلهام الكواري</t>
  </si>
  <si>
    <t>Elissa ♎︎</t>
  </si>
  <si>
    <t>hem</t>
  </si>
  <si>
    <t>Fatma Alemadi🇶🇦</t>
  </si>
  <si>
    <t>بوسـعـود 🇶🇦</t>
  </si>
  <si>
    <t>Huda Al Thani</t>
  </si>
  <si>
    <t>🥡</t>
  </si>
  <si>
    <t>خليفة بن علي آل ثاني 🇶🇦</t>
  </si>
  <si>
    <t>AM2019 #المعالي_كايدة 🇶🇦</t>
  </si>
  <si>
    <t>𝓡𝓸𝓼𝓮</t>
  </si>
  <si>
    <t>نايف</t>
  </si>
  <si>
    <t>نادر #قطر</t>
  </si>
  <si>
    <t>بنت الكواري🇶🇦</t>
  </si>
  <si>
    <t>#الاسكوبلي زكريت</t>
  </si>
  <si>
    <t>عمر</t>
  </si>
  <si>
    <t>ابو العز اليمني</t>
  </si>
  <si>
    <t>رضا بوحميد</t>
  </si>
  <si>
    <t>الوجبة • Al-Wajba</t>
  </si>
  <si>
    <t>ϟعيسى</t>
  </si>
  <si>
    <t>مناحي</t>
  </si>
  <si>
    <t>Alanoud Althani</t>
  </si>
  <si>
    <t>قطر العز</t>
  </si>
  <si>
    <t>نورة ع. الأنصاري</t>
  </si>
  <si>
    <t>Abdulrahman Al-Thani</t>
  </si>
  <si>
    <t>Pro Qatar</t>
  </si>
  <si>
    <t>نـــورا☁️</t>
  </si>
  <si>
    <t>غادة الموسوي🇶🇦</t>
  </si>
  <si>
    <t>MBA</t>
  </si>
  <si>
    <t>Mad Hatter |🎩</t>
  </si>
  <si>
    <t>﮼العنود،ج،آلثاني🇶🇦</t>
  </si>
  <si>
    <t>Saqralharam</t>
  </si>
  <si>
    <t>م.ساره🇶🇦</t>
  </si>
  <si>
    <t>Hadi</t>
  </si>
  <si>
    <t>R..</t>
  </si>
  <si>
    <t>fesal فيصل رحباني</t>
  </si>
  <si>
    <t>👩🏻‍🎓💗</t>
  </si>
  <si>
    <t>S H A I M A.</t>
  </si>
  <si>
    <t>عبدالله بن سعيد الجبري</t>
  </si>
  <si>
    <t>فرح🌊</t>
  </si>
  <si>
    <t>الفضالة، صَبا #القدس_عربية</t>
  </si>
  <si>
    <t>الحمدلله رب العالمين</t>
  </si>
  <si>
    <t>سما الإسلام</t>
  </si>
  <si>
    <t>﮼سهيل</t>
  </si>
  <si>
    <t>جابر</t>
  </si>
  <si>
    <t>🇶🇦عبدالعزيزالسليطي</t>
  </si>
  <si>
    <t>meso🧚🏼‍♀️</t>
  </si>
  <si>
    <t>MH</t>
  </si>
  <si>
    <t>🕯</t>
  </si>
  <si>
    <t>Fahad    🇶🇦⚔️🇶🇦</t>
  </si>
  <si>
    <t>mn أم محمد mn</t>
  </si>
  <si>
    <t>doug</t>
  </si>
  <si>
    <t>Bin”sanad-Almohannadi 🇶🇦</t>
  </si>
  <si>
    <t>🎀</t>
  </si>
  <si>
    <t>Qatar mohammed 5552</t>
  </si>
  <si>
    <t>استشارات عقارية - Realtyworld</t>
  </si>
  <si>
    <t>Janral-s400</t>
  </si>
  <si>
    <t>Mariam khalfan</t>
  </si>
  <si>
    <t>عبدالرحمن الهاجري</t>
  </si>
  <si>
    <t>Msm</t>
  </si>
  <si>
    <t>صالح🇶🇦🦉</t>
  </si>
  <si>
    <t>ذبابة إلكترونية</t>
  </si>
  <si>
    <t>EnsaNah_qtr</t>
  </si>
  <si>
    <t>🦉</t>
  </si>
  <si>
    <t>Samar🤍</t>
  </si>
  <si>
    <t>ɴ</t>
  </si>
  <si>
    <t>ناصـرر ☕️✨🎶</t>
  </si>
  <si>
    <t>𝕊𝕒𝕝𝕖𝕙</t>
  </si>
  <si>
    <t>Mohammed Al-Surour 🇶🇦</t>
  </si>
  <si>
    <t>روضـه بنت عبدالله 💎</t>
  </si>
  <si>
    <t>mohamad</t>
  </si>
  <si>
    <t>Hkk</t>
  </si>
  <si>
    <t>نورهـ الكبيسي🇶🇦</t>
  </si>
  <si>
    <t>جاسم تلفت بومحمد</t>
  </si>
  <si>
    <t>Mohammed al</t>
  </si>
  <si>
    <t>شمه المهندي</t>
  </si>
  <si>
    <t>11💕🇶🇦💕هند / قطر العز</t>
  </si>
  <si>
    <t>Shouq</t>
  </si>
  <si>
    <t>um 3mar</t>
  </si>
  <si>
    <t>عبدالله بن خالد ال خاطر</t>
  </si>
  <si>
    <t>عبدالعزيز م البراهيم</t>
  </si>
  <si>
    <t>Hamad I Al–Badr</t>
  </si>
  <si>
    <t>أحمد المنصوري</t>
  </si>
  <si>
    <t>ْ</t>
  </si>
  <si>
    <t>F. Al Ali Al Maadeed</t>
  </si>
  <si>
    <t>MBT Alkuwari</t>
  </si>
  <si>
    <t>كتكوته🐥</t>
  </si>
  <si>
    <t>ARH</t>
  </si>
  <si>
    <t>Abdulla A. Althani</t>
  </si>
  <si>
    <t>نـور العيسـى</t>
  </si>
  <si>
    <t>عبدالله المطرفي</t>
  </si>
  <si>
    <t>جاسم #المعالي_كايده 🇶🇦</t>
  </si>
  <si>
    <t>Faisal AL-Qatari</t>
  </si>
  <si>
    <t>ﺣﺴﻦ ﺍﻟﻜﻮﺍﺭﻱ</t>
  </si>
  <si>
    <t>سهم-الليل</t>
  </si>
  <si>
    <t>مادري والله</t>
  </si>
  <si>
    <t>A 🐎</t>
  </si>
  <si>
    <t>F.91</t>
  </si>
  <si>
    <t>BoTamim 🇶🇦</t>
  </si>
  <si>
    <t>AyshaA</t>
  </si>
  <si>
    <t>ر .</t>
  </si>
  <si>
    <t>ﻻفندر</t>
  </si>
  <si>
    <t>إنّهالغُرْبَةوجَمْر</t>
  </si>
  <si>
    <t>﮼مريم ﮼ 🥀</t>
  </si>
  <si>
    <t>أبوحفص</t>
  </si>
  <si>
    <t>𝗦.</t>
  </si>
  <si>
    <t>غانم المرزوقي</t>
  </si>
  <si>
    <t>🇶🇦 Dalal Alaqeedi</t>
  </si>
  <si>
    <t>الراء💗</t>
  </si>
  <si>
    <t>علي</t>
  </si>
  <si>
    <t>Hayak</t>
  </si>
  <si>
    <t>المنصورة بالله-و الحمدلله</t>
  </si>
  <si>
    <t>الحمد الله</t>
  </si>
  <si>
    <t>xoxo</t>
  </si>
  <si>
    <t>نـــــايـــــف الـعــنـــــزي</t>
  </si>
  <si>
    <t>Mr. Q</t>
  </si>
  <si>
    <t>Omhamad</t>
  </si>
  <si>
    <t>قطريه 🇶🇦</t>
  </si>
  <si>
    <t>Mohammed Alemadi # كعبة المضيوم</t>
  </si>
  <si>
    <t>راشد الهاملي 🇶🇦</t>
  </si>
  <si>
    <t>حفيد جراب 🇶🇦</t>
  </si>
  <si>
    <t>غانم بن جاسم الكواري</t>
  </si>
  <si>
    <t>AA</t>
  </si>
  <si>
    <t>‏﴿ هـــــآدي ❥﴾</t>
  </si>
  <si>
    <t>محسن بن فطيس</t>
  </si>
  <si>
    <t>شبكة أهل قطر الأولى</t>
  </si>
  <si>
    <t>عبدالله إلمانع🖊</t>
  </si>
  <si>
    <t>Al Gharafa الغرافة وبس 1979</t>
  </si>
  <si>
    <t>Amina</t>
  </si>
  <si>
    <t>F.</t>
  </si>
  <si>
    <t>سالم الراشدي</t>
  </si>
  <si>
    <t>#عـبدالله_العـوجاء</t>
  </si>
  <si>
    <t>nora_ ahmad🇶🇦🇶🇦</t>
  </si>
  <si>
    <t>حمد المري</t>
  </si>
  <si>
    <t>Nada mohammed</t>
  </si>
  <si>
    <t>قطــر💞🇶🇦</t>
  </si>
  <si>
    <t>سعد بن محمد الحمادي</t>
  </si>
  <si>
    <t>أمة الله</t>
  </si>
  <si>
    <t>Dr. N. Alhashimi</t>
  </si>
  <si>
    <t>Noor</t>
  </si>
  <si>
    <t>نور الآلوسي</t>
  </si>
  <si>
    <t>أمينة معرفيه</t>
  </si>
  <si>
    <t>الأصيلة القطرية🇶🇦</t>
  </si>
  <si>
    <t>بوشرباك-المنصوري</t>
  </si>
  <si>
    <t>‏‏د.طــربــوش™️</t>
  </si>
  <si>
    <t>Sbkalmannai</t>
  </si>
  <si>
    <t>أوّاب ..</t>
  </si>
  <si>
    <t>Tasnim A</t>
  </si>
  <si>
    <t>Um_nasser</t>
  </si>
  <si>
    <t>جاسم بن ثاني 🇶🇦</t>
  </si>
  <si>
    <t>عادل !_Great KSA ⁦🇸🇦⁩ ⁦⁦</t>
  </si>
  <si>
    <t>ابوعبدالعزيز</t>
  </si>
  <si>
    <t>Mohamed Alyafei</t>
  </si>
  <si>
    <t>عـبـدالعزيز 🇶🇦</t>
  </si>
  <si>
    <t>#صالح_السعيد ♿️</t>
  </si>
  <si>
    <t>رجب طيب أردوغان</t>
  </si>
  <si>
    <t>🇶🇦 قطر 🇶🇦</t>
  </si>
  <si>
    <t>Mozaalabdrahman 🇶🇦</t>
  </si>
  <si>
    <t>شيخة بنت علي</t>
  </si>
  <si>
    <t>أمل الجاسم</t>
  </si>
  <si>
    <t>﮼القطرية.🇶🇦</t>
  </si>
  <si>
    <t>أم خالد</t>
  </si>
  <si>
    <t>SarahBM✨</t>
  </si>
  <si>
    <t>A. الهاجري</t>
  </si>
  <si>
    <t>🧴</t>
  </si>
  <si>
    <t>Faisal Alqahtani</t>
  </si>
  <si>
    <t>NASSER</t>
  </si>
  <si>
    <t>نايــــف</t>
  </si>
  <si>
    <t>𝚂.</t>
  </si>
  <si>
    <t>Ayşe</t>
  </si>
  <si>
    <t>Huss 🇶🇦🇸🇩</t>
  </si>
  <si>
    <t>إبراهيم القطري</t>
  </si>
  <si>
    <t>بنت البلد ~ المعالي كايده ~</t>
  </si>
  <si>
    <t>ماضي الهاجري 🇶🇦</t>
  </si>
  <si>
    <t>Umm Mohammed</t>
  </si>
  <si>
    <t>Galyaa Bader</t>
  </si>
  <si>
    <t>🇶🇦 الشريف/الهاشميq🇶🇦</t>
  </si>
  <si>
    <t>Abdulla</t>
  </si>
  <si>
    <t>بوجاسم</t>
  </si>
  <si>
    <t>الـعـمـادي🇶🇦</t>
  </si>
  <si>
    <t>SعoD|🇶🇦</t>
  </si>
  <si>
    <t>🌻عائشه خالد</t>
  </si>
  <si>
    <t>الفهـَـد</t>
  </si>
  <si>
    <t>عبدالله الحرمي</t>
  </si>
  <si>
    <t>بيرو</t>
  </si>
  <si>
    <t>بدور</t>
  </si>
  <si>
    <t>Mk</t>
  </si>
  <si>
    <t>Umabdullah</t>
  </si>
  <si>
    <t>محمد ال ثاني</t>
  </si>
  <si>
    <t>ssǝuıɐɥsoɥs</t>
  </si>
  <si>
    <t>barhom</t>
  </si>
  <si>
    <t>هند✨</t>
  </si>
  <si>
    <t>الريم 💕</t>
  </si>
  <si>
    <t>A.Al Tamimi</t>
  </si>
  <si>
    <t>دانة الغواص#2022</t>
  </si>
  <si>
    <t>Al-khaldi</t>
  </si>
  <si>
    <t>M.ALSUWAIDI</t>
  </si>
  <si>
    <t>Abobaker Alhadrami</t>
  </si>
  <si>
    <t>عبدالله🇶🇦</t>
  </si>
  <si>
    <t>سما الدوحة</t>
  </si>
  <si>
    <t>طالبة جامعية</t>
  </si>
  <si>
    <t>Maryam A Al-Mansoori</t>
  </si>
  <si>
    <t>Sami🌷</t>
  </si>
  <si>
    <t>بندر /BANDAR</t>
  </si>
  <si>
    <t>﮼م،حسن #المعالي_كايده</t>
  </si>
  <si>
    <t>علي ال فطيس المري🇶🇦×🇶🇦</t>
  </si>
  <si>
    <t>Eiman</t>
  </si>
  <si>
    <t>F</t>
  </si>
  <si>
    <t>صالح بن أحمد الغانم</t>
  </si>
  <si>
    <t>ساهر</t>
  </si>
  <si>
    <t>الجوري</t>
  </si>
  <si>
    <t>‏﮼بنت ﮼قطر🇶🇦</t>
  </si>
  <si>
    <t>حسين آل إسحاق 🇶🇦</t>
  </si>
  <si>
    <t>جـــلاد</t>
  </si>
  <si>
    <t>AR</t>
  </si>
  <si>
    <t>𝓐🦢</t>
  </si>
  <si>
    <t>Shaikha Bint Ali⚜️</t>
  </si>
  <si>
    <t>Abdulaziz A Alghamdi 🇸🇦</t>
  </si>
  <si>
    <t>NMA alndawi</t>
  </si>
  <si>
    <t>Translitical</t>
  </si>
  <si>
    <t>Maryam ✨</t>
  </si>
  <si>
    <t>MBR1979</t>
  </si>
  <si>
    <t>بوحسناء</t>
  </si>
  <si>
    <t>ام يوسف وساره</t>
  </si>
  <si>
    <t>علي بن محمـد ( تواق)</t>
  </si>
  <si>
    <t>Yousef Alsaafin</t>
  </si>
  <si>
    <t>سارَه 🤍🇶🇦</t>
  </si>
  <si>
    <t>اسامه اليافعي</t>
  </si>
  <si>
    <t>منيره فخرو ♐️</t>
  </si>
  <si>
    <t>N🕊</t>
  </si>
  <si>
    <t>🌾H.M🌾</t>
  </si>
  <si>
    <t>بوجبرENG</t>
  </si>
  <si>
    <t>maryam</t>
  </si>
  <si>
    <t>Maryam🇶🇦</t>
  </si>
  <si>
    <t>Qattaq</t>
  </si>
  <si>
    <t>Ebaa almiqdadi</t>
  </si>
  <si>
    <t>Charles Spencer Chaplin</t>
  </si>
  <si>
    <t>حمد فداء البلد</t>
  </si>
  <si>
    <t>Fx🇶🇦</t>
  </si>
  <si>
    <t>أم طلال المالكي</t>
  </si>
  <si>
    <t>Saeed Srour</t>
  </si>
  <si>
    <t>مشعل  ضبعان التميمي</t>
  </si>
  <si>
    <t>غالية بنت حمد ⛔️</t>
  </si>
  <si>
    <t>Hissa A. Al-Sulaiti</t>
  </si>
  <si>
    <t>Reemy💎✨</t>
  </si>
  <si>
    <t>ريميكازاندر ⚯͛ | Rock Soldiers</t>
  </si>
  <si>
    <t>خليفه بن محمد</t>
  </si>
  <si>
    <t>العايوز عابير.</t>
  </si>
  <si>
    <t>🕊مغردةقطرية 🇶🇦. 💞♉️</t>
  </si>
  <si>
    <t>Anti Illuminati</t>
  </si>
  <si>
    <t>خليفه الكبيسي</t>
  </si>
  <si>
    <t>@HAMAD 3663</t>
  </si>
  <si>
    <t>مريَـم</t>
  </si>
  <si>
    <t>Taghreed Al-Emadi</t>
  </si>
  <si>
    <t>🇶🇦قطر المجد 🇶🇦اسد تميم المجد🇶🇦</t>
  </si>
  <si>
    <t>! سوشال ميديا !</t>
  </si>
  <si>
    <t>611°</t>
  </si>
  <si>
    <t>ام خليفه</t>
  </si>
  <si>
    <t>بوحمد</t>
  </si>
  <si>
    <t>Rero_Ooj💜🐱💙🌼</t>
  </si>
  <si>
    <t>ahmad hussain ali</t>
  </si>
  <si>
    <t>جلاد كويتي 🇰🇼❤️</t>
  </si>
  <si>
    <t>نـاصـر ال قـطـر</t>
  </si>
  <si>
    <t>🇶🇦</t>
  </si>
  <si>
    <t>أم عبدالله/N</t>
  </si>
  <si>
    <t>﮼عبدالسلام﮼المحرمي</t>
  </si>
  <si>
    <t>sufyan @L-yas</t>
  </si>
  <si>
    <t>السدآويه 🏁🏴👩🏻</t>
  </si>
  <si>
    <t>Abdulla Rashid Al-khater</t>
  </si>
  <si>
    <t>AL_ Silawi</t>
  </si>
  <si>
    <t>هادي</t>
  </si>
  <si>
    <t>bella h stan acc</t>
  </si>
  <si>
    <t>القعقـاع الشمـري</t>
  </si>
  <si>
    <t>الحياة فسيحة تتسع للجميع !</t>
  </si>
  <si>
    <t>سهيل 🇶🇦</t>
  </si>
  <si>
    <t>O</t>
  </si>
  <si>
    <t>Fashion</t>
  </si>
  <si>
    <t>its h22</t>
  </si>
  <si>
    <t>🇶🇦ALRUMAIHI🇶🇦</t>
  </si>
  <si>
    <t>FA 🇶🇦</t>
  </si>
  <si>
    <t>JABER</t>
  </si>
  <si>
    <t>نور بنت خالد</t>
  </si>
  <si>
    <t>moza</t>
  </si>
  <si>
    <t>قطري ولله الحمد</t>
  </si>
  <si>
    <t>شيخه❤️</t>
  </si>
  <si>
    <t>Noorqtr</t>
  </si>
  <si>
    <t>الاستراتيجي lYl القدس</t>
  </si>
  <si>
    <t>متضامن مع الدكتور / عبدالله النفيسي</t>
  </si>
  <si>
    <t>MHK</t>
  </si>
  <si>
    <t>heart Qatar❤️</t>
  </si>
  <si>
    <t>تراث لوّل</t>
  </si>
  <si>
    <t>abdulaziz alyafei</t>
  </si>
  <si>
    <t>𝒴𝒩</t>
  </si>
  <si>
    <t>فهد بن حمد النعيمي</t>
  </si>
  <si>
    <t>عبداللطيف المهندي</t>
  </si>
  <si>
    <t>Nada</t>
  </si>
  <si>
    <t>Nes1972</t>
  </si>
  <si>
    <t>Hamda🐻💜</t>
  </si>
  <si>
    <t>noor almansoori</t>
  </si>
  <si>
    <t>ݺ،ام،سلطان،</t>
  </si>
  <si>
    <t>Dαℓαℓ..</t>
  </si>
  <si>
    <t>Alia M. Al_Attiyah</t>
  </si>
  <si>
    <t>م. محمد بن عبدالرحمن العقيلي</t>
  </si>
  <si>
    <t>Fatma Al-Meer</t>
  </si>
  <si>
    <t>Abdulla Al-nassiri</t>
  </si>
  <si>
    <t>A@ aldyani</t>
  </si>
  <si>
    <t>Maeithy-A🦋</t>
  </si>
  <si>
    <t>محمد المنصوري</t>
  </si>
  <si>
    <t>Faisal Ali Al-Janahi</t>
  </si>
  <si>
    <t>جاسم التميمي</t>
  </si>
  <si>
    <t>التي تديم النظر في سكون.</t>
  </si>
  <si>
    <t>Nawal💕</t>
  </si>
  <si>
    <t>AlAnood 🇶🇦</t>
  </si>
  <si>
    <t>f althani</t>
  </si>
  <si>
    <t>قطري قديم</t>
  </si>
  <si>
    <t>﮼عنيّد</t>
  </si>
  <si>
    <t>سعود الوهيبي</t>
  </si>
  <si>
    <t>فاطمـــہ ღ</t>
  </si>
  <si>
    <t>ńourah</t>
  </si>
  <si>
    <t>نورا</t>
  </si>
  <si>
    <t>‎‏﮼عبدالله،السليطي</t>
  </si>
  <si>
    <t>qatar_1410</t>
  </si>
  <si>
    <t>Asma Al-Qahtani</t>
  </si>
  <si>
    <t>dossari</t>
  </si>
  <si>
    <t>سالم بن محمد المنصور الكعبي</t>
  </si>
  <si>
    <t>七爷</t>
  </si>
  <si>
    <t>فاطمة الدوسري</t>
  </si>
  <si>
    <t>dana nasser</t>
  </si>
  <si>
    <t>𝐌𝐧𝐚𝐧𝐢</t>
  </si>
  <si>
    <t>Salwa Q</t>
  </si>
  <si>
    <t>H 🇶🇦</t>
  </si>
  <si>
    <t>‏‏ ﮼الجوهرة 💎 ﮼بنت،قطر🇶🇦</t>
  </si>
  <si>
    <t>ساراعبدالعزيز الخاطر</t>
  </si>
  <si>
    <t>فهد الهاجري</t>
  </si>
  <si>
    <t>Aisha Al-meer</t>
  </si>
  <si>
    <t>Aisha.2019</t>
  </si>
  <si>
    <t>صالح العبيدلي</t>
  </si>
  <si>
    <t>بوسعــد الـحـميدي</t>
  </si>
  <si>
    <t>i khalid خالد القطري</t>
  </si>
  <si>
    <t>مهاجر العجمي :حساب بديل</t>
  </si>
  <si>
    <t>المحامي خالد عبدالله المهندي ( دولة قطر )</t>
  </si>
  <si>
    <t>𝓈𝒶𝓇𝒶𝒽</t>
  </si>
  <si>
    <t>Saif Al-Qahtani 😘💎⚖️🇶🇦</t>
  </si>
  <si>
    <t>abdulrahman</t>
  </si>
  <si>
    <t>아미라</t>
  </si>
  <si>
    <t>سعيد الدوسري</t>
  </si>
  <si>
    <t>العبيدان</t>
  </si>
  <si>
    <t>🦦</t>
  </si>
  <si>
    <t>violaita</t>
  </si>
  <si>
    <t>قرناس #المعالي_كايده</t>
  </si>
  <si>
    <t>Mohammad Al- Muftah</t>
  </si>
  <si>
    <t>احمد مبارك العلي</t>
  </si>
  <si>
    <t>مريم الهارون</t>
  </si>
  <si>
    <t>سعودي🇸🇦🇺🇸🇨🇳</t>
  </si>
  <si>
    <t>#المعالي_كايده 🇶🇦</t>
  </si>
  <si>
    <t>طلال المالكي</t>
  </si>
  <si>
    <t>أحمد بن سعيد الكواري</t>
  </si>
  <si>
    <t>Om Yousef</t>
  </si>
  <si>
    <t>Aisha K</t>
  </si>
  <si>
    <t>aljoker</t>
  </si>
  <si>
    <t>Hassanhome9227</t>
  </si>
  <si>
    <t>بٰـنـْت حَـمَد</t>
  </si>
  <si>
    <t>A®</t>
  </si>
  <si>
    <t>Amara</t>
  </si>
  <si>
    <t>YOUSEF 🇵🇸🇶🇦</t>
  </si>
  <si>
    <t>قطريه وهويتي "تميم "</t>
  </si>
  <si>
    <t>Ahmad~Qatar 🇶🇦</t>
  </si>
  <si>
    <t>إيـمانْ ☁</t>
  </si>
  <si>
    <t>سعود بن ع ال محمود</t>
  </si>
  <si>
    <t>вσ тαмιм</t>
  </si>
  <si>
    <t>‏﮼أناقطري</t>
  </si>
  <si>
    <t>شيخة بنت ناصر.</t>
  </si>
  <si>
    <t>إيـمـان</t>
  </si>
  <si>
    <t>Maryam Al-Khater</t>
  </si>
  <si>
    <t>شـهّاب حمْد</t>
  </si>
  <si>
    <t>ech.1909</t>
  </si>
  <si>
    <t>سّي.</t>
  </si>
  <si>
    <t>جاسم بن محمد،لن ننسى حصارحلف الفجار5/6/2017</t>
  </si>
  <si>
    <t>🌻أبو درش🌻وآه إسلاماه🌻</t>
  </si>
  <si>
    <t>عاشق قطر</t>
  </si>
  <si>
    <t>مــريــم آل ثــانــي</t>
  </si>
  <si>
    <t>- M.A</t>
  </si>
  <si>
    <t>NADYA 🧚‍♀️</t>
  </si>
  <si>
    <t>JK★|🇶🇦</t>
  </si>
  <si>
    <t>فَخــم 🇶🇦</t>
  </si>
  <si>
    <t>Aisha</t>
  </si>
  <si>
    <t>binqatarr22</t>
  </si>
  <si>
    <t>Jürgen</t>
  </si>
  <si>
    <t>Noora ♦</t>
  </si>
  <si>
    <t>إبراهيم الهاشمي</t>
  </si>
  <si>
    <t>A.ALEMADI♥</t>
  </si>
  <si>
    <t>fahad🇶🇦</t>
  </si>
  <si>
    <t>بيع متابعين</t>
  </si>
  <si>
    <t>نورة ال قطر</t>
  </si>
  <si>
    <t>ALI</t>
  </si>
  <si>
    <t>رجل المهمات الصعبه</t>
  </si>
  <si>
    <t>𝙎𝙝𝙤𝙪𝙦</t>
  </si>
  <si>
    <t>حمد الحمادي</t>
  </si>
  <si>
    <t>Mohammed</t>
  </si>
  <si>
    <t>تركي السبيعي</t>
  </si>
  <si>
    <t>Noura Al Megrin</t>
  </si>
  <si>
    <t>MoHaMa</t>
  </si>
  <si>
    <t>Spera.</t>
  </si>
  <si>
    <t>Keepin it real. 🇶🇦</t>
  </si>
  <si>
    <t>SALEH</t>
  </si>
  <si>
    <t>⚖️</t>
  </si>
  <si>
    <t>M.M</t>
  </si>
  <si>
    <t>S Al Noaimi</t>
  </si>
  <si>
    <t>Wosam Al-Jabri</t>
  </si>
  <si>
    <t>بوبخيت £</t>
  </si>
  <si>
    <t>Mohammed bin Nasser</t>
  </si>
  <si>
    <t>طراب</t>
  </si>
  <si>
    <t>جارالله آل سالمين</t>
  </si>
  <si>
    <t>❤️</t>
  </si>
  <si>
    <t>Tooma 🇶🇦🕊</t>
  </si>
  <si>
    <t>_hayalku</t>
  </si>
  <si>
    <t>ياسر علي عبدالله آل عبدالغني</t>
  </si>
  <si>
    <t>ابغى فيزه عمل انا من اليمن</t>
  </si>
  <si>
    <t>جواهر 💎</t>
  </si>
  <si>
    <t>KMK</t>
  </si>
  <si>
    <t>Laila</t>
  </si>
  <si>
    <t>Jane</t>
  </si>
  <si>
    <t>المعاضيد</t>
  </si>
  <si>
    <t>Hamad Al-Dosari</t>
  </si>
  <si>
    <t>﮼فيصل 🇸🇦</t>
  </si>
  <si>
    <t>AF</t>
  </si>
  <si>
    <t>بريد القطري</t>
  </si>
  <si>
    <t>كلنا تميم المجد</t>
  </si>
  <si>
    <t>aka</t>
  </si>
  <si>
    <t>✨جوان✨</t>
  </si>
  <si>
    <t>الحسن بن يوسف</t>
  </si>
  <si>
    <t>عبدالله بن عبدالعزيز ™</t>
  </si>
  <si>
    <t>🇶🇦S.S🇶🇦</t>
  </si>
  <si>
    <t>محمد اليافعي</t>
  </si>
  <si>
    <t>ډٶحۂ ڀڼ قطڕ 🇶🇦</t>
  </si>
  <si>
    <t>Fidaa فِداء</t>
  </si>
  <si>
    <t>عمر ال محمود</t>
  </si>
  <si>
    <t>♘</t>
  </si>
  <si>
    <t>﮼مها</t>
  </si>
  <si>
    <t>مبارك البريكي</t>
  </si>
  <si>
    <t>Fhd.♡</t>
  </si>
  <si>
    <t>𝒜</t>
  </si>
  <si>
    <t>Hudaalansari</t>
  </si>
  <si>
    <t>بيداء قطر 🇶🇦</t>
  </si>
  <si>
    <t>Sons</t>
  </si>
  <si>
    <t>khalifa  🇶🇦🇶🇦</t>
  </si>
  <si>
    <t>FAHAD ALQATARI (5/6/2017)</t>
  </si>
  <si>
    <t>‏﮼سساارة 🖤</t>
  </si>
  <si>
    <t>Maha Qatar 🇶🇦</t>
  </si>
  <si>
    <t>Khalid s al naemi</t>
  </si>
  <si>
    <t>محمد الخليفي🇶🇦🇶🇦🇰🇼🇴🇲</t>
  </si>
  <si>
    <t>أم أحمد</t>
  </si>
  <si>
    <t>عيسى القطان 2022</t>
  </si>
  <si>
    <t>A.M.A</t>
  </si>
  <si>
    <t>Rouda Al Sayed</t>
  </si>
  <si>
    <t>Osama_elbasiony</t>
  </si>
  <si>
    <t>كل عام من عمري 18</t>
  </si>
  <si>
    <t>limam ould limam</t>
  </si>
  <si>
    <t>أختك يا #تميم 🇶🇦♥️</t>
  </si>
  <si>
    <t>bayan</t>
  </si>
  <si>
    <t>Mohammed.N.ALDossari</t>
  </si>
  <si>
    <t>Qatarya-قطريه</t>
  </si>
  <si>
    <t>A.Rahman AlJaber</t>
  </si>
  <si>
    <t>Jamal Bin Nasib #QTR</t>
  </si>
  <si>
    <t>нαυиα 🇶🇦</t>
  </si>
  <si>
    <t>Kholoud🕊</t>
  </si>
  <si>
    <t>لبى قطر🇶🇦🇶🇦🇶🇦</t>
  </si>
  <si>
    <t>Noora Ahmed</t>
  </si>
  <si>
    <t>عبدالله الوذين</t>
  </si>
  <si>
    <t>دانـــــه♥️</t>
  </si>
  <si>
    <t>قطرية</t>
  </si>
  <si>
    <t>Lily White</t>
  </si>
  <si>
    <t>راشد عبدالله السبيعي</t>
  </si>
  <si>
    <t>جــواهر محمــد الميــر</t>
  </si>
  <si>
    <t>ABAD BIN MUHSIN ALKHUWAR</t>
  </si>
  <si>
    <t>ريم</t>
  </si>
  <si>
    <t>⚖؏ذوٷڀ❥</t>
  </si>
  <si>
    <t>عبدالرحمن ال شاهين</t>
  </si>
  <si>
    <t>MOHMAD ALKHALF</t>
  </si>
  <si>
    <t>ناصر النعيمي 🇶🇦ن م🇶🇦</t>
  </si>
  <si>
    <t>🕊🌸Mona ال.سعدي🌸🕊</t>
  </si>
  <si>
    <t>أم عبدالسلام</t>
  </si>
  <si>
    <t>فاطمـہ 💖🌨🎠 Fatima</t>
  </si>
  <si>
    <t>عائشة الخليفي🇶🇦</t>
  </si>
  <si>
    <t>قطريه وكلي فخر ⚔️🇶🇦</t>
  </si>
  <si>
    <t>Noora 🇶🇦</t>
  </si>
  <si>
    <t>hcevoo ddtgxjj</t>
  </si>
  <si>
    <t>بشير #بني_هاشم</t>
  </si>
  <si>
    <t>Suleiman</t>
  </si>
  <si>
    <t>lolo</t>
  </si>
  <si>
    <t>QatarFirst</t>
  </si>
  <si>
    <t>قروب قطر</t>
  </si>
  <si>
    <t>FBA</t>
  </si>
  <si>
    <t>إيـمــــــان</t>
  </si>
  <si>
    <t>🇶🇦 ابوجاسـم#تميم_المجد 🇶🇦</t>
  </si>
  <si>
    <t>صجك</t>
  </si>
  <si>
    <t>AS🧞‍♂️.</t>
  </si>
  <si>
    <t>حمد عبدالله الجميلي</t>
  </si>
  <si>
    <t>السبيعي 🇶🇦</t>
  </si>
  <si>
    <t>داري قطر</t>
  </si>
  <si>
    <t>أم حمد</t>
  </si>
  <si>
    <t>M N</t>
  </si>
  <si>
    <t>A.N</t>
  </si>
  <si>
    <t>الصنديد</t>
  </si>
  <si>
    <t>7mad_qtr</t>
  </si>
  <si>
    <t>salma</t>
  </si>
  <si>
    <t>عطيته امانة قلبي ورجعه مكسور</t>
  </si>
  <si>
    <t>القعقاع</t>
  </si>
  <si>
    <t>أم جابر</t>
  </si>
  <si>
    <t>فقــ ؟ ـط</t>
  </si>
  <si>
    <t>خالد المري القطري</t>
  </si>
  <si>
    <t>محمد عبدالله النعمة</t>
  </si>
  <si>
    <t>عبدالعزيز الجناحي</t>
  </si>
  <si>
    <t>بنت علي</t>
  </si>
  <si>
    <t>FatmaALI#قبيلتي قطر</t>
  </si>
  <si>
    <t>naheel</t>
  </si>
  <si>
    <t>م. عبدالله الحرمي</t>
  </si>
  <si>
    <t>منئ الكلبانية</t>
  </si>
  <si>
    <t>o_o</t>
  </si>
  <si>
    <t>Abdulaziz Kafood🇶🇦</t>
  </si>
  <si>
    <t>أحمد ابوحمده</t>
  </si>
  <si>
    <t>عبدالله .</t>
  </si>
  <si>
    <t>R999</t>
  </si>
  <si>
    <t>عبطي!</t>
  </si>
  <si>
    <t>مصاحف صدقة جارية</t>
  </si>
  <si>
    <t>فديت ترابج ياقطر</t>
  </si>
  <si>
    <t>Eng. H Al-Mohammadi</t>
  </si>
  <si>
    <t>Aljazi</t>
  </si>
  <si>
    <t>كحيلان ⚜️</t>
  </si>
  <si>
    <t>Abdulrahman Shams</t>
  </si>
  <si>
    <t>Zainab Al. Haji 🇶🇦</t>
  </si>
  <si>
    <t>๛ﺻζ</t>
  </si>
  <si>
    <t>أحمد بن جاسم الكواري</t>
  </si>
  <si>
    <t>يحيى الالمعي</t>
  </si>
  <si>
    <t>Fahad القطري</t>
  </si>
  <si>
    <t>アブドラ</t>
  </si>
  <si>
    <t>Sultan_AK</t>
  </si>
  <si>
    <t>ahmed adel</t>
  </si>
  <si>
    <t>#نحن_تميم_المعالي_كايدة</t>
  </si>
  <si>
    <t>🇶🇦 أحمد الأنصاري 🇶🇦</t>
  </si>
  <si>
    <t>الثريا</t>
  </si>
  <si>
    <t>المعالي كايده</t>
  </si>
  <si>
    <t>eman omar</t>
  </si>
  <si>
    <t>A.L</t>
  </si>
  <si>
    <t>Mohammed Al Sheeb</t>
  </si>
  <si>
    <t>Amar 💋</t>
  </si>
  <si>
    <t>ام جاسم</t>
  </si>
  <si>
    <t>Jassim AL-Jaidah</t>
  </si>
  <si>
    <t>G ✨</t>
  </si>
  <si>
    <t>خميس المريخي</t>
  </si>
  <si>
    <t>Asmآ🇶🇦</t>
  </si>
  <si>
    <t>‏A_nooodiii 🇶🇦</t>
  </si>
  <si>
    <t>قطرية وأفتخر🇶🇦</t>
  </si>
  <si>
    <t>Noorhamad</t>
  </si>
  <si>
    <t>بــوراشـــد القــــطـــري</t>
  </si>
  <si>
    <t>منيـف بن نـاصر</t>
  </si>
  <si>
    <t>Hissa Alkuwari</t>
  </si>
  <si>
    <t>Hamad</t>
  </si>
  <si>
    <t>𝐌𝐚𝐫𝐲𝐚𝐦 𝐅𝐚𝐤𝐡𝐫𝐨𝐨 🌸</t>
  </si>
  <si>
    <t>Mashaa Alkuwari</t>
  </si>
  <si>
    <t>دُّرّة قطر 🇶🇦⚜️</t>
  </si>
  <si>
    <t>سعيد بن يوسف الكواري</t>
  </si>
  <si>
    <t>obaid buick </t>
  </si>
  <si>
    <t>Ra7al Alomr....جمال</t>
  </si>
  <si>
    <t>Huda Al-Mohannadi</t>
  </si>
  <si>
    <t>سيجار | cigar</t>
  </si>
  <si>
    <t>Shaymaa</t>
  </si>
  <si>
    <t>Mustafa  Balambo</t>
  </si>
  <si>
    <t>﮼جمال</t>
  </si>
  <si>
    <t>Malek Mustafa</t>
  </si>
  <si>
    <t>عبير  آل عبد الغني</t>
  </si>
  <si>
    <t>ⒹⓄⒼⒶⓃ</t>
  </si>
  <si>
    <t>Narjis (الشيخة موزا في قلبي و عقلي )</t>
  </si>
  <si>
    <t>مشاعل المهندي</t>
  </si>
  <si>
    <t>ام الغاليين</t>
  </si>
  <si>
    <t>﮼فاطمة ﮼المهندي</t>
  </si>
  <si>
    <t>J.M</t>
  </si>
  <si>
    <t>اللهم لك الحمد</t>
  </si>
  <si>
    <t>جاسم النعمة</t>
  </si>
  <si>
    <t>نوف آل اسحاق🇶🇦</t>
  </si>
  <si>
    <t>منشـــــآر 🇶🇦</t>
  </si>
  <si>
    <t>احمد القطري السادة</t>
  </si>
  <si>
    <t>سلمان المضاحكه</t>
  </si>
  <si>
    <t>‏ لوُكرِيسِيا</t>
  </si>
  <si>
    <t>Mohammed Al-Fakhroo</t>
  </si>
  <si>
    <t>Bazooka_QTR</t>
  </si>
  <si>
    <t>راشد القطري 🇶🇦</t>
  </si>
  <si>
    <t>سعود المناعي</t>
  </si>
  <si>
    <t>ام علي المهندي</t>
  </si>
  <si>
    <t>حمد</t>
  </si>
  <si>
    <t>ESSA</t>
  </si>
  <si>
    <t>زامـل بـادي العتيـبي</t>
  </si>
  <si>
    <t>Shaikha Al-Jaber</t>
  </si>
  <si>
    <t>امل آل قطر</t>
  </si>
  <si>
    <t>🇶🇦🇸🇦 نشوان 🇸🇦🇶🇦</t>
  </si>
  <si>
    <t>اللـولو ❥🇶🇦</t>
  </si>
  <si>
    <t>محمدالعلي</t>
  </si>
  <si>
    <t>Qataria 🇶🇦</t>
  </si>
  <si>
    <t>خالد الجميلي</t>
  </si>
  <si>
    <t>محمد 🇶🇦</t>
  </si>
  <si>
    <t>حمد القحطانيHAMAD🇶🇦</t>
  </si>
  <si>
    <t>goodfreind7</t>
  </si>
  <si>
    <t>علي ابراهيم الحرمي</t>
  </si>
  <si>
    <t>Abood230</t>
  </si>
  <si>
    <t>🇶🇦Bant🇶🇦Qatar🇶🇦</t>
  </si>
  <si>
    <t>anonymous</t>
  </si>
  <si>
    <t>Mohammad</t>
  </si>
  <si>
    <t>علي الخليفي</t>
  </si>
  <si>
    <t>أنوار  الغيثاني /  أم القائد</t>
  </si>
  <si>
    <t>الخزامى</t>
  </si>
  <si>
    <t>ش</t>
  </si>
  <si>
    <t>علوان بن ملهيه</t>
  </si>
  <si>
    <t>فهد المالكي</t>
  </si>
  <si>
    <t>khalid Al-Abbasi</t>
  </si>
  <si>
    <t>اعْلَمُوا أَنَّمَا الْحَيَاةُ الدُّنْيَا لَعِبٌ وَلَهْوٌ وَزِينَةٌ وَتَفَاخُرٌ بَيْنَكُمْ وَتَكَاثُرٌ فِي الْأَمْوَالِ وَالْأَوْلَادِ ۖ</t>
  </si>
  <si>
    <t>@NorthwesternU's campus in Doha, Qatar gives students a global and holistic education. Bachelor's degrees in communication and journalism. Member of @QF.</t>
  </si>
  <si>
    <t>إزرَعْ جَميلاً ولو في غَيرِ مَوضِعِهِ -- فَلا يَضيعُ جَميلٌ أينَما زُرِعا إنَّ الجَميلَ وإن طالَ الزَّمانُ بِهِ -- فَلَيس يَحصُدُه إلّا الذي زَرَعا.</t>
  </si>
  <si>
    <t>نوفر فرص التعلم لمدى الحياة، ونتبنى ثقافة الابتكار من أجل تمكين مجتمعنا Offering lifelong learning, fostering a culture of innovation &amp; empowering our community</t>
  </si>
  <si>
    <t>(قمّة الرقيّ أن تكون إنساناً)</t>
  </si>
  <si>
    <t>فإن دارت رحانا مع رحاهم طحناهم وكنا الطاحنينا ⚔️</t>
  </si>
  <si>
    <t>‏‏‏‏السياسه : هي ان تتحكم في الانظمه كي تستطيع سلب ثروة شعوبها .
الانظمه : مجرد ادوات قمعية لتخويف الشعوب لاستمرار نهب ثرواتها .</t>
  </si>
  <si>
    <t>إذا كنت تكره ديني الإسلام ووطني قطر فحسابي سيوجعك، أناشيد https://t.co/wjsrZ026RS، شريك مؤسس @smaismaqtr ﴿الله ولي الذين آمنوا يخرجهم من الظلمات إلى النور﴾</t>
  </si>
  <si>
    <t>‏‏‏‏الحمد لله على حياه يدبرها الله وفق رحمته🌷
في يومٍ ما سأكونُ امرأهً ذات شأن ..وارفع اسم وطني الثاني🇶🇦 عاليا باذن الله وادافع عنه ضد كل من يحاول المساس به</t>
  </si>
  <si>
    <t>‏‏‏‏‏‏أعظم متعة في الحياة أن تنجز شيئا قال عنه الآخرون مستحيل.. فخورة بهويتي(المسلمة العربية القطرية) </t>
  </si>
  <si>
    <t>لا شيء يستحق العناء ،،، إعلامي</t>
  </si>
  <si>
    <t>﮼الحمدلله،على،نعمة،تميم،وقطر🇶🇦</t>
  </si>
  <si>
    <t>" لا تبكي على دهر ضاع العمر فية ... بل ابكي على شخص خاب الظن فية 🦋</t>
  </si>
  <si>
    <t>عضو فريق تكنو إيجابي مهتم بالتكنلوجيا، ومامن كاتب إلاسيفنى ويبقى الدهرماكتبت يداه فلاتكتب بكفك غيرشيء يسرك يوم القيامة ان تراه. مسلم عربي خليجي قطري</t>
  </si>
  <si>
    <t>مجتمعناالراقي يتطلب مناتغريدات تعكس اخلاقناليصل الصوت واضحاًنقياًلنتكاتف ونتعاضدونتعاون على البروالتقوى(الرتويت لايعني الموافقة)</t>
  </si>
  <si>
    <t>إن الأناقه الحقيقيه هي أناقة الأفكار والكلمات .</t>
  </si>
  <si>
    <t>If you can not do great things.. do small things in a great way :) 🇶🇦</t>
  </si>
  <si>
    <t>من مهدك الى لحدك المشترك بينهما(قماش ابيض)... يارب اوسطني بينهما برضاك عني وغفرانك ...</t>
  </si>
  <si>
    <t>Peace for every one ❤️qatar❤️</t>
  </si>
  <si>
    <t>ﻟآ ﻧريد ﺂﻟگمَآل ، ﺂﻟگمَآل ﻟﻟﮪ ♡ وَﻟگن ﻧريد ﻗلوُبآ ﭠصحوُآ ﻋند آﻟخطآ..</t>
  </si>
  <si>
    <t>متابع أرآء الجميع و على قناعة في رأيي الشخصي .. 🇶🇦🇶🇦</t>
  </si>
  <si>
    <t>‏‏‏‏‏‏‏‏‏‏‏ يامرحبا بجميع الشرفاء 🇶🇦🇸🇦🇴🇲🇧🇭🇰🇼🇦🇪رياني / النظارة كوبي ون</t>
  </si>
  <si>
    <t>#مبتعث ..</t>
  </si>
  <si>
    <t>‏‏‏مهندس في قطاع التعليم…أتَعلم ماجهِلت…وأشارك ماتعلمت::: قناتي التعليمية في اليوتيوب 👇🏻</t>
  </si>
  <si>
    <t>خرّيج علاقات عامة واعلام من ليدز ، محب للعمل التطوعي ، طالب دراسات عليا بجامعة قطر و باحث في مركز ابن خلدون للعلوم الانسانية والاجتماعية 💙.</t>
  </si>
  <si>
    <t>مهتم بالمعرفة الشرعية والقضايا الفكرية</t>
  </si>
  <si>
    <t>We are about to put the Darwinism back in Social Darwinism</t>
  </si>
  <si>
    <t>فـلا خيـر في مـن يتـبـع الـهـون والــردى... ورزقــه ســؤالٍ بـيــن مـعـطـي وطـالــب</t>
  </si>
  <si>
    <t>🇶🇦 وحيد من الخلان في كل بلدة // إذا عظم المطلوب قل المساعد 🇶🇦</t>
  </si>
  <si>
    <t>Fire and Safety Engineer, Snapchat : bo9abar</t>
  </si>
  <si>
    <t>I will retweet some post with LGBTQ+ hashtag My creator: @GiuseppeHuman 🏳️‍🌈</t>
  </si>
  <si>
    <t>‏‏‏‏حب الله ورسوله لا يعدلها حب
..اللهم ارحم الأنصار وأبناء الأنصار</t>
  </si>
  <si>
    <t>عندما اقدم خدمة الى الغير اكون في قمة السعادة</t>
  </si>
  <si>
    <t>☕️🕊💛</t>
  </si>
  <si>
    <t>مغرد حر،وطني قطر وقائدي تميم،جعلني الهجوم على وطني في الصفوف الأولى للدفاع عن الوطن وليس هناك مجال للعودة إلى ما قبل الخامس من يونيو 2017 🇶🇦.</t>
  </si>
  <si>
    <t>محب للقراءة والمعرفه</t>
  </si>
  <si>
    <t>🇶🇦🇶🇦🇶🇦🇶🇦</t>
  </si>
  <si>
    <t>الله ثم الوطــن ثم الأمــيــر</t>
  </si>
  <si>
    <t>إنما الأمم الأخلاق مابقيت ، و إن ذهبت أخلاقهم ذهبوا</t>
  </si>
  <si>
    <t>اللهم ارزقنا الشهاده في سبيلك ونسالك لذه النظر الي وجهك الكريم</t>
  </si>
  <si>
    <t>((المعالي كايده))</t>
  </si>
  <si>
    <t>The official Twitter account of the FIFA World Cup!</t>
  </si>
  <si>
    <t>‏‏‏‏‏كلنا واحد نبض قلب جسد واحد 
كلنا كلنا قطررررررررر.كلنا تميم</t>
  </si>
  <si>
    <t>أخبار التكنولوجيا أخبار التكنولوجيا ثقافة السيارات التاريخ أخبار العلوم الأخبار العامة الأدب الصحة والرشاقة طقس التصميم والعمارة سفر</t>
  </si>
  <si>
    <t>اللهم اجعل حسابي شاهدا لي لا علي</t>
  </si>
  <si>
    <t>تعرَّف على أنشطة وخدمات الوزارة من خلال حسابها الرسمي @MOI_Qatar #الداخلية_قطر</t>
  </si>
  <si>
    <t>ليس كل ما اكتبه دائماً ترجمة لواقعي وحياتي .. إنما هي كلمات راقت لي وقد يحتاجها غيري .. لست الافضل ولكن لي اسلوبي ♥ #قطر #بني_هاجر Instagram: @zeknon</t>
  </si>
  <si>
    <t>كلما ازدت علما زادني علما بجهلي</t>
  </si>
  <si>
    <t>living in the most beautiful planet..#qatar❤️ ... live to fly 🚁</t>
  </si>
  <si>
    <t>⛔ رحم الله إمرئٍ أهدى إليّ عيوبي ولم يَعِبني ⛔ هندسة الكترونية وكهربائية •• كرة القدم جزء من حياتي #RealMadrid #Liverpool</t>
  </si>
  <si>
    <t>وقل رب أدخلني مدخل صدق وأخرجني مخرج صدق واجعل لي من لدنك سلطانا نصيرا</t>
  </si>
  <si>
    <t>Those who know, do. Those that understand, teach. انا اجد نفسي هنا فقط</t>
  </si>
  <si>
    <t>اما قطر فوق ولا مالنا خانة 🇶🇦</t>
  </si>
  <si>
    <t>حساباتي  القديمة 3.. موقوفه 👎🏼 اول دخول لي ب تويتر كان 2012✍🏼</t>
  </si>
  <si>
    <t>هنا تجد بعض خواطري ... قطر 🇶🇦❤️</t>
  </si>
  <si>
    <t>مهندس في سلك التعليم 👨🏽‍🏫👷🏽‍♂️</t>
  </si>
  <si>
    <t>🇶🇦قطر العز</t>
  </si>
  <si>
    <t>رسام كاريكاتير بجريدة الوطن القطرية صدر لي ثلاثة كتب "خطوط حمراء" و "شفافية" و "الحصار" ، الموزع الحصري للكتب سمرقند https://t.co/WMy7TBrv5m</t>
  </si>
  <si>
    <t>🌹هناك أناس سمعوا إن الوطن غالي فباعوه🌹</t>
  </si>
  <si>
    <t>اللهم إنفع بي الأمه</t>
  </si>
  <si>
    <t>ان ماوفينا الدين يادارنا زود 🇶🇦 تحرم علينا لابسات القلايد ⚖️ 🏧 الريتويت لايعني الموافقة او التبني</t>
  </si>
  <si>
    <t>أخبار قطر والعرب والعالم بموضوعية وحيادية من مصادرها رصد ومتابعة لأهم الأحداث أولاً بأول</t>
  </si>
  <si>
    <t>﮼اما،قطر،فوق،ولا،مالنا،خانه،… ❣️like meaning=save,retweet’s =share</t>
  </si>
  <si>
    <t>متابع .</t>
  </si>
  <si>
    <t>‏‏‏‏وطني الحبيب وهل احب سواه 
منذ الطفولة قد عشقت ربوعه</t>
  </si>
  <si>
    <t>فنان تشكيلي واشكيلك😉الي مش قد المسؤولية مايمشي كلامة علية</t>
  </si>
  <si>
    <t>‏‏الحصى لو لان مالان قطري ...</t>
  </si>
  <si>
    <t>استودعُ الله الذي لاتضيع ودائعه ديني ونفسي وأمانتي وخواتيم عملي وبيتي وأهلي وأحبتي ومالي وجميع ماأنعم الله به عليّ 💍 "لاتطلب رد الاضافه مااضيف الاالحريم"</t>
  </si>
  <si>
    <t>👸🏻شبيهه الغيم بالعذرائ وصفهاا دره قطعه من الغيييم منزوعه☁️🌥</t>
  </si>
  <si>
    <t>Illusion</t>
  </si>
  <si>
    <t>الحمدلله .. والشكر لله💕</t>
  </si>
  <si>
    <t>🇶🇦🇶🇦🇶🇦اللهم احفظ قطر العز والكرامه واحفظ الشيخ تميم ليس بالضروره الريتويت يمثلني. (تغلط=بلوك) ولا انزل لمستواك بالرد</t>
  </si>
  <si>
    <t>Media specialist| تغريداتي بالمفضلة وتغريدات اعجبتني❣️</t>
  </si>
  <si>
    <t>نحن شعب #لا_يستسلم ..ننتصر أو نموت ❗️</t>
  </si>
  <si>
    <t>المفضّله عباره عن مكتب أوراقه مبعثره،،</t>
  </si>
  <si>
    <t>‏مصري وافتخر</t>
  </si>
  <si>
    <t>تميم المجد🇶🇦</t>
  </si>
  <si>
    <t>الحمدلله-(مانشستر يونايتد) ❤️</t>
  </si>
  <si>
    <t>عبدالله أحمد البكري .. مهندس مشاريع - قطر للبترول .. أعشق العمل الخيري والشبابي .. #العطاء_بإخلاص مصدر النجاح والسعادة ~ ما أضيق العيش لولا فسحة الأملِ ❤️</t>
  </si>
  <si>
    <t>اللهم اجعل قطر دوحة أمن وإستقرار عزيزةً شامخة إلى يوم القرار 🇶🇦</t>
  </si>
  <si>
    <t>اللهم اسلُلْ سخيمة صدري ، واجعل في قلبي نوراً وطُمَأنينه</t>
  </si>
  <si>
    <t>‏تميم المجد</t>
  </si>
  <si>
    <t>ياوقت ، ماتلقی علينا عذاريب .. أنا رفيقي لو تردی ، مدحته !</t>
  </si>
  <si>
    <t>تغريدات من كل مكان ... shap👻:eg6ri</t>
  </si>
  <si>
    <t>اللي بقلبي على (تغريداتي) . . استغفر الله العظيم وأتوب إليه ،</t>
  </si>
  <si>
    <t>اللهم احفظ لي من أخشى عليهم من الأذى وأرح قلوبهم واجعلهم من أسعد عبادك💕</t>
  </si>
  <si>
    <t>مستشار تربوي واسري</t>
  </si>
  <si>
    <t>‏‏‏(‏لا إله إلا أنت سبحانك إني كنت من الظالمين)
حسابي لمساندة أهل قطر🇶🇦🇶🇦🇶🇦❤</t>
  </si>
  <si>
    <t>قال عمر بن الخطاب رضي الله عنه (نحن قومٌ أعزَّنا اللهُ بالإسلام مهما ابتغينا العزةَ بغيره أذلَّنَا الله)
#الاعلام سلاح العصر</t>
  </si>
  <si>
    <t>كعبة المضيوم اللهم احفظ قطر بلاداً آمناً مطمئناً</t>
  </si>
  <si>
    <t>احب سوالف الكورة/ والTV/ Game/بعيد عن السياسة/bikers 🏍... احب الكورة الايطالية متواجد للسوالف والفضفصه #ميلانيستا :p #من_الدوحة_قطر ❤️</t>
  </si>
  <si>
    <t>#BDS is the answer !! #freePalestine</t>
  </si>
  <si>
    <t>اللهم يا مولانا و يا سيدنا .. يا من تسمع كلامنا .. و ترى مكاننا .. و تعلم سرنا و جهرنا سبحانك ربي ما اعظمك و احلمك</t>
  </si>
  <si>
    <t>|لا الـه إلا انـت ، سُبحـانگ انـي كنت من الظالمــين|</t>
  </si>
  <si>
    <t>(وإنَّ يَسارًا في غدٍ لخليقُ)</t>
  </si>
  <si>
    <t>تبي تستريح لا تفهم الدنيا خطا ولا ✍🏻......... تفهم الدنيا صحيح #G_3360 "استغفر اللهـ واتوب اليهـ"</t>
  </si>
  <si>
    <t>♓️, #INFP-T, anime&amp;🎮, Free Palestine 🇵🇸, Engineer-ing/ lost between 🇶🇦 and 🇬🇧</t>
  </si>
  <si>
    <t>الحياة كالطَريقّ ألمُلتفّ كُل شَيءّ تفعُله سْيعودّ إليكّ يَوماً مَا ،لذّا أفعّل كُل ماهَو جَميلُ فهو مردوداً إليك 🤫2022🤐✌️💞Qatar💞💪حمود ريكي النجس 💪😡5/6😡</t>
  </si>
  <si>
    <t>أنا مسؤولة عمّا اكتب وأقول ولست مسؤولة عمّا تفهم🤷‍♀️💎••Law graduate 🎓 ⚖️••🇶🇦♥️🇬🇧</t>
  </si>
  <si>
    <t>يُجري الله سبحانه 50ملليلتر من الدم لكل 100غرام من أنسجة العقل في الدقيقة الواحدة..ثم يقول أحدهم الحمدللعقل أني تركت الإسلام!ولو شاء الله لأتلف عقله.. فالحمدلله</t>
  </si>
  <si>
    <t>لا إلٰه إلا الله</t>
  </si>
  <si>
    <t>اللهم اغني بحلالك عن حرامك وبك عن من سواك</t>
  </si>
  <si>
    <t>An Amateur Writer, an Avid Reader &amp; a Proud Qatari who believes that respect is EARNED, NOT GIVEN.
Retweet ≠ Agreement</t>
  </si>
  <si>
    <t>أُغـــرد | بـ حــرفي وصـوتي | فـي هذا☝️ الإتجاه ، إن أصـبت فـمن #ﷲ و إن أخطأت فـمن نفسي والشيطان | مُقصر يُحب #الصالحين | ◄ زُر الإعجابات</t>
  </si>
  <si>
    <t>#قطريه أكره الأوامر ولاأطيق فقراء الأسلوب ، صامتة بعض الأحيان ورسمية جدا مع من لا يروقون لي ... على غيمه ممطره مشاعري. .. شاعره احيانا. ..لي في #الشعر حياه !!</t>
  </si>
  <si>
    <t>أول قناة تلفزيونية عربية متخصصة في نقل الأحداث المباشرة تحت شعار تلفزيون الواقع الإخباري .. لأحدث وأهم الأخبار تابعونا على حساب الجزيرة مباشر الآن : @ajmurgent</t>
  </si>
  <si>
    <t>‏‏‏كبير يالي مسح همه بطرف كمه  وقال انا بخير</t>
  </si>
  <si>
    <t>0097455795730 whtsapp</t>
  </si>
  <si>
    <t>كلنا قطر وكلنا تميم(الا اله الا الله وحده لاشريك له )</t>
  </si>
  <si>
    <t>((خُذِ الْعَفْوَ وَأْمُرْ بِالْعُرْفِ وَأَعْرِضْ عَنِ الْجَاهِلِينَ))</t>
  </si>
  <si>
    <t>(( Instagram + snap = Fahadq6r6 )) #تميم_بن_حمد 🇶🇦 #قطر دونها صناديد وأشناب يدقون خشم المعتدي دق</t>
  </si>
  <si>
    <t>"تَلَـمَّح فـجرَ الأجـرِ يَهُـنْ ظـلامُ التَّـكليف"</t>
  </si>
  <si>
    <t>‏‏‏‏‏‏‏‏‏‏‏‏‏‏كل إناء يضيق بما جعل فيه إلا إناء العلم فإنه يتسع
 - علي بن ابي طالب رضي الله عنه -</t>
  </si>
  <si>
    <t>أنا من وطن نصفهُ شهيد،،،، ونصفهُ الآخر ينتظر الشهادة..... #معلمة  #مدربة معتمدة ومن أول مجموعة #حكام مسابقات روبوت معتمدين</t>
  </si>
  <si>
    <t>Project Manager ,Traveller,Runner, RealMadrid - Instgram :ah_albinali اللهم ارحم واغفر لوالدي</t>
  </si>
  <si>
    <t>أبي الإسلام لا أب لي سواه (الخاص مهمل)</t>
  </si>
  <si>
    <t>نحن قوم نلتزم بمبادئنا وقيمنا لا نعيش على هامش الحياة - التواضع الذي طالما عُرف به القطريون هو سِمة الأقوياء الواثقين من أنفسهم #تميم_بن_حمد 🇶🇦❤️</t>
  </si>
  <si>
    <t>قولُ الصدقِ من شيمة الشجعان، وَإنَّ الكذبَ ليسهُلُ على الجبناء.</t>
  </si>
  <si>
    <t>Hoping for a bright future ✨ Dec 12th 96 🖤 Media, communication &amp; society at NTU Nature ربي اغفر لأبي وتجاوز عنه</t>
  </si>
  <si>
    <t>قطر موطني ونا مثل من تربوا فيه...</t>
  </si>
  <si>
    <t>وَلَقَدْ بَعَثْنَا فِي كُلِّ أُمَّةٍ رَّسُولًا أَنِ اعْبُدُوا اللَّهَ وَاجْتَنِبُوا الطَّاغُوتَ - مهمة الرسل عليهم الصلاة والسلام إنكار الكفر والدعوة للتوحيد</t>
  </si>
  <si>
    <t>اللهم استر عوراتي وآمن روعاتي.. رَبِّ هَبْ لِي حُكْمًا وَأَلْحِقْنِي بِالصَّالِحِينَ</t>
  </si>
  <si>
    <t>اللهم إني أسألك حسن الخاتمة.</t>
  </si>
  <si>
    <t>شاعر مزاجي  ومعلق صوتي فكاهي</t>
  </si>
  <si>
    <t>‏كلما علمت أكثر ازداد يقيني بجهلي.</t>
  </si>
  <si>
    <t>لما رآني قد نزلت أريده //أبدى نواجذه لغير تبسمِ //فطعنته بالرمح ثم علوته //بمهندٍ صافي الحديدةِ مخذمِ</t>
  </si>
  <si>
    <t>حسابي لمساندة أهل قطر🇶🇦</t>
  </si>
  <si>
    <t>‏لآ إلا أنت سبحانك إني كنت من الظالمين</t>
  </si>
  <si>
    <t>العادي الذي يعرفه الله .</t>
  </si>
  <si>
    <t>التاريخ يعيد نفسه بشخصيات مختلفة ،📜</t>
  </si>
  <si>
    <t>أنا افضل النقد الحاد من شخص واحد ذكي... على التأييد الأعمى للجماهير</t>
  </si>
  <si>
    <t>القدس لنا 🇵🇸🇶🇦</t>
  </si>
  <si>
    <t>واقترب الوعد الحق</t>
  </si>
  <si>
    <t>إذا الريح هبت من ربي العلم السعدي ** طفا بردها حر الصبابة و الوجد و ذكرني قوما حفظت عهودهم ** فما عرفوا قدري ولا حفظوا عهدي</t>
  </si>
  <si>
    <t>اســتغفروا يـامـن لكم الـرووح حـيييه ..دام الـختـام مـانـعرف متى يحـييه ..يــارب مـالي بالدنيا غير هالوصيه ..لـمه أحبابي فالــجنه هاذي الهديـه.. ♥♥#بقلمي</t>
  </si>
  <si>
    <t>⠀⠀⠀⠀⠀⠀⠀⠀⠀⠀⠀⠀⠀⠀⠀⠀⠀⠀⠀⠀⠀⠀⠀⠀⠀⠀⠀⠀⠀⠀⠀⠀⠀⠀⠀⠀ ⠀⠀⠀⠀ ⠀⠀⠀⠀⠀ ⠀⠀⠀⠀⠀⠀ ⠀ ⠀⠀ ⠀ ⠀ ⠀ ⠀ ⠀⠀⠀ ⠀⠀⠀⠀ ⠀⠀ ⠀⠀ ⠀⠀ 🇶🇦 ⠀⠀</t>
  </si>
  <si>
    <t>‏ان كلماتنا تبقى عرائس من الشمع حتى اذا متنا من اجلها انتفضت حية وعاشت بين الاحياء !</t>
  </si>
  <si>
    <t>girls wanna have some fun                                               we go dumb dumb dumb !!</t>
  </si>
  <si>
    <t>تفخر بنا كل العرب في كل حال وتبقى قطر على المعالي حايزه ✨🇶🇦✨</t>
  </si>
  <si>
    <t>Be strong, be fearless, be beautiful. And believe that anything is possible . #كلنا_قطر</t>
  </si>
  <si>
    <t>تويتر منصة مهمة للدفاع عن حقوق الانسان فلا تبخل على نفسك والاخرين بكلمة صدق في وجه سلطان جائر .!! // استشاري قانوني وكاتب عمود رأي قطري //مقالاتي هنا↓</t>
  </si>
  <si>
    <t>‏بلادي وإن جارت علي عزيزة .. وأهلي وإن ضنوا على كرام</t>
  </si>
  <si>
    <t>😎🤚🏻</t>
  </si>
  <si>
    <t>بكلوريوس مالية وتسويق ، خبير بالضرائب ، محب للتطوع ، لست مثاليا ولكني أتوق إلى الجنة ، أحب الصالحين ولست منهم</t>
  </si>
  <si>
    <t>الريتويت لا يعني بالضرورة الموافقة</t>
  </si>
  <si>
    <t>مالي شبيه الا..السحابة❄️. لا اله الا الله محمد رسول الله .. اصدق ما ..نطقت به الجوارح</t>
  </si>
  <si>
    <t>(( 🌹سبحان الله والحمدلله ولا إله ألا الله والله أكبر🌹 ))</t>
  </si>
  <si>
    <t>في انتظار عذبات الأيام تمرّني</t>
  </si>
  <si>
    <t>أنا بنت شيخ تعرف الطيب والمنقود وطيبي ورثته من جدودي وبعلنها ليا مني بغيت الطيب ماهمني المردود وفيني طناخة بدو محدن يبددها"</t>
  </si>
  <si>
    <t>اخوتي سبب تعاستي اللهم ارني عجائب قدرتك عليهم</t>
  </si>
  <si>
    <t>Instagram : JeffreyIskandar15</t>
  </si>
  <si>
    <t>يسدني ويسدهم الي يقولون ..    وقالو زمانان بن هتلان جده</t>
  </si>
  <si>
    <t>وطني و أميري خط احمر🇶🇦⚔️🇶🇦</t>
  </si>
  <si>
    <t>كل نفسٍ ذائقة الموت، يومً ما سوف لن أكون معكم وسأرحل من هذه الدنيا. إن وجدتم ما يأجرني فانشروه، وإن وجدتم ما يأثمني فاتركوه واكتفوا بالدعاء.</t>
  </si>
  <si>
    <t>‏‏‏‏‏وَأَمَّا الَّذِينَ سُعِدُوا فَفِي الْجَنَّةِ خَالِدِينَ فِيهَا مَا دَامَتِ السَّمَاوَاتُ وَالْأَرْضُ إِلَّا مَا شَاءَ رَبُّكَ ۖ عَطَاءً غَيْرَ مَجْذُوذٍ </t>
  </si>
  <si>
    <t>" اللهم يا مقلوب القلوب #ثبت قلبي على دينك "</t>
  </si>
  <si>
    <t>♥️ يارب ان غادرت هذة الدنيا ، فلا تحرمني من الجنة ♥️</t>
  </si>
  <si>
    <t>كائن فضائي..غير مسؤوله عن مايفهمه الاخرون.. أتحدث العربية والانجليزية والاسبانية ... اعشق القراءة والهدوء والزراعه والطبخ اللذيذ الصحي....</t>
  </si>
  <si>
    <t>انها ليست تجاربنا وحدها هي التي تشكل حياتنا فقط           إنه المعنى الذي نمنحه لهذه التجارب</t>
  </si>
  <si>
    <t>عيناكَ قدري</t>
  </si>
  <si>
    <t>اللهم عمراً في رضاك وموتاً على حُسن خاتمه</t>
  </si>
  <si>
    <t>صحافي مختص بالقضايا الأمنية - صحيفة الجزيرة . لقبني الأمير محمد بن نايف ب(مناصر العسكر) شرفت بلقب سمو ولي العهد وزير الداخلية (سابقا).</t>
  </si>
  <si>
    <t>عيونك البّلاء و أنا المُتيم المُبتلِي❤️</t>
  </si>
  <si>
    <t>وطن لانحميه ... لانستحق العيش فيه</t>
  </si>
  <si>
    <t>‏رئيس الموساد الإسلامي ، حاكم أبوظبي القادم بإذن الله</t>
  </si>
  <si>
    <t>اعادة التغريده لا تعني موافقتي على حروفك موقفي يمثلني فقط عقلي يحترم الجميع</t>
  </si>
  <si>
    <t>♚ السيدة في قطر عن الف رجل والقطري عن شعب، والشعب القطري عن أُمة ⛔️الخاص ممنوع⛔️</t>
  </si>
  <si>
    <t>‏‏‏‏منسقه اعلامية -معدة ومقدمة برامج - احب قراءة الشعر والخواطر والقصص الاجتماعية -احب الموسيقى الهادئة - احب الرياضه ومشاهدة مباريات كرة القدم واعشق نادي السد</t>
  </si>
  <si>
    <t>مريم المناعي
‏‏‏هذا الحساب الثالث / بعد إيقاف حسابين</t>
  </si>
  <si>
    <t>أنا لا اجيد أبداً لعب الادوار ولا أتقن لبس الأقنعه هذا أنا لمن لايعرفني وإِني لَنَجمٌ تهتدي بِيَ صُحبَتي إِذا حالَ مِن دونِ النُجومِ سَحاب يوم لاينسى 5/6/2017</t>
  </si>
  <si>
    <t>‏‏‏اذا امتلكت شيئ جميل لا تبحث عن الأجمل .. فتخسر الاثنين معا</t>
  </si>
  <si>
    <t>خريجة أصول دين جامعة قطر ...         الخير ليس له حدود فبحث عنه 🌺</t>
  </si>
  <si>
    <t>اذا ما كنت ذا قلـب قنـوعِ .. فأنـت ومالـك الدنـيا سـواءُ (Qatari Chemical Engineer)</t>
  </si>
  <si>
    <t>سبحان الله وبحمده سبحان الله العظيم🌙. 💊💉👩🏻‍⚕️</t>
  </si>
  <si>
    <t>الحساب الثاني</t>
  </si>
  <si>
    <t>الوفاء والطيب والطبع النبيل ••• وارثينه ورث ماهو مصطنع</t>
  </si>
  <si>
    <t>الرياضة</t>
  </si>
  <si>
    <t>‏‏
من رفع رأسك على كل الأمم... يستاهلك 
ومن ثنى بالسيف دونك والقلم... يستاهلك</t>
  </si>
  <si>
    <t>😊</t>
  </si>
  <si>
    <t>مسلم ثم قطري، مهندس من جامعة كاردف البريطانية، متناظر ومحكم مناظرات معتمد، هدفي النهوض بالأمة عن طريق الفهم الصحيح للدين Snap/Instag:rashid_alnaimi1 يوتيوب 👇🏽</t>
  </si>
  <si>
    <t>قطري وافتخر في اميرنا وفي بلادنا</t>
  </si>
  <si>
    <t>‏مسافر بلا حدود</t>
  </si>
  <si>
    <t>سنابي Snapchat: saadfaldosari أبياتي والهمسات وبطاقاتي الشعرية بالمفضلة، اللهم احفظ قطر🇶🇦 والشعب والأمير والمقيمين بعينك التي لا تنام</t>
  </si>
  <si>
    <t>@soutalkhaleejfm 📻⚽️</t>
  </si>
  <si>
    <t>#قطرية🇶🇦 #QATAR كان عندي حساب قديم من 2010 ولاني مزاجية حذفته</t>
  </si>
  <si>
    <t>اللهم ارض عنا وأرضنا</t>
  </si>
  <si>
    <t>🤍</t>
  </si>
  <si>
    <t>احاول ان أجاري الأحداث المتسارعة في العالم مع قليل من المتعة وممكن الزواج من الثانية</t>
  </si>
  <si>
    <t>تميم بن حمد آل ثاني، أمير دولة قطر
Tamim bin Hamad Al Thani, Amir of the State of Qatar</t>
  </si>
  <si>
    <t>نويران بنت إبيها ♥️</t>
  </si>
  <si>
    <t>اما نكون اللي نبي ..... ولا عسانا مانكون .. .......   أصحاب المبادئ تميل رقابهم ولاتميل مبادئهم.</t>
  </si>
  <si>
    <t>الحساب تحت التجربه</t>
  </si>
  <si>
    <t>it be like that sometimes. - nuq📽.</t>
  </si>
  <si>
    <t>مــااصعب أن تحب شخص» لا« يعلم بحبك</t>
  </si>
  <si>
    <t>كلسترول صافي درجة اولى</t>
  </si>
  <si>
    <t>٩٨ | Architect in the making.</t>
  </si>
  <si>
    <t>#FreePalestine ﴿ وَأَلحِقني بِالصّالِحينَ ﴾ 🕊</t>
  </si>
  <si>
    <t>NUQ | الحمدلله | 🇶🇦 | Nephophile | A simple person who hides a thousand feelings behind the happiest smile 💕</t>
  </si>
  <si>
    <t>الجبناء لا يصنعون التاريخ</t>
  </si>
  <si>
    <t>lives in QATAR/Palestinian ,whatever i post could be retweeted from others,but represent my idea.صدر لي كتاب #فضفضة_رجل #الادارسة_الاشراف</t>
  </si>
  <si>
    <t>رَبِّ لا تَذَرْنِي فَرْدًا وَأَنتَ خَيْرُ الْوَارِثِينَ.</t>
  </si>
  <si>
    <t>(رَبَّنَا آمَنَّا بِمَا أَنزَلَتْ وَاتَّبَعْنَا الرَّسُولَ فَاكْتُبْنَا مَعَ الشَّاهِدِينَِ)</t>
  </si>
  <si>
    <t>المتابع الصامت</t>
  </si>
  <si>
    <t>" لاتخشى دنياك ان الله كافلها "</t>
  </si>
  <si>
    <t>العمر قصير وراحل، يوماً سأكون في حكم المغفور له ولن أكنه بأسمي، ساعتها احتاج لمن كنت في حياته بصمه، فلا تنسوني من صالح دعائكم .</t>
  </si>
  <si>
    <t>أفتخر كوني مُسلمة وقطرية وقآنُونية أفتخر بأبوي أفتخر إني اخت لحآفظ القرآن . أفتخر بمؤسسة سند . وأطمح للحصول على المزيد من الأشيآء اللي أفتخر فيهآ</t>
  </si>
  <si>
    <t>يُريدُ الْمَرْءُ أَنْ يُعْطَى مُنَاهُ   وَيَأْبَى اللَّهُ إلاَّ مَا أرَادَا</t>
  </si>
  <si>
    <t>‏‏‏مسلم عربي يتمنى نهوض امته ، قطر داري وعشقي 🇶🇦</t>
  </si>
  <si>
    <t>‏‏‏‏‏‏المتابعة لا يعني بالضرورة التأييد
Follow doesn't mean endorsement</t>
  </si>
  <si>
    <t>Qatari citizen | Law graduate                                                 { خُذِ الْعَفْوَ وَأْمُرْ بِالْعُرْفِ وَأَعْرِضْ عَنِ الْجَاهِلِينَ }</t>
  </si>
  <si>
    <t>في ذلك الذي لا يعرفه عني الآخرون تكمن حياتي'.
☯️</t>
  </si>
  <si>
    <t>هذا رابط قناتي على التيليجرام https://t.co/gI0EKRhDRJ</t>
  </si>
  <si>
    <t>I'll run you over with my car to save an animal</t>
  </si>
  <si>
    <t>🇶🇦|Cloud Walker</t>
  </si>
  <si>
    <t>مواطن قطري مسلم كل ما اكتب هو قناعه شخصيه لي / وطني خط أحمر</t>
  </si>
  <si>
    <t>❤️🇶🇦 #realmadrid</t>
  </si>
  <si>
    <t>Civil Engineering 👷🏻‍♂️| Qu19 🎓 | A lover of simplicity | Social activist ✨| الحمدلله دائماً وابداً 🖤</t>
  </si>
  <si>
    <t>زاهِدًا في ما سيأتي، ناسيًا ماقد مَضى info@alkhayarin.law</t>
  </si>
  <si>
    <t>كلنا تميم بن حمد</t>
  </si>
  <si>
    <t>‏‏لغير الله لانحني الجباه</t>
  </si>
  <si>
    <t>وزير التعليم و التعليم العالي- قطر . . أسعد بتواصلكم- عدم الرد لا يعني التجاهل.</t>
  </si>
  <si>
    <t>‏حول الإدارة والتنمية ‏‏‏‏‏(حساب شخصي)</t>
  </si>
  <si>
    <t>ربي إستودعناك قطر وكل مانحب فالودائع عندك لاتضيع(الخاص مُهمل)</t>
  </si>
  <si>
    <t>وزارة التعليم والتعليم العالي -دولة قطر | The official account of Ministry of Education and Higher Education -  Qatar سناب:Qatar_edu إنستغرام :  qatar_edu</t>
  </si>
  <si>
    <t>‏بالإمكان أفضل مما كان</t>
  </si>
  <si>
    <t>International affairs &amp; translation student in QU</t>
  </si>
  <si>
    <t>Aknaish</t>
  </si>
  <si>
    <t>إِنْ أُرِيدُ إِلاّ الإِصْلاَحَ مَا اسْتَطَعْتُ وَمَا تَوْفِيقِيَ إِلاّ بِاللّهِ عَلَيْهِ تَوَكّلْتُ وَإِلَيْهِ أُنِيبُ (التغيير لا يحدث بين يوم وليلة )</t>
  </si>
  <si>
    <t>‏‏‏‏‏انسانة تسعى للخير.. اللهم انصر الإسلام والمسلمين... نصرك لأمة محمد يا رب..</t>
  </si>
  <si>
    <t>صبرنا لها ما زعزع الدهر عزمنا .. و نلنا بها العليا على كل طايل .. 🇶🇦</t>
  </si>
  <si>
    <t>وَ اجْعَل لِّي لِسَانَ صِدْقٍ فِي الْآخِرِينَ</t>
  </si>
  <si>
    <t>مهتم بقضايا الأمة.. أعتز بهويتي الإسلامية ولغتي العربية.. (بوخالد) 🇶🇦</t>
  </si>
  <si>
    <t>سبحـان الله وبحمـده سبحـان الله العظيم</t>
  </si>
  <si>
    <t>تسوقنا هقواتنا للعلا سوق ما نلتفت للقاع .. والجاذبيه ِ' اما نعيش وهامة افعالنا فوق ولا نموت وسمعة الطيب حيه</t>
  </si>
  <si>
    <t>PPD |'17🎓 |Interested in graphic design | أطمح بالأفضل🤎</t>
  </si>
  <si>
    <t>▫️Law ⚖️ - QU’18🎓,  الحرقان آل حمد الرباع عنزة ( قطر ) 🇶🇦</t>
  </si>
  <si>
    <t>Instgram: azizalkuwari لاتنسى ذكر الله</t>
  </si>
  <si>
    <t>قـطـر 🇶🇦</t>
  </si>
  <si>
    <t>واحد من الناس</t>
  </si>
  <si>
    <t>https://t.co/ydDh0oSM1o</t>
  </si>
  <si>
    <t>دوحة الخير🇶🇦</t>
  </si>
  <si>
    <t>‏‏‏‏‏‏‏‏نعد الليالي والليالي تعدنا .. 
العمر يفني والليالي بزايد</t>
  </si>
  <si>
    <t>رب اجعل باقي حياتنا أجمل وأنفع من ماضيها وأقرب إليك.</t>
  </si>
  <si>
    <t>🇶🇦اما حياه العز ولا بلاها 🇶🇦</t>
  </si>
  <si>
    <t>لا تبرز عضلاتك الفكرية أمام جاهل فيهزمك بجهله.</t>
  </si>
  <si>
    <t>الحساب الرسمي لوزارة الأوقاف والشؤون الإسلامية</t>
  </si>
  <si>
    <t>‏‏‏مسلم / ولي أملٌ في اللهِ تحيا به المُنى .... أرائي هنا شخصية وتمثلني وحدي ..... الرتويت ... لا يعني بالضرورة الموافقة</t>
  </si>
  <si>
    <t>‏‏‏‏‏‏‏قيل لي يوماً انت لا تصلح للعمل | متخصص في مجال الاتصال التسويقي والابتكار المؤسسي | ماجستير تنفيذي و شهادة تخصص في قيادة التحول الرقمي من جامعة HEC Paris</t>
  </si>
  <si>
    <t>الحمدلله</t>
  </si>
  <si>
    <t>🇰🇼 حسابنا بالانستغرام اhttps://t.co/djQgDF9mbn</t>
  </si>
  <si>
    <t>حسبي الله ونعم الوكيل</t>
  </si>
  <si>
    <t>‏Electrical Engineering Qatar University 🇸🇩
No DM (الخاص ممنوع)
مدنية حرية وسلام</t>
  </si>
  <si>
    <t>لا إله إلا الله. .. عقيدة و شريعة ومنهاج حياة</t>
  </si>
  <si>
    <t>لا يحزنك إنك فشلت مادمت تحاول الوقوف على قدميك من جديد ..</t>
  </si>
  <si>
    <t>انسان على قد حاله '' الدوحه - قطر</t>
  </si>
  <si>
    <t>قطر تصعب على من بغاها🇶🇦🇶🇦</t>
  </si>
  <si>
    <t>#المعالي_كايدة</t>
  </si>
  <si>
    <t>نجاة اليافعي"كاتبة"أكتب ما أحب وما أسمع وما أجد في نفسي وعند غيري وفي مجتمعي،أتقبل النقد البناء وأرفض مادونه.كل تغريداتي وخواطري لي وغيرها أكتب منقول- #قطر 🇶🇦</t>
  </si>
  <si>
    <t>عالمي الكبير امرأة ..لأنني جئت من عالم صغير ..يحمل اسم رحم امرأة</t>
  </si>
  <si>
    <t>Instgram@um_mo7ammed</t>
  </si>
  <si>
    <t>النفود،،الماضي والحاضر الله يرحم والديكم الخاص ماحد صوبكم.</t>
  </si>
  <si>
    <t>‏‏انا انسانه متناقضه ومتقلبة المزاج وغريبة الأطوار  وبارده والاسوأ من ذلك لذا لا تحملني بحسن ظنك ما لا اطيق وارغب
Instagram: @m.i.aljaber</t>
  </si>
  <si>
    <t>اعادة التغريده لا تعني اني مؤيد لها او انها تمثلني كلامي مجرد رأي شخصي لا يمثل اي جهة</t>
  </si>
  <si>
    <t>اعبر هنا عن ارائي الشخصية/ مترجم لفيديوات قصيرة احياناً ..</t>
  </si>
  <si>
    <t>‏شخص من مليون شخص في العالم 🌷</t>
  </si>
  <si>
    <t>الأُمنية الخالدة : "تَوَفَّني مُسلِمًا وَألْحِقنِيْ بالصَّالحِينَ" ❤</t>
  </si>
  <si>
    <t>على حد الصبا ماتعدّيت عشرين</t>
  </si>
  <si>
    <t>اعلامي قطري - إذا عرفت نفسك فلا يضرك ما قيل فيك .</t>
  </si>
  <si>
    <t>🇶🇦💖</t>
  </si>
  <si>
    <t>(وَوَصَّيْنَا الْإِنْسَانَ بِوَالِدَيْهِ) اللهم اغفر لابي وارحمه انك انت الغفور الرحيم</t>
  </si>
  <si>
    <t>Cisco engineering IT&amp; Economics and International Finance from USA ,I speak Spanish English fluently.analyst (Political, economic,athlete) كاتب شاعر</t>
  </si>
  <si>
    <t>‏‏‏‏‏إحساس ينتابني من فترة. . لفترة  إني بشوفه لكن وين ما ادري. .</t>
  </si>
  <si>
    <t>هنا بتويتر ،، الجميع مثاليون ،، وطيبون،، لكن من هم السيئون يا ترى ،،</t>
  </si>
  <si>
    <t>عادت الظبي يجفل لا تحرك ظلاله 💜free space</t>
  </si>
  <si>
    <t>TAMUQ - Aggie - Electrical Engineering Senior.</t>
  </si>
  <si>
    <t>The official Twitter account of Northwestern University, highlighting breakthrough research, leading faculty and the student experience.</t>
  </si>
  <si>
    <t>@UniversityLeeds '16 alumna.</t>
  </si>
  <si>
    <t>الحساب البديل لمن تحت الركام @underrubble753</t>
  </si>
  <si>
    <t>البراءه من الشرك والبدع</t>
  </si>
  <si>
    <t>لا اله الا انت سبحانك اني كنت من الظالمين ...</t>
  </si>
  <si>
    <t>🇶🇦من دونها نارد على الموت ونسير.. إما حياة "العز" وإلا "بلاها".. 🇶🇦#عـز_الحمدين</t>
  </si>
  <si>
    <t>منصتي الأعلامية</t>
  </si>
  <si>
    <t>استغفرالله العظيم واتوب اليه 💙 💍🇶🇦</t>
  </si>
  <si>
    <t>‏</t>
  </si>
  <si>
    <t>عندما تفقد الأمل تذكر قدرة الله</t>
  </si>
  <si>
    <t>آللهم آرحم وآغفر لمن آشتاقت لها روحي وهي تحت آلثرى ...♥</t>
  </si>
  <si>
    <t>قطري وافتخر أني انتسب لديار بوحمد - الطموح ماله حد - وعندي حق كل عوق عله ☺</t>
  </si>
  <si>
    <t>وقل اعملوا</t>
  </si>
  <si>
    <t>﷽ لا إِلَهَ إِلا أَنتَ سُبْحَانَكَ إِنِّي كُنتُ مِنَ الظَّالِمِينَ. إعادة التغريدة لا تعني الموافقه. work: Human Resource #عرباوي 🇵🇱🇶🇦</t>
  </si>
  <si>
    <t>‏‏‏‏صحفي</t>
  </si>
  <si>
    <t>سبحان الله وبحمده سبحان الله العظيم ، #قطر سناب bohomoud007 ،</t>
  </si>
  <si>
    <t>باحثة في النبات والكائنات الدقيقة🌱محاضرة ومدربة🌱مهتمة بالبيئة، التراث الطبيعي والمعارف التقليدية🌱</t>
  </si>
  <si>
    <t>تويتر موجود عشان تقول رأيك اللي محد طلبه وسالفتك اللي محد قالك قولها</t>
  </si>
  <si>
    <t>ربنا لا تزغ قلوبنا بعد إذ هديتنا وهب لنا من لدنك رحمة إنك أنت الوهاب</t>
  </si>
  <si>
    <t>انستقرام jba___althani</t>
  </si>
  <si>
    <t>Give everything its time to calm down🌬</t>
  </si>
  <si>
    <t>من تضحك الدنيا اليه فيغترر .. يمت كقتيل الغيد بالبسماتِ ... إعادة التغريدة ليست بالضرورة موافقة على محتواها .</t>
  </si>
  <si>
    <t>مصور الحياة انتبه من الدبابيس</t>
  </si>
  <si>
    <t>يكفيني من السعادة ابتسامة من أُحب</t>
  </si>
  <si>
    <t>مهتم بالتاريخ الإسلامي وتحديداً العثماني المشرف - أنتقل بين كعبة المضيوم قطر وتركيا وريثة الخلافة العثمانية</t>
  </si>
  <si>
    <t>التغريدات في المفضلة</t>
  </si>
  <si>
    <t>بنت قوم ماتحب الردى والميل ومن لابة يمتد لها المجد واركانهّ💛.</t>
  </si>
  <si>
    <t>‏‏‏‏‏‏🇶🇦‏إما قطر فوق ولا مالنه خانة 🇶🇦 حسابي رقم (11) سداوي&amp;برشلوني 👍</t>
  </si>
  <si>
    <t>‏﴿ كلُّ نَفسٍ ذائقةٌ المَوتْ ﴾  ‏اللهّم أحسِن رحيلي إن حان وقته.</t>
  </si>
  <si>
    <t>من قطــر  العـز ..</t>
  </si>
  <si>
    <t>سبحان الله وبحمده سبحان الله العظيم،،،، اللهم أغفر لأبي وأرحمه برحتمك يارب العالمين</t>
  </si>
  <si>
    <t>الانتقاد البناء دون تجريح وضمن القانون هو توجيه من اعلى الجهات لمحاربة الفساد الاداري والمالي لتحقيق رؤية الدولة وتتم المتابعة من أعلى الجهات#شكراّ_بلادي🇶🇦</t>
  </si>
  <si>
    <t>متضامنون</t>
  </si>
  <si>
    <t>من قطر 🇶🇦   كعبه المظيوم❤️</t>
  </si>
  <si>
    <t>~ اِعمَل في زمن المُمكِن؛ قَبلَ أن يكون المُمكِن .. غير مُمكِن 🍃</t>
  </si>
  <si>
    <t>لن تفهموا ما بداخلي لذلك أكتفوا بالقراءة ...</t>
  </si>
  <si>
    <t>‏‏الحمد لله الذي الهمنا حمده</t>
  </si>
  <si>
    <t>‏‏‏مرحباً أو مَرَّ حُبا..
🇯🇴|🇶🇦</t>
  </si>
  <si>
    <t>lawyer</t>
  </si>
  <si>
    <t>#كلنا_تميم الله الوطن الامير، فجر ٦/٥ ماراح ننساه! وطعنة الظهر من الصامتين على قرار قطع العلاقات والحصار مع #قطر ماراح ننساها لين نموت الحذر حد يرجع يدور مكانه!</t>
  </si>
  <si>
    <t>𝚃𝚑𝚎 𝚗𝚘𝚛𝚝𝚑 𝚛𝚎𝚖𝚎𝚖𝚋𝚎𝚛 ❄️</t>
  </si>
  <si>
    <t>‏‏اللهم اصلح أحوال المؤمنين</t>
  </si>
  <si>
    <t>‏قال تعالى :( وَلَا تَبْغِ الْفَسَادَ فِي الْأَرْضِ إِنَّ اللَّهَ لَا يُحِبُّ الْمُفْسِدِينَ )</t>
  </si>
  <si>
    <t>الله وكبر علا كل من طغاء وتجبر ؟ اصلاحي محارب للا فساد.</t>
  </si>
  <si>
    <t>Je vois la vie en rose💓 | Feminist</t>
  </si>
  <si>
    <t>Palestinian🇵🇸 | Alumnus, Georgetown University | Politics | Music | Feels | I have opinions. Here is where you can find them.</t>
  </si>
  <si>
    <t>اللهم لا تفـرح بنــا شـامت ، ولا حــاقـد ، يـارب العـالمين  الرتويت لا يعني الموافقه</t>
  </si>
  <si>
    <t>‏‏‏‏‏‏‏24/05/2017 ● 
‏‏‏‏‏‏‏‏‏‏عسى ان تكرهو شيئاً وهو خير لكم
(ويمكرون ويمكر الله والله خير الماكرين)</t>
  </si>
  <si>
    <t>Rah taa taa daaa ♀</t>
  </si>
  <si>
    <t>Overthinker *</t>
  </si>
  <si>
    <t>عذرآ لمن لا أعجبهم فمهارة ذو الوجهين لا أتقنها</t>
  </si>
  <si>
    <t>yare yare daze</t>
  </si>
  <si>
    <t>Graphic Designer 👩‍🎨</t>
  </si>
  <si>
    <t>احمدك اللهم على ما اصابني واسئلك اللهم ان تعوضني  في ما فقدت جنة عرضها السموات والارض</t>
  </si>
  <si>
    <t>Instagram: bossalmuhannadi</t>
  </si>
  <si>
    <t>قطري الموطن ، خليجي الانتماء، تربوي المهنه ، علمي الإهتمام (رب اغفر لي ولوالديّ واحفظ #قطر واميرها وشعبها من كل شر )مؤلف كتاب السمنة وما قبل الرجيم .في المفضلة</t>
  </si>
  <si>
    <t>مِنْ المسلمين</t>
  </si>
  <si>
    <t>موظف حكومي بكالوريوس ادارة اعمال</t>
  </si>
  <si>
    <t>لايؤمن احدكم حتى يحب لاخيه ما يحب لنفسه</t>
  </si>
  <si>
    <t>معلمه محاصره في رياض الاطفال الي ان يتغير الوضع 💔</t>
  </si>
  <si>
    <t>@AlDanaDl1تم إيقاف حسابي من اتباع حلف الغدر لكن صوت الحق لا يُكْتَم🇶🇦🇶🇦🇶🇦🇶🇦</t>
  </si>
  <si>
    <t>الى الله أوكل هشاشة صدري وقلّة حيلتي وبؤس مشاعري التي لاتُحكى ولاتُزاح ولاتُبكى ../ #تميم_المجد 🇶🇦 #destiny2🎮 #RealMadrid 💙 #AcMilan ❤️</t>
  </si>
  <si>
    <t>law graduate , a poet</t>
  </si>
  <si>
    <t>- حاصلة على الماجستير في الاعلام والعلاقات العامة، مستشارة في التنميه المستدامة ،مدرب دولي معتمد.</t>
  </si>
  <si>
    <t>ربي ارحمني حين يصلون علي صلاةً لا ركوع لها</t>
  </si>
  <si>
    <t>ومن ذا الذي تُرضى سجاياه كلها .. كفى المرءُ نبلًا أن تُعد معايبه</t>
  </si>
  <si>
    <t>‏‏قطرفعايل مالها حد وقياس
يشهد لها وقت الشدايد زمنها
ماقول بس بفعلها تشهد الناس
لوتنشد الخفجي تعلمك عنها</t>
  </si>
  <si>
    <t>تمنيت رؤيتك لو لمره بحياتي لكنك ابتعدت عن الدنيا ولم أراك يوماً #عبدالعزيز_عبيدان</t>
  </si>
  <si>
    <t>‏تبقى الأماني ما عشنا معلَّقةً
‏حتى وإن أبطأتْ يأتي بها اللهُ</t>
  </si>
  <si>
    <t>♥الخاص مهمل✌🏻 ~!~بعيداً عن الردى شبحي ومشرآفي👑</t>
  </si>
  <si>
    <t>Arizona State University ، Bachelor of Economics ، Husband and a Father. في زحام من النعم من فضل ربي</t>
  </si>
  <si>
    <t>هي حياتك ..افعل بها ماشئت</t>
  </si>
  <si>
    <t>"وقد أرادوا منـا ان نتغـير و نغـير نهجنـا و مـا تغيرنـا و مـا غيرنـا "</t>
  </si>
  <si>
    <t>ARTIST 🎨♣️♦️✨</t>
  </si>
  <si>
    <t>. اللهم لك الحمد ..</t>
  </si>
  <si>
    <t>اللهم املأ قلبي حباً لك و خشية منك وإيماناً بك وشوقاً إليك يا ذا الجلال و الاكرام (خاص لأبو منصور )🌷.. بني هاشم</t>
  </si>
  <si>
    <t>أكتب رأيي واحترم رأي غيري 🙉🙊</t>
  </si>
  <si>
    <t>🇶🇦نحن بألف خير من دونهم🇶🇦</t>
  </si>
  <si>
    <t>I tweet just a fraction of what’s on my mind                                                            NUQ ‘21🇶🇦</t>
  </si>
  <si>
    <t>سبحان آللـہ وبحمده سبحان آللـہ العظيم ، اللهم آني اسألك حسن الخاتمه ، اللهم ثبت قلبي ب لا إله إلأ الله يوم ترفع الروح اليك ~</t>
  </si>
  <si>
    <t>داري قطر وتميم بن حمد🇶🇦عز وفخر ومجد إلى الأبد</t>
  </si>
  <si>
    <t>Electrical &amp; Electronics Engineer 🔌🔋. Certified Cyber Security Professional 💻. Entrepreneur in the making 🛠.</t>
  </si>
  <si>
    <t>‏‏‏‏‏‏‏‏‏‏‏‏‏‏‏‏‏‏‏‏‏‏‏‏‏‏‏ما أكتبه هنا لا يعكس حياتي الشخصية ! اكتب ما يروق لي واقتبس ما هو رائع  ! ...اللهم ارحم أبي .. وأسعد قلب أمي..اللهم أمين</t>
  </si>
  <si>
    <t>أسعى للرقي ديناً و خُلقاً و فكراً - فقيرٌ إلى الخالق و غني عن خلقه .... كاره للسياسه لكن لاحياد في حب الوطن 🇶🇦</t>
  </si>
  <si>
    <t>Cada día es una buena oportunidad para disfrutar la vida.</t>
  </si>
  <si>
    <t>قانوني Law</t>
  </si>
  <si>
    <t>أعماقي مليئة بكلمات لا أعرف لها وصفاً ...</t>
  </si>
  <si>
    <t>كلنا قطر كلنا تميم المجد</t>
  </si>
  <si>
    <t>RT Does Not Mean Endorsement</t>
  </si>
  <si>
    <t>🇶🇦أبشر بنا من دون الأدعم والوطن</t>
  </si>
  <si>
    <t>. . إن لم تعرفني لاتتحدث عني بسوء ، فقط أكرمني بحسن ظنك . .</t>
  </si>
  <si>
    <t>Mum,law graduate and a proud Qatari 💜 2022🇶🇦</t>
  </si>
  <si>
    <t>محب للخط العربي وجمالياته، اللهم أرزق @AtheistsGuide  خير الدنيا والاخرة</t>
  </si>
  <si>
    <t>나세르 💛</t>
  </si>
  <si>
    <t>#Do_Muslims_Love_Jesus</t>
  </si>
  <si>
    <t>شاب مسلم جامعي محب للخير اهتم في الاخبار الاسلاميه والرياضيه وفي داخلي هدف اتمنى من الله ان يوصلني أليه</t>
  </si>
  <si>
    <t>صديق لحزن خالد بن عبدالرحمن ، وكذلك أنا لستُ هنا إلا هارباً</t>
  </si>
  <si>
    <t>اللهم ان عمتي لولوة بنت جاسم في ذمتك وحبل جوارك فقها فتنة القبر وعذاب النار وأنت أهل الوفاء والحق، فأغفر لها وارحمها انك أنت الغفور الرحيم</t>
  </si>
  <si>
    <t>find me on the Web!</t>
  </si>
  <si>
    <t>احدث واسجل حافز ، اطلب لك من اي موقع بالفيزه ، اسوي بحوث ، اسوي عروض بربوينت عربي وانقلش ، اي خدمة الالكترونيه .</t>
  </si>
  <si>
    <t>أَلَّا تَعْلُوا عَلَيَّ وَأْتُونِي مُسْلِمِينَ</t>
  </si>
  <si>
    <t>اختلاف الرأي لا يفسد للود قضية</t>
  </si>
  <si>
    <t>‏اللهم توفني مسلمه الحقني بالصالحين</t>
  </si>
  <si>
    <t>palestinian by blood. american by birth. kuwaiti by nationality. egyptian by upbringing. austrian by adolescence. curious by nature.</t>
  </si>
  <si>
    <t>The #MediaMajlis at Northwestern University in Qatar is the first museum in the Arab world dedicated to exploring media, journalism and communication.</t>
  </si>
  <si>
    <t>كن رجلا باخلاقك وايمانك بما قسم الله لك</t>
  </si>
  <si>
    <t>‏يمـوت آلشـجر بجــآنب البــئر عطــشاً لگنهُ لا يـنحـني أبــدا لِـ طــلب المــآء</t>
  </si>
  <si>
    <t>سبحان الله وبحمده سبحان الله العظيم</t>
  </si>
  <si>
    <t>وَإِنَّكَ لَتُلَقَّى الْقُرْآنَ مِن لَّدُنْ حَكِيمٍ عَلِيمٍ</t>
  </si>
  <si>
    <t>فاطمة بنت راشد الخاطر •• خبير في شؤون الأستراتيجيات والسياسيات وحقوق المواطنة Alwelaya.Alrasheeda@gmail.com</t>
  </si>
  <si>
    <t>يجذبني الإبداع ويلهمني التجديد ✍🏻اللهم ثبتنا على الحق حتى نلقاك</t>
  </si>
  <si>
    <t>قطرية🌻حاولوا استيعاب أن ثمةتاريخٍ تتَريّ يتكرر.لا تدٓعوا الإعصار يقتلعكم.تمسكواجيدا بالثوابت،لا تفقدوا النور، نحن في مهب ظلمةدامسة..العِلم يضيع والكتب📚تُحرق..</t>
  </si>
  <si>
    <t>‏‏‏‏‏‏‏‏‏مهندس مصرى مدير مشروع 🏛  اعادة التدوين تعنى رغبة فالنشر♺
ولا تعنى انها تطابق رأيى</t>
  </si>
  <si>
    <t>⛔️✉️⛔️  #تميم_بن_حمد 🇶🇦✌🏼  #الوعد2022 🇶🇦lions Hunter</t>
  </si>
  <si>
    <t>أنت تكتب والملائكة تسجل،،، فلا تكتب ما يكون عليك حسرة يوم القيامة</t>
  </si>
  <si>
    <t>أسير خلف ركاب النجب ذا عرج .... مؤملاً كشف ما لاقيت من عوج</t>
  </si>
  <si>
    <t>ماذا أعددنا للرحيل</t>
  </si>
  <si>
    <t>إذا استغنى الناس بالدنيا فاستغن أنت بالله، وإذا فرحوا بالدنيا فافرح أنت بالله، وإذا أنِسُوا بأحبابهم فاجعل أنسك بالله.</t>
  </si>
  <si>
    <t>الحكمة ضالة المؤمن فحيث وجدها فهو احق بها اللهم صلي وسلم علي معلم الناس طريق النجاة.</t>
  </si>
  <si>
    <t>‏‏‏‏‏‏‏‏‏النبض قطر والدم عنابي 🇶🇦
بكالوريوس هندسة الإتصالات/خبرة إدارية،فنية وإدارة مشاريع ف خدمات الإتصالات،التجوال وخدمات الإتصالات الدولية والتحويل الرقمي</t>
  </si>
  <si>
    <t>World News Photography</t>
  </si>
  <si>
    <t>⚽️🎮</t>
  </si>
  <si>
    <t>متابع بصمت 🤐</t>
  </si>
  <si>
    <t>(( لا تحزن إن الله معنا ))</t>
  </si>
  <si>
    <t>Don’t be shy to say hi in either DM or IRL. I love hugs. I play a lot of video games. ABP.</t>
  </si>
  <si>
    <t>اعتزلت النقاش في السياسة/الثقافة/الرياضة/المجتمع/أي شيء آخر</t>
  </si>
  <si>
    <t>دوحة 🇶🇦</t>
  </si>
  <si>
    <t>‏(..إِنْ تَمْسَسْكُمْ حَسَنَةٌ تَسُؤْهُمْ وَإِنْ تُصِبْكُمْ سَيِّئَةٌ يَفْرَحُوا بِهَا وَإِنْ تَصْبِرُوا وَتَتَّقُوا لا يَضُرُّكُمْ كَيْدُهُمْ شَيْئًا..)</t>
  </si>
  <si>
    <t>مواطن قطري،، مري الأصل .. في بلدي مجال حرية .. يتيح لي نقد قناة الجزيرة وجماعة الإخوان .. في عنقي بيعة للشيخ تميم وتحت امرك يا بو حمد</t>
  </si>
  <si>
    <t>الجنون: هو أن تفعل نفس الشيء مرة بعد أخرى وتتوقع نتائج مختلفة</t>
  </si>
  <si>
    <t>🦋 سبحان الله وبحمده  سبحان الله العظيم 🦋.                                                       الحياة تختصر كلها في الأم ❤️</t>
  </si>
  <si>
    <t>لا ترحم عدوك ولاتخشى أحداً إلا الله .. فالله وحده الذي يرحم وهو أحق أن تخشاه</t>
  </si>
  <si>
    <t>حديث النفس ...</t>
  </si>
  <si>
    <t>‏‏‏أرحل بين الأفكار أرافق الحسن منها، وأهجر السيئ</t>
  </si>
  <si>
    <t>شاعر و فيلسوف و ناقد و كاتب و مصور و محارب و رياضي مشهور و نجم سينمائي واحب السفر و كل ماذكرته كذب ( انسان عادي بسيط جداً واقعي لا اعترف بالمثاليات المزيفه )</t>
  </si>
  <si>
    <t>‏عاشر اصيلآ اذا جار عليك الزمن يجود🇴🇲🇹🇷🇰🇼</t>
  </si>
  <si>
    <t>(تَوَفَّني مُسلِمًا وَأَلحِقني بِالصّالِحينَ)</t>
  </si>
  <si>
    <t>اعلامي قطري</t>
  </si>
  <si>
    <t>مواطن قطري.. يكفيني فخراً أني لدين محمدٍ أنتمي</t>
  </si>
  <si>
    <t>( ربنا عليك توكلنا واليك أنبنا واليك المصير ) الساكت عن الحق شيطان اخرس فلا انا شيطان ..ولا انا أخرس...</t>
  </si>
  <si>
    <t>Director of legal affairs, PHD researcher in public policies, columnist, editor of the poem page in Alarab news, author of "The guide to living in Qatar"</t>
  </si>
  <si>
    <t>عاشقة الجمال والموضة</t>
  </si>
  <si>
    <t>احب ربي☝🏻 ثم وطني 🇶🇦 و أميري ، وأكره العنصريه ، وأرجو أن تمضي بلادي في العلا وعلى الطريق الصحيح نحو التقدم والنظام والقانون ❤️💜 ((ريتويت لكل تغريدة نافعة))</t>
  </si>
  <si>
    <t>استغفر الله واتوب اليه ..</t>
  </si>
  <si>
    <t>IG: LuisAlejandroDash9</t>
  </si>
  <si>
    <t>Leave your print wherever you go 👌</t>
  </si>
  <si>
    <t>دكتوراه التفسير وعلوم القرآن، مفكر إسلامي، ومحلل وناقد، ومعلم الناس الخير.</t>
  </si>
  <si>
    <t>دائماً هناك شيء سعيد في الطريق فقط أتقنوا أختيار الباب الصحيح</t>
  </si>
  <si>
    <t>Football, poetry and a bit of politics.</t>
  </si>
  <si>
    <t>Comedian . One of 100 influential &amp; inspirational in the world BBC 2017 . 🇵🇰🇶🇦#bbc100women ♿️activist #redforkashmir</t>
  </si>
  <si>
    <t>{ وتزودوا فإن خير الزاد التقوى واتقونِ يا أولي الألباب }</t>
  </si>
  <si>
    <t>✨Whatever happened, keep yourself up.✨ ★Mass Communication- Broadcast Journalism ★ Bussiness Administration-Human Resources Management★ #Qatar #قطر</t>
  </si>
  <si>
    <t>كن كالماء لا يوقفك عائق. آرائي تمثلني و لا تعبر عن جهة عملي.</t>
  </si>
  <si>
    <t>وَمَا تَوْفِيقِي إِلَّا بِاللَّهِ ۚ عَلَيْهِ تَوَكَّلْتُ وَإِلَيْهِ أُنِيبُ</t>
  </si>
  <si>
    <t>طالب</t>
  </si>
  <si>
    <t>:)</t>
  </si>
  <si>
    <t>يا مطوعين الصعايب https://t.co/PVifeMBhzZ</t>
  </si>
  <si>
    <t>كلنا تميم بن حمد 🇶🇦 أبشروا بالعز والخير</t>
  </si>
  <si>
    <t>https://t.co/N3ynVJtLla</t>
  </si>
  <si>
    <t>سيكون كُل شيء جميل رُبما ليس اليوم ، لكن يوماً ما .</t>
  </si>
  <si>
    <t>مأذون الزواج الشرعي بدولة قطر</t>
  </si>
  <si>
    <t>يارب انت الاعلم بأن قلبي راضي بكل ما كتبته لي الحمدلله 💙 الريان-الهلال-مدريد</t>
  </si>
  <si>
    <t>⌦ https://t.co/rHacIPLU5Q ✦ : 아이엔 ⊹</t>
  </si>
  <si>
    <t>قارئ للتاريخ ،،،،، عذاراً ،،،، لا أجادل، والرتويت لايمثلني .....نحن شركاء في اصلاح المجتمع ... سبحان الله وبحمده</t>
  </si>
  <si>
    <t>‏‏‏‏مسئول عن ما أكتب... وليس عن فهمك                                         
(مَّا يَلْفِظُ مِن قَوْلٍ إِلَّا لَدَيْهِ رَقِيبٌ عَتِيدٌ) (ق18)
@stranger244</t>
  </si>
  <si>
    <t>Ast Prof Mid East Studies @HBKU | Digital Humanities | PhD @durham_uni | Fellow @ExeterIAIS | Repression | Info Controls | SocMedia Disinfo | PGP https://t.co/cRirFXh0Sg</t>
  </si>
  <si>
    <t>the Beirut School North American tour 2019: https://t.co/ZgWQglhGnZ</t>
  </si>
  <si>
    <t>شاعر وكاتب وقليلاً مُستمع</t>
  </si>
  <si>
    <t>نختصر عليك الوقت في معرفة من أنشئ الهاشتاق و اول من غرد فيه</t>
  </si>
  <si>
    <t>{... رب بما أنعمت علي فلن أكون ظهيرا للمجرمين} ابن الحر #محمود_الجيدة اللهم نحمدك أن فككت اسر أبي ونسألك أن تهلك سجانه، نبذة عن والدي ( http://t.co/0ISYBhP2Hr )</t>
  </si>
  <si>
    <t>﴿ قُلْ إِنَّ صَلاتِي وَنُسُكِي وَمَحْيَايَ وَمَمَاتِي لِلَّهِ رَبِّ الْعَالَمِينَ * لا شَرِيكَ لَهُ وَبِذَلِكَ أُمِرْتُ وَأَنَا أَوَّلُ الْمُسْلِمِينَ ﴾</t>
  </si>
  <si>
    <t>my strong opinions consume me.</t>
  </si>
  <si>
    <t>قضاء الرملة</t>
  </si>
  <si>
    <t>‏‏‏‏‏‏الله..الوطن...الامير</t>
  </si>
  <si>
    <t>‏‏‏‏‏حساب رقم٣ بديل لحساب الأسده بخوته باشا وبخوته ارطغرل القطرية الأسطوريين😔😠
الخاص ميت دماغياً
‏‏‏‏‏‏An Extraordinary Gladiator &amp; Brave LADY</t>
  </si>
  <si>
    <t>عندما تموت يقولون أين الجثة وعند الصلاة يقولون احضروا الجنازة وعند الدفن يقولون قربوا الميت ولا يذكرون اسمك فلا تغرك قبيلتك أو منصبك أو نسبك</t>
  </si>
  <si>
    <t>VegLife 🌿</t>
  </si>
  <si>
    <t>#زيادة #متابعين خدمات اعلاميه، اعلانات #توثيق اعلانك بدعم من قوقل وتويتر ،نركز على المؤثرين وصنّاع المحتوى للتواصل nsr@hotmail.es</t>
  </si>
  <si>
    <t>بكالوريوس ادارة اعمال ، مدرب معتمد ، مهتم بتفسير الآحلام والرؤى .. قبل ان تغادروا الحياة ابتسموا لمن حولكم واسعدوا من تحبون وتواضعوا للجميع ..</t>
  </si>
  <si>
    <t>A version of perfection - gemini</t>
  </si>
  <si>
    <t>اعملوا تنبيه للتغريدات التفسير لوجة الله تعالى وصدقة جاريةلزوجتي،الهدف نشر الوعي،لايجب ان نبحث عن تفسير كل حلم لدى الاخرين،استفتوا قلوبكم وكونوا متفائلين دائماً</t>
  </si>
  <si>
    <t>حياكم الله انا مصممة دعوات الكترونية🎞 (دعوة زواج- عقد قران- تهنئة العيد -تهنئة زفاف- تهنئة مواليد- تمايم مواليد- دعوة تخرج- اي تصميم ب100ريال-</t>
  </si>
  <si>
    <t>‏نرتقي بأخلاقنا وقيمنا وأنفتاحنا للتطور تراعي عرفنا وتقاليدنا العمانية الأصيلة‎‎‎‎‎‎ ‎‎‎‎‎‎‎‎‎‎‎ ‎‎#خ_ل_ي_ج_ن_ا_واحد</t>
  </si>
  <si>
    <t>Palestinian| Debater | Chemical Engineering | @realmadrid &amp; @AlsaddSC for life | This is a personal account, it only represents my personal thoughts.</t>
  </si>
  <si>
    <t>‏‏‏‏‏عضو اتحاد الكرة ورئيس نادي السويق سابقا ، ناقد رياضي ببرنامج الدكة، موظف في بنك مسقط مع ماجستير في إدارة الأعمال الدولية من كلية برادفورد الجامعية</t>
  </si>
  <si>
    <t>اخصائية تغذية ...
لتواصل والاستفسار عبر واتس اب مثبت في  اعلى الصفحة الشخصية</t>
  </si>
  <si>
    <t>hello, world!</t>
  </si>
  <si>
    <t>ربي اسالك التوفيق والسداد اللهم اجعلني ممن هديته وكفيته</t>
  </si>
  <si>
    <t>Rat whisperer 🥴</t>
  </si>
  <si>
    <t>There is nothing better than Saying: يَآرَبّ - ..</t>
  </si>
  <si>
    <t>‏ليس المهم أن تصل..
المهم أن تظل ثابتا..</t>
  </si>
  <si>
    <t>إعلامية والإعلام هو شغفي🧡 ﴿تَوَفَّنِي مُسْلِمًا وَأَلْحِقْنِي بِالصَّالِحِينَ﴾</t>
  </si>
  <si>
    <t>Louder than thunder - 💔</t>
  </si>
  <si>
    <t>ليس الفتى من يقول كان ابي ولكن الفتى من قال ها انا ذا...</t>
  </si>
  <si>
    <t>هنا حريتي الخاصة ، ضميري الحر</t>
  </si>
  <si>
    <t>لو طلبت العيون تفداك العيون ولو طلبت القلب لك فلبي فدوى يابعد من يعشقون ويكرهون لك خفوقي يعشقك لا بعد شوق</t>
  </si>
  <si>
    <t>حسبنا الله لا إله الا هو عليه توكلنا وهو رب العرش العظيم</t>
  </si>
  <si>
    <t>‏‏‏‏‏‏‏‏‏‏‏قصتي أحب الله ربي وخالقي، وأحب رسول الله صلى الله عليه وسلم، أحب وطني وقادتنا الغاليين. 
همتي رضا ربي، اطلب الجنة بكل قوتي، وأدعو الله حسن الخاتمة.</t>
  </si>
  <si>
    <t>‏فمان الله ياوجه  تركنا  للشقى وارتاح.</t>
  </si>
  <si>
    <t>إحتررم تٌحترم &amp;&amp;&amp;&amp;&amp; الخاااص مهمل</t>
  </si>
  <si>
    <t>متشبّث بأشياء تتداعى، خَطَّ سَطراً في الهوى و محى</t>
  </si>
  <si>
    <t>مجرد بشر</t>
  </si>
  <si>
    <t>Sports fan + Biker</t>
  </si>
  <si>
    <t>لا تشكو للناس جرحا انت صاحبه 
لا يؤلم الجرح الا من به الم</t>
  </si>
  <si>
    <t>راسلني وما تقلق 
متابعة يومية
كلييين9</t>
  </si>
  <si>
    <t>الستر افضل ما اريد</t>
  </si>
  <si>
    <t>مندوبة مبيعات 
دول الخليج</t>
  </si>
  <si>
    <t>🇶🇦قطر ستبقى حرة تسمو بروح الاوفياء 🇶🇦</t>
  </si>
  <si>
    <t>ماجستير في موارد الطاقه العالميه من جامعه حمد بن خليفه...وباحث في الشؤون الجيوسياسية، وخريج مركز قطر للقيادات 2019.(لا اله الا انت سبحانك ٍاني كنت من الظالمين)</t>
  </si>
  <si>
    <t>عاش الامير المفدى #تميم</t>
  </si>
  <si>
    <t>💐 اللهم املأ قلبي حباً لك و خشية منك وإيماناً بك وشوقاً إليك يا ذا الجلال و الاكرام..بني هاشم ()🌷</t>
  </si>
  <si>
    <t>الحمدلله 🇸🇦💕</t>
  </si>
  <si>
    <t>‏‏لا شيء مهم</t>
  </si>
  <si>
    <t>—</t>
  </si>
  <si>
    <t>الله يجعلنا من الناس الي مرت ولا ضرت| رئيس ومؤسس رابطة انتر في قطر</t>
  </si>
  <si>
    <t>abp, artist, aesthete. Aspiring mountain hermit 🏔 — «aut imiteris aut oderis mundi»</t>
  </si>
  <si>
    <t>guq | on fight or flight mode</t>
  </si>
  <si>
    <t>.Ph.D. in jurisprudence and philosophy-Certified trainer of the IATD-United Kingdom_x000D_
-Consultant in the field of family- and child-rearing</t>
  </si>
  <si>
    <t>﴿ وَاتَّقُوا يَوْمًا تُرْجَعُونَ فِيهِ إِلَى اللَّهِ ثُمَّ تُوَفَّى كُلُّ نَفْسٍ مَا كَسَبَتْ وَهُمْ لَا يُظْلَمُونَ ﴾</t>
  </si>
  <si>
    <t>ahhhhihavenoideahhhhhh</t>
  </si>
  <si>
    <t>(أمير راقي...شعب راقي)</t>
  </si>
  <si>
    <t>lanky loser pale palestinian</t>
  </si>
  <si>
    <t>how do i tempt you out of the city</t>
  </si>
  <si>
    <t>اللهُم‌ أمي وأبي ؛ فإني‌ بهم أستقيم . .</t>
  </si>
  <si>
    <t>ادع إلى سبيل ربك بالحكمة والموعظة الحسنة وجادلهم بالتي هي أحسن | @foralhvjri</t>
  </si>
  <si>
    <t>خريجة كلية الشريعة والقانون /اصول فقه</t>
  </si>
  <si>
    <t>I’ve got more issues than vogue</t>
  </si>
  <si>
    <t>A caffeine freak. music all day kind of person ?¿</t>
  </si>
  <si>
    <t>why did the waiter give us soy sauce</t>
  </si>
  <si>
    <t>عضو في المجلس الطلابي - كلية الادارة والاقتصاد - جامعة قطر Accounting &amp; Entrepreneurship</t>
  </si>
  <si>
    <t>"﴿ الحمدُلله حمداً تستديم به النعم وتطيبُ بِه الحياة﴾ .".</t>
  </si>
  <si>
    <t>﴿ تَوَفَّني مُسلِمًا وَألْحِقنِيْ بالصَّالحِينَ ﴾</t>
  </si>
  <si>
    <t>Pessimistic Realism #INFJ Ex #INTJ P.S. Iwrite myown thoughts.I also like to keep my timeline genuine nd RTs/Likes free. Follow backs isn't a thing too!</t>
  </si>
  <si>
    <t>f*ck off pls</t>
  </si>
  <si>
    <t>‏حرية سلام عدالة</t>
  </si>
  <si>
    <t>وَلَن تَرْضَىٰ عَنكَ الْيَهُودُ وَلَا النَّصَارَىٰ حَتَّىٰ تَتَّبِعَ مِلَّتَهُمْ ۗ</t>
  </si>
  <si>
    <t>An engineer and entrepreneur. Interested in global politics, business and technology.</t>
  </si>
  <si>
    <t>An astrophile 🌟.</t>
  </si>
  <si>
    <t>Internazionale فخر وشرف إيطاليا 🇮🇹</t>
  </si>
  <si>
    <t>peanut butter ice cream</t>
  </si>
  <si>
    <t>من يشتم بلدي أميري أهلي متعمداً وقاصداً ارد له الاساءه ضعفين،فلا تبكي وتذهب وتشتكي!</t>
  </si>
  <si>
    <t>مرصد قطر...منصة إعلامية قطرية . . . للتواصل والإعلان 50433504</t>
  </si>
  <si>
    <t>نمد جسراً لكل العابرين إلى الحقيقة .. نتقصى الخبر .. ونبحث عن دقة المعلومة insta &amp; snap : NadeebQa</t>
  </si>
  <si>
    <t>شبكة #مرسال_قطر الإخبارية، نهتم بأخبار #قطر وما يمسها . أعضاء الشبكة : @Qatnology @sooninqatar</t>
  </si>
  <si>
    <t>(الدين النصيحة)</t>
  </si>
  <si>
    <t>‏‏‏‏‏https://t.co/AyBQlJJIMQ
خواطر.. وحقائق..   ((فطوبى للغرباء)). ⁦♥️⁩</t>
  </si>
  <si>
    <t>𝘀𝗶𝗺𝗽𝗹𝘆 𝗵𝗮𝗽𝗽𝘆 𝗺𝗼𝘁𝗵𝗲𝗿 💕 الحمدُلله</t>
  </si>
  <si>
    <t>وتمر الأيام... وتبقى الذكريات.... (سبحان الله وبحمده سبحان الله العظيم) أستغفر الله وأتوب أليه اللهم أني أسألك حسن الخاتمه</t>
  </si>
  <si>
    <t>اللهم إني أسألك رضاك والجنة.</t>
  </si>
  <si>
    <t>( مَا يَلْفِظُ مِن قَوْلٍ إِلا لَدَيْهِ رَقِيبٌ عَتِيدٌ ) سبحانك اللهم وبحمدك اشهد ان لا اله الا انت أستغفرك واتوب إليك</t>
  </si>
  <si>
    <t>يُسخّر الله للطيبين أشباهُهم 🇶🇦⚔️🇶🇦 ربي اغفر لي ولوالديّ وارحمهما كما ربياني صغيرا  @ahalqatar</t>
  </si>
  <si>
    <t>‏‏‏نصر من الله وفتح قريب  ، يارب أحمي قطر وانصرها على من عاداها</t>
  </si>
  <si>
    <t>مغرد في سماء تويتر،كل ما هو خلف الـ*فهو مقتبس. "الدين خط احمر "</t>
  </si>
  <si>
    <t>حسابي القديم موقف ... هذا حسابي الجديد</t>
  </si>
  <si>
    <t>‏‏‏‏‏‏الأكاونت ده طاهر</t>
  </si>
  <si>
    <t>Tearing banners from lines, always. Also drawing lines.</t>
  </si>
  <si>
    <t>كل ماهنا يمثلني الا مالن يسألني الله عنه</t>
  </si>
  <si>
    <t>﴿ إِنَّ مَعِيَ رَبِّي ﴾</t>
  </si>
  <si>
    <t>Mechanical Engineer. Arsenal fan. games take most of my time PSN: LoneSlayer_</t>
  </si>
  <si>
    <t>September 21 -virgo</t>
  </si>
  <si>
    <t>َ اللهّم استرنيّ فوقَ الأرض و تحتَ الأرض و يومَ العرض ❥η̵ ♉ Respect to be Respected ((وَأَعْرِضْ عَنِ الْجَاهِلِينَ))</t>
  </si>
  <si>
    <t>Qatari 🇶🇦, Workaholic 👩🏻‍💻 and Law ⚖️</t>
  </si>
  <si>
    <t>الوطن وكرامته فوق أي إعتبار</t>
  </si>
  <si>
    <t>محاسب خريج جامعة قطر في سنة اليوبيل الفضي لجامعة   سنة 1998</t>
  </si>
  <si>
    <t>يارب ؛ آسكن دوآخلنا طمآنينھ،،لآتفنى ولآتزول 🌻.</t>
  </si>
  <si>
    <t>ربي أنت المُيسَر ، وأنت المسهل ، سهل أمري ، وحقق مطلبي ، وسخر لي ماهو خير لي</t>
  </si>
  <si>
    <t>لا تعاتب شخصاً يعلم أن مايفعله يؤذيك</t>
  </si>
  <si>
    <t>🇶🇦🇶🇦قطر المجيد</t>
  </si>
  <si>
    <t>doha•liverpool</t>
  </si>
  <si>
    <t>🏹كل شيء فيني تظن انك تعرفه تجهله</t>
  </si>
  <si>
    <t>بُعِثتَ لِتُنيرَ العالم فَاكشِف عن نورِك.</t>
  </si>
  <si>
    <t>الأخبار العامة التاريخ سياسة المسؤولون الحكوميون والوكالات الحكومية</t>
  </si>
  <si>
    <t>مواطنه قطريه :إن أريد إلا الإصلاح مااستطعت وماتوفيقي إلا بالله .أنتمي إلى من قال عنهم رسول الله صلى الله عليه أشد الناس على الدجال</t>
  </si>
  <si>
    <t>#BDS. I represent myself &amp; my views only.</t>
  </si>
  <si>
    <t>كنز الوطن أبناؤه المخلصون .</t>
  </si>
  <si>
    <t>"كنتُ دومًا أتقمّص دور المُنقذ، في حين أنني لا أستطيع إنقاذ نفسي"-🎓’18</t>
  </si>
  <si>
    <t>الرتويت لاتعني الموافقة</t>
  </si>
  <si>
    <t>تـميمـيـه مـن دار بـني تـميم ولي الفخـر ،، دامنـي مـن قـوم تـرقـى مـاتطيـح تـغـريداتـي بالمفضـله قـطر ⚔️🇶🇦🇶🇦⚔️</t>
  </si>
  <si>
    <t>A gracefully sociable loner/feminist. ENTJ. CMUQ.</t>
  </si>
  <si>
    <t>ربي أعوذ بكّ من كل ألم قد يمسّ أمي و أبي❤️</t>
  </si>
  <si>
    <t>.. 🔜🎶 #احبـهـ وكفى</t>
  </si>
  <si>
    <t>كاتب صحفي ومهندس ميكانيكي@journalist&amp; Mechanical Engineer</t>
  </si>
  <si>
    <t>Like and subscribe.</t>
  </si>
  <si>
    <t>فآء ، آمي أغلى ما لدي ، آجلس في الكرسي الآخير بجانب الشبآك 📚🎼🎧</t>
  </si>
  <si>
    <t>اللهم ارحم أخيّ واعفُ عنه.</t>
  </si>
  <si>
    <t>Dr. Jassim Alkhwaiter. A human development trainer '.' مدرب تنمية بشرية و تربوي و مهتم بشوءون الأمة .اقرأ المفضلة من فضلك وانضم الى قناة قلوب على الرابط أدناه</t>
  </si>
  <si>
    <t>https://t.co/FMkdYYVM2W</t>
  </si>
  <si>
    <t>متجر خلود العتيبي</t>
  </si>
  <si>
    <t>مهندس مدني من #قطر. ما اكتبه هنا يمثل أرائي الشخصية .  #قطر أولاً .</t>
  </si>
  <si>
    <t>#إعلامية قطرية #سفيرة #قطر_الخيرية للتواصل الاجتماعي</t>
  </si>
  <si>
    <t>"من رآك من حيثُ هو فإنما رأى نفسه"</t>
  </si>
  <si>
    <t>In LOVE with music and art. Feminist.</t>
  </si>
  <si>
    <t>اكتب ما يعجبني واقتنع فية ولكن ليس من الضروري ان يعجبك او تقتنع فية //رئيس مجلس إدارة صحيفة عين الوطن الالكترونية</t>
  </si>
  <si>
    <t>Sport Science - Exercise and Fitness student at QU. "و الشمس تبقى شمس، ما ضرها كسوف"</t>
  </si>
  <si>
    <t>‏لا يصلح تصحيح المفاهيم في زمن الرويبضه ، القطريين أقل المغردين متابعه للآخرين ، تتابعهم حلو يتابعونك مُر</t>
  </si>
  <si>
    <t>بلادي قطر و أحب لها الزين</t>
  </si>
  <si>
    <t>هل الآسيويين لديهم المعرفة بالقيادة في الشوارع ذات ٣ و ٤ مسارات ؟؟؟ هل من جواب ⭕️ لا تتحدث عن الزحمه تحدث عن (( سبب )) الزحمه 🚔 النظام المروري أهم من الشوارع</t>
  </si>
  <si>
    <t>Activist for the rights of Persons with disabilities &amp; Transgenders.
you can watch my videos &amp; subscribe at
https://t.co/utewVE9JXB</t>
  </si>
  <si>
    <t>مهندس كيميائي ، أعمل في قطاع الغاز</t>
  </si>
  <si>
    <t>وطننا هو العالم بأسره
❤❤</t>
  </si>
  <si>
    <t>life is effort, and I'll stop when i die.</t>
  </si>
  <si>
    <t>artist || Qatari 💛</t>
  </si>
  <si>
    <t>منقول.. ومنها خربشاتي الخاصة.. #قطر</t>
  </si>
  <si>
    <t>ماعرف اسولف</t>
  </si>
  <si>
    <t>ابطش بهم ياسيدي مافاد في النجس السلام الكي طب لافشل طب الطبيب🇶🇦</t>
  </si>
  <si>
    <t>Ultra Marathon, coffee, traveling, F45, 🇶🇦 🇪🇸 🇺🇸 Microlot specialty coffee, Grinta store</t>
  </si>
  <si>
    <t>no thoughts head empty ✨</t>
  </si>
  <si>
    <t>مصمم تصاميم فوتشوب
سير ذاتيه
اعلانات
بزنس كارد
لوجو
دعوات افراح
كروت
بطاقات
اغلفه المجلات 
الديكور 
الفيديوهات
كروت معايدات</t>
  </si>
  <si>
    <t>u</t>
  </si>
  <si>
    <t>محام بالتمييز ، القاضي السابق بمحكمة الاستئناف ، رئيس المحكمة الابتدائية سابقا 44418440 / 50988188</t>
  </si>
  <si>
    <t>trapped in my conscious. literally</t>
  </si>
  <si>
    <t>cherry pie. dp artist: ameizhao</t>
  </si>
  <si>
    <t>إبتسم فالله ربك</t>
  </si>
  <si>
    <t>داري (قطر) وأنا هنا امثّلها.. المجد مَطلوبي وأنا طَلاّبه.</t>
  </si>
  <si>
    <t>mind your own business</t>
  </si>
  <si>
    <t>اللهم اني أسألك حسن الخاتمه و الفردوس الأعلى من غير حساب ولا سابق عذاب</t>
  </si>
  <si>
    <t>..حساب تفاعلي..</t>
  </si>
  <si>
    <t>لجميع المتابعين النشطين سنقوم بتوزيع هدايا وجوائز ترضيكم باذن الله ،،٠عزيزي المعلن : قبل اعلانك تاكد اننا نجتهد فقط ولانضمن الرزق٠ تسويقنا عبر متابعين حقيققيين</t>
  </si>
  <si>
    <t>- انمـا الحـب دُعـاء -</t>
  </si>
  <si>
    <t>Bir mucize olsun 🕊</t>
  </si>
  <si>
    <t>إِنَّ الَّذِينَ يُحِبُّونَ أَنْ تَشِيع الْفَاحِشَة فِي الَّذِينَ آمَنُوا لَهُمْ عَذَاب أَلِيم فِي الدُّنْيَا وَالْآخِرَة }</t>
  </si>
  <si>
    <t>معلمة قطرية ، أفخر ببلدي وأميرها وشعبها .. ( النصر للمظلوم والخذلان للظالم )</t>
  </si>
  <si>
    <t>اللهم اجعل وفاتي قبل وفاة ابي حتى لا اموت مرتين</t>
  </si>
  <si>
    <t>‏‏‏صارحوني انصحوني..كن رحيما في انتقاء كلماتك  https://t.co/Wkw7eUNhK1‎‎‎
تصميم الهيدر  ‎‎‎‎@eysa_almalki</t>
  </si>
  <si>
    <t>عاشق وهاوي للبرمجة والتصاميم الالكترونية وتصميم التطبيقات</t>
  </si>
  <si>
    <t>والله لااصيحك لين اجاورك يابوي-الله يعجل جنب قبرك مطيحي</t>
  </si>
  <si>
    <t>‏‏‏‏‏‏‏‏‏‏‏‏مجرد انسان .. :-)</t>
  </si>
  <si>
    <t>يبقى الأمل بالله بداخلنا يوقظ كل شيء جميل💛.</t>
  </si>
  <si>
    <t>‏جُزءٌ من إستجابة الدُعاء إيمانُك بأنه سيتحقق .♥️</t>
  </si>
  <si>
    <t>‏علي بن محمد المضاحكه. قبطان بحري. Marine Captain</t>
  </si>
  <si>
    <t>‏الحمدلله دائما ًوأبدا ً ♡</t>
  </si>
  <si>
    <t>Great at tweeting</t>
  </si>
  <si>
    <t>I am not obsessed with money, I am obsessed with freedom #humanist</t>
  </si>
  <si>
    <t>simply it’s me ☁️</t>
  </si>
  <si>
    <t>و قل ربي زدني علما</t>
  </si>
  <si>
    <t>وطني لحبك في العظام دبيب </t>
  </si>
  <si>
    <t>https://t.co/GnrCT21cPg</t>
  </si>
  <si>
    <t>lisztomaniac/selenophile- im a cat, not in term of being cute only, but also for always wanna nap and done with everyones shit, a sucker for sad songs.</t>
  </si>
  <si>
    <t>‏‏‏‏‏‎التفاءل بالحياة .. واليقين بأن الايام الجميلة قادمة .. يزيدك ثقة في نفسك .
للاعلانات ودعم المسابقات</t>
  </si>
  <si>
    <t>Aight</t>
  </si>
  <si>
    <t>الكويت دار السلام  أهل نخوة وفزعة</t>
  </si>
  <si>
    <t>الله عطانا حمد ❤️والله عطانا تميم❤️ 🇶🇦 يا بوحمد .. سجل معك بني يافع بأول السطور... وقت الشدايد والمحن حنا يفاعه💪 ⚔</t>
  </si>
  <si>
    <t>روح عتيقة ✨  باحثة عن المعرفة 📜 قطرية🇶🇦💕  يونيكورن في أوقَات الفَراغ 🦄  لا غالب إلا الله🌿</t>
  </si>
  <si>
    <t>حسابي الأول تقفل وهذا الجديد🖤</t>
  </si>
  <si>
    <t>معلمة الناس العلم و الخير  والتفكر بعظمة الخالق وترديد سبحان الله.</t>
  </si>
  <si>
    <t>ليست عقوبة الكاذب أن الناس لا يصدقونه، بل إنه هو لا يستطيع أن يصدق الناس.</t>
  </si>
  <si>
    <t>I am here to have fun , no judging, no hate, no shade 🥳</t>
  </si>
  <si>
    <t>حساب يتحدث عن شخابيط شخصية</t>
  </si>
  <si>
    <t>عشقى لبلادى ماله حد</t>
  </si>
  <si>
    <t>مُذهلة وكأني مُقتبسه مِن وَردْ 🌸🍃✨.</t>
  </si>
  <si>
    <t>حساب بديل لحسابي الموقوف @__5jlll</t>
  </si>
  <si>
    <t>‏‏‏‏‏‏دآري قطر يابعد كل دآر  🇶🇦✌</t>
  </si>
  <si>
    <t>ديرتي يا دار عزي وافتخاري...دار عزت واكرمت كل من فيها يا دار كل الفخر بقلوب الانامي...عسى ربي من عيون الحاسدين يحميها</t>
  </si>
  <si>
    <t>المشرف على مشروع صلاتي 🇶🇦ناشط في حقوق ذوي الاعاقة و التوحد 🇶🇦 عضو جمعية #التوحد القطرية 🇶🇦 وعضو جمعية مكافحة التدخين 🇶🇦سناب saad_alghanim</t>
  </si>
  <si>
    <t>حيث تكون الحرية يكون الوطن</t>
  </si>
  <si>
    <t>tired.</t>
  </si>
  <si>
    <t>Bs</t>
  </si>
  <si>
    <t>‏‏‏‏‏‏‏‏‏‏‏‏‏‏‏‏‏‏‏‏‏‏‏‏‏‏‏‏‏‏‏ غامضة،💕 وآخذ من الشمس الوضوح💛 حالمة ماا لي مع الواقع صله💫 ‎‎‎‎‎‎‎‎‎‎‎‎#احباب_الصمت</t>
  </si>
  <si>
    <t>الله المستعان</t>
  </si>
  <si>
    <t>﴿لَا قُوَّةَ إِلَّا بِاللَّهِ﴾</t>
  </si>
  <si>
    <t>اللهم أجعل حياتي أجمل من كل التوقعات❤❤❤</t>
  </si>
  <si>
    <t>Future surgeon 🇵🇸🇨🇦🇶🇦</t>
  </si>
  <si>
    <t>🇵🇸 🇶🇦/ QA16’ - QU</t>
  </si>
  <si>
    <t>"اللهمّ إنّي أنتظر منك فرحاً عظيماً يُسعد قلبي ، ويُبكي عيني فرحاً فبشرني به يا الله". 💛 يارب أجبر خاطري وقلبي جبر يتعجب منه أهل السموات والأرض</t>
  </si>
  <si>
    <t>Graduate Chemical Engineer from 🇬🇧. Associate Member in Institution of Chemical Engineers in United Kingdom. From 🇶🇦</t>
  </si>
  <si>
    <t>finding my way.</t>
  </si>
  <si>
    <t>‏‏‏‏‏استغفر الله العظيم واتوب اليه 🍃|
حسبي الله ونعم الوكيل م رح اسامح  الي يضيع تعبي في التفاعل ولو بشي بسيط 😴 .</t>
  </si>
  <si>
    <t>قائده قطريه كلي فخر وشموخ وعز ومهابه ؛  لك السمع والطاعه سيدي تميم المجد.🇶🇦</t>
  </si>
  <si>
    <t>check ur lipstick before u come and talk to me</t>
  </si>
  <si>
    <t>‏‏‏‏‏وبي امل يأتي ويذهب لاكن لن اودعه
♡المدينه المنوره♡</t>
  </si>
  <si>
    <t>Interior Design | VCUQ ’21</t>
  </si>
  <si>
    <t>وَأَن لَّيْسَ لِلْإِنسَانِ إِلَّا مَا سَعَىٰ</t>
  </si>
  <si>
    <t>‏‏‏‏‏‏‏‏‏‏‏‏‏‏مهتم بوطني، مهموم بأمتي، ‏‏‏‏متفائل بالتغيير، محب للعمل الخيري
(متى استعبدتم الناس وقد ولدتهم أمهاتهم أحرارا) ‎‎‎‎‎‎‎‎‎‎‎‎</t>
  </si>
  <si>
    <t>Bachelor of law⚖️</t>
  </si>
  <si>
    <t>دارنا دار المروّة والفخر واحة التاريخ للسائل دليل⚔️</t>
  </si>
  <si>
    <t>ربي .. لاتكسر لي قلباً ولاتصعب علي امر ولاتحرمني من تعلقت به الروح واحفظ لي عائلتي واحبتي ومن اراد الخير لي</t>
  </si>
  <si>
    <t>في قمع اهواء النفس تجد اعتزازها … وفي نيلها ماتشتهي ذل سرمدي</t>
  </si>
  <si>
    <t>في كل حينٍ نلتقي أشعر بنا في أُغنيه .</t>
  </si>
  <si>
    <t>winging life one day at a time</t>
  </si>
  <si>
    <t>preacher for the unknown 🕸🖤</t>
  </si>
  <si>
    <t>a crybaby who likes chocolate ice cream</t>
  </si>
  <si>
    <t>QU student 👩🏽‍💻.</t>
  </si>
  <si>
    <t>just my corner in this world ♡</t>
  </si>
  <si>
    <t>قطـريه 🇶🇦🇶🇦</t>
  </si>
  <si>
    <t>(رَبِّ اغْفِر لِي وَلِأَخِي وَأَدخِلنَا في رَحْمَتِكَ وَأَنتَ أَرحَمُ الرَّاحِمِين)ضم أسماء أحبابك إلى أسمك في الدعاء فمن السعادة في الجنة أن يكونوا معك فيها♥️</t>
  </si>
  <si>
    <t>أعرابُنا لا تعترف بأقصر السُبل للتمتع بالوسطِية المنهجية في الفكر وثقافة الروح ، لأن أغلبهم مولَعون بالأنا  وحسن الهيئة والصورة  .. بقلمي الحُر</t>
  </si>
  <si>
    <t>حاول أن تترك أثر BA,Msc</t>
  </si>
  <si>
    <t>خبير إقتصادي ومالي.خلفيه مصرفيه.مشارك في إعداد برامج وخطط التنميه الإقتصاديه والإستراتيجيه.غير مسؤول عن إعادة التغريدات.</t>
  </si>
  <si>
    <t>‏‏‏‏‏‏‏‏‏الخطابه ام بندر.زواج معلن.زواج مسيار بسريه تامه.للجادين فقط التواصل ع الخاص بنات&amp; وشباب نستقبل طلباتكم  واتمنى الجديه الله يجزكم خير</t>
  </si>
  <si>
    <t>فاز من حياته انجاز</t>
  </si>
  <si>
    <t>A CULÉ | CHELSEA FC • football is what I mostly write about •</t>
  </si>
  <si>
    <t>@_queen_s it’s  me
....
Books 💛♈️
artist 👩‍🎨 
.</t>
  </si>
  <si>
    <t>ممنوع الخاص أو حظر🇶🇦🇶🇦🇶🇦🇶🇦🇶🇦</t>
  </si>
  <si>
    <t>wubbalubbadubbdubb</t>
  </si>
  <si>
    <t>صل على النبي 🌺</t>
  </si>
  <si>
    <t>لا ترد الإسائة بالإسائة فهذا يرضيهم .. كن حسن القول والفعل فهذا يقهرهم</t>
  </si>
  <si>
    <t>Architect! Avi by @zafzoofa ♥️</t>
  </si>
  <si>
    <t>جوالى مكسور يارب افوز بجوال</t>
  </si>
  <si>
    <t>اللهم ارحم جدتي الغاليه واجعل مثواها الجنة يا رب ❤️ PROUD MUSLIM</t>
  </si>
  <si>
    <t>🇩🇿🇵🇸</t>
  </si>
  <si>
    <t>Durham University second year student studying Politics and Theology. From Qatar.
Trump supporter. views are mine.</t>
  </si>
  <si>
    <t>don't follow me , I'm already lost.</t>
  </si>
  <si>
    <t>من روس قومن نايلين الطوايل لاابالي مخلوق بشري</t>
  </si>
  <si>
    <t>‏‏‏‏ 🌻 فلا حزن يدوم ولا فرح يستمر 🌻
🇶🇦قطر الصمود🇶🇦</t>
  </si>
  <si>
    <t>🇶🇦⚔️العلم مرفوع والقائد تميم⚔️🇶🇦</t>
  </si>
  <si>
    <t>مُجرد حليب فراولة دلوع بعض المرات، يحاول يعيش بهالدنيا الجاسية</t>
  </si>
  <si>
    <t>‏تعلمت أن الصواب الذي كنت اعمله قد اساءالي من قبل من كانت لديه سلطة تقييمي فحسبي الله ونعم الوكيل</t>
  </si>
  <si>
    <t>دكتور متخصص في الامراض السياسيه</t>
  </si>
  <si>
    <t>تحت الأرض فقيديّ ، وألف حياة غادرتني معه..</t>
  </si>
  <si>
    <t>🇸🇦🇴🇲🇦🇪🇰🇼🇧🇭نحبكم في الله ..</t>
  </si>
  <si>
    <t>❤️ دع اصابعٌك تشهد لكّ وأكتبٌ ماتؤجر عليه؟
سبحان الله وبحمده سبحان الله العظيم</t>
  </si>
  <si>
    <t>تشبهين أمك! أحس بالجمال ، لأني اخذت شيء من إنسانه اشوفها بعيني جنه 💓</t>
  </si>
  <si>
    <t>TAMUQ'17 • يالله حسن الخاتمة</t>
  </si>
  <si>
    <t>ابن باز رحمه الله: ولا شك أن من دعا الناس إلى ما يفسد مجتمعهم ويضرهم في دينهم ويوجب غضب الله عليهم ويسبب حلول النقم، حقيق بأن يسمى سفيها...</t>
  </si>
  <si>
    <t>I got a bad idea</t>
  </si>
  <si>
    <t>‏‏اطلبوا العلم ولو في الصين..
🇶🇦</t>
  </si>
  <si>
    <t>CMU-Q 23’</t>
  </si>
  <si>
    <t>الجزيرة.. الرأي والرأي الآخر.. تابع أخبارنا العاجلة على @AJABreaking</t>
  </si>
  <si>
    <t>| SPSC Student 🏃🏻‍♀️| What Makes You Different, Makes You Beautiful✨</t>
  </si>
  <si>
    <t>‏‏‏‏‎‎‎‎حسابي
‎‎‎@OzzzgggO ♛</t>
  </si>
  <si>
    <t>أنا الغريب بكل ما أوتيت من لغتي.</t>
  </si>
  <si>
    <t>ينكسر قلب ولا تنكسر كرامه💔</t>
  </si>
  <si>
    <t>اتقوا حصائد السنتكم ،،، اللهُمَ أَجِرْنِي مِنْ مَوتِ الْغَفْلَةِ ولا تَأخُذَنِيْ مِنَ الْدُنْيَا إلا وَأَنْتَ رَاْضٍ عَنْي</t>
  </si>
  <si>
    <t>instagram: 3libinfahad</t>
  </si>
  <si>
    <t>🇶🇦🇶🇦🇶🇦🇶🇦🇶🇦🇶🇦🇶🇦🇶🇦🇶🇦🇶🇦🇶🇦🇶🇦🇶🇦🇶🇦</t>
  </si>
  <si>
    <t>قطريه~اعشق عائلتي ووطني~ابحث عن الجمال في كل شي ~i love to mix a bit of everything ~اكره الفلسفة الزايده واعشق البساطه </t>
  </si>
  <si>
    <t>تحليل مباريات كرة قدم دولية واسيوية وعالمية وتقديم اخر مستجدات التكنولوجيا في علوم كرة القدم</t>
  </si>
  <si>
    <t>‏‏‏‏‏لا اله الا الله محمد رسول الله
الله غايتنا و الرسول قدوتنا</t>
  </si>
  <si>
    <t>Idk bro</t>
  </si>
  <si>
    <t>Tea lover 🍃</t>
  </si>
  <si>
    <t>انا ؟ انا زي ما انا</t>
  </si>
  <si>
    <t>سبحانك لا إله الا انت اني كنت من الظالمين ، اللهم اغفر لنا و لهم</t>
  </si>
  <si>
    <t>لم تنتهي الحكاية غدا تطير العصافير</t>
  </si>
  <si>
    <t>one ward only Iam agentel man.</t>
  </si>
  <si>
    <t>international Affairs Student 🌍</t>
  </si>
  <si>
    <t>in this marketplace of ideas.</t>
  </si>
  <si>
    <t>حسناً لا بأس انا الأفضل ☕️🍂</t>
  </si>
  <si>
    <t>life motto: ballin’ on a budget</t>
  </si>
  <si>
    <t>جارة الشمس داري بنت عم النجوم ,, خالها نوض برقٍ لاغدا الليل ليل</t>
  </si>
  <si>
    <t>🇺🇸🇶🇦</t>
  </si>
  <si>
    <t>رَبِّ اشْرَحْ لِي صَدْرِي* وَيَسِّرْ لِي أَمْرِي* وَاحْلُلْ عُقْدَةً مِّن لِّسَانِي * يَفْقَهُوا قَوْلِي</t>
  </si>
  <si>
    <t>عمري قطر أرويها بدمي ..... 🇶🇦❤️</t>
  </si>
  <si>
    <t>#QatariWomensRights</t>
  </si>
  <si>
    <t>من يمد صبعه على قطر نقص ذراعه! الخاص لا يعمل</t>
  </si>
  <si>
    <t>( RIJF MOTHER )</t>
  </si>
  <si>
    <t>‏‏‏‏‏‏‏‏‏‏‏‏‏‏‏‏‏حسابي الاحتياط ‎‎‎‎‎@ytza99
.
.
.
.
.
.
.
. 
. 
يارب انك تعلم ما بداخلي يارب فرج همي ويسر أمري إليك لجأت يالله ليس لي غيرك إنما أشكو همي وحزني</t>
  </si>
  <si>
    <t>الحقيقة دائماً تؤلم من تعود على الأوهام☝️</t>
  </si>
  <si>
    <t>لن أكونٓ ظهيراً للمُجرمين</t>
  </si>
  <si>
    <t>الله يجعلني فرحة وضحكة وذكرى حلوه ماتنّسى..</t>
  </si>
  <si>
    <t>في ميزان الرجال مافيهم من يسوى ريال</t>
  </si>
  <si>
    <t>من كانت بدايتها مُحرِقَة ، كانت نهايتها مُشرِقَة ...</t>
  </si>
  <si>
    <t>Diploma in Chemical Engineering 👨🏻‍🔬| A father of a beautiful baby boy 🧔🏻👶🏻| ارادو انت نتغير و لم نتغير و ما غيرنا ❤️🇶🇦</t>
  </si>
  <si>
    <t>A Qatari Gentelman, Traveller, Dreamer</t>
  </si>
  <si>
    <t>🇶🇦قطر وسيادتها خط احمر /اغرد خارج نطاق السياسة -امقت الامعة🐑 والجبناء -مهما بلغت من العلم سيظل رقي أخلاقك اعلى شهاده .#الًوعد_2022قطر تستحق الأفضل من ابناءها</t>
  </si>
  <si>
    <t>من دار التميمي #تميم 🇶🇦</t>
  </si>
  <si>
    <t>‏‏‏كعبة المظيوم</t>
  </si>
  <si>
    <t>𝕃𝕒𝕨 𝕤𝕥𝕦𝕕𝕖𝕟𝕥⚖️</t>
  </si>
  <si>
    <t>‏‏‏‏‏ اللهم احفظ بلدنا وسائر بلاد المسلمين.. قطر العز..</t>
  </si>
  <si>
    <t>An Engineer to be ✨</t>
  </si>
  <si>
    <t>طالب ماجستير علوم سياسية وعلاقات دولية  snap:andelah</t>
  </si>
  <si>
    <t>‏‏(وَمِنْ آيَاتِهِ أَنْ خَلَقَ لَكُم مِّنْ أَنفُسِكُمْ أَزْوَاجًا لِّتَسْكُنُوا إِلَيْهَا وَجَعَلَ بَيْنَكُم مَّوَدَّةً وَرَحْمَةً)</t>
  </si>
  <si>
    <t>(يمكنك الحكم على شخصية الإنسان الحقيقية من خلال الطريقة التي يعامل بها الحيوانات) 
(براءة الطفولة تُشبه كثيراً براءة الكثير من الحيوانات)
(الحيوانات أصدقاء)</t>
  </si>
  <si>
    <t>لم نخُلق لنرضي الخلق -qu</t>
  </si>
  <si>
    <t>❤️🐰 I write my feelings here</t>
  </si>
  <si>
    <t>محامي مصري ⚖️⚖️            Egyptian lawyer ⚖️⚖️                            الحياة مختصرة ( إذا كنا بالغريزة نحمى الحياة.فإننا بالضمير نحمي المستقبل)</t>
  </si>
  <si>
    <t>🇵🇸🇶🇦 ⠀⠀⠀⠀⠀⠀⠀⠀⠀⠀⠀⠀ ⠀⠀⠀⠀⠀⠀⠀⠀⠀⠀⠀⠀ Sociology, Art and music</t>
  </si>
  <si>
    <t>مانصح بالفولو</t>
  </si>
  <si>
    <t>سبحان الله وبحمده _ التغريدات فالاعجاب</t>
  </si>
  <si>
    <t>‏‏‏ (بوعبدالله) nasser AlYafei
أحب الصالحين ولست منهم *** وأرجو أن أنال بهم شفاعة
وأكره من تجارته المعاصي *** وإن كنا سواء في البضاعة</t>
  </si>
  <si>
    <t>ليس كل مايعرف يقال فإن لم يُعْرَفَ ولم يَيْحَسَ من المبدأ يصبح الكلام بلا معنى ولا فائدة !!</t>
  </si>
  <si>
    <t>تويتر ليس موقعاً للتعارف الشخصي بـل هو للتعارف الفكري . (اسمع ، ارى ، اتكلم )</t>
  </si>
  <si>
    <t>﴿ توفّني مُسلِماً وألحِقني بالصّالحِين ﴾ .. اللهم ارحم #محمد_السليطي . NU-Q👩🏻‍🎓</t>
  </si>
  <si>
    <t>QU , Mechanical engineering student</t>
  </si>
  <si>
    <t>QU Student📚.</t>
  </si>
  <si>
    <t>‏‏‏‏‏‏‏‏‏‏‏‏‏‏‏‏‏‏‏‏‏‏‏‏
طالبةدكتوراه👩‍🔬📚، 
نرخص الروح فدا لترابها، عاشت قطر🇶🇦وعاش القايد تميم❤ التغريدات بالمفضلة
١٦/٦/٢٠١٧‎‎‎‎‎‎‎‎</t>
  </si>
  <si>
    <t>Intj 👽Snapchat: lozareza</t>
  </si>
  <si>
    <t>معلمة شريعة|مدربة تربوية معتمدة| كاتبة خواطر دينية| شغوفة بالعمل التطوعي🌸✨</t>
  </si>
  <si>
    <t>‏‏توفَّني مُسلمًا وَألحقنِي بالصالحين</t>
  </si>
  <si>
    <t>كــــــائِــــــن خــــــارج نِــــطــــاق الــــــعــــــادّه ! Networker | Workout | Dream Big</t>
  </si>
  <si>
    <t>اللهم يا مقلب القلوب ثبت قلبي على دينك ♡ Qatar University 📽 Instagram: Khalid_ALZaman</t>
  </si>
  <si>
    <t>الله ، الوطن ، الأمير ❤️.                            "مبسَمها سموح لو أن جوفها مبّري".</t>
  </si>
  <si>
    <t>رئيس مجلس أمناء متاحف قطر، مؤسسة الدوحة للأفلام، و مركز قطر للقيادات.</t>
  </si>
  <si>
    <t>مسؤول عن ما أقوله .. ولست مسؤولاً عَمَّا تفهم ..</t>
  </si>
  <si>
    <t>l🐨 #قطريون_ضد_التطبيع</t>
  </si>
  <si>
    <t>I assure you I would dye my hair in crazy colors just to make you smile</t>
  </si>
  <si>
    <t>Arsenal.</t>
  </si>
  <si>
    <t>nothing interesting</t>
  </si>
  <si>
    <t>"ربي ستُبصِرني في القبرِ مُنطرحاً وليسَ حولي إلهي مَن يُسليني فكُن أنيسي إذا ما صرتُ مُنفرداً تحتَ الترابِ وليسَ سواكَ يُنجيني" .. ( الله الوطن الأمير ) 🇶🇦❤️</t>
  </si>
  <si>
    <t>☆Instagram:latifa_alsulaiti91★ #INTJ girl 🙋🏼</t>
  </si>
  <si>
    <t>je suis musulman</t>
  </si>
  <si>
    <t>https://t.co/6R7AsvqLN4</t>
  </si>
  <si>
    <t>Qu student📚|</t>
  </si>
  <si>
    <t>Entrepreneur, philanthropist, three-term mayor of New York City, father, grandfather, data nerd. Running for president to defeat Donald Trump &amp; rebuild America.</t>
  </si>
  <si>
    <t>أنا صعلوكة مسالمة</t>
  </si>
  <si>
    <t>🇹🇳
Very lost but aslan 3adi</t>
  </si>
  <si>
    <t>رصاصة حق لا اخاف ولا أجامل نوع من الذخائر الحية الغلطة الأولى قد تكون الأخيرة 💣</t>
  </si>
  <si>
    <t>تامر يا بوحمد وحنا حاضرين نقلط وتحت دريسنا نلبس كفن ..</t>
  </si>
  <si>
    <t>Business journalist at https://t.co/knRdHhlVZW, I love geography and history. Views are my own. Re-tweets are not an endorsement</t>
  </si>
  <si>
    <t>solitude</t>
  </si>
  <si>
    <t>@DrexelUniv 16'. @Harvard 19'. Editor @HarvardJMEPP. Personal Profile. On a journey to #freedom.</t>
  </si>
  <si>
    <t>‏‏‏‏‏‏‏‏‏‏‏‏‏‏‏‏‏‏‏‏‏‏‏‏‏‏‏‏‏‏‏ضدِ أّلَعٌدِوِأّنِ عٌلَى أّلَيِّمَنِ وِ لَيِّبِيِّأّ وِ حٌصٌأّر قِطّر وِ أّلَطّأّئفِّيِّةّ وِ أّلَعٌنِصٌريِّةّ...</t>
  </si>
  <si>
    <t>نعتز ونفتخر ونفدي سندنا تميم 🇶🇦</t>
  </si>
  <si>
    <t>﴿ وَلَو لَم تَمسَسهُ نَارٌ نُّور عَلَىٰ نُور ﴾</t>
  </si>
  <si>
    <t>Biker behind bares</t>
  </si>
  <si>
    <t>Mercury in Nina Simone, Mars in James Baldwin | Filmmaker | MFA @NYFA</t>
  </si>
  <si>
    <t>Qu | 🇵🇸</t>
  </si>
  <si>
    <t>يا رب حُسن الخاتمه 💗.</t>
  </si>
  <si>
    <t>IOS-Jailbreak user / Unc0ver&amp; Chimera - Electra اسألني لو احتجت مساعده في الـ(جيلبريك - ايفون - ايباد - ماك - ويندوز او حتى بو ليت 😂) فعل التنبيهات للجديد👌🏻</t>
  </si>
  <si>
    <t>إن خانتك قيم المبادئ فاحاول أن لا تخونك قيم الرجولة</t>
  </si>
  <si>
    <t>عربي خليجي كويتي قطري الهوي</t>
  </si>
  <si>
    <t>‏‏‏‏‏‏‏‏‏‏‏ ساعَةٌ وساعَة ⚖</t>
  </si>
  <si>
    <t>People think that I’m weird, but when they get to know me better .. they will get used to it.</t>
  </si>
  <si>
    <t>‏‏تغريداتي وردودي هي عبارة عن عصارة افكاري
ولست مسؤول عن طريقة فهمك لمفرداتي</t>
  </si>
  <si>
    <t>اخبار قطر</t>
  </si>
  <si>
    <t>‏‏‏الحساب الاحتياطي رقم ٣٠</t>
  </si>
  <si>
    <t>لا دار للمرء بعد الموت يسكنها ...إلا التي كان قبل الموت بانيها</t>
  </si>
  <si>
    <t>23 | USF ‘19 | 🇶🇦</t>
  </si>
  <si>
    <t>🇵🇸حد يمسك يد يوني/اينوسكي/مومو الحين بليز بليز بريتي بليز💟🎀</t>
  </si>
  <si>
    <t>🗝 @Muftahy_ #حقوق_المرأة_القطرية #تجنيس_أبناء_القطريات</t>
  </si>
  <si>
    <t>لا إله إلا أنت سبحانك إني كنت من الظالمين ✨.</t>
  </si>
  <si>
    <t>designed to ignore.</t>
  </si>
  <si>
    <t>الوطنية شعور وممارسة، وحب ووفاء، وانفعال وجداني وارتباط عاطفي بالأرض والمجتمع، وضمير حي يتفاعل مع قضايا الوطن دون تردد أو تغيير أو تبديل في المواقف</t>
  </si>
  <si>
    <t>♥ اتحادي ـ برشلوني )مجرد فتى بسيط يسعى لتطوير ذاته♥طالب خريج من مدرسة(أنس بن معاذ الثانوية بمكة المكرمة )ولاعب كرة قدم⚽ خريج2016</t>
  </si>
  <si>
    <t>.III. / Victor, Auror, 🎬, 🎭, 📺, 📚, ⚽️, 🎵.</t>
  </si>
  <si>
    <t>لولا ألامل بالله كان اتوقفت خضر القلوب الارزاق والاعمار ربي في كتابه خطهـا</t>
  </si>
  <si>
    <t>ً كل يؤخذ منه ويرد ً فإن اللؤلؤة الفائقة لا تهان لهوان غائصها الذي استخرجها!!</t>
  </si>
  <si>
    <t>أيوجِعُني الزمان واللهُ ربّي ؟!</t>
  </si>
  <si>
    <t>Student by day. Couch potato by night.</t>
  </si>
  <si>
    <t>لاملجأ إلا الله</t>
  </si>
  <si>
    <t>#Academic 🇶🇦 أكاديمية #معهد_الدوحة عضو #مجلس_الشورى القطري Alumni of @UniofExeter @SOAS</t>
  </si>
  <si>
    <t>أسأل الله العلي القدير أن يرينا الحق حقاً ويرزقنا إتباعة (لكل شيءٍ إذا ماتمّ نقصان ، فلا يُغر بطيب العيش إنسانُ)</t>
  </si>
  <si>
    <t>اللهم قني عذابك يوم تبعث عبادك ، اللهم اجعل اخر قولي شهادتك ، اللهم ارحم ابي برحمتك  ( تَوفنِي مٌسْلِماً وألحقنِي بِالصّالِحين )</t>
  </si>
  <si>
    <t>..{ قطر 🇶🇦🕊 مثل الشمعة التي ينبعث منها النور التي ينعكس من خلالها نور الاخرين 🕊 تغريداتي في الـ💛</t>
  </si>
  <si>
    <t>Hunt or be Hunted</t>
  </si>
  <si>
    <t>تفائل بماتهوى يكن.</t>
  </si>
  <si>
    <t>‏‎ليس أعظم من أن تصحو على وطن شجاع 
💚</t>
  </si>
  <si>
    <t>﴿واذكُر ربكَ إذا نسيتّ﴾</t>
  </si>
  <si>
    <t>وما توفيقي الا بالله / متذوق شعر</t>
  </si>
  <si>
    <t>لو مـالت ظـروف المـقادير مـا مـلـت ...
 الراس صامـل و المـنازل رفــيعـه ..!   و اذا تـحدّتني هـموم الـزمن قـلـت ...  بكـره تـزين و رحـمة الله وسيعة .</t>
  </si>
  <si>
    <t>لا اله الا الله محمد رسول الله 
(اللهم حفظ قطر )</t>
  </si>
  <si>
    <t>إِنَّ مَعَ الْعُسْرِ يُسْرًا</t>
  </si>
  <si>
    <t>⠀⠀⠀⠀⠀⠀⠀⠀⠀⠀⠀⠀⠀⠀⠀⠀⠀⠀⠀⠀⠀⠀⠀⠀⠀⠀⠀ ⠀⠀⠀⠀⠀ ⠀⠀⠀⠀⠀⠀⠀⠀⠀⠀⠀⠀⠀⠀⠀⠀ ⠀⠀⠀⠀⠀⠀⠀⠀⠀⠀⠀⠀⠀⠀⠀⠀⠀⠀⠀⠀⠀⠀⠀⠀⠀⠀⠀⠀⠀⠀ ⠀⠀⠀⠀⠀⠀⠀⠀⠀⠀⠀⠀⠀⠀⠀⠀⠀⠀⠀⠀⠀⠀⠀⠀⠀⠀⠀ ⠀⠀⠀⠀⠀ ⠀⠀⠀⠀⠀⠀⠀⠀⠀⠀⠀⠀⠀⠀⠀⠀ ⠀⠀⠀⠀⠀⠀⠀⠀⠀⠀⠀⠀⠀⠀⠀⠀⠀⠀⠀⠀⠀⠀⠀⠀⠀⠀</t>
  </si>
  <si>
    <t>‏لا تفوت صدقة السر فهي من أعظم أسباب النجاة عند الشدائد ،
 قال النبي ﷺ: (من استطاع منكم أن يكون له خبيء من عمل صالح فليفعل)
‎</t>
  </si>
  <si>
    <t>‏لك الولاء بعروق شعبك يالامير .. ‏اضرب بِنَا عرض البحور و طولها .. .</t>
  </si>
  <si>
    <t>شخص غامض أعشق الهدوء والموسيقى🎼</t>
  </si>
  <si>
    <t>ضيفو هالحساب وتفاعلو فيه ترد الاضافة" @iiivwo “</t>
  </si>
  <si>
    <t>GUQ’22</t>
  </si>
  <si>
    <t>🇶🇦🇵🇸</t>
  </si>
  <si>
    <t>اللهم قني عذابك يوم تبعث عبادك ، اللهم اجعل اخر قولي شهادتك . . الحمدلله دائماً وابداً  ⚖️</t>
  </si>
  <si>
    <t>Economic &amp; Finance graduate👩🏻‍🎓| QU</t>
  </si>
  <si>
    <t>‏‏حسابي الأساسي ‎@ANGEL79__</t>
  </si>
  <si>
    <t>محايد ذو مبادئ مختلفه</t>
  </si>
  <si>
    <t>‏‏‏‏‏‏‏‏‏‏‏‏‏‏‏‏‏‏‏‏‏‏‏‏‏‏‏‏‏
‏‏‏‏سيكون لدينا مَ نريد في يوم من الأيام .
الصبرُ جميل والتفاؤل أجمل...»❥  »⇣✵
.</t>
  </si>
  <si>
    <t>‏‏‏احب امي وابتسامتها وسجادة صلاتها💖
‎#ɢᴘ_حاتم_جباري</t>
  </si>
  <si>
    <t>nothing.</t>
  </si>
  <si>
    <t>اسمي‏‏ عقيل مو عغيييل
حسابي الثاني ‎‎@aqeel1980s</t>
  </si>
  <si>
    <t>أن تتفاجأ بوجودك بعد نوبة شرود</t>
  </si>
  <si>
    <t>ماتراكمت الا لتُمطر</t>
  </si>
  <si>
    <t>᷂يِحيط ᷂قلبّها ᷂الخجلٰ ..</t>
  </si>
  <si>
    <t>﴿لاَ تَحْزَنْ إِنَ اللَهَ مَعَنَا﴾ | @5alifar</t>
  </si>
  <si>
    <t>لم يعُد هناك شيء مبهراً.</t>
  </si>
  <si>
    <t>لست أدري أيأسي جاء من شدّة أملي, أم أملي جاء من شدةّ اليأسِ؟.</t>
  </si>
  <si>
    <t>حسبي الله لا إله إلا هو عليه توكلت وهو رب العرش العظيم</t>
  </si>
  <si>
    <t>أستغفر الله وأتوب إليه</t>
  </si>
  <si>
    <t>@Amal__10x «🛑🛑</t>
  </si>
  <si>
    <t>‏‏‏‏‏‏‏‏‏‏‏‏‏اللَّهُمَّ صَلِّ وَسَلِّمْ ؏ نبينا ﴿ םבםב ✨</t>
  </si>
  <si>
    <t>always a mess but I’m grateful for life</t>
  </si>
  <si>
    <t>اللهم ابعد عن والديَّ ثقل الحياة ومُرَّها ، اللهُم أُمي و أَبي وَمادون ذلك هيّن ..</t>
  </si>
  <si>
    <t>no one else.</t>
  </si>
  <si>
    <t>اللهم ألهمني رشدي، وأعذني من شر نفسي #السعوديه_اولا KSA اعشق تراب ارض بلادي وأفخر بولاة امري مليكي الصالح وولي عهده الأمين يدوم عزك يا وطن .</t>
  </si>
  <si>
    <t>وطني اولا واخيرا احب محمد بن سلمان ارئ فيه ماتمنيته دائما  للسعوديه اللهم استودعتك ديني وخواتيم اعمالي واستودعتك اللهم اهلي وكل من له حقا علي واستودعتك بلادي</t>
  </si>
  <si>
    <t>القراءة بين صفحات التاريخ هواية ... ناقدة للأحداث المتغيرة .</t>
  </si>
  <si>
    <t>Non-partisan محايد</t>
  </si>
  <si>
    <t>لَا تَدْرِي لَعَلَّ اللَّهَ يُحْدِثُ بَعْدَ ذَلِكَ أَمْرًا</t>
  </si>
  <si>
    <t>تم شراء الحساب ..الحساب مشترك والخاص للضرورة</t>
  </si>
  <si>
    <t>"اركب حصانك واجرِ به قدر المستطاع "</t>
  </si>
  <si>
    <t>والرجولة في الانتكاس واللامبالاة، ليتني سمعت أمي، وهي تقول انتبه لنفسك، وأنا أقول لا توصين حريص. يالله.. أستاهل كل اللي يجيني.</t>
  </si>
  <si>
    <t>فقدنا وجيهٍ شوفها للمريض علاج عسى الله يجمعنا بهم يوم غفرانه</t>
  </si>
  <si>
    <t>‏‏ما من صلاة واحدة على النبي ﷺ
ترتفع للسماء إلا وتهطل بـ عشرة
فعجباً لمن يبخل على نفسه
اللهم صل وسلم على نبينا محمد وعلى آله وصحبه أجمعين</t>
  </si>
  <si>
    <t>اللهم اني أسالك حسن الخاتمة.</t>
  </si>
  <si>
    <t>Who knows love will hate injustice</t>
  </si>
  <si>
    <t>he/they. Queer &amp; Trans Qatari 🏳️‍🌈🇶🇦✊🏻. Fuck off homophobes. Fuck the cistem. RISE UP.</t>
  </si>
  <si>
    <t>امرأة مثلي قد تتعثر ولكن لاتهزم، قد تحزن ولكن لاتستسلم ، بل كلما أوشك أن تضعف تمسكت بنفسها اكثر.</t>
  </si>
  <si>
    <t>.....</t>
  </si>
  <si>
    <t>💙💛</t>
  </si>
  <si>
    <t>لدينا أجود أنواع العسل الأصلي وبأقل الأسعار: سدر,مجري,شوكة,سمرة.التوصيل مجاني,مع ضمان فحص المختبر.
جوال/ 0547240872
واتسابhttps://t.co/6ergIJVnCa</t>
  </si>
  <si>
    <t>رجل متسق مع ذاته ....   الحساب البديل @Dimjah2</t>
  </si>
  <si>
    <t>If u like animals,music,basketball, street fashion, anime, Ac Milan .. let’s be mutuals.</t>
  </si>
  <si>
    <t>انا هنا لردع المرتزقة الذين لا ينتمون الى وطن ،، قطر خط احمر ،، مهندس وحاصل على ماجستير إدارة أعمال ( UK )</t>
  </si>
  <si>
    <t>قال عمر بن الخطاب: نحن قوم أعزنا الله بالإسلام فإن ابتغينا العزة بغيره أذلنا الله.. فإن استوينا وعدونا في المعصية كانت الغلبة لصاحب القوة</t>
  </si>
  <si>
    <t>ربما لا أعي حديث التعريف ، وصياغه الحديث لكن اكتفي ب لغه الخضوع ل ام تتألم وادعوا الله كثيرا ان يبقيها لي ويشفيها من كل مكروه</t>
  </si>
  <si>
    <t>بين اليأس و اللا بأس.</t>
  </si>
  <si>
    <t>Alhilal part of me</t>
  </si>
  <si>
    <t>دوام الحال من المحاال</t>
  </si>
  <si>
    <t>ما أضيق العيش لولا فسحة الأمل</t>
  </si>
  <si>
    <t>ربي إرحمهما كما ربياني صغيرا ❤️ #Inter</t>
  </si>
  <si>
    <t>غداً آو بعد غد... يمارس الناس سيئاتك التي كانوا ينهونك عنها...</t>
  </si>
  <si>
    <t>‏‏‏أشرقا للأبد أيها النجمان ⭐⭐</t>
  </si>
  <si>
    <t>Electrical Engineer ⚡️ , Football Coach⚽️ AFC C license.</t>
  </si>
  <si>
    <t>أنا مع كل مسلم في العالم الإسلامي إلى أن يتحرر من سطوة أعدائه ( أمتي الإسلامية والعربية لازالت تحت الاحتلال وحدود سايكس بيكو)</t>
  </si>
  <si>
    <t>الحساب الاحتياطي ل @faketag1 ، نكشف التلاعب بالهاشتاقات في السعودية</t>
  </si>
  <si>
    <t>ilove dad</t>
  </si>
  <si>
    <t>اللهم أرِح قلبي .. وألهمني رُشدي .. وأعذني من شر نفسي</t>
  </si>
  <si>
    <t>حنا هل الصملة جنودك يا تميم ابشر بنا من دون الادعم والوطن ⚔ 🇰🇼🇶🇦🇴🇲</t>
  </si>
  <si>
    <t>A palestinian cry baby.</t>
  </si>
  <si>
    <t>‏انا كلي مكابر صدقني ما انحني لك</t>
  </si>
  <si>
    <t>سبيلنا:{قل هذه سبيلي ادعوإلى الله على بصيرة}منهجنا:{ولتكن منكم أمة يدعون  إلى الخيرويأمرون بالمعروف وينهون عن المنكر}غايتنا:{إن أريدإلا الإصلاح مااستطعت}</t>
  </si>
  <si>
    <t>ITTIHAD💛💛</t>
  </si>
  <si>
    <t>سر تكيفى مع الحياة ؟ أنى أغيّر اليأس كما أغيّر القميص</t>
  </si>
  <si>
    <t>🦌 .. i broke millions hearts just for fun #LeoMessi</t>
  </si>
  <si>
    <t>نحو تميزٍ نوعيٍ إقليمي في التعليم والبحث، وتحقيق الخَيَار المفضل لطلبة العلم والباحثين، وتحفيز التنمية الاقتصادية والاجتماعية المستدامة لدولة #قطر.</t>
  </si>
  <si>
    <t>‏‏‏‏‏‏رغبة الانعزال فاقت كل الرغبات.
‏</t>
  </si>
  <si>
    <t>لن تبلغ المجد حتى تلعق الصبر.</t>
  </si>
  <si>
    <t>يتيمة أب .. سداوية مشاكسة .. أهوى النقد البنّاء .. الإعلام حياتي .. أحب الكويت .. كارهة للسياسة لكن لاحياد في حب الوطن 🇶🇦</t>
  </si>
  <si>
    <t>we're all ugly to somebody.</t>
  </si>
  <si>
    <t>قلبٌ فقير .. اتجهَ إلى اللهِ فأُغنيَّ</t>
  </si>
  <si>
    <t>🇶🇦 |#freepalestine | #seeyouin2022</t>
  </si>
  <si>
    <t>الخيل والشعر والهلال..</t>
  </si>
  <si>
    <t>أم في سن المراهقة برضه😂😂
عايزة ارجع متابعيني تاني 200k
ده الاكونت الجديد #أنطلقوا 💋💋</t>
  </si>
  <si>
    <t>طريق الالف ميل تبداء بخطوة 💪👍</t>
  </si>
  <si>
    <t>“الحياة أشبه بالحريق، لهبٌ ينساه العابر، ورمادٌ تذروه الريح، وإنسانٌ كان قد عاش."</t>
  </si>
  <si>
    <t>" أنت خليفة الله في الأرض ".</t>
  </si>
  <si>
    <t>قد قيل أن الإله ذو ولدٍ .. و قيل أن الرسول قد كهنا ! ما نجا الله و الرسول معاً , من لسان الورى...فكيف أنا ؟ 2017/6/30</t>
  </si>
  <si>
    <t>جاسم بن محمد بن حسن آل ثاني  _</t>
  </si>
  <si>
    <t>🇶🇦نحن قوم ملتزمون بمبادئناوقيمنالانعيش ع هامش الحياة ولا نمضي تائهين بلاوجهه ولاتابعين لأحدا 🇶🇦 ❥من أرادوا بِنَا كسراً جعلهم الله جسراً عبرنا به للأفضل ❥</t>
  </si>
  <si>
    <t>أروَاحُنا غير قابِلة للكسر وخيالاتُنا جامحة.. هُنا شغوفة بالأدب والسياسة ومهتمة بحقوق المرأة.. حمامة إبريل ོ Dreamer ོ Unbreakable .. ♈️ @QuranToHeaven</t>
  </si>
  <si>
    <t>اللهم ارحم امي وضحى فهي اغلى مافقت</t>
  </si>
  <si>
    <t>مزاجية ..</t>
  </si>
  <si>
    <t>👩🏻‍🏫</t>
  </si>
  <si>
    <t>((فَمَا ظَنُّكُم بِرَبِّ الْعَالَمِينَ)) بالأَمل.. تَحلو الحيّاة</t>
  </si>
  <si>
    <t>اجبرني يا الله جبراً يليق بك</t>
  </si>
  <si>
    <t>Why?</t>
  </si>
  <si>
    <t>Northwestern ‘17</t>
  </si>
  <si>
    <t>موديل وبلوقر وصايف</t>
  </si>
  <si>
    <t>أعيش في عالمي الخاص🤍</t>
  </si>
  <si>
    <t>طالب #قانون كل شيء يندرج لدي تحت الحريات الا ما اغضب خالقي او المساس بوطني #السعودية وولاة امرها وجيشها ..</t>
  </si>
  <si>
    <t>مآ عـذرت الجرح لكن وش أقول ؟؟      .........     من يـحب أنـسان لازم يــ ع ــذر 🥀</t>
  </si>
  <si>
    <t>وَمَا بِكُمْ مِنْ نِعْمَةٍ فَمِنَ الله</t>
  </si>
  <si>
    <t>من أحبني فأنا في قلبه.. ومن كرّهني فأنا في عقله وفِي كلتا الحالتين أنا موجودة ..ريال مدريد ❤️ Law &amp; Order 👩🏻‍⚖️</t>
  </si>
  <si>
    <t>اللهم أرني الحق .. حقاً .. وارزقني اتباعه . ‏وأرني الباطل ... باطلاً ... وارزقني اجتنابه . . . . . . .❌(المفضله للفائده)</t>
  </si>
  <si>
    <t>يالله عَـــفْــ ـوَك ؛    فريــ ــده مٌـن نــ ــوعي ؛</t>
  </si>
  <si>
    <t>Professor at Harvard Law School for 50 years, now emeritus. Active in litigation, writing, and defense of civil liberties and human rights.</t>
  </si>
  <si>
    <t>حنا هلك يا دار من سابق عهود .. يشهد علينا الله ما حنا بجدايد .. حنا رفعنا اسمك على كل موجود .. سهم على سهم في البلادين كايد</t>
  </si>
  <si>
    <t>‏‏‏‏إنَّا لقومٌ أبت أخلاقنا شرفاً ،، أن نبتدي بالأذى من ليس يؤذينا</t>
  </si>
  <si>
    <t>مجلس حمود شاي ما به نفسٍ ثقيلة</t>
  </si>
  <si>
    <t>رجل يحب الماضي</t>
  </si>
  <si>
    <t>Football Player | ♈️ | ولنا في الخيال حياة 🌌</t>
  </si>
  <si>
    <t>بطل آسيا و رابع العالم 💙</t>
  </si>
  <si>
    <t>Legal ⚖️</t>
  </si>
  <si>
    <t>مسلم عربي احب وطني ⁦🇶🇦⁩ قطر
جندي من جنود الوطن . 
من حملة الوثائق القطرية انتظر الفرج من الله عز وجل
ومن سمو الامير الشيخ تميم بن حمد ال ثاني حفظه الله .</t>
  </si>
  <si>
    <t>الحمدلله..🇰🇼🇦🇪🇸🇦🇶🇦🇧🇭🇴🇲 حفظ الله خليجنا..</t>
  </si>
  <si>
    <t>مغرد خارج السرب</t>
  </si>
  <si>
    <t>شاعرة 💕 أنثى💕 كيف أذبل وأنا الوردة والحديقة والساقي</t>
  </si>
  <si>
    <t>((وَمَن لَّمْ يَجْعَلِ اللَّهُ لَهُ نُورًا فَمَا لَهُ مِن نُّورٍ ))</t>
  </si>
  <si>
    <t>I'm gonna live live live till I die | البديل:@iArabian_Girl</t>
  </si>
  <si>
    <t>‏‏‏‏‏‏‏‏‏‏‏‏هنا أكتب أرائي النابعه من إيمان لا يحتمل التأويل..
إذا مهب جايزن لك.. الله لا يهينك ألغي المتابعه.
        ‏‏الحساب الثامن من ٢٠٠٩ والأول باسمي الص</t>
  </si>
  <si>
    <t>‏‏‏‏‏‏‏‏‏‏‏خريج ‎‎‎‎‎‎‎‎‎‎‎@QatarUniversity وعضو ‎‎‎‎‎‎
‎‎‎‎‎@qu_toastmasters ومديرا لمركز ‎‎‎‎‎‎‎‎‎‎‎@AlDAMAqtr 
وقُل للشامتين بنا افيقوا فإن نوائب الدنيا تدور</t>
  </si>
  <si>
    <t>✒ باحثة في تراثنا الإسلامي ، مفهرسة مخطوطات، الكتب عالمي، السفر هوايتي، والورد عشقي، ومن الفرس فيني... 🇶🇦</t>
  </si>
  <si>
    <t>the girl with rounded glasses | ♈︎♡</t>
  </si>
  <si>
    <t>لك الحمد يامن هو بتقواه عَزنا/وجعل لنا الدين القويم حجاب( ما تطيح و بن ثاني عمدانها❤️)</t>
  </si>
  <si>
    <t>فاطمة العمادي
Mother .. visual artist .. entrepreneur .. founder of @printaty   ام ..فنانة بصرية.. رائدة أعمال .. مؤسسة " برنتاتي " @printaty” https://t.co/eL2adlziXz</t>
  </si>
  <si>
    <t>Engineer Graduated from Liverpool Uni, MBA from Aberdeen ⌛️</t>
  </si>
  <si>
    <t>عضو في اللجنة الشباب القطري للجمعية الشبابية Qatar Steering Committee Member at the UN YA @theyouthassembly 🇺🇳                       📍 Qatar- London</t>
  </si>
  <si>
    <t>vive la résistance 🇵🇸 ☭ NU '20 | anti-imperialist leftist  #FreePalestine #BLM</t>
  </si>
  <si>
    <t>Memes &amp; Animals</t>
  </si>
  <si>
    <t>‏‏‏حسابي على انستقرام 
https://t.co/NthRM2Pnll‎‎‎
‏‏‏‏‏‏قناتي على التلقرام 
https://t.co/zkcZafygd8‎‎‎‎‎‎‎</t>
  </si>
  <si>
    <t>Independent voice ⭐️ يوماً ما سأقول لحلمي ‏لم يكن الأمر سهلاً ولكني فعلتها ."</t>
  </si>
  <si>
    <t>اللهم ارحم روحًا صعدت إليك ، اللهم ارحم #ناديه_محمد</t>
  </si>
  <si>
    <t>ماعندي حساب بديل</t>
  </si>
  <si>
    <t>The surest way to corrupt a youth is to instruct him to hold in higher esteem those who think alike than those who think differently</t>
  </si>
  <si>
    <t>بحثت عن هبة احبوك ياوطني
فلم اجد لك إلا قلبي الدامي</t>
  </si>
  <si>
    <t>‏ياريت كل الناس يد واحده</t>
  </si>
  <si>
    <t>always&amp;forever 5/4 analyst 🦌</t>
  </si>
  <si>
    <t>الكفوو لن نخيته صار دهرا سنود .. والردي لن نخيته جاب فيك المرض</t>
  </si>
  <si>
    <t>🇶🇦كلنا قطر . كلنا تميم 🇶🇦</t>
  </si>
  <si>
    <t>الأمور الغريبة تصوير الأعمال المنزلية والبيت الأبوة والأمومة الأخبار العامة أجازات أخبار الفضاء أفلام صور مثيرة للاهتمام الميمات طقس التلفزيون التاريخ سياسة سفر</t>
  </si>
  <si>
    <t>واجعَلني مُباركاً أينمَا كُنت | Linguistics | 📚🌊☕️ #قطريون_ضد_التطبيع</t>
  </si>
  <si>
    <t>ومن يشب النار يصبر على الصالي</t>
  </si>
  <si>
    <t>روح أحبها رحلت ولا زال يهلكني الحنين لملامحه اللهم نور قبره واغمره برحمتك يالله</t>
  </si>
  <si>
    <t>اخصائية تغذية🇬🇧اعشق علم التغذية، تابعني ع مسؤوليتك اتحلطم وايد عن الاكل.هدفي منذ الصغر ترك بصمة في الصحة في بلادي.🇶🇦 سأتذكر دوماً اني خضت كل هذا وحيدة💫</t>
  </si>
  <si>
    <t>♒️ " you never know what's going to happen next " - Me</t>
  </si>
  <si>
    <t>طالبة هندسة صناعة ونظم، رئيس مجلس كلية الهندسة في دورته السادسة👩🏻‍🔧♥️</t>
  </si>
  <si>
    <t>Don't judge me. You can't handle half of what I've dealt with.</t>
  </si>
  <si>
    <t>U are what u believe'</t>
  </si>
  <si>
    <t>لبنان الكرامه والشعب العنيد .. و مصر هيه امي 
تغريداتي حسب الحاله المزاجيه</t>
  </si>
  <si>
    <t>سياسات وتخطيط | تخطيط عمراني🏗🏙📚. سبحان الله وبحمده ..سبحان الله العظيم ❤️. هنا الانتماء @almusallaqu</t>
  </si>
  <si>
    <t>I’m a seashell sailing in your sea.</t>
  </si>
  <si>
    <t>قطر هي معشوقتي وحبي الذي لاينتهي ...احب الاسلام والمسلمين ... واحترم الانسان اياً كان عرقه او دينه او لغته او لونه ...اكتب الخواطر والقصص القصيرة جداً(ق ق ج) ..</t>
  </si>
  <si>
    <t>not applicable, I don’t make promises.</t>
  </si>
  <si>
    <t>Qatari Girl .. German Standards.. King’s College London Alumna. #HalaMadrid¡</t>
  </si>
  <si>
    <t>اقْتَرَبَ لِلنَّاسِ حِسَابُهُمْ وَهُمْ فِي غَفْلَةٍ مُّعْرِضُونَ</t>
  </si>
  <si>
    <t>#قطري 
من عشاق القراءة ، ما زلت أؤمن بأن الغمة ستنزاح عن الخليج وسيعود متحدا متحاباً ، لا اشتم احدا لكن من اخطأ في حق بلادي  فلينسى ما كتبت ثانيا .</t>
  </si>
  <si>
    <t>الجميل من يصنع الجمال The handsome is as the handsome does</t>
  </si>
  <si>
    <t>🇱🇧🇹🇳northwestern university• IG: Mayyasah</t>
  </si>
  <si>
    <t>أنا بتنفس حرية🎶</t>
  </si>
  <si>
    <t>من يتوهم أنني أخطأت بحقه .. فليتوهم أنني اعتذرت له 🇶🇦⚔️🇶🇦  لن ننسى 5-6-2017</t>
  </si>
  <si>
    <t>الكل سواء معاقين أو أسوياء❤️</t>
  </si>
  <si>
    <t>كل ألم يعطي درساً ، وكل درس يغير شخصاً</t>
  </si>
  <si>
    <t>🇶🇦|🇺🇸 ﴿ثم إليهِ تُرجعون﴾ اللهُم إني أسألكَ حُسن الخاتِمة💗</t>
  </si>
  <si>
    <t>اخلاقنا ماهيب تشرى وتنباع. وصدورنا لمهبل الخلق مرنه. والثور لودق الحوافرعلى القاع. مصيره يغبر على راس قرنه</t>
  </si>
  <si>
    <t>00905349289081
 بيع وشراء عقارات في تركيا.فرص عقارية استثمارية للحصول على #الجنسية #التركية
https://t.co/kk9RgZVJM3</t>
  </si>
  <si>
    <t>الجنرال S400</t>
  </si>
  <si>
    <t>#Feminism 👩‍👩‍👧‍👧
My MOTHER is my everything 💕
Hybrid🇴🇲💛🇶🇦
AA-US 🇺🇸, BA-UK 🇬🇧, MSc-UK🇬🇧  
 Finally I Mastered it 😎</t>
  </si>
  <si>
    <t>‏‏‏‏‏‏‏‏‏‏‏‏‏‏‏‏‏‏أجامل لكي أعيش😭</t>
  </si>
  <si>
    <t>انسانة، مسلمة، عربية.. اسكن في أغلى و أفضل ديرة 🇶🇦</t>
  </si>
  <si>
    <t>محمد بن عبدالرحمن بن ابراهيم بن محمد بن حسن بويعقوب السليطي</t>
  </si>
  <si>
    <t>a thoroughbred nyctophile.</t>
  </si>
  <si>
    <t>Biological sciences📚</t>
  </si>
  <si>
    <t>Dreamer - My heart belongs to Paris ♡</t>
  </si>
  <si>
    <t>Bachelor of Law 🖤⚖️ | feel the music in your life drink more than cup of coffee eat healthy love the good person, have fun enjoy your day ♏️</t>
  </si>
  <si>
    <t>اللهم إني فوضت أمري إليك فاكفني.</t>
  </si>
  <si>
    <t>Sport Science - Exercise and Fitness student.</t>
  </si>
  <si>
    <t>#Real_Madrid❤️#Inter_Milan❤️#Al_Rayyan❤#Italy❤️#Rafael_Nadal❤ Between:“Qatar - UK” ♡.. اللهم احفظ ألسنتنا من الغيبة ..♡</t>
  </si>
  <si>
    <t>﴿ رَبَّنَا هَبْ لَنَا مِنْ أَزْوَاجِنَا وَذُرِّيَّاتِنَا قُرَّةَ أَعْيُنٍ وَاجْعَلْنَا لِلْمُتَّقِينَ إِمَامًا ﴾</t>
  </si>
  <si>
    <t>22 years old, Nursing student at UCQ 👩🏻‍⚕️ @SidraMedicine ❤️</t>
  </si>
  <si>
    <t>معلمة قرآن-ماجستير تفسير وعلوم قرآن- استشارية أسرية ورثت من والديّ حب العطاءوخدمة الناس "ربّ اجعلني كالغيث أينما حل نفع"🤲🏻</t>
  </si>
  <si>
    <t>بكالوريوس في الهندسة المعمارية 2002 من @kstate و ماجستير في إدارة المشاريع 2019 من @portsmouthuni</t>
  </si>
  <si>
    <t>ديره الخير-قطر</t>
  </si>
  <si>
    <t>وَلَسَوْفَ يُعْطِيكَ رَبُّكَ فَتَرْضَى</t>
  </si>
  <si>
    <t>ربي لك الحمد على مننك وعطاياك علي التي لاتعد ولاتحصى .</t>
  </si>
  <si>
    <t>عاشق للبر واحمل همومه. رئيس و أحد مؤسسي رابطة الشبهانة. هدفي رفع الوعي البيئي وإحياء المسؤولية الاجتماعيه والوطنيه, للتواصل والتعاون على : Alshabhanah@yahoo.com</t>
  </si>
  <si>
    <t>هنا اغرد بما احبه واعتقده ... لا اكتب لأُرضي احد ، رضى الناس غاية لا تدرك</t>
  </si>
  <si>
    <t>‏‏افشل كثيراً لكي اتعلم اكثر, المحاولة طريق النجاح (وعسى أن تكرهوا شيء وهو خيراً لكم)</t>
  </si>
  <si>
    <t>‏كُن سَفِيراً لِدينِك ووَطَنِك أيْنَما كُنْتَ</t>
  </si>
  <si>
    <t>Grace is my spirit animal.</t>
  </si>
  <si>
    <t>🇶🇦بيعتي لتميم بن حمد🇶🇦سنة ونصف من الحصار الجائر لم تغيرنا بل زادتنا ترابطاً ولحمة ودعماً لوطننا وأظهرت لنا قبح وجوهٍ وبياض وجوه!</t>
  </si>
  <si>
    <t>A photographer who stuck in Engineering school.</t>
  </si>
  <si>
    <t>ثابتٍ في الضيق محزمنا ،، يعجبك يا شيخ مخزونه 🇶🇦🇶🇦 أقسم بالله العظيم ان أكون مخلصة لوطني 🤚🏼 ولائي لك رقم غير قابل للقسمة.</t>
  </si>
  <si>
    <t>العلم والفزيا و الكيمياء والاحياء</t>
  </si>
  <si>
    <t>الحمد لله دائمًا وأبدًا ♡</t>
  </si>
  <si>
    <t>أستاذ مشارك من دولة قطر/دكتوراه في اللغويات من جامعة جورج تاون واشنطن دي سي/ متعافية من مرض السرطان ولله الحمد والفضل والمنة</t>
  </si>
  <si>
    <t>:قال صلى الله عليه وسلم : «اقْرَؤُوا القُرْآنَ ؛ فَإنَّهُ يَأتِي يَوْمَ القِيَامَةِ شَفِيعاً لأَصْحَابِهِ» .</t>
  </si>
  <si>
    <t>عاشر من تعاشر ، فلابد من الفراق ..</t>
  </si>
  <si>
    <t>A graduate and hard-working employee seeking to maintain a healthy society. My words to illustrate the problem not to give a negative criticism</t>
  </si>
  <si>
    <t>‏‏‏مسلم .
مهتم بالحديث والسيره والتاريخ والتكنولوجيا والعلوم والشؤون المحليه.
اغلب التغريدات انتقاء ممن أتابع. 
إعادة التغريد أو المتابعه لا تعني الموافقه</t>
  </si>
  <si>
    <t>‏‏‏‏‏متوقع ،عاشق الجن 
عندك مشكله مع جني نقدر نحلها سوى
وسهم يهتك قلب الماسونيه!!!
مفسر أحلام درجه أولى 
دز حلمك خاص
تتجاهلني أتجاهلك</t>
  </si>
  <si>
    <t>تَوَفَّنِي مُسْلِمًا وَأَلْحِقْنِي بِالصَّالِحِينَ</t>
  </si>
  <si>
    <t>الدوحة - قطر</t>
  </si>
  <si>
    <t>معلمة في أحدى المدارس المستقله...سيدي تميم ووطني خط احمر🇶🇦</t>
  </si>
  <si>
    <t>رحم الله أخي .. | .. من أكثر الالتفات للماضي أدركته عثرة الذكريات! ..</t>
  </si>
  <si>
    <t>‏احب الخير والسلام للعالم اﻻسلامي والكون ...</t>
  </si>
  <si>
    <t>رب أدخلني مدخل صدق وأخرجني مخرج صدق واجعل لي من لدنك سلطانا نصيرا ٠ ☆</t>
  </si>
  <si>
    <t>رُغم سوء الإنتظار نَبقى على قيد الأمل</t>
  </si>
  <si>
    <t>أجمل وأنقى وأفضل لحظات الحياة عندما تكون ساجداً لله سبحانه وتعالى</t>
  </si>
  <si>
    <t>‏‏‏‏‏‏‏‏‏‏بكالوريوس إعلام ماجستير سياسة،مدرب معتمد في مجال التحرير الإعلامي وإدارة المحتوى.
 هادئةٌ كالشمس على انكسار بحــر،وقويةٌ كالماءِ في نحتِ صخـــر.</t>
  </si>
  <si>
    <t>وما يلقاها إلا الذين صبروا وما يلقاها إلا ذو حظ عظيم_اللهم أجعلنا منهم</t>
  </si>
  <si>
    <t>أنزه نفسي عن الرد على سخافات البعض</t>
  </si>
  <si>
    <t>إعلامي ، فريق إعداد برنامج المجلس ، قطر تستحق الأفضل من أبنائها 🇶🇦❤️ كتاباتي #نايف ✍🏻</t>
  </si>
  <si>
    <t>@AlsaddSC - (اللهم إني أسالك حسن الخاتمة وأعوذ بك من سوء الخاتمة)</t>
  </si>
  <si>
    <t>كم أنتي عظيمه يابلادي 🇶🇦</t>
  </si>
  <si>
    <t>‏‏‏‏‏‏‏‏‏‏‏محمد عبدالله محمد عبدالرحيم العمادي   
اللهم ادم على قطر امنها وامانها حفظها واستقرارها رغدها ورخائها.        
Portland, Oregon 🎓
مصرف قطر المركزي</t>
  </si>
  <si>
    <t>اما قطر فوق والا مالنا خانه</t>
  </si>
  <si>
    <t>‏‏‏‏‏طاط اول امها
يوتيوب/N7 MD
السوني/ros_115 
 انستغرام/nmxf1
 تويتش برايم/n7md1</t>
  </si>
  <si>
    <t>أن تملك وطنا كقطر🇶🇦 وأمير مثل #تميم_المجد فهي نعمة تستحق الشكر .. ف لك الحمد يالله ..</t>
  </si>
  <si>
    <t>💡</t>
  </si>
  <si>
    <t>. . . . .</t>
  </si>
  <si>
    <t>( زودٍ على ان حن فزعة للمظاليم / على بلاد الغرب رفرف علمنا ) ماجستير ادارة و طالب دكتوراه حاليا ، ابحث عن الّلا موجود</t>
  </si>
  <si>
    <t>شبكة إخبارية تفاعلية 📍لمتابعتنا على الأنستغرام - سناب شات ahalqatar 🔁الريتويت مؤقت 👥👥الحساب مشترك</t>
  </si>
  <si>
    <t>آحيان شاعر🖊</t>
  </si>
  <si>
    <t>Official personal account, and everything related to Al-Gharafa Sports Club.</t>
  </si>
  <si>
    <t>‏اللهُم حُبك ودربًا مُزهراً بلُطفك❤️🌈.</t>
  </si>
  <si>
    <t>الله.. الوطن.. الامير</t>
  </si>
  <si>
    <t>s.k</t>
  </si>
  <si>
    <t>التوحيد هو أصل الإسلام و أصل الدين ، وهو الذي تبنى عليه جميع الأعمال . العلامه صالح الفوزان</t>
  </si>
  <si>
    <t>الله - الـــوطـــن - الامـــيـــر 🇶🇦</t>
  </si>
  <si>
    <t>حنا مشينا للأمام وخلينا لك الخلف مهما تناظرنا ما نلتفت لك الراس مرفوع وخطواتنا ألف نسير بدربنا وخلك محلك</t>
  </si>
  <si>
    <t>كلنا فداء تراب قطر وأميرنا تميم المجد من المهد الى اللحد</t>
  </si>
  <si>
    <t>قطرية حتى النخاع / عنيدة ١٠٠ درجة فوق الصفر / فيني هدوء مايسبق العاصفة / ومافي اسهل من كلمة لا في قاموسي .. مدرب معتمد في التنمية البشرية ..</t>
  </si>
  <si>
    <t>فضلاً أنظر المفضلة:</t>
  </si>
  <si>
    <t>أكاديمية مسلمة مهتمة بقضايا الامة ( اللهم رد المسلمين إليك رداً جميلا)</t>
  </si>
  <si>
    <t>مابينك وبين الله فللّه أمره.. ومابينك وبين الناس فاجعله لرب الناس..واعلم أن حروفاً تخطها بيدك إما نرتقي أو نكبو بها..</t>
  </si>
  <si>
    <t>قل هذه سبيلي ادعو الى الله على بصيره</t>
  </si>
  <si>
    <t>اللهم أجعل هذا البلد امنا مطمئنا سخاء رخاء وسائر بلاد المسلمين ووفق ولي أمرنا الشيخ/ تميم بن حمد واجعل عمله في رضاك وانصره ولا تنصر عليه 🇶🇦</t>
  </si>
  <si>
    <t>.. اللهم اجعلنا من أصحاب اليمين</t>
  </si>
  <si>
    <t>كلاً بعقله راضي ولستُ مسؤولاً عن ماتفهم</t>
  </si>
  <si>
    <t>عبدٌ فقير ..يَحتاج لايُحتاج..!</t>
  </si>
  <si>
    <t>A Damascene Girl</t>
  </si>
  <si>
    <t>simple womenالقديم تهكر</t>
  </si>
  <si>
    <t>‏‏‏‏‏‏‏المملكة العربية السعودية أولا..
وثانيا ...
وثالثا...
و أخيرا.</t>
  </si>
  <si>
    <t>‏‏‏‏‏🇶🇦🇴🇲🇰🇼
‏أما قطر فوق ولا مالنا خانه</t>
  </si>
  <si>
    <t>Bjj</t>
  </si>
  <si>
    <t>سفير للسلام والعطاء والإنسانية | محلل وباحث سياسي | كاتب سياسي في #سبق | كاتب رياضي في صحيفة الرياضية | مستشار العلاقات العامة والإعلام | صدرت لي عدة مؤلفات</t>
  </si>
  <si>
    <t>رئيس الجمهورية التركية</t>
  </si>
  <si>
    <t>كنتُ ضعيفاً بالجهل واصبحتُ قوياً بالعلم</t>
  </si>
  <si>
    <t>حسبنا الله ونعم الوكيل عليهم وعلى الدب الداشر أين الجثة أيها الكاذبون</t>
  </si>
  <si>
    <t>" نحن قوم أعزنا الله بالإسلام ، فإن ابتغينا العزة بغير الإسلام أذلنا الله " . 
الفاروق عمر ( رضي الله عنه ) .</t>
  </si>
  <si>
    <t>(رَبَّنَا لاَ تُزِغْ قُلُوبَنَا بَعْدَ إِذْ هَدَيْتَنَا وَهَبْ لَنَا مِن لَّدُنكَ رَحْمَةً إِنَّكَ أَنتَ الْوَهَّابُ) ~الدعوة همٌ تحمله وليست وظيفة تعمل بها~</t>
  </si>
  <si>
    <t>(دولة قطر تصعب على من بغاها) شوميله⚔️🇶🇦⚔️</t>
  </si>
  <si>
    <t>skydiver</t>
  </si>
  <si>
    <t>‏‏‏‏‏باحث في الماضي و قارئ في الحاضر عن الأحداث المؤدية للمستقبل. 
 Injustice anywhere is injustice everywhere.
-MLK</t>
  </si>
  <si>
    <t>Qatar 🇶🇦</t>
  </si>
  <si>
    <t>“Don’t judge my path if you haven’t walked my journey.”</t>
  </si>
  <si>
    <t>MIS. QU Alumni 17’ . Alrayyan❤️ #Technology</t>
  </si>
  <si>
    <t>Cleithrophobia.</t>
  </si>
  <si>
    <t>A soul trying to find her self in this world. I have so much to learn and so much to appreciate. الحمدلله.</t>
  </si>
  <si>
    <t>2nd Account.</t>
  </si>
  <si>
    <t>#تميم_المجد</t>
  </si>
  <si>
    <t>وطن لا نحميه لا نستحق العيش فيه</t>
  </si>
  <si>
    <t>‏‏‏‏‏‏‏‏‏‏انصر اخاك ظالما او مظلوما اللهم انصر اخوننا في الشام و في كل مكان //</t>
  </si>
  <si>
    <t>قطر موطني 🇶🇦 وكلي فخر</t>
  </si>
  <si>
    <t>‏‏‏‏‏‏‏‏‏‏روح تعبد الله في الأرض وأن غادرت الي السماء أطلب المغفرة من رب العباد وأن بقيت أحبكم في الله. الحساب رقم 13</t>
  </si>
  <si>
    <t>VCUArts student 👩‍🎨</t>
  </si>
  <si>
    <t>﷽﷽.</t>
  </si>
  <si>
    <t>اللهم اجعلني ممن لا يفعل إلا خير ولا يقول إلا خير ولا يُذكر إلا بالخير 💍</t>
  </si>
  <si>
    <t>🇶🇦✨مـطـوعـيـن آلـصٰعـآيب</t>
  </si>
  <si>
    <t>biomed student ⭐️ الحمدلله دائمًا و ابدًا</t>
  </si>
  <si>
    <t>‏كاتب في الراية القطرية اكتب عمود قطريات كتبت فيه عن قضايا الوطن الغالي ( متوقف حاليا  ) -ومستشار قانوني بوزارة العدل . من حقوقي حرية التنقل والسفر والعمل</t>
  </si>
  <si>
    <t>انطق جمالاً أو تجمّل بالسكوت .. الحمد لله دائماً و أبداً .. DM🚫</t>
  </si>
  <si>
    <t>@الهلال</t>
  </si>
  <si>
    <t>اللهم يا مقلب القلوب ثبت قلبي على دينك و المسلمين أجمعين❤️</t>
  </si>
  <si>
    <t>من دوحة العز 🇶🇦 ولي الفخر اني قطريه 💎 اللهم احفظ سيدي الشيخ تميم بن حمد فأننا نحبه كما احبنا ونبادله حبآ بحب</t>
  </si>
  <si>
    <t>ألم ترى أن عز بني تميمٍ ،، بناه الله يوم بنى الجبالا</t>
  </si>
  <si>
    <t>ياقطر يانظرعيني انا بروحي اجود... درة الخليج العربي قطر   الله ... الوطن ... الأمير</t>
  </si>
  <si>
    <t>قف دون رأيك في الحياة مجاهدا إن الحياة عقيدة وجهاد. يهمني امر كل مسلم #boycottisrael #boycottchina #Rohingyagenocide #FreePalestine #BDS</t>
  </si>
  <si>
    <t>mr1499 الحساب جديد بعد فقد حسابي السابق</t>
  </si>
  <si>
    <t>لا مشكلة عندي في التعامل مع أي فكر أو مذهب أو توجه ، مشكلتي مع غياب العدل والعقل .. الريتويت لايعني الموافقة واللايك لايعني الإعجاب</t>
  </si>
  <si>
    <t>إلّا المبادي، يروح الوقت ويعوّد** بنعيش، بنموت ما والله نغيّرها 🌟</t>
  </si>
  <si>
    <t>‏" قَالَ كَلَّا إِنَّ مَعِيَ رَبِّي سَيَهْدِينِ "   ‏قال ابن عباس : خرج موسى عليه السلام ولم يكن يملك سوى حسن ظنّه بربّه ❤</t>
  </si>
  <si>
    <t>ربي لا تذرني فرداً وأنت خير الوارثين</t>
  </si>
  <si>
    <t>؛؛ أحيانآ تقتلنا كلمة عابرة 
وتحيينا جملة قالها شخص ..
لا نعرفه ولا يعرفنا..!</t>
  </si>
  <si>
    <t>مسلم عربي محب لنفسه ووطنه</t>
  </si>
  <si>
    <t>قطر تستحق الأفضل من ابنائها ( تميم بن حمد)</t>
  </si>
  <si>
    <t>سياسة الأدب سفر</t>
  </si>
  <si>
    <t>أقسم بالله العظيم أن أكون مخلصه لبلادي قطر ولاميرها تميم ولشعبها أسالم من يسالمها وأعادي من يعاديها ﮼هياالدوسري ﮼🇶🇦</t>
  </si>
  <si>
    <t>#قطر ورموزها وشعبها خط أحمر Snap: 👻 hialishaq</t>
  </si>
  <si>
    <t>المجد حنا عزوته وحماته 🇶🇦</t>
  </si>
  <si>
    <t>VCUQ -interested in psychology, history, and art💕 hold on faith, dignity, identity, positive vibes and relations. Always thirsty for coffee and knowledge📚</t>
  </si>
  <si>
    <t>طاعتي لربي ثم لمليكي | Born in London, Med-tech BS from the U.S, Currently living in Riyadh; where my soul belongs.</t>
  </si>
  <si>
    <t>CS Engineer | كعبة المضيوم 🇶🇦</t>
  </si>
  <si>
    <t>إنسان</t>
  </si>
  <si>
    <t>اللهم احفظ قطر</t>
  </si>
  <si>
    <t>العمادي</t>
  </si>
  <si>
    <t>حساب فقير المحتوى</t>
  </si>
  <si>
    <t>اللهم ارحم أمي بقدر ما تمنيتُ لها البقاء💗.</t>
  </si>
  <si>
    <t>‏‏‏‏‏‏‏‏‏‏‏‏‏{‏اللهم صلِّ على محمد وعلى آل محمد}                                  
☆ اللهم من أراد بقطر وبالخليج وبالسنة سوء فاجعل كيده في نحره وأشغله في نفسه☆</t>
  </si>
  <si>
    <t>بَلْ نَقْذِفُ بِالْحَقِّ عَلَى الْبَاطِلِ فَيَدْمَغُهُ فَإِذَا هُوَ زَاهِقٌ ۚ وَلَكُمُ الْوَيْلُ مِمَّا تَصِفُونَ</t>
  </si>
  <si>
    <t>مانضام و حنا شيخنا تميم ...😌❤️</t>
  </si>
  <si>
    <t>وعند الله لاتموت الأمنيات♡</t>
  </si>
  <si>
    <t>سبحان الله . الحمد لله . لا إله إلا الله . الله آكبر</t>
  </si>
  <si>
    <t>اللهم ادخلني الجنه دون حساب ولا سابق عقاب .👩🏻‍💻QU</t>
  </si>
  <si>
    <t>اللهم أصلح أحوال المسلمين.. اللهم أصلح فساد قلوبنا..</t>
  </si>
  <si>
    <t>‏صريح جدآ</t>
  </si>
  <si>
    <t>يا مقلب القلوب و الأبصار ثبت قلوبنا على دينك وإجعل آخر كلامنا من الدنيا شهادة أن لا إله إلا الله محمد رسول الله</t>
  </si>
  <si>
    <t>اللهم احفظ لي من تطيب الحياة بوجودهم</t>
  </si>
  <si>
    <t>Qu student - psychology student - , An old soul , Rock stan , Dreamer, Nature , Arts , Books , Movies , Animals, Love symbol ☮️♐️ " أغرد كثيراً عن برينس "</t>
  </si>
  <si>
    <t>مدون شخصي - ( لا يُحزن قلبُكَ حُزن الأمس فقد مضى ! اليوم ملكك وهو بين يديك فأصنعه كيفما شئت )Qatar</t>
  </si>
  <si>
    <t>المفضلة لي.</t>
  </si>
  <si>
    <t>يقول الله تعالى: { وَلَا تَحْسَبَنَّ اللَّهَ غَافِلًا عَمَّا يَعْمَلُ الظَّالِمُونَ إِنَّمَا يُؤَخِّرُهُمْ لِيَوْمٍ تَشْخَصُ فِيهِ الْأَبْصَارُ } الظلم ظلمات.</t>
  </si>
  <si>
    <t>peace for world</t>
  </si>
  <si>
    <t>يكره المنافقون الإسلام ولا يستطيعون الإفصاح فيتدثرون بأخطاء أهله ليهدموا أصله، وعلامتهم إذا هاجم الأعداءُ الإسلام سكتوا وإذا أخطأ أهله ظهروا</t>
  </si>
  <si>
    <t>رجل أعمال  امثل نفسي واحب السفر والمغامرات</t>
  </si>
  <si>
    <t>استغفر الله واتوب اليه</t>
  </si>
  <si>
    <t>11- 4 ♥♥كلي فخر اني قطرية تحت راية تميم المجد 🇶🇦❤️</t>
  </si>
  <si>
    <t>‏‏‏‏‏ابحث عن الخبر الصحيح وادافع عن بلدي قطر لترتفع شامخه بعز وفخر</t>
  </si>
  <si>
    <t>متابعين تويتر / انستقرام / رتويت خليجي / تصويت / مشاهدات حقيقية</t>
  </si>
  <si>
    <t>(وَسَارِعُوا) (آل عمران: من الآية133) ثب وثباً إلى العلياء فإن المجد مناهيه ولن يقدم النصر على أقدام من ذهب ولكن مع دموع ودماء وسهر ونصب وجوع ومشقة</t>
  </si>
  <si>
    <t>‏‏‏‏خريجة جامعة قطر2018🎓~أعشق القهوة والشوكولا 📚☕🍫💜 ~أسرح كثيرا~ مع ثورات الربيع العربي✌🏼
can't convince them? confuse them😜
can't defeat them? join the</t>
  </si>
  <si>
    <t>Beach Volleyball International Referee, Aspire School Vice Principal
QATAR...</t>
  </si>
  <si>
    <t>لست مسوؤل عن ما اكتب ف قلبي ينطق واصابعي تغرد بما ينطق ( لست مسئولا عن الردود )</t>
  </si>
  <si>
    <t>عظيمه هيبتك ياصمت ....مهما صار بدنيتي تظل احلى سواليفي</t>
  </si>
  <si>
    <t>اللهم إكفني شر خلقك</t>
  </si>
  <si>
    <t>الله الوطن الأمير (أم في زمن الحصار)</t>
  </si>
  <si>
    <t>مَا أَكْتُبُهُ هُنَا يَعْبُرُ عَنْ رأيىء الشَّخْصِيَّ فَقَطْ لِأُغَيِّرَ ذَالِكَ . اللهُ, الوَطَنُ, الأَمِيرُ</t>
  </si>
  <si>
    <t>Future is near</t>
  </si>
  <si>
    <t>الحمدالله على كل شي دائماً وابداً 💙</t>
  </si>
  <si>
    <t>كلما كانت الفتاة عظيمة تأكد أن وراءها أب أعظم ... عاشقه لنادي السد alsadd 🐺❤️ Alsadd🏁-AlHilal💙- Madrid🏳️</t>
  </si>
  <si>
    <t>سبحان الله وبحمده ‏﴿ والّذينَ آمنَوا أشدُ حُبًّا لِله ﴾  ‏اللهُم ارزقنَا حُبَك ، وحُب مَنْ يُحبك ، ‏وحُب كُل عَملٍ يُقرّبنا إلى حُبك .💙</t>
  </si>
  <si>
    <t>استررررريح بس</t>
  </si>
  <si>
    <t>#freePalestine #blacklivesmatter</t>
  </si>
  <si>
    <t>لاتنتظر من فاقد العقل حكمة .. ولاترتجي من فاقد المرجلة خير ،،</t>
  </si>
  <si>
    <t>🇶🇦💗</t>
  </si>
  <si>
    <t>نقول الحق حتى لو عصينا ... !!</t>
  </si>
  <si>
    <t>أرادوا أن نتغير ونغير نهجنا فما تغيرنا ولا غيرنا .</t>
  </si>
  <si>
    <t>(( اللهُ نورُ السمٰواتِ والأرضِ )) شوفوا دمي من حبها عنابي</t>
  </si>
  <si>
    <t>احذروا منهم شتموا أعراضكم اتهموكم بالمؤامرات لفقوا الأكاذيب تشكيك في اصلكم هاجموا مبادئكم ليس فجور في الخصومة بل تمهيد لأمر معين ... لكننا نقول خسئتم 🇶🇦</t>
  </si>
  <si>
    <t>Bachelor of business Management ‘18 🇬🇧🎓</t>
  </si>
  <si>
    <t>جابر عثرات الكرام
اهتماماتي كثيرة</t>
  </si>
  <si>
    <t>الحمدلله♥️</t>
  </si>
  <si>
    <t>10-10-15❤️</t>
  </si>
  <si>
    <t>﷽</t>
  </si>
  <si>
    <t>YouTube : الاستراتيجي THE STRATEGIST (كلنا مسلمين تحت راية واحدة عربي تركي كردي روهنغي هندي صيني مسلم أفريقي فقط مسلمين ) Snapchat : pilot-588</t>
  </si>
  <si>
    <t>ياقطر عزنا اللي نعتزي به دارنا الي عزيزن شانها🇶🇦</t>
  </si>
  <si>
    <t>حساب تراثي قطري البداية كانت في الانستقرام كانت  ٢٠١١</t>
  </si>
  <si>
    <t>مواطن قطري وافتخر .</t>
  </si>
  <si>
    <t>4 | Jan</t>
  </si>
  <si>
    <t>غرد بما تشتهي.. وعند الله تجتمع الخصوم</t>
  </si>
  <si>
    <t>المرشح السابق لعضوية المجلس البلدي  أرائي شخصية تمثلني وحدي     ‏             Snap: click the link 👇</t>
  </si>
  <si>
    <t>لا تقاس حلاوة الإنسان بحلاوة اللسان، فكم من كلمات لطاف حسان، يكمن بين حروفها سمّ الثّعبان، فنحن في زمن اختلط فيه الحابل بالنّابل.🇶🇦</t>
  </si>
  <si>
    <t>الحمدُلله حمداً تستديم به النعم💕 law student|QU</t>
  </si>
  <si>
    <t>﴿وَأُفَوِّضُ أَمْرِي إِلَى اللَّهِ إِنَّ اللَّهَ بَصِيرٌ بِالْعِبَادِ﴾ 🇶🇦| NU-Q’21 Somehow an advocate♻️🌳🐢🐋 #SaveThePaleBlueDot🌍 #GlobalWarming</t>
  </si>
  <si>
    <t>فصبرٌ جميل.....</t>
  </si>
  <si>
    <t>I'm a proud mother of two beautiful children and I'm on Wheels ♿️ "Put You're mind to what you want and you'll get it , it just takes time " Ⓜ️</t>
  </si>
  <si>
    <t>. شكراً لأصحاب الوجه الواحد ، والموقف الواحد ، والقلب الواحد..."</t>
  </si>
  <si>
    <t>( اللهم آرحم أمي فهي أغلى مافقدت)</t>
  </si>
  <si>
    <t>هندس حياتك بما يناسب دينك ثم دنياك واعمل لآخرتك كأنك تموت غداً ولدنياك كأنك تعيش أبداً Time is life so don't waste your life</t>
  </si>
  <si>
    <t>I live in a world of Reality but I believe in God's Generosity, Accomplishment of Dreams and Power of a Smile..</t>
  </si>
  <si>
    <t>Mechanical Engineer</t>
  </si>
  <si>
    <t>من لايعشق صعود الجبال يعيش أبد الدهر بين الحفر✌🏻</t>
  </si>
  <si>
    <t>أنسانة تحب الخير للجميع.. والنقاء الذي بداخلي لا يفهمه كثير من الدخلاء.. فقط كونوا صادقين 🦋</t>
  </si>
  <si>
    <t>🇹🇷🇶🇦</t>
  </si>
  <si>
    <t>Qatar, Parrots and AC Milan ❤️ .. حساب شخصي يمثل رأيي الشخصي فقط</t>
  </si>
  <si>
    <t>فلولا ركوب الصعب في كل شده
وصبر على شداتهـا والكرايـب 
ما لذ فـي الدنيـا لذيـذ مطعـم
ولا لذ لي فيها لذيـذ المشـارب 
 insta: jmaltamimi</t>
  </si>
  <si>
    <t>﴿وَاصبر لِحُكم رَبك فَإِنَّكَ بِأَعيننا﴾</t>
  </si>
  <si>
    <t>قطر ستبقى حرةً تسمو بروح الاوفياء 🇶🇦</t>
  </si>
  <si>
    <t>لست جديده ع تويتر اتصفح بصمت وارتوت احيانا دمتم سالمين 😍💐.               قطريه وافتخر💕</t>
  </si>
  <si>
    <t>لست بتلك الملتزمة لكني لا أُنافق ولا أُجامل ولا أُوهم أحداً بأخلاق مُزيفه ..♡</t>
  </si>
  <si>
    <t>صبـرنـا لـهـا مـازعـزع الـدهـر عـزمـنـا ونـلـنـا بـهــا العـلـيـا عـلــى كـــل طـايــل 🇶🇦</t>
  </si>
  <si>
    <t>سماج</t>
  </si>
  <si>
    <t>﮼أيقنت،ان،الله،يجبر،خاطري💞</t>
  </si>
  <si>
    <t>| يشـهّد الله صاينگ قرب وقفـا |💙ـــــــــــــــــــــــــــــ. بكالوريوس آداب: علم اجتماع -شؤون دوليه 2016🎓. ــــ ﮼الله ﮼الوطـن ﮼الأميـر 👑🇶🇦</t>
  </si>
  <si>
    <t>🇶🇦 8|MAY @fcbarcelona @alrayyansc #Messi</t>
  </si>
  <si>
    <t>gّemini | 🇶🇦</t>
  </si>
  <si>
    <t>NUQ'23 // 🇵🇸🇪🇬🇶🇦 // #FreePalestine</t>
  </si>
  <si>
    <t>اجعل خطتك كظلمة الليل .. واضرب كالصاعقة ..</t>
  </si>
  <si>
    <t>TAMUQ🇶🇦</t>
  </si>
  <si>
    <t>Everything is just beginning</t>
  </si>
  <si>
    <t>A journalist &amp; a radio presenter . إعلامية ومذيعة قطرية مهتمة بالسياسية والاقتصاد والشأن المحلي .. هنا أتتبع الخبر</t>
  </si>
  <si>
    <t>"|| تغريداتي في المفضله ..🥀 ||"</t>
  </si>
  <si>
    <t>الحمدالله فوق كل شعور..</t>
  </si>
  <si>
    <t>طفلة في جسد إمرأة ، محاربة مرض المناعة الذاتيه بقوة ( بهجت ) ، اللهم لا تكسر لي ضلعاً وارزقني اضعاف نيتي ، الخاص محظور 📵</t>
  </si>
  <si>
    <t>اللهم ارحم اخوي محمد بن عبدالعزيز واغفر له فإنه اغلى مافقدت</t>
  </si>
  <si>
    <t>الحمدالله 💗</t>
  </si>
  <si>
    <t>🇶🇦⚔️🇶🇦</t>
  </si>
  <si>
    <t>تامر يا بوحمد وحنا حاضرين.. نقلط وتحت دريسنا نلبس كفن..</t>
  </si>
  <si>
    <t>حضرة صاحب السمو الشيخ تميم بن حمد ال ثاني اميرنا وتاج روسنا ونشهد الله ان نحبك</t>
  </si>
  <si>
    <t>قد يكون من السهل نقل الإنسان من وطنه ولكن من الصعب نقل وطنه منه.</t>
  </si>
  <si>
    <t>المحامي خالد عبدالله المهندي ، باحث دكتوراه في مكافحة الفساد والتنمية المستدامة . 00974-70555307</t>
  </si>
  <si>
    <t>زهـرة المدائن / عنبتا</t>
  </si>
  <si>
    <t>كلمة 👑 حضرة صاحب السمو الشيخ 💕 تميم بن حمد آل ثاني أمير البلاد المفدى ، حفظه الله 🤲🏽 .. (نحن بألف خير من دونهم) ، الحمدالله الحمدالله 🤲🏽</t>
  </si>
  <si>
    <t>new account. deleted the other one // yeah I’m that loud idiot who used to go to GUQ, now I’m just an existentialist bureaucrat who likes music...</t>
  </si>
  <si>
    <t>"I want to do more in this world than just live in it." 🇵🇸 NUQ’20  AmeeraAndLife</t>
  </si>
  <si>
    <t>إنْ كان اللَّه مَعنا ، فَمن عليّنا</t>
  </si>
  <si>
    <t>عليك بتقوى الله إن كنت غافلا🇶🇦 يأتيك بالأرزاق من حيث لاتدري _ كلنا_تميم المجد</t>
  </si>
  <si>
    <t>breaking stereotypes with my stupidity</t>
  </si>
  <si>
    <t>الحساب رقم مش عارف كم , لكن لن أستسلم !</t>
  </si>
  <si>
    <t>👻:qrnas</t>
  </si>
  <si>
    <t>احب الموسيقى</t>
  </si>
  <si>
    <t>يَبغي يطوعنا ، و زدنا قساوة .. بَغى طب عينه ، و الطبيب أعماه ..</t>
  </si>
  <si>
    <t>"الريتويت" أو "إعادة نشر التغريدة"  تعبر عن موافقتي أحياناً، وليس دائماً !!</t>
  </si>
  <si>
    <t>‏مهندس وماجستير اداره اعمال ,مهتم بالقضايا المحليه والعربيه اتقبل الراي الاخر وتجذبني النقاشات الراقيه.</t>
  </si>
  <si>
    <t>الله، الوطن، تميم المجد.</t>
  </si>
  <si>
    <t>(ابتعد عن كل مايعكر صفوك) اللهم الفردوس الأعلى مع احبتي</t>
  </si>
  <si>
    <t>قطــريـة❥ بـنــت مــن بــنــات ال؏ــود❥ ما تضاهہا بـالرجـال، ما اعرف اليأســے أو قولة بـ؏ـيـد أو مسـتحيل، وما تلاقـيــے عنديــے تـ؏ــريف للكـلمہه محال📍</t>
  </si>
  <si>
    <t>إنتِ آجـّمَل » خـَلّق ربِّـي گلـّهُم 💍🦋</t>
  </si>
  <si>
    <t>🤞🏻🤞🏻 😥🙃</t>
  </si>
  <si>
    <t>If the plan doesn't work , Change the plan but never the goal .</t>
  </si>
  <si>
    <t>#Qatar2022 🇶🇦</t>
  </si>
  <si>
    <t>مازادنا القاس الا قوة البأس .. ولا ردنا عن قول الحق من يسبه!! هذا تميم والوالد حمد مقياس.. لاقال تم ؛ جابه "الحق " يا لبه</t>
  </si>
  <si>
    <t>الحياة ؛ عقيدة و جهآد ! اللهم تغمدني بوآسع رحمتك</t>
  </si>
  <si>
    <t>🎓 Bachelor (Bus Mgmt) Oregon State University 🎓 Master (Project Mgmt) Portsmouth University 💼 ASPIRE Zone &amp; 2022 World Cup Stadiums (✨👻 Snap: Qatar8 👻✨)</t>
  </si>
  <si>
    <t>مرحبا فيكم ..</t>
  </si>
  <si>
    <t>التعامل معي كالتعامل مع الذخيرة فالغلطة الأولى هي الغلطة الاخيرة</t>
  </si>
  <si>
    <t>نموت كي يحيا الوطن يحيا لمن ؟ من بعدنا يبقى التراب والعفن نحن الوطن !</t>
  </si>
  <si>
    <t>يَفْنى الجَسَدُ...تُرفَعُ الرّوحُ...ويَبْقى المِدَادْ Freelance columnist &amp; writer. كاتبة حرّة وإعلامية قطرية</t>
  </si>
  <si>
    <t>‏‏:‏‏‏‏‏‏‏‏‏‏‏‏‏‏‏‏اشتقت لك في وسط أُغنيه كان الحكي فيها جداً يشبهك.   🇸🇩🇶🇦</t>
  </si>
  <si>
    <t>استغفر الله وأتوب إليه</t>
  </si>
  <si>
    <t>#ولائي لديني وبلادي وأميري ، ويعتبران خط أحمر وهذه المساحه شخصيه تمثلني فقط،ورتويت لا تعني الموافقه،[ ومتابعتكم لي تشرفني ] 🇰🇼🇮🇷🇶🇦🇴🇲🇹🇷مولودبالدوحه9/12</t>
  </si>
  <si>
    <t>‏‏‏الحساب السابع حسبنا الله ونعم الوكيل</t>
  </si>
  <si>
    <t>المسؤولون الحكوميون والوكالات الحكومية</t>
  </si>
  <si>
    <t>الله ثم الوطن ثم سمو الأمير 🇶🇦  #تميم_المجد #الحمدين                      (تَوَفَّنِي مُسْلِمًا وَأَلْحِقْنِي بِالصَّالِحِينَ)</t>
  </si>
  <si>
    <t>﴿تَوَفَّنِي مُسْلِماً وَأَلْحِقْنِي بِالصَّالِحِينَ﴾</t>
  </si>
  <si>
    <t>English Lit &amp; Translation’20🎓</t>
  </si>
  <si>
    <t>‏https://t.co/F2NVXDjPfb</t>
  </si>
  <si>
    <t>974 .. 🤳</t>
  </si>
  <si>
    <t>استغفر الله العظيم وأتوب اليه اللهم توفني وانا ساجده لك وانت راض عني ياحي ياقيوم يارب العالمين رحمتك وعفوك اللهم استجب</t>
  </si>
  <si>
    <t>تم استرجاع الحساب ✌️</t>
  </si>
  <si>
    <t>RTs ≠ Views | Geopolitics | AvGeek | EDM</t>
  </si>
  <si>
    <t>ربي إن ظني بك حسن .. ورجائي منك لا ينقطع .. وسعادتي من ثقتي بما عندك .. وقوتي هي من إيماني برحمتك ..</t>
  </si>
  <si>
    <t>‏‏‏‏هاكر أخلاقي - متعقب جرائم إلكترونية -طالب جامعي - شاعر -  مشرف تقني بفريق قطر التوعوي ومستشار لأكثر من شركة في مجال الأمن السيبراني-رائد في الأنشطة الشبابية</t>
  </si>
  <si>
    <t>لو هددونا بالسبايب والأخطار .. حنا على الأخطار نشري سبايب 🇶🇦</t>
  </si>
  <si>
    <t>اتمنى الخير للجميع</t>
  </si>
  <si>
    <t>‏‏جميع الخدمات
🔴انستقرام 
⬅️زياده متابعين
⬅️زياده لايكات
⬅️زياده مشاهدات 
🔴سناب شات
⬅️زياده متابعين
⬅️زياده مشاهدات
🔴تويتر
⬅️زياده متابعين
🔴توثيق حسابات</t>
  </si>
  <si>
    <t>🇶🇦🇶🇦اللهم احفظ قطر واهلها - ربي اشفني شفاء لايغادر سقما</t>
  </si>
  <si>
    <t>‏‏لا اله الا انت سبحانك اني كنت من الظالمين</t>
  </si>
  <si>
    <t>أنا بحريني واتعاطف مع قطر قلبا وغالبا بالرغم من قانون تجريم التعاطف 🇶🇦🇧🇭</t>
  </si>
  <si>
    <t>ربي ارحمهما كما ربياني صغيراً ... @du3aa__SA</t>
  </si>
  <si>
    <t>يالله حسن الخاتمة 💙</t>
  </si>
  <si>
    <t>الموت دون الوطن 🇶🇦ما نهابه ، ما ارد على الذباب الإلكتروني</t>
  </si>
  <si>
    <t>‏‏‏‏‏‏‏‏‏‏‏‏‏‏‏‏‏‏‏‏‏‏‏‏‏‏‏‏‏في جوانب تورينو أجلس وفي ساحاتها أتنفس وعلى أسوارها أتأمل ذاك الملعب الذي أكون حاضراً فيه وبدون مقدمات أصرخ ‎‎‎‎‎‎‎‎‎‎‎#ForzaJuve</t>
  </si>
  <si>
    <t>Manager of Technical Department</t>
  </si>
  <si>
    <t>إن الإنسان قد يكون سبباً في تدمير هذا الكوكب بكل ما فيه، وهو قادر أيضاً على جعله واحة سلام واطمئنان. - عبدالله بن عبدالعزيز 🇸🇦</t>
  </si>
  <si>
    <t>نحن قوم أعزنا الله بالإسلام فمهما ابتغينا العزة من دونه أذلنا الله</t>
  </si>
  <si>
    <t>"I want to go wherever the spirit moves me."</t>
  </si>
  <si>
    <t>I’m just here to keep it real.</t>
  </si>
  <si>
    <t>هذا الحساب البديل الرابع 🇶🇦🇶🇦🇶🇦🇶🇦</t>
  </si>
  <si>
    <t>الله . الوطن . تميم ❤️</t>
  </si>
  <si>
    <t>الله ثم ..الوطن .. ثم تميم بن حمد</t>
  </si>
  <si>
    <t>الريتويت قد لايعني الموافقة</t>
  </si>
  <si>
    <t>سبحان الله والحمدلله ولااله الا الله والله اكبر(١٠٠ مره) تغفر ذنوبك ولو كانت مثل زبد البحر #قطر .</t>
  </si>
  <si>
    <t>٢٢/١١</t>
  </si>
  <si>
    <t>DOHA-QATAR</t>
  </si>
  <si>
    <t>Always my pleasure.</t>
  </si>
  <si>
    <t>In the SKY ★ #Pilot</t>
  </si>
  <si>
    <t>Qatar-US. Qatar university Alumni'14 - اللهم يسر لي الخيٓر حيثُ كنت / ويرحل البشر, ويبقى طيب الاثر 💗</t>
  </si>
  <si>
    <t>Soft as rosè💓</t>
  </si>
  <si>
    <t>استغفر الله العظيم و اتوب الية ❤️</t>
  </si>
  <si>
    <t>‏‏‏‏ابغى تاشيره عمل لا اي دوله والله يارب سهل ولا تعكر يارحم الراحمين للتواصل معي على الخاص يارب يالله سهل فاعلين الخير والله ضاقت بنا الدينا فرجها علينا</t>
  </si>
  <si>
    <t>اللهمّ اغفر لوالدي</t>
  </si>
  <si>
    <t>استغفرالله</t>
  </si>
  <si>
    <t>la vie est trop compliquée:(:</t>
  </si>
  <si>
    <t>I'm nobody! Who are you?</t>
  </si>
  <si>
    <t>❤️🇶🇦  كلنا تميم المجد 🇶🇦❤️</t>
  </si>
  <si>
    <t>تاريخ 5/6/2017 تاريخ لن ننساه (حسابي القديم تسكر @hdosari )</t>
  </si>
  <si>
    <t>قُلْ إِنَّ هُدَى اللَّهِ هُوَ الْهُدَىٰ ۗ</t>
  </si>
  <si>
    <t>proud Qatari</t>
  </si>
  <si>
    <t>With The Leader</t>
  </si>
  <si>
    <t>‏- دائمـاً ابتـسم ، فما زال في الحياة امل
Always smile, still hope in lif</t>
  </si>
  <si>
    <t>أبو يوسف، مواطن قطري 🇶🇦 ولد في بلاد 🇬🇧 وعاشق لجبال بلاد 🇹🇷، حاصل على بكالوريوس في MIS وطالب في مرحلة الماجستير - حساب شخصي والرتويت ≠ الموافقة</t>
  </si>
  <si>
    <t>قاعدتي المتبعة في الحياة : واثق الخطوة يمشي ملكاً ✋️👑 ... ( الله ثمّ قطر ثمّ تميم ) 🇶🇦</t>
  </si>
  <si>
    <t>https://t.co/tnOlYaoQtJ</t>
  </si>
  <si>
    <t>إنما الامم الاخلاق مابقيت :::: فإن هم ذهبت اخلاقهم ذهبوا</t>
  </si>
  <si>
    <t>اللهم اصلحنا واصلح ولاة امورنا واحفظ اوطاننا من كل شر وادم نعمة الأمن والامان في العالم اجمع</t>
  </si>
  <si>
    <t>‏‏‏‏يدا تصافح ويدا تصفع فكن مع الحق ..قطري حتى النخاع .. اغرد بموضوعيه .. لي هفوات غشمريه .. أمثل نفسي هنا .. احرص على سمعتك لأنها ستعيش أكثر منك ..</t>
  </si>
  <si>
    <t>Anyone who is not for the people is for the system.Bread, Freedom &amp; Social Justice |Gender studies researcher #غزة
🔮#FreeLoujain 🏳️‍🌈 🇵🇸 Socialist Feminist</t>
  </si>
  <si>
    <t>ما اتناقش مع اثنين: الفيجن والنسويات</t>
  </si>
  <si>
    <t>ليس منا من لم يألف أو يؤلف</t>
  </si>
  <si>
    <t>يا مُديم النعم أدم لي أمُي</t>
  </si>
  <si>
    <t>senior 2019🎓 I graduate by QU. My major Politics and development and urban planning</t>
  </si>
  <si>
    <t>hard life.. good ends
اللهم توفني مسلماً وألحقني بالصالحين ..</t>
  </si>
  <si>
    <t>‏‏‏‏‏‏‏‏‏‏‏‏‏‏-مواطن  اعتز بهويتي القطريه واهتم بكل مايتعلق بالشان المحلي واغرد ورتوت لكل مايعجبني  وشكرا</t>
  </si>
  <si>
    <t>اللهم اغفر لي ولوالدي ولجميع المسلمين،، #سيدي #تميم_المجد لك الولاء والطاعة،،،،،،،،،،،لا تركزون على الأخطاء الإملائي و القراءة</t>
  </si>
  <si>
    <t>من آل شايق بن حميدآن أصولي وجذوري من السعوديّة🇸🇦وجوازي سوداني 🇸🇩</t>
  </si>
  <si>
    <t>الحمدلله اني مسلمه عربيه "قطريه تميميه " قائدي وتاج راسي تميم 🇶🇦</t>
  </si>
  <si>
    <t>#تميم المجد#صباح العز</t>
  </si>
  <si>
    <t>أحب النقاش الهادف و النقد البناء و تداول ما فيه مصلحة البلاد و العباد</t>
  </si>
  <si>
    <t>الإيمان والعمل بدين الاسلام هو السبيل للنجاة في الدنيا والآخرة</t>
  </si>
  <si>
    <t>تميم المفدى 🇶🇦</t>
  </si>
  <si>
    <t>BA in Law • 1992 •</t>
  </si>
  <si>
    <t>قطرية..#قبيلتنا_قطر ..❤️ #كلنا_تميم</t>
  </si>
  <si>
    <t>ضد الظلم والإستبداد أين ماكان</t>
  </si>
  <si>
    <t>كل م اغرد به .. اتمنى ان يلامس جميع القلوب ف لعل حرفٍ قلته دون قصد لامسَ قلب لديه قصد ..</t>
  </si>
  <si>
    <t>‏🇶🇦 الله ⚔️ الوطن ⚔️ الأمير 🇶🇦
نحن بالف خير بدونهم</t>
  </si>
  <si>
    <t>🇶🇦🇶🇦🇶🇦 دُرَّة نفخر بها عمر مديد🇶🇦🇶🇦🇶🇦</t>
  </si>
  <si>
    <t>Engineer, Reader</t>
  </si>
  <si>
    <t>شخص مسالم محب لست بكامل لي أخطائي وزلاتي أسأل الله العفو والغفران son of the Islamic state</t>
  </si>
  <si>
    <t>لا إله الا انت سبحانك اني كنت من الظالمين 🇶🇦🇶🇦لكم العالم ولنا تميم💪🏻</t>
  </si>
  <si>
    <t>To be trusted is greater complement than being loved.. George Macdonald 👌🏽</t>
  </si>
  <si>
    <t>سبحان الله وبحمده سبحان الله العظيم/سناب abqatar</t>
  </si>
  <si>
    <t>﷽﴿انَّ اللَّه وملائِكتَهُ يُصلُّون على النبِي يَاأَيها الذينَ آمنُوا صَلُّوا عَلَيْه وَسَلِّموا تَسْلِيمًا﴾ 🇮🇶♥️🇶🇦 اللهم سلاماً على موطني العراق من كل اذى💔</t>
  </si>
  <si>
    <t>عسى ربي ان يهديني سواء السبيل ✨</t>
  </si>
  <si>
    <t>ام عبدالله. أغلى البشر. قطريه للنخاع.</t>
  </si>
  <si>
    <t>‏‏‏آثرت ألا أقول إلا خيراً وألا أذكر إلا جميلاً</t>
  </si>
  <si>
    <t>الله ، الوطن ، الامير 🇶🇦</t>
  </si>
  <si>
    <t>طالب جامعي في جامعة جدارا للتميز تخصص نظم معلومات إدارية في المملكة الأردنية الهاشمية-أربد كل ما اكتبه يمثلني شخصيا 🇶🇦 snap:waw1986🖊</t>
  </si>
  <si>
    <t>الحساب الرسمي والوحيد حقي</t>
  </si>
  <si>
    <t>كعبة المضيوم QTR🇶🇦♥️</t>
  </si>
  <si>
    <t>‏‏اللّهُمَّ آتِ الرّوح قوّة وَمَا لِلرُوح دُون الله رُوح . .ومَا للقَلْب مِن عَونٍ سِواه ..</t>
  </si>
  <si>
    <t>‏‏‏‏‏‏‏‏‏‏‏‏‏‏‏إنها لوظيفة استثنائية فائقة أن تكون إنسانًا على الأرض! 
‏اللهمَّ صبرا على ما لم نُحِطْ به خُبرا... ومتسعا جميلا في كل ما ينتظرنا❤</t>
  </si>
  <si>
    <t>اللهم اجعلني نافِعَة، لَيِّنَة، مُحِبّة و محبُوبَة 💞</t>
  </si>
  <si>
    <t>Qatar❤️🐣</t>
  </si>
  <si>
    <t>✨دببت للمجد والساعون قد بلغوا ✨جهد النفوس وألقوا دونه الأُزرا ✨وكابدوا المجد حتى مل أكثرهم✨ وعانق المجد من أوفى ومن صبرا. ✨</t>
  </si>
  <si>
    <t>گلنا تميم 🇶🇦طالبة في جامعة قطر</t>
  </si>
  <si>
    <t>ȗм sп̵ơя Ơ̴̴͡.̮Ơ̴̴̴͡</t>
  </si>
  <si>
    <t>Jwuuw dhudyuuf hsusijdhjfkjehd</t>
  </si>
  <si>
    <t>‏‏‏‏‏‏‏‏‏‏‏‏‏قطر🇶🇦 
#نرفض_محاضرة_مشروع_ليلى</t>
  </si>
  <si>
    <t>حساب لمتابعة الاخبار - قطر</t>
  </si>
  <si>
    <t>I dont have enemies, i dont have much friends as one day they can take each other places🇶🇦🇴🇲🇹🇷🇸🇩</t>
  </si>
  <si>
    <t>https://t.co/YV7carRdpS</t>
  </si>
  <si>
    <t>(قُلْ إِنَّ صَلاتِي وَنُسُكِي وَمَحْيَايَ وَمَمَاتِي لِلَّهِ رَبِّ الْعَالَمِينَ)، الاقتباس أُتبعه ب* master graduate in public policy of islam , HBKU ❤️</t>
  </si>
  <si>
    <t>رضا ( كل )الناس غاية ماتلزمنيش ❌⛔️ ( الرتويت لاتعني الموافقة )</t>
  </si>
  <si>
    <t>﴿ أَلَا بِذِكرِ الله تَطمَئِنُّ القُلُوبُ ﴾ .. ⚖️ جامِعة قطرْ</t>
  </si>
  <si>
    <t>من سرَّهُ زَمنٌ … ساءتهُ أزمانُ</t>
  </si>
  <si>
    <t>من كعبه المضيوم🇶🇦</t>
  </si>
  <si>
    <t>لااله الا الله محمد رسول الله</t>
  </si>
  <si>
    <t>اشهد ان لا اله الا الله واشهد ان محمد رسول الله</t>
  </si>
  <si>
    <t>رب احفظ قطر وسائر بلاد المسلمين</t>
  </si>
  <si>
    <t>; she's a little bit of heaven with a wild side ;</t>
  </si>
  <si>
    <t>ربي وفقني لما تحب وترضى.</t>
  </si>
  <si>
    <t>حدهم كان جميلًا لا أخفي عليه سرًا ‏واليوم هو السر الذي يؤلمني واخفيه</t>
  </si>
  <si>
    <t>اللهم أني أستودعك  أحبتي ❤</t>
  </si>
  <si>
    <t>الإثارة والمتعة أن تكون العنصر المُربِك، فتقف وتقول: ليش؟</t>
  </si>
  <si>
    <t>ماكان لاي بلد ان ينهض الا بسواعد ابناءه وعقولهم فلا تعطلوا العقول ولاتقطعوا السواعد والرأي ليس بجريمة حتى وان خالفكم 👈 استفد من افكاري واجعلني استفد من اخلاقك</t>
  </si>
  <si>
    <t>اللهم إني أسألك عِلماً يُقَربُني إليـك واجعلني ممن يخشاك .. » تَنَـاسَ مساوئ الإخوان يدُم لك وِدُّهم «</t>
  </si>
  <si>
    <t>سبحان الله وبحمده .. سبحان الله العظيم</t>
  </si>
  <si>
    <t>راحلون والدنيا ليست مقراً ابدياً لنا. اكتب مايرضي ربك ويرفع درجاتك في الآخرة أو اصمت.</t>
  </si>
  <si>
    <t>اللهم امسح على قلبي برحمه منك ، ولا تجعل حزناً يقلقني،ولا  هماً يسرق النوم من عيني يارب...</t>
  </si>
  <si>
    <t>قال صلى الله عليه وسلم في حديث الطهور شطرالايمان : .. كل الناس يغدو فمنهم بائع نفسه ومنهم موبقها  بصمه جميله في حياتك تنفعك عند مماتك</t>
  </si>
  <si>
    <t>إما قطر فوق ولا مالنا خانة</t>
  </si>
  <si>
    <t>‏‏‏‏مهتمه في قضايا اطفالنا 
يد بيد في خدمه مجتمعنا العماني حسابي السابق( #روح الامل) تهكر
 #متطوعون</t>
  </si>
  <si>
    <t>mysterious as oceans, clear as crystal, complicated as I sound</t>
  </si>
  <si>
    <t>مهتم بالوحدة لإسلاميه مؤمن بقدرتنا على تغير الحال ،</t>
  </si>
  <si>
    <t>Instagram: 9mo</t>
  </si>
  <si>
    <t>اغرد ولا بداري شسالفة، مهتم في الشأن المحلي 🇶🇦 و أكره السياسة</t>
  </si>
  <si>
    <t>Fanardesign@gmail.com_x000D_
Dohafanar@yahoo.com
Tel:- +974 55513527</t>
  </si>
  <si>
    <t>Studied Chemical Engineering in London (South Bank University). Proud to be Qatari, employee at Qapco. A father of lovely girls.</t>
  </si>
  <si>
    <t>وإذا أتَتْكَ مَذَمّتي من نَاقِصٍ فَهيَ الشّهادَةُ لي بأنّي كامِلُ</t>
  </si>
  <si>
    <t>﴿ رَبِّ اغْفِرْ لِي وَلِوَالِدَيَّ ﴾ ❤️ • ﴿ رَبِّ اجْعَلْ هَذَا الْبَلَد آمِنًا ﴾ 🇶🇦</t>
  </si>
  <si>
    <t>_Instagram: Zain_Qtr ________________________________ 🇶🇦وطني تميم 🇶🇦 _________ الحمد لله رب العالمين _______________________________ Aljazeera</t>
  </si>
  <si>
    <t>‏اللهم احفظ لي والدي و ارزقني بِرهم، #مدريدي #نصراوي💛💙</t>
  </si>
  <si>
    <t>الله الوطن الامير. 🇶🇦 تميم المجد 🇶🇦</t>
  </si>
  <si>
    <t>Cigar smoker</t>
  </si>
  <si>
    <t>شاعر
رياضي
رسام
مهتم باللغة العربية
مهتم بالمناظرات الدينية والرد على الشبهات
متابع بعض المسلسلات
مهتم بقضايا الامة
Instagram: Stas992xx</t>
  </si>
  <si>
    <t>صحفي مصري - عضو بنقابة الصحفيين - أحترم جميع الآراء</t>
  </si>
  <si>
    <t>‏‏‏‏‏‏‏‏‏‏‏‏‏‎‎‎‎‎‎‎‎‎‎‎‎#نفنى_ويبقى_الوطن_ويبقى_تميم
لا نساوم في مبادئنا وقيمنا وعاداتنا وتقاليدنا عنصري مطلوب  من لا له مبادئ ولا قيم (حمد بن سعيد العرابيد ال</t>
  </si>
  <si>
    <t>(حساب بديل)</t>
  </si>
  <si>
    <t>‏‏‏‏‏‏‏‏‏‏Qatari and proud 🇶🇦🇶🇦
بكل بساطة..اكتب رأيي وارحل...لن أعطيك شرف الرد والمجادلة...
لأنني مقتنعة بما أكتب..
وما أكتبه واضح ...فلا عزاء للأغبياء</t>
  </si>
  <si>
    <t>الا بذكر الله تطمئن القلوب (دوله قطر</t>
  </si>
  <si>
    <t>شخص لديه هدف يطمح إليه ( Instagram : ( _aqtr</t>
  </si>
  <si>
    <t>‏‏‏المدير التنفيذي للاتحاد القطري للسباحه
عضو لجنة المدربين في الاتحاد الدولي للسباحة
Executive Director
Qatar Swimming Association
fina coache committee member</t>
  </si>
  <si>
    <t>لا إله إلا الله محمد رسول الله</t>
  </si>
  <si>
    <t>دولة قطر تصعب على من بغاها 🇶🇦✌🏽</t>
  </si>
  <si>
    <t>أسْتَغْفِرُ اللهَ وَأتُوبُ إلَيهِ</t>
  </si>
  <si>
    <t>بكالوريوس قانون ⚖️ 📚 قطر تستحق الأفضل من ابنائها 🇶🇦</t>
  </si>
  <si>
    <t>قطر ستبقى حرة تسمو بروح الأوفياء🇶🇦</t>
  </si>
  <si>
    <t>اللهم اجعلني من ورثة جنة النعيم🌹.</t>
  </si>
  <si>
    <t>ﺩﺍﺋﻤﺎ .. ﺍﻟﺤﺎﺳﺪ ﻳﺮﺍﻙ ﻣﻐﺮﻭﺭﺍ. ﻭﺍﻟﻤﺤﺐ ﻳﺮﺍﻙ ﺭﺍﺋﻌﺎ</t>
  </si>
  <si>
    <t>اللهم ارحم موزة الخليفي ❤️</t>
  </si>
  <si>
    <t>International affairs is my major and interest ☺ International relations researcher Muslim, sonny, explorer</t>
  </si>
  <si>
    <t>الولاء للوطن والقائد تميم</t>
  </si>
  <si>
    <t>(𝖯𝖱), 𝖨𝗇𝗍𝖾𝗋𝗇𝖺𝗍𝗂𝗈𝗇𝖺𝗅 𝖠𝖿𝖿𝖺𝗂𝗋𝗌 𝖦𝗋𝖺𝖽𝗎𝖺𝗍𝖾 🎓🇶🇦</t>
  </si>
  <si>
    <t>‏‏‏حنا تميم لاعتلا الجو بارود ••نهيج مثل الموج عقب الركادي••. 5/6/2017🇶🇦 ‎‎‎#نفنى_وتبقى_قطر_ويبقى_تميم ‎‎‎#عام_الصمود #القدس_عاصمة_فلسطين_الأبدية ( 🎞📷🇶🇦)</t>
  </si>
  <si>
    <t>رجعنا مرة ثانية ولو انطلع مليون حساب 😉</t>
  </si>
  <si>
    <t>‏‏‏‏‏هي_الأيام .
ليت الذي بيني وبينك باب يطرق
:::وإني وإن أهداك غيري وروده
سأهديك قلبا أنت وريده..
..
وفاء..للأيام وأنا</t>
  </si>
  <si>
    <t>تغريداتي موجودة في المفضلة ❤️شكرًا على الريتويت🇶🇦🇴🇲🇹🇷🇰🇼❤️</t>
  </si>
  <si>
    <t>أوصيكم بالحق والثبات مهما تبدلت الأيام والأحوال (الأمير الوالد🇶🇦)</t>
  </si>
  <si>
    <t>قال لقمان الحكيم لابنه ناصحًا: ليكن إخوانك من إذا فارقتهم وفارقوك، لم تُعبهم ولم يُعيبوك !</t>
  </si>
  <si>
    <t>University of #Central_Lancashire 🇬🇧 Emergency and Crisis management 🚨 اهتمامي بالشأن الرياضي المحلي والمغرب العربي 🇶🇦 🇹🇳</t>
  </si>
  <si>
    <t>‏‏لا غالب الا الله</t>
  </si>
  <si>
    <t>الابداع والابتكار سمة اعشقها/ مهتمة بالقيادة - ماجستير تنفيذي في الادارة العامة</t>
  </si>
  <si>
    <t>‏‏‏‏‏‏ ‏الفاسدون لايبنون الوطن انما يبنون انفسهم ويفسدون الوطن
‎</t>
  </si>
  <si>
    <t>‏‏‏وطني 🇶🇦هو نبض قلبي الذي لا حياة من دونه وطني قطر أنتِ رمز للمجد و الحضارات و التقدم.😍🇶🇦My hoppy is 🌊🌴👩‍🍳👩‍🎨🏃‍♀️🧘‍♀️🏊‍♂️✈️I like☔️❄️⛈🐬🕊🐎🦌</t>
  </si>
  <si>
    <t>🌹</t>
  </si>
  <si>
    <t>ربي لاتمتني إلا وأنت راض عني تمام الرضى..! لا إلـه إلا أنـت سـبـحـانـك إنـي كـنـت مـن الـظـالـمـيـن❣️</t>
  </si>
  <si>
    <t>"لاتدري لعل الله يحدث بعد ذلك امرا" Alhilal</t>
  </si>
  <si>
    <t>اللهم ارنا الحق حقا ورزقنا اتباعه وارنا الباطل باطلا ورزقنا اجتنابه</t>
  </si>
  <si>
    <t>ضيفٌ على الحياة منذ ديسمبر ١٩٨٥</t>
  </si>
  <si>
    <t>QATARI &amp; PROUD | RealMadrid CF - AlSadd SC | HR</t>
  </si>
  <si>
    <t>‏نفنى وتبقى قطر واحنا واولادنا درعك يا تميم</t>
  </si>
  <si>
    <t>أصلِحني يا الله كَي أستَحِق جنّتك</t>
  </si>
  <si>
    <t>‏‏‏‏‏‏‏‏‏.. ‏‏قطر يا تاج فوق الراس .. لنا تميم ولكم العالم ..</t>
  </si>
  <si>
    <t>حديث واحد نطق به الصادق المصدوق ﷺ لم يتجاوز كلمتين حوى معاني تم شرحها في مجلدات. و ملايين التغريدات حُق لك ان تضعها في سلة المهملات</t>
  </si>
  <si>
    <t>قطري ✌️🇶🇦✌️</t>
  </si>
  <si>
    <t>رسام #كاريكاتير، بدى يشخبط في كتاب الرياضيات وانتقلت شخابيطه لصفحات الجرايد. Instagram: Rashid_Alkuwari Snap: Rashood</t>
  </si>
  <si>
    <t>Life is very easy, easier than what you think...be happy (..Self love above all..)</t>
  </si>
  <si>
    <t>مقدم برامج في قنوات الكأس الرياضية - خريج جامعـة قطـر - إعـلام - السياسات والتخطيط والتنمية</t>
  </si>
  <si>
    <t>Deconstructing reality..</t>
  </si>
  <si>
    <t>رب أدخلنى مدخل صدق و أخرجنى مخرج صدق , و اجعل لي من لدنك سلطاناً نصيراً - قــطرخــط أحــمر🇶🇦</t>
  </si>
  <si>
    <t>وَيَسْأَلُونَكَ عَنِ الرُّوحِ ۖ قُلِ الرُّوحُ مِنْ أَمْرِ رَبِّي وَمَا أُوتِيتُم مِّنَ الْعِلْمِ إِلَّا قَلِيلًا</t>
  </si>
  <si>
    <t>أطمح للرقي ديناً و خلقاً و فكراً،أسعئ للأفضل 🌸اؤمن بعبارة ؛ ثق بربك ثم بنفسك ،وتمتع بالحيآه 💍💕. . . يومآ ما سأقول الامر لم يكن سهلآ ولكني فعلتها 🖤🎓</t>
  </si>
  <si>
    <t>🇶🇦
طالب أكادمية قطر في الدوحة
QAD Student</t>
  </si>
  <si>
    <t>السيرة الذاتية مليئة بالخطايا..</t>
  </si>
  <si>
    <t>عيال خنور تحت الأقدام</t>
  </si>
  <si>
    <t>QU student 👨‍🎓</t>
  </si>
  <si>
    <t>💍A</t>
  </si>
  <si>
    <t>Trying to keep good impressions and useful ideas after me</t>
  </si>
  <si>
    <t>اللهم أصلحنا و أصلح بنا و هدنا و هدى بنا</t>
  </si>
  <si>
    <t>روحي دعوتي وهمي أمتي أنصرها ولو برقبتي أكره الظلم والجدال ولا أقبل إلا ما يكون بحجة بأية حال. نصيحتي: ليكن بينكم وبين الله خبايا في حل المسائل والقضايا</t>
  </si>
  <si>
    <t>ياخوي ياعزوتي 💞</t>
  </si>
  <si>
    <t>على وشك التخرج</t>
  </si>
  <si>
    <t>فويل ٍ لقاضي الارض من قاضي السما #لا عــــــــاد مــيـــزانـــه عــــــــن الــــحـــــق مــــايـــــل</t>
  </si>
  <si>
    <t>حسابي الجديد السادس من بداية الحصار الجائر</t>
  </si>
  <si>
    <t>الدوحة, دولة قطر</t>
  </si>
  <si>
    <t>DOHA</t>
  </si>
  <si>
    <t>دولة قطر</t>
  </si>
  <si>
    <t>@قطر</t>
  </si>
  <si>
    <t>Doha - Qatar</t>
  </si>
  <si>
    <t xml:space="preserve">قطر </t>
  </si>
  <si>
    <t>دولة قـــ❤ـطـــ❤ــر</t>
  </si>
  <si>
    <t>الريان, دولة قطر</t>
  </si>
  <si>
    <t xml:space="preserve">أفريقيا </t>
  </si>
  <si>
    <t>Great Saudi Arabia 💚</t>
  </si>
  <si>
    <t>Middlesbrough -Doha</t>
  </si>
  <si>
    <t>الدوحة</t>
  </si>
  <si>
    <t>Qatar - Leeds.UK</t>
  </si>
  <si>
    <t xml:space="preserve">SOAS London </t>
  </si>
  <si>
    <t>Al Dafna, Qatar</t>
  </si>
  <si>
    <t>الهم انصراهل غزة وانصرالمسلمين</t>
  </si>
  <si>
    <t>بلاد الحمدين 🇶🇦🇶🇦</t>
  </si>
  <si>
    <t>تميم _المجد</t>
  </si>
  <si>
    <t>⚔️تـنـظـيـم الـحـمـديـن⚔️</t>
  </si>
  <si>
    <t xml:space="preserve">الدوحه -قطر </t>
  </si>
  <si>
    <t xml:space="preserve">Qatar -  Liverpool - Ankara </t>
  </si>
  <si>
    <t>QATAR</t>
  </si>
  <si>
    <t xml:space="preserve">كعبة المضيوم </t>
  </si>
  <si>
    <t>كعبة المضيوم ❤️</t>
  </si>
  <si>
    <t>London, England</t>
  </si>
  <si>
    <t>الضعاين, دولة قطر</t>
  </si>
  <si>
    <t>Qatar ...the kind land..</t>
  </si>
  <si>
    <t>مكة المكرمة, المملكة العربية ا</t>
  </si>
  <si>
    <t>الدوحة, دولة قطر(قلب❤الدوحه)</t>
  </si>
  <si>
    <t>Chicago, IL</t>
  </si>
  <si>
    <t>هنا وهنـــــاك</t>
  </si>
  <si>
    <t>القاهرة, مصر</t>
  </si>
  <si>
    <t xml:space="preserve">Qatar , </t>
  </si>
  <si>
    <t xml:space="preserve">دوحـة تميم </t>
  </si>
  <si>
    <t>قطر_المنتصرة</t>
  </si>
  <si>
    <t>#كعبة_المضيوم qatar</t>
  </si>
  <si>
    <t>👣داعس على وجه حمود ريكي 👣</t>
  </si>
  <si>
    <t>كوكب زُحل</t>
  </si>
  <si>
    <t>Qatar بقيادة تميم الأبي</t>
  </si>
  <si>
    <t xml:space="preserve">في صدرك بين نبضاته ♡ </t>
  </si>
  <si>
    <t xml:space="preserve">#قطر :كعبه المظيوم </t>
  </si>
  <si>
    <t xml:space="preserve">Qatar </t>
  </si>
  <si>
    <t>قطر موطني ❤️</t>
  </si>
  <si>
    <t>الدوحة ، قطر</t>
  </si>
  <si>
    <t>Honolulu</t>
  </si>
  <si>
    <t>Syrian in QTR</t>
  </si>
  <si>
    <t xml:space="preserve">Doha / Nottingham  </t>
  </si>
  <si>
    <t xml:space="preserve"> قطر </t>
  </si>
  <si>
    <t>كعبة المضيوم | 🇶🇦</t>
  </si>
  <si>
    <t>, دولة الكويت</t>
  </si>
  <si>
    <t>الوجبة</t>
  </si>
  <si>
    <t>‏لي منزلٍ بين القمر و الثريا📍</t>
  </si>
  <si>
    <t>Doha. Qatar</t>
  </si>
  <si>
    <t>United Kingdom</t>
  </si>
  <si>
    <t>#Qatar#Barcelona#Alarabi_club</t>
  </si>
  <si>
    <t>Doha-qatar</t>
  </si>
  <si>
    <t>🤪</t>
  </si>
  <si>
    <t>XState</t>
  </si>
  <si>
    <t>Q6R</t>
  </si>
  <si>
    <t xml:space="preserve">المجهول </t>
  </si>
  <si>
    <t>Doha_Qatar</t>
  </si>
  <si>
    <t xml:space="preserve">#قطر #Qatar </t>
  </si>
  <si>
    <t>Doʜa-Qatar</t>
  </si>
  <si>
    <t>أبوظبي, الامارات العربية المتح</t>
  </si>
  <si>
    <t>الدوحه - قطر</t>
  </si>
  <si>
    <t>Oslo, Norway</t>
  </si>
  <si>
    <t>قطر الحب</t>
  </si>
  <si>
    <t>دولة الكويت</t>
  </si>
  <si>
    <t xml:space="preserve">أحبك ربي </t>
  </si>
  <si>
    <t>Wien, Österreich</t>
  </si>
  <si>
    <t>كعبه المضيوم</t>
  </si>
  <si>
    <t>الإمْبِرَاطُورِيّة الَقَطّرَية</t>
  </si>
  <si>
    <t>رياض الصالحين</t>
  </si>
  <si>
    <t>أم صلال, دولة قطر</t>
  </si>
  <si>
    <t>حديقة زايد</t>
  </si>
  <si>
    <t>LOST</t>
  </si>
  <si>
    <t>قطر الحبيبة 🇶🇦♥️</t>
  </si>
  <si>
    <t>🎹</t>
  </si>
  <si>
    <t xml:space="preserve">كاتب محلل مفتي وناقد ...لذاتي </t>
  </si>
  <si>
    <t>doha Qatar</t>
  </si>
  <si>
    <t>قطر 🇶🇦</t>
  </si>
  <si>
    <t>Snap: K7_007</t>
  </si>
  <si>
    <t>QTR</t>
  </si>
  <si>
    <t xml:space="preserve">دار كساها بالعز حمد بن خليفة  </t>
  </si>
  <si>
    <t>Kensington, London</t>
  </si>
  <si>
    <t>Made in Qatar</t>
  </si>
  <si>
    <t>Not wth u</t>
  </si>
  <si>
    <t>الدوحه-قطر</t>
  </si>
  <si>
    <t>قطر - QATAR</t>
  </si>
  <si>
    <t>Kuwait</t>
  </si>
  <si>
    <t>💙𝄞✿</t>
  </si>
  <si>
    <t xml:space="preserve">قطر موطني </t>
  </si>
  <si>
    <t>قــطـر</t>
  </si>
  <si>
    <t>دولة قطر 🇶🇦</t>
  </si>
  <si>
    <t>كعبـة المضيـوم 🇶🇦</t>
  </si>
  <si>
    <t xml:space="preserve">قطر ~ دوحه الخير </t>
  </si>
  <si>
    <t xml:space="preserve"> قطر  -  Qatar</t>
  </si>
  <si>
    <t>دوحة العز</t>
  </si>
  <si>
    <t xml:space="preserve">Qatar قطر </t>
  </si>
  <si>
    <t>Qatar - skander@helali.me</t>
  </si>
  <si>
    <t>Evanston, IL</t>
  </si>
  <si>
    <t>فى مصر</t>
  </si>
  <si>
    <t xml:space="preserve">مزبن الخائف .. كعـبة المضـيوم </t>
  </si>
  <si>
    <t>Ile-de-France, France</t>
  </si>
  <si>
    <t>قطر اللي ما تنحني  Qatar</t>
  </si>
  <si>
    <t>تميم المجد- قاهر الفجار</t>
  </si>
  <si>
    <t>Istanbul, Turkey , Doha, Qatar</t>
  </si>
  <si>
    <t>Doha-Qatar</t>
  </si>
  <si>
    <t>QATAR🇶🇦🇶🇦🇶🇦</t>
  </si>
  <si>
    <t>قطر❤️</t>
  </si>
  <si>
    <t>قطري ويكفيني فخرآ</t>
  </si>
  <si>
    <t>DOHA , QATAR</t>
  </si>
  <si>
    <t>Qatar \ لآالہ الآآللـّہ</t>
  </si>
  <si>
    <t>Qtr</t>
  </si>
  <si>
    <t>فديت ترابج يابلادي الغالية قطر</t>
  </si>
  <si>
    <t xml:space="preserve">  الدوحة | قطر </t>
  </si>
  <si>
    <t xml:space="preserve">سوق العلي </t>
  </si>
  <si>
    <t>Qatar - UK</t>
  </si>
  <si>
    <t>كعبة المضيوم🇶🇦</t>
  </si>
  <si>
    <t xml:space="preserve"> Denver  - Doha </t>
  </si>
  <si>
    <t>QA.</t>
  </si>
  <si>
    <t>Dohα - Qatar</t>
  </si>
  <si>
    <t xml:space="preserve">المملكة العربية السعودية </t>
  </si>
  <si>
    <t xml:space="preserve">  الخاص ممنوع </t>
  </si>
  <si>
    <t>Mexico</t>
  </si>
  <si>
    <t>مكة المكرمة</t>
  </si>
  <si>
    <t xml:space="preserve">DOHA </t>
  </si>
  <si>
    <t>London, OH</t>
  </si>
  <si>
    <t>Istanbul, Turkey</t>
  </si>
  <si>
    <t>Earth</t>
  </si>
  <si>
    <t>سلطنة عمان</t>
  </si>
  <si>
    <t>كل بلاد الاسلام اوطانى</t>
  </si>
  <si>
    <t>TAMIM QATAR</t>
  </si>
  <si>
    <t>Cairo, Egypt</t>
  </si>
  <si>
    <t>الدوحة - TX 🇺🇸</t>
  </si>
  <si>
    <t xml:space="preserve">الدوحه - قطر </t>
  </si>
  <si>
    <t>Here</t>
  </si>
  <si>
    <t>🇹🇷🇵🇱🇵🇰🇶🇦🇱🇷</t>
  </si>
  <si>
    <t>DOHA _ QATAR</t>
  </si>
  <si>
    <t>Αττική, Ελλάς</t>
  </si>
  <si>
    <t>فديت ترابج يا قطــر 🇶🇦</t>
  </si>
  <si>
    <t>الدوحة - دولة قطر</t>
  </si>
  <si>
    <t>Puerto Ordáz, Venezuela</t>
  </si>
  <si>
    <t>Voyager 🌍✈️ - 🇶🇦❤️🇪🇬</t>
  </si>
  <si>
    <t>قطر- الدوحة- العزيزية.</t>
  </si>
  <si>
    <t xml:space="preserve">Doha-Qatar </t>
  </si>
  <si>
    <t>London,Qatar</t>
  </si>
  <si>
    <t>‏شمال دولة قطر 🇶🇦</t>
  </si>
  <si>
    <t xml:space="preserve">lula ₊ sof ₊ vicky </t>
  </si>
  <si>
    <t xml:space="preserve">خليج أزرق تميم </t>
  </si>
  <si>
    <t>beirut, Lebanon</t>
  </si>
  <si>
    <t>None</t>
  </si>
  <si>
    <t>diaspora</t>
  </si>
  <si>
    <t>قطر الصمود</t>
  </si>
  <si>
    <t>المملكة العربية السعودية</t>
  </si>
  <si>
    <t>حسابنا في سناب اضغط ع الرابط</t>
  </si>
  <si>
    <t>الرياض</t>
  </si>
  <si>
    <t>مسقط, سلطنة عمان</t>
  </si>
  <si>
    <t>السويق, سلطنة عمان</t>
  </si>
  <si>
    <t>الرياض, المملكة العربية السعودية</t>
  </si>
  <si>
    <t>دار بن ثاني 🇶🇦</t>
  </si>
  <si>
    <t xml:space="preserve">Buried ⚰ </t>
  </si>
  <si>
    <t xml:space="preserve">Qatar , london , SOAS </t>
  </si>
  <si>
    <t xml:space="preserve"> Qatar</t>
  </si>
  <si>
    <t>Doha,QATAR 🇶🇦🇶🇦🇶🇦🇶🇦</t>
  </si>
  <si>
    <t>qatar❤️❤️</t>
  </si>
  <si>
    <t>Kuwait,U.A.E.,Qatar,Turkey</t>
  </si>
  <si>
    <t>أرض الأمجاد</t>
  </si>
  <si>
    <t>Doha, Qatar.</t>
  </si>
  <si>
    <t>ur mom</t>
  </si>
  <si>
    <t xml:space="preserve">mcdonalds </t>
  </si>
  <si>
    <t>قطـر الحبيبه❤️</t>
  </si>
  <si>
    <t>Qatar,London</t>
  </si>
  <si>
    <t>doha</t>
  </si>
  <si>
    <t>Palestine/Qatar</t>
  </si>
  <si>
    <t>Info@marsalqatar.qa</t>
  </si>
  <si>
    <t>ديرة العز 🇶🇦</t>
  </si>
  <si>
    <t xml:space="preserve">Qatar. </t>
  </si>
  <si>
    <t>أرض اسسها جاسم |🇶🇦</t>
  </si>
  <si>
    <t>Doha - Istanbul - London</t>
  </si>
  <si>
    <t xml:space="preserve">دوحة الخير، قطر </t>
  </si>
  <si>
    <t>قطـر 🇶🇦</t>
  </si>
  <si>
    <t xml:space="preserve">قطر Qatar  </t>
  </si>
  <si>
    <t>مب بقلبه خلاص  ..</t>
  </si>
  <si>
    <t>San Bruno, CA</t>
  </si>
  <si>
    <t>doha_qatar</t>
  </si>
  <si>
    <t>Al Wakra - Qatar</t>
  </si>
  <si>
    <t>doha - QATAR</t>
  </si>
  <si>
    <t>Karachi, Pakistan</t>
  </si>
  <si>
    <t>she/her</t>
  </si>
  <si>
    <t xml:space="preserve">المملكه العربيه السعوديه 🇸🇦 </t>
  </si>
  <si>
    <t>somewhere in space</t>
  </si>
  <si>
    <t>WCMCQ</t>
  </si>
  <si>
    <t>Riyadh, Kingdom of Saudi Arabia</t>
  </si>
  <si>
    <t>Kingdom of Saudi Arabia</t>
  </si>
  <si>
    <t>ام عبيريه - قطر</t>
  </si>
  <si>
    <t xml:space="preserve">أملج </t>
  </si>
  <si>
    <t>ام جر، قطر</t>
  </si>
  <si>
    <t>🛌</t>
  </si>
  <si>
    <t>الدوحة, دولة قطر.</t>
  </si>
  <si>
    <t>Amsterdam, The Netherlands</t>
  </si>
  <si>
    <t xml:space="preserve">قطر جنة الدنيا </t>
  </si>
  <si>
    <t xml:space="preserve">Hogwarts </t>
  </si>
  <si>
    <t>جدة, المملكة العربية السعودية</t>
  </si>
  <si>
    <t>Dafna</t>
  </si>
  <si>
    <t>tw</t>
  </si>
  <si>
    <t>دوحة تميم 🇶🇦</t>
  </si>
  <si>
    <t>قطر  ‏HALA MADRID</t>
  </si>
  <si>
    <t>Look behind.</t>
  </si>
  <si>
    <t>الدوحة, قطر</t>
  </si>
  <si>
    <t>Al Shamal, Qatar</t>
  </si>
  <si>
    <t>الرياض, المملكة العربية السعود</t>
  </si>
  <si>
    <t xml:space="preserve">Lost in Space </t>
  </si>
  <si>
    <t xml:space="preserve">Doha Qatar </t>
  </si>
  <si>
    <t>Durham, England</t>
  </si>
  <si>
    <t xml:space="preserve">QATAR </t>
  </si>
  <si>
    <t>كعبة المضيوم 🇶🇦</t>
  </si>
  <si>
    <t>قلبها</t>
  </si>
  <si>
    <t>Al Dhaayen, Qatar</t>
  </si>
  <si>
    <t xml:space="preserve"> قلب كل مسلم</t>
  </si>
  <si>
    <t>Born this way</t>
  </si>
  <si>
    <t>بلاد الله</t>
  </si>
  <si>
    <t>Jupiter</t>
  </si>
  <si>
    <t>الريان, دولة قطر ǬĂƮĂŘ</t>
  </si>
  <si>
    <t xml:space="preserve">الله الاسلام الوطن الامير </t>
  </si>
  <si>
    <t xml:space="preserve">Qatar  </t>
  </si>
  <si>
    <t xml:space="preserve">محافظة عمان, المملكة الأردنية </t>
  </si>
  <si>
    <t xml:space="preserve">دولة قطر. </t>
  </si>
  <si>
    <t>DOH | MTL</t>
  </si>
  <si>
    <t>ALRAYYAN</t>
  </si>
  <si>
    <t>Charlotte, NC</t>
  </si>
  <si>
    <t>Qatar- Doha</t>
  </si>
  <si>
    <t>يقول المثل (لاتبوق لا تخاف)</t>
  </si>
  <si>
    <t>الدوحة, دولة قطر (ديرة التميمي</t>
  </si>
  <si>
    <t>الدوحه_قطر</t>
  </si>
  <si>
    <t>كعبة المضيوم</t>
  </si>
  <si>
    <t>XVIII / XII / MCMXCIX</t>
  </si>
  <si>
    <t>State of Qatar</t>
  </si>
  <si>
    <t>قطر | Qatar</t>
  </si>
  <si>
    <t>Hogwarts</t>
  </si>
  <si>
    <t>Space</t>
  </si>
  <si>
    <t xml:space="preserve">Paris ,Qatar </t>
  </si>
  <si>
    <t>Qᵀᴿ 🇶🇦</t>
  </si>
  <si>
    <t>Los Angeles, CA</t>
  </si>
  <si>
    <t>المغتربون في أوطانهم</t>
  </si>
  <si>
    <t xml:space="preserve">  🏹🇶🇦🏹🇶🇦🏹</t>
  </si>
  <si>
    <t>الدوحه</t>
  </si>
  <si>
    <t>gamers land</t>
  </si>
  <si>
    <t xml:space="preserve">كوكب الأرض </t>
  </si>
  <si>
    <t xml:space="preserve">دولـة قـطــــر </t>
  </si>
  <si>
    <t>Tempe - AZ\\ Qatar</t>
  </si>
  <si>
    <t>الدوحة-قطر</t>
  </si>
  <si>
    <t xml:space="preserve">Italia </t>
  </si>
  <si>
    <t>الوكـــرة - قطــــر-UK</t>
  </si>
  <si>
    <t>Tampa, FL | Qatar</t>
  </si>
  <si>
    <t>★non-binary,ace|aro\19,سوم★</t>
  </si>
  <si>
    <t>مكة المكرمة🇸🇦</t>
  </si>
  <si>
    <t>Doha &amp; Manchester</t>
  </si>
  <si>
    <t>KSA .. Riyadh ❤</t>
  </si>
  <si>
    <t>الدوحة .. قطر 🇶🇦✨</t>
  </si>
  <si>
    <t xml:space="preserve">القريات, </t>
  </si>
  <si>
    <t>DOHA, QATAR</t>
  </si>
  <si>
    <t>الحمدلله،استغفرالله،الله اكبر.</t>
  </si>
  <si>
    <t>قطـر 🐪</t>
  </si>
  <si>
    <t>JED.SA</t>
  </si>
  <si>
    <t>Likes في الإعجابات</t>
  </si>
  <si>
    <t>🇧🇭⚔️🇸🇦</t>
  </si>
  <si>
    <t>M.</t>
  </si>
  <si>
    <t>Yanbu, Kingdom of Saudi Arabia</t>
  </si>
  <si>
    <t>Arab</t>
  </si>
  <si>
    <t>USA</t>
  </si>
  <si>
    <t>عالميهہ💛💙</t>
  </si>
  <si>
    <t>السعودية</t>
  </si>
  <si>
    <t>Riyadh, Kingdom of Saudi Arabi</t>
  </si>
  <si>
    <t>Abqaiq/Calgary/Dammam/Boston</t>
  </si>
  <si>
    <t xml:space="preserve">دولة قطر </t>
  </si>
  <si>
    <t>جدة, مكة المكرمة</t>
  </si>
  <si>
    <t>ينبع, المملكة العربية السعودية</t>
  </si>
  <si>
    <t xml:space="preserve">مكه </t>
  </si>
  <si>
    <t>Qatar🇶🇦</t>
  </si>
  <si>
    <t>دار سلمان</t>
  </si>
  <si>
    <t>Cambridge, MA</t>
  </si>
  <si>
    <t>كعبة المضيوم - QATAR</t>
  </si>
  <si>
    <t>Qatar ♥</t>
  </si>
  <si>
    <t xml:space="preserve">nfc  </t>
  </si>
  <si>
    <t>Paris, France</t>
  </si>
  <si>
    <t xml:space="preserve">الدعيسه/الظهران  </t>
  </si>
  <si>
    <t xml:space="preserve">syria </t>
  </si>
  <si>
    <t>الخليج العربي. دار التميمي</t>
  </si>
  <si>
    <t>URANUS</t>
  </si>
  <si>
    <t>Qatar مريخ</t>
  </si>
  <si>
    <t>🇵🇸🇶🇦</t>
  </si>
  <si>
    <t>Saudi Arabia</t>
  </si>
  <si>
    <t>Mandatory Palestine</t>
  </si>
  <si>
    <t>Doha, London</t>
  </si>
  <si>
    <t>قـــطـــر الـعـــز</t>
  </si>
  <si>
    <t>قـطر</t>
  </si>
  <si>
    <t>ارض الحصار، قطر الكرامه</t>
  </si>
  <si>
    <t>Washington, DC</t>
  </si>
  <si>
    <t>Newcastle | Qatar</t>
  </si>
  <si>
    <t>France Lyon</t>
  </si>
  <si>
    <t xml:space="preserve"> QATAR </t>
  </si>
  <si>
    <t>داخل عقلك.</t>
  </si>
  <si>
    <t>ربِّ إن أبي كان كريماً فأكرمه، أنت أكرم الأكرمين</t>
  </si>
  <si>
    <t xml:space="preserve">  شاعره قطريه الولاء ل تميم </t>
  </si>
  <si>
    <t>اللهم ارحم ابي 💔</t>
  </si>
  <si>
    <t>İstanbul, Türkiye</t>
  </si>
  <si>
    <t>hell</t>
  </si>
  <si>
    <t>قطر | Doha</t>
  </si>
  <si>
    <t>Qatar.</t>
  </si>
  <si>
    <t>ツ♥ كعبة المضيوم</t>
  </si>
  <si>
    <t>My Own Little World ✨</t>
  </si>
  <si>
    <t>دوحة العز 🇶🇦</t>
  </si>
  <si>
    <t>Camp Nou</t>
  </si>
  <si>
    <t xml:space="preserve"> C:\Windows\System32\cmd.exe</t>
  </si>
  <si>
    <t xml:space="preserve"> ديرة العز والخير🇶🇦</t>
  </si>
  <si>
    <t>Texas, USA</t>
  </si>
  <si>
    <t>قطــــر</t>
  </si>
  <si>
    <t xml:space="preserve">الخبر </t>
  </si>
  <si>
    <t>مملكة الجن</t>
  </si>
  <si>
    <t>Qatar ♡</t>
  </si>
  <si>
    <t>Birmingham, England</t>
  </si>
  <si>
    <t>Uk</t>
  </si>
  <si>
    <t>قطر 3</t>
  </si>
  <si>
    <t xml:space="preserve"> London</t>
  </si>
  <si>
    <t>🇶🇦🇾🇪</t>
  </si>
  <si>
    <t xml:space="preserve"> قـطـر</t>
  </si>
  <si>
    <t>Tampa, Ca, Cleveland❤️</t>
  </si>
  <si>
    <t xml:space="preserve">السعودية </t>
  </si>
  <si>
    <t xml:space="preserve">       دولة قطر   </t>
  </si>
  <si>
    <t>Ankara, TURKEY</t>
  </si>
  <si>
    <t xml:space="preserve">الدوحة - قطر </t>
  </si>
  <si>
    <t xml:space="preserve">دوحة العز والخير </t>
  </si>
  <si>
    <t>🇶🇦❤️</t>
  </si>
  <si>
    <t>أرض الله الواسعة</t>
  </si>
  <si>
    <t xml:space="preserve"> England</t>
  </si>
  <si>
    <t>Qatar-France</t>
  </si>
  <si>
    <t>Doha Qatar</t>
  </si>
  <si>
    <t>Queens, NY</t>
  </si>
  <si>
    <t>الهند</t>
  </si>
  <si>
    <t xml:space="preserve">London, Doha </t>
  </si>
  <si>
    <t>ضِفاف الخليج</t>
  </si>
  <si>
    <t>جميع  الحريات   مقيدة</t>
  </si>
  <si>
    <t xml:space="preserve">Planet Earth </t>
  </si>
  <si>
    <t>❤️   دولة قطر   ❤️</t>
  </si>
  <si>
    <t>North West, England</t>
  </si>
  <si>
    <t>مكان أخلوا به بعيدآ عن الضوضاء</t>
  </si>
  <si>
    <t>منطقة الغانم الجديد</t>
  </si>
  <si>
    <t>السعودية العظمى | Saudi Arabia</t>
  </si>
  <si>
    <t>Plentong, Johor</t>
  </si>
  <si>
    <t xml:space="preserve">🇶🇦 </t>
  </si>
  <si>
    <t>Qαtαя</t>
  </si>
  <si>
    <t>HOUSTON - TEXAS</t>
  </si>
  <si>
    <t>دحيل</t>
  </si>
  <si>
    <t>بلاد الحمدين , IYI</t>
  </si>
  <si>
    <t xml:space="preserve">Rock n Roll / 🇶🇦 </t>
  </si>
  <si>
    <t>السعيرة, المملكة العربية السعو</t>
  </si>
  <si>
    <t>🇶🇦/🇯🇴</t>
  </si>
  <si>
    <t>Al Rayyan, Qatar💜</t>
  </si>
  <si>
    <t>Rayyan</t>
  </si>
  <si>
    <t xml:space="preserve">الذرق الاوسط </t>
  </si>
  <si>
    <t>QAT</t>
  </si>
  <si>
    <t>Qatar🇶🇦عضو بتنظيم الحمدين</t>
  </si>
  <si>
    <t>Huddersfield, England</t>
  </si>
  <si>
    <t xml:space="preserve">AlRayyan </t>
  </si>
  <si>
    <t>Q.A.T</t>
  </si>
  <si>
    <t>QaTaR</t>
  </si>
  <si>
    <t>قطر - كعبه المضيوم</t>
  </si>
  <si>
    <t>فريج اسلطه</t>
  </si>
  <si>
    <t>日本爱知</t>
  </si>
  <si>
    <t xml:space="preserve">دار بن ثاني تميم ♡ </t>
  </si>
  <si>
    <t xml:space="preserve">الريان </t>
  </si>
  <si>
    <t>الخور, دولة قطر</t>
  </si>
  <si>
    <t xml:space="preserve">الدوحه -قطر ودمي قطري </t>
  </si>
  <si>
    <t>clownation</t>
  </si>
  <si>
    <t>جنود تميم 2014</t>
  </si>
  <si>
    <t>QATAR 🇶🇦</t>
  </si>
  <si>
    <t>Swansea, Wales</t>
  </si>
  <si>
    <t xml:space="preserve">كعبة المظيوم ♡ </t>
  </si>
  <si>
    <t>قطر يا مال العز</t>
  </si>
  <si>
    <t>اللهم اني اسالك حسن الخاتمةQat</t>
  </si>
  <si>
    <t xml:space="preserve">👇 نستطيع ان تكتب رأيك فيني </t>
  </si>
  <si>
    <t>الخرابه</t>
  </si>
  <si>
    <t>Qatar - مسقط رأسي</t>
  </si>
  <si>
    <t>Yemen</t>
  </si>
  <si>
    <t>Bahrain</t>
  </si>
  <si>
    <t>Insanity's lips</t>
  </si>
  <si>
    <t>Barcelona, Spain</t>
  </si>
  <si>
    <t>England, United Kingdom</t>
  </si>
  <si>
    <t>🇶🇦🇺🇸</t>
  </si>
  <si>
    <t xml:space="preserve">دع الخلق للخالق/قطر❤ </t>
  </si>
  <si>
    <t>Canada</t>
  </si>
  <si>
    <t xml:space="preserve">Gaza - Berlin </t>
  </si>
  <si>
    <t>25.279757,51.427816</t>
  </si>
  <si>
    <t>milky way</t>
  </si>
  <si>
    <t>Qatar | UK</t>
  </si>
  <si>
    <t xml:space="preserve">الدوحه | قطر </t>
  </si>
  <si>
    <t xml:space="preserve"> -Qatar-</t>
  </si>
  <si>
    <t>Doha- Qatar</t>
  </si>
  <si>
    <t>Chico, CA</t>
  </si>
  <si>
    <t>البيت الخليجي سابقا</t>
  </si>
  <si>
    <t>قطر العز - سداوي - مدريدي</t>
  </si>
  <si>
    <t>Doha, Qatar دار بني تميم</t>
  </si>
  <si>
    <t>Doha, Qatar 🇶🇦</t>
  </si>
  <si>
    <t>QATAR❤</t>
  </si>
  <si>
    <t>مزبن الخائف ، و كعبة المضيوم</t>
  </si>
  <si>
    <t>Syria</t>
  </si>
  <si>
    <t>قطر العز والخير ( تميم المجد )</t>
  </si>
  <si>
    <t>D.</t>
  </si>
  <si>
    <t>🇶🇦 | 🇺🇸</t>
  </si>
  <si>
    <t>West Bay</t>
  </si>
  <si>
    <t>دوحة تميم المجد ✌🏻🇶🇦</t>
  </si>
  <si>
    <t>في قلب قطر</t>
  </si>
  <si>
    <t>The Universe</t>
  </si>
  <si>
    <t>cai</t>
  </si>
  <si>
    <t>Norweg</t>
  </si>
  <si>
    <t xml:space="preserve">قـطـر </t>
  </si>
  <si>
    <t>Brighton, England</t>
  </si>
  <si>
    <t>Doha | Qatar ♡</t>
  </si>
  <si>
    <t>Bani Hajer, Ar-Rayyan, Qatar</t>
  </si>
  <si>
    <t xml:space="preserve">LONDON </t>
  </si>
  <si>
    <t>25.269535°, 51.212767° 🇶🇦</t>
  </si>
  <si>
    <t>Alskhamah</t>
  </si>
  <si>
    <t>Germany</t>
  </si>
  <si>
    <t>قطر-الدوحة</t>
  </si>
  <si>
    <t>كـعـبـة الـمـضـيـوم🇶🇦</t>
  </si>
  <si>
    <t xml:space="preserve"> أم لخبا - دحيل 💙</t>
  </si>
  <si>
    <t>قـطـــر</t>
  </si>
  <si>
    <t>DOHA ,Washington DC , NYC</t>
  </si>
  <si>
    <t>قطـر</t>
  </si>
  <si>
    <t>#عضيد_الحصار</t>
  </si>
  <si>
    <t>كوريا الجنوبية</t>
  </si>
  <si>
    <t>Q6r</t>
  </si>
  <si>
    <t xml:space="preserve">كعبة المضيوم - قطــر </t>
  </si>
  <si>
    <t>https://t.co/U6OSiurryc</t>
  </si>
  <si>
    <t>https://t.co/e7zfAo7pxX</t>
  </si>
  <si>
    <t>https://t.co/T1ZMMQwGAx</t>
  </si>
  <si>
    <t>https://t.co/EVNYpJ6zIj</t>
  </si>
  <si>
    <t>https://t.co/NwMgj9EY02</t>
  </si>
  <si>
    <t>https://t.co/fVd4iLYwSq</t>
  </si>
  <si>
    <t>https://t.co/Md0Gk0SsEe</t>
  </si>
  <si>
    <t>https://t.co/1EjHNn0Kr2</t>
  </si>
  <si>
    <t>https://t.co/B30Kdt4tZo</t>
  </si>
  <si>
    <t>https://t.co/NhpNiwtgzP</t>
  </si>
  <si>
    <t>https://t.co/ikeVJGj3wj</t>
  </si>
  <si>
    <t>https://t.co/kPAB4q7CLc</t>
  </si>
  <si>
    <t>https://t.co/l6U90rvlcs</t>
  </si>
  <si>
    <t>http://t.co/qy1Q4k90</t>
  </si>
  <si>
    <t>https://t.co/J2UAQy0Cei</t>
  </si>
  <si>
    <t>https://t.co/8XmjAU9gq8</t>
  </si>
  <si>
    <t>https://t.co/Hk73bz3way</t>
  </si>
  <si>
    <t>https://t.co/s1QCCp7xPI</t>
  </si>
  <si>
    <t>https://t.co/UjFvPHyJzC</t>
  </si>
  <si>
    <t>https://t.co/wd7xTncfzv</t>
  </si>
  <si>
    <t>https://t.co/s3d12wVnVL</t>
  </si>
  <si>
    <t>https://t.co/UOXKT0ufyJ</t>
  </si>
  <si>
    <t>https://t.co/SmlwHk9xk2</t>
  </si>
  <si>
    <t>https://t.co/qTe0Vdoc9X</t>
  </si>
  <si>
    <t>https://t.co/lcmoePTDNo</t>
  </si>
  <si>
    <t>https://t.co/jBjqbDPNTz</t>
  </si>
  <si>
    <t>https://t.co/QbyYhaSYtl</t>
  </si>
  <si>
    <t>https://t.co/chb76KWJXh</t>
  </si>
  <si>
    <t>https://t.co/d95F0rowWI</t>
  </si>
  <si>
    <t>https://t.co/LebJQ486Sz</t>
  </si>
  <si>
    <t>https://t.co/anZTwEtOES</t>
  </si>
  <si>
    <t>https://t.co/am3iDU8Fhw</t>
  </si>
  <si>
    <t>https://t.co/z66cHmjpOH</t>
  </si>
  <si>
    <t>https://t.co/ShkF69XygU</t>
  </si>
  <si>
    <t>https://t.co/c5oTATmA6g</t>
  </si>
  <si>
    <t>https://t.co/B3RsuFo82N</t>
  </si>
  <si>
    <t>https://t.co/2GB397u2WA</t>
  </si>
  <si>
    <t>https://t.co/EHCqwSyHiZ</t>
  </si>
  <si>
    <t>https://t.co/KYRpU8jemP</t>
  </si>
  <si>
    <t>https://t.co/KswYYBvSND</t>
  </si>
  <si>
    <t>https://t.co/5Nk9OHFrQj</t>
  </si>
  <si>
    <t>https://t.co/e86v9bn3Z0</t>
  </si>
  <si>
    <t>https://t.co/86YBre3YJu</t>
  </si>
  <si>
    <t>https://t.co/TO55ulmuK6</t>
  </si>
  <si>
    <t>https://t.co/FJbYYysm99</t>
  </si>
  <si>
    <t>https://t.co/nPt6Q7NZWR</t>
  </si>
  <si>
    <t>https://t.co/p7BeJlJaQx</t>
  </si>
  <si>
    <t>https://t.co/wdJMMWWiR4</t>
  </si>
  <si>
    <t>https://t.co/svs81VxPKx</t>
  </si>
  <si>
    <t>https://t.co/wMxR6KhVNb</t>
  </si>
  <si>
    <t>https://t.co/kM3lPZxKK0</t>
  </si>
  <si>
    <t>https://t.co/Aqda7aO0Rn</t>
  </si>
  <si>
    <t>https://t.co/a1QFhBC1Uh</t>
  </si>
  <si>
    <t>https://t.co/zqfdYISqdX</t>
  </si>
  <si>
    <t>https://t.co/z5hHs9cpWo</t>
  </si>
  <si>
    <t>https://t.co/lD2J5hzqFF</t>
  </si>
  <si>
    <t>https://t.co/uAgQ8Iiftk</t>
  </si>
  <si>
    <t>https://t.co/7LKh5zdyRv</t>
  </si>
  <si>
    <t>https://t.co/7fGhqHXZa6</t>
  </si>
  <si>
    <t>https://t.co/7hwlPM99GS</t>
  </si>
  <si>
    <t>https://t.co/gXBrhzQbd4</t>
  </si>
  <si>
    <t>https://t.co/BWj4WDs3Ct</t>
  </si>
  <si>
    <t>https://t.co/hQASkIx6bO</t>
  </si>
  <si>
    <t>https://t.co/baufPndaGC</t>
  </si>
  <si>
    <t>https://t.co/XrX369IUbx</t>
  </si>
  <si>
    <t>https://t.co/TssIipG1Dn</t>
  </si>
  <si>
    <t>https://t.co/rM3L6toZnc</t>
  </si>
  <si>
    <t>https://t.co/dcT20ztIDV</t>
  </si>
  <si>
    <t>https://t.co/RSN3MPsWJh</t>
  </si>
  <si>
    <t>https://t.co/zDGEu2xPKU</t>
  </si>
  <si>
    <t>https://t.co/KbgYUsqbGL</t>
  </si>
  <si>
    <t>https://t.co/ny9LiyWbFW</t>
  </si>
  <si>
    <t>https://t.co/ygAt75bFzm</t>
  </si>
  <si>
    <t>http://t.co/P51PjhmvaK</t>
  </si>
  <si>
    <t>https://t.co/7U5jkRsrsd</t>
  </si>
  <si>
    <t>https://t.co/U6pvlHOMF9</t>
  </si>
  <si>
    <t>https://t.co/OdFfOfFFDP</t>
  </si>
  <si>
    <t>https://t.co/rFwOQWa8mU</t>
  </si>
  <si>
    <t>https://t.co/8wxUBM05OL</t>
  </si>
  <si>
    <t>https://t.co/6iYKjFuwkL</t>
  </si>
  <si>
    <t>https://t.co/0fmokhx1Ix</t>
  </si>
  <si>
    <t>http://t.co/MbyIHWBcua</t>
  </si>
  <si>
    <t>https://t.co/5P48cPwVOK</t>
  </si>
  <si>
    <t>https://t.co/Pdlcwkr6Wb</t>
  </si>
  <si>
    <t>https://t.co/EfAV5CWQHA</t>
  </si>
  <si>
    <t>https://t.co/8xTz6cX1GP</t>
  </si>
  <si>
    <t>https://t.co/ubg5M57KJb</t>
  </si>
  <si>
    <t>https://t.co/KrKdPCq0YO</t>
  </si>
  <si>
    <t>https://t.co/lSZ5zMg2ta</t>
  </si>
  <si>
    <t>https://t.co/kHOje8tK5S</t>
  </si>
  <si>
    <t>https://t.co/k3enAjVrJ4</t>
  </si>
  <si>
    <t>https://t.co/DEdYdQCroy</t>
  </si>
  <si>
    <t>https://t.co/W9ZIU3dP1u</t>
  </si>
  <si>
    <t>https://t.co/gs56izXsoK</t>
  </si>
  <si>
    <t>https://t.co/qhHR93cpO9</t>
  </si>
  <si>
    <t>https://t.co/KObAVVNmzV</t>
  </si>
  <si>
    <t>https://t.co/EkdWdFlMnr</t>
  </si>
  <si>
    <t>https://t.co/r7G5Ea3CLm</t>
  </si>
  <si>
    <t>https://t.co/LwazprEzxo</t>
  </si>
  <si>
    <t>https://t.co/aCS1JCUY6B</t>
  </si>
  <si>
    <t>https://t.co/f1p5yn2Nge</t>
  </si>
  <si>
    <t>https://t.co/LuUXc1ygzJ</t>
  </si>
  <si>
    <t>https://t.co/CmX67G0wcr</t>
  </si>
  <si>
    <t>https://t.co/4yCVKsapX0</t>
  </si>
  <si>
    <t>https://t.co/wJADNThK4c</t>
  </si>
  <si>
    <t>https://t.co/ZDAOBPUA8T</t>
  </si>
  <si>
    <t>https://t.co/eoPdHG2NlN</t>
  </si>
  <si>
    <t>https://t.co/GU13393yj4</t>
  </si>
  <si>
    <t>https://t.co/cLBSWanu8r</t>
  </si>
  <si>
    <t>https://t.co/Fh2yH9FLMy</t>
  </si>
  <si>
    <t>https://t.co/j0oI4jGDkn</t>
  </si>
  <si>
    <t>https://t.co/Zmgvj7rfz5</t>
  </si>
  <si>
    <t>https://t.co/aFPxSQHRdC</t>
  </si>
  <si>
    <t>https://t.co/qn6VvOlnoa</t>
  </si>
  <si>
    <t>https://t.co/dc6RfRXjWP</t>
  </si>
  <si>
    <t>https://t.co/qkVaJFk2CG</t>
  </si>
  <si>
    <t>https://t.co/1c74ADGb4f</t>
  </si>
  <si>
    <t>https://t.co/WFmKB4S060</t>
  </si>
  <si>
    <t>https://t.co/oB8cSMVDRd</t>
  </si>
  <si>
    <t>https://t.co/WKdrA1PFEK</t>
  </si>
  <si>
    <t>https://t.co/8qnNlkLxs1</t>
  </si>
  <si>
    <t>https://t.co/obfLIAWsiv</t>
  </si>
  <si>
    <t>https://t.co/7QzaacLXVg</t>
  </si>
  <si>
    <t>https://t.co/LFDNuyDTOw</t>
  </si>
  <si>
    <t>https://t.co/bijXVWgGXu</t>
  </si>
  <si>
    <t>https://t.co/v8qXmdGGfx</t>
  </si>
  <si>
    <t>https://t.co/Y0FqICFc8a</t>
  </si>
  <si>
    <t>https://t.co/JCkaxnlco1</t>
  </si>
  <si>
    <t>https://t.co/TdQsIcpc0c</t>
  </si>
  <si>
    <t>https://t.co/ZdWFYASyTg</t>
  </si>
  <si>
    <t>https://t.co/3y3CHPLOtI</t>
  </si>
  <si>
    <t>https://t.co/JBIqaOVdlE</t>
  </si>
  <si>
    <t>https://t.co/GoYJaNgeNU</t>
  </si>
  <si>
    <t>https://t.co/xvcJrQnNiU</t>
  </si>
  <si>
    <t>https://t.co/LAobYfcUgn</t>
  </si>
  <si>
    <t>https://t.co/YH3jjfIXXq</t>
  </si>
  <si>
    <t>https://t.co/TuzKoA3Ju5</t>
  </si>
  <si>
    <t>https://t.co/E8VCpQLlnF</t>
  </si>
  <si>
    <t>https://t.co/Jw4JslN05o</t>
  </si>
  <si>
    <t>https://t.co/2GJdflcNRR</t>
  </si>
  <si>
    <t>https://t.co/9b0s2LgL92</t>
  </si>
  <si>
    <t>https://t.co/oBfKp0w7hq</t>
  </si>
  <si>
    <t>https://t.co/ilqfUCmQo5</t>
  </si>
  <si>
    <t>https://t.co/7Gh4HlggJT</t>
  </si>
  <si>
    <t>https://t.co/GAgZvU8aSR</t>
  </si>
  <si>
    <t>https://t.co/Z39uydOSPz</t>
  </si>
  <si>
    <t>https://t.co/zDo8oJVc6F</t>
  </si>
  <si>
    <t>https://t.co/f90vVzJI61</t>
  </si>
  <si>
    <t>https://t.co/dWVwVhXk90</t>
  </si>
  <si>
    <t>https://t.co/9Zxi0obKCC</t>
  </si>
  <si>
    <t>https://t.co/39MDdEDSuG</t>
  </si>
  <si>
    <t>https://t.co/DWLJZTkeCb</t>
  </si>
  <si>
    <t>https://t.co/2cPD0Fs0px</t>
  </si>
  <si>
    <t>https://t.co/pEjXKLBPGz</t>
  </si>
  <si>
    <t>https://t.co/8s0kdWYEPV</t>
  </si>
  <si>
    <t>https://t.co/CYpmvcCaPg</t>
  </si>
  <si>
    <t>https://t.co/vJQN9p8tcP</t>
  </si>
  <si>
    <t>https://t.co/jfDOyU2TVj</t>
  </si>
  <si>
    <t>https://t.co/QCDCoGhCmT</t>
  </si>
  <si>
    <t>https://t.co/A4zR3xNj0w</t>
  </si>
  <si>
    <t>https://t.co/GdR8oKKQ7d</t>
  </si>
  <si>
    <t>https://t.co/FMopyXPROR</t>
  </si>
  <si>
    <t>https://t.co/UOk2WZD54m</t>
  </si>
  <si>
    <t>https://t.co/QDyz51OEzC</t>
  </si>
  <si>
    <t>http://t.co/FTx19uk2tD</t>
  </si>
  <si>
    <t>https://t.co/N3ynVJLmJK</t>
  </si>
  <si>
    <t>https://t.co/AF0XNjw02z</t>
  </si>
  <si>
    <t>https://t.co/BYDypWIgrR</t>
  </si>
  <si>
    <t>https://t.co/uvLncEBIxx</t>
  </si>
  <si>
    <t>https://t.co/Np5xuDv4dm</t>
  </si>
  <si>
    <t>https://t.co/u1B70XzBNd</t>
  </si>
  <si>
    <t>https://t.co/6LIjZgdOKU</t>
  </si>
  <si>
    <t>https://t.co/q8ciaZLPtm</t>
  </si>
  <si>
    <t>https://t.co/21sgu9wAgh</t>
  </si>
  <si>
    <t>https://t.co/FFsmAExlRB</t>
  </si>
  <si>
    <t>https://t.co/NUvr51kvza</t>
  </si>
  <si>
    <t>https://t.co/Q7kznchv46</t>
  </si>
  <si>
    <t>https://t.co/go666w5pDt</t>
  </si>
  <si>
    <t>https://t.co/mjOJHjdBD3</t>
  </si>
  <si>
    <t>https://t.co/T7SvQGkVby</t>
  </si>
  <si>
    <t>https://t.co/twIQDSJImV</t>
  </si>
  <si>
    <t>https://t.co/eIK3aAwdAb</t>
  </si>
  <si>
    <t>https://t.co/eD5AeGCYTA</t>
  </si>
  <si>
    <t>https://t.co/RUuF0K3Jo9</t>
  </si>
  <si>
    <t>https://t.co/tGWvS4R2RC</t>
  </si>
  <si>
    <t>https://t.co/wD61oBUAvl</t>
  </si>
  <si>
    <t>https://t.co/0bV3CyCMpn</t>
  </si>
  <si>
    <t>https://t.co/Q72L26yWX9</t>
  </si>
  <si>
    <t>https://t.co/aenRjpZE9E</t>
  </si>
  <si>
    <t>https://t.co/vUTlNhJwYI</t>
  </si>
  <si>
    <t>https://t.co/bTSw6NmGus</t>
  </si>
  <si>
    <t>https://t.co/CTrCwauNLp</t>
  </si>
  <si>
    <t>https://t.co/L2qk5zlIGf</t>
  </si>
  <si>
    <t>https://t.co/72eFMWMAT2</t>
  </si>
  <si>
    <t>https://t.co/uaClhAtdrF</t>
  </si>
  <si>
    <t>https://t.co/CT93cRPScn</t>
  </si>
  <si>
    <t>https://t.co/xhVksMNhRK</t>
  </si>
  <si>
    <t>https://t.co/hENwoAcEME</t>
  </si>
  <si>
    <t>https://t.co/zLFXS894wf</t>
  </si>
  <si>
    <t>https://t.co/Io7GSpWg57</t>
  </si>
  <si>
    <t>https://t.co/Pu5Vx0ibwY</t>
  </si>
  <si>
    <t>https://t.co/s596oQysBn</t>
  </si>
  <si>
    <t>https://t.co/iIzWF6k4B4</t>
  </si>
  <si>
    <t>https://t.co/GDSiEYvMbd</t>
  </si>
  <si>
    <t>https://t.co/Fy5RnFLMdv</t>
  </si>
  <si>
    <t>https://t.co/k9dOTuGIk1</t>
  </si>
  <si>
    <t>https://t.co/vkVsBNNhHD</t>
  </si>
  <si>
    <t>https://t.co/EeOzAuO4M7</t>
  </si>
  <si>
    <t>https://t.co/rgww0Cft67</t>
  </si>
  <si>
    <t>https://t.co/yYf3YITvnT</t>
  </si>
  <si>
    <t>https://t.co/ejAbWJnqYS</t>
  </si>
  <si>
    <t>https://t.co/x40uKTvSpP</t>
  </si>
  <si>
    <t>https://t.co/bqa5VrcbTa</t>
  </si>
  <si>
    <t>https://t.co/iaMggQr8P8</t>
  </si>
  <si>
    <t>https://t.co/1eROHP8DQT</t>
  </si>
  <si>
    <t>https://t.co/xGeRTfICMm</t>
  </si>
  <si>
    <t>https://t.co/fhGtKq1fGK</t>
  </si>
  <si>
    <t>https://t.co/Fx4Jl4axtk</t>
  </si>
  <si>
    <t>https://t.co/0tINTKPyXu</t>
  </si>
  <si>
    <t>https://t.co/3TpnkWU41M</t>
  </si>
  <si>
    <t>https://t.co/9hxFOwnc9k</t>
  </si>
  <si>
    <t>https://t.co/9yllqGRo2g</t>
  </si>
  <si>
    <t>https://t.co/fflGJIFbTg</t>
  </si>
  <si>
    <t>https://t.co/GcIsRZrnd8</t>
  </si>
  <si>
    <t>https://t.co/uHQiuZPR7w</t>
  </si>
  <si>
    <t>https://t.co/q5ZGlgWjWS</t>
  </si>
  <si>
    <t>https://t.co/RVjegpX0su</t>
  </si>
  <si>
    <t>https://t.co/mli8w2ByRi</t>
  </si>
  <si>
    <t>https://t.co/Dekn9GESFS</t>
  </si>
  <si>
    <t>https://t.co/pTPLsklJZk</t>
  </si>
  <si>
    <t>https://t.co/jCSVAFQ0Lc</t>
  </si>
  <si>
    <t>https://t.co/hHdmKSie1v</t>
  </si>
  <si>
    <t>https://t.co/6C23tVYbyQ</t>
  </si>
  <si>
    <t>https://t.co/JZVaDqe7dU</t>
  </si>
  <si>
    <t>https://t.co/texMNGABsW</t>
  </si>
  <si>
    <t>https://t.co/ngBsq4bwib</t>
  </si>
  <si>
    <t>https://t.co/8vgSn9C4bW</t>
  </si>
  <si>
    <t>https://t.co/qLqPWYd496</t>
  </si>
  <si>
    <t>https://t.co/0QtLaHOkMJ</t>
  </si>
  <si>
    <t>https://t.co/iG7HHKtHH0</t>
  </si>
  <si>
    <t>https://t.co/FXnrvRwBll</t>
  </si>
  <si>
    <t>https://t.co/YdnXqqjzKh</t>
  </si>
  <si>
    <t>https://t.co/QtpiISKXnc</t>
  </si>
  <si>
    <t>https://t.co/ksEYco3xsD</t>
  </si>
  <si>
    <t>https://t.co/D8U20PDIHC</t>
  </si>
  <si>
    <t>https://t.co/93mdwYAUJK</t>
  </si>
  <si>
    <t>https://t.co/1gRTSkkADG</t>
  </si>
  <si>
    <t>https://t.co/xCP0OUgtPI</t>
  </si>
  <si>
    <t>https://t.co/qTp8yhAlh8</t>
  </si>
  <si>
    <t>https://t.co/9c021o4tqP</t>
  </si>
  <si>
    <t>https://t.co/jVSOumRq6Q</t>
  </si>
  <si>
    <t>https://t.co/aFIz5UPzL6</t>
  </si>
  <si>
    <t>https://t.co/Emt3B4xuzT</t>
  </si>
  <si>
    <t>https://t.co/BunO8ZDQtz</t>
  </si>
  <si>
    <t>https://t.co/NuSttZVqbb</t>
  </si>
  <si>
    <t>https://t.co/EAGNnGgVBA</t>
  </si>
  <si>
    <t>https://t.co/JylRWiOCMK</t>
  </si>
  <si>
    <t>https://t.co/CgF1MAc937</t>
  </si>
  <si>
    <t>https://t.co/dO1dTRlBH9</t>
  </si>
  <si>
    <t>https://t.co/B2K1BeD9H3</t>
  </si>
  <si>
    <t>https://t.co/kVFMJlm64P</t>
  </si>
  <si>
    <t>https://t.co/1TYIZbaHb0</t>
  </si>
  <si>
    <t>https://t.co/0aD4dbb4lX</t>
  </si>
  <si>
    <t>https://t.co/HK7GJVdhZI</t>
  </si>
  <si>
    <t>https://t.co/6VEYqk5ydt</t>
  </si>
  <si>
    <t>https://t.co/0baGAQs6zH</t>
  </si>
  <si>
    <t>https://t.co/ShCodleC9p</t>
  </si>
  <si>
    <t>https://t.co/fWPbtERaJx</t>
  </si>
  <si>
    <t>https://t.co/28os7s9Pnm</t>
  </si>
  <si>
    <t>https://t.co/UX42OivtyB</t>
  </si>
  <si>
    <t>https://t.co/iHHrXqyGPV</t>
  </si>
  <si>
    <t>https://t.co/UiFSPIjM2g</t>
  </si>
  <si>
    <t>https://t.co/ZhmIeIx09m</t>
  </si>
  <si>
    <t>https://t.co/zX9LD4bdsm</t>
  </si>
  <si>
    <t>https://t.co/fegTv7XSGp</t>
  </si>
  <si>
    <t>https://t.co/7ZF0wzlQvs</t>
  </si>
  <si>
    <t>https://t.co/uQWfWdkUsi</t>
  </si>
  <si>
    <t>https://t.co/XlW5ELjgUg</t>
  </si>
  <si>
    <t>https://t.co/B8JRKO4r4n</t>
  </si>
  <si>
    <t>https://t.co/cviNgNdxbM</t>
  </si>
  <si>
    <t>https://t.co/JzY58obHOt</t>
  </si>
  <si>
    <t>https://t.co/SANfeRFYag</t>
  </si>
  <si>
    <t>https://t.co/e8sEEyL4bV</t>
  </si>
  <si>
    <t>https://t.co/UK6MclZjVl</t>
  </si>
  <si>
    <t>https://t.co/fhDi848OU4</t>
  </si>
  <si>
    <t>https://t.co/iro8AEfvsi</t>
  </si>
  <si>
    <t>https://pbs.twimg.com/profile_banners/453863616/1567699612</t>
  </si>
  <si>
    <t>https://pbs.twimg.com/profile_banners/112424966/1399186845</t>
  </si>
  <si>
    <t>https://pbs.twimg.com/profile_banners/986738706/1539026050</t>
  </si>
  <si>
    <t>https://pbs.twimg.com/profile_banners/116424578/1579768391</t>
  </si>
  <si>
    <t>https://pbs.twimg.com/profile_banners/289618784/1500888189</t>
  </si>
  <si>
    <t>https://pbs.twimg.com/profile_banners/957863945729134595/1574104847</t>
  </si>
  <si>
    <t>https://pbs.twimg.com/profile_banners/1212097287830163456/1577825121</t>
  </si>
  <si>
    <t>https://pbs.twimg.com/profile_banners/8796272/1574644299</t>
  </si>
  <si>
    <t>https://pbs.twimg.com/profile_banners/1007379430048714752/1567324607</t>
  </si>
  <si>
    <t>https://pbs.twimg.com/profile_banners/383134706/1577829760</t>
  </si>
  <si>
    <t>https://pbs.twimg.com/profile_banners/1053804888369569793/1541568327</t>
  </si>
  <si>
    <t>https://pbs.twimg.com/profile_banners/245306545/1512125259</t>
  </si>
  <si>
    <t>https://pbs.twimg.com/profile_banners/266102758/1501243266</t>
  </si>
  <si>
    <t>https://pbs.twimg.com/profile_banners/384907195/1425660800</t>
  </si>
  <si>
    <t>https://pbs.twimg.com/profile_banners/793476860411797507/1550434955</t>
  </si>
  <si>
    <t>https://pbs.twimg.com/profile_banners/579705285/1567544878</t>
  </si>
  <si>
    <t>https://pbs.twimg.com/profile_banners/1154211086/1567544996</t>
  </si>
  <si>
    <t>https://pbs.twimg.com/profile_banners/788836784868294657/1485416310</t>
  </si>
  <si>
    <t>https://pbs.twimg.com/profile_banners/236117797/1497453096</t>
  </si>
  <si>
    <t>https://pbs.twimg.com/profile_banners/1175515691522449413/1573638921</t>
  </si>
  <si>
    <t>https://pbs.twimg.com/profile_banners/2948839860/1580611305</t>
  </si>
  <si>
    <t>https://pbs.twimg.com/profile_banners/1153039543421014018/1579113208</t>
  </si>
  <si>
    <t>https://pbs.twimg.com/profile_banners/899701604064141314/1507257438</t>
  </si>
  <si>
    <t>https://pbs.twimg.com/profile_banners/1681153267/1488285926</t>
  </si>
  <si>
    <t>https://pbs.twimg.com/profile_banners/780903019185569792/1525972241</t>
  </si>
  <si>
    <t>https://pbs.twimg.com/profile_banners/1064265824565907456/1569766442</t>
  </si>
  <si>
    <t>https://pbs.twimg.com/profile_banners/789131512247619585/1476979202</t>
  </si>
  <si>
    <t>https://pbs.twimg.com/profile_banners/308594146/1537278588</t>
  </si>
  <si>
    <t>https://pbs.twimg.com/profile_banners/252541395/1574194391</t>
  </si>
  <si>
    <t>https://pbs.twimg.com/profile_banners/995433556129271808/1567529915</t>
  </si>
  <si>
    <t>https://pbs.twimg.com/profile_banners/1533907862/1571603681</t>
  </si>
  <si>
    <t>https://pbs.twimg.com/profile_banners/1215384534084194314/1578605695</t>
  </si>
  <si>
    <t>https://pbs.twimg.com/profile_banners/286936914/1421021755</t>
  </si>
  <si>
    <t>https://pbs.twimg.com/profile_banners/937095846193008640/1559096496</t>
  </si>
  <si>
    <t>https://pbs.twimg.com/profile_banners/303611936/1576234049</t>
  </si>
  <si>
    <t>https://pbs.twimg.com/profile_banners/60705857/1542044621</t>
  </si>
  <si>
    <t>https://pbs.twimg.com/profile_banners/973228394618998786/1537437069</t>
  </si>
  <si>
    <t>https://pbs.twimg.com/profile_banners/3272846324/1527906877</t>
  </si>
  <si>
    <t>https://pbs.twimg.com/profile_banners/405014565/1496691272</t>
  </si>
  <si>
    <t>https://pbs.twimg.com/profile_banners/519369835/1520215109</t>
  </si>
  <si>
    <t>https://pbs.twimg.com/profile_banners/115019023/1499290238</t>
  </si>
  <si>
    <t>https://pbs.twimg.com/profile_banners/1200511537590538241/1576806270</t>
  </si>
  <si>
    <t>https://pbs.twimg.com/profile_banners/1148370901479677952/1576860774</t>
  </si>
  <si>
    <t>https://pbs.twimg.com/profile_banners/138372303/1567531428</t>
  </si>
  <si>
    <t>https://pbs.twimg.com/profile_banners/860871566338527232/1565537422</t>
  </si>
  <si>
    <t>https://pbs.twimg.com/profile_banners/131640319/1500421356</t>
  </si>
  <si>
    <t>https://pbs.twimg.com/profile_banners/2415748709/1564863531</t>
  </si>
  <si>
    <t>https://pbs.twimg.com/profile_banners/452662800/1498256421</t>
  </si>
  <si>
    <t>https://pbs.twimg.com/profile_banners/341375478/1577006839</t>
  </si>
  <si>
    <t>https://pbs.twimg.com/profile_banners/348117381/1568440179</t>
  </si>
  <si>
    <t>https://pbs.twimg.com/profile_banners/956716778/1567552692</t>
  </si>
  <si>
    <t>https://pbs.twimg.com/profile_banners/563621511/1560075227</t>
  </si>
  <si>
    <t>https://pbs.twimg.com/profile_banners/564405726/1514472425</t>
  </si>
  <si>
    <t>https://pbs.twimg.com/profile_banners/3128847170/1458833555</t>
  </si>
  <si>
    <t>https://pbs.twimg.com/profile_banners/1177239273864646656/1569512109</t>
  </si>
  <si>
    <t>https://pbs.twimg.com/profile_banners/362772202/1535065559</t>
  </si>
  <si>
    <t>https://pbs.twimg.com/profile_banners/432887131/1511525228</t>
  </si>
  <si>
    <t>https://pbs.twimg.com/profile_banners/283884888/1548625633</t>
  </si>
  <si>
    <t>https://pbs.twimg.com/profile_banners/1204482597834952705/1576044730</t>
  </si>
  <si>
    <t>https://pbs.twimg.com/profile_banners/848209807/1414467777</t>
  </si>
  <si>
    <t>https://pbs.twimg.com/profile_banners/4342998913/1502026957</t>
  </si>
  <si>
    <t>https://pbs.twimg.com/profile_banners/881914957654261761/1499100444</t>
  </si>
  <si>
    <t>https://pbs.twimg.com/profile_banners/515594999/1553313928</t>
  </si>
  <si>
    <t>https://pbs.twimg.com/profile_banners/944691517645451264/1514067336</t>
  </si>
  <si>
    <t>https://pbs.twimg.com/profile_banners/1116480932/1522460356</t>
  </si>
  <si>
    <t>https://pbs.twimg.com/profile_banners/3007604005/1568465989</t>
  </si>
  <si>
    <t>https://pbs.twimg.com/profile_banners/419811659/1431036774</t>
  </si>
  <si>
    <t>https://pbs.twimg.com/profile_banners/1131653258701885440/1558643030</t>
  </si>
  <si>
    <t>https://pbs.twimg.com/profile_banners/964591602923655169/1531623876</t>
  </si>
  <si>
    <t>https://pbs.twimg.com/profile_banners/910743103371329536/1578424035</t>
  </si>
  <si>
    <t>https://pbs.twimg.com/profile_banners/1211347023556825088/1577643434</t>
  </si>
  <si>
    <t>https://pbs.twimg.com/profile_banners/47441976/1399030335</t>
  </si>
  <si>
    <t>https://pbs.twimg.com/profile_banners/872137164955410432/1498439409</t>
  </si>
  <si>
    <t>https://pbs.twimg.com/profile_banners/392288373/1358403410</t>
  </si>
  <si>
    <t>https://pbs.twimg.com/profile_banners/874178034676506625/1564319187</t>
  </si>
  <si>
    <t>https://pbs.twimg.com/profile_banners/621357326/1403104992</t>
  </si>
  <si>
    <t>https://pbs.twimg.com/profile_banners/1203297787464617984/1580195286</t>
  </si>
  <si>
    <t>https://pbs.twimg.com/profile_banners/867386112205041664/1523899903</t>
  </si>
  <si>
    <t>https://pbs.twimg.com/profile_banners/602361483/1354131643</t>
  </si>
  <si>
    <t>https://pbs.twimg.com/profile_banners/2797706942/1415512382</t>
  </si>
  <si>
    <t>https://pbs.twimg.com/profile_banners/882300328351154177/1507322124</t>
  </si>
  <si>
    <t>https://pbs.twimg.com/profile_banners/243003105/1362096490</t>
  </si>
  <si>
    <t>https://pbs.twimg.com/profile_banners/62074914/1574805741</t>
  </si>
  <si>
    <t>https://pbs.twimg.com/profile_banners/339249898/1573912492</t>
  </si>
  <si>
    <t>https://pbs.twimg.com/profile_banners/874683668047904769/1498711437</t>
  </si>
  <si>
    <t>https://pbs.twimg.com/profile_banners/470915802/1571758967</t>
  </si>
  <si>
    <t>https://pbs.twimg.com/profile_banners/301752234/1496929398</t>
  </si>
  <si>
    <t>https://pbs.twimg.com/profile_banners/345716478/1501507962</t>
  </si>
  <si>
    <t>https://pbs.twimg.com/profile_banners/4895603327/1535443949</t>
  </si>
  <si>
    <t>https://pbs.twimg.com/profile_banners/519791826/1478364483</t>
  </si>
  <si>
    <t>https://pbs.twimg.com/profile_banners/1089945957318475778/1572961353</t>
  </si>
  <si>
    <t>https://pbs.twimg.com/profile_banners/3620213113/1524352883</t>
  </si>
  <si>
    <t>https://pbs.twimg.com/profile_banners/463586729/1567595396</t>
  </si>
  <si>
    <t>https://pbs.twimg.com/profile_banners/379373874/1385534896</t>
  </si>
  <si>
    <t>https://pbs.twimg.com/profile_banners/1367925254/1508250955</t>
  </si>
  <si>
    <t>https://pbs.twimg.com/profile_banners/862709439199051777/1575378312</t>
  </si>
  <si>
    <t>https://pbs.twimg.com/profile_banners/613699854/1363208384</t>
  </si>
  <si>
    <t>https://pbs.twimg.com/profile_banners/758469445/1497157786</t>
  </si>
  <si>
    <t>https://pbs.twimg.com/profile_banners/1452660409/1433624488</t>
  </si>
  <si>
    <t>https://pbs.twimg.com/profile_banners/876255176331468800/1576246363</t>
  </si>
  <si>
    <t>https://pbs.twimg.com/profile_banners/2405008405/1577892439</t>
  </si>
  <si>
    <t>https://pbs.twimg.com/profile_banners/374645550/1574903413</t>
  </si>
  <si>
    <t>https://pbs.twimg.com/profile_banners/1436365958/1567531811</t>
  </si>
  <si>
    <t>https://pbs.twimg.com/profile_banners/920513058732167168/1553860471</t>
  </si>
  <si>
    <t>https://pbs.twimg.com/profile_banners/917068921/1566993219</t>
  </si>
  <si>
    <t>https://pbs.twimg.com/profile_banners/365380601/1348347615</t>
  </si>
  <si>
    <t>https://pbs.twimg.com/profile_banners/1582791877/1421586681</t>
  </si>
  <si>
    <t>https://pbs.twimg.com/profile_banners/475321419/1577284278</t>
  </si>
  <si>
    <t>https://pbs.twimg.com/profile_banners/3375937173/1535143224</t>
  </si>
  <si>
    <t>https://pbs.twimg.com/profile_banners/385261224/1516510515</t>
  </si>
  <si>
    <t>https://pbs.twimg.com/profile_banners/1002034464267079680/1571571013</t>
  </si>
  <si>
    <t>https://pbs.twimg.com/profile_banners/53059376/1579430468</t>
  </si>
  <si>
    <t>https://pbs.twimg.com/profile_banners/1168226111127470081/1567371330</t>
  </si>
  <si>
    <t>https://pbs.twimg.com/profile_banners/3239538666/1557583119</t>
  </si>
  <si>
    <t>https://pbs.twimg.com/profile_banners/3284541229/1512584890</t>
  </si>
  <si>
    <t>https://pbs.twimg.com/profile_banners/760579062/1502297113</t>
  </si>
  <si>
    <t>https://pbs.twimg.com/profile_banners/908628681496645632/1513014623</t>
  </si>
  <si>
    <t>https://pbs.twimg.com/profile_banners/247334984/1567587659</t>
  </si>
  <si>
    <t>https://pbs.twimg.com/profile_banners/491609176/1577554365</t>
  </si>
  <si>
    <t>https://pbs.twimg.com/profile_banners/268207724/1430923102</t>
  </si>
  <si>
    <t>https://pbs.twimg.com/profile_banners/1038088606420750336/1536336526</t>
  </si>
  <si>
    <t>https://pbs.twimg.com/profile_banners/550789386/1360503987</t>
  </si>
  <si>
    <t>https://pbs.twimg.com/profile_banners/386782448/1506715550</t>
  </si>
  <si>
    <t>https://pbs.twimg.com/profile_banners/592862339/1411918478</t>
  </si>
  <si>
    <t>https://pbs.twimg.com/profile_banners/1857511868/1407084966</t>
  </si>
  <si>
    <t>https://pbs.twimg.com/profile_banners/3229639860/1559687852</t>
  </si>
  <si>
    <t>https://pbs.twimg.com/profile_banners/1082033993942474752/1546812289</t>
  </si>
  <si>
    <t>https://pbs.twimg.com/profile_banners/2732325789/1577973735</t>
  </si>
  <si>
    <t>https://pbs.twimg.com/profile_banners/603573065/1554144253</t>
  </si>
  <si>
    <t>https://pbs.twimg.com/profile_banners/155346345/1541002706</t>
  </si>
  <si>
    <t>https://pbs.twimg.com/profile_banners/4528393539/1494468422</t>
  </si>
  <si>
    <t>https://pbs.twimg.com/profile_banners/382591425/1568727658</t>
  </si>
  <si>
    <t>https://pbs.twimg.com/profile_banners/1886948395/1534725622</t>
  </si>
  <si>
    <t>https://pbs.twimg.com/profile_banners/874910199114600449/1537455503</t>
  </si>
  <si>
    <t>https://pbs.twimg.com/profile_banners/2993813395/1523134067</t>
  </si>
  <si>
    <t>https://pbs.twimg.com/profile_banners/1151113977285533696/1577416287</t>
  </si>
  <si>
    <t>https://pbs.twimg.com/profile_banners/2890623890/1579746999</t>
  </si>
  <si>
    <t>https://pbs.twimg.com/profile_banners/4354382837/1572534404</t>
  </si>
  <si>
    <t>https://pbs.twimg.com/profile_banners/902020738609184769/1580617604</t>
  </si>
  <si>
    <t>https://pbs.twimg.com/profile_banners/396319859/1567584183</t>
  </si>
  <si>
    <t>https://pbs.twimg.com/profile_banners/4496162061/1495967498</t>
  </si>
  <si>
    <t>https://pbs.twimg.com/profile_banners/1636422163/1554747836</t>
  </si>
  <si>
    <t>https://pbs.twimg.com/profile_banners/247336937/1397095973</t>
  </si>
  <si>
    <t>https://pbs.twimg.com/profile_banners/455168585/1550448074</t>
  </si>
  <si>
    <t>https://pbs.twimg.com/profile_banners/429925319/1569007230</t>
  </si>
  <si>
    <t>https://pbs.twimg.com/profile_banners/1201103403138666496/1580397086</t>
  </si>
  <si>
    <t>https://pbs.twimg.com/profile_banners/567200552/1498808418</t>
  </si>
  <si>
    <t>https://pbs.twimg.com/profile_banners/1177965647160107009/1573238687</t>
  </si>
  <si>
    <t>https://pbs.twimg.com/profile_banners/991991825228615685/1525472209</t>
  </si>
  <si>
    <t>https://pbs.twimg.com/profile_banners/2302814585/1391586616</t>
  </si>
  <si>
    <t>https://pbs.twimg.com/profile_banners/1090237807472361473/1554906202</t>
  </si>
  <si>
    <t>https://pbs.twimg.com/profile_banners/3127702489/1480284700</t>
  </si>
  <si>
    <t>https://pbs.twimg.com/profile_banners/994316322426126336/1555624609</t>
  </si>
  <si>
    <t>https://pbs.twimg.com/profile_banners/837575612/1580231821</t>
  </si>
  <si>
    <t>https://pbs.twimg.com/profile_banners/1021544385551454209/1544274120</t>
  </si>
  <si>
    <t>https://pbs.twimg.com/profile_banners/884023945/1538908863</t>
  </si>
  <si>
    <t>https://pbs.twimg.com/profile_banners/536501937/1496010279</t>
  </si>
  <si>
    <t>https://pbs.twimg.com/profile_banners/357924144/1526385341</t>
  </si>
  <si>
    <t>https://pbs.twimg.com/profile_banners/1085683881712517120/1549221551</t>
  </si>
  <si>
    <t>https://pbs.twimg.com/profile_banners/484263153/1508540898</t>
  </si>
  <si>
    <t>https://pbs.twimg.com/profile_banners/1157109432368717829/1580105318</t>
  </si>
  <si>
    <t>https://pbs.twimg.com/profile_banners/785605412003442688/1512506892</t>
  </si>
  <si>
    <t>https://pbs.twimg.com/profile_banners/1490340031/1398177850</t>
  </si>
  <si>
    <t>https://pbs.twimg.com/profile_banners/1848244548/1379129636</t>
  </si>
  <si>
    <t>https://pbs.twimg.com/profile_banners/1202989291737141253/1580147103</t>
  </si>
  <si>
    <t>https://pbs.twimg.com/profile_banners/1046758422635532289/1538410947</t>
  </si>
  <si>
    <t>https://pbs.twimg.com/profile_banners/1214258517470674944/1580154766</t>
  </si>
  <si>
    <t>https://pbs.twimg.com/profile_banners/910069591606546432/1505927976</t>
  </si>
  <si>
    <t>https://pbs.twimg.com/profile_banners/1896723890/1579329358</t>
  </si>
  <si>
    <t>https://pbs.twimg.com/profile_banners/3479544912/1577434045</t>
  </si>
  <si>
    <t>https://pbs.twimg.com/profile_banners/2715180621/1405564001</t>
  </si>
  <si>
    <t>https://pbs.twimg.com/profile_banners/410297441/1435799240</t>
  </si>
  <si>
    <t>https://pbs.twimg.com/profile_banners/484578200/1455804650</t>
  </si>
  <si>
    <t>https://pbs.twimg.com/profile_banners/2487759968/1432599746</t>
  </si>
  <si>
    <t>https://pbs.twimg.com/profile_banners/1075482867411677185/1555747327</t>
  </si>
  <si>
    <t>https://pbs.twimg.com/profile_banners/1341643357/1570371744</t>
  </si>
  <si>
    <t>https://pbs.twimg.com/profile_banners/212529548/1496926109</t>
  </si>
  <si>
    <t>https://pbs.twimg.com/profile_banners/1281284322/1528120727</t>
  </si>
  <si>
    <t>https://pbs.twimg.com/profile_banners/627550498/1449520812</t>
  </si>
  <si>
    <t>https://pbs.twimg.com/profile_banners/3772984100/1451395146</t>
  </si>
  <si>
    <t>https://pbs.twimg.com/profile_banners/1177743230625968128/1580301124</t>
  </si>
  <si>
    <t>https://pbs.twimg.com/profile_banners/1168885330054979590/1571699324</t>
  </si>
  <si>
    <t>https://pbs.twimg.com/profile_banners/288117853/1501699156</t>
  </si>
  <si>
    <t>https://pbs.twimg.com/profile_banners/963049740144467968/1554277884</t>
  </si>
  <si>
    <t>https://pbs.twimg.com/profile_banners/456592236/1496690523</t>
  </si>
  <si>
    <t>https://pbs.twimg.com/profile_banners/181714666/1379982270</t>
  </si>
  <si>
    <t>https://pbs.twimg.com/profile_banners/514206331/1348865427</t>
  </si>
  <si>
    <t>https://pbs.twimg.com/profile_banners/2572742918/1479183133</t>
  </si>
  <si>
    <t>https://pbs.twimg.com/profile_banners/787378110584983553/1500932842</t>
  </si>
  <si>
    <t>https://pbs.twimg.com/profile_banners/393549323/1464698801</t>
  </si>
  <si>
    <t>https://pbs.twimg.com/profile_banners/285672347/1530392894</t>
  </si>
  <si>
    <t>https://pbs.twimg.com/profile_banners/1185174414243106816/1571595134</t>
  </si>
  <si>
    <t>https://pbs.twimg.com/profile_banners/878070530162733057/1567791949</t>
  </si>
  <si>
    <t>https://pbs.twimg.com/profile_banners/991088526207963138/1575045224</t>
  </si>
  <si>
    <t>https://pbs.twimg.com/profile_banners/732118006046855168/1527335966</t>
  </si>
  <si>
    <t>https://pbs.twimg.com/profile_banners/1135003187461730304/1562713359</t>
  </si>
  <si>
    <t>https://pbs.twimg.com/profile_banners/483205810/1506757719</t>
  </si>
  <si>
    <t>https://pbs.twimg.com/profile_banners/1221854485917642752/1580148339</t>
  </si>
  <si>
    <t>https://pbs.twimg.com/profile_banners/861013604/1425795613</t>
  </si>
  <si>
    <t>https://pbs.twimg.com/profile_banners/128851793/1543768466</t>
  </si>
  <si>
    <t>https://pbs.twimg.com/profile_banners/977135183928463360/1557082969</t>
  </si>
  <si>
    <t>https://pbs.twimg.com/profile_banners/282482734/1417650597</t>
  </si>
  <si>
    <t>https://pbs.twimg.com/profile_banners/632615492/1500670546</t>
  </si>
  <si>
    <t>https://pbs.twimg.com/profile_banners/759011726289346560/1469798511</t>
  </si>
  <si>
    <t>https://pbs.twimg.com/profile_banners/3119992756/1513594930</t>
  </si>
  <si>
    <t>https://pbs.twimg.com/profile_banners/1153044512329142273/1563744048</t>
  </si>
  <si>
    <t>https://pbs.twimg.com/profile_banners/889483374523424768/1550114738</t>
  </si>
  <si>
    <t>https://pbs.twimg.com/profile_banners/216974924/1578247410</t>
  </si>
  <si>
    <t>https://pbs.twimg.com/profile_banners/1222704094416199680/1580497238</t>
  </si>
  <si>
    <t>https://pbs.twimg.com/profile_banners/977736276/1554831622</t>
  </si>
  <si>
    <t>https://pbs.twimg.com/profile_banners/3619167734/1579519659</t>
  </si>
  <si>
    <t>https://pbs.twimg.com/profile_banners/379019425/1490319382</t>
  </si>
  <si>
    <t>https://pbs.twimg.com/profile_banners/2888874613/1572530539</t>
  </si>
  <si>
    <t>https://pbs.twimg.com/profile_banners/871755309563363328/1573411547</t>
  </si>
  <si>
    <t>https://pbs.twimg.com/profile_banners/801506666999119886/1580218212</t>
  </si>
  <si>
    <t>https://pbs.twimg.com/profile_banners/362693017/1570565684</t>
  </si>
  <si>
    <t>https://pbs.twimg.com/profile_banners/285545863/1543535442</t>
  </si>
  <si>
    <t>https://pbs.twimg.com/profile_banners/2343459444/1567543312</t>
  </si>
  <si>
    <t>https://pbs.twimg.com/profile_banners/238884131/1564303967</t>
  </si>
  <si>
    <t>https://pbs.twimg.com/profile_banners/765630681833693185/1471378386</t>
  </si>
  <si>
    <t>https://pbs.twimg.com/profile_banners/913832037601202176/1506710217</t>
  </si>
  <si>
    <t>https://pbs.twimg.com/profile_banners/105764234/1512667291</t>
  </si>
  <si>
    <t>https://pbs.twimg.com/profile_banners/349948361/1413489106</t>
  </si>
  <si>
    <t>https://pbs.twimg.com/profile_banners/1024132319446228992/1568024135</t>
  </si>
  <si>
    <t>https://pbs.twimg.com/profile_banners/410711873/1558054659</t>
  </si>
  <si>
    <t>https://pbs.twimg.com/profile_banners/873940974132617216/1571385770</t>
  </si>
  <si>
    <t>https://pbs.twimg.com/profile_banners/2653602685/1563202351</t>
  </si>
  <si>
    <t>https://pbs.twimg.com/profile_banners/609395697/1408709351</t>
  </si>
  <si>
    <t>https://pbs.twimg.com/profile_banners/67978340/1397364769</t>
  </si>
  <si>
    <t>https://pbs.twimg.com/profile_banners/2953917169/1580215551</t>
  </si>
  <si>
    <t>https://pbs.twimg.com/profile_banners/828935713/1558290455</t>
  </si>
  <si>
    <t>https://pbs.twimg.com/profile_banners/154872506/1578165724</t>
  </si>
  <si>
    <t>https://pbs.twimg.com/profile_banners/920885993380618240/1577547030</t>
  </si>
  <si>
    <t>https://pbs.twimg.com/profile_banners/737018325033734144/1578648251</t>
  </si>
  <si>
    <t>https://pbs.twimg.com/profile_banners/3905991342/1561898268</t>
  </si>
  <si>
    <t>https://pbs.twimg.com/profile_banners/1210956738297384962/1579549932</t>
  </si>
  <si>
    <t>https://pbs.twimg.com/profile_banners/3301331082/1496645483</t>
  </si>
  <si>
    <t>https://pbs.twimg.com/profile_banners/1284151344/1577487681</t>
  </si>
  <si>
    <t>https://pbs.twimg.com/profile_banners/299491272/1521133365</t>
  </si>
  <si>
    <t>https://pbs.twimg.com/profile_banners/2736682496/1413445620</t>
  </si>
  <si>
    <t>https://pbs.twimg.com/profile_banners/255884537/1499323990</t>
  </si>
  <si>
    <t>https://pbs.twimg.com/profile_banners/866272273/1544736486</t>
  </si>
  <si>
    <t>https://pbs.twimg.com/profile_banners/969663273179197440/1534881748</t>
  </si>
  <si>
    <t>https://pbs.twimg.com/profile_banners/1159524790593576960/1566777650</t>
  </si>
  <si>
    <t>https://pbs.twimg.com/profile_banners/1868530562/1504722446</t>
  </si>
  <si>
    <t>https://pbs.twimg.com/profile_banners/225204919/1567542696</t>
  </si>
  <si>
    <t>https://pbs.twimg.com/profile_banners/71970241/1356615701</t>
  </si>
  <si>
    <t>https://pbs.twimg.com/profile_banners/295151700/1488205141</t>
  </si>
  <si>
    <t>https://pbs.twimg.com/profile_banners/371740144/1499763077</t>
  </si>
  <si>
    <t>https://pbs.twimg.com/profile_banners/889340438/1578322227</t>
  </si>
  <si>
    <t>https://pbs.twimg.com/profile_banners/70977243/1540645647</t>
  </si>
  <si>
    <t>https://pbs.twimg.com/profile_banners/281266992/1544977469</t>
  </si>
  <si>
    <t>https://pbs.twimg.com/profile_banners/276166911/1350454032</t>
  </si>
  <si>
    <t>https://pbs.twimg.com/profile_banners/1524886651/1565738056</t>
  </si>
  <si>
    <t>https://pbs.twimg.com/profile_banners/465838847/1409429274</t>
  </si>
  <si>
    <t>https://pbs.twimg.com/profile_banners/417976790/1496660298</t>
  </si>
  <si>
    <t>https://pbs.twimg.com/profile_banners/770014182/1557081625</t>
  </si>
  <si>
    <t>https://pbs.twimg.com/profile_banners/199010675/1569850951</t>
  </si>
  <si>
    <t>https://pbs.twimg.com/profile_banners/1683008994/1466728288</t>
  </si>
  <si>
    <t>https://pbs.twimg.com/profile_banners/2489727476/1508849005</t>
  </si>
  <si>
    <t>https://pbs.twimg.com/profile_banners/3074675605/1516667126</t>
  </si>
  <si>
    <t>https://pbs.twimg.com/profile_banners/889270727236399106/1532849778</t>
  </si>
  <si>
    <t>https://pbs.twimg.com/profile_banners/1923709904/1556699700</t>
  </si>
  <si>
    <t>https://pbs.twimg.com/profile_banners/632665061/1576992480</t>
  </si>
  <si>
    <t>https://pbs.twimg.com/profile_banners/434307060/1580333814</t>
  </si>
  <si>
    <t>https://pbs.twimg.com/profile_banners/244396552/1514575758</t>
  </si>
  <si>
    <t>https://pbs.twimg.com/profile_banners/549466943/1348175414</t>
  </si>
  <si>
    <t>https://pbs.twimg.com/profile_banners/1375691508/1578860908</t>
  </si>
  <si>
    <t>https://pbs.twimg.com/profile_banners/963109020721733632/1565106413</t>
  </si>
  <si>
    <t>https://pbs.twimg.com/profile_banners/335361411/1553186473</t>
  </si>
  <si>
    <t>https://pbs.twimg.com/profile_banners/2393012144/1395053116</t>
  </si>
  <si>
    <t>https://pbs.twimg.com/profile_banners/418985359/1555064679</t>
  </si>
  <si>
    <t>https://pbs.twimg.com/profile_banners/2159314605/1438829770</t>
  </si>
  <si>
    <t>https://pbs.twimg.com/profile_banners/1207733706670120960/1576781891</t>
  </si>
  <si>
    <t>https://pbs.twimg.com/profile_banners/293335647/1445545299</t>
  </si>
  <si>
    <t>https://pbs.twimg.com/profile_banners/391262264/1466168904</t>
  </si>
  <si>
    <t>https://pbs.twimg.com/profile_banners/1217163521508724737/1580009726</t>
  </si>
  <si>
    <t>https://pbs.twimg.com/profile_banners/1195723578626457601/1573938684</t>
  </si>
  <si>
    <t>https://pbs.twimg.com/profile_banners/559920542/1499896600</t>
  </si>
  <si>
    <t>https://pbs.twimg.com/profile_banners/741884684007833600/1512477976</t>
  </si>
  <si>
    <t>https://pbs.twimg.com/profile_banners/3145936212/1554960979</t>
  </si>
  <si>
    <t>https://pbs.twimg.com/profile_banners/890551486148624385/1512637057</t>
  </si>
  <si>
    <t>https://pbs.twimg.com/profile_banners/915551792527740928/1579629336</t>
  </si>
  <si>
    <t>https://pbs.twimg.com/profile_banners/762783297172799488/1578995921</t>
  </si>
  <si>
    <t>https://pbs.twimg.com/profile_banners/46096558/1565276639</t>
  </si>
  <si>
    <t>https://pbs.twimg.com/profile_banners/1218031039660072960/1579259249</t>
  </si>
  <si>
    <t>https://pbs.twimg.com/profile_banners/1952412980/1512603080</t>
  </si>
  <si>
    <t>https://pbs.twimg.com/profile_banners/534163802/1574673769</t>
  </si>
  <si>
    <t>https://pbs.twimg.com/profile_banners/2373160188/1498552823</t>
  </si>
  <si>
    <t>https://pbs.twimg.com/profile_banners/1951090982/1521668704</t>
  </si>
  <si>
    <t>https://pbs.twimg.com/profile_banners/382904629/1414520942</t>
  </si>
  <si>
    <t>https://pbs.twimg.com/profile_banners/885188686341689348/1504351037</t>
  </si>
  <si>
    <t>https://pbs.twimg.com/profile_banners/1400422260/1577541536</t>
  </si>
  <si>
    <t>https://pbs.twimg.com/profile_banners/33639255/1569270627</t>
  </si>
  <si>
    <t>https://pbs.twimg.com/profile_banners/57930431/1507922256</t>
  </si>
  <si>
    <t>https://pbs.twimg.com/profile_banners/1205428154350874624/1576234104</t>
  </si>
  <si>
    <t>https://pbs.twimg.com/profile_banners/3246230106/1496971006</t>
  </si>
  <si>
    <t>https://pbs.twimg.com/profile_banners/489535657/1553287677</t>
  </si>
  <si>
    <t>https://pbs.twimg.com/profile_banners/372843945/1509493643</t>
  </si>
  <si>
    <t>https://pbs.twimg.com/profile_banners/803257453529985024/1530821325</t>
  </si>
  <si>
    <t>https://pbs.twimg.com/profile_banners/3108763616/1496877864</t>
  </si>
  <si>
    <t>https://pbs.twimg.com/profile_banners/393494582/1556292043</t>
  </si>
  <si>
    <t>https://pbs.twimg.com/profile_banners/145561497/1386083720</t>
  </si>
  <si>
    <t>https://pbs.twimg.com/profile_banners/630901308/1456282795</t>
  </si>
  <si>
    <t>https://pbs.twimg.com/profile_banners/551265920/1567543404</t>
  </si>
  <si>
    <t>https://pbs.twimg.com/profile_banners/1220775900553383936/1580467732</t>
  </si>
  <si>
    <t>https://pbs.twimg.com/profile_banners/1642611770/1559734935</t>
  </si>
  <si>
    <t>https://pbs.twimg.com/profile_banners/827458122/1424395898</t>
  </si>
  <si>
    <t>https://pbs.twimg.com/profile_banners/4255698160/1502961123</t>
  </si>
  <si>
    <t>https://pbs.twimg.com/profile_banners/301152327/1575834392</t>
  </si>
  <si>
    <t>https://pbs.twimg.com/profile_banners/535818946/1552913071</t>
  </si>
  <si>
    <t>https://pbs.twimg.com/profile_banners/737035736009084933/1577508461</t>
  </si>
  <si>
    <t>https://pbs.twimg.com/profile_banners/2920850700/1435444173</t>
  </si>
  <si>
    <t>https://pbs.twimg.com/profile_banners/2397711440/1528510633</t>
  </si>
  <si>
    <t>https://pbs.twimg.com/profile_banners/541560814/1488522494</t>
  </si>
  <si>
    <t>https://pbs.twimg.com/profile_banners/1014996085260025862/1530830644</t>
  </si>
  <si>
    <t>https://pbs.twimg.com/profile_banners/1193066755431784449/1573303464</t>
  </si>
  <si>
    <t>https://pbs.twimg.com/profile_banners/780990613/1505484807</t>
  </si>
  <si>
    <t>https://pbs.twimg.com/profile_banners/261763742/1496515217</t>
  </si>
  <si>
    <t>https://pbs.twimg.com/profile_banners/795881620477771776/1577741920</t>
  </si>
  <si>
    <t>https://pbs.twimg.com/profile_banners/3022928845/1553854633</t>
  </si>
  <si>
    <t>https://pbs.twimg.com/profile_banners/1007054730303025152/1580249299</t>
  </si>
  <si>
    <t>https://pbs.twimg.com/profile_banners/1217402602637463553/1579086775</t>
  </si>
  <si>
    <t>https://pbs.twimg.com/profile_banners/2884547769/1497488011</t>
  </si>
  <si>
    <t>https://pbs.twimg.com/profile_banners/511804884/1481036031</t>
  </si>
  <si>
    <t>https://pbs.twimg.com/profile_banners/868106154001543168/1497329312</t>
  </si>
  <si>
    <t>https://pbs.twimg.com/profile_banners/3281396604/1575927529</t>
  </si>
  <si>
    <t>https://pbs.twimg.com/profile_banners/3269202852/1483625487</t>
  </si>
  <si>
    <t>https://pbs.twimg.com/profile_banners/342004462/1394594875</t>
  </si>
  <si>
    <t>https://pbs.twimg.com/profile_banners/4909546895/1562854921</t>
  </si>
  <si>
    <t>https://pbs.twimg.com/profile_banners/2478911692/1512142047</t>
  </si>
  <si>
    <t>https://pbs.twimg.com/profile_banners/702396134/1565344418</t>
  </si>
  <si>
    <t>https://pbs.twimg.com/profile_banners/1172904387322294273/1568477923</t>
  </si>
  <si>
    <t>https://pbs.twimg.com/profile_banners/912657464/1568365778</t>
  </si>
  <si>
    <t>https://pbs.twimg.com/profile_banners/222629650/1547311753</t>
  </si>
  <si>
    <t>https://pbs.twimg.com/profile_banners/1020594998084030464/1537672622</t>
  </si>
  <si>
    <t>https://pbs.twimg.com/profile_banners/1075497551091118091/1560350489</t>
  </si>
  <si>
    <t>https://pbs.twimg.com/profile_banners/806939722274717700/1539538626</t>
  </si>
  <si>
    <t>https://pbs.twimg.com/profile_banners/322573505/1535517658</t>
  </si>
  <si>
    <t>https://pbs.twimg.com/profile_banners/117335015/1480322506</t>
  </si>
  <si>
    <t>https://pbs.twimg.com/profile_banners/695658709096259584/1579875439</t>
  </si>
  <si>
    <t>https://pbs.twimg.com/profile_banners/323921290/1520267129</t>
  </si>
  <si>
    <t>https://pbs.twimg.com/profile_banners/876831855831658496/1497905757</t>
  </si>
  <si>
    <t>https://pbs.twimg.com/profile_banners/486140697/1501438420</t>
  </si>
  <si>
    <t>https://pbs.twimg.com/profile_banners/325097515/1416264195</t>
  </si>
  <si>
    <t>https://pbs.twimg.com/profile_banners/67206941/1542407743</t>
  </si>
  <si>
    <t>https://pbs.twimg.com/profile_banners/169156786/1579638345</t>
  </si>
  <si>
    <t>https://pbs.twimg.com/profile_banners/2754922483/1559067148</t>
  </si>
  <si>
    <t>https://pbs.twimg.com/profile_banners/754264862927286274/1528016094</t>
  </si>
  <si>
    <t>https://pbs.twimg.com/profile_banners/1212640191287939078/1577950979</t>
  </si>
  <si>
    <t>https://pbs.twimg.com/profile_banners/1213064982880911360/1578203850</t>
  </si>
  <si>
    <t>https://pbs.twimg.com/profile_banners/590137812/1497077104</t>
  </si>
  <si>
    <t>https://pbs.twimg.com/profile_banners/110663856/1460063758</t>
  </si>
  <si>
    <t>https://pbs.twimg.com/profile_banners/405637772/1364823840</t>
  </si>
  <si>
    <t>https://pbs.twimg.com/profile_banners/546989172/1518868160</t>
  </si>
  <si>
    <t>https://pbs.twimg.com/profile_banners/162750102/1500688563</t>
  </si>
  <si>
    <t>https://pbs.twimg.com/profile_banners/1176176634111639552/1578506267</t>
  </si>
  <si>
    <t>https://pbs.twimg.com/profile_banners/825341431/1578071713</t>
  </si>
  <si>
    <t>https://pbs.twimg.com/profile_banners/547179205/1357050505</t>
  </si>
  <si>
    <t>https://pbs.twimg.com/profile_banners/884772584914427904/1500775308</t>
  </si>
  <si>
    <t>https://pbs.twimg.com/profile_banners/4185007468/1560958929</t>
  </si>
  <si>
    <t>https://pbs.twimg.com/profile_banners/857993345515356160/1535062697</t>
  </si>
  <si>
    <t>https://pbs.twimg.com/profile_banners/1203729561969713163/1578831411</t>
  </si>
  <si>
    <t>https://pbs.twimg.com/profile_banners/860812982967783424/1494069821</t>
  </si>
  <si>
    <t>https://pbs.twimg.com/profile_banners/2252417198/1569363020</t>
  </si>
  <si>
    <t>https://pbs.twimg.com/profile_banners/2608535941/1576134716</t>
  </si>
  <si>
    <t>https://pbs.twimg.com/profile_banners/131977610/1511982709</t>
  </si>
  <si>
    <t>https://pbs.twimg.com/profile_banners/382718379/1500533484</t>
  </si>
  <si>
    <t>https://pbs.twimg.com/profile_banners/829656978/1515961839</t>
  </si>
  <si>
    <t>https://pbs.twimg.com/profile_banners/3080758341/1440468497</t>
  </si>
  <si>
    <t>https://pbs.twimg.com/profile_banners/324861479/1536816343</t>
  </si>
  <si>
    <t>https://pbs.twimg.com/profile_banners/1003367240736141314/1559632028</t>
  </si>
  <si>
    <t>https://pbs.twimg.com/profile_banners/810340628194324481/1528200186</t>
  </si>
  <si>
    <t>https://pbs.twimg.com/profile_banners/1094109562859372546/1551691958</t>
  </si>
  <si>
    <t>https://pbs.twimg.com/profile_banners/459114885/1451287337</t>
  </si>
  <si>
    <t>https://pbs.twimg.com/profile_banners/273762825/1505798866</t>
  </si>
  <si>
    <t>https://pbs.twimg.com/profile_banners/753027659077148672/1540968149</t>
  </si>
  <si>
    <t>https://pbs.twimg.com/profile_banners/791153323/1502075178</t>
  </si>
  <si>
    <t>https://pbs.twimg.com/profile_banners/4850713217/1558830233</t>
  </si>
  <si>
    <t>https://pbs.twimg.com/profile_banners/2723507623/1579869552</t>
  </si>
  <si>
    <t>https://pbs.twimg.com/profile_banners/305300537/1516747720</t>
  </si>
  <si>
    <t>https://pbs.twimg.com/profile_banners/852123464311951360/1573065033</t>
  </si>
  <si>
    <t>https://pbs.twimg.com/profile_banners/506204184/1496875235</t>
  </si>
  <si>
    <t>https://pbs.twimg.com/profile_banners/1148651078/1576643173</t>
  </si>
  <si>
    <t>https://pbs.twimg.com/profile_banners/264338521/1571743675</t>
  </si>
  <si>
    <t>https://pbs.twimg.com/profile_banners/914547368/1451602937</t>
  </si>
  <si>
    <t>https://pbs.twimg.com/profile_banners/328743319/1498184157</t>
  </si>
  <si>
    <t>https://pbs.twimg.com/profile_banners/2714913128/1543624782</t>
  </si>
  <si>
    <t>https://pbs.twimg.com/profile_banners/365957393/1477251829</t>
  </si>
  <si>
    <t>https://pbs.twimg.com/profile_banners/957689026525388800/1549457376</t>
  </si>
  <si>
    <t>https://pbs.twimg.com/profile_banners/873676120633356289/1499230714</t>
  </si>
  <si>
    <t>https://pbs.twimg.com/profile_banners/557284138/1519722866</t>
  </si>
  <si>
    <t>https://pbs.twimg.com/profile_banners/2151756546/1579781300</t>
  </si>
  <si>
    <t>https://pbs.twimg.com/profile_banners/1203286896245391360/1579393092</t>
  </si>
  <si>
    <t>https://pbs.twimg.com/profile_banners/411704155/1563037961</t>
  </si>
  <si>
    <t>https://pbs.twimg.com/profile_banners/534101311/1522772519</t>
  </si>
  <si>
    <t>https://pbs.twimg.com/profile_banners/251249227/1552443262</t>
  </si>
  <si>
    <t>https://pbs.twimg.com/profile_banners/3969713005/1513555344</t>
  </si>
  <si>
    <t>https://pbs.twimg.com/profile_banners/1965453956/1451582594</t>
  </si>
  <si>
    <t>https://pbs.twimg.com/profile_banners/375437444/1406757514</t>
  </si>
  <si>
    <t>https://pbs.twimg.com/profile_banners/3305540077/1517065300</t>
  </si>
  <si>
    <t>https://pbs.twimg.com/profile_banners/90273400/1520376891</t>
  </si>
  <si>
    <t>https://pbs.twimg.com/profile_banners/1093284300341067776/1549494504</t>
  </si>
  <si>
    <t>https://pbs.twimg.com/profile_banners/768795016164700160/1536274150</t>
  </si>
  <si>
    <t>https://pbs.twimg.com/profile_banners/1166558605711163392/1575579617</t>
  </si>
  <si>
    <t>https://pbs.twimg.com/profile_banners/472786972/1580490067</t>
  </si>
  <si>
    <t>https://pbs.twimg.com/profile_banners/6392972/1462223040</t>
  </si>
  <si>
    <t>https://pbs.twimg.com/profile_banners/4045904127/1549358808</t>
  </si>
  <si>
    <t>https://pbs.twimg.com/profile_banners/1143566552089989121/1569963494</t>
  </si>
  <si>
    <t>https://pbs.twimg.com/profile_banners/3099917911/1470077813</t>
  </si>
  <si>
    <t>https://pbs.twimg.com/profile_banners/885831735136661506/1508820706</t>
  </si>
  <si>
    <t>https://pbs.twimg.com/profile_banners/2279079208/1472186806</t>
  </si>
  <si>
    <t>https://pbs.twimg.com/profile_banners/443986143/1507836214</t>
  </si>
  <si>
    <t>https://pbs.twimg.com/profile_banners/4516939396/1450382274</t>
  </si>
  <si>
    <t>https://pbs.twimg.com/profile_banners/410464814/1512551352</t>
  </si>
  <si>
    <t>https://pbs.twimg.com/profile_banners/907129511367598080/1528444513</t>
  </si>
  <si>
    <t>https://pbs.twimg.com/profile_banners/252559751/1540230296</t>
  </si>
  <si>
    <t>https://pbs.twimg.com/profile_banners/1051578204459331584/1540553231</t>
  </si>
  <si>
    <t>https://pbs.twimg.com/profile_banners/888077878159691776/1579799749</t>
  </si>
  <si>
    <t>https://pbs.twimg.com/profile_banners/873454490170515456/1514777708</t>
  </si>
  <si>
    <t>https://pbs.twimg.com/profile_banners/762507459013378050/1470631335</t>
  </si>
  <si>
    <t>https://pbs.twimg.com/profile_banners/2675399599/1576365969</t>
  </si>
  <si>
    <t>https://pbs.twimg.com/profile_banners/624405831/1500528264</t>
  </si>
  <si>
    <t>https://pbs.twimg.com/profile_banners/466788460/1541108473</t>
  </si>
  <si>
    <t>https://pbs.twimg.com/profile_banners/456594000/1560375954</t>
  </si>
  <si>
    <t>https://pbs.twimg.com/profile_banners/896723266148093952/1577908411</t>
  </si>
  <si>
    <t>https://pbs.twimg.com/profile_banners/989616455393169409/1576852159</t>
  </si>
  <si>
    <t>https://pbs.twimg.com/profile_banners/891450476/1387908584</t>
  </si>
  <si>
    <t>https://pbs.twimg.com/profile_banners/278479377/1567532838</t>
  </si>
  <si>
    <t>https://pbs.twimg.com/profile_banners/368889723/1548632278</t>
  </si>
  <si>
    <t>https://pbs.twimg.com/profile_banners/1143213088583364608/1564924030</t>
  </si>
  <si>
    <t>https://pbs.twimg.com/profile_banners/1090231667220992002/1560434351</t>
  </si>
  <si>
    <t>https://pbs.twimg.com/profile_banners/483096352/1497617430</t>
  </si>
  <si>
    <t>https://pbs.twimg.com/profile_banners/2909346104/1551422735</t>
  </si>
  <si>
    <t>https://pbs.twimg.com/profile_banners/1210141500274814977/1578919658</t>
  </si>
  <si>
    <t>https://pbs.twimg.com/profile_banners/477202372/1567897546</t>
  </si>
  <si>
    <t>https://pbs.twimg.com/profile_banners/2700147240/1407999287</t>
  </si>
  <si>
    <t>https://pbs.twimg.com/profile_banners/523215138/1514596316</t>
  </si>
  <si>
    <t>https://pbs.twimg.com/profile_banners/877287428406493184/1573664132</t>
  </si>
  <si>
    <t>https://pbs.twimg.com/profile_banners/525477795/1482055451</t>
  </si>
  <si>
    <t>https://pbs.twimg.com/profile_banners/895318206025486337/1520920744</t>
  </si>
  <si>
    <t>https://pbs.twimg.com/profile_banners/1007078667682394113/1567430268</t>
  </si>
  <si>
    <t>https://pbs.twimg.com/profile_banners/342668258/1376057713</t>
  </si>
  <si>
    <t>https://pbs.twimg.com/profile_banners/715668762/1350201157</t>
  </si>
  <si>
    <t>https://pbs.twimg.com/profile_banners/1913818232/1500666900</t>
  </si>
  <si>
    <t>https://pbs.twimg.com/profile_banners/1038472379326980096/1536426195</t>
  </si>
  <si>
    <t>https://pbs.twimg.com/profile_banners/577548075/1567565323</t>
  </si>
  <si>
    <t>https://pbs.twimg.com/profile_banners/368257800/1428831461</t>
  </si>
  <si>
    <t>https://pbs.twimg.com/profile_banners/75359064/1505803488</t>
  </si>
  <si>
    <t>https://pbs.twimg.com/profile_banners/3336243979/1580244195</t>
  </si>
  <si>
    <t>https://pbs.twimg.com/profile_banners/250702100/1561324525</t>
  </si>
  <si>
    <t>https://pbs.twimg.com/profile_banners/872538438582403072/1510309971</t>
  </si>
  <si>
    <t>https://pbs.twimg.com/profile_banners/437239477/1552477789</t>
  </si>
  <si>
    <t>https://pbs.twimg.com/profile_banners/986874830355140608/1569745267</t>
  </si>
  <si>
    <t>https://pbs.twimg.com/profile_banners/1223254038113857537/1580482157</t>
  </si>
  <si>
    <t>https://pbs.twimg.com/profile_banners/2734109724/1539125033</t>
  </si>
  <si>
    <t>https://pbs.twimg.com/profile_banners/2983419903/1578417366</t>
  </si>
  <si>
    <t>https://pbs.twimg.com/profile_banners/930690318005166082/1576062935</t>
  </si>
  <si>
    <t>https://pbs.twimg.com/profile_banners/298022181/1402105463</t>
  </si>
  <si>
    <t>https://pbs.twimg.com/profile_banners/404769616/1574399542</t>
  </si>
  <si>
    <t>https://pbs.twimg.com/profile_banners/1533119732/1496696889</t>
  </si>
  <si>
    <t>https://pbs.twimg.com/profile_banners/330439648/1499759483</t>
  </si>
  <si>
    <t>https://pbs.twimg.com/profile_banners/1213376946660245505/1578503553</t>
  </si>
  <si>
    <t>https://pbs.twimg.com/profile_banners/350397235/1523961329</t>
  </si>
  <si>
    <t>https://pbs.twimg.com/profile_banners/1038143595763707905/1539540829</t>
  </si>
  <si>
    <t>https://pbs.twimg.com/profile_banners/909827048/1366572213</t>
  </si>
  <si>
    <t>https://pbs.twimg.com/profile_banners/848153201937453056/1496818831</t>
  </si>
  <si>
    <t>https://pbs.twimg.com/profile_banners/2166924156/1578563180</t>
  </si>
  <si>
    <t>https://pbs.twimg.com/profile_banners/896984082759925760/1577366788</t>
  </si>
  <si>
    <t>https://pbs.twimg.com/profile_banners/2998221144/1492921279</t>
  </si>
  <si>
    <t>https://pbs.twimg.com/profile_banners/1168572521022705667/1567445291</t>
  </si>
  <si>
    <t>https://pbs.twimg.com/profile_banners/507762391/1526121973</t>
  </si>
  <si>
    <t>https://pbs.twimg.com/profile_banners/1119384982408052736/1579753718</t>
  </si>
  <si>
    <t>https://pbs.twimg.com/profile_banners/70082760/1504783595</t>
  </si>
  <si>
    <t>https://pbs.twimg.com/profile_banners/1149273423706808320/1567674453</t>
  </si>
  <si>
    <t>https://pbs.twimg.com/profile_banners/46954415/1546357493</t>
  </si>
  <si>
    <t>https://pbs.twimg.com/profile_banners/1214070832625963009/1578324878</t>
  </si>
  <si>
    <t>https://pbs.twimg.com/profile_banners/21088417/1515536808</t>
  </si>
  <si>
    <t>https://pbs.twimg.com/profile_banners/173836533/1565630369</t>
  </si>
  <si>
    <t>https://pbs.twimg.com/profile_banners/230406735/1567949471</t>
  </si>
  <si>
    <t>https://pbs.twimg.com/profile_banners/969320015374749696/1575468685</t>
  </si>
  <si>
    <t>https://pbs.twimg.com/profile_banners/1206936792768929792/1576848387</t>
  </si>
  <si>
    <t>https://pbs.twimg.com/profile_banners/61493616/1496823709</t>
  </si>
  <si>
    <t>https://pbs.twimg.com/profile_banners/758394331/1379025148</t>
  </si>
  <si>
    <t>https://pbs.twimg.com/profile_banners/279489418/1492288115</t>
  </si>
  <si>
    <t>https://pbs.twimg.com/profile_banners/1091609729875562496/1564242630</t>
  </si>
  <si>
    <t>https://pbs.twimg.com/profile_banners/269270284/1348498302</t>
  </si>
  <si>
    <t>https://pbs.twimg.com/profile_banners/1096796064957562880/1550332717</t>
  </si>
  <si>
    <t>https://pbs.twimg.com/profile_banners/343322979/1473165772</t>
  </si>
  <si>
    <t>https://pbs.twimg.com/profile_banners/464581206/1576874791</t>
  </si>
  <si>
    <t>https://pbs.twimg.com/profile_banners/2229270307/1452007112</t>
  </si>
  <si>
    <t>https://pbs.twimg.com/profile_banners/2908607483/1472248436</t>
  </si>
  <si>
    <t>https://pbs.twimg.com/profile_banners/734182339/1573878224</t>
  </si>
  <si>
    <t>https://pbs.twimg.com/profile_banners/183563053/1580405586</t>
  </si>
  <si>
    <t>https://pbs.twimg.com/profile_banners/1215011678187855874/1578691225</t>
  </si>
  <si>
    <t>https://pbs.twimg.com/profile_banners/714064600052981760/1578836621</t>
  </si>
  <si>
    <t>https://pbs.twimg.com/profile_banners/734188520/1570606815</t>
  </si>
  <si>
    <t>https://pbs.twimg.com/profile_banners/978493380387799040/1578159317</t>
  </si>
  <si>
    <t>https://pbs.twimg.com/profile_banners/1011635034552459264/1530028712</t>
  </si>
  <si>
    <t>https://pbs.twimg.com/profile_banners/1217385444/1573590929</t>
  </si>
  <si>
    <t>https://pbs.twimg.com/profile_banners/776098032496574466/1575752043</t>
  </si>
  <si>
    <t>https://pbs.twimg.com/profile_banners/1111783002294665221/1569312853</t>
  </si>
  <si>
    <t>https://pbs.twimg.com/profile_banners/1594194506/1578173672</t>
  </si>
  <si>
    <t>https://pbs.twimg.com/profile_banners/1100102777500590082/1572282568</t>
  </si>
  <si>
    <t>https://pbs.twimg.com/profile_banners/1042893195699466242/1580554411</t>
  </si>
  <si>
    <t>https://pbs.twimg.com/profile_banners/74522053/1579003194</t>
  </si>
  <si>
    <t>https://pbs.twimg.com/profile_banners/1174772675148963841/1580471995</t>
  </si>
  <si>
    <t>https://pbs.twimg.com/profile_banners/319546805/1485254526</t>
  </si>
  <si>
    <t>https://pbs.twimg.com/profile_banners/494012904/1576399953</t>
  </si>
  <si>
    <t>https://pbs.twimg.com/profile_banners/117360860/1524671723</t>
  </si>
  <si>
    <t>https://pbs.twimg.com/profile_banners/306710614/1577118733</t>
  </si>
  <si>
    <t>https://pbs.twimg.com/profile_banners/916365507489648643/1554142244</t>
  </si>
  <si>
    <t>https://pbs.twimg.com/profile_banners/751905062792859649/1560727449</t>
  </si>
  <si>
    <t>https://pbs.twimg.com/profile_banners/325434479/1535784881</t>
  </si>
  <si>
    <t>https://pbs.twimg.com/profile_banners/986516430/1527380737</t>
  </si>
  <si>
    <t>https://pbs.twimg.com/profile_banners/973262583686934530/1523195006</t>
  </si>
  <si>
    <t>https://pbs.twimg.com/profile_banners/1941854178/1498360221</t>
  </si>
  <si>
    <t>https://pbs.twimg.com/profile_banners/2576709799/1480350906</t>
  </si>
  <si>
    <t>https://pbs.twimg.com/profile_banners/3191641932/1502213186</t>
  </si>
  <si>
    <t>https://pbs.twimg.com/profile_banners/916030042173579264/1573219953</t>
  </si>
  <si>
    <t>https://pbs.twimg.com/profile_banners/773160518/1543190868</t>
  </si>
  <si>
    <t>https://pbs.twimg.com/profile_banners/2247371715/1567554771</t>
  </si>
  <si>
    <t>https://pbs.twimg.com/profile_banners/2841183366/1412509295</t>
  </si>
  <si>
    <t>https://pbs.twimg.com/profile_banners/258492429/1504407951</t>
  </si>
  <si>
    <t>https://pbs.twimg.com/profile_banners/271370164/1531813841</t>
  </si>
  <si>
    <t>https://pbs.twimg.com/profile_banners/458285546/1502449718</t>
  </si>
  <si>
    <t>https://pbs.twimg.com/profile_banners/4877191475/1516097559</t>
  </si>
  <si>
    <t>https://pbs.twimg.com/profile_banners/1175157250803032065/1576595595</t>
  </si>
  <si>
    <t>https://pbs.twimg.com/profile_banners/1133542182282059786/1559868692</t>
  </si>
  <si>
    <t>https://pbs.twimg.com/profile_banners/1204305717823455232/1576996662</t>
  </si>
  <si>
    <t>https://pbs.twimg.com/profile_banners/880544775149154306/1578861440</t>
  </si>
  <si>
    <t>https://pbs.twimg.com/profile_banners/752932829563129857/1505513361</t>
  </si>
  <si>
    <t>https://pbs.twimg.com/profile_banners/247319046/1564136167</t>
  </si>
  <si>
    <t>https://pbs.twimg.com/profile_banners/1157711221161975808/1579888299</t>
  </si>
  <si>
    <t>https://pbs.twimg.com/profile_banners/898299202085638144/1580504064</t>
  </si>
  <si>
    <t>https://pbs.twimg.com/profile_banners/349866219/1400952775</t>
  </si>
  <si>
    <t>https://pbs.twimg.com/profile_banners/2382672553/1550160981</t>
  </si>
  <si>
    <t>https://pbs.twimg.com/profile_banners/182123459/1575746265</t>
  </si>
  <si>
    <t>https://pbs.twimg.com/profile_banners/1092865620444700672/1580130707</t>
  </si>
  <si>
    <t>https://pbs.twimg.com/profile_banners/1024736292519784449/1577023828</t>
  </si>
  <si>
    <t>https://pbs.twimg.com/profile_banners/751250482828541952/1579946598</t>
  </si>
  <si>
    <t>https://pbs.twimg.com/profile_banners/803894504898097152/1578342609</t>
  </si>
  <si>
    <t>https://pbs.twimg.com/profile_banners/512928305/1495724223</t>
  </si>
  <si>
    <t>https://pbs.twimg.com/profile_banners/3252179215/1580397078</t>
  </si>
  <si>
    <t>https://pbs.twimg.com/profile_banners/1154542353153253382/1579201847</t>
  </si>
  <si>
    <t>https://pbs.twimg.com/profile_banners/2964212033/1513628013</t>
  </si>
  <si>
    <t>https://pbs.twimg.com/profile_banners/575432564/1526412221</t>
  </si>
  <si>
    <t>https://pbs.twimg.com/profile_banners/272480356/1550870638</t>
  </si>
  <si>
    <t>https://pbs.twimg.com/profile_banners/515977295/1578103048</t>
  </si>
  <si>
    <t>https://pbs.twimg.com/profile_banners/1155878886665834497/1580454041</t>
  </si>
  <si>
    <t>https://pbs.twimg.com/profile_banners/397548801/1554907361</t>
  </si>
  <si>
    <t>https://pbs.twimg.com/profile_banners/555976956/1501326376</t>
  </si>
  <si>
    <t>https://pbs.twimg.com/profile_banners/2660137974/1569696866</t>
  </si>
  <si>
    <t>https://pbs.twimg.com/profile_banners/16384689/1480271961</t>
  </si>
  <si>
    <t>https://pbs.twimg.com/profile_banners/1023599802502787074/1579872098</t>
  </si>
  <si>
    <t>https://pbs.twimg.com/profile_banners/802470381873467392/1572100070</t>
  </si>
  <si>
    <t>https://pbs.twimg.com/profile_banners/607302013/1348490765</t>
  </si>
  <si>
    <t>https://pbs.twimg.com/profile_banners/1017901952712216581/1532389314</t>
  </si>
  <si>
    <t>https://pbs.twimg.com/profile_banners/861567782353326080/1580578882</t>
  </si>
  <si>
    <t>https://pbs.twimg.com/profile_banners/1015287520421179392/1580457486</t>
  </si>
  <si>
    <t>https://pbs.twimg.com/profile_banners/1106534762955587584/1553150729</t>
  </si>
  <si>
    <t>https://pbs.twimg.com/profile_banners/1050701790486904835/1562939333</t>
  </si>
  <si>
    <t>https://pbs.twimg.com/profile_banners/327121600/1522891450</t>
  </si>
  <si>
    <t>https://pbs.twimg.com/profile_banners/2522799710/1577680828</t>
  </si>
  <si>
    <t>https://pbs.twimg.com/profile_banners/874016220969918465/1560682285</t>
  </si>
  <si>
    <t>https://pbs.twimg.com/profile_banners/262922757/1578765301</t>
  </si>
  <si>
    <t>https://pbs.twimg.com/profile_banners/737944573/1571767543</t>
  </si>
  <si>
    <t>https://pbs.twimg.com/profile_banners/872857107321769984/1504492108</t>
  </si>
  <si>
    <t>https://pbs.twimg.com/profile_banners/962572404/1546311776</t>
  </si>
  <si>
    <t>https://pbs.twimg.com/profile_banners/944985439349493762/1531734962</t>
  </si>
  <si>
    <t>https://pbs.twimg.com/profile_banners/229244675/1411133311</t>
  </si>
  <si>
    <t>https://pbs.twimg.com/profile_banners/885610744544284672/1524504666</t>
  </si>
  <si>
    <t>https://pbs.twimg.com/profile_banners/1207241772839178240/1576664122</t>
  </si>
  <si>
    <t>https://pbs.twimg.com/profile_banners/2792100855/1446582694</t>
  </si>
  <si>
    <t>https://pbs.twimg.com/profile_banners/1493858036/1579290330</t>
  </si>
  <si>
    <t>https://pbs.twimg.com/profile_banners/523615431/1443463084</t>
  </si>
  <si>
    <t>https://pbs.twimg.com/profile_banners/1725963032/1578784130</t>
  </si>
  <si>
    <t>https://pbs.twimg.com/profile_banners/875641594291953664/1497604661</t>
  </si>
  <si>
    <t>https://pbs.twimg.com/profile_banners/295196006/1472317682</t>
  </si>
  <si>
    <t>https://pbs.twimg.com/profile_banners/1165233752697712641/1575491146</t>
  </si>
  <si>
    <t>https://pbs.twimg.com/profile_banners/253417032/1509112013</t>
  </si>
  <si>
    <t>https://pbs.twimg.com/profile_banners/1006261406381924352/1535461332</t>
  </si>
  <si>
    <t>https://pbs.twimg.com/profile_banners/468683316/1482226375</t>
  </si>
  <si>
    <t>https://pbs.twimg.com/profile_banners/1174603362848952320/1576523681</t>
  </si>
  <si>
    <t>https://pbs.twimg.com/profile_banners/275442391/1576510101</t>
  </si>
  <si>
    <t>https://pbs.twimg.com/profile_banners/527130484/1579252435</t>
  </si>
  <si>
    <t>https://pbs.twimg.com/profile_banners/993450629623361536/1575288837</t>
  </si>
  <si>
    <t>https://pbs.twimg.com/profile_banners/3551748194/1516362103</t>
  </si>
  <si>
    <t>https://pbs.twimg.com/profile_banners/879873529424084992/1580556606</t>
  </si>
  <si>
    <t>https://pbs.twimg.com/profile_banners/2175779558/1580242065</t>
  </si>
  <si>
    <t>https://pbs.twimg.com/profile_banners/363854298/1447579072</t>
  </si>
  <si>
    <t>https://pbs.twimg.com/profile_banners/163611862/1402437960</t>
  </si>
  <si>
    <t>https://pbs.twimg.com/profile_banners/1179767326817816578/1575642863</t>
  </si>
  <si>
    <t>https://pbs.twimg.com/profile_banners/1087744883618652161/1577313464</t>
  </si>
  <si>
    <t>https://pbs.twimg.com/profile_banners/550300015/1567575932</t>
  </si>
  <si>
    <t>https://pbs.twimg.com/profile_banners/755574968/1502804516</t>
  </si>
  <si>
    <t>https://pbs.twimg.com/profile_banners/2321284825/1459522916</t>
  </si>
  <si>
    <t>https://pbs.twimg.com/profile_banners/1196520942664597509/1574109542</t>
  </si>
  <si>
    <t>https://pbs.twimg.com/profile_banners/611235738/1578107794</t>
  </si>
  <si>
    <t>https://pbs.twimg.com/profile_banners/1188178322972381185/1574218083</t>
  </si>
  <si>
    <t>https://pbs.twimg.com/profile_banners/1078161091694391302/1576193083</t>
  </si>
  <si>
    <t>https://pbs.twimg.com/profile_banners/244503176/1579106634</t>
  </si>
  <si>
    <t>https://pbs.twimg.com/profile_banners/43338762/1498708380</t>
  </si>
  <si>
    <t>https://pbs.twimg.com/profile_banners/1087411508114587654/1569474996</t>
  </si>
  <si>
    <t>https://pbs.twimg.com/profile_banners/2895348256/1516907552</t>
  </si>
  <si>
    <t>https://pbs.twimg.com/profile_banners/10228272/1579878841</t>
  </si>
  <si>
    <t>https://pbs.twimg.com/profile_banners/314948511/1536261825</t>
  </si>
  <si>
    <t>https://pbs.twimg.com/profile_banners/1074035216166125568/1566639647</t>
  </si>
  <si>
    <t>https://pbs.twimg.com/profile_banners/554220054/1460795594</t>
  </si>
  <si>
    <t>https://pbs.twimg.com/profile_banners/1007952145/1579849610</t>
  </si>
  <si>
    <t>https://pbs.twimg.com/profile_banners/4610040143/1531149027</t>
  </si>
  <si>
    <t>https://pbs.twimg.com/profile_banners/258420175/1421997305</t>
  </si>
  <si>
    <t>https://pbs.twimg.com/profile_banners/434007232/1576613587</t>
  </si>
  <si>
    <t>https://pbs.twimg.com/profile_banners/960251066662117376/1580353845</t>
  </si>
  <si>
    <t>https://pbs.twimg.com/profile_banners/1087843697474064386/1564088476</t>
  </si>
  <si>
    <t>https://pbs.twimg.com/profile_banners/2523071444/1552680714</t>
  </si>
  <si>
    <t>https://pbs.twimg.com/profile_banners/2597171826/1564439935</t>
  </si>
  <si>
    <t>https://pbs.twimg.com/profile_banners/1193248822044049408/1573330020</t>
  </si>
  <si>
    <t>https://pbs.twimg.com/profile_banners/737631304947109889/1566726964</t>
  </si>
  <si>
    <t>https://pbs.twimg.com/profile_banners/1111246067293659143/1564949064</t>
  </si>
  <si>
    <t>https://pbs.twimg.com/profile_banners/592937370/1498496000</t>
  </si>
  <si>
    <t>https://pbs.twimg.com/profile_banners/1221910531436662784/1580375463</t>
  </si>
  <si>
    <t>https://pbs.twimg.com/profile_banners/472942838/1576418248</t>
  </si>
  <si>
    <t>https://pbs.twimg.com/profile_banners/726375993682857984/1577133586</t>
  </si>
  <si>
    <t>https://pbs.twimg.com/profile_banners/221965046/1539726790</t>
  </si>
  <si>
    <t>https://pbs.twimg.com/profile_banners/1097777725572632576/1550570897</t>
  </si>
  <si>
    <t>https://pbs.twimg.com/profile_banners/1238830412/1559897370</t>
  </si>
  <si>
    <t>https://pbs.twimg.com/profile_banners/718657454/1507406887</t>
  </si>
  <si>
    <t>https://pbs.twimg.com/profile_banners/4841808785/1543649931</t>
  </si>
  <si>
    <t>https://pbs.twimg.com/profile_banners/3337397414/1573208105</t>
  </si>
  <si>
    <t>https://pbs.twimg.com/profile_banners/1064585263958024192/1543070099</t>
  </si>
  <si>
    <t>https://pbs.twimg.com/profile_banners/1052547390207488000/1580424233</t>
  </si>
  <si>
    <t>https://pbs.twimg.com/profile_banners/183665710/1563320747</t>
  </si>
  <si>
    <t>https://pbs.twimg.com/profile_banners/4197556932/1576400263</t>
  </si>
  <si>
    <t>https://pbs.twimg.com/profile_banners/429885190/1576499417</t>
  </si>
  <si>
    <t>https://pbs.twimg.com/profile_banners/1201235593814069248/1577114902</t>
  </si>
  <si>
    <t>https://pbs.twimg.com/profile_banners/865276648308043776/1518128198</t>
  </si>
  <si>
    <t>https://pbs.twimg.com/profile_banners/2205911561/1578720454</t>
  </si>
  <si>
    <t>https://pbs.twimg.com/profile_banners/521686479/1546296260</t>
  </si>
  <si>
    <t>https://pbs.twimg.com/profile_banners/1651735261/1548763006</t>
  </si>
  <si>
    <t>https://pbs.twimg.com/profile_banners/1021136263062179840/1547829708</t>
  </si>
  <si>
    <t>https://pbs.twimg.com/profile_banners/926883617330155525/1509821869</t>
  </si>
  <si>
    <t>https://pbs.twimg.com/profile_banners/1192819768899842048/1578444632</t>
  </si>
  <si>
    <t>https://pbs.twimg.com/profile_banners/1202581418855092225/1575561884</t>
  </si>
  <si>
    <t>https://pbs.twimg.com/profile_banners/272533635/1568463947</t>
  </si>
  <si>
    <t>https://pbs.twimg.com/profile_banners/2687706508/1579821501</t>
  </si>
  <si>
    <t>https://pbs.twimg.com/profile_banners/723358476/1432475056</t>
  </si>
  <si>
    <t>https://pbs.twimg.com/profile_banners/3272088408/1579707665</t>
  </si>
  <si>
    <t>https://pbs.twimg.com/profile_banners/305845754/1528881053</t>
  </si>
  <si>
    <t>https://pbs.twimg.com/profile_banners/871665693007237122/1576875847</t>
  </si>
  <si>
    <t>https://pbs.twimg.com/profile_banners/1212343689151827968/1578121222</t>
  </si>
  <si>
    <t>https://pbs.twimg.com/profile_banners/131134413/1551246650</t>
  </si>
  <si>
    <t>https://pbs.twimg.com/profile_banners/275922859/1548681417</t>
  </si>
  <si>
    <t>https://pbs.twimg.com/profile_banners/742738938150957056/1556658544</t>
  </si>
  <si>
    <t>https://pbs.twimg.com/profile_banners/2985366420/1575241339</t>
  </si>
  <si>
    <t>https://pbs.twimg.com/profile_banners/69845779/1578614032</t>
  </si>
  <si>
    <t>https://pbs.twimg.com/profile_banners/586850634/1579944838</t>
  </si>
  <si>
    <t>https://pbs.twimg.com/profile_banners/1210185937373798401/1579867294</t>
  </si>
  <si>
    <t>https://pbs.twimg.com/profile_banners/1145349479303979008/1573458239</t>
  </si>
  <si>
    <t>https://pbs.twimg.com/profile_banners/1196199151391911937/1576952222</t>
  </si>
  <si>
    <t>https://pbs.twimg.com/profile_banners/324154107/1576498480</t>
  </si>
  <si>
    <t>https://pbs.twimg.com/profile_banners/305427405/1576499617</t>
  </si>
  <si>
    <t>https://pbs.twimg.com/profile_banners/344008886/1580205560</t>
  </si>
  <si>
    <t>https://pbs.twimg.com/profile_banners/1449975008/1497483759</t>
  </si>
  <si>
    <t>https://pbs.twimg.com/profile_banners/772175029333352448/1474334729</t>
  </si>
  <si>
    <t>https://pbs.twimg.com/profile_banners/2949327242/1464199648</t>
  </si>
  <si>
    <t>https://pbs.twimg.com/profile_banners/1139462839041699840/1560504639</t>
  </si>
  <si>
    <t>https://pbs.twimg.com/profile_banners/942651069745827841/1522387708</t>
  </si>
  <si>
    <t>https://pbs.twimg.com/profile_banners/1245721184/1563314249</t>
  </si>
  <si>
    <t>https://pbs.twimg.com/profile_banners/1730041118/1579432973</t>
  </si>
  <si>
    <t>https://pbs.twimg.com/profile_banners/404709258/1567799397</t>
  </si>
  <si>
    <t>https://pbs.twimg.com/profile_banners/309364768/1549580789</t>
  </si>
  <si>
    <t>https://pbs.twimg.com/profile_banners/755247409/1578138398</t>
  </si>
  <si>
    <t>https://pbs.twimg.com/profile_banners/1129410322366963712/1571312228</t>
  </si>
  <si>
    <t>https://pbs.twimg.com/profile_banners/829452875478745088/1501270102</t>
  </si>
  <si>
    <t>https://pbs.twimg.com/profile_banners/1218256884156813312/1579647820</t>
  </si>
  <si>
    <t>https://pbs.twimg.com/profile_banners/152375572/1540623783</t>
  </si>
  <si>
    <t>https://pbs.twimg.com/profile_banners/350702635/1470142935</t>
  </si>
  <si>
    <t>https://pbs.twimg.com/profile_banners/787718901928984577/1545196579</t>
  </si>
  <si>
    <t>https://pbs.twimg.com/profile_banners/326060313/1576499162</t>
  </si>
  <si>
    <t>https://pbs.twimg.com/profile_banners/2541391986/1473460324</t>
  </si>
  <si>
    <t>https://pbs.twimg.com/profile_banners/3304342476/1563795645</t>
  </si>
  <si>
    <t>https://pbs.twimg.com/profile_banners/1103773613994463233/1577578768</t>
  </si>
  <si>
    <t>https://pbs.twimg.com/profile_banners/927607280195047425/1552393428</t>
  </si>
  <si>
    <t>https://pbs.twimg.com/profile_banners/883943543307415552/1499610384</t>
  </si>
  <si>
    <t>https://pbs.twimg.com/profile_banners/1018259715955052544/1580456486</t>
  </si>
  <si>
    <t>https://pbs.twimg.com/profile_banners/1096394287984664576/1576483566</t>
  </si>
  <si>
    <t>https://pbs.twimg.com/profile_banners/1104636077434916864/1580030283</t>
  </si>
  <si>
    <t>https://pbs.twimg.com/profile_banners/580768950/1568395203</t>
  </si>
  <si>
    <t>https://pbs.twimg.com/profile_banners/1059675312114544640/1553426721</t>
  </si>
  <si>
    <t>https://pbs.twimg.com/profile_banners/372149494/1570770654</t>
  </si>
  <si>
    <t>https://pbs.twimg.com/profile_banners/851911686617477120/1576058934</t>
  </si>
  <si>
    <t>https://pbs.twimg.com/profile_banners/959821255/1497033376</t>
  </si>
  <si>
    <t>https://pbs.twimg.com/profile_banners/350582824/1535808306</t>
  </si>
  <si>
    <t>https://pbs.twimg.com/profile_banners/1122624630773166081/1580297874</t>
  </si>
  <si>
    <t>https://pbs.twimg.com/profile_banners/790953806011957249/1505387813</t>
  </si>
  <si>
    <t>https://pbs.twimg.com/profile_banners/2780090951/1564569418</t>
  </si>
  <si>
    <t>https://pbs.twimg.com/profile_banners/287332918/1477664077</t>
  </si>
  <si>
    <t>https://pbs.twimg.com/profile_banners/123462605/1580406277</t>
  </si>
  <si>
    <t>https://pbs.twimg.com/profile_banners/2805482845/1410523267</t>
  </si>
  <si>
    <t>https://pbs.twimg.com/profile_banners/4859890455/1563193357</t>
  </si>
  <si>
    <t>https://pbs.twimg.com/profile_banners/435465191/1427969499</t>
  </si>
  <si>
    <t>https://pbs.twimg.com/profile_banners/1846744568/1411697544</t>
  </si>
  <si>
    <t>https://pbs.twimg.com/profile_banners/895778630/1576087065</t>
  </si>
  <si>
    <t>https://pbs.twimg.com/profile_banners/866729099120840708/1560942427</t>
  </si>
  <si>
    <t>https://pbs.twimg.com/profile_banners/1077267899843297280/1578076024</t>
  </si>
  <si>
    <t>https://pbs.twimg.com/profile_banners/1031344174082220032/1571986098</t>
  </si>
  <si>
    <t>https://pbs.twimg.com/profile_banners/1002347931331018752/1536785473</t>
  </si>
  <si>
    <t>https://pbs.twimg.com/profile_banners/939158949252780032/1580328665</t>
  </si>
  <si>
    <t>https://pbs.twimg.com/profile_banners/867451315110240257/1523729240</t>
  </si>
  <si>
    <t>https://pbs.twimg.com/profile_banners/754983341779189760/1498220545</t>
  </si>
  <si>
    <t>https://pbs.twimg.com/profile_banners/101551476/1570351927</t>
  </si>
  <si>
    <t>https://pbs.twimg.com/profile_banners/926909130819895299/1576681777</t>
  </si>
  <si>
    <t>https://pbs.twimg.com/profile_banners/264983613/1520842086</t>
  </si>
  <si>
    <t>https://pbs.twimg.com/profile_banners/3662958374/1514810118</t>
  </si>
  <si>
    <t>https://pbs.twimg.com/profile_banners/1217101809887649792/1579613431</t>
  </si>
  <si>
    <t>https://pbs.twimg.com/profile_banners/299685781/1562008052</t>
  </si>
  <si>
    <t>https://pbs.twimg.com/profile_banners/2476839926/1546313558</t>
  </si>
  <si>
    <t>https://pbs.twimg.com/profile_banners/756978967438102528/1578093129</t>
  </si>
  <si>
    <t>https://pbs.twimg.com/profile_banners/775751450026704896/1577920385</t>
  </si>
  <si>
    <t>https://pbs.twimg.com/profile_banners/494980030/1479750807</t>
  </si>
  <si>
    <t>https://pbs.twimg.com/profile_banners/356046926/1578513831</t>
  </si>
  <si>
    <t>https://pbs.twimg.com/profile_banners/3013590302/1573925792</t>
  </si>
  <si>
    <t>https://pbs.twimg.com/profile_banners/32760414/1497046491</t>
  </si>
  <si>
    <t>https://pbs.twimg.com/profile_banners/754365984/1571176329</t>
  </si>
  <si>
    <t>https://pbs.twimg.com/profile_banners/359146448/1499575395</t>
  </si>
  <si>
    <t>https://pbs.twimg.com/profile_banners/846586373687726080/1579149338</t>
  </si>
  <si>
    <t>https://pbs.twimg.com/profile_banners/930467347357421569/1578830145</t>
  </si>
  <si>
    <t>https://pbs.twimg.com/profile_banners/1080556461414141952/1573124599</t>
  </si>
  <si>
    <t>https://pbs.twimg.com/profile_banners/342354488/1448774719</t>
  </si>
  <si>
    <t>https://pbs.twimg.com/profile_banners/860244558063579139/1566666641</t>
  </si>
  <si>
    <t>https://pbs.twimg.com/profile_banners/734834976596840448/1571637151</t>
  </si>
  <si>
    <t>https://pbs.twimg.com/profile_banners/1221891328709144576/1580157097</t>
  </si>
  <si>
    <t>https://pbs.twimg.com/profile_banners/1218278423724003328/1579297416</t>
  </si>
  <si>
    <t>https://pbs.twimg.com/profile_banners/254094306/1553531878</t>
  </si>
  <si>
    <t>https://pbs.twimg.com/profile_banners/991191519930519552/1528859526</t>
  </si>
  <si>
    <t>https://pbs.twimg.com/profile_banners/534174227/1468914861</t>
  </si>
  <si>
    <t>https://pbs.twimg.com/profile_banners/400501523/1579896250</t>
  </si>
  <si>
    <t>https://pbs.twimg.com/profile_banners/870453263782486017/1506379907</t>
  </si>
  <si>
    <t>https://pbs.twimg.com/profile_banners/2533563788/1536069268</t>
  </si>
  <si>
    <t>https://pbs.twimg.com/profile_banners/971112217579020289/1520369769</t>
  </si>
  <si>
    <t>https://pbs.twimg.com/profile_banners/897926635/1579520479</t>
  </si>
  <si>
    <t>https://pbs.twimg.com/profile_banners/1195783557626695682/1573933106</t>
  </si>
  <si>
    <t>https://pbs.twimg.com/profile_banners/1161862843416944641/1577713565</t>
  </si>
  <si>
    <t>https://pbs.twimg.com/profile_banners/1125386649763028993/1578648349</t>
  </si>
  <si>
    <t>https://pbs.twimg.com/profile_banners/1223581976847900673/1580560576</t>
  </si>
  <si>
    <t>https://pbs.twimg.com/profile_banners/2873322127/1578133316</t>
  </si>
  <si>
    <t>https://pbs.twimg.com/profile_banners/5536782/1580229311</t>
  </si>
  <si>
    <t>https://pbs.twimg.com/profile_banners/1037726682/1580330907</t>
  </si>
  <si>
    <t>https://pbs.twimg.com/profile_banners/1129221972188192769/1568056319</t>
  </si>
  <si>
    <t>https://pbs.twimg.com/profile_banners/961303177277489152/1580492774</t>
  </si>
  <si>
    <t>https://pbs.twimg.com/profile_banners/1213075329071206400/1578056410</t>
  </si>
  <si>
    <t>https://pbs.twimg.com/profile_banners/1439069138/1431862597</t>
  </si>
  <si>
    <t>https://pbs.twimg.com/profile_banners/252006147/1352564805</t>
  </si>
  <si>
    <t>https://pbs.twimg.com/profile_banners/2786702510/1409716547</t>
  </si>
  <si>
    <t>https://pbs.twimg.com/profile_banners/1023386743272132609/1568173123</t>
  </si>
  <si>
    <t>https://pbs.twimg.com/profile_banners/4412748435/1541895580</t>
  </si>
  <si>
    <t>https://pbs.twimg.com/profile_banners/1215700216713748485/1578687637</t>
  </si>
  <si>
    <t>https://pbs.twimg.com/profile_banners/288103805/1353963893</t>
  </si>
  <si>
    <t>https://pbs.twimg.com/profile_banners/1070399225417134081/1544039666</t>
  </si>
  <si>
    <t>https://pbs.twimg.com/profile_banners/851272230/1394089711</t>
  </si>
  <si>
    <t>https://pbs.twimg.com/profile_banners/712258383286558720/1553944394</t>
  </si>
  <si>
    <t>https://pbs.twimg.com/profile_banners/1057703210398482432/1580269052</t>
  </si>
  <si>
    <t>https://pbs.twimg.com/profile_banners/789782605189316608/1577634205</t>
  </si>
  <si>
    <t>https://pbs.twimg.com/profile_banners/165930395/1463683865</t>
  </si>
  <si>
    <t>https://pbs.twimg.com/profile_banners/170645532/1507887987</t>
  </si>
  <si>
    <t>https://pbs.twimg.com/profile_banners/2556694158/1496869003</t>
  </si>
  <si>
    <t>https://pbs.twimg.com/profile_banners/839211556269359105/1528249305</t>
  </si>
  <si>
    <t>https://pbs.twimg.com/profile_banners/755368778515578881/1578524628</t>
  </si>
  <si>
    <t>https://pbs.twimg.com/profile_banners/392411827/1556402508</t>
  </si>
  <si>
    <t>https://pbs.twimg.com/profile_banners/734826026/1578938733</t>
  </si>
  <si>
    <t>https://pbs.twimg.com/profile_banners/1064238893585915905/1578841647</t>
  </si>
  <si>
    <t>https://pbs.twimg.com/profile_banners/392539040/1517692328</t>
  </si>
  <si>
    <t>https://pbs.twimg.com/profile_banners/500744426/1407806105</t>
  </si>
  <si>
    <t>https://pbs.twimg.com/profile_banners/232314528/1564364705</t>
  </si>
  <si>
    <t>https://pbs.twimg.com/profile_banners/795721914/1408344536</t>
  </si>
  <si>
    <t>https://pbs.twimg.com/profile_banners/1204895173790048257/1577923061</t>
  </si>
  <si>
    <t>https://pbs.twimg.com/profile_banners/1116641956849963008/1555066285</t>
  </si>
  <si>
    <t>https://pbs.twimg.com/profile_banners/3128363847/1556926632</t>
  </si>
  <si>
    <t>https://pbs.twimg.com/profile_banners/725268787289833472/1461752805</t>
  </si>
  <si>
    <t>https://pbs.twimg.com/profile_banners/3164284952/1567542848</t>
  </si>
  <si>
    <t>https://pbs.twimg.com/profile_banners/826604090541096960/1539531748</t>
  </si>
  <si>
    <t>https://pbs.twimg.com/profile_banners/982176418774761472/1555248198</t>
  </si>
  <si>
    <t>https://pbs.twimg.com/profile_banners/3192685848/1504741919</t>
  </si>
  <si>
    <t>https://pbs.twimg.com/profile_banners/2713820011/1574762034</t>
  </si>
  <si>
    <t>https://pbs.twimg.com/profile_banners/873831654871224320/1580309757</t>
  </si>
  <si>
    <t>https://pbs.twimg.com/profile_banners/378443636/1525856635</t>
  </si>
  <si>
    <t>https://pbs.twimg.com/profile_banners/973567799271591938/1520951888</t>
  </si>
  <si>
    <t>https://pbs.twimg.com/profile_banners/445361856/1353050506</t>
  </si>
  <si>
    <t>https://pbs.twimg.com/profile_banners/436081982/1570615494</t>
  </si>
  <si>
    <t>https://pbs.twimg.com/profile_banners/824461950306357249/1495600522</t>
  </si>
  <si>
    <t>https://pbs.twimg.com/profile_banners/4395712697/1580149237</t>
  </si>
  <si>
    <t>https://pbs.twimg.com/profile_banners/481132155/1572847652</t>
  </si>
  <si>
    <t>https://pbs.twimg.com/profile_banners/929682674/1369896854</t>
  </si>
  <si>
    <t>https://pbs.twimg.com/profile_banners/1184267584306405382/1576533809</t>
  </si>
  <si>
    <t>https://pbs.twimg.com/profile_banners/377191426/1548093723</t>
  </si>
  <si>
    <t>https://pbs.twimg.com/profile_banners/730396515093647360/1579484851</t>
  </si>
  <si>
    <t>https://pbs.twimg.com/profile_banners/323838373/1561434444</t>
  </si>
  <si>
    <t>https://pbs.twimg.com/profile_banners/3304532569/1560059004</t>
  </si>
  <si>
    <t>https://pbs.twimg.com/profile_banners/861319021966368769/1578517833</t>
  </si>
  <si>
    <t>https://pbs.twimg.com/profile_banners/512063980/1527515302</t>
  </si>
  <si>
    <t>https://pbs.twimg.com/profile_banners/908010427/1574183339</t>
  </si>
  <si>
    <t>https://pbs.twimg.com/profile_banners/855979117/1415253536</t>
  </si>
  <si>
    <t>https://pbs.twimg.com/profile_banners/3275145230/1545801453</t>
  </si>
  <si>
    <t>https://pbs.twimg.com/profile_banners/536642872/1501020762</t>
  </si>
  <si>
    <t>https://pbs.twimg.com/profile_banners/740310985/1580510204</t>
  </si>
  <si>
    <t>https://pbs.twimg.com/profile_banners/866534620707397632/1512597732</t>
  </si>
  <si>
    <t>https://pbs.twimg.com/profile_banners/572444592/1495929163</t>
  </si>
  <si>
    <t>https://pbs.twimg.com/profile_banners/2451279391/1562100411</t>
  </si>
  <si>
    <t>https://pbs.twimg.com/profile_banners/875692008593018880/1497706878</t>
  </si>
  <si>
    <t>https://pbs.twimg.com/profile_banners/872617711490129920/1528760366</t>
  </si>
  <si>
    <t>https://pbs.twimg.com/profile_banners/2491277412/1517336982</t>
  </si>
  <si>
    <t>https://pbs.twimg.com/profile_banners/132799430/1567533295</t>
  </si>
  <si>
    <t>https://pbs.twimg.com/profile_banners/1169941850708488196/1577112569</t>
  </si>
  <si>
    <t>https://pbs.twimg.com/profile_banners/370581595/1417684303</t>
  </si>
  <si>
    <t>https://pbs.twimg.com/profile_banners/486314192/1574529756</t>
  </si>
  <si>
    <t>https://pbs.twimg.com/profile_banners/2930124210/1522235926</t>
  </si>
  <si>
    <t>https://pbs.twimg.com/profile_banners/2377275151/1579185518</t>
  </si>
  <si>
    <t>https://pbs.twimg.com/profile_banners/1331152962/1563151527</t>
  </si>
  <si>
    <t>https://pbs.twimg.com/profile_banners/3116675864/1443796674</t>
  </si>
  <si>
    <t>https://pbs.twimg.com/profile_banners/1018949115709939713/1579550441</t>
  </si>
  <si>
    <t>https://pbs.twimg.com/profile_banners/945033065470054402/1580079543</t>
  </si>
  <si>
    <t>https://pbs.twimg.com/profile_banners/330534896/1557584770</t>
  </si>
  <si>
    <t>https://pbs.twimg.com/profile_banners/3227335128/1562481314</t>
  </si>
  <si>
    <t>https://pbs.twimg.com/profile_banners/4708453756/1487764958</t>
  </si>
  <si>
    <t>https://pbs.twimg.com/profile_banners/321735651/1571166718</t>
  </si>
  <si>
    <t>https://pbs.twimg.com/profile_banners/1199274814701264897/1575138804</t>
  </si>
  <si>
    <t>https://pbs.twimg.com/profile_banners/794198861858426880/1579791071</t>
  </si>
  <si>
    <t>https://pbs.twimg.com/profile_banners/587515912/1571759622</t>
  </si>
  <si>
    <t>https://pbs.twimg.com/profile_banners/1170872049146851329/1580583457</t>
  </si>
  <si>
    <t>https://pbs.twimg.com/profile_banners/1039933953308876800/1536786545</t>
  </si>
  <si>
    <t>https://pbs.twimg.com/profile_banners/1667560482/1570452930</t>
  </si>
  <si>
    <t>https://pbs.twimg.com/profile_banners/900372211332263936/1579316180</t>
  </si>
  <si>
    <t>https://pbs.twimg.com/profile_banners/430910274/1574713510</t>
  </si>
  <si>
    <t>https://pbs.twimg.com/profile_banners/634514900/1417440571</t>
  </si>
  <si>
    <t>https://pbs.twimg.com/profile_banners/854128322/1450328018</t>
  </si>
  <si>
    <t>https://pbs.twimg.com/profile_banners/635385810/1576781302</t>
  </si>
  <si>
    <t>https://pbs.twimg.com/profile_banners/132226459/1559809834</t>
  </si>
  <si>
    <t>https://pbs.twimg.com/profile_banners/56759454/1567597854</t>
  </si>
  <si>
    <t>https://pbs.twimg.com/profile_banners/463425058/1518244912</t>
  </si>
  <si>
    <t>https://pbs.twimg.com/profile_banners/881232529646264320/1547698950</t>
  </si>
  <si>
    <t>https://pbs.twimg.com/profile_banners/735405749233459201/1577440522</t>
  </si>
  <si>
    <t>https://pbs.twimg.com/profile_banners/445360470/1478847180</t>
  </si>
  <si>
    <t>https://pbs.twimg.com/profile_banners/507107416/1529088107</t>
  </si>
  <si>
    <t>https://pbs.twimg.com/profile_banners/1187601284611923968/1571998702</t>
  </si>
  <si>
    <t>https://pbs.twimg.com/profile_banners/305839427/1524119207</t>
  </si>
  <si>
    <t>https://pbs.twimg.com/profile_banners/2874912475/1575573754</t>
  </si>
  <si>
    <t>https://pbs.twimg.com/profile_banners/585941442/1557232545</t>
  </si>
  <si>
    <t>https://pbs.twimg.com/profile_banners/776307538077814784/1575820396</t>
  </si>
  <si>
    <t>https://pbs.twimg.com/profile_banners/1167907309655416832/1567288085</t>
  </si>
  <si>
    <t>https://pbs.twimg.com/profile_banners/515873031/1454869232</t>
  </si>
  <si>
    <t>https://pbs.twimg.com/profile_banners/271962157/1453753652</t>
  </si>
  <si>
    <t>https://pbs.twimg.com/profile_banners/566388236/1348253148</t>
  </si>
  <si>
    <t>https://pbs.twimg.com/profile_banners/880755718122487809/1500060634</t>
  </si>
  <si>
    <t>https://pbs.twimg.com/profile_banners/1130598530211569664/1578058240</t>
  </si>
  <si>
    <t>https://pbs.twimg.com/profile_banners/76479945/1566424076</t>
  </si>
  <si>
    <t>https://pbs.twimg.com/profile_banners/1139222784624795649/1575109898</t>
  </si>
  <si>
    <t>https://pbs.twimg.com/profile_banners/174368692/1569107451</t>
  </si>
  <si>
    <t>https://pbs.twimg.com/profile_banners/1109835076324466688/1580562670</t>
  </si>
  <si>
    <t>https://pbs.twimg.com/profile_banners/1472048731/1518298336</t>
  </si>
  <si>
    <t>https://pbs.twimg.com/profile_banners/3191486532/1576685341</t>
  </si>
  <si>
    <t>https://pbs.twimg.com/profile_banners/1075180782933676032/1558141483</t>
  </si>
  <si>
    <t>https://pbs.twimg.com/profile_banners/1429588855/1578757664</t>
  </si>
  <si>
    <t>https://pbs.twimg.com/profile_banners/400638773/1496160692</t>
  </si>
  <si>
    <t>https://pbs.twimg.com/profile_banners/429847634/1497380719</t>
  </si>
  <si>
    <t>https://pbs.twimg.com/profile_banners/861470372/1506589563</t>
  </si>
  <si>
    <t>https://pbs.twimg.com/profile_banners/270353140/1525671824</t>
  </si>
  <si>
    <t>https://pbs.twimg.com/profile_banners/420109661/1482823139</t>
  </si>
  <si>
    <t>https://pbs.twimg.com/profile_banners/489627590/1565236671</t>
  </si>
  <si>
    <t>https://pbs.twimg.com/profile_banners/1211260830433460224/1577635380</t>
  </si>
  <si>
    <t>https://pbs.twimg.com/profile_banners/254444466/1499499248</t>
  </si>
  <si>
    <t>https://pbs.twimg.com/profile_banners/554672963/1382181235</t>
  </si>
  <si>
    <t>https://pbs.twimg.com/profile_banners/757905371725979649/1537016807</t>
  </si>
  <si>
    <t>https://pbs.twimg.com/profile_banners/721562903913099264/1479155621</t>
  </si>
  <si>
    <t>https://pbs.twimg.com/profile_banners/930182819388649472/1550498138</t>
  </si>
  <si>
    <t>https://pbs.twimg.com/profile_banners/2705850799/1407373599</t>
  </si>
  <si>
    <t>https://pbs.twimg.com/profile_banners/1106912664347967488/1573748563</t>
  </si>
  <si>
    <t>https://pbs.twimg.com/profile_banners/1119367632061333504/1557498023</t>
  </si>
  <si>
    <t>https://pbs.twimg.com/profile_banners/727369327/1526417342</t>
  </si>
  <si>
    <t>https://pbs.twimg.com/profile_banners/294085478/1550080812</t>
  </si>
  <si>
    <t>https://pbs.twimg.com/profile_banners/592138797/1567751130</t>
  </si>
  <si>
    <t>https://pbs.twimg.com/profile_banners/481323459/1520764175</t>
  </si>
  <si>
    <t>https://pbs.twimg.com/profile_banners/1089535115804454914/1548600638</t>
  </si>
  <si>
    <t>https://pbs.twimg.com/profile_banners/974754350819168257/1573676923</t>
  </si>
  <si>
    <t>https://pbs.twimg.com/profile_banners/886731593355739137/1528745743</t>
  </si>
  <si>
    <t>https://pbs.twimg.com/profile_banners/2472002167/1531628823</t>
  </si>
  <si>
    <t>https://pbs.twimg.com/profile_banners/215289092/1557887876</t>
  </si>
  <si>
    <t>https://pbs.twimg.com/profile_banners/1193215861751828480/1579195127</t>
  </si>
  <si>
    <t>https://pbs.twimg.com/profile_banners/1167170452822876169/1574143894</t>
  </si>
  <si>
    <t>https://pbs.twimg.com/profile_banners/1919271212/1579965303</t>
  </si>
  <si>
    <t>https://pbs.twimg.com/profile_banners/1103245065760239616/1577959378</t>
  </si>
  <si>
    <t>https://pbs.twimg.com/profile_banners/945402721355599872/1555243695</t>
  </si>
  <si>
    <t>https://pbs.twimg.com/profile_banners/1526081270/1579511205</t>
  </si>
  <si>
    <t>https://pbs.twimg.com/profile_banners/2292331353/1580301013</t>
  </si>
  <si>
    <t>https://pbs.twimg.com/profile_banners/4828122047/1578719059</t>
  </si>
  <si>
    <t>https://pbs.twimg.com/profile_banners/1116694991743721473/1555077570</t>
  </si>
  <si>
    <t>https://pbs.twimg.com/profile_banners/2451651679/1580555712</t>
  </si>
  <si>
    <t>https://pbs.twimg.com/profile_banners/968944118222262272/1566156664</t>
  </si>
  <si>
    <t>https://pbs.twimg.com/profile_banners/195732635/1567089680</t>
  </si>
  <si>
    <t>https://pbs.twimg.com/profile_banners/1139625073126576128/1576341581</t>
  </si>
  <si>
    <t>https://pbs.twimg.com/profile_banners/1195816821854801921/1579532081</t>
  </si>
  <si>
    <t>https://pbs.twimg.com/profile_banners/885992090672349188/1577751231</t>
  </si>
  <si>
    <t>https://pbs.twimg.com/profile_banners/821508810/1423505189</t>
  </si>
  <si>
    <t>https://pbs.twimg.com/profile_banners/964059712319819776/1547357561</t>
  </si>
  <si>
    <t>https://pbs.twimg.com/profile_banners/1198015279411937285/1574464498</t>
  </si>
  <si>
    <t>https://pbs.twimg.com/profile_banners/2467674180/1570559692</t>
  </si>
  <si>
    <t>https://pbs.twimg.com/profile_banners/815188426056208386/1515011961</t>
  </si>
  <si>
    <t>https://pbs.twimg.com/profile_banners/1007791195102351361/1529111985</t>
  </si>
  <si>
    <t>https://pbs.twimg.com/profile_banners/1189281498173726720/1572424765</t>
  </si>
  <si>
    <t>https://pbs.twimg.com/profile_banners/713752745031901186/1571601798</t>
  </si>
  <si>
    <t>https://pbs.twimg.com/profile_banners/758561943468867584/1543865405</t>
  </si>
  <si>
    <t>https://pbs.twimg.com/profile_banners/1183020913568178176/1578751679</t>
  </si>
  <si>
    <t>https://pbs.twimg.com/profile_banners/1157225414412120065/1574178308</t>
  </si>
  <si>
    <t>https://pbs.twimg.com/profile_banners/599870828/1515848145</t>
  </si>
  <si>
    <t>https://pbs.twimg.com/profile_banners/521145042/1569265142</t>
  </si>
  <si>
    <t>https://pbs.twimg.com/profile_banners/1084871295052009473/1547489451</t>
  </si>
  <si>
    <t>https://pbs.twimg.com/profile_banners/430082984/1569432846</t>
  </si>
  <si>
    <t>https://pbs.twimg.com/profile_banners/1092498976610443265/1574295478</t>
  </si>
  <si>
    <t>https://pbs.twimg.com/profile_banners/1194907562761687040/1573724707</t>
  </si>
  <si>
    <t>https://pbs.twimg.com/profile_banners/2250296092/1480424805</t>
  </si>
  <si>
    <t>https://pbs.twimg.com/profile_banners/1046393549095399424/1574539422</t>
  </si>
  <si>
    <t>https://pbs.twimg.com/profile_banners/323504909/1539381735</t>
  </si>
  <si>
    <t>https://pbs.twimg.com/profile_banners/2295820888/1390324700</t>
  </si>
  <si>
    <t>https://pbs.twimg.com/profile_banners/270184242/1559512712</t>
  </si>
  <si>
    <t>https://pbs.twimg.com/profile_banners/1016337583725580288/1550988420</t>
  </si>
  <si>
    <t>https://pbs.twimg.com/profile_banners/282637922/1577518239</t>
  </si>
  <si>
    <t>https://pbs.twimg.com/profile_banners/883364070/1448144152</t>
  </si>
  <si>
    <t>https://pbs.twimg.com/profile_banners/263681359/1569948828</t>
  </si>
  <si>
    <t>https://pbs.twimg.com/profile_banners/711832952171266048/1580371594</t>
  </si>
  <si>
    <t>https://pbs.twimg.com/profile_banners/1149794680982384640/1562967536</t>
  </si>
  <si>
    <t>https://pbs.twimg.com/profile_banners/82079550/1347978435</t>
  </si>
  <si>
    <t>https://pbs.twimg.com/profile_banners/1039028750355034112/1575219653</t>
  </si>
  <si>
    <t>https://pbs.twimg.com/profile_banners/586296952/1549291386</t>
  </si>
  <si>
    <t>https://pbs.twimg.com/profile_banners/1112081221058813952/1579883536</t>
  </si>
  <si>
    <t>https://pbs.twimg.com/profile_banners/523707378/1536870989</t>
  </si>
  <si>
    <t>https://pbs.twimg.com/profile_banners/1206163173163880448/1576452907</t>
  </si>
  <si>
    <t>https://pbs.twimg.com/profile_banners/1219317980649152512/1579825026</t>
  </si>
  <si>
    <t>https://pbs.twimg.com/profile_banners/2477440772/1399240146</t>
  </si>
  <si>
    <t>https://pbs.twimg.com/profile_banners/3459406873/1498244902</t>
  </si>
  <si>
    <t>https://pbs.twimg.com/profile_banners/969892617390608385/1570688352</t>
  </si>
  <si>
    <t>https://pbs.twimg.com/profile_banners/338440847/1541710162</t>
  </si>
  <si>
    <t>https://pbs.twimg.com/profile_banners/454618278/1497029747</t>
  </si>
  <si>
    <t>https://pbs.twimg.com/profile_banners/37919415/1577870520</t>
  </si>
  <si>
    <t>https://pbs.twimg.com/profile_banners/301442555/1543830494</t>
  </si>
  <si>
    <t>https://pbs.twimg.com/profile_banners/1032639965753159680/1574860282</t>
  </si>
  <si>
    <t>https://pbs.twimg.com/profile_banners/945406522116444160/1575812147</t>
  </si>
  <si>
    <t>https://pbs.twimg.com/profile_banners/172101621/1491726238</t>
  </si>
  <si>
    <t>https://pbs.twimg.com/profile_banners/991736301266325504/1579059441</t>
  </si>
  <si>
    <t>https://pbs.twimg.com/profile_banners/745179956821426176/1557243371</t>
  </si>
  <si>
    <t>https://pbs.twimg.com/profile_banners/895363841776906244/1502455708</t>
  </si>
  <si>
    <t>https://pbs.twimg.com/profile_banners/1684093987/1427486645</t>
  </si>
  <si>
    <t>https://pbs.twimg.com/profile_banners/1224586392/1476754241</t>
  </si>
  <si>
    <t>https://pbs.twimg.com/profile_banners/389060846/1535184380</t>
  </si>
  <si>
    <t>https://pbs.twimg.com/profile_banners/771968685745602560/1508032277</t>
  </si>
  <si>
    <t>https://pbs.twimg.com/profile_banners/90668879/1580361673</t>
  </si>
  <si>
    <t>https://pbs.twimg.com/profile_banners/1143290893618823170/1561419514</t>
  </si>
  <si>
    <t>https://pbs.twimg.com/profile_banners/3590410815/1535841075</t>
  </si>
  <si>
    <t>https://pbs.twimg.com/profile_banners/352118138/1482267589</t>
  </si>
  <si>
    <t>https://pbs.twimg.com/profile_banners/1067740664799158273/1578266678</t>
  </si>
  <si>
    <t>https://pbs.twimg.com/profile_banners/877743797190369281/1562083131</t>
  </si>
  <si>
    <t>https://pbs.twimg.com/profile_banners/1060633276841410561/1574799252</t>
  </si>
  <si>
    <t>https://pbs.twimg.com/profile_banners/1180473168609329153/1580248885</t>
  </si>
  <si>
    <t>https://pbs.twimg.com/profile_banners/1180188647066406915/1571762937</t>
  </si>
  <si>
    <t>https://pbs.twimg.com/profile_banners/365721319/1355942120</t>
  </si>
  <si>
    <t>https://pbs.twimg.com/profile_banners/443178300/1504561493</t>
  </si>
  <si>
    <t>https://pbs.twimg.com/profile_banners/861191112039571456/1556828943</t>
  </si>
  <si>
    <t>https://pbs.twimg.com/profile_banners/940671944/1535960271</t>
  </si>
  <si>
    <t>https://pbs.twimg.com/profile_banners/889630748495536128/1576892558</t>
  </si>
  <si>
    <t>https://pbs.twimg.com/profile_banners/1123523372300763137/1572890454</t>
  </si>
  <si>
    <t>https://pbs.twimg.com/profile_banners/941317660356370434/1574143088</t>
  </si>
  <si>
    <t>https://pbs.twimg.com/profile_banners/3287101891/1575687696</t>
  </si>
  <si>
    <t>https://pbs.twimg.com/profile_banners/1220246625668472833/1579765185</t>
  </si>
  <si>
    <t>https://pbs.twimg.com/profile_banners/476037894/1561380475</t>
  </si>
  <si>
    <t>https://pbs.twimg.com/profile_banners/1163121631943962624/1566167539</t>
  </si>
  <si>
    <t>https://pbs.twimg.com/profile_banners/942829397605830656/1532753186</t>
  </si>
  <si>
    <t>https://pbs.twimg.com/profile_banners/1192918808262070272/1577146910</t>
  </si>
  <si>
    <t>https://pbs.twimg.com/profile_banners/362597204/1546249766</t>
  </si>
  <si>
    <t>https://pbs.twimg.com/profile_banners/483230362/1553542700</t>
  </si>
  <si>
    <t>https://pbs.twimg.com/profile_banners/1151983117391093766/1580329485</t>
  </si>
  <si>
    <t>https://pbs.twimg.com/profile_banners/1207580102172794881/1577777350</t>
  </si>
  <si>
    <t>https://pbs.twimg.com/profile_banners/371312207/1496676035</t>
  </si>
  <si>
    <t>https://pbs.twimg.com/profile_banners/1598712049/1579883660</t>
  </si>
  <si>
    <t>https://pbs.twimg.com/profile_banners/1220840247875047426/1579906159</t>
  </si>
  <si>
    <t>https://pbs.twimg.com/profile_banners/212346732/1574657249</t>
  </si>
  <si>
    <t>https://pbs.twimg.com/profile_banners/893015995/1577065501</t>
  </si>
  <si>
    <t>https://pbs.twimg.com/profile_banners/4888233345/1514550899</t>
  </si>
  <si>
    <t>https://pbs.twimg.com/profile_banners/1187885949218410496/1572173139</t>
  </si>
  <si>
    <t>https://pbs.twimg.com/profile_banners/357055491/1498591536</t>
  </si>
  <si>
    <t>https://pbs.twimg.com/profile_banners/1924118179/1544520519</t>
  </si>
  <si>
    <t>https://pbs.twimg.com/profile_banners/372372537/1488318856</t>
  </si>
  <si>
    <t>https://pbs.twimg.com/profile_banners/479528032/1496976627</t>
  </si>
  <si>
    <t>https://pbs.twimg.com/profile_banners/473650556/1505766351</t>
  </si>
  <si>
    <t>https://pbs.twimg.com/profile_banners/2597627028/1574546350</t>
  </si>
  <si>
    <t>https://pbs.twimg.com/profile_banners/3162982495/1576847741</t>
  </si>
  <si>
    <t>https://pbs.twimg.com/profile_banners/936257767/1572381035</t>
  </si>
  <si>
    <t>https://pbs.twimg.com/profile_banners/341106474/1545693517</t>
  </si>
  <si>
    <t>https://pbs.twimg.com/profile_banners/430835307/1571691246</t>
  </si>
  <si>
    <t>https://pbs.twimg.com/profile_banners/291293217/1511076184</t>
  </si>
  <si>
    <t>https://pbs.twimg.com/profile_banners/2863552664/1501743476</t>
  </si>
  <si>
    <t>https://pbs.twimg.com/profile_banners/1129096541971656704/1568779995</t>
  </si>
  <si>
    <t>https://pbs.twimg.com/profile_banners/1170602637919739904/1571146276</t>
  </si>
  <si>
    <t>https://pbs.twimg.com/profile_banners/1098256972162482176/1576500573</t>
  </si>
  <si>
    <t>https://pbs.twimg.com/profile_banners/1182583260137869312/1570785425</t>
  </si>
  <si>
    <t>https://pbs.twimg.com/profile_banners/832857007/1480312509</t>
  </si>
  <si>
    <t>https://pbs.twimg.com/profile_banners/93420947/1448404402</t>
  </si>
  <si>
    <t>https://pbs.twimg.com/profile_banners/1171318523810975744/1568233427</t>
  </si>
  <si>
    <t>https://pbs.twimg.com/profile_banners/1157814797506924544/1578492321</t>
  </si>
  <si>
    <t>https://pbs.twimg.com/profile_banners/1205413198196805632/1579215282</t>
  </si>
  <si>
    <t>https://pbs.twimg.com/profile_banners/4321621001/1579205358</t>
  </si>
  <si>
    <t>https://pbs.twimg.com/profile_banners/382844750/1400625252</t>
  </si>
  <si>
    <t>https://pbs.twimg.com/profile_banners/19614662/1560764468</t>
  </si>
  <si>
    <t>https://pbs.twimg.com/profile_banners/336962330/1579274622</t>
  </si>
  <si>
    <t>https://pbs.twimg.com/profile_banners/39948792/1567511074</t>
  </si>
  <si>
    <t>https://pbs.twimg.com/profile_banners/876877558159167490/1580512367</t>
  </si>
  <si>
    <t>https://pbs.twimg.com/profile_banners/790163221416206336/1570569123</t>
  </si>
  <si>
    <t>https://pbs.twimg.com/profile_banners/144049604/1567538101</t>
  </si>
  <si>
    <t>https://pbs.twimg.com/profile_banners/1198150723109900288/1574503314</t>
  </si>
  <si>
    <t>https://pbs.twimg.com/profile_banners/2199413450/1578642862</t>
  </si>
  <si>
    <t>https://pbs.twimg.com/profile_banners/2940933774/1578351249</t>
  </si>
  <si>
    <t>https://pbs.twimg.com/profile_banners/882704252086374400/1529581375</t>
  </si>
  <si>
    <t>https://pbs.twimg.com/profile_banners/788705049094610949/1563438429</t>
  </si>
  <si>
    <t>https://pbs.twimg.com/profile_banners/1395243228/1579828160</t>
  </si>
  <si>
    <t>https://pbs.twimg.com/profile_banners/131393692/1542726499</t>
  </si>
  <si>
    <t>https://pbs.twimg.com/profile_banners/1169218735523205120/1567738447</t>
  </si>
  <si>
    <t>https://pbs.twimg.com/profile_banners/1075892028330909696/1567705618</t>
  </si>
  <si>
    <t>https://pbs.twimg.com/profile_banners/210536735/1518588674</t>
  </si>
  <si>
    <t>https://pbs.twimg.com/profile_banners/1205609323889676288/1576337903</t>
  </si>
  <si>
    <t>https://pbs.twimg.com/profile_banners/262280821/1496887923</t>
  </si>
  <si>
    <t>https://pbs.twimg.com/profile_banners/1162655810566152192/1572891452</t>
  </si>
  <si>
    <t>https://pbs.twimg.com/profile_banners/159464476/1526473480</t>
  </si>
  <si>
    <t>https://pbs.twimg.com/profile_banners/855048362265108481/1580574278</t>
  </si>
  <si>
    <t>https://pbs.twimg.com/profile_banners/316308432/1566133593</t>
  </si>
  <si>
    <t>https://pbs.twimg.com/profile_banners/242031695/1578936500</t>
  </si>
  <si>
    <t>https://pbs.twimg.com/profile_banners/3316200654/1579632536</t>
  </si>
  <si>
    <t>https://pbs.twimg.com/profile_banners/955833746/1556125312</t>
  </si>
  <si>
    <t>https://pbs.twimg.com/profile_banners/606785065/1540932524</t>
  </si>
  <si>
    <t>https://pbs.twimg.com/profile_banners/1223373983279611904/1580512720</t>
  </si>
  <si>
    <t>https://pbs.twimg.com/profile_banners/872961537807335424/1566755503</t>
  </si>
  <si>
    <t>https://pbs.twimg.com/profile_banners/898165675/1550148791</t>
  </si>
  <si>
    <t>https://pbs.twimg.com/profile_banners/808719907/1526393086</t>
  </si>
  <si>
    <t>https://pbs.twimg.com/profile_banners/2923081363/1580323076</t>
  </si>
  <si>
    <t>https://pbs.twimg.com/profile_banners/1183420148243410946/1571440115</t>
  </si>
  <si>
    <t>https://pbs.twimg.com/profile_banners/484734264/1552636773</t>
  </si>
  <si>
    <t>https://pbs.twimg.com/profile_banners/877793634/1576246513</t>
  </si>
  <si>
    <t>https://pbs.twimg.com/profile_banners/563186200/1579870393</t>
  </si>
  <si>
    <t>https://pbs.twimg.com/profile_banners/215709495/1562783782</t>
  </si>
  <si>
    <t>https://pbs.twimg.com/profile_banners/306891517/1551526905</t>
  </si>
  <si>
    <t>https://pbs.twimg.com/profile_banners/2445432301/1455742008</t>
  </si>
  <si>
    <t>https://pbs.twimg.com/profile_banners/703609209951293443/1567534322</t>
  </si>
  <si>
    <t>https://pbs.twimg.com/profile_banners/219003549/1472882409</t>
  </si>
  <si>
    <t>https://pbs.twimg.com/profile_banners/156666528/1579419635</t>
  </si>
  <si>
    <t>https://pbs.twimg.com/profile_banners/2357998418/1537366273</t>
  </si>
  <si>
    <t>https://pbs.twimg.com/profile_banners/901345934/1368899398</t>
  </si>
  <si>
    <t>https://pbs.twimg.com/profile_banners/884992989592002569/1571048664</t>
  </si>
  <si>
    <t>https://pbs.twimg.com/profile_banners/271921733/1574608740</t>
  </si>
  <si>
    <t>https://pbs.twimg.com/profile_banners/389441336/1449182395</t>
  </si>
  <si>
    <t>https://pbs.twimg.com/profile_banners/369138047/1579969539</t>
  </si>
  <si>
    <t>https://pbs.twimg.com/profile_banners/1168140573687078912/1573713531</t>
  </si>
  <si>
    <t>https://pbs.twimg.com/profile_banners/726188291779907584/1564676259</t>
  </si>
  <si>
    <t>https://pbs.twimg.com/profile_banners/1177091375742930944/1569477267</t>
  </si>
  <si>
    <t>https://pbs.twimg.com/profile_banners/376232784/1578489674</t>
  </si>
  <si>
    <t>https://pbs.twimg.com/profile_banners/369266490/1498933491</t>
  </si>
  <si>
    <t>https://pbs.twimg.com/profile_banners/1070602743251918849/1575976591</t>
  </si>
  <si>
    <t>https://pbs.twimg.com/profile_banners/936243274230120449/1512052949</t>
  </si>
  <si>
    <t>https://pbs.twimg.com/profile_banners/735897396/1575579254</t>
  </si>
  <si>
    <t>https://pbs.twimg.com/profile_banners/633151097/1578644998</t>
  </si>
  <si>
    <t>https://pbs.twimg.com/profile_banners/887083448837472258/1580495394</t>
  </si>
  <si>
    <t>https://pbs.twimg.com/profile_banners/1006927598176296961/1575980557</t>
  </si>
  <si>
    <t>https://pbs.twimg.com/profile_banners/2865739848/1535529575</t>
  </si>
  <si>
    <t>https://pbs.twimg.com/profile_banners/588193634/1572016948</t>
  </si>
  <si>
    <t>https://pbs.twimg.com/profile_banners/346076981/1568044658</t>
  </si>
  <si>
    <t>https://pbs.twimg.com/profile_banners/383150528/1513608029</t>
  </si>
  <si>
    <t>https://pbs.twimg.com/profile_banners/388110518/1580396459</t>
  </si>
  <si>
    <t>https://pbs.twimg.com/profile_banners/4274689217/1572980386</t>
  </si>
  <si>
    <t>https://pbs.twimg.com/profile_banners/786055442120183808/1579621506</t>
  </si>
  <si>
    <t>https://pbs.twimg.com/profile_banners/216425850/1372641880</t>
  </si>
  <si>
    <t>https://pbs.twimg.com/profile_banners/460096291/1423617407</t>
  </si>
  <si>
    <t>https://pbs.twimg.com/profile_banners/629293953/1480591635</t>
  </si>
  <si>
    <t>https://pbs.twimg.com/profile_banners/1221388847378026496/1580316904</t>
  </si>
  <si>
    <t>https://pbs.twimg.com/profile_banners/1589746352/1580403227</t>
  </si>
  <si>
    <t>https://pbs.twimg.com/profile_banners/710100795837030401/1580404588</t>
  </si>
  <si>
    <t>https://pbs.twimg.com/profile_banners/370375533/1470084957</t>
  </si>
  <si>
    <t>https://pbs.twimg.com/profile_banners/138548706/1478862715</t>
  </si>
  <si>
    <t>https://pbs.twimg.com/profile_banners/441072778/1463719951</t>
  </si>
  <si>
    <t>https://pbs.twimg.com/profile_banners/1015375781709697027/1579798860</t>
  </si>
  <si>
    <t>https://pbs.twimg.com/profile_banners/381993646/1506284768</t>
  </si>
  <si>
    <t>https://pbs.twimg.com/profile_banners/234446728/1569646717</t>
  </si>
  <si>
    <t>https://pbs.twimg.com/profile_banners/3266442150/1435876044</t>
  </si>
  <si>
    <t>https://pbs.twimg.com/profile_banners/625824070/1523896967</t>
  </si>
  <si>
    <t>https://pbs.twimg.com/profile_banners/3347490032/1578498136</t>
  </si>
  <si>
    <t>https://pbs.twimg.com/profile_banners/155643834/1349424713</t>
  </si>
  <si>
    <t>https://pbs.twimg.com/profile_banners/787940538/1413250692</t>
  </si>
  <si>
    <t>https://pbs.twimg.com/profile_banners/291730853/1571591004</t>
  </si>
  <si>
    <t>https://pbs.twimg.com/profile_banners/391631266/1559735951</t>
  </si>
  <si>
    <t>https://pbs.twimg.com/profile_banners/1187952148153278465/1580579944</t>
  </si>
  <si>
    <t>https://pbs.twimg.com/profile_banners/1123666392480395264/1580507342</t>
  </si>
  <si>
    <t>https://pbs.twimg.com/profile_banners/938796397171757056/1563241514</t>
  </si>
  <si>
    <t>https://pbs.twimg.com/profile_banners/1025889179404709888/1558832541</t>
  </si>
  <si>
    <t>https://pbs.twimg.com/profile_banners/731459925247971328/1580070797</t>
  </si>
  <si>
    <t>https://pbs.twimg.com/profile_banners/410900682/1544997083</t>
  </si>
  <si>
    <t>https://pbs.twimg.com/profile_banners/599526443/1574526959</t>
  </si>
  <si>
    <t>https://pbs.twimg.com/profile_banners/372360935/1521640619</t>
  </si>
  <si>
    <t>https://pbs.twimg.com/profile_banners/590514250/1507975066</t>
  </si>
  <si>
    <t>https://pbs.twimg.com/profile_banners/718044825162018816/1473223099</t>
  </si>
  <si>
    <t>https://pbs.twimg.com/profile_banners/458351928/1504951669</t>
  </si>
  <si>
    <t>https://pbs.twimg.com/profile_banners/2298962345/1554771825</t>
  </si>
  <si>
    <t>https://pbs.twimg.com/profile_banners/305771614/1542062649</t>
  </si>
  <si>
    <t>https://pbs.twimg.com/profile_banners/433201119/1502735587</t>
  </si>
  <si>
    <t>https://pbs.twimg.com/profile_banners/1396571618/1579377579</t>
  </si>
  <si>
    <t>https://pbs.twimg.com/profile_banners/760131013741834240/1484072345</t>
  </si>
  <si>
    <t>https://pbs.twimg.com/profile_banners/558428324/1415644125</t>
  </si>
  <si>
    <t>https://pbs.twimg.com/profile_banners/463909101/1550853755</t>
  </si>
  <si>
    <t>https://pbs.twimg.com/profile_banners/312481230/1476955749</t>
  </si>
  <si>
    <t>https://pbs.twimg.com/profile_banners/247328443/1496647237</t>
  </si>
  <si>
    <t>https://pbs.twimg.com/profile_banners/297450053/1579547768</t>
  </si>
  <si>
    <t>https://pbs.twimg.com/profile_banners/229679388/1574546562</t>
  </si>
  <si>
    <t>https://pbs.twimg.com/profile_banners/3081908251/1559145153</t>
  </si>
  <si>
    <t>https://pbs.twimg.com/profile_banners/1190232375730548737/1579816465</t>
  </si>
  <si>
    <t>https://pbs.twimg.com/profile_banners/206088034/1574565032</t>
  </si>
  <si>
    <t>https://pbs.twimg.com/profile_banners/850006500/1435570498</t>
  </si>
  <si>
    <t>https://pbs.twimg.com/profile_banners/420966460/1396256876</t>
  </si>
  <si>
    <t>https://pbs.twimg.com/profile_banners/445607330/1575828492</t>
  </si>
  <si>
    <t>https://pbs.twimg.com/profile_banners/4331102547/1548444750</t>
  </si>
  <si>
    <t>https://pbs.twimg.com/profile_banners/857694852439576576/1566072698</t>
  </si>
  <si>
    <t>https://pbs.twimg.com/profile_banners/1090908757998092288/1566649948</t>
  </si>
  <si>
    <t>https://pbs.twimg.com/profile_banners/4256589351/1462302688</t>
  </si>
  <si>
    <t>https://pbs.twimg.com/profile_banners/1650791114/1561745014</t>
  </si>
  <si>
    <t>https://pbs.twimg.com/profile_banners/1136058293355499520/1559976946</t>
  </si>
  <si>
    <t>https://pbs.twimg.com/profile_banners/427319695/1580480943</t>
  </si>
  <si>
    <t>https://pbs.twimg.com/profile_banners/1117887813322727424/1559092148</t>
  </si>
  <si>
    <t>https://pbs.twimg.com/profile_banners/883023582648872960/1530525213</t>
  </si>
  <si>
    <t>https://pbs.twimg.com/profile_banners/825764336/1356437030</t>
  </si>
  <si>
    <t>https://pbs.twimg.com/profile_banners/404371726/1445871299</t>
  </si>
  <si>
    <t>https://pbs.twimg.com/profile_banners/609818993/1580241200</t>
  </si>
  <si>
    <t>https://pbs.twimg.com/profile_banners/793466564/1557619057</t>
  </si>
  <si>
    <t>https://pbs.twimg.com/profile_banners/1274412048/1460039361</t>
  </si>
  <si>
    <t>https://pbs.twimg.com/profile_banners/4761977596/1498049722</t>
  </si>
  <si>
    <t>https://pbs.twimg.com/profile_banners/186237942/1423203146</t>
  </si>
  <si>
    <t>https://pbs.twimg.com/profile_banners/951922362236235776/1546650676</t>
  </si>
  <si>
    <t>https://pbs.twimg.com/profile_banners/1023443185631154176/1579981773</t>
  </si>
  <si>
    <t>https://pbs.twimg.com/profile_banners/839388710621827072/1580258629</t>
  </si>
  <si>
    <t>https://pbs.twimg.com/profile_banners/1357836264/1555062860</t>
  </si>
  <si>
    <t>https://pbs.twimg.com/profile_banners/4751418250/1573164313</t>
  </si>
  <si>
    <t>https://pbs.twimg.com/profile_banners/705775187111837697/1569099725</t>
  </si>
  <si>
    <t>https://pbs.twimg.com/profile_banners/711441406359965696/1460101232</t>
  </si>
  <si>
    <t>https://pbs.twimg.com/profile_banners/781951713905434626/1579879768</t>
  </si>
  <si>
    <t>https://pbs.twimg.com/profile_banners/2770244988/1580300635</t>
  </si>
  <si>
    <t>https://pbs.twimg.com/profile_banners/251381807/1513693467</t>
  </si>
  <si>
    <t>https://pbs.twimg.com/profile_banners/378534651/1542552823</t>
  </si>
  <si>
    <t>https://pbs.twimg.com/profile_banners/2693833154/1519673147</t>
  </si>
  <si>
    <t>https://pbs.twimg.com/profile_banners/881425119138250752/1540796072</t>
  </si>
  <si>
    <t>https://pbs.twimg.com/profile_banners/542649397/1580245606</t>
  </si>
  <si>
    <t>https://pbs.twimg.com/profile_banners/815887834901020672/1577150338</t>
  </si>
  <si>
    <t>https://pbs.twimg.com/profile_banners/2734832112/1408120143</t>
  </si>
  <si>
    <t>https://pbs.twimg.com/profile_banners/1440751568/1469086908</t>
  </si>
  <si>
    <t>https://pbs.twimg.com/profile_banners/4549010294/1509195414</t>
  </si>
  <si>
    <t>https://pbs.twimg.com/profile_banners/1703333988/1384754044</t>
  </si>
  <si>
    <t>https://pbs.twimg.com/profile_banners/1218077355996065793/1579616416</t>
  </si>
  <si>
    <t>https://pbs.twimg.com/profile_banners/772056231099953153/1576231817</t>
  </si>
  <si>
    <t>https://pbs.twimg.com/profile_banners/390294979/1580399181</t>
  </si>
  <si>
    <t>https://pbs.twimg.com/profile_banners/3235049898/1579641448</t>
  </si>
  <si>
    <t>https://pbs.twimg.com/profile_banners/950232434/1495622122</t>
  </si>
  <si>
    <t>https://pbs.twimg.com/profile_banners/884894136486305793/1528257136</t>
  </si>
  <si>
    <t>https://pbs.twimg.com/profile_banners/900181268/1575440104</t>
  </si>
  <si>
    <t>https://pbs.twimg.com/profile_banners/629557994/1370122757</t>
  </si>
  <si>
    <t>https://pbs.twimg.com/profile_banners/546551764/1451844495</t>
  </si>
  <si>
    <t>https://pbs.twimg.com/profile_banners/536589077/1499502465</t>
  </si>
  <si>
    <t>https://pbs.twimg.com/profile_banners/1192484309409697798/1577038872</t>
  </si>
  <si>
    <t>https://pbs.twimg.com/profile_banners/3116986496/1510065968</t>
  </si>
  <si>
    <t>https://pbs.twimg.com/profile_banners/1017720110302285824/1534682820</t>
  </si>
  <si>
    <t>https://pbs.twimg.com/profile_banners/355149877/1474718913</t>
  </si>
  <si>
    <t>https://pbs.twimg.com/profile_banners/757814222/1545689704</t>
  </si>
  <si>
    <t>https://pbs.twimg.com/profile_banners/1006900370944081920/1553637759</t>
  </si>
  <si>
    <t>https://pbs.twimg.com/profile_banners/889170586961756160/1579980730</t>
  </si>
  <si>
    <t>https://pbs.twimg.com/profile_banners/1214030706952691713/1580378036</t>
  </si>
  <si>
    <t>https://pbs.twimg.com/profile_banners/432713951/1468668471</t>
  </si>
  <si>
    <t>https://pbs.twimg.com/profile_banners/1204816734265454594/1577658654</t>
  </si>
  <si>
    <t>https://pbs.twimg.com/profile_banners/987124657/1519848174</t>
  </si>
  <si>
    <t>https://pbs.twimg.com/profile_banners/350086284/1384215229</t>
  </si>
  <si>
    <t>https://pbs.twimg.com/profile_banners/1725887196/1450350211</t>
  </si>
  <si>
    <t>https://pbs.twimg.com/profile_banners/881650985768067073/1560313509</t>
  </si>
  <si>
    <t>https://pbs.twimg.com/profile_banners/870387068740018178/1519352742</t>
  </si>
  <si>
    <t>https://pbs.twimg.com/profile_banners/316568309/1477969680</t>
  </si>
  <si>
    <t>https://pbs.twimg.com/profile_banners/826831285297491968/1573563063</t>
  </si>
  <si>
    <t>https://pbs.twimg.com/profile_banners/1218991904374841344/1580370215</t>
  </si>
  <si>
    <t>https://pbs.twimg.com/profile_banners/728153941/1381188447</t>
  </si>
  <si>
    <t>https://pbs.twimg.com/profile_banners/461857520/1576103406</t>
  </si>
  <si>
    <t>https://pbs.twimg.com/profile_banners/280203425/1473974045</t>
  </si>
  <si>
    <t>https://pbs.twimg.com/profile_banners/1083817370483863553/1553004331</t>
  </si>
  <si>
    <t>https://pbs.twimg.com/profile_banners/939115954394619906/1569781506</t>
  </si>
  <si>
    <t>https://pbs.twimg.com/profile_banners/326601634/1490541178</t>
  </si>
  <si>
    <t>https://pbs.twimg.com/profile_banners/871920124650864641/1496717584</t>
  </si>
  <si>
    <t>https://pbs.twimg.com/profile_banners/2234939604/1479669030</t>
  </si>
  <si>
    <t>https://pbs.twimg.com/profile_banners/1120409416099147777/1565732293</t>
  </si>
  <si>
    <t>https://pbs.twimg.com/profile_banners/412544524/1444437919</t>
  </si>
  <si>
    <t>https://pbs.twimg.com/profile_banners/978735996694073346/1561410853</t>
  </si>
  <si>
    <t>https://pbs.twimg.com/profile_banners/1867268942/1564315449</t>
  </si>
  <si>
    <t>https://pbs.twimg.com/profile_banners/373331368/1518526460</t>
  </si>
  <si>
    <t>https://pbs.twimg.com/profile_banners/807222829745930240/1561284720</t>
  </si>
  <si>
    <t>https://pbs.twimg.com/profile_banners/3301463358/1525996133</t>
  </si>
  <si>
    <t>https://pbs.twimg.com/profile_banners/2318287649/1500215557</t>
  </si>
  <si>
    <t>https://pbs.twimg.com/profile_banners/940336498817355776/1513051263</t>
  </si>
  <si>
    <t>https://pbs.twimg.com/profile_banners/263547835/1576784726</t>
  </si>
  <si>
    <t>https://pbs.twimg.com/profile_banners/1002040223247884289/1576621227</t>
  </si>
  <si>
    <t>https://pbs.twimg.com/profile_banners/1222818256987336704/1580377775</t>
  </si>
  <si>
    <t>https://pbs.twimg.com/profile_banners/301992822/1557533266</t>
  </si>
  <si>
    <t>https://pbs.twimg.com/profile_banners/321865209/1571615791</t>
  </si>
  <si>
    <t>https://pbs.twimg.com/profile_banners/275543860/1532095394</t>
  </si>
  <si>
    <t>https://pbs.twimg.com/profile_banners/2652691502/1580498124</t>
  </si>
  <si>
    <t>https://pbs.twimg.com/profile_banners/379403369/1517582995</t>
  </si>
  <si>
    <t>https://pbs.twimg.com/profile_banners/1085614609/1573152870</t>
  </si>
  <si>
    <t>https://pbs.twimg.com/profile_banners/1189187881086013440/1572359871</t>
  </si>
  <si>
    <t>https://pbs.twimg.com/profile_banners/335590642/1496343610</t>
  </si>
  <si>
    <t>https://pbs.twimg.com/profile_banners/1074766447/1497689120</t>
  </si>
  <si>
    <t>https://pbs.twimg.com/profile_banners/3421379052/1505476645</t>
  </si>
  <si>
    <t>https://pbs.twimg.com/profile_banners/562371890/1499372643</t>
  </si>
  <si>
    <t>https://pbs.twimg.com/profile_banners/2932650146/1508864868</t>
  </si>
  <si>
    <t>https://pbs.twimg.com/profile_banners/866986891/1414784103</t>
  </si>
  <si>
    <t>https://pbs.twimg.com/profile_banners/353262359/1521201014</t>
  </si>
  <si>
    <t>https://pbs.twimg.com/profile_banners/306239203/1570618228</t>
  </si>
  <si>
    <t>https://pbs.twimg.com/profile_banners/1140497881/1580337296</t>
  </si>
  <si>
    <t>https://pbs.twimg.com/profile_banners/996365052084023296/1569299303</t>
  </si>
  <si>
    <t>https://pbs.twimg.com/profile_banners/1492638954/1571009211</t>
  </si>
  <si>
    <t>https://pbs.twimg.com/profile_banners/1517082763/1580153205</t>
  </si>
  <si>
    <t>https://pbs.twimg.com/profile_banners/539995290/1501299148</t>
  </si>
  <si>
    <t>https://pbs.twimg.com/profile_banners/536539076/1557774859</t>
  </si>
  <si>
    <t>https://pbs.twimg.com/profile_banners/1143642751189377024/1580313845</t>
  </si>
  <si>
    <t>https://pbs.twimg.com/profile_banners/2464840166/1578672083</t>
  </si>
  <si>
    <t>https://pbs.twimg.com/profile_banners/1463893093/1554059103</t>
  </si>
  <si>
    <t>https://pbs.twimg.com/profile_banners/1198985902619533312/1574806275</t>
  </si>
  <si>
    <t>https://pbs.twimg.com/profile_banners/1032721098247417856/1549477511</t>
  </si>
  <si>
    <t>https://pbs.twimg.com/profile_banners/2535167498/1579894527</t>
  </si>
  <si>
    <t>https://pbs.twimg.com/profile_banners/427632364/1580515760</t>
  </si>
  <si>
    <t>https://pbs.twimg.com/profile_banners/2842131048/1412941703</t>
  </si>
  <si>
    <t>https://pbs.twimg.com/profile_banners/400663622/1568060584</t>
  </si>
  <si>
    <t>https://pbs.twimg.com/profile_banners/749136947893964800/1562105504</t>
  </si>
  <si>
    <t>https://pbs.twimg.com/profile_banners/68497448/1545122013</t>
  </si>
  <si>
    <t>https://pbs.twimg.com/profile_banners/1213114632035954688/1578064748</t>
  </si>
  <si>
    <t>https://pbs.twimg.com/profile_banners/722667870598098944/1540239980</t>
  </si>
  <si>
    <t>https://pbs.twimg.com/profile_banners/1162126129404219393/1572818315</t>
  </si>
  <si>
    <t>https://pbs.twimg.com/profile_banners/148265991/1572417918</t>
  </si>
  <si>
    <t>https://pbs.twimg.com/profile_banners/1032360580131287040/1549144085</t>
  </si>
  <si>
    <t>https://pbs.twimg.com/profile_banners/1214278827779579904/1578777393</t>
  </si>
  <si>
    <t>https://pbs.twimg.com/profile_banners/1194763871376068608/1576693883</t>
  </si>
  <si>
    <t>https://pbs.twimg.com/profile_banners/4609605081/1537980376</t>
  </si>
  <si>
    <t>https://pbs.twimg.com/profile_banners/1125947823231574016/1557284134</t>
  </si>
  <si>
    <t>https://pbs.twimg.com/profile_banners/1045642693974675456/1559298458</t>
  </si>
  <si>
    <t>https://pbs.twimg.com/profile_banners/875478277925683200/1503453513</t>
  </si>
  <si>
    <t>https://pbs.twimg.com/profile_banners/357141906/1496864020</t>
  </si>
  <si>
    <t>https://pbs.twimg.com/profile_banners/196062356/1575317057</t>
  </si>
  <si>
    <t>https://pbs.twimg.com/profile_banners/299158070/1515955406</t>
  </si>
  <si>
    <t>https://pbs.twimg.com/profile_banners/480494650/1526921430</t>
  </si>
  <si>
    <t>https://pbs.twimg.com/profile_banners/160896705/1501156448</t>
  </si>
  <si>
    <t>https://pbs.twimg.com/profile_banners/721646374584991744/1562540020</t>
  </si>
  <si>
    <t>https://pbs.twimg.com/profile_banners/851087476684976129/1524396129</t>
  </si>
  <si>
    <t>https://pbs.twimg.com/profile_banners/1560418622/1516192277</t>
  </si>
  <si>
    <t>https://pbs.twimg.com/profile_banners/1087330017951080454/1578420574</t>
  </si>
  <si>
    <t>https://pbs.twimg.com/profile_banners/912256549120290816/1506406204</t>
  </si>
  <si>
    <t>https://pbs.twimg.com/profile_banners/1631370008/1579301776</t>
  </si>
  <si>
    <t>https://pbs.twimg.com/profile_banners/1193313643733106688/1579776412</t>
  </si>
  <si>
    <t>https://pbs.twimg.com/profile_banners/1028746015984107520/1576571858</t>
  </si>
  <si>
    <t>https://pbs.twimg.com/profile_banners/567647091/1497182594</t>
  </si>
  <si>
    <t>https://pbs.twimg.com/profile_banners/473761189/1577928579</t>
  </si>
  <si>
    <t>https://pbs.twimg.com/profile_banners/810202415161085952/1579471076</t>
  </si>
  <si>
    <t>https://pbs.twimg.com/profile_banners/451986700/1569931366</t>
  </si>
  <si>
    <t>https://pbs.twimg.com/profile_banners/886697167/1566904936</t>
  </si>
  <si>
    <t>https://pbs.twimg.com/profile_banners/904020847341563904/1513927617</t>
  </si>
  <si>
    <t>https://pbs.twimg.com/profile_banners/339832596/1450648912</t>
  </si>
  <si>
    <t>https://pbs.twimg.com/profile_banners/992642126/1359896438</t>
  </si>
  <si>
    <t>https://pbs.twimg.com/profile_banners/255563169/1362923105</t>
  </si>
  <si>
    <t>https://pbs.twimg.com/profile_banners/1170803714589954049/1579106221</t>
  </si>
  <si>
    <t>https://pbs.twimg.com/profile_banners/872271458659119105/1550010321</t>
  </si>
  <si>
    <t>https://pbs.twimg.com/profile_banners/1097214616705400833/1573338935</t>
  </si>
  <si>
    <t>https://pbs.twimg.com/profile_banners/3074558995/1467879131</t>
  </si>
  <si>
    <t>https://pbs.twimg.com/profile_banners/131327030/1513551562</t>
  </si>
  <si>
    <t>https://pbs.twimg.com/profile_banners/92993163/1387875034</t>
  </si>
  <si>
    <t>https://pbs.twimg.com/profile_banners/2399862962/1571002789</t>
  </si>
  <si>
    <t>https://pbs.twimg.com/profile_banners/1219353742614695937/1579554852</t>
  </si>
  <si>
    <t>https://pbs.twimg.com/profile_banners/1080723038671433728/1574167385</t>
  </si>
  <si>
    <t>https://pbs.twimg.com/profile_banners/362123058/1568271132</t>
  </si>
  <si>
    <t>https://pbs.twimg.com/profile_banners/3053848963/1498638379</t>
  </si>
  <si>
    <t>https://pbs.twimg.com/profile_banners/3317216118/1578333773</t>
  </si>
  <si>
    <t>https://pbs.twimg.com/profile_banners/131963043/1571077814</t>
  </si>
  <si>
    <t>https://pbs.twimg.com/profile_banners/2646711276/1538548679</t>
  </si>
  <si>
    <t>https://pbs.twimg.com/profile_banners/578434261/1559615427</t>
  </si>
  <si>
    <t>https://pbs.twimg.com/profile_banners/1011989979235356672/1576319662</t>
  </si>
  <si>
    <t>https://pbs.twimg.com/profile_banners/1028211194488713216/1574424660</t>
  </si>
  <si>
    <t>https://pbs.twimg.com/profile_banners/2897621470/1573776731</t>
  </si>
  <si>
    <t>https://pbs.twimg.com/profile_banners/618941028/1567549864</t>
  </si>
  <si>
    <t>https://pbs.twimg.com/profile_banners/1216447566570819586/1580587243</t>
  </si>
  <si>
    <t>https://pbs.twimg.com/profile_banners/704796117527965696/1531435951</t>
  </si>
  <si>
    <t>https://pbs.twimg.com/profile_banners/1038340343475789824/1565992845</t>
  </si>
  <si>
    <t>https://pbs.twimg.com/profile_banners/296423854/1567499618</t>
  </si>
  <si>
    <t>https://pbs.twimg.com/profile_banners/2595629574/1580122254</t>
  </si>
  <si>
    <t>https://pbs.twimg.com/profile_banners/576168267/1562798657</t>
  </si>
  <si>
    <t>https://pbs.twimg.com/profile_banners/315171418/1573992436</t>
  </si>
  <si>
    <t>https://pbs.twimg.com/profile_banners/886372477/1565706247</t>
  </si>
  <si>
    <t>https://pbs.twimg.com/profile_banners/4734659235/1570392733</t>
  </si>
  <si>
    <t>https://pbs.twimg.com/profile_banners/2480018324/1522221900</t>
  </si>
  <si>
    <t>https://pbs.twimg.com/profile_banners/1087915549156429824/1552160796</t>
  </si>
  <si>
    <t>https://pbs.twimg.com/profile_banners/1201539177915068416/1575304398</t>
  </si>
  <si>
    <t>https://pbs.twimg.com/profile_banners/1860631046/1430263313</t>
  </si>
  <si>
    <t>https://pbs.twimg.com/profile_banners/475780121/1427363355</t>
  </si>
  <si>
    <t>https://pbs.twimg.com/profile_banners/2202864090/1497124640</t>
  </si>
  <si>
    <t>https://pbs.twimg.com/profile_banners/1150732588090298368/1579198500</t>
  </si>
  <si>
    <t>https://pbs.twimg.com/profile_banners/2782124514/1580341380</t>
  </si>
  <si>
    <t>https://pbs.twimg.com/profile_banners/934333913559953408/1577641592</t>
  </si>
  <si>
    <t>https://pbs.twimg.com/profile_banners/68148922/1577642860</t>
  </si>
  <si>
    <t>https://pbs.twimg.com/profile_banners/1581635390/1537012805</t>
  </si>
  <si>
    <t>https://pbs.twimg.com/profile_banners/880845200368648192/1498865461</t>
  </si>
  <si>
    <t>https://pbs.twimg.com/profile_banners/2283626123/1579276790</t>
  </si>
  <si>
    <t>https://pbs.twimg.com/profile_banners/1071459038456676354/1544291670</t>
  </si>
  <si>
    <t>https://pbs.twimg.com/profile_banners/517870703/1558581008</t>
  </si>
  <si>
    <t>https://pbs.twimg.com/profile_banners/3993585494/1569808742</t>
  </si>
  <si>
    <t>https://pbs.twimg.com/profile_banners/1200400996670816257/1575035284</t>
  </si>
  <si>
    <t>https://pbs.twimg.com/profile_banners/2248656309/1466811663</t>
  </si>
  <si>
    <t>https://pbs.twimg.com/profile_banners/1097866119170404353/1576089057</t>
  </si>
  <si>
    <t>https://pbs.twimg.com/profile_banners/1134004470/1559254791</t>
  </si>
  <si>
    <t>https://pbs.twimg.com/profile_banners/364236480/1575982906</t>
  </si>
  <si>
    <t>https://pbs.twimg.com/profile_banners/132418939/1567547234</t>
  </si>
  <si>
    <t>https://pbs.twimg.com/profile_banners/707494818897924096/1580342426</t>
  </si>
  <si>
    <t>https://pbs.twimg.com/profile_banners/1008867981852594176/1530732425</t>
  </si>
  <si>
    <t>https://pbs.twimg.com/profile_banners/1140880465756336128/1575979536</t>
  </si>
  <si>
    <t>https://pbs.twimg.com/profile_banners/841031326618800132/1501683454</t>
  </si>
  <si>
    <t>https://pbs.twimg.com/profile_banners/1183766157406420992/1572473945</t>
  </si>
  <si>
    <t>https://pbs.twimg.com/profile_banners/930326131424690177/1549071874</t>
  </si>
  <si>
    <t>https://pbs.twimg.com/profile_banners/1160451403/1459431799</t>
  </si>
  <si>
    <t>https://pbs.twimg.com/profile_banners/534063811/1508538968</t>
  </si>
  <si>
    <t>https://pbs.twimg.com/profile_banners/357453538/1518065452</t>
  </si>
  <si>
    <t>https://pbs.twimg.com/profile_banners/415823347/1495897646</t>
  </si>
  <si>
    <t>https://pbs.twimg.com/profile_banners/2176902248/1553369305</t>
  </si>
  <si>
    <t>https://pbs.twimg.com/profile_banners/1358097698/1366318186</t>
  </si>
  <si>
    <t>https://pbs.twimg.com/profile_banners/124860937/1496682206</t>
  </si>
  <si>
    <t>https://pbs.twimg.com/profile_banners/736588227012857856/1569710244</t>
  </si>
  <si>
    <t>https://pbs.twimg.com/profile_banners/604756209/1525784192</t>
  </si>
  <si>
    <t>https://pbs.twimg.com/profile_banners/133447880/1442227955</t>
  </si>
  <si>
    <t>https://pbs.twimg.com/profile_banners/307154437/1577834481</t>
  </si>
  <si>
    <t>https://pbs.twimg.com/profile_banners/1076456889947439104/1560883363</t>
  </si>
  <si>
    <t>https://pbs.twimg.com/profile_banners/799384737005600768/1578049044</t>
  </si>
  <si>
    <t>https://pbs.twimg.com/profile_banners/1181876974811258881/1570636459</t>
  </si>
  <si>
    <t>https://pbs.twimg.com/profile_banners/997857755456327680/1568737036</t>
  </si>
  <si>
    <t>https://pbs.twimg.com/profile_banners/94840660/1553450277</t>
  </si>
  <si>
    <t>https://pbs.twimg.com/profile_banners/3328222092/1577134124</t>
  </si>
  <si>
    <t>https://pbs.twimg.com/profile_banners/814095242/1484975073</t>
  </si>
  <si>
    <t>https://pbs.twimg.com/profile_banners/933795588126076929/1511469931</t>
  </si>
  <si>
    <t>https://pbs.twimg.com/profile_banners/393623049/1577948583</t>
  </si>
  <si>
    <t>https://pbs.twimg.com/profile_banners/764784117267386368/1563790954</t>
  </si>
  <si>
    <t>https://pbs.twimg.com/profile_banners/238405380/1408323393</t>
  </si>
  <si>
    <t>https://pbs.twimg.com/profile_banners/348451815/1493982935</t>
  </si>
  <si>
    <t>https://pbs.twimg.com/profile_banners/455737751/1502933111</t>
  </si>
  <si>
    <t>https://pbs.twimg.com/profile_banners/330043138/1497663190</t>
  </si>
  <si>
    <t>https://pbs.twimg.com/profile_banners/745188281193758720/1580336684</t>
  </si>
  <si>
    <t>https://pbs.twimg.com/profile_banners/2402890387/1520455733</t>
  </si>
  <si>
    <t>https://pbs.twimg.com/profile_banners/2917306505/1496727493</t>
  </si>
  <si>
    <t>https://pbs.twimg.com/profile_banners/2273096337/1572822565</t>
  </si>
  <si>
    <t>https://pbs.twimg.com/profile_banners/310314608/1567888731</t>
  </si>
  <si>
    <t>https://pbs.twimg.com/profile_banners/286951995/1558139255</t>
  </si>
  <si>
    <t>https://pbs.twimg.com/profile_banners/366665608/1545186422</t>
  </si>
  <si>
    <t>https://pbs.twimg.com/profile_banners/458777194/1520764972</t>
  </si>
  <si>
    <t>https://pbs.twimg.com/profile_banners/831526851449384962/1512773129</t>
  </si>
  <si>
    <t>https://pbs.twimg.com/profile_banners/3355656604/1554636507</t>
  </si>
  <si>
    <t>https://pbs.twimg.com/profile_banners/1138558553550143490/1579876592</t>
  </si>
  <si>
    <t>https://pbs.twimg.com/profile_banners/1202341650812559362/1575508202</t>
  </si>
  <si>
    <t>https://pbs.twimg.com/profile_banners/1201597622370394116/1575379610</t>
  </si>
  <si>
    <t>https://pbs.twimg.com/profile_banners/417769067/1580053046</t>
  </si>
  <si>
    <t>https://pbs.twimg.com/profile_banners/758120174/1543309089</t>
  </si>
  <si>
    <t>https://pbs.twimg.com/profile_banners/874039115339190272/1497318080</t>
  </si>
  <si>
    <t>https://pbs.twimg.com/profile_banners/1240811455/1567612434</t>
  </si>
  <si>
    <t>https://pbs.twimg.com/profile_banners/1037752345432604675/1575495954</t>
  </si>
  <si>
    <t>https://pbs.twimg.com/profile_banners/2876787853/1414245628</t>
  </si>
  <si>
    <t>https://pbs.twimg.com/profile_banners/867530808/1577006608</t>
  </si>
  <si>
    <t>https://pbs.twimg.com/profile_banners/482333856/1576227709</t>
  </si>
  <si>
    <t>https://pbs.twimg.com/profile_banners/1095922075628388353/1571959961</t>
  </si>
  <si>
    <t>https://pbs.twimg.com/profile_banners/194228252/1496790893</t>
  </si>
  <si>
    <t>https://pbs.twimg.com/profile_banners/1103337129982205954/1555956034</t>
  </si>
  <si>
    <t>https://pbs.twimg.com/profile_banners/152253449/1498460490</t>
  </si>
  <si>
    <t>https://pbs.twimg.com/profile_banners/1208535742185660416/1576974049</t>
  </si>
  <si>
    <t>https://pbs.twimg.com/profile_banners/3166762944/1579376277</t>
  </si>
  <si>
    <t>https://pbs.twimg.com/profile_banners/384277905/1572461380</t>
  </si>
  <si>
    <t>https://pbs.twimg.com/profile_banners/390674056/1548011260</t>
  </si>
  <si>
    <t>https://pbs.twimg.com/profile_banners/1024452917502337024/1573332393</t>
  </si>
  <si>
    <t>https://pbs.twimg.com/profile_banners/1220339136218980352/1579792098</t>
  </si>
  <si>
    <t>https://pbs.twimg.com/profile_banners/601849917/1562654384</t>
  </si>
  <si>
    <t>https://pbs.twimg.com/profile_banners/263022611/1501690683</t>
  </si>
  <si>
    <t>https://pbs.twimg.com/profile_banners/867155503046160386/1496716311</t>
  </si>
  <si>
    <t>https://pbs.twimg.com/profile_banners/203699752/1567590390</t>
  </si>
  <si>
    <t>https://pbs.twimg.com/profile_banners/2927091702/1579107982</t>
  </si>
  <si>
    <t>https://pbs.twimg.com/profile_banners/885234702411542528/1559488465</t>
  </si>
  <si>
    <t>https://pbs.twimg.com/profile_banners/1218857143841054720/1579462779</t>
  </si>
  <si>
    <t>https://pbs.twimg.com/profile_banners/1079958688415313921/1546321510</t>
  </si>
  <si>
    <t>https://pbs.twimg.com/profile_banners/814511341365067776/1513347780</t>
  </si>
  <si>
    <t>https://pbs.twimg.com/profile_banners/511988050/1496963204</t>
  </si>
  <si>
    <t>https://pbs.twimg.com/profile_banners/1125886159/1567541550</t>
  </si>
  <si>
    <t>https://pbs.twimg.com/profile_banners/2189222893/1517078377</t>
  </si>
  <si>
    <t>https://pbs.twimg.com/profile_banners/152588654/1434539817</t>
  </si>
  <si>
    <t>https://pbs.twimg.com/profile_banners/107774746/1411155042</t>
  </si>
  <si>
    <t>https://pbs.twimg.com/profile_banners/559115526/1560099125</t>
  </si>
  <si>
    <t>https://pbs.twimg.com/profile_banners/65998333/1437479263</t>
  </si>
  <si>
    <t>https://pbs.twimg.com/profile_banners/403295338/1408731396</t>
  </si>
  <si>
    <t>https://pbs.twimg.com/profile_banners/733923660663246848/1505678956</t>
  </si>
  <si>
    <t>https://pbs.twimg.com/profile_banners/1314996738/1577767742</t>
  </si>
  <si>
    <t>https://pbs.twimg.com/profile_banners/1164140379920318464/1579622722</t>
  </si>
  <si>
    <t>https://pbs.twimg.com/profile_banners/245621068/1512130675</t>
  </si>
  <si>
    <t>https://pbs.twimg.com/profile_banners/189846420/1559033297</t>
  </si>
  <si>
    <t>https://pbs.twimg.com/profile_banners/1271654562/1579965814</t>
  </si>
  <si>
    <t>https://pbs.twimg.com/profile_banners/815627475996864512/1499869009</t>
  </si>
  <si>
    <t>https://pbs.twimg.com/profile_banners/950787799/1521721008</t>
  </si>
  <si>
    <t>https://pbs.twimg.com/profile_banners/1083788377/1525729931</t>
  </si>
  <si>
    <t>https://pbs.twimg.com/profile_banners/1154477862344376320/1564086600</t>
  </si>
  <si>
    <t>https://pbs.twimg.com/profile_banners/1158378487/1549904674</t>
  </si>
  <si>
    <t>https://pbs.twimg.com/profile_banners/2787959994/1506528492</t>
  </si>
  <si>
    <t>https://pbs.twimg.com/profile_banners/158704181/1568416503</t>
  </si>
  <si>
    <t>https://pbs.twimg.com/profile_banners/220716903/1442312911</t>
  </si>
  <si>
    <t>https://pbs.twimg.com/profile_banners/924552610031562752/1549419064</t>
  </si>
  <si>
    <t>https://pbs.twimg.com/profile_banners/885971315970146305/1562222971</t>
  </si>
  <si>
    <t>https://pbs.twimg.com/profile_banners/398127715/1501201173</t>
  </si>
  <si>
    <t>https://pbs.twimg.com/profile_banners/187394975/1565074035</t>
  </si>
  <si>
    <t>https://pbs.twimg.com/profile_banners/876515381787144192/1552761426</t>
  </si>
  <si>
    <t>https://pbs.twimg.com/profile_banners/247760544/1469524865</t>
  </si>
  <si>
    <t>https://pbs.twimg.com/profile_banners/1244726077/1427581872</t>
  </si>
  <si>
    <t>https://pbs.twimg.com/profile_banners/2897715416/1497291109</t>
  </si>
  <si>
    <t>https://pbs.twimg.com/profile_banners/3806058253/1496805128</t>
  </si>
  <si>
    <t>https://pbs.twimg.com/profile_banners/849234360150757378/1513548443</t>
  </si>
  <si>
    <t>https://pbs.twimg.com/profile_banners/417870919/1540232868</t>
  </si>
  <si>
    <t>https://pbs.twimg.com/profile_banners/1616180305/1407008802</t>
  </si>
  <si>
    <t>https://pbs.twimg.com/profile_banners/2920359235/1505597666</t>
  </si>
  <si>
    <t>https://pbs.twimg.com/profile_banners/746826615880048641/1506019758</t>
  </si>
  <si>
    <t>https://pbs.twimg.com/profile_banners/320865844/1569026117</t>
  </si>
  <si>
    <t>https://pbs.twimg.com/profile_banners/1934851332/1387162800</t>
  </si>
  <si>
    <t>https://pbs.twimg.com/profile_banners/581975444/1571261156</t>
  </si>
  <si>
    <t>https://pbs.twimg.com/profile_banners/861488586/1543737861</t>
  </si>
  <si>
    <t>https://pbs.twimg.com/profile_banners/980553765802643456/1578815260</t>
  </si>
  <si>
    <t>https://pbs.twimg.com/profile_banners/248579570/1541486229</t>
  </si>
  <si>
    <t>https://pbs.twimg.com/profile_banners/604009389/1514589746</t>
  </si>
  <si>
    <t>https://pbs.twimg.com/profile_banners/715174232/1495734455</t>
  </si>
  <si>
    <t>https://pbs.twimg.com/profile_banners/576158496/1579530062</t>
  </si>
  <si>
    <t>https://pbs.twimg.com/profile_banners/838493436/1470327009</t>
  </si>
  <si>
    <t>https://pbs.twimg.com/profile_banners/3911878137/1573303276</t>
  </si>
  <si>
    <t>https://pbs.twimg.com/profile_banners/557270128/1506150382</t>
  </si>
  <si>
    <t>https://pbs.twimg.com/profile_banners/291356174/1497585179</t>
  </si>
  <si>
    <t>https://pbs.twimg.com/profile_banners/1205674152373428224/1580435674</t>
  </si>
  <si>
    <t>https://pbs.twimg.com/profile_banners/2602117489/1556688646</t>
  </si>
  <si>
    <t>https://pbs.twimg.com/profile_banners/386706171/1579866950</t>
  </si>
  <si>
    <t>https://pbs.twimg.com/profile_banners/3238213088/1500141920</t>
  </si>
  <si>
    <t>https://pbs.twimg.com/profile_banners/187765698/1561926568</t>
  </si>
  <si>
    <t>https://pbs.twimg.com/profile_banners/349652397/1496419473</t>
  </si>
  <si>
    <t>https://pbs.twimg.com/profile_banners/1208064175311933446/1576863304</t>
  </si>
  <si>
    <t>https://pbs.twimg.com/profile_banners/871829337254887425/1579372989</t>
  </si>
  <si>
    <t>https://pbs.twimg.com/profile_banners/916698596/1573063368</t>
  </si>
  <si>
    <t>https://pbs.twimg.com/profile_banners/4735373908/1500672695</t>
  </si>
  <si>
    <t>https://pbs.twimg.com/profile_banners/1055889268395126784/1540612875</t>
  </si>
  <si>
    <t>https://pbs.twimg.com/profile_banners/928257054/1513630499</t>
  </si>
  <si>
    <t>https://pbs.twimg.com/profile_banners/590066221/1511974291</t>
  </si>
  <si>
    <t>https://pbs.twimg.com/profile_banners/720665605054009344/1575702321</t>
  </si>
  <si>
    <t>https://pbs.twimg.com/profile_banners/2899518655/1461476660</t>
  </si>
  <si>
    <t>https://pbs.twimg.com/profile_banners/2374912082/1517223215</t>
  </si>
  <si>
    <t>https://pbs.twimg.com/profile_banners/2492721770/1567923252</t>
  </si>
  <si>
    <t>https://pbs.twimg.com/profile_banners/1081579551615057923/1575974249</t>
  </si>
  <si>
    <t>https://pbs.twimg.com/profile_banners/371251339/1435807894</t>
  </si>
  <si>
    <t>https://pbs.twimg.com/profile_banners/311958370/1402330972</t>
  </si>
  <si>
    <t>https://pbs.twimg.com/profile_banners/344529982/1506417530</t>
  </si>
  <si>
    <t>https://pbs.twimg.com/profile_banners/536066047/1379573300</t>
  </si>
  <si>
    <t>https://pbs.twimg.com/profile_banners/630022297/1385901914</t>
  </si>
  <si>
    <t>https://pbs.twimg.com/profile_banners/828156984738320384/1504218880</t>
  </si>
  <si>
    <t>https://pbs.twimg.com/profile_banners/705186300/1499112408</t>
  </si>
  <si>
    <t>https://pbs.twimg.com/profile_banners/2675014718/1499634577</t>
  </si>
  <si>
    <t>https://pbs.twimg.com/profile_banners/287356040/1377244931</t>
  </si>
  <si>
    <t>https://pbs.twimg.com/profile_banners/1206246520208678912/1576427194</t>
  </si>
  <si>
    <t>https://pbs.twimg.com/profile_banners/3804145039/1461095406</t>
  </si>
  <si>
    <t>https://pbs.twimg.com/profile_banners/4448312361/1574568730</t>
  </si>
  <si>
    <t>https://pbs.twimg.com/profile_banners/436182363/1497310263</t>
  </si>
  <si>
    <t>https://pbs.twimg.com/profile_banners/320438140/1579677902</t>
  </si>
  <si>
    <t>https://pbs.twimg.com/profile_banners/871708149765611520/1498544928</t>
  </si>
  <si>
    <t>https://pbs.twimg.com/profile_banners/703569331/1554149172</t>
  </si>
  <si>
    <t>https://pbs.twimg.com/profile_banners/796286253008293888/1481468835</t>
  </si>
  <si>
    <t>https://pbs.twimg.com/profile_banners/1046843056492695552/1540899123</t>
  </si>
  <si>
    <t>https://pbs.twimg.com/profile_banners/331008608/1520365221</t>
  </si>
  <si>
    <t>https://pbs.twimg.com/profile_banners/3152510875/1529692914</t>
  </si>
  <si>
    <t>https://pbs.twimg.com/profile_banners/745003886/1496950975</t>
  </si>
  <si>
    <t>https://pbs.twimg.com/profile_banners/1173097971094904832/1568944988</t>
  </si>
  <si>
    <t>https://pbs.twimg.com/profile_banners/812964973496438785/1567556827</t>
  </si>
  <si>
    <t>https://pbs.twimg.com/profile_banners/944281139052777476/1540523099</t>
  </si>
  <si>
    <t>https://pbs.twimg.com/profile_banners/1184532555212771328/1571822590</t>
  </si>
  <si>
    <t>https://pbs.twimg.com/profile_banners/1208801889023741952/1577892560</t>
  </si>
  <si>
    <t>https://pbs.twimg.com/profile_banners/2177313242/1539060907</t>
  </si>
  <si>
    <t>https://pbs.twimg.com/profile_banners/1026136710/1573885701</t>
  </si>
  <si>
    <t>https://pbs.twimg.com/profile_banners/2306250199/1442756567</t>
  </si>
  <si>
    <t>https://pbs.twimg.com/profile_banners/3061672302/1522235298</t>
  </si>
  <si>
    <t>https://pbs.twimg.com/profile_banners/713005808/1410724280</t>
  </si>
  <si>
    <t>https://pbs.twimg.com/profile_banners/366689252/1579919470</t>
  </si>
  <si>
    <t>https://pbs.twimg.com/profile_banners/451964716/1498270092</t>
  </si>
  <si>
    <t>https://pbs.twimg.com/profile_banners/1171394161838366722/1579801182</t>
  </si>
  <si>
    <t>https://pbs.twimg.com/profile_banners/522396229/1531917953</t>
  </si>
  <si>
    <t>https://pbs.twimg.com/profile_banners/884774522863271936/1533825596</t>
  </si>
  <si>
    <t>https://pbs.twimg.com/profile_banners/1681419258/1576608912</t>
  </si>
  <si>
    <t>https://pbs.twimg.com/profile_banners/1159417097929330691/1566764153</t>
  </si>
  <si>
    <t>https://pbs.twimg.com/profile_banners/392951301/1394453299</t>
  </si>
  <si>
    <t>https://pbs.twimg.com/profile_banners/3182080142/1529341776</t>
  </si>
  <si>
    <t>https://pbs.twimg.com/profile_banners/2783688751/1555149442</t>
  </si>
  <si>
    <t>https://pbs.twimg.com/profile_banners/4039758854/1580505667</t>
  </si>
  <si>
    <t>https://pbs.twimg.com/profile_banners/390017683/1580200193</t>
  </si>
  <si>
    <t>https://pbs.twimg.com/profile_banners/1221094021537443840/1579967059</t>
  </si>
  <si>
    <t>https://pbs.twimg.com/profile_banners/889097348030144513/1500812676</t>
  </si>
  <si>
    <t>https://pbs.twimg.com/profile_banners/799473567675154432/1518036421</t>
  </si>
  <si>
    <t>https://pbs.twimg.com/profile_banners/1216634512576253952/1578903696</t>
  </si>
  <si>
    <t>https://pbs.twimg.com/profile_banners/3785617513/1498961146</t>
  </si>
  <si>
    <t>https://pbs.twimg.com/profile_banners/4915331458/1564372719</t>
  </si>
  <si>
    <t>https://pbs.twimg.com/profile_banners/2343549729/1467053366</t>
  </si>
  <si>
    <t>https://pbs.twimg.com/profile_banners/609212444/1475438281</t>
  </si>
  <si>
    <t>https://pbs.twimg.com/profile_banners/1194234897948430337/1578221465</t>
  </si>
  <si>
    <t>https://pbs.twimg.com/profile_banners/785438049236836352/1500963743</t>
  </si>
  <si>
    <t>https://pbs.twimg.com/profile_banners/717219004159496194/1575064164</t>
  </si>
  <si>
    <t>https://pbs.twimg.com/profile_banners/1352769397/1520244562</t>
  </si>
  <si>
    <t>https://pbs.twimg.com/profile_banners/1075060572964773888/1580127380</t>
  </si>
  <si>
    <t>https://pbs.twimg.com/profile_banners/396588468/1449831568</t>
  </si>
  <si>
    <t>https://pbs.twimg.com/profile_banners/558760321/1526360322</t>
  </si>
  <si>
    <t>https://pbs.twimg.com/profile_banners/209549612/1526034459</t>
  </si>
  <si>
    <t>https://pbs.twimg.com/profile_banners/982075627/1517994956</t>
  </si>
  <si>
    <t>https://pbs.twimg.com/profile_banners/880025707065167873/1504235764</t>
  </si>
  <si>
    <t>https://pbs.twimg.com/profile_banners/869205388691988480/1528533846</t>
  </si>
  <si>
    <t>https://pbs.twimg.com/profile_banners/344771856/1528996400</t>
  </si>
  <si>
    <t>https://pbs.twimg.com/profile_banners/558686176/1419539399</t>
  </si>
  <si>
    <t>https://pbs.twimg.com/profile_banners/2382642193/1513626739</t>
  </si>
  <si>
    <t>https://pbs.twimg.com/profile_banners/610808758/1512760480</t>
  </si>
  <si>
    <t>https://pbs.twimg.com/profile_banners/89211088/1567553674</t>
  </si>
  <si>
    <t>https://pbs.twimg.com/profile_banners/353126774/1567588193</t>
  </si>
  <si>
    <t>https://pbs.twimg.com/profile_banners/2694919790/1573015281</t>
  </si>
  <si>
    <t>https://pbs.twimg.com/profile_banners/600478629/1520151315</t>
  </si>
  <si>
    <t>https://pbs.twimg.com/profile_banners/2373745909/1580327773</t>
  </si>
  <si>
    <t>https://pbs.twimg.com/profile_banners/717908572869365765/1512649521</t>
  </si>
  <si>
    <t>https://pbs.twimg.com/profile_banners/1129868020719988743/1564139859</t>
  </si>
  <si>
    <t>https://pbs.twimg.com/profile_banners/2234636648/1500086011</t>
  </si>
  <si>
    <t>https://pbs.twimg.com/profile_banners/1057296664342528001/1540950078</t>
  </si>
  <si>
    <t>https://pbs.twimg.com/profile_banners/142978018/1472726019</t>
  </si>
  <si>
    <t>https://pbs.twimg.com/profile_banners/771703560375508992/1558959121</t>
  </si>
  <si>
    <t>https://pbs.twimg.com/profile_banners/511669867/1573331077</t>
  </si>
  <si>
    <t>https://pbs.twimg.com/profile_banners/1205922189037514755/1576427132</t>
  </si>
  <si>
    <t>https://pbs.twimg.com/profile_banners/846774198861287426/1567627652</t>
  </si>
  <si>
    <t>https://pbs.twimg.com/profile_banners/1049513803031990272/1577573736</t>
  </si>
  <si>
    <t>https://pbs.twimg.com/profile_banners/1169538562288771072/1567675363</t>
  </si>
  <si>
    <t>https://pbs.twimg.com/profile_banners/584591510/1517282964</t>
  </si>
  <si>
    <t>https://pbs.twimg.com/profile_banners/4233648441/1522650870</t>
  </si>
  <si>
    <t>https://pbs.twimg.com/profile_banners/1194508300785725441/1573628234</t>
  </si>
  <si>
    <t>http://abs.twimg.com/images/themes/theme1/bg.png</t>
  </si>
  <si>
    <t>http://abs.twimg.com/images/themes/theme13/bg.gif</t>
  </si>
  <si>
    <t>http://abs.twimg.com/images/themes/theme5/bg.gif</t>
  </si>
  <si>
    <t>http://abs.twimg.com/images/themes/theme2/bg.gif</t>
  </si>
  <si>
    <t>http://abs.twimg.com/images/themes/theme19/bg.gif</t>
  </si>
  <si>
    <t>http://abs.twimg.com/images/themes/theme4/bg.gif</t>
  </si>
  <si>
    <t>http://abs.twimg.com/images/themes/theme7/bg.gif</t>
  </si>
  <si>
    <t>http://abs.twimg.com/images/themes/theme18/bg.gif</t>
  </si>
  <si>
    <t>http://abs.twimg.com/images/themes/theme9/bg.gif</t>
  </si>
  <si>
    <t>http://abs.twimg.com/images/themes/theme16/bg.gif</t>
  </si>
  <si>
    <t>http://abs.twimg.com/images/themes/theme10/bg.gif</t>
  </si>
  <si>
    <t>http://abs.twimg.com/images/themes/theme14/bg.gif</t>
  </si>
  <si>
    <t>http://abs.twimg.com/images/themes/theme15/bg.png</t>
  </si>
  <si>
    <t>http://abs.twimg.com/images/themes/theme11/bg.gif</t>
  </si>
  <si>
    <t>http://abs.twimg.com/images/themes/theme6/bg.gif</t>
  </si>
  <si>
    <t>http://abs.twimg.com/images/themes/theme17/bg.gif</t>
  </si>
  <si>
    <t>http://abs.twimg.com/images/themes/theme8/bg.gif</t>
  </si>
  <si>
    <t>http://abs.twimg.com/images/themes/theme3/bg.gif</t>
  </si>
  <si>
    <t>http://abs.twimg.com/images/themes/theme12/bg.gif</t>
  </si>
  <si>
    <t>http://pbs.twimg.com/profile_images/760750003220520960/vPIPvi8H_normal.jpg</t>
  </si>
  <si>
    <t>http://pbs.twimg.com/profile_images/1077862225388425376/waWbMd1g_normal.jpg</t>
  </si>
  <si>
    <t>http://pbs.twimg.com/profile_images/1215386327392239616/R9dmAH1Q_normal.jpg</t>
  </si>
  <si>
    <t>http://pbs.twimg.com/profile_images/1197929668072087552/9HkReh1V_normal.jpg</t>
  </si>
  <si>
    <t>http://pbs.twimg.com/profile_images/1188179429790490626/FLhkDGw1_normal.jpg</t>
  </si>
  <si>
    <t>http://pbs.twimg.com/profile_images/850164531020140544/69uiQbKI_normal.jpg</t>
  </si>
  <si>
    <t>http://pbs.twimg.com/profile_images/1168937647009665024/5WeBn_xr_normal.jpg</t>
  </si>
  <si>
    <t>http://pbs.twimg.com/profile_images/1011518750573465601/TFxzfe8a_normal.jpg</t>
  </si>
  <si>
    <t>http://pbs.twimg.com/profile_images/1018330470721949697/LvTORJIe_normal.jpg</t>
  </si>
  <si>
    <t>http://pbs.twimg.com/profile_images/909855462174097410/zO7OIu3B_normal.jpg</t>
  </si>
  <si>
    <t>http://pbs.twimg.com/profile_images/1215570558433316864/i1G3d1hR_normal.jpg</t>
  </si>
  <si>
    <t>http://pbs.twimg.com/profile_images/1208312304380592128/t82jooCa_normal.jpg</t>
  </si>
  <si>
    <t>http://pbs.twimg.com/profile_images/486086685399085057/Q4GRhufl_normal.png</t>
  </si>
  <si>
    <t>http://pbs.twimg.com/profile_images/1222899512458407936/5NLDmndV_normal.jpg</t>
  </si>
  <si>
    <t>http://pbs.twimg.com/profile_images/938148025985269760/7zD5KqSK_normal.jpg</t>
  </si>
  <si>
    <t>http://pbs.twimg.com/profile_images/1025786576423608320/T-6mZKGX_normal.jpg</t>
  </si>
  <si>
    <t>http://pbs.twimg.com/profile_images/759830114351710208/4wtMKCRW_normal.jpg</t>
  </si>
  <si>
    <t>http://pbs.twimg.com/profile_images/1180435520343728129/e8Rrxsiy_normal.jpg</t>
  </si>
  <si>
    <t>http://pbs.twimg.com/profile_images/1163387781986574336/2yYsnfRR_normal.jpg</t>
  </si>
  <si>
    <t>http://pbs.twimg.com/profile_images/935833946708893696/GoXr5KD-_normal.jpg</t>
  </si>
  <si>
    <t>http://pbs.twimg.com/profile_images/872877318116581377/WdPZ3FqB_normal.jpg</t>
  </si>
  <si>
    <t>http://pbs.twimg.com/profile_images/1169035375739904006/8Zj8MKvj_normal.jpg</t>
  </si>
  <si>
    <t>http://pbs.twimg.com/profile_images/1208203884335779840/EzjkxBh2_normal.jpg</t>
  </si>
  <si>
    <t>http://pbs.twimg.com/profile_images/942710250309869568/0rsIxJYS_normal.jpg</t>
  </si>
  <si>
    <t>http://pbs.twimg.com/profile_images/651645967825965056/6y5T8EXc_normal.jpg</t>
  </si>
  <si>
    <t>http://pbs.twimg.com/profile_images/695168290528870401/1BPjTog-_normal.jpg</t>
  </si>
  <si>
    <t>http://pbs.twimg.com/profile_images/1006087754021605376/Ra1YkH-C_normal.jpg</t>
  </si>
  <si>
    <t>http://pbs.twimg.com/profile_images/1220993033400922113/X9vgSP-n_normal.jpg</t>
  </si>
  <si>
    <t>http://pbs.twimg.com/profile_images/1168942158440796163/TH5eMo1u_normal.jpg</t>
  </si>
  <si>
    <t>http://pbs.twimg.com/profile_images/1216456920518856707/WLvmf7u1_normal.jpg</t>
  </si>
  <si>
    <t>http://pbs.twimg.com/profile_images/878641233245163520/Qj-gLi0v_normal.jpg</t>
  </si>
  <si>
    <t>http://pbs.twimg.com/profile_images/1205396763865223168/Yo5PDxIk_normal.jpg</t>
  </si>
  <si>
    <t>http://pbs.twimg.com/profile_images/1212640257071624193/rUPPJTLs_normal.jpg</t>
  </si>
  <si>
    <t>http://pbs.twimg.com/profile_images/910012510698442752/iOw5TUpN_normal.jpg</t>
  </si>
  <si>
    <t>http://pbs.twimg.com/profile_images/449900742300540928/8ezac_PE_normal.jpeg</t>
  </si>
  <si>
    <t>http://pbs.twimg.com/profile_images/1223401441353707522/Sd4ea6d7_normal.jpg</t>
  </si>
  <si>
    <t>http://pbs.twimg.com/profile_images/914933217693708293/T3G86_1l_normal.jpg</t>
  </si>
  <si>
    <t>http://pbs.twimg.com/profile_images/1019245227675193345/BLpoXgkV_normal.jpg</t>
  </si>
  <si>
    <t>http://pbs.twimg.com/profile_images/1085473727867957248/bhDrCdMM_normal.jpg</t>
  </si>
  <si>
    <t>http://pbs.twimg.com/profile_images/1216703344733040640/uAS4EESu_normal.jpg</t>
  </si>
  <si>
    <t>http://pbs.twimg.com/profile_images/1223254401499967488/uLllBQ6T_normal.jpg</t>
  </si>
  <si>
    <t>http://pbs.twimg.com/profile_images/702676317158961153/yFI4pJxS_normal.jpg</t>
  </si>
  <si>
    <t>http://pbs.twimg.com/profile_images/1222277469782401025/Bw8m7R_e_normal.jpg</t>
  </si>
  <si>
    <t>http://pbs.twimg.com/profile_images/1138390966434508800/Dc6eCl4R_normal.jpg</t>
  </si>
  <si>
    <t>http://pbs.twimg.com/profile_images/1208015802395451392/6iek-zLu_normal.jpg</t>
  </si>
  <si>
    <t>http://pbs.twimg.com/profile_images/1206908865775837184/iGVL2OjL_normal.jpg</t>
  </si>
  <si>
    <t>http://pbs.twimg.com/profile_images/1221318109614825473/jHUlIP8X_normal.jpg</t>
  </si>
  <si>
    <t>http://pbs.twimg.com/profile_images/1220303050612625408/hccAygdD_normal.jpg</t>
  </si>
  <si>
    <t>http://pbs.twimg.com/profile_images/1206133797764374528/AAuCyJof_normal.jpg</t>
  </si>
  <si>
    <t>http://pbs.twimg.com/profile_images/1184557721795911680/0CKO4ZbU_normal.jpg</t>
  </si>
  <si>
    <t>http://pbs.twimg.com/profile_images/1218636602999803910/DLeRE2R4_normal.jpg</t>
  </si>
  <si>
    <t>http://pbs.twimg.com/profile_images/1223586202722414594/vWBodJBq_normal.jpg</t>
  </si>
  <si>
    <t>http://pbs.twimg.com/profile_images/1005370632337543171/OrV-lunt_normal.jpg</t>
  </si>
  <si>
    <t>http://pbs.twimg.com/profile_images/1219498583759687680/roycjvv__normal.jpg</t>
  </si>
  <si>
    <t>http://pbs.twimg.com/profile_images/1149679995834572800/vVwXiCGu_normal.png</t>
  </si>
  <si>
    <t>http://pbs.twimg.com/profile_images/1176234907422666752/ZD7sytJB_normal.jpg</t>
  </si>
  <si>
    <t>http://pbs.twimg.com/profile_images/1130597677782228997/docy1_Ex_normal.jpg</t>
  </si>
  <si>
    <t>http://pbs.twimg.com/profile_images/1217744528054136832/F3Gk6SCX_normal.jpg</t>
  </si>
  <si>
    <t>http://pbs.twimg.com/profile_images/1209179754273730567/ocZKRu9P_normal.jpg</t>
  </si>
  <si>
    <t>http://pbs.twimg.com/profile_images/1221126095027810313/d96DJqEm_normal.jpg</t>
  </si>
  <si>
    <t>http://pbs.twimg.com/profile_images/1170266346350874624/xKeHqKIB_normal.jpg</t>
  </si>
  <si>
    <t>http://pbs.twimg.com/profile_images/1206991338371190784/vHtY6DQt_normal.jpg</t>
  </si>
  <si>
    <t>http://pbs.twimg.com/profile_images/1206211665961852930/WnsrA--6_normal.jpg</t>
  </si>
  <si>
    <t>http://pbs.twimg.com/profile_images/1136917968443576320/ZCP-MBcr_normal.jpg</t>
  </si>
  <si>
    <t>http://pbs.twimg.com/profile_images/1221488199412912132/ndNw5LnF_normal.jpg</t>
  </si>
  <si>
    <t>http://pbs.twimg.com/profile_images/1079870941885272064/YL1CKlUQ_normal.jpg</t>
  </si>
  <si>
    <t>http://pbs.twimg.com/profile_images/1201274605106843648/3TO_c4uz_normal.jpg</t>
  </si>
  <si>
    <t>http://pbs.twimg.com/profile_images/1220981616689938433/FuNdHEiN_normal.jpg</t>
  </si>
  <si>
    <t>http://pbs.twimg.com/profile_images/1208822439477751813/9zZ_Zkfy_normal.jpg</t>
  </si>
  <si>
    <t>http://pbs.twimg.com/profile_images/532185057130463232/uz71U2z7_normal.jpeg</t>
  </si>
  <si>
    <t>http://pbs.twimg.com/profile_images/1142533737760137217/9z6QkMIA_normal.jpg</t>
  </si>
  <si>
    <t>http://pbs.twimg.com/profile_images/1147261864553918465/9VeNDXmZ_normal.jpg</t>
  </si>
  <si>
    <t>http://pbs.twimg.com/profile_images/1057294709280788480/nKrtTjSc_normal.jpg</t>
  </si>
  <si>
    <t>http://pbs.twimg.com/profile_images/1222363680555372544/1x4TV5jk_normal.jpg</t>
  </si>
  <si>
    <t>http://pbs.twimg.com/profile_images/1213498140843749376/HMrWWRR-_normal.jpg</t>
  </si>
  <si>
    <t>http://pbs.twimg.com/profile_images/1210309679542394894/y98g-71V_normal.jpg</t>
  </si>
  <si>
    <t>http://pbs.twimg.com/profile_images/1111258907438182402/cdkyl_Ru_normal.jpg</t>
  </si>
  <si>
    <t>http://pbs.twimg.com/profile_images/1221807121655836673/uoh-Gzw0_normal.jpg</t>
  </si>
  <si>
    <t>http://pbs.twimg.com/profile_images/881250485558059008/J1yr0y-Q_normal.jpg</t>
  </si>
  <si>
    <t>http://pbs.twimg.com/profile_images/1176394790923112448/WBDOVKNY_normal.jpg</t>
  </si>
  <si>
    <t>http://pbs.twimg.com/profile_images/1084547755509460998/dN1U1ihM_normal.jpg</t>
  </si>
  <si>
    <t>http://pbs.twimg.com/profile_images/1220654029551931393/3KHwtGo2_normal.jpg</t>
  </si>
  <si>
    <t>http://pbs.twimg.com/profile_images/1014846290725953537/z2z9ulHB_normal.jpg</t>
  </si>
  <si>
    <t>http://pbs.twimg.com/profile_images/1176912770568249348/X0gXmE5U_normal.jpg</t>
  </si>
  <si>
    <t>http://pbs.twimg.com/profile_images/1222793183358095360/_xrfx9GK_normal.jpg</t>
  </si>
  <si>
    <t>http://pbs.twimg.com/profile_images/1219419848821874688/yP0zAAbp_normal.jpg</t>
  </si>
  <si>
    <t>http://pbs.twimg.com/profile_images/876741153718128641/WLtDWl0N_normal.jpg</t>
  </si>
  <si>
    <t>http://pbs.twimg.com/profile_images/1212387189717393408/yYG66iya_normal.jpg</t>
  </si>
  <si>
    <t>http://pbs.twimg.com/profile_images/1206680320738762752/-sE88JR__normal.jpg</t>
  </si>
  <si>
    <t>http://pbs.twimg.com/profile_images/1207440129771466753/KbE8n_m2_normal.jpg</t>
  </si>
  <si>
    <t>http://pbs.twimg.com/profile_images/843477072026714113/qrplXbGV_normal.jpg</t>
  </si>
  <si>
    <t>http://pbs.twimg.com/profile_images/1219018638835048448/xCsosZQ-_normal.jpg</t>
  </si>
  <si>
    <t>http://pbs.twimg.com/profile_images/1076339251149717504/MutiCRCR_normal.jpg</t>
  </si>
  <si>
    <t>http://pbs.twimg.com/profile_images/1216155614507950080/OXbeoTch_normal.jpg</t>
  </si>
  <si>
    <t>http://pbs.twimg.com/profile_images/1194264827952353281/PL1FK0hO_normal.jpg</t>
  </si>
  <si>
    <t>http://pbs.twimg.com/profile_images/984818204789825536/rOb1ebzQ_normal.jpg</t>
  </si>
  <si>
    <t>http://pbs.twimg.com/profile_images/1223643333739909120/d-kIU6p8_normal.jpg</t>
  </si>
  <si>
    <t>http://pbs.twimg.com/profile_images/1003118722536628224/J-TNihjU_normal.jpg</t>
  </si>
  <si>
    <t>http://pbs.twimg.com/profile_images/1223211375138344960/O9VZ8nhU_normal.jpg</t>
  </si>
  <si>
    <t>http://pbs.twimg.com/profile_images/1030915345647902720/n8fmwWaJ_normal.jpg</t>
  </si>
  <si>
    <t>http://pbs.twimg.com/profile_images/1221830738515021827/v43mmiek_normal.jpg</t>
  </si>
  <si>
    <t>http://pbs.twimg.com/profile_images/1141932747612704769/FvNWoOgX_normal.jpg</t>
  </si>
  <si>
    <t>http://pbs.twimg.com/profile_images/1062771032535248896/gsR-hslC_normal.jpg</t>
  </si>
  <si>
    <t>http://pbs.twimg.com/profile_images/1220390986683232257/PyrctEJ6_normal.jpg</t>
  </si>
  <si>
    <t>http://pbs.twimg.com/profile_images/1037979099522904064/MVjPnkjI_normal.jpg</t>
  </si>
  <si>
    <t>http://pbs.twimg.com/profile_images/1132451868309905410/wSty169O_normal.jpg</t>
  </si>
  <si>
    <t>http://pbs.twimg.com/profile_images/1211882044390825984/y_r3tIdn_normal.jpg</t>
  </si>
  <si>
    <t>http://pbs.twimg.com/profile_images/963622460456349696/spssmqDr_normal.jpg</t>
  </si>
  <si>
    <t>http://pbs.twimg.com/profile_images/1223716675050180608/65Y8z1UP_normal.jpg</t>
  </si>
  <si>
    <t>http://pbs.twimg.com/profile_images/1175515567631081474/u4n9P2Zr_normal.jpg</t>
  </si>
  <si>
    <t>http://pbs.twimg.com/profile_images/894323445592449024/6kAFnz2G_normal.jpg</t>
  </si>
  <si>
    <t>http://pbs.twimg.com/profile_images/1010201692384694275/3i4M6n3y_normal.jpg</t>
  </si>
  <si>
    <t>http://pbs.twimg.com/profile_images/1053411393792286721/CJFWmYSH_normal.jpg</t>
  </si>
  <si>
    <t>http://pbs.twimg.com/profile_images/1183789860798246914/k9U_oHv4_normal.jpg</t>
  </si>
  <si>
    <t>http://pbs.twimg.com/profile_images/1223329379935293440/R48_HAJg_normal.jpg</t>
  </si>
  <si>
    <t>http://pbs.twimg.com/profile_images/1221943269782892545/KiDPQBmB_normal.jpg</t>
  </si>
  <si>
    <t>http://pbs.twimg.com/profile_images/993802984013385733/6v0Tfcho_normal.jpg</t>
  </si>
  <si>
    <t>http://pbs.twimg.com/profile_images/1217945284413620227/j-sA6QL2_normal.jpg</t>
  </si>
  <si>
    <t>http://pbs.twimg.com/profile_images/1056282271567745025/6Gg8l6nT_normal.jpg</t>
  </si>
  <si>
    <t>http://pbs.twimg.com/profile_images/1221920373131923457/bYnLVOrj_normal.jpg</t>
  </si>
  <si>
    <t>http://pbs.twimg.com/profile_images/1214609210731835392/dxW14CUO_normal.jpg</t>
  </si>
  <si>
    <t>http://pbs.twimg.com/profile_images/1203699420006617090/8EL8XXtE_normal.jpg</t>
  </si>
  <si>
    <t>http://pbs.twimg.com/profile_images/1179003713895092224/-knA4SH1_normal.jpg</t>
  </si>
  <si>
    <t>http://pbs.twimg.com/profile_images/1205039898736168960/NZvkjaXC_normal.jpg</t>
  </si>
  <si>
    <t>http://pbs.twimg.com/profile_images/1098351489796452352/jc_5D5Rz_normal.jpg</t>
  </si>
  <si>
    <t>http://pbs.twimg.com/profile_images/997858715947667456/jp7nSI2S_normal.jpg</t>
  </si>
  <si>
    <t>http://pbs.twimg.com/profile_images/583448924561637377/0m4FoC5j_normal.jpg</t>
  </si>
  <si>
    <t>http://pbs.twimg.com/profile_images/874441441224736768/Qa_5GcQO_normal.jpg</t>
  </si>
  <si>
    <t>http://pbs.twimg.com/profile_images/1177470491642101761/3VhHG6Jw_normal.jpg</t>
  </si>
  <si>
    <t>http://pbs.twimg.com/profile_images/1223682293115641858/Mqz8kTbB_normal.jpg</t>
  </si>
  <si>
    <t>http://pbs.twimg.com/profile_images/1176601125333680131/kDDzkNOs_normal.jpg</t>
  </si>
  <si>
    <t>http://pbs.twimg.com/profile_images/1191114062861611018/PNov9UfM_normal.jpg</t>
  </si>
  <si>
    <t>http://pbs.twimg.com/profile_images/1222873206647873537/Jom0l6AN_normal.jpg</t>
  </si>
  <si>
    <t>http://pbs.twimg.com/profile_images/1204170169163112450/-iBQW7L6_normal.jpg</t>
  </si>
  <si>
    <t>http://pbs.twimg.com/profile_images/581946366215114753/j37d51nI_normal.jpg</t>
  </si>
  <si>
    <t>http://pbs.twimg.com/profile_images/1060309925103058949/TJIdzEQS_normal.jpg</t>
  </si>
  <si>
    <t>http://pbs.twimg.com/profile_images/1103692292077047808/tKqtdCgt_normal.jpg</t>
  </si>
  <si>
    <t>http://pbs.twimg.com/profile_images/896238669677248513/pA9HtJ55_normal.jpg</t>
  </si>
  <si>
    <t>http://pbs.twimg.com/profile_images/1205680884449456128/ajHUCHFl_normal.jpg</t>
  </si>
  <si>
    <t>http://pbs.twimg.com/profile_images/1180989676984967169/8hC1A4LD_normal.jpg</t>
  </si>
  <si>
    <t>http://pbs.twimg.com/profile_images/957929706799685633/rNM0F0Cs_normal.jpg</t>
  </si>
  <si>
    <t>http://pbs.twimg.com/profile_images/973918870812741632/tC-b8Xy7_normal.jpg</t>
  </si>
  <si>
    <t>http://pbs.twimg.com/profile_images/956650346457124864/Dq-ZigEm_normal.jpg</t>
  </si>
  <si>
    <t>http://pbs.twimg.com/profile_images/1185501696904105990/YnsXO8nS_normal.jpg</t>
  </si>
  <si>
    <t>Open Twitter Page for This Person</t>
  </si>
  <si>
    <t>https://twitter.com/m_alkaabi92</t>
  </si>
  <si>
    <t>https://twitter.com/nuqatar</t>
  </si>
  <si>
    <t>https://twitter.com/smsalmalki76</t>
  </si>
  <si>
    <t>https://twitter.com/qf</t>
  </si>
  <si>
    <t>https://twitter.com/nvkvnrzaxbpilx7</t>
  </si>
  <si>
    <t>https://twitter.com/amjqtr</t>
  </si>
  <si>
    <t>https://twitter.com/jassimasheer_</t>
  </si>
  <si>
    <t>https://twitter.com/falmohamedi</t>
  </si>
  <si>
    <t>https://twitter.com/kbmalsulaiti</t>
  </si>
  <si>
    <t>https://twitter.com/bintqtttr1</t>
  </si>
  <si>
    <t>https://twitter.com/alizain23461570</t>
  </si>
  <si>
    <t>https://twitter.com/q6r</t>
  </si>
  <si>
    <t>https://twitter.com/joda08295457</t>
  </si>
  <si>
    <t>https://twitter.com/bee_sh3</t>
  </si>
  <si>
    <t>https://twitter.com/ahmedna83774886</t>
  </si>
  <si>
    <t>https://twitter.com/marzoqi_w</t>
  </si>
  <si>
    <t>https://twitter.com/hnood_a</t>
  </si>
  <si>
    <t>https://twitter.com/om_naif80</t>
  </si>
  <si>
    <t>https://twitter.com/thebest5514</t>
  </si>
  <si>
    <t>https://twitter.com/qtr72a</t>
  </si>
  <si>
    <t>https://twitter.com/qtr_vip_rt</t>
  </si>
  <si>
    <t>https://twitter.com/hudaba40</t>
  </si>
  <si>
    <t>https://twitter.com/shaqra44</t>
  </si>
  <si>
    <t>https://twitter.com/rashedalshahwan</t>
  </si>
  <si>
    <t>https://twitter.com/fjfetarlez1rh0i</t>
  </si>
  <si>
    <t>https://twitter.com/almuhanadi881</t>
  </si>
  <si>
    <t>https://twitter.com/ummomar2027</t>
  </si>
  <si>
    <t>https://twitter.com/aalsulaiti63</t>
  </si>
  <si>
    <t>https://twitter.com/bomjalyqtr</t>
  </si>
  <si>
    <t>https://twitter.com/goaashom</t>
  </si>
  <si>
    <t>https://twitter.com/ealmulla2</t>
  </si>
  <si>
    <t>https://twitter.com/alhashemi62</t>
  </si>
  <si>
    <t>https://twitter.com/keeshoon</t>
  </si>
  <si>
    <t>https://twitter.com/_mbs_966</t>
  </si>
  <si>
    <t>https://twitter.com/gsalnahdi</t>
  </si>
  <si>
    <t>https://twitter.com/mohammed_wings</t>
  </si>
  <si>
    <t>https://twitter.com/s_alnaemi</t>
  </si>
  <si>
    <t>https://twitter.com/halrumaihi91</t>
  </si>
  <si>
    <t>https://twitter.com/jyfvillager</t>
  </si>
  <si>
    <t>https://twitter.com/haljaber4196</t>
  </si>
  <si>
    <t>https://twitter.com/qtr_law</t>
  </si>
  <si>
    <t>https://twitter.com/bo9abar</t>
  </si>
  <si>
    <t>https://twitter.com/lgbtqplusbot</t>
  </si>
  <si>
    <t>https://twitter.com/m_rouhaldeen</t>
  </si>
  <si>
    <t>https://twitter.com/alalmannai</t>
  </si>
  <si>
    <t>https://twitter.com/aaaff114</t>
  </si>
  <si>
    <t>https://twitter.com/tee_alotaibi</t>
  </si>
  <si>
    <t>https://twitter.com/_q86_</t>
  </si>
  <si>
    <t>https://twitter.com/bandaralshafi</t>
  </si>
  <si>
    <t>https://twitter.com/boali28718575</t>
  </si>
  <si>
    <t>https://twitter.com/mrmr10010</t>
  </si>
  <si>
    <t>https://twitter.com/7777qatari</t>
  </si>
  <si>
    <t>https://twitter.com/qtrmilan</t>
  </si>
  <si>
    <t>https://twitter.com/_s1_qtr</t>
  </si>
  <si>
    <t>https://twitter.com/dohaqatar112233</t>
  </si>
  <si>
    <t>https://twitter.com/qatar4459</t>
  </si>
  <si>
    <t>https://twitter.com/w20p20</t>
  </si>
  <si>
    <t>https://twitter.com/abdulha81010852</t>
  </si>
  <si>
    <t>https://twitter.com/kaljeaidi</t>
  </si>
  <si>
    <t>https://twitter.com/wave994</t>
  </si>
  <si>
    <t>https://twitter.com/hebakharashgah</t>
  </si>
  <si>
    <t>https://twitter.com/iphone618751160</t>
  </si>
  <si>
    <t>https://twitter.com/yyaraq98</t>
  </si>
  <si>
    <t>https://twitter.com/fifaworldcup</t>
  </si>
  <si>
    <t>https://twitter.com/thisqatar</t>
  </si>
  <si>
    <t>https://twitter.com/yjs1lybfhgcsgkj</t>
  </si>
  <si>
    <t>https://twitter.com/bo_yo0osf</t>
  </si>
  <si>
    <t>https://twitter.com/mksalhajri</t>
  </si>
  <si>
    <t>https://twitter.com/hilal_saad</t>
  </si>
  <si>
    <t>https://twitter.com/moi_qatar</t>
  </si>
  <si>
    <t>https://twitter.com/zeknon</t>
  </si>
  <si>
    <t>https://twitter.com/rame7070</t>
  </si>
  <si>
    <t>https://twitter.com/pilotqtr92</t>
  </si>
  <si>
    <t>https://twitter.com/fahood992</t>
  </si>
  <si>
    <t>https://twitter.com/afafmohammedalj</t>
  </si>
  <si>
    <t>https://twitter.com/al___naimi</t>
  </si>
  <si>
    <t>https://twitter.com/0epshrgtxwrwlmi</t>
  </si>
  <si>
    <t>https://twitter.com/jawalh4</t>
  </si>
  <si>
    <t>https://twitter.com/almusleh_11</t>
  </si>
  <si>
    <t>https://twitter.com/ali_alsamhari</t>
  </si>
  <si>
    <t>https://twitter.com/hanadibntjassim</t>
  </si>
  <si>
    <t>https://twitter.com/s3d_78</t>
  </si>
  <si>
    <t>https://twitter.com/abu_bader65</t>
  </si>
  <si>
    <t>https://twitter.com/qatar_mssk</t>
  </si>
  <si>
    <t>https://twitter.com/fahad00974</t>
  </si>
  <si>
    <t>https://twitter.com/qatarpeoplenews</t>
  </si>
  <si>
    <t>https://twitter.com/rosesprinkle</t>
  </si>
  <si>
    <t>https://twitter.com/bokhaledalkhul1</t>
  </si>
  <si>
    <t>https://twitter.com/um34rgyhw4areqq</t>
  </si>
  <si>
    <t>https://twitter.com/f_m_alkhulaifi</t>
  </si>
  <si>
    <t>https://twitter.com/hassankrz1390</t>
  </si>
  <si>
    <t>https://twitter.com/meshaal24</t>
  </si>
  <si>
    <t>https://twitter.com/mjqtr2</t>
  </si>
  <si>
    <t>https://twitter.com/2018qatar</t>
  </si>
  <si>
    <t>https://twitter.com/wdr0p</t>
  </si>
  <si>
    <t>https://twitter.com/shabihatalghim</t>
  </si>
  <si>
    <t>https://twitter.com/je3574</t>
  </si>
  <si>
    <t>https://twitter.com/eman_enaizat</t>
  </si>
  <si>
    <t>https://twitter.com/kdo7a</t>
  </si>
  <si>
    <t>https://twitter.com/abdallaalhajaji</t>
  </si>
  <si>
    <t>https://twitter.com/qtr_____abo</t>
  </si>
  <si>
    <t>https://twitter.com/alansarir</t>
  </si>
  <si>
    <t>https://twitter.com/julia30690050</t>
  </si>
  <si>
    <t>https://twitter.com/justa_adream</t>
  </si>
  <si>
    <t>https://twitter.com/mralhajrii</t>
  </si>
  <si>
    <t>https://twitter.com/tarerek25102006</t>
  </si>
  <si>
    <t>https://twitter.com/dhabia_qtr</t>
  </si>
  <si>
    <t>https://twitter.com/abdullaalnasr8</t>
  </si>
  <si>
    <t>https://twitter.com/abdullaalbakri</t>
  </si>
  <si>
    <t>https://twitter.com/maryamalmuftah_</t>
  </si>
  <si>
    <t>https://twitter.com/eid9h</t>
  </si>
  <si>
    <t>https://twitter.com/noonny919</t>
  </si>
  <si>
    <t>https://twitter.com/alsulaitiabdull</t>
  </si>
  <si>
    <t>https://twitter.com/malshafi</t>
  </si>
  <si>
    <t>https://twitter.com/mashyaal</t>
  </si>
  <si>
    <t>https://twitter.com/eg6ri</t>
  </si>
  <si>
    <t>https://twitter.com/f6oom_qtr</t>
  </si>
  <si>
    <t>https://twitter.com/sbentail</t>
  </si>
  <si>
    <t>https://twitter.com/esshor</t>
  </si>
  <si>
    <t>https://twitter.com/mo22qtr</t>
  </si>
  <si>
    <t>https://twitter.com/mm__ss55</t>
  </si>
  <si>
    <t>https://twitter.com/murshed_h</t>
  </si>
  <si>
    <t>https://twitter.com/elyaseen1</t>
  </si>
  <si>
    <t>https://twitter.com/almesaifri</t>
  </si>
  <si>
    <t>https://twitter.com/al_khalaf90</t>
  </si>
  <si>
    <t>https://twitter.com/palfreeisa</t>
  </si>
  <si>
    <t>https://twitter.com/shaikha_h1</t>
  </si>
  <si>
    <t>https://twitter.com/malnaimi</t>
  </si>
  <si>
    <t>https://twitter.com/qatar177</t>
  </si>
  <si>
    <t>https://twitter.com/laila_430</t>
  </si>
  <si>
    <t>https://twitter.com/fs991</t>
  </si>
  <si>
    <t>https://twitter.com/ga9ed1</t>
  </si>
  <si>
    <t>https://twitter.com/mosufi</t>
  </si>
  <si>
    <t>https://twitter.com/g_3360</t>
  </si>
  <si>
    <t>https://twitter.com/ixhi_q</t>
  </si>
  <si>
    <t>https://twitter.com/jamal19733</t>
  </si>
  <si>
    <t>https://twitter.com/wadha82849486</t>
  </si>
  <si>
    <t>https://twitter.com/noorhashim96</t>
  </si>
  <si>
    <t>https://twitter.com/ahalmohannadi</t>
  </si>
  <si>
    <t>https://twitter.com/qataralmahaba</t>
  </si>
  <si>
    <t>https://twitter.com/a_latif_qtr</t>
  </si>
  <si>
    <t>https://twitter.com/alkuwariali1</t>
  </si>
  <si>
    <t>https://twitter.com/suotalfajer</t>
  </si>
  <si>
    <t>https://twitter.com/bintalnaimi45</t>
  </si>
  <si>
    <t>https://twitter.com/ajmubasher</t>
  </si>
  <si>
    <t>https://twitter.com/jaknpus1p36a2kl</t>
  </si>
  <si>
    <t>https://twitter.com/saadbinbadi</t>
  </si>
  <si>
    <t>https://twitter.com/rosealashwal</t>
  </si>
  <si>
    <t>https://twitter.com/wazir_khann</t>
  </si>
  <si>
    <t>https://twitter.com/r_roro93</t>
  </si>
  <si>
    <t>https://twitter.com/rashidqatari</t>
  </si>
  <si>
    <t>https://twitter.com/fahadnavy5588</t>
  </si>
  <si>
    <t>https://twitter.com/nq9000</t>
  </si>
  <si>
    <t>https://twitter.com/fahadq6r6</t>
  </si>
  <si>
    <t>https://twitter.com/ahmed_fakhroo</t>
  </si>
  <si>
    <t>https://twitter.com/yyqtr</t>
  </si>
  <si>
    <t>https://twitter.com/pffskmibxcyho7o</t>
  </si>
  <si>
    <t>https://twitter.com/essasaleh89</t>
  </si>
  <si>
    <t>https://twitter.com/markhan80745223</t>
  </si>
  <si>
    <t>https://twitter.com/mis_amany</t>
  </si>
  <si>
    <t>https://twitter.com/ah_albinali</t>
  </si>
  <si>
    <t>https://twitter.com/hassen_alkhaja</t>
  </si>
  <si>
    <t>https://twitter.com/onlineduty</t>
  </si>
  <si>
    <t>https://twitter.com/qtr_msms</t>
  </si>
  <si>
    <t>https://twitter.com/samnam76</t>
  </si>
  <si>
    <t>https://twitter.com/sam____96</t>
  </si>
  <si>
    <t>https://twitter.com/m0h_ab</t>
  </si>
  <si>
    <t>https://twitter.com/ra21112</t>
  </si>
  <si>
    <t>https://twitter.com/abdalazez400</t>
  </si>
  <si>
    <t>https://twitter.com/asjh87</t>
  </si>
  <si>
    <t>https://twitter.com/_shaiikkha</t>
  </si>
  <si>
    <t>https://twitter.com/qa__101</t>
  </si>
  <si>
    <t>https://twitter.com/fn__is</t>
  </si>
  <si>
    <t>https://twitter.com/soudalobaidan</t>
  </si>
  <si>
    <t>https://twitter.com/megaloooooooo</t>
  </si>
  <si>
    <t>https://twitter.com/w135_k</t>
  </si>
  <si>
    <t>https://twitter.com/qalsahab</t>
  </si>
  <si>
    <t>https://twitter.com/_em79</t>
  </si>
  <si>
    <t>https://twitter.com/tamimbinkhalid</t>
  </si>
  <si>
    <t>https://twitter.com/fofe191921</t>
  </si>
  <si>
    <t>https://twitter.com/bentalnoor353</t>
  </si>
  <si>
    <t>https://twitter.com/aaalmalki</t>
  </si>
  <si>
    <t>https://twitter.com/almaha_qatar83</t>
  </si>
  <si>
    <t>https://twitter.com/no7239943</t>
  </si>
  <si>
    <t>https://twitter.com/ahmadal43350557</t>
  </si>
  <si>
    <t>https://twitter.com/b03000f</t>
  </si>
  <si>
    <t>https://twitter.com/fahooodha</t>
  </si>
  <si>
    <t>https://twitter.com/aldanabnta</t>
  </si>
  <si>
    <t>https://twitter.com/aliamirbutariq</t>
  </si>
  <si>
    <t>https://twitter.com/w00dzeus</t>
  </si>
  <si>
    <t>https://twitter.com/asooooer</t>
  </si>
  <si>
    <t>https://twitter.com/sbins00974</t>
  </si>
  <si>
    <t>https://twitter.com/mohdwaves</t>
  </si>
  <si>
    <t>https://twitter.com/alkaabiwa</t>
  </si>
  <si>
    <t>https://twitter.com/mr__a92</t>
  </si>
  <si>
    <t>https://twitter.com/afa22</t>
  </si>
  <si>
    <t>https://twitter.com/ahsuhalt</t>
  </si>
  <si>
    <t>https://twitter.com/oohendoo</t>
  </si>
  <si>
    <t>https://twitter.com/bayrakalad3m</t>
  </si>
  <si>
    <t>https://twitter.com/o_aaa9</t>
  </si>
  <si>
    <t>https://twitter.com/alatetiwi</t>
  </si>
  <si>
    <t>https://twitter.com/naseerhaia</t>
  </si>
  <si>
    <t>https://twitter.com/anman1992</t>
  </si>
  <si>
    <t>https://twitter.com/alreemq6r</t>
  </si>
  <si>
    <t>https://twitter.com/n_althani_</t>
  </si>
  <si>
    <t>https://twitter.com/mfuveovdik3nmgl</t>
  </si>
  <si>
    <t>https://twitter.com/dohaqatar00</t>
  </si>
  <si>
    <t>https://twitter.com/marianaggalindo</t>
  </si>
  <si>
    <t>https://twitter.com/flaviabrunjg</t>
  </si>
  <si>
    <t>https://twitter.com/cristianfvs09</t>
  </si>
  <si>
    <t>https://twitter.com/fgfg2070</t>
  </si>
  <si>
    <t>https://twitter.com/guustavobayer10</t>
  </si>
  <si>
    <t>https://twitter.com/jepisiskandar</t>
  </si>
  <si>
    <t>https://twitter.com/zmanany_85</t>
  </si>
  <si>
    <t>https://twitter.com/zphoneloser</t>
  </si>
  <si>
    <t>https://twitter.com/iismaacil90</t>
  </si>
  <si>
    <t>https://twitter.com/active06957770</t>
  </si>
  <si>
    <t>https://twitter.com/fjlcncghjxl7dow</t>
  </si>
  <si>
    <t>https://twitter.com/hayate97500227</t>
  </si>
  <si>
    <t>https://twitter.com/saadaalbaker</t>
  </si>
  <si>
    <t>https://twitter.com/a__aqtr</t>
  </si>
  <si>
    <t>https://twitter.com/202qt</t>
  </si>
  <si>
    <t>https://twitter.com/mustafa111225</t>
  </si>
  <si>
    <t>https://twitter.com/iyop8zy6tw55rag</t>
  </si>
  <si>
    <t>https://twitter.com/mhmalmansori</t>
  </si>
  <si>
    <t>https://twitter.com/_meem_m</t>
  </si>
  <si>
    <t>https://twitter.com/xa3rpsx7qgoepre</t>
  </si>
  <si>
    <t>https://twitter.com/eh90_</t>
  </si>
  <si>
    <t>https://twitter.com/alyafai5</t>
  </si>
  <si>
    <t>https://twitter.com/saudshaibani</t>
  </si>
  <si>
    <t>https://twitter.com/974xc</t>
  </si>
  <si>
    <t>https://twitter.com/shamhk9</t>
  </si>
  <si>
    <t>https://twitter.com/rq_qatar</t>
  </si>
  <si>
    <t>https://twitter.com/aj_alsaadi</t>
  </si>
  <si>
    <t>https://twitter.com/ebnqataralmulla</t>
  </si>
  <si>
    <t>https://twitter.com/umqr</t>
  </si>
  <si>
    <t>https://twitter.com/mariamaljattal</t>
  </si>
  <si>
    <t>https://twitter.com/aziz_9z</t>
  </si>
  <si>
    <t>https://twitter.com/bnt_q3r</t>
  </si>
  <si>
    <t>https://twitter.com/mallsona</t>
  </si>
  <si>
    <t>https://twitter.com/goldmaryam1</t>
  </si>
  <si>
    <t>https://twitter.com/meqbil</t>
  </si>
  <si>
    <t>https://twitter.com/hfixfsmw8avqfmz</t>
  </si>
  <si>
    <t>https://twitter.com/abumusharialkuw</t>
  </si>
  <si>
    <t>https://twitter.com/gaber89000</t>
  </si>
  <si>
    <t>https://twitter.com/mgalkubaisi</t>
  </si>
  <si>
    <t>https://twitter.com/bo_ibrahim79</t>
  </si>
  <si>
    <t>https://twitter.com/h_alqahtani87</t>
  </si>
  <si>
    <t>https://twitter.com/amoi__974</t>
  </si>
  <si>
    <t>https://twitter.com/alfeafee</t>
  </si>
  <si>
    <t>https://twitter.com/walkharboutly</t>
  </si>
  <si>
    <t>https://twitter.com/mo_aziz92</t>
  </si>
  <si>
    <t>https://twitter.com/nxrra</t>
  </si>
  <si>
    <t>https://twitter.com/amina1961</t>
  </si>
  <si>
    <t>https://twitter.com/79abiqtr2</t>
  </si>
  <si>
    <t>https://twitter.com/abdallahhagri</t>
  </si>
  <si>
    <t>https://twitter.com/hhldstx2jbrd8jk</t>
  </si>
  <si>
    <t>https://twitter.com/nsh_af22</t>
  </si>
  <si>
    <t>https://twitter.com/jontravolta2017</t>
  </si>
  <si>
    <t>https://twitter.com/mahasn88668127</t>
  </si>
  <si>
    <t>https://twitter.com/rashid__alnaimi</t>
  </si>
  <si>
    <t>https://twitter.com/southnew70</t>
  </si>
  <si>
    <t>https://twitter.com/abohamdaldosari</t>
  </si>
  <si>
    <t>https://twitter.com/saaddosari</t>
  </si>
  <si>
    <t>https://twitter.com/mohamed_yq</t>
  </si>
  <si>
    <t>https://twitter.com/jpnalyhri</t>
  </si>
  <si>
    <t>https://twitter.com/moodiqat</t>
  </si>
  <si>
    <t>https://twitter.com/jaberbinshafah</t>
  </si>
  <si>
    <t>https://twitter.com/little_woman78</t>
  </si>
  <si>
    <t>https://twitter.com/althaniim_</t>
  </si>
  <si>
    <t>https://twitter.com/loopthinking</t>
  </si>
  <si>
    <t>https://twitter.com/tamimbinhamad</t>
  </si>
  <si>
    <t>https://twitter.com/2017_6_5</t>
  </si>
  <si>
    <t>https://twitter.com/alsref0</t>
  </si>
  <si>
    <t>https://twitter.com/eko7711</t>
  </si>
  <si>
    <t>https://twitter.com/oryx_qtr1</t>
  </si>
  <si>
    <t>https://twitter.com/meneya27</t>
  </si>
  <si>
    <t>https://twitter.com/lowkeyinfamous</t>
  </si>
  <si>
    <t>https://twitter.com/nooot33</t>
  </si>
  <si>
    <t>https://twitter.com/jal6aa</t>
  </si>
  <si>
    <t>https://twitter.com/thediaryofbey</t>
  </si>
  <si>
    <t>https://twitter.com/maryamaithani</t>
  </si>
  <si>
    <t>https://twitter.com/sbkalkhater</t>
  </si>
  <si>
    <t>https://twitter.com/_mbs93</t>
  </si>
  <si>
    <t>https://twitter.com/msdalloul</t>
  </si>
  <si>
    <t>https://twitter.com/saoudali79</t>
  </si>
  <si>
    <t>https://twitter.com/al3abida</t>
  </si>
  <si>
    <t>https://twitter.com/6raffic</t>
  </si>
  <si>
    <t>https://twitter.com/shamshoom70</t>
  </si>
  <si>
    <t>https://twitter.com/esteklal</t>
  </si>
  <si>
    <t>https://twitter.com/lawgirlqatar</t>
  </si>
  <si>
    <t>https://twitter.com/gutso77</t>
  </si>
  <si>
    <t>https://twitter.com/rybalqtr</t>
  </si>
  <si>
    <t>https://twitter.com/katarci1990</t>
  </si>
  <si>
    <t>https://twitter.com/abduiiahalthani</t>
  </si>
  <si>
    <t>https://twitter.com/iven78</t>
  </si>
  <si>
    <t>https://twitter.com/yousif546</t>
  </si>
  <si>
    <t>https://twitter.com/ak770</t>
  </si>
  <si>
    <t>https://twitter.com/ameravi1</t>
  </si>
  <si>
    <t>https://twitter.com/eshda3wa</t>
  </si>
  <si>
    <t>https://twitter.com/sbralsulaiti</t>
  </si>
  <si>
    <t>https://twitter.com/sssarf</t>
  </si>
  <si>
    <t>https://twitter.com/alqureshi_88</t>
  </si>
  <si>
    <t>https://twitter.com/hend_alkhater</t>
  </si>
  <si>
    <t>https://twitter.com/e_extraordinary</t>
  </si>
  <si>
    <t>https://twitter.com/ahamhj</t>
  </si>
  <si>
    <t>https://twitter.com/a11b_</t>
  </si>
  <si>
    <t>https://twitter.com/hajrilaw</t>
  </si>
  <si>
    <t>https://twitter.com/k1818s</t>
  </si>
  <si>
    <t>https://twitter.com/shaikha1122334</t>
  </si>
  <si>
    <t>https://twitter.com/wtfbzykgaekgtgc</t>
  </si>
  <si>
    <t>https://twitter.com/alabdullah5522</t>
  </si>
  <si>
    <t>https://twitter.com/m_alhamadi_phd</t>
  </si>
  <si>
    <t>https://twitter.com/alkuwarirashid</t>
  </si>
  <si>
    <t>https://twitter.com/um_ghaaith</t>
  </si>
  <si>
    <t>https://twitter.com/qatar_edu</t>
  </si>
  <si>
    <t>https://twitter.com/abo_zaid83</t>
  </si>
  <si>
    <t>https://twitter.com/k7ailaaan</t>
  </si>
  <si>
    <t>https://twitter.com/itsjawaherr</t>
  </si>
  <si>
    <t>https://twitter.com/aknaish1</t>
  </si>
  <si>
    <t>https://twitter.com/lolo_5066</t>
  </si>
  <si>
    <t>https://twitter.com/s23381620</t>
  </si>
  <si>
    <t>https://twitter.com/_alsnafeah_</t>
  </si>
  <si>
    <t>https://twitter.com/fwk4b4gnubxuhrb</t>
  </si>
  <si>
    <t>https://twitter.com/falasmakh1</t>
  </si>
  <si>
    <t>https://twitter.com/fahadbuzwair</t>
  </si>
  <si>
    <t>https://twitter.com/malyahri</t>
  </si>
  <si>
    <t>https://twitter.com/jqtr2022</t>
  </si>
  <si>
    <t>https://twitter.com/qatara75</t>
  </si>
  <si>
    <t>https://twitter.com/tomy_qatar82</t>
  </si>
  <si>
    <t>https://twitter.com/dohaqatard888</t>
  </si>
  <si>
    <t>https://twitter.com/llftmall</t>
  </si>
  <si>
    <t>https://twitter.com/alharqan_89r</t>
  </si>
  <si>
    <t>https://twitter.com/17hba</t>
  </si>
  <si>
    <t>https://twitter.com/aboqtr</t>
  </si>
  <si>
    <t>https://twitter.com/ralgharair</t>
  </si>
  <si>
    <t>https://twitter.com/azizalkuwari_</t>
  </si>
  <si>
    <t>https://twitter.com/__danaaz</t>
  </si>
  <si>
    <t>https://twitter.com/jalmannaiqa</t>
  </si>
  <si>
    <t>https://twitter.com/aa_albaker</t>
  </si>
  <si>
    <t>https://twitter.com/faleh2althani</t>
  </si>
  <si>
    <t>https://twitter.com/mohqtr</t>
  </si>
  <si>
    <t>https://twitter.com/aaaalmaraghi</t>
  </si>
  <si>
    <t>https://twitter.com/hhtsmn</t>
  </si>
  <si>
    <t>https://twitter.com/bofaisal9111</t>
  </si>
  <si>
    <t>https://twitter.com/nn_3003</t>
  </si>
  <si>
    <t>https://twitter.com/pdf2024</t>
  </si>
  <si>
    <t>https://twitter.com/fattyfat20</t>
  </si>
  <si>
    <t>https://twitter.com/khulaifishaikha</t>
  </si>
  <si>
    <t>https://twitter.com/awqafm</t>
  </si>
  <si>
    <t>https://twitter.com/althani_faisal</t>
  </si>
  <si>
    <t>https://twitter.com/ramzan_alnaimi</t>
  </si>
  <si>
    <t>https://twitter.com/khalid_qt</t>
  </si>
  <si>
    <t>https://twitter.com/fatami176</t>
  </si>
  <si>
    <t>https://twitter.com/sahabnews2</t>
  </si>
  <si>
    <t>https://twitter.com/still___oo</t>
  </si>
  <si>
    <t>https://twitter.com/totasugar122</t>
  </si>
  <si>
    <t>https://twitter.com/fatooom_37</t>
  </si>
  <si>
    <t>https://twitter.com/fhdalmansoori</t>
  </si>
  <si>
    <t>https://twitter.com/hassan_alsai</t>
  </si>
  <si>
    <t>https://twitter.com/ghanemqtr89</t>
  </si>
  <si>
    <t>https://twitter.com/mona57478254</t>
  </si>
  <si>
    <t>https://twitter.com/hshem090</t>
  </si>
  <si>
    <t>https://twitter.com/numabdullah</t>
  </si>
  <si>
    <t>https://twitter.com/majed_aljabara</t>
  </si>
  <si>
    <t>https://twitter.com/al3rbawiyah</t>
  </si>
  <si>
    <t>https://twitter.com/f1gik6pjewqyo05</t>
  </si>
  <si>
    <t>https://twitter.com/alnfoud</t>
  </si>
  <si>
    <t>https://twitter.com/mariamjaber88</t>
  </si>
  <si>
    <t>https://twitter.com/naldarwish91</t>
  </si>
  <si>
    <t>https://twitter.com/speakfreeqtr</t>
  </si>
  <si>
    <t>https://twitter.com/mulmul1980</t>
  </si>
  <si>
    <t>https://twitter.com/nalmeer3001</t>
  </si>
  <si>
    <t>https://twitter.com/n__shams</t>
  </si>
  <si>
    <t>https://twitter.com/aboutar__</t>
  </si>
  <si>
    <t>https://twitter.com/alsherawia</t>
  </si>
  <si>
    <t>https://twitter.com/hesqr</t>
  </si>
  <si>
    <t>https://twitter.com/lmwep8fibrfthbv</t>
  </si>
  <si>
    <t>https://twitter.com/oabrai</t>
  </si>
  <si>
    <t>https://twitter.com/3noudy_11</t>
  </si>
  <si>
    <t>https://twitter.com/hbh_83</t>
  </si>
  <si>
    <t>https://twitter.com/bo_fisel_22</t>
  </si>
  <si>
    <t>https://twitter.com/deqatar</t>
  </si>
  <si>
    <t>https://twitter.com/mohameed_kh_b_a</t>
  </si>
  <si>
    <t>https://twitter.com/alex_helali</t>
  </si>
  <si>
    <t>https://twitter.com/northwesternu</t>
  </si>
  <si>
    <t>https://twitter.com/i3bdel3ziz</t>
  </si>
  <si>
    <t>https://twitter.com/underrubble357</t>
  </si>
  <si>
    <t>https://twitter.com/gebnagamo3</t>
  </si>
  <si>
    <t>https://twitter.com/thenorthpearl</t>
  </si>
  <si>
    <t>https://twitter.com/deemh_00</t>
  </si>
  <si>
    <t>https://twitter.com/qtr_ai3z2</t>
  </si>
  <si>
    <t>https://twitter.com/khalidjassem74</t>
  </si>
  <si>
    <t>https://twitter.com/_smk_21</t>
  </si>
  <si>
    <t>https://twitter.com/falnaama</t>
  </si>
  <si>
    <t>https://twitter.com/khalifabinessa</t>
  </si>
  <si>
    <t>https://twitter.com/al_sheebani</t>
  </si>
  <si>
    <t>https://twitter.com/mryami_a</t>
  </si>
  <si>
    <t>https://twitter.com/mt3b_almansoori</t>
  </si>
  <si>
    <t>https://twitter.com/abaaa_974</t>
  </si>
  <si>
    <t>https://twitter.com/al47sl51qdxm06r</t>
  </si>
  <si>
    <t>https://twitter.com/malsheeb79</t>
  </si>
  <si>
    <t>https://twitter.com/hussenabunada</t>
  </si>
  <si>
    <t>https://twitter.com/qatar_2015_10</t>
  </si>
  <si>
    <t>https://twitter.com/bohomoud007</t>
  </si>
  <si>
    <t>https://twitter.com/aldoserimm</t>
  </si>
  <si>
    <t>https://twitter.com/7qr91</t>
  </si>
  <si>
    <t>https://twitter.com/qtr9</t>
  </si>
  <si>
    <t>https://twitter.com/88_qatar22</t>
  </si>
  <si>
    <t>https://twitter.com/omaer_nasser</t>
  </si>
  <si>
    <t>https://twitter.com/ali123asrana</t>
  </si>
  <si>
    <t>https://twitter.com/jassimaalthani1</t>
  </si>
  <si>
    <t>https://twitter.com/someone51515</t>
  </si>
  <si>
    <t>https://twitter.com/amkalkhater</t>
  </si>
  <si>
    <t>https://twitter.com/wa_777_sh</t>
  </si>
  <si>
    <t>https://twitter.com/ese898qatar</t>
  </si>
  <si>
    <t>https://twitter.com/abomy8</t>
  </si>
  <si>
    <t>https://twitter.com/dqatar96</t>
  </si>
  <si>
    <t>https://twitter.com/amalkh15</t>
  </si>
  <si>
    <t>https://twitter.com/fahadsodanger20</t>
  </si>
  <si>
    <t>https://twitter.com/w_aimar_2x2022</t>
  </si>
  <si>
    <t>https://twitter.com/mmlo7q</t>
  </si>
  <si>
    <t>https://twitter.com/ekhalil007</t>
  </si>
  <si>
    <t>https://twitter.com/abdullah__1981</t>
  </si>
  <si>
    <t>https://twitter.com/nassershbib</t>
  </si>
  <si>
    <t>https://twitter.com/fj69513914</t>
  </si>
  <si>
    <t>https://twitter.com/magazan94</t>
  </si>
  <si>
    <t>https://twitter.com/rashedalnam1</t>
  </si>
  <si>
    <t>https://twitter.com/ahmad_alderham</t>
  </si>
  <si>
    <t>https://twitter.com/abk8800</t>
  </si>
  <si>
    <t>https://twitter.com/alhassanebrahi</t>
  </si>
  <si>
    <t>https://twitter.com/kwt221122</t>
  </si>
  <si>
    <t>https://twitter.com/amalessa1</t>
  </si>
  <si>
    <t>https://twitter.com/fy_e8</t>
  </si>
  <si>
    <t>https://twitter.com/ama21aa</t>
  </si>
  <si>
    <t>https://twitter.com/memaldar</t>
  </si>
  <si>
    <t>https://twitter.com/_sultan7777</t>
  </si>
  <si>
    <t>https://twitter.com/al3rje11</t>
  </si>
  <si>
    <t>https://twitter.com/danyastasy</t>
  </si>
  <si>
    <t>https://twitter.com/halkqatar</t>
  </si>
  <si>
    <t>https://twitter.com/saqer10_</t>
  </si>
  <si>
    <t>https://twitter.com/nooraalkhayarin</t>
  </si>
  <si>
    <t>https://twitter.com/mxcb2</t>
  </si>
  <si>
    <t>https://twitter.com/xhmnnsjjnqhuyw2</t>
  </si>
  <si>
    <t>https://twitter.com/salemalmrri35</t>
  </si>
  <si>
    <t>https://twitter.com/yalfakhroo</t>
  </si>
  <si>
    <t>https://twitter.com/ibrahimalmarag3</t>
  </si>
  <si>
    <t>https://twitter.com/martahahbk</t>
  </si>
  <si>
    <t>https://twitter.com/ammmmaaammmma</t>
  </si>
  <si>
    <t>https://twitter.com/mikanotfatima</t>
  </si>
  <si>
    <t>https://twitter.com/_omaralkhateeb</t>
  </si>
  <si>
    <t>https://twitter.com/qtraldosari88</t>
  </si>
  <si>
    <t>https://twitter.com/h_alyazidi</t>
  </si>
  <si>
    <t>https://twitter.com/aalathbi</t>
  </si>
  <si>
    <t>https://twitter.com/aldrbeal</t>
  </si>
  <si>
    <t>https://twitter.com/selenophilema</t>
  </si>
  <si>
    <t>https://twitter.com/axshakmf</t>
  </si>
  <si>
    <t>https://twitter.com/alitalebafifa</t>
  </si>
  <si>
    <t>https://twitter.com/kruweczki123</t>
  </si>
  <si>
    <t>https://twitter.com/lama70275278</t>
  </si>
  <si>
    <t>https://twitter.com/eeju7rn1vuibedj</t>
  </si>
  <si>
    <t>https://twitter.com/alixx770</t>
  </si>
  <si>
    <t>https://twitter.com/dqrogpemn3bwuyk</t>
  </si>
  <si>
    <t>https://twitter.com/bossalmuhannadi</t>
  </si>
  <si>
    <t>https://twitter.com/bntaljazera</t>
  </si>
  <si>
    <t>https://twitter.com/ibr5524</t>
  </si>
  <si>
    <t>https://twitter.com/g_abdulaziz</t>
  </si>
  <si>
    <t>https://twitter.com/abmalsubaey</t>
  </si>
  <si>
    <t>https://twitter.com/alimk2022</t>
  </si>
  <si>
    <t>https://twitter.com/rh4p9dian87ho5e</t>
  </si>
  <si>
    <t>https://twitter.com/nonoalthani</t>
  </si>
  <si>
    <t>https://twitter.com/alnwwwr</t>
  </si>
  <si>
    <t>https://twitter.com/cqp1xdtep3nctx3</t>
  </si>
  <si>
    <t>https://twitter.com/danalmuhannadi</t>
  </si>
  <si>
    <t>https://twitter.com/rayyani75</t>
  </si>
  <si>
    <t>https://twitter.com/mbin93</t>
  </si>
  <si>
    <t>https://twitter.com/_mbinm9</t>
  </si>
  <si>
    <t>https://twitter.com/mohamme62236855</t>
  </si>
  <si>
    <t>https://twitter.com/waifai2022</t>
  </si>
  <si>
    <t>https://twitter.com/moza__mk</t>
  </si>
  <si>
    <t>https://twitter.com/ayshabj_</t>
  </si>
  <si>
    <t>https://twitter.com/qtr_122</t>
  </si>
  <si>
    <t>https://twitter.com/bonasser1</t>
  </si>
  <si>
    <t>https://twitter.com/sh_alnaama</t>
  </si>
  <si>
    <t>https://twitter.com/mariam_obaidan</t>
  </si>
  <si>
    <t>https://twitter.com/abdrrrhman1999</t>
  </si>
  <si>
    <t>https://twitter.com/aldhabe2012</t>
  </si>
  <si>
    <t>https://twitter.com/_ali_m__</t>
  </si>
  <si>
    <t>https://twitter.com/t_almansoori</t>
  </si>
  <si>
    <t>https://twitter.com/hanamoha6</t>
  </si>
  <si>
    <t>https://twitter.com/jaberalkuwari_</t>
  </si>
  <si>
    <t>https://twitter.com/n0nam60</t>
  </si>
  <si>
    <t>https://twitter.com/ibloodart</t>
  </si>
  <si>
    <t>https://twitter.com/alansari_i</t>
  </si>
  <si>
    <t>https://twitter.com/echalkubaisi</t>
  </si>
  <si>
    <t>https://twitter.com/qtrmylove</t>
  </si>
  <si>
    <t>https://twitter.com/y2sws8tuayj0v5r</t>
  </si>
  <si>
    <t>https://twitter.com/jaguar68415321</t>
  </si>
  <si>
    <t>https://twitter.com/hasan444555</t>
  </si>
  <si>
    <t>https://twitter.com/fahadalahmdi571</t>
  </si>
  <si>
    <t>https://twitter.com/qtr_boali</t>
  </si>
  <si>
    <t>https://twitter.com/fatima35278814</t>
  </si>
  <si>
    <t>https://twitter.com/new_watn</t>
  </si>
  <si>
    <t>https://twitter.com/mim_qtr</t>
  </si>
  <si>
    <t>https://twitter.com/xxmohannadixx</t>
  </si>
  <si>
    <t>https://twitter.com/mariamfahad68</t>
  </si>
  <si>
    <t>https://twitter.com/abdulla90qtr</t>
  </si>
  <si>
    <t>https://twitter.com/khalidaljudeaa</t>
  </si>
  <si>
    <t>https://twitter.com/alansari3101</t>
  </si>
  <si>
    <t>https://twitter.com/qataralansari</t>
  </si>
  <si>
    <t>https://twitter.com/belhaelkefi</t>
  </si>
  <si>
    <t>https://twitter.com/qtrhamad</t>
  </si>
  <si>
    <t>https://twitter.com/vuelodelviento</t>
  </si>
  <si>
    <t>https://twitter.com/smokey979</t>
  </si>
  <si>
    <t>https://twitter.com/yoyy83</t>
  </si>
  <si>
    <t>https://twitter.com/reem_abdullah00</t>
  </si>
  <si>
    <t>https://twitter.com/khalidbinahmadq</t>
  </si>
  <si>
    <t>https://twitter.com/bo_qayed94</t>
  </si>
  <si>
    <t>https://twitter.com/um_rbj</t>
  </si>
  <si>
    <t>https://twitter.com/ql979</t>
  </si>
  <si>
    <t>https://twitter.com/a_aln3ma92</t>
  </si>
  <si>
    <t>https://twitter.com/shamsa_17</t>
  </si>
  <si>
    <t>https://twitter.com/engin_419</t>
  </si>
  <si>
    <t>https://twitter.com/n_alhijji</t>
  </si>
  <si>
    <t>https://twitter.com/skyfalcon5</t>
  </si>
  <si>
    <t>https://twitter.com/fahad782</t>
  </si>
  <si>
    <t>https://twitter.com/galkhay</t>
  </si>
  <si>
    <t>https://twitter.com/fajalthani</t>
  </si>
  <si>
    <t>https://twitter.com/aldhbys</t>
  </si>
  <si>
    <t>https://twitter.com/eslagente</t>
  </si>
  <si>
    <t>https://twitter.com/_amlq1</t>
  </si>
  <si>
    <t>https://twitter.com/denizengelhardt</t>
  </si>
  <si>
    <t>https://twitter.com/yes_qatar</t>
  </si>
  <si>
    <t>https://twitter.com/fayza42900031</t>
  </si>
  <si>
    <t>https://twitter.com/ase</t>
  </si>
  <si>
    <t>https://twitter.com/themediamajlis</t>
  </si>
  <si>
    <t>https://twitter.com/bdwi202241</t>
  </si>
  <si>
    <t>https://twitter.com/young40man</t>
  </si>
  <si>
    <t>https://twitter.com/hamdaalmansour2</t>
  </si>
  <si>
    <t>https://twitter.com/alsafi25993126</t>
  </si>
  <si>
    <t>https://twitter.com/a99lih</t>
  </si>
  <si>
    <t>https://twitter.com/nawalalyafai</t>
  </si>
  <si>
    <t>https://twitter.com/nood886</t>
  </si>
  <si>
    <t>https://twitter.com/ahmhsr</t>
  </si>
  <si>
    <t>https://twitter.com/ladon_aaa</t>
  </si>
  <si>
    <t>https://twitter.com/na53y5wdge6rez6</t>
  </si>
  <si>
    <t>https://twitter.com/eagulf</t>
  </si>
  <si>
    <t>https://twitter.com/alwelayalrsheda</t>
  </si>
  <si>
    <t>https://twitter.com/elnouri2</t>
  </si>
  <si>
    <t>https://twitter.com/qatari_cloud</t>
  </si>
  <si>
    <t>https://twitter.com/yk5088</t>
  </si>
  <si>
    <t>https://twitter.com/alashraf634</t>
  </si>
  <si>
    <t>https://twitter.com/the_engineer_h</t>
  </si>
  <si>
    <t>https://twitter.com/mohamma14115637</t>
  </si>
  <si>
    <t>https://twitter.com/almarridhafi</t>
  </si>
  <si>
    <t>https://twitter.com/raybalqatar</t>
  </si>
  <si>
    <t>https://twitter.com/borashid44</t>
  </si>
  <si>
    <t>https://twitter.com/mohd228822</t>
  </si>
  <si>
    <t>https://twitter.com/nassera52554501</t>
  </si>
  <si>
    <t>https://twitter.com/talpha66</t>
  </si>
  <si>
    <t>https://twitter.com/hessa_n1</t>
  </si>
  <si>
    <t>https://twitter.com/nooraabdaulla</t>
  </si>
  <si>
    <t>https://twitter.com/esmailhoussain</t>
  </si>
  <si>
    <t>https://twitter.com/abdullalnaama</t>
  </si>
  <si>
    <t>https://twitter.com/9areral8lam</t>
  </si>
  <si>
    <t>https://twitter.com/razinnah</t>
  </si>
  <si>
    <t>https://twitter.com/alsaberaljamee1</t>
  </si>
  <si>
    <t>https://twitter.com/4tawasel</t>
  </si>
  <si>
    <t>https://twitter.com/shthani</t>
  </si>
  <si>
    <t>https://twitter.com/alqahtanimelha</t>
  </si>
  <si>
    <t>https://twitter.com/wesam_zourob</t>
  </si>
  <si>
    <t>https://twitter.com/anne_hussien</t>
  </si>
  <si>
    <t>https://twitter.com/ifoska</t>
  </si>
  <si>
    <t>https://twitter.com/al_alqassimi</t>
  </si>
  <si>
    <t>https://twitter.com/abo_alkadi_</t>
  </si>
  <si>
    <t>https://twitter.com/alshoosh94</t>
  </si>
  <si>
    <t>https://twitter.com/qtr_lady</t>
  </si>
  <si>
    <t>https://twitter.com/koranaw1</t>
  </si>
  <si>
    <t>https://twitter.com/qat87boali</t>
  </si>
  <si>
    <t>https://twitter.com/walhan_doha</t>
  </si>
  <si>
    <t>https://twitter.com/sd2gxddosjolfqg</t>
  </si>
  <si>
    <t>https://twitter.com/saood_qtr</t>
  </si>
  <si>
    <t>https://twitter.com/malmari2</t>
  </si>
  <si>
    <t>https://twitter.com/ali_asq</t>
  </si>
  <si>
    <t>https://twitter.com/bu_jassim_111</t>
  </si>
  <si>
    <t>https://twitter.com/mram1963</t>
  </si>
  <si>
    <t>https://twitter.com/mhqtr1</t>
  </si>
  <si>
    <t>https://twitter.com/fighterqatari</t>
  </si>
  <si>
    <t>https://twitter.com/moftah_alkeer</t>
  </si>
  <si>
    <t>https://twitter.com/sawaad_aleel</t>
  </si>
  <si>
    <t>https://twitter.com/arabsinbad3</t>
  </si>
  <si>
    <t>https://twitter.com/um5586</t>
  </si>
  <si>
    <t>https://twitter.com/alnaimi_sultan</t>
  </si>
  <si>
    <t>https://twitter.com/ahmed546784</t>
  </si>
  <si>
    <t>https://twitter.com/sardar40947826</t>
  </si>
  <si>
    <t>https://twitter.com/h_aldosari1</t>
  </si>
  <si>
    <t>https://twitter.com/ali211112</t>
  </si>
  <si>
    <t>https://twitter.com/mohmdmarafi</t>
  </si>
  <si>
    <t>https://twitter.com/bfdnada</t>
  </si>
  <si>
    <t>https://twitter.com/loay_abdelaziz</t>
  </si>
  <si>
    <t>https://twitter.com/mohdalmanna3i</t>
  </si>
  <si>
    <t>https://twitter.com/alkuwarimkm</t>
  </si>
  <si>
    <t>https://twitter.com/ky9m3n9aojwcihv</t>
  </si>
  <si>
    <t>https://twitter.com/hissahamed</t>
  </si>
  <si>
    <t>https://twitter.com/aalrimethi</t>
  </si>
  <si>
    <t>https://twitter.com/qatariobserver</t>
  </si>
  <si>
    <t>https://twitter.com/qat22082005</t>
  </si>
  <si>
    <t>https://twitter.com/luiskardashian8</t>
  </si>
  <si>
    <t>https://twitter.com/mohammedhussaam</t>
  </si>
  <si>
    <t>https://twitter.com/drkhaledselwadi</t>
  </si>
  <si>
    <t>https://twitter.com/m__0209</t>
  </si>
  <si>
    <t>https://twitter.com/hfmalthani</t>
  </si>
  <si>
    <t>https://twitter.com/nawaalakram</t>
  </si>
  <si>
    <t>https://twitter.com/zaad_alra7l</t>
  </si>
  <si>
    <t>https://twitter.com/nouf_alkubti</t>
  </si>
  <si>
    <t>https://twitter.com/asmaaalkhtib</t>
  </si>
  <si>
    <t>https://twitter.com/mohammed1353</t>
  </si>
  <si>
    <t>https://twitter.com/ppup2jpccacrkxv</t>
  </si>
  <si>
    <t>https://twitter.com/nasser_alsada</t>
  </si>
  <si>
    <t>https://twitter.com/saeedalalass</t>
  </si>
  <si>
    <t>https://twitter.com/jassim5006</t>
  </si>
  <si>
    <t>https://twitter.com/muna99851294</t>
  </si>
  <si>
    <t>https://twitter.com/3b_s3od</t>
  </si>
  <si>
    <t>https://twitter.com/25shmri</t>
  </si>
  <si>
    <t>https://twitter.com/s3ad19970</t>
  </si>
  <si>
    <t>https://twitter.com/fjvt3ygpvuzlnbm</t>
  </si>
  <si>
    <t>https://twitter.com/akaberbint</t>
  </si>
  <si>
    <t>https://twitter.com/im7mdr</t>
  </si>
  <si>
    <t>https://twitter.com/heavenniie</t>
  </si>
  <si>
    <t>https://twitter.com/the_stranger911</t>
  </si>
  <si>
    <t>https://twitter.com/issa200</t>
  </si>
  <si>
    <t>https://twitter.com/alialal76872124</t>
  </si>
  <si>
    <t>https://twitter.com/umfares88_</t>
  </si>
  <si>
    <t>https://twitter.com/talib_salem</t>
  </si>
  <si>
    <t>https://twitter.com/vivaqatar3</t>
  </si>
  <si>
    <t>https://twitter.com/marcowenjones</t>
  </si>
  <si>
    <t>https://twitter.com/mashrou3leila</t>
  </si>
  <si>
    <t>https://twitter.com/illtrojan</t>
  </si>
  <si>
    <t>https://twitter.com/ohomad96</t>
  </si>
  <si>
    <t>https://twitter.com/alhilal8080</t>
  </si>
  <si>
    <t>https://twitter.com/aljaidah</t>
  </si>
  <si>
    <t>https://twitter.com/buhelaiqa</t>
  </si>
  <si>
    <t>https://twitter.com/mkalmaa</t>
  </si>
  <si>
    <t>https://twitter.com/hotgirlhala</t>
  </si>
  <si>
    <t>https://twitter.com/mfa06800927</t>
  </si>
  <si>
    <t>https://twitter.com/altwash</t>
  </si>
  <si>
    <t>https://twitter.com/najatbntali</t>
  </si>
  <si>
    <t>https://twitter.com/cia_qat</t>
  </si>
  <si>
    <t>https://twitter.com/muneera44565366</t>
  </si>
  <si>
    <t>https://twitter.com/6_6abdullah</t>
  </si>
  <si>
    <t>https://twitter.com/jovial_qtr</t>
  </si>
  <si>
    <t>https://twitter.com/elsayedaboelnou</t>
  </si>
  <si>
    <t>https://twitter.com/m_thenaimi</t>
  </si>
  <si>
    <t>https://twitter.com/4nsr</t>
  </si>
  <si>
    <t>https://twitter.com/1nsr</t>
  </si>
  <si>
    <t>https://twitter.com/nilk_2</t>
  </si>
  <si>
    <t>https://twitter.com/nouufie</t>
  </si>
  <si>
    <t>https://twitter.com/saodiat</t>
  </si>
  <si>
    <t>https://twitter.com/fofoksaail</t>
  </si>
  <si>
    <t>https://twitter.com/younisalzuhimie</t>
  </si>
  <si>
    <t>https://twitter.com/lotfi_94</t>
  </si>
  <si>
    <t>https://twitter.com/aalsubaie___</t>
  </si>
  <si>
    <t>https://twitter.com/tpckzvs2sl7ckxm</t>
  </si>
  <si>
    <t>https://twitter.com/hamad1279513117</t>
  </si>
  <si>
    <t>https://twitter.com/shoshq6r</t>
  </si>
  <si>
    <t>https://twitter.com/saifaljabri72</t>
  </si>
  <si>
    <t>https://twitter.com/yourlocalameena</t>
  </si>
  <si>
    <t>https://twitter.com/mmsa2001s</t>
  </si>
  <si>
    <t>https://twitter.com/viathedevil</t>
  </si>
  <si>
    <t>https://twitter.com/_____aldanah</t>
  </si>
  <si>
    <t>https://twitter.com/_d6y62016</t>
  </si>
  <si>
    <t>https://twitter.com/fahadalatar1</t>
  </si>
  <si>
    <t>https://twitter.com/m_albu7adod</t>
  </si>
  <si>
    <t>https://twitter.com/strawbxdo</t>
  </si>
  <si>
    <t>https://twitter.com/nawal33099032</t>
  </si>
  <si>
    <t>https://twitter.com/__l4xxt</t>
  </si>
  <si>
    <t>https://twitter.com/naeeff2013</t>
  </si>
  <si>
    <t>https://twitter.com/hendalali</t>
  </si>
  <si>
    <t>https://twitter.com/khalifahamaad</t>
  </si>
  <si>
    <t>https://twitter.com/thanibinabdulla</t>
  </si>
  <si>
    <t>https://twitter.com/lulwa_alabdulla</t>
  </si>
  <si>
    <t>https://twitter.com/drugx24</t>
  </si>
  <si>
    <t>https://twitter.com/nadyaalkubaisi</t>
  </si>
  <si>
    <t>https://twitter.com/abj506</t>
  </si>
  <si>
    <t>https://twitter.com/zxxxx1987</t>
  </si>
  <si>
    <t>https://twitter.com/qatar7782s</t>
  </si>
  <si>
    <t>https://twitter.com/hassanalh2030</t>
  </si>
  <si>
    <t>https://twitter.com/munaty556</t>
  </si>
  <si>
    <t>https://twitter.com/f202213</t>
  </si>
  <si>
    <t>https://twitter.com/hammad1l</t>
  </si>
  <si>
    <t>https://twitter.com/kalqad</t>
  </si>
  <si>
    <t>https://twitter.com/aboooody__2017</t>
  </si>
  <si>
    <t>https://twitter.com/1975omr1975</t>
  </si>
  <si>
    <t>https://twitter.com/alnabets</t>
  </si>
  <si>
    <t>https://twitter.com/105048</t>
  </si>
  <si>
    <t>https://twitter.com/eulam5a0xpffbup</t>
  </si>
  <si>
    <t>https://twitter.com/mnno_3000</t>
  </si>
  <si>
    <t>https://twitter.com/thekaaay</t>
  </si>
  <si>
    <t>https://twitter.com/aakk1499</t>
  </si>
  <si>
    <t>https://twitter.com/a7mad555</t>
  </si>
  <si>
    <t>https://twitter.com/ms24619250</t>
  </si>
  <si>
    <t>https://twitter.com/atalsalat</t>
  </si>
  <si>
    <t>https://twitter.com/ly3vzwimcfo9hac</t>
  </si>
  <si>
    <t>https://twitter.com/yyy1zk5pgy4bauq</t>
  </si>
  <si>
    <t>https://twitter.com/kob3jsie9c8pf3h</t>
  </si>
  <si>
    <t>https://twitter.com/9bbdygklnqfhyoz</t>
  </si>
  <si>
    <t>https://twitter.com/albinali83</t>
  </si>
  <si>
    <t>https://twitter.com/aldosari_eng</t>
  </si>
  <si>
    <t>https://twitter.com/majlesqatar11</t>
  </si>
  <si>
    <t>https://twitter.com/b014c8kvazgc5vl</t>
  </si>
  <si>
    <t>https://twitter.com/fatimanumber</t>
  </si>
  <si>
    <t>https://twitter.com/ebtesam19997</t>
  </si>
  <si>
    <t>https://twitter.com/arrased6000</t>
  </si>
  <si>
    <t>https://twitter.com/lonelydreamer25</t>
  </si>
  <si>
    <t>https://twitter.com/owohans</t>
  </si>
  <si>
    <t>https://twitter.com/oliaqtr</t>
  </si>
  <si>
    <t>https://twitter.com/jassimrj</t>
  </si>
  <si>
    <t>https://twitter.com/athenatique</t>
  </si>
  <si>
    <t>https://twitter.com/danalmhndi</t>
  </si>
  <si>
    <t>https://twitter.com/hediye_</t>
  </si>
  <si>
    <t>https://twitter.com/e7nas7</t>
  </si>
  <si>
    <t>https://twitter.com/thegeekydana</t>
  </si>
  <si>
    <t>https://twitter.com/alhammadi_hind</t>
  </si>
  <si>
    <t>https://twitter.com/izopote</t>
  </si>
  <si>
    <t>https://twitter.com/honeywhlsky</t>
  </si>
  <si>
    <t>https://twitter.com/lsbkl</t>
  </si>
  <si>
    <t>https://twitter.com/malhvjri</t>
  </si>
  <si>
    <t>https://twitter.com/aalsulaitiq</t>
  </si>
  <si>
    <t>https://twitter.com/dictatorhissa</t>
  </si>
  <si>
    <t>https://twitter.com/dannoshh</t>
  </si>
  <si>
    <t>https://twitter.com/bgadmshadra</t>
  </si>
  <si>
    <t>https://twitter.com/alsubaeeyy</t>
  </si>
  <si>
    <t>https://twitter.com/girlalrain</t>
  </si>
  <si>
    <t>https://twitter.com/nalkuwari13</t>
  </si>
  <si>
    <t>https://twitter.com/mashaelalkabbi</t>
  </si>
  <si>
    <t>https://twitter.com/alhajriarabia</t>
  </si>
  <si>
    <t>https://twitter.com/yayletsdie</t>
  </si>
  <si>
    <t>https://twitter.com/osama_co</t>
  </si>
  <si>
    <t>https://twitter.com/maryamalasmakh</t>
  </si>
  <si>
    <t>https://twitter.com/qatariana_1</t>
  </si>
  <si>
    <t>https://twitter.com/mohd_qtr</t>
  </si>
  <si>
    <t>https://twitter.com/fofowa101</t>
  </si>
  <si>
    <t>https://twitter.com/aaabby_01</t>
  </si>
  <si>
    <t>https://twitter.com/shaikha3001</t>
  </si>
  <si>
    <t>https://twitter.com/al3bdulla707</t>
  </si>
  <si>
    <t>https://twitter.com/nourareed</t>
  </si>
  <si>
    <t>https://twitter.com/simaelmasrii</t>
  </si>
  <si>
    <t>https://twitter.com/toqaomarx</t>
  </si>
  <si>
    <t>https://twitter.com/salmans63681439</t>
  </si>
  <si>
    <t>https://twitter.com/marsadqatar</t>
  </si>
  <si>
    <t>https://twitter.com/nadeebqa</t>
  </si>
  <si>
    <t>https://twitter.com/marsalqatar</t>
  </si>
  <si>
    <t>https://twitter.com/n220270</t>
  </si>
  <si>
    <t>https://twitter.com/ta7an70</t>
  </si>
  <si>
    <t>https://twitter.com/_i992i</t>
  </si>
  <si>
    <t>https://twitter.com/aeamzman1976</t>
  </si>
  <si>
    <t>https://twitter.com/althani_mbs</t>
  </si>
  <si>
    <t>https://twitter.com/jo_0jart</t>
  </si>
  <si>
    <t>https://twitter.com/qtqatar</t>
  </si>
  <si>
    <t>https://twitter.com/wasmqatar1</t>
  </si>
  <si>
    <t>https://twitter.com/jaber92754255</t>
  </si>
  <si>
    <t>https://twitter.com/khalifasword</t>
  </si>
  <si>
    <t>https://twitter.com/1999mmntha</t>
  </si>
  <si>
    <t>https://twitter.com/3tawiah1</t>
  </si>
  <si>
    <t>https://twitter.com/_3bou</t>
  </si>
  <si>
    <t>https://twitter.com/aastrrae</t>
  </si>
  <si>
    <t>https://twitter.com/mubarkalhaidous</t>
  </si>
  <si>
    <t>https://twitter.com/ix_een</t>
  </si>
  <si>
    <t>https://twitter.com/alanood69104099</t>
  </si>
  <si>
    <t>https://twitter.com/m_alafifi</t>
  </si>
  <si>
    <t>https://twitter.com/hissalhajri</t>
  </si>
  <si>
    <t>https://twitter.com/i87aa</t>
  </si>
  <si>
    <t>https://twitter.com/aay821</t>
  </si>
  <si>
    <t>https://twitter.com/dohaforever15</t>
  </si>
  <si>
    <t>https://twitter.com/qataraz3</t>
  </si>
  <si>
    <t>https://twitter.com/gog67</t>
  </si>
  <si>
    <t>https://twitter.com/queen_lmaa</t>
  </si>
  <si>
    <t>https://twitter.com/youmna_elkwary</t>
  </si>
  <si>
    <t>https://twitter.com/mayaarelkwaryy</t>
  </si>
  <si>
    <t>https://twitter.com/alzeyara_m</t>
  </si>
  <si>
    <t>https://twitter.com/thehajrei</t>
  </si>
  <si>
    <t>https://twitter.com/999gba</t>
  </si>
  <si>
    <t>https://twitter.com/mfw888</t>
  </si>
  <si>
    <t>https://twitter.com/newdawn404</t>
  </si>
  <si>
    <t>https://twitter.com/ilbedi3</t>
  </si>
  <si>
    <t>https://twitter.com/muneerax</t>
  </si>
  <si>
    <t>https://twitter.com/salmaalhababi1</t>
  </si>
  <si>
    <t>https://twitter.com/iam_a92</t>
  </si>
  <si>
    <t>https://twitter.com/pihymawhewguydr</t>
  </si>
  <si>
    <t>https://twitter.com/_itsmemz</t>
  </si>
  <si>
    <t>https://twitter.com/crystal_2331</t>
  </si>
  <si>
    <t>https://twitter.com/ialalsuwaidi</t>
  </si>
  <si>
    <t>https://twitter.com/hindthani</t>
  </si>
  <si>
    <t>https://twitter.com/alkuwari_ahmad</t>
  </si>
  <si>
    <t>https://twitter.com/almahaa_1100</t>
  </si>
  <si>
    <t>https://twitter.com/cosmicdusttttt</t>
  </si>
  <si>
    <t>https://twitter.com/doseofjoud</t>
  </si>
  <si>
    <t>https://twitter.com/d_a_b_i_a</t>
  </si>
  <si>
    <t>https://twitter.com/i8lllllp</t>
  </si>
  <si>
    <t>https://twitter.com/a00b91</t>
  </si>
  <si>
    <t>https://twitter.com/youtube</t>
  </si>
  <si>
    <t>https://twitter.com/tatom_82</t>
  </si>
  <si>
    <t>https://twitter.com/srhbn7</t>
  </si>
  <si>
    <t>https://twitter.com/v______2</t>
  </si>
  <si>
    <t>https://twitter.com/jassim4007</t>
  </si>
  <si>
    <t>https://twitter.com/josealf95370204</t>
  </si>
  <si>
    <t>https://twitter.com/matthewwells722</t>
  </si>
  <si>
    <t>https://twitter.com/bosood93</t>
  </si>
  <si>
    <t>https://twitter.com/ahmedbinsalem11</t>
  </si>
  <si>
    <t>https://twitter.com/hamadlahdan</t>
  </si>
  <si>
    <t>https://twitter.com/emanalkabee</t>
  </si>
  <si>
    <t>https://twitter.com/geminii59</t>
  </si>
  <si>
    <t>https://twitter.com/mari_am20</t>
  </si>
  <si>
    <t>https://twitter.com/musad_almsuodi</t>
  </si>
  <si>
    <t>https://twitter.com/fajoorey__7</t>
  </si>
  <si>
    <t>https://twitter.com/brahimali1235</t>
  </si>
  <si>
    <t>https://twitter.com/binhamzh</t>
  </si>
  <si>
    <t>https://twitter.com/flashqtr1</t>
  </si>
  <si>
    <t>https://twitter.com/rajamohammadow1</t>
  </si>
  <si>
    <t>https://twitter.com/jassimsheikhan</t>
  </si>
  <si>
    <t>https://twitter.com/halatamimiii</t>
  </si>
  <si>
    <t>https://twitter.com/eninayefhamad</t>
  </si>
  <si>
    <t>https://twitter.com/awoosha2001</t>
  </si>
  <si>
    <t>https://twitter.com/intesaralemadi</t>
  </si>
  <si>
    <t>https://twitter.com/noufmoh02885788</t>
  </si>
  <si>
    <t>https://twitter.com/amh07_</t>
  </si>
  <si>
    <t>https://twitter.com/mouza_almarri89</t>
  </si>
  <si>
    <t>https://twitter.com/kba_911</t>
  </si>
  <si>
    <t>https://twitter.com/loiitsfarah</t>
  </si>
  <si>
    <t>https://twitter.com/5p97pqjhpuyvufw</t>
  </si>
  <si>
    <t>https://twitter.com/sohaila_almoslh</t>
  </si>
  <si>
    <t>https://twitter.com/moomm15364308</t>
  </si>
  <si>
    <t>https://twitter.com/lawyerkhalifa88</t>
  </si>
  <si>
    <t>https://twitter.com/extremelykawai</t>
  </si>
  <si>
    <t>https://twitter.com/euhporia</t>
  </si>
  <si>
    <t>https://twitter.com/tulip80</t>
  </si>
  <si>
    <t>https://twitter.com/meshalkhaldy</t>
  </si>
  <si>
    <t>https://twitter.com/talalahmeddd</t>
  </si>
  <si>
    <t>https://twitter.com/lmayassaa</t>
  </si>
  <si>
    <t>https://twitter.com/hessaa59</t>
  </si>
  <si>
    <t>https://twitter.com/almlk2040</t>
  </si>
  <si>
    <t>https://twitter.com/khdamatcom7</t>
  </si>
  <si>
    <t>https://twitter.com/aeyalyaqoub</t>
  </si>
  <si>
    <t>https://twitter.com/nouuffalsahlawi</t>
  </si>
  <si>
    <t>https://twitter.com/bero86633727</t>
  </si>
  <si>
    <t>https://twitter.com/uu72500550</t>
  </si>
  <si>
    <t>https://twitter.com/amal_mm1233</t>
  </si>
  <si>
    <t>https://twitter.com/e2aa2e</t>
  </si>
  <si>
    <t>https://twitter.com/sahabat_aml</t>
  </si>
  <si>
    <t>https://twitter.com/queen___ahmed</t>
  </si>
  <si>
    <t>https://twitter.com/rm220101</t>
  </si>
  <si>
    <t>https://twitter.com/ruqayaalkubaisi</t>
  </si>
  <si>
    <t>https://twitter.com/saad__1984</t>
  </si>
  <si>
    <t>https://twitter.com/huda_abh</t>
  </si>
  <si>
    <t>https://twitter.com/qtr20083</t>
  </si>
  <si>
    <t>https://twitter.com/basmaa_a2</t>
  </si>
  <si>
    <t>https://twitter.com/0kmjbgvbrq7iwx0</t>
  </si>
  <si>
    <t>https://twitter.com/_nbs89</t>
  </si>
  <si>
    <t>https://twitter.com/y1wkoxqxh49ansh</t>
  </si>
  <si>
    <t>https://twitter.com/i__ali</t>
  </si>
  <si>
    <t>https://twitter.com/jaleelah123</t>
  </si>
  <si>
    <t>https://twitter.com/27bh_</t>
  </si>
  <si>
    <t>https://twitter.com/mhndi16</t>
  </si>
  <si>
    <t>https://twitter.com/nadal_101</t>
  </si>
  <si>
    <t>https://twitter.com/thenoon__</t>
  </si>
  <si>
    <t>https://twitter.com/emtessa_</t>
  </si>
  <si>
    <t>https://twitter.com/cloudy5dreamer</t>
  </si>
  <si>
    <t>https://twitter.com/vdndoh2iometwol</t>
  </si>
  <si>
    <t>https://twitter.com/saber_elgassem</t>
  </si>
  <si>
    <t>https://twitter.com/ferassuhill</t>
  </si>
  <si>
    <t>https://twitter.com/embs_5</t>
  </si>
  <si>
    <t>https://twitter.com/njoouudd</t>
  </si>
  <si>
    <t>https://twitter.com/rms1396rms1396</t>
  </si>
  <si>
    <t>https://twitter.com/lateen_222</t>
  </si>
  <si>
    <t>https://twitter.com/974aaa_</t>
  </si>
  <si>
    <t>https://twitter.com/kwstr975</t>
  </si>
  <si>
    <t>https://twitter.com/f6f62002</t>
  </si>
  <si>
    <t>https://twitter.com/fatima_alyafei</t>
  </si>
  <si>
    <t>https://twitter.com/nonaunicorn</t>
  </si>
  <si>
    <t>https://twitter.com/abbeer_69</t>
  </si>
  <si>
    <t>https://twitter.com/wana9971</t>
  </si>
  <si>
    <t>https://twitter.com/shaherelkaabi</t>
  </si>
  <si>
    <t>https://twitter.com/nasser_f_s</t>
  </si>
  <si>
    <t>https://twitter.com/msjmsjqatar</t>
  </si>
  <si>
    <t>https://twitter.com/noufhamaddd</t>
  </si>
  <si>
    <t>https://twitter.com/zoooz181818</t>
  </si>
  <si>
    <t>https://twitter.com/abintyy</t>
  </si>
  <si>
    <t>https://twitter.com/___5jlll</t>
  </si>
  <si>
    <t>https://twitter.com/katar2030</t>
  </si>
  <si>
    <t>https://twitter.com/hmdeeb</t>
  </si>
  <si>
    <t>https://twitter.com/saadalghanim2</t>
  </si>
  <si>
    <t>https://twitter.com/nouraelkwary</t>
  </si>
  <si>
    <t>https://twitter.com/dandonish</t>
  </si>
  <si>
    <t>https://twitter.com/s3ood_qatar</t>
  </si>
  <si>
    <t>https://twitter.com/3laa21_</t>
  </si>
  <si>
    <t>https://twitter.com/amiraomar235</t>
  </si>
  <si>
    <t>https://twitter.com/lolwaalbadr</t>
  </si>
  <si>
    <t>https://twitter.com/bohamad9999</t>
  </si>
  <si>
    <t>https://twitter.com/monyytah</t>
  </si>
  <si>
    <t>https://twitter.com/hion451</t>
  </si>
  <si>
    <t>https://twitter.com/_boosad</t>
  </si>
  <si>
    <t>https://twitter.com/khalid_h98</t>
  </si>
  <si>
    <t>https://twitter.com/m8982sdd</t>
  </si>
  <si>
    <t>https://twitter.com/alsharif974</t>
  </si>
  <si>
    <t>https://twitter.com/akalmawlawi</t>
  </si>
  <si>
    <t>https://twitter.com/aktalarab</t>
  </si>
  <si>
    <t>https://twitter.com/nooooon1440</t>
  </si>
  <si>
    <t>https://twitter.com/sobaidly</t>
  </si>
  <si>
    <t>https://twitter.com/yslskiny</t>
  </si>
  <si>
    <t>https://twitter.com/ia_badreh</t>
  </si>
  <si>
    <t>https://twitter.com/asmaa1102</t>
  </si>
  <si>
    <t>https://twitter.com/jaber_almulla</t>
  </si>
  <si>
    <t>https://twitter.com/mohsen_alhajri</t>
  </si>
  <si>
    <t>https://twitter.com/nayef__qatar</t>
  </si>
  <si>
    <t>https://twitter.com/subaieyy</t>
  </si>
  <si>
    <t>https://twitter.com/adelealdoha</t>
  </si>
  <si>
    <t>https://twitter.com/oqtro</t>
  </si>
  <si>
    <t>https://twitter.com/liihhyou</t>
  </si>
  <si>
    <t>https://twitter.com/munmunani</t>
  </si>
  <si>
    <t>https://twitter.com/hatefullemon</t>
  </si>
  <si>
    <t>https://twitter.com/monasalri</t>
  </si>
  <si>
    <t>https://twitter.com/alddaannays</t>
  </si>
  <si>
    <t>https://twitter.com/daalhashemi</t>
  </si>
  <si>
    <t>https://twitter.com/meemaa__26</t>
  </si>
  <si>
    <t>https://twitter.com/gouzaaladbah</t>
  </si>
  <si>
    <t>https://twitter.com/maha_tanbouz</t>
  </si>
  <si>
    <t>https://twitter.com/q400300</t>
  </si>
  <si>
    <t>https://twitter.com/454_gmc</t>
  </si>
  <si>
    <t>https://twitter.com/a_azizalkhater</t>
  </si>
  <si>
    <t>https://twitter.com/ahmadbh_bh</t>
  </si>
  <si>
    <t>https://twitter.com/bnt__m1</t>
  </si>
  <si>
    <t>https://twitter.com/myalmuftah</t>
  </si>
  <si>
    <t>https://twitter.com/aby_alkhater</t>
  </si>
  <si>
    <t>https://twitter.com/seenbm8</t>
  </si>
  <si>
    <t>https://twitter.com/shekaaaa81</t>
  </si>
  <si>
    <t>https://twitter.com/saif_altaher64</t>
  </si>
  <si>
    <t>https://twitter.com/7080albandari</t>
  </si>
  <si>
    <t>https://twitter.com/ali_a_marafi</t>
  </si>
  <si>
    <t>https://twitter.com/the_mim</t>
  </si>
  <si>
    <t>https://twitter.com/ha91774</t>
  </si>
  <si>
    <t>https://twitter.com/halawala</t>
  </si>
  <si>
    <t>https://twitter.com/chahinezguettat</t>
  </si>
  <si>
    <t>https://twitter.com/ana_elzaina</t>
  </si>
  <si>
    <t>https://twitter.com/alzzainaa</t>
  </si>
  <si>
    <t>https://twitter.com/_ma77l</t>
  </si>
  <si>
    <t>https://twitter.com/saoud_aleshaq_</t>
  </si>
  <si>
    <t>https://twitter.com/_shafialhajri</t>
  </si>
  <si>
    <t>https://twitter.com/np6_e</t>
  </si>
  <si>
    <t>https://twitter.com/amoonk2</t>
  </si>
  <si>
    <t>https://twitter.com/nf_eul</t>
  </si>
  <si>
    <t>https://twitter.com/lilysrkm</t>
  </si>
  <si>
    <t>https://twitter.com/cutemillk</t>
  </si>
  <si>
    <t>https://twitter.com/w7ed_alshoq</t>
  </si>
  <si>
    <t>https://twitter.com/ayeth_qtr</t>
  </si>
  <si>
    <t>https://twitter.com/aljnobi3123</t>
  </si>
  <si>
    <t>https://twitter.com/drsultan99</t>
  </si>
  <si>
    <t>https://twitter.com/awooshy5</t>
  </si>
  <si>
    <t>https://twitter.com/rdzhtl6uazyumlp</t>
  </si>
  <si>
    <t>https://twitter.com/ajs_qtr_1987</t>
  </si>
  <si>
    <t>https://twitter.com/babay1115</t>
  </si>
  <si>
    <t>https://twitter.com/aeyfq</t>
  </si>
  <si>
    <t>https://twitter.com/mohamme64178256</t>
  </si>
  <si>
    <t>https://twitter.com/bu3ofbinm</t>
  </si>
  <si>
    <t>https://twitter.com/falconry2005</t>
  </si>
  <si>
    <t>https://twitter.com/fahadqat999</t>
  </si>
  <si>
    <t>https://twitter.com/h7kt2</t>
  </si>
  <si>
    <t>https://twitter.com/hamamgulb23</t>
  </si>
  <si>
    <t>https://twitter.com/jba_1991</t>
  </si>
  <si>
    <t>https://twitter.com/ajarabic</t>
  </si>
  <si>
    <t>https://twitter.com/marioma03</t>
  </si>
  <si>
    <t>https://twitter.com/assoozzs</t>
  </si>
  <si>
    <t>https://twitter.com/vaxvn</t>
  </si>
  <si>
    <t>https://twitter.com/smood__00</t>
  </si>
  <si>
    <t>https://twitter.com/shushet1</t>
  </si>
  <si>
    <t>https://twitter.com/maryamq6r</t>
  </si>
  <si>
    <t>https://twitter.com/rashid_86_</t>
  </si>
  <si>
    <t>https://twitter.com/almhva1</t>
  </si>
  <si>
    <t>https://twitter.com/qatar1i</t>
  </si>
  <si>
    <t>https://twitter.com/hassa2210</t>
  </si>
  <si>
    <t>https://twitter.com/salwaqtr</t>
  </si>
  <si>
    <t>https://twitter.com/fahadalfakhroo</t>
  </si>
  <si>
    <t>https://twitter.com/almisk12</t>
  </si>
  <si>
    <t>https://twitter.com/ibm9__</t>
  </si>
  <si>
    <t>https://twitter.com/evildevildog</t>
  </si>
  <si>
    <t>https://twitter.com/iixleena1</t>
  </si>
  <si>
    <t>https://twitter.com/xhanouffx</t>
  </si>
  <si>
    <t>https://twitter.com/_jbralkuwari</t>
  </si>
  <si>
    <t>https://twitter.com/abdulla_s</t>
  </si>
  <si>
    <t>https://twitter.com/abdullah974a</t>
  </si>
  <si>
    <t>https://twitter.com/mohzaatiti</t>
  </si>
  <si>
    <t>https://twitter.com/leq6ry</t>
  </si>
  <si>
    <t>https://twitter.com/tb1s1</t>
  </si>
  <si>
    <t>https://twitter.com/3a0i3zcccnspz81</t>
  </si>
  <si>
    <t>https://twitter.com/mohdqtr7</t>
  </si>
  <si>
    <t>https://twitter.com/nourebk</t>
  </si>
  <si>
    <t>https://twitter.com/reemwithadream</t>
  </si>
  <si>
    <t>https://twitter.com/f6_eem92</t>
  </si>
  <si>
    <t>https://twitter.com/jamal_ani</t>
  </si>
  <si>
    <t>https://twitter.com/allqtr</t>
  </si>
  <si>
    <t>https://twitter.com/nayefalemadi_</t>
  </si>
  <si>
    <t>https://twitter.com/mohamedalali13</t>
  </si>
  <si>
    <t>https://twitter.com/7almohannadi73</t>
  </si>
  <si>
    <t>https://twitter.com/messier__31</t>
  </si>
  <si>
    <t>https://twitter.com/nasserqhatani76</t>
  </si>
  <si>
    <t>https://twitter.com/abdu440</t>
  </si>
  <si>
    <t>https://twitter.com/doha2102</t>
  </si>
  <si>
    <t>https://twitter.com/abalmarri</t>
  </si>
  <si>
    <t>https://twitter.com/mawrtani</t>
  </si>
  <si>
    <t>https://twitter.com/njouud6_</t>
  </si>
  <si>
    <t>https://twitter.com/jamola1234</t>
  </si>
  <si>
    <t>https://twitter.com/ytza98</t>
  </si>
  <si>
    <t>https://twitter.com/1mohap</t>
  </si>
  <si>
    <t>https://twitter.com/sl6an_kms92</t>
  </si>
  <si>
    <t>https://twitter.com/bnt_hassan369</t>
  </si>
  <si>
    <t>https://twitter.com/xx__1l</t>
  </si>
  <si>
    <t>https://twitter.com/baloon12255</t>
  </si>
  <si>
    <t>https://twitter.com/mbsaljaberr</t>
  </si>
  <si>
    <t>https://twitter.com/scorpion_qatar</t>
  </si>
  <si>
    <t>https://twitter.com/qtrqtr2233</t>
  </si>
  <si>
    <t>https://twitter.com/abdullaqat93</t>
  </si>
  <si>
    <t>https://twitter.com/tehl5vnggthzjuc</t>
  </si>
  <si>
    <t>https://twitter.com/2a99_</t>
  </si>
  <si>
    <t>https://twitter.com/botemaimdallou1</t>
  </si>
  <si>
    <t>https://twitter.com/_shaaima</t>
  </si>
  <si>
    <t>https://twitter.com/andelah01</t>
  </si>
  <si>
    <t>https://twitter.com/amghnim</t>
  </si>
  <si>
    <t>https://twitter.com/khalidalnaemi1</t>
  </si>
  <si>
    <t>https://twitter.com/_qqout</t>
  </si>
  <si>
    <t>https://twitter.com/d216_</t>
  </si>
  <si>
    <t>https://twitter.com/mahmoud31960</t>
  </si>
  <si>
    <t>https://twitter.com/aceaso</t>
  </si>
  <si>
    <t>https://twitter.com/yhalansari1</t>
  </si>
  <si>
    <t>https://twitter.com/elmaadeed</t>
  </si>
  <si>
    <t>https://twitter.com/__format</t>
  </si>
  <si>
    <t>https://twitter.com/100q_</t>
  </si>
  <si>
    <t>https://twitter.com/nasser_alyafey</t>
  </si>
  <si>
    <t>https://twitter.com/m7d93</t>
  </si>
  <si>
    <t>https://twitter.com/mbaalkubaisi</t>
  </si>
  <si>
    <t>https://twitter.com/__7095</t>
  </si>
  <si>
    <t>https://twitter.com/alajmikhaled99</t>
  </si>
  <si>
    <t>https://twitter.com/saaaaalmg</t>
  </si>
  <si>
    <t>https://twitter.com/alialkhowar</t>
  </si>
  <si>
    <t>https://twitter.com/3bdullaalbader</t>
  </si>
  <si>
    <t>https://twitter.com/zalk27_</t>
  </si>
  <si>
    <t>https://twitter.com/almarri_qt</t>
  </si>
  <si>
    <t>https://twitter.com/m8h5d6</t>
  </si>
  <si>
    <t>https://twitter.com/lhsd2</t>
  </si>
  <si>
    <t>https://twitter.com/bu_azooz2255</t>
  </si>
  <si>
    <t>https://twitter.com/lozareza</t>
  </si>
  <si>
    <t>https://twitter.com/65obsucz9wbqipp</t>
  </si>
  <si>
    <t>https://twitter.com/_aishar</t>
  </si>
  <si>
    <t>https://twitter.com/shasanq</t>
  </si>
  <si>
    <t>https://twitter.com/aemadi</t>
  </si>
  <si>
    <t>https://twitter.com/tsulaiti</t>
  </si>
  <si>
    <t>https://twitter.com/halmzr</t>
  </si>
  <si>
    <t>https://twitter.com/fahad098785</t>
  </si>
  <si>
    <t>https://twitter.com/khalid_alzaman</t>
  </si>
  <si>
    <t>https://twitter.com/90aln</t>
  </si>
  <si>
    <t>https://twitter.com/dndn__17</t>
  </si>
  <si>
    <t>https://twitter.com/nawary206</t>
  </si>
  <si>
    <t>https://twitter.com/almayassahamad</t>
  </si>
  <si>
    <t>https://twitter.com/joaanbinhamad</t>
  </si>
  <si>
    <t>https://twitter.com/thejufairi</t>
  </si>
  <si>
    <t>https://twitter.com/hotshawrma</t>
  </si>
  <si>
    <t>https://twitter.com/essaalansarii</t>
  </si>
  <si>
    <t>https://twitter.com/_5rt</t>
  </si>
  <si>
    <t>https://twitter.com/bskalmurikhi</t>
  </si>
  <si>
    <t>https://twitter.com/3enbins</t>
  </si>
  <si>
    <t>https://twitter.com/tooooooofa</t>
  </si>
  <si>
    <t>https://twitter.com/ahm93498495</t>
  </si>
  <si>
    <t>https://twitter.com/mohamedbaba01</t>
  </si>
  <si>
    <t>https://twitter.com/_hn98_</t>
  </si>
  <si>
    <t>https://twitter.com/fo0oxy83</t>
  </si>
  <si>
    <t>https://twitter.com/lolwa1997</t>
  </si>
  <si>
    <t>https://twitter.com/ftp1212</t>
  </si>
  <si>
    <t>https://twitter.com/cognitive_err0r</t>
  </si>
  <si>
    <t>https://twitter.com/mgastli_</t>
  </si>
  <si>
    <t>https://twitter.com/rasash_qtr</t>
  </si>
  <si>
    <t>https://twitter.com/aalnamma</t>
  </si>
  <si>
    <t>https://twitter.com/khozama_scent</t>
  </si>
  <si>
    <t>https://twitter.com/lightningsqatar</t>
  </si>
  <si>
    <t>https://twitter.com/busara22</t>
  </si>
  <si>
    <t>https://twitter.com/simo1399</t>
  </si>
  <si>
    <t>https://twitter.com/_frees0ul</t>
  </si>
  <si>
    <t>https://twitter.com/hamadalhajri</t>
  </si>
  <si>
    <t>https://twitter.com/yeaddwmoctoguux</t>
  </si>
  <si>
    <t>https://twitter.com/umjassim_75</t>
  </si>
  <si>
    <t>https://twitter.com/alaamri2022</t>
  </si>
  <si>
    <t>https://twitter.com/mohammed_almeer</t>
  </si>
  <si>
    <t>https://twitter.com/_raya_5</t>
  </si>
  <si>
    <t>https://twitter.com/a1khalifah</t>
  </si>
  <si>
    <t>https://twitter.com/aymanalaydi</t>
  </si>
  <si>
    <t>https://twitter.com/idilarawelo</t>
  </si>
  <si>
    <t>https://twitter.com/mhalh9</t>
  </si>
  <si>
    <t>https://twitter.com/__assil</t>
  </si>
  <si>
    <t>https://twitter.com/latifah_aa</t>
  </si>
  <si>
    <t>https://twitter.com/gn_qtr</t>
  </si>
  <si>
    <t>https://twitter.com/manqtr007</t>
  </si>
  <si>
    <t>https://twitter.com/qtr_at</t>
  </si>
  <si>
    <t>https://twitter.com/al3nzi9898</t>
  </si>
  <si>
    <t>https://twitter.com/5lifaw</t>
  </si>
  <si>
    <t>https://twitter.com/al_fadhala</t>
  </si>
  <si>
    <t>https://twitter.com/jbinthani</t>
  </si>
  <si>
    <t>https://twitter.com/ljiz56</t>
  </si>
  <si>
    <t>https://twitter.com/teamb_alhalab</t>
  </si>
  <si>
    <t>https://twitter.com/mohdalmuftah</t>
  </si>
  <si>
    <t>https://twitter.com/turki_sm</t>
  </si>
  <si>
    <t>https://twitter.com/abuessa26254824</t>
  </si>
  <si>
    <t>https://twitter.com/kisstheturtle</t>
  </si>
  <si>
    <t>https://twitter.com/hayafalthani_</t>
  </si>
  <si>
    <t>https://twitter.com/_raarree</t>
  </si>
  <si>
    <t>https://twitter.com/l44855801</t>
  </si>
  <si>
    <t>https://twitter.com/__lba</t>
  </si>
  <si>
    <t>https://twitter.com/nuraalyafei</t>
  </si>
  <si>
    <t>https://twitter.com/jassimaalthani_</t>
  </si>
  <si>
    <t>https://twitter.com/yasseenmoneer</t>
  </si>
  <si>
    <t>https://twitter.com/m7md_buhindi</t>
  </si>
  <si>
    <t>https://twitter.com/dosarimo</t>
  </si>
  <si>
    <t>https://twitter.com/noorqatar72</t>
  </si>
  <si>
    <t>https://twitter.com/aisha1122334455</t>
  </si>
  <si>
    <t>https://twitter.com/almem_alemadi</t>
  </si>
  <si>
    <t>https://twitter.com/ali_allhidan</t>
  </si>
  <si>
    <t>https://twitter.com/a031993</t>
  </si>
  <si>
    <t>https://twitter.com/majedqtr1</t>
  </si>
  <si>
    <t>https://twitter.com/malkh5550</t>
  </si>
  <si>
    <t>https://twitter.com/thesarask</t>
  </si>
  <si>
    <t>https://twitter.com/sarasaleh1979</t>
  </si>
  <si>
    <t>https://twitter.com/halmuftah</t>
  </si>
  <si>
    <t>https://twitter.com/fahadaalkhater</t>
  </si>
  <si>
    <t>https://twitter.com/meme_ange</t>
  </si>
  <si>
    <t>https://twitter.com/_itsmba</t>
  </si>
  <si>
    <t>https://twitter.com/maashail10</t>
  </si>
  <si>
    <t>https://twitter.com/valishaq</t>
  </si>
  <si>
    <t>https://twitter.com/khalijona1</t>
  </si>
  <si>
    <t>https://twitter.com/wahm199</t>
  </si>
  <si>
    <t>https://twitter.com/salhah780</t>
  </si>
  <si>
    <t>https://twitter.com/iineui</t>
  </si>
  <si>
    <t>https://twitter.com/al_shamre_777</t>
  </si>
  <si>
    <t>https://twitter.com/urdonyshaikh</t>
  </si>
  <si>
    <t>https://twitter.com/hmoyza</t>
  </si>
  <si>
    <t>https://twitter.com/almansouriy_</t>
  </si>
  <si>
    <t>https://twitter.com/hi80_</t>
  </si>
  <si>
    <t>https://twitter.com/one67746403</t>
  </si>
  <si>
    <t>https://twitter.com/omaralkuwari</t>
  </si>
  <si>
    <t>https://twitter.com/qatar29870333</t>
  </si>
  <si>
    <t>https://twitter.com/dbcdd1</t>
  </si>
  <si>
    <t>https://twitter.com/icvn56</t>
  </si>
  <si>
    <t>https://twitter.com/shazaamj</t>
  </si>
  <si>
    <t>https://twitter.com/jehadsoliman</t>
  </si>
  <si>
    <t>https://twitter.com/theaaey</t>
  </si>
  <si>
    <t>https://twitter.com/samiya911</t>
  </si>
  <si>
    <t>https://twitter.com/flower6___</t>
  </si>
  <si>
    <t>https://twitter.com/ange_l79</t>
  </si>
  <si>
    <t>https://twitter.com/pllp91</t>
  </si>
  <si>
    <t>https://twitter.com/lhuu98</t>
  </si>
  <si>
    <t>https://twitter.com/n_ij6</t>
  </si>
  <si>
    <t>https://twitter.com/sydraaa2</t>
  </si>
  <si>
    <t>https://twitter.com/lomes2020</t>
  </si>
  <si>
    <t>https://twitter.com/nothiing_n</t>
  </si>
  <si>
    <t>https://twitter.com/aqeelabdull</t>
  </si>
  <si>
    <t>https://twitter.com/mybiues</t>
  </si>
  <si>
    <t>https://twitter.com/nad_191</t>
  </si>
  <si>
    <t>https://twitter.com/_iiliil</t>
  </si>
  <si>
    <t>https://twitter.com/2alifar</t>
  </si>
  <si>
    <t>https://twitter.com/m0ajd</t>
  </si>
  <si>
    <t>https://twitter.com/_llruo</t>
  </si>
  <si>
    <t>https://twitter.com/0_eiin</t>
  </si>
  <si>
    <t>https://twitter.com/qatartarget</t>
  </si>
  <si>
    <t>https://twitter.com/___hhii</t>
  </si>
  <si>
    <t>https://twitter.com/am__10x</t>
  </si>
  <si>
    <t>https://twitter.com/aaalma7</t>
  </si>
  <si>
    <t>https://twitter.com/tiredaussie</t>
  </si>
  <si>
    <t>https://twitter.com/ga16113</t>
  </si>
  <si>
    <t>https://twitter.com/noof3z</t>
  </si>
  <si>
    <t>https://twitter.com/mohd9653</t>
  </si>
  <si>
    <t>https://twitter.com/71_takka</t>
  </si>
  <si>
    <t>https://twitter.com/g_kaldari</t>
  </si>
  <si>
    <t>https://twitter.com/mohamed032m</t>
  </si>
  <si>
    <t>https://twitter.com/dalal_sa21</t>
  </si>
  <si>
    <t>https://twitter.com/abujuereah</t>
  </si>
  <si>
    <t>https://twitter.com/mohra70</t>
  </si>
  <si>
    <t>https://twitter.com/__badriyah</t>
  </si>
  <si>
    <t>https://twitter.com/sungirl_9955</t>
  </si>
  <si>
    <t>https://twitter.com/ayedhl</t>
  </si>
  <si>
    <t>https://twitter.com/vgy_hq</t>
  </si>
  <si>
    <t>https://twitter.com/alnaifa_qtr</t>
  </si>
  <si>
    <t>https://twitter.com/asd12591</t>
  </si>
  <si>
    <t>https://twitter.com/utjqe</t>
  </si>
  <si>
    <t>https://twitter.com/noon_boumaraf</t>
  </si>
  <si>
    <t>https://twitter.com/es_alahbabi</t>
  </si>
  <si>
    <t>https://twitter.com/alimhnd</t>
  </si>
  <si>
    <t>https://twitter.com/nasser22820844</t>
  </si>
  <si>
    <t>https://twitter.com/anomyyy</t>
  </si>
  <si>
    <t>https://twitter.com/queerqatari</t>
  </si>
  <si>
    <t>https://twitter.com/alreemqa</t>
  </si>
  <si>
    <t>https://twitter.com/sbfbsneq</t>
  </si>
  <si>
    <t>https://twitter.com/1_sandee_</t>
  </si>
  <si>
    <t>https://twitter.com/khalid1k2d</t>
  </si>
  <si>
    <t>https://twitter.com/okrrrrrrrrrrrr</t>
  </si>
  <si>
    <t>https://twitter.com/dmoojah</t>
  </si>
  <si>
    <t>https://twitter.com/thepacmannn</t>
  </si>
  <si>
    <t>https://twitter.com/abdulla_1971</t>
  </si>
  <si>
    <t>https://twitter.com/__c76v</t>
  </si>
  <si>
    <t>https://twitter.com/huda_au</t>
  </si>
  <si>
    <t>https://twitter.com/mohammd1212126</t>
  </si>
  <si>
    <t>https://twitter.com/yiix_ii</t>
  </si>
  <si>
    <t>https://twitter.com/ib89n1</t>
  </si>
  <si>
    <t>https://twitter.com/dddhomy</t>
  </si>
  <si>
    <t>https://twitter.com/if53v9lr84</t>
  </si>
  <si>
    <t>https://twitter.com/divam__</t>
  </si>
  <si>
    <t>https://twitter.com/k_alreyahi</t>
  </si>
  <si>
    <t>https://twitter.com/almothan</t>
  </si>
  <si>
    <t>https://twitter.com/mnb_159</t>
  </si>
  <si>
    <t>https://twitter.com/otaibinr</t>
  </si>
  <si>
    <t>https://twitter.com/artalathal</t>
  </si>
  <si>
    <t>https://twitter.com/abf_alkhater1</t>
  </si>
  <si>
    <t>https://twitter.com/faketag2</t>
  </si>
  <si>
    <t>https://twitter.com/princ_e__ss</t>
  </si>
  <si>
    <t>https://twitter.com/i7sn_a</t>
  </si>
  <si>
    <t>https://twitter.com/3koor454_</t>
  </si>
  <si>
    <t>https://twitter.com/m2q6r</t>
  </si>
  <si>
    <t>https://twitter.com/reemalghoul</t>
  </si>
  <si>
    <t>https://twitter.com/8kt__</t>
  </si>
  <si>
    <t>https://twitter.com/alkuwari_layla</t>
  </si>
  <si>
    <t>https://twitter.com/fal217</t>
  </si>
  <si>
    <t>https://twitter.com/dr2malak</t>
  </si>
  <si>
    <t>https://twitter.com/_alsaraa</t>
  </si>
  <si>
    <t>https://twitter.com/qataruniversity</t>
  </si>
  <si>
    <t>https://twitter.com/mhr890</t>
  </si>
  <si>
    <t>https://twitter.com/a_a_m_91</t>
  </si>
  <si>
    <t>https://twitter.com/mrs_f6amy</t>
  </si>
  <si>
    <t>https://twitter.com/rashxd93</t>
  </si>
  <si>
    <t>https://twitter.com/noourbm</t>
  </si>
  <si>
    <t>https://twitter.com/shaiikhank</t>
  </si>
  <si>
    <t>https://twitter.com/ar_am6</t>
  </si>
  <si>
    <t>https://twitter.com/nada2020mama</t>
  </si>
  <si>
    <t>https://twitter.com/moha46hunt</t>
  </si>
  <si>
    <t>https://twitter.com/__iiala</t>
  </si>
  <si>
    <t>https://twitter.com/salman84398213</t>
  </si>
  <si>
    <t>https://twitter.com/miami_q</t>
  </si>
  <si>
    <t>https://twitter.com/3bdullan</t>
  </si>
  <si>
    <t>https://twitter.com/jassim_440</t>
  </si>
  <si>
    <t>https://twitter.com/haneenelshoog</t>
  </si>
  <si>
    <t>https://twitter.com/ahad_i00</t>
  </si>
  <si>
    <t>https://twitter.com/iweirddove</t>
  </si>
  <si>
    <t>https://twitter.com/17xxy</t>
  </si>
  <si>
    <t>https://twitter.com/igvvi_</t>
  </si>
  <si>
    <t>https://twitter.com/chqpurnleyedgek</t>
  </si>
  <si>
    <t>https://twitter.com/alhajrik_</t>
  </si>
  <si>
    <t>https://twitter.com/aldana88qtr</t>
  </si>
  <si>
    <t>https://twitter.com/_kvjd</t>
  </si>
  <si>
    <t>https://twitter.com/deealkk</t>
  </si>
  <si>
    <t>https://twitter.com/alreadyhaveu</t>
  </si>
  <si>
    <t>https://twitter.com/samaiasamara</t>
  </si>
  <si>
    <t>https://twitter.com/nahab2</t>
  </si>
  <si>
    <t>https://twitter.com/modelwasa</t>
  </si>
  <si>
    <t>https://twitter.com/iammehola</t>
  </si>
  <si>
    <t>https://twitter.com/hamadal4491</t>
  </si>
  <si>
    <t>https://twitter.com/__abunayef</t>
  </si>
  <si>
    <t>https://twitter.com/nadif16222</t>
  </si>
  <si>
    <t>https://twitter.com/qatar2022dohaq</t>
  </si>
  <si>
    <t>https://twitter.com/alhaggis111</t>
  </si>
  <si>
    <t>https://twitter.com/6weeq9111</t>
  </si>
  <si>
    <t>https://twitter.com/whitequill</t>
  </si>
  <si>
    <t>https://twitter.com/mi_amore_qtr</t>
  </si>
  <si>
    <t>https://twitter.com/qtrbomattar</t>
  </si>
  <si>
    <t>https://twitter.com/faisala99528709</t>
  </si>
  <si>
    <t>https://twitter.com/saad8458</t>
  </si>
  <si>
    <t>https://twitter.com/dandvvn</t>
  </si>
  <si>
    <t>https://twitter.com/ladydoha</t>
  </si>
  <si>
    <t>https://twitter.com/ameena2084</t>
  </si>
  <si>
    <t>https://twitter.com/m_almesnad</t>
  </si>
  <si>
    <t>https://twitter.com/alandersh</t>
  </si>
  <si>
    <t>https://twitter.com/ums3oud1</t>
  </si>
  <si>
    <t>https://twitter.com/k7eelan_qtr</t>
  </si>
  <si>
    <t>https://twitter.com/___974</t>
  </si>
  <si>
    <t>https://twitter.com/haalahmd</t>
  </si>
  <si>
    <t>https://twitter.com/khaled_2053</t>
  </si>
  <si>
    <t>https://twitter.com/abdullaafifa</t>
  </si>
  <si>
    <t>https://twitter.com/musferx</t>
  </si>
  <si>
    <t>https://twitter.com/yousef94_</t>
  </si>
  <si>
    <t>https://twitter.com/qtr55543311</t>
  </si>
  <si>
    <t>https://twitter.com/rvmfu1tiagjku8e</t>
  </si>
  <si>
    <t>https://twitter.com/hhhhhh16541241</t>
  </si>
  <si>
    <t>https://twitter.com/creamcramell</t>
  </si>
  <si>
    <t>https://twitter.com/shalhajri15</t>
  </si>
  <si>
    <t>https://twitter.com/qataronly77</t>
  </si>
  <si>
    <t>https://twitter.com/iarabiangirl</t>
  </si>
  <si>
    <t>https://twitter.com/juaithssa</t>
  </si>
  <si>
    <t>https://twitter.com/f_alk3bi39</t>
  </si>
  <si>
    <t>https://twitter.com/alhashemi1991</t>
  </si>
  <si>
    <t>https://twitter.com/elh_am14</t>
  </si>
  <si>
    <t>https://twitter.com/elissaalhajj</t>
  </si>
  <si>
    <t>https://twitter.com/hem552</t>
  </si>
  <si>
    <t>https://twitter.com/fatma_qatar</t>
  </si>
  <si>
    <t>https://twitter.com/blackheart_qtr</t>
  </si>
  <si>
    <t>https://twitter.com/huda_al_thani</t>
  </si>
  <si>
    <t>https://twitter.com/angryfalasteeni</t>
  </si>
  <si>
    <t>https://twitter.com/lifeofaliii</t>
  </si>
  <si>
    <t>https://twitter.com/kalthani</t>
  </si>
  <si>
    <t>https://twitter.com/am20199</t>
  </si>
  <si>
    <t>https://twitter.com/ralsafadi_</t>
  </si>
  <si>
    <t>https://twitter.com/niaf454o</t>
  </si>
  <si>
    <t>https://twitter.com/alijass03282972</t>
  </si>
  <si>
    <t>https://twitter.com/aljoori31</t>
  </si>
  <si>
    <t>https://twitter.com/naaiiif_qtr84</t>
  </si>
  <si>
    <t>https://twitter.com/omarshg</t>
  </si>
  <si>
    <t>https://twitter.com/hpbbsmh6gtpls6x</t>
  </si>
  <si>
    <t>https://twitter.com/ui5mroqvauum21s</t>
  </si>
  <si>
    <t>https://twitter.com/al_wajba</t>
  </si>
  <si>
    <t>https://twitter.com/essadiaries</t>
  </si>
  <si>
    <t>https://twitter.com/mnahee2</t>
  </si>
  <si>
    <t>https://twitter.com/qtr616</t>
  </si>
  <si>
    <t>https://twitter.com/kpk0l3cptusuxzb</t>
  </si>
  <si>
    <t>https://twitter.com/_nooraalansari</t>
  </si>
  <si>
    <t>https://twitter.com/sonofcheetah</t>
  </si>
  <si>
    <t>https://twitter.com/pro_qtr</t>
  </si>
  <si>
    <t>https://twitter.com/_nouribk</t>
  </si>
  <si>
    <t>https://twitter.com/ghdooi</t>
  </si>
  <si>
    <t>https://twitter.com/m_alkhulaifi</t>
  </si>
  <si>
    <t>https://twitter.com/_hsy9</t>
  </si>
  <si>
    <t>https://twitter.com/anoodyjalthanii</t>
  </si>
  <si>
    <t>https://twitter.com/saqralharam3</t>
  </si>
  <si>
    <t>https://twitter.com/itswary_</t>
  </si>
  <si>
    <t>https://twitter.com/hadial7babi</t>
  </si>
  <si>
    <t>https://twitter.com/arree_</t>
  </si>
  <si>
    <t>https://twitter.com/fesal_fesal11</t>
  </si>
  <si>
    <t>https://twitter.com/llzedll_</t>
  </si>
  <si>
    <t>https://twitter.com/shaalh1804</t>
  </si>
  <si>
    <t>https://twitter.com/70070o</t>
  </si>
  <si>
    <t>https://twitter.com/_faalb</t>
  </si>
  <si>
    <t>https://twitter.com/sabathe1st</t>
  </si>
  <si>
    <t>https://twitter.com/baynwar</t>
  </si>
  <si>
    <t>https://twitter.com/sky06islam</t>
  </si>
  <si>
    <t>https://twitter.com/elyssmi87</t>
  </si>
  <si>
    <t>https://twitter.com/jsalehr</t>
  </si>
  <si>
    <t>https://twitter.com/azizoxy</t>
  </si>
  <si>
    <t>https://twitter.com/mayyasahgaddas</t>
  </si>
  <si>
    <t>https://twitter.com/mhalemadi</t>
  </si>
  <si>
    <t>https://twitter.com/extra_thoughts</t>
  </si>
  <si>
    <t>https://twitter.com/alkuwari2030</t>
  </si>
  <si>
    <t>https://twitter.com/qtrrr__</t>
  </si>
  <si>
    <t>https://twitter.com/drizlle</t>
  </si>
  <si>
    <t>https://twitter.com/abdulla3377</t>
  </si>
  <si>
    <t>https://twitter.com/malakialkubaisi</t>
  </si>
  <si>
    <t>https://twitter.com/5552mohammed</t>
  </si>
  <si>
    <t>https://twitter.com/muhammad09009</t>
  </si>
  <si>
    <t>https://twitter.com/janrals400</t>
  </si>
  <si>
    <t>https://twitter.com/self_assured_91</t>
  </si>
  <si>
    <t>https://twitter.com/alhajry_qtr</t>
  </si>
  <si>
    <t>https://twitter.com/msm21981462</t>
  </si>
  <si>
    <t>https://twitter.com/salihalhor</t>
  </si>
  <si>
    <t>https://twitter.com/bongbing25</t>
  </si>
  <si>
    <t>https://twitter.com/ensanahq</t>
  </si>
  <si>
    <t>https://twitter.com/alsulaitima</t>
  </si>
  <si>
    <t>https://twitter.com/dracolla</t>
  </si>
  <si>
    <t>https://twitter.com/youzeft</t>
  </si>
  <si>
    <t>https://twitter.com/samarmh8</t>
  </si>
  <si>
    <t>https://twitter.com/noallk</t>
  </si>
  <si>
    <t>https://twitter.com/ndohaa</t>
  </si>
  <si>
    <t>https://twitter.com/sbnn3</t>
  </si>
  <si>
    <t>https://twitter.com/swari_</t>
  </si>
  <si>
    <t>https://twitter.com/m_surour95</t>
  </si>
  <si>
    <t>https://twitter.com/rouda2004</t>
  </si>
  <si>
    <t>https://twitter.com/mohamadalfadel1</t>
  </si>
  <si>
    <t>https://twitter.com/hkk_2105</t>
  </si>
  <si>
    <t>https://twitter.com/elnoor85</t>
  </si>
  <si>
    <t>https://twitter.com/telefat</t>
  </si>
  <si>
    <t>https://twitter.com/mohammedalnaim5</t>
  </si>
  <si>
    <t>https://twitter.com/lat7zn_63</t>
  </si>
  <si>
    <t>https://twitter.com/qtr3322q</t>
  </si>
  <si>
    <t>https://twitter.com/alqubaisii_7</t>
  </si>
  <si>
    <t>https://twitter.com/um_3marqtr</t>
  </si>
  <si>
    <t>https://twitter.com/aalkhater80</t>
  </si>
  <si>
    <t>https://twitter.com/abdul_alibrahim</t>
  </si>
  <si>
    <t>https://twitter.com/hamad_i</t>
  </si>
  <si>
    <t>https://twitter.com/01234ahmad</t>
  </si>
  <si>
    <t>https://twitter.com/nsalthanii</t>
  </si>
  <si>
    <t>https://twitter.com/falali3</t>
  </si>
  <si>
    <t>https://twitter.com/mbt__</t>
  </si>
  <si>
    <t>https://twitter.com/ragdoll2000</t>
  </si>
  <si>
    <t>https://twitter.com/ju3bg</t>
  </si>
  <si>
    <t>https://twitter.com/abdulabinahmed</t>
  </si>
  <si>
    <t>https://twitter.com/haya_al_naimi</t>
  </si>
  <si>
    <t>https://twitter.com/sara55246290</t>
  </si>
  <si>
    <t>https://twitter.com/awishhi</t>
  </si>
  <si>
    <t>https://twitter.com/n_aleasa</t>
  </si>
  <si>
    <t>https://twitter.com/almtrafi708</t>
  </si>
  <si>
    <t>https://twitter.com/jajassim7</t>
  </si>
  <si>
    <t>https://twitter.com/y2faisal</t>
  </si>
  <si>
    <t>https://twitter.com/hassan_alkuwari</t>
  </si>
  <si>
    <t>https://twitter.com/arrow85night</t>
  </si>
  <si>
    <t>https://twitter.com/jaweee_</t>
  </si>
  <si>
    <t>https://twitter.com/abj_25</t>
  </si>
  <si>
    <t>https://twitter.com/f9161085932</t>
  </si>
  <si>
    <t>https://twitter.com/bdouuurr</t>
  </si>
  <si>
    <t>https://twitter.com/hamad070</t>
  </si>
  <si>
    <t>https://twitter.com/almaha_2030</t>
  </si>
  <si>
    <t>https://twitter.com/_aysha_aa</t>
  </si>
  <si>
    <t>https://twitter.com/a5t_a5oha</t>
  </si>
  <si>
    <t>https://twitter.com/lavender_333</t>
  </si>
  <si>
    <t>https://twitter.com/zooz23608190</t>
  </si>
  <si>
    <t>https://twitter.com/alharbia09</t>
  </si>
  <si>
    <t>https://twitter.com/o_janahi</t>
  </si>
  <si>
    <t>https://twitter.com/sxxxh90</t>
  </si>
  <si>
    <t>https://twitter.com/ghanimalmarzoqi</t>
  </si>
  <si>
    <t>https://twitter.com/dalalalaqeedi</t>
  </si>
  <si>
    <t>https://twitter.com/rsa_qtr</t>
  </si>
  <si>
    <t>https://twitter.com/star1971q</t>
  </si>
  <si>
    <t>https://twitter.com/haya_k__k</t>
  </si>
  <si>
    <t>https://twitter.com/aldeyafasweets</t>
  </si>
  <si>
    <t>https://twitter.com/roda_ah</t>
  </si>
  <si>
    <t>https://twitter.com/crackjokexo</t>
  </si>
  <si>
    <t>https://twitter.com/naif313</t>
  </si>
  <si>
    <t>https://twitter.com/quuom</t>
  </si>
  <si>
    <t>https://twitter.com/omhamad97</t>
  </si>
  <si>
    <t>https://twitter.com/lolo452</t>
  </si>
  <si>
    <t>https://twitter.com/alemadi1989</t>
  </si>
  <si>
    <t>https://twitter.com/alhamli_70</t>
  </si>
  <si>
    <t>https://twitter.com/nmkj71</t>
  </si>
  <si>
    <t>https://twitter.com/ghanim_alkuwari</t>
  </si>
  <si>
    <t>https://twitter.com/althani_anood</t>
  </si>
  <si>
    <t>https://twitter.com/dhaleez1</t>
  </si>
  <si>
    <t>https://twitter.com/m_futis</t>
  </si>
  <si>
    <t>https://twitter.com/ahalqatar</t>
  </si>
  <si>
    <t>https://twitter.com/qtrar3</t>
  </si>
  <si>
    <t>https://twitter.com/xsalmanix</t>
  </si>
  <si>
    <t>https://twitter.com/am98992525</t>
  </si>
  <si>
    <t>https://twitter.com/commanderqtr2</t>
  </si>
  <si>
    <t>https://twitter.com/alrashdi_s</t>
  </si>
  <si>
    <t>https://twitter.com/yousefbinaliiii</t>
  </si>
  <si>
    <t>https://twitter.com/a_alaoja</t>
  </si>
  <si>
    <t>https://twitter.com/rshmrii</t>
  </si>
  <si>
    <t>https://twitter.com/norahajry</t>
  </si>
  <si>
    <t>https://twitter.com/qe3h8htgemogkjs</t>
  </si>
  <si>
    <t>https://twitter.com/nadamoh98572729</t>
  </si>
  <si>
    <t>https://twitter.com/qataria_alyafei</t>
  </si>
  <si>
    <t>https://twitter.com/motab3____</t>
  </si>
  <si>
    <t>https://twitter.com/qatar2o11</t>
  </si>
  <si>
    <t>https://twitter.com/hashimi_n</t>
  </si>
  <si>
    <t>https://twitter.com/noorsaad1984</t>
  </si>
  <si>
    <t>https://twitter.com/nalaloosy</t>
  </si>
  <si>
    <t>https://twitter.com/amaarafiya</t>
  </si>
  <si>
    <t>https://twitter.com/almusk12</t>
  </si>
  <si>
    <t>https://twitter.com/ahmadinho99</t>
  </si>
  <si>
    <t>https://twitter.com/taarbosh</t>
  </si>
  <si>
    <t>https://twitter.com/skamannai</t>
  </si>
  <si>
    <t>https://twitter.com/abdfakeer1</t>
  </si>
  <si>
    <t>https://twitter.com/_xtey</t>
  </si>
  <si>
    <t>https://twitter.com/umnasse65072592</t>
  </si>
  <si>
    <t>https://twitter.com/jbt_86</t>
  </si>
  <si>
    <t>https://twitter.com/adel_gksa</t>
  </si>
  <si>
    <t>https://twitter.com/m811111111</t>
  </si>
  <si>
    <t>https://twitter.com/ops6015</t>
  </si>
  <si>
    <t>https://twitter.com/_azz99_</t>
  </si>
  <si>
    <t>https://twitter.com/saleeh10</t>
  </si>
  <si>
    <t>https://twitter.com/rterdogan_ar</t>
  </si>
  <si>
    <t>https://twitter.com/qatar0907</t>
  </si>
  <si>
    <t>https://twitter.com/mozaalabdrahman</t>
  </si>
  <si>
    <t>https://twitter.com/shaikhat_qtr</t>
  </si>
  <si>
    <t>https://twitter.com/aljassim76</t>
  </si>
  <si>
    <t>https://twitter.com/aldohaa__</t>
  </si>
  <si>
    <t>https://twitter.com/hbinali2</t>
  </si>
  <si>
    <t>https://twitter.com/sara11410</t>
  </si>
  <si>
    <t>https://twitter.com/_aeybinh</t>
  </si>
  <si>
    <t>https://twitter.com/alhajri090</t>
  </si>
  <si>
    <t>https://twitter.com/ghalya221</t>
  </si>
  <si>
    <t>https://twitter.com/faisalsalem111</t>
  </si>
  <si>
    <t>https://twitter.com/nasser1__</t>
  </si>
  <si>
    <t>https://twitter.com/n9aa5</t>
  </si>
  <si>
    <t>https://twitter.com/reeemkha</t>
  </si>
  <si>
    <t>https://twitter.com/salmarrii_</t>
  </si>
  <si>
    <t>https://twitter.com/waasshyy</t>
  </si>
  <si>
    <t>https://twitter.com/0qtober</t>
  </si>
  <si>
    <t>https://twitter.com/n_aalthani</t>
  </si>
  <si>
    <t>https://twitter.com/bawazir74</t>
  </si>
  <si>
    <t>https://twitter.com/bent_albalad_</t>
  </si>
  <si>
    <t>https://twitter.com/mahde102</t>
  </si>
  <si>
    <t>https://twitter.com/ummmohammed2006</t>
  </si>
  <si>
    <t>https://twitter.com/abdallaqatar</t>
  </si>
  <si>
    <t>https://twitter.com/gaallyyaa</t>
  </si>
  <si>
    <t>https://twitter.com/khalifaq901</t>
  </si>
  <si>
    <t>https://twitter.com/hayah__</t>
  </si>
  <si>
    <t>https://twitter.com/abdullalmesalam</t>
  </si>
  <si>
    <t>https://twitter.com/bojassim1976</t>
  </si>
  <si>
    <t>https://twitter.com/al3madi_s</t>
  </si>
  <si>
    <t>https://twitter.com/princes3od</t>
  </si>
  <si>
    <t>https://twitter.com/totallyaisha</t>
  </si>
  <si>
    <t>https://twitter.com/el_fa8ad</t>
  </si>
  <si>
    <t>https://twitter.com/aky450</t>
  </si>
  <si>
    <t>https://twitter.com/wangeji</t>
  </si>
  <si>
    <t>https://twitter.com/dovyfvv1gdsvhyb</t>
  </si>
  <si>
    <t>https://twitter.com/555allure</t>
  </si>
  <si>
    <t>https://twitter.com/umabdul50416296</t>
  </si>
  <si>
    <t>https://twitter.com/althanialjnob</t>
  </si>
  <si>
    <t>https://twitter.com/shoshainess</t>
  </si>
  <si>
    <t>https://twitter.com/barho6i</t>
  </si>
  <si>
    <t>https://twitter.com/q_3315</t>
  </si>
  <si>
    <t>https://twitter.com/reeemi1222</t>
  </si>
  <si>
    <t>https://twitter.com/aa_al_tamimi</t>
  </si>
  <si>
    <t>https://twitter.com/wajwaj2008</t>
  </si>
  <si>
    <t>https://twitter.com/qtr_uk96</t>
  </si>
  <si>
    <t>https://twitter.com/mr1499</t>
  </si>
  <si>
    <t>https://twitter.com/a_alhadrami55</t>
  </si>
  <si>
    <t>https://twitter.com/amkalmohannadi</t>
  </si>
  <si>
    <t>https://twitter.com/sama_aldoha</t>
  </si>
  <si>
    <t>https://twitter.com/noormoh36909984</t>
  </si>
  <si>
    <t>https://twitter.com/mojoay</t>
  </si>
  <si>
    <t>https://twitter.com/sami44602045</t>
  </si>
  <si>
    <t>https://twitter.com/ww00wwq</t>
  </si>
  <si>
    <t>https://twitter.com/wshajri</t>
  </si>
  <si>
    <t>https://twitter.com/mashaeeell__</t>
  </si>
  <si>
    <t>https://twitter.com/92qta</t>
  </si>
  <si>
    <t>https://twitter.com/qattaq11</t>
  </si>
  <si>
    <t>https://twitter.com/eimanqatar</t>
  </si>
  <si>
    <t>https://twitter.com/39faj</t>
  </si>
  <si>
    <t>https://twitter.com/alghanim999</t>
  </si>
  <si>
    <t>https://twitter.com/3s25q1veuk6pehc</t>
  </si>
  <si>
    <t>https://twitter.com/hinqnzsgb2uux5w</t>
  </si>
  <si>
    <t>https://twitter.com/qatarhaya2022</t>
  </si>
  <si>
    <t>https://twitter.com/hialishaq</t>
  </si>
  <si>
    <t>https://twitter.com/jaladqa</t>
  </si>
  <si>
    <t>https://twitter.com/someoneabr</t>
  </si>
  <si>
    <t>https://twitter.com/al3anoudn</t>
  </si>
  <si>
    <t>https://twitter.com/almarrishaikha_</t>
  </si>
  <si>
    <t>https://twitter.com/azizalsadii</t>
  </si>
  <si>
    <t>https://twitter.com/alndawinma</t>
  </si>
  <si>
    <t>https://twitter.com/translitical</t>
  </si>
  <si>
    <t>https://twitter.com/nubaylia</t>
  </si>
  <si>
    <t>https://twitter.com/mbr19791</t>
  </si>
  <si>
    <t>https://twitter.com/dabsanjobran</t>
  </si>
  <si>
    <t>https://twitter.com/um_yousef1</t>
  </si>
  <si>
    <t>https://twitter.com/poooomooom</t>
  </si>
  <si>
    <t>https://twitter.com/yousefalsaafin</t>
  </si>
  <si>
    <t>https://twitter.com/saradrama91</t>
  </si>
  <si>
    <t>https://twitter.com/nhjfy2ypox71al4</t>
  </si>
  <si>
    <t>https://twitter.com/my_91</t>
  </si>
  <si>
    <t>https://twitter.com/nalsxid</t>
  </si>
  <si>
    <t>https://twitter.com/rinbowlady84</t>
  </si>
  <si>
    <t>https://twitter.com/bujaberr</t>
  </si>
  <si>
    <t>https://twitter.com/maryam82438352</t>
  </si>
  <si>
    <t>https://twitter.com/mraym626</t>
  </si>
  <si>
    <t>https://twitter.com/qattaq1</t>
  </si>
  <si>
    <t>https://twitter.com/ea0759101</t>
  </si>
  <si>
    <t>https://twitter.com/m7pooop</t>
  </si>
  <si>
    <t>https://twitter.com/ho44o</t>
  </si>
  <si>
    <t>https://twitter.com/x62_____</t>
  </si>
  <si>
    <t>https://twitter.com/umtalal_</t>
  </si>
  <si>
    <t>https://twitter.com/bo_srour</t>
  </si>
  <si>
    <t>https://twitter.com/mashall1384</t>
  </si>
  <si>
    <t>https://twitter.com/ghalyia_qtr</t>
  </si>
  <si>
    <t>https://twitter.com/hissa_alsulaiti</t>
  </si>
  <si>
    <t>https://twitter.com/reemyalmaadeed</t>
  </si>
  <si>
    <t>https://twitter.com/remikax</t>
  </si>
  <si>
    <t>https://twitter.com/kmedia84</t>
  </si>
  <si>
    <t>https://twitter.com/arexjum</t>
  </si>
  <si>
    <t>https://twitter.com/bntalnaemi</t>
  </si>
  <si>
    <t>https://twitter.com/loveinqu</t>
  </si>
  <si>
    <t>https://twitter.com/kalkubaisiqtr</t>
  </si>
  <si>
    <t>https://twitter.com/3663hamad</t>
  </si>
  <si>
    <t>https://twitter.com/qtrmemeta</t>
  </si>
  <si>
    <t>https://twitter.com/tagreed_alemadi</t>
  </si>
  <si>
    <t>https://twitter.com/abofahadali44</t>
  </si>
  <si>
    <t>https://twitter.com/socialserverfo</t>
  </si>
  <si>
    <t>https://twitter.com/m4_611</t>
  </si>
  <si>
    <t>https://twitter.com/qatarfuture2030</t>
  </si>
  <si>
    <t>https://twitter.com/bohamadalkasadi</t>
  </si>
  <si>
    <t>https://twitter.com/oojrero</t>
  </si>
  <si>
    <t>https://twitter.com/bousaoud1972</t>
  </si>
  <si>
    <t>https://twitter.com/alajmi81_saud</t>
  </si>
  <si>
    <t>https://twitter.com/nasser_alali07</t>
  </si>
  <si>
    <t>https://twitter.com/i0301_</t>
  </si>
  <si>
    <t>https://twitter.com/nooalshee</t>
  </si>
  <si>
    <t>https://twitter.com/salmlm</t>
  </si>
  <si>
    <t>https://twitter.com/sufyanlyas1</t>
  </si>
  <si>
    <t>https://twitter.com/a_qtr86</t>
  </si>
  <si>
    <t>https://twitter.com/alsaddqatar1</t>
  </si>
  <si>
    <t>https://twitter.com/abr_qtr</t>
  </si>
  <si>
    <t>https://twitter.com/alsiliyh</t>
  </si>
  <si>
    <t>https://twitter.com/puck11627386</t>
  </si>
  <si>
    <t>https://twitter.com/shdarani</t>
  </si>
  <si>
    <t>https://twitter.com/vglllgv</t>
  </si>
  <si>
    <t>https://twitter.com/f_alsaimmri</t>
  </si>
  <si>
    <t>https://twitter.com/kubaisi_s</t>
  </si>
  <si>
    <t>https://twitter.com/qtrshail</t>
  </si>
  <si>
    <t>https://twitter.com/abo_qat</t>
  </si>
  <si>
    <t>https://twitter.com/575_wdh</t>
  </si>
  <si>
    <t>https://twitter.com/itsh22</t>
  </si>
  <si>
    <t>https://twitter.com/alalmass</t>
  </si>
  <si>
    <t>https://twitter.com/__falotaibi</t>
  </si>
  <si>
    <t>https://twitter.com/userjaber</t>
  </si>
  <si>
    <t>https://twitter.com/nbkalkhater</t>
  </si>
  <si>
    <t>https://twitter.com/moza79645642</t>
  </si>
  <si>
    <t>https://twitter.com/ja04414468</t>
  </si>
  <si>
    <t>https://twitter.com/sh4ikh44</t>
  </si>
  <si>
    <t>https://twitter.com/rng114</t>
  </si>
  <si>
    <t>https://twitter.com/noorqtr13</t>
  </si>
  <si>
    <t>https://twitter.com/alkhelaifi_588</t>
  </si>
  <si>
    <t>https://twitter.com/environ83445608</t>
  </si>
  <si>
    <t>https://twitter.com/mohad93</t>
  </si>
  <si>
    <t>https://twitter.com/alhajiri_h84</t>
  </si>
  <si>
    <t>https://twitter.com/latifa_k_m</t>
  </si>
  <si>
    <t>https://twitter.com/turath_lawal</t>
  </si>
  <si>
    <t>https://twitter.com/bozaid_alyafei</t>
  </si>
  <si>
    <t>https://twitter.com/lxzvy</t>
  </si>
  <si>
    <t>https://twitter.com/qatxxxo</t>
  </si>
  <si>
    <t>https://twitter.com/fahadbinhamad12</t>
  </si>
  <si>
    <t>https://twitter.com/qatar7667</t>
  </si>
  <si>
    <t>https://twitter.com/mohdalij70</t>
  </si>
  <si>
    <t>https://twitter.com/naalansari__</t>
  </si>
  <si>
    <t>https://twitter.com/nes19721</t>
  </si>
  <si>
    <t>https://twitter.com/_haa97_</t>
  </si>
  <si>
    <t>https://twitter.com/n_m_r_48</t>
  </si>
  <si>
    <t>https://twitter.com/alsutana</t>
  </si>
  <si>
    <t>https://twitter.com/dalal_qaa</t>
  </si>
  <si>
    <t>https://twitter.com/alia_alattiya</t>
  </si>
  <si>
    <t>https://twitter.com/e_m85</t>
  </si>
  <si>
    <t>https://twitter.com/fatmaalmeer86</t>
  </si>
  <si>
    <t>https://twitter.com/aalnassiri_</t>
  </si>
  <si>
    <t>https://twitter.com/aaldyani2</t>
  </si>
  <si>
    <t>https://twitter.com/bintabdulla__</t>
  </si>
  <si>
    <t>https://twitter.com/mbs999987</t>
  </si>
  <si>
    <t>https://twitter.com/faisal_aljanahi</t>
  </si>
  <si>
    <t>https://twitter.com/jmaltamimi</t>
  </si>
  <si>
    <t>https://twitter.com/ralharthii_</t>
  </si>
  <si>
    <t>https://twitter.com/qat_sands</t>
  </si>
  <si>
    <t>https://twitter.com/nawal18567545</t>
  </si>
  <si>
    <t>https://twitter.com/alanoodms</t>
  </si>
  <si>
    <t>https://twitter.com/2014althani</t>
  </si>
  <si>
    <t>https://twitter.com/k6ari</t>
  </si>
  <si>
    <t>https://twitter.com/aseedtwit</t>
  </si>
  <si>
    <t>https://twitter.com/saudalwahaibi</t>
  </si>
  <si>
    <t>https://twitter.com/fjyaktr89</t>
  </si>
  <si>
    <t>https://twitter.com/kvvsii</t>
  </si>
  <si>
    <t>https://twitter.com/alnounnn</t>
  </si>
  <si>
    <t>https://twitter.com/alshantinoura_</t>
  </si>
  <si>
    <t>https://twitter.com/abdullaqatar7</t>
  </si>
  <si>
    <t>https://twitter.com/1410qatar</t>
  </si>
  <si>
    <t>https://twitter.com/_iasmaq</t>
  </si>
  <si>
    <t>https://twitter.com/dosaeriy</t>
  </si>
  <si>
    <t>https://twitter.com/salemal32411709</t>
  </si>
  <si>
    <t>https://twitter.com/6q7odow0jnhwygq</t>
  </si>
  <si>
    <t>https://twitter.com/fatma_aldosari</t>
  </si>
  <si>
    <t>https://twitter.com/dananalothman</t>
  </si>
  <si>
    <t>https://twitter.com/_axani</t>
  </si>
  <si>
    <t>https://twitter.com/salwa0404</t>
  </si>
  <si>
    <t>https://twitter.com/ixhissa</t>
  </si>
  <si>
    <t>https://twitter.com/missjojo_89</t>
  </si>
  <si>
    <t>https://twitter.com/esweera</t>
  </si>
  <si>
    <t>https://twitter.com/faaqatar2022</t>
  </si>
  <si>
    <t>https://twitter.com/aishaaalmeer</t>
  </si>
  <si>
    <t>https://twitter.com/wadhaqa1</t>
  </si>
  <si>
    <t>https://twitter.com/aisha__2022</t>
  </si>
  <si>
    <t>https://twitter.com/saleh_obaidli</t>
  </si>
  <si>
    <t>https://twitter.com/bosaa3d_</t>
  </si>
  <si>
    <t>https://twitter.com/ikhalid32</t>
  </si>
  <si>
    <t>https://twitter.com/mohajer69700057</t>
  </si>
  <si>
    <t>https://twitter.com/lawyerkhalid1</t>
  </si>
  <si>
    <t>https://twitter.com/ohlordagaaain</t>
  </si>
  <si>
    <t>https://twitter.com/qr0009</t>
  </si>
  <si>
    <t>https://twitter.com/atk_althani</t>
  </si>
  <si>
    <t>https://twitter.com/ameera341</t>
  </si>
  <si>
    <t>https://twitter.com/sbm974q</t>
  </si>
  <si>
    <t>https://twitter.com/alobiedan</t>
  </si>
  <si>
    <t>https://twitter.com/exquisitemaryam</t>
  </si>
  <si>
    <t>https://twitter.com/violaita2</t>
  </si>
  <si>
    <t>https://twitter.com/alhammadijassim</t>
  </si>
  <si>
    <t>https://twitter.com/almufta7_m</t>
  </si>
  <si>
    <t>https://twitter.com/ahmed3336598161</t>
  </si>
  <si>
    <t>https://twitter.com/alharoonmariam</t>
  </si>
  <si>
    <t>https://twitter.com/saudi635</t>
  </si>
  <si>
    <t>https://twitter.com/qatarr_i</t>
  </si>
  <si>
    <t>https://twitter.com/talmalki</t>
  </si>
  <si>
    <t>https://twitter.com/ahmedalkuwari</t>
  </si>
  <si>
    <t>https://twitter.com/shimaa_me</t>
  </si>
  <si>
    <t>https://twitter.com/abk__8</t>
  </si>
  <si>
    <t>https://twitter.com/aljoker92536929</t>
  </si>
  <si>
    <t>https://twitter.com/hassanhome9227</t>
  </si>
  <si>
    <t>https://twitter.com/bint_al30d</t>
  </si>
  <si>
    <t>https://twitter.com/a7mdrr</t>
  </si>
  <si>
    <t>https://twitter.com/amara71369303</t>
  </si>
  <si>
    <t>https://twitter.com/_77ffi</t>
  </si>
  <si>
    <t>https://twitter.com/yousef97dx</t>
  </si>
  <si>
    <t>https://twitter.com/drwalyazeedi</t>
  </si>
  <si>
    <t>https://twitter.com/ahmadqtr</t>
  </si>
  <si>
    <t>https://twitter.com/_emanr</t>
  </si>
  <si>
    <t>https://twitter.com/qa4ar</t>
  </si>
  <si>
    <t>https://twitter.com/nayefalsaad</t>
  </si>
  <si>
    <t>https://twitter.com/anaqatari</t>
  </si>
  <si>
    <t>https://twitter.com/ilsheikha</t>
  </si>
  <si>
    <t>https://twitter.com/emanak__</t>
  </si>
  <si>
    <t>https://twitter.com/medad_alqalam</t>
  </si>
  <si>
    <t>https://twitter.com/shahab_qa</t>
  </si>
  <si>
    <t>https://twitter.com/1909ech</t>
  </si>
  <si>
    <t>https://twitter.com/lllsu__</t>
  </si>
  <si>
    <t>https://twitter.com/jmssm2022</t>
  </si>
  <si>
    <t>https://twitter.com/abodarsh7373</t>
  </si>
  <si>
    <t>https://twitter.com/eqs8t8ddjqd3g9s</t>
  </si>
  <si>
    <t>https://twitter.com/althani_m</t>
  </si>
  <si>
    <t>https://twitter.com/itsdrac</t>
  </si>
  <si>
    <t>https://twitter.com/inadyaa_</t>
  </si>
  <si>
    <t>https://twitter.com/jbs_alkhulaifi</t>
  </si>
  <si>
    <t>https://twitter.com/f5m_qtri</t>
  </si>
  <si>
    <t>https://twitter.com/jk898aisha</t>
  </si>
  <si>
    <t>https://twitter.com/jassim3333</t>
  </si>
  <si>
    <t>https://twitter.com/quoranthusiast</t>
  </si>
  <si>
    <t>https://twitter.com/wanwho</t>
  </si>
  <si>
    <t>https://twitter.com/ebr6hash</t>
  </si>
  <si>
    <t>https://twitter.com/bo3oof_</t>
  </si>
  <si>
    <t>https://twitter.com/fahad_0000</t>
  </si>
  <si>
    <t>https://twitter.com/naif_0067</t>
  </si>
  <si>
    <t>https://twitter.com/noora123456788</t>
  </si>
  <si>
    <t>https://twitter.com/alijase26872375</t>
  </si>
  <si>
    <t>https://twitter.com/safk57</t>
  </si>
  <si>
    <t>https://twitter.com/_salmansouri</t>
  </si>
  <si>
    <t>https://twitter.com/m3008__</t>
  </si>
  <si>
    <t>https://twitter.com/hamadbinmohdh</t>
  </si>
  <si>
    <t>https://twitter.com/mohannadiqatar</t>
  </si>
  <si>
    <t>https://twitter.com/turkyalsubaey</t>
  </si>
  <si>
    <t>https://twitter.com/nora_sm1</t>
  </si>
  <si>
    <t>https://twitter.com/itsmohama</t>
  </si>
  <si>
    <t>https://twitter.com/ialhajrii_</t>
  </si>
  <si>
    <t>https://twitter.com/sperantish</t>
  </si>
  <si>
    <t>https://twitter.com/kir974</t>
  </si>
  <si>
    <t>https://twitter.com/yspb7ocfigzgnx7</t>
  </si>
  <si>
    <t>https://twitter.com/_974qatar</t>
  </si>
  <si>
    <t>https://twitter.com/mqatardoha</t>
  </si>
  <si>
    <t>https://twitter.com/s_al_noaimi</t>
  </si>
  <si>
    <t>https://twitter.com/wosamj</t>
  </si>
  <si>
    <t>https://twitter.com/alkhawarsalem</t>
  </si>
  <si>
    <t>https://twitter.com/mo7d_bin_nasser</t>
  </si>
  <si>
    <t>https://twitter.com/__iimem9</t>
  </si>
  <si>
    <t>https://twitter.com/alfaisal2002f</t>
  </si>
  <si>
    <t>https://twitter.com/nodiina</t>
  </si>
  <si>
    <t>https://twitter.com/jaralla_almarri</t>
  </si>
  <si>
    <t>https://twitter.com/mohammed_qq1</t>
  </si>
  <si>
    <t>https://twitter.com/toomaqtr</t>
  </si>
  <si>
    <t>https://twitter.com/llhevyy</t>
  </si>
  <si>
    <t>https://twitter.com/yasserbinali</t>
  </si>
  <si>
    <t>https://twitter.com/hiidpul0ntcrauk</t>
  </si>
  <si>
    <t>https://twitter.com/japerhm</t>
  </si>
  <si>
    <t>https://twitter.com/jwaahher_</t>
  </si>
  <si>
    <t>https://twitter.com/kmkalobaidli</t>
  </si>
  <si>
    <t>https://twitter.com/bohemianloza</t>
  </si>
  <si>
    <t>https://twitter.com/inmaroom</t>
  </si>
  <si>
    <t>https://twitter.com/zainalshibani</t>
  </si>
  <si>
    <t>https://twitter.com/nooraalali</t>
  </si>
  <si>
    <t>https://twitter.com/hamadk994</t>
  </si>
  <si>
    <t>https://twitter.com/mowaten441</t>
  </si>
  <si>
    <t>https://twitter.com/fq_2022</t>
  </si>
  <si>
    <t>https://twitter.com/alhanoofalhajri</t>
  </si>
  <si>
    <t>https://twitter.com/braidqatar</t>
  </si>
  <si>
    <t>https://twitter.com/nbksulaiti</t>
  </si>
  <si>
    <t>https://twitter.com/asawr_qatar</t>
  </si>
  <si>
    <t>https://twitter.com/aka__alsuwaidi</t>
  </si>
  <si>
    <t>https://twitter.com/jwan55008044</t>
  </si>
  <si>
    <t>https://twitter.com/hby_alqatari</t>
  </si>
  <si>
    <t>https://twitter.com/abdullaha1421</t>
  </si>
  <si>
    <t>https://twitter.com/mbinw</t>
  </si>
  <si>
    <t>https://twitter.com/safiasaaf</t>
  </si>
  <si>
    <t>https://twitter.com/bosand_qtr</t>
  </si>
  <si>
    <t>https://twitter.com/faleh55</t>
  </si>
  <si>
    <t>https://twitter.com/fidaazaanin</t>
  </si>
  <si>
    <t>https://twitter.com/alma7moud96</t>
  </si>
  <si>
    <t>https://twitter.com/__crazyeyes</t>
  </si>
  <si>
    <t>https://twitter.com/mahaaw</t>
  </si>
  <si>
    <t>https://twitter.com/mubarak_albriki</t>
  </si>
  <si>
    <t>https://twitter.com/_fhdba</t>
  </si>
  <si>
    <t>https://twitter.com/aey__3</t>
  </si>
  <si>
    <t>https://twitter.com/hudaalansari6</t>
  </si>
  <si>
    <t>https://twitter.com/beyda2_qatar</t>
  </si>
  <si>
    <t>https://twitter.com/sons76547914</t>
  </si>
  <si>
    <t>https://twitter.com/alqatary85</t>
  </si>
  <si>
    <t>https://twitter.com/alqahtane_fahad</t>
  </si>
  <si>
    <t>https://twitter.com/avirlvil</t>
  </si>
  <si>
    <t>https://twitter.com/faiaz83</t>
  </si>
  <si>
    <t>https://twitter.com/khalid_alnaemi1</t>
  </si>
  <si>
    <t>https://twitter.com/mohdessa99</t>
  </si>
  <si>
    <t>https://twitter.com/_mba57</t>
  </si>
  <si>
    <t>https://twitter.com/essa1977rb</t>
  </si>
  <si>
    <t>https://twitter.com/a_a77mad</t>
  </si>
  <si>
    <t>https://twitter.com/rozialsayed</t>
  </si>
  <si>
    <t>https://twitter.com/elbasiony_osama</t>
  </si>
  <si>
    <t>https://twitter.com/maryamalali</t>
  </si>
  <si>
    <t>https://twitter.com/ymltu0enboh5izq</t>
  </si>
  <si>
    <t>https://twitter.com/limamouldlimam</t>
  </si>
  <si>
    <t>https://twitter.com/metghlia</t>
  </si>
  <si>
    <t>https://twitter.com/111111_bayan</t>
  </si>
  <si>
    <t>https://twitter.com/mohammed_17</t>
  </si>
  <si>
    <t>https://twitter.com/twittqatarya</t>
  </si>
  <si>
    <t>https://twitter.com/aljaber_91</t>
  </si>
  <si>
    <t>https://twitter.com/bin_nasib</t>
  </si>
  <si>
    <t>https://twitter.com/haunaqtr</t>
  </si>
  <si>
    <t>https://twitter.com/k_althani_qa</t>
  </si>
  <si>
    <t>https://twitter.com/hayalovesqatar</t>
  </si>
  <si>
    <t>https://twitter.com/samrah0190</t>
  </si>
  <si>
    <t>https://twitter.com/abqatar</t>
  </si>
  <si>
    <t>https://twitter.com/mohm8020</t>
  </si>
  <si>
    <t>https://twitter.com/danamj20</t>
  </si>
  <si>
    <t>https://twitter.com/monalizaakh</t>
  </si>
  <si>
    <t>https://twitter.com/lilywhi00429514</t>
  </si>
  <si>
    <t>https://twitter.com/raalsubai</t>
  </si>
  <si>
    <t>https://twitter.com/jay_almeer</t>
  </si>
  <si>
    <t>https://twitter.com/vip5402</t>
  </si>
  <si>
    <t>https://twitter.com/almarzouqi33</t>
  </si>
  <si>
    <t>https://twitter.com/athoobalqalb</t>
  </si>
  <si>
    <t>https://twitter.com/aakthalsulaiti</t>
  </si>
  <si>
    <t>https://twitter.com/mohmadalkhlf1</t>
  </si>
  <si>
    <t>https://twitter.com/abadiqatar</t>
  </si>
  <si>
    <t>https://twitter.com/_malyafi</t>
  </si>
  <si>
    <t>https://twitter.com/fma_q</t>
  </si>
  <si>
    <t>https://twitter.com/fuchaim</t>
  </si>
  <si>
    <t>https://twitter.com/alhitmikhalifa</t>
  </si>
  <si>
    <t>https://twitter.com/aishaalkhulaifi</t>
  </si>
  <si>
    <t>https://twitter.com/q6reeea</t>
  </si>
  <si>
    <t>https://twitter.com/alzaiiin</t>
  </si>
  <si>
    <t>https://twitter.com/mikekiki4</t>
  </si>
  <si>
    <t>https://twitter.com/azqa2022</t>
  </si>
  <si>
    <t>https://twitter.com/suleimanh027</t>
  </si>
  <si>
    <t>https://twitter.com/lolo18607770</t>
  </si>
  <si>
    <t>https://twitter.com/qatarjustqatar</t>
  </si>
  <si>
    <t>https://twitter.com/qtrgroup</t>
  </si>
  <si>
    <t>https://twitter.com/a_h_ma01</t>
  </si>
  <si>
    <t>https://twitter.com/ealkhater</t>
  </si>
  <si>
    <t>https://twitter.com/bojasim502</t>
  </si>
  <si>
    <t>https://twitter.com/almanso52233757</t>
  </si>
  <si>
    <t>https://twitter.com/__muna_aa</t>
  </si>
  <si>
    <t>https://twitter.com/ashah_alnaimi</t>
  </si>
  <si>
    <t>https://twitter.com/hamadaljumaily</t>
  </si>
  <si>
    <t>https://twitter.com/alsubaey_a</t>
  </si>
  <si>
    <t>https://twitter.com/mr_qtr11</t>
  </si>
  <si>
    <t>https://twitter.com/umhamad95</t>
  </si>
  <si>
    <t>https://twitter.com/mnasr0678</t>
  </si>
  <si>
    <t>https://twitter.com/ihsainooh</t>
  </si>
  <si>
    <t>https://twitter.com/alsnded1977k</t>
  </si>
  <si>
    <t>https://twitter.com/hamad16257110</t>
  </si>
  <si>
    <t>https://twitter.com/urbabyunicorn</t>
  </si>
  <si>
    <t>https://twitter.com/abm0908</t>
  </si>
  <si>
    <t>https://twitter.com/desertrose_86</t>
  </si>
  <si>
    <t>https://twitter.com/a_alq3qa3</t>
  </si>
  <si>
    <t>https://twitter.com/ofkk92</t>
  </si>
  <si>
    <t>https://twitter.com/um_jaber1989</t>
  </si>
  <si>
    <t>https://twitter.com/faqaat</t>
  </si>
  <si>
    <t>https://twitter.com/azizalnafes974</t>
  </si>
  <si>
    <t>https://twitter.com/m_abdulla_n</t>
  </si>
  <si>
    <t>https://twitter.com/aazizaljanahi</t>
  </si>
  <si>
    <t>https://twitter.com/right_19080</t>
  </si>
  <si>
    <t>https://twitter.com/fatma_ali83</t>
  </si>
  <si>
    <t>https://twitter.com/nm_naheel</t>
  </si>
  <si>
    <t>https://twitter.com/almastor_qtr</t>
  </si>
  <si>
    <t>https://twitter.com/mona000121</t>
  </si>
  <si>
    <t>https://twitter.com/o_qatar</t>
  </si>
  <si>
    <t>https://twitter.com/abdulazizkafood</t>
  </si>
  <si>
    <t>https://twitter.com/ahmedabuhamda1</t>
  </si>
  <si>
    <t>https://twitter.com/abing974</t>
  </si>
  <si>
    <t>https://twitter.com/ra_999111</t>
  </si>
  <si>
    <t>https://twitter.com/3obtii</t>
  </si>
  <si>
    <t>https://twitter.com/fanardesign</t>
  </si>
  <si>
    <t>https://twitter.com/pfvxwnolyy43ak2</t>
  </si>
  <si>
    <t>https://twitter.com/halmohammadi</t>
  </si>
  <si>
    <t>https://twitter.com/aljazi4</t>
  </si>
  <si>
    <t>https://twitter.com/aajma_qa</t>
  </si>
  <si>
    <t>https://twitter.com/bo__shams</t>
  </si>
  <si>
    <t>https://twitter.com/haji_z</t>
  </si>
  <si>
    <t>https://twitter.com/h0o077</t>
  </si>
  <si>
    <t>https://twitter.com/ajkqatar</t>
  </si>
  <si>
    <t>https://twitter.com/yaya50508</t>
  </si>
  <si>
    <t>https://twitter.com/fahadalobaidli1</t>
  </si>
  <si>
    <t>https://twitter.com/_abmbm_</t>
  </si>
  <si>
    <t>https://twitter.com/stas992xx</t>
  </si>
  <si>
    <t>https://twitter.com/ahmedadel5577</t>
  </si>
  <si>
    <t>https://twitter.com/rwaya72</t>
  </si>
  <si>
    <t>https://twitter.com/alarabid_h</t>
  </si>
  <si>
    <t>https://twitter.com/alansari4511</t>
  </si>
  <si>
    <t>https://twitter.com/fatima__m00</t>
  </si>
  <si>
    <t>https://twitter.com/somaya1981</t>
  </si>
  <si>
    <t>https://twitter.com/a_e00omr</t>
  </si>
  <si>
    <t>https://twitter.com/_ahmadaldarwish</t>
  </si>
  <si>
    <t>https://twitter.com/alsheeb_qsa</t>
  </si>
  <si>
    <t>https://twitter.com/am_qqaa1998</t>
  </si>
  <si>
    <t>https://twitter.com/h_al_muhannadi</t>
  </si>
  <si>
    <t>https://twitter.com/aljaidahj</t>
  </si>
  <si>
    <t>https://twitter.com/75ghaa</t>
  </si>
  <si>
    <t>https://twitter.com/_bo_sultan</t>
  </si>
  <si>
    <t>https://twitter.com/asammy178</t>
  </si>
  <si>
    <t>https://twitter.com/anooodii3</t>
  </si>
  <si>
    <t>https://twitter.com/a_doha55</t>
  </si>
  <si>
    <t>https://twitter.com/noorham32487590</t>
  </si>
  <si>
    <t>https://twitter.com/q78qtr</t>
  </si>
  <si>
    <t>https://twitter.com/mnwadaanii</t>
  </si>
  <si>
    <t>https://twitter.com/79oo9_89</t>
  </si>
  <si>
    <t>https://twitter.com/hamadalhajri73</t>
  </si>
  <si>
    <t>https://twitter.com/mrymfakhroo</t>
  </si>
  <si>
    <t>https://twitter.com/alkuwarimashaa</t>
  </si>
  <si>
    <t>https://twitter.com/dar_altamimi</t>
  </si>
  <si>
    <t>https://twitter.com/s3eed95</t>
  </si>
  <si>
    <t>https://twitter.com/ahmad19665550</t>
  </si>
  <si>
    <t>https://twitter.com/buickobaid</t>
  </si>
  <si>
    <t>https://twitter.com/alomrra7al</t>
  </si>
  <si>
    <t>https://twitter.com/hudaalmohannad2</t>
  </si>
  <si>
    <t>https://twitter.com/9ay3w</t>
  </si>
  <si>
    <t>https://twitter.com/qtrorthodontist</t>
  </si>
  <si>
    <t>https://twitter.com/mbalambo</t>
  </si>
  <si>
    <t>https://twitter.com/jamalnooh</t>
  </si>
  <si>
    <t>https://twitter.com/kalam_li</t>
  </si>
  <si>
    <t>https://twitter.com/abeer_967</t>
  </si>
  <si>
    <t>https://twitter.com/dogan_qtr</t>
  </si>
  <si>
    <t>https://twitter.com/narjis44</t>
  </si>
  <si>
    <t>https://twitter.com/malmuhannadi45</t>
  </si>
  <si>
    <t>https://twitter.com/zaina200011</t>
  </si>
  <si>
    <t>https://twitter.com/almuhanadi90</t>
  </si>
  <si>
    <t>https://twitter.com/72gg_</t>
  </si>
  <si>
    <t>https://twitter.com/_n72__</t>
  </si>
  <si>
    <t>https://twitter.com/shikaalnaimi</t>
  </si>
  <si>
    <t>https://twitter.com/jassimalna3ma</t>
  </si>
  <si>
    <t>https://twitter.com/noofii_a</t>
  </si>
  <si>
    <t>https://twitter.com/ghanembinali1</t>
  </si>
  <si>
    <t>https://twitter.com/qatarisada</t>
  </si>
  <si>
    <t>https://twitter.com/e1ljwuhia81znop</t>
  </si>
  <si>
    <t>https://twitter.com/_imema_</t>
  </si>
  <si>
    <t>https://twitter.com/mashaell86</t>
  </si>
  <si>
    <t>https://twitter.com/iamalfakhroo</t>
  </si>
  <si>
    <t>https://twitter.com/bazooka_q6r</t>
  </si>
  <si>
    <t>https://twitter.com/rashid_alkuwari</t>
  </si>
  <si>
    <t>https://twitter.com/sa_almannai</t>
  </si>
  <si>
    <t>https://twitter.com/x6pqt9clzkcyjo5</t>
  </si>
  <si>
    <t>https://twitter.com/rc75x7i0xh9rhb9</t>
  </si>
  <si>
    <t>https://twitter.com/1ebm1</t>
  </si>
  <si>
    <t>https://twitter.com/zamelalotaibi</t>
  </si>
  <si>
    <t>https://twitter.com/aljabera245</t>
  </si>
  <si>
    <t>https://twitter.com/amal__qa</t>
  </si>
  <si>
    <t>https://twitter.com/namrod9009</t>
  </si>
  <si>
    <t>https://twitter.com/lo_almarri95</t>
  </si>
  <si>
    <t>https://twitter.com/pg2hqqpatn2gaxu</t>
  </si>
  <si>
    <t>https://twitter.com/qaqataria</t>
  </si>
  <si>
    <t>https://twitter.com/khalidaljumaily</t>
  </si>
  <si>
    <t>https://twitter.com/mohammadqtr</t>
  </si>
  <si>
    <t>https://twitter.com/hamdanqtr55500</t>
  </si>
  <si>
    <t>https://twitter.com/goodfreind73</t>
  </si>
  <si>
    <t>https://twitter.com/bin_ebrah1m</t>
  </si>
  <si>
    <t>https://twitter.com/abood2308</t>
  </si>
  <si>
    <t>https://twitter.com/umfahad_78</t>
  </si>
  <si>
    <t>https://twitter.com/bo_bojassim</t>
  </si>
  <si>
    <t>https://twitter.com/mohamma14877577</t>
  </si>
  <si>
    <t>https://twitter.com/qieiyyhk0ee2wak</t>
  </si>
  <si>
    <t>https://twitter.com/anwarummalgaidy</t>
  </si>
  <si>
    <t>https://twitter.com/lavender4_</t>
  </si>
  <si>
    <t>https://twitter.com/shareifa_</t>
  </si>
  <si>
    <t>https://twitter.com/a_malhiya</t>
  </si>
  <si>
    <t>https://twitter.com/_fahadalmalki</t>
  </si>
  <si>
    <t>https://twitter.com/khalidm64224444</t>
  </si>
  <si>
    <t>m_alkaabi92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</si>
  <si>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 xml:space="preserve">nuqatar
</t>
  </si>
  <si>
    <t>smsalmalki76
٤. المصيبة ان فرقة شاذة، مرفوضة
من دول ومجتمعات، تدعوا لما يعارض
الدين والمجتمع والعادات والتقاليد
والفطرة؛ يتم دعوتها إلى بلاد اسلامية
معارضين قوانين البلاد بكل جرأة!
#نرفض_محاضرة_مشروع_ليلى @NUQatar
@QF</t>
  </si>
  <si>
    <t xml:space="preserve">qf
</t>
  </si>
  <si>
    <t>nvkvnrzaxbpilx7
٣. وفي أحد الحفلات للفرقة في مصر
تم رفع علم المثليين 🏳️‍🌈 مما
اثار لغطا واسعا! وهذا مصدر الخبر:
https://t.co/MOUmHk9DrI بل إن صورة
الفرقة في اعلان المحاضرة رفع فيه
علم الشواذ! بكل جرأة وصفاقة! #نرفض_محاضرة_مشروع_ليلى
@NUQatar @QF</t>
  </si>
  <si>
    <t>amjqtr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</si>
  <si>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jassimasheer_
في الآونة الأخيرة بدأنا نلاحظ عدة
هجمات وتعديات على هوية المجتمع
القطري ومعتقدات دينية ورثناها جيلاً
عن جيل! آخر هذه الهجمات المحاضرة
التي ستقيمها فرقة مشروع ليلى بعد
ايام في جامعة @NUQatar! ف الى متى
هذا التمادي ياترى ومن المسؤول!!!
#نرفض_محاضرة_مشروع_ليلى</t>
  </si>
  <si>
    <t>falmohamedi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</si>
  <si>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kbmalsulaiti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</si>
  <si>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bintqtttr1
١. الفرقة مكونة من ٥ اشخاص، وتدعي
استخدام الغناء كوسيلة للمعارضة
ونشر فكرها، وفي الحقيقة، هذا ليس
الا حجة لنشر فكرهم المنحرف الذي
يدعوا للشذوذ صراحة! #نرفض_محاضرة_مشروع_ليلى
@NUQatar @QF</t>
  </si>
  <si>
    <t>alizain23461570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</si>
  <si>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q6r
#نرفض_محاضره_مشروع_ليلي ياكثرهم
فالهاشتاق https://t.co/MEapnexMY3</t>
  </si>
  <si>
    <t>joda08295457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</si>
  <si>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bee_sh3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</si>
  <si>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ahmedna83774886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</si>
  <si>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marzoqi_w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</si>
  <si>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hnood_a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</si>
  <si>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om_naif80
منعت عدة دول فرقة مشروع ليلى من
إقامة فعّالياتها لتطاولها على الأديان
والتدني الأخلاقي في طرحها وعند
أصحابها! من هذه الدول مصر ولبنان
والاردن كما نقلت ذلك عدة صحف منها
cnn + جريدة الوطن المصرية. فكيف
نسمح لهم بإقامة فعالياتهم أمام
أبنائنا وبناتنا؟! @QF #نرفض_محاضرة_مشروع_ليلى</t>
  </si>
  <si>
    <t>thebest5514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</si>
  <si>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qtr72a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</si>
  <si>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qtr_vip_rt
منعت عدة دول فرقة مشروع ليلى من
إقامة فعّالياتها لتطاولها على الأديان
والتدني الأخلاقي في طرحها وعند
أصحابها! من هذه الدول مصر ولبنان
والاردن كما نقلت ذلك عدة صحف منها
cnn + جريدة الوطن المصرية. فكيف
نسمح لهم بإقامة فعالياتهم أمام
أبنائنا وبناتنا؟! @QF #نرفض_محاضرة_مشروع_ليلى</t>
  </si>
  <si>
    <t>hudaba40
حد يفهمنا بالضبط سالفة مشروع ليلي
؟!!! #نرفض_محاضرة_مشروع_ليلى</t>
  </si>
  <si>
    <t>shaqra44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</si>
  <si>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rashedalshahwan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</si>
  <si>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fjfetarlez1rh0i
٣. وفي أحد الحفلات للفرقة في مصر
تم رفع علم المثليين 🏳️‍🌈 مما
اثار لغطا واسعا! وهذا مصدر الخبر:
https://t.co/MOUmHk9DrI بل إن صورة
الفرقة في اعلان المحاضرة رفع فيه
علم الشواذ! بكل جرأة وصفاقة! #نرفض_محاضرة_مشروع_ليلى
@NUQatar @QF</t>
  </si>
  <si>
    <t>almuhanadi881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</si>
  <si>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ummomar2027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</si>
  <si>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aalsulaiti63
#نرفض_محاضرة_مشروع_ليلى امس مساج
نسائي واليوم مشروع ليلى بكرا ام
مجلي اذا شفتيني مع ثنتين شقر تحملي
تنطقين حرف سيدة طلاق 🌚 مجتمعنا
بدوو هيك 👀</t>
  </si>
  <si>
    <t>bomjalyqtr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</si>
  <si>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goaashom
٢. بل إن أحد اعضاء الفرقة المشؤومة
اعلن صراحةً أنه من المثليين! https://t.co/fIF31ep3UM
#نرفض_محاضرة_مشروع_ليلى @NUQatar
@QF</t>
  </si>
  <si>
    <t>ealmulla2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</si>
  <si>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alhashemi62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</si>
  <si>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keeshoon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</si>
  <si>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_mbs_966
#نرفض_محاضرة_مشروع_ليلى الله يعينكم
يااهل قطر</t>
  </si>
  <si>
    <t>gsalnahdi
متى يبلغُ البنيانُ يوماً تمامَهُ
إذا كنت تبنيه و #غيرُكَ يهدِمُ؟!
#نرفض_محاضرة_مشروع_ليلى</t>
  </si>
  <si>
    <t>mohammed_wings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</si>
  <si>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s_alnaemi
أصبح من المعروف حجم الدعاية العالمية
للشذوذ، وماعندي شك في أن استضافة
مثل هذي الفرقة جزء من الدعاية،
مؤسف أن نفقد بوصلة الاستيراد، الإعلان
غير برئ تماما حتى وأن ألحق بتنبيه
سخيف. أضم صوتي لصوت الرافضين هنا
: #نرفض_محاضرة_مشروع_ليلى</t>
  </si>
  <si>
    <t>halrumaihi91
أصبح من المعروف حجم الدعاية العالمية
للشذوذ، وماعندي شك في أن استضافة
مثل هذي الفرقة جزء من الدعاية،
مؤسف أن نفقد بوصلة الاستيراد، الإعلان
غير برئ تماما حتى وأن ألحق بتنبيه
سخيف. أضم صوتي لصوت الرافضين هنا
: #نرفض_محاضرة_مشروع_ليلى</t>
  </si>
  <si>
    <t>jyfvillager
أصبح من المعروف حجم الدعاية العالمية
للشذوذ، وماعندي شك في أن استضافة
مثل هذي الفرقة جزء من الدعاية،
مؤسف أن نفقد بوصلة الاستيراد، الإعلان
غير برئ تماما حتى وأن ألحق بتنبيه
سخيف. أضم صوتي لصوت الرافضين هنا
: #نرفض_محاضرة_مشروع_ليلى</t>
  </si>
  <si>
    <t>haljaber4196
متى يبلغُ البنيانُ يوماً تمامَهُ
إذا كنت تبنيه و #غيرُكَ يهدِمُ؟!
#نرفض_محاضرة_مشروع_ليلى</t>
  </si>
  <si>
    <t>qtr_law
#نرفض_محاضرة_مشروع_ليلى هل تعلم
جامعة @NUQatar أنها بتنظيمها لهذه
الفعالية تخالف الدين الإسلامي وتخالف
المادة 22 و 57 من الدستور والمادة
259 من قانون العقوبات ؟ ثم اين
الجهات المعنية بتطبيق القانون عن
هذه المخالفات ؟ اين حماية الدين
والقانون والنشء ؟ https://t.co/hhaxEPkT35</t>
  </si>
  <si>
    <t>bo9abar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</si>
  <si>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lgbtqplusbot
٣. وفي أحد الحفلات للفرقة في مصر
تم رفع علم المثليين 🏳️‍🌈 مما
اثار لغطا واسعا! وهذا مصدر الخبر:
https://t.co/MOUmHk9DrI بل إن صورة
الفرقة في اعلان المحاضرة رفع فيه
علم الشواذ! بكل جرأة وصفاقة! #نرفض_محاضرة_مشروع_ليلى
@NUQatar @QF</t>
  </si>
  <si>
    <t>m_rouhaldeen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</si>
  <si>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alalmannai
حد يفهمنا بالضبط سالفة مشروع ليلي
؟!!! #نرفض_محاضرة_مشروع_ليلى</t>
  </si>
  <si>
    <t>aaaff114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</si>
  <si>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tee_alotaibi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</si>
  <si>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_q86_
#نرفض_محاضرة_مشروع_ليلى لو جايبين
#ام_كلثوم احسن https://t.co/EI46WNJupi</t>
  </si>
  <si>
    <t>bandaralshafi
#نرفض_محاضرة_مشروع_ليلى كفوووو
#ياهل_قطر والف شكر يا حكومتنا على
احترام رغبه الشعب ✌️🇶🇦✌️🇶🇦✌️🇶🇦✌️🇶🇦✌️🇶🇦
https://t.co/EnYRBOCl0c</t>
  </si>
  <si>
    <t>boali28718575
من عاب ابتلى طرشووووووووله 🎯#نرفض_محاضرة_مشروع_ليلى</t>
  </si>
  <si>
    <t>mrmr10010
#نرفض_محاضرة_مشروع_ليلى #جامعة_نورث_ديسترن_قطر
من هو الشخص صاحب الفكر المنحط خلف
حضور شواز للبلد والشذوذ الجنسي
.. لتمرير وصاختهم في جامعات على
أرض قطر هل هذا تعليم متقدم وماهي
المصلحة . #لا_للشواذ_في_قطر يجب
محاسبة مدير الجامعة ويجب أن يحترم
البلد وقانونه .. ويجب توبيخه .</t>
  </si>
  <si>
    <t>7777qatari
#نرفض_محاضرة_مشروع_ليلى امس مساج
نسائي واليوم مشروع ليلى بكرا ام
مجلي اذا شفتيني مع ثنتين شقر تحملي
تنطقين حرف سيدة طلاق 🌚 مجتمعنا
بدوو هيك 👀</t>
  </si>
  <si>
    <t>qtrmilan
#نرفض_محاضرة_مشروع_ليلى لو جايبين
#ام_كلثوم احسن https://t.co/EI46WNJupi</t>
  </si>
  <si>
    <t>_s1_qtr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</si>
  <si>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dohaqatar112233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</si>
  <si>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qatar4459
#نرفض_محاضرة_مشروع_ليلى لو جايبين
#ام_كلثوم احسن https://t.co/EI46WNJupi</t>
  </si>
  <si>
    <t>w20p20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</si>
  <si>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abdulha81010852
#نرفض_محاضرة_مشروع_ليلى ويل للعرب
من شر قد اقترب، فتح اليوم من ردم
يأجوج ومأجوج مثل هذا، وحلق بين
أصبعيه السباحة والوسطى فقالت له
زينب رضي الله عنها: يا رسول الله
أنهلك وفينا الصالحون؟! قال: نعم
إذا كثر الخبث! يعني إذا كثرت المعاصي
عم الهلاك ولا حول ولا قوة إلا بالله.</t>
  </si>
  <si>
    <t>kaljeaidi
ياجماعة الخير في بعد رفض القطريين
للمحاضره .. الفلسطينين في قطر يغردون
عن موضوع ( ظلم ) العمالة في مشاريع
كأس العالم !!! يعني متخيلين عشان
اهل البلد رافضين شغله معينه طلعوا
وجههم الحقيقي !! #نرفض_محاضره_مشروع_ليلي</t>
  </si>
  <si>
    <t>wave994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</si>
  <si>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hebakharashgah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</si>
  <si>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iphone618751160
#نرفض_محاضرة_مشروع_ليلى ممكن توضيح
عن هذا #التاق حتى نشارك معكم فيه
!</t>
  </si>
  <si>
    <t>yyaraq98
#نرفض_محاضرة_مشروع_ليلى This backward
people refuse to enter a band all
gay members!!! How can they accept
the fans of the 2022 World Cup???
#Qatar @FIFAWorldCup</t>
  </si>
  <si>
    <t xml:space="preserve">fifaworldcup
</t>
  </si>
  <si>
    <t>thisqatar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</si>
  <si>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yjs1lybfhgcsgkj
حد يفهمنا بالضبط سالفة مشروع ليلي
؟!!! #نرفض_محاضرة_مشروع_ليلى</t>
  </si>
  <si>
    <t>bo_yo0osf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</si>
  <si>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mksalhajri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</si>
  <si>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hilal_saad
#نرفض_محاضرة_مشروع_ليلى مثل هذا
الشذوذ لا يوجد له قبول عند المجتمع
القطري. ولكن السؤال من وراء هذا
التوجه وما الهدف منه ؟ @NUQatar
@QF @MOI_Qatar https://t.co/jFW692Y4j3</t>
  </si>
  <si>
    <t xml:space="preserve">moi_qatar
</t>
  </si>
  <si>
    <t>zeknon
#نرفض_محاضرة_مشروع_ليلى امس مساج
نسائي واليوم مشروع ليلى بكرا ام
مجلي اذا شفتيني مع ثنتين شقر تحملي
تنطقين حرف سيدة طلاق 🌚 مجتمعنا
بدوو هيك 👀</t>
  </si>
  <si>
    <t>rame7070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</si>
  <si>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pilotqtr92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</si>
  <si>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fahood992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</si>
  <si>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afafmohammedalj
#نرفض_محاضرة_مشروع_ليلى امس مساج
نسائي واليوم مشروع ليلى بكرا ام
مجلي اذا شفتيني مع ثنتين شقر تحملي
تنطقين حرف سيدة طلاق 🌚 مجتمعنا
بدوو هيك 👀</t>
  </si>
  <si>
    <t>al___naimi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</si>
  <si>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0epshrgtxwrwlmi
@marzoqi_w يوجد في مجتمعنا ناس
تتفنن في هدم القيم والدين والعادات
والتقاليد اللي تربينا عليها وللأسف
لا يوجد رادع لهم ... فمَنْ أمِنَ
العقوبة أساءَ الأدب .. 👎🏼#نرفض_محاضرة_مشروع_ليلى</t>
  </si>
  <si>
    <t>jawalh4
@marzoqi_w يوجد في مجتمعنا ناس
تتفنن في هدم القيم والدين والعادات
والتقاليد اللي تربينا عليها وللأسف
لا يوجد رادع لهم ... فمَنْ أمِنَ
العقوبة أساءَ الأدب .. 👎🏼#نرفض_محاضرة_مشروع_ليلى</t>
  </si>
  <si>
    <t>almusleh_11
لا احترام للمبادئ والقيم الإسلامية
ولا احترام للعادات والتقاليد ولا
احترام للعقول البشرية .. المجتمع
واعي وفي هاذي المواقف له كلمة حق
ما يسكت عنها . أقف في صف الرافضين
#نرفض_محاضرة_مشروع_ليلى</t>
  </si>
  <si>
    <t>ali_alsamhari
لا احترام للمبادئ والقيم الإسلامية
ولا احترام للعادات والتقاليد ولا
احترام للعقول البشرية .. المجتمع
واعي وفي هاذي المواقف له كلمة حق
ما يسكت عنها . أقف في صف الرافضين
#نرفض_محاضرة_مشروع_ليلى</t>
  </si>
  <si>
    <t>hanadibntjassim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</si>
  <si>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s3d_78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</si>
  <si>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abu_bader65
ماهي الإضافة المثمرة ف استضافة
المنحرفين والشواذ .. !!!؟ حيل الله
اقوى .. وربي يحفظ قطر واهلها من
المتربصين والحاقدين #نرفض_محاضرة_مشروع_ليلى</t>
  </si>
  <si>
    <t>qatar_mssk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</si>
  <si>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fahad00974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</si>
  <si>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qatarpeoplenews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</si>
  <si>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rosesprinkle
@marzoqi_w #نرفض_محاضرة_مشروع_ليلى</t>
  </si>
  <si>
    <t>bokhaledalkhul1
@marzoqi_w #نرفض_محاضرة_مشروع_ليلى</t>
  </si>
  <si>
    <t>um34rgyhw4areqq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</si>
  <si>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f_m_alkhulaifi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</si>
  <si>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hassankrz1390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</si>
  <si>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meshaal24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</si>
  <si>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mjqtr2
#نرفض_محاضرة_مشروع_ليلى ويل للعرب
من شر قد اقترب، فتح اليوم من ردم
يأجوج ومأجوج مثل هذا، وحلق بين
أصبعيه السباحة والوسطى فقالت له
زينب رضي الله عنها: يا رسول الله
أنهلك وفينا الصالحون؟! قال: نعم
إذا كثر الخبث! يعني إذا كثرت المعاصي
عم الهلاك ولا حول ولا قوة إلا بالله.</t>
  </si>
  <si>
    <t>2018qatar
#نرفض_محاضرة_مشروع_ليلى لو جايبين
#ام_كلثوم احسن https://t.co/EI46WNJupi</t>
  </si>
  <si>
    <t>wdr0p
#نرفض_محاضرة_مشروع_ليلى مرفوضه
مادامت... على أرض قطر. الجامعات
ليست ببلادهم؟!! إنما هي على ارض
عربيه مسلمه لها عاداتها وتقاليدها
تحافظ على هويتها المسلمه وروحها
النقيه من عبث العابثين ودخلاء الثقافة
المرفوضة ... ترفضهااكبر شريحه من
مجتمعنا القطري المحافظ منا لأهل
الشأن✋🏼</t>
  </si>
  <si>
    <t>shabihatalghim
دولتي العزيزة ماتتبناه من أنشطه
ومسابقات ذات مواريث عربية أصيله
واسلاميه كمسابقات الخيل والشعر
وصيد الصقور وزرع قيم ايجابية في
نفوس اولادنا وتذكيرهم بمواريثهم
الاسلاميه والعربية شيء طيب وممتاز
جداً ، ولكن أليست هذه المحاضره
وتوجهها ضد توجه دولتي العزيزه؟
#نرفض_محاضره_مشروع_ليلي</t>
  </si>
  <si>
    <t>je3574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</si>
  <si>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eman_enaizat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</si>
  <si>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kdo7a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</si>
  <si>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abdallaalhajaji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</si>
  <si>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qtr_____abo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</si>
  <si>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alansarir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</si>
  <si>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julia30690050
#نرفض_محاضرة_مشروع_ليلى امس مساج
نسائي واليوم مشروع ليلى بكرا ام
مجلي اذا شفتيني مع ثنتين شقر تحملي
تنطقين حرف سيدة طلاق 🌚 مجتمعنا
بدوو هيك 👀</t>
  </si>
  <si>
    <t>justa_adream
#نرفض_محاضرة_مشروع_ليلى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</si>
  <si>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mralhajrii
#نرفض_محاضره_مشروع_ليلي تذكروا
داااائما،، قوتكم بوحده كلمتكم،،،</t>
  </si>
  <si>
    <t>tarerek25102006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</si>
  <si>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dhabia_qtr
حد يفهمنا بالضبط سالفة مشروع ليلي
؟!!! #نرفض_محاضرة_مشروع_ليلى</t>
  </si>
  <si>
    <t>abdullaalnasr8
#نرفض_محاضرة_مشروع_ليلى لو جايبين
#ام_كلثوم احسن https://t.co/EI46WNJupi</t>
  </si>
  <si>
    <t>abdullaalbakri
#نرفض_محاضرة_مشروع_ليلى نتمنى من
الجهات المعنية محاسبة المستضيفين
للفرقة الشاذة التي تخالف قانون
وعادات المجتمع القطري @NUQatar
@QF @MOI_Qatar</t>
  </si>
  <si>
    <t>maryamalmuftah_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</si>
  <si>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eid9h
حد يفهمنا بالضبط سالفة مشروع ليلي
؟!!! #نرفض_محاضرة_مشروع_ليلى</t>
  </si>
  <si>
    <t>noonny919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</si>
  <si>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alsulaitiabdull
#نرفض_محاضرة_مشروع_ليلى مرفوضه
مادامت... على أرض قطر. الجامعات
ليست ببلادهم؟!! إنما هي على ارض
عربيه مسلمه لها عاداتها وتقاليدها
تحافظ على هويتها المسلمه وروحها
النقيه من عبث العابثين ودخلاء الثقافة
المرفوضة ... ترفضهااكبر شريحه من
مجتمعنا القطري المحافظ منا لأهل
الشأن✋🏼</t>
  </si>
  <si>
    <t>malshafi
#نرفض_محاضرة_مشروع_ليلى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</si>
  <si>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mashyaal
#نرفض_محاضرة_مشروع_ليلى https://t.co/t0gIjqjTCC</t>
  </si>
  <si>
    <t>eg6ri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</si>
  <si>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f6oom_qtr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</si>
  <si>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sbentail
#نرفض_محاضرة_مشروع_ليلى من متي
اصبح الشذوذ او الدعوه اليه امر
عادي فذلم مخالف لدينا ومعتقداتنا
وعاداتنا وتقاليدنا ويخالف الدستور
وانتهاك للقواعد الآمره ف القانون</t>
  </si>
  <si>
    <t>esshor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</si>
  <si>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mo22qtr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</si>
  <si>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mm__ss55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</si>
  <si>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murshed_h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</si>
  <si>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elyaseen1
#نرفض_محاضرة_مشروع_ليلى ربنا لا
تؤاخذنا بما فعل السفهاء منا</t>
  </si>
  <si>
    <t>almesaifri
#نرفض_محاضرة_مشروع_ليلى ربنا لا
تؤاخذنا بما فعل السفهاء منا</t>
  </si>
  <si>
    <t>al_khalaf90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</si>
  <si>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palfreeisa
عن ابن عباس، قال: لعن رسول الله
صلى الله عليه وسلم المخنَّثين من
الرجال، والمترجِّلات من النساء.
النبي يلعنهم و @QF ستضيفهم #نرفض_محاضرة_مشروع_ليلى</t>
  </si>
  <si>
    <t>shaikha_h1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</si>
  <si>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malnaimi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</si>
  <si>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qatar177
#نرفض_محاضرة_مشروع_ليلى لو جايبين
#ام_كلثوم احسن https://t.co/EI46WNJupi</t>
  </si>
  <si>
    <t>laila_430
#نرفض_محاضرة_مشروع_ليلى ربنا لا
تؤاخذنا بما فعل السفهاء منا</t>
  </si>
  <si>
    <t>fs991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</si>
  <si>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ga9ed1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</si>
  <si>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mosufi
#نرفض_محاضرة_مشروع_ليلى نتمنى من
الجهات المعنية محاسبة المستضيفين
للفرقة الشاذة التي تخالف قانون
وعادات المجتمع القطري @NUQatar
@QF @MOI_Qatar</t>
  </si>
  <si>
    <t>g_3360
عذراً مازلت في تعجب واستنكار مسار
ما تطرح المدينة التعليمية !؟! غير
موفقة بإختياراتگ 💔.. عيالنا #قطر
خاصةً امانهـ في أعانقكم وش ذ التخبيص
اللي بدون سنع #نرفض_محاضرة_مشروع_ليلى
┈┉┅━🇶🇦 #G_3360 🇶🇦━┅┉┈</t>
  </si>
  <si>
    <t>ixhi_q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</si>
  <si>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jamal19733
#نرفض_محاضرة_مشروع_ليلى السؤال
المهم : هل الجامعات لا تخضع لقانون
الدولة ؟ هل سمح لهم المسؤل القطري
؟ إذا القانون يسري على هذه الجامعات
فهناك مسؤل قطري قام بالتوقيع على
طلبهم أصبح الأجنبي لدية حصانة وممنوع
التعرض له هذا قليل من كثير #_ماخفي_أعظم
واجب وطني إرجاع هيبة القطري</t>
  </si>
  <si>
    <t>wadha82849486
باستضافة هؤلاء يتصدع البنيان الداخلي
للمجتمع وتتآكل جذوره بصورةٍ أسرع.
#نرفض_محاضرة_مشروع_ليلى</t>
  </si>
  <si>
    <t>noorhashim96
فن منحط وهابط في كلماته وتوجهه،
اطلعت على مقطع لهم يقولون فيه:"نحن
- من خلال هذه الكلمات - نخلق دين
جديد وآلهة جديدة! جميل جدًا! نحن
نستورد السوس مخصوص عشان ينخر في
المجتمع القطري..دون احترام للشرع
والقانون والعرف والعادات والتقاليد..#نرفض_محاضرة_مشروع_ليلى</t>
  </si>
  <si>
    <t>ahalmohannadi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</si>
  <si>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qataralmahaba
#نرفض_محاضرة_مشروع_ليلى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</si>
  <si>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a_latif_qtr
اذا احتاج اوضح لك ليش...يستحسن
لو تسويلي انفولو #نرفض_محاضرة_مشروع_ليلى</t>
  </si>
  <si>
    <t>alkuwariali1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</si>
  <si>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suotalfajer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</si>
  <si>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bintalnaimi45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</si>
  <si>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 xml:space="preserve">ajmubasher
</t>
  </si>
  <si>
    <t>jaknpus1p36a2kl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</si>
  <si>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saadbinbadi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</si>
  <si>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rosealashwal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</si>
  <si>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wazir_khann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</si>
  <si>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r_roro93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</si>
  <si>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rashidqatari
#نرفض_محاضرة_مشروع_ليلى ويل للعرب
من شر قد اقترب، فتح اليوم من ردم
يأجوج ومأجوج مثل هذا، وحلق بين
أصبعيه السباحة والوسطى فقالت له
زينب رضي الله عنها: يا رسول الله
أنهلك وفينا الصالحون؟! قال: نعم
إذا كثر الخبث! يعني إذا كثرت المعاصي
عم الهلاك ولا حول ولا قوة إلا بالله.</t>
  </si>
  <si>
    <t>fahadnavy5588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</si>
  <si>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nq9000
نرفض كل ما يمس ديننا وعاداتنا وتقاليدنا
وحسبي الله ونعم الوكيل أن تحفظوا
الله يحفظكم يا عبيد الله لا تنسوا
ذلك #نرفض_محاضره_مشروع_ليلي</t>
  </si>
  <si>
    <t>fahadq6r6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</si>
  <si>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ahmed_fakhroo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</si>
  <si>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yyqtr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</si>
  <si>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pffskmibxcyho7o
نرفض كل ما يمس ديننا وعاداتنا وتقاليدنا
وحسبي الله ونعم الوكيل أن تحفظوا
الله يحفظكم يا عبيد الله لا تنسوا
ذلك #نرفض_محاضره_مشروع_ليلي</t>
  </si>
  <si>
    <t>essasaleh89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</si>
  <si>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markhan80745223
#نرفض_محاضره_مشروع_ليلي رايحين
سيلين وكل وحده فاله شعرها ومطولين
ع الاغاني وترقص ف الموتر والشباب
مسوين مسيرة وراهم ذكروني ف البحرين
شارع المعارض 👀 الله يستر ع بناتنا
بس</t>
  </si>
  <si>
    <t>mis_amany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</si>
  <si>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ah_albinali
#نرفض_محاضرة_مشروع_ليلى هل تعلم
جامعة @NUQatar أنها بتنظيمها لهذه
الفعالية تخالف الدين الإسلامي وتخالف
المادة 22 و 57 من الدستور والمادة
259 من قانون العقوبات ؟ ثم اين
الجهات المعنية بتطبيق القانون عن
هذه المخالفات ؟ اين حماية الدين
والقانون والنشء ؟ https://t.co/hhaxEPkT35</t>
  </si>
  <si>
    <t>hassen_alkhaja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</si>
  <si>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onlineduty
@BoHomoud007 @ALThani_M رب لك الحمد
والشكر، اسال الله العظم ان يحفظ
هذا البلد المعطاء ويرد كيد كل من
يريد به سوءاً وفساداً في نحره،
#نرفض_محاضرة_مشروع_ليلى</t>
  </si>
  <si>
    <t>qtr_msms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</si>
  <si>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samnam76
مش معقول يللي عم بصير ، يللي كثير
بخوف هو المساس بعقيدة مجتمع محافظ
مثل قطر بأسره، لوين بعدكم رايحين
يا جماعة، انا خايف يقال لكم يوما
ما it’s too late mate!!!!!!!!!
#نرفض_محاضرة_مشروع_ليلى</t>
  </si>
  <si>
    <t>sam____96
الرقابة على الأنشطة الثقافية عندنا
أمرها غريب! كانت تُلغى أنشطة قبل
الإعلان عنها من قِبَل وزارة الثقافة
وغيرها على الرغم من أهميتها وكثرة
الإقبال عليها، مثل مناظرة "المرأة
في الإسلام" قبل سنوات. لكن إذا
كان الأمر يتعلق بـ @QF فلا أرى،
لا أسمع، لا أتكلّم. #نرفض_محاضرة_مشروع_ليلى</t>
  </si>
  <si>
    <t>m0h_ab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</si>
  <si>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ra21112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</si>
  <si>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abdalazez400
والصحيح أن يُقال ( إما ديننا فوق
ولا ما لنا خانة ...) #نرفض_محاضره_مشروع_ليلي</t>
  </si>
  <si>
    <t>asjh87
#نرفض_محاضرة_مشروع_ليلى نتمنى من
الجهات المعنية محاسبة المستضيفين
للفرقة الشاذة التي تخالف قانون
وعادات المجتمع القطري @NUQatar
@QF @MOI_Qatar</t>
  </si>
  <si>
    <t>_shaiikkha
في رواية الترمذي: "يأتي على الناس
زمان الصابر فيهم على دينه كالقابض
على الجمر." وصححه الألباني. #نرفض_محاضرة_مشروع_ليلى</t>
  </si>
  <si>
    <t>qa__101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</si>
  <si>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fn__is
حد يفهمنا بالضبط سالفة مشروع ليلي
؟!!! #نرفض_محاضرة_مشروع_ليلى</t>
  </si>
  <si>
    <t>soudalobaidan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</si>
  <si>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megaloooooooo
لا أعلم أقلَّ الرجال لنحضر المخنثين،
رسالة للمسؤول الذي كان سبباً في
إستضافتهم و السعي لإنجاح هذه الحفلة
(( راجع رجولتك )) #نرفض_محاضره_مشروع_ليلي</t>
  </si>
  <si>
    <t>w135_k
نرفض كل ما يمس ديننا وعاداتنا وتقاليدنا
وحسبي الله ونعم الوكيل أن تحفظوا
الله يحفظكم يا عبيد الله لا تنسوا
ذلك #نرفض_محاضره_مشروع_ليلي</t>
  </si>
  <si>
    <t>qalsahab
قلت إياكم والشماته لأنها أمر منهي
عنه قد اصابكم ما اصاب تلك الدول
التي تستهزؤون بها نسأل الله بأن
يأخذ كل من أراد المساس بقيم ديننا
الحنيف وبث هذه الأخلاقيات المنحرفة
في المجتمع القطري وترويج السياحة
المنحرفة بجلب أمثال هؤلاء أخذ عزيز
مقتدر ويشل اركانهم #نرفض_محاضرة_مشروع_ليلى</t>
  </si>
  <si>
    <t>_em79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</si>
  <si>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tamimbinkhalid
إخواني الذين تشجعوا وأنكروا هذا
المنكر.. لا يهزكم كلام البعض اللي
يقول: " قطر بتستضيف كأس العالم
فكيف تعترضون على هذا؟! " لا يلزم
من استضافة بلدنا للبطولة أن نقبل
كل ما يصاحبها من منكرات، لا والله
ما نقبل ولا نرضى. #نرفض_محاضرة_مشروع_ليلى</t>
  </si>
  <si>
    <t>fofe191921
#نرفض_محاضرة_مشروع_ليلى سؤال 🤔⁉️
وين مشاهير سوشيل ميديا عن هالخرابيط
اللي تصير عندنا بالبلد وإلا شاطرين
يتكلمون عن اللي يصير بالبلاد المجاوره😏
وبعدين احنا كل احتفال عندنا ومهرجان
يأما حق هندوس او شواذ وغيره ذولا
هيئة سياحه وثقافه وإلا هيئة دمار
للبلد 😑😐😶 https://t.co/SPNRVdisJJ</t>
  </si>
  <si>
    <t>bentalnoor353
#نرفض_محاضرة_مشروع_ليلى سؤال 🤔⁉️
وين مشاهير سوشيل ميديا عن هالخرابيط
اللي تصير عندنا بالبلد وإلا شاطرين
يتكلمون عن اللي يصير بالبلاد المجاوره😏
وبعدين احنا كل احتفال عندنا ومهرجان
يأما حق هندوس او شواذ وغيره ذولا
هيئة سياحه وثقافه وإلا هيئة دمار
للبلد 😑😐😶 https://t.co/SPNRVdisJJ</t>
  </si>
  <si>
    <t>aaalmalki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</si>
  <si>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almaha_qatar83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</si>
  <si>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no7239943
نرفظ ولن نسمح #نرفض_محاضره_مشروع_ليلي</t>
  </si>
  <si>
    <t>ahmadal43350557
نرفض كل ما يمس ديننا وعاداتنا وتقاليدنا
وحسبي الله ونعم الوكيل أن تحفظوا
الله يحفظكم يا عبيد الله لا تنسوا
ذلك #نرفض_محاضره_مشروع_ليلي</t>
  </si>
  <si>
    <t>b03000f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</si>
  <si>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fahooodha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</si>
  <si>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aldanabnta
نرفض كل ما يمس ديننا وعاداتنا وتقاليدنا
وحسبي الله ونعم الوكيل أن تحفظوا
الله يحفظكم يا عبيد الله لا تنسوا
ذلك #نرفض_محاضره_مشروع_ليلي</t>
  </si>
  <si>
    <t>aliamirbutariq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</si>
  <si>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w00dzeus
#ُابها_الهلال #ًكتبك_من_دون #َنرفض_محاضره_مشروع_ليلي
#َتوثيق_سناب_بن_دفنا #ُخالد_بشاره
#ًبورسعيد #َسداد_دين_عسكري_مسجون
#ُمع_الملك #َنانسي_عجرم #َكورونا
#ُساعه_استجابه #ُالشحانيه #ًقابوس_بن_سعيد_بن_تيمور
#ُخالد_بشاره https://t.co/Jv3EF2h13L</t>
  </si>
  <si>
    <t>asooooer
#نرفض_محاضرة_مشروع_ليلى مرفوضه
مادامت... على أرض قطر. الجامعات
ليست ببلادهم؟!! إنما هي على ارض
عربيه مسلمه لها عاداتها وتقاليدها
تحافظ على هويتها المسلمه وروحها
النقيه من عبث العابثين ودخلاء الثقافة
المرفوضة ... ترفضهااكبر شريحه من
مجتمعنا القطري المحافظ منا لأهل
الشأن✋🏼</t>
  </si>
  <si>
    <t>sbins00974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</si>
  <si>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mohdwaves
حسبنا الله ونعم الوكيل #نرفض_محاضرة_مشروع_ليلى</t>
  </si>
  <si>
    <t>alkaabiwa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</si>
  <si>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mr__a92
#نرفض_محاضره_مشروع_ليلي ثم ماذا؟</t>
  </si>
  <si>
    <t>afa22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</si>
  <si>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ahsuhalt
ماتطلع الافكار الهدامة و #النسويات
والمتغربين عن المجتمع والدين الا
من مكان منظمي المحاضرة!! #نرفض_محاضرة_مشروع_ليلى</t>
  </si>
  <si>
    <t>oohendoo
ماتطلع الافكار الهدامة و #النسويات
والمتغربين عن المجتمع والدين الا
من مكان منظمي المحاضرة!! #نرفض_محاضرة_مشروع_ليلى</t>
  </si>
  <si>
    <t>bayrakalad3m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</si>
  <si>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o_aaa9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</si>
  <si>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alatetiwi
#نرفض_محاضرة_مشروع_ليلى نتمنى من
الجهات المعنية محاسبة المستضيفين
للفرقة الشاذة التي تخالف قانون
وعادات المجتمع القطري @NUQatar
@QF @MOI_Qatar</t>
  </si>
  <si>
    <t>naseerhaia
#نرفض_محاضره_مشروع_ليلي https://t.co/HoCcMwmVZi</t>
  </si>
  <si>
    <t>anman1992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</si>
  <si>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alreemq6r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</si>
  <si>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n_althani_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</si>
  <si>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mfuveovdik3nmgl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</si>
  <si>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dohaqatar00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</si>
  <si>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marianaggalindo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</si>
  <si>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flaviabrunjg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</si>
  <si>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cristianfvs09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</si>
  <si>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fgfg2070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</si>
  <si>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guustavobayer10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</si>
  <si>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jepisiskandar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</si>
  <si>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zmanany_85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</si>
  <si>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zphoneloser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</si>
  <si>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iismaacil90
#نرفض_محاضره_مشروع_ليلي علاج تكتبير
الٌقــضيب التواصل واتس اب اول تعليق
....الرابط .د /اعجاب لتحصل ع خصم
#Qatar جدة الطايف الدمام نجران
جيزان ابها شواذ محارم ورعان وراعين
سوالب سالب جاد ورع مبادل تبادل
الرياض سلوبي سلوب ورعين ورعان عربي
عربي موجب طيز بنات https://t.co/Hv8Lj0niBQ</t>
  </si>
  <si>
    <t>active06957770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</si>
  <si>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fjlcncghjxl7dow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</si>
  <si>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hayate97500227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</si>
  <si>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saadaalbaker
#نرفض_محاضرة_مشروع_ليلى بالرغم
من تفاوت الفئات العمرية للمغردين
واختلاف مستوياتهم الثقافية والأكاديمية
الا أن همهم صيغ بقلب رجل ليترجم
أن مبدأ الغيرة مسؤولية عامة تحفظ
المجتمع لماقد يصيبه من تسوس ورسالتنا
لمتبني المشروع بقوله تعالى إن هؤلاء
متبر ما هم فيه وباطل ما كانوا يعملون</t>
  </si>
  <si>
    <t>a__aqtr
كلنا في قطر #نرفض_محاضرة_مشروع_ليلى</t>
  </si>
  <si>
    <t>202qt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</si>
  <si>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mustafa111225
#ماهر_المعيقلي #نرفض_محاضره_مشروع_ليلي
#qatar https://t.co/pdYf8srl9D</t>
  </si>
  <si>
    <t>iyop8zy6tw55rag
حين قيل لاحد اصحاب السلطة والنفوذ
ان الناس يعارضون امرا ما كقرار
ظالم او حدثا منكرا ضحك مستهزءا
قائلا دعهم وهل يملكون اكثر من لغو
السنتهم !!!! هذا هو قدر الشعوب
المطبلة لحكامها الطواغيت ونظرة
الحاكم لها !!! #نرفض_محاضره_مشروع_ليلي</t>
  </si>
  <si>
    <t>mhmalmansori
يستخدمون المال العام لقهر الرأي
العام صيعوا بفلوسكم، لا تدخلون
المال العام فالموضوع! المفروض نحمد
الله الي نصرنا على ٤ دول اضعاف
عددنا مب نحارب الدين #نرفض_محاضره_مشروع_ليلي</t>
  </si>
  <si>
    <t>_meem_m
#نرفض_محاضره_مشروع_ليلي تذكروا
داااائما،، قوتكم بوحده كلمتكم،،،</t>
  </si>
  <si>
    <t>xa3rpsx7qgoepre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</si>
  <si>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eh90_
#نرفض_محاضرة_مشروع_ليلى لا شك أن
أصحاب هذا الحفل مشتركون في كل الآثام
المترتبة عليه ولو لم يباشروا فعل
هذه المنكرات لأنهم هم الذين جمعوا
الناس على هذه الموبقات وأعانوهم
وآووهم وهيأوا لهم المكان.</t>
  </si>
  <si>
    <t>alyafai5
٤. المصيبة ان فرقة شاذة، مرفوضة
من دول ومجتمعات، تدعوا لما يعارض
الدين والمجتمع والعادات والتقاليد
والفطرة؛ يتم دعوتها إلى بلاد اسلامية
معارضين قوانين البلاد بكل جرأة!
#نرفض_محاضرة_مشروع_ليلى @NUQatar
@QF</t>
  </si>
  <si>
    <t>saudshaibani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</si>
  <si>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974xc
ياريت قبل ما تجيبون فرقة او تسوون
مهرجان غنائي تتاكدون من خلفية الناس
الي بتغني حنا نبي نفتك من الاخوانيه
الي هنا مانبي هالاشكال تتكاثر #نرفض_محاضره_مشروع_ليلي
https://t.co/5nW7KOSYB3</t>
  </si>
  <si>
    <t>shamhk9
@Aziz_9z @GoldMaryam1 #نرفض_محاضره_مشروع_ليلي</t>
  </si>
  <si>
    <t xml:space="preserve">rq_qatar
</t>
  </si>
  <si>
    <t xml:space="preserve">aj_alsaadi
</t>
  </si>
  <si>
    <t xml:space="preserve">ebnqataralmulla
</t>
  </si>
  <si>
    <t xml:space="preserve">umqr
</t>
  </si>
  <si>
    <t xml:space="preserve">mariamaljattal
</t>
  </si>
  <si>
    <t xml:space="preserve">aziz_9z
</t>
  </si>
  <si>
    <t>bnt_q3r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</si>
  <si>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mallsona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</si>
  <si>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goldmaryam1
نعم هناك من يدبر مخططات داخلية
ضد الدولة خاصة قبل #كأس_العالم_2022
حتى يظهروا للمنظمات العالميه أن
#قطر ضد النسويات وحقوق المرأة قطر
ضد الشواذ قطر ضد حرية التعبير تذكرون
الجريدة التي نزلت خبر تمنع الرأي
ثم سحبت الخبر أسألوا أنفسكم؟ لماذا
؟ #نرفض_محاضره_مشروع_ليلي https://t.co/9tqPA1ufZN</t>
  </si>
  <si>
    <t>meqbil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</si>
  <si>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hfixfsmw8avqfmz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</si>
  <si>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abumusharialkuw
البعض يخلط بين وجود الشواذ أو الملحدين
أو أي شخص يتبع أي دين أو جماعة
أو من أي بلد في كأس العالم أو غيره
من الفعاليات فوجوده مرهون بعدم
مخالفته أنظمة وقوانين الدولة وبالطبع
لن تنبش الدولة عن عقيدته وتوجهه
وبين التسويق لهذه الأفكار بشكل
علني وفي منبر تعليمي #نرفض_محاضره_مشروع_ليلي</t>
  </si>
  <si>
    <t>gaber89000
النظام القطري يحاول تغيير القيم
الاسلامية الشعب القطري ابتداء من
تغيير المناهج الى اقامة مثل هذه
الحفلات التي تدعو الى المثلية والرذيله
#نرفض_محاضرة_مشروع_ليلى</t>
  </si>
  <si>
    <t>mgalkubaisi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</si>
  <si>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bo_ibrahim79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</si>
  <si>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h_alqahtani87
نرفض كل مايمس ديننا ،، نحن نريد
أن نربي ابناء همهم كيف يرتقون بأمة
محمد فمثل هذه الاحتفالات ماذا ستفعل
بالمجتمع لابد أن ننكر المنكر وقبل
اي خطوه او احتفال او اي ان كان
لابد من ان نضع الأهداف من هذه الهطوة
والنتائج التي نريد أن نحصل عليها
. #نرفض_محاضره_مشروع_ليلي</t>
  </si>
  <si>
    <t>amoi__974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</si>
  <si>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alfeafee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</si>
  <si>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walkharboutly
بعد محاولة التعرض للذات الإلهية
سابقاً.، جامعات المدينة التعليمية
تنظم محاضرة لشواذ يروجون للشذوذ
والمثلية .. انا ارفض هذه المحاضرة
وبشدة ! #نرفض_محاضرة_مشروع_ليلى</t>
  </si>
  <si>
    <t>mo_aziz92
بعد محاولة التعرض للذات الإلهية
سابقاً.، جامعات المدينة التعليمية
تنظم محاضرة لشواذ يروجون للشذوذ
والمثلية .. انا ارفض هذه المحاضرة
وبشدة ! #نرفض_محاضرة_مشروع_ليلى</t>
  </si>
  <si>
    <t>nxrra
#نرفض_محاضرة_مشروع_ليلى مثل هذا
الشذوذ لا يوجد له قبول عند المجتمع
القطري. ولكن السؤال من وراء هذا
التوجه وما الهدف منه ؟ @NUQatar
@QF @MOI_Qatar https://t.co/jFW692Y4j3</t>
  </si>
  <si>
    <t>amina1961
البعض يخلط بين وجود الشواذ أو الملحدين
أو أي شخص يتبع أي دين أو جماعة
أو من أي بلد في كأس العالم أو غيره
من الفعاليات فوجوده مرهون بعدم
مخالفته أنظمة وقوانين الدولة وبالطبع
لن تنبش الدولة عن عقيدته وتوجهه
وبين التسويق لهذه الأفكار بشكل
علني وفي منبر تعليمي #نرفض_محاضره_مشروع_ليلي</t>
  </si>
  <si>
    <t>79abiqtr2
قال ابن حجر في فتح الباري : قد
علم أن من آوى أهل المعاصي أنه يشاركهم
في الإثم. انتهى. اللهم إنا نبرأ
إليك من إستضافة من عُرف بالفسق
والشذوذ! @MOI_Qatar @QF #نرفض_محاضره_مشروع_ليلي</t>
  </si>
  <si>
    <t>abdallahhagri
#نرفض_محاضرة_مشروع_ليلى نتمنى من
الجهات المعنية محاسبة المستضيفين
للفرقة الشاذة التي تخالف قانون
وعادات المجتمع القطري @NUQatar
@QF @MOI_Qatar</t>
  </si>
  <si>
    <t>hhldstx2jbrd8jk
في رواية الترمذي: "يأتي على الناس
زمان الصابر فيهم على دينه كالقابض
على الجمر." وصححه الألباني. #نرفض_محاضرة_مشروع_ليلى</t>
  </si>
  <si>
    <t>nsh_af22
في رواية الترمذي: "يأتي على الناس
زمان الصابر فيهم على دينه كالقابض
على الجمر." وصححه الألباني. #نرفض_محاضرة_مشروع_ليلى</t>
  </si>
  <si>
    <t>jontravolta2017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</si>
  <si>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mahasn88668127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</si>
  <si>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rashid__alnaimi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</si>
  <si>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southnew70
#نرفض_محاضرة_مشروع_ليلى بالرغم
من تفاوت الفئات العمرية للمغردين
واختلاف مستوياتهم الثقافية والأكاديمية
الا أن همهم صيغ بقلب رجل ليترجم
أن مبدأ الغيرة مسؤولية عامة تحفظ
المجتمع لماقد يصيبه من تسوس ورسالتنا
لمتبني المشروع بقوله تعالى إن هؤلاء
متبر ما هم فيه وباطل ما كانوا يعملون</t>
  </si>
  <si>
    <t>abohamdaldosari
#نرفض_محاضره_مشروع_ليلي سبحان الله
كشف لنا بالحصار : جيران الغدر والحصار
من وضع مصلحته على مصلحة الوطن جماعة
الصلح النسويات الآتي يزرعون في
عقول بناتنا الانحراف تحت اسم الحرية
وأخيرا من يريد إلغاء القيم الإسلامية
والانحلال من عاداتنا وتقاليدنا
باحضار فرق مثلثيه وكن قطر تايلند</t>
  </si>
  <si>
    <t>saaddosari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</si>
  <si>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mohamed_yq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</si>
  <si>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jpnalyhri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</si>
  <si>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moodiqat
سب الأديان واحتقارها مب حرية هذا
غير الشذوذ ! #نرفض_محاضره_مشروع_ليلي</t>
  </si>
  <si>
    <t>jaberbinshafah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</si>
  <si>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little_woman78
فلله الحمد والمنة تزخر بلادنا بالعديد
من الجامعات والكليات العالمية المرموقة
والتي تغنينا عن هذه الجامعة التي
تتمادى في الدعوة الى الفساد والإفساد،
فلا بارك الله في علم يورث انحلالا
وتفسخا في المجتمع ٢/٢ #نرفض_محاضرة_مشروع_ليلى</t>
  </si>
  <si>
    <t>althaniim_
#نرفض_محاضره_مشروع_ليلي no.. this
is not ok. Qatar is a religious
country , and they are literally
opposing our religion publicly.
There are limits.. @NUQatar</t>
  </si>
  <si>
    <t>loopthinking
سيدي حضرة صاحب السمو @TamimBinHamad
#نرفض_محاضرة_مشروع_ليلى ونود ان
نوصل صوتنا إليك ولابد ان يكون هناك
حساب لمن يحاول العبث في الدين والنسيج
الوطني القطري كنت في المانيا قبل
سنة وكان علم الشواذ مرفوع على الكنيسة
و مطبوع على علب الكولا والبيبسي
فالحرب خطيرة وكبيرة لابد ان نقف
لها</t>
  </si>
  <si>
    <t xml:space="preserve">tamimbinhamad
</t>
  </si>
  <si>
    <t>2017_6_5
اللهم إنا نبرأ إليك بما صنع هؤلاء
#نرفض_محاضره_مشروع_ليلي</t>
  </si>
  <si>
    <t>alsref0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</si>
  <si>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eko7711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</si>
  <si>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oryx_qtr1
#نرفض_محاضرة_مشروع_ليلى خير الجهاد
كلمة حق تقال في وجه المسؤولين عن
هذا الفساد</t>
  </si>
  <si>
    <t>meneya27
The locals in this hashtag understand
what the country signed up for
when they accepted to host the
2022 World Cup right? Looking forward
for the messy hashtags that will
come up as soon as outsiders slightly
break one of our cultural norms.
#نرفض_محاضره_مشروع_ليلي</t>
  </si>
  <si>
    <t>lowkeyinfamous
The locals in this hashtag understand
what the country signed up for
when they accepted to host the
2022 World Cup right? Looking forward
for the messy hashtags that will
come up as soon as outsiders slightly
break one of our cultural norms.
#نرفض_محاضره_مشروع_ليلي</t>
  </si>
  <si>
    <t>nooot33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</si>
  <si>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jal6aa
#نرفض_محاضره_مشروع_ليلي يمكن وايد
ناس بينصدمون ان الجامعات الامريكية
ما تهتم بهاشتاغات الناس خارج حدود
الحرم الجامعي لأن الجامعات الأمريكية
أملاك أمريكية وتطبق فيها القوانين
و"القيم" الأمريكية من حريات واحترام
الاختلافات ، هذي اتفاقيات بين الجامعات
ومؤسسة قطر يعني تأذنون في خرابة</t>
  </si>
  <si>
    <t>thediaryofbey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</si>
  <si>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maryamaithani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</si>
  <si>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sbkalkhater
كوني طالبة في الجامعة انصدمت، لان
جفت الإعلانات في حرم الجامعة معروضة
على الشاشات بس مافكرت ان أوقف للحظة
وأقرى محتوياته، هاي لحظة بتخليني
احين اتسائل عن اي شي اجوفه زيادة
وما أخلي شي يمر مرور الكرام! #نرفض_محاضرة_مشروع_ليلى</t>
  </si>
  <si>
    <t>_mbs93
عن ابن عباس، قال: لعن رسول الله
صلى الله عليه وسلم المخنَّثين من
الرجال، والمترجِّلات من النساء.
النبي يلعنهم و @QF ستضيفهم #نرفض_محاضرة_مشروع_ليلى</t>
  </si>
  <si>
    <t>msdalloul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</si>
  <si>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saoudali79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</si>
  <si>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al3abida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</si>
  <si>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6raffic
التعامل مع الشذوذ على انه حرية
شخصية وامر هين من أعظم الانتكاسات!
الطريفي: ما انتكست الفطرة إلا في
زمن لوط والزمن الحاضر! https://t.co/MEwK1GpnC4
#نرفض_محاضرة_مشروع_ليلى @QF @MOI_Qatar
@NUQatar</t>
  </si>
  <si>
    <t>shamshoom70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</si>
  <si>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esteklal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</si>
  <si>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lawgirlqatar
#نرفض_محاضرة_مشروع_ليلى ويل للعرب
من شر قد اقترب، فتح اليوم من ردم
يأجوج ومأجوج مثل هذا، وحلق بين
أصبعيه السباحة والوسطى فقالت له
زينب رضي الله عنها: يا رسول الله
أنهلك وفينا الصالحون؟! قال: نعم
إذا كثر الخبث! يعني إذا كثرت المعاصي
عم الهلاك ولا حول ولا قوة إلا بالله.</t>
  </si>
  <si>
    <t>gutso77
الرفض يشمل كل مايخالف الدين والعادات
والتقاليد من الاخر ياصاحب القرار
هذا رأيي وازعم انه رأي الاغلبية
#نرفض_محاضره_مشروع_ليلي</t>
  </si>
  <si>
    <t>rybalqtr
الرفض يشمل كل مايخالف الدين والعادات
والتقاليد من الاخر ياصاحب القرار
هذا رأيي وازعم انه رأي الاغلبية
#نرفض_محاضره_مشروع_ليلي</t>
  </si>
  <si>
    <t>katarci1990
جامعات QF بين فترة واخرى لازم تستضيف
شخص او مجموعة يرفضهم المجتمع واخرها
استضافة فرقة تدعم الشذوذ واطلاق
اديان جديدة،القصد تمييع المجتمع
وتسميمه بأفكار ملوثة،ديننا ووطنيتنا
اللي بنيناها على تراث المؤسس كلها
ترفضهم،لانتشرف بهم ولا بمن دعاهم،اطردوهم
#نرفض_محاضرة_مشروع_ليلى</t>
  </si>
  <si>
    <t>abduiiahalthani
جامعات QF بين فترة واخرى لازم تستضيف
شخص او مجموعة يرفضهم المجتمع واخرها
استضافة فرقة تدعم الشذوذ واطلاق
اديان جديدة،القصد تمييع المجتمع
وتسميمه بأفكار ملوثة،ديننا ووطنيتنا
اللي بنيناها على تراث المؤسس كلها
ترفضهم،لانتشرف بهم ولا بمن دعاهم،اطردوهم
#نرفض_محاضرة_مشروع_ليلى</t>
  </si>
  <si>
    <t>iven78
قال ابن حجر في فتح الباري : قد
علم أن من آوى أهل المعاصي أنه يشاركهم
في الإثم. #نرفض_محاضرة_مشروع_ليلى</t>
  </si>
  <si>
    <t>yousif546
إخواني الذين تشجعوا وأنكروا هذا
المنكر.. لا يهزكم كلام البعض اللي
يقول: " قطر بتستضيف كأس العالم
فكيف تعترضون على هذا؟! " لا يلزم
من استضافة بلدنا للبطولة أن نقبل
كل ما يصاحبها من منكرات، لا والله
ما نقبل ولا نرضى. #نرفض_محاضرة_مشروع_ليلى</t>
  </si>
  <si>
    <t>ak770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</si>
  <si>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ameravi1
جامعات QF بين فترة واخرى لازم تستضيف
شخص او مجموعة يرفضهم المجتمع واخرها
استضافة فرقة تدعم الشذوذ واطلاق
اديان جديدة،القصد تمييع المجتمع
وتسميمه بأفكار ملوثة،ديننا ووطنيتنا
اللي بنيناها على تراث المؤسس كلها
ترفضهم،لانتشرف بهم ولا بمن دعاهم،اطردوهم
#نرفض_محاضرة_مشروع_ليلى</t>
  </si>
  <si>
    <t>eshda3wa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</si>
  <si>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sbralsulaiti
#نرفض_محاضره_مشروع_ليلي no.. this
is not ok. Qatar is a religious
country , and they are literally
opposing our religion publicly.
There are limits.. @NUQatar</t>
  </si>
  <si>
    <t>sssarf
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</si>
  <si>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alqureshi_88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</si>
  <si>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hend_alkhater
#نرفض_محاضره_مشروع_ليلي</t>
  </si>
  <si>
    <t>e_extraordinary
حتى الجامعة الأمريكية في بيروت
كانت تعطي جزءاً من التقدير للمجتمع
المحلي وابتعدت عن الصدام مع مكونات
المجتمع حتى أن إدارتها عينت أساتذة
من خلفية إسلامية محافظة منهم د.مصطفى
الخالدي ود. زكي النقاش و د. صبحي
المحمصاني و د. عمر فروخ وفصلت أستاذاً
أساء للإسلام #نرفض_محاضرة_مشروع_ليلى</t>
  </si>
  <si>
    <t>ahamhj
انا ادعم مشروع اخذ الهواتف وابعاد
التكنولوجيا عن من تجاوز عمر ال٤٠،
مشروع جامد يستحق الدعم #نرفض_محاضرة_مشروع_ليلى</t>
  </si>
  <si>
    <t>a11b_
لا احترام للمبادئ والقيم الإسلامية
ولا احترام للعادات والتقاليد ولا
احترام للعقول البشرية .. المجتمع
واعي وفي هاذي المواقف له كلمة حق
ما يسكت عنها . أقف في صف الرافضين
#نرفض_محاضرة_مشروع_ليلى</t>
  </si>
  <si>
    <t>hajrilaw
نرفض كل ما يمس ديننا وعاداتنا وتقاليدنا
وحسبي الله ونعم الوكيل أن تحفظوا
الله يحفظكم يا عبيد الله لا تنسوا
ذلك #نرفض_محاضره_مشروع_ليلي</t>
  </si>
  <si>
    <t>k1818s
#نرفض_محاضرة_مشروع_ليلى نتمنى من
الجهات المعنية محاسبة المستضيفين
للفرقة الشاذة التي تخالف قانون
وعادات المجتمع القطري @NUQatar
@QF @MOI_Qatar</t>
  </si>
  <si>
    <t>shaikha1122334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</si>
  <si>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wtfbzykgaekgtgc
#نرفض_محاضره_مشروع_ليلي رايحين
سيلين وكل وحده فاله شعرها ومطولين
ع الاغاني وترقص ف الموتر والشباب
مسوين مسيرة وراهم ذكروني ف البحرين
شارع المعارض 👀 الله يستر ع بناتنا
بس</t>
  </si>
  <si>
    <t>alabdullah5522
@YYaraQ98 there is a difference
between people coming to watch
a game and leaving, and people
who comes to give a talk because
they are seen as “role models,”
since when these acts are okay
in an ISLAMIC country! #نرفض_محاضرة_مشروع_ليلى</t>
  </si>
  <si>
    <t xml:space="preserve">m_alhamadi_phd
</t>
  </si>
  <si>
    <t>alkuwarirashid
الرفض ليس كافيا. نود أن نفهم كيف
تصبح هذه الأنشطة مطروحة أو مقبولة
أساسا وما الذي قاد إلى هذا الوضع
وكيف سيتم تفاديه مستقبلا. #نرفض_محاضرة_مشروع_ليلى</t>
  </si>
  <si>
    <t>um_ghaaith
#نرفض_محاضرة_مشروع_ليلى #بس_اقول
يامن شراله من حلاله علّه!!🤗</t>
  </si>
  <si>
    <t xml:space="preserve">qatar_edu
</t>
  </si>
  <si>
    <t>abo_zaid83
تأييد المثلية و "حقوق" المثليين
والحرية غير المقيدة بدين ليس خاضعاً
لكون "س" من الناس ينتمي لـ "س"
من البلدان ولا لثنآئية الـ "لوكالز
/والأجانب" بل لمنظومة فكريّة متكاملة
مفتونة بقيم الرجل الأبيض باعتبارها
مسلّمات كونية مطلقة واعتبار ما
سواه تخلف ورجعية ! #نرفض_محاضره_مشروع_ليلي</t>
  </si>
  <si>
    <t>k7ailaaan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</si>
  <si>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itsjawaherr
#نرفض_محاضرة_مشروع_ليلى نتمنى من
الجهات المعنية محاسبة المستضيفين
للفرقة الشاذة التي تخالف قانون
وعادات المجتمع القطري @NUQatar
@QF @MOI_Qatar</t>
  </si>
  <si>
    <t>aknaish1
#نرفض_محاضرة_مشروع_ليلى ((إِنَّ
الَّذِينَ يُحِبُّونَ أَن تَشِيعَ
الْفَاحِشَةُ فِي الَّذِينَ آمَنُوا
لَهُمْ عَذَابٌ أَلِيمٌ فِي الدُّنْيَا
وَالْآخِرَةِ ۚ وَاللَّهُ يَعْلَمُ
وَأَنتُمْ لَا تَعْلَمُونَ ))</t>
  </si>
  <si>
    <t>lolo_5066
#نرفض_محاضرة_مشروع_ليلى ((إِنَّ
الَّذِينَ يُحِبُّونَ أَن تَشِيعَ
الْفَاحِشَةُ فِي الَّذِينَ آمَنُوا
لَهُمْ عَذَابٌ أَلِيمٌ فِي الدُّنْيَا
وَالْآخِرَةِ ۚ وَاللَّهُ يَعْلَمُ
وَأَنتُمْ لَا تَعْلَمُونَ ))</t>
  </si>
  <si>
    <t>s23381620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</si>
  <si>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_alsnafeah_
البعض يخلط بين وجود الشواذ أو الملحدين
أو أي شخص يتبع أي دين أو جماعة
أو من أي بلد في كأس العالم أو غيره
من الفعاليات فوجوده مرهون بعدم
مخالفته أنظمة وقوانين الدولة وبالطبع
لن تنبش الدولة عن عقيدته وتوجهه
وبين التسويق لهذه الأفكار بشكل
علني وفي منبر تعليمي #نرفض_محاضره_مشروع_ليلي</t>
  </si>
  <si>
    <t>fwk4b4gnubxuhrb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</si>
  <si>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falasmakh1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</si>
  <si>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fahadbuzwair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</si>
  <si>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malyahri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</si>
  <si>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jqtr2022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</si>
  <si>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qatara75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</si>
  <si>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tomy_qatar82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</si>
  <si>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dohaqatard888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</si>
  <si>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llftmall
ممكن حد يفهمني شصاير !!!؟ #نرفض_محاضره_مشروع_ليلي</t>
  </si>
  <si>
    <t>alharqan_89r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</si>
  <si>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17hba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</si>
  <si>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aboqtr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</si>
  <si>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ralgharair
لا احترام للمبادئ والقيم الإسلامية
ولا احترام للعادات والتقاليد ولا
احترام للعقول البشرية .. المجتمع
واعي وفي هاذي المواقف له كلمة حق
ما يسكت عنها . أقف في صف الرافضين
#نرفض_محاضرة_مشروع_ليلى</t>
  </si>
  <si>
    <t>azizalkuwari_
#نرفض_محاضرة_مشروع_ليلى ((إِنَّ
الَّذِينَ يُحِبُّونَ أَن تَشِيعَ
الْفَاحِشَةُ فِي الَّذِينَ آمَنُوا
لَهُمْ عَذَابٌ أَلِيمٌ فِي الدُّنْيَا
وَالْآخِرَةِ ۚ وَاللَّهُ يَعْلَمُ
وَأَنتُمْ لَا تَعْلَمُونَ ))</t>
  </si>
  <si>
    <t>__danaaz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</si>
  <si>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jalmannaiqa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</si>
  <si>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aa_albaker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</si>
  <si>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faleh2althani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</si>
  <si>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mohqtr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</si>
  <si>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aaaalmaraghi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</si>
  <si>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hhtsmn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</si>
  <si>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bofaisal9111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</si>
  <si>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nn_3003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</si>
  <si>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pdf2024
لازم ننكر المنكر وإلا خسف بنا #نرفض_محاضره_مشروع_ليلي</t>
  </si>
  <si>
    <t>fattyfat20
#نرفض_محاضرة_مشروع_ليلى ((إِنَّ
الَّذِينَ يُحِبُّونَ أَن تَشِيعَ
الْفَاحِشَةُ فِي الَّذِينَ آمَنُوا
لَهُمْ عَذَابٌ أَلِيمٌ فِي الدُّنْيَا
وَالْآخِرَةِ ۚ وَاللَّهُ يَعْلَمُ
وَأَنتُمْ لَا تَعْلَمُونَ ))</t>
  </si>
  <si>
    <t>khulaifishaikha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</si>
  <si>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 xml:space="preserve">awqafm
</t>
  </si>
  <si>
    <t>althani_faisal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</si>
  <si>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 xml:space="preserve">ramzan_alnaimi
</t>
  </si>
  <si>
    <t xml:space="preserve">khalid_qt
</t>
  </si>
  <si>
    <t>fatami176
الشيخ خالد الراشد🎙 فوائد الصلاة🕌
. . #ُكورونا #َيوم_الجمعه #ًبورسعيد
#ًسداد_دين_عسكري_مسجون #ًخالد_بشاره
#ُتوثيق_سناب_بن_دفنا #ًمع_الملك
#ُشباب_التغيير #ُساعه_استجابه #ُالغاء_قسم_العوايل
#َالقدس_عاصمه_فلسطين #ًنرفض_محاضره_مشروع_ليلي
#ًالشحانيه #ًخالد_بشاره #ًابها_الهلال
https://t.co/gVseJlAz1f</t>
  </si>
  <si>
    <t>sahabnews2
الشيخ خالد الراشد🎙 فوائد الصلاة🕌
. . #ُكورونا #َيوم_الجمعه #ًبورسعيد
#ًسداد_دين_عسكري_مسجون #ًخالد_بشاره
#ُتوثيق_سناب_بن_دفنا #ًمع_الملك
#ُشباب_التغيير #ُساعه_استجابه #ُالغاء_قسم_العوايل
#َالقدس_عاصمه_فلسطين #ًنرفض_محاضره_مشروع_ليلي
#ًالشحانيه #ًخالد_بشاره #ًابها_الهلال
https://t.co/gVseJlAz1f</t>
  </si>
  <si>
    <t>still___oo
نرفض كل ما يمس ديننا وعاداتنا وتقاليدنا
وحسبي الله ونعم الوكيل أن تحفظوا
الله يحفظكم يا عبيد الله لا تنسوا
ذلك #نرفض_محاضره_مشروع_ليلي</t>
  </si>
  <si>
    <t>totasugar122
#نرفض_محاضرة_مشروع_ليلى مثل هذا
الشذوذ لا يوجد له قبول عند المجتمع
القطري. ولكن السؤال من وراء هذا
التوجه وما الهدف منه ؟ @NUQatar
@QF @MOI_Qatar https://t.co/jFW692Y4j3</t>
  </si>
  <si>
    <t>fatooom_37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</si>
  <si>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fhdalmansoori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</si>
  <si>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hassan_alsai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</si>
  <si>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ghanemqtr89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</si>
  <si>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mona57478254
نرفض كل ما يمس ديننا وعاداتنا وتقاليدنا
وحسبي الله ونعم الوكيل أن تحفظوا
الله يحفظكم يا عبيد الله لا تنسوا
ذلك #نرفض_محاضره_مشروع_ليلي</t>
  </si>
  <si>
    <t>hshem090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</si>
  <si>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numabdullah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</si>
  <si>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majed_aljabara
لن اقول تواصلت مع مؤسسة قطر لايقاف
العرض .. ولا تم ابلاغي بالغاء العرض
.. ولا اجتمعت مع المسؤولين في مؤسسة
قطر .. ولكن قررت اغلاق الجامعة
.. والله حسيتوني انكم الامر والناهي
.. كل واحد عرف ان العرض سيتم الغاءه
قاموا يحسسونا انهم اصحاب قرار #نرفض_محاضره_مشروع_ليلي</t>
  </si>
  <si>
    <t>al3rbawiyah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</si>
  <si>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f1gik6pjewqyo05
#نرفض_محاضره_مشروع_ليلي سبحان الله
كشف لنا بالحصار : جيران الغدر والحصار
من وضع مصلحته على مصلحة الوطن جماعة
الصلح النسويات الآتي يزرعون في
عقول بناتنا الانحراف تحت اسم الحرية
وأخيرا من يريد إلغاء القيم الإسلامية
والانحلال من عاداتنا وتقاليدنا
باحضار فرق مثلثيه وكن قطر تايلند</t>
  </si>
  <si>
    <t>alnfoud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</si>
  <si>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mariamjaber88
للمرة المليون الاعتراض مب على دخولهم
لقطر .. الاعتراض على إعطائهم منبر
في دولة قطر للترويج لشدوذهم بغطاء
"حقوق الانسان" دولة قطر وبالقانون
تجرم من يحرض ذكراً على فعل اللواط
فكيف تحضر الجامعة من يروج لذلك
! #نرفض_محاضرة_مشروع_ليلى</t>
  </si>
  <si>
    <t>naldarwish91
وزارة الثقافة عندنا حدها تمنع كتب
عشان ما يخربون عقول الناس اما تجيب
محاضرات من المخنثين والمترجلات
اللذين لعنهم رسول الله عادي نسويات
ذو فكر منحل عادي ملحدين عادي #نرفض_محاضرة_مشروع_ليلى</t>
  </si>
  <si>
    <t>speakfreeqtr
خدوا لا تبكوا مره ثانية بعد ما
الغوا المحاضرة 🤣 #نرفض_محاضره_مشروع_ليلي
https://t.co/9nJFWj6tkN</t>
  </si>
  <si>
    <t>mulmul1980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</si>
  <si>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nalmeer3001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</si>
  <si>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n__shams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</si>
  <si>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aboutar__
وصل صوت الحق بالرفض وهكذا دائماً
سوف يكون صوت الشعب المحافظ الأصيل🇶🇦
#نرفض_محاضره_مشروع_ليلي</t>
  </si>
  <si>
    <t>alsherawia
يبيلهم جذي #نرفض_محاضره_مشروع_ليلي
https://t.co/Rr8fAmfe7n</t>
  </si>
  <si>
    <t>hesqr
نرفض كل ما يمس ديننا وعاداتنا وتقاليدنا
وحسبي الله ونعم الوكيل أن تحفظوا
الله يحفظكم يا عبيد الله لا تنسوا
ذلك #نرفض_محاضره_مشروع_ليلي</t>
  </si>
  <si>
    <t>lmwep8fibrfthbv
جنّةُ النعيم، ونَهركَ الجاري، وصُحبَةُ
النبيّ ؛ آجعلها من نَصيبنا ونصيبُ
أمواتنا يالله🕋♥️ #بدور_البراهيم
#ابها_الهلال #ابها #الرياض_الان
#نرفض_الغاء_قسم_العوايل #نرفض_محاضرة_مشروع_ليلى
#الاتحاد_الرايد #coronarvirus #ديناصور_في_ينبع
#ساعه_استجابه #فيروس_كورونا</t>
  </si>
  <si>
    <t>oabrai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</si>
  <si>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3noudy_11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</si>
  <si>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hbh_83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</si>
  <si>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bo_fisel_22
حين سكت أهل الحق عن أهل الباطل
توهم أهل الباطل أنهم على حق ! #نرفض_محاضرة_مشروع_ليلى</t>
  </si>
  <si>
    <t>deqatar
The same people that cried over
the cancellation of the event in
the name of 'freedom of speech'
are the same people that complained
about @QF hosting @AlanDersh! #نرفض_محاضره_مشروع_ليلي</t>
  </si>
  <si>
    <t>mohameed_kh_b_a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</si>
  <si>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alex_helali
I guess on the bright side we'll
get to see if the EC/QF universities
are actually academically independent
or not with the outcome of this.
@NUQatar @NorthwesternU #نرفض_محاضرة_مشروع_ليلى
Unpopular opinion: don't attend
if you dislike something, no need
to make a fuss 🤷‍♂️</t>
  </si>
  <si>
    <t xml:space="preserve">northwesternu
</t>
  </si>
  <si>
    <t>i3bdel3ziz
@YYaraQ98 there is a difference
between people coming to watch
a game and leaving, and people
who comes to give a talk because
they are seen as “role models,”
since when these acts are okay
in an ISLAMIC country! #نرفض_محاضرة_مشروع_ليلى</t>
  </si>
  <si>
    <t>underrubble357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</si>
  <si>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gebnagamo3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</si>
  <si>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thenorthpearl
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</si>
  <si>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deemh_00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</si>
  <si>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qtr_ai3z2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</si>
  <si>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khalidjassem74
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</si>
  <si>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_smk_21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</si>
  <si>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falnaama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</si>
  <si>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khalifabinessa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</si>
  <si>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al_sheebani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</si>
  <si>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mryami_a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</si>
  <si>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mt3b_almansoori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</si>
  <si>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abaaa_974
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</si>
  <si>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al47sl51qdxm06r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</si>
  <si>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malsheeb79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</si>
  <si>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hussenabunada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</si>
  <si>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qatar_2015_10
أتمنى أن تتوقف بعض مؤسسات الدولة
من جس نبض الشارع القطري وإختباره
في عقيدته وأخلاقه ومبادئه… #نرفض_محاضرة_مشروع_ليلى</t>
  </si>
  <si>
    <t>bohomoud007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</si>
  <si>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aldoserimm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</si>
  <si>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7qr91
جزاك الله خير أخ فهد على حرصك.
لكن لايمكن للجامعة أن تنظم مثل
هذه المحاضرات إلا بموافقة من @QF
ادارة الاتصالات أو تنمية المجتمع!
فتعاملهم مع الخبر وكأنهم لم يعلموا
به (يتعارض مع رسالة..) فيه استخفاف
بالعقول. الاعتراف بالخطأ والاعتذار
والمحاسبة هو المطلوب! #نرفض_محاضرة_مشروع_ليلى
https://t.co/Xo5QnMm7OM</t>
  </si>
  <si>
    <t>qtr9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</si>
  <si>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88_qatar22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</si>
  <si>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omaer_nasser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</si>
  <si>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ali123asrana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</si>
  <si>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jassimaalthani1
أتمنى أن تتوقف بعض مؤسسات الدولة
من جس نبض الشارع القطري وإختباره
في عقيدته وأخلاقه ومبادئه… #نرفض_محاضرة_مشروع_ليلى</t>
  </si>
  <si>
    <t>someone51515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</si>
  <si>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amkalkhater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</si>
  <si>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wa_777_sh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</si>
  <si>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ese898qatar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</si>
  <si>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abomy8
#نرفض_محاضرة_مشروع_ليلى منعت عدة
دول فرقة مشروع ليلى من إقامة فعّالياتها
لتطاولها على الأديان والتدني الأخلاقي
في طرحها وعند أصحابها! من هذه الدول
مصر ولبنان والاردن كما نقلت ذلك
عدة صحف منها cnn + جريدة الوطن
المصرية. فكيف نسمح لهم بإقامة فعالياتهم
أمام أبنائنا وبناتنا؟</t>
  </si>
  <si>
    <t>dqatar96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</si>
  <si>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amalkh15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</si>
  <si>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fahadsodanger20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</si>
  <si>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w_aimar_2x2022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</si>
  <si>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mmlo7q
#نرفض_محاضرة_مشروع_ليلى الترويج
للشواذ أمر منبوذ في أغلب دول العالم
فالفطرة والطبيعة ترفض هذا الأمر
فكيف وقد خالف ديننا الحنيف فدولتنا
الحبيبة تقوم على نهج كتاب الله
وسنة نبيه فلما هذا التمادي ياجامعة
نورث ويسترن</t>
  </si>
  <si>
    <t>ekhalil007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</si>
  <si>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abdullah__1981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</si>
  <si>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nassershbib
#نرفض_محاضرة_مشروع_ليلى ((إِنَّ
الَّذِينَ يُحِبُّونَ أَن تَشِيعَ
الْفَاحِشَةُ فِي الَّذِينَ آمَنُوا
لَهُمْ عَذَابٌ أَلِيمٌ فِي الدُّنْيَا
وَالْآخِرَةِ ۚ وَاللَّهُ يَعْلَمُ
وَأَنتُمْ لَا تَعْلَمُونَ ))</t>
  </si>
  <si>
    <t>fj69513914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</si>
  <si>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magazan94
#نرفض_محاضره_مشروع_ليلي اللهم احفظ
قطر واهل قطر ورد كيد من اراد بنا
سوء الى نحره وأكفنا اللهم شره</t>
  </si>
  <si>
    <t>rashedalnam1
#نرفض_محاضره_مشروع_ليلي اللهم احفظ
قطر واهل قطر ورد كيد من اراد بنا
سوء الى نحره وأكفنا اللهم شره</t>
  </si>
  <si>
    <t>ahmad_alderham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</si>
  <si>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abk8800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</si>
  <si>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alhassanebrahi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</si>
  <si>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kwt221122
وزارة الثقافة عندنا حدها تمنع كتب
عشان ما يخربون عقول الناس اما تجيب
محاضرات من المخنثين والمترجلات
اللذين لعنهم رسول الله عادي نسويات
ذو فكر منحل عادي ملحدين عادي #نرفض_محاضرة_مشروع_ليلى</t>
  </si>
  <si>
    <t>amalessa1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</si>
  <si>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fy_e8
متى يبلغُ البنيانُ يوماً تمامَهُ
إذا كنت تبنيه و #غيرُكَ يهدِمُ؟!
#نرفض_محاضرة_مشروع_ليلى</t>
  </si>
  <si>
    <t>ama21aa
I don’t #نرفض_محاضره_مشروع_ليلي</t>
  </si>
  <si>
    <t>memaldar
وزارة الثقافة عندنا حدها تمنع كتب
عشان ما يخربون عقول الناس اما تجيب
محاضرات من المخنثين والمترجلات
اللذين لعنهم رسول الله عادي نسويات
ذو فكر منحل عادي ملحدين عادي #نرفض_محاضرة_مشروع_ليلى</t>
  </si>
  <si>
    <t>_sultan7777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</si>
  <si>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al3rje11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</si>
  <si>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danyastasy
كاتي بيري (ازدواجيه المثليه الجنسيه
ومن اكبر مؤيدين ال lgbtq+ community)
اجت قطر قبل شهر وغنت "i kissed
a girl" وما صار اي ضجه او اعتراضات!
شو اللي بيخلي مشروع ليلى مثيرين
للجدل لهالدرجه؟ 🤔 #نرفض_محاضره_مشروع_ليلي</t>
  </si>
  <si>
    <t>halkqatar
متى يبلغُ البنيانُ يوماً تمامَهُ
إذا كنت تبنيه و #غيرُكَ يهدِمُ؟!
#نرفض_محاضرة_مشروع_ليلى</t>
  </si>
  <si>
    <t>saqer10_
#نرفض_محاضرة_مشروع_ليلى بالرغم
من تفاوت الفئات العمرية للمغردين
واختلاف مستوياتهم الثقافية والأكاديمية
الا أن همهم صيغ بقلب رجل ليترجم
أن مبدأ الغيرة مسؤولية عامة تحفظ
المجتمع لماقد يصيبه من تسوس ورسالتنا
لمتبني المشروع بقوله تعالى إن هؤلاء
متبر ما هم فيه وباطل ما كانوا يعملون</t>
  </si>
  <si>
    <t>nooraalkhayarin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</si>
  <si>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mxcb2
#نرفض_محاضرة_مشروع_ليلى اختصرو
الموضوع وفهموني: https://t.co/ObXUbSk3Fa</t>
  </si>
  <si>
    <t>xhmnnsjjnqhuyw2
في رواية الترمذي: "يأتي على الناس
زمان الصابر فيهم على دينه كالقابض
على الجمر." وصححه الألباني. #نرفض_محاضرة_مشروع_ليلى</t>
  </si>
  <si>
    <t>salemalmrri35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</si>
  <si>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yalfakhroo
شسالفه؟ #نرفض_محاضره_مشروع_ليلي</t>
  </si>
  <si>
    <t>ibrahimalmarag3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</si>
  <si>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martahahbk
واحد منكم يفهمني ايش هذا المشروع
لوسمحتوا #نرفض_محاضره_مشروع_ليلي</t>
  </si>
  <si>
    <t>ammmmaaammmma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</si>
  <si>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mikanotfatima
Any sign of unrest or controversy,
there’s always a group of racist
bigots ready to blame expats for
shit. It’s disgusting, exhausting
and fucking embarrassing. #نرفض_محاضره_مشروع_ليلي</t>
  </si>
  <si>
    <t>_omaralkhateeb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</si>
  <si>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qtraldosari88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</si>
  <si>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h_alyazidi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</si>
  <si>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aalathbi
A message to these universities
if you didn’t respect the religion,
values ​​and customs of this society,
we will boycott you and boycott
your activities that don’t respect
us we the people and citizens of
this country. @NorthwesternU @NUQatar
#نرفض_محاضره_مشروع_ليلي</t>
  </si>
  <si>
    <t>aldrbeal
أتمنى أن تتوقف بعض مؤسسات الدولة
من جس نبض الشارع القطري وإختباره
في عقيدته وأخلاقه ومبادئه… #نرفض_محاضرة_مشروع_ليلى</t>
  </si>
  <si>
    <t>selenophilema
The locals in this hashtag understand
what the country signed up for
when they accepted to host the
2022 World Cup right? Looking forward
for the messy hashtags that will
come up as soon as outsiders slightly
break one of our cultural norms.
#نرفض_محاضره_مشروع_ليلي</t>
  </si>
  <si>
    <t>axshakmf
@YYaraQ98 there is a difference
between people coming to watch
a game and leaving, and people
who comes to give a talk because
they are seen as “role models,”
since when these acts are okay
in an ISLAMIC country! #نرفض_محاضرة_مشروع_ليلى</t>
  </si>
  <si>
    <t>alitalebafifa
@BoHomoud007 لايوجد رقيب والقوه
على الضعفاء الغير مسنودين ✋#نرفض_محاضرة_مشروع_ليلى</t>
  </si>
  <si>
    <t>kruweczki123
#نرفض_محاضرة_مشروع_ليلى #FUT20
#ChiefsKingdom #GRAMMYs #hotboysforbernie
#ImpeachmentTrialSham #JENNIE #MahiraSharma
#NotMyBrexit #news #nirbhayabetrayed
#NYSC #ottoemezzo #Persona3Remake
#sciacallo #Uber #U19CWC #Vampire
#VoteYesForWitnesses https://t.co/MYuKk1o1IN</t>
  </si>
  <si>
    <t>lama70275278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</si>
  <si>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eeju7rn1vuibedj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</si>
  <si>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alixx770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</si>
  <si>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dqrogpemn3bwuyk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</si>
  <si>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bossalmuhannadi
Any sign of unrest or controversy,
there’s always a group of racist
bigots ready to blame expats for
shit. It’s disgusting, exhausting
and fucking embarrassing. #نرفض_محاضره_مشروع_ليلي</t>
  </si>
  <si>
    <t>bntaljazera
#نرفض_محاضرة_مشروع_ليلى ((إِنَّ
الَّذِينَ يُحِبُّونَ أَن تَشِيعَ
الْفَاحِشَةُ فِي الَّذِينَ آمَنُوا
لَهُمْ عَذَابٌ أَلِيمٌ فِي الدُّنْيَا
وَالْآخِرَةِ ۚ وَاللَّهُ يَعْلَمُ
وَأَنتُمْ لَا تَعْلَمُونَ ))</t>
  </si>
  <si>
    <t>ibr5524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</si>
  <si>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g_abdulaziz
إخواني الذين تشجعوا وأنكروا هذا
المنكر.. لا يهزكم كلام البعض اللي
يقول: " قطر بتستضيف كأس العالم
فكيف تعترضون على هذا؟! " لا يلزم
من استضافة بلدنا للبطولة أن نقبل
كل ما يصاحبها من منكرات، لا والله
ما نقبل ولا نرضى. #نرفض_محاضرة_مشروع_ليلى</t>
  </si>
  <si>
    <t>abmalsubaey
قال ابن حجر في فتح الباري : قد
علم أن من آوى أهل المعاصي أنه يشاركهم
في الإثم. انتهى. اللهم إنا نبرأ
إليك من إستضافة من عُرف بالفسق
والشذوذ! @MOI_Qatar @QF #نرفض_محاضره_مشروع_ليلي</t>
  </si>
  <si>
    <t>alimk2022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</si>
  <si>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rh4p9dian87ho5e
نصكم ديوث ومخانيث والشواذ منتشر
من راس الهرم عندكم الى اصغركم قال
نرفض 😂😂😂😂 #نرفض_محاضرة_مشروع_ليلى</t>
  </si>
  <si>
    <t>nonoalthani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</si>
  <si>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alnwwwr
اللي يدافع عن المصاروه ويدعي انهم
ابرياء👇مصرية مقيمة في قطر تدعو
الفيفالسحب تنظيم كاس العالم #نرفض_محاضره_مشروع_ليلي
https://t.co/cz0w5oAhMG</t>
  </si>
  <si>
    <t>cqp1xdtep3nctx3
#نرفض_محاضرة_مشروع_ليلى حسبي الله
ونعم الوكيل الى متى والله تعبنا
نريد هيئه امر بالمعروف ونهي عن
المنكر لان الوضع في البلاد للاسف
من سئ الي اسوء في الابتعاد عن الدين
وعدم الخوف من الله ونحن مازلنا
في حصار للاسف والله نحن في محنه
لاحول ولاقوه الابالله ومن عاب استعاب
💔💔</t>
  </si>
  <si>
    <t>danalmuhannadi
There you go. @QF will be more
than happy to host these students,
give them world class education
and open many doors to them and
this is how they treat #Qatar.
You're doing a great job @QF #نرفض_محاضره_مشروع_ليلي
https://t.co/B1KmfUol0g</t>
  </si>
  <si>
    <t>rayyani75
#نرفض_محاضرة_مشروع_ليلى امس مساج
نسائي واليوم مشروع ليلى بكرا ام
مجلي اذا شفتيني مع ثنتين شقر تحملي
تنطقين حرف سيدة طلاق 🌚 مجتمعنا
بدوو هيك 👀</t>
  </si>
  <si>
    <t>mbin93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</si>
  <si>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_mbinm9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</si>
  <si>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mohamme62236855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</si>
  <si>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waifai2022
مالفائده منه ؟ #نرفض_محاضره_مشروع_ليلي</t>
  </si>
  <si>
    <t>moza__mk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</si>
  <si>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ayshabj_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</si>
  <si>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qtr_122
أهلك الله اقوام، لمجرد أنهم “لم”
ينكرون المنكر .. وليس لأنهم شاركوا
بالمنكر، فالأنكار أجره عظيم لمن
قام به ؛ و يقي من الهلاك. اللهم
اني براء من هذه المحاضرة، براءة
الذئب من دم يوسف.. ولابد من الجهات
المعنية، من كبح جماح هؤلاء لأنهم
أكبر ضرر على بلادنا.. #نرفض_محاضره_مشروع_ليلي</t>
  </si>
  <si>
    <t>bonasser1
نرفض كل ما يمس ديننا وعاداتنا وتقاليدنا
وحسبي الله ونعم الوكيل أن تحفظوا
الله يحفظكم يا عبيد الله لا تنسوا
ذلك #نرفض_محاضره_مشروع_ليلي</t>
  </si>
  <si>
    <t>sh_alnaama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</si>
  <si>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mariam_obaidan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</si>
  <si>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abdrrrhman1999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</si>
  <si>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aldhabe2012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</si>
  <si>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_ali_m__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</si>
  <si>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t_almansoori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</si>
  <si>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hanamoha6
#اردوغان #شخبار_الضغط #نرفض_محاضرة_مشروع_ليلى
#شتاء_طنطورة #الافراد14 #بن_زكري
محتاج شركة تمويل من ٢٠٠ الف بقسط
٢٥٠٠ الى ٣٠٠٠ ريال وشكرا</t>
  </si>
  <si>
    <t>jaberalkuwari_
#نرفض_محاضره_مشروع_ليلي مع احترامي
لكم يالوطنجيه لكن طلعتوا منافقين😉</t>
  </si>
  <si>
    <t>n0nam60
#نرفض_محاضرة_مشروع_ليلى وحسبنا
الله ونعم الوكيل في من فكر ورتب
وسعى لها وساندها ولو بحرف</t>
  </si>
  <si>
    <t>ibloodart
لايجون ابرك ، مو ناقصين عاهات بالبلاد
يزيدونها علينا 🤷🏽‍♀️،، #نرفض_محاضره_مشروع_ليلي</t>
  </si>
  <si>
    <t>alansari_i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</si>
  <si>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echalkubaisi
#نرفض_محاضرة_مشروع_ليلى https://t.co/xmt1hMeh9x</t>
  </si>
  <si>
    <t>qtrmylove
#نرفض_محاضرة_مشروع_ليلى https://t.co/xmt1hMeh9x</t>
  </si>
  <si>
    <t>y2sws8tuayj0v5r
ضاعت التربيه وضاع التعليم نسال
الله السلامه والعافيه يحاولون قدر
المستطاع تدمير المجتمع المسلم بالفكر
العلماني والشذوذ الجنسي #نرفض_محاضره_مشروع_ليلي</t>
  </si>
  <si>
    <t>jaguar68415321
#نرفض_محاضره_مشروع_ليلي ليكون يتحسب
نفسه في السعودية ؟ ولا عبالهم #تركي_بعر
هو اللي ماسك ؟ اصحى انت وياه ،،،
قال مشروع ليلي</t>
  </si>
  <si>
    <t>hasan444555
#نرفض_محاضرة_مشروع_ليلى #شتاء_طنطورة
#الاتحاد_الرايد #الافراد14 #منيو_خفايف
#بن_زكري #العوايل #وثائق_بريطانية_بسرقات_تركيا
#ابن_الذيب #هات_الصدارة #coronarvirus
لا بأس … لقد اخذوا فرصتهم ذات يوم
وفقدوها 👌🏻 تصبحون على ما تحبون
💤</t>
  </si>
  <si>
    <t>fahadalahmdi571
#نرفض_محاضرة_مشروع_ليلى #شتاء_طنطورة
#الاتحاد_الرايد #الافراد14 #منيو_خفايف
#بن_زكري #العوايل #وثائق_بريطانية_بسرقات_تركيا
#ابن_الذيب #هات_الصدارة #coronarvirus
لا بأس … لقد اخذوا فرصتهم ذات يوم
وفقدوها 👌🏻 تصبحون على ما تحبون
💤</t>
  </si>
  <si>
    <t>qtr_boali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</si>
  <si>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fatima35278814
#نرفض_محاضره_مشروع_ليلي ماذا يحدث
هل مايحدث في بلدنا اخر من تعلم
عنه الدوله . او الدولة تعرف بمايحدث
او ناس تلعب داخل الدوله كل يوم
نُصدم بموضوع ولا تغير دينا وعاداتنا
وتقاليدنا وقيمنا. واختا كنا من
اهل الكهف واليوم صحينا</t>
  </si>
  <si>
    <t>new_watn
#نرفض_محاضره_مشروع_ليلي تم الغاء
مشروع ليلى https://t.co/sO9PNFz3i9</t>
  </si>
  <si>
    <t>mim_qtr
اتوقع وصلت الرساله من اسم الهاشتاق
والمسؤولين فالدولة كفيلين فوقف
هالامر ولكن عسى ماشر الحفله وبيوقفونها
ليش الافلام والدراما احنا تعبنا
وماتعبنا اللي تبونه وصلتوه بطريقة
حلوه والعدا ينطرون اي شي ع قطر
شوفو الحسابات المشاركة فالهشتاق!
#نرفض_محاضره_مشروع_ليلي</t>
  </si>
  <si>
    <t>xxmohannadixx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</si>
  <si>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mariamfahad68
Any sign of unrest or controversy,
there’s always a group of racist
bigots ready to blame expats for
shit. It’s disgusting, exhausting
and fucking embarrassing. #نرفض_محاضره_مشروع_ليلي</t>
  </si>
  <si>
    <t>abdulla90qtr
في السعوديه يلصق الشعب كل شي في
وجه تركي ال الشيخ وهم يعلمون جيداً
ان تركي ال الشيخ مجرد واجهه ولولا
من (يعلوه ⇆ السبب الرئيسي) لما
استطاع تركي ال الشيخ فعل ما يفعله
كذلك نحن يجب علينا ان لانحمل الثقافه
او غيرها مالم يتسببوا فيه #نرفض_محاضرة_مشروع_ليلى
وغيره مما يُخالف شرع ﷲ</t>
  </si>
  <si>
    <t>khalidaljudeaa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</si>
  <si>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alansari3101
ما هذه المهزلة؟ حرية التعليم لا
تعني حرية الأنفصال عن العادات و
التقاليد و المعتقدات، احترموا البلاد
التي أنتم فيها. نحن شعب محافظ و
متدين، لا نرضى بأجندتكم الغربية
و الشخصية في نشر الشذوذ. #نرفض_محاضرة_مشروع_ليلى
@NUQatar</t>
  </si>
  <si>
    <t>qataralansari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</si>
  <si>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belhaelkefi
نرفض كل ما يمس ديننا وعاداتنا وتقاليدنا
وحسبي الله ونعم الوكيل أن تحفظوا
الله يحفظكم يا عبيد الله لا تنسوا
ذلك #نرفض_محاضره_مشروع_ليلي</t>
  </si>
  <si>
    <t>qtrhamad
#نرفض_محاضرة_مشروع_ليلى https://t.co/xmt1hMeh9x</t>
  </si>
  <si>
    <t>vuelodelviento
El color más intenso y único lleno
de belleza especial. 🏝️🧜 #MissAmericana
#coronarvirus #ซ่อนเงารักep10 #FelizViernesATodos
#BrexitReality #FueraLorenzoCordovaDelINE
#BuenViernes #Los80 #نرفض_محاضرة_مشروع_ليلى
#หายไวๆนะบู๋ #TCMS #PrayForChina
#ChinaVirus #BTSTOUR2020 #Temblor
https://t.co/MKa0fI48Uv</t>
  </si>
  <si>
    <t>smokey979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</si>
  <si>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yoyy83
شالفايدة من هذي المحاضره؟؟ اتوقع
ان الاشخاص الي يروجون لها يواجهون
مشاكل شذوذ مع ابنائهم !!! #نرفض_محاضره_مشروع_ليلي</t>
  </si>
  <si>
    <t>reem_abdullah00
شالفايدة من هذي المحاضره؟؟ اتوقع
ان الاشخاص الي يروجون لها يواجهون
مشاكل شذوذ مع ابنائهم !!! #نرفض_محاضره_مشروع_ليلي</t>
  </si>
  <si>
    <t>khalidbinahmadq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</si>
  <si>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bo_qayed94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</si>
  <si>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um_rbj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</si>
  <si>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ql979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</si>
  <si>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a_aln3ma92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</si>
  <si>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shamsa_17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</si>
  <si>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engin_419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</si>
  <si>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n_alhijji
شكله المسج واحد اللي وصل لمشاهير
السوشيل ميدايا ، سبحان الله كلهم
فجاه تواصلو مع QF 😂😂😂 #نرفض_محاضرة_مشروع_ليلى</t>
  </si>
  <si>
    <t>skyfalcon5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</si>
  <si>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fahad782
أتمنى أن تتوقف بعض مؤسسات الدولة
من جس نبض الشارع القطري وإختباره
في عقيدته وأخلاقه ومبادئه… #نرفض_محاضرة_مشروع_ليلى</t>
  </si>
  <si>
    <t>galkhay
شصايرررر #نرفض_محاضره_مشروع_ليلي</t>
  </si>
  <si>
    <t>fajalthani
#نرفض_محاضرة_مشروع_ليلى https://t.co/xmt1hMeh9x</t>
  </si>
  <si>
    <t>aldhbys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</si>
  <si>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eslagente
Growing old is inevitable; growing
up is optional!🤺✨ #المرتب_بالنسبالك_ايه
#بالخاطر_كلام #توثيق_سناب_بن_دفنا
#نرفض_محاضرة_مشروع_ليلى #صباح_الخيرᅠ
https://t.co/d8nINGr8yj</t>
  </si>
  <si>
    <t>_amlq1
ادعموني تكفون باب رزقي الوحيد #انقذوا_بلقيس_واطفالها
#اردوغان #توثيق_سناب_بن_دفنا #هات_الصدارة
#نرفض_الغاء_قسم_العوايل #مالك_الكاف_يطعن_فالوطن
#بن_زكري #فيروس_كورونا #الافراد14
#شخبار_الضغط #نرفض_محاضرة_مشروع_ليلى
#وثائق_بريطانية_بسرقات_تركيا #بالخاطر_كلام
#اقالة_تين_كات_مطلب https://t.co/MdWLNMRDdc</t>
  </si>
  <si>
    <t>denizengelhardt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</si>
  <si>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yes_qatar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</si>
  <si>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fayza42900031
احتاج لمساعدة ماديه لمن تيسر له
يراسلني وشكرا #نرفض_محاضره_مشروع_ليلي</t>
  </si>
  <si>
    <t>ase
While living in #Qatar Education
City was 1 of my most cherished
places because it was a space for
young diverse people from all over
the world (regardless of their
background) to come together to
educate &amp;amp; express themselves
and grow. Sad: #نرفض_محاضرة_مشروع_ليلى
@themediamajlis</t>
  </si>
  <si>
    <t xml:space="preserve">themediamajlis
</t>
  </si>
  <si>
    <t>bdwi202241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</si>
  <si>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young40man
اللي يريد فكرة مشروع برأس مال صغير
ودخل جيد و مضمون بإذن الله يكلمني
خاص #بالخاطر_كلام #حمله_تبليك_خالد_الكبير
#ممكن_تكونين_زوجه_ثانيه_للغني #نرفض_محاضرة_مشروع_ليلى
#نرفض_الغاء_قسم_العوايل</t>
  </si>
  <si>
    <t>hamdaalmansour2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</si>
  <si>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alsafi25993126
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</si>
  <si>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a99lih
الشيخ خالد الراشد🎙 فوائد الصلاة🕌
. . #ُكورونا #َيوم_الجمعه #ًبورسعيد
#ًسداد_دين_عسكري_مسجون #ًخالد_بشاره
#ُتوثيق_سناب_بن_دفنا #ًمع_الملك
#ُشباب_التغيير #ُساعه_استجابه #ُالغاء_قسم_العوايل
#َالقدس_عاصمه_فلسطين #ًنرفض_محاضره_مشروع_ليلي
#ًالشحانيه #ًخالد_بشاره #ًابها_الهلال
https://t.co/gVseJlAz1f</t>
  </si>
  <si>
    <t>nawalalyafai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</si>
  <si>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nood886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</si>
  <si>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ahmhsr
#نرفض_محاضرة_مشروع_ليلى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</si>
  <si>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ladon_aaa
١. الفرقة مكونة من ٥ اشخاص، وتدعي
استخدام الغناء كوسيلة للمعارضة
ونشر فكرها، وفي الحقيقة، هذا ليس
الا حجة لنشر فكرهم المنحرف الذي
يدعوا للشذوذ صراحة! #نرفض_محاضرة_مشروع_ليلى
@NUQatar @QF</t>
  </si>
  <si>
    <t>na53y5wdge6rez6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</si>
  <si>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eagulf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</si>
  <si>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alwelayalrsheda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</si>
  <si>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elnouri2
#نرفض_محاضره_مشروع_ليلي 1️⃣من القليل
الذي فهمته من هذا الوسم👆أن جامعة
من الجامعات الغربية ستستضيف فرقة
تروج للشذوذ الجنسي.القطريون غاضبون
لدينهم.. ١-الحمدلله أن هناك من
يغضب للدين ٢-كيف حصلت الجامعة على
الإذن بذلك؟ ٣-يفتح هذامسألةأعمق:هل
هناك حاجةإلى جامعات أجنبيةتأتي
بشروطها؟</t>
  </si>
  <si>
    <t>qatari_cloud
#نرفض_محاضره_مشروع_ليلي 1️⃣من القليل
الذي فهمته من هذا الوسم👆أن جامعة
من الجامعات الغربية ستستضيف فرقة
تروج للشذوذ الجنسي.القطريون غاضبون
لدينهم.. ١-الحمدلله أن هناك من
يغضب للدين ٢-كيف حصلت الجامعة على
الإذن بذلك؟ ٣-يفتح هذامسألةأعمق:هل
هناك حاجةإلى جامعات أجنبيةتأتي
بشروطها؟</t>
  </si>
  <si>
    <t>yk5088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</si>
  <si>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alashraf634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</si>
  <si>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the_engineer_h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</si>
  <si>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mohamma14115637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</si>
  <si>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almarridhafi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</si>
  <si>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raybalqatar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</si>
  <si>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borashid44
#نرفض_محاضرة_مشروع_ليلى نتمنى من
الجهات المعنية محاسبة المستضيفين
للفرقة الشاذة التي تخالف قانون
وعادات المجتمع القطري @NUQatar
@QF @MOI_Qatar</t>
  </si>
  <si>
    <t>mohd228822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</si>
  <si>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nassera52554501
منعت عدة دول فرقة مشروع ليلى من
إقامة فعّالياتها لتطاولها على الأديان
والتدني الأخلاقي في طرحها وعند
أصحابها! من هذه الدول مصر ولبنان
والاردن كما نقلت ذلك عدة صحف منها
cnn + جريدة الوطن المصرية. فكيف
نسمح لهم بإقامة فعالياتهم أمام
أبنائنا وبناتنا؟! @QF #نرفض_محاضرة_مشروع_ليلى</t>
  </si>
  <si>
    <t>talpha66
أتمنى أن تتوقف بعض مؤسسات الدولة
من جس نبض الشارع القطري وإختباره
في عقيدته وأخلاقه ومبادئه… #نرفض_محاضرة_مشروع_ليلى</t>
  </si>
  <si>
    <t>hessa_n1
وزارة الثقافة عندنا حدها تمنع كتب
عشان ما يخربون عقول الناس اما تجيب
محاضرات من المخنثين والمترجلات
اللذين لعنهم رسول الله عادي نسويات
ذو فكر منحل عادي ملحدين عادي #نرفض_محاضرة_مشروع_ليلى</t>
  </si>
  <si>
    <t>nooraabdaulla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</si>
  <si>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esmailhoussain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</si>
  <si>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abdullalnaama
١. الفرقة مكونة من ٥ اشخاص، وتدعي
استخدام الغناء كوسيلة للمعارضة
ونشر فكرها، وفي الحقيقة، هذا ليس
الا حجة لنشر فكرهم المنحرف الذي
يدعوا للشذوذ صراحة! #نرفض_محاضرة_مشروع_ليلى
@NUQatar @QF</t>
  </si>
  <si>
    <t>9areral8lam
نحن لا نرفض بل نطالب بتطبيق حدود
الله في كل من يمارس الشذوذ ويدعو
له ، ونحن ليس ليبراليين ولا ديمقراطيين
ولا منافقين ، نحن مسلمين مؤمنين
ولا نستحي من دين الله و سنة نبينا
محمد ﷺ شاء من شاء و أبى من أبى
.... #نرفض_محاضره_مشروع_ليلي https://t.co/Fk89uUnqQX</t>
  </si>
  <si>
    <t>razinnah
نحن لا نرفض بل نطالب بتطبيق حدود
الله في كل من يمارس الشذوذ ويدعو
له ، ونحن ليس ليبراليين ولا ديمقراطيين
ولا منافقين ، نحن مسلمين مؤمنين
ولا نستحي من دين الله و سنة نبينا
محمد ﷺ شاء من شاء و أبى من أبى
.... #نرفض_محاضره_مشروع_ليلي https://t.co/Fk89uUnqQX</t>
  </si>
  <si>
    <t>alsaberaljamee1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</si>
  <si>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4tawasel
أتمنى أن تتوقف بعض مؤسسات الدولة
من جس نبض الشارع القطري وإختباره
في عقيدته وأخلاقه ومبادئه… #نرفض_محاضرة_مشروع_ليلى</t>
  </si>
  <si>
    <t>shthani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</si>
  <si>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alqahtanimelha
@FahadBuzwair @NorthwesternU @NUQatar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</si>
  <si>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wesam_zourob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</si>
  <si>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anne_hussien
#نرفض_محاضرة_مشروع_ليلى ((إِنَّ
الَّذِينَ يُحِبُّونَ أَن تَشِيعَ
الْفَاحِشَةُ فِي الَّذِينَ آمَنُوا
لَهُمْ عَذَابٌ أَلِيمٌ فِي الدُّنْيَا
وَالْآخِرَةِ ۚ وَاللَّهُ يَعْلَمُ
وَأَنتُمْ لَا تَعْلَمُونَ ))</t>
  </si>
  <si>
    <t>ifoska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</si>
  <si>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al_alqassimi
٥.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</si>
  <si>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abo_alkadi_
فلله الحمد والمنة تزخر بلادنا بالعديد
من الجامعات والكليات العالمية المرموقة
والتي تغنينا عن هذه الجامعة التي
تتمادى في الدعوة الى الفساد والإفساد،
فلا بارك الله في علم يورث انحلالا
وتفسخا في المجتمع ٢/٢ #نرفض_محاضرة_مشروع_ليلى</t>
  </si>
  <si>
    <t>alshoosh94
اللهم لا تؤاخذنا بما فعل السفهاء
منا .. #نرفض_محاضرة_مشروع_ليلى</t>
  </si>
  <si>
    <t>qtr_lady
اللهم لا تؤاخذنا بما فعل السفهاء
منا .. #نرفض_محاضرة_مشروع_ليلى</t>
  </si>
  <si>
    <t>koranaw1
I guess on the bright side we'll
get to see if the EC/QF universities
are actually academically independent
or not with the outcome of this.
@NUQatar @NorthwesternU #نرفض_محاضرة_مشروع_ليلى
Unpopular opinion: don't attend
if you dislike something, no need
to make a fuss 🤷‍♂️</t>
  </si>
  <si>
    <t>qat87boali
#نرفض_محاضره_مشروع_ليلي يجب أن
نحرص اكثر على نشر بتمسك بمبادئنا
والقيم الحضارية للدين والخلق القويم
وهنا دور وزارة الثقافة بعمل أنشطة
التي تخدم المجتمع ومن خلالها يتم
وعي شبابنا إنَّ المجتمع يعتمد على
القيم، إذ يستمد منها مرجعيته الأخلاقية
والثقافية،</t>
  </si>
  <si>
    <t>walhan_doha
شوية local #نرفض_محاضرة_مشروع_ليلى</t>
  </si>
  <si>
    <t>sd2gxddosjolfqg
بالأمس الصين هي من تمنع دخول مسعود
أوزيل إلى أراضيها اليوم العالم
أجمع يمنع دخول الصينيين إلى أراضيه
#نرفض_محاضره_مشروع_ليلي https://t.co/EknW1r2iix</t>
  </si>
  <si>
    <t>saood_qtr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</si>
  <si>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malmari2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</si>
  <si>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ali_asq
اش موضوع مشروع ليلي ؟ #نرفض_محاضره_مشروع_ليلي</t>
  </si>
  <si>
    <t>bu_jassim_111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</si>
  <si>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mram1963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</si>
  <si>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mhqtr1
#نرفض_محاضره_مشروع_ليلي اللي يبي
عياله ويحافظ عليهم من الزيغ والفساد
لا يدخلهم جامعات تعلمهم الإنحراف
الفكري والأخلاقي ، الأصل في الجامعات
بناء الإنسان وليس هدمه، أبحثوا
عن البديل الصالح لعيالكم، ولو كان
أخر الدنيا، أما ذي قلعتها من جامعة.</t>
  </si>
  <si>
    <t>fighterqatari
@q6r @HONEYWHlSKY أجنبيه وترد بهذه
الوقاحه دفاعاً عن محاضرة (فرقة
مشروع ليلى) ... فعلاً الوقاحه ليس
لها حدود She talks like she is
the one holding #Qatar economy
#نرفض_محاضرة_مشروع_ليلى https://t.co/zVyZHepbh3</t>
  </si>
  <si>
    <t>moftah_alkeer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</si>
  <si>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sawaad_aleel
يجب ان تكون هناك مساءلة قانونية
لهذه الجامعة ومقترحي الفكرة ولا
يجب ان يمر الموضوع مرور الكرام
بمجرد ايقاف الاستضافة هذيلا عيال
البلد ومستقبلها اللي هالجامعات
قاعدة تلعب بعقولهم .. لازم ينحط
حد لها #نرفض_محاضره_مشروع_ليلي</t>
  </si>
  <si>
    <t>arabsinbad3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</si>
  <si>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um5586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</si>
  <si>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alnaimi_sultan
أتمنى أن تتوقف بعض مؤسسات الدولة
من جس نبض الشارع القطري وإختباره
في عقيدته وأخلاقه ومبادئه… #نرفض_محاضرة_مشروع_ليلى</t>
  </si>
  <si>
    <t>ahmed546784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</si>
  <si>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sardar40947826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</si>
  <si>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h_aldosari1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</si>
  <si>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ali211112
اللي يدافع عن المصاروه ويدعي انهم
ابرياء👇مصرية مقيمة في قطر تدعو
الفيفالسحب تنظيم كاس العالم #نرفض_محاضره_مشروع_ليلي
https://t.co/cz0w5oAhMG</t>
  </si>
  <si>
    <t>mohmdmarafi
Please stop this none-sense. What
benefit will the students get from
this band?! #نرفض_محاضره_مشروع_ليلي</t>
  </si>
  <si>
    <t>bfdnada
#نرفض_محاضره_مشروع_ليلي يوجد منتج
جنشيا 💯 👇👇 🎀لتأخير سرعة القذف
🎀وزيادة الرغبة الجنسية 🎀زيادة
حجم القضيب 🎀وتقوية الانتصاب 🎀زيادة
السائل المنوي للتواصل مع⁦♥️⁩ دكتورة
ندى ⁦♥️⁩ الواتس اول تعليق⁦✔️💚💚
https://t.co/Hn5j3CFYOt</t>
  </si>
  <si>
    <t>loay_abdelaziz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</si>
  <si>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mohdalmanna3i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</si>
  <si>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alkuwarimkm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</si>
  <si>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ky9m3n9aojwcihv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</si>
  <si>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hissahamed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</si>
  <si>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aalrimethi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</si>
  <si>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qatariobserver
#نرفض_محاضرة_مشروع_ليلى نتمنى من
الجهات المعنية محاسبة المستضيفين
للفرقة الشاذة التي تخالف قانون
وعادات المجتمع القطري @NUQatar
@QF @MOI_Qatar</t>
  </si>
  <si>
    <t>qat22082005
يالله صباح خير 👎😒🤢🤧#نرفض_محاضره_مشروع_ليلي</t>
  </si>
  <si>
    <t>luiskardashian8
💕 #lovelive #01Feb #نرفض_محاضرة_مشروع_ليلى
https://t.co/8whKEC6HPc</t>
  </si>
  <si>
    <t>mohammedhussaam
بحب في اغلبية شعب #قطر اللي بعتبرهم
اهلي غيرتهم على دينا وعلى عاداتنا
وتقاليدنا كمسلمين🇶🇦❤️ #نرفض_محاضرة_مشروع_ليلى</t>
  </si>
  <si>
    <t>drkhaledselwadi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</si>
  <si>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m__0209
#نرفض_محاضره_مشروع_ليلي سبحان الله
كشف لنا بالحصار : جيران الغدر والحصار
من وضع مصلحته على مصلحة الوطن جماعة
الصلح النسويات الآتي يزرعون في
عقول بناتنا الانحراف تحت اسم الحرية
وأخيرا من يريد إلغاء القيم الإسلامية
والانحلال من عاداتنا وتقاليدنا
باحضار فرق مثلثيه وكن قطر تايلند</t>
  </si>
  <si>
    <t>hfmalthani
I know it’s very controversial
to hold Mashrou Leila’s lecture
although all QF universities are
guaranteed academic freedom. This
means they don’t have to follow
Qatari laws. So basically nothing
is going to change no matter what.
#نرفض_محاضرة_مشروع_ليلى</t>
  </si>
  <si>
    <t>nawaalakram
I know it’s very controversial
to hold Mashrou Leila’s lecture
although all QF universities are
guaranteed academic freedom. This
means they don’t have to follow
Qatari laws. So basically nothing
is going to change no matter what.
#نرفض_محاضرة_مشروع_ليلى</t>
  </si>
  <si>
    <t>zaad_alra7l
#نرفض_محاضرة_مشروع_ليلى الدين القيم
الأخلاق ليست ميادين للمساومة وجس
النبض وليست كلأ مباحاً يرمي كائن
من كان بمخلفاته الفكرية والعقدية
ودونها يضحي الحر الشريف بنفسه وماله
واهله، لتبقى ولو هو يفنى.</t>
  </si>
  <si>
    <t>nouf_alkubti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</si>
  <si>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asmaaalkhtib
اللهم انا نبرأ إليك من هذا. #نرفض_محاضرة_مشروع_ليلى
https://t.co/yK5VdGGUYf</t>
  </si>
  <si>
    <t>mohammed1353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</si>
  <si>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ppup2jpccacrkxv
أتمنى أن تتوقف بعض مؤسسات الدولة
من جس نبض الشارع القطري وإختباره
في عقيدته وأخلاقه ومبادئه… #نرفض_محاضرة_مشروع_ليلى</t>
  </si>
  <si>
    <t>nasser_alsada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</si>
  <si>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saeedalalass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</si>
  <si>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jassim5006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</si>
  <si>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muna99851294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</si>
  <si>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3b_s3od
مادري شسالفتها بس ارفض معاكم #نرفض_محاضره_مشروع_ليلي</t>
  </si>
  <si>
    <t>25shmri
حطوا شخص عربي يحترم ويعتمد العادات
والتقاليد ب توجهه واتخاذ مثل هالقرارات
الهابطه والأفضل يكون قطري لانه
عارف قوانين دولته وشنو الي له وشنو
الي عليه #نرفض_محاضرة_مشروع_ليلى</t>
  </si>
  <si>
    <t>s3ad19970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</si>
  <si>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fjvt3ygpvuzlnbm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</si>
  <si>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akaberbint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</si>
  <si>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im7mdr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</si>
  <si>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heavenniie
#GELP #الغاء_قسم_العوائل #viernesdeYaValio
#نرفض_محاضرة_مشروع_ليلى #BrexitReality
https://t.co/F8CU8OYwys</t>
  </si>
  <si>
    <t>the_stranger911
#نرفض_محاضره_مشروع_ليلي يعيش المجتمع
القطري حالة من التناقض المجتمعي
اليوم فهو ينتظر كأس العالم بأحر
من الجمر ويستعد له لكنه في نفس
الوقت تنازل عن مبادئه الدينيه والأخلاقيه.</t>
  </si>
  <si>
    <t>issa200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</si>
  <si>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alialal76872124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</si>
  <si>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umfares88_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</si>
  <si>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talib_salem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</si>
  <si>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vivaqatar3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</si>
  <si>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marcowenjones
There's a hashtag in Qatar about
some people rejecting the visit
of the band @mashrou3leila on the
basis it goes against certain traditions
and values here. I know many will
agree openness and being welcoming
is also an important value here
#نرفض_محاضرة_مشروع_ليلى</t>
  </si>
  <si>
    <t xml:space="preserve">mashrou3leila
</t>
  </si>
  <si>
    <t>illtrojan
There's a hashtag in Qatar about
some people rejecting the visit
of the band @mashrou3leila on the
basis it goes against certain traditions
and values here. I know many will
agree openness and being welcoming
is also an important value here
#نرفض_محاضرة_مشروع_ليلى</t>
  </si>
  <si>
    <t>ohomad96
الي فهمته فلافل يبونه وبفك قطر
رافضين #نرفض_محاضره_مشروع_ليلي</t>
  </si>
  <si>
    <t>alhilal8080
#نرفض_محاضره_مشروع_ليلي اول من
غرد @AlJaidah https://t.co/CKkX2DA2Sy</t>
  </si>
  <si>
    <t>aljaidah
جزاك الله خير أخ فهد على حرصك.
لكن لايمكن للجامعة أن تنظم مثل
هذه المحاضرات إلا بموافقة من @QF
ادارة الاتصالات أو تنمية المجتمع!
فتعاملهم مع الخبر وكأنهم لم يعلموا
به (يتعارض مع رسالة..) فيه استخفاف
بالعقول. الاعتراف بالخطأ والاعتذار
والمحاسبة هو المطلوب! #نرفض_محاضرة_مشروع_ليلى
https://t.co/Xo5QnMm7OM</t>
  </si>
  <si>
    <t>buhelaiqa
بعض اصوات النشاز التي تدعو لإقامة
الحفل هي نفسها التي ستدخل في عجلة
التنمية ل(تساهم في بناء المجتمع)
!! احذروهم #نرفض_محاضره_مشروع_ليلي</t>
  </si>
  <si>
    <t>mkalmaa
@hotgirlhala Seriously ? Hun your
in Doha there is no place on the
plant that’s safest than Doha.
I understand that you dislike locals
but I don’t understand how ungrateful
your being to the country that’s
keeping u safe and sound #نرفض_محاضرة_مشروع_ليلى</t>
  </si>
  <si>
    <t xml:space="preserve">hotgirlhala
</t>
  </si>
  <si>
    <t>mfa06800927
كوني طالبة في الجامعة انصدمت، لان
جفت الإعلانات في حرم الجامعة معروضة
على الشاشات بس مافكرت ان أوقف للحظة
وأقرى محتوياته، هاي لحظة بتخليني
احين اتسائل عن اي شي اجوفه زيادة
وما أخلي شي يمر مرور الكرام! #نرفض_محاضرة_مشروع_ليلى</t>
  </si>
  <si>
    <t>altwash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</si>
  <si>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najatbntali
#نرفض_محاضره_مشروع_ليلي</t>
  </si>
  <si>
    <t>cia_qat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</si>
  <si>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muneera44565366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</si>
  <si>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6_6abdullah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</si>
  <si>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jovial_qtr
أتمنى أن تتوقف بعض مؤسسات الدولة
من جس نبض الشارع القطري وإختباره
في عقيدته وأخلاقه ومبادئه… #نرفض_محاضرة_مشروع_ليلى</t>
  </si>
  <si>
    <t>elsayedaboelnou
العجيب إن شويه عيال كيكي ميكي هيقدموا
محاضرة 😅 عيشنا وشوفنا على أخر
الزمن العجل بيقدم محاضرات😅 #نرفض_محاضره_مشروع_ليلي</t>
  </si>
  <si>
    <t>m_thenaimi
ما يروحون الصين احسن؟ اتوقع بيرحبون
فيهم هناك #نرفض_محاضرة_مشروع_ليلى</t>
  </si>
  <si>
    <t>4nsr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</si>
  <si>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1nsr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</si>
  <si>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nilk_2
#بالخاطر_كلام #اقالة_تين_كات_مطلب
#وثائق_بريطانية_بسرقات_تركيا #نرفض_محاضرة_مشروع_ليلى
#شتاء_طنطورة #ببجي #الافراد14 #سنابات_فيصل_دخيل_الله
👇🏻🔃❤️. https://t.co/wWoy15Z69O</t>
  </si>
  <si>
    <t>nouufie
#نرفض_محاضره_مشروع_ليلي</t>
  </si>
  <si>
    <t>saodiat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</si>
  <si>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fofoksaail
حياكم في حسابي اصمم فلاتر او عدسات
سناب شات وصور وفيديو باقل الاسعار
#انقذوا_بلقيس_واطفالها #بالخاطر_كلام
#حمله_تبليك_خالد_الكبير #نرفض_محاضرة_مشروع_ليلى
#الصين #ببجي #سنابيه</t>
  </si>
  <si>
    <t>younisalzuhimie
حياكم في حسابي اصمم فلاتر او عدسات
سناب شات وصور وفيديو باقل الاسعار
#انقذوا_بلقيس_واطفالها #بالخاطر_كلام
#حمله_تبليك_خالد_الكبير #نرفض_محاضرة_مشروع_ليلى
#الصين #ببجي #سنابيه</t>
  </si>
  <si>
    <t>lotfi_94
مبادئ بريال 😂 #نرفض_محاضره_مشروع_ليلي
https://t.co/is9WhglM0o</t>
  </si>
  <si>
    <t>aalsubaie___
مبادئ بريال 😂 #نرفض_محاضره_مشروع_ليلي
https://t.co/is9WhglM0o</t>
  </si>
  <si>
    <t>tpckzvs2sl7ckxm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</si>
  <si>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hamad1279513117
أتمنى أن تتوقف بعض مؤسسات الدولة
من جس نبض الشارع القطري وإختباره
في عقيدته وأخلاقه ومبادئه… #نرفض_محاضرة_مشروع_ليلى</t>
  </si>
  <si>
    <t>shoshq6r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</si>
  <si>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saifaljabri72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</si>
  <si>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yourlocalameena
Perpetually confused by the fact
that @QF wants us to get an education+better
our country while denying us any
semblance of free speech and civil
society. Do you want us to be educated
free thinkers or not? #نرفض_محاضرة_مشروع_ليلى</t>
  </si>
  <si>
    <t>mmsa2001s
#نرفض_محاضرة_مشروع_ليلى</t>
  </si>
  <si>
    <t>viathedevil
#نرفض_محاضره_مشروع_ليلي WHERE ARE
THE TICKETS?? 😭 DAMM I HAVE NEVER
BEEN SO EXCITED!</t>
  </si>
  <si>
    <t>_____aldanah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</si>
  <si>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_d6y62016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</si>
  <si>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fahadalatar1
#نرفض_محاضرة_مشروع_ليلى سؤال 🤔⁉️
وين مشاهير سوشيل ميديا عن هالخرابيط
اللي تصير عندنا بالبلد وإلا شاطرين
يتكلمون عن اللي يصير بالبلاد المجاوره😏
وبعدين احنا كل احتفال عندنا ومهرجان
يأما حق هندوس او شواذ وغيره ذولا
هيئة سياحه وثقافه وإلا هيئة دمار
للبلد 😑😐😶 https://t.co/SPNRVdisJJ</t>
  </si>
  <si>
    <t>m_albu7adod
أتمنى أن تتوقف بعض مؤسسات الدولة
من جس نبض الشارع القطري وإختباره
في عقيدته وأخلاقه ومبادئه… #نرفض_محاضرة_مشروع_ليلى</t>
  </si>
  <si>
    <t>strawbxdo
I guess on the bright side we'll
get to see if the EC/QF universities
are actually academically independent
or not with the outcome of this.
@NUQatar @NorthwesternU #نرفض_محاضرة_مشروع_ليلى
Unpopular opinion: don't attend
if you dislike something, no need
to make a fuss 🤷‍♂️</t>
  </si>
  <si>
    <t>nawal33099032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</si>
  <si>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__l4xxt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</si>
  <si>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naeeff2013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</si>
  <si>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hendalali
رحم الله من قال هذا الكلام خوفا
على قطر وعلى فطرة المجتمع القطري
وهويته فيا ليت شعري ما الذي حدث
!! #نرفض_محاضره_مشروع_ليلي #صباح_الخير
https://t.co/0eJ6xQUAZ9</t>
  </si>
  <si>
    <t>khalifahamaad
رحم الله من قال هذا الكلام خوفا
على قطر وعلى فطرة المجتمع القطري
وهويته فيا ليت شعري ما الذي حدث
!! #نرفض_محاضره_مشروع_ليلي #صباح_الخير
https://t.co/0eJ6xQUAZ9</t>
  </si>
  <si>
    <t>thanibinabdulla
#نرفض_محاضره_مشروع_ليلي @NUQatar
This is against our cultural standards
and societal norms, I don’t get
why this institution always makes
the same mistakes. ATLEAST look
into our laws and regulations before
taking decisions that would demote
your image amongst our society.</t>
  </si>
  <si>
    <t>lulwa_alabdulla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</si>
  <si>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drugx24
#نرفض_محاضره_مشروع_ليلي ليش هالشيء
يحبه الأمير و الأمير الوالد خلوهم
يستمتعون بالمحاضره شنو هالتخلف</t>
  </si>
  <si>
    <t>nadyaalkubaisi
الدين فوق الدولة وفوق اي شخصية
مهما كان " منصبها " تذكر انك راح
تتحاسب بروحك و اضعف الايمان اني
انهي عن المنكر بلساني او بقلبي.
#نرفض_محاضره_مشروع_ليلي</t>
  </si>
  <si>
    <t>abj506
في ميزان حسنات جميع من شارك و انكر
ان شاءالله 😋 #نرفض_محاضره_مشروع_ليلي
https://t.co/O7Jv1xNjqH</t>
  </si>
  <si>
    <t>zxxxx1987
نرفض بشدة لان هذا يخالف الدين اولا
واعرافنا كقطريين محافظين ويجب محاسبة
القائمين عليه #نرفض_محاضره_مشروع_ليلي</t>
  </si>
  <si>
    <t>qatar7782s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</si>
  <si>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hassanalh2030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</si>
  <si>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munaty556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</si>
  <si>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f202213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</si>
  <si>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hammad1l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</si>
  <si>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kalqad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</si>
  <si>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aboooody__2017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</si>
  <si>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1975omr1975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</si>
  <si>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alnabets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</si>
  <si>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105048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</si>
  <si>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eulam5a0xpffbup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</si>
  <si>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mnno_3000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</si>
  <si>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thekaaay
نعم #نرفض_محاضره_مشروع_ليلي</t>
  </si>
  <si>
    <t>aakk1499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</si>
  <si>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a7mad555
Idealising a band with such controversial
and radical opinions is actually
enforcing role models for the youth
rather than a beneficial academic
discourse. Don’t think that academic
freedom is relevant here. #نرفض_محاضره_مشروع_ليلي</t>
  </si>
  <si>
    <t>ms24619250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</si>
  <si>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atalsalat
حاولت أفهم شسالفة حد يفهمني أحس
سالفة عادات و تقاليد ووو #نرفض_محاضره_مشروع_ليلي</t>
  </si>
  <si>
    <t>ly3vzwimcfo9hac
#نرفض_محاضره_مشروع_ليليٍٍ حان الوقت
لتتخلص/ي من الدهون والترهلات فهي
بالتأكيد تخفي زهرة جميلة في داخلك
حان الوقت لتخرج إلي النور برامج
ومنتجات صحية ستغير حياتك للأبد
للطلب ... يرجى التواصل عبرالخاص
https://t.co/nhw2as7l0q</t>
  </si>
  <si>
    <t>yyy1zk5pgy4bauq
#نرفض_محاضره_مشروع_ليليٍٍ حان الوقت
لتتخلص/ي من الدهون والترهلات فهي
بالتأكيد تخفي زهرة جميلة في داخلك
حان الوقت لتخرج إلي النور برامج
ومنتجات صحية ستغير حياتك للأبد
للطلب ... يرجى التواصل عبرالخاص
https://t.co/nhw2as7l0q</t>
  </si>
  <si>
    <t>kob3jsie9c8pf3h
#نرفض_محاضره_مشروع_ليليٍٍ حان الوقت
لتتخلص/ي من الدهون والترهلات فهي
بالتأكيد تخفي زهرة جميلة في داخلك
حان الوقت لتخرج إلي النور برامج
ومنتجات صحية ستغير حياتك للأبد
للطلب ... يرجى التواصل عبرالخاص
https://t.co/nhw2as7l0q</t>
  </si>
  <si>
    <t>9bbdygklnqfhyoz
#نرفض_محاضره_مشروع_ليليٍٍ حان الوقت
لتتخلص/ي من الدهون والترهلات فهي
بالتأكيد تخفي زهرة جميلة في داخلك
حان الوقت لتخرج إلي النور برامج
ومنتجات صحية ستغير حياتك للأبد
للطلب ... يرجى التواصل عبرالخاص
https://t.co/nhw2as7l0q</t>
  </si>
  <si>
    <t>albinali83
أما حان الآوان بأن يكون للشعب مجلس
منتخب يدير شؤون الدولة الداخليه
؟! #نرفض_محاضره_مشروع_ليلي</t>
  </si>
  <si>
    <t>aldosari_eng
أما حان الآوان بأن يكون للشعب مجلس
منتخب يدير شؤون الدولة الداخليه
؟! #نرفض_محاضره_مشروع_ليلي</t>
  </si>
  <si>
    <t>majlesqatar11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</si>
  <si>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b014c8kvazgc5vl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</si>
  <si>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fatimanumber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</si>
  <si>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ebtesam19997
وش سالفه #نرفض_محاضرة_مشروع_ليلى</t>
  </si>
  <si>
    <t>arrased6000
#نرفض_محاضرة_مشروع_ليلى الشعب القطري
شعب مسلم على السلفية الحقة .. فلا
تفسدوها ...كما أفسد الآخرين ..</t>
  </si>
  <si>
    <t>lonelydreamer25
Any sign of unrest or controversy,
there’s always a group of racist
bigots ready to blame expats for
shit. It’s disgusting, exhausting
and fucking embarrassing. #نرفض_محاضره_مشروع_ليلي</t>
  </si>
  <si>
    <t>owohans
#نرفض_محاضره_مشروع_ليلي Please
teach your kids to argue in a appropriate
language, and in a non offensive
way! Y’all need to grow up and
watch ur words. Even our religion
said so...</t>
  </si>
  <si>
    <t>oliaqtr
@jassimrj خلاص عرفت في خطوة جريئة
تعتزم جامعة نورث ويسترن قطر @NUQatar
اقامة محاضرة لفرقة (مشروع ليلى)
الشاذة! التي تروج للشذوذ الجنسي
وتمتهن الأديان! https://t.co/0rs5v0oNxN…
#نرفض_محاضرة_مشروع_ليلى</t>
  </si>
  <si>
    <t>jassimrj
يعني مسوين مشاكل و قالبين الدنيا
عشان تطالبون بمحاضرة لفرقة تروج
للشذوذ وتروج للالحاد ؟ تبون تشوفون
هالمظاهر يعني والناس ساكته وراضيه
؟ ولا شنو بتستفيدون من هالمحاضره
؟ #نرفض_محاضره_مشروع_ليلي https://t.co/MuSInDroGI</t>
  </si>
  <si>
    <t>athenatique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</si>
  <si>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danalmhndi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</si>
  <si>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hediye_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</si>
  <si>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e7nas7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</si>
  <si>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thegeekydana
#نرفض_محاضره_مشروع_ليلي where can
I get tickets</t>
  </si>
  <si>
    <t>alhammadi_hind
@q6r @HONEYWHlSKY أجنبيه وترد بهذه
الوقاحه دفاعاً عن محاضرة (فرقة
مشروع ليلى) ... فعلاً الوقاحه ليس
لها حدود She talks like she is
the one holding #Qatar economy
#نرفض_محاضرة_مشروع_ليلى https://t.co/zVyZHepbh3</t>
  </si>
  <si>
    <t>izopote
#نرفض_محاضرة_مشروع_ليلى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</si>
  <si>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 xml:space="preserve">honeywhlsky
</t>
  </si>
  <si>
    <t>lsbkl
موقع وزارة الخارجية القطرية - قطر
اليوم - آداب و قواعد السلوك الاجتماعي
#نرفض_محاضره_مشروع_ليلي https://t.co/A7neCLLyyS</t>
  </si>
  <si>
    <t>malhvjri
موقع وزارة الخارجية القطرية - قطر
اليوم - آداب و قواعد السلوك الاجتماعي
#نرفض_محاضره_مشروع_ليلي https://t.co/A7neCLLyyS</t>
  </si>
  <si>
    <t>aalsulaitiq
البعض يخلط بين وجود الشواذ أو الملحدين
أو أي شخص يتبع أي دين أو جماعة
أو من أي بلد في كأس العالم أو غيره
من الفعاليات فوجوده مرهون بعدم
مخالفته أنظمة وقوانين الدولة وبالطبع
لن تنبش الدولة عن عقيدته وتوجهه
وبين التسويق لهذه الأفكار بشكل
علني وفي منبر تعليمي #نرفض_محاضره_مشروع_ليلي</t>
  </si>
  <si>
    <t>dictatorhissa
#نرفض_محاضره_مشروع_ليلي Please
teach your kids to argue in a appropriate
language, and in a non offensive
way! Y’all need to grow up and
watch ur words. Even our religion
said so...</t>
  </si>
  <si>
    <t>dannoshh
#نرفض_محاضره_مشروع_ليلي Please
teach your kids to argue in a appropriate
language, and in a non offensive
way! Y’all need to grow up and
watch ur words. Even our religion
said so...</t>
  </si>
  <si>
    <t>bgadmshadra
#نرفض_محاضره_مشروع_ليلي Please
teach your kids to argue in a appropriate
language, and in a non offensive
way! Y’all need to grow up and
watch ur words. Even our religion
said so...</t>
  </si>
  <si>
    <t>alsubaeeyy
موقع وزارة الخارجية القطرية - قطر
اليوم - آداب و قواعد السلوك الاجتماعي
#نرفض_محاضره_مشروع_ليلي https://t.co/A7neCLLyyS</t>
  </si>
  <si>
    <t>girlalrain
اتقوا الله في البلاد والعباد لا
تسمحون للشيطان إن يغير القيم والمبادئ
والأخلاق #نرفض_محاضره_مشروع_ليلي</t>
  </si>
  <si>
    <t>nalkuwari13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</si>
  <si>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mashaelalkabbi
طيب انا وشدخلني كمجتمع قطري ولا
وش يربطني بفرقة روك لبنانية تروج
للمثلية والالحاد وافكار اخرى سياسية
واجتماعية ودينية مالها اي رواج
اطلاقا مش في قطر فقط بل في الشرق
الاوسط ككل؟؟؟ خلصت المواضيع ولا
هي حلقة مبتذلة اخرى من مسلسل "جس
النبض" المستفز؟؟ #نرفض_محاضره_مشروع_ليلي</t>
  </si>
  <si>
    <t>alhajriarabia
نهاية سعيدة للويكند .... كونجراتس
ماي فولو "لوكلز" 😎❤️ #نرفض_محاضره_مشروع_ليلي</t>
  </si>
  <si>
    <t>yayletsdie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</si>
  <si>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osama_co
الصهاينة يعملون بجد واجتهاد لافساد
المجتمعات عبر تنظيم مثل هذة الاحداث
في المؤسسات التعليمية، الرفض فقط
ليس كافئ بل يجب تنظيم احداث اسلامية
ومجتمعية فاضلة في هذة المؤسسات
#نرفض_محاضره_مشروع_ليلي</t>
  </si>
  <si>
    <t>maryamalasmakh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</si>
  <si>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qatariana_1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</si>
  <si>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mohd_qtr
قاعد اشوف المكتوب بلهاشتاق و الكلام
المكتوب..المصيبه او الطامه الكبرى
ان الي يكتبون ويدافعون عنهم اعتقد
هم بعض طلاب المدينه التعليميه ويكتبون
بالانجليزي "على اساس انه ثقافه"
والي رافضينهم هم اهل البلد ...
سؤال للعرب الانجليز ... ماهو سبب
استماتتكم؟#نرفض_محاضره_مشروع_ليلي</t>
  </si>
  <si>
    <t>fofowa101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</si>
  <si>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aaabby_01
موقع وزارة الخارجية القطرية - قطر
اليوم - آداب و قواعد السلوك الاجتماعي
#نرفض_محاضره_مشروع_ليلي https://t.co/A7neCLLyyS</t>
  </si>
  <si>
    <t>shaikha3001
#نرفض_محاضره_مشروع_ليلي @NUQatar
This is against our cultural standards
and societal norms, I don’t get
why this institution always makes
the same mistakes. ATLEAST look
into our laws and regulations before
taking decisions that would demote
your image amongst our society.</t>
  </si>
  <si>
    <t>al3bdulla707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</si>
  <si>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nourareed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</si>
  <si>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simaelmasrii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</si>
  <si>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toqaomarx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</si>
  <si>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salmans63681439
@FahadBuzwair @Marsalqatar @marzoqi_w
@Hassan_alsai @NadeebQa @marsadqatar
مؤسسه قطر اعطت الجامعات الحرية
ولم تقيدهم و يفترض بالجامعات احترام
ذلك وعدم التجاوز بما يخالف المجتمع
القطري وفي النهاية هي جامعة للتعلم
وليس قاعة حفلات وترويج للشواذ!
#نرفض_محاضره_مشروع_ليلي</t>
  </si>
  <si>
    <t xml:space="preserve">marsadqatar
</t>
  </si>
  <si>
    <t>nadeebqa
إلغاء محاضرة مشروع ليلى بجامعة
نورث ويسترن #نرفض_محاضره_مشروع_ليلي
#نديب_قطر https://t.co/2IEtqdNYyW</t>
  </si>
  <si>
    <t>marsalqatar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</si>
  <si>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n220270
اذا كانت الديانة الإسلامية والنصرانية
واليهودية تحرم المثلية الجنسية،لماذا
الإصرار على نشرها في دار المسلمين
و بالقوة الجبرية وضرب رأي المجتمع
المسلم المحافظ بالحائط!! لماذا
لا يحاسب ناشر الفسوق والفساد والداعي
له ؟! من وراء ذلك كله ؟! هل تمكنوا
منكم؟!! #نرفض_محاضره_مشروع_ليلي
https://t.co/bEr85r09D9</t>
  </si>
  <si>
    <t>ta7an70
امر مرفوض دينا وعقلا وعرفا، ولا
يرضاه احد من باب الشرف قبل ان يكون
من باب الدين والشريعة. #نرفض_محاضره_مشروع_ليلي</t>
  </si>
  <si>
    <t>_i992i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</si>
  <si>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aeamzman1976
احياناً بعض الجهات تغرد خارج السرب
بفعاليات مستفزة اما عن جهل او تصوراً
ان ذلك يعكس استقلاليتها ، ولا تدرك
انها تستفز المجتمع وتزيد من الفجوة
والجفوة معها ! تذكروا أنكم في حاجة
للمجتمع ولا يمكن للمجتمع ان يتقبل
من يستفزه في ثوابته ! #نرفض_محاضرة_مشروع_ليلى</t>
  </si>
  <si>
    <t>althani_mbs
حسبنا الله ونعم الوكيل .. أتمنى
أن لا ينتهي الامر فقط بإلغائها
.. بل بمحاسبة كل من يحاول أن يخل
بثوابت هذا المجتمع والمساس بدينه
وقيمه .. خصوصا أنه ليست المرة الأولى.
نعم الله علينا وعلى بلادنا تقابل
بالحمد والحفاظ عليه لا بالتهاون
بالسماح بما يغضب الله #نرفض_محاضره_مشروع_ليلي</t>
  </si>
  <si>
    <t>jo_0jart
نرفض وبشده ✋🏻 #نرفض_محاضره_مشروع_ليلي</t>
  </si>
  <si>
    <t>qtqatar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</si>
  <si>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wasmqatar1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</si>
  <si>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jaber92754255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</si>
  <si>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khalifasword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</si>
  <si>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1999mmntha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</si>
  <si>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3tawiah1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</si>
  <si>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_3bou
موقع وزارة الخارجية القطرية - قطر
اليوم - آداب و قواعد السلوك الاجتماعي
#نرفض_محاضره_مشروع_ليلي https://t.co/A7neCLLyyS</t>
  </si>
  <si>
    <t>aastrrae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</si>
  <si>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mubarkalhaidous
الاجانب هني اذبحونا ان احنا عنصريين
(مع احترامي لكل الجنسيات ورفضي
لاحتقارهم) وهم على كل كبيرة وصغيرة
كتبولك "locals” اوكي احنا اغبياء
مانفهم 😂 #نرفض_محاضرة_مشروع_ليلى</t>
  </si>
  <si>
    <t>ix_een
يلا خذ ترى والله احنا دولة اسلامية
! #نرفض_محاضره_مشروع_ليلي</t>
  </si>
  <si>
    <t>alanood69104099
أتمنى أن تتوقف بعض مؤسسات الدولة
من جس نبض الشارع القطري وإختباره
في عقيدته وأخلاقه ومبادئه… #نرفض_محاضرة_مشروع_ليلى</t>
  </si>
  <si>
    <t>m_alafifi
موقع وزارة الخارجية القطرية - قطر
اليوم - آداب و قواعد السلوك الاجتماعي
#نرفض_محاضره_مشروع_ليلي https://t.co/A7neCLLyyS</t>
  </si>
  <si>
    <t>hissalhajri
انتي اكثر وحده عجيبه وبردتي حرتي
في المعفنه @i87aa #نرفض_محاضره_مشروع_ليلي</t>
  </si>
  <si>
    <t>i87aa
#نرفض_محاضره_مشروع_ليلي https://t.co/pGeQm2A6Si</t>
  </si>
  <si>
    <t>aay821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</si>
  <si>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dohaforever15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</si>
  <si>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qataraz3
#نرفض_محاضرة_مشروع_ليلى</t>
  </si>
  <si>
    <t>gog67
اخسر ما شئت لكن إياك أن تخسر قلباً
يحاول أن يفعل الكثير ليسعدك ، فهناك
قلوب لا تعوض أبداً . #لن_ننسى_ولن_نسامح
#نرفض_محاضره_مشروع_ليلي #حمله_تبليك_خالد_الكبير
#الأردن #BrexitDay #وثائق_بريطانية_بسرقات_تركيا
#سناب #السعودية #اردوغان</t>
  </si>
  <si>
    <t>queen_lmaa
ابهروني متابعيني من آي دوله؟ 😍
#نرفض_محاضرة_مشروع_ليلى #العوائل
#بالخاطر_كلام #شهر_الحلوين #الغاء_قسم_العوائل
#سناب #السعودية #الأردن #منصور_بن_مشعل_خذلنا
#صباح_الخير</t>
  </si>
  <si>
    <t>youmna_elkwary
يجب محاسبة كل المسؤولين اللي لا
رؤية عندهم ولا توجه ! شلون مثل
هذا الشي يصير بدون موافقة او تصريح..
لذا يجب فتح تحقيق لمن وراء هذا
التوجه الخفي #نرفض_محاضره_مشروع_ليلي
@NorthwesternU @NUQatar https://t.co/VXgUGG2d8A</t>
  </si>
  <si>
    <t xml:space="preserve">mayaarelkwaryy
</t>
  </si>
  <si>
    <t>alzeyara_m
؟ #نرفض_محاضره_مشروع_ليلي</t>
  </si>
  <si>
    <t>thehajrei
الدين فوق الدولة وفوق اي شخصية
مهما كان " منصبها " تذكر انك راح
تتحاسب بروحك و اضعف الايمان اني
انهي عن المنكر بلساني او بقلبي.
#نرفض_محاضره_مشروع_ليلي</t>
  </si>
  <si>
    <t>999gba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</si>
  <si>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mfw888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</si>
  <si>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newdawn404
#نرفض_محاضره_مشروع_ليلي اللي يبي
عياله ويحافظ عليهم من الزيغ والفساد
لا يدخلهم جامعات تعلمهم الإنحراف
الفكري والأخلاقي ، الأصل في الجامعات
بناء الإنسان وليس هدمه، أبحثوا
عن البديل الصالح لعيالكم، ولو كان
أخر الدنيا، أما ذي قلعتها من جامعة.</t>
  </si>
  <si>
    <t>ilbedi3
@Hassan_alsai انت تقول تدخل وخالد
جاسم يقول جهود !! وقطر فاونديشن
شتقول؟!! نحاول نمنع حفله احنا مستضيفينها
🙃 الشكوى لله بس #نرفض_محاضرة_مشروع_ليلى</t>
  </si>
  <si>
    <t>muneerax
@Hassan_alsai انت تقول تدخل وخالد
جاسم يقول جهود !! وقطر فاونديشن
شتقول؟!! نحاول نمنع حفله احنا مستضيفينها
🙃 الشكوى لله بس #نرفض_محاضرة_مشروع_ليلى</t>
  </si>
  <si>
    <t>salmaalhababi1
رحم الله من قال هذا الكلام خوفا
على قطر وعلى فطرة المجتمع القطري
وهويته فيا ليت شعري ما الذي حدث
!! #نرفض_محاضره_مشروع_ليلي #صباح_الخير
https://t.co/0eJ6xQUAZ9</t>
  </si>
  <si>
    <t>iam_a92
@_OmarAlkhateeb #نرفض_محاضره_مشروع_ليلي
أخي الفاضل يجب عليكم احترام رغبة
المجتمع القطري لحقه الكامل في ذلك
فهذه أرضه وأرضه غاليه عليه جداً
جداً، وهو مجتمع محافظ وسيبقى كذلك
وهذا أرث ثابت من أجدادنا، المحاوله
بأن يأخذ الأمر منحنى أخر باعتقادي
فاشله، بالتوفيق .</t>
  </si>
  <si>
    <t>pihymawhewguydr
رحم الله من قال هذا الكلام خوفا
على قطر وعلى فطرة المجتمع القطري
وهويته فيا ليت شعري ما الذي حدث
!! #نرفض_محاضره_مشروع_ليلي #صباح_الخير
https://t.co/0eJ6xQUAZ9</t>
  </si>
  <si>
    <t>_itsmemz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</si>
  <si>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crystal_2331
#نرفض_محاضره_مشروع_ليلي اللي يبي
عياله ويحافظ عليهم من الزيغ والفساد
لا يدخلهم جامعات تعلمهم الإنحراف
الفكري والأخلاقي ، الأصل في الجامعات
بناء الإنسان وليس هدمه، أبحثوا
عن البديل الصالح لعيالكم، ولو كان
أخر الدنيا، أما ذي قلعتها من جامعة.</t>
  </si>
  <si>
    <t>ialalsuwaidi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</si>
  <si>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hindthani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</si>
  <si>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alkuwari_ahmad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</si>
  <si>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almahaa_1100
#نرفض_محاضره_مشروع_ليلي سبحان الله
كشف لنا بالحصار : جيران الغدر والحصار
من وضع مصلحته على مصلحة الوطن جماعة
الصلح النسويات الآتي يزرعون في
عقول بناتنا الانحراف تحت اسم الحرية
وأخيرا من يريد إلغاء القيم الإسلامية
والانحلال من عاداتنا وتقاليدنا
باحضار فرق مثلثيه وكن قطر تايلند</t>
  </si>
  <si>
    <t>cosmicdusttttt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</si>
  <si>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doseofjoud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</si>
  <si>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d_a_b_i_a
للمرة المليون الاعتراض مب على دخولهم
لقطر .. الاعتراض على إعطائهم منبر
في دولة قطر للترويج لشدوذهم بغطاء
"حقوق الانسان" دولة قطر وبالقانون
تجرم من يحرض ذكراً على فعل اللواط
فكيف تحضر الجامعة من يروج لذلك
! #نرفض_محاضرة_مشروع_ليلى</t>
  </si>
  <si>
    <t>i8lllllp
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</si>
  <si>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a00b91
حق كل شخص يدافع ويقول انفتح هناك
فرق بين النفتاح والرذيلة فهمت ياخي
. بعدين مع احترامي الشديد للجامعة
مافي مواضيع اهم لطرح المحاضرة عنها
. فرقة "مشروع ليلى" تكسر المحرمات
وتغني عن الدين والجنس https://t.co/QDyDW7kbmZ
via @YouTube #نرفض_محاضرة_مشروع_ليلى</t>
  </si>
  <si>
    <t xml:space="preserve">youtube
</t>
  </si>
  <si>
    <t>tatom_82
#نرفض_محاضره_مشروع_ليلي مقارنه
غبيه يسونها بعض "المستعربين" بين
استضافه قطر لكاس العالم وجماهير
اتيي تشجع منتخباتهم وتروح وبين
استضافه اشخاص غير مرحب بهم وتقديمهم
كنموذج للطلبه #المنطق_يصيح</t>
  </si>
  <si>
    <t>srhbn7
يعني شنو فهموني شهالمشروع؟ #نرفض_محاضره_مشروع_ليلي</t>
  </si>
  <si>
    <t>v______2
#نرفض_محاضرة_مشروع_ليلى الهدف من
استضافة فرقة"مشروع ليلى"هو جس نبض
الشارع القطري في تقبله"للمثليين"و
بطولة كاس العالم 2022 هي السبب.
ايضاً تم توجييه عبدالله الصالح
لعمل حلقة حول الموضوع⬇️ https://t.co/CCjS79I3Wa</t>
  </si>
  <si>
    <t>jassim4007
A message to these universities
if you didn’t respect the religion,
values ​​and customs of this society,
we will boycott you and boycott
your activities that don’t respect
us we the people and citizens of
this country. @NorthwesternU @NUQatar
#نرفض_محاضره_مشروع_ليلي</t>
  </si>
  <si>
    <t>josealf95370204
@Matthewwells722 #نرًُفضًُ_محاًُضرًّة_مشًُروُّع_لًّيًُلىٓٓٓٓٓٓٓٓٓٓ</t>
  </si>
  <si>
    <t xml:space="preserve">matthewwells722
</t>
  </si>
  <si>
    <t>bosood93
وفجأة كل المشاهير تواصلوا ويا المؤسسة
😂😂 #نرفض_محاضرة_مشروع_ليلى</t>
  </si>
  <si>
    <t>ahmedbinsalem11
أتمنى أن تتوقف بعض مؤسسات الدولة
من جس نبض الشارع القطري وإختباره
في عقيدته وأخلاقه ومبادئه… #نرفض_محاضرة_مشروع_ليلى</t>
  </si>
  <si>
    <t xml:space="preserve">hamadlahdan
</t>
  </si>
  <si>
    <t>emanalkabee
#تميم_المجد #نرفض_محاضره_مشروع_ليلي
@themediamajlis @NUQatar Dear Northwestern
University https://t.co/tWD1JtaxfR</t>
  </si>
  <si>
    <t>geminii59
اللي يقولون أن السكان المحليين
على قولتهم " locals"متخلفين ورجعيين،
الغلطة غلطة اللي موفر لهم كل شي
وكأنهم في بلادهم اللي لا دين ولا
عادات يحشمونها، لبس ومايلتزمون
بقانون اللبس في دولتنا، والشواطئ
عري،في اللؤلؤة كأنك في بلد أجنبي،ألحين
وقت فرض القوانين صح #نرفض_محاضره_مشروع_ليلي</t>
  </si>
  <si>
    <t>mari_am20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</si>
  <si>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musad_almsuodi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</si>
  <si>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fajoorey__7
#نرفض_محاضره_مشروع_ليلي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</si>
  <si>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brahimali1235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</si>
  <si>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binhamzh
ما لفت نظري في الموضوع ان المشاهير
يغردون تواصلت معهم 😩😩 ومادري
اذا في جهه رسميه غرددت او لا .
لو انا واحد من المشاهير بطلب من
كل شخص يستلم وزاره مايسير كلنا
نفس الموضوع و نفس التغريده #نرفض_محاضرة_مشروع_ليلى
https://t.co/ZuaI14Kkei</t>
  </si>
  <si>
    <t>flashqtr1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</si>
  <si>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rajamohammadow1
"State comes into existence for
the sake of life and continues
for the sake of good life" *Aristotle*
#OwaisWrites #coronarovirus #السلطان_قابوس_بن_سعيد
#لن_ننسى_ولن_نسامح #وثائق_بريطانية_بسرقات_تركيا
#نرفض_محاضرة_مشروع_ليلى #BB13OnVoot
#Fast9 #aslienver #rememberingkobe</t>
  </si>
  <si>
    <t>jassimsheikhan
For whoever thinking of transferring
#نرفض_محاضره_مشروع_ليلي thier un-acceptable
believe to our culture, you are
not welcomed</t>
  </si>
  <si>
    <t>halatamimiii
الدين وهوية المجتمع المسلم خط أحمر
مستغرب من مسؤولين مسلمين على كراسيهم
ماأحد تكلم وبدء منه التصرف السليم
وينتظر حملة توصل لراي عام عشان
يوقفون الموضوع ! مجرد الأعلان عن
الحفلة هاذي وغيرها اللي تهدم قيمنا
يتوقف قبل لايوصل الموضوع للعامة
هاذي المسؤولية . #نرفض_محاضره_مشروع_ليلي
https://t.co/D7A97edjIQ</t>
  </si>
  <si>
    <t>eninayefhamad
الدين وهوية المجتمع المسلم خط أحمر
مستغرب من مسؤولين مسلمين على كراسيهم
ماأحد تكلم وبدء منه التصرف السليم
وينتظر حملة توصل لراي عام عشان
يوقفون الموضوع ! مجرد الأعلان عن
الحفلة هاذي وغيرها اللي تهدم قيمنا
يتوقف قبل لايوصل الموضوع للعامة
هاذي المسؤولية . #نرفض_محاضره_مشروع_ليلي
https://t.co/D7A97edjIQ</t>
  </si>
  <si>
    <t>awoosha2001
#نرفض_محاضره_مشروع_ليلي للي ما
يعرفهم .. فرقة روك لبنانية أغانيهم
مرتبطة بالتوجه الجنسي والدفاع عن
حقوق المثليين .. بجانب المواضيع
السياسية وهذا هو سبب رفضنا لوجود
هذه الفرقة .. يذكر أن مصر رفضت
وجود هذه الفرقة بعد رفع علم المثليين
دعما لمؤسس الفرقة المثلي هل عرفتم
سبب رفضنا</t>
  </si>
  <si>
    <t>intesaralemadi
#نرفض_محاضره_مشروع_ليلي الحمدلله
وقف المشروع .. فيه مثل عندنا يقول
.. اللي مو عاجبة يشرب من ماي البحر
..</t>
  </si>
  <si>
    <t>noufmoh02885788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</si>
  <si>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amh07_
موقع وزارة الخارجية القطرية - قطر
اليوم - آداب و قواعد السلوك الاجتماعي
#نرفض_محاضره_مشروع_ليلي https://t.co/A7neCLLyyS</t>
  </si>
  <si>
    <t>mouza_almarri89
#نرفض_محاضره_مشروع_ليلي شكل التواصل
كان نسخ لصق لا اكثر 😊 @kba_911
@khalidjassem74 @FahadBuzwair @Hassan_alsai
https://t.co/ifOrD34EHs</t>
  </si>
  <si>
    <t>kba_911
انا بعد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</si>
  <si>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loiitsfarah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</si>
  <si>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5p97pqjhpuyvufw
😂 😂 😂 #نرفض_محاضرة_مشروع_ليلى
https://t.co/q2RcLZuBAP</t>
  </si>
  <si>
    <t>sohaila_almoslh
#نرفض_محاضرة_مشروع_ليلى ((إِنَّ
الَّذِينَ يُحِبُّونَ أَن تَشِيعَ
الْفَاحِشَةُ فِي الَّذِينَ آمَنُوا
لَهُمْ عَذَابٌ أَلِيمٌ فِي الدُّنْيَا
وَالْآخِرَةِ ۚ وَاللَّهُ يَعْلَمُ
وَأَنتُمْ لَا تَعْلَمُونَ ))</t>
  </si>
  <si>
    <t>moomm15364308
#نرفض_محاضرة_مشروع_ليلى ( المجتمع
القطري من انظف المجتمعات التي عشت
فيها ) ،، مقولة قديمة من التسعينات
لمدرس عربي عاش في قطر لازالت اذكر
هذه الجملة ،، ﴿إِنَّ اللّهَ لاَ
يُغَيِّرُ مَا بِقَوْمٍ حَتَّى يُغَيِّرُواْ
مَا بِأَنْفُسِهِمْ﴾</t>
  </si>
  <si>
    <t>lawyerkhalifa88
#نرفض_محاضرة_مشروع_ليلى ( المجتمع
القطري من انظف المجتمعات التي عشت
فيها ) ،، مقولة قديمة من التسعينات
لمدرس عربي عاش في قطر لازالت اذكر
هذه الجملة ،، ﴿إِنَّ اللّهَ لاَ
يُغَيِّرُ مَا بِقَوْمٍ حَتَّى يُغَيِّرُواْ
مَا بِأَنْفُسِهِمْ﴾</t>
  </si>
  <si>
    <t>extremelykawai
#نرفض_محاضره_مشروع_ليلي ليش الناس
رافضينه و ليش الناس الثانيه معصبه
انه رافضينه فهموني</t>
  </si>
  <si>
    <t>euhporia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</si>
  <si>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tulip80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</si>
  <si>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meshalkhaldy
فكرة أن تاتون بمشروع ليلى هذه الفرقه
الشاذة التى لا تليق بنا مرفوضه
😶 #نرفض_محاضرة_مشروع_ليلى #قطر
https://t.co/AZYdYYsOms</t>
  </si>
  <si>
    <t>talalahmeddd
يجب محاسبة كل المسؤولين اللي لا
رؤية عندهم ولا توجه ! شلون مثل
هذا الشي يصير بدون موافقة او تصريح..
لذا يجب فتح تحقيق لمن وراء هذا
التوجه الخفي #نرفض_محاضره_مشروع_ليلي
@NorthwesternU @NUQatar https://t.co/VXgUGG2d8A</t>
  </si>
  <si>
    <t>lmayassaa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</si>
  <si>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hessaa59
الدين فوق الدولة وفوق اي شخصية
مهما كان " منصبها " تذكر انك راح
تتحاسب بروحك و اضعف الايمان اني
انهي عن المنكر بلساني او بقلبي.
#نرفض_محاضره_مشروع_ليلي</t>
  </si>
  <si>
    <t>almlk2040
@khdamatcom7 #نرفض_محاضرة_مشروع_ليلى
https://t.co/2YWol4ENKP</t>
  </si>
  <si>
    <t xml:space="preserve">khdamatcom7
</t>
  </si>
  <si>
    <t>aeyalyaqoub
#نرفض_محاضرة_مشروع_ليلى هل تعلم
جامعة @NUQatar أنها بتنظيمها لهذه
الفعالية تخالف الدين الإسلامي وتخالف
المادة 22 و 57 من الدستور والمادة
259 من قانون العقوبات ؟ ثم اين
الجهات المعنية بتطبيق القانون عن
هذه المخالفات ؟ اين حماية الدين
والقانون والنشء ؟ https://t.co/hhaxEPkT35</t>
  </si>
  <si>
    <t>nouuffalsahlawi
الدين فوق الدولة وفوق اي شخصية
مهما كان " منصبها " تذكر انك راح
تتحاسب بروحك و اضعف الايمان اني
انهي عن المنكر بلساني او بقلبي.
#نرفض_محاضره_مشروع_ليلي</t>
  </si>
  <si>
    <t>bero86633727
رحم الله من قال هذا الكلام خوفا
على قطر وعلى فطرة المجتمع القطري
وهويته فيا ليت شعري ما الذي حدث
!! #نرفض_محاضره_مشروع_ليلي #صباح_الخير
https://t.co/0eJ6xQUAZ9</t>
  </si>
  <si>
    <t>uu72500550
من رأى منكم منكراً فليغيره بيده
، فإن لم يستطع فبلسانه فإن لم يستطع
فبقلبه وذالك اضعف الايمان .. #نرفض_محاضرة_مشروع_ليلى
مشاهيرنا تواصلوا معهم 🐝🐝</t>
  </si>
  <si>
    <t>amal_mm1233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</si>
  <si>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e2aa2e
@Queen___ahmed #البرد_الجديد_مغشوش92
#نرفض_محاضرة_مشروع_ليلى #الغاء_قسم_العوائل
#سناب https://t.co/PSQ8o15iLQ</t>
  </si>
  <si>
    <t>sahabat_aml
@Queen___ahmed #البرد_الجديد_مغشوش92
#نرفض_محاضرة_مشروع_ليلى #الغاء_قسم_العوائل
#سناب https://t.co/PSQ8o15iLQ</t>
  </si>
  <si>
    <t>queen___ahmed
@Queen___ahmed #البرد_الجديد_مغشوش92
#نرفض_محاضرة_مشروع_ليلى #الغاء_قسم_العوائل
#سناب https://t.co/PSQ8o15iLQ</t>
  </si>
  <si>
    <t>rm220101
@Queen___ahmed #البرد_الجديد_مغشوش92
#نرفض_محاضرة_مشروع_ليلى #الغاء_قسم_العوائل
#سناب https://t.co/PSQ8o15iLQ</t>
  </si>
  <si>
    <t>ruqayaalkubaisi
هناك فرق بين الانفتاح والرذيلة
#نرفض_محاضرة_مشروع_ليلى</t>
  </si>
  <si>
    <t>saad__1984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</si>
  <si>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huda_abh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</si>
  <si>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qtr20083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</si>
  <si>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basmaa_a2
@Queen___ahmed #البرد_الجديد_مغشوش92
#نرفض_محاضرة_مشروع_ليلى #الغاء_قسم_العوائل
#سناب https://t.co/PSQ8o15iLQ</t>
  </si>
  <si>
    <t>0kmjbgvbrq7iwx0
#نرفض_محاضره_مشروع_ليلي مادري وش
فرق توه قبل اسبوع البنات يناشدو
بفرقة k-pop بالدوحه الحين لو رجال
رحبو بفرقة مكونه من بنات وش بيصير</t>
  </si>
  <si>
    <t>_nbs89
شسالفه مافهمت شي !! #نرفض_محاضره_مشروع_ليلي</t>
  </si>
  <si>
    <t>y1wkoxqxh49ansh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</si>
  <si>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i__ali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</si>
  <si>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jaleelah123
@Queen___ahmed #البرد_الجديد_مغشوش92
#نرفض_محاضرة_مشروع_ليلى #الغاء_قسم_العوائل
#سناب https://t.co/PSQ8o15iLQ</t>
  </si>
  <si>
    <t>27bh_
To all y'all expats who are new
here. I've lived in qatar for 35
born &amp;amp; raised my dad been here
since the 70s. One thing which
is important is to respect the
culture respect the community.
If the qatari community dont want
this band here then that's that.
#نرفض_محاضره_مشروع_ليلي</t>
  </si>
  <si>
    <t>mhndi16
The only real reply that i could
ever give .. #نرفض_محاضرة_مشروع_ليلى
https://t.co/aRlI0sVSUD</t>
  </si>
  <si>
    <t>nadal_101
To all y'all expats who are new
here. I've lived in qatar for 35
born &amp;amp; raised my dad been here
since the 70s. One thing which
is important is to respect the
culture respect the community.
If the qatari community dont want
this band here then that's that.
#نرفض_محاضره_مشروع_ليلي</t>
  </si>
  <si>
    <t>thenoon__
وحدة فلسطينية تقول رأيها عن #نرفض_محاضرة_مشروع_ليلى
، قالوا رأيهم عن الهاشتاق؟ عن الرفض؟
عن المحاضرة؟ عن ليلى؟ لا، عن القضية
الفلسطينية أوف كورس.</t>
  </si>
  <si>
    <t>emtessa_
وحدة فلسطينية تقول رأيها عن #نرفض_محاضرة_مشروع_ليلى
، قالوا رأيهم عن الهاشتاق؟ عن الرفض؟
عن المحاضرة؟ عن ليلى؟ لا، عن القضية
الفلسطينية أوف كورس.</t>
  </si>
  <si>
    <t>cloudy5dreamer
نحن كمجتمع قطري ومسلم نفتخر بتمسكنا
بقيمنا وعاداتنا ونرفض التنازل عنها
باي ثمن كان، ومن المخجل ان نرى
مؤسسه بهذه المستوى ان تقوم بعمل
مشين لهذه الدرجه وكانها تتحداننا
وتساومنا بقيمنا ، لم ولن نرضى بالتجرد
من اخلاقنا وديننا يتبع ... #نرفض_محاضره_مشروع_ليلي</t>
  </si>
  <si>
    <t>vdndoh2iometwol
لما اقرا تغريدات الي يبون المحاظره
ما تنلغى #نرفض_محاضره_مشروع_ليلي
https://t.co/bxt4NDYdgl</t>
  </si>
  <si>
    <t>saber_elgassem
هذى الجامعه التى تريد أن تستضيف
#مشروع_ليلى كيف تفكر؟ المفروض انها
تحاكم ونعيد النظر فى فهمها وما
تنشرة للطلاب من فكر غريب مثل هذا
#نرفض_محاضرة_مشروع_ليلى https://t.co/7LuqpMmr5a</t>
  </si>
  <si>
    <t>ferassuhill
فكرة أن تاتون بمشروع ليلى هذه الفرقه
الشاذة التى لا تليق بنا مرفوضه
😶 #نرفض_محاضرة_مشروع_ليلى #قطر
https://t.co/AZYdYYsOms</t>
  </si>
  <si>
    <t>embs_5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</si>
  <si>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njoouudd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</si>
  <si>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rms1396rms1396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</si>
  <si>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lateen_222
@Queen___ahmed #البرد_الجديد_مغشوش92
#نرفض_محاضرة_مشروع_ليلى #الغاء_قسم_العوائل
#سناب https://t.co/PSQ8o15iLQ</t>
  </si>
  <si>
    <t>974aaa_
رحم الله من قال هذا الكلام خوفا
على قطر وعلى فطرة المجتمع القطري
وهويته فيا ليت شعري ما الذي حدث
!! #نرفض_محاضره_مشروع_ليلي #صباح_الخير
https://t.co/0eJ6xQUAZ9</t>
  </si>
  <si>
    <t>kwstr975
رحم الله من قال هذا الكلام خوفا
على قطر وعلى فطرة المجتمع القطري
وهويته فيا ليت شعري ما الذي حدث
!! #نرفض_محاضره_مشروع_ليلي #صباح_الخير
https://t.co/0eJ6xQUAZ9</t>
  </si>
  <si>
    <t>f6f62002
الدين فوق الدولة وفوق اي شخصية
مهما كان " منصبها " تذكر انك راح
تتحاسب بروحك و اضعف الايمان اني
انهي عن المنكر بلساني او بقلبي.
#نرفض_محاضره_مشروع_ليلي</t>
  </si>
  <si>
    <t>fatima_alyafei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</si>
  <si>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nonaunicorn
#نرفض_محاضره_مشروع_ليلي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</si>
  <si>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abbeer_69
@Queen___ahmed #البرد_الجديد_مغشوش92
#نرفض_محاضرة_مشروع_ليلى #الغاء_قسم_العوائل
#سناب https://t.co/PSQ8o15iLQ</t>
  </si>
  <si>
    <t>wana9971
جعل لعنة الله تحل عليهم #نرفض_محاضرة_مشروع_ليلى</t>
  </si>
  <si>
    <t>shaherelkaabi
الدين وهوية المجتمع المسلم خط أحمر
مستغرب من مسؤولين مسلمين على كراسيهم
ماأحد تكلم وبدء منه التصرف السليم
وينتظر حملة توصل لراي عام عشان
يوقفون الموضوع ! مجرد الأعلان عن
الحفلة هاذي وغيرها اللي تهدم قيمنا
يتوقف قبل لايوصل الموضوع للعامة
هاذي المسؤولية . #نرفض_محاضره_مشروع_ليلي
https://t.co/D7A97edjIQ</t>
  </si>
  <si>
    <t>nasser_f_s
#نرفض_محاضره_مشروع_ليلي الحين هم
صاروا يسمونا the locals باستهزاء
ويقولون عنا متخلفين وهم في بلادنا..
واذا قلنا اجانب ازعلوا وقالوا عنا
عنصريين.</t>
  </si>
  <si>
    <t>msjmsjqatar
#نرفض_محاضره_مشروع_ليلي الحين هم
صاروا يسمونا the locals باستهزاء
ويقولون عنا متخلفين وهم في بلادنا..
واذا قلنا اجانب ازعلوا وقالوا عنا
عنصريين.</t>
  </si>
  <si>
    <t>noufhamaddd
هذى الجامعه التى تريد أن تستضيف
#مشروع_ليلى كيف تفكر؟ المفروض انها
تحاكم ونعيد النظر فى فهمها وما
تنشرة للطلاب من فكر غريب مثل هذا
#نرفض_محاضرة_مشروع_ليلى https://t.co/7LuqpMmr5a</t>
  </si>
  <si>
    <t>zoooz181818
@Queen___ahmed #البرد_الجديد_مغشوش92
#نرفض_محاضرة_مشروع_ليلى #الغاء_قسم_العوائل
#سناب https://t.co/PSQ8o15iLQ</t>
  </si>
  <si>
    <t>abintyy
The only real reply that i could
ever give .. #نرفض_محاضرة_مشروع_ليلى
https://t.co/aRlI0sVSUD</t>
  </si>
  <si>
    <t>___5jlll
@Queen___ahmed #البرد_الجديد_مغشوش92
#نرفض_محاضرة_مشروع_ليلى #الغاء_قسم_العوائل
#سناب https://t.co/PSQ8o15iLQ</t>
  </si>
  <si>
    <t>katar2030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</si>
  <si>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hmdeeb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</si>
  <si>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saadalghanim2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</si>
  <si>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nouraelkwary
هذى الجامعه التى تريد أن تستضيف
#مشروع_ليلى كيف تفكر؟ المفروض انها
تحاكم ونعيد النظر فى فهمها وما
تنشرة للطلاب من فكر غريب مثل هذا
#نرفض_محاضرة_مشروع_ليلى https://t.co/7LuqpMmr5a</t>
  </si>
  <si>
    <t>dandonish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</si>
  <si>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s3ood_qatar
رحم الله من قال هذا الكلام خوفا
على قطر وعلى فطرة المجتمع القطري
وهويته فيا ليت شعري ما الذي حدث
!! #نرفض_محاضره_مشروع_ليلي #صباح_الخير
https://t.co/0eJ6xQUAZ9</t>
  </si>
  <si>
    <t>3laa21_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</si>
  <si>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amiraomar235
@Queen___ahmed #البرد_الجديد_مغشوش92
#نرفض_محاضرة_مشروع_ليلى #الغاء_قسم_العوائل
#سناب https://t.co/PSQ8o15iLQ</t>
  </si>
  <si>
    <t>lolwaalbadr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</si>
  <si>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bohamad9999
رحم الله من قال هذا الكلام خوفا
على قطر وعلى فطرة المجتمع القطري
وهويته فيا ليت شعري ما الذي حدث
!! #نرفض_محاضره_مشروع_ليلي #صباح_الخير
https://t.co/0eJ6xQUAZ9</t>
  </si>
  <si>
    <t>monyytah
#نرفض_محاضره_مشروع_ليلي</t>
  </si>
  <si>
    <t>hion451
@Queen___ahmed #البرد_الجديد_مغشوش92
#نرفض_محاضرة_مشروع_ليلى #الغاء_قسم_العوائل
#سناب https://t.co/PSQ8o15iLQ</t>
  </si>
  <si>
    <t>_boosad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</si>
  <si>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khalid_h98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</si>
  <si>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m8982sdd
@Queen___ahmed #البرد_الجديد_مغشوش92
#نرفض_محاضرة_مشروع_ليلى #الغاء_قسم_العوائل
#سناب https://t.co/PSQ8o15iLQ</t>
  </si>
  <si>
    <t>alsharif974
شووتهم ولا نبي نشوف وجيههم #نرفض_محاضرة_مشروع_ليلى</t>
  </si>
  <si>
    <t>akalmawlawi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</si>
  <si>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aktalarab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</si>
  <si>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nooooon1440
@Queen___ahmed #البرد_الجديد_مغشوش92
#نرفض_محاضرة_مشروع_ليلى #الغاء_قسم_العوائل
#سناب https://t.co/PSQ8o15iLQ</t>
  </si>
  <si>
    <t>sobaidly
#نرفض_محاضرة_مشروع_ليلى ( المجتمع
القطري من انظف المجتمعات التي عشت
فيها ) ،، مقولة قديمة من التسعينات
لمدرس عربي عاش في قطر لازالت اذكر
هذه الجملة ،، ﴿إِنَّ اللّهَ لاَ
يُغَيِّرُ مَا بِقَوْمٍ حَتَّى يُغَيِّرُواْ
مَا بِأَنْفُسِهِمْ﴾</t>
  </si>
  <si>
    <t>yslskiny
if u think gays shouldnt b allowed
here kindly fuck off and unfollow
me rn &amp;lt;3 pls do me a favor #نرفض_محاضره_مشروع_ليلي</t>
  </si>
  <si>
    <t>ia_badreh
قصه عجيبه حصلت معي في صلاة الجمعه
.. #اقالة_تين_كات_مطلب #التيسير_للتقسيط
#لبنان_ينتفض #نرفض_محاضرة_مشروع_ليلى
#عبدالعزيز_العبلان #ببجي #الاهلي
#منتصف_الليل https://t.co/LOLgU4TLYd</t>
  </si>
  <si>
    <t>asmaa1102
The only real reply that i could
ever give .. #نرفض_محاضرة_مشروع_ليلى
https://t.co/aRlI0sVSUD</t>
  </si>
  <si>
    <t>jaber_almulla
#نرفض_محاضره_مشروع_ليلي ياكثرهم
فالهاشتاق https://t.co/MEapnexMY3</t>
  </si>
  <si>
    <t>mohsen_alhajri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</si>
  <si>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nayef__qatar
@FahadBuzwair @q6r @marzoqi_w @Hassan_alsai
@NadeebQa @Marsalqatar @marsadqatar
#نرفض_محاضرة_مشروع_ليلى</t>
  </si>
  <si>
    <t xml:space="preserve">subaieyy
</t>
  </si>
  <si>
    <t xml:space="preserve">adelealdoha
</t>
  </si>
  <si>
    <t>oqtro
شسالفه شهالمصخره ؟ مافي رقابه عندنا
ول شنو ؟ جامعه وتستقبل فرقه وصخه
جي ؟ الحين تبي تعلم الطلاب ول تكفر
فيهم ؟ #نرفض_محاضره_مشروع_ليلي</t>
  </si>
  <si>
    <t>liihhyou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</si>
  <si>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munmunani
انزين عادي اقعدوا في بيوتكم وين
الإشكالية #نرفض_محاضرة_مشروع_ليلى</t>
  </si>
  <si>
    <t>hatefullemon
انزين عادي اقعدوا في بيوتكم وين
الإشكالية #نرفض_محاضرة_مشروع_ليلى</t>
  </si>
  <si>
    <t>monasalri
#نرفض_محاضرة_مشروع_ليلى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</si>
  <si>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alddaannays
The only real reply that i could
ever give .. #نرفض_محاضرة_مشروع_ليلى
https://t.co/aRlI0sVSUD</t>
  </si>
  <si>
    <t>daalhashemi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</si>
  <si>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meemaa__26
@Hassan_alsai نطلب أيقاف هذه المهزله
نحن شعب مسلم واعي مثقف نرفض المساس
بعقيدتناومبادئناولانريدشيء لايحمد
عقباه فيمابعدالعقيدةخط أحمر وشبابنا
شباب غيورعلى دينه قبل عرضه ولن
نسكت على هذه المهزله فالأمورالتي
تدرأ عواقبهاخير مافيهاترك ومافيها.وقدقال
أميرنا في خطابه لشعبه #نرفض_محاضرة_مشروع_ليلى
https://t.co/wJ9tN8vQZg</t>
  </si>
  <si>
    <t>gouzaaladbah
#نرفض_محاضرة_مشروع_ليلى سؤال 🤔⁉️
وين مشاهير سوشيل ميديا عن هالخرابيط
اللي تصير عندنا بالبلد وإلا شاطرين
يتكلمون عن اللي يصير بالبلاد المجاوره😏
وبعدين احنا كل احتفال عندنا ومهرجان
يأما حق هندوس او شواذ وغيره ذولا
هيئة سياحه وثقافه وإلا هيئة دمار
للبلد 😑😐😶 https://t.co/SPNRVdisJJ</t>
  </si>
  <si>
    <t>maha_tanbouz
#نرفض_محاضره_مشروع_ليلي فرقه غنائية
مثلية تلقي محاضرة 🤔🤔🤔 ف حد يعلمنا
نوع ومحتوى المحاضرة وعن اي موضوع
بالضبط ؟؟؟</t>
  </si>
  <si>
    <t>q400300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</si>
  <si>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454_gmc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</si>
  <si>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a_azizalkhater
#نرفض_محاضره_مشروع_ليلي حد يفهمني
ماهو هذا المشروع؟</t>
  </si>
  <si>
    <t>ahmadbh_bh
#نرفض_محاضره_مشروع_ليلي حد يفهمني
ماهو هذا المشروع؟</t>
  </si>
  <si>
    <t>bnt__m1
#صباح_الخير #حمله_تبليك_خالد_الكبير
#الغاء_قسم_العوائل #بالخاطر_كلام
#العوائل #التيسير_للتقسيط #وثائق_بريطانية_بسرقات_تركيا
#نرفض_محاضرة_مشروع_ليلى #منتصف_الليل
#لن_ننسى_ولن_نسامح #الصين #الهلال
#الدخان_الجديد_مغشوش92 #الدمام
حياكم نستقبل طلباتكم لي وجه الله
تعالى</t>
  </si>
  <si>
    <t>myalmuftah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</si>
  <si>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aby_alkhater
الدين فوق الدولة وفوق اي شخصية
مهما كان " منصبها " تذكر انك راح
تتحاسب بروحك و اضعف الايمان اني
انهي عن المنكر بلساني او بقلبي.
#نرفض_محاضره_مشروع_ليلي</t>
  </si>
  <si>
    <t>seenbm8
The only real reply that i could
ever give .. #نرفض_محاضرة_مشروع_ليلى
https://t.co/aRlI0sVSUD</t>
  </si>
  <si>
    <t>shekaaaa81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</si>
  <si>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saif_altaher64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</si>
  <si>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7080albandari
اشوف لما استضافوا اسرائيلي يحاضر
بجامعة جورج تاون ما سمعنا لكم حس
الحين جاين تفرضون عضلاتكم على ذيلين؟؟
#ازدواجية #نرفض_محاضره_مشروع_ليلي</t>
  </si>
  <si>
    <t>ali_a_marafi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</si>
  <si>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the_mim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</si>
  <si>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ha91774
@Queen___ahmed #البرد_الجديد_مغشوش92
#نرفض_محاضرة_مشروع_ليلى #الغاء_قسم_العوائل
#سناب https://t.co/PSQ8o15iLQ</t>
  </si>
  <si>
    <t>halawala
من كثر الي ضد ليلى خاطري اروح وأشوف
شسالفة هههه منهي ليلى اصلا؟ #نرفض_محاضره_مشروع_ليلي</t>
  </si>
  <si>
    <t>chahinezguettat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</si>
  <si>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ana_elzaina
رحم الله من قال هذا الكلام خوفا
على قطر وعلى فطرة المجتمع القطري
وهويته فيا ليت شعري ما الذي حدث
!! #نرفض_محاضره_مشروع_ليلي #صباح_الخير
https://t.co/0eJ6xQUAZ9</t>
  </si>
  <si>
    <t>alzzainaa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</si>
  <si>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_ma77l
others that would very happily
replace you. Stop using this "i
am a northwestern uni leftist pro
freedom" malarkey to hide your
actual hatred towards the country
that has done so much for you.
#نرفض_محاضرة_مشروع_ليلى</t>
  </si>
  <si>
    <t>saoud_aleshaq_
LMAO. I thought "journalists" have
thick skin and are able to respond?
What are you teaching your students
@NUQatar? #نرفض_محاضره_مشروع_ليلي
https://t.co/AIv0QqQlCl</t>
  </si>
  <si>
    <t>_shafialhajri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</si>
  <si>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np6_e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</si>
  <si>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amoonk2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</si>
  <si>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nf_eul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</si>
  <si>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lilysrkm
And just so you know the world
cup are welcome everyone including
the lgbtq community so deal with
it #نرفض_محاضره_مشروع_ليلي</t>
  </si>
  <si>
    <t>cutemillk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</si>
  <si>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w7ed_alshoq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</si>
  <si>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ayeth_qtr
#نرفض_محاضره_مشروع_ليلي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</si>
  <si>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aljnobi3123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</si>
  <si>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drsultan99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</si>
  <si>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awooshy5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</si>
  <si>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rdzhtl6uazyumlp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</si>
  <si>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ajs_qtr_1987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</si>
  <si>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babay1115
#نرفض_محاضره_مشروع_ليلي الرجل لا
يميل للمرأة المعقدة،، يريدها مرحة
متفائلة متجددة و يعقدها هو براحته
😅😅</t>
  </si>
  <si>
    <t>aeyfq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</si>
  <si>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mohamme64178256
#نرفض_محاضرة_مشروع_ليلى أرفعوا
اصواتكم بالرفض والأستهجان وتحقير
هذه الفعاليات ومن ينظّمها وكونوا
صوتآ واحدآ لحمايه عقيدتكم مجتمعكم
وعوائلكم،،، وافضحوا من يقف ورائها،،،</t>
  </si>
  <si>
    <t>bu3ofbinm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</si>
  <si>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falconry2005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</si>
  <si>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fahadqat999
كيف نرفض هذا الوضع بعد اكتمال كل
الشروط؟ ١-الاختلاط ٢-المرقص ٣-الخمر
٤-اللبس العاري بعد أكتمال الشروط
تم عقد القران (الشذوذ الجنسي) #نرفض_محاضرة_مشروع_ليلى</t>
  </si>
  <si>
    <t>h7kt2
اوفر ترا انتو #نرفض_محاضره_مشروع_ليلي</t>
  </si>
  <si>
    <t>hamamgulb23
أتمنى أن تتوقف بعض مؤسسات الدولة
من جس نبض الشارع القطري وإختباره
في عقيدته وأخلاقه ومبادئه… #نرفض_محاضرة_مشروع_ليلى</t>
  </si>
  <si>
    <t>jba_1991
انا اقترح على @AJArabic ان تكون
حلقة الاتجاه المعاكس للاسبوع القادم
حول موضوع #نرفض_محاضره_مشروع_ليلي
ونجيب واحد/ وحدة من كيو اف شرط
ما ت/يكون توكسيك ويخرب البرنامج
وواحد ثاني معارض/ة ويالله ان تعينه
يالله 😂😂😂</t>
  </si>
  <si>
    <t xml:space="preserve">ajarabic
</t>
  </si>
  <si>
    <t>marioma03
#نرفض_محاضره_مشروع_ليلي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</si>
  <si>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assoozzs
@Queen___ahmed #البرد_الجديد_مغشوش92
#نرفض_محاضرة_مشروع_ليلى #الغاء_قسم_العوائل
#سناب https://t.co/PSQ8o15iLQ</t>
  </si>
  <si>
    <t>vaxvn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</si>
  <si>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smood__00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</si>
  <si>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shushet1
نحن ضد أي فعالية تمس ديننا الاسلامي
وثوابته لنا حق ولنا كلمة ولنا رأي
نحن الشعب القطري المسلم ومن لا
يعجبه فالطريق مفتوح يبحث عن ما
يشاء خارج بلدي قطر #نرفض_محاضره_مشروع_ليلي</t>
  </si>
  <si>
    <t>maryamq6r
نحن ضد أي فعالية تمس ديننا الاسلامي
وثوابته لنا حق ولنا كلمة ولنا رأي
نحن الشعب القطري المسلم ومن لا
يعجبه فالطريق مفتوح يبحث عن ما
يشاء خارج بلدي قطر #نرفض_محاضره_مشروع_ليلي</t>
  </si>
  <si>
    <t>rashid_86_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</si>
  <si>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almhva1
(نحن لا نريد معلماً يحظر الي هذه
البلاد ومعه زيغ في العقيده او استهتار
في الاخلاق او الإهمال في فرائض
الدين ) -الشيخ علي بن عبدالله ال
ثاني . #نرفض_محاضره_مشروع_ليلي</t>
  </si>
  <si>
    <t>qatar1i
(نحن لا نريد معلماً يحظر الي هذه
البلاد ومعه زيغ في العقيده او استهتار
في الاخلاق او الإهمال في فرائض
الدين ) -الشيخ علي بن عبدالله ال
ثاني . #نرفض_محاضره_مشروع_ليلي</t>
  </si>
  <si>
    <t>hassa2210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</si>
  <si>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salwaqtr
انا بعد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</si>
  <si>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fahadalfakhroo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</si>
  <si>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almisk12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</si>
  <si>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ibm9__
#نرفض_محاضرة_مشروع_ليلى ((إِنَّ
الَّذِينَ يُحِبُّونَ أَن تَشِيعَ
الْفَاحِشَةُ فِي الَّذِينَ آمَنُوا
لَهُمْ عَذَابٌ أَلِيمٌ فِي الدُّنْيَا
وَالْآخِرَةِ ۚ وَاللَّهُ يَعْلَمُ
وَأَنتُمْ لَا تَعْلَمُونَ ))</t>
  </si>
  <si>
    <t>evildevildog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</si>
  <si>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iixleena1
#نرفض_محاضره_مشروع_ليلي https://t.co/WOEwirjd1M</t>
  </si>
  <si>
    <t>xhanouffx
#نرفض_محاضره_مشروع_ليلي https://t.co/WOEwirjd1M</t>
  </si>
  <si>
    <t>_jbralkuwari
لا أشك في ان يكون هنالك ردة فعل
و وقف المحاضره .. المبهر في الموضوع
هو الجرأه اللي تحلا فيها كل من
شارك في المشروع من فترة النواه
الى التنفيذ ! . هنا تكمن القضيه
من وجهة نظري #نرفض_محاضرة_مشروع_ليلى</t>
  </si>
  <si>
    <t>abdulla_s
لا أشك في ان يكون هنالك ردة فعل
و وقف المحاضره .. المبهر في الموضوع
هو الجرأه اللي تحلا فيها كل من
شارك في المشروع من فترة النواه
الى التنفيذ ! . هنا تكمن القضيه
من وجهة نظري #نرفض_محاضرة_مشروع_ليلى</t>
  </si>
  <si>
    <t>abdullah974a
# #نرفض_محاضرة_مشروع_ليلى الا يوجد
محامي يحرك قضيه حيث ان هذا الامر
يخالف نص الدستور و المصلحه العامه
، يجب ان يتم نشر الثقافه القانونيه
لدى الشعب بمبادره من المحاميين
حتى يتم ردع هذه المؤسسات بالقانون
!</t>
  </si>
  <si>
    <t>mohzaatiti
استغرب كيف دولة مثل دولة قطر بقيمها
وبكل ما تحملة من اخلاق بتسضيف فرقة
مثل هاي الفرقة ويا ريت حفلة !!!
جايين بدهم يحاضروا للتوضيح هذه
الوثيقة من المطرانية اللبنانية
وبتأكد فيها رفضها لهيك فرقة #نرفض_محاضرة_مشروع_ليلى
https://t.co/0upDvoZVMl</t>
  </si>
  <si>
    <t>leq6ry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</si>
  <si>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tb1s1
قال تعالى: { لا يَغُرَّنَّكَ تَقَلُّبُ
الَّذِينَ كَفَرُوا فِي الْبِلادِ
مَتَاعٌ قَلِيلٌ ثُمَّ مَأْوَاهُمْ
جَهَنَّمُ وَبِئْسَ الْمِهَادُ }
#نرفض_محاضرة_مشروع_ليلى</t>
  </si>
  <si>
    <t>3a0i3zcccnspz81
ما هذا الاستخفاف بعقول الناس هل
تستطيع تلك الجامعة او غيرها ان
تقرر و تفعل ما تريد !!!!! تلك المواضيع
لا تليق ابداً ببلادنا وتخالف تعاليم
ديننا الحنيف وعاداتنا الأصيلة ولها
اثار سلبية خطيرة على المجتمع .
#نرفض_محاضرة_مشروع_ليلى</t>
  </si>
  <si>
    <t>mohdqtr7
ما هذا الاستخفاف بعقول الناس هل
تستطيع تلك الجامعة او غيرها ان
تقرر و تفعل ما تريد !!!!! تلك المواضيع
لا تليق ابداً ببلادنا وتخالف تعاليم
ديننا الحنيف وعاداتنا الأصيلة ولها
اثار سلبية خطيرة على المجتمع .
#نرفض_محاضرة_مشروع_ليلى</t>
  </si>
  <si>
    <t>nourebk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</si>
  <si>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reemwithadream
#نرفض_محاضره_مشروع_ليلي Aside from
the controversy of this hashtag
in Qatar, the confidence of Qataris
to debate on a public platform
is noteworthy. UAE&amp;amp;KSA absolutely
forbid free speech &amp;amp; continue
to smear Qatar as supporterof extremism.
It is oppression that breeds extremism.</t>
  </si>
  <si>
    <t>f6_eem92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</si>
  <si>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jamal_ani
my blood is boiling reading the
shit being said with this hashtag.
عيب عليكم على هل حكي و التخلف.
#نرفض_محاضره_مشروع_ليلي</t>
  </si>
  <si>
    <t>allqtr
عشت في امريكا ٥ سنوات في هالفترة
احترمت عاداتهم وتقالديهم وقوانينهم
واحترمت راي الشعب في بعض الامور
لاني في النهاية شخص مقيم وغريب
عليهم وعلى الغريب ان يكون محترم
ويحترم راي وقرار اهل البلد لكن
في هاشتاق #نرفض_محاضره_مشروع_ليلي
شفت مجموعة كبيرة من المقيمين</t>
  </si>
  <si>
    <t>nayefalemadi_
عشت في امريكا ٥ سنوات في هالفترة
احترمت عاداتهم وتقالديهم وقوانينهم
واحترمت راي الشعب في بعض الامور
لاني في النهاية شخص مقيم وغريب
عليهم وعلى الغريب ان يكون محترم
ويحترم راي وقرار اهل البلد لكن
في هاشتاق #نرفض_محاضره_مشروع_ليلي
شفت مجموعة كبيرة من المقيمين</t>
  </si>
  <si>
    <t>mohamedalali13
أتمنى أن تتوقف بعض مؤسسات الدولة
من جس نبض الشارع القطري وإختباره
في عقيدته وأخلاقه ومبادئه… #نرفض_محاضرة_مشروع_ليلى</t>
  </si>
  <si>
    <t>7almohannadi73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</si>
  <si>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messier__31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</si>
  <si>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nasserqhatani76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</si>
  <si>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abdu440
@Queen___ahmed #البرد_الجديد_مغشوش92
#نرفض_محاضرة_مشروع_ليلى #الغاء_قسم_العوائل
#سناب https://t.co/PSQ8o15iLQ</t>
  </si>
  <si>
    <t>doha2102
There you go. @QF will be more
than happy to host these students,
give them world class education
and open many doors to them and
this is how they treat #Qatar.
You're doing a great job @QF #نرفض_محاضره_مشروع_ليلي
https://t.co/B1KmfUol0g</t>
  </si>
  <si>
    <t>abalmarri
https://t.co/rY9ThxTBOm #نرفض_محاضره_مشروع_ليلي</t>
  </si>
  <si>
    <t>mawrtani
#نرفض_محاضره_مشروع_ليلي</t>
  </si>
  <si>
    <t>njouud6_
#نرفض_محاضره_مشروع_ليلي https://t.co/WOEwirjd1M</t>
  </si>
  <si>
    <t>jamola1234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</si>
  <si>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ytza98
@Queen___ahmed #البرد_الجديد_مغشوش92
#نرفض_محاضرة_مشروع_ليلى #الغاء_قسم_العوائل
#سناب https://t.co/PSQ8o15iLQ</t>
  </si>
  <si>
    <t>1mohap
مش مصدق ان في ناس بتدافع عن مشروع
ليلي و موافقة علي المحاضرة المشكلة
ان اللي بيدافع عربي و مسلم بعيدا
ان مشروع ليلي ضد عادتنا و تقاليدنا
لكن بالنسبة لدينك اللي محرم الموضوع
ده هتعترض عليه كمان؟ #نرفض_محاضره_مشروع_ليلي</t>
  </si>
  <si>
    <t>sl6an_kms92
عندما يمتدح الشعب مسؤول قد اصدر
قرار نفع به الناس يرد بالثناء ويقول
ان الفضل يعود للشعب ولكن عندما
يعارضه الشعب يختفي عن الأنظار ويكمل
المشوار . #نرفض_محاضره_مشروع_ليلي</t>
  </si>
  <si>
    <t>bnt_hassan369
@Queen___ahmed #البرد_الجديد_مغشوش92
#نرفض_محاضرة_مشروع_ليلى #الغاء_قسم_العوائل
#سناب https://t.co/PSQ8o15iLQ</t>
  </si>
  <si>
    <t>xx__1l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</si>
  <si>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baloon12255
للمرة المليون الاعتراض مب على دخولهم
لقطر .. الاعتراض على إعطائهم منبر
في دولة قطر للترويج لشدوذهم بغطاء
"حقوق الانسان" دولة قطر وبالقانون
تجرم من يحرض ذكراً على فعل اللواط
فكيف تحضر الجامعة من يروج لذلك
! #نرفض_محاضرة_مشروع_ليلى</t>
  </si>
  <si>
    <t>mbsaljaberr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</si>
  <si>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scorpion_qatar
#نرفض_محاضره_مشروع_ليلي قبل الرفض
المفروض محاسبه من فكر ووافق لهذا
المشروع ..</t>
  </si>
  <si>
    <t>qtrqtr2233
#نرفض_محاضره_مشروع_ليلي في ناس
حاولو يصرفون الأنظار عن الموضوع
الأساسي .. وقاموا يغردون باللغه
الانجليزيه ان المغردين ضد الأجانب
والمغتربين انتبهوا ترا هذيلن منسدين
وفي راسهم خطه يبغون ينفذونها لهولاء
نقول كل الأجانب والمغتربين بقطر
لهم احترامهم وبين اهلهم وناسهم</t>
  </si>
  <si>
    <t>abdullaqat93
لن تُقام ! و لاعاد تعودونها مرة
أخرى يا @NUQatar #نرفض_محاضره_مشروع_ليلي
https://t.co/6gcPS7RfE6</t>
  </si>
  <si>
    <t>tehl5vnggthzjuc
كلنا أمل في قيادتنا الرشيدة بعدم
الموافقة على كل ما يخدش العقيدة
الاسلامية.. #نرفض_محاضره_مشروع_ليلي</t>
  </si>
  <si>
    <t>2a99_
The only real reply that i could
ever give .. #نرفض_محاضرة_مشروع_ليلى
https://t.co/aRlI0sVSUD</t>
  </si>
  <si>
    <t>botemaimdallou1
#نرفض_محاضره_مشروع_ليلي فرقه غنائية
مثلية تلقي محاضرة 🤔🤔🤔 ف حد يعلمنا
نوع ومحتوى المحاضرة وعن اي موضوع
بالضبط ؟؟؟</t>
  </si>
  <si>
    <t>_shaaima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</si>
  <si>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andelah01
حرية الرأي والتعبير في بلد ما لا
تعني بالضرورة تجاهل ثوابته وأعرافه.
#نرفض_محاضره_مشروع_ليلي</t>
  </si>
  <si>
    <t>amghnim
#نرفض_محاضره_مشروع_ليلي للعلم فقط
.. أي حفل غنائي أو موسيقي أو مهرجان
أو محاضرة أو حتى فرقة موسيقة في
مطعم لازم موافقة من "وزارة الثقافة
والرياضة" وثانياً "موافقة من أمن
المنشأت والهيئات" وزارة الداخلية
يعني لازم الجامعة تاخذ تصريح للحفل!</t>
  </si>
  <si>
    <t>khalidalnaemi1
#نرفض_محاضره_مشروع_ليلي للعلم فقط
.. أي حفل غنائي أو موسيقي أو مهرجان
أو محاضرة أو حتى فرقة موسيقة في
مطعم لازم موافقة من "وزارة الثقافة
والرياضة" وثانياً "موافقة من أمن
المنشأت والهيئات" وزارة الداخلية
يعني لازم الجامعة تاخذ تصريح للحفل!</t>
  </si>
  <si>
    <t>_qqout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</si>
  <si>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d216_
#نرفض_محاضره_مشروع_ليلي شسالفه
ممكن حد يفهمني!</t>
  </si>
  <si>
    <t>mahmoud31960
@Hassan_alsai عشت علي تراب هذا
الوطن ( قطر العزة والكرامة ) .
ونشهد بطيب اهلها واصلهم . وخالص
الشكر والتقدير للدولة الرشيدة قيادة
وشعبا في توجيه رسالة الي العالم
الإسلامي . بأنه ليس هناك ارض خصبة
للمثليين الذين يعارضون ديننا الإسلامي
بالإباحية والمحرمات . #نرفض_محاضرة_مشروع_ليلي</t>
  </si>
  <si>
    <t>aceaso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</si>
  <si>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yhalansari1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</si>
  <si>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elmaadeed
مايصير تحاول تفرض شي يخالفه مجتمع
كامل وتزعل يوم انهم يسبونك وتلعب
دور الضحية #نرفض_محاضره_مشروع_ليلي</t>
  </si>
  <si>
    <t>__format
مايصير تحاول تفرض شي يخالفه مجتمع
كامل وتزعل يوم انهم يسبونك وتلعب
دور الضحية #نرفض_محاضره_مشروع_ليلي</t>
  </si>
  <si>
    <t>100q_
#نرفض_محاضره_مشروع_ليلي فرقه غنائية
مثلية تلقي محاضرة 🤔🤔🤔 ف حد يعلمنا
نوع ومحتوى المحاضرة وعن اي موضوع
بالضبط ؟؟؟</t>
  </si>
  <si>
    <t>nasser_alyafey
اللي على شاكلتهم معزولين ومالهم
اي قيمة في الدول اللي تطبق القيم
والعادات الإسلامية فمبالكم جايين
ويبون يلقون محاضرة عندنا عشان ينشرون
الرذيلة والأفكار الشاذة !! (مانقول
الا حسبي الله على من جمعهم واللي
خطط يجيبهم) #نرفض_محاضره_مشروع_ليلي</t>
  </si>
  <si>
    <t>m7d93
اللي على شاكلتهم معزولين ومالهم
اي قيمة في الدول اللي تطبق القيم
والعادات الإسلامية فمبالكم جايين
ويبون يلقون محاضرة عندنا عشان ينشرون
الرذيلة والأفكار الشاذة !! (مانقول
الا حسبي الله على من جمعهم واللي
خطط يجيبهم) #نرفض_محاضره_مشروع_ليلي</t>
  </si>
  <si>
    <t>mbaalkubaisi
#نرفض_محاضرة_مشروع_ليلى ( المجتمع
القطري من انظف المجتمعات التي عشت
فيها ) ،، مقولة قديمة من التسعينات
لمدرس عربي عاش في قطر لازالت اذكر
هذه الجملة ،، ﴿إِنَّ اللّهَ لاَ
يُغَيِّرُ مَا بِقَوْمٍ حَتَّى يُغَيِّرُواْ
مَا بِأَنْفُسِهِمْ﴾</t>
  </si>
  <si>
    <t>__7095
others that would very happily
replace you. Stop using this "i
am a northwestern uni leftist pro
freedom" malarkey to hide your
actual hatred towards the country
that has done so much for you.
#نرفض_محاضرة_مشروع_ليلى</t>
  </si>
  <si>
    <t>alajmikhaled99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</si>
  <si>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saaaaalmg
واضح وولله الحمد ان المجتمع رافض
بشكل قاطع مثل هالافكار الخطيرة
والدليل ان الترند كله يرفض الاستضافة،
جزا الله خيرا من استنكر ولو بحرف
#نرفض_محاضره_مشروع_ليلي</t>
  </si>
  <si>
    <t>alialkhowar
واضح وولله الحمد ان المجتمع رافض
بشكل قاطع مثل هالافكار الخطيرة
والدليل ان الترند كله يرفض الاستضافة،
جزا الله خيرا من استنكر ولو بحرف
#نرفض_محاضره_مشروع_ليلي</t>
  </si>
  <si>
    <t>3bdullaalbader
الدين فوق الدولة وفوق اي شخصية
مهما كان " منصبها " تذكر انك راح
تتحاسب بروحك و اضعف الايمان اني
انهي عن المنكر بلساني او بقلبي.
#نرفض_محاضره_مشروع_ليلي</t>
  </si>
  <si>
    <t>zalk27_
رحم الله من قال هذا الكلام خوفا
على قطر وعلى فطرة المجتمع القطري
وهويته فيا ليت شعري ما الذي حدث
!! #نرفض_محاضره_مشروع_ليلي #صباح_الخير
https://t.co/0eJ6xQUAZ9</t>
  </si>
  <si>
    <t>almarri_qt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</si>
  <si>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m8h5d6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</si>
  <si>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lhsd2
حين سكت أهل الحق عن أهل الباطل
توهم أهل الباطل أنهم على حق ! #نرفض_محاضرة_مشروع_ليلى</t>
  </si>
  <si>
    <t>bu_azooz2255
بعد محاولة التعرض للذات الإلهية
سابقاً.، جامعات المدينة التعليمية
تنظم محاضرة لشواذ يروجون للشذوذ
والمثلية .. انا ارفض هذه المحاضرة
وبشدة ! #نرفض_محاضرة_مشروع_ليلى</t>
  </si>
  <si>
    <t>lozareza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</si>
  <si>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65obsucz9wbqipp
الموضوع لا يحتمل أسئلتك الفلسفية
التي تعدها أنها حضارية ! موضوع
يمس الشذوذ الجنسي والفساد في الأرض
ومخالفة الفطرة السليمة السويّة
نرفضه ثم نرفضه ثم نرفضه ✋#نرفض_محاضره_مشروع_ليلي</t>
  </si>
  <si>
    <t>_aishar
الموضوع لا يحتمل أسئلتك الفلسفية
التي تعدها أنها حضارية ! موضوع
يمس الشذوذ الجنسي والفساد في الأرض
ومخالفة الفطرة السليمة السويّة
نرفضه ثم نرفضه ثم نرفضه ✋#نرفض_محاضره_مشروع_ليلي</t>
  </si>
  <si>
    <t>shasanq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</si>
  <si>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aemadi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</si>
  <si>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tsulaiti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</si>
  <si>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halmzr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</si>
  <si>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fahad098785
ما هذا الاستخفاف بعقول الناس هل
تستطيع تلك الجامعة او غيرها ان
تقرر و تفعل ما تريد !!!!! تلك المواضيع
لا تليق ابداً ببلادنا وتخالف تعاليم
ديننا الحنيف وعاداتنا الأصيلة ولها
اثار سلبية خطيرة على المجتمع .
#نرفض_محاضرة_مشروع_ليلى</t>
  </si>
  <si>
    <t>khalid_alzaman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</si>
  <si>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90aln
استغرب من كثير المقيمين ردة فعلهم
بخصوص #نرفض_محاضره_مشروع_ليلي حال
اي مقيم في الدنيا مش بالضرورة فلسطيني
او غيره المجتمع هنا والمتمثل بالمواطنين
له قيم وافكار ومن حقه حاله حال
اي بلد في الدنيا رفض او قبول فكرة
معينة مثلا اذا انت مقيم في بريطانيا
ماتقدر ترفض فكرة المحرقة</t>
  </si>
  <si>
    <t>dndn__17
رحم الله من قال هذا الكلام خوفا
على قطر وعلى فطرة المجتمع القطري
وهويته فيا ليت شعري ما الذي حدث
!! #نرفض_محاضره_مشروع_ليلي #صباح_الخير
https://t.co/0eJ6xQUAZ9</t>
  </si>
  <si>
    <t>nawary206
#نرفض_محاضرة_مشروع_ليلى @NUQatar
@NUQatar @QF @TamimBinHamad @JoaanBinHamad
@almayassahamad https://t.co/NjAu70n7S6</t>
  </si>
  <si>
    <t xml:space="preserve">almayassahamad
</t>
  </si>
  <si>
    <t xml:space="preserve">joaanbinhamad
</t>
  </si>
  <si>
    <t>thejufairi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</si>
  <si>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hotshawrma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</si>
  <si>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essaalansarii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</si>
  <si>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_5rt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</si>
  <si>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bskalmurikhi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</si>
  <si>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3enbins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</si>
  <si>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tooooooofa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</si>
  <si>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ahm93498495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</si>
  <si>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mohamedbaba01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</si>
  <si>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_hn98_
شلون في ناس يدعمون بابا ركلسو شوي
تراكم مسلمين بالنهايه #نرفض_محاضره_مشروع_ليلي</t>
  </si>
  <si>
    <t>fo0oxy83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</si>
  <si>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lolwa1997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</si>
  <si>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ftp1212
لاحظت شيء يخص استنكار فرقة مشروع
ليلى مثل الاستنكار اللي صار في
لبنان والأردن (اذا ماخانتني ذاكرتي)
وقطر . على الرغم من اني متأكدة
ومتيقنة ان هالدول استضافت فرق تقول
وتروج لنفس الأفكار و"أسوأ" هل استنكاركم
لهم لأنهم عرب؟ #نرفض_محاضرة_مشروع_ليلى
#نرحب_بمشروع_ليلى_في_قطر</t>
  </si>
  <si>
    <t>cognitive_err0r
لاحظت شيء يخص استنكار فرقة مشروع
ليلى مثل الاستنكار اللي صار في
لبنان والأردن (اذا ماخانتني ذاكرتي)
وقطر . على الرغم من اني متأكدة
ومتيقنة ان هالدول استضافت فرق تقول
وتروج لنفس الأفكار و"أسوأ" هل استنكاركم
لهم لأنهم عرب؟ #نرفض_محاضرة_مشروع_ليلى
#نرحب_بمشروع_ليلى_في_قطر</t>
  </si>
  <si>
    <t>mgastli_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</si>
  <si>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rasash_qtr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</si>
  <si>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aalnamma
#نرفض_محاضرة_مشروع_ليلى ليش التغريدات
بالانجليزي !؟</t>
  </si>
  <si>
    <t>khozama_scent
. (( اللَّهُمَّ إِنِّي أَعُوذُ
بِكَ مِنْ زَوَالِ نِعْمَتِكَ، وَتَحَوُّلِ
عَافِيَتِكَ، وَفُجَاءَةِ نِقْمَتِكَ،
وَجَمِيعِ سَخَطِكَ)) . #نرفض_محاضرة_مشروع_ليلى</t>
  </si>
  <si>
    <t>lightningsqatar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</si>
  <si>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busara22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</si>
  <si>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simo1399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</si>
  <si>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_frees0ul
Why is the whole Mashrou’ Leila
thing turning into a “locals” vs
“residents” fight? I think the
divisive line on this issue was
established due to dumb and racist
people on both sides. Look at their
broad statements: “locals” “foreigners”.
#نرفض_محاضرة_مشروع_ليلى https://t.co/FXn0PxWI1T</t>
  </si>
  <si>
    <t>hamadalhajri
Why is the whole Mashrou’ Leila
thing turning into a “locals” vs
“residents” fight? I think the
divisive line on this issue was
established due to dumb and racist
people on both sides. Look at their
broad statements: “locals” “foreigners”.
#نرفض_محاضرة_مشروع_ليلى https://t.co/FXn0PxWI1T</t>
  </si>
  <si>
    <t>yeaddwmoctoguux
اللي على شاكلتهم معزولين ومالهم
اي قيمة في الدول اللي تطبق القيم
والعادات الإسلامية فمبالكم جايين
ويبون يلقون محاضرة عندنا عشان ينشرون
الرذيلة والأفكار الشاذة !! (مانقول
الا حسبي الله على من جمعهم واللي
خطط يجيبهم) #نرفض_محاضره_مشروع_ليلي</t>
  </si>
  <si>
    <t>umjassim_75
أتمنى أن تتوقف بعض مؤسسات الدولة
من جس نبض الشارع القطري وإختباره
في عقيدته وأخلاقه ومبادئه… #نرفض_محاضرة_مشروع_ليلى</t>
  </si>
  <si>
    <t>alaamri2022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</si>
  <si>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mohammed_almeer
#نرفض_محاضره_مشروع_ليلي All universities
under QF are funded by public funds
therefore people have a right to
have a say on any of these events
that is held on any of these premises
if they think that it’s against
their cultural beliefs and social
values. cc: @NUQatar</t>
  </si>
  <si>
    <t>_raya_5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</si>
  <si>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a1khalifah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</si>
  <si>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aymanalaydi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</si>
  <si>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idilarawelo
اللوكلز يدرون عن المصممين اللي
بتجيبهم فاشن ترست ارابيا الدوحة؟
#نرفض_محاضرة_مشروع_ليلى https://t.co/tD1HCHq1NR</t>
  </si>
  <si>
    <t>mhalh9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</si>
  <si>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__assil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</si>
  <si>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latifah_aa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</si>
  <si>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gn_qtr
#نرفض_محاضره_مشروع_ليلي طريقة التشبيح
بموضوع كأس العالم طريقة رخيصة وغبيه
لان قبول المثليه الجنسيه ومناقشة
حقوقهم وفتح باب تداول مثل هالافكار
يختلف كلياً عن ان الدوله بتستقبل
مشجعين كرة قدم من جميع الاطياف
لتشجيع منتخابتهم، هل جايين يناقشون
وينشرون افكارهم هنا؟ معلوم اربيهي
؟😂</t>
  </si>
  <si>
    <t>manqtr007
#نرفض_محاضره_مشروع_ليلي طريقة التشبيح
بموضوع كأس العالم طريقة رخيصة وغبيه
لان قبول المثليه الجنسيه ومناقشة
حقوقهم وفتح باب تداول مثل هالافكار
يختلف كلياً عن ان الدوله بتستقبل
مشجعين كرة قدم من جميع الاطياف
لتشجيع منتخابتهم، هل جايين يناقشون
وينشرون افكارهم هنا؟ معلوم اربيهي
؟😂</t>
  </si>
  <si>
    <t>qtr_at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</si>
  <si>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al3nzi9898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</si>
  <si>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5lifaw
يحثون ويشجعون طلابهم في مؤوسساتهم
التعليميه على أهميه وجود حريه للتعبير
عن عن الرأي وإن كان ضد الدين والتقاليد
في بلدان غير بلدانهم ، ولكن يجرمون
ويستنكرون فعله من يعبر عن رأيه
بالتشكيك بالأحداث التاريخية اللي
حدثت لهم فالماضي 🙄! #نرفض_محاضرة_مشروع_ليلى
https://t.co/Ct6BVVnB6E</t>
  </si>
  <si>
    <t>al_fadhala
يحثون ويشجعون طلابهم في مؤوسساتهم
التعليميه على أهميه وجود حريه للتعبير
عن عن الرأي وإن كان ضد الدين والتقاليد
في بلدان غير بلدانهم ، ولكن يجرمون
ويستنكرون فعله من يعبر عن رأيه
بالتشكيك بالأحداث التاريخية اللي
حدثت لهم فالماضي 🙄! #نرفض_محاضرة_مشروع_ليلى
https://t.co/Ct6BVVnB6E</t>
  </si>
  <si>
    <t>jbinthani
عن النَّبيِّ ﷺ قَالَ: والَّذِي
نَفْسِي بِيَدِهِ، لَتَأْمُرُنَّ
بالْمَعْرُوفِ، ولَتَنْهَوُنَّ عَنِ
المُنْكَرِ، أَوْ لَيُوشِكَنَّ اللَّه
أَنْ يَبْعَثَ عَلَيْكُمْ عِقَابًا
مِنْهُ، ثُمَّ تَدْعُونَهُ فَلا
يُسْتَجابُ لَكُمْ رواه الترمذي
وَقالَ: حديثٌ حسنٌ. #نرفض_محاضره_مشروع_ليلي</t>
  </si>
  <si>
    <t>ljiz56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</si>
  <si>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teamb_alhalab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</si>
  <si>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mohdalmuftah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</si>
  <si>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turki_sm
ستريم فساتين #نرفض_محاضره_مشروع_ليلي
https://t.co/Y4zVEgUzZo</t>
  </si>
  <si>
    <t>abuessa26254824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</si>
  <si>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kisstheturtle
لاحظت شيء يخص استنكار فرقة مشروع
ليلى مثل الاستنكار اللي صار في
لبنان والأردن (اذا ماخانتني ذاكرتي)
وقطر . على الرغم من اني متأكدة
ومتيقنة ان هالدول استضافت فرق تقول
وتروج لنفس الأفكار و"أسوأ" هل استنكاركم
لهم لأنهم عرب؟ #نرفض_محاضرة_مشروع_ليلى
#نرحب_بمشروع_ليلى_في_قطر</t>
  </si>
  <si>
    <t>hayafalthani_
Why is the whole Mashrou’ Leila
thing turning into a “locals” vs
“residents” fight? I think the
divisive line on this issue was
established due to dumb and racist
people on both sides. Look at their
broad statements: “locals” “foreigners”.
#نرفض_محاضرة_مشروع_ليلى https://t.co/FXn0PxWI1T</t>
  </si>
  <si>
    <t>_raarree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</si>
  <si>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l44855801
اتعجب عداء واظح من جنسيه معينه
في هذا الهشتاق لدرجه اني بديت افكر
انها حسابات وهميه او تعمل بأجندات
خارجيه ..... الله المستعان ولا
غالب الا هو #نرفض_محاضرة_مشروع_ليلى</t>
  </si>
  <si>
    <t>__lba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</si>
  <si>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nuraalyafei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</si>
  <si>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jassimaalthani_
#نرفض_محاضرة_مشروع_ليلى يا جماعه
ممكن حد يقول اذا اللي انا فهمته
صحيح أو غلط .. هل يبون يسون حفلة
للمخانيث ؟</t>
  </si>
  <si>
    <t>yasseenmoneer
@Queen___ahmed #البرد_الجديد_مغشوش92
#نرفض_محاضرة_مشروع_ليلى #الغاء_قسم_العوائل
#سناب https://t.co/PSQ8o15iLQ</t>
  </si>
  <si>
    <t>m7md_buhindi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</si>
  <si>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dosarimo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</si>
  <si>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noorqatar72
الله يالدنيا الحين احنا اهل البلاد
صرنا "locals” #نرفض_محاضره_مشروع_ليلي</t>
  </si>
  <si>
    <t>aisha1122334455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</si>
  <si>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almem_alemadi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</si>
  <si>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ali_allhidan
السؤال المهم من سمح لهذه الجامعة
أن تخالف القوانين وتطرح مثل هذه
المحاضرة؟ @QF هل الجامعات لديكم
مرفوع عنها القلم؟ أو لاتخضع لقوانين
الدولة؟ ومن المسؤول عن هذه التجاوزات؟
@NUQatar أظن أن مهمة الجامعة نشر
العلم لا الفجور والعصيان #نرفض_محاضرة_مشروع_ليلى</t>
  </si>
  <si>
    <t>a031993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</si>
  <si>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majedqtr1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</si>
  <si>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malkh5550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</si>
  <si>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thesarask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</si>
  <si>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sarasaleh1979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</si>
  <si>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halmuftah
Dear @NUQatar You are highly appreciated
to deliver high quality education
that build our human capital in
different aspects, but remember
that our religion &amp;amp; culture
is RED LINE. Full stop. #نرفض_محاضرة_مشروع_ليلى</t>
  </si>
  <si>
    <t>fahadaalkhater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</si>
  <si>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meme_ange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</si>
  <si>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_itsmba
الدين فوق الدولة وفوق اي شخصية
مهما كان " منصبها " تذكر انك راح
تتحاسب بروحك و اضعف الايمان اني
انهي عن المنكر بلساني او بقلبي.
#نرفض_محاضره_مشروع_ليلي</t>
  </si>
  <si>
    <t>maashail10
@AlJaidah @NUQatar بإذن الله لن
تقام هذه المحاضرة #نرفض_محاضرة_مشروع_ليلى
❌</t>
  </si>
  <si>
    <t>valishaq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</si>
  <si>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khalijona1
#نرفض_محاضره_مشروع_ليلي حسب ماتم
ابلاغي من ادارة مؤسسة قطر قبل قليل
.. ان هناك تدخل وتوجه من جانب المؤسسة
لأيقاف المحاضرة المزمع اقامتها
في جامعة نورث ويسترن</t>
  </si>
  <si>
    <t>wahm199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</si>
  <si>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salhah780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</si>
  <si>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iineui
#نرفض_محاضرة_مشروع_ليلى مافهمت
شسالفه؟</t>
  </si>
  <si>
    <t>al_shamre_777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</si>
  <si>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urdonyshaikh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</si>
  <si>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hmoyza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</si>
  <si>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almansouriy_
الدين فوق الدولة وفوق اي شخصية
مهما كان " منصبها " تذكر انك راح
تتحاسب بروحك و اضعف الايمان اني
انهي عن المنكر بلساني او بقلبي.
#نرفض_محاضره_مشروع_ليلي</t>
  </si>
  <si>
    <t>hi80_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</si>
  <si>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one67746403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</si>
  <si>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omaralkuwari
أتمنى أن تتوقف بعض مؤسسات الدولة
من جس نبض الشارع القطري وإختباره
في عقيدته وأخلاقه ومبادئه… #نرفض_محاضرة_مشروع_ليلى</t>
  </si>
  <si>
    <t>qatar29870333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</si>
  <si>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dbcdd1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</si>
  <si>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icvn56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</si>
  <si>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shazaamj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</si>
  <si>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jehadsoliman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</si>
  <si>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theaaey
انا مو حارني الا فئة " the locals
” الي مب عاجبهم رفض المجتمع والاستنكار
على هالمحاضره !!! عفواً شتبون يعني!
اوك مانبي نصير عنصريين بس هالأشكال
تحدنا نقول لهم تبون هالسوالف روحوا
بلادكم سووا فيها الي تبون وجب ☺️
#نرفض_محاضره_مشروع_ليلي</t>
  </si>
  <si>
    <t>samiya911
The only real reply that i could
ever give .. #نرفض_محاضرة_مشروع_ليلى
https://t.co/aRlI0sVSUD</t>
  </si>
  <si>
    <t>flower6___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</si>
  <si>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ange_l79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</si>
  <si>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pllp91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</si>
  <si>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lhuu98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</si>
  <si>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n_ij6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</si>
  <si>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sydraaa2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</si>
  <si>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lomes2020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</si>
  <si>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nothiing_n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</si>
  <si>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aqeelabdull
#نرفض_محاضرة_مشروع_ليلى انصدمت
أن الهاشتاق فيه عينات قذرة وناكرة
جميل عايشه بهالبلد. This is disgusting!</t>
  </si>
  <si>
    <t>mybiues
#نرفض_محاضرة_مشروع_ليلى انصدمت
أن الهاشتاق فيه عينات قذرة وناكرة
جميل عايشه بهالبلد. This is disgusting!</t>
  </si>
  <si>
    <t>nad_191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</si>
  <si>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_iiliil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</si>
  <si>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2alifar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</si>
  <si>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m0ajd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</si>
  <si>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_llruo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</si>
  <si>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0_eiin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</si>
  <si>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qatartarget
أتمنى أن تتوقف بعض مؤسسات الدولة
من جس نبض الشارع القطري وإختباره
في عقيدته وأخلاقه ومبادئه… #نرفض_محاضرة_مشروع_ليلى</t>
  </si>
  <si>
    <t>___hhii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</si>
  <si>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am__10x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</si>
  <si>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aaalma7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</si>
  <si>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tiredaussie
#نرفض_محاضرة_مشروع_ليلى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</si>
  <si>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ga16113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</si>
  <si>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noof3z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</si>
  <si>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mohd9653
#نرفض_محاضره_مشروع_ليلي نسال الله
السلامه والعافية من ما يحدث في
بلاد الحمدين من مظاهر لشذوذ .</t>
  </si>
  <si>
    <t>71_takka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</si>
  <si>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g_kaldari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</si>
  <si>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mohamed032m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</si>
  <si>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dalal_sa21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</si>
  <si>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abujuereah
@_OmarAlkhateeb #نرفض_محاضرة_مشروع_ليلى
الشواذ مكانهم في بيت من يريد إحضارهم</t>
  </si>
  <si>
    <t>mohra70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</si>
  <si>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__badriyah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</si>
  <si>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sungirl_9955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</si>
  <si>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ayedhl
#نرفض_محاضرة_مشروع_ليلى النظام
القطري يرحب بالجميع المبادئ والقيم
آخر ما يفكر فيها😄 https://t.co/V89Ojnko0H</t>
  </si>
  <si>
    <t>vgy_hq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</si>
  <si>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alnaifa_qtr
#نرفض_محاضره_مشروع_ليلي والمشكله
انها محاضره شاذين ويحاضرون استغفر
الله بس</t>
  </si>
  <si>
    <t>asd12591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</si>
  <si>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utjqe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</si>
  <si>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noon_boumaraf
الموضوع لا يحتمل أسئلتك الفلسفية
التي تعدها أنها حضارية ! موضوع
يمس الشذوذ الجنسي والفساد في الأرض
ومخالفة الفطرة السليمة السويّة
نرفضه ثم نرفضه ثم نرفضه ✋#نرفض_محاضره_مشروع_ليلي</t>
  </si>
  <si>
    <t>es_alahbabi
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</si>
  <si>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alimhnd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</si>
  <si>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nasser22820844
There's a hashtag in Qatar about
some people rejecting the visit
of the band @mashrou3leila on the
basis it goes against certain traditions
and values here. I know many will
agree openness and being welcoming
is also an important value here
#نرفض_محاضرة_مشروع_ليلى</t>
  </si>
  <si>
    <t>anomyyy
الدين فوق الدولة وفوق اي شخصية
مهما كان " منصبها " تذكر انك راح
تتحاسب بروحك و اضعف الايمان اني
انهي عن المنكر بلساني او بقلبي.
#نرفض_محاضره_مشروع_ليلي</t>
  </si>
  <si>
    <t>queerqatari
#نرفض_محاضره_مشروع_ليلي Fuck all
of you homophobes</t>
  </si>
  <si>
    <t>alreemqa
Dear @NUQatar You are highly appreciated
to deliver high quality education
that build our human capital in
different aspects, but remember
that our religion &amp;amp; culture
is RED LINE. Full stop. #نرفض_محاضرة_مشروع_ليلى</t>
  </si>
  <si>
    <t>sbfbsneq
#نرحب_بمشروع_ليلى_في_قطر #نرفض_محاضره_مشروع_ليلي
الله يعينكم يا اهل قطر</t>
  </si>
  <si>
    <t>1_sandee_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</si>
  <si>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khalid1k2d
#نرفض_محاضره_مشروع_ليليُ تمتع بفوائد
عسل السدر الاصلي 🍯المتوفر لدى
مناحلنا و بضمان فحص المختبر.⁦👩‍🔬⁩
من مناحل ابو سلطان للحجز اتصل عبر
الرقم الظاهر📲.او رابط الواتساب
المثبت بالصفحة الشخصية https://t.co/lFBkCsnGHL</t>
  </si>
  <si>
    <t>okrrrrrrrrrrrr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</si>
  <si>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dmoojah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</si>
  <si>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thepacmannn
#نرفض_محاضره_مشروع_ليلي والله انكم
كفو ياشعب كنسلنا فرقة "مشروع ليلي"
عن المخان** الخطه التالية شلون
نخليهم مكبوتين ومالهم حس اذا جا
كاس العالم لانهم بيزيدون كثير ومانبيهم
يطالبون بحقوقهم عندنا (مع العلم
ان يقدرون يدخلون عادي). https://t.co/XmpJ45aQJj</t>
  </si>
  <si>
    <t>abdulla_1971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</si>
  <si>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__c76v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</si>
  <si>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huda_au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</si>
  <si>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mohammd1212126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</si>
  <si>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yiix_ii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</si>
  <si>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ib89n1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</si>
  <si>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dddhomy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</si>
  <si>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if53v9lr84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</si>
  <si>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divam__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</si>
  <si>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k_alreyahi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</si>
  <si>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almothan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</si>
  <si>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mnb_159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</si>
  <si>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otaibinr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</si>
  <si>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artalathal
#نرفض_محاضرة_مشروع_ليلى اظن تم
الغاء اللقاء ولله الحمد تمت ازالة
الاعلان على رابطه https://t.co/aeoV4Ql1yz</t>
  </si>
  <si>
    <t>abf_alkhater1
#نرفض_محاضره_مشروع_ليلي رابط الاعلان
الجديد بتغير موقع اللقاء الى موقع
الجامعة الام https://t.co/gwh6JoIge6</t>
  </si>
  <si>
    <t>faketag2
#نرفض_محاضره_مشروع_ليلي الهاشتاق
أتوقع كان ترند عندكم بس الذباب
في السعودية رفعه زيادة الهاشتاق
ما ظهر ترند في السعودية فأتوقع
الذباب استخدم server في قطر حق
يطلع الآي بي في قطر والهاشتاق فيه
ذباب يدعوا إنهم قطريين https://t.co/x8BjZKV6Iv</t>
  </si>
  <si>
    <t>princ_e__ss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</si>
  <si>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i7sn_a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</si>
  <si>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3koor454_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</si>
  <si>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m2q6r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</si>
  <si>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reemalghoul
Any sign of unrest or controversy,
there’s always a group of racist
bigots ready to blame expats for
shit. It’s disgusting, exhausting
and fucking embarrassing. #نرفض_محاضره_مشروع_ليلي</t>
  </si>
  <si>
    <t>8kt__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</si>
  <si>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alkuwari_layla
@Hassan_alsai نطلب أيقاف هذه المهزله
نحن شعب مسلم واعي مثقف نرفض المساس
بعقيدتناومبادئناولانريدشيء لايحمد
عقباه فيمابعدالعقيدةخط أحمر وشبابنا
شباب غيورعلى دينه قبل عرضه ولن
نسكت على هذه المهزله فالأمورالتي
تدرأ عواقبهاخير مافيهاترك ومافيها.وقدقال
أميرنا في خطابه لشعبه #نرفض_محاضرة_مشروع_ليلى
https://t.co/wJ9tN8vQZg</t>
  </si>
  <si>
    <t>fal217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</si>
  <si>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dr2malak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</si>
  <si>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_alsaraa
بعض المُقيمين مب وجه حشيمة ولا
كفو احد يحترمهم ناكرين للمعروف
ويبيعون الوطن الي احتضنهم بأقرب
مناسبة #نرفض_محاضره_مشروع_ليلي</t>
  </si>
  <si>
    <t xml:space="preserve">qataruniversity
</t>
  </si>
  <si>
    <t>mhr890
#نرفض_محاضره_مشروع_ليلي قطر ملتزمة
بحماية حقوق المثليين في حال رغبتها
بإقامة كأس العالم، منع المثليين
من ممارسة رغباتهم يعني سحب استضافة
كأس العالم، المحىثين مرحب بهم في
قطر بدعم من تميم المجد 🏳️‍🌈 https://t.co/QAaUDrpZa2</t>
  </si>
  <si>
    <t>a_a_m_91
#نرفض_محاضره_مشروع_ليلي قطر ملتزمة
بحماية حقوق المثليين في حال رغبتها
بإقامة كأس العالم، منع المثليين
من ممارسة رغباتهم يعني سحب استضافة
كأس العالم، المحىثين مرحب بهم في
قطر بدعم من تميم المجد 🏳️‍🌈 https://t.co/QAaUDrpZa2</t>
  </si>
  <si>
    <t>mrs_f6amy
#نرفض_محاضره_مشروع_ليلي .. كفو
عليكم 👏🏻</t>
  </si>
  <si>
    <t>rashxd93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</si>
  <si>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noourbm
The only real reply that i could
ever give .. #نرفض_محاضرة_مشروع_ليلى
https://t.co/aRlI0sVSUD</t>
  </si>
  <si>
    <t>shaiikhank
#نرفض_محاضره_مشروع_ليلي</t>
  </si>
  <si>
    <t>ar_am6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</si>
  <si>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nada2020mama
ده بوست مفتوح مالوش علاقه بأي حاجه
ادخل قول اي حاجه تيجي في بالك 💔
#Nada2020mama #لن_ننسى_ولن_نسامح
#بالخاطر_كلام #نرفض_محاضرة_مشروع_ليلى
#كلنا_عمر_خربين #الاهلي #وش_طقوسك_الصباحيه
https://t.co/2MNihgzHgw</t>
  </si>
  <si>
    <t>moha46hunt
ده بوست مفتوح مالوش علاقه بأي حاجه
ادخل قول اي حاجه تيجي في بالك 💔
#Nada2020mama #لن_ننسى_ولن_نسامح
#بالخاطر_كلام #نرفض_محاضرة_مشروع_ليلى
#كلنا_عمر_خربين #الاهلي #وش_طقوسك_الصباحيه
https://t.co/2MNihgzHgw</t>
  </si>
  <si>
    <t>__iiala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</si>
  <si>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salman84398213
#نرفض_محاضرة_مشروع_ليلى كفوووو
#ياهل_قطر والف شكر يا حكومتنا على
احترام رغبه الشعب ✌️🇶🇦✌️🇶🇦✌️🇶🇦✌️🇶🇦✌️🇶🇦
https://t.co/EnYRBOCl0c</t>
  </si>
  <si>
    <t>miami_q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</si>
  <si>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3bdullan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</si>
  <si>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jassim_440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</si>
  <si>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haneenelshoog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</si>
  <si>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ahad_i00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</si>
  <si>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iweirddove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</si>
  <si>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17xxy
الدين فوق الدولة وفوق اي شخصية
مهما كان " منصبها " تذكر انك راح
تتحاسب بروحك و اضعف الايمان اني
انهي عن المنكر بلساني او بقلبي.
#نرفض_محاضره_مشروع_ليلي</t>
  </si>
  <si>
    <t>igvvi_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</si>
  <si>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chqpurnleyedgek
#نرفض_محاضره_مشروع_ليلي فرقه غنائية
مثلية تلقي محاضرة 🤔🤔🤔 ف حد يعلمنا
نوع ومحتوى المحاضرة وعن اي موضوع
بالضبط ؟؟؟</t>
  </si>
  <si>
    <t>alhajrik_
في ميزان حسنات جميع من شارك و انكر
ان شاءالله 😋 #نرفض_محاضره_مشروع_ليلي
https://t.co/O7Jv1xNjqH</t>
  </si>
  <si>
    <t>aldana88qtr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</si>
  <si>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_kvjd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</si>
  <si>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deealkk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</si>
  <si>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alreadyhaveu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</si>
  <si>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samaiasamara
Any sign of unrest or controversy,
there’s always a group of racist
bigots ready to blame expats for
shit. It’s disgusting, exhausting
and fucking embarrassing. #نرفض_محاضره_مشروع_ليلي</t>
  </si>
  <si>
    <t>nahab2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</si>
  <si>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modelwasa
#نرفض_محاضره_مشروع_ليلي بعد قريت
عن هذه الفرقة اضم صوتي لكل الرافضين
لهذه الفرقة https://t.co/zaLvsuQQRd</t>
  </si>
  <si>
    <t>iammehola
حد يفهمني شسالفه يا جماعه؟ #نرفض_محاضره_مشروع_ليلي</t>
  </si>
  <si>
    <t>hamadal4491
#نرفض_محاضره_مشروع_ليلي عندي سوال
بسيط وش دخل كاس العالم بالمثليين
هم بيجون يلعبون ولا يشغلون ؟ 😂</t>
  </si>
  <si>
    <t>__abunayef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</si>
  <si>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nadif16222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</si>
  <si>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qatar2022dohaq
#نرفض_محاضرة_مشروع_ليلى كفوووو
#ياهل_قطر والف شكر يا حكومتنا على
احترام رغبه الشعب ✌️🇶🇦✌️🇶🇦✌️🇶🇦✌️🇶🇦✌️🇶🇦
https://t.co/EnYRBOCl0c</t>
  </si>
  <si>
    <t>alhaggis111
#نرفض_محاضرة_مشروع_ليلى كفوووو
#ياهل_قطر والف شكر يا حكومتنا على
احترام رغبه الشعب ✌️🇶🇦✌️🇶🇦✌️🇶🇦✌️🇶🇦✌️🇶🇦
https://t.co/EnYRBOCl0c</t>
  </si>
  <si>
    <t>6weeq9111
@Hassan_alsai نطلب أيقاف هذه المهزله
نحن شعب مسلم واعي مثقف نرفض المساس
بعقيدتناومبادئناولانريدشيء لايحمد
عقباه فيمابعدالعقيدةخط أحمر وشبابنا
شباب غيورعلى دينه قبل عرضه ولن
نسكت على هذه المهزله فالأمورالتي
تدرأ عواقبهاخير مافيهاترك ومافيها.وقدقال
أميرنا في خطابه لشعبه #نرفض_محاضرة_مشروع_ليلى
https://t.co/wJ9tN8vQZg</t>
  </si>
  <si>
    <t>whitequill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</si>
  <si>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mi_amore_qtr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</si>
  <si>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qtrbomattar
#نرفض_محاضرة_مشروع_ليلى وانا اقول
لايوجد منكم رجل رشيد الي متى لاحول
ولاقوه الابالله ترا خلاص ماعاد
فيه رجال يخافون على بناتهم وشوفاتهم
الوضع عندنا صار في الحضيض الى متى
ترا الخير يخص والشر يعم بالعربي
الفصيح أين رجال قطر الحقيقيون ؟؟؟امن
تربواعلى الخوف من الله والحساب
وألعاب</t>
  </si>
  <si>
    <t>faisala99528709
#نرفض_محاضره_مشروع_ليلي الحمدلله
انهم انجلعو لكن مب حاله كل كم اسبوع
نستضيف حد يعادي ديننا و ثقافتنا.
واضح ان البلاد فيها تيارين، تيار
يبغي يحافظ على الدين و الثقافة
و تيار يبغي يدخّل الإنحلال و "الحرية"
في البلاد بما فيهم بعض عيال البلد،
فضروري نكون واعيين و نتصدى لهم</t>
  </si>
  <si>
    <t>saad8458
#نرفض_محاضره_مشروع_ليلي نرفض هذه
الفعالية لانها ضد الدين والأخلاق
والقيم ونطلب من موسسة قطر توضيح
حول هذه الفعالية ومالهدف من إقامتها</t>
  </si>
  <si>
    <t>dandvvn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</si>
  <si>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ladydoha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</si>
  <si>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ameena2084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</si>
  <si>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m_almesnad
The same people that cried over
the cancellation of the event in
the name of 'freedom of speech'
are the same people that complained
about @QF hosting @AlanDersh! #نرفض_محاضره_مشروع_ليلي</t>
  </si>
  <si>
    <t xml:space="preserve">alandersh
</t>
  </si>
  <si>
    <t>ums3oud1
#نرفض_محاضرة_مشروع_ليلى وبكل وقاحه
تجد من الجنسيات الأخرى تدافع عنهم
وتطالب بإقامة المحاضره في قطر https://t.co/xLgzanGFNN</t>
  </si>
  <si>
    <t>k7eelan_qtr
#نرفض_محاضره_مشروع_ليلي المحاولة
فشلت .. لن تكون الاخيرة ولن نصمت
👌 https://t.co/MnDSz9Wc1c</t>
  </si>
  <si>
    <t>___974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</si>
  <si>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haalahmd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</si>
  <si>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khaled_2053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</si>
  <si>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abdullaafifa
Dear @NUQatar You are highly appreciated
to deliver high quality education
that build our human capital in
different aspects, but remember
that our religion &amp;amp; culture
is RED LINE. Full stop. #نرفض_محاضرة_مشروع_ليلى</t>
  </si>
  <si>
    <t>musferx
وش قصة مشروع ليلى ؟ #نرفض_محاضره_مشروع_ليلي</t>
  </si>
  <si>
    <t>yousef94_
If you wanted freedom of speech
on your campus, why did you protest
@AlanDersh coming to your campus?
Because you didn’t agree with his
views? Why the hypocrisy? #نرفض_محاضره_مشروع_ليلي</t>
  </si>
  <si>
    <t>qtr55543311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</si>
  <si>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rvmfu1tiagjku8e
#نرفض_محاضره_مشروع_ليلي باختصار
.. ياغريب كن أديب</t>
  </si>
  <si>
    <t>hhhhhh16541241
منهي ليلي؟ شنهي السالفه!! #نرفض_محاضره_مشروع_ليلي</t>
  </si>
  <si>
    <t>creamcramell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</si>
  <si>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shalhajri15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</si>
  <si>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qataronly77
#نرفض_محاضره_مشروع_ليلي من بعد
الله لك الفضل في تنبيهنا على هذا
الفساد جزاك الله كل خير . https://t.co/RfLuolBIWs</t>
  </si>
  <si>
    <t>iarabiangirl
قامت بينهم بسبب فرقة الشواذ🏳️‍🌈
#نرحب_بمشروع_ليلى_في_قطر #نرفض_محاضره_مشروع_ليلي
https://t.co/ooFthLtKTQ</t>
  </si>
  <si>
    <t>juaithssa
قامت بينهم بسبب فرقة الشواذ🏳️‍🌈
#نرحب_بمشروع_ليلى_في_قطر #نرفض_محاضره_مشروع_ليلي
https://t.co/ooFthLtKTQ</t>
  </si>
  <si>
    <t>f_alk3bi39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</si>
  <si>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alhashemi1991
عن ابن عباس قال : لعن النبي ﷺ المخنثين
من الرجال والمترجلات من النساء
وقال ( أخرجوهم من بيوتكم ) . قال
فأخرج النبي ﷺ فلانا وأخرج عمر فلانا
.رواه البخاري فهل سنتبع هدي النبي
ﷺ في من هم أشد من المتشبهين بالجنس
الآخر؟! @MOI_Qatar @QF #نرفض_محاضرة_مشروع_ليلى</t>
  </si>
  <si>
    <t>elh_am14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</si>
  <si>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elissaalhajj
ليش التذاكر سولد اوت 🥺💔 #نرفض_محاضره_مشروع_ليلي</t>
  </si>
  <si>
    <t>hem552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</si>
  <si>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fatma_qatar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</si>
  <si>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blackheart_qtr
Thank you @QF,our values come first
#نرفض_محاضره_مشروع_ليلي</t>
  </si>
  <si>
    <t>huda_al_thani
@LifeofAliii basically who said
we are insulting Palestinians in
any way. We are against the idea
of the lecture not Palestinians.
Those who are in Qatar or Qataris
are wishfully in it and if they
don’t like it go to a place where
a constitution represents you #نرفض_محاضرة_مشروع_ليلى</t>
  </si>
  <si>
    <t xml:space="preserve">angryfalasteeni
</t>
  </si>
  <si>
    <t>lifeofaliii
عن ابن عباس رضي الله عنهما ان نبي
اللَّه صلى اللَّهُ عليه وسلم قال
: ( لعن اللَّهُ من عمل عمل قوم
لوط، لعن الله من عمل عمل قوم لُوطٍ،
ثَلاثًا ) اللهم يا مقلب القلوب
ثبت قلوبنا على دينك. #نرفض_محاضره_مشروع_ليلي</t>
  </si>
  <si>
    <t>kalthani
#نرفض_محاضره_مشروع_ليلي https://t.co/pGeQm2A6Si</t>
  </si>
  <si>
    <t>am20199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</si>
  <si>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ralsafadi_
مافهمت وين المشكلة ؟ #نرفض_محاضره_مشروع_ليلي</t>
  </si>
  <si>
    <t>niaf454o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</si>
  <si>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alijass03282972
#تميم_المجد #نرفض_محاضره_مشروع_ليلي
@themediamajlis @NUQatar Dear Northwestern
University https://t.co/tWD1JtaxfR</t>
  </si>
  <si>
    <t>aljoori31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</si>
  <si>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naaiiif_qtr84
#نرفض_محاضره_مشروع_ليلي https://t.co/pGeQm2A6Si</t>
  </si>
  <si>
    <t>omarshg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</si>
  <si>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hpbbsmh6gtpls6x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</si>
  <si>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ui5mroqvauum21s
#تميم_المجد #نرفض_محاضره_مشروع_ليلي
@themediamajlis @NUQatar Dear Northwestern
University https://t.co/tWD1JtaxfR</t>
  </si>
  <si>
    <t>al_wajba
#نرفض_محاضره_مشروع_ليلي https://t.co/pGeQm2A6Si</t>
  </si>
  <si>
    <t>essadiaries
Locals won, you can simply GTFO.
Try to make it happen in your own
country where u have the right
to do so. 🤣🤣🤣🤣🤣🤣🤣🤣🤣 #نرحب_بمشروع_ليلى_في_قطر
#نرفض_محاضره_مشروع_ليلي https://t.co/0kyTjIL6R7
https://t.co/jgny2j6DE2</t>
  </si>
  <si>
    <t>mnahee2
#نرفض_محاضره_مشروع_ليلي قطر ملتزمة
بحماية حقوق المثليين في حال رغبتها
بإقامة كأس العالم، منع المثليين
من ممارسة رغباتهم يعني سحب استضافة
كأس العالم، المحىثين مرحب بهم في
قطر بدعم من تميم المجد 🏳️‍🌈 https://t.co/QAaUDrpZa2</t>
  </si>
  <si>
    <t>qtr616
#نرفض_محاضره_مشروع_ليلي https://t.co/pGeQm2A6Si</t>
  </si>
  <si>
    <t>kpk0l3cptusuxzb
#نرفض_محاضره_مشروع_ليلي . حد يفهمني..
في لبنان ومصر منعوا هذي الفرقة
وطردوهم محد اعترض وهذي الأشكال
معترضين على خوفنا على دينا واخلاقنا!
وحده تقول اقتصادنا بينهار بدونهم
والثانية خايفة على سلامة الفرقة
الشاذة منا ويبونا نحترمهم ؟! .
https://t.co/evSpO4Rq4M</t>
  </si>
  <si>
    <t>_nooraalansari
إلغاء محاضرة مشروع ليلى بجامعة
نورث ويسترن #نرفض_محاضره_مشروع_ليلي
#نديب_قطر https://t.co/2IEtqdNYyW</t>
  </si>
  <si>
    <t>sonofcheetah
#نرفض_محاضره_مشروع_ليلي https://t.co/pGeQm2A6Si</t>
  </si>
  <si>
    <t>pro_qtr
#نرفض_محاضره_مشروع_ليلي https://t.co/pGeQm2A6Si</t>
  </si>
  <si>
    <t>_nouribk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</si>
  <si>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ghdooi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</si>
  <si>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m_alkhulaifi
#تميم_المجد #نرفض_محاضره_مشروع_ليلي
@themediamajlis @NUQatar Dear Northwestern
University https://t.co/tWD1JtaxfR</t>
  </si>
  <si>
    <t>_hsy9
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</si>
  <si>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anoodyjalthanii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</si>
  <si>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saqralharam3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</si>
  <si>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itswary_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</si>
  <si>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hadial7babi
The only real reply that i could
ever give .. #نرفض_محاضرة_مشروع_ليلى
https://t.co/aRlI0sVSUD</t>
  </si>
  <si>
    <t>arree_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</si>
  <si>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fesal_fesal11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</si>
  <si>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llzedll_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</si>
  <si>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shaalh1804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</si>
  <si>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70070o
#نرفض_محاضره_مشروع_ليلي https://t.co/Jc3r4R7i3W</t>
  </si>
  <si>
    <t>_faalb
أنا مش ضد الناس إلي ما بدهم إياهم،
أنا ضد الوقاحة إلي صارت! وللمرة
المليون أثبتوا إنه حرية الرأي والتعبير
مش موجودة عندكم. 🙌🏻 ثقاااافة
النقاااش معدوومة بشكل مخييف! #نرفض_محاضره_مشروع_ليلي</t>
  </si>
  <si>
    <t>sabathe1st
#نرفض_محاضره_مشروع_ليلي https://t.co/pGeQm2A6Si</t>
  </si>
  <si>
    <t>baynwar
#نرفض_محاضرة_مشروع_ليلى ((إِنَّ
الَّذِينَ يُحِبُّونَ أَن تَشِيعَ
الْفَاحِشَةُ فِي الَّذِينَ آمَنُوا
لَهُمْ عَذَابٌ أَلِيمٌ فِي الدُّنْيَا
وَالْآخِرَةِ ۚ وَاللَّهُ يَعْلَمُ
وَأَنتُمْ لَا تَعْلَمُونَ ))</t>
  </si>
  <si>
    <t>sky06islam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</si>
  <si>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elyssmi87
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</si>
  <si>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jsalehr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</si>
  <si>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azizoxy
@NUQatar #نرفض_محاضره_مشروع_ليلي
كفو كفو</t>
  </si>
  <si>
    <t>mayyasahgaddas
#نرفض_محاضرة_مشروع_ليلى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</si>
  <si>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mhalemadi
Dear @NUQatar You are highly appreciated
to deliver high quality education
that build our human capital in
different aspects, but remember
that our religion &amp;amp; culture
is RED LINE. Full stop. #نرفض_محاضرة_مشروع_ليلى</t>
  </si>
  <si>
    <t>extra_thoughts
ترفضون مشروع ليلى و المدارس بما
فيها المعلمات متروسه شذوذ؟ و علاقات
مثليين؟ انتو ليش تسون نفسكم مثاليين
و مشاكلكم و بلاويكم تخشونها؟ #نرفض_محاضره_مشروع_ليلي
#نرحب_بمشروع_ليلى_في_قطر</t>
  </si>
  <si>
    <t>alkuwari2030
المخانيث ومعجبيهم شادين حيلهم هالايام
#نرفض_محاضرة_مشروع_ليلى https://t.co/hahxZ45x7g</t>
  </si>
  <si>
    <t>qtrrr__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</si>
  <si>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drizlle
لسنا أقل غيرة على الثوابت الأخلاقية
والدينية وسيدنا عيسى عليه السلام
من الكنائس والأحزاب المسيحية اللبنانية
التي منعت غناء هذه الفرقة الساقطة
في بيروت #نرفض_محاضرة_مشروع_ليلى</t>
  </si>
  <si>
    <t>abdulla3377
خلاص انلغت والي مهب عاجبه قانون
البلاد وعاداتنا وتقاليدنا يذلف
في 195 دوله في الكره الارضيه تقدر
تروح تنشر قذارتك هناك شقال ذى لوكالز
هههه #نرفض_محاضره_مشروع_ليلي</t>
  </si>
  <si>
    <t>malakialkubaisi
😪😪 مظاهره دنيويه ،، الله يعينا
بس #نرفض_محاضره_مشروع_ليلي</t>
  </si>
  <si>
    <t>5552mohammed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</si>
  <si>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muhammad09009
#نرفض_محاضره_مشروع_ليلي #الريان
#الدحيل #دوري_نجوم_QNB #الكورس_الثاني
#الرقاصه_يتهجم_علي_الكويت #لا_لقانون_قوه_الاطفاء
#بوتين_قاتل_الاطفال #لحظه_قلبك_اش_يحتاج
#اهدا_طالب_الشمري #العين_الوصل
#MUNWOL #AWKJSJFKSJFLA #حمله_نفاذ_تذاكر_العالمي
#متحرش_عرعر #متحرش_وادي_الدواسر
#فلل #فرص</t>
  </si>
  <si>
    <t>janrals400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</si>
  <si>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self_assured_91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</si>
  <si>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alhajry_qtr
نهاية سعيدة للويكند .... كونجراتس
ماي فولو "لوكلز" 😎❤️ #نرفض_محاضره_مشروع_ليلي</t>
  </si>
  <si>
    <t>msm21981462
#نرفض_محاضره_مشروع_ليلي ياكثرهم
فالهاشتاق https://t.co/MEapnexMY3</t>
  </si>
  <si>
    <t>salihalhor
#نرفض_محاضره_مشروع_ليلي Ofcourse
everyone can and should be able
to state their opinion and share
their views but without disrespecting
us or our religion. If you’re opinion
is against our religion then please
keep it to yourself and don’t try
to impose it on us.</t>
  </si>
  <si>
    <t>bongbing25
كل شيء ممنوع ياريت الحكومات تكسر
حاجز هالجهل خلاص ملينا #نرفض_محاضره_مشروع_ليلي</t>
  </si>
  <si>
    <t>ensanahq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</si>
  <si>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alsulaitima
ماشفنا بلاد غيرت من عاداتها وتقاليدها
عشان زوار ، احترمنا قوانينهم القذرة
برا وعليهم احترام عاداتنا " المنغلقة
" + كاس العالم مب شماعه تلزقون
فيها وصاختكم وقلة ادبكم وانحطاطكم
#نرفض_محاضره_مشروع_ليلي</t>
  </si>
  <si>
    <t>dracolla
رحم الله من قال هذا الكلام خوفا
على قطر وعلى فطرة المجتمع القطري
وهويته فيا ليت شعري ما الذي حدث
!! #نرفض_محاضره_مشروع_ليلي #صباح_الخير
https://t.co/0eJ6xQUAZ9</t>
  </si>
  <si>
    <t>youzeft
This is so entertaining to watch
😂#نرفض_محاضره_مشروع_ليلي</t>
  </si>
  <si>
    <t>samarmh8
Religion is above the state and
above any personality whatever
its is, We reject everything that
touches our religion, customs,
traditions, If you don’t like it
here then just leave .. #نرفض_محاضره_مشروع_ليلي</t>
  </si>
  <si>
    <t>noallk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</si>
  <si>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ndohaa
قال تعالى: (ادْعُ إِلِى سَبِيلِ
رَبِّكَ بِالْحِكْمَةِ وَالْمَوْعِظَةِ
الْحَسَنَةِ وَجَادِلْهُم بِالَّتِي
هِيَ أَحْسَنُ). صدق الله العظيم.
#نرفض_محاضره_مشروع_ليلي</t>
  </si>
  <si>
    <t>sbnn3
قال تعالى: (ادْعُ إِلِى سَبِيلِ
رَبِّكَ بِالْحِكْمَةِ وَالْمَوْعِظَةِ
الْحَسَنَةِ وَجَادِلْهُم بِالَّتِي
هِيَ أَحْسَنُ). صدق الله العظيم.
#نرفض_محاضره_مشروع_ليلي</t>
  </si>
  <si>
    <t>swari_
#نرفض_محاضره_مشروع_ليلي The locals
يتكلمون عنا بان احنا المتخلفين
ولا كأن احنا اصحاب الأرض الي قدم
اجدادنا التضحيات فداء لهذا الوطن،
والحين تجيك مجموعه من الحثالة الي
تعلمت كم كلمة بالإنجليزي ويقولك
"ذا لوكلز" وهم ما كبر جنوبهم الا
خير هالبلاد يعني اقل شي يحترمون
دينا وعاداتنا</t>
  </si>
  <si>
    <t>m_surour95
Dear @NUQatar You are highly appreciated
to deliver high quality education
that build our human capital in
different aspects, but remember
that our religion &amp;amp; culture
is RED LINE. Full stop. #نرفض_محاضرة_مشروع_ليلى</t>
  </si>
  <si>
    <t>rouda2004
اللهم إنا نستودعك ديننا وعاداتنا
وأخلاقنا وتقاليدنا وسنة رسولنا
وكتابنا وأهلها واولادنا وبناتنا
وشبابنا ونخوتنا ومواقفنا وحضارتنا
وإرثنا وعروبتنا اللهم إحفظ قطر
وسائر بلاد المسلمين من الفتن ما
ظهر منها وما بطن ومن الخبث والخبائث
وشياطين الإنس والجن #نرفض_محاضره_مشروع_ليلي</t>
  </si>
  <si>
    <t>mohamadalfadel1
اللهم إنا نستودعك ديننا وعاداتنا
وأخلاقنا وتقاليدنا وسنة رسولنا
وكتابنا وأهلها واولادنا وبناتنا
وشبابنا ونخوتنا ومواقفنا وحضارتنا
وإرثنا وعروبتنا اللهم إحفظ قطر
وسائر بلاد المسلمين من الفتن ما
ظهر منها وما بطن ومن الخبث والخبائث
وشياطين الإنس والجن #نرفض_محاضره_مشروع_ليلي</t>
  </si>
  <si>
    <t>hkk_2105
Dear @NUQatar You are highly appreciated
to deliver high quality education
that build our human capital in
different aspects, but remember
that our religion &amp;amp; culture
is RED LINE. Full stop. #نرفض_محاضرة_مشروع_ليلى</t>
  </si>
  <si>
    <t>elnoor85
خلاص لحد يصيح و فكونا 🙂 #نرفض_محاضره_مشروع_ليلي
https://t.co/IktmPPItKR</t>
  </si>
  <si>
    <t>telefat
إلغاء محاضرة مشروع ليلى بجامعة
نورث ويسترن #نرفض_محاضره_مشروع_ليلي
#نديب_قطر https://t.co/2IEtqdNYyW</t>
  </si>
  <si>
    <t>mohammedalnaim5
#تميم_المجد #نرفض_محاضره_مشروع_ليلي
@themediamajlis @NUQatar Dear Northwestern
University https://t.co/tWD1JtaxfR</t>
  </si>
  <si>
    <t>lat7zn_63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</si>
  <si>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qtr3322q
شششسالفه بوفلصصص لسانهـم طووويل
.. اغلبكم طلعتو ويا #الشذوووذ ؟'
ديرتنا وبكيفنا والشي ال مب راضين
فيه ماراح يتم .. ي غريب گُن اديب
..😅✔️ #نرفض_محاضرة_مشروع_ليلى
#نرحب_بمشروع_ليلى_في_قطر</t>
  </si>
  <si>
    <t>alqubaisii_7
نعم نُحن دوله متطوره ومتحضره لكن
نرفض تماماً كل ما يمس الدين ويتعارض
معاه #نرفض_محاضره_مشروع_ليلي</t>
  </si>
  <si>
    <t>um_3marqtr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</si>
  <si>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aalkhater80
والصحيح أن يُقال ( إما ديننا فوق
ولا ما لنا خانة ...) #نرفض_محاضره_مشروع_ليلي</t>
  </si>
  <si>
    <t>abdul_alibrahim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</si>
  <si>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hamad_i
Locals won, you can simply GTFO.
Try to make it happen in your own
country where u have the right
to do so. 🤣🤣🤣🤣🤣🤣🤣🤣🤣 #نرحب_بمشروع_ليلى_في_قطر
#نرفض_محاضره_مشروع_ليلي https://t.co/0kyTjIL6R7
https://t.co/jgny2j6DE2</t>
  </si>
  <si>
    <t>01234ahmad
#تميم_المجد #نرفض_محاضره_مشروع_ليلي
@themediamajlis @NUQatar Dear Northwestern
University https://t.co/tWD1JtaxfR</t>
  </si>
  <si>
    <t>nsalthanii
#تميم_المجد #نرفض_محاضره_مشروع_ليلي
@themediamajlis @NUQatar Dear Northwestern
University https://t.co/tWD1JtaxfR</t>
  </si>
  <si>
    <t>falali3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</si>
  <si>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mbt__
And its our job to protect this
land from ( Crimes Against Nature
) Or you can peacefully leave.
#نرفض_محاضره_مشروع_ليلي</t>
  </si>
  <si>
    <t>ragdoll2000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</si>
  <si>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ju3bg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</si>
  <si>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abdulabinahmed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</si>
  <si>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haya_al_naimi
(( و الله ان تصعب على من بغاها))
🇶🇦🇶🇦 #نرفض_محاضره_مشروع_ليلي</t>
  </si>
  <si>
    <t>sara55246290
حسبي الله ونعم الوكيل ليش ليش يدخلون
هل اشكال عندنا احنا نرفض بكرا الناس
شبيقولون عنه بكرا نصير علج في حلوج
الناس ليش وين الامير وين الحكومه
عنهم ليش نرفض حرام حرام 💔 #نرفض_محاضره_مشروع_ليلي</t>
  </si>
  <si>
    <t>awishhi
قال سيدنا عمر رضي الله عنه ؛ نحن
قوم أعزنا الله بالإسلام، فإن ابتغينا
العزة بغيره أذلنا الله .. وعلى
"مبدأ حرية الرأي "نرفض ولا نريد
أن نرى هذه الفئة لدينا ! #نرفض_محاضره_مشروع_ليلي</t>
  </si>
  <si>
    <t>n_aleasa
#نرفض_محاضره_مشروع_ليلي تذكروا
داااائما،، قوتكم بوحده كلمتكم،،،</t>
  </si>
  <si>
    <t>almtrafi708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</si>
  <si>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jajassim7
#نرفض_محاضره_مشروع_ليلي https://t.co/pGeQm2A6Si</t>
  </si>
  <si>
    <t>y2faisal
علاوة بدل تنقل علاوة بدل زحمه علاوة
بدل هاتف + نت علاوة بدل تطبيل علاوة
بدل مصداقيه علاوة بدل تحليل علاوة
نفي الاخبار + الاشاعات مع تحيات
هئية مشاهير السوشيل ميديا 😊😊
#نرفض_محاضرة_مشروع_ليلى</t>
  </si>
  <si>
    <t>hassan_alkuwari
حسبنا الله ونعم الوكيل .. أتمنى
أن لا ينتهي الامر فقط بإلغائها
.. بل بمحاسبة كل من يحاول أن يخل
بثوابت هذا المجتمع والمساس بدينه
وقيمه .. خصوصا أنه ليست المرة الأولى.
نعم الله علينا وعلى بلادنا تقابل
بالحمد والحفاظ عليه لا بالتهاون
بالسماح بما يغضب الله #نرفض_محاضره_مشروع_ليلي</t>
  </si>
  <si>
    <t>arrow85night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</si>
  <si>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jaweee_
The only real reply that i could
ever give .. #نرفض_محاضرة_مشروع_ليلى
https://t.co/aRlI0sVSUD</t>
  </si>
  <si>
    <t>abj_25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</si>
  <si>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f9161085932
#نرفض_محاضره_مشروع_ليلي ياكثرهم
فالهاشتاق https://t.co/MEapnexMY3</t>
  </si>
  <si>
    <t>bdouuurr
في سورة الشعراء: (أَتَأْتُونَ الذُّكْرَانَ
مِنَ الْعَالَمِينَ) ، الدين حرم
اللواط وهالشي يهز عرش الرحمن وهذا
المتعارف عليه دينياً واجتماعياً
وكما انه لا يناسب عاداتنا وتقاليدنا
، واحنا كشعب متمسك بعقيدته الاسلاميه
لنا الحق في رفض دعمهم و وجودهم.
#نرفض_محاضره_مشروع_ليلي</t>
  </si>
  <si>
    <t>hamad070
إلغاء محاضرة مشروع ليلى بجامعة
نورث ويسترن #نرفض_محاضره_مشروع_ليلي
#نديب_قطر https://t.co/2IEtqdNYyW</t>
  </si>
  <si>
    <t>almaha_2030
حسبي الله ونعم الوكيل .. #نرفض_محاضرة_مشروع_ليلى</t>
  </si>
  <si>
    <t>_aysha_aa
#نرفض_محاضره_مشروع_ليلي اللي يبي
عياله ويحافظ عليهم من الزيغ والفساد
لا يدخلهم جامعات تعلمهم الإنحراف
الفكري والأخلاقي ، الأصل في الجامعات
بناء الإنسان وليس هدمه، أبحثوا
عن البديل الصالح لعيالكم، ولو كان
أخر الدنيا، أما ذي قلعتها من جامعة.</t>
  </si>
  <si>
    <t>a5t_a5oha
#نرفض_محاضرة_مشروع_ليلى ((إِنَّ
الَّذِينَ يُحِبُّونَ أَن تَشِيعَ
الْفَاحِشَةُ فِي الَّذِينَ آمَنُوا
لَهُمْ عَذَابٌ أَلِيمٌ فِي الدُّنْيَا
وَالْآخِرَةِ ۚ وَاللَّهُ يَعْلَمُ
وَأَنتُمْ لَا تَعْلَمُونَ ))</t>
  </si>
  <si>
    <t>lavender_333
#نرفض_محاضرة_مشروع_ليلى</t>
  </si>
  <si>
    <t>zooz23608190
#نرفض_محاضرة_مشروع_ليلى #نرفض_محاضرة_مشروع_ليلى
#نرفض_محاضرة_مشروع_ليلى</t>
  </si>
  <si>
    <t>alharbia09
#نرفض_محاضره_مشروع_ليلي</t>
  </si>
  <si>
    <t>o_janahi
#نرفض_محاضرة_مشروع_ليلى نتمنى من
الجهات المعنية محاسبة المستضيفين
للفرقة الشاذة التي تخالف قانون
وعادات المجتمع القطري @NUQatar
@QF @MOI_Qatar</t>
  </si>
  <si>
    <t>sxxxh90
انحلال اخلاقي تحت مظلة التحضّر.
#نرفض_محاضرة_مشروع_ليلى</t>
  </si>
  <si>
    <t>ghanimalmarzoqi
#نرفض_محاضره_مشروع_ليلي السؤال
الحين ليش يتجرأون بين فترة والثانية
بهذي التصرفات والافعال ليش مافي
رادع نهائي لهم</t>
  </si>
  <si>
    <t>dalalalaqeedi
كلنا في قطر #نرفض_محاضرة_مشروع_ليلى</t>
  </si>
  <si>
    <t>rsa_qtr
#نرفض_محاضرة_مشروع_ليلى "اللهم
لا تؤاخذنا بما فعل السفهاء منا"</t>
  </si>
  <si>
    <t>star1971q
دام جامعة نورث ويسترن تتعاقد مع
فرقة معروف عنها المثلية ودعمهم
لها وتسعى لإيجاد دين جديد بأغانيهم
، فما بالك بهذه الجامعة التي تُدرس
طلاب المواطنين والمقيمين المسلمين،ماهي
القيم التي ستوصلها إليهم؟!! هل
دسّت السم (المنكرات والشركيات)بالعسل
( التعليم )؟!! #نرفض_محاضرة_مشروع_ليلى</t>
  </si>
  <si>
    <t>haya_k__k
نرفض كل مأمن شأنه المساس بديننا
وعاداتنا وتقاليدنا وحسبي الله ونعم
الوكيل في كل من تسوغ له نفسه العبث
بمجتمعنا المحافظ وأن تحفظوا الله
يحفظكم ويثبتكم بالعمل الصالح #نرفض_محاضره_مشروع_ليلي
#</t>
  </si>
  <si>
    <t>aldeyafasweets
كُنتُمْ خَيْرَ أُمَّةٍ أُخْرِجَتْ
لِلنَّاسِ تَأْمُرُونَ بِالْمَعْرُوفِ
وَتَنْهَوْنَ عَنِ الْمُنكَرِ وَتُؤْمِنُونَ
بِاللَّهِ ۗ #نرفض_محاضرة_مشروع_ليلى
https://t.co/mPfyywarXE</t>
  </si>
  <si>
    <t>roda_ah
#نرفض_محاضرة_مشروع_ليلى أرفعوا
اصواتكم بالرفض والأستهجان وتحقير
هذه الفعاليات ومن ينظّمها وكونوا
صوتآ واحدآ لحمايه عقيدتكم مجتمعكم
وعوائلكم،</t>
  </si>
  <si>
    <t>crackjokexo
@naif313 المهم ان المحاضره تلغى
و ليس فقط استنكار في توتير #نرفض_محاضره_مشروع_ليلي</t>
  </si>
  <si>
    <t xml:space="preserve">naif313
</t>
  </si>
  <si>
    <t>quuom
#نرفض_محاضرة_مشروع_ليلى المفروض
يتحاسبون الي يستضيفون هالاشكال
القذرة</t>
  </si>
  <si>
    <t>omhamad97
#نرفض_محاضرة_مشروع_ليلى</t>
  </si>
  <si>
    <t>lolo452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</si>
  <si>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alemadi1989
#نرفض_محاضرة_مشروع_ليلى الله لايسخط
علينا ، فرقه مثل هذي منعت حتى في
الدول الاكثر انفتاحا بسبب فسادها
الفكري ونحن نستضيفها ؟ هذه مشورة
من وهل من وافق على التعاقد معهم
على علم بافكارهم الشاذة</t>
  </si>
  <si>
    <t>alhamli_70
وصل صوت الحق بالرفض وهكذا دائماً
سوف يكون صوت الشعب المحافظ الأصيل🇶🇦
#نرفض_محاضره_مشروع_ليلي</t>
  </si>
  <si>
    <t>nmkj71
#نرفض_محاضره_مشروع_ليلي دوم السيسي
موجود شيطان العرب موجود مزغاب غابه
سلمان موجود الاوضاع مستتبه والفلوس
ترشف حتى حياتي ايه من الله https://t.co/V3YTQa9XAZ</t>
  </si>
  <si>
    <t>ghanim_alkuwari
#نرفض_محاضرة_مشروع_ليلى</t>
  </si>
  <si>
    <t>althani_anood
متى يبلغُ البنيانُ يوماً تمامَهُ
إذا كنت تبنيه و #غيرُكَ يهدِمُ؟!
#نرفض_محاضرة_مشروع_ليلى</t>
  </si>
  <si>
    <t>dhaleez1
اله يجزاكم خير الامر بالمعروف و
النهي عن المنكر #نرفض_محاضرة_مشروع_ليلى</t>
  </si>
  <si>
    <t>m_futis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</si>
  <si>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ahalqatar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</si>
  <si>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qtrar3
اذا لم يتم ايقاف هذا المشروع مانقول
الا حسبي الله ونعم الوكيل نضحك
على ناس قبل فتره في موسمهم وجينا
مثلهم! ... #نرفض_محاضره_مشروع_ليلي</t>
  </si>
  <si>
    <t>xsalmanix
في خطوة جريئة تعتزم جامعة نورث
ويسترن قطر @NUQatar اقامة محاضرة
لفرقة (مشروع ليلى) الشاذة! التي
تروج للشذوذ الجنسي وتمتهن الأديان!
https://t.co/kytKanMITB #نرفض_محاضرة_مشروع_ليلى
وهذا تبيين للفرقة وانحرافها:</t>
  </si>
  <si>
    <t>am98992525
#نرفض_محاضرة_مشروع_ليلى ((إِنَّ
الَّذِينَ يُحِبُّونَ أَن تَشِيعَ
الْفَاحِشَةُ فِي الَّذِينَ آمَنُوا
لَهُمْ عَذَابٌ أَلِيمٌ فِي الدُّنْيَا
وَالْآخِرَةِ ۚ وَاللَّهُ يَعْلَمُ
وَأَنتُمْ لَا تَعْلَمُونَ ))</t>
  </si>
  <si>
    <t>commanderqtr2
#نرفض_محاضره_مشروع_ليلي</t>
  </si>
  <si>
    <t>alrashdi_s
المستغرب ان هذه الجامعات اتت باسم
العلم والتعليم ولكن انحرفت الى
دعوات لا صله لها بالتعليم ولاشك
ان هناك اتفاقيات بينها وبين الجهات
المختصة في الدولة تحدد مهامها فنحن
المواطنين نطالب هذه الجامعات الالتزام
بالمهام المحددة في مجال العلم فقط
#نرفض_محاضره_مشروع_ليلي</t>
  </si>
  <si>
    <t>yousefbinaliiii
جزا الله خيراً كل من نكر هذه المحاضرة
النكرة. #نرفض_محاضره_مشروع_ليلي</t>
  </si>
  <si>
    <t>a_alaoja
الحين الجامعة تتبع للمؤسسه ولا
المؤسسه تابعه للجامعة؟ #نرفض_محاضره_مشروع_ليلي</t>
  </si>
  <si>
    <t>rshmrii
لأن اللي واضح من كلام اللي تواصلوا
مع مؤسسة قطر 😄: ان المؤسسه تعلم
ان هذا الحدث يخالف ديننا و عاداتنا
ان المؤسسه رافضه إقامة هذا الحدث
.. و "تحاول" إلغاء هذا الحدث #نرفض_محاضرة_مشروع_ليلى</t>
  </si>
  <si>
    <t>norahajry
اللهم اصلح أحوالنا ووحد كلمة المسلمين
لن يغير الله ما بقوم حتى يغيروا
ما بأنفسهم تربينا على شي والواقع
شيء آخر وفي المدارس يقولون لنا
ازرعوا القيم في نفوس الطلاب وهناك
من يحطم القيم خارج المدارس تتاقض
غريب مريب #نرفض_محاضره_مشروع_ليلي</t>
  </si>
  <si>
    <t>qe3h8htgemogkjs
المعركة مع الشيطان شخصياً وبعض
كلابه الأوفياء من شياطين الأنس
اللهم ارنا في من يريد فساد عبادك
عجائب قدرتك اللهم لاترفع لهم راية
ولا تحقق لهم غاية اللهم افضحهم
في الدنيا والآخرة اللهم أخزهم وعذبهم
في الدنيا والآخرة واشف صدور قوم
مؤمنين #نرفض_محاضرة_مشروع_ليلى</t>
  </si>
  <si>
    <t>nadamoh98572729
#نرفض_محاضره_مشروع_ليلي بالله شاذ
جنسيا بيحاضركم عن إيش؟ عن الوضوء
والا الصلاة 🤦‍♀️🤦‍♀️🤦‍♀️🤦‍♀️
هناك من يدبر مخططات ضد الدوله من
الداخل !!!</t>
  </si>
  <si>
    <t>qataria_alyafei
😁وتكنسل مشروع ليلى 👏🏻👏🏻 الحين
لازم رد فعل تجاه اللي صار من قبل
قلة من الشرذمة اللي اثاروا الرأي
العام بدعوة صريحة لاستقبال هالعفن
.. هم كم شخص يتحولون للنيابة للتحقيق
هذي اسمها اثارة رأي عام 😒 .. وصاختهم
يحتفظون فيها لنفسهم #نرفض_محاضرة_مشروع_ليلى
#نرحب_بمشروع_ليلى_في_قطر</t>
  </si>
  <si>
    <t>motab3____
الحمدلله من قبل ومن بعد على إلغاء
محاضرة فرقة مشروع ليلى التي لا
مكان لها ولأمثالها في هذا البلد
الطيب #🇶🇦 الفضل يعود لله أولاً
ثم لأصحاب الأقلام البيضاء الغيورين
على دينهم الذين شاركوا في هاشتاق
#نرفض_محاضرة_مشروع_ليلى</t>
  </si>
  <si>
    <t>qatar2o11
اللهم لا تواخذنا بما فعل السفهاء
منا. #نرفض_محاضره_مشروع_ليلي</t>
  </si>
  <si>
    <t>hashimi_n
لمن يطلب النقاش في الأوامر والنواهي.
القرآن واضح وصريح " وَمَا كَانَ
لِمُؤْمِنٍ وَلَا مُؤْمِنَةٍ إِذَا
قَضَى اللَّهُ وَرَسُولُهُ أَمْرًا
أَن يَكُونَ لَهُمُ الْخِيَرَةُ
مِنْ أَمْرِهِمْ ۗ وَمَن يَعْصِ
اللَّهَ وَرَسُولَهُ فَقَدْ ضَلَّ
ضَلَالًا مُّبِينًا" #نرفض_محاضره_مشروع_ليلي</t>
  </si>
  <si>
    <t>noorsaad1984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</si>
  <si>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nalaloosy
الموضوع لا يحتمل أسئلتك الفلسفية
التي تعدها أنها حضارية ! موضوع
يمس الشذوذ الجنسي والفساد في الأرض
ومخالفة الفطرة السليمة السويّة
نرفضه ثم نرفضه ثم نرفضه ✋#نرفض_محاضره_مشروع_ليلي</t>
  </si>
  <si>
    <t>amaarafiya
#نرفض_محاضره_مشروع_ليلى نسأل الله
تعالى أن يحفظ علينا إيماننا، وأن
يزينه في قلوبنا، وأن يثبتنا عليه
إلى الممات ...</t>
  </si>
  <si>
    <t>almusk12
يارب تحفظ قطر من المتربصين الفاسدين
؟ #نرفض_محاضره_مشروع_ليلي</t>
  </si>
  <si>
    <t>ahmadinho99
(وَلَن تَرْضَىٰ عَنكَ الْيَهُودُ
وَلَا النَّصَارَىٰ حَتَّىٰ تَتَّبِعَ
مِلَّتَهُمْ ۗ قُلْ إِنَّ هُدَى
اللَّهِ هُوَ الْهُدَىٰ ۗ وَلَئِنِ
اتَّبَعْتَ أَهْوَاءَهُم بَعْدَ
الَّذِي جَاءَكَ مِنَ الْعِلْمِ
ۙ مَا لَكَ مِنَ اللَّهِ مِن وَلِيٍّ
وَلَا نَصِيرٍ) #نرفض_محاضرة_مشروع_ليلى</t>
  </si>
  <si>
    <t>taarbosh
#نرفض_محاضره_مشروع_ليلي</t>
  </si>
  <si>
    <t>skamannai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</si>
  <si>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abdfakeer1
#نرفض_محاضره_مشروع_ليلي جزى الله
من أنكر خيرٍ الجزاء الشعب القطري
يبقى في فطرته المحافظة على الهوية
الإسلامية مهما تبدّلت الأحوال وتُشكر
كل الجهات المعنية على تجاوبها</t>
  </si>
  <si>
    <t>_xtey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</si>
  <si>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umnasse65072592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</si>
  <si>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jbt_86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</si>
  <si>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adel_gksa
#نرفض_محاضرة_مشروع_ليلى بعض القطريين
يطالبون وزارة الثقافة بالتدخل،
وبعضهم يتسائل من يقف خلف هذا الحدث؟
الحقيقة أن جامعة نورث ويسترن علمت
أن حكومة قطر تعهدت بحماية المثليين
تحت بند حقوق الإنسان والحريات وذلك
كشرط لاستضافتها كأس العالم. إذن
فالقرار تم على أعلى مستوى. https://t.co/B1ht5pK1jV</t>
  </si>
  <si>
    <t>m811111111
#نرفض_محاضره_مشروع_ليلي https://t.co/pGeQm2A6Si</t>
  </si>
  <si>
    <t>ops6015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</si>
  <si>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_azz99_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</si>
  <si>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saleeh10
حين كان من يحكم #قطر رجال قبل ان
يحتلها @rterdogan_ar و #خامنئي
#نرفض_محاضره_مشروع_ليلي @TamimBinHamad
https://t.co/J3AweLmeJa</t>
  </si>
  <si>
    <t xml:space="preserve">rterdogan_ar
</t>
  </si>
  <si>
    <t>qatar0907
المجتمع القطري واعي ولديه الجرأه
والانتقاد في التوقيت المناسب لذلك
نقول نحن مجتمع مسلم محافظين على
ديننا الحنيف المعتدل وعاداتنا وتقاليدنا
اللتي لا تعجب الآخرين اللذين يجب
عليهم ان يحترموا أنفسهم وان لا
يفرضوا علينا ما يرونه صواب واللذي
نراه فسق وفجور #نرفض_محاضره_مشروع_ليلي</t>
  </si>
  <si>
    <t>mozaalabdrahman
#تميم_المجد #نرفض_محاضره_مشروع_ليلي
@themediamajlis @NUQatar Dear Northwestern
University https://t.co/tWD1JtaxfR</t>
  </si>
  <si>
    <t>shaikhat_qtr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</si>
  <si>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aljassim76
نعم ألغوها بفضل الله ثم بجهود الغيورين
على دينهم ووطنهم لكن تبريرهم أقبح
وأوقح من إلغائها فهم حزينون لأنهم
سيخيبون أمل المحبين من الحضور...
شاهت وجوهم واندرست سنونهم ولا أقام
الله لهم راية ولا قامة #نرفض_محاضره_مشروع_ليلي
#نرفض_محاضرة_مشروع_ليلى https://t.co/LXaMibRtEr</t>
  </si>
  <si>
    <t>aldohaa__
The only real reply that i could
ever give .. #نرفض_محاضرة_مشروع_ليلى
https://t.co/aRlI0sVSUD</t>
  </si>
  <si>
    <t>hbinali2
أتمنى من شعب قطر ان يقف وقفة ثابته
امام مشروع التغريب الممنهج الذي
تتبناه هذه الجامعات الغربية الدخيلة،
وعلى اولياء الأمور الغيورين على
ابنائهم ان يسحبوا ابناءهم من هذه
الجامعات التي لاتنفك تغرس المبادئ
الدخيله على مجتمعنا ١/٢ #نرفض_محاضرة_مشروع_ليلى</t>
  </si>
  <si>
    <t>sara11410
The same people that cried over
the cancellation of the event in
the name of 'freedom of speech'
are the same people that complained
about @QF hosting @AlanDersh! #نرفض_محاضره_مشروع_ليلي</t>
  </si>
  <si>
    <t>_aeybinh
#نرفض_محاضرة_مشروع_ليلى سمعوني
صياحكم يالزلمات 🇮🇱🇮🇱</t>
  </si>
  <si>
    <t>alhajri090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</si>
  <si>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ghalya221
نرجع لدين والقران قبل القوانين
والعادات والتقاليد هالشي يعارض
هويتنا الاسلاميه واكيد مابنرضى
تصير هالمهزله فبلادنا ، شوفو شلون
بلادكم ! ، وكاس العالم احنا ماطردنا
بس انتو ماحترمتو البلاد وعاداتها
شلون تبونا نحترمكم شبن وقوات عين
#نرفض_محاضره_مشروع_ليلي</t>
  </si>
  <si>
    <t>faisalsalem111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</si>
  <si>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nasser1__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</si>
  <si>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n9aa5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</si>
  <si>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reeemkha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</si>
  <si>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salmarrii_
Calling us locals when we do something
you don’t like is a bit racist.
So stop calling us locals and call
us the land owner. And do what
we want 😉 #نرفض_محاضره_مشروع_ليلي</t>
  </si>
  <si>
    <t>waasshyy
Calling us locals when we do something
you don’t like is a bit racist.
So stop calling us locals and call
us the land owner. And do what
we want 😉 #نرفض_محاضره_مشروع_ليلي</t>
  </si>
  <si>
    <t>0qtober
غير موضوع انه دين و تقاليد على
الاقل احترم المكان الي انت ماكل
و عايش فيه. #نرفض_محاضره_مشروع_ليلي
https://t.co/qqmlQtzhED</t>
  </si>
  <si>
    <t>n_aalthani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</si>
  <si>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bawazir74
@NorthwesternU Would the university
spread knowledge with what it intends
to do? No, then let's cancel the
event #نرفض_محاضره_مشروع_ليلي</t>
  </si>
  <si>
    <t>bent_albalad_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</si>
  <si>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mahde102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</si>
  <si>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ummmohammed2006
المدينة التعليمية ورغم حجم جامعاتها
ولكن وللأسف معظم الانسلاخ الديني
الذي نراها في المجتمع هي عقر داره
... ما نقول الا حسبنا الله ونعم
الوكيل.... ولم ينقصنا الا قوم لوط.
ينشرون قذارتهم بين ابنائنا ...#نرفض_محاضره_مشروع_ليلي</t>
  </si>
  <si>
    <t>abdallaqatar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</si>
  <si>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gaallyyaa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</si>
  <si>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khalifaq901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</si>
  <si>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hayah__
Dear @NUQatar You are highly appreciated
to deliver high quality education
that build our human capital in
different aspects, but remember
that our religion &amp;amp; culture
is RED LINE. Full stop. #نرفض_محاضرة_مشروع_ليلى</t>
  </si>
  <si>
    <t>abdullalmesalam
إلغاء محاضرة مشروع ليلى بجامعة
نورث ويسترن #نرفض_محاضره_مشروع_ليلي
#نديب_قطر https://t.co/2IEtqdNYyW</t>
  </si>
  <si>
    <t>bojassim1976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</si>
  <si>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al3madi_s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</si>
  <si>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princes3od
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</si>
  <si>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totallyaisha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</si>
  <si>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el_fa8ad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</si>
  <si>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aky450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</si>
  <si>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wangeji
#نرفض_محاضره_مشروع_ليلي ذا التاق
فيه بركه كل م احط فيديو تزيد المشاهدات
بسرعه قوينق نجرب ذا https://t.co/NTVDlczNwX</t>
  </si>
  <si>
    <t>dovyfvv1gdsvhyb
#نرفض_محاضرة_مشروع_ليلى https://t.co/f2h1nGFIFm</t>
  </si>
  <si>
    <t>555allure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</si>
  <si>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umabdul50416296
نرفض كل ما يمس ديننا وعاداتنا وتقاليدنا
وحسبي الله ونعم الوكيل أن تحفظوا
الله يحفظكم يا عبيد الله لا تنسوا
ذلك #نرفض_محاضره_مشروع_ليلي</t>
  </si>
  <si>
    <t>althanialjnob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</si>
  <si>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shoshainess
#نرفض_محاضره_مشروع_ليلى نسأل الله
تعالى أن يحفظ علينا إيماننا، وأن
يزينه في قلوبنا، وأن يثبتنا عليه
إلى الممات ...</t>
  </si>
  <si>
    <t>barho6i
#نرفض_محاضره_مشروع_ليلي تكفوا حد
يقلي وش مشروعها ليلى ذي</t>
  </si>
  <si>
    <t>q_3315
عشت في امريكا ٥ سنوات في هالفترة
احترمت عاداتهم وتقالديهم وقوانينهم
واحترمت راي الشعب في بعض الامور
لاني في النهاية شخص مقيم وغريب
عليهم وعلى الغريب ان يكون محترم
ويحترم راي وقرار اهل البلد لكن
في هاشتاق #نرفض_محاضره_مشروع_ليلي
شفت مجموعة كبيرة من المقيمين</t>
  </si>
  <si>
    <t>reeemi1222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</si>
  <si>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aa_al_tamimi
@angryfalasteeni من أمن العقوبة
أساء الأدب #نرفض_محاضرة_مشروع_ليلى</t>
  </si>
  <si>
    <t>wajwaj2008
#نرفض_محاضره_مشروع_ليلي تم الغاء
مشروع ليلى https://t.co/sO9PNFz3i9</t>
  </si>
  <si>
    <t>qtr_uk96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</si>
  <si>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mr1499
ما يدعوا للفساد في وطنا قطر نرفضه
اياً كان مصدره يحاولون بشتى الطرق
فساد الشباب والمجتمعات ولكن يوجد
الشرفاء في الوطن من يقف في وجوه
هؤلاء #نرفض_محاضره_مشروع_ليلي</t>
  </si>
  <si>
    <t>a_alhadrami55
لم أجد من بعض الإعلاميين المعروفين
أو مشاهير السوشال ميديا اعتراضاً
قوياً صريحاً على هذا الأمر رغم
سوئه، وهكذا وجدناهم في عدة قضايا.
أنتم لسان المجتمع وضميره، ورسالتكم
الأسمى هي الوقوف مع المجتمع وقيمه
ومبادئه #نرفض_محاضرة_مشروع_ليلى</t>
  </si>
  <si>
    <t>amkalmohannadi
الحمدلله الذي بنعمه تتم الصالحات.
شكراً لمن وقف في وجه المشروع المارق
ولا عزاء للمفسدين. #نرفض_محاضره_مشروع_ليلي
https://t.co/w0fTQFHee0</t>
  </si>
  <si>
    <t>sama_aldoha
والصحيح أن يُقال ( إما ديننا فوق
ولا ما لنا خانة ...) #نرفض_محاضره_مشروع_ليلي</t>
  </si>
  <si>
    <t>noormoh36909984
#نرفض_محاضره_مشروع_ليلي #الضفة_الغربية
#فلسطين_المحتلة ستسقط العروش وتبقى
القدس شامخة أبية برجالها وأطفالها
ونسائها وشجرها وسمائها ✌️✌️ https://t.co/mmtGn1dkVa</t>
  </si>
  <si>
    <t>mojoay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</si>
  <si>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sami44602045
#نرفض_محاضره_مشروع_ليلي "الحب هو أن تغفو مطمئنًا قرب
شخص لا تخشى أن يرى هشاشتك ومدى
ضعفك وأنت تنطوئ جانبه مستكنًا برائحته
فالحُب الَّذي لا يَمنحُ الأَمان
الأفضل له أَن يموتَ في مَكانه،
أَن يًنطفئ كَعود كِبريتٍ سَقط وَسط
المَطر قبل أَن يَحرق الغابة"!</t>
  </si>
  <si>
    <t>ww00wwq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</si>
  <si>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wshajri
شسالفه #نرفض_محاضره_مشروع_ليلي
https://t.co/987NAR1mgL</t>
  </si>
  <si>
    <t>mashaeeell__
Locals won, you can simply GTFO.
Try to make it happen in your own
country where u have the right
to do so. 🤣🤣🤣🤣🤣🤣🤣🤣🤣 #نرحب_بمشروع_ليلى_في_قطر
#نرفض_محاضره_مشروع_ليلي https://t.co/0kyTjIL6R7
https://t.co/jgny2j6DE2</t>
  </si>
  <si>
    <t>92qta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</si>
  <si>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qattaq11
#نرفض_محاضره_مشروع_ليلي الملام
على من اعطى الوافدين حقوقا لا يتمتع
بها معظم المواطنين ووفر لهم رفاهية
العيش وحرية التصرف على حساب عقيدتنا
واخلاقنا ومبادئنا.. اليوم مشروع
ليلي وبكره مالله به عليم</t>
  </si>
  <si>
    <t>eimanqatar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</si>
  <si>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39faj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</si>
  <si>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alghanim999
#نرفض_محاضرة_مشروع_ليلى ((إِنَّ
الَّذِينَ يُحِبُّونَ أَن تَشِيعَ
الْفَاحِشَةُ فِي الَّذِينَ آمَنُوا
لَهُمْ عَذَابٌ أَلِيمٌ فِي الدُّنْيَا
وَالْآخِرَةِ ۚ وَاللَّهُ يَعْلَمُ
وَأَنتُمْ لَا تَعْلَمُونَ ))</t>
  </si>
  <si>
    <t>3s25q1veuk6pehc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</si>
  <si>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hinqnzsgb2uux5w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</si>
  <si>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qatarhaya2022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</si>
  <si>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hialishaq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</si>
  <si>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jaladqa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</si>
  <si>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someoneabr
#نرفض_محاضره_مشروع_ليلي غير عن
جي كليوم نلاقيكم زحمة فسوق واقف
والكل ادرى بسوالفكم بس لم تجي على
مغني ثاني تبدون كلكم تستعيذون بلله
ولا كانكم صافين طوابير ليلة الجمعة
بسوق واقف</t>
  </si>
  <si>
    <t>al3anoudn
@someoneabr #نرفض_محاضرة_مشروع_ليلى
اتوقع هالفديو كافي ان نرفضهم وما
نقبل فيهم https://t.co/9x6WwOHTdU</t>
  </si>
  <si>
    <t>almarrishaikha_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</si>
  <si>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azizalsadii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</si>
  <si>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alndawinma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</si>
  <si>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translitical
#نرفض_محاضرة_مشروع_ليلى ما ابي
اتشمت فيهم لان الشماتة مب زينة
وتلف تلف وترجع لصاحبها.. حتى وان
كانوا القطريين يستاهلون وهذا حقهم
وماجاهم ولكن لا نتشمت يا جماعة
حرام يكفيهم ما فيهم 🙄</t>
  </si>
  <si>
    <t>nubaylia
There you go. @QF will be more
than happy to host these students,
give them world class education
and open many doors to them and
this is how they treat #Qatar.
You're doing a great job @QF #نرفض_محاضره_مشروع_ليلي
https://t.co/B1KmfUol0g</t>
  </si>
  <si>
    <t>mbr19791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</si>
  <si>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dabsanjobran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</si>
  <si>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um_yousef1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</si>
  <si>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poooomooom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 ٦] يا أيها المفسدون لا
يغرنكم حِلم الله على إفسادكم ،
وعد الله حق ... #نرفض_محاضرة_مشروع_ليلى</t>
  </si>
  <si>
    <t>yousefalsaafin
صراع بين نيتفلكس و قناة المجد #نرفض_محاضرة_مشروع_ليلى</t>
  </si>
  <si>
    <t>saradrama91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</si>
  <si>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nhjfy2ypox71al4
معروفين أهل قطر بالحشمة و الرجولة
و الكرم ونا ارفض ان هالشي يصير
بقطر ولا ارضى و بأذن الي خلقنا
انه ماراح يصير #نرفض_محاضرة_مشروع_ليلى</t>
  </si>
  <si>
    <t>my_91
خلااااااااااااص خلص الموووضوع ولغوووا
المشروووع سكروووا المووضوع وفكوووونا
من هوووواشكم مع بعض سنداااااره
والللله ناموا بكره الاحد وراكم
دوووووام #نرفض_محاضره_مشروع_ليلي
https://t.co/pCTiToYJhp</t>
  </si>
  <si>
    <t>nalsxid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</si>
  <si>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rinbowlady84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</si>
  <si>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bujaberr
والصحيح أن يُقال ( إما ديننا فوق
ولا ما لنا خانة ...) #نرفض_محاضره_مشروع_ليلي</t>
  </si>
  <si>
    <t>maryam82438352
#نرفض_محاضره_مشروع_ليلي https://t.co/pGeQm2A6Si</t>
  </si>
  <si>
    <t>mraym626
عشت في امريكا ٥ سنوات في هالفترة
احترمت عاداتهم وتقالديهم وقوانينهم
واحترمت راي الشعب في بعض الامور
لاني في النهاية شخص مقيم وغريب
عليهم وعلى الغريب ان يكون محترم
ويحترم راي وقرار اهل البلد لكن
في هاشتاق #نرفض_محاضره_مشروع_ليلي
شفت مجموعة كبيرة من المقيمين</t>
  </si>
  <si>
    <t>qattaq1
#نرفض_محاضره_مشروع_ليلي الملام
على من اعطى الوافدين حقوقا لا يتمتع
بها معظم المواطنين ووفر لهم رفاهية
العيش وحرية التصرف على حساب عقيدتنا
واخلاقنا ومبادئنا.. اليوم مشروع
ليلي وبكره مالله به عليم</t>
  </si>
  <si>
    <t>ea0759101
مرفوض جملة وتفصيلا، ثم إن جامعات
مؤسسة قطر تعد بقعة من دولة مبدأها
الدين القائم على القيم وليست بقعة
اجنبية، وعليه فمن الطبيعي أن تكون
توجهاتها من ذات المجتمع. #نرفض_محاضره_مشروع_ليلي</t>
  </si>
  <si>
    <t>m7pooop
#نرفض_محاضره_مشروع_ليلي الملام
على من اعطى الوافدين حقوقا لا يتمتع
بها معظم المواطنين ووفر لهم رفاهية
العيش وحرية التصرف على حساب عقيدتنا
واخلاقنا ومبادئنا.. اليوم مشروع
ليلي وبكره مالله به عليم</t>
  </si>
  <si>
    <t>ho44o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</si>
  <si>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x62_____
#نرفض_محاضرة_مشروع_ليلى "إِنَّ
النَّاسَ إِذَا رَأَوُا الْمُنْكَرَ
لَا يُغَيِّرُونَهُ، أَوْشَكَ أَنْ
يَعُمَّهُمُ اللَّهُ بِعِقَابِهِ."
مازالت الامة بخير مادام فينا من
يأمر بالمعروف وينهى عن المنكر ،
فان فقدنا هذا الصنف من الناس حل
على الأمة عذاب الله صالحها وفاسقها!</t>
  </si>
  <si>
    <t>umtalal_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</si>
  <si>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bo_srour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</si>
  <si>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mashall1384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</si>
  <si>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ghalyia_qtr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</si>
  <si>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hissa_alsulaiti
Dear @NUQatar You are highly appreciated
to deliver high quality education
that build our human capital in
different aspects, but remember
that our religion &amp;amp; culture
is RED LINE. Full stop. #نرفض_محاضرة_مشروع_ليلى</t>
  </si>
  <si>
    <t>reemyalmaadeed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</si>
  <si>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remikax
تم الغاء حضور فرقة الشذوذ لابارك
الله فيهم #نرفض_محاضره_مشروع_ليلي
https://t.co/h1DBviGsnq</t>
  </si>
  <si>
    <t>kmedia84
تم الغاء حضور فرقة الشذوذ لابارك
الله فيهم #نرفض_محاضره_مشروع_ليلي
https://t.co/h1DBviGsnq</t>
  </si>
  <si>
    <t>arexjum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</si>
  <si>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bntalnaemi
#نرفض_محاضره_مشروع_ليلي عندنا وزارة
ثقافة وشباب ولا لها دور بس يأخذون
رواتب ، وينهم عن مشاكل الشباب وينهم
عن قضاياهم وعن التغريب الحاصل في
المجتمع .</t>
  </si>
  <si>
    <t>loveinqu
#نرفض_محاضره_مشروع_ليلي ياكثرهم
فالهاشتاق https://t.co/MEapnexMY3</t>
  </si>
  <si>
    <t>kalkubaisiqtr
والصحيح أن يُقال ( إما ديننا فوق
ولا ما لنا خانة ...) #نرفض_محاضره_مشروع_ليلي</t>
  </si>
  <si>
    <t>3663hamad
#نرفض_محاضره_مشروع_ليلي ياكثرهم
فالهاشتاق https://t.co/MEapnexMY3</t>
  </si>
  <si>
    <t>qtrmemeta
The only real reply that i could
ever give .. #نرفض_محاضرة_مشروع_ليلى
https://t.co/aRlI0sVSUD</t>
  </si>
  <si>
    <t>tagreed_alemadi
#نرفض_محاضره_مشروع_ليلي تذكروا
داااائما،، قوتكم بوحده كلمتكم،،،</t>
  </si>
  <si>
    <t>abofahadali44
#نرفض_محاضره_مشروع_ليلي نرفض كل
شي يمس ديننا الحنيف نرفض كل شي
يمس قيادتنا نرفض كل شي ضد الإسلام
نرفض كل شي يخالف عقيدتنا نرفض كل
شي يتعدا حدود الله نرفض كل التعديات
ع الله ورسوله قاله تعالى (افأمنوا
ان تأتيهم غاشية مِنْ عذاب اللَّهِ
أَوْ تأتيهم الساعة بغته وَهُمْ
لَا يَشعرون</t>
  </si>
  <si>
    <t>socialserverfo
لدينا جميع الخدمات👇 وبأقل الاسعار
🔴انستقرام ⬅️زياده متابعين ⬅️زياده
لايكات ⬅️زياده مشاهدات 🔴سناب شات
⬅️زياده متابعين ⬅️زياده مشاهدات
🔴تويتر ⬅️زياده متابعين ⬅️اشتراك
شهري رتويت ⬅️رفع هاشتاق ترند 🔴توثيق
حسابات بالعلامه الزرقاء #نرفض_محاضره_مشروع_ليلي</t>
  </si>
  <si>
    <t>m4_611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</si>
  <si>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qatarfuture2030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</si>
  <si>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bohamadalkasadi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</si>
  <si>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oojrero
Locals won, you can simply GTFO.
Try to make it happen in your own
country where u have the right
to do so. 🤣🤣🤣🤣🤣🤣🤣🤣🤣 #نرحب_بمشروع_ليلى_في_قطر
#نرفض_محاضره_مشروع_ليلي https://t.co/0kyTjIL6R7
https://t.co/jgny2j6DE2</t>
  </si>
  <si>
    <t>bousaoud1972
والله ما دري شنو محاضرة ليلي بس
دام تنرد بقطر انا ارفضها 🤚🏼😂
#نرفض_محاضره_مشروع_ليلي</t>
  </si>
  <si>
    <t>alajmi81_saud
#نرفض_محاضره_مشروع_ليلي بالله شاذ
جنسيا بيحاضركم عن إيش؟ عن الوضوء
والا الصلاة 🤦‍♀️🤦‍♀️🤦‍♀️🤦‍♀️
هناك من يدبر مخططات ضد الدوله من
الداخل !!!</t>
  </si>
  <si>
    <t>nasser_alali07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</si>
  <si>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i0301_
#نرفض_محاضرة_مشروع_ليلى الهاشتاق
طلع عن السياق المطلوب وصار ردو
بلادكم واجانب وقحيين ؟؟ https://t.co/bgUsAAmln8</t>
  </si>
  <si>
    <t>nooalshee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t>
  </si>
  <si>
    <t>salmlm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t>
  </si>
  <si>
    <t>sufyanlyas1
#نرفض_محاضره_مشروع_ليلي إذا لم
يكن لها فوائد في مصلحتهم لما اتخذوا
من قطر مكان لعمل المحاضر. مشروع
ليلي عبارة عن مشروع ربحي لا غير</t>
  </si>
  <si>
    <t>a_qtr86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</si>
  <si>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alsaddqatar1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</si>
  <si>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abr_qtr
There you go. @QF will be more
than happy to host these students,
give them world class education
and open many doors to them and
this is how they treat #Qatar.
You're doing a great job @QF #نرفض_محاضره_مشروع_ليلي
https://t.co/B1KmfUol0g</t>
  </si>
  <si>
    <t>alsiliyh
#نرفض_محاضره_مشروع_ليلي ياكثرهم
فالهاشتاق https://t.co/MEapnexMY3</t>
  </si>
  <si>
    <t>puck11627386
رحم الله الشيخ علي بن عبدالله ال
ثاني الذي قال كلمته للحفاظ على
فطرة المجتمع القطري وهويته فيا
ليت شعري ما الذي حدث بعدك؟! #نرفض_محاضرة_مشروع_ليلى
@QF @NUQatar https://t.co/kFdfHqYqRQ</t>
  </si>
  <si>
    <t>shdarani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</si>
  <si>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vglllgv
#نرفض_محاضره_مشروع_ليلي الشاب يقول
لك ان الله تعالى منّ علي بالتوبة
،، وانت تقول له لابأس بالعادة السرية
انها حاجه جسدية وحلال!وبعدين لا
تكذب على الإمام احمد ياوسيخ لان
الإمام اكبر منك ولو نحطك تحت مجهر
ونكبرك١٠٠مره مانشوفك عند الإمام
احمد وشيوخنا عبر التاريخ ياوسيخ
#وسيم_يوسف https://t.co/KyNe0Nfu6Q</t>
  </si>
  <si>
    <t>f_alsaimmri
#نرفض_محاضره_مشروع_ليلي الشاب يقول
لك ان الله تعالى منّ علي بالتوبة
،، وانت تقول له لابأس بالعادة السرية
انها حاجه جسدية وحلال!وبعدين لا
تكذب على الإمام احمد ياوسيخ لان
الإمام اكبر منك ولو نحطك تحت مجهر
ونكبرك١٠٠مره مانشوفك عند الإمام
احمد وشيوخنا عبر التاريخ ياوسيخ
#وسيم_يوسف https://t.co/KyNe0Nfu6Q</t>
  </si>
  <si>
    <t>kubaisi_s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</si>
  <si>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qtrshail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</si>
  <si>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abo_qat
اخر واحد في الهاشتاق يطفي الليت
🏃‍♂️🏃‍♂️🏃‍♂️ #نرفض_محاضره_مشروع_ليلي</t>
  </si>
  <si>
    <t>575_wdh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</si>
  <si>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itsh22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t>
  </si>
  <si>
    <t>alalmass
#نرفض_محاضره_مشروع_ليلي https://t.co/pGeQm2A6Si</t>
  </si>
  <si>
    <t>__falotaibi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</si>
  <si>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userjaber
لازم نتقبل كل الاراء والمقيمين
لهم حق ينتقدون اي شئ لا يعجبهم
مب لازم تكون قطري عشان تتكلم عن
شي ما يعجبك او تطالب بشي معين #نرفض_محاضره_مشروع_ليلي</t>
  </si>
  <si>
    <t>nbkalkhater
والصحيح أن يُقال ( إما ديننا فوق
ولا ما لنا خانة ...) #نرفض_محاضره_مشروع_ليلي</t>
  </si>
  <si>
    <t>moza79645642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</si>
  <si>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ja04414468
#نرفض_محاضره_مشروع_ليلي اقسم بالله
اني قطري مايصفى من راتبي الا ٣٥٠٠
ومديون وعندي عيال اشلون اقدر اصرف
عليهم وساكن بالاجار واجار بيتي
ماقدر ادفعه</t>
  </si>
  <si>
    <t>sh4ikh44
The only real reply that i could
ever give .. #نرفض_محاضرة_مشروع_ليلى
https://t.co/aRlI0sVSUD</t>
  </si>
  <si>
    <t>rng114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</si>
  <si>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noorqtr13
سبحان الله .. قالوها الاوليين من
عاب ابتلى #نرفض_محاضره_مشروع_ليلي</t>
  </si>
  <si>
    <t>alkhelaifi_588
والصحيح أن يُقال ( إما ديننا فوق
ولا ما لنا خانة ...) #نرفض_محاضره_مشروع_ليلي</t>
  </si>
  <si>
    <t>environ83445608
#نرفض_محاضره_مشروع_ليلي https://t.co/rRCVif8iZ5</t>
  </si>
  <si>
    <t>mohad93
اتمنى من الجهات الامنية ان يتم
اخذ الاجراءات الازمة ضد الزلمات
وتسفيرهم برع البلاد لانه هل الاشكال
توصخ سمعة البلاد وماتحترم العادات
والتقاليد المواطن القطري👎🏻👎🏻👎🏻.
#نرفض_محاضرة_مشروع_ليلى</t>
  </si>
  <si>
    <t>alhajiri_h84
اتمنى من الجهات الامنية ان يتم
اخذ الاجراءات الازمة ضد الزلمات
وتسفيرهم برع البلاد لانه هل الاشكال
توصخ سمعة البلاد وماتحترم العادات
والتقاليد المواطن القطري👎🏻👎🏻👎🏻.
#نرفض_محاضرة_مشروع_ليلى</t>
  </si>
  <si>
    <t>latifa_k_m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</si>
  <si>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turath_lawal
#نرفض_محاضره_مشروع_ليلي أنا حاليا
ف قطر فاونديشن في الماركت مع عائلتي،
وهذا كان شكل اقرب مصلى للحريم!
👇 شي مخزي ونحن نعيش بأرض قطر العز
من أولوياتها الاهتمام بالدين .
بالمختصر ... اذا الأساس ركيك وهش
ف ع الطلاب والكادر الوظيفي السلام
الذي اهتم بالقشور وترك الأساس.
https://t.co/nSvm372JC4</t>
  </si>
  <si>
    <t>bozaid_alyafei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t>
  </si>
  <si>
    <t>lxzvy
شنو ذي الهاشتاق اللي ترند 3 ايام
منو ليلي اصلاً #نرفض_محاضره_مشروع_ليلي</t>
  </si>
  <si>
    <t>qatxxxo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</si>
  <si>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fahadbinhamad12
#نرفض_محاضرة_مشروع_ليلى https://t.co/xmt1hMeh9x</t>
  </si>
  <si>
    <t>qatar7667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</si>
  <si>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mohdalij70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</si>
  <si>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naalansari__
Dear @NUQatar You are highly appreciated
to deliver high quality education
that build our human capital in
different aspects, but remember
that our religion &amp;amp; culture
is RED LINE. Full stop. #نرفض_محاضرة_مشروع_ليلى</t>
  </si>
  <si>
    <t>nes19721
#نرفض_محاضره_مشروع_ليلي https://t.co/pGeQm2A6Si</t>
  </si>
  <si>
    <t>_haa97_
رحم الله من قال هذا الكلام خوفا
على قطر وعلى فطرة المجتمع القطري
وهويته فيا ليت شعري ما الذي حدث
!! #نرفض_محاضره_مشروع_ليلي #صباح_الخير
https://t.co/0eJ6xQUAZ9</t>
  </si>
  <si>
    <t>n_m_r_48
#نرفض_محاضره_مشروع_ليلي https://t.co/pGeQm2A6Si</t>
  </si>
  <si>
    <t>alsutana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</si>
  <si>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dalal_qaa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</si>
  <si>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alia_alattiya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</si>
  <si>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e_m85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</si>
  <si>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fatmaalmeer86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</si>
  <si>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aalnassiri_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</si>
  <si>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aaldyani2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</si>
  <si>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bintabdulla__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</si>
  <si>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mbs999987
سؤال موجه للنسوية اللي تؤيد الشذوذ
وأنا قلت من قبل هالفكرتين مرتبطين
ببعض، إذا طليقج الشاذ كانت عنده
الحضانة لولدج وحب يمارس معاه علاقة
شاذة وهو موافق واثنينهم بالغين
فوق 18 سنة (بمعياركم) هل هذا الشيء
بتقبلينه وبتدافعين عنه؟ #نرفض_محاضره_مشروع_ليلي
#النسويات</t>
  </si>
  <si>
    <t>faisal_aljanahi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</si>
  <si>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jmaltamimi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</si>
  <si>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ralharthii_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</si>
  <si>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qat_sands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</si>
  <si>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nawal18567545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</si>
  <si>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alanoodms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</si>
  <si>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2014althani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</si>
  <si>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k6ari
#نرفض_محاضرة_مشروع_ليلى https://t.co/jzrImu5fd4</t>
  </si>
  <si>
    <t>aseedtwit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</si>
  <si>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saudalwahaibi
بعض الفلسطينيات الي في قطر !؟ #نرفض_محاضره_مشروع_ليلي</t>
  </si>
  <si>
    <t>fjyaktr89
#نرفض_محاضره_مشروع_ليلي مب من شوي
ملتهين في الدنيا لا ارض ولا وطن..
اللهم لاشماته.. روحوا حرروا بلادكم
احسنلكم من هالمصخرا 🤤</t>
  </si>
  <si>
    <t>kvvsii
قال تعالى: { لا يَغُرَّنَّكَ تَقَلُّبُ
الَّذِينَ كَفَرُوا فِي الْبِلادِ
مَتَاعٌ قَلِيلٌ ثُمَّ مَأْوَاهُمْ
جَهَنَّمُ وَبِئْسَ الْمِهَادُ }
#نرفض_محاضرة_مشروع_ليلى</t>
  </si>
  <si>
    <t>alnounnn
#نرفض_محاضرة_مشروع_ليلى دخلت الهشتاق
اشوف شالسالفه ويوم فهمت انصدمت
ان في ناس زعلانه من رفضنا ، باختصار
دام في إشكال في قطر و زعلانه عشان
نرفض شي يمس عقيدتنا يدخل بلادنا
انا اقول يروح بلاده ويرحب بالفرقة
هذي هناك على راحته اما هني تسكر
حلجك اذا اهل البلد ارفضوا شي يمس
دينهم.</t>
  </si>
  <si>
    <t>alshantinoura_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</si>
  <si>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abdullaqatar7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</si>
  <si>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1410qatar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</si>
  <si>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_iasmaq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</si>
  <si>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dosaeriy
The only real reply that i could
ever give .. #نرفض_محاضرة_مشروع_ليلى
https://t.co/aRlI0sVSUD</t>
  </si>
  <si>
    <t>salemal32411709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</si>
  <si>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6q7odow0jnhwygq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</si>
  <si>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fatma_aldosari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</si>
  <si>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dananalothman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</si>
  <si>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_axani
وايد طلع بعد، صار قلة ادب وطول
السان!! هم من حقهم يعبرون عن رايهم
ويأيدون وانت من حقق كـ "رافض" تقول
رايك وتعترض!! ليش تقلب المساله
شخصيه وقلة ادب!! #نرفض_محاضرة_مشروع_ليلى
https://t.co/knorE4Nkla</t>
  </si>
  <si>
    <t>salwa0404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</si>
  <si>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ixhissa
The only real reply that i could
ever give .. #نرفض_محاضرة_مشروع_ليلى
https://t.co/aRlI0sVSUD</t>
  </si>
  <si>
    <t>missjojo_89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</si>
  <si>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esweera
#نرفض_محاضره_مشروع_ليلي الحين هم
صاروا يسمونا the locals باستهزاء
ويقولون عنا متخلفين وهم في بلادنا..
واذا قلنا اجانب ازعلوا وقالوا عنا
عنصريين.</t>
  </si>
  <si>
    <t>faaqatar2022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</si>
  <si>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aishaaalmeer
If you wanted freedom of speech
on your campus, why did you protest
@AlanDersh coming to your campus?
Because you didn’t agree with his
views? Why the hypocrisy? #نرفض_محاضره_مشروع_ليلي</t>
  </si>
  <si>
    <t>wadhaqa1
علاوة بدل تنقل علاوة بدل زحمه علاوة
بدل هاتف + نت علاوة بدل تطبيل علاوة
بدل مصداقيه علاوة بدل تحليل علاوة
نفي الاخبار + الاشاعات مع تحيات
هئية مشاهير السوشيل ميديا 😊😊
#نرفض_محاضرة_مشروع_ليلى</t>
  </si>
  <si>
    <t>aisha__2022
#نرفض_محاضرة_مشروع_ليلى كفوووو
#ياهل_قطر والف شكر يا حكومتنا على
احترام رغبه الشعب ✌️🇶🇦✌️🇶🇦✌️🇶🇦✌️🇶🇦✌️🇶🇦
https://t.co/EnYRBOCl0c</t>
  </si>
  <si>
    <t>saleh_obaidli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</si>
  <si>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bosaa3d_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</si>
  <si>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ikhalid32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</si>
  <si>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mohajer69700057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</si>
  <si>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lawyerkhalid1
#نرفض_محاضره_مشروع_ليلي https://t.co/2nonbwZc7D
المجتمع الواعي والمثقف ، من يتحد
فيه الرأي العام ومؤسساته ضد أية
مخاطر ومخالفات لهويته وعاداته وتقاليده
.... تلك هي المقاربة التشاركية
بين المجتمع ومؤسساته لحماية المجتمع</t>
  </si>
  <si>
    <t>ohlordagaaain
This whole #نرفض_محاضره_مشروع_ليلي
shit is revealing a horrific anti-Palestinian
bias. This is why I think most
support for Palestine is utter
bullshit. Any time something happens,
y’all are quick to go “you don’t
have a country” “leave and go free
your own country”</t>
  </si>
  <si>
    <t>qr0009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</si>
  <si>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atk_althani
And there it is. What else could
you expect from THE xenophobic,
racist, sexist man? اذا بتحكي هيك
عن الفلسطينين وبتتهمهم بخيانة بلدهم
ما بدنا دعمك الفاسق للقضية الفلسطينية
#نرفض_محاضره_مشروع_ليلي https://t.co/bFjaWtrMQw</t>
  </si>
  <si>
    <t>ameera341
#نرفض_محاضرة_مشروع_ليلى qatar is
willing to bring in katy perry,
who literally has a song called
'i kissed a girl' for a massive
concert but isnt willing to bring
in mashrou' leila for a lecture
at NUQ. people only get defensive
about their 'culture and values'
when other-</t>
  </si>
  <si>
    <t>sbm974q
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</si>
  <si>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alobiedan
كان خليتوهم يجون،، نفلت عليهم بيض
خايس من المطار #نرفض_محاضره_مشروع_ليلي</t>
  </si>
  <si>
    <t>exquisitemaryam
What’s this what happened some
one explain #نرفض_محاضره_مشروع_ليلي</t>
  </si>
  <si>
    <t>violaita2
يا صلاة النبي , يا صلاة النبي ,
أي شيء بيصير في هالكوكب لبسوه للفلسطيني
! يعني مش واقفة على القطريين ,
ما الكوكب كله عنده مشكلة مع الفلسطيني
بسبب و بغير سبب .. لكن الحقيقة
كم العنصرية الي طلع من القطريين
صدمني من ناحية كثرته مش من ناحية
عدم وجوده ! #نرفض_محاضرة_مشروع_ليلى</t>
  </si>
  <si>
    <t>alhammadijassim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</si>
  <si>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almufta7_m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</si>
  <si>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ahmed3336598161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</si>
  <si>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alharoonmariam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</si>
  <si>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saudi635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</si>
  <si>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qatarr_i
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</si>
  <si>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talmalki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</si>
  <si>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 xml:space="preserve">ahmedalkuwari
</t>
  </si>
  <si>
    <t>shimaa_me
لن تُقام ! و لاعاد تعودونها مرة
أخرى يا @NUQatar #نرفض_محاضره_مشروع_ليلي
https://t.co/6gcPS7RfE6</t>
  </si>
  <si>
    <t>abk__8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</si>
  <si>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aljoker92536929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</si>
  <si>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hassanhome9227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</si>
  <si>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bint_al30d
#نرفض_محاضره_مشروع_ليلي وبنرفض
اي مشروع غيره يمس دينا وعاداتنا
وتقاليدنا كل يوم والثاني طالعين
لنا بسالفه جديده،في محاولة تدمير
المجتمع القطري وتدمير ابنائهم ونسائهم
من خلال تدمير دينهم وقيمهم باسم
حقوق الانسان واخرتها طالعين لنا
بحقوق الشواذ، جعل ربي يرد كيدكم
لنحركم ويفضحكم.</t>
  </si>
  <si>
    <t>a7mdrr
To all y'all expats who are new
here. I've lived in qatar for 35
born &amp;amp; raised my dad been here
since the 70s. One thing which
is important is to respect the
culture respect the community.
If the qatari community dont want
this band here then that's that.
#نرفض_محاضره_مشروع_ليلي</t>
  </si>
  <si>
    <t>amara71369303
“Qatar is a conservative country
Public display of affection is
frowned upon in general” “In the
return we ask the people to recognise
that we are a cultrue that has
its own norms” So can we consider
Mr.Nasser as a “Local” in your
perception ? 😆 #نرفض_محاضره_مشروع_ليلي
https://t.co/9LwpSFb7Y3</t>
  </si>
  <si>
    <t>_77ffi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</si>
  <si>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yousef97dx
قال تعالى: (ادْعُ إِلِى سَبِيلِ
رَبِّكَ بِالْحِكْمَةِ وَالْمَوْعِظَةِ
الْحَسَنَةِ وَجَادِلْهُم بِالَّتِي
هِيَ أَحْسَنُ). صدق الله العظيم.
#نرفض_محاضره_مشروع_ليلي</t>
  </si>
  <si>
    <t>drwalyazeedi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</si>
  <si>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ahmadqtr
أتمنى أن تتوقف بعض مؤسسات الدولة
من جس نبض الشارع القطري وإختباره
في عقيدته وأخلاقه ومبادئه… #نرفض_محاضرة_مشروع_ليلى</t>
  </si>
  <si>
    <t>_emanr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</si>
  <si>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qa4ar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</si>
  <si>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nayefalsaad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</si>
  <si>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anaqatari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</si>
  <si>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ilsheikha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</si>
  <si>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emanak__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</si>
  <si>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medad_alqalam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</si>
  <si>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shahab_qa
عيب من البعض يسوي منشن لحساب الفيفا
يطالب بسحب كاس العالم من قطر بسبب
الشعب رفض مشروع ليلي ياليت تحترمون
نفسكم شوي #نرفض_محاضره_مشروع_ليلي</t>
  </si>
  <si>
    <t>1909ech
يبيلهم جذي #نرفض_محاضره_مشروع_ليلي
https://t.co/Rr8fAmfe7n</t>
  </si>
  <si>
    <t>lllsu__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</si>
  <si>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jmssm2022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</si>
  <si>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abodarsh7373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</si>
  <si>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eqs8t8ddjqd3g9s
#تميم_المجد #نرفض_محاضره_مشروع_ليلي
@themediamajlis @NUQatar Dear Northwestern
University https://t.co/tWD1JtaxfR</t>
  </si>
  <si>
    <t>althani_m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</si>
  <si>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itsdrac
نهاية سعيدة للويكند .... كونجراتس
ماي فولو "لوكلز" 😎❤️ #نرفض_محاضره_مشروع_ليلي</t>
  </si>
  <si>
    <t>inadyaa_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</si>
  <si>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jbs_alkhulaifi
مادري شالسالفة بس الظاهر دُخلاء
على المجتمع حبوا يفرضون نفسهم بأنهم
هم السكان الاصليين، بس ممكن يعطونا
تاريخهم عشان نعرف من ذيلاً و نقولهم
هم من وين و خل يرجعون لبلادهم و
ياخذون اعرافهم معاهم؟ #نرفض_محاضره_مشروع_ليلي</t>
  </si>
  <si>
    <t>f5m_qtri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</si>
  <si>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jk898aisha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</si>
  <si>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jassim3333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</si>
  <si>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quoranthusiast
Dear @NUQatar You are highly appreciated
to deliver high quality education
that build our human capital in
different aspects, but remember
that our religion &amp;amp; culture
is RED LINE. Full stop. #نرفض_محاضرة_مشروع_ليلى</t>
  </si>
  <si>
    <t>wanwho
Dear @NUQatar You are highly appreciated
to deliver high quality education
that build our human capital in
different aspects, but remember
that our religion &amp;amp; culture
is RED LINE. Full stop. #نرفض_محاضرة_مشروع_ليلى</t>
  </si>
  <si>
    <t>ebr6hash
للجميع الحق في حرية التعبير ولنا
الحق في حرية الإختيار، إذا كانوا
مجتمع منحل فنحن مجتمع محافظ، وإن
كانوا منفتحين مع الكل فنحن منفتحون
مع الحق فقط، ليسوا مجبورين بقبول
عاداتنا ولسنا مجبرين بقبول ميولهم
#نرفض_محاضره_مشروع_ليلي</t>
  </si>
  <si>
    <t>bo3oof_
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</si>
  <si>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fahad_0000
السؤال الأهم/ لو لم يكن هناك اعتراض
وهشتاق للتعبير عن رفض هذه المحاضرة
هل كان المسؤولون سيقبلون بإنعقادها
؟! #نرفض_محاضره_مشروع_ليلي</t>
  </si>
  <si>
    <t>naif_0067
#نرفض_محاضره_مشروع_ليلي #منصور_بن_مشعل_خذلنا
#حفرالباطن 🔥أفضل #بيع_متابعين
🔥 🔺لانحتاج كلمة السر 🔺سرية تامة
🔺تنفيذ فوري متوفر الان متابعين
انستقرام لايكات انستقرام مشاهدات
انستقرام تعليقات انستقرام تصويت
على الستوري....</t>
  </si>
  <si>
    <t>noora123456788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</si>
  <si>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alijase26872375
#نرفض_محاضرة_مشروع_ليلى ماشاءالله
عليكم يااهل قطر والله فيكم الخير
والشهامه ربي يسعدكم ويحفظ وطنكم
يالغالين</t>
  </si>
  <si>
    <t>safk57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</si>
  <si>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_salmansouri
نعم نُحن دوله متطوره ومتحضره لكن
نرفض تماماً كل ما يمس الدين ويتعارض
معاه #نرفض_محاضره_مشروع_ليلي</t>
  </si>
  <si>
    <t>m3008__
نعم نُحن دوله متطوره ومتحضره لكن
نرفض تماماً كل ما يمس الدين ويتعارض
معاه #نرفض_محاضره_مشروع_ليلي</t>
  </si>
  <si>
    <t>hamadbinmohdh
بخصوص بعض الأشخاص الي تعدو الحرية
الشخصيه بتغريدات مهينه للبلد الي
مستضيفتهم . تسفير وإنتهى الموضوع
سفر شخص واحد فقط وبعدها سيخضع لك
الجميع ( منطق القوة ) #نرفض_محاضره_مشروع_ليلي</t>
  </si>
  <si>
    <t>mohannadiqatar
بخصوص بعض الأشخاص الي تعدو الحرية
الشخصيه بتغريدات مهينه للبلد الي
مستضيفتهم . تسفير وإنتهى الموضوع
سفر شخص واحد فقط وبعدها سيخضع لك
الجميع ( منطق القوة ) #نرفض_محاضره_مشروع_ليلي</t>
  </si>
  <si>
    <t>turkyalsubaey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</si>
  <si>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nora_sm1
@FahadBuzwair إلا بخصوص #نرفض_محاضرة_مشروع_ليلى
في #قطر هل تصرفتوا مع جورج تاون
ونفذ القانون لكي يتأدب غيرهم في
جامعاتكم الموقرة😏 https://t.co/Gqm3XTiCbO</t>
  </si>
  <si>
    <t>itsmohama
#نرفض_محاضره_مشروع_ليلي تذكروا
داااائما،، قوتكم بوحده كلمتكم،،،</t>
  </si>
  <si>
    <t>ialhajrii_
@hotgirlhala There is a difference
between a football fan who is cheering
for a game, and a band that is
spreading ideas and topics that
do not align with neither our customs
or our religion "as Arabs" and
Muslims. #نرفض_محاضره_مشروع_ليلي</t>
  </si>
  <si>
    <t>sperantish
#نرفض_محاضره_مشروع_ليلي المقيم
له حقوقه ومن ضمنها حرية الرأي،
لكن لما تتكلم عن المواطنين بدونية
هنا مشكلتنا، وهنا نقولكم اذا البلد
موب عاجبتك اطلع. محد تمنن عليكم
لان اقامتكم استحقيتوها، وظيفتكم
استحقيتوها، محد له شيء عندكم، لكن
تحترمون المجتمع اللي عايشين فيه.</t>
  </si>
  <si>
    <t>kir974
Using the term “locals” is only
going to get you neck deep in shit
you don’t wanna be in. Yall better
know your place. We “locals” choose
what goes and what doesn’t go and
if yall don’t like it then i say
again get the hell out. #نرفض_محاضره_مشروع_ليلي</t>
  </si>
  <si>
    <t>yspb7ocfigzgnx7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</si>
  <si>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_974qatar
كلام الصج يعور ياراعية الهاشتاق
😉🤣🤣 راحت فلوسك يا صابر وخياسكم
#تكنسل @angryfalasteeni #نرفض_محاضرة_مشروع_ليلى
https://t.co/FXtuhZFlyv https://t.co/UiVfgNvBm9</t>
  </si>
  <si>
    <t>mqatardoha
@S_Al_noaimi @q6r @angryfalasteeni
صح واللي ماقرى الدستور عدل يرجع
يقراه #نرفض_محاضرة_مشروع_ليلى #
https://t.co/MJmeyaqGzN</t>
  </si>
  <si>
    <t>s_al_noaimi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</si>
  <si>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wosamj
#نرفض_محاضره_مشروع_ليلي https://t.co/pGeQm2A6Si</t>
  </si>
  <si>
    <t>alkhawarsalem
#نرفض_محاضره_مشروع_ليلي</t>
  </si>
  <si>
    <t>mo7d_bin_nasser
#تميم_المجد #نرفض_محاضره_مشروع_ليلي
@themediamajlis @NUQatar Dear Northwestern
University https://t.co/tWD1JtaxfR</t>
  </si>
  <si>
    <t>__iimem9
محد درى عنهم لولا التشهير ذا لو
ما سويتو هاشتاق ابرك (: #نرفض_محاضره_مشروع_ليلي</t>
  </si>
  <si>
    <t>alfaisal2002f
أدعوا الأخوة بالتغريد باللغة الانجليزية
و وضع هذين الحسابين في التغريد
: @NorthwesternU @NUQatar لإيصال
صوت ورسالة المجتمع القطري لهذه
الجامعة، و وجوب احترام قيم ومبادىء
وعادات وتقاليد قطر، فقد أتينا بهم
لنقل العلوم والمعرفة، وليس للمساس
بثوابتنا. #نرفض_محاضره_مشروع_ليلي</t>
  </si>
  <si>
    <t>nodiina
#نرحب_بمشروع_ليلى_في_قطر #نرفض_محاضرة_مشروع_ليلى
عندي خبر سيء لكم، عام ٢٠٢٢ رح تتمنوا
انكم ما ابديتوا رأيكم هنا</t>
  </si>
  <si>
    <t>jaralla_almarri
@ATK_AlThani شوفوني انا اغرد ،
إذن انا موجود ، هذا الي فهمته من
تغريداتك كلها ، مجرد تطبيل للقضيه
الفلسطينيه وخروج عن الموضوع الاساسي
اللي هو #نرفض_محاضره_مشروع_ليلي
مش معناته انه في كم مدرس درسونا
فلسطينين هذا الشي يسمح لهم ينتقدون
شعب كامل رفض وجود الشواذ عنده حاول
انك ترتب افكارك عقب غرد !</t>
  </si>
  <si>
    <t>mohammed_qq1
@ATK_AlThani شوفوني انا اغرد ،
إذن انا موجود ، هذا الي فهمته من
تغريداتك كلها ، مجرد تطبيل للقضيه
الفلسطينيه وخروج عن الموضوع الاساسي
اللي هو #نرفض_محاضره_مشروع_ليلي
مش معناته انه في كم مدرس درسونا
فلسطينين هذا الشي يسمح لهم ينتقدون
شعب كامل رفض وجود الشواذ عنده حاول
انك ترتب افكارك عقب غرد !</t>
  </si>
  <si>
    <t>toomaqtr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</si>
  <si>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llhevyy
Religion is above the state and
above any personality whatever
its is, We reject everything that
touches our religion, customs,
traditions, If you don’t like it
here then just leave .. #نرفض_محاضره_مشروع_ليلي</t>
  </si>
  <si>
    <t>yasserbinali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</si>
  <si>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hiidpul0ntcrauk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</si>
  <si>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japerhm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</si>
  <si>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jwaahher_
رحم الله من قال هذا الكلام خوفا
على قطر وعلى فطرة المجتمع القطري
وهويته فيا ليت شعري ما الذي حدث
!! #نرفض_محاضره_مشروع_ليلي #صباح_الخير
https://t.co/0eJ6xQUAZ9</t>
  </si>
  <si>
    <t>kmkalobaidli
شسالفه؟ #نرفض_محاضره_مشروع_ليلي</t>
  </si>
  <si>
    <t>bohemianloza
You still cant stop their words
from inspiring. #نرفض_محاضره_مشروع_ليلي
https://t.co/iv8Pl7VCXK</t>
  </si>
  <si>
    <t>inmaroom
By silencing them, you provided
a bigger stage and a louder mic
for them to use #نرفض_محاضرة_مشروع_ليلى</t>
  </si>
  <si>
    <t>zainalshibani
You still cant stop their words
from inspiring. #نرفض_محاضره_مشروع_ليلي
https://t.co/iv8Pl7VCXK</t>
  </si>
  <si>
    <t>nooraalali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</si>
  <si>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hamadk994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</si>
  <si>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mowaten441
للأسف هناك من تعلم في قطر ويدرس
على حساب قطر فاونديشن من العرب
يستهزؤون ويهاجمون القطريين لاننا
أبدينا رأينا في موضوع محلي ويخص
بلدنا ! لهذي الدرجة وصلت الوقاحة
نتاج قطر فاونديشن وتفضيل الغير
على المواطن #نرحب_بمشروع_ليلى_في_قطر
#نرفض_محاضرة_مشروع_ليلى</t>
  </si>
  <si>
    <t>fq_2022
ليست عنصرية ولاكن بعض الوافدين
نسوا انه اكثر من7مليار في هالارض
وياغريب كن اديب اواقرب طياره عاداتك
وتقاليدك ليست مفروضةعلينافسادك
انشرةفي ديرتك والله وقاحة وتمرد
بسبب المعامله الحسنه من الحكومة
عايشين حياة كريمةودارسين ومتوظفين
صاروا يتمادون على المواطن! #نرفض_محاضره_مشروع_ليلي</t>
  </si>
  <si>
    <t>alhanoofalhajri
#تميم_المجد #نرفض_محاضره_مشروع_ليلي
@themediamajlis @NUQatar Dear Northwestern
University https://t.co/tWD1JtaxfR</t>
  </si>
  <si>
    <t>braidqatar
#نرفض_محاضرة_مشروع_ليلى قبل كم
سنه اذا المجتمع رفض محاضره او فعاليه
لأشخاص مشكوك بعقيدتهم او أخلاقهم
تستجيب الحكومه وتلغيها،، اما الآن
فالمجتمع تعب من رفض هذه الفعاليات
لكثرتها فآثر الكثير الصمت،، ان
صمت المجتمع اليوم،، سيندم غدآ،،</t>
  </si>
  <si>
    <t>nbksulaiti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</si>
  <si>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asawr_qatar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</si>
  <si>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aka__alsuwaidi
#نرفض_محاضره_مشروع_ليلي https://t.co/pGeQm2A6Si</t>
  </si>
  <si>
    <t>jwan55008044
🍬تعالو👩👨لا تترددو واسمعوني👂
🍬بعد اليوم هتلبسوا كل إلي نفسكم
فيه👗👖 🍬هتخسروا الدهون والترهلات👕👚مع
قنبله التخسيس مافي شي مستحيل🙅
🍬غير هيك مراقبه مني خطوه بخطوه
لتوصلوا للوزن المثالي فقط راسلوني
خاص💌 #نرفض_محاضره_مشروع_ليلي https://t.co/kr0LfWlHl2</t>
  </si>
  <si>
    <t>hby_alqatari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</si>
  <si>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abdullaha1421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</si>
  <si>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mbinw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</si>
  <si>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safiasaaf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</si>
  <si>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bosand_qtr
If yall don’t like how we roll
then you’re more than welcome to
get the hell out of here and go
back to whatever backwater place
you came from. This shit will not
be tolerated. #نرفض_محاضره_مشروع_ليلي</t>
  </si>
  <si>
    <t>faleh55
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</si>
  <si>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fidaazaanin
*احم احم* شو مع فيفا ٢٠٢٢ #نرفض_محاضرة_مشروع_ليلى
ولا هاي بنقدرش عليها 😂 https://t.co/ycwrAF3bK4</t>
  </si>
  <si>
    <t>alma7moud96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</si>
  <si>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__crazyeyes
متى يبلغُ البنيانُ يوماً تمامَهُ
إذا كنت تبنيه و #غيرُكَ يهدِمُ؟!
#نرفض_محاضرة_مشروع_ليلى</t>
  </si>
  <si>
    <t>mahaaw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</si>
  <si>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mubarak_albriki
Dear @NUQatar You are highly appreciated
to deliver high quality education
that build our human capital in
different aspects, but remember
that our religion &amp;amp; culture
is RED LINE. Full stop. #نرفض_محاضرة_مشروع_ليلى</t>
  </si>
  <si>
    <t>_fhdba
ينص القانون القطري 294: يُعاقب
بالحبس مدة لا تقل عن ستة أشهر ولا
تجاوز ثلاث سنوات، كل من وجُد في
مكان عام يُحرض على الفسق أو الفجور
أو البغاء، بالقول أو الإشارة أو
أي وسيلة أخرى. وأي فجور اعظم من
الشذوذ؟! والترويج له؟ واستضافة
من ينشره؟! #نرفض_محاضرة_مشروع_ليلى
@QF @NUQatar</t>
  </si>
  <si>
    <t>aey__3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</si>
  <si>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hudaalansari6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</si>
  <si>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beyda2_qatar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</si>
  <si>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sons76547914
#تميم_المجد #نرفض_محاضره_مشروع_ليلي
@themediamajlis @NUQatar Dear Northwestern
University https://t.co/tWD1JtaxfR</t>
  </si>
  <si>
    <t>alqatary85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</si>
  <si>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alqahtane_fahad
Using the term “locals” is only
going to get you neck deep in shit
you don’t wanna be in. Yall better
know your place. We “locals” choose
what goes and what doesn’t go and
if yall don’t like it then i say
again get the hell out. #نرفض_محاضره_مشروع_ليلي</t>
  </si>
  <si>
    <t>avirlvil
رحم الله من قال هذا الكلام خوفا
على قطر وعلى فطرة المجتمع القطري
وهويته فيا ليت شعري ما الذي حدث
!! #نرفض_محاضره_مشروع_ليلي #صباح_الخير
https://t.co/0eJ6xQUAZ9</t>
  </si>
  <si>
    <t>faiaz83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</si>
  <si>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khalid_alnaemi1
شكرا مؤسسة قطر على العمل لوقف هذا
المشروع شكراً لسماع صوتنا شكرا
لتنفيذ رغبتنا شكرا للحفاظ على ديننا
شكرا للحفاظ على عاداتنا وقيمنا
شكرا #قطر وشكرا لابناء قطر والمقيمين
#نرفض_محاضره_مشروع_ليلي @khalidjassem74
@ahalqatar</t>
  </si>
  <si>
    <t>mohdessa99
يجب ان توضع حدود وخطوط حمراء لجامعات
المدينة التعليمية يجب الا تتخطاها.
يحب عليهم احترام دين وثقافة قطر.
هذه ليست اول مرة يهينون اهل قطر
ويسخرون من دينهم وثقافتهم الاسلامية.
يجب ان يعرفوا انهم هنا ليعلموا
الطلاب أمور مهنية لا ان يسلبوا
دينهم وهويتهم. #نرفض_محاضرة_مشروع_ليلى</t>
  </si>
  <si>
    <t>_mba57
رحم الله من قال هذا الكلام خوفا
على قطر وعلى فطرة المجتمع القطري
وهويته فيا ليت شعري ما الذي حدث
!! #نرفض_محاضره_مشروع_ليلي #صباح_الخير
https://t.co/0eJ6xQUAZ9</t>
  </si>
  <si>
    <t>essa1977rb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</si>
  <si>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a_a77mad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</si>
  <si>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rozialsayed
#نرفض_محاضره_مشروع_ليلي الحين هم
صاروا يسمونا the locals باستهزاء
ويقولون عنا متخلفين وهم في بلادنا..
واذا قلنا اجانب ازعلوا وقالوا عنا
عنصريين.</t>
  </si>
  <si>
    <t>elbasiony_osama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</si>
  <si>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maryamalali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</si>
  <si>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ymltu0enboh5izq
تواصلت مع الأخوة في مؤسسة قطر حول
موضوع #نرفض_محاضره_مشروع_ليلي وأكدوا
لي التالي: ١-تقوم مؤسسة قطر حالياً
بالتواصل مع الجامعة المنظمة للحدث
" نورث وسترن" حول إيقافه. ٢- الحدث
يتعارض مع رسالة مؤسسة قطر التي
ترتكز على احترام عادات وتقاليد
مجتمعنا القطري الأصيل وقوانين الدولة.
https://t.co/plLXSAYXpF</t>
  </si>
  <si>
    <t>limamouldlimam
@JBT_86 من يعيش فى قطر يجب عليه
احترام قطر وشعبها وقوانينها شخصيا
لا اعيش فى قطر لكننى معجب بها وبأهلها
حفظهم الله #نرفض_محاضرة_مشروع_ليلى</t>
  </si>
  <si>
    <t>metghlia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</si>
  <si>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111111_bayan
هالخمه الموجودين الي يغلطون ومؤيدين
الحفل وموجودين في قطر نتمنى النظر
فيهم هذا ان دل يدل على شذوذهم الفكري
او ... ونشر هالفكر فالمجتمع ناس
عايشه عالهوا بلا مبادئ ولا اخلاق
#نرفض_محاضره_مشروع_ليلي</t>
  </si>
  <si>
    <t>mohammed_17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</si>
  <si>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twittqatarya
Dear @NUQatar You are highly appreciated
to deliver high quality education
that build our human capital in
different aspects, but remember
that our religion &amp;amp; culture
is RED LINE. Full stop. #نرفض_محاضرة_مشروع_ليلى</t>
  </si>
  <si>
    <t>aljaber_91
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</si>
  <si>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bin_nasib
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</si>
  <si>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haunaqtr
#نرفض_محاضره_مشروع_ليلي https://t.co/n2qXwgBl4i</t>
  </si>
  <si>
    <t>k_althani_qa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</si>
  <si>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hayalovesqatar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</si>
  <si>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samrah0190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</si>
  <si>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abqatar
لن تُقام ! و لاعاد تعودونها مرة
أخرى يا @NUQatar #نرفض_محاضره_مشروع_ليلي
https://t.co/6gcPS7RfE6</t>
  </si>
  <si>
    <t>mohm8020
@abqatar @NUQatar #نرفض_محاضره_مشروع_ليلي
https://t.co/Do8k9w1IrN</t>
  </si>
  <si>
    <t>danamj20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</si>
  <si>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monalizaakh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</si>
  <si>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lilywhi00429514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</si>
  <si>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raalsubai
(وَاتَّقُوا يَوْمًا تُرْجَعُونَ
فِيهِ إِلَى اللَّهِ ۖ ثُمَّ تُوَفَّىٰ
كُلُّ نَفْسٍ مَّا كَسَبَتْ وَهُمْ
لَا يُظْلَمُونَ). #نرفض_محاضره_مشروع_ليلي</t>
  </si>
  <si>
    <t>jay_almeer
#نرفض_محاضرة_مشروع_ليلى https://t.co/07GsyxqO9M</t>
  </si>
  <si>
    <t>vip5402
#نرفض_محاضرة_مشروع_ليلى https://t.co/07GsyxqO9M</t>
  </si>
  <si>
    <t>almarzouqi33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</si>
  <si>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athoobalqalb
للأسف هناك من تعلم في قطر ويدرس
على حساب قطر فاونديشن من العرب
يستهزؤون ويهاجمون القطريين لاننا
أبدينا رأينا في موضوع محلي ويخص
بلدنا ! لهذي الدرجة وصلت الوقاحة
نتاج قطر فاونديشن وتفضيل الغير
على المواطن #نرحب_بمشروع_ليلى_في_قطر
#نرفض_محاضرة_مشروع_ليلى</t>
  </si>
  <si>
    <t>aakthalsulaiti
بفضل الله ثم بفضل الغيورين على
دينهم ووطنهم تم إلغاء حفل الشواذ
في جامعة تصرح علانيةً😏👇🏼 بأن
الفرقه صوت قوي ومن المؤثرين والداعمين
لحقوق الشواذ #نرفض_محاضره_مشروع_ليلي
بيان الجامعه 👇🏼 https://t.co/QCi8ndF8NT</t>
  </si>
  <si>
    <t>mohmadalkhlf1
تجارة و شحن #دقلات من أفخر أنواع
النسيج و القماش و بأسعار منافسة
و تجارة كافة أنواع #السيوف العربية
#نرفض_محاضره_مشروع_ليلي</t>
  </si>
  <si>
    <t>abadiqatar
#تميم_المجد #نرفض_محاضره_مشروع_ليلي
@themediamajlis @NUQatar Dear Northwestern
University https://t.co/tWD1JtaxfR</t>
  </si>
  <si>
    <t>_malyafi
والصحيح أن يُقال ( إما ديننا فوق
ولا ما لنا خانة ...) #نرفض_محاضره_مشروع_ليلي</t>
  </si>
  <si>
    <t>fma_q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</si>
  <si>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fuchaim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</si>
  <si>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alhitmikhalifa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</si>
  <si>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aishaalkhulaifi
والصحيح أن يُقال ( إما ديننا فوق
ولا ما لنا خانة ...) #نرفض_محاضره_مشروع_ليلي</t>
  </si>
  <si>
    <t>q6reeea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</si>
  <si>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alzaiiin
#نرفض_محاضرة_مشروع_ليلى الملاحظ
ان كل اللي يصفقون ويرحبون بالفرقة
المقرفه حاطين علم فلسطين ... !!!
حقد وحسد وقلة أدب موجهه لـ #قطر
حسبنا الله ونعم الوكيل فيكم الله
يأخذكم من قطر كلكم ( الكلام موجهه
لكل شخص غلط بحق قطر ) في ناس عندنا
فيهم الخير ومالهم ذنب</t>
  </si>
  <si>
    <t>mikekiki4
#نرفض_محاضرة_مشروع_ليلى الملاحظ
ان كل اللي يصفقون ويرحبون بالفرقة
المقرفه حاطين علم فلسطين ... !!!
حقد وحسد وقلة أدب موجهه لـ #قطر
حسبنا الله ونعم الوكيل فيكم الله
يأخذكم من قطر كلكم ( الكلام موجهه
لكل شخص غلط بحق قطر ) في ناس عندنا
فيهم الخير ومالهم ذنب</t>
  </si>
  <si>
    <t xml:space="preserve">azqa2022
</t>
  </si>
  <si>
    <t>suleimanh027
كلهم ٣ فلسطينيات مراهقات !! لا
لتعميم وشفنا خونة من عندنا راحو
دول الحصار .. #نرفض_محاضره_مشروع_ليلي</t>
  </si>
  <si>
    <t>lolo18607770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</si>
  <si>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qatarjustqatar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</si>
  <si>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qtrgroup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</si>
  <si>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a_h_ma01
تواصلت مع الإخوان في #مؤسسة_قطر
بخصوص محاضرة مشروع ليلى التي تستضيفها
جامعة نورثويسترن الأمريكية وتأكدت
بان هناك جهود مبذولة من قبلهم لإيقاف
هذه المحاضرة كما تؤكد مؤسسة قطر
على تمسكها بقيمنا وعادات وتقاليد
المجتمع القطري وترفض اي أعمال تخالفها
#نرفض_محاضرة_مشروع_ليلى</t>
  </si>
  <si>
    <t>ealkhater
There you go. @QF will be more
than happy to host these students,
give them world class education
and open many doors to them and
this is how they treat #Qatar.
You're doing a great job @QF #نرفض_محاضره_مشروع_ليلي
https://t.co/B1KmfUol0g</t>
  </si>
  <si>
    <t>bojasim502
#نرفض_محاضره_مشروع_ليلي الشارع
القطري قال كلمتة ويرفض .. من آتى
بهم .. أقلعهم</t>
  </si>
  <si>
    <t>almanso52233757
هـذي النتيجه المتوقعه حين تستثمر
التعليم في غير عيال ديرتگ .. نستاااهـل
والله .. ✔️🙂 (يا مربى فى غير ولدك
يا زارع فى غير ارضك يا بانى فى
غير ملكك) #نرفض_محاضرة_مشروع_ليلى
#نرحب_بمشروع_ليلى_في_قطر</t>
  </si>
  <si>
    <t>__muna_aa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</si>
  <si>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ashah_alnaimi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</si>
  <si>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hamadaljumaily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</si>
  <si>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alsubaey_a
سؤال موجه للنسوية اللي تؤيد الشذوذ
وأنا قلت من قبل هالفكرتين مرتبطين
ببعض، إذا طليقج الشاذ كانت عنده
الحضانة لولدج وحب يمارس معاه علاقة
شاذة وهو موافق واثنينهم بالغين
فوق 18 سنة (بمعياركم) هل هذا الشيء
بتقبلينه وبتدافعين عنه؟ #نرفض_محاضره_مشروع_ليلي
#النسويات</t>
  </si>
  <si>
    <t>mr_qtr11
Dear @NUQatar You are highly appreciated
to deliver high quality education
that build our human capital in
different aspects, but remember
that our religion &amp;amp; culture
is RED LINE. Full stop. #نرفض_محاضرة_مشروع_ليلى</t>
  </si>
  <si>
    <t>umhamad95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</si>
  <si>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mnasr0678
#نرفض_محاضره_مشروع_ليلي . حد يفهمني..
في لبنان ومصر منعوا هذي الفرقة
وطردوهم محد اعترض وهذي الأشكال
معترضين على خوفنا على دينا واخلاقنا!
وحده تقول اقتصادنا بينهار بدونهم
والثانية خايفة على سلامة الفرقة
الشاذة منا ويبونا نحترمهم ؟! .
https://t.co/evSpO4Rq4M</t>
  </si>
  <si>
    <t>ihsainooh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</si>
  <si>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alsnded1977k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</si>
  <si>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hamad16257110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</si>
  <si>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urbabyunicorn
You still cant stop their words
from inspiring. #نرفض_محاضره_مشروع_ليلي
https://t.co/iv8Pl7VCXK</t>
  </si>
  <si>
    <t>abm0908
#نرفض_محاضره_مشروع_ليلي You know
the laws of the country and the
religion so why going against all
of that ? We are clearly against
these type of people so why bringing
them? For what reason? (((RESPECT))),
and don’t bring the immigration
talk y’all obviously out of your
minds</t>
  </si>
  <si>
    <t>desertrose_86
٤ المعصيه عند تكرارها وكثرة اهلها
وعدم انكارها من اهل المعروف تصبح
شيء عادي ولا يظن الناس انها معصيه
، والانسان مولع بالاقتداء بالاخرين
وقد تزين المعصيه لهم عندما يكثر
مرتكبيها وتنتشر في البلد .. #نرفض_محاضره_مشروع_ليلي</t>
  </si>
  <si>
    <t>a_alq3qa3
سؤال من الي اقترح انه يجيبهم قطر
... خاطري اعرفه #نرفض_محاضرة_مشروع_ليلى
https://t.co/EDVmShueZL</t>
  </si>
  <si>
    <t>ofkk92
دول الخليج عاشوا في نعمة لكنهم
ما احسنوا التصرف بها النعم يجب
ان يقابلها شكر لله ولابتعاد عن
كل ما يقضيه #نرفض_محاضرة_مشروع_ليلى</t>
  </si>
  <si>
    <t>um_jaber1989
مادري ليش الدول الخليجيه تعتبر
فرق مثل هذي كشخه و تطور و حضاريين
#نرفض_محاضرة_مشروع_ليلى</t>
  </si>
  <si>
    <t>faqaat
الدولة العميقة ، #نرفض_محاضرة_مشروع_ليلى
https://t.co/SS67a1DgLV</t>
  </si>
  <si>
    <t>azizalnafes974
لا تشيع المنكرات في مجتمع إلا إذا
تواطأ أهله على السكوت، وتخاذلوا
عن الأمر بالمعروف والنهي عن المنكر،
ولا يحل الفساد في أمة ويتبعه عذاب
الله عز وجل إلا حين يقصر أفرادها
عن القيام بهذه الفريضة العظيمة
(وأمر بالمعروف وانه عن المنكر واصبر
على ما أصابك). #نرفض_محاضرة_مشروع_ليلى</t>
  </si>
  <si>
    <t>m_abdulla_n
والصحيح أن يُقال ( إما ديننا فوق
ولا ما لنا خانة ...) #نرفض_محاضره_مشروع_ليلي</t>
  </si>
  <si>
    <t>aazizaljanahi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</si>
  <si>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right_19080
أصبح من المعروف حجم الدعاية العالمية
للشذوذ، وماعندي شك في أن استضافة
مثل هذي الفرقة جزء من الدعاية،
مؤسف أن نفقد بوصلة الاستيراد، الإعلان
غير برئ تماما حتى وأن ألحق بتنبيه
سخيف. أضم صوتي لصوت الرافضين هنا
: #نرفض_محاضرة_مشروع_ليلى</t>
  </si>
  <si>
    <t>fatma_ali83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</si>
  <si>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nm_naheel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</si>
  <si>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almastor_qtr
Dear @NUQatar You are highly appreciated
to deliver high quality education
that build our human capital in
different aspects, but remember
that our religion &amp;amp; culture
is RED LINE. Full stop. #نرفض_محاضرة_مشروع_ليلى</t>
  </si>
  <si>
    <t>mona000121
رحم الله من قال هذا الكلام خوفا
على قطر وعلى فطرة المجتمع القطري
وهويته فيا ليت شعري ما الذي حدث
!! #نرفض_محاضره_مشروع_ليلي #صباح_الخير
https://t.co/0eJ6xQUAZ9</t>
  </si>
  <si>
    <t>o_qatar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</si>
  <si>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abdulazizkafood
ليش تحول من حملة رفض لحرب عنصرية
ترى الموضوع جداً واضح أي قضية تخالف
ثقافة المجتمع غير مرحب فيها المجتمع
يتكون من مواطنين و مقيمين و واجب
علينا احترام الطرف الآخر النظرة
الدونيه للطرف الثاني ما تعكس غير
نقص للأسف #نرفض_محاضرة_مشروع_ليلى</t>
  </si>
  <si>
    <t>ahmedabuhamda1
ليش تحول من حملة رفض لحرب عنصرية
ترى الموضوع جداً واضح أي قضية تخالف
ثقافة المجتمع غير مرحب فيها المجتمع
يتكون من مواطنين و مقيمين و واجب
علينا احترام الطرف الآخر النظرة
الدونيه للطرف الثاني ما تعكس غير
نقص للأسف #نرفض_محاضرة_مشروع_ليلى</t>
  </si>
  <si>
    <t>abing974
#نرفض_محاضره_مشروع_ليلي https://t.co/hfKhx169CF</t>
  </si>
  <si>
    <t>ra_999111
#نرفض_محاضرة_مشروع_ليلى كفوووو
#ياهل_قطر والف شكر يا حكومتنا على
احترام رغبه الشعب ✌️🇶🇦✌️🇶🇦✌️🇶🇦✌️🇶🇦✌️🇶🇦
https://t.co/EnYRBOCl0c</t>
  </si>
  <si>
    <t>3obtii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</si>
  <si>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fanardesign
#نرفض_محاضره_مشروع_ليلي : ✍🏼حين
سكت أهل الحق عن الباطل توهم أهل
الباطل أنهم على حق.؟! #علي_بن_أبي_طالب
لن نتوقف عن التنديدلمثل هذه المحاضرات
التي يعقدها من لايبالي بقيم المجتمع
القطري وأعرافه ونسي انه يعيش بأرض
مسلمه لها قيمها الدينية التى يجب
احترامها واحترام عاداته</t>
  </si>
  <si>
    <t>pfvxwnolyy43ak2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</si>
  <si>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halmohammadi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</si>
  <si>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aljazi4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</si>
  <si>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aajma_qa
Dear @NUQatar You are highly appreciated
to deliver high quality education
that build our human capital in
different aspects, but remember
that our religion &amp;amp; culture
is RED LINE. Full stop. #نرفض_محاضرة_مشروع_ليلى</t>
  </si>
  <si>
    <t>bo__shams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</si>
  <si>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haji_z
#تميم_المجد #نرفض_محاضره_مشروع_ليلي
@themediamajlis @NUQatar Dear Northwestern
University https://t.co/tWD1JtaxfR</t>
  </si>
  <si>
    <t>h0o077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</si>
  <si>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ajkqatar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</si>
  <si>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yaya50508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</si>
  <si>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fahadalobaidli1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</si>
  <si>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_abmbm_
Locals won, you can simply GTFO.
Try to make it happen in your own
country where u have the right
to do so. 🤣🤣🤣🤣🤣🤣🤣🤣🤣 #نرحب_بمشروع_ليلى_في_قطر
#نرفض_محاضره_مشروع_ليلي https://t.co/0kyTjIL6R7
https://t.co/jgny2j6DE2</t>
  </si>
  <si>
    <t>stas992xx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</si>
  <si>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ahmedadel5577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</si>
  <si>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rwaya72
رحم الله من قال هذا الكلام خوفا
على قطر وعلى فطرة المجتمع القطري
وهويته فيا ليت شعري ما الذي حدث
!! #نرفض_محاضره_مشروع_ليلي #صباح_الخير
https://t.co/0eJ6xQUAZ9</t>
  </si>
  <si>
    <t>alarabid_h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</si>
  <si>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alansari4511
#نرفض_محاضرة_مشروع_ليلى اظن تم
الغاء اللقاء ولله الحمد تمت ازالة
الاعلان على رابطه https://t.co/aeoV4Ql1yz</t>
  </si>
  <si>
    <t>fatima__m00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</si>
  <si>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somaya1981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</si>
  <si>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a_e00omr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</si>
  <si>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_ahmadaldarwish
اي يبي يعيش في قطر ويحترم اهلها
وعاداتها وتقاليدها بنقول له اهلاً
وسهلاً .. غير هالكلام ترى مطار
حمد مب بس يطوف جمل، الا يطوف ديناصورات
بعد ومعاها حذفة نعال على علباك
وانت طالع #نرفض_محاضره_مشروع_ليلي</t>
  </si>
  <si>
    <t>alsheeb_qsa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</si>
  <si>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am_qqaa1998
ماذا قال المنجد عن الشذوذ لاحول
ولاقوة الا بالله اللهم سلم اللهم
سلم يا أهل قطر اصبح القابض على
دينه كالقابض على الجمر 💔 #نرفض_محاضرة_مشروع_ليلى
https://t.co/3Vr1Ey6QL6</t>
  </si>
  <si>
    <t>h_al_muhannadi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</si>
  <si>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aljaidahj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</si>
  <si>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75ghaa
والصحيح أن يُقال ( إما ديننا فوق
ولا ما لنا خانة ...) #نرفض_محاضره_مشروع_ليلي</t>
  </si>
  <si>
    <t>_bo_sultan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</si>
  <si>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asammy178
إلغاء محاضرة مشروع ليلى بجامعة
نورث ويسترن #نرفض_محاضره_مشروع_ليلي
#نديب_قطر https://t.co/2IEtqdNYyW</t>
  </si>
  <si>
    <t>anooodii3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</si>
  <si>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a_doha55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</si>
  <si>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noorham32487590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</si>
  <si>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q78qtr
#نرفض_محاضره_مشروع_ليلي انك تدافع
عن مجموعة منحطه تم منع حفلات لها
في كذا دولة عربيه سابقاً وتعرضت
للدين المسيحي و الاسلامي و موسسه
اعترف رسمياً بانه شاذ جنسياً شي
راجع لك انت وايمانك وتربيتك! لكن
انك تلوم اهل قطر على رفضهم للرذيله
وفي بلادهم هذا تعدي وانحطاط</t>
  </si>
  <si>
    <t>mnwadaanii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</si>
  <si>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79oo9_89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</si>
  <si>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hamadalhajri73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</si>
  <si>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mrymfakhroo
The same people that cried over
the cancellation of the event in
the name of 'freedom of speech'
are the same people that complained
about @QF hosting @AlanDersh! #نرفض_محاضره_مشروع_ليلي</t>
  </si>
  <si>
    <t>alkuwarimashaa
نعم ألغوها بفضل الله ثم بجهود الغيورين
على دينهم ووطنهم لكن تبريرهم أقبح
وأوقح من إلغائها فهم حزينون لأنهم
سيخيبون أمل المحبين من الحضور...
شاهت وجوهم واندرست سنونهم ولا أقام
الله لهم راية ولا قامة #نرفض_محاضره_مشروع_ليلي
#نرفض_محاضرة_مشروع_ليلى https://t.co/LXaMibRtEr</t>
  </si>
  <si>
    <t>dar_altamimi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</si>
  <si>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s3eed95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</si>
  <si>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ahmad19665550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</si>
  <si>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buickobaid
شو عم بيصير يا جماعة .. الLocals
كنسلوا الevent ؟ 😂😂😂 #بدهاش_تزبط
#نرفض_محاضره_مشروع_ليلي https://t.co/TZ6c47nV4k</t>
  </si>
  <si>
    <t>alomrra7al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</si>
  <si>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hudaalmohannad2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</si>
  <si>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9ay3w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</si>
  <si>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qtrorthodontist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</si>
  <si>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mbalambo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</si>
  <si>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jamalnooh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</si>
  <si>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kalam_li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</si>
  <si>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abeer_967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</si>
  <si>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dogan_qtr
خلاص يابابا تم الغاء حفلة الشواذ
فكونا عاد #نرفض_محاضره_مشروع_ليلي</t>
  </si>
  <si>
    <t>narjis44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</si>
  <si>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malmuhannadi45
لن تُقام ! و لاعاد تعودونها مرة
أخرى يا @NUQatar #نرفض_محاضره_مشروع_ليلي
https://t.co/6gcPS7RfE6</t>
  </si>
  <si>
    <t>zaina200011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</si>
  <si>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almuhanadi90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</si>
  <si>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72gg_
#نرفض_محاضره_مشروع_ليلي اذا كان
كلام حكامهم هذا #علي_بن_حمد_آل_ثاني
يقول وسامتي جابت لي نغمه في الوطن
العربي..فلا تستغرب استضافة جامعة
نورث ويسترن قطر اقامة محاضرة لفرقة
(مشروع ليلى) https://t.co/XaoceaAewe</t>
  </si>
  <si>
    <t>_n72__
رحم الله من قال هذا الكلام خوفا
على قطر وعلى فطرة المجتمع القطري
وهويته فيا ليت شعري ما الذي حدث
!! #نرفض_محاضره_مشروع_ليلي #صباح_الخير
https://t.co/0eJ6xQUAZ9</t>
  </si>
  <si>
    <t>shikaalnaimi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</si>
  <si>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jassimalna3ma
#نرفض_محاضره_مشروع_ليلي انا مب
فاهم يعني جايين بلد محافظ ومجتمع
محافظ وتبون يتقبلون افكاركم غصب
وتزعلون اذا رفضوها ؟ ياليت لو افكار
مفيدة غصب تتقبلون فرقة غنائية تروج
للشواذ يعني فوق ما انه حرام ازعاج
https://t.co/THgaUlLErG</t>
  </si>
  <si>
    <t>noofii_a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</si>
  <si>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ghanembinali1
#نرفض_محاضره_مشروع_ليلي الحمدلله
المحاضره وتكنسلت .. بس بينت لنا
عينات شاذه ماتحترم اهل البلاد ولا
رايهم واتمنى محاسبتهم.. تختلف معاي
في الراي حقك بس غصب عليك تحترمني
بما اني محترمك..تاكل من خير البلاد
وماتحترم عاداتها وتقاليدها وتستنكر
راي اهلها بسبب فرقه شاذه.. عفواً
من انت؟</t>
  </si>
  <si>
    <t>qatarisada
هذه الدولة الصغيرة بحجمها والكبيرة
بأفعالها ،كانت وما زالت كعبةً لكل
مضيوم فإن أردت أن تعيش مكرماً فيها
فابتعد عن إثارة الفتن والترحيب
بما هو غير مرحباً بهِ في هذا البلد
، فهناك بلدان كثيرة ترحب بالاعوج
إن لم تكن مستقيم #نرفض_محاضرة_مشروع_ليلى</t>
  </si>
  <si>
    <t>e1ljwuhia81znop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</si>
  <si>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_imema_
دينا خط أحمر. وصاحبة الـ local
اذا مب عاجبج الوضع رجعي مكان ماكنتي
.. ماتشرفينا في بلادنا. #نرفض_محاضره_مشروع_ليلي</t>
  </si>
  <si>
    <t>mashaell86
للأسف هناك من تعلم في قطر ويدرس
على حساب قطر فاونديشن من العرب
يستهزؤون ويهاجمون القطريين لاننا
أبدينا رأينا في موضوع محلي ويخص
بلدنا ! لهذي الدرجة وصلت الوقاحة
نتاج قطر فاونديشن وتفضيل الغير
على المواطن #نرحب_بمشروع_ليلى_في_قطر
#نرفض_محاضرة_مشروع_ليلى</t>
  </si>
  <si>
    <t>iamalfakhroo
@khalidjassem74 تم إيقاف هذه المحاضرة،
و لله الحمد. #نرفض_محاضرة_مشروع_ليلى
هذا البيان المرفق يبين هذا القرار
https://t.co/KwlZpqq8ql</t>
  </si>
  <si>
    <t>bazooka_q6r
قلتها سابقاً و ارجع اقولها.. ما
يحصل في قطر فاونديشن هو عملية غسيل
دماغ لابنائنا و بناتنا والنتيجة
ضياع للهوية و فهم خاطئ للحرية ...
#قطر #نرفض_محاضره_مشروع_ليلي</t>
  </si>
  <si>
    <t>rashid_alkuwari
Dear @NUQatar You are highly appreciated
to deliver high quality education
that build our human capital in
different aspects, but remember
that our religion &amp;amp; culture
is RED LINE. Full stop. #نرفض_محاضرة_مشروع_ليلى</t>
  </si>
  <si>
    <t>sa_almannai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</si>
  <si>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x6pqt9clzkcyjo5
تجرأ المؤيدون لإقامة المحاضرة المزعومه
على أرض قطر بلد المحافظين على القيم
الاسلاميه والماقتين لكل قيمه تخالف
تعاليمه وتخالف الفطره السليمه أدعو
المسؤولين الى اتخاذ اللازم ضدّهم
وحفظ "الصالح العام" وتكرم قطر على
أن يعيش هؤلاء على أرضها وهم بهذه
الوقاحه. #نرفض_محاضره_مشروع_ليلي</t>
  </si>
  <si>
    <t>rc75x7i0xh9rhb9
#تميم_المجد #نرفض_محاضره_مشروع_ليلي
@themediamajlis @NUQatar Dear Northwestern
University https://t.co/tWD1JtaxfR</t>
  </si>
  <si>
    <t>1ebm1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</si>
  <si>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zamelalotaibi
شكراً مؤسسة قطر لجهودكم الجبارة
، شكراً للمساهمة في حفظ ابناء وبنات
هذا الشعب من بعض المخربين والعابثين
، شكراً لأنكم اثبتم ان رأي اهل
قطر يهمكم .، #نرفض_محاضره_مشروع_ليلي
https://t.co/DBRvC64sYT</t>
  </si>
  <si>
    <t>aljabera245
للأسف هناك من تعلم في قطر ويدرس
على حساب قطر فاونديشن من العرب
يستهزؤون ويهاجمون القطريين لاننا
أبدينا رأينا في موضوع محلي ويخص
بلدنا ! لهذي الدرجة وصلت الوقاحة
نتاج قطر فاونديشن وتفضيل الغير
على المواطن #نرحب_بمشروع_ليلى_في_قطر
#نرفض_محاضرة_مشروع_ليلى</t>
  </si>
  <si>
    <t>amal__qa
@AlJaidah @NUQatar بإذن الله لن
تقام هذه المحاضرة #نرفض_محاضرة_مشروع_ليلى
❌</t>
  </si>
  <si>
    <t>namrod9009
#نرفض_محاضره_مشروع_ليلي بعض المقيمين
يدعون للفسق والشذوذ وإذا طالبنا
بوقف هذا المنكر يوجهون كلامهم للفيفا
بمعنى نحاول لي ذراع القطريين هؤلاء
يستاهلون (الرفس) على أقرب طيارة
ولا حسافه على هذه القمامات قطر
للمحترمين فقط</t>
  </si>
  <si>
    <t>lo_almarri95
في رواية الترمذي: "يأتي على الناس
زمان الصابر فيهم على دينه كالقابض
على الجمر." وصححه الألباني. #نرفض_محاضرة_مشروع_ليلى</t>
  </si>
  <si>
    <t>pg2hqqpatn2gaxu
@AlJaidah @NUQatar بإذن الله لن
تقام هذه المحاضرة #نرفض_محاضرة_مشروع_ليلى
❌</t>
  </si>
  <si>
    <t>qaqataria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</si>
  <si>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khalidaljumaily
#تميم_المجد #نرفض_محاضره_مشروع_ليلي
@themediamajlis @NUQatar Dear Northwestern
University https://t.co/tWD1JtaxfR</t>
  </si>
  <si>
    <t>mohammadqtr
Dear @NUQatar You are highly appreciated
to deliver high quality education
that build our human capital in
different aspects, but remember
that our religion &amp;amp; culture
is RED LINE. Full stop. #نرفض_محاضرة_مشروع_ليلى</t>
  </si>
  <si>
    <t>hamdanqtr55500
#نرفض_محاضره_مشروع_ليلي تحياتي
إلى اللوكالز اللي غيرو قرار كان
حصوله مسألة وقت .. Locals لهم الكلمة
الأولى والأخيرة في تحديد مسار مستقبل
هذه البلاد فقط مع إحترامنا للمقيمين
دورهم فقط مساعدتنا في البناء والتطوير
وليس لهم الحق في إتخاذ قرارات تمس
الشأن المحلي ولهم منا كل الإحترام</t>
  </si>
  <si>
    <t>goodfreind73
#نرفض_محاضره_مشروع_ليلي تحياتي
إلى اللوكالز اللي غيرو قرار كان
حصوله مسألة وقت .. Locals لهم الكلمة
الأولى والأخيرة في تحديد مسار مستقبل
هذه البلاد فقط مع إحترامنا للمقيمين
دورهم فقط مساعدتنا في البناء والتطوير
وليس لهم الحق في إتخاذ قرارات تمس
الشأن المحلي ولهم منا كل الإحترام</t>
  </si>
  <si>
    <t>bin_ebrah1m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</si>
  <si>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abood2308
#نرفض_محاضره_مشروع_ليلي https://t.co/pGeQm2A6Si</t>
  </si>
  <si>
    <t>umfahad_78
الجحود وما ادراك ما الجحود، وحدة
مصرية مستضيفينها في بلادنا برحابة
صدر هذا وبلادها محاصرتنا واعلامهم
شغال سب فينا، و وحدة فلسطينية شبعت
من خير الدوحة ومشت يدها بالطوفة
نتمنى قطر ترميهم في احضان السيسي
ومحمود عباس وبعدها لو شئتوا استقبلوا
الفرقة بغرف النوم #نرفض_محاضره_مشروع_ليلي
https://t.co/JuWRkwKSwv</t>
  </si>
  <si>
    <t>bo_bojassim
أعلنت جامعة نورث وسترن عدم انعقاد
محاضرتها المشؤومة في الدوحة، و
نقلها لمقر الجامعة الأم في امريكا
. جزيل الشكر والعرفان لجميع الأقلام
التي كانت سداً منيعاً ضد مثل هذه
الممارسات الغير مقبولة في بلدنا
الحبيبة قطر. #نرفض_محاضره_مشروع_ليلي
https://t.co/I39csFVPq0</t>
  </si>
  <si>
    <t>mohamma14877577
في الحقيقة هذا الموقف المشرف الذي
اتخذه المغردون القطريون لرفض ما
يخالف ثقافتهم المحترمة هو في نظري
قمة التحضر وهو ممارسة عملية للتعبير
عن الرأي ولا عزاء لمدعي الليبرالية
والتحضر# #نرفض_محاضره_مشروع_ليلي</t>
  </si>
  <si>
    <t>qieiyyhk0ee2wak
#نرفض_محاضرة_مشروع_ليلى تعتزم جامعة
نورث ويسترن اقامة محاضرة لفرقة
مشروع ليلى التي تروج للشذوذ الجنسي
وتشكك في الأديان وقدمنعت عدة دول
فرقة مشروع ليلى من إقامة فعّالياتها
هذا التقرير لقناه الجزيره أتمنى
انه لو حصل المشروع تغطي الموضوع
@ajmubasher وتذكر ان مغردين قطر
ضد المشروع https://t.co/aCCW5zFdqX</t>
  </si>
  <si>
    <t>anwarummalgaidy
نرفض وبشده ✋🏻 #نرفض_محاضره_مشروع_ليلي</t>
  </si>
  <si>
    <t>lavender4_
#نرفض_محاضره_مشروع_ليلي درست بره
٥ سنين ورغم هذا احترم ديني وعادات
وتقاليد بلادي ولا استخفيت ولا لويت
لساني وارفض فرقه تمس دينا وعاداتنا..أما
اللي يقول عنا لوكالز locals نعم
جدودنا بنوا هالارض وتعبوا فيها
قبل النفط وأيام الفقر وانتوا ما
عرفتونا الا بعد ما طلع النفط والغاز
!</t>
  </si>
  <si>
    <t>shareifa_
#نرفض_محاضره_مشروع_ليلي مجموعة
الأجانب التي دعمت الشواذ واحتقرت
المجتمع القطري، كلهم خافوا ووحده
احذفت اكاونتها.. لكن هذا مب كافي!
لازم يتحاسبون وكلامهم ما يمر مرور
الكرام، حتى القطريين اللي بنفس
افكارهم ماكلمونا بهالطريقة المتعالية!
يجون الاجانب يستخفون فينا ويحقرونا!
https://t.co/4BamjfUEV0</t>
  </si>
  <si>
    <t>a_malhiya
#نرفض_محاضره_مشروع_ليلي الحمدلله
انهم انجلعو لكن مب حاله كل كم اسبوع
نستضيف حد يعادي ديننا و ثقافتنا.
واضح ان البلاد فيها تيارين، تيار
يبغي يحافظ على الدين و الثقافة
و تيار يبغي يدخّل الإنحلال و "الحرية"
في البلاد بما فيهم بعض عيال البلد،
فضروري نكون واعيين و نتصدى لهم</t>
  </si>
  <si>
    <t>_fahadalmalki
#نرفض_محاضره_مشروع_ليلي لكل (تافه)
يتبكبك على إلغاء مشروع ليلى ..
أهديك المادة 57 من الدستور القطري
وهو القانون الأعلى في الدولة وأساسها.
. وعدم احترامك للدستور القطري ولكل
بند من بنوده يعني عدم احترامك لدولة
#قطر لذلك يا (تافه) لو سمحت توكل
على الله على اقرب طيارة https://t.co/xMO2uU6KMg</t>
  </si>
  <si>
    <t>khalidm64224444
تم الإلغاء بفضل أصوات شرفاء هذا
الوطن خيباتكم ستتكرر في كل مرة
تحاولون فيها المساس بالقيّم الأخلاقية
لمجتمعنا وبضاعتكم الخبيثة مرفوضة…
شكراً للأسوياء ولا عزاء للشواذ…
#نرفض_محاضره_مشروع_ليلي https://t.co/4Ce0mIQqRf</t>
  </si>
  <si>
    <t>GraphSource░TwitterSearch▓GraphTerm░#&amp;#1606;&amp;#1585;&amp;#1601;&amp;#1590;_&amp;#1605;&amp;#1581;&amp;#1575;&amp;#1590;&amp;#1585;&amp;#1607;_&amp;#1605;&amp;#1588;&amp;#1585;&amp;#1608;&amp;#1593;_&amp;#1604;&amp;#1610;&amp;#1604;&amp;#1610;</t>
  </si>
  <si>
    <t>Directed</t>
  </si>
  <si>
    <t>Edge Weight</t>
  </si>
  <si>
    <t>Edge Weight Mentions</t>
  </si>
  <si>
    <t>Edge Weight MentionsInRetweet</t>
  </si>
  <si>
    <t>Edge Weight Tweet</t>
  </si>
  <si>
    <t>Edge Weight Retweet</t>
  </si>
  <si>
    <t>Edge Weight Replies to</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</si>
  <si>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name="ImportDataUserSettings"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&lt;ImportDataUserSettings&gt;_x000D_
      &lt;setting name="SaveImportDescription" serializeAs="String"&gt;_x000D_
        &lt;value&gt;False&lt;/value&gt;_x000D_
      &lt;/setting&gt;_x000D_
      &lt;setting name="AutomateAfterImport" serializeAs="String"&gt;_x000D_
        &lt;value&gt;False&lt;/value&gt;_x000D_
      &lt;/setting&gt;_x000D_
      &lt;setting name="ClearTablesBeforeImport" serializeAs="String"&gt;_x000D_
        &lt;value&gt;False&lt;/value&gt;_x000D_
      &lt;/setting&gt;_x000D_
    &lt;/ImportDataUserSettings&gt;_x000D_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</si>
</sst>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1">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14" fontId="0" fillId="0" borderId="0" xfId="0" applyNumberFormat="1" applyAlignment="1"/>
    <xf numFmtId="14" fontId="0" fillId="0" borderId="0" xfId="0" applyNumberFormat="1"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1">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0"/>
      <tableStyleElement type="headerRow" dxfId="159"/>
    </tableStyle>
    <tableStyle name="NodeXL Table" pivot="0" count="1" xr9:uid="{00000000-0011-0000-FFFF-FFFF01000000}">
      <tableStyleElement type="headerRow" dxfId="15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Metrics'!$E$2:$E$50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C2D-44D6-B7CA-1E598E7E2FFC}"/>
            </c:ext>
          </c:extLst>
        </c:ser>
        <c:dLbls>
          <c:showLegendKey val="0"/>
          <c:showVal val="0"/>
          <c:showCatName val="0"/>
          <c:showSerName val="0"/>
          <c:showPercent val="0"/>
          <c:showBubbleSize val="0"/>
        </c:dLbls>
        <c:gapWidth val="0"/>
        <c:axId val="-176611840"/>
        <c:axId val="-176621088"/>
      </c:barChart>
      <c:catAx>
        <c:axId val="-17661184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76621088"/>
        <c:crosses val="autoZero"/>
        <c:auto val="1"/>
        <c:lblAlgn val="ctr"/>
        <c:lblOffset val="100"/>
        <c:noMultiLvlLbl val="0"/>
      </c:catAx>
      <c:valAx>
        <c:axId val="-17662108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1184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Metrics'!$G$2:$G$50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0A2B-40A3-B38E-9507920D7FAE}"/>
            </c:ext>
          </c:extLst>
        </c:ser>
        <c:dLbls>
          <c:showLegendKey val="0"/>
          <c:showVal val="0"/>
          <c:showCatName val="0"/>
          <c:showSerName val="0"/>
          <c:showPercent val="0"/>
          <c:showBubbleSize val="0"/>
        </c:dLbls>
        <c:gapWidth val="0"/>
        <c:axId val="-176617824"/>
        <c:axId val="-176623808"/>
      </c:barChart>
      <c:catAx>
        <c:axId val="-1766178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76623808"/>
        <c:crosses val="autoZero"/>
        <c:auto val="1"/>
        <c:lblAlgn val="ctr"/>
        <c:lblOffset val="100"/>
        <c:noMultiLvlLbl val="0"/>
      </c:catAx>
      <c:valAx>
        <c:axId val="-1766238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178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Metrics'!$I$2:$I$50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1544-41FD-91D0-EE4CB198023A}"/>
            </c:ext>
          </c:extLst>
        </c:ser>
        <c:dLbls>
          <c:showLegendKey val="0"/>
          <c:showVal val="0"/>
          <c:showCatName val="0"/>
          <c:showSerName val="0"/>
          <c:showPercent val="0"/>
          <c:showBubbleSize val="0"/>
        </c:dLbls>
        <c:gapWidth val="0"/>
        <c:axId val="-176623264"/>
        <c:axId val="-176609664"/>
      </c:barChart>
      <c:catAx>
        <c:axId val="-17662326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76609664"/>
        <c:crosses val="autoZero"/>
        <c:auto val="1"/>
        <c:lblAlgn val="ctr"/>
        <c:lblOffset val="100"/>
        <c:noMultiLvlLbl val="0"/>
      </c:catAx>
      <c:valAx>
        <c:axId val="-1766096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232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Metrics'!$K$2:$K$50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DF50-4838-8FDB-6AAE4D597A85}"/>
            </c:ext>
          </c:extLst>
        </c:ser>
        <c:dLbls>
          <c:showLegendKey val="0"/>
          <c:showVal val="0"/>
          <c:showCatName val="0"/>
          <c:showSerName val="0"/>
          <c:showPercent val="0"/>
          <c:showBubbleSize val="0"/>
        </c:dLbls>
        <c:gapWidth val="0"/>
        <c:axId val="-176622176"/>
        <c:axId val="-176614016"/>
      </c:barChart>
      <c:catAx>
        <c:axId val="-1766221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76614016"/>
        <c:crosses val="autoZero"/>
        <c:auto val="1"/>
        <c:lblAlgn val="ctr"/>
        <c:lblOffset val="100"/>
        <c:noMultiLvlLbl val="0"/>
      </c:catAx>
      <c:valAx>
        <c:axId val="-1766140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2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Metrics'!$M$2:$M$50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ACCB-496A-ABAD-585384F961C4}"/>
            </c:ext>
          </c:extLst>
        </c:ser>
        <c:dLbls>
          <c:showLegendKey val="0"/>
          <c:showVal val="0"/>
          <c:showCatName val="0"/>
          <c:showSerName val="0"/>
          <c:showPercent val="0"/>
          <c:showBubbleSize val="0"/>
        </c:dLbls>
        <c:gapWidth val="0"/>
        <c:axId val="-176622720"/>
        <c:axId val="-176620544"/>
      </c:barChart>
      <c:catAx>
        <c:axId val="-176622720"/>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76620544"/>
        <c:crosses val="autoZero"/>
        <c:auto val="1"/>
        <c:lblAlgn val="ctr"/>
        <c:lblOffset val="100"/>
        <c:noMultiLvlLbl val="0"/>
      </c:catAx>
      <c:valAx>
        <c:axId val="-1766205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227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Metrics'!$O$2:$O$50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393C-406A-8173-5DAB7D687DBE}"/>
            </c:ext>
          </c:extLst>
        </c:ser>
        <c:dLbls>
          <c:showLegendKey val="0"/>
          <c:showVal val="0"/>
          <c:showCatName val="0"/>
          <c:showSerName val="0"/>
          <c:showPercent val="0"/>
          <c:showBubbleSize val="0"/>
        </c:dLbls>
        <c:gapWidth val="0"/>
        <c:axId val="-176611296"/>
        <c:axId val="-176610208"/>
      </c:barChart>
      <c:catAx>
        <c:axId val="-17661129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76610208"/>
        <c:crosses val="autoZero"/>
        <c:auto val="1"/>
        <c:lblAlgn val="ctr"/>
        <c:lblOffset val="100"/>
        <c:noMultiLvlLbl val="0"/>
      </c:catAx>
      <c:valAx>
        <c:axId val="-17661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112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Metrics'!$S$2:$S$50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7301-419F-80A1-8DB6B684DC52}"/>
            </c:ext>
          </c:extLst>
        </c:ser>
        <c:dLbls>
          <c:showLegendKey val="0"/>
          <c:showVal val="0"/>
          <c:showCatName val="0"/>
          <c:showSerName val="0"/>
          <c:showPercent val="0"/>
          <c:showBubbleSize val="0"/>
        </c:dLbls>
        <c:gapWidth val="0"/>
        <c:axId val="-176621632"/>
        <c:axId val="-176620000"/>
      </c:barChart>
      <c:catAx>
        <c:axId val="-17662163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76620000"/>
        <c:crosses val="autoZero"/>
        <c:auto val="1"/>
        <c:lblAlgn val="ctr"/>
        <c:lblOffset val="100"/>
        <c:noMultiLvlLbl val="0"/>
      </c:catAx>
      <c:valAx>
        <c:axId val="-1766200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216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Metrics'!$Q$2:$Q$50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B468-4D0D-B200-5F1298A9ED7C}"/>
            </c:ext>
          </c:extLst>
        </c:ser>
        <c:dLbls>
          <c:showLegendKey val="0"/>
          <c:showVal val="0"/>
          <c:showCatName val="0"/>
          <c:showSerName val="0"/>
          <c:showPercent val="0"/>
          <c:showBubbleSize val="0"/>
        </c:dLbls>
        <c:gapWidth val="0"/>
        <c:axId val="-176624896"/>
        <c:axId val="-176618912"/>
      </c:barChart>
      <c:catAx>
        <c:axId val="-1766248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76618912"/>
        <c:crosses val="autoZero"/>
        <c:auto val="1"/>
        <c:lblAlgn val="ctr"/>
        <c:lblOffset val="100"/>
        <c:noMultiLvlLbl val="0"/>
      </c:catAx>
      <c:valAx>
        <c:axId val="-17661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766248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Metrics'!$T$2:$T$50</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40">
                  <c:v>0</c:v>
                </c:pt>
                <c:pt idx="41">
                  <c:v>0</c:v>
                </c:pt>
                <c:pt idx="42">
                  <c:v>0</c:v>
                </c:pt>
                <c:pt idx="43">
                  <c:v>0</c:v>
                </c:pt>
                <c:pt idx="44">
                  <c:v>0</c:v>
                </c:pt>
                <c:pt idx="45">
                  <c:v>0</c:v>
                </c:pt>
                <c:pt idx="46">
                  <c:v>0</c:v>
                </c:pt>
                <c:pt idx="47">
                  <c:v>0</c:v>
                </c:pt>
                <c:pt idx="48">
                  <c:v>0</c:v>
                </c:pt>
              </c:numCache>
            </c:numRef>
          </c:cat>
          <c:val>
            <c:numRef>
              <c:f>'Overall Metrics'!$U$2:$U$50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7AC4-4531-B09C-EC036B998EE5}"/>
            </c:ext>
          </c:extLst>
        </c:ser>
        <c:dLbls>
          <c:showLegendKey val="0"/>
          <c:showVal val="0"/>
          <c:showCatName val="0"/>
          <c:showSerName val="0"/>
          <c:showPercent val="0"/>
          <c:showBubbleSize val="0"/>
        </c:dLbls>
        <c:gapWidth val="0"/>
        <c:axId val="-176624352"/>
        <c:axId val="-176619456"/>
      </c:barChart>
      <c:catAx>
        <c:axId val="-176624352"/>
        <c:scaling>
          <c:orientation val="minMax"/>
        </c:scaling>
        <c:delete val="1"/>
        <c:axPos val="b"/>
        <c:numFmt formatCode="#,##0.00" sourceLinked="1"/>
        <c:majorTickMark val="out"/>
        <c:minorTickMark val="none"/>
        <c:tickLblPos val="none"/>
        <c:crossAx val="-176619456"/>
        <c:crosses val="autoZero"/>
        <c:auto val="1"/>
        <c:lblAlgn val="ctr"/>
        <c:lblOffset val="100"/>
        <c:noMultiLvlLbl val="0"/>
      </c:catAx>
      <c:valAx>
        <c:axId val="-176619456"/>
        <c:scaling>
          <c:orientation val="minMax"/>
        </c:scaling>
        <c:delete val="1"/>
        <c:axPos val="l"/>
        <c:numFmt formatCode="General" sourceLinked="1"/>
        <c:majorTickMark val="out"/>
        <c:minorTickMark val="none"/>
        <c:tickLblPos val="none"/>
        <c:crossAx val="-17662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57</xdr:row>
      <xdr:rowOff>38100</xdr:rowOff>
    </xdr:from>
    <xdr:to>
      <xdr:col>1</xdr:col>
      <xdr:colOff>918209</xdr:colOff>
      <xdr:row>64</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71</xdr:row>
      <xdr:rowOff>38100</xdr:rowOff>
    </xdr:from>
    <xdr:to>
      <xdr:col>1</xdr:col>
      <xdr:colOff>918209</xdr:colOff>
      <xdr:row>78</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85</xdr:row>
      <xdr:rowOff>28575</xdr:rowOff>
    </xdr:from>
    <xdr:to>
      <xdr:col>1</xdr:col>
      <xdr:colOff>918209</xdr:colOff>
      <xdr:row>92</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99</xdr:row>
      <xdr:rowOff>9525</xdr:rowOff>
    </xdr:from>
    <xdr:to>
      <xdr:col>1</xdr:col>
      <xdr:colOff>918210</xdr:colOff>
      <xdr:row>106</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113</xdr:row>
      <xdr:rowOff>19050</xdr:rowOff>
    </xdr:from>
    <xdr:to>
      <xdr:col>2</xdr:col>
      <xdr:colOff>0</xdr:colOff>
      <xdr:row>120</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127</xdr:row>
      <xdr:rowOff>19050</xdr:rowOff>
    </xdr:from>
    <xdr:to>
      <xdr:col>1</xdr:col>
      <xdr:colOff>918210</xdr:colOff>
      <xdr:row>134</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155</xdr:row>
      <xdr:rowOff>9525</xdr:rowOff>
    </xdr:from>
    <xdr:to>
      <xdr:col>1</xdr:col>
      <xdr:colOff>918210</xdr:colOff>
      <xdr:row>162</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141</xdr:row>
      <xdr:rowOff>0</xdr:rowOff>
    </xdr:from>
    <xdr:to>
      <xdr:col>1</xdr:col>
      <xdr:colOff>918210</xdr:colOff>
      <xdr:row>148</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H4312" totalsRowShown="0" headerRowDxfId="157" dataDxfId="96">
  <autoFilter ref="A2:BH4312" xr:uid="{00000000-0009-0000-0100-000001000000}"/>
  <tableColumns count="60">
    <tableColumn id="1" xr3:uid="{00000000-0010-0000-0000-000001000000}" name="Vertex 1" dataDxfId="72" dataCellStyle="NodeXL Required"/>
    <tableColumn id="2" xr3:uid="{00000000-0010-0000-0000-000002000000}" name="Vertex 2" dataDxfId="70" dataCellStyle="NodeXL Required"/>
    <tableColumn id="3" xr3:uid="{00000000-0010-0000-0000-000003000000}" name="Color" dataDxfId="71" dataCellStyle="NodeXL Visual Property"/>
    <tableColumn id="4" xr3:uid="{00000000-0010-0000-0000-000004000000}" name="Width" dataDxfId="106" dataCellStyle="NodeXL Visual Property"/>
    <tableColumn id="11" xr3:uid="{00000000-0010-0000-0000-00000B000000}" name="Style" dataDxfId="105" dataCellStyle="NodeXL Visual Property"/>
    <tableColumn id="5" xr3:uid="{00000000-0010-0000-0000-000005000000}" name="Opacity" dataDxfId="104" dataCellStyle="NodeXL Visual Property"/>
    <tableColumn id="6" xr3:uid="{00000000-0010-0000-0000-000006000000}" name="Visibility" dataDxfId="103" dataCellStyle="NodeXL Visual Property"/>
    <tableColumn id="10" xr3:uid="{00000000-0010-0000-0000-00000A000000}" name="Label" dataDxfId="102" dataCellStyle="NodeXL Label"/>
    <tableColumn id="12" xr3:uid="{00000000-0010-0000-0000-00000C000000}" name="Label Text Color" dataDxfId="101" dataCellStyle="NodeXL Label"/>
    <tableColumn id="13" xr3:uid="{00000000-0010-0000-0000-00000D000000}" name="Label Font Size" dataDxfId="100" dataCellStyle="NodeXL Label"/>
    <tableColumn id="14" xr3:uid="{00000000-0010-0000-0000-00000E000000}" name="Reciprocated?" dataDxfId="99" dataCellStyle="NodeXL Graph Metric"/>
    <tableColumn id="7" xr3:uid="{00000000-0010-0000-0000-000007000000}" name="ID" dataDxfId="98" dataCellStyle="NodeXL Do Not Edit"/>
    <tableColumn id="9" xr3:uid="{00000000-0010-0000-0000-000009000000}" name="Dynamic Filter" dataDxfId="97" dataCellStyle="NodeXL Do Not Edit"/>
    <tableColumn id="8" xr3:uid="{00000000-0010-0000-0000-000008000000}" name="Add Your Own Columns Here" dataDxfId="69" dataCellStyle="NodeXL Other Column"/>
    <tableColumn id="15" xr3:uid="{CB118A6C-8323-4C20-A9F1-13AF1C9C6FDC}" name="Relationship" dataDxfId="68" dataCellStyle="Normal"/>
    <tableColumn id="16" xr3:uid="{0138C4D0-B6FB-49CB-AAED-029A0CC7EDA8}" name="Relationship Date (UTC)" dataDxfId="67" dataCellStyle="Normal"/>
    <tableColumn id="17" xr3:uid="{78B6227A-B031-43F2-A242-4852BB67E981}" name="Tweet" dataDxfId="66" dataCellStyle="Normal"/>
    <tableColumn id="18" xr3:uid="{DB22EE46-EF22-439C-93DD-51CBD0D59E20}" name="URLs in Tweet" dataDxfId="65" dataCellStyle="Normal"/>
    <tableColumn id="19" xr3:uid="{C133A5CC-2E52-435F-9520-B09A29BFB691}" name="Domains in Tweet" dataDxfId="64" dataCellStyle="Normal"/>
    <tableColumn id="20" xr3:uid="{41E9AB50-C86F-48D7-9EAE-9E8ACC5C78F3}" name="Hashtags in Tweet" dataDxfId="63" dataCellStyle="Normal"/>
    <tableColumn id="21" xr3:uid="{4E9796DB-8194-463C-835D-7FAAC29B94BA}" name="Media in Tweet" dataDxfId="62" dataCellStyle="Normal"/>
    <tableColumn id="22" xr3:uid="{6D225E9B-9DFD-4DAF-9E68-11B0AA52618B}" name="Tweet Image File" dataDxfId="61" dataCellStyle="Normal"/>
    <tableColumn id="23" xr3:uid="{43BEE095-C339-4C00-A721-8F4F67AD875E}" name="Tweet Date (UTC)" dataDxfId="60" dataCellStyle="Normal"/>
    <tableColumn id="24" xr3:uid="{289E353F-1FBF-4B1B-A4BB-92BEAF9964F6}" name="Date" dataDxfId="59" dataCellStyle="Normal"/>
    <tableColumn id="25" xr3:uid="{C62A3AFD-13D6-4AE2-BA47-2A219181DFE9}" name="Time" dataDxfId="58" dataCellStyle="Normal"/>
    <tableColumn id="26" xr3:uid="{C99E2CE2-6B80-465C-B81A-8546C9FA29C1}" name="Twitter Page for Tweet" dataDxfId="57" dataCellStyle="Normal"/>
    <tableColumn id="27" xr3:uid="{F3D723AF-F89D-4319-86FE-33562891ED04}" name="Latitude" dataDxfId="56" dataCellStyle="Normal"/>
    <tableColumn id="28" xr3:uid="{C343A8D0-5BDE-4DBA-8035-1DA960109A16}" name="Longitude" dataDxfId="55" dataCellStyle="Normal"/>
    <tableColumn id="29" xr3:uid="{EFD891D1-B2F7-4A58-BA7A-BC838F04AC5E}" name="Imported ID" dataDxfId="54" dataCellStyle="Normal"/>
    <tableColumn id="30" xr3:uid="{5CDFAB2C-3041-4DB2-AE4C-EDFF1BFC6D67}" name="In-Reply-To Tweet ID" dataDxfId="53" dataCellStyle="Normal"/>
    <tableColumn id="31" xr3:uid="{EF8DC182-D080-4940-9350-FE9ED4A6820B}" name="Favorited" dataDxfId="52" dataCellStyle="Normal"/>
    <tableColumn id="32" xr3:uid="{941AA076-D2BD-420E-A03C-6FD1DD0A84FA}" name="Favorite Count" dataDxfId="51" dataCellStyle="Normal"/>
    <tableColumn id="33" xr3:uid="{D9D230D6-072D-41E9-A095-9ECD019FE030}" name="In-Reply-To User ID" dataDxfId="50" dataCellStyle="Normal"/>
    <tableColumn id="34" xr3:uid="{8DB0BF86-8C9F-48E2-AFE9-C13FBB7904AE}" name="Is Quote Status" dataDxfId="49" dataCellStyle="Normal"/>
    <tableColumn id="35" xr3:uid="{F433ECF4-4A42-4FB0-B1BB-F239F1A9834A}" name="Language" dataDxfId="48" dataCellStyle="Normal"/>
    <tableColumn id="36" xr3:uid="{C5624B4E-C7A2-48ED-931A-C2A454B5539E}" name="Possibly Sensitive" dataDxfId="47" dataCellStyle="Normal"/>
    <tableColumn id="37" xr3:uid="{0B86CB07-52F2-4BD3-9E58-0EAD4463442B}" name="Quoted Status ID" dataDxfId="46" dataCellStyle="Normal"/>
    <tableColumn id="38" xr3:uid="{741EDC64-699E-4C29-87B3-FEC4FF9BBB60}" name="Retweeted" dataDxfId="45" dataCellStyle="Normal"/>
    <tableColumn id="39" xr3:uid="{EBDE3120-A05B-4154-893A-275C08D05214}" name="Retweet Count" dataDxfId="44" dataCellStyle="Normal"/>
    <tableColumn id="40" xr3:uid="{7FB0CB33-E5E3-469E-8958-F1BEA07F07E7}" name="Retweet ID" dataDxfId="43" dataCellStyle="Normal"/>
    <tableColumn id="41" xr3:uid="{D40F637B-88BB-4E90-8AB7-98532AF27AC5}" name="Source" dataDxfId="42" dataCellStyle="Normal"/>
    <tableColumn id="42" xr3:uid="{52E8CC56-5589-469B-A403-234338918698}" name="Truncated" dataDxfId="41" dataCellStyle="Normal"/>
    <tableColumn id="43" xr3:uid="{E4FBED6C-6069-404E-9BA4-B2E7ADB83E49}" name="Unified Twitter ID" dataDxfId="40" dataCellStyle="Normal"/>
    <tableColumn id="44" xr3:uid="{74FEEB4E-40BE-4E5E-B070-D2423538760C}" name="Imported Tweet Type" dataDxfId="39" dataCellStyle="Normal"/>
    <tableColumn id="45" xr3:uid="{8DEBF339-5A8C-4EF6-A009-16E3DA3B2CF5}" name="Added By Extended Analysis" dataDxfId="38" dataCellStyle="Normal"/>
    <tableColumn id="46" xr3:uid="{E37B42E4-B763-41B4-859F-C90A046F93E1}" name="Corrected By Extended Analysis" dataDxfId="37" dataCellStyle="Normal"/>
    <tableColumn id="47" xr3:uid="{1C249424-822B-4624-B9A3-235312F8C22B}" name="Place Bounding Box" dataDxfId="36" dataCellStyle="Normal"/>
    <tableColumn id="48" xr3:uid="{E8138AD2-727A-4888-B73D-FE3367ACB002}" name="Place Country" dataDxfId="35" dataCellStyle="Normal"/>
    <tableColumn id="49" xr3:uid="{B351536A-1447-4275-871E-46AD78598710}" name="Place Country Code" dataDxfId="34" dataCellStyle="Normal"/>
    <tableColumn id="50" xr3:uid="{708DC806-0F67-4226-B275-E57E5EEEB7C5}" name="Place Full Name" dataDxfId="33" dataCellStyle="Normal"/>
    <tableColumn id="51" xr3:uid="{99329E85-1D7C-4500-A805-1FFD1D158BF4}" name="Place ID" dataDxfId="32" dataCellStyle="Normal"/>
    <tableColumn id="52" xr3:uid="{2A564A68-7E8A-463C-8179-41C01269E6F7}" name="Place Name" dataDxfId="31" dataCellStyle="Normal"/>
    <tableColumn id="53" xr3:uid="{4C97597E-7510-4BB7-8F71-7AA620A02327}" name="Place Type" dataDxfId="30" dataCellStyle="Normal"/>
    <tableColumn id="54" xr3:uid="{09C60A43-8A96-4A6E-AD5D-7AECF8E2FCD0}" name="Place URL" dataDxfId="29" dataCellStyle="Normal"/>
    <tableColumn id="55" xr3:uid="{FB5FB645-4407-4FE0-AFE4-B264E98CED81}" name="Edge Weight" dataCellStyle="Normal"/>
    <tableColumn id="56" xr3:uid="{95F83C66-46E8-4BFB-BD90-85B2993417A5}" name="Edge Weight Mentions" dataCellStyle="Normal"/>
    <tableColumn id="57" xr3:uid="{81C38539-3B0B-431C-A8FA-87525A374907}" name="Edge Weight MentionsInRetweet" dataCellStyle="Normal"/>
    <tableColumn id="58" xr3:uid="{55D789B1-1D7F-4841-9C14-FE99C93F340D}" name="Edge Weight Tweet" dataCellStyle="Normal"/>
    <tableColumn id="59" xr3:uid="{720F386E-55D3-418E-9031-0D55B4049F1E}" name="Edge Weight Retweet" dataCellStyle="Normal"/>
    <tableColumn id="60" xr3:uid="{14E7C6DC-ABCD-46AC-8108-1C06A592F227}" name="Edge Weight Replies to"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Y1953" totalsRowShown="0" headerRowDxfId="156" dataDxfId="73">
  <autoFilter ref="A2:AY1953" xr:uid="{00000000-0009-0000-0100-000002000000}"/>
  <tableColumns count="51">
    <tableColumn id="1" xr3:uid="{00000000-0010-0000-0100-000001000000}" name="Vertex" dataDxfId="95" dataCellStyle="NodeXL Required"/>
    <tableColumn id="2" xr3:uid="{00000000-0010-0000-0100-000002000000}" name="Color" dataDxfId="94" dataCellStyle="NodeXL Visual Property"/>
    <tableColumn id="5" xr3:uid="{00000000-0010-0000-0100-000005000000}" name="Shape" dataDxfId="93" dataCellStyle="NodeXL Visual Property"/>
    <tableColumn id="6" xr3:uid="{00000000-0010-0000-0100-000006000000}" name="Size" dataDxfId="92"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91" dataCellStyle="NodeXL Label"/>
    <tableColumn id="16" xr3:uid="{00000000-0010-0000-0100-000010000000}" name="Label Fill Color" dataDxfId="90"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89" dataCellStyle="NodeXL Layout"/>
    <tableColumn id="14" xr3:uid="{00000000-0010-0000-0100-00000E000000}" name="Y" dataDxfId="88" dataCellStyle="NodeXL Layout"/>
    <tableColumn id="12" xr3:uid="{00000000-0010-0000-0100-00000C000000}" name="Locked?" dataDxfId="87" dataCellStyle="NodeXL Layout"/>
    <tableColumn id="19" xr3:uid="{00000000-0010-0000-0100-000013000000}" name="Polar R" dataDxfId="86" dataCellStyle="NodeXL Layout"/>
    <tableColumn id="20" xr3:uid="{00000000-0010-0000-0100-000014000000}" name="Polar Angle" dataDxfId="85" dataCellStyle="NodeXL Layout"/>
    <tableColumn id="21" xr3:uid="{00000000-0010-0000-0100-000015000000}" name="Degree" dataDxfId="84" dataCellStyle="NodeXL Graph Metric"/>
    <tableColumn id="22" xr3:uid="{00000000-0010-0000-0100-000016000000}" name="In-Degree" dataDxfId="83" dataCellStyle="NodeXL Graph Metric"/>
    <tableColumn id="23" xr3:uid="{00000000-0010-0000-0100-000017000000}" name="Out-Degree" dataDxfId="82" dataCellStyle="NodeXL Graph Metric"/>
    <tableColumn id="24" xr3:uid="{00000000-0010-0000-0100-000018000000}" name="Betweenness Centrality" dataDxfId="81" dataCellStyle="NodeXL Graph Metric"/>
    <tableColumn id="25" xr3:uid="{00000000-0010-0000-0100-000019000000}" name="Closeness Centrality" dataDxfId="80" dataCellStyle="NodeXL Graph Metric"/>
    <tableColumn id="26" xr3:uid="{00000000-0010-0000-0100-00001A000000}" name="Eigenvector Centrality" dataDxfId="79" dataCellStyle="NodeXL Graph Metric"/>
    <tableColumn id="15" xr3:uid="{00000000-0010-0000-0100-00000F000000}" name="PageRank" dataDxfId="78" dataCellStyle="NodeXL Graph Metric"/>
    <tableColumn id="27" xr3:uid="{00000000-0010-0000-0100-00001B000000}" name="Clustering Coefficient" dataDxfId="77" dataCellStyle="NodeXL Graph Metric"/>
    <tableColumn id="29" xr3:uid="{00000000-0010-0000-0100-00001D000000}" name="Reciprocated Vertex Pair Ratio" dataDxfId="76" dataCellStyle="NodeXL Graph Metric"/>
    <tableColumn id="11" xr3:uid="{00000000-0010-0000-0100-00000B000000}" name="ID" dataDxfId="75" dataCellStyle="NodeXL Do Not Edit"/>
    <tableColumn id="28" xr3:uid="{00000000-0010-0000-0100-00001C000000}" name="Dynamic Filter" dataDxfId="74" dataCellStyle="NodeXL Do Not Edit"/>
    <tableColumn id="17" xr3:uid="{00000000-0010-0000-0100-000011000000}" name="Add Your Own Columns Here" dataDxfId="28" dataCellStyle="NodeXL Other Column"/>
    <tableColumn id="30" xr3:uid="{DD4BB3DD-94AF-4BF2-94C5-E7428DD5164D}" name="Name" dataDxfId="27" dataCellStyle="Normal"/>
    <tableColumn id="31" xr3:uid="{E927A011-1543-4011-A73B-FCD681D6CB00}" name="Followed" dataDxfId="26" dataCellStyle="Normal"/>
    <tableColumn id="32" xr3:uid="{F06478DA-1909-49AA-AE8C-BC34629B9B2F}" name="Followers" dataDxfId="25" dataCellStyle="Normal"/>
    <tableColumn id="33" xr3:uid="{5FDFD7EB-D2D0-4DDF-8B82-FA28BDF7FE76}" name="Tweets" dataDxfId="24" dataCellStyle="Normal"/>
    <tableColumn id="34" xr3:uid="{9A5F604C-236A-40BB-9F42-36AD0973896B}" name="Favorites" dataDxfId="23" dataCellStyle="Normal"/>
    <tableColumn id="35" xr3:uid="{93AA1160-08A9-4797-A31F-228542C5654D}" name="Time Zone UTC Offset (Seconds)" dataDxfId="22" dataCellStyle="Normal"/>
    <tableColumn id="36" xr3:uid="{B5DCE019-0D94-4E21-AB72-EC0757AA47BA}" name="Description" dataDxfId="21" dataCellStyle="Normal"/>
    <tableColumn id="37" xr3:uid="{2AFAC24A-76B0-47C4-94F4-A0CA56B5CA9D}" name="Location" dataDxfId="20" dataCellStyle="Normal"/>
    <tableColumn id="38" xr3:uid="{82F1E16E-6DE2-4A19-A3DC-28A47F7C2282}" name="Web" dataDxfId="19" dataCellStyle="Normal"/>
    <tableColumn id="39" xr3:uid="{304498CF-E24E-4ABA-931B-3A1E1F711CA2}" name="Time Zone" dataDxfId="18" dataCellStyle="Normal"/>
    <tableColumn id="40" xr3:uid="{19D4EB02-82A1-4B30-A7EF-3DE32E69778F}" name="Joined Twitter Date (UTC)" dataDxfId="17" dataCellStyle="Normal"/>
    <tableColumn id="41" xr3:uid="{ED1827ED-55F7-4BE2-9487-7F1624EFD76F}" name="Profile Banner Url" dataDxfId="16" dataCellStyle="Normal"/>
    <tableColumn id="42" xr3:uid="{10203466-2631-4D8D-9A01-29305437CD83}" name="Default Profile" dataDxfId="15" dataCellStyle="Normal"/>
    <tableColumn id="43" xr3:uid="{046F6D0F-0DD5-4723-B8E0-DBAFFA802958}" name="Default Profile Image" dataDxfId="14" dataCellStyle="Normal"/>
    <tableColumn id="44" xr3:uid="{C430745E-C28C-4154-8161-85683A7BE9C4}" name="Geo Enabled" dataDxfId="13" dataCellStyle="Normal"/>
    <tableColumn id="45" xr3:uid="{268277AB-51DB-4620-8839-3B69F1B88055}" name="Language" dataDxfId="12" dataCellStyle="Normal"/>
    <tableColumn id="46" xr3:uid="{1307BF7C-7CCF-4BAB-B799-F36E817A7E97}" name="Listed Count" dataDxfId="11" dataCellStyle="Normal"/>
    <tableColumn id="47" xr3:uid="{AD8C4536-9B7B-4032-9E79-51B6BA3C5323}" name="Profile Background Image Url" dataDxfId="10" dataCellStyle="Normal"/>
    <tableColumn id="48" xr3:uid="{7280CFC4-F80E-454C-A52A-AF4B8E863536}" name="Verified" dataDxfId="6" dataCellStyle="Normal"/>
    <tableColumn id="49" xr3:uid="{24144226-7C92-4DBE-B09B-4E888A0E355E}" name="Custom Menu Item Text" dataDxfId="5" dataCellStyle="Normal"/>
    <tableColumn id="50" xr3:uid="{633C6DEF-1686-4F2A-99E0-3E0FFC48310F}" name="Custom Menu Item Action" dataDxfId="4" dataCellStyle="Normal"/>
    <tableColumn id="51" xr3:uid="{3B0C2DA3-46A4-46E7-98D8-1C5E612925AC}"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5">
  <autoFilter ref="A2:X3" xr:uid="{00000000-0009-0000-0100-000004000000}"/>
  <tableColumns count="24">
    <tableColumn id="1" xr3:uid="{00000000-0010-0000-0200-000001000000}" name="Group" dataDxfId="154" dataCellStyle="NodeXL Required"/>
    <tableColumn id="2" xr3:uid="{00000000-0010-0000-0200-000002000000}" name="Vertex Color" dataDxfId="153" dataCellStyle="NodeXL Visual Property"/>
    <tableColumn id="3" xr3:uid="{00000000-0010-0000-0200-000003000000}" name="Vertex Shape" dataDxfId="152" dataCellStyle="NodeXL Visual Property"/>
    <tableColumn id="22" xr3:uid="{00000000-0010-0000-0200-000016000000}" name="Visibility" dataDxfId="151" dataCellStyle="NodeXL Visual Property"/>
    <tableColumn id="4" xr3:uid="{00000000-0010-0000-0200-000004000000}" name="Collapsed?" dataCellStyle="NodeXL Visual Property"/>
    <tableColumn id="18" xr3:uid="{00000000-0010-0000-0200-000012000000}" name="Label" dataDxfId="150"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49" dataCellStyle="NodeXL Do Not Edit"/>
    <tableColumn id="19" xr3:uid="{00000000-0010-0000-0200-000013000000}" name="Collapsed Properties" dataDxfId="148" dataCellStyle="NodeXL Do Not Edit"/>
    <tableColumn id="5" xr3:uid="{00000000-0010-0000-0200-000005000000}" name="Vertices" dataDxfId="147" dataCellStyle="NodeXL Graph Metric"/>
    <tableColumn id="7" xr3:uid="{00000000-0010-0000-0200-000007000000}" name="Unique Edges" dataDxfId="146" dataCellStyle="NodeXL Graph Metric"/>
    <tableColumn id="8" xr3:uid="{00000000-0010-0000-0200-000008000000}" name="Edges With Duplicates" dataDxfId="145" dataCellStyle="NodeXL Graph Metric"/>
    <tableColumn id="9" xr3:uid="{00000000-0010-0000-0200-000009000000}" name="Total Edges" dataDxfId="144" dataCellStyle="NodeXL Graph Metric"/>
    <tableColumn id="10" xr3:uid="{00000000-0010-0000-0200-00000A000000}" name="Self-Loops" dataDxfId="143" dataCellStyle="NodeXL Graph Metric"/>
    <tableColumn id="24" xr3:uid="{00000000-0010-0000-0200-000018000000}" name="Reciprocated Vertex Pair Ratio" dataDxfId="142" dataCellStyle="NodeXL Graph Metric"/>
    <tableColumn id="25" xr3:uid="{00000000-0010-0000-0200-000019000000}" name="Reciprocated Edge Ratio" dataDxfId="141" dataCellStyle="NodeXL Graph Metric"/>
    <tableColumn id="11" xr3:uid="{00000000-0010-0000-0200-00000B000000}" name="Connected Components" dataDxfId="140" dataCellStyle="NodeXL Graph Metric"/>
    <tableColumn id="12" xr3:uid="{00000000-0010-0000-0200-00000C000000}" name="Single-Vertex Connected Components" dataDxfId="139" dataCellStyle="NodeXL Graph Metric"/>
    <tableColumn id="13" xr3:uid="{00000000-0010-0000-0200-00000D000000}" name="Maximum Vertices in a Connected Component" dataDxfId="138" dataCellStyle="NodeXL Graph Metric"/>
    <tableColumn id="14" xr3:uid="{00000000-0010-0000-0200-00000E000000}" name="Maximum Edges in a Connected Component" dataDxfId="137" dataCellStyle="NodeXL Graph Metric"/>
    <tableColumn id="15" xr3:uid="{00000000-0010-0000-0200-00000F000000}" name="Maximum Geodesic Distance (Diameter)" dataDxfId="136" dataCellStyle="NodeXL Graph Metric"/>
    <tableColumn id="16" xr3:uid="{00000000-0010-0000-0200-000010000000}" name="Average Geodesic Distance" dataDxfId="135" dataCellStyle="NodeXL Graph Metric"/>
    <tableColumn id="17" xr3:uid="{00000000-0010-0000-0200-000011000000}" name="Graph Density" dataDxfId="134"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3" dataDxfId="132">
  <autoFilter ref="A1:C2" xr:uid="{00000000-0009-0000-0100-000005000000}"/>
  <tableColumns count="3">
    <tableColumn id="1" xr3:uid="{00000000-0010-0000-0300-000001000000}" name="Group" dataDxfId="131"/>
    <tableColumn id="2" xr3:uid="{00000000-0010-0000-0300-000002000000}" name="Vertex" dataDxfId="130"/>
    <tableColumn id="3" xr3:uid="{00000000-0010-0000-0300-000003000000}" name="Vertex ID" dataDxfId="129"/>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8" dataCellStyle="NodeXL Graph Metric"/>
    <tableColumn id="2" xr3:uid="{00000000-0010-0000-0400-000002000000}" name="Value" dataDxfId="127"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50" totalsRowShown="0">
  <autoFilter ref="D1:U50" xr:uid="{00000000-0009-0000-0100-000003000000}"/>
  <tableColumns count="18">
    <tableColumn id="1" xr3:uid="{00000000-0010-0000-0500-000001000000}" name="Degree Bin" dataDxfId="126"/>
    <tableColumn id="2" xr3:uid="{00000000-0010-0000-0500-000002000000}" name="Degree Frequency" dataDxfId="125">
      <calculatedColumnFormula>COUNTIF(Vertices[Degree], "&gt;= " &amp; D2) - COUNTIF(Vertices[Degree], "&gt;=" &amp; D3)</calculatedColumnFormula>
    </tableColumn>
    <tableColumn id="3" xr3:uid="{00000000-0010-0000-0500-000003000000}" name="In-Degree Bin" dataDxfId="124"/>
    <tableColumn id="4" xr3:uid="{00000000-0010-0000-0500-000004000000}" name="In-Degree Frequency" dataDxfId="123">
      <calculatedColumnFormula>COUNTIF(Vertices[In-Degree], "&gt;= " &amp; F2) - COUNTIF(Vertices[In-Degree], "&gt;=" &amp; F3)</calculatedColumnFormula>
    </tableColumn>
    <tableColumn id="5" xr3:uid="{00000000-0010-0000-0500-000005000000}" name="Out-Degree Bin" dataDxfId="122"/>
    <tableColumn id="6" xr3:uid="{00000000-0010-0000-0500-000006000000}" name="Out-Degree Frequency" dataDxfId="121">
      <calculatedColumnFormula>COUNTIF(Vertices[Out-Degree], "&gt;= " &amp; H2) - COUNTIF(Vertices[Out-Degree], "&gt;=" &amp; H3)</calculatedColumnFormula>
    </tableColumn>
    <tableColumn id="7" xr3:uid="{00000000-0010-0000-0500-000007000000}" name="Betweenness Centrality Bin" dataDxfId="120"/>
    <tableColumn id="8" xr3:uid="{00000000-0010-0000-0500-000008000000}" name="Betweenness Centrality Frequency" dataDxfId="119">
      <calculatedColumnFormula>COUNTIF(Vertices[Betweenness Centrality], "&gt;= " &amp; J2) - COUNTIF(Vertices[Betweenness Centrality], "&gt;=" &amp; J3)</calculatedColumnFormula>
    </tableColumn>
    <tableColumn id="9" xr3:uid="{00000000-0010-0000-0500-000009000000}" name="Closeness Centrality Bin" dataDxfId="118"/>
    <tableColumn id="10" xr3:uid="{00000000-0010-0000-0500-00000A000000}" name="Closeness Centrality Frequency" dataDxfId="117">
      <calculatedColumnFormula>COUNTIF(Vertices[Closeness Centrality], "&gt;= " &amp; L2) - COUNTIF(Vertices[Closeness Centrality], "&gt;=" &amp; L3)</calculatedColumnFormula>
    </tableColumn>
    <tableColumn id="11" xr3:uid="{00000000-0010-0000-0500-00000B000000}" name="Eigenvector Centrality Bin" dataDxfId="116"/>
    <tableColumn id="12" xr3:uid="{00000000-0010-0000-0500-00000C000000}" name="Eigenvector Centrality Frequency" dataDxfId="115">
      <calculatedColumnFormula>COUNTIF(Vertices[Eigenvector Centrality], "&gt;= " &amp; N2) - COUNTIF(Vertices[Eigenvector Centrality], "&gt;=" &amp; N3)</calculatedColumnFormula>
    </tableColumn>
    <tableColumn id="18" xr3:uid="{00000000-0010-0000-0500-000012000000}" name="PageRank Bin" dataDxfId="114"/>
    <tableColumn id="17" xr3:uid="{00000000-0010-0000-0500-000011000000}" name="PageRank Frequency" dataDxfId="113">
      <calculatedColumnFormula>COUNTIF(Vertices[Eigenvector Centrality], "&gt;= " &amp; P2) - COUNTIF(Vertices[Eigenvector Centrality], "&gt;=" &amp; P3)</calculatedColumnFormula>
    </tableColumn>
    <tableColumn id="13" xr3:uid="{00000000-0010-0000-0500-00000D000000}" name="Clustering Coefficient Bin" dataDxfId="112"/>
    <tableColumn id="14" xr3:uid="{00000000-0010-0000-0500-00000E000000}" name="Clustering Coefficient Frequency" dataDxfId="111">
      <calculatedColumnFormula>COUNTIF(Vertices[Clustering Coefficient], "&gt;= " &amp; R2) - COUNTIF(Vertices[Clustering Coefficient], "&gt;=" &amp; R3)</calculatedColumnFormula>
    </tableColumn>
    <tableColumn id="15" xr3:uid="{00000000-0010-0000-0500-00000F000000}" name="Dynamic Filter Bin" dataDxfId="110"/>
    <tableColumn id="16" xr3:uid="{00000000-0010-0000-0500-000010000000}" name="Dynamic Filter Frequency" dataDxfId="109">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2:B53" insertRow="1" totalsRowShown="0" dataCellStyle="NodeXL Graph Metric">
  <autoFilter ref="A52:B53"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8">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7">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pbs.twimg.com/profile_images/1220328864179802112/6PMuKxUK_normal.jpg" TargetMode="External"/><Relationship Id="rId4233" Type="http://schemas.openxmlformats.org/officeDocument/2006/relationships/hyperlink" Target="https://pbs.twimg.com/ext_tw_video_thumb/1223687840619487239/pu/img/KqvpmTeVkjX34hht.jpg" TargetMode="External"/><Relationship Id="rId8854" Type="http://schemas.openxmlformats.org/officeDocument/2006/relationships/hyperlink" Target="https://twitter.com/aljaidah/status/1223240660918132743" TargetMode="External"/><Relationship Id="rId7456" Type="http://schemas.openxmlformats.org/officeDocument/2006/relationships/hyperlink" Target="https://twitter.com/nalaloosy/status/1223360022219980801" TargetMode="External"/><Relationship Id="rId8507" Type="http://schemas.openxmlformats.org/officeDocument/2006/relationships/hyperlink" Target="https://twitter.com/ra_999111/status/1223567774804516865" TargetMode="External"/><Relationship Id="rId6058" Type="http://schemas.openxmlformats.org/officeDocument/2006/relationships/hyperlink" Target="https://twitter.com/dandonish/status/1223573789621063680" TargetMode="External"/><Relationship Id="rId7109" Type="http://schemas.openxmlformats.org/officeDocument/2006/relationships/hyperlink" Target="https://twitter.com/_aysha_aa/status/1223361208549625858" TargetMode="External"/><Relationship Id="rId987" Type="http://schemas.openxmlformats.org/officeDocument/2006/relationships/hyperlink" Target="http://pbs.twimg.com/profile_images/1170712567720943618/-hkezMff_normal.jpg" TargetMode="External"/><Relationship Id="rId2668" Type="http://schemas.openxmlformats.org/officeDocument/2006/relationships/hyperlink" Target="http://pbs.twimg.com/profile_images/878058319071637504/VoU2Sr2e_normal.jpg" TargetMode="External"/><Relationship Id="rId3719" Type="http://schemas.openxmlformats.org/officeDocument/2006/relationships/hyperlink" Target="https://pbs.twimg.com/ext_tw_video_thumb/1223687840619487239/pu/img/KqvpmTeVkjX34hht.jpg" TargetMode="External"/><Relationship Id="rId4090" Type="http://schemas.openxmlformats.org/officeDocument/2006/relationships/hyperlink" Target="http://pbs.twimg.com/profile_images/1154509612017692672/UwGdfqXz_normal.jpg" TargetMode="External"/><Relationship Id="rId5141" Type="http://schemas.openxmlformats.org/officeDocument/2006/relationships/hyperlink" Target="https://twitter.com/alabdullah5522/status/1223332177305309192" TargetMode="External"/><Relationship Id="rId1751" Type="http://schemas.openxmlformats.org/officeDocument/2006/relationships/hyperlink" Target="http://pbs.twimg.com/profile_images/1216769719728070658/o3UPOmTW_normal.jpg" TargetMode="External"/><Relationship Id="rId2802" Type="http://schemas.openxmlformats.org/officeDocument/2006/relationships/hyperlink" Target="http://pbs.twimg.com/profile_images/948733330144616448/SPuWK46F_normal.jpg" TargetMode="External"/><Relationship Id="rId8364" Type="http://schemas.openxmlformats.org/officeDocument/2006/relationships/hyperlink" Target="https://twitter.com/aljaidah/status/1222992823559106589" TargetMode="External"/><Relationship Id="rId1404" Type="http://schemas.openxmlformats.org/officeDocument/2006/relationships/hyperlink" Target="http://pbs.twimg.com/profile_images/1207757216813649922/ayNHReW__normal.jpg" TargetMode="External"/><Relationship Id="rId8017" Type="http://schemas.openxmlformats.org/officeDocument/2006/relationships/hyperlink" Target="https://twitter.com/inmaroom/status/1223689777842659329" TargetMode="External"/><Relationship Id="rId3576" Type="http://schemas.openxmlformats.org/officeDocument/2006/relationships/hyperlink" Target="https://pbs.twimg.com/media/EPkPKLuXsAA6Dy0.jpg" TargetMode="External"/><Relationship Id="rId4627" Type="http://schemas.openxmlformats.org/officeDocument/2006/relationships/hyperlink" Target="http://pbs.twimg.com/profile_images/1198771188975243264/NorMsZXv_normal.jpg" TargetMode="External"/><Relationship Id="rId4974" Type="http://schemas.openxmlformats.org/officeDocument/2006/relationships/hyperlink" Target="https://twitter.com/dohaqatar00/status/1223270820866412545" TargetMode="External"/><Relationship Id="rId497" Type="http://schemas.openxmlformats.org/officeDocument/2006/relationships/hyperlink" Target="http://pbs.twimg.com/profile_images/1101470700810969096/j-YYWYz2_normal.jpg" TargetMode="External"/><Relationship Id="rId2178" Type="http://schemas.openxmlformats.org/officeDocument/2006/relationships/hyperlink" Target="http://pbs.twimg.com/profile_images/985718598218825728/wAKX4-Oa_normal.jpg" TargetMode="External"/><Relationship Id="rId3229" Type="http://schemas.openxmlformats.org/officeDocument/2006/relationships/hyperlink" Target="http://pbs.twimg.com/profile_images/1220792238902599685/Pkz5fV-M_normal.jpg" TargetMode="External"/><Relationship Id="rId7100" Type="http://schemas.openxmlformats.org/officeDocument/2006/relationships/hyperlink" Target="https://twitter.com/althani_anood/status/1223397767340593152" TargetMode="External"/><Relationship Id="rId6799" Type="http://schemas.openxmlformats.org/officeDocument/2006/relationships/hyperlink" Target="https://twitter.com/_faalb/status/1223692769828442118" TargetMode="External"/><Relationship Id="rId3710" Type="http://schemas.openxmlformats.org/officeDocument/2006/relationships/hyperlink" Target="http://pbs.twimg.com/profile_images/496407111585103873/fcFeMvn1_normal.jpeg" TargetMode="External"/><Relationship Id="rId631" Type="http://schemas.openxmlformats.org/officeDocument/2006/relationships/hyperlink" Target="http://pbs.twimg.com/profile_images/632457176137625600/lLyTE6W7_normal.jpg" TargetMode="External"/><Relationship Id="rId1261" Type="http://schemas.openxmlformats.org/officeDocument/2006/relationships/hyperlink" Target="http://pbs.twimg.com/profile_images/458273838531244032/JUcpsHaA_normal.jpeg" TargetMode="External"/><Relationship Id="rId2312" Type="http://schemas.openxmlformats.org/officeDocument/2006/relationships/hyperlink" Target="http://pbs.twimg.com/profile_images/1222614530280370179/s0xs-5X7_normal.jpg" TargetMode="External"/><Relationship Id="rId5882" Type="http://schemas.openxmlformats.org/officeDocument/2006/relationships/hyperlink" Target="https://twitter.com/qataraz3/status/1223542000928153605" TargetMode="External"/><Relationship Id="rId6933" Type="http://schemas.openxmlformats.org/officeDocument/2006/relationships/hyperlink" Target="https://twitter.com/maryamaithani/status/1223303770827784192" TargetMode="External"/><Relationship Id="rId4484" Type="http://schemas.openxmlformats.org/officeDocument/2006/relationships/hyperlink" Target="http://pbs.twimg.com/profile_images/1222609405927137282/oQFvXyLy_normal.jpg" TargetMode="External"/><Relationship Id="rId5535" Type="http://schemas.openxmlformats.org/officeDocument/2006/relationships/hyperlink" Target="https://twitter.com/ladon_aaa/status/1223437839012069376" TargetMode="External"/><Relationship Id="rId3086" Type="http://schemas.openxmlformats.org/officeDocument/2006/relationships/hyperlink" Target="http://pbs.twimg.com/profile_images/1194695627772436481/quhPuWGi_normal.jpg" TargetMode="External"/><Relationship Id="rId4137" Type="http://schemas.openxmlformats.org/officeDocument/2006/relationships/hyperlink" Target="http://pbs.twimg.com/profile_images/1042481136293818369/iD9o7sL5_normal.jpg" TargetMode="External"/><Relationship Id="rId8758" Type="http://schemas.openxmlformats.org/officeDocument/2006/relationships/hyperlink" Target="https://twitter.com/mashaell86/status/1223714969344192512" TargetMode="External"/><Relationship Id="rId141" Type="http://schemas.openxmlformats.org/officeDocument/2006/relationships/hyperlink" Target="https://pbs.twimg.com/media/EPr2mzIWkAAUX83.jpg" TargetMode="External"/><Relationship Id="rId3220" Type="http://schemas.openxmlformats.org/officeDocument/2006/relationships/hyperlink" Target="http://pbs.twimg.com/profile_images/1177140482171965441/eGY6JDTP_normal.jpg" TargetMode="External"/><Relationship Id="rId6790" Type="http://schemas.openxmlformats.org/officeDocument/2006/relationships/hyperlink" Target="https://twitter.com/arree_/status/1223691492977455105" TargetMode="External"/><Relationship Id="rId7841" Type="http://schemas.openxmlformats.org/officeDocument/2006/relationships/hyperlink" Target="https://twitter.com/_77ffi/status/1223399414536065024" TargetMode="External"/><Relationship Id="rId7" Type="http://schemas.openxmlformats.org/officeDocument/2006/relationships/hyperlink" Target="https://twitter.com/aljaidah/status/1222944513737531394" TargetMode="External"/><Relationship Id="rId5392" Type="http://schemas.openxmlformats.org/officeDocument/2006/relationships/hyperlink" Target="https://twitter.com/axshakmf/status/1223371661745049605" TargetMode="External"/><Relationship Id="rId6443" Type="http://schemas.openxmlformats.org/officeDocument/2006/relationships/hyperlink" Target="https://twitter.com/noorqatar72/status/1223639339130916870" TargetMode="External"/><Relationship Id="rId5045" Type="http://schemas.openxmlformats.org/officeDocument/2006/relationships/hyperlink" Target="https://twitter.com/southnew70/status/1223295684549455879" TargetMode="External"/><Relationship Id="rId1655" Type="http://schemas.openxmlformats.org/officeDocument/2006/relationships/hyperlink" Target="http://pbs.twimg.com/profile_images/881275083095814144/Sp-xi3xK_normal.jpg" TargetMode="External"/><Relationship Id="rId2706" Type="http://schemas.openxmlformats.org/officeDocument/2006/relationships/hyperlink" Target="http://pbs.twimg.com/profile_images/996349771043438592/XCk4xcuZ_normal.jpg" TargetMode="External"/><Relationship Id="rId8268" Type="http://schemas.openxmlformats.org/officeDocument/2006/relationships/hyperlink" Target="https://twitter.com/hamadaljumaily/status/1223344543698948097" TargetMode="External"/><Relationship Id="rId1308" Type="http://schemas.openxmlformats.org/officeDocument/2006/relationships/hyperlink" Target="http://abs.twimg.com/sticky/default_profile_images/default_profile_normal.png" TargetMode="External"/><Relationship Id="rId4878" Type="http://schemas.openxmlformats.org/officeDocument/2006/relationships/hyperlink" Target="https://twitter.com/qataralmahaba/status/1223218721969385472" TargetMode="External"/><Relationship Id="rId5929" Type="http://schemas.openxmlformats.org/officeDocument/2006/relationships/hyperlink" Target="https://twitter.com/d_a_b_i_a/status/1223551543829565440" TargetMode="External"/><Relationship Id="rId14" Type="http://schemas.openxmlformats.org/officeDocument/2006/relationships/hyperlink" Target="https://twitter.com/_amlq1/status/1222705592789274624" TargetMode="External"/><Relationship Id="rId7004" Type="http://schemas.openxmlformats.org/officeDocument/2006/relationships/hyperlink" Target="https://twitter.com/ums3oud1/status/1223354435503607809" TargetMode="External"/><Relationship Id="rId7351" Type="http://schemas.openxmlformats.org/officeDocument/2006/relationships/hyperlink" Target="https://twitter.com/qtr_uk96/status/1223611054607032321" TargetMode="External"/><Relationship Id="rId8402" Type="http://schemas.openxmlformats.org/officeDocument/2006/relationships/hyperlink" Target="https://twitter.com/_mba57/status/1223672952677335040" TargetMode="External"/><Relationship Id="rId3961" Type="http://schemas.openxmlformats.org/officeDocument/2006/relationships/hyperlink" Target="http://pbs.twimg.com/profile_images/1099361831485931521/v4Q2DNdz_normal.jpg" TargetMode="External"/><Relationship Id="rId882" Type="http://schemas.openxmlformats.org/officeDocument/2006/relationships/hyperlink" Target="http://pbs.twimg.com/profile_images/1218933596091834369/1rSVveF3_normal.jpg" TargetMode="External"/><Relationship Id="rId2563" Type="http://schemas.openxmlformats.org/officeDocument/2006/relationships/hyperlink" Target="http://pbs.twimg.com/profile_images/1223629214521470976/1EsJb9m-_normal.jpg" TargetMode="External"/><Relationship Id="rId3614" Type="http://schemas.openxmlformats.org/officeDocument/2006/relationships/hyperlink" Target="http://pbs.twimg.com/profile_images/867854500220076033/F0sX4V9X_normal.jpg" TargetMode="External"/><Relationship Id="rId535" Type="http://schemas.openxmlformats.org/officeDocument/2006/relationships/hyperlink" Target="http://pbs.twimg.com/profile_images/883634172941582336/qEQWklaR_normal.jpg" TargetMode="External"/><Relationship Id="rId1165" Type="http://schemas.openxmlformats.org/officeDocument/2006/relationships/hyperlink" Target="http://pbs.twimg.com/profile_images/1199631747387924480/yhmw6PhE_normal.jpg" TargetMode="External"/><Relationship Id="rId2216" Type="http://schemas.openxmlformats.org/officeDocument/2006/relationships/hyperlink" Target="http://pbs.twimg.com/profile_images/1217257618734972929/RlA5Fe0g_normal.jpg" TargetMode="External"/><Relationship Id="rId5786" Type="http://schemas.openxmlformats.org/officeDocument/2006/relationships/hyperlink" Target="https://twitter.com/lonelydreamer25/status/1223539179629445122" TargetMode="External"/><Relationship Id="rId6837" Type="http://schemas.openxmlformats.org/officeDocument/2006/relationships/hyperlink" Target="https://twitter.com/msm21981462/status/1223273883396182019" TargetMode="External"/><Relationship Id="rId4388" Type="http://schemas.openxmlformats.org/officeDocument/2006/relationships/hyperlink" Target="http://pbs.twimg.com/profile_images/1198298138945171456/t0C6uNNv_normal.jpg" TargetMode="External"/><Relationship Id="rId5439" Type="http://schemas.openxmlformats.org/officeDocument/2006/relationships/hyperlink" Target="https://twitter.com/_mbinm9/status/1223379049571147776" TargetMode="External"/><Relationship Id="rId5920" Type="http://schemas.openxmlformats.org/officeDocument/2006/relationships/hyperlink" Target="https://twitter.com/almahaa_1100/status/1223491712917626880" TargetMode="External"/><Relationship Id="rId3471" Type="http://schemas.openxmlformats.org/officeDocument/2006/relationships/hyperlink" Target="http://pbs.twimg.com/profile_images/1222672359594786817/sfKYVzCY_normal.jpg" TargetMode="External"/><Relationship Id="rId4522" Type="http://schemas.openxmlformats.org/officeDocument/2006/relationships/hyperlink" Target="http://pbs.twimg.com/profile_images/1214026269916053504/9HQcQR5K_normal.jpg" TargetMode="External"/><Relationship Id="rId392" Type="http://schemas.openxmlformats.org/officeDocument/2006/relationships/hyperlink" Target="https://pbs.twimg.com/media/EPt_GofWAAIh-Xt.jpg" TargetMode="External"/><Relationship Id="rId2073" Type="http://schemas.openxmlformats.org/officeDocument/2006/relationships/hyperlink" Target="http://pbs.twimg.com/profile_images/986569748237336576/uaICCSxP_normal.jpg" TargetMode="External"/><Relationship Id="rId3124" Type="http://schemas.openxmlformats.org/officeDocument/2006/relationships/hyperlink" Target="http://pbs.twimg.com/profile_images/1185804157770518528/kS6sgRgf_normal.jpg" TargetMode="External"/><Relationship Id="rId6694" Type="http://schemas.openxmlformats.org/officeDocument/2006/relationships/hyperlink" Target="https://twitter.com/rvmfu1tiagjku8e/status/1223658707323625474" TargetMode="External"/><Relationship Id="rId7745" Type="http://schemas.openxmlformats.org/officeDocument/2006/relationships/hyperlink" Target="https://twitter.com/lawyerkhalid1/status/1223735579168464897" TargetMode="External"/><Relationship Id="rId5296" Type="http://schemas.openxmlformats.org/officeDocument/2006/relationships/hyperlink" Target="https://twitter.com/aldoserimm/status/1223355896690102272" TargetMode="External"/><Relationship Id="rId6347" Type="http://schemas.openxmlformats.org/officeDocument/2006/relationships/hyperlink" Target="https://twitter.com/hotshawrma/status/1223619497073967105" TargetMode="External"/><Relationship Id="rId2957" Type="http://schemas.openxmlformats.org/officeDocument/2006/relationships/hyperlink" Target="http://pbs.twimg.com/profile_images/939203917635731456/Dm2PuAbU_normal.jpg" TargetMode="External"/><Relationship Id="rId929" Type="http://schemas.openxmlformats.org/officeDocument/2006/relationships/hyperlink" Target="http://pbs.twimg.com/profile_images/1192747871663210497/fUtDrpFo_normal.jpg" TargetMode="External"/><Relationship Id="rId1559" Type="http://schemas.openxmlformats.org/officeDocument/2006/relationships/hyperlink" Target="http://pbs.twimg.com/profile_images/885851726112145409/VzUTetfV_normal.jpg" TargetMode="External"/><Relationship Id="rId4032" Type="http://schemas.openxmlformats.org/officeDocument/2006/relationships/hyperlink" Target="http://pbs.twimg.com/profile_images/876586522165862400/bJQuhq6g_normal.jpg" TargetMode="External"/><Relationship Id="rId5430" Type="http://schemas.openxmlformats.org/officeDocument/2006/relationships/hyperlink" Target="https://twitter.com/rayyani75/status/1223378429678116864" TargetMode="External"/><Relationship Id="rId8653" Type="http://schemas.openxmlformats.org/officeDocument/2006/relationships/hyperlink" Target="https://twitter.com/mrymfakhroo/status/1223815705474355202" TargetMode="External"/><Relationship Id="rId7255" Type="http://schemas.openxmlformats.org/officeDocument/2006/relationships/hyperlink" Target="https://twitter.com/mbt__/status/1223696951230767105" TargetMode="External"/><Relationship Id="rId8306" Type="http://schemas.openxmlformats.org/officeDocument/2006/relationships/hyperlink" Target="https://twitter.com/hamad16257110/status/1223802818177519621" TargetMode="External"/><Relationship Id="rId3865" Type="http://schemas.openxmlformats.org/officeDocument/2006/relationships/hyperlink" Target="http://pbs.twimg.com/profile_images/1213593323350437888/3XQWn_Jy_normal.jpg" TargetMode="External"/><Relationship Id="rId4916" Type="http://schemas.openxmlformats.org/officeDocument/2006/relationships/hyperlink" Target="https://twitter.com/asjh87/status/1223245862773690369" TargetMode="External"/><Relationship Id="rId786" Type="http://schemas.openxmlformats.org/officeDocument/2006/relationships/hyperlink" Target="http://pbs.twimg.com/profile_images/1033307843699433472/21ocoZ_Q_normal.jpg" TargetMode="External"/><Relationship Id="rId2467" Type="http://schemas.openxmlformats.org/officeDocument/2006/relationships/hyperlink" Target="http://pbs.twimg.com/profile_images/1223631651827261441/JxCLNGtW_normal.jpg" TargetMode="External"/><Relationship Id="rId3518" Type="http://schemas.openxmlformats.org/officeDocument/2006/relationships/hyperlink" Target="http://pbs.twimg.com/profile_images/1137984342947442688/rNOvwYyD_normal.jpg" TargetMode="External"/><Relationship Id="rId439" Type="http://schemas.openxmlformats.org/officeDocument/2006/relationships/hyperlink" Target="http://pbs.twimg.com/profile_images/880355210501263360/MSEH_Pgm_normal.jpg" TargetMode="External"/><Relationship Id="rId1069" Type="http://schemas.openxmlformats.org/officeDocument/2006/relationships/hyperlink" Target="http://pbs.twimg.com/profile_images/891781104985821185/rmYQqkjB_normal.jpg" TargetMode="External"/><Relationship Id="rId8163" Type="http://schemas.openxmlformats.org/officeDocument/2006/relationships/hyperlink" Target="https://twitter.com/_malyafi/status/1223579646022815744" TargetMode="External"/><Relationship Id="rId920" Type="http://schemas.openxmlformats.org/officeDocument/2006/relationships/hyperlink" Target="http://pbs.twimg.com/profile_images/1195724720039223296/V-GTTmGY_normal.jpg" TargetMode="External"/><Relationship Id="rId1550" Type="http://schemas.openxmlformats.org/officeDocument/2006/relationships/hyperlink" Target="http://pbs.twimg.com/profile_images/867968463804837888/TbUBWgJX_normal.jpg" TargetMode="External"/><Relationship Id="rId2601" Type="http://schemas.openxmlformats.org/officeDocument/2006/relationships/hyperlink" Target="http://pbs.twimg.com/profile_images/1222897496227110912/MA3J3Jeg_normal.jpg" TargetMode="External"/><Relationship Id="rId1203" Type="http://schemas.openxmlformats.org/officeDocument/2006/relationships/hyperlink" Target="http://pbs.twimg.com/profile_images/1219287705051373568/G1YCjB3Q_normal.jpg" TargetMode="External"/><Relationship Id="rId4773" Type="http://schemas.openxmlformats.org/officeDocument/2006/relationships/hyperlink" Target="https://twitter.com/mrmr10010/status/1223027190939496448" TargetMode="External"/><Relationship Id="rId5824" Type="http://schemas.openxmlformats.org/officeDocument/2006/relationships/hyperlink" Target="https://twitter.com/aljaidah/status/1223214634079064070" TargetMode="External"/><Relationship Id="rId3375" Type="http://schemas.openxmlformats.org/officeDocument/2006/relationships/hyperlink" Target="http://pbs.twimg.com/profile_images/1207247077706731521/TtmwELqy_normal.jpg" TargetMode="External"/><Relationship Id="rId4426" Type="http://schemas.openxmlformats.org/officeDocument/2006/relationships/hyperlink" Target="http://pbs.twimg.com/profile_images/994886513774288896/1EZ7bPDM_normal.jpg" TargetMode="External"/><Relationship Id="rId7996" Type="http://schemas.openxmlformats.org/officeDocument/2006/relationships/hyperlink" Target="https://twitter.com/motab3____/status/1223256033105195009" TargetMode="External"/><Relationship Id="rId296" Type="http://schemas.openxmlformats.org/officeDocument/2006/relationships/hyperlink" Target="https://pbs.twimg.com/ext_tw_video_thumb/1223688001433296899/pu/img/v1E2GEBvbWEODjVe.jpg" TargetMode="External"/><Relationship Id="rId3028" Type="http://schemas.openxmlformats.org/officeDocument/2006/relationships/hyperlink" Target="http://pbs.twimg.com/profile_images/1188836981385682944/HAVcGjyY_normal.jpg" TargetMode="External"/><Relationship Id="rId6598" Type="http://schemas.openxmlformats.org/officeDocument/2006/relationships/hyperlink" Target="https://twitter.com/miami_q/status/1223610551005302784" TargetMode="External"/><Relationship Id="rId7649" Type="http://schemas.openxmlformats.org/officeDocument/2006/relationships/hyperlink" Target="https://twitter.com/aalnassiri_/status/1223356385062268928" TargetMode="External"/><Relationship Id="rId430" Type="http://schemas.openxmlformats.org/officeDocument/2006/relationships/hyperlink" Target="http://pbs.twimg.com/profile_images/1202280247078662149/o4g3dCJR_normal.jpg" TargetMode="External"/><Relationship Id="rId1060" Type="http://schemas.openxmlformats.org/officeDocument/2006/relationships/hyperlink" Target="http://pbs.twimg.com/profile_images/1051527325525925888/_k8FA_9i_normal.jpg" TargetMode="External"/><Relationship Id="rId2111" Type="http://schemas.openxmlformats.org/officeDocument/2006/relationships/hyperlink" Target="http://pbs.twimg.com/profile_images/1146407910345531392/DK2S5D2m_normal.jpg" TargetMode="External"/><Relationship Id="rId5681" Type="http://schemas.openxmlformats.org/officeDocument/2006/relationships/hyperlink" Target="https://twitter.com/umfares88_/status/1223501187246370817" TargetMode="External"/><Relationship Id="rId6732" Type="http://schemas.openxmlformats.org/officeDocument/2006/relationships/hyperlink" Target="https://twitter.com/alijass03282972/status/1223531524408119296" TargetMode="External"/><Relationship Id="rId4283" Type="http://schemas.openxmlformats.org/officeDocument/2006/relationships/hyperlink" Target="http://pbs.twimg.com/profile_images/936679776781291522/NyaN048C_normal.jpg" TargetMode="External"/><Relationship Id="rId5334" Type="http://schemas.openxmlformats.org/officeDocument/2006/relationships/hyperlink" Target="https://twitter.com/abdullah__1981/status/1223360557388042242" TargetMode="External"/><Relationship Id="rId1944" Type="http://schemas.openxmlformats.org/officeDocument/2006/relationships/hyperlink" Target="http://pbs.twimg.com/profile_images/1217308560637530117/vRS6ex6Z_normal.jpg" TargetMode="External"/><Relationship Id="rId8557" Type="http://schemas.openxmlformats.org/officeDocument/2006/relationships/hyperlink" Target="https://twitter.com/stas992xx/status/1223119740740100096" TargetMode="External"/><Relationship Id="rId7159" Type="http://schemas.openxmlformats.org/officeDocument/2006/relationships/hyperlink" Target="https://twitter.com/_aysha_aa/status/1223257519109365761" TargetMode="External"/><Relationship Id="rId3769" Type="http://schemas.openxmlformats.org/officeDocument/2006/relationships/hyperlink" Target="http://pbs.twimg.com/profile_images/1003737570084151296/q8bMaEjs_normal.jpg" TargetMode="External"/><Relationship Id="rId5191" Type="http://schemas.openxmlformats.org/officeDocument/2006/relationships/hyperlink" Target="https://twitter.com/nn_3003/status/1223343020487184386" TargetMode="External"/><Relationship Id="rId6242" Type="http://schemas.openxmlformats.org/officeDocument/2006/relationships/hyperlink" Target="https://twitter.com/baloon12255/status/1223304625702477826" TargetMode="External"/><Relationship Id="rId7640" Type="http://schemas.openxmlformats.org/officeDocument/2006/relationships/hyperlink" Target="https://twitter.com/alia_alattiya/status/1223569005686009858" TargetMode="External"/><Relationship Id="rId2852" Type="http://schemas.openxmlformats.org/officeDocument/2006/relationships/hyperlink" Target="http://pbs.twimg.com/profile_images/996349771043438592/XCk4xcuZ_normal.jpg" TargetMode="External"/><Relationship Id="rId3903" Type="http://schemas.openxmlformats.org/officeDocument/2006/relationships/hyperlink" Target="http://pbs.twimg.com/profile_images/1197849956742320128/j-lZHua5_normal.jpg" TargetMode="External"/><Relationship Id="rId824" Type="http://schemas.openxmlformats.org/officeDocument/2006/relationships/hyperlink" Target="http://pbs.twimg.com/profile_images/1219346904838033408/3M0tENl6_normal.jpg" TargetMode="External"/><Relationship Id="rId1454" Type="http://schemas.openxmlformats.org/officeDocument/2006/relationships/hyperlink" Target="http://pbs.twimg.com/profile_images/1213229378970247170/utbR52-m_normal.jpg" TargetMode="External"/><Relationship Id="rId2505" Type="http://schemas.openxmlformats.org/officeDocument/2006/relationships/hyperlink" Target="http://pbs.twimg.com/profile_images/1183689370668277760/omYJl2pK_normal.jpg" TargetMode="External"/><Relationship Id="rId8067" Type="http://schemas.openxmlformats.org/officeDocument/2006/relationships/hyperlink" Target="https://twitter.com/_fhdba/status/1223628685917462528" TargetMode="External"/><Relationship Id="rId1107" Type="http://schemas.openxmlformats.org/officeDocument/2006/relationships/hyperlink" Target="http://pbs.twimg.com/profile_images/3107203606/71d720452bc907ae7d4bb74fc881ae8a_normal.jpeg" TargetMode="External"/><Relationship Id="rId4677" Type="http://schemas.openxmlformats.org/officeDocument/2006/relationships/hyperlink" Target="http://pbs.twimg.com/profile_images/910415787386695680/sjYFtTTj_normal.jpg" TargetMode="External"/><Relationship Id="rId5728" Type="http://schemas.openxmlformats.org/officeDocument/2006/relationships/hyperlink" Target="https://twitter.com/viathedevil/status/1223518045500510214" TargetMode="External"/><Relationship Id="rId3279" Type="http://schemas.openxmlformats.org/officeDocument/2006/relationships/hyperlink" Target="https://pbs.twimg.com/ext_tw_video_thumb/1223722864202997760/pu/img/f2zag9K-bCPDRjQ4.jpg" TargetMode="External"/><Relationship Id="rId7150" Type="http://schemas.openxmlformats.org/officeDocument/2006/relationships/hyperlink" Target="https://twitter.com/_aysha_aa/status/1223091563984609280" TargetMode="External"/><Relationship Id="rId8201" Type="http://schemas.openxmlformats.org/officeDocument/2006/relationships/hyperlink" Target="https://twitter.com/lolo18607770/status/1223294913258889216" TargetMode="External"/><Relationship Id="rId3760" Type="http://schemas.openxmlformats.org/officeDocument/2006/relationships/hyperlink" Target="http://pbs.twimg.com/profile_images/1211871858477469696/3XWcUlqx_normal.jpg" TargetMode="External"/><Relationship Id="rId4811" Type="http://schemas.openxmlformats.org/officeDocument/2006/relationships/hyperlink" Target="https://twitter.com/abu_bader65/status/1222973317650485250" TargetMode="External"/><Relationship Id="rId681" Type="http://schemas.openxmlformats.org/officeDocument/2006/relationships/hyperlink" Target="http://pbs.twimg.com/profile_images/856458072642002944/Oh62Rhh0_normal.jpg" TargetMode="External"/><Relationship Id="rId2362" Type="http://schemas.openxmlformats.org/officeDocument/2006/relationships/hyperlink" Target="http://pbs.twimg.com/profile_images/1072422891134828546/3pniZS5Z_normal.jpg" TargetMode="External"/><Relationship Id="rId3413" Type="http://schemas.openxmlformats.org/officeDocument/2006/relationships/hyperlink" Target="http://pbs.twimg.com/profile_images/1201539739993694208/DiyRSHrS_normal.jpg" TargetMode="External"/><Relationship Id="rId6983" Type="http://schemas.openxmlformats.org/officeDocument/2006/relationships/hyperlink" Target="https://twitter.com/jaweee_/status/1223618777583058944" TargetMode="External"/><Relationship Id="rId334" Type="http://schemas.openxmlformats.org/officeDocument/2006/relationships/hyperlink" Target="https://pbs.twimg.com/media/EPshNlOW4AIknkd.jpg" TargetMode="External"/><Relationship Id="rId2015" Type="http://schemas.openxmlformats.org/officeDocument/2006/relationships/hyperlink" Target="http://pbs.twimg.com/profile_images/1168945475325747203/KDke39pq_normal.jpg" TargetMode="External"/><Relationship Id="rId5585" Type="http://schemas.openxmlformats.org/officeDocument/2006/relationships/hyperlink" Target="https://twitter.com/alqahtanimelha/status/1223453268065554432" TargetMode="External"/><Relationship Id="rId6636" Type="http://schemas.openxmlformats.org/officeDocument/2006/relationships/hyperlink" Target="https://twitter.com/qatar2022dohaq/status/1223266437143367690" TargetMode="External"/><Relationship Id="rId4187" Type="http://schemas.openxmlformats.org/officeDocument/2006/relationships/hyperlink" Target="http://pbs.twimg.com/profile_images/1222817114626519040/FTomVIjr_normal.jpg" TargetMode="External"/><Relationship Id="rId5238" Type="http://schemas.openxmlformats.org/officeDocument/2006/relationships/hyperlink" Target="https://twitter.com/mariamjaber88/status/1223348991615696896" TargetMode="External"/><Relationship Id="rId1848" Type="http://schemas.openxmlformats.org/officeDocument/2006/relationships/hyperlink" Target="http://pbs.twimg.com/profile_images/1195787958760169473/gfW1h1J0_normal.jpg" TargetMode="External"/><Relationship Id="rId3270" Type="http://schemas.openxmlformats.org/officeDocument/2006/relationships/hyperlink" Target="https://pbs.twimg.com/ext_tw_video_thumb/1223688001433296899/pu/img/v1E2GEBvbWEODjVe.jpg" TargetMode="External"/><Relationship Id="rId4321" Type="http://schemas.openxmlformats.org/officeDocument/2006/relationships/hyperlink" Target="http://pbs.twimg.com/profile_images/1221803737209098240/1VCGGt7C_normal.jpg" TargetMode="External"/><Relationship Id="rId191" Type="http://schemas.openxmlformats.org/officeDocument/2006/relationships/hyperlink" Target="https://pbs.twimg.com/ext_tw_video_thumb/1223692160761040898/pu/img/tR8K4KY58KDAJ_8r.jpg" TargetMode="External"/><Relationship Id="rId7891" Type="http://schemas.openxmlformats.org/officeDocument/2006/relationships/hyperlink" Target="https://twitter.com/jmssm2022/status/1223728472322912257" TargetMode="External"/><Relationship Id="rId8942" Type="http://schemas.openxmlformats.org/officeDocument/2006/relationships/hyperlink" Target="https://twitter.com/almesaifri/status/1223190931979096065" TargetMode="External"/><Relationship Id="rId5095" Type="http://schemas.openxmlformats.org/officeDocument/2006/relationships/hyperlink" Target="https://twitter.com/gutso77/status/1223318155373830144" TargetMode="External"/><Relationship Id="rId6493" Type="http://schemas.openxmlformats.org/officeDocument/2006/relationships/hyperlink" Target="https://twitter.com/pllp91/status/1223659169326288896" TargetMode="External"/><Relationship Id="rId7544" Type="http://schemas.openxmlformats.org/officeDocument/2006/relationships/hyperlink" Target="https://twitter.com/a_qtr86/status/1223721534424068102" TargetMode="External"/><Relationship Id="rId6146" Type="http://schemas.openxmlformats.org/officeDocument/2006/relationships/hyperlink" Target="https://twitter.com/w7ed_alshoq/status/1223585506363150338" TargetMode="External"/><Relationship Id="rId2756" Type="http://schemas.openxmlformats.org/officeDocument/2006/relationships/hyperlink" Target="http://pbs.twimg.com/profile_images/996349771043438592/XCk4xcuZ_normal.jpg" TargetMode="External"/><Relationship Id="rId3807" Type="http://schemas.openxmlformats.org/officeDocument/2006/relationships/hyperlink" Target="http://pbs.twimg.com/profile_images/1193253050284204035/K4yznvSz_normal.jpg" TargetMode="External"/><Relationship Id="rId728" Type="http://schemas.openxmlformats.org/officeDocument/2006/relationships/hyperlink" Target="http://pbs.twimg.com/profile_images/1211383977145257986/LXNRPwCt_normal.jpg" TargetMode="External"/><Relationship Id="rId1358" Type="http://schemas.openxmlformats.org/officeDocument/2006/relationships/hyperlink" Target="http://pbs.twimg.com/profile_images/1212123898457788416/jNSWJSD5_normal.jpg" TargetMode="External"/><Relationship Id="rId2409" Type="http://schemas.openxmlformats.org/officeDocument/2006/relationships/hyperlink" Target="http://pbs.twimg.com/profile_images/1168852016766050304/CvRzok7d_normal.jpg" TargetMode="External"/><Relationship Id="rId5979" Type="http://schemas.openxmlformats.org/officeDocument/2006/relationships/hyperlink" Target="https://twitter.com/sohaila_almoslh/status/1223173202500780032" TargetMode="External"/><Relationship Id="rId64" Type="http://schemas.openxmlformats.org/officeDocument/2006/relationships/hyperlink" Target="https://www.youtube.com/watch?v=UyoFnfn7LN8&amp;feature=youtu.be" TargetMode="External"/><Relationship Id="rId8452" Type="http://schemas.openxmlformats.org/officeDocument/2006/relationships/hyperlink" Target="https://twitter.com/abdullaqat93/status/1223590811012599811" TargetMode="External"/><Relationship Id="rId7054" Type="http://schemas.openxmlformats.org/officeDocument/2006/relationships/hyperlink" Target="https://twitter.com/lolo452/status/1223313648057307137" TargetMode="External"/><Relationship Id="rId8105" Type="http://schemas.openxmlformats.org/officeDocument/2006/relationships/hyperlink" Target="https://twitter.com/msjmsjqatar/status/1223564646461865984" TargetMode="External"/><Relationship Id="rId3664" Type="http://schemas.openxmlformats.org/officeDocument/2006/relationships/hyperlink" Target="https://pbs.twimg.com/media/EPlqPA6WsAAfkQk.jpg" TargetMode="External"/><Relationship Id="rId4715" Type="http://schemas.openxmlformats.org/officeDocument/2006/relationships/hyperlink" Target="https://twitter.com/falmohamedi/status/1222965947100729346" TargetMode="External"/><Relationship Id="rId585" Type="http://schemas.openxmlformats.org/officeDocument/2006/relationships/hyperlink" Target="http://pbs.twimg.com/profile_images/1137430626662068225/09oSkEug_normal.jpg" TargetMode="External"/><Relationship Id="rId2266" Type="http://schemas.openxmlformats.org/officeDocument/2006/relationships/hyperlink" Target="http://pbs.twimg.com/profile_images/1218956266837544962/aAApz2I5_normal.jpg" TargetMode="External"/><Relationship Id="rId3317" Type="http://schemas.openxmlformats.org/officeDocument/2006/relationships/hyperlink" Target="https://pbs.twimg.com/ext_tw_video_thumb/1223687840619487239/pu/img/KqvpmTeVkjX34hht.jpg" TargetMode="External"/><Relationship Id="rId6887" Type="http://schemas.openxmlformats.org/officeDocument/2006/relationships/hyperlink" Target="https://twitter.com/rouda2004/status/1223210610458079233" TargetMode="External"/><Relationship Id="rId7938" Type="http://schemas.openxmlformats.org/officeDocument/2006/relationships/hyperlink" Target="https://twitter.com/safk57/status/1223744607227387904" TargetMode="External"/><Relationship Id="rId238" Type="http://schemas.openxmlformats.org/officeDocument/2006/relationships/hyperlink" Target="https://pbs.twimg.com/media/EPrzc_FX0AAMyb9.jpg" TargetMode="External"/><Relationship Id="rId5489" Type="http://schemas.openxmlformats.org/officeDocument/2006/relationships/hyperlink" Target="https://twitter.com/a_aln3ma92/status/1223407435291025408" TargetMode="External"/><Relationship Id="rId2400" Type="http://schemas.openxmlformats.org/officeDocument/2006/relationships/hyperlink" Target="http://pbs.twimg.com/profile_images/1217772067107622917/CovB29Ok_normal.jpg" TargetMode="External"/><Relationship Id="rId9013" Type="http://schemas.openxmlformats.org/officeDocument/2006/relationships/hyperlink" Target="https://twitter.com/khalidm64224444/status/1223381946925043712" TargetMode="External"/><Relationship Id="rId1002" Type="http://schemas.openxmlformats.org/officeDocument/2006/relationships/hyperlink" Target="http://pbs.twimg.com/profile_images/1210757939859881987/GKl6H1jQ_normal.jpg" TargetMode="External"/><Relationship Id="rId5970" Type="http://schemas.openxmlformats.org/officeDocument/2006/relationships/hyperlink" Target="https://twitter.com/noufmoh02885788/status/1223561458405072896" TargetMode="External"/><Relationship Id="rId3174" Type="http://schemas.openxmlformats.org/officeDocument/2006/relationships/hyperlink" Target="http://pbs.twimg.com/profile_images/1215775868389412866/mb5xfyG__normal.jpg" TargetMode="External"/><Relationship Id="rId4572" Type="http://schemas.openxmlformats.org/officeDocument/2006/relationships/hyperlink" Target="http://pbs.twimg.com/profile_images/910563247320817664/DvkuU1QB_normal.jpg" TargetMode="External"/><Relationship Id="rId5623" Type="http://schemas.openxmlformats.org/officeDocument/2006/relationships/hyperlink" Target="https://twitter.com/bfdnada/status/1223478543457378304" TargetMode="External"/><Relationship Id="rId4225" Type="http://schemas.openxmlformats.org/officeDocument/2006/relationships/hyperlink" Target="http://pbs.twimg.com/profile_images/1198983811733872640/ZVZCJCCW_normal.jpg" TargetMode="External"/><Relationship Id="rId7795" Type="http://schemas.openxmlformats.org/officeDocument/2006/relationships/hyperlink" Target="https://twitter.com/aljoker92536929/status/1223574942245060608" TargetMode="External"/><Relationship Id="rId8846" Type="http://schemas.openxmlformats.org/officeDocument/2006/relationships/hyperlink" Target="https://twitter.com/namrod9009/status/1223827408844984320" TargetMode="External"/><Relationship Id="rId6397" Type="http://schemas.openxmlformats.org/officeDocument/2006/relationships/hyperlink" Target="https://twitter.com/latifah_aa/status/1223631414094127106" TargetMode="External"/><Relationship Id="rId7448" Type="http://schemas.openxmlformats.org/officeDocument/2006/relationships/hyperlink" Target="https://twitter.com/ea0759101/status/1223345786710347776" TargetMode="External"/><Relationship Id="rId979" Type="http://schemas.openxmlformats.org/officeDocument/2006/relationships/hyperlink" Target="http://pbs.twimg.com/profile_images/1135194852990304256/_LtSQnul_normal.jpg" TargetMode="External"/><Relationship Id="rId5480" Type="http://schemas.openxmlformats.org/officeDocument/2006/relationships/hyperlink" Target="https://twitter.com/yoyy83/status/1223285138555056132" TargetMode="External"/><Relationship Id="rId6531" Type="http://schemas.openxmlformats.org/officeDocument/2006/relationships/hyperlink" Target="https://twitter.com/utjqe/status/1223667027119874048" TargetMode="External"/><Relationship Id="rId4082" Type="http://schemas.openxmlformats.org/officeDocument/2006/relationships/hyperlink" Target="http://pbs.twimg.com/profile_images/1154509612017692672/UwGdfqXz_normal.jpg" TargetMode="External"/><Relationship Id="rId5133" Type="http://schemas.openxmlformats.org/officeDocument/2006/relationships/hyperlink" Target="https://twitter.com/alabdullah5522/status/1223262988087496704" TargetMode="External"/><Relationship Id="rId1743" Type="http://schemas.openxmlformats.org/officeDocument/2006/relationships/hyperlink" Target="http://pbs.twimg.com/profile_images/1169858059939614724/4CPkjGDD_normal.jpg" TargetMode="External"/><Relationship Id="rId8009" Type="http://schemas.openxmlformats.org/officeDocument/2006/relationships/hyperlink" Target="https://twitter.com/yasserbinali/status/1223739073099194371" TargetMode="External"/><Relationship Id="rId8356" Type="http://schemas.openxmlformats.org/officeDocument/2006/relationships/hyperlink" Target="https://twitter.com/desertrose_86/status/1223704132910972937" TargetMode="External"/><Relationship Id="rId4966" Type="http://schemas.openxmlformats.org/officeDocument/2006/relationships/hyperlink" Target="https://twitter.com/n_althani_/status/1223269438172082176" TargetMode="External"/><Relationship Id="rId3568" Type="http://schemas.openxmlformats.org/officeDocument/2006/relationships/hyperlink" Target="http://pbs.twimg.com/profile_images/1220095956777152514/E-AxK0TK_normal.jpg" TargetMode="External"/><Relationship Id="rId4619" Type="http://schemas.openxmlformats.org/officeDocument/2006/relationships/hyperlink" Target="http://pbs.twimg.com/profile_images/910415787386695680/sjYFtTTj_normal.jpg" TargetMode="External"/><Relationship Id="rId489" Type="http://schemas.openxmlformats.org/officeDocument/2006/relationships/hyperlink" Target="http://pbs.twimg.com/profile_images/1169026832550846464/YAArjiTh_normal.jpg" TargetMode="External"/><Relationship Id="rId6041" Type="http://schemas.openxmlformats.org/officeDocument/2006/relationships/hyperlink" Target="https://twitter.com/shaherelkaabi/status/1223570835929288704" TargetMode="External"/><Relationship Id="rId970" Type="http://schemas.openxmlformats.org/officeDocument/2006/relationships/hyperlink" Target="http://pbs.twimg.com/profile_images/1168987879051337728/bxfAwxOx_normal.jpg" TargetMode="External"/><Relationship Id="rId1253" Type="http://schemas.openxmlformats.org/officeDocument/2006/relationships/hyperlink" Target="http://abs.twimg.com/sticky/default_profile_images/default_profile_normal.png" TargetMode="External"/><Relationship Id="rId2651" Type="http://schemas.openxmlformats.org/officeDocument/2006/relationships/hyperlink" Target="http://pbs.twimg.com/profile_images/755888579566592001/Bog7C9DU_normal.jpg" TargetMode="External"/><Relationship Id="rId3702" Type="http://schemas.openxmlformats.org/officeDocument/2006/relationships/hyperlink" Target="http://pbs.twimg.com/profile_images/1218616902601314306/uB-mhz2-_normal.jpg" TargetMode="External"/><Relationship Id="rId623" Type="http://schemas.openxmlformats.org/officeDocument/2006/relationships/hyperlink" Target="http://pbs.twimg.com/profile_images/1223823610558722049/5uSX8Hkt_normal.jpg" TargetMode="External"/><Relationship Id="rId2304" Type="http://schemas.openxmlformats.org/officeDocument/2006/relationships/hyperlink" Target="http://pbs.twimg.com/profile_images/1220652847525699585/xEzvN4Hp_normal.jpg" TargetMode="External"/><Relationship Id="rId5874" Type="http://schemas.openxmlformats.org/officeDocument/2006/relationships/hyperlink" Target="https://twitter.com/ix_een/status/1223551588419145728" TargetMode="External"/><Relationship Id="rId6925" Type="http://schemas.openxmlformats.org/officeDocument/2006/relationships/hyperlink" Target="https://twitter.com/telefat/status/1223698152777273344" TargetMode="External"/><Relationship Id="rId4476" Type="http://schemas.openxmlformats.org/officeDocument/2006/relationships/hyperlink" Target="http://pbs.twimg.com/profile_images/1140599178470576129/bhWjlfmi_normal.jpg" TargetMode="External"/><Relationship Id="rId5527" Type="http://schemas.openxmlformats.org/officeDocument/2006/relationships/hyperlink" Target="https://twitter.com/nawalalyafai/status/1223434542758924293" TargetMode="External"/><Relationship Id="rId3078" Type="http://schemas.openxmlformats.org/officeDocument/2006/relationships/hyperlink" Target="http://pbs.twimg.com/profile_images/1211392400855306240/Ep56Nbha_normal.jpg" TargetMode="External"/><Relationship Id="rId4129" Type="http://schemas.openxmlformats.org/officeDocument/2006/relationships/hyperlink" Target="http://pbs.twimg.com/profile_images/1042481136293818369/iD9o7sL5_normal.jpg" TargetMode="External"/><Relationship Id="rId7699" Type="http://schemas.openxmlformats.org/officeDocument/2006/relationships/hyperlink" Target="https://twitter.com/salemal32411709/status/1223733864427937792" TargetMode="External"/><Relationship Id="rId8000" Type="http://schemas.openxmlformats.org/officeDocument/2006/relationships/hyperlink" Target="https://twitter.com/mohammed_qq1/status/1223748823165566983" TargetMode="External"/><Relationship Id="rId4610" Type="http://schemas.openxmlformats.org/officeDocument/2006/relationships/hyperlink" Target="http://pbs.twimg.com/profile_images/1100795263071997959/WvuiZy1W_normal.jpg" TargetMode="External"/><Relationship Id="rId480" Type="http://schemas.openxmlformats.org/officeDocument/2006/relationships/hyperlink" Target="http://pbs.twimg.com/profile_images/1189112093015973888/KuavuVGM_normal.jpg" TargetMode="External"/><Relationship Id="rId2161" Type="http://schemas.openxmlformats.org/officeDocument/2006/relationships/hyperlink" Target="http://pbs.twimg.com/profile_images/1202016979906912262/Sk5HOkc0_normal.jpg" TargetMode="External"/><Relationship Id="rId3212" Type="http://schemas.openxmlformats.org/officeDocument/2006/relationships/hyperlink" Target="http://pbs.twimg.com/profile_images/879566018581905408/xpoKSC77_normal.jpg" TargetMode="External"/><Relationship Id="rId133" Type="http://schemas.openxmlformats.org/officeDocument/2006/relationships/hyperlink" Target="https://pbs.twimg.com/media/EPr2yQZX4AAmgWH.jpg" TargetMode="External"/><Relationship Id="rId5384" Type="http://schemas.openxmlformats.org/officeDocument/2006/relationships/hyperlink" Target="https://twitter.com/aldrbeal/status/1222981418680229888" TargetMode="External"/><Relationship Id="rId6782" Type="http://schemas.openxmlformats.org/officeDocument/2006/relationships/hyperlink" Target="https://twitter.com/itswary_/status/1223578899331809282" TargetMode="External"/><Relationship Id="rId7833" Type="http://schemas.openxmlformats.org/officeDocument/2006/relationships/hyperlink" Target="https://twitter.com/_77ffi/status/1223332472160690176" TargetMode="External"/><Relationship Id="rId5037" Type="http://schemas.openxmlformats.org/officeDocument/2006/relationships/hyperlink" Target="https://twitter.com/abdallahhagri/status/1223292411587235841" TargetMode="External"/><Relationship Id="rId6435" Type="http://schemas.openxmlformats.org/officeDocument/2006/relationships/hyperlink" Target="https://twitter.com/yasseenmoneer/status/1223637211129753601" TargetMode="External"/><Relationship Id="rId1994" Type="http://schemas.openxmlformats.org/officeDocument/2006/relationships/hyperlink" Target="http://pbs.twimg.com/profile_images/1219157983210270720/8FRCOJCP_normal.jpg" TargetMode="External"/><Relationship Id="rId1647" Type="http://schemas.openxmlformats.org/officeDocument/2006/relationships/hyperlink" Target="http://pbs.twimg.com/profile_images/1158573119226949632/OBmJZaQL_normal.jpg" TargetMode="External"/><Relationship Id="rId4120" Type="http://schemas.openxmlformats.org/officeDocument/2006/relationships/hyperlink" Target="http://pbs.twimg.com/profile_images/834512638596042752/oQizKQKi_normal.jpg" TargetMode="External"/><Relationship Id="rId7690" Type="http://schemas.openxmlformats.org/officeDocument/2006/relationships/hyperlink" Target="https://twitter.com/abdullaqatar7/status/1223733118387003393" TargetMode="External"/><Relationship Id="rId8741" Type="http://schemas.openxmlformats.org/officeDocument/2006/relationships/hyperlink" Target="https://twitter.com/qatarisada/status/1223822372513505280" TargetMode="External"/><Relationship Id="rId6292" Type="http://schemas.openxmlformats.org/officeDocument/2006/relationships/hyperlink" Target="https://twitter.com/d216_/status/1223608436895764481" TargetMode="External"/><Relationship Id="rId7343" Type="http://schemas.openxmlformats.org/officeDocument/2006/relationships/hyperlink" Target="https://twitter.com/qtr_uk96/status/1223563622019948586" TargetMode="External"/><Relationship Id="rId3953" Type="http://schemas.openxmlformats.org/officeDocument/2006/relationships/hyperlink" Target="http://pbs.twimg.com/profile_images/1218604586103001089/HbeQ6Sd0_normal.jpg" TargetMode="External"/><Relationship Id="rId874" Type="http://schemas.openxmlformats.org/officeDocument/2006/relationships/hyperlink" Target="http://pbs.twimg.com/profile_images/1133986825540952064/cT7pQwJ1_normal.jpg" TargetMode="External"/><Relationship Id="rId2555" Type="http://schemas.openxmlformats.org/officeDocument/2006/relationships/hyperlink" Target="http://pbs.twimg.com/profile_images/1134627626633629697/hyQRpq58_normal.jpg" TargetMode="External"/><Relationship Id="rId3606" Type="http://schemas.openxmlformats.org/officeDocument/2006/relationships/hyperlink" Target="http://pbs.twimg.com/profile_images/1003781647899058176/UXEacVy__normal.jpg" TargetMode="External"/><Relationship Id="rId527" Type="http://schemas.openxmlformats.org/officeDocument/2006/relationships/hyperlink" Target="https://pbs.twimg.com/media/EPkPKLuXsAA6Dy0.jpg" TargetMode="External"/><Relationship Id="rId1157" Type="http://schemas.openxmlformats.org/officeDocument/2006/relationships/hyperlink" Target="http://pbs.twimg.com/profile_images/1223188766766063616/qR-meCLR_normal.jpg" TargetMode="External"/><Relationship Id="rId2208" Type="http://schemas.openxmlformats.org/officeDocument/2006/relationships/hyperlink" Target="http://pbs.twimg.com/profile_images/1211656030398156801/dmVzq3-p_normal.jpg" TargetMode="External"/><Relationship Id="rId5778" Type="http://schemas.openxmlformats.org/officeDocument/2006/relationships/hyperlink" Target="https://twitter.com/fatimanumber/status/1223378398782939142" TargetMode="External"/><Relationship Id="rId6829" Type="http://schemas.openxmlformats.org/officeDocument/2006/relationships/hyperlink" Target="https://twitter.com/janrals400/status/1223696520664535040" TargetMode="External"/><Relationship Id="rId8251" Type="http://schemas.openxmlformats.org/officeDocument/2006/relationships/hyperlink" Target="https://twitter.com/bosaa3d_/status/1223149402350637058" TargetMode="External"/><Relationship Id="rId3463" Type="http://schemas.openxmlformats.org/officeDocument/2006/relationships/hyperlink" Target="https://pbs.twimg.com/media/EPsAVOdWoAAPaab.jpg" TargetMode="External"/><Relationship Id="rId4861" Type="http://schemas.openxmlformats.org/officeDocument/2006/relationships/hyperlink" Target="https://twitter.com/shaikha_h1/status/1223201117062008832" TargetMode="External"/><Relationship Id="rId5912" Type="http://schemas.openxmlformats.org/officeDocument/2006/relationships/hyperlink" Target="https://twitter.com/_itsmemz/status/1223554547278282753" TargetMode="External"/><Relationship Id="rId384" Type="http://schemas.openxmlformats.org/officeDocument/2006/relationships/hyperlink" Target="https://pbs.twimg.com/media/EPtk9dQWoAEZvyN.jpg" TargetMode="External"/><Relationship Id="rId2065" Type="http://schemas.openxmlformats.org/officeDocument/2006/relationships/hyperlink" Target="http://pbs.twimg.com/profile_images/1059077978691395584/8jeZ6RO2_normal.jpg" TargetMode="External"/><Relationship Id="rId3116" Type="http://schemas.openxmlformats.org/officeDocument/2006/relationships/hyperlink" Target="http://pbs.twimg.com/profile_images/1223722084754448384/lVPs_IvP_normal.jpg" TargetMode="External"/><Relationship Id="rId4514" Type="http://schemas.openxmlformats.org/officeDocument/2006/relationships/hyperlink" Target="http://pbs.twimg.com/profile_images/1211754515453620230/gRJcyFNP_normal.jpg" TargetMode="External"/><Relationship Id="rId6686" Type="http://schemas.openxmlformats.org/officeDocument/2006/relationships/hyperlink" Target="https://twitter.com/musferx/status/1223686094316851201" TargetMode="External"/><Relationship Id="rId7737" Type="http://schemas.openxmlformats.org/officeDocument/2006/relationships/hyperlink" Target="https://twitter.com/saleh_obaidli/status/1223735150535725056" TargetMode="External"/><Relationship Id="rId5288" Type="http://schemas.openxmlformats.org/officeDocument/2006/relationships/hyperlink" Target="https://twitter.com/hussenabunada/status/1223355804323020806" TargetMode="External"/><Relationship Id="rId6339" Type="http://schemas.openxmlformats.org/officeDocument/2006/relationships/hyperlink" Target="https://twitter.com/90aln/status/1223618163511889920" TargetMode="External"/><Relationship Id="rId1898" Type="http://schemas.openxmlformats.org/officeDocument/2006/relationships/hyperlink" Target="http://pbs.twimg.com/profile_images/1041803381730361344/5J2f3hNC_normal.jpg" TargetMode="External"/><Relationship Id="rId2949" Type="http://schemas.openxmlformats.org/officeDocument/2006/relationships/hyperlink" Target="http://pbs.twimg.com/profile_images/1039090660702339072/wUfDb63I_normal.jpg" TargetMode="External"/><Relationship Id="rId6820" Type="http://schemas.openxmlformats.org/officeDocument/2006/relationships/hyperlink" Target="https://twitter.com/abdulla3377/status/1223694955182469127" TargetMode="External"/><Relationship Id="rId4371" Type="http://schemas.openxmlformats.org/officeDocument/2006/relationships/hyperlink" Target="http://pbs.twimg.com/profile_images/1221096304874573825/aVAHXLxo_normal.jpg" TargetMode="External"/><Relationship Id="rId5422" Type="http://schemas.openxmlformats.org/officeDocument/2006/relationships/hyperlink" Target="https://twitter.com/alnwwwr/status/1223373879143518208" TargetMode="External"/><Relationship Id="rId4024" Type="http://schemas.openxmlformats.org/officeDocument/2006/relationships/hyperlink" Target="http://pbs.twimg.com/profile_images/876586522165862400/bJQuhq6g_normal.jpg" TargetMode="External"/><Relationship Id="rId7594" Type="http://schemas.openxmlformats.org/officeDocument/2006/relationships/hyperlink" Target="https://twitter.com/alkhelaifi_588/status/1223005837083533312" TargetMode="External"/><Relationship Id="rId8992" Type="http://schemas.openxmlformats.org/officeDocument/2006/relationships/hyperlink" Target="https://twitter.com/lavender4_/status/1223708273989357569" TargetMode="External"/><Relationship Id="rId6196" Type="http://schemas.openxmlformats.org/officeDocument/2006/relationships/hyperlink" Target="https://twitter.com/abdullah974a/status/1223575707781079040" TargetMode="External"/><Relationship Id="rId7247" Type="http://schemas.openxmlformats.org/officeDocument/2006/relationships/hyperlink" Target="https://twitter.com/nasser1__/status/1223705394985558017" TargetMode="External"/><Relationship Id="rId8645" Type="http://schemas.openxmlformats.org/officeDocument/2006/relationships/hyperlink" Target="https://twitter.com/abj506/status/1223242290275241985" TargetMode="External"/><Relationship Id="rId3857" Type="http://schemas.openxmlformats.org/officeDocument/2006/relationships/hyperlink" Target="http://pbs.twimg.com/profile_images/972451468799246338/ZL0waiYp_normal.jpg" TargetMode="External"/><Relationship Id="rId4908" Type="http://schemas.openxmlformats.org/officeDocument/2006/relationships/hyperlink" Target="https://twitter.com/samnam76/status/1223244586430226432" TargetMode="External"/><Relationship Id="rId778" Type="http://schemas.openxmlformats.org/officeDocument/2006/relationships/hyperlink" Target="http://pbs.twimg.com/profile_images/765642470935986177/5ZL3hbf__normal.jpg" TargetMode="External"/><Relationship Id="rId2459" Type="http://schemas.openxmlformats.org/officeDocument/2006/relationships/hyperlink" Target="http://pbs.twimg.com/profile_images/1215553835319595008/_Wrad2RZ_normal.jpg" TargetMode="External"/><Relationship Id="rId6330" Type="http://schemas.openxmlformats.org/officeDocument/2006/relationships/hyperlink" Target="https://twitter.com/aemadi/status/1223615290312941568" TargetMode="External"/><Relationship Id="rId1542" Type="http://schemas.openxmlformats.org/officeDocument/2006/relationships/hyperlink" Target="http://pbs.twimg.com/profile_images/1186705199550914562/tJoGwS6H_normal.jpg" TargetMode="External"/><Relationship Id="rId2940" Type="http://schemas.openxmlformats.org/officeDocument/2006/relationships/hyperlink" Target="http://pbs.twimg.com/profile_images/1013166510020362242/c_p3dcHv_normal.jpg" TargetMode="External"/><Relationship Id="rId8155" Type="http://schemas.openxmlformats.org/officeDocument/2006/relationships/hyperlink" Target="https://twitter.com/vip5402/status/1223263279117717512" TargetMode="External"/><Relationship Id="rId912" Type="http://schemas.openxmlformats.org/officeDocument/2006/relationships/hyperlink" Target="http://pbs.twimg.com/profile_images/1074853422887813120/xe3DltoX_normal.jpg" TargetMode="External"/><Relationship Id="rId4765" Type="http://schemas.openxmlformats.org/officeDocument/2006/relationships/hyperlink" Target="https://twitter.com/alalmannai/status/1223020858974838784" TargetMode="External"/><Relationship Id="rId5816" Type="http://schemas.openxmlformats.org/officeDocument/2006/relationships/hyperlink" Target="https://twitter.com/dannoshh/status/1223542445142659073" TargetMode="External"/><Relationship Id="rId288" Type="http://schemas.openxmlformats.org/officeDocument/2006/relationships/hyperlink" Target="https://pbs.twimg.com/ext_tw_video_thumb/1223687840619487239/pu/img/KqvpmTeVkjX34hht.jpg" TargetMode="External"/><Relationship Id="rId3367" Type="http://schemas.openxmlformats.org/officeDocument/2006/relationships/hyperlink" Target="http://pbs.twimg.com/profile_images/1183812266162036736/yMHwGMPr_normal.jpg" TargetMode="External"/><Relationship Id="rId4418" Type="http://schemas.openxmlformats.org/officeDocument/2006/relationships/hyperlink" Target="http://pbs.twimg.com/profile_images/1221768893854822400/GfQiD_hU_normal.jpg" TargetMode="External"/><Relationship Id="rId7988" Type="http://schemas.openxmlformats.org/officeDocument/2006/relationships/hyperlink" Target="https://twitter.com/motab3____/status/1222953120193482753" TargetMode="External"/><Relationship Id="rId2450" Type="http://schemas.openxmlformats.org/officeDocument/2006/relationships/hyperlink" Target="https://pbs.twimg.com/ext_tw_video_thumb/1223687840619487239/pu/img/KqvpmTeVkjX34hht.jpg" TargetMode="External"/><Relationship Id="rId3501" Type="http://schemas.openxmlformats.org/officeDocument/2006/relationships/hyperlink" Target="http://pbs.twimg.com/profile_images/1206595066430738432/KD-zJ4Ze_normal.jpg" TargetMode="External"/><Relationship Id="rId422" Type="http://schemas.openxmlformats.org/officeDocument/2006/relationships/hyperlink" Target="http://pbs.twimg.com/profile_images/1163194624082685952/nw__6Prv_normal.jpg" TargetMode="External"/><Relationship Id="rId1052" Type="http://schemas.openxmlformats.org/officeDocument/2006/relationships/hyperlink" Target="http://pbs.twimg.com/profile_images/3283604878/c7302f46517d7277082facae95f2f946_normal.jpeg" TargetMode="External"/><Relationship Id="rId2103" Type="http://schemas.openxmlformats.org/officeDocument/2006/relationships/hyperlink" Target="http://pbs.twimg.com/profile_images/867807632488361985/4SxoBr1d_normal.jpg" TargetMode="External"/><Relationship Id="rId5673" Type="http://schemas.openxmlformats.org/officeDocument/2006/relationships/hyperlink" Target="https://twitter.com/im7mdr/status/1223498104462331904" TargetMode="External"/><Relationship Id="rId4275" Type="http://schemas.openxmlformats.org/officeDocument/2006/relationships/hyperlink" Target="http://pbs.twimg.com/profile_images/1209206343757774849/upsiKFTU_normal.jpg" TargetMode="External"/><Relationship Id="rId5326" Type="http://schemas.openxmlformats.org/officeDocument/2006/relationships/hyperlink" Target="https://twitter.com/fahadsodanger20/status/1223358812213727232" TargetMode="External"/><Relationship Id="rId6724" Type="http://schemas.openxmlformats.org/officeDocument/2006/relationships/hyperlink" Target="https://twitter.com/am20199/status/1223359410099163136" TargetMode="External"/><Relationship Id="rId8896" Type="http://schemas.openxmlformats.org/officeDocument/2006/relationships/hyperlink" Target="https://twitter.com/mohamma14877577/status/1223830085523902476" TargetMode="External"/><Relationship Id="rId1936" Type="http://schemas.openxmlformats.org/officeDocument/2006/relationships/hyperlink" Target="http://pbs.twimg.com/profile_images/1217308560637530117/vRS6ex6Z_normal.jpg" TargetMode="External"/><Relationship Id="rId7498" Type="http://schemas.openxmlformats.org/officeDocument/2006/relationships/hyperlink" Target="https://twitter.com/kalkubaisiqtr/status/1223283073728409600" TargetMode="External"/><Relationship Id="rId8549" Type="http://schemas.openxmlformats.org/officeDocument/2006/relationships/hyperlink" Target="https://twitter.com/yaya50508/status/1223810824306876417" TargetMode="External"/><Relationship Id="rId3011" Type="http://schemas.openxmlformats.org/officeDocument/2006/relationships/hyperlink" Target="https://pbs.twimg.com/media/EPrzc_FX0AAMyb9.jpg" TargetMode="External"/><Relationship Id="rId6581" Type="http://schemas.openxmlformats.org/officeDocument/2006/relationships/hyperlink" Target="https://twitter.com/noourbm/status/1223677016026816512" TargetMode="External"/><Relationship Id="rId7632" Type="http://schemas.openxmlformats.org/officeDocument/2006/relationships/hyperlink" Target="https://twitter.com/alsutana/status/1223511081152282631" TargetMode="External"/><Relationship Id="rId5183" Type="http://schemas.openxmlformats.org/officeDocument/2006/relationships/hyperlink" Target="https://twitter.com/aaaalmaraghi/status/1222984643105951745" TargetMode="External"/><Relationship Id="rId6234" Type="http://schemas.openxmlformats.org/officeDocument/2006/relationships/hyperlink" Target="https://twitter.com/xx__1l/status/1223603120200200192" TargetMode="External"/><Relationship Id="rId1793" Type="http://schemas.openxmlformats.org/officeDocument/2006/relationships/hyperlink" Target="http://pbs.twimg.com/profile_images/1219315516826902530/UOj0lh6v_normal.jpg" TargetMode="External"/><Relationship Id="rId2844" Type="http://schemas.openxmlformats.org/officeDocument/2006/relationships/hyperlink" Target="http://pbs.twimg.com/profile_images/996349771043438592/XCk4xcuZ_normal.jpg" TargetMode="External"/><Relationship Id="rId8059" Type="http://schemas.openxmlformats.org/officeDocument/2006/relationships/hyperlink" Target="https://twitter.com/fidaazaanin/status/1223759247512653827" TargetMode="External"/><Relationship Id="rId816" Type="http://schemas.openxmlformats.org/officeDocument/2006/relationships/hyperlink" Target="http://pbs.twimg.com/profile_images/1219346904838033408/3M0tENl6_normal.jpg" TargetMode="External"/><Relationship Id="rId1446" Type="http://schemas.openxmlformats.org/officeDocument/2006/relationships/hyperlink" Target="http://pbs.twimg.com/profile_images/770706978083667968/6Dux-S3p_normal.jpg" TargetMode="External"/><Relationship Id="rId4669" Type="http://schemas.openxmlformats.org/officeDocument/2006/relationships/hyperlink" Target="http://pbs.twimg.com/profile_images/910415787386695680/sjYFtTTj_normal.jpg" TargetMode="External"/><Relationship Id="rId8540" Type="http://schemas.openxmlformats.org/officeDocument/2006/relationships/hyperlink" Target="https://twitter.com/bo__shams/status/1223692692141629440" TargetMode="External"/><Relationship Id="rId6091" Type="http://schemas.openxmlformats.org/officeDocument/2006/relationships/hyperlink" Target="https://twitter.com/asmaa1102/status/1223577518126587905" TargetMode="External"/><Relationship Id="rId7142" Type="http://schemas.openxmlformats.org/officeDocument/2006/relationships/hyperlink" Target="https://twitter.com/norahajry/status/1223671681400655873" TargetMode="External"/><Relationship Id="rId3752" Type="http://schemas.openxmlformats.org/officeDocument/2006/relationships/hyperlink" Target="http://pbs.twimg.com/profile_images/1222264718162825216/BoeXMlXY_normal.jpg" TargetMode="External"/><Relationship Id="rId673" Type="http://schemas.openxmlformats.org/officeDocument/2006/relationships/hyperlink" Target="http://pbs.twimg.com/profile_images/1218474136785256448/px5KA_z4_normal.jpg" TargetMode="External"/><Relationship Id="rId2354" Type="http://schemas.openxmlformats.org/officeDocument/2006/relationships/hyperlink" Target="http://pbs.twimg.com/profile_images/1215710542901522433/I1oIrsgZ_normal.jpg" TargetMode="External"/><Relationship Id="rId3405" Type="http://schemas.openxmlformats.org/officeDocument/2006/relationships/hyperlink" Target="http://pbs.twimg.com/profile_images/1180938821363535872/UW7kYma8_normal.jpg" TargetMode="External"/><Relationship Id="rId4803" Type="http://schemas.openxmlformats.org/officeDocument/2006/relationships/hyperlink" Target="https://twitter.com/al___naimi/status/1223135036108468224" TargetMode="External"/><Relationship Id="rId326" Type="http://schemas.openxmlformats.org/officeDocument/2006/relationships/hyperlink" Target="https://pbs.twimg.com/media/EPu4D2EWAAAYFFR.jpg" TargetMode="External"/><Relationship Id="rId2007" Type="http://schemas.openxmlformats.org/officeDocument/2006/relationships/hyperlink" Target="http://pbs.twimg.com/profile_images/1090624090107453443/MLulIes8_normal.jpg" TargetMode="External"/><Relationship Id="rId6975" Type="http://schemas.openxmlformats.org/officeDocument/2006/relationships/hyperlink" Target="https://twitter.com/jajassim7/status/1223701967438065664" TargetMode="External"/><Relationship Id="rId4179" Type="http://schemas.openxmlformats.org/officeDocument/2006/relationships/hyperlink" Target="http://pbs.twimg.com/profile_images/867833028332191744/arHMnItX_normal.jpg" TargetMode="External"/><Relationship Id="rId5577" Type="http://schemas.openxmlformats.org/officeDocument/2006/relationships/hyperlink" Target="https://twitter.com/alsaberaljamee1/status/1223449093361389568" TargetMode="External"/><Relationship Id="rId6628" Type="http://schemas.openxmlformats.org/officeDocument/2006/relationships/hyperlink" Target="https://twitter.com/qatar2022dohaq/status/1223267463883894784" TargetMode="External"/><Relationship Id="rId8050" Type="http://schemas.openxmlformats.org/officeDocument/2006/relationships/hyperlink" Target="https://twitter.com/noallk/status/1223679669901328384" TargetMode="External"/><Relationship Id="rId4660" Type="http://schemas.openxmlformats.org/officeDocument/2006/relationships/hyperlink" Target="http://pbs.twimg.com/profile_images/1220429706572587010/c9wJtFXH_normal.jpg" TargetMode="External"/><Relationship Id="rId5711" Type="http://schemas.openxmlformats.org/officeDocument/2006/relationships/hyperlink" Target="https://twitter.com/m_thenaimi/status/1223510366015119360" TargetMode="External"/><Relationship Id="rId3262" Type="http://schemas.openxmlformats.org/officeDocument/2006/relationships/hyperlink" Target="http://pbs.twimg.com/profile_images/1170773512468008960/sWL9SJEh_normal.jpg" TargetMode="External"/><Relationship Id="rId4313" Type="http://schemas.openxmlformats.org/officeDocument/2006/relationships/hyperlink" Target="http://pbs.twimg.com/profile_images/1222173643519799297/X831jDBU_normal.jpg" TargetMode="External"/><Relationship Id="rId7883" Type="http://schemas.openxmlformats.org/officeDocument/2006/relationships/hyperlink" Target="https://twitter.com/shahab_qa/status/1223740260783415297" TargetMode="External"/><Relationship Id="rId183" Type="http://schemas.openxmlformats.org/officeDocument/2006/relationships/hyperlink" Target="https://pbs.twimg.com/ext_tw_video_thumb/1223687840619487239/pu/img/KqvpmTeVkjX34hht.jpg" TargetMode="External"/><Relationship Id="rId6485" Type="http://schemas.openxmlformats.org/officeDocument/2006/relationships/hyperlink" Target="https://twitter.com/qatar29870333/status/1223657462211010562" TargetMode="External"/><Relationship Id="rId7536" Type="http://schemas.openxmlformats.org/officeDocument/2006/relationships/hyperlink" Target="https://twitter.com/oojrero/status/1223720998970777600" TargetMode="External"/><Relationship Id="rId8934" Type="http://schemas.openxmlformats.org/officeDocument/2006/relationships/hyperlink" Target="https://twitter.com/q6r/status/1223347172751618048" TargetMode="External"/><Relationship Id="rId5087" Type="http://schemas.openxmlformats.org/officeDocument/2006/relationships/hyperlink" Target="https://twitter.com/6raffic/status/1223045716131614721" TargetMode="External"/><Relationship Id="rId6138" Type="http://schemas.openxmlformats.org/officeDocument/2006/relationships/hyperlink" Target="https://twitter.com/_shafialhajri/status/1223583580246499329" TargetMode="External"/><Relationship Id="rId1697" Type="http://schemas.openxmlformats.org/officeDocument/2006/relationships/hyperlink" Target="http://pbs.twimg.com/profile_images/1212459492392099842/gtaLLk6E_normal.jpg" TargetMode="External"/><Relationship Id="rId2748" Type="http://schemas.openxmlformats.org/officeDocument/2006/relationships/hyperlink" Target="http://pbs.twimg.com/profile_images/1219337782897926146/licuxOfd_normal.jpg" TargetMode="External"/><Relationship Id="rId4170" Type="http://schemas.openxmlformats.org/officeDocument/2006/relationships/hyperlink" Target="http://pbs.twimg.com/profile_images/1158706367986839553/q2HFg_IA_normal.jpg" TargetMode="External"/><Relationship Id="rId5221" Type="http://schemas.openxmlformats.org/officeDocument/2006/relationships/hyperlink" Target="https://twitter.com/hshem090/status/1223347906377371656" TargetMode="External"/><Relationship Id="rId8791" Type="http://schemas.openxmlformats.org/officeDocument/2006/relationships/hyperlink" Target="https://twitter.com/aljabera245/status/1222984479167459336" TargetMode="External"/><Relationship Id="rId56" Type="http://schemas.openxmlformats.org/officeDocument/2006/relationships/hyperlink" Target="https://twitter.com/Queen___ahmed/status/1223566010051067904?s=19" TargetMode="External"/><Relationship Id="rId1831" Type="http://schemas.openxmlformats.org/officeDocument/2006/relationships/hyperlink" Target="http://pbs.twimg.com/profile_images/1197057539088822272/aTYRpPC8_normal.jpg" TargetMode="External"/><Relationship Id="rId7393" Type="http://schemas.openxmlformats.org/officeDocument/2006/relationships/hyperlink" Target="https://twitter.com/hinqnzsgb2uux5w/status/1223382560098660352" TargetMode="External"/><Relationship Id="rId8444" Type="http://schemas.openxmlformats.org/officeDocument/2006/relationships/hyperlink" Target="https://twitter.com/abdullaqat93/status/1223223061467418625" TargetMode="External"/><Relationship Id="rId7046" Type="http://schemas.openxmlformats.org/officeDocument/2006/relationships/hyperlink" Target="https://twitter.com/_aysha_aa/status/1223268326006194176" TargetMode="External"/><Relationship Id="rId577" Type="http://schemas.openxmlformats.org/officeDocument/2006/relationships/hyperlink" Target="http://pbs.twimg.com/profile_images/944800410702897152/F58RJ_YS_normal.jpg" TargetMode="External"/><Relationship Id="rId2258" Type="http://schemas.openxmlformats.org/officeDocument/2006/relationships/hyperlink" Target="http://pbs.twimg.com/profile_images/1217290499859668994/GvTgIv0n_normal.jpg" TargetMode="External"/><Relationship Id="rId3656" Type="http://schemas.openxmlformats.org/officeDocument/2006/relationships/hyperlink" Target="https://pbs.twimg.com/media/EPufR-WWoAAeO8d.jpg" TargetMode="External"/><Relationship Id="rId4707" Type="http://schemas.openxmlformats.org/officeDocument/2006/relationships/hyperlink" Target="https://twitter.com/smsalmalki76/status/1222956122501414914" TargetMode="External"/><Relationship Id="rId3309" Type="http://schemas.openxmlformats.org/officeDocument/2006/relationships/hyperlink" Target="http://pbs.twimg.com/profile_images/1139659634418049024/eZtZVzq2_normal.jpg" TargetMode="External"/><Relationship Id="rId6879" Type="http://schemas.openxmlformats.org/officeDocument/2006/relationships/hyperlink" Target="https://twitter.com/m_surour95/status/1223697192168443905" TargetMode="External"/><Relationship Id="rId711" Type="http://schemas.openxmlformats.org/officeDocument/2006/relationships/hyperlink" Target="http://pbs.twimg.com/profile_images/1128245177292939264/kacEgsPi_normal.jpg" TargetMode="External"/><Relationship Id="rId1341" Type="http://schemas.openxmlformats.org/officeDocument/2006/relationships/hyperlink" Target="http://pbs.twimg.com/profile_images/1215318274201866240/_mC4mCO4_normal.jpg" TargetMode="External"/><Relationship Id="rId5962" Type="http://schemas.openxmlformats.org/officeDocument/2006/relationships/hyperlink" Target="https://twitter.com/brahimali1235/status/1223559736748138496" TargetMode="External"/><Relationship Id="rId9005" Type="http://schemas.openxmlformats.org/officeDocument/2006/relationships/hyperlink" Target="https://twitter.com/_fahadalmalki/status/1223830957200936960" TargetMode="External"/><Relationship Id="rId4564" Type="http://schemas.openxmlformats.org/officeDocument/2006/relationships/hyperlink" Target="https://pbs.twimg.com/media/EPtk9dQWoAEZvyN.jpg" TargetMode="External"/><Relationship Id="rId5615" Type="http://schemas.openxmlformats.org/officeDocument/2006/relationships/hyperlink" Target="https://twitter.com/um5586/status/1223471879366770688" TargetMode="External"/><Relationship Id="rId3166" Type="http://schemas.openxmlformats.org/officeDocument/2006/relationships/hyperlink" Target="https://pbs.twimg.com/media/EPrzc_FX0AAMyb9.jpg" TargetMode="External"/><Relationship Id="rId4217" Type="http://schemas.openxmlformats.org/officeDocument/2006/relationships/hyperlink" Target="http://pbs.twimg.com/profile_images/879587285574070273/rmnNxtt4_normal.jpg" TargetMode="External"/><Relationship Id="rId6389" Type="http://schemas.openxmlformats.org/officeDocument/2006/relationships/hyperlink" Target="https://twitter.com/aymanalaydi/status/1223629101308809216" TargetMode="External"/><Relationship Id="rId7787" Type="http://schemas.openxmlformats.org/officeDocument/2006/relationships/hyperlink" Target="https://twitter.com/khulaifishaikha/status/1223324258094526465" TargetMode="External"/><Relationship Id="rId8838" Type="http://schemas.openxmlformats.org/officeDocument/2006/relationships/hyperlink" Target="https://twitter.com/q400300/status/1222977947432296448" TargetMode="External"/><Relationship Id="rId2999" Type="http://schemas.openxmlformats.org/officeDocument/2006/relationships/hyperlink" Target="http://pbs.twimg.com/profile_images/1038452910055743491/bXsIYnq6_normal.jpg" TargetMode="External"/><Relationship Id="rId3300" Type="http://schemas.openxmlformats.org/officeDocument/2006/relationships/hyperlink" Target="http://pbs.twimg.com/profile_images/993896260326305795/-UIf00eN_normal.jpg" TargetMode="External"/><Relationship Id="rId6870" Type="http://schemas.openxmlformats.org/officeDocument/2006/relationships/hyperlink" Target="https://twitter.com/alsulaitima/status/1223693456289169409" TargetMode="External"/><Relationship Id="rId7921" Type="http://schemas.openxmlformats.org/officeDocument/2006/relationships/hyperlink" Target="https://twitter.com/quoranthusiast/status/1223373336815652866" TargetMode="External"/><Relationship Id="rId221" Type="http://schemas.openxmlformats.org/officeDocument/2006/relationships/hyperlink" Target="https://pbs.twimg.com/media/EPtacaoW4AE6Mef.jpg" TargetMode="External"/><Relationship Id="rId5472" Type="http://schemas.openxmlformats.org/officeDocument/2006/relationships/hyperlink" Target="https://twitter.com/khalidaljudeaa/status/1223396928043601921" TargetMode="External"/><Relationship Id="rId6523" Type="http://schemas.openxmlformats.org/officeDocument/2006/relationships/hyperlink" Target="https://twitter.com/__badriyah/status/1223666255435128833" TargetMode="External"/><Relationship Id="rId4074" Type="http://schemas.openxmlformats.org/officeDocument/2006/relationships/hyperlink" Target="http://pbs.twimg.com/profile_images/1154509612017692672/UwGdfqXz_normal.jpg" TargetMode="External"/><Relationship Id="rId5125" Type="http://schemas.openxmlformats.org/officeDocument/2006/relationships/hyperlink" Target="https://twitter.com/alabdullah5522/status/1223262619018104832" TargetMode="External"/><Relationship Id="rId8695" Type="http://schemas.openxmlformats.org/officeDocument/2006/relationships/hyperlink" Target="https://twitter.com/abdalazez400/status/1223257390390398977" TargetMode="External"/><Relationship Id="rId7297" Type="http://schemas.openxmlformats.org/officeDocument/2006/relationships/hyperlink" Target="https://twitter.com/totallyaisha/status/1223707524161064961" TargetMode="External"/><Relationship Id="rId8348" Type="http://schemas.openxmlformats.org/officeDocument/2006/relationships/hyperlink" Target="https://twitter.com/aljaidah/status/1223349003540189186" TargetMode="External"/><Relationship Id="rId1735" Type="http://schemas.openxmlformats.org/officeDocument/2006/relationships/hyperlink" Target="http://pbs.twimg.com/profile_images/1213426075981799425/_W_cIoys_normal.jpg" TargetMode="External"/><Relationship Id="rId4958" Type="http://schemas.openxmlformats.org/officeDocument/2006/relationships/hyperlink" Target="https://twitter.com/bayrakalad3m/status/1223267226716909568" TargetMode="External"/><Relationship Id="rId6380" Type="http://schemas.openxmlformats.org/officeDocument/2006/relationships/hyperlink" Target="https://twitter.com/umjassim_75/status/1223347456391438337" TargetMode="External"/><Relationship Id="rId7431" Type="http://schemas.openxmlformats.org/officeDocument/2006/relationships/hyperlink" Target="https://twitter.com/rinbowlady84/status/1223542392512339968" TargetMode="External"/><Relationship Id="rId2990" Type="http://schemas.openxmlformats.org/officeDocument/2006/relationships/hyperlink" Target="http://pbs.twimg.com/profile_images/3604278159/e496b428956c6943b59b38a4f8c71d45_normal.jpeg" TargetMode="External"/><Relationship Id="rId6033" Type="http://schemas.openxmlformats.org/officeDocument/2006/relationships/hyperlink" Target="https://twitter.com/fatima_alyafei/status/1223569590195838977" TargetMode="External"/><Relationship Id="rId962" Type="http://schemas.openxmlformats.org/officeDocument/2006/relationships/hyperlink" Target="http://pbs.twimg.com/profile_images/873954835522912257/I3NNMaeb_normal.jpg" TargetMode="External"/><Relationship Id="rId1592" Type="http://schemas.openxmlformats.org/officeDocument/2006/relationships/hyperlink" Target="http://pbs.twimg.com/profile_images/875481700993781760/918y0Icw_normal.jpg" TargetMode="External"/><Relationship Id="rId2643" Type="http://schemas.openxmlformats.org/officeDocument/2006/relationships/hyperlink" Target="http://pbs.twimg.com/profile_images/755888579566592001/Bog7C9DU_normal.jpg" TargetMode="External"/><Relationship Id="rId615" Type="http://schemas.openxmlformats.org/officeDocument/2006/relationships/hyperlink" Target="http://pbs.twimg.com/profile_images/1211355643896090624/8JLgVJ7N_normal.jpg" TargetMode="External"/><Relationship Id="rId1245" Type="http://schemas.openxmlformats.org/officeDocument/2006/relationships/hyperlink" Target="http://pbs.twimg.com/profile_images/1169314588275433474/ig7SEs1U_normal.jpg" TargetMode="External"/><Relationship Id="rId4468" Type="http://schemas.openxmlformats.org/officeDocument/2006/relationships/hyperlink" Target="http://pbs.twimg.com/profile_images/1042443379433459719/hF1jGQQQ_normal.jpg" TargetMode="External"/><Relationship Id="rId5866" Type="http://schemas.openxmlformats.org/officeDocument/2006/relationships/hyperlink" Target="https://twitter.com/1999mmntha/status/1223521577171673088" TargetMode="External"/><Relationship Id="rId6917" Type="http://schemas.openxmlformats.org/officeDocument/2006/relationships/hyperlink" Target="https://twitter.com/rouda2004/status/1223676497271185409" TargetMode="External"/><Relationship Id="rId5519" Type="http://schemas.openxmlformats.org/officeDocument/2006/relationships/hyperlink" Target="https://twitter.com/hamdaalmansour2/status/1223425422806986752" TargetMode="External"/><Relationship Id="rId3551" Type="http://schemas.openxmlformats.org/officeDocument/2006/relationships/hyperlink" Target="https://pbs.twimg.com/ext_tw_video_thumb/1223687840619487239/pu/img/KqvpmTeVkjX34hht.jpg" TargetMode="External"/><Relationship Id="rId4602" Type="http://schemas.openxmlformats.org/officeDocument/2006/relationships/hyperlink" Target="http://pbs.twimg.com/profile_images/803114981935947776/wcfaoY3a_normal.jpg" TargetMode="External"/><Relationship Id="rId472" Type="http://schemas.openxmlformats.org/officeDocument/2006/relationships/hyperlink" Target="http://pbs.twimg.com/profile_images/1018452329346031617/WNvgyGX3_normal.jpg" TargetMode="External"/><Relationship Id="rId2153" Type="http://schemas.openxmlformats.org/officeDocument/2006/relationships/hyperlink" Target="http://pbs.twimg.com/profile_images/1028868402910126080/VqL3DDip_normal.jpg" TargetMode="External"/><Relationship Id="rId3204" Type="http://schemas.openxmlformats.org/officeDocument/2006/relationships/hyperlink" Target="http://pbs.twimg.com/profile_images/1213854942890299392/IybTLHyW_normal.jpg" TargetMode="External"/><Relationship Id="rId6774" Type="http://schemas.openxmlformats.org/officeDocument/2006/relationships/hyperlink" Target="https://twitter.com/m_alkhulaifi/status/1223690400835284993" TargetMode="External"/><Relationship Id="rId7825" Type="http://schemas.openxmlformats.org/officeDocument/2006/relationships/hyperlink" Target="https://twitter.com/amara71369303/status/1223738862478012416" TargetMode="External"/><Relationship Id="rId125" Type="http://schemas.openxmlformats.org/officeDocument/2006/relationships/hyperlink" Target="https://pbs.twimg.com/media/EPrjEYZXUAU8kHJ.jpg" TargetMode="External"/><Relationship Id="rId5376" Type="http://schemas.openxmlformats.org/officeDocument/2006/relationships/hyperlink" Target="https://twitter.com/mikanotfatima/status/1223369108735057921" TargetMode="External"/><Relationship Id="rId6427" Type="http://schemas.openxmlformats.org/officeDocument/2006/relationships/hyperlink" Target="https://twitter.com/__lba/status/1223636121898405888" TargetMode="External"/><Relationship Id="rId5029" Type="http://schemas.openxmlformats.org/officeDocument/2006/relationships/hyperlink" Target="https://twitter.com/walkharboutly/status/1223289070899671041" TargetMode="External"/><Relationship Id="rId8599" Type="http://schemas.openxmlformats.org/officeDocument/2006/relationships/hyperlink" Target="https://twitter.com/am_qqaa1998/status/1223812921274392577" TargetMode="External"/><Relationship Id="rId1986" Type="http://schemas.openxmlformats.org/officeDocument/2006/relationships/hyperlink" Target="http://pbs.twimg.com/profile_images/3351977111/b3346651ab50695f799a9c5b87961ff9_normal.jpeg" TargetMode="External"/><Relationship Id="rId1639" Type="http://schemas.openxmlformats.org/officeDocument/2006/relationships/hyperlink" Target="http://pbs.twimg.com/profile_images/1182596582123954177/l2-Hk_nc_normal.jpg" TargetMode="External"/><Relationship Id="rId3061" Type="http://schemas.openxmlformats.org/officeDocument/2006/relationships/hyperlink" Target="http://pbs.twimg.com/profile_images/1223545015235948544/Li2WIOib_normal.jpg" TargetMode="External"/><Relationship Id="rId5510" Type="http://schemas.openxmlformats.org/officeDocument/2006/relationships/hyperlink" Target="https://twitter.com/yes_qatar/status/1223227751970279426" TargetMode="External"/><Relationship Id="rId4112" Type="http://schemas.openxmlformats.org/officeDocument/2006/relationships/hyperlink" Target="http://pbs.twimg.com/profile_images/1154509612017692672/UwGdfqXz_normal.jpg" TargetMode="External"/><Relationship Id="rId7682" Type="http://schemas.openxmlformats.org/officeDocument/2006/relationships/hyperlink" Target="https://twitter.com/aseedtwit/status/1223356896377298944" TargetMode="External"/><Relationship Id="rId8733" Type="http://schemas.openxmlformats.org/officeDocument/2006/relationships/hyperlink" Target="https://twitter.com/shikaalnaimi/status/1223821173072547842" TargetMode="External"/><Relationship Id="rId6284" Type="http://schemas.openxmlformats.org/officeDocument/2006/relationships/hyperlink" Target="https://twitter.com/_shaaima/status/1223607218530082816" TargetMode="External"/><Relationship Id="rId7335" Type="http://schemas.openxmlformats.org/officeDocument/2006/relationships/hyperlink" Target="https://twitter.com/qtr_uk96/status/1223545025142849537" TargetMode="External"/><Relationship Id="rId2894" Type="http://schemas.openxmlformats.org/officeDocument/2006/relationships/hyperlink" Target="http://pbs.twimg.com/profile_images/996349771043438592/XCk4xcuZ_normal.jpg" TargetMode="External"/><Relationship Id="rId866" Type="http://schemas.openxmlformats.org/officeDocument/2006/relationships/hyperlink" Target="http://pbs.twimg.com/profile_images/992151055889657856/zckpN_un_normal.jpg" TargetMode="External"/><Relationship Id="rId1496" Type="http://schemas.openxmlformats.org/officeDocument/2006/relationships/hyperlink" Target="http://pbs.twimg.com/profile_images/1223559351404834816/hgWEcgph_normal.jpg" TargetMode="External"/><Relationship Id="rId2547" Type="http://schemas.openxmlformats.org/officeDocument/2006/relationships/hyperlink" Target="http://pbs.twimg.com/profile_images/1213399924173348864/Dw9yVZWn_normal.jpg" TargetMode="External"/><Relationship Id="rId3945" Type="http://schemas.openxmlformats.org/officeDocument/2006/relationships/hyperlink" Target="http://pbs.twimg.com/profile_images/1169635807398903810/lKDc3P0a_normal.jpg" TargetMode="External"/><Relationship Id="rId519" Type="http://schemas.openxmlformats.org/officeDocument/2006/relationships/hyperlink" Target="http://pbs.twimg.com/profile_images/884904077158735873/6JrFGLok_normal.jpg" TargetMode="External"/><Relationship Id="rId1149" Type="http://schemas.openxmlformats.org/officeDocument/2006/relationships/hyperlink" Target="http://pbs.twimg.com/profile_images/681374595002273792/_cWmRRwi_normal.jpg" TargetMode="External"/><Relationship Id="rId5020" Type="http://schemas.openxmlformats.org/officeDocument/2006/relationships/hyperlink" Target="https://twitter.com/abumusharialkuw/status/1223279633132552194" TargetMode="External"/><Relationship Id="rId7192" Type="http://schemas.openxmlformats.org/officeDocument/2006/relationships/hyperlink" Target="https://twitter.com/_aysha_aa/status/1223379884262744065" TargetMode="External"/><Relationship Id="rId8590" Type="http://schemas.openxmlformats.org/officeDocument/2006/relationships/hyperlink" Target="https://twitter.com/a_e00omr/status/1222976427630505989" TargetMode="External"/><Relationship Id="rId1630" Type="http://schemas.openxmlformats.org/officeDocument/2006/relationships/hyperlink" Target="http://pbs.twimg.com/profile_images/721255855400861700/mihw3omv_normal.jpg" TargetMode="External"/><Relationship Id="rId8243" Type="http://schemas.openxmlformats.org/officeDocument/2006/relationships/hyperlink" Target="https://twitter.com/nayef__qatar/status/1223129643072598023" TargetMode="External"/><Relationship Id="rId4853" Type="http://schemas.openxmlformats.org/officeDocument/2006/relationships/hyperlink" Target="https://twitter.com/sbentail/status/1223192269542645761" TargetMode="External"/><Relationship Id="rId5904" Type="http://schemas.openxmlformats.org/officeDocument/2006/relationships/hyperlink" Target="https://twitter.com/muneerax/status/1223293525019721730" TargetMode="External"/><Relationship Id="rId3455" Type="http://schemas.openxmlformats.org/officeDocument/2006/relationships/hyperlink" Target="http://pbs.twimg.com/profile_images/1200550376849711106/1tZk38Dg_normal.jpg" TargetMode="External"/><Relationship Id="rId4506" Type="http://schemas.openxmlformats.org/officeDocument/2006/relationships/hyperlink" Target="http://pbs.twimg.com/profile_images/1177199604749733889/4ozCDGcB_normal.jpg" TargetMode="External"/><Relationship Id="rId376" Type="http://schemas.openxmlformats.org/officeDocument/2006/relationships/hyperlink" Target="https://pbs.twimg.com/ext_tw_video_thumb/1223687840619487239/pu/img/KqvpmTeVkjX34hht.jpg" TargetMode="External"/><Relationship Id="rId2057" Type="http://schemas.openxmlformats.org/officeDocument/2006/relationships/hyperlink" Target="http://pbs.twimg.com/profile_images/599801357327933440/MT80_Qvz_normal.jpg" TargetMode="External"/><Relationship Id="rId3108" Type="http://schemas.openxmlformats.org/officeDocument/2006/relationships/hyperlink" Target="http://pbs.twimg.com/profile_images/1222819824956510209/eujw9Q2V_normal.jpg" TargetMode="External"/><Relationship Id="rId6678" Type="http://schemas.openxmlformats.org/officeDocument/2006/relationships/hyperlink" Target="https://twitter.com/nayef__qatar/status/1223569358087168000" TargetMode="External"/><Relationship Id="rId7729" Type="http://schemas.openxmlformats.org/officeDocument/2006/relationships/hyperlink" Target="https://twitter.com/saleh_obaidli/status/1223723023246807045" TargetMode="External"/><Relationship Id="rId1140" Type="http://schemas.openxmlformats.org/officeDocument/2006/relationships/hyperlink" Target="http://pbs.twimg.com/profile_images/887927900175040512/PNIvPscQ_normal.jpg" TargetMode="External"/><Relationship Id="rId510" Type="http://schemas.openxmlformats.org/officeDocument/2006/relationships/hyperlink" Target="http://pbs.twimg.com/profile_images/1080375063403159552/3Gyj9TYj_normal.jpg" TargetMode="External"/><Relationship Id="rId5761" Type="http://schemas.openxmlformats.org/officeDocument/2006/relationships/hyperlink" Target="https://twitter.com/thekaaay/status/1223533348582318080" TargetMode="External"/><Relationship Id="rId6812" Type="http://schemas.openxmlformats.org/officeDocument/2006/relationships/hyperlink" Target="https://twitter.com/mhalemadi/status/1223695109289644035" TargetMode="External"/><Relationship Id="rId4363" Type="http://schemas.openxmlformats.org/officeDocument/2006/relationships/hyperlink" Target="http://pbs.twimg.com/profile_images/1222253461997334529/rRLLR8wY_normal.jpg" TargetMode="External"/><Relationship Id="rId5414" Type="http://schemas.openxmlformats.org/officeDocument/2006/relationships/hyperlink" Target="https://twitter.com/nonoalthani/status/1223377795402928131" TargetMode="External"/><Relationship Id="rId8984" Type="http://schemas.openxmlformats.org/officeDocument/2006/relationships/hyperlink" Target="https://twitter.com/mowaten441/status/1223711487396655106" TargetMode="External"/><Relationship Id="rId4016" Type="http://schemas.openxmlformats.org/officeDocument/2006/relationships/hyperlink" Target="https://pbs.twimg.com/media/EPsGg2mW4AAaCEU.jpg" TargetMode="External"/><Relationship Id="rId7586" Type="http://schemas.openxmlformats.org/officeDocument/2006/relationships/hyperlink" Target="https://twitter.com/sh4ikh44/status/1223523617885040640" TargetMode="External"/><Relationship Id="rId8637" Type="http://schemas.openxmlformats.org/officeDocument/2006/relationships/hyperlink" Target="https://twitter.com/q78qtr/status/1223599528554659840" TargetMode="External"/><Relationship Id="rId6188" Type="http://schemas.openxmlformats.org/officeDocument/2006/relationships/hyperlink" Target="https://twitter.com/evildevildog/status/1223592980264685571" TargetMode="External"/><Relationship Id="rId7239" Type="http://schemas.openxmlformats.org/officeDocument/2006/relationships/hyperlink" Target="https://twitter.com/sara11410/status/1223704141966532608" TargetMode="External"/><Relationship Id="rId2798" Type="http://schemas.openxmlformats.org/officeDocument/2006/relationships/hyperlink" Target="http://pbs.twimg.com/profile_images/1016073357169774593/cp2Rj4Oz_normal.jpg" TargetMode="External"/><Relationship Id="rId3849" Type="http://schemas.openxmlformats.org/officeDocument/2006/relationships/hyperlink" Target="http://pbs.twimg.com/profile_images/938110692409802752/igxNDX8D_normal.jpg" TargetMode="External"/><Relationship Id="rId5271" Type="http://schemas.openxmlformats.org/officeDocument/2006/relationships/hyperlink" Target="https://twitter.com/falnaama/status/1223353999296024578" TargetMode="External"/><Relationship Id="rId7720" Type="http://schemas.openxmlformats.org/officeDocument/2006/relationships/hyperlink" Target="https://twitter.com/aishaaalmeer/status/1223735059531825153" TargetMode="External"/><Relationship Id="rId6322" Type="http://schemas.openxmlformats.org/officeDocument/2006/relationships/hyperlink" Target="https://twitter.com/almarri_qt/status/1223613284571586561" TargetMode="External"/><Relationship Id="rId1881" Type="http://schemas.openxmlformats.org/officeDocument/2006/relationships/hyperlink" Target="http://pbs.twimg.com/profile_images/1182964231462932480/zmuVhA-D_normal.jpg" TargetMode="External"/><Relationship Id="rId2932" Type="http://schemas.openxmlformats.org/officeDocument/2006/relationships/hyperlink" Target="http://pbs.twimg.com/profile_images/378800000367071335/8a319c52623775a34681694acd2b7fc7_normal.jpeg" TargetMode="External"/><Relationship Id="rId8494" Type="http://schemas.openxmlformats.org/officeDocument/2006/relationships/hyperlink" Target="https://twitter.com/almastor_qtr/status/1223806282055987200" TargetMode="External"/><Relationship Id="rId904" Type="http://schemas.openxmlformats.org/officeDocument/2006/relationships/hyperlink" Target="http://pbs.twimg.com/profile_images/1139192294471602176/TYkxjC0N_normal.jpg" TargetMode="External"/><Relationship Id="rId1534" Type="http://schemas.openxmlformats.org/officeDocument/2006/relationships/hyperlink" Target="http://pbs.twimg.com/profile_images/1140210842232864768/aqR9dIeg_normal.jpg" TargetMode="External"/><Relationship Id="rId7096" Type="http://schemas.openxmlformats.org/officeDocument/2006/relationships/hyperlink" Target="https://twitter.com/althani_anood/status/1223397229555261441" TargetMode="External"/><Relationship Id="rId8147" Type="http://schemas.openxmlformats.org/officeDocument/2006/relationships/hyperlink" Target="https://twitter.com/i87aa/status/1223709637842739203" TargetMode="External"/><Relationship Id="rId4757" Type="http://schemas.openxmlformats.org/officeDocument/2006/relationships/hyperlink" Target="https://twitter.com/jyfvillager/status/1223010944642691074" TargetMode="External"/><Relationship Id="rId3359" Type="http://schemas.openxmlformats.org/officeDocument/2006/relationships/hyperlink" Target="http://pbs.twimg.com/profile_images/1172040184013176834/2CNE1TI0_normal.jpg" TargetMode="External"/><Relationship Id="rId5808" Type="http://schemas.openxmlformats.org/officeDocument/2006/relationships/hyperlink" Target="https://twitter.com/alsubaeeyy/status/1223543359417061377" TargetMode="External"/><Relationship Id="rId7230" Type="http://schemas.openxmlformats.org/officeDocument/2006/relationships/hyperlink" Target="https://twitter.com/shaikhat_qtr/status/1223704007711035392" TargetMode="External"/><Relationship Id="rId3840" Type="http://schemas.openxmlformats.org/officeDocument/2006/relationships/hyperlink" Target="http://pbs.twimg.com/profile_images/876473985617190912/w4d7dxNL_normal.jpg" TargetMode="External"/><Relationship Id="rId761" Type="http://schemas.openxmlformats.org/officeDocument/2006/relationships/hyperlink" Target="http://pbs.twimg.com/profile_images/1222829468080857090/I5vk_KyL_normal.jpg" TargetMode="External"/><Relationship Id="rId1391" Type="http://schemas.openxmlformats.org/officeDocument/2006/relationships/hyperlink" Target="http://pbs.twimg.com/profile_images/2746786823/ba6254286f0334fbafd5ff0ea98eaebe_normal.jpeg" TargetMode="External"/><Relationship Id="rId2442" Type="http://schemas.openxmlformats.org/officeDocument/2006/relationships/hyperlink" Target="http://pbs.twimg.com/profile_images/1205874591886909441/aoIgqvs-_normal.jpg" TargetMode="External"/><Relationship Id="rId414" Type="http://schemas.openxmlformats.org/officeDocument/2006/relationships/hyperlink" Target="http://abs.twimg.com/sticky/default_profile_images/default_profile_normal.png" TargetMode="External"/><Relationship Id="rId1044" Type="http://schemas.openxmlformats.org/officeDocument/2006/relationships/hyperlink" Target="http://pbs.twimg.com/profile_images/1168843425820618752/o61E9HhS_normal.jpg" TargetMode="External"/><Relationship Id="rId5665" Type="http://schemas.openxmlformats.org/officeDocument/2006/relationships/hyperlink" Target="https://twitter.com/muna99851294/status/1223496557988806656" TargetMode="External"/><Relationship Id="rId6716" Type="http://schemas.openxmlformats.org/officeDocument/2006/relationships/hyperlink" Target="https://twitter.com/huda_al_thani/status/1223595962758848512" TargetMode="External"/><Relationship Id="rId4267" Type="http://schemas.openxmlformats.org/officeDocument/2006/relationships/hyperlink" Target="http://pbs.twimg.com/profile_images/1055656510825644034/sQs2ReNa_normal.jpg" TargetMode="External"/><Relationship Id="rId5318" Type="http://schemas.openxmlformats.org/officeDocument/2006/relationships/hyperlink" Target="https://twitter.com/dqatar96/status/1223358226068099080" TargetMode="External"/><Relationship Id="rId8888" Type="http://schemas.openxmlformats.org/officeDocument/2006/relationships/hyperlink" Target="https://twitter.com/tamimbinkhalid/status/1223342092577124353" TargetMode="External"/><Relationship Id="rId1928" Type="http://schemas.openxmlformats.org/officeDocument/2006/relationships/hyperlink" Target="http://pbs.twimg.com/profile_images/1217308560637530117/vRS6ex6Z_normal.jpg" TargetMode="External"/><Relationship Id="rId3350" Type="http://schemas.openxmlformats.org/officeDocument/2006/relationships/hyperlink" Target="http://pbs.twimg.com/profile_images/1221926465152999432/6hlvr1_8_normal.jpg" TargetMode="External"/><Relationship Id="rId271" Type="http://schemas.openxmlformats.org/officeDocument/2006/relationships/hyperlink" Target="https://pbs.twimg.com/ext_tw_video_thumb/1223688001433296899/pu/img/v1E2GEBvbWEODjVe.jpg" TargetMode="External"/><Relationship Id="rId3003" Type="http://schemas.openxmlformats.org/officeDocument/2006/relationships/hyperlink" Target="http://pbs.twimg.com/profile_images/1222266607864614919/A0GQ2gBX_normal.jpg" TargetMode="External"/><Relationship Id="rId4401" Type="http://schemas.openxmlformats.org/officeDocument/2006/relationships/hyperlink" Target="https://pbs.twimg.com/ext_tw_video_thumb/1223688001433296899/pu/img/v1E2GEBvbWEODjVe.jpg" TargetMode="External"/><Relationship Id="rId7971" Type="http://schemas.openxmlformats.org/officeDocument/2006/relationships/hyperlink" Target="https://twitter.com/mo7d_bin_nasser/status/1223747277908594689" TargetMode="External"/><Relationship Id="rId6573" Type="http://schemas.openxmlformats.org/officeDocument/2006/relationships/hyperlink" Target="https://twitter.com/alkuwari_layla/status/1223675938405257216" TargetMode="External"/><Relationship Id="rId7624" Type="http://schemas.openxmlformats.org/officeDocument/2006/relationships/hyperlink" Target="https://twitter.com/mohdalij70/status/1223729000545165314" TargetMode="External"/><Relationship Id="rId5175" Type="http://schemas.openxmlformats.org/officeDocument/2006/relationships/hyperlink" Target="https://twitter.com/azizalkuwari_/status/1223292433267597312" TargetMode="External"/><Relationship Id="rId6226" Type="http://schemas.openxmlformats.org/officeDocument/2006/relationships/hyperlink" Target="https://twitter.com/ytza98/status/1223601769391034369" TargetMode="External"/><Relationship Id="rId1785" Type="http://schemas.openxmlformats.org/officeDocument/2006/relationships/hyperlink" Target="http://pbs.twimg.com/profile_images/510397679134703616/QchILDBf_normal.jpeg" TargetMode="External"/><Relationship Id="rId2836" Type="http://schemas.openxmlformats.org/officeDocument/2006/relationships/hyperlink" Target="http://pbs.twimg.com/profile_images/996349771043438592/XCk4xcuZ_normal.jpg" TargetMode="External"/><Relationship Id="rId8398" Type="http://schemas.openxmlformats.org/officeDocument/2006/relationships/hyperlink" Target="https://twitter.com/_mba57/status/1223672781210034180" TargetMode="External"/><Relationship Id="rId77" Type="http://schemas.openxmlformats.org/officeDocument/2006/relationships/hyperlink" Target="https://www.youtube.com/watch?v=UyoFnfn7LN8&amp;feature=youtu.be" TargetMode="External"/><Relationship Id="rId808" Type="http://schemas.openxmlformats.org/officeDocument/2006/relationships/hyperlink" Target="http://pbs.twimg.com/profile_images/1145310459693867008/806Vmj1x_normal.jpg" TargetMode="External"/><Relationship Id="rId1438" Type="http://schemas.openxmlformats.org/officeDocument/2006/relationships/hyperlink" Target="http://pbs.twimg.com/profile_images/982977225338359808/enI8yelG_normal.jpg" TargetMode="External"/><Relationship Id="rId8465" Type="http://schemas.openxmlformats.org/officeDocument/2006/relationships/hyperlink" Target="https://twitter.com/azizalnafes974/status/1223740870677159937" TargetMode="External"/><Relationship Id="rId1852" Type="http://schemas.openxmlformats.org/officeDocument/2006/relationships/hyperlink" Target="http://pbs.twimg.com/profile_images/1215564916062662656/BTLArHil_normal.jpg" TargetMode="External"/><Relationship Id="rId2903" Type="http://schemas.openxmlformats.org/officeDocument/2006/relationships/hyperlink" Target="http://pbs.twimg.com/profile_images/1216631710714093568/OjyNsAWm_normal.jpg" TargetMode="External"/><Relationship Id="rId7067" Type="http://schemas.openxmlformats.org/officeDocument/2006/relationships/hyperlink" Target="https://twitter.com/nmkj71/status/1223344667598688256" TargetMode="External"/><Relationship Id="rId7481" Type="http://schemas.openxmlformats.org/officeDocument/2006/relationships/hyperlink" Target="https://twitter.com/remikax/status/1223622332322926598" TargetMode="External"/><Relationship Id="rId8118" Type="http://schemas.openxmlformats.org/officeDocument/2006/relationships/hyperlink" Target="https://twitter.com/metghlia/status/1223771695774928896" TargetMode="External"/><Relationship Id="rId1505" Type="http://schemas.openxmlformats.org/officeDocument/2006/relationships/hyperlink" Target="http://pbs.twimg.com/profile_images/539226745484750848/4gkTydic_normal.jpeg" TargetMode="External"/><Relationship Id="rId6083" Type="http://schemas.openxmlformats.org/officeDocument/2006/relationships/hyperlink" Target="https://twitter.com/nooooon1440/status/1223576332992438273" TargetMode="External"/><Relationship Id="rId7134" Type="http://schemas.openxmlformats.org/officeDocument/2006/relationships/hyperlink" Target="https://twitter.com/_aysha_aa/status/1223651923124981761" TargetMode="External"/><Relationship Id="rId8532" Type="http://schemas.openxmlformats.org/officeDocument/2006/relationships/hyperlink" Target="https://twitter.com/k7eelan_qtr/status/1223214309616050181" TargetMode="External"/><Relationship Id="rId3677" Type="http://schemas.openxmlformats.org/officeDocument/2006/relationships/hyperlink" Target="http://pbs.twimg.com/profile_images/938706736319365120/QpgvkBAL_normal.jpg" TargetMode="External"/><Relationship Id="rId4728" Type="http://schemas.openxmlformats.org/officeDocument/2006/relationships/hyperlink" Target="https://twitter.com/om_naif80/status/1222982278395109376" TargetMode="External"/><Relationship Id="rId598" Type="http://schemas.openxmlformats.org/officeDocument/2006/relationships/hyperlink" Target="http://pbs.twimg.com/profile_images/1082039108871032832/1EcGhEvQ_normal.jpg" TargetMode="External"/><Relationship Id="rId2279" Type="http://schemas.openxmlformats.org/officeDocument/2006/relationships/hyperlink" Target="http://pbs.twimg.com/profile_images/1195060802996322304/S06dc_-H_normal.jpg" TargetMode="External"/><Relationship Id="rId2693" Type="http://schemas.openxmlformats.org/officeDocument/2006/relationships/hyperlink" Target="http://pbs.twimg.com/profile_images/1168966252397760513/e6zs-A_K_normal.jpg" TargetMode="External"/><Relationship Id="rId3744" Type="http://schemas.openxmlformats.org/officeDocument/2006/relationships/hyperlink" Target="https://pbs.twimg.com/ext_tw_video_thumb/1223687840619487239/pu/img/KqvpmTeVkjX34hht.jpg" TargetMode="External"/><Relationship Id="rId6150" Type="http://schemas.openxmlformats.org/officeDocument/2006/relationships/hyperlink" Target="https://twitter.com/awooshy5/status/1223586143696039936" TargetMode="External"/><Relationship Id="rId7201" Type="http://schemas.openxmlformats.org/officeDocument/2006/relationships/hyperlink" Target="https://twitter.com/_aysha_aa/status/1223696106363805696" TargetMode="External"/><Relationship Id="rId665" Type="http://schemas.openxmlformats.org/officeDocument/2006/relationships/hyperlink" Target="http://pbs.twimg.com/profile_images/1221677736399380484/4JcerjcA_normal.jpg" TargetMode="External"/><Relationship Id="rId1295" Type="http://schemas.openxmlformats.org/officeDocument/2006/relationships/hyperlink" Target="http://pbs.twimg.com/profile_images/511399114324443136/75KMgRB7_normal.jpeg" TargetMode="External"/><Relationship Id="rId2346" Type="http://schemas.openxmlformats.org/officeDocument/2006/relationships/hyperlink" Target="http://pbs.twimg.com/profile_images/1221080713920946176/Cn4MoGrB_normal.jpg" TargetMode="External"/><Relationship Id="rId2760" Type="http://schemas.openxmlformats.org/officeDocument/2006/relationships/hyperlink" Target="http://pbs.twimg.com/profile_images/1185983547355611136/nrbsIgcy_normal.jpg" TargetMode="External"/><Relationship Id="rId3811" Type="http://schemas.openxmlformats.org/officeDocument/2006/relationships/hyperlink" Target="http://pbs.twimg.com/profile_images/1216433794258960385/sgxRE-a2_normal.jpg" TargetMode="External"/><Relationship Id="rId6967" Type="http://schemas.openxmlformats.org/officeDocument/2006/relationships/hyperlink" Target="https://twitter.com/haya_al_naimi/status/1223551756271046656" TargetMode="External"/><Relationship Id="rId318" Type="http://schemas.openxmlformats.org/officeDocument/2006/relationships/hyperlink" Target="https://pbs.twimg.com/media/EPtk9dQWoAEZvyN.jpg" TargetMode="External"/><Relationship Id="rId732" Type="http://schemas.openxmlformats.org/officeDocument/2006/relationships/hyperlink" Target="http://pbs.twimg.com/profile_images/1148729408167010305/07qpXJJ3_normal.jpg" TargetMode="External"/><Relationship Id="rId1362" Type="http://schemas.openxmlformats.org/officeDocument/2006/relationships/hyperlink" Target="http://pbs.twimg.com/profile_images/1168949230737797125/3JiVSG8E_normal.jpg" TargetMode="External"/><Relationship Id="rId2413" Type="http://schemas.openxmlformats.org/officeDocument/2006/relationships/hyperlink" Target="http://pbs.twimg.com/profile_images/910563247320817664/DvkuU1QB_normal.jpg" TargetMode="External"/><Relationship Id="rId5569" Type="http://schemas.openxmlformats.org/officeDocument/2006/relationships/hyperlink" Target="https://twitter.com/esmailhoussain/status/1223447652999794688" TargetMode="External"/><Relationship Id="rId9026" Type="http://schemas.openxmlformats.org/officeDocument/2006/relationships/hyperlink" Target="https://api.twitter.com/1.1/geo/id/0033b59d59056043.json" TargetMode="External"/><Relationship Id="rId1015" Type="http://schemas.openxmlformats.org/officeDocument/2006/relationships/hyperlink" Target="http://pbs.twimg.com/profile_images/1163178188442390535/Xcn8FV--_normal.jpg" TargetMode="External"/><Relationship Id="rId4585" Type="http://schemas.openxmlformats.org/officeDocument/2006/relationships/hyperlink" Target="http://pbs.twimg.com/profile_images/1143069433889468416/NFz_uw0L_normal.jpg" TargetMode="External"/><Relationship Id="rId5983" Type="http://schemas.openxmlformats.org/officeDocument/2006/relationships/hyperlink" Target="https://twitter.com/sohaila_almoslh/status/1223562412105912320" TargetMode="External"/><Relationship Id="rId8042" Type="http://schemas.openxmlformats.org/officeDocument/2006/relationships/hyperlink" Target="https://twitter.com/safiasaaf/status/1223355575347617792" TargetMode="External"/><Relationship Id="rId3187" Type="http://schemas.openxmlformats.org/officeDocument/2006/relationships/hyperlink" Target="http://pbs.twimg.com/profile_images/1207702019030413312/-7eZE7Ky_normal.jpg" TargetMode="External"/><Relationship Id="rId4238" Type="http://schemas.openxmlformats.org/officeDocument/2006/relationships/hyperlink" Target="http://pbs.twimg.com/profile_images/971108231492841472/LElhzd7T_normal.jpg" TargetMode="External"/><Relationship Id="rId5636" Type="http://schemas.openxmlformats.org/officeDocument/2006/relationships/hyperlink" Target="https://twitter.com/qatariobserver/status/1223359955656433664" TargetMode="External"/><Relationship Id="rId4652" Type="http://schemas.openxmlformats.org/officeDocument/2006/relationships/hyperlink" Target="http://pbs.twimg.com/profile_images/427692701148921856/urA4a94H_normal.jpeg" TargetMode="External"/><Relationship Id="rId5703" Type="http://schemas.openxmlformats.org/officeDocument/2006/relationships/hyperlink" Target="https://twitter.com/cia_qat/status/1223508383984226304" TargetMode="External"/><Relationship Id="rId8859" Type="http://schemas.openxmlformats.org/officeDocument/2006/relationships/hyperlink" Target="https://twitter.com/kalthani/status/1223687969367871488" TargetMode="External"/><Relationship Id="rId175" Type="http://schemas.openxmlformats.org/officeDocument/2006/relationships/hyperlink" Target="https://pbs.twimg.com/ext_tw_video_thumb/1223687840619487239/pu/img/KqvpmTeVkjX34hht.jpg" TargetMode="External"/><Relationship Id="rId3254" Type="http://schemas.openxmlformats.org/officeDocument/2006/relationships/hyperlink" Target="http://pbs.twimg.com/profile_images/1217903092689186817/QrrnQfxB_normal.jpg" TargetMode="External"/><Relationship Id="rId4305" Type="http://schemas.openxmlformats.org/officeDocument/2006/relationships/hyperlink" Target="http://pbs.twimg.com/profile_images/1223751909049348097/wx4nIKBI_normal.jpg" TargetMode="External"/><Relationship Id="rId7875" Type="http://schemas.openxmlformats.org/officeDocument/2006/relationships/hyperlink" Target="https://twitter.com/medad_alqalam/status/1223740021313867777" TargetMode="External"/><Relationship Id="rId8926" Type="http://schemas.openxmlformats.org/officeDocument/2006/relationships/hyperlink" Target="https://twitter.com/qatar_mssk/status/1223111930006495232" TargetMode="External"/><Relationship Id="rId2270" Type="http://schemas.openxmlformats.org/officeDocument/2006/relationships/hyperlink" Target="http://pbs.twimg.com/profile_images/812350277940613120/tLi1IiEs_normal.jpg" TargetMode="External"/><Relationship Id="rId3321" Type="http://schemas.openxmlformats.org/officeDocument/2006/relationships/hyperlink" Target="https://pbs.twimg.com/ext_tw_video_thumb/1223688001433296899/pu/img/v1E2GEBvbWEODjVe.jpg" TargetMode="External"/><Relationship Id="rId6477" Type="http://schemas.openxmlformats.org/officeDocument/2006/relationships/hyperlink" Target="https://twitter.com/urdonyshaikh/status/1223182399716184064" TargetMode="External"/><Relationship Id="rId6891" Type="http://schemas.openxmlformats.org/officeDocument/2006/relationships/hyperlink" Target="https://twitter.com/rouda2004/status/1223210868156051458" TargetMode="External"/><Relationship Id="rId7528" Type="http://schemas.openxmlformats.org/officeDocument/2006/relationships/hyperlink" Target="https://twitter.com/qatarfuture2030/status/1223359705260658689" TargetMode="External"/><Relationship Id="rId7942" Type="http://schemas.openxmlformats.org/officeDocument/2006/relationships/hyperlink" Target="https://twitter.com/hamadbinmohdh/status/1223745150750461952" TargetMode="External"/><Relationship Id="rId242" Type="http://schemas.openxmlformats.org/officeDocument/2006/relationships/hyperlink" Target="https://pbs.twimg.com/ext_tw_video_thumb/1223710781616861185/pu/img/xLFLECvhs8bictsu.jpg" TargetMode="External"/><Relationship Id="rId5079" Type="http://schemas.openxmlformats.org/officeDocument/2006/relationships/hyperlink" Target="https://twitter.com/sbkalkhater/status/1223305743773978625" TargetMode="External"/><Relationship Id="rId5493" Type="http://schemas.openxmlformats.org/officeDocument/2006/relationships/hyperlink" Target="https://twitter.com/a_aln3ma92/status/1223407816012156929" TargetMode="External"/><Relationship Id="rId6544" Type="http://schemas.openxmlformats.org/officeDocument/2006/relationships/hyperlink" Target="https://twitter.com/khalid1k2d/status/1223671186728591361" TargetMode="External"/><Relationship Id="rId1689" Type="http://schemas.openxmlformats.org/officeDocument/2006/relationships/hyperlink" Target="http://pbs.twimg.com/profile_images/1217106431360622592/l6UhmFds_normal.jpg" TargetMode="External"/><Relationship Id="rId4095" Type="http://schemas.openxmlformats.org/officeDocument/2006/relationships/hyperlink" Target="http://pbs.twimg.com/profile_images/1154509612017692672/UwGdfqXz_normal.jpg" TargetMode="External"/><Relationship Id="rId5146" Type="http://schemas.openxmlformats.org/officeDocument/2006/relationships/hyperlink" Target="https://twitter.com/alabdullah5522/status/1223334654582849537" TargetMode="External"/><Relationship Id="rId5560" Type="http://schemas.openxmlformats.org/officeDocument/2006/relationships/hyperlink" Target="https://twitter.com/nassera52554501/status/1223426838002688000" TargetMode="External"/><Relationship Id="rId4162" Type="http://schemas.openxmlformats.org/officeDocument/2006/relationships/hyperlink" Target="https://pbs.twimg.com/media/EPrzc_FX0AAMyb9.jpg" TargetMode="External"/><Relationship Id="rId5213" Type="http://schemas.openxmlformats.org/officeDocument/2006/relationships/hyperlink" Target="https://twitter.com/totasugar122/status/1223345807425966086" TargetMode="External"/><Relationship Id="rId6611" Type="http://schemas.openxmlformats.org/officeDocument/2006/relationships/hyperlink" Target="https://twitter.com/alhajrik_/status/1223680792418824195" TargetMode="External"/><Relationship Id="rId8369" Type="http://schemas.openxmlformats.org/officeDocument/2006/relationships/hyperlink" Target="https://twitter.com/_mba57/status/1223680875621240832" TargetMode="External"/><Relationship Id="rId1756" Type="http://schemas.openxmlformats.org/officeDocument/2006/relationships/hyperlink" Target="http://pbs.twimg.com/profile_images/1223149436018229249/thfen9bP_normal.jpg" TargetMode="External"/><Relationship Id="rId2807" Type="http://schemas.openxmlformats.org/officeDocument/2006/relationships/hyperlink" Target="http://pbs.twimg.com/profile_images/1169539079173808129/OysrZi-__normal.jpg" TargetMode="External"/><Relationship Id="rId8783" Type="http://schemas.openxmlformats.org/officeDocument/2006/relationships/hyperlink" Target="https://twitter.com/aljabera245/status/1223134713843539974" TargetMode="External"/><Relationship Id="rId48" Type="http://schemas.openxmlformats.org/officeDocument/2006/relationships/hyperlink" Target="https://twitter.com/Queen___ahmed/status/1223566010051067904?s=19" TargetMode="External"/><Relationship Id="rId1409" Type="http://schemas.openxmlformats.org/officeDocument/2006/relationships/hyperlink" Target="http://pbs.twimg.com/profile_images/1221230748071550984/QHrCGTgK_normal.jpg" TargetMode="External"/><Relationship Id="rId1823" Type="http://schemas.openxmlformats.org/officeDocument/2006/relationships/hyperlink" Target="http://pbs.twimg.com/profile_images/886845032975802368/-IPlkVOW_normal.jpg" TargetMode="External"/><Relationship Id="rId4979" Type="http://schemas.openxmlformats.org/officeDocument/2006/relationships/hyperlink" Target="https://twitter.com/jepisiskandar/status/1223271998572376066" TargetMode="External"/><Relationship Id="rId7385" Type="http://schemas.openxmlformats.org/officeDocument/2006/relationships/hyperlink" Target="https://twitter.com/hinqnzsgb2uux5w/status/1223005952695308290" TargetMode="External"/><Relationship Id="rId8436" Type="http://schemas.openxmlformats.org/officeDocument/2006/relationships/hyperlink" Target="https://twitter.com/ali_alsamhari/status/1223115148576952320" TargetMode="External"/><Relationship Id="rId8850" Type="http://schemas.openxmlformats.org/officeDocument/2006/relationships/hyperlink" Target="https://twitter.com/aljaidah/status/1222991768188342272" TargetMode="External"/><Relationship Id="rId3995" Type="http://schemas.openxmlformats.org/officeDocument/2006/relationships/hyperlink" Target="http://pbs.twimg.com/profile_images/1191814330397929472/MsD65Nst_normal.jpg" TargetMode="External"/><Relationship Id="rId7038" Type="http://schemas.openxmlformats.org/officeDocument/2006/relationships/hyperlink" Target="https://twitter.com/aldeyafasweets/status/1223262261260816385" TargetMode="External"/><Relationship Id="rId7452" Type="http://schemas.openxmlformats.org/officeDocument/2006/relationships/hyperlink" Target="https://twitter.com/_aishar/status/1223607501259792384" TargetMode="External"/><Relationship Id="rId8503" Type="http://schemas.openxmlformats.org/officeDocument/2006/relationships/hyperlink" Target="https://twitter.com/fahadq6r6/status/1223235306633277440" TargetMode="External"/><Relationship Id="rId2597" Type="http://schemas.openxmlformats.org/officeDocument/2006/relationships/hyperlink" Target="http://pbs.twimg.com/profile_images/1222897496227110912/MA3J3Jeg_normal.jpg" TargetMode="External"/><Relationship Id="rId3648" Type="http://schemas.openxmlformats.org/officeDocument/2006/relationships/hyperlink" Target="http://pbs.twimg.com/profile_images/1201597768072077315/06_BZZI8_normal.jpg" TargetMode="External"/><Relationship Id="rId6054" Type="http://schemas.openxmlformats.org/officeDocument/2006/relationships/hyperlink" Target="https://twitter.com/katar2030/status/1223572848012337155" TargetMode="External"/><Relationship Id="rId7105" Type="http://schemas.openxmlformats.org/officeDocument/2006/relationships/hyperlink" Target="https://twitter.com/_aysha_aa/status/1223091807522869248" TargetMode="External"/><Relationship Id="rId569" Type="http://schemas.openxmlformats.org/officeDocument/2006/relationships/hyperlink" Target="http://pbs.twimg.com/profile_images/1200807681587593217/DCyMdd7p_normal.jpg" TargetMode="External"/><Relationship Id="rId983" Type="http://schemas.openxmlformats.org/officeDocument/2006/relationships/hyperlink" Target="http://pbs.twimg.com/profile_images/1170712567720943618/-hkezMff_normal.jpg" TargetMode="External"/><Relationship Id="rId1199" Type="http://schemas.openxmlformats.org/officeDocument/2006/relationships/hyperlink" Target="http://pbs.twimg.com/profile_images/1223290116573159424/Guhk0Ap1_normal.jpg" TargetMode="External"/><Relationship Id="rId2664" Type="http://schemas.openxmlformats.org/officeDocument/2006/relationships/hyperlink" Target="http://pbs.twimg.com/profile_images/708276926960570369/1LDs1hXN_normal.jpg" TargetMode="External"/><Relationship Id="rId5070" Type="http://schemas.openxmlformats.org/officeDocument/2006/relationships/hyperlink" Target="https://twitter.com/oryx_qtr1/status/1223303685394051072" TargetMode="External"/><Relationship Id="rId6121" Type="http://schemas.openxmlformats.org/officeDocument/2006/relationships/hyperlink" Target="https://twitter.com/aby_alkhater/status/1223581145339768840" TargetMode="External"/><Relationship Id="rId636" Type="http://schemas.openxmlformats.org/officeDocument/2006/relationships/hyperlink" Target="http://pbs.twimg.com/profile_images/1222380248827940864/ylMB8-RM_normal.jpg" TargetMode="External"/><Relationship Id="rId1266" Type="http://schemas.openxmlformats.org/officeDocument/2006/relationships/hyperlink" Target="http://pbs.twimg.com/profile_images/1196408433991462914/5UIwoEDm_normal.jpg" TargetMode="External"/><Relationship Id="rId2317" Type="http://schemas.openxmlformats.org/officeDocument/2006/relationships/hyperlink" Target="http://pbs.twimg.com/profile_images/1057523091935510528/i8V2RJqt_normal.jpg" TargetMode="External"/><Relationship Id="rId3715" Type="http://schemas.openxmlformats.org/officeDocument/2006/relationships/hyperlink" Target="http://pbs.twimg.com/profile_images/1221403993282371585/rV9u1RUA_normal.jpg" TargetMode="External"/><Relationship Id="rId8293" Type="http://schemas.openxmlformats.org/officeDocument/2006/relationships/hyperlink" Target="https://twitter.com/mnasr0678/status/1223350871708381185" TargetMode="External"/><Relationship Id="rId1680" Type="http://schemas.openxmlformats.org/officeDocument/2006/relationships/hyperlink" Target="http://pbs.twimg.com/profile_images/1144569475271987200/m75IfvRO_normal.jpg" TargetMode="External"/><Relationship Id="rId2731" Type="http://schemas.openxmlformats.org/officeDocument/2006/relationships/hyperlink" Target="http://pbs.twimg.com/profile_images/1169934685692190720/u5fKTFxS_normal.jpg" TargetMode="External"/><Relationship Id="rId5887" Type="http://schemas.openxmlformats.org/officeDocument/2006/relationships/hyperlink" Target="https://twitter.com/alzeyara_m/status/1223553131524640770" TargetMode="External"/><Relationship Id="rId6938" Type="http://schemas.openxmlformats.org/officeDocument/2006/relationships/hyperlink" Target="https://twitter.com/abdul_alibrahim/status/1223699580690128896" TargetMode="External"/><Relationship Id="rId703" Type="http://schemas.openxmlformats.org/officeDocument/2006/relationships/hyperlink" Target="http://pbs.twimg.com/profile_images/1119510445554130946/o5ZrQpwU_normal.jpg" TargetMode="External"/><Relationship Id="rId1333" Type="http://schemas.openxmlformats.org/officeDocument/2006/relationships/hyperlink" Target="http://pbs.twimg.com/profile_images/2798650616/b2a2ead548f49e8d6d4268667e8af5d6_normal.jpeg" TargetMode="External"/><Relationship Id="rId4489" Type="http://schemas.openxmlformats.org/officeDocument/2006/relationships/hyperlink" Target="http://pbs.twimg.com/profile_images/1222609405927137282/oQFvXyLy_normal.jpg" TargetMode="External"/><Relationship Id="rId5954" Type="http://schemas.openxmlformats.org/officeDocument/2006/relationships/hyperlink" Target="https://twitter.com/ahmedbinsalem11/status/1223244151107571718" TargetMode="External"/><Relationship Id="rId8360" Type="http://schemas.openxmlformats.org/officeDocument/2006/relationships/hyperlink" Target="https://twitter.com/mohammed_wings/status/1222989888871596036" TargetMode="External"/><Relationship Id="rId1400" Type="http://schemas.openxmlformats.org/officeDocument/2006/relationships/hyperlink" Target="http://pbs.twimg.com/profile_images/1198509513869070338/gYl6uLV-_normal.jpg" TargetMode="External"/><Relationship Id="rId4556" Type="http://schemas.openxmlformats.org/officeDocument/2006/relationships/hyperlink" Target="http://pbs.twimg.com/profile_images/1216415520783773696/IOyywUlZ_normal.jpg" TargetMode="External"/><Relationship Id="rId4970" Type="http://schemas.openxmlformats.org/officeDocument/2006/relationships/hyperlink" Target="https://twitter.com/mfuveovdik3nmgl/status/1223269433273212928" TargetMode="External"/><Relationship Id="rId5607" Type="http://schemas.openxmlformats.org/officeDocument/2006/relationships/hyperlink" Target="https://twitter.com/ali_asq/status/1223466375039143936" TargetMode="External"/><Relationship Id="rId8013" Type="http://schemas.openxmlformats.org/officeDocument/2006/relationships/hyperlink" Target="https://twitter.com/jwaahher_/status/1223752023457308672" TargetMode="External"/><Relationship Id="rId3158" Type="http://schemas.openxmlformats.org/officeDocument/2006/relationships/hyperlink" Target="http://pbs.twimg.com/profile_images/1159494786887364608/jn_zJKfB_normal.jpg" TargetMode="External"/><Relationship Id="rId3572" Type="http://schemas.openxmlformats.org/officeDocument/2006/relationships/hyperlink" Target="http://pbs.twimg.com/profile_images/1220095956777152514/E-AxK0TK_normal.jpg" TargetMode="External"/><Relationship Id="rId4209" Type="http://schemas.openxmlformats.org/officeDocument/2006/relationships/hyperlink" Target="http://pbs.twimg.com/profile_images/1206247219160141826/q220ggPw_normal.jpg" TargetMode="External"/><Relationship Id="rId4623" Type="http://schemas.openxmlformats.org/officeDocument/2006/relationships/hyperlink" Target="http://pbs.twimg.com/profile_images/1198771188975243264/NorMsZXv_normal.jpg" TargetMode="External"/><Relationship Id="rId7779" Type="http://schemas.openxmlformats.org/officeDocument/2006/relationships/hyperlink" Target="https://twitter.com/shimaa_me/status/1223737796143263744" TargetMode="External"/><Relationship Id="rId493" Type="http://schemas.openxmlformats.org/officeDocument/2006/relationships/hyperlink" Target="http://pbs.twimg.com/profile_images/1211254976095408128/SSh_ENZb_normal.jpg" TargetMode="External"/><Relationship Id="rId2174" Type="http://schemas.openxmlformats.org/officeDocument/2006/relationships/hyperlink" Target="http://pbs.twimg.com/profile_images/1021267163024273408/yf6mgnWn_normal.jpg" TargetMode="External"/><Relationship Id="rId3225" Type="http://schemas.openxmlformats.org/officeDocument/2006/relationships/hyperlink" Target="http://pbs.twimg.com/profile_images/1213534359468290050/IyN_SNWA_normal.jpg" TargetMode="External"/><Relationship Id="rId6795" Type="http://schemas.openxmlformats.org/officeDocument/2006/relationships/hyperlink" Target="https://twitter.com/llzedll_/status/1223691868002750467" TargetMode="External"/><Relationship Id="rId146" Type="http://schemas.openxmlformats.org/officeDocument/2006/relationships/hyperlink" Target="https://pbs.twimg.com/media/EPsTWyaX4AAK-Qf.jpg" TargetMode="External"/><Relationship Id="rId560" Type="http://schemas.openxmlformats.org/officeDocument/2006/relationships/hyperlink" Target="http://pbs.twimg.com/profile_images/1217356293138239488/stocBbPk_normal.jpg" TargetMode="External"/><Relationship Id="rId1190" Type="http://schemas.openxmlformats.org/officeDocument/2006/relationships/hyperlink" Target="http://pbs.twimg.com/profile_images/993241449272459264/FZqkZlWq_normal.jpg" TargetMode="External"/><Relationship Id="rId2241" Type="http://schemas.openxmlformats.org/officeDocument/2006/relationships/hyperlink" Target="http://pbs.twimg.com/profile_images/1113079427825577984/mEP1Yat4_normal.jpg" TargetMode="External"/><Relationship Id="rId5397" Type="http://schemas.openxmlformats.org/officeDocument/2006/relationships/hyperlink" Target="https://twitter.com/alitalebafifa/status/1223373328095875072" TargetMode="External"/><Relationship Id="rId6448" Type="http://schemas.openxmlformats.org/officeDocument/2006/relationships/hyperlink" Target="https://twitter.com/a031993/status/1223645310263681029" TargetMode="External"/><Relationship Id="rId7846" Type="http://schemas.openxmlformats.org/officeDocument/2006/relationships/hyperlink" Target="https://twitter.com/_77ffi/status/1223715822507610112" TargetMode="External"/><Relationship Id="rId213" Type="http://schemas.openxmlformats.org/officeDocument/2006/relationships/hyperlink" Target="https://pbs.twimg.com/ext_tw_video_thumb/1223687840619487239/pu/img/KqvpmTeVkjX34hht.jpg" TargetMode="External"/><Relationship Id="rId6862" Type="http://schemas.openxmlformats.org/officeDocument/2006/relationships/hyperlink" Target="https://twitter.com/msm21981462/status/1223695676908933120" TargetMode="External"/><Relationship Id="rId7913" Type="http://schemas.openxmlformats.org/officeDocument/2006/relationships/hyperlink" Target="https://twitter.com/f5m_qtri/status/1223364843484385280" TargetMode="External"/><Relationship Id="rId4066" Type="http://schemas.openxmlformats.org/officeDocument/2006/relationships/hyperlink" Target="http://pbs.twimg.com/profile_images/872227895854460930/7LDwjtYO_normal.jpg" TargetMode="External"/><Relationship Id="rId5464" Type="http://schemas.openxmlformats.org/officeDocument/2006/relationships/hyperlink" Target="https://twitter.com/fahadalahmdi571/status/1223387875955396608" TargetMode="External"/><Relationship Id="rId6515" Type="http://schemas.openxmlformats.org/officeDocument/2006/relationships/hyperlink" Target="https://twitter.com/71_takka/status/1223665281345687552" TargetMode="External"/><Relationship Id="rId4480" Type="http://schemas.openxmlformats.org/officeDocument/2006/relationships/hyperlink" Target="http://pbs.twimg.com/profile_images/1222609405927137282/oQFvXyLy_normal.jpg" TargetMode="External"/><Relationship Id="rId5117" Type="http://schemas.openxmlformats.org/officeDocument/2006/relationships/hyperlink" Target="https://twitter.com/k1818s/status/1223332748443766787" TargetMode="External"/><Relationship Id="rId5531" Type="http://schemas.openxmlformats.org/officeDocument/2006/relationships/hyperlink" Target="https://twitter.com/ahmhsr/status/1223309794242592768" TargetMode="External"/><Relationship Id="rId8687" Type="http://schemas.openxmlformats.org/officeDocument/2006/relationships/hyperlink" Target="https://twitter.com/aazizaljanahi/status/1223728702019788800" TargetMode="External"/><Relationship Id="rId1727" Type="http://schemas.openxmlformats.org/officeDocument/2006/relationships/hyperlink" Target="http://pbs.twimg.com/profile_images/1130639551821746176/cyaeakqd_normal.jpg" TargetMode="External"/><Relationship Id="rId3082" Type="http://schemas.openxmlformats.org/officeDocument/2006/relationships/hyperlink" Target="http://pbs.twimg.com/profile_images/1211392400855306240/Ep56Nbha_normal.jpg" TargetMode="External"/><Relationship Id="rId4133" Type="http://schemas.openxmlformats.org/officeDocument/2006/relationships/hyperlink" Target="http://pbs.twimg.com/profile_images/1042481136293818369/iD9o7sL5_normal.jpg" TargetMode="External"/><Relationship Id="rId7289" Type="http://schemas.openxmlformats.org/officeDocument/2006/relationships/hyperlink" Target="https://twitter.com/khalifaq901/status/1223706842192338944" TargetMode="External"/><Relationship Id="rId8754" Type="http://schemas.openxmlformats.org/officeDocument/2006/relationships/hyperlink" Target="https://twitter.com/mashaell86/status/1223818940109000704" TargetMode="External"/><Relationship Id="rId19" Type="http://schemas.openxmlformats.org/officeDocument/2006/relationships/hyperlink" Target="https://mediamajlis.northwestern.edu/ar/whats-on/ev" TargetMode="External"/><Relationship Id="rId3899" Type="http://schemas.openxmlformats.org/officeDocument/2006/relationships/hyperlink" Target="http://pbs.twimg.com/profile_images/1145428189910622208/O8vpng_c_normal.jpg" TargetMode="External"/><Relationship Id="rId4200" Type="http://schemas.openxmlformats.org/officeDocument/2006/relationships/hyperlink" Target="http://pbs.twimg.com/profile_images/1208492516858847234/IMmT8pVO_normal.jpg" TargetMode="External"/><Relationship Id="rId7356" Type="http://schemas.openxmlformats.org/officeDocument/2006/relationships/hyperlink" Target="https://twitter.com/noormoh36909984/status/1223674760904744961" TargetMode="External"/><Relationship Id="rId7770" Type="http://schemas.openxmlformats.org/officeDocument/2006/relationships/hyperlink" Target="https://twitter.com/alharoonmariam/status/1223735458125045762" TargetMode="External"/><Relationship Id="rId8407" Type="http://schemas.openxmlformats.org/officeDocument/2006/relationships/hyperlink" Target="https://twitter.com/_mba57/status/1223673527506698242" TargetMode="External"/><Relationship Id="rId6372" Type="http://schemas.openxmlformats.org/officeDocument/2006/relationships/hyperlink" Target="https://twitter.com/simo1399/status/1223625633403633665" TargetMode="External"/><Relationship Id="rId7009" Type="http://schemas.openxmlformats.org/officeDocument/2006/relationships/hyperlink" Target="https://twitter.com/yousif546/status/1223005898429345798" TargetMode="External"/><Relationship Id="rId7423" Type="http://schemas.openxmlformats.org/officeDocument/2006/relationships/hyperlink" Target="https://twitter.com/poooomooom/status/1223271017696591873" TargetMode="External"/><Relationship Id="rId8821" Type="http://schemas.openxmlformats.org/officeDocument/2006/relationships/hyperlink" Target="https://twitter.com/shabihatalghim/status/1223556046582579202" TargetMode="External"/><Relationship Id="rId3966" Type="http://schemas.openxmlformats.org/officeDocument/2006/relationships/hyperlink" Target="http://pbs.twimg.com/profile_images/1169900965975056385/22vRGTh1_normal.jpg" TargetMode="External"/><Relationship Id="rId6025" Type="http://schemas.openxmlformats.org/officeDocument/2006/relationships/hyperlink" Target="https://twitter.com/njoouudd/status/1223568958621659136" TargetMode="External"/><Relationship Id="rId3" Type="http://schemas.openxmlformats.org/officeDocument/2006/relationships/hyperlink" Target="https://www.youtube.com/watch?v=UyoFnfn7LN8&amp;feature=youtu.be" TargetMode="External"/><Relationship Id="rId887" Type="http://schemas.openxmlformats.org/officeDocument/2006/relationships/hyperlink" Target="https://pbs.twimg.com/media/EPodYCsXUAENyVH.jpg" TargetMode="External"/><Relationship Id="rId2568" Type="http://schemas.openxmlformats.org/officeDocument/2006/relationships/hyperlink" Target="http://pbs.twimg.com/profile_images/867828687038763010/RFsulVtM_normal.jpg" TargetMode="External"/><Relationship Id="rId2982" Type="http://schemas.openxmlformats.org/officeDocument/2006/relationships/hyperlink" Target="http://pbs.twimg.com/profile_images/872695946286473216/wHp5a4G7_normal.jpg" TargetMode="External"/><Relationship Id="rId3619" Type="http://schemas.openxmlformats.org/officeDocument/2006/relationships/hyperlink" Target="http://pbs.twimg.com/profile_images/1212774666928054273/ctnJDpdZ_normal.jpg" TargetMode="External"/><Relationship Id="rId5041" Type="http://schemas.openxmlformats.org/officeDocument/2006/relationships/hyperlink" Target="https://twitter.com/jontravolta2017/status/1223293572327317507" TargetMode="External"/><Relationship Id="rId8197" Type="http://schemas.openxmlformats.org/officeDocument/2006/relationships/hyperlink" Target="https://twitter.com/mikekiki4/status/1223796267907719168" TargetMode="External"/><Relationship Id="rId954" Type="http://schemas.openxmlformats.org/officeDocument/2006/relationships/hyperlink" Target="http://pbs.twimg.com/profile_images/872986005866815491/-9c-vCQn_normal.jpg" TargetMode="External"/><Relationship Id="rId1584" Type="http://schemas.openxmlformats.org/officeDocument/2006/relationships/hyperlink" Target="http://pbs.twimg.com/profile_images/1172456410644434944/wM_QpBai_normal.jpg" TargetMode="External"/><Relationship Id="rId2635" Type="http://schemas.openxmlformats.org/officeDocument/2006/relationships/hyperlink" Target="https://pbs.twimg.com/ext_tw_video_thumb/1223687840619487239/pu/img/KqvpmTeVkjX34hht.jpg" TargetMode="External"/><Relationship Id="rId607" Type="http://schemas.openxmlformats.org/officeDocument/2006/relationships/hyperlink" Target="http://pbs.twimg.com/profile_images/1210979629504356353/wbiJiH48_normal.jpg" TargetMode="External"/><Relationship Id="rId1237" Type="http://schemas.openxmlformats.org/officeDocument/2006/relationships/hyperlink" Target="http://pbs.twimg.com/profile_images/1055781597906173953/7hkuHdQk_normal.jpg" TargetMode="External"/><Relationship Id="rId1651" Type="http://schemas.openxmlformats.org/officeDocument/2006/relationships/hyperlink" Target="http://pbs.twimg.com/profile_images/1193285676860628992/Xd19yKWv_normal.jpg" TargetMode="External"/><Relationship Id="rId2702" Type="http://schemas.openxmlformats.org/officeDocument/2006/relationships/hyperlink" Target="http://pbs.twimg.com/profile_images/1150778220851204096/bG4l5cYO_normal.jpg" TargetMode="External"/><Relationship Id="rId5858" Type="http://schemas.openxmlformats.org/officeDocument/2006/relationships/hyperlink" Target="https://twitter.com/aeamzman1976/status/1223548802478542849" TargetMode="External"/><Relationship Id="rId6909" Type="http://schemas.openxmlformats.org/officeDocument/2006/relationships/hyperlink" Target="https://twitter.com/rouda2004/status/1223383362204786688" TargetMode="External"/><Relationship Id="rId8264" Type="http://schemas.openxmlformats.org/officeDocument/2006/relationships/hyperlink" Target="https://twitter.com/__muna_aa/status/1223801158763995136" TargetMode="External"/><Relationship Id="rId1304" Type="http://schemas.openxmlformats.org/officeDocument/2006/relationships/hyperlink" Target="http://pbs.twimg.com/profile_images/888035241612398592/75hFjLDf_normal.jpg" TargetMode="External"/><Relationship Id="rId4874" Type="http://schemas.openxmlformats.org/officeDocument/2006/relationships/hyperlink" Target="https://twitter.com/jamal19733/status/1223211820875423744" TargetMode="External"/><Relationship Id="rId7280" Type="http://schemas.openxmlformats.org/officeDocument/2006/relationships/hyperlink" Target="https://twitter.com/mahde102/status/1223706153961631745" TargetMode="External"/><Relationship Id="rId8331" Type="http://schemas.openxmlformats.org/officeDocument/2006/relationships/hyperlink" Target="https://twitter.com/_mba57/status/1223671421525745667" TargetMode="External"/><Relationship Id="rId3476" Type="http://schemas.openxmlformats.org/officeDocument/2006/relationships/hyperlink" Target="http://pbs.twimg.com/profile_images/1136781991058300928/2Alk2Mql_normal.jpg" TargetMode="External"/><Relationship Id="rId4527" Type="http://schemas.openxmlformats.org/officeDocument/2006/relationships/hyperlink" Target="http://pbs.twimg.com/profile_images/1177199604749733889/4ozCDGcB_normal.jpg" TargetMode="External"/><Relationship Id="rId5925" Type="http://schemas.openxmlformats.org/officeDocument/2006/relationships/hyperlink" Target="https://twitter.com/cosmicdusttttt/status/1223556313344626694" TargetMode="External"/><Relationship Id="rId10" Type="http://schemas.openxmlformats.org/officeDocument/2006/relationships/hyperlink" Target="https://www.youtube.com/watch?v=UyoFnfn7LN8&amp;feature=youtu.be" TargetMode="External"/><Relationship Id="rId397" Type="http://schemas.openxmlformats.org/officeDocument/2006/relationships/hyperlink" Target="http://pbs.twimg.com/profile_images/965174098581172224/J79IUaKr_normal.jpg" TargetMode="External"/><Relationship Id="rId2078" Type="http://schemas.openxmlformats.org/officeDocument/2006/relationships/hyperlink" Target="http://pbs.twimg.com/profile_images/1212034037583405062/creh4Y6C_normal.jpg" TargetMode="External"/><Relationship Id="rId2492" Type="http://schemas.openxmlformats.org/officeDocument/2006/relationships/hyperlink" Target="https://pbs.twimg.com/ext_tw_video_thumb/1223688001433296899/pu/img/v1E2GEBvbWEODjVe.jpg" TargetMode="External"/><Relationship Id="rId3129" Type="http://schemas.openxmlformats.org/officeDocument/2006/relationships/hyperlink" Target="https://pbs.twimg.com/ext_tw_video_thumb/1223687840619487239/pu/img/KqvpmTeVkjX34hht.jpg" TargetMode="External"/><Relationship Id="rId3890" Type="http://schemas.openxmlformats.org/officeDocument/2006/relationships/hyperlink" Target="http://pbs.twimg.com/profile_images/1052126108995477504/Sc3UEHZQ_normal.jpg" TargetMode="External"/><Relationship Id="rId4941" Type="http://schemas.openxmlformats.org/officeDocument/2006/relationships/hyperlink" Target="https://twitter.com/b03000f/status/1223258832039792642" TargetMode="External"/><Relationship Id="rId7000" Type="http://schemas.openxmlformats.org/officeDocument/2006/relationships/hyperlink" Target="https://twitter.com/ums3oud1/status/1223332519053004800" TargetMode="External"/><Relationship Id="rId464" Type="http://schemas.openxmlformats.org/officeDocument/2006/relationships/hyperlink" Target="http://pbs.twimg.com/profile_images/999224344604692480/JCi5b1fF_normal.jpg" TargetMode="External"/><Relationship Id="rId1094" Type="http://schemas.openxmlformats.org/officeDocument/2006/relationships/hyperlink" Target="http://abs.twimg.com/sticky/default_profile_images/default_profile_normal.png" TargetMode="External"/><Relationship Id="rId2145" Type="http://schemas.openxmlformats.org/officeDocument/2006/relationships/hyperlink" Target="http://pbs.twimg.com/profile_images/1047809869305303041/GTpZVr5K_normal.jpg" TargetMode="External"/><Relationship Id="rId3543" Type="http://schemas.openxmlformats.org/officeDocument/2006/relationships/hyperlink" Target="http://pbs.twimg.com/profile_images/1139178472369266689/5Q2O_j24_normal.jpg" TargetMode="External"/><Relationship Id="rId6699" Type="http://schemas.openxmlformats.org/officeDocument/2006/relationships/hyperlink" Target="https://twitter.com/shalhajri15/status/1223680608557289475" TargetMode="External"/><Relationship Id="rId117" Type="http://schemas.openxmlformats.org/officeDocument/2006/relationships/hyperlink" Target="https://pbs.twimg.com/media/EPrDzk_XkA85xFx.jpg" TargetMode="External"/><Relationship Id="rId3610" Type="http://schemas.openxmlformats.org/officeDocument/2006/relationships/hyperlink" Target="http://pbs.twimg.com/profile_images/1212630360535846912/duzweDS3_normal.jpg" TargetMode="External"/><Relationship Id="rId6766" Type="http://schemas.openxmlformats.org/officeDocument/2006/relationships/hyperlink" Target="https://twitter.com/_nouribk/status/1223573916909801473" TargetMode="External"/><Relationship Id="rId7817" Type="http://schemas.openxmlformats.org/officeDocument/2006/relationships/hyperlink" Target="https://twitter.com/bint_al30d/status/1223694651410075648" TargetMode="External"/><Relationship Id="rId531" Type="http://schemas.openxmlformats.org/officeDocument/2006/relationships/hyperlink" Target="http://pbs.twimg.com/profile_images/1199447548404084738/p6Es4T4h_normal.jpg" TargetMode="External"/><Relationship Id="rId1161" Type="http://schemas.openxmlformats.org/officeDocument/2006/relationships/hyperlink" Target="http://pbs.twimg.com/profile_images/872584092155498496/uaw2rJNp_normal.jpg" TargetMode="External"/><Relationship Id="rId2212" Type="http://schemas.openxmlformats.org/officeDocument/2006/relationships/hyperlink" Target="http://pbs.twimg.com/profile_images/1190219140407136257/qLVjbxlO_normal.jpg" TargetMode="External"/><Relationship Id="rId5368" Type="http://schemas.openxmlformats.org/officeDocument/2006/relationships/hyperlink" Target="https://twitter.com/xhmnnsjjnqhuyw2/status/1223367350130499589" TargetMode="External"/><Relationship Id="rId5782" Type="http://schemas.openxmlformats.org/officeDocument/2006/relationships/hyperlink" Target="https://twitter.com/fatimanumber/status/1223538216902569984" TargetMode="External"/><Relationship Id="rId6419" Type="http://schemas.openxmlformats.org/officeDocument/2006/relationships/hyperlink" Target="https://twitter.com/cognitive_err0r/status/1223621827437760517" TargetMode="External"/><Relationship Id="rId6833" Type="http://schemas.openxmlformats.org/officeDocument/2006/relationships/hyperlink" Target="https://twitter.com/msm21981462/status/1223278130745561088" TargetMode="External"/><Relationship Id="rId1978" Type="http://schemas.openxmlformats.org/officeDocument/2006/relationships/hyperlink" Target="http://pbs.twimg.com/profile_images/1219998874401636352/hOkKaQG8_normal.jpg" TargetMode="External"/><Relationship Id="rId4384" Type="http://schemas.openxmlformats.org/officeDocument/2006/relationships/hyperlink" Target="http://pbs.twimg.com/profile_images/1153671925941579778/JdAAgW0Q_normal.jpg" TargetMode="External"/><Relationship Id="rId5435" Type="http://schemas.openxmlformats.org/officeDocument/2006/relationships/hyperlink" Target="https://twitter.com/rayyani75/status/1223378680346566656" TargetMode="External"/><Relationship Id="rId4037" Type="http://schemas.openxmlformats.org/officeDocument/2006/relationships/hyperlink" Target="http://pbs.twimg.com/profile_images/1010814676991651840/v9MCan0V_normal.jpg" TargetMode="External"/><Relationship Id="rId4451" Type="http://schemas.openxmlformats.org/officeDocument/2006/relationships/hyperlink" Target="http://pbs.twimg.com/profile_images/459574717687418882/up8Alllr_normal.jpeg" TargetMode="External"/><Relationship Id="rId5502" Type="http://schemas.openxmlformats.org/officeDocument/2006/relationships/hyperlink" Target="https://twitter.com/fahad782/status/1223410967742177281" TargetMode="External"/><Relationship Id="rId6900" Type="http://schemas.openxmlformats.org/officeDocument/2006/relationships/hyperlink" Target="https://twitter.com/rouda2004/status/1223255671031943176" TargetMode="External"/><Relationship Id="rId8658" Type="http://schemas.openxmlformats.org/officeDocument/2006/relationships/hyperlink" Target="https://twitter.com/moftah_alkeer/status/1223808438247051264" TargetMode="External"/><Relationship Id="rId3053" Type="http://schemas.openxmlformats.org/officeDocument/2006/relationships/hyperlink" Target="http://pbs.twimg.com/profile_images/1223545015235948544/Li2WIOib_normal.jpg" TargetMode="External"/><Relationship Id="rId4104" Type="http://schemas.openxmlformats.org/officeDocument/2006/relationships/hyperlink" Target="http://pbs.twimg.com/profile_images/1154509612017692672/UwGdfqXz_normal.jpg" TargetMode="External"/><Relationship Id="rId3120" Type="http://schemas.openxmlformats.org/officeDocument/2006/relationships/hyperlink" Target="http://pbs.twimg.com/profile_images/959438720863633408/H8qm9ftX_normal.jpg" TargetMode="External"/><Relationship Id="rId6276" Type="http://schemas.openxmlformats.org/officeDocument/2006/relationships/hyperlink" Target="https://twitter.com/bnt_q3r/status/1223276995599052802" TargetMode="External"/><Relationship Id="rId7674" Type="http://schemas.openxmlformats.org/officeDocument/2006/relationships/hyperlink" Target="https://twitter.com/alanoodms/status/1223732210672525315" TargetMode="External"/><Relationship Id="rId8725" Type="http://schemas.openxmlformats.org/officeDocument/2006/relationships/hyperlink" Target="https://twitter.com/almuhanadi90/status/1223639436149260288" TargetMode="External"/><Relationship Id="rId6690" Type="http://schemas.openxmlformats.org/officeDocument/2006/relationships/hyperlink" Target="https://twitter.com/qtr55543311/status/1223686427067789314" TargetMode="External"/><Relationship Id="rId7327" Type="http://schemas.openxmlformats.org/officeDocument/2006/relationships/hyperlink" Target="https://twitter.com/qtr_uk96/status/1223609367494299649" TargetMode="External"/><Relationship Id="rId7741" Type="http://schemas.openxmlformats.org/officeDocument/2006/relationships/hyperlink" Target="https://twitter.com/ikhalid32/status/1223557797704429569" TargetMode="External"/><Relationship Id="rId2886" Type="http://schemas.openxmlformats.org/officeDocument/2006/relationships/hyperlink" Target="http://pbs.twimg.com/profile_images/996349771043438592/XCk4xcuZ_normal.jpg" TargetMode="External"/><Relationship Id="rId3937" Type="http://schemas.openxmlformats.org/officeDocument/2006/relationships/hyperlink" Target="http://pbs.twimg.com/profile_images/510397679134703616/QchILDBf_normal.jpeg" TargetMode="External"/><Relationship Id="rId5292" Type="http://schemas.openxmlformats.org/officeDocument/2006/relationships/hyperlink" Target="https://twitter.com/aldoserimm/status/1223355455747117059" TargetMode="External"/><Relationship Id="rId6343" Type="http://schemas.openxmlformats.org/officeDocument/2006/relationships/hyperlink" Target="https://twitter.com/nawary206/status/1223618803386535937" TargetMode="External"/><Relationship Id="rId858" Type="http://schemas.openxmlformats.org/officeDocument/2006/relationships/hyperlink" Target="http://pbs.twimg.com/profile_images/553665079355256832/QmXc0PsJ_normal.jpeg" TargetMode="External"/><Relationship Id="rId1488" Type="http://schemas.openxmlformats.org/officeDocument/2006/relationships/hyperlink" Target="http://pbs.twimg.com/profile_images/1207202963695034370/H9GmAkwm_normal.jpg" TargetMode="External"/><Relationship Id="rId2539" Type="http://schemas.openxmlformats.org/officeDocument/2006/relationships/hyperlink" Target="http://pbs.twimg.com/profile_images/1213399924173348864/Dw9yVZWn_normal.jpg" TargetMode="External"/><Relationship Id="rId2953" Type="http://schemas.openxmlformats.org/officeDocument/2006/relationships/hyperlink" Target="http://pbs.twimg.com/profile_images/1211566568980787201/TUDyn1Or_normal.jpg" TargetMode="External"/><Relationship Id="rId6410" Type="http://schemas.openxmlformats.org/officeDocument/2006/relationships/hyperlink" Target="https://twitter.com/teamb_alhalab/status/1223633672592666625" TargetMode="External"/><Relationship Id="rId925" Type="http://schemas.openxmlformats.org/officeDocument/2006/relationships/hyperlink" Target="http://pbs.twimg.com/profile_images/1195724720039223296/V-GTTmGY_normal.jpg" TargetMode="External"/><Relationship Id="rId1555" Type="http://schemas.openxmlformats.org/officeDocument/2006/relationships/hyperlink" Target="http://pbs.twimg.com/profile_images/885851726112145409/VzUTetfV_normal.jpg" TargetMode="External"/><Relationship Id="rId2606" Type="http://schemas.openxmlformats.org/officeDocument/2006/relationships/hyperlink" Target="http://pbs.twimg.com/profile_images/1222897496227110912/MA3J3Jeg_normal.jpg" TargetMode="External"/><Relationship Id="rId5012" Type="http://schemas.openxmlformats.org/officeDocument/2006/relationships/hyperlink" Target="https://twitter.com/shamhk9/status/1223278196231221254" TargetMode="External"/><Relationship Id="rId8168" Type="http://schemas.openxmlformats.org/officeDocument/2006/relationships/hyperlink" Target="https://twitter.com/fma_q/status/1222982380404846596" TargetMode="External"/><Relationship Id="rId8582" Type="http://schemas.openxmlformats.org/officeDocument/2006/relationships/hyperlink" Target="https://twitter.com/alarabid_h/status/1223812011919888384" TargetMode="External"/><Relationship Id="rId1208" Type="http://schemas.openxmlformats.org/officeDocument/2006/relationships/hyperlink" Target="http://pbs.twimg.com/profile_images/1213647298288324609/dCcsWfCJ_normal.jpg" TargetMode="External"/><Relationship Id="rId7184" Type="http://schemas.openxmlformats.org/officeDocument/2006/relationships/hyperlink" Target="https://twitter.com/_aysha_aa/status/1223361048125804545" TargetMode="External"/><Relationship Id="rId8235" Type="http://schemas.openxmlformats.org/officeDocument/2006/relationships/hyperlink" Target="https://twitter.com/575_wdh/status/1223562399363608577" TargetMode="External"/><Relationship Id="rId1622" Type="http://schemas.openxmlformats.org/officeDocument/2006/relationships/hyperlink" Target="http://pbs.twimg.com/profile_images/873119304933187585/ZVCPcHKd_normal.jpg" TargetMode="External"/><Relationship Id="rId4778" Type="http://schemas.openxmlformats.org/officeDocument/2006/relationships/hyperlink" Target="https://twitter.com/dohaqatar112233/status/1223045804769849345" TargetMode="External"/><Relationship Id="rId5829" Type="http://schemas.openxmlformats.org/officeDocument/2006/relationships/hyperlink" Target="https://twitter.com/shaikha3001/status/1223390343976103939" TargetMode="External"/><Relationship Id="rId7251" Type="http://schemas.openxmlformats.org/officeDocument/2006/relationships/hyperlink" Target="https://twitter.com/mbt__/status/1223687068796235776" TargetMode="External"/><Relationship Id="rId3794" Type="http://schemas.openxmlformats.org/officeDocument/2006/relationships/hyperlink" Target="http://pbs.twimg.com/profile_images/1175189036333449217/hHi8vj-O_normal.jpg" TargetMode="External"/><Relationship Id="rId4845" Type="http://schemas.openxmlformats.org/officeDocument/2006/relationships/hyperlink" Target="https://twitter.com/noonny919/status/1223191060932890626" TargetMode="External"/><Relationship Id="rId8302" Type="http://schemas.openxmlformats.org/officeDocument/2006/relationships/hyperlink" Target="https://twitter.com/mnasr0678/status/1223802484331773952" TargetMode="External"/><Relationship Id="rId2396" Type="http://schemas.openxmlformats.org/officeDocument/2006/relationships/hyperlink" Target="http://pbs.twimg.com/profile_images/1167378046833299456/bfoCzNrh_normal.jpg" TargetMode="External"/><Relationship Id="rId3447" Type="http://schemas.openxmlformats.org/officeDocument/2006/relationships/hyperlink" Target="http://pbs.twimg.com/profile_images/1210300454246047744/EzstoCUv_normal.jpg" TargetMode="External"/><Relationship Id="rId3861" Type="http://schemas.openxmlformats.org/officeDocument/2006/relationships/hyperlink" Target="http://pbs.twimg.com/profile_images/972451468799246338/ZL0waiYp_normal.jpg" TargetMode="External"/><Relationship Id="rId4912" Type="http://schemas.openxmlformats.org/officeDocument/2006/relationships/hyperlink" Target="https://twitter.com/ra21112/status/1223246059813687296" TargetMode="External"/><Relationship Id="rId368" Type="http://schemas.openxmlformats.org/officeDocument/2006/relationships/hyperlink" Target="https://pbs.twimg.com/ext_tw_video_thumb/1223688001433296899/pu/img/v1E2GEBvbWEODjVe.jpg" TargetMode="External"/><Relationship Id="rId782" Type="http://schemas.openxmlformats.org/officeDocument/2006/relationships/hyperlink" Target="http://pbs.twimg.com/profile_images/2119910310/_D8_AD_D9_85_D8_AF_D8_A9_20_D8_A7_D9_84_D9_87_D8_AA_D9_85_D9_8A_20__3D__normal.jpg" TargetMode="External"/><Relationship Id="rId2049" Type="http://schemas.openxmlformats.org/officeDocument/2006/relationships/hyperlink" Target="http://pbs.twimg.com/profile_images/1180168185414336530/vIDSlo0K_normal.jpg" TargetMode="External"/><Relationship Id="rId2463" Type="http://schemas.openxmlformats.org/officeDocument/2006/relationships/hyperlink" Target="http://pbs.twimg.com/profile_images/1195990558629597189/_hOEg3dd_normal.jpg" TargetMode="External"/><Relationship Id="rId3514" Type="http://schemas.openxmlformats.org/officeDocument/2006/relationships/hyperlink" Target="http://pbs.twimg.com/profile_images/1219764721928241153/7gfVH22S_normal.jpg" TargetMode="External"/><Relationship Id="rId435" Type="http://schemas.openxmlformats.org/officeDocument/2006/relationships/hyperlink" Target="http://pbs.twimg.com/profile_images/1606619943/_E2_94_88_E2_80_A2_E2_80_A2_CC_87_CC_A3_E2_80_A2_CC_88_CC_A4_CC_87_CC_A3_CA_9A_E1_BF_90_C9_9E_E2_80_8B_E2_80_8B_E2_80_8B_20_CF_80_CC_B4_C4_B1_CE_B4_normal.jpg" TargetMode="External"/><Relationship Id="rId1065" Type="http://schemas.openxmlformats.org/officeDocument/2006/relationships/hyperlink" Target="http://pbs.twimg.com/profile_images/1146653496357326848/_vgXCPzM_normal.jpg" TargetMode="External"/><Relationship Id="rId2116" Type="http://schemas.openxmlformats.org/officeDocument/2006/relationships/hyperlink" Target="http://abs.twimg.com/sticky/default_profile_images/default_profile_normal.png" TargetMode="External"/><Relationship Id="rId2530" Type="http://schemas.openxmlformats.org/officeDocument/2006/relationships/hyperlink" Target="http://pbs.twimg.com/profile_images/1213399924173348864/Dw9yVZWn_normal.jpg" TargetMode="External"/><Relationship Id="rId5686" Type="http://schemas.openxmlformats.org/officeDocument/2006/relationships/hyperlink" Target="https://twitter.com/marcowenjones/status/1223503957131190272" TargetMode="External"/><Relationship Id="rId6737" Type="http://schemas.openxmlformats.org/officeDocument/2006/relationships/hyperlink" Target="https://twitter.com/naaiiif_qtr84/status/1223689165335908352" TargetMode="External"/><Relationship Id="rId8092" Type="http://schemas.openxmlformats.org/officeDocument/2006/relationships/hyperlink" Target="https://twitter.com/khalid_alnaemi1/status/1223769012926078976" TargetMode="External"/><Relationship Id="rId502" Type="http://schemas.openxmlformats.org/officeDocument/2006/relationships/hyperlink" Target="http://pbs.twimg.com/profile_images/1204506086151217154/0ZkhAtef_normal.jpg" TargetMode="External"/><Relationship Id="rId1132" Type="http://schemas.openxmlformats.org/officeDocument/2006/relationships/hyperlink" Target="http://pbs.twimg.com/profile_images/1018569064082337792/PxGkhFb2_normal.jpg" TargetMode="External"/><Relationship Id="rId4288" Type="http://schemas.openxmlformats.org/officeDocument/2006/relationships/hyperlink" Target="https://pbs.twimg.com/ext_tw_video_thumb/1223663708259352576/pu/img/Fj28BeBhA9E0t5Ia.jpg" TargetMode="External"/><Relationship Id="rId5339" Type="http://schemas.openxmlformats.org/officeDocument/2006/relationships/hyperlink" Target="https://twitter.com/magazan94/status/1223361003360002055" TargetMode="External"/><Relationship Id="rId4355" Type="http://schemas.openxmlformats.org/officeDocument/2006/relationships/hyperlink" Target="http://pbs.twimg.com/profile_images/1181911467559444480/Xayb_uBi_normal.jpg" TargetMode="External"/><Relationship Id="rId5753" Type="http://schemas.openxmlformats.org/officeDocument/2006/relationships/hyperlink" Target="https://twitter.com/aboooody__2017/status/1223530911381311489" TargetMode="External"/><Relationship Id="rId6804" Type="http://schemas.openxmlformats.org/officeDocument/2006/relationships/hyperlink" Target="https://twitter.com/sky06islam/status/1223507523816296449" TargetMode="External"/><Relationship Id="rId1949" Type="http://schemas.openxmlformats.org/officeDocument/2006/relationships/hyperlink" Target="http://pbs.twimg.com/profile_images/1217308560637530117/vRS6ex6Z_normal.jpg" TargetMode="External"/><Relationship Id="rId4008" Type="http://schemas.openxmlformats.org/officeDocument/2006/relationships/hyperlink" Target="http://pbs.twimg.com/profile_images/754985149905895424/WJyD8sXM_normal.jpg" TargetMode="External"/><Relationship Id="rId5406" Type="http://schemas.openxmlformats.org/officeDocument/2006/relationships/hyperlink" Target="https://twitter.com/bntaljazera/status/1223112786701471744" TargetMode="External"/><Relationship Id="rId5820" Type="http://schemas.openxmlformats.org/officeDocument/2006/relationships/hyperlink" Target="https://twitter.com/qatariana_1/status/1223544989004849152" TargetMode="External"/><Relationship Id="rId8976" Type="http://schemas.openxmlformats.org/officeDocument/2006/relationships/hyperlink" Target="https://twitter.com/lavender4_/status/1223522719997796352" TargetMode="External"/><Relationship Id="rId292" Type="http://schemas.openxmlformats.org/officeDocument/2006/relationships/hyperlink" Target="https://pbs.twimg.com/media/EPuUKbxXkAA6aZy.jpg" TargetMode="External"/><Relationship Id="rId3371" Type="http://schemas.openxmlformats.org/officeDocument/2006/relationships/hyperlink" Target="http://pbs.twimg.com/profile_images/1183812266162036736/yMHwGMPr_normal.jpg" TargetMode="External"/><Relationship Id="rId4422" Type="http://schemas.openxmlformats.org/officeDocument/2006/relationships/hyperlink" Target="http://pbs.twimg.com/profile_images/996253502358872065/9wIjJe6w_normal.jpg" TargetMode="External"/><Relationship Id="rId7578" Type="http://schemas.openxmlformats.org/officeDocument/2006/relationships/hyperlink" Target="https://twitter.com/alalmass/status/1223665797471592453" TargetMode="External"/><Relationship Id="rId7992" Type="http://schemas.openxmlformats.org/officeDocument/2006/relationships/hyperlink" Target="https://twitter.com/motab3____/status/1223187462526324736" TargetMode="External"/><Relationship Id="rId8629" Type="http://schemas.openxmlformats.org/officeDocument/2006/relationships/hyperlink" Target="https://twitter.com/qatarr_i/status/1223738036489531397" TargetMode="External"/><Relationship Id="rId3024" Type="http://schemas.openxmlformats.org/officeDocument/2006/relationships/hyperlink" Target="http://pbs.twimg.com/profile_images/1188836981385682944/HAVcGjyY_normal.jpg" TargetMode="External"/><Relationship Id="rId6594" Type="http://schemas.openxmlformats.org/officeDocument/2006/relationships/hyperlink" Target="https://twitter.com/miami_q/status/1223607091467837449" TargetMode="External"/><Relationship Id="rId7645" Type="http://schemas.openxmlformats.org/officeDocument/2006/relationships/hyperlink" Target="https://twitter.com/e_m85/status/1223158115945848833" TargetMode="External"/><Relationship Id="rId2040" Type="http://schemas.openxmlformats.org/officeDocument/2006/relationships/hyperlink" Target="http://pbs.twimg.com/profile_images/1145882125557739521/674QPGSt_normal.jpg" TargetMode="External"/><Relationship Id="rId5196" Type="http://schemas.openxmlformats.org/officeDocument/2006/relationships/hyperlink" Target="https://twitter.com/fattyfat20/status/1223324529121996800" TargetMode="External"/><Relationship Id="rId6247" Type="http://schemas.openxmlformats.org/officeDocument/2006/relationships/hyperlink" Target="https://twitter.com/baloon12255/status/1223305214360420353" TargetMode="External"/><Relationship Id="rId6661" Type="http://schemas.openxmlformats.org/officeDocument/2006/relationships/hyperlink" Target="https://twitter.com/qtrbomattar/status/1223684480629645313" TargetMode="External"/><Relationship Id="rId7712" Type="http://schemas.openxmlformats.org/officeDocument/2006/relationships/hyperlink" Target="https://twitter.com/missjojo_89/status/1223267148828741632" TargetMode="External"/><Relationship Id="rId5263" Type="http://schemas.openxmlformats.org/officeDocument/2006/relationships/hyperlink" Target="https://twitter.com/thenorthpearl/status/1223348781611192328" TargetMode="External"/><Relationship Id="rId6314" Type="http://schemas.openxmlformats.org/officeDocument/2006/relationships/hyperlink" Target="https://twitter.com/__7095/status/1223361553396895745" TargetMode="External"/><Relationship Id="rId1459" Type="http://schemas.openxmlformats.org/officeDocument/2006/relationships/hyperlink" Target="http://pbs.twimg.com/profile_images/1222993559927820288/IiTgBysL_normal.jpg" TargetMode="External"/><Relationship Id="rId2857" Type="http://schemas.openxmlformats.org/officeDocument/2006/relationships/hyperlink" Target="http://pbs.twimg.com/profile_images/996349771043438592/XCk4xcuZ_normal.jpg" TargetMode="External"/><Relationship Id="rId3908" Type="http://schemas.openxmlformats.org/officeDocument/2006/relationships/hyperlink" Target="http://pbs.twimg.com/profile_images/1215779284947800065/39zHtJPX_normal.jpg" TargetMode="External"/><Relationship Id="rId5330" Type="http://schemas.openxmlformats.org/officeDocument/2006/relationships/hyperlink" Target="https://twitter.com/mmlo7q/status/1223359421545361408" TargetMode="External"/><Relationship Id="rId8486" Type="http://schemas.openxmlformats.org/officeDocument/2006/relationships/hyperlink" Target="https://twitter.com/right_19080/status/1223804901500866560" TargetMode="External"/><Relationship Id="rId98" Type="http://schemas.openxmlformats.org/officeDocument/2006/relationships/hyperlink" Target="https://pbs.twimg.com/ext_tw_video_thumb/1217890555725828096/pu/img/vWmDcIJkxWJgYzG2.jpg" TargetMode="External"/><Relationship Id="rId829" Type="http://schemas.openxmlformats.org/officeDocument/2006/relationships/hyperlink" Target="http://pbs.twimg.com/profile_images/1219346904838033408/3M0tENl6_normal.jpg" TargetMode="External"/><Relationship Id="rId1873" Type="http://schemas.openxmlformats.org/officeDocument/2006/relationships/hyperlink" Target="http://pbs.twimg.com/profile_images/1070406062921142273/_uYbgnf1_normal.jpg" TargetMode="External"/><Relationship Id="rId2924" Type="http://schemas.openxmlformats.org/officeDocument/2006/relationships/hyperlink" Target="https://pbs.twimg.com/media/EPth4fVX4AcBDeS.jpg" TargetMode="External"/><Relationship Id="rId7088" Type="http://schemas.openxmlformats.org/officeDocument/2006/relationships/hyperlink" Target="https://twitter.com/althani_anood/status/1223394119558537222" TargetMode="External"/><Relationship Id="rId8139" Type="http://schemas.openxmlformats.org/officeDocument/2006/relationships/hyperlink" Target="https://twitter.com/danamj20/status/1223781118958284800" TargetMode="External"/><Relationship Id="rId1526" Type="http://schemas.openxmlformats.org/officeDocument/2006/relationships/hyperlink" Target="http://pbs.twimg.com/profile_images/1223662214126673920/q9QKZziu_normal.jpg" TargetMode="External"/><Relationship Id="rId1940" Type="http://schemas.openxmlformats.org/officeDocument/2006/relationships/hyperlink" Target="http://pbs.twimg.com/profile_images/1217308560637530117/vRS6ex6Z_normal.jpg" TargetMode="External"/><Relationship Id="rId8553" Type="http://schemas.openxmlformats.org/officeDocument/2006/relationships/hyperlink" Target="https://twitter.com/_abmbm_/status/1223811382602358784" TargetMode="External"/><Relationship Id="rId3698" Type="http://schemas.openxmlformats.org/officeDocument/2006/relationships/hyperlink" Target="http://pbs.twimg.com/profile_images/1220813568662294529/wae78JqG_normal.jpg" TargetMode="External"/><Relationship Id="rId4749" Type="http://schemas.openxmlformats.org/officeDocument/2006/relationships/hyperlink" Target="https://twitter.com/ealmulla2/status/1222995413994745856" TargetMode="External"/><Relationship Id="rId7155" Type="http://schemas.openxmlformats.org/officeDocument/2006/relationships/hyperlink" Target="https://twitter.com/_aysha_aa/status/1223256875321516033" TargetMode="External"/><Relationship Id="rId8206" Type="http://schemas.openxmlformats.org/officeDocument/2006/relationships/hyperlink" Target="https://twitter.com/qtrgroup/status/1223798071798239234" TargetMode="External"/><Relationship Id="rId8620" Type="http://schemas.openxmlformats.org/officeDocument/2006/relationships/hyperlink" Target="https://twitter.com/qatarr_i/status/1223295156646031367" TargetMode="External"/><Relationship Id="rId3765" Type="http://schemas.openxmlformats.org/officeDocument/2006/relationships/hyperlink" Target="https://pbs.twimg.com/ext_tw_video_thumb/1223687840619487239/pu/img/KqvpmTeVkjX34hht.jpg" TargetMode="External"/><Relationship Id="rId4816" Type="http://schemas.openxmlformats.org/officeDocument/2006/relationships/hyperlink" Target="https://twitter.com/qatarpeoplenews/status/1223151140939948032" TargetMode="External"/><Relationship Id="rId6171" Type="http://schemas.openxmlformats.org/officeDocument/2006/relationships/hyperlink" Target="https://twitter.com/shushet1/status/1223591540230098946" TargetMode="External"/><Relationship Id="rId7222" Type="http://schemas.openxmlformats.org/officeDocument/2006/relationships/hyperlink" Target="https://twitter.com/shaikhat_qtr/status/1223172708093046784" TargetMode="External"/><Relationship Id="rId686" Type="http://schemas.openxmlformats.org/officeDocument/2006/relationships/hyperlink" Target="http://pbs.twimg.com/profile_images/856458072642002944/Oh62Rhh0_normal.jpg" TargetMode="External"/><Relationship Id="rId2367" Type="http://schemas.openxmlformats.org/officeDocument/2006/relationships/hyperlink" Target="http://pbs.twimg.com/profile_images/1168966252397760513/e6zs-A_K_normal.jpg" TargetMode="External"/><Relationship Id="rId2781" Type="http://schemas.openxmlformats.org/officeDocument/2006/relationships/hyperlink" Target="http://pbs.twimg.com/profile_images/1188216943154814976/4y5rVND9_normal.jpg" TargetMode="External"/><Relationship Id="rId3418" Type="http://schemas.openxmlformats.org/officeDocument/2006/relationships/hyperlink" Target="http://pbs.twimg.com/profile_images/990917865644716032/-JVYEBp1_normal.jpg" TargetMode="External"/><Relationship Id="rId339" Type="http://schemas.openxmlformats.org/officeDocument/2006/relationships/hyperlink" Target="https://pbs.twimg.com/media/EPlqPA6WsAAfkQk.jpg" TargetMode="External"/><Relationship Id="rId753" Type="http://schemas.openxmlformats.org/officeDocument/2006/relationships/hyperlink" Target="http://pbs.twimg.com/profile_images/1218966994206232576/MLZEWk7s_normal.jpg" TargetMode="External"/><Relationship Id="rId1383" Type="http://schemas.openxmlformats.org/officeDocument/2006/relationships/hyperlink" Target="http://abs.twimg.com/sticky/default_profile_images/default_profile_normal.png" TargetMode="External"/><Relationship Id="rId2434" Type="http://schemas.openxmlformats.org/officeDocument/2006/relationships/hyperlink" Target="http://pbs.twimg.com/profile_images/1503235501/THE-MENTALIST-The-Red-Box-4_normal.jpg" TargetMode="External"/><Relationship Id="rId3832" Type="http://schemas.openxmlformats.org/officeDocument/2006/relationships/hyperlink" Target="http://pbs.twimg.com/profile_images/1222236426064056320/84Ywdp3z_normal.jpg" TargetMode="External"/><Relationship Id="rId6988" Type="http://schemas.openxmlformats.org/officeDocument/2006/relationships/hyperlink" Target="https://twitter.com/hamad070/status/1223702908245630977" TargetMode="External"/><Relationship Id="rId9047" Type="http://schemas.openxmlformats.org/officeDocument/2006/relationships/hyperlink" Target="https://api.twitter.com/1.1/geo/id/003941d92d5d23b8.json" TargetMode="External"/><Relationship Id="rId406" Type="http://schemas.openxmlformats.org/officeDocument/2006/relationships/hyperlink" Target="http://pbs.twimg.com/profile_images/1200445252487778304/3RsCarOV_normal.jpg" TargetMode="External"/><Relationship Id="rId1036" Type="http://schemas.openxmlformats.org/officeDocument/2006/relationships/hyperlink" Target="http://pbs.twimg.com/profile_images/1151932020836188163/Ob8J-hP7_normal.jpg" TargetMode="External"/><Relationship Id="rId8063" Type="http://schemas.openxmlformats.org/officeDocument/2006/relationships/hyperlink" Target="https://twitter.com/mahaaw/status/1223761455843024897" TargetMode="External"/><Relationship Id="rId820" Type="http://schemas.openxmlformats.org/officeDocument/2006/relationships/hyperlink" Target="http://pbs.twimg.com/profile_images/1219346904838033408/3M0tENl6_normal.jpg" TargetMode="External"/><Relationship Id="rId1450" Type="http://schemas.openxmlformats.org/officeDocument/2006/relationships/hyperlink" Target="http://pbs.twimg.com/profile_images/1172722926489133056/egnirzuu_normal.jpg" TargetMode="External"/><Relationship Id="rId2501" Type="http://schemas.openxmlformats.org/officeDocument/2006/relationships/hyperlink" Target="http://pbs.twimg.com/profile_images/1043553800676622337/hZ6FbvRc_normal.jpg" TargetMode="External"/><Relationship Id="rId5657" Type="http://schemas.openxmlformats.org/officeDocument/2006/relationships/hyperlink" Target="https://twitter.com/asmaaalkhtib/status/1223494534744678402" TargetMode="External"/><Relationship Id="rId6708" Type="http://schemas.openxmlformats.org/officeDocument/2006/relationships/hyperlink" Target="https://twitter.com/alhashemi1991/status/1223687070360584192" TargetMode="External"/><Relationship Id="rId1103" Type="http://schemas.openxmlformats.org/officeDocument/2006/relationships/hyperlink" Target="http://abs.twimg.com/sticky/default_profile_images/default_profile_normal.png" TargetMode="External"/><Relationship Id="rId4259" Type="http://schemas.openxmlformats.org/officeDocument/2006/relationships/hyperlink" Target="http://pbs.twimg.com/profile_images/1055656510825644034/sQs2ReNa_normal.jpg" TargetMode="External"/><Relationship Id="rId4673" Type="http://schemas.openxmlformats.org/officeDocument/2006/relationships/hyperlink" Target="http://pbs.twimg.com/profile_images/910415787386695680/sjYFtTTj_normal.jpg" TargetMode="External"/><Relationship Id="rId5724" Type="http://schemas.openxmlformats.org/officeDocument/2006/relationships/hyperlink" Target="https://twitter.com/shoshq6r/status/1223514975844675585" TargetMode="External"/><Relationship Id="rId8130" Type="http://schemas.openxmlformats.org/officeDocument/2006/relationships/hyperlink" Target="https://twitter.com/hayalovesqatar/status/1223779828744294401" TargetMode="External"/><Relationship Id="rId3275" Type="http://schemas.openxmlformats.org/officeDocument/2006/relationships/hyperlink" Target="http://pbs.twimg.com/profile_images/1223656367715749889/BBLZtk_F_normal.jpg" TargetMode="External"/><Relationship Id="rId4326" Type="http://schemas.openxmlformats.org/officeDocument/2006/relationships/hyperlink" Target="http://pbs.twimg.com/profile_images/951797066942046211/EYLBqgTS_normal.jpg" TargetMode="External"/><Relationship Id="rId4740" Type="http://schemas.openxmlformats.org/officeDocument/2006/relationships/hyperlink" Target="https://twitter.com/rashedalshahwan/status/1222987213958451200" TargetMode="External"/><Relationship Id="rId7896" Type="http://schemas.openxmlformats.org/officeDocument/2006/relationships/hyperlink" Target="https://twitter.com/eqs8t8ddjqd3g9s/status/1223741952602116097" TargetMode="External"/><Relationship Id="rId8947" Type="http://schemas.openxmlformats.org/officeDocument/2006/relationships/hyperlink" Target="https://twitter.com/79abiqtr2/status/1223383202540277763" TargetMode="External"/><Relationship Id="rId196" Type="http://schemas.openxmlformats.org/officeDocument/2006/relationships/hyperlink" Target="https://pbs.twimg.com/media/EPth4fVX4AcBDeS.jpg" TargetMode="External"/><Relationship Id="rId2291" Type="http://schemas.openxmlformats.org/officeDocument/2006/relationships/hyperlink" Target="http://pbs.twimg.com/profile_images/1198296934378807297/fOIdvHRy_normal.jpg" TargetMode="External"/><Relationship Id="rId3342" Type="http://schemas.openxmlformats.org/officeDocument/2006/relationships/hyperlink" Target="http://pbs.twimg.com/profile_images/1059960910004060160/OOPSxBZe_normal.jpg" TargetMode="External"/><Relationship Id="rId6498" Type="http://schemas.openxmlformats.org/officeDocument/2006/relationships/hyperlink" Target="https://twitter.com/nothiing_n/status/1223660970981175296" TargetMode="External"/><Relationship Id="rId7549" Type="http://schemas.openxmlformats.org/officeDocument/2006/relationships/hyperlink" Target="https://twitter.com/alsiliyh/status/1223719460772761601" TargetMode="External"/><Relationship Id="rId263" Type="http://schemas.openxmlformats.org/officeDocument/2006/relationships/hyperlink" Target="https://pbs.twimg.com/ext_tw_video_thumb/1223687840619487239/pu/img/KqvpmTeVkjX34hht.jpg" TargetMode="External"/><Relationship Id="rId6565" Type="http://schemas.openxmlformats.org/officeDocument/2006/relationships/hyperlink" Target="https://twitter.com/princ_e__ss/status/1223673947083984900" TargetMode="External"/><Relationship Id="rId7963" Type="http://schemas.openxmlformats.org/officeDocument/2006/relationships/hyperlink" Target="https://twitter.com/mqatardoha/status/1223729470558953478" TargetMode="External"/><Relationship Id="rId330" Type="http://schemas.openxmlformats.org/officeDocument/2006/relationships/hyperlink" Target="https://pbs.twimg.com/media/EPrzc_FX0AAMyb9.jpg" TargetMode="External"/><Relationship Id="rId2011" Type="http://schemas.openxmlformats.org/officeDocument/2006/relationships/hyperlink" Target="http://pbs.twimg.com/profile_images/1001268605953200128/h6JOiIHj_normal.jpg" TargetMode="External"/><Relationship Id="rId5167" Type="http://schemas.openxmlformats.org/officeDocument/2006/relationships/hyperlink" Target="https://twitter.com/dohaqatard888/status/1223340290381139968" TargetMode="External"/><Relationship Id="rId6218" Type="http://schemas.openxmlformats.org/officeDocument/2006/relationships/hyperlink" Target="https://twitter.com/doha2102/status/1223598823961960448" TargetMode="External"/><Relationship Id="rId7616" Type="http://schemas.openxmlformats.org/officeDocument/2006/relationships/hyperlink" Target="https://twitter.com/fahadbinhamad12/status/1223728161797615617" TargetMode="External"/><Relationship Id="rId4183" Type="http://schemas.openxmlformats.org/officeDocument/2006/relationships/hyperlink" Target="http://pbs.twimg.com/profile_images/378800000477131300/eedb471c33e80f14acc13e7fc461ea1d_normal.jpeg" TargetMode="External"/><Relationship Id="rId5581" Type="http://schemas.openxmlformats.org/officeDocument/2006/relationships/hyperlink" Target="https://twitter.com/shthani/status/1223453177661591553" TargetMode="External"/><Relationship Id="rId6632" Type="http://schemas.openxmlformats.org/officeDocument/2006/relationships/hyperlink" Target="https://twitter.com/qatar2022dohaq/status/1223266185669750784" TargetMode="External"/><Relationship Id="rId1777" Type="http://schemas.openxmlformats.org/officeDocument/2006/relationships/hyperlink" Target="http://pbs.twimg.com/profile_images/1159460543784243200/cns1HdoQ_normal.jpg" TargetMode="External"/><Relationship Id="rId2828" Type="http://schemas.openxmlformats.org/officeDocument/2006/relationships/hyperlink" Target="http://pbs.twimg.com/profile_images/975489881735655425/33IrC0U9_normal.jpg" TargetMode="External"/><Relationship Id="rId5234" Type="http://schemas.openxmlformats.org/officeDocument/2006/relationships/hyperlink" Target="https://twitter.com/mariamjaber88/status/1223312369809526784" TargetMode="External"/><Relationship Id="rId69" Type="http://schemas.openxmlformats.org/officeDocument/2006/relationships/hyperlink" Target="https://www.youtube.com/watch?v=UyoFnfn7LN8&amp;feature=youtu.be" TargetMode="External"/><Relationship Id="rId1844" Type="http://schemas.openxmlformats.org/officeDocument/2006/relationships/hyperlink" Target="http://pbs.twimg.com/profile_images/1089166926402674694/OZluxnN-_normal.jpg" TargetMode="External"/><Relationship Id="rId4250" Type="http://schemas.openxmlformats.org/officeDocument/2006/relationships/hyperlink" Target="http://pbs.twimg.com/profile_images/894928375046975488/6Ej7wPOt_normal.jpg" TargetMode="External"/><Relationship Id="rId5301" Type="http://schemas.openxmlformats.org/officeDocument/2006/relationships/hyperlink" Target="https://twitter.com/qtr9/status/1223356740525268992" TargetMode="External"/><Relationship Id="rId8457" Type="http://schemas.openxmlformats.org/officeDocument/2006/relationships/hyperlink" Target="https://twitter.com/abdullaqat93/status/1223804066456883200" TargetMode="External"/><Relationship Id="rId8871" Type="http://schemas.openxmlformats.org/officeDocument/2006/relationships/hyperlink" Target="https://twitter.com/salihalhor/status/1223673705840173056" TargetMode="External"/><Relationship Id="rId7059" Type="http://schemas.openxmlformats.org/officeDocument/2006/relationships/hyperlink" Target="https://twitter.com/lolo452/status/1223315853426511872" TargetMode="External"/><Relationship Id="rId7473" Type="http://schemas.openxmlformats.org/officeDocument/2006/relationships/hyperlink" Target="https://twitter.com/mashall1384/status/1223718750228295681" TargetMode="External"/><Relationship Id="rId8524" Type="http://schemas.openxmlformats.org/officeDocument/2006/relationships/hyperlink" Target="https://twitter.com/pfvxwnolyy43ak2/status/1223808881882750977" TargetMode="External"/><Relationship Id="rId1911" Type="http://schemas.openxmlformats.org/officeDocument/2006/relationships/hyperlink" Target="https://pbs.twimg.com/media/EPsTWyaX4AAK-Qf.jpg" TargetMode="External"/><Relationship Id="rId3669" Type="http://schemas.openxmlformats.org/officeDocument/2006/relationships/hyperlink" Target="http://pbs.twimg.com/profile_images/526005402098364419/ttvj9k0P_normal.jpeg" TargetMode="External"/><Relationship Id="rId6075" Type="http://schemas.openxmlformats.org/officeDocument/2006/relationships/hyperlink" Target="https://twitter.com/m8982sdd/status/1223575366536695808" TargetMode="External"/><Relationship Id="rId7126" Type="http://schemas.openxmlformats.org/officeDocument/2006/relationships/hyperlink" Target="https://twitter.com/alrashdi_s/status/1223504332924096512" TargetMode="External"/><Relationship Id="rId7540" Type="http://schemas.openxmlformats.org/officeDocument/2006/relationships/hyperlink" Target="https://twitter.com/nasser_alali07/status/1223721120878268418" TargetMode="External"/><Relationship Id="rId5091" Type="http://schemas.openxmlformats.org/officeDocument/2006/relationships/hyperlink" Target="https://twitter.com/esteklal/status/1223316144213413889" TargetMode="External"/><Relationship Id="rId6142" Type="http://schemas.openxmlformats.org/officeDocument/2006/relationships/hyperlink" Target="https://twitter.com/nf_eul/status/1223584435204960256" TargetMode="External"/><Relationship Id="rId1287" Type="http://schemas.openxmlformats.org/officeDocument/2006/relationships/hyperlink" Target="http://pbs.twimg.com/profile_images/1165737493163061248/EZqng60__normal.jpg" TargetMode="External"/><Relationship Id="rId2685" Type="http://schemas.openxmlformats.org/officeDocument/2006/relationships/hyperlink" Target="http://pbs.twimg.com/profile_images/919139923495673856/Ilkb_MFq_normal.jpg" TargetMode="External"/><Relationship Id="rId3736" Type="http://schemas.openxmlformats.org/officeDocument/2006/relationships/hyperlink" Target="http://pbs.twimg.com/profile_images/1211729025489608710/OSTrHbWN_normal.jpg" TargetMode="External"/><Relationship Id="rId657" Type="http://schemas.openxmlformats.org/officeDocument/2006/relationships/hyperlink" Target="http://pbs.twimg.com/profile_images/1222288446309486593/Nj0zrew6_normal.jpg" TargetMode="External"/><Relationship Id="rId2338" Type="http://schemas.openxmlformats.org/officeDocument/2006/relationships/hyperlink" Target="http://pbs.twimg.com/profile_images/1220840967152046081/yYUhM1bl_normal.jpg" TargetMode="External"/><Relationship Id="rId2752" Type="http://schemas.openxmlformats.org/officeDocument/2006/relationships/hyperlink" Target="http://pbs.twimg.com/profile_images/1219337782897926146/licuxOfd_normal.jpg" TargetMode="External"/><Relationship Id="rId3803" Type="http://schemas.openxmlformats.org/officeDocument/2006/relationships/hyperlink" Target="http://pbs.twimg.com/profile_images/1139885574746189825/8Zy4HKkS_normal.jpg" TargetMode="External"/><Relationship Id="rId6959" Type="http://schemas.openxmlformats.org/officeDocument/2006/relationships/hyperlink" Target="https://twitter.com/ju3bg/status/1223355231662231552" TargetMode="External"/><Relationship Id="rId724" Type="http://schemas.openxmlformats.org/officeDocument/2006/relationships/hyperlink" Target="http://pbs.twimg.com/profile_images/938363155012636672/P39gKsWZ_normal.jpg" TargetMode="External"/><Relationship Id="rId1354" Type="http://schemas.openxmlformats.org/officeDocument/2006/relationships/hyperlink" Target="http://pbs.twimg.com/profile_images/1084528270098477057/ANuUvOJ1_normal.jpg" TargetMode="External"/><Relationship Id="rId2405" Type="http://schemas.openxmlformats.org/officeDocument/2006/relationships/hyperlink" Target="http://pbs.twimg.com/profile_images/1220470082343751681/AS0OXext_normal.jpg" TargetMode="External"/><Relationship Id="rId5975" Type="http://schemas.openxmlformats.org/officeDocument/2006/relationships/hyperlink" Target="https://twitter.com/mouza_almarri89/status/1223561601581834240" TargetMode="External"/><Relationship Id="rId8381" Type="http://schemas.openxmlformats.org/officeDocument/2006/relationships/hyperlink" Target="https://twitter.com/qataria_alyafei/status/1223702865119797251" TargetMode="External"/><Relationship Id="rId9018" Type="http://schemas.openxmlformats.org/officeDocument/2006/relationships/hyperlink" Target="https://api.twitter.com/1.1/geo/id/00698bbe577bad5b.json" TargetMode="External"/><Relationship Id="rId60" Type="http://schemas.openxmlformats.org/officeDocument/2006/relationships/hyperlink" Target="https://twitter.com/Queen___ahmed/status/1223566010051067904?s=19" TargetMode="External"/><Relationship Id="rId1007" Type="http://schemas.openxmlformats.org/officeDocument/2006/relationships/hyperlink" Target="http://pbs.twimg.com/profile_images/1216437408121516032/r5D5Bjcf_normal.jpg" TargetMode="External"/><Relationship Id="rId1421" Type="http://schemas.openxmlformats.org/officeDocument/2006/relationships/hyperlink" Target="http://abs.twimg.com/sticky/default_profile_images/default_profile_normal.png" TargetMode="External"/><Relationship Id="rId4577" Type="http://schemas.openxmlformats.org/officeDocument/2006/relationships/hyperlink" Target="http://pbs.twimg.com/profile_images/1100795263071997959/WvuiZy1W_normal.jpg" TargetMode="External"/><Relationship Id="rId4991" Type="http://schemas.openxmlformats.org/officeDocument/2006/relationships/hyperlink" Target="https://twitter.com/hayate97500227/status/1223272048274890752" TargetMode="External"/><Relationship Id="rId5628" Type="http://schemas.openxmlformats.org/officeDocument/2006/relationships/hyperlink" Target="https://twitter.com/alkuwarimkm/status/1223481789978677248" TargetMode="External"/><Relationship Id="rId8034" Type="http://schemas.openxmlformats.org/officeDocument/2006/relationships/hyperlink" Target="https://twitter.com/nbksulaiti/status/1223754804339585030" TargetMode="External"/><Relationship Id="rId3179" Type="http://schemas.openxmlformats.org/officeDocument/2006/relationships/hyperlink" Target="http://pbs.twimg.com/profile_images/1221878005854851073/bvwn69oz_normal.jpg" TargetMode="External"/><Relationship Id="rId3593" Type="http://schemas.openxmlformats.org/officeDocument/2006/relationships/hyperlink" Target="http://pbs.twimg.com/profile_images/1218699261442961413/_R0bVeWZ_normal.jpg" TargetMode="External"/><Relationship Id="rId4644" Type="http://schemas.openxmlformats.org/officeDocument/2006/relationships/hyperlink" Target="http://pbs.twimg.com/profile_images/1090274518629724164/qOwlc-8T_normal.jpg" TargetMode="External"/><Relationship Id="rId7050" Type="http://schemas.openxmlformats.org/officeDocument/2006/relationships/hyperlink" Target="https://twitter.com/omhamad97/status/1223272945902112768" TargetMode="External"/><Relationship Id="rId8101" Type="http://schemas.openxmlformats.org/officeDocument/2006/relationships/hyperlink" Target="https://twitter.com/essa1977rb/status/1223745734866063361" TargetMode="External"/><Relationship Id="rId2195" Type="http://schemas.openxmlformats.org/officeDocument/2006/relationships/hyperlink" Target="http://pbs.twimg.com/profile_images/1219272032233426946/_1umfbgl_normal.jpg" TargetMode="External"/><Relationship Id="rId3246" Type="http://schemas.openxmlformats.org/officeDocument/2006/relationships/hyperlink" Target="http://pbs.twimg.com/profile_images/1198347529009668096/8HLcvlvy_normal.jpg" TargetMode="External"/><Relationship Id="rId167" Type="http://schemas.openxmlformats.org/officeDocument/2006/relationships/hyperlink" Target="https://pbs.twimg.com/media/EPrG6ClX0AEEMiL.jpg" TargetMode="External"/><Relationship Id="rId581" Type="http://schemas.openxmlformats.org/officeDocument/2006/relationships/hyperlink" Target="http://pbs.twimg.com/profile_images/1046859556058537984/28deSwt6_normal.jpg" TargetMode="External"/><Relationship Id="rId2262" Type="http://schemas.openxmlformats.org/officeDocument/2006/relationships/hyperlink" Target="http://pbs.twimg.com/profile_images/682299930413789188/HFFh1wl3_normal.jpg" TargetMode="External"/><Relationship Id="rId3660" Type="http://schemas.openxmlformats.org/officeDocument/2006/relationships/hyperlink" Target="https://pbs.twimg.com/ext_tw_video_thumb/1223687840619487239/pu/img/KqvpmTeVkjX34hht.jpg" TargetMode="External"/><Relationship Id="rId4711" Type="http://schemas.openxmlformats.org/officeDocument/2006/relationships/hyperlink" Target="https://twitter.com/amjqtr/status/1222964680508837888" TargetMode="External"/><Relationship Id="rId7867" Type="http://schemas.openxmlformats.org/officeDocument/2006/relationships/hyperlink" Target="https://twitter.com/mybiues/status/1223628761821741059" TargetMode="External"/><Relationship Id="rId8918" Type="http://schemas.openxmlformats.org/officeDocument/2006/relationships/hyperlink" Target="https://twitter.com/anwarummalgaidy/status/1223715484291489797" TargetMode="External"/><Relationship Id="rId234" Type="http://schemas.openxmlformats.org/officeDocument/2006/relationships/hyperlink" Target="https://pbs.twimg.com/media/EPth4fVX4AcBDeS.jpg" TargetMode="External"/><Relationship Id="rId3313" Type="http://schemas.openxmlformats.org/officeDocument/2006/relationships/hyperlink" Target="http://pbs.twimg.com/profile_images/1139659634418049024/eZtZVzq2_normal.jpg" TargetMode="External"/><Relationship Id="rId6469" Type="http://schemas.openxmlformats.org/officeDocument/2006/relationships/hyperlink" Target="https://twitter.com/valishaq/status/1223652730474057732" TargetMode="External"/><Relationship Id="rId6883" Type="http://schemas.openxmlformats.org/officeDocument/2006/relationships/hyperlink" Target="https://twitter.com/_aishar/status/1223607867263082498" TargetMode="External"/><Relationship Id="rId7934" Type="http://schemas.openxmlformats.org/officeDocument/2006/relationships/hyperlink" Target="https://twitter.com/noora123456788/status/1223235706170068992" TargetMode="External"/><Relationship Id="rId5485" Type="http://schemas.openxmlformats.org/officeDocument/2006/relationships/hyperlink" Target="https://twitter.com/um_rbj/status/1223406334567178240" TargetMode="External"/><Relationship Id="rId6536" Type="http://schemas.openxmlformats.org/officeDocument/2006/relationships/hyperlink" Target="https://twitter.com/alimhnd/status/1223125877313196032" TargetMode="External"/><Relationship Id="rId6950" Type="http://schemas.openxmlformats.org/officeDocument/2006/relationships/hyperlink" Target="https://twitter.com/ragdoll2000/status/1223370867725545479" TargetMode="External"/><Relationship Id="rId301" Type="http://schemas.openxmlformats.org/officeDocument/2006/relationships/hyperlink" Target="https://pbs.twimg.com/media/EPo0RNqXsAAujIP.jpg" TargetMode="External"/><Relationship Id="rId4087" Type="http://schemas.openxmlformats.org/officeDocument/2006/relationships/hyperlink" Target="http://pbs.twimg.com/profile_images/1154509612017692672/UwGdfqXz_normal.jpg" TargetMode="External"/><Relationship Id="rId5138" Type="http://schemas.openxmlformats.org/officeDocument/2006/relationships/hyperlink" Target="https://twitter.com/alabdullah5522/status/1223329937081413633" TargetMode="External"/><Relationship Id="rId5552" Type="http://schemas.openxmlformats.org/officeDocument/2006/relationships/hyperlink" Target="https://twitter.com/raybalqatar/status/1223441487402323969" TargetMode="External"/><Relationship Id="rId6603" Type="http://schemas.openxmlformats.org/officeDocument/2006/relationships/hyperlink" Target="https://twitter.com/saoud_aleshaq_/status/1223594223276101633" TargetMode="External"/><Relationship Id="rId1748" Type="http://schemas.openxmlformats.org/officeDocument/2006/relationships/hyperlink" Target="http://pbs.twimg.com/profile_images/1172479020631515138/pgCfuIWN_normal.jpg" TargetMode="External"/><Relationship Id="rId4154" Type="http://schemas.openxmlformats.org/officeDocument/2006/relationships/hyperlink" Target="http://pbs.twimg.com/profile_images/1081580525792493568/upJcjbWu_normal.jpg" TargetMode="External"/><Relationship Id="rId5205" Type="http://schemas.openxmlformats.org/officeDocument/2006/relationships/hyperlink" Target="https://twitter.com/fattyfat20/status/1223331774497009664" TargetMode="External"/><Relationship Id="rId8775" Type="http://schemas.openxmlformats.org/officeDocument/2006/relationships/hyperlink" Target="https://twitter.com/zamelalotaibi/status/1223680849742266369" TargetMode="External"/><Relationship Id="rId3170" Type="http://schemas.openxmlformats.org/officeDocument/2006/relationships/hyperlink" Target="http://pbs.twimg.com/profile_images/1217865854509027328/DL9r1ECU_normal.jpg" TargetMode="External"/><Relationship Id="rId4221" Type="http://schemas.openxmlformats.org/officeDocument/2006/relationships/hyperlink" Target="http://pbs.twimg.com/profile_images/378800000465580679/f7966fac39c340bfb551dc03e0900595_normal.jpeg" TargetMode="External"/><Relationship Id="rId7377" Type="http://schemas.openxmlformats.org/officeDocument/2006/relationships/hyperlink" Target="https://twitter.com/92qta/status/1223711295427502083" TargetMode="External"/><Relationship Id="rId8428" Type="http://schemas.openxmlformats.org/officeDocument/2006/relationships/hyperlink" Target="https://twitter.com/_mba57/status/1223803986924523521" TargetMode="External"/><Relationship Id="rId1815" Type="http://schemas.openxmlformats.org/officeDocument/2006/relationships/hyperlink" Target="http://pbs.twimg.com/profile_images/649609639760236545/MWdt818M_normal.jpg" TargetMode="External"/><Relationship Id="rId6393" Type="http://schemas.openxmlformats.org/officeDocument/2006/relationships/hyperlink" Target="https://twitter.com/mhalh9/status/1223345478236024834" TargetMode="External"/><Relationship Id="rId7791" Type="http://schemas.openxmlformats.org/officeDocument/2006/relationships/hyperlink" Target="https://twitter.com/khulaifishaikha/status/1223738472663482369" TargetMode="External"/><Relationship Id="rId8842" Type="http://schemas.openxmlformats.org/officeDocument/2006/relationships/hyperlink" Target="https://twitter.com/amal__qa/status/1223827074617683968" TargetMode="External"/><Relationship Id="rId3987" Type="http://schemas.openxmlformats.org/officeDocument/2006/relationships/hyperlink" Target="http://pbs.twimg.com/profile_images/671914746644406272/Lplpyxv5_normal.jpg" TargetMode="External"/><Relationship Id="rId6046" Type="http://schemas.openxmlformats.org/officeDocument/2006/relationships/hyperlink" Target="https://twitter.com/noufhamaddd/status/1223572205122002944" TargetMode="External"/><Relationship Id="rId7444" Type="http://schemas.openxmlformats.org/officeDocument/2006/relationships/hyperlink" Target="https://twitter.com/jaber_almulla/status/1223383023472857088" TargetMode="External"/><Relationship Id="rId2589" Type="http://schemas.openxmlformats.org/officeDocument/2006/relationships/hyperlink" Target="http://pbs.twimg.com/profile_images/1222897496227110912/MA3J3Jeg_normal.jpg" TargetMode="External"/><Relationship Id="rId6460" Type="http://schemas.openxmlformats.org/officeDocument/2006/relationships/hyperlink" Target="https://twitter.com/thesarask/status/1223648111815426049" TargetMode="External"/><Relationship Id="rId7511" Type="http://schemas.openxmlformats.org/officeDocument/2006/relationships/hyperlink" Target="https://twitter.com/qtrmemeta/status/1223719045142401024" TargetMode="External"/><Relationship Id="rId975" Type="http://schemas.openxmlformats.org/officeDocument/2006/relationships/hyperlink" Target="http://pbs.twimg.com/profile_images/1220644273361772544/L3co8wwy_normal.jpg" TargetMode="External"/><Relationship Id="rId2656" Type="http://schemas.openxmlformats.org/officeDocument/2006/relationships/hyperlink" Target="http://pbs.twimg.com/profile_images/985921134905430016/lBu6DrUK_normal.jpg" TargetMode="External"/><Relationship Id="rId3707" Type="http://schemas.openxmlformats.org/officeDocument/2006/relationships/hyperlink" Target="http://pbs.twimg.com/profile_images/1220362222398070793/_uUn3njb_normal.jpg" TargetMode="External"/><Relationship Id="rId5062" Type="http://schemas.openxmlformats.org/officeDocument/2006/relationships/hyperlink" Target="https://twitter.com/eko7711/status/1222978833546194956" TargetMode="External"/><Relationship Id="rId6113" Type="http://schemas.openxmlformats.org/officeDocument/2006/relationships/hyperlink" Target="https://twitter.com/454_gmc/status/1223580390377623552" TargetMode="External"/><Relationship Id="rId628" Type="http://schemas.openxmlformats.org/officeDocument/2006/relationships/hyperlink" Target="http://pbs.twimg.com/profile_images/1217937190841352193/_LgxEOm4_normal.jpg" TargetMode="External"/><Relationship Id="rId1258" Type="http://schemas.openxmlformats.org/officeDocument/2006/relationships/hyperlink" Target="http://pbs.twimg.com/profile_images/869127543563177985/gSGx_cpS_normal.jpg" TargetMode="External"/><Relationship Id="rId1672" Type="http://schemas.openxmlformats.org/officeDocument/2006/relationships/hyperlink" Target="http://pbs.twimg.com/profile_images/1097201922359132160/s9fxtClt_normal.jpg" TargetMode="External"/><Relationship Id="rId2309" Type="http://schemas.openxmlformats.org/officeDocument/2006/relationships/hyperlink" Target="http://pbs.twimg.com/profile_images/1110264383240916992/rRomHtOI_normal.jpg" TargetMode="External"/><Relationship Id="rId2723" Type="http://schemas.openxmlformats.org/officeDocument/2006/relationships/hyperlink" Target="http://pbs.twimg.com/profile_images/996349771043438592/XCk4xcuZ_normal.jpg" TargetMode="External"/><Relationship Id="rId5879" Type="http://schemas.openxmlformats.org/officeDocument/2006/relationships/hyperlink" Target="https://twitter.com/aay821/status/1223542987659075584" TargetMode="External"/><Relationship Id="rId8285" Type="http://schemas.openxmlformats.org/officeDocument/2006/relationships/hyperlink" Target="https://twitter.com/alsulaitima/status/1223697204755542018" TargetMode="External"/><Relationship Id="rId1325" Type="http://schemas.openxmlformats.org/officeDocument/2006/relationships/hyperlink" Target="http://pbs.twimg.com/profile_images/2798650616/b2a2ead548f49e8d6d4268667e8af5d6_normal.jpeg" TargetMode="External"/><Relationship Id="rId8352" Type="http://schemas.openxmlformats.org/officeDocument/2006/relationships/hyperlink" Target="https://twitter.com/aljaidah/status/1223196114364461057" TargetMode="External"/><Relationship Id="rId3497" Type="http://schemas.openxmlformats.org/officeDocument/2006/relationships/hyperlink" Target="http://abs.twimg.com/sticky/default_profile_images/default_profile_normal.png" TargetMode="External"/><Relationship Id="rId4895" Type="http://schemas.openxmlformats.org/officeDocument/2006/relationships/hyperlink" Target="https://twitter.com/pffskmibxcyho7o/status/1223237766907092992" TargetMode="External"/><Relationship Id="rId5946" Type="http://schemas.openxmlformats.org/officeDocument/2006/relationships/hyperlink" Target="https://twitter.com/jassim4007/status/1223459666430255110" TargetMode="External"/><Relationship Id="rId8005" Type="http://schemas.openxmlformats.org/officeDocument/2006/relationships/hyperlink" Target="https://twitter.com/mohammed_qq1/status/1223719667589636096" TargetMode="External"/><Relationship Id="rId31" Type="http://schemas.openxmlformats.org/officeDocument/2006/relationships/hyperlink" Target="https://twitter.com/Queen___ahmed/status/1223566010051067904?s=19" TargetMode="External"/><Relationship Id="rId2099" Type="http://schemas.openxmlformats.org/officeDocument/2006/relationships/hyperlink" Target="http://pbs.twimg.com/profile_images/993806846308872192/WBEMtKRs_normal.jpg" TargetMode="External"/><Relationship Id="rId4548" Type="http://schemas.openxmlformats.org/officeDocument/2006/relationships/hyperlink" Target="http://pbs.twimg.com/profile_images/1218136800683790337/CvQHli0w_normal.jpg" TargetMode="External"/><Relationship Id="rId4962" Type="http://schemas.openxmlformats.org/officeDocument/2006/relationships/hyperlink" Target="https://twitter.com/alatetiwi/status/1223268044098674689" TargetMode="External"/><Relationship Id="rId7021" Type="http://schemas.openxmlformats.org/officeDocument/2006/relationships/hyperlink" Target="https://twitter.com/_aysha_aa/status/1223256003908599811" TargetMode="External"/><Relationship Id="rId3564" Type="http://schemas.openxmlformats.org/officeDocument/2006/relationships/hyperlink" Target="http://pbs.twimg.com/profile_images/1135299450933522433/LyVXh9mP_normal.jpg" TargetMode="External"/><Relationship Id="rId4615" Type="http://schemas.openxmlformats.org/officeDocument/2006/relationships/hyperlink" Target="http://pbs.twimg.com/profile_images/1070412314019540995/0t0s8idf_normal.jpg" TargetMode="External"/><Relationship Id="rId485" Type="http://schemas.openxmlformats.org/officeDocument/2006/relationships/hyperlink" Target="http://pbs.twimg.com/profile_images/878351747328036864/NYMNwJIw_normal.jpg" TargetMode="External"/><Relationship Id="rId2166" Type="http://schemas.openxmlformats.org/officeDocument/2006/relationships/hyperlink" Target="http://pbs.twimg.com/profile_images/1134564840243159043/z38sBs0G_normal.jpg" TargetMode="External"/><Relationship Id="rId2580" Type="http://schemas.openxmlformats.org/officeDocument/2006/relationships/hyperlink" Target="http://pbs.twimg.com/profile_images/1222897496227110912/MA3J3Jeg_normal.jpg" TargetMode="External"/><Relationship Id="rId3217" Type="http://schemas.openxmlformats.org/officeDocument/2006/relationships/hyperlink" Target="http://pbs.twimg.com/profile_images/1177140482171965441/eGY6JDTP_normal.jpg" TargetMode="External"/><Relationship Id="rId3631" Type="http://schemas.openxmlformats.org/officeDocument/2006/relationships/hyperlink" Target="http://pbs.twimg.com/profile_images/1203556909984501761/fGlIn9b9_normal.jpg" TargetMode="External"/><Relationship Id="rId6787" Type="http://schemas.openxmlformats.org/officeDocument/2006/relationships/hyperlink" Target="https://twitter.com/mallsona/status/1223358619942641664" TargetMode="External"/><Relationship Id="rId7838" Type="http://schemas.openxmlformats.org/officeDocument/2006/relationships/hyperlink" Target="https://twitter.com/_77ffi/status/1223396722275233792" TargetMode="External"/><Relationship Id="rId138" Type="http://schemas.openxmlformats.org/officeDocument/2006/relationships/hyperlink" Target="https://pbs.twimg.com/media/EPrjEYZXUAU8kHJ.jpg" TargetMode="External"/><Relationship Id="rId552" Type="http://schemas.openxmlformats.org/officeDocument/2006/relationships/hyperlink" Target="http://pbs.twimg.com/profile_images/867851610654994432/Cv3yvVZM_normal.jpg" TargetMode="External"/><Relationship Id="rId1182" Type="http://schemas.openxmlformats.org/officeDocument/2006/relationships/hyperlink" Target="http://pbs.twimg.com/profile_images/1211426023654526978/OllvrJm__normal.jpg" TargetMode="External"/><Relationship Id="rId2233" Type="http://schemas.openxmlformats.org/officeDocument/2006/relationships/hyperlink" Target="http://pbs.twimg.com/profile_images/1210961249699282944/_2pb1yEQ_normal.jpg" TargetMode="External"/><Relationship Id="rId5389" Type="http://schemas.openxmlformats.org/officeDocument/2006/relationships/hyperlink" Target="https://twitter.com/aldrbeal/status/1223360550236774401" TargetMode="External"/><Relationship Id="rId6854" Type="http://schemas.openxmlformats.org/officeDocument/2006/relationships/hyperlink" Target="https://twitter.com/msm21981462/status/1223278168611663872" TargetMode="External"/><Relationship Id="rId205" Type="http://schemas.openxmlformats.org/officeDocument/2006/relationships/hyperlink" Target="https://pbs.twimg.com/ext_tw_video_thumb/1223688001433296899/pu/img/v1E2GEBvbWEODjVe.jpg" TargetMode="External"/><Relationship Id="rId2300" Type="http://schemas.openxmlformats.org/officeDocument/2006/relationships/hyperlink" Target="http://pbs.twimg.com/profile_images/1143138617822535681/bVYZ6lO7_normal.jpg" TargetMode="External"/><Relationship Id="rId5456" Type="http://schemas.openxmlformats.org/officeDocument/2006/relationships/hyperlink" Target="https://twitter.com/n0nam60/status/1223386354320642049" TargetMode="External"/><Relationship Id="rId6507" Type="http://schemas.openxmlformats.org/officeDocument/2006/relationships/hyperlink" Target="https://twitter.com/qatartarget/status/1223662741413679104" TargetMode="External"/><Relationship Id="rId7905" Type="http://schemas.openxmlformats.org/officeDocument/2006/relationships/hyperlink" Target="https://twitter.com/itsdrac/status/1223687847401676800" TargetMode="External"/><Relationship Id="rId1999" Type="http://schemas.openxmlformats.org/officeDocument/2006/relationships/hyperlink" Target="http://pbs.twimg.com/profile_images/1219157983210270720/8FRCOJCP_normal.jpg" TargetMode="External"/><Relationship Id="rId4058" Type="http://schemas.openxmlformats.org/officeDocument/2006/relationships/hyperlink" Target="https://pbs.twimg.com/ext_tw_video_thumb/1222991365577093129/pu/img/lT0rXtmmevefqwcM.jpg" TargetMode="External"/><Relationship Id="rId4472" Type="http://schemas.openxmlformats.org/officeDocument/2006/relationships/hyperlink" Target="http://pbs.twimg.com/profile_images/882713346625220608/v4vJi6el_normal.jpg" TargetMode="External"/><Relationship Id="rId5109" Type="http://schemas.openxmlformats.org/officeDocument/2006/relationships/hyperlink" Target="https://twitter.com/alqureshi_88/status/1223327211018735619" TargetMode="External"/><Relationship Id="rId5870" Type="http://schemas.openxmlformats.org/officeDocument/2006/relationships/hyperlink" Target="https://twitter.com/3tawiah1/status/1223550564077920256" TargetMode="External"/><Relationship Id="rId6921" Type="http://schemas.openxmlformats.org/officeDocument/2006/relationships/hyperlink" Target="https://twitter.com/rouda2004/status/1223698085932609536" TargetMode="External"/><Relationship Id="rId3074" Type="http://schemas.openxmlformats.org/officeDocument/2006/relationships/hyperlink" Target="http://pbs.twimg.com/profile_images/1181246634631532551/0XPHJl0W_normal.jpg" TargetMode="External"/><Relationship Id="rId4125" Type="http://schemas.openxmlformats.org/officeDocument/2006/relationships/hyperlink" Target="http://pbs.twimg.com/profile_images/834512638596042752/oQizKQKi_normal.jpg" TargetMode="External"/><Relationship Id="rId5523" Type="http://schemas.openxmlformats.org/officeDocument/2006/relationships/hyperlink" Target="https://twitter.com/nawalalyafai/status/1223086096298532864" TargetMode="External"/><Relationship Id="rId8679" Type="http://schemas.openxmlformats.org/officeDocument/2006/relationships/hyperlink" Target="https://twitter.com/aldosari_eng/status/1223300468606144512" TargetMode="External"/><Relationship Id="rId1719" Type="http://schemas.openxmlformats.org/officeDocument/2006/relationships/hyperlink" Target="http://pbs.twimg.com/profile_images/1211385383914749953/9E_o6hrc_normal.jpg" TargetMode="External"/><Relationship Id="rId7695" Type="http://schemas.openxmlformats.org/officeDocument/2006/relationships/hyperlink" Target="https://twitter.com/salemal32411709/status/1223733237417160704" TargetMode="External"/><Relationship Id="rId8746" Type="http://schemas.openxmlformats.org/officeDocument/2006/relationships/hyperlink" Target="https://twitter.com/goldmaryam1/status/1223722575802568705" TargetMode="External"/><Relationship Id="rId2090" Type="http://schemas.openxmlformats.org/officeDocument/2006/relationships/hyperlink" Target="http://pbs.twimg.com/profile_images/911526283300921345/VzmxZ908_normal.jpg" TargetMode="External"/><Relationship Id="rId3141" Type="http://schemas.openxmlformats.org/officeDocument/2006/relationships/hyperlink" Target="http://pbs.twimg.com/profile_images/378800000496207208/1d77808572b579d91325b8241da05dc7_normal.jpeg" TargetMode="External"/><Relationship Id="rId6297" Type="http://schemas.openxmlformats.org/officeDocument/2006/relationships/hyperlink" Target="https://twitter.com/elmaadeed/status/1223610020652310528" TargetMode="External"/><Relationship Id="rId7348" Type="http://schemas.openxmlformats.org/officeDocument/2006/relationships/hyperlink" Target="https://twitter.com/qtr_uk96/status/1223596821760684032" TargetMode="External"/><Relationship Id="rId7762" Type="http://schemas.openxmlformats.org/officeDocument/2006/relationships/hyperlink" Target="https://twitter.com/almufta7_m/status/1223009873459236864" TargetMode="External"/><Relationship Id="rId8813" Type="http://schemas.openxmlformats.org/officeDocument/2006/relationships/hyperlink" Target="https://twitter.com/q400300/status/1223226996475473920" TargetMode="External"/><Relationship Id="rId3958" Type="http://schemas.openxmlformats.org/officeDocument/2006/relationships/hyperlink" Target="http://pbs.twimg.com/profile_images/1212808851780775936/Q10eff-X_normal.jpg" TargetMode="External"/><Relationship Id="rId6364" Type="http://schemas.openxmlformats.org/officeDocument/2006/relationships/hyperlink" Target="https://twitter.com/aalnamma/status/1223255143082340355" TargetMode="External"/><Relationship Id="rId7415" Type="http://schemas.openxmlformats.org/officeDocument/2006/relationships/hyperlink" Target="https://twitter.com/um_yousef1/status/1223712620164853761" TargetMode="External"/><Relationship Id="rId879" Type="http://schemas.openxmlformats.org/officeDocument/2006/relationships/hyperlink" Target="http://pbs.twimg.com/profile_images/1061915387745452032/UNhx-Xpa_normal.jpg" TargetMode="External"/><Relationship Id="rId5380" Type="http://schemas.openxmlformats.org/officeDocument/2006/relationships/hyperlink" Target="https://twitter.com/aalathbi/status/1223274557475295233" TargetMode="External"/><Relationship Id="rId6017" Type="http://schemas.openxmlformats.org/officeDocument/2006/relationships/hyperlink" Target="https://twitter.com/thenoon__/status/1223550422645911552" TargetMode="External"/><Relationship Id="rId6431" Type="http://schemas.openxmlformats.org/officeDocument/2006/relationships/hyperlink" Target="https://twitter.com/jassimaalthani_/status/1223636911081840640" TargetMode="External"/><Relationship Id="rId1576" Type="http://schemas.openxmlformats.org/officeDocument/2006/relationships/hyperlink" Target="https://pbs.twimg.com/media/EPrvDrbWoAEdrTI.png" TargetMode="External"/><Relationship Id="rId2974" Type="http://schemas.openxmlformats.org/officeDocument/2006/relationships/hyperlink" Target="http://pbs.twimg.com/profile_images/984263254712123393/xC8WtJus_normal.jpg" TargetMode="External"/><Relationship Id="rId5033" Type="http://schemas.openxmlformats.org/officeDocument/2006/relationships/hyperlink" Target="https://twitter.com/nxrra/status/1223290194172006401" TargetMode="External"/><Relationship Id="rId8189" Type="http://schemas.openxmlformats.org/officeDocument/2006/relationships/hyperlink" Target="https://twitter.com/alzaiiin/status/1223356459498508292" TargetMode="External"/><Relationship Id="rId946" Type="http://schemas.openxmlformats.org/officeDocument/2006/relationships/hyperlink" Target="http://pbs.twimg.com/profile_images/1151120883358019584/-CUg15tj_normal.jpg" TargetMode="External"/><Relationship Id="rId1229" Type="http://schemas.openxmlformats.org/officeDocument/2006/relationships/hyperlink" Target="http://pbs.twimg.com/profile_images/897169785833836544/cNoWQW2M_normal.jpg" TargetMode="External"/><Relationship Id="rId1990" Type="http://schemas.openxmlformats.org/officeDocument/2006/relationships/hyperlink" Target="http://pbs.twimg.com/profile_images/1071098092651393024/0UBLzmCD_normal.jpg" TargetMode="External"/><Relationship Id="rId2627" Type="http://schemas.openxmlformats.org/officeDocument/2006/relationships/hyperlink" Target="http://pbs.twimg.com/profile_images/891413752293216256/F2uqvR_0_normal.jpg" TargetMode="External"/><Relationship Id="rId5100" Type="http://schemas.openxmlformats.org/officeDocument/2006/relationships/hyperlink" Target="https://twitter.com/iven78/status/1223321427656527877" TargetMode="External"/><Relationship Id="rId8256" Type="http://schemas.openxmlformats.org/officeDocument/2006/relationships/hyperlink" Target="https://twitter.com/bosaa3d_/status/1223705843323023363" TargetMode="External"/><Relationship Id="rId1643" Type="http://schemas.openxmlformats.org/officeDocument/2006/relationships/hyperlink" Target="http://pbs.twimg.com/profile_images/1223553028185378817/8gA1qIoV_normal.jpg" TargetMode="External"/><Relationship Id="rId4799" Type="http://schemas.openxmlformats.org/officeDocument/2006/relationships/hyperlink" Target="https://twitter.com/pilotqtr92/status/1223133887221633026" TargetMode="External"/><Relationship Id="rId8670" Type="http://schemas.openxmlformats.org/officeDocument/2006/relationships/hyperlink" Target="https://twitter.com/dar_altamimi/status/1223643887107026949" TargetMode="External"/><Relationship Id="rId1710" Type="http://schemas.openxmlformats.org/officeDocument/2006/relationships/hyperlink" Target="http://pbs.twimg.com/profile_images/1207280399434616834/-IBlJCQx_normal.jpg" TargetMode="External"/><Relationship Id="rId4866" Type="http://schemas.openxmlformats.org/officeDocument/2006/relationships/hyperlink" Target="https://twitter.com/fs991/status/1223204239943569408" TargetMode="External"/><Relationship Id="rId5917" Type="http://schemas.openxmlformats.org/officeDocument/2006/relationships/hyperlink" Target="https://twitter.com/almahaa_1100/status/1223233566907256838" TargetMode="External"/><Relationship Id="rId7272" Type="http://schemas.openxmlformats.org/officeDocument/2006/relationships/hyperlink" Target="https://twitter.com/mahde102/status/1223703658602409984" TargetMode="External"/><Relationship Id="rId8323" Type="http://schemas.openxmlformats.org/officeDocument/2006/relationships/hyperlink" Target="https://twitter.com/gouzaaladbah/status/1223210813802078208" TargetMode="External"/><Relationship Id="rId3468" Type="http://schemas.openxmlformats.org/officeDocument/2006/relationships/hyperlink" Target="http://pbs.twimg.com/profile_images/3245632426/5c25357da20a961b1da6d5b64803c4da_normal.jpeg" TargetMode="External"/><Relationship Id="rId3882" Type="http://schemas.openxmlformats.org/officeDocument/2006/relationships/hyperlink" Target="http://pbs.twimg.com/profile_images/956818063147655168/27U6sGic_normal.jpg" TargetMode="External"/><Relationship Id="rId4519" Type="http://schemas.openxmlformats.org/officeDocument/2006/relationships/hyperlink" Target="http://pbs.twimg.com/profile_images/1142753210391826432/P5EiqS7T_normal.jpg" TargetMode="External"/><Relationship Id="rId4933" Type="http://schemas.openxmlformats.org/officeDocument/2006/relationships/hyperlink" Target="https://twitter.com/_em79/status/1223252326745616385" TargetMode="External"/><Relationship Id="rId389" Type="http://schemas.openxmlformats.org/officeDocument/2006/relationships/hyperlink" Target="https://pbs.twimg.com/media/EPos7ckWsAE6TOn.jpg" TargetMode="External"/><Relationship Id="rId2484" Type="http://schemas.openxmlformats.org/officeDocument/2006/relationships/hyperlink" Target="http://pbs.twimg.com/profile_images/1184032052062105601/PqZ1eaKT_normal.jpg" TargetMode="External"/><Relationship Id="rId3535" Type="http://schemas.openxmlformats.org/officeDocument/2006/relationships/hyperlink" Target="http://pbs.twimg.com/profile_images/1186597687841447936/jpvkX7Mr_normal.jpg" TargetMode="External"/><Relationship Id="rId456" Type="http://schemas.openxmlformats.org/officeDocument/2006/relationships/hyperlink" Target="http://pbs.twimg.com/profile_images/1213574876763693057/z7UPXwkv_normal.jpg" TargetMode="External"/><Relationship Id="rId870" Type="http://schemas.openxmlformats.org/officeDocument/2006/relationships/hyperlink" Target="http://pbs.twimg.com/profile_images/378800000347178441/9d0d66a42453857a4002477a10fb3f0b_normal.jpeg" TargetMode="External"/><Relationship Id="rId1086" Type="http://schemas.openxmlformats.org/officeDocument/2006/relationships/hyperlink" Target="http://pbs.twimg.com/profile_images/1203376819795349508/4Sjxeiqb_normal.jpg" TargetMode="External"/><Relationship Id="rId2137" Type="http://schemas.openxmlformats.org/officeDocument/2006/relationships/hyperlink" Target="http://pbs.twimg.com/profile_images/1175431431503454208/RKQAj-dR_normal.jpg" TargetMode="External"/><Relationship Id="rId2551" Type="http://schemas.openxmlformats.org/officeDocument/2006/relationships/hyperlink" Target="http://pbs.twimg.com/profile_images/1213399924173348864/Dw9yVZWn_normal.jpg" TargetMode="External"/><Relationship Id="rId109" Type="http://schemas.openxmlformats.org/officeDocument/2006/relationships/hyperlink" Target="https://pbs.twimg.com/media/EPlqPA6WsAAfkQk.jpg" TargetMode="External"/><Relationship Id="rId523" Type="http://schemas.openxmlformats.org/officeDocument/2006/relationships/hyperlink" Target="http://pbs.twimg.com/profile_images/1217466111672844289/UcYeV97h_normal.jpg" TargetMode="External"/><Relationship Id="rId1153" Type="http://schemas.openxmlformats.org/officeDocument/2006/relationships/hyperlink" Target="http://pbs.twimg.com/profile_images/1179119263258484737/MSKdAjSF_normal.jpg" TargetMode="External"/><Relationship Id="rId2204" Type="http://schemas.openxmlformats.org/officeDocument/2006/relationships/hyperlink" Target="http://pbs.twimg.com/profile_images/1200894129733095425/lLHpyfOK_normal.jpg" TargetMode="External"/><Relationship Id="rId3602" Type="http://schemas.openxmlformats.org/officeDocument/2006/relationships/hyperlink" Target="http://pbs.twimg.com/profile_images/1003781647899058176/UXEacVy__normal.jpg" TargetMode="External"/><Relationship Id="rId6758" Type="http://schemas.openxmlformats.org/officeDocument/2006/relationships/hyperlink" Target="https://twitter.com/sonofcheetah/status/1223690159406960641" TargetMode="External"/><Relationship Id="rId7809" Type="http://schemas.openxmlformats.org/officeDocument/2006/relationships/hyperlink" Target="https://twitter.com/hassanhome9227/status/1223733808786235393" TargetMode="External"/><Relationship Id="rId8180" Type="http://schemas.openxmlformats.org/officeDocument/2006/relationships/hyperlink" Target="https://twitter.com/alhitmikhalifa/status/1223460384310513664" TargetMode="External"/><Relationship Id="rId5774" Type="http://schemas.openxmlformats.org/officeDocument/2006/relationships/hyperlink" Target="https://twitter.com/b014c8kvazgc5vl/status/1223340993262604296" TargetMode="External"/><Relationship Id="rId6825" Type="http://schemas.openxmlformats.org/officeDocument/2006/relationships/hyperlink" Target="https://twitter.com/5552mohammed/status/1223602675016704001" TargetMode="External"/><Relationship Id="rId1220" Type="http://schemas.openxmlformats.org/officeDocument/2006/relationships/hyperlink" Target="http://pbs.twimg.com/profile_images/769033313600299010/HlikfnwE_normal.jpg" TargetMode="External"/><Relationship Id="rId4376" Type="http://schemas.openxmlformats.org/officeDocument/2006/relationships/hyperlink" Target="https://pbs.twimg.com/ext_tw_video_thumb/1223716259633795072/pu/img/tY_lklfR2x1akUZJ.jpg" TargetMode="External"/><Relationship Id="rId4790" Type="http://schemas.openxmlformats.org/officeDocument/2006/relationships/hyperlink" Target="https://twitter.com/mksalhajri/status/1223123102625861632" TargetMode="External"/><Relationship Id="rId5427" Type="http://schemas.openxmlformats.org/officeDocument/2006/relationships/hyperlink" Target="https://twitter.com/rayyani75/status/1223378169681661956" TargetMode="External"/><Relationship Id="rId5841" Type="http://schemas.openxmlformats.org/officeDocument/2006/relationships/hyperlink" Target="https://twitter.com/salmans63681439/status/1223548039064956929" TargetMode="External"/><Relationship Id="rId8997" Type="http://schemas.openxmlformats.org/officeDocument/2006/relationships/hyperlink" Target="https://twitter.com/hialishaq/status/1223711958463066117" TargetMode="External"/><Relationship Id="rId3392" Type="http://schemas.openxmlformats.org/officeDocument/2006/relationships/hyperlink" Target="http://pbs.twimg.com/profile_images/1074773091895652352/diJiTZz3_normal.jpg" TargetMode="External"/><Relationship Id="rId4029" Type="http://schemas.openxmlformats.org/officeDocument/2006/relationships/hyperlink" Target="http://pbs.twimg.com/profile_images/876586522165862400/bJQuhq6g_normal.jpg" TargetMode="External"/><Relationship Id="rId4443" Type="http://schemas.openxmlformats.org/officeDocument/2006/relationships/hyperlink" Target="http://pbs.twimg.com/profile_images/1209187215244435459/HFJhOmSw_normal.jpg" TargetMode="External"/><Relationship Id="rId7599" Type="http://schemas.openxmlformats.org/officeDocument/2006/relationships/hyperlink" Target="https://twitter.com/alhajiri_h84/status/1223727316917981186" TargetMode="External"/><Relationship Id="rId3045" Type="http://schemas.openxmlformats.org/officeDocument/2006/relationships/hyperlink" Target="http://pbs.twimg.com/profile_images/1188836981385682944/HAVcGjyY_normal.jpg" TargetMode="External"/><Relationship Id="rId4510" Type="http://schemas.openxmlformats.org/officeDocument/2006/relationships/hyperlink" Target="http://pbs.twimg.com/profile_images/1211754515453620230/gRJcyFNP_normal.jpg" TargetMode="External"/><Relationship Id="rId7666" Type="http://schemas.openxmlformats.org/officeDocument/2006/relationships/hyperlink" Target="https://twitter.com/nawal18567545/status/1223732208013168640" TargetMode="External"/><Relationship Id="rId8717" Type="http://schemas.openxmlformats.org/officeDocument/2006/relationships/hyperlink" Target="https://twitter.com/kalam_li/status/1223818295729586176" TargetMode="External"/><Relationship Id="rId380" Type="http://schemas.openxmlformats.org/officeDocument/2006/relationships/hyperlink" Target="https://pbs.twimg.com/ext_tw_video_thumb/1223687840619487239/pu/img/KqvpmTeVkjX34hht.jpg" TargetMode="External"/><Relationship Id="rId2061" Type="http://schemas.openxmlformats.org/officeDocument/2006/relationships/hyperlink" Target="http://pbs.twimg.com/profile_images/489344498573398016/q6LpM8JI_normal.jpeg" TargetMode="External"/><Relationship Id="rId3112" Type="http://schemas.openxmlformats.org/officeDocument/2006/relationships/hyperlink" Target="http://pbs.twimg.com/profile_images/1222819824956510209/eujw9Q2V_normal.jpg" TargetMode="External"/><Relationship Id="rId6268" Type="http://schemas.openxmlformats.org/officeDocument/2006/relationships/hyperlink" Target="https://twitter.com/bnt_q3r/status/1223238435181342720" TargetMode="External"/><Relationship Id="rId6682" Type="http://schemas.openxmlformats.org/officeDocument/2006/relationships/hyperlink" Target="https://twitter.com/khaled_2053/status/1223685760659922945" TargetMode="External"/><Relationship Id="rId7319" Type="http://schemas.openxmlformats.org/officeDocument/2006/relationships/hyperlink" Target="https://twitter.com/qtr_uk96/status/1223554350674534400" TargetMode="External"/><Relationship Id="rId5284" Type="http://schemas.openxmlformats.org/officeDocument/2006/relationships/hyperlink" Target="https://twitter.com/al47sl51qdxm06r/status/1223355214385831936" TargetMode="External"/><Relationship Id="rId6335" Type="http://schemas.openxmlformats.org/officeDocument/2006/relationships/hyperlink" Target="https://twitter.com/fahad098785/status/1223522843176198145" TargetMode="External"/><Relationship Id="rId7733" Type="http://schemas.openxmlformats.org/officeDocument/2006/relationships/hyperlink" Target="https://twitter.com/saleh_obaidli/status/1223725993279528960" TargetMode="External"/><Relationship Id="rId100" Type="http://schemas.openxmlformats.org/officeDocument/2006/relationships/hyperlink" Target="https://pbs.twimg.com/ext_tw_video_thumb/1223271811934310401/pu/img/q9XjwbFLo9dOFq3b.jpg" TargetMode="External"/><Relationship Id="rId2878" Type="http://schemas.openxmlformats.org/officeDocument/2006/relationships/hyperlink" Target="http://pbs.twimg.com/profile_images/996349771043438592/XCk4xcuZ_normal.jpg" TargetMode="External"/><Relationship Id="rId3929" Type="http://schemas.openxmlformats.org/officeDocument/2006/relationships/hyperlink" Target="http://pbs.twimg.com/profile_images/510397679134703616/QchILDBf_normal.jpeg" TargetMode="External"/><Relationship Id="rId7800" Type="http://schemas.openxmlformats.org/officeDocument/2006/relationships/hyperlink" Target="https://twitter.com/aljoker92536929/status/1223576498071797760" TargetMode="External"/><Relationship Id="rId1894" Type="http://schemas.openxmlformats.org/officeDocument/2006/relationships/hyperlink" Target="http://pbs.twimg.com/profile_images/1216784870594269189/DDygJiLH_normal.jpg" TargetMode="External"/><Relationship Id="rId2945" Type="http://schemas.openxmlformats.org/officeDocument/2006/relationships/hyperlink" Target="http://pbs.twimg.com/profile_images/1013166510020362242/c_p3dcHv_normal.jpg" TargetMode="External"/><Relationship Id="rId5351" Type="http://schemas.openxmlformats.org/officeDocument/2006/relationships/hyperlink" Target="https://twitter.com/fy_e8/status/1223363464862806016" TargetMode="External"/><Relationship Id="rId6402" Type="http://schemas.openxmlformats.org/officeDocument/2006/relationships/hyperlink" Target="https://twitter.com/qtr_at/status/1223259202845585408" TargetMode="External"/><Relationship Id="rId917" Type="http://schemas.openxmlformats.org/officeDocument/2006/relationships/hyperlink" Target="http://pbs.twimg.com/profile_images/1195724720039223296/V-GTTmGY_normal.jpg" TargetMode="External"/><Relationship Id="rId1547" Type="http://schemas.openxmlformats.org/officeDocument/2006/relationships/hyperlink" Target="http://pbs.twimg.com/profile_images/1186705199550914562/tJoGwS6H_normal.jpg" TargetMode="External"/><Relationship Id="rId1961" Type="http://schemas.openxmlformats.org/officeDocument/2006/relationships/hyperlink" Target="http://pbs.twimg.com/profile_images/1187756389785051141/q4MPHvxj_normal.jpg" TargetMode="External"/><Relationship Id="rId5004" Type="http://schemas.openxmlformats.org/officeDocument/2006/relationships/hyperlink" Target="https://twitter.com/eh90_/status/1223275471338643456" TargetMode="External"/><Relationship Id="rId8574" Type="http://schemas.openxmlformats.org/officeDocument/2006/relationships/hyperlink" Target="https://twitter.com/rwaya72/status/1223457442434109440" TargetMode="External"/><Relationship Id="rId1614" Type="http://schemas.openxmlformats.org/officeDocument/2006/relationships/hyperlink" Target="http://pbs.twimg.com/profile_images/1221599025931177984/A8FKzN3K_normal.jpg" TargetMode="External"/><Relationship Id="rId4020" Type="http://schemas.openxmlformats.org/officeDocument/2006/relationships/hyperlink" Target="http://pbs.twimg.com/profile_images/1166386275970105345/mUYCG7lR_normal.jpg" TargetMode="External"/><Relationship Id="rId7176" Type="http://schemas.openxmlformats.org/officeDocument/2006/relationships/hyperlink" Target="https://twitter.com/_aysha_aa/status/1223322209265094656" TargetMode="External"/><Relationship Id="rId7590" Type="http://schemas.openxmlformats.org/officeDocument/2006/relationships/hyperlink" Target="https://twitter.com/rng114/status/1223726764729552896" TargetMode="External"/><Relationship Id="rId8227" Type="http://schemas.openxmlformats.org/officeDocument/2006/relationships/hyperlink" Target="https://twitter.com/bosaa3d_/status/1223708261620252673" TargetMode="External"/><Relationship Id="rId8641" Type="http://schemas.openxmlformats.org/officeDocument/2006/relationships/hyperlink" Target="https://twitter.com/79oo9_89/status/1223815003054268416" TargetMode="External"/><Relationship Id="rId3786" Type="http://schemas.openxmlformats.org/officeDocument/2006/relationships/hyperlink" Target="http://pbs.twimg.com/profile_images/1082428525351714818/N9sNGLp9_normal.jpg" TargetMode="External"/><Relationship Id="rId6192" Type="http://schemas.openxmlformats.org/officeDocument/2006/relationships/hyperlink" Target="https://twitter.com/abdullah974a/status/1223085147077201920" TargetMode="External"/><Relationship Id="rId7243" Type="http://schemas.openxmlformats.org/officeDocument/2006/relationships/hyperlink" Target="https://twitter.com/ghalya221/status/1223701245803876352" TargetMode="External"/><Relationship Id="rId2388" Type="http://schemas.openxmlformats.org/officeDocument/2006/relationships/hyperlink" Target="http://pbs.twimg.com/profile_images/1182584588176187393/puEADUp__normal.jpg" TargetMode="External"/><Relationship Id="rId3439" Type="http://schemas.openxmlformats.org/officeDocument/2006/relationships/hyperlink" Target="http://pbs.twimg.com/profile_images/1008638148115496961/zvRyyD57_normal.jpg" TargetMode="External"/><Relationship Id="rId4837" Type="http://schemas.openxmlformats.org/officeDocument/2006/relationships/hyperlink" Target="https://twitter.com/abdullaalnasr8/status/1223189465201618944" TargetMode="External"/><Relationship Id="rId7310" Type="http://schemas.openxmlformats.org/officeDocument/2006/relationships/hyperlink" Target="https://twitter.com/althanialjnob/status/1223708889935466497" TargetMode="External"/><Relationship Id="rId3853" Type="http://schemas.openxmlformats.org/officeDocument/2006/relationships/hyperlink" Target="http://pbs.twimg.com/profile_images/1222031227567386624/5tYUHDmW_normal.jpg" TargetMode="External"/><Relationship Id="rId4904" Type="http://schemas.openxmlformats.org/officeDocument/2006/relationships/hyperlink" Target="https://twitter.com/hassen_alkhaja/status/1223241765496541184" TargetMode="External"/><Relationship Id="rId774" Type="http://schemas.openxmlformats.org/officeDocument/2006/relationships/hyperlink" Target="http://pbs.twimg.com/profile_images/1015302269141639168/46Lf2Rz9_normal.jpg" TargetMode="External"/><Relationship Id="rId1057" Type="http://schemas.openxmlformats.org/officeDocument/2006/relationships/hyperlink" Target="http://pbs.twimg.com/profile_images/1077037633765818369/DNsvp625_normal.jpg" TargetMode="External"/><Relationship Id="rId2455" Type="http://schemas.openxmlformats.org/officeDocument/2006/relationships/hyperlink" Target="http://pbs.twimg.com/profile_images/1215553835319595008/_Wrad2RZ_normal.jpg" TargetMode="External"/><Relationship Id="rId3506" Type="http://schemas.openxmlformats.org/officeDocument/2006/relationships/hyperlink" Target="http://pbs.twimg.com/profile_images/1168182952011948033/Ltj6cPJX_normal.jpg" TargetMode="External"/><Relationship Id="rId3920" Type="http://schemas.openxmlformats.org/officeDocument/2006/relationships/hyperlink" Target="http://pbs.twimg.com/profile_images/1218980568546922504/RbmJG0am_normal.jpg" TargetMode="External"/><Relationship Id="rId8084" Type="http://schemas.openxmlformats.org/officeDocument/2006/relationships/hyperlink" Target="https://twitter.com/intesaralemadi/status/1223373543142035457" TargetMode="External"/><Relationship Id="rId427" Type="http://schemas.openxmlformats.org/officeDocument/2006/relationships/hyperlink" Target="http://pbs.twimg.com/profile_images/1174521406358458370/7xzPUKlt_normal.jpg" TargetMode="External"/><Relationship Id="rId841" Type="http://schemas.openxmlformats.org/officeDocument/2006/relationships/hyperlink" Target="http://pbs.twimg.com/profile_images/1182028897413746688/3KYLs1KH_normal.jpg" TargetMode="External"/><Relationship Id="rId1471" Type="http://schemas.openxmlformats.org/officeDocument/2006/relationships/hyperlink" Target="http://pbs.twimg.com/profile_images/1210098471451156481/dXCo6CEE_normal.jpg" TargetMode="External"/><Relationship Id="rId2108" Type="http://schemas.openxmlformats.org/officeDocument/2006/relationships/hyperlink" Target="http://pbs.twimg.com/profile_images/1169143745150889984/X30s6obN_normal.jpg" TargetMode="External"/><Relationship Id="rId2522" Type="http://schemas.openxmlformats.org/officeDocument/2006/relationships/hyperlink" Target="http://pbs.twimg.com/profile_images/1217485265876455424/Iw7Gsgho_normal.jpg" TargetMode="External"/><Relationship Id="rId5678" Type="http://schemas.openxmlformats.org/officeDocument/2006/relationships/hyperlink" Target="https://twitter.com/issa200/status/1223500974192570368" TargetMode="External"/><Relationship Id="rId6729" Type="http://schemas.openxmlformats.org/officeDocument/2006/relationships/hyperlink" Target="https://twitter.com/ralsafadi_/status/1223688449003261952" TargetMode="External"/><Relationship Id="rId1124" Type="http://schemas.openxmlformats.org/officeDocument/2006/relationships/hyperlink" Target="http://pbs.twimg.com/profile_images/883148086331064320/fJ24bMoc_normal.jpg" TargetMode="External"/><Relationship Id="rId4694" Type="http://schemas.openxmlformats.org/officeDocument/2006/relationships/hyperlink" Target="http://pbs.twimg.com/profile_images/1221090873116647425/RddmwgwF_normal.jpg" TargetMode="External"/><Relationship Id="rId5745" Type="http://schemas.openxmlformats.org/officeDocument/2006/relationships/hyperlink" Target="https://twitter.com/qatar7782s/status/1223129944290668544" TargetMode="External"/><Relationship Id="rId8151" Type="http://schemas.openxmlformats.org/officeDocument/2006/relationships/hyperlink" Target="https://twitter.com/lilywhi00429514/status/1223782287449448449" TargetMode="External"/><Relationship Id="rId3296" Type="http://schemas.openxmlformats.org/officeDocument/2006/relationships/hyperlink" Target="http://pbs.twimg.com/profile_images/1147178388840493058/w9PPg77-_normal.jpg" TargetMode="External"/><Relationship Id="rId4347" Type="http://schemas.openxmlformats.org/officeDocument/2006/relationships/hyperlink" Target="http://pbs.twimg.com/profile_images/1074876523793006593/0BafPyHf_normal.jpg" TargetMode="External"/><Relationship Id="rId4761" Type="http://schemas.openxmlformats.org/officeDocument/2006/relationships/hyperlink" Target="https://twitter.com/bo9abar/status/1223014205114212353" TargetMode="External"/><Relationship Id="rId3363" Type="http://schemas.openxmlformats.org/officeDocument/2006/relationships/hyperlink" Target="http://pbs.twimg.com/profile_images/1172040184013176834/2CNE1TI0_normal.jpg" TargetMode="External"/><Relationship Id="rId4414" Type="http://schemas.openxmlformats.org/officeDocument/2006/relationships/hyperlink" Target="http://pbs.twimg.com/profile_images/937189963937886208/4MXI3eQ1_normal.jpg" TargetMode="External"/><Relationship Id="rId5812" Type="http://schemas.openxmlformats.org/officeDocument/2006/relationships/hyperlink" Target="https://twitter.com/mashaelalkabbi/status/1223543882794881026" TargetMode="External"/><Relationship Id="rId8968" Type="http://schemas.openxmlformats.org/officeDocument/2006/relationships/hyperlink" Target="https://twitter.com/um_ghaaith/status/1223262672667496450" TargetMode="External"/><Relationship Id="rId284" Type="http://schemas.openxmlformats.org/officeDocument/2006/relationships/hyperlink" Target="https://pbs.twimg.com/ext_tw_video_thumb/1223687840619487239/pu/img/KqvpmTeVkjX34hht.jpg" TargetMode="External"/><Relationship Id="rId3016" Type="http://schemas.openxmlformats.org/officeDocument/2006/relationships/hyperlink" Target="http://pbs.twimg.com/profile_images/1223249114198085632/Jo88vELS_normal.jpg" TargetMode="External"/><Relationship Id="rId7984" Type="http://schemas.openxmlformats.org/officeDocument/2006/relationships/hyperlink" Target="https://twitter.com/abmalsubaey/status/1223334119943393280" TargetMode="External"/><Relationship Id="rId3430" Type="http://schemas.openxmlformats.org/officeDocument/2006/relationships/hyperlink" Target="http://pbs.twimg.com/profile_images/1176557216339505168/Drq-TE1k_normal.jpg" TargetMode="External"/><Relationship Id="rId5188" Type="http://schemas.openxmlformats.org/officeDocument/2006/relationships/hyperlink" Target="https://twitter.com/bofaisal9111/status/1222991056893095963" TargetMode="External"/><Relationship Id="rId6586" Type="http://schemas.openxmlformats.org/officeDocument/2006/relationships/hyperlink" Target="https://twitter.com/__iiala/status/1223562373417590784" TargetMode="External"/><Relationship Id="rId7637" Type="http://schemas.openxmlformats.org/officeDocument/2006/relationships/hyperlink" Target="https://twitter.com/dalal_qaa/status/1223731439881146368" TargetMode="External"/><Relationship Id="rId351" Type="http://schemas.openxmlformats.org/officeDocument/2006/relationships/hyperlink" Target="https://pbs.twimg.com/ext_tw_video_thumb/1223687840619487239/pu/img/KqvpmTeVkjX34hht.jpg" TargetMode="External"/><Relationship Id="rId2032" Type="http://schemas.openxmlformats.org/officeDocument/2006/relationships/hyperlink" Target="https://pbs.twimg.com/media/EPsq0PNX0AAWN0w.jpg" TargetMode="External"/><Relationship Id="rId6239" Type="http://schemas.openxmlformats.org/officeDocument/2006/relationships/hyperlink" Target="https://twitter.com/baloon12255/status/1223271805370224640" TargetMode="External"/><Relationship Id="rId6653" Type="http://schemas.openxmlformats.org/officeDocument/2006/relationships/hyperlink" Target="https://twitter.com/6weeq9111/status/1223684252321054720" TargetMode="External"/><Relationship Id="rId7704" Type="http://schemas.openxmlformats.org/officeDocument/2006/relationships/hyperlink" Target="https://twitter.com/_axani/status/1223640712664813570" TargetMode="External"/><Relationship Id="rId1798" Type="http://schemas.openxmlformats.org/officeDocument/2006/relationships/hyperlink" Target="http://pbs.twimg.com/profile_images/985217946019606529/YqpdRq6__normal.jpg" TargetMode="External"/><Relationship Id="rId2849" Type="http://schemas.openxmlformats.org/officeDocument/2006/relationships/hyperlink" Target="http://pbs.twimg.com/profile_images/996349771043438592/XCk4xcuZ_normal.jpg" TargetMode="External"/><Relationship Id="rId5255" Type="http://schemas.openxmlformats.org/officeDocument/2006/relationships/hyperlink" Target="https://twitter.com/alex_helali/status/1223351461851095045" TargetMode="External"/><Relationship Id="rId6306" Type="http://schemas.openxmlformats.org/officeDocument/2006/relationships/hyperlink" Target="https://twitter.com/nasser_alyafey/status/1223224272681938945" TargetMode="External"/><Relationship Id="rId6720" Type="http://schemas.openxmlformats.org/officeDocument/2006/relationships/hyperlink" Target="https://twitter.com/huda_al_thani/status/1223602282492809216" TargetMode="External"/><Relationship Id="rId1865" Type="http://schemas.openxmlformats.org/officeDocument/2006/relationships/hyperlink" Target="http://pbs.twimg.com/profile_images/1212050821233414144/oUyvrrnx_normal.jpg" TargetMode="External"/><Relationship Id="rId4271" Type="http://schemas.openxmlformats.org/officeDocument/2006/relationships/hyperlink" Target="http://pbs.twimg.com/profile_images/1219995026345922560/jOZHSe31_normal.jpg" TargetMode="External"/><Relationship Id="rId5322" Type="http://schemas.openxmlformats.org/officeDocument/2006/relationships/hyperlink" Target="https://twitter.com/amalkh15/status/1223341713202253825" TargetMode="External"/><Relationship Id="rId8478" Type="http://schemas.openxmlformats.org/officeDocument/2006/relationships/hyperlink" Target="https://twitter.com/right_19080/status/1223668283867631622" TargetMode="External"/><Relationship Id="rId8892" Type="http://schemas.openxmlformats.org/officeDocument/2006/relationships/hyperlink" Target="https://twitter.com/fahadbuzwair/status/1223354599077183488" TargetMode="External"/><Relationship Id="rId1518" Type="http://schemas.openxmlformats.org/officeDocument/2006/relationships/hyperlink" Target="http://pbs.twimg.com/profile_images/1198750949222866944/FElEc17E_normal.jpg" TargetMode="External"/><Relationship Id="rId2916" Type="http://schemas.openxmlformats.org/officeDocument/2006/relationships/hyperlink" Target="http://pbs.twimg.com/profile_images/924165275896856576/dtLQ8sj__normal.jpg" TargetMode="External"/><Relationship Id="rId7494" Type="http://schemas.openxmlformats.org/officeDocument/2006/relationships/hyperlink" Target="https://twitter.com/loveinqu/status/1223719539214573573" TargetMode="External"/><Relationship Id="rId8545" Type="http://schemas.openxmlformats.org/officeDocument/2006/relationships/hyperlink" Target="https://twitter.com/h0o077/status/1222989399568388097" TargetMode="External"/><Relationship Id="rId1932" Type="http://schemas.openxmlformats.org/officeDocument/2006/relationships/hyperlink" Target="http://pbs.twimg.com/profile_images/1217308560637530117/vRS6ex6Z_normal.jpg" TargetMode="External"/><Relationship Id="rId6096" Type="http://schemas.openxmlformats.org/officeDocument/2006/relationships/hyperlink" Target="https://twitter.com/nayef__qatar/status/1223578173591474180" TargetMode="External"/><Relationship Id="rId7147" Type="http://schemas.openxmlformats.org/officeDocument/2006/relationships/hyperlink" Target="https://twitter.com/_aysha_aa/status/1223060851252514818" TargetMode="External"/><Relationship Id="rId6163" Type="http://schemas.openxmlformats.org/officeDocument/2006/relationships/hyperlink" Target="https://twitter.com/hamamgulb23/status/1223590523350536192" TargetMode="External"/><Relationship Id="rId7561" Type="http://schemas.openxmlformats.org/officeDocument/2006/relationships/hyperlink" Target="https://twitter.com/geminii59/status/1223556313189441536" TargetMode="External"/><Relationship Id="rId8612" Type="http://schemas.openxmlformats.org/officeDocument/2006/relationships/hyperlink" Target="https://twitter.com/aljaidahj/status/1223813127130755073" TargetMode="External"/><Relationship Id="rId3757" Type="http://schemas.openxmlformats.org/officeDocument/2006/relationships/hyperlink" Target="http://pbs.twimg.com/profile_images/1193707070186541056/vdd34NlL_normal.jpg" TargetMode="External"/><Relationship Id="rId4808" Type="http://schemas.openxmlformats.org/officeDocument/2006/relationships/hyperlink" Target="https://twitter.com/almusleh_11/status/1223144818462875649" TargetMode="External"/><Relationship Id="rId7214" Type="http://schemas.openxmlformats.org/officeDocument/2006/relationships/hyperlink" Target="https://twitter.com/_azz99_/status/1223686351276646400" TargetMode="External"/><Relationship Id="rId678" Type="http://schemas.openxmlformats.org/officeDocument/2006/relationships/hyperlink" Target="http://pbs.twimg.com/profile_images/856458072642002944/Oh62Rhh0_normal.jpg" TargetMode="External"/><Relationship Id="rId2359" Type="http://schemas.openxmlformats.org/officeDocument/2006/relationships/hyperlink" Target="http://pbs.twimg.com/profile_images/1072422891134828546/3pniZS5Z_normal.jpg" TargetMode="External"/><Relationship Id="rId2773" Type="http://schemas.openxmlformats.org/officeDocument/2006/relationships/hyperlink" Target="http://pbs.twimg.com/profile_images/1188216943154814976/4y5rVND9_normal.jpg" TargetMode="External"/><Relationship Id="rId3824" Type="http://schemas.openxmlformats.org/officeDocument/2006/relationships/hyperlink" Target="https://pbs.twimg.com/media/EPuXUfqWkAAFtdy.jpg" TargetMode="External"/><Relationship Id="rId6230" Type="http://schemas.openxmlformats.org/officeDocument/2006/relationships/hyperlink" Target="https://twitter.com/sl6an_kms92/status/1223602978923405312" TargetMode="External"/><Relationship Id="rId745" Type="http://schemas.openxmlformats.org/officeDocument/2006/relationships/hyperlink" Target="http://pbs.twimg.com/profile_images/888502778766647296/0t3VIYIf_normal.jpg" TargetMode="External"/><Relationship Id="rId1375" Type="http://schemas.openxmlformats.org/officeDocument/2006/relationships/hyperlink" Target="http://pbs.twimg.com/profile_images/1214208276218306560/ZAyjEDT9_normal.jpg" TargetMode="External"/><Relationship Id="rId2426" Type="http://schemas.openxmlformats.org/officeDocument/2006/relationships/hyperlink" Target="http://pbs.twimg.com/profile_images/1184472241049915393/AHbxi6Ug_normal.jpg" TargetMode="External"/><Relationship Id="rId5996" Type="http://schemas.openxmlformats.org/officeDocument/2006/relationships/hyperlink" Target="https://twitter.com/uu72500550/status/1223564932781944833" TargetMode="External"/><Relationship Id="rId9039" Type="http://schemas.openxmlformats.org/officeDocument/2006/relationships/hyperlink" Target="https://api.twitter.com/1.1/geo/id/0033b59d59056043.json" TargetMode="External"/><Relationship Id="rId81" Type="http://schemas.openxmlformats.org/officeDocument/2006/relationships/hyperlink" Target="https://twitter.com/nuqatar/status/1223655728784773120?s=21" TargetMode="External"/><Relationship Id="rId812" Type="http://schemas.openxmlformats.org/officeDocument/2006/relationships/hyperlink" Target="http://pbs.twimg.com/profile_images/1219346904838033408/3M0tENl6_normal.jpg" TargetMode="External"/><Relationship Id="rId1028" Type="http://schemas.openxmlformats.org/officeDocument/2006/relationships/hyperlink" Target="http://pbs.twimg.com/profile_images/1162524722241986560/pvJbzlO5_normal.jpg" TargetMode="External"/><Relationship Id="rId1442" Type="http://schemas.openxmlformats.org/officeDocument/2006/relationships/hyperlink" Target="http://pbs.twimg.com/profile_images/3766663998/6936d9764053edbac93d2470fa3c4017_normal.jpeg" TargetMode="External"/><Relationship Id="rId2840" Type="http://schemas.openxmlformats.org/officeDocument/2006/relationships/hyperlink" Target="http://pbs.twimg.com/profile_images/996349771043438592/XCk4xcuZ_normal.jpg" TargetMode="External"/><Relationship Id="rId4598" Type="http://schemas.openxmlformats.org/officeDocument/2006/relationships/hyperlink" Target="http://pbs.twimg.com/profile_images/1208492516858847234/IMmT8pVO_normal.jpg" TargetMode="External"/><Relationship Id="rId5649" Type="http://schemas.openxmlformats.org/officeDocument/2006/relationships/hyperlink" Target="https://twitter.com/m__0209/status/1223492108604100608" TargetMode="External"/><Relationship Id="rId8055" Type="http://schemas.openxmlformats.org/officeDocument/2006/relationships/hyperlink" Target="https://twitter.com/bosand_qtr/status/1223757991779930112" TargetMode="External"/><Relationship Id="rId7071" Type="http://schemas.openxmlformats.org/officeDocument/2006/relationships/hyperlink" Target="https://twitter.com/_aysha_aa/status/1223354930481770502" TargetMode="External"/><Relationship Id="rId8122" Type="http://schemas.openxmlformats.org/officeDocument/2006/relationships/hyperlink" Target="https://twitter.com/twittqatarya/status/1223774575076487171" TargetMode="External"/><Relationship Id="rId3267" Type="http://schemas.openxmlformats.org/officeDocument/2006/relationships/hyperlink" Target="http://pbs.twimg.com/profile_images/902477343570014208/6iy7odBU_normal.jpg" TargetMode="External"/><Relationship Id="rId4665" Type="http://schemas.openxmlformats.org/officeDocument/2006/relationships/hyperlink" Target="https://pbs.twimg.com/media/EPpgPGuXkAAhdAi.jpg" TargetMode="External"/><Relationship Id="rId5716" Type="http://schemas.openxmlformats.org/officeDocument/2006/relationships/hyperlink" Target="https://twitter.com/nouufie/status/1223511113112981509" TargetMode="External"/><Relationship Id="rId188" Type="http://schemas.openxmlformats.org/officeDocument/2006/relationships/hyperlink" Target="https://pbs.twimg.com/media/EPrzc_FX0AAMyb9.jpg" TargetMode="External"/><Relationship Id="rId3681" Type="http://schemas.openxmlformats.org/officeDocument/2006/relationships/hyperlink" Target="http://pbs.twimg.com/profile_images/938706736319365120/QpgvkBAL_normal.jpg" TargetMode="External"/><Relationship Id="rId4318" Type="http://schemas.openxmlformats.org/officeDocument/2006/relationships/hyperlink" Target="http://pbs.twimg.com/profile_images/1222173643519799297/X831jDBU_normal.jpg" TargetMode="External"/><Relationship Id="rId4732" Type="http://schemas.openxmlformats.org/officeDocument/2006/relationships/hyperlink" Target="https://twitter.com/thebest5514/status/1222984145829289985" TargetMode="External"/><Relationship Id="rId7888" Type="http://schemas.openxmlformats.org/officeDocument/2006/relationships/hyperlink" Target="https://twitter.com/jmssm2022/status/1223514421097615362" TargetMode="External"/><Relationship Id="rId8939" Type="http://schemas.openxmlformats.org/officeDocument/2006/relationships/hyperlink" Target="https://twitter.com/bomjalyqtr/status/1222974567599288321" TargetMode="External"/><Relationship Id="rId2283" Type="http://schemas.openxmlformats.org/officeDocument/2006/relationships/hyperlink" Target="http://pbs.twimg.com/profile_images/1106569025616838656/K1JlR3VS_normal.jpg" TargetMode="External"/><Relationship Id="rId3334" Type="http://schemas.openxmlformats.org/officeDocument/2006/relationships/hyperlink" Target="http://pbs.twimg.com/profile_images/444057483137388546/TgNVbA_g_normal.jpeg" TargetMode="External"/><Relationship Id="rId7955" Type="http://schemas.openxmlformats.org/officeDocument/2006/relationships/hyperlink" Target="https://twitter.com/sperantish/status/1223742036693655552" TargetMode="External"/><Relationship Id="rId255" Type="http://schemas.openxmlformats.org/officeDocument/2006/relationships/hyperlink" Target="https://pbs.twimg.com/media/EPrzc_FX0AAMyb9.jpg" TargetMode="External"/><Relationship Id="rId2350" Type="http://schemas.openxmlformats.org/officeDocument/2006/relationships/hyperlink" Target="http://pbs.twimg.com/profile_images/1039903356502925312/w-uCGIov_normal.jpg" TargetMode="External"/><Relationship Id="rId3401" Type="http://schemas.openxmlformats.org/officeDocument/2006/relationships/hyperlink" Target="http://pbs.twimg.com/profile_images/1222174571723481090/CwSd1HLa_normal.jpg" TargetMode="External"/><Relationship Id="rId6557" Type="http://schemas.openxmlformats.org/officeDocument/2006/relationships/hyperlink" Target="https://twitter.com/divam__/status/1223672603778408448" TargetMode="External"/><Relationship Id="rId6971" Type="http://schemas.openxmlformats.org/officeDocument/2006/relationships/hyperlink" Target="https://twitter.com/awishhi/status/1223700908787277824" TargetMode="External"/><Relationship Id="rId7608" Type="http://schemas.openxmlformats.org/officeDocument/2006/relationships/hyperlink" Target="https://twitter.com/bozaid_alyafei/status/1223453050754519040" TargetMode="External"/><Relationship Id="rId322" Type="http://schemas.openxmlformats.org/officeDocument/2006/relationships/hyperlink" Target="https://pbs.twimg.com/ext_tw_video_thumb/1223780183871836160/pu/img/mQZIKE8E9N5rhgWU.jpg" TargetMode="External"/><Relationship Id="rId2003" Type="http://schemas.openxmlformats.org/officeDocument/2006/relationships/hyperlink" Target="http://pbs.twimg.com/profile_images/1135404519649611776/GUlZofzA_normal.jpg" TargetMode="External"/><Relationship Id="rId5159" Type="http://schemas.openxmlformats.org/officeDocument/2006/relationships/hyperlink" Target="https://twitter.com/_alsnafeah_/status/1223337514309771265" TargetMode="External"/><Relationship Id="rId5573" Type="http://schemas.openxmlformats.org/officeDocument/2006/relationships/hyperlink" Target="https://twitter.com/9areral8lam/status/1223031870260240387" TargetMode="External"/><Relationship Id="rId6624" Type="http://schemas.openxmlformats.org/officeDocument/2006/relationships/hyperlink" Target="https://twitter.com/__abunayef/status/1223683822476320775" TargetMode="External"/><Relationship Id="rId9030" Type="http://schemas.openxmlformats.org/officeDocument/2006/relationships/hyperlink" Target="https://api.twitter.com/1.1/geo/id/0181f32937df0de8.json" TargetMode="External"/><Relationship Id="rId4175" Type="http://schemas.openxmlformats.org/officeDocument/2006/relationships/hyperlink" Target="http://pbs.twimg.com/profile_images/1158706367986839553/q2HFg_IA_normal.jpg" TargetMode="External"/><Relationship Id="rId5226" Type="http://schemas.openxmlformats.org/officeDocument/2006/relationships/hyperlink" Target="https://twitter.com/alnfoud/status/1223348785528569863" TargetMode="External"/><Relationship Id="rId1769" Type="http://schemas.openxmlformats.org/officeDocument/2006/relationships/hyperlink" Target="http://pbs.twimg.com/profile_images/873247486059479040/Zsi1D3x0_normal.jpg" TargetMode="External"/><Relationship Id="rId3191" Type="http://schemas.openxmlformats.org/officeDocument/2006/relationships/hyperlink" Target="http://pbs.twimg.com/profile_images/1207702019030413312/-7eZE7Ky_normal.jpg" TargetMode="External"/><Relationship Id="rId4242" Type="http://schemas.openxmlformats.org/officeDocument/2006/relationships/hyperlink" Target="https://pbs.twimg.com/ext_tw_video_thumb/1223671552383819777/pu/img/IP3CwYUdPz50r9g_.jpg" TargetMode="External"/><Relationship Id="rId5640" Type="http://schemas.openxmlformats.org/officeDocument/2006/relationships/hyperlink" Target="https://twitter.com/qatariobserver/status/1223486784820142080" TargetMode="External"/><Relationship Id="rId7398" Type="http://schemas.openxmlformats.org/officeDocument/2006/relationships/hyperlink" Target="https://twitter.com/jaladqa/status/1223711837805588483" TargetMode="External"/><Relationship Id="rId8796" Type="http://schemas.openxmlformats.org/officeDocument/2006/relationships/hyperlink" Target="https://twitter.com/aljabera245/status/1223357904897691648" TargetMode="External"/><Relationship Id="rId1836" Type="http://schemas.openxmlformats.org/officeDocument/2006/relationships/hyperlink" Target="http://pbs.twimg.com/profile_images/1110220022604009473/cfNTf3R8_normal.jpg" TargetMode="External"/><Relationship Id="rId8449" Type="http://schemas.openxmlformats.org/officeDocument/2006/relationships/hyperlink" Target="https://twitter.com/abdullaqat93/status/1223523536737832961" TargetMode="External"/><Relationship Id="rId8863" Type="http://schemas.openxmlformats.org/officeDocument/2006/relationships/hyperlink" Target="https://twitter.com/mohammadqtr/status/1223828289191628801" TargetMode="External"/><Relationship Id="rId1903" Type="http://schemas.openxmlformats.org/officeDocument/2006/relationships/hyperlink" Target="http://pbs.twimg.com/profile_images/1212518530467282944/JMKAHwjg_normal.jpg" TargetMode="External"/><Relationship Id="rId7465" Type="http://schemas.openxmlformats.org/officeDocument/2006/relationships/hyperlink" Target="https://twitter.com/x62_____/status/1223717349381038088" TargetMode="External"/><Relationship Id="rId8516" Type="http://schemas.openxmlformats.org/officeDocument/2006/relationships/hyperlink" Target="https://twitter.com/3obtii/status/1223504567217872898" TargetMode="External"/><Relationship Id="rId8930" Type="http://schemas.openxmlformats.org/officeDocument/2006/relationships/hyperlink" Target="https://twitter.com/naldarwish91/status/1223210997424566273" TargetMode="External"/><Relationship Id="rId6067" Type="http://schemas.openxmlformats.org/officeDocument/2006/relationships/hyperlink" Target="https://twitter.com/hion451/status/1223575217827651584" TargetMode="External"/><Relationship Id="rId6481" Type="http://schemas.openxmlformats.org/officeDocument/2006/relationships/hyperlink" Target="https://twitter.com/almansouriy_/status/1223655568981798912" TargetMode="External"/><Relationship Id="rId7118" Type="http://schemas.openxmlformats.org/officeDocument/2006/relationships/hyperlink" Target="https://twitter.com/xsalmanix/status/1223606437642936321" TargetMode="External"/><Relationship Id="rId7532" Type="http://schemas.openxmlformats.org/officeDocument/2006/relationships/hyperlink" Target="https://twitter.com/oojrero/status/1223708271393103873" TargetMode="External"/><Relationship Id="rId996" Type="http://schemas.openxmlformats.org/officeDocument/2006/relationships/hyperlink" Target="http://pbs.twimg.com/profile_images/1142646218662850560/c1sf_tDd_normal.jpg" TargetMode="External"/><Relationship Id="rId2677" Type="http://schemas.openxmlformats.org/officeDocument/2006/relationships/hyperlink" Target="http://pbs.twimg.com/profile_images/1222486295106158593/5BjCYIVf_normal.jpg" TargetMode="External"/><Relationship Id="rId3728" Type="http://schemas.openxmlformats.org/officeDocument/2006/relationships/hyperlink" Target="http://pbs.twimg.com/profile_images/1156288827356602369/eP95_lXE_normal.jpg" TargetMode="External"/><Relationship Id="rId5083" Type="http://schemas.openxmlformats.org/officeDocument/2006/relationships/hyperlink" Target="https://twitter.com/saoudali79/status/1223308137748406272" TargetMode="External"/><Relationship Id="rId6134" Type="http://schemas.openxmlformats.org/officeDocument/2006/relationships/hyperlink" Target="https://twitter.com/chahinezguettat/status/1223580646788018176" TargetMode="External"/><Relationship Id="rId649" Type="http://schemas.openxmlformats.org/officeDocument/2006/relationships/hyperlink" Target="http://pbs.twimg.com/profile_images/1223241312020975616/EKW2HE9k_normal.jpg" TargetMode="External"/><Relationship Id="rId1279" Type="http://schemas.openxmlformats.org/officeDocument/2006/relationships/hyperlink" Target="http://pbs.twimg.com/profile_images/1223321327618215942/-qy1Pvvm_normal.jpg" TargetMode="External"/><Relationship Id="rId5150" Type="http://schemas.openxmlformats.org/officeDocument/2006/relationships/hyperlink" Target="https://twitter.com/itsjawaherr/status/1223336096353988612" TargetMode="External"/><Relationship Id="rId6201" Type="http://schemas.openxmlformats.org/officeDocument/2006/relationships/hyperlink" Target="https://twitter.com/3a0i3zcccnspz81/status/1223148603067322374" TargetMode="External"/><Relationship Id="rId1346" Type="http://schemas.openxmlformats.org/officeDocument/2006/relationships/hyperlink" Target="http://pbs.twimg.com/profile_images/1221495357126955008/JZrErEEn_normal.jpg" TargetMode="External"/><Relationship Id="rId1693" Type="http://schemas.openxmlformats.org/officeDocument/2006/relationships/hyperlink" Target="http://pbs.twimg.com/profile_images/1006826128911282176/y_BGKQ0f_normal.jpg" TargetMode="External"/><Relationship Id="rId2744" Type="http://schemas.openxmlformats.org/officeDocument/2006/relationships/hyperlink" Target="http://pbs.twimg.com/profile_images/1219337782897926146/licuxOfd_normal.jpg" TargetMode="External"/><Relationship Id="rId8373" Type="http://schemas.openxmlformats.org/officeDocument/2006/relationships/hyperlink" Target="https://twitter.com/_mba57/status/1223681342031966209" TargetMode="External"/><Relationship Id="rId716" Type="http://schemas.openxmlformats.org/officeDocument/2006/relationships/hyperlink" Target="http://pbs.twimg.com/profile_images/1151313365391880192/2sMlTkuy_normal.jpg" TargetMode="External"/><Relationship Id="rId1760" Type="http://schemas.openxmlformats.org/officeDocument/2006/relationships/hyperlink" Target="http://pbs.twimg.com/profile_images/1206552117021941763/pAI1XUVK_normal.jpg" TargetMode="External"/><Relationship Id="rId2811" Type="http://schemas.openxmlformats.org/officeDocument/2006/relationships/hyperlink" Target="http://pbs.twimg.com/profile_images/1209283738653339648/eCDGM5fP_normal.jpg" TargetMode="External"/><Relationship Id="rId5967" Type="http://schemas.openxmlformats.org/officeDocument/2006/relationships/hyperlink" Target="https://twitter.com/awoosha2001/status/1223560583489957889" TargetMode="External"/><Relationship Id="rId8026" Type="http://schemas.openxmlformats.org/officeDocument/2006/relationships/hyperlink" Target="https://twitter.com/hamadk994/status/1223727096075374592" TargetMode="External"/><Relationship Id="rId52" Type="http://schemas.openxmlformats.org/officeDocument/2006/relationships/hyperlink" Target="https://twitter.com/Queen___ahmed/status/1223566010051067904?s=19" TargetMode="External"/><Relationship Id="rId1413" Type="http://schemas.openxmlformats.org/officeDocument/2006/relationships/hyperlink" Target="http://pbs.twimg.com/profile_images/1213022451011072001/rAMerF3w_normal.jpg" TargetMode="External"/><Relationship Id="rId4569" Type="http://schemas.openxmlformats.org/officeDocument/2006/relationships/hyperlink" Target="http://pbs.twimg.com/profile_images/1221729521205944320/fM0i-tMG_normal.jpg" TargetMode="External"/><Relationship Id="rId4983" Type="http://schemas.openxmlformats.org/officeDocument/2006/relationships/hyperlink" Target="https://twitter.com/iismaacil90/status/1223272044437102592" TargetMode="External"/><Relationship Id="rId8440" Type="http://schemas.openxmlformats.org/officeDocument/2006/relationships/hyperlink" Target="https://twitter.com/abdullaqat93/status/1223216376472576000" TargetMode="External"/><Relationship Id="rId3585" Type="http://schemas.openxmlformats.org/officeDocument/2006/relationships/hyperlink" Target="https://pbs.twimg.com/ext_tw_video_thumb/1223687840619487239/pu/img/KqvpmTeVkjX34hht.jpg" TargetMode="External"/><Relationship Id="rId4636" Type="http://schemas.openxmlformats.org/officeDocument/2006/relationships/hyperlink" Target="http://pbs.twimg.com/profile_images/427692701148921856/urA4a94H_normal.jpeg" TargetMode="External"/><Relationship Id="rId7042" Type="http://schemas.openxmlformats.org/officeDocument/2006/relationships/hyperlink" Target="https://twitter.com/_aysha_aa/status/1223268267785101314" TargetMode="External"/><Relationship Id="rId2187" Type="http://schemas.openxmlformats.org/officeDocument/2006/relationships/hyperlink" Target="http://pbs.twimg.com/profile_images/1196844294365237249/gGlnxHNW_normal.jpg" TargetMode="External"/><Relationship Id="rId3238" Type="http://schemas.openxmlformats.org/officeDocument/2006/relationships/hyperlink" Target="http://pbs.twimg.com/profile_images/1189433069419335680/4JntERWu_normal.jpg" TargetMode="External"/><Relationship Id="rId3652" Type="http://schemas.openxmlformats.org/officeDocument/2006/relationships/hyperlink" Target="http://pbs.twimg.com/profile_images/1168956149422592005/MD0vtoOd_normal.jpg" TargetMode="External"/><Relationship Id="rId4703" Type="http://schemas.openxmlformats.org/officeDocument/2006/relationships/hyperlink" Target="http://pbs.twimg.com/profile_images/1194508550959194112/NEbidapR_normal.jpg" TargetMode="External"/><Relationship Id="rId7859" Type="http://schemas.openxmlformats.org/officeDocument/2006/relationships/hyperlink" Target="https://twitter.com/_emanr/status/1223739536389365760" TargetMode="External"/><Relationship Id="rId159" Type="http://schemas.openxmlformats.org/officeDocument/2006/relationships/hyperlink" Target="https://pbs.twimg.com/media/EPtaZgaWkAELv4D.jpg" TargetMode="External"/><Relationship Id="rId573" Type="http://schemas.openxmlformats.org/officeDocument/2006/relationships/hyperlink" Target="http://pbs.twimg.com/profile_images/1169243266002432001/Nf8mqSi9_normal.jpg" TargetMode="External"/><Relationship Id="rId2254" Type="http://schemas.openxmlformats.org/officeDocument/2006/relationships/hyperlink" Target="https://pbs.twimg.com/ext_tw_video_thumb/1223673102221094912/pu/img/6GvfLjbGsuRVwRz9.jpg" TargetMode="External"/><Relationship Id="rId3305" Type="http://schemas.openxmlformats.org/officeDocument/2006/relationships/hyperlink" Target="http://pbs.twimg.com/profile_images/1223522591765385216/BSCHWZCy_normal.jpg" TargetMode="External"/><Relationship Id="rId226" Type="http://schemas.openxmlformats.org/officeDocument/2006/relationships/hyperlink" Target="https://pbs.twimg.com/ext_tw_video_thumb/1223687840619487239/pu/img/KqvpmTeVkjX34hht.jpg" TargetMode="External"/><Relationship Id="rId1270" Type="http://schemas.openxmlformats.org/officeDocument/2006/relationships/hyperlink" Target="http://pbs.twimg.com/profile_images/1039913094246350848/S1_V9dyT_normal.jpg" TargetMode="External"/><Relationship Id="rId5477" Type="http://schemas.openxmlformats.org/officeDocument/2006/relationships/hyperlink" Target="https://twitter.com/qtrhamad/status/1223398794882174978" TargetMode="External"/><Relationship Id="rId6875" Type="http://schemas.openxmlformats.org/officeDocument/2006/relationships/hyperlink" Target="https://twitter.com/swari_/status/1223697694453092354" TargetMode="External"/><Relationship Id="rId7926" Type="http://schemas.openxmlformats.org/officeDocument/2006/relationships/hyperlink" Target="https://twitter.com/wanwho/status/1223355217560981506" TargetMode="External"/><Relationship Id="rId640" Type="http://schemas.openxmlformats.org/officeDocument/2006/relationships/hyperlink" Target="http://pbs.twimg.com/profile_images/1177966392748003328/O0YX7xZQ_normal.jpg" TargetMode="External"/><Relationship Id="rId2321" Type="http://schemas.openxmlformats.org/officeDocument/2006/relationships/hyperlink" Target="http://pbs.twimg.com/profile_images/1199332856226435073/45gLC6Tz_normal.jpg" TargetMode="External"/><Relationship Id="rId4079" Type="http://schemas.openxmlformats.org/officeDocument/2006/relationships/hyperlink" Target="http://pbs.twimg.com/profile_images/1154509612017692672/UwGdfqXz_normal.jpg" TargetMode="External"/><Relationship Id="rId5891" Type="http://schemas.openxmlformats.org/officeDocument/2006/relationships/hyperlink" Target="https://twitter.com/mfw888/status/1223423772910411779" TargetMode="External"/><Relationship Id="rId6528" Type="http://schemas.openxmlformats.org/officeDocument/2006/relationships/hyperlink" Target="https://twitter.com/vgy_hq/status/1223666709183238145" TargetMode="External"/><Relationship Id="rId6942" Type="http://schemas.openxmlformats.org/officeDocument/2006/relationships/hyperlink" Target="https://twitter.com/01234ahmad/status/1223700028608389120" TargetMode="External"/><Relationship Id="rId9001" Type="http://schemas.openxmlformats.org/officeDocument/2006/relationships/hyperlink" Target="https://twitter.com/a_malhiya/status/1223831591409111040" TargetMode="External"/><Relationship Id="rId4493" Type="http://schemas.openxmlformats.org/officeDocument/2006/relationships/hyperlink" Target="http://pbs.twimg.com/profile_images/378800000465580679/f7966fac39c340bfb551dc03e0900595_normal.jpeg" TargetMode="External"/><Relationship Id="rId5544" Type="http://schemas.openxmlformats.org/officeDocument/2006/relationships/hyperlink" Target="https://twitter.com/yk5088/status/1223440228268105728" TargetMode="External"/><Relationship Id="rId3095" Type="http://schemas.openxmlformats.org/officeDocument/2006/relationships/hyperlink" Target="http://pbs.twimg.com/profile_images/1059915248747057152/_vTBgek4_normal.jpg" TargetMode="External"/><Relationship Id="rId4146" Type="http://schemas.openxmlformats.org/officeDocument/2006/relationships/hyperlink" Target="http://pbs.twimg.com/profile_images/1042481136293818369/iD9o7sL5_normal.jpg" TargetMode="External"/><Relationship Id="rId4560" Type="http://schemas.openxmlformats.org/officeDocument/2006/relationships/hyperlink" Target="https://pbs.twimg.com/ext_tw_video_thumb/1223734557855436800/pu/img/u7w-EtAZ3CNxsm_E.jpg" TargetMode="External"/><Relationship Id="rId5611" Type="http://schemas.openxmlformats.org/officeDocument/2006/relationships/hyperlink" Target="https://twitter.com/mhqtr1/status/1223468761392582658" TargetMode="External"/><Relationship Id="rId8767" Type="http://schemas.openxmlformats.org/officeDocument/2006/relationships/hyperlink" Target="https://twitter.com/rashid_alkuwari/status/1223825899914698752" TargetMode="External"/><Relationship Id="rId1807" Type="http://schemas.openxmlformats.org/officeDocument/2006/relationships/hyperlink" Target="http://pbs.twimg.com/profile_images/1080092653620871169/B5vyLmYW_normal.jpg" TargetMode="External"/><Relationship Id="rId3162" Type="http://schemas.openxmlformats.org/officeDocument/2006/relationships/hyperlink" Target="http://pbs.twimg.com/profile_images/888502886610608129/R3FHtx8o_normal.jpg" TargetMode="External"/><Relationship Id="rId4213" Type="http://schemas.openxmlformats.org/officeDocument/2006/relationships/hyperlink" Target="http://pbs.twimg.com/profile_images/719603302112051200/9hVDNHVT_normal.jpg" TargetMode="External"/><Relationship Id="rId7369" Type="http://schemas.openxmlformats.org/officeDocument/2006/relationships/hyperlink" Target="https://twitter.com/deqatar/status/1223702538358267904" TargetMode="External"/><Relationship Id="rId7783" Type="http://schemas.openxmlformats.org/officeDocument/2006/relationships/hyperlink" Target="https://twitter.com/khulaifishaikha/status/1223324258094526465" TargetMode="External"/><Relationship Id="rId8834" Type="http://schemas.openxmlformats.org/officeDocument/2006/relationships/hyperlink" Target="https://twitter.com/khalidjassem74/status/1223352757492633600" TargetMode="External"/><Relationship Id="rId6385" Type="http://schemas.openxmlformats.org/officeDocument/2006/relationships/hyperlink" Target="https://twitter.com/alaamri2022/status/1223627567036600323" TargetMode="External"/><Relationship Id="rId7436" Type="http://schemas.openxmlformats.org/officeDocument/2006/relationships/hyperlink" Target="https://twitter.com/maryam82438352/status/1223591707083714561" TargetMode="External"/><Relationship Id="rId150" Type="http://schemas.openxmlformats.org/officeDocument/2006/relationships/hyperlink" Target="https://pbs.twimg.com/media/EPrzc_FX0AAMyb9.jpg" TargetMode="External"/><Relationship Id="rId3979" Type="http://schemas.openxmlformats.org/officeDocument/2006/relationships/hyperlink" Target="https://pbs.twimg.com/media/EPshNlOW4AIknkd.jpg" TargetMode="External"/><Relationship Id="rId6038" Type="http://schemas.openxmlformats.org/officeDocument/2006/relationships/hyperlink" Target="https://twitter.com/abbeer_69/status/1223569798606610434" TargetMode="External"/><Relationship Id="rId6452" Type="http://schemas.openxmlformats.org/officeDocument/2006/relationships/hyperlink" Target="https://twitter.com/malkh5550/status/1223177793485398017" TargetMode="External"/><Relationship Id="rId7850" Type="http://schemas.openxmlformats.org/officeDocument/2006/relationships/hyperlink" Target="https://twitter.com/_77ffi/status/1223726999082033152" TargetMode="External"/><Relationship Id="rId8901" Type="http://schemas.openxmlformats.org/officeDocument/2006/relationships/hyperlink" Target="https://twitter.com/anwarummalgaidy/status/1223440019727290368" TargetMode="External"/><Relationship Id="rId2995" Type="http://schemas.openxmlformats.org/officeDocument/2006/relationships/hyperlink" Target="http://pbs.twimg.com/profile_images/1223245024072212480/M_sHHqny_normal.jpg" TargetMode="External"/><Relationship Id="rId5054" Type="http://schemas.openxmlformats.org/officeDocument/2006/relationships/hyperlink" Target="https://twitter.com/little_woman78/status/1223283269556428801" TargetMode="External"/><Relationship Id="rId6105" Type="http://schemas.openxmlformats.org/officeDocument/2006/relationships/hyperlink" Target="https://twitter.com/alddaannays/status/1223579288592699392" TargetMode="External"/><Relationship Id="rId7503" Type="http://schemas.openxmlformats.org/officeDocument/2006/relationships/hyperlink" Target="https://twitter.com/kalkubaisiqtr/status/1223407045384097793" TargetMode="External"/><Relationship Id="rId967" Type="http://schemas.openxmlformats.org/officeDocument/2006/relationships/hyperlink" Target="http://pbs.twimg.com/profile_images/1169248539211370496/xW0KpteC_normal.jpg" TargetMode="External"/><Relationship Id="rId1597" Type="http://schemas.openxmlformats.org/officeDocument/2006/relationships/hyperlink" Target="http://pbs.twimg.com/profile_images/875481700993781760/918y0Icw_normal.jpg" TargetMode="External"/><Relationship Id="rId2648" Type="http://schemas.openxmlformats.org/officeDocument/2006/relationships/hyperlink" Target="http://pbs.twimg.com/profile_images/755888579566592001/Bog7C9DU_normal.jpg" TargetMode="External"/><Relationship Id="rId1664" Type="http://schemas.openxmlformats.org/officeDocument/2006/relationships/hyperlink" Target="https://pbs.twimg.com/media/EPr2yQZX4AAmgWH.jpg" TargetMode="External"/><Relationship Id="rId2715" Type="http://schemas.openxmlformats.org/officeDocument/2006/relationships/hyperlink" Target="http://pbs.twimg.com/profile_images/996349771043438592/XCk4xcuZ_normal.jpg" TargetMode="External"/><Relationship Id="rId4070" Type="http://schemas.openxmlformats.org/officeDocument/2006/relationships/hyperlink" Target="http://pbs.twimg.com/profile_images/872227895854460930/7LDwjtYO_normal.jpg" TargetMode="External"/><Relationship Id="rId5121" Type="http://schemas.openxmlformats.org/officeDocument/2006/relationships/hyperlink" Target="https://twitter.com/wtfbzykgaekgtgc/status/1223334663206338560" TargetMode="External"/><Relationship Id="rId8277" Type="http://schemas.openxmlformats.org/officeDocument/2006/relationships/hyperlink" Target="https://twitter.com/aljaidah/status/1223207994042855424" TargetMode="External"/><Relationship Id="rId8691" Type="http://schemas.openxmlformats.org/officeDocument/2006/relationships/hyperlink" Target="https://twitter.com/buickobaid/status/1223384081557336070" TargetMode="External"/><Relationship Id="rId1317" Type="http://schemas.openxmlformats.org/officeDocument/2006/relationships/hyperlink" Target="http://pbs.twimg.com/profile_images/1051753790267936768/cWF4HAHb_normal.jpg" TargetMode="External"/><Relationship Id="rId1731" Type="http://schemas.openxmlformats.org/officeDocument/2006/relationships/hyperlink" Target="http://pbs.twimg.com/profile_images/1218868213645225986/IcassDoq_normal.jpg" TargetMode="External"/><Relationship Id="rId4887" Type="http://schemas.openxmlformats.org/officeDocument/2006/relationships/hyperlink" Target="https://twitter.com/r_roro93/status/1223231348812414977" TargetMode="External"/><Relationship Id="rId5938" Type="http://schemas.openxmlformats.org/officeDocument/2006/relationships/hyperlink" Target="https://twitter.com/jassim4007/status/1223458137778331648" TargetMode="External"/><Relationship Id="rId7293" Type="http://schemas.openxmlformats.org/officeDocument/2006/relationships/hyperlink" Target="https://twitter.com/bojassim1976/status/1223082134153220097" TargetMode="External"/><Relationship Id="rId8344" Type="http://schemas.openxmlformats.org/officeDocument/2006/relationships/hyperlink" Target="https://twitter.com/nadal_101/status/1223557721267548160" TargetMode="External"/><Relationship Id="rId23" Type="http://schemas.openxmlformats.org/officeDocument/2006/relationships/hyperlink" Target="https://twitter.com/Queen___ahmed/status/1223566010051067904?s=19" TargetMode="External"/><Relationship Id="rId3489" Type="http://schemas.openxmlformats.org/officeDocument/2006/relationships/hyperlink" Target="http://pbs.twimg.com/profile_images/1097851581842759680/wPxoQ0vv_normal.jpg" TargetMode="External"/><Relationship Id="rId7360" Type="http://schemas.openxmlformats.org/officeDocument/2006/relationships/hyperlink" Target="https://twitter.com/ww00wwq/status/1223710772821479424" TargetMode="External"/><Relationship Id="rId8411" Type="http://schemas.openxmlformats.org/officeDocument/2006/relationships/hyperlink" Target="https://twitter.com/_mba57/status/1223677796909768705" TargetMode="External"/><Relationship Id="rId3556" Type="http://schemas.openxmlformats.org/officeDocument/2006/relationships/hyperlink" Target="http://pbs.twimg.com/profile_images/1222530896173113349/S014X_-w_normal.jpg" TargetMode="External"/><Relationship Id="rId4954" Type="http://schemas.openxmlformats.org/officeDocument/2006/relationships/hyperlink" Target="https://twitter.com/afa22/status/1223266603741122562" TargetMode="External"/><Relationship Id="rId7013" Type="http://schemas.openxmlformats.org/officeDocument/2006/relationships/hyperlink" Target="https://twitter.com/aljaidah/status/1223251737798115331" TargetMode="External"/><Relationship Id="rId477" Type="http://schemas.openxmlformats.org/officeDocument/2006/relationships/hyperlink" Target="http://pbs.twimg.com/profile_images/1213403931948310529/z-YZPQiT_normal.jpg" TargetMode="External"/><Relationship Id="rId2158" Type="http://schemas.openxmlformats.org/officeDocument/2006/relationships/hyperlink" Target="http://pbs.twimg.com/profile_images/1209595449310695424/9GV8j0Cu_normal.jpg" TargetMode="External"/><Relationship Id="rId3209" Type="http://schemas.openxmlformats.org/officeDocument/2006/relationships/hyperlink" Target="http://pbs.twimg.com/profile_images/882273747675357185/vOlUX26F_normal.jpg" TargetMode="External"/><Relationship Id="rId3970" Type="http://schemas.openxmlformats.org/officeDocument/2006/relationships/hyperlink" Target="http://pbs.twimg.com/profile_images/1211606062450794496/YyUJRE0O_normal.jpg" TargetMode="External"/><Relationship Id="rId4607" Type="http://schemas.openxmlformats.org/officeDocument/2006/relationships/hyperlink" Target="http://pbs.twimg.com/profile_images/1012820331181101057/yLhkHYN2_normal.jpg" TargetMode="External"/><Relationship Id="rId891" Type="http://schemas.openxmlformats.org/officeDocument/2006/relationships/hyperlink" Target="http://abs.twimg.com/sticky/default_profile_images/default_profile_normal.png" TargetMode="External"/><Relationship Id="rId2572" Type="http://schemas.openxmlformats.org/officeDocument/2006/relationships/hyperlink" Target="http://pbs.twimg.com/profile_images/1101526795218837505/c3yiFD8w_normal.jpg" TargetMode="External"/><Relationship Id="rId3623" Type="http://schemas.openxmlformats.org/officeDocument/2006/relationships/hyperlink" Target="http://pbs.twimg.com/profile_images/1222646605544902656/-NOZfqhu_normal.jpg" TargetMode="External"/><Relationship Id="rId6779" Type="http://schemas.openxmlformats.org/officeDocument/2006/relationships/hyperlink" Target="https://twitter.com/saqralharam3/status/1223212569646829569" TargetMode="External"/><Relationship Id="rId544" Type="http://schemas.openxmlformats.org/officeDocument/2006/relationships/hyperlink" Target="http://pbs.twimg.com/profile_images/1195776304861327360/Yju7pWZ__normal.jpg" TargetMode="External"/><Relationship Id="rId1174" Type="http://schemas.openxmlformats.org/officeDocument/2006/relationships/hyperlink" Target="http://pbs.twimg.com/profile_images/1070613718004850688/Y6SIBJQv_normal.jpg" TargetMode="External"/><Relationship Id="rId2225" Type="http://schemas.openxmlformats.org/officeDocument/2006/relationships/hyperlink" Target="http://pbs.twimg.com/profile_images/1133874128514162689/StGdNb10_normal.jpg" TargetMode="External"/><Relationship Id="rId5795" Type="http://schemas.openxmlformats.org/officeDocument/2006/relationships/hyperlink" Target="https://twitter.com/e7nas7/status/1223542404545949696" TargetMode="External"/><Relationship Id="rId6846" Type="http://schemas.openxmlformats.org/officeDocument/2006/relationships/hyperlink" Target="https://twitter.com/msm21981462/status/1223274828028878851" TargetMode="External"/><Relationship Id="rId611" Type="http://schemas.openxmlformats.org/officeDocument/2006/relationships/hyperlink" Target="http://pbs.twimg.com/profile_images/1210979629504356353/wbiJiH48_normal.jpg" TargetMode="External"/><Relationship Id="rId1241" Type="http://schemas.openxmlformats.org/officeDocument/2006/relationships/hyperlink" Target="http://pbs.twimg.com/profile_images/1222134704746520576/EdrdQYif_normal.jpg" TargetMode="External"/><Relationship Id="rId4397" Type="http://schemas.openxmlformats.org/officeDocument/2006/relationships/hyperlink" Target="http://pbs.twimg.com/profile_images/1216635068933865473/sQC57pHk_normal.jpg" TargetMode="External"/><Relationship Id="rId5448" Type="http://schemas.openxmlformats.org/officeDocument/2006/relationships/hyperlink" Target="https://twitter.com/sh_alnaama/status/1223384080089337856" TargetMode="External"/><Relationship Id="rId5862" Type="http://schemas.openxmlformats.org/officeDocument/2006/relationships/hyperlink" Target="https://twitter.com/jaber92754255/status/1223550365632729089" TargetMode="External"/><Relationship Id="rId6913" Type="http://schemas.openxmlformats.org/officeDocument/2006/relationships/hyperlink" Target="https://twitter.com/rouda2004/status/1223558356117413888" TargetMode="External"/><Relationship Id="rId4464" Type="http://schemas.openxmlformats.org/officeDocument/2006/relationships/hyperlink" Target="https://pbs.twimg.com/media/EPth4fVX4AcBDeS.jpg" TargetMode="External"/><Relationship Id="rId5515" Type="http://schemas.openxmlformats.org/officeDocument/2006/relationships/hyperlink" Target="https://twitter.com/ase/status/1223420766496182274" TargetMode="External"/><Relationship Id="rId3066" Type="http://schemas.openxmlformats.org/officeDocument/2006/relationships/hyperlink" Target="http://pbs.twimg.com/profile_images/1222118554939658240/wtXkpxte_normal.jpg" TargetMode="External"/><Relationship Id="rId3480" Type="http://schemas.openxmlformats.org/officeDocument/2006/relationships/hyperlink" Target="http://pbs.twimg.com/profile_images/1136781991058300928/2Alk2Mql_normal.jpg" TargetMode="External"/><Relationship Id="rId4117" Type="http://schemas.openxmlformats.org/officeDocument/2006/relationships/hyperlink" Target="https://pbs.twimg.com/media/EPtacaoW4AE6Mef.jpg" TargetMode="External"/><Relationship Id="rId4531" Type="http://schemas.openxmlformats.org/officeDocument/2006/relationships/hyperlink" Target="http://pbs.twimg.com/profile_images/1177199604749733889/4ozCDGcB_normal.jpg" TargetMode="External"/><Relationship Id="rId7687" Type="http://schemas.openxmlformats.org/officeDocument/2006/relationships/hyperlink" Target="https://twitter.com/kvvsii/status/1223731577580150785" TargetMode="External"/><Relationship Id="rId2082" Type="http://schemas.openxmlformats.org/officeDocument/2006/relationships/hyperlink" Target="http://pbs.twimg.com/profile_images/1140745073266741248/1DPt_T_k_normal.jpg" TargetMode="External"/><Relationship Id="rId3133" Type="http://schemas.openxmlformats.org/officeDocument/2006/relationships/hyperlink" Target="http://pbs.twimg.com/profile_images/1180949549197791233/i-acYFJU_normal.jpg" TargetMode="External"/><Relationship Id="rId6289" Type="http://schemas.openxmlformats.org/officeDocument/2006/relationships/hyperlink" Target="https://twitter.com/amghnim/status/1223570338312851456" TargetMode="External"/><Relationship Id="rId8738" Type="http://schemas.openxmlformats.org/officeDocument/2006/relationships/hyperlink" Target="https://twitter.com/jassimalna3ma/status/1223821989468688384" TargetMode="External"/><Relationship Id="rId7754" Type="http://schemas.openxmlformats.org/officeDocument/2006/relationships/hyperlink" Target="https://twitter.com/alobiedan/status/1223736132917133312" TargetMode="External"/><Relationship Id="rId8805" Type="http://schemas.openxmlformats.org/officeDocument/2006/relationships/hyperlink" Target="https://twitter.com/alansarir/status/1223157519830462464" TargetMode="External"/><Relationship Id="rId2899" Type="http://schemas.openxmlformats.org/officeDocument/2006/relationships/hyperlink" Target="http://pbs.twimg.com/profile_images/903473209034530818/yLZRU91U_normal.jpg" TargetMode="External"/><Relationship Id="rId3200" Type="http://schemas.openxmlformats.org/officeDocument/2006/relationships/hyperlink" Target="http://pbs.twimg.com/profile_images/1213854942890299392/IybTLHyW_normal.jpg" TargetMode="External"/><Relationship Id="rId6356" Type="http://schemas.openxmlformats.org/officeDocument/2006/relationships/hyperlink" Target="https://twitter.com/lolwa1997/status/1223623569789288448" TargetMode="External"/><Relationship Id="rId6770" Type="http://schemas.openxmlformats.org/officeDocument/2006/relationships/hyperlink" Target="https://twitter.com/_nouribk/status/1223606565342785536" TargetMode="External"/><Relationship Id="rId7407" Type="http://schemas.openxmlformats.org/officeDocument/2006/relationships/hyperlink" Target="https://twitter.com/nubaylia/status/1223713700953174016" TargetMode="External"/><Relationship Id="rId7821" Type="http://schemas.openxmlformats.org/officeDocument/2006/relationships/hyperlink" Target="https://twitter.com/a7mdrr/status/1223738693288103936" TargetMode="External"/><Relationship Id="rId121" Type="http://schemas.openxmlformats.org/officeDocument/2006/relationships/hyperlink" Target="https://pbs.twimg.com/media/EPkPKLuXsAA6Dy0.jpg" TargetMode="External"/><Relationship Id="rId2966" Type="http://schemas.openxmlformats.org/officeDocument/2006/relationships/hyperlink" Target="http://pbs.twimg.com/profile_images/939203917635731456/Dm2PuAbU_normal.jpg" TargetMode="External"/><Relationship Id="rId5372" Type="http://schemas.openxmlformats.org/officeDocument/2006/relationships/hyperlink" Target="https://twitter.com/ibrahimalmarag3/status/1223368404897353736" TargetMode="External"/><Relationship Id="rId6009" Type="http://schemas.openxmlformats.org/officeDocument/2006/relationships/hyperlink" Target="https://twitter.com/_nbs89/status/1223567627857092609" TargetMode="External"/><Relationship Id="rId6423" Type="http://schemas.openxmlformats.org/officeDocument/2006/relationships/hyperlink" Target="https://twitter.com/_raarree/status/1223519057049202689" TargetMode="External"/><Relationship Id="rId938" Type="http://schemas.openxmlformats.org/officeDocument/2006/relationships/hyperlink" Target="http://pbs.twimg.com/profile_images/1003069196983590912/SxYPiEsr_normal.jpg" TargetMode="External"/><Relationship Id="rId1568" Type="http://schemas.openxmlformats.org/officeDocument/2006/relationships/hyperlink" Target="http://pbs.twimg.com/profile_images/1167291569591865344/r--7b7Te_normal.jpg" TargetMode="External"/><Relationship Id="rId2619" Type="http://schemas.openxmlformats.org/officeDocument/2006/relationships/hyperlink" Target="https://pbs.twimg.com/ext_tw_video_thumb/1223687840619487239/pu/img/KqvpmTeVkjX34hht.jpg" TargetMode="External"/><Relationship Id="rId5025" Type="http://schemas.openxmlformats.org/officeDocument/2006/relationships/hyperlink" Target="https://twitter.com/h_alqahtani87/status/1223284911173521409" TargetMode="External"/><Relationship Id="rId8595" Type="http://schemas.openxmlformats.org/officeDocument/2006/relationships/hyperlink" Target="https://twitter.com/_ahmadaldarwish/status/1223812770740801536" TargetMode="External"/><Relationship Id="rId1635" Type="http://schemas.openxmlformats.org/officeDocument/2006/relationships/hyperlink" Target="http://pbs.twimg.com/profile_images/721255855400861700/mihw3omv_normal.jpg" TargetMode="External"/><Relationship Id="rId1982" Type="http://schemas.openxmlformats.org/officeDocument/2006/relationships/hyperlink" Target="http://pbs.twimg.com/profile_images/1217755304894566405/6tNL9IJS_normal.jpg" TargetMode="External"/><Relationship Id="rId4041" Type="http://schemas.openxmlformats.org/officeDocument/2006/relationships/hyperlink" Target="http://pbs.twimg.com/profile_images/1206881953007513601/b4IY1SKu_normal.jpg" TargetMode="External"/><Relationship Id="rId7197" Type="http://schemas.openxmlformats.org/officeDocument/2006/relationships/hyperlink" Target="https://twitter.com/_aysha_aa/status/1223650763613900803" TargetMode="External"/><Relationship Id="rId8248" Type="http://schemas.openxmlformats.org/officeDocument/2006/relationships/hyperlink" Target="https://twitter.com/nayef__qatar/status/1223578173591474180" TargetMode="External"/><Relationship Id="rId8662" Type="http://schemas.openxmlformats.org/officeDocument/2006/relationships/hyperlink" Target="https://twitter.com/aljassim76/status/1223455814586896385" TargetMode="External"/><Relationship Id="rId7264" Type="http://schemas.openxmlformats.org/officeDocument/2006/relationships/hyperlink" Target="https://twitter.com/bent_albalad_/status/1223706152506216449" TargetMode="External"/><Relationship Id="rId8315" Type="http://schemas.openxmlformats.org/officeDocument/2006/relationships/hyperlink" Target="https://twitter.com/sama_aldoha/status/1223532685626433536" TargetMode="External"/><Relationship Id="rId1702" Type="http://schemas.openxmlformats.org/officeDocument/2006/relationships/hyperlink" Target="http://pbs.twimg.com/profile_images/1121468665071845377/sS902rAk_normal.jpg" TargetMode="External"/><Relationship Id="rId4858" Type="http://schemas.openxmlformats.org/officeDocument/2006/relationships/hyperlink" Target="https://twitter.com/elyaseen1/status/1223200051520032768" TargetMode="External"/><Relationship Id="rId5909" Type="http://schemas.openxmlformats.org/officeDocument/2006/relationships/hyperlink" Target="https://twitter.com/salmaalhababi1/status/1223553875082387456" TargetMode="External"/><Relationship Id="rId3874" Type="http://schemas.openxmlformats.org/officeDocument/2006/relationships/hyperlink" Target="http://pbs.twimg.com/profile_images/880366919487860736/-3j9z5ea_normal.jpg" TargetMode="External"/><Relationship Id="rId4925" Type="http://schemas.openxmlformats.org/officeDocument/2006/relationships/hyperlink" Target="https://twitter.com/fn__is/status/1223247753649819649" TargetMode="External"/><Relationship Id="rId6280" Type="http://schemas.openxmlformats.org/officeDocument/2006/relationships/hyperlink" Target="https://twitter.com/bnt_q3r/status/1223491721553752064" TargetMode="External"/><Relationship Id="rId7331" Type="http://schemas.openxmlformats.org/officeDocument/2006/relationships/hyperlink" Target="https://twitter.com/amkalmohannadi/status/1223688185202475009" TargetMode="External"/><Relationship Id="rId795" Type="http://schemas.openxmlformats.org/officeDocument/2006/relationships/hyperlink" Target="http://pbs.twimg.com/profile_images/1171036216566923264/CJSQdb7f_normal.jpg" TargetMode="External"/><Relationship Id="rId2476" Type="http://schemas.openxmlformats.org/officeDocument/2006/relationships/hyperlink" Target="http://pbs.twimg.com/profile_images/1223018024824901635/q38wXM1d_normal.jpg" TargetMode="External"/><Relationship Id="rId2890" Type="http://schemas.openxmlformats.org/officeDocument/2006/relationships/hyperlink" Target="https://pbs.twimg.com/media/EPtacaoW4AE6Mef.jpg" TargetMode="External"/><Relationship Id="rId3527" Type="http://schemas.openxmlformats.org/officeDocument/2006/relationships/hyperlink" Target="http://pbs.twimg.com/profile_images/1186597687841447936/jpvkX7Mr_normal.jpg" TargetMode="External"/><Relationship Id="rId3941" Type="http://schemas.openxmlformats.org/officeDocument/2006/relationships/hyperlink" Target="http://pbs.twimg.com/profile_images/1169635807398903810/lKDc3P0a_normal.jpg" TargetMode="External"/><Relationship Id="rId448" Type="http://schemas.openxmlformats.org/officeDocument/2006/relationships/hyperlink" Target="http://pbs.twimg.com/profile_images/1139498334354366464/-wqWr-1X_normal.jpg" TargetMode="External"/><Relationship Id="rId862" Type="http://schemas.openxmlformats.org/officeDocument/2006/relationships/hyperlink" Target="http://pbs.twimg.com/profile_images/880080539247681536/zj5JpjFj_normal.jpg" TargetMode="External"/><Relationship Id="rId1078" Type="http://schemas.openxmlformats.org/officeDocument/2006/relationships/hyperlink" Target="http://pbs.twimg.com/profile_images/1168998961660735488/JvA4O1hz_normal.jpg" TargetMode="External"/><Relationship Id="rId1492" Type="http://schemas.openxmlformats.org/officeDocument/2006/relationships/hyperlink" Target="https://pbs.twimg.com/media/EPrjEYZXUAU8kHJ.jpg" TargetMode="External"/><Relationship Id="rId2129" Type="http://schemas.openxmlformats.org/officeDocument/2006/relationships/hyperlink" Target="http://pbs.twimg.com/profile_images/936715181865832449/R59MLoDx_normal.jpg" TargetMode="External"/><Relationship Id="rId2543" Type="http://schemas.openxmlformats.org/officeDocument/2006/relationships/hyperlink" Target="http://pbs.twimg.com/profile_images/1213399924173348864/Dw9yVZWn_normal.jpg" TargetMode="External"/><Relationship Id="rId5699" Type="http://schemas.openxmlformats.org/officeDocument/2006/relationships/hyperlink" Target="https://twitter.com/mfa06800927/status/1223508066865418240" TargetMode="External"/><Relationship Id="rId6000" Type="http://schemas.openxmlformats.org/officeDocument/2006/relationships/hyperlink" Target="https://twitter.com/rm220101/status/1223566867547160576" TargetMode="External"/><Relationship Id="rId515" Type="http://schemas.openxmlformats.org/officeDocument/2006/relationships/hyperlink" Target="http://pbs.twimg.com/profile_images/1216526019349356544/baWfVzb0_normal.jpg" TargetMode="External"/><Relationship Id="rId1145" Type="http://schemas.openxmlformats.org/officeDocument/2006/relationships/hyperlink" Target="http://pbs.twimg.com/profile_images/1212483376634089472/4zzsq1g1_normal.jpg" TargetMode="External"/><Relationship Id="rId5766" Type="http://schemas.openxmlformats.org/officeDocument/2006/relationships/hyperlink" Target="https://twitter.com/ly3vzwimcfo9hac/status/1223537122226974721" TargetMode="External"/><Relationship Id="rId8172" Type="http://schemas.openxmlformats.org/officeDocument/2006/relationships/hyperlink" Target="https://twitter.com/fma_q/status/1223562094932627456" TargetMode="External"/><Relationship Id="rId1212" Type="http://schemas.openxmlformats.org/officeDocument/2006/relationships/hyperlink" Target="http://pbs.twimg.com/profile_images/1075823579382599680/il-kjbu9_normal.jpg" TargetMode="External"/><Relationship Id="rId2610" Type="http://schemas.openxmlformats.org/officeDocument/2006/relationships/hyperlink" Target="http://pbs.twimg.com/profile_images/1222897496227110912/MA3J3Jeg_normal.jpg" TargetMode="External"/><Relationship Id="rId4368" Type="http://schemas.openxmlformats.org/officeDocument/2006/relationships/hyperlink" Target="http://abs.twimg.com/sticky/default_profile_images/default_profile_normal.png" TargetMode="External"/><Relationship Id="rId5419" Type="http://schemas.openxmlformats.org/officeDocument/2006/relationships/hyperlink" Target="https://twitter.com/alnwwwr/status/1223371715734114305" TargetMode="External"/><Relationship Id="rId6817" Type="http://schemas.openxmlformats.org/officeDocument/2006/relationships/hyperlink" Target="https://twitter.com/abdulla3377/status/1223555519178330114" TargetMode="External"/><Relationship Id="rId4782" Type="http://schemas.openxmlformats.org/officeDocument/2006/relationships/hyperlink" Target="https://twitter.com/abdulha81010852/status/1223069554445815808" TargetMode="External"/><Relationship Id="rId5833" Type="http://schemas.openxmlformats.org/officeDocument/2006/relationships/hyperlink" Target="https://twitter.com/al3bdulla707/status/1223547598935666688" TargetMode="External"/><Relationship Id="rId8989" Type="http://schemas.openxmlformats.org/officeDocument/2006/relationships/hyperlink" Target="https://twitter.com/reeemkha/status/1223695175282843648" TargetMode="External"/><Relationship Id="rId3037" Type="http://schemas.openxmlformats.org/officeDocument/2006/relationships/hyperlink" Target="http://pbs.twimg.com/profile_images/1188836981385682944/HAVcGjyY_normal.jpg" TargetMode="External"/><Relationship Id="rId3384" Type="http://schemas.openxmlformats.org/officeDocument/2006/relationships/hyperlink" Target="http://pbs.twimg.com/profile_images/1200902788676489216/W3d6VohM_normal.jpg" TargetMode="External"/><Relationship Id="rId4435" Type="http://schemas.openxmlformats.org/officeDocument/2006/relationships/hyperlink" Target="http://pbs.twimg.com/profile_images/1169263690731991040/aD7vZt3j_normal.jpg" TargetMode="External"/><Relationship Id="rId5900" Type="http://schemas.openxmlformats.org/officeDocument/2006/relationships/hyperlink" Target="https://twitter.com/muneerax/status/1223293236363571200" TargetMode="External"/><Relationship Id="rId3451" Type="http://schemas.openxmlformats.org/officeDocument/2006/relationships/hyperlink" Target="http://pbs.twimg.com/profile_images/1220357087332405250/uF2h0nzA_normal.jpg" TargetMode="External"/><Relationship Id="rId4502" Type="http://schemas.openxmlformats.org/officeDocument/2006/relationships/hyperlink" Target="http://pbs.twimg.com/profile_images/1141993607378980864/J4S9JbXn_normal.jpg" TargetMode="External"/><Relationship Id="rId7658" Type="http://schemas.openxmlformats.org/officeDocument/2006/relationships/hyperlink" Target="https://twitter.com/faisal_aljanahi/status/1223731736061841415" TargetMode="External"/><Relationship Id="rId8709" Type="http://schemas.openxmlformats.org/officeDocument/2006/relationships/hyperlink" Target="https://twitter.com/9ay3w/status/1223689164589338625" TargetMode="External"/><Relationship Id="rId372" Type="http://schemas.openxmlformats.org/officeDocument/2006/relationships/hyperlink" Target="https://pbs.twimg.com/ext_tw_video_thumb/1223603377101254656/pu/img/aPBVbqLgZnFt8KB7.jpg" TargetMode="External"/><Relationship Id="rId2053" Type="http://schemas.openxmlformats.org/officeDocument/2006/relationships/hyperlink" Target="http://pbs.twimg.com/profile_images/993942914244980743/Elt6yyHT_normal.jpg" TargetMode="External"/><Relationship Id="rId3104" Type="http://schemas.openxmlformats.org/officeDocument/2006/relationships/hyperlink" Target="http://pbs.twimg.com/profile_images/1176113350088036358/QCg6MjLq_normal.jpg" TargetMode="External"/><Relationship Id="rId6674" Type="http://schemas.openxmlformats.org/officeDocument/2006/relationships/hyperlink" Target="https://twitter.com/fighterqatari/status/1223439630818861057" TargetMode="External"/><Relationship Id="rId7725" Type="http://schemas.openxmlformats.org/officeDocument/2006/relationships/hyperlink" Target="https://twitter.com/aisha__2022/status/1223726705317220352" TargetMode="External"/><Relationship Id="rId2120" Type="http://schemas.openxmlformats.org/officeDocument/2006/relationships/hyperlink" Target="http://pbs.twimg.com/profile_images/1206149688971403271/CuchIc62_normal.jpg" TargetMode="External"/><Relationship Id="rId5276" Type="http://schemas.openxmlformats.org/officeDocument/2006/relationships/hyperlink" Target="https://twitter.com/al_sheebani/status/1223235936768622592" TargetMode="External"/><Relationship Id="rId5690" Type="http://schemas.openxmlformats.org/officeDocument/2006/relationships/hyperlink" Target="https://twitter.com/buhelaiqa/status/1223487187301388290" TargetMode="External"/><Relationship Id="rId6327" Type="http://schemas.openxmlformats.org/officeDocument/2006/relationships/hyperlink" Target="https://twitter.com/65obsucz9wbqipp/status/1223614694382080000" TargetMode="External"/><Relationship Id="rId6741" Type="http://schemas.openxmlformats.org/officeDocument/2006/relationships/hyperlink" Target="https://twitter.com/omarshg/status/1223546115267747840" TargetMode="External"/><Relationship Id="rId4292" Type="http://schemas.openxmlformats.org/officeDocument/2006/relationships/hyperlink" Target="http://pbs.twimg.com/profile_images/1091791874543751168/ah_2gFXb_normal.jpg" TargetMode="External"/><Relationship Id="rId5343" Type="http://schemas.openxmlformats.org/officeDocument/2006/relationships/hyperlink" Target="https://twitter.com/ahmad_alderham/status/1223361582085832704" TargetMode="External"/><Relationship Id="rId8499" Type="http://schemas.openxmlformats.org/officeDocument/2006/relationships/hyperlink" Target="https://twitter.com/ahmedabuhamda1/status/1223807215489966080" TargetMode="External"/><Relationship Id="rId1886" Type="http://schemas.openxmlformats.org/officeDocument/2006/relationships/hyperlink" Target="http://pbs.twimg.com/profile_images/1218820398848139265/bB35FP8x_normal.jpg" TargetMode="External"/><Relationship Id="rId2937" Type="http://schemas.openxmlformats.org/officeDocument/2006/relationships/hyperlink" Target="http://pbs.twimg.com/profile_images/1207165130540273665/uvxdC_a5_normal.jpg" TargetMode="External"/><Relationship Id="rId909" Type="http://schemas.openxmlformats.org/officeDocument/2006/relationships/hyperlink" Target="http://pbs.twimg.com/profile_images/966898543620272128/lcz_a7l3_normal.jpg" TargetMode="External"/><Relationship Id="rId1539" Type="http://schemas.openxmlformats.org/officeDocument/2006/relationships/hyperlink" Target="http://pbs.twimg.com/profile_images/1140210842232864768/aqR9dIeg_normal.jpg" TargetMode="External"/><Relationship Id="rId1953" Type="http://schemas.openxmlformats.org/officeDocument/2006/relationships/hyperlink" Target="http://pbs.twimg.com/profile_images/1156223507623239681/PGOj0h7a_normal.jpg" TargetMode="External"/><Relationship Id="rId5410" Type="http://schemas.openxmlformats.org/officeDocument/2006/relationships/hyperlink" Target="https://twitter.com/alimk2022/status/1223377317591994369" TargetMode="External"/><Relationship Id="rId7168" Type="http://schemas.openxmlformats.org/officeDocument/2006/relationships/hyperlink" Target="https://twitter.com/_aysha_aa/status/1223258725793902592" TargetMode="External"/><Relationship Id="rId8566" Type="http://schemas.openxmlformats.org/officeDocument/2006/relationships/hyperlink" Target="https://twitter.com/onlineduty/status/1223160355079303169" TargetMode="External"/><Relationship Id="rId8980" Type="http://schemas.openxmlformats.org/officeDocument/2006/relationships/hyperlink" Target="https://twitter.com/desertrose_86/status/1223708760834805760" TargetMode="External"/><Relationship Id="rId1606" Type="http://schemas.openxmlformats.org/officeDocument/2006/relationships/hyperlink" Target="http://pbs.twimg.com/profile_images/1201046378245480448/4ToHigOU_normal.jpg" TargetMode="External"/><Relationship Id="rId4012" Type="http://schemas.openxmlformats.org/officeDocument/2006/relationships/hyperlink" Target="http://pbs.twimg.com/profile_images/754985149905895424/WJyD8sXM_normal.jpg" TargetMode="External"/><Relationship Id="rId7582" Type="http://schemas.openxmlformats.org/officeDocument/2006/relationships/hyperlink" Target="https://twitter.com/userjaber/status/1223725678153039873" TargetMode="External"/><Relationship Id="rId8219" Type="http://schemas.openxmlformats.org/officeDocument/2006/relationships/hyperlink" Target="https://twitter.com/bosaa3d_/status/1223706824379191296" TargetMode="External"/><Relationship Id="rId8633" Type="http://schemas.openxmlformats.org/officeDocument/2006/relationships/hyperlink" Target="https://twitter.com/anooodii3/status/1223814299199647746" TargetMode="External"/><Relationship Id="rId3778" Type="http://schemas.openxmlformats.org/officeDocument/2006/relationships/hyperlink" Target="http://pbs.twimg.com/profile_images/1202710395426922497/6L05UU-H_normal.jpg" TargetMode="External"/><Relationship Id="rId4829" Type="http://schemas.openxmlformats.org/officeDocument/2006/relationships/hyperlink" Target="https://twitter.com/eman_enaizat/status/1223178472035581952" TargetMode="External"/><Relationship Id="rId6184" Type="http://schemas.openxmlformats.org/officeDocument/2006/relationships/hyperlink" Target="https://twitter.com/almisk12/status/1223592511899422721" TargetMode="External"/><Relationship Id="rId7235" Type="http://schemas.openxmlformats.org/officeDocument/2006/relationships/hyperlink" Target="https://twitter.com/aldohaa__/status/1223704075667111938" TargetMode="External"/><Relationship Id="rId8700" Type="http://schemas.openxmlformats.org/officeDocument/2006/relationships/hyperlink" Target="https://twitter.com/hudaalmohannad2/status/1223490643139473408" TargetMode="External"/><Relationship Id="rId699" Type="http://schemas.openxmlformats.org/officeDocument/2006/relationships/hyperlink" Target="http://pbs.twimg.com/profile_images/1119510445554130946/o5ZrQpwU_normal.jpg" TargetMode="External"/><Relationship Id="rId2794" Type="http://schemas.openxmlformats.org/officeDocument/2006/relationships/hyperlink" Target="http://pbs.twimg.com/profile_images/1188216943154814976/4y5rVND9_normal.jpg" TargetMode="External"/><Relationship Id="rId3845" Type="http://schemas.openxmlformats.org/officeDocument/2006/relationships/hyperlink" Target="http://pbs.twimg.com/profile_images/1222665476700098560/poKOajqV_normal.jpg" TargetMode="External"/><Relationship Id="rId6251" Type="http://schemas.openxmlformats.org/officeDocument/2006/relationships/hyperlink" Target="https://twitter.com/baloon12255/status/1223355317108559873" TargetMode="External"/><Relationship Id="rId7302" Type="http://schemas.openxmlformats.org/officeDocument/2006/relationships/hyperlink" Target="https://twitter.com/dovyfvv1gdsvhyb/status/1223708513375080448" TargetMode="External"/><Relationship Id="rId766" Type="http://schemas.openxmlformats.org/officeDocument/2006/relationships/hyperlink" Target="http://pbs.twimg.com/profile_images/1199413159125225477/ZankVJi9_normal.jpg" TargetMode="External"/><Relationship Id="rId1396" Type="http://schemas.openxmlformats.org/officeDocument/2006/relationships/hyperlink" Target="http://abs.twimg.com/sticky/default_profile_images/default_profile_normal.png" TargetMode="External"/><Relationship Id="rId2447" Type="http://schemas.openxmlformats.org/officeDocument/2006/relationships/hyperlink" Target="https://pbs.twimg.com/media/EPth4fVX4AcBDeS.jpg" TargetMode="External"/><Relationship Id="rId419" Type="http://schemas.openxmlformats.org/officeDocument/2006/relationships/hyperlink" Target="http://pbs.twimg.com/profile_images/1572513416/image_normal.jpg" TargetMode="External"/><Relationship Id="rId1049" Type="http://schemas.openxmlformats.org/officeDocument/2006/relationships/hyperlink" Target="http://pbs.twimg.com/profile_images/1183473532619104262/4cIzkPFd_normal.jpg" TargetMode="External"/><Relationship Id="rId2861" Type="http://schemas.openxmlformats.org/officeDocument/2006/relationships/hyperlink" Target="http://pbs.twimg.com/profile_images/996349771043438592/XCk4xcuZ_normal.jpg" TargetMode="External"/><Relationship Id="rId3912" Type="http://schemas.openxmlformats.org/officeDocument/2006/relationships/hyperlink" Target="http://pbs.twimg.com/profile_images/1005349023363067905/xFcmA9dS_normal.jpg" TargetMode="External"/><Relationship Id="rId8076" Type="http://schemas.openxmlformats.org/officeDocument/2006/relationships/hyperlink" Target="https://twitter.com/sons76547914/status/1223765839393980417" TargetMode="External"/><Relationship Id="rId833" Type="http://schemas.openxmlformats.org/officeDocument/2006/relationships/hyperlink" Target="http://pbs.twimg.com/profile_images/1219346904838033408/3M0tENl6_normal.jpg" TargetMode="External"/><Relationship Id="rId1116" Type="http://schemas.openxmlformats.org/officeDocument/2006/relationships/hyperlink" Target="http://pbs.twimg.com/profile_images/883148086331064320/fJ24bMoc_normal.jpg" TargetMode="External"/><Relationship Id="rId1463" Type="http://schemas.openxmlformats.org/officeDocument/2006/relationships/hyperlink" Target="https://pbs.twimg.com/media/EPkPKLuXsAA6Dy0.jpg" TargetMode="External"/><Relationship Id="rId2514" Type="http://schemas.openxmlformats.org/officeDocument/2006/relationships/hyperlink" Target="http://pbs.twimg.com/profile_images/1194866954722533376/I7keerJp_normal.jpg" TargetMode="External"/><Relationship Id="rId7092" Type="http://schemas.openxmlformats.org/officeDocument/2006/relationships/hyperlink" Target="https://twitter.com/althani_anood/status/1223396660576952320" TargetMode="External"/><Relationship Id="rId8143" Type="http://schemas.openxmlformats.org/officeDocument/2006/relationships/hyperlink" Target="https://twitter.com/i87aa/status/1223355278944538627" TargetMode="External"/><Relationship Id="rId8490" Type="http://schemas.openxmlformats.org/officeDocument/2006/relationships/hyperlink" Target="https://twitter.com/fatma_ali83/status/1223502160907972610" TargetMode="External"/><Relationship Id="rId900" Type="http://schemas.openxmlformats.org/officeDocument/2006/relationships/hyperlink" Target="http://pbs.twimg.com/profile_images/1072215348328456193/wPfePfA6_normal.jpg" TargetMode="External"/><Relationship Id="rId1530" Type="http://schemas.openxmlformats.org/officeDocument/2006/relationships/hyperlink" Target="http://pbs.twimg.com/profile_images/1108629966252638208/OSuCKBes_normal.jpg" TargetMode="External"/><Relationship Id="rId4686" Type="http://schemas.openxmlformats.org/officeDocument/2006/relationships/hyperlink" Target="http://pbs.twimg.com/profile_images/1220964985968517121/D3CNWy3g_normal.jpg" TargetMode="External"/><Relationship Id="rId5737" Type="http://schemas.openxmlformats.org/officeDocument/2006/relationships/hyperlink" Target="https://twitter.com/naeeff2013/status/1223522576909119490" TargetMode="External"/><Relationship Id="rId3288" Type="http://schemas.openxmlformats.org/officeDocument/2006/relationships/hyperlink" Target="http://pbs.twimg.com/profile_images/2595799611/_D8_B9_D8_A8_D8_AF_D8_A7_D9_84_D9_84_D9_87_20_D8_A7_D9_84_D9_83_D8_A8_D9_8A_D8_B3_D9_8A_15__normal.jpg" TargetMode="External"/><Relationship Id="rId4339" Type="http://schemas.openxmlformats.org/officeDocument/2006/relationships/hyperlink" Target="http://pbs.twimg.com/profile_images/944911463898058752/5t1j9GDG_normal.jpg" TargetMode="External"/><Relationship Id="rId4753" Type="http://schemas.openxmlformats.org/officeDocument/2006/relationships/hyperlink" Target="https://twitter.com/keeshoon/status/1222996781119823872" TargetMode="External"/><Relationship Id="rId5804" Type="http://schemas.openxmlformats.org/officeDocument/2006/relationships/hyperlink" Target="https://twitter.com/aalsulaitiq/status/1223540943044980737" TargetMode="External"/><Relationship Id="rId8210" Type="http://schemas.openxmlformats.org/officeDocument/2006/relationships/hyperlink" Target="https://twitter.com/ealkhater/status/1223800000884420609" TargetMode="External"/><Relationship Id="rId3355" Type="http://schemas.openxmlformats.org/officeDocument/2006/relationships/hyperlink" Target="http://pbs.twimg.com/profile_images/1196770866878648322/fw8irU9V_normal.jpg" TargetMode="External"/><Relationship Id="rId4406" Type="http://schemas.openxmlformats.org/officeDocument/2006/relationships/hyperlink" Target="http://pbs.twimg.com/profile_images/1186958336031449088/rlcR1sI2_normal.jpg" TargetMode="External"/><Relationship Id="rId7976" Type="http://schemas.openxmlformats.org/officeDocument/2006/relationships/hyperlink" Target="https://twitter.com/alfaisal2002f/status/1223571294719037441" TargetMode="External"/><Relationship Id="rId276" Type="http://schemas.openxmlformats.org/officeDocument/2006/relationships/hyperlink" Target="https://pbs.twimg.com/media/EPuXUfqWkAAFtdy.jpg" TargetMode="External"/><Relationship Id="rId690" Type="http://schemas.openxmlformats.org/officeDocument/2006/relationships/hyperlink" Target="http://pbs.twimg.com/profile_images/1214260918969917440/m8G1tzXR_normal.jpg" TargetMode="External"/><Relationship Id="rId2371" Type="http://schemas.openxmlformats.org/officeDocument/2006/relationships/hyperlink" Target="http://pbs.twimg.com/profile_images/1221870761478148096/Uv6dFyJ0_normal.jpg" TargetMode="External"/><Relationship Id="rId3008" Type="http://schemas.openxmlformats.org/officeDocument/2006/relationships/hyperlink" Target="http://pbs.twimg.com/profile_images/1196199756625780740/fliVHVx7_normal.jpg" TargetMode="External"/><Relationship Id="rId3422" Type="http://schemas.openxmlformats.org/officeDocument/2006/relationships/hyperlink" Target="http://pbs.twimg.com/profile_images/990917865644716032/-JVYEBp1_normal.jpg" TargetMode="External"/><Relationship Id="rId4820" Type="http://schemas.openxmlformats.org/officeDocument/2006/relationships/hyperlink" Target="https://twitter.com/um34rgyhw4areqq/status/1223151311044186112" TargetMode="External"/><Relationship Id="rId6578" Type="http://schemas.openxmlformats.org/officeDocument/2006/relationships/hyperlink" Target="https://twitter.com/mhr890/status/1223676591437426688" TargetMode="External"/><Relationship Id="rId7629" Type="http://schemas.openxmlformats.org/officeDocument/2006/relationships/hyperlink" Target="https://twitter.com/_haa97_/status/1223595843481231360" TargetMode="External"/><Relationship Id="rId343" Type="http://schemas.openxmlformats.org/officeDocument/2006/relationships/hyperlink" Target="https://pbs.twimg.com/ext_tw_video_thumb/1222991365577093129/pu/img/lT0rXtmmevefqwcM.jpg" TargetMode="External"/><Relationship Id="rId2024" Type="http://schemas.openxmlformats.org/officeDocument/2006/relationships/hyperlink" Target="http://pbs.twimg.com/profile_images/1142790756257685504/v23JpFdJ_normal.jpg" TargetMode="External"/><Relationship Id="rId6992" Type="http://schemas.openxmlformats.org/officeDocument/2006/relationships/hyperlink" Target="https://twitter.com/a5t_a5oha/status/1223340476130103297" TargetMode="External"/><Relationship Id="rId9051" Type="http://schemas.openxmlformats.org/officeDocument/2006/relationships/comments" Target="../comments1.xml"/><Relationship Id="rId1040" Type="http://schemas.openxmlformats.org/officeDocument/2006/relationships/hyperlink" Target="http://pbs.twimg.com/profile_images/443589179445088257/0MsEmWmn_normal.jpeg" TargetMode="External"/><Relationship Id="rId4196" Type="http://schemas.openxmlformats.org/officeDocument/2006/relationships/hyperlink" Target="https://pbs.twimg.com/media/EPkPKLuXsAA6Dy0.jpg" TargetMode="External"/><Relationship Id="rId5247" Type="http://schemas.openxmlformats.org/officeDocument/2006/relationships/hyperlink" Target="https://twitter.com/lmwep8fibrfthbv/status/1223350028405821440" TargetMode="External"/><Relationship Id="rId5594" Type="http://schemas.openxmlformats.org/officeDocument/2006/relationships/hyperlink" Target="https://twitter.com/abo_alkadi_/status/1223423718745169920" TargetMode="External"/><Relationship Id="rId6645" Type="http://schemas.openxmlformats.org/officeDocument/2006/relationships/hyperlink" Target="https://twitter.com/alhaggis111/status/1223383560507314180" TargetMode="External"/><Relationship Id="rId410" Type="http://schemas.openxmlformats.org/officeDocument/2006/relationships/hyperlink" Target="http://pbs.twimg.com/profile_images/1162779361512185858/x8AyzqR4_normal.jpg" TargetMode="External"/><Relationship Id="rId5661" Type="http://schemas.openxmlformats.org/officeDocument/2006/relationships/hyperlink" Target="https://twitter.com/nasser_alsada/status/1223495455008534529" TargetMode="External"/><Relationship Id="rId6712" Type="http://schemas.openxmlformats.org/officeDocument/2006/relationships/hyperlink" Target="https://twitter.com/fatma_qatar/status/1223571856768294912" TargetMode="External"/><Relationship Id="rId1857" Type="http://schemas.openxmlformats.org/officeDocument/2006/relationships/hyperlink" Target="http://pbs.twimg.com/profile_images/1221154194037538818/0ZcSyI21_normal.jpg" TargetMode="External"/><Relationship Id="rId2908" Type="http://schemas.openxmlformats.org/officeDocument/2006/relationships/hyperlink" Target="http://pbs.twimg.com/profile_images/1151935867990216705/LTRURoRS_normal.jpg" TargetMode="External"/><Relationship Id="rId4263" Type="http://schemas.openxmlformats.org/officeDocument/2006/relationships/hyperlink" Target="http://pbs.twimg.com/profile_images/1222320777606901761/KdQS1C4Y_normal.jpg" TargetMode="External"/><Relationship Id="rId5314" Type="http://schemas.openxmlformats.org/officeDocument/2006/relationships/hyperlink" Target="https://twitter.com/wa_777_sh/status/1223357776224817152" TargetMode="External"/><Relationship Id="rId8884" Type="http://schemas.openxmlformats.org/officeDocument/2006/relationships/hyperlink" Target="https://twitter.com/kalthani/status/1223688210389389313" TargetMode="External"/><Relationship Id="rId1924" Type="http://schemas.openxmlformats.org/officeDocument/2006/relationships/hyperlink" Target="http://pbs.twimg.com/profile_images/1222533841434423297/lcFjOgB9_normal.jpg" TargetMode="External"/><Relationship Id="rId4330" Type="http://schemas.openxmlformats.org/officeDocument/2006/relationships/hyperlink" Target="http://pbs.twimg.com/profile_images/1210939755468402689/da56uXED_normal.jpg" TargetMode="External"/><Relationship Id="rId7486" Type="http://schemas.openxmlformats.org/officeDocument/2006/relationships/hyperlink" Target="https://twitter.com/remikax/status/1223719271550930945" TargetMode="External"/><Relationship Id="rId8537" Type="http://schemas.openxmlformats.org/officeDocument/2006/relationships/hyperlink" Target="https://twitter.com/bo__shams/status/1222984698621833219" TargetMode="External"/><Relationship Id="rId8951" Type="http://schemas.openxmlformats.org/officeDocument/2006/relationships/hyperlink" Target="https://twitter.com/naldarwish91/status/1223146811633872896" TargetMode="External"/><Relationship Id="rId6088" Type="http://schemas.openxmlformats.org/officeDocument/2006/relationships/hyperlink" Target="https://twitter.com/asmaa1102/status/1223547101776359424" TargetMode="External"/><Relationship Id="rId7139" Type="http://schemas.openxmlformats.org/officeDocument/2006/relationships/hyperlink" Target="https://twitter.com/_aysha_aa/status/1223666216381943809" TargetMode="External"/><Relationship Id="rId7553" Type="http://schemas.openxmlformats.org/officeDocument/2006/relationships/hyperlink" Target="https://twitter.com/shdarani/status/1223723059133190144" TargetMode="External"/><Relationship Id="rId8604" Type="http://schemas.openxmlformats.org/officeDocument/2006/relationships/hyperlink" Target="https://twitter.com/aljaidahj/status/1223208899832111106" TargetMode="External"/><Relationship Id="rId2698" Type="http://schemas.openxmlformats.org/officeDocument/2006/relationships/hyperlink" Target="http://pbs.twimg.com/profile_images/996349771043438592/XCk4xcuZ_normal.jpg" TargetMode="External"/><Relationship Id="rId6155" Type="http://schemas.openxmlformats.org/officeDocument/2006/relationships/hyperlink" Target="https://twitter.com/mohamme64178256/status/1223587573806911488" TargetMode="External"/><Relationship Id="rId7206" Type="http://schemas.openxmlformats.org/officeDocument/2006/relationships/hyperlink" Target="https://twitter.com/umnasse65072592/status/1223703238056333319" TargetMode="External"/><Relationship Id="rId3749" Type="http://schemas.openxmlformats.org/officeDocument/2006/relationships/hyperlink" Target="http://pbs.twimg.com/profile_images/1192896350163275777/IERQZmj1_normal.jpg" TargetMode="External"/><Relationship Id="rId5171" Type="http://schemas.openxmlformats.org/officeDocument/2006/relationships/hyperlink" Target="https://twitter.com/17hba/status/1223340944554168321" TargetMode="External"/><Relationship Id="rId6222" Type="http://schemas.openxmlformats.org/officeDocument/2006/relationships/hyperlink" Target="https://twitter.com/njouud6_/status/1223601339462307847" TargetMode="External"/><Relationship Id="rId7620" Type="http://schemas.openxmlformats.org/officeDocument/2006/relationships/hyperlink" Target="https://twitter.com/qatar7667/status/1223206402518405120" TargetMode="External"/><Relationship Id="rId2765" Type="http://schemas.openxmlformats.org/officeDocument/2006/relationships/hyperlink" Target="http://pbs.twimg.com/profile_images/996349771043438592/XCk4xcuZ_normal.jpg" TargetMode="External"/><Relationship Id="rId3816" Type="http://schemas.openxmlformats.org/officeDocument/2006/relationships/hyperlink" Target="https://pbs.twimg.com/media/EPphgEhXUAACEtH.jpg" TargetMode="External"/><Relationship Id="rId737" Type="http://schemas.openxmlformats.org/officeDocument/2006/relationships/hyperlink" Target="http://abs.twimg.com/sticky/default_profile_images/default_profile_normal.png" TargetMode="External"/><Relationship Id="rId1367" Type="http://schemas.openxmlformats.org/officeDocument/2006/relationships/hyperlink" Target="http://pbs.twimg.com/profile_images/1171380998820573184/aDGu_XUB_normal.jpg" TargetMode="External"/><Relationship Id="rId1781" Type="http://schemas.openxmlformats.org/officeDocument/2006/relationships/hyperlink" Target="https://pbs.twimg.com/media/EPrzc_FX0AAMyb9.jpg" TargetMode="External"/><Relationship Id="rId2418" Type="http://schemas.openxmlformats.org/officeDocument/2006/relationships/hyperlink" Target="http://pbs.twimg.com/profile_images/1198151134956965889/Rx4SyiSx_normal.jpg" TargetMode="External"/><Relationship Id="rId2832" Type="http://schemas.openxmlformats.org/officeDocument/2006/relationships/hyperlink" Target="http://pbs.twimg.com/profile_images/1193175296947752966/w8YA5CTg_normal.jpg" TargetMode="External"/><Relationship Id="rId5988" Type="http://schemas.openxmlformats.org/officeDocument/2006/relationships/hyperlink" Target="https://twitter.com/meshalkhaldy/status/1223565139389091840" TargetMode="External"/><Relationship Id="rId8394" Type="http://schemas.openxmlformats.org/officeDocument/2006/relationships/hyperlink" Target="https://twitter.com/_mba57/status/1223671263106928640" TargetMode="External"/><Relationship Id="rId73" Type="http://schemas.openxmlformats.org/officeDocument/2006/relationships/hyperlink" Target="https://twitter.com/mhndi16/status/1223557933889478657" TargetMode="External"/><Relationship Id="rId804" Type="http://schemas.openxmlformats.org/officeDocument/2006/relationships/hyperlink" Target="http://pbs.twimg.com/profile_images/1127385418838749184/Hs3uYX8q_normal.jpg" TargetMode="External"/><Relationship Id="rId1434" Type="http://schemas.openxmlformats.org/officeDocument/2006/relationships/hyperlink" Target="http://pbs.twimg.com/profile_images/1221916587554484224/pkFUuUkT_normal.jpg" TargetMode="External"/><Relationship Id="rId8047" Type="http://schemas.openxmlformats.org/officeDocument/2006/relationships/hyperlink" Target="https://twitter.com/safiasaaf/status/1223689139968671744" TargetMode="External"/><Relationship Id="rId8461" Type="http://schemas.openxmlformats.org/officeDocument/2006/relationships/hyperlink" Target="https://twitter.com/azizalnafes974/status/1223349770841993221" TargetMode="External"/><Relationship Id="rId1501" Type="http://schemas.openxmlformats.org/officeDocument/2006/relationships/hyperlink" Target="http://pbs.twimg.com/profile_images/1211159009341952000/4Wee5Ae9_normal.jpg" TargetMode="External"/><Relationship Id="rId4657" Type="http://schemas.openxmlformats.org/officeDocument/2006/relationships/hyperlink" Target="http://pbs.twimg.com/profile_images/910415787386695680/sjYFtTTj_normal.jpg" TargetMode="External"/><Relationship Id="rId5708" Type="http://schemas.openxmlformats.org/officeDocument/2006/relationships/hyperlink" Target="https://twitter.com/6_6abdullah/status/1223508965071491073" TargetMode="External"/><Relationship Id="rId7063" Type="http://schemas.openxmlformats.org/officeDocument/2006/relationships/hyperlink" Target="https://twitter.com/_aysha_aa/status/1223323086575063042" TargetMode="External"/><Relationship Id="rId8114" Type="http://schemas.openxmlformats.org/officeDocument/2006/relationships/hyperlink" Target="https://twitter.com/maryamalali/status/1223741938546958336" TargetMode="External"/><Relationship Id="rId3259" Type="http://schemas.openxmlformats.org/officeDocument/2006/relationships/hyperlink" Target="http://pbs.twimg.com/profile_images/1170773512468008960/sWL9SJEh_normal.jpg" TargetMode="External"/><Relationship Id="rId7130" Type="http://schemas.openxmlformats.org/officeDocument/2006/relationships/hyperlink" Target="https://twitter.com/_aysha_aa/status/1223524864805548033" TargetMode="External"/><Relationship Id="rId594" Type="http://schemas.openxmlformats.org/officeDocument/2006/relationships/hyperlink" Target="http://pbs.twimg.com/profile_images/873239364507230208/6P_zpwJA_normal.jpg" TargetMode="External"/><Relationship Id="rId2275" Type="http://schemas.openxmlformats.org/officeDocument/2006/relationships/hyperlink" Target="http://pbs.twimg.com/profile_images/450747592691830784/kEB2lJqz_normal.jpeg" TargetMode="External"/><Relationship Id="rId3326" Type="http://schemas.openxmlformats.org/officeDocument/2006/relationships/hyperlink" Target="http://pbs.twimg.com/profile_images/1204982267992522762/3IYPK_XP_normal.jpg" TargetMode="External"/><Relationship Id="rId3673" Type="http://schemas.openxmlformats.org/officeDocument/2006/relationships/hyperlink" Target="http://pbs.twimg.com/profile_images/1221477206368686081/GH_hqZWJ_normal.jpg" TargetMode="External"/><Relationship Id="rId4724" Type="http://schemas.openxmlformats.org/officeDocument/2006/relationships/hyperlink" Target="https://twitter.com/ahmedna83774886/status/1222981287222349824" TargetMode="External"/><Relationship Id="rId247" Type="http://schemas.openxmlformats.org/officeDocument/2006/relationships/hyperlink" Target="https://pbs.twimg.com/ext_tw_video_thumb/1223687840619487239/pu/img/KqvpmTeVkjX34hht.jpg" TargetMode="External"/><Relationship Id="rId3740" Type="http://schemas.openxmlformats.org/officeDocument/2006/relationships/hyperlink" Target="http://pbs.twimg.com/profile_images/1204113149793837056/NqtY3D22_normal.jpg" TargetMode="External"/><Relationship Id="rId6896" Type="http://schemas.openxmlformats.org/officeDocument/2006/relationships/hyperlink" Target="https://twitter.com/rouda2004/status/1223255397034811392" TargetMode="External"/><Relationship Id="rId7947" Type="http://schemas.openxmlformats.org/officeDocument/2006/relationships/hyperlink" Target="https://twitter.com/_meem_m/status/1223745471698608129" TargetMode="External"/><Relationship Id="rId661" Type="http://schemas.openxmlformats.org/officeDocument/2006/relationships/hyperlink" Target="http://pbs.twimg.com/profile_images/1092140454227992576/lksTVI-y_normal.jpg" TargetMode="External"/><Relationship Id="rId1291" Type="http://schemas.openxmlformats.org/officeDocument/2006/relationships/hyperlink" Target="http://pbs.twimg.com/profile_images/1101372890119917568/qG5aACxM_normal.jpg" TargetMode="External"/><Relationship Id="rId2342" Type="http://schemas.openxmlformats.org/officeDocument/2006/relationships/hyperlink" Target="http://pbs.twimg.com/profile_images/1162484005884891136/iYFX6ftQ_normal.jpg" TargetMode="External"/><Relationship Id="rId5498" Type="http://schemas.openxmlformats.org/officeDocument/2006/relationships/hyperlink" Target="https://twitter.com/skyfalcon5/status/1223410716599889921" TargetMode="External"/><Relationship Id="rId6549" Type="http://schemas.openxmlformats.org/officeDocument/2006/relationships/hyperlink" Target="https://twitter.com/__c76v/status/1223671827727355912" TargetMode="External"/><Relationship Id="rId6963" Type="http://schemas.openxmlformats.org/officeDocument/2006/relationships/hyperlink" Target="https://twitter.com/abdulabinahmed/status/1223676348163657728" TargetMode="External"/><Relationship Id="rId314" Type="http://schemas.openxmlformats.org/officeDocument/2006/relationships/hyperlink" Target="https://pbs.twimg.com/ext_tw_video_thumb/1223687840619487239/pu/img/KqvpmTeVkjX34hht.jpg" TargetMode="External"/><Relationship Id="rId5565" Type="http://schemas.openxmlformats.org/officeDocument/2006/relationships/hyperlink" Target="https://twitter.com/hessa_n1/status/1223442627946631169" TargetMode="External"/><Relationship Id="rId6616" Type="http://schemas.openxmlformats.org/officeDocument/2006/relationships/hyperlink" Target="https://twitter.com/samaiasamara/status/1223682151847268354" TargetMode="External"/><Relationship Id="rId9022" Type="http://schemas.openxmlformats.org/officeDocument/2006/relationships/hyperlink" Target="https://api.twitter.com/1.1/geo/id/004ea2c076d97d71.json" TargetMode="External"/><Relationship Id="rId1011" Type="http://schemas.openxmlformats.org/officeDocument/2006/relationships/hyperlink" Target="http://pbs.twimg.com/profile_images/926843889767583750/uEVtRxQy_normal.jpg" TargetMode="External"/><Relationship Id="rId4167" Type="http://schemas.openxmlformats.org/officeDocument/2006/relationships/hyperlink" Target="http://pbs.twimg.com/profile_images/1158706367986839553/q2HFg_IA_normal.jpg" TargetMode="External"/><Relationship Id="rId4581" Type="http://schemas.openxmlformats.org/officeDocument/2006/relationships/hyperlink" Target="https://pbs.twimg.com/media/EPos7ckWsAE6TOn.jpg" TargetMode="External"/><Relationship Id="rId5218" Type="http://schemas.openxmlformats.org/officeDocument/2006/relationships/hyperlink" Target="https://twitter.com/ghanemqtr89/status/1223346937581228032" TargetMode="External"/><Relationship Id="rId5632" Type="http://schemas.openxmlformats.org/officeDocument/2006/relationships/hyperlink" Target="https://twitter.com/hissahamed/status/1223486010283171841" TargetMode="External"/><Relationship Id="rId8788" Type="http://schemas.openxmlformats.org/officeDocument/2006/relationships/hyperlink" Target="https://twitter.com/aljabera245/status/1223496999930081282" TargetMode="External"/><Relationship Id="rId3183" Type="http://schemas.openxmlformats.org/officeDocument/2006/relationships/hyperlink" Target="http://pbs.twimg.com/profile_images/1220328864179802112/6PMuKxUK_normal.jpg" TargetMode="External"/><Relationship Id="rId4234" Type="http://schemas.openxmlformats.org/officeDocument/2006/relationships/hyperlink" Target="https://pbs.twimg.com/ext_tw_video_thumb/1223687840619487239/pu/img/KqvpmTeVkjX34hht.jpg" TargetMode="External"/><Relationship Id="rId1828" Type="http://schemas.openxmlformats.org/officeDocument/2006/relationships/hyperlink" Target="http://pbs.twimg.com/profile_images/1152978201301389312/k5SyNia__normal.jpg" TargetMode="External"/><Relationship Id="rId3250" Type="http://schemas.openxmlformats.org/officeDocument/2006/relationships/hyperlink" Target="http://pbs.twimg.com/profile_images/1222718760953487362/EnPv8CoW_normal.jpg" TargetMode="External"/><Relationship Id="rId7457" Type="http://schemas.openxmlformats.org/officeDocument/2006/relationships/hyperlink" Target="https://twitter.com/nalaloosy/status/1223538305934987264" TargetMode="External"/><Relationship Id="rId8855" Type="http://schemas.openxmlformats.org/officeDocument/2006/relationships/hyperlink" Target="https://twitter.com/pg2hqqpatn2gaxu/status/1223827722604072960" TargetMode="External"/><Relationship Id="rId171" Type="http://schemas.openxmlformats.org/officeDocument/2006/relationships/hyperlink" Target="https://pbs.twimg.com/ext_tw_video_thumb/1223687840619487239/pu/img/KqvpmTeVkjX34hht.jpg" TargetMode="External"/><Relationship Id="rId4301" Type="http://schemas.openxmlformats.org/officeDocument/2006/relationships/hyperlink" Target="http://pbs.twimg.com/profile_images/872786492938047488/SF74yXDE_normal.jpg" TargetMode="External"/><Relationship Id="rId6059" Type="http://schemas.openxmlformats.org/officeDocument/2006/relationships/hyperlink" Target="https://twitter.com/s3ood_qatar/status/1223573910601510912" TargetMode="External"/><Relationship Id="rId7871" Type="http://schemas.openxmlformats.org/officeDocument/2006/relationships/hyperlink" Target="https://twitter.com/emanak__/status/1223736404464762880" TargetMode="External"/><Relationship Id="rId8508" Type="http://schemas.openxmlformats.org/officeDocument/2006/relationships/hyperlink" Target="https://twitter.com/aljaidah/status/1223148669882466304" TargetMode="External"/><Relationship Id="rId8922" Type="http://schemas.openxmlformats.org/officeDocument/2006/relationships/hyperlink" Target="https://twitter.com/qatar_mssk/status/1223110987433201665" TargetMode="External"/><Relationship Id="rId6473" Type="http://schemas.openxmlformats.org/officeDocument/2006/relationships/hyperlink" Target="https://twitter.com/al_shamre_777/status/1223653910541455365" TargetMode="External"/><Relationship Id="rId7524" Type="http://schemas.openxmlformats.org/officeDocument/2006/relationships/hyperlink" Target="https://twitter.com/abofahadali44/status/1223720469695803392" TargetMode="External"/><Relationship Id="rId988" Type="http://schemas.openxmlformats.org/officeDocument/2006/relationships/hyperlink" Target="http://pbs.twimg.com/profile_images/1170712567720943618/-hkezMff_normal.jpg" TargetMode="External"/><Relationship Id="rId2669" Type="http://schemas.openxmlformats.org/officeDocument/2006/relationships/hyperlink" Target="http://pbs.twimg.com/profile_images/878058319071637504/VoU2Sr2e_normal.jpg" TargetMode="External"/><Relationship Id="rId5075" Type="http://schemas.openxmlformats.org/officeDocument/2006/relationships/hyperlink" Target="https://twitter.com/nooot33/status/1223305042893164547" TargetMode="External"/><Relationship Id="rId6126" Type="http://schemas.openxmlformats.org/officeDocument/2006/relationships/hyperlink" Target="https://twitter.com/saif_altaher64/status/1223581573028700161" TargetMode="External"/><Relationship Id="rId6540" Type="http://schemas.openxmlformats.org/officeDocument/2006/relationships/hyperlink" Target="https://twitter.com/queerqatari/status/1223669304069099522" TargetMode="External"/><Relationship Id="rId1685" Type="http://schemas.openxmlformats.org/officeDocument/2006/relationships/hyperlink" Target="http://pbs.twimg.com/profile_images/926886079327764480/m9r9jAA3_normal.jpg" TargetMode="External"/><Relationship Id="rId2736" Type="http://schemas.openxmlformats.org/officeDocument/2006/relationships/hyperlink" Target="http://pbs.twimg.com/profile_images/996349771043438592/XCk4xcuZ_normal.jpg" TargetMode="External"/><Relationship Id="rId4091" Type="http://schemas.openxmlformats.org/officeDocument/2006/relationships/hyperlink" Target="http://pbs.twimg.com/profile_images/1154509612017692672/UwGdfqXz_normal.jpg" TargetMode="External"/><Relationship Id="rId5142" Type="http://schemas.openxmlformats.org/officeDocument/2006/relationships/hyperlink" Target="https://twitter.com/alabdullah5522/status/1223332261795332096" TargetMode="External"/><Relationship Id="rId8298" Type="http://schemas.openxmlformats.org/officeDocument/2006/relationships/hyperlink" Target="https://twitter.com/mnasr0678/status/1223705036380950529" TargetMode="External"/><Relationship Id="rId708" Type="http://schemas.openxmlformats.org/officeDocument/2006/relationships/hyperlink" Target="http://pbs.twimg.com/profile_images/1203663209925955584/nMSwqtZ2_normal.jpg" TargetMode="External"/><Relationship Id="rId1338" Type="http://schemas.openxmlformats.org/officeDocument/2006/relationships/hyperlink" Target="http://pbs.twimg.com/profile_images/1096516512725323776/0GsacIT9_normal.jpg" TargetMode="External"/><Relationship Id="rId8365" Type="http://schemas.openxmlformats.org/officeDocument/2006/relationships/hyperlink" Target="https://twitter.com/_mba57/status/1223679182300991490" TargetMode="External"/><Relationship Id="rId1405" Type="http://schemas.openxmlformats.org/officeDocument/2006/relationships/hyperlink" Target="http://pbs.twimg.com/profile_images/1207757216813649922/ayNHReW__normal.jpg" TargetMode="External"/><Relationship Id="rId1752" Type="http://schemas.openxmlformats.org/officeDocument/2006/relationships/hyperlink" Target="http://pbs.twimg.com/profile_images/1216769719728070658/o3UPOmTW_normal.jpg" TargetMode="External"/><Relationship Id="rId2803" Type="http://schemas.openxmlformats.org/officeDocument/2006/relationships/hyperlink" Target="http://pbs.twimg.com/profile_images/948733330144616448/SPuWK46F_normal.jpg" TargetMode="External"/><Relationship Id="rId5959" Type="http://schemas.openxmlformats.org/officeDocument/2006/relationships/hyperlink" Target="https://twitter.com/fajoorey__7/status/1223559669937057793" TargetMode="External"/><Relationship Id="rId7381" Type="http://schemas.openxmlformats.org/officeDocument/2006/relationships/hyperlink" Target="https://twitter.com/39faj/status/1223711487082012672" TargetMode="External"/><Relationship Id="rId8018" Type="http://schemas.openxmlformats.org/officeDocument/2006/relationships/hyperlink" Target="https://twitter.com/bohemianloza/status/1223752611125440513" TargetMode="External"/><Relationship Id="rId8432" Type="http://schemas.openxmlformats.org/officeDocument/2006/relationships/hyperlink" Target="https://twitter.com/m_abdulla_n/status/1223162035376095233" TargetMode="External"/><Relationship Id="rId44" Type="http://schemas.openxmlformats.org/officeDocument/2006/relationships/hyperlink" Target="https://twitter.com/Queen___ahmed/status/1223566010051067904?s=19" TargetMode="External"/><Relationship Id="rId4975" Type="http://schemas.openxmlformats.org/officeDocument/2006/relationships/hyperlink" Target="https://twitter.com/marianaggalindo/status/1223271932197507072" TargetMode="External"/><Relationship Id="rId7034" Type="http://schemas.openxmlformats.org/officeDocument/2006/relationships/hyperlink" Target="https://twitter.com/_aysha_aa/status/1223259584430780416" TargetMode="External"/><Relationship Id="rId498" Type="http://schemas.openxmlformats.org/officeDocument/2006/relationships/hyperlink" Target="http://pbs.twimg.com/profile_images/1101470700810969096/j-YYWYz2_normal.jpg" TargetMode="External"/><Relationship Id="rId2179" Type="http://schemas.openxmlformats.org/officeDocument/2006/relationships/hyperlink" Target="http://pbs.twimg.com/profile_images/1132137153088151552/-iPr6JI6_normal.jpg" TargetMode="External"/><Relationship Id="rId3577" Type="http://schemas.openxmlformats.org/officeDocument/2006/relationships/hyperlink" Target="http://pbs.twimg.com/profile_images/1221192436900253696/9HFe1RBs_normal.jpg" TargetMode="External"/><Relationship Id="rId3991" Type="http://schemas.openxmlformats.org/officeDocument/2006/relationships/hyperlink" Target="http://pbs.twimg.com/profile_images/671914746644406272/Lplpyxv5_normal.jpg" TargetMode="External"/><Relationship Id="rId4628" Type="http://schemas.openxmlformats.org/officeDocument/2006/relationships/hyperlink" Target="http://pbs.twimg.com/profile_images/910415787386695680/sjYFtTTj_normal.jpg" TargetMode="External"/><Relationship Id="rId2593" Type="http://schemas.openxmlformats.org/officeDocument/2006/relationships/hyperlink" Target="http://pbs.twimg.com/profile_images/1222897496227110912/MA3J3Jeg_normal.jpg" TargetMode="External"/><Relationship Id="rId3644" Type="http://schemas.openxmlformats.org/officeDocument/2006/relationships/hyperlink" Target="http://pbs.twimg.com/profile_images/1220716907260796930/Y3aNOXCT_normal.jpg" TargetMode="External"/><Relationship Id="rId6050" Type="http://schemas.openxmlformats.org/officeDocument/2006/relationships/hyperlink" Target="https://twitter.com/___5jlll/status/1223572721705066497" TargetMode="External"/><Relationship Id="rId7101" Type="http://schemas.openxmlformats.org/officeDocument/2006/relationships/hyperlink" Target="https://twitter.com/althani_anood/status/1223398059918462976" TargetMode="External"/><Relationship Id="rId565" Type="http://schemas.openxmlformats.org/officeDocument/2006/relationships/hyperlink" Target="http://pbs.twimg.com/profile_images/1220318105437646850/0pJ5HsW3_normal.jpg" TargetMode="External"/><Relationship Id="rId1195" Type="http://schemas.openxmlformats.org/officeDocument/2006/relationships/hyperlink" Target="http://pbs.twimg.com/profile_images/1175641535838334976/OqKppM6W_normal.jpg" TargetMode="External"/><Relationship Id="rId2246" Type="http://schemas.openxmlformats.org/officeDocument/2006/relationships/hyperlink" Target="http://pbs.twimg.com/profile_images/640148984955191296/MkyQGZ2W_normal.jpg" TargetMode="External"/><Relationship Id="rId2660" Type="http://schemas.openxmlformats.org/officeDocument/2006/relationships/hyperlink" Target="https://pbs.twimg.com/ext_tw_video_thumb/1223687840619487239/pu/img/KqvpmTeVkjX34hht.jpg" TargetMode="External"/><Relationship Id="rId3711" Type="http://schemas.openxmlformats.org/officeDocument/2006/relationships/hyperlink" Target="http://pbs.twimg.com/profile_images/1221403993282371585/rV9u1RUA_normal.jpg" TargetMode="External"/><Relationship Id="rId6867" Type="http://schemas.openxmlformats.org/officeDocument/2006/relationships/hyperlink" Target="https://twitter.com/ensanahq/status/1223505383626625028" TargetMode="External"/><Relationship Id="rId7918" Type="http://schemas.openxmlformats.org/officeDocument/2006/relationships/hyperlink" Target="https://twitter.com/jk898aisha/status/1223743119818096645" TargetMode="External"/><Relationship Id="rId218" Type="http://schemas.openxmlformats.org/officeDocument/2006/relationships/hyperlink" Target="https://pbs.twimg.com/media/EPnmigVXsAA4nmK.jpg" TargetMode="External"/><Relationship Id="rId632" Type="http://schemas.openxmlformats.org/officeDocument/2006/relationships/hyperlink" Target="http://pbs.twimg.com/profile_images/1123128994243731456/dEvxjtht_normal.jpg" TargetMode="External"/><Relationship Id="rId1262" Type="http://schemas.openxmlformats.org/officeDocument/2006/relationships/hyperlink" Target="http://pbs.twimg.com/profile_images/1196408433991462914/5UIwoEDm_normal.jpg" TargetMode="External"/><Relationship Id="rId2313" Type="http://schemas.openxmlformats.org/officeDocument/2006/relationships/hyperlink" Target="http://pbs.twimg.com/profile_images/1207581373055340546/uxDpoqfe_normal.jpg" TargetMode="External"/><Relationship Id="rId5469" Type="http://schemas.openxmlformats.org/officeDocument/2006/relationships/hyperlink" Target="https://twitter.com/xxmohannadixx/status/1223390009929142280" TargetMode="External"/><Relationship Id="rId4485" Type="http://schemas.openxmlformats.org/officeDocument/2006/relationships/hyperlink" Target="http://pbs.twimg.com/profile_images/1222609405927137282/oQFvXyLy_normal.jpg" TargetMode="External"/><Relationship Id="rId5536" Type="http://schemas.openxmlformats.org/officeDocument/2006/relationships/hyperlink" Target="https://twitter.com/ladon_aaa/status/1223437839012069376" TargetMode="External"/><Relationship Id="rId5883" Type="http://schemas.openxmlformats.org/officeDocument/2006/relationships/hyperlink" Target="https://twitter.com/gog67/status/1223553100688035840" TargetMode="External"/><Relationship Id="rId6934" Type="http://schemas.openxmlformats.org/officeDocument/2006/relationships/hyperlink" Target="https://twitter.com/alqubaisii_7/status/1223680998002642944" TargetMode="External"/><Relationship Id="rId3087" Type="http://schemas.openxmlformats.org/officeDocument/2006/relationships/hyperlink" Target="http://pbs.twimg.com/profile_images/1194695627772436481/quhPuWGi_normal.jpg" TargetMode="External"/><Relationship Id="rId4138" Type="http://schemas.openxmlformats.org/officeDocument/2006/relationships/hyperlink" Target="http://pbs.twimg.com/profile_images/1042481136293818369/iD9o7sL5_normal.jpg" TargetMode="External"/><Relationship Id="rId5950" Type="http://schemas.openxmlformats.org/officeDocument/2006/relationships/hyperlink" Target="https://twitter.com/ahmedbinsalem11/status/1223244151107571718" TargetMode="External"/><Relationship Id="rId4552" Type="http://schemas.openxmlformats.org/officeDocument/2006/relationships/hyperlink" Target="https://pbs.twimg.com/ext_tw_video_thumb/1223687840619487239/pu/img/KqvpmTeVkjX34hht.jpg" TargetMode="External"/><Relationship Id="rId5603" Type="http://schemas.openxmlformats.org/officeDocument/2006/relationships/hyperlink" Target="https://twitter.com/sd2gxddosjolfqg/status/1223462238381662208" TargetMode="External"/><Relationship Id="rId8759" Type="http://schemas.openxmlformats.org/officeDocument/2006/relationships/hyperlink" Target="https://twitter.com/mashaell86/status/1223807550656827394" TargetMode="External"/><Relationship Id="rId3154" Type="http://schemas.openxmlformats.org/officeDocument/2006/relationships/hyperlink" Target="http://pbs.twimg.com/profile_images/1046321264984543233/-yJjDMm7_normal.jpg" TargetMode="External"/><Relationship Id="rId4205" Type="http://schemas.openxmlformats.org/officeDocument/2006/relationships/hyperlink" Target="https://pbs.twimg.com/tweet_video_thumb/EPjfh-iX4AET8QL.jpg" TargetMode="External"/><Relationship Id="rId7775" Type="http://schemas.openxmlformats.org/officeDocument/2006/relationships/hyperlink" Target="https://twitter.com/talmalki/status/1223541303797067776" TargetMode="External"/><Relationship Id="rId8826" Type="http://schemas.openxmlformats.org/officeDocument/2006/relationships/hyperlink" Target="https://twitter.com/mm__ss55/status/1223188102228905984" TargetMode="External"/><Relationship Id="rId2170" Type="http://schemas.openxmlformats.org/officeDocument/2006/relationships/hyperlink" Target="http://pbs.twimg.com/profile_images/1101729899948126208/LdY-YWjX_normal.jpg" TargetMode="External"/><Relationship Id="rId3221" Type="http://schemas.openxmlformats.org/officeDocument/2006/relationships/hyperlink" Target="http://pbs.twimg.com/profile_images/1199067669607137280/1Sm9GcDK_normal.jpg" TargetMode="External"/><Relationship Id="rId6377" Type="http://schemas.openxmlformats.org/officeDocument/2006/relationships/hyperlink" Target="https://twitter.com/yeaddwmoctoguux/status/1223588644147073027" TargetMode="External"/><Relationship Id="rId6791" Type="http://schemas.openxmlformats.org/officeDocument/2006/relationships/hyperlink" Target="https://twitter.com/a_a_m_91/status/1223668178938748928" TargetMode="External"/><Relationship Id="rId7428" Type="http://schemas.openxmlformats.org/officeDocument/2006/relationships/hyperlink" Target="https://twitter.com/nalsxid/status/1223716370023620610" TargetMode="External"/><Relationship Id="rId7842" Type="http://schemas.openxmlformats.org/officeDocument/2006/relationships/hyperlink" Target="https://twitter.com/_77ffi/status/1223399594123517954" TargetMode="External"/><Relationship Id="rId8" Type="http://schemas.openxmlformats.org/officeDocument/2006/relationships/hyperlink" Target="https://twitter.com/aljaidah/status/1222944513737531394" TargetMode="External"/><Relationship Id="rId142" Type="http://schemas.openxmlformats.org/officeDocument/2006/relationships/hyperlink" Target="https://pbs.twimg.com/media/EPrzc_FX0AAMyb9.jpg" TargetMode="External"/><Relationship Id="rId2987" Type="http://schemas.openxmlformats.org/officeDocument/2006/relationships/hyperlink" Target="http://pbs.twimg.com/profile_images/1216030720407363584/ii4tMkK__normal.jpg" TargetMode="External"/><Relationship Id="rId5393" Type="http://schemas.openxmlformats.org/officeDocument/2006/relationships/hyperlink" Target="https://twitter.com/axshakmf/status/1223371980218470400" TargetMode="External"/><Relationship Id="rId6444" Type="http://schemas.openxmlformats.org/officeDocument/2006/relationships/hyperlink" Target="https://twitter.com/aisha1122334455/status/1223640390034710530" TargetMode="External"/><Relationship Id="rId959" Type="http://schemas.openxmlformats.org/officeDocument/2006/relationships/hyperlink" Target="http://pbs.twimg.com/profile_images/873954835522912257/I3NNMaeb_normal.jpg" TargetMode="External"/><Relationship Id="rId1589" Type="http://schemas.openxmlformats.org/officeDocument/2006/relationships/hyperlink" Target="http://pbs.twimg.com/profile_images/875481700993781760/918y0Icw_normal.jpg" TargetMode="External"/><Relationship Id="rId5046" Type="http://schemas.openxmlformats.org/officeDocument/2006/relationships/hyperlink" Target="https://twitter.com/abohamdaldosari/status/1223296229184098304" TargetMode="External"/><Relationship Id="rId5460" Type="http://schemas.openxmlformats.org/officeDocument/2006/relationships/hyperlink" Target="https://twitter.com/echalkubaisi/status/1223386613973241856" TargetMode="External"/><Relationship Id="rId6511" Type="http://schemas.openxmlformats.org/officeDocument/2006/relationships/hyperlink" Target="https://twitter.com/tiredaussie/status/1223664046265774083" TargetMode="External"/><Relationship Id="rId4062" Type="http://schemas.openxmlformats.org/officeDocument/2006/relationships/hyperlink" Target="http://pbs.twimg.com/profile_images/1212098138313543680/sRBH8mdT_normal.jpg" TargetMode="External"/><Relationship Id="rId5113" Type="http://schemas.openxmlformats.org/officeDocument/2006/relationships/hyperlink" Target="https://twitter.com/a11b_/status/1223331201605427203" TargetMode="External"/><Relationship Id="rId8269" Type="http://schemas.openxmlformats.org/officeDocument/2006/relationships/hyperlink" Target="https://twitter.com/alsubaey_a/status/1223106881096339459" TargetMode="External"/><Relationship Id="rId1656" Type="http://schemas.openxmlformats.org/officeDocument/2006/relationships/hyperlink" Target="http://pbs.twimg.com/profile_images/1222809428895895552/vK-aurEh_normal.jpg" TargetMode="External"/><Relationship Id="rId2707" Type="http://schemas.openxmlformats.org/officeDocument/2006/relationships/hyperlink" Target="http://pbs.twimg.com/profile_images/378800000836485228/2b26676c55317bdcacb3bfa68c727aec_normal.jpeg" TargetMode="External"/><Relationship Id="rId8683" Type="http://schemas.openxmlformats.org/officeDocument/2006/relationships/hyperlink" Target="https://twitter.com/aazizaljanahi/status/1223189552573112326" TargetMode="External"/><Relationship Id="rId1309" Type="http://schemas.openxmlformats.org/officeDocument/2006/relationships/hyperlink" Target="http://pbs.twimg.com/profile_images/1096840695061663745/X0ClPyj2_normal.jpg" TargetMode="External"/><Relationship Id="rId1723" Type="http://schemas.openxmlformats.org/officeDocument/2006/relationships/hyperlink" Target="http://pbs.twimg.com/profile_images/1101773325653721088/aR8n25mR_normal.jpg" TargetMode="External"/><Relationship Id="rId4879" Type="http://schemas.openxmlformats.org/officeDocument/2006/relationships/hyperlink" Target="https://twitter.com/a_latif_qtr/status/1223223728106016768" TargetMode="External"/><Relationship Id="rId7285" Type="http://schemas.openxmlformats.org/officeDocument/2006/relationships/hyperlink" Target="https://twitter.com/abdallaqatar/status/1223706326611742722" TargetMode="External"/><Relationship Id="rId8336" Type="http://schemas.openxmlformats.org/officeDocument/2006/relationships/hyperlink" Target="https://twitter.com/bo3oof_/status/1223247847174418434" TargetMode="External"/><Relationship Id="rId8750" Type="http://schemas.openxmlformats.org/officeDocument/2006/relationships/hyperlink" Target="https://twitter.com/_imema_/status/1223630015201411072" TargetMode="External"/><Relationship Id="rId15" Type="http://schemas.openxmlformats.org/officeDocument/2006/relationships/hyperlink" Target="https://www.youtube.com/watch?v=UyoFnfn7LN8&amp;feature=youtu.be" TargetMode="External"/><Relationship Id="rId3895" Type="http://schemas.openxmlformats.org/officeDocument/2006/relationships/hyperlink" Target="http://pbs.twimg.com/profile_images/1177700520938655745/Gf5RFSkG_normal.jpg" TargetMode="External"/><Relationship Id="rId4946" Type="http://schemas.openxmlformats.org/officeDocument/2006/relationships/hyperlink" Target="https://twitter.com/asooooer/status/1223265378270351360" TargetMode="External"/><Relationship Id="rId7352" Type="http://schemas.openxmlformats.org/officeDocument/2006/relationships/hyperlink" Target="https://twitter.com/qtr_uk96/status/1223611089939836929" TargetMode="External"/><Relationship Id="rId8403" Type="http://schemas.openxmlformats.org/officeDocument/2006/relationships/hyperlink" Target="https://twitter.com/_mba57/status/1223673087956267010" TargetMode="External"/><Relationship Id="rId2497" Type="http://schemas.openxmlformats.org/officeDocument/2006/relationships/hyperlink" Target="http://pbs.twimg.com/profile_images/1186084874031128576/bFYukzTD_normal.jpg" TargetMode="External"/><Relationship Id="rId3548" Type="http://schemas.openxmlformats.org/officeDocument/2006/relationships/hyperlink" Target="http://pbs.twimg.com/profile_images/887649304881397762/fXQsbEuX_normal.jpg" TargetMode="External"/><Relationship Id="rId7005" Type="http://schemas.openxmlformats.org/officeDocument/2006/relationships/hyperlink" Target="https://twitter.com/ums3oud1/status/1223354665481506828" TargetMode="External"/><Relationship Id="rId469" Type="http://schemas.openxmlformats.org/officeDocument/2006/relationships/hyperlink" Target="https://pbs.twimg.com/media/EPkPKLuXsAA6Dy0.jpg" TargetMode="External"/><Relationship Id="rId883" Type="http://schemas.openxmlformats.org/officeDocument/2006/relationships/hyperlink" Target="http://abs.twimg.com/sticky/default_profile_images/default_profile_normal.png" TargetMode="External"/><Relationship Id="rId1099" Type="http://schemas.openxmlformats.org/officeDocument/2006/relationships/hyperlink" Target="http://pbs.twimg.com/profile_images/868060831065526272/wb13--SD_normal.jpg" TargetMode="External"/><Relationship Id="rId2564" Type="http://schemas.openxmlformats.org/officeDocument/2006/relationships/hyperlink" Target="http://pbs.twimg.com/profile_images/1053421640984526849/85HQtPRU_normal.jpg" TargetMode="External"/><Relationship Id="rId3615" Type="http://schemas.openxmlformats.org/officeDocument/2006/relationships/hyperlink" Target="http://pbs.twimg.com/profile_images/867854500220076033/F0sX4V9X_normal.jpg" TargetMode="External"/><Relationship Id="rId3962" Type="http://schemas.openxmlformats.org/officeDocument/2006/relationships/hyperlink" Target="http://abs.twimg.com/sticky/default_profile_images/default_profile_normal.png" TargetMode="External"/><Relationship Id="rId6021" Type="http://schemas.openxmlformats.org/officeDocument/2006/relationships/hyperlink" Target="https://twitter.com/malhvjri/status/1223451282716930049" TargetMode="External"/><Relationship Id="rId536" Type="http://schemas.openxmlformats.org/officeDocument/2006/relationships/hyperlink" Target="http://pbs.twimg.com/profile_images/1198832096904667136/g-2FJOPI_normal.jpg" TargetMode="External"/><Relationship Id="rId1166" Type="http://schemas.openxmlformats.org/officeDocument/2006/relationships/hyperlink" Target="http://abs.twimg.com/sticky/default_profile_images/default_profile_normal.png" TargetMode="External"/><Relationship Id="rId2217" Type="http://schemas.openxmlformats.org/officeDocument/2006/relationships/hyperlink" Target="http://pbs.twimg.com/profile_images/1217257618734972929/RlA5Fe0g_normal.jpg" TargetMode="External"/><Relationship Id="rId8193" Type="http://schemas.openxmlformats.org/officeDocument/2006/relationships/hyperlink" Target="https://twitter.com/alzaiiin/status/1223741666600849410" TargetMode="External"/><Relationship Id="rId950" Type="http://schemas.openxmlformats.org/officeDocument/2006/relationships/hyperlink" Target="http://pbs.twimg.com/profile_images/1205771426382385155/U5pyIoLr_normal.jpg" TargetMode="External"/><Relationship Id="rId1580" Type="http://schemas.openxmlformats.org/officeDocument/2006/relationships/hyperlink" Target="http://pbs.twimg.com/profile_images/1172456410644434944/wM_QpBai_normal.jpg" TargetMode="External"/><Relationship Id="rId2631" Type="http://schemas.openxmlformats.org/officeDocument/2006/relationships/hyperlink" Target="https://pbs.twimg.com/ext_tw_video_thumb/1223687840619487239/pu/img/KqvpmTeVkjX34hht.jpg" TargetMode="External"/><Relationship Id="rId4389" Type="http://schemas.openxmlformats.org/officeDocument/2006/relationships/hyperlink" Target="http://pbs.twimg.com/profile_images/1198298138945171456/t0C6uNNv_normal.jpg" TargetMode="External"/><Relationship Id="rId5787" Type="http://schemas.openxmlformats.org/officeDocument/2006/relationships/hyperlink" Target="https://twitter.com/oliaqtr/status/1223540630565064704" TargetMode="External"/><Relationship Id="rId6838" Type="http://schemas.openxmlformats.org/officeDocument/2006/relationships/hyperlink" Target="https://twitter.com/msm21981462/status/1223273913133735936" TargetMode="External"/><Relationship Id="rId603" Type="http://schemas.openxmlformats.org/officeDocument/2006/relationships/hyperlink" Target="http://pbs.twimg.com/profile_images/1210979629504356353/wbiJiH48_normal.jpg" TargetMode="External"/><Relationship Id="rId1233" Type="http://schemas.openxmlformats.org/officeDocument/2006/relationships/hyperlink" Target="http://pbs.twimg.com/profile_images/847765419700219904/NZE9RAVF_normal.jpg" TargetMode="External"/><Relationship Id="rId5854" Type="http://schemas.openxmlformats.org/officeDocument/2006/relationships/hyperlink" Target="https://twitter.com/aeamzman1976/status/1223541656055619584" TargetMode="External"/><Relationship Id="rId6905" Type="http://schemas.openxmlformats.org/officeDocument/2006/relationships/hyperlink" Target="https://twitter.com/rouda2004/status/1223256473226092544" TargetMode="External"/><Relationship Id="rId8260" Type="http://schemas.openxmlformats.org/officeDocument/2006/relationships/hyperlink" Target="https://twitter.com/almanso52233757/status/1223801011892035584" TargetMode="External"/><Relationship Id="rId1300" Type="http://schemas.openxmlformats.org/officeDocument/2006/relationships/hyperlink" Target="http://pbs.twimg.com/profile_images/1008818182310817794/dfhWmkf9_normal.jpg" TargetMode="External"/><Relationship Id="rId4456" Type="http://schemas.openxmlformats.org/officeDocument/2006/relationships/hyperlink" Target="http://pbs.twimg.com/profile_images/1168974082148376576/OTTlLFY8_normal.jpg" TargetMode="External"/><Relationship Id="rId4870" Type="http://schemas.openxmlformats.org/officeDocument/2006/relationships/hyperlink" Target="https://twitter.com/mosufi/status/1223206729699274757" TargetMode="External"/><Relationship Id="rId5507" Type="http://schemas.openxmlformats.org/officeDocument/2006/relationships/hyperlink" Target="https://twitter.com/eslagente/status/1223416527258640386" TargetMode="External"/><Relationship Id="rId5921" Type="http://schemas.openxmlformats.org/officeDocument/2006/relationships/hyperlink" Target="https://twitter.com/almahaa_1100/status/1223492150958182401" TargetMode="External"/><Relationship Id="rId3058" Type="http://schemas.openxmlformats.org/officeDocument/2006/relationships/hyperlink" Target="http://pbs.twimg.com/profile_images/1141781880280424450/B_QDkx_U_normal.jpg" TargetMode="External"/><Relationship Id="rId3472" Type="http://schemas.openxmlformats.org/officeDocument/2006/relationships/hyperlink" Target="http://pbs.twimg.com/profile_images/1222672359594786817/sfKYVzCY_normal.jpg" TargetMode="External"/><Relationship Id="rId4109" Type="http://schemas.openxmlformats.org/officeDocument/2006/relationships/hyperlink" Target="http://pbs.twimg.com/profile_images/1154509612017692672/UwGdfqXz_normal.jpg" TargetMode="External"/><Relationship Id="rId4523" Type="http://schemas.openxmlformats.org/officeDocument/2006/relationships/hyperlink" Target="http://pbs.twimg.com/profile_images/1201240608892956674/i33GDuCb_normal.jpg" TargetMode="External"/><Relationship Id="rId7679" Type="http://schemas.openxmlformats.org/officeDocument/2006/relationships/hyperlink" Target="https://twitter.com/aseedtwit/status/1222977388616863746" TargetMode="External"/><Relationship Id="rId393" Type="http://schemas.openxmlformats.org/officeDocument/2006/relationships/hyperlink" Target="https://pbs.twimg.com/media/EPvsEJQWAAA4xCJ.jpg" TargetMode="External"/><Relationship Id="rId2074" Type="http://schemas.openxmlformats.org/officeDocument/2006/relationships/hyperlink" Target="http://pbs.twimg.com/profile_images/986569748237336576/uaICCSxP_normal.jpg" TargetMode="External"/><Relationship Id="rId3125" Type="http://schemas.openxmlformats.org/officeDocument/2006/relationships/hyperlink" Target="http://pbs.twimg.com/profile_images/1189189131835863041/FmXWfIAB_normal.jpg" TargetMode="External"/><Relationship Id="rId6695" Type="http://schemas.openxmlformats.org/officeDocument/2006/relationships/hyperlink" Target="https://twitter.com/rvmfu1tiagjku8e/status/1223686712292990983" TargetMode="External"/><Relationship Id="rId7746" Type="http://schemas.openxmlformats.org/officeDocument/2006/relationships/hyperlink" Target="https://twitter.com/ohlordagaaain/status/1223735589532553217" TargetMode="External"/><Relationship Id="rId460" Type="http://schemas.openxmlformats.org/officeDocument/2006/relationships/hyperlink" Target="https://pbs.twimg.com/media/EPkPKLuXsAA6Dy0.jpg" TargetMode="External"/><Relationship Id="rId1090" Type="http://schemas.openxmlformats.org/officeDocument/2006/relationships/hyperlink" Target="http://abs.twimg.com/sticky/default_profile_images/default_profile_normal.png" TargetMode="External"/><Relationship Id="rId2141" Type="http://schemas.openxmlformats.org/officeDocument/2006/relationships/hyperlink" Target="http://pbs.twimg.com/profile_images/1047809869305303041/GTpZVr5K_normal.jpg" TargetMode="External"/><Relationship Id="rId5297" Type="http://schemas.openxmlformats.org/officeDocument/2006/relationships/hyperlink" Target="https://twitter.com/aldoserimm/status/1223355941694967811" TargetMode="External"/><Relationship Id="rId6348" Type="http://schemas.openxmlformats.org/officeDocument/2006/relationships/hyperlink" Target="https://twitter.com/essaalansarii/status/1223619612421558273" TargetMode="External"/><Relationship Id="rId113" Type="http://schemas.openxmlformats.org/officeDocument/2006/relationships/hyperlink" Target="https://pbs.twimg.com/media/EPqrPcPWkAE9CYd.jpg" TargetMode="External"/><Relationship Id="rId6762" Type="http://schemas.openxmlformats.org/officeDocument/2006/relationships/hyperlink" Target="https://twitter.com/_nouribk/status/1223366470312300544" TargetMode="External"/><Relationship Id="rId7813" Type="http://schemas.openxmlformats.org/officeDocument/2006/relationships/hyperlink" Target="https://twitter.com/bint_al30d/status/1223693200151449600" TargetMode="External"/><Relationship Id="rId2958" Type="http://schemas.openxmlformats.org/officeDocument/2006/relationships/hyperlink" Target="http://abs.twimg.com/sticky/default_profile_images/default_profile_normal.png" TargetMode="External"/><Relationship Id="rId5017" Type="http://schemas.openxmlformats.org/officeDocument/2006/relationships/hyperlink" Target="https://twitter.com/shamhk9/status/1223278839952035840" TargetMode="External"/><Relationship Id="rId5364" Type="http://schemas.openxmlformats.org/officeDocument/2006/relationships/hyperlink" Target="https://twitter.com/nooraalkhayarin/status/1223340848282251264" TargetMode="External"/><Relationship Id="rId6415" Type="http://schemas.openxmlformats.org/officeDocument/2006/relationships/hyperlink" Target="https://twitter.com/mohdalmuftah/status/1223634076260798466" TargetMode="External"/><Relationship Id="rId1974" Type="http://schemas.openxmlformats.org/officeDocument/2006/relationships/hyperlink" Target="http://pbs.twimg.com/profile_images/1147279143102533632/m085C0Tj_normal.jpg" TargetMode="External"/><Relationship Id="rId4380" Type="http://schemas.openxmlformats.org/officeDocument/2006/relationships/hyperlink" Target="http://pbs.twimg.com/profile_images/1221096304874573825/aVAHXLxo_normal.jpg" TargetMode="External"/><Relationship Id="rId5431" Type="http://schemas.openxmlformats.org/officeDocument/2006/relationships/hyperlink" Target="https://twitter.com/rayyani75/status/1223378429678116864" TargetMode="External"/><Relationship Id="rId8587" Type="http://schemas.openxmlformats.org/officeDocument/2006/relationships/hyperlink" Target="https://twitter.com/somaya1981/status/1223812336848461824" TargetMode="External"/><Relationship Id="rId1627" Type="http://schemas.openxmlformats.org/officeDocument/2006/relationships/hyperlink" Target="http://pbs.twimg.com/profile_images/721255855400861700/mihw3omv_normal.jpg" TargetMode="External"/><Relationship Id="rId4033" Type="http://schemas.openxmlformats.org/officeDocument/2006/relationships/hyperlink" Target="http://pbs.twimg.com/profile_images/1154509612017692672/UwGdfqXz_normal.jpg" TargetMode="External"/><Relationship Id="rId7189" Type="http://schemas.openxmlformats.org/officeDocument/2006/relationships/hyperlink" Target="https://twitter.com/_aysha_aa/status/1223371193136316418" TargetMode="External"/><Relationship Id="rId8654" Type="http://schemas.openxmlformats.org/officeDocument/2006/relationships/hyperlink" Target="https://twitter.com/aljassim76/status/1223585389077843969" TargetMode="External"/><Relationship Id="rId3799" Type="http://schemas.openxmlformats.org/officeDocument/2006/relationships/hyperlink" Target="http://abs.twimg.com/sticky/default_profile_images/default_profile_normal.png" TargetMode="External"/><Relationship Id="rId4100" Type="http://schemas.openxmlformats.org/officeDocument/2006/relationships/hyperlink" Target="http://pbs.twimg.com/profile_images/1154509612017692672/UwGdfqXz_normal.jpg" TargetMode="External"/><Relationship Id="rId7256" Type="http://schemas.openxmlformats.org/officeDocument/2006/relationships/hyperlink" Target="https://twitter.com/waasshyy/status/1223705530692198402" TargetMode="External"/><Relationship Id="rId7670" Type="http://schemas.openxmlformats.org/officeDocument/2006/relationships/hyperlink" Target="https://twitter.com/alanoodms/status/1223369169418309642" TargetMode="External"/><Relationship Id="rId8307" Type="http://schemas.openxmlformats.org/officeDocument/2006/relationships/hyperlink" Target="https://twitter.com/zainalshibani/status/1223684122805227520" TargetMode="External"/><Relationship Id="rId8721" Type="http://schemas.openxmlformats.org/officeDocument/2006/relationships/hyperlink" Target="https://twitter.com/malmuhannadi45/status/1223818267455823873" TargetMode="External"/><Relationship Id="rId6272" Type="http://schemas.openxmlformats.org/officeDocument/2006/relationships/hyperlink" Target="https://twitter.com/bnt_q3r/status/1223238649111810050" TargetMode="External"/><Relationship Id="rId7323" Type="http://schemas.openxmlformats.org/officeDocument/2006/relationships/hyperlink" Target="https://twitter.com/maryamq6r/status/1223586368741355522" TargetMode="External"/><Relationship Id="rId3866" Type="http://schemas.openxmlformats.org/officeDocument/2006/relationships/hyperlink" Target="http://pbs.twimg.com/profile_images/1195377414815277056/T5Aty_Uu_normal.jpg" TargetMode="External"/><Relationship Id="rId4917" Type="http://schemas.openxmlformats.org/officeDocument/2006/relationships/hyperlink" Target="https://twitter.com/asjh87/status/1223246000749457410" TargetMode="External"/><Relationship Id="rId787" Type="http://schemas.openxmlformats.org/officeDocument/2006/relationships/hyperlink" Target="http://pbs.twimg.com/profile_images/1033307843699433472/21ocoZ_Q_normal.jpg" TargetMode="External"/><Relationship Id="rId2468" Type="http://schemas.openxmlformats.org/officeDocument/2006/relationships/hyperlink" Target="http://pbs.twimg.com/profile_images/1165679962298490881/GzltOAMa_normal.jpg" TargetMode="External"/><Relationship Id="rId2882" Type="http://schemas.openxmlformats.org/officeDocument/2006/relationships/hyperlink" Target="http://pbs.twimg.com/profile_images/996349771043438592/XCk4xcuZ_normal.jpg" TargetMode="External"/><Relationship Id="rId3519" Type="http://schemas.openxmlformats.org/officeDocument/2006/relationships/hyperlink" Target="http://pbs.twimg.com/profile_images/1186597687841447936/jpvkX7Mr_normal.jpg" TargetMode="External"/><Relationship Id="rId3933" Type="http://schemas.openxmlformats.org/officeDocument/2006/relationships/hyperlink" Target="http://pbs.twimg.com/profile_images/510397679134703616/QchILDBf_normal.jpeg" TargetMode="External"/><Relationship Id="rId8097" Type="http://schemas.openxmlformats.org/officeDocument/2006/relationships/hyperlink" Target="https://twitter.com/essa1977rb/status/1223739253957562368" TargetMode="External"/><Relationship Id="rId854" Type="http://schemas.openxmlformats.org/officeDocument/2006/relationships/hyperlink" Target="http://pbs.twimg.com/profile_images/871885067425005568/o573mjio_normal.jpg" TargetMode="External"/><Relationship Id="rId1484" Type="http://schemas.openxmlformats.org/officeDocument/2006/relationships/hyperlink" Target="http://pbs.twimg.com/profile_images/499173564151365632/RR4v7hPp_normal.jpeg" TargetMode="External"/><Relationship Id="rId2535" Type="http://schemas.openxmlformats.org/officeDocument/2006/relationships/hyperlink" Target="http://pbs.twimg.com/profile_images/1213399924173348864/Dw9yVZWn_normal.jpg" TargetMode="External"/><Relationship Id="rId507" Type="http://schemas.openxmlformats.org/officeDocument/2006/relationships/hyperlink" Target="http://pbs.twimg.com/profile_images/1216228104907186176/AS063rmB_normal.jpg" TargetMode="External"/><Relationship Id="rId921" Type="http://schemas.openxmlformats.org/officeDocument/2006/relationships/hyperlink" Target="http://pbs.twimg.com/profile_images/1195724720039223296/V-GTTmGY_normal.jpg" TargetMode="External"/><Relationship Id="rId1137" Type="http://schemas.openxmlformats.org/officeDocument/2006/relationships/hyperlink" Target="http://pbs.twimg.com/profile_images/729029420753793024/FTghQ33u_normal.jpg" TargetMode="External"/><Relationship Id="rId1551" Type="http://schemas.openxmlformats.org/officeDocument/2006/relationships/hyperlink" Target="http://pbs.twimg.com/profile_images/1006663988866945025/SjtKHGz__normal.jpg" TargetMode="External"/><Relationship Id="rId2602" Type="http://schemas.openxmlformats.org/officeDocument/2006/relationships/hyperlink" Target="http://pbs.twimg.com/profile_images/1222897496227110912/MA3J3Jeg_normal.jpg" TargetMode="External"/><Relationship Id="rId5758" Type="http://schemas.openxmlformats.org/officeDocument/2006/relationships/hyperlink" Target="https://twitter.com/mnno_3000/status/1223532995153448960" TargetMode="External"/><Relationship Id="rId6809" Type="http://schemas.openxmlformats.org/officeDocument/2006/relationships/hyperlink" Target="https://twitter.com/mayyasahgaddas/status/1223382604109557767" TargetMode="External"/><Relationship Id="rId8164" Type="http://schemas.openxmlformats.org/officeDocument/2006/relationships/hyperlink" Target="https://twitter.com/_malyafi/status/1223792129136304129" TargetMode="External"/><Relationship Id="rId1204" Type="http://schemas.openxmlformats.org/officeDocument/2006/relationships/hyperlink" Target="http://pbs.twimg.com/profile_images/1211179099261157376/R-8g-UIk_normal.jpg" TargetMode="External"/><Relationship Id="rId4774" Type="http://schemas.openxmlformats.org/officeDocument/2006/relationships/hyperlink" Target="https://twitter.com/7777qatari/status/1223032297265467392" TargetMode="External"/><Relationship Id="rId5825" Type="http://schemas.openxmlformats.org/officeDocument/2006/relationships/hyperlink" Target="https://twitter.com/noorhashim96/status/1223210293146324993" TargetMode="External"/><Relationship Id="rId7180" Type="http://schemas.openxmlformats.org/officeDocument/2006/relationships/hyperlink" Target="https://twitter.com/_aysha_aa/status/1223350996539265027" TargetMode="External"/><Relationship Id="rId8231" Type="http://schemas.openxmlformats.org/officeDocument/2006/relationships/hyperlink" Target="https://twitter.com/tb1s1/status/1223700542276427776" TargetMode="External"/><Relationship Id="rId3376" Type="http://schemas.openxmlformats.org/officeDocument/2006/relationships/hyperlink" Target="http://pbs.twimg.com/profile_images/1207247077706731521/TtmwELqy_normal.jpg" TargetMode="External"/><Relationship Id="rId4427" Type="http://schemas.openxmlformats.org/officeDocument/2006/relationships/hyperlink" Target="http://pbs.twimg.com/profile_images/994886513774288896/1EZ7bPDM_normal.jpg" TargetMode="External"/><Relationship Id="rId297" Type="http://schemas.openxmlformats.org/officeDocument/2006/relationships/hyperlink" Target="https://pbs.twimg.com/ext_tw_video_thumb/1223688001433296899/pu/img/v1E2GEBvbWEODjVe.jpg" TargetMode="External"/><Relationship Id="rId2392" Type="http://schemas.openxmlformats.org/officeDocument/2006/relationships/hyperlink" Target="http://pbs.twimg.com/profile_images/1182584588176187393/puEADUp__normal.jpg" TargetMode="External"/><Relationship Id="rId3029" Type="http://schemas.openxmlformats.org/officeDocument/2006/relationships/hyperlink" Target="http://pbs.twimg.com/profile_images/1188836981385682944/HAVcGjyY_normal.jpg" TargetMode="External"/><Relationship Id="rId3790" Type="http://schemas.openxmlformats.org/officeDocument/2006/relationships/hyperlink" Target="https://pbs.twimg.com/ext_tw_video_thumb/1223688001433296899/pu/img/v1E2GEBvbWEODjVe.jpg" TargetMode="External"/><Relationship Id="rId4841" Type="http://schemas.openxmlformats.org/officeDocument/2006/relationships/hyperlink" Target="https://twitter.com/maryamalmuftah_/status/1223190970533064708" TargetMode="External"/><Relationship Id="rId6599" Type="http://schemas.openxmlformats.org/officeDocument/2006/relationships/hyperlink" Target="https://twitter.com/jassim_440/status/1223679190349815808" TargetMode="External"/><Relationship Id="rId7997" Type="http://schemas.openxmlformats.org/officeDocument/2006/relationships/hyperlink" Target="https://twitter.com/motab3____/status/1223324692817358848" TargetMode="External"/><Relationship Id="rId364" Type="http://schemas.openxmlformats.org/officeDocument/2006/relationships/hyperlink" Target="https://pbs.twimg.com/media/EPkPKLuXsAA6Dy0.jpg" TargetMode="External"/><Relationship Id="rId2045" Type="http://schemas.openxmlformats.org/officeDocument/2006/relationships/hyperlink" Target="http://pbs.twimg.com/profile_images/441663334895464448/-RvOT0oc_normal.jpeg" TargetMode="External"/><Relationship Id="rId3443" Type="http://schemas.openxmlformats.org/officeDocument/2006/relationships/hyperlink" Target="http://pbs.twimg.com/profile_images/1203939646662688768/iv2iZ05U_normal.jpg" TargetMode="External"/><Relationship Id="rId3510" Type="http://schemas.openxmlformats.org/officeDocument/2006/relationships/hyperlink" Target="http://pbs.twimg.com/profile_images/1147736830969896960/ssCrLxdK_normal.jpg" TargetMode="External"/><Relationship Id="rId6666" Type="http://schemas.openxmlformats.org/officeDocument/2006/relationships/hyperlink" Target="https://twitter.com/ladydoha/status/1223684793981902848" TargetMode="External"/><Relationship Id="rId7717" Type="http://schemas.openxmlformats.org/officeDocument/2006/relationships/hyperlink" Target="https://twitter.com/faaqatar2022/status/1223734729117138949" TargetMode="External"/><Relationship Id="rId431" Type="http://schemas.openxmlformats.org/officeDocument/2006/relationships/hyperlink" Target="http://pbs.twimg.com/profile_images/1194554233183461376/rLbKgdFh_normal.jpg" TargetMode="External"/><Relationship Id="rId1061" Type="http://schemas.openxmlformats.org/officeDocument/2006/relationships/hyperlink" Target="http://pbs.twimg.com/profile_images/1187044748994981889/IMhdgWt4_normal.jpg" TargetMode="External"/><Relationship Id="rId2112" Type="http://schemas.openxmlformats.org/officeDocument/2006/relationships/hyperlink" Target="http://pbs.twimg.com/profile_images/1210480524688539648/OcklCy-u_normal.jpg" TargetMode="External"/><Relationship Id="rId5268" Type="http://schemas.openxmlformats.org/officeDocument/2006/relationships/hyperlink" Target="https://twitter.com/_smk_21/status/1223353425582346240" TargetMode="External"/><Relationship Id="rId5682" Type="http://schemas.openxmlformats.org/officeDocument/2006/relationships/hyperlink" Target="https://twitter.com/talib_salem/status/1223503235392188417" TargetMode="External"/><Relationship Id="rId6319" Type="http://schemas.openxmlformats.org/officeDocument/2006/relationships/hyperlink" Target="https://twitter.com/3bdullaalbader/status/1223612336784773120" TargetMode="External"/><Relationship Id="rId6733" Type="http://schemas.openxmlformats.org/officeDocument/2006/relationships/hyperlink" Target="https://twitter.com/alijass03282972/status/1223688582768054274" TargetMode="External"/><Relationship Id="rId1878" Type="http://schemas.openxmlformats.org/officeDocument/2006/relationships/hyperlink" Target="http://pbs.twimg.com/profile_images/1198961789981077505/nKi1qPtY_normal.jpg" TargetMode="External"/><Relationship Id="rId2929" Type="http://schemas.openxmlformats.org/officeDocument/2006/relationships/hyperlink" Target="http://pbs.twimg.com/profile_images/1182895374471745536/oizi2hKD_normal.jpg" TargetMode="External"/><Relationship Id="rId4284" Type="http://schemas.openxmlformats.org/officeDocument/2006/relationships/hyperlink" Target="http://pbs.twimg.com/profile_images/936679776781291522/NyaN048C_normal.jpg" TargetMode="External"/><Relationship Id="rId5335" Type="http://schemas.openxmlformats.org/officeDocument/2006/relationships/hyperlink" Target="https://twitter.com/nassershbib/status/1223323456126771200" TargetMode="External"/><Relationship Id="rId4351" Type="http://schemas.openxmlformats.org/officeDocument/2006/relationships/hyperlink" Target="http://pbs.twimg.com/profile_images/1181911467559444480/Xayb_uBi_normal.jpg" TargetMode="External"/><Relationship Id="rId5402" Type="http://schemas.openxmlformats.org/officeDocument/2006/relationships/hyperlink" Target="https://twitter.com/alixx770/status/1223347428734185473" TargetMode="External"/><Relationship Id="rId6800" Type="http://schemas.openxmlformats.org/officeDocument/2006/relationships/hyperlink" Target="https://twitter.com/sabathe1st/status/1223512056835559424" TargetMode="External"/><Relationship Id="rId8558" Type="http://schemas.openxmlformats.org/officeDocument/2006/relationships/hyperlink" Target="https://twitter.com/stas992xx/status/1223629394067050496" TargetMode="External"/><Relationship Id="rId1945" Type="http://schemas.openxmlformats.org/officeDocument/2006/relationships/hyperlink" Target="http://pbs.twimg.com/profile_images/1217308560637530117/vRS6ex6Z_normal.jpg" TargetMode="External"/><Relationship Id="rId4004" Type="http://schemas.openxmlformats.org/officeDocument/2006/relationships/hyperlink" Target="http://pbs.twimg.com/profile_images/1172461634142576641/YB4k-Dae_normal.jpg" TargetMode="External"/><Relationship Id="rId8972" Type="http://schemas.openxmlformats.org/officeDocument/2006/relationships/hyperlink" Target="https://twitter.com/naldarwish91/status/1223209662557933569" TargetMode="External"/><Relationship Id="rId3020" Type="http://schemas.openxmlformats.org/officeDocument/2006/relationships/hyperlink" Target="http://pbs.twimg.com/profile_images/1188836981385682944/HAVcGjyY_normal.jpg" TargetMode="External"/><Relationship Id="rId6176" Type="http://schemas.openxmlformats.org/officeDocument/2006/relationships/hyperlink" Target="https://twitter.com/hassa2210/status/1223592317623373824" TargetMode="External"/><Relationship Id="rId7227" Type="http://schemas.openxmlformats.org/officeDocument/2006/relationships/hyperlink" Target="https://twitter.com/shaikhat_qtr/status/1223664055480614912" TargetMode="External"/><Relationship Id="rId7574" Type="http://schemas.openxmlformats.org/officeDocument/2006/relationships/hyperlink" Target="https://twitter.com/alalmass/status/1223020606427365377" TargetMode="External"/><Relationship Id="rId8625" Type="http://schemas.openxmlformats.org/officeDocument/2006/relationships/hyperlink" Target="https://twitter.com/qatarr_i/status/1223670515023347715" TargetMode="External"/><Relationship Id="rId6590" Type="http://schemas.openxmlformats.org/officeDocument/2006/relationships/hyperlink" Target="https://twitter.com/miami_q/status/1223606282906689537" TargetMode="External"/><Relationship Id="rId7641" Type="http://schemas.openxmlformats.org/officeDocument/2006/relationships/hyperlink" Target="https://twitter.com/alia_alattiya/status/1223569147893895169" TargetMode="External"/><Relationship Id="rId2786" Type="http://schemas.openxmlformats.org/officeDocument/2006/relationships/hyperlink" Target="http://pbs.twimg.com/profile_images/1188216943154814976/4y5rVND9_normal.jpg" TargetMode="External"/><Relationship Id="rId3837" Type="http://schemas.openxmlformats.org/officeDocument/2006/relationships/hyperlink" Target="https://pbs.twimg.com/ext_tw_video_thumb/1223688001433296899/pu/img/v1E2GEBvbWEODjVe.jpg" TargetMode="External"/><Relationship Id="rId5192" Type="http://schemas.openxmlformats.org/officeDocument/2006/relationships/hyperlink" Target="https://twitter.com/pdf2024/status/1223343660974125057" TargetMode="External"/><Relationship Id="rId6243" Type="http://schemas.openxmlformats.org/officeDocument/2006/relationships/hyperlink" Target="https://twitter.com/baloon12255/status/1223304900953694209" TargetMode="External"/><Relationship Id="rId758" Type="http://schemas.openxmlformats.org/officeDocument/2006/relationships/hyperlink" Target="http://pbs.twimg.com/profile_images/1223320088293658624/AyMThxe9_normal.jpg" TargetMode="External"/><Relationship Id="rId1388" Type="http://schemas.openxmlformats.org/officeDocument/2006/relationships/hyperlink" Target="http://abs.twimg.com/sticky/default_profile_images/default_profile_normal.png" TargetMode="External"/><Relationship Id="rId2439" Type="http://schemas.openxmlformats.org/officeDocument/2006/relationships/hyperlink" Target="http://pbs.twimg.com/profile_images/1169204371768451074/GWPvDOCN_normal.jpg" TargetMode="External"/><Relationship Id="rId2853" Type="http://schemas.openxmlformats.org/officeDocument/2006/relationships/hyperlink" Target="http://pbs.twimg.com/profile_images/996349771043438592/XCk4xcuZ_normal.jpg" TargetMode="External"/><Relationship Id="rId3904" Type="http://schemas.openxmlformats.org/officeDocument/2006/relationships/hyperlink" Target="http://pbs.twimg.com/profile_images/1197849956742320128/j-lZHua5_normal.jpg" TargetMode="External"/><Relationship Id="rId6310" Type="http://schemas.openxmlformats.org/officeDocument/2006/relationships/hyperlink" Target="https://twitter.com/nasser_alyafey/status/1223432039585722369" TargetMode="External"/><Relationship Id="rId94" Type="http://schemas.openxmlformats.org/officeDocument/2006/relationships/hyperlink" Target="https://pbs.twimg.com/media/EPkPKLuXsAA6Dy0.jpg" TargetMode="External"/><Relationship Id="rId825" Type="http://schemas.openxmlformats.org/officeDocument/2006/relationships/hyperlink" Target="http://pbs.twimg.com/profile_images/1219346904838033408/3M0tENl6_normal.jpg" TargetMode="External"/><Relationship Id="rId1455" Type="http://schemas.openxmlformats.org/officeDocument/2006/relationships/hyperlink" Target="http://pbs.twimg.com/profile_images/756218907648675840/guKaqlYz_normal.jpg" TargetMode="External"/><Relationship Id="rId2506" Type="http://schemas.openxmlformats.org/officeDocument/2006/relationships/hyperlink" Target="http://pbs.twimg.com/profile_images/1168732683607924736/pXULuVeC_normal.jpg" TargetMode="External"/><Relationship Id="rId8068" Type="http://schemas.openxmlformats.org/officeDocument/2006/relationships/hyperlink" Target="https://twitter.com/_fhdba/status/1223762482260516865" TargetMode="External"/><Relationship Id="rId8482" Type="http://schemas.openxmlformats.org/officeDocument/2006/relationships/hyperlink" Target="https://twitter.com/right_19080/status/1223804531772993543" TargetMode="External"/><Relationship Id="rId1108" Type="http://schemas.openxmlformats.org/officeDocument/2006/relationships/hyperlink" Target="http://pbs.twimg.com/profile_images/3107203606/71d720452bc907ae7d4bb74fc881ae8a_normal.jpeg" TargetMode="External"/><Relationship Id="rId2920" Type="http://schemas.openxmlformats.org/officeDocument/2006/relationships/hyperlink" Target="http://pbs.twimg.com/profile_images/924165275896856576/dtLQ8sj__normal.jpg" TargetMode="External"/><Relationship Id="rId4678" Type="http://schemas.openxmlformats.org/officeDocument/2006/relationships/hyperlink" Target="http://pbs.twimg.com/profile_images/1214658500124663809/vLKq8K8s_normal.jpg" TargetMode="External"/><Relationship Id="rId7084" Type="http://schemas.openxmlformats.org/officeDocument/2006/relationships/hyperlink" Target="https://twitter.com/althani_anood/status/1223392074080321541" TargetMode="External"/><Relationship Id="rId8135" Type="http://schemas.openxmlformats.org/officeDocument/2006/relationships/hyperlink" Target="https://twitter.com/mohm8020/status/1223780600408088577" TargetMode="External"/><Relationship Id="rId1522" Type="http://schemas.openxmlformats.org/officeDocument/2006/relationships/hyperlink" Target="http://pbs.twimg.com/profile_images/1179645053549076480/wTI5JaU3_normal.jpg" TargetMode="External"/><Relationship Id="rId5729" Type="http://schemas.openxmlformats.org/officeDocument/2006/relationships/hyperlink" Target="https://twitter.com/_____aldanah/status/1223518443200286721" TargetMode="External"/><Relationship Id="rId7151" Type="http://schemas.openxmlformats.org/officeDocument/2006/relationships/hyperlink" Target="https://twitter.com/_aysha_aa/status/1223256022137090048" TargetMode="External"/><Relationship Id="rId8202" Type="http://schemas.openxmlformats.org/officeDocument/2006/relationships/hyperlink" Target="https://twitter.com/lolo18607770/status/1223796918494679040" TargetMode="External"/><Relationship Id="rId3694" Type="http://schemas.openxmlformats.org/officeDocument/2006/relationships/hyperlink" Target="http://pbs.twimg.com/profile_images/1202294036096323585/8AWfc9wW_normal.jpg" TargetMode="External"/><Relationship Id="rId4745" Type="http://schemas.openxmlformats.org/officeDocument/2006/relationships/hyperlink" Target="https://twitter.com/ummomar2027/status/1222991458854166529" TargetMode="External"/><Relationship Id="rId2296" Type="http://schemas.openxmlformats.org/officeDocument/2006/relationships/hyperlink" Target="http://pbs.twimg.com/profile_images/1219975066642976768/neTTEn_A_normal.jpg" TargetMode="External"/><Relationship Id="rId3347" Type="http://schemas.openxmlformats.org/officeDocument/2006/relationships/hyperlink" Target="http://pbs.twimg.com/profile_images/1006482607788445696/QVeELs2T_normal.jpg" TargetMode="External"/><Relationship Id="rId3761" Type="http://schemas.openxmlformats.org/officeDocument/2006/relationships/hyperlink" Target="http://pbs.twimg.com/profile_images/1211871858477469696/3XWcUlqx_normal.jpg" TargetMode="External"/><Relationship Id="rId4812" Type="http://schemas.openxmlformats.org/officeDocument/2006/relationships/hyperlink" Target="https://twitter.com/abu_bader65/status/1223148608880627712" TargetMode="External"/><Relationship Id="rId7968" Type="http://schemas.openxmlformats.org/officeDocument/2006/relationships/hyperlink" Target="https://twitter.com/alkhawarsalem/status/1223747145053937669" TargetMode="External"/><Relationship Id="rId268" Type="http://schemas.openxmlformats.org/officeDocument/2006/relationships/hyperlink" Target="https://pbs.twimg.com/media/EPlqPA6WsAAfkQk.jpg" TargetMode="External"/><Relationship Id="rId682" Type="http://schemas.openxmlformats.org/officeDocument/2006/relationships/hyperlink" Target="http://pbs.twimg.com/profile_images/856458072642002944/Oh62Rhh0_normal.jpg" TargetMode="External"/><Relationship Id="rId2363" Type="http://schemas.openxmlformats.org/officeDocument/2006/relationships/hyperlink" Target="http://pbs.twimg.com/profile_images/1072422891134828546/3pniZS5Z_normal.jpg" TargetMode="External"/><Relationship Id="rId3414" Type="http://schemas.openxmlformats.org/officeDocument/2006/relationships/hyperlink" Target="http://pbs.twimg.com/profile_images/1201539739993694208/DiyRSHrS_normal.jpg" TargetMode="External"/><Relationship Id="rId6984" Type="http://schemas.openxmlformats.org/officeDocument/2006/relationships/hyperlink" Target="https://twitter.com/jaweee_/status/1223702637754900485" TargetMode="External"/><Relationship Id="rId335" Type="http://schemas.openxmlformats.org/officeDocument/2006/relationships/hyperlink" Target="https://pbs.twimg.com/media/EPshNlOW4AIknkd.jpg" TargetMode="External"/><Relationship Id="rId2016" Type="http://schemas.openxmlformats.org/officeDocument/2006/relationships/hyperlink" Target="http://pbs.twimg.com/profile_images/1219135793203048453/HuremfoE_normal.jpg" TargetMode="External"/><Relationship Id="rId2430" Type="http://schemas.openxmlformats.org/officeDocument/2006/relationships/hyperlink" Target="http://pbs.twimg.com/profile_images/1160797218577801216/GWeXgIL5_normal.jpg" TargetMode="External"/><Relationship Id="rId5586" Type="http://schemas.openxmlformats.org/officeDocument/2006/relationships/hyperlink" Target="https://twitter.com/wesam_zourob/status/1223451325247229953" TargetMode="External"/><Relationship Id="rId6637" Type="http://schemas.openxmlformats.org/officeDocument/2006/relationships/hyperlink" Target="https://twitter.com/qatar2022dohaq/status/1223266459704602625" TargetMode="External"/><Relationship Id="rId9043" Type="http://schemas.openxmlformats.org/officeDocument/2006/relationships/hyperlink" Target="https://api.twitter.com/1.1/geo/id/0181f32937df0de8.json" TargetMode="External"/><Relationship Id="rId402" Type="http://schemas.openxmlformats.org/officeDocument/2006/relationships/hyperlink" Target="http://pbs.twimg.com/profile_images/663074315760369664/3dxLlt2y_normal.jpg" TargetMode="External"/><Relationship Id="rId1032" Type="http://schemas.openxmlformats.org/officeDocument/2006/relationships/hyperlink" Target="http://pbs.twimg.com/profile_images/1162524722241986560/pvJbzlO5_normal.jpg" TargetMode="External"/><Relationship Id="rId4188" Type="http://schemas.openxmlformats.org/officeDocument/2006/relationships/hyperlink" Target="http://pbs.twimg.com/profile_images/1222817114626519040/FTomVIjr_normal.jpg" TargetMode="External"/><Relationship Id="rId5239" Type="http://schemas.openxmlformats.org/officeDocument/2006/relationships/hyperlink" Target="https://twitter.com/mulmul1980/status/1223016762888916992" TargetMode="External"/><Relationship Id="rId4255" Type="http://schemas.openxmlformats.org/officeDocument/2006/relationships/hyperlink" Target="http://pbs.twimg.com/profile_images/1138892163427778563/mFKWXmKf_normal.jpg" TargetMode="External"/><Relationship Id="rId5306" Type="http://schemas.openxmlformats.org/officeDocument/2006/relationships/hyperlink" Target="https://twitter.com/ali123asrana/status/1222978042575904768" TargetMode="External"/><Relationship Id="rId5653" Type="http://schemas.openxmlformats.org/officeDocument/2006/relationships/hyperlink" Target="https://twitter.com/zaad_alra7l/status/1223480891219087362" TargetMode="External"/><Relationship Id="rId6704" Type="http://schemas.openxmlformats.org/officeDocument/2006/relationships/hyperlink" Target="https://twitter.com/iarabiangirl/status/1223664757145776136" TargetMode="External"/><Relationship Id="rId1849" Type="http://schemas.openxmlformats.org/officeDocument/2006/relationships/hyperlink" Target="http://pbs.twimg.com/profile_images/1211644624395264000/F7ATuqjW_normal.jpg" TargetMode="External"/><Relationship Id="rId5720" Type="http://schemas.openxmlformats.org/officeDocument/2006/relationships/hyperlink" Target="https://twitter.com/lotfi_94/status/1223513742970888192" TargetMode="External"/><Relationship Id="rId8876" Type="http://schemas.openxmlformats.org/officeDocument/2006/relationships/hyperlink" Target="https://twitter.com/suleimanh027/status/1222987282472407040" TargetMode="External"/><Relationship Id="rId192" Type="http://schemas.openxmlformats.org/officeDocument/2006/relationships/hyperlink" Target="https://pbs.twimg.com/ext_tw_video_thumb/1223688001433296899/pu/img/v1E2GEBvbWEODjVe.jpg" TargetMode="External"/><Relationship Id="rId1916" Type="http://schemas.openxmlformats.org/officeDocument/2006/relationships/hyperlink" Target="http://pbs.twimg.com/profile_images/1166122472892248069/lNngn9CK_normal.jpg" TargetMode="External"/><Relationship Id="rId3271" Type="http://schemas.openxmlformats.org/officeDocument/2006/relationships/hyperlink" Target="http://pbs.twimg.com/profile_images/1222928838306541568/xoeIgTB2_normal.jpg" TargetMode="External"/><Relationship Id="rId4322" Type="http://schemas.openxmlformats.org/officeDocument/2006/relationships/hyperlink" Target="https://pbs.twimg.com/media/EPth4fVX4AcBDeS.jpg" TargetMode="External"/><Relationship Id="rId7478" Type="http://schemas.openxmlformats.org/officeDocument/2006/relationships/hyperlink" Target="https://twitter.com/reemyalmaadeed/status/1223719227682672640" TargetMode="External"/><Relationship Id="rId7892" Type="http://schemas.openxmlformats.org/officeDocument/2006/relationships/hyperlink" Target="https://twitter.com/jmssm2022/status/1223740583262531586" TargetMode="External"/><Relationship Id="rId8529" Type="http://schemas.openxmlformats.org/officeDocument/2006/relationships/hyperlink" Target="https://twitter.com/_shaiikkha/status/1223147286596853761" TargetMode="External"/><Relationship Id="rId8943" Type="http://schemas.openxmlformats.org/officeDocument/2006/relationships/hyperlink" Target="https://twitter.com/lavender4_/status/1223205222169923584" TargetMode="External"/><Relationship Id="rId6494" Type="http://schemas.openxmlformats.org/officeDocument/2006/relationships/hyperlink" Target="https://twitter.com/lhuu98/status/1223659210568880129" TargetMode="External"/><Relationship Id="rId7545" Type="http://schemas.openxmlformats.org/officeDocument/2006/relationships/hyperlink" Target="https://twitter.com/alsaddqatar1/status/1223354756103577600" TargetMode="External"/><Relationship Id="rId5096" Type="http://schemas.openxmlformats.org/officeDocument/2006/relationships/hyperlink" Target="https://twitter.com/gutso77/status/1223318155373830144" TargetMode="External"/><Relationship Id="rId6147" Type="http://schemas.openxmlformats.org/officeDocument/2006/relationships/hyperlink" Target="https://twitter.com/ayeth_qtr/status/1223585595945037824" TargetMode="External"/><Relationship Id="rId6561" Type="http://schemas.openxmlformats.org/officeDocument/2006/relationships/hyperlink" Target="https://twitter.com/otaibinr/status/1223672984122077185" TargetMode="External"/><Relationship Id="rId7612" Type="http://schemas.openxmlformats.org/officeDocument/2006/relationships/hyperlink" Target="https://twitter.com/lxzvy/status/1223728111004635138" TargetMode="External"/><Relationship Id="rId5163" Type="http://schemas.openxmlformats.org/officeDocument/2006/relationships/hyperlink" Target="https://twitter.com/malyahri/status/1223339834611249159" TargetMode="External"/><Relationship Id="rId6214" Type="http://schemas.openxmlformats.org/officeDocument/2006/relationships/hyperlink" Target="https://twitter.com/nasserqhatani76/status/1223598242757251075" TargetMode="External"/><Relationship Id="rId729" Type="http://schemas.openxmlformats.org/officeDocument/2006/relationships/hyperlink" Target="http://pbs.twimg.com/profile_images/1211383977145257986/LXNRPwCt_normal.jpg" TargetMode="External"/><Relationship Id="rId1359" Type="http://schemas.openxmlformats.org/officeDocument/2006/relationships/hyperlink" Target="http://pbs.twimg.com/profile_images/875938443028836352/aGvp0SFm_normal.jpg" TargetMode="External"/><Relationship Id="rId2757" Type="http://schemas.openxmlformats.org/officeDocument/2006/relationships/hyperlink" Target="http://pbs.twimg.com/profile_images/1223344828156665858/jEGVeZ3V_normal.jpg" TargetMode="External"/><Relationship Id="rId3808" Type="http://schemas.openxmlformats.org/officeDocument/2006/relationships/hyperlink" Target="http://pbs.twimg.com/profile_images/1009109544579067909/W_rOblhf_normal.jpg" TargetMode="External"/><Relationship Id="rId5230" Type="http://schemas.openxmlformats.org/officeDocument/2006/relationships/hyperlink" Target="https://twitter.com/mariamjaber88/status/1223310856060129284" TargetMode="External"/><Relationship Id="rId8386" Type="http://schemas.openxmlformats.org/officeDocument/2006/relationships/hyperlink" Target="https://twitter.com/_mba57/status/1223682668958822400" TargetMode="External"/><Relationship Id="rId1773" Type="http://schemas.openxmlformats.org/officeDocument/2006/relationships/hyperlink" Target="http://pbs.twimg.com/profile_images/1122816987221176321/p1-qfy7B_normal.png" TargetMode="External"/><Relationship Id="rId2824" Type="http://schemas.openxmlformats.org/officeDocument/2006/relationships/hyperlink" Target="http://pbs.twimg.com/profile_images/996349771043438592/XCk4xcuZ_normal.jpg" TargetMode="External"/><Relationship Id="rId8039" Type="http://schemas.openxmlformats.org/officeDocument/2006/relationships/hyperlink" Target="https://twitter.com/abdullaha1421/status/1223757150536785920" TargetMode="External"/><Relationship Id="rId65" Type="http://schemas.openxmlformats.org/officeDocument/2006/relationships/hyperlink" Target="https://www.youtube.com/watch?v=UyoFnfn7LN8&amp;feature=youtu.be" TargetMode="External"/><Relationship Id="rId1426" Type="http://schemas.openxmlformats.org/officeDocument/2006/relationships/hyperlink" Target="http://pbs.twimg.com/profile_images/652229065374584833/OnPM-otp_normal.jpg" TargetMode="External"/><Relationship Id="rId1840" Type="http://schemas.openxmlformats.org/officeDocument/2006/relationships/hyperlink" Target="http://pbs.twimg.com/profile_images/1148832556214882305/mEX3a3Z-_normal.jpg" TargetMode="External"/><Relationship Id="rId4996" Type="http://schemas.openxmlformats.org/officeDocument/2006/relationships/hyperlink" Target="https://twitter.com/hayate97500227/status/1223272529688698880" TargetMode="External"/><Relationship Id="rId8453" Type="http://schemas.openxmlformats.org/officeDocument/2006/relationships/hyperlink" Target="https://twitter.com/abdullaqat93/status/1223709101764509697" TargetMode="External"/><Relationship Id="rId3598" Type="http://schemas.openxmlformats.org/officeDocument/2006/relationships/hyperlink" Target="http://pbs.twimg.com/profile_images/1209214197965438979/J3ELWuSL_normal.jpg" TargetMode="External"/><Relationship Id="rId4649" Type="http://schemas.openxmlformats.org/officeDocument/2006/relationships/hyperlink" Target="http://pbs.twimg.com/profile_images/1185983547355611136/nrbsIgcy_normal.jpg" TargetMode="External"/><Relationship Id="rId7055" Type="http://schemas.openxmlformats.org/officeDocument/2006/relationships/hyperlink" Target="https://twitter.com/lolo452/status/1223315188662837252" TargetMode="External"/><Relationship Id="rId8106" Type="http://schemas.openxmlformats.org/officeDocument/2006/relationships/hyperlink" Target="https://twitter.com/rozialsayed/status/1223770097954754564" TargetMode="External"/><Relationship Id="rId8520" Type="http://schemas.openxmlformats.org/officeDocument/2006/relationships/hyperlink" Target="https://twitter.com/3obtii/status/1223807916953800704" TargetMode="External"/><Relationship Id="rId3665" Type="http://schemas.openxmlformats.org/officeDocument/2006/relationships/hyperlink" Target="http://pbs.twimg.com/profile_images/526005402098364419/ttvj9k0P_normal.jpeg" TargetMode="External"/><Relationship Id="rId4716" Type="http://schemas.openxmlformats.org/officeDocument/2006/relationships/hyperlink" Target="https://twitter.com/kbmalsulaiti/status/1222971184087805953" TargetMode="External"/><Relationship Id="rId6071" Type="http://schemas.openxmlformats.org/officeDocument/2006/relationships/hyperlink" Target="https://twitter.com/talalahmeddd/status/1223574115510030336" TargetMode="External"/><Relationship Id="rId7122" Type="http://schemas.openxmlformats.org/officeDocument/2006/relationships/hyperlink" Target="https://twitter.com/_aysha_aa/status/1223414398368276481" TargetMode="External"/><Relationship Id="rId586" Type="http://schemas.openxmlformats.org/officeDocument/2006/relationships/hyperlink" Target="http://pbs.twimg.com/profile_images/1209406957003689984/3w2V2kjm_normal.jpg" TargetMode="External"/><Relationship Id="rId2267" Type="http://schemas.openxmlformats.org/officeDocument/2006/relationships/hyperlink" Target="http://pbs.twimg.com/profile_images/1218956266837544962/aAApz2I5_normal.jpg" TargetMode="External"/><Relationship Id="rId2681" Type="http://schemas.openxmlformats.org/officeDocument/2006/relationships/hyperlink" Target="http://pbs.twimg.com/profile_images/975877245142224896/zndSON_7_normal.jpg" TargetMode="External"/><Relationship Id="rId3318" Type="http://schemas.openxmlformats.org/officeDocument/2006/relationships/hyperlink" Target="https://pbs.twimg.com/ext_tw_video_thumb/1223688001433296899/pu/img/v1E2GEBvbWEODjVe.jpg" TargetMode="External"/><Relationship Id="rId6888" Type="http://schemas.openxmlformats.org/officeDocument/2006/relationships/hyperlink" Target="https://twitter.com/rouda2004/status/1223210668523831296" TargetMode="External"/><Relationship Id="rId239" Type="http://schemas.openxmlformats.org/officeDocument/2006/relationships/hyperlink" Target="https://pbs.twimg.com/media/EPrzc_FX0AAMyb9.jpg" TargetMode="External"/><Relationship Id="rId653" Type="http://schemas.openxmlformats.org/officeDocument/2006/relationships/hyperlink" Target="http://pbs.twimg.com/profile_images/1048885636973965312/DiznJp6__normal.jpg" TargetMode="External"/><Relationship Id="rId1283" Type="http://schemas.openxmlformats.org/officeDocument/2006/relationships/hyperlink" Target="http://pbs.twimg.com/profile_images/1162393158652780544/a8DDaoZE_normal.jpg" TargetMode="External"/><Relationship Id="rId2334" Type="http://schemas.openxmlformats.org/officeDocument/2006/relationships/hyperlink" Target="http://pbs.twimg.com/profile_images/1220840967152046081/yYUhM1bl_normal.jpg" TargetMode="External"/><Relationship Id="rId3732" Type="http://schemas.openxmlformats.org/officeDocument/2006/relationships/hyperlink" Target="http://pbs.twimg.com/profile_images/1211729025489608710/OSTrHbWN_normal.jpg" TargetMode="External"/><Relationship Id="rId7939" Type="http://schemas.openxmlformats.org/officeDocument/2006/relationships/hyperlink" Target="https://twitter.com/_salmansouri/status/1223744808981798912" TargetMode="External"/><Relationship Id="rId306" Type="http://schemas.openxmlformats.org/officeDocument/2006/relationships/hyperlink" Target="https://pbs.twimg.com/ext_tw_video_thumb/1223688001433296899/pu/img/v1E2GEBvbWEODjVe.jpg" TargetMode="External"/><Relationship Id="rId6955" Type="http://schemas.openxmlformats.org/officeDocument/2006/relationships/hyperlink" Target="https://twitter.com/ju3bg/status/1223327281587900419" TargetMode="External"/><Relationship Id="rId9014" Type="http://schemas.openxmlformats.org/officeDocument/2006/relationships/hyperlink" Target="https://twitter.com/bohomoud007/status/1223355692347809793" TargetMode="External"/><Relationship Id="rId720" Type="http://schemas.openxmlformats.org/officeDocument/2006/relationships/hyperlink" Target="http://pbs.twimg.com/profile_images/1146757427251089409/oKddcsp8_normal.jpg" TargetMode="External"/><Relationship Id="rId1350" Type="http://schemas.openxmlformats.org/officeDocument/2006/relationships/hyperlink" Target="http://abs.twimg.com/sticky/default_profile_images/default_profile_normal.png" TargetMode="External"/><Relationship Id="rId2401" Type="http://schemas.openxmlformats.org/officeDocument/2006/relationships/hyperlink" Target="http://pbs.twimg.com/profile_images/1003809056488902663/HQXLuh4Y_normal.jpg" TargetMode="External"/><Relationship Id="rId4159" Type="http://schemas.openxmlformats.org/officeDocument/2006/relationships/hyperlink" Target="http://pbs.twimg.com/profile_images/1169006468328316928/oxyvWSVw_normal.jpg" TargetMode="External"/><Relationship Id="rId5557" Type="http://schemas.openxmlformats.org/officeDocument/2006/relationships/hyperlink" Target="https://twitter.com/borashid44/status/1223441607883677697" TargetMode="External"/><Relationship Id="rId5971" Type="http://schemas.openxmlformats.org/officeDocument/2006/relationships/hyperlink" Target="https://twitter.com/amh07_/status/1223561555742052352" TargetMode="External"/><Relationship Id="rId6608" Type="http://schemas.openxmlformats.org/officeDocument/2006/relationships/hyperlink" Target="https://twitter.com/igvvi_/status/1223680422594433037" TargetMode="External"/><Relationship Id="rId1003" Type="http://schemas.openxmlformats.org/officeDocument/2006/relationships/hyperlink" Target="http://pbs.twimg.com/profile_images/1222777893396402176/RPpNE-J__normal.jpg" TargetMode="External"/><Relationship Id="rId4573" Type="http://schemas.openxmlformats.org/officeDocument/2006/relationships/hyperlink" Target="https://pbs.twimg.com/ext_tw_video_thumb/1223687840619487239/pu/img/KqvpmTeVkjX34hht.jpg" TargetMode="External"/><Relationship Id="rId5624" Type="http://schemas.openxmlformats.org/officeDocument/2006/relationships/hyperlink" Target="https://twitter.com/loay_abdelaziz/status/1223480167852412929" TargetMode="External"/><Relationship Id="rId8030" Type="http://schemas.openxmlformats.org/officeDocument/2006/relationships/hyperlink" Target="https://twitter.com/alhanoofalhajri/status/1223754133200605185" TargetMode="External"/><Relationship Id="rId3175" Type="http://schemas.openxmlformats.org/officeDocument/2006/relationships/hyperlink" Target="http://pbs.twimg.com/profile_images/1215775868389412866/mb5xfyG__normal.jpg" TargetMode="External"/><Relationship Id="rId4226" Type="http://schemas.openxmlformats.org/officeDocument/2006/relationships/hyperlink" Target="http://pbs.twimg.com/profile_images/1198983811733872640/ZVZCJCCW_normal.jpg" TargetMode="External"/><Relationship Id="rId4640" Type="http://schemas.openxmlformats.org/officeDocument/2006/relationships/hyperlink" Target="http://pbs.twimg.com/profile_images/910415787386695680/sjYFtTTj_normal.jpg" TargetMode="External"/><Relationship Id="rId7796" Type="http://schemas.openxmlformats.org/officeDocument/2006/relationships/hyperlink" Target="https://twitter.com/aljoker92536929/status/1223575123061551105" TargetMode="External"/><Relationship Id="rId8847" Type="http://schemas.openxmlformats.org/officeDocument/2006/relationships/hyperlink" Target="https://twitter.com/lo_almarri95/status/1223827697312444416" TargetMode="External"/><Relationship Id="rId2191" Type="http://schemas.openxmlformats.org/officeDocument/2006/relationships/hyperlink" Target="http://pbs.twimg.com/profile_images/1223565454205169665/S2M8wtC__normal.jpg" TargetMode="External"/><Relationship Id="rId3242" Type="http://schemas.openxmlformats.org/officeDocument/2006/relationships/hyperlink" Target="http://pbs.twimg.com/profile_images/1214315970107465728/xRTLu2Mn_normal.jpg" TargetMode="External"/><Relationship Id="rId6398" Type="http://schemas.openxmlformats.org/officeDocument/2006/relationships/hyperlink" Target="https://twitter.com/gn_qtr/status/1223433994030723073" TargetMode="External"/><Relationship Id="rId7449" Type="http://schemas.openxmlformats.org/officeDocument/2006/relationships/hyperlink" Target="https://twitter.com/nalaloosy/status/1223360869289091072" TargetMode="External"/><Relationship Id="rId163" Type="http://schemas.openxmlformats.org/officeDocument/2006/relationships/hyperlink" Target="https://pbs.twimg.com/media/EPr-aPRXUAEJZ7S.jpg" TargetMode="External"/><Relationship Id="rId6465" Type="http://schemas.openxmlformats.org/officeDocument/2006/relationships/hyperlink" Target="https://twitter.com/meme_ange/status/1223651317832454150" TargetMode="External"/><Relationship Id="rId7516" Type="http://schemas.openxmlformats.org/officeDocument/2006/relationships/hyperlink" Target="https://twitter.com/qtrmemeta/status/1223719892127485962" TargetMode="External"/><Relationship Id="rId7863" Type="http://schemas.openxmlformats.org/officeDocument/2006/relationships/hyperlink" Target="https://twitter.com/anaqatari/status/1223739677116596225" TargetMode="External"/><Relationship Id="rId8914" Type="http://schemas.openxmlformats.org/officeDocument/2006/relationships/hyperlink" Target="https://twitter.com/jo_0jart/status/1223466960551366656" TargetMode="External"/><Relationship Id="rId230" Type="http://schemas.openxmlformats.org/officeDocument/2006/relationships/hyperlink" Target="https://pbs.twimg.com/tweet_video_thumb/EPt1yh-WAAgnPJq.jpg" TargetMode="External"/><Relationship Id="rId5067" Type="http://schemas.openxmlformats.org/officeDocument/2006/relationships/hyperlink" Target="https://twitter.com/oryx_qtr1/status/1223303365205151746" TargetMode="External"/><Relationship Id="rId6118" Type="http://schemas.openxmlformats.org/officeDocument/2006/relationships/hyperlink" Target="https://twitter.com/myalmuftah/status/1223250366780837888" TargetMode="External"/><Relationship Id="rId7930" Type="http://schemas.openxmlformats.org/officeDocument/2006/relationships/hyperlink" Target="https://twitter.com/bo3oof_/status/1223734285741568000" TargetMode="External"/><Relationship Id="rId4083" Type="http://schemas.openxmlformats.org/officeDocument/2006/relationships/hyperlink" Target="http://pbs.twimg.com/profile_images/1154509612017692672/UwGdfqXz_normal.jpg" TargetMode="External"/><Relationship Id="rId5481" Type="http://schemas.openxmlformats.org/officeDocument/2006/relationships/hyperlink" Target="https://twitter.com/reem_abdullah00/status/1223403643182907392" TargetMode="External"/><Relationship Id="rId6532" Type="http://schemas.openxmlformats.org/officeDocument/2006/relationships/hyperlink" Target="https://twitter.com/noon_boumaraf/status/1223667049714667523" TargetMode="External"/><Relationship Id="rId1677" Type="http://schemas.openxmlformats.org/officeDocument/2006/relationships/hyperlink" Target="http://pbs.twimg.com/profile_images/1866485728/image_normal.jpg" TargetMode="External"/><Relationship Id="rId2728" Type="http://schemas.openxmlformats.org/officeDocument/2006/relationships/hyperlink" Target="https://pbs.twimg.com/media/EPnmigVXsAA4nmK.jpg" TargetMode="External"/><Relationship Id="rId5134" Type="http://schemas.openxmlformats.org/officeDocument/2006/relationships/hyperlink" Target="https://twitter.com/alabdullah5522/status/1223263193172185088" TargetMode="External"/><Relationship Id="rId1744" Type="http://schemas.openxmlformats.org/officeDocument/2006/relationships/hyperlink" Target="http://pbs.twimg.com/profile_images/1169858059939614724/4CPkjGDD_normal.jpg" TargetMode="External"/><Relationship Id="rId4150" Type="http://schemas.openxmlformats.org/officeDocument/2006/relationships/hyperlink" Target="http://pbs.twimg.com/profile_images/1081580525792493568/upJcjbWu_normal.jpg" TargetMode="External"/><Relationship Id="rId5201" Type="http://schemas.openxmlformats.org/officeDocument/2006/relationships/hyperlink" Target="https://twitter.com/fattyfat20/status/1223324642519265286" TargetMode="External"/><Relationship Id="rId8357" Type="http://schemas.openxmlformats.org/officeDocument/2006/relationships/hyperlink" Target="https://twitter.com/_mba57/status/1223679003732606977" TargetMode="External"/><Relationship Id="rId8771" Type="http://schemas.openxmlformats.org/officeDocument/2006/relationships/hyperlink" Target="https://twitter.com/rc75x7i0xh9rhb9/status/1223826401624842241" TargetMode="External"/><Relationship Id="rId36" Type="http://schemas.openxmlformats.org/officeDocument/2006/relationships/hyperlink" Target="https://twitter.com/Queen___ahmed/status/1223566010051067904?s=19" TargetMode="External"/><Relationship Id="rId4967" Type="http://schemas.openxmlformats.org/officeDocument/2006/relationships/hyperlink" Target="https://twitter.com/n_althani_/status/1223269785980624903" TargetMode="External"/><Relationship Id="rId7373" Type="http://schemas.openxmlformats.org/officeDocument/2006/relationships/hyperlink" Target="https://twitter.com/mashaeeell__/status/1223693533812600832" TargetMode="External"/><Relationship Id="rId8424" Type="http://schemas.openxmlformats.org/officeDocument/2006/relationships/hyperlink" Target="https://twitter.com/_mba57/status/1223682206289272832" TargetMode="External"/><Relationship Id="rId1811" Type="http://schemas.openxmlformats.org/officeDocument/2006/relationships/hyperlink" Target="http://pbs.twimg.com/profile_images/995514138469261313/dckKY_D9_normal.jpg" TargetMode="External"/><Relationship Id="rId3569" Type="http://schemas.openxmlformats.org/officeDocument/2006/relationships/hyperlink" Target="http://pbs.twimg.com/profile_images/1220095956777152514/E-AxK0TK_normal.jpg" TargetMode="External"/><Relationship Id="rId7026" Type="http://schemas.openxmlformats.org/officeDocument/2006/relationships/hyperlink" Target="https://twitter.com/ghanimalmarzoqi/status/1223206747105628163" TargetMode="External"/><Relationship Id="rId7440" Type="http://schemas.openxmlformats.org/officeDocument/2006/relationships/hyperlink" Target="https://twitter.com/maryam82438352/status/1223717254916866050" TargetMode="External"/><Relationship Id="rId3983" Type="http://schemas.openxmlformats.org/officeDocument/2006/relationships/hyperlink" Target="http://pbs.twimg.com/profile_images/671914746644406272/Lplpyxv5_normal.jpg" TargetMode="External"/><Relationship Id="rId6042" Type="http://schemas.openxmlformats.org/officeDocument/2006/relationships/hyperlink" Target="https://twitter.com/shaherelkaabi/status/1223570854082162688" TargetMode="External"/><Relationship Id="rId1187" Type="http://schemas.openxmlformats.org/officeDocument/2006/relationships/hyperlink" Target="http://pbs.twimg.com/profile_images/1149065014613106689/wSzF019C_normal.jpg" TargetMode="External"/><Relationship Id="rId2585" Type="http://schemas.openxmlformats.org/officeDocument/2006/relationships/hyperlink" Target="http://pbs.twimg.com/profile_images/1222897496227110912/MA3J3Jeg_normal.jpg" TargetMode="External"/><Relationship Id="rId3636" Type="http://schemas.openxmlformats.org/officeDocument/2006/relationships/hyperlink" Target="http://pbs.twimg.com/profile_images/1222509460016586753/5NUqgjkg_normal.jpg" TargetMode="External"/><Relationship Id="rId557" Type="http://schemas.openxmlformats.org/officeDocument/2006/relationships/hyperlink" Target="http://pbs.twimg.com/profile_images/1105877708016369664/2sr5jxNK_normal.jpg" TargetMode="External"/><Relationship Id="rId971" Type="http://schemas.openxmlformats.org/officeDocument/2006/relationships/hyperlink" Target="http://pbs.twimg.com/profile_images/1168987879051337728/bxfAwxOx_normal.jpg" TargetMode="External"/><Relationship Id="rId2238" Type="http://schemas.openxmlformats.org/officeDocument/2006/relationships/hyperlink" Target="http://pbs.twimg.com/profile_images/1173259223419015169/bNi2JJEm_normal.jpg" TargetMode="External"/><Relationship Id="rId2652" Type="http://schemas.openxmlformats.org/officeDocument/2006/relationships/hyperlink" Target="http://pbs.twimg.com/profile_images/1220448991625863177/He4yLza4_normal.jpg" TargetMode="External"/><Relationship Id="rId3703" Type="http://schemas.openxmlformats.org/officeDocument/2006/relationships/hyperlink" Target="http://pbs.twimg.com/profile_images/1219001011966181377/qpeiC-Y__normal.jpg" TargetMode="External"/><Relationship Id="rId6859" Type="http://schemas.openxmlformats.org/officeDocument/2006/relationships/hyperlink" Target="https://twitter.com/msm21981462/status/1223692821640753152" TargetMode="External"/><Relationship Id="rId624" Type="http://schemas.openxmlformats.org/officeDocument/2006/relationships/hyperlink" Target="http://pbs.twimg.com/profile_images/1194725959989178369/etU-4fvw_normal.jpg" TargetMode="External"/><Relationship Id="rId1254" Type="http://schemas.openxmlformats.org/officeDocument/2006/relationships/hyperlink" Target="http://pbs.twimg.com/profile_images/1207055304258658304/BLS_MxGI_normal.jpg" TargetMode="External"/><Relationship Id="rId2305" Type="http://schemas.openxmlformats.org/officeDocument/2006/relationships/hyperlink" Target="http://pbs.twimg.com/profile_images/1193245098370306049/Vd5TRwo7_normal.jpg" TargetMode="External"/><Relationship Id="rId5875" Type="http://schemas.openxmlformats.org/officeDocument/2006/relationships/hyperlink" Target="https://twitter.com/alanood69104099/status/1223552206013714432" TargetMode="External"/><Relationship Id="rId6926" Type="http://schemas.openxmlformats.org/officeDocument/2006/relationships/hyperlink" Target="https://twitter.com/danalmuhannadi/status/1223365806245007365" TargetMode="External"/><Relationship Id="rId8281" Type="http://schemas.openxmlformats.org/officeDocument/2006/relationships/hyperlink" Target="https://twitter.com/202qt/status/1223538207335309312" TargetMode="External"/><Relationship Id="rId1321" Type="http://schemas.openxmlformats.org/officeDocument/2006/relationships/hyperlink" Target="http://pbs.twimg.com/profile_images/1205746803221712896/O4NKf3mV_normal.jpg" TargetMode="External"/><Relationship Id="rId4477" Type="http://schemas.openxmlformats.org/officeDocument/2006/relationships/hyperlink" Target="http://pbs.twimg.com/profile_images/1140599178470576129/bhWjlfmi_normal.jpg" TargetMode="External"/><Relationship Id="rId4891" Type="http://schemas.openxmlformats.org/officeDocument/2006/relationships/hyperlink" Target="https://twitter.com/fahadnavy5588/status/1223233218394185728" TargetMode="External"/><Relationship Id="rId5528" Type="http://schemas.openxmlformats.org/officeDocument/2006/relationships/hyperlink" Target="https://twitter.com/nood886/status/1223435932889763840" TargetMode="External"/><Relationship Id="rId3079" Type="http://schemas.openxmlformats.org/officeDocument/2006/relationships/hyperlink" Target="http://pbs.twimg.com/profile_images/1211392400855306240/Ep56Nbha_normal.jpg" TargetMode="External"/><Relationship Id="rId3493" Type="http://schemas.openxmlformats.org/officeDocument/2006/relationships/hyperlink" Target="http://pbs.twimg.com/profile_images/1097851581842759680/wPxoQ0vv_normal.jpg" TargetMode="External"/><Relationship Id="rId4544" Type="http://schemas.openxmlformats.org/officeDocument/2006/relationships/hyperlink" Target="http://pbs.twimg.com/profile_images/378800000465580679/f7966fac39c340bfb551dc03e0900595_normal.jpeg" TargetMode="External"/><Relationship Id="rId5942" Type="http://schemas.openxmlformats.org/officeDocument/2006/relationships/hyperlink" Target="https://twitter.com/jassim4007/status/1223458708379836417" TargetMode="External"/><Relationship Id="rId8001" Type="http://schemas.openxmlformats.org/officeDocument/2006/relationships/hyperlink" Target="https://twitter.com/mohammed_qq1/status/1223592161859592192" TargetMode="External"/><Relationship Id="rId2095" Type="http://schemas.openxmlformats.org/officeDocument/2006/relationships/hyperlink" Target="http://pbs.twimg.com/profile_images/1061873217831227392/id7imK8e_normal.jpg" TargetMode="External"/><Relationship Id="rId3146" Type="http://schemas.openxmlformats.org/officeDocument/2006/relationships/hyperlink" Target="http://pbs.twimg.com/profile_images/1220620415946625027/HI4S_0SL_normal.jpg" TargetMode="External"/><Relationship Id="rId481" Type="http://schemas.openxmlformats.org/officeDocument/2006/relationships/hyperlink" Target="http://pbs.twimg.com/profile_images/1189112093015973888/KuavuVGM_normal.jpg" TargetMode="External"/><Relationship Id="rId2162" Type="http://schemas.openxmlformats.org/officeDocument/2006/relationships/hyperlink" Target="http://pbs.twimg.com/profile_images/1155576043203387392/eL5ehCPI_normal.jpg" TargetMode="External"/><Relationship Id="rId3560" Type="http://schemas.openxmlformats.org/officeDocument/2006/relationships/hyperlink" Target="http://pbs.twimg.com/profile_images/1174951620997599232/mVy_yma2_normal.jpg" TargetMode="External"/><Relationship Id="rId4611" Type="http://schemas.openxmlformats.org/officeDocument/2006/relationships/hyperlink" Target="http://pbs.twimg.com/profile_images/1100795263071997959/WvuiZy1W_normal.jpg" TargetMode="External"/><Relationship Id="rId6369" Type="http://schemas.openxmlformats.org/officeDocument/2006/relationships/hyperlink" Target="https://twitter.com/lightningsqatar/status/1223624885798350848" TargetMode="External"/><Relationship Id="rId7767" Type="http://schemas.openxmlformats.org/officeDocument/2006/relationships/hyperlink" Target="https://twitter.com/ahmed3336598161/status/1223736465345130496" TargetMode="External"/><Relationship Id="rId8818" Type="http://schemas.openxmlformats.org/officeDocument/2006/relationships/hyperlink" Target="https://twitter.com/shabihatalghim/status/1223172541491175424" TargetMode="External"/><Relationship Id="rId134" Type="http://schemas.openxmlformats.org/officeDocument/2006/relationships/hyperlink" Target="https://pbs.twimg.com/media/EPr2yQZX4AAmgWH.jpg" TargetMode="External"/><Relationship Id="rId3213" Type="http://schemas.openxmlformats.org/officeDocument/2006/relationships/hyperlink" Target="http://pbs.twimg.com/profile_images/879566018581905408/xpoKSC77_normal.jpg" TargetMode="External"/><Relationship Id="rId6783" Type="http://schemas.openxmlformats.org/officeDocument/2006/relationships/hyperlink" Target="https://twitter.com/itswary_/status/1223602884669005824" TargetMode="External"/><Relationship Id="rId7834" Type="http://schemas.openxmlformats.org/officeDocument/2006/relationships/hyperlink" Target="https://twitter.com/_77ffi/status/1223332502284181509" TargetMode="External"/><Relationship Id="rId2979" Type="http://schemas.openxmlformats.org/officeDocument/2006/relationships/hyperlink" Target="http://pbs.twimg.com/profile_images/1208813140705730560/Hhw-tOqI_normal.jpg" TargetMode="External"/><Relationship Id="rId5385" Type="http://schemas.openxmlformats.org/officeDocument/2006/relationships/hyperlink" Target="https://twitter.com/aldrbeal/status/1222981458350026752" TargetMode="External"/><Relationship Id="rId6436" Type="http://schemas.openxmlformats.org/officeDocument/2006/relationships/hyperlink" Target="https://twitter.com/m7md_buhindi/status/1223637550482501637" TargetMode="External"/><Relationship Id="rId6850" Type="http://schemas.openxmlformats.org/officeDocument/2006/relationships/hyperlink" Target="https://twitter.com/msm21981462/status/1223275087480135681" TargetMode="External"/><Relationship Id="rId7901" Type="http://schemas.openxmlformats.org/officeDocument/2006/relationships/hyperlink" Target="https://twitter.com/althani_m/status/1223688926008836096" TargetMode="External"/><Relationship Id="rId201" Type="http://schemas.openxmlformats.org/officeDocument/2006/relationships/hyperlink" Target="https://pbs.twimg.com/media/EPtYqVFWoAIxT-b.jpg" TargetMode="External"/><Relationship Id="rId1995" Type="http://schemas.openxmlformats.org/officeDocument/2006/relationships/hyperlink" Target="http://pbs.twimg.com/profile_images/1219157983210270720/8FRCOJCP_normal.jpg" TargetMode="External"/><Relationship Id="rId5038" Type="http://schemas.openxmlformats.org/officeDocument/2006/relationships/hyperlink" Target="https://twitter.com/abdallahhagri/status/1223292411587235841" TargetMode="External"/><Relationship Id="rId5452" Type="http://schemas.openxmlformats.org/officeDocument/2006/relationships/hyperlink" Target="https://twitter.com/aldhabe2012/status/1223385059765489677" TargetMode="External"/><Relationship Id="rId6503" Type="http://schemas.openxmlformats.org/officeDocument/2006/relationships/hyperlink" Target="https://twitter.com/m0ajd/status/1223662187836837890" TargetMode="External"/><Relationship Id="rId1648" Type="http://schemas.openxmlformats.org/officeDocument/2006/relationships/hyperlink" Target="http://pbs.twimg.com/profile_images/1163777782545035266/sC9z1cgJ_normal.jpg" TargetMode="External"/><Relationship Id="rId4054" Type="http://schemas.openxmlformats.org/officeDocument/2006/relationships/hyperlink" Target="http://pbs.twimg.com/profile_images/378800000465580679/f7966fac39c340bfb551dc03e0900595_normal.jpeg" TargetMode="External"/><Relationship Id="rId5105" Type="http://schemas.openxmlformats.org/officeDocument/2006/relationships/hyperlink" Target="https://twitter.com/ameravi1/status/1223323326128496640" TargetMode="External"/><Relationship Id="rId8675" Type="http://schemas.openxmlformats.org/officeDocument/2006/relationships/hyperlink" Target="https://twitter.com/abduiiahalthani/status/1223234083880341504" TargetMode="External"/><Relationship Id="rId3070" Type="http://schemas.openxmlformats.org/officeDocument/2006/relationships/hyperlink" Target="http://pbs.twimg.com/profile_images/983919045668990976/K3ocqEbM_normal.jpg" TargetMode="External"/><Relationship Id="rId4121" Type="http://schemas.openxmlformats.org/officeDocument/2006/relationships/hyperlink" Target="http://pbs.twimg.com/profile_images/834512638596042752/oQizKQKi_normal.jpg" TargetMode="External"/><Relationship Id="rId7277" Type="http://schemas.openxmlformats.org/officeDocument/2006/relationships/hyperlink" Target="https://twitter.com/mahde102/status/1223705666004684801" TargetMode="External"/><Relationship Id="rId8328" Type="http://schemas.openxmlformats.org/officeDocument/2006/relationships/hyperlink" Target="https://twitter.com/gouzaaladbah/status/1223612375594606592" TargetMode="External"/><Relationship Id="rId1715" Type="http://schemas.openxmlformats.org/officeDocument/2006/relationships/hyperlink" Target="http://pbs.twimg.com/profile_images/1222096804147343360/SengqOVX_normal.jpg" TargetMode="External"/><Relationship Id="rId6293" Type="http://schemas.openxmlformats.org/officeDocument/2006/relationships/hyperlink" Target="https://twitter.com/mahmoud31960/status/1223608643070853121" TargetMode="External"/><Relationship Id="rId7691" Type="http://schemas.openxmlformats.org/officeDocument/2006/relationships/hyperlink" Target="https://twitter.com/1410qatar/status/1223733185575575553" TargetMode="External"/><Relationship Id="rId8742" Type="http://schemas.openxmlformats.org/officeDocument/2006/relationships/hyperlink" Target="https://twitter.com/e1ljwuhia81znop/status/1223383237034172416" TargetMode="External"/><Relationship Id="rId3887" Type="http://schemas.openxmlformats.org/officeDocument/2006/relationships/hyperlink" Target="http://abs.twimg.com/sticky/default_profile_images/default_profile_normal.png" TargetMode="External"/><Relationship Id="rId4938" Type="http://schemas.openxmlformats.org/officeDocument/2006/relationships/hyperlink" Target="https://twitter.com/almaha_qatar83/status/1223256367521259520" TargetMode="External"/><Relationship Id="rId7344" Type="http://schemas.openxmlformats.org/officeDocument/2006/relationships/hyperlink" Target="https://twitter.com/qtr_uk96/status/1223574127149244419" TargetMode="External"/><Relationship Id="rId2489" Type="http://schemas.openxmlformats.org/officeDocument/2006/relationships/hyperlink" Target="http://pbs.twimg.com/profile_images/1149023443884658688/EiZL_9-8_normal.jpg" TargetMode="External"/><Relationship Id="rId3954" Type="http://schemas.openxmlformats.org/officeDocument/2006/relationships/hyperlink" Target="http://pbs.twimg.com/profile_images/1218604586103001089/HbeQ6Sd0_normal.jpg" TargetMode="External"/><Relationship Id="rId6360" Type="http://schemas.openxmlformats.org/officeDocument/2006/relationships/hyperlink" Target="https://twitter.com/aalnamma/status/1223254943286599681" TargetMode="External"/><Relationship Id="rId7411" Type="http://schemas.openxmlformats.org/officeDocument/2006/relationships/hyperlink" Target="https://twitter.com/mbr19791/status/1223293720235249665" TargetMode="External"/><Relationship Id="rId875" Type="http://schemas.openxmlformats.org/officeDocument/2006/relationships/hyperlink" Target="http://pbs.twimg.com/profile_images/1220626603643998208/vqdcS_Gl_normal.jpg" TargetMode="External"/><Relationship Id="rId2556" Type="http://schemas.openxmlformats.org/officeDocument/2006/relationships/hyperlink" Target="http://pbs.twimg.com/profile_images/936243876804804611/W6dL1_VR_normal.jpg" TargetMode="External"/><Relationship Id="rId2970" Type="http://schemas.openxmlformats.org/officeDocument/2006/relationships/hyperlink" Target="http://pbs.twimg.com/profile_images/939203917635731456/Dm2PuAbU_normal.jpg" TargetMode="External"/><Relationship Id="rId3607" Type="http://schemas.openxmlformats.org/officeDocument/2006/relationships/hyperlink" Target="http://pbs.twimg.com/profile_images/1003781647899058176/UXEacVy__normal.jpg" TargetMode="External"/><Relationship Id="rId6013" Type="http://schemas.openxmlformats.org/officeDocument/2006/relationships/hyperlink" Target="https://twitter.com/jaleelah123/status/1223567883093118976" TargetMode="External"/><Relationship Id="rId528" Type="http://schemas.openxmlformats.org/officeDocument/2006/relationships/hyperlink" Target="http://pbs.twimg.com/profile_images/513924056156889088/AsHoHlT9_normal.jpeg" TargetMode="External"/><Relationship Id="rId942" Type="http://schemas.openxmlformats.org/officeDocument/2006/relationships/hyperlink" Target="http://pbs.twimg.com/profile_images/1092200572302909441/loVxRdEn_normal.jpg" TargetMode="External"/><Relationship Id="rId1158" Type="http://schemas.openxmlformats.org/officeDocument/2006/relationships/hyperlink" Target="http://pbs.twimg.com/profile_images/1060979873248882688/cFQsr7th_normal.jpg" TargetMode="External"/><Relationship Id="rId1572" Type="http://schemas.openxmlformats.org/officeDocument/2006/relationships/hyperlink" Target="http://pbs.twimg.com/profile_images/1196143357195640832/o3lv7dL0_normal.jpg" TargetMode="External"/><Relationship Id="rId2209" Type="http://schemas.openxmlformats.org/officeDocument/2006/relationships/hyperlink" Target="http://pbs.twimg.com/profile_images/1055128692773543937/ZGhb8h7u_normal.jpg" TargetMode="External"/><Relationship Id="rId2623" Type="http://schemas.openxmlformats.org/officeDocument/2006/relationships/hyperlink" Target="http://pbs.twimg.com/profile_images/1222158029438832646/Rg108YSJ_normal.jpg" TargetMode="External"/><Relationship Id="rId5779" Type="http://schemas.openxmlformats.org/officeDocument/2006/relationships/hyperlink" Target="https://twitter.com/fatimanumber/status/1223383005403676672" TargetMode="External"/><Relationship Id="rId8185" Type="http://schemas.openxmlformats.org/officeDocument/2006/relationships/hyperlink" Target="https://twitter.com/abo_zaid83/status/1223346506687811585" TargetMode="External"/><Relationship Id="rId1225" Type="http://schemas.openxmlformats.org/officeDocument/2006/relationships/hyperlink" Target="http://pbs.twimg.com/profile_images/872535125296328707/C1kqYUKm_normal.jpg" TargetMode="External"/><Relationship Id="rId8252" Type="http://schemas.openxmlformats.org/officeDocument/2006/relationships/hyperlink" Target="https://twitter.com/bosaa3d_/status/1223541324068065281" TargetMode="External"/><Relationship Id="rId3397" Type="http://schemas.openxmlformats.org/officeDocument/2006/relationships/hyperlink" Target="http://pbs.twimg.com/profile_images/1149130227072811008/spYoarDw_normal.jpg" TargetMode="External"/><Relationship Id="rId4795" Type="http://schemas.openxmlformats.org/officeDocument/2006/relationships/hyperlink" Target="https://twitter.com/zeknon/status/1223122324179697664" TargetMode="External"/><Relationship Id="rId5846" Type="http://schemas.openxmlformats.org/officeDocument/2006/relationships/hyperlink" Target="https://twitter.com/n220270/status/1223240150525845504" TargetMode="External"/><Relationship Id="rId4448" Type="http://schemas.openxmlformats.org/officeDocument/2006/relationships/hyperlink" Target="http://pbs.twimg.com/profile_images/459574717687418882/up8Alllr_normal.jpeg" TargetMode="External"/><Relationship Id="rId4862" Type="http://schemas.openxmlformats.org/officeDocument/2006/relationships/hyperlink" Target="https://twitter.com/malnaimi/status/1223201794823729152" TargetMode="External"/><Relationship Id="rId5913" Type="http://schemas.openxmlformats.org/officeDocument/2006/relationships/hyperlink" Target="https://twitter.com/crystal_2331/status/1223554602664177664" TargetMode="External"/><Relationship Id="rId3464" Type="http://schemas.openxmlformats.org/officeDocument/2006/relationships/hyperlink" Target="http://pbs.twimg.com/profile_images/1222173643519799297/X831jDBU_normal.jpg" TargetMode="External"/><Relationship Id="rId4515" Type="http://schemas.openxmlformats.org/officeDocument/2006/relationships/hyperlink" Target="http://pbs.twimg.com/profile_images/1177199604749733889/4ozCDGcB_normal.jpg" TargetMode="External"/><Relationship Id="rId385" Type="http://schemas.openxmlformats.org/officeDocument/2006/relationships/hyperlink" Target="https://pbs.twimg.com/media/EPtk9dQWoAEZvyN.jpg" TargetMode="External"/><Relationship Id="rId2066" Type="http://schemas.openxmlformats.org/officeDocument/2006/relationships/hyperlink" Target="http://pbs.twimg.com/profile_images/1059077978691395584/8jeZ6RO2_normal.jpg" TargetMode="External"/><Relationship Id="rId2480" Type="http://schemas.openxmlformats.org/officeDocument/2006/relationships/hyperlink" Target="http://pbs.twimg.com/profile_images/1222559343331155970/uEuTYZPZ_normal.jpg" TargetMode="External"/><Relationship Id="rId3117" Type="http://schemas.openxmlformats.org/officeDocument/2006/relationships/hyperlink" Target="https://pbs.twimg.com/tweet_video_thumb/EPuDFEZXUAc_4Bw.jpg" TargetMode="External"/><Relationship Id="rId3531" Type="http://schemas.openxmlformats.org/officeDocument/2006/relationships/hyperlink" Target="http://pbs.twimg.com/profile_images/1186597687841447936/jpvkX7Mr_normal.jpg" TargetMode="External"/><Relationship Id="rId6687" Type="http://schemas.openxmlformats.org/officeDocument/2006/relationships/hyperlink" Target="https://twitter.com/yousef94_/status/1223683047251480577" TargetMode="External"/><Relationship Id="rId7738" Type="http://schemas.openxmlformats.org/officeDocument/2006/relationships/hyperlink" Target="https://twitter.com/ikhalid32/status/1223557509396320256" TargetMode="External"/><Relationship Id="rId452" Type="http://schemas.openxmlformats.org/officeDocument/2006/relationships/hyperlink" Target="http://pbs.twimg.com/profile_images/1220353585290129409/3Rnv2UPr_normal.jpg" TargetMode="External"/><Relationship Id="rId1082" Type="http://schemas.openxmlformats.org/officeDocument/2006/relationships/hyperlink" Target="http://pbs.twimg.com/profile_images/1133435881778552833/kUJS2gFb_normal.jpg" TargetMode="External"/><Relationship Id="rId2133" Type="http://schemas.openxmlformats.org/officeDocument/2006/relationships/hyperlink" Target="http://pbs.twimg.com/profile_images/872358911592079360/oU_fhEnH_normal.jpg" TargetMode="External"/><Relationship Id="rId5289" Type="http://schemas.openxmlformats.org/officeDocument/2006/relationships/hyperlink" Target="https://twitter.com/qatar_2015_10/status/1223229331041869824" TargetMode="External"/><Relationship Id="rId6754" Type="http://schemas.openxmlformats.org/officeDocument/2006/relationships/hyperlink" Target="https://twitter.com/qtr616/status/1223689808750563331" TargetMode="External"/><Relationship Id="rId7805" Type="http://schemas.openxmlformats.org/officeDocument/2006/relationships/hyperlink" Target="https://twitter.com/aljoker92536929/status/1223738049240104961" TargetMode="External"/><Relationship Id="rId105" Type="http://schemas.openxmlformats.org/officeDocument/2006/relationships/hyperlink" Target="https://pbs.twimg.com/ext_tw_video_thumb/1147701859919904768/pu/img/4q7VeoLCKkISKqBD.jpg" TargetMode="External"/><Relationship Id="rId2200" Type="http://schemas.openxmlformats.org/officeDocument/2006/relationships/hyperlink" Target="http://pbs.twimg.com/profile_images/1202346240068870144/fzBXL7Wb_normal.jpg" TargetMode="External"/><Relationship Id="rId5356" Type="http://schemas.openxmlformats.org/officeDocument/2006/relationships/hyperlink" Target="https://twitter.com/al3rje11/status/1223364058654617600" TargetMode="External"/><Relationship Id="rId6407" Type="http://schemas.openxmlformats.org/officeDocument/2006/relationships/hyperlink" Target="https://twitter.com/jbinthani/status/1223632567792033798" TargetMode="External"/><Relationship Id="rId1899" Type="http://schemas.openxmlformats.org/officeDocument/2006/relationships/hyperlink" Target="http://pbs.twimg.com/profile_images/1199237334463631365/Qi86Abff_normal.jpg" TargetMode="External"/><Relationship Id="rId4372" Type="http://schemas.openxmlformats.org/officeDocument/2006/relationships/hyperlink" Target="http://pbs.twimg.com/profile_images/1220403761526517770/TgCKfn4c_normal.jpg" TargetMode="External"/><Relationship Id="rId5009" Type="http://schemas.openxmlformats.org/officeDocument/2006/relationships/hyperlink" Target="https://twitter.com/shamhk9/status/1223277957344612353" TargetMode="External"/><Relationship Id="rId5770" Type="http://schemas.openxmlformats.org/officeDocument/2006/relationships/hyperlink" Target="https://twitter.com/albinali83/status/1223256040734633984" TargetMode="External"/><Relationship Id="rId6821" Type="http://schemas.openxmlformats.org/officeDocument/2006/relationships/hyperlink" Target="https://twitter.com/abdulla3377/status/1223694981564596225" TargetMode="External"/><Relationship Id="rId8579" Type="http://schemas.openxmlformats.org/officeDocument/2006/relationships/hyperlink" Target="https://twitter.com/rwaya72/status/1223351119633620994" TargetMode="External"/><Relationship Id="rId1966" Type="http://schemas.openxmlformats.org/officeDocument/2006/relationships/hyperlink" Target="http://pbs.twimg.com/profile_images/1187756389785051141/q4MPHvxj_normal.jpg" TargetMode="External"/><Relationship Id="rId4025" Type="http://schemas.openxmlformats.org/officeDocument/2006/relationships/hyperlink" Target="http://pbs.twimg.com/profile_images/876586522165862400/bJQuhq6g_normal.jpg" TargetMode="External"/><Relationship Id="rId5423" Type="http://schemas.openxmlformats.org/officeDocument/2006/relationships/hyperlink" Target="https://twitter.com/alnwwwr/status/1223377805163008000" TargetMode="External"/><Relationship Id="rId8993" Type="http://schemas.openxmlformats.org/officeDocument/2006/relationships/hyperlink" Target="https://twitter.com/lavender4_/status/1223716621451251713" TargetMode="External"/><Relationship Id="rId1619" Type="http://schemas.openxmlformats.org/officeDocument/2006/relationships/hyperlink" Target="http://pbs.twimg.com/profile_images/1221462178374606849/WtkXbBmw_normal.jpg" TargetMode="External"/><Relationship Id="rId7595" Type="http://schemas.openxmlformats.org/officeDocument/2006/relationships/hyperlink" Target="https://twitter.com/alkhelaifi_588/status/1223313745331523584" TargetMode="External"/><Relationship Id="rId8646" Type="http://schemas.openxmlformats.org/officeDocument/2006/relationships/hyperlink" Target="https://twitter.com/abj506/status/1223499932709072896" TargetMode="External"/><Relationship Id="rId3041" Type="http://schemas.openxmlformats.org/officeDocument/2006/relationships/hyperlink" Target="http://pbs.twimg.com/profile_images/1188836981385682944/HAVcGjyY_normal.jpg" TargetMode="External"/><Relationship Id="rId6197" Type="http://schemas.openxmlformats.org/officeDocument/2006/relationships/hyperlink" Target="https://twitter.com/abdullah974a/status/1223577240761520128" TargetMode="External"/><Relationship Id="rId7248" Type="http://schemas.openxmlformats.org/officeDocument/2006/relationships/hyperlink" Target="https://twitter.com/n9aa5/status/1223705446457933825" TargetMode="External"/><Relationship Id="rId7662" Type="http://schemas.openxmlformats.org/officeDocument/2006/relationships/hyperlink" Target="https://twitter.com/nawal18567545/status/1223359077956276224" TargetMode="External"/><Relationship Id="rId8713" Type="http://schemas.openxmlformats.org/officeDocument/2006/relationships/hyperlink" Target="https://twitter.com/mbalambo/status/1223817551701999617" TargetMode="External"/><Relationship Id="rId3858" Type="http://schemas.openxmlformats.org/officeDocument/2006/relationships/hyperlink" Target="http://pbs.twimg.com/profile_images/972451468799246338/ZL0waiYp_normal.jpg" TargetMode="External"/><Relationship Id="rId4909" Type="http://schemas.openxmlformats.org/officeDocument/2006/relationships/hyperlink" Target="https://twitter.com/sam____96/status/1223245342084419584" TargetMode="External"/><Relationship Id="rId6264" Type="http://schemas.openxmlformats.org/officeDocument/2006/relationships/hyperlink" Target="https://twitter.com/bnt_q3r/status/1223238447701340163" TargetMode="External"/><Relationship Id="rId7315" Type="http://schemas.openxmlformats.org/officeDocument/2006/relationships/hyperlink" Target="https://twitter.com/reeemi1222/status/1223709160153518080" TargetMode="External"/><Relationship Id="rId779" Type="http://schemas.openxmlformats.org/officeDocument/2006/relationships/hyperlink" Target="http://pbs.twimg.com/profile_images/1040679424461484032/ltPD6yH2_normal.jpg" TargetMode="External"/><Relationship Id="rId5280" Type="http://schemas.openxmlformats.org/officeDocument/2006/relationships/hyperlink" Target="https://twitter.com/mt3b_almansoori/status/1223354674432151552" TargetMode="External"/><Relationship Id="rId6331" Type="http://schemas.openxmlformats.org/officeDocument/2006/relationships/hyperlink" Target="https://twitter.com/aemadi/status/1223615290312941568" TargetMode="External"/><Relationship Id="rId1476" Type="http://schemas.openxmlformats.org/officeDocument/2006/relationships/hyperlink" Target="http://pbs.twimg.com/profile_images/1071288110976253952/ZjI1dOpH_normal.jpg" TargetMode="External"/><Relationship Id="rId2874" Type="http://schemas.openxmlformats.org/officeDocument/2006/relationships/hyperlink" Target="http://pbs.twimg.com/profile_images/996349771043438592/XCk4xcuZ_normal.jpg" TargetMode="External"/><Relationship Id="rId3925" Type="http://schemas.openxmlformats.org/officeDocument/2006/relationships/hyperlink" Target="http://pbs.twimg.com/profile_images/1027502512117559297/gIaSOvnJ_normal.jpg" TargetMode="External"/><Relationship Id="rId8089" Type="http://schemas.openxmlformats.org/officeDocument/2006/relationships/hyperlink" Target="https://twitter.com/avirlvil/status/1223767622648565761" TargetMode="External"/><Relationship Id="rId846" Type="http://schemas.openxmlformats.org/officeDocument/2006/relationships/hyperlink" Target="http://pbs.twimg.com/profile_images/691542133195563008/NkYJlznw_normal.jpg" TargetMode="External"/><Relationship Id="rId1129" Type="http://schemas.openxmlformats.org/officeDocument/2006/relationships/hyperlink" Target="http://pbs.twimg.com/profile_images/1222288391884214273/J2gvVyDr_normal.jpg" TargetMode="External"/><Relationship Id="rId1890" Type="http://schemas.openxmlformats.org/officeDocument/2006/relationships/hyperlink" Target="http://pbs.twimg.com/profile_images/1193458389168349185/gCG51_Hc_normal.jpg" TargetMode="External"/><Relationship Id="rId2527" Type="http://schemas.openxmlformats.org/officeDocument/2006/relationships/hyperlink" Target="http://pbs.twimg.com/profile_images/1213399924173348864/Dw9yVZWn_normal.jpg" TargetMode="External"/><Relationship Id="rId2941" Type="http://schemas.openxmlformats.org/officeDocument/2006/relationships/hyperlink" Target="https://pbs.twimg.com/media/EPth4fVX4AcBDeS.jpg" TargetMode="External"/><Relationship Id="rId5000" Type="http://schemas.openxmlformats.org/officeDocument/2006/relationships/hyperlink" Target="https://twitter.com/iyop8zy6tw55rag/status/1223272995768143872" TargetMode="External"/><Relationship Id="rId8156" Type="http://schemas.openxmlformats.org/officeDocument/2006/relationships/hyperlink" Target="https://twitter.com/almarzouqi33/status/1223364071325683717" TargetMode="External"/><Relationship Id="rId913" Type="http://schemas.openxmlformats.org/officeDocument/2006/relationships/hyperlink" Target="http://pbs.twimg.com/profile_images/781114141939564544/vKAmcUv3_normal.jpg" TargetMode="External"/><Relationship Id="rId1543" Type="http://schemas.openxmlformats.org/officeDocument/2006/relationships/hyperlink" Target="http://pbs.twimg.com/profile_images/1186705199550914562/tJoGwS6H_normal.jpg" TargetMode="External"/><Relationship Id="rId4699" Type="http://schemas.openxmlformats.org/officeDocument/2006/relationships/hyperlink" Target="http://pbs.twimg.com/profile_images/1126258004670730245/0T6cK-ki_normal.jpg" TargetMode="External"/><Relationship Id="rId8570" Type="http://schemas.openxmlformats.org/officeDocument/2006/relationships/hyperlink" Target="https://twitter.com/qatar2o11/status/1223269460158689281" TargetMode="External"/><Relationship Id="rId1610" Type="http://schemas.openxmlformats.org/officeDocument/2006/relationships/hyperlink" Target="http://pbs.twimg.com/profile_images/1221599025931177984/A8FKzN3K_normal.jpg" TargetMode="External"/><Relationship Id="rId4766" Type="http://schemas.openxmlformats.org/officeDocument/2006/relationships/hyperlink" Target="https://twitter.com/aaaff114/status/1223023198327005186" TargetMode="External"/><Relationship Id="rId5817" Type="http://schemas.openxmlformats.org/officeDocument/2006/relationships/hyperlink" Target="https://twitter.com/owohans/status/1223544572690735105" TargetMode="External"/><Relationship Id="rId7172" Type="http://schemas.openxmlformats.org/officeDocument/2006/relationships/hyperlink" Target="https://twitter.com/_aysha_aa/status/1223259630220062722" TargetMode="External"/><Relationship Id="rId8223" Type="http://schemas.openxmlformats.org/officeDocument/2006/relationships/hyperlink" Target="https://twitter.com/shoshainess/status/1223272584764186630" TargetMode="External"/><Relationship Id="rId3368" Type="http://schemas.openxmlformats.org/officeDocument/2006/relationships/hyperlink" Target="http://pbs.twimg.com/profile_images/1183812266162036736/yMHwGMPr_normal.jpg" TargetMode="External"/><Relationship Id="rId3782" Type="http://schemas.openxmlformats.org/officeDocument/2006/relationships/hyperlink" Target="http://pbs.twimg.com/profile_images/956137189607428096/pMmwWzLf_normal.jpg" TargetMode="External"/><Relationship Id="rId4419" Type="http://schemas.openxmlformats.org/officeDocument/2006/relationships/hyperlink" Target="https://pbs.twimg.com/media/EPrSeBxX4AAanOk.jpg" TargetMode="External"/><Relationship Id="rId4833" Type="http://schemas.openxmlformats.org/officeDocument/2006/relationships/hyperlink" Target="https://twitter.com/julia30690050/status/1223183578445631489" TargetMode="External"/><Relationship Id="rId7989" Type="http://schemas.openxmlformats.org/officeDocument/2006/relationships/hyperlink" Target="https://twitter.com/motab3____/status/1222958190645645312" TargetMode="External"/><Relationship Id="rId289" Type="http://schemas.openxmlformats.org/officeDocument/2006/relationships/hyperlink" Target="https://pbs.twimg.com/media/EPtxx2lWkAEz5m6.jpg" TargetMode="External"/><Relationship Id="rId2384" Type="http://schemas.openxmlformats.org/officeDocument/2006/relationships/hyperlink" Target="http://pbs.twimg.com/profile_images/1220043580695351297/HOoD9J2E_normal.jpg" TargetMode="External"/><Relationship Id="rId3435" Type="http://schemas.openxmlformats.org/officeDocument/2006/relationships/hyperlink" Target="http://pbs.twimg.com/profile_images/1112105852792725505/u064BSBy_normal.jpg" TargetMode="External"/><Relationship Id="rId356" Type="http://schemas.openxmlformats.org/officeDocument/2006/relationships/hyperlink" Target="https://pbs.twimg.com/media/EPtacaoW4AE6Mef.jpg" TargetMode="External"/><Relationship Id="rId770" Type="http://schemas.openxmlformats.org/officeDocument/2006/relationships/hyperlink" Target="http://pbs.twimg.com/profile_images/1181664237967548418/IqX1osz8_normal.jpg" TargetMode="External"/><Relationship Id="rId2037" Type="http://schemas.openxmlformats.org/officeDocument/2006/relationships/hyperlink" Target="http://pbs.twimg.com/profile_images/1223279080885440513/TLofXu0z_normal.jpg" TargetMode="External"/><Relationship Id="rId2451" Type="http://schemas.openxmlformats.org/officeDocument/2006/relationships/hyperlink" Target="https://pbs.twimg.com/ext_tw_video_thumb/1223688001433296899/pu/img/v1E2GEBvbWEODjVe.jpg" TargetMode="External"/><Relationship Id="rId4900" Type="http://schemas.openxmlformats.org/officeDocument/2006/relationships/hyperlink" Target="https://twitter.com/mis_amany/status/1223241258405068800" TargetMode="External"/><Relationship Id="rId6658" Type="http://schemas.openxmlformats.org/officeDocument/2006/relationships/hyperlink" Target="https://twitter.com/whitequill/status/1223684341622083584" TargetMode="External"/><Relationship Id="rId423" Type="http://schemas.openxmlformats.org/officeDocument/2006/relationships/hyperlink" Target="http://pbs.twimg.com/profile_images/1168994059903541250/0-eqQQdK_normal.jpg" TargetMode="External"/><Relationship Id="rId1053" Type="http://schemas.openxmlformats.org/officeDocument/2006/relationships/hyperlink" Target="http://pbs.twimg.com/profile_images/1187473620806750208/HW6nUCg-_normal.jpg" TargetMode="External"/><Relationship Id="rId2104" Type="http://schemas.openxmlformats.org/officeDocument/2006/relationships/hyperlink" Target="http://pbs.twimg.com/profile_images/867807632488361985/4SxoBr1d_normal.jpg" TargetMode="External"/><Relationship Id="rId3502" Type="http://schemas.openxmlformats.org/officeDocument/2006/relationships/hyperlink" Target="http://pbs.twimg.com/profile_images/1138892163427778563/mFKWXmKf_normal.jpg" TargetMode="External"/><Relationship Id="rId7709" Type="http://schemas.openxmlformats.org/officeDocument/2006/relationships/hyperlink" Target="https://twitter.com/ixhissa/status/1223734554667757569" TargetMode="External"/><Relationship Id="rId8080" Type="http://schemas.openxmlformats.org/officeDocument/2006/relationships/hyperlink" Target="https://twitter.com/alqatary85/status/1223766381126213632" TargetMode="External"/><Relationship Id="rId5674" Type="http://schemas.openxmlformats.org/officeDocument/2006/relationships/hyperlink" Target="https://twitter.com/im7mdr/status/1223498190856642560" TargetMode="External"/><Relationship Id="rId6725" Type="http://schemas.openxmlformats.org/officeDocument/2006/relationships/hyperlink" Target="https://twitter.com/am20199/status/1223604787951865857" TargetMode="External"/><Relationship Id="rId1120" Type="http://schemas.openxmlformats.org/officeDocument/2006/relationships/hyperlink" Target="http://pbs.twimg.com/profile_images/883148086331064320/fJ24bMoc_normal.jpg" TargetMode="External"/><Relationship Id="rId4276" Type="http://schemas.openxmlformats.org/officeDocument/2006/relationships/hyperlink" Target="http://pbs.twimg.com/profile_images/2429110110/uhfd_normal.jpg" TargetMode="External"/><Relationship Id="rId4690" Type="http://schemas.openxmlformats.org/officeDocument/2006/relationships/hyperlink" Target="http://pbs.twimg.com/profile_images/1223022179777941506/c_g41OPF_normal.jpg" TargetMode="External"/><Relationship Id="rId5327" Type="http://schemas.openxmlformats.org/officeDocument/2006/relationships/hyperlink" Target="https://twitter.com/w_aimar_2x2022/status/1223358926416203776" TargetMode="External"/><Relationship Id="rId5741" Type="http://schemas.openxmlformats.org/officeDocument/2006/relationships/hyperlink" Target="https://twitter.com/drugx24/status/1223524871856107525" TargetMode="External"/><Relationship Id="rId8897" Type="http://schemas.openxmlformats.org/officeDocument/2006/relationships/hyperlink" Target="https://twitter.com/tamimbinkhalid/status/1223217911776665600" TargetMode="External"/><Relationship Id="rId1937" Type="http://schemas.openxmlformats.org/officeDocument/2006/relationships/hyperlink" Target="http://pbs.twimg.com/profile_images/1217308560637530117/vRS6ex6Z_normal.jpg" TargetMode="External"/><Relationship Id="rId3292" Type="http://schemas.openxmlformats.org/officeDocument/2006/relationships/hyperlink" Target="http://pbs.twimg.com/profile_images/1142226684533465089/VMArMlrB_normal.jpg" TargetMode="External"/><Relationship Id="rId4343" Type="http://schemas.openxmlformats.org/officeDocument/2006/relationships/hyperlink" Target="http://pbs.twimg.com/profile_images/944911463898058752/5t1j9GDG_normal.jpg" TargetMode="External"/><Relationship Id="rId7499" Type="http://schemas.openxmlformats.org/officeDocument/2006/relationships/hyperlink" Target="https://twitter.com/kalkubaisiqtr/status/1223317024572489728" TargetMode="External"/><Relationship Id="rId8964" Type="http://schemas.openxmlformats.org/officeDocument/2006/relationships/hyperlink" Target="https://twitter.com/bentalnoor353/status/1223254345166262272" TargetMode="External"/><Relationship Id="rId4410" Type="http://schemas.openxmlformats.org/officeDocument/2006/relationships/hyperlink" Target="http://pbs.twimg.com/profile_images/867836587983425537/gK1T4gTI_normal.jpg" TargetMode="External"/><Relationship Id="rId7566" Type="http://schemas.openxmlformats.org/officeDocument/2006/relationships/hyperlink" Target="https://twitter.com/alajmi81_saud/status/1223723965044137984" TargetMode="External"/><Relationship Id="rId8617" Type="http://schemas.openxmlformats.org/officeDocument/2006/relationships/hyperlink" Target="https://twitter.com/kaljeaidi/status/1223675714668498957" TargetMode="External"/><Relationship Id="rId280" Type="http://schemas.openxmlformats.org/officeDocument/2006/relationships/hyperlink" Target="https://pbs.twimg.com/ext_tw_video_thumb/1223687840619487239/pu/img/KqvpmTeVkjX34hht.jpg" TargetMode="External"/><Relationship Id="rId3012" Type="http://schemas.openxmlformats.org/officeDocument/2006/relationships/hyperlink" Target="http://pbs.twimg.com/profile_images/1188836981385682944/HAVcGjyY_normal.jpg" TargetMode="External"/><Relationship Id="rId6168" Type="http://schemas.openxmlformats.org/officeDocument/2006/relationships/hyperlink" Target="https://twitter.com/vaxvn/status/1223591171471171586" TargetMode="External"/><Relationship Id="rId6582" Type="http://schemas.openxmlformats.org/officeDocument/2006/relationships/hyperlink" Target="https://twitter.com/shaiikhank/status/1223677604072390656" TargetMode="External"/><Relationship Id="rId7219" Type="http://schemas.openxmlformats.org/officeDocument/2006/relationships/hyperlink" Target="https://twitter.com/mozaalabdrahman/status/1223703991592398850" TargetMode="External"/><Relationship Id="rId7980" Type="http://schemas.openxmlformats.org/officeDocument/2006/relationships/hyperlink" Target="https://twitter.com/abmalsubaey/status/1223319514139500544" TargetMode="External"/><Relationship Id="rId5184" Type="http://schemas.openxmlformats.org/officeDocument/2006/relationships/hyperlink" Target="https://twitter.com/aaaalmaraghi/status/1223342080564563970" TargetMode="External"/><Relationship Id="rId6235" Type="http://schemas.openxmlformats.org/officeDocument/2006/relationships/hyperlink" Target="https://twitter.com/baloon12255/status/1222968175681245184" TargetMode="External"/><Relationship Id="rId7633" Type="http://schemas.openxmlformats.org/officeDocument/2006/relationships/hyperlink" Target="https://twitter.com/alsutana/status/1223511081152282631" TargetMode="External"/><Relationship Id="rId2778" Type="http://schemas.openxmlformats.org/officeDocument/2006/relationships/hyperlink" Target="http://pbs.twimg.com/profile_images/1188216943154814976/4y5rVND9_normal.jpg" TargetMode="External"/><Relationship Id="rId3829" Type="http://schemas.openxmlformats.org/officeDocument/2006/relationships/hyperlink" Target="http://pbs.twimg.com/profile_images/491993484039958528/VWMZ9WIQ_normal.jpeg" TargetMode="External"/><Relationship Id="rId7700" Type="http://schemas.openxmlformats.org/officeDocument/2006/relationships/hyperlink" Target="https://twitter.com/6q7odow0jnhwygq/status/1223733997605277697" TargetMode="External"/><Relationship Id="rId1794" Type="http://schemas.openxmlformats.org/officeDocument/2006/relationships/hyperlink" Target="http://pbs.twimg.com/profile_images/1217928810064154624/pdrfHpEC_normal.jpg" TargetMode="External"/><Relationship Id="rId2845" Type="http://schemas.openxmlformats.org/officeDocument/2006/relationships/hyperlink" Target="http://pbs.twimg.com/profile_images/996349771043438592/XCk4xcuZ_normal.jpg" TargetMode="External"/><Relationship Id="rId5251" Type="http://schemas.openxmlformats.org/officeDocument/2006/relationships/hyperlink" Target="https://twitter.com/hbh_83/status/1223350586927611904" TargetMode="External"/><Relationship Id="rId6302" Type="http://schemas.openxmlformats.org/officeDocument/2006/relationships/hyperlink" Target="https://twitter.com/nasser_alyafey/status/1223080055837990913" TargetMode="External"/><Relationship Id="rId86" Type="http://schemas.openxmlformats.org/officeDocument/2006/relationships/hyperlink" Target="http://www.elwatannews.com/news/details/2547111" TargetMode="External"/><Relationship Id="rId817" Type="http://schemas.openxmlformats.org/officeDocument/2006/relationships/hyperlink" Target="http://pbs.twimg.com/profile_images/1219346904838033408/3M0tENl6_normal.jpg" TargetMode="External"/><Relationship Id="rId1447" Type="http://schemas.openxmlformats.org/officeDocument/2006/relationships/hyperlink" Target="http://pbs.twimg.com/profile_images/1192797172007350272/DnTOHue9_normal.jpg" TargetMode="External"/><Relationship Id="rId1861" Type="http://schemas.openxmlformats.org/officeDocument/2006/relationships/hyperlink" Target="http://pbs.twimg.com/profile_images/830010818125234176/G-wiwJmk_normal.jpg" TargetMode="External"/><Relationship Id="rId2912" Type="http://schemas.openxmlformats.org/officeDocument/2006/relationships/hyperlink" Target="http://pbs.twimg.com/profile_images/924165275896856576/dtLQ8sj__normal.jpg" TargetMode="External"/><Relationship Id="rId8474" Type="http://schemas.openxmlformats.org/officeDocument/2006/relationships/hyperlink" Target="https://twitter.com/right_19080/status/1223667636908761088" TargetMode="External"/><Relationship Id="rId1514" Type="http://schemas.openxmlformats.org/officeDocument/2006/relationships/hyperlink" Target="http://pbs.twimg.com/profile_images/378800000465580679/f7966fac39c340bfb551dc03e0900595_normal.jpeg" TargetMode="External"/><Relationship Id="rId7076" Type="http://schemas.openxmlformats.org/officeDocument/2006/relationships/hyperlink" Target="https://twitter.com/althani_anood/status/1222990494831194112" TargetMode="External"/><Relationship Id="rId7490" Type="http://schemas.openxmlformats.org/officeDocument/2006/relationships/hyperlink" Target="https://twitter.com/loveinqu/status/1223342066895335425" TargetMode="External"/><Relationship Id="rId8127" Type="http://schemas.openxmlformats.org/officeDocument/2006/relationships/hyperlink" Target="https://twitter.com/k_althani_qa/status/1223777086600597505" TargetMode="External"/><Relationship Id="rId8541" Type="http://schemas.openxmlformats.org/officeDocument/2006/relationships/hyperlink" Target="https://twitter.com/bo__shams/status/1223809763730915330" TargetMode="External"/><Relationship Id="rId3686" Type="http://schemas.openxmlformats.org/officeDocument/2006/relationships/hyperlink" Target="http://pbs.twimg.com/profile_images/938706736319365120/QpgvkBAL_normal.jpg" TargetMode="External"/><Relationship Id="rId6092" Type="http://schemas.openxmlformats.org/officeDocument/2006/relationships/hyperlink" Target="https://twitter.com/mohsen_alhajri/status/1223458229876858881" TargetMode="External"/><Relationship Id="rId7143" Type="http://schemas.openxmlformats.org/officeDocument/2006/relationships/hyperlink" Target="https://twitter.com/_aysha_aa/status/1223674703619010567" TargetMode="External"/><Relationship Id="rId2288" Type="http://schemas.openxmlformats.org/officeDocument/2006/relationships/hyperlink" Target="http://pbs.twimg.com/profile_images/1106569025616838656/K1JlR3VS_normal.jpg" TargetMode="External"/><Relationship Id="rId3339" Type="http://schemas.openxmlformats.org/officeDocument/2006/relationships/hyperlink" Target="http://pbs.twimg.com/profile_images/1217704767478214656/x3RMy-m3_normal.jpg" TargetMode="External"/><Relationship Id="rId4737" Type="http://schemas.openxmlformats.org/officeDocument/2006/relationships/hyperlink" Target="https://twitter.com/hudaba40/status/1222985867389808656" TargetMode="External"/><Relationship Id="rId7210" Type="http://schemas.openxmlformats.org/officeDocument/2006/relationships/hyperlink" Target="https://twitter.com/m811111111/status/1223703276958425088" TargetMode="External"/><Relationship Id="rId3753" Type="http://schemas.openxmlformats.org/officeDocument/2006/relationships/hyperlink" Target="http://pbs.twimg.com/profile_images/1118879463385784322/cMw4R9jk_normal.jpg" TargetMode="External"/><Relationship Id="rId4804" Type="http://schemas.openxmlformats.org/officeDocument/2006/relationships/hyperlink" Target="https://twitter.com/al___naimi/status/1223135036108468224" TargetMode="External"/><Relationship Id="rId674" Type="http://schemas.openxmlformats.org/officeDocument/2006/relationships/hyperlink" Target="http://pbs.twimg.com/profile_images/1203664894257762304/jWpf7L-E_normal.jpg" TargetMode="External"/><Relationship Id="rId2355" Type="http://schemas.openxmlformats.org/officeDocument/2006/relationships/hyperlink" Target="http://pbs.twimg.com/profile_images/1215710542901522433/I1oIrsgZ_normal.jpg" TargetMode="External"/><Relationship Id="rId3406" Type="http://schemas.openxmlformats.org/officeDocument/2006/relationships/hyperlink" Target="http://pbs.twimg.com/profile_images/1138195826449223681/3XvL-xyl_normal.jpg" TargetMode="External"/><Relationship Id="rId3820" Type="http://schemas.openxmlformats.org/officeDocument/2006/relationships/hyperlink" Target="http://pbs.twimg.com/profile_images/873347917402308609/JjRmbizO_normal.jpg" TargetMode="External"/><Relationship Id="rId6976" Type="http://schemas.openxmlformats.org/officeDocument/2006/relationships/hyperlink" Target="https://twitter.com/y2faisal/status/1223701972747984896" TargetMode="External"/><Relationship Id="rId327" Type="http://schemas.openxmlformats.org/officeDocument/2006/relationships/hyperlink" Target="https://pbs.twimg.com/ext_tw_video_thumb/1223687840619487239/pu/img/KqvpmTeVkjX34hht.jpg" TargetMode="External"/><Relationship Id="rId741" Type="http://schemas.openxmlformats.org/officeDocument/2006/relationships/hyperlink" Target="http://pbs.twimg.com/profile_images/630871975473254400/KXLJxvfH_normal.jpg" TargetMode="External"/><Relationship Id="rId1371" Type="http://schemas.openxmlformats.org/officeDocument/2006/relationships/hyperlink" Target="http://pbs.twimg.com/profile_images/1199253794598596608/EkQ9AJ5S_normal.jpg" TargetMode="External"/><Relationship Id="rId2008" Type="http://schemas.openxmlformats.org/officeDocument/2006/relationships/hyperlink" Target="http://pbs.twimg.com/profile_images/966804518271889408/OeWyZhjV_normal.jpg" TargetMode="External"/><Relationship Id="rId2422" Type="http://schemas.openxmlformats.org/officeDocument/2006/relationships/hyperlink" Target="http://pbs.twimg.com/profile_images/1009762562177753088/DVevokSJ_normal.jpg" TargetMode="External"/><Relationship Id="rId5578" Type="http://schemas.openxmlformats.org/officeDocument/2006/relationships/hyperlink" Target="https://twitter.com/4tawasel/status/1223448473447608321" TargetMode="External"/><Relationship Id="rId5992" Type="http://schemas.openxmlformats.org/officeDocument/2006/relationships/hyperlink" Target="https://twitter.com/aeyalyaqoub/status/1223564905657389057" TargetMode="External"/><Relationship Id="rId6629" Type="http://schemas.openxmlformats.org/officeDocument/2006/relationships/hyperlink" Target="https://twitter.com/qatar2022dohaq/status/1223266082716311553" TargetMode="External"/><Relationship Id="rId9035" Type="http://schemas.openxmlformats.org/officeDocument/2006/relationships/hyperlink" Target="https://api.twitter.com/1.1/geo/id/0181f32937df0de8.json" TargetMode="External"/><Relationship Id="rId1024" Type="http://schemas.openxmlformats.org/officeDocument/2006/relationships/hyperlink" Target="http://pbs.twimg.com/profile_images/1000402579765903360/euv5ARmj_normal.jpg" TargetMode="External"/><Relationship Id="rId4594" Type="http://schemas.openxmlformats.org/officeDocument/2006/relationships/hyperlink" Target="http://pbs.twimg.com/profile_images/1185983547355611136/nrbsIgcy_normal.jpg" TargetMode="External"/><Relationship Id="rId5645" Type="http://schemas.openxmlformats.org/officeDocument/2006/relationships/hyperlink" Target="https://twitter.com/luiskardashian8/status/1223489101510389761" TargetMode="External"/><Relationship Id="rId8051" Type="http://schemas.openxmlformats.org/officeDocument/2006/relationships/hyperlink" Target="https://twitter.com/noallk/status/1223689541703348226" TargetMode="External"/><Relationship Id="rId3196" Type="http://schemas.openxmlformats.org/officeDocument/2006/relationships/hyperlink" Target="https://pbs.twimg.com/media/EPtk9dQWoAEZvyN.jpg" TargetMode="External"/><Relationship Id="rId4247" Type="http://schemas.openxmlformats.org/officeDocument/2006/relationships/hyperlink" Target="http://pbs.twimg.com/profile_images/894928375046975488/6Ej7wPOt_normal.jpg" TargetMode="External"/><Relationship Id="rId4661" Type="http://schemas.openxmlformats.org/officeDocument/2006/relationships/hyperlink" Target="http://pbs.twimg.com/profile_images/910415787386695680/sjYFtTTj_normal.jpg" TargetMode="External"/><Relationship Id="rId8868" Type="http://schemas.openxmlformats.org/officeDocument/2006/relationships/hyperlink" Target="https://twitter.com/alsherawia/status/1223341066247720960" TargetMode="External"/><Relationship Id="rId3263" Type="http://schemas.openxmlformats.org/officeDocument/2006/relationships/hyperlink" Target="http://pbs.twimg.com/profile_images/902477343570014208/6iy7odBU_normal.jpg" TargetMode="External"/><Relationship Id="rId4314" Type="http://schemas.openxmlformats.org/officeDocument/2006/relationships/hyperlink" Target="http://pbs.twimg.com/profile_images/1222173643519799297/X831jDBU_normal.jpg" TargetMode="External"/><Relationship Id="rId5712" Type="http://schemas.openxmlformats.org/officeDocument/2006/relationships/hyperlink" Target="https://twitter.com/4nsr/status/1223510665895251968" TargetMode="External"/><Relationship Id="rId184" Type="http://schemas.openxmlformats.org/officeDocument/2006/relationships/hyperlink" Target="https://pbs.twimg.com/ext_tw_video_thumb/1223688001433296899/pu/img/v1E2GEBvbWEODjVe.jpg" TargetMode="External"/><Relationship Id="rId1908" Type="http://schemas.openxmlformats.org/officeDocument/2006/relationships/hyperlink" Target="http://pbs.twimg.com/profile_images/867748777620361217/bjtHfYm4_normal.jpg" TargetMode="External"/><Relationship Id="rId7884" Type="http://schemas.openxmlformats.org/officeDocument/2006/relationships/hyperlink" Target="https://twitter.com/1909ech/status/1223740264713457664" TargetMode="External"/><Relationship Id="rId8935" Type="http://schemas.openxmlformats.org/officeDocument/2006/relationships/hyperlink" Target="https://twitter.com/q6r/status/1223582072238956545" TargetMode="External"/><Relationship Id="rId251" Type="http://schemas.openxmlformats.org/officeDocument/2006/relationships/hyperlink" Target="https://pbs.twimg.com/media/EPrzc_FX0AAMyb9.jpg" TargetMode="External"/><Relationship Id="rId3330" Type="http://schemas.openxmlformats.org/officeDocument/2006/relationships/hyperlink" Target="http://pbs.twimg.com/profile_images/477187514734612480/ZO8Vokht_normal.jpeg" TargetMode="External"/><Relationship Id="rId5088" Type="http://schemas.openxmlformats.org/officeDocument/2006/relationships/hyperlink" Target="https://twitter.com/6raffic/status/1223315165602512898" TargetMode="External"/><Relationship Id="rId6139" Type="http://schemas.openxmlformats.org/officeDocument/2006/relationships/hyperlink" Target="https://twitter.com/np6_e/status/1223177261525929984" TargetMode="External"/><Relationship Id="rId6486" Type="http://schemas.openxmlformats.org/officeDocument/2006/relationships/hyperlink" Target="https://twitter.com/dbcdd1/status/1223657527243694080" TargetMode="External"/><Relationship Id="rId7537" Type="http://schemas.openxmlformats.org/officeDocument/2006/relationships/hyperlink" Target="https://twitter.com/bousaoud1972/status/1223024638629949443" TargetMode="External"/><Relationship Id="rId7951" Type="http://schemas.openxmlformats.org/officeDocument/2006/relationships/hyperlink" Target="https://twitter.com/sperantish/status/1223741789187772417" TargetMode="External"/><Relationship Id="rId6553" Type="http://schemas.openxmlformats.org/officeDocument/2006/relationships/hyperlink" Target="https://twitter.com/ib89n1/status/1223671947810263040" TargetMode="External"/><Relationship Id="rId7604" Type="http://schemas.openxmlformats.org/officeDocument/2006/relationships/hyperlink" Target="https://twitter.com/salmlm/status/1223016653375655937" TargetMode="External"/><Relationship Id="rId1698" Type="http://schemas.openxmlformats.org/officeDocument/2006/relationships/hyperlink" Target="http://pbs.twimg.com/profile_images/1147240200176844800/QtUSAJEh_normal.jpg" TargetMode="External"/><Relationship Id="rId2749" Type="http://schemas.openxmlformats.org/officeDocument/2006/relationships/hyperlink" Target="http://pbs.twimg.com/profile_images/1219337782897926146/licuxOfd_normal.jpg" TargetMode="External"/><Relationship Id="rId5155" Type="http://schemas.openxmlformats.org/officeDocument/2006/relationships/hyperlink" Target="https://twitter.com/_alsnafeah_/status/1223336184367263746" TargetMode="External"/><Relationship Id="rId6206" Type="http://schemas.openxmlformats.org/officeDocument/2006/relationships/hyperlink" Target="https://twitter.com/jamal_ani/status/1223595532062461953" TargetMode="External"/><Relationship Id="rId6620" Type="http://schemas.openxmlformats.org/officeDocument/2006/relationships/hyperlink" Target="https://twitter.com/nahab2/status/1223682189994405889" TargetMode="External"/><Relationship Id="rId1765" Type="http://schemas.openxmlformats.org/officeDocument/2006/relationships/hyperlink" Target="http://pbs.twimg.com/profile_images/1095335045122777090/jkYoyEq6_normal.jpg" TargetMode="External"/><Relationship Id="rId4171" Type="http://schemas.openxmlformats.org/officeDocument/2006/relationships/hyperlink" Target="http://pbs.twimg.com/profile_images/1158706367986839553/q2HFg_IA_normal.jpg" TargetMode="External"/><Relationship Id="rId5222" Type="http://schemas.openxmlformats.org/officeDocument/2006/relationships/hyperlink" Target="https://twitter.com/numabdullah/status/1223348334456381442" TargetMode="External"/><Relationship Id="rId8378" Type="http://schemas.openxmlformats.org/officeDocument/2006/relationships/hyperlink" Target="https://twitter.com/qataria_alyafei/status/1223012248219738117" TargetMode="External"/><Relationship Id="rId8792" Type="http://schemas.openxmlformats.org/officeDocument/2006/relationships/hyperlink" Target="https://twitter.com/aljabera245/status/1222985609272340493" TargetMode="External"/><Relationship Id="rId57" Type="http://schemas.openxmlformats.org/officeDocument/2006/relationships/hyperlink" Target="https://twitter.com/hayabntalwaleed/status/1223552680804659200" TargetMode="External"/><Relationship Id="rId1418" Type="http://schemas.openxmlformats.org/officeDocument/2006/relationships/hyperlink" Target="http://pbs.twimg.com/profile_images/1221477829319282688/bR11RcxM_normal.jpg" TargetMode="External"/><Relationship Id="rId2816" Type="http://schemas.openxmlformats.org/officeDocument/2006/relationships/hyperlink" Target="http://pbs.twimg.com/profile_images/893662607290257408/EWr4Vy6E_normal.jpg" TargetMode="External"/><Relationship Id="rId7394" Type="http://schemas.openxmlformats.org/officeDocument/2006/relationships/hyperlink" Target="https://twitter.com/hinqnzsgb2uux5w/status/1223710711668465665" TargetMode="External"/><Relationship Id="rId8445" Type="http://schemas.openxmlformats.org/officeDocument/2006/relationships/hyperlink" Target="https://twitter.com/abdullaqat93/status/1223223984545767426" TargetMode="External"/><Relationship Id="rId1832" Type="http://schemas.openxmlformats.org/officeDocument/2006/relationships/hyperlink" Target="http://pbs.twimg.com/profile_images/1221893508119875584/VirS-XwC_normal.jpg" TargetMode="External"/><Relationship Id="rId4988" Type="http://schemas.openxmlformats.org/officeDocument/2006/relationships/hyperlink" Target="https://twitter.com/hayate97500227/status/1223135418830458882" TargetMode="External"/><Relationship Id="rId7047" Type="http://schemas.openxmlformats.org/officeDocument/2006/relationships/hyperlink" Target="https://twitter.com/_aysha_aa/status/1223268326006194176" TargetMode="External"/><Relationship Id="rId6063" Type="http://schemas.openxmlformats.org/officeDocument/2006/relationships/hyperlink" Target="https://twitter.com/lolwaalbadr/status/1223568529741549568" TargetMode="External"/><Relationship Id="rId7461" Type="http://schemas.openxmlformats.org/officeDocument/2006/relationships/hyperlink" Target="https://twitter.com/ho44o/status/1223347372215934979" TargetMode="External"/><Relationship Id="rId8512" Type="http://schemas.openxmlformats.org/officeDocument/2006/relationships/hyperlink" Target="https://twitter.com/3obtii/status/1223332871068422145" TargetMode="External"/><Relationship Id="rId3657" Type="http://schemas.openxmlformats.org/officeDocument/2006/relationships/hyperlink" Target="https://pbs.twimg.com/ext_tw_video_thumb/1223688001433296899/pu/img/v1E2GEBvbWEODjVe.jpg" TargetMode="External"/><Relationship Id="rId4708" Type="http://schemas.openxmlformats.org/officeDocument/2006/relationships/hyperlink" Target="https://twitter.com/smsalmalki76/status/1222956135025717254" TargetMode="External"/><Relationship Id="rId7114" Type="http://schemas.openxmlformats.org/officeDocument/2006/relationships/hyperlink" Target="https://twitter.com/_aysha_aa/status/1223365126016978945" TargetMode="External"/><Relationship Id="rId578" Type="http://schemas.openxmlformats.org/officeDocument/2006/relationships/hyperlink" Target="http://pbs.twimg.com/profile_images/944800410702897152/F58RJ_YS_normal.jpg" TargetMode="External"/><Relationship Id="rId992" Type="http://schemas.openxmlformats.org/officeDocument/2006/relationships/hyperlink" Target="http://pbs.twimg.com/profile_images/1059571611186184197/iYr5rkk2_normal.jpg" TargetMode="External"/><Relationship Id="rId2259" Type="http://schemas.openxmlformats.org/officeDocument/2006/relationships/hyperlink" Target="http://pbs.twimg.com/profile_images/1173147742597799938/vXXF6CVP_normal.jpg" TargetMode="External"/><Relationship Id="rId2673" Type="http://schemas.openxmlformats.org/officeDocument/2006/relationships/hyperlink" Target="http://pbs.twimg.com/profile_images/1222523534813138944/SZMYNBXY_normal.jpg" TargetMode="External"/><Relationship Id="rId3724" Type="http://schemas.openxmlformats.org/officeDocument/2006/relationships/hyperlink" Target="http://pbs.twimg.com/profile_images/1156816116494340098/n0lOK8CB_normal.jpg" TargetMode="External"/><Relationship Id="rId6130" Type="http://schemas.openxmlformats.org/officeDocument/2006/relationships/hyperlink" Target="https://twitter.com/the_mim/status/1223555281893953536" TargetMode="External"/><Relationship Id="rId645" Type="http://schemas.openxmlformats.org/officeDocument/2006/relationships/hyperlink" Target="http://pbs.twimg.com/profile_images/1099009406635835397/dt8-Dawm_normal.jpg" TargetMode="External"/><Relationship Id="rId1275" Type="http://schemas.openxmlformats.org/officeDocument/2006/relationships/hyperlink" Target="http://pbs.twimg.com/profile_images/1053309939656081408/FmvN-3yw_normal.jpg" TargetMode="External"/><Relationship Id="rId2326" Type="http://schemas.openxmlformats.org/officeDocument/2006/relationships/hyperlink" Target="http://pbs.twimg.com/profile_images/1199332856226435073/45gLC6Tz_normal.jpg" TargetMode="External"/><Relationship Id="rId2740" Type="http://schemas.openxmlformats.org/officeDocument/2006/relationships/hyperlink" Target="http://pbs.twimg.com/profile_images/1003880086720770048/lyaBqfsy_normal.jpg" TargetMode="External"/><Relationship Id="rId5896" Type="http://schemas.openxmlformats.org/officeDocument/2006/relationships/hyperlink" Target="https://twitter.com/ilbedi3/status/1223149441793830912" TargetMode="External"/><Relationship Id="rId6947" Type="http://schemas.openxmlformats.org/officeDocument/2006/relationships/hyperlink" Target="https://twitter.com/falali3/status/1223700207784923137" TargetMode="External"/><Relationship Id="rId712" Type="http://schemas.openxmlformats.org/officeDocument/2006/relationships/hyperlink" Target="http://pbs.twimg.com/profile_images/950102486404227072/MrwXiFB9_normal.jpg" TargetMode="External"/><Relationship Id="rId1342" Type="http://schemas.openxmlformats.org/officeDocument/2006/relationships/hyperlink" Target="http://pbs.twimg.com/profile_images/475040139593277440/Oy0T7NGu_normal.jpeg" TargetMode="External"/><Relationship Id="rId4498" Type="http://schemas.openxmlformats.org/officeDocument/2006/relationships/hyperlink" Target="http://pbs.twimg.com/profile_images/1141993607378980864/J4S9JbXn_normal.jpg" TargetMode="External"/><Relationship Id="rId5549" Type="http://schemas.openxmlformats.org/officeDocument/2006/relationships/hyperlink" Target="https://twitter.com/the_engineer_h/status/1223440846835671040" TargetMode="External"/><Relationship Id="rId9006" Type="http://schemas.openxmlformats.org/officeDocument/2006/relationships/hyperlink" Target="https://twitter.com/reeemkha/status/1223697011796475904" TargetMode="External"/><Relationship Id="rId5963" Type="http://schemas.openxmlformats.org/officeDocument/2006/relationships/hyperlink" Target="https://twitter.com/binhamzh/status/1223559742750183426" TargetMode="External"/><Relationship Id="rId8022" Type="http://schemas.openxmlformats.org/officeDocument/2006/relationships/hyperlink" Target="https://twitter.com/hamadk994/status/1223717470042841089" TargetMode="External"/><Relationship Id="rId3167" Type="http://schemas.openxmlformats.org/officeDocument/2006/relationships/hyperlink" Target="http://pbs.twimg.com/profile_images/1222640720919646209/rqOSAqTH_normal.jpg" TargetMode="External"/><Relationship Id="rId4565" Type="http://schemas.openxmlformats.org/officeDocument/2006/relationships/hyperlink" Target="http://pbs.twimg.com/profile_images/1221729521205944320/fM0i-tMG_normal.jpg" TargetMode="External"/><Relationship Id="rId5616" Type="http://schemas.openxmlformats.org/officeDocument/2006/relationships/hyperlink" Target="https://twitter.com/alnaimi_sultan/status/1223474509828755456" TargetMode="External"/><Relationship Id="rId3581" Type="http://schemas.openxmlformats.org/officeDocument/2006/relationships/hyperlink" Target="https://pbs.twimg.com/ext_tw_video_thumb/1223687840619487239/pu/img/KqvpmTeVkjX34hht.jpg" TargetMode="External"/><Relationship Id="rId4218" Type="http://schemas.openxmlformats.org/officeDocument/2006/relationships/hyperlink" Target="http://pbs.twimg.com/profile_images/879587285574070273/rmnNxtt4_normal.jpg" TargetMode="External"/><Relationship Id="rId4632" Type="http://schemas.openxmlformats.org/officeDocument/2006/relationships/hyperlink" Target="http://pbs.twimg.com/profile_images/871582015899934720/PiNEtCmw_normal.jpg" TargetMode="External"/><Relationship Id="rId7788" Type="http://schemas.openxmlformats.org/officeDocument/2006/relationships/hyperlink" Target="https://twitter.com/khulaifishaikha/status/1223305267997265921" TargetMode="External"/><Relationship Id="rId8839" Type="http://schemas.openxmlformats.org/officeDocument/2006/relationships/hyperlink" Target="https://twitter.com/q400300/status/1223561312237768704" TargetMode="External"/><Relationship Id="rId2183" Type="http://schemas.openxmlformats.org/officeDocument/2006/relationships/hyperlink" Target="http://pbs.twimg.com/profile_images/1126139682042073088/5NGjPvvW_normal.jpg" TargetMode="External"/><Relationship Id="rId3234" Type="http://schemas.openxmlformats.org/officeDocument/2006/relationships/hyperlink" Target="http://pbs.twimg.com/profile_images/1141947652394881026/dOhRhsSy_normal.jpg" TargetMode="External"/><Relationship Id="rId7855" Type="http://schemas.openxmlformats.org/officeDocument/2006/relationships/hyperlink" Target="https://twitter.com/ahmadqtr/status/1222987675285827602" TargetMode="External"/><Relationship Id="rId8906" Type="http://schemas.openxmlformats.org/officeDocument/2006/relationships/hyperlink" Target="https://twitter.com/abdalazez400/status/1223205159708319745" TargetMode="External"/><Relationship Id="rId155" Type="http://schemas.openxmlformats.org/officeDocument/2006/relationships/hyperlink" Target="https://pbs.twimg.com/media/EPsq0PNX0AAWN0w.jpg" TargetMode="External"/><Relationship Id="rId2250" Type="http://schemas.openxmlformats.org/officeDocument/2006/relationships/hyperlink" Target="http://pbs.twimg.com/profile_images/1216374351370559492/LIDnzr4Y_normal.jpg" TargetMode="External"/><Relationship Id="rId3301" Type="http://schemas.openxmlformats.org/officeDocument/2006/relationships/hyperlink" Target="http://pbs.twimg.com/profile_images/993896260326305795/-UIf00eN_normal.jpg" TargetMode="External"/><Relationship Id="rId6457" Type="http://schemas.openxmlformats.org/officeDocument/2006/relationships/hyperlink" Target="https://twitter.com/malkh5550/status/1223647801172774913" TargetMode="External"/><Relationship Id="rId6871" Type="http://schemas.openxmlformats.org/officeDocument/2006/relationships/hyperlink" Target="https://twitter.com/dracolla/status/1223697362293547009" TargetMode="External"/><Relationship Id="rId7508" Type="http://schemas.openxmlformats.org/officeDocument/2006/relationships/hyperlink" Target="https://twitter.com/qtrmemeta/status/1223686118828400640" TargetMode="External"/><Relationship Id="rId222" Type="http://schemas.openxmlformats.org/officeDocument/2006/relationships/hyperlink" Target="https://pbs.twimg.com/ext_tw_video_thumb/1223262284757262336/pu/img/vLo6Us9OJomgD9_5.jpg" TargetMode="External"/><Relationship Id="rId5059" Type="http://schemas.openxmlformats.org/officeDocument/2006/relationships/hyperlink" Target="https://twitter.com/alsref0/status/1223301173714788353" TargetMode="External"/><Relationship Id="rId5473" Type="http://schemas.openxmlformats.org/officeDocument/2006/relationships/hyperlink" Target="https://twitter.com/alansari3101/status/1223397527988396032" TargetMode="External"/><Relationship Id="rId6524" Type="http://schemas.openxmlformats.org/officeDocument/2006/relationships/hyperlink" Target="https://twitter.com/sungirl_9955/status/1223666354294870019" TargetMode="External"/><Relationship Id="rId7922" Type="http://schemas.openxmlformats.org/officeDocument/2006/relationships/hyperlink" Target="https://twitter.com/quoranthusiast/status/1223377245470724096" TargetMode="External"/><Relationship Id="rId4075" Type="http://schemas.openxmlformats.org/officeDocument/2006/relationships/hyperlink" Target="http://pbs.twimg.com/profile_images/1215293586457186305/1NIVUYiu_normal.jpg" TargetMode="External"/><Relationship Id="rId5126" Type="http://schemas.openxmlformats.org/officeDocument/2006/relationships/hyperlink" Target="https://twitter.com/alabdullah5522/status/1223262630888034306" TargetMode="External"/><Relationship Id="rId1669" Type="http://schemas.openxmlformats.org/officeDocument/2006/relationships/hyperlink" Target="http://pbs.twimg.com/profile_images/1097201922359132160/s9fxtClt_normal.jpg" TargetMode="External"/><Relationship Id="rId3091" Type="http://schemas.openxmlformats.org/officeDocument/2006/relationships/hyperlink" Target="https://pbs.twimg.com/ext_tw_video_thumb/1223712458059194370/pu/img/uLRSHsX16m4ERvJi.jpg" TargetMode="External"/><Relationship Id="rId4142" Type="http://schemas.openxmlformats.org/officeDocument/2006/relationships/hyperlink" Target="http://pbs.twimg.com/profile_images/1042481136293818369/iD9o7sL5_normal.jpg" TargetMode="External"/><Relationship Id="rId5540" Type="http://schemas.openxmlformats.org/officeDocument/2006/relationships/hyperlink" Target="https://twitter.com/alwelayalrsheda/status/1223439835807059968" TargetMode="External"/><Relationship Id="rId7298" Type="http://schemas.openxmlformats.org/officeDocument/2006/relationships/hyperlink" Target="https://twitter.com/el_fa8ad/status/1223707894123769856" TargetMode="External"/><Relationship Id="rId8349" Type="http://schemas.openxmlformats.org/officeDocument/2006/relationships/hyperlink" Target="https://twitter.com/abdalazez400/status/1223349947191394304" TargetMode="External"/><Relationship Id="rId8696" Type="http://schemas.openxmlformats.org/officeDocument/2006/relationships/hyperlink" Target="https://twitter.com/qtrqtr2233/status/1223534509448159232" TargetMode="External"/><Relationship Id="rId1736" Type="http://schemas.openxmlformats.org/officeDocument/2006/relationships/hyperlink" Target="http://pbs.twimg.com/profile_images/1213426075981799425/_W_cIoys_normal.jpg" TargetMode="External"/><Relationship Id="rId8763" Type="http://schemas.openxmlformats.org/officeDocument/2006/relationships/hyperlink" Target="https://twitter.com/bazooka_q6r/status/1223814700070264832" TargetMode="External"/><Relationship Id="rId28" Type="http://schemas.openxmlformats.org/officeDocument/2006/relationships/hyperlink" Target="https://twitter.com/Queen___ahmed/status/1223566010051067904?s=19" TargetMode="External"/><Relationship Id="rId1803" Type="http://schemas.openxmlformats.org/officeDocument/2006/relationships/hyperlink" Target="http://pbs.twimg.com/profile_images/1115136525715558401/zbmeUjxQ_normal.jpg" TargetMode="External"/><Relationship Id="rId4959" Type="http://schemas.openxmlformats.org/officeDocument/2006/relationships/hyperlink" Target="https://twitter.com/o_aaa9/status/1223267585845796870" TargetMode="External"/><Relationship Id="rId7365" Type="http://schemas.openxmlformats.org/officeDocument/2006/relationships/hyperlink" Target="https://twitter.com/deqatar/status/1223349878161657856" TargetMode="External"/><Relationship Id="rId8416" Type="http://schemas.openxmlformats.org/officeDocument/2006/relationships/hyperlink" Target="https://twitter.com/_mba57/status/1223679030743969792" TargetMode="External"/><Relationship Id="rId8830" Type="http://schemas.openxmlformats.org/officeDocument/2006/relationships/hyperlink" Target="https://twitter.com/amal__qa/status/1223338045623164928" TargetMode="External"/><Relationship Id="rId3975" Type="http://schemas.openxmlformats.org/officeDocument/2006/relationships/hyperlink" Target="http://pbs.twimg.com/profile_images/1217865854509027328/DL9r1ECU_normal.jpg" TargetMode="External"/><Relationship Id="rId6381" Type="http://schemas.openxmlformats.org/officeDocument/2006/relationships/hyperlink" Target="https://twitter.com/umjassim_75/status/1223361561936441345" TargetMode="External"/><Relationship Id="rId7018" Type="http://schemas.openxmlformats.org/officeDocument/2006/relationships/hyperlink" Target="https://twitter.com/o_janahi/status/1223248063617228800" TargetMode="External"/><Relationship Id="rId7432" Type="http://schemas.openxmlformats.org/officeDocument/2006/relationships/hyperlink" Target="https://twitter.com/rinbowlady84/status/1223598287992885250" TargetMode="External"/><Relationship Id="rId896" Type="http://schemas.openxmlformats.org/officeDocument/2006/relationships/hyperlink" Target="http://abs.twimg.com/sticky/default_profile_images/default_profile_normal.png" TargetMode="External"/><Relationship Id="rId2577" Type="http://schemas.openxmlformats.org/officeDocument/2006/relationships/hyperlink" Target="http://pbs.twimg.com/profile_images/1222897496227110912/MA3J3Jeg_normal.jpg" TargetMode="External"/><Relationship Id="rId3628" Type="http://schemas.openxmlformats.org/officeDocument/2006/relationships/hyperlink" Target="http://pbs.twimg.com/profile_images/1167543765298548736/86fgtnj1_normal.jpg" TargetMode="External"/><Relationship Id="rId6034" Type="http://schemas.openxmlformats.org/officeDocument/2006/relationships/hyperlink" Target="https://twitter.com/fatima_alyafei/status/1223569590195838977" TargetMode="External"/><Relationship Id="rId549" Type="http://schemas.openxmlformats.org/officeDocument/2006/relationships/hyperlink" Target="http://pbs.twimg.com/profile_images/1021802864061104128/Z2svRINT_normal.jpg" TargetMode="External"/><Relationship Id="rId1179" Type="http://schemas.openxmlformats.org/officeDocument/2006/relationships/hyperlink" Target="http://pbs.twimg.com/profile_images/1211426023654526978/OllvrJm__normal.jpg" TargetMode="External"/><Relationship Id="rId1593" Type="http://schemas.openxmlformats.org/officeDocument/2006/relationships/hyperlink" Target="http://pbs.twimg.com/profile_images/875481700993781760/918y0Icw_normal.jpg" TargetMode="External"/><Relationship Id="rId2991" Type="http://schemas.openxmlformats.org/officeDocument/2006/relationships/hyperlink" Target="https://pbs.twimg.com/ext_tw_video_thumb/1223224195015823367/pu/img/KtsRjmLt0y76oCtY.jpg" TargetMode="External"/><Relationship Id="rId5050" Type="http://schemas.openxmlformats.org/officeDocument/2006/relationships/hyperlink" Target="https://twitter.com/moodiqat/status/1223296992295546882" TargetMode="External"/><Relationship Id="rId6101" Type="http://schemas.openxmlformats.org/officeDocument/2006/relationships/hyperlink" Target="https://twitter.com/liihhyou/status/1223578367112425474" TargetMode="External"/><Relationship Id="rId963" Type="http://schemas.openxmlformats.org/officeDocument/2006/relationships/hyperlink" Target="http://pbs.twimg.com/profile_images/943476668538204160/tAccCsSU_normal.jpg" TargetMode="External"/><Relationship Id="rId1246" Type="http://schemas.openxmlformats.org/officeDocument/2006/relationships/hyperlink" Target="http://pbs.twimg.com/profile_images/1169314588275433474/ig7SEs1U_normal.jpg" TargetMode="External"/><Relationship Id="rId2644" Type="http://schemas.openxmlformats.org/officeDocument/2006/relationships/hyperlink" Target="http://pbs.twimg.com/profile_images/755888579566592001/Bog7C9DU_normal.jpg" TargetMode="External"/><Relationship Id="rId8273" Type="http://schemas.openxmlformats.org/officeDocument/2006/relationships/hyperlink" Target="https://twitter.com/noorsaad1984/status/1223358383249657857" TargetMode="External"/><Relationship Id="rId616" Type="http://schemas.openxmlformats.org/officeDocument/2006/relationships/hyperlink" Target="http://pbs.twimg.com/profile_images/1015678264918999040/lx1sGZvb_normal.jpg" TargetMode="External"/><Relationship Id="rId1660" Type="http://schemas.openxmlformats.org/officeDocument/2006/relationships/hyperlink" Target="http://pbs.twimg.com/profile_images/1169118554798678017/--DX_Jce_normal.jpg" TargetMode="External"/><Relationship Id="rId2711" Type="http://schemas.openxmlformats.org/officeDocument/2006/relationships/hyperlink" Target="http://pbs.twimg.com/profile_images/996349771043438592/XCk4xcuZ_normal.jpg" TargetMode="External"/><Relationship Id="rId5867" Type="http://schemas.openxmlformats.org/officeDocument/2006/relationships/hyperlink" Target="https://twitter.com/1999mmntha/status/1223521577171673088" TargetMode="External"/><Relationship Id="rId6918" Type="http://schemas.openxmlformats.org/officeDocument/2006/relationships/hyperlink" Target="https://twitter.com/rouda2004/status/1223679669716819971" TargetMode="External"/><Relationship Id="rId1313" Type="http://schemas.openxmlformats.org/officeDocument/2006/relationships/hyperlink" Target="https://pbs.twimg.com/media/EPqrPcPWkAE9CYd.jpg" TargetMode="External"/><Relationship Id="rId4469" Type="http://schemas.openxmlformats.org/officeDocument/2006/relationships/hyperlink" Target="http://pbs.twimg.com/profile_images/882713346625220608/v4vJi6el_normal.jpg" TargetMode="External"/><Relationship Id="rId4883" Type="http://schemas.openxmlformats.org/officeDocument/2006/relationships/hyperlink" Target="https://twitter.com/saadbinbadi/status/1223227554573832192" TargetMode="External"/><Relationship Id="rId5934" Type="http://schemas.openxmlformats.org/officeDocument/2006/relationships/hyperlink" Target="https://twitter.com/srhbn7/status/1223557677088935936" TargetMode="External"/><Relationship Id="rId8340" Type="http://schemas.openxmlformats.org/officeDocument/2006/relationships/hyperlink" Target="https://twitter.com/bo3oof_/status/1223684939004162048" TargetMode="External"/><Relationship Id="rId3485" Type="http://schemas.openxmlformats.org/officeDocument/2006/relationships/hyperlink" Target="http://pbs.twimg.com/profile_images/1097851581842759680/wPxoQ0vv_normal.jpg" TargetMode="External"/><Relationship Id="rId4536" Type="http://schemas.openxmlformats.org/officeDocument/2006/relationships/hyperlink" Target="http://pbs.twimg.com/profile_images/1154712373644713985/IDV0FeLP_normal.jpg" TargetMode="External"/><Relationship Id="rId4950" Type="http://schemas.openxmlformats.org/officeDocument/2006/relationships/hyperlink" Target="https://twitter.com/sbins00974/status/1223265918865879041" TargetMode="External"/><Relationship Id="rId2087" Type="http://schemas.openxmlformats.org/officeDocument/2006/relationships/hyperlink" Target="http://pbs.twimg.com/profile_images/1125741000020963328/k-Lz5Q5w_normal.jpg" TargetMode="External"/><Relationship Id="rId3138" Type="http://schemas.openxmlformats.org/officeDocument/2006/relationships/hyperlink" Target="http://abs.twimg.com/sticky/default_profile_images/default_profile_normal.png" TargetMode="External"/><Relationship Id="rId3552" Type="http://schemas.openxmlformats.org/officeDocument/2006/relationships/hyperlink" Target="https://pbs.twimg.com/ext_tw_video_thumb/1223687840619487239/pu/img/KqvpmTeVkjX34hht.jpg" TargetMode="External"/><Relationship Id="rId4603" Type="http://schemas.openxmlformats.org/officeDocument/2006/relationships/hyperlink" Target="http://pbs.twimg.com/profile_images/1012820331181101057/yLhkHYN2_normal.jpg" TargetMode="External"/><Relationship Id="rId7759" Type="http://schemas.openxmlformats.org/officeDocument/2006/relationships/hyperlink" Target="https://twitter.com/alhammadijassim/status/1223372120123695104" TargetMode="External"/><Relationship Id="rId473" Type="http://schemas.openxmlformats.org/officeDocument/2006/relationships/hyperlink" Target="http://pbs.twimg.com/profile_images/1043061232247480320/DjQwt0kH_normal.jpg" TargetMode="External"/><Relationship Id="rId2154" Type="http://schemas.openxmlformats.org/officeDocument/2006/relationships/hyperlink" Target="http://pbs.twimg.com/profile_images/1028868402910126080/VqL3DDip_normal.jpg" TargetMode="External"/><Relationship Id="rId3205" Type="http://schemas.openxmlformats.org/officeDocument/2006/relationships/hyperlink" Target="http://pbs.twimg.com/profile_images/1213854942890299392/IybTLHyW_normal.jpg" TargetMode="External"/><Relationship Id="rId126" Type="http://schemas.openxmlformats.org/officeDocument/2006/relationships/hyperlink" Target="https://pbs.twimg.com/media/EPrjEYZXUAU8kHJ.jpg" TargetMode="External"/><Relationship Id="rId540" Type="http://schemas.openxmlformats.org/officeDocument/2006/relationships/hyperlink" Target="http://pbs.twimg.com/profile_images/1206501462253228032/hJbd23u9_normal.jpg" TargetMode="External"/><Relationship Id="rId1170" Type="http://schemas.openxmlformats.org/officeDocument/2006/relationships/hyperlink" Target="http://pbs.twimg.com/profile_images/885559594981785601/FTZnk9yg_normal.jpg" TargetMode="External"/><Relationship Id="rId2221" Type="http://schemas.openxmlformats.org/officeDocument/2006/relationships/hyperlink" Target="http://pbs.twimg.com/profile_images/1213873973232066560/0ugQSE1O_normal.jpg" TargetMode="External"/><Relationship Id="rId5377" Type="http://schemas.openxmlformats.org/officeDocument/2006/relationships/hyperlink" Target="https://twitter.com/qtraldosari88/status/1223370414707134472" TargetMode="External"/><Relationship Id="rId6428" Type="http://schemas.openxmlformats.org/officeDocument/2006/relationships/hyperlink" Target="https://twitter.com/lowkeyinfamous/status/1223268181856399360" TargetMode="External"/><Relationship Id="rId6775" Type="http://schemas.openxmlformats.org/officeDocument/2006/relationships/hyperlink" Target="https://twitter.com/m_alkhulaifi/status/1223690400835284993" TargetMode="External"/><Relationship Id="rId7826" Type="http://schemas.openxmlformats.org/officeDocument/2006/relationships/hyperlink" Target="https://twitter.com/rybalqtr/status/1223234116268806144" TargetMode="External"/><Relationship Id="rId5791" Type="http://schemas.openxmlformats.org/officeDocument/2006/relationships/hyperlink" Target="https://twitter.com/danalmhndi/status/1223542037905051648" TargetMode="External"/><Relationship Id="rId6842" Type="http://schemas.openxmlformats.org/officeDocument/2006/relationships/hyperlink" Target="https://twitter.com/msm21981462/status/1223274328445374464" TargetMode="External"/><Relationship Id="rId1987" Type="http://schemas.openxmlformats.org/officeDocument/2006/relationships/hyperlink" Target="http://pbs.twimg.com/profile_images/1207048814944800768/Qd2vFk4A_normal.jpg" TargetMode="External"/><Relationship Id="rId4393" Type="http://schemas.openxmlformats.org/officeDocument/2006/relationships/hyperlink" Target="http://pbs.twimg.com/profile_images/1198298138945171456/t0C6uNNv_normal.jpg" TargetMode="External"/><Relationship Id="rId5444" Type="http://schemas.openxmlformats.org/officeDocument/2006/relationships/hyperlink" Target="https://twitter.com/qtr_122/status/1223290958554550277" TargetMode="External"/><Relationship Id="rId4046" Type="http://schemas.openxmlformats.org/officeDocument/2006/relationships/hyperlink" Target="https://pbs.twimg.com/media/EPlqPA6WsAAfkQk.jpg" TargetMode="External"/><Relationship Id="rId4460" Type="http://schemas.openxmlformats.org/officeDocument/2006/relationships/hyperlink" Target="https://pbs.twimg.com/ext_tw_video_thumb/1223687840619487239/pu/img/KqvpmTeVkjX34hht.jpg" TargetMode="External"/><Relationship Id="rId5511" Type="http://schemas.openxmlformats.org/officeDocument/2006/relationships/hyperlink" Target="https://twitter.com/yes_qatar/status/1223418864115032064" TargetMode="External"/><Relationship Id="rId8667" Type="http://schemas.openxmlformats.org/officeDocument/2006/relationships/hyperlink" Target="https://twitter.com/aljassim76/status/1223585820331868160" TargetMode="External"/><Relationship Id="rId1707" Type="http://schemas.openxmlformats.org/officeDocument/2006/relationships/hyperlink" Target="http://pbs.twimg.com/profile_images/1221003261244772354/dJdhXoIv_normal.jpg" TargetMode="External"/><Relationship Id="rId3062" Type="http://schemas.openxmlformats.org/officeDocument/2006/relationships/hyperlink" Target="http://pbs.twimg.com/profile_images/1223545015235948544/Li2WIOib_normal.jpg" TargetMode="External"/><Relationship Id="rId4113" Type="http://schemas.openxmlformats.org/officeDocument/2006/relationships/hyperlink" Target="http://pbs.twimg.com/profile_images/1154509612017692672/UwGdfqXz_normal.jpg" TargetMode="External"/><Relationship Id="rId7269" Type="http://schemas.openxmlformats.org/officeDocument/2006/relationships/hyperlink" Target="https://twitter.com/mahde102/status/1223508334260707328" TargetMode="External"/><Relationship Id="rId7683" Type="http://schemas.openxmlformats.org/officeDocument/2006/relationships/hyperlink" Target="https://twitter.com/saudalwahaibi/status/1223723051134726145" TargetMode="External"/><Relationship Id="rId8734" Type="http://schemas.openxmlformats.org/officeDocument/2006/relationships/hyperlink" Target="https://twitter.com/jassimrj/status/1223497188124381185" TargetMode="External"/><Relationship Id="rId6285" Type="http://schemas.openxmlformats.org/officeDocument/2006/relationships/hyperlink" Target="https://twitter.com/andelah01/status/1223594387369791488" TargetMode="External"/><Relationship Id="rId7336" Type="http://schemas.openxmlformats.org/officeDocument/2006/relationships/hyperlink" Target="https://twitter.com/qtr_uk96/status/1223545387174240257" TargetMode="External"/><Relationship Id="rId3879" Type="http://schemas.openxmlformats.org/officeDocument/2006/relationships/hyperlink" Target="http://pbs.twimg.com/profile_images/956818063147655168/27U6sGic_normal.jpg" TargetMode="External"/><Relationship Id="rId6352" Type="http://schemas.openxmlformats.org/officeDocument/2006/relationships/hyperlink" Target="https://twitter.com/ahm93498495/status/1223621758487552001" TargetMode="External"/><Relationship Id="rId7750" Type="http://schemas.openxmlformats.org/officeDocument/2006/relationships/hyperlink" Target="https://twitter.com/ameera341/status/1223519490555744256" TargetMode="External"/><Relationship Id="rId8801" Type="http://schemas.openxmlformats.org/officeDocument/2006/relationships/hyperlink" Target="https://twitter.com/aljabera245/status/1223827225096736770" TargetMode="External"/><Relationship Id="rId2895" Type="http://schemas.openxmlformats.org/officeDocument/2006/relationships/hyperlink" Target="http://pbs.twimg.com/profile_images/1218220616526057472/pjdTK3oA_normal.jpg" TargetMode="External"/><Relationship Id="rId3946" Type="http://schemas.openxmlformats.org/officeDocument/2006/relationships/hyperlink" Target="http://pbs.twimg.com/profile_images/1169635807398903810/lKDc3P0a_normal.jpg" TargetMode="External"/><Relationship Id="rId6005" Type="http://schemas.openxmlformats.org/officeDocument/2006/relationships/hyperlink" Target="https://twitter.com/qtr20083/status/1223567189640466432" TargetMode="External"/><Relationship Id="rId7403" Type="http://schemas.openxmlformats.org/officeDocument/2006/relationships/hyperlink" Target="https://twitter.com/almarrishaikha_/status/1223713316780040193" TargetMode="External"/><Relationship Id="rId867" Type="http://schemas.openxmlformats.org/officeDocument/2006/relationships/hyperlink" Target="http://pbs.twimg.com/profile_images/1223324402265268230/ulr0ueZf_normal.jpg" TargetMode="External"/><Relationship Id="rId1497" Type="http://schemas.openxmlformats.org/officeDocument/2006/relationships/hyperlink" Target="http://pbs.twimg.com/profile_images/1217886374826860545/uxoYDKtb_normal.jpg" TargetMode="External"/><Relationship Id="rId2548" Type="http://schemas.openxmlformats.org/officeDocument/2006/relationships/hyperlink" Target="http://pbs.twimg.com/profile_images/1213399924173348864/Dw9yVZWn_normal.jpg" TargetMode="External"/><Relationship Id="rId2962" Type="http://schemas.openxmlformats.org/officeDocument/2006/relationships/hyperlink" Target="http://pbs.twimg.com/profile_images/939203917635731456/Dm2PuAbU_normal.jpg" TargetMode="External"/><Relationship Id="rId934" Type="http://schemas.openxmlformats.org/officeDocument/2006/relationships/hyperlink" Target="http://pbs.twimg.com/profile_images/1219679951156338690/WRjcSNEd_normal.jpg" TargetMode="External"/><Relationship Id="rId1564" Type="http://schemas.openxmlformats.org/officeDocument/2006/relationships/hyperlink" Target="http://pbs.twimg.com/profile_images/1216134897049505792/hBAXV1gb_normal.jpg" TargetMode="External"/><Relationship Id="rId2615" Type="http://schemas.openxmlformats.org/officeDocument/2006/relationships/hyperlink" Target="https://pbs.twimg.com/media/EPth4fVX4AcBDeS.jpg" TargetMode="External"/><Relationship Id="rId5021" Type="http://schemas.openxmlformats.org/officeDocument/2006/relationships/hyperlink" Target="https://twitter.com/gaber89000/status/1223281657156972545" TargetMode="External"/><Relationship Id="rId8177" Type="http://schemas.openxmlformats.org/officeDocument/2006/relationships/hyperlink" Target="https://twitter.com/fuchaim/status/1223792564253417472" TargetMode="External"/><Relationship Id="rId8591" Type="http://schemas.openxmlformats.org/officeDocument/2006/relationships/hyperlink" Target="https://twitter.com/a_e00omr/status/1222979982907117568" TargetMode="External"/><Relationship Id="rId1217" Type="http://schemas.openxmlformats.org/officeDocument/2006/relationships/hyperlink" Target="http://pbs.twimg.com/profile_images/760187552666181632/kd6DTuZJ_normal.jpg" TargetMode="External"/><Relationship Id="rId1631" Type="http://schemas.openxmlformats.org/officeDocument/2006/relationships/hyperlink" Target="http://pbs.twimg.com/profile_images/721255855400861700/mihw3omv_normal.jpg" TargetMode="External"/><Relationship Id="rId4787" Type="http://schemas.openxmlformats.org/officeDocument/2006/relationships/hyperlink" Target="https://twitter.com/thisqatar/status/1223109959975456768" TargetMode="External"/><Relationship Id="rId5838" Type="http://schemas.openxmlformats.org/officeDocument/2006/relationships/hyperlink" Target="https://twitter.com/salmans63681439/status/1223548039064956929" TargetMode="External"/><Relationship Id="rId7193" Type="http://schemas.openxmlformats.org/officeDocument/2006/relationships/hyperlink" Target="https://twitter.com/_aysha_aa/status/1223387837413851136" TargetMode="External"/><Relationship Id="rId8244" Type="http://schemas.openxmlformats.org/officeDocument/2006/relationships/hyperlink" Target="https://twitter.com/nayef__qatar/status/1223511883854106624" TargetMode="External"/><Relationship Id="rId3389" Type="http://schemas.openxmlformats.org/officeDocument/2006/relationships/hyperlink" Target="http://pbs.twimg.com/profile_images/1200902788676489216/W3d6VohM_normal.jpg" TargetMode="External"/><Relationship Id="rId7260" Type="http://schemas.openxmlformats.org/officeDocument/2006/relationships/hyperlink" Target="https://twitter.com/hashimi_n/status/1223340353731862528" TargetMode="External"/><Relationship Id="rId8311" Type="http://schemas.openxmlformats.org/officeDocument/2006/relationships/hyperlink" Target="https://twitter.com/sama_aldoha/status/1223528307238543366" TargetMode="External"/><Relationship Id="rId3456" Type="http://schemas.openxmlformats.org/officeDocument/2006/relationships/hyperlink" Target="http://pbs.twimg.com/profile_images/1200550376849711106/1tZk38Dg_normal.jpg" TargetMode="External"/><Relationship Id="rId4854" Type="http://schemas.openxmlformats.org/officeDocument/2006/relationships/hyperlink" Target="https://twitter.com/esshor/status/1223197900890681345" TargetMode="External"/><Relationship Id="rId5905" Type="http://schemas.openxmlformats.org/officeDocument/2006/relationships/hyperlink" Target="https://twitter.com/muneerax/status/1223293525019721730" TargetMode="External"/><Relationship Id="rId377" Type="http://schemas.openxmlformats.org/officeDocument/2006/relationships/hyperlink" Target="https://pbs.twimg.com/media/EPth4fVX4AcBDeS.jpg" TargetMode="External"/><Relationship Id="rId2058" Type="http://schemas.openxmlformats.org/officeDocument/2006/relationships/hyperlink" Target="http://pbs.twimg.com/profile_images/599801357327933440/MT80_Qvz_normal.jpg" TargetMode="External"/><Relationship Id="rId3109" Type="http://schemas.openxmlformats.org/officeDocument/2006/relationships/hyperlink" Target="http://pbs.twimg.com/profile_images/1222819824956510209/eujw9Q2V_normal.jpg" TargetMode="External"/><Relationship Id="rId3870" Type="http://schemas.openxmlformats.org/officeDocument/2006/relationships/hyperlink" Target="http://pbs.twimg.com/profile_images/1032505108830011397/HtTV7uVk_normal.jpg" TargetMode="External"/><Relationship Id="rId4507" Type="http://schemas.openxmlformats.org/officeDocument/2006/relationships/hyperlink" Target="http://pbs.twimg.com/profile_images/1211754515453620230/gRJcyFNP_normal.jpg" TargetMode="External"/><Relationship Id="rId4921" Type="http://schemas.openxmlformats.org/officeDocument/2006/relationships/hyperlink" Target="https://twitter.com/asjh87/status/1223246098661367809" TargetMode="External"/><Relationship Id="rId791" Type="http://schemas.openxmlformats.org/officeDocument/2006/relationships/hyperlink" Target="http://pbs.twimg.com/profile_images/654283569993527297/a95wp5PI_normal.jpg" TargetMode="External"/><Relationship Id="rId1074" Type="http://schemas.openxmlformats.org/officeDocument/2006/relationships/hyperlink" Target="http://pbs.twimg.com/profile_images/1168998961660735488/JvA4O1hz_normal.jpg" TargetMode="External"/><Relationship Id="rId2472" Type="http://schemas.openxmlformats.org/officeDocument/2006/relationships/hyperlink" Target="https://pbs.twimg.com/media/EPrzc_FX0AAMyb9.jpg" TargetMode="External"/><Relationship Id="rId3523" Type="http://schemas.openxmlformats.org/officeDocument/2006/relationships/hyperlink" Target="http://pbs.twimg.com/profile_images/1186597687841447936/jpvkX7Mr_normal.jpg" TargetMode="External"/><Relationship Id="rId6679" Type="http://schemas.openxmlformats.org/officeDocument/2006/relationships/hyperlink" Target="https://twitter.com/k7eelan_qtr/status/1223575098013163520" TargetMode="External"/><Relationship Id="rId444" Type="http://schemas.openxmlformats.org/officeDocument/2006/relationships/hyperlink" Target="http://pbs.twimg.com/profile_images/1216489995697037322/fGCcXVZi_normal.jpg" TargetMode="External"/><Relationship Id="rId2125" Type="http://schemas.openxmlformats.org/officeDocument/2006/relationships/hyperlink" Target="http://pbs.twimg.com/profile_images/1219648520216547330/qtAipgXc_normal.jpg" TargetMode="External"/><Relationship Id="rId5695" Type="http://schemas.openxmlformats.org/officeDocument/2006/relationships/hyperlink" Target="https://twitter.com/mfa06800927/status/1223269695001894912" TargetMode="External"/><Relationship Id="rId6746" Type="http://schemas.openxmlformats.org/officeDocument/2006/relationships/hyperlink" Target="https://twitter.com/ui5mroqvauum21s/status/1223689457557217281" TargetMode="External"/><Relationship Id="rId511" Type="http://schemas.openxmlformats.org/officeDocument/2006/relationships/hyperlink" Target="http://pbs.twimg.com/profile_images/1080375063403159552/3Gyj9TYj_normal.jpg" TargetMode="External"/><Relationship Id="rId1141" Type="http://schemas.openxmlformats.org/officeDocument/2006/relationships/hyperlink" Target="http://pbs.twimg.com/profile_images/1126133958880710658/xjVD9LZy_normal.jpg" TargetMode="External"/><Relationship Id="rId4297" Type="http://schemas.openxmlformats.org/officeDocument/2006/relationships/hyperlink" Target="http://pbs.twimg.com/profile_images/1208492516858847234/IMmT8pVO_normal.jpg" TargetMode="External"/><Relationship Id="rId5348" Type="http://schemas.openxmlformats.org/officeDocument/2006/relationships/hyperlink" Target="https://twitter.com/kwt221122/status/1223363040499945473" TargetMode="External"/><Relationship Id="rId5762" Type="http://schemas.openxmlformats.org/officeDocument/2006/relationships/hyperlink" Target="https://twitter.com/aakk1499/status/1223533972141019137" TargetMode="External"/><Relationship Id="rId6813" Type="http://schemas.openxmlformats.org/officeDocument/2006/relationships/hyperlink" Target="https://twitter.com/extra_thoughts/status/1223695266752139265" TargetMode="External"/><Relationship Id="rId4364" Type="http://schemas.openxmlformats.org/officeDocument/2006/relationships/hyperlink" Target="http://pbs.twimg.com/profile_images/1222253461997334529/rRLLR8wY_normal.jpg" TargetMode="External"/><Relationship Id="rId5415" Type="http://schemas.openxmlformats.org/officeDocument/2006/relationships/hyperlink" Target="https://twitter.com/nonoalthani/status/1223377795402928131" TargetMode="External"/><Relationship Id="rId1958" Type="http://schemas.openxmlformats.org/officeDocument/2006/relationships/hyperlink" Target="http://pbs.twimg.com/profile_images/1187756389785051141/q4MPHvxj_normal.jpg" TargetMode="External"/><Relationship Id="rId3380" Type="http://schemas.openxmlformats.org/officeDocument/2006/relationships/hyperlink" Target="http://pbs.twimg.com/profile_images/1215341081694547969/BY_fag40_normal.jpg" TargetMode="External"/><Relationship Id="rId4017" Type="http://schemas.openxmlformats.org/officeDocument/2006/relationships/hyperlink" Target="http://pbs.twimg.com/profile_images/754985149905895424/WJyD8sXM_normal.jpg" TargetMode="External"/><Relationship Id="rId4431" Type="http://schemas.openxmlformats.org/officeDocument/2006/relationships/hyperlink" Target="http://pbs.twimg.com/profile_images/1005367747155496960/5Wwbf5dR_normal.jpg" TargetMode="External"/><Relationship Id="rId7587" Type="http://schemas.openxmlformats.org/officeDocument/2006/relationships/hyperlink" Target="https://twitter.com/sh4ikh44/status/1223545500961513473" TargetMode="External"/><Relationship Id="rId8638" Type="http://schemas.openxmlformats.org/officeDocument/2006/relationships/hyperlink" Target="https://twitter.com/q78qtr/status/1223809974956175360" TargetMode="External"/><Relationship Id="rId8985" Type="http://schemas.openxmlformats.org/officeDocument/2006/relationships/hyperlink" Target="https://twitter.com/lavender4_/status/1223827463073038336" TargetMode="External"/><Relationship Id="rId3033" Type="http://schemas.openxmlformats.org/officeDocument/2006/relationships/hyperlink" Target="http://pbs.twimg.com/profile_images/1188836981385682944/HAVcGjyY_normal.jpg" TargetMode="External"/><Relationship Id="rId6189" Type="http://schemas.openxmlformats.org/officeDocument/2006/relationships/hyperlink" Target="https://twitter.com/iixleena1/status/1223593969541689345" TargetMode="External"/><Relationship Id="rId7654" Type="http://schemas.openxmlformats.org/officeDocument/2006/relationships/hyperlink" Target="https://twitter.com/mbs999987/status/1223168148238630913" TargetMode="External"/><Relationship Id="rId8705" Type="http://schemas.openxmlformats.org/officeDocument/2006/relationships/hyperlink" Target="https://twitter.com/i8lllllp/status/1223374481772744707" TargetMode="External"/><Relationship Id="rId2799" Type="http://schemas.openxmlformats.org/officeDocument/2006/relationships/hyperlink" Target="http://pbs.twimg.com/profile_images/996349771043438592/XCk4xcuZ_normal.jpg" TargetMode="External"/><Relationship Id="rId3100" Type="http://schemas.openxmlformats.org/officeDocument/2006/relationships/hyperlink" Target="http://pbs.twimg.com/profile_images/1219644248234045442/aXVz-f5g_normal.jpg" TargetMode="External"/><Relationship Id="rId6256" Type="http://schemas.openxmlformats.org/officeDocument/2006/relationships/hyperlink" Target="https://twitter.com/baloon12255/status/1223598053950660614" TargetMode="External"/><Relationship Id="rId6670" Type="http://schemas.openxmlformats.org/officeDocument/2006/relationships/hyperlink" Target="https://twitter.com/m_almesnad/status/1223341150771273730" TargetMode="External"/><Relationship Id="rId7307" Type="http://schemas.openxmlformats.org/officeDocument/2006/relationships/hyperlink" Target="https://twitter.com/umabdul50416296/status/1223708353194491904" TargetMode="External"/><Relationship Id="rId7721" Type="http://schemas.openxmlformats.org/officeDocument/2006/relationships/hyperlink" Target="https://twitter.com/aishaaalmeer/status/1223735059531825153" TargetMode="External"/><Relationship Id="rId2866" Type="http://schemas.openxmlformats.org/officeDocument/2006/relationships/hyperlink" Target="http://pbs.twimg.com/profile_images/996349771043438592/XCk4xcuZ_normal.jpg" TargetMode="External"/><Relationship Id="rId3917" Type="http://schemas.openxmlformats.org/officeDocument/2006/relationships/hyperlink" Target="http://pbs.twimg.com/profile_images/1169635807398903810/lKDc3P0a_normal.jpg" TargetMode="External"/><Relationship Id="rId5272" Type="http://schemas.openxmlformats.org/officeDocument/2006/relationships/hyperlink" Target="https://twitter.com/falnaama/status/1223353999296024578" TargetMode="External"/><Relationship Id="rId6323" Type="http://schemas.openxmlformats.org/officeDocument/2006/relationships/hyperlink" Target="https://twitter.com/m8h5d6/status/1223613559566995461" TargetMode="External"/><Relationship Id="rId838" Type="http://schemas.openxmlformats.org/officeDocument/2006/relationships/hyperlink" Target="http://pbs.twimg.com/profile_images/882777747529097216/6QreG6ak_normal.jpg" TargetMode="External"/><Relationship Id="rId1468" Type="http://schemas.openxmlformats.org/officeDocument/2006/relationships/hyperlink" Target="http://pbs.twimg.com/profile_images/1210098471451156481/dXCo6CEE_normal.jpg" TargetMode="External"/><Relationship Id="rId1882" Type="http://schemas.openxmlformats.org/officeDocument/2006/relationships/hyperlink" Target="http://pbs.twimg.com/profile_images/1218820398848139265/bB35FP8x_normal.jpg" TargetMode="External"/><Relationship Id="rId2519" Type="http://schemas.openxmlformats.org/officeDocument/2006/relationships/hyperlink" Target="http://pbs.twimg.com/profile_images/1177099079597338624/frjdARBv_normal.jpg" TargetMode="External"/><Relationship Id="rId8495" Type="http://schemas.openxmlformats.org/officeDocument/2006/relationships/hyperlink" Target="https://twitter.com/mona000121/status/1223806462620729344" TargetMode="External"/><Relationship Id="rId1535" Type="http://schemas.openxmlformats.org/officeDocument/2006/relationships/hyperlink" Target="http://pbs.twimg.com/profile_images/1140210842232864768/aqR9dIeg_normal.jpg" TargetMode="External"/><Relationship Id="rId2933" Type="http://schemas.openxmlformats.org/officeDocument/2006/relationships/hyperlink" Target="https://pbs.twimg.com/tweet_video_thumb/EPt1yh-WAAgnPJq.jpg" TargetMode="External"/><Relationship Id="rId7097" Type="http://schemas.openxmlformats.org/officeDocument/2006/relationships/hyperlink" Target="https://twitter.com/althani_anood/status/1223397442386845699" TargetMode="External"/><Relationship Id="rId8148" Type="http://schemas.openxmlformats.org/officeDocument/2006/relationships/hyperlink" Target="https://twitter.com/lilywhi00429514/status/1223563878845513729" TargetMode="External"/><Relationship Id="rId8562" Type="http://schemas.openxmlformats.org/officeDocument/2006/relationships/hyperlink" Target="https://twitter.com/aljaidah/status/1223206797902827522" TargetMode="External"/><Relationship Id="rId905" Type="http://schemas.openxmlformats.org/officeDocument/2006/relationships/hyperlink" Target="http://pbs.twimg.com/profile_images/1139192294471602176/TYkxjC0N_normal.jpg" TargetMode="External"/><Relationship Id="rId7164" Type="http://schemas.openxmlformats.org/officeDocument/2006/relationships/hyperlink" Target="https://twitter.com/_aysha_aa/status/1223258062645071872" TargetMode="External"/><Relationship Id="rId8215" Type="http://schemas.openxmlformats.org/officeDocument/2006/relationships/hyperlink" Target="https://twitter.com/alnounnn/status/1223698935891603456" TargetMode="External"/><Relationship Id="rId1602" Type="http://schemas.openxmlformats.org/officeDocument/2006/relationships/hyperlink" Target="http://pbs.twimg.com/profile_images/1144633167598538753/vpecqiib_normal.jpg" TargetMode="External"/><Relationship Id="rId4758" Type="http://schemas.openxmlformats.org/officeDocument/2006/relationships/hyperlink" Target="https://twitter.com/haljaber4196/status/1223011023197757440" TargetMode="External"/><Relationship Id="rId5809" Type="http://schemas.openxmlformats.org/officeDocument/2006/relationships/hyperlink" Target="https://twitter.com/girlalrain/status/1223543440182476800" TargetMode="External"/><Relationship Id="rId6180" Type="http://schemas.openxmlformats.org/officeDocument/2006/relationships/hyperlink" Target="https://twitter.com/salwaqtr/status/1223514444472504320" TargetMode="External"/><Relationship Id="rId3774" Type="http://schemas.openxmlformats.org/officeDocument/2006/relationships/hyperlink" Target="http://pbs.twimg.com/profile_images/1052316541323075584/GBDbuCT3_normal.jpg" TargetMode="External"/><Relationship Id="rId4825" Type="http://schemas.openxmlformats.org/officeDocument/2006/relationships/hyperlink" Target="https://twitter.com/mjqtr2/status/1223160383420104705" TargetMode="External"/><Relationship Id="rId7231" Type="http://schemas.openxmlformats.org/officeDocument/2006/relationships/hyperlink" Target="https://twitter.com/aldohaa__/status/1223703911850299393" TargetMode="External"/><Relationship Id="rId695" Type="http://schemas.openxmlformats.org/officeDocument/2006/relationships/hyperlink" Target="http://pbs.twimg.com/profile_images/874667974409539586/O-7XfbOy_normal.jpg" TargetMode="External"/><Relationship Id="rId2376" Type="http://schemas.openxmlformats.org/officeDocument/2006/relationships/hyperlink" Target="http://pbs.twimg.com/profile_images/1186385183047667712/UlL7YY0V_normal.jpg" TargetMode="External"/><Relationship Id="rId2790" Type="http://schemas.openxmlformats.org/officeDocument/2006/relationships/hyperlink" Target="http://pbs.twimg.com/profile_images/1188216943154814976/4y5rVND9_normal.jpg" TargetMode="External"/><Relationship Id="rId3427" Type="http://schemas.openxmlformats.org/officeDocument/2006/relationships/hyperlink" Target="http://pbs.twimg.com/profile_images/990917865644716032/-JVYEBp1_normal.jpg" TargetMode="External"/><Relationship Id="rId3841" Type="http://schemas.openxmlformats.org/officeDocument/2006/relationships/hyperlink" Target="http://pbs.twimg.com/profile_images/876473985617190912/w4d7dxNL_normal.jpg" TargetMode="External"/><Relationship Id="rId6997" Type="http://schemas.openxmlformats.org/officeDocument/2006/relationships/hyperlink" Target="https://twitter.com/_aysha_aa/status/1223090638859767808" TargetMode="External"/><Relationship Id="rId348" Type="http://schemas.openxmlformats.org/officeDocument/2006/relationships/hyperlink" Target="https://pbs.twimg.com/ext_tw_video_thumb/1223807699948920832/pu/img/C_Sq6JfUVcNJMtN6.jpg" TargetMode="External"/><Relationship Id="rId762" Type="http://schemas.openxmlformats.org/officeDocument/2006/relationships/hyperlink" Target="http://pbs.twimg.com/profile_images/1222829468080857090/I5vk_KyL_normal.jpg" TargetMode="External"/><Relationship Id="rId1392" Type="http://schemas.openxmlformats.org/officeDocument/2006/relationships/hyperlink" Target="http://pbs.twimg.com/profile_images/1177235455634563072/4iLi0FVQ_normal.jpg" TargetMode="External"/><Relationship Id="rId2029" Type="http://schemas.openxmlformats.org/officeDocument/2006/relationships/hyperlink" Target="http://pbs.twimg.com/profile_images/908668581935828992/itG4JBMW_normal.jpg" TargetMode="External"/><Relationship Id="rId2443" Type="http://schemas.openxmlformats.org/officeDocument/2006/relationships/hyperlink" Target="http://pbs.twimg.com/profile_images/1205874591886909441/aoIgqvs-_normal.jpg" TargetMode="External"/><Relationship Id="rId5599" Type="http://schemas.openxmlformats.org/officeDocument/2006/relationships/hyperlink" Target="https://twitter.com/koranaw1/status/1223458190937010178" TargetMode="External"/><Relationship Id="rId415" Type="http://schemas.openxmlformats.org/officeDocument/2006/relationships/hyperlink" Target="http://pbs.twimg.com/profile_images/935885812297633793/ZEoKmKjS_normal.jpg" TargetMode="External"/><Relationship Id="rId1045" Type="http://schemas.openxmlformats.org/officeDocument/2006/relationships/hyperlink" Target="http://pbs.twimg.com/profile_images/1168843425820618752/o61E9HhS_normal.jpg" TargetMode="External"/><Relationship Id="rId2510" Type="http://schemas.openxmlformats.org/officeDocument/2006/relationships/hyperlink" Target="http://pbs.twimg.com/profile_images/1210147439296077824/7ekQ6HkH_normal.jpg" TargetMode="External"/><Relationship Id="rId5666" Type="http://schemas.openxmlformats.org/officeDocument/2006/relationships/hyperlink" Target="https://twitter.com/muna99851294/status/1223496557988806656" TargetMode="External"/><Relationship Id="rId8072" Type="http://schemas.openxmlformats.org/officeDocument/2006/relationships/hyperlink" Target="https://twitter.com/aey__3/status/1223762602347651073" TargetMode="External"/><Relationship Id="rId1112" Type="http://schemas.openxmlformats.org/officeDocument/2006/relationships/hyperlink" Target="http://pbs.twimg.com/profile_images/3107203606/71d720452bc907ae7d4bb74fc881ae8a_normal.jpeg" TargetMode="External"/><Relationship Id="rId4268" Type="http://schemas.openxmlformats.org/officeDocument/2006/relationships/hyperlink" Target="http://pbs.twimg.com/profile_images/1055656510825644034/sQs2ReNa_normal.jpg" TargetMode="External"/><Relationship Id="rId5319" Type="http://schemas.openxmlformats.org/officeDocument/2006/relationships/hyperlink" Target="https://twitter.com/dqatar96/status/1223358670685327361" TargetMode="External"/><Relationship Id="rId6717" Type="http://schemas.openxmlformats.org/officeDocument/2006/relationships/hyperlink" Target="https://twitter.com/huda_al_thani/status/1223595962758848512" TargetMode="External"/><Relationship Id="rId3284" Type="http://schemas.openxmlformats.org/officeDocument/2006/relationships/hyperlink" Target="http://pbs.twimg.com/profile_images/953574819844558848/ulV3IYmg_normal.jpg" TargetMode="External"/><Relationship Id="rId4682" Type="http://schemas.openxmlformats.org/officeDocument/2006/relationships/hyperlink" Target="http://pbs.twimg.com/profile_images/910415787386695680/sjYFtTTj_normal.jpg" TargetMode="External"/><Relationship Id="rId5733" Type="http://schemas.openxmlformats.org/officeDocument/2006/relationships/hyperlink" Target="https://twitter.com/strawbxdo/status/1223519969390026753" TargetMode="External"/><Relationship Id="rId8889" Type="http://schemas.openxmlformats.org/officeDocument/2006/relationships/hyperlink" Target="https://twitter.com/saaddosari/status/1223543871658917888" TargetMode="External"/><Relationship Id="rId1929" Type="http://schemas.openxmlformats.org/officeDocument/2006/relationships/hyperlink" Target="http://pbs.twimg.com/profile_images/1217308560637530117/vRS6ex6Z_normal.jpg" TargetMode="External"/><Relationship Id="rId4335" Type="http://schemas.openxmlformats.org/officeDocument/2006/relationships/hyperlink" Target="http://pbs.twimg.com/profile_images/1125511565258690565/YGJrmKk5_normal.jpg" TargetMode="External"/><Relationship Id="rId5800" Type="http://schemas.openxmlformats.org/officeDocument/2006/relationships/hyperlink" Target="https://twitter.com/alhammadi_hind/status/1223542764090073088" TargetMode="External"/><Relationship Id="rId8956" Type="http://schemas.openxmlformats.org/officeDocument/2006/relationships/hyperlink" Target="https://twitter.com/lavender4_/status/1223176006216888320" TargetMode="External"/><Relationship Id="rId3351" Type="http://schemas.openxmlformats.org/officeDocument/2006/relationships/hyperlink" Target="http://pbs.twimg.com/profile_images/1219532089088933890/nHAoqu5x_normal.jpg" TargetMode="External"/><Relationship Id="rId4402" Type="http://schemas.openxmlformats.org/officeDocument/2006/relationships/hyperlink" Target="http://pbs.twimg.com/profile_images/878749237709684736/lH1y_DjS_normal.jpg" TargetMode="External"/><Relationship Id="rId7558" Type="http://schemas.openxmlformats.org/officeDocument/2006/relationships/hyperlink" Target="https://twitter.com/abo_qat/status/1223695596072116225" TargetMode="External"/><Relationship Id="rId7972" Type="http://schemas.openxmlformats.org/officeDocument/2006/relationships/hyperlink" Target="https://twitter.com/__iimem9/status/1223747409324466177" TargetMode="External"/><Relationship Id="rId8609" Type="http://schemas.openxmlformats.org/officeDocument/2006/relationships/hyperlink" Target="https://twitter.com/aljaidahj/status/1223171625492926464" TargetMode="External"/><Relationship Id="rId272" Type="http://schemas.openxmlformats.org/officeDocument/2006/relationships/hyperlink" Target="https://pbs.twimg.com/ext_tw_video_thumb/1223688001433296899/pu/img/v1E2GEBvbWEODjVe.jpg" TargetMode="External"/><Relationship Id="rId3004" Type="http://schemas.openxmlformats.org/officeDocument/2006/relationships/hyperlink" Target="http://pbs.twimg.com/profile_images/677958070371262464/j7LZbbFS_normal.jpg" TargetMode="External"/><Relationship Id="rId6574" Type="http://schemas.openxmlformats.org/officeDocument/2006/relationships/hyperlink" Target="https://twitter.com/fal217/status/1223676297219596288" TargetMode="External"/><Relationship Id="rId7625" Type="http://schemas.openxmlformats.org/officeDocument/2006/relationships/hyperlink" Target="https://twitter.com/naalansari__/status/1223729224873398272" TargetMode="External"/><Relationship Id="rId2020" Type="http://schemas.openxmlformats.org/officeDocument/2006/relationships/hyperlink" Target="http://pbs.twimg.com/profile_images/1155194157167710208/EuMtgOcM_normal.jpg" TargetMode="External"/><Relationship Id="rId5176" Type="http://schemas.openxmlformats.org/officeDocument/2006/relationships/hyperlink" Target="https://twitter.com/azizalkuwari_/status/1223341570046550016" TargetMode="External"/><Relationship Id="rId5590" Type="http://schemas.openxmlformats.org/officeDocument/2006/relationships/hyperlink" Target="https://twitter.com/ifoska/status/1223455583073972224" TargetMode="External"/><Relationship Id="rId6227" Type="http://schemas.openxmlformats.org/officeDocument/2006/relationships/hyperlink" Target="https://twitter.com/1mohap/status/1223601834511806470" TargetMode="External"/><Relationship Id="rId6641" Type="http://schemas.openxmlformats.org/officeDocument/2006/relationships/hyperlink" Target="https://twitter.com/qatar2022dohaq/status/1223267552924774402" TargetMode="External"/><Relationship Id="rId4192" Type="http://schemas.openxmlformats.org/officeDocument/2006/relationships/hyperlink" Target="http://pbs.twimg.com/profile_images/1219668775756275713/-lgFxaCt_normal.jpg" TargetMode="External"/><Relationship Id="rId5243" Type="http://schemas.openxmlformats.org/officeDocument/2006/relationships/hyperlink" Target="https://twitter.com/nalmeer3001/status/1223349349645791240" TargetMode="External"/><Relationship Id="rId8399" Type="http://schemas.openxmlformats.org/officeDocument/2006/relationships/hyperlink" Target="https://twitter.com/_mba57/status/1223672887607013376" TargetMode="External"/><Relationship Id="rId1786" Type="http://schemas.openxmlformats.org/officeDocument/2006/relationships/hyperlink" Target="http://pbs.twimg.com/profile_images/510397679134703616/QchILDBf_normal.jpeg" TargetMode="External"/><Relationship Id="rId2837" Type="http://schemas.openxmlformats.org/officeDocument/2006/relationships/hyperlink" Target="http://pbs.twimg.com/profile_images/996349771043438592/XCk4xcuZ_normal.jpg" TargetMode="External"/><Relationship Id="rId78" Type="http://schemas.openxmlformats.org/officeDocument/2006/relationships/hyperlink" Target="https://twitter.com/aljaidah/status/1222964510849454086" TargetMode="External"/><Relationship Id="rId809" Type="http://schemas.openxmlformats.org/officeDocument/2006/relationships/hyperlink" Target="http://pbs.twimg.com/profile_images/1145310459693867008/806Vmj1x_normal.jpg" TargetMode="External"/><Relationship Id="rId1439" Type="http://schemas.openxmlformats.org/officeDocument/2006/relationships/hyperlink" Target="http://pbs.twimg.com/profile_images/614720665061437440/HT_xk_Zj_normal.jpg" TargetMode="External"/><Relationship Id="rId1853" Type="http://schemas.openxmlformats.org/officeDocument/2006/relationships/hyperlink" Target="http://pbs.twimg.com/profile_images/1223584824092479491/j9vXJcLW_normal.jpg" TargetMode="External"/><Relationship Id="rId2904" Type="http://schemas.openxmlformats.org/officeDocument/2006/relationships/hyperlink" Target="http://pbs.twimg.com/profile_images/1223143227257167873/OsNSSJ6Q_normal.jpg" TargetMode="External"/><Relationship Id="rId5310" Type="http://schemas.openxmlformats.org/officeDocument/2006/relationships/hyperlink" Target="https://twitter.com/someone51515/status/1223357373252882433" TargetMode="External"/><Relationship Id="rId7068" Type="http://schemas.openxmlformats.org/officeDocument/2006/relationships/hyperlink" Target="https://twitter.com/_aysha_aa/status/1223352317199732736" TargetMode="External"/><Relationship Id="rId8119" Type="http://schemas.openxmlformats.org/officeDocument/2006/relationships/hyperlink" Target="https://twitter.com/111111_bayan/status/1223772112395153408" TargetMode="External"/><Relationship Id="rId8466" Type="http://schemas.openxmlformats.org/officeDocument/2006/relationships/hyperlink" Target="https://twitter.com/right_19080/status/1223804728515211265" TargetMode="External"/><Relationship Id="rId8880" Type="http://schemas.openxmlformats.org/officeDocument/2006/relationships/hyperlink" Target="https://twitter.com/bin_ebrah1m/status/1223203264516313088" TargetMode="External"/><Relationship Id="rId1506" Type="http://schemas.openxmlformats.org/officeDocument/2006/relationships/hyperlink" Target="http://pbs.twimg.com/profile_images/1222900093029777408/Ax8k_Zu9_normal.jpg" TargetMode="External"/><Relationship Id="rId1920" Type="http://schemas.openxmlformats.org/officeDocument/2006/relationships/hyperlink" Target="http://pbs.twimg.com/profile_images/1204454354163552258/VQwqEXmV_normal.jpg" TargetMode="External"/><Relationship Id="rId7482" Type="http://schemas.openxmlformats.org/officeDocument/2006/relationships/hyperlink" Target="https://twitter.com/kmedia84/status/1222985475159478272" TargetMode="External"/><Relationship Id="rId8533" Type="http://schemas.openxmlformats.org/officeDocument/2006/relationships/hyperlink" Target="https://twitter.com/aljassim76/status/1223459622838775810" TargetMode="External"/><Relationship Id="rId3678" Type="http://schemas.openxmlformats.org/officeDocument/2006/relationships/hyperlink" Target="http://pbs.twimg.com/profile_images/938706736319365120/QpgvkBAL_normal.jpg" TargetMode="External"/><Relationship Id="rId4729" Type="http://schemas.openxmlformats.org/officeDocument/2006/relationships/hyperlink" Target="https://twitter.com/om_naif80/status/1222983108955451393" TargetMode="External"/><Relationship Id="rId6084" Type="http://schemas.openxmlformats.org/officeDocument/2006/relationships/hyperlink" Target="https://twitter.com/sobaidly/status/1223576923881844736" TargetMode="External"/><Relationship Id="rId7135" Type="http://schemas.openxmlformats.org/officeDocument/2006/relationships/hyperlink" Target="https://twitter.com/yousefbinaliiii/status/1223665267739328515" TargetMode="External"/><Relationship Id="rId8600" Type="http://schemas.openxmlformats.org/officeDocument/2006/relationships/hyperlink" Target="https://twitter.com/h_al_muhannadi/status/1223812922914279424" TargetMode="External"/><Relationship Id="rId599" Type="http://schemas.openxmlformats.org/officeDocument/2006/relationships/hyperlink" Target="http://pbs.twimg.com/profile_images/1219770166495588352/WKDpoyit_normal.jpg" TargetMode="External"/><Relationship Id="rId2694" Type="http://schemas.openxmlformats.org/officeDocument/2006/relationships/hyperlink" Target="http://pbs.twimg.com/profile_images/1168966252397760513/e6zs-A_K_normal.jpg" TargetMode="External"/><Relationship Id="rId3745" Type="http://schemas.openxmlformats.org/officeDocument/2006/relationships/hyperlink" Target="http://pbs.twimg.com/profile_images/1219062885353250816/540ZycdJ_normal.jpg" TargetMode="External"/><Relationship Id="rId6151" Type="http://schemas.openxmlformats.org/officeDocument/2006/relationships/hyperlink" Target="https://twitter.com/rdzhtl6uazyumlp/status/1223586416854228993" TargetMode="External"/><Relationship Id="rId7202" Type="http://schemas.openxmlformats.org/officeDocument/2006/relationships/hyperlink" Target="https://twitter.com/_aysha_aa/status/1223696541782769668" TargetMode="External"/><Relationship Id="rId666" Type="http://schemas.openxmlformats.org/officeDocument/2006/relationships/hyperlink" Target="http://pbs.twimg.com/profile_images/1218476399650123776/UVDAzCOQ_normal.jpg" TargetMode="External"/><Relationship Id="rId1296" Type="http://schemas.openxmlformats.org/officeDocument/2006/relationships/hyperlink" Target="http://pbs.twimg.com/profile_images/511399114324443136/75KMgRB7_normal.jpeg" TargetMode="External"/><Relationship Id="rId2347" Type="http://schemas.openxmlformats.org/officeDocument/2006/relationships/hyperlink" Target="http://pbs.twimg.com/profile_images/1221080713920946176/Cn4MoGrB_normal.jpg" TargetMode="External"/><Relationship Id="rId319" Type="http://schemas.openxmlformats.org/officeDocument/2006/relationships/hyperlink" Target="https://pbs.twimg.com/media/EPphgEhXUAACEtH.jpg" TargetMode="External"/><Relationship Id="rId1363" Type="http://schemas.openxmlformats.org/officeDocument/2006/relationships/hyperlink" Target="http://pbs.twimg.com/profile_images/1175026919496179713/JgGbOuo0_normal.jpg" TargetMode="External"/><Relationship Id="rId2761" Type="http://schemas.openxmlformats.org/officeDocument/2006/relationships/hyperlink" Target="http://pbs.twimg.com/profile_images/996349771043438592/XCk4xcuZ_normal.jpg" TargetMode="External"/><Relationship Id="rId3812" Type="http://schemas.openxmlformats.org/officeDocument/2006/relationships/hyperlink" Target="https://pbs.twimg.com/media/EPtk9dQWoAEZvyN.jpg" TargetMode="External"/><Relationship Id="rId6968" Type="http://schemas.openxmlformats.org/officeDocument/2006/relationships/hyperlink" Target="https://twitter.com/sara55246290/status/1223701355799490570" TargetMode="External"/><Relationship Id="rId8390" Type="http://schemas.openxmlformats.org/officeDocument/2006/relationships/hyperlink" Target="https://twitter.com/_mba57/status/1223665119772708865" TargetMode="External"/><Relationship Id="rId9027" Type="http://schemas.openxmlformats.org/officeDocument/2006/relationships/hyperlink" Target="https://api.twitter.com/1.1/geo/id/0181f32937df0de8.json" TargetMode="External"/><Relationship Id="rId733" Type="http://schemas.openxmlformats.org/officeDocument/2006/relationships/hyperlink" Target="http://pbs.twimg.com/profile_images/1199008886021337089/jtg2cHhK_normal.jpg" TargetMode="External"/><Relationship Id="rId1016" Type="http://schemas.openxmlformats.org/officeDocument/2006/relationships/hyperlink" Target="http://pbs.twimg.com/profile_images/1163178188442390535/Xcn8FV--_normal.jpg" TargetMode="External"/><Relationship Id="rId2414" Type="http://schemas.openxmlformats.org/officeDocument/2006/relationships/hyperlink" Target="http://pbs.twimg.com/profile_images/1198151134956965889/Rx4SyiSx_normal.jpg" TargetMode="External"/><Relationship Id="rId5984" Type="http://schemas.openxmlformats.org/officeDocument/2006/relationships/hyperlink" Target="https://twitter.com/moomm15364308/status/1223562583892021249" TargetMode="External"/><Relationship Id="rId8043" Type="http://schemas.openxmlformats.org/officeDocument/2006/relationships/hyperlink" Target="https://twitter.com/safiasaaf/status/1223356974814973952" TargetMode="External"/><Relationship Id="rId800" Type="http://schemas.openxmlformats.org/officeDocument/2006/relationships/hyperlink" Target="http://pbs.twimg.com/profile_images/1213539829172101127/IBeyCSTJ_normal.jpg" TargetMode="External"/><Relationship Id="rId1430" Type="http://schemas.openxmlformats.org/officeDocument/2006/relationships/hyperlink" Target="http://pbs.twimg.com/profile_images/1145301007917887488/xdzV64fR_normal.jpg" TargetMode="External"/><Relationship Id="rId4586" Type="http://schemas.openxmlformats.org/officeDocument/2006/relationships/hyperlink" Target="http://pbs.twimg.com/profile_images/1169541361571422209/i04YsLZ3_normal.jpg" TargetMode="External"/><Relationship Id="rId5637" Type="http://schemas.openxmlformats.org/officeDocument/2006/relationships/hyperlink" Target="https://twitter.com/qatariobserver/status/1223360029916651527" TargetMode="External"/><Relationship Id="rId3188" Type="http://schemas.openxmlformats.org/officeDocument/2006/relationships/hyperlink" Target="http://pbs.twimg.com/profile_images/1207702019030413312/-7eZE7Ky_normal.jpg" TargetMode="External"/><Relationship Id="rId4239" Type="http://schemas.openxmlformats.org/officeDocument/2006/relationships/hyperlink" Target="http://pbs.twimg.com/profile_images/1204762701714591746/O4Zw4cLU_normal.jpg" TargetMode="External"/><Relationship Id="rId4653" Type="http://schemas.openxmlformats.org/officeDocument/2006/relationships/hyperlink" Target="http://pbs.twimg.com/profile_images/910415787386695680/sjYFtTTj_normal.jpg" TargetMode="External"/><Relationship Id="rId5704" Type="http://schemas.openxmlformats.org/officeDocument/2006/relationships/hyperlink" Target="https://twitter.com/muneera44565366/status/1223328478302560259" TargetMode="External"/><Relationship Id="rId8110" Type="http://schemas.openxmlformats.org/officeDocument/2006/relationships/hyperlink" Target="https://twitter.com/elbasiony_osama/status/1223421637552414721" TargetMode="External"/><Relationship Id="rId3255" Type="http://schemas.openxmlformats.org/officeDocument/2006/relationships/hyperlink" Target="http://pbs.twimg.com/profile_images/1217903092689186817/QrrnQfxB_normal.jpg" TargetMode="External"/><Relationship Id="rId4306" Type="http://schemas.openxmlformats.org/officeDocument/2006/relationships/hyperlink" Target="http://pbs.twimg.com/profile_images/1126560953254985728/s6A3nUhY_normal.jpg" TargetMode="External"/><Relationship Id="rId4720" Type="http://schemas.openxmlformats.org/officeDocument/2006/relationships/hyperlink" Target="https://twitter.com/joda08295457/status/1222980743695163394" TargetMode="External"/><Relationship Id="rId7876" Type="http://schemas.openxmlformats.org/officeDocument/2006/relationships/hyperlink" Target="https://twitter.com/ghdooi/status/1223344923157696512" TargetMode="External"/><Relationship Id="rId8927" Type="http://schemas.openxmlformats.org/officeDocument/2006/relationships/hyperlink" Target="https://twitter.com/qatar_mssk/status/1223451383443095552" TargetMode="External"/><Relationship Id="rId176" Type="http://schemas.openxmlformats.org/officeDocument/2006/relationships/hyperlink" Target="https://pbs.twimg.com/ext_tw_video_thumb/1223687840619487239/pu/img/KqvpmTeVkjX34hht.jpg" TargetMode="External"/><Relationship Id="rId590" Type="http://schemas.openxmlformats.org/officeDocument/2006/relationships/hyperlink" Target="http://pbs.twimg.com/profile_images/378800000546479212/d851fa7c0af7bdb80aab5011f51fc513_normal.jpeg" TargetMode="External"/><Relationship Id="rId2271" Type="http://schemas.openxmlformats.org/officeDocument/2006/relationships/hyperlink" Target="https://pbs.twimg.com/media/EPrzc_FX0AAMyb9.jpg" TargetMode="External"/><Relationship Id="rId3322" Type="http://schemas.openxmlformats.org/officeDocument/2006/relationships/hyperlink" Target="http://pbs.twimg.com/profile_images/1166309936063766530/VCywxBmV_normal.jpg" TargetMode="External"/><Relationship Id="rId6478" Type="http://schemas.openxmlformats.org/officeDocument/2006/relationships/hyperlink" Target="https://twitter.com/urdonyshaikh/status/1223182434361126912" TargetMode="External"/><Relationship Id="rId7529" Type="http://schemas.openxmlformats.org/officeDocument/2006/relationships/hyperlink" Target="https://twitter.com/qatarfuture2030/status/1223359705260658689" TargetMode="External"/><Relationship Id="rId243" Type="http://schemas.openxmlformats.org/officeDocument/2006/relationships/hyperlink" Target="https://pbs.twimg.com/ext_tw_video_thumb/1223712458059194370/pu/img/uLRSHsX16m4ERvJi.jpg" TargetMode="External"/><Relationship Id="rId5494" Type="http://schemas.openxmlformats.org/officeDocument/2006/relationships/hyperlink" Target="https://twitter.com/shamsa_17/status/1223408877527498754" TargetMode="External"/><Relationship Id="rId6892" Type="http://schemas.openxmlformats.org/officeDocument/2006/relationships/hyperlink" Target="https://twitter.com/rouda2004/status/1223210868156051458" TargetMode="External"/><Relationship Id="rId7943" Type="http://schemas.openxmlformats.org/officeDocument/2006/relationships/hyperlink" Target="https://twitter.com/turkyalsubaey/status/1223515699093692416" TargetMode="External"/><Relationship Id="rId310" Type="http://schemas.openxmlformats.org/officeDocument/2006/relationships/hyperlink" Target="https://pbs.twimg.com/media/EPuXUfqWkAAFtdy.jpg" TargetMode="External"/><Relationship Id="rId4096" Type="http://schemas.openxmlformats.org/officeDocument/2006/relationships/hyperlink" Target="http://pbs.twimg.com/profile_images/1154509612017692672/UwGdfqXz_normal.jpg" TargetMode="External"/><Relationship Id="rId5147" Type="http://schemas.openxmlformats.org/officeDocument/2006/relationships/hyperlink" Target="https://twitter.com/alabdullah5522/status/1223334783113220097" TargetMode="External"/><Relationship Id="rId6545" Type="http://schemas.openxmlformats.org/officeDocument/2006/relationships/hyperlink" Target="https://twitter.com/okrrrrrrrrrrrr/status/1223671209604386817" TargetMode="External"/><Relationship Id="rId5561" Type="http://schemas.openxmlformats.org/officeDocument/2006/relationships/hyperlink" Target="https://twitter.com/nassera52554501/status/1223444642923982850" TargetMode="External"/><Relationship Id="rId6612" Type="http://schemas.openxmlformats.org/officeDocument/2006/relationships/hyperlink" Target="https://twitter.com/aldana88qtr/status/1223681054399221761" TargetMode="External"/><Relationship Id="rId1757" Type="http://schemas.openxmlformats.org/officeDocument/2006/relationships/hyperlink" Target="http://pbs.twimg.com/profile_images/1206485648951123968/vc9J6IrU_normal.jpg" TargetMode="External"/><Relationship Id="rId2808" Type="http://schemas.openxmlformats.org/officeDocument/2006/relationships/hyperlink" Target="http://pbs.twimg.com/profile_images/1169539079173808129/OysrZi-__normal.jpg" TargetMode="External"/><Relationship Id="rId4163" Type="http://schemas.openxmlformats.org/officeDocument/2006/relationships/hyperlink" Target="http://pbs.twimg.com/profile_images/1158706367986839553/q2HFg_IA_normal.jpg" TargetMode="External"/><Relationship Id="rId5214" Type="http://schemas.openxmlformats.org/officeDocument/2006/relationships/hyperlink" Target="https://twitter.com/fatooom_37/status/1223345148286971907" TargetMode="External"/><Relationship Id="rId8784" Type="http://schemas.openxmlformats.org/officeDocument/2006/relationships/hyperlink" Target="https://twitter.com/oohendoo/status/1223220569556029440" TargetMode="External"/><Relationship Id="rId49" Type="http://schemas.openxmlformats.org/officeDocument/2006/relationships/hyperlink" Target="https://twitter.com/Queen___ahmed/status/1223566010051067904?s=19" TargetMode="External"/><Relationship Id="rId1824" Type="http://schemas.openxmlformats.org/officeDocument/2006/relationships/hyperlink" Target="http://pbs.twimg.com/profile_images/1223346609557331969/DrhSecAy_normal.jpg" TargetMode="External"/><Relationship Id="rId4230" Type="http://schemas.openxmlformats.org/officeDocument/2006/relationships/hyperlink" Target="http://pbs.twimg.com/profile_images/1198983811733872640/ZVZCJCCW_normal.jpg" TargetMode="External"/><Relationship Id="rId7386" Type="http://schemas.openxmlformats.org/officeDocument/2006/relationships/hyperlink" Target="https://twitter.com/hinqnzsgb2uux5w/status/1223021420025982978" TargetMode="External"/><Relationship Id="rId8437" Type="http://schemas.openxmlformats.org/officeDocument/2006/relationships/hyperlink" Target="https://twitter.com/aljaidah/status/1223186718624489472" TargetMode="External"/><Relationship Id="rId8851" Type="http://schemas.openxmlformats.org/officeDocument/2006/relationships/hyperlink" Target="https://twitter.com/aljaidah/status/1222992334490607616" TargetMode="External"/><Relationship Id="rId7039" Type="http://schemas.openxmlformats.org/officeDocument/2006/relationships/hyperlink" Target="https://twitter.com/_aysha_aa/status/1223262383558316034" TargetMode="External"/><Relationship Id="rId7453" Type="http://schemas.openxmlformats.org/officeDocument/2006/relationships/hyperlink" Target="https://twitter.com/_aishar/status/1223609271809605639" TargetMode="External"/><Relationship Id="rId8504" Type="http://schemas.openxmlformats.org/officeDocument/2006/relationships/hyperlink" Target="https://twitter.com/fahadq6r6/status/1223572181914996736" TargetMode="External"/><Relationship Id="rId2598" Type="http://schemas.openxmlformats.org/officeDocument/2006/relationships/hyperlink" Target="http://pbs.twimg.com/profile_images/1222897496227110912/MA3J3Jeg_normal.jpg" TargetMode="External"/><Relationship Id="rId3996" Type="http://schemas.openxmlformats.org/officeDocument/2006/relationships/hyperlink" Target="http://pbs.twimg.com/profile_images/876127816202412033/0wwY9dGD_normal.jpg" TargetMode="External"/><Relationship Id="rId6055" Type="http://schemas.openxmlformats.org/officeDocument/2006/relationships/hyperlink" Target="https://twitter.com/hmdeeb/status/1223573180972982272" TargetMode="External"/><Relationship Id="rId7106" Type="http://schemas.openxmlformats.org/officeDocument/2006/relationships/hyperlink" Target="https://twitter.com/mohamadalfadel1/status/1223359513853599746" TargetMode="External"/><Relationship Id="rId3649" Type="http://schemas.openxmlformats.org/officeDocument/2006/relationships/hyperlink" Target="http://pbs.twimg.com/profile_images/1201597768072077315/06_BZZI8_normal.jpg" TargetMode="External"/><Relationship Id="rId5071" Type="http://schemas.openxmlformats.org/officeDocument/2006/relationships/hyperlink" Target="https://twitter.com/meneya27/status/1223302725452148737" TargetMode="External"/><Relationship Id="rId6122" Type="http://schemas.openxmlformats.org/officeDocument/2006/relationships/hyperlink" Target="https://twitter.com/seenbm8/status/1223581203527356419" TargetMode="External"/><Relationship Id="rId7520" Type="http://schemas.openxmlformats.org/officeDocument/2006/relationships/hyperlink" Target="https://twitter.com/tagreed_alemadi/status/1222991169069756424" TargetMode="External"/><Relationship Id="rId984" Type="http://schemas.openxmlformats.org/officeDocument/2006/relationships/hyperlink" Target="http://pbs.twimg.com/profile_images/1170712567720943618/-hkezMff_normal.jpg" TargetMode="External"/><Relationship Id="rId2665" Type="http://schemas.openxmlformats.org/officeDocument/2006/relationships/hyperlink" Target="https://pbs.twimg.com/ext_tw_video_thumb/1223688001433296899/pu/img/v1E2GEBvbWEODjVe.jpg" TargetMode="External"/><Relationship Id="rId3716" Type="http://schemas.openxmlformats.org/officeDocument/2006/relationships/hyperlink" Target="https://pbs.twimg.com/media/EPtk9dQWoAEZvyN.jpg" TargetMode="External"/><Relationship Id="rId637" Type="http://schemas.openxmlformats.org/officeDocument/2006/relationships/hyperlink" Target="http://pbs.twimg.com/profile_images/1222380248827940864/ylMB8-RM_normal.jpg" TargetMode="External"/><Relationship Id="rId1267" Type="http://schemas.openxmlformats.org/officeDocument/2006/relationships/hyperlink" Target="http://pbs.twimg.com/profile_images/1208029831721566208/iB79qUTJ_normal.jpg" TargetMode="External"/><Relationship Id="rId1681" Type="http://schemas.openxmlformats.org/officeDocument/2006/relationships/hyperlink" Target="http://pbs.twimg.com/profile_images/1215867671050379265/irQ_DqAl_normal.jpg" TargetMode="External"/><Relationship Id="rId2318" Type="http://schemas.openxmlformats.org/officeDocument/2006/relationships/hyperlink" Target="http://pbs.twimg.com/profile_images/1199332856226435073/45gLC6Tz_normal.jpg" TargetMode="External"/><Relationship Id="rId2732" Type="http://schemas.openxmlformats.org/officeDocument/2006/relationships/hyperlink" Target="http://pbs.twimg.com/profile_images/996349771043438592/XCk4xcuZ_normal.jpg" TargetMode="External"/><Relationship Id="rId5888" Type="http://schemas.openxmlformats.org/officeDocument/2006/relationships/hyperlink" Target="https://twitter.com/thehajrei/status/1223553158783340544" TargetMode="External"/><Relationship Id="rId6939" Type="http://schemas.openxmlformats.org/officeDocument/2006/relationships/hyperlink" Target="https://twitter.com/hamad_i/status/1223699965685444608" TargetMode="External"/><Relationship Id="rId8294" Type="http://schemas.openxmlformats.org/officeDocument/2006/relationships/hyperlink" Target="https://twitter.com/mnasr0678/status/1223660548610502661" TargetMode="External"/><Relationship Id="rId704" Type="http://schemas.openxmlformats.org/officeDocument/2006/relationships/hyperlink" Target="http://pbs.twimg.com/profile_images/1119510445554130946/o5ZrQpwU_normal.jpg" TargetMode="External"/><Relationship Id="rId1334" Type="http://schemas.openxmlformats.org/officeDocument/2006/relationships/hyperlink" Target="http://pbs.twimg.com/profile_images/1113840023890223104/DiqTowPo_normal.jpg" TargetMode="External"/><Relationship Id="rId5955" Type="http://schemas.openxmlformats.org/officeDocument/2006/relationships/hyperlink" Target="https://twitter.com/ahmedbinsalem11/status/1223557805753368577" TargetMode="External"/><Relationship Id="rId8361" Type="http://schemas.openxmlformats.org/officeDocument/2006/relationships/hyperlink" Target="https://twitter.com/mohammed_wings/status/1222991038324912149" TargetMode="External"/><Relationship Id="rId40" Type="http://schemas.openxmlformats.org/officeDocument/2006/relationships/hyperlink" Target="https://twitter.com/Queen___ahmed/status/1223566010051067904?s=19" TargetMode="External"/><Relationship Id="rId1401" Type="http://schemas.openxmlformats.org/officeDocument/2006/relationships/hyperlink" Target="http://pbs.twimg.com/profile_images/1144695014435545089/_HzcaNc-_normal.jpg" TargetMode="External"/><Relationship Id="rId4557" Type="http://schemas.openxmlformats.org/officeDocument/2006/relationships/hyperlink" Target="http://pbs.twimg.com/profile_images/1216415520783773696/IOyywUlZ_normal.jpg" TargetMode="External"/><Relationship Id="rId5608" Type="http://schemas.openxmlformats.org/officeDocument/2006/relationships/hyperlink" Target="https://twitter.com/bu_jassim_111/status/1223466397621202945" TargetMode="External"/><Relationship Id="rId8014" Type="http://schemas.openxmlformats.org/officeDocument/2006/relationships/hyperlink" Target="https://twitter.com/kmkalobaidli/status/1223752637935509505" TargetMode="External"/><Relationship Id="rId3159" Type="http://schemas.openxmlformats.org/officeDocument/2006/relationships/hyperlink" Target="http://pbs.twimg.com/profile_images/1159494786887364608/jn_zJKfB_normal.jpg" TargetMode="External"/><Relationship Id="rId3573" Type="http://schemas.openxmlformats.org/officeDocument/2006/relationships/hyperlink" Target="http://pbs.twimg.com/profile_images/1223630085019852800/kVCOWGMd_normal.jpg" TargetMode="External"/><Relationship Id="rId4971" Type="http://schemas.openxmlformats.org/officeDocument/2006/relationships/hyperlink" Target="https://twitter.com/mfuveovdik3nmgl/status/1223270715765510144" TargetMode="External"/><Relationship Id="rId7030" Type="http://schemas.openxmlformats.org/officeDocument/2006/relationships/hyperlink" Target="https://twitter.com/rsa_qtr/status/1223193489107759105" TargetMode="External"/><Relationship Id="rId494" Type="http://schemas.openxmlformats.org/officeDocument/2006/relationships/hyperlink" Target="http://pbs.twimg.com/profile_images/1211254976095408128/SSh_ENZb_normal.jpg" TargetMode="External"/><Relationship Id="rId2175" Type="http://schemas.openxmlformats.org/officeDocument/2006/relationships/hyperlink" Target="http://pbs.twimg.com/profile_images/867774545435996161/G-NoOGIQ_normal.jpg" TargetMode="External"/><Relationship Id="rId3226" Type="http://schemas.openxmlformats.org/officeDocument/2006/relationships/hyperlink" Target="http://pbs.twimg.com/profile_images/1213534359468290050/IyN_SNWA_normal.jpg" TargetMode="External"/><Relationship Id="rId4624" Type="http://schemas.openxmlformats.org/officeDocument/2006/relationships/hyperlink" Target="http://pbs.twimg.com/profile_images/1198771188975243264/NorMsZXv_normal.jpg" TargetMode="External"/><Relationship Id="rId147" Type="http://schemas.openxmlformats.org/officeDocument/2006/relationships/hyperlink" Target="https://pbs.twimg.com/media/EPsTWyaX4AAK-Qf.jpg" TargetMode="External"/><Relationship Id="rId1191" Type="http://schemas.openxmlformats.org/officeDocument/2006/relationships/hyperlink" Target="http://pbs.twimg.com/profile_images/993241449272459264/FZqkZlWq_normal.jpg" TargetMode="External"/><Relationship Id="rId3640" Type="http://schemas.openxmlformats.org/officeDocument/2006/relationships/hyperlink" Target="http://pbs.twimg.com/profile_images/1208677689139351553/nnXipDer_normal.jpg" TargetMode="External"/><Relationship Id="rId6796" Type="http://schemas.openxmlformats.org/officeDocument/2006/relationships/hyperlink" Target="https://twitter.com/shaalh1804/status/1223692264343511041" TargetMode="External"/><Relationship Id="rId7847" Type="http://schemas.openxmlformats.org/officeDocument/2006/relationships/hyperlink" Target="https://twitter.com/_77ffi/status/1223715842854203393" TargetMode="External"/><Relationship Id="rId561" Type="http://schemas.openxmlformats.org/officeDocument/2006/relationships/hyperlink" Target="http://pbs.twimg.com/profile_images/1217356293138239488/stocBbPk_normal.jpg" TargetMode="External"/><Relationship Id="rId2242" Type="http://schemas.openxmlformats.org/officeDocument/2006/relationships/hyperlink" Target="http://pbs.twimg.com/profile_images/1222512790256209920/UlRonS2W_normal.jpg" TargetMode="External"/><Relationship Id="rId5398" Type="http://schemas.openxmlformats.org/officeDocument/2006/relationships/hyperlink" Target="https://twitter.com/kruweczki123/status/1223373909501923328" TargetMode="External"/><Relationship Id="rId6449" Type="http://schemas.openxmlformats.org/officeDocument/2006/relationships/hyperlink" Target="https://twitter.com/majedqtr1/status/1223646606467182598" TargetMode="External"/><Relationship Id="rId6863" Type="http://schemas.openxmlformats.org/officeDocument/2006/relationships/hyperlink" Target="https://twitter.com/msm21981462/status/1223696521834696704" TargetMode="External"/><Relationship Id="rId7914" Type="http://schemas.openxmlformats.org/officeDocument/2006/relationships/hyperlink" Target="https://twitter.com/f5m_qtri/status/1223365102092660736" TargetMode="External"/><Relationship Id="rId214" Type="http://schemas.openxmlformats.org/officeDocument/2006/relationships/hyperlink" Target="https://pbs.twimg.com/ext_tw_video_thumb/1223688001433296899/pu/img/v1E2GEBvbWEODjVe.jpg" TargetMode="External"/><Relationship Id="rId5465" Type="http://schemas.openxmlformats.org/officeDocument/2006/relationships/hyperlink" Target="https://twitter.com/qtr_boali/status/1223388599846084609" TargetMode="External"/><Relationship Id="rId6516" Type="http://schemas.openxmlformats.org/officeDocument/2006/relationships/hyperlink" Target="https://twitter.com/g_kaldari/status/1223665116861882369" TargetMode="External"/><Relationship Id="rId6930" Type="http://schemas.openxmlformats.org/officeDocument/2006/relationships/hyperlink" Target="https://twitter.com/mohammedalnaim5/status/1223698153678962693" TargetMode="External"/><Relationship Id="rId4067" Type="http://schemas.openxmlformats.org/officeDocument/2006/relationships/hyperlink" Target="http://pbs.twimg.com/profile_images/872227895854460930/7LDwjtYO_normal.jpg" TargetMode="External"/><Relationship Id="rId4481" Type="http://schemas.openxmlformats.org/officeDocument/2006/relationships/hyperlink" Target="http://pbs.twimg.com/profile_images/1222609405927137282/oQFvXyLy_normal.jpg" TargetMode="External"/><Relationship Id="rId5118" Type="http://schemas.openxmlformats.org/officeDocument/2006/relationships/hyperlink" Target="https://twitter.com/shaikha1122334/status/1223333630359035905" TargetMode="External"/><Relationship Id="rId5532" Type="http://schemas.openxmlformats.org/officeDocument/2006/relationships/hyperlink" Target="https://twitter.com/ahmhsr/status/1223310480795668481" TargetMode="External"/><Relationship Id="rId8688" Type="http://schemas.openxmlformats.org/officeDocument/2006/relationships/hyperlink" Target="https://twitter.com/buickobaid/status/1223816309160534017" TargetMode="External"/><Relationship Id="rId3083" Type="http://schemas.openxmlformats.org/officeDocument/2006/relationships/hyperlink" Target="http://pbs.twimg.com/profile_images/1211392400855306240/Ep56Nbha_normal.jpg" TargetMode="External"/><Relationship Id="rId4134" Type="http://schemas.openxmlformats.org/officeDocument/2006/relationships/hyperlink" Target="http://pbs.twimg.com/profile_images/1042481136293818369/iD9o7sL5_normal.jpg" TargetMode="External"/><Relationship Id="rId1728" Type="http://schemas.openxmlformats.org/officeDocument/2006/relationships/hyperlink" Target="http://pbs.twimg.com/profile_images/1130639551821746176/cyaeakqd_normal.jpg" TargetMode="External"/><Relationship Id="rId3150" Type="http://schemas.openxmlformats.org/officeDocument/2006/relationships/hyperlink" Target="http://pbs.twimg.com/profile_images/763836359241003008/3r5SdhZp_normal.jpg" TargetMode="External"/><Relationship Id="rId4201" Type="http://schemas.openxmlformats.org/officeDocument/2006/relationships/hyperlink" Target="http://pbs.twimg.com/profile_images/1222173643519799297/X831jDBU_normal.jpg" TargetMode="External"/><Relationship Id="rId7357" Type="http://schemas.openxmlformats.org/officeDocument/2006/relationships/hyperlink" Target="https://twitter.com/mojoay/status/1223710199871168512" TargetMode="External"/><Relationship Id="rId8408" Type="http://schemas.openxmlformats.org/officeDocument/2006/relationships/hyperlink" Target="https://twitter.com/_mba57/status/1223673630313385985" TargetMode="External"/><Relationship Id="rId8755" Type="http://schemas.openxmlformats.org/officeDocument/2006/relationships/hyperlink" Target="https://twitter.com/mashaell86/status/1223346102780514306" TargetMode="External"/><Relationship Id="rId7771" Type="http://schemas.openxmlformats.org/officeDocument/2006/relationships/hyperlink" Target="https://twitter.com/alharoonmariam/status/1223737699171028993" TargetMode="External"/><Relationship Id="rId8822" Type="http://schemas.openxmlformats.org/officeDocument/2006/relationships/hyperlink" Target="https://twitter.com/shabihatalghim/status/1223581447715479559" TargetMode="External"/><Relationship Id="rId3967" Type="http://schemas.openxmlformats.org/officeDocument/2006/relationships/hyperlink" Target="http://pbs.twimg.com/profile_images/378800000465580679/f7966fac39c340bfb551dc03e0900595_normal.jpeg" TargetMode="External"/><Relationship Id="rId6373" Type="http://schemas.openxmlformats.org/officeDocument/2006/relationships/hyperlink" Target="https://twitter.com/_frees0ul/status/1223625699405320193" TargetMode="External"/><Relationship Id="rId7424" Type="http://schemas.openxmlformats.org/officeDocument/2006/relationships/hyperlink" Target="https://twitter.com/yousefalsaafin/status/1223714429856092162" TargetMode="External"/><Relationship Id="rId4" Type="http://schemas.openxmlformats.org/officeDocument/2006/relationships/hyperlink" Target="https://www.youtube.com/watch?v=UyoFnfn7LN8&amp;feature=youtu.be" TargetMode="External"/><Relationship Id="rId888" Type="http://schemas.openxmlformats.org/officeDocument/2006/relationships/hyperlink" Target="http://abs.twimg.com/sticky/default_profile_images/default_profile_normal.png" TargetMode="External"/><Relationship Id="rId2569" Type="http://schemas.openxmlformats.org/officeDocument/2006/relationships/hyperlink" Target="http://pbs.twimg.com/profile_images/867828687038763010/RFsulVtM_normal.jpg" TargetMode="External"/><Relationship Id="rId2983" Type="http://schemas.openxmlformats.org/officeDocument/2006/relationships/hyperlink" Target="http://pbs.twimg.com/profile_images/872695946286473216/wHp5a4G7_normal.jpg" TargetMode="External"/><Relationship Id="rId6026" Type="http://schemas.openxmlformats.org/officeDocument/2006/relationships/hyperlink" Target="https://twitter.com/rms1396rms1396/status/1223568997498728448" TargetMode="External"/><Relationship Id="rId6440" Type="http://schemas.openxmlformats.org/officeDocument/2006/relationships/hyperlink" Target="https://twitter.com/dosarimo/status/1223362726237548545" TargetMode="External"/><Relationship Id="rId955" Type="http://schemas.openxmlformats.org/officeDocument/2006/relationships/hyperlink" Target="http://pbs.twimg.com/profile_images/872986005866815491/-9c-vCQn_normal.jpg" TargetMode="External"/><Relationship Id="rId1585" Type="http://schemas.openxmlformats.org/officeDocument/2006/relationships/hyperlink" Target="http://pbs.twimg.com/profile_images/943676272890269697/f0cr6tfa_normal.jpg" TargetMode="External"/><Relationship Id="rId2636" Type="http://schemas.openxmlformats.org/officeDocument/2006/relationships/hyperlink" Target="https://pbs.twimg.com/ext_tw_video_thumb/1223687840619487239/pu/img/KqvpmTeVkjX34hht.jpg" TargetMode="External"/><Relationship Id="rId5042" Type="http://schemas.openxmlformats.org/officeDocument/2006/relationships/hyperlink" Target="https://twitter.com/mahasn88668127/status/1223293828439986176" TargetMode="External"/><Relationship Id="rId8198" Type="http://schemas.openxmlformats.org/officeDocument/2006/relationships/hyperlink" Target="https://twitter.com/mikekiki4/status/1223795932225064962" TargetMode="External"/><Relationship Id="rId608" Type="http://schemas.openxmlformats.org/officeDocument/2006/relationships/hyperlink" Target="http://pbs.twimg.com/profile_images/1210979629504356353/wbiJiH48_normal.jpg" TargetMode="External"/><Relationship Id="rId1238" Type="http://schemas.openxmlformats.org/officeDocument/2006/relationships/hyperlink" Target="http://pbs.twimg.com/profile_images/1055781597906173953/7hkuHdQk_normal.jpg" TargetMode="External"/><Relationship Id="rId1652" Type="http://schemas.openxmlformats.org/officeDocument/2006/relationships/hyperlink" Target="http://pbs.twimg.com/profile_images/1193285676860628992/Xd19yKWv_normal.jpg" TargetMode="External"/><Relationship Id="rId8265" Type="http://schemas.openxmlformats.org/officeDocument/2006/relationships/hyperlink" Target="https://twitter.com/ashah_alnaimi/status/1223801359746699264" TargetMode="External"/><Relationship Id="rId1305" Type="http://schemas.openxmlformats.org/officeDocument/2006/relationships/hyperlink" Target="http://pbs.twimg.com/profile_images/888035241612398592/75hFjLDf_normal.jpg" TargetMode="External"/><Relationship Id="rId2703" Type="http://schemas.openxmlformats.org/officeDocument/2006/relationships/hyperlink" Target="http://pbs.twimg.com/profile_images/378800000465580679/f7966fac39c340bfb551dc03e0900595_normal.jpeg" TargetMode="External"/><Relationship Id="rId5859" Type="http://schemas.openxmlformats.org/officeDocument/2006/relationships/hyperlink" Target="https://twitter.com/aeamzman1976/status/1223549329362903040" TargetMode="External"/><Relationship Id="rId7281" Type="http://schemas.openxmlformats.org/officeDocument/2006/relationships/hyperlink" Target="https://twitter.com/mahde102/status/1223706179727175680" TargetMode="External"/><Relationship Id="rId8332" Type="http://schemas.openxmlformats.org/officeDocument/2006/relationships/hyperlink" Target="https://twitter.com/bo3oof_/status/1222972598331592704" TargetMode="External"/><Relationship Id="rId4875" Type="http://schemas.openxmlformats.org/officeDocument/2006/relationships/hyperlink" Target="https://twitter.com/wadha82849486/status/1223212065621454853" TargetMode="External"/><Relationship Id="rId5926" Type="http://schemas.openxmlformats.org/officeDocument/2006/relationships/hyperlink" Target="https://twitter.com/doseofjoud/status/1223556394777006080" TargetMode="External"/><Relationship Id="rId11" Type="http://schemas.openxmlformats.org/officeDocument/2006/relationships/hyperlink" Target="https://www.youtube.com/watch?v=UyoFnfn7LN8&amp;feature=youtu.be" TargetMode="External"/><Relationship Id="rId398" Type="http://schemas.openxmlformats.org/officeDocument/2006/relationships/hyperlink" Target="http://pbs.twimg.com/profile_images/965174098581172224/J79IUaKr_normal.jpg" TargetMode="External"/><Relationship Id="rId2079" Type="http://schemas.openxmlformats.org/officeDocument/2006/relationships/hyperlink" Target="http://pbs.twimg.com/profile_images/1202135235359649792/Qgvho0mW_normal.jpg" TargetMode="External"/><Relationship Id="rId3477" Type="http://schemas.openxmlformats.org/officeDocument/2006/relationships/hyperlink" Target="http://pbs.twimg.com/profile_images/1136781991058300928/2Alk2Mql_normal.jpg" TargetMode="External"/><Relationship Id="rId3891" Type="http://schemas.openxmlformats.org/officeDocument/2006/relationships/hyperlink" Target="http://pbs.twimg.com/profile_images/1052126108995477504/Sc3UEHZQ_normal.jpg" TargetMode="External"/><Relationship Id="rId4528" Type="http://schemas.openxmlformats.org/officeDocument/2006/relationships/hyperlink" Target="http://pbs.twimg.com/profile_images/1207323151505510408/2odWYCvV_normal.jpg" TargetMode="External"/><Relationship Id="rId4942" Type="http://schemas.openxmlformats.org/officeDocument/2006/relationships/hyperlink" Target="https://twitter.com/fahooodha/status/1223260799155802118" TargetMode="External"/><Relationship Id="rId2493" Type="http://schemas.openxmlformats.org/officeDocument/2006/relationships/hyperlink" Target="http://abs.twimg.com/sticky/default_profile_images/default_profile_normal.png" TargetMode="External"/><Relationship Id="rId3544" Type="http://schemas.openxmlformats.org/officeDocument/2006/relationships/hyperlink" Target="http://pbs.twimg.com/profile_images/963417038424338432/QLEscM-j_normal.jpg" TargetMode="External"/><Relationship Id="rId7001" Type="http://schemas.openxmlformats.org/officeDocument/2006/relationships/hyperlink" Target="https://twitter.com/ums3oud1/status/1223352047090749449" TargetMode="External"/><Relationship Id="rId465" Type="http://schemas.openxmlformats.org/officeDocument/2006/relationships/hyperlink" Target="https://pbs.twimg.com/media/EPkPKLuXsAA6Dy0.jpg" TargetMode="External"/><Relationship Id="rId1095" Type="http://schemas.openxmlformats.org/officeDocument/2006/relationships/hyperlink" Target="http://pbs.twimg.com/profile_images/927921580398731264/ZBmQP64W_normal.jpg" TargetMode="External"/><Relationship Id="rId2146" Type="http://schemas.openxmlformats.org/officeDocument/2006/relationships/hyperlink" Target="http://pbs.twimg.com/profile_images/1047809869305303041/GTpZVr5K_normal.jpg" TargetMode="External"/><Relationship Id="rId2560" Type="http://schemas.openxmlformats.org/officeDocument/2006/relationships/hyperlink" Target="http://pbs.twimg.com/profile_images/1217865854509027328/DL9r1ECU_normal.jpg" TargetMode="External"/><Relationship Id="rId3611" Type="http://schemas.openxmlformats.org/officeDocument/2006/relationships/hyperlink" Target="http://pbs.twimg.com/profile_images/1155870240963616768/DQKFM6Nl_normal.jpg" TargetMode="External"/><Relationship Id="rId6767" Type="http://schemas.openxmlformats.org/officeDocument/2006/relationships/hyperlink" Target="https://twitter.com/_nouribk/status/1223574387141545984" TargetMode="External"/><Relationship Id="rId7818" Type="http://schemas.openxmlformats.org/officeDocument/2006/relationships/hyperlink" Target="https://twitter.com/bint_al30d/status/1223734153147043846" TargetMode="External"/><Relationship Id="rId118" Type="http://schemas.openxmlformats.org/officeDocument/2006/relationships/hyperlink" Target="https://pbs.twimg.com/media/EPrLQMzWsAEVpW1.jpg" TargetMode="External"/><Relationship Id="rId532" Type="http://schemas.openxmlformats.org/officeDocument/2006/relationships/hyperlink" Target="http://pbs.twimg.com/profile_images/644948318850646016/45l0CrqG_normal.jpg" TargetMode="External"/><Relationship Id="rId1162" Type="http://schemas.openxmlformats.org/officeDocument/2006/relationships/hyperlink" Target="http://pbs.twimg.com/profile_images/1211507993747042305/F3ze8Xkw_normal.jpg" TargetMode="External"/><Relationship Id="rId2213" Type="http://schemas.openxmlformats.org/officeDocument/2006/relationships/hyperlink" Target="http://pbs.twimg.com/profile_images/1223695666754572288/sEmYmNZh_normal.jpg" TargetMode="External"/><Relationship Id="rId5369" Type="http://schemas.openxmlformats.org/officeDocument/2006/relationships/hyperlink" Target="https://twitter.com/salemalmrri35/status/1223331828834152449" TargetMode="External"/><Relationship Id="rId5783" Type="http://schemas.openxmlformats.org/officeDocument/2006/relationships/hyperlink" Target="https://twitter.com/ebtesam19997/status/1223538407302930432" TargetMode="External"/><Relationship Id="rId4385" Type="http://schemas.openxmlformats.org/officeDocument/2006/relationships/hyperlink" Target="http://pbs.twimg.com/profile_images/1208492516858847234/IMmT8pVO_normal.jpg" TargetMode="External"/><Relationship Id="rId5436" Type="http://schemas.openxmlformats.org/officeDocument/2006/relationships/hyperlink" Target="https://twitter.com/rayyani75/status/1223378706929942534" TargetMode="External"/><Relationship Id="rId6834" Type="http://schemas.openxmlformats.org/officeDocument/2006/relationships/hyperlink" Target="https://twitter.com/msm21981462/status/1223273791473836033" TargetMode="External"/><Relationship Id="rId1979" Type="http://schemas.openxmlformats.org/officeDocument/2006/relationships/hyperlink" Target="http://pbs.twimg.com/profile_images/1219998874401636352/hOkKaQG8_normal.jpg" TargetMode="External"/><Relationship Id="rId4038" Type="http://schemas.openxmlformats.org/officeDocument/2006/relationships/hyperlink" Target="http://pbs.twimg.com/profile_images/378800000465580679/f7966fac39c340bfb551dc03e0900595_normal.jpeg" TargetMode="External"/><Relationship Id="rId5850" Type="http://schemas.openxmlformats.org/officeDocument/2006/relationships/hyperlink" Target="https://twitter.com/ta7an70/status/1223548750171459585" TargetMode="External"/><Relationship Id="rId6901" Type="http://schemas.openxmlformats.org/officeDocument/2006/relationships/hyperlink" Target="https://twitter.com/rouda2004/status/1223255738581233666" TargetMode="External"/><Relationship Id="rId3054" Type="http://schemas.openxmlformats.org/officeDocument/2006/relationships/hyperlink" Target="http://pbs.twimg.com/profile_images/1208492516858847234/IMmT8pVO_normal.jpg" TargetMode="External"/><Relationship Id="rId4452" Type="http://schemas.openxmlformats.org/officeDocument/2006/relationships/hyperlink" Target="http://pbs.twimg.com/profile_images/1050852523098218496/nMDBlqQ2_normal.jpg" TargetMode="External"/><Relationship Id="rId5503" Type="http://schemas.openxmlformats.org/officeDocument/2006/relationships/hyperlink" Target="https://twitter.com/galkhay/status/1223413110683455494" TargetMode="External"/><Relationship Id="rId8659" Type="http://schemas.openxmlformats.org/officeDocument/2006/relationships/hyperlink" Target="https://twitter.com/alkuwarimashaa/status/1223815722155102209" TargetMode="External"/><Relationship Id="rId4105" Type="http://schemas.openxmlformats.org/officeDocument/2006/relationships/hyperlink" Target="http://pbs.twimg.com/profile_images/1154509612017692672/UwGdfqXz_normal.jpg" TargetMode="External"/><Relationship Id="rId7675" Type="http://schemas.openxmlformats.org/officeDocument/2006/relationships/hyperlink" Target="https://twitter.com/2014althani/status/1223344429127348231" TargetMode="External"/><Relationship Id="rId8726" Type="http://schemas.openxmlformats.org/officeDocument/2006/relationships/hyperlink" Target="https://twitter.com/almuhanadi90/status/1223819472957530114" TargetMode="External"/><Relationship Id="rId2070" Type="http://schemas.openxmlformats.org/officeDocument/2006/relationships/hyperlink" Target="http://pbs.twimg.com/profile_images/986569748237336576/uaICCSxP_normal.jpg" TargetMode="External"/><Relationship Id="rId3121" Type="http://schemas.openxmlformats.org/officeDocument/2006/relationships/hyperlink" Target="http://pbs.twimg.com/profile_images/959438720863633408/H8qm9ftX_normal.jpg" TargetMode="External"/><Relationship Id="rId6277" Type="http://schemas.openxmlformats.org/officeDocument/2006/relationships/hyperlink" Target="https://twitter.com/bnt_q3r/status/1223475320512241664" TargetMode="External"/><Relationship Id="rId6691" Type="http://schemas.openxmlformats.org/officeDocument/2006/relationships/hyperlink" Target="https://twitter.com/qtr55543311/status/1223686427067789314" TargetMode="External"/><Relationship Id="rId7328" Type="http://schemas.openxmlformats.org/officeDocument/2006/relationships/hyperlink" Target="https://twitter.com/a_alhadrami55/status/1223291918072926208" TargetMode="External"/><Relationship Id="rId7742" Type="http://schemas.openxmlformats.org/officeDocument/2006/relationships/hyperlink" Target="https://twitter.com/almusk12/status/1223371390423851009" TargetMode="External"/><Relationship Id="rId2887" Type="http://schemas.openxmlformats.org/officeDocument/2006/relationships/hyperlink" Target="http://pbs.twimg.com/profile_images/996349771043438592/XCk4xcuZ_normal.jpg" TargetMode="External"/><Relationship Id="rId5293" Type="http://schemas.openxmlformats.org/officeDocument/2006/relationships/hyperlink" Target="https://twitter.com/aldoserimm/status/1223355616317579264" TargetMode="External"/><Relationship Id="rId6344" Type="http://schemas.openxmlformats.org/officeDocument/2006/relationships/hyperlink" Target="https://twitter.com/nawary206/status/1223618803386535937" TargetMode="External"/><Relationship Id="rId859" Type="http://schemas.openxmlformats.org/officeDocument/2006/relationships/hyperlink" Target="http://pbs.twimg.com/profile_images/1186851876123402240/h_WwKhfh_normal.jpg" TargetMode="External"/><Relationship Id="rId1489" Type="http://schemas.openxmlformats.org/officeDocument/2006/relationships/hyperlink" Target="http://pbs.twimg.com/profile_images/1207202963695034370/H9GmAkwm_normal.jpg" TargetMode="External"/><Relationship Id="rId3938" Type="http://schemas.openxmlformats.org/officeDocument/2006/relationships/hyperlink" Target="http://pbs.twimg.com/profile_images/510397679134703616/QchILDBf_normal.jpeg" TargetMode="External"/><Relationship Id="rId5360" Type="http://schemas.openxmlformats.org/officeDocument/2006/relationships/hyperlink" Target="https://twitter.com/halkqatar/status/1223365479672184835" TargetMode="External"/><Relationship Id="rId6411" Type="http://schemas.openxmlformats.org/officeDocument/2006/relationships/hyperlink" Target="https://twitter.com/mohdalmuftah/status/1223203407227506693" TargetMode="External"/><Relationship Id="rId2954" Type="http://schemas.openxmlformats.org/officeDocument/2006/relationships/hyperlink" Target="http://pbs.twimg.com/profile_images/1211566568980787201/TUDyn1Or_normal.jpg" TargetMode="External"/><Relationship Id="rId5013" Type="http://schemas.openxmlformats.org/officeDocument/2006/relationships/hyperlink" Target="https://twitter.com/shamhk9/status/1223278746465177603" TargetMode="External"/><Relationship Id="rId8169" Type="http://schemas.openxmlformats.org/officeDocument/2006/relationships/hyperlink" Target="https://twitter.com/fma_q/status/1223353893117140992" TargetMode="External"/><Relationship Id="rId926" Type="http://schemas.openxmlformats.org/officeDocument/2006/relationships/hyperlink" Target="http://pbs.twimg.com/profile_images/1195724720039223296/V-GTTmGY_normal.jpg" TargetMode="External"/><Relationship Id="rId1556" Type="http://schemas.openxmlformats.org/officeDocument/2006/relationships/hyperlink" Target="http://pbs.twimg.com/profile_images/885851726112145409/VzUTetfV_normal.jpg" TargetMode="External"/><Relationship Id="rId1970" Type="http://schemas.openxmlformats.org/officeDocument/2006/relationships/hyperlink" Target="http://pbs.twimg.com/profile_images/1187756389785051141/q4MPHvxj_normal.jpg" TargetMode="External"/><Relationship Id="rId2607" Type="http://schemas.openxmlformats.org/officeDocument/2006/relationships/hyperlink" Target="http://pbs.twimg.com/profile_images/1222897496227110912/MA3J3Jeg_normal.jpg" TargetMode="External"/><Relationship Id="rId7185" Type="http://schemas.openxmlformats.org/officeDocument/2006/relationships/hyperlink" Target="https://twitter.com/_aysha_aa/status/1223361067650289665" TargetMode="External"/><Relationship Id="rId8583" Type="http://schemas.openxmlformats.org/officeDocument/2006/relationships/hyperlink" Target="https://twitter.com/abf_alkhater1/status/1223671191556317184" TargetMode="External"/><Relationship Id="rId1209" Type="http://schemas.openxmlformats.org/officeDocument/2006/relationships/hyperlink" Target="http://pbs.twimg.com/profile_images/681257589586432000/Y8EFXxqx_normal.jpg" TargetMode="External"/><Relationship Id="rId1623" Type="http://schemas.openxmlformats.org/officeDocument/2006/relationships/hyperlink" Target="http://pbs.twimg.com/profile_images/887730621690269696/_amChQs__normal.jpg" TargetMode="External"/><Relationship Id="rId4779" Type="http://schemas.openxmlformats.org/officeDocument/2006/relationships/hyperlink" Target="https://twitter.com/qatar4459/status/1223052438204227591" TargetMode="External"/><Relationship Id="rId8236" Type="http://schemas.openxmlformats.org/officeDocument/2006/relationships/hyperlink" Target="https://twitter.com/575_wdh/status/1223573415677829121" TargetMode="External"/><Relationship Id="rId8650" Type="http://schemas.openxmlformats.org/officeDocument/2006/relationships/hyperlink" Target="https://twitter.com/salihalhor/status/1223688436315541506" TargetMode="External"/><Relationship Id="rId3795" Type="http://schemas.openxmlformats.org/officeDocument/2006/relationships/hyperlink" Target="http://pbs.twimg.com/profile_images/1175189036333449217/hHi8vj-O_normal.jpg" TargetMode="External"/><Relationship Id="rId4846" Type="http://schemas.openxmlformats.org/officeDocument/2006/relationships/hyperlink" Target="https://twitter.com/alsulaitiabdull/status/1223191385110650882" TargetMode="External"/><Relationship Id="rId7252" Type="http://schemas.openxmlformats.org/officeDocument/2006/relationships/hyperlink" Target="https://twitter.com/mbt__/status/1223687950204067840" TargetMode="External"/><Relationship Id="rId8303" Type="http://schemas.openxmlformats.org/officeDocument/2006/relationships/hyperlink" Target="https://twitter.com/ihsainooh/status/1223443251396599809" TargetMode="External"/><Relationship Id="rId2397" Type="http://schemas.openxmlformats.org/officeDocument/2006/relationships/hyperlink" Target="http://pbs.twimg.com/profile_images/1157817062506541062/zzin-cdr_normal.jpg" TargetMode="External"/><Relationship Id="rId3448" Type="http://schemas.openxmlformats.org/officeDocument/2006/relationships/hyperlink" Target="http://pbs.twimg.com/profile_images/1210300454246047744/EzstoCUv_normal.jpg" TargetMode="External"/><Relationship Id="rId3862" Type="http://schemas.openxmlformats.org/officeDocument/2006/relationships/hyperlink" Target="http://pbs.twimg.com/profile_images/972451468799246338/ZL0waiYp_normal.jpg" TargetMode="External"/><Relationship Id="rId369" Type="http://schemas.openxmlformats.org/officeDocument/2006/relationships/hyperlink" Target="https://pbs.twimg.com/media/EPrzc_FX0AAMyb9.jpg" TargetMode="External"/><Relationship Id="rId783" Type="http://schemas.openxmlformats.org/officeDocument/2006/relationships/hyperlink" Target="http://pbs.twimg.com/profile_images/1033307843699433472/21ocoZ_Q_normal.jpg" TargetMode="External"/><Relationship Id="rId2464" Type="http://schemas.openxmlformats.org/officeDocument/2006/relationships/hyperlink" Target="https://pbs.twimg.com/ext_tw_video_thumb/1223687840619487239/pu/img/KqvpmTeVkjX34hht.jpg" TargetMode="External"/><Relationship Id="rId3515" Type="http://schemas.openxmlformats.org/officeDocument/2006/relationships/hyperlink" Target="http://pbs.twimg.com/profile_images/1219764721928241153/7gfVH22S_normal.jpg" TargetMode="External"/><Relationship Id="rId4913" Type="http://schemas.openxmlformats.org/officeDocument/2006/relationships/hyperlink" Target="https://twitter.com/asjh87/status/1223245581876977664" TargetMode="External"/><Relationship Id="rId436" Type="http://schemas.openxmlformats.org/officeDocument/2006/relationships/hyperlink" Target="http://pbs.twimg.com/profile_images/1223798629477093377/i-HydNZo_normal.jpg" TargetMode="External"/><Relationship Id="rId1066" Type="http://schemas.openxmlformats.org/officeDocument/2006/relationships/hyperlink" Target="http://pbs.twimg.com/profile_images/1045553107340578817/iPLY-vKm_normal.jpg" TargetMode="External"/><Relationship Id="rId1480" Type="http://schemas.openxmlformats.org/officeDocument/2006/relationships/hyperlink" Target="http://pbs.twimg.com/profile_images/1223687718301061122/h1xMvdNl_normal.jpg" TargetMode="External"/><Relationship Id="rId2117" Type="http://schemas.openxmlformats.org/officeDocument/2006/relationships/hyperlink" Target="http://pbs.twimg.com/profile_images/1034954353336045568/PGORTFEr_normal.jpg" TargetMode="External"/><Relationship Id="rId8093" Type="http://schemas.openxmlformats.org/officeDocument/2006/relationships/hyperlink" Target="https://twitter.com/khalid_alnaemi1/status/1223769012926078976" TargetMode="External"/><Relationship Id="rId850" Type="http://schemas.openxmlformats.org/officeDocument/2006/relationships/hyperlink" Target="http://pbs.twimg.com/profile_images/691542133195563008/NkYJlznw_normal.jpg" TargetMode="External"/><Relationship Id="rId1133" Type="http://schemas.openxmlformats.org/officeDocument/2006/relationships/hyperlink" Target="http://pbs.twimg.com/profile_images/1196146047569018880/N0BZtlNo_normal.jpg" TargetMode="External"/><Relationship Id="rId2531" Type="http://schemas.openxmlformats.org/officeDocument/2006/relationships/hyperlink" Target="http://pbs.twimg.com/profile_images/1213399924173348864/Dw9yVZWn_normal.jpg" TargetMode="External"/><Relationship Id="rId4289" Type="http://schemas.openxmlformats.org/officeDocument/2006/relationships/hyperlink" Target="http://pbs.twimg.com/profile_images/1181203677849235462/CUKfZjkN_normal.jpg" TargetMode="External"/><Relationship Id="rId5687" Type="http://schemas.openxmlformats.org/officeDocument/2006/relationships/hyperlink" Target="https://twitter.com/illtrojan/status/1223504050139934721" TargetMode="External"/><Relationship Id="rId6738" Type="http://schemas.openxmlformats.org/officeDocument/2006/relationships/hyperlink" Target="https://twitter.com/naaiiif_qtr84/status/1223689165335908352" TargetMode="External"/><Relationship Id="rId8160" Type="http://schemas.openxmlformats.org/officeDocument/2006/relationships/hyperlink" Target="https://twitter.com/mohmadalkhlf1/status/1223700237166039040" TargetMode="External"/><Relationship Id="rId503" Type="http://schemas.openxmlformats.org/officeDocument/2006/relationships/hyperlink" Target="http://pbs.twimg.com/profile_images/1204353359026806786/9hu0SHLX_normal.jpg" TargetMode="External"/><Relationship Id="rId5754" Type="http://schemas.openxmlformats.org/officeDocument/2006/relationships/hyperlink" Target="https://twitter.com/1975omr1975/status/1223530961486393344" TargetMode="External"/><Relationship Id="rId6805" Type="http://schemas.openxmlformats.org/officeDocument/2006/relationships/hyperlink" Target="https://twitter.com/sky06islam/status/1223693986684133378" TargetMode="External"/><Relationship Id="rId1200" Type="http://schemas.openxmlformats.org/officeDocument/2006/relationships/hyperlink" Target="http://pbs.twimg.com/profile_images/378800000234024886/7b99b260d14d77afe43bd0967de935a7_normal.jpeg" TargetMode="External"/><Relationship Id="rId4356" Type="http://schemas.openxmlformats.org/officeDocument/2006/relationships/hyperlink" Target="http://pbs.twimg.com/profile_images/1181911467559444480/Xayb_uBi_normal.jpg" TargetMode="External"/><Relationship Id="rId4770" Type="http://schemas.openxmlformats.org/officeDocument/2006/relationships/hyperlink" Target="https://twitter.com/_q86_/status/1223026933639925760" TargetMode="External"/><Relationship Id="rId5407" Type="http://schemas.openxmlformats.org/officeDocument/2006/relationships/hyperlink" Target="https://twitter.com/bntaljazera/status/1223374982207635456" TargetMode="External"/><Relationship Id="rId5821" Type="http://schemas.openxmlformats.org/officeDocument/2006/relationships/hyperlink" Target="https://twitter.com/mohd_qtr/status/1223545079656263685" TargetMode="External"/><Relationship Id="rId8977" Type="http://schemas.openxmlformats.org/officeDocument/2006/relationships/hyperlink" Target="https://twitter.com/qtrqtr2233/status/1222979211750780929" TargetMode="External"/><Relationship Id="rId3372" Type="http://schemas.openxmlformats.org/officeDocument/2006/relationships/hyperlink" Target="http://pbs.twimg.com/profile_images/1183812266162036736/yMHwGMPr_normal.jpg" TargetMode="External"/><Relationship Id="rId4009" Type="http://schemas.openxmlformats.org/officeDocument/2006/relationships/hyperlink" Target="http://pbs.twimg.com/profile_images/754985149905895424/WJyD8sXM_normal.jpg" TargetMode="External"/><Relationship Id="rId4423" Type="http://schemas.openxmlformats.org/officeDocument/2006/relationships/hyperlink" Target="http://pbs.twimg.com/profile_images/996253502358872065/9wIjJe6w_normal.jpg" TargetMode="External"/><Relationship Id="rId7579" Type="http://schemas.openxmlformats.org/officeDocument/2006/relationships/hyperlink" Target="https://twitter.com/alalmass/status/1223724343479414791" TargetMode="External"/><Relationship Id="rId7993" Type="http://schemas.openxmlformats.org/officeDocument/2006/relationships/hyperlink" Target="https://twitter.com/motab3____/status/1223212719261855744" TargetMode="External"/><Relationship Id="rId293" Type="http://schemas.openxmlformats.org/officeDocument/2006/relationships/hyperlink" Target="https://pbs.twimg.com/media/EPufR-WWoAAeO8d.jpg" TargetMode="External"/><Relationship Id="rId3025" Type="http://schemas.openxmlformats.org/officeDocument/2006/relationships/hyperlink" Target="http://pbs.twimg.com/profile_images/1188836981385682944/HAVcGjyY_normal.jpg" TargetMode="External"/><Relationship Id="rId6595" Type="http://schemas.openxmlformats.org/officeDocument/2006/relationships/hyperlink" Target="https://twitter.com/miami_q/status/1223607186896625664" TargetMode="External"/><Relationship Id="rId7646" Type="http://schemas.openxmlformats.org/officeDocument/2006/relationships/hyperlink" Target="https://twitter.com/e_m85/status/1223731468595290113" TargetMode="External"/><Relationship Id="rId360" Type="http://schemas.openxmlformats.org/officeDocument/2006/relationships/hyperlink" Target="https://pbs.twimg.com/media/EPth4fVX4AcBDeS.jpg" TargetMode="External"/><Relationship Id="rId2041" Type="http://schemas.openxmlformats.org/officeDocument/2006/relationships/hyperlink" Target="http://pbs.twimg.com/profile_images/1210504761054810112/CqW-ceYW_normal.jpg" TargetMode="External"/><Relationship Id="rId5197" Type="http://schemas.openxmlformats.org/officeDocument/2006/relationships/hyperlink" Target="https://twitter.com/fattyfat20/status/1223324529121996800" TargetMode="External"/><Relationship Id="rId6248" Type="http://schemas.openxmlformats.org/officeDocument/2006/relationships/hyperlink" Target="https://twitter.com/baloon12255/status/1223340190741278721" TargetMode="External"/><Relationship Id="rId5264" Type="http://schemas.openxmlformats.org/officeDocument/2006/relationships/hyperlink" Target="https://twitter.com/thenorthpearl/status/1223349911120482309" TargetMode="External"/><Relationship Id="rId6662" Type="http://schemas.openxmlformats.org/officeDocument/2006/relationships/hyperlink" Target="https://twitter.com/qtrbomattar/status/1223684505493540865" TargetMode="External"/><Relationship Id="rId7713" Type="http://schemas.openxmlformats.org/officeDocument/2006/relationships/hyperlink" Target="https://twitter.com/missjojo_89/status/1223267149709479938" TargetMode="External"/><Relationship Id="rId2858" Type="http://schemas.openxmlformats.org/officeDocument/2006/relationships/hyperlink" Target="http://pbs.twimg.com/profile_images/996349771043438592/XCk4xcuZ_normal.jpg" TargetMode="External"/><Relationship Id="rId3909" Type="http://schemas.openxmlformats.org/officeDocument/2006/relationships/hyperlink" Target="http://pbs.twimg.com/profile_images/1169635807398903810/lKDc3P0a_normal.jpg" TargetMode="External"/><Relationship Id="rId6315" Type="http://schemas.openxmlformats.org/officeDocument/2006/relationships/hyperlink" Target="https://twitter.com/__7095/status/1223590103437717504" TargetMode="External"/><Relationship Id="rId99" Type="http://schemas.openxmlformats.org/officeDocument/2006/relationships/hyperlink" Target="https://pbs.twimg.com/media/EPnvPntW4AIZXrW.jpg" TargetMode="External"/><Relationship Id="rId1874" Type="http://schemas.openxmlformats.org/officeDocument/2006/relationships/hyperlink" Target="http://pbs.twimg.com/profile_images/876871375901863937/BK93C35O_normal.jpg" TargetMode="External"/><Relationship Id="rId2925" Type="http://schemas.openxmlformats.org/officeDocument/2006/relationships/hyperlink" Target="https://pbs.twimg.com/media/EPrzc_FX0AAMyb9.jpg" TargetMode="External"/><Relationship Id="rId4280" Type="http://schemas.openxmlformats.org/officeDocument/2006/relationships/hyperlink" Target="http://pbs.twimg.com/profile_images/936679776781291522/NyaN048C_normal.jpg" TargetMode="External"/><Relationship Id="rId5331" Type="http://schemas.openxmlformats.org/officeDocument/2006/relationships/hyperlink" Target="https://twitter.com/ekhalil007/status/1223360243268231168" TargetMode="External"/><Relationship Id="rId8487" Type="http://schemas.openxmlformats.org/officeDocument/2006/relationships/hyperlink" Target="https://twitter.com/fatma_ali83/status/1223500975220064258" TargetMode="External"/><Relationship Id="rId1527" Type="http://schemas.openxmlformats.org/officeDocument/2006/relationships/hyperlink" Target="http://pbs.twimg.com/profile_images/1206274689749995520/tKU1cb-k_normal.jpg" TargetMode="External"/><Relationship Id="rId1941" Type="http://schemas.openxmlformats.org/officeDocument/2006/relationships/hyperlink" Target="http://pbs.twimg.com/profile_images/1217308560637530117/vRS6ex6Z_normal.jpg" TargetMode="External"/><Relationship Id="rId7089" Type="http://schemas.openxmlformats.org/officeDocument/2006/relationships/hyperlink" Target="https://twitter.com/althani_anood/status/1223394166400569345" TargetMode="External"/><Relationship Id="rId8554" Type="http://schemas.openxmlformats.org/officeDocument/2006/relationships/hyperlink" Target="https://twitter.com/flashqtr1/status/1223554081748373504" TargetMode="External"/><Relationship Id="rId3699" Type="http://schemas.openxmlformats.org/officeDocument/2006/relationships/hyperlink" Target="http://pbs.twimg.com/profile_images/1220813568662294529/wae78JqG_normal.jpg" TargetMode="External"/><Relationship Id="rId4000" Type="http://schemas.openxmlformats.org/officeDocument/2006/relationships/hyperlink" Target="http://pbs.twimg.com/profile_images/1172461634142576641/YB4k-Dae_normal.jpg" TargetMode="External"/><Relationship Id="rId7156" Type="http://schemas.openxmlformats.org/officeDocument/2006/relationships/hyperlink" Target="https://twitter.com/_aysha_aa/status/1223256971773644802" TargetMode="External"/><Relationship Id="rId7570" Type="http://schemas.openxmlformats.org/officeDocument/2006/relationships/hyperlink" Target="https://twitter.com/itsh22/status/1223723711896915969" TargetMode="External"/><Relationship Id="rId8207" Type="http://schemas.openxmlformats.org/officeDocument/2006/relationships/hyperlink" Target="https://twitter.com/a_h_ma01/status/1223798261926047745" TargetMode="External"/><Relationship Id="rId8621" Type="http://schemas.openxmlformats.org/officeDocument/2006/relationships/hyperlink" Target="https://twitter.com/qatarr_i/status/1223295186643693568" TargetMode="External"/><Relationship Id="rId6172" Type="http://schemas.openxmlformats.org/officeDocument/2006/relationships/hyperlink" Target="https://twitter.com/rashid_86_/status/1223592069157064704" TargetMode="External"/><Relationship Id="rId7223" Type="http://schemas.openxmlformats.org/officeDocument/2006/relationships/hyperlink" Target="https://twitter.com/shaikhat_qtr/status/1223283324292079621" TargetMode="External"/><Relationship Id="rId687" Type="http://schemas.openxmlformats.org/officeDocument/2006/relationships/hyperlink" Target="http://pbs.twimg.com/profile_images/856458072642002944/Oh62Rhh0_normal.jpg" TargetMode="External"/><Relationship Id="rId2368" Type="http://schemas.openxmlformats.org/officeDocument/2006/relationships/hyperlink" Target="http://pbs.twimg.com/profile_images/510397679134703616/QchILDBf_normal.jpeg" TargetMode="External"/><Relationship Id="rId3766" Type="http://schemas.openxmlformats.org/officeDocument/2006/relationships/hyperlink" Target="https://pbs.twimg.com/ext_tw_video_thumb/1223687840619487239/pu/img/KqvpmTeVkjX34hht.jpg" TargetMode="External"/><Relationship Id="rId4817" Type="http://schemas.openxmlformats.org/officeDocument/2006/relationships/hyperlink" Target="https://twitter.com/rosesprinkle/status/1223151621850509312" TargetMode="External"/><Relationship Id="rId2782" Type="http://schemas.openxmlformats.org/officeDocument/2006/relationships/hyperlink" Target="http://pbs.twimg.com/profile_images/1188216943154814976/4y5rVND9_normal.jpg" TargetMode="External"/><Relationship Id="rId3419" Type="http://schemas.openxmlformats.org/officeDocument/2006/relationships/hyperlink" Target="http://pbs.twimg.com/profile_images/990917865644716032/-JVYEBp1_normal.jpg" TargetMode="External"/><Relationship Id="rId3833" Type="http://schemas.openxmlformats.org/officeDocument/2006/relationships/hyperlink" Target="http://pbs.twimg.com/profile_images/1222236426064056320/84Ywdp3z_normal.jpg" TargetMode="External"/><Relationship Id="rId6989" Type="http://schemas.openxmlformats.org/officeDocument/2006/relationships/hyperlink" Target="https://twitter.com/almaha_2030/status/1223019174525644800" TargetMode="External"/><Relationship Id="rId9048" Type="http://schemas.openxmlformats.org/officeDocument/2006/relationships/printerSettings" Target="../printerSettings/printerSettings1.bin"/><Relationship Id="rId754" Type="http://schemas.openxmlformats.org/officeDocument/2006/relationships/hyperlink" Target="http://pbs.twimg.com/profile_images/1218966994206232576/MLZEWk7s_normal.jpg" TargetMode="External"/><Relationship Id="rId1384" Type="http://schemas.openxmlformats.org/officeDocument/2006/relationships/hyperlink" Target="http://abs.twimg.com/sticky/default_profile_images/default_profile_normal.png" TargetMode="External"/><Relationship Id="rId2435" Type="http://schemas.openxmlformats.org/officeDocument/2006/relationships/hyperlink" Target="http://pbs.twimg.com/profile_images/1169805954940100609/1HvqYKLu_normal.jpg" TargetMode="External"/><Relationship Id="rId3900" Type="http://schemas.openxmlformats.org/officeDocument/2006/relationships/hyperlink" Target="http://pbs.twimg.com/profile_images/1145428189910622208/O8vpng_c_normal.jpg" TargetMode="External"/><Relationship Id="rId90" Type="http://schemas.openxmlformats.org/officeDocument/2006/relationships/hyperlink" Target="https://pbs.twimg.com/media/EPkPKLuXsAA6Dy0.jpg" TargetMode="External"/><Relationship Id="rId407" Type="http://schemas.openxmlformats.org/officeDocument/2006/relationships/hyperlink" Target="http://pbs.twimg.com/profile_images/1212111252392206337/-0h6Iz6w_normal.jpg" TargetMode="External"/><Relationship Id="rId821" Type="http://schemas.openxmlformats.org/officeDocument/2006/relationships/hyperlink" Target="http://pbs.twimg.com/profile_images/1219346904838033408/3M0tENl6_normal.jpg" TargetMode="External"/><Relationship Id="rId1037" Type="http://schemas.openxmlformats.org/officeDocument/2006/relationships/hyperlink" Target="http://pbs.twimg.com/profile_images/1174409486980833280/RsyL7dmb_normal.jpg" TargetMode="External"/><Relationship Id="rId1451" Type="http://schemas.openxmlformats.org/officeDocument/2006/relationships/hyperlink" Target="http://pbs.twimg.com/profile_images/1172722926489133056/egnirzuu_normal.jpg" TargetMode="External"/><Relationship Id="rId2502" Type="http://schemas.openxmlformats.org/officeDocument/2006/relationships/hyperlink" Target="http://pbs.twimg.com/profile_images/1043553800676622337/hZ6FbvRc_normal.jpg" TargetMode="External"/><Relationship Id="rId5658" Type="http://schemas.openxmlformats.org/officeDocument/2006/relationships/hyperlink" Target="https://twitter.com/mohammed1353/status/1223316633395126273" TargetMode="External"/><Relationship Id="rId6709" Type="http://schemas.openxmlformats.org/officeDocument/2006/relationships/hyperlink" Target="https://twitter.com/elh_am14/status/1223687684725624832" TargetMode="External"/><Relationship Id="rId8064" Type="http://schemas.openxmlformats.org/officeDocument/2006/relationships/hyperlink" Target="https://twitter.com/mubarak_albriki/status/1223750274340282368" TargetMode="External"/><Relationship Id="rId1104" Type="http://schemas.openxmlformats.org/officeDocument/2006/relationships/hyperlink" Target="http://abs.twimg.com/sticky/default_profile_images/default_profile_normal.png" TargetMode="External"/><Relationship Id="rId4674" Type="http://schemas.openxmlformats.org/officeDocument/2006/relationships/hyperlink" Target="https://pbs.twimg.com/media/EPt_GofWAAIh-Xt.jpg" TargetMode="External"/><Relationship Id="rId5725" Type="http://schemas.openxmlformats.org/officeDocument/2006/relationships/hyperlink" Target="https://twitter.com/saifaljabri72/status/1223515924768141314" TargetMode="External"/><Relationship Id="rId7080" Type="http://schemas.openxmlformats.org/officeDocument/2006/relationships/hyperlink" Target="https://twitter.com/althani_anood/status/1223311743251664896" TargetMode="External"/><Relationship Id="rId8131" Type="http://schemas.openxmlformats.org/officeDocument/2006/relationships/hyperlink" Target="https://twitter.com/samrah0190/status/1223779930384863233" TargetMode="External"/><Relationship Id="rId3276" Type="http://schemas.openxmlformats.org/officeDocument/2006/relationships/hyperlink" Target="http://pbs.twimg.com/profile_images/1090974917389094912/p-mxwE6s_normal.jpg" TargetMode="External"/><Relationship Id="rId3690" Type="http://schemas.openxmlformats.org/officeDocument/2006/relationships/hyperlink" Target="http://pbs.twimg.com/profile_images/1202294036096323585/8AWfc9wW_normal.jpg" TargetMode="External"/><Relationship Id="rId4327" Type="http://schemas.openxmlformats.org/officeDocument/2006/relationships/hyperlink" Target="http://pbs.twimg.com/profile_images/1207010695444860931/GOYCCJ63_normal.jpg" TargetMode="External"/><Relationship Id="rId197" Type="http://schemas.openxmlformats.org/officeDocument/2006/relationships/hyperlink" Target="https://pbs.twimg.com/media/EPtk9dQWoAEZvyN.jpg" TargetMode="External"/><Relationship Id="rId2292" Type="http://schemas.openxmlformats.org/officeDocument/2006/relationships/hyperlink" Target="http://pbs.twimg.com/profile_images/1082709816680828929/d6eutUQr_normal.jpg" TargetMode="External"/><Relationship Id="rId3343" Type="http://schemas.openxmlformats.org/officeDocument/2006/relationships/hyperlink" Target="http://pbs.twimg.com/profile_images/1213528210408783873/HSTBTsK0_normal.jpg" TargetMode="External"/><Relationship Id="rId4741" Type="http://schemas.openxmlformats.org/officeDocument/2006/relationships/hyperlink" Target="https://twitter.com/fjfetarlez1rh0i/status/1222989177014378498" TargetMode="External"/><Relationship Id="rId6499" Type="http://schemas.openxmlformats.org/officeDocument/2006/relationships/hyperlink" Target="https://twitter.com/aqeelabdull/status/1223661145552277505" TargetMode="External"/><Relationship Id="rId7897" Type="http://schemas.openxmlformats.org/officeDocument/2006/relationships/hyperlink" Target="https://twitter.com/onlineduty/status/1223702679580545025" TargetMode="External"/><Relationship Id="rId8948" Type="http://schemas.openxmlformats.org/officeDocument/2006/relationships/hyperlink" Target="https://twitter.com/razinnah/status/1222967684737961985" TargetMode="External"/><Relationship Id="rId264" Type="http://schemas.openxmlformats.org/officeDocument/2006/relationships/hyperlink" Target="https://pbs.twimg.com/ext_tw_video_thumb/1223688001433296899/pu/img/v1E2GEBvbWEODjVe.jpg" TargetMode="External"/><Relationship Id="rId7964" Type="http://schemas.openxmlformats.org/officeDocument/2006/relationships/hyperlink" Target="https://twitter.com/mqatardoha/status/1223731491806547973" TargetMode="External"/><Relationship Id="rId3410" Type="http://schemas.openxmlformats.org/officeDocument/2006/relationships/hyperlink" Target="http://pbs.twimg.com/profile_images/2934886216/53672dfb1f11f1821a96b8f671263542_normal.jpeg" TargetMode="External"/><Relationship Id="rId6566" Type="http://schemas.openxmlformats.org/officeDocument/2006/relationships/hyperlink" Target="https://twitter.com/i7sn_a/status/1223674159626162176" TargetMode="External"/><Relationship Id="rId6980" Type="http://schemas.openxmlformats.org/officeDocument/2006/relationships/hyperlink" Target="https://twitter.com/hassan_alkuwari/status/1223702051613528071" TargetMode="External"/><Relationship Id="rId7617" Type="http://schemas.openxmlformats.org/officeDocument/2006/relationships/hyperlink" Target="https://twitter.com/qatar7667/status/1222972318235942919" TargetMode="External"/><Relationship Id="rId331" Type="http://schemas.openxmlformats.org/officeDocument/2006/relationships/hyperlink" Target="https://pbs.twimg.com/ext_tw_video_thumb/1223687840619487239/pu/img/KqvpmTeVkjX34hht.jpg" TargetMode="External"/><Relationship Id="rId2012" Type="http://schemas.openxmlformats.org/officeDocument/2006/relationships/hyperlink" Target="http://pbs.twimg.com/profile_images/1001268605953200128/h6JOiIHj_normal.jpg" TargetMode="External"/><Relationship Id="rId5168" Type="http://schemas.openxmlformats.org/officeDocument/2006/relationships/hyperlink" Target="https://twitter.com/dohaqatard888/status/1223340428080054273" TargetMode="External"/><Relationship Id="rId5582" Type="http://schemas.openxmlformats.org/officeDocument/2006/relationships/hyperlink" Target="https://twitter.com/shthani/status/1223453177661591553" TargetMode="External"/><Relationship Id="rId6219" Type="http://schemas.openxmlformats.org/officeDocument/2006/relationships/hyperlink" Target="https://twitter.com/doha2102/status/1223599663279935488" TargetMode="External"/><Relationship Id="rId6633" Type="http://schemas.openxmlformats.org/officeDocument/2006/relationships/hyperlink" Target="https://twitter.com/qatar2022dohaq/status/1223266213188468736" TargetMode="External"/><Relationship Id="rId1778" Type="http://schemas.openxmlformats.org/officeDocument/2006/relationships/hyperlink" Target="http://pbs.twimg.com/profile_images/1159460543784243200/cns1HdoQ_normal.jpg" TargetMode="External"/><Relationship Id="rId2829" Type="http://schemas.openxmlformats.org/officeDocument/2006/relationships/hyperlink" Target="http://pbs.twimg.com/profile_images/996349771043438592/XCk4xcuZ_normal.jpg" TargetMode="External"/><Relationship Id="rId4184" Type="http://schemas.openxmlformats.org/officeDocument/2006/relationships/hyperlink" Target="http://pbs.twimg.com/profile_images/1010024300768780288/eKlyGDqk_normal.jpg" TargetMode="External"/><Relationship Id="rId5235" Type="http://schemas.openxmlformats.org/officeDocument/2006/relationships/hyperlink" Target="https://twitter.com/mariamjaber88/status/1223348202268692480" TargetMode="External"/><Relationship Id="rId6700" Type="http://schemas.openxmlformats.org/officeDocument/2006/relationships/hyperlink" Target="https://twitter.com/shalhajri15/status/1223680608557289475" TargetMode="External"/><Relationship Id="rId4251" Type="http://schemas.openxmlformats.org/officeDocument/2006/relationships/hyperlink" Target="http://pbs.twimg.com/profile_images/438447849169113088/OFlVa5gZ_normal.jpeg" TargetMode="External"/><Relationship Id="rId5302" Type="http://schemas.openxmlformats.org/officeDocument/2006/relationships/hyperlink" Target="https://twitter.com/88_qatar22/status/1223356752973959168" TargetMode="External"/><Relationship Id="rId8458" Type="http://schemas.openxmlformats.org/officeDocument/2006/relationships/hyperlink" Target="https://twitter.com/_shaiikkha/status/1223150280772063233" TargetMode="External"/><Relationship Id="rId1845" Type="http://schemas.openxmlformats.org/officeDocument/2006/relationships/hyperlink" Target="http://abs.twimg.com/sticky/default_profile_images/default_profile_normal.png" TargetMode="External"/><Relationship Id="rId7474" Type="http://schemas.openxmlformats.org/officeDocument/2006/relationships/hyperlink" Target="https://twitter.com/ghalyia_qtr/status/1223719120954216448" TargetMode="External"/><Relationship Id="rId8872" Type="http://schemas.openxmlformats.org/officeDocument/2006/relationships/hyperlink" Target="https://twitter.com/salihalhor/status/1223676292991717377" TargetMode="External"/><Relationship Id="rId1912" Type="http://schemas.openxmlformats.org/officeDocument/2006/relationships/hyperlink" Target="https://pbs.twimg.com/media/EPsTWyaX4AAK-Qf.jpg" TargetMode="External"/><Relationship Id="rId6076" Type="http://schemas.openxmlformats.org/officeDocument/2006/relationships/hyperlink" Target="https://twitter.com/m8982sdd/status/1223575366536695808" TargetMode="External"/><Relationship Id="rId7127" Type="http://schemas.openxmlformats.org/officeDocument/2006/relationships/hyperlink" Target="https://twitter.com/_aysha_aa/status/1223449238144737283" TargetMode="External"/><Relationship Id="rId8525" Type="http://schemas.openxmlformats.org/officeDocument/2006/relationships/hyperlink" Target="https://twitter.com/halmohammadi/status/1223809204764446721" TargetMode="External"/><Relationship Id="rId5092" Type="http://schemas.openxmlformats.org/officeDocument/2006/relationships/hyperlink" Target="https://twitter.com/lawgirlqatar/status/1223317503440453635" TargetMode="External"/><Relationship Id="rId6490" Type="http://schemas.openxmlformats.org/officeDocument/2006/relationships/hyperlink" Target="https://twitter.com/theaaey/status/1223658333162348545" TargetMode="External"/><Relationship Id="rId7541" Type="http://schemas.openxmlformats.org/officeDocument/2006/relationships/hyperlink" Target="https://twitter.com/i0301_/status/1223721179665633287" TargetMode="External"/><Relationship Id="rId2686" Type="http://schemas.openxmlformats.org/officeDocument/2006/relationships/hyperlink" Target="http://pbs.twimg.com/profile_images/919139923495673856/Ilkb_MFq_normal.jpg" TargetMode="External"/><Relationship Id="rId3737" Type="http://schemas.openxmlformats.org/officeDocument/2006/relationships/hyperlink" Target="https://pbs.twimg.com/ext_tw_video_thumb/1223688001433296899/pu/img/v1E2GEBvbWEODjVe.jpg" TargetMode="External"/><Relationship Id="rId6143" Type="http://schemas.openxmlformats.org/officeDocument/2006/relationships/hyperlink" Target="https://twitter.com/lilysrkm/status/1223584244896800769" TargetMode="External"/><Relationship Id="rId658" Type="http://schemas.openxmlformats.org/officeDocument/2006/relationships/hyperlink" Target="http://pbs.twimg.com/profile_images/1092140454227992576/lksTVI-y_normal.jpg" TargetMode="External"/><Relationship Id="rId1288" Type="http://schemas.openxmlformats.org/officeDocument/2006/relationships/hyperlink" Target="http://pbs.twimg.com/profile_images/1165737493163061248/EZqng60__normal.jpg" TargetMode="External"/><Relationship Id="rId2339" Type="http://schemas.openxmlformats.org/officeDocument/2006/relationships/hyperlink" Target="http://pbs.twimg.com/profile_images/1220840967152046081/yYUhM1bl_normal.jpg" TargetMode="External"/><Relationship Id="rId2753" Type="http://schemas.openxmlformats.org/officeDocument/2006/relationships/hyperlink" Target="http://pbs.twimg.com/profile_images/996349771043438592/XCk4xcuZ_normal.jpg" TargetMode="External"/><Relationship Id="rId3804" Type="http://schemas.openxmlformats.org/officeDocument/2006/relationships/hyperlink" Target="http://pbs.twimg.com/profile_images/1139885574746189825/8Zy4HKkS_normal.jpg" TargetMode="External"/><Relationship Id="rId6210" Type="http://schemas.openxmlformats.org/officeDocument/2006/relationships/hyperlink" Target="https://twitter.com/7almohannadi73/status/1223483325362384897" TargetMode="External"/><Relationship Id="rId725" Type="http://schemas.openxmlformats.org/officeDocument/2006/relationships/hyperlink" Target="http://pbs.twimg.com/profile_images/938363155012636672/P39gKsWZ_normal.jpg" TargetMode="External"/><Relationship Id="rId1355" Type="http://schemas.openxmlformats.org/officeDocument/2006/relationships/hyperlink" Target="http://pbs.twimg.com/profile_images/1084528270098477057/ANuUvOJ1_normal.jpg" TargetMode="External"/><Relationship Id="rId2406" Type="http://schemas.openxmlformats.org/officeDocument/2006/relationships/hyperlink" Target="http://pbs.twimg.com/profile_images/1168852016766050304/CvRzok7d_normal.jpg" TargetMode="External"/><Relationship Id="rId8382" Type="http://schemas.openxmlformats.org/officeDocument/2006/relationships/hyperlink" Target="https://twitter.com/_mba57/status/1223682056263172096" TargetMode="External"/><Relationship Id="rId9019" Type="http://schemas.openxmlformats.org/officeDocument/2006/relationships/hyperlink" Target="https://api.twitter.com/1.1/geo/id/0181f32937df0de8.json" TargetMode="External"/><Relationship Id="rId1008" Type="http://schemas.openxmlformats.org/officeDocument/2006/relationships/hyperlink" Target="http://pbs.twimg.com/profile_images/1191975583036715009/Nco1orOz_normal.jpg" TargetMode="External"/><Relationship Id="rId1422" Type="http://schemas.openxmlformats.org/officeDocument/2006/relationships/hyperlink" Target="http://pbs.twimg.com/profile_images/969329100014931968/PFzCKXDj_normal.jpg" TargetMode="External"/><Relationship Id="rId2820" Type="http://schemas.openxmlformats.org/officeDocument/2006/relationships/hyperlink" Target="http://pbs.twimg.com/profile_images/996349771043438592/XCk4xcuZ_normal.jpg" TargetMode="External"/><Relationship Id="rId4578" Type="http://schemas.openxmlformats.org/officeDocument/2006/relationships/hyperlink" Target="http://pbs.twimg.com/profile_images/1140764914824486913/zU6yRXSE_normal.jpg" TargetMode="External"/><Relationship Id="rId5976" Type="http://schemas.openxmlformats.org/officeDocument/2006/relationships/hyperlink" Target="https://twitter.com/mouza_almarri89/status/1223561601581834240" TargetMode="External"/><Relationship Id="rId8035" Type="http://schemas.openxmlformats.org/officeDocument/2006/relationships/hyperlink" Target="https://twitter.com/asawr_qatar/status/1223366095412899845" TargetMode="External"/><Relationship Id="rId61" Type="http://schemas.openxmlformats.org/officeDocument/2006/relationships/hyperlink" Target="https://twitter.com/Queen___ahmed/status/1223566010051067904?s=19" TargetMode="External"/><Relationship Id="rId4992" Type="http://schemas.openxmlformats.org/officeDocument/2006/relationships/hyperlink" Target="https://twitter.com/hayate97500227/status/1223272048274890752" TargetMode="External"/><Relationship Id="rId5629" Type="http://schemas.openxmlformats.org/officeDocument/2006/relationships/hyperlink" Target="https://twitter.com/alkuwarimkm/status/1223481789978677248" TargetMode="External"/><Relationship Id="rId7051" Type="http://schemas.openxmlformats.org/officeDocument/2006/relationships/hyperlink" Target="https://twitter.com/_aysha_aa/status/1223275512384098305" TargetMode="External"/><Relationship Id="rId8102" Type="http://schemas.openxmlformats.org/officeDocument/2006/relationships/hyperlink" Target="https://twitter.com/essa1977rb/status/1223769926986600448" TargetMode="External"/><Relationship Id="rId2196" Type="http://schemas.openxmlformats.org/officeDocument/2006/relationships/hyperlink" Target="http://pbs.twimg.com/profile_images/1214265544041517056/sWuitngo_normal.jpg" TargetMode="External"/><Relationship Id="rId3594" Type="http://schemas.openxmlformats.org/officeDocument/2006/relationships/hyperlink" Target="http://pbs.twimg.com/profile_images/1218699261442961413/_R0bVeWZ_normal.jpg" TargetMode="External"/><Relationship Id="rId4645" Type="http://schemas.openxmlformats.org/officeDocument/2006/relationships/hyperlink" Target="http://pbs.twimg.com/profile_images/759076799930327040/0sIXcY9g_normal.jpg" TargetMode="External"/><Relationship Id="rId168" Type="http://schemas.openxmlformats.org/officeDocument/2006/relationships/hyperlink" Target="https://pbs.twimg.com/media/EPtnkqIWAAALwSv.jpg" TargetMode="External"/><Relationship Id="rId3247" Type="http://schemas.openxmlformats.org/officeDocument/2006/relationships/hyperlink" Target="http://pbs.twimg.com/profile_images/1198347529009668096/8HLcvlvy_normal.jpg" TargetMode="External"/><Relationship Id="rId3661" Type="http://schemas.openxmlformats.org/officeDocument/2006/relationships/hyperlink" Target="https://pbs.twimg.com/ext_tw_video_thumb/1223687840619487239/pu/img/KqvpmTeVkjX34hht.jpg" TargetMode="External"/><Relationship Id="rId4712" Type="http://schemas.openxmlformats.org/officeDocument/2006/relationships/hyperlink" Target="https://twitter.com/amjqtr/status/1222964680508837888" TargetMode="External"/><Relationship Id="rId7868" Type="http://schemas.openxmlformats.org/officeDocument/2006/relationships/hyperlink" Target="https://twitter.com/dalal_sa21/status/1223660606592552960" TargetMode="External"/><Relationship Id="rId8919" Type="http://schemas.openxmlformats.org/officeDocument/2006/relationships/hyperlink" Target="https://twitter.com/marzoqi_w/status/1222971140156665857" TargetMode="External"/><Relationship Id="rId582" Type="http://schemas.openxmlformats.org/officeDocument/2006/relationships/hyperlink" Target="http://pbs.twimg.com/profile_images/1183231779899133954/pAiegri1_normal.jpg" TargetMode="External"/><Relationship Id="rId2263" Type="http://schemas.openxmlformats.org/officeDocument/2006/relationships/hyperlink" Target="http://pbs.twimg.com/profile_images/682299930413789188/HFFh1wl3_normal.jpg" TargetMode="External"/><Relationship Id="rId3314" Type="http://schemas.openxmlformats.org/officeDocument/2006/relationships/hyperlink" Target="http://pbs.twimg.com/profile_images/993050996996796416/cntwpdGh_normal.jpg" TargetMode="External"/><Relationship Id="rId6884" Type="http://schemas.openxmlformats.org/officeDocument/2006/relationships/hyperlink" Target="https://twitter.com/gouzaaladbah/status/1223611386024144898" TargetMode="External"/><Relationship Id="rId7935" Type="http://schemas.openxmlformats.org/officeDocument/2006/relationships/hyperlink" Target="https://twitter.com/noora123456788/status/1223737856360960002" TargetMode="External"/><Relationship Id="rId235" Type="http://schemas.openxmlformats.org/officeDocument/2006/relationships/hyperlink" Target="https://pbs.twimg.com/ext_tw_video_thumb/1223224195015823367/pu/img/KtsRjmLt0y76oCtY.jpg" TargetMode="External"/><Relationship Id="rId2330" Type="http://schemas.openxmlformats.org/officeDocument/2006/relationships/hyperlink" Target="http://pbs.twimg.com/profile_images/1199332856226435073/45gLC6Tz_normal.jpg" TargetMode="External"/><Relationship Id="rId5486" Type="http://schemas.openxmlformats.org/officeDocument/2006/relationships/hyperlink" Target="https://twitter.com/ql979/status/1223352989357879297" TargetMode="External"/><Relationship Id="rId6537" Type="http://schemas.openxmlformats.org/officeDocument/2006/relationships/hyperlink" Target="https://twitter.com/alimhnd/status/1223668248274702338" TargetMode="External"/><Relationship Id="rId302" Type="http://schemas.openxmlformats.org/officeDocument/2006/relationships/hyperlink" Target="https://pbs.twimg.com/media/EPtmNsZX4AAjutN.jpg" TargetMode="External"/><Relationship Id="rId4088" Type="http://schemas.openxmlformats.org/officeDocument/2006/relationships/hyperlink" Target="http://pbs.twimg.com/profile_images/1154509612017692672/UwGdfqXz_normal.jpg" TargetMode="External"/><Relationship Id="rId5139" Type="http://schemas.openxmlformats.org/officeDocument/2006/relationships/hyperlink" Target="https://twitter.com/alabdullah5522/status/1223331708700962818" TargetMode="External"/><Relationship Id="rId5553" Type="http://schemas.openxmlformats.org/officeDocument/2006/relationships/hyperlink" Target="https://twitter.com/raybalqatar/status/1223441526233161728" TargetMode="External"/><Relationship Id="rId6951" Type="http://schemas.openxmlformats.org/officeDocument/2006/relationships/hyperlink" Target="https://twitter.com/ragdoll2000/status/1223700415038087172" TargetMode="External"/><Relationship Id="rId9010" Type="http://schemas.openxmlformats.org/officeDocument/2006/relationships/hyperlink" Target="https://twitter.com/qa4ar/status/1223736405890871296" TargetMode="External"/><Relationship Id="rId4155" Type="http://schemas.openxmlformats.org/officeDocument/2006/relationships/hyperlink" Target="http://pbs.twimg.com/profile_images/1081580525792493568/upJcjbWu_normal.jpg" TargetMode="External"/><Relationship Id="rId5206" Type="http://schemas.openxmlformats.org/officeDocument/2006/relationships/hyperlink" Target="https://twitter.com/fattyfat20/status/1223331774497009664" TargetMode="External"/><Relationship Id="rId6604" Type="http://schemas.openxmlformats.org/officeDocument/2006/relationships/hyperlink" Target="https://twitter.com/saoud_aleshaq_/status/1223679467316445185" TargetMode="External"/><Relationship Id="rId1749" Type="http://schemas.openxmlformats.org/officeDocument/2006/relationships/hyperlink" Target="http://pbs.twimg.com/profile_images/1167744955642765313/XfVo306J_normal.jpg" TargetMode="External"/><Relationship Id="rId3171" Type="http://schemas.openxmlformats.org/officeDocument/2006/relationships/hyperlink" Target="http://pbs.twimg.com/profile_images/1222649347688534016/IbPYp8W5_normal.jpg" TargetMode="External"/><Relationship Id="rId5620" Type="http://schemas.openxmlformats.org/officeDocument/2006/relationships/hyperlink" Target="https://twitter.com/h_aldosari1/status/1223475977096966147" TargetMode="External"/><Relationship Id="rId8776" Type="http://schemas.openxmlformats.org/officeDocument/2006/relationships/hyperlink" Target="https://twitter.com/zamelalotaibi/status/1223340917391839238" TargetMode="External"/><Relationship Id="rId1816" Type="http://schemas.openxmlformats.org/officeDocument/2006/relationships/hyperlink" Target="http://pbs.twimg.com/profile_images/1213236622344327170/fxBfEe1e_normal.jpg" TargetMode="External"/><Relationship Id="rId4222" Type="http://schemas.openxmlformats.org/officeDocument/2006/relationships/hyperlink" Target="http://pbs.twimg.com/profile_images/1091791874543751168/ah_2gFXb_normal.jpg" TargetMode="External"/><Relationship Id="rId7378" Type="http://schemas.openxmlformats.org/officeDocument/2006/relationships/hyperlink" Target="https://twitter.com/eimanqatar/status/1223360803971174408" TargetMode="External"/><Relationship Id="rId7792" Type="http://schemas.openxmlformats.org/officeDocument/2006/relationships/hyperlink" Target="https://twitter.com/eninayefhamad/status/1223550276516360193" TargetMode="External"/><Relationship Id="rId8429" Type="http://schemas.openxmlformats.org/officeDocument/2006/relationships/hyperlink" Target="https://twitter.com/_mba57/status/1223804007405228032" TargetMode="External"/><Relationship Id="rId8843" Type="http://schemas.openxmlformats.org/officeDocument/2006/relationships/hyperlink" Target="https://twitter.com/amal__qa/status/1223827245355143170" TargetMode="External"/><Relationship Id="rId3988" Type="http://schemas.openxmlformats.org/officeDocument/2006/relationships/hyperlink" Target="http://pbs.twimg.com/profile_images/671914746644406272/Lplpyxv5_normal.jpg" TargetMode="External"/><Relationship Id="rId6394" Type="http://schemas.openxmlformats.org/officeDocument/2006/relationships/hyperlink" Target="https://twitter.com/mhalh9/status/1223630417938538496" TargetMode="External"/><Relationship Id="rId7445" Type="http://schemas.openxmlformats.org/officeDocument/2006/relationships/hyperlink" Target="https://twitter.com/jaber_almulla/status/1223555375515013120" TargetMode="External"/><Relationship Id="rId8910" Type="http://schemas.openxmlformats.org/officeDocument/2006/relationships/hyperlink" Target="https://twitter.com/anwarummalgaidy/status/1223474934636273665" TargetMode="External"/><Relationship Id="rId6047" Type="http://schemas.openxmlformats.org/officeDocument/2006/relationships/hyperlink" Target="https://twitter.com/zoooz181818/status/1223572566046072832" TargetMode="External"/><Relationship Id="rId6461" Type="http://schemas.openxmlformats.org/officeDocument/2006/relationships/hyperlink" Target="https://twitter.com/sarasaleh1979/status/1223649282659667969" TargetMode="External"/><Relationship Id="rId7512" Type="http://schemas.openxmlformats.org/officeDocument/2006/relationships/hyperlink" Target="https://twitter.com/qtrmemeta/status/1223719325158268932" TargetMode="External"/><Relationship Id="rId976" Type="http://schemas.openxmlformats.org/officeDocument/2006/relationships/hyperlink" Target="http://pbs.twimg.com/profile_images/1220644273361772544/L3co8wwy_normal.jpg" TargetMode="External"/><Relationship Id="rId2657" Type="http://schemas.openxmlformats.org/officeDocument/2006/relationships/hyperlink" Target="http://pbs.twimg.com/profile_images/985921134905430016/lBu6DrUK_normal.jpg" TargetMode="External"/><Relationship Id="rId5063" Type="http://schemas.openxmlformats.org/officeDocument/2006/relationships/hyperlink" Target="https://twitter.com/eko7711/status/1223195345821347851" TargetMode="External"/><Relationship Id="rId6114" Type="http://schemas.openxmlformats.org/officeDocument/2006/relationships/hyperlink" Target="https://twitter.com/a_azizalkhater/status/1223567904941256705" TargetMode="External"/><Relationship Id="rId629" Type="http://schemas.openxmlformats.org/officeDocument/2006/relationships/hyperlink" Target="http://pbs.twimg.com/profile_images/1055406293354086402/9Gm8j1Rv_normal.jpg" TargetMode="External"/><Relationship Id="rId1259" Type="http://schemas.openxmlformats.org/officeDocument/2006/relationships/hyperlink" Target="http://pbs.twimg.com/profile_images/1093516502991597568/eeuzU8nm_normal.jpg" TargetMode="External"/><Relationship Id="rId3708" Type="http://schemas.openxmlformats.org/officeDocument/2006/relationships/hyperlink" Target="http://pbs.twimg.com/profile_images/1215093832297144320/MPBv8qwp_normal.jpg" TargetMode="External"/><Relationship Id="rId5130" Type="http://schemas.openxmlformats.org/officeDocument/2006/relationships/hyperlink" Target="https://twitter.com/alabdullah5522/status/1223262818373439489" TargetMode="External"/><Relationship Id="rId8286" Type="http://schemas.openxmlformats.org/officeDocument/2006/relationships/hyperlink" Target="https://twitter.com/mnasr0678/status/1223714454636056576" TargetMode="External"/><Relationship Id="rId1673" Type="http://schemas.openxmlformats.org/officeDocument/2006/relationships/hyperlink" Target="http://pbs.twimg.com/profile_images/1097201922359132160/s9fxtClt_normal.jpg" TargetMode="External"/><Relationship Id="rId2724" Type="http://schemas.openxmlformats.org/officeDocument/2006/relationships/hyperlink" Target="http://pbs.twimg.com/profile_images/996349771043438592/XCk4xcuZ_normal.jpg" TargetMode="External"/><Relationship Id="rId1326" Type="http://schemas.openxmlformats.org/officeDocument/2006/relationships/hyperlink" Target="http://pbs.twimg.com/profile_images/2798650616/b2a2ead548f49e8d6d4268667e8af5d6_normal.jpeg" TargetMode="External"/><Relationship Id="rId1740" Type="http://schemas.openxmlformats.org/officeDocument/2006/relationships/hyperlink" Target="http://pbs.twimg.com/profile_images/1219757352112590849/o_9bxsEZ_normal.jpg" TargetMode="External"/><Relationship Id="rId4896" Type="http://schemas.openxmlformats.org/officeDocument/2006/relationships/hyperlink" Target="https://twitter.com/essasaleh89/status/1223239478107680773" TargetMode="External"/><Relationship Id="rId5947" Type="http://schemas.openxmlformats.org/officeDocument/2006/relationships/hyperlink" Target="https://twitter.com/jassim4007/status/1223544883169910784" TargetMode="External"/><Relationship Id="rId8353" Type="http://schemas.openxmlformats.org/officeDocument/2006/relationships/hyperlink" Target="https://twitter.com/abdalazez400/status/1223205216830611456" TargetMode="External"/><Relationship Id="rId32" Type="http://schemas.openxmlformats.org/officeDocument/2006/relationships/hyperlink" Target="https://twitter.com/Queen___ahmed/status/1223566010051067904?s=19" TargetMode="External"/><Relationship Id="rId3498" Type="http://schemas.openxmlformats.org/officeDocument/2006/relationships/hyperlink" Target="http://abs.twimg.com/sticky/default_profile_images/default_profile_normal.png" TargetMode="External"/><Relationship Id="rId4549" Type="http://schemas.openxmlformats.org/officeDocument/2006/relationships/hyperlink" Target="https://pbs.twimg.com/ext_tw_video_thumb/1223687840619487239/pu/img/KqvpmTeVkjX34hht.jpg" TargetMode="External"/><Relationship Id="rId4963" Type="http://schemas.openxmlformats.org/officeDocument/2006/relationships/hyperlink" Target="https://twitter.com/naseerhaia/status/1223267491243331585" TargetMode="External"/><Relationship Id="rId8006" Type="http://schemas.openxmlformats.org/officeDocument/2006/relationships/hyperlink" Target="https://twitter.com/toomaqtr/status/1223748831675846656" TargetMode="External"/><Relationship Id="rId8420" Type="http://schemas.openxmlformats.org/officeDocument/2006/relationships/hyperlink" Target="https://twitter.com/_mba57/status/1223680843941580800" TargetMode="External"/><Relationship Id="rId3565" Type="http://schemas.openxmlformats.org/officeDocument/2006/relationships/hyperlink" Target="http://pbs.twimg.com/profile_images/1135299450933522433/LyVXh9mP_normal.jpg" TargetMode="External"/><Relationship Id="rId4616" Type="http://schemas.openxmlformats.org/officeDocument/2006/relationships/hyperlink" Target="http://pbs.twimg.com/profile_images/1070412314019540995/0t0s8idf_normal.jpg" TargetMode="External"/><Relationship Id="rId7022" Type="http://schemas.openxmlformats.org/officeDocument/2006/relationships/hyperlink" Target="https://twitter.com/tehl5vnggthzjuc/status/1223230537688547329" TargetMode="External"/><Relationship Id="rId486" Type="http://schemas.openxmlformats.org/officeDocument/2006/relationships/hyperlink" Target="http://pbs.twimg.com/profile_images/878351747328036864/NYMNwJIw_normal.jpg" TargetMode="External"/><Relationship Id="rId2167" Type="http://schemas.openxmlformats.org/officeDocument/2006/relationships/hyperlink" Target="http://pbs.twimg.com/profile_images/1134564840243159043/z38sBs0G_normal.jpg" TargetMode="External"/><Relationship Id="rId2581" Type="http://schemas.openxmlformats.org/officeDocument/2006/relationships/hyperlink" Target="http://pbs.twimg.com/profile_images/1222897496227110912/MA3J3Jeg_normal.jpg" TargetMode="External"/><Relationship Id="rId3218" Type="http://schemas.openxmlformats.org/officeDocument/2006/relationships/hyperlink" Target="http://pbs.twimg.com/profile_images/1177140482171965441/eGY6JDTP_normal.jpg" TargetMode="External"/><Relationship Id="rId3632" Type="http://schemas.openxmlformats.org/officeDocument/2006/relationships/hyperlink" Target="http://pbs.twimg.com/profile_images/1217540094921527296/Zj1J_fIr_normal.jpg" TargetMode="External"/><Relationship Id="rId6788" Type="http://schemas.openxmlformats.org/officeDocument/2006/relationships/hyperlink" Target="https://twitter.com/mallsona/status/1223691060901228546" TargetMode="External"/><Relationship Id="rId139" Type="http://schemas.openxmlformats.org/officeDocument/2006/relationships/hyperlink" Target="https://pbs.twimg.com/media/EPrjEYZXUAU8kHJ.jpg" TargetMode="External"/><Relationship Id="rId553" Type="http://schemas.openxmlformats.org/officeDocument/2006/relationships/hyperlink" Target="http://pbs.twimg.com/profile_images/867851610654994432/Cv3yvVZM_normal.jpg" TargetMode="External"/><Relationship Id="rId1183" Type="http://schemas.openxmlformats.org/officeDocument/2006/relationships/hyperlink" Target="http://pbs.twimg.com/profile_images/1211426023654526978/OllvrJm__normal.jpg" TargetMode="External"/><Relationship Id="rId2234" Type="http://schemas.openxmlformats.org/officeDocument/2006/relationships/hyperlink" Target="https://pbs.twimg.com/media/EPtaZgaWkAELv4D.jpg" TargetMode="External"/><Relationship Id="rId7839" Type="http://schemas.openxmlformats.org/officeDocument/2006/relationships/hyperlink" Target="https://twitter.com/_77ffi/status/1223397403774025730" TargetMode="External"/><Relationship Id="rId206" Type="http://schemas.openxmlformats.org/officeDocument/2006/relationships/hyperlink" Target="https://pbs.twimg.com/ext_tw_video_thumb/1223687840619487239/pu/img/KqvpmTeVkjX34hht.jpg" TargetMode="External"/><Relationship Id="rId6855" Type="http://schemas.openxmlformats.org/officeDocument/2006/relationships/hyperlink" Target="https://twitter.com/msm21981462/status/1223278374413590530" TargetMode="External"/><Relationship Id="rId7906" Type="http://schemas.openxmlformats.org/officeDocument/2006/relationships/hyperlink" Target="https://twitter.com/itsdrac/status/1223696832494215169" TargetMode="External"/><Relationship Id="rId620" Type="http://schemas.openxmlformats.org/officeDocument/2006/relationships/hyperlink" Target="http://pbs.twimg.com/profile_images/1217866650038480898/KrF00-dk_normal.jpg" TargetMode="External"/><Relationship Id="rId1250" Type="http://schemas.openxmlformats.org/officeDocument/2006/relationships/hyperlink" Target="http://abs.twimg.com/sticky/default_profile_images/default_profile_normal.png" TargetMode="External"/><Relationship Id="rId2301" Type="http://schemas.openxmlformats.org/officeDocument/2006/relationships/hyperlink" Target="http://pbs.twimg.com/profile_images/1143138617822535681/bVYZ6lO7_normal.jpg" TargetMode="External"/><Relationship Id="rId4059" Type="http://schemas.openxmlformats.org/officeDocument/2006/relationships/hyperlink" Target="https://pbs.twimg.com/ext_tw_video_thumb/1222991365577093129/pu/img/lT0rXtmmevefqwcM.jpg" TargetMode="External"/><Relationship Id="rId5457" Type="http://schemas.openxmlformats.org/officeDocument/2006/relationships/hyperlink" Target="https://twitter.com/ibloodart/status/1223386379419254785" TargetMode="External"/><Relationship Id="rId5871" Type="http://schemas.openxmlformats.org/officeDocument/2006/relationships/hyperlink" Target="https://twitter.com/_3bou/status/1223550704960385024" TargetMode="External"/><Relationship Id="rId6508" Type="http://schemas.openxmlformats.org/officeDocument/2006/relationships/hyperlink" Target="https://twitter.com/___hhii/status/1223662826016968704" TargetMode="External"/><Relationship Id="rId6922" Type="http://schemas.openxmlformats.org/officeDocument/2006/relationships/hyperlink" Target="https://twitter.com/hkk_2105/status/1223669217976836098" TargetMode="External"/><Relationship Id="rId4473" Type="http://schemas.openxmlformats.org/officeDocument/2006/relationships/hyperlink" Target="http://pbs.twimg.com/profile_images/1222609405927137282/oQFvXyLy_normal.jpg" TargetMode="External"/><Relationship Id="rId5524" Type="http://schemas.openxmlformats.org/officeDocument/2006/relationships/hyperlink" Target="https://twitter.com/nawalalyafai/status/1223086476390551552" TargetMode="External"/><Relationship Id="rId3075" Type="http://schemas.openxmlformats.org/officeDocument/2006/relationships/hyperlink" Target="http://pbs.twimg.com/profile_images/1211392400855306240/Ep56Nbha_normal.jpg" TargetMode="External"/><Relationship Id="rId4126" Type="http://schemas.openxmlformats.org/officeDocument/2006/relationships/hyperlink" Target="http://pbs.twimg.com/profile_images/979017835606310912/FFfnZ0SX_normal.jpg" TargetMode="External"/><Relationship Id="rId4540" Type="http://schemas.openxmlformats.org/officeDocument/2006/relationships/hyperlink" Target="http://pbs.twimg.com/profile_images/378800000465580679/f7966fac39c340bfb551dc03e0900595_normal.jpeg" TargetMode="External"/><Relationship Id="rId7696" Type="http://schemas.openxmlformats.org/officeDocument/2006/relationships/hyperlink" Target="https://twitter.com/salemal32411709/status/1223733453885267969" TargetMode="External"/><Relationship Id="rId8747" Type="http://schemas.openxmlformats.org/officeDocument/2006/relationships/hyperlink" Target="https://twitter.com/nadamoh98572729/status/1223823213790138369" TargetMode="External"/><Relationship Id="rId2091" Type="http://schemas.openxmlformats.org/officeDocument/2006/relationships/hyperlink" Target="http://pbs.twimg.com/profile_images/911526283300921345/VzmxZ908_normal.jpg" TargetMode="External"/><Relationship Id="rId3142" Type="http://schemas.openxmlformats.org/officeDocument/2006/relationships/hyperlink" Target="http://pbs.twimg.com/profile_images/378800000496207208/1d77808572b579d91325b8241da05dc7_normal.jpeg" TargetMode="External"/><Relationship Id="rId6298" Type="http://schemas.openxmlformats.org/officeDocument/2006/relationships/hyperlink" Target="https://twitter.com/100q_/status/1223177517294661633" TargetMode="External"/><Relationship Id="rId7349" Type="http://schemas.openxmlformats.org/officeDocument/2006/relationships/hyperlink" Target="https://twitter.com/qtr_uk96/status/1223596821760684032" TargetMode="External"/><Relationship Id="rId7763" Type="http://schemas.openxmlformats.org/officeDocument/2006/relationships/hyperlink" Target="https://twitter.com/almufta7_m/status/1223702383433146368" TargetMode="External"/><Relationship Id="rId6365" Type="http://schemas.openxmlformats.org/officeDocument/2006/relationships/hyperlink" Target="https://twitter.com/aalnamma/status/1223624626120601600" TargetMode="External"/><Relationship Id="rId7416" Type="http://schemas.openxmlformats.org/officeDocument/2006/relationships/hyperlink" Target="https://twitter.com/um_yousef1/status/1223714211601297409" TargetMode="External"/><Relationship Id="rId8814" Type="http://schemas.openxmlformats.org/officeDocument/2006/relationships/hyperlink" Target="https://twitter.com/abdalazez400/status/1223258432842555394" TargetMode="External"/><Relationship Id="rId130" Type="http://schemas.openxmlformats.org/officeDocument/2006/relationships/hyperlink" Target="https://pbs.twimg.com/media/EPrnlG3WoAAFn8W.jpg" TargetMode="External"/><Relationship Id="rId3959" Type="http://schemas.openxmlformats.org/officeDocument/2006/relationships/hyperlink" Target="http://pbs.twimg.com/profile_images/1099361831485931521/v4Q2DNdz_normal.jpg" TargetMode="External"/><Relationship Id="rId5381" Type="http://schemas.openxmlformats.org/officeDocument/2006/relationships/hyperlink" Target="https://twitter.com/aalathbi/status/1223349837514428416" TargetMode="External"/><Relationship Id="rId6018" Type="http://schemas.openxmlformats.org/officeDocument/2006/relationships/hyperlink" Target="https://twitter.com/thenoon__/status/1223568246219190272" TargetMode="External"/><Relationship Id="rId7830" Type="http://schemas.openxmlformats.org/officeDocument/2006/relationships/hyperlink" Target="https://twitter.com/_77ffi/status/1223332296004120577" TargetMode="External"/><Relationship Id="rId2975" Type="http://schemas.openxmlformats.org/officeDocument/2006/relationships/hyperlink" Target="http://pbs.twimg.com/profile_images/984263254712123393/xC8WtJus_normal.jpg" TargetMode="External"/><Relationship Id="rId5034" Type="http://schemas.openxmlformats.org/officeDocument/2006/relationships/hyperlink" Target="https://twitter.com/amina1961/status/1223213415717658631" TargetMode="External"/><Relationship Id="rId6432" Type="http://schemas.openxmlformats.org/officeDocument/2006/relationships/hyperlink" Target="https://twitter.com/sahabat_aml/status/1223566705957507072" TargetMode="External"/><Relationship Id="rId947" Type="http://schemas.openxmlformats.org/officeDocument/2006/relationships/hyperlink" Target="http://pbs.twimg.com/profile_images/1151120883358019584/-CUg15tj_normal.jpg" TargetMode="External"/><Relationship Id="rId1577" Type="http://schemas.openxmlformats.org/officeDocument/2006/relationships/hyperlink" Target="http://pbs.twimg.com/profile_images/1201472831772614656/oyUSjB9Z_normal.jpg" TargetMode="External"/><Relationship Id="rId1991" Type="http://schemas.openxmlformats.org/officeDocument/2006/relationships/hyperlink" Target="http://pbs.twimg.com/profile_images/1219157983210270720/8FRCOJCP_normal.jpg" TargetMode="External"/><Relationship Id="rId2628" Type="http://schemas.openxmlformats.org/officeDocument/2006/relationships/hyperlink" Target="http://pbs.twimg.com/profile_images/1147614770461364224/1YVAHmOX_normal.jpg" TargetMode="External"/><Relationship Id="rId1644" Type="http://schemas.openxmlformats.org/officeDocument/2006/relationships/hyperlink" Target="http://pbs.twimg.com/profile_images/1223553028185378817/8gA1qIoV_normal.jpg" TargetMode="External"/><Relationship Id="rId4050" Type="http://schemas.openxmlformats.org/officeDocument/2006/relationships/hyperlink" Target="http://pbs.twimg.com/profile_images/1072541067390672896/f58Vr_nQ_normal.jpg" TargetMode="External"/><Relationship Id="rId5101" Type="http://schemas.openxmlformats.org/officeDocument/2006/relationships/hyperlink" Target="https://twitter.com/ak770/status/1223322931356426243" TargetMode="External"/><Relationship Id="rId8257" Type="http://schemas.openxmlformats.org/officeDocument/2006/relationships/hyperlink" Target="https://twitter.com/bosaa3d_/status/1223706155438026759" TargetMode="External"/><Relationship Id="rId8671" Type="http://schemas.openxmlformats.org/officeDocument/2006/relationships/hyperlink" Target="https://twitter.com/dar_altamimi/status/1223643887107026949" TargetMode="External"/><Relationship Id="rId1711" Type="http://schemas.openxmlformats.org/officeDocument/2006/relationships/hyperlink" Target="http://pbs.twimg.com/profile_images/1210226355922722816/jsmbfmFA_normal.jpg" TargetMode="External"/><Relationship Id="rId4867" Type="http://schemas.openxmlformats.org/officeDocument/2006/relationships/hyperlink" Target="https://twitter.com/fs991/status/1223204239943569408" TargetMode="External"/><Relationship Id="rId7273" Type="http://schemas.openxmlformats.org/officeDocument/2006/relationships/hyperlink" Target="https://twitter.com/mahde102/status/1223705037026791424" TargetMode="External"/><Relationship Id="rId8324" Type="http://schemas.openxmlformats.org/officeDocument/2006/relationships/hyperlink" Target="https://twitter.com/gouzaaladbah/status/1223225883869220865" TargetMode="External"/><Relationship Id="rId3469" Type="http://schemas.openxmlformats.org/officeDocument/2006/relationships/hyperlink" Target="http://pbs.twimg.com/profile_images/1161493600951312386/KTfBR-yd_normal.jpg" TargetMode="External"/><Relationship Id="rId5918" Type="http://schemas.openxmlformats.org/officeDocument/2006/relationships/hyperlink" Target="https://twitter.com/almahaa_1100/status/1223491215435476993" TargetMode="External"/><Relationship Id="rId7340" Type="http://schemas.openxmlformats.org/officeDocument/2006/relationships/hyperlink" Target="https://twitter.com/qtr_uk96/status/1223559047577817088" TargetMode="External"/><Relationship Id="rId2485" Type="http://schemas.openxmlformats.org/officeDocument/2006/relationships/hyperlink" Target="http://pbs.twimg.com/profile_images/1184032052062105601/PqZ1eaKT_normal.jpg" TargetMode="External"/><Relationship Id="rId3883" Type="http://schemas.openxmlformats.org/officeDocument/2006/relationships/hyperlink" Target="http://pbs.twimg.com/profile_images/956818063147655168/27U6sGic_normal.jpg" TargetMode="External"/><Relationship Id="rId4934" Type="http://schemas.openxmlformats.org/officeDocument/2006/relationships/hyperlink" Target="https://twitter.com/fofe191921/status/1223254739153977345" TargetMode="External"/><Relationship Id="rId457" Type="http://schemas.openxmlformats.org/officeDocument/2006/relationships/hyperlink" Target="http://pbs.twimg.com/profile_images/1213574876763693057/z7UPXwkv_normal.jpg" TargetMode="External"/><Relationship Id="rId1087" Type="http://schemas.openxmlformats.org/officeDocument/2006/relationships/hyperlink" Target="http://pbs.twimg.com/profile_images/1203376819795349508/4Sjxeiqb_normal.jpg" TargetMode="External"/><Relationship Id="rId2138" Type="http://schemas.openxmlformats.org/officeDocument/2006/relationships/hyperlink" Target="http://pbs.twimg.com/profile_images/1175070020872937473/fI9-RKzT_normal.jpg" TargetMode="External"/><Relationship Id="rId3536" Type="http://schemas.openxmlformats.org/officeDocument/2006/relationships/hyperlink" Target="http://pbs.twimg.com/profile_images/1186597687841447936/jpvkX7Mr_normal.jpg" TargetMode="External"/><Relationship Id="rId3950" Type="http://schemas.openxmlformats.org/officeDocument/2006/relationships/hyperlink" Target="http://pbs.twimg.com/profile_images/1208078369079910406/skFAgd1j_normal.jpg" TargetMode="External"/><Relationship Id="rId871" Type="http://schemas.openxmlformats.org/officeDocument/2006/relationships/hyperlink" Target="http://pbs.twimg.com/profile_images/1218308007685165056/M9Ik6ToO_normal.jpg" TargetMode="External"/><Relationship Id="rId2552" Type="http://schemas.openxmlformats.org/officeDocument/2006/relationships/hyperlink" Target="https://pbs.twimg.com/media/EPtq1-QXUAA6EKz.jpg" TargetMode="External"/><Relationship Id="rId3603" Type="http://schemas.openxmlformats.org/officeDocument/2006/relationships/hyperlink" Target="http://pbs.twimg.com/profile_images/1003781647899058176/UXEacVy__normal.jpg" TargetMode="External"/><Relationship Id="rId6759" Type="http://schemas.openxmlformats.org/officeDocument/2006/relationships/hyperlink" Target="https://twitter.com/pro_qtr/status/1223690005496901633" TargetMode="External"/><Relationship Id="rId524" Type="http://schemas.openxmlformats.org/officeDocument/2006/relationships/hyperlink" Target="http://pbs.twimg.com/profile_images/986976082149560321/yxA5SQ2R_normal.jpg" TargetMode="External"/><Relationship Id="rId1154" Type="http://schemas.openxmlformats.org/officeDocument/2006/relationships/hyperlink" Target="http://pbs.twimg.com/profile_images/1129575309240610817/rZJ2JA18_normal.jpg" TargetMode="External"/><Relationship Id="rId2205" Type="http://schemas.openxmlformats.org/officeDocument/2006/relationships/hyperlink" Target="http://pbs.twimg.com/profile_images/1191011064797974529/zxdIyaTn_normal.jpg" TargetMode="External"/><Relationship Id="rId5775" Type="http://schemas.openxmlformats.org/officeDocument/2006/relationships/hyperlink" Target="https://twitter.com/b014c8kvazgc5vl/status/1223537864484454406" TargetMode="External"/><Relationship Id="rId6826" Type="http://schemas.openxmlformats.org/officeDocument/2006/relationships/hyperlink" Target="https://twitter.com/5552mohammed/status/1223603531585859584" TargetMode="External"/><Relationship Id="rId8181" Type="http://schemas.openxmlformats.org/officeDocument/2006/relationships/hyperlink" Target="https://twitter.com/alhitmikhalifa/status/1223460384310513664" TargetMode="External"/><Relationship Id="rId1221" Type="http://schemas.openxmlformats.org/officeDocument/2006/relationships/hyperlink" Target="http://pbs.twimg.com/profile_images/769033313600299010/HlikfnwE_normal.jpg" TargetMode="External"/><Relationship Id="rId4377" Type="http://schemas.openxmlformats.org/officeDocument/2006/relationships/hyperlink" Target="http://pbs.twimg.com/profile_images/1220403761526517770/TgCKfn4c_normal.jpg" TargetMode="External"/><Relationship Id="rId4791" Type="http://schemas.openxmlformats.org/officeDocument/2006/relationships/hyperlink" Target="https://twitter.com/mksalhajri/status/1223123102625861632" TargetMode="External"/><Relationship Id="rId5428" Type="http://schemas.openxmlformats.org/officeDocument/2006/relationships/hyperlink" Target="https://twitter.com/rayyani75/status/1223378318453551107" TargetMode="External"/><Relationship Id="rId5842" Type="http://schemas.openxmlformats.org/officeDocument/2006/relationships/hyperlink" Target="https://twitter.com/salmans63681439/status/1223548039064956929" TargetMode="External"/><Relationship Id="rId8998" Type="http://schemas.openxmlformats.org/officeDocument/2006/relationships/hyperlink" Target="https://twitter.com/shareifa_/status/1223828308015689735" TargetMode="External"/><Relationship Id="rId3393" Type="http://schemas.openxmlformats.org/officeDocument/2006/relationships/hyperlink" Target="http://pbs.twimg.com/profile_images/1074773091895652352/diJiTZz3_normal.jpg" TargetMode="External"/><Relationship Id="rId4444" Type="http://schemas.openxmlformats.org/officeDocument/2006/relationships/hyperlink" Target="http://pbs.twimg.com/profile_images/459574717687418882/up8Alllr_normal.jpeg" TargetMode="External"/><Relationship Id="rId3046" Type="http://schemas.openxmlformats.org/officeDocument/2006/relationships/hyperlink" Target="http://pbs.twimg.com/profile_images/1206989416914391041/Hee19Wxa_normal.jpg" TargetMode="External"/><Relationship Id="rId3460" Type="http://schemas.openxmlformats.org/officeDocument/2006/relationships/hyperlink" Target="http://pbs.twimg.com/profile_images/685501395789844480/W1A6xvci_normal.jpg" TargetMode="External"/><Relationship Id="rId381" Type="http://schemas.openxmlformats.org/officeDocument/2006/relationships/hyperlink" Target="https://pbs.twimg.com/ext_tw_video_thumb/1223687840619487239/pu/img/KqvpmTeVkjX34hht.jpg" TargetMode="External"/><Relationship Id="rId2062" Type="http://schemas.openxmlformats.org/officeDocument/2006/relationships/hyperlink" Target="http://pbs.twimg.com/profile_images/489344498573398016/q6LpM8JI_normal.jpeg" TargetMode="External"/><Relationship Id="rId3113" Type="http://schemas.openxmlformats.org/officeDocument/2006/relationships/hyperlink" Target="http://pbs.twimg.com/profile_images/1222819824956510209/eujw9Q2V_normal.jpg" TargetMode="External"/><Relationship Id="rId4511" Type="http://schemas.openxmlformats.org/officeDocument/2006/relationships/hyperlink" Target="http://pbs.twimg.com/profile_images/1211754515453620230/gRJcyFNP_normal.jpg" TargetMode="External"/><Relationship Id="rId6269" Type="http://schemas.openxmlformats.org/officeDocument/2006/relationships/hyperlink" Target="https://twitter.com/bnt_q3r/status/1223238456832294913" TargetMode="External"/><Relationship Id="rId7667" Type="http://schemas.openxmlformats.org/officeDocument/2006/relationships/hyperlink" Target="https://twitter.com/alanoodms/status/1223368036062810114" TargetMode="External"/><Relationship Id="rId8718" Type="http://schemas.openxmlformats.org/officeDocument/2006/relationships/hyperlink" Target="https://twitter.com/abeer_967/status/1223372838721200129" TargetMode="External"/><Relationship Id="rId6683" Type="http://schemas.openxmlformats.org/officeDocument/2006/relationships/hyperlink" Target="https://twitter.com/abdullaafifa/status/1223197316338847745" TargetMode="External"/><Relationship Id="rId7734" Type="http://schemas.openxmlformats.org/officeDocument/2006/relationships/hyperlink" Target="https://twitter.com/saleh_obaidli/status/1223727325759660032" TargetMode="External"/><Relationship Id="rId2879" Type="http://schemas.openxmlformats.org/officeDocument/2006/relationships/hyperlink" Target="http://pbs.twimg.com/profile_images/996349771043438592/XCk4xcuZ_normal.jpg" TargetMode="External"/><Relationship Id="rId5285" Type="http://schemas.openxmlformats.org/officeDocument/2006/relationships/hyperlink" Target="https://twitter.com/malsheeb79/status/1223355492380172294" TargetMode="External"/><Relationship Id="rId6336" Type="http://schemas.openxmlformats.org/officeDocument/2006/relationships/hyperlink" Target="https://twitter.com/fahad098785/status/1223616800895709184" TargetMode="External"/><Relationship Id="rId6750" Type="http://schemas.openxmlformats.org/officeDocument/2006/relationships/hyperlink" Target="https://twitter.com/al_wajba/status/1223678553495085059" TargetMode="External"/><Relationship Id="rId7801" Type="http://schemas.openxmlformats.org/officeDocument/2006/relationships/hyperlink" Target="https://twitter.com/aljoker92536929/status/1223576536588148741" TargetMode="External"/><Relationship Id="rId101" Type="http://schemas.openxmlformats.org/officeDocument/2006/relationships/hyperlink" Target="https://pbs.twimg.com/tweet_video_thumb/EPn03ToXkAEoP2j.jpg" TargetMode="External"/><Relationship Id="rId1895" Type="http://schemas.openxmlformats.org/officeDocument/2006/relationships/hyperlink" Target="http://pbs.twimg.com/profile_images/1217082663468748801/I9s6pDLo_normal.jpg" TargetMode="External"/><Relationship Id="rId2946" Type="http://schemas.openxmlformats.org/officeDocument/2006/relationships/hyperlink" Target="http://pbs.twimg.com/profile_images/1223030402044043265/9FPm6pT4_normal.jpg" TargetMode="External"/><Relationship Id="rId5352" Type="http://schemas.openxmlformats.org/officeDocument/2006/relationships/hyperlink" Target="https://twitter.com/ama21aa/status/1223363936994676736" TargetMode="External"/><Relationship Id="rId6403" Type="http://schemas.openxmlformats.org/officeDocument/2006/relationships/hyperlink" Target="https://twitter.com/qtr_at/status/1223631736552247296" TargetMode="External"/><Relationship Id="rId918" Type="http://schemas.openxmlformats.org/officeDocument/2006/relationships/hyperlink" Target="http://pbs.twimg.com/profile_images/1195724720039223296/V-GTTmGY_normal.jpg" TargetMode="External"/><Relationship Id="rId1548" Type="http://schemas.openxmlformats.org/officeDocument/2006/relationships/hyperlink" Target="http://pbs.twimg.com/profile_images/1186705199550914562/tJoGwS6H_normal.jpg" TargetMode="External"/><Relationship Id="rId5005" Type="http://schemas.openxmlformats.org/officeDocument/2006/relationships/hyperlink" Target="https://twitter.com/alyafai5/status/1223276416898412545" TargetMode="External"/><Relationship Id="rId8575" Type="http://schemas.openxmlformats.org/officeDocument/2006/relationships/hyperlink" Target="https://twitter.com/rwaya72/status/1222977230114099200" TargetMode="External"/><Relationship Id="rId1962" Type="http://schemas.openxmlformats.org/officeDocument/2006/relationships/hyperlink" Target="http://pbs.twimg.com/profile_images/1187756389785051141/q4MPHvxj_normal.jpg" TargetMode="External"/><Relationship Id="rId4021" Type="http://schemas.openxmlformats.org/officeDocument/2006/relationships/hyperlink" Target="http://pbs.twimg.com/profile_images/1154509612017692672/UwGdfqXz_normal.jpg" TargetMode="External"/><Relationship Id="rId7177" Type="http://schemas.openxmlformats.org/officeDocument/2006/relationships/hyperlink" Target="https://twitter.com/_aysha_aa/status/1223323461541617670" TargetMode="External"/><Relationship Id="rId7591" Type="http://schemas.openxmlformats.org/officeDocument/2006/relationships/hyperlink" Target="https://twitter.com/noorqtr13/status/1223726873349427200" TargetMode="External"/><Relationship Id="rId8228" Type="http://schemas.openxmlformats.org/officeDocument/2006/relationships/hyperlink" Target="https://twitter.com/mohannadiqatar/status/1223706930037886977" TargetMode="External"/><Relationship Id="rId1615" Type="http://schemas.openxmlformats.org/officeDocument/2006/relationships/hyperlink" Target="http://pbs.twimg.com/profile_images/1222286719040524290/4MyROLls_normal.jpg" TargetMode="External"/><Relationship Id="rId6193" Type="http://schemas.openxmlformats.org/officeDocument/2006/relationships/hyperlink" Target="https://twitter.com/abdullah974a/status/1223085147077201920" TargetMode="External"/><Relationship Id="rId7244" Type="http://schemas.openxmlformats.org/officeDocument/2006/relationships/hyperlink" Target="https://twitter.com/faisalsalem111/status/1223574223244943360" TargetMode="External"/><Relationship Id="rId8642" Type="http://schemas.openxmlformats.org/officeDocument/2006/relationships/hyperlink" Target="https://twitter.com/hamadalhajri73/status/1223712339733643264" TargetMode="External"/><Relationship Id="rId3787" Type="http://schemas.openxmlformats.org/officeDocument/2006/relationships/hyperlink" Target="http://pbs.twimg.com/profile_images/1082428525351714818/N9sNGLp9_normal.jpg" TargetMode="External"/><Relationship Id="rId4838" Type="http://schemas.openxmlformats.org/officeDocument/2006/relationships/hyperlink" Target="https://twitter.com/abdullaalbakri/status/1222973498672500736" TargetMode="External"/><Relationship Id="rId2389" Type="http://schemas.openxmlformats.org/officeDocument/2006/relationships/hyperlink" Target="http://pbs.twimg.com/profile_images/1182584588176187393/puEADUp__normal.jpg" TargetMode="External"/><Relationship Id="rId3854" Type="http://schemas.openxmlformats.org/officeDocument/2006/relationships/hyperlink" Target="http://pbs.twimg.com/profile_images/1222031227567386624/5tYUHDmW_normal.jpg" TargetMode="External"/><Relationship Id="rId4905" Type="http://schemas.openxmlformats.org/officeDocument/2006/relationships/hyperlink" Target="https://twitter.com/hassen_alkhaja/status/1223241765496541184" TargetMode="External"/><Relationship Id="rId6260" Type="http://schemas.openxmlformats.org/officeDocument/2006/relationships/hyperlink" Target="https://twitter.com/baloon12255/status/1223603355085365248" TargetMode="External"/><Relationship Id="rId7311" Type="http://schemas.openxmlformats.org/officeDocument/2006/relationships/hyperlink" Target="https://twitter.com/amaarafiya/status/1223363771743309829" TargetMode="External"/><Relationship Id="rId775" Type="http://schemas.openxmlformats.org/officeDocument/2006/relationships/hyperlink" Target="http://pbs.twimg.com/profile_images/1155459922726969345/WjPZPX2V_normal.jpg" TargetMode="External"/><Relationship Id="rId2456" Type="http://schemas.openxmlformats.org/officeDocument/2006/relationships/hyperlink" Target="http://pbs.twimg.com/profile_images/1215553835319595008/_Wrad2RZ_normal.jpg" TargetMode="External"/><Relationship Id="rId2870" Type="http://schemas.openxmlformats.org/officeDocument/2006/relationships/hyperlink" Target="http://pbs.twimg.com/profile_images/996349771043438592/XCk4xcuZ_normal.jpg" TargetMode="External"/><Relationship Id="rId3507" Type="http://schemas.openxmlformats.org/officeDocument/2006/relationships/hyperlink" Target="http://pbs.twimg.com/profile_images/1168182952011948033/Ltj6cPJX_normal.jpg" TargetMode="External"/><Relationship Id="rId3921" Type="http://schemas.openxmlformats.org/officeDocument/2006/relationships/hyperlink" Target="http://pbs.twimg.com/profile_images/1218980568546922504/RbmJG0am_normal.jpg" TargetMode="External"/><Relationship Id="rId428" Type="http://schemas.openxmlformats.org/officeDocument/2006/relationships/hyperlink" Target="http://pbs.twimg.com/profile_images/867792560395309056/HIRbVvvC_normal.jpg" TargetMode="External"/><Relationship Id="rId842" Type="http://schemas.openxmlformats.org/officeDocument/2006/relationships/hyperlink" Target="http://pbs.twimg.com/profile_images/1218469440553177091/u4tSouN9_normal.jpg" TargetMode="External"/><Relationship Id="rId1058" Type="http://schemas.openxmlformats.org/officeDocument/2006/relationships/hyperlink" Target="http://pbs.twimg.com/profile_images/1077037633765818369/DNsvp625_normal.jpg" TargetMode="External"/><Relationship Id="rId1472" Type="http://schemas.openxmlformats.org/officeDocument/2006/relationships/hyperlink" Target="http://pbs.twimg.com/profile_images/1210098471451156481/dXCo6CEE_normal.jpg" TargetMode="External"/><Relationship Id="rId2109" Type="http://schemas.openxmlformats.org/officeDocument/2006/relationships/hyperlink" Target="http://pbs.twimg.com/profile_images/1220511565771833344/_g8Ymoqb_normal.jpg" TargetMode="External"/><Relationship Id="rId2523" Type="http://schemas.openxmlformats.org/officeDocument/2006/relationships/hyperlink" Target="http://pbs.twimg.com/profile_images/1213399924173348864/Dw9yVZWn_normal.jpg" TargetMode="External"/><Relationship Id="rId5679" Type="http://schemas.openxmlformats.org/officeDocument/2006/relationships/hyperlink" Target="https://twitter.com/alialal76872124/status/1223501051162050560" TargetMode="External"/><Relationship Id="rId8085" Type="http://schemas.openxmlformats.org/officeDocument/2006/relationships/hyperlink" Target="https://twitter.com/intesaralemadi/status/1223382974210756613" TargetMode="External"/><Relationship Id="rId1125" Type="http://schemas.openxmlformats.org/officeDocument/2006/relationships/hyperlink" Target="http://pbs.twimg.com/profile_images/883148086331064320/fJ24bMoc_normal.jpg" TargetMode="External"/><Relationship Id="rId4695" Type="http://schemas.openxmlformats.org/officeDocument/2006/relationships/hyperlink" Target="http://pbs.twimg.com/profile_images/1126258004670730245/0T6cK-ki_normal.jpg" TargetMode="External"/><Relationship Id="rId8152" Type="http://schemas.openxmlformats.org/officeDocument/2006/relationships/hyperlink" Target="https://twitter.com/raalsubai/status/1223782530383564801" TargetMode="External"/><Relationship Id="rId3297" Type="http://schemas.openxmlformats.org/officeDocument/2006/relationships/hyperlink" Target="http://pbs.twimg.com/profile_images/993896260326305795/-UIf00eN_normal.jpg" TargetMode="External"/><Relationship Id="rId4348" Type="http://schemas.openxmlformats.org/officeDocument/2006/relationships/hyperlink" Target="http://pbs.twimg.com/profile_images/1074876523793006593/0BafPyHf_normal.jpg" TargetMode="External"/><Relationship Id="rId5746" Type="http://schemas.openxmlformats.org/officeDocument/2006/relationships/hyperlink" Target="https://twitter.com/qatar7782s/status/1223129944290668544" TargetMode="External"/><Relationship Id="rId4762" Type="http://schemas.openxmlformats.org/officeDocument/2006/relationships/hyperlink" Target="https://twitter.com/lgbtqplusbot/status/1223015174405328900" TargetMode="External"/><Relationship Id="rId5813" Type="http://schemas.openxmlformats.org/officeDocument/2006/relationships/hyperlink" Target="https://twitter.com/yayletsdie/status/1223543911018266624" TargetMode="External"/><Relationship Id="rId8969" Type="http://schemas.openxmlformats.org/officeDocument/2006/relationships/hyperlink" Target="https://twitter.com/lavender4_/status/1223315417684488195" TargetMode="External"/><Relationship Id="rId285" Type="http://schemas.openxmlformats.org/officeDocument/2006/relationships/hyperlink" Target="https://pbs.twimg.com/ext_tw_video_thumb/1223687840619487239/pu/img/KqvpmTeVkjX34hht.jpg" TargetMode="External"/><Relationship Id="rId3364" Type="http://schemas.openxmlformats.org/officeDocument/2006/relationships/hyperlink" Target="http://pbs.twimg.com/profile_images/1172040184013176834/2CNE1TI0_normal.jpg" TargetMode="External"/><Relationship Id="rId4415" Type="http://schemas.openxmlformats.org/officeDocument/2006/relationships/hyperlink" Target="http://pbs.twimg.com/profile_images/1142339834297667584/ePvOnmIh_normal.jpg" TargetMode="External"/><Relationship Id="rId7985" Type="http://schemas.openxmlformats.org/officeDocument/2006/relationships/hyperlink" Target="https://twitter.com/79abiqtr2/status/1223380597592285185" TargetMode="External"/><Relationship Id="rId2380" Type="http://schemas.openxmlformats.org/officeDocument/2006/relationships/hyperlink" Target="http://pbs.twimg.com/profile_images/884820096870359040/UcQ03vwK_normal.jpg" TargetMode="External"/><Relationship Id="rId3017" Type="http://schemas.openxmlformats.org/officeDocument/2006/relationships/hyperlink" Target="http://pbs.twimg.com/profile_images/1188836981385682944/HAVcGjyY_normal.jpg" TargetMode="External"/><Relationship Id="rId3431" Type="http://schemas.openxmlformats.org/officeDocument/2006/relationships/hyperlink" Target="http://pbs.twimg.com/profile_images/1176557216339505168/Drq-TE1k_normal.jpg" TargetMode="External"/><Relationship Id="rId6587" Type="http://schemas.openxmlformats.org/officeDocument/2006/relationships/hyperlink" Target="https://twitter.com/__iiala/status/1223563131580047360" TargetMode="External"/><Relationship Id="rId7638" Type="http://schemas.openxmlformats.org/officeDocument/2006/relationships/hyperlink" Target="https://twitter.com/alia_alattiya/status/1223568723522596870" TargetMode="External"/><Relationship Id="rId352" Type="http://schemas.openxmlformats.org/officeDocument/2006/relationships/hyperlink" Target="https://pbs.twimg.com/ext_tw_video_thumb/1223687840619487239/pu/img/KqvpmTeVkjX34hht.jpg" TargetMode="External"/><Relationship Id="rId2033" Type="http://schemas.openxmlformats.org/officeDocument/2006/relationships/hyperlink" Target="https://pbs.twimg.com/media/EPsq0PNX0AAWN0w.jpg" TargetMode="External"/><Relationship Id="rId5189" Type="http://schemas.openxmlformats.org/officeDocument/2006/relationships/hyperlink" Target="https://twitter.com/bofaisal9111/status/1223340980931305472" TargetMode="External"/><Relationship Id="rId6654" Type="http://schemas.openxmlformats.org/officeDocument/2006/relationships/hyperlink" Target="https://twitter.com/whitequill/status/1223193411433398273" TargetMode="External"/><Relationship Id="rId7705" Type="http://schemas.openxmlformats.org/officeDocument/2006/relationships/hyperlink" Target="https://twitter.com/salwa0404/status/1223729228136566786" TargetMode="External"/><Relationship Id="rId1799" Type="http://schemas.openxmlformats.org/officeDocument/2006/relationships/hyperlink" Target="http://pbs.twimg.com/profile_images/985217946019606529/YqpdRq6__normal.jpg" TargetMode="External"/><Relationship Id="rId2100" Type="http://schemas.openxmlformats.org/officeDocument/2006/relationships/hyperlink" Target="http://pbs.twimg.com/profile_images/1213090299305697281/-jsTlVZG_normal.jpg" TargetMode="External"/><Relationship Id="rId5256" Type="http://schemas.openxmlformats.org/officeDocument/2006/relationships/hyperlink" Target="https://twitter.com/i3bdel3ziz/status/1223351468998242304" TargetMode="External"/><Relationship Id="rId5670" Type="http://schemas.openxmlformats.org/officeDocument/2006/relationships/hyperlink" Target="https://twitter.com/fjvt3ygpvuzlnbm/status/1223497997759152128" TargetMode="External"/><Relationship Id="rId6307" Type="http://schemas.openxmlformats.org/officeDocument/2006/relationships/hyperlink" Target="https://twitter.com/nasser_alyafey/status/1223236280726839297" TargetMode="External"/><Relationship Id="rId4272" Type="http://schemas.openxmlformats.org/officeDocument/2006/relationships/hyperlink" Target="http://pbs.twimg.com/profile_images/1219995026345922560/jOZHSe31_normal.jpg" TargetMode="External"/><Relationship Id="rId5323" Type="http://schemas.openxmlformats.org/officeDocument/2006/relationships/hyperlink" Target="https://twitter.com/amalkh15/status/1223358790713724928" TargetMode="External"/><Relationship Id="rId6721" Type="http://schemas.openxmlformats.org/officeDocument/2006/relationships/hyperlink" Target="https://twitter.com/kalthani/status/1223608324995932160" TargetMode="External"/><Relationship Id="rId8479" Type="http://schemas.openxmlformats.org/officeDocument/2006/relationships/hyperlink" Target="https://twitter.com/right_19080/status/1223668339563802625" TargetMode="External"/><Relationship Id="rId1866" Type="http://schemas.openxmlformats.org/officeDocument/2006/relationships/hyperlink" Target="http://pbs.twimg.com/profile_images/1215730176153309191/I9MosEmL_normal.jpg" TargetMode="External"/><Relationship Id="rId2917" Type="http://schemas.openxmlformats.org/officeDocument/2006/relationships/hyperlink" Target="http://pbs.twimg.com/profile_images/924165275896856576/dtLQ8sj__normal.jpg" TargetMode="External"/><Relationship Id="rId8893" Type="http://schemas.openxmlformats.org/officeDocument/2006/relationships/hyperlink" Target="https://twitter.com/fahadbuzwair/status/1223354599077183488" TargetMode="External"/><Relationship Id="rId1519" Type="http://schemas.openxmlformats.org/officeDocument/2006/relationships/hyperlink" Target="http://pbs.twimg.com/profile_images/1198750949222866944/FElEc17E_normal.jpg" TargetMode="External"/><Relationship Id="rId1933" Type="http://schemas.openxmlformats.org/officeDocument/2006/relationships/hyperlink" Target="http://pbs.twimg.com/profile_images/1217308560637530117/vRS6ex6Z_normal.jpg" TargetMode="External"/><Relationship Id="rId6097" Type="http://schemas.openxmlformats.org/officeDocument/2006/relationships/hyperlink" Target="https://twitter.com/marsalqatar/status/1223372089115205632" TargetMode="External"/><Relationship Id="rId7495" Type="http://schemas.openxmlformats.org/officeDocument/2006/relationships/hyperlink" Target="https://twitter.com/kalkubaisiqtr/status/1222981938530508801" TargetMode="External"/><Relationship Id="rId8546" Type="http://schemas.openxmlformats.org/officeDocument/2006/relationships/hyperlink" Target="https://twitter.com/h0o077/status/1223731256187400193" TargetMode="External"/><Relationship Id="rId8960" Type="http://schemas.openxmlformats.org/officeDocument/2006/relationships/hyperlink" Target="https://twitter.com/79abiqtr2/status/1223209695239987200" TargetMode="External"/><Relationship Id="rId7148" Type="http://schemas.openxmlformats.org/officeDocument/2006/relationships/hyperlink" Target="https://twitter.com/_aysha_aa/status/1223061051283058689" TargetMode="External"/><Relationship Id="rId7562" Type="http://schemas.openxmlformats.org/officeDocument/2006/relationships/hyperlink" Target="https://twitter.com/i87aa/status/1223562538937389056" TargetMode="External"/><Relationship Id="rId8613" Type="http://schemas.openxmlformats.org/officeDocument/2006/relationships/hyperlink" Target="https://twitter.com/aljaidahj/status/1223813183896530944" TargetMode="External"/><Relationship Id="rId3758" Type="http://schemas.openxmlformats.org/officeDocument/2006/relationships/hyperlink" Target="http://pbs.twimg.com/profile_images/1193707070186541056/vdd34NlL_normal.jpg" TargetMode="External"/><Relationship Id="rId4809" Type="http://schemas.openxmlformats.org/officeDocument/2006/relationships/hyperlink" Target="https://twitter.com/hanadibntjassim/status/1223148271956365313" TargetMode="External"/><Relationship Id="rId6164" Type="http://schemas.openxmlformats.org/officeDocument/2006/relationships/hyperlink" Target="https://twitter.com/jba_1991/status/1223590596939522052" TargetMode="External"/><Relationship Id="rId7215" Type="http://schemas.openxmlformats.org/officeDocument/2006/relationships/hyperlink" Target="https://twitter.com/_azz99_/status/1223703387662962693" TargetMode="External"/><Relationship Id="rId679" Type="http://schemas.openxmlformats.org/officeDocument/2006/relationships/hyperlink" Target="http://pbs.twimg.com/profile_images/856458072642002944/Oh62Rhh0_normal.jpg" TargetMode="External"/><Relationship Id="rId2774" Type="http://schemas.openxmlformats.org/officeDocument/2006/relationships/hyperlink" Target="http://pbs.twimg.com/profile_images/1188216943154814976/4y5rVND9_normal.jpg" TargetMode="External"/><Relationship Id="rId5180" Type="http://schemas.openxmlformats.org/officeDocument/2006/relationships/hyperlink" Target="https://twitter.com/faleh2althani/status/1223341882195038220" TargetMode="External"/><Relationship Id="rId6231" Type="http://schemas.openxmlformats.org/officeDocument/2006/relationships/hyperlink" Target="https://twitter.com/bnt_hassan369/status/1223603072259305472" TargetMode="External"/><Relationship Id="rId746" Type="http://schemas.openxmlformats.org/officeDocument/2006/relationships/hyperlink" Target="http://pbs.twimg.com/profile_images/1223299856694988800/NvyTSYkA_normal.jpg" TargetMode="External"/><Relationship Id="rId1376" Type="http://schemas.openxmlformats.org/officeDocument/2006/relationships/hyperlink" Target="http://pbs.twimg.com/profile_images/950849987159699458/3c8SB13x_normal.jpg" TargetMode="External"/><Relationship Id="rId2427" Type="http://schemas.openxmlformats.org/officeDocument/2006/relationships/hyperlink" Target="https://pbs.twimg.com/ext_tw_video_thumb/1223687840619487239/pu/img/KqvpmTeVkjX34hht.jpg" TargetMode="External"/><Relationship Id="rId3825" Type="http://schemas.openxmlformats.org/officeDocument/2006/relationships/hyperlink" Target="https://pbs.twimg.com/ext_tw_video_thumb/1223780183871836160/pu/img/mQZIKE8E9N5rhgWU.jpg" TargetMode="External"/><Relationship Id="rId1029" Type="http://schemas.openxmlformats.org/officeDocument/2006/relationships/hyperlink" Target="http://pbs.twimg.com/profile_images/1162524722241986560/pvJbzlO5_normal.jpg" TargetMode="External"/><Relationship Id="rId1790" Type="http://schemas.openxmlformats.org/officeDocument/2006/relationships/hyperlink" Target="http://pbs.twimg.com/profile_images/1188994119135354880/Wewk8Ygz_normal.jpg" TargetMode="External"/><Relationship Id="rId2841" Type="http://schemas.openxmlformats.org/officeDocument/2006/relationships/hyperlink" Target="http://pbs.twimg.com/profile_images/996349771043438592/XCk4xcuZ_normal.jpg" TargetMode="External"/><Relationship Id="rId5997" Type="http://schemas.openxmlformats.org/officeDocument/2006/relationships/hyperlink" Target="https://twitter.com/amal_mm1233/status/1223566774177816576" TargetMode="External"/><Relationship Id="rId8056" Type="http://schemas.openxmlformats.org/officeDocument/2006/relationships/hyperlink" Target="https://twitter.com/bosand_qtr/status/1223758165566803968" TargetMode="External"/><Relationship Id="rId82" Type="http://schemas.openxmlformats.org/officeDocument/2006/relationships/hyperlink" Target="https://twitter.com/yyaraq98/status/1223094590854651904" TargetMode="External"/><Relationship Id="rId813" Type="http://schemas.openxmlformats.org/officeDocument/2006/relationships/hyperlink" Target="http://pbs.twimg.com/profile_images/1219346904838033408/3M0tENl6_normal.jpg" TargetMode="External"/><Relationship Id="rId1443" Type="http://schemas.openxmlformats.org/officeDocument/2006/relationships/hyperlink" Target="http://pbs.twimg.com/profile_images/1218828340687253505/sslryo3J_normal.jpg" TargetMode="External"/><Relationship Id="rId4599" Type="http://schemas.openxmlformats.org/officeDocument/2006/relationships/hyperlink" Target="http://pbs.twimg.com/profile_images/1208492516858847234/IMmT8pVO_normal.jpg" TargetMode="External"/><Relationship Id="rId7072" Type="http://schemas.openxmlformats.org/officeDocument/2006/relationships/hyperlink" Target="https://twitter.com/ghanim_alkuwari/status/1223355509249642497" TargetMode="External"/><Relationship Id="rId8470" Type="http://schemas.openxmlformats.org/officeDocument/2006/relationships/hyperlink" Target="https://twitter.com/right_19080/status/1223804580888227841" TargetMode="External"/><Relationship Id="rId1510" Type="http://schemas.openxmlformats.org/officeDocument/2006/relationships/hyperlink" Target="http://pbs.twimg.com/profile_images/1211086164129730561/_ju3YYg9_normal.jpg" TargetMode="External"/><Relationship Id="rId4666" Type="http://schemas.openxmlformats.org/officeDocument/2006/relationships/hyperlink" Target="http://pbs.twimg.com/profile_images/910415787386695680/sjYFtTTj_normal.jpg" TargetMode="External"/><Relationship Id="rId5717" Type="http://schemas.openxmlformats.org/officeDocument/2006/relationships/hyperlink" Target="https://twitter.com/saodiat/status/1223511242385567744" TargetMode="External"/><Relationship Id="rId8123" Type="http://schemas.openxmlformats.org/officeDocument/2006/relationships/hyperlink" Target="https://twitter.com/twittqatarya/status/1223774607263641603" TargetMode="External"/><Relationship Id="rId3268" Type="http://schemas.openxmlformats.org/officeDocument/2006/relationships/hyperlink" Target="http://pbs.twimg.com/profile_images/902477343570014208/6iy7odBU_normal.jpg" TargetMode="External"/><Relationship Id="rId3682" Type="http://schemas.openxmlformats.org/officeDocument/2006/relationships/hyperlink" Target="http://pbs.twimg.com/profile_images/938706736319365120/QpgvkBAL_normal.jpg" TargetMode="External"/><Relationship Id="rId4319" Type="http://schemas.openxmlformats.org/officeDocument/2006/relationships/hyperlink" Target="http://pbs.twimg.com/profile_images/1222173643519799297/X831jDBU_normal.jpg" TargetMode="External"/><Relationship Id="rId4733" Type="http://schemas.openxmlformats.org/officeDocument/2006/relationships/hyperlink" Target="https://twitter.com/qtr72a/status/1222984933393805318" TargetMode="External"/><Relationship Id="rId7889" Type="http://schemas.openxmlformats.org/officeDocument/2006/relationships/hyperlink" Target="https://twitter.com/jmssm2022/status/1223573451463675910" TargetMode="External"/><Relationship Id="rId189" Type="http://schemas.openxmlformats.org/officeDocument/2006/relationships/hyperlink" Target="https://pbs.twimg.com/media/EPrzc_FX0AAMyb9.jpg" TargetMode="External"/><Relationship Id="rId2284" Type="http://schemas.openxmlformats.org/officeDocument/2006/relationships/hyperlink" Target="http://pbs.twimg.com/profile_images/1106569025616838656/K1JlR3VS_normal.jpg" TargetMode="External"/><Relationship Id="rId3335" Type="http://schemas.openxmlformats.org/officeDocument/2006/relationships/hyperlink" Target="http://pbs.twimg.com/profile_images/444057483137388546/TgNVbA_g_normal.jpeg" TargetMode="External"/><Relationship Id="rId256" Type="http://schemas.openxmlformats.org/officeDocument/2006/relationships/hyperlink" Target="https://pbs.twimg.com/media/EPrgu50WoAARB1l.jpg" TargetMode="External"/><Relationship Id="rId670" Type="http://schemas.openxmlformats.org/officeDocument/2006/relationships/hyperlink" Target="http://pbs.twimg.com/profile_images/378800000434858160/e69a3d68a57892dd0971215ae1cf7dfc_normal.jpeg" TargetMode="External"/><Relationship Id="rId2351" Type="http://schemas.openxmlformats.org/officeDocument/2006/relationships/hyperlink" Target="http://pbs.twimg.com/profile_images/1039903356502925312/w-uCGIov_normal.jpg" TargetMode="External"/><Relationship Id="rId3402" Type="http://schemas.openxmlformats.org/officeDocument/2006/relationships/hyperlink" Target="http://pbs.twimg.com/profile_images/1222174571723481090/CwSd1HLa_normal.jpg" TargetMode="External"/><Relationship Id="rId4800" Type="http://schemas.openxmlformats.org/officeDocument/2006/relationships/hyperlink" Target="https://twitter.com/fahood992/status/1223134286703923202" TargetMode="External"/><Relationship Id="rId6558" Type="http://schemas.openxmlformats.org/officeDocument/2006/relationships/hyperlink" Target="https://twitter.com/k_alreyahi/status/1223672701371539456" TargetMode="External"/><Relationship Id="rId7956" Type="http://schemas.openxmlformats.org/officeDocument/2006/relationships/hyperlink" Target="https://twitter.com/sperantish/status/1223742426243850240" TargetMode="External"/><Relationship Id="rId323" Type="http://schemas.openxmlformats.org/officeDocument/2006/relationships/hyperlink" Target="https://pbs.twimg.com/ext_tw_video_thumb/1223687840619487239/pu/img/KqvpmTeVkjX34hht.jpg" TargetMode="External"/><Relationship Id="rId2004" Type="http://schemas.openxmlformats.org/officeDocument/2006/relationships/hyperlink" Target="http://pbs.twimg.com/profile_images/1159271723969187840/2GfRq-c7_normal.jpg" TargetMode="External"/><Relationship Id="rId6972" Type="http://schemas.openxmlformats.org/officeDocument/2006/relationships/hyperlink" Target="https://twitter.com/awishhi/status/1223701549605621761" TargetMode="External"/><Relationship Id="rId7609" Type="http://schemas.openxmlformats.org/officeDocument/2006/relationships/hyperlink" Target="https://twitter.com/bozaid_alyafei/status/1223453883684487168" TargetMode="External"/><Relationship Id="rId9031" Type="http://schemas.openxmlformats.org/officeDocument/2006/relationships/hyperlink" Target="https://api.twitter.com/1.1/geo/id/0033b59d59056043.json" TargetMode="External"/><Relationship Id="rId4176" Type="http://schemas.openxmlformats.org/officeDocument/2006/relationships/hyperlink" Target="http://pbs.twimg.com/profile_images/1158706367986839553/q2HFg_IA_normal.jpg" TargetMode="External"/><Relationship Id="rId5574" Type="http://schemas.openxmlformats.org/officeDocument/2006/relationships/hyperlink" Target="https://twitter.com/9areral8lam/status/1223334715454906368" TargetMode="External"/><Relationship Id="rId6625" Type="http://schemas.openxmlformats.org/officeDocument/2006/relationships/hyperlink" Target="https://twitter.com/nadif16222/status/1223683867904806913" TargetMode="External"/><Relationship Id="rId1020" Type="http://schemas.openxmlformats.org/officeDocument/2006/relationships/hyperlink" Target="http://pbs.twimg.com/profile_images/1217402925519134726/NvWfzVLf_normal.jpg" TargetMode="External"/><Relationship Id="rId4590" Type="http://schemas.openxmlformats.org/officeDocument/2006/relationships/hyperlink" Target="http://pbs.twimg.com/profile_images/1070412314019540995/0t0s8idf_normal.jpg" TargetMode="External"/><Relationship Id="rId5227" Type="http://schemas.openxmlformats.org/officeDocument/2006/relationships/hyperlink" Target="https://twitter.com/mariamjaber88/status/1223212302662537216" TargetMode="External"/><Relationship Id="rId5641" Type="http://schemas.openxmlformats.org/officeDocument/2006/relationships/hyperlink" Target="https://twitter.com/qatariobserver/status/1223487137905020928" TargetMode="External"/><Relationship Id="rId8797" Type="http://schemas.openxmlformats.org/officeDocument/2006/relationships/hyperlink" Target="https://twitter.com/aljabera245/status/1223674314832130054" TargetMode="External"/><Relationship Id="rId1837" Type="http://schemas.openxmlformats.org/officeDocument/2006/relationships/hyperlink" Target="http://pbs.twimg.com/profile_images/1221868799068078081/VhKS8mq-_normal.jpg" TargetMode="External"/><Relationship Id="rId3192" Type="http://schemas.openxmlformats.org/officeDocument/2006/relationships/hyperlink" Target="http://pbs.twimg.com/profile_images/1207702019030413312/-7eZE7Ky_normal.jpg" TargetMode="External"/><Relationship Id="rId4243" Type="http://schemas.openxmlformats.org/officeDocument/2006/relationships/hyperlink" Target="http://pbs.twimg.com/profile_images/1221108569132740608/ceic_pJF_normal.jpg" TargetMode="External"/><Relationship Id="rId7399" Type="http://schemas.openxmlformats.org/officeDocument/2006/relationships/hyperlink" Target="https://twitter.com/jaladqa/status/1223712452686295043" TargetMode="External"/><Relationship Id="rId8864" Type="http://schemas.openxmlformats.org/officeDocument/2006/relationships/hyperlink" Target="https://twitter.com/hamdanqtr55500/status/1223819518008578050" TargetMode="External"/><Relationship Id="rId4310" Type="http://schemas.openxmlformats.org/officeDocument/2006/relationships/hyperlink" Target="http://pbs.twimg.com/profile_images/1222173643519799297/X831jDBU_normal.jpg" TargetMode="External"/><Relationship Id="rId7466" Type="http://schemas.openxmlformats.org/officeDocument/2006/relationships/hyperlink" Target="https://twitter.com/x62_____/status/1223718324879667201" TargetMode="External"/><Relationship Id="rId7880" Type="http://schemas.openxmlformats.org/officeDocument/2006/relationships/hyperlink" Target="https://twitter.com/ghdooi/status/1223707070559592449" TargetMode="External"/><Relationship Id="rId8517" Type="http://schemas.openxmlformats.org/officeDocument/2006/relationships/hyperlink" Target="https://twitter.com/3obtii/status/1223504938183032832" TargetMode="External"/><Relationship Id="rId180" Type="http://schemas.openxmlformats.org/officeDocument/2006/relationships/hyperlink" Target="https://pbs.twimg.com/media/EPth4fVX4AcBDeS.jpg" TargetMode="External"/><Relationship Id="rId1904" Type="http://schemas.openxmlformats.org/officeDocument/2006/relationships/hyperlink" Target="http://pbs.twimg.com/profile_images/1187056933121024000/Xiv6Cjub_normal.jpg" TargetMode="External"/><Relationship Id="rId6068" Type="http://schemas.openxmlformats.org/officeDocument/2006/relationships/hyperlink" Target="https://twitter.com/hion451/status/1223575217827651584" TargetMode="External"/><Relationship Id="rId6482" Type="http://schemas.openxmlformats.org/officeDocument/2006/relationships/hyperlink" Target="https://twitter.com/hi80_/status/1223655631397232640" TargetMode="External"/><Relationship Id="rId7119" Type="http://schemas.openxmlformats.org/officeDocument/2006/relationships/hyperlink" Target="https://twitter.com/_aysha_aa/status/1223379874888540161" TargetMode="External"/><Relationship Id="rId7533" Type="http://schemas.openxmlformats.org/officeDocument/2006/relationships/hyperlink" Target="https://twitter.com/oojrero/status/1223708271393103873" TargetMode="External"/><Relationship Id="rId8931" Type="http://schemas.openxmlformats.org/officeDocument/2006/relationships/hyperlink" Target="https://twitter.com/q6r/status/1222961499163037696" TargetMode="External"/><Relationship Id="rId5084" Type="http://schemas.openxmlformats.org/officeDocument/2006/relationships/hyperlink" Target="https://twitter.com/saoudali79/status/1223309068384772097" TargetMode="External"/><Relationship Id="rId6135" Type="http://schemas.openxmlformats.org/officeDocument/2006/relationships/hyperlink" Target="https://twitter.com/ana_elzaina/status/1223582461050920961" TargetMode="External"/><Relationship Id="rId997" Type="http://schemas.openxmlformats.org/officeDocument/2006/relationships/hyperlink" Target="http://pbs.twimg.com/profile_images/1142646218662850560/c1sf_tDd_normal.jpg" TargetMode="External"/><Relationship Id="rId2678" Type="http://schemas.openxmlformats.org/officeDocument/2006/relationships/hyperlink" Target="https://pbs.twimg.com/media/EPth4fVX4AcBDeS.jpg" TargetMode="External"/><Relationship Id="rId3729" Type="http://schemas.openxmlformats.org/officeDocument/2006/relationships/hyperlink" Target="http://pbs.twimg.com/profile_images/1054397856579235843/XBrYKom6_normal.jpg" TargetMode="External"/><Relationship Id="rId5151" Type="http://schemas.openxmlformats.org/officeDocument/2006/relationships/hyperlink" Target="https://twitter.com/itsjawaherr/status/1223336096353988612" TargetMode="External"/><Relationship Id="rId7600" Type="http://schemas.openxmlformats.org/officeDocument/2006/relationships/hyperlink" Target="https://twitter.com/alhajiri_h84/status/1223687396463693824" TargetMode="External"/><Relationship Id="rId1694" Type="http://schemas.openxmlformats.org/officeDocument/2006/relationships/hyperlink" Target="http://pbs.twimg.com/profile_images/960260592039878657/Jc53JdGr_normal.jpg" TargetMode="External"/><Relationship Id="rId2745" Type="http://schemas.openxmlformats.org/officeDocument/2006/relationships/hyperlink" Target="http://pbs.twimg.com/profile_images/1219337782897926146/licuxOfd_normal.jpg" TargetMode="External"/><Relationship Id="rId6202" Type="http://schemas.openxmlformats.org/officeDocument/2006/relationships/hyperlink" Target="https://twitter.com/3a0i3zcccnspz81/status/1223594788013989888" TargetMode="External"/><Relationship Id="rId717" Type="http://schemas.openxmlformats.org/officeDocument/2006/relationships/hyperlink" Target="http://pbs.twimg.com/profile_images/1151313365391880192/2sMlTkuy_normal.jpg" TargetMode="External"/><Relationship Id="rId1347" Type="http://schemas.openxmlformats.org/officeDocument/2006/relationships/hyperlink" Target="https://pbs.twimg.com/media/EPq5ygJX0AAQHiU.jpg" TargetMode="External"/><Relationship Id="rId1761" Type="http://schemas.openxmlformats.org/officeDocument/2006/relationships/hyperlink" Target="http://pbs.twimg.com/profile_images/1206552117021941763/pAI1XUVK_normal.jpg" TargetMode="External"/><Relationship Id="rId2812" Type="http://schemas.openxmlformats.org/officeDocument/2006/relationships/hyperlink" Target="http://pbs.twimg.com/profile_images/996349771043438592/XCk4xcuZ_normal.jpg" TargetMode="External"/><Relationship Id="rId5968" Type="http://schemas.openxmlformats.org/officeDocument/2006/relationships/hyperlink" Target="https://twitter.com/noufmoh02885788/status/1223507495655825408" TargetMode="External"/><Relationship Id="rId8374" Type="http://schemas.openxmlformats.org/officeDocument/2006/relationships/hyperlink" Target="https://twitter.com/cqp1xdtep3nctx3/status/1223092052709130241" TargetMode="External"/><Relationship Id="rId53" Type="http://schemas.openxmlformats.org/officeDocument/2006/relationships/hyperlink" Target="https://twitter.com/Queen___ahmed/status/1223566010051067904?s=19" TargetMode="External"/><Relationship Id="rId1414" Type="http://schemas.openxmlformats.org/officeDocument/2006/relationships/hyperlink" Target="http://pbs.twimg.com/profile_images/874223455587016704/maWFMLFO_normal.jpg" TargetMode="External"/><Relationship Id="rId4984" Type="http://schemas.openxmlformats.org/officeDocument/2006/relationships/hyperlink" Target="https://twitter.com/active06957770/status/1223164504537735168" TargetMode="External"/><Relationship Id="rId7390" Type="http://schemas.openxmlformats.org/officeDocument/2006/relationships/hyperlink" Target="https://twitter.com/hinqnzsgb2uux5w/status/1223368764445614080" TargetMode="External"/><Relationship Id="rId8027" Type="http://schemas.openxmlformats.org/officeDocument/2006/relationships/hyperlink" Target="https://twitter.com/hamadk994/status/1223728892307038208" TargetMode="External"/><Relationship Id="rId8441" Type="http://schemas.openxmlformats.org/officeDocument/2006/relationships/hyperlink" Target="https://twitter.com/abdullaqat93/status/1223216456885768195" TargetMode="External"/><Relationship Id="rId3586" Type="http://schemas.openxmlformats.org/officeDocument/2006/relationships/hyperlink" Target="https://pbs.twimg.com/ext_tw_video_thumb/1223687840619487239/pu/img/KqvpmTeVkjX34hht.jpg" TargetMode="External"/><Relationship Id="rId4637" Type="http://schemas.openxmlformats.org/officeDocument/2006/relationships/hyperlink" Target="http://pbs.twimg.com/profile_images/1185983547355611136/nrbsIgcy_normal.jpg" TargetMode="External"/><Relationship Id="rId7043" Type="http://schemas.openxmlformats.org/officeDocument/2006/relationships/hyperlink" Target="https://twitter.com/crackjokexo/status/1223264556115546112" TargetMode="External"/><Relationship Id="rId2188" Type="http://schemas.openxmlformats.org/officeDocument/2006/relationships/hyperlink" Target="http://pbs.twimg.com/profile_images/1219184242459983872/DAWDGHeM_normal.jpg" TargetMode="External"/><Relationship Id="rId3239" Type="http://schemas.openxmlformats.org/officeDocument/2006/relationships/hyperlink" Target="http://pbs.twimg.com/profile_images/1168945428676644876/kf73MUOR_normal.jpg" TargetMode="External"/><Relationship Id="rId7110" Type="http://schemas.openxmlformats.org/officeDocument/2006/relationships/hyperlink" Target="https://twitter.com/m_futis/status/1223361713392754692" TargetMode="External"/><Relationship Id="rId574" Type="http://schemas.openxmlformats.org/officeDocument/2006/relationships/hyperlink" Target="http://pbs.twimg.com/profile_images/542745867389005824/5VXx38_D_normal.jpeg" TargetMode="External"/><Relationship Id="rId2255" Type="http://schemas.openxmlformats.org/officeDocument/2006/relationships/hyperlink" Target="http://pbs.twimg.com/profile_images/1213569256178225153/DsQFxmmp_normal.jpg" TargetMode="External"/><Relationship Id="rId3653" Type="http://schemas.openxmlformats.org/officeDocument/2006/relationships/hyperlink" Target="http://pbs.twimg.com/profile_images/1168956149422592005/MD0vtoOd_normal.jpg" TargetMode="External"/><Relationship Id="rId4704" Type="http://schemas.openxmlformats.org/officeDocument/2006/relationships/hyperlink" Target="http://pbs.twimg.com/profile_images/1201240608892956674/i33GDuCb_normal.jpg" TargetMode="External"/><Relationship Id="rId227" Type="http://schemas.openxmlformats.org/officeDocument/2006/relationships/hyperlink" Target="https://pbs.twimg.com/ext_tw_video_thumb/1223687840619487239/pu/img/KqvpmTeVkjX34hht.jpg" TargetMode="External"/><Relationship Id="rId3306" Type="http://schemas.openxmlformats.org/officeDocument/2006/relationships/hyperlink" Target="https://pbs.twimg.com/media/EPlqPA6WsAAfkQk.jpg" TargetMode="External"/><Relationship Id="rId3720" Type="http://schemas.openxmlformats.org/officeDocument/2006/relationships/hyperlink" Target="https://pbs.twimg.com/ext_tw_video_thumb/1223687840619487239/pu/img/KqvpmTeVkjX34hht.jpg" TargetMode="External"/><Relationship Id="rId6876" Type="http://schemas.openxmlformats.org/officeDocument/2006/relationships/hyperlink" Target="https://twitter.com/m_surour95/status/1223012650906537985" TargetMode="External"/><Relationship Id="rId7927" Type="http://schemas.openxmlformats.org/officeDocument/2006/relationships/hyperlink" Target="https://twitter.com/wanwho/status/1223743587013353472" TargetMode="External"/><Relationship Id="rId641" Type="http://schemas.openxmlformats.org/officeDocument/2006/relationships/hyperlink" Target="http://pbs.twimg.com/profile_images/1142079814557425665/CASmmG_Y_normal.jpg" TargetMode="External"/><Relationship Id="rId1271" Type="http://schemas.openxmlformats.org/officeDocument/2006/relationships/hyperlink" Target="http://pbs.twimg.com/profile_images/378800000863444132/uZQeWoyz_normal.jpeg" TargetMode="External"/><Relationship Id="rId2322" Type="http://schemas.openxmlformats.org/officeDocument/2006/relationships/hyperlink" Target="http://pbs.twimg.com/profile_images/1199332856226435073/45gLC6Tz_normal.jpg" TargetMode="External"/><Relationship Id="rId5478" Type="http://schemas.openxmlformats.org/officeDocument/2006/relationships/hyperlink" Target="https://twitter.com/vuelodelviento/status/1223402386762366978" TargetMode="External"/><Relationship Id="rId5892" Type="http://schemas.openxmlformats.org/officeDocument/2006/relationships/hyperlink" Target="https://twitter.com/mfw888/status/1223424166579384321" TargetMode="External"/><Relationship Id="rId6529" Type="http://schemas.openxmlformats.org/officeDocument/2006/relationships/hyperlink" Target="https://twitter.com/vgy_hq/status/1223666709183238145" TargetMode="External"/><Relationship Id="rId6943" Type="http://schemas.openxmlformats.org/officeDocument/2006/relationships/hyperlink" Target="https://twitter.com/nsalthanii/status/1223700203791953920" TargetMode="External"/><Relationship Id="rId4494" Type="http://schemas.openxmlformats.org/officeDocument/2006/relationships/hyperlink" Target="http://pbs.twimg.com/profile_images/1141993607378980864/J4S9JbXn_normal.jpg" TargetMode="External"/><Relationship Id="rId5545" Type="http://schemas.openxmlformats.org/officeDocument/2006/relationships/hyperlink" Target="https://twitter.com/alashraf634/status/1223094524471214082" TargetMode="External"/><Relationship Id="rId9002" Type="http://schemas.openxmlformats.org/officeDocument/2006/relationships/hyperlink" Target="https://twitter.com/_fahadalmalki/status/1223232112943341568" TargetMode="External"/><Relationship Id="rId3096" Type="http://schemas.openxmlformats.org/officeDocument/2006/relationships/hyperlink" Target="http://pbs.twimg.com/profile_images/907035690180988928/fTN4hCas_normal.jpg" TargetMode="External"/><Relationship Id="rId4147" Type="http://schemas.openxmlformats.org/officeDocument/2006/relationships/hyperlink" Target="https://pbs.twimg.com/ext_tw_video_thumb/1223716259633795072/pu/img/tY_lklfR2x1akUZJ.jpg" TargetMode="External"/><Relationship Id="rId4561" Type="http://schemas.openxmlformats.org/officeDocument/2006/relationships/hyperlink" Target="http://pbs.twimg.com/profile_images/1170470595064209408/lrxHd_D-_normal.jpg" TargetMode="External"/><Relationship Id="rId5612" Type="http://schemas.openxmlformats.org/officeDocument/2006/relationships/hyperlink" Target="https://twitter.com/sawaad_aleel/status/1223469745787359232" TargetMode="External"/><Relationship Id="rId8768" Type="http://schemas.openxmlformats.org/officeDocument/2006/relationships/hyperlink" Target="https://twitter.com/sa_almannai/status/1223826073265364992" TargetMode="External"/><Relationship Id="rId3163" Type="http://schemas.openxmlformats.org/officeDocument/2006/relationships/hyperlink" Target="http://pbs.twimg.com/profile_images/985527168070553601/6T9xpEV5_normal.jpg" TargetMode="External"/><Relationship Id="rId4214" Type="http://schemas.openxmlformats.org/officeDocument/2006/relationships/hyperlink" Target="http://pbs.twimg.com/profile_images/1198489904952553472/9q08vJ-0_normal.jpg" TargetMode="External"/><Relationship Id="rId1808" Type="http://schemas.openxmlformats.org/officeDocument/2006/relationships/hyperlink" Target="http://pbs.twimg.com/profile_images/1080092653620871169/B5vyLmYW_normal.jpg" TargetMode="External"/><Relationship Id="rId6386" Type="http://schemas.openxmlformats.org/officeDocument/2006/relationships/hyperlink" Target="https://twitter.com/mohammed_almeer/status/1223628266633940992" TargetMode="External"/><Relationship Id="rId7784" Type="http://schemas.openxmlformats.org/officeDocument/2006/relationships/hyperlink" Target="https://twitter.com/althani_faisal/status/1222982283721945097" TargetMode="External"/><Relationship Id="rId8835" Type="http://schemas.openxmlformats.org/officeDocument/2006/relationships/hyperlink" Target="https://twitter.com/qtrqtr2233/status/1223686056098308097" TargetMode="External"/><Relationship Id="rId151" Type="http://schemas.openxmlformats.org/officeDocument/2006/relationships/hyperlink" Target="https://pbs.twimg.com/media/EPsq0PNX0AAWN0w.jpg" TargetMode="External"/><Relationship Id="rId3230" Type="http://schemas.openxmlformats.org/officeDocument/2006/relationships/hyperlink" Target="http://pbs.twimg.com/profile_images/520541057272922112/ncqhpii8_normal.jpeg" TargetMode="External"/><Relationship Id="rId6039" Type="http://schemas.openxmlformats.org/officeDocument/2006/relationships/hyperlink" Target="https://twitter.com/wana9971/status/1223570036008390656" TargetMode="External"/><Relationship Id="rId7437" Type="http://schemas.openxmlformats.org/officeDocument/2006/relationships/hyperlink" Target="https://twitter.com/maryam82438352/status/1223607397694017537" TargetMode="External"/><Relationship Id="rId7851" Type="http://schemas.openxmlformats.org/officeDocument/2006/relationships/hyperlink" Target="https://twitter.com/_77ffi/status/1223739023832879105" TargetMode="External"/><Relationship Id="rId8902" Type="http://schemas.openxmlformats.org/officeDocument/2006/relationships/hyperlink" Target="https://twitter.com/lolo_5066/status/1223334529957613568" TargetMode="External"/><Relationship Id="rId2996" Type="http://schemas.openxmlformats.org/officeDocument/2006/relationships/hyperlink" Target="http://pbs.twimg.com/profile_images/1223245024072212480/M_sHHqny_normal.jpg" TargetMode="External"/><Relationship Id="rId6453" Type="http://schemas.openxmlformats.org/officeDocument/2006/relationships/hyperlink" Target="https://twitter.com/malkh5550/status/1223647641487249408" TargetMode="External"/><Relationship Id="rId7504" Type="http://schemas.openxmlformats.org/officeDocument/2006/relationships/hyperlink" Target="https://twitter.com/3663hamad/status/1223444133014130691" TargetMode="External"/><Relationship Id="rId968" Type="http://schemas.openxmlformats.org/officeDocument/2006/relationships/hyperlink" Target="http://pbs.twimg.com/profile_images/1208332000416980993/Ezpnc1s__normal.jpg" TargetMode="External"/><Relationship Id="rId1598" Type="http://schemas.openxmlformats.org/officeDocument/2006/relationships/hyperlink" Target="http://pbs.twimg.com/profile_images/875481700993781760/918y0Icw_normal.jpg" TargetMode="External"/><Relationship Id="rId2649" Type="http://schemas.openxmlformats.org/officeDocument/2006/relationships/hyperlink" Target="http://pbs.twimg.com/profile_images/755888579566592001/Bog7C9DU_normal.jpg" TargetMode="External"/><Relationship Id="rId5055" Type="http://schemas.openxmlformats.org/officeDocument/2006/relationships/hyperlink" Target="https://twitter.com/little_woman78/status/1223298009666113537" TargetMode="External"/><Relationship Id="rId6106" Type="http://schemas.openxmlformats.org/officeDocument/2006/relationships/hyperlink" Target="https://twitter.com/daalhashemi/status/1223579784615223298" TargetMode="External"/><Relationship Id="rId6520" Type="http://schemas.openxmlformats.org/officeDocument/2006/relationships/hyperlink" Target="https://twitter.com/abujuereah/status/1223664966168956928" TargetMode="External"/><Relationship Id="rId1665" Type="http://schemas.openxmlformats.org/officeDocument/2006/relationships/hyperlink" Target="https://pbs.twimg.com/media/EPr2yQZX4AAmgWH.jpg" TargetMode="External"/><Relationship Id="rId2716" Type="http://schemas.openxmlformats.org/officeDocument/2006/relationships/hyperlink" Target="http://pbs.twimg.com/profile_images/1150104895099457537/9FbyCOcu_normal.jpg" TargetMode="External"/><Relationship Id="rId4071" Type="http://schemas.openxmlformats.org/officeDocument/2006/relationships/hyperlink" Target="http://pbs.twimg.com/profile_images/872227895854460930/7LDwjtYO_normal.jpg" TargetMode="External"/><Relationship Id="rId5122" Type="http://schemas.openxmlformats.org/officeDocument/2006/relationships/hyperlink" Target="https://twitter.com/alabdullah5522/status/1223270435149709313" TargetMode="External"/><Relationship Id="rId8278" Type="http://schemas.openxmlformats.org/officeDocument/2006/relationships/hyperlink" Target="https://twitter.com/alansarir/status/1223306418377449472" TargetMode="External"/><Relationship Id="rId8692" Type="http://schemas.openxmlformats.org/officeDocument/2006/relationships/hyperlink" Target="https://twitter.com/alomrra7al/status/1223816868227579905" TargetMode="External"/><Relationship Id="rId1318" Type="http://schemas.openxmlformats.org/officeDocument/2006/relationships/hyperlink" Target="http://pbs.twimg.com/profile_images/1051753790267936768/cWF4HAHb_normal.jpg" TargetMode="External"/><Relationship Id="rId7294" Type="http://schemas.openxmlformats.org/officeDocument/2006/relationships/hyperlink" Target="https://twitter.com/bojassim1976/status/1223707063710298112" TargetMode="External"/><Relationship Id="rId8345" Type="http://schemas.openxmlformats.org/officeDocument/2006/relationships/hyperlink" Target="https://twitter.com/_mba57/status/1223671725319127047" TargetMode="External"/><Relationship Id="rId1732" Type="http://schemas.openxmlformats.org/officeDocument/2006/relationships/hyperlink" Target="http://pbs.twimg.com/profile_images/1218868213645225986/IcassDoq_normal.jpg" TargetMode="External"/><Relationship Id="rId4888" Type="http://schemas.openxmlformats.org/officeDocument/2006/relationships/hyperlink" Target="https://twitter.com/r_roro93/status/1223231712563539969" TargetMode="External"/><Relationship Id="rId5939" Type="http://schemas.openxmlformats.org/officeDocument/2006/relationships/hyperlink" Target="https://twitter.com/jassim4007/status/1223458212327849984" TargetMode="External"/><Relationship Id="rId7361" Type="http://schemas.openxmlformats.org/officeDocument/2006/relationships/hyperlink" Target="https://twitter.com/wshajri/status/1223710829142519809" TargetMode="External"/><Relationship Id="rId24" Type="http://schemas.openxmlformats.org/officeDocument/2006/relationships/hyperlink" Target="https://twitter.com/Queen___ahmed/status/1223566010051067904?s=19" TargetMode="External"/><Relationship Id="rId4955" Type="http://schemas.openxmlformats.org/officeDocument/2006/relationships/hyperlink" Target="https://twitter.com/ahsuhalt/status/1223095921535111168" TargetMode="External"/><Relationship Id="rId7014" Type="http://schemas.openxmlformats.org/officeDocument/2006/relationships/hyperlink" Target="https://twitter.com/_aysha_aa/status/1223255977396506624" TargetMode="External"/><Relationship Id="rId8412" Type="http://schemas.openxmlformats.org/officeDocument/2006/relationships/hyperlink" Target="https://twitter.com/_mba57/status/1223678592393076737" TargetMode="External"/><Relationship Id="rId3557" Type="http://schemas.openxmlformats.org/officeDocument/2006/relationships/hyperlink" Target="http://pbs.twimg.com/profile_images/1220460195022888962/967AL94T_normal.jpg" TargetMode="External"/><Relationship Id="rId3971" Type="http://schemas.openxmlformats.org/officeDocument/2006/relationships/hyperlink" Target="http://pbs.twimg.com/profile_images/1211606062450794496/YyUJRE0O_normal.jpg" TargetMode="External"/><Relationship Id="rId4608" Type="http://schemas.openxmlformats.org/officeDocument/2006/relationships/hyperlink" Target="http://pbs.twimg.com/profile_images/1012820331181101057/yLhkHYN2_normal.jpg" TargetMode="External"/><Relationship Id="rId478" Type="http://schemas.openxmlformats.org/officeDocument/2006/relationships/hyperlink" Target="http://abs.twimg.com/sticky/default_profile_images/default_profile_normal.png" TargetMode="External"/><Relationship Id="rId892" Type="http://schemas.openxmlformats.org/officeDocument/2006/relationships/hyperlink" Target="http://abs.twimg.com/sticky/default_profile_images/default_profile_normal.png" TargetMode="External"/><Relationship Id="rId2159" Type="http://schemas.openxmlformats.org/officeDocument/2006/relationships/hyperlink" Target="http://pbs.twimg.com/profile_images/1141653002824159232/kflyAM0h_normal.jpg" TargetMode="External"/><Relationship Id="rId2573" Type="http://schemas.openxmlformats.org/officeDocument/2006/relationships/hyperlink" Target="http://pbs.twimg.com/profile_images/378800000496207208/1d77808572b579d91325b8241da05dc7_normal.jpeg" TargetMode="External"/><Relationship Id="rId3624" Type="http://schemas.openxmlformats.org/officeDocument/2006/relationships/hyperlink" Target="http://pbs.twimg.com/profile_images/867649688220172288/r6s6bnop_normal.jpg" TargetMode="External"/><Relationship Id="rId6030" Type="http://schemas.openxmlformats.org/officeDocument/2006/relationships/hyperlink" Target="https://twitter.com/kwstr975/status/1223569340089470977" TargetMode="External"/><Relationship Id="rId545" Type="http://schemas.openxmlformats.org/officeDocument/2006/relationships/hyperlink" Target="http://pbs.twimg.com/profile_images/1195776304861327360/Yju7pWZ__normal.jpg" TargetMode="External"/><Relationship Id="rId1175" Type="http://schemas.openxmlformats.org/officeDocument/2006/relationships/hyperlink" Target="http://pbs.twimg.com/profile_images/1220331192903442432/Ngtvj9Dj_normal.jpg" TargetMode="External"/><Relationship Id="rId2226" Type="http://schemas.openxmlformats.org/officeDocument/2006/relationships/hyperlink" Target="http://pbs.twimg.com/profile_images/1133874128514162689/StGdNb10_normal.jpg" TargetMode="External"/><Relationship Id="rId2640" Type="http://schemas.openxmlformats.org/officeDocument/2006/relationships/hyperlink" Target="http://pbs.twimg.com/profile_images/1215990825336950784/01V7qdVr_normal.jpg" TargetMode="External"/><Relationship Id="rId5796" Type="http://schemas.openxmlformats.org/officeDocument/2006/relationships/hyperlink" Target="https://twitter.com/thegeekydana/status/1223542658100011008" TargetMode="External"/><Relationship Id="rId6847" Type="http://schemas.openxmlformats.org/officeDocument/2006/relationships/hyperlink" Target="https://twitter.com/msm21981462/status/1223274828028878851" TargetMode="External"/><Relationship Id="rId612" Type="http://schemas.openxmlformats.org/officeDocument/2006/relationships/hyperlink" Target="http://pbs.twimg.com/profile_images/1210979629504356353/wbiJiH48_normal.jpg" TargetMode="External"/><Relationship Id="rId1242" Type="http://schemas.openxmlformats.org/officeDocument/2006/relationships/hyperlink" Target="http://pbs.twimg.com/profile_images/1108202694353793024/Q7IApVeS_normal.jpg" TargetMode="External"/><Relationship Id="rId4398" Type="http://schemas.openxmlformats.org/officeDocument/2006/relationships/hyperlink" Target="http://pbs.twimg.com/profile_images/1216635068933865473/sQC57pHk_normal.jpg" TargetMode="External"/><Relationship Id="rId5449" Type="http://schemas.openxmlformats.org/officeDocument/2006/relationships/hyperlink" Target="https://twitter.com/mariam_obaidan/status/1223384455978668032" TargetMode="External"/><Relationship Id="rId4465" Type="http://schemas.openxmlformats.org/officeDocument/2006/relationships/hyperlink" Target="https://pbs.twimg.com/media/EPth4fVX4AcBDeS.jpg" TargetMode="External"/><Relationship Id="rId5863" Type="http://schemas.openxmlformats.org/officeDocument/2006/relationships/hyperlink" Target="https://twitter.com/khalifasword/status/1223548526988267520" TargetMode="External"/><Relationship Id="rId6914" Type="http://schemas.openxmlformats.org/officeDocument/2006/relationships/hyperlink" Target="https://twitter.com/rouda2004/status/1223558480839225344" TargetMode="External"/><Relationship Id="rId3067" Type="http://schemas.openxmlformats.org/officeDocument/2006/relationships/hyperlink" Target="http://pbs.twimg.com/profile_images/1222118554939658240/wtXkpxte_normal.jpg" TargetMode="External"/><Relationship Id="rId4118" Type="http://schemas.openxmlformats.org/officeDocument/2006/relationships/hyperlink" Target="http://pbs.twimg.com/profile_images/1154509612017692672/UwGdfqXz_normal.jpg" TargetMode="External"/><Relationship Id="rId5516" Type="http://schemas.openxmlformats.org/officeDocument/2006/relationships/hyperlink" Target="https://twitter.com/ase/status/1223422116596453376" TargetMode="External"/><Relationship Id="rId5930" Type="http://schemas.openxmlformats.org/officeDocument/2006/relationships/hyperlink" Target="https://twitter.com/d_a_b_i_a/status/1223551543829565440" TargetMode="External"/><Relationship Id="rId3481" Type="http://schemas.openxmlformats.org/officeDocument/2006/relationships/hyperlink" Target="http://pbs.twimg.com/profile_images/1136781991058300928/2Alk2Mql_normal.jpg" TargetMode="External"/><Relationship Id="rId4532" Type="http://schemas.openxmlformats.org/officeDocument/2006/relationships/hyperlink" Target="https://pbs.twimg.com/media/EPuXUfqWkAAFtdy.jpg" TargetMode="External"/><Relationship Id="rId7688" Type="http://schemas.openxmlformats.org/officeDocument/2006/relationships/hyperlink" Target="https://twitter.com/kvvsii/status/1223732980251856898" TargetMode="External"/><Relationship Id="rId8739" Type="http://schemas.openxmlformats.org/officeDocument/2006/relationships/hyperlink" Target="https://twitter.com/noofii_a/status/1223822324203511808" TargetMode="External"/><Relationship Id="rId2083" Type="http://schemas.openxmlformats.org/officeDocument/2006/relationships/hyperlink" Target="http://pbs.twimg.com/profile_images/1140745073266741248/1DPt_T_k_normal.jpg" TargetMode="External"/><Relationship Id="rId3134" Type="http://schemas.openxmlformats.org/officeDocument/2006/relationships/hyperlink" Target="http://pbs.twimg.com/profile_images/1180949549197791233/i-acYFJU_normal.jpg" TargetMode="External"/><Relationship Id="rId7755" Type="http://schemas.openxmlformats.org/officeDocument/2006/relationships/hyperlink" Target="https://twitter.com/exquisitemaryam/status/1223736207412277249" TargetMode="External"/><Relationship Id="rId8806" Type="http://schemas.openxmlformats.org/officeDocument/2006/relationships/hyperlink" Target="https://twitter.com/alansarir/status/1223157594749050881" TargetMode="External"/><Relationship Id="rId2150" Type="http://schemas.openxmlformats.org/officeDocument/2006/relationships/hyperlink" Target="http://pbs.twimg.com/profile_images/1164673561585442823/BTRg6Bkx_normal.jpg" TargetMode="External"/><Relationship Id="rId3201" Type="http://schemas.openxmlformats.org/officeDocument/2006/relationships/hyperlink" Target="http://pbs.twimg.com/profile_images/1213854942890299392/IybTLHyW_normal.jpg" TargetMode="External"/><Relationship Id="rId6357" Type="http://schemas.openxmlformats.org/officeDocument/2006/relationships/hyperlink" Target="https://twitter.com/ftp1212/status/1223623578194604033" TargetMode="External"/><Relationship Id="rId6771" Type="http://schemas.openxmlformats.org/officeDocument/2006/relationships/hyperlink" Target="https://twitter.com/_nouribk/status/1223689538129797120" TargetMode="External"/><Relationship Id="rId7408" Type="http://schemas.openxmlformats.org/officeDocument/2006/relationships/hyperlink" Target="https://twitter.com/1nsr/status/1223510566570020864" TargetMode="External"/><Relationship Id="rId7822" Type="http://schemas.openxmlformats.org/officeDocument/2006/relationships/hyperlink" Target="https://twitter.com/a7mdrr/status/1223738829951193090" TargetMode="External"/><Relationship Id="rId122" Type="http://schemas.openxmlformats.org/officeDocument/2006/relationships/hyperlink" Target="https://pbs.twimg.com/media/EPlqPA6WsAAfkQk.jpg" TargetMode="External"/><Relationship Id="rId5373" Type="http://schemas.openxmlformats.org/officeDocument/2006/relationships/hyperlink" Target="https://twitter.com/martahahbk/status/1223368718215983108" TargetMode="External"/><Relationship Id="rId6424" Type="http://schemas.openxmlformats.org/officeDocument/2006/relationships/hyperlink" Target="https://twitter.com/_raarree/status/1223584697177051139" TargetMode="External"/><Relationship Id="rId1569" Type="http://schemas.openxmlformats.org/officeDocument/2006/relationships/hyperlink" Target="http://pbs.twimg.com/profile_images/1167291569591865344/r--7b7Te_normal.jpg" TargetMode="External"/><Relationship Id="rId2967" Type="http://schemas.openxmlformats.org/officeDocument/2006/relationships/hyperlink" Target="http://pbs.twimg.com/profile_images/939203917635731456/Dm2PuAbU_normal.jpg" TargetMode="External"/><Relationship Id="rId5026" Type="http://schemas.openxmlformats.org/officeDocument/2006/relationships/hyperlink" Target="https://twitter.com/amoi__974/status/1223285572531302403" TargetMode="External"/><Relationship Id="rId5440" Type="http://schemas.openxmlformats.org/officeDocument/2006/relationships/hyperlink" Target="https://twitter.com/mohamme62236855/status/1223379171080114177" TargetMode="External"/><Relationship Id="rId8596" Type="http://schemas.openxmlformats.org/officeDocument/2006/relationships/hyperlink" Target="https://twitter.com/alsheeb_qsa/status/1223641951431471106" TargetMode="External"/><Relationship Id="rId939" Type="http://schemas.openxmlformats.org/officeDocument/2006/relationships/hyperlink" Target="http://pbs.twimg.com/profile_images/1169112314823553024/tdFqBtVD_normal.jpg" TargetMode="External"/><Relationship Id="rId1983" Type="http://schemas.openxmlformats.org/officeDocument/2006/relationships/hyperlink" Target="http://pbs.twimg.com/profile_images/1137605583106789377/eINZ3O31_normal.jpg" TargetMode="External"/><Relationship Id="rId4042" Type="http://schemas.openxmlformats.org/officeDocument/2006/relationships/hyperlink" Target="http://pbs.twimg.com/profile_images/378800000465580679/f7966fac39c340bfb551dc03e0900595_normal.jpeg" TargetMode="External"/><Relationship Id="rId7198" Type="http://schemas.openxmlformats.org/officeDocument/2006/relationships/hyperlink" Target="https://twitter.com/_aysha_aa/status/1223651405568888833" TargetMode="External"/><Relationship Id="rId8249" Type="http://schemas.openxmlformats.org/officeDocument/2006/relationships/hyperlink" Target="https://twitter.com/nayef__qatar/status/1223578173591474180" TargetMode="External"/><Relationship Id="rId1636" Type="http://schemas.openxmlformats.org/officeDocument/2006/relationships/hyperlink" Target="http://pbs.twimg.com/profile_images/721255855400861700/mihw3omv_normal.jpg" TargetMode="External"/><Relationship Id="rId8663" Type="http://schemas.openxmlformats.org/officeDocument/2006/relationships/hyperlink" Target="https://twitter.com/aljassim76/status/1223456548200046592" TargetMode="External"/><Relationship Id="rId1703" Type="http://schemas.openxmlformats.org/officeDocument/2006/relationships/hyperlink" Target="http://pbs.twimg.com/profile_images/1196993148679000066/7Qk161mW_normal.jpg" TargetMode="External"/><Relationship Id="rId4859" Type="http://schemas.openxmlformats.org/officeDocument/2006/relationships/hyperlink" Target="https://twitter.com/al_khalaf90/status/1223200484800024577" TargetMode="External"/><Relationship Id="rId7265" Type="http://schemas.openxmlformats.org/officeDocument/2006/relationships/hyperlink" Target="https://twitter.com/rashedalnam1/status/1223359444735664131" TargetMode="External"/><Relationship Id="rId8316" Type="http://schemas.openxmlformats.org/officeDocument/2006/relationships/hyperlink" Target="https://twitter.com/sama_aldoha/status/1223533192646463488" TargetMode="External"/><Relationship Id="rId8730" Type="http://schemas.openxmlformats.org/officeDocument/2006/relationships/hyperlink" Target="https://twitter.com/_n72__/status/1223820795727745024" TargetMode="External"/><Relationship Id="rId3875" Type="http://schemas.openxmlformats.org/officeDocument/2006/relationships/hyperlink" Target="http://pbs.twimg.com/profile_images/880366919487860736/-3j9z5ea_normal.jpg" TargetMode="External"/><Relationship Id="rId4926" Type="http://schemas.openxmlformats.org/officeDocument/2006/relationships/hyperlink" Target="https://twitter.com/soudalobaidan/status/1223247791096582144" TargetMode="External"/><Relationship Id="rId6281" Type="http://schemas.openxmlformats.org/officeDocument/2006/relationships/hyperlink" Target="https://twitter.com/bnt_q3r/status/1223605037714366464" TargetMode="External"/><Relationship Id="rId7332" Type="http://schemas.openxmlformats.org/officeDocument/2006/relationships/hyperlink" Target="https://twitter.com/qtr_uk96/status/1223691518453731328" TargetMode="External"/><Relationship Id="rId796" Type="http://schemas.openxmlformats.org/officeDocument/2006/relationships/hyperlink" Target="http://pbs.twimg.com/profile_images/495842531247005697/QxXuqrAM_normal.jpeg" TargetMode="External"/><Relationship Id="rId2477" Type="http://schemas.openxmlformats.org/officeDocument/2006/relationships/hyperlink" Target="http://pbs.twimg.com/profile_images/2733420750/49b33baba80cb25062f8d698987b4dcf_normal.jpeg" TargetMode="External"/><Relationship Id="rId3528" Type="http://schemas.openxmlformats.org/officeDocument/2006/relationships/hyperlink" Target="http://pbs.twimg.com/profile_images/1186597687841447936/jpvkX7Mr_normal.jpg" TargetMode="External"/><Relationship Id="rId449" Type="http://schemas.openxmlformats.org/officeDocument/2006/relationships/hyperlink" Target="https://pbs.twimg.com/media/EPkDRPlWoAA_0S9.jpg" TargetMode="External"/><Relationship Id="rId863" Type="http://schemas.openxmlformats.org/officeDocument/2006/relationships/hyperlink" Target="http://pbs.twimg.com/profile_images/1221887029572788227/sV7ypeMX_normal.jpg" TargetMode="External"/><Relationship Id="rId1079" Type="http://schemas.openxmlformats.org/officeDocument/2006/relationships/hyperlink" Target="http://pbs.twimg.com/profile_images/1168998961660735488/JvA4O1hz_normal.jpg" TargetMode="External"/><Relationship Id="rId1493" Type="http://schemas.openxmlformats.org/officeDocument/2006/relationships/hyperlink" Target="http://pbs.twimg.com/profile_images/1058638858957529088/LL0HRkal_normal.jpg" TargetMode="External"/><Relationship Id="rId2544" Type="http://schemas.openxmlformats.org/officeDocument/2006/relationships/hyperlink" Target="http://pbs.twimg.com/profile_images/1213399924173348864/Dw9yVZWn_normal.jpg" TargetMode="External"/><Relationship Id="rId2891" Type="http://schemas.openxmlformats.org/officeDocument/2006/relationships/hyperlink" Target="http://pbs.twimg.com/profile_images/996349771043438592/XCk4xcuZ_normal.jpg" TargetMode="External"/><Relationship Id="rId3942" Type="http://schemas.openxmlformats.org/officeDocument/2006/relationships/hyperlink" Target="http://pbs.twimg.com/profile_images/1169635807398903810/lKDc3P0a_normal.jpg" TargetMode="External"/><Relationship Id="rId6001" Type="http://schemas.openxmlformats.org/officeDocument/2006/relationships/hyperlink" Target="https://twitter.com/rm220101/status/1223566867547160576" TargetMode="External"/><Relationship Id="rId516" Type="http://schemas.openxmlformats.org/officeDocument/2006/relationships/hyperlink" Target="https://pbs.twimg.com/media/EPkPKLuXsAA6Dy0.jpg" TargetMode="External"/><Relationship Id="rId1146" Type="http://schemas.openxmlformats.org/officeDocument/2006/relationships/hyperlink" Target="http://pbs.twimg.com/profile_images/947713370702188544/Rg8vv4HL_normal.jpg" TargetMode="External"/><Relationship Id="rId8173" Type="http://schemas.openxmlformats.org/officeDocument/2006/relationships/hyperlink" Target="https://twitter.com/fma_q/status/1223705389272850435" TargetMode="External"/><Relationship Id="rId930" Type="http://schemas.openxmlformats.org/officeDocument/2006/relationships/hyperlink" Target="http://pbs.twimg.com/profile_images/1192747871663210497/fUtDrpFo_normal.jpg" TargetMode="External"/><Relationship Id="rId1560" Type="http://schemas.openxmlformats.org/officeDocument/2006/relationships/hyperlink" Target="http://pbs.twimg.com/profile_images/1207242877035843584/-Tk5YJH2_normal.jpg" TargetMode="External"/><Relationship Id="rId2611" Type="http://schemas.openxmlformats.org/officeDocument/2006/relationships/hyperlink" Target="http://pbs.twimg.com/profile_images/1222897496227110912/MA3J3Jeg_normal.jpg" TargetMode="External"/><Relationship Id="rId5767" Type="http://schemas.openxmlformats.org/officeDocument/2006/relationships/hyperlink" Target="https://twitter.com/kob3jsie9c8pf3h/status/1223537135048970242" TargetMode="External"/><Relationship Id="rId6818" Type="http://schemas.openxmlformats.org/officeDocument/2006/relationships/hyperlink" Target="https://twitter.com/abdulla3377/status/1223555519178330114" TargetMode="External"/><Relationship Id="rId1213" Type="http://schemas.openxmlformats.org/officeDocument/2006/relationships/hyperlink" Target="http://pbs.twimg.com/profile_images/760187552666181632/kd6DTuZJ_normal.jpg" TargetMode="External"/><Relationship Id="rId4369" Type="http://schemas.openxmlformats.org/officeDocument/2006/relationships/hyperlink" Target="http://pbs.twimg.com/profile_images/1209526345748951040/gjDYreO2_normal.jpg" TargetMode="External"/><Relationship Id="rId4783" Type="http://schemas.openxmlformats.org/officeDocument/2006/relationships/hyperlink" Target="https://twitter.com/wave994/status/1223085217432424449" TargetMode="External"/><Relationship Id="rId5834" Type="http://schemas.openxmlformats.org/officeDocument/2006/relationships/hyperlink" Target="https://twitter.com/al3bdulla707/status/1223547598935666688" TargetMode="External"/><Relationship Id="rId8240" Type="http://schemas.openxmlformats.org/officeDocument/2006/relationships/hyperlink" Target="https://twitter.com/nayef__qatar/status/1223125903582081024" TargetMode="External"/><Relationship Id="rId3385" Type="http://schemas.openxmlformats.org/officeDocument/2006/relationships/hyperlink" Target="http://pbs.twimg.com/profile_images/1200902788676489216/W3d6VohM_normal.jpg" TargetMode="External"/><Relationship Id="rId4436" Type="http://schemas.openxmlformats.org/officeDocument/2006/relationships/hyperlink" Target="http://pbs.twimg.com/profile_images/1169263690731991040/aD7vZt3j_normal.jpg" TargetMode="External"/><Relationship Id="rId4850" Type="http://schemas.openxmlformats.org/officeDocument/2006/relationships/hyperlink" Target="https://twitter.com/eg6ri/status/1223193418735681536" TargetMode="External"/><Relationship Id="rId5901" Type="http://schemas.openxmlformats.org/officeDocument/2006/relationships/hyperlink" Target="https://twitter.com/muneerax/status/1223293339161763840" TargetMode="External"/><Relationship Id="rId3038" Type="http://schemas.openxmlformats.org/officeDocument/2006/relationships/hyperlink" Target="http://pbs.twimg.com/profile_images/1188836981385682944/HAVcGjyY_normal.jpg" TargetMode="External"/><Relationship Id="rId3452" Type="http://schemas.openxmlformats.org/officeDocument/2006/relationships/hyperlink" Target="http://pbs.twimg.com/profile_images/1220357087332405250/uF2h0nzA_normal.jpg" TargetMode="External"/><Relationship Id="rId4503" Type="http://schemas.openxmlformats.org/officeDocument/2006/relationships/hyperlink" Target="http://pbs.twimg.com/profile_images/1207323151505510408/2odWYCvV_normal.jpg" TargetMode="External"/><Relationship Id="rId7659" Type="http://schemas.openxmlformats.org/officeDocument/2006/relationships/hyperlink" Target="https://twitter.com/jmaltamimi/status/1223731922750377988" TargetMode="External"/><Relationship Id="rId373" Type="http://schemas.openxmlformats.org/officeDocument/2006/relationships/hyperlink" Target="https://pbs.twimg.com/media/EPrSeBxX4AAanOk.jpg" TargetMode="External"/><Relationship Id="rId2054" Type="http://schemas.openxmlformats.org/officeDocument/2006/relationships/hyperlink" Target="http://pbs.twimg.com/profile_images/993942914244980743/Elt6yyHT_normal.jpg" TargetMode="External"/><Relationship Id="rId3105" Type="http://schemas.openxmlformats.org/officeDocument/2006/relationships/hyperlink" Target="http://pbs.twimg.com/profile_images/888551689703362560/r5rh9Z_w_normal.jpg" TargetMode="External"/><Relationship Id="rId6675" Type="http://schemas.openxmlformats.org/officeDocument/2006/relationships/hyperlink" Target="https://twitter.com/fighterqatari/status/1223508956523442176" TargetMode="External"/><Relationship Id="rId440" Type="http://schemas.openxmlformats.org/officeDocument/2006/relationships/hyperlink" Target="http://pbs.twimg.com/profile_images/880355210501263360/MSEH_Pgm_normal.jpg" TargetMode="External"/><Relationship Id="rId1070" Type="http://schemas.openxmlformats.org/officeDocument/2006/relationships/hyperlink" Target="http://pbs.twimg.com/profile_images/1857357606/__________normal.jpg" TargetMode="External"/><Relationship Id="rId2121" Type="http://schemas.openxmlformats.org/officeDocument/2006/relationships/hyperlink" Target="http://pbs.twimg.com/profile_images/1129553306370609158/EwWhFK9Z_normal.jpg" TargetMode="External"/><Relationship Id="rId5277" Type="http://schemas.openxmlformats.org/officeDocument/2006/relationships/hyperlink" Target="https://twitter.com/al_sheebani/status/1223354598838226944" TargetMode="External"/><Relationship Id="rId6328" Type="http://schemas.openxmlformats.org/officeDocument/2006/relationships/hyperlink" Target="https://twitter.com/shasanq/status/1223615214836502529" TargetMode="External"/><Relationship Id="rId7726" Type="http://schemas.openxmlformats.org/officeDocument/2006/relationships/hyperlink" Target="https://twitter.com/aisha__2022/status/1223735148564434950" TargetMode="External"/><Relationship Id="rId5691" Type="http://schemas.openxmlformats.org/officeDocument/2006/relationships/hyperlink" Target="https://twitter.com/buhelaiqa/status/1223506158587170816" TargetMode="External"/><Relationship Id="rId6742" Type="http://schemas.openxmlformats.org/officeDocument/2006/relationships/hyperlink" Target="https://twitter.com/abalmarri/status/1223640463720185856" TargetMode="External"/><Relationship Id="rId1887" Type="http://schemas.openxmlformats.org/officeDocument/2006/relationships/hyperlink" Target="http://pbs.twimg.com/profile_images/1218820398848139265/bB35FP8x_normal.jpg" TargetMode="External"/><Relationship Id="rId2938" Type="http://schemas.openxmlformats.org/officeDocument/2006/relationships/hyperlink" Target="http://pbs.twimg.com/profile_images/1216426844616118272/MIMxWhMG_normal.jpg" TargetMode="External"/><Relationship Id="rId4293" Type="http://schemas.openxmlformats.org/officeDocument/2006/relationships/hyperlink" Target="http://pbs.twimg.com/profile_images/1091791874543751168/ah_2gFXb_normal.jpg" TargetMode="External"/><Relationship Id="rId5344" Type="http://schemas.openxmlformats.org/officeDocument/2006/relationships/hyperlink" Target="https://twitter.com/ahmad_alderham/status/1223361582085832704" TargetMode="External"/><Relationship Id="rId1954" Type="http://schemas.openxmlformats.org/officeDocument/2006/relationships/hyperlink" Target="http://pbs.twimg.com/profile_images/1187756389785051141/q4MPHvxj_normal.jpg" TargetMode="External"/><Relationship Id="rId4360" Type="http://schemas.openxmlformats.org/officeDocument/2006/relationships/hyperlink" Target="http://pbs.twimg.com/profile_images/1047175252567056384/cyRFWgJl_normal.jpg" TargetMode="External"/><Relationship Id="rId5411" Type="http://schemas.openxmlformats.org/officeDocument/2006/relationships/hyperlink" Target="https://twitter.com/rh4p9dian87ho5e/status/1223374610814701574" TargetMode="External"/><Relationship Id="rId8567" Type="http://schemas.openxmlformats.org/officeDocument/2006/relationships/hyperlink" Target="https://twitter.com/onlineduty/status/1223163085831200768" TargetMode="External"/><Relationship Id="rId8981" Type="http://schemas.openxmlformats.org/officeDocument/2006/relationships/hyperlink" Target="https://twitter.com/lavender4_/status/1223712568742641665" TargetMode="External"/><Relationship Id="rId1607" Type="http://schemas.openxmlformats.org/officeDocument/2006/relationships/hyperlink" Target="http://pbs.twimg.com/profile_images/1221599025931177984/A8FKzN3K_normal.jpg" TargetMode="External"/><Relationship Id="rId4013" Type="http://schemas.openxmlformats.org/officeDocument/2006/relationships/hyperlink" Target="http://pbs.twimg.com/profile_images/754985149905895424/WJyD8sXM_normal.jpg" TargetMode="External"/><Relationship Id="rId7169" Type="http://schemas.openxmlformats.org/officeDocument/2006/relationships/hyperlink" Target="https://twitter.com/_aysha_aa/status/1223258759256059913" TargetMode="External"/><Relationship Id="rId7583" Type="http://schemas.openxmlformats.org/officeDocument/2006/relationships/hyperlink" Target="https://twitter.com/nbkalkhater/status/1223725991123738627" TargetMode="External"/><Relationship Id="rId8634" Type="http://schemas.openxmlformats.org/officeDocument/2006/relationships/hyperlink" Target="https://twitter.com/a_doha55/status/1223814651303092225" TargetMode="External"/><Relationship Id="rId3779" Type="http://schemas.openxmlformats.org/officeDocument/2006/relationships/hyperlink" Target="http://pbs.twimg.com/profile_images/1221090753675513857/uBvcbOrr_normal.jpg" TargetMode="External"/><Relationship Id="rId6185" Type="http://schemas.openxmlformats.org/officeDocument/2006/relationships/hyperlink" Target="https://twitter.com/almisk12/status/1223592511899422721" TargetMode="External"/><Relationship Id="rId7236" Type="http://schemas.openxmlformats.org/officeDocument/2006/relationships/hyperlink" Target="https://twitter.com/hbinali2/status/1223704098790309889" TargetMode="External"/><Relationship Id="rId7650" Type="http://schemas.openxmlformats.org/officeDocument/2006/relationships/hyperlink" Target="https://twitter.com/aalnassiri_/status/1223707356900577284" TargetMode="External"/><Relationship Id="rId6252" Type="http://schemas.openxmlformats.org/officeDocument/2006/relationships/hyperlink" Target="https://twitter.com/baloon12255/status/1223569647171227651" TargetMode="External"/><Relationship Id="rId7303" Type="http://schemas.openxmlformats.org/officeDocument/2006/relationships/hyperlink" Target="https://twitter.com/555allure/status/1223702902327402496" TargetMode="External"/><Relationship Id="rId8701" Type="http://schemas.openxmlformats.org/officeDocument/2006/relationships/hyperlink" Target="https://twitter.com/hudaalmohannad2/status/1223491033675243520" TargetMode="External"/><Relationship Id="rId1397" Type="http://schemas.openxmlformats.org/officeDocument/2006/relationships/hyperlink" Target="http://abs.twimg.com/sticky/default_profile_images/default_profile_normal.png" TargetMode="External"/><Relationship Id="rId2795" Type="http://schemas.openxmlformats.org/officeDocument/2006/relationships/hyperlink" Target="http://pbs.twimg.com/profile_images/996349771043438592/XCk4xcuZ_normal.jpg" TargetMode="External"/><Relationship Id="rId3846" Type="http://schemas.openxmlformats.org/officeDocument/2006/relationships/hyperlink" Target="http://pbs.twimg.com/profile_images/1209599393982242821/64d-Ciw2_normal.jpg" TargetMode="External"/><Relationship Id="rId767" Type="http://schemas.openxmlformats.org/officeDocument/2006/relationships/hyperlink" Target="http://pbs.twimg.com/profile_images/1159103865607921671/ser72xOb_normal.jpg" TargetMode="External"/><Relationship Id="rId2448" Type="http://schemas.openxmlformats.org/officeDocument/2006/relationships/hyperlink" Target="https://pbs.twimg.com/ext_tw_video_thumb/1223688001433296899/pu/img/v1E2GEBvbWEODjVe.jpg" TargetMode="External"/><Relationship Id="rId2862" Type="http://schemas.openxmlformats.org/officeDocument/2006/relationships/hyperlink" Target="http://pbs.twimg.com/profile_images/996349771043438592/XCk4xcuZ_normal.jpg" TargetMode="External"/><Relationship Id="rId3913" Type="http://schemas.openxmlformats.org/officeDocument/2006/relationships/hyperlink" Target="http://pbs.twimg.com/profile_images/1005349023363067905/xFcmA9dS_normal.jpg" TargetMode="External"/><Relationship Id="rId8077" Type="http://schemas.openxmlformats.org/officeDocument/2006/relationships/hyperlink" Target="https://twitter.com/alqatary85/status/1222981977478922244" TargetMode="External"/><Relationship Id="rId834" Type="http://schemas.openxmlformats.org/officeDocument/2006/relationships/hyperlink" Target="http://pbs.twimg.com/profile_images/1219346904838033408/3M0tENl6_normal.jpg" TargetMode="External"/><Relationship Id="rId1464" Type="http://schemas.openxmlformats.org/officeDocument/2006/relationships/hyperlink" Target="http://pbs.twimg.com/profile_images/1218549643765743616/bkLoqGve_normal.jpg" TargetMode="External"/><Relationship Id="rId2515" Type="http://schemas.openxmlformats.org/officeDocument/2006/relationships/hyperlink" Target="http://pbs.twimg.com/profile_images/1194866954722533376/I7keerJp_normal.jpg" TargetMode="External"/><Relationship Id="rId8491" Type="http://schemas.openxmlformats.org/officeDocument/2006/relationships/hyperlink" Target="https://twitter.com/fatma_ali83/status/1223502301085736960" TargetMode="External"/><Relationship Id="rId901" Type="http://schemas.openxmlformats.org/officeDocument/2006/relationships/hyperlink" Target="http://pbs.twimg.com/profile_images/883808825349996544/vEaWyJlI_normal.jpg" TargetMode="External"/><Relationship Id="rId1117" Type="http://schemas.openxmlformats.org/officeDocument/2006/relationships/hyperlink" Target="http://pbs.twimg.com/profile_images/883148086331064320/fJ24bMoc_normal.jpg" TargetMode="External"/><Relationship Id="rId1531" Type="http://schemas.openxmlformats.org/officeDocument/2006/relationships/hyperlink" Target="http://pbs.twimg.com/profile_images/1108629966252638208/OSuCKBes_normal.jpg" TargetMode="External"/><Relationship Id="rId4687" Type="http://schemas.openxmlformats.org/officeDocument/2006/relationships/hyperlink" Target="http://pbs.twimg.com/profile_images/1152234354267099137/3x3XRzZr_normal.jpg" TargetMode="External"/><Relationship Id="rId5738" Type="http://schemas.openxmlformats.org/officeDocument/2006/relationships/hyperlink" Target="https://twitter.com/hendalali/status/1223523323772121089" TargetMode="External"/><Relationship Id="rId7093" Type="http://schemas.openxmlformats.org/officeDocument/2006/relationships/hyperlink" Target="https://twitter.com/althani_anood/status/1223396843318599682" TargetMode="External"/><Relationship Id="rId8144" Type="http://schemas.openxmlformats.org/officeDocument/2006/relationships/hyperlink" Target="https://twitter.com/i87aa/status/1223355278944538627" TargetMode="External"/><Relationship Id="rId3289" Type="http://schemas.openxmlformats.org/officeDocument/2006/relationships/hyperlink" Target="http://pbs.twimg.com/profile_images/1119286858737954816/fyn1ue2F_normal.jpg" TargetMode="External"/><Relationship Id="rId4754" Type="http://schemas.openxmlformats.org/officeDocument/2006/relationships/hyperlink" Target="https://twitter.com/_mbs_966/status/1222999552678158338" TargetMode="External"/><Relationship Id="rId7160" Type="http://schemas.openxmlformats.org/officeDocument/2006/relationships/hyperlink" Target="https://twitter.com/_aysha_aa/status/1223257817009807361" TargetMode="External"/><Relationship Id="rId8211" Type="http://schemas.openxmlformats.org/officeDocument/2006/relationships/hyperlink" Target="https://twitter.com/alnounnn/status/1223691496211320833" TargetMode="External"/><Relationship Id="rId3356" Type="http://schemas.openxmlformats.org/officeDocument/2006/relationships/hyperlink" Target="http://pbs.twimg.com/profile_images/1196770866878648322/fw8irU9V_normal.jpg" TargetMode="External"/><Relationship Id="rId4407" Type="http://schemas.openxmlformats.org/officeDocument/2006/relationships/hyperlink" Target="http://pbs.twimg.com/profile_images/1197477602069565441/5oKih7Ne_normal.jpg" TargetMode="External"/><Relationship Id="rId5805" Type="http://schemas.openxmlformats.org/officeDocument/2006/relationships/hyperlink" Target="https://twitter.com/aalsulaitiq/status/1223543092562874368" TargetMode="External"/><Relationship Id="rId277" Type="http://schemas.openxmlformats.org/officeDocument/2006/relationships/hyperlink" Target="https://pbs.twimg.com/media/EPrsdzcXUAATviN.png" TargetMode="External"/><Relationship Id="rId3009" Type="http://schemas.openxmlformats.org/officeDocument/2006/relationships/hyperlink" Target="http://pbs.twimg.com/profile_images/1188836981385682944/HAVcGjyY_normal.jpg" TargetMode="External"/><Relationship Id="rId3770" Type="http://schemas.openxmlformats.org/officeDocument/2006/relationships/hyperlink" Target="http://pbs.twimg.com/profile_images/1003737570084151296/q8bMaEjs_normal.jpg" TargetMode="External"/><Relationship Id="rId4821" Type="http://schemas.openxmlformats.org/officeDocument/2006/relationships/hyperlink" Target="https://twitter.com/um34rgyhw4areqq/status/1223151956593692673" TargetMode="External"/><Relationship Id="rId7977" Type="http://schemas.openxmlformats.org/officeDocument/2006/relationships/hyperlink" Target="https://twitter.com/alfaisal2002f/status/1223571347802075137" TargetMode="External"/><Relationship Id="rId344" Type="http://schemas.openxmlformats.org/officeDocument/2006/relationships/hyperlink" Target="https://pbs.twimg.com/media/EPtacaoW4AE6Mef.jpg" TargetMode="External"/><Relationship Id="rId691" Type="http://schemas.openxmlformats.org/officeDocument/2006/relationships/hyperlink" Target="http://pbs.twimg.com/profile_images/1034178786336677889/Tmfrys5C_normal.jpg" TargetMode="External"/><Relationship Id="rId2025" Type="http://schemas.openxmlformats.org/officeDocument/2006/relationships/hyperlink" Target="http://pbs.twimg.com/profile_images/937633569605849089/nG1VJKix_normal.jpg" TargetMode="External"/><Relationship Id="rId2372" Type="http://schemas.openxmlformats.org/officeDocument/2006/relationships/hyperlink" Target="http://pbs.twimg.com/profile_images/1187771414180446209/4gxkHj1K_normal.jpg" TargetMode="External"/><Relationship Id="rId3423" Type="http://schemas.openxmlformats.org/officeDocument/2006/relationships/hyperlink" Target="http://pbs.twimg.com/profile_images/990917865644716032/-JVYEBp1_normal.jpg" TargetMode="External"/><Relationship Id="rId6579" Type="http://schemas.openxmlformats.org/officeDocument/2006/relationships/hyperlink" Target="https://twitter.com/mrs_f6amy/status/1223676793238052866" TargetMode="External"/><Relationship Id="rId6993" Type="http://schemas.openxmlformats.org/officeDocument/2006/relationships/hyperlink" Target="https://twitter.com/_aysha_aa/status/1223086415115948033" TargetMode="External"/><Relationship Id="rId5595" Type="http://schemas.openxmlformats.org/officeDocument/2006/relationships/hyperlink" Target="https://twitter.com/abo_alkadi_/status/1223423718745169920" TargetMode="External"/><Relationship Id="rId6646" Type="http://schemas.openxmlformats.org/officeDocument/2006/relationships/hyperlink" Target="https://twitter.com/alhaggis111/status/1223383560507314180" TargetMode="External"/><Relationship Id="rId411" Type="http://schemas.openxmlformats.org/officeDocument/2006/relationships/hyperlink" Target="http://pbs.twimg.com/profile_images/1162779361512185858/x8AyzqR4_normal.jpg" TargetMode="External"/><Relationship Id="rId1041" Type="http://schemas.openxmlformats.org/officeDocument/2006/relationships/hyperlink" Target="http://pbs.twimg.com/profile_images/1070773291139428352/mCBZDC1l_normal.jpg" TargetMode="External"/><Relationship Id="rId4197" Type="http://schemas.openxmlformats.org/officeDocument/2006/relationships/hyperlink" Target="http://pbs.twimg.com/profile_images/1163791864216137729/90gOZSS__normal.jpg" TargetMode="External"/><Relationship Id="rId5248" Type="http://schemas.openxmlformats.org/officeDocument/2006/relationships/hyperlink" Target="https://twitter.com/oabrai/status/1223350201513017344" TargetMode="External"/><Relationship Id="rId5662" Type="http://schemas.openxmlformats.org/officeDocument/2006/relationships/hyperlink" Target="https://twitter.com/saeedalalass/status/1223495487442964480" TargetMode="External"/><Relationship Id="rId6713" Type="http://schemas.openxmlformats.org/officeDocument/2006/relationships/hyperlink" Target="https://twitter.com/fatma_qatar/status/1223687978465349643" TargetMode="External"/><Relationship Id="rId1858" Type="http://schemas.openxmlformats.org/officeDocument/2006/relationships/hyperlink" Target="http://pbs.twimg.com/profile_images/1223301587084423171/jQ8hv8mt_normal.jpg" TargetMode="External"/><Relationship Id="rId4264" Type="http://schemas.openxmlformats.org/officeDocument/2006/relationships/hyperlink" Target="http://pbs.twimg.com/profile_images/1055656510825644034/sQs2ReNa_normal.jpg" TargetMode="External"/><Relationship Id="rId5315" Type="http://schemas.openxmlformats.org/officeDocument/2006/relationships/hyperlink" Target="https://twitter.com/ese898qatar/status/1223357242516430851" TargetMode="External"/><Relationship Id="rId8885" Type="http://schemas.openxmlformats.org/officeDocument/2006/relationships/hyperlink" Target="https://twitter.com/abood2308/status/1223829196688052224" TargetMode="External"/><Relationship Id="rId2909" Type="http://schemas.openxmlformats.org/officeDocument/2006/relationships/hyperlink" Target="https://pbs.twimg.com/ext_tw_video_thumb/1223687840619487239/pu/img/KqvpmTeVkjX34hht.jpg" TargetMode="External"/><Relationship Id="rId3280" Type="http://schemas.openxmlformats.org/officeDocument/2006/relationships/hyperlink" Target="http://pbs.twimg.com/profile_images/1163923915644780546/tZscP7jp_normal.jpg" TargetMode="External"/><Relationship Id="rId4331" Type="http://schemas.openxmlformats.org/officeDocument/2006/relationships/hyperlink" Target="http://pbs.twimg.com/profile_images/979136687774273536/krhg9rC7_normal.jpg" TargetMode="External"/><Relationship Id="rId7487" Type="http://schemas.openxmlformats.org/officeDocument/2006/relationships/hyperlink" Target="https://twitter.com/remikax/status/1223625223163072512" TargetMode="External"/><Relationship Id="rId8538" Type="http://schemas.openxmlformats.org/officeDocument/2006/relationships/hyperlink" Target="https://twitter.com/bo__shams/status/1222986049649020929" TargetMode="External"/><Relationship Id="rId1925" Type="http://schemas.openxmlformats.org/officeDocument/2006/relationships/hyperlink" Target="http://pbs.twimg.com/profile_images/1217308560637530117/vRS6ex6Z_normal.jpg" TargetMode="External"/><Relationship Id="rId6089" Type="http://schemas.openxmlformats.org/officeDocument/2006/relationships/hyperlink" Target="https://twitter.com/asmaa1102/status/1223554627305644033" TargetMode="External"/><Relationship Id="rId8952" Type="http://schemas.openxmlformats.org/officeDocument/2006/relationships/hyperlink" Target="https://twitter.com/bentalnoor353/status/1223248148765859840" TargetMode="External"/><Relationship Id="rId6156" Type="http://schemas.openxmlformats.org/officeDocument/2006/relationships/hyperlink" Target="https://twitter.com/bu3ofbinm/status/1223399302648778752" TargetMode="External"/><Relationship Id="rId7554" Type="http://schemas.openxmlformats.org/officeDocument/2006/relationships/hyperlink" Target="https://twitter.com/vglllgv/status/1223723694419255296" TargetMode="External"/><Relationship Id="rId8605" Type="http://schemas.openxmlformats.org/officeDocument/2006/relationships/hyperlink" Target="https://twitter.com/saadaalbaker/status/1223192134913810434" TargetMode="External"/><Relationship Id="rId2699" Type="http://schemas.openxmlformats.org/officeDocument/2006/relationships/hyperlink" Target="http://pbs.twimg.com/profile_images/1150778220851204096/bG4l5cYO_normal.jpg" TargetMode="External"/><Relationship Id="rId3000" Type="http://schemas.openxmlformats.org/officeDocument/2006/relationships/hyperlink" Target="http://pbs.twimg.com/profile_images/1038452910055743491/bXsIYnq6_normal.jpg" TargetMode="External"/><Relationship Id="rId6570" Type="http://schemas.openxmlformats.org/officeDocument/2006/relationships/hyperlink" Target="https://twitter.com/8kt__/status/1223675687191613443" TargetMode="External"/><Relationship Id="rId7207" Type="http://schemas.openxmlformats.org/officeDocument/2006/relationships/hyperlink" Target="https://twitter.com/adel_gksa/status/1223262530694451200" TargetMode="External"/><Relationship Id="rId7621" Type="http://schemas.openxmlformats.org/officeDocument/2006/relationships/hyperlink" Target="https://twitter.com/qatar7667/status/1223272914872602624" TargetMode="External"/><Relationship Id="rId2766" Type="http://schemas.openxmlformats.org/officeDocument/2006/relationships/hyperlink" Target="http://pbs.twimg.com/profile_images/1188216943154814976/4y5rVND9_normal.jpg" TargetMode="External"/><Relationship Id="rId3817" Type="http://schemas.openxmlformats.org/officeDocument/2006/relationships/hyperlink" Target="http://pbs.twimg.com/profile_images/1204158978525212673/h2C_ujJj_normal.jpg" TargetMode="External"/><Relationship Id="rId5172" Type="http://schemas.openxmlformats.org/officeDocument/2006/relationships/hyperlink" Target="https://twitter.com/aboqtr/status/1223340971372548096" TargetMode="External"/><Relationship Id="rId6223" Type="http://schemas.openxmlformats.org/officeDocument/2006/relationships/hyperlink" Target="https://twitter.com/jamola1234/status/1223601229244305409" TargetMode="External"/><Relationship Id="rId738" Type="http://schemas.openxmlformats.org/officeDocument/2006/relationships/hyperlink" Target="http://pbs.twimg.com/profile_images/1218496932773093376/dPchRUxg_normal.jpg" TargetMode="External"/><Relationship Id="rId1368" Type="http://schemas.openxmlformats.org/officeDocument/2006/relationships/hyperlink" Target="http://pbs.twimg.com/profile_images/1169504319760207872/zmBYqQjy_normal.jpg" TargetMode="External"/><Relationship Id="rId1782" Type="http://schemas.openxmlformats.org/officeDocument/2006/relationships/hyperlink" Target="http://pbs.twimg.com/profile_images/925024040401756161/1KLNIIbN_normal.jpg" TargetMode="External"/><Relationship Id="rId2419" Type="http://schemas.openxmlformats.org/officeDocument/2006/relationships/hyperlink" Target="http://pbs.twimg.com/profile_images/1213364854662324224/cDjYRkFG_normal.jpg" TargetMode="External"/><Relationship Id="rId2833" Type="http://schemas.openxmlformats.org/officeDocument/2006/relationships/hyperlink" Target="http://pbs.twimg.com/profile_images/996349771043438592/XCk4xcuZ_normal.jpg" TargetMode="External"/><Relationship Id="rId5989" Type="http://schemas.openxmlformats.org/officeDocument/2006/relationships/hyperlink" Target="https://twitter.com/lmayassaa/status/1223565235862343680" TargetMode="External"/><Relationship Id="rId8395" Type="http://schemas.openxmlformats.org/officeDocument/2006/relationships/hyperlink" Target="https://twitter.com/_mba57/status/1223671319516020737" TargetMode="External"/><Relationship Id="rId74" Type="http://schemas.openxmlformats.org/officeDocument/2006/relationships/hyperlink" Target="https://twitter.com/qataronly77/status/1223669052477931526" TargetMode="External"/><Relationship Id="rId805" Type="http://schemas.openxmlformats.org/officeDocument/2006/relationships/hyperlink" Target="http://pbs.twimg.com/profile_images/442857773332987904/gBShilH6_normal.jpeg" TargetMode="External"/><Relationship Id="rId1435" Type="http://schemas.openxmlformats.org/officeDocument/2006/relationships/hyperlink" Target="http://pbs.twimg.com/profile_images/1221916587554484224/pkFUuUkT_normal.jpg" TargetMode="External"/><Relationship Id="rId8048" Type="http://schemas.openxmlformats.org/officeDocument/2006/relationships/hyperlink" Target="https://twitter.com/safiasaaf/status/1223689147371728898" TargetMode="External"/><Relationship Id="rId8462" Type="http://schemas.openxmlformats.org/officeDocument/2006/relationships/hyperlink" Target="https://twitter.com/azizalnafes974/status/1223350361227964417" TargetMode="External"/><Relationship Id="rId2900" Type="http://schemas.openxmlformats.org/officeDocument/2006/relationships/hyperlink" Target="http://pbs.twimg.com/profile_images/903473209034530818/yLZRU91U_normal.jpg" TargetMode="External"/><Relationship Id="rId7064" Type="http://schemas.openxmlformats.org/officeDocument/2006/relationships/hyperlink" Target="https://twitter.com/alhamli_70/status/1223347153667489793" TargetMode="External"/><Relationship Id="rId8115" Type="http://schemas.openxmlformats.org/officeDocument/2006/relationships/hyperlink" Target="https://twitter.com/maryamalali/status/1223771081519116288" TargetMode="External"/><Relationship Id="rId1502" Type="http://schemas.openxmlformats.org/officeDocument/2006/relationships/hyperlink" Target="http://pbs.twimg.com/profile_images/987115107967733760/PZuPojOE_normal.jpg" TargetMode="External"/><Relationship Id="rId4658" Type="http://schemas.openxmlformats.org/officeDocument/2006/relationships/hyperlink" Target="http://pbs.twimg.com/profile_images/1152007835728957441/7yXZQsE7_normal.jpg" TargetMode="External"/><Relationship Id="rId5709" Type="http://schemas.openxmlformats.org/officeDocument/2006/relationships/hyperlink" Target="https://twitter.com/jovial_qtr/status/1223509312061964289" TargetMode="External"/><Relationship Id="rId6080" Type="http://schemas.openxmlformats.org/officeDocument/2006/relationships/hyperlink" Target="https://twitter.com/aktalarab/status/1223575676474863616" TargetMode="External"/><Relationship Id="rId7131" Type="http://schemas.openxmlformats.org/officeDocument/2006/relationships/hyperlink" Target="https://twitter.com/alialkhowar/status/1223568950988099586" TargetMode="External"/><Relationship Id="rId3674" Type="http://schemas.openxmlformats.org/officeDocument/2006/relationships/hyperlink" Target="http://pbs.twimg.com/profile_images/1221477206368686081/GH_hqZWJ_normal.jpg" TargetMode="External"/><Relationship Id="rId4725" Type="http://schemas.openxmlformats.org/officeDocument/2006/relationships/hyperlink" Target="https://twitter.com/hnood_a/status/1222981641435590656" TargetMode="External"/><Relationship Id="rId595" Type="http://schemas.openxmlformats.org/officeDocument/2006/relationships/hyperlink" Target="http://pbs.twimg.com/profile_images/873239364507230208/6P_zpwJA_normal.jpg" TargetMode="External"/><Relationship Id="rId2276" Type="http://schemas.openxmlformats.org/officeDocument/2006/relationships/hyperlink" Target="http://pbs.twimg.com/profile_images/1222277620437524480/eo21NP-Q_normal.jpg" TargetMode="External"/><Relationship Id="rId2690" Type="http://schemas.openxmlformats.org/officeDocument/2006/relationships/hyperlink" Target="http://pbs.twimg.com/profile_images/1168966252397760513/e6zs-A_K_normal.jpg" TargetMode="External"/><Relationship Id="rId3327" Type="http://schemas.openxmlformats.org/officeDocument/2006/relationships/hyperlink" Target="http://pbs.twimg.com/profile_images/1204982267992522762/3IYPK_XP_normal.jpg" TargetMode="External"/><Relationship Id="rId3741" Type="http://schemas.openxmlformats.org/officeDocument/2006/relationships/hyperlink" Target="http://pbs.twimg.com/profile_images/1204113149793837056/NqtY3D22_normal.jpg" TargetMode="External"/><Relationship Id="rId6897" Type="http://schemas.openxmlformats.org/officeDocument/2006/relationships/hyperlink" Target="https://twitter.com/rouda2004/status/1223255457634168836" TargetMode="External"/><Relationship Id="rId7948" Type="http://schemas.openxmlformats.org/officeDocument/2006/relationships/hyperlink" Target="https://twitter.com/nora_sm1/status/1223746111246127104" TargetMode="External"/><Relationship Id="rId248" Type="http://schemas.openxmlformats.org/officeDocument/2006/relationships/hyperlink" Target="https://pbs.twimg.com/ext_tw_video_thumb/1223687840619487239/pu/img/KqvpmTeVkjX34hht.jpg" TargetMode="External"/><Relationship Id="rId662" Type="http://schemas.openxmlformats.org/officeDocument/2006/relationships/hyperlink" Target="http://pbs.twimg.com/profile_images/1092140454227992576/lksTVI-y_normal.jpg" TargetMode="External"/><Relationship Id="rId1292" Type="http://schemas.openxmlformats.org/officeDocument/2006/relationships/hyperlink" Target="http://pbs.twimg.com/profile_images/1065653762482741250/Dv7hhrm0_normal.jpg" TargetMode="External"/><Relationship Id="rId2343" Type="http://schemas.openxmlformats.org/officeDocument/2006/relationships/hyperlink" Target="http://pbs.twimg.com/profile_images/1162484005884891136/iYFX6ftQ_normal.jpg" TargetMode="External"/><Relationship Id="rId5499" Type="http://schemas.openxmlformats.org/officeDocument/2006/relationships/hyperlink" Target="https://twitter.com/fahad782/status/1223167683543425024" TargetMode="External"/><Relationship Id="rId6964" Type="http://schemas.openxmlformats.org/officeDocument/2006/relationships/hyperlink" Target="https://twitter.com/abdulabinahmed/status/1223700990018363395" TargetMode="External"/><Relationship Id="rId315" Type="http://schemas.openxmlformats.org/officeDocument/2006/relationships/hyperlink" Target="https://pbs.twimg.com/ext_tw_video_thumb/1223687840619487239/pu/img/KqvpmTeVkjX34hht.jpg" TargetMode="External"/><Relationship Id="rId2410" Type="http://schemas.openxmlformats.org/officeDocument/2006/relationships/hyperlink" Target="http://pbs.twimg.com/profile_images/1168852016766050304/CvRzok7d_normal.jpg" TargetMode="External"/><Relationship Id="rId5566" Type="http://schemas.openxmlformats.org/officeDocument/2006/relationships/hyperlink" Target="https://twitter.com/hessa_n1/status/1223445608452759552" TargetMode="External"/><Relationship Id="rId6617" Type="http://schemas.openxmlformats.org/officeDocument/2006/relationships/hyperlink" Target="https://twitter.com/nahab2/status/1223682100701945857" TargetMode="External"/><Relationship Id="rId9023" Type="http://schemas.openxmlformats.org/officeDocument/2006/relationships/hyperlink" Target="https://api.twitter.com/1.1/geo/id/0033b59d59056043.json" TargetMode="External"/><Relationship Id="rId1012" Type="http://schemas.openxmlformats.org/officeDocument/2006/relationships/hyperlink" Target="http://pbs.twimg.com/profile_images/926843889767583750/uEVtRxQy_normal.jpg" TargetMode="External"/><Relationship Id="rId4168" Type="http://schemas.openxmlformats.org/officeDocument/2006/relationships/hyperlink" Target="http://pbs.twimg.com/profile_images/1158706367986839553/q2HFg_IA_normal.jpg" TargetMode="External"/><Relationship Id="rId5219" Type="http://schemas.openxmlformats.org/officeDocument/2006/relationships/hyperlink" Target="https://twitter.com/mona57478254/status/1223345718779432960" TargetMode="External"/><Relationship Id="rId5980" Type="http://schemas.openxmlformats.org/officeDocument/2006/relationships/hyperlink" Target="https://twitter.com/sohaila_almoslh/status/1223173202500780032" TargetMode="External"/><Relationship Id="rId3184" Type="http://schemas.openxmlformats.org/officeDocument/2006/relationships/hyperlink" Target="https://pbs.twimg.com/media/EPtk9dQWoAEZvyN.jpg" TargetMode="External"/><Relationship Id="rId4235" Type="http://schemas.openxmlformats.org/officeDocument/2006/relationships/hyperlink" Target="http://pbs.twimg.com/profile_images/1223730655898558465/Bnzf2Qd5_normal.jpg" TargetMode="External"/><Relationship Id="rId4582" Type="http://schemas.openxmlformats.org/officeDocument/2006/relationships/hyperlink" Target="http://pbs.twimg.com/profile_images/1185319395071053824/TiisYmGR_normal.jpg" TargetMode="External"/><Relationship Id="rId5633" Type="http://schemas.openxmlformats.org/officeDocument/2006/relationships/hyperlink" Target="https://twitter.com/aalrimethi/status/1223486821226680320" TargetMode="External"/><Relationship Id="rId8789" Type="http://schemas.openxmlformats.org/officeDocument/2006/relationships/hyperlink" Target="https://twitter.com/ahalqatar/status/1223701580320595969" TargetMode="External"/><Relationship Id="rId1829" Type="http://schemas.openxmlformats.org/officeDocument/2006/relationships/hyperlink" Target="http://pbs.twimg.com/profile_images/1152712054366789632/bKVO37KC_normal.jpg" TargetMode="External"/><Relationship Id="rId5700" Type="http://schemas.openxmlformats.org/officeDocument/2006/relationships/hyperlink" Target="https://twitter.com/altwash/status/1223508121332715520" TargetMode="External"/><Relationship Id="rId8856" Type="http://schemas.openxmlformats.org/officeDocument/2006/relationships/hyperlink" Target="https://twitter.com/pg2hqqpatn2gaxu/status/1223827559055527936" TargetMode="External"/><Relationship Id="rId3251" Type="http://schemas.openxmlformats.org/officeDocument/2006/relationships/hyperlink" Target="http://pbs.twimg.com/profile_images/1222718760953487362/EnPv8CoW_normal.jpg" TargetMode="External"/><Relationship Id="rId4302" Type="http://schemas.openxmlformats.org/officeDocument/2006/relationships/hyperlink" Target="http://pbs.twimg.com/profile_images/872786492938047488/SF74yXDE_normal.jpg" TargetMode="External"/><Relationship Id="rId7458" Type="http://schemas.openxmlformats.org/officeDocument/2006/relationships/hyperlink" Target="https://twitter.com/nalaloosy/status/1223622269139857408" TargetMode="External"/><Relationship Id="rId7872" Type="http://schemas.openxmlformats.org/officeDocument/2006/relationships/hyperlink" Target="https://twitter.com/emanak__/status/1223739966846656512" TargetMode="External"/><Relationship Id="rId8509" Type="http://schemas.openxmlformats.org/officeDocument/2006/relationships/hyperlink" Target="https://twitter.com/79abiqtr2/status/1223383202540277763" TargetMode="External"/><Relationship Id="rId8923" Type="http://schemas.openxmlformats.org/officeDocument/2006/relationships/hyperlink" Target="https://twitter.com/lavender4_/status/1223176967475822592" TargetMode="External"/><Relationship Id="rId172" Type="http://schemas.openxmlformats.org/officeDocument/2006/relationships/hyperlink" Target="https://pbs.twimg.com/ext_tw_video_thumb/1223687840619487239/pu/img/KqvpmTeVkjX34hht.jpg" TargetMode="External"/><Relationship Id="rId6474" Type="http://schemas.openxmlformats.org/officeDocument/2006/relationships/hyperlink" Target="https://twitter.com/urdonyshaikh/status/1223182281914945537" TargetMode="External"/><Relationship Id="rId7525" Type="http://schemas.openxmlformats.org/officeDocument/2006/relationships/hyperlink" Target="https://twitter.com/socialserverfo/status/1223720547076493314" TargetMode="External"/><Relationship Id="rId989" Type="http://schemas.openxmlformats.org/officeDocument/2006/relationships/hyperlink" Target="http://pbs.twimg.com/profile_images/1170712567720943618/-hkezMff_normal.jpg" TargetMode="External"/><Relationship Id="rId5076" Type="http://schemas.openxmlformats.org/officeDocument/2006/relationships/hyperlink" Target="https://twitter.com/jal6aa/status/1223305194525675520" TargetMode="External"/><Relationship Id="rId5490" Type="http://schemas.openxmlformats.org/officeDocument/2006/relationships/hyperlink" Target="https://twitter.com/a_aln3ma92/status/1223407435291025408" TargetMode="External"/><Relationship Id="rId6127" Type="http://schemas.openxmlformats.org/officeDocument/2006/relationships/hyperlink" Target="https://twitter.com/7080albandari/status/1223307368198549505" TargetMode="External"/><Relationship Id="rId6541" Type="http://schemas.openxmlformats.org/officeDocument/2006/relationships/hyperlink" Target="https://twitter.com/alreemqa/status/1223669710471954433" TargetMode="External"/><Relationship Id="rId1686" Type="http://schemas.openxmlformats.org/officeDocument/2006/relationships/hyperlink" Target="http://pbs.twimg.com/profile_images/1214710941985779712/X5jqk9bM_normal.jpg" TargetMode="External"/><Relationship Id="rId4092" Type="http://schemas.openxmlformats.org/officeDocument/2006/relationships/hyperlink" Target="http://pbs.twimg.com/profile_images/1154509612017692672/UwGdfqXz_normal.jpg" TargetMode="External"/><Relationship Id="rId5143" Type="http://schemas.openxmlformats.org/officeDocument/2006/relationships/hyperlink" Target="https://twitter.com/alabdullah5522/status/1223332895177297927" TargetMode="External"/><Relationship Id="rId8299" Type="http://schemas.openxmlformats.org/officeDocument/2006/relationships/hyperlink" Target="https://twitter.com/mnasr0678/status/1223705725727395845" TargetMode="External"/><Relationship Id="rId1339" Type="http://schemas.openxmlformats.org/officeDocument/2006/relationships/hyperlink" Target="http://pbs.twimg.com/profile_images/1214596577265885184/b8_363by_normal.jpg" TargetMode="External"/><Relationship Id="rId2737" Type="http://schemas.openxmlformats.org/officeDocument/2006/relationships/hyperlink" Target="http://pbs.twimg.com/profile_images/996349771043438592/XCk4xcuZ_normal.jpg" TargetMode="External"/><Relationship Id="rId5210" Type="http://schemas.openxmlformats.org/officeDocument/2006/relationships/hyperlink" Target="https://twitter.com/still___oo/status/1223344774205362176" TargetMode="External"/><Relationship Id="rId8366" Type="http://schemas.openxmlformats.org/officeDocument/2006/relationships/hyperlink" Target="https://twitter.com/speakfreeqtr/status/1223149497578070017" TargetMode="External"/><Relationship Id="rId709" Type="http://schemas.openxmlformats.org/officeDocument/2006/relationships/hyperlink" Target="http://abs.twimg.com/sticky/default_profile_images/default_profile_normal.png" TargetMode="External"/><Relationship Id="rId1753" Type="http://schemas.openxmlformats.org/officeDocument/2006/relationships/hyperlink" Target="http://pbs.twimg.com/profile_images/1223143201948737536/d3NN4as4_normal.jpg" TargetMode="External"/><Relationship Id="rId2804" Type="http://schemas.openxmlformats.org/officeDocument/2006/relationships/hyperlink" Target="http://pbs.twimg.com/profile_images/996349771043438592/XCk4xcuZ_normal.jpg" TargetMode="External"/><Relationship Id="rId8019" Type="http://schemas.openxmlformats.org/officeDocument/2006/relationships/hyperlink" Target="https://twitter.com/bohemianloza/status/1223752705337851904" TargetMode="External"/><Relationship Id="rId8780" Type="http://schemas.openxmlformats.org/officeDocument/2006/relationships/hyperlink" Target="https://twitter.com/kaljeaidi/status/1223017145165963264" TargetMode="External"/><Relationship Id="rId45" Type="http://schemas.openxmlformats.org/officeDocument/2006/relationships/hyperlink" Target="https://twitter.com/Queen___ahmed/status/1223566010051067904?s=19" TargetMode="External"/><Relationship Id="rId1406" Type="http://schemas.openxmlformats.org/officeDocument/2006/relationships/hyperlink" Target="http://pbs.twimg.com/profile_images/1207757216813649922/ayNHReW__normal.jpg" TargetMode="External"/><Relationship Id="rId1820" Type="http://schemas.openxmlformats.org/officeDocument/2006/relationships/hyperlink" Target="http://pbs.twimg.com/profile_images/1215000753502330880/uShLSXCo_normal.jpg" TargetMode="External"/><Relationship Id="rId4976" Type="http://schemas.openxmlformats.org/officeDocument/2006/relationships/hyperlink" Target="https://twitter.com/cristianfvs09/status/1223271947548663808" TargetMode="External"/><Relationship Id="rId7382" Type="http://schemas.openxmlformats.org/officeDocument/2006/relationships/hyperlink" Target="https://twitter.com/alghanim999/status/1223711464705462275" TargetMode="External"/><Relationship Id="rId8433" Type="http://schemas.openxmlformats.org/officeDocument/2006/relationships/hyperlink" Target="https://twitter.com/m_abdulla_n/status/1223556737699143680" TargetMode="External"/><Relationship Id="rId3578" Type="http://schemas.openxmlformats.org/officeDocument/2006/relationships/hyperlink" Target="http://pbs.twimg.com/profile_images/1221192436900253696/9HFe1RBs_normal.jpg" TargetMode="External"/><Relationship Id="rId3992" Type="http://schemas.openxmlformats.org/officeDocument/2006/relationships/hyperlink" Target="http://pbs.twimg.com/profile_images/671914746644406272/Lplpyxv5_normal.jpg" TargetMode="External"/><Relationship Id="rId4629" Type="http://schemas.openxmlformats.org/officeDocument/2006/relationships/hyperlink" Target="http://pbs.twimg.com/profile_images/1214026269916053504/9HQcQR5K_normal.jpg" TargetMode="External"/><Relationship Id="rId7035" Type="http://schemas.openxmlformats.org/officeDocument/2006/relationships/hyperlink" Target="https://twitter.com/haya_k__k/status/1223147698213269504" TargetMode="External"/><Relationship Id="rId8500" Type="http://schemas.openxmlformats.org/officeDocument/2006/relationships/hyperlink" Target="https://twitter.com/abing974/status/1223807409862463488" TargetMode="External"/><Relationship Id="rId499" Type="http://schemas.openxmlformats.org/officeDocument/2006/relationships/hyperlink" Target="http://pbs.twimg.com/profile_images/1055392653741707265/zR-O9Z3V_normal.jpg" TargetMode="External"/><Relationship Id="rId2594" Type="http://schemas.openxmlformats.org/officeDocument/2006/relationships/hyperlink" Target="http://pbs.twimg.com/profile_images/1222897496227110912/MA3J3Jeg_normal.jpg" TargetMode="External"/><Relationship Id="rId3645" Type="http://schemas.openxmlformats.org/officeDocument/2006/relationships/hyperlink" Target="http://pbs.twimg.com/profile_images/1220716907260796930/Y3aNOXCT_normal.jpg" TargetMode="External"/><Relationship Id="rId6051" Type="http://schemas.openxmlformats.org/officeDocument/2006/relationships/hyperlink" Target="https://twitter.com/___5jlll/status/1223572721705066497" TargetMode="External"/><Relationship Id="rId7102" Type="http://schemas.openxmlformats.org/officeDocument/2006/relationships/hyperlink" Target="https://twitter.com/althani_anood/status/1223398370577915908" TargetMode="External"/><Relationship Id="rId566" Type="http://schemas.openxmlformats.org/officeDocument/2006/relationships/hyperlink" Target="http://pbs.twimg.com/profile_images/2189715287/image_normal.jpg" TargetMode="External"/><Relationship Id="rId1196" Type="http://schemas.openxmlformats.org/officeDocument/2006/relationships/hyperlink" Target="http://pbs.twimg.com/profile_images/1175641535838334976/OqKppM6W_normal.jpg" TargetMode="External"/><Relationship Id="rId2247" Type="http://schemas.openxmlformats.org/officeDocument/2006/relationships/hyperlink" Target="http://pbs.twimg.com/profile_images/1168092394115522560/zc7rsNOj_normal.jpg" TargetMode="External"/><Relationship Id="rId219" Type="http://schemas.openxmlformats.org/officeDocument/2006/relationships/hyperlink" Target="https://pbs.twimg.com/media/EPr3SBGWoAEyl6Y.jpg" TargetMode="External"/><Relationship Id="rId633" Type="http://schemas.openxmlformats.org/officeDocument/2006/relationships/hyperlink" Target="http://pbs.twimg.com/profile_images/1218215971636248577/5gc4qqQT_normal.jpg" TargetMode="External"/><Relationship Id="rId980" Type="http://schemas.openxmlformats.org/officeDocument/2006/relationships/hyperlink" Target="http://pbs.twimg.com/profile_images/1135194852990304256/_LtSQnul_normal.jpg" TargetMode="External"/><Relationship Id="rId1263" Type="http://schemas.openxmlformats.org/officeDocument/2006/relationships/hyperlink" Target="http://pbs.twimg.com/profile_images/1196408433991462914/5UIwoEDm_normal.jpg" TargetMode="External"/><Relationship Id="rId2314" Type="http://schemas.openxmlformats.org/officeDocument/2006/relationships/hyperlink" Target="http://pbs.twimg.com/profile_images/1102462054596780037/18F-8lPS_normal.jpg" TargetMode="External"/><Relationship Id="rId2661" Type="http://schemas.openxmlformats.org/officeDocument/2006/relationships/hyperlink" Target="http://pbs.twimg.com/profile_images/1214140535910191105/0iyMS47n_normal.jpg" TargetMode="External"/><Relationship Id="rId3712" Type="http://schemas.openxmlformats.org/officeDocument/2006/relationships/hyperlink" Target="http://pbs.twimg.com/profile_images/1221403993282371585/rV9u1RUA_normal.jpg" TargetMode="External"/><Relationship Id="rId6868" Type="http://schemas.openxmlformats.org/officeDocument/2006/relationships/hyperlink" Target="https://twitter.com/ensanahq/status/1223696813749932032" TargetMode="External"/><Relationship Id="rId7919" Type="http://schemas.openxmlformats.org/officeDocument/2006/relationships/hyperlink" Target="https://twitter.com/jk898aisha/status/1223743119818096645" TargetMode="External"/><Relationship Id="rId8290" Type="http://schemas.openxmlformats.org/officeDocument/2006/relationships/hyperlink" Target="https://twitter.com/mnasr0678/status/1223209658627821570" TargetMode="External"/><Relationship Id="rId5884" Type="http://schemas.openxmlformats.org/officeDocument/2006/relationships/hyperlink" Target="https://twitter.com/youmna_elkwary/status/1223552519265308673" TargetMode="External"/><Relationship Id="rId6935" Type="http://schemas.openxmlformats.org/officeDocument/2006/relationships/hyperlink" Target="https://twitter.com/abdalazez400/status/1223535881648246786" TargetMode="External"/><Relationship Id="rId700" Type="http://schemas.openxmlformats.org/officeDocument/2006/relationships/hyperlink" Target="http://pbs.twimg.com/profile_images/1119510445554130946/o5ZrQpwU_normal.jpg" TargetMode="External"/><Relationship Id="rId1330" Type="http://schemas.openxmlformats.org/officeDocument/2006/relationships/hyperlink" Target="http://pbs.twimg.com/profile_images/2798650616/b2a2ead548f49e8d6d4268667e8af5d6_normal.jpeg" TargetMode="External"/><Relationship Id="rId3088" Type="http://schemas.openxmlformats.org/officeDocument/2006/relationships/hyperlink" Target="http://pbs.twimg.com/profile_images/1069442284171812864/RX2t3edU_normal.jpg" TargetMode="External"/><Relationship Id="rId4486" Type="http://schemas.openxmlformats.org/officeDocument/2006/relationships/hyperlink" Target="http://pbs.twimg.com/profile_images/1222609405927137282/oQFvXyLy_normal.jpg" TargetMode="External"/><Relationship Id="rId5537" Type="http://schemas.openxmlformats.org/officeDocument/2006/relationships/hyperlink" Target="https://twitter.com/na53y5wdge6rez6/status/1223438241879265280" TargetMode="External"/><Relationship Id="rId5951" Type="http://schemas.openxmlformats.org/officeDocument/2006/relationships/hyperlink" Target="https://twitter.com/ahmedbinsalem11/status/1223244151107571718" TargetMode="External"/><Relationship Id="rId4139" Type="http://schemas.openxmlformats.org/officeDocument/2006/relationships/hyperlink" Target="http://pbs.twimg.com/profile_images/1042481136293818369/iD9o7sL5_normal.jpg" TargetMode="External"/><Relationship Id="rId4553" Type="http://schemas.openxmlformats.org/officeDocument/2006/relationships/hyperlink" Target="http://pbs.twimg.com/profile_images/1169098207307227136/RyVGqNoD_normal.jpg" TargetMode="External"/><Relationship Id="rId5604" Type="http://schemas.openxmlformats.org/officeDocument/2006/relationships/hyperlink" Target="https://twitter.com/saood_qtr/status/1223462867283914752" TargetMode="External"/><Relationship Id="rId8010" Type="http://schemas.openxmlformats.org/officeDocument/2006/relationships/hyperlink" Target="https://twitter.com/yasserbinali/status/1223750130580566017" TargetMode="External"/><Relationship Id="rId3155" Type="http://schemas.openxmlformats.org/officeDocument/2006/relationships/hyperlink" Target="http://pbs.twimg.com/profile_images/1159494786887364608/jn_zJKfB_normal.jpg" TargetMode="External"/><Relationship Id="rId4206" Type="http://schemas.openxmlformats.org/officeDocument/2006/relationships/hyperlink" Target="http://pbs.twimg.com/profile_images/1206247219160141826/q220ggPw_normal.jpg" TargetMode="External"/><Relationship Id="rId4620" Type="http://schemas.openxmlformats.org/officeDocument/2006/relationships/hyperlink" Target="http://pbs.twimg.com/profile_images/885256608300879873/ToTetWma_normal.jpg" TargetMode="External"/><Relationship Id="rId7776" Type="http://schemas.openxmlformats.org/officeDocument/2006/relationships/hyperlink" Target="https://twitter.com/talmalki/status/1223364414851768322" TargetMode="External"/><Relationship Id="rId8827" Type="http://schemas.openxmlformats.org/officeDocument/2006/relationships/hyperlink" Target="https://twitter.com/mm__ss55/status/1223188712873439234" TargetMode="External"/><Relationship Id="rId490" Type="http://schemas.openxmlformats.org/officeDocument/2006/relationships/hyperlink" Target="http://pbs.twimg.com/profile_images/1165362577293135874/hlhLJYIK_normal.jpg" TargetMode="External"/><Relationship Id="rId2171" Type="http://schemas.openxmlformats.org/officeDocument/2006/relationships/hyperlink" Target="http://pbs.twimg.com/profile_images/1095744091290300416/mtEzmU-R_normal.jpg" TargetMode="External"/><Relationship Id="rId3222" Type="http://schemas.openxmlformats.org/officeDocument/2006/relationships/hyperlink" Target="https://pbs.twimg.com/ext_tw_video_thumb/1223687840619487239/pu/img/KqvpmTeVkjX34hht.jpg" TargetMode="External"/><Relationship Id="rId6378" Type="http://schemas.openxmlformats.org/officeDocument/2006/relationships/hyperlink" Target="https://twitter.com/yeaddwmoctoguux/status/1223625807005962252" TargetMode="External"/><Relationship Id="rId7429" Type="http://schemas.openxmlformats.org/officeDocument/2006/relationships/hyperlink" Target="https://twitter.com/rinbowlady84/status/1223225982963855362" TargetMode="External"/><Relationship Id="rId143" Type="http://schemas.openxmlformats.org/officeDocument/2006/relationships/hyperlink" Target="https://pbs.twimg.com/media/EPrzc_FX0AAMyb9.jpg" TargetMode="External"/><Relationship Id="rId5394" Type="http://schemas.openxmlformats.org/officeDocument/2006/relationships/hyperlink" Target="https://twitter.com/axshakmf/status/1223371980218470400" TargetMode="External"/><Relationship Id="rId6445" Type="http://schemas.openxmlformats.org/officeDocument/2006/relationships/hyperlink" Target="https://twitter.com/almem_alemadi/status/1223574180203048960" TargetMode="External"/><Relationship Id="rId6792" Type="http://schemas.openxmlformats.org/officeDocument/2006/relationships/hyperlink" Target="https://twitter.com/fesal_fesal11/status/1223691622258442241" TargetMode="External"/><Relationship Id="rId7843" Type="http://schemas.openxmlformats.org/officeDocument/2006/relationships/hyperlink" Target="https://twitter.com/_77ffi/status/1223399663535038469" TargetMode="External"/><Relationship Id="rId9" Type="http://schemas.openxmlformats.org/officeDocument/2006/relationships/hyperlink" Target="https://twitter.com/aljaidah/status/1222944513737531394" TargetMode="External"/><Relationship Id="rId210" Type="http://schemas.openxmlformats.org/officeDocument/2006/relationships/hyperlink" Target="https://pbs.twimg.com/ext_tw_video_thumb/1223687840619487239/pu/img/KqvpmTeVkjX34hht.jpg" TargetMode="External"/><Relationship Id="rId2988" Type="http://schemas.openxmlformats.org/officeDocument/2006/relationships/hyperlink" Target="http://pbs.twimg.com/profile_images/889426431666565120/cKV3JNrk_normal.jpg" TargetMode="External"/><Relationship Id="rId5047" Type="http://schemas.openxmlformats.org/officeDocument/2006/relationships/hyperlink" Target="https://twitter.com/mohamed_yq/status/1223296285450686465" TargetMode="External"/><Relationship Id="rId7910" Type="http://schemas.openxmlformats.org/officeDocument/2006/relationships/hyperlink" Target="https://twitter.com/jbs_alkhulaifi/status/1223742903958282241" TargetMode="External"/><Relationship Id="rId5461" Type="http://schemas.openxmlformats.org/officeDocument/2006/relationships/hyperlink" Target="https://twitter.com/y2sws8tuayj0v5r/status/1223387364116062208" TargetMode="External"/><Relationship Id="rId6512" Type="http://schemas.openxmlformats.org/officeDocument/2006/relationships/hyperlink" Target="https://twitter.com/ga16113/status/1223664274435969028" TargetMode="External"/><Relationship Id="rId1657" Type="http://schemas.openxmlformats.org/officeDocument/2006/relationships/hyperlink" Target="http://pbs.twimg.com/profile_images/1209211910085844993/EJA3NxMs_normal.jpg" TargetMode="External"/><Relationship Id="rId2708" Type="http://schemas.openxmlformats.org/officeDocument/2006/relationships/hyperlink" Target="http://pbs.twimg.com/profile_images/378800000836485228/2b26676c55317bdcacb3bfa68c727aec_normal.jpeg" TargetMode="External"/><Relationship Id="rId4063" Type="http://schemas.openxmlformats.org/officeDocument/2006/relationships/hyperlink" Target="http://pbs.twimg.com/profile_images/1154509612017692672/UwGdfqXz_normal.jpg" TargetMode="External"/><Relationship Id="rId5114" Type="http://schemas.openxmlformats.org/officeDocument/2006/relationships/hyperlink" Target="https://twitter.com/hajrilaw/status/1223331649590525953" TargetMode="External"/><Relationship Id="rId8684" Type="http://schemas.openxmlformats.org/officeDocument/2006/relationships/hyperlink" Target="https://twitter.com/aazizaljanahi/status/1223355791127851009" TargetMode="External"/><Relationship Id="rId1724" Type="http://schemas.openxmlformats.org/officeDocument/2006/relationships/hyperlink" Target="http://pbs.twimg.com/profile_images/1101773325653721088/aR8n25mR_normal.jpg" TargetMode="External"/><Relationship Id="rId4130" Type="http://schemas.openxmlformats.org/officeDocument/2006/relationships/hyperlink" Target="http://pbs.twimg.com/profile_images/1042481136293818369/iD9o7sL5_normal.jpg" TargetMode="External"/><Relationship Id="rId7286" Type="http://schemas.openxmlformats.org/officeDocument/2006/relationships/hyperlink" Target="https://twitter.com/gaallyyaa/status/1223320151791165441" TargetMode="External"/><Relationship Id="rId8337" Type="http://schemas.openxmlformats.org/officeDocument/2006/relationships/hyperlink" Target="https://twitter.com/bo3oof_/status/1223252988044750854" TargetMode="External"/><Relationship Id="rId8751" Type="http://schemas.openxmlformats.org/officeDocument/2006/relationships/hyperlink" Target="https://twitter.com/_imema_/status/1223821988457799681" TargetMode="External"/><Relationship Id="rId16" Type="http://schemas.openxmlformats.org/officeDocument/2006/relationships/hyperlink" Target="https://www.youtube.com/watch?v=UyoFnfn7LN8&amp;feature=youtu.be" TargetMode="External"/><Relationship Id="rId3896" Type="http://schemas.openxmlformats.org/officeDocument/2006/relationships/hyperlink" Target="http://pbs.twimg.com/profile_images/1177700520938655745/Gf5RFSkG_normal.jpg" TargetMode="External"/><Relationship Id="rId7353" Type="http://schemas.openxmlformats.org/officeDocument/2006/relationships/hyperlink" Target="https://twitter.com/qtr_uk96/status/1223690726430724096" TargetMode="External"/><Relationship Id="rId8404" Type="http://schemas.openxmlformats.org/officeDocument/2006/relationships/hyperlink" Target="https://twitter.com/_mba57/status/1223673137889452038" TargetMode="External"/><Relationship Id="rId2498" Type="http://schemas.openxmlformats.org/officeDocument/2006/relationships/hyperlink" Target="http://pbs.twimg.com/profile_images/1157607065990369280/qVtzLVlG_normal.jpg" TargetMode="External"/><Relationship Id="rId3549" Type="http://schemas.openxmlformats.org/officeDocument/2006/relationships/hyperlink" Target="http://pbs.twimg.com/profile_images/887649304881397762/fXQsbEuX_normal.jpg" TargetMode="External"/><Relationship Id="rId4947" Type="http://schemas.openxmlformats.org/officeDocument/2006/relationships/hyperlink" Target="https://twitter.com/asooooer/status/1223265626938015745" TargetMode="External"/><Relationship Id="rId7006" Type="http://schemas.openxmlformats.org/officeDocument/2006/relationships/hyperlink" Target="https://twitter.com/_aysha_aa/status/1223091777860751360" TargetMode="External"/><Relationship Id="rId7420" Type="http://schemas.openxmlformats.org/officeDocument/2006/relationships/hyperlink" Target="https://twitter.com/poooomooom/status/1223265699646275584" TargetMode="External"/><Relationship Id="rId3963" Type="http://schemas.openxmlformats.org/officeDocument/2006/relationships/hyperlink" Target="http://abs.twimg.com/sticky/default_profile_images/default_profile_normal.png" TargetMode="External"/><Relationship Id="rId6022" Type="http://schemas.openxmlformats.org/officeDocument/2006/relationships/hyperlink" Target="https://twitter.com/malhvjri/status/1223539924193939456" TargetMode="External"/><Relationship Id="rId884" Type="http://schemas.openxmlformats.org/officeDocument/2006/relationships/hyperlink" Target="http://abs.twimg.com/sticky/default_profile_images/default_profile_normal.png" TargetMode="External"/><Relationship Id="rId2565" Type="http://schemas.openxmlformats.org/officeDocument/2006/relationships/hyperlink" Target="http://pbs.twimg.com/profile_images/1209960999085891584/uSXIpGpK_normal.jpg" TargetMode="External"/><Relationship Id="rId3616" Type="http://schemas.openxmlformats.org/officeDocument/2006/relationships/hyperlink" Target="http://pbs.twimg.com/profile_images/867854500220076033/F0sX4V9X_normal.jpg" TargetMode="External"/><Relationship Id="rId8194" Type="http://schemas.openxmlformats.org/officeDocument/2006/relationships/hyperlink" Target="https://twitter.com/alzaiiin/status/1223743364589391880" TargetMode="External"/><Relationship Id="rId537" Type="http://schemas.openxmlformats.org/officeDocument/2006/relationships/hyperlink" Target="http://pbs.twimg.com/profile_images/1205852061239316480/GwfTK1RC_normal.jpg" TargetMode="External"/><Relationship Id="rId951" Type="http://schemas.openxmlformats.org/officeDocument/2006/relationships/hyperlink" Target="http://abs.twimg.com/sticky/default_profile_images/default_profile_normal.png" TargetMode="External"/><Relationship Id="rId1167" Type="http://schemas.openxmlformats.org/officeDocument/2006/relationships/hyperlink" Target="https://pbs.twimg.com/media/EPlqPA6WsAAfkQk.jpg" TargetMode="External"/><Relationship Id="rId1581" Type="http://schemas.openxmlformats.org/officeDocument/2006/relationships/hyperlink" Target="http://pbs.twimg.com/profile_images/1172456410644434944/wM_QpBai_normal.jpg" TargetMode="External"/><Relationship Id="rId2218" Type="http://schemas.openxmlformats.org/officeDocument/2006/relationships/hyperlink" Target="http://pbs.twimg.com/profile_images/1217257618734972929/RlA5Fe0g_normal.jpg" TargetMode="External"/><Relationship Id="rId2632" Type="http://schemas.openxmlformats.org/officeDocument/2006/relationships/hyperlink" Target="https://pbs.twimg.com/ext_tw_video_thumb/1223687840619487239/pu/img/KqvpmTeVkjX34hht.jpg" TargetMode="External"/><Relationship Id="rId5788" Type="http://schemas.openxmlformats.org/officeDocument/2006/relationships/hyperlink" Target="https://twitter.com/oliaqtr/status/1223541045964824577" TargetMode="External"/><Relationship Id="rId6839" Type="http://schemas.openxmlformats.org/officeDocument/2006/relationships/hyperlink" Target="https://twitter.com/msm21981462/status/1223274073154781184" TargetMode="External"/><Relationship Id="rId604" Type="http://schemas.openxmlformats.org/officeDocument/2006/relationships/hyperlink" Target="http://pbs.twimg.com/profile_images/1210979629504356353/wbiJiH48_normal.jpg" TargetMode="External"/><Relationship Id="rId1234" Type="http://schemas.openxmlformats.org/officeDocument/2006/relationships/hyperlink" Target="http://pbs.twimg.com/profile_images/847765419700219904/NZE9RAVF_normal.jpg" TargetMode="External"/><Relationship Id="rId5855" Type="http://schemas.openxmlformats.org/officeDocument/2006/relationships/hyperlink" Target="https://twitter.com/aeamzman1976/status/1223548685155520513" TargetMode="External"/><Relationship Id="rId6906" Type="http://schemas.openxmlformats.org/officeDocument/2006/relationships/hyperlink" Target="https://twitter.com/rouda2004/status/1223256784191807488" TargetMode="External"/><Relationship Id="rId8261" Type="http://schemas.openxmlformats.org/officeDocument/2006/relationships/hyperlink" Target="https://twitter.com/emanalkabee/status/1223801148433403904" TargetMode="External"/><Relationship Id="rId1301" Type="http://schemas.openxmlformats.org/officeDocument/2006/relationships/hyperlink" Target="http://pbs.twimg.com/profile_images/1008818182310817794/dfhWmkf9_normal.jpg" TargetMode="External"/><Relationship Id="rId4457" Type="http://schemas.openxmlformats.org/officeDocument/2006/relationships/hyperlink" Target="http://pbs.twimg.com/profile_images/1168974082148376576/OTTlLFY8_normal.jpg" TargetMode="External"/><Relationship Id="rId5508" Type="http://schemas.openxmlformats.org/officeDocument/2006/relationships/hyperlink" Target="https://twitter.com/_amlq1/status/1223417858727862272" TargetMode="External"/><Relationship Id="rId3059" Type="http://schemas.openxmlformats.org/officeDocument/2006/relationships/hyperlink" Target="http://pbs.twimg.com/profile_images/1141781880280424450/B_QDkx_U_normal.jpg" TargetMode="External"/><Relationship Id="rId3473" Type="http://schemas.openxmlformats.org/officeDocument/2006/relationships/hyperlink" Target="http://pbs.twimg.com/profile_images/1136781991058300928/2Alk2Mql_normal.jpg" TargetMode="External"/><Relationship Id="rId4524" Type="http://schemas.openxmlformats.org/officeDocument/2006/relationships/hyperlink" Target="http://pbs.twimg.com/profile_images/1111136333467213824/D-w_3kMo_normal.jpg" TargetMode="External"/><Relationship Id="rId4871" Type="http://schemas.openxmlformats.org/officeDocument/2006/relationships/hyperlink" Target="https://twitter.com/mosufi/status/1223206729699274757" TargetMode="External"/><Relationship Id="rId5922" Type="http://schemas.openxmlformats.org/officeDocument/2006/relationships/hyperlink" Target="https://twitter.com/almahaa_1100/status/1223492193157099520" TargetMode="External"/><Relationship Id="rId394" Type="http://schemas.openxmlformats.org/officeDocument/2006/relationships/hyperlink" Target="https://pbs.twimg.com/media/EPtx8IIX4AAu-5Q.jpg" TargetMode="External"/><Relationship Id="rId2075" Type="http://schemas.openxmlformats.org/officeDocument/2006/relationships/hyperlink" Target="http://pbs.twimg.com/profile_images/1223544787527225344/Q8YJPcEV_normal.jpg" TargetMode="External"/><Relationship Id="rId3126" Type="http://schemas.openxmlformats.org/officeDocument/2006/relationships/hyperlink" Target="http://pbs.twimg.com/profile_images/1189189131835863041/FmXWfIAB_normal.jpg" TargetMode="External"/><Relationship Id="rId1091" Type="http://schemas.openxmlformats.org/officeDocument/2006/relationships/hyperlink" Target="http://pbs.twimg.com/profile_images/1036449079398735872/vDVpSjog_normal.jpg" TargetMode="External"/><Relationship Id="rId3540" Type="http://schemas.openxmlformats.org/officeDocument/2006/relationships/hyperlink" Target="http://pbs.twimg.com/profile_images/1186597687841447936/jpvkX7Mr_normal.jpg" TargetMode="External"/><Relationship Id="rId5298" Type="http://schemas.openxmlformats.org/officeDocument/2006/relationships/hyperlink" Target="https://twitter.com/aldoserimm/status/1223356149518557185" TargetMode="External"/><Relationship Id="rId6696" Type="http://schemas.openxmlformats.org/officeDocument/2006/relationships/hyperlink" Target="https://twitter.com/creamcramell/status/1223686842626846721" TargetMode="External"/><Relationship Id="rId7747" Type="http://schemas.openxmlformats.org/officeDocument/2006/relationships/hyperlink" Target="https://twitter.com/qr0009/status/1223735636781387776" TargetMode="External"/><Relationship Id="rId114" Type="http://schemas.openxmlformats.org/officeDocument/2006/relationships/hyperlink" Target="https://pbs.twimg.com/media/EPq02nBW4AAdW_2.jpg" TargetMode="External"/><Relationship Id="rId461" Type="http://schemas.openxmlformats.org/officeDocument/2006/relationships/hyperlink" Target="http://pbs.twimg.com/profile_images/973229394327212035/gwrUDTsq_normal.jpg" TargetMode="External"/><Relationship Id="rId2142" Type="http://schemas.openxmlformats.org/officeDocument/2006/relationships/hyperlink" Target="http://pbs.twimg.com/profile_images/1047809869305303041/GTpZVr5K_normal.jpg" TargetMode="External"/><Relationship Id="rId6349" Type="http://schemas.openxmlformats.org/officeDocument/2006/relationships/hyperlink" Target="https://twitter.com/bskalmurikhi/status/1223619674455396353" TargetMode="External"/><Relationship Id="rId6763" Type="http://schemas.openxmlformats.org/officeDocument/2006/relationships/hyperlink" Target="https://twitter.com/_nouribk/status/1223366470312300544" TargetMode="External"/><Relationship Id="rId7814" Type="http://schemas.openxmlformats.org/officeDocument/2006/relationships/hyperlink" Target="https://twitter.com/bint_al30d/status/1223692488478806018" TargetMode="External"/><Relationship Id="rId2959" Type="http://schemas.openxmlformats.org/officeDocument/2006/relationships/hyperlink" Target="http://pbs.twimg.com/profile_images/939203917635731456/Dm2PuAbU_normal.jpg" TargetMode="External"/><Relationship Id="rId5365" Type="http://schemas.openxmlformats.org/officeDocument/2006/relationships/hyperlink" Target="https://twitter.com/nooraalkhayarin/status/1223365814327353350" TargetMode="External"/><Relationship Id="rId6416" Type="http://schemas.openxmlformats.org/officeDocument/2006/relationships/hyperlink" Target="https://twitter.com/turki_sm/status/1223351519480885249" TargetMode="External"/><Relationship Id="rId6830" Type="http://schemas.openxmlformats.org/officeDocument/2006/relationships/hyperlink" Target="https://twitter.com/self_assured_91/status/1223696537785700353" TargetMode="External"/><Relationship Id="rId4381" Type="http://schemas.openxmlformats.org/officeDocument/2006/relationships/hyperlink" Target="http://pbs.twimg.com/profile_images/1221096304874573825/aVAHXLxo_normal.jpg" TargetMode="External"/><Relationship Id="rId5018" Type="http://schemas.openxmlformats.org/officeDocument/2006/relationships/hyperlink" Target="https://twitter.com/meqbil/status/1223278862269919232" TargetMode="External"/><Relationship Id="rId5432" Type="http://schemas.openxmlformats.org/officeDocument/2006/relationships/hyperlink" Target="https://twitter.com/rayyani75/status/1223378474645229570" TargetMode="External"/><Relationship Id="rId8588" Type="http://schemas.openxmlformats.org/officeDocument/2006/relationships/hyperlink" Target="https://twitter.com/a_e00omr/status/1222976316154241024" TargetMode="External"/><Relationship Id="rId1628" Type="http://schemas.openxmlformats.org/officeDocument/2006/relationships/hyperlink" Target="http://pbs.twimg.com/profile_images/721255855400861700/mihw3omv_normal.jpg" TargetMode="External"/><Relationship Id="rId1975" Type="http://schemas.openxmlformats.org/officeDocument/2006/relationships/hyperlink" Target="http://pbs.twimg.com/profile_images/1175984222219190272/RZAq-7SU_normal.jpg" TargetMode="External"/><Relationship Id="rId4034" Type="http://schemas.openxmlformats.org/officeDocument/2006/relationships/hyperlink" Target="http://pbs.twimg.com/profile_images/1214549364024266754/tX-9DS7M_normal.jpg" TargetMode="External"/><Relationship Id="rId8655" Type="http://schemas.openxmlformats.org/officeDocument/2006/relationships/hyperlink" Target="https://twitter.com/abdalazez400/status/1223535660558180352" TargetMode="External"/><Relationship Id="rId3050" Type="http://schemas.openxmlformats.org/officeDocument/2006/relationships/hyperlink" Target="http://pbs.twimg.com/profile_images/1159227253164826624/PHP3tyuq_normal.jpg" TargetMode="External"/><Relationship Id="rId4101" Type="http://schemas.openxmlformats.org/officeDocument/2006/relationships/hyperlink" Target="http://pbs.twimg.com/profile_images/1154509612017692672/UwGdfqXz_normal.jpg" TargetMode="External"/><Relationship Id="rId7257" Type="http://schemas.openxmlformats.org/officeDocument/2006/relationships/hyperlink" Target="https://twitter.com/0qtober/status/1223656086957445120" TargetMode="External"/><Relationship Id="rId8308" Type="http://schemas.openxmlformats.org/officeDocument/2006/relationships/hyperlink" Target="https://twitter.com/urbabyunicorn/status/1223802876348305408" TargetMode="External"/><Relationship Id="rId7671" Type="http://schemas.openxmlformats.org/officeDocument/2006/relationships/hyperlink" Target="https://twitter.com/alanoodms/status/1223369233633071104" TargetMode="External"/><Relationship Id="rId8722" Type="http://schemas.openxmlformats.org/officeDocument/2006/relationships/hyperlink" Target="https://twitter.com/malmuhannadi45/status/1223818538772844545" TargetMode="External"/><Relationship Id="rId3867" Type="http://schemas.openxmlformats.org/officeDocument/2006/relationships/hyperlink" Target="http://pbs.twimg.com/profile_images/1195377414815277056/T5Aty_Uu_normal.jpg" TargetMode="External"/><Relationship Id="rId4918" Type="http://schemas.openxmlformats.org/officeDocument/2006/relationships/hyperlink" Target="https://twitter.com/asjh87/status/1223246020852797441" TargetMode="External"/><Relationship Id="rId6273" Type="http://schemas.openxmlformats.org/officeDocument/2006/relationships/hyperlink" Target="https://twitter.com/bnt_q3r/status/1223238655529099265" TargetMode="External"/><Relationship Id="rId7324" Type="http://schemas.openxmlformats.org/officeDocument/2006/relationships/hyperlink" Target="https://twitter.com/maryamq6r/status/1223587887796584450" TargetMode="External"/><Relationship Id="rId788" Type="http://schemas.openxmlformats.org/officeDocument/2006/relationships/hyperlink" Target="http://pbs.twimg.com/profile_images/1220664043326918656/6ZEEZuSm_normal.jpg" TargetMode="External"/><Relationship Id="rId2469" Type="http://schemas.openxmlformats.org/officeDocument/2006/relationships/hyperlink" Target="http://pbs.twimg.com/profile_images/1165679962298490881/GzltOAMa_normal.jpg" TargetMode="External"/><Relationship Id="rId2883" Type="http://schemas.openxmlformats.org/officeDocument/2006/relationships/hyperlink" Target="http://pbs.twimg.com/profile_images/996349771043438592/XCk4xcuZ_normal.jpg" TargetMode="External"/><Relationship Id="rId3934" Type="http://schemas.openxmlformats.org/officeDocument/2006/relationships/hyperlink" Target="http://pbs.twimg.com/profile_images/510397679134703616/QchILDBf_normal.jpeg" TargetMode="External"/><Relationship Id="rId6340" Type="http://schemas.openxmlformats.org/officeDocument/2006/relationships/hyperlink" Target="https://twitter.com/dndn__17/status/1223618194331656194" TargetMode="External"/><Relationship Id="rId855" Type="http://schemas.openxmlformats.org/officeDocument/2006/relationships/hyperlink" Target="http://pbs.twimg.com/profile_images/1001629106541232128/o9_ZquYJ_normal.jpg" TargetMode="External"/><Relationship Id="rId1485" Type="http://schemas.openxmlformats.org/officeDocument/2006/relationships/hyperlink" Target="http://pbs.twimg.com/profile_images/1078304819683692545/vBMjn4FC_normal.jpg" TargetMode="External"/><Relationship Id="rId2536" Type="http://schemas.openxmlformats.org/officeDocument/2006/relationships/hyperlink" Target="http://pbs.twimg.com/profile_images/1213399924173348864/Dw9yVZWn_normal.jpg" TargetMode="External"/><Relationship Id="rId8098" Type="http://schemas.openxmlformats.org/officeDocument/2006/relationships/hyperlink" Target="https://twitter.com/essa1977rb/status/1223742773154795520" TargetMode="External"/><Relationship Id="rId508" Type="http://schemas.openxmlformats.org/officeDocument/2006/relationships/hyperlink" Target="http://pbs.twimg.com/profile_images/1216228104907186176/AS063rmB_normal.jpg" TargetMode="External"/><Relationship Id="rId922" Type="http://schemas.openxmlformats.org/officeDocument/2006/relationships/hyperlink" Target="http://pbs.twimg.com/profile_images/1195724720039223296/V-GTTmGY_normal.jpg" TargetMode="External"/><Relationship Id="rId1138" Type="http://schemas.openxmlformats.org/officeDocument/2006/relationships/hyperlink" Target="http://pbs.twimg.com/profile_images/729029420753793024/FTghQ33u_normal.jpg" TargetMode="External"/><Relationship Id="rId1552" Type="http://schemas.openxmlformats.org/officeDocument/2006/relationships/hyperlink" Target="http://pbs.twimg.com/profile_images/1171845762189148161/DkZBmVna_normal.jpg" TargetMode="External"/><Relationship Id="rId2603" Type="http://schemas.openxmlformats.org/officeDocument/2006/relationships/hyperlink" Target="http://pbs.twimg.com/profile_images/1222897496227110912/MA3J3Jeg_normal.jpg" TargetMode="External"/><Relationship Id="rId2950" Type="http://schemas.openxmlformats.org/officeDocument/2006/relationships/hyperlink" Target="http://pbs.twimg.com/profile_images/1222246286730108929/czctJ3i3_normal.jpg" TargetMode="External"/><Relationship Id="rId5759" Type="http://schemas.openxmlformats.org/officeDocument/2006/relationships/hyperlink" Target="https://twitter.com/thekaaay/status/1223530790807535616" TargetMode="External"/><Relationship Id="rId8165" Type="http://schemas.openxmlformats.org/officeDocument/2006/relationships/hyperlink" Target="https://twitter.com/fma_q/status/1222977879711059970" TargetMode="External"/><Relationship Id="rId1205" Type="http://schemas.openxmlformats.org/officeDocument/2006/relationships/hyperlink" Target="http://pbs.twimg.com/profile_images/1211179099261157376/R-8g-UIk_normal.jpg" TargetMode="External"/><Relationship Id="rId7181" Type="http://schemas.openxmlformats.org/officeDocument/2006/relationships/hyperlink" Target="https://twitter.com/_aysha_aa/status/1223351952656019456" TargetMode="External"/><Relationship Id="rId8232" Type="http://schemas.openxmlformats.org/officeDocument/2006/relationships/hyperlink" Target="https://twitter.com/bosaa3d_/status/1223710310663671808" TargetMode="External"/><Relationship Id="rId3377" Type="http://schemas.openxmlformats.org/officeDocument/2006/relationships/hyperlink" Target="http://pbs.twimg.com/profile_images/1207247077706731521/TtmwELqy_normal.jpg" TargetMode="External"/><Relationship Id="rId4775" Type="http://schemas.openxmlformats.org/officeDocument/2006/relationships/hyperlink" Target="https://twitter.com/qtrmilan/status/1223036294995042305" TargetMode="External"/><Relationship Id="rId5826" Type="http://schemas.openxmlformats.org/officeDocument/2006/relationships/hyperlink" Target="https://twitter.com/noorhashim96/status/1223334972838305792" TargetMode="External"/><Relationship Id="rId298" Type="http://schemas.openxmlformats.org/officeDocument/2006/relationships/hyperlink" Target="https://pbs.twimg.com/ext_tw_video_thumb/1223687840619487239/pu/img/KqvpmTeVkjX34hht.jpg" TargetMode="External"/><Relationship Id="rId3791" Type="http://schemas.openxmlformats.org/officeDocument/2006/relationships/hyperlink" Target="http://pbs.twimg.com/profile_images/1082428525351714818/N9sNGLp9_normal.jpg" TargetMode="External"/><Relationship Id="rId4428" Type="http://schemas.openxmlformats.org/officeDocument/2006/relationships/hyperlink" Target="http://pbs.twimg.com/profile_images/994886513774288896/1EZ7bPDM_normal.jpg" TargetMode="External"/><Relationship Id="rId4842" Type="http://schemas.openxmlformats.org/officeDocument/2006/relationships/hyperlink" Target="https://twitter.com/eid9h/status/1223190999826124800" TargetMode="External"/><Relationship Id="rId7998" Type="http://schemas.openxmlformats.org/officeDocument/2006/relationships/hyperlink" Target="https://twitter.com/nodiina/status/1223748676520153090" TargetMode="External"/><Relationship Id="rId2393" Type="http://schemas.openxmlformats.org/officeDocument/2006/relationships/hyperlink" Target="http://pbs.twimg.com/profile_images/1182584588176187393/puEADUp__normal.jpg" TargetMode="External"/><Relationship Id="rId3444" Type="http://schemas.openxmlformats.org/officeDocument/2006/relationships/hyperlink" Target="http://pbs.twimg.com/profile_images/1151746594074714112/Ed2KSUUy_normal.jpg" TargetMode="External"/><Relationship Id="rId365" Type="http://schemas.openxmlformats.org/officeDocument/2006/relationships/hyperlink" Target="https://pbs.twimg.com/media/EPth4fVX4AcBDeS.jpg" TargetMode="External"/><Relationship Id="rId2046" Type="http://schemas.openxmlformats.org/officeDocument/2006/relationships/hyperlink" Target="http://pbs.twimg.com/profile_images/1186671976397656064/mD0jCcxY_normal.jpg" TargetMode="External"/><Relationship Id="rId2460" Type="http://schemas.openxmlformats.org/officeDocument/2006/relationships/hyperlink" Target="http://pbs.twimg.com/profile_images/1215553835319595008/_Wrad2RZ_normal.jpg" TargetMode="External"/><Relationship Id="rId3511" Type="http://schemas.openxmlformats.org/officeDocument/2006/relationships/hyperlink" Target="http://pbs.twimg.com/profile_images/1147736830969896960/ssCrLxdK_normal.jpg" TargetMode="External"/><Relationship Id="rId6667" Type="http://schemas.openxmlformats.org/officeDocument/2006/relationships/hyperlink" Target="https://twitter.com/ameena2084/status/1223684943538270210" TargetMode="External"/><Relationship Id="rId7718" Type="http://schemas.openxmlformats.org/officeDocument/2006/relationships/hyperlink" Target="https://twitter.com/aishaaalmeer/status/1223649653062873089" TargetMode="External"/><Relationship Id="rId432" Type="http://schemas.openxmlformats.org/officeDocument/2006/relationships/hyperlink" Target="http://pbs.twimg.com/profile_images/1194554233183461376/rLbKgdFh_normal.jpg" TargetMode="External"/><Relationship Id="rId1062" Type="http://schemas.openxmlformats.org/officeDocument/2006/relationships/hyperlink" Target="http://pbs.twimg.com/profile_images/1032729981925896192/kOuqBrRl_normal.jpg" TargetMode="External"/><Relationship Id="rId2113" Type="http://schemas.openxmlformats.org/officeDocument/2006/relationships/hyperlink" Target="http://pbs.twimg.com/profile_images/1221478550970294272/-EbLi-1I_normal.jpg" TargetMode="External"/><Relationship Id="rId5269" Type="http://schemas.openxmlformats.org/officeDocument/2006/relationships/hyperlink" Target="https://twitter.com/falnaama/status/1223353647062552577" TargetMode="External"/><Relationship Id="rId5683" Type="http://schemas.openxmlformats.org/officeDocument/2006/relationships/hyperlink" Target="https://twitter.com/talib_salem/status/1223503235392188417" TargetMode="External"/><Relationship Id="rId6734" Type="http://schemas.openxmlformats.org/officeDocument/2006/relationships/hyperlink" Target="https://twitter.com/alijass03282972/status/1223688598920343553" TargetMode="External"/><Relationship Id="rId4285" Type="http://schemas.openxmlformats.org/officeDocument/2006/relationships/hyperlink" Target="http://pbs.twimg.com/profile_images/1214540851092840448/Kphj9ERY_normal.jpg" TargetMode="External"/><Relationship Id="rId5336" Type="http://schemas.openxmlformats.org/officeDocument/2006/relationships/hyperlink" Target="https://twitter.com/nassershbib/status/1223360757036933121" TargetMode="External"/><Relationship Id="rId1879" Type="http://schemas.openxmlformats.org/officeDocument/2006/relationships/hyperlink" Target="https://pbs.twimg.com/media/EPsTWyaX4AAK-Qf.jpg" TargetMode="External"/><Relationship Id="rId5750" Type="http://schemas.openxmlformats.org/officeDocument/2006/relationships/hyperlink" Target="https://twitter.com/f202213/status/1223529156950085632" TargetMode="External"/><Relationship Id="rId6801" Type="http://schemas.openxmlformats.org/officeDocument/2006/relationships/hyperlink" Target="https://twitter.com/sabathe1st/status/1223684723383422984" TargetMode="External"/><Relationship Id="rId1946" Type="http://schemas.openxmlformats.org/officeDocument/2006/relationships/hyperlink" Target="http://pbs.twimg.com/profile_images/1217308560637530117/vRS6ex6Z_normal.jpg" TargetMode="External"/><Relationship Id="rId4005" Type="http://schemas.openxmlformats.org/officeDocument/2006/relationships/hyperlink" Target="http://pbs.twimg.com/profile_images/1172461634142576641/YB4k-Dae_normal.jpg" TargetMode="External"/><Relationship Id="rId4352" Type="http://schemas.openxmlformats.org/officeDocument/2006/relationships/hyperlink" Target="http://pbs.twimg.com/profile_images/1181911467559444480/Xayb_uBi_normal.jpg" TargetMode="External"/><Relationship Id="rId5403" Type="http://schemas.openxmlformats.org/officeDocument/2006/relationships/hyperlink" Target="https://twitter.com/alixx770/status/1223374545488424961" TargetMode="External"/><Relationship Id="rId8559" Type="http://schemas.openxmlformats.org/officeDocument/2006/relationships/hyperlink" Target="https://twitter.com/stas992xx/status/1223809330685915136" TargetMode="External"/><Relationship Id="rId8973" Type="http://schemas.openxmlformats.org/officeDocument/2006/relationships/hyperlink" Target="https://twitter.com/qtrqtr2233/status/1223501266564931586" TargetMode="External"/><Relationship Id="rId7575" Type="http://schemas.openxmlformats.org/officeDocument/2006/relationships/hyperlink" Target="https://twitter.com/alalmass/status/1223020695829000193" TargetMode="External"/><Relationship Id="rId8626" Type="http://schemas.openxmlformats.org/officeDocument/2006/relationships/hyperlink" Target="https://twitter.com/qatarr_i/status/1223710423603720192" TargetMode="External"/><Relationship Id="rId3021" Type="http://schemas.openxmlformats.org/officeDocument/2006/relationships/hyperlink" Target="http://pbs.twimg.com/profile_images/1122418509202579456/FDJbzDnD_normal.jpg" TargetMode="External"/><Relationship Id="rId6177" Type="http://schemas.openxmlformats.org/officeDocument/2006/relationships/hyperlink" Target="https://twitter.com/kba_911/status/1223553993894453248" TargetMode="External"/><Relationship Id="rId6591" Type="http://schemas.openxmlformats.org/officeDocument/2006/relationships/hyperlink" Target="https://twitter.com/miami_q/status/1223606321200730112" TargetMode="External"/><Relationship Id="rId7228" Type="http://schemas.openxmlformats.org/officeDocument/2006/relationships/hyperlink" Target="https://twitter.com/shaikhat_qtr/status/1223669754680041473" TargetMode="External"/><Relationship Id="rId7642" Type="http://schemas.openxmlformats.org/officeDocument/2006/relationships/hyperlink" Target="https://twitter.com/alia_alattiya/status/1223731418045517825" TargetMode="External"/><Relationship Id="rId2787" Type="http://schemas.openxmlformats.org/officeDocument/2006/relationships/hyperlink" Target="http://pbs.twimg.com/profile_images/1188216943154814976/4y5rVND9_normal.jpg" TargetMode="External"/><Relationship Id="rId3838" Type="http://schemas.openxmlformats.org/officeDocument/2006/relationships/hyperlink" Target="http://pbs.twimg.com/profile_images/876473985617190912/w4d7dxNL_normal.jpg" TargetMode="External"/><Relationship Id="rId5193" Type="http://schemas.openxmlformats.org/officeDocument/2006/relationships/hyperlink" Target="https://twitter.com/fattyfat20/status/1223186421248294915" TargetMode="External"/><Relationship Id="rId6244" Type="http://schemas.openxmlformats.org/officeDocument/2006/relationships/hyperlink" Target="https://twitter.com/baloon12255/status/1223304945493073920" TargetMode="External"/><Relationship Id="rId759" Type="http://schemas.openxmlformats.org/officeDocument/2006/relationships/hyperlink" Target="http://pbs.twimg.com/profile_images/1223320088293658624/AyMThxe9_normal.jpg" TargetMode="External"/><Relationship Id="rId1389" Type="http://schemas.openxmlformats.org/officeDocument/2006/relationships/hyperlink" Target="http://abs.twimg.com/sticky/default_profile_images/default_profile_normal.png" TargetMode="External"/><Relationship Id="rId5260" Type="http://schemas.openxmlformats.org/officeDocument/2006/relationships/hyperlink" Target="https://twitter.com/underrubble357/status/1223351907302899713" TargetMode="External"/><Relationship Id="rId6311" Type="http://schemas.openxmlformats.org/officeDocument/2006/relationships/hyperlink" Target="https://twitter.com/nasser_alyafey/status/1223611561555656704" TargetMode="External"/><Relationship Id="rId2854" Type="http://schemas.openxmlformats.org/officeDocument/2006/relationships/hyperlink" Target="http://pbs.twimg.com/profile_images/996349771043438592/XCk4xcuZ_normal.jpg" TargetMode="External"/><Relationship Id="rId3905" Type="http://schemas.openxmlformats.org/officeDocument/2006/relationships/hyperlink" Target="http://pbs.twimg.com/profile_images/1197849956742320128/j-lZHua5_normal.jpg" TargetMode="External"/><Relationship Id="rId8069" Type="http://schemas.openxmlformats.org/officeDocument/2006/relationships/hyperlink" Target="https://twitter.com/_fhdba/status/1223762482260516865" TargetMode="External"/><Relationship Id="rId8483" Type="http://schemas.openxmlformats.org/officeDocument/2006/relationships/hyperlink" Target="https://twitter.com/right_19080/status/1223804560428478467" TargetMode="External"/><Relationship Id="rId95" Type="http://schemas.openxmlformats.org/officeDocument/2006/relationships/hyperlink" Target="https://pbs.twimg.com/media/EPkPKLuXsAA6Dy0.jpg" TargetMode="External"/><Relationship Id="rId826" Type="http://schemas.openxmlformats.org/officeDocument/2006/relationships/hyperlink" Target="http://pbs.twimg.com/profile_images/1219346904838033408/3M0tENl6_normal.jpg" TargetMode="External"/><Relationship Id="rId1109" Type="http://schemas.openxmlformats.org/officeDocument/2006/relationships/hyperlink" Target="http://pbs.twimg.com/profile_images/3107203606/71d720452bc907ae7d4bb74fc881ae8a_normal.jpeg" TargetMode="External"/><Relationship Id="rId1456" Type="http://schemas.openxmlformats.org/officeDocument/2006/relationships/hyperlink" Target="http://pbs.twimg.com/profile_images/1222996364189216776/kWxq2TzE_normal.jpg" TargetMode="External"/><Relationship Id="rId1870" Type="http://schemas.openxmlformats.org/officeDocument/2006/relationships/hyperlink" Target="http://pbs.twimg.com/profile_images/2609721802/CB18E8D9-3E31-42B5-9B7B-F7D4BA441B44_normal" TargetMode="External"/><Relationship Id="rId2507" Type="http://schemas.openxmlformats.org/officeDocument/2006/relationships/hyperlink" Target="http://pbs.twimg.com/profile_images/1210147439296077824/7ekQ6HkH_normal.jpg" TargetMode="External"/><Relationship Id="rId2921" Type="http://schemas.openxmlformats.org/officeDocument/2006/relationships/hyperlink" Target="http://pbs.twimg.com/profile_images/1212550478183186432/OYgbUDSM_normal.jpg" TargetMode="External"/><Relationship Id="rId7085" Type="http://schemas.openxmlformats.org/officeDocument/2006/relationships/hyperlink" Target="https://twitter.com/althani_anood/status/1223392105986494464" TargetMode="External"/><Relationship Id="rId8136" Type="http://schemas.openxmlformats.org/officeDocument/2006/relationships/hyperlink" Target="https://twitter.com/mohm8020/status/1223780600408088577" TargetMode="External"/><Relationship Id="rId1523" Type="http://schemas.openxmlformats.org/officeDocument/2006/relationships/hyperlink" Target="http://pbs.twimg.com/profile_images/1179645053549076480/wTI5JaU3_normal.jpg" TargetMode="External"/><Relationship Id="rId4679" Type="http://schemas.openxmlformats.org/officeDocument/2006/relationships/hyperlink" Target="http://pbs.twimg.com/profile_images/1214591771352670208/eDTqah6Z_normal.jpg" TargetMode="External"/><Relationship Id="rId8550" Type="http://schemas.openxmlformats.org/officeDocument/2006/relationships/hyperlink" Target="https://twitter.com/fahadalobaidli1/status/1223810454474149888" TargetMode="External"/><Relationship Id="rId3695" Type="http://schemas.openxmlformats.org/officeDocument/2006/relationships/hyperlink" Target="http://pbs.twimg.com/profile_images/1202294036096323585/8AWfc9wW_normal.jpg" TargetMode="External"/><Relationship Id="rId4746" Type="http://schemas.openxmlformats.org/officeDocument/2006/relationships/hyperlink" Target="https://twitter.com/aalsulaiti63/status/1222992407282831361" TargetMode="External"/><Relationship Id="rId7152" Type="http://schemas.openxmlformats.org/officeDocument/2006/relationships/hyperlink" Target="https://twitter.com/_aysha_aa/status/1223256471162494977" TargetMode="External"/><Relationship Id="rId8203" Type="http://schemas.openxmlformats.org/officeDocument/2006/relationships/hyperlink" Target="https://twitter.com/qatarjustqatar/status/1223797185550209029" TargetMode="External"/><Relationship Id="rId2297" Type="http://schemas.openxmlformats.org/officeDocument/2006/relationships/hyperlink" Target="http://pbs.twimg.com/profile_images/1220722042254786562/jP8FsHz8_normal.jpg" TargetMode="External"/><Relationship Id="rId3348" Type="http://schemas.openxmlformats.org/officeDocument/2006/relationships/hyperlink" Target="http://pbs.twimg.com/profile_images/1006482607788445696/QVeELs2T_normal.jpg" TargetMode="External"/><Relationship Id="rId3762" Type="http://schemas.openxmlformats.org/officeDocument/2006/relationships/hyperlink" Target="http://pbs.twimg.com/profile_images/1211871858477469696/3XWcUlqx_normal.jpg" TargetMode="External"/><Relationship Id="rId4813" Type="http://schemas.openxmlformats.org/officeDocument/2006/relationships/hyperlink" Target="https://twitter.com/fahad00974/status/1223148851978285056" TargetMode="External"/><Relationship Id="rId7969" Type="http://schemas.openxmlformats.org/officeDocument/2006/relationships/hyperlink" Target="https://twitter.com/mo7d_bin_nasser/status/1223747248191873025" TargetMode="External"/><Relationship Id="rId269" Type="http://schemas.openxmlformats.org/officeDocument/2006/relationships/hyperlink" Target="https://pbs.twimg.com/ext_tw_video_thumb/1223687840619487239/pu/img/KqvpmTeVkjX34hht.jpg" TargetMode="External"/><Relationship Id="rId683" Type="http://schemas.openxmlformats.org/officeDocument/2006/relationships/hyperlink" Target="http://pbs.twimg.com/profile_images/856458072642002944/Oh62Rhh0_normal.jpg" TargetMode="External"/><Relationship Id="rId2364" Type="http://schemas.openxmlformats.org/officeDocument/2006/relationships/hyperlink" Target="http://pbs.twimg.com/profile_images/1168222663610945543/7bhb5mKR_normal.jpg" TargetMode="External"/><Relationship Id="rId3415" Type="http://schemas.openxmlformats.org/officeDocument/2006/relationships/hyperlink" Target="http://pbs.twimg.com/profile_images/1201539739993694208/DiyRSHrS_normal.jpg" TargetMode="External"/><Relationship Id="rId336" Type="http://schemas.openxmlformats.org/officeDocument/2006/relationships/hyperlink" Target="https://pbs.twimg.com/media/EPtmNsZX4AAjutN.jpg" TargetMode="External"/><Relationship Id="rId1380" Type="http://schemas.openxmlformats.org/officeDocument/2006/relationships/hyperlink" Target="http://pbs.twimg.com/profile_images/891285401108742144/vCF6WT8J_normal.jpg" TargetMode="External"/><Relationship Id="rId2017" Type="http://schemas.openxmlformats.org/officeDocument/2006/relationships/hyperlink" Target="http://pbs.twimg.com/profile_images/1169942369812262914/G2W8m20Z_normal.jpg" TargetMode="External"/><Relationship Id="rId5587" Type="http://schemas.openxmlformats.org/officeDocument/2006/relationships/hyperlink" Target="https://twitter.com/wesam_zourob/status/1223454476687826944" TargetMode="External"/><Relationship Id="rId6985" Type="http://schemas.openxmlformats.org/officeDocument/2006/relationships/hyperlink" Target="https://twitter.com/abj_25/status/1223702515788734467" TargetMode="External"/><Relationship Id="rId9044" Type="http://schemas.openxmlformats.org/officeDocument/2006/relationships/hyperlink" Target="https://api.twitter.com/1.1/geo/id/0033b59d59056043.json" TargetMode="External"/><Relationship Id="rId403" Type="http://schemas.openxmlformats.org/officeDocument/2006/relationships/hyperlink" Target="http://pbs.twimg.com/profile_images/938146115274395648/VvafRU_l_normal.jpg" TargetMode="External"/><Relationship Id="rId750" Type="http://schemas.openxmlformats.org/officeDocument/2006/relationships/hyperlink" Target="http://pbs.twimg.com/profile_images/1218966994206232576/MLZEWk7s_normal.jpg" TargetMode="External"/><Relationship Id="rId1033" Type="http://schemas.openxmlformats.org/officeDocument/2006/relationships/hyperlink" Target="http://pbs.twimg.com/profile_images/872881604368248832/7LITSo6C_normal.jpg" TargetMode="External"/><Relationship Id="rId2431" Type="http://schemas.openxmlformats.org/officeDocument/2006/relationships/hyperlink" Target="http://pbs.twimg.com/profile_images/1160797218577801216/GWeXgIL5_normal.jpg" TargetMode="External"/><Relationship Id="rId4189" Type="http://schemas.openxmlformats.org/officeDocument/2006/relationships/hyperlink" Target="http://pbs.twimg.com/profile_images/900812432846848000/zz60ffbe_normal.jpg" TargetMode="External"/><Relationship Id="rId6638" Type="http://schemas.openxmlformats.org/officeDocument/2006/relationships/hyperlink" Target="https://twitter.com/qatar2022dohaq/status/1223267373068759040" TargetMode="External"/><Relationship Id="rId8060" Type="http://schemas.openxmlformats.org/officeDocument/2006/relationships/hyperlink" Target="https://twitter.com/alma7moud96/status/1223759685179858946" TargetMode="External"/><Relationship Id="rId5654" Type="http://schemas.openxmlformats.org/officeDocument/2006/relationships/hyperlink" Target="https://twitter.com/zaad_alra7l/status/1223480891219087362" TargetMode="External"/><Relationship Id="rId6705" Type="http://schemas.openxmlformats.org/officeDocument/2006/relationships/hyperlink" Target="https://twitter.com/juaithssa/status/1223686897333153793" TargetMode="External"/><Relationship Id="rId1100" Type="http://schemas.openxmlformats.org/officeDocument/2006/relationships/hyperlink" Target="http://pbs.twimg.com/profile_images/1221535953778544643/xSIqJQAq_normal.jpg" TargetMode="External"/><Relationship Id="rId4256" Type="http://schemas.openxmlformats.org/officeDocument/2006/relationships/hyperlink" Target="http://pbs.twimg.com/profile_images/1138892163427778563/mFKWXmKf_normal.jpg" TargetMode="External"/><Relationship Id="rId4670" Type="http://schemas.openxmlformats.org/officeDocument/2006/relationships/hyperlink" Target="http://pbs.twimg.com/profile_images/759076799930327040/0sIXcY9g_normal.jpg" TargetMode="External"/><Relationship Id="rId5307" Type="http://schemas.openxmlformats.org/officeDocument/2006/relationships/hyperlink" Target="https://twitter.com/ali123asrana/status/1223357198623019009" TargetMode="External"/><Relationship Id="rId5721" Type="http://schemas.openxmlformats.org/officeDocument/2006/relationships/hyperlink" Target="https://twitter.com/aalsubaie___/status/1223513969429663744" TargetMode="External"/><Relationship Id="rId8877" Type="http://schemas.openxmlformats.org/officeDocument/2006/relationships/hyperlink" Target="https://twitter.com/skamannai/status/1223784660469276672" TargetMode="External"/><Relationship Id="rId1917" Type="http://schemas.openxmlformats.org/officeDocument/2006/relationships/hyperlink" Target="http://pbs.twimg.com/profile_images/1219695221010812932/7uPfEMnj_normal.jpg" TargetMode="External"/><Relationship Id="rId3272" Type="http://schemas.openxmlformats.org/officeDocument/2006/relationships/hyperlink" Target="http://pbs.twimg.com/profile_images/1177714891118931968/_lKf0nCJ_normal.jpg" TargetMode="External"/><Relationship Id="rId4323" Type="http://schemas.openxmlformats.org/officeDocument/2006/relationships/hyperlink" Target="http://pbs.twimg.com/profile_images/1008574252449222658/062uYgKC_normal.jpg" TargetMode="External"/><Relationship Id="rId7479" Type="http://schemas.openxmlformats.org/officeDocument/2006/relationships/hyperlink" Target="https://twitter.com/__format/status/1223609766532079621" TargetMode="External"/><Relationship Id="rId7893" Type="http://schemas.openxmlformats.org/officeDocument/2006/relationships/hyperlink" Target="https://twitter.com/jmssm2022/status/1223740583262531586" TargetMode="External"/><Relationship Id="rId8944" Type="http://schemas.openxmlformats.org/officeDocument/2006/relationships/hyperlink" Target="https://twitter.com/naldarwish91/status/1223146811633872896" TargetMode="External"/><Relationship Id="rId193" Type="http://schemas.openxmlformats.org/officeDocument/2006/relationships/hyperlink" Target="https://pbs.twimg.com/media/EPth4fVX4AcBDeS.jpg" TargetMode="External"/><Relationship Id="rId6495" Type="http://schemas.openxmlformats.org/officeDocument/2006/relationships/hyperlink" Target="https://twitter.com/n_ij6/status/1223659257515728899" TargetMode="External"/><Relationship Id="rId7546" Type="http://schemas.openxmlformats.org/officeDocument/2006/relationships/hyperlink" Target="https://twitter.com/alsaddqatar1/status/1223354756103577600" TargetMode="External"/><Relationship Id="rId260" Type="http://schemas.openxmlformats.org/officeDocument/2006/relationships/hyperlink" Target="https://pbs.twimg.com/media/EPtk9dQWoAEZvyN.jpg" TargetMode="External"/><Relationship Id="rId5097" Type="http://schemas.openxmlformats.org/officeDocument/2006/relationships/hyperlink" Target="https://twitter.com/gutso77/status/1223318496773275648" TargetMode="External"/><Relationship Id="rId6148" Type="http://schemas.openxmlformats.org/officeDocument/2006/relationships/hyperlink" Target="https://twitter.com/aljnobi3123/status/1223585697430458368" TargetMode="External"/><Relationship Id="rId7960" Type="http://schemas.openxmlformats.org/officeDocument/2006/relationships/hyperlink" Target="https://twitter.com/_974qatar/status/1223734637974970371" TargetMode="External"/><Relationship Id="rId5164" Type="http://schemas.openxmlformats.org/officeDocument/2006/relationships/hyperlink" Target="https://twitter.com/jqtr2022/status/1223339914919628800" TargetMode="External"/><Relationship Id="rId6215" Type="http://schemas.openxmlformats.org/officeDocument/2006/relationships/hyperlink" Target="https://twitter.com/abdu440/status/1223598966480285696" TargetMode="External"/><Relationship Id="rId6562" Type="http://schemas.openxmlformats.org/officeDocument/2006/relationships/hyperlink" Target="https://twitter.com/artalathal/status/1223467315909578752" TargetMode="External"/><Relationship Id="rId7613" Type="http://schemas.openxmlformats.org/officeDocument/2006/relationships/hyperlink" Target="https://twitter.com/qatxxxo/status/1223728133867700226" TargetMode="External"/><Relationship Id="rId2758" Type="http://schemas.openxmlformats.org/officeDocument/2006/relationships/hyperlink" Target="http://pbs.twimg.com/profile_images/996349771043438592/XCk4xcuZ_normal.jpg" TargetMode="External"/><Relationship Id="rId3809" Type="http://schemas.openxmlformats.org/officeDocument/2006/relationships/hyperlink" Target="http://abs.twimg.com/sticky/default_profile_images/default_profile_normal.png" TargetMode="External"/><Relationship Id="rId1774" Type="http://schemas.openxmlformats.org/officeDocument/2006/relationships/hyperlink" Target="http://pbs.twimg.com/profile_images/1037821225094004737/h-Azdjzw_normal.jpg" TargetMode="External"/><Relationship Id="rId2825" Type="http://schemas.openxmlformats.org/officeDocument/2006/relationships/hyperlink" Target="http://pbs.twimg.com/profile_images/813289649376546816/JXNlYf-G_normal.jpg" TargetMode="External"/><Relationship Id="rId4180" Type="http://schemas.openxmlformats.org/officeDocument/2006/relationships/hyperlink" Target="http://pbs.twimg.com/profile_images/867833028332191744/arHMnItX_normal.jpg" TargetMode="External"/><Relationship Id="rId5231" Type="http://schemas.openxmlformats.org/officeDocument/2006/relationships/hyperlink" Target="https://twitter.com/mariamjaber88/status/1223310901912064000" TargetMode="External"/><Relationship Id="rId8387" Type="http://schemas.openxmlformats.org/officeDocument/2006/relationships/hyperlink" Target="https://twitter.com/taarbosh/status/1222980573121171458" TargetMode="External"/><Relationship Id="rId66" Type="http://schemas.openxmlformats.org/officeDocument/2006/relationships/hyperlink" Target="https://twitter.com/mennaelmataryy/status/1223358751706697728" TargetMode="External"/><Relationship Id="rId1427" Type="http://schemas.openxmlformats.org/officeDocument/2006/relationships/hyperlink" Target="http://pbs.twimg.com/profile_images/378800000190337603/54e7b75fef1e2f3cbc9d7ef0a2143f47_normal.jpeg" TargetMode="External"/><Relationship Id="rId1841" Type="http://schemas.openxmlformats.org/officeDocument/2006/relationships/hyperlink" Target="http://pbs.twimg.com/profile_images/1203667597612310528/t6wZN1Hy_normal.jpg" TargetMode="External"/><Relationship Id="rId4997" Type="http://schemas.openxmlformats.org/officeDocument/2006/relationships/hyperlink" Target="https://twitter.com/hayate97500227/status/1223272595790815232" TargetMode="External"/><Relationship Id="rId8454" Type="http://schemas.openxmlformats.org/officeDocument/2006/relationships/hyperlink" Target="https://twitter.com/abdullaqat93/status/1223715249129390080" TargetMode="External"/><Relationship Id="rId3599" Type="http://schemas.openxmlformats.org/officeDocument/2006/relationships/hyperlink" Target="http://pbs.twimg.com/profile_images/1209214197965438979/J3ELWuSL_normal.jpg" TargetMode="External"/><Relationship Id="rId7056" Type="http://schemas.openxmlformats.org/officeDocument/2006/relationships/hyperlink" Target="https://twitter.com/lolo452/status/1223315672387682306" TargetMode="External"/><Relationship Id="rId7470" Type="http://schemas.openxmlformats.org/officeDocument/2006/relationships/hyperlink" Target="https://twitter.com/umtalal_/status/1223717795910864902" TargetMode="External"/><Relationship Id="rId8107" Type="http://schemas.openxmlformats.org/officeDocument/2006/relationships/hyperlink" Target="https://twitter.com/elbasiony_osama/status/1223367874783432704" TargetMode="External"/><Relationship Id="rId8521" Type="http://schemas.openxmlformats.org/officeDocument/2006/relationships/hyperlink" Target="https://twitter.com/fanardesign/status/1223284606683820033" TargetMode="External"/><Relationship Id="rId3666" Type="http://schemas.openxmlformats.org/officeDocument/2006/relationships/hyperlink" Target="http://pbs.twimg.com/profile_images/526005402098364419/ttvj9k0P_normal.jpeg" TargetMode="External"/><Relationship Id="rId6072" Type="http://schemas.openxmlformats.org/officeDocument/2006/relationships/hyperlink" Target="https://twitter.com/ferassuhill/status/1223575226912518149" TargetMode="External"/><Relationship Id="rId7123" Type="http://schemas.openxmlformats.org/officeDocument/2006/relationships/hyperlink" Target="https://twitter.com/commanderqtr2/status/1223392931844935680" TargetMode="External"/><Relationship Id="rId587" Type="http://schemas.openxmlformats.org/officeDocument/2006/relationships/hyperlink" Target="http://pbs.twimg.com/profile_images/1147273328169758720/2piFAGjw_normal.jpg" TargetMode="External"/><Relationship Id="rId2268" Type="http://schemas.openxmlformats.org/officeDocument/2006/relationships/hyperlink" Target="http://pbs.twimg.com/profile_images/1143301564599349248/8Mwi5lxu_normal.jpg" TargetMode="External"/><Relationship Id="rId3319" Type="http://schemas.openxmlformats.org/officeDocument/2006/relationships/hyperlink" Target="http://pbs.twimg.com/profile_images/1197911537228353536/quAxezIM_normal.jpg" TargetMode="External"/><Relationship Id="rId4717" Type="http://schemas.openxmlformats.org/officeDocument/2006/relationships/hyperlink" Target="https://twitter.com/bintqtttr1/status/1222971870569533440" TargetMode="External"/><Relationship Id="rId2682" Type="http://schemas.openxmlformats.org/officeDocument/2006/relationships/hyperlink" Target="http://pbs.twimg.com/profile_images/975877245142224896/zndSON_7_normal.jpg" TargetMode="External"/><Relationship Id="rId3733" Type="http://schemas.openxmlformats.org/officeDocument/2006/relationships/hyperlink" Target="http://pbs.twimg.com/profile_images/1211729025489608710/OSTrHbWN_normal.jpg" TargetMode="External"/><Relationship Id="rId6889" Type="http://schemas.openxmlformats.org/officeDocument/2006/relationships/hyperlink" Target="https://twitter.com/rouda2004/status/1223210842746957824" TargetMode="External"/><Relationship Id="rId654" Type="http://schemas.openxmlformats.org/officeDocument/2006/relationships/hyperlink" Target="http://pbs.twimg.com/profile_images/1187760825538363398/4r7qdyrc_normal.jpg" TargetMode="External"/><Relationship Id="rId1284" Type="http://schemas.openxmlformats.org/officeDocument/2006/relationships/hyperlink" Target="http://pbs.twimg.com/profile_images/1162393158652780544/a8DDaoZE_normal.jpg" TargetMode="External"/><Relationship Id="rId2335" Type="http://schemas.openxmlformats.org/officeDocument/2006/relationships/hyperlink" Target="http://pbs.twimg.com/profile_images/1220840967152046081/yYUhM1bl_normal.jpg" TargetMode="External"/><Relationship Id="rId3800" Type="http://schemas.openxmlformats.org/officeDocument/2006/relationships/hyperlink" Target="http://abs.twimg.com/sticky/default_profile_images/default_profile_normal.png" TargetMode="External"/><Relationship Id="rId6956" Type="http://schemas.openxmlformats.org/officeDocument/2006/relationships/hyperlink" Target="https://twitter.com/ju3bg/status/1223327281587900419" TargetMode="External"/><Relationship Id="rId307" Type="http://schemas.openxmlformats.org/officeDocument/2006/relationships/hyperlink" Target="https://pbs.twimg.com/media/EPuoYgHXkAA21kS.jpg" TargetMode="External"/><Relationship Id="rId721" Type="http://schemas.openxmlformats.org/officeDocument/2006/relationships/hyperlink" Target="http://pbs.twimg.com/profile_images/1146757427251089409/oKddcsp8_normal.jpg" TargetMode="External"/><Relationship Id="rId1351" Type="http://schemas.openxmlformats.org/officeDocument/2006/relationships/hyperlink" Target="http://pbs.twimg.com/profile_images/986191406183133184/0rmXVUlY_normal.jpg" TargetMode="External"/><Relationship Id="rId2402" Type="http://schemas.openxmlformats.org/officeDocument/2006/relationships/hyperlink" Target="http://pbs.twimg.com/profile_images/1140551866243321861/qSQdQ8ow_normal.png" TargetMode="External"/><Relationship Id="rId5558" Type="http://schemas.openxmlformats.org/officeDocument/2006/relationships/hyperlink" Target="https://twitter.com/mohd228822/status/1223444485130067968" TargetMode="External"/><Relationship Id="rId5972" Type="http://schemas.openxmlformats.org/officeDocument/2006/relationships/hyperlink" Target="https://twitter.com/mouza_almarri89/status/1223053951345532928" TargetMode="External"/><Relationship Id="rId6609" Type="http://schemas.openxmlformats.org/officeDocument/2006/relationships/hyperlink" Target="https://twitter.com/chqpurnleyedgek/status/1223680531000414208" TargetMode="External"/><Relationship Id="rId9015" Type="http://schemas.openxmlformats.org/officeDocument/2006/relationships/hyperlink" Target="https://twitter.com/khalidm64224444/status/1223832167287074817" TargetMode="External"/><Relationship Id="rId1004" Type="http://schemas.openxmlformats.org/officeDocument/2006/relationships/hyperlink" Target="http://pbs.twimg.com/profile_images/1222777893396402176/RPpNE-J__normal.jpg" TargetMode="External"/><Relationship Id="rId4574" Type="http://schemas.openxmlformats.org/officeDocument/2006/relationships/hyperlink" Target="https://pbs.twimg.com/ext_tw_video_thumb/1223688001433296899/pu/img/v1E2GEBvbWEODjVe.jpg" TargetMode="External"/><Relationship Id="rId5625" Type="http://schemas.openxmlformats.org/officeDocument/2006/relationships/hyperlink" Target="https://twitter.com/mohdalmanna3i/status/1223479568775950336" TargetMode="External"/><Relationship Id="rId8031" Type="http://schemas.openxmlformats.org/officeDocument/2006/relationships/hyperlink" Target="https://twitter.com/braidqatar/status/1223754480786792448" TargetMode="External"/><Relationship Id="rId3176" Type="http://schemas.openxmlformats.org/officeDocument/2006/relationships/hyperlink" Target="https://pbs.twimg.com/media/EPuCo5zXsAA4tjj.jpg" TargetMode="External"/><Relationship Id="rId3590" Type="http://schemas.openxmlformats.org/officeDocument/2006/relationships/hyperlink" Target="https://pbs.twimg.com/ext_tw_video_thumb/1223687840619487239/pu/img/KqvpmTeVkjX34hht.jpg" TargetMode="External"/><Relationship Id="rId4227" Type="http://schemas.openxmlformats.org/officeDocument/2006/relationships/hyperlink" Target="http://pbs.twimg.com/profile_images/1198983811733872640/ZVZCJCCW_normal.jpg" TargetMode="External"/><Relationship Id="rId7797" Type="http://schemas.openxmlformats.org/officeDocument/2006/relationships/hyperlink" Target="https://twitter.com/aljoker92536929/status/1223575411394850817" TargetMode="External"/><Relationship Id="rId2192" Type="http://schemas.openxmlformats.org/officeDocument/2006/relationships/hyperlink" Target="http://pbs.twimg.com/profile_images/1163170785583927299/LJrVrq9D_normal.jpg" TargetMode="External"/><Relationship Id="rId3243" Type="http://schemas.openxmlformats.org/officeDocument/2006/relationships/hyperlink" Target="http://pbs.twimg.com/profile_images/1209935477853360130/A0BCjLR0_normal.jpg" TargetMode="External"/><Relationship Id="rId4641" Type="http://schemas.openxmlformats.org/officeDocument/2006/relationships/hyperlink" Target="http://pbs.twimg.com/profile_images/885256608300879873/ToTetWma_normal.jpg" TargetMode="External"/><Relationship Id="rId6399" Type="http://schemas.openxmlformats.org/officeDocument/2006/relationships/hyperlink" Target="https://twitter.com/manqtr007/status/1223631478946443266" TargetMode="External"/><Relationship Id="rId8848" Type="http://schemas.openxmlformats.org/officeDocument/2006/relationships/hyperlink" Target="https://twitter.com/aljaidah/status/1222944513737531394" TargetMode="External"/><Relationship Id="rId164" Type="http://schemas.openxmlformats.org/officeDocument/2006/relationships/hyperlink" Target="https://pbs.twimg.com/media/EPsUc4ZWsAcbDu_.jpg" TargetMode="External"/><Relationship Id="rId7864" Type="http://schemas.openxmlformats.org/officeDocument/2006/relationships/hyperlink" Target="https://twitter.com/ilsheikha/status/1223739797237305344" TargetMode="External"/><Relationship Id="rId8915" Type="http://schemas.openxmlformats.org/officeDocument/2006/relationships/hyperlink" Target="https://twitter.com/anwarummalgaidy/status/1223830438403284998" TargetMode="External"/><Relationship Id="rId3310" Type="http://schemas.openxmlformats.org/officeDocument/2006/relationships/hyperlink" Target="http://pbs.twimg.com/profile_images/1139659634418049024/eZtZVzq2_normal.jpg" TargetMode="External"/><Relationship Id="rId5068" Type="http://schemas.openxmlformats.org/officeDocument/2006/relationships/hyperlink" Target="https://twitter.com/oryx_qtr1/status/1223303495660470272" TargetMode="External"/><Relationship Id="rId6466" Type="http://schemas.openxmlformats.org/officeDocument/2006/relationships/hyperlink" Target="https://twitter.com/_itsmba/status/1223652258744885248" TargetMode="External"/><Relationship Id="rId6880" Type="http://schemas.openxmlformats.org/officeDocument/2006/relationships/hyperlink" Target="https://twitter.com/m_surour95/status/1223697300217901062" TargetMode="External"/><Relationship Id="rId7517" Type="http://schemas.openxmlformats.org/officeDocument/2006/relationships/hyperlink" Target="https://twitter.com/kaljeaidi/status/1223686807428173824" TargetMode="External"/><Relationship Id="rId7931" Type="http://schemas.openxmlformats.org/officeDocument/2006/relationships/hyperlink" Target="https://twitter.com/fahad_0000/status/1223730829983133696" TargetMode="External"/><Relationship Id="rId231" Type="http://schemas.openxmlformats.org/officeDocument/2006/relationships/hyperlink" Target="https://pbs.twimg.com/media/EPth4fVX4AcBDeS.jpg" TargetMode="External"/><Relationship Id="rId5482" Type="http://schemas.openxmlformats.org/officeDocument/2006/relationships/hyperlink" Target="https://twitter.com/khalidbinahmadq/status/1223404552642334720" TargetMode="External"/><Relationship Id="rId6119" Type="http://schemas.openxmlformats.org/officeDocument/2006/relationships/hyperlink" Target="https://twitter.com/myalmuftah/status/1223250366780837888" TargetMode="External"/><Relationship Id="rId6533" Type="http://schemas.openxmlformats.org/officeDocument/2006/relationships/hyperlink" Target="https://twitter.com/es_alahbabi/status/1223667949489225735" TargetMode="External"/><Relationship Id="rId1678" Type="http://schemas.openxmlformats.org/officeDocument/2006/relationships/hyperlink" Target="http://pbs.twimg.com/profile_images/1206136044460085248/iYHNHQFs_normal.jpg" TargetMode="External"/><Relationship Id="rId2729" Type="http://schemas.openxmlformats.org/officeDocument/2006/relationships/hyperlink" Target="http://pbs.twimg.com/profile_images/996349771043438592/XCk4xcuZ_normal.jpg" TargetMode="External"/><Relationship Id="rId4084" Type="http://schemas.openxmlformats.org/officeDocument/2006/relationships/hyperlink" Target="http://pbs.twimg.com/profile_images/1154509612017692672/UwGdfqXz_normal.jpg" TargetMode="External"/><Relationship Id="rId5135" Type="http://schemas.openxmlformats.org/officeDocument/2006/relationships/hyperlink" Target="https://twitter.com/alabdullah5522/status/1223263234440024068" TargetMode="External"/><Relationship Id="rId6600" Type="http://schemas.openxmlformats.org/officeDocument/2006/relationships/hyperlink" Target="https://twitter.com/haneenelshoog/status/1223679282284810242" TargetMode="External"/><Relationship Id="rId4151" Type="http://schemas.openxmlformats.org/officeDocument/2006/relationships/hyperlink" Target="http://pbs.twimg.com/profile_images/1081580525792493568/upJcjbWu_normal.jpg" TargetMode="External"/><Relationship Id="rId5202" Type="http://schemas.openxmlformats.org/officeDocument/2006/relationships/hyperlink" Target="https://twitter.com/fattyfat20/status/1223324852582518786" TargetMode="External"/><Relationship Id="rId8358" Type="http://schemas.openxmlformats.org/officeDocument/2006/relationships/hyperlink" Target="https://twitter.com/_shaiikkha/status/1223149073563299840" TargetMode="External"/><Relationship Id="rId1745" Type="http://schemas.openxmlformats.org/officeDocument/2006/relationships/hyperlink" Target="http://pbs.twimg.com/profile_images/1177730915457552386/UhWNu1RN_normal.jpg" TargetMode="External"/><Relationship Id="rId7374" Type="http://schemas.openxmlformats.org/officeDocument/2006/relationships/hyperlink" Target="https://twitter.com/mashaeeell__/status/1223693533812600832" TargetMode="External"/><Relationship Id="rId8425" Type="http://schemas.openxmlformats.org/officeDocument/2006/relationships/hyperlink" Target="https://twitter.com/_mba57/status/1223682422547603456" TargetMode="External"/><Relationship Id="rId8772" Type="http://schemas.openxmlformats.org/officeDocument/2006/relationships/hyperlink" Target="https://twitter.com/1ebm1/status/1223827017029890049" TargetMode="External"/><Relationship Id="rId37" Type="http://schemas.openxmlformats.org/officeDocument/2006/relationships/hyperlink" Target="https://twitter.com/Queen___ahmed/status/1223566010051067904?s=19" TargetMode="External"/><Relationship Id="rId1812" Type="http://schemas.openxmlformats.org/officeDocument/2006/relationships/hyperlink" Target="https://pbs.twimg.com/media/EPrzc_FX0AAMyb9.jpg" TargetMode="External"/><Relationship Id="rId4968" Type="http://schemas.openxmlformats.org/officeDocument/2006/relationships/hyperlink" Target="https://twitter.com/mfuveovdik3nmgl/status/1223268939549085696" TargetMode="External"/><Relationship Id="rId7027" Type="http://schemas.openxmlformats.org/officeDocument/2006/relationships/hyperlink" Target="https://twitter.com/_aysha_aa/status/1223257542475776003" TargetMode="External"/><Relationship Id="rId3984" Type="http://schemas.openxmlformats.org/officeDocument/2006/relationships/hyperlink" Target="http://pbs.twimg.com/profile_images/671914746644406272/Lplpyxv5_normal.jpg" TargetMode="External"/><Relationship Id="rId6390" Type="http://schemas.openxmlformats.org/officeDocument/2006/relationships/hyperlink" Target="https://twitter.com/aymanalaydi/status/1223629101308809216" TargetMode="External"/><Relationship Id="rId7441" Type="http://schemas.openxmlformats.org/officeDocument/2006/relationships/hyperlink" Target="https://twitter.com/mraym626/status/1223716027713933320" TargetMode="External"/><Relationship Id="rId2586" Type="http://schemas.openxmlformats.org/officeDocument/2006/relationships/hyperlink" Target="http://pbs.twimg.com/profile_images/1222897496227110912/MA3J3Jeg_normal.jpg" TargetMode="External"/><Relationship Id="rId3637" Type="http://schemas.openxmlformats.org/officeDocument/2006/relationships/hyperlink" Target="http://pbs.twimg.com/profile_images/1222509460016586753/5NUqgjkg_normal.jpg" TargetMode="External"/><Relationship Id="rId6043" Type="http://schemas.openxmlformats.org/officeDocument/2006/relationships/hyperlink" Target="https://twitter.com/shaherelkaabi/status/1223571587774939137" TargetMode="External"/><Relationship Id="rId558" Type="http://schemas.openxmlformats.org/officeDocument/2006/relationships/hyperlink" Target="http://pbs.twimg.com/profile_images/2737877273/ce2a3476f162227a969b94945b4d98ca_normal.jpeg" TargetMode="External"/><Relationship Id="rId972" Type="http://schemas.openxmlformats.org/officeDocument/2006/relationships/hyperlink" Target="http://pbs.twimg.com/profile_images/1186541872233275395/wv4MaYCs_normal.jpg" TargetMode="External"/><Relationship Id="rId1188" Type="http://schemas.openxmlformats.org/officeDocument/2006/relationships/hyperlink" Target="http://pbs.twimg.com/profile_images/1005600778004914176/9_DmEMEG_normal.jpg" TargetMode="External"/><Relationship Id="rId2239" Type="http://schemas.openxmlformats.org/officeDocument/2006/relationships/hyperlink" Target="http://pbs.twimg.com/profile_images/1221194028722483201/8bbZNgd0_normal.jpg" TargetMode="External"/><Relationship Id="rId2653" Type="http://schemas.openxmlformats.org/officeDocument/2006/relationships/hyperlink" Target="http://pbs.twimg.com/profile_images/1220448991625863177/He4yLza4_normal.jpg" TargetMode="External"/><Relationship Id="rId3704" Type="http://schemas.openxmlformats.org/officeDocument/2006/relationships/hyperlink" Target="http://pbs.twimg.com/profile_images/1087064863199891457/_vKfDYR5_normal.jpg" TargetMode="External"/><Relationship Id="rId6110" Type="http://schemas.openxmlformats.org/officeDocument/2006/relationships/hyperlink" Target="https://twitter.com/meemaa__26/status/1223580018099572736" TargetMode="External"/><Relationship Id="rId625" Type="http://schemas.openxmlformats.org/officeDocument/2006/relationships/hyperlink" Target="http://pbs.twimg.com/profile_images/1036894422275948546/nM3yjZCe_normal.jpg" TargetMode="External"/><Relationship Id="rId1255" Type="http://schemas.openxmlformats.org/officeDocument/2006/relationships/hyperlink" Target="http://pbs.twimg.com/profile_images/1150899203603873792/NckgH54q_normal.jpg" TargetMode="External"/><Relationship Id="rId2306" Type="http://schemas.openxmlformats.org/officeDocument/2006/relationships/hyperlink" Target="http://pbs.twimg.com/profile_images/1215624556922183682/0BIE5bUN_normal.jpg" TargetMode="External"/><Relationship Id="rId5876" Type="http://schemas.openxmlformats.org/officeDocument/2006/relationships/hyperlink" Target="https://twitter.com/m_alafifi/status/1223552425275031553" TargetMode="External"/><Relationship Id="rId8282" Type="http://schemas.openxmlformats.org/officeDocument/2006/relationships/hyperlink" Target="https://twitter.com/202qt/status/1223588943410749441" TargetMode="External"/><Relationship Id="rId1322" Type="http://schemas.openxmlformats.org/officeDocument/2006/relationships/hyperlink" Target="http://pbs.twimg.com/profile_images/1205746803221712896/O4NKf3mV_normal.jpg" TargetMode="External"/><Relationship Id="rId2720" Type="http://schemas.openxmlformats.org/officeDocument/2006/relationships/hyperlink" Target="http://pbs.twimg.com/profile_images/1218624003624931328/GwIf4RpN_normal.jpg" TargetMode="External"/><Relationship Id="rId4478" Type="http://schemas.openxmlformats.org/officeDocument/2006/relationships/hyperlink" Target="http://pbs.twimg.com/profile_images/1222609405927137282/oQFvXyLy_normal.jpg" TargetMode="External"/><Relationship Id="rId5529" Type="http://schemas.openxmlformats.org/officeDocument/2006/relationships/hyperlink" Target="https://twitter.com/ahmhsr/status/1223166195500797953" TargetMode="External"/><Relationship Id="rId6927" Type="http://schemas.openxmlformats.org/officeDocument/2006/relationships/hyperlink" Target="https://twitter.com/danalmuhannadi/status/1223595522109386754" TargetMode="External"/><Relationship Id="rId4892" Type="http://schemas.openxmlformats.org/officeDocument/2006/relationships/hyperlink" Target="https://twitter.com/nq9000/status/1223236607521841153" TargetMode="External"/><Relationship Id="rId5943" Type="http://schemas.openxmlformats.org/officeDocument/2006/relationships/hyperlink" Target="https://twitter.com/jassim4007/status/1223458876877672454" TargetMode="External"/><Relationship Id="rId8002" Type="http://schemas.openxmlformats.org/officeDocument/2006/relationships/hyperlink" Target="https://twitter.com/mohammed_qq1/status/1223347729771921410" TargetMode="External"/><Relationship Id="rId2096" Type="http://schemas.openxmlformats.org/officeDocument/2006/relationships/hyperlink" Target="https://pbs.twimg.com/media/EPkPKLuXsAA6Dy0.jpg" TargetMode="External"/><Relationship Id="rId3494" Type="http://schemas.openxmlformats.org/officeDocument/2006/relationships/hyperlink" Target="http://pbs.twimg.com/profile_images/1097851581842759680/wPxoQ0vv_normal.jpg" TargetMode="External"/><Relationship Id="rId4545" Type="http://schemas.openxmlformats.org/officeDocument/2006/relationships/hyperlink" Target="http://pbs.twimg.com/profile_images/1057297049400553472/-FX-rBg__normal.jpg" TargetMode="External"/><Relationship Id="rId3147" Type="http://schemas.openxmlformats.org/officeDocument/2006/relationships/hyperlink" Target="http://pbs.twimg.com/profile_images/1220620415946625027/HI4S_0SL_normal.jpg" TargetMode="External"/><Relationship Id="rId3561" Type="http://schemas.openxmlformats.org/officeDocument/2006/relationships/hyperlink" Target="http://pbs.twimg.com/profile_images/1174951620997599232/mVy_yma2_normal.jpg" TargetMode="External"/><Relationship Id="rId4612" Type="http://schemas.openxmlformats.org/officeDocument/2006/relationships/hyperlink" Target="http://pbs.twimg.com/profile_images/1070412314019540995/0t0s8idf_normal.jpg" TargetMode="External"/><Relationship Id="rId7768" Type="http://schemas.openxmlformats.org/officeDocument/2006/relationships/hyperlink" Target="https://twitter.com/ahmed3336598161/status/1223736524526833666" TargetMode="External"/><Relationship Id="rId8819" Type="http://schemas.openxmlformats.org/officeDocument/2006/relationships/hyperlink" Target="https://twitter.com/shabihatalghim/status/1223172600454451200" TargetMode="External"/><Relationship Id="rId482" Type="http://schemas.openxmlformats.org/officeDocument/2006/relationships/hyperlink" Target="http://pbs.twimg.com/profile_images/622279988776034307/cf3KvO-R_normal.jpg" TargetMode="External"/><Relationship Id="rId2163" Type="http://schemas.openxmlformats.org/officeDocument/2006/relationships/hyperlink" Target="http://pbs.twimg.com/profile_images/1192487190615515137/0a4KdZ63_normal.jpg" TargetMode="External"/><Relationship Id="rId3214" Type="http://schemas.openxmlformats.org/officeDocument/2006/relationships/hyperlink" Target="http://pbs.twimg.com/profile_images/1080230870953455618/IdS9nV1F_normal.jpg" TargetMode="External"/><Relationship Id="rId6784" Type="http://schemas.openxmlformats.org/officeDocument/2006/relationships/hyperlink" Target="https://twitter.com/itswary_/status/1223605940446015489" TargetMode="External"/><Relationship Id="rId7835" Type="http://schemas.openxmlformats.org/officeDocument/2006/relationships/hyperlink" Target="https://twitter.com/_77ffi/status/1223332623784738820" TargetMode="External"/><Relationship Id="rId135" Type="http://schemas.openxmlformats.org/officeDocument/2006/relationships/hyperlink" Target="https://pbs.twimg.com/media/EPr2yQZX4AAmgWH.jpg" TargetMode="External"/><Relationship Id="rId2230" Type="http://schemas.openxmlformats.org/officeDocument/2006/relationships/hyperlink" Target="http://pbs.twimg.com/profile_images/1223667139992805377/-NTKQSvi_normal.jpg" TargetMode="External"/><Relationship Id="rId5386" Type="http://schemas.openxmlformats.org/officeDocument/2006/relationships/hyperlink" Target="https://twitter.com/aldrbeal/status/1222981512406106112" TargetMode="External"/><Relationship Id="rId6437" Type="http://schemas.openxmlformats.org/officeDocument/2006/relationships/hyperlink" Target="https://twitter.com/dosarimo/status/1223195422270816256" TargetMode="External"/><Relationship Id="rId202" Type="http://schemas.openxmlformats.org/officeDocument/2006/relationships/hyperlink" Target="https://pbs.twimg.com/media/EPth4fVX4AcBDeS.jpg" TargetMode="External"/><Relationship Id="rId5039" Type="http://schemas.openxmlformats.org/officeDocument/2006/relationships/hyperlink" Target="https://twitter.com/abdallahhagri/status/1223292411587235841" TargetMode="External"/><Relationship Id="rId5453" Type="http://schemas.openxmlformats.org/officeDocument/2006/relationships/hyperlink" Target="https://twitter.com/_ali_m__/status/1223385457599361025" TargetMode="External"/><Relationship Id="rId6504" Type="http://schemas.openxmlformats.org/officeDocument/2006/relationships/hyperlink" Target="https://twitter.com/_llruo/status/1223662492188135425" TargetMode="External"/><Relationship Id="rId6851" Type="http://schemas.openxmlformats.org/officeDocument/2006/relationships/hyperlink" Target="https://twitter.com/msm21981462/status/1223275795550023680" TargetMode="External"/><Relationship Id="rId7902" Type="http://schemas.openxmlformats.org/officeDocument/2006/relationships/hyperlink" Target="https://twitter.com/alhajriarabia/status/1223243258454777862" TargetMode="External"/><Relationship Id="rId1996" Type="http://schemas.openxmlformats.org/officeDocument/2006/relationships/hyperlink" Target="http://pbs.twimg.com/profile_images/1219157983210270720/8FRCOJCP_normal.jpg" TargetMode="External"/><Relationship Id="rId4055" Type="http://schemas.openxmlformats.org/officeDocument/2006/relationships/hyperlink" Target="http://pbs.twimg.com/profile_images/1154509612017692672/UwGdfqXz_normal.jpg" TargetMode="External"/><Relationship Id="rId5106" Type="http://schemas.openxmlformats.org/officeDocument/2006/relationships/hyperlink" Target="https://twitter.com/eshda3wa/status/1223326050249330688" TargetMode="External"/><Relationship Id="rId1649" Type="http://schemas.openxmlformats.org/officeDocument/2006/relationships/hyperlink" Target="http://pbs.twimg.com/profile_images/1014531045658644481/a-zl-KF6_normal.jpg" TargetMode="External"/><Relationship Id="rId3071" Type="http://schemas.openxmlformats.org/officeDocument/2006/relationships/hyperlink" Target="http://pbs.twimg.com/profile_images/1179923247720255488/IzA8Pmyi_normal.jpg" TargetMode="External"/><Relationship Id="rId5520" Type="http://schemas.openxmlformats.org/officeDocument/2006/relationships/hyperlink" Target="https://twitter.com/alsafi25993126/status/1223430616202514432" TargetMode="External"/><Relationship Id="rId7278" Type="http://schemas.openxmlformats.org/officeDocument/2006/relationships/hyperlink" Target="https://twitter.com/mahde102/status/1223705750004019200" TargetMode="External"/><Relationship Id="rId8676" Type="http://schemas.openxmlformats.org/officeDocument/2006/relationships/hyperlink" Target="https://twitter.com/um_ghaaith/status/1223262131665211398" TargetMode="External"/><Relationship Id="rId1716" Type="http://schemas.openxmlformats.org/officeDocument/2006/relationships/hyperlink" Target="http://pbs.twimg.com/profile_images/1128662961000787968/w2vDufDd_normal.jpg" TargetMode="External"/><Relationship Id="rId4122" Type="http://schemas.openxmlformats.org/officeDocument/2006/relationships/hyperlink" Target="http://pbs.twimg.com/profile_images/834512638596042752/oQizKQKi_normal.jpg" TargetMode="External"/><Relationship Id="rId7692" Type="http://schemas.openxmlformats.org/officeDocument/2006/relationships/hyperlink" Target="https://twitter.com/_iasmaq/status/1223733232279130113" TargetMode="External"/><Relationship Id="rId8329" Type="http://schemas.openxmlformats.org/officeDocument/2006/relationships/hyperlink" Target="https://twitter.com/_mba57/status/1223671319516020737" TargetMode="External"/><Relationship Id="rId8743" Type="http://schemas.openxmlformats.org/officeDocument/2006/relationships/hyperlink" Target="https://twitter.com/e1ljwuhia81znop/status/1223383358048210944" TargetMode="External"/><Relationship Id="rId3888" Type="http://schemas.openxmlformats.org/officeDocument/2006/relationships/hyperlink" Target="http://abs.twimg.com/sticky/default_profile_images/default_profile_normal.png" TargetMode="External"/><Relationship Id="rId4939" Type="http://schemas.openxmlformats.org/officeDocument/2006/relationships/hyperlink" Target="https://twitter.com/no7239943/status/1223257311852056577" TargetMode="External"/><Relationship Id="rId6294" Type="http://schemas.openxmlformats.org/officeDocument/2006/relationships/hyperlink" Target="https://twitter.com/aceaso/status/1223609383290097665" TargetMode="External"/><Relationship Id="rId7345" Type="http://schemas.openxmlformats.org/officeDocument/2006/relationships/hyperlink" Target="https://twitter.com/qtr_uk96/status/1223574258661625858" TargetMode="External"/><Relationship Id="rId8810" Type="http://schemas.openxmlformats.org/officeDocument/2006/relationships/hyperlink" Target="https://twitter.com/alansarir/status/1223188770985594881" TargetMode="External"/><Relationship Id="rId6361" Type="http://schemas.openxmlformats.org/officeDocument/2006/relationships/hyperlink" Target="https://twitter.com/aalnamma/status/1223254997464424448" TargetMode="External"/><Relationship Id="rId7412" Type="http://schemas.openxmlformats.org/officeDocument/2006/relationships/hyperlink" Target="https://twitter.com/mbr19791/status/1223713926946357248" TargetMode="External"/><Relationship Id="rId876" Type="http://schemas.openxmlformats.org/officeDocument/2006/relationships/hyperlink" Target="http://pbs.twimg.com/profile_images/1061915387745452032/UNhx-Xpa_normal.jpg" TargetMode="External"/><Relationship Id="rId2557" Type="http://schemas.openxmlformats.org/officeDocument/2006/relationships/hyperlink" Target="http://pbs.twimg.com/profile_images/936243876804804611/W6dL1_VR_normal.jpg" TargetMode="External"/><Relationship Id="rId3608" Type="http://schemas.openxmlformats.org/officeDocument/2006/relationships/hyperlink" Target="http://pbs.twimg.com/profile_images/2243510906/Ai7-wb3CQAIncUo_normal.jpg" TargetMode="External"/><Relationship Id="rId3955" Type="http://schemas.openxmlformats.org/officeDocument/2006/relationships/hyperlink" Target="http://pbs.twimg.com/profile_images/1204756585131757569/PomN4XcJ_normal.jpg" TargetMode="External"/><Relationship Id="rId6014" Type="http://schemas.openxmlformats.org/officeDocument/2006/relationships/hyperlink" Target="https://twitter.com/jaleelah123/status/1223567883093118976" TargetMode="External"/><Relationship Id="rId529" Type="http://schemas.openxmlformats.org/officeDocument/2006/relationships/hyperlink" Target="http://pbs.twimg.com/profile_images/513924056156889088/AsHoHlT9_normal.jpeg" TargetMode="External"/><Relationship Id="rId1159" Type="http://schemas.openxmlformats.org/officeDocument/2006/relationships/hyperlink" Target="http://pbs.twimg.com/profile_images/1060979873248882688/cFQsr7th_normal.jpg" TargetMode="External"/><Relationship Id="rId2971" Type="http://schemas.openxmlformats.org/officeDocument/2006/relationships/hyperlink" Target="http://pbs.twimg.com/profile_images/939203917635731456/Dm2PuAbU_normal.jpg" TargetMode="External"/><Relationship Id="rId5030" Type="http://schemas.openxmlformats.org/officeDocument/2006/relationships/hyperlink" Target="https://twitter.com/nxrra/status/1223289930912272385" TargetMode="External"/><Relationship Id="rId8186" Type="http://schemas.openxmlformats.org/officeDocument/2006/relationships/hyperlink" Target="https://twitter.com/abo_zaid83/status/1223710628793200640" TargetMode="External"/><Relationship Id="rId943" Type="http://schemas.openxmlformats.org/officeDocument/2006/relationships/hyperlink" Target="http://pbs.twimg.com/profile_images/885455028961628160/RlUwFN8Q_normal.jpg" TargetMode="External"/><Relationship Id="rId1573" Type="http://schemas.openxmlformats.org/officeDocument/2006/relationships/hyperlink" Target="http://pbs.twimg.com/profile_images/1056152894536380416/zJan377s_normal.jpg" TargetMode="External"/><Relationship Id="rId2624" Type="http://schemas.openxmlformats.org/officeDocument/2006/relationships/hyperlink" Target="http://pbs.twimg.com/profile_images/1223546391584223232/NihUqvwf_normal.jpg" TargetMode="External"/><Relationship Id="rId1226" Type="http://schemas.openxmlformats.org/officeDocument/2006/relationships/hyperlink" Target="http://pbs.twimg.com/profile_images/872535125296328707/C1kqYUKm_normal.jpg" TargetMode="External"/><Relationship Id="rId1640" Type="http://schemas.openxmlformats.org/officeDocument/2006/relationships/hyperlink" Target="http://pbs.twimg.com/profile_images/1223553028185378817/8gA1qIoV_normal.jpg" TargetMode="External"/><Relationship Id="rId4796" Type="http://schemas.openxmlformats.org/officeDocument/2006/relationships/hyperlink" Target="https://twitter.com/zeknon/status/1223122406144761866" TargetMode="External"/><Relationship Id="rId5847" Type="http://schemas.openxmlformats.org/officeDocument/2006/relationships/hyperlink" Target="https://twitter.com/n220270/status/1223357774962352130" TargetMode="External"/><Relationship Id="rId8253" Type="http://schemas.openxmlformats.org/officeDocument/2006/relationships/hyperlink" Target="https://twitter.com/bosaa3d_/status/1223541610199183361" TargetMode="External"/><Relationship Id="rId3398" Type="http://schemas.openxmlformats.org/officeDocument/2006/relationships/hyperlink" Target="http://pbs.twimg.com/profile_images/1149130227072811008/spYoarDw_normal.jpg" TargetMode="External"/><Relationship Id="rId4449" Type="http://schemas.openxmlformats.org/officeDocument/2006/relationships/hyperlink" Target="http://pbs.twimg.com/profile_images/459574717687418882/up8Alllr_normal.jpeg" TargetMode="External"/><Relationship Id="rId4863" Type="http://schemas.openxmlformats.org/officeDocument/2006/relationships/hyperlink" Target="https://twitter.com/malnaimi/status/1223201794823729152" TargetMode="External"/><Relationship Id="rId5914" Type="http://schemas.openxmlformats.org/officeDocument/2006/relationships/hyperlink" Target="https://twitter.com/ialalsuwaidi/status/1223554926254731264" TargetMode="External"/><Relationship Id="rId8320" Type="http://schemas.openxmlformats.org/officeDocument/2006/relationships/hyperlink" Target="https://twitter.com/gouzaaladbah/status/1223208731925778433" TargetMode="External"/><Relationship Id="rId3465" Type="http://schemas.openxmlformats.org/officeDocument/2006/relationships/hyperlink" Target="http://pbs.twimg.com/profile_images/3245632426/5c25357da20a961b1da6d5b64803c4da_normal.jpeg" TargetMode="External"/><Relationship Id="rId4516" Type="http://schemas.openxmlformats.org/officeDocument/2006/relationships/hyperlink" Target="http://pbs.twimg.com/profile_images/1142753210391826432/P5EiqS7T_normal.jpg" TargetMode="External"/><Relationship Id="rId386" Type="http://schemas.openxmlformats.org/officeDocument/2006/relationships/hyperlink" Target="https://pbs.twimg.com/ext_tw_video_thumb/1223687840619487239/pu/img/KqvpmTeVkjX34hht.jpg" TargetMode="External"/><Relationship Id="rId2067" Type="http://schemas.openxmlformats.org/officeDocument/2006/relationships/hyperlink" Target="http://pbs.twimg.com/profile_images/1059077978691395584/8jeZ6RO2_normal.jpg" TargetMode="External"/><Relationship Id="rId2481" Type="http://schemas.openxmlformats.org/officeDocument/2006/relationships/hyperlink" Target="https://pbs.twimg.com/media/EPtXt93WsAEv_m_.jpg" TargetMode="External"/><Relationship Id="rId3118" Type="http://schemas.openxmlformats.org/officeDocument/2006/relationships/hyperlink" Target="http://pbs.twimg.com/profile_images/1223323705482321926/-0IPY-95_normal.jpg" TargetMode="External"/><Relationship Id="rId3532" Type="http://schemas.openxmlformats.org/officeDocument/2006/relationships/hyperlink" Target="http://pbs.twimg.com/profile_images/1186597687841447936/jpvkX7Mr_normal.jpg" TargetMode="External"/><Relationship Id="rId4930" Type="http://schemas.openxmlformats.org/officeDocument/2006/relationships/hyperlink" Target="https://twitter.com/w135_k/status/1223249757109411841" TargetMode="External"/><Relationship Id="rId6688" Type="http://schemas.openxmlformats.org/officeDocument/2006/relationships/hyperlink" Target="https://twitter.com/yousef94_/status/1223683047251480577" TargetMode="External"/><Relationship Id="rId7739" Type="http://schemas.openxmlformats.org/officeDocument/2006/relationships/hyperlink" Target="https://twitter.com/ikhalid32/status/1223557733267341312" TargetMode="External"/><Relationship Id="rId453" Type="http://schemas.openxmlformats.org/officeDocument/2006/relationships/hyperlink" Target="http://pbs.twimg.com/profile_images/1220353585290129409/3Rnv2UPr_normal.jpg" TargetMode="External"/><Relationship Id="rId1083" Type="http://schemas.openxmlformats.org/officeDocument/2006/relationships/hyperlink" Target="http://pbs.twimg.com/profile_images/1133435881778552833/kUJS2gFb_normal.jpg" TargetMode="External"/><Relationship Id="rId2134" Type="http://schemas.openxmlformats.org/officeDocument/2006/relationships/hyperlink" Target="http://pbs.twimg.com/profile_images/995382993278722049/RpQllAyG_normal.jpg" TargetMode="External"/><Relationship Id="rId106" Type="http://schemas.openxmlformats.org/officeDocument/2006/relationships/hyperlink" Target="https://pbs.twimg.com/media/EPlqPA6WsAAfkQk.jpg" TargetMode="External"/><Relationship Id="rId1150" Type="http://schemas.openxmlformats.org/officeDocument/2006/relationships/hyperlink" Target="https://pbs.twimg.com/media/EPlqPA6WsAAfkQk.jpg" TargetMode="External"/><Relationship Id="rId5357" Type="http://schemas.openxmlformats.org/officeDocument/2006/relationships/hyperlink" Target="https://twitter.com/al3rje11/status/1223364873289109504" TargetMode="External"/><Relationship Id="rId6755" Type="http://schemas.openxmlformats.org/officeDocument/2006/relationships/hyperlink" Target="https://twitter.com/kpk0l3cptusuxzb/status/1223689735727648769" TargetMode="External"/><Relationship Id="rId7806" Type="http://schemas.openxmlformats.org/officeDocument/2006/relationships/hyperlink" Target="https://twitter.com/aljoker92536929/status/1223738083054628866" TargetMode="External"/><Relationship Id="rId520" Type="http://schemas.openxmlformats.org/officeDocument/2006/relationships/hyperlink" Target="http://pbs.twimg.com/profile_images/494062695994245120/6qhChuPc_normal.jpeg" TargetMode="External"/><Relationship Id="rId2201" Type="http://schemas.openxmlformats.org/officeDocument/2006/relationships/hyperlink" Target="http://pbs.twimg.com/profile_images/1117496999136366592/4ula4deY_normal.jpg" TargetMode="External"/><Relationship Id="rId5771" Type="http://schemas.openxmlformats.org/officeDocument/2006/relationships/hyperlink" Target="https://twitter.com/albinali83/status/1223537303018229762" TargetMode="External"/><Relationship Id="rId6408" Type="http://schemas.openxmlformats.org/officeDocument/2006/relationships/hyperlink" Target="https://twitter.com/ljiz56/status/1223176155601260546" TargetMode="External"/><Relationship Id="rId6822" Type="http://schemas.openxmlformats.org/officeDocument/2006/relationships/hyperlink" Target="https://twitter.com/abdulla3377/status/1223695699524685826" TargetMode="External"/><Relationship Id="rId1967" Type="http://schemas.openxmlformats.org/officeDocument/2006/relationships/hyperlink" Target="http://pbs.twimg.com/profile_images/1187756389785051141/q4MPHvxj_normal.jpg" TargetMode="External"/><Relationship Id="rId4373" Type="http://schemas.openxmlformats.org/officeDocument/2006/relationships/hyperlink" Target="https://pbs.twimg.com/media/EPkPKLuXsAA6Dy0.jpg" TargetMode="External"/><Relationship Id="rId5424" Type="http://schemas.openxmlformats.org/officeDocument/2006/relationships/hyperlink" Target="https://twitter.com/rayyani75/status/1223354384458887169" TargetMode="External"/><Relationship Id="rId8994" Type="http://schemas.openxmlformats.org/officeDocument/2006/relationships/hyperlink" Target="https://twitter.com/lavender4_/status/1223829495968337921" TargetMode="External"/><Relationship Id="rId4026" Type="http://schemas.openxmlformats.org/officeDocument/2006/relationships/hyperlink" Target="http://pbs.twimg.com/profile_images/876586522165862400/bJQuhq6g_normal.jpg" TargetMode="External"/><Relationship Id="rId4440" Type="http://schemas.openxmlformats.org/officeDocument/2006/relationships/hyperlink" Target="http://pbs.twimg.com/profile_images/1202479846133321728/NYGosTFi_normal.jpg" TargetMode="External"/><Relationship Id="rId7596" Type="http://schemas.openxmlformats.org/officeDocument/2006/relationships/hyperlink" Target="https://twitter.com/alkhelaifi_588/status/1223622532101701632" TargetMode="External"/><Relationship Id="rId8647" Type="http://schemas.openxmlformats.org/officeDocument/2006/relationships/hyperlink" Target="https://twitter.com/abj506/status/1223580984576299008" TargetMode="External"/><Relationship Id="rId3042" Type="http://schemas.openxmlformats.org/officeDocument/2006/relationships/hyperlink" Target="http://pbs.twimg.com/profile_images/1188836981385682944/HAVcGjyY_normal.jpg" TargetMode="External"/><Relationship Id="rId6198" Type="http://schemas.openxmlformats.org/officeDocument/2006/relationships/hyperlink" Target="https://twitter.com/abdullah974a/status/1223578046302752769" TargetMode="External"/><Relationship Id="rId7249" Type="http://schemas.openxmlformats.org/officeDocument/2006/relationships/hyperlink" Target="https://twitter.com/salmarrii_/status/1223705458822782978" TargetMode="External"/><Relationship Id="rId7663" Type="http://schemas.openxmlformats.org/officeDocument/2006/relationships/hyperlink" Target="https://twitter.com/nawal18567545/status/1223359077956276224" TargetMode="External"/><Relationship Id="rId8714" Type="http://schemas.openxmlformats.org/officeDocument/2006/relationships/hyperlink" Target="https://twitter.com/mhndi16/status/1223557933889478657" TargetMode="External"/><Relationship Id="rId6265" Type="http://schemas.openxmlformats.org/officeDocument/2006/relationships/hyperlink" Target="https://twitter.com/bnt_q3r/status/1223109679946973184" TargetMode="External"/><Relationship Id="rId7316" Type="http://schemas.openxmlformats.org/officeDocument/2006/relationships/hyperlink" Target="https://twitter.com/aa_al_tamimi/status/1223709276578951168" TargetMode="External"/><Relationship Id="rId3859" Type="http://schemas.openxmlformats.org/officeDocument/2006/relationships/hyperlink" Target="http://pbs.twimg.com/profile_images/972451468799246338/ZL0waiYp_normal.jpg" TargetMode="External"/><Relationship Id="rId5281" Type="http://schemas.openxmlformats.org/officeDocument/2006/relationships/hyperlink" Target="https://twitter.com/mt3b_almansoori/status/1223354674432151552" TargetMode="External"/><Relationship Id="rId7730" Type="http://schemas.openxmlformats.org/officeDocument/2006/relationships/hyperlink" Target="https://twitter.com/saleh_obaidli/status/1223724149903896576" TargetMode="External"/><Relationship Id="rId2875" Type="http://schemas.openxmlformats.org/officeDocument/2006/relationships/hyperlink" Target="http://pbs.twimg.com/profile_images/996349771043438592/XCk4xcuZ_normal.jpg" TargetMode="External"/><Relationship Id="rId3926" Type="http://schemas.openxmlformats.org/officeDocument/2006/relationships/hyperlink" Target="http://pbs.twimg.com/profile_images/1027502512117559297/gIaSOvnJ_normal.jpg" TargetMode="External"/><Relationship Id="rId6332" Type="http://schemas.openxmlformats.org/officeDocument/2006/relationships/hyperlink" Target="https://twitter.com/tsulaiti/status/1223616016481165312" TargetMode="External"/><Relationship Id="rId847" Type="http://schemas.openxmlformats.org/officeDocument/2006/relationships/hyperlink" Target="http://pbs.twimg.com/profile_images/691542133195563008/NkYJlznw_normal.jpg" TargetMode="External"/><Relationship Id="rId1477" Type="http://schemas.openxmlformats.org/officeDocument/2006/relationships/hyperlink" Target="https://pbs.twimg.com/media/EPlqPA6WsAAfkQk.jpg" TargetMode="External"/><Relationship Id="rId1891" Type="http://schemas.openxmlformats.org/officeDocument/2006/relationships/hyperlink" Target="http://abs.twimg.com/sticky/default_profile_images/default_profile_normal.png" TargetMode="External"/><Relationship Id="rId2528" Type="http://schemas.openxmlformats.org/officeDocument/2006/relationships/hyperlink" Target="http://pbs.twimg.com/profile_images/1213399924173348864/Dw9yVZWn_normal.jpg" TargetMode="External"/><Relationship Id="rId2942" Type="http://schemas.openxmlformats.org/officeDocument/2006/relationships/hyperlink" Target="http://pbs.twimg.com/profile_images/1013166510020362242/c_p3dcHv_normal.jpg" TargetMode="External"/><Relationship Id="rId914" Type="http://schemas.openxmlformats.org/officeDocument/2006/relationships/hyperlink" Target="http://pbs.twimg.com/profile_images/1743184350/UM_MOHAMMED_normal.jpg" TargetMode="External"/><Relationship Id="rId1544" Type="http://schemas.openxmlformats.org/officeDocument/2006/relationships/hyperlink" Target="http://pbs.twimg.com/profile_images/1186705199550914562/tJoGwS6H_normal.jpg" TargetMode="External"/><Relationship Id="rId5001" Type="http://schemas.openxmlformats.org/officeDocument/2006/relationships/hyperlink" Target="https://twitter.com/mhmalmansori/status/1223274061566042112" TargetMode="External"/><Relationship Id="rId8157" Type="http://schemas.openxmlformats.org/officeDocument/2006/relationships/hyperlink" Target="https://twitter.com/athoobalqalb/status/1223785258124029954" TargetMode="External"/><Relationship Id="rId8571" Type="http://schemas.openxmlformats.org/officeDocument/2006/relationships/hyperlink" Target="https://twitter.com/qatar2o11/status/1223270279075504130" TargetMode="External"/><Relationship Id="rId1611" Type="http://schemas.openxmlformats.org/officeDocument/2006/relationships/hyperlink" Target="http://pbs.twimg.com/profile_images/1221599025931177984/A8FKzN3K_normal.jpg" TargetMode="External"/><Relationship Id="rId4767" Type="http://schemas.openxmlformats.org/officeDocument/2006/relationships/hyperlink" Target="https://twitter.com/aaaff114/status/1223023198327005186" TargetMode="External"/><Relationship Id="rId5818" Type="http://schemas.openxmlformats.org/officeDocument/2006/relationships/hyperlink" Target="https://twitter.com/owohans/status/1223536786418339841" TargetMode="External"/><Relationship Id="rId7173" Type="http://schemas.openxmlformats.org/officeDocument/2006/relationships/hyperlink" Target="https://twitter.com/_aysha_aa/status/1223262715709444096" TargetMode="External"/><Relationship Id="rId8224" Type="http://schemas.openxmlformats.org/officeDocument/2006/relationships/hyperlink" Target="https://twitter.com/shoshainess/status/1223323120901279747" TargetMode="External"/><Relationship Id="rId3369" Type="http://schemas.openxmlformats.org/officeDocument/2006/relationships/hyperlink" Target="http://pbs.twimg.com/profile_images/1183812266162036736/yMHwGMPr_normal.jpg" TargetMode="External"/><Relationship Id="rId7240" Type="http://schemas.openxmlformats.org/officeDocument/2006/relationships/hyperlink" Target="https://twitter.com/sara11410/status/1223704141966532608" TargetMode="External"/><Relationship Id="rId2385" Type="http://schemas.openxmlformats.org/officeDocument/2006/relationships/hyperlink" Target="http://pbs.twimg.com/profile_images/1220043580695351297/HOoD9J2E_normal.jpg" TargetMode="External"/><Relationship Id="rId3783" Type="http://schemas.openxmlformats.org/officeDocument/2006/relationships/hyperlink" Target="http://pbs.twimg.com/profile_images/956137189607428096/pMmwWzLf_normal.jpg" TargetMode="External"/><Relationship Id="rId4834" Type="http://schemas.openxmlformats.org/officeDocument/2006/relationships/hyperlink" Target="https://twitter.com/justa_adream/status/1223184229313531905" TargetMode="External"/><Relationship Id="rId357" Type="http://schemas.openxmlformats.org/officeDocument/2006/relationships/hyperlink" Target="https://pbs.twimg.com/media/EPtacaoW4AE6Mef.jpg" TargetMode="External"/><Relationship Id="rId2038" Type="http://schemas.openxmlformats.org/officeDocument/2006/relationships/hyperlink" Target="http://pbs.twimg.com/profile_images/1208103855067664385/jYgcfy72_normal.jpg" TargetMode="External"/><Relationship Id="rId3436" Type="http://schemas.openxmlformats.org/officeDocument/2006/relationships/hyperlink" Target="http://pbs.twimg.com/profile_images/1222665650507780098/zbzg4Vtr_normal.jpg" TargetMode="External"/><Relationship Id="rId3850" Type="http://schemas.openxmlformats.org/officeDocument/2006/relationships/hyperlink" Target="http://pbs.twimg.com/profile_images/1216265163483074562/fKUoJI8y_normal.jpg" TargetMode="External"/><Relationship Id="rId4901" Type="http://schemas.openxmlformats.org/officeDocument/2006/relationships/hyperlink" Target="https://twitter.com/mis_amany/status/1223241258405068800" TargetMode="External"/><Relationship Id="rId771" Type="http://schemas.openxmlformats.org/officeDocument/2006/relationships/hyperlink" Target="http://pbs.twimg.com/profile_images/1223573632196190208/4-7Uf5tO_normal.jpg" TargetMode="External"/><Relationship Id="rId2452" Type="http://schemas.openxmlformats.org/officeDocument/2006/relationships/hyperlink" Target="http://pbs.twimg.com/profile_images/1215553835319595008/_Wrad2RZ_normal.jpg" TargetMode="External"/><Relationship Id="rId3503" Type="http://schemas.openxmlformats.org/officeDocument/2006/relationships/hyperlink" Target="http://pbs.twimg.com/profile_images/1168182952011948033/Ltj6cPJX_normal.jpg" TargetMode="External"/><Relationship Id="rId6659" Type="http://schemas.openxmlformats.org/officeDocument/2006/relationships/hyperlink" Target="https://twitter.com/qtrbomattar/status/1223267253115924481" TargetMode="External"/><Relationship Id="rId424" Type="http://schemas.openxmlformats.org/officeDocument/2006/relationships/hyperlink" Target="http://pbs.twimg.com/profile_images/1203045908285394945/S0UEMgdd_normal.jpg" TargetMode="External"/><Relationship Id="rId1054" Type="http://schemas.openxmlformats.org/officeDocument/2006/relationships/hyperlink" Target="http://pbs.twimg.com/profile_images/1187473620806750208/HW6nUCg-_normal.jpg" TargetMode="External"/><Relationship Id="rId2105" Type="http://schemas.openxmlformats.org/officeDocument/2006/relationships/hyperlink" Target="http://pbs.twimg.com/profile_images/867807632488361985/4SxoBr1d_normal.jpg" TargetMode="External"/><Relationship Id="rId5675" Type="http://schemas.openxmlformats.org/officeDocument/2006/relationships/hyperlink" Target="https://twitter.com/im7mdr/status/1223498190856642560" TargetMode="External"/><Relationship Id="rId6726" Type="http://schemas.openxmlformats.org/officeDocument/2006/relationships/hyperlink" Target="https://twitter.com/am20199/status/1223676534478835712" TargetMode="External"/><Relationship Id="rId8081" Type="http://schemas.openxmlformats.org/officeDocument/2006/relationships/hyperlink" Target="https://twitter.com/kir974/status/1223724568839380994" TargetMode="External"/><Relationship Id="rId1121" Type="http://schemas.openxmlformats.org/officeDocument/2006/relationships/hyperlink" Target="http://pbs.twimg.com/profile_images/883148086331064320/fJ24bMoc_normal.jpg" TargetMode="External"/><Relationship Id="rId4277" Type="http://schemas.openxmlformats.org/officeDocument/2006/relationships/hyperlink" Target="http://pbs.twimg.com/profile_images/1092444665981341696/4057QdSs_normal.jpg" TargetMode="External"/><Relationship Id="rId4691" Type="http://schemas.openxmlformats.org/officeDocument/2006/relationships/hyperlink" Target="http://pbs.twimg.com/profile_images/1148303464558202882/f6zpBLPR_normal.jpg" TargetMode="External"/><Relationship Id="rId5328" Type="http://schemas.openxmlformats.org/officeDocument/2006/relationships/hyperlink" Target="https://twitter.com/w_aimar_2x2022/status/1223358926416203776" TargetMode="External"/><Relationship Id="rId5742" Type="http://schemas.openxmlformats.org/officeDocument/2006/relationships/hyperlink" Target="https://twitter.com/nadyaalkubaisi/status/1223525729939476480" TargetMode="External"/><Relationship Id="rId8898" Type="http://schemas.openxmlformats.org/officeDocument/2006/relationships/hyperlink" Target="https://twitter.com/qieiyyhk0ee2wak/status/1223526004939001856" TargetMode="External"/><Relationship Id="rId3293" Type="http://schemas.openxmlformats.org/officeDocument/2006/relationships/hyperlink" Target="http://pbs.twimg.com/profile_images/1147178388840493058/w9PPg77-_normal.jpg" TargetMode="External"/><Relationship Id="rId4344" Type="http://schemas.openxmlformats.org/officeDocument/2006/relationships/hyperlink" Target="http://pbs.twimg.com/profile_images/1181911467559444480/Xayb_uBi_normal.jpg" TargetMode="External"/><Relationship Id="rId1938" Type="http://schemas.openxmlformats.org/officeDocument/2006/relationships/hyperlink" Target="http://pbs.twimg.com/profile_images/1217308560637530117/vRS6ex6Z_normal.jpg" TargetMode="External"/><Relationship Id="rId3360" Type="http://schemas.openxmlformats.org/officeDocument/2006/relationships/hyperlink" Target="http://pbs.twimg.com/profile_images/1172040184013176834/2CNE1TI0_normal.jpg" TargetMode="External"/><Relationship Id="rId7567" Type="http://schemas.openxmlformats.org/officeDocument/2006/relationships/hyperlink" Target="https://twitter.com/itsh22/status/1223723936145453056" TargetMode="External"/><Relationship Id="rId8965" Type="http://schemas.openxmlformats.org/officeDocument/2006/relationships/hyperlink" Target="https://twitter.com/lavender4_/status/1223287925519060995" TargetMode="External"/><Relationship Id="rId281" Type="http://schemas.openxmlformats.org/officeDocument/2006/relationships/hyperlink" Target="https://pbs.twimg.com/ext_tw_video_thumb/1223734557855436800/pu/img/u7w-EtAZ3CNxsm_E.jpg" TargetMode="External"/><Relationship Id="rId3013" Type="http://schemas.openxmlformats.org/officeDocument/2006/relationships/hyperlink" Target="http://pbs.twimg.com/profile_images/967447562344173569/RRrms64I_normal.jpg" TargetMode="External"/><Relationship Id="rId4411" Type="http://schemas.openxmlformats.org/officeDocument/2006/relationships/hyperlink" Target="http://pbs.twimg.com/profile_images/1200527885792092165/6hzKnMjr_normal.jpg" TargetMode="External"/><Relationship Id="rId6169" Type="http://schemas.openxmlformats.org/officeDocument/2006/relationships/hyperlink" Target="https://twitter.com/smood__00/status/1223182289066176512" TargetMode="External"/><Relationship Id="rId7981" Type="http://schemas.openxmlformats.org/officeDocument/2006/relationships/hyperlink" Target="https://twitter.com/abmalsubaey/status/1223327340182286341" TargetMode="External"/><Relationship Id="rId8618" Type="http://schemas.openxmlformats.org/officeDocument/2006/relationships/hyperlink" Target="https://twitter.com/qatarr_i/status/1223294723236016128" TargetMode="External"/><Relationship Id="rId6583" Type="http://schemas.openxmlformats.org/officeDocument/2006/relationships/hyperlink" Target="https://twitter.com/ar_am6/status/1223678379796373506" TargetMode="External"/><Relationship Id="rId7634" Type="http://schemas.openxmlformats.org/officeDocument/2006/relationships/hyperlink" Target="https://twitter.com/alsutana/status/1223731153686999052" TargetMode="External"/><Relationship Id="rId2779" Type="http://schemas.openxmlformats.org/officeDocument/2006/relationships/hyperlink" Target="http://pbs.twimg.com/profile_images/1188216943154814976/4y5rVND9_normal.jpg" TargetMode="External"/><Relationship Id="rId5185" Type="http://schemas.openxmlformats.org/officeDocument/2006/relationships/hyperlink" Target="https://twitter.com/hhtsmn/status/1223342650302042112" TargetMode="External"/><Relationship Id="rId6236" Type="http://schemas.openxmlformats.org/officeDocument/2006/relationships/hyperlink" Target="https://twitter.com/baloon12255/status/1222968617781821440" TargetMode="External"/><Relationship Id="rId6650" Type="http://schemas.openxmlformats.org/officeDocument/2006/relationships/hyperlink" Target="https://twitter.com/alhaggis111/status/1223684048410812416" TargetMode="External"/><Relationship Id="rId7701" Type="http://schemas.openxmlformats.org/officeDocument/2006/relationships/hyperlink" Target="https://twitter.com/fatma_aldosari/status/1223346982816829440" TargetMode="External"/><Relationship Id="rId1795" Type="http://schemas.openxmlformats.org/officeDocument/2006/relationships/hyperlink" Target="https://pbs.twimg.com/media/EPrzc_FX0AAMyb9.jpg" TargetMode="External"/><Relationship Id="rId2846" Type="http://schemas.openxmlformats.org/officeDocument/2006/relationships/hyperlink" Target="http://pbs.twimg.com/profile_images/996349771043438592/XCk4xcuZ_normal.jpg" TargetMode="External"/><Relationship Id="rId5252" Type="http://schemas.openxmlformats.org/officeDocument/2006/relationships/hyperlink" Target="https://twitter.com/bo_fisel_22/status/1223351072690929664" TargetMode="External"/><Relationship Id="rId6303" Type="http://schemas.openxmlformats.org/officeDocument/2006/relationships/hyperlink" Target="https://twitter.com/nasser_alyafey/status/1223084016968065024" TargetMode="External"/><Relationship Id="rId87" Type="http://schemas.openxmlformats.org/officeDocument/2006/relationships/hyperlink" Target="http://www.elwatannews.com/news/details/2547111" TargetMode="External"/><Relationship Id="rId818" Type="http://schemas.openxmlformats.org/officeDocument/2006/relationships/hyperlink" Target="http://pbs.twimg.com/profile_images/1219346904838033408/3M0tENl6_normal.jpg" TargetMode="External"/><Relationship Id="rId1448" Type="http://schemas.openxmlformats.org/officeDocument/2006/relationships/hyperlink" Target="http://pbs.twimg.com/profile_images/1117632563378622464/yMfma-iH_normal.jpg" TargetMode="External"/><Relationship Id="rId8475" Type="http://schemas.openxmlformats.org/officeDocument/2006/relationships/hyperlink" Target="https://twitter.com/right_19080/status/1223667656705880064" TargetMode="External"/><Relationship Id="rId1862" Type="http://schemas.openxmlformats.org/officeDocument/2006/relationships/hyperlink" Target="http://pbs.twimg.com/profile_images/518753915907497984/fxtegbVQ_normal.jpeg" TargetMode="External"/><Relationship Id="rId2913" Type="http://schemas.openxmlformats.org/officeDocument/2006/relationships/hyperlink" Target="http://pbs.twimg.com/profile_images/924165275896856576/dtLQ8sj__normal.jpg" TargetMode="External"/><Relationship Id="rId7077" Type="http://schemas.openxmlformats.org/officeDocument/2006/relationships/hyperlink" Target="https://twitter.com/althani_anood/status/1222990494831194112" TargetMode="External"/><Relationship Id="rId7491" Type="http://schemas.openxmlformats.org/officeDocument/2006/relationships/hyperlink" Target="https://twitter.com/loveinqu/status/1223350346552172545" TargetMode="External"/><Relationship Id="rId8128" Type="http://schemas.openxmlformats.org/officeDocument/2006/relationships/hyperlink" Target="https://twitter.com/hayalovesqatar/status/1223774006685437954" TargetMode="External"/><Relationship Id="rId1515" Type="http://schemas.openxmlformats.org/officeDocument/2006/relationships/hyperlink" Target="http://pbs.twimg.com/profile_images/1208299615524655104/bg-RCZ6C_normal.jpg" TargetMode="External"/><Relationship Id="rId6093" Type="http://schemas.openxmlformats.org/officeDocument/2006/relationships/hyperlink" Target="https://twitter.com/nayef__qatar/status/1223515184930738178" TargetMode="External"/><Relationship Id="rId7144" Type="http://schemas.openxmlformats.org/officeDocument/2006/relationships/hyperlink" Target="https://twitter.com/_aysha_aa/status/1223040434831810561" TargetMode="External"/><Relationship Id="rId8542" Type="http://schemas.openxmlformats.org/officeDocument/2006/relationships/hyperlink" Target="https://twitter.com/bo__shams/status/1223809798979956737" TargetMode="External"/><Relationship Id="rId3687" Type="http://schemas.openxmlformats.org/officeDocument/2006/relationships/hyperlink" Target="http://pbs.twimg.com/profile_images/938706736319365120/QpgvkBAL_normal.jpg" TargetMode="External"/><Relationship Id="rId4738" Type="http://schemas.openxmlformats.org/officeDocument/2006/relationships/hyperlink" Target="https://twitter.com/shaqra44/status/1222986969782898688" TargetMode="External"/><Relationship Id="rId2289" Type="http://schemas.openxmlformats.org/officeDocument/2006/relationships/hyperlink" Target="http://pbs.twimg.com/profile_images/1210318727826288640/e0VWD8WN_normal.jpg" TargetMode="External"/><Relationship Id="rId3754" Type="http://schemas.openxmlformats.org/officeDocument/2006/relationships/hyperlink" Target="http://pbs.twimg.com/profile_images/1169090586638520322/bHz188xv_normal.jpg" TargetMode="External"/><Relationship Id="rId4805" Type="http://schemas.openxmlformats.org/officeDocument/2006/relationships/hyperlink" Target="https://twitter.com/0epshrgtxwrwlmi/status/1223137867771400192" TargetMode="External"/><Relationship Id="rId6160" Type="http://schemas.openxmlformats.org/officeDocument/2006/relationships/hyperlink" Target="https://twitter.com/alansarir/status/1223276389048233989" TargetMode="External"/><Relationship Id="rId7211" Type="http://schemas.openxmlformats.org/officeDocument/2006/relationships/hyperlink" Target="https://twitter.com/m811111111/status/1223703303013511171" TargetMode="External"/><Relationship Id="rId675" Type="http://schemas.openxmlformats.org/officeDocument/2006/relationships/hyperlink" Target="http://pbs.twimg.com/profile_images/1203664894257762304/jWpf7L-E_normal.jpg" TargetMode="External"/><Relationship Id="rId2356" Type="http://schemas.openxmlformats.org/officeDocument/2006/relationships/hyperlink" Target="http://pbs.twimg.com/profile_images/1094914769054777345/xd12NXze_normal.jpg" TargetMode="External"/><Relationship Id="rId2770" Type="http://schemas.openxmlformats.org/officeDocument/2006/relationships/hyperlink" Target="http://pbs.twimg.com/profile_images/1188216943154814976/4y5rVND9_normal.jpg" TargetMode="External"/><Relationship Id="rId3407" Type="http://schemas.openxmlformats.org/officeDocument/2006/relationships/hyperlink" Target="http://pbs.twimg.com/profile_images/1138195826449223681/3XvL-xyl_normal.jpg" TargetMode="External"/><Relationship Id="rId3821" Type="http://schemas.openxmlformats.org/officeDocument/2006/relationships/hyperlink" Target="http://pbs.twimg.com/profile_images/942516596530085888/rSCTtRHY_normal.jpg" TargetMode="External"/><Relationship Id="rId6977" Type="http://schemas.openxmlformats.org/officeDocument/2006/relationships/hyperlink" Target="https://twitter.com/hassan_alkuwari/status/1223341965036736515" TargetMode="External"/><Relationship Id="rId328" Type="http://schemas.openxmlformats.org/officeDocument/2006/relationships/hyperlink" Target="https://pbs.twimg.com/ext_tw_video_thumb/1223687840619487239/pu/img/KqvpmTeVkjX34hht.jpg" TargetMode="External"/><Relationship Id="rId742" Type="http://schemas.openxmlformats.org/officeDocument/2006/relationships/hyperlink" Target="http://pbs.twimg.com/profile_images/888502778766647296/0t3VIYIf_normal.jpg" TargetMode="External"/><Relationship Id="rId1372" Type="http://schemas.openxmlformats.org/officeDocument/2006/relationships/hyperlink" Target="http://pbs.twimg.com/profile_images/1142474759395061760/Oczkdb_p_normal.jpg" TargetMode="External"/><Relationship Id="rId2009" Type="http://schemas.openxmlformats.org/officeDocument/2006/relationships/hyperlink" Target="http://pbs.twimg.com/profile_images/1186752444627374080/DhcBrIKE_normal.jpg" TargetMode="External"/><Relationship Id="rId2423" Type="http://schemas.openxmlformats.org/officeDocument/2006/relationships/hyperlink" Target="https://pbs.twimg.com/ext_tw_video_thumb/1223688001433296899/pu/img/v1E2GEBvbWEODjVe.jpg" TargetMode="External"/><Relationship Id="rId5579" Type="http://schemas.openxmlformats.org/officeDocument/2006/relationships/hyperlink" Target="https://twitter.com/4tawasel/status/1223449632145125376" TargetMode="External"/><Relationship Id="rId9036" Type="http://schemas.openxmlformats.org/officeDocument/2006/relationships/hyperlink" Target="https://api.twitter.com/1.1/geo/id/dc62519fda13b4ec.json" TargetMode="External"/><Relationship Id="rId1025" Type="http://schemas.openxmlformats.org/officeDocument/2006/relationships/hyperlink" Target="http://pbs.twimg.com/profile_images/437156540013752320/JZTDPRuY_normal.jpeg" TargetMode="External"/><Relationship Id="rId4595" Type="http://schemas.openxmlformats.org/officeDocument/2006/relationships/hyperlink" Target="http://pbs.twimg.com/profile_images/1208492516858847234/IMmT8pVO_normal.jpg" TargetMode="External"/><Relationship Id="rId5646" Type="http://schemas.openxmlformats.org/officeDocument/2006/relationships/hyperlink" Target="https://twitter.com/mohammedhussaam/status/1223489521880354818" TargetMode="External"/><Relationship Id="rId5993" Type="http://schemas.openxmlformats.org/officeDocument/2006/relationships/hyperlink" Target="https://twitter.com/aeyalyaqoub/status/1223564905657389057" TargetMode="External"/><Relationship Id="rId8052" Type="http://schemas.openxmlformats.org/officeDocument/2006/relationships/hyperlink" Target="https://twitter.com/bosand_qtr/status/1223758146667196416" TargetMode="External"/><Relationship Id="rId3197" Type="http://schemas.openxmlformats.org/officeDocument/2006/relationships/hyperlink" Target="http://pbs.twimg.com/profile_images/1213854942890299392/IybTLHyW_normal.jpg" TargetMode="External"/><Relationship Id="rId4248" Type="http://schemas.openxmlformats.org/officeDocument/2006/relationships/hyperlink" Target="http://pbs.twimg.com/profile_images/894928375046975488/6Ej7wPOt_normal.jpg" TargetMode="External"/><Relationship Id="rId4662" Type="http://schemas.openxmlformats.org/officeDocument/2006/relationships/hyperlink" Target="http://pbs.twimg.com/profile_images/885256608300879873/ToTetWma_normal.jpg" TargetMode="External"/><Relationship Id="rId5713" Type="http://schemas.openxmlformats.org/officeDocument/2006/relationships/hyperlink" Target="https://twitter.com/nilk_2/status/1223510803246174213" TargetMode="External"/><Relationship Id="rId8869" Type="http://schemas.openxmlformats.org/officeDocument/2006/relationships/hyperlink" Target="https://twitter.com/alsherawia/status/1223349583276838912" TargetMode="External"/><Relationship Id="rId185" Type="http://schemas.openxmlformats.org/officeDocument/2006/relationships/hyperlink" Target="https://pbs.twimg.com/media/EPrzc_FX0AAMyb9.jpg" TargetMode="External"/><Relationship Id="rId1909" Type="http://schemas.openxmlformats.org/officeDocument/2006/relationships/hyperlink" Target="http://pbs.twimg.com/profile_images/867748777620361217/bjtHfYm4_normal.jpg" TargetMode="External"/><Relationship Id="rId3264" Type="http://schemas.openxmlformats.org/officeDocument/2006/relationships/hyperlink" Target="http://pbs.twimg.com/profile_images/902477343570014208/6iy7odBU_normal.jpg" TargetMode="External"/><Relationship Id="rId4315" Type="http://schemas.openxmlformats.org/officeDocument/2006/relationships/hyperlink" Target="http://pbs.twimg.com/profile_images/1222173643519799297/X831jDBU_normal.jpg" TargetMode="External"/><Relationship Id="rId7885" Type="http://schemas.openxmlformats.org/officeDocument/2006/relationships/hyperlink" Target="https://twitter.com/lllsu__/status/1223740499984556034" TargetMode="External"/><Relationship Id="rId8936" Type="http://schemas.openxmlformats.org/officeDocument/2006/relationships/hyperlink" Target="https://twitter.com/q6r/status/1223704570821513217" TargetMode="External"/><Relationship Id="rId2280" Type="http://schemas.openxmlformats.org/officeDocument/2006/relationships/hyperlink" Target="http://pbs.twimg.com/profile_images/1106569025616838656/K1JlR3VS_normal.jpg" TargetMode="External"/><Relationship Id="rId3331" Type="http://schemas.openxmlformats.org/officeDocument/2006/relationships/hyperlink" Target="http://pbs.twimg.com/profile_images/477187514734612480/ZO8Vokht_normal.jpeg" TargetMode="External"/><Relationship Id="rId6487" Type="http://schemas.openxmlformats.org/officeDocument/2006/relationships/hyperlink" Target="https://twitter.com/icvn56/status/1223657790251638789" TargetMode="External"/><Relationship Id="rId7538" Type="http://schemas.openxmlformats.org/officeDocument/2006/relationships/hyperlink" Target="https://twitter.com/bousaoud1972/status/1223711837826568193" TargetMode="External"/><Relationship Id="rId7952" Type="http://schemas.openxmlformats.org/officeDocument/2006/relationships/hyperlink" Target="https://twitter.com/sperantish/status/1223741789187772417" TargetMode="External"/><Relationship Id="rId252" Type="http://schemas.openxmlformats.org/officeDocument/2006/relationships/hyperlink" Target="https://pbs.twimg.com/media/EPuCo5zXsAA4tjj.jpg" TargetMode="External"/><Relationship Id="rId5089" Type="http://schemas.openxmlformats.org/officeDocument/2006/relationships/hyperlink" Target="https://twitter.com/shamshoom70/status/1223186443310436354" TargetMode="External"/><Relationship Id="rId6554" Type="http://schemas.openxmlformats.org/officeDocument/2006/relationships/hyperlink" Target="https://twitter.com/dddhomy/status/1223672140978958336" TargetMode="External"/><Relationship Id="rId7605" Type="http://schemas.openxmlformats.org/officeDocument/2006/relationships/hyperlink" Target="https://twitter.com/salmlm/status/1223635766947057667" TargetMode="External"/><Relationship Id="rId1699" Type="http://schemas.openxmlformats.org/officeDocument/2006/relationships/hyperlink" Target="http://pbs.twimg.com/profile_images/1100634331096272896/HiZdI3AM_normal.jpg" TargetMode="External"/><Relationship Id="rId2000" Type="http://schemas.openxmlformats.org/officeDocument/2006/relationships/hyperlink" Target="http://pbs.twimg.com/profile_images/1219157983210270720/8FRCOJCP_normal.jpg" TargetMode="External"/><Relationship Id="rId5156" Type="http://schemas.openxmlformats.org/officeDocument/2006/relationships/hyperlink" Target="https://twitter.com/_alsnafeah_/status/1223336493109972993" TargetMode="External"/><Relationship Id="rId5570" Type="http://schemas.openxmlformats.org/officeDocument/2006/relationships/hyperlink" Target="https://twitter.com/abdullalnaama/status/1223448463884636161" TargetMode="External"/><Relationship Id="rId6207" Type="http://schemas.openxmlformats.org/officeDocument/2006/relationships/hyperlink" Target="https://twitter.com/allqtr/status/1223596135496998912" TargetMode="External"/><Relationship Id="rId4172" Type="http://schemas.openxmlformats.org/officeDocument/2006/relationships/hyperlink" Target="https://pbs.twimg.com/media/EPtacaoW4AE6Mef.jpg" TargetMode="External"/><Relationship Id="rId5223" Type="http://schemas.openxmlformats.org/officeDocument/2006/relationships/hyperlink" Target="https://twitter.com/majed_aljabara/status/1223348494360109056" TargetMode="External"/><Relationship Id="rId6621" Type="http://schemas.openxmlformats.org/officeDocument/2006/relationships/hyperlink" Target="https://twitter.com/modelwasa/status/1223682897732947970" TargetMode="External"/><Relationship Id="rId8379" Type="http://schemas.openxmlformats.org/officeDocument/2006/relationships/hyperlink" Target="https://twitter.com/qataria_alyafei/status/1223450312196919296" TargetMode="External"/><Relationship Id="rId1766" Type="http://schemas.openxmlformats.org/officeDocument/2006/relationships/hyperlink" Target="http://pbs.twimg.com/profile_images/1095335045122777090/jkYoyEq6_normal.jpg" TargetMode="External"/><Relationship Id="rId2817" Type="http://schemas.openxmlformats.org/officeDocument/2006/relationships/hyperlink" Target="http://pbs.twimg.com/profile_images/996349771043438592/XCk4xcuZ_normal.jpg" TargetMode="External"/><Relationship Id="rId8793" Type="http://schemas.openxmlformats.org/officeDocument/2006/relationships/hyperlink" Target="https://twitter.com/aljabera245/status/1223134832882016268" TargetMode="External"/><Relationship Id="rId58" Type="http://schemas.openxmlformats.org/officeDocument/2006/relationships/hyperlink" Target="https://twitter.com/Queen___ahmed/status/1223566010051067904?s=19" TargetMode="External"/><Relationship Id="rId1419" Type="http://schemas.openxmlformats.org/officeDocument/2006/relationships/hyperlink" Target="http://pbs.twimg.com/profile_images/1223674536710868993/9ygJF3YF_normal.jpg" TargetMode="External"/><Relationship Id="rId1833" Type="http://schemas.openxmlformats.org/officeDocument/2006/relationships/hyperlink" Target="http://pbs.twimg.com/profile_images/1210924032587108359/ZpqijQFK_normal.jpg" TargetMode="External"/><Relationship Id="rId4989" Type="http://schemas.openxmlformats.org/officeDocument/2006/relationships/hyperlink" Target="https://twitter.com/hayate97500227/status/1223265785998729216" TargetMode="External"/><Relationship Id="rId7048" Type="http://schemas.openxmlformats.org/officeDocument/2006/relationships/hyperlink" Target="https://twitter.com/quuom/status/1223269054611324929" TargetMode="External"/><Relationship Id="rId7395" Type="http://schemas.openxmlformats.org/officeDocument/2006/relationships/hyperlink" Target="https://twitter.com/hinqnzsgb2uux5w/status/1223712037328637959" TargetMode="External"/><Relationship Id="rId8446" Type="http://schemas.openxmlformats.org/officeDocument/2006/relationships/hyperlink" Target="https://twitter.com/abdullaqat93/status/1223499076194488320" TargetMode="External"/><Relationship Id="rId8860" Type="http://schemas.openxmlformats.org/officeDocument/2006/relationships/hyperlink" Target="https://twitter.com/khalidaljumaily/status/1223828201950105602" TargetMode="External"/><Relationship Id="rId1900" Type="http://schemas.openxmlformats.org/officeDocument/2006/relationships/hyperlink" Target="http://pbs.twimg.com/profile_images/1199237334463631365/Qi86Abff_normal.jpg" TargetMode="External"/><Relationship Id="rId7462" Type="http://schemas.openxmlformats.org/officeDocument/2006/relationships/hyperlink" Target="https://twitter.com/ho44o/status/1223391729014976512" TargetMode="External"/><Relationship Id="rId8513" Type="http://schemas.openxmlformats.org/officeDocument/2006/relationships/hyperlink" Target="https://twitter.com/3obtii/status/1222972577485873152" TargetMode="External"/><Relationship Id="rId3658" Type="http://schemas.openxmlformats.org/officeDocument/2006/relationships/hyperlink" Target="http://pbs.twimg.com/profile_images/1127443386628231168/iosfJcSd_normal.jpg" TargetMode="External"/><Relationship Id="rId4709" Type="http://schemas.openxmlformats.org/officeDocument/2006/relationships/hyperlink" Target="https://twitter.com/nvkvnrzaxbpilx7/status/1222962198210863104" TargetMode="External"/><Relationship Id="rId6064" Type="http://schemas.openxmlformats.org/officeDocument/2006/relationships/hyperlink" Target="https://twitter.com/lolwaalbadr/status/1223574349262794752" TargetMode="External"/><Relationship Id="rId7115" Type="http://schemas.openxmlformats.org/officeDocument/2006/relationships/hyperlink" Target="https://twitter.com/qtrar3/status/1223376094168014849" TargetMode="External"/><Relationship Id="rId579" Type="http://schemas.openxmlformats.org/officeDocument/2006/relationships/hyperlink" Target="http://pbs.twimg.com/profile_images/944800410702897152/F58RJ_YS_normal.jpg" TargetMode="External"/><Relationship Id="rId993" Type="http://schemas.openxmlformats.org/officeDocument/2006/relationships/hyperlink" Target="http://pbs.twimg.com/profile_images/1059571611186184197/iYr5rkk2_normal.jpg" TargetMode="External"/><Relationship Id="rId2674" Type="http://schemas.openxmlformats.org/officeDocument/2006/relationships/hyperlink" Target="https://pbs.twimg.com/media/EPrzc_FX0AAMyb9.jpg" TargetMode="External"/><Relationship Id="rId5080" Type="http://schemas.openxmlformats.org/officeDocument/2006/relationships/hyperlink" Target="https://twitter.com/_mbs93/status/1223307776375644162" TargetMode="External"/><Relationship Id="rId6131" Type="http://schemas.openxmlformats.org/officeDocument/2006/relationships/hyperlink" Target="https://twitter.com/ha91774/status/1223581931725623297" TargetMode="External"/><Relationship Id="rId646" Type="http://schemas.openxmlformats.org/officeDocument/2006/relationships/hyperlink" Target="http://pbs.twimg.com/profile_images/1099009406635835397/dt8-Dawm_normal.jpg" TargetMode="External"/><Relationship Id="rId1276" Type="http://schemas.openxmlformats.org/officeDocument/2006/relationships/hyperlink" Target="http://pbs.twimg.com/profile_images/1149360291525869568/LeORZtZC_normal.jpg" TargetMode="External"/><Relationship Id="rId2327" Type="http://schemas.openxmlformats.org/officeDocument/2006/relationships/hyperlink" Target="http://pbs.twimg.com/profile_images/1199332856226435073/45gLC6Tz_normal.jpg" TargetMode="External"/><Relationship Id="rId3725" Type="http://schemas.openxmlformats.org/officeDocument/2006/relationships/hyperlink" Target="http://pbs.twimg.com/profile_images/1021127431011426307/NsQ0paRb_normal.jpg" TargetMode="External"/><Relationship Id="rId1690" Type="http://schemas.openxmlformats.org/officeDocument/2006/relationships/hyperlink" Target="http://pbs.twimg.com/profile_images/1208054067467034626/8NwZ1LmR_normal.jpg" TargetMode="External"/><Relationship Id="rId2741" Type="http://schemas.openxmlformats.org/officeDocument/2006/relationships/hyperlink" Target="http://pbs.twimg.com/profile_images/996349771043438592/XCk4xcuZ_normal.jpg" TargetMode="External"/><Relationship Id="rId5897" Type="http://schemas.openxmlformats.org/officeDocument/2006/relationships/hyperlink" Target="https://twitter.com/ilbedi3/status/1223511955220070400" TargetMode="External"/><Relationship Id="rId6948" Type="http://schemas.openxmlformats.org/officeDocument/2006/relationships/hyperlink" Target="https://twitter.com/falali3/status/1223700380409876481" TargetMode="External"/><Relationship Id="rId9007" Type="http://schemas.openxmlformats.org/officeDocument/2006/relationships/hyperlink" Target="https://twitter.com/_fahadalmalki/status/1223831609201262592" TargetMode="External"/><Relationship Id="rId713" Type="http://schemas.openxmlformats.org/officeDocument/2006/relationships/hyperlink" Target="http://pbs.twimg.com/profile_images/1207682980313010176/3Ar7N0YP_normal.jpg" TargetMode="External"/><Relationship Id="rId1343" Type="http://schemas.openxmlformats.org/officeDocument/2006/relationships/hyperlink" Target="http://pbs.twimg.com/profile_images/475040139593277440/Oy0T7NGu_normal.jpeg" TargetMode="External"/><Relationship Id="rId4499" Type="http://schemas.openxmlformats.org/officeDocument/2006/relationships/hyperlink" Target="http://pbs.twimg.com/profile_images/1141993607378980864/J4S9JbXn_normal.jpg" TargetMode="External"/><Relationship Id="rId5964" Type="http://schemas.openxmlformats.org/officeDocument/2006/relationships/hyperlink" Target="https://twitter.com/rajamohammadow1/status/1223560271249231880" TargetMode="External"/><Relationship Id="rId8370" Type="http://schemas.openxmlformats.org/officeDocument/2006/relationships/hyperlink" Target="https://twitter.com/ofkk92/status/1222988560145559558" TargetMode="External"/><Relationship Id="rId1410" Type="http://schemas.openxmlformats.org/officeDocument/2006/relationships/hyperlink" Target="https://pbs.twimg.com/media/EPrLQMzWsAEVpW1.jpg" TargetMode="External"/><Relationship Id="rId4566" Type="http://schemas.openxmlformats.org/officeDocument/2006/relationships/hyperlink" Target="http://pbs.twimg.com/profile_images/1207613293860413440/HXa1rcr6_normal.jpg" TargetMode="External"/><Relationship Id="rId4980" Type="http://schemas.openxmlformats.org/officeDocument/2006/relationships/hyperlink" Target="https://twitter.com/zmanany_85/status/1223272012929470464" TargetMode="External"/><Relationship Id="rId5617" Type="http://schemas.openxmlformats.org/officeDocument/2006/relationships/hyperlink" Target="https://twitter.com/ahmed546784/status/1223475099430506496" TargetMode="External"/><Relationship Id="rId8023" Type="http://schemas.openxmlformats.org/officeDocument/2006/relationships/hyperlink" Target="https://twitter.com/hamadk994/status/1223719915342962691" TargetMode="External"/><Relationship Id="rId3168" Type="http://schemas.openxmlformats.org/officeDocument/2006/relationships/hyperlink" Target="http://pbs.twimg.com/profile_images/1222640720919646209/rqOSAqTH_normal.jpg" TargetMode="External"/><Relationship Id="rId3582" Type="http://schemas.openxmlformats.org/officeDocument/2006/relationships/hyperlink" Target="http://pbs.twimg.com/profile_images/1221192436900253696/9HFe1RBs_normal.jpg" TargetMode="External"/><Relationship Id="rId4219" Type="http://schemas.openxmlformats.org/officeDocument/2006/relationships/hyperlink" Target="http://pbs.twimg.com/profile_images/1031340029338112001/vUbn9phx_normal.jpg" TargetMode="External"/><Relationship Id="rId4633" Type="http://schemas.openxmlformats.org/officeDocument/2006/relationships/hyperlink" Target="http://pbs.twimg.com/profile_images/910415787386695680/sjYFtTTj_normal.jpg" TargetMode="External"/><Relationship Id="rId7789" Type="http://schemas.openxmlformats.org/officeDocument/2006/relationships/hyperlink" Target="https://twitter.com/khulaifishaikha/status/1223309553489645571" TargetMode="External"/><Relationship Id="rId2184" Type="http://schemas.openxmlformats.org/officeDocument/2006/relationships/hyperlink" Target="http://pbs.twimg.com/profile_images/1223623231233503232/sFAF9YM-_normal.jpg" TargetMode="External"/><Relationship Id="rId3235" Type="http://schemas.openxmlformats.org/officeDocument/2006/relationships/hyperlink" Target="http://pbs.twimg.com/profile_images/1162574693418917888/ue0ZxS4R_normal.jpg" TargetMode="External"/><Relationship Id="rId7856" Type="http://schemas.openxmlformats.org/officeDocument/2006/relationships/hyperlink" Target="https://twitter.com/ahmadqtr/status/1223375379295100928" TargetMode="External"/><Relationship Id="rId156" Type="http://schemas.openxmlformats.org/officeDocument/2006/relationships/hyperlink" Target="https://pbs.twimg.com/media/EPs0UGbWsAA_fLF.jpg" TargetMode="External"/><Relationship Id="rId570" Type="http://schemas.openxmlformats.org/officeDocument/2006/relationships/hyperlink" Target="http://pbs.twimg.com/profile_images/1217595392466006016/m0EOAjNZ_normal.jpg" TargetMode="External"/><Relationship Id="rId2251" Type="http://schemas.openxmlformats.org/officeDocument/2006/relationships/hyperlink" Target="http://pbs.twimg.com/profile_images/1191622278880092160/HbtZrCcf_normal.jpg" TargetMode="External"/><Relationship Id="rId3302" Type="http://schemas.openxmlformats.org/officeDocument/2006/relationships/hyperlink" Target="http://pbs.twimg.com/profile_images/1218304960640835584/bEO06Ckd_normal.jpg" TargetMode="External"/><Relationship Id="rId4700" Type="http://schemas.openxmlformats.org/officeDocument/2006/relationships/hyperlink" Target="https://pbs.twimg.com/media/EPuVxbEWoAAgWf7.jpg" TargetMode="External"/><Relationship Id="rId6458" Type="http://schemas.openxmlformats.org/officeDocument/2006/relationships/hyperlink" Target="https://twitter.com/malkh5550/status/1223647852548804608" TargetMode="External"/><Relationship Id="rId7509" Type="http://schemas.openxmlformats.org/officeDocument/2006/relationships/hyperlink" Target="https://twitter.com/qtrmemeta/status/1223687174484381698" TargetMode="External"/><Relationship Id="rId8907" Type="http://schemas.openxmlformats.org/officeDocument/2006/relationships/hyperlink" Target="https://twitter.com/abdalazez400/status/1223208913320992769" TargetMode="External"/><Relationship Id="rId223" Type="http://schemas.openxmlformats.org/officeDocument/2006/relationships/hyperlink" Target="https://pbs.twimg.com/ext_tw_video_thumb/1223688001433296899/pu/img/v1E2GEBvbWEODjVe.jpg" TargetMode="External"/><Relationship Id="rId6872" Type="http://schemas.openxmlformats.org/officeDocument/2006/relationships/hyperlink" Target="https://twitter.com/youzeft/status/1223697418006552579" TargetMode="External"/><Relationship Id="rId7923" Type="http://schemas.openxmlformats.org/officeDocument/2006/relationships/hyperlink" Target="https://twitter.com/quoranthusiast/status/1223743692802076672" TargetMode="External"/><Relationship Id="rId4076" Type="http://schemas.openxmlformats.org/officeDocument/2006/relationships/hyperlink" Target="http://pbs.twimg.com/profile_images/1154509612017692672/UwGdfqXz_normal.jpg" TargetMode="External"/><Relationship Id="rId5474" Type="http://schemas.openxmlformats.org/officeDocument/2006/relationships/hyperlink" Target="https://twitter.com/qataralansari/status/1223398637495029761" TargetMode="External"/><Relationship Id="rId6525" Type="http://schemas.openxmlformats.org/officeDocument/2006/relationships/hyperlink" Target="https://twitter.com/ayedhl/status/1223666638995841025" TargetMode="External"/><Relationship Id="rId4490" Type="http://schemas.openxmlformats.org/officeDocument/2006/relationships/hyperlink" Target="http://pbs.twimg.com/profile_images/1222609405927137282/oQFvXyLy_normal.jpg" TargetMode="External"/><Relationship Id="rId5127" Type="http://schemas.openxmlformats.org/officeDocument/2006/relationships/hyperlink" Target="https://twitter.com/alabdullah5522/status/1223262689314725888" TargetMode="External"/><Relationship Id="rId5541" Type="http://schemas.openxmlformats.org/officeDocument/2006/relationships/hyperlink" Target="https://twitter.com/elnouri2/status/1223440021656686592" TargetMode="External"/><Relationship Id="rId8697" Type="http://schemas.openxmlformats.org/officeDocument/2006/relationships/hyperlink" Target="https://twitter.com/hudaalmohannad2/status/1223247859270721536" TargetMode="External"/><Relationship Id="rId1737" Type="http://schemas.openxmlformats.org/officeDocument/2006/relationships/hyperlink" Target="http://pbs.twimg.com/profile_images/1184795467219132416/uUfUj8R6_normal.jpg" TargetMode="External"/><Relationship Id="rId3092" Type="http://schemas.openxmlformats.org/officeDocument/2006/relationships/hyperlink" Target="http://pbs.twimg.com/profile_images/1218641159276204032/QLSJWo08_normal.jpg" TargetMode="External"/><Relationship Id="rId4143" Type="http://schemas.openxmlformats.org/officeDocument/2006/relationships/hyperlink" Target="http://pbs.twimg.com/profile_images/1042481136293818369/iD9o7sL5_normal.jpg" TargetMode="External"/><Relationship Id="rId7299" Type="http://schemas.openxmlformats.org/officeDocument/2006/relationships/hyperlink" Target="https://twitter.com/el_fa8ad/status/1223707894123769856" TargetMode="External"/><Relationship Id="rId8764" Type="http://schemas.openxmlformats.org/officeDocument/2006/relationships/hyperlink" Target="https://twitter.com/bazooka_q6r/status/1223822156682932224" TargetMode="External"/><Relationship Id="rId29" Type="http://schemas.openxmlformats.org/officeDocument/2006/relationships/hyperlink" Target="https://twitter.com/Queen___ahmed/status/1223566010051067904?s=19" TargetMode="External"/><Relationship Id="rId4210" Type="http://schemas.openxmlformats.org/officeDocument/2006/relationships/hyperlink" Target="http://pbs.twimg.com/profile_images/1206247219160141826/q220ggPw_normal.jpg" TargetMode="External"/><Relationship Id="rId7366" Type="http://schemas.openxmlformats.org/officeDocument/2006/relationships/hyperlink" Target="https://twitter.com/deqatar/status/1223352436196347904" TargetMode="External"/><Relationship Id="rId7780" Type="http://schemas.openxmlformats.org/officeDocument/2006/relationships/hyperlink" Target="https://twitter.com/shimaa_me/status/1223738212788703232" TargetMode="External"/><Relationship Id="rId8417" Type="http://schemas.openxmlformats.org/officeDocument/2006/relationships/hyperlink" Target="https://twitter.com/_mba57/status/1223679485373009920" TargetMode="External"/><Relationship Id="rId1804" Type="http://schemas.openxmlformats.org/officeDocument/2006/relationships/hyperlink" Target="http://pbs.twimg.com/profile_images/1212016296650592256/gTe4Rkg4_normal.jpg" TargetMode="External"/><Relationship Id="rId6382" Type="http://schemas.openxmlformats.org/officeDocument/2006/relationships/hyperlink" Target="https://twitter.com/umjassim_75/status/1223361561936441345" TargetMode="External"/><Relationship Id="rId7019" Type="http://schemas.openxmlformats.org/officeDocument/2006/relationships/hyperlink" Target="https://twitter.com/o_janahi/status/1223248063617228800" TargetMode="External"/><Relationship Id="rId7433" Type="http://schemas.openxmlformats.org/officeDocument/2006/relationships/hyperlink" Target="https://twitter.com/rinbowlady84/status/1223716939308072960" TargetMode="External"/><Relationship Id="rId8831" Type="http://schemas.openxmlformats.org/officeDocument/2006/relationships/hyperlink" Target="https://twitter.com/79abiqtr2/status/1223379532431921152" TargetMode="External"/><Relationship Id="rId3976" Type="http://schemas.openxmlformats.org/officeDocument/2006/relationships/hyperlink" Target="http://pbs.twimg.com/profile_images/671914746644406272/Lplpyxv5_normal.jpg" TargetMode="External"/><Relationship Id="rId6035" Type="http://schemas.openxmlformats.org/officeDocument/2006/relationships/hyperlink" Target="https://twitter.com/nonaunicorn/status/1223307531583397889" TargetMode="External"/><Relationship Id="rId897" Type="http://schemas.openxmlformats.org/officeDocument/2006/relationships/hyperlink" Target="http://abs.twimg.com/sticky/default_profile_images/default_profile_normal.png" TargetMode="External"/><Relationship Id="rId2578" Type="http://schemas.openxmlformats.org/officeDocument/2006/relationships/hyperlink" Target="http://pbs.twimg.com/profile_images/1222897496227110912/MA3J3Jeg_normal.jpg" TargetMode="External"/><Relationship Id="rId2992" Type="http://schemas.openxmlformats.org/officeDocument/2006/relationships/hyperlink" Target="https://pbs.twimg.com/media/EPt8Zp5X4AAnuRt.jpg" TargetMode="External"/><Relationship Id="rId3629" Type="http://schemas.openxmlformats.org/officeDocument/2006/relationships/hyperlink" Target="http://pbs.twimg.com/profile_images/1155790821544869889/pJ-z-ZZs_normal.jpg" TargetMode="External"/><Relationship Id="rId5051" Type="http://schemas.openxmlformats.org/officeDocument/2006/relationships/hyperlink" Target="https://twitter.com/jaberbinshafah/status/1223297284911370244" TargetMode="External"/><Relationship Id="rId7500" Type="http://schemas.openxmlformats.org/officeDocument/2006/relationships/hyperlink" Target="https://twitter.com/kalkubaisiqtr/status/1223317024572489728" TargetMode="External"/><Relationship Id="rId964" Type="http://schemas.openxmlformats.org/officeDocument/2006/relationships/hyperlink" Target="http://pbs.twimg.com/profile_images/943476668538204160/tAccCsSU_normal.jpg" TargetMode="External"/><Relationship Id="rId1594" Type="http://schemas.openxmlformats.org/officeDocument/2006/relationships/hyperlink" Target="http://pbs.twimg.com/profile_images/875481700993781760/918y0Icw_normal.jpg" TargetMode="External"/><Relationship Id="rId2645" Type="http://schemas.openxmlformats.org/officeDocument/2006/relationships/hyperlink" Target="http://pbs.twimg.com/profile_images/755888579566592001/Bog7C9DU_normal.jpg" TargetMode="External"/><Relationship Id="rId6102" Type="http://schemas.openxmlformats.org/officeDocument/2006/relationships/hyperlink" Target="https://twitter.com/munmunani/status/1223548522663940096" TargetMode="External"/><Relationship Id="rId617" Type="http://schemas.openxmlformats.org/officeDocument/2006/relationships/hyperlink" Target="http://pbs.twimg.com/profile_images/1015678264918999040/lx1sGZvb_normal.jpg" TargetMode="External"/><Relationship Id="rId1247" Type="http://schemas.openxmlformats.org/officeDocument/2006/relationships/hyperlink" Target="http://pbs.twimg.com/profile_images/1169314588275433474/ig7SEs1U_normal.jpg" TargetMode="External"/><Relationship Id="rId1661" Type="http://schemas.openxmlformats.org/officeDocument/2006/relationships/hyperlink" Target="https://pbs.twimg.com/media/EPrjEYZXUAU8kHJ.jpg" TargetMode="External"/><Relationship Id="rId2712" Type="http://schemas.openxmlformats.org/officeDocument/2006/relationships/hyperlink" Target="http://pbs.twimg.com/profile_images/1198913149715537920/0bzhsXB2_normal.jpg" TargetMode="External"/><Relationship Id="rId5868" Type="http://schemas.openxmlformats.org/officeDocument/2006/relationships/hyperlink" Target="https://twitter.com/1999mmntha/status/1223522331420692481" TargetMode="External"/><Relationship Id="rId6919" Type="http://schemas.openxmlformats.org/officeDocument/2006/relationships/hyperlink" Target="https://twitter.com/rouda2004/status/1223687611136516102" TargetMode="External"/><Relationship Id="rId8274" Type="http://schemas.openxmlformats.org/officeDocument/2006/relationships/hyperlink" Target="https://twitter.com/noorsaad1984/status/1223801616261898240" TargetMode="External"/><Relationship Id="rId1314" Type="http://schemas.openxmlformats.org/officeDocument/2006/relationships/hyperlink" Target="http://pbs.twimg.com/profile_images/1223476490349625354/u0lGN3cO_normal.jpg" TargetMode="External"/><Relationship Id="rId4884" Type="http://schemas.openxmlformats.org/officeDocument/2006/relationships/hyperlink" Target="https://twitter.com/rosealashwal/status/1223230052030128128" TargetMode="External"/><Relationship Id="rId5935" Type="http://schemas.openxmlformats.org/officeDocument/2006/relationships/hyperlink" Target="https://twitter.com/v______2/status/1223431350222577665" TargetMode="External"/><Relationship Id="rId7290" Type="http://schemas.openxmlformats.org/officeDocument/2006/relationships/hyperlink" Target="https://twitter.com/hayah__/status/1223706962707263488" TargetMode="External"/><Relationship Id="rId8341" Type="http://schemas.openxmlformats.org/officeDocument/2006/relationships/hyperlink" Target="https://twitter.com/bo3oof_/status/1223710616126357505" TargetMode="External"/><Relationship Id="rId3486" Type="http://schemas.openxmlformats.org/officeDocument/2006/relationships/hyperlink" Target="http://pbs.twimg.com/profile_images/1097851581842759680/wPxoQ0vv_normal.jpg" TargetMode="External"/><Relationship Id="rId4537" Type="http://schemas.openxmlformats.org/officeDocument/2006/relationships/hyperlink" Target="http://pbs.twimg.com/profile_images/892199188775059456/sIazJU_5_normal.jpg" TargetMode="External"/><Relationship Id="rId20" Type="http://schemas.openxmlformats.org/officeDocument/2006/relationships/hyperlink" Target="https://www.youtube.com/watch?v=e2bmxwy7X80&amp;feature=youtu.be" TargetMode="External"/><Relationship Id="rId2088" Type="http://schemas.openxmlformats.org/officeDocument/2006/relationships/hyperlink" Target="http://pbs.twimg.com/profile_images/1203704098601807874/1liBjoLt_normal.jpg" TargetMode="External"/><Relationship Id="rId3139" Type="http://schemas.openxmlformats.org/officeDocument/2006/relationships/hyperlink" Target="http://pbs.twimg.com/profile_images/1220620415946625027/HI4S_0SL_normal.jpg" TargetMode="External"/><Relationship Id="rId4951" Type="http://schemas.openxmlformats.org/officeDocument/2006/relationships/hyperlink" Target="https://twitter.com/mohdwaves/status/1223263434080387072" TargetMode="External"/><Relationship Id="rId7010" Type="http://schemas.openxmlformats.org/officeDocument/2006/relationships/hyperlink" Target="https://twitter.com/yousif546/status/1223174648285794304" TargetMode="External"/><Relationship Id="rId474" Type="http://schemas.openxmlformats.org/officeDocument/2006/relationships/hyperlink" Target="http://abs.twimg.com/sticky/default_profile_images/default_profile_normal.png" TargetMode="External"/><Relationship Id="rId2155" Type="http://schemas.openxmlformats.org/officeDocument/2006/relationships/hyperlink" Target="http://pbs.twimg.com/profile_images/757905819585380352/iBWKVl9U_normal.jpg" TargetMode="External"/><Relationship Id="rId3553" Type="http://schemas.openxmlformats.org/officeDocument/2006/relationships/hyperlink" Target="http://pbs.twimg.com/profile_images/1170436626813792260/SYkdvucp_normal.jpg" TargetMode="External"/><Relationship Id="rId4604" Type="http://schemas.openxmlformats.org/officeDocument/2006/relationships/hyperlink" Target="http://pbs.twimg.com/profile_images/931662917732306944/B7eIcx1f_normal.jpg" TargetMode="External"/><Relationship Id="rId127" Type="http://schemas.openxmlformats.org/officeDocument/2006/relationships/hyperlink" Target="https://pbs.twimg.com/media/EPrjEYZXUAU8kHJ.jpg" TargetMode="External"/><Relationship Id="rId3206" Type="http://schemas.openxmlformats.org/officeDocument/2006/relationships/hyperlink" Target="https://pbs.twimg.com/media/EPrzc_FX0AAMyb9.jpg" TargetMode="External"/><Relationship Id="rId3620" Type="http://schemas.openxmlformats.org/officeDocument/2006/relationships/hyperlink" Target="http://pbs.twimg.com/profile_images/876586522165862400/bJQuhq6g_normal.jpg" TargetMode="External"/><Relationship Id="rId6776" Type="http://schemas.openxmlformats.org/officeDocument/2006/relationships/hyperlink" Target="https://twitter.com/_hsy9/status/1223690631559680001" TargetMode="External"/><Relationship Id="rId7827" Type="http://schemas.openxmlformats.org/officeDocument/2006/relationships/hyperlink" Target="https://twitter.com/_77ffi/status/1223332201150013441" TargetMode="External"/><Relationship Id="rId541" Type="http://schemas.openxmlformats.org/officeDocument/2006/relationships/hyperlink" Target="http://pbs.twimg.com/profile_images/1196005978979868673/-3brRToO_normal.jpg" TargetMode="External"/><Relationship Id="rId1171" Type="http://schemas.openxmlformats.org/officeDocument/2006/relationships/hyperlink" Target="http://pbs.twimg.com/profile_images/1211262186770878466/VLlYuTDa_normal.jpg" TargetMode="External"/><Relationship Id="rId2222" Type="http://schemas.openxmlformats.org/officeDocument/2006/relationships/hyperlink" Target="http://pbs.twimg.com/profile_images/1175541026708234245/VjL2tdQU_normal.jpg" TargetMode="External"/><Relationship Id="rId5378" Type="http://schemas.openxmlformats.org/officeDocument/2006/relationships/hyperlink" Target="https://twitter.com/h_alyazidi/status/1223370627693862912" TargetMode="External"/><Relationship Id="rId5792" Type="http://schemas.openxmlformats.org/officeDocument/2006/relationships/hyperlink" Target="https://twitter.com/hediye_/status/1223541941448724480" TargetMode="External"/><Relationship Id="rId6429" Type="http://schemas.openxmlformats.org/officeDocument/2006/relationships/hyperlink" Target="https://twitter.com/nuraalyafei/status/1223522147211104257" TargetMode="External"/><Relationship Id="rId6843" Type="http://schemas.openxmlformats.org/officeDocument/2006/relationships/hyperlink" Target="https://twitter.com/msm21981462/status/1223274415087063045" TargetMode="External"/><Relationship Id="rId1988" Type="http://schemas.openxmlformats.org/officeDocument/2006/relationships/hyperlink" Target="http://pbs.twimg.com/profile_images/1141068938299748353/cBqfvzTj_normal.jpg" TargetMode="External"/><Relationship Id="rId4394" Type="http://schemas.openxmlformats.org/officeDocument/2006/relationships/hyperlink" Target="http://pbs.twimg.com/profile_images/1212505777858138113/277Wktwf_normal.jpg" TargetMode="External"/><Relationship Id="rId5445" Type="http://schemas.openxmlformats.org/officeDocument/2006/relationships/hyperlink" Target="https://twitter.com/79abiqtr2/status/1223383136551231489" TargetMode="External"/><Relationship Id="rId4047" Type="http://schemas.openxmlformats.org/officeDocument/2006/relationships/hyperlink" Target="https://pbs.twimg.com/media/EPlqPA6WsAAfkQk.jpg" TargetMode="External"/><Relationship Id="rId4461" Type="http://schemas.openxmlformats.org/officeDocument/2006/relationships/hyperlink" Target="https://pbs.twimg.com/ext_tw_video_thumb/1223687840619487239/pu/img/KqvpmTeVkjX34hht.jpg" TargetMode="External"/><Relationship Id="rId5512" Type="http://schemas.openxmlformats.org/officeDocument/2006/relationships/hyperlink" Target="https://twitter.com/yes_qatar/status/1223421098089439232" TargetMode="External"/><Relationship Id="rId6910" Type="http://schemas.openxmlformats.org/officeDocument/2006/relationships/hyperlink" Target="https://twitter.com/rouda2004/status/1223542288565112832" TargetMode="External"/><Relationship Id="rId8668" Type="http://schemas.openxmlformats.org/officeDocument/2006/relationships/hyperlink" Target="https://twitter.com/alkuwarimashaa/status/1223815805995044865" TargetMode="External"/><Relationship Id="rId3063" Type="http://schemas.openxmlformats.org/officeDocument/2006/relationships/hyperlink" Target="http://pbs.twimg.com/profile_images/1223545015235948544/Li2WIOib_normal.jpg" TargetMode="External"/><Relationship Id="rId4114" Type="http://schemas.openxmlformats.org/officeDocument/2006/relationships/hyperlink" Target="http://pbs.twimg.com/profile_images/1154509612017692672/UwGdfqXz_normal.jpg" TargetMode="External"/><Relationship Id="rId1708" Type="http://schemas.openxmlformats.org/officeDocument/2006/relationships/hyperlink" Target="http://pbs.twimg.com/profile_images/1221003261244772354/dJdhXoIv_normal.jpg" TargetMode="External"/><Relationship Id="rId3130" Type="http://schemas.openxmlformats.org/officeDocument/2006/relationships/hyperlink" Target="https://pbs.twimg.com/ext_tw_video_thumb/1223688001433296899/pu/img/v1E2GEBvbWEODjVe.jpg" TargetMode="External"/><Relationship Id="rId6286" Type="http://schemas.openxmlformats.org/officeDocument/2006/relationships/hyperlink" Target="https://twitter.com/amghnim/status/1223608052315820032" TargetMode="External"/><Relationship Id="rId7337" Type="http://schemas.openxmlformats.org/officeDocument/2006/relationships/hyperlink" Target="https://twitter.com/qtr_uk96/status/1223549448892178433" TargetMode="External"/><Relationship Id="rId7684" Type="http://schemas.openxmlformats.org/officeDocument/2006/relationships/hyperlink" Target="https://twitter.com/fjyaktr89/status/1223732929613967367" TargetMode="External"/><Relationship Id="rId8735" Type="http://schemas.openxmlformats.org/officeDocument/2006/relationships/hyperlink" Target="https://twitter.com/jassimalna3ma/status/1223822078232625152" TargetMode="External"/><Relationship Id="rId7751" Type="http://schemas.openxmlformats.org/officeDocument/2006/relationships/hyperlink" Target="https://twitter.com/ameera341/status/1223735843535425538" TargetMode="External"/><Relationship Id="rId8802" Type="http://schemas.openxmlformats.org/officeDocument/2006/relationships/hyperlink" Target="https://twitter.com/mm__ss55/status/1223189097642102785" TargetMode="External"/><Relationship Id="rId2896" Type="http://schemas.openxmlformats.org/officeDocument/2006/relationships/hyperlink" Target="http://pbs.twimg.com/profile_images/1219960742310481920/-kFVfr_g_normal.jpg" TargetMode="External"/><Relationship Id="rId3947" Type="http://schemas.openxmlformats.org/officeDocument/2006/relationships/hyperlink" Target="http://pbs.twimg.com/profile_images/1169635807398903810/lKDc3P0a_normal.jpg" TargetMode="External"/><Relationship Id="rId6353" Type="http://schemas.openxmlformats.org/officeDocument/2006/relationships/hyperlink" Target="https://twitter.com/mohamedbaba01/status/1223622024553226241" TargetMode="External"/><Relationship Id="rId7404" Type="http://schemas.openxmlformats.org/officeDocument/2006/relationships/hyperlink" Target="https://twitter.com/azizalsadii/status/1223713321205014533" TargetMode="External"/><Relationship Id="rId868" Type="http://schemas.openxmlformats.org/officeDocument/2006/relationships/hyperlink" Target="http://pbs.twimg.com/profile_images/1001827069138014208/oy1HJJ8c_normal.jpg" TargetMode="External"/><Relationship Id="rId1498" Type="http://schemas.openxmlformats.org/officeDocument/2006/relationships/hyperlink" Target="https://pbs.twimg.com/media/EPrjEYZXUAU8kHJ.jpg" TargetMode="External"/><Relationship Id="rId2549" Type="http://schemas.openxmlformats.org/officeDocument/2006/relationships/hyperlink" Target="http://pbs.twimg.com/profile_images/1213399924173348864/Dw9yVZWn_normal.jpg" TargetMode="External"/><Relationship Id="rId2963" Type="http://schemas.openxmlformats.org/officeDocument/2006/relationships/hyperlink" Target="https://pbs.twimg.com/ext_tw_video_thumb/1223688001433296899/pu/img/v1E2GEBvbWEODjVe.jpg" TargetMode="External"/><Relationship Id="rId6006" Type="http://schemas.openxmlformats.org/officeDocument/2006/relationships/hyperlink" Target="https://twitter.com/basmaa_a2/status/1223567443144126466" TargetMode="External"/><Relationship Id="rId6420" Type="http://schemas.openxmlformats.org/officeDocument/2006/relationships/hyperlink" Target="https://twitter.com/kisstheturtle/status/1223634765670158336" TargetMode="External"/><Relationship Id="rId935" Type="http://schemas.openxmlformats.org/officeDocument/2006/relationships/hyperlink" Target="http://pbs.twimg.com/profile_images/1223742256651390976/e-iqtWQZ_normal.jpg" TargetMode="External"/><Relationship Id="rId1565" Type="http://schemas.openxmlformats.org/officeDocument/2006/relationships/hyperlink" Target="http://pbs.twimg.com/profile_images/875642962796978176/k8NGHqZy_normal.jpg" TargetMode="External"/><Relationship Id="rId2616" Type="http://schemas.openxmlformats.org/officeDocument/2006/relationships/hyperlink" Target="http://pbs.twimg.com/profile_images/884773447749967874/7pn0EHHg_normal.jpg" TargetMode="External"/><Relationship Id="rId5022" Type="http://schemas.openxmlformats.org/officeDocument/2006/relationships/hyperlink" Target="https://twitter.com/mgalkubaisi/status/1223281695530442753" TargetMode="External"/><Relationship Id="rId8178" Type="http://schemas.openxmlformats.org/officeDocument/2006/relationships/hyperlink" Target="https://twitter.com/alhitmikhalifa/status/1223342151158976517" TargetMode="External"/><Relationship Id="rId8592" Type="http://schemas.openxmlformats.org/officeDocument/2006/relationships/hyperlink" Target="https://twitter.com/a_e00omr/status/1223771054415450113" TargetMode="External"/><Relationship Id="rId1218" Type="http://schemas.openxmlformats.org/officeDocument/2006/relationships/hyperlink" Target="http://pbs.twimg.com/profile_images/940577205964468224/XnamPiBS_normal.jpg" TargetMode="External"/><Relationship Id="rId7194" Type="http://schemas.openxmlformats.org/officeDocument/2006/relationships/hyperlink" Target="https://twitter.com/_aysha_aa/status/1223413827905171456" TargetMode="External"/><Relationship Id="rId8245" Type="http://schemas.openxmlformats.org/officeDocument/2006/relationships/hyperlink" Target="https://twitter.com/nayef__qatar/status/1223519809264025602" TargetMode="External"/><Relationship Id="rId1632" Type="http://schemas.openxmlformats.org/officeDocument/2006/relationships/hyperlink" Target="http://pbs.twimg.com/profile_images/721255855400861700/mihw3omv_normal.jpg" TargetMode="External"/><Relationship Id="rId4788" Type="http://schemas.openxmlformats.org/officeDocument/2006/relationships/hyperlink" Target="https://twitter.com/yjs1lybfhgcsgkj/status/1223113043023814656" TargetMode="External"/><Relationship Id="rId5839" Type="http://schemas.openxmlformats.org/officeDocument/2006/relationships/hyperlink" Target="https://twitter.com/salmans63681439/status/1223548039064956929" TargetMode="External"/><Relationship Id="rId7261" Type="http://schemas.openxmlformats.org/officeDocument/2006/relationships/hyperlink" Target="https://twitter.com/bent_albalad_/status/1223158485472464896" TargetMode="External"/><Relationship Id="rId4855" Type="http://schemas.openxmlformats.org/officeDocument/2006/relationships/hyperlink" Target="https://twitter.com/esshor/status/1223197900890681345" TargetMode="External"/><Relationship Id="rId5906" Type="http://schemas.openxmlformats.org/officeDocument/2006/relationships/hyperlink" Target="https://twitter.com/muneerax/status/1223293525019721730" TargetMode="External"/><Relationship Id="rId8312" Type="http://schemas.openxmlformats.org/officeDocument/2006/relationships/hyperlink" Target="https://twitter.com/sama_aldoha/status/1223529181205671936" TargetMode="External"/><Relationship Id="rId3457" Type="http://schemas.openxmlformats.org/officeDocument/2006/relationships/hyperlink" Target="http://pbs.twimg.com/profile_images/1200550376849711106/1tZk38Dg_normal.jpg" TargetMode="External"/><Relationship Id="rId3871" Type="http://schemas.openxmlformats.org/officeDocument/2006/relationships/hyperlink" Target="http://pbs.twimg.com/profile_images/1032505108830011397/HtTV7uVk_normal.jpg" TargetMode="External"/><Relationship Id="rId4508" Type="http://schemas.openxmlformats.org/officeDocument/2006/relationships/hyperlink" Target="http://pbs.twimg.com/profile_images/1211754515453620230/gRJcyFNP_normal.jpg" TargetMode="External"/><Relationship Id="rId4922" Type="http://schemas.openxmlformats.org/officeDocument/2006/relationships/hyperlink" Target="https://twitter.com/asjh87/status/1223246098661367809" TargetMode="External"/><Relationship Id="rId378" Type="http://schemas.openxmlformats.org/officeDocument/2006/relationships/hyperlink" Target="https://pbs.twimg.com/media/EPth4fVX4AcBDeS.jpg" TargetMode="External"/><Relationship Id="rId792" Type="http://schemas.openxmlformats.org/officeDocument/2006/relationships/hyperlink" Target="http://pbs.twimg.com/profile_images/1171036216566923264/CJSQdb7f_normal.jpg" TargetMode="External"/><Relationship Id="rId2059" Type="http://schemas.openxmlformats.org/officeDocument/2006/relationships/hyperlink" Target="http://pbs.twimg.com/profile_images/599801357327933440/MT80_Qvz_normal.jpg" TargetMode="External"/><Relationship Id="rId2473" Type="http://schemas.openxmlformats.org/officeDocument/2006/relationships/hyperlink" Target="http://pbs.twimg.com/profile_images/1223018024824901635/q38wXM1d_normal.jpg" TargetMode="External"/><Relationship Id="rId3524" Type="http://schemas.openxmlformats.org/officeDocument/2006/relationships/hyperlink" Target="http://pbs.twimg.com/profile_images/1186597687841447936/jpvkX7Mr_normal.jpg" TargetMode="External"/><Relationship Id="rId445" Type="http://schemas.openxmlformats.org/officeDocument/2006/relationships/hyperlink" Target="http://pbs.twimg.com/profile_images/874769669244284928/vKnNV2cW_normal.jpg" TargetMode="External"/><Relationship Id="rId1075" Type="http://schemas.openxmlformats.org/officeDocument/2006/relationships/hyperlink" Target="http://pbs.twimg.com/profile_images/1168998961660735488/JvA4O1hz_normal.jpg" TargetMode="External"/><Relationship Id="rId2126" Type="http://schemas.openxmlformats.org/officeDocument/2006/relationships/hyperlink" Target="http://pbs.twimg.com/profile_images/1079014000388702208/7AFcjiaZ_normal.jpg" TargetMode="External"/><Relationship Id="rId2540" Type="http://schemas.openxmlformats.org/officeDocument/2006/relationships/hyperlink" Target="http://pbs.twimg.com/profile_images/1213399924173348864/Dw9yVZWn_normal.jpg" TargetMode="External"/><Relationship Id="rId5696" Type="http://schemas.openxmlformats.org/officeDocument/2006/relationships/hyperlink" Target="https://twitter.com/mfa06800927/status/1223270233063870466" TargetMode="External"/><Relationship Id="rId6747" Type="http://schemas.openxmlformats.org/officeDocument/2006/relationships/hyperlink" Target="https://twitter.com/ui5mroqvauum21s/status/1223689486170763269" TargetMode="External"/><Relationship Id="rId512" Type="http://schemas.openxmlformats.org/officeDocument/2006/relationships/hyperlink" Target="http://pbs.twimg.com/profile_images/1207738949902446595/s4BPN02H_normal.jpg" TargetMode="External"/><Relationship Id="rId1142" Type="http://schemas.openxmlformats.org/officeDocument/2006/relationships/hyperlink" Target="http://pbs.twimg.com/profile_images/888548500895444992/6hGcrdAw_normal.jpg" TargetMode="External"/><Relationship Id="rId4298" Type="http://schemas.openxmlformats.org/officeDocument/2006/relationships/hyperlink" Target="http://pbs.twimg.com/profile_images/872786492938047488/SF74yXDE_normal.jpg" TargetMode="External"/><Relationship Id="rId5349" Type="http://schemas.openxmlformats.org/officeDocument/2006/relationships/hyperlink" Target="https://twitter.com/kwt221122/status/1223363117381509122" TargetMode="External"/><Relationship Id="rId4365" Type="http://schemas.openxmlformats.org/officeDocument/2006/relationships/hyperlink" Target="http://pbs.twimg.com/profile_images/1189173424561762304/JrktWN9M_normal.jpg" TargetMode="External"/><Relationship Id="rId5763" Type="http://schemas.openxmlformats.org/officeDocument/2006/relationships/hyperlink" Target="https://twitter.com/a7mad555/status/1223281367238217729" TargetMode="External"/><Relationship Id="rId6814" Type="http://schemas.openxmlformats.org/officeDocument/2006/relationships/hyperlink" Target="https://twitter.com/alkuwari2030/status/1223263705539936262" TargetMode="External"/><Relationship Id="rId1959" Type="http://schemas.openxmlformats.org/officeDocument/2006/relationships/hyperlink" Target="http://pbs.twimg.com/profile_images/1187756389785051141/q4MPHvxj_normal.jpg" TargetMode="External"/><Relationship Id="rId4018" Type="http://schemas.openxmlformats.org/officeDocument/2006/relationships/hyperlink" Target="http://pbs.twimg.com/profile_images/754985149905895424/WJyD8sXM_normal.jpg" TargetMode="External"/><Relationship Id="rId5416" Type="http://schemas.openxmlformats.org/officeDocument/2006/relationships/hyperlink" Target="https://twitter.com/alnwwwr/status/1223298673322401792" TargetMode="External"/><Relationship Id="rId5830" Type="http://schemas.openxmlformats.org/officeDocument/2006/relationships/hyperlink" Target="https://twitter.com/shaikha3001/status/1223547072231723009" TargetMode="External"/><Relationship Id="rId8986" Type="http://schemas.openxmlformats.org/officeDocument/2006/relationships/hyperlink" Target="https://twitter.com/halrumaihi91/status/1223006763756277761" TargetMode="External"/><Relationship Id="rId3381" Type="http://schemas.openxmlformats.org/officeDocument/2006/relationships/hyperlink" Target="http://pbs.twimg.com/profile_images/1135792728086843393/II2NKfaP_normal.jpg" TargetMode="External"/><Relationship Id="rId4432" Type="http://schemas.openxmlformats.org/officeDocument/2006/relationships/hyperlink" Target="http://abs.twimg.com/sticky/default_profile_images/default_profile_normal.png" TargetMode="External"/><Relationship Id="rId7588" Type="http://schemas.openxmlformats.org/officeDocument/2006/relationships/hyperlink" Target="https://twitter.com/sh4ikh44/status/1223726597125165056" TargetMode="External"/><Relationship Id="rId8639" Type="http://schemas.openxmlformats.org/officeDocument/2006/relationships/hyperlink" Target="https://twitter.com/q78qtr/status/1223814715438178306" TargetMode="External"/><Relationship Id="rId3034" Type="http://schemas.openxmlformats.org/officeDocument/2006/relationships/hyperlink" Target="http://pbs.twimg.com/profile_images/1188836981385682944/HAVcGjyY_normal.jpg" TargetMode="External"/><Relationship Id="rId7655" Type="http://schemas.openxmlformats.org/officeDocument/2006/relationships/hyperlink" Target="https://twitter.com/mbs999987/status/1223731666683932672" TargetMode="External"/><Relationship Id="rId8706" Type="http://schemas.openxmlformats.org/officeDocument/2006/relationships/hyperlink" Target="https://twitter.com/9ay3w/status/1223685441653747712" TargetMode="External"/><Relationship Id="rId2050" Type="http://schemas.openxmlformats.org/officeDocument/2006/relationships/hyperlink" Target="http://pbs.twimg.com/profile_images/993942914244980743/Elt6yyHT_normal.jpg" TargetMode="External"/><Relationship Id="rId3101" Type="http://schemas.openxmlformats.org/officeDocument/2006/relationships/hyperlink" Target="http://pbs.twimg.com/profile_images/1219644248234045442/aXVz-f5g_normal.jpg" TargetMode="External"/><Relationship Id="rId6257" Type="http://schemas.openxmlformats.org/officeDocument/2006/relationships/hyperlink" Target="https://twitter.com/baloon12255/status/1223598277645434880" TargetMode="External"/><Relationship Id="rId6671" Type="http://schemas.openxmlformats.org/officeDocument/2006/relationships/hyperlink" Target="https://twitter.com/m_almesnad/status/1223341162787942405" TargetMode="External"/><Relationship Id="rId7308" Type="http://schemas.openxmlformats.org/officeDocument/2006/relationships/hyperlink" Target="https://twitter.com/umabdul50416296/status/1223708726672142341" TargetMode="External"/><Relationship Id="rId7722" Type="http://schemas.openxmlformats.org/officeDocument/2006/relationships/hyperlink" Target="https://twitter.com/wadhaqa1/status/1223735124237471747" TargetMode="External"/><Relationship Id="rId5273" Type="http://schemas.openxmlformats.org/officeDocument/2006/relationships/hyperlink" Target="https://twitter.com/khalifabinessa/status/1223339802533167104" TargetMode="External"/><Relationship Id="rId6324" Type="http://schemas.openxmlformats.org/officeDocument/2006/relationships/hyperlink" Target="https://twitter.com/lhsd2/status/1223614256366702592" TargetMode="External"/><Relationship Id="rId839" Type="http://schemas.openxmlformats.org/officeDocument/2006/relationships/hyperlink" Target="http://pbs.twimg.com/profile_images/1182028897413746688/3KYLs1KH_normal.jpg" TargetMode="External"/><Relationship Id="rId1469" Type="http://schemas.openxmlformats.org/officeDocument/2006/relationships/hyperlink" Target="http://pbs.twimg.com/profile_images/1210098471451156481/dXCo6CEE_normal.jpg" TargetMode="External"/><Relationship Id="rId2867" Type="http://schemas.openxmlformats.org/officeDocument/2006/relationships/hyperlink" Target="http://pbs.twimg.com/profile_images/996349771043438592/XCk4xcuZ_normal.jpg" TargetMode="External"/><Relationship Id="rId3918" Type="http://schemas.openxmlformats.org/officeDocument/2006/relationships/hyperlink" Target="http://pbs.twimg.com/profile_images/1172599228750815234/5v1Ps5eD_normal.jpg" TargetMode="External"/><Relationship Id="rId5340" Type="http://schemas.openxmlformats.org/officeDocument/2006/relationships/hyperlink" Target="https://twitter.com/magazan94/status/1223361017788366848" TargetMode="External"/><Relationship Id="rId8496" Type="http://schemas.openxmlformats.org/officeDocument/2006/relationships/hyperlink" Target="https://twitter.com/o_qatar/status/1223806875814285312" TargetMode="External"/><Relationship Id="rId1883" Type="http://schemas.openxmlformats.org/officeDocument/2006/relationships/hyperlink" Target="http://pbs.twimg.com/profile_images/1218820398848139265/bB35FP8x_normal.jpg" TargetMode="External"/><Relationship Id="rId2934" Type="http://schemas.openxmlformats.org/officeDocument/2006/relationships/hyperlink" Target="http://pbs.twimg.com/profile_images/1177371920045629440/Klcuc2SH_normal.jpg" TargetMode="External"/><Relationship Id="rId7098" Type="http://schemas.openxmlformats.org/officeDocument/2006/relationships/hyperlink" Target="https://twitter.com/althani_anood/status/1223397519952175104" TargetMode="External"/><Relationship Id="rId8149" Type="http://schemas.openxmlformats.org/officeDocument/2006/relationships/hyperlink" Target="https://twitter.com/lilywhi00429514/status/1223216579573374982" TargetMode="External"/><Relationship Id="rId906" Type="http://schemas.openxmlformats.org/officeDocument/2006/relationships/hyperlink" Target="http://pbs.twimg.com/profile_images/1139192294471602176/TYkxjC0N_normal.jpg" TargetMode="External"/><Relationship Id="rId1536" Type="http://schemas.openxmlformats.org/officeDocument/2006/relationships/hyperlink" Target="http://pbs.twimg.com/profile_images/1140210842232864768/aqR9dIeg_normal.jpg" TargetMode="External"/><Relationship Id="rId1950" Type="http://schemas.openxmlformats.org/officeDocument/2006/relationships/hyperlink" Target="http://pbs.twimg.com/profile_images/1217308560637530117/vRS6ex6Z_normal.jpg" TargetMode="External"/><Relationship Id="rId8563" Type="http://schemas.openxmlformats.org/officeDocument/2006/relationships/hyperlink" Target="https://twitter.com/aljassim76/status/1223455877073645568" TargetMode="External"/><Relationship Id="rId1603" Type="http://schemas.openxmlformats.org/officeDocument/2006/relationships/hyperlink" Target="http://pbs.twimg.com/profile_images/1026567835210866690/DktQt5bQ_normal.jpg" TargetMode="External"/><Relationship Id="rId4759" Type="http://schemas.openxmlformats.org/officeDocument/2006/relationships/hyperlink" Target="https://twitter.com/qtr_law/status/1223012376951259137" TargetMode="External"/><Relationship Id="rId7165" Type="http://schemas.openxmlformats.org/officeDocument/2006/relationships/hyperlink" Target="https://twitter.com/_aysha_aa/status/1223258282049134594" TargetMode="External"/><Relationship Id="rId8216" Type="http://schemas.openxmlformats.org/officeDocument/2006/relationships/hyperlink" Target="https://twitter.com/bosaa3d_/status/1223706111808876544" TargetMode="External"/><Relationship Id="rId8630" Type="http://schemas.openxmlformats.org/officeDocument/2006/relationships/hyperlink" Target="https://twitter.com/qataronly77/status/1223733648949751812" TargetMode="External"/><Relationship Id="rId3775" Type="http://schemas.openxmlformats.org/officeDocument/2006/relationships/hyperlink" Target="http://pbs.twimg.com/profile_images/1052316541323075584/GBDbuCT3_normal.jpg" TargetMode="External"/><Relationship Id="rId4826" Type="http://schemas.openxmlformats.org/officeDocument/2006/relationships/hyperlink" Target="https://twitter.com/2018qatar/status/1223175576938151936" TargetMode="External"/><Relationship Id="rId6181" Type="http://schemas.openxmlformats.org/officeDocument/2006/relationships/hyperlink" Target="https://twitter.com/salwaqtr/status/1223514444472504320" TargetMode="External"/><Relationship Id="rId7232" Type="http://schemas.openxmlformats.org/officeDocument/2006/relationships/hyperlink" Target="https://twitter.com/aldohaa__/status/1223703955773034497" TargetMode="External"/><Relationship Id="rId696" Type="http://schemas.openxmlformats.org/officeDocument/2006/relationships/hyperlink" Target="http://pbs.twimg.com/profile_images/874667974409539586/O-7XfbOy_normal.jpg" TargetMode="External"/><Relationship Id="rId2377" Type="http://schemas.openxmlformats.org/officeDocument/2006/relationships/hyperlink" Target="http://pbs.twimg.com/profile_images/1188362741259460609/1nNX5QXl_normal.jpg" TargetMode="External"/><Relationship Id="rId2791" Type="http://schemas.openxmlformats.org/officeDocument/2006/relationships/hyperlink" Target="http://pbs.twimg.com/profile_images/1188216943154814976/4y5rVND9_normal.jpg" TargetMode="External"/><Relationship Id="rId3428" Type="http://schemas.openxmlformats.org/officeDocument/2006/relationships/hyperlink" Target="http://pbs.twimg.com/profile_images/1176557216339505168/Drq-TE1k_normal.jpg" TargetMode="External"/><Relationship Id="rId349" Type="http://schemas.openxmlformats.org/officeDocument/2006/relationships/hyperlink" Target="https://pbs.twimg.com/media/EPkPKLuXsAA6Dy0.jpg" TargetMode="External"/><Relationship Id="rId763" Type="http://schemas.openxmlformats.org/officeDocument/2006/relationships/hyperlink" Target="http://pbs.twimg.com/profile_images/1169037245757763587/ex8JItKO_normal.jpg" TargetMode="External"/><Relationship Id="rId1393" Type="http://schemas.openxmlformats.org/officeDocument/2006/relationships/hyperlink" Target="http://pbs.twimg.com/profile_images/1100424049191211008/MrxEekOs_normal.jpg" TargetMode="External"/><Relationship Id="rId2444" Type="http://schemas.openxmlformats.org/officeDocument/2006/relationships/hyperlink" Target="https://pbs.twimg.com/ext_tw_video_thumb/1223688001433296899/pu/img/v1E2GEBvbWEODjVe.jpg" TargetMode="External"/><Relationship Id="rId3842" Type="http://schemas.openxmlformats.org/officeDocument/2006/relationships/hyperlink" Target="http://pbs.twimg.com/profile_images/1189968063892017152/zNGsLsty_normal.jpg" TargetMode="External"/><Relationship Id="rId6998" Type="http://schemas.openxmlformats.org/officeDocument/2006/relationships/hyperlink" Target="https://twitter.com/ums3oud1/status/1223002943311482881" TargetMode="External"/><Relationship Id="rId416" Type="http://schemas.openxmlformats.org/officeDocument/2006/relationships/hyperlink" Target="http://pbs.twimg.com/profile_images/935885812297633793/ZEoKmKjS_normal.jpg" TargetMode="External"/><Relationship Id="rId1046" Type="http://schemas.openxmlformats.org/officeDocument/2006/relationships/hyperlink" Target="http://pbs.twimg.com/profile_images/883031646613766144/QfkX_8_0_normal.jpg" TargetMode="External"/><Relationship Id="rId8073" Type="http://schemas.openxmlformats.org/officeDocument/2006/relationships/hyperlink" Target="https://twitter.com/hudaalansari6/status/1223763065969283074" TargetMode="External"/><Relationship Id="rId830" Type="http://schemas.openxmlformats.org/officeDocument/2006/relationships/hyperlink" Target="http://pbs.twimg.com/profile_images/1219346904838033408/3M0tENl6_normal.jpg" TargetMode="External"/><Relationship Id="rId1460" Type="http://schemas.openxmlformats.org/officeDocument/2006/relationships/hyperlink" Target="http://pbs.twimg.com/profile_images/715327011791773696/5fjkLFij_normal.jpg" TargetMode="External"/><Relationship Id="rId2511" Type="http://schemas.openxmlformats.org/officeDocument/2006/relationships/hyperlink" Target="https://pbs.twimg.com/media/EPth4fVX4AcBDeS.jpg" TargetMode="External"/><Relationship Id="rId5667" Type="http://schemas.openxmlformats.org/officeDocument/2006/relationships/hyperlink" Target="https://twitter.com/3b_s3od/status/1223496652457115648" TargetMode="External"/><Relationship Id="rId6718" Type="http://schemas.openxmlformats.org/officeDocument/2006/relationships/hyperlink" Target="https://twitter.com/huda_al_thani/status/1223595962758848512" TargetMode="External"/><Relationship Id="rId1113" Type="http://schemas.openxmlformats.org/officeDocument/2006/relationships/hyperlink" Target="http://pbs.twimg.com/profile_images/3107203606/71d720452bc907ae7d4bb74fc881ae8a_normal.jpeg" TargetMode="External"/><Relationship Id="rId4269" Type="http://schemas.openxmlformats.org/officeDocument/2006/relationships/hyperlink" Target="http://pbs.twimg.com/profile_images/1055656510825644034/sQs2ReNa_normal.jpg" TargetMode="External"/><Relationship Id="rId4683" Type="http://schemas.openxmlformats.org/officeDocument/2006/relationships/hyperlink" Target="http://pbs.twimg.com/profile_images/910415787386695680/sjYFtTTj_normal.jpg" TargetMode="External"/><Relationship Id="rId5734" Type="http://schemas.openxmlformats.org/officeDocument/2006/relationships/hyperlink" Target="https://twitter.com/strawbxdo/status/1223519969390026753" TargetMode="External"/><Relationship Id="rId8140" Type="http://schemas.openxmlformats.org/officeDocument/2006/relationships/hyperlink" Target="https://twitter.com/monalizaakh/status/1223781388857618433" TargetMode="External"/><Relationship Id="rId3285" Type="http://schemas.openxmlformats.org/officeDocument/2006/relationships/hyperlink" Target="http://pbs.twimg.com/profile_images/953574819844558848/ulV3IYmg_normal.jpg" TargetMode="External"/><Relationship Id="rId4336" Type="http://schemas.openxmlformats.org/officeDocument/2006/relationships/hyperlink" Target="http://pbs.twimg.com/profile_images/1125511565258690565/YGJrmKk5_normal.jpg" TargetMode="External"/><Relationship Id="rId4750" Type="http://schemas.openxmlformats.org/officeDocument/2006/relationships/hyperlink" Target="https://twitter.com/ealmulla2/status/1222995413994745856" TargetMode="External"/><Relationship Id="rId5801" Type="http://schemas.openxmlformats.org/officeDocument/2006/relationships/hyperlink" Target="https://twitter.com/alhammadi_hind/status/1223542764090073088" TargetMode="External"/><Relationship Id="rId8957" Type="http://schemas.openxmlformats.org/officeDocument/2006/relationships/hyperlink" Target="https://twitter.com/mralhajrii/status/1223182521632010241" TargetMode="External"/><Relationship Id="rId3352" Type="http://schemas.openxmlformats.org/officeDocument/2006/relationships/hyperlink" Target="http://pbs.twimg.com/profile_images/1196770866878648322/fw8irU9V_normal.jpg" TargetMode="External"/><Relationship Id="rId4403" Type="http://schemas.openxmlformats.org/officeDocument/2006/relationships/hyperlink" Target="http://pbs.twimg.com/profile_images/2510096689/4t1tu11uy3sukn3egf3h_normal.jpeg" TargetMode="External"/><Relationship Id="rId7559" Type="http://schemas.openxmlformats.org/officeDocument/2006/relationships/hyperlink" Target="https://twitter.com/geminii59/status/1222991005424766976" TargetMode="External"/><Relationship Id="rId273" Type="http://schemas.openxmlformats.org/officeDocument/2006/relationships/hyperlink" Target="https://pbs.twimg.com/media/EPrzc_FX0AAMyb9.jpg" TargetMode="External"/><Relationship Id="rId3005" Type="http://schemas.openxmlformats.org/officeDocument/2006/relationships/hyperlink" Target="http://pbs.twimg.com/profile_images/1138662312267722753/85Dpjfqi_normal.jpg" TargetMode="External"/><Relationship Id="rId6575" Type="http://schemas.openxmlformats.org/officeDocument/2006/relationships/hyperlink" Target="https://twitter.com/dr2malak/status/1223676461678243840" TargetMode="External"/><Relationship Id="rId7626" Type="http://schemas.openxmlformats.org/officeDocument/2006/relationships/hyperlink" Target="https://twitter.com/nes19721/status/1223729312236560385" TargetMode="External"/><Relationship Id="rId7973" Type="http://schemas.openxmlformats.org/officeDocument/2006/relationships/hyperlink" Target="https://twitter.com/alfaisal2002f/status/1223570592856707073" TargetMode="External"/><Relationship Id="rId340" Type="http://schemas.openxmlformats.org/officeDocument/2006/relationships/hyperlink" Target="https://pbs.twimg.com/media/EPlqPA6WsAAfkQk.jpg" TargetMode="External"/><Relationship Id="rId2021" Type="http://schemas.openxmlformats.org/officeDocument/2006/relationships/hyperlink" Target="http://pbs.twimg.com/profile_images/1155194157167710208/EuMtgOcM_normal.jpg" TargetMode="External"/><Relationship Id="rId5177" Type="http://schemas.openxmlformats.org/officeDocument/2006/relationships/hyperlink" Target="https://twitter.com/__danaaz/status/1223341616863293441" TargetMode="External"/><Relationship Id="rId6228" Type="http://schemas.openxmlformats.org/officeDocument/2006/relationships/hyperlink" Target="https://twitter.com/1mohap/status/1223602556510842881" TargetMode="External"/><Relationship Id="rId4193" Type="http://schemas.openxmlformats.org/officeDocument/2006/relationships/hyperlink" Target="http://pbs.twimg.com/profile_images/1219668775756275713/-lgFxaCt_normal.jpg" TargetMode="External"/><Relationship Id="rId5591" Type="http://schemas.openxmlformats.org/officeDocument/2006/relationships/hyperlink" Target="https://twitter.com/al_alqassimi/status/1223455597535940608" TargetMode="External"/><Relationship Id="rId6642" Type="http://schemas.openxmlformats.org/officeDocument/2006/relationships/hyperlink" Target="https://twitter.com/qatar2022dohaq/status/1223589539811418112" TargetMode="External"/><Relationship Id="rId1787" Type="http://schemas.openxmlformats.org/officeDocument/2006/relationships/hyperlink" Target="http://pbs.twimg.com/profile_images/1044687751390605312/_qwCHOxZ_normal.jpg" TargetMode="External"/><Relationship Id="rId2838" Type="http://schemas.openxmlformats.org/officeDocument/2006/relationships/hyperlink" Target="http://pbs.twimg.com/profile_images/996349771043438592/XCk4xcuZ_normal.jpg" TargetMode="External"/><Relationship Id="rId5244" Type="http://schemas.openxmlformats.org/officeDocument/2006/relationships/hyperlink" Target="https://twitter.com/n__shams/status/1223349485943828480" TargetMode="External"/><Relationship Id="rId79" Type="http://schemas.openxmlformats.org/officeDocument/2006/relationships/hyperlink" Target="https://twitter.com/nuqatar/status/1223655728784773120" TargetMode="External"/><Relationship Id="rId1854" Type="http://schemas.openxmlformats.org/officeDocument/2006/relationships/hyperlink" Target="http://pbs.twimg.com/profile_images/1213405189790732288/-uYhSYqy_normal.jpg" TargetMode="External"/><Relationship Id="rId2905" Type="http://schemas.openxmlformats.org/officeDocument/2006/relationships/hyperlink" Target="http://pbs.twimg.com/profile_images/1223143227257167873/OsNSSJ6Q_normal.jpg" TargetMode="External"/><Relationship Id="rId4260" Type="http://schemas.openxmlformats.org/officeDocument/2006/relationships/hyperlink" Target="http://pbs.twimg.com/profile_images/2386704461/image_normal.jpg" TargetMode="External"/><Relationship Id="rId5311" Type="http://schemas.openxmlformats.org/officeDocument/2006/relationships/hyperlink" Target="https://twitter.com/amkalkhater/status/1223357227924381699" TargetMode="External"/><Relationship Id="rId8467" Type="http://schemas.openxmlformats.org/officeDocument/2006/relationships/hyperlink" Target="https://twitter.com/qe3h8htgemogkjs/status/1222988325906190336" TargetMode="External"/><Relationship Id="rId8881" Type="http://schemas.openxmlformats.org/officeDocument/2006/relationships/hyperlink" Target="https://twitter.com/bin_ebrah1m/status/1223829041763037185" TargetMode="External"/><Relationship Id="rId1507" Type="http://schemas.openxmlformats.org/officeDocument/2006/relationships/hyperlink" Target="http://pbs.twimg.com/profile_images/1221798143358111744/-nOYw_IR_normal.jpg" TargetMode="External"/><Relationship Id="rId7069" Type="http://schemas.openxmlformats.org/officeDocument/2006/relationships/hyperlink" Target="https://twitter.com/qatari_cloud/status/1223353504858869763" TargetMode="External"/><Relationship Id="rId7483" Type="http://schemas.openxmlformats.org/officeDocument/2006/relationships/hyperlink" Target="https://twitter.com/kmedia84/status/1222986311981850625" TargetMode="External"/><Relationship Id="rId8534" Type="http://schemas.openxmlformats.org/officeDocument/2006/relationships/hyperlink" Target="https://twitter.com/q6r/status/1223186309092716544" TargetMode="External"/><Relationship Id="rId1921" Type="http://schemas.openxmlformats.org/officeDocument/2006/relationships/hyperlink" Target="http://pbs.twimg.com/profile_images/1211164193422004224/drnCL-V5_normal.jpg" TargetMode="External"/><Relationship Id="rId3679" Type="http://schemas.openxmlformats.org/officeDocument/2006/relationships/hyperlink" Target="http://pbs.twimg.com/profile_images/938706736319365120/QpgvkBAL_normal.jpg" TargetMode="External"/><Relationship Id="rId6085" Type="http://schemas.openxmlformats.org/officeDocument/2006/relationships/hyperlink" Target="https://twitter.com/yslskiny/status/1223576933956575232" TargetMode="External"/><Relationship Id="rId7136" Type="http://schemas.openxmlformats.org/officeDocument/2006/relationships/hyperlink" Target="https://twitter.com/_aysha_aa/status/1223665681796866049" TargetMode="External"/><Relationship Id="rId7550" Type="http://schemas.openxmlformats.org/officeDocument/2006/relationships/hyperlink" Target="https://twitter.com/alsiliyh/status/1223722133760757761" TargetMode="External"/><Relationship Id="rId6152" Type="http://schemas.openxmlformats.org/officeDocument/2006/relationships/hyperlink" Target="https://twitter.com/ajs_qtr_1987/status/1223586622580645889" TargetMode="External"/><Relationship Id="rId7203" Type="http://schemas.openxmlformats.org/officeDocument/2006/relationships/hyperlink" Target="https://twitter.com/_aysha_aa/status/1223696711354396679" TargetMode="External"/><Relationship Id="rId8601" Type="http://schemas.openxmlformats.org/officeDocument/2006/relationships/hyperlink" Target="https://twitter.com/k7eelan_qtr/status/1222948653578571778" TargetMode="External"/><Relationship Id="rId1297" Type="http://schemas.openxmlformats.org/officeDocument/2006/relationships/hyperlink" Target="http://pbs.twimg.com/profile_images/1187729291892658177/Imz7Vx3q_normal.jpg" TargetMode="External"/><Relationship Id="rId2695" Type="http://schemas.openxmlformats.org/officeDocument/2006/relationships/hyperlink" Target="http://pbs.twimg.com/profile_images/1168966252397760513/e6zs-A_K_normal.jpg" TargetMode="External"/><Relationship Id="rId3746" Type="http://schemas.openxmlformats.org/officeDocument/2006/relationships/hyperlink" Target="http://pbs.twimg.com/profile_images/1219062885353250816/540ZycdJ_normal.jpg" TargetMode="External"/><Relationship Id="rId667" Type="http://schemas.openxmlformats.org/officeDocument/2006/relationships/hyperlink" Target="http://pbs.twimg.com/profile_images/1218472275311239168/gpge7KsK_normal.jpg" TargetMode="External"/><Relationship Id="rId2348" Type="http://schemas.openxmlformats.org/officeDocument/2006/relationships/hyperlink" Target="http://pbs.twimg.com/profile_images/1221080713920946176/Cn4MoGrB_normal.jpg" TargetMode="External"/><Relationship Id="rId2762" Type="http://schemas.openxmlformats.org/officeDocument/2006/relationships/hyperlink" Target="http://pbs.twimg.com/profile_images/1116478270097301505/AVmhuLGY_normal.jpg" TargetMode="External"/><Relationship Id="rId3813" Type="http://schemas.openxmlformats.org/officeDocument/2006/relationships/hyperlink" Target="http://pbs.twimg.com/profile_images/1106987766666141697/Zk_DGTRE_normal.jpg" TargetMode="External"/><Relationship Id="rId6969" Type="http://schemas.openxmlformats.org/officeDocument/2006/relationships/hyperlink" Target="https://twitter.com/awishhi/status/1223700692852002816" TargetMode="External"/><Relationship Id="rId9028" Type="http://schemas.openxmlformats.org/officeDocument/2006/relationships/hyperlink" Target="https://api.twitter.com/1.1/geo/id/0181f32937df0de8.json" TargetMode="External"/><Relationship Id="rId734" Type="http://schemas.openxmlformats.org/officeDocument/2006/relationships/hyperlink" Target="http://pbs.twimg.com/profile_images/1199008886021337089/jtg2cHhK_normal.jpg" TargetMode="External"/><Relationship Id="rId1364" Type="http://schemas.openxmlformats.org/officeDocument/2006/relationships/hyperlink" Target="http://pbs.twimg.com/profile_images/1175026919496179713/JgGbOuo0_normal.jpg" TargetMode="External"/><Relationship Id="rId2415" Type="http://schemas.openxmlformats.org/officeDocument/2006/relationships/hyperlink" Target="http://pbs.twimg.com/profile_images/1198151134956965889/Rx4SyiSx_normal.jpg" TargetMode="External"/><Relationship Id="rId5985" Type="http://schemas.openxmlformats.org/officeDocument/2006/relationships/hyperlink" Target="https://twitter.com/extremelykawai/status/1223562893184196608" TargetMode="External"/><Relationship Id="rId8391" Type="http://schemas.openxmlformats.org/officeDocument/2006/relationships/hyperlink" Target="https://twitter.com/_mba57/status/1223665185702973441" TargetMode="External"/><Relationship Id="rId70" Type="http://schemas.openxmlformats.org/officeDocument/2006/relationships/hyperlink" Target="https://www.youtube.com/watch?v=UyoFnfn7LN8&amp;feature=youtu.be" TargetMode="External"/><Relationship Id="rId801" Type="http://schemas.openxmlformats.org/officeDocument/2006/relationships/hyperlink" Target="http://pbs.twimg.com/profile_images/867757372785164288/0LVFuJMe_normal.jpg" TargetMode="External"/><Relationship Id="rId1017" Type="http://schemas.openxmlformats.org/officeDocument/2006/relationships/hyperlink" Target="http://pbs.twimg.com/profile_images/1197840499140415489/2Wjp9jbH_normal.jpg" TargetMode="External"/><Relationship Id="rId1431" Type="http://schemas.openxmlformats.org/officeDocument/2006/relationships/hyperlink" Target="http://pbs.twimg.com/profile_images/1210472298165215232/nPVQ2Ia-_normal.jpg" TargetMode="External"/><Relationship Id="rId4587" Type="http://schemas.openxmlformats.org/officeDocument/2006/relationships/hyperlink" Target="http://pbs.twimg.com/profile_images/1140764914824486913/zU6yRXSE_normal.jpg" TargetMode="External"/><Relationship Id="rId5638" Type="http://schemas.openxmlformats.org/officeDocument/2006/relationships/hyperlink" Target="https://twitter.com/qatariobserver/status/1223372187874316289" TargetMode="External"/><Relationship Id="rId8044" Type="http://schemas.openxmlformats.org/officeDocument/2006/relationships/hyperlink" Target="https://twitter.com/safiasaaf/status/1223357264305754112" TargetMode="External"/><Relationship Id="rId3189" Type="http://schemas.openxmlformats.org/officeDocument/2006/relationships/hyperlink" Target="http://pbs.twimg.com/profile_images/1207702019030413312/-7eZE7Ky_normal.jpg" TargetMode="External"/><Relationship Id="rId4654" Type="http://schemas.openxmlformats.org/officeDocument/2006/relationships/hyperlink" Target="https://pbs.twimg.com/media/EPnfUKpX4AQoA3U.jpg" TargetMode="External"/><Relationship Id="rId7060" Type="http://schemas.openxmlformats.org/officeDocument/2006/relationships/hyperlink" Target="https://twitter.com/lolo452/status/1223348373547294722" TargetMode="External"/><Relationship Id="rId8111" Type="http://schemas.openxmlformats.org/officeDocument/2006/relationships/hyperlink" Target="https://twitter.com/elbasiony_osama/status/1223421637552414721" TargetMode="External"/><Relationship Id="rId3256" Type="http://schemas.openxmlformats.org/officeDocument/2006/relationships/hyperlink" Target="http://pbs.twimg.com/profile_images/1217903092689186817/QrrnQfxB_normal.jpg" TargetMode="External"/><Relationship Id="rId4307" Type="http://schemas.openxmlformats.org/officeDocument/2006/relationships/hyperlink" Target="http://pbs.twimg.com/profile_images/882713346625220608/v4vJi6el_normal.jpg" TargetMode="External"/><Relationship Id="rId5705" Type="http://schemas.openxmlformats.org/officeDocument/2006/relationships/hyperlink" Target="https://twitter.com/muneera44565366/status/1223341493399818244" TargetMode="External"/><Relationship Id="rId177" Type="http://schemas.openxmlformats.org/officeDocument/2006/relationships/hyperlink" Target="https://pbs.twimg.com/ext_tw_video_thumb/1223688001433296899/pu/img/v1E2GEBvbWEODjVe.jpg" TargetMode="External"/><Relationship Id="rId591" Type="http://schemas.openxmlformats.org/officeDocument/2006/relationships/hyperlink" Target="http://pbs.twimg.com/profile_images/378800000546479212/d851fa7c0af7bdb80aab5011f51fc513_normal.jpeg" TargetMode="External"/><Relationship Id="rId2272" Type="http://schemas.openxmlformats.org/officeDocument/2006/relationships/hyperlink" Target="http://pbs.twimg.com/profile_images/1174255113143246848/n2zZy5aE_normal.jpg" TargetMode="External"/><Relationship Id="rId3670" Type="http://schemas.openxmlformats.org/officeDocument/2006/relationships/hyperlink" Target="http://pbs.twimg.com/profile_images/1221477206368686081/GH_hqZWJ_normal.jpg" TargetMode="External"/><Relationship Id="rId4721" Type="http://schemas.openxmlformats.org/officeDocument/2006/relationships/hyperlink" Target="https://twitter.com/joda08295457/status/1222980743695163394" TargetMode="External"/><Relationship Id="rId7877" Type="http://schemas.openxmlformats.org/officeDocument/2006/relationships/hyperlink" Target="https://twitter.com/ghdooi/status/1223398628934348800" TargetMode="External"/><Relationship Id="rId8928" Type="http://schemas.openxmlformats.org/officeDocument/2006/relationships/hyperlink" Target="https://twitter.com/qatar_mssk/status/1223561685216169984" TargetMode="External"/><Relationship Id="rId244" Type="http://schemas.openxmlformats.org/officeDocument/2006/relationships/hyperlink" Target="https://pbs.twimg.com/ext_tw_video_thumb/1223510347757375490/pu/img/bgwaaLELFQrqw5Hk.jpg" TargetMode="External"/><Relationship Id="rId3323" Type="http://schemas.openxmlformats.org/officeDocument/2006/relationships/hyperlink" Target="http://pbs.twimg.com/profile_images/1166309936063766530/VCywxBmV_normal.jpg" TargetMode="External"/><Relationship Id="rId6479" Type="http://schemas.openxmlformats.org/officeDocument/2006/relationships/hyperlink" Target="https://twitter.com/urdonyshaikh/status/1223654994773192704" TargetMode="External"/><Relationship Id="rId6893" Type="http://schemas.openxmlformats.org/officeDocument/2006/relationships/hyperlink" Target="https://twitter.com/rouda2004/status/1223210868156051458" TargetMode="External"/><Relationship Id="rId7944" Type="http://schemas.openxmlformats.org/officeDocument/2006/relationships/hyperlink" Target="https://twitter.com/qatarr_i/status/1223294776537157637" TargetMode="External"/><Relationship Id="rId5495" Type="http://schemas.openxmlformats.org/officeDocument/2006/relationships/hyperlink" Target="https://twitter.com/shamsa_17/status/1223408877527498754" TargetMode="External"/><Relationship Id="rId6546" Type="http://schemas.openxmlformats.org/officeDocument/2006/relationships/hyperlink" Target="https://twitter.com/dmoojah/status/1223671415414587392" TargetMode="External"/><Relationship Id="rId6960" Type="http://schemas.openxmlformats.org/officeDocument/2006/relationships/hyperlink" Target="https://twitter.com/ju3bg/status/1223359894109200389" TargetMode="External"/><Relationship Id="rId311" Type="http://schemas.openxmlformats.org/officeDocument/2006/relationships/hyperlink" Target="https://pbs.twimg.com/ext_tw_video_thumb/1223687840619487239/pu/img/KqvpmTeVkjX34hht.jpg" TargetMode="External"/><Relationship Id="rId4097" Type="http://schemas.openxmlformats.org/officeDocument/2006/relationships/hyperlink" Target="http://pbs.twimg.com/profile_images/1154509612017692672/UwGdfqXz_normal.jpg" TargetMode="External"/><Relationship Id="rId5148" Type="http://schemas.openxmlformats.org/officeDocument/2006/relationships/hyperlink" Target="https://twitter.com/k7ailaaan/status/1223334844488392704" TargetMode="External"/><Relationship Id="rId5562" Type="http://schemas.openxmlformats.org/officeDocument/2006/relationships/hyperlink" Target="https://twitter.com/nassera52554501/status/1223444752445640706" TargetMode="External"/><Relationship Id="rId6613" Type="http://schemas.openxmlformats.org/officeDocument/2006/relationships/hyperlink" Target="https://twitter.com/_kvjd/status/1223681621104168960" TargetMode="External"/><Relationship Id="rId1758" Type="http://schemas.openxmlformats.org/officeDocument/2006/relationships/hyperlink" Target="http://pbs.twimg.com/profile_images/1206485648951123968/vc9J6IrU_normal.jpg" TargetMode="External"/><Relationship Id="rId2809" Type="http://schemas.openxmlformats.org/officeDocument/2006/relationships/hyperlink" Target="http://pbs.twimg.com/profile_images/996349771043438592/XCk4xcuZ_normal.jpg" TargetMode="External"/><Relationship Id="rId4164" Type="http://schemas.openxmlformats.org/officeDocument/2006/relationships/hyperlink" Target="http://pbs.twimg.com/profile_images/1158706367986839553/q2HFg_IA_normal.jpg" TargetMode="External"/><Relationship Id="rId5215" Type="http://schemas.openxmlformats.org/officeDocument/2006/relationships/hyperlink" Target="https://twitter.com/fatooom_37/status/1223345331955519488" TargetMode="External"/><Relationship Id="rId8785" Type="http://schemas.openxmlformats.org/officeDocument/2006/relationships/hyperlink" Target="https://twitter.com/oohendoo/status/1223220713768783877" TargetMode="External"/><Relationship Id="rId3180" Type="http://schemas.openxmlformats.org/officeDocument/2006/relationships/hyperlink" Target="http://pbs.twimg.com/profile_images/1220328864179802112/6PMuKxUK_normal.jpg" TargetMode="External"/><Relationship Id="rId4231" Type="http://schemas.openxmlformats.org/officeDocument/2006/relationships/hyperlink" Target="http://pbs.twimg.com/profile_images/1198983811733872640/ZVZCJCCW_normal.jpg" TargetMode="External"/><Relationship Id="rId7387" Type="http://schemas.openxmlformats.org/officeDocument/2006/relationships/hyperlink" Target="https://twitter.com/hinqnzsgb2uux5w/status/1223212352562237440" TargetMode="External"/><Relationship Id="rId8438" Type="http://schemas.openxmlformats.org/officeDocument/2006/relationships/hyperlink" Target="https://twitter.com/abdullaqat93/status/1223182793355624448" TargetMode="External"/><Relationship Id="rId1825" Type="http://schemas.openxmlformats.org/officeDocument/2006/relationships/hyperlink" Target="http://pbs.twimg.com/profile_images/872340469111541761/QyH0mvwh_normal.jpg" TargetMode="External"/><Relationship Id="rId8852" Type="http://schemas.openxmlformats.org/officeDocument/2006/relationships/hyperlink" Target="https://twitter.com/aljaidah/status/1223186650089566209" TargetMode="External"/><Relationship Id="rId3997" Type="http://schemas.openxmlformats.org/officeDocument/2006/relationships/hyperlink" Target="https://pbs.twimg.com/media/EPtmNsZX4AAjutN.jpg" TargetMode="External"/><Relationship Id="rId6056" Type="http://schemas.openxmlformats.org/officeDocument/2006/relationships/hyperlink" Target="https://twitter.com/saadalghanim2/status/1223573205748797441" TargetMode="External"/><Relationship Id="rId7454" Type="http://schemas.openxmlformats.org/officeDocument/2006/relationships/hyperlink" Target="https://twitter.com/gouzaaladbah/status/1223611353593720833" TargetMode="External"/><Relationship Id="rId8505" Type="http://schemas.openxmlformats.org/officeDocument/2006/relationships/hyperlink" Target="https://twitter.com/ra_999111/status/1223236433122668545" TargetMode="External"/><Relationship Id="rId2599" Type="http://schemas.openxmlformats.org/officeDocument/2006/relationships/hyperlink" Target="http://pbs.twimg.com/profile_images/1222897496227110912/MA3J3Jeg_normal.jpg" TargetMode="External"/><Relationship Id="rId6470" Type="http://schemas.openxmlformats.org/officeDocument/2006/relationships/hyperlink" Target="https://twitter.com/khalijona1/status/1223652744680046594" TargetMode="External"/><Relationship Id="rId7107" Type="http://schemas.openxmlformats.org/officeDocument/2006/relationships/hyperlink" Target="https://twitter.com/_aysha_aa/status/1223361085308391424" TargetMode="External"/><Relationship Id="rId7521" Type="http://schemas.openxmlformats.org/officeDocument/2006/relationships/hyperlink" Target="https://twitter.com/tagreed_alemadi/status/1223720080632176641" TargetMode="External"/><Relationship Id="rId985" Type="http://schemas.openxmlformats.org/officeDocument/2006/relationships/hyperlink" Target="http://pbs.twimg.com/profile_images/1170712567720943618/-hkezMff_normal.jpg" TargetMode="External"/><Relationship Id="rId2666" Type="http://schemas.openxmlformats.org/officeDocument/2006/relationships/hyperlink" Target="http://pbs.twimg.com/profile_images/1180212965812899850/Yin8bxNH_normal.jpg" TargetMode="External"/><Relationship Id="rId3717" Type="http://schemas.openxmlformats.org/officeDocument/2006/relationships/hyperlink" Target="http://pbs.twimg.com/profile_images/1221403993282371585/rV9u1RUA_normal.jpg" TargetMode="External"/><Relationship Id="rId5072" Type="http://schemas.openxmlformats.org/officeDocument/2006/relationships/hyperlink" Target="https://twitter.com/meneya27/status/1223304797341855748" TargetMode="External"/><Relationship Id="rId6123" Type="http://schemas.openxmlformats.org/officeDocument/2006/relationships/hyperlink" Target="https://twitter.com/shekaaaa81/status/1223580544987910144" TargetMode="External"/><Relationship Id="rId638" Type="http://schemas.openxmlformats.org/officeDocument/2006/relationships/hyperlink" Target="http://pbs.twimg.com/profile_images/1222380248827940864/ylMB8-RM_normal.jpg" TargetMode="External"/><Relationship Id="rId1268" Type="http://schemas.openxmlformats.org/officeDocument/2006/relationships/hyperlink" Target="http://pbs.twimg.com/profile_images/1039913094246350848/S1_V9dyT_normal.jpg" TargetMode="External"/><Relationship Id="rId1682" Type="http://schemas.openxmlformats.org/officeDocument/2006/relationships/hyperlink" Target="http://pbs.twimg.com/profile_images/1212714706319953920/rZN9d5dr_normal.jpg" TargetMode="External"/><Relationship Id="rId2319" Type="http://schemas.openxmlformats.org/officeDocument/2006/relationships/hyperlink" Target="http://pbs.twimg.com/profile_images/1199332856226435073/45gLC6Tz_normal.jpg" TargetMode="External"/><Relationship Id="rId2733" Type="http://schemas.openxmlformats.org/officeDocument/2006/relationships/hyperlink" Target="http://pbs.twimg.com/profile_images/1098986782396436480/oLtmObPi_normal.jpg" TargetMode="External"/><Relationship Id="rId5889" Type="http://schemas.openxmlformats.org/officeDocument/2006/relationships/hyperlink" Target="https://twitter.com/999gba/status/1223553278450991104" TargetMode="External"/><Relationship Id="rId8295" Type="http://schemas.openxmlformats.org/officeDocument/2006/relationships/hyperlink" Target="https://twitter.com/mnasr0678/status/1223680608779395072" TargetMode="External"/><Relationship Id="rId705" Type="http://schemas.openxmlformats.org/officeDocument/2006/relationships/hyperlink" Target="http://pbs.twimg.com/profile_images/1119510445554130946/o5ZrQpwU_normal.jpg" TargetMode="External"/><Relationship Id="rId1335" Type="http://schemas.openxmlformats.org/officeDocument/2006/relationships/hyperlink" Target="https://pbs.twimg.com/media/EPq02nBW4AAdW_2.jpg" TargetMode="External"/><Relationship Id="rId8362" Type="http://schemas.openxmlformats.org/officeDocument/2006/relationships/hyperlink" Target="https://twitter.com/mohammed_wings/status/1222991038324912149" TargetMode="External"/><Relationship Id="rId2800" Type="http://schemas.openxmlformats.org/officeDocument/2006/relationships/hyperlink" Target="http://pbs.twimg.com/profile_images/948733330144616448/SPuWK46F_normal.jpg" TargetMode="External"/><Relationship Id="rId5956" Type="http://schemas.openxmlformats.org/officeDocument/2006/relationships/hyperlink" Target="https://twitter.com/ahmedbinsalem11/status/1223558383791415296" TargetMode="External"/><Relationship Id="rId8015" Type="http://schemas.openxmlformats.org/officeDocument/2006/relationships/hyperlink" Target="https://twitter.com/izopote/status/1223514656951734272" TargetMode="External"/><Relationship Id="rId41" Type="http://schemas.openxmlformats.org/officeDocument/2006/relationships/hyperlink" Target="https://twitter.com/Queen___ahmed/status/1223566010051067904?s=19" TargetMode="External"/><Relationship Id="rId1402" Type="http://schemas.openxmlformats.org/officeDocument/2006/relationships/hyperlink" Target="http://pbs.twimg.com/profile_images/1223523603305713666/JzyDoKYK_normal.jpg" TargetMode="External"/><Relationship Id="rId4558" Type="http://schemas.openxmlformats.org/officeDocument/2006/relationships/hyperlink" Target="http://pbs.twimg.com/profile_images/1222056178949160960/VTTl5uA2_normal.jpg" TargetMode="External"/><Relationship Id="rId4972" Type="http://schemas.openxmlformats.org/officeDocument/2006/relationships/hyperlink" Target="https://twitter.com/mfuveovdik3nmgl/status/1223270755175161860" TargetMode="External"/><Relationship Id="rId5609" Type="http://schemas.openxmlformats.org/officeDocument/2006/relationships/hyperlink" Target="https://twitter.com/mram1963/status/1223467021641437184" TargetMode="External"/><Relationship Id="rId7031" Type="http://schemas.openxmlformats.org/officeDocument/2006/relationships/hyperlink" Target="https://twitter.com/_aysha_aa/status/1223257832520327168" TargetMode="External"/><Relationship Id="rId3574" Type="http://schemas.openxmlformats.org/officeDocument/2006/relationships/hyperlink" Target="https://pbs.twimg.com/ext_tw_video_thumb/1223734557855436800/pu/img/u7w-EtAZ3CNxsm_E.jpg" TargetMode="External"/><Relationship Id="rId4625" Type="http://schemas.openxmlformats.org/officeDocument/2006/relationships/hyperlink" Target="http://pbs.twimg.com/profile_images/1198771188975243264/NorMsZXv_normal.jpg" TargetMode="External"/><Relationship Id="rId495" Type="http://schemas.openxmlformats.org/officeDocument/2006/relationships/hyperlink" Target="http://pbs.twimg.com/profile_images/1177245231105925121/YwY1r8gr_normal.jpg" TargetMode="External"/><Relationship Id="rId2176" Type="http://schemas.openxmlformats.org/officeDocument/2006/relationships/hyperlink" Target="http://pbs.twimg.com/profile_images/1153650103342833666/TvZcqims_normal.jpg" TargetMode="External"/><Relationship Id="rId2590" Type="http://schemas.openxmlformats.org/officeDocument/2006/relationships/hyperlink" Target="http://pbs.twimg.com/profile_images/1222897496227110912/MA3J3Jeg_normal.jpg" TargetMode="External"/><Relationship Id="rId3227" Type="http://schemas.openxmlformats.org/officeDocument/2006/relationships/hyperlink" Target="http://pbs.twimg.com/profile_images/1220792238902599685/Pkz5fV-M_normal.jpg" TargetMode="External"/><Relationship Id="rId3641" Type="http://schemas.openxmlformats.org/officeDocument/2006/relationships/hyperlink" Target="http://pbs.twimg.com/profile_images/1220716907260796930/Y3aNOXCT_normal.jpg" TargetMode="External"/><Relationship Id="rId6797" Type="http://schemas.openxmlformats.org/officeDocument/2006/relationships/hyperlink" Target="https://twitter.com/70070o/status/1223692320496857089" TargetMode="External"/><Relationship Id="rId7848" Type="http://schemas.openxmlformats.org/officeDocument/2006/relationships/hyperlink" Target="https://twitter.com/_77ffi/status/1223716017236598793" TargetMode="External"/><Relationship Id="rId148" Type="http://schemas.openxmlformats.org/officeDocument/2006/relationships/hyperlink" Target="https://pbs.twimg.com/media/EPkPKLuXsAA6Dy0.jpg" TargetMode="External"/><Relationship Id="rId562" Type="http://schemas.openxmlformats.org/officeDocument/2006/relationships/hyperlink" Target="http://pbs.twimg.com/profile_images/1172968572215160832/reQ_OK9n_normal.jpg" TargetMode="External"/><Relationship Id="rId1192" Type="http://schemas.openxmlformats.org/officeDocument/2006/relationships/hyperlink" Target="http://pbs.twimg.com/profile_images/993241449272459264/FZqkZlWq_normal.jpg" TargetMode="External"/><Relationship Id="rId2243" Type="http://schemas.openxmlformats.org/officeDocument/2006/relationships/hyperlink" Target="http://pbs.twimg.com/profile_images/1220518486264504320/xcqP0JW3_normal.jpg" TargetMode="External"/><Relationship Id="rId5399" Type="http://schemas.openxmlformats.org/officeDocument/2006/relationships/hyperlink" Target="https://twitter.com/lama70275278/status/1223374340324020224" TargetMode="External"/><Relationship Id="rId6864" Type="http://schemas.openxmlformats.org/officeDocument/2006/relationships/hyperlink" Target="https://twitter.com/msm21981462/status/1223696695449587716" TargetMode="External"/><Relationship Id="rId7915" Type="http://schemas.openxmlformats.org/officeDocument/2006/relationships/hyperlink" Target="https://twitter.com/f5m_qtri/status/1223365102092660736" TargetMode="External"/><Relationship Id="rId215" Type="http://schemas.openxmlformats.org/officeDocument/2006/relationships/hyperlink" Target="https://pbs.twimg.com/media/EPrzc_FX0AAMyb9.jpg" TargetMode="External"/><Relationship Id="rId2310" Type="http://schemas.openxmlformats.org/officeDocument/2006/relationships/hyperlink" Target="http://pbs.twimg.com/profile_images/1110264383240916992/rRomHtOI_normal.jpg" TargetMode="External"/><Relationship Id="rId5466" Type="http://schemas.openxmlformats.org/officeDocument/2006/relationships/hyperlink" Target="https://twitter.com/fatima35278814/status/1223388623384596480" TargetMode="External"/><Relationship Id="rId6517" Type="http://schemas.openxmlformats.org/officeDocument/2006/relationships/hyperlink" Target="https://twitter.com/g_kaldari/status/1223665252912500736" TargetMode="External"/><Relationship Id="rId4068" Type="http://schemas.openxmlformats.org/officeDocument/2006/relationships/hyperlink" Target="http://pbs.twimg.com/profile_images/872227895854460930/7LDwjtYO_normal.jpg" TargetMode="External"/><Relationship Id="rId4482" Type="http://schemas.openxmlformats.org/officeDocument/2006/relationships/hyperlink" Target="http://pbs.twimg.com/profile_images/1222609405927137282/oQFvXyLy_normal.jpg" TargetMode="External"/><Relationship Id="rId5119" Type="http://schemas.openxmlformats.org/officeDocument/2006/relationships/hyperlink" Target="https://twitter.com/shaikha1122334/status/1223333777612713984" TargetMode="External"/><Relationship Id="rId5880" Type="http://schemas.openxmlformats.org/officeDocument/2006/relationships/hyperlink" Target="https://twitter.com/aay821/status/1223547227156766722" TargetMode="External"/><Relationship Id="rId6931" Type="http://schemas.openxmlformats.org/officeDocument/2006/relationships/hyperlink" Target="https://twitter.com/lat7zn_63/status/1223698663245041664" TargetMode="External"/><Relationship Id="rId3084" Type="http://schemas.openxmlformats.org/officeDocument/2006/relationships/hyperlink" Target="http://pbs.twimg.com/profile_images/1211392400855306240/Ep56Nbha_normal.jpg" TargetMode="External"/><Relationship Id="rId4135" Type="http://schemas.openxmlformats.org/officeDocument/2006/relationships/hyperlink" Target="http://pbs.twimg.com/profile_images/1042481136293818369/iD9o7sL5_normal.jpg" TargetMode="External"/><Relationship Id="rId5533" Type="http://schemas.openxmlformats.org/officeDocument/2006/relationships/hyperlink" Target="https://twitter.com/ahmhsr/status/1223437352468647938" TargetMode="External"/><Relationship Id="rId8689" Type="http://schemas.openxmlformats.org/officeDocument/2006/relationships/hyperlink" Target="https://twitter.com/buickobaid/status/1223368365881864192" TargetMode="External"/><Relationship Id="rId1729" Type="http://schemas.openxmlformats.org/officeDocument/2006/relationships/hyperlink" Target="http://pbs.twimg.com/profile_images/3248050209/521e2a3e23f2299c020a7862b1c4da0c_normal.jpeg" TargetMode="External"/><Relationship Id="rId5600" Type="http://schemas.openxmlformats.org/officeDocument/2006/relationships/hyperlink" Target="https://twitter.com/koranaw1/status/1223458190937010178" TargetMode="External"/><Relationship Id="rId8756" Type="http://schemas.openxmlformats.org/officeDocument/2006/relationships/hyperlink" Target="https://twitter.com/mashaell86/status/1223368384655560704" TargetMode="External"/><Relationship Id="rId3151" Type="http://schemas.openxmlformats.org/officeDocument/2006/relationships/hyperlink" Target="http://pbs.twimg.com/profile_images/1046321264984543233/-yJjDMm7_normal.jpg" TargetMode="External"/><Relationship Id="rId4202" Type="http://schemas.openxmlformats.org/officeDocument/2006/relationships/hyperlink" Target="http://pbs.twimg.com/profile_images/1206247219160141826/q220ggPw_normal.jpg" TargetMode="External"/><Relationship Id="rId7358" Type="http://schemas.openxmlformats.org/officeDocument/2006/relationships/hyperlink" Target="https://twitter.com/mojoay/status/1223710199871168512" TargetMode="External"/><Relationship Id="rId7772" Type="http://schemas.openxmlformats.org/officeDocument/2006/relationships/hyperlink" Target="https://twitter.com/saudi635/status/1223737999458033664" TargetMode="External"/><Relationship Id="rId8409" Type="http://schemas.openxmlformats.org/officeDocument/2006/relationships/hyperlink" Target="https://twitter.com/_mba57/status/1223673694360363011" TargetMode="External"/><Relationship Id="rId8823" Type="http://schemas.openxmlformats.org/officeDocument/2006/relationships/hyperlink" Target="https://twitter.com/shabihatalghim/status/1223587804879388672" TargetMode="External"/><Relationship Id="rId3968" Type="http://schemas.openxmlformats.org/officeDocument/2006/relationships/hyperlink" Target="http://pbs.twimg.com/profile_images/1141993607378980864/J4S9JbXn_normal.jpg" TargetMode="External"/><Relationship Id="rId6374" Type="http://schemas.openxmlformats.org/officeDocument/2006/relationships/hyperlink" Target="https://twitter.com/yeaddwmoctoguux/status/1223539083961602048" TargetMode="External"/><Relationship Id="rId7425" Type="http://schemas.openxmlformats.org/officeDocument/2006/relationships/hyperlink" Target="https://twitter.com/saradrama91/status/1223714839228559360" TargetMode="External"/><Relationship Id="rId5" Type="http://schemas.openxmlformats.org/officeDocument/2006/relationships/hyperlink" Target="http://www.elwatannews.com/news/details/2547111" TargetMode="External"/><Relationship Id="rId889" Type="http://schemas.openxmlformats.org/officeDocument/2006/relationships/hyperlink" Target="http://abs.twimg.com/sticky/default_profile_images/default_profile_normal.png" TargetMode="External"/><Relationship Id="rId5390" Type="http://schemas.openxmlformats.org/officeDocument/2006/relationships/hyperlink" Target="https://twitter.com/aldrbeal/status/1223371152355209216" TargetMode="External"/><Relationship Id="rId6027" Type="http://schemas.openxmlformats.org/officeDocument/2006/relationships/hyperlink" Target="https://twitter.com/lateen_222/status/1223569074585731072" TargetMode="External"/><Relationship Id="rId6441" Type="http://schemas.openxmlformats.org/officeDocument/2006/relationships/hyperlink" Target="https://twitter.com/dosarimo/status/1223362873679908864" TargetMode="External"/><Relationship Id="rId1586" Type="http://schemas.openxmlformats.org/officeDocument/2006/relationships/hyperlink" Target="http://pbs.twimg.com/profile_images/1174672383371808768/bPYCIXXM_normal.jpg" TargetMode="External"/><Relationship Id="rId2984" Type="http://schemas.openxmlformats.org/officeDocument/2006/relationships/hyperlink" Target="http://pbs.twimg.com/profile_images/872695946286473216/wHp5a4G7_normal.jpg" TargetMode="External"/><Relationship Id="rId5043" Type="http://schemas.openxmlformats.org/officeDocument/2006/relationships/hyperlink" Target="https://twitter.com/rashid__alnaimi/status/1223294993315586049" TargetMode="External"/><Relationship Id="rId8199" Type="http://schemas.openxmlformats.org/officeDocument/2006/relationships/hyperlink" Target="https://twitter.com/mikekiki4/status/1223795932225064962" TargetMode="External"/><Relationship Id="rId609" Type="http://schemas.openxmlformats.org/officeDocument/2006/relationships/hyperlink" Target="http://pbs.twimg.com/profile_images/1210979629504356353/wbiJiH48_normal.jpg" TargetMode="External"/><Relationship Id="rId956" Type="http://schemas.openxmlformats.org/officeDocument/2006/relationships/hyperlink" Target="http://pbs.twimg.com/profile_images/1109195017866878976/oR4S8d_y_normal.jpg" TargetMode="External"/><Relationship Id="rId1239" Type="http://schemas.openxmlformats.org/officeDocument/2006/relationships/hyperlink" Target="http://pbs.twimg.com/profile_images/1216420855409991681/rhcv92Ir_normal.jpg" TargetMode="External"/><Relationship Id="rId2637" Type="http://schemas.openxmlformats.org/officeDocument/2006/relationships/hyperlink" Target="http://pbs.twimg.com/profile_images/1139651950448914433/mEElXq45_normal.jpg" TargetMode="External"/><Relationship Id="rId5110" Type="http://schemas.openxmlformats.org/officeDocument/2006/relationships/hyperlink" Target="https://twitter.com/hend_alkhater/status/1223327579995766786" TargetMode="External"/><Relationship Id="rId8266" Type="http://schemas.openxmlformats.org/officeDocument/2006/relationships/hyperlink" Target="https://twitter.com/hamadaljumaily/status/1222994317205286913" TargetMode="External"/><Relationship Id="rId1653" Type="http://schemas.openxmlformats.org/officeDocument/2006/relationships/hyperlink" Target="http://pbs.twimg.com/profile_images/378800000599303229/abb1d06645d148cbe2a1b1a9e34de11d_normal.jpeg" TargetMode="External"/><Relationship Id="rId2704" Type="http://schemas.openxmlformats.org/officeDocument/2006/relationships/hyperlink" Target="http://pbs.twimg.com/profile_images/996349771043438592/XCk4xcuZ_normal.jpg" TargetMode="External"/><Relationship Id="rId8680" Type="http://schemas.openxmlformats.org/officeDocument/2006/relationships/hyperlink" Target="https://twitter.com/aldosari_eng/status/1223302059581112320" TargetMode="External"/><Relationship Id="rId1306" Type="http://schemas.openxmlformats.org/officeDocument/2006/relationships/hyperlink" Target="http://pbs.twimg.com/profile_images/1169318838166532096/bAiPFtnA_normal.jpg" TargetMode="External"/><Relationship Id="rId1720" Type="http://schemas.openxmlformats.org/officeDocument/2006/relationships/hyperlink" Target="http://pbs.twimg.com/profile_images/969898691527094272/HeIxoy7L_normal.jpg" TargetMode="External"/><Relationship Id="rId4876" Type="http://schemas.openxmlformats.org/officeDocument/2006/relationships/hyperlink" Target="https://twitter.com/ahalmohannadi/status/1223216005125636096" TargetMode="External"/><Relationship Id="rId5927" Type="http://schemas.openxmlformats.org/officeDocument/2006/relationships/hyperlink" Target="https://twitter.com/d_a_b_i_a/status/1223374602845507584" TargetMode="External"/><Relationship Id="rId7282" Type="http://schemas.openxmlformats.org/officeDocument/2006/relationships/hyperlink" Target="https://twitter.com/mahde102/status/1223706223754825731" TargetMode="External"/><Relationship Id="rId8333" Type="http://schemas.openxmlformats.org/officeDocument/2006/relationships/hyperlink" Target="https://twitter.com/bo3oof_/status/1222972598331592704" TargetMode="External"/><Relationship Id="rId12" Type="http://schemas.openxmlformats.org/officeDocument/2006/relationships/hyperlink" Target="https://www.youtube.com/watch?v=UyoFnfn7LN8&amp;feature=youtu.be" TargetMode="External"/><Relationship Id="rId3478" Type="http://schemas.openxmlformats.org/officeDocument/2006/relationships/hyperlink" Target="http://pbs.twimg.com/profile_images/1136781991058300928/2Alk2Mql_normal.jpg" TargetMode="External"/><Relationship Id="rId3892" Type="http://schemas.openxmlformats.org/officeDocument/2006/relationships/hyperlink" Target="http://pbs.twimg.com/profile_images/1052126108995477504/Sc3UEHZQ_normal.jpg" TargetMode="External"/><Relationship Id="rId4529" Type="http://schemas.openxmlformats.org/officeDocument/2006/relationships/hyperlink" Target="http://pbs.twimg.com/profile_images/1207323151505510408/2odWYCvV_normal.jpg" TargetMode="External"/><Relationship Id="rId4943" Type="http://schemas.openxmlformats.org/officeDocument/2006/relationships/hyperlink" Target="https://twitter.com/aldanabnta/status/1223261708128571394" TargetMode="External"/><Relationship Id="rId8400" Type="http://schemas.openxmlformats.org/officeDocument/2006/relationships/hyperlink" Target="https://twitter.com/_mba57/status/1223672917273317377" TargetMode="External"/><Relationship Id="rId399" Type="http://schemas.openxmlformats.org/officeDocument/2006/relationships/hyperlink" Target="http://abs.twimg.com/sticky/default_profile_images/default_profile_normal.png" TargetMode="External"/><Relationship Id="rId2494" Type="http://schemas.openxmlformats.org/officeDocument/2006/relationships/hyperlink" Target="http://pbs.twimg.com/profile_images/754160653418594308/cj2PSN5x_normal.jpg" TargetMode="External"/><Relationship Id="rId3545" Type="http://schemas.openxmlformats.org/officeDocument/2006/relationships/hyperlink" Target="https://pbs.twimg.com/tweet_video_thumb/EPjszDuWsAAfp_p.jpg" TargetMode="External"/><Relationship Id="rId7002" Type="http://schemas.openxmlformats.org/officeDocument/2006/relationships/hyperlink" Target="https://twitter.com/ums3oud1/status/1223352955769892865" TargetMode="External"/><Relationship Id="rId466" Type="http://schemas.openxmlformats.org/officeDocument/2006/relationships/hyperlink" Target="http://pbs.twimg.com/profile_images/1173207128338776065/hScp42k-_normal.jpg" TargetMode="External"/><Relationship Id="rId880" Type="http://schemas.openxmlformats.org/officeDocument/2006/relationships/hyperlink" Target="http://pbs.twimg.com/profile_images/1061915387745452032/UNhx-Xpa_normal.jpg" TargetMode="External"/><Relationship Id="rId1096" Type="http://schemas.openxmlformats.org/officeDocument/2006/relationships/hyperlink" Target="http://pbs.twimg.com/profile_images/3461504206/90ec4c2d118085b9b64f91ed1d893b66_normal.jpeg" TargetMode="External"/><Relationship Id="rId2147" Type="http://schemas.openxmlformats.org/officeDocument/2006/relationships/hyperlink" Target="http://pbs.twimg.com/profile_images/1047809869305303041/GTpZVr5K_normal.jpg" TargetMode="External"/><Relationship Id="rId2561" Type="http://schemas.openxmlformats.org/officeDocument/2006/relationships/hyperlink" Target="http://pbs.twimg.com/profile_images/1193831458/4th_normal.jpg" TargetMode="External"/><Relationship Id="rId119" Type="http://schemas.openxmlformats.org/officeDocument/2006/relationships/hyperlink" Target="https://pbs.twimg.com/media/EPrLQMzWsAEVpW1.jpg" TargetMode="External"/><Relationship Id="rId533" Type="http://schemas.openxmlformats.org/officeDocument/2006/relationships/hyperlink" Target="http://pbs.twimg.com/profile_images/883634172941582336/qEQWklaR_normal.jpg" TargetMode="External"/><Relationship Id="rId1163" Type="http://schemas.openxmlformats.org/officeDocument/2006/relationships/hyperlink" Target="http://pbs.twimg.com/profile_images/1215540933942489088/89JAfnuV_normal.jpg" TargetMode="External"/><Relationship Id="rId2214" Type="http://schemas.openxmlformats.org/officeDocument/2006/relationships/hyperlink" Target="http://pbs.twimg.com/profile_images/1086228466880704512/TyB311bK_normal.jpg" TargetMode="External"/><Relationship Id="rId3612" Type="http://schemas.openxmlformats.org/officeDocument/2006/relationships/hyperlink" Target="http://pbs.twimg.com/profile_images/1155870240963616768/DQKFM6Nl_normal.jpg" TargetMode="External"/><Relationship Id="rId6768" Type="http://schemas.openxmlformats.org/officeDocument/2006/relationships/hyperlink" Target="https://twitter.com/_nouribk/status/1223574650598449153" TargetMode="External"/><Relationship Id="rId7819" Type="http://schemas.openxmlformats.org/officeDocument/2006/relationships/hyperlink" Target="https://twitter.com/a7mdrr/status/1223738693288103936" TargetMode="External"/><Relationship Id="rId8190" Type="http://schemas.openxmlformats.org/officeDocument/2006/relationships/hyperlink" Target="https://twitter.com/alzaiiin/status/1223727895929139202" TargetMode="External"/><Relationship Id="rId5784" Type="http://schemas.openxmlformats.org/officeDocument/2006/relationships/hyperlink" Target="https://twitter.com/arrased6000/status/1223538009825521668" TargetMode="External"/><Relationship Id="rId6835" Type="http://schemas.openxmlformats.org/officeDocument/2006/relationships/hyperlink" Target="https://twitter.com/msm21981462/status/1223273824965275650" TargetMode="External"/><Relationship Id="rId600" Type="http://schemas.openxmlformats.org/officeDocument/2006/relationships/hyperlink" Target="http://pbs.twimg.com/profile_images/1047726469663940608/JT2veRFb_normal.jpg" TargetMode="External"/><Relationship Id="rId1230" Type="http://schemas.openxmlformats.org/officeDocument/2006/relationships/hyperlink" Target="http://pbs.twimg.com/profile_images/677574427031248896/z8CNQLkv_normal.jpg" TargetMode="External"/><Relationship Id="rId4386" Type="http://schemas.openxmlformats.org/officeDocument/2006/relationships/hyperlink" Target="http://pbs.twimg.com/profile_images/1214491471388315648/oYIidoPe_normal.jpg" TargetMode="External"/><Relationship Id="rId5437" Type="http://schemas.openxmlformats.org/officeDocument/2006/relationships/hyperlink" Target="https://twitter.com/mbin93/status/1223378758700347394" TargetMode="External"/><Relationship Id="rId5851" Type="http://schemas.openxmlformats.org/officeDocument/2006/relationships/hyperlink" Target="https://twitter.com/_i992i/status/1223548941012213762" TargetMode="External"/><Relationship Id="rId6902" Type="http://schemas.openxmlformats.org/officeDocument/2006/relationships/hyperlink" Target="https://twitter.com/rouda2004/status/1223256270611845123" TargetMode="External"/><Relationship Id="rId4039" Type="http://schemas.openxmlformats.org/officeDocument/2006/relationships/hyperlink" Target="http://pbs.twimg.com/profile_images/1208492516858847234/IMmT8pVO_normal.jpg" TargetMode="External"/><Relationship Id="rId4453" Type="http://schemas.openxmlformats.org/officeDocument/2006/relationships/hyperlink" Target="http://pbs.twimg.com/profile_images/1145622738448670722/U1kbyRRg_normal.jpg" TargetMode="External"/><Relationship Id="rId5504" Type="http://schemas.openxmlformats.org/officeDocument/2006/relationships/hyperlink" Target="https://twitter.com/fajalthani/status/1223414839688736769" TargetMode="External"/><Relationship Id="rId3055" Type="http://schemas.openxmlformats.org/officeDocument/2006/relationships/hyperlink" Target="http://pbs.twimg.com/profile_images/1141781880280424450/B_QDkx_U_normal.jpg" TargetMode="External"/><Relationship Id="rId4106" Type="http://schemas.openxmlformats.org/officeDocument/2006/relationships/hyperlink" Target="http://pbs.twimg.com/profile_images/1154509612017692672/UwGdfqXz_normal.jpg" TargetMode="External"/><Relationship Id="rId4520" Type="http://schemas.openxmlformats.org/officeDocument/2006/relationships/hyperlink" Target="http://pbs.twimg.com/profile_images/1177199604749733889/4ozCDGcB_normal.jpg" TargetMode="External"/><Relationship Id="rId7676" Type="http://schemas.openxmlformats.org/officeDocument/2006/relationships/hyperlink" Target="https://twitter.com/k6ari/status/1222976248009437188" TargetMode="External"/><Relationship Id="rId8727" Type="http://schemas.openxmlformats.org/officeDocument/2006/relationships/hyperlink" Target="https://twitter.com/salhah780/status/1223603506877292544" TargetMode="External"/><Relationship Id="rId390" Type="http://schemas.openxmlformats.org/officeDocument/2006/relationships/hyperlink" Target="https://pbs.twimg.com/media/EPnfUKpX4AQoA3U.jpg" TargetMode="External"/><Relationship Id="rId2071" Type="http://schemas.openxmlformats.org/officeDocument/2006/relationships/hyperlink" Target="http://pbs.twimg.com/profile_images/986569748237336576/uaICCSxP_normal.jpg" TargetMode="External"/><Relationship Id="rId3122" Type="http://schemas.openxmlformats.org/officeDocument/2006/relationships/hyperlink" Target="http://pbs.twimg.com/profile_images/959438720863633408/H8qm9ftX_normal.jpg" TargetMode="External"/><Relationship Id="rId6278" Type="http://schemas.openxmlformats.org/officeDocument/2006/relationships/hyperlink" Target="https://twitter.com/bnt_q3r/status/1223491632630321155" TargetMode="External"/><Relationship Id="rId6692" Type="http://schemas.openxmlformats.org/officeDocument/2006/relationships/hyperlink" Target="https://twitter.com/qtr55543311/status/1223686626481709058" TargetMode="External"/><Relationship Id="rId7329" Type="http://schemas.openxmlformats.org/officeDocument/2006/relationships/hyperlink" Target="https://twitter.com/a_alhadrami55/status/1223628092381499392" TargetMode="External"/><Relationship Id="rId5294" Type="http://schemas.openxmlformats.org/officeDocument/2006/relationships/hyperlink" Target="https://twitter.com/aldoserimm/status/1223355663117639680" TargetMode="External"/><Relationship Id="rId6345" Type="http://schemas.openxmlformats.org/officeDocument/2006/relationships/hyperlink" Target="https://twitter.com/nawary206/status/1223618803386535937" TargetMode="External"/><Relationship Id="rId7743" Type="http://schemas.openxmlformats.org/officeDocument/2006/relationships/hyperlink" Target="https://twitter.com/mohajer69700057/status/1223732848345088001" TargetMode="External"/><Relationship Id="rId110" Type="http://schemas.openxmlformats.org/officeDocument/2006/relationships/hyperlink" Target="https://pbs.twimg.com/media/EPpy141XUAY9HRq.jpg" TargetMode="External"/><Relationship Id="rId2888" Type="http://schemas.openxmlformats.org/officeDocument/2006/relationships/hyperlink" Target="http://pbs.twimg.com/profile_images/996349771043438592/XCk4xcuZ_normal.jpg" TargetMode="External"/><Relationship Id="rId3939" Type="http://schemas.openxmlformats.org/officeDocument/2006/relationships/hyperlink" Target="http://pbs.twimg.com/profile_images/510397679134703616/QchILDBf_normal.jpeg" TargetMode="External"/><Relationship Id="rId7810" Type="http://schemas.openxmlformats.org/officeDocument/2006/relationships/hyperlink" Target="https://twitter.com/hassanhome9227/status/1223738519648116736" TargetMode="External"/><Relationship Id="rId2955" Type="http://schemas.openxmlformats.org/officeDocument/2006/relationships/hyperlink" Target="http://pbs.twimg.com/profile_images/1209434686646296578/T6khbdrI_normal.jpg" TargetMode="External"/><Relationship Id="rId5361" Type="http://schemas.openxmlformats.org/officeDocument/2006/relationships/hyperlink" Target="https://twitter.com/halkqatar/status/1223365755405848576" TargetMode="External"/><Relationship Id="rId6412" Type="http://schemas.openxmlformats.org/officeDocument/2006/relationships/hyperlink" Target="https://twitter.com/mohdalmuftah/status/1223204273540018177" TargetMode="External"/><Relationship Id="rId927" Type="http://schemas.openxmlformats.org/officeDocument/2006/relationships/hyperlink" Target="http://pbs.twimg.com/profile_images/1195724720039223296/V-GTTmGY_normal.jpg" TargetMode="External"/><Relationship Id="rId1557" Type="http://schemas.openxmlformats.org/officeDocument/2006/relationships/hyperlink" Target="http://pbs.twimg.com/profile_images/885851726112145409/VzUTetfV_normal.jpg" TargetMode="External"/><Relationship Id="rId1971" Type="http://schemas.openxmlformats.org/officeDocument/2006/relationships/hyperlink" Target="http://pbs.twimg.com/profile_images/1187756389785051141/q4MPHvxj_normal.jpg" TargetMode="External"/><Relationship Id="rId2608" Type="http://schemas.openxmlformats.org/officeDocument/2006/relationships/hyperlink" Target="http://pbs.twimg.com/profile_images/1222897496227110912/MA3J3Jeg_normal.jpg" TargetMode="External"/><Relationship Id="rId5014" Type="http://schemas.openxmlformats.org/officeDocument/2006/relationships/hyperlink" Target="https://twitter.com/shamhk9/status/1223278839952035840" TargetMode="External"/><Relationship Id="rId8584" Type="http://schemas.openxmlformats.org/officeDocument/2006/relationships/hyperlink" Target="https://twitter.com/alansari4511/status/1223812266774138881" TargetMode="External"/><Relationship Id="rId1624" Type="http://schemas.openxmlformats.org/officeDocument/2006/relationships/hyperlink" Target="http://pbs.twimg.com/profile_images/1221713767802732544/7H4PtrKF_normal.jpg" TargetMode="External"/><Relationship Id="rId4030" Type="http://schemas.openxmlformats.org/officeDocument/2006/relationships/hyperlink" Target="http://pbs.twimg.com/profile_images/876586522165862400/bJQuhq6g_normal.jpg" TargetMode="External"/><Relationship Id="rId7186" Type="http://schemas.openxmlformats.org/officeDocument/2006/relationships/hyperlink" Target="https://twitter.com/_aysha_aa/status/1223361231467241474" TargetMode="External"/><Relationship Id="rId8237" Type="http://schemas.openxmlformats.org/officeDocument/2006/relationships/hyperlink" Target="https://twitter.com/575_wdh/status/1223724337406017536" TargetMode="External"/><Relationship Id="rId8651" Type="http://schemas.openxmlformats.org/officeDocument/2006/relationships/hyperlink" Target="https://twitter.com/mrymfakhroo/status/1223815705474355202" TargetMode="External"/><Relationship Id="rId3796" Type="http://schemas.openxmlformats.org/officeDocument/2006/relationships/hyperlink" Target="http://pbs.twimg.com/profile_images/914165304686731266/KpPuo0_M_normal.jpg" TargetMode="External"/><Relationship Id="rId7253" Type="http://schemas.openxmlformats.org/officeDocument/2006/relationships/hyperlink" Target="https://twitter.com/mbt__/status/1223688398134747137" TargetMode="External"/><Relationship Id="rId8304" Type="http://schemas.openxmlformats.org/officeDocument/2006/relationships/hyperlink" Target="https://twitter.com/ihsainooh/status/1223802534491574273" TargetMode="External"/><Relationship Id="rId2398" Type="http://schemas.openxmlformats.org/officeDocument/2006/relationships/hyperlink" Target="http://pbs.twimg.com/profile_images/1157817062506541062/zzin-cdr_normal.jpg" TargetMode="External"/><Relationship Id="rId3449" Type="http://schemas.openxmlformats.org/officeDocument/2006/relationships/hyperlink" Target="http://pbs.twimg.com/profile_images/1210300454246047744/EzstoCUv_normal.jpg" TargetMode="External"/><Relationship Id="rId4847" Type="http://schemas.openxmlformats.org/officeDocument/2006/relationships/hyperlink" Target="https://twitter.com/malshafi/status/1223192970649899013" TargetMode="External"/><Relationship Id="rId7320" Type="http://schemas.openxmlformats.org/officeDocument/2006/relationships/hyperlink" Target="https://twitter.com/samiya911/status/1223556449919537152" TargetMode="External"/><Relationship Id="rId3863" Type="http://schemas.openxmlformats.org/officeDocument/2006/relationships/hyperlink" Target="http://pbs.twimg.com/profile_images/972451468799246338/ZL0waiYp_normal.jpg" TargetMode="External"/><Relationship Id="rId4914" Type="http://schemas.openxmlformats.org/officeDocument/2006/relationships/hyperlink" Target="https://twitter.com/asjh87/status/1223245779625742338" TargetMode="External"/><Relationship Id="rId784" Type="http://schemas.openxmlformats.org/officeDocument/2006/relationships/hyperlink" Target="http://pbs.twimg.com/profile_images/1033307843699433472/21ocoZ_Q_normal.jpg" TargetMode="External"/><Relationship Id="rId1067" Type="http://schemas.openxmlformats.org/officeDocument/2006/relationships/hyperlink" Target="http://pbs.twimg.com/profile_images/1034947138441158656/SK8sFEOk_normal.jpg" TargetMode="External"/><Relationship Id="rId2465" Type="http://schemas.openxmlformats.org/officeDocument/2006/relationships/hyperlink" Target="https://pbs.twimg.com/ext_tw_video_thumb/1223687840619487239/pu/img/KqvpmTeVkjX34hht.jpg" TargetMode="External"/><Relationship Id="rId3516" Type="http://schemas.openxmlformats.org/officeDocument/2006/relationships/hyperlink" Target="http://pbs.twimg.com/profile_images/1171002875830517760/fXDOQUTw_normal.jpg" TargetMode="External"/><Relationship Id="rId3930" Type="http://schemas.openxmlformats.org/officeDocument/2006/relationships/hyperlink" Target="http://pbs.twimg.com/profile_images/510397679134703616/QchILDBf_normal.jpeg" TargetMode="External"/><Relationship Id="rId8094" Type="http://schemas.openxmlformats.org/officeDocument/2006/relationships/hyperlink" Target="https://twitter.com/mohdessa99/status/1223769111857111040" TargetMode="External"/><Relationship Id="rId437" Type="http://schemas.openxmlformats.org/officeDocument/2006/relationships/hyperlink" Target="http://pbs.twimg.com/profile_images/915629760709058561/2sAQUDvl_normal.jpg" TargetMode="External"/><Relationship Id="rId851" Type="http://schemas.openxmlformats.org/officeDocument/2006/relationships/hyperlink" Target="http://abs.twimg.com/sticky/default_profile_images/default_profile_normal.png" TargetMode="External"/><Relationship Id="rId1481" Type="http://schemas.openxmlformats.org/officeDocument/2006/relationships/hyperlink" Target="http://pbs.twimg.com/profile_images/1185977856377217025/KSZHbFvP_normal.jpg" TargetMode="External"/><Relationship Id="rId2118" Type="http://schemas.openxmlformats.org/officeDocument/2006/relationships/hyperlink" Target="http://pbs.twimg.com/profile_images/1219219925690175488/dFp662AJ_normal.jpg" TargetMode="External"/><Relationship Id="rId2532" Type="http://schemas.openxmlformats.org/officeDocument/2006/relationships/hyperlink" Target="http://pbs.twimg.com/profile_images/1213399924173348864/Dw9yVZWn_normal.jpg" TargetMode="External"/><Relationship Id="rId5688" Type="http://schemas.openxmlformats.org/officeDocument/2006/relationships/hyperlink" Target="https://twitter.com/ohomad96/status/1223496734128648193" TargetMode="External"/><Relationship Id="rId6739" Type="http://schemas.openxmlformats.org/officeDocument/2006/relationships/hyperlink" Target="https://twitter.com/naaiiif_qtr84/status/1223689175314116608" TargetMode="External"/><Relationship Id="rId504" Type="http://schemas.openxmlformats.org/officeDocument/2006/relationships/hyperlink" Target="http://pbs.twimg.com/profile_images/1204353359026806786/9hu0SHLX_normal.jpg" TargetMode="External"/><Relationship Id="rId1134" Type="http://schemas.openxmlformats.org/officeDocument/2006/relationships/hyperlink" Target="http://pbs.twimg.com/profile_images/1218010784149790722/xPhBq4T__normal.jpg" TargetMode="External"/><Relationship Id="rId5755" Type="http://schemas.openxmlformats.org/officeDocument/2006/relationships/hyperlink" Target="https://twitter.com/alnabets/status/1223531838511177728" TargetMode="External"/><Relationship Id="rId6806" Type="http://schemas.openxmlformats.org/officeDocument/2006/relationships/hyperlink" Target="https://twitter.com/elyssmi87/status/1223694127851884544" TargetMode="External"/><Relationship Id="rId8161" Type="http://schemas.openxmlformats.org/officeDocument/2006/relationships/hyperlink" Target="https://twitter.com/abadiqatar/status/1223791645264617472" TargetMode="External"/><Relationship Id="rId1201" Type="http://schemas.openxmlformats.org/officeDocument/2006/relationships/hyperlink" Target="http://pbs.twimg.com/profile_images/378800000234024886/7b99b260d14d77afe43bd0967de935a7_normal.jpeg" TargetMode="External"/><Relationship Id="rId4357" Type="http://schemas.openxmlformats.org/officeDocument/2006/relationships/hyperlink" Target="http://pbs.twimg.com/profile_images/1181911467559444480/Xayb_uBi_normal.jpg" TargetMode="External"/><Relationship Id="rId4771" Type="http://schemas.openxmlformats.org/officeDocument/2006/relationships/hyperlink" Target="https://twitter.com/boali28718575/status/1223027001734434817" TargetMode="External"/><Relationship Id="rId5408" Type="http://schemas.openxmlformats.org/officeDocument/2006/relationships/hyperlink" Target="https://twitter.com/ibr5524/status/1223375178895450113" TargetMode="External"/><Relationship Id="rId3373" Type="http://schemas.openxmlformats.org/officeDocument/2006/relationships/hyperlink" Target="http://pbs.twimg.com/profile_images/1176436230537584643/CHtCnxCO_normal.jpg" TargetMode="External"/><Relationship Id="rId4424" Type="http://schemas.openxmlformats.org/officeDocument/2006/relationships/hyperlink" Target="https://pbs.twimg.com/media/EPq8M8qXkAQbgkC.jpg" TargetMode="External"/><Relationship Id="rId5822" Type="http://schemas.openxmlformats.org/officeDocument/2006/relationships/hyperlink" Target="https://twitter.com/fofowa101/status/1223545867434627073" TargetMode="External"/><Relationship Id="rId8978" Type="http://schemas.openxmlformats.org/officeDocument/2006/relationships/hyperlink" Target="https://twitter.com/qtrqtr2233/status/1223500792856006660" TargetMode="External"/><Relationship Id="rId294" Type="http://schemas.openxmlformats.org/officeDocument/2006/relationships/hyperlink" Target="https://pbs.twimg.com/media/EPufR-WWoAAeO8d.jpg" TargetMode="External"/><Relationship Id="rId3026" Type="http://schemas.openxmlformats.org/officeDocument/2006/relationships/hyperlink" Target="http://pbs.twimg.com/profile_images/1188836981385682944/HAVcGjyY_normal.jpg" TargetMode="External"/><Relationship Id="rId7994" Type="http://schemas.openxmlformats.org/officeDocument/2006/relationships/hyperlink" Target="https://twitter.com/motab3____/status/1223240864950079488" TargetMode="External"/><Relationship Id="rId361" Type="http://schemas.openxmlformats.org/officeDocument/2006/relationships/hyperlink" Target="https://pbs.twimg.com/media/EPkPKLuXsAA6Dy0.jpg" TargetMode="External"/><Relationship Id="rId2042" Type="http://schemas.openxmlformats.org/officeDocument/2006/relationships/hyperlink" Target="http://pbs.twimg.com/profile_images/1200845296378556416/qXvlPmrP_normal.jpg" TargetMode="External"/><Relationship Id="rId3440" Type="http://schemas.openxmlformats.org/officeDocument/2006/relationships/hyperlink" Target="http://pbs.twimg.com/profile_images/1208715793896280065/6g7eTpOC_normal.jpg" TargetMode="External"/><Relationship Id="rId5198" Type="http://schemas.openxmlformats.org/officeDocument/2006/relationships/hyperlink" Target="https://twitter.com/fattyfat20/status/1223324642519265286" TargetMode="External"/><Relationship Id="rId6596" Type="http://schemas.openxmlformats.org/officeDocument/2006/relationships/hyperlink" Target="https://twitter.com/miami_q/status/1223607402483912704" TargetMode="External"/><Relationship Id="rId7647" Type="http://schemas.openxmlformats.org/officeDocument/2006/relationships/hyperlink" Target="https://twitter.com/fatmaalmeer86/status/1223731511742156800" TargetMode="External"/><Relationship Id="rId6249" Type="http://schemas.openxmlformats.org/officeDocument/2006/relationships/hyperlink" Target="https://twitter.com/baloon12255/status/1223346112809132032" TargetMode="External"/><Relationship Id="rId6663" Type="http://schemas.openxmlformats.org/officeDocument/2006/relationships/hyperlink" Target="https://twitter.com/saad8458/status/1223684554357080067" TargetMode="External"/><Relationship Id="rId7714" Type="http://schemas.openxmlformats.org/officeDocument/2006/relationships/hyperlink" Target="https://twitter.com/missjojo_89/status/1223734628013477889" TargetMode="External"/><Relationship Id="rId2859" Type="http://schemas.openxmlformats.org/officeDocument/2006/relationships/hyperlink" Target="http://pbs.twimg.com/profile_images/996349771043438592/XCk4xcuZ_normal.jpg" TargetMode="External"/><Relationship Id="rId5265" Type="http://schemas.openxmlformats.org/officeDocument/2006/relationships/hyperlink" Target="https://twitter.com/thenorthpearl/status/1223352389496967169" TargetMode="External"/><Relationship Id="rId6316" Type="http://schemas.openxmlformats.org/officeDocument/2006/relationships/hyperlink" Target="https://twitter.com/__7095/status/1223611982076661760" TargetMode="External"/><Relationship Id="rId6730" Type="http://schemas.openxmlformats.org/officeDocument/2006/relationships/hyperlink" Target="https://twitter.com/niaf454o/status/1223688537561870336" TargetMode="External"/><Relationship Id="rId1875" Type="http://schemas.openxmlformats.org/officeDocument/2006/relationships/hyperlink" Target="http://pbs.twimg.com/profile_images/876871375901863937/BK93C35O_normal.jpg" TargetMode="External"/><Relationship Id="rId4281" Type="http://schemas.openxmlformats.org/officeDocument/2006/relationships/hyperlink" Target="http://pbs.twimg.com/profile_images/936679776781291522/NyaN048C_normal.jpg" TargetMode="External"/><Relationship Id="rId5332" Type="http://schemas.openxmlformats.org/officeDocument/2006/relationships/hyperlink" Target="https://twitter.com/abdullah__1981/status/1223360406439284736" TargetMode="External"/><Relationship Id="rId8488" Type="http://schemas.openxmlformats.org/officeDocument/2006/relationships/hyperlink" Target="https://twitter.com/fatma_ali83/status/1223500991150149634" TargetMode="External"/><Relationship Id="rId1528" Type="http://schemas.openxmlformats.org/officeDocument/2006/relationships/hyperlink" Target="http://pbs.twimg.com/profile_images/1108629966252638208/OSuCKBes_normal.jpg" TargetMode="External"/><Relationship Id="rId2926" Type="http://schemas.openxmlformats.org/officeDocument/2006/relationships/hyperlink" Target="http://pbs.twimg.com/profile_images/500351411494727680/1UGB_Oam_normal.jpeg" TargetMode="External"/><Relationship Id="rId8555" Type="http://schemas.openxmlformats.org/officeDocument/2006/relationships/hyperlink" Target="https://twitter.com/flashqtr1/status/1223714349996552192" TargetMode="External"/><Relationship Id="rId1942" Type="http://schemas.openxmlformats.org/officeDocument/2006/relationships/hyperlink" Target="http://pbs.twimg.com/profile_images/1217308560637530117/vRS6ex6Z_normal.jpg" TargetMode="External"/><Relationship Id="rId4001" Type="http://schemas.openxmlformats.org/officeDocument/2006/relationships/hyperlink" Target="http://pbs.twimg.com/profile_images/1172461634142576641/YB4k-Dae_normal.jpg" TargetMode="External"/><Relationship Id="rId7157" Type="http://schemas.openxmlformats.org/officeDocument/2006/relationships/hyperlink" Target="https://twitter.com/_aysha_aa/status/1223256996373286912" TargetMode="External"/><Relationship Id="rId8208" Type="http://schemas.openxmlformats.org/officeDocument/2006/relationships/hyperlink" Target="https://twitter.com/ealkhater/status/1223342221031886849" TargetMode="External"/><Relationship Id="rId6173" Type="http://schemas.openxmlformats.org/officeDocument/2006/relationships/hyperlink" Target="https://twitter.com/almhva1/status/1223576688728137733" TargetMode="External"/><Relationship Id="rId7571" Type="http://schemas.openxmlformats.org/officeDocument/2006/relationships/hyperlink" Target="https://twitter.com/itsh22/status/1223724266132254725" TargetMode="External"/><Relationship Id="rId8622" Type="http://schemas.openxmlformats.org/officeDocument/2006/relationships/hyperlink" Target="https://twitter.com/qatarr_i/status/1223342984760045574" TargetMode="External"/><Relationship Id="rId3767" Type="http://schemas.openxmlformats.org/officeDocument/2006/relationships/hyperlink" Target="http://pbs.twimg.com/profile_images/1003737570084151296/q8bMaEjs_normal.jpg" TargetMode="External"/><Relationship Id="rId4818" Type="http://schemas.openxmlformats.org/officeDocument/2006/relationships/hyperlink" Target="https://twitter.com/rosesprinkle/status/1223151621850509312" TargetMode="External"/><Relationship Id="rId7224" Type="http://schemas.openxmlformats.org/officeDocument/2006/relationships/hyperlink" Target="https://twitter.com/shaikhat_qtr/status/1223290491195789313" TargetMode="External"/><Relationship Id="rId688" Type="http://schemas.openxmlformats.org/officeDocument/2006/relationships/hyperlink" Target="http://pbs.twimg.com/profile_images/1213537346441949185/ZQGSWE8g_normal.jpg" TargetMode="External"/><Relationship Id="rId2369" Type="http://schemas.openxmlformats.org/officeDocument/2006/relationships/hyperlink" Target="http://pbs.twimg.com/profile_images/1091791874543751168/ah_2gFXb_normal.jpg" TargetMode="External"/><Relationship Id="rId2783" Type="http://schemas.openxmlformats.org/officeDocument/2006/relationships/hyperlink" Target="http://pbs.twimg.com/profile_images/1188216943154814976/4y5rVND9_normal.jpg" TargetMode="External"/><Relationship Id="rId3834" Type="http://schemas.openxmlformats.org/officeDocument/2006/relationships/hyperlink" Target="http://pbs.twimg.com/profile_images/1222236426064056320/84Ywdp3z_normal.jpg" TargetMode="External"/><Relationship Id="rId6240" Type="http://schemas.openxmlformats.org/officeDocument/2006/relationships/hyperlink" Target="https://twitter.com/baloon12255/status/1223271928733085696" TargetMode="External"/><Relationship Id="rId755" Type="http://schemas.openxmlformats.org/officeDocument/2006/relationships/hyperlink" Target="http://pbs.twimg.com/profile_images/1223320088293658624/AyMThxe9_normal.jpg" TargetMode="External"/><Relationship Id="rId1385" Type="http://schemas.openxmlformats.org/officeDocument/2006/relationships/hyperlink" Target="http://abs.twimg.com/sticky/default_profile_images/default_profile_normal.png" TargetMode="External"/><Relationship Id="rId2436" Type="http://schemas.openxmlformats.org/officeDocument/2006/relationships/hyperlink" Target="https://pbs.twimg.com/ext_tw_video_thumb/1223688001433296899/pu/img/v1E2GEBvbWEODjVe.jpg" TargetMode="External"/><Relationship Id="rId2850" Type="http://schemas.openxmlformats.org/officeDocument/2006/relationships/hyperlink" Target="http://pbs.twimg.com/profile_images/996349771043438592/XCk4xcuZ_normal.jpg" TargetMode="External"/><Relationship Id="rId9049" Type="http://schemas.openxmlformats.org/officeDocument/2006/relationships/vmlDrawing" Target="../drawings/vmlDrawing1.vml"/><Relationship Id="rId91" Type="http://schemas.openxmlformats.org/officeDocument/2006/relationships/hyperlink" Target="https://pbs.twimg.com/media/EPkPKLuXsAA6Dy0.jpg" TargetMode="External"/><Relationship Id="rId408" Type="http://schemas.openxmlformats.org/officeDocument/2006/relationships/hyperlink" Target="http://pbs.twimg.com/profile_images/1212111252392206337/-0h6Iz6w_normal.jpg" TargetMode="External"/><Relationship Id="rId822" Type="http://schemas.openxmlformats.org/officeDocument/2006/relationships/hyperlink" Target="http://pbs.twimg.com/profile_images/1219346904838033408/3M0tENl6_normal.jpg" TargetMode="External"/><Relationship Id="rId1038" Type="http://schemas.openxmlformats.org/officeDocument/2006/relationships/hyperlink" Target="http://pbs.twimg.com/profile_images/1174409486980833280/RsyL7dmb_normal.jpg" TargetMode="External"/><Relationship Id="rId1452" Type="http://schemas.openxmlformats.org/officeDocument/2006/relationships/hyperlink" Target="http://pbs.twimg.com/profile_images/518727692519084032/J1d9OgZM_normal.jpeg" TargetMode="External"/><Relationship Id="rId2503" Type="http://schemas.openxmlformats.org/officeDocument/2006/relationships/hyperlink" Target="http://pbs.twimg.com/profile_images/1169961789058162690/TNa_dTBj_normal.jpg" TargetMode="External"/><Relationship Id="rId3901" Type="http://schemas.openxmlformats.org/officeDocument/2006/relationships/hyperlink" Target="https://pbs.twimg.com/media/EPrzc_FX0AAMyb9.jpg" TargetMode="External"/><Relationship Id="rId5659" Type="http://schemas.openxmlformats.org/officeDocument/2006/relationships/hyperlink" Target="https://twitter.com/mohammed1353/status/1223495166390087682" TargetMode="External"/><Relationship Id="rId8065" Type="http://schemas.openxmlformats.org/officeDocument/2006/relationships/hyperlink" Target="https://twitter.com/mubarak_albriki/status/1223761685330219008" TargetMode="External"/><Relationship Id="rId1105" Type="http://schemas.openxmlformats.org/officeDocument/2006/relationships/hyperlink" Target="http://abs.twimg.com/sticky/default_profile_images/default_profile_normal.png" TargetMode="External"/><Relationship Id="rId7081" Type="http://schemas.openxmlformats.org/officeDocument/2006/relationships/hyperlink" Target="https://twitter.com/althani_anood/status/1223311852601585666" TargetMode="External"/><Relationship Id="rId8132" Type="http://schemas.openxmlformats.org/officeDocument/2006/relationships/hyperlink" Target="https://twitter.com/abqatar/status/1223550170249547782" TargetMode="External"/><Relationship Id="rId3277" Type="http://schemas.openxmlformats.org/officeDocument/2006/relationships/hyperlink" Target="http://pbs.twimg.com/profile_images/1090974917389094912/p-mxwE6s_normal.jpg" TargetMode="External"/><Relationship Id="rId4675" Type="http://schemas.openxmlformats.org/officeDocument/2006/relationships/hyperlink" Target="http://pbs.twimg.com/profile_images/910415787386695680/sjYFtTTj_normal.jpg" TargetMode="External"/><Relationship Id="rId5726" Type="http://schemas.openxmlformats.org/officeDocument/2006/relationships/hyperlink" Target="https://twitter.com/yourlocalameena/status/1223516910974906368" TargetMode="External"/><Relationship Id="rId198" Type="http://schemas.openxmlformats.org/officeDocument/2006/relationships/hyperlink" Target="https://pbs.twimg.com/media/EPs2Zg9XUAAPW-9.jpg" TargetMode="External"/><Relationship Id="rId3691" Type="http://schemas.openxmlformats.org/officeDocument/2006/relationships/hyperlink" Target="http://pbs.twimg.com/profile_images/1202294036096323585/8AWfc9wW_normal.jpg" TargetMode="External"/><Relationship Id="rId4328" Type="http://schemas.openxmlformats.org/officeDocument/2006/relationships/hyperlink" Target="http://pbs.twimg.com/profile_images/1207010695444860931/GOYCCJ63_normal.jpg" TargetMode="External"/><Relationship Id="rId4742" Type="http://schemas.openxmlformats.org/officeDocument/2006/relationships/hyperlink" Target="https://twitter.com/fjfetarlez1rh0i/status/1222989177014378498" TargetMode="External"/><Relationship Id="rId7898" Type="http://schemas.openxmlformats.org/officeDocument/2006/relationships/hyperlink" Target="https://twitter.com/althani_m/status/1223541778923565057" TargetMode="External"/><Relationship Id="rId8949" Type="http://schemas.openxmlformats.org/officeDocument/2006/relationships/hyperlink" Target="https://twitter.com/desertrose_86/status/1223704419952361472" TargetMode="External"/><Relationship Id="rId2293" Type="http://schemas.openxmlformats.org/officeDocument/2006/relationships/hyperlink" Target="https://pbs.twimg.com/media/EPsUc4ZWsAcbDu_.jpg" TargetMode="External"/><Relationship Id="rId3344" Type="http://schemas.openxmlformats.org/officeDocument/2006/relationships/hyperlink" Target="http://pbs.twimg.com/profile_images/872862553755590656/xC8996UE_normal.jpg" TargetMode="External"/><Relationship Id="rId7965" Type="http://schemas.openxmlformats.org/officeDocument/2006/relationships/hyperlink" Target="https://twitter.com/mqatardoha/status/1223746868016025606" TargetMode="External"/><Relationship Id="rId265" Type="http://schemas.openxmlformats.org/officeDocument/2006/relationships/hyperlink" Target="https://pbs.twimg.com/media/EPrzc_FX0AAMyb9.jpg" TargetMode="External"/><Relationship Id="rId2360" Type="http://schemas.openxmlformats.org/officeDocument/2006/relationships/hyperlink" Target="http://pbs.twimg.com/profile_images/1072422891134828546/3pniZS5Z_normal.jpg" TargetMode="External"/><Relationship Id="rId3411" Type="http://schemas.openxmlformats.org/officeDocument/2006/relationships/hyperlink" Target="http://pbs.twimg.com/profile_images/2934886216/53672dfb1f11f1821a96b8f671263542_normal.jpeg" TargetMode="External"/><Relationship Id="rId6567" Type="http://schemas.openxmlformats.org/officeDocument/2006/relationships/hyperlink" Target="https://twitter.com/3koor454_/status/1223674954237038592" TargetMode="External"/><Relationship Id="rId6981" Type="http://schemas.openxmlformats.org/officeDocument/2006/relationships/hyperlink" Target="https://twitter.com/arrow85night/status/1223702119548641282" TargetMode="External"/><Relationship Id="rId7618" Type="http://schemas.openxmlformats.org/officeDocument/2006/relationships/hyperlink" Target="https://twitter.com/qatar7667/status/1222976475554598916" TargetMode="External"/><Relationship Id="rId332" Type="http://schemas.openxmlformats.org/officeDocument/2006/relationships/hyperlink" Target="https://pbs.twimg.com/ext_tw_video_thumb/1223687840619487239/pu/img/KqvpmTeVkjX34hht.jpg" TargetMode="External"/><Relationship Id="rId2013" Type="http://schemas.openxmlformats.org/officeDocument/2006/relationships/hyperlink" Target="http://pbs.twimg.com/profile_images/1126915119378849792/C2fRv6QA_normal.jpg" TargetMode="External"/><Relationship Id="rId5169" Type="http://schemas.openxmlformats.org/officeDocument/2006/relationships/hyperlink" Target="https://twitter.com/llftmall/status/1223340705575329792" TargetMode="External"/><Relationship Id="rId5583" Type="http://schemas.openxmlformats.org/officeDocument/2006/relationships/hyperlink" Target="https://twitter.com/alqahtanimelha/status/1223453268065554432" TargetMode="External"/><Relationship Id="rId6634" Type="http://schemas.openxmlformats.org/officeDocument/2006/relationships/hyperlink" Target="https://twitter.com/qatar2022dohaq/status/1223266227939958785" TargetMode="External"/><Relationship Id="rId9040" Type="http://schemas.openxmlformats.org/officeDocument/2006/relationships/hyperlink" Target="https://api.twitter.com/1.1/geo/id/0033b59d59056043.json" TargetMode="External"/><Relationship Id="rId4185" Type="http://schemas.openxmlformats.org/officeDocument/2006/relationships/hyperlink" Target="http://pbs.twimg.com/profile_images/1001091635013398529/DvqD3stl_normal.jpg" TargetMode="External"/><Relationship Id="rId5236" Type="http://schemas.openxmlformats.org/officeDocument/2006/relationships/hyperlink" Target="https://twitter.com/mariamjaber88/status/1223348405000339457" TargetMode="External"/><Relationship Id="rId1779" Type="http://schemas.openxmlformats.org/officeDocument/2006/relationships/hyperlink" Target="http://pbs.twimg.com/profile_images/1159460543784243200/cns1HdoQ_normal.jpg" TargetMode="External"/><Relationship Id="rId4252" Type="http://schemas.openxmlformats.org/officeDocument/2006/relationships/hyperlink" Target="http://pbs.twimg.com/profile_images/378800000465580679/f7966fac39c340bfb551dc03e0900595_normal.jpeg" TargetMode="External"/><Relationship Id="rId5650" Type="http://schemas.openxmlformats.org/officeDocument/2006/relationships/hyperlink" Target="https://twitter.com/hfmalthani/status/1223374916600377346" TargetMode="External"/><Relationship Id="rId6701" Type="http://schemas.openxmlformats.org/officeDocument/2006/relationships/hyperlink" Target="https://twitter.com/shalhajri15/status/1223680766741307392" TargetMode="External"/><Relationship Id="rId1846" Type="http://schemas.openxmlformats.org/officeDocument/2006/relationships/hyperlink" Target="http://pbs.twimg.com/profile_images/1202664272523931648/JLKZqiLg_normal.jpg" TargetMode="External"/><Relationship Id="rId5303" Type="http://schemas.openxmlformats.org/officeDocument/2006/relationships/hyperlink" Target="https://twitter.com/88_qatar22/status/1223356752973959168" TargetMode="External"/><Relationship Id="rId8459" Type="http://schemas.openxmlformats.org/officeDocument/2006/relationships/hyperlink" Target="https://twitter.com/right_19080/status/1223668479401844736" TargetMode="External"/><Relationship Id="rId8873" Type="http://schemas.openxmlformats.org/officeDocument/2006/relationships/hyperlink" Target="https://twitter.com/q6r/status/1223715596237508610" TargetMode="External"/><Relationship Id="rId1913" Type="http://schemas.openxmlformats.org/officeDocument/2006/relationships/hyperlink" Target="http://pbs.twimg.com/profile_images/570157980231929856/ts3nt-K3_normal.jpeg" TargetMode="External"/><Relationship Id="rId7475" Type="http://schemas.openxmlformats.org/officeDocument/2006/relationships/hyperlink" Target="https://twitter.com/hissa_alsulaiti/status/1223719207822602240" TargetMode="External"/><Relationship Id="rId8526" Type="http://schemas.openxmlformats.org/officeDocument/2006/relationships/hyperlink" Target="https://twitter.com/aljazi4/status/1223809386662985733" TargetMode="External"/><Relationship Id="rId8940" Type="http://schemas.openxmlformats.org/officeDocument/2006/relationships/hyperlink" Target="https://twitter.com/qtrqtr2233/status/1223247019072008192" TargetMode="External"/><Relationship Id="rId6077" Type="http://schemas.openxmlformats.org/officeDocument/2006/relationships/hyperlink" Target="https://twitter.com/alsharif974/status/1223575560049307648" TargetMode="External"/><Relationship Id="rId6491" Type="http://schemas.openxmlformats.org/officeDocument/2006/relationships/hyperlink" Target="https://twitter.com/flower6___/status/1223658773312692224" TargetMode="External"/><Relationship Id="rId7128" Type="http://schemas.openxmlformats.org/officeDocument/2006/relationships/hyperlink" Target="https://twitter.com/althani_mbs/status/1223504168536723456" TargetMode="External"/><Relationship Id="rId7542" Type="http://schemas.openxmlformats.org/officeDocument/2006/relationships/hyperlink" Target="https://twitter.com/nooalshee/status/1223721213530464258" TargetMode="External"/><Relationship Id="rId2687" Type="http://schemas.openxmlformats.org/officeDocument/2006/relationships/hyperlink" Target="http://pbs.twimg.com/profile_images/996349771043438592/XCk4xcuZ_normal.jpg" TargetMode="External"/><Relationship Id="rId3738" Type="http://schemas.openxmlformats.org/officeDocument/2006/relationships/hyperlink" Target="https://pbs.twimg.com/ext_tw_video_thumb/1223687840619487239/pu/img/KqvpmTeVkjX34hht.jpg" TargetMode="External"/><Relationship Id="rId5093" Type="http://schemas.openxmlformats.org/officeDocument/2006/relationships/hyperlink" Target="https://twitter.com/gutso77/status/1223317681509666822" TargetMode="External"/><Relationship Id="rId6144" Type="http://schemas.openxmlformats.org/officeDocument/2006/relationships/hyperlink" Target="https://twitter.com/cutemillk/status/1223584765338640386" TargetMode="External"/><Relationship Id="rId659" Type="http://schemas.openxmlformats.org/officeDocument/2006/relationships/hyperlink" Target="http://pbs.twimg.com/profile_images/1092140454227992576/lksTVI-y_normal.jpg" TargetMode="External"/><Relationship Id="rId1289" Type="http://schemas.openxmlformats.org/officeDocument/2006/relationships/hyperlink" Target="http://pbs.twimg.com/profile_images/1177534043736461312/-dNiey0t_normal.jpg" TargetMode="External"/><Relationship Id="rId5160" Type="http://schemas.openxmlformats.org/officeDocument/2006/relationships/hyperlink" Target="https://twitter.com/_alsnafeah_/status/1223337514309771265" TargetMode="External"/><Relationship Id="rId6211" Type="http://schemas.openxmlformats.org/officeDocument/2006/relationships/hyperlink" Target="https://twitter.com/7almohannadi73/status/1223596372538150912" TargetMode="External"/><Relationship Id="rId1356" Type="http://schemas.openxmlformats.org/officeDocument/2006/relationships/hyperlink" Target="http://pbs.twimg.com/profile_images/1084528270098477057/ANuUvOJ1_normal.jpg" TargetMode="External"/><Relationship Id="rId2754" Type="http://schemas.openxmlformats.org/officeDocument/2006/relationships/hyperlink" Target="http://pbs.twimg.com/profile_images/1218605995120705536/IzaM5qf1_normal.jpg" TargetMode="External"/><Relationship Id="rId3805" Type="http://schemas.openxmlformats.org/officeDocument/2006/relationships/hyperlink" Target="http://pbs.twimg.com/profile_images/1139885574746189825/8Zy4HKkS_normal.jpg" TargetMode="External"/><Relationship Id="rId8383" Type="http://schemas.openxmlformats.org/officeDocument/2006/relationships/hyperlink" Target="https://twitter.com/faqaat/status/1222976838735159296" TargetMode="External"/><Relationship Id="rId726" Type="http://schemas.openxmlformats.org/officeDocument/2006/relationships/hyperlink" Target="http://pbs.twimg.com/profile_images/938363155012636672/P39gKsWZ_normal.jpg" TargetMode="External"/><Relationship Id="rId1009" Type="http://schemas.openxmlformats.org/officeDocument/2006/relationships/hyperlink" Target="http://pbs.twimg.com/profile_images/1191975583036715009/Nco1orOz_normal.jpg" TargetMode="External"/><Relationship Id="rId1770" Type="http://schemas.openxmlformats.org/officeDocument/2006/relationships/hyperlink" Target="http://pbs.twimg.com/profile_images/873247486059479040/Zsi1D3x0_normal.jpg" TargetMode="External"/><Relationship Id="rId2407" Type="http://schemas.openxmlformats.org/officeDocument/2006/relationships/hyperlink" Target="http://pbs.twimg.com/profile_images/1168852016766050304/CvRzok7d_normal.jpg" TargetMode="External"/><Relationship Id="rId2821" Type="http://schemas.openxmlformats.org/officeDocument/2006/relationships/hyperlink" Target="http://pbs.twimg.com/profile_images/1206997569089556480/4K2g6V3t_normal.jpg" TargetMode="External"/><Relationship Id="rId5977" Type="http://schemas.openxmlformats.org/officeDocument/2006/relationships/hyperlink" Target="https://twitter.com/loiitsfarah/status/1223561639154405376" TargetMode="External"/><Relationship Id="rId8036" Type="http://schemas.openxmlformats.org/officeDocument/2006/relationships/hyperlink" Target="https://twitter.com/aka__alsuwaidi/status/1223756714467565568" TargetMode="External"/><Relationship Id="rId62" Type="http://schemas.openxmlformats.org/officeDocument/2006/relationships/hyperlink" Target="https://ar.wikipedia.org/wiki/%D9%85%D8%B4%D8%B1%D9%88%D8%B9_%D9%84%D9%8A%D9%84%D9%89" TargetMode="External"/><Relationship Id="rId1423" Type="http://schemas.openxmlformats.org/officeDocument/2006/relationships/hyperlink" Target="http://pbs.twimg.com/profile_images/1223555878403674112/RWdIYz-c_normal.jpg" TargetMode="External"/><Relationship Id="rId4579" Type="http://schemas.openxmlformats.org/officeDocument/2006/relationships/hyperlink" Target="http://pbs.twimg.com/profile_images/1185784638125629440/trywcERh_normal.jpg" TargetMode="External"/><Relationship Id="rId4993" Type="http://schemas.openxmlformats.org/officeDocument/2006/relationships/hyperlink" Target="https://twitter.com/hayate97500227/status/1223272459287375874" TargetMode="External"/><Relationship Id="rId8450" Type="http://schemas.openxmlformats.org/officeDocument/2006/relationships/hyperlink" Target="https://twitter.com/abdullaqat93/status/1223524243335499776" TargetMode="External"/><Relationship Id="rId3595" Type="http://schemas.openxmlformats.org/officeDocument/2006/relationships/hyperlink" Target="http://pbs.twimg.com/profile_images/1218699261442961413/_R0bVeWZ_normal.jpg" TargetMode="External"/><Relationship Id="rId4646" Type="http://schemas.openxmlformats.org/officeDocument/2006/relationships/hyperlink" Target="http://pbs.twimg.com/profile_images/910415787386695680/sjYFtTTj_normal.jpg" TargetMode="External"/><Relationship Id="rId7052" Type="http://schemas.openxmlformats.org/officeDocument/2006/relationships/hyperlink" Target="https://twitter.com/lolo452/status/1223191209885282304" TargetMode="External"/><Relationship Id="rId8103" Type="http://schemas.openxmlformats.org/officeDocument/2006/relationships/hyperlink" Target="https://twitter.com/a_a77mad/status/1223769954966810626" TargetMode="External"/><Relationship Id="rId2197" Type="http://schemas.openxmlformats.org/officeDocument/2006/relationships/hyperlink" Target="http://pbs.twimg.com/profile_images/1214265544041517056/sWuitngo_normal.jpg" TargetMode="External"/><Relationship Id="rId3248" Type="http://schemas.openxmlformats.org/officeDocument/2006/relationships/hyperlink" Target="https://pbs.twimg.com/media/EPtwp8zW4AAdA4u.jpg" TargetMode="External"/><Relationship Id="rId3662" Type="http://schemas.openxmlformats.org/officeDocument/2006/relationships/hyperlink" Target="http://pbs.twimg.com/profile_images/1210814897157591040/iradu2dM_normal.jpg" TargetMode="External"/><Relationship Id="rId4713" Type="http://schemas.openxmlformats.org/officeDocument/2006/relationships/hyperlink" Target="https://twitter.com/jassimasheer_/status/1222965748223696899" TargetMode="External"/><Relationship Id="rId7869" Type="http://schemas.openxmlformats.org/officeDocument/2006/relationships/hyperlink" Target="https://twitter.com/emanak__/status/1223231794142728192" TargetMode="External"/><Relationship Id="rId169" Type="http://schemas.openxmlformats.org/officeDocument/2006/relationships/hyperlink" Target="https://pbs.twimg.com/ext_tw_video_thumb/1223688001433296899/pu/img/v1E2GEBvbWEODjVe.jpg" TargetMode="External"/><Relationship Id="rId583" Type="http://schemas.openxmlformats.org/officeDocument/2006/relationships/hyperlink" Target="http://pbs.twimg.com/profile_images/932232961050550272/5vdhXjJc_normal.jpg" TargetMode="External"/><Relationship Id="rId2264" Type="http://schemas.openxmlformats.org/officeDocument/2006/relationships/hyperlink" Target="http://pbs.twimg.com/profile_images/918204065095536641/rrAeIf3G_normal.jpg" TargetMode="External"/><Relationship Id="rId3315" Type="http://schemas.openxmlformats.org/officeDocument/2006/relationships/hyperlink" Target="http://pbs.twimg.com/profile_images/1211002131651735554/0oXRvT2N_normal.jpg" TargetMode="External"/><Relationship Id="rId236" Type="http://schemas.openxmlformats.org/officeDocument/2006/relationships/hyperlink" Target="https://pbs.twimg.com/media/EPt8Zp5X4AAnuRt.jpg" TargetMode="External"/><Relationship Id="rId650" Type="http://schemas.openxmlformats.org/officeDocument/2006/relationships/hyperlink" Target="http://pbs.twimg.com/profile_images/565177125632626688/I8OpGnTu_normal.jpeg" TargetMode="External"/><Relationship Id="rId1280" Type="http://schemas.openxmlformats.org/officeDocument/2006/relationships/hyperlink" Target="http://pbs.twimg.com/profile_images/1146355378877345794/uB78VRq5_normal.jpg" TargetMode="External"/><Relationship Id="rId2331" Type="http://schemas.openxmlformats.org/officeDocument/2006/relationships/hyperlink" Target="http://pbs.twimg.com/profile_images/1199332856226435073/45gLC6Tz_normal.jpg" TargetMode="External"/><Relationship Id="rId5487" Type="http://schemas.openxmlformats.org/officeDocument/2006/relationships/hyperlink" Target="https://twitter.com/ql979/status/1223406537936461824" TargetMode="External"/><Relationship Id="rId6885" Type="http://schemas.openxmlformats.org/officeDocument/2006/relationships/hyperlink" Target="https://twitter.com/rouda2004/status/1223687635362897922" TargetMode="External"/><Relationship Id="rId7936" Type="http://schemas.openxmlformats.org/officeDocument/2006/relationships/hyperlink" Target="https://twitter.com/noora123456788/status/1223744228897034240" TargetMode="External"/><Relationship Id="rId303" Type="http://schemas.openxmlformats.org/officeDocument/2006/relationships/hyperlink" Target="https://pbs.twimg.com/media/EPtk9dQWoAEZvyN.jpg" TargetMode="External"/><Relationship Id="rId4089" Type="http://schemas.openxmlformats.org/officeDocument/2006/relationships/hyperlink" Target="http://pbs.twimg.com/profile_images/1154509612017692672/UwGdfqXz_normal.jpg" TargetMode="External"/><Relationship Id="rId6538" Type="http://schemas.openxmlformats.org/officeDocument/2006/relationships/hyperlink" Target="https://twitter.com/nasser22820844/status/1223668869329555456" TargetMode="External"/><Relationship Id="rId6952" Type="http://schemas.openxmlformats.org/officeDocument/2006/relationships/hyperlink" Target="https://twitter.com/ju3bg/status/1223234368694558720" TargetMode="External"/><Relationship Id="rId9011" Type="http://schemas.openxmlformats.org/officeDocument/2006/relationships/hyperlink" Target="https://twitter.com/_fahadalmalki/status/1223832056775499776" TargetMode="External"/><Relationship Id="rId5554" Type="http://schemas.openxmlformats.org/officeDocument/2006/relationships/hyperlink" Target="https://twitter.com/borashid44/status/1223388836635533312" TargetMode="External"/><Relationship Id="rId6605" Type="http://schemas.openxmlformats.org/officeDocument/2006/relationships/hyperlink" Target="https://twitter.com/ahad_i00/status/1223679506424180736" TargetMode="External"/><Relationship Id="rId1000" Type="http://schemas.openxmlformats.org/officeDocument/2006/relationships/hyperlink" Target="http://pbs.twimg.com/profile_images/1193146817032130560/h66ZZMtL_normal.jpg" TargetMode="External"/><Relationship Id="rId4156" Type="http://schemas.openxmlformats.org/officeDocument/2006/relationships/hyperlink" Target="http://pbs.twimg.com/profile_images/1158706367986839553/q2HFg_IA_normal.jpg" TargetMode="External"/><Relationship Id="rId4570" Type="http://schemas.openxmlformats.org/officeDocument/2006/relationships/hyperlink" Target="http://pbs.twimg.com/profile_images/1190372934491295745/4j0I20d4_normal.jpg" TargetMode="External"/><Relationship Id="rId5207" Type="http://schemas.openxmlformats.org/officeDocument/2006/relationships/hyperlink" Target="https://twitter.com/fattyfat20/status/1223332599134814208" TargetMode="External"/><Relationship Id="rId5621" Type="http://schemas.openxmlformats.org/officeDocument/2006/relationships/hyperlink" Target="https://twitter.com/ali211112/status/1223476519781183488" TargetMode="External"/><Relationship Id="rId8777" Type="http://schemas.openxmlformats.org/officeDocument/2006/relationships/hyperlink" Target="https://twitter.com/zamelalotaibi/status/1223352404483153921" TargetMode="External"/><Relationship Id="rId1817" Type="http://schemas.openxmlformats.org/officeDocument/2006/relationships/hyperlink" Target="http://pbs.twimg.com/profile_images/1212513748675694594/3assFBWw_normal.jpg" TargetMode="External"/><Relationship Id="rId3172" Type="http://schemas.openxmlformats.org/officeDocument/2006/relationships/hyperlink" Target="http://pbs.twimg.com/profile_images/1215775868389412866/mb5xfyG__normal.jpg" TargetMode="External"/><Relationship Id="rId4223" Type="http://schemas.openxmlformats.org/officeDocument/2006/relationships/hyperlink" Target="http://pbs.twimg.com/profile_images/1181911467559444480/Xayb_uBi_normal.jpg" TargetMode="External"/><Relationship Id="rId7379" Type="http://schemas.openxmlformats.org/officeDocument/2006/relationships/hyperlink" Target="https://twitter.com/eimanqatar/status/1223360803971174408" TargetMode="External"/><Relationship Id="rId7793" Type="http://schemas.openxmlformats.org/officeDocument/2006/relationships/hyperlink" Target="https://twitter.com/aljoker92536929/status/1223575159476494337" TargetMode="External"/><Relationship Id="rId8844" Type="http://schemas.openxmlformats.org/officeDocument/2006/relationships/hyperlink" Target="https://twitter.com/hhhhhh16541241/status/1223459499173916672" TargetMode="External"/><Relationship Id="rId6395" Type="http://schemas.openxmlformats.org/officeDocument/2006/relationships/hyperlink" Target="https://twitter.com/__assil/status/1223630901013291008" TargetMode="External"/><Relationship Id="rId7446" Type="http://schemas.openxmlformats.org/officeDocument/2006/relationships/hyperlink" Target="https://twitter.com/jaber_almulla/status/1223717297287843849" TargetMode="External"/><Relationship Id="rId160" Type="http://schemas.openxmlformats.org/officeDocument/2006/relationships/hyperlink" Target="https://pbs.twimg.com/media/EPtacaoW4AE6Mef.jpg" TargetMode="External"/><Relationship Id="rId3989" Type="http://schemas.openxmlformats.org/officeDocument/2006/relationships/hyperlink" Target="http://pbs.twimg.com/profile_images/671914746644406272/Lplpyxv5_normal.jpg" TargetMode="External"/><Relationship Id="rId6048" Type="http://schemas.openxmlformats.org/officeDocument/2006/relationships/hyperlink" Target="https://twitter.com/zoooz181818/status/1223572566046072832" TargetMode="External"/><Relationship Id="rId6462" Type="http://schemas.openxmlformats.org/officeDocument/2006/relationships/hyperlink" Target="https://twitter.com/halmuftah/status/1223650599914430465" TargetMode="External"/><Relationship Id="rId7860" Type="http://schemas.openxmlformats.org/officeDocument/2006/relationships/hyperlink" Target="https://twitter.com/nayefalsaad/status/1223340109929570305" TargetMode="External"/><Relationship Id="rId8911" Type="http://schemas.openxmlformats.org/officeDocument/2006/relationships/hyperlink" Target="https://twitter.com/qataronly77/status/1223489960113836032" TargetMode="External"/><Relationship Id="rId5064" Type="http://schemas.openxmlformats.org/officeDocument/2006/relationships/hyperlink" Target="https://twitter.com/eko7711/status/1223302161548877831" TargetMode="External"/><Relationship Id="rId6115" Type="http://schemas.openxmlformats.org/officeDocument/2006/relationships/hyperlink" Target="https://twitter.com/ahmadbh_bh/status/1223580826597830657" TargetMode="External"/><Relationship Id="rId7513" Type="http://schemas.openxmlformats.org/officeDocument/2006/relationships/hyperlink" Target="https://twitter.com/qtrmemeta/status/1223719325158268932" TargetMode="External"/><Relationship Id="rId977" Type="http://schemas.openxmlformats.org/officeDocument/2006/relationships/hyperlink" Target="http://pbs.twimg.com/profile_images/1220644273361772544/L3co8wwy_normal.jpg" TargetMode="External"/><Relationship Id="rId2658" Type="http://schemas.openxmlformats.org/officeDocument/2006/relationships/hyperlink" Target="http://pbs.twimg.com/profile_images/1200716851799580672/I2-wQtEV_normal.jpg" TargetMode="External"/><Relationship Id="rId3709" Type="http://schemas.openxmlformats.org/officeDocument/2006/relationships/hyperlink" Target="https://pbs.twimg.com/media/EPtmNsZX4AAjutN.jpg" TargetMode="External"/><Relationship Id="rId4080" Type="http://schemas.openxmlformats.org/officeDocument/2006/relationships/hyperlink" Target="http://pbs.twimg.com/profile_images/1154509612017692672/UwGdfqXz_normal.jpg" TargetMode="External"/><Relationship Id="rId1674" Type="http://schemas.openxmlformats.org/officeDocument/2006/relationships/hyperlink" Target="http://abs.twimg.com/sticky/default_profile_images/default_profile_normal.png" TargetMode="External"/><Relationship Id="rId2725" Type="http://schemas.openxmlformats.org/officeDocument/2006/relationships/hyperlink" Target="http://pbs.twimg.com/profile_images/1018509731080671232/vc_rLOFx_normal.jpg" TargetMode="External"/><Relationship Id="rId5131" Type="http://schemas.openxmlformats.org/officeDocument/2006/relationships/hyperlink" Target="https://twitter.com/alabdullah5522/status/1223262910811648003" TargetMode="External"/><Relationship Id="rId8287" Type="http://schemas.openxmlformats.org/officeDocument/2006/relationships/hyperlink" Target="https://twitter.com/environ83445608/status/1223608248521150464" TargetMode="External"/><Relationship Id="rId1327" Type="http://schemas.openxmlformats.org/officeDocument/2006/relationships/hyperlink" Target="http://pbs.twimg.com/profile_images/2798650616/b2a2ead548f49e8d6d4268667e8af5d6_normal.jpeg" TargetMode="External"/><Relationship Id="rId1741" Type="http://schemas.openxmlformats.org/officeDocument/2006/relationships/hyperlink" Target="http://pbs.twimg.com/profile_images/1219757352112590849/o_9bxsEZ_normal.jpg" TargetMode="External"/><Relationship Id="rId4897" Type="http://schemas.openxmlformats.org/officeDocument/2006/relationships/hyperlink" Target="https://twitter.com/markhan80745223/status/1223205848895442944" TargetMode="External"/><Relationship Id="rId5948" Type="http://schemas.openxmlformats.org/officeDocument/2006/relationships/hyperlink" Target="https://twitter.com/josealf95370204/status/1223557940642230273" TargetMode="External"/><Relationship Id="rId8354" Type="http://schemas.openxmlformats.org/officeDocument/2006/relationships/hyperlink" Target="https://twitter.com/_mba57/status/1223673663532212226" TargetMode="External"/><Relationship Id="rId33" Type="http://schemas.openxmlformats.org/officeDocument/2006/relationships/hyperlink" Target="https://twitter.com/Queen___ahmed/status/1223566010051067904?s=19" TargetMode="External"/><Relationship Id="rId3499" Type="http://schemas.openxmlformats.org/officeDocument/2006/relationships/hyperlink" Target="http://abs.twimg.com/sticky/default_profile_images/default_profile_normal.png" TargetMode="External"/><Relationship Id="rId7370" Type="http://schemas.openxmlformats.org/officeDocument/2006/relationships/hyperlink" Target="https://twitter.com/mashaeeell__/status/1223652046831783939" TargetMode="External"/><Relationship Id="rId8007" Type="http://schemas.openxmlformats.org/officeDocument/2006/relationships/hyperlink" Target="https://twitter.com/llhevyy/status/1223749184278450177" TargetMode="External"/><Relationship Id="rId8421" Type="http://schemas.openxmlformats.org/officeDocument/2006/relationships/hyperlink" Target="https://twitter.com/_mba57/status/1223681361971642369" TargetMode="External"/><Relationship Id="rId3566" Type="http://schemas.openxmlformats.org/officeDocument/2006/relationships/hyperlink" Target="http://pbs.twimg.com/profile_images/1220095956777152514/E-AxK0TK_normal.jpg" TargetMode="External"/><Relationship Id="rId4964" Type="http://schemas.openxmlformats.org/officeDocument/2006/relationships/hyperlink" Target="https://twitter.com/anman1992/status/1223268532206612485" TargetMode="External"/><Relationship Id="rId7023" Type="http://schemas.openxmlformats.org/officeDocument/2006/relationships/hyperlink" Target="https://twitter.com/_aysha_aa/status/1223256679690768392" TargetMode="External"/><Relationship Id="rId487" Type="http://schemas.openxmlformats.org/officeDocument/2006/relationships/hyperlink" Target="http://pbs.twimg.com/profile_images/878351747328036864/NYMNwJIw_normal.jpg" TargetMode="External"/><Relationship Id="rId2168" Type="http://schemas.openxmlformats.org/officeDocument/2006/relationships/hyperlink" Target="http://pbs.twimg.com/profile_images/1134564840243159043/z38sBs0G_normal.jpg" TargetMode="External"/><Relationship Id="rId3219" Type="http://schemas.openxmlformats.org/officeDocument/2006/relationships/hyperlink" Target="http://pbs.twimg.com/profile_images/1177140482171965441/eGY6JDTP_normal.jpg" TargetMode="External"/><Relationship Id="rId3980" Type="http://schemas.openxmlformats.org/officeDocument/2006/relationships/hyperlink" Target="http://pbs.twimg.com/profile_images/671914746644406272/Lplpyxv5_normal.jpg" TargetMode="External"/><Relationship Id="rId4617" Type="http://schemas.openxmlformats.org/officeDocument/2006/relationships/hyperlink" Target="http://pbs.twimg.com/profile_images/1070412314019540995/0t0s8idf_normal.jpg" TargetMode="External"/><Relationship Id="rId1184" Type="http://schemas.openxmlformats.org/officeDocument/2006/relationships/hyperlink" Target="http://pbs.twimg.com/profile_images/1175619019656912896/__o_TfLn_normal.jpg" TargetMode="External"/><Relationship Id="rId2582" Type="http://schemas.openxmlformats.org/officeDocument/2006/relationships/hyperlink" Target="http://pbs.twimg.com/profile_images/1222897496227110912/MA3J3Jeg_normal.jpg" TargetMode="External"/><Relationship Id="rId3633" Type="http://schemas.openxmlformats.org/officeDocument/2006/relationships/hyperlink" Target="http://pbs.twimg.com/profile_images/922199823297626112/B1_vBjuS_normal.jpg" TargetMode="External"/><Relationship Id="rId6789" Type="http://schemas.openxmlformats.org/officeDocument/2006/relationships/hyperlink" Target="https://twitter.com/hadial7babi/status/1223691450128441347" TargetMode="External"/><Relationship Id="rId554" Type="http://schemas.openxmlformats.org/officeDocument/2006/relationships/hyperlink" Target="http://pbs.twimg.com/profile_images/873768754819153920/uDGMnmdt_normal.jpg" TargetMode="External"/><Relationship Id="rId2235" Type="http://schemas.openxmlformats.org/officeDocument/2006/relationships/hyperlink" Target="http://pbs.twimg.com/profile_images/1149794797147828229/EbOs-OKF_normal.jpg" TargetMode="External"/><Relationship Id="rId3700" Type="http://schemas.openxmlformats.org/officeDocument/2006/relationships/hyperlink" Target="http://pbs.twimg.com/profile_images/1220813568662294529/wae78JqG_normal.jpg" TargetMode="External"/><Relationship Id="rId6856" Type="http://schemas.openxmlformats.org/officeDocument/2006/relationships/hyperlink" Target="https://twitter.com/msm21981462/status/1223278640928120837" TargetMode="External"/><Relationship Id="rId7907" Type="http://schemas.openxmlformats.org/officeDocument/2006/relationships/hyperlink" Target="https://twitter.com/itsdrac/status/1223740044864823296" TargetMode="External"/><Relationship Id="rId207" Type="http://schemas.openxmlformats.org/officeDocument/2006/relationships/hyperlink" Target="https://pbs.twimg.com/ext_tw_video_thumb/1223687840619487239/pu/img/KqvpmTeVkjX34hht.jpg" TargetMode="External"/><Relationship Id="rId621" Type="http://schemas.openxmlformats.org/officeDocument/2006/relationships/hyperlink" Target="http://pbs.twimg.com/profile_images/1217866650038480898/KrF00-dk_normal.jpg" TargetMode="External"/><Relationship Id="rId1251" Type="http://schemas.openxmlformats.org/officeDocument/2006/relationships/hyperlink" Target="http://abs.twimg.com/sticky/default_profile_images/default_profile_normal.png" TargetMode="External"/><Relationship Id="rId2302" Type="http://schemas.openxmlformats.org/officeDocument/2006/relationships/hyperlink" Target="http://pbs.twimg.com/profile_images/1163250129039527936/0qhr_5xo_normal.jpg" TargetMode="External"/><Relationship Id="rId5458" Type="http://schemas.openxmlformats.org/officeDocument/2006/relationships/hyperlink" Target="https://twitter.com/alansari_i/status/1223386454849728512" TargetMode="External"/><Relationship Id="rId5872" Type="http://schemas.openxmlformats.org/officeDocument/2006/relationships/hyperlink" Target="https://twitter.com/aastrrae/status/1223551013510094848" TargetMode="External"/><Relationship Id="rId6509" Type="http://schemas.openxmlformats.org/officeDocument/2006/relationships/hyperlink" Target="https://twitter.com/am__10x/status/1223663456047575041" TargetMode="External"/><Relationship Id="rId6923" Type="http://schemas.openxmlformats.org/officeDocument/2006/relationships/hyperlink" Target="https://twitter.com/hkk_2105/status/1223670100701728769" TargetMode="External"/><Relationship Id="rId4474" Type="http://schemas.openxmlformats.org/officeDocument/2006/relationships/hyperlink" Target="http://pbs.twimg.com/profile_images/1140599178470576129/bhWjlfmi_normal.jpg" TargetMode="External"/><Relationship Id="rId5525" Type="http://schemas.openxmlformats.org/officeDocument/2006/relationships/hyperlink" Target="https://twitter.com/nawalalyafai/status/1223092788276809728" TargetMode="External"/><Relationship Id="rId3076" Type="http://schemas.openxmlformats.org/officeDocument/2006/relationships/hyperlink" Target="http://pbs.twimg.com/profile_images/1211392400855306240/Ep56Nbha_normal.jpg" TargetMode="External"/><Relationship Id="rId3490" Type="http://schemas.openxmlformats.org/officeDocument/2006/relationships/hyperlink" Target="http://pbs.twimg.com/profile_images/1097851581842759680/wPxoQ0vv_normal.jpg" TargetMode="External"/><Relationship Id="rId4127" Type="http://schemas.openxmlformats.org/officeDocument/2006/relationships/hyperlink" Target="http://pbs.twimg.com/profile_images/378800000465580679/f7966fac39c340bfb551dc03e0900595_normal.jpeg" TargetMode="External"/><Relationship Id="rId4541" Type="http://schemas.openxmlformats.org/officeDocument/2006/relationships/hyperlink" Target="http://pbs.twimg.com/profile_images/378800000465580679/f7966fac39c340bfb551dc03e0900595_normal.jpeg" TargetMode="External"/><Relationship Id="rId7697" Type="http://schemas.openxmlformats.org/officeDocument/2006/relationships/hyperlink" Target="https://twitter.com/salemal32411709/status/1223733630750679040" TargetMode="External"/><Relationship Id="rId2092" Type="http://schemas.openxmlformats.org/officeDocument/2006/relationships/hyperlink" Target="http://pbs.twimg.com/profile_images/911526283300921345/VzmxZ908_normal.jpg" TargetMode="External"/><Relationship Id="rId3143" Type="http://schemas.openxmlformats.org/officeDocument/2006/relationships/hyperlink" Target="http://pbs.twimg.com/profile_images/378800000496207208/1d77808572b579d91325b8241da05dc7_normal.jpeg" TargetMode="External"/><Relationship Id="rId6299" Type="http://schemas.openxmlformats.org/officeDocument/2006/relationships/hyperlink" Target="https://twitter.com/100q_/status/1223610362198724609" TargetMode="External"/><Relationship Id="rId8748" Type="http://schemas.openxmlformats.org/officeDocument/2006/relationships/hyperlink" Target="https://twitter.com/nadamoh98572729/status/1222981535646785537" TargetMode="External"/><Relationship Id="rId7764" Type="http://schemas.openxmlformats.org/officeDocument/2006/relationships/hyperlink" Target="https://twitter.com/almufta7_m/status/1223737132725833728" TargetMode="External"/><Relationship Id="rId8815" Type="http://schemas.openxmlformats.org/officeDocument/2006/relationships/hyperlink" Target="https://twitter.com/q6r/status/1223186641503817728" TargetMode="External"/><Relationship Id="rId131" Type="http://schemas.openxmlformats.org/officeDocument/2006/relationships/hyperlink" Target="https://pbs.twimg.com/media/EPrjEYZXUAU8kHJ.jpg" TargetMode="External"/><Relationship Id="rId3210" Type="http://schemas.openxmlformats.org/officeDocument/2006/relationships/hyperlink" Target="http://pbs.twimg.com/profile_images/879566018581905408/xpoKSC77_normal.jpg" TargetMode="External"/><Relationship Id="rId6366" Type="http://schemas.openxmlformats.org/officeDocument/2006/relationships/hyperlink" Target="https://twitter.com/khozama_scent/status/1223145650730274817" TargetMode="External"/><Relationship Id="rId6780" Type="http://schemas.openxmlformats.org/officeDocument/2006/relationships/hyperlink" Target="https://twitter.com/saqralharam3/status/1223212569646829569" TargetMode="External"/><Relationship Id="rId7417" Type="http://schemas.openxmlformats.org/officeDocument/2006/relationships/hyperlink" Target="https://twitter.com/um_yousef1/status/1223714211601297409" TargetMode="External"/><Relationship Id="rId7831" Type="http://schemas.openxmlformats.org/officeDocument/2006/relationships/hyperlink" Target="https://twitter.com/_77ffi/status/1223332296004120577" TargetMode="External"/><Relationship Id="rId2976" Type="http://schemas.openxmlformats.org/officeDocument/2006/relationships/hyperlink" Target="http://pbs.twimg.com/profile_images/1048828311038824448/FrvEOpaa_normal.jpg" TargetMode="External"/><Relationship Id="rId5382" Type="http://schemas.openxmlformats.org/officeDocument/2006/relationships/hyperlink" Target="https://twitter.com/aalathbi/status/1223370914445897728" TargetMode="External"/><Relationship Id="rId6019" Type="http://schemas.openxmlformats.org/officeDocument/2006/relationships/hyperlink" Target="https://twitter.com/cloudy5dreamer/status/1223568665192341505" TargetMode="External"/><Relationship Id="rId6433" Type="http://schemas.openxmlformats.org/officeDocument/2006/relationships/hyperlink" Target="https://twitter.com/queen___ahmed/status/1223566786827902978" TargetMode="External"/><Relationship Id="rId948" Type="http://schemas.openxmlformats.org/officeDocument/2006/relationships/hyperlink" Target="http://pbs.twimg.com/profile_images/1205771426382385155/U5pyIoLr_normal.jpg" TargetMode="External"/><Relationship Id="rId1578" Type="http://schemas.openxmlformats.org/officeDocument/2006/relationships/hyperlink" Target="http://pbs.twimg.com/profile_images/1192561942629691393/tbr3Oran_normal.jpg" TargetMode="External"/><Relationship Id="rId1992" Type="http://schemas.openxmlformats.org/officeDocument/2006/relationships/hyperlink" Target="http://pbs.twimg.com/profile_images/1219157983210270720/8FRCOJCP_normal.jpg" TargetMode="External"/><Relationship Id="rId2629" Type="http://schemas.openxmlformats.org/officeDocument/2006/relationships/hyperlink" Target="http://pbs.twimg.com/profile_images/867848824005505024/A5EXiGl0_normal.jpg" TargetMode="External"/><Relationship Id="rId5035" Type="http://schemas.openxmlformats.org/officeDocument/2006/relationships/hyperlink" Target="https://twitter.com/amina1961/status/1223214260953763841" TargetMode="External"/><Relationship Id="rId6500" Type="http://schemas.openxmlformats.org/officeDocument/2006/relationships/hyperlink" Target="https://twitter.com/nad_191/status/1223661146026258434" TargetMode="External"/><Relationship Id="rId1645" Type="http://schemas.openxmlformats.org/officeDocument/2006/relationships/hyperlink" Target="http://pbs.twimg.com/profile_images/1223553028185378817/8gA1qIoV_normal.jpg" TargetMode="External"/><Relationship Id="rId4051" Type="http://schemas.openxmlformats.org/officeDocument/2006/relationships/hyperlink" Target="http://pbs.twimg.com/profile_images/1072541067390672896/f58Vr_nQ_normal.jpg" TargetMode="External"/><Relationship Id="rId5102" Type="http://schemas.openxmlformats.org/officeDocument/2006/relationships/hyperlink" Target="https://twitter.com/ameravi1/status/1223323198906871808" TargetMode="External"/><Relationship Id="rId8258" Type="http://schemas.openxmlformats.org/officeDocument/2006/relationships/hyperlink" Target="https://twitter.com/bosaa3d_/status/1223707446960697345" TargetMode="External"/><Relationship Id="rId8672" Type="http://schemas.openxmlformats.org/officeDocument/2006/relationships/hyperlink" Target="https://twitter.com/s3eed95/status/1223244443886723073" TargetMode="External"/><Relationship Id="rId7274" Type="http://schemas.openxmlformats.org/officeDocument/2006/relationships/hyperlink" Target="https://twitter.com/mahde102/status/1223705161383776257" TargetMode="External"/><Relationship Id="rId8325" Type="http://schemas.openxmlformats.org/officeDocument/2006/relationships/hyperlink" Target="https://twitter.com/gouzaaladbah/status/1223250798466883584" TargetMode="External"/><Relationship Id="rId1712" Type="http://schemas.openxmlformats.org/officeDocument/2006/relationships/hyperlink" Target="https://pbs.twimg.com/media/EPrjEYZXUAU8kHJ.jpg" TargetMode="External"/><Relationship Id="rId4868" Type="http://schemas.openxmlformats.org/officeDocument/2006/relationships/hyperlink" Target="https://twitter.com/ga9ed1/status/1223205472871886848" TargetMode="External"/><Relationship Id="rId5919" Type="http://schemas.openxmlformats.org/officeDocument/2006/relationships/hyperlink" Target="https://twitter.com/almahaa_1100/status/1223491243197575169" TargetMode="External"/><Relationship Id="rId6290" Type="http://schemas.openxmlformats.org/officeDocument/2006/relationships/hyperlink" Target="https://twitter.com/_qqout/status/1223598757750755330" TargetMode="External"/><Relationship Id="rId3884" Type="http://schemas.openxmlformats.org/officeDocument/2006/relationships/hyperlink" Target="http://pbs.twimg.com/profile_images/956818063147655168/27U6sGic_normal.jpg" TargetMode="External"/><Relationship Id="rId4935" Type="http://schemas.openxmlformats.org/officeDocument/2006/relationships/hyperlink" Target="https://twitter.com/aaalmalki/status/1223255506623422465" TargetMode="External"/><Relationship Id="rId7341" Type="http://schemas.openxmlformats.org/officeDocument/2006/relationships/hyperlink" Target="https://twitter.com/qtr_uk96/status/1223559203501101056" TargetMode="External"/><Relationship Id="rId2486" Type="http://schemas.openxmlformats.org/officeDocument/2006/relationships/hyperlink" Target="http://pbs.twimg.com/profile_images/1205423277801426945/lCvuUqNU_normal.jpg" TargetMode="External"/><Relationship Id="rId3537" Type="http://schemas.openxmlformats.org/officeDocument/2006/relationships/hyperlink" Target="http://pbs.twimg.com/profile_images/1186597687841447936/jpvkX7Mr_normal.jpg" TargetMode="External"/><Relationship Id="rId3951" Type="http://schemas.openxmlformats.org/officeDocument/2006/relationships/hyperlink" Target="https://pbs.twimg.com/ext_tw_video_thumb/1223687840619487239/pu/img/KqvpmTeVkjX34hht.jpg" TargetMode="External"/><Relationship Id="rId458" Type="http://schemas.openxmlformats.org/officeDocument/2006/relationships/hyperlink" Target="http://pbs.twimg.com/profile_images/1213132934321967104/vra9k0Oq_normal.jpg" TargetMode="External"/><Relationship Id="rId872" Type="http://schemas.openxmlformats.org/officeDocument/2006/relationships/hyperlink" Target="http://pbs.twimg.com/profile_images/1133986825540952064/cT7pQwJ1_normal.jpg" TargetMode="External"/><Relationship Id="rId1088" Type="http://schemas.openxmlformats.org/officeDocument/2006/relationships/hyperlink" Target="https://pbs.twimg.com/ext_tw_video_thumb/1147701859919904768/pu/img/4q7VeoLCKkISKqBD.jpg" TargetMode="External"/><Relationship Id="rId2139" Type="http://schemas.openxmlformats.org/officeDocument/2006/relationships/hyperlink" Target="http://abs.twimg.com/sticky/default_profile_images/default_profile_normal.png" TargetMode="External"/><Relationship Id="rId2553" Type="http://schemas.openxmlformats.org/officeDocument/2006/relationships/hyperlink" Target="https://pbs.twimg.com/media/EPth4fVX4AcBDeS.jpg" TargetMode="External"/><Relationship Id="rId3604" Type="http://schemas.openxmlformats.org/officeDocument/2006/relationships/hyperlink" Target="http://pbs.twimg.com/profile_images/1003781647899058176/UXEacVy__normal.jpg" TargetMode="External"/><Relationship Id="rId6010" Type="http://schemas.openxmlformats.org/officeDocument/2006/relationships/hyperlink" Target="https://twitter.com/y1wkoxqxh49ansh/status/1223567759843516416" TargetMode="External"/><Relationship Id="rId525" Type="http://schemas.openxmlformats.org/officeDocument/2006/relationships/hyperlink" Target="http://pbs.twimg.com/profile_images/508940938710765568/1ohqr0ta_normal.jpeg" TargetMode="External"/><Relationship Id="rId1155" Type="http://schemas.openxmlformats.org/officeDocument/2006/relationships/hyperlink" Target="http://pbs.twimg.com/profile_images/1103819469183508480/wCLHsHq9_normal.jpg" TargetMode="External"/><Relationship Id="rId2206" Type="http://schemas.openxmlformats.org/officeDocument/2006/relationships/hyperlink" Target="http://pbs.twimg.com/profile_images/1211656030398156801/dmVzq3-p_normal.jpg" TargetMode="External"/><Relationship Id="rId2620" Type="http://schemas.openxmlformats.org/officeDocument/2006/relationships/hyperlink" Target="https://pbs.twimg.com/ext_tw_video_thumb/1223687840619487239/pu/img/KqvpmTeVkjX34hht.jpg" TargetMode="External"/><Relationship Id="rId5776" Type="http://schemas.openxmlformats.org/officeDocument/2006/relationships/hyperlink" Target="https://twitter.com/b014c8kvazgc5vl/status/1223537864484454406" TargetMode="External"/><Relationship Id="rId8182" Type="http://schemas.openxmlformats.org/officeDocument/2006/relationships/hyperlink" Target="https://twitter.com/aishaalkhulaifi/status/1223313470172680194" TargetMode="External"/><Relationship Id="rId1222" Type="http://schemas.openxmlformats.org/officeDocument/2006/relationships/hyperlink" Target="http://pbs.twimg.com/profile_images/769033313600299010/HlikfnwE_normal.jpg" TargetMode="External"/><Relationship Id="rId4378" Type="http://schemas.openxmlformats.org/officeDocument/2006/relationships/hyperlink" Target="https://pbs.twimg.com/ext_tw_video_thumb/1223716259633795072/pu/img/tY_lklfR2x1akUZJ.jpg" TargetMode="External"/><Relationship Id="rId5429" Type="http://schemas.openxmlformats.org/officeDocument/2006/relationships/hyperlink" Target="https://twitter.com/rayyani75/status/1223378429678116864" TargetMode="External"/><Relationship Id="rId6827" Type="http://schemas.openxmlformats.org/officeDocument/2006/relationships/hyperlink" Target="https://twitter.com/5552mohammed/status/1223696490268450816" TargetMode="External"/><Relationship Id="rId3394" Type="http://schemas.openxmlformats.org/officeDocument/2006/relationships/hyperlink" Target="http://pbs.twimg.com/profile_images/1221735428610580481/fx3Luy41_normal.jpg" TargetMode="External"/><Relationship Id="rId4792" Type="http://schemas.openxmlformats.org/officeDocument/2006/relationships/hyperlink" Target="https://twitter.com/hilal_saad/status/1223125408268390400" TargetMode="External"/><Relationship Id="rId5843" Type="http://schemas.openxmlformats.org/officeDocument/2006/relationships/hyperlink" Target="https://twitter.com/salmans63681439/status/1223548039064956929" TargetMode="External"/><Relationship Id="rId8999" Type="http://schemas.openxmlformats.org/officeDocument/2006/relationships/hyperlink" Target="https://twitter.com/shareifa_/status/1223831292099297281" TargetMode="External"/><Relationship Id="rId3047" Type="http://schemas.openxmlformats.org/officeDocument/2006/relationships/hyperlink" Target="http://pbs.twimg.com/profile_images/1195789759425261568/S2zhmmIV_normal.jpg" TargetMode="External"/><Relationship Id="rId4445" Type="http://schemas.openxmlformats.org/officeDocument/2006/relationships/hyperlink" Target="http://pbs.twimg.com/profile_images/459574717687418882/up8Alllr_normal.jpeg" TargetMode="External"/><Relationship Id="rId5910" Type="http://schemas.openxmlformats.org/officeDocument/2006/relationships/hyperlink" Target="https://twitter.com/iam_a92/status/1223554313534033920" TargetMode="External"/><Relationship Id="rId3461" Type="http://schemas.openxmlformats.org/officeDocument/2006/relationships/hyperlink" Target="http://pbs.twimg.com/profile_images/685501395789844480/W1A6xvci_normal.jpg" TargetMode="External"/><Relationship Id="rId4512" Type="http://schemas.openxmlformats.org/officeDocument/2006/relationships/hyperlink" Target="http://pbs.twimg.com/profile_images/1211754515453620230/gRJcyFNP_normal.jpg" TargetMode="External"/><Relationship Id="rId7668" Type="http://schemas.openxmlformats.org/officeDocument/2006/relationships/hyperlink" Target="https://twitter.com/alanoodms/status/1223368821530144768" TargetMode="External"/><Relationship Id="rId8719" Type="http://schemas.openxmlformats.org/officeDocument/2006/relationships/hyperlink" Target="https://twitter.com/dogan_qtr/status/1223818483328307200" TargetMode="External"/><Relationship Id="rId382" Type="http://schemas.openxmlformats.org/officeDocument/2006/relationships/hyperlink" Target="https://pbs.twimg.com/ext_tw_video_thumb/1223687840619487239/pu/img/KqvpmTeVkjX34hht.jpg" TargetMode="External"/><Relationship Id="rId2063" Type="http://schemas.openxmlformats.org/officeDocument/2006/relationships/hyperlink" Target="http://pbs.twimg.com/profile_images/693852573720248322/d5MLmKuJ_normal.jpg" TargetMode="External"/><Relationship Id="rId3114" Type="http://schemas.openxmlformats.org/officeDocument/2006/relationships/hyperlink" Target="http://pbs.twimg.com/profile_images/1190380245498642433/d-3XzJyQ_normal.jpg" TargetMode="External"/><Relationship Id="rId6684" Type="http://schemas.openxmlformats.org/officeDocument/2006/relationships/hyperlink" Target="https://twitter.com/abdullaafifa/status/1223197316338847745" TargetMode="External"/><Relationship Id="rId7735" Type="http://schemas.openxmlformats.org/officeDocument/2006/relationships/hyperlink" Target="https://twitter.com/saleh_obaidli/status/1223728847243399170" TargetMode="External"/><Relationship Id="rId2130" Type="http://schemas.openxmlformats.org/officeDocument/2006/relationships/hyperlink" Target="http://pbs.twimg.com/profile_images/936715181865832449/R59MLoDx_normal.jpg" TargetMode="External"/><Relationship Id="rId5286" Type="http://schemas.openxmlformats.org/officeDocument/2006/relationships/hyperlink" Target="https://twitter.com/malsheeb79/status/1223355492380172294" TargetMode="External"/><Relationship Id="rId6337" Type="http://schemas.openxmlformats.org/officeDocument/2006/relationships/hyperlink" Target="https://twitter.com/khalid_alzaman/status/1223286235545985024" TargetMode="External"/><Relationship Id="rId6751" Type="http://schemas.openxmlformats.org/officeDocument/2006/relationships/hyperlink" Target="https://twitter.com/al_wajba/status/1223689533147009026" TargetMode="External"/><Relationship Id="rId102" Type="http://schemas.openxmlformats.org/officeDocument/2006/relationships/hyperlink" Target="https://pbs.twimg.com/media/EPodYCsXUAENyVH.jpg" TargetMode="External"/><Relationship Id="rId5353" Type="http://schemas.openxmlformats.org/officeDocument/2006/relationships/hyperlink" Target="https://twitter.com/memaldar/status/1223364030229876737" TargetMode="External"/><Relationship Id="rId6404" Type="http://schemas.openxmlformats.org/officeDocument/2006/relationships/hyperlink" Target="https://twitter.com/al3nzi9898/status/1223631751886536704" TargetMode="External"/><Relationship Id="rId7802" Type="http://schemas.openxmlformats.org/officeDocument/2006/relationships/hyperlink" Target="https://twitter.com/aljoker92536929/status/1223737218981879808" TargetMode="External"/><Relationship Id="rId1896" Type="http://schemas.openxmlformats.org/officeDocument/2006/relationships/hyperlink" Target="http://pbs.twimg.com/profile_images/1212759410818322432/UF1AkQoc_normal.jpg" TargetMode="External"/><Relationship Id="rId2947" Type="http://schemas.openxmlformats.org/officeDocument/2006/relationships/hyperlink" Target="http://pbs.twimg.com/profile_images/1169090167463956480/2w6ARsY-_normal.jpg" TargetMode="External"/><Relationship Id="rId5006" Type="http://schemas.openxmlformats.org/officeDocument/2006/relationships/hyperlink" Target="https://twitter.com/alyafai5/status/1223276489388457990" TargetMode="External"/><Relationship Id="rId919" Type="http://schemas.openxmlformats.org/officeDocument/2006/relationships/hyperlink" Target="http://pbs.twimg.com/profile_images/1195724720039223296/V-GTTmGY_normal.jpg" TargetMode="External"/><Relationship Id="rId1549" Type="http://schemas.openxmlformats.org/officeDocument/2006/relationships/hyperlink" Target="http://pbs.twimg.com/profile_images/1186705199550914562/tJoGwS6H_normal.jpg" TargetMode="External"/><Relationship Id="rId1963" Type="http://schemas.openxmlformats.org/officeDocument/2006/relationships/hyperlink" Target="http://pbs.twimg.com/profile_images/1187756389785051141/q4MPHvxj_normal.jpg" TargetMode="External"/><Relationship Id="rId4022" Type="http://schemas.openxmlformats.org/officeDocument/2006/relationships/hyperlink" Target="http://pbs.twimg.com/profile_images/876586522165862400/bJQuhq6g_normal.jpg" TargetMode="External"/><Relationship Id="rId5420" Type="http://schemas.openxmlformats.org/officeDocument/2006/relationships/hyperlink" Target="https://twitter.com/alnwwwr/status/1223372027035377664" TargetMode="External"/><Relationship Id="rId7178" Type="http://schemas.openxmlformats.org/officeDocument/2006/relationships/hyperlink" Target="https://twitter.com/_aysha_aa/status/1223349478792531968" TargetMode="External"/><Relationship Id="rId8576" Type="http://schemas.openxmlformats.org/officeDocument/2006/relationships/hyperlink" Target="https://twitter.com/rwaya72/status/1223257464176631809" TargetMode="External"/><Relationship Id="rId8990" Type="http://schemas.openxmlformats.org/officeDocument/2006/relationships/hyperlink" Target="https://twitter.com/lavender4_/status/1223830539154620419" TargetMode="External"/><Relationship Id="rId1616" Type="http://schemas.openxmlformats.org/officeDocument/2006/relationships/hyperlink" Target="http://pbs.twimg.com/profile_images/1222186388558372864/ujBCgr7M_normal.jpg" TargetMode="External"/><Relationship Id="rId7592" Type="http://schemas.openxmlformats.org/officeDocument/2006/relationships/hyperlink" Target="https://twitter.com/alkhelaifi_588/status/1222963797868077057" TargetMode="External"/><Relationship Id="rId8229" Type="http://schemas.openxmlformats.org/officeDocument/2006/relationships/hyperlink" Target="https://twitter.com/bosaa3d_/status/1223708303265390592" TargetMode="External"/><Relationship Id="rId8643" Type="http://schemas.openxmlformats.org/officeDocument/2006/relationships/hyperlink" Target="https://twitter.com/hamadalhajri73/status/1223718796411752448" TargetMode="External"/><Relationship Id="rId3788" Type="http://schemas.openxmlformats.org/officeDocument/2006/relationships/hyperlink" Target="https://pbs.twimg.com/ext_tw_video_thumb/1223687840619487239/pu/img/KqvpmTeVkjX34hht.jpg" TargetMode="External"/><Relationship Id="rId4839" Type="http://schemas.openxmlformats.org/officeDocument/2006/relationships/hyperlink" Target="https://twitter.com/abdullaalbakri/status/1223189534260826112" TargetMode="External"/><Relationship Id="rId6194" Type="http://schemas.openxmlformats.org/officeDocument/2006/relationships/hyperlink" Target="https://twitter.com/abdullah974a/status/1223085304367796229" TargetMode="External"/><Relationship Id="rId7245" Type="http://schemas.openxmlformats.org/officeDocument/2006/relationships/hyperlink" Target="https://twitter.com/faisalsalem111/status/1223575897946628100" TargetMode="External"/><Relationship Id="rId8710" Type="http://schemas.openxmlformats.org/officeDocument/2006/relationships/hyperlink" Target="https://twitter.com/9ay3w/status/1223689164589338625" TargetMode="External"/><Relationship Id="rId3855" Type="http://schemas.openxmlformats.org/officeDocument/2006/relationships/hyperlink" Target="http://pbs.twimg.com/profile_images/972451468799246338/ZL0waiYp_normal.jpg" TargetMode="External"/><Relationship Id="rId6261" Type="http://schemas.openxmlformats.org/officeDocument/2006/relationships/hyperlink" Target="https://twitter.com/mbsaljaberr/status/1223596547503509514" TargetMode="External"/><Relationship Id="rId7312" Type="http://schemas.openxmlformats.org/officeDocument/2006/relationships/hyperlink" Target="https://twitter.com/shoshainess/status/1223708983367798784" TargetMode="External"/><Relationship Id="rId776" Type="http://schemas.openxmlformats.org/officeDocument/2006/relationships/hyperlink" Target="http://pbs.twimg.com/profile_images/765642470935986177/5ZL3hbf__normal.jpg" TargetMode="External"/><Relationship Id="rId2457" Type="http://schemas.openxmlformats.org/officeDocument/2006/relationships/hyperlink" Target="http://pbs.twimg.com/profile_images/1215553835319595008/_Wrad2RZ_normal.jpg" TargetMode="External"/><Relationship Id="rId3508" Type="http://schemas.openxmlformats.org/officeDocument/2006/relationships/hyperlink" Target="http://pbs.twimg.com/profile_images/1168182952011948033/Ltj6cPJX_normal.jpg" TargetMode="External"/><Relationship Id="rId4906" Type="http://schemas.openxmlformats.org/officeDocument/2006/relationships/hyperlink" Target="https://twitter.com/qtr_msms/status/1223240886630395906" TargetMode="External"/><Relationship Id="rId429" Type="http://schemas.openxmlformats.org/officeDocument/2006/relationships/hyperlink" Target="http://pbs.twimg.com/profile_images/1202280247078662149/o4g3dCJR_normal.jpg" TargetMode="External"/><Relationship Id="rId1059" Type="http://schemas.openxmlformats.org/officeDocument/2006/relationships/hyperlink" Target="http://pbs.twimg.com/profile_images/1051527325525925888/_k8FA_9i_normal.jpg" TargetMode="External"/><Relationship Id="rId1473" Type="http://schemas.openxmlformats.org/officeDocument/2006/relationships/hyperlink" Target="http://pbs.twimg.com/profile_images/1136797792620298240/WbVHlHqx_normal.jpg" TargetMode="External"/><Relationship Id="rId2871" Type="http://schemas.openxmlformats.org/officeDocument/2006/relationships/hyperlink" Target="http://pbs.twimg.com/profile_images/996349771043438592/XCk4xcuZ_normal.jpg" TargetMode="External"/><Relationship Id="rId3922" Type="http://schemas.openxmlformats.org/officeDocument/2006/relationships/hyperlink" Target="http://pbs.twimg.com/profile_images/1169635807398903810/lKDc3P0a_normal.jpg" TargetMode="External"/><Relationship Id="rId8086" Type="http://schemas.openxmlformats.org/officeDocument/2006/relationships/hyperlink" Target="https://twitter.com/s_al_noaimi/status/1223523935314153472" TargetMode="External"/><Relationship Id="rId843" Type="http://schemas.openxmlformats.org/officeDocument/2006/relationships/hyperlink" Target="http://pbs.twimg.com/profile_images/1164979943832526848/br4B1V7j_normal.jpg" TargetMode="External"/><Relationship Id="rId1126" Type="http://schemas.openxmlformats.org/officeDocument/2006/relationships/hyperlink" Target="http://pbs.twimg.com/profile_images/883148086331064320/fJ24bMoc_normal.jpg" TargetMode="External"/><Relationship Id="rId2524" Type="http://schemas.openxmlformats.org/officeDocument/2006/relationships/hyperlink" Target="http://pbs.twimg.com/profile_images/1213399924173348864/Dw9yVZWn_normal.jpg" TargetMode="External"/><Relationship Id="rId8153" Type="http://schemas.openxmlformats.org/officeDocument/2006/relationships/hyperlink" Target="https://twitter.com/jay_almeer/status/1223774107562659841" TargetMode="External"/><Relationship Id="rId910" Type="http://schemas.openxmlformats.org/officeDocument/2006/relationships/hyperlink" Target="http://pbs.twimg.com/profile_images/966898543620272128/lcz_a7l3_normal.jpg" TargetMode="External"/><Relationship Id="rId1540" Type="http://schemas.openxmlformats.org/officeDocument/2006/relationships/hyperlink" Target="http://pbs.twimg.com/profile_images/1213894288150552582/2QgnxyCD_normal.jpg" TargetMode="External"/><Relationship Id="rId4696" Type="http://schemas.openxmlformats.org/officeDocument/2006/relationships/hyperlink" Target="https://pbs.twimg.com/media/EPtx8IIX4AAu-5Q.jpg" TargetMode="External"/><Relationship Id="rId5747" Type="http://schemas.openxmlformats.org/officeDocument/2006/relationships/hyperlink" Target="https://twitter.com/qatar7782s/status/1223527717750157312" TargetMode="External"/><Relationship Id="rId3298" Type="http://schemas.openxmlformats.org/officeDocument/2006/relationships/hyperlink" Target="http://pbs.twimg.com/profile_images/993896260326305795/-UIf00eN_normal.jpg" TargetMode="External"/><Relationship Id="rId4349" Type="http://schemas.openxmlformats.org/officeDocument/2006/relationships/hyperlink" Target="http://pbs.twimg.com/profile_images/1079865550665383938/nXDNwNWA_normal.jpg" TargetMode="External"/><Relationship Id="rId4763" Type="http://schemas.openxmlformats.org/officeDocument/2006/relationships/hyperlink" Target="https://twitter.com/lgbtqplusbot/status/1223015174405328900" TargetMode="External"/><Relationship Id="rId5814" Type="http://schemas.openxmlformats.org/officeDocument/2006/relationships/hyperlink" Target="https://twitter.com/osama_co/status/1223544114542784512" TargetMode="External"/><Relationship Id="rId8220" Type="http://schemas.openxmlformats.org/officeDocument/2006/relationships/hyperlink" Target="https://twitter.com/shoshainess/status/1223197643590946816" TargetMode="External"/><Relationship Id="rId3365" Type="http://schemas.openxmlformats.org/officeDocument/2006/relationships/hyperlink" Target="http://pbs.twimg.com/profile_images/1003757415483887616/Twj8Rt_o_normal.jpg" TargetMode="External"/><Relationship Id="rId4416" Type="http://schemas.openxmlformats.org/officeDocument/2006/relationships/hyperlink" Target="http://pbs.twimg.com/profile_images/1142339834297667584/ePvOnmIh_normal.jpg" TargetMode="External"/><Relationship Id="rId4830" Type="http://schemas.openxmlformats.org/officeDocument/2006/relationships/hyperlink" Target="https://twitter.com/kdo7a/status/1223179816444231680" TargetMode="External"/><Relationship Id="rId7986" Type="http://schemas.openxmlformats.org/officeDocument/2006/relationships/hyperlink" Target="https://twitter.com/tamimbinkhalid/status/1223442589409599489" TargetMode="External"/><Relationship Id="rId286" Type="http://schemas.openxmlformats.org/officeDocument/2006/relationships/hyperlink" Target="https://pbs.twimg.com/ext_tw_video_thumb/1223687840619487239/pu/img/KqvpmTeVkjX34hht.jpg" TargetMode="External"/><Relationship Id="rId2381" Type="http://schemas.openxmlformats.org/officeDocument/2006/relationships/hyperlink" Target="http://pbs.twimg.com/profile_images/884820096870359040/UcQ03vwK_normal.jpg" TargetMode="External"/><Relationship Id="rId3018" Type="http://schemas.openxmlformats.org/officeDocument/2006/relationships/hyperlink" Target="http://pbs.twimg.com/profile_images/912539606590959616/3N7DZrIT_normal.jpg" TargetMode="External"/><Relationship Id="rId3432" Type="http://schemas.openxmlformats.org/officeDocument/2006/relationships/hyperlink" Target="http://pbs.twimg.com/profile_images/909636455944933377/J0bfnFdj_normal.jpg" TargetMode="External"/><Relationship Id="rId6588" Type="http://schemas.openxmlformats.org/officeDocument/2006/relationships/hyperlink" Target="https://twitter.com/__iiala/status/1223678864720830464" TargetMode="External"/><Relationship Id="rId7639" Type="http://schemas.openxmlformats.org/officeDocument/2006/relationships/hyperlink" Target="https://twitter.com/alia_alattiya/status/1223569005686009858" TargetMode="External"/><Relationship Id="rId353" Type="http://schemas.openxmlformats.org/officeDocument/2006/relationships/hyperlink" Target="https://pbs.twimg.com/ext_tw_video_thumb/1223671552383819777/pu/img/IP3CwYUdPz50r9g_.jpg" TargetMode="External"/><Relationship Id="rId2034" Type="http://schemas.openxmlformats.org/officeDocument/2006/relationships/hyperlink" Target="https://pbs.twimg.com/media/EPsq0PNX0AAWN0w.jpg" TargetMode="External"/><Relationship Id="rId420" Type="http://schemas.openxmlformats.org/officeDocument/2006/relationships/hyperlink" Target="http://pbs.twimg.com/profile_images/1572513416/image_normal.jpg" TargetMode="External"/><Relationship Id="rId1050" Type="http://schemas.openxmlformats.org/officeDocument/2006/relationships/hyperlink" Target="http://pbs.twimg.com/profile_images/1183473532619104262/4cIzkPFd_normal.jpg" TargetMode="External"/><Relationship Id="rId2101" Type="http://schemas.openxmlformats.org/officeDocument/2006/relationships/hyperlink" Target="http://pbs.twimg.com/profile_images/867807632488361985/4SxoBr1d_normal.jpg" TargetMode="External"/><Relationship Id="rId5257" Type="http://schemas.openxmlformats.org/officeDocument/2006/relationships/hyperlink" Target="https://twitter.com/i3bdel3ziz/status/1223351468998242304" TargetMode="External"/><Relationship Id="rId6655" Type="http://schemas.openxmlformats.org/officeDocument/2006/relationships/hyperlink" Target="https://twitter.com/whitequill/status/1223341592452485120" TargetMode="External"/><Relationship Id="rId7706" Type="http://schemas.openxmlformats.org/officeDocument/2006/relationships/hyperlink" Target="https://twitter.com/salwa0404/status/1223729327310811136" TargetMode="External"/><Relationship Id="rId5671" Type="http://schemas.openxmlformats.org/officeDocument/2006/relationships/hyperlink" Target="https://twitter.com/fjvt3ygpvuzlnbm/status/1223497997759152128" TargetMode="External"/><Relationship Id="rId6308" Type="http://schemas.openxmlformats.org/officeDocument/2006/relationships/hyperlink" Target="https://twitter.com/nasser_alyafey/status/1223315622249058304" TargetMode="External"/><Relationship Id="rId6722" Type="http://schemas.openxmlformats.org/officeDocument/2006/relationships/hyperlink" Target="https://twitter.com/lifeofaliii/status/1223563611307749376" TargetMode="External"/><Relationship Id="rId1867" Type="http://schemas.openxmlformats.org/officeDocument/2006/relationships/hyperlink" Target="http://pbs.twimg.com/profile_images/1202996973688762368/SIIXUBQ6_normal.jpg" TargetMode="External"/><Relationship Id="rId2918" Type="http://schemas.openxmlformats.org/officeDocument/2006/relationships/hyperlink" Target="http://pbs.twimg.com/profile_images/924165275896856576/dtLQ8sj__normal.jpg" TargetMode="External"/><Relationship Id="rId4273" Type="http://schemas.openxmlformats.org/officeDocument/2006/relationships/hyperlink" Target="https://pbs.twimg.com/media/EPtacaoW4AE6Mef.jpg" TargetMode="External"/><Relationship Id="rId5324" Type="http://schemas.openxmlformats.org/officeDocument/2006/relationships/hyperlink" Target="https://twitter.com/amalkh15/status/1223358790713724928" TargetMode="External"/><Relationship Id="rId8894" Type="http://schemas.openxmlformats.org/officeDocument/2006/relationships/hyperlink" Target="https://twitter.com/qa4ar/status/1223488156844134400" TargetMode="External"/><Relationship Id="rId1934" Type="http://schemas.openxmlformats.org/officeDocument/2006/relationships/hyperlink" Target="http://pbs.twimg.com/profile_images/1217308560637530117/vRS6ex6Z_normal.jpg" TargetMode="External"/><Relationship Id="rId4340" Type="http://schemas.openxmlformats.org/officeDocument/2006/relationships/hyperlink" Target="http://pbs.twimg.com/profile_images/1170470595064209408/lrxHd_D-_normal.jpg" TargetMode="External"/><Relationship Id="rId7496" Type="http://schemas.openxmlformats.org/officeDocument/2006/relationships/hyperlink" Target="https://twitter.com/kalkubaisiqtr/status/1222982348171464704" TargetMode="External"/><Relationship Id="rId8547" Type="http://schemas.openxmlformats.org/officeDocument/2006/relationships/hyperlink" Target="https://twitter.com/h0o077/status/1223810477962289153" TargetMode="External"/><Relationship Id="rId8961" Type="http://schemas.openxmlformats.org/officeDocument/2006/relationships/hyperlink" Target="https://twitter.com/lavender4_/status/1223286487879471105" TargetMode="External"/><Relationship Id="rId6098" Type="http://schemas.openxmlformats.org/officeDocument/2006/relationships/hyperlink" Target="https://twitter.com/nayef__qatar/status/1223578173591474180" TargetMode="External"/><Relationship Id="rId7149" Type="http://schemas.openxmlformats.org/officeDocument/2006/relationships/hyperlink" Target="https://twitter.com/_aysha_aa/status/1223061659155161089" TargetMode="External"/><Relationship Id="rId7563" Type="http://schemas.openxmlformats.org/officeDocument/2006/relationships/hyperlink" Target="https://twitter.com/575_wdh/status/1223563990237958145" TargetMode="External"/><Relationship Id="rId8614" Type="http://schemas.openxmlformats.org/officeDocument/2006/relationships/hyperlink" Target="https://twitter.com/75ghaa/status/1223744049636614147" TargetMode="External"/><Relationship Id="rId6165" Type="http://schemas.openxmlformats.org/officeDocument/2006/relationships/hyperlink" Target="https://twitter.com/marioma03/status/1223590648747634688" TargetMode="External"/><Relationship Id="rId7216" Type="http://schemas.openxmlformats.org/officeDocument/2006/relationships/hyperlink" Target="https://twitter.com/saleeh10/status/1223703414837841924" TargetMode="External"/><Relationship Id="rId3759" Type="http://schemas.openxmlformats.org/officeDocument/2006/relationships/hyperlink" Target="http://pbs.twimg.com/profile_images/1193707070186541056/vdd34NlL_normal.jpg" TargetMode="External"/><Relationship Id="rId5181" Type="http://schemas.openxmlformats.org/officeDocument/2006/relationships/hyperlink" Target="https://twitter.com/mohqtr/status/1223341894387863553" TargetMode="External"/><Relationship Id="rId6232" Type="http://schemas.openxmlformats.org/officeDocument/2006/relationships/hyperlink" Target="https://twitter.com/bnt_hassan369/status/1223603072259305472" TargetMode="External"/><Relationship Id="rId7630" Type="http://schemas.openxmlformats.org/officeDocument/2006/relationships/hyperlink" Target="https://twitter.com/_haa97_/status/1223729441530138625" TargetMode="External"/><Relationship Id="rId2775" Type="http://schemas.openxmlformats.org/officeDocument/2006/relationships/hyperlink" Target="http://pbs.twimg.com/profile_images/1188216943154814976/4y5rVND9_normal.jpg" TargetMode="External"/><Relationship Id="rId3826" Type="http://schemas.openxmlformats.org/officeDocument/2006/relationships/hyperlink" Target="https://pbs.twimg.com/ext_tw_video_thumb/1223780183871836160/pu/img/mQZIKE8E9N5rhgWU.jpg" TargetMode="External"/><Relationship Id="rId747" Type="http://schemas.openxmlformats.org/officeDocument/2006/relationships/hyperlink" Target="http://pbs.twimg.com/profile_images/1096735425350328320/C2hMCPBh_normal.jpg" TargetMode="External"/><Relationship Id="rId1377" Type="http://schemas.openxmlformats.org/officeDocument/2006/relationships/hyperlink" Target="http://pbs.twimg.com/profile_images/1213126601745059841/NwNhoODu_normal.jpg" TargetMode="External"/><Relationship Id="rId1791" Type="http://schemas.openxmlformats.org/officeDocument/2006/relationships/hyperlink" Target="http://pbs.twimg.com/profile_images/1188994119135354880/Wewk8Ygz_normal.jpg" TargetMode="External"/><Relationship Id="rId2428" Type="http://schemas.openxmlformats.org/officeDocument/2006/relationships/hyperlink" Target="https://pbs.twimg.com/ext_tw_video_thumb/1223687840619487239/pu/img/KqvpmTeVkjX34hht.jpg" TargetMode="External"/><Relationship Id="rId2842" Type="http://schemas.openxmlformats.org/officeDocument/2006/relationships/hyperlink" Target="http://pbs.twimg.com/profile_images/996349771043438592/XCk4xcuZ_normal.jpg" TargetMode="External"/><Relationship Id="rId5998" Type="http://schemas.openxmlformats.org/officeDocument/2006/relationships/hyperlink" Target="https://twitter.com/e2aa2e/status/1223566821661511680" TargetMode="External"/><Relationship Id="rId83" Type="http://schemas.openxmlformats.org/officeDocument/2006/relationships/hyperlink" Target="https://mediamajlis.northwestern.edu/ar/whats-on/event/language-and-the-rhythm-of-the-street-a-discussion-with-mashrou-leila-2020-02-04" TargetMode="External"/><Relationship Id="rId814" Type="http://schemas.openxmlformats.org/officeDocument/2006/relationships/hyperlink" Target="http://pbs.twimg.com/profile_images/1219346904838033408/3M0tENl6_normal.jpg" TargetMode="External"/><Relationship Id="rId1444" Type="http://schemas.openxmlformats.org/officeDocument/2006/relationships/hyperlink" Target="http://pbs.twimg.com/profile_images/1130502413264277504/t50373Ce_normal.jpg" TargetMode="External"/><Relationship Id="rId8057" Type="http://schemas.openxmlformats.org/officeDocument/2006/relationships/hyperlink" Target="https://twitter.com/bosand_qtr/status/1223758184768311296" TargetMode="External"/><Relationship Id="rId8471" Type="http://schemas.openxmlformats.org/officeDocument/2006/relationships/hyperlink" Target="https://twitter.com/right_19080/status/1223665392083722248" TargetMode="External"/><Relationship Id="rId1511" Type="http://schemas.openxmlformats.org/officeDocument/2006/relationships/hyperlink" Target="http://pbs.twimg.com/profile_images/1003777768276967424/VarerILi_normal.jpg" TargetMode="External"/><Relationship Id="rId4667" Type="http://schemas.openxmlformats.org/officeDocument/2006/relationships/hyperlink" Target="http://pbs.twimg.com/profile_images/1214491471388315648/oYIidoPe_normal.jpg" TargetMode="External"/><Relationship Id="rId5718" Type="http://schemas.openxmlformats.org/officeDocument/2006/relationships/hyperlink" Target="https://twitter.com/fofoksaail/status/1223506337117720576" TargetMode="External"/><Relationship Id="rId7073" Type="http://schemas.openxmlformats.org/officeDocument/2006/relationships/hyperlink" Target="https://twitter.com/ghanim_alkuwari/status/1223355509249642497" TargetMode="External"/><Relationship Id="rId8124" Type="http://schemas.openxmlformats.org/officeDocument/2006/relationships/hyperlink" Target="https://twitter.com/aljaber_91/status/1223519766733885440" TargetMode="External"/><Relationship Id="rId3269" Type="http://schemas.openxmlformats.org/officeDocument/2006/relationships/hyperlink" Target="https://pbs.twimg.com/ext_tw_video_thumb/1223687840619487239/pu/img/KqvpmTeVkjX34hht.jpg" TargetMode="External"/><Relationship Id="rId3683" Type="http://schemas.openxmlformats.org/officeDocument/2006/relationships/hyperlink" Target="http://pbs.twimg.com/profile_images/938706736319365120/QpgvkBAL_normal.jpg" TargetMode="External"/><Relationship Id="rId7140" Type="http://schemas.openxmlformats.org/officeDocument/2006/relationships/hyperlink" Target="https://twitter.com/rshmrii/status/1223631338827325442" TargetMode="External"/><Relationship Id="rId2285" Type="http://schemas.openxmlformats.org/officeDocument/2006/relationships/hyperlink" Target="http://pbs.twimg.com/profile_images/1106569025616838656/K1JlR3VS_normal.jpg" TargetMode="External"/><Relationship Id="rId3336" Type="http://schemas.openxmlformats.org/officeDocument/2006/relationships/hyperlink" Target="http://pbs.twimg.com/profile_images/444057483137388546/TgNVbA_g_normal.jpeg" TargetMode="External"/><Relationship Id="rId4734" Type="http://schemas.openxmlformats.org/officeDocument/2006/relationships/hyperlink" Target="https://twitter.com/qtr_vip_rt/status/1222985559817302029" TargetMode="External"/><Relationship Id="rId257" Type="http://schemas.openxmlformats.org/officeDocument/2006/relationships/hyperlink" Target="https://pbs.twimg.com/ext_tw_video_thumb/1223687840619487239/pu/img/KqvpmTeVkjX34hht.jpg" TargetMode="External"/><Relationship Id="rId3750" Type="http://schemas.openxmlformats.org/officeDocument/2006/relationships/hyperlink" Target="https://pbs.twimg.com/media/EPtk9dQWoAEZvyN.jpg" TargetMode="External"/><Relationship Id="rId4801" Type="http://schemas.openxmlformats.org/officeDocument/2006/relationships/hyperlink" Target="https://twitter.com/fahood992/status/1223134286703923202" TargetMode="External"/><Relationship Id="rId7957" Type="http://schemas.openxmlformats.org/officeDocument/2006/relationships/hyperlink" Target="https://twitter.com/sperantish/status/1223746508048171009" TargetMode="External"/><Relationship Id="rId671" Type="http://schemas.openxmlformats.org/officeDocument/2006/relationships/hyperlink" Target="http://pbs.twimg.com/profile_images/1218475257784426496/IWlKB6aJ_normal.jpg" TargetMode="External"/><Relationship Id="rId2352" Type="http://schemas.openxmlformats.org/officeDocument/2006/relationships/hyperlink" Target="http://pbs.twimg.com/profile_images/1039903356502925312/w-uCGIov_normal.jpg" TargetMode="External"/><Relationship Id="rId3403" Type="http://schemas.openxmlformats.org/officeDocument/2006/relationships/hyperlink" Target="http://pbs.twimg.com/profile_images/1222174571723481090/CwSd1HLa_normal.jpg" TargetMode="External"/><Relationship Id="rId6559" Type="http://schemas.openxmlformats.org/officeDocument/2006/relationships/hyperlink" Target="https://twitter.com/almothan/status/1223672951557541888" TargetMode="External"/><Relationship Id="rId6973" Type="http://schemas.openxmlformats.org/officeDocument/2006/relationships/hyperlink" Target="https://twitter.com/n_aleasa/status/1223701629159071745" TargetMode="External"/><Relationship Id="rId324" Type="http://schemas.openxmlformats.org/officeDocument/2006/relationships/hyperlink" Target="https://pbs.twimg.com/ext_tw_video_thumb/1223688001433296899/pu/img/v1E2GEBvbWEODjVe.jpg" TargetMode="External"/><Relationship Id="rId2005" Type="http://schemas.openxmlformats.org/officeDocument/2006/relationships/hyperlink" Target="https://pbs.twimg.com/media/EPrzc_FX0AAMyb9.jpg" TargetMode="External"/><Relationship Id="rId5575" Type="http://schemas.openxmlformats.org/officeDocument/2006/relationships/hyperlink" Target="https://twitter.com/9areral8lam/status/1223341490694512640" TargetMode="External"/><Relationship Id="rId6626" Type="http://schemas.openxmlformats.org/officeDocument/2006/relationships/hyperlink" Target="https://twitter.com/qtr_lady/status/1223099322557849600" TargetMode="External"/><Relationship Id="rId9032" Type="http://schemas.openxmlformats.org/officeDocument/2006/relationships/hyperlink" Target="https://api.twitter.com/1.1/geo/id/010d3f485f558254.json" TargetMode="External"/><Relationship Id="rId1021" Type="http://schemas.openxmlformats.org/officeDocument/2006/relationships/hyperlink" Target="http://pbs.twimg.com/profile_images/883234592383094784/8JHEya21_normal.jpg" TargetMode="External"/><Relationship Id="rId4177" Type="http://schemas.openxmlformats.org/officeDocument/2006/relationships/hyperlink" Target="http://pbs.twimg.com/profile_images/867833028332191744/arHMnItX_normal.jpg" TargetMode="External"/><Relationship Id="rId4591" Type="http://schemas.openxmlformats.org/officeDocument/2006/relationships/hyperlink" Target="http://pbs.twimg.com/profile_images/1012820331181101057/yLhkHYN2_normal.jpg" TargetMode="External"/><Relationship Id="rId5228" Type="http://schemas.openxmlformats.org/officeDocument/2006/relationships/hyperlink" Target="https://twitter.com/mariamjaber88/status/1223212412557459456" TargetMode="External"/><Relationship Id="rId5642" Type="http://schemas.openxmlformats.org/officeDocument/2006/relationships/hyperlink" Target="https://twitter.com/qatariobserver/status/1223487137905020928" TargetMode="External"/><Relationship Id="rId8798" Type="http://schemas.openxmlformats.org/officeDocument/2006/relationships/hyperlink" Target="https://twitter.com/aljabera245/status/1223680220080803842" TargetMode="External"/><Relationship Id="rId3193" Type="http://schemas.openxmlformats.org/officeDocument/2006/relationships/hyperlink" Target="http://pbs.twimg.com/profile_images/1207702019030413312/-7eZE7Ky_normal.jpg" TargetMode="External"/><Relationship Id="rId4244" Type="http://schemas.openxmlformats.org/officeDocument/2006/relationships/hyperlink" Target="https://pbs.twimg.com/tweet_video_thumb/EPrv8MkX0AAt07j.jpg" TargetMode="External"/><Relationship Id="rId1838" Type="http://schemas.openxmlformats.org/officeDocument/2006/relationships/hyperlink" Target="http://pbs.twimg.com/profile_images/1218141479195086849/23Sd3_IM_normal.jpg" TargetMode="External"/><Relationship Id="rId3260" Type="http://schemas.openxmlformats.org/officeDocument/2006/relationships/hyperlink" Target="http://pbs.twimg.com/profile_images/1170773512468008960/sWL9SJEh_normal.jpg" TargetMode="External"/><Relationship Id="rId4311" Type="http://schemas.openxmlformats.org/officeDocument/2006/relationships/hyperlink" Target="http://pbs.twimg.com/profile_images/1222173643519799297/X831jDBU_normal.jpg" TargetMode="External"/><Relationship Id="rId7467" Type="http://schemas.openxmlformats.org/officeDocument/2006/relationships/hyperlink" Target="https://twitter.com/x62_____/status/1223718524843110402" TargetMode="External"/><Relationship Id="rId8865" Type="http://schemas.openxmlformats.org/officeDocument/2006/relationships/hyperlink" Target="https://twitter.com/goodfreind73/status/1223828499347189760" TargetMode="External"/><Relationship Id="rId181" Type="http://schemas.openxmlformats.org/officeDocument/2006/relationships/hyperlink" Target="https://pbs.twimg.com/ext_tw_video_thumb/1223688001433296899/pu/img/v1E2GEBvbWEODjVe.jpg" TargetMode="External"/><Relationship Id="rId1905" Type="http://schemas.openxmlformats.org/officeDocument/2006/relationships/hyperlink" Target="http://pbs.twimg.com/profile_images/1177595579775500290/jpKPFf7Q_normal.jpg" TargetMode="External"/><Relationship Id="rId6069" Type="http://schemas.openxmlformats.org/officeDocument/2006/relationships/hyperlink" Target="https://twitter.com/talalahmeddd/status/1223561407008067585" TargetMode="External"/><Relationship Id="rId7881" Type="http://schemas.openxmlformats.org/officeDocument/2006/relationships/hyperlink" Target="https://twitter.com/ghdooi/status/1223739846210072576" TargetMode="External"/><Relationship Id="rId8518" Type="http://schemas.openxmlformats.org/officeDocument/2006/relationships/hyperlink" Target="https://twitter.com/3obtii/status/1223505036719874048" TargetMode="External"/><Relationship Id="rId8932" Type="http://schemas.openxmlformats.org/officeDocument/2006/relationships/hyperlink" Target="https://twitter.com/q6r/status/1222961499163037696" TargetMode="External"/><Relationship Id="rId5085" Type="http://schemas.openxmlformats.org/officeDocument/2006/relationships/hyperlink" Target="https://twitter.com/al3abida/status/1223310687587356672" TargetMode="External"/><Relationship Id="rId6483" Type="http://schemas.openxmlformats.org/officeDocument/2006/relationships/hyperlink" Target="https://twitter.com/one67746403/status/1223656282277777409" TargetMode="External"/><Relationship Id="rId7534" Type="http://schemas.openxmlformats.org/officeDocument/2006/relationships/hyperlink" Target="https://twitter.com/oojrero/status/1223709908555706372" TargetMode="External"/><Relationship Id="rId998" Type="http://schemas.openxmlformats.org/officeDocument/2006/relationships/hyperlink" Target="http://pbs.twimg.com/profile_images/1132300670135095297/gW8YFQVA_normal.jpg" TargetMode="External"/><Relationship Id="rId2679" Type="http://schemas.openxmlformats.org/officeDocument/2006/relationships/hyperlink" Target="http://pbs.twimg.com/profile_images/1186227407591747584/sCNUmyxk_normal.jpg" TargetMode="External"/><Relationship Id="rId6136" Type="http://schemas.openxmlformats.org/officeDocument/2006/relationships/hyperlink" Target="https://twitter.com/alzzainaa/status/1223583426671976448" TargetMode="External"/><Relationship Id="rId6550" Type="http://schemas.openxmlformats.org/officeDocument/2006/relationships/hyperlink" Target="https://twitter.com/huda_au/status/1223671867107610624" TargetMode="External"/><Relationship Id="rId7601" Type="http://schemas.openxmlformats.org/officeDocument/2006/relationships/hyperlink" Target="https://twitter.com/latifa_k_m/status/1223727422723567616" TargetMode="External"/><Relationship Id="rId1695" Type="http://schemas.openxmlformats.org/officeDocument/2006/relationships/hyperlink" Target="http://pbs.twimg.com/profile_images/1208127711245406210/odv46qik_normal.jpg" TargetMode="External"/><Relationship Id="rId2746" Type="http://schemas.openxmlformats.org/officeDocument/2006/relationships/hyperlink" Target="http://pbs.twimg.com/profile_images/1219337782897926146/licuxOfd_normal.jpg" TargetMode="External"/><Relationship Id="rId5152" Type="http://schemas.openxmlformats.org/officeDocument/2006/relationships/hyperlink" Target="https://twitter.com/aknaish1/status/1223336627264802818" TargetMode="External"/><Relationship Id="rId6203" Type="http://schemas.openxmlformats.org/officeDocument/2006/relationships/hyperlink" Target="https://twitter.com/nourebk/status/1223594895564210176" TargetMode="External"/><Relationship Id="rId718" Type="http://schemas.openxmlformats.org/officeDocument/2006/relationships/hyperlink" Target="http://pbs.twimg.com/profile_images/944253979256606720/AX7tIroR_normal.jpg" TargetMode="External"/><Relationship Id="rId1348" Type="http://schemas.openxmlformats.org/officeDocument/2006/relationships/hyperlink" Target="http://pbs.twimg.com/profile_images/1075050731244306432/4pCgMoji_normal.jpg" TargetMode="External"/><Relationship Id="rId1762" Type="http://schemas.openxmlformats.org/officeDocument/2006/relationships/hyperlink" Target="http://pbs.twimg.com/profile_images/1206552954385371137/cpydVZpE_normal.jpg" TargetMode="External"/><Relationship Id="rId8375" Type="http://schemas.openxmlformats.org/officeDocument/2006/relationships/hyperlink" Target="https://twitter.com/_mba57/status/1223680687615758336" TargetMode="External"/><Relationship Id="rId1415" Type="http://schemas.openxmlformats.org/officeDocument/2006/relationships/hyperlink" Target="http://pbs.twimg.com/profile_images/1218219319173296128/JKPidFU0_normal.jpg" TargetMode="External"/><Relationship Id="rId2813" Type="http://schemas.openxmlformats.org/officeDocument/2006/relationships/hyperlink" Target="http://pbs.twimg.com/profile_images/1150191693058203649/AcYh4HUc_normal.jpg" TargetMode="External"/><Relationship Id="rId5969" Type="http://schemas.openxmlformats.org/officeDocument/2006/relationships/hyperlink" Target="https://twitter.com/noufmoh02885788/status/1223561458405072896" TargetMode="External"/><Relationship Id="rId7391" Type="http://schemas.openxmlformats.org/officeDocument/2006/relationships/hyperlink" Target="https://twitter.com/hinqnzsgb2uux5w/status/1223370060326166532" TargetMode="External"/><Relationship Id="rId8028" Type="http://schemas.openxmlformats.org/officeDocument/2006/relationships/hyperlink" Target="https://twitter.com/fq_2022/status/1223753212722892800" TargetMode="External"/><Relationship Id="rId8442" Type="http://schemas.openxmlformats.org/officeDocument/2006/relationships/hyperlink" Target="https://twitter.com/abdullaqat93/status/1223222119410081792" TargetMode="External"/><Relationship Id="rId54" Type="http://schemas.openxmlformats.org/officeDocument/2006/relationships/hyperlink" Target="https://twitter.com/Queen___ahmed/status/1223566010051067904?s=19" TargetMode="External"/><Relationship Id="rId4985" Type="http://schemas.openxmlformats.org/officeDocument/2006/relationships/hyperlink" Target="https://twitter.com/active06957770/status/1223272204869296131" TargetMode="External"/><Relationship Id="rId7044" Type="http://schemas.openxmlformats.org/officeDocument/2006/relationships/hyperlink" Target="https://twitter.com/crackjokexo/status/1223264556115546112" TargetMode="External"/><Relationship Id="rId2189" Type="http://schemas.openxmlformats.org/officeDocument/2006/relationships/hyperlink" Target="http://pbs.twimg.com/profile_images/1222340272396414982/ttYo3c2J_normal.jpg" TargetMode="External"/><Relationship Id="rId3587" Type="http://schemas.openxmlformats.org/officeDocument/2006/relationships/hyperlink" Target="http://pbs.twimg.com/profile_images/1138892163427778563/mFKWXmKf_normal.jpg" TargetMode="External"/><Relationship Id="rId4638" Type="http://schemas.openxmlformats.org/officeDocument/2006/relationships/hyperlink" Target="http://pbs.twimg.com/profile_images/1090274518629724164/qOwlc-8T_normal.jpg" TargetMode="External"/><Relationship Id="rId6060" Type="http://schemas.openxmlformats.org/officeDocument/2006/relationships/hyperlink" Target="https://twitter.com/3laa21_/status/1223574047876952064" TargetMode="External"/><Relationship Id="rId3654" Type="http://schemas.openxmlformats.org/officeDocument/2006/relationships/hyperlink" Target="http://pbs.twimg.com/profile_images/1168956149422592005/MD0vtoOd_normal.jpg" TargetMode="External"/><Relationship Id="rId4705" Type="http://schemas.openxmlformats.org/officeDocument/2006/relationships/hyperlink" Target="http://pbs.twimg.com/profile_images/1194508550959194112/NEbidapR_normal.jpg" TargetMode="External"/><Relationship Id="rId7111" Type="http://schemas.openxmlformats.org/officeDocument/2006/relationships/hyperlink" Target="https://twitter.com/m_futis/status/1223636153959690242" TargetMode="External"/><Relationship Id="rId575" Type="http://schemas.openxmlformats.org/officeDocument/2006/relationships/hyperlink" Target="http://pbs.twimg.com/profile_images/1136629285068976129/s6m_09Bs_normal.jpg" TargetMode="External"/><Relationship Id="rId2256" Type="http://schemas.openxmlformats.org/officeDocument/2006/relationships/hyperlink" Target="http://pbs.twimg.com/profile_images/1171301177142710272/QXW3hGsI_normal.jpg" TargetMode="External"/><Relationship Id="rId2670" Type="http://schemas.openxmlformats.org/officeDocument/2006/relationships/hyperlink" Target="http://pbs.twimg.com/profile_images/878058319071637504/VoU2Sr2e_normal.jpg" TargetMode="External"/><Relationship Id="rId3307" Type="http://schemas.openxmlformats.org/officeDocument/2006/relationships/hyperlink" Target="http://pbs.twimg.com/profile_images/1139659634418049024/eZtZVzq2_normal.jpg" TargetMode="External"/><Relationship Id="rId3721" Type="http://schemas.openxmlformats.org/officeDocument/2006/relationships/hyperlink" Target="http://pbs.twimg.com/profile_images/970421853977227266/aLWz25qS_normal.jpg" TargetMode="External"/><Relationship Id="rId6877" Type="http://schemas.openxmlformats.org/officeDocument/2006/relationships/hyperlink" Target="https://twitter.com/m_surour95/status/1223012650906537985" TargetMode="External"/><Relationship Id="rId7928" Type="http://schemas.openxmlformats.org/officeDocument/2006/relationships/hyperlink" Target="https://twitter.com/wanwho/status/1223743828496199680" TargetMode="External"/><Relationship Id="rId228" Type="http://schemas.openxmlformats.org/officeDocument/2006/relationships/hyperlink" Target="https://pbs.twimg.com/media/EPth4fVX4AcBDeS.jpg" TargetMode="External"/><Relationship Id="rId642" Type="http://schemas.openxmlformats.org/officeDocument/2006/relationships/hyperlink" Target="http://pbs.twimg.com/profile_images/1142079814557425665/CASmmG_Y_normal.jpg" TargetMode="External"/><Relationship Id="rId1272" Type="http://schemas.openxmlformats.org/officeDocument/2006/relationships/hyperlink" Target="http://pbs.twimg.com/profile_images/378800000863444132/uZQeWoyz_normal.jpeg" TargetMode="External"/><Relationship Id="rId2323" Type="http://schemas.openxmlformats.org/officeDocument/2006/relationships/hyperlink" Target="http://pbs.twimg.com/profile_images/1199332856226435073/45gLC6Tz_normal.jpg" TargetMode="External"/><Relationship Id="rId5479" Type="http://schemas.openxmlformats.org/officeDocument/2006/relationships/hyperlink" Target="https://twitter.com/smokey979/status/1223403470448988160" TargetMode="External"/><Relationship Id="rId5893" Type="http://schemas.openxmlformats.org/officeDocument/2006/relationships/hyperlink" Target="https://twitter.com/mfw888/status/1223488346913234949" TargetMode="External"/><Relationship Id="rId4495" Type="http://schemas.openxmlformats.org/officeDocument/2006/relationships/hyperlink" Target="http://pbs.twimg.com/profile_images/1141993607378980864/J4S9JbXn_normal.jpg" TargetMode="External"/><Relationship Id="rId5546" Type="http://schemas.openxmlformats.org/officeDocument/2006/relationships/hyperlink" Target="https://twitter.com/alashraf634/status/1223094524471214082" TargetMode="External"/><Relationship Id="rId6944" Type="http://schemas.openxmlformats.org/officeDocument/2006/relationships/hyperlink" Target="https://twitter.com/nsalthanii/status/1223700203791953920" TargetMode="External"/><Relationship Id="rId9003" Type="http://schemas.openxmlformats.org/officeDocument/2006/relationships/hyperlink" Target="https://twitter.com/dohaforever15/status/1223552349106573312" TargetMode="External"/><Relationship Id="rId3097" Type="http://schemas.openxmlformats.org/officeDocument/2006/relationships/hyperlink" Target="http://pbs.twimg.com/profile_images/1129417010801127424/jx98ArHn_normal.jpg" TargetMode="External"/><Relationship Id="rId4148" Type="http://schemas.openxmlformats.org/officeDocument/2006/relationships/hyperlink" Target="http://pbs.twimg.com/profile_images/1031340029338112001/vUbn9phx_normal.jpg" TargetMode="External"/><Relationship Id="rId5960" Type="http://schemas.openxmlformats.org/officeDocument/2006/relationships/hyperlink" Target="https://twitter.com/brahimali1235/status/1223559106667085824" TargetMode="External"/><Relationship Id="rId3164" Type="http://schemas.openxmlformats.org/officeDocument/2006/relationships/hyperlink" Target="http://pbs.twimg.com/profile_images/634188008527278080/SZYAiHck_normal.jpg" TargetMode="External"/><Relationship Id="rId4562" Type="http://schemas.openxmlformats.org/officeDocument/2006/relationships/hyperlink" Target="http://pbs.twimg.com/profile_images/1170470595064209408/lrxHd_D-_normal.jpg" TargetMode="External"/><Relationship Id="rId5613" Type="http://schemas.openxmlformats.org/officeDocument/2006/relationships/hyperlink" Target="https://twitter.com/arabsinbad3/status/1223469837437100032" TargetMode="External"/><Relationship Id="rId8769" Type="http://schemas.openxmlformats.org/officeDocument/2006/relationships/hyperlink" Target="https://twitter.com/x6pqt9clzkcyjo5/status/1223826163442900992" TargetMode="External"/><Relationship Id="rId1809" Type="http://schemas.openxmlformats.org/officeDocument/2006/relationships/hyperlink" Target="http://pbs.twimg.com/profile_images/1080092653620871169/B5vyLmYW_normal.jpg" TargetMode="External"/><Relationship Id="rId4215" Type="http://schemas.openxmlformats.org/officeDocument/2006/relationships/hyperlink" Target="http://pbs.twimg.com/profile_images/867820551884206080/YdrBWUE3_normal.jpg" TargetMode="External"/><Relationship Id="rId7785" Type="http://schemas.openxmlformats.org/officeDocument/2006/relationships/hyperlink" Target="https://twitter.com/khulaifishaikha/status/1223324258094526465" TargetMode="External"/><Relationship Id="rId8836" Type="http://schemas.openxmlformats.org/officeDocument/2006/relationships/hyperlink" Target="https://twitter.com/q6r/status/1223715331073593350" TargetMode="External"/><Relationship Id="rId2180" Type="http://schemas.openxmlformats.org/officeDocument/2006/relationships/hyperlink" Target="http://pbs.twimg.com/profile_images/1194253979938705413/pKuY48GE_normal.jpg" TargetMode="External"/><Relationship Id="rId3231" Type="http://schemas.openxmlformats.org/officeDocument/2006/relationships/hyperlink" Target="https://pbs.twimg.com/tweet_video_thumb/EPuH6vsX4AM9Bgx.jpg" TargetMode="External"/><Relationship Id="rId6387" Type="http://schemas.openxmlformats.org/officeDocument/2006/relationships/hyperlink" Target="https://twitter.com/_raya_5/status/1223628459030777856" TargetMode="External"/><Relationship Id="rId7438" Type="http://schemas.openxmlformats.org/officeDocument/2006/relationships/hyperlink" Target="https://twitter.com/maryam82438352/status/1223717078999470085" TargetMode="External"/><Relationship Id="rId7852" Type="http://schemas.openxmlformats.org/officeDocument/2006/relationships/hyperlink" Target="https://twitter.com/sbnn3/status/1223696300522209283" TargetMode="External"/><Relationship Id="rId8903" Type="http://schemas.openxmlformats.org/officeDocument/2006/relationships/hyperlink" Target="https://twitter.com/anwarummalgaidy/status/1223474620843659265" TargetMode="External"/><Relationship Id="rId152" Type="http://schemas.openxmlformats.org/officeDocument/2006/relationships/hyperlink" Target="https://pbs.twimg.com/media/EPsq0PNX0AAWN0w.jpg" TargetMode="External"/><Relationship Id="rId2997" Type="http://schemas.openxmlformats.org/officeDocument/2006/relationships/hyperlink" Target="http://pbs.twimg.com/profile_images/1223245024072212480/M_sHHqny_normal.jpg" TargetMode="External"/><Relationship Id="rId6454" Type="http://schemas.openxmlformats.org/officeDocument/2006/relationships/hyperlink" Target="https://twitter.com/malkh5550/status/1223647681983193090" TargetMode="External"/><Relationship Id="rId7505" Type="http://schemas.openxmlformats.org/officeDocument/2006/relationships/hyperlink" Target="https://twitter.com/3663hamad/status/1223444133014130691" TargetMode="External"/><Relationship Id="rId969" Type="http://schemas.openxmlformats.org/officeDocument/2006/relationships/hyperlink" Target="http://pbs.twimg.com/profile_images/1168987879051337728/bxfAwxOx_normal.jpg" TargetMode="External"/><Relationship Id="rId1599" Type="http://schemas.openxmlformats.org/officeDocument/2006/relationships/hyperlink" Target="http://pbs.twimg.com/profile_images/1222833807679721474/Tiw2j2mO_normal.jpg" TargetMode="External"/><Relationship Id="rId5056" Type="http://schemas.openxmlformats.org/officeDocument/2006/relationships/hyperlink" Target="https://twitter.com/althaniim_/status/1223298965036244995" TargetMode="External"/><Relationship Id="rId5470" Type="http://schemas.openxmlformats.org/officeDocument/2006/relationships/hyperlink" Target="https://twitter.com/mariamfahad68/status/1223390398741204993" TargetMode="External"/><Relationship Id="rId6107" Type="http://schemas.openxmlformats.org/officeDocument/2006/relationships/hyperlink" Target="https://twitter.com/meemaa__26/status/1223579878680924160" TargetMode="External"/><Relationship Id="rId6521" Type="http://schemas.openxmlformats.org/officeDocument/2006/relationships/hyperlink" Target="https://twitter.com/abujuereah/status/1223665697571659778" TargetMode="External"/><Relationship Id="rId4072" Type="http://schemas.openxmlformats.org/officeDocument/2006/relationships/hyperlink" Target="http://pbs.twimg.com/profile_images/1154509612017692672/UwGdfqXz_normal.jpg" TargetMode="External"/><Relationship Id="rId5123" Type="http://schemas.openxmlformats.org/officeDocument/2006/relationships/hyperlink" Target="https://twitter.com/alabdullah5522/status/1222969898264977408" TargetMode="External"/><Relationship Id="rId8279" Type="http://schemas.openxmlformats.org/officeDocument/2006/relationships/hyperlink" Target="https://twitter.com/202qt/status/1223081041633726465" TargetMode="External"/><Relationship Id="rId1666" Type="http://schemas.openxmlformats.org/officeDocument/2006/relationships/hyperlink" Target="https://pbs.twimg.com/media/EPr2yQZX4AAmgWH.jpg" TargetMode="External"/><Relationship Id="rId2717" Type="http://schemas.openxmlformats.org/officeDocument/2006/relationships/hyperlink" Target="http://pbs.twimg.com/profile_images/996349771043438592/XCk4xcuZ_normal.jpg" TargetMode="External"/><Relationship Id="rId7295" Type="http://schemas.openxmlformats.org/officeDocument/2006/relationships/hyperlink" Target="https://twitter.com/al3madi_s/status/1223707083608031234" TargetMode="External"/><Relationship Id="rId8693" Type="http://schemas.openxmlformats.org/officeDocument/2006/relationships/hyperlink" Target="https://twitter.com/aljaidah/status/1223240292071084032" TargetMode="External"/><Relationship Id="rId1319" Type="http://schemas.openxmlformats.org/officeDocument/2006/relationships/hyperlink" Target="http://pbs.twimg.com/profile_images/1051753790267936768/cWF4HAHb_normal.jpg" TargetMode="External"/><Relationship Id="rId1733" Type="http://schemas.openxmlformats.org/officeDocument/2006/relationships/hyperlink" Target="http://pbs.twimg.com/profile_images/1218868213645225986/IcassDoq_normal.jpg" TargetMode="External"/><Relationship Id="rId4889" Type="http://schemas.openxmlformats.org/officeDocument/2006/relationships/hyperlink" Target="https://twitter.com/r_roro93/status/1223231838518435841" TargetMode="External"/><Relationship Id="rId8346" Type="http://schemas.openxmlformats.org/officeDocument/2006/relationships/hyperlink" Target="https://twitter.com/_mba57/status/1223672299905118208" TargetMode="External"/><Relationship Id="rId8760" Type="http://schemas.openxmlformats.org/officeDocument/2006/relationships/hyperlink" Target="https://twitter.com/mashaell86/status/1223819852374331392" TargetMode="External"/><Relationship Id="rId25" Type="http://schemas.openxmlformats.org/officeDocument/2006/relationships/hyperlink" Target="https://twitter.com/Queen___ahmed/status/1223566010051067904?s=19" TargetMode="External"/><Relationship Id="rId1800" Type="http://schemas.openxmlformats.org/officeDocument/2006/relationships/hyperlink" Target="http://pbs.twimg.com/profile_images/985217946019606529/YqpdRq6__normal.jpg" TargetMode="External"/><Relationship Id="rId4956" Type="http://schemas.openxmlformats.org/officeDocument/2006/relationships/hyperlink" Target="https://twitter.com/ahsuhalt/status/1223266863477600257" TargetMode="External"/><Relationship Id="rId7362" Type="http://schemas.openxmlformats.org/officeDocument/2006/relationships/hyperlink" Target="https://twitter.com/ahmadinho99/status/1223375512787025920" TargetMode="External"/><Relationship Id="rId8413" Type="http://schemas.openxmlformats.org/officeDocument/2006/relationships/hyperlink" Target="https://twitter.com/_mba57/status/1223678859490611202" TargetMode="External"/><Relationship Id="rId3558" Type="http://schemas.openxmlformats.org/officeDocument/2006/relationships/hyperlink" Target="http://pbs.twimg.com/profile_images/1222530896173113349/S014X_-w_normal.jpg" TargetMode="External"/><Relationship Id="rId3972" Type="http://schemas.openxmlformats.org/officeDocument/2006/relationships/hyperlink" Target="http://pbs.twimg.com/profile_images/1211606062450794496/YyUJRE0O_normal.jpg" TargetMode="External"/><Relationship Id="rId4609" Type="http://schemas.openxmlformats.org/officeDocument/2006/relationships/hyperlink" Target="http://pbs.twimg.com/profile_images/1100795263071997959/WvuiZy1W_normal.jpg" TargetMode="External"/><Relationship Id="rId7015" Type="http://schemas.openxmlformats.org/officeDocument/2006/relationships/hyperlink" Target="https://twitter.com/alharbia09/status/1223247419560931329" TargetMode="External"/><Relationship Id="rId479" Type="http://schemas.openxmlformats.org/officeDocument/2006/relationships/hyperlink" Target="http://pbs.twimg.com/profile_images/1131043705069166592/89Rtp74U_normal.jpg" TargetMode="External"/><Relationship Id="rId893" Type="http://schemas.openxmlformats.org/officeDocument/2006/relationships/hyperlink" Target="http://abs.twimg.com/sticky/default_profile_images/default_profile_normal.png" TargetMode="External"/><Relationship Id="rId2574" Type="http://schemas.openxmlformats.org/officeDocument/2006/relationships/hyperlink" Target="http://pbs.twimg.com/profile_images/754985149905895424/WJyD8sXM_normal.jpg" TargetMode="External"/><Relationship Id="rId3625" Type="http://schemas.openxmlformats.org/officeDocument/2006/relationships/hyperlink" Target="http://pbs.twimg.com/profile_images/867649688220172288/r6s6bnop_normal.jpg" TargetMode="External"/><Relationship Id="rId6031" Type="http://schemas.openxmlformats.org/officeDocument/2006/relationships/hyperlink" Target="https://twitter.com/f6f62002/status/1223569409496813572" TargetMode="External"/><Relationship Id="rId546" Type="http://schemas.openxmlformats.org/officeDocument/2006/relationships/hyperlink" Target="http://pbs.twimg.com/profile_images/1219398753045635073/yTEz66Tw_normal.jpg" TargetMode="External"/><Relationship Id="rId1176" Type="http://schemas.openxmlformats.org/officeDocument/2006/relationships/hyperlink" Target="http://pbs.twimg.com/profile_images/1203286973936492545/MapQFMEI_normal.jpg" TargetMode="External"/><Relationship Id="rId2227" Type="http://schemas.openxmlformats.org/officeDocument/2006/relationships/hyperlink" Target="http://pbs.twimg.com/profile_images/1133874128514162689/StGdNb10_normal.jpg" TargetMode="External"/><Relationship Id="rId960" Type="http://schemas.openxmlformats.org/officeDocument/2006/relationships/hyperlink" Target="http://pbs.twimg.com/profile_images/873954835522912257/I3NNMaeb_normal.jpg" TargetMode="External"/><Relationship Id="rId1243" Type="http://schemas.openxmlformats.org/officeDocument/2006/relationships/hyperlink" Target="http://pbs.twimg.com/profile_images/1108202694353793024/Q7IApVeS_normal.jpg" TargetMode="External"/><Relationship Id="rId1590" Type="http://schemas.openxmlformats.org/officeDocument/2006/relationships/hyperlink" Target="http://pbs.twimg.com/profile_images/875481700993781760/918y0Icw_normal.jpg" TargetMode="External"/><Relationship Id="rId2641" Type="http://schemas.openxmlformats.org/officeDocument/2006/relationships/hyperlink" Target="http://pbs.twimg.com/profile_images/1215990825336950784/01V7qdVr_normal.jpg" TargetMode="External"/><Relationship Id="rId4399" Type="http://schemas.openxmlformats.org/officeDocument/2006/relationships/hyperlink" Target="https://pbs.twimg.com/ext_tw_video_thumb/1223687840619487239/pu/img/KqvpmTeVkjX34hht.jpg" TargetMode="External"/><Relationship Id="rId5797" Type="http://schemas.openxmlformats.org/officeDocument/2006/relationships/hyperlink" Target="https://twitter.com/alhammadi_hind/status/1223539092312465413" TargetMode="External"/><Relationship Id="rId6848" Type="http://schemas.openxmlformats.org/officeDocument/2006/relationships/hyperlink" Target="https://twitter.com/msm21981462/status/1223275023672205318" TargetMode="External"/><Relationship Id="rId8270" Type="http://schemas.openxmlformats.org/officeDocument/2006/relationships/hyperlink" Target="https://twitter.com/alsubaey_a/status/1223106881096339459" TargetMode="External"/><Relationship Id="rId613" Type="http://schemas.openxmlformats.org/officeDocument/2006/relationships/hyperlink" Target="http://pbs.twimg.com/profile_images/1042790074562207745/vwdA1ASA_normal.jpg" TargetMode="External"/><Relationship Id="rId5864" Type="http://schemas.openxmlformats.org/officeDocument/2006/relationships/hyperlink" Target="https://twitter.com/khalifasword/status/1223550367167807489" TargetMode="External"/><Relationship Id="rId6915" Type="http://schemas.openxmlformats.org/officeDocument/2006/relationships/hyperlink" Target="https://twitter.com/rouda2004/status/1223676349069561856" TargetMode="External"/><Relationship Id="rId1310" Type="http://schemas.openxmlformats.org/officeDocument/2006/relationships/hyperlink" Target="http://pbs.twimg.com/profile_images/1096840695061663745/X0ClPyj2_normal.jpg" TargetMode="External"/><Relationship Id="rId4466" Type="http://schemas.openxmlformats.org/officeDocument/2006/relationships/hyperlink" Target="http://pbs.twimg.com/profile_images/1042443379433459719/hF1jGQQQ_normal.jpg" TargetMode="External"/><Relationship Id="rId4880" Type="http://schemas.openxmlformats.org/officeDocument/2006/relationships/hyperlink" Target="https://twitter.com/alkuwariali1/status/1223226407830114307" TargetMode="External"/><Relationship Id="rId5517" Type="http://schemas.openxmlformats.org/officeDocument/2006/relationships/hyperlink" Target="https://twitter.com/bdwi202241/status/1223423287834923014" TargetMode="External"/><Relationship Id="rId5931" Type="http://schemas.openxmlformats.org/officeDocument/2006/relationships/hyperlink" Target="https://twitter.com/d_a_b_i_a/status/1223556397062938624" TargetMode="External"/><Relationship Id="rId3068" Type="http://schemas.openxmlformats.org/officeDocument/2006/relationships/hyperlink" Target="http://pbs.twimg.com/profile_images/983919045668990976/K3ocqEbM_normal.jpg" TargetMode="External"/><Relationship Id="rId3482" Type="http://schemas.openxmlformats.org/officeDocument/2006/relationships/hyperlink" Target="https://pbs.twimg.com/media/EPrsdzcXUAATviN.png" TargetMode="External"/><Relationship Id="rId4119" Type="http://schemas.openxmlformats.org/officeDocument/2006/relationships/hyperlink" Target="http://pbs.twimg.com/profile_images/1154509612017692672/UwGdfqXz_normal.jpg" TargetMode="External"/><Relationship Id="rId4533" Type="http://schemas.openxmlformats.org/officeDocument/2006/relationships/hyperlink" Target="http://pbs.twimg.com/profile_images/1177199604749733889/4ozCDGcB_normal.jpg" TargetMode="External"/><Relationship Id="rId7689" Type="http://schemas.openxmlformats.org/officeDocument/2006/relationships/hyperlink" Target="https://twitter.com/alshantinoura_/status/1223733089349914627" TargetMode="External"/><Relationship Id="rId2084" Type="http://schemas.openxmlformats.org/officeDocument/2006/relationships/hyperlink" Target="http://pbs.twimg.com/profile_images/1140745073266741248/1DPt_T_k_normal.jpg" TargetMode="External"/><Relationship Id="rId3135" Type="http://schemas.openxmlformats.org/officeDocument/2006/relationships/hyperlink" Target="http://pbs.twimg.com/profile_images/1180949549197791233/i-acYFJU_normal.jpg" TargetMode="External"/><Relationship Id="rId4600" Type="http://schemas.openxmlformats.org/officeDocument/2006/relationships/hyperlink" Target="http://pbs.twimg.com/profile_images/1012820331181101057/yLhkHYN2_normal.jpg" TargetMode="External"/><Relationship Id="rId7756" Type="http://schemas.openxmlformats.org/officeDocument/2006/relationships/hyperlink" Target="https://twitter.com/violaita2/status/1223736353394958336" TargetMode="External"/><Relationship Id="rId470" Type="http://schemas.openxmlformats.org/officeDocument/2006/relationships/hyperlink" Target="http://pbs.twimg.com/profile_images/1188929907557928965/3coIHmXe_normal.jpg" TargetMode="External"/><Relationship Id="rId2151" Type="http://schemas.openxmlformats.org/officeDocument/2006/relationships/hyperlink" Target="http://pbs.twimg.com/profile_images/1211316556006854659/ACllzZVI_normal.jpg" TargetMode="External"/><Relationship Id="rId3202" Type="http://schemas.openxmlformats.org/officeDocument/2006/relationships/hyperlink" Target="http://pbs.twimg.com/profile_images/1213854942890299392/IybTLHyW_normal.jpg" TargetMode="External"/><Relationship Id="rId6358" Type="http://schemas.openxmlformats.org/officeDocument/2006/relationships/hyperlink" Target="https://twitter.com/mgastli_/status/1223624025060061184" TargetMode="External"/><Relationship Id="rId7409" Type="http://schemas.openxmlformats.org/officeDocument/2006/relationships/hyperlink" Target="https://twitter.com/mbr19791/status/1223291661532434433" TargetMode="External"/><Relationship Id="rId8807" Type="http://schemas.openxmlformats.org/officeDocument/2006/relationships/hyperlink" Target="https://twitter.com/alansarir/status/1223157594749050881" TargetMode="External"/><Relationship Id="rId123" Type="http://schemas.openxmlformats.org/officeDocument/2006/relationships/hyperlink" Target="https://pbs.twimg.com/media/EPrjEYZXUAU8kHJ.jpg" TargetMode="External"/><Relationship Id="rId5374" Type="http://schemas.openxmlformats.org/officeDocument/2006/relationships/hyperlink" Target="https://twitter.com/ammmmaaammmma/status/1223368572371718145" TargetMode="External"/><Relationship Id="rId6772" Type="http://schemas.openxmlformats.org/officeDocument/2006/relationships/hyperlink" Target="https://twitter.com/_nouribk/status/1223690378106298368" TargetMode="External"/><Relationship Id="rId7823" Type="http://schemas.openxmlformats.org/officeDocument/2006/relationships/hyperlink" Target="https://twitter.com/amara71369303/status/1223735608922771456" TargetMode="External"/><Relationship Id="rId2968" Type="http://schemas.openxmlformats.org/officeDocument/2006/relationships/hyperlink" Target="http://pbs.twimg.com/profile_images/939203917635731456/Dm2PuAbU_normal.jpg" TargetMode="External"/><Relationship Id="rId5027" Type="http://schemas.openxmlformats.org/officeDocument/2006/relationships/hyperlink" Target="https://twitter.com/amoi__974/status/1223285572531302403" TargetMode="External"/><Relationship Id="rId6425" Type="http://schemas.openxmlformats.org/officeDocument/2006/relationships/hyperlink" Target="https://twitter.com/_raarree/status/1223635357809434626" TargetMode="External"/><Relationship Id="rId1984" Type="http://schemas.openxmlformats.org/officeDocument/2006/relationships/hyperlink" Target="http://pbs.twimg.com/profile_images/1217118672294219776/Mu8c6HUT_normal.jpg" TargetMode="External"/><Relationship Id="rId4390" Type="http://schemas.openxmlformats.org/officeDocument/2006/relationships/hyperlink" Target="http://pbs.twimg.com/profile_images/1198298138945171456/t0C6uNNv_normal.jpg" TargetMode="External"/><Relationship Id="rId5441" Type="http://schemas.openxmlformats.org/officeDocument/2006/relationships/hyperlink" Target="https://twitter.com/waifai2022/status/1223382359925559296" TargetMode="External"/><Relationship Id="rId8597" Type="http://schemas.openxmlformats.org/officeDocument/2006/relationships/hyperlink" Target="https://twitter.com/alsheeb_qsa/status/1223642202515132428" TargetMode="External"/><Relationship Id="rId1637" Type="http://schemas.openxmlformats.org/officeDocument/2006/relationships/hyperlink" Target="https://pbs.twimg.com/media/EPrnlG3WoAAFn8W.jpg" TargetMode="External"/><Relationship Id="rId4043" Type="http://schemas.openxmlformats.org/officeDocument/2006/relationships/hyperlink" Target="http://pbs.twimg.com/profile_images/1208492516858847234/IMmT8pVO_normal.jpg" TargetMode="External"/><Relationship Id="rId7199" Type="http://schemas.openxmlformats.org/officeDocument/2006/relationships/hyperlink" Target="https://twitter.com/_aysha_aa/status/1223654015885594626" TargetMode="External"/><Relationship Id="rId8664" Type="http://schemas.openxmlformats.org/officeDocument/2006/relationships/hyperlink" Target="https://twitter.com/aljassim76/status/1223457312859402243" TargetMode="External"/><Relationship Id="rId1704" Type="http://schemas.openxmlformats.org/officeDocument/2006/relationships/hyperlink" Target="http://pbs.twimg.com/profile_images/1196993148679000066/7Qk161mW_normal.jpg" TargetMode="External"/><Relationship Id="rId4110" Type="http://schemas.openxmlformats.org/officeDocument/2006/relationships/hyperlink" Target="http://pbs.twimg.com/profile_images/1154509612017692672/UwGdfqXz_normal.jpg" TargetMode="External"/><Relationship Id="rId7266" Type="http://schemas.openxmlformats.org/officeDocument/2006/relationships/hyperlink" Target="https://twitter.com/abdalazez400/status/1223382679044984833" TargetMode="External"/><Relationship Id="rId7680" Type="http://schemas.openxmlformats.org/officeDocument/2006/relationships/hyperlink" Target="https://twitter.com/aseedtwit/status/1222977457034231810" TargetMode="External"/><Relationship Id="rId8317" Type="http://schemas.openxmlformats.org/officeDocument/2006/relationships/hyperlink" Target="https://twitter.com/sama_aldoha/status/1223533192646463488" TargetMode="External"/><Relationship Id="rId8731" Type="http://schemas.openxmlformats.org/officeDocument/2006/relationships/hyperlink" Target="https://twitter.com/shikaalnaimi/status/1223549092711796737" TargetMode="External"/><Relationship Id="rId6282" Type="http://schemas.openxmlformats.org/officeDocument/2006/relationships/hyperlink" Target="https://twitter.com/2a99_/status/1223605611931348993" TargetMode="External"/><Relationship Id="rId7333" Type="http://schemas.openxmlformats.org/officeDocument/2006/relationships/hyperlink" Target="https://twitter.com/qtr_uk96/status/1223259421158985729" TargetMode="External"/><Relationship Id="rId797" Type="http://schemas.openxmlformats.org/officeDocument/2006/relationships/hyperlink" Target="http://pbs.twimg.com/profile_images/1199392243762769920/CbHjVO29_normal.jpg" TargetMode="External"/><Relationship Id="rId2478" Type="http://schemas.openxmlformats.org/officeDocument/2006/relationships/hyperlink" Target="http://pbs.twimg.com/profile_images/2733420750/49b33baba80cb25062f8d698987b4dcf_normal.jpeg" TargetMode="External"/><Relationship Id="rId3876" Type="http://schemas.openxmlformats.org/officeDocument/2006/relationships/hyperlink" Target="http://pbs.twimg.com/profile_images/880366919487860736/-3j9z5ea_normal.jpg" TargetMode="External"/><Relationship Id="rId4927" Type="http://schemas.openxmlformats.org/officeDocument/2006/relationships/hyperlink" Target="https://twitter.com/soudalobaidan/status/1223247791096582144" TargetMode="External"/><Relationship Id="rId2892" Type="http://schemas.openxmlformats.org/officeDocument/2006/relationships/hyperlink" Target="http://pbs.twimg.com/profile_images/996349771043438592/XCk4xcuZ_normal.jpg" TargetMode="External"/><Relationship Id="rId3529" Type="http://schemas.openxmlformats.org/officeDocument/2006/relationships/hyperlink" Target="http://pbs.twimg.com/profile_images/1186597687841447936/jpvkX7Mr_normal.jpg" TargetMode="External"/><Relationship Id="rId3943" Type="http://schemas.openxmlformats.org/officeDocument/2006/relationships/hyperlink" Target="http://pbs.twimg.com/profile_images/1169635807398903810/lKDc3P0a_normal.jpg" TargetMode="External"/><Relationship Id="rId6002" Type="http://schemas.openxmlformats.org/officeDocument/2006/relationships/hyperlink" Target="https://twitter.com/ruqayaalkubaisi/status/1223566870172852224" TargetMode="External"/><Relationship Id="rId7400" Type="http://schemas.openxmlformats.org/officeDocument/2006/relationships/hyperlink" Target="https://twitter.com/someoneabr/status/1223705271043862528" TargetMode="External"/><Relationship Id="rId864" Type="http://schemas.openxmlformats.org/officeDocument/2006/relationships/hyperlink" Target="http://pbs.twimg.com/profile_images/992151055889657856/zckpN_un_normal.jpg" TargetMode="External"/><Relationship Id="rId1494" Type="http://schemas.openxmlformats.org/officeDocument/2006/relationships/hyperlink" Target="http://pbs.twimg.com/profile_images/1058638858957529088/LL0HRkal_normal.jpg" TargetMode="External"/><Relationship Id="rId2545" Type="http://schemas.openxmlformats.org/officeDocument/2006/relationships/hyperlink" Target="http://pbs.twimg.com/profile_images/1213399924173348864/Dw9yVZWn_normal.jpg" TargetMode="External"/><Relationship Id="rId517" Type="http://schemas.openxmlformats.org/officeDocument/2006/relationships/hyperlink" Target="http://pbs.twimg.com/profile_images/1214625417052610560/Ji32TkdY_normal.jpg" TargetMode="External"/><Relationship Id="rId931" Type="http://schemas.openxmlformats.org/officeDocument/2006/relationships/hyperlink" Target="http://pbs.twimg.com/profile_images/1192747871663210497/fUtDrpFo_normal.jpg" TargetMode="External"/><Relationship Id="rId1147" Type="http://schemas.openxmlformats.org/officeDocument/2006/relationships/hyperlink" Target="http://pbs.twimg.com/profile_images/1102502029447041024/jnmvuh50_normal.jpg" TargetMode="External"/><Relationship Id="rId1561" Type="http://schemas.openxmlformats.org/officeDocument/2006/relationships/hyperlink" Target="https://pbs.twimg.com/media/EPrjEYZXUAU8kHJ.jpg" TargetMode="External"/><Relationship Id="rId2612" Type="http://schemas.openxmlformats.org/officeDocument/2006/relationships/hyperlink" Target="https://pbs.twimg.com/media/EPtYqVFWoAIxT-b.jpg" TargetMode="External"/><Relationship Id="rId5768" Type="http://schemas.openxmlformats.org/officeDocument/2006/relationships/hyperlink" Target="https://twitter.com/yyy1zk5pgy4bauq/status/1223537063766773760" TargetMode="External"/><Relationship Id="rId6819" Type="http://schemas.openxmlformats.org/officeDocument/2006/relationships/hyperlink" Target="https://twitter.com/abdulla3377/status/1223561434258427906" TargetMode="External"/><Relationship Id="rId8174" Type="http://schemas.openxmlformats.org/officeDocument/2006/relationships/hyperlink" Target="https://twitter.com/fma_q/status/1223792209734094848" TargetMode="External"/><Relationship Id="rId1214" Type="http://schemas.openxmlformats.org/officeDocument/2006/relationships/hyperlink" Target="http://pbs.twimg.com/profile_images/760187552666181632/kd6DTuZJ_normal.jpg" TargetMode="External"/><Relationship Id="rId4784" Type="http://schemas.openxmlformats.org/officeDocument/2006/relationships/hyperlink" Target="https://twitter.com/hebakharashgah/status/1223088184977952769" TargetMode="External"/><Relationship Id="rId5835" Type="http://schemas.openxmlformats.org/officeDocument/2006/relationships/hyperlink" Target="https://twitter.com/nourareed/status/1223547633576415232" TargetMode="External"/><Relationship Id="rId7190" Type="http://schemas.openxmlformats.org/officeDocument/2006/relationships/hyperlink" Target="https://twitter.com/_aysha_aa/status/1223371492618051586" TargetMode="External"/><Relationship Id="rId8241" Type="http://schemas.openxmlformats.org/officeDocument/2006/relationships/hyperlink" Target="https://twitter.com/nayef__qatar/status/1223125903582081024" TargetMode="External"/><Relationship Id="rId3386" Type="http://schemas.openxmlformats.org/officeDocument/2006/relationships/hyperlink" Target="http://pbs.twimg.com/profile_images/1200902788676489216/W3d6VohM_normal.jpg" TargetMode="External"/><Relationship Id="rId4437" Type="http://schemas.openxmlformats.org/officeDocument/2006/relationships/hyperlink" Target="http://pbs.twimg.com/profile_images/1151417325842763776/4FnyS0Pf_normal.jpg" TargetMode="External"/><Relationship Id="rId3039" Type="http://schemas.openxmlformats.org/officeDocument/2006/relationships/hyperlink" Target="http://pbs.twimg.com/profile_images/1188836981385682944/HAVcGjyY_normal.jpg" TargetMode="External"/><Relationship Id="rId3453" Type="http://schemas.openxmlformats.org/officeDocument/2006/relationships/hyperlink" Target="http://pbs.twimg.com/profile_images/1220357087332405250/uF2h0nzA_normal.jpg" TargetMode="External"/><Relationship Id="rId4851" Type="http://schemas.openxmlformats.org/officeDocument/2006/relationships/hyperlink" Target="https://twitter.com/f6oom_qtr/status/1223193688114896897" TargetMode="External"/><Relationship Id="rId5902" Type="http://schemas.openxmlformats.org/officeDocument/2006/relationships/hyperlink" Target="https://twitter.com/muneerax/status/1223293400872603649" TargetMode="External"/><Relationship Id="rId374" Type="http://schemas.openxmlformats.org/officeDocument/2006/relationships/hyperlink" Target="https://pbs.twimg.com/media/EPq8M8qXkAQbgkC.jpg" TargetMode="External"/><Relationship Id="rId2055" Type="http://schemas.openxmlformats.org/officeDocument/2006/relationships/hyperlink" Target="http://pbs.twimg.com/profile_images/993942914244980743/Elt6yyHT_normal.jpg" TargetMode="External"/><Relationship Id="rId3106" Type="http://schemas.openxmlformats.org/officeDocument/2006/relationships/hyperlink" Target="http://pbs.twimg.com/profile_images/888551689703362560/r5rh9Z_w_normal.jpg" TargetMode="External"/><Relationship Id="rId4504" Type="http://schemas.openxmlformats.org/officeDocument/2006/relationships/hyperlink" Target="http://pbs.twimg.com/profile_images/1208492516858847234/IMmT8pVO_normal.jpg" TargetMode="External"/><Relationship Id="rId3520" Type="http://schemas.openxmlformats.org/officeDocument/2006/relationships/hyperlink" Target="http://pbs.twimg.com/profile_images/1186597687841447936/jpvkX7Mr_normal.jpg" TargetMode="External"/><Relationship Id="rId6676" Type="http://schemas.openxmlformats.org/officeDocument/2006/relationships/hyperlink" Target="https://twitter.com/fighterqatari/status/1223508956523442176" TargetMode="External"/><Relationship Id="rId7727" Type="http://schemas.openxmlformats.org/officeDocument/2006/relationships/hyperlink" Target="https://twitter.com/saleh_obaidli/status/1223382627970842624" TargetMode="External"/><Relationship Id="rId441" Type="http://schemas.openxmlformats.org/officeDocument/2006/relationships/hyperlink" Target="http://pbs.twimg.com/profile_images/948222862271291393/7-mdjaP3_normal.jpg" TargetMode="External"/><Relationship Id="rId1071" Type="http://schemas.openxmlformats.org/officeDocument/2006/relationships/hyperlink" Target="http://pbs.twimg.com/profile_images/1857357606/__________normal.jpg" TargetMode="External"/><Relationship Id="rId2122" Type="http://schemas.openxmlformats.org/officeDocument/2006/relationships/hyperlink" Target="http://pbs.twimg.com/profile_images/1166109588661460997/xDxOGzqB_normal.jpg" TargetMode="External"/><Relationship Id="rId5278" Type="http://schemas.openxmlformats.org/officeDocument/2006/relationships/hyperlink" Target="https://twitter.com/mryami_a/status/1223354654043648000" TargetMode="External"/><Relationship Id="rId5692" Type="http://schemas.openxmlformats.org/officeDocument/2006/relationships/hyperlink" Target="https://twitter.com/mkalmaa/status/1223506985376788483" TargetMode="External"/><Relationship Id="rId6329" Type="http://schemas.openxmlformats.org/officeDocument/2006/relationships/hyperlink" Target="https://twitter.com/shasanq/status/1223615214836502529" TargetMode="External"/><Relationship Id="rId6743" Type="http://schemas.openxmlformats.org/officeDocument/2006/relationships/hyperlink" Target="https://twitter.com/abalmarri/status/1223585748558983173" TargetMode="External"/><Relationship Id="rId1888" Type="http://schemas.openxmlformats.org/officeDocument/2006/relationships/hyperlink" Target="http://pbs.twimg.com/profile_images/1218820398848139265/bB35FP8x_normal.jpg" TargetMode="External"/><Relationship Id="rId2939" Type="http://schemas.openxmlformats.org/officeDocument/2006/relationships/hyperlink" Target="http://pbs.twimg.com/profile_images/1222908913030483968/RvdIECti_normal.jpg" TargetMode="External"/><Relationship Id="rId4294" Type="http://schemas.openxmlformats.org/officeDocument/2006/relationships/hyperlink" Target="http://pbs.twimg.com/profile_images/872786492938047488/SF74yXDE_normal.jpg" TargetMode="External"/><Relationship Id="rId5345" Type="http://schemas.openxmlformats.org/officeDocument/2006/relationships/hyperlink" Target="https://twitter.com/abk8800/status/1223361651904303105" TargetMode="External"/><Relationship Id="rId6810" Type="http://schemas.openxmlformats.org/officeDocument/2006/relationships/hyperlink" Target="https://twitter.com/mayyasahgaddas/status/1223694935125303296" TargetMode="External"/><Relationship Id="rId4361" Type="http://schemas.openxmlformats.org/officeDocument/2006/relationships/hyperlink" Target="http://pbs.twimg.com/profile_images/1047175252567056384/cyRFWgJl_normal.jpg" TargetMode="External"/><Relationship Id="rId5412" Type="http://schemas.openxmlformats.org/officeDocument/2006/relationships/hyperlink" Target="https://twitter.com/nonoalthani/status/1223343724413050888" TargetMode="External"/><Relationship Id="rId8568" Type="http://schemas.openxmlformats.org/officeDocument/2006/relationships/hyperlink" Target="https://twitter.com/onlineduty/status/1223702679580545025" TargetMode="External"/><Relationship Id="rId1955" Type="http://schemas.openxmlformats.org/officeDocument/2006/relationships/hyperlink" Target="https://pbs.twimg.com/media/EPkPKLuXsAA6Dy0.jpg" TargetMode="External"/><Relationship Id="rId4014" Type="http://schemas.openxmlformats.org/officeDocument/2006/relationships/hyperlink" Target="http://pbs.twimg.com/profile_images/754985149905895424/WJyD8sXM_normal.jpg" TargetMode="External"/><Relationship Id="rId7584" Type="http://schemas.openxmlformats.org/officeDocument/2006/relationships/hyperlink" Target="https://twitter.com/moza79645642/status/1223726457605718019" TargetMode="External"/><Relationship Id="rId8982" Type="http://schemas.openxmlformats.org/officeDocument/2006/relationships/hyperlink" Target="https://twitter.com/jbt_86/status/1223701752819736576" TargetMode="External"/><Relationship Id="rId1608" Type="http://schemas.openxmlformats.org/officeDocument/2006/relationships/hyperlink" Target="http://pbs.twimg.com/profile_images/1221599025931177984/A8FKzN3K_normal.jpg" TargetMode="External"/><Relationship Id="rId3030" Type="http://schemas.openxmlformats.org/officeDocument/2006/relationships/hyperlink" Target="https://pbs.twimg.com/media/EPrzc_FX0AAMyb9.jpg" TargetMode="External"/><Relationship Id="rId6186" Type="http://schemas.openxmlformats.org/officeDocument/2006/relationships/hyperlink" Target="https://twitter.com/ibm9__/status/1223592948664881159" TargetMode="External"/><Relationship Id="rId7237" Type="http://schemas.openxmlformats.org/officeDocument/2006/relationships/hyperlink" Target="https://twitter.com/emtessa_/status/1223563927260483586" TargetMode="External"/><Relationship Id="rId8635" Type="http://schemas.openxmlformats.org/officeDocument/2006/relationships/hyperlink" Target="https://twitter.com/noorham32487590/status/1223811409361895425" TargetMode="External"/><Relationship Id="rId7651" Type="http://schemas.openxmlformats.org/officeDocument/2006/relationships/hyperlink" Target="https://twitter.com/aalnassiri_/status/1223731544025718784" TargetMode="External"/><Relationship Id="rId8702" Type="http://schemas.openxmlformats.org/officeDocument/2006/relationships/hyperlink" Target="https://twitter.com/hudaalmohannad2/status/1223687999415881728" TargetMode="External"/><Relationship Id="rId2796" Type="http://schemas.openxmlformats.org/officeDocument/2006/relationships/hyperlink" Target="http://pbs.twimg.com/profile_images/890243873326469124/wl8r5-8U_normal.jpg" TargetMode="External"/><Relationship Id="rId3847" Type="http://schemas.openxmlformats.org/officeDocument/2006/relationships/hyperlink" Target="http://pbs.twimg.com/profile_images/1220922163240284160/29RiL9_t_normal.jpg" TargetMode="External"/><Relationship Id="rId6253" Type="http://schemas.openxmlformats.org/officeDocument/2006/relationships/hyperlink" Target="https://twitter.com/baloon12255/status/1223571237835812864" TargetMode="External"/><Relationship Id="rId7304" Type="http://schemas.openxmlformats.org/officeDocument/2006/relationships/hyperlink" Target="https://twitter.com/555allure/status/1223708591397490690" TargetMode="External"/><Relationship Id="rId768" Type="http://schemas.openxmlformats.org/officeDocument/2006/relationships/hyperlink" Target="http://pbs.twimg.com/profile_images/1169209184040226820/o_S5eofD_normal.jpg" TargetMode="External"/><Relationship Id="rId1398" Type="http://schemas.openxmlformats.org/officeDocument/2006/relationships/hyperlink" Target="http://pbs.twimg.com/profile_images/1003765732017102848/wK2SPEyv_normal.jpg" TargetMode="External"/><Relationship Id="rId2449" Type="http://schemas.openxmlformats.org/officeDocument/2006/relationships/hyperlink" Target="https://pbs.twimg.com/ext_tw_video_thumb/1223687840619487239/pu/img/KqvpmTeVkjX34hht.jpg" TargetMode="External"/><Relationship Id="rId2863" Type="http://schemas.openxmlformats.org/officeDocument/2006/relationships/hyperlink" Target="http://pbs.twimg.com/profile_images/996349771043438592/XCk4xcuZ_normal.jpg" TargetMode="External"/><Relationship Id="rId3914" Type="http://schemas.openxmlformats.org/officeDocument/2006/relationships/hyperlink" Target="http://pbs.twimg.com/profile_images/1005349023363067905/xFcmA9dS_normal.jpg" TargetMode="External"/><Relationship Id="rId6320" Type="http://schemas.openxmlformats.org/officeDocument/2006/relationships/hyperlink" Target="https://twitter.com/zalk27_/status/1223612525499031552" TargetMode="External"/><Relationship Id="rId835" Type="http://schemas.openxmlformats.org/officeDocument/2006/relationships/hyperlink" Target="http://pbs.twimg.com/profile_images/1219346904838033408/3M0tENl6_normal.jpg" TargetMode="External"/><Relationship Id="rId1465" Type="http://schemas.openxmlformats.org/officeDocument/2006/relationships/hyperlink" Target="http://pbs.twimg.com/profile_images/1218549643765743616/bkLoqGve_normal.jpg" TargetMode="External"/><Relationship Id="rId2516" Type="http://schemas.openxmlformats.org/officeDocument/2006/relationships/hyperlink" Target="http://pbs.twimg.com/profile_images/1194866954722533376/I7keerJp_normal.jpg" TargetMode="External"/><Relationship Id="rId8078" Type="http://schemas.openxmlformats.org/officeDocument/2006/relationships/hyperlink" Target="https://twitter.com/alqatary85/status/1223478462977134592" TargetMode="External"/><Relationship Id="rId8492" Type="http://schemas.openxmlformats.org/officeDocument/2006/relationships/hyperlink" Target="https://twitter.com/fatma_ali83/status/1223504258982731776" TargetMode="External"/><Relationship Id="rId1118" Type="http://schemas.openxmlformats.org/officeDocument/2006/relationships/hyperlink" Target="http://pbs.twimg.com/profile_images/883148086331064320/fJ24bMoc_normal.jpg" TargetMode="External"/><Relationship Id="rId1532" Type="http://schemas.openxmlformats.org/officeDocument/2006/relationships/hyperlink" Target="http://pbs.twimg.com/profile_images/1108629966252638208/OSuCKBes_normal.jpg" TargetMode="External"/><Relationship Id="rId2930" Type="http://schemas.openxmlformats.org/officeDocument/2006/relationships/hyperlink" Target="http://pbs.twimg.com/profile_images/1182895374471745536/oizi2hKD_normal.jpg" TargetMode="External"/><Relationship Id="rId4688" Type="http://schemas.openxmlformats.org/officeDocument/2006/relationships/hyperlink" Target="http://pbs.twimg.com/profile_images/1220964985968517121/D3CNWy3g_normal.jpg" TargetMode="External"/><Relationship Id="rId7094" Type="http://schemas.openxmlformats.org/officeDocument/2006/relationships/hyperlink" Target="https://twitter.com/althani_anood/status/1223396947198926855" TargetMode="External"/><Relationship Id="rId8145" Type="http://schemas.openxmlformats.org/officeDocument/2006/relationships/hyperlink" Target="https://twitter.com/i87aa/status/1223544820410593282" TargetMode="External"/><Relationship Id="rId902" Type="http://schemas.openxmlformats.org/officeDocument/2006/relationships/hyperlink" Target="http://pbs.twimg.com/profile_images/883808825349996544/vEaWyJlI_normal.jpg" TargetMode="External"/><Relationship Id="rId5739" Type="http://schemas.openxmlformats.org/officeDocument/2006/relationships/hyperlink" Target="https://twitter.com/thanibinabdulla/status/1223523995112394753" TargetMode="External"/><Relationship Id="rId7161" Type="http://schemas.openxmlformats.org/officeDocument/2006/relationships/hyperlink" Target="https://twitter.com/_aysha_aa/status/1223257923801034754" TargetMode="External"/><Relationship Id="rId8212" Type="http://schemas.openxmlformats.org/officeDocument/2006/relationships/hyperlink" Target="https://twitter.com/alnounnn/status/1223692227580506115" TargetMode="External"/><Relationship Id="rId4755" Type="http://schemas.openxmlformats.org/officeDocument/2006/relationships/hyperlink" Target="https://twitter.com/gsalnahdi/status/1223006245063446528" TargetMode="External"/><Relationship Id="rId5806" Type="http://schemas.openxmlformats.org/officeDocument/2006/relationships/hyperlink" Target="https://twitter.com/dictatorhissa/status/1223543180743921664" TargetMode="External"/><Relationship Id="rId278" Type="http://schemas.openxmlformats.org/officeDocument/2006/relationships/hyperlink" Target="https://pbs.twimg.com/tweet_video_thumb/EPjszDuWsAAfp_p.jpg" TargetMode="External"/><Relationship Id="rId3357" Type="http://schemas.openxmlformats.org/officeDocument/2006/relationships/hyperlink" Target="http://pbs.twimg.com/profile_images/1172040184013176834/2CNE1TI0_normal.jpg" TargetMode="External"/><Relationship Id="rId3771" Type="http://schemas.openxmlformats.org/officeDocument/2006/relationships/hyperlink" Target="http://pbs.twimg.com/profile_images/1202395077403955205/7FuFV92O_normal.jpg" TargetMode="External"/><Relationship Id="rId4408" Type="http://schemas.openxmlformats.org/officeDocument/2006/relationships/hyperlink" Target="http://pbs.twimg.com/profile_images/1090810872086360065/9CJm0sjN_normal.jpg" TargetMode="External"/><Relationship Id="rId4822" Type="http://schemas.openxmlformats.org/officeDocument/2006/relationships/hyperlink" Target="https://twitter.com/f_m_alkhulaifi/status/1223152204997066752" TargetMode="External"/><Relationship Id="rId7978" Type="http://schemas.openxmlformats.org/officeDocument/2006/relationships/hyperlink" Target="https://twitter.com/alfaisal2002f/status/1223748064994906115" TargetMode="External"/><Relationship Id="rId692" Type="http://schemas.openxmlformats.org/officeDocument/2006/relationships/hyperlink" Target="http://pbs.twimg.com/profile_images/1210464790583414784/CjHsImOF_normal.jpg" TargetMode="External"/><Relationship Id="rId2373" Type="http://schemas.openxmlformats.org/officeDocument/2006/relationships/hyperlink" Target="http://pbs.twimg.com/profile_images/1211417549008777218/wgMsYjfl_normal.jpg" TargetMode="External"/><Relationship Id="rId3424" Type="http://schemas.openxmlformats.org/officeDocument/2006/relationships/hyperlink" Target="http://pbs.twimg.com/profile_images/990917865644716032/-JVYEBp1_normal.jpg" TargetMode="External"/><Relationship Id="rId6994" Type="http://schemas.openxmlformats.org/officeDocument/2006/relationships/hyperlink" Target="https://twitter.com/lavender_333/status/1223089121658273794" TargetMode="External"/><Relationship Id="rId345" Type="http://schemas.openxmlformats.org/officeDocument/2006/relationships/hyperlink" Target="https://pbs.twimg.com/ext_tw_video_thumb/1223716259633795072/pu/img/tY_lklfR2x1akUZJ.jpg" TargetMode="External"/><Relationship Id="rId2026" Type="http://schemas.openxmlformats.org/officeDocument/2006/relationships/hyperlink" Target="http://pbs.twimg.com/profile_images/937633569605849089/nG1VJKix_normal.jpg" TargetMode="External"/><Relationship Id="rId2440" Type="http://schemas.openxmlformats.org/officeDocument/2006/relationships/hyperlink" Target="http://pbs.twimg.com/profile_images/1169204371768451074/GWPvDOCN_normal.jpg" TargetMode="External"/><Relationship Id="rId5596" Type="http://schemas.openxmlformats.org/officeDocument/2006/relationships/hyperlink" Target="https://twitter.com/abo_alkadi_/status/1223455776162840576" TargetMode="External"/><Relationship Id="rId6647" Type="http://schemas.openxmlformats.org/officeDocument/2006/relationships/hyperlink" Target="https://twitter.com/alhaggis111/status/1223383580014972928" TargetMode="External"/><Relationship Id="rId412" Type="http://schemas.openxmlformats.org/officeDocument/2006/relationships/hyperlink" Target="http://pbs.twimg.com/profile_images/1212131666145218561/vZu1_OIX_normal.jpg" TargetMode="External"/><Relationship Id="rId1042" Type="http://schemas.openxmlformats.org/officeDocument/2006/relationships/hyperlink" Target="http://pbs.twimg.com/profile_images/902902965421326337/tFuJ1TMx_normal.jpg" TargetMode="External"/><Relationship Id="rId4198" Type="http://schemas.openxmlformats.org/officeDocument/2006/relationships/hyperlink" Target="http://pbs.twimg.com/profile_images/378800000465580679/f7966fac39c340bfb551dc03e0900595_normal.jpeg" TargetMode="External"/><Relationship Id="rId5249" Type="http://schemas.openxmlformats.org/officeDocument/2006/relationships/hyperlink" Target="https://twitter.com/3noudy_11/status/1223350261474844672" TargetMode="External"/><Relationship Id="rId5663" Type="http://schemas.openxmlformats.org/officeDocument/2006/relationships/hyperlink" Target="https://twitter.com/jassim5006/status/1223495977606295553" TargetMode="External"/><Relationship Id="rId4265" Type="http://schemas.openxmlformats.org/officeDocument/2006/relationships/hyperlink" Target="http://pbs.twimg.com/profile_images/1055656510825644034/sQs2ReNa_normal.jpg" TargetMode="External"/><Relationship Id="rId5316" Type="http://schemas.openxmlformats.org/officeDocument/2006/relationships/hyperlink" Target="https://twitter.com/ese898qatar/status/1223357963118706689" TargetMode="External"/><Relationship Id="rId6714" Type="http://schemas.openxmlformats.org/officeDocument/2006/relationships/hyperlink" Target="https://twitter.com/blackheart_qtr/status/1223685612806582279" TargetMode="External"/><Relationship Id="rId1859" Type="http://schemas.openxmlformats.org/officeDocument/2006/relationships/hyperlink" Target="http://pbs.twimg.com/profile_images/1216951338422194176/QjvpG6wB_normal.jpg" TargetMode="External"/><Relationship Id="rId5730" Type="http://schemas.openxmlformats.org/officeDocument/2006/relationships/hyperlink" Target="https://twitter.com/_d6y62016/status/1223518914891730944" TargetMode="External"/><Relationship Id="rId8886" Type="http://schemas.openxmlformats.org/officeDocument/2006/relationships/hyperlink" Target="https://twitter.com/umfahad_78/status/1223829217424617472" TargetMode="External"/><Relationship Id="rId1926" Type="http://schemas.openxmlformats.org/officeDocument/2006/relationships/hyperlink" Target="http://pbs.twimg.com/profile_images/1217308560637530117/vRS6ex6Z_normal.jpg" TargetMode="External"/><Relationship Id="rId3281" Type="http://schemas.openxmlformats.org/officeDocument/2006/relationships/hyperlink" Target="http://pbs.twimg.com/profile_images/917484188944695297/ymFS-o4Z_normal.jpg" TargetMode="External"/><Relationship Id="rId4332" Type="http://schemas.openxmlformats.org/officeDocument/2006/relationships/hyperlink" Target="http://pbs.twimg.com/profile_images/1096498445169422336/IFGG5n2d_normal.jpg" TargetMode="External"/><Relationship Id="rId7488" Type="http://schemas.openxmlformats.org/officeDocument/2006/relationships/hyperlink" Target="https://twitter.com/arexjum/status/1223719308536184833" TargetMode="External"/><Relationship Id="rId8539" Type="http://schemas.openxmlformats.org/officeDocument/2006/relationships/hyperlink" Target="https://twitter.com/bo__shams/status/1223302102807732229" TargetMode="External"/><Relationship Id="rId8953" Type="http://schemas.openxmlformats.org/officeDocument/2006/relationships/hyperlink" Target="https://twitter.com/alkaabiwa/status/1223239771079745542" TargetMode="External"/><Relationship Id="rId7555" Type="http://schemas.openxmlformats.org/officeDocument/2006/relationships/hyperlink" Target="https://twitter.com/kubaisi_s/status/1223723991053033473" TargetMode="External"/><Relationship Id="rId8606" Type="http://schemas.openxmlformats.org/officeDocument/2006/relationships/hyperlink" Target="https://twitter.com/aljaidah/status/1223196093640368130" TargetMode="External"/><Relationship Id="rId3001" Type="http://schemas.openxmlformats.org/officeDocument/2006/relationships/hyperlink" Target="http://pbs.twimg.com/profile_images/556147330450075648/ctpuou1B_normal.jpeg" TargetMode="External"/><Relationship Id="rId6157" Type="http://schemas.openxmlformats.org/officeDocument/2006/relationships/hyperlink" Target="https://twitter.com/bu3ofbinm/status/1223587732334764038" TargetMode="External"/><Relationship Id="rId6571" Type="http://schemas.openxmlformats.org/officeDocument/2006/relationships/hyperlink" Target="https://twitter.com/alkuwari_layla/status/1223110604040204288" TargetMode="External"/><Relationship Id="rId7208" Type="http://schemas.openxmlformats.org/officeDocument/2006/relationships/hyperlink" Target="https://twitter.com/m811111111/status/1223321265999695874" TargetMode="External"/><Relationship Id="rId7622" Type="http://schemas.openxmlformats.org/officeDocument/2006/relationships/hyperlink" Target="https://twitter.com/qatar7667/status/1223368447243051008" TargetMode="External"/><Relationship Id="rId2767" Type="http://schemas.openxmlformats.org/officeDocument/2006/relationships/hyperlink" Target="http://pbs.twimg.com/profile_images/1188216943154814976/4y5rVND9_normal.jpg" TargetMode="External"/><Relationship Id="rId5173" Type="http://schemas.openxmlformats.org/officeDocument/2006/relationships/hyperlink" Target="https://twitter.com/ralgharair/status/1223341113760718848" TargetMode="External"/><Relationship Id="rId6224" Type="http://schemas.openxmlformats.org/officeDocument/2006/relationships/hyperlink" Target="https://twitter.com/jamola1234/status/1223601464955875328" TargetMode="External"/><Relationship Id="rId739" Type="http://schemas.openxmlformats.org/officeDocument/2006/relationships/hyperlink" Target="http://pbs.twimg.com/profile_images/1218496932773093376/dPchRUxg_normal.jpg" TargetMode="External"/><Relationship Id="rId1369" Type="http://schemas.openxmlformats.org/officeDocument/2006/relationships/hyperlink" Target="http://abs.twimg.com/sticky/default_profile_images/default_profile_normal.png" TargetMode="External"/><Relationship Id="rId3818" Type="http://schemas.openxmlformats.org/officeDocument/2006/relationships/hyperlink" Target="http://pbs.twimg.com/profile_images/873347917402308609/JjRmbizO_normal.jpg" TargetMode="External"/><Relationship Id="rId5240" Type="http://schemas.openxmlformats.org/officeDocument/2006/relationships/hyperlink" Target="https://twitter.com/mulmul1980/status/1223016859810877440" TargetMode="External"/><Relationship Id="rId8396" Type="http://schemas.openxmlformats.org/officeDocument/2006/relationships/hyperlink" Target="https://twitter.com/_mba57/status/1223671820542521344" TargetMode="External"/><Relationship Id="rId1783" Type="http://schemas.openxmlformats.org/officeDocument/2006/relationships/hyperlink" Target="http://pbs.twimg.com/profile_images/510397679134703616/QchILDBf_normal.jpeg" TargetMode="External"/><Relationship Id="rId2834" Type="http://schemas.openxmlformats.org/officeDocument/2006/relationships/hyperlink" Target="http://pbs.twimg.com/profile_images/996349771043438592/XCk4xcuZ_normal.jpg" TargetMode="External"/><Relationship Id="rId8049" Type="http://schemas.openxmlformats.org/officeDocument/2006/relationships/hyperlink" Target="https://twitter.com/safiasaaf/status/1223755553068998657" TargetMode="External"/><Relationship Id="rId75" Type="http://schemas.openxmlformats.org/officeDocument/2006/relationships/hyperlink" Target="https://mediamajlis.northwestern.edu/en/whats-on/event/a-discussion-with-mashrou-leila-2020-02-04" TargetMode="External"/><Relationship Id="rId806" Type="http://schemas.openxmlformats.org/officeDocument/2006/relationships/hyperlink" Target="http://pbs.twimg.com/profile_images/442857773332987904/gBShilH6_normal.jpeg" TargetMode="External"/><Relationship Id="rId1436" Type="http://schemas.openxmlformats.org/officeDocument/2006/relationships/hyperlink" Target="http://pbs.twimg.com/profile_images/1221916587554484224/pkFUuUkT_normal.jpg" TargetMode="External"/><Relationship Id="rId1850" Type="http://schemas.openxmlformats.org/officeDocument/2006/relationships/hyperlink" Target="http://pbs.twimg.com/profile_images/1141993607378980864/J4S9JbXn_normal.jpg" TargetMode="External"/><Relationship Id="rId2901" Type="http://schemas.openxmlformats.org/officeDocument/2006/relationships/hyperlink" Target="https://pbs.twimg.com/ext_tw_video_thumb/1223688001433296899/pu/img/v1E2GEBvbWEODjVe.jpg" TargetMode="External"/><Relationship Id="rId7065" Type="http://schemas.openxmlformats.org/officeDocument/2006/relationships/hyperlink" Target="https://twitter.com/alhamli_70/status/1223349785622646785" TargetMode="External"/><Relationship Id="rId8463" Type="http://schemas.openxmlformats.org/officeDocument/2006/relationships/hyperlink" Target="https://twitter.com/azizalnafes974/status/1223496790282067968" TargetMode="External"/><Relationship Id="rId1503" Type="http://schemas.openxmlformats.org/officeDocument/2006/relationships/hyperlink" Target="http://pbs.twimg.com/profile_images/1223233224241045504/KaXk0v4a_normal.jpg" TargetMode="External"/><Relationship Id="rId4659" Type="http://schemas.openxmlformats.org/officeDocument/2006/relationships/hyperlink" Target="http://pbs.twimg.com/profile_images/910415787386695680/sjYFtTTj_normal.jpg" TargetMode="External"/><Relationship Id="rId8116" Type="http://schemas.openxmlformats.org/officeDocument/2006/relationships/hyperlink" Target="https://twitter.com/ymltu0enboh5izq/status/1223771580003565569" TargetMode="External"/><Relationship Id="rId8530" Type="http://schemas.openxmlformats.org/officeDocument/2006/relationships/hyperlink" Target="https://twitter.com/_shaiikkha/status/1223153722005565446" TargetMode="External"/><Relationship Id="rId3675" Type="http://schemas.openxmlformats.org/officeDocument/2006/relationships/hyperlink" Target="http://pbs.twimg.com/profile_images/1185983547355611136/nrbsIgcy_normal.jpg" TargetMode="External"/><Relationship Id="rId4726" Type="http://schemas.openxmlformats.org/officeDocument/2006/relationships/hyperlink" Target="https://twitter.com/hnood_a/status/1222981641435590656" TargetMode="External"/><Relationship Id="rId6081" Type="http://schemas.openxmlformats.org/officeDocument/2006/relationships/hyperlink" Target="https://twitter.com/queen_lmaa/status/1223547919716048899" TargetMode="External"/><Relationship Id="rId7132" Type="http://schemas.openxmlformats.org/officeDocument/2006/relationships/hyperlink" Target="https://twitter.com/_aysha_aa/status/1223651625035878400" TargetMode="External"/><Relationship Id="rId596" Type="http://schemas.openxmlformats.org/officeDocument/2006/relationships/hyperlink" Target="http://pbs.twimg.com/profile_images/1221699614040039424/TEStNUoW_normal.jpg" TargetMode="External"/><Relationship Id="rId2277" Type="http://schemas.openxmlformats.org/officeDocument/2006/relationships/hyperlink" Target="http://pbs.twimg.com/profile_images/1222277620437524480/eo21NP-Q_normal.jpg" TargetMode="External"/><Relationship Id="rId2691" Type="http://schemas.openxmlformats.org/officeDocument/2006/relationships/hyperlink" Target="http://pbs.twimg.com/profile_images/1168966252397760513/e6zs-A_K_normal.jpg" TargetMode="External"/><Relationship Id="rId3328" Type="http://schemas.openxmlformats.org/officeDocument/2006/relationships/hyperlink" Target="http://pbs.twimg.com/profile_images/477187514734612480/ZO8Vokht_normal.jpeg" TargetMode="External"/><Relationship Id="rId3742" Type="http://schemas.openxmlformats.org/officeDocument/2006/relationships/hyperlink" Target="http://pbs.twimg.com/profile_images/1219062885353250816/540ZycdJ_normal.jpg" TargetMode="External"/><Relationship Id="rId6898" Type="http://schemas.openxmlformats.org/officeDocument/2006/relationships/hyperlink" Target="https://twitter.com/rouda2004/status/1223255507126882305" TargetMode="External"/><Relationship Id="rId249" Type="http://schemas.openxmlformats.org/officeDocument/2006/relationships/hyperlink" Target="https://pbs.twimg.com/ext_tw_video_thumb/1223688001433296899/pu/img/v1E2GEBvbWEODjVe.jpg" TargetMode="External"/><Relationship Id="rId663" Type="http://schemas.openxmlformats.org/officeDocument/2006/relationships/hyperlink" Target="http://pbs.twimg.com/profile_images/1047446493098102784/3S3F74ua_normal.jpg" TargetMode="External"/><Relationship Id="rId1293" Type="http://schemas.openxmlformats.org/officeDocument/2006/relationships/hyperlink" Target="https://pbs.twimg.com/media/EPqcaOLXkAAtrou.jpg" TargetMode="External"/><Relationship Id="rId2344" Type="http://schemas.openxmlformats.org/officeDocument/2006/relationships/hyperlink" Target="http://pbs.twimg.com/profile_images/1221080713920946176/Cn4MoGrB_normal.jpg" TargetMode="External"/><Relationship Id="rId7949" Type="http://schemas.openxmlformats.org/officeDocument/2006/relationships/hyperlink" Target="https://twitter.com/itsmohama/status/1223746440016662528" TargetMode="External"/><Relationship Id="rId316" Type="http://schemas.openxmlformats.org/officeDocument/2006/relationships/hyperlink" Target="https://pbs.twimg.com/ext_tw_video_thumb/1223687840619487239/pu/img/KqvpmTeVkjX34hht.jpg" TargetMode="External"/><Relationship Id="rId6965" Type="http://schemas.openxmlformats.org/officeDocument/2006/relationships/hyperlink" Target="https://twitter.com/abdulabinahmed/status/1223700990018363395" TargetMode="External"/><Relationship Id="rId9024" Type="http://schemas.openxmlformats.org/officeDocument/2006/relationships/hyperlink" Target="https://api.twitter.com/1.1/geo/id/0181f32937df0de8.json" TargetMode="External"/><Relationship Id="rId730" Type="http://schemas.openxmlformats.org/officeDocument/2006/relationships/hyperlink" Target="http://abs.twimg.com/sticky/default_profile_images/default_profile_normal.png" TargetMode="External"/><Relationship Id="rId1013" Type="http://schemas.openxmlformats.org/officeDocument/2006/relationships/hyperlink" Target="http://pbs.twimg.com/profile_images/926843889767583750/uEVtRxQy_normal.jpg" TargetMode="External"/><Relationship Id="rId1360" Type="http://schemas.openxmlformats.org/officeDocument/2006/relationships/hyperlink" Target="http://pbs.twimg.com/profile_images/1183623854918385664/p55qFgUN_normal.jpg" TargetMode="External"/><Relationship Id="rId2411" Type="http://schemas.openxmlformats.org/officeDocument/2006/relationships/hyperlink" Target="http://pbs.twimg.com/profile_images/910563247320817664/DvkuU1QB_normal.jpg" TargetMode="External"/><Relationship Id="rId4169" Type="http://schemas.openxmlformats.org/officeDocument/2006/relationships/hyperlink" Target="http://pbs.twimg.com/profile_images/1158706367986839553/q2HFg_IA_normal.jpg" TargetMode="External"/><Relationship Id="rId5567" Type="http://schemas.openxmlformats.org/officeDocument/2006/relationships/hyperlink" Target="https://twitter.com/nooraabdaulla/status/1223446464464113664" TargetMode="External"/><Relationship Id="rId5981" Type="http://schemas.openxmlformats.org/officeDocument/2006/relationships/hyperlink" Target="https://twitter.com/sohaila_almoslh/status/1223562104181084160" TargetMode="External"/><Relationship Id="rId6618" Type="http://schemas.openxmlformats.org/officeDocument/2006/relationships/hyperlink" Target="https://twitter.com/nahab2/status/1223682138652004352" TargetMode="External"/><Relationship Id="rId8040" Type="http://schemas.openxmlformats.org/officeDocument/2006/relationships/hyperlink" Target="https://twitter.com/mbinw/status/1223757979301838849" TargetMode="External"/><Relationship Id="rId4583" Type="http://schemas.openxmlformats.org/officeDocument/2006/relationships/hyperlink" Target="http://pbs.twimg.com/profile_images/1185319395071053824/TiisYmGR_normal.jpg" TargetMode="External"/><Relationship Id="rId5634" Type="http://schemas.openxmlformats.org/officeDocument/2006/relationships/hyperlink" Target="https://twitter.com/aalrimethi/status/1223486821226680320" TargetMode="External"/><Relationship Id="rId3185" Type="http://schemas.openxmlformats.org/officeDocument/2006/relationships/hyperlink" Target="http://pbs.twimg.com/profile_images/1207702019030413312/-7eZE7Ky_normal.jpg" TargetMode="External"/><Relationship Id="rId4236" Type="http://schemas.openxmlformats.org/officeDocument/2006/relationships/hyperlink" Target="http://pbs.twimg.com/profile_images/1223730655898558465/Bnzf2Qd5_normal.jpg" TargetMode="External"/><Relationship Id="rId4650" Type="http://schemas.openxmlformats.org/officeDocument/2006/relationships/hyperlink" Target="http://pbs.twimg.com/profile_images/1185983547355611136/nrbsIgcy_normal.jpg" TargetMode="External"/><Relationship Id="rId5701" Type="http://schemas.openxmlformats.org/officeDocument/2006/relationships/hyperlink" Target="https://twitter.com/altwash/status/1223508121332715520" TargetMode="External"/><Relationship Id="rId8857" Type="http://schemas.openxmlformats.org/officeDocument/2006/relationships/hyperlink" Target="https://twitter.com/pg2hqqpatn2gaxu/status/1223827664940740608" TargetMode="External"/><Relationship Id="rId3252" Type="http://schemas.openxmlformats.org/officeDocument/2006/relationships/hyperlink" Target="http://pbs.twimg.com/profile_images/1222236426064056320/84Ywdp3z_normal.jpg" TargetMode="External"/><Relationship Id="rId4303" Type="http://schemas.openxmlformats.org/officeDocument/2006/relationships/hyperlink" Target="http://pbs.twimg.com/profile_images/872786492938047488/SF74yXDE_normal.jpg" TargetMode="External"/><Relationship Id="rId7459" Type="http://schemas.openxmlformats.org/officeDocument/2006/relationships/hyperlink" Target="https://twitter.com/qattaq11/status/1223710097341321219" TargetMode="External"/><Relationship Id="rId7873" Type="http://schemas.openxmlformats.org/officeDocument/2006/relationships/hyperlink" Target="https://twitter.com/medad_alqalam/status/1223739030040457223" TargetMode="External"/><Relationship Id="rId173" Type="http://schemas.openxmlformats.org/officeDocument/2006/relationships/hyperlink" Target="https://pbs.twimg.com/ext_tw_video_thumb/1223688001433296899/pu/img/v1E2GEBvbWEODjVe.jpg" TargetMode="External"/><Relationship Id="rId6475" Type="http://schemas.openxmlformats.org/officeDocument/2006/relationships/hyperlink" Target="https://twitter.com/urdonyshaikh/status/1223182281914945537" TargetMode="External"/><Relationship Id="rId7526" Type="http://schemas.openxmlformats.org/officeDocument/2006/relationships/hyperlink" Target="https://twitter.com/m4_611/status/1223720798134861827" TargetMode="External"/><Relationship Id="rId8924" Type="http://schemas.openxmlformats.org/officeDocument/2006/relationships/hyperlink" Target="https://twitter.com/alkaabiwa/status/1223134112036327424" TargetMode="External"/><Relationship Id="rId240" Type="http://schemas.openxmlformats.org/officeDocument/2006/relationships/hyperlink" Target="https://pbs.twimg.com/ext_tw_video_thumb/1223688001433296899/pu/img/v1E2GEBvbWEODjVe.jpg" TargetMode="External"/><Relationship Id="rId5077" Type="http://schemas.openxmlformats.org/officeDocument/2006/relationships/hyperlink" Target="https://twitter.com/thediaryofbey/status/1223305407944364034" TargetMode="External"/><Relationship Id="rId6128" Type="http://schemas.openxmlformats.org/officeDocument/2006/relationships/hyperlink" Target="https://twitter.com/ali_a_marafi/status/1223581671980703747" TargetMode="External"/><Relationship Id="rId7940" Type="http://schemas.openxmlformats.org/officeDocument/2006/relationships/hyperlink" Target="https://twitter.com/alqubaisii_7/status/1223682738915610624" TargetMode="External"/><Relationship Id="rId4093" Type="http://schemas.openxmlformats.org/officeDocument/2006/relationships/hyperlink" Target="http://pbs.twimg.com/profile_images/1154509612017692672/UwGdfqXz_normal.jpg" TargetMode="External"/><Relationship Id="rId5144" Type="http://schemas.openxmlformats.org/officeDocument/2006/relationships/hyperlink" Target="https://twitter.com/alabdullah5522/status/1223333566454673408" TargetMode="External"/><Relationship Id="rId5491" Type="http://schemas.openxmlformats.org/officeDocument/2006/relationships/hyperlink" Target="https://twitter.com/a_aln3ma92/status/1223407435291025408" TargetMode="External"/><Relationship Id="rId6542" Type="http://schemas.openxmlformats.org/officeDocument/2006/relationships/hyperlink" Target="https://twitter.com/sbfbsneq/status/1223670634259140608" TargetMode="External"/><Relationship Id="rId1687" Type="http://schemas.openxmlformats.org/officeDocument/2006/relationships/hyperlink" Target="http://pbs.twimg.com/profile_images/1143144555639975937/KDkZSLBv_normal.jpg" TargetMode="External"/><Relationship Id="rId2738" Type="http://schemas.openxmlformats.org/officeDocument/2006/relationships/hyperlink" Target="http://pbs.twimg.com/profile_images/679176533710360576/xD8LA_Ry_normal.jpg" TargetMode="External"/><Relationship Id="rId1754" Type="http://schemas.openxmlformats.org/officeDocument/2006/relationships/hyperlink" Target="http://pbs.twimg.com/profile_images/1223143201948737536/d3NN4as4_normal.jpg" TargetMode="External"/><Relationship Id="rId2805" Type="http://schemas.openxmlformats.org/officeDocument/2006/relationships/hyperlink" Target="http://pbs.twimg.com/profile_images/1223335976921116673/rK1FHiDL_normal.jpg" TargetMode="External"/><Relationship Id="rId4160" Type="http://schemas.openxmlformats.org/officeDocument/2006/relationships/hyperlink" Target="http://pbs.twimg.com/profile_images/1158706367986839553/q2HFg_IA_normal.jpg" TargetMode="External"/><Relationship Id="rId5211" Type="http://schemas.openxmlformats.org/officeDocument/2006/relationships/hyperlink" Target="https://twitter.com/totasugar122/status/1223345807425966086" TargetMode="External"/><Relationship Id="rId8367" Type="http://schemas.openxmlformats.org/officeDocument/2006/relationships/hyperlink" Target="https://twitter.com/_mba57/status/1223680572305956866" TargetMode="External"/><Relationship Id="rId8781" Type="http://schemas.openxmlformats.org/officeDocument/2006/relationships/hyperlink" Target="https://twitter.com/kaljeaidi/status/1223017145165963264" TargetMode="External"/><Relationship Id="rId46" Type="http://schemas.openxmlformats.org/officeDocument/2006/relationships/hyperlink" Target="https://twitter.com/Queen___ahmed/status/1223566010051067904?s=19" TargetMode="External"/><Relationship Id="rId1407" Type="http://schemas.openxmlformats.org/officeDocument/2006/relationships/hyperlink" Target="http://pbs.twimg.com/profile_images/1181836754950742016/642VOkmy_normal.jpg" TargetMode="External"/><Relationship Id="rId1821" Type="http://schemas.openxmlformats.org/officeDocument/2006/relationships/hyperlink" Target="http://pbs.twimg.com/profile_images/1201283502479695872/z8srgAnr_normal.jpg" TargetMode="External"/><Relationship Id="rId4977" Type="http://schemas.openxmlformats.org/officeDocument/2006/relationships/hyperlink" Target="https://twitter.com/fgfg2070/status/1223271969535275008" TargetMode="External"/><Relationship Id="rId7383" Type="http://schemas.openxmlformats.org/officeDocument/2006/relationships/hyperlink" Target="https://twitter.com/alghanim999/status/1223711503272103951" TargetMode="External"/><Relationship Id="rId8434" Type="http://schemas.openxmlformats.org/officeDocument/2006/relationships/hyperlink" Target="https://twitter.com/m_abdulla_n/status/1223572553593167872" TargetMode="External"/><Relationship Id="rId3579" Type="http://schemas.openxmlformats.org/officeDocument/2006/relationships/hyperlink" Target="http://pbs.twimg.com/profile_images/1221192436900253696/9HFe1RBs_normal.jpg" TargetMode="External"/><Relationship Id="rId7036" Type="http://schemas.openxmlformats.org/officeDocument/2006/relationships/hyperlink" Target="https://twitter.com/haya_k__k/status/1223260958937710593" TargetMode="External"/><Relationship Id="rId7450" Type="http://schemas.openxmlformats.org/officeDocument/2006/relationships/hyperlink" Target="https://twitter.com/_aishar/status/1223210519311659008" TargetMode="External"/><Relationship Id="rId8501" Type="http://schemas.openxmlformats.org/officeDocument/2006/relationships/hyperlink" Target="https://twitter.com/abing974/status/1223807725991350272" TargetMode="External"/><Relationship Id="rId2595" Type="http://schemas.openxmlformats.org/officeDocument/2006/relationships/hyperlink" Target="http://pbs.twimg.com/profile_images/1222897496227110912/MA3J3Jeg_normal.jpg" TargetMode="External"/><Relationship Id="rId3993" Type="http://schemas.openxmlformats.org/officeDocument/2006/relationships/hyperlink" Target="http://pbs.twimg.com/profile_images/910872323921649667/FNieVWQo_normal.jpg" TargetMode="External"/><Relationship Id="rId6052" Type="http://schemas.openxmlformats.org/officeDocument/2006/relationships/hyperlink" Target="https://twitter.com/katar2030/status/1223465824268234757" TargetMode="External"/><Relationship Id="rId7103" Type="http://schemas.openxmlformats.org/officeDocument/2006/relationships/hyperlink" Target="https://twitter.com/althani_anood/status/1223398806336757760" TargetMode="External"/><Relationship Id="rId567" Type="http://schemas.openxmlformats.org/officeDocument/2006/relationships/hyperlink" Target="http://pbs.twimg.com/profile_images/2189715287/image_normal.jpg" TargetMode="External"/><Relationship Id="rId1197" Type="http://schemas.openxmlformats.org/officeDocument/2006/relationships/hyperlink" Target="https://pbs.twimg.com/media/EPpy141XUAY9HRq.jpg" TargetMode="External"/><Relationship Id="rId2248" Type="http://schemas.openxmlformats.org/officeDocument/2006/relationships/hyperlink" Target="http://pbs.twimg.com/profile_images/970462450654031873/px-9LMdd_normal.jpg" TargetMode="External"/><Relationship Id="rId3646" Type="http://schemas.openxmlformats.org/officeDocument/2006/relationships/hyperlink" Target="http://pbs.twimg.com/profile_images/1220716907260796930/Y3aNOXCT_normal.jpg" TargetMode="External"/><Relationship Id="rId981" Type="http://schemas.openxmlformats.org/officeDocument/2006/relationships/hyperlink" Target="http://pbs.twimg.com/profile_images/1135194852990304256/_LtSQnul_normal.jpg" TargetMode="External"/><Relationship Id="rId2662" Type="http://schemas.openxmlformats.org/officeDocument/2006/relationships/hyperlink" Target="http://pbs.twimg.com/profile_images/1214140535910191105/0iyMS47n_normal.jpg" TargetMode="External"/><Relationship Id="rId3713" Type="http://schemas.openxmlformats.org/officeDocument/2006/relationships/hyperlink" Target="http://pbs.twimg.com/profile_images/1221403993282371585/rV9u1RUA_normal.jpg" TargetMode="External"/><Relationship Id="rId6869" Type="http://schemas.openxmlformats.org/officeDocument/2006/relationships/hyperlink" Target="https://twitter.com/al_fadhala/status/1223631571896295425" TargetMode="External"/><Relationship Id="rId634" Type="http://schemas.openxmlformats.org/officeDocument/2006/relationships/hyperlink" Target="http://pbs.twimg.com/profile_images/1207360881350324224/Vw98aUmh_normal.jpg" TargetMode="External"/><Relationship Id="rId1264" Type="http://schemas.openxmlformats.org/officeDocument/2006/relationships/hyperlink" Target="http://pbs.twimg.com/profile_images/1196408433991462914/5UIwoEDm_normal.jpg" TargetMode="External"/><Relationship Id="rId2315" Type="http://schemas.openxmlformats.org/officeDocument/2006/relationships/hyperlink" Target="http://pbs.twimg.com/profile_images/1223454341258006528/DQoeXy1M_normal.jpg" TargetMode="External"/><Relationship Id="rId5885" Type="http://schemas.openxmlformats.org/officeDocument/2006/relationships/hyperlink" Target="https://twitter.com/youmna_elkwary/status/1223553124625014784" TargetMode="External"/><Relationship Id="rId6936" Type="http://schemas.openxmlformats.org/officeDocument/2006/relationships/hyperlink" Target="https://twitter.com/um_3marqtr/status/1223699287676198918" TargetMode="External"/><Relationship Id="rId8291" Type="http://schemas.openxmlformats.org/officeDocument/2006/relationships/hyperlink" Target="https://twitter.com/mnasr0678/status/1223347831118946304" TargetMode="External"/><Relationship Id="rId701" Type="http://schemas.openxmlformats.org/officeDocument/2006/relationships/hyperlink" Target="http://pbs.twimg.com/profile_images/1119510445554130946/o5ZrQpwU_normal.jpg" TargetMode="External"/><Relationship Id="rId1331" Type="http://schemas.openxmlformats.org/officeDocument/2006/relationships/hyperlink" Target="http://pbs.twimg.com/profile_images/2798650616/b2a2ead548f49e8d6d4268667e8af5d6_normal.jpeg" TargetMode="External"/><Relationship Id="rId4487" Type="http://schemas.openxmlformats.org/officeDocument/2006/relationships/hyperlink" Target="http://pbs.twimg.com/profile_images/1222609405927137282/oQFvXyLy_normal.jpg" TargetMode="External"/><Relationship Id="rId5538" Type="http://schemas.openxmlformats.org/officeDocument/2006/relationships/hyperlink" Target="https://twitter.com/eagulf/status/1223439029120720896" TargetMode="External"/><Relationship Id="rId5952" Type="http://schemas.openxmlformats.org/officeDocument/2006/relationships/hyperlink" Target="https://twitter.com/ahmedbinsalem11/status/1223244151107571718" TargetMode="External"/><Relationship Id="rId3089" Type="http://schemas.openxmlformats.org/officeDocument/2006/relationships/hyperlink" Target="http://pbs.twimg.com/profile_images/1069442284171812864/RX2t3edU_normal.jpg" TargetMode="External"/><Relationship Id="rId4554" Type="http://schemas.openxmlformats.org/officeDocument/2006/relationships/hyperlink" Target="http://pbs.twimg.com/profile_images/1217494059092148224/xxh0N7Wr_normal.jpg" TargetMode="External"/><Relationship Id="rId5605" Type="http://schemas.openxmlformats.org/officeDocument/2006/relationships/hyperlink" Target="https://twitter.com/malmari2/status/1223464387115134976" TargetMode="External"/><Relationship Id="rId8011" Type="http://schemas.openxmlformats.org/officeDocument/2006/relationships/hyperlink" Target="https://twitter.com/hiidpul0ntcrauk/status/1223750852629975041" TargetMode="External"/><Relationship Id="rId3156" Type="http://schemas.openxmlformats.org/officeDocument/2006/relationships/hyperlink" Target="http://pbs.twimg.com/profile_images/1159494786887364608/jn_zJKfB_normal.jpg" TargetMode="External"/><Relationship Id="rId4207" Type="http://schemas.openxmlformats.org/officeDocument/2006/relationships/hyperlink" Target="http://pbs.twimg.com/profile_images/1206247219160141826/q220ggPw_normal.jpg" TargetMode="External"/><Relationship Id="rId491" Type="http://schemas.openxmlformats.org/officeDocument/2006/relationships/hyperlink" Target="http://pbs.twimg.com/profile_images/1165362577293135874/hlhLJYIK_normal.jpg" TargetMode="External"/><Relationship Id="rId2172" Type="http://schemas.openxmlformats.org/officeDocument/2006/relationships/hyperlink" Target="http://pbs.twimg.com/profile_images/1199471657921982470/3iZ-76av_normal.jpg" TargetMode="External"/><Relationship Id="rId3223" Type="http://schemas.openxmlformats.org/officeDocument/2006/relationships/hyperlink" Target="https://pbs.twimg.com/ext_tw_video_thumb/1223687840619487239/pu/img/KqvpmTeVkjX34hht.jpg" TargetMode="External"/><Relationship Id="rId3570" Type="http://schemas.openxmlformats.org/officeDocument/2006/relationships/hyperlink" Target="http://pbs.twimg.com/profile_images/1220095956777152514/E-AxK0TK_normal.jpg" TargetMode="External"/><Relationship Id="rId4621" Type="http://schemas.openxmlformats.org/officeDocument/2006/relationships/hyperlink" Target="http://pbs.twimg.com/profile_images/1198771188975243264/NorMsZXv_normal.jpg" TargetMode="External"/><Relationship Id="rId6379" Type="http://schemas.openxmlformats.org/officeDocument/2006/relationships/hyperlink" Target="https://twitter.com/yeaddwmoctoguux/status/1223625827818070024" TargetMode="External"/><Relationship Id="rId7777" Type="http://schemas.openxmlformats.org/officeDocument/2006/relationships/hyperlink" Target="https://twitter.com/talmalki/status/1223541303797067776" TargetMode="External"/><Relationship Id="rId8828" Type="http://schemas.openxmlformats.org/officeDocument/2006/relationships/hyperlink" Target="https://twitter.com/mm__ss55/status/1223189070412754944" TargetMode="External"/><Relationship Id="rId144" Type="http://schemas.openxmlformats.org/officeDocument/2006/relationships/hyperlink" Target="https://pbs.twimg.com/media/EPrzc_FX0AAMyb9.jpg" TargetMode="External"/><Relationship Id="rId6793" Type="http://schemas.openxmlformats.org/officeDocument/2006/relationships/hyperlink" Target="https://twitter.com/fesal_fesal11/status/1223691635072151554" TargetMode="External"/><Relationship Id="rId7844" Type="http://schemas.openxmlformats.org/officeDocument/2006/relationships/hyperlink" Target="https://twitter.com/_77ffi/status/1223708723610296320" TargetMode="External"/><Relationship Id="rId2989" Type="http://schemas.openxmlformats.org/officeDocument/2006/relationships/hyperlink" Target="http://pbs.twimg.com/profile_images/889426431666565120/cKV3JNrk_normal.jpg" TargetMode="External"/><Relationship Id="rId5395" Type="http://schemas.openxmlformats.org/officeDocument/2006/relationships/hyperlink" Target="https://twitter.com/alitalebafifa/status/1223359653444313090" TargetMode="External"/><Relationship Id="rId6446" Type="http://schemas.openxmlformats.org/officeDocument/2006/relationships/hyperlink" Target="https://twitter.com/ali_allhidan/status/1223643409979793411" TargetMode="External"/><Relationship Id="rId6860" Type="http://schemas.openxmlformats.org/officeDocument/2006/relationships/hyperlink" Target="https://twitter.com/msm21981462/status/1223695035998314500" TargetMode="External"/><Relationship Id="rId7911" Type="http://schemas.openxmlformats.org/officeDocument/2006/relationships/hyperlink" Target="https://twitter.com/f5m_qtri/status/1223272572948709377" TargetMode="External"/><Relationship Id="rId211" Type="http://schemas.openxmlformats.org/officeDocument/2006/relationships/hyperlink" Target="https://pbs.twimg.com/ext_tw_video_thumb/1223687840619487239/pu/img/KqvpmTeVkjX34hht.jpg" TargetMode="External"/><Relationship Id="rId5048" Type="http://schemas.openxmlformats.org/officeDocument/2006/relationships/hyperlink" Target="https://twitter.com/jpnalyhri/status/1223296336121995267" TargetMode="External"/><Relationship Id="rId5462" Type="http://schemas.openxmlformats.org/officeDocument/2006/relationships/hyperlink" Target="https://twitter.com/jaguar68415321/status/1223387672514899974" TargetMode="External"/><Relationship Id="rId6513" Type="http://schemas.openxmlformats.org/officeDocument/2006/relationships/hyperlink" Target="https://twitter.com/noof3z/status/1223665055327236098" TargetMode="External"/><Relationship Id="rId1658" Type="http://schemas.openxmlformats.org/officeDocument/2006/relationships/hyperlink" Target="http://pbs.twimg.com/profile_images/1169118554798678017/--DX_Jce_normal.jpg" TargetMode="External"/><Relationship Id="rId2709" Type="http://schemas.openxmlformats.org/officeDocument/2006/relationships/hyperlink" Target="http://pbs.twimg.com/profile_images/378800000836485228/2b26676c55317bdcacb3bfa68c727aec_normal.jpeg" TargetMode="External"/><Relationship Id="rId4064" Type="http://schemas.openxmlformats.org/officeDocument/2006/relationships/hyperlink" Target="http://pbs.twimg.com/profile_images/1000502093722083328/6jCaDkOc_normal.jpg" TargetMode="External"/><Relationship Id="rId5115" Type="http://schemas.openxmlformats.org/officeDocument/2006/relationships/hyperlink" Target="https://twitter.com/k1818s/status/1223332748443766787" TargetMode="External"/><Relationship Id="rId8685" Type="http://schemas.openxmlformats.org/officeDocument/2006/relationships/hyperlink" Target="https://twitter.com/aazizaljanahi/status/1223711316260593665" TargetMode="External"/><Relationship Id="rId3080" Type="http://schemas.openxmlformats.org/officeDocument/2006/relationships/hyperlink" Target="http://pbs.twimg.com/profile_images/1211392400855306240/Ep56Nbha_normal.jpg" TargetMode="External"/><Relationship Id="rId4131" Type="http://schemas.openxmlformats.org/officeDocument/2006/relationships/hyperlink" Target="http://pbs.twimg.com/profile_images/1042481136293818369/iD9o7sL5_normal.jpg" TargetMode="External"/><Relationship Id="rId7287" Type="http://schemas.openxmlformats.org/officeDocument/2006/relationships/hyperlink" Target="https://twitter.com/gaallyyaa/status/1223706359004389376" TargetMode="External"/><Relationship Id="rId8338" Type="http://schemas.openxmlformats.org/officeDocument/2006/relationships/hyperlink" Target="https://twitter.com/bo3oof_/status/1223604815055421441" TargetMode="External"/><Relationship Id="rId1725" Type="http://schemas.openxmlformats.org/officeDocument/2006/relationships/hyperlink" Target="http://pbs.twimg.com/profile_images/1180015322142773248/XKJTllEw_normal.jpg" TargetMode="External"/><Relationship Id="rId7354" Type="http://schemas.openxmlformats.org/officeDocument/2006/relationships/hyperlink" Target="https://twitter.com/qtr_uk96/status/1223691451671777280" TargetMode="External"/><Relationship Id="rId8752" Type="http://schemas.openxmlformats.org/officeDocument/2006/relationships/hyperlink" Target="https://twitter.com/_imema_/status/1223823340223287296" TargetMode="External"/><Relationship Id="rId17" Type="http://schemas.openxmlformats.org/officeDocument/2006/relationships/hyperlink" Target="https://twitter.com/S_alkssr/status/1223474047264215041" TargetMode="External"/><Relationship Id="rId3897" Type="http://schemas.openxmlformats.org/officeDocument/2006/relationships/hyperlink" Target="http://pbs.twimg.com/profile_images/943062812464697344/wR0YAHKg_normal.jpg" TargetMode="External"/><Relationship Id="rId4948" Type="http://schemas.openxmlformats.org/officeDocument/2006/relationships/hyperlink" Target="https://twitter.com/asooooer/status/1223265626938015745" TargetMode="External"/><Relationship Id="rId7007" Type="http://schemas.openxmlformats.org/officeDocument/2006/relationships/hyperlink" Target="https://twitter.com/zooz23608190/status/1223103807107715073" TargetMode="External"/><Relationship Id="rId8405" Type="http://schemas.openxmlformats.org/officeDocument/2006/relationships/hyperlink" Target="https://twitter.com/_mba57/status/1223673392374611973" TargetMode="External"/><Relationship Id="rId2499" Type="http://schemas.openxmlformats.org/officeDocument/2006/relationships/hyperlink" Target="http://pbs.twimg.com/profile_images/1217311813743841280/xCCGfjno_normal.jpg" TargetMode="External"/><Relationship Id="rId3964" Type="http://schemas.openxmlformats.org/officeDocument/2006/relationships/hyperlink" Target="http://abs.twimg.com/sticky/default_profile_images/default_profile_normal.png" TargetMode="External"/><Relationship Id="rId6370" Type="http://schemas.openxmlformats.org/officeDocument/2006/relationships/hyperlink" Target="https://twitter.com/busara22/status/1223625054631624704" TargetMode="External"/><Relationship Id="rId7421" Type="http://schemas.openxmlformats.org/officeDocument/2006/relationships/hyperlink" Target="https://twitter.com/poooomooom/status/1223265728339554305" TargetMode="External"/><Relationship Id="rId1" Type="http://schemas.openxmlformats.org/officeDocument/2006/relationships/hyperlink" Target="http://www.elwatannews.com/news/details/2547111" TargetMode="External"/><Relationship Id="rId885" Type="http://schemas.openxmlformats.org/officeDocument/2006/relationships/hyperlink" Target="http://abs.twimg.com/sticky/default_profile_images/default_profile_normal.png" TargetMode="External"/><Relationship Id="rId2566" Type="http://schemas.openxmlformats.org/officeDocument/2006/relationships/hyperlink" Target="http://pbs.twimg.com/profile_images/867828687038763010/RFsulVtM_normal.jpg" TargetMode="External"/><Relationship Id="rId2980" Type="http://schemas.openxmlformats.org/officeDocument/2006/relationships/hyperlink" Target="http://pbs.twimg.com/profile_images/1190612920809533440/9u8T3Swx_normal.jpg" TargetMode="External"/><Relationship Id="rId3617" Type="http://schemas.openxmlformats.org/officeDocument/2006/relationships/hyperlink" Target="http://pbs.twimg.com/profile_images/867854500220076033/F0sX4V9X_normal.jpg" TargetMode="External"/><Relationship Id="rId6023" Type="http://schemas.openxmlformats.org/officeDocument/2006/relationships/hyperlink" Target="https://twitter.com/embs_5/status/1223553358830678016" TargetMode="External"/><Relationship Id="rId538" Type="http://schemas.openxmlformats.org/officeDocument/2006/relationships/hyperlink" Target="https://pbs.twimg.com/tweet_video_thumb/EPmnuQQXsAEWKEk.jpg" TargetMode="External"/><Relationship Id="rId952" Type="http://schemas.openxmlformats.org/officeDocument/2006/relationships/hyperlink" Target="http://pbs.twimg.com/profile_images/872986005866815491/-9c-vCQn_normal.jpg" TargetMode="External"/><Relationship Id="rId1168" Type="http://schemas.openxmlformats.org/officeDocument/2006/relationships/hyperlink" Target="https://pbs.twimg.com/media/EPpl-1IWAAE24g2.jpg" TargetMode="External"/><Relationship Id="rId1582" Type="http://schemas.openxmlformats.org/officeDocument/2006/relationships/hyperlink" Target="http://pbs.twimg.com/profile_images/1172456410644434944/wM_QpBai_normal.jpg" TargetMode="External"/><Relationship Id="rId2219" Type="http://schemas.openxmlformats.org/officeDocument/2006/relationships/hyperlink" Target="http://pbs.twimg.com/profile_images/1217257618734972929/RlA5Fe0g_normal.jpg" TargetMode="External"/><Relationship Id="rId2633" Type="http://schemas.openxmlformats.org/officeDocument/2006/relationships/hyperlink" Target="https://pbs.twimg.com/ext_tw_video_thumb/1223687840619487239/pu/img/KqvpmTeVkjX34hht.jpg" TargetMode="External"/><Relationship Id="rId5789" Type="http://schemas.openxmlformats.org/officeDocument/2006/relationships/hyperlink" Target="https://twitter.com/oliaqtr/status/1223541045964824577" TargetMode="External"/><Relationship Id="rId8195" Type="http://schemas.openxmlformats.org/officeDocument/2006/relationships/hyperlink" Target="https://twitter.com/alzaiiin/status/1223755583230291969" TargetMode="External"/><Relationship Id="rId605" Type="http://schemas.openxmlformats.org/officeDocument/2006/relationships/hyperlink" Target="http://pbs.twimg.com/profile_images/1210979629504356353/wbiJiH48_normal.jpg" TargetMode="External"/><Relationship Id="rId1235" Type="http://schemas.openxmlformats.org/officeDocument/2006/relationships/hyperlink" Target="http://pbs.twimg.com/profile_images/1055781597906173953/7hkuHdQk_normal.jpg" TargetMode="External"/><Relationship Id="rId8262" Type="http://schemas.openxmlformats.org/officeDocument/2006/relationships/hyperlink" Target="https://twitter.com/emanalkabee/status/1223801148433403904" TargetMode="External"/><Relationship Id="rId1302" Type="http://schemas.openxmlformats.org/officeDocument/2006/relationships/hyperlink" Target="http://pbs.twimg.com/profile_images/1154759999417126914/cU301kiv_normal.jpg" TargetMode="External"/><Relationship Id="rId2700" Type="http://schemas.openxmlformats.org/officeDocument/2006/relationships/hyperlink" Target="http://pbs.twimg.com/profile_images/1150778220851204096/bG4l5cYO_normal.jpg" TargetMode="External"/><Relationship Id="rId4458" Type="http://schemas.openxmlformats.org/officeDocument/2006/relationships/hyperlink" Target="http://pbs.twimg.com/profile_images/885121917228785665/m_m15ZZC_normal.jpg" TargetMode="External"/><Relationship Id="rId5856" Type="http://schemas.openxmlformats.org/officeDocument/2006/relationships/hyperlink" Target="https://twitter.com/aeamzman1976/status/1223548730277875713" TargetMode="External"/><Relationship Id="rId6907" Type="http://schemas.openxmlformats.org/officeDocument/2006/relationships/hyperlink" Target="https://twitter.com/rouda2004/status/1223355738795446272" TargetMode="External"/><Relationship Id="rId4872" Type="http://schemas.openxmlformats.org/officeDocument/2006/relationships/hyperlink" Target="https://twitter.com/g_3360/status/1223206023873335296" TargetMode="External"/><Relationship Id="rId5509" Type="http://schemas.openxmlformats.org/officeDocument/2006/relationships/hyperlink" Target="https://twitter.com/denizengelhardt/status/1223418404553601029" TargetMode="External"/><Relationship Id="rId5923" Type="http://schemas.openxmlformats.org/officeDocument/2006/relationships/hyperlink" Target="https://twitter.com/almahaa_1100/status/1223492217928585218" TargetMode="External"/><Relationship Id="rId395" Type="http://schemas.openxmlformats.org/officeDocument/2006/relationships/hyperlink" Target="https://pbs.twimg.com/media/EPuVxbEWoAAgWf7.jpg" TargetMode="External"/><Relationship Id="rId2076" Type="http://schemas.openxmlformats.org/officeDocument/2006/relationships/hyperlink" Target="http://pbs.twimg.com/profile_images/1077957248394104832/IesWgqSl_normal.jpg" TargetMode="External"/><Relationship Id="rId3474" Type="http://schemas.openxmlformats.org/officeDocument/2006/relationships/hyperlink" Target="http://pbs.twimg.com/profile_images/1207497454914064384/SKEWgdoo_normal.jpg" TargetMode="External"/><Relationship Id="rId4525" Type="http://schemas.openxmlformats.org/officeDocument/2006/relationships/hyperlink" Target="http://pbs.twimg.com/profile_images/1214491471388315648/oYIidoPe_normal.jpg" TargetMode="External"/><Relationship Id="rId2490" Type="http://schemas.openxmlformats.org/officeDocument/2006/relationships/hyperlink" Target="http://pbs.twimg.com/profile_images/1020508102964195334/shWfyrBG_normal.jpg" TargetMode="External"/><Relationship Id="rId3127" Type="http://schemas.openxmlformats.org/officeDocument/2006/relationships/hyperlink" Target="https://pbs.twimg.com/media/EPrzc_FX0AAMyb9.jpg" TargetMode="External"/><Relationship Id="rId3541" Type="http://schemas.openxmlformats.org/officeDocument/2006/relationships/hyperlink" Target="http://pbs.twimg.com/profile_images/1186597687841447936/jpvkX7Mr_normal.jpg" TargetMode="External"/><Relationship Id="rId6697" Type="http://schemas.openxmlformats.org/officeDocument/2006/relationships/hyperlink" Target="https://twitter.com/shalhajri15/status/1223651665481474053" TargetMode="External"/><Relationship Id="rId7748" Type="http://schemas.openxmlformats.org/officeDocument/2006/relationships/hyperlink" Target="https://twitter.com/atk_althani/status/1223544624960221185" TargetMode="External"/><Relationship Id="rId462" Type="http://schemas.openxmlformats.org/officeDocument/2006/relationships/hyperlink" Target="http://pbs.twimg.com/profile_images/1209208493858861056/VvoS_hax_normal.jpg" TargetMode="External"/><Relationship Id="rId1092" Type="http://schemas.openxmlformats.org/officeDocument/2006/relationships/hyperlink" Target="http://pbs.twimg.com/profile_images/1036449079398735872/vDVpSjog_normal.jpg" TargetMode="External"/><Relationship Id="rId2143" Type="http://schemas.openxmlformats.org/officeDocument/2006/relationships/hyperlink" Target="http://pbs.twimg.com/profile_images/1047809869305303041/GTpZVr5K_normal.jpg" TargetMode="External"/><Relationship Id="rId5299" Type="http://schemas.openxmlformats.org/officeDocument/2006/relationships/hyperlink" Target="https://twitter.com/aldoserimm/status/1223356149518557185" TargetMode="External"/><Relationship Id="rId6764" Type="http://schemas.openxmlformats.org/officeDocument/2006/relationships/hyperlink" Target="https://twitter.com/_nouribk/status/1223569358775050241" TargetMode="External"/><Relationship Id="rId7815" Type="http://schemas.openxmlformats.org/officeDocument/2006/relationships/hyperlink" Target="https://twitter.com/bint_al30d/status/1223693283374837760" TargetMode="External"/><Relationship Id="rId115" Type="http://schemas.openxmlformats.org/officeDocument/2006/relationships/hyperlink" Target="https://pbs.twimg.com/media/EPq5ygJX0AAQHiU.jpg" TargetMode="External"/><Relationship Id="rId2210" Type="http://schemas.openxmlformats.org/officeDocument/2006/relationships/hyperlink" Target="http://pbs.twimg.com/profile_images/1214790816494960640/NCwb8XIt_normal.jpg" TargetMode="External"/><Relationship Id="rId5366" Type="http://schemas.openxmlformats.org/officeDocument/2006/relationships/hyperlink" Target="https://twitter.com/mxcb2/status/1223367310800572418" TargetMode="External"/><Relationship Id="rId6417" Type="http://schemas.openxmlformats.org/officeDocument/2006/relationships/hyperlink" Target="https://twitter.com/abuessa26254824/status/1223634609004535809" TargetMode="External"/><Relationship Id="rId4382" Type="http://schemas.openxmlformats.org/officeDocument/2006/relationships/hyperlink" Target="http://pbs.twimg.com/profile_images/1135193413354164225/OkuFONOg_normal.jpg" TargetMode="External"/><Relationship Id="rId5019" Type="http://schemas.openxmlformats.org/officeDocument/2006/relationships/hyperlink" Target="https://twitter.com/hfixfsmw8avqfmz/status/1223279356354748416" TargetMode="External"/><Relationship Id="rId5433" Type="http://schemas.openxmlformats.org/officeDocument/2006/relationships/hyperlink" Target="https://twitter.com/rayyani75/status/1223378507465621506" TargetMode="External"/><Relationship Id="rId5780" Type="http://schemas.openxmlformats.org/officeDocument/2006/relationships/hyperlink" Target="https://twitter.com/fatimanumber/status/1223383513501782016" TargetMode="External"/><Relationship Id="rId6831" Type="http://schemas.openxmlformats.org/officeDocument/2006/relationships/hyperlink" Target="https://twitter.com/alhajry_qtr/status/1223696566713798656" TargetMode="External"/><Relationship Id="rId8589" Type="http://schemas.openxmlformats.org/officeDocument/2006/relationships/hyperlink" Target="https://twitter.com/a_e00omr/status/1222976427630505989" TargetMode="External"/><Relationship Id="rId1976" Type="http://schemas.openxmlformats.org/officeDocument/2006/relationships/hyperlink" Target="http://pbs.twimg.com/profile_images/1219998874401636352/hOkKaQG8_normal.jpg" TargetMode="External"/><Relationship Id="rId4035" Type="http://schemas.openxmlformats.org/officeDocument/2006/relationships/hyperlink" Target="http://pbs.twimg.com/profile_images/1154509612017692672/UwGdfqXz_normal.jpg" TargetMode="External"/><Relationship Id="rId1629" Type="http://schemas.openxmlformats.org/officeDocument/2006/relationships/hyperlink" Target="http://pbs.twimg.com/profile_images/721255855400861700/mihw3omv_normal.jpg" TargetMode="External"/><Relationship Id="rId5500" Type="http://schemas.openxmlformats.org/officeDocument/2006/relationships/hyperlink" Target="https://twitter.com/fahad782/status/1223168162520276993" TargetMode="External"/><Relationship Id="rId8656" Type="http://schemas.openxmlformats.org/officeDocument/2006/relationships/hyperlink" Target="https://twitter.com/moftah_alkeer/status/1223459201848107008" TargetMode="External"/><Relationship Id="rId3051" Type="http://schemas.openxmlformats.org/officeDocument/2006/relationships/hyperlink" Target="https://pbs.twimg.com/ext_tw_video_thumb/1223710781616861185/pu/img/xLFLECvhs8bictsu.jpg" TargetMode="External"/><Relationship Id="rId4102" Type="http://schemas.openxmlformats.org/officeDocument/2006/relationships/hyperlink" Target="http://pbs.twimg.com/profile_images/1154509612017692672/UwGdfqXz_normal.jpg" TargetMode="External"/><Relationship Id="rId7258" Type="http://schemas.openxmlformats.org/officeDocument/2006/relationships/hyperlink" Target="https://twitter.com/n_aalthani/status/1223705933546737669" TargetMode="External"/><Relationship Id="rId7672" Type="http://schemas.openxmlformats.org/officeDocument/2006/relationships/hyperlink" Target="https://twitter.com/alanoodms/status/1223384252278067201" TargetMode="External"/><Relationship Id="rId8309" Type="http://schemas.openxmlformats.org/officeDocument/2006/relationships/hyperlink" Target="https://twitter.com/sama_aldoha/status/1223526980320210944" TargetMode="External"/><Relationship Id="rId8723" Type="http://schemas.openxmlformats.org/officeDocument/2006/relationships/hyperlink" Target="https://twitter.com/malmuhannadi45/status/1223818696793247744" TargetMode="External"/><Relationship Id="rId3868" Type="http://schemas.openxmlformats.org/officeDocument/2006/relationships/hyperlink" Target="http://pbs.twimg.com/profile_images/1032505108830011397/HtTV7uVk_normal.jpg" TargetMode="External"/><Relationship Id="rId4919" Type="http://schemas.openxmlformats.org/officeDocument/2006/relationships/hyperlink" Target="https://twitter.com/asjh87/status/1223246020852797441" TargetMode="External"/><Relationship Id="rId6274" Type="http://schemas.openxmlformats.org/officeDocument/2006/relationships/hyperlink" Target="https://twitter.com/bnt_q3r/status/1223276995599052802" TargetMode="External"/><Relationship Id="rId7325" Type="http://schemas.openxmlformats.org/officeDocument/2006/relationships/hyperlink" Target="https://twitter.com/qtr_uk96/status/1223592555352379395" TargetMode="External"/><Relationship Id="rId789" Type="http://schemas.openxmlformats.org/officeDocument/2006/relationships/hyperlink" Target="http://pbs.twimg.com/profile_images/1220664043326918656/6ZEEZuSm_normal.jpg" TargetMode="External"/><Relationship Id="rId2884" Type="http://schemas.openxmlformats.org/officeDocument/2006/relationships/hyperlink" Target="http://pbs.twimg.com/profile_images/996349771043438592/XCk4xcuZ_normal.jpg" TargetMode="External"/><Relationship Id="rId5290" Type="http://schemas.openxmlformats.org/officeDocument/2006/relationships/hyperlink" Target="https://twitter.com/qatar_2015_10/status/1223349694916714499" TargetMode="External"/><Relationship Id="rId6341" Type="http://schemas.openxmlformats.org/officeDocument/2006/relationships/hyperlink" Target="https://twitter.com/nawary206/status/1223618803386535937" TargetMode="External"/><Relationship Id="rId856" Type="http://schemas.openxmlformats.org/officeDocument/2006/relationships/hyperlink" Target="http://pbs.twimg.com/profile_images/1170426695947603968/CtzZ-UuG_normal.jpg" TargetMode="External"/><Relationship Id="rId1486" Type="http://schemas.openxmlformats.org/officeDocument/2006/relationships/hyperlink" Target="http://pbs.twimg.com/profile_images/3234047158/eafde1a0fb04c15c3dde17063d3980e5_normal.jpeg" TargetMode="External"/><Relationship Id="rId2537" Type="http://schemas.openxmlformats.org/officeDocument/2006/relationships/hyperlink" Target="http://pbs.twimg.com/profile_images/1213399924173348864/Dw9yVZWn_normal.jpg" TargetMode="External"/><Relationship Id="rId3935" Type="http://schemas.openxmlformats.org/officeDocument/2006/relationships/hyperlink" Target="http://pbs.twimg.com/profile_images/510397679134703616/QchILDBf_normal.jpeg" TargetMode="External"/><Relationship Id="rId8099" Type="http://schemas.openxmlformats.org/officeDocument/2006/relationships/hyperlink" Target="https://twitter.com/essa1977rb/status/1223742773154795520" TargetMode="External"/><Relationship Id="rId509" Type="http://schemas.openxmlformats.org/officeDocument/2006/relationships/hyperlink" Target="http://pbs.twimg.com/profile_images/1080375063403159552/3Gyj9TYj_normal.jpg" TargetMode="External"/><Relationship Id="rId1139" Type="http://schemas.openxmlformats.org/officeDocument/2006/relationships/hyperlink" Target="http://pbs.twimg.com/profile_images/887927900175040512/PNIvPscQ_normal.jpg" TargetMode="External"/><Relationship Id="rId2951" Type="http://schemas.openxmlformats.org/officeDocument/2006/relationships/hyperlink" Target="http://pbs.twimg.com/profile_images/1211566568980787201/TUDyn1Or_normal.jpg" TargetMode="External"/><Relationship Id="rId5010" Type="http://schemas.openxmlformats.org/officeDocument/2006/relationships/hyperlink" Target="https://twitter.com/shamhk9/status/1223277957344612353" TargetMode="External"/><Relationship Id="rId8166" Type="http://schemas.openxmlformats.org/officeDocument/2006/relationships/hyperlink" Target="https://twitter.com/fma_q/status/1222977939056332801" TargetMode="External"/><Relationship Id="rId923" Type="http://schemas.openxmlformats.org/officeDocument/2006/relationships/hyperlink" Target="http://pbs.twimg.com/profile_images/1195724720039223296/V-GTTmGY_normal.jpg" TargetMode="External"/><Relationship Id="rId1553" Type="http://schemas.openxmlformats.org/officeDocument/2006/relationships/hyperlink" Target="http://pbs.twimg.com/profile_images/1008371691729244160/8vJsKpoR_normal.jpg" TargetMode="External"/><Relationship Id="rId2604" Type="http://schemas.openxmlformats.org/officeDocument/2006/relationships/hyperlink" Target="http://pbs.twimg.com/profile_images/1222897496227110912/MA3J3Jeg_normal.jpg" TargetMode="External"/><Relationship Id="rId8580" Type="http://schemas.openxmlformats.org/officeDocument/2006/relationships/hyperlink" Target="https://twitter.com/rwaya72/status/1223811773800775680" TargetMode="External"/><Relationship Id="rId1206" Type="http://schemas.openxmlformats.org/officeDocument/2006/relationships/hyperlink" Target="http://pbs.twimg.com/profile_images/1211179099261157376/R-8g-UIk_normal.jpg" TargetMode="External"/><Relationship Id="rId1620" Type="http://schemas.openxmlformats.org/officeDocument/2006/relationships/hyperlink" Target="http://pbs.twimg.com/profile_images/1221462178374606849/WtkXbBmw_normal.jpg" TargetMode="External"/><Relationship Id="rId4776" Type="http://schemas.openxmlformats.org/officeDocument/2006/relationships/hyperlink" Target="https://twitter.com/_s1_qtr/status/1223037660576583680" TargetMode="External"/><Relationship Id="rId5827" Type="http://schemas.openxmlformats.org/officeDocument/2006/relationships/hyperlink" Target="https://twitter.com/noorhashim96/status/1223540255954960385" TargetMode="External"/><Relationship Id="rId7182" Type="http://schemas.openxmlformats.org/officeDocument/2006/relationships/hyperlink" Target="https://twitter.com/_aysha_aa/status/1223352459600506881" TargetMode="External"/><Relationship Id="rId8233" Type="http://schemas.openxmlformats.org/officeDocument/2006/relationships/hyperlink" Target="https://twitter.com/bojasim502/status/1223573802564583425" TargetMode="External"/><Relationship Id="rId3378" Type="http://schemas.openxmlformats.org/officeDocument/2006/relationships/hyperlink" Target="http://pbs.twimg.com/profile_images/1207247077706731521/TtmwELqy_normal.jpg" TargetMode="External"/><Relationship Id="rId3792" Type="http://schemas.openxmlformats.org/officeDocument/2006/relationships/hyperlink" Target="http://pbs.twimg.com/profile_images/1082428525351714818/N9sNGLp9_normal.jpg" TargetMode="External"/><Relationship Id="rId4429" Type="http://schemas.openxmlformats.org/officeDocument/2006/relationships/hyperlink" Target="http://pbs.twimg.com/profile_images/1048005540507308032/10BBU0wA_normal.jpg" TargetMode="External"/><Relationship Id="rId4843" Type="http://schemas.openxmlformats.org/officeDocument/2006/relationships/hyperlink" Target="https://twitter.com/noonny919/status/1223144230996127744" TargetMode="External"/><Relationship Id="rId7999" Type="http://schemas.openxmlformats.org/officeDocument/2006/relationships/hyperlink" Target="https://twitter.com/jaralla_almarri/status/1223690267078819846" TargetMode="External"/><Relationship Id="rId8300" Type="http://schemas.openxmlformats.org/officeDocument/2006/relationships/hyperlink" Target="https://twitter.com/mnasr0678/status/1223727342910046208" TargetMode="External"/><Relationship Id="rId299" Type="http://schemas.openxmlformats.org/officeDocument/2006/relationships/hyperlink" Target="https://pbs.twimg.com/ext_tw_video_thumb/1223687840619487239/pu/img/KqvpmTeVkjX34hht.jpg" TargetMode="External"/><Relationship Id="rId2394" Type="http://schemas.openxmlformats.org/officeDocument/2006/relationships/hyperlink" Target="http://pbs.twimg.com/profile_images/1221462891943092225/9zfhzMFx_normal.jpg" TargetMode="External"/><Relationship Id="rId3445" Type="http://schemas.openxmlformats.org/officeDocument/2006/relationships/hyperlink" Target="http://pbs.twimg.com/profile_images/1221848377094279168/_xrAZPFq_normal.jpg" TargetMode="External"/><Relationship Id="rId366" Type="http://schemas.openxmlformats.org/officeDocument/2006/relationships/hyperlink" Target="https://pbs.twimg.com/ext_tw_video_thumb/1223687840619487239/pu/img/KqvpmTeVkjX34hht.jpg" TargetMode="External"/><Relationship Id="rId780" Type="http://schemas.openxmlformats.org/officeDocument/2006/relationships/hyperlink" Target="http://pbs.twimg.com/profile_images/1040679424461484032/ltPD6yH2_normal.jpg" TargetMode="External"/><Relationship Id="rId2047" Type="http://schemas.openxmlformats.org/officeDocument/2006/relationships/hyperlink" Target="http://pbs.twimg.com/profile_images/1221471136954773505/WVoNkLQZ_normal.jpg" TargetMode="External"/><Relationship Id="rId2461" Type="http://schemas.openxmlformats.org/officeDocument/2006/relationships/hyperlink" Target="http://pbs.twimg.com/profile_images/1215553835319595008/_Wrad2RZ_normal.jpg" TargetMode="External"/><Relationship Id="rId3512" Type="http://schemas.openxmlformats.org/officeDocument/2006/relationships/hyperlink" Target="http://pbs.twimg.com/profile_images/1147736830969896960/ssCrLxdK_normal.jpg" TargetMode="External"/><Relationship Id="rId4910" Type="http://schemas.openxmlformats.org/officeDocument/2006/relationships/hyperlink" Target="https://twitter.com/m0h_ab/status/1223212682716893184" TargetMode="External"/><Relationship Id="rId6668" Type="http://schemas.openxmlformats.org/officeDocument/2006/relationships/hyperlink" Target="https://twitter.com/m_almesnad/status/1223341150771273730" TargetMode="External"/><Relationship Id="rId433" Type="http://schemas.openxmlformats.org/officeDocument/2006/relationships/hyperlink" Target="http://pbs.twimg.com/profile_images/888668397528952833/Q1nrGiMu_normal.jpg" TargetMode="External"/><Relationship Id="rId1063" Type="http://schemas.openxmlformats.org/officeDocument/2006/relationships/hyperlink" Target="http://pbs.twimg.com/profile_images/497451687163215872/_Dyr1KBa_normal.jpeg" TargetMode="External"/><Relationship Id="rId2114" Type="http://schemas.openxmlformats.org/officeDocument/2006/relationships/hyperlink" Target="http://pbs.twimg.com/profile_images/1221478550970294272/-EbLi-1I_normal.jpg" TargetMode="External"/><Relationship Id="rId7719" Type="http://schemas.openxmlformats.org/officeDocument/2006/relationships/hyperlink" Target="https://twitter.com/aishaaalmeer/status/1223651020481466370" TargetMode="External"/><Relationship Id="rId8090" Type="http://schemas.openxmlformats.org/officeDocument/2006/relationships/hyperlink" Target="https://twitter.com/faiaz83/status/1223768346140839936" TargetMode="External"/><Relationship Id="rId4286" Type="http://schemas.openxmlformats.org/officeDocument/2006/relationships/hyperlink" Target="http://pbs.twimg.com/profile_images/900797282433609728/pjIRrXuE_normal.jpg" TargetMode="External"/><Relationship Id="rId5684" Type="http://schemas.openxmlformats.org/officeDocument/2006/relationships/hyperlink" Target="https://twitter.com/vivaqatar3/status/1223503847974416384" TargetMode="External"/><Relationship Id="rId6735" Type="http://schemas.openxmlformats.org/officeDocument/2006/relationships/hyperlink" Target="https://twitter.com/aljoori31/status/1223689010415050756" TargetMode="External"/><Relationship Id="rId500" Type="http://schemas.openxmlformats.org/officeDocument/2006/relationships/hyperlink" Target="http://pbs.twimg.com/profile_images/1216494488631369729/UfKHrkvF_normal.jpg" TargetMode="External"/><Relationship Id="rId1130" Type="http://schemas.openxmlformats.org/officeDocument/2006/relationships/hyperlink" Target="http://pbs.twimg.com/profile_images/1062086351502356482/hUFDBFf0_normal.jpg" TargetMode="External"/><Relationship Id="rId5337" Type="http://schemas.openxmlformats.org/officeDocument/2006/relationships/hyperlink" Target="https://twitter.com/fj69513914/status/1223360782072799237" TargetMode="External"/><Relationship Id="rId5751" Type="http://schemas.openxmlformats.org/officeDocument/2006/relationships/hyperlink" Target="https://twitter.com/hammad1l/status/1223530315727147008" TargetMode="External"/><Relationship Id="rId6802" Type="http://schemas.openxmlformats.org/officeDocument/2006/relationships/hyperlink" Target="https://twitter.com/sabathe1st/status/1223693572685422593" TargetMode="External"/><Relationship Id="rId1947" Type="http://schemas.openxmlformats.org/officeDocument/2006/relationships/hyperlink" Target="http://pbs.twimg.com/profile_images/1217308560637530117/vRS6ex6Z_normal.jpg" TargetMode="External"/><Relationship Id="rId4353" Type="http://schemas.openxmlformats.org/officeDocument/2006/relationships/hyperlink" Target="http://pbs.twimg.com/profile_images/1181911467559444480/Xayb_uBi_normal.jpg" TargetMode="External"/><Relationship Id="rId5404" Type="http://schemas.openxmlformats.org/officeDocument/2006/relationships/hyperlink" Target="https://twitter.com/dqrogpemn3bwuyk/status/1223374578493329413" TargetMode="External"/><Relationship Id="rId8974" Type="http://schemas.openxmlformats.org/officeDocument/2006/relationships/hyperlink" Target="https://twitter.com/lavender4_/status/1223522519694692352" TargetMode="External"/><Relationship Id="rId4006" Type="http://schemas.openxmlformats.org/officeDocument/2006/relationships/hyperlink" Target="http://pbs.twimg.com/profile_images/1172461634142576641/YB4k-Dae_normal.jpg" TargetMode="External"/><Relationship Id="rId4420" Type="http://schemas.openxmlformats.org/officeDocument/2006/relationships/hyperlink" Target="http://pbs.twimg.com/profile_images/1221141085218582534/4B8qAFhR_normal.jpg" TargetMode="External"/><Relationship Id="rId7576" Type="http://schemas.openxmlformats.org/officeDocument/2006/relationships/hyperlink" Target="https://twitter.com/alalmass/status/1223358189930000390" TargetMode="External"/><Relationship Id="rId7990" Type="http://schemas.openxmlformats.org/officeDocument/2006/relationships/hyperlink" Target="https://twitter.com/motab3____/status/1223186734759981056" TargetMode="External"/><Relationship Id="rId8627" Type="http://schemas.openxmlformats.org/officeDocument/2006/relationships/hyperlink" Target="https://twitter.com/qatarr_i/status/1223713494870233089" TargetMode="External"/><Relationship Id="rId290" Type="http://schemas.openxmlformats.org/officeDocument/2006/relationships/hyperlink" Target="https://pbs.twimg.com/media/EPuXUfqWkAAFtdy.jpg" TargetMode="External"/><Relationship Id="rId3022" Type="http://schemas.openxmlformats.org/officeDocument/2006/relationships/hyperlink" Target="http://pbs.twimg.com/profile_images/1188836981385682944/HAVcGjyY_normal.jpg" TargetMode="External"/><Relationship Id="rId6178" Type="http://schemas.openxmlformats.org/officeDocument/2006/relationships/hyperlink" Target="https://twitter.com/shabihatalghim/status/1223581409337585664" TargetMode="External"/><Relationship Id="rId6592" Type="http://schemas.openxmlformats.org/officeDocument/2006/relationships/hyperlink" Target="https://twitter.com/miami_q/status/1223606553963573251" TargetMode="External"/><Relationship Id="rId7229" Type="http://schemas.openxmlformats.org/officeDocument/2006/relationships/hyperlink" Target="https://twitter.com/shaikhat_qtr/status/1223703292146044931" TargetMode="External"/><Relationship Id="rId7643" Type="http://schemas.openxmlformats.org/officeDocument/2006/relationships/hyperlink" Target="https://twitter.com/e_m85/status/1223158115945848833" TargetMode="External"/><Relationship Id="rId5194" Type="http://schemas.openxmlformats.org/officeDocument/2006/relationships/hyperlink" Target="https://twitter.com/fattyfat20/status/1223324390764556288" TargetMode="External"/><Relationship Id="rId6245" Type="http://schemas.openxmlformats.org/officeDocument/2006/relationships/hyperlink" Target="https://twitter.com/baloon12255/status/1223305016238395394" TargetMode="External"/><Relationship Id="rId2788" Type="http://schemas.openxmlformats.org/officeDocument/2006/relationships/hyperlink" Target="http://pbs.twimg.com/profile_images/1188216943154814976/4y5rVND9_normal.jpg" TargetMode="External"/><Relationship Id="rId3839" Type="http://schemas.openxmlformats.org/officeDocument/2006/relationships/hyperlink" Target="http://pbs.twimg.com/profile_images/876473985617190912/w4d7dxNL_normal.jpg" TargetMode="External"/><Relationship Id="rId7710" Type="http://schemas.openxmlformats.org/officeDocument/2006/relationships/hyperlink" Target="https://twitter.com/ixhissa/status/1223734585525182464" TargetMode="External"/><Relationship Id="rId2855" Type="http://schemas.openxmlformats.org/officeDocument/2006/relationships/hyperlink" Target="http://pbs.twimg.com/profile_images/996349771043438592/XCk4xcuZ_normal.jpg" TargetMode="External"/><Relationship Id="rId3906" Type="http://schemas.openxmlformats.org/officeDocument/2006/relationships/hyperlink" Target="http://pbs.twimg.com/profile_images/1169635807398903810/lKDc3P0a_normal.jpg" TargetMode="External"/><Relationship Id="rId5261" Type="http://schemas.openxmlformats.org/officeDocument/2006/relationships/hyperlink" Target="https://twitter.com/gebnagamo3/status/1223352341824491520" TargetMode="External"/><Relationship Id="rId6312" Type="http://schemas.openxmlformats.org/officeDocument/2006/relationships/hyperlink" Target="https://twitter.com/lawyerkhalifa88/status/1223549791843561472" TargetMode="External"/><Relationship Id="rId96" Type="http://schemas.openxmlformats.org/officeDocument/2006/relationships/hyperlink" Target="https://pbs.twimg.com/tweet_video_thumb/EPmnuQQXsAEWKEk.jpg" TargetMode="External"/><Relationship Id="rId827" Type="http://schemas.openxmlformats.org/officeDocument/2006/relationships/hyperlink" Target="http://pbs.twimg.com/profile_images/1219346904838033408/3M0tENl6_normal.jpg" TargetMode="External"/><Relationship Id="rId1457" Type="http://schemas.openxmlformats.org/officeDocument/2006/relationships/hyperlink" Target="http://pbs.twimg.com/profile_images/1222989280525586432/U6etowpp_normal.jpg" TargetMode="External"/><Relationship Id="rId1871" Type="http://schemas.openxmlformats.org/officeDocument/2006/relationships/hyperlink" Target="http://pbs.twimg.com/profile_images/2609721802/CB18E8D9-3E31-42B5-9B7B-F7D4BA441B44_normal" TargetMode="External"/><Relationship Id="rId2508" Type="http://schemas.openxmlformats.org/officeDocument/2006/relationships/hyperlink" Target="http://pbs.twimg.com/profile_images/1210147439296077824/7ekQ6HkH_normal.jpg" TargetMode="External"/><Relationship Id="rId2922" Type="http://schemas.openxmlformats.org/officeDocument/2006/relationships/hyperlink" Target="http://pbs.twimg.com/profile_images/1212550478183186432/OYgbUDSM_normal.jpg" TargetMode="External"/><Relationship Id="rId8484" Type="http://schemas.openxmlformats.org/officeDocument/2006/relationships/hyperlink" Target="https://twitter.com/right_19080/status/1223804703470911488" TargetMode="External"/><Relationship Id="rId1524" Type="http://schemas.openxmlformats.org/officeDocument/2006/relationships/hyperlink" Target="http://pbs.twimg.com/profile_images/1179645053549076480/wTI5JaU3_normal.jpg" TargetMode="External"/><Relationship Id="rId7086" Type="http://schemas.openxmlformats.org/officeDocument/2006/relationships/hyperlink" Target="https://twitter.com/althani_anood/status/1223392370898743297" TargetMode="External"/><Relationship Id="rId8137" Type="http://schemas.openxmlformats.org/officeDocument/2006/relationships/hyperlink" Target="https://twitter.com/danamj20/status/1223779486531051520" TargetMode="External"/><Relationship Id="rId8551" Type="http://schemas.openxmlformats.org/officeDocument/2006/relationships/hyperlink" Target="https://twitter.com/fahadalobaidli1/status/1223811188171137027" TargetMode="External"/><Relationship Id="rId3696" Type="http://schemas.openxmlformats.org/officeDocument/2006/relationships/hyperlink" Target="http://pbs.twimg.com/profile_images/872228753841246208/5kjvlhC4_normal.jpg" TargetMode="External"/><Relationship Id="rId4747" Type="http://schemas.openxmlformats.org/officeDocument/2006/relationships/hyperlink" Target="https://twitter.com/goaashom/status/1222995087103270917" TargetMode="External"/><Relationship Id="rId7153" Type="http://schemas.openxmlformats.org/officeDocument/2006/relationships/hyperlink" Target="https://twitter.com/_aysha_aa/status/1223256550455873538" TargetMode="External"/><Relationship Id="rId8204" Type="http://schemas.openxmlformats.org/officeDocument/2006/relationships/hyperlink" Target="https://twitter.com/qtrgroup/status/1223356809727172608" TargetMode="External"/><Relationship Id="rId2298" Type="http://schemas.openxmlformats.org/officeDocument/2006/relationships/hyperlink" Target="http://pbs.twimg.com/profile_images/1216077299465977861/hniwhPKa_normal.jpg" TargetMode="External"/><Relationship Id="rId3349" Type="http://schemas.openxmlformats.org/officeDocument/2006/relationships/hyperlink" Target="http://pbs.twimg.com/profile_images/1029429193120129024/bS4NMGU0_normal.jpg" TargetMode="External"/><Relationship Id="rId7220" Type="http://schemas.openxmlformats.org/officeDocument/2006/relationships/hyperlink" Target="https://twitter.com/mozaalabdrahman/status/1223703991592398850" TargetMode="External"/><Relationship Id="rId684" Type="http://schemas.openxmlformats.org/officeDocument/2006/relationships/hyperlink" Target="http://pbs.twimg.com/profile_images/856458072642002944/Oh62Rhh0_normal.jpg" TargetMode="External"/><Relationship Id="rId2365" Type="http://schemas.openxmlformats.org/officeDocument/2006/relationships/hyperlink" Target="https://pbs.twimg.com/media/EPrG6ClX0AEEMiL.jpg" TargetMode="External"/><Relationship Id="rId3763" Type="http://schemas.openxmlformats.org/officeDocument/2006/relationships/hyperlink" Target="http://abs.twimg.com/sticky/default_profile_images/default_profile_normal.png" TargetMode="External"/><Relationship Id="rId4814" Type="http://schemas.openxmlformats.org/officeDocument/2006/relationships/hyperlink" Target="https://twitter.com/fahad00974/status/1223148884576362497" TargetMode="External"/><Relationship Id="rId337" Type="http://schemas.openxmlformats.org/officeDocument/2006/relationships/hyperlink" Target="https://pbs.twimg.com/media/EPtmNsZX4AAjutN.jpg" TargetMode="External"/><Relationship Id="rId2018" Type="http://schemas.openxmlformats.org/officeDocument/2006/relationships/hyperlink" Target="http://pbs.twimg.com/profile_images/1003767546867257344/zKXwO6zq_normal.jpg" TargetMode="External"/><Relationship Id="rId3416" Type="http://schemas.openxmlformats.org/officeDocument/2006/relationships/hyperlink" Target="http://pbs.twimg.com/profile_images/1201539739993694208/DiyRSHrS_normal.jpg" TargetMode="External"/><Relationship Id="rId3830" Type="http://schemas.openxmlformats.org/officeDocument/2006/relationships/hyperlink" Target="http://pbs.twimg.com/profile_images/1079110857303490562/L7Voi0M-_normal.jpg" TargetMode="External"/><Relationship Id="rId6986" Type="http://schemas.openxmlformats.org/officeDocument/2006/relationships/hyperlink" Target="https://twitter.com/f9161085932/status/1223702728075026432" TargetMode="External"/><Relationship Id="rId9045" Type="http://schemas.openxmlformats.org/officeDocument/2006/relationships/hyperlink" Target="https://api.twitter.com/1.1/geo/id/0033b59d59056043.json" TargetMode="External"/><Relationship Id="rId751" Type="http://schemas.openxmlformats.org/officeDocument/2006/relationships/hyperlink" Target="http://pbs.twimg.com/profile_images/1218966994206232576/MLZEWk7s_normal.jpg" TargetMode="External"/><Relationship Id="rId1381" Type="http://schemas.openxmlformats.org/officeDocument/2006/relationships/hyperlink" Target="http://pbs.twimg.com/profile_images/891285401108742144/vCF6WT8J_normal.jpg" TargetMode="External"/><Relationship Id="rId2432" Type="http://schemas.openxmlformats.org/officeDocument/2006/relationships/hyperlink" Target="http://pbs.twimg.com/profile_images/1503235501/THE-MENTALIST-The-Red-Box-4_normal.jpg" TargetMode="External"/><Relationship Id="rId5588" Type="http://schemas.openxmlformats.org/officeDocument/2006/relationships/hyperlink" Target="https://twitter.com/wesam_zourob/status/1223454476687826944" TargetMode="External"/><Relationship Id="rId6639" Type="http://schemas.openxmlformats.org/officeDocument/2006/relationships/hyperlink" Target="https://twitter.com/qatar2022dohaq/status/1223267525468835841" TargetMode="External"/><Relationship Id="rId404" Type="http://schemas.openxmlformats.org/officeDocument/2006/relationships/hyperlink" Target="http://pbs.twimg.com/profile_images/894033799943786497/v_qHitan_normal.jpg" TargetMode="External"/><Relationship Id="rId1034" Type="http://schemas.openxmlformats.org/officeDocument/2006/relationships/hyperlink" Target="http://pbs.twimg.com/profile_images/872881604368248832/7LITSo6C_normal.jpg" TargetMode="External"/><Relationship Id="rId5655" Type="http://schemas.openxmlformats.org/officeDocument/2006/relationships/hyperlink" Target="https://twitter.com/nouf_alkubti/status/1223489396164395008" TargetMode="External"/><Relationship Id="rId6706" Type="http://schemas.openxmlformats.org/officeDocument/2006/relationships/hyperlink" Target="https://twitter.com/f_alk3bi39/status/1223686913611182080" TargetMode="External"/><Relationship Id="rId8061" Type="http://schemas.openxmlformats.org/officeDocument/2006/relationships/hyperlink" Target="https://twitter.com/alma7moud96/status/1223760008480948224" TargetMode="External"/><Relationship Id="rId1101" Type="http://schemas.openxmlformats.org/officeDocument/2006/relationships/hyperlink" Target="http://pbs.twimg.com/profile_images/959331481566007296/8mkUmUa__normal.jpg" TargetMode="External"/><Relationship Id="rId4257" Type="http://schemas.openxmlformats.org/officeDocument/2006/relationships/hyperlink" Target="http://pbs.twimg.com/profile_images/1138892163427778563/mFKWXmKf_normal.jpg" TargetMode="External"/><Relationship Id="rId4671" Type="http://schemas.openxmlformats.org/officeDocument/2006/relationships/hyperlink" Target="http://pbs.twimg.com/profile_images/910415787386695680/sjYFtTTj_normal.jpg" TargetMode="External"/><Relationship Id="rId5308" Type="http://schemas.openxmlformats.org/officeDocument/2006/relationships/hyperlink" Target="https://twitter.com/jassimaalthani1/status/1223353225652383744" TargetMode="External"/><Relationship Id="rId5722" Type="http://schemas.openxmlformats.org/officeDocument/2006/relationships/hyperlink" Target="https://twitter.com/tpckzvs2sl7ckxm/status/1223514259059023875" TargetMode="External"/><Relationship Id="rId8878" Type="http://schemas.openxmlformats.org/officeDocument/2006/relationships/hyperlink" Target="https://twitter.com/skamannai/status/1223196578669907968" TargetMode="External"/><Relationship Id="rId3273" Type="http://schemas.openxmlformats.org/officeDocument/2006/relationships/hyperlink" Target="http://pbs.twimg.com/profile_images/886300108534333441/MF0ZPH-1_normal.jpg" TargetMode="External"/><Relationship Id="rId4324" Type="http://schemas.openxmlformats.org/officeDocument/2006/relationships/hyperlink" Target="http://pbs.twimg.com/profile_images/1019563903414566913/_FXZXv3Z_normal.jpg" TargetMode="External"/><Relationship Id="rId194" Type="http://schemas.openxmlformats.org/officeDocument/2006/relationships/hyperlink" Target="https://pbs.twimg.com/media/EPor5QoXsAIVrn0.png" TargetMode="External"/><Relationship Id="rId1918" Type="http://schemas.openxmlformats.org/officeDocument/2006/relationships/hyperlink" Target="http://pbs.twimg.com/profile_images/1219695221010812932/7uPfEMnj_normal.jpg" TargetMode="External"/><Relationship Id="rId6496" Type="http://schemas.openxmlformats.org/officeDocument/2006/relationships/hyperlink" Target="https://twitter.com/sydraaa2/status/1223659415515037698" TargetMode="External"/><Relationship Id="rId7894" Type="http://schemas.openxmlformats.org/officeDocument/2006/relationships/hyperlink" Target="https://twitter.com/abodarsh7373/status/1223741701682081797" TargetMode="External"/><Relationship Id="rId8945" Type="http://schemas.openxmlformats.org/officeDocument/2006/relationships/hyperlink" Target="https://twitter.com/bentalnoor353/status/1223248301782372352" TargetMode="External"/><Relationship Id="rId261" Type="http://schemas.openxmlformats.org/officeDocument/2006/relationships/hyperlink" Target="https://pbs.twimg.com/media/EPtwp8zW4AAdA4u.jpg" TargetMode="External"/><Relationship Id="rId3340" Type="http://schemas.openxmlformats.org/officeDocument/2006/relationships/hyperlink" Target="http://pbs.twimg.com/profile_images/1217704767478214656/x3RMy-m3_normal.jpg" TargetMode="External"/><Relationship Id="rId5098" Type="http://schemas.openxmlformats.org/officeDocument/2006/relationships/hyperlink" Target="https://twitter.com/katarci1990/status/1223311831294451717" TargetMode="External"/><Relationship Id="rId6149" Type="http://schemas.openxmlformats.org/officeDocument/2006/relationships/hyperlink" Target="https://twitter.com/drsultan99/status/1223585747107708930" TargetMode="External"/><Relationship Id="rId7547" Type="http://schemas.openxmlformats.org/officeDocument/2006/relationships/hyperlink" Target="https://twitter.com/alsaddqatar1/status/1223721553457795072" TargetMode="External"/><Relationship Id="rId7961" Type="http://schemas.openxmlformats.org/officeDocument/2006/relationships/hyperlink" Target="https://twitter.com/mqatardoha/status/1223746868016025606" TargetMode="External"/><Relationship Id="rId6563" Type="http://schemas.openxmlformats.org/officeDocument/2006/relationships/hyperlink" Target="https://twitter.com/artalathal/status/1223673159129403393" TargetMode="External"/><Relationship Id="rId7614" Type="http://schemas.openxmlformats.org/officeDocument/2006/relationships/hyperlink" Target="https://twitter.com/qatxxxo/status/1223728133867700226" TargetMode="External"/><Relationship Id="rId2759" Type="http://schemas.openxmlformats.org/officeDocument/2006/relationships/hyperlink" Target="http://pbs.twimg.com/profile_images/1005147674872569858/yQGbbPIB_normal.jpg" TargetMode="External"/><Relationship Id="rId5165" Type="http://schemas.openxmlformats.org/officeDocument/2006/relationships/hyperlink" Target="https://twitter.com/qatara75/status/1223340226942328834" TargetMode="External"/><Relationship Id="rId6216" Type="http://schemas.openxmlformats.org/officeDocument/2006/relationships/hyperlink" Target="https://twitter.com/abdu440/status/1223598966480285696" TargetMode="External"/><Relationship Id="rId6630" Type="http://schemas.openxmlformats.org/officeDocument/2006/relationships/hyperlink" Target="https://twitter.com/qatar2022dohaq/status/1223266096184201216" TargetMode="External"/><Relationship Id="rId1775" Type="http://schemas.openxmlformats.org/officeDocument/2006/relationships/hyperlink" Target="http://pbs.twimg.com/profile_images/1221911306606981120/HrdMEXVp_normal.jpg" TargetMode="External"/><Relationship Id="rId2826" Type="http://schemas.openxmlformats.org/officeDocument/2006/relationships/hyperlink" Target="http://pbs.twimg.com/profile_images/996349771043438592/XCk4xcuZ_normal.jpg" TargetMode="External"/><Relationship Id="rId4181" Type="http://schemas.openxmlformats.org/officeDocument/2006/relationships/hyperlink" Target="http://pbs.twimg.com/profile_images/867833028332191744/arHMnItX_normal.jpg" TargetMode="External"/><Relationship Id="rId5232" Type="http://schemas.openxmlformats.org/officeDocument/2006/relationships/hyperlink" Target="https://twitter.com/mariamjaber88/status/1223310936934580225" TargetMode="External"/><Relationship Id="rId8388" Type="http://schemas.openxmlformats.org/officeDocument/2006/relationships/hyperlink" Target="https://twitter.com/_mba57/status/1223682228816957441" TargetMode="External"/><Relationship Id="rId67" Type="http://schemas.openxmlformats.org/officeDocument/2006/relationships/hyperlink" Target="https://twitter.com/_OmarAlkhateeb/status/1223369012488409089" TargetMode="External"/><Relationship Id="rId1428" Type="http://schemas.openxmlformats.org/officeDocument/2006/relationships/hyperlink" Target="http://pbs.twimg.com/profile_images/1207938746349432832/Q0tXZPb8_normal.jpg" TargetMode="External"/><Relationship Id="rId8455" Type="http://schemas.openxmlformats.org/officeDocument/2006/relationships/hyperlink" Target="https://twitter.com/abdullaqat93/status/1223715267454390273" TargetMode="External"/><Relationship Id="rId1842" Type="http://schemas.openxmlformats.org/officeDocument/2006/relationships/hyperlink" Target="http://pbs.twimg.com/profile_images/1219233836434894848/v2GLy-HH_normal.jpg" TargetMode="External"/><Relationship Id="rId4998" Type="http://schemas.openxmlformats.org/officeDocument/2006/relationships/hyperlink" Target="https://twitter.com/a__aqtr/status/1223272793556639744" TargetMode="External"/><Relationship Id="rId7057" Type="http://schemas.openxmlformats.org/officeDocument/2006/relationships/hyperlink" Target="https://twitter.com/lolo452/status/1223315705816326145" TargetMode="External"/><Relationship Id="rId8108" Type="http://schemas.openxmlformats.org/officeDocument/2006/relationships/hyperlink" Target="https://twitter.com/elbasiony_osama/status/1223375416762814469" TargetMode="External"/><Relationship Id="rId6073" Type="http://schemas.openxmlformats.org/officeDocument/2006/relationships/hyperlink" Target="https://twitter.com/_boosad/status/1223575268390055936" TargetMode="External"/><Relationship Id="rId7124" Type="http://schemas.openxmlformats.org/officeDocument/2006/relationships/hyperlink" Target="https://twitter.com/_aysha_aa/status/1223416238405300225" TargetMode="External"/><Relationship Id="rId7471" Type="http://schemas.openxmlformats.org/officeDocument/2006/relationships/hyperlink" Target="https://twitter.com/umtalal_/status/1223718612843814912" TargetMode="External"/><Relationship Id="rId8522" Type="http://schemas.openxmlformats.org/officeDocument/2006/relationships/hyperlink" Target="https://twitter.com/fanardesign/status/1223807669967953920" TargetMode="External"/><Relationship Id="rId3667" Type="http://schemas.openxmlformats.org/officeDocument/2006/relationships/hyperlink" Target="http://pbs.twimg.com/profile_images/526005402098364419/ttvj9k0P_normal.jpeg" TargetMode="External"/><Relationship Id="rId4718" Type="http://schemas.openxmlformats.org/officeDocument/2006/relationships/hyperlink" Target="https://twitter.com/bintqtttr1/status/1222971870569533440" TargetMode="External"/><Relationship Id="rId588" Type="http://schemas.openxmlformats.org/officeDocument/2006/relationships/hyperlink" Target="http://pbs.twimg.com/profile_images/1147273328169758720/2piFAGjw_normal.jpg" TargetMode="External"/><Relationship Id="rId2269" Type="http://schemas.openxmlformats.org/officeDocument/2006/relationships/hyperlink" Target="http://pbs.twimg.com/profile_images/1153670655029776384/81kOkUrs_normal.jpg" TargetMode="External"/><Relationship Id="rId2683" Type="http://schemas.openxmlformats.org/officeDocument/2006/relationships/hyperlink" Target="http://pbs.twimg.com/profile_images/996349771043438592/XCk4xcuZ_normal.jpg" TargetMode="External"/><Relationship Id="rId3734" Type="http://schemas.openxmlformats.org/officeDocument/2006/relationships/hyperlink" Target="http://pbs.twimg.com/profile_images/1211729025489608710/OSTrHbWN_normal.jpg" TargetMode="External"/><Relationship Id="rId6140" Type="http://schemas.openxmlformats.org/officeDocument/2006/relationships/hyperlink" Target="https://twitter.com/np6_e/status/1223584208293187584" TargetMode="External"/><Relationship Id="rId655" Type="http://schemas.openxmlformats.org/officeDocument/2006/relationships/hyperlink" Target="http://pbs.twimg.com/profile_images/1005085488045285376/HYpE5SdT_normal.jpg" TargetMode="External"/><Relationship Id="rId1285" Type="http://schemas.openxmlformats.org/officeDocument/2006/relationships/hyperlink" Target="http://pbs.twimg.com/profile_images/1162393158652780544/a8DDaoZE_normal.jpg" TargetMode="External"/><Relationship Id="rId2336" Type="http://schemas.openxmlformats.org/officeDocument/2006/relationships/hyperlink" Target="http://pbs.twimg.com/profile_images/1220840967152046081/yYUhM1bl_normal.jpg" TargetMode="External"/><Relationship Id="rId2750" Type="http://schemas.openxmlformats.org/officeDocument/2006/relationships/hyperlink" Target="http://pbs.twimg.com/profile_images/1219337782897926146/licuxOfd_normal.jpg" TargetMode="External"/><Relationship Id="rId3801" Type="http://schemas.openxmlformats.org/officeDocument/2006/relationships/hyperlink" Target="http://abs.twimg.com/sticky/default_profile_images/default_profile_normal.png" TargetMode="External"/><Relationship Id="rId6957" Type="http://schemas.openxmlformats.org/officeDocument/2006/relationships/hyperlink" Target="https://twitter.com/ju3bg/status/1223355031337959425" TargetMode="External"/><Relationship Id="rId308" Type="http://schemas.openxmlformats.org/officeDocument/2006/relationships/hyperlink" Target="https://pbs.twimg.com/ext_tw_video_thumb/1223688001433296899/pu/img/v1E2GEBvbWEODjVe.jpg" TargetMode="External"/><Relationship Id="rId722" Type="http://schemas.openxmlformats.org/officeDocument/2006/relationships/hyperlink" Target="http://pbs.twimg.com/profile_images/1146757427251089409/oKddcsp8_normal.jpg" TargetMode="External"/><Relationship Id="rId1352" Type="http://schemas.openxmlformats.org/officeDocument/2006/relationships/hyperlink" Target="http://pbs.twimg.com/profile_images/1057316113258856449/FIs6bkMu_normal.jpg" TargetMode="External"/><Relationship Id="rId2403" Type="http://schemas.openxmlformats.org/officeDocument/2006/relationships/hyperlink" Target="http://pbs.twimg.com/profile_images/1140551866243321861/qSQdQ8ow_normal.png" TargetMode="External"/><Relationship Id="rId5559" Type="http://schemas.openxmlformats.org/officeDocument/2006/relationships/hyperlink" Target="https://twitter.com/mohd228822/status/1223444485130067968" TargetMode="External"/><Relationship Id="rId9016" Type="http://schemas.openxmlformats.org/officeDocument/2006/relationships/hyperlink" Target="https://api.twitter.com/1.1/geo/id/003941d92d5d23b8.json" TargetMode="External"/><Relationship Id="rId1005" Type="http://schemas.openxmlformats.org/officeDocument/2006/relationships/hyperlink" Target="http://pbs.twimg.com/profile_images/1209233663759659010/2wUZcUpo_normal.jpg" TargetMode="External"/><Relationship Id="rId4575" Type="http://schemas.openxmlformats.org/officeDocument/2006/relationships/hyperlink" Target="https://pbs.twimg.com/ext_tw_video_thumb/1223688001433296899/pu/img/v1E2GEBvbWEODjVe.jpg" TargetMode="External"/><Relationship Id="rId5973" Type="http://schemas.openxmlformats.org/officeDocument/2006/relationships/hyperlink" Target="https://twitter.com/mouza_almarri89/status/1223561601581834240" TargetMode="External"/><Relationship Id="rId8032" Type="http://schemas.openxmlformats.org/officeDocument/2006/relationships/hyperlink" Target="https://twitter.com/nbksulaiti/status/1223359211951796226" TargetMode="External"/><Relationship Id="rId3177" Type="http://schemas.openxmlformats.org/officeDocument/2006/relationships/hyperlink" Target="http://pbs.twimg.com/profile_images/1222649347688534016/IbPYp8W5_normal.jpg" TargetMode="External"/><Relationship Id="rId4228" Type="http://schemas.openxmlformats.org/officeDocument/2006/relationships/hyperlink" Target="http://pbs.twimg.com/profile_images/1198983811733872640/ZVZCJCCW_normal.jpg" TargetMode="External"/><Relationship Id="rId5626" Type="http://schemas.openxmlformats.org/officeDocument/2006/relationships/hyperlink" Target="https://twitter.com/mohdalmanna3i/status/1223481215740760065" TargetMode="External"/><Relationship Id="rId3591" Type="http://schemas.openxmlformats.org/officeDocument/2006/relationships/hyperlink" Target="https://pbs.twimg.com/ext_tw_video_thumb/1223687840619487239/pu/img/KqvpmTeVkjX34hht.jpg" TargetMode="External"/><Relationship Id="rId4642" Type="http://schemas.openxmlformats.org/officeDocument/2006/relationships/hyperlink" Target="http://pbs.twimg.com/profile_images/1115848080153247747/Ec2BR7Tz_normal.jpg" TargetMode="External"/><Relationship Id="rId7798" Type="http://schemas.openxmlformats.org/officeDocument/2006/relationships/hyperlink" Target="https://twitter.com/aljoker92536929/status/1223575411394850817" TargetMode="External"/><Relationship Id="rId8849" Type="http://schemas.openxmlformats.org/officeDocument/2006/relationships/hyperlink" Target="https://twitter.com/aljaidah/status/1222948025464688642" TargetMode="External"/><Relationship Id="rId2193" Type="http://schemas.openxmlformats.org/officeDocument/2006/relationships/hyperlink" Target="http://pbs.twimg.com/profile_images/1164574250763767810/CeVpOO89_normal.jpg" TargetMode="External"/><Relationship Id="rId3244" Type="http://schemas.openxmlformats.org/officeDocument/2006/relationships/hyperlink" Target="http://pbs.twimg.com/profile_images/1217578163863203841/QvHagM4c_normal.jpg" TargetMode="External"/><Relationship Id="rId7865" Type="http://schemas.openxmlformats.org/officeDocument/2006/relationships/hyperlink" Target="https://twitter.com/alnaifa_qtr/status/1223630422820737024" TargetMode="External"/><Relationship Id="rId8916" Type="http://schemas.openxmlformats.org/officeDocument/2006/relationships/hyperlink" Target="https://twitter.com/anwarummalgaidy/status/1223440019727290368" TargetMode="External"/><Relationship Id="rId165" Type="http://schemas.openxmlformats.org/officeDocument/2006/relationships/hyperlink" Target="https://pbs.twimg.com/media/EPth-TOW4AAFBr-.jpg" TargetMode="External"/><Relationship Id="rId2260" Type="http://schemas.openxmlformats.org/officeDocument/2006/relationships/hyperlink" Target="http://pbs.twimg.com/profile_images/1222523805089792001/tQNJQ8Us_normal.jpg" TargetMode="External"/><Relationship Id="rId3311" Type="http://schemas.openxmlformats.org/officeDocument/2006/relationships/hyperlink" Target="http://pbs.twimg.com/profile_images/1139659634418049024/eZtZVzq2_normal.jpg" TargetMode="External"/><Relationship Id="rId6467" Type="http://schemas.openxmlformats.org/officeDocument/2006/relationships/hyperlink" Target="https://twitter.com/maashail10/status/1223642351257649152" TargetMode="External"/><Relationship Id="rId6881" Type="http://schemas.openxmlformats.org/officeDocument/2006/relationships/hyperlink" Target="https://twitter.com/m_surour95/status/1223697707816181763" TargetMode="External"/><Relationship Id="rId7518" Type="http://schemas.openxmlformats.org/officeDocument/2006/relationships/hyperlink" Target="https://twitter.com/3bdullan/status/1223537358001385472" TargetMode="External"/><Relationship Id="rId7932" Type="http://schemas.openxmlformats.org/officeDocument/2006/relationships/hyperlink" Target="https://twitter.com/bo3oof_/status/1223735388507901958" TargetMode="External"/><Relationship Id="rId232" Type="http://schemas.openxmlformats.org/officeDocument/2006/relationships/hyperlink" Target="https://pbs.twimg.com/ext_tw_video_thumb/1223687840619487239/pu/img/KqvpmTeVkjX34hht.jpg" TargetMode="External"/><Relationship Id="rId5069" Type="http://schemas.openxmlformats.org/officeDocument/2006/relationships/hyperlink" Target="https://twitter.com/oryx_qtr1/status/1223303495660470272" TargetMode="External"/><Relationship Id="rId5483" Type="http://schemas.openxmlformats.org/officeDocument/2006/relationships/hyperlink" Target="https://twitter.com/khalidbinahmadq/status/1223404552642334720" TargetMode="External"/><Relationship Id="rId6534" Type="http://schemas.openxmlformats.org/officeDocument/2006/relationships/hyperlink" Target="https://twitter.com/alimhnd/status/1223125877313196032" TargetMode="External"/><Relationship Id="rId1679" Type="http://schemas.openxmlformats.org/officeDocument/2006/relationships/hyperlink" Target="http://pbs.twimg.com/profile_images/1223291747914211328/Mqj-sUYl_normal.jpg" TargetMode="External"/><Relationship Id="rId4085" Type="http://schemas.openxmlformats.org/officeDocument/2006/relationships/hyperlink" Target="http://pbs.twimg.com/profile_images/1154509612017692672/UwGdfqXz_normal.jpg" TargetMode="External"/><Relationship Id="rId5136" Type="http://schemas.openxmlformats.org/officeDocument/2006/relationships/hyperlink" Target="https://twitter.com/alabdullah5522/status/1223263414757347329" TargetMode="External"/><Relationship Id="rId4152" Type="http://schemas.openxmlformats.org/officeDocument/2006/relationships/hyperlink" Target="http://pbs.twimg.com/profile_images/1081580525792493568/upJcjbWu_normal.jpg" TargetMode="External"/><Relationship Id="rId5203" Type="http://schemas.openxmlformats.org/officeDocument/2006/relationships/hyperlink" Target="https://twitter.com/fattyfat20/status/1223331345297965058" TargetMode="External"/><Relationship Id="rId5550" Type="http://schemas.openxmlformats.org/officeDocument/2006/relationships/hyperlink" Target="https://twitter.com/mohamma14115637/status/1223441033452834816" TargetMode="External"/><Relationship Id="rId6601" Type="http://schemas.openxmlformats.org/officeDocument/2006/relationships/hyperlink" Target="https://twitter.com/haneenelshoog/status/1223679282284810242" TargetMode="External"/><Relationship Id="rId8359" Type="http://schemas.openxmlformats.org/officeDocument/2006/relationships/hyperlink" Target="https://twitter.com/mohammed_wings/status/1222988396458663936" TargetMode="External"/><Relationship Id="rId1746" Type="http://schemas.openxmlformats.org/officeDocument/2006/relationships/hyperlink" Target="http://pbs.twimg.com/profile_images/1100786876783513600/znevHvFC_normal.jpg" TargetMode="External"/><Relationship Id="rId8773" Type="http://schemas.openxmlformats.org/officeDocument/2006/relationships/hyperlink" Target="https://twitter.com/nadeebqa/status/1223341652384808962" TargetMode="External"/><Relationship Id="rId38" Type="http://schemas.openxmlformats.org/officeDocument/2006/relationships/hyperlink" Target="https://twitter.com/Queen___ahmed/status/1223566010051067904?s=19" TargetMode="External"/><Relationship Id="rId1813" Type="http://schemas.openxmlformats.org/officeDocument/2006/relationships/hyperlink" Target="http://pbs.twimg.com/profile_images/649609639760236545/MWdt818M_normal.jpg" TargetMode="External"/><Relationship Id="rId4969" Type="http://schemas.openxmlformats.org/officeDocument/2006/relationships/hyperlink" Target="https://twitter.com/mfuveovdik3nmgl/status/1223269433273212928" TargetMode="External"/><Relationship Id="rId7375" Type="http://schemas.openxmlformats.org/officeDocument/2006/relationships/hyperlink" Target="https://twitter.com/mashaeeell__/status/1223711233565777922" TargetMode="External"/><Relationship Id="rId8426" Type="http://schemas.openxmlformats.org/officeDocument/2006/relationships/hyperlink" Target="https://twitter.com/_mba57/status/1223683523179110400" TargetMode="External"/><Relationship Id="rId8840" Type="http://schemas.openxmlformats.org/officeDocument/2006/relationships/hyperlink" Target="https://twitter.com/amal__qa/status/1223695874393591808" TargetMode="External"/><Relationship Id="rId3985" Type="http://schemas.openxmlformats.org/officeDocument/2006/relationships/hyperlink" Target="http://pbs.twimg.com/profile_images/671914746644406272/Lplpyxv5_normal.jpg" TargetMode="External"/><Relationship Id="rId6391" Type="http://schemas.openxmlformats.org/officeDocument/2006/relationships/hyperlink" Target="https://twitter.com/idilarawelo/status/1223629251661979648" TargetMode="External"/><Relationship Id="rId7028" Type="http://schemas.openxmlformats.org/officeDocument/2006/relationships/hyperlink" Target="https://twitter.com/dalalalaqeedi/status/1223200120726003712" TargetMode="External"/><Relationship Id="rId7442" Type="http://schemas.openxmlformats.org/officeDocument/2006/relationships/hyperlink" Target="https://twitter.com/mraym626/status/1223717296809684992" TargetMode="External"/><Relationship Id="rId2587" Type="http://schemas.openxmlformats.org/officeDocument/2006/relationships/hyperlink" Target="http://pbs.twimg.com/profile_images/1222897496227110912/MA3J3Jeg_normal.jpg" TargetMode="External"/><Relationship Id="rId3638" Type="http://schemas.openxmlformats.org/officeDocument/2006/relationships/hyperlink" Target="https://pbs.twimg.com/media/EPueltAW4AAgkf4.jpg" TargetMode="External"/><Relationship Id="rId6044" Type="http://schemas.openxmlformats.org/officeDocument/2006/relationships/hyperlink" Target="https://twitter.com/nasser_f_s/status/1223572017812733952" TargetMode="External"/><Relationship Id="rId559" Type="http://schemas.openxmlformats.org/officeDocument/2006/relationships/hyperlink" Target="http://pbs.twimg.com/profile_images/1217356293138239488/stocBbPk_normal.jpg" TargetMode="External"/><Relationship Id="rId1189" Type="http://schemas.openxmlformats.org/officeDocument/2006/relationships/hyperlink" Target="http://pbs.twimg.com/profile_images/993241449272459264/FZqkZlWq_normal.jpg" TargetMode="External"/><Relationship Id="rId5060" Type="http://schemas.openxmlformats.org/officeDocument/2006/relationships/hyperlink" Target="https://twitter.com/eko7711/status/1222978427348713473" TargetMode="External"/><Relationship Id="rId6111" Type="http://schemas.openxmlformats.org/officeDocument/2006/relationships/hyperlink" Target="https://twitter.com/maha_tanbouz/status/1223578733069635585" TargetMode="External"/><Relationship Id="rId626" Type="http://schemas.openxmlformats.org/officeDocument/2006/relationships/hyperlink" Target="http://pbs.twimg.com/profile_images/1036894422275948546/nM3yjZCe_normal.jpg" TargetMode="External"/><Relationship Id="rId973" Type="http://schemas.openxmlformats.org/officeDocument/2006/relationships/hyperlink" Target="http://pbs.twimg.com/profile_images/1223196864155136001/MY3IFtF6_normal.jpg" TargetMode="External"/><Relationship Id="rId1256" Type="http://schemas.openxmlformats.org/officeDocument/2006/relationships/hyperlink" Target="http://pbs.twimg.com/profile_images/1150899203603873792/NckgH54q_normal.jpg" TargetMode="External"/><Relationship Id="rId2307" Type="http://schemas.openxmlformats.org/officeDocument/2006/relationships/hyperlink" Target="http://pbs.twimg.com/profile_images/1110264383240916992/rRomHtOI_normal.jpg" TargetMode="External"/><Relationship Id="rId2654" Type="http://schemas.openxmlformats.org/officeDocument/2006/relationships/hyperlink" Target="http://pbs.twimg.com/profile_images/1220448991625863177/He4yLza4_normal.jpg" TargetMode="External"/><Relationship Id="rId3705" Type="http://schemas.openxmlformats.org/officeDocument/2006/relationships/hyperlink" Target="http://pbs.twimg.com/profile_images/1220744710525980673/Ji5ukevB_normal.jpg" TargetMode="External"/><Relationship Id="rId8283" Type="http://schemas.openxmlformats.org/officeDocument/2006/relationships/hyperlink" Target="https://twitter.com/abdalazez400/status/1223209438456270849" TargetMode="External"/><Relationship Id="rId1670" Type="http://schemas.openxmlformats.org/officeDocument/2006/relationships/hyperlink" Target="http://pbs.twimg.com/profile_images/1097201922359132160/s9fxtClt_normal.jpg" TargetMode="External"/><Relationship Id="rId2721" Type="http://schemas.openxmlformats.org/officeDocument/2006/relationships/hyperlink" Target="http://pbs.twimg.com/profile_images/996349771043438592/XCk4xcuZ_normal.jpg" TargetMode="External"/><Relationship Id="rId5877" Type="http://schemas.openxmlformats.org/officeDocument/2006/relationships/hyperlink" Target="https://twitter.com/hissalhajri/status/1223552552731582469" TargetMode="External"/><Relationship Id="rId6928" Type="http://schemas.openxmlformats.org/officeDocument/2006/relationships/hyperlink" Target="https://twitter.com/mohammedalnaim5/status/1223385052333117440" TargetMode="External"/><Relationship Id="rId1323" Type="http://schemas.openxmlformats.org/officeDocument/2006/relationships/hyperlink" Target="http://pbs.twimg.com/profile_images/1137798039312224257/3Ht956C-_normal.jpg" TargetMode="External"/><Relationship Id="rId4479" Type="http://schemas.openxmlformats.org/officeDocument/2006/relationships/hyperlink" Target="http://pbs.twimg.com/profile_images/1031656986646069248/UI3uVYUe_normal.jpg" TargetMode="External"/><Relationship Id="rId4893" Type="http://schemas.openxmlformats.org/officeDocument/2006/relationships/hyperlink" Target="https://twitter.com/ahmed_fakhroo/status/1223237496470933504" TargetMode="External"/><Relationship Id="rId5944" Type="http://schemas.openxmlformats.org/officeDocument/2006/relationships/hyperlink" Target="https://twitter.com/jassim4007/status/1223458876877672454" TargetMode="External"/><Relationship Id="rId8350" Type="http://schemas.openxmlformats.org/officeDocument/2006/relationships/hyperlink" Target="https://twitter.com/_mba57/status/1223673053604982785" TargetMode="External"/><Relationship Id="rId3495" Type="http://schemas.openxmlformats.org/officeDocument/2006/relationships/hyperlink" Target="http://pbs.twimg.com/profile_images/1097851581842759680/wPxoQ0vv_normal.jpg" TargetMode="External"/><Relationship Id="rId4546" Type="http://schemas.openxmlformats.org/officeDocument/2006/relationships/hyperlink" Target="http://pbs.twimg.com/profile_images/1057297049400553472/-FX-rBg__normal.jpg" TargetMode="External"/><Relationship Id="rId4960" Type="http://schemas.openxmlformats.org/officeDocument/2006/relationships/hyperlink" Target="https://twitter.com/alatetiwi/status/1223268044098674689" TargetMode="External"/><Relationship Id="rId8003" Type="http://schemas.openxmlformats.org/officeDocument/2006/relationships/hyperlink" Target="https://twitter.com/mohammed_qq1/status/1223347831936778241" TargetMode="External"/><Relationship Id="rId2097" Type="http://schemas.openxmlformats.org/officeDocument/2006/relationships/hyperlink" Target="http://pbs.twimg.com/profile_images/1157348649682317312/e12p2JIE_normal.jpg" TargetMode="External"/><Relationship Id="rId3148" Type="http://schemas.openxmlformats.org/officeDocument/2006/relationships/hyperlink" Target="http://pbs.twimg.com/profile_images/1220620415946625027/HI4S_0SL_normal.jpg" TargetMode="External"/><Relationship Id="rId3562" Type="http://schemas.openxmlformats.org/officeDocument/2006/relationships/hyperlink" Target="http://pbs.twimg.com/profile_images/1174951620997599232/mVy_yma2_normal.jpg" TargetMode="External"/><Relationship Id="rId4613" Type="http://schemas.openxmlformats.org/officeDocument/2006/relationships/hyperlink" Target="http://pbs.twimg.com/profile_images/910415787386695680/sjYFtTTj_normal.jpg" TargetMode="External"/><Relationship Id="rId7769" Type="http://schemas.openxmlformats.org/officeDocument/2006/relationships/hyperlink" Target="https://twitter.com/ahmed3336598161/status/1223737261885399042" TargetMode="External"/><Relationship Id="rId483" Type="http://schemas.openxmlformats.org/officeDocument/2006/relationships/hyperlink" Target="http://pbs.twimg.com/profile_images/622279988776034307/cf3KvO-R_normal.jpg" TargetMode="External"/><Relationship Id="rId2164" Type="http://schemas.openxmlformats.org/officeDocument/2006/relationships/hyperlink" Target="http://pbs.twimg.com/profile_images/1134564840243159043/z38sBs0G_normal.jpg" TargetMode="External"/><Relationship Id="rId3215" Type="http://schemas.openxmlformats.org/officeDocument/2006/relationships/hyperlink" Target="http://pbs.twimg.com/profile_images/1222550028994203648/MkTen6c0_normal.jpg" TargetMode="External"/><Relationship Id="rId6785" Type="http://schemas.openxmlformats.org/officeDocument/2006/relationships/hyperlink" Target="https://twitter.com/itswary_/status/1223605940446015489" TargetMode="External"/><Relationship Id="rId136" Type="http://schemas.openxmlformats.org/officeDocument/2006/relationships/hyperlink" Target="https://pbs.twimg.com/media/EPr25R3X0AcQNYi.jpg" TargetMode="External"/><Relationship Id="rId550" Type="http://schemas.openxmlformats.org/officeDocument/2006/relationships/hyperlink" Target="http://pbs.twimg.com/profile_images/1218655843610255366/omxZ6gb7_normal.jpg" TargetMode="External"/><Relationship Id="rId1180" Type="http://schemas.openxmlformats.org/officeDocument/2006/relationships/hyperlink" Target="http://pbs.twimg.com/profile_images/1211426023654526978/OllvrJm__normal.jpg" TargetMode="External"/><Relationship Id="rId2231" Type="http://schemas.openxmlformats.org/officeDocument/2006/relationships/hyperlink" Target="http://pbs.twimg.com/profile_images/668191124373282816/s3zQ1rDd_normal.jpg" TargetMode="External"/><Relationship Id="rId5387" Type="http://schemas.openxmlformats.org/officeDocument/2006/relationships/hyperlink" Target="https://twitter.com/aldrbeal/status/1222981526759071744" TargetMode="External"/><Relationship Id="rId6438" Type="http://schemas.openxmlformats.org/officeDocument/2006/relationships/hyperlink" Target="https://twitter.com/dosarimo/status/1223195439920566274" TargetMode="External"/><Relationship Id="rId7836" Type="http://schemas.openxmlformats.org/officeDocument/2006/relationships/hyperlink" Target="https://twitter.com/_77ffi/status/1223395972740501505" TargetMode="External"/><Relationship Id="rId203" Type="http://schemas.openxmlformats.org/officeDocument/2006/relationships/hyperlink" Target="https://pbs.twimg.com/ext_tw_video_thumb/1223687840619487239/pu/img/KqvpmTeVkjX34hht.jpg" TargetMode="External"/><Relationship Id="rId6852" Type="http://schemas.openxmlformats.org/officeDocument/2006/relationships/hyperlink" Target="https://twitter.com/msm21981462/status/1223278082720706560" TargetMode="External"/><Relationship Id="rId7903" Type="http://schemas.openxmlformats.org/officeDocument/2006/relationships/hyperlink" Target="https://twitter.com/itsdrac/status/1223742482837659648" TargetMode="External"/><Relationship Id="rId1997" Type="http://schemas.openxmlformats.org/officeDocument/2006/relationships/hyperlink" Target="http://pbs.twimg.com/profile_images/1219157983210270720/8FRCOJCP_normal.jpg" TargetMode="External"/><Relationship Id="rId4056" Type="http://schemas.openxmlformats.org/officeDocument/2006/relationships/hyperlink" Target="http://pbs.twimg.com/profile_images/1135797880684498945/JpKMLmCi_normal.jpg" TargetMode="External"/><Relationship Id="rId5454" Type="http://schemas.openxmlformats.org/officeDocument/2006/relationships/hyperlink" Target="https://twitter.com/hanamoha6/status/1223385774890147842" TargetMode="External"/><Relationship Id="rId6505" Type="http://schemas.openxmlformats.org/officeDocument/2006/relationships/hyperlink" Target="https://twitter.com/0_eiin/status/1223662516292718598" TargetMode="External"/><Relationship Id="rId4470" Type="http://schemas.openxmlformats.org/officeDocument/2006/relationships/hyperlink" Target="http://pbs.twimg.com/profile_images/882713346625220608/v4vJi6el_normal.jpg" TargetMode="External"/><Relationship Id="rId5107" Type="http://schemas.openxmlformats.org/officeDocument/2006/relationships/hyperlink" Target="https://twitter.com/sbralsulaiti/status/1223326329187250180" TargetMode="External"/><Relationship Id="rId5521" Type="http://schemas.openxmlformats.org/officeDocument/2006/relationships/hyperlink" Target="https://twitter.com/sahabnews2/status/1223271037800001537" TargetMode="External"/><Relationship Id="rId8677" Type="http://schemas.openxmlformats.org/officeDocument/2006/relationships/hyperlink" Target="https://twitter.com/ahmad19665550/status/1223256042076766214" TargetMode="External"/><Relationship Id="rId1717" Type="http://schemas.openxmlformats.org/officeDocument/2006/relationships/hyperlink" Target="http://pbs.twimg.com/profile_images/1205851126823817217/GcFjiJiy_normal.jpg" TargetMode="External"/><Relationship Id="rId3072" Type="http://schemas.openxmlformats.org/officeDocument/2006/relationships/hyperlink" Target="http://pbs.twimg.com/profile_images/652646050361053184/K7PKhFW5_normal.jpg" TargetMode="External"/><Relationship Id="rId4123" Type="http://schemas.openxmlformats.org/officeDocument/2006/relationships/hyperlink" Target="http://pbs.twimg.com/profile_images/834512638596042752/oQizKQKi_normal.jpg" TargetMode="External"/><Relationship Id="rId7279" Type="http://schemas.openxmlformats.org/officeDocument/2006/relationships/hyperlink" Target="https://twitter.com/mahde102/status/1223705871013818376" TargetMode="External"/><Relationship Id="rId7693" Type="http://schemas.openxmlformats.org/officeDocument/2006/relationships/hyperlink" Target="https://twitter.com/dosaeriy/status/1223733423040233474" TargetMode="External"/><Relationship Id="rId8744" Type="http://schemas.openxmlformats.org/officeDocument/2006/relationships/hyperlink" Target="https://twitter.com/e1ljwuhia81znop/status/1223383540622090240" TargetMode="External"/><Relationship Id="rId3889" Type="http://schemas.openxmlformats.org/officeDocument/2006/relationships/hyperlink" Target="http://abs.twimg.com/sticky/default_profile_images/default_profile_normal.png" TargetMode="External"/><Relationship Id="rId6295" Type="http://schemas.openxmlformats.org/officeDocument/2006/relationships/hyperlink" Target="https://twitter.com/yhalansari1/status/1223609444900188161" TargetMode="External"/><Relationship Id="rId7346" Type="http://schemas.openxmlformats.org/officeDocument/2006/relationships/hyperlink" Target="https://twitter.com/qtr_uk96/status/1223591261267021825" TargetMode="External"/><Relationship Id="rId6362" Type="http://schemas.openxmlformats.org/officeDocument/2006/relationships/hyperlink" Target="https://twitter.com/aalnamma/status/1223255008608706563" TargetMode="External"/><Relationship Id="rId7413" Type="http://schemas.openxmlformats.org/officeDocument/2006/relationships/hyperlink" Target="https://twitter.com/dabsanjobran/status/1223044446637502464" TargetMode="External"/><Relationship Id="rId7760" Type="http://schemas.openxmlformats.org/officeDocument/2006/relationships/hyperlink" Target="https://twitter.com/almufta7_m/status/1223008400188923904" TargetMode="External"/><Relationship Id="rId8811" Type="http://schemas.openxmlformats.org/officeDocument/2006/relationships/hyperlink" Target="https://twitter.com/alansarir/status/1223342860478697474" TargetMode="External"/><Relationship Id="rId3956" Type="http://schemas.openxmlformats.org/officeDocument/2006/relationships/hyperlink" Target="http://pbs.twimg.com/profile_images/1212808851780775936/Q10eff-X_normal.jpg" TargetMode="External"/><Relationship Id="rId6015" Type="http://schemas.openxmlformats.org/officeDocument/2006/relationships/hyperlink" Target="https://twitter.com/27bh_/status/1223567726708428800" TargetMode="External"/><Relationship Id="rId877" Type="http://schemas.openxmlformats.org/officeDocument/2006/relationships/hyperlink" Target="http://pbs.twimg.com/profile_images/1061915387745452032/UNhx-Xpa_normal.jpg" TargetMode="External"/><Relationship Id="rId2558" Type="http://schemas.openxmlformats.org/officeDocument/2006/relationships/hyperlink" Target="http://pbs.twimg.com/profile_images/936243876804804611/W6dL1_VR_normal.jpg" TargetMode="External"/><Relationship Id="rId2972" Type="http://schemas.openxmlformats.org/officeDocument/2006/relationships/hyperlink" Target="http://pbs.twimg.com/profile_images/939203917635731456/Dm2PuAbU_normal.jpg" TargetMode="External"/><Relationship Id="rId3609" Type="http://schemas.openxmlformats.org/officeDocument/2006/relationships/hyperlink" Target="http://pbs.twimg.com/profile_images/2243510906/Ai7-wb3CQAIncUo_normal.jpg" TargetMode="External"/><Relationship Id="rId8187" Type="http://schemas.openxmlformats.org/officeDocument/2006/relationships/hyperlink" Target="https://twitter.com/abo_zaid83/status/1223744048806158341" TargetMode="External"/><Relationship Id="rId944" Type="http://schemas.openxmlformats.org/officeDocument/2006/relationships/hyperlink" Target="http://pbs.twimg.com/profile_images/1190732543731126272/pPpHS5Jk_normal.jpg" TargetMode="External"/><Relationship Id="rId1574" Type="http://schemas.openxmlformats.org/officeDocument/2006/relationships/hyperlink" Target="http://pbs.twimg.com/profile_images/1208395273103392771/0pDgnEbr_normal.jpg" TargetMode="External"/><Relationship Id="rId2625" Type="http://schemas.openxmlformats.org/officeDocument/2006/relationships/hyperlink" Target="http://pbs.twimg.com/profile_images/1208492516858847234/IMmT8pVO_normal.jpg" TargetMode="External"/><Relationship Id="rId5031" Type="http://schemas.openxmlformats.org/officeDocument/2006/relationships/hyperlink" Target="https://twitter.com/nxrra/status/1223290194172006401" TargetMode="External"/><Relationship Id="rId1227" Type="http://schemas.openxmlformats.org/officeDocument/2006/relationships/hyperlink" Target="http://abs.twimg.com/sticky/default_profile_images/default_profile_normal.png" TargetMode="External"/><Relationship Id="rId1641" Type="http://schemas.openxmlformats.org/officeDocument/2006/relationships/hyperlink" Target="http://pbs.twimg.com/profile_images/1223553028185378817/8gA1qIoV_normal.jpg" TargetMode="External"/><Relationship Id="rId4797" Type="http://schemas.openxmlformats.org/officeDocument/2006/relationships/hyperlink" Target="https://twitter.com/zeknon/status/1223128087807897600" TargetMode="External"/><Relationship Id="rId5848" Type="http://schemas.openxmlformats.org/officeDocument/2006/relationships/hyperlink" Target="https://twitter.com/n220270/status/1223548075651801088" TargetMode="External"/><Relationship Id="rId8254" Type="http://schemas.openxmlformats.org/officeDocument/2006/relationships/hyperlink" Target="https://twitter.com/bosaa3d_/status/1223704943414083584" TargetMode="External"/><Relationship Id="rId3399" Type="http://schemas.openxmlformats.org/officeDocument/2006/relationships/hyperlink" Target="http://pbs.twimg.com/profile_images/1107413973161390081/jLowy9dY_normal.jpg" TargetMode="External"/><Relationship Id="rId4864" Type="http://schemas.openxmlformats.org/officeDocument/2006/relationships/hyperlink" Target="https://twitter.com/qatar177/status/1223201813593305088" TargetMode="External"/><Relationship Id="rId7270" Type="http://schemas.openxmlformats.org/officeDocument/2006/relationships/hyperlink" Target="https://twitter.com/mahde102/status/1223508752411897856" TargetMode="External"/><Relationship Id="rId8321" Type="http://schemas.openxmlformats.org/officeDocument/2006/relationships/hyperlink" Target="https://twitter.com/gouzaaladbah/status/1223210720793374720" TargetMode="External"/><Relationship Id="rId3466" Type="http://schemas.openxmlformats.org/officeDocument/2006/relationships/hyperlink" Target="http://pbs.twimg.com/profile_images/3245632426/5c25357da20a961b1da6d5b64803c4da_normal.jpeg" TargetMode="External"/><Relationship Id="rId4517" Type="http://schemas.openxmlformats.org/officeDocument/2006/relationships/hyperlink" Target="http://pbs.twimg.com/profile_images/1142753210391826432/P5EiqS7T_normal.jpg" TargetMode="External"/><Relationship Id="rId5915" Type="http://schemas.openxmlformats.org/officeDocument/2006/relationships/hyperlink" Target="https://twitter.com/hindthani/status/1223555318879309824" TargetMode="External"/><Relationship Id="rId387" Type="http://schemas.openxmlformats.org/officeDocument/2006/relationships/hyperlink" Target="https://pbs.twimg.com/ext_tw_video_thumb/1223688001433296899/pu/img/v1E2GEBvbWEODjVe.jpg" TargetMode="External"/><Relationship Id="rId2068" Type="http://schemas.openxmlformats.org/officeDocument/2006/relationships/hyperlink" Target="http://pbs.twimg.com/profile_images/1059077978691395584/8jeZ6RO2_normal.jpg" TargetMode="External"/><Relationship Id="rId3119" Type="http://schemas.openxmlformats.org/officeDocument/2006/relationships/hyperlink" Target="http://pbs.twimg.com/profile_images/959438720863633408/H8qm9ftX_normal.jpg" TargetMode="External"/><Relationship Id="rId3880" Type="http://schemas.openxmlformats.org/officeDocument/2006/relationships/hyperlink" Target="http://pbs.twimg.com/profile_images/956818063147655168/27U6sGic_normal.jpg" TargetMode="External"/><Relationship Id="rId4931" Type="http://schemas.openxmlformats.org/officeDocument/2006/relationships/hyperlink" Target="https://twitter.com/w135_k/status/1223250184374751232" TargetMode="External"/><Relationship Id="rId1084" Type="http://schemas.openxmlformats.org/officeDocument/2006/relationships/hyperlink" Target="http://pbs.twimg.com/profile_images/1133435881778552833/kUJS2gFb_normal.jpg" TargetMode="External"/><Relationship Id="rId2482" Type="http://schemas.openxmlformats.org/officeDocument/2006/relationships/hyperlink" Target="http://pbs.twimg.com/profile_images/1185331583353577473/K-sh9qcZ_normal.jpg" TargetMode="External"/><Relationship Id="rId3533" Type="http://schemas.openxmlformats.org/officeDocument/2006/relationships/hyperlink" Target="http://pbs.twimg.com/profile_images/1186597687841447936/jpvkX7Mr_normal.jpg" TargetMode="External"/><Relationship Id="rId6689" Type="http://schemas.openxmlformats.org/officeDocument/2006/relationships/hyperlink" Target="https://twitter.com/qtr55543311/status/1223625544744558594" TargetMode="External"/><Relationship Id="rId107" Type="http://schemas.openxmlformats.org/officeDocument/2006/relationships/hyperlink" Target="https://pbs.twimg.com/media/EPlqPA6WsAAfkQk.jpg" TargetMode="External"/><Relationship Id="rId454" Type="http://schemas.openxmlformats.org/officeDocument/2006/relationships/hyperlink" Target="http://pbs.twimg.com/profile_images/1113033692627206144/DodT7yXp_normal.jpg" TargetMode="External"/><Relationship Id="rId2135" Type="http://schemas.openxmlformats.org/officeDocument/2006/relationships/hyperlink" Target="http://pbs.twimg.com/profile_images/1200763806886039553/oYIjSRBF_normal.jpg" TargetMode="External"/><Relationship Id="rId3600" Type="http://schemas.openxmlformats.org/officeDocument/2006/relationships/hyperlink" Target="http://pbs.twimg.com/profile_images/879470552104054785/MFceTMa4_normal.jpg" TargetMode="External"/><Relationship Id="rId6756" Type="http://schemas.openxmlformats.org/officeDocument/2006/relationships/hyperlink" Target="https://twitter.com/kpk0l3cptusuxzb/status/1223689814718980097" TargetMode="External"/><Relationship Id="rId7807" Type="http://schemas.openxmlformats.org/officeDocument/2006/relationships/hyperlink" Target="https://twitter.com/hassanhome9227/status/1223729169273688069" TargetMode="External"/><Relationship Id="rId521" Type="http://schemas.openxmlformats.org/officeDocument/2006/relationships/hyperlink" Target="http://pbs.twimg.com/profile_images/551721793342300161/2ujGdZhy_normal.jpeg" TargetMode="External"/><Relationship Id="rId1151" Type="http://schemas.openxmlformats.org/officeDocument/2006/relationships/hyperlink" Target="http://pbs.twimg.com/profile_images/1169297194790338561/nb6ke9_P_normal.jpg" TargetMode="External"/><Relationship Id="rId2202" Type="http://schemas.openxmlformats.org/officeDocument/2006/relationships/hyperlink" Target="http://pbs.twimg.com/profile_images/1202971629766291458/-gHxDZG1_normal.jpg" TargetMode="External"/><Relationship Id="rId5358" Type="http://schemas.openxmlformats.org/officeDocument/2006/relationships/hyperlink" Target="https://twitter.com/danyastasy/status/1223360753979346945" TargetMode="External"/><Relationship Id="rId5772" Type="http://schemas.openxmlformats.org/officeDocument/2006/relationships/hyperlink" Target="https://twitter.com/majlesqatar11/status/1223537440343891968" TargetMode="External"/><Relationship Id="rId6409" Type="http://schemas.openxmlformats.org/officeDocument/2006/relationships/hyperlink" Target="https://twitter.com/ljiz56/status/1223632575962517505" TargetMode="External"/><Relationship Id="rId6823" Type="http://schemas.openxmlformats.org/officeDocument/2006/relationships/hyperlink" Target="https://twitter.com/malakialkubaisi/status/1223695713894326273" TargetMode="External"/><Relationship Id="rId1968" Type="http://schemas.openxmlformats.org/officeDocument/2006/relationships/hyperlink" Target="http://pbs.twimg.com/profile_images/1187756389785051141/q4MPHvxj_normal.jpg" TargetMode="External"/><Relationship Id="rId4374" Type="http://schemas.openxmlformats.org/officeDocument/2006/relationships/hyperlink" Target="http://pbs.twimg.com/profile_images/1220403761526517770/TgCKfn4c_normal.jpg" TargetMode="External"/><Relationship Id="rId5425" Type="http://schemas.openxmlformats.org/officeDocument/2006/relationships/hyperlink" Target="https://twitter.com/rayyani75/status/1223378006091227137" TargetMode="External"/><Relationship Id="rId8995" Type="http://schemas.openxmlformats.org/officeDocument/2006/relationships/hyperlink" Target="https://twitter.com/t_almansoori/status/1223370117356097537" TargetMode="External"/><Relationship Id="rId3390" Type="http://schemas.openxmlformats.org/officeDocument/2006/relationships/hyperlink" Target="http://pbs.twimg.com/profile_images/1198718738435985408/ej2cEXju_normal.jpg" TargetMode="External"/><Relationship Id="rId4027" Type="http://schemas.openxmlformats.org/officeDocument/2006/relationships/hyperlink" Target="http://pbs.twimg.com/profile_images/876586522165862400/bJQuhq6g_normal.jpg" TargetMode="External"/><Relationship Id="rId4441" Type="http://schemas.openxmlformats.org/officeDocument/2006/relationships/hyperlink" Target="http://pbs.twimg.com/profile_images/1202479846133321728/NYGosTFi_normal.jpg" TargetMode="External"/><Relationship Id="rId7597" Type="http://schemas.openxmlformats.org/officeDocument/2006/relationships/hyperlink" Target="https://twitter.com/mohad93/status/1223714817808240640" TargetMode="External"/><Relationship Id="rId8648" Type="http://schemas.openxmlformats.org/officeDocument/2006/relationships/hyperlink" Target="https://twitter.com/abj506/status/1223661208693243904" TargetMode="External"/><Relationship Id="rId3043" Type="http://schemas.openxmlformats.org/officeDocument/2006/relationships/hyperlink" Target="http://pbs.twimg.com/profile_images/1188836981385682944/HAVcGjyY_normal.jpg" TargetMode="External"/><Relationship Id="rId6199" Type="http://schemas.openxmlformats.org/officeDocument/2006/relationships/hyperlink" Target="https://twitter.com/leq6ry/status/1223594056585969665" TargetMode="External"/><Relationship Id="rId6266" Type="http://schemas.openxmlformats.org/officeDocument/2006/relationships/hyperlink" Target="https://twitter.com/bnt_q3r/status/1223238292558184449" TargetMode="External"/><Relationship Id="rId7664" Type="http://schemas.openxmlformats.org/officeDocument/2006/relationships/hyperlink" Target="https://twitter.com/nawal18567545/status/1223587405090955264" TargetMode="External"/><Relationship Id="rId8715" Type="http://schemas.openxmlformats.org/officeDocument/2006/relationships/hyperlink" Target="https://twitter.com/jamalnooh/status/1223608130430554117" TargetMode="External"/><Relationship Id="rId3110" Type="http://schemas.openxmlformats.org/officeDocument/2006/relationships/hyperlink" Target="http://pbs.twimg.com/profile_images/1222819824956510209/eujw9Q2V_normal.jpg" TargetMode="External"/><Relationship Id="rId6680" Type="http://schemas.openxmlformats.org/officeDocument/2006/relationships/hyperlink" Target="https://twitter.com/___974/status/1223685546997878785" TargetMode="External"/><Relationship Id="rId7317" Type="http://schemas.openxmlformats.org/officeDocument/2006/relationships/hyperlink" Target="https://twitter.com/wajwaj2008/status/1223709284728557568" TargetMode="External"/><Relationship Id="rId7731" Type="http://schemas.openxmlformats.org/officeDocument/2006/relationships/hyperlink" Target="https://twitter.com/saleh_obaidli/status/1223724865636765697" TargetMode="External"/><Relationship Id="rId2876" Type="http://schemas.openxmlformats.org/officeDocument/2006/relationships/hyperlink" Target="http://pbs.twimg.com/profile_images/996349771043438592/XCk4xcuZ_normal.jpg" TargetMode="External"/><Relationship Id="rId3927" Type="http://schemas.openxmlformats.org/officeDocument/2006/relationships/hyperlink" Target="http://pbs.twimg.com/profile_images/1027502512117559297/gIaSOvnJ_normal.jpg" TargetMode="External"/><Relationship Id="rId5282" Type="http://schemas.openxmlformats.org/officeDocument/2006/relationships/hyperlink" Target="https://twitter.com/abaaa_974/status/1223354814408642560" TargetMode="External"/><Relationship Id="rId6333" Type="http://schemas.openxmlformats.org/officeDocument/2006/relationships/hyperlink" Target="https://twitter.com/tsulaiti/status/1223616016481165312" TargetMode="External"/><Relationship Id="rId848" Type="http://schemas.openxmlformats.org/officeDocument/2006/relationships/hyperlink" Target="http://pbs.twimg.com/profile_images/691542133195563008/NkYJlznw_normal.jpg" TargetMode="External"/><Relationship Id="rId1478" Type="http://schemas.openxmlformats.org/officeDocument/2006/relationships/hyperlink" Target="http://pbs.twimg.com/profile_images/1098929905511866369/_vfLRcY4_normal.jpg" TargetMode="External"/><Relationship Id="rId1892" Type="http://schemas.openxmlformats.org/officeDocument/2006/relationships/hyperlink" Target="http://abs.twimg.com/sticky/default_profile_images/default_profile_normal.png" TargetMode="External"/><Relationship Id="rId2529" Type="http://schemas.openxmlformats.org/officeDocument/2006/relationships/hyperlink" Target="http://pbs.twimg.com/profile_images/1213399924173348864/Dw9yVZWn_normal.jpg" TargetMode="External"/><Relationship Id="rId6400" Type="http://schemas.openxmlformats.org/officeDocument/2006/relationships/hyperlink" Target="https://twitter.com/qtr_at/status/1222980481425321989" TargetMode="External"/><Relationship Id="rId915" Type="http://schemas.openxmlformats.org/officeDocument/2006/relationships/hyperlink" Target="http://pbs.twimg.com/profile_images/1094993348593618944/Z_Xw3b0r_normal.jpg" TargetMode="External"/><Relationship Id="rId1545" Type="http://schemas.openxmlformats.org/officeDocument/2006/relationships/hyperlink" Target="http://pbs.twimg.com/profile_images/1186705199550914562/tJoGwS6H_normal.jpg" TargetMode="External"/><Relationship Id="rId2943" Type="http://schemas.openxmlformats.org/officeDocument/2006/relationships/hyperlink" Target="http://pbs.twimg.com/profile_images/1013166510020362242/c_p3dcHv_normal.jpg" TargetMode="External"/><Relationship Id="rId5002" Type="http://schemas.openxmlformats.org/officeDocument/2006/relationships/hyperlink" Target="https://twitter.com/xa3rpsx7qgoepre/status/1223271741667057664" TargetMode="External"/><Relationship Id="rId8158" Type="http://schemas.openxmlformats.org/officeDocument/2006/relationships/hyperlink" Target="https://twitter.com/aakthalsulaiti/status/1223236535396585472" TargetMode="External"/><Relationship Id="rId8572" Type="http://schemas.openxmlformats.org/officeDocument/2006/relationships/hyperlink" Target="https://twitter.com/rwaya72/status/1223276053092880387" TargetMode="External"/><Relationship Id="rId7174" Type="http://schemas.openxmlformats.org/officeDocument/2006/relationships/hyperlink" Target="https://twitter.com/_aysha_aa/status/1223275354812567553" TargetMode="External"/><Relationship Id="rId8225" Type="http://schemas.openxmlformats.org/officeDocument/2006/relationships/hyperlink" Target="https://twitter.com/shoshainess/status/1223406215709036547" TargetMode="External"/><Relationship Id="rId1612" Type="http://schemas.openxmlformats.org/officeDocument/2006/relationships/hyperlink" Target="http://pbs.twimg.com/profile_images/1221599025931177984/A8FKzN3K_normal.jpg" TargetMode="External"/><Relationship Id="rId4768" Type="http://schemas.openxmlformats.org/officeDocument/2006/relationships/hyperlink" Target="https://twitter.com/tee_alotaibi/status/1223024731592581126" TargetMode="External"/><Relationship Id="rId5819" Type="http://schemas.openxmlformats.org/officeDocument/2006/relationships/hyperlink" Target="https://twitter.com/qatariana_1/status/1223544825250828288" TargetMode="External"/><Relationship Id="rId6190" Type="http://schemas.openxmlformats.org/officeDocument/2006/relationships/hyperlink" Target="https://twitter.com/_jbralkuwari/status/1223593348809838593" TargetMode="External"/><Relationship Id="rId3784" Type="http://schemas.openxmlformats.org/officeDocument/2006/relationships/hyperlink" Target="http://pbs.twimg.com/profile_images/734484860090355712/iUi6AocV_normal.jpg" TargetMode="External"/><Relationship Id="rId4835" Type="http://schemas.openxmlformats.org/officeDocument/2006/relationships/hyperlink" Target="https://twitter.com/tarerek25102006/status/1223187145935986688" TargetMode="External"/><Relationship Id="rId7241" Type="http://schemas.openxmlformats.org/officeDocument/2006/relationships/hyperlink" Target="https://twitter.com/_aeybinh/status/1223704209348009985" TargetMode="External"/><Relationship Id="rId2386" Type="http://schemas.openxmlformats.org/officeDocument/2006/relationships/hyperlink" Target="http://pbs.twimg.com/profile_images/1100757093370478593/inFhuT4N_normal.jpg" TargetMode="External"/><Relationship Id="rId3437" Type="http://schemas.openxmlformats.org/officeDocument/2006/relationships/hyperlink" Target="http://pbs.twimg.com/profile_images/902579116402122752/CwEBVv4q_normal.jpg" TargetMode="External"/><Relationship Id="rId3851" Type="http://schemas.openxmlformats.org/officeDocument/2006/relationships/hyperlink" Target="https://pbs.twimg.com/ext_tw_video_thumb/1223687840619487239/pu/img/KqvpmTeVkjX34hht.jpg" TargetMode="External"/><Relationship Id="rId4902" Type="http://schemas.openxmlformats.org/officeDocument/2006/relationships/hyperlink" Target="https://twitter.com/ah_albinali/status/1223241337526464514" TargetMode="External"/><Relationship Id="rId358" Type="http://schemas.openxmlformats.org/officeDocument/2006/relationships/hyperlink" Target="https://pbs.twimg.com/ext_tw_video_thumb/1223663708259352576/pu/img/Fj28BeBhA9E0t5Ia.jpg" TargetMode="External"/><Relationship Id="rId772" Type="http://schemas.openxmlformats.org/officeDocument/2006/relationships/hyperlink" Target="http://pbs.twimg.com/profile_images/1223573632196190208/4-7Uf5tO_normal.jpg" TargetMode="External"/><Relationship Id="rId2039" Type="http://schemas.openxmlformats.org/officeDocument/2006/relationships/hyperlink" Target="http://pbs.twimg.com/profile_images/1161252778838306816/M0AzTrj4_normal.jpg" TargetMode="External"/><Relationship Id="rId2453" Type="http://schemas.openxmlformats.org/officeDocument/2006/relationships/hyperlink" Target="http://pbs.twimg.com/profile_images/1215553835319595008/_Wrad2RZ_normal.jpg" TargetMode="External"/><Relationship Id="rId3504" Type="http://schemas.openxmlformats.org/officeDocument/2006/relationships/hyperlink" Target="http://pbs.twimg.com/profile_images/1168182952011948033/Ltj6cPJX_normal.jpg" TargetMode="External"/><Relationship Id="rId425" Type="http://schemas.openxmlformats.org/officeDocument/2006/relationships/hyperlink" Target="http://pbs.twimg.com/profile_images/1203045908285394945/S0UEMgdd_normal.jpg" TargetMode="External"/><Relationship Id="rId1055" Type="http://schemas.openxmlformats.org/officeDocument/2006/relationships/hyperlink" Target="http://pbs.twimg.com/profile_images/1187473620806750208/HW6nUCg-_normal.jpg" TargetMode="External"/><Relationship Id="rId2106" Type="http://schemas.openxmlformats.org/officeDocument/2006/relationships/hyperlink" Target="http://pbs.twimg.com/profile_images/1223364184739545088/we3mwFqQ_normal.jpg" TargetMode="External"/><Relationship Id="rId2520" Type="http://schemas.openxmlformats.org/officeDocument/2006/relationships/hyperlink" Target="http://pbs.twimg.com/profile_images/651474145054625792/IGv-j5lh_normal.jpg" TargetMode="External"/><Relationship Id="rId5676" Type="http://schemas.openxmlformats.org/officeDocument/2006/relationships/hyperlink" Target="https://twitter.com/heavenniie/status/1223498571196063747" TargetMode="External"/><Relationship Id="rId6727" Type="http://schemas.openxmlformats.org/officeDocument/2006/relationships/hyperlink" Target="https://twitter.com/am20199/status/1223687100157038593" TargetMode="External"/><Relationship Id="rId8082" Type="http://schemas.openxmlformats.org/officeDocument/2006/relationships/hyperlink" Target="https://twitter.com/alqahtane_fahad/status/1223766692519731203" TargetMode="External"/><Relationship Id="rId1122" Type="http://schemas.openxmlformats.org/officeDocument/2006/relationships/hyperlink" Target="http://pbs.twimg.com/profile_images/883148086331064320/fJ24bMoc_normal.jpg" TargetMode="External"/><Relationship Id="rId4278" Type="http://schemas.openxmlformats.org/officeDocument/2006/relationships/hyperlink" Target="http://pbs.twimg.com/profile_images/936679776781291522/NyaN048C_normal.jpg" TargetMode="External"/><Relationship Id="rId5329" Type="http://schemas.openxmlformats.org/officeDocument/2006/relationships/hyperlink" Target="https://twitter.com/mmlo7q/status/1223259421951905795" TargetMode="External"/><Relationship Id="rId3294" Type="http://schemas.openxmlformats.org/officeDocument/2006/relationships/hyperlink" Target="http://pbs.twimg.com/profile_images/1147178388840493058/w9PPg77-_normal.jpg" TargetMode="External"/><Relationship Id="rId4345" Type="http://schemas.openxmlformats.org/officeDocument/2006/relationships/hyperlink" Target="http://pbs.twimg.com/profile_images/1208492516858847234/IMmT8pVO_normal.jpg" TargetMode="External"/><Relationship Id="rId4692" Type="http://schemas.openxmlformats.org/officeDocument/2006/relationships/hyperlink" Target="http://pbs.twimg.com/profile_images/1126258004670730245/0T6cK-ki_normal.jpg" TargetMode="External"/><Relationship Id="rId5743" Type="http://schemas.openxmlformats.org/officeDocument/2006/relationships/hyperlink" Target="https://twitter.com/zxxxx1987/status/1223526185919008768" TargetMode="External"/><Relationship Id="rId8899" Type="http://schemas.openxmlformats.org/officeDocument/2006/relationships/hyperlink" Target="https://twitter.com/qieiyyhk0ee2wak/status/1223830144785186819" TargetMode="External"/><Relationship Id="rId1939" Type="http://schemas.openxmlformats.org/officeDocument/2006/relationships/hyperlink" Target="http://pbs.twimg.com/profile_images/1217308560637530117/vRS6ex6Z_normal.jpg" TargetMode="External"/><Relationship Id="rId5810" Type="http://schemas.openxmlformats.org/officeDocument/2006/relationships/hyperlink" Target="https://twitter.com/nalkuwari13/status/1223543835327856640" TargetMode="External"/><Relationship Id="rId8966" Type="http://schemas.openxmlformats.org/officeDocument/2006/relationships/hyperlink" Target="https://twitter.com/saaddosari/status/1223289587117756418" TargetMode="External"/><Relationship Id="rId3361" Type="http://schemas.openxmlformats.org/officeDocument/2006/relationships/hyperlink" Target="http://pbs.twimg.com/profile_images/1172040184013176834/2CNE1TI0_normal.jpg" TargetMode="External"/><Relationship Id="rId4412" Type="http://schemas.openxmlformats.org/officeDocument/2006/relationships/hyperlink" Target="http://pbs.twimg.com/profile_images/1200527885792092165/6hzKnMjr_normal.jpg" TargetMode="External"/><Relationship Id="rId7568" Type="http://schemas.openxmlformats.org/officeDocument/2006/relationships/hyperlink" Target="https://twitter.com/itsh22/status/1223707486311587840" TargetMode="External"/><Relationship Id="rId7982" Type="http://schemas.openxmlformats.org/officeDocument/2006/relationships/hyperlink" Target="https://twitter.com/abmalsubaey/status/1223327497770717184" TargetMode="External"/><Relationship Id="rId8619" Type="http://schemas.openxmlformats.org/officeDocument/2006/relationships/hyperlink" Target="https://twitter.com/qatarr_i/status/1223295156646031367" TargetMode="External"/><Relationship Id="rId282" Type="http://schemas.openxmlformats.org/officeDocument/2006/relationships/hyperlink" Target="https://pbs.twimg.com/media/EPkPKLuXsAA6Dy0.jpg" TargetMode="External"/><Relationship Id="rId3014" Type="http://schemas.openxmlformats.org/officeDocument/2006/relationships/hyperlink" Target="http://pbs.twimg.com/profile_images/967447562344173569/RRrms64I_normal.jpg" TargetMode="External"/><Relationship Id="rId6584" Type="http://schemas.openxmlformats.org/officeDocument/2006/relationships/hyperlink" Target="https://twitter.com/nada2020mama/status/1223569989355130880" TargetMode="External"/><Relationship Id="rId7635" Type="http://schemas.openxmlformats.org/officeDocument/2006/relationships/hyperlink" Target="https://twitter.com/dalal_qaa/status/1223390502260748288" TargetMode="External"/><Relationship Id="rId2030" Type="http://schemas.openxmlformats.org/officeDocument/2006/relationships/hyperlink" Target="http://pbs.twimg.com/profile_images/1190344444169662466/3OWXvLM1_normal.jpg" TargetMode="External"/><Relationship Id="rId5186" Type="http://schemas.openxmlformats.org/officeDocument/2006/relationships/hyperlink" Target="https://twitter.com/bofaisal9111/status/1222963981498953728" TargetMode="External"/><Relationship Id="rId6237" Type="http://schemas.openxmlformats.org/officeDocument/2006/relationships/hyperlink" Target="https://twitter.com/baloon12255/status/1223269609912045576" TargetMode="External"/><Relationship Id="rId6651" Type="http://schemas.openxmlformats.org/officeDocument/2006/relationships/hyperlink" Target="https://twitter.com/6weeq9111/status/1223683729194913793" TargetMode="External"/><Relationship Id="rId7702" Type="http://schemas.openxmlformats.org/officeDocument/2006/relationships/hyperlink" Target="https://twitter.com/dananalothman/status/1223388460419108865" TargetMode="External"/><Relationship Id="rId5253" Type="http://schemas.openxmlformats.org/officeDocument/2006/relationships/hyperlink" Target="https://twitter.com/mohameed_kh_b_a/status/1223351311707648002" TargetMode="External"/><Relationship Id="rId6304" Type="http://schemas.openxmlformats.org/officeDocument/2006/relationships/hyperlink" Target="https://twitter.com/nasser_alyafey/status/1223086946437738496" TargetMode="External"/><Relationship Id="rId1449" Type="http://schemas.openxmlformats.org/officeDocument/2006/relationships/hyperlink" Target="http://pbs.twimg.com/profile_images/1172722926489133056/egnirzuu_normal.jpg" TargetMode="External"/><Relationship Id="rId1796" Type="http://schemas.openxmlformats.org/officeDocument/2006/relationships/hyperlink" Target="http://pbs.twimg.com/profile_images/1222612374810693633/R2rshOxe_normal.jpg" TargetMode="External"/><Relationship Id="rId2847" Type="http://schemas.openxmlformats.org/officeDocument/2006/relationships/hyperlink" Target="http://pbs.twimg.com/profile_images/996349771043438592/XCk4xcuZ_normal.jpg" TargetMode="External"/><Relationship Id="rId8476" Type="http://schemas.openxmlformats.org/officeDocument/2006/relationships/hyperlink" Target="https://twitter.com/right_19080/status/1223667822775148547" TargetMode="External"/><Relationship Id="rId88" Type="http://schemas.openxmlformats.org/officeDocument/2006/relationships/hyperlink" Target="http://www.elwatannews.com/news/details/2547111" TargetMode="External"/><Relationship Id="rId819" Type="http://schemas.openxmlformats.org/officeDocument/2006/relationships/hyperlink" Target="http://pbs.twimg.com/profile_images/1219346904838033408/3M0tENl6_normal.jpg" TargetMode="External"/><Relationship Id="rId1863" Type="http://schemas.openxmlformats.org/officeDocument/2006/relationships/hyperlink" Target="http://pbs.twimg.com/profile_images/1221020199526313984/jt3-3RNj_normal.jpg" TargetMode="External"/><Relationship Id="rId2914" Type="http://schemas.openxmlformats.org/officeDocument/2006/relationships/hyperlink" Target="http://pbs.twimg.com/profile_images/924165275896856576/dtLQ8sj__normal.jpg" TargetMode="External"/><Relationship Id="rId5320" Type="http://schemas.openxmlformats.org/officeDocument/2006/relationships/hyperlink" Target="https://twitter.com/amalkh15/status/1222974165256372225" TargetMode="External"/><Relationship Id="rId7078" Type="http://schemas.openxmlformats.org/officeDocument/2006/relationships/hyperlink" Target="https://twitter.com/althani_anood/status/1222991114778677248" TargetMode="External"/><Relationship Id="rId8129" Type="http://schemas.openxmlformats.org/officeDocument/2006/relationships/hyperlink" Target="https://twitter.com/hayalovesqatar/status/1223779724205481984" TargetMode="External"/><Relationship Id="rId8890" Type="http://schemas.openxmlformats.org/officeDocument/2006/relationships/hyperlink" Target="https://twitter.com/q6r/status/1223491167729352711" TargetMode="External"/><Relationship Id="rId1516" Type="http://schemas.openxmlformats.org/officeDocument/2006/relationships/hyperlink" Target="http://pbs.twimg.com/profile_images/1208299615524655104/bg-RCZ6C_normal.jpg" TargetMode="External"/><Relationship Id="rId1930" Type="http://schemas.openxmlformats.org/officeDocument/2006/relationships/hyperlink" Target="http://pbs.twimg.com/profile_images/1217308560637530117/vRS6ex6Z_normal.jpg" TargetMode="External"/><Relationship Id="rId7492" Type="http://schemas.openxmlformats.org/officeDocument/2006/relationships/hyperlink" Target="https://twitter.com/loveinqu/status/1223350535664865280" TargetMode="External"/><Relationship Id="rId8543" Type="http://schemas.openxmlformats.org/officeDocument/2006/relationships/hyperlink" Target="https://twitter.com/haji_z/status/1223810219307868161" TargetMode="External"/><Relationship Id="rId3688" Type="http://schemas.openxmlformats.org/officeDocument/2006/relationships/hyperlink" Target="http://pbs.twimg.com/profile_images/1214066380867297280/Jl0EFISH_normal.jpg" TargetMode="External"/><Relationship Id="rId4739" Type="http://schemas.openxmlformats.org/officeDocument/2006/relationships/hyperlink" Target="https://twitter.com/rashedalshahwan/status/1222987213958451200" TargetMode="External"/><Relationship Id="rId6094" Type="http://schemas.openxmlformats.org/officeDocument/2006/relationships/hyperlink" Target="https://twitter.com/nayef__qatar/status/1223519809264025602" TargetMode="External"/><Relationship Id="rId7145" Type="http://schemas.openxmlformats.org/officeDocument/2006/relationships/hyperlink" Target="https://twitter.com/_aysha_aa/status/1223040434831810561" TargetMode="External"/><Relationship Id="rId8610" Type="http://schemas.openxmlformats.org/officeDocument/2006/relationships/hyperlink" Target="https://twitter.com/aljaidahj/status/1223171657751310336" TargetMode="External"/><Relationship Id="rId3755" Type="http://schemas.openxmlformats.org/officeDocument/2006/relationships/hyperlink" Target="http://pbs.twimg.com/profile_images/1169090586638520322/bHz188xv_normal.jpg" TargetMode="External"/><Relationship Id="rId4806" Type="http://schemas.openxmlformats.org/officeDocument/2006/relationships/hyperlink" Target="https://twitter.com/0epshrgtxwrwlmi/status/1223137867771400192" TargetMode="External"/><Relationship Id="rId6161" Type="http://schemas.openxmlformats.org/officeDocument/2006/relationships/hyperlink" Target="https://twitter.com/shabihatalghim/status/1223347589342474242" TargetMode="External"/><Relationship Id="rId7212" Type="http://schemas.openxmlformats.org/officeDocument/2006/relationships/hyperlink" Target="https://twitter.com/ops6015/status/1223594964745117697" TargetMode="External"/><Relationship Id="rId676" Type="http://schemas.openxmlformats.org/officeDocument/2006/relationships/hyperlink" Target="http://pbs.twimg.com/profile_images/1135649604354084865/1sFFRAh1_normal.jpg" TargetMode="External"/><Relationship Id="rId2357" Type="http://schemas.openxmlformats.org/officeDocument/2006/relationships/hyperlink" Target="http://pbs.twimg.com/profile_images/872697315298918400/KYHUQU2C_normal.jpg" TargetMode="External"/><Relationship Id="rId3408" Type="http://schemas.openxmlformats.org/officeDocument/2006/relationships/hyperlink" Target="http://pbs.twimg.com/profile_images/2934886216/53672dfb1f11f1821a96b8f671263542_normal.jpeg" TargetMode="External"/><Relationship Id="rId329" Type="http://schemas.openxmlformats.org/officeDocument/2006/relationships/hyperlink" Target="https://pbs.twimg.com/media/EPrzc_FX0AAMyb9.jpg" TargetMode="External"/><Relationship Id="rId1373" Type="http://schemas.openxmlformats.org/officeDocument/2006/relationships/hyperlink" Target="http://pbs.twimg.com/profile_images/1142474759395061760/Oczkdb_p_normal.jpg" TargetMode="External"/><Relationship Id="rId2771" Type="http://schemas.openxmlformats.org/officeDocument/2006/relationships/hyperlink" Target="http://pbs.twimg.com/profile_images/1188216943154814976/4y5rVND9_normal.jpg" TargetMode="External"/><Relationship Id="rId3822" Type="http://schemas.openxmlformats.org/officeDocument/2006/relationships/hyperlink" Target="http://pbs.twimg.com/profile_images/1001576335116877824/R-60Up9R_normal.jpg" TargetMode="External"/><Relationship Id="rId6978" Type="http://schemas.openxmlformats.org/officeDocument/2006/relationships/hyperlink" Target="https://twitter.com/hassan_alkuwari/status/1223556622091530240" TargetMode="External"/><Relationship Id="rId9037" Type="http://schemas.openxmlformats.org/officeDocument/2006/relationships/hyperlink" Target="https://api.twitter.com/1.1/geo/id/0033b59d59056043.json" TargetMode="External"/><Relationship Id="rId743" Type="http://schemas.openxmlformats.org/officeDocument/2006/relationships/hyperlink" Target="http://pbs.twimg.com/profile_images/888502778766647296/0t3VIYIf_normal.jpg" TargetMode="External"/><Relationship Id="rId1026" Type="http://schemas.openxmlformats.org/officeDocument/2006/relationships/hyperlink" Target="http://pbs.twimg.com/profile_images/437156540013752320/JZTDPRuY_normal.jpeg" TargetMode="External"/><Relationship Id="rId2424" Type="http://schemas.openxmlformats.org/officeDocument/2006/relationships/hyperlink" Target="https://pbs.twimg.com/ext_tw_video_thumb/1223687840619487239/pu/img/KqvpmTeVkjX34hht.jpg" TargetMode="External"/><Relationship Id="rId5994" Type="http://schemas.openxmlformats.org/officeDocument/2006/relationships/hyperlink" Target="https://twitter.com/nouuffalsahlawi/status/1223565696006852608" TargetMode="External"/><Relationship Id="rId8053" Type="http://schemas.openxmlformats.org/officeDocument/2006/relationships/hyperlink" Target="https://twitter.com/bosand_qtr/status/1223752172078280704" TargetMode="External"/><Relationship Id="rId810" Type="http://schemas.openxmlformats.org/officeDocument/2006/relationships/hyperlink" Target="http://pbs.twimg.com/profile_images/1145310459693867008/806Vmj1x_normal.jpg" TargetMode="External"/><Relationship Id="rId1440" Type="http://schemas.openxmlformats.org/officeDocument/2006/relationships/hyperlink" Target="http://abs.twimg.com/sticky/default_profile_images/default_profile_normal.png" TargetMode="External"/><Relationship Id="rId4596" Type="http://schemas.openxmlformats.org/officeDocument/2006/relationships/hyperlink" Target="http://pbs.twimg.com/profile_images/1208492516858847234/IMmT8pVO_normal.jpg" TargetMode="External"/><Relationship Id="rId5647" Type="http://schemas.openxmlformats.org/officeDocument/2006/relationships/hyperlink" Target="https://twitter.com/drkhaledselwadi/status/1223489907798179844" TargetMode="External"/><Relationship Id="rId3198" Type="http://schemas.openxmlformats.org/officeDocument/2006/relationships/hyperlink" Target="http://pbs.twimg.com/profile_images/1213854942890299392/IybTLHyW_normal.jpg" TargetMode="External"/><Relationship Id="rId4249" Type="http://schemas.openxmlformats.org/officeDocument/2006/relationships/hyperlink" Target="https://pbs.twimg.com/media/EPtk9dQWoAEZvyN.jpg" TargetMode="External"/><Relationship Id="rId4663" Type="http://schemas.openxmlformats.org/officeDocument/2006/relationships/hyperlink" Target="http://pbs.twimg.com/profile_images/1214491471388315648/oYIidoPe_normal.jpg" TargetMode="External"/><Relationship Id="rId5714" Type="http://schemas.openxmlformats.org/officeDocument/2006/relationships/hyperlink" Target="https://twitter.com/nouufie/status/1223508731108962305" TargetMode="External"/><Relationship Id="rId8120" Type="http://schemas.openxmlformats.org/officeDocument/2006/relationships/hyperlink" Target="https://twitter.com/111111_bayan/status/1223772558165757953" TargetMode="External"/><Relationship Id="rId3265" Type="http://schemas.openxmlformats.org/officeDocument/2006/relationships/hyperlink" Target="http://pbs.twimg.com/profile_images/902477343570014208/6iy7odBU_normal.jpg" TargetMode="External"/><Relationship Id="rId4316" Type="http://schemas.openxmlformats.org/officeDocument/2006/relationships/hyperlink" Target="https://pbs.twimg.com/ext_tw_video_thumb/1223687840619487239/pu/img/KqvpmTeVkjX34hht.jpg" TargetMode="External"/><Relationship Id="rId4730" Type="http://schemas.openxmlformats.org/officeDocument/2006/relationships/hyperlink" Target="https://twitter.com/om_naif80/status/1222983200085102592" TargetMode="External"/><Relationship Id="rId7886" Type="http://schemas.openxmlformats.org/officeDocument/2006/relationships/hyperlink" Target="https://twitter.com/jmssm2022/status/1223035707771576320" TargetMode="External"/><Relationship Id="rId8937" Type="http://schemas.openxmlformats.org/officeDocument/2006/relationships/hyperlink" Target="https://twitter.com/q6r/status/1223713082960154625" TargetMode="External"/><Relationship Id="rId186" Type="http://schemas.openxmlformats.org/officeDocument/2006/relationships/hyperlink" Target="https://pbs.twimg.com/ext_tw_video_thumb/1223687840619487239/pu/img/KqvpmTeVkjX34hht.jpg" TargetMode="External"/><Relationship Id="rId2281" Type="http://schemas.openxmlformats.org/officeDocument/2006/relationships/hyperlink" Target="http://pbs.twimg.com/profile_images/1106569025616838656/K1JlR3VS_normal.jpg" TargetMode="External"/><Relationship Id="rId3332" Type="http://schemas.openxmlformats.org/officeDocument/2006/relationships/hyperlink" Target="http://pbs.twimg.com/profile_images/477187514734612480/ZO8Vokht_normal.jpeg" TargetMode="External"/><Relationship Id="rId6488" Type="http://schemas.openxmlformats.org/officeDocument/2006/relationships/hyperlink" Target="https://twitter.com/shazaamj/status/1223657822644252672" TargetMode="External"/><Relationship Id="rId7539" Type="http://schemas.openxmlformats.org/officeDocument/2006/relationships/hyperlink" Target="https://twitter.com/bousaoud1972/status/1223721102452674561" TargetMode="External"/><Relationship Id="rId253" Type="http://schemas.openxmlformats.org/officeDocument/2006/relationships/hyperlink" Target="https://pbs.twimg.com/media/EPtk9dQWoAEZvyN.jpg" TargetMode="External"/><Relationship Id="rId6555" Type="http://schemas.openxmlformats.org/officeDocument/2006/relationships/hyperlink" Target="https://twitter.com/if53v9lr84/status/1223672368062660614" TargetMode="External"/><Relationship Id="rId7953" Type="http://schemas.openxmlformats.org/officeDocument/2006/relationships/hyperlink" Target="https://twitter.com/sperantish/status/1223741200538140672" TargetMode="External"/><Relationship Id="rId320" Type="http://schemas.openxmlformats.org/officeDocument/2006/relationships/hyperlink" Target="https://pbs.twimg.com/media/EPuXUfqWkAAFtdy.jpg" TargetMode="External"/><Relationship Id="rId2001" Type="http://schemas.openxmlformats.org/officeDocument/2006/relationships/hyperlink" Target="http://pbs.twimg.com/profile_images/1219157983210270720/8FRCOJCP_normal.jpg" TargetMode="External"/><Relationship Id="rId5157" Type="http://schemas.openxmlformats.org/officeDocument/2006/relationships/hyperlink" Target="https://twitter.com/_alsnafeah_/status/1223336536609042433" TargetMode="External"/><Relationship Id="rId6208" Type="http://schemas.openxmlformats.org/officeDocument/2006/relationships/hyperlink" Target="https://twitter.com/mohamedalali13/status/1223596349628829698" TargetMode="External"/><Relationship Id="rId7606" Type="http://schemas.openxmlformats.org/officeDocument/2006/relationships/hyperlink" Target="https://twitter.com/salmlm/status/1223715655003901952" TargetMode="External"/><Relationship Id="rId5571" Type="http://schemas.openxmlformats.org/officeDocument/2006/relationships/hyperlink" Target="https://twitter.com/abdullalnaama/status/1223448463884636161" TargetMode="External"/><Relationship Id="rId6622" Type="http://schemas.openxmlformats.org/officeDocument/2006/relationships/hyperlink" Target="https://twitter.com/iammehola/status/1223683065983250432" TargetMode="External"/><Relationship Id="rId1767" Type="http://schemas.openxmlformats.org/officeDocument/2006/relationships/hyperlink" Target="http://pbs.twimg.com/profile_images/1202469523355570178/LTPzHQq4_normal.jpg" TargetMode="External"/><Relationship Id="rId2818" Type="http://schemas.openxmlformats.org/officeDocument/2006/relationships/hyperlink" Target="http://pbs.twimg.com/profile_images/1003767923410780160/n_qroPsX_normal.jpg" TargetMode="External"/><Relationship Id="rId4173" Type="http://schemas.openxmlformats.org/officeDocument/2006/relationships/hyperlink" Target="http://pbs.twimg.com/profile_images/1158706367986839553/q2HFg_IA_normal.jpg" TargetMode="External"/><Relationship Id="rId5224" Type="http://schemas.openxmlformats.org/officeDocument/2006/relationships/hyperlink" Target="https://twitter.com/al3rbawiyah/status/1223348664866942982" TargetMode="External"/><Relationship Id="rId8794" Type="http://schemas.openxmlformats.org/officeDocument/2006/relationships/hyperlink" Target="https://twitter.com/aljabera245/status/1223136959213768705" TargetMode="External"/><Relationship Id="rId59" Type="http://schemas.openxmlformats.org/officeDocument/2006/relationships/hyperlink" Target="https://twitter.com/Queen___ahmed/status/1223566010051067904?s=19" TargetMode="External"/><Relationship Id="rId1834" Type="http://schemas.openxmlformats.org/officeDocument/2006/relationships/hyperlink" Target="http://pbs.twimg.com/profile_images/1218287120671965184/Vq-dj33v_normal.jpg" TargetMode="External"/><Relationship Id="rId4240" Type="http://schemas.openxmlformats.org/officeDocument/2006/relationships/hyperlink" Target="http://pbs.twimg.com/profile_images/1169242137403232258/6CKZ8hgE_normal.jpg" TargetMode="External"/><Relationship Id="rId7396" Type="http://schemas.openxmlformats.org/officeDocument/2006/relationships/hyperlink" Target="https://twitter.com/qatarhaya2022/status/1223585401052508160" TargetMode="External"/><Relationship Id="rId8447" Type="http://schemas.openxmlformats.org/officeDocument/2006/relationships/hyperlink" Target="https://twitter.com/abdullaqat93/status/1223499093793759233" TargetMode="External"/><Relationship Id="rId8861" Type="http://schemas.openxmlformats.org/officeDocument/2006/relationships/hyperlink" Target="https://twitter.com/khalidaljumaily/status/1223824403533901824" TargetMode="External"/><Relationship Id="rId7049" Type="http://schemas.openxmlformats.org/officeDocument/2006/relationships/hyperlink" Target="https://twitter.com/_aysha_aa/status/1223275231826989056" TargetMode="External"/><Relationship Id="rId7463" Type="http://schemas.openxmlformats.org/officeDocument/2006/relationships/hyperlink" Target="https://twitter.com/ho44o/status/1223495352382296064" TargetMode="External"/><Relationship Id="rId8514" Type="http://schemas.openxmlformats.org/officeDocument/2006/relationships/hyperlink" Target="https://twitter.com/3obtii/status/1222972577485873152" TargetMode="External"/><Relationship Id="rId1901" Type="http://schemas.openxmlformats.org/officeDocument/2006/relationships/hyperlink" Target="http://pbs.twimg.com/profile_images/1199237334463631365/Qi86Abff_normal.jpg" TargetMode="External"/><Relationship Id="rId3659" Type="http://schemas.openxmlformats.org/officeDocument/2006/relationships/hyperlink" Target="https://pbs.twimg.com/ext_tw_video_thumb/1223688001433296899/pu/img/v1E2GEBvbWEODjVe.jpg" TargetMode="External"/><Relationship Id="rId6065" Type="http://schemas.openxmlformats.org/officeDocument/2006/relationships/hyperlink" Target="https://twitter.com/bohamad9999/status/1223574392548089856" TargetMode="External"/><Relationship Id="rId7116" Type="http://schemas.openxmlformats.org/officeDocument/2006/relationships/hyperlink" Target="https://twitter.com/_aysha_aa/status/1223377330023862277" TargetMode="External"/><Relationship Id="rId5081" Type="http://schemas.openxmlformats.org/officeDocument/2006/relationships/hyperlink" Target="https://twitter.com/msdalloul/status/1223307843958398976" TargetMode="External"/><Relationship Id="rId6132" Type="http://schemas.openxmlformats.org/officeDocument/2006/relationships/hyperlink" Target="https://twitter.com/ha91774/status/1223581931725623297" TargetMode="External"/><Relationship Id="rId7530" Type="http://schemas.openxmlformats.org/officeDocument/2006/relationships/hyperlink" Target="https://twitter.com/qatarfuture2030/status/1223720888547401731" TargetMode="External"/><Relationship Id="rId994" Type="http://schemas.openxmlformats.org/officeDocument/2006/relationships/hyperlink" Target="http://pbs.twimg.com/profile_images/1148896096187555840/9ykftZhp_normal.jpg" TargetMode="External"/><Relationship Id="rId2675" Type="http://schemas.openxmlformats.org/officeDocument/2006/relationships/hyperlink" Target="http://pbs.twimg.com/profile_images/1150944442481856512/U0KK3zgH_normal.jpg" TargetMode="External"/><Relationship Id="rId3726" Type="http://schemas.openxmlformats.org/officeDocument/2006/relationships/hyperlink" Target="https://pbs.twimg.com/ext_tw_video_thumb/1223688001433296899/pu/img/v1E2GEBvbWEODjVe.jpg" TargetMode="External"/><Relationship Id="rId647" Type="http://schemas.openxmlformats.org/officeDocument/2006/relationships/hyperlink" Target="http://pbs.twimg.com/profile_images/1217789463985819650/AZaZsaKw_normal.jpg" TargetMode="External"/><Relationship Id="rId1277" Type="http://schemas.openxmlformats.org/officeDocument/2006/relationships/hyperlink" Target="http://pbs.twimg.com/profile_images/1149360291525869568/LeORZtZC_normal.jpg" TargetMode="External"/><Relationship Id="rId1691" Type="http://schemas.openxmlformats.org/officeDocument/2006/relationships/hyperlink" Target="http://pbs.twimg.com/profile_images/1208054067467034626/8NwZ1LmR_normal.jpg" TargetMode="External"/><Relationship Id="rId2328" Type="http://schemas.openxmlformats.org/officeDocument/2006/relationships/hyperlink" Target="http://pbs.twimg.com/profile_images/1199332856226435073/45gLC6Tz_normal.jpg" TargetMode="External"/><Relationship Id="rId2742" Type="http://schemas.openxmlformats.org/officeDocument/2006/relationships/hyperlink" Target="http://pbs.twimg.com/profile_images/1219337782897926146/licuxOfd_normal.jpg" TargetMode="External"/><Relationship Id="rId5898" Type="http://schemas.openxmlformats.org/officeDocument/2006/relationships/hyperlink" Target="https://twitter.com/muneerax/status/1223553449373110272" TargetMode="External"/><Relationship Id="rId6949" Type="http://schemas.openxmlformats.org/officeDocument/2006/relationships/hyperlink" Target="https://twitter.com/ragdoll2000/status/1223137532256444416" TargetMode="External"/><Relationship Id="rId714" Type="http://schemas.openxmlformats.org/officeDocument/2006/relationships/hyperlink" Target="http://pbs.twimg.com/profile_images/1207682980313010176/3Ar7N0YP_normal.jpg" TargetMode="External"/><Relationship Id="rId1344" Type="http://schemas.openxmlformats.org/officeDocument/2006/relationships/hyperlink" Target="http://pbs.twimg.com/profile_images/475040139593277440/Oy0T7NGu_normal.jpeg" TargetMode="External"/><Relationship Id="rId5965" Type="http://schemas.openxmlformats.org/officeDocument/2006/relationships/hyperlink" Target="https://twitter.com/jassimsheikhan/status/1223560369395961856" TargetMode="External"/><Relationship Id="rId8371" Type="http://schemas.openxmlformats.org/officeDocument/2006/relationships/hyperlink" Target="https://twitter.com/_mba57/status/1223680892465557505" TargetMode="External"/><Relationship Id="rId9008" Type="http://schemas.openxmlformats.org/officeDocument/2006/relationships/hyperlink" Target="https://twitter.com/bandaralshafi/status/1223020665890070528" TargetMode="External"/><Relationship Id="rId50" Type="http://schemas.openxmlformats.org/officeDocument/2006/relationships/hyperlink" Target="https://twitter.com/Queen___ahmed/status/1223566010051067904?s=19" TargetMode="External"/><Relationship Id="rId1411" Type="http://schemas.openxmlformats.org/officeDocument/2006/relationships/hyperlink" Target="https://pbs.twimg.com/media/EPrLQMzWsAEVpW1.jpg" TargetMode="External"/><Relationship Id="rId4567" Type="http://schemas.openxmlformats.org/officeDocument/2006/relationships/hyperlink" Target="http://pbs.twimg.com/profile_images/1221729521205944320/fM0i-tMG_normal.jpg" TargetMode="External"/><Relationship Id="rId5618" Type="http://schemas.openxmlformats.org/officeDocument/2006/relationships/hyperlink" Target="https://twitter.com/sardar40947826/status/1223475175754227715" TargetMode="External"/><Relationship Id="rId8024" Type="http://schemas.openxmlformats.org/officeDocument/2006/relationships/hyperlink" Target="https://twitter.com/hamadk994/status/1223720537907695621" TargetMode="External"/><Relationship Id="rId3169" Type="http://schemas.openxmlformats.org/officeDocument/2006/relationships/hyperlink" Target="http://pbs.twimg.com/profile_images/1001103579372052488/6j__HGTU_normal.jpg" TargetMode="External"/><Relationship Id="rId3583" Type="http://schemas.openxmlformats.org/officeDocument/2006/relationships/hyperlink" Target="http://pbs.twimg.com/profile_images/1221192436900253696/9HFe1RBs_normal.jpg" TargetMode="External"/><Relationship Id="rId4981" Type="http://schemas.openxmlformats.org/officeDocument/2006/relationships/hyperlink" Target="https://twitter.com/zphoneloser/status/1223272026527404035" TargetMode="External"/><Relationship Id="rId7040" Type="http://schemas.openxmlformats.org/officeDocument/2006/relationships/hyperlink" Target="https://twitter.com/roda_ah/status/1223267187000999938" TargetMode="External"/><Relationship Id="rId2185" Type="http://schemas.openxmlformats.org/officeDocument/2006/relationships/hyperlink" Target="http://pbs.twimg.com/profile_images/1212685553218523136/wAqQKyr9_normal.jpg" TargetMode="External"/><Relationship Id="rId3236" Type="http://schemas.openxmlformats.org/officeDocument/2006/relationships/hyperlink" Target="http://pbs.twimg.com/profile_images/1162574693418917888/ue0ZxS4R_normal.jpg" TargetMode="External"/><Relationship Id="rId4634" Type="http://schemas.openxmlformats.org/officeDocument/2006/relationships/hyperlink" Target="http://pbs.twimg.com/profile_images/885256608300879873/ToTetWma_normal.jpg" TargetMode="External"/><Relationship Id="rId157" Type="http://schemas.openxmlformats.org/officeDocument/2006/relationships/hyperlink" Target="https://pbs.twimg.com/media/EPkPKLuXsAA6Dy0.jpg" TargetMode="External"/><Relationship Id="rId3650" Type="http://schemas.openxmlformats.org/officeDocument/2006/relationships/hyperlink" Target="https://pbs.twimg.com/media/EPuUKbxXkAA6aZy.jpg" TargetMode="External"/><Relationship Id="rId4701" Type="http://schemas.openxmlformats.org/officeDocument/2006/relationships/hyperlink" Target="http://pbs.twimg.com/profile_images/1126258004670730245/0T6cK-ki_normal.jpg" TargetMode="External"/><Relationship Id="rId7857" Type="http://schemas.openxmlformats.org/officeDocument/2006/relationships/hyperlink" Target="https://twitter.com/ahmadqtr/status/1223739465463627779" TargetMode="External"/><Relationship Id="rId8908" Type="http://schemas.openxmlformats.org/officeDocument/2006/relationships/hyperlink" Target="https://twitter.com/abdalazez400/status/1223382750989897728" TargetMode="External"/><Relationship Id="rId571" Type="http://schemas.openxmlformats.org/officeDocument/2006/relationships/hyperlink" Target="https://pbs.twimg.com/ext_tw_video_thumb/1223227216554754051/pu/img/es1puPQVVWQXuXDj.jpg" TargetMode="External"/><Relationship Id="rId2252" Type="http://schemas.openxmlformats.org/officeDocument/2006/relationships/hyperlink" Target="http://pbs.twimg.com/profile_images/1209457973925437440/0gPV9gwR_normal.jpg" TargetMode="External"/><Relationship Id="rId3303" Type="http://schemas.openxmlformats.org/officeDocument/2006/relationships/hyperlink" Target="http://abs.twimg.com/sticky/default_profile_images/default_profile_normal.png" TargetMode="External"/><Relationship Id="rId6459" Type="http://schemas.openxmlformats.org/officeDocument/2006/relationships/hyperlink" Target="https://twitter.com/thesarask/status/1223571414642458626" TargetMode="External"/><Relationship Id="rId6873" Type="http://schemas.openxmlformats.org/officeDocument/2006/relationships/hyperlink" Target="https://twitter.com/samarmh8/status/1223697650979168257" TargetMode="External"/><Relationship Id="rId7924" Type="http://schemas.openxmlformats.org/officeDocument/2006/relationships/hyperlink" Target="https://twitter.com/wanwho/status/1223353823302950921" TargetMode="External"/><Relationship Id="rId224" Type="http://schemas.openxmlformats.org/officeDocument/2006/relationships/hyperlink" Target="https://pbs.twimg.com/media/EPt3w86WoAErxwh.jpg" TargetMode="External"/><Relationship Id="rId5475" Type="http://schemas.openxmlformats.org/officeDocument/2006/relationships/hyperlink" Target="https://twitter.com/qataralansari/status/1223398637495029761" TargetMode="External"/><Relationship Id="rId6526" Type="http://schemas.openxmlformats.org/officeDocument/2006/relationships/hyperlink" Target="https://twitter.com/vgy_hq/status/1223664545652146177" TargetMode="External"/><Relationship Id="rId6940" Type="http://schemas.openxmlformats.org/officeDocument/2006/relationships/hyperlink" Target="https://twitter.com/01234ahmad/status/1223700020567986176" TargetMode="External"/><Relationship Id="rId4077" Type="http://schemas.openxmlformats.org/officeDocument/2006/relationships/hyperlink" Target="http://pbs.twimg.com/profile_images/1203980208954580994/aNczGrMM_normal.jpg" TargetMode="External"/><Relationship Id="rId4491" Type="http://schemas.openxmlformats.org/officeDocument/2006/relationships/hyperlink" Target="http://pbs.twimg.com/profile_images/1222609405927137282/oQFvXyLy_normal.jpg" TargetMode="External"/><Relationship Id="rId5128" Type="http://schemas.openxmlformats.org/officeDocument/2006/relationships/hyperlink" Target="https://twitter.com/alabdullah5522/status/1223262793761271814" TargetMode="External"/><Relationship Id="rId5542" Type="http://schemas.openxmlformats.org/officeDocument/2006/relationships/hyperlink" Target="https://twitter.com/yk5088/status/1222951118227021824" TargetMode="External"/><Relationship Id="rId8698" Type="http://schemas.openxmlformats.org/officeDocument/2006/relationships/hyperlink" Target="https://twitter.com/hudaalmohannad2/status/1223489959295954946" TargetMode="External"/><Relationship Id="rId1738" Type="http://schemas.openxmlformats.org/officeDocument/2006/relationships/hyperlink" Target="http://pbs.twimg.com/profile_images/1184795467219132416/uUfUj8R6_normal.jpg" TargetMode="External"/><Relationship Id="rId3093" Type="http://schemas.openxmlformats.org/officeDocument/2006/relationships/hyperlink" Target="http://pbs.twimg.com/profile_images/1187828960043905024/EWXGuUGy_normal.jpg" TargetMode="External"/><Relationship Id="rId4144" Type="http://schemas.openxmlformats.org/officeDocument/2006/relationships/hyperlink" Target="http://pbs.twimg.com/profile_images/1042481136293818369/iD9o7sL5_normal.jpg" TargetMode="External"/><Relationship Id="rId8765" Type="http://schemas.openxmlformats.org/officeDocument/2006/relationships/hyperlink" Target="https://twitter.com/rashid_alkuwari/status/1223345093404495876" TargetMode="External"/><Relationship Id="rId3160" Type="http://schemas.openxmlformats.org/officeDocument/2006/relationships/hyperlink" Target="http://pbs.twimg.com/profile_images/1035354448573464576/TrzJlCid_normal.jpg" TargetMode="External"/><Relationship Id="rId4211" Type="http://schemas.openxmlformats.org/officeDocument/2006/relationships/hyperlink" Target="http://pbs.twimg.com/profile_images/719603302112051200/9hVDNHVT_normal.jpg" TargetMode="External"/><Relationship Id="rId7367" Type="http://schemas.openxmlformats.org/officeDocument/2006/relationships/hyperlink" Target="https://twitter.com/deqatar/status/1223678407344631812" TargetMode="External"/><Relationship Id="rId8418" Type="http://schemas.openxmlformats.org/officeDocument/2006/relationships/hyperlink" Target="https://twitter.com/_mba57/status/1223680152581955584" TargetMode="External"/><Relationship Id="rId1805" Type="http://schemas.openxmlformats.org/officeDocument/2006/relationships/hyperlink" Target="http://pbs.twimg.com/profile_images/947807771579252737/b-kiYoW1_normal.jpg" TargetMode="External"/><Relationship Id="rId7781" Type="http://schemas.openxmlformats.org/officeDocument/2006/relationships/hyperlink" Target="https://twitter.com/abk__8/status/1223626249698004992" TargetMode="External"/><Relationship Id="rId8832" Type="http://schemas.openxmlformats.org/officeDocument/2006/relationships/hyperlink" Target="https://twitter.com/bomjalyqtr/status/1223367515939770369" TargetMode="External"/><Relationship Id="rId3977" Type="http://schemas.openxmlformats.org/officeDocument/2006/relationships/hyperlink" Target="https://pbs.twimg.com/media/EPshNlOW4AIknkd.jpg" TargetMode="External"/><Relationship Id="rId6036" Type="http://schemas.openxmlformats.org/officeDocument/2006/relationships/hyperlink" Target="https://twitter.com/nonaunicorn/status/1223569625033646082" TargetMode="External"/><Relationship Id="rId6383" Type="http://schemas.openxmlformats.org/officeDocument/2006/relationships/hyperlink" Target="https://twitter.com/umjassim_75/status/1223361793365544962" TargetMode="External"/><Relationship Id="rId7434" Type="http://schemas.openxmlformats.org/officeDocument/2006/relationships/hyperlink" Target="https://twitter.com/bujaberr/status/1223717024372871169" TargetMode="External"/><Relationship Id="rId898" Type="http://schemas.openxmlformats.org/officeDocument/2006/relationships/hyperlink" Target="http://abs.twimg.com/sticky/default_profile_images/default_profile_normal.png" TargetMode="External"/><Relationship Id="rId2579" Type="http://schemas.openxmlformats.org/officeDocument/2006/relationships/hyperlink" Target="http://pbs.twimg.com/profile_images/1222897496227110912/MA3J3Jeg_normal.jpg" TargetMode="External"/><Relationship Id="rId2993" Type="http://schemas.openxmlformats.org/officeDocument/2006/relationships/hyperlink" Target="http://pbs.twimg.com/profile_images/942847206951972865/FXAR_1Kv_normal.jpg" TargetMode="External"/><Relationship Id="rId6450" Type="http://schemas.openxmlformats.org/officeDocument/2006/relationships/hyperlink" Target="https://twitter.com/mohdqtr7/status/1223590547337687043" TargetMode="External"/><Relationship Id="rId7501" Type="http://schemas.openxmlformats.org/officeDocument/2006/relationships/hyperlink" Target="https://twitter.com/kalkubaisiqtr/status/1223405655647612928" TargetMode="External"/><Relationship Id="rId965" Type="http://schemas.openxmlformats.org/officeDocument/2006/relationships/hyperlink" Target="http://pbs.twimg.com/profile_images/943476668538204160/tAccCsSU_normal.jpg" TargetMode="External"/><Relationship Id="rId1595" Type="http://schemas.openxmlformats.org/officeDocument/2006/relationships/hyperlink" Target="http://pbs.twimg.com/profile_images/875481700993781760/918y0Icw_normal.jpg" TargetMode="External"/><Relationship Id="rId2646" Type="http://schemas.openxmlformats.org/officeDocument/2006/relationships/hyperlink" Target="http://pbs.twimg.com/profile_images/755888579566592001/Bog7C9DU_normal.jpg" TargetMode="External"/><Relationship Id="rId5052" Type="http://schemas.openxmlformats.org/officeDocument/2006/relationships/hyperlink" Target="https://twitter.com/little_woman78/status/1222979082826199041" TargetMode="External"/><Relationship Id="rId6103" Type="http://schemas.openxmlformats.org/officeDocument/2006/relationships/hyperlink" Target="https://twitter.com/hatefullemon/status/1223578996241313792" TargetMode="External"/><Relationship Id="rId618" Type="http://schemas.openxmlformats.org/officeDocument/2006/relationships/hyperlink" Target="http://pbs.twimg.com/profile_images/1210397002154070016/TissTh4k_normal.jpg" TargetMode="External"/><Relationship Id="rId1248" Type="http://schemas.openxmlformats.org/officeDocument/2006/relationships/hyperlink" Target="http://pbs.twimg.com/profile_images/885644912363945985/X8zA0aHI_normal.jpg" TargetMode="External"/><Relationship Id="rId1662" Type="http://schemas.openxmlformats.org/officeDocument/2006/relationships/hyperlink" Target="http://pbs.twimg.com/profile_images/1121018214115364867/tx0iY15b_normal.jpg" TargetMode="External"/><Relationship Id="rId5869" Type="http://schemas.openxmlformats.org/officeDocument/2006/relationships/hyperlink" Target="https://twitter.com/1999mmntha/status/1223550464400248832" TargetMode="External"/><Relationship Id="rId8275" Type="http://schemas.openxmlformats.org/officeDocument/2006/relationships/hyperlink" Target="https://twitter.com/mr_qtr11/status/1223801638927900672" TargetMode="External"/><Relationship Id="rId1315" Type="http://schemas.openxmlformats.org/officeDocument/2006/relationships/hyperlink" Target="http://pbs.twimg.com/profile_images/1137279921351532545/SwQvY3i6_normal.jpg" TargetMode="External"/><Relationship Id="rId2713" Type="http://schemas.openxmlformats.org/officeDocument/2006/relationships/hyperlink" Target="http://pbs.twimg.com/profile_images/996349771043438592/XCk4xcuZ_normal.jpg" TargetMode="External"/><Relationship Id="rId7291" Type="http://schemas.openxmlformats.org/officeDocument/2006/relationships/hyperlink" Target="https://twitter.com/abdullalmesalam/status/1223706973369241600" TargetMode="External"/><Relationship Id="rId8342" Type="http://schemas.openxmlformats.org/officeDocument/2006/relationships/hyperlink" Target="https://twitter.com/bo3oof_/status/1223744085703438348" TargetMode="External"/><Relationship Id="rId4885" Type="http://schemas.openxmlformats.org/officeDocument/2006/relationships/hyperlink" Target="https://twitter.com/wazir_khann/status/1223230968594673670" TargetMode="External"/><Relationship Id="rId5936" Type="http://schemas.openxmlformats.org/officeDocument/2006/relationships/hyperlink" Target="https://twitter.com/jassim4007/status/1223462249794351107" TargetMode="External"/><Relationship Id="rId21" Type="http://schemas.openxmlformats.org/officeDocument/2006/relationships/hyperlink" Target="https://www.youtube.com/watch?v=7F2naqx86KM" TargetMode="External"/><Relationship Id="rId2089" Type="http://schemas.openxmlformats.org/officeDocument/2006/relationships/hyperlink" Target="http://pbs.twimg.com/profile_images/1183897155322482690/-4PI8XJK_normal.jpg" TargetMode="External"/><Relationship Id="rId3487" Type="http://schemas.openxmlformats.org/officeDocument/2006/relationships/hyperlink" Target="http://pbs.twimg.com/profile_images/1097851581842759680/wPxoQ0vv_normal.jpg" TargetMode="External"/><Relationship Id="rId4538" Type="http://schemas.openxmlformats.org/officeDocument/2006/relationships/hyperlink" Target="http://pbs.twimg.com/profile_images/378800000465580679/f7966fac39c340bfb551dc03e0900595_normal.jpeg" TargetMode="External"/><Relationship Id="rId4952" Type="http://schemas.openxmlformats.org/officeDocument/2006/relationships/hyperlink" Target="https://twitter.com/mohdwaves/status/1223266464540635136" TargetMode="External"/><Relationship Id="rId3554" Type="http://schemas.openxmlformats.org/officeDocument/2006/relationships/hyperlink" Target="http://pbs.twimg.com/profile_images/1211055538374684675/i1Fn0a3a_normal.jpg" TargetMode="External"/><Relationship Id="rId4605" Type="http://schemas.openxmlformats.org/officeDocument/2006/relationships/hyperlink" Target="http://pbs.twimg.com/profile_images/1012820331181101057/yLhkHYN2_normal.jpg" TargetMode="External"/><Relationship Id="rId7011" Type="http://schemas.openxmlformats.org/officeDocument/2006/relationships/hyperlink" Target="https://twitter.com/yousif546/status/1223247554017624066" TargetMode="External"/><Relationship Id="rId475" Type="http://schemas.openxmlformats.org/officeDocument/2006/relationships/hyperlink" Target="https://pbs.twimg.com/media/EPkPKLuXsAA6Dy0.jpg" TargetMode="External"/><Relationship Id="rId2156" Type="http://schemas.openxmlformats.org/officeDocument/2006/relationships/hyperlink" Target="http://pbs.twimg.com/profile_images/1173707964575899650/ID9vHg2Q_normal.jpg" TargetMode="External"/><Relationship Id="rId2570" Type="http://schemas.openxmlformats.org/officeDocument/2006/relationships/hyperlink" Target="http://pbs.twimg.com/profile_images/867828687038763010/RFsulVtM_normal.jpg" TargetMode="External"/><Relationship Id="rId3207" Type="http://schemas.openxmlformats.org/officeDocument/2006/relationships/hyperlink" Target="http://pbs.twimg.com/profile_images/882713346625220608/v4vJi6el_normal.jpg" TargetMode="External"/><Relationship Id="rId3621" Type="http://schemas.openxmlformats.org/officeDocument/2006/relationships/hyperlink" Target="http://pbs.twimg.com/profile_images/1074045374774603778/r1RMPUdb_normal.jpg" TargetMode="External"/><Relationship Id="rId6777" Type="http://schemas.openxmlformats.org/officeDocument/2006/relationships/hyperlink" Target="https://twitter.com/anoodyjalthanii/status/1223690685330739205" TargetMode="External"/><Relationship Id="rId7828" Type="http://schemas.openxmlformats.org/officeDocument/2006/relationships/hyperlink" Target="https://twitter.com/alemadi1989/status/1223194510005624832" TargetMode="External"/><Relationship Id="rId128" Type="http://schemas.openxmlformats.org/officeDocument/2006/relationships/hyperlink" Target="https://pbs.twimg.com/media/EPrvDrbWoAEdrTI.png" TargetMode="External"/><Relationship Id="rId542" Type="http://schemas.openxmlformats.org/officeDocument/2006/relationships/hyperlink" Target="http://pbs.twimg.com/profile_images/1196005978979868673/-3brRToO_normal.jpg" TargetMode="External"/><Relationship Id="rId1172" Type="http://schemas.openxmlformats.org/officeDocument/2006/relationships/hyperlink" Target="http://pbs.twimg.com/profile_images/873680088247783424/kUtBq9aZ_normal.jpg" TargetMode="External"/><Relationship Id="rId2223" Type="http://schemas.openxmlformats.org/officeDocument/2006/relationships/hyperlink" Target="http://pbs.twimg.com/profile_images/1216021537305845763/W_mXTp9N_normal.jpg" TargetMode="External"/><Relationship Id="rId5379" Type="http://schemas.openxmlformats.org/officeDocument/2006/relationships/hyperlink" Target="https://twitter.com/h_alyazidi/status/1223370627693862912" TargetMode="External"/><Relationship Id="rId5793" Type="http://schemas.openxmlformats.org/officeDocument/2006/relationships/hyperlink" Target="https://twitter.com/hediye_/status/1223542342130585600" TargetMode="External"/><Relationship Id="rId6844" Type="http://schemas.openxmlformats.org/officeDocument/2006/relationships/hyperlink" Target="https://twitter.com/msm21981462/status/1223274769874857984" TargetMode="External"/><Relationship Id="rId4395" Type="http://schemas.openxmlformats.org/officeDocument/2006/relationships/hyperlink" Target="http://pbs.twimg.com/profile_images/1212505777858138113/277Wktwf_normal.jpg" TargetMode="External"/><Relationship Id="rId5446" Type="http://schemas.openxmlformats.org/officeDocument/2006/relationships/hyperlink" Target="https://twitter.com/bonasser1/status/1223383270081122307" TargetMode="External"/><Relationship Id="rId1989" Type="http://schemas.openxmlformats.org/officeDocument/2006/relationships/hyperlink" Target="http://pbs.twimg.com/profile_images/1141068938299748353/cBqfvzTj_normal.jpg" TargetMode="External"/><Relationship Id="rId4048" Type="http://schemas.openxmlformats.org/officeDocument/2006/relationships/hyperlink" Target="http://pbs.twimg.com/profile_images/1031340029338112001/vUbn9phx_normal.jpg" TargetMode="External"/><Relationship Id="rId5860" Type="http://schemas.openxmlformats.org/officeDocument/2006/relationships/hyperlink" Target="https://twitter.com/qtqatar/status/1223550253326049280" TargetMode="External"/><Relationship Id="rId6911" Type="http://schemas.openxmlformats.org/officeDocument/2006/relationships/hyperlink" Target="https://twitter.com/rouda2004/status/1223542349634199552" TargetMode="External"/><Relationship Id="rId3064" Type="http://schemas.openxmlformats.org/officeDocument/2006/relationships/hyperlink" Target="http://pbs.twimg.com/profile_images/1223545015235948544/Li2WIOib_normal.jpg" TargetMode="External"/><Relationship Id="rId4462" Type="http://schemas.openxmlformats.org/officeDocument/2006/relationships/hyperlink" Target="http://pbs.twimg.com/profile_images/1223140526595223552/74fCjqzN_normal.jpg" TargetMode="External"/><Relationship Id="rId5513" Type="http://schemas.openxmlformats.org/officeDocument/2006/relationships/hyperlink" Target="https://twitter.com/fayza42900031/status/1223421600617369600" TargetMode="External"/><Relationship Id="rId8669" Type="http://schemas.openxmlformats.org/officeDocument/2006/relationships/hyperlink" Target="https://twitter.com/dar_altamimi/status/1223362086308339714" TargetMode="External"/><Relationship Id="rId1709" Type="http://schemas.openxmlformats.org/officeDocument/2006/relationships/hyperlink" Target="http://pbs.twimg.com/profile_images/1193796491766325249/cOj34N7v_normal.jpg" TargetMode="External"/><Relationship Id="rId4115" Type="http://schemas.openxmlformats.org/officeDocument/2006/relationships/hyperlink" Target="http://pbs.twimg.com/profile_images/1154509612017692672/UwGdfqXz_normal.jpg" TargetMode="External"/><Relationship Id="rId7685" Type="http://schemas.openxmlformats.org/officeDocument/2006/relationships/hyperlink" Target="https://twitter.com/kvvsii/status/1223731150465708032" TargetMode="External"/><Relationship Id="rId8736" Type="http://schemas.openxmlformats.org/officeDocument/2006/relationships/hyperlink" Target="https://twitter.com/jassimalna3ma/status/1223821919687991297" TargetMode="External"/><Relationship Id="rId2080" Type="http://schemas.openxmlformats.org/officeDocument/2006/relationships/hyperlink" Target="http://pbs.twimg.com/profile_images/1202135235359649792/Qgvho0mW_normal.jpg" TargetMode="External"/><Relationship Id="rId3131" Type="http://schemas.openxmlformats.org/officeDocument/2006/relationships/hyperlink" Target="http://pbs.twimg.com/profile_images/1001643314171412480/gluHmS4e_normal.jpg" TargetMode="External"/><Relationship Id="rId6287" Type="http://schemas.openxmlformats.org/officeDocument/2006/relationships/hyperlink" Target="https://twitter.com/khalidalnaemi1/status/1223599998815830018" TargetMode="External"/><Relationship Id="rId7338" Type="http://schemas.openxmlformats.org/officeDocument/2006/relationships/hyperlink" Target="https://twitter.com/qtr_uk96/status/1223555318640267265" TargetMode="External"/><Relationship Id="rId7752" Type="http://schemas.openxmlformats.org/officeDocument/2006/relationships/hyperlink" Target="https://twitter.com/sbm974q/status/1223735684353183749" TargetMode="External"/><Relationship Id="rId8803" Type="http://schemas.openxmlformats.org/officeDocument/2006/relationships/hyperlink" Target="https://twitter.com/aljaidah/status/1223186531646681088" TargetMode="External"/><Relationship Id="rId2897" Type="http://schemas.openxmlformats.org/officeDocument/2006/relationships/hyperlink" Target="https://pbs.twimg.com/ext_tw_video_thumb/1223262284757262336/pu/img/vLo6Us9OJomgD9_5.jpg" TargetMode="External"/><Relationship Id="rId3948" Type="http://schemas.openxmlformats.org/officeDocument/2006/relationships/hyperlink" Target="http://pbs.twimg.com/profile_images/1169635807398903810/lKDc3P0a_normal.jpg" TargetMode="External"/><Relationship Id="rId6354" Type="http://schemas.openxmlformats.org/officeDocument/2006/relationships/hyperlink" Target="https://twitter.com/_hn98_/status/1223622502783557634" TargetMode="External"/><Relationship Id="rId7405" Type="http://schemas.openxmlformats.org/officeDocument/2006/relationships/hyperlink" Target="https://twitter.com/alndawinma/status/1223713433964752896" TargetMode="External"/><Relationship Id="rId869" Type="http://schemas.openxmlformats.org/officeDocument/2006/relationships/hyperlink" Target="http://pbs.twimg.com/profile_images/1195703054739365888/7glFl7kQ_normal.jpg" TargetMode="External"/><Relationship Id="rId1499" Type="http://schemas.openxmlformats.org/officeDocument/2006/relationships/hyperlink" Target="http://pbs.twimg.com/profile_images/1211382975742595072/HTt5rPWj_normal.jpg" TargetMode="External"/><Relationship Id="rId5370" Type="http://schemas.openxmlformats.org/officeDocument/2006/relationships/hyperlink" Target="https://twitter.com/salemalmrri35/status/1223367380811862018" TargetMode="External"/><Relationship Id="rId6007" Type="http://schemas.openxmlformats.org/officeDocument/2006/relationships/hyperlink" Target="https://twitter.com/basmaa_a2/status/1223567443144126466" TargetMode="External"/><Relationship Id="rId6421" Type="http://schemas.openxmlformats.org/officeDocument/2006/relationships/hyperlink" Target="https://twitter.com/hamadalhajri/status/1223583123939655680" TargetMode="External"/><Relationship Id="rId2964" Type="http://schemas.openxmlformats.org/officeDocument/2006/relationships/hyperlink" Target="http://pbs.twimg.com/profile_images/939203917635731456/Dm2PuAbU_normal.jpg" TargetMode="External"/><Relationship Id="rId5023" Type="http://schemas.openxmlformats.org/officeDocument/2006/relationships/hyperlink" Target="https://twitter.com/bo_ibrahim79/status/1223281577196707840" TargetMode="External"/><Relationship Id="rId8179" Type="http://schemas.openxmlformats.org/officeDocument/2006/relationships/hyperlink" Target="https://twitter.com/alhitmikhalifa/status/1223460329717469194" TargetMode="External"/><Relationship Id="rId936" Type="http://schemas.openxmlformats.org/officeDocument/2006/relationships/hyperlink" Target="http://pbs.twimg.com/profile_images/868458828903444481/X042bd37_normal.jpg" TargetMode="External"/><Relationship Id="rId1219" Type="http://schemas.openxmlformats.org/officeDocument/2006/relationships/hyperlink" Target="http://pbs.twimg.com/profile_images/769033313600299010/HlikfnwE_normal.jpg" TargetMode="External"/><Relationship Id="rId1566" Type="http://schemas.openxmlformats.org/officeDocument/2006/relationships/hyperlink" Target="https://pbs.twimg.com/media/EPrjEYZXUAU8kHJ.jpg" TargetMode="External"/><Relationship Id="rId1980" Type="http://schemas.openxmlformats.org/officeDocument/2006/relationships/hyperlink" Target="http://pbs.twimg.com/profile_images/1219340108010262528/W0excU89_normal.jpg" TargetMode="External"/><Relationship Id="rId2617" Type="http://schemas.openxmlformats.org/officeDocument/2006/relationships/hyperlink" Target="http://pbs.twimg.com/profile_images/884773447749967874/7pn0EHHg_normal.jpg" TargetMode="External"/><Relationship Id="rId7195" Type="http://schemas.openxmlformats.org/officeDocument/2006/relationships/hyperlink" Target="https://twitter.com/_aysha_aa/status/1223414351123619840" TargetMode="External"/><Relationship Id="rId8246" Type="http://schemas.openxmlformats.org/officeDocument/2006/relationships/hyperlink" Target="https://twitter.com/nayef__qatar/status/1223519809264025602" TargetMode="External"/><Relationship Id="rId8593" Type="http://schemas.openxmlformats.org/officeDocument/2006/relationships/hyperlink" Target="https://twitter.com/a_e00omr/status/1223771054415450113" TargetMode="External"/><Relationship Id="rId1633" Type="http://schemas.openxmlformats.org/officeDocument/2006/relationships/hyperlink" Target="http://pbs.twimg.com/profile_images/721255855400861700/mihw3omv_normal.jpg" TargetMode="External"/><Relationship Id="rId4789" Type="http://schemas.openxmlformats.org/officeDocument/2006/relationships/hyperlink" Target="https://twitter.com/bo_yo0osf/status/1223114542353248256" TargetMode="External"/><Relationship Id="rId8660" Type="http://schemas.openxmlformats.org/officeDocument/2006/relationships/hyperlink" Target="https://twitter.com/aljassim76/status/1223163200440602629" TargetMode="External"/><Relationship Id="rId1700" Type="http://schemas.openxmlformats.org/officeDocument/2006/relationships/hyperlink" Target="http://abs.twimg.com/sticky/default_profile_images/default_profile_normal.png" TargetMode="External"/><Relationship Id="rId4856" Type="http://schemas.openxmlformats.org/officeDocument/2006/relationships/hyperlink" Target="https://twitter.com/mo22qtr/status/1223199184184057858" TargetMode="External"/><Relationship Id="rId5907" Type="http://schemas.openxmlformats.org/officeDocument/2006/relationships/hyperlink" Target="https://twitter.com/muneerax/status/1223342824952934400" TargetMode="External"/><Relationship Id="rId7262" Type="http://schemas.openxmlformats.org/officeDocument/2006/relationships/hyperlink" Target="https://twitter.com/bent_albalad_/status/1223530039377121285" TargetMode="External"/><Relationship Id="rId8313" Type="http://schemas.openxmlformats.org/officeDocument/2006/relationships/hyperlink" Target="https://twitter.com/sama_aldoha/status/1223529475100549121" TargetMode="External"/><Relationship Id="rId3458" Type="http://schemas.openxmlformats.org/officeDocument/2006/relationships/hyperlink" Target="http://pbs.twimg.com/profile_images/1200550376849711106/1tZk38Dg_normal.jpg" TargetMode="External"/><Relationship Id="rId3872" Type="http://schemas.openxmlformats.org/officeDocument/2006/relationships/hyperlink" Target="http://pbs.twimg.com/profile_images/890793406842101760/2L_nr4kY_normal.jpg" TargetMode="External"/><Relationship Id="rId4509" Type="http://schemas.openxmlformats.org/officeDocument/2006/relationships/hyperlink" Target="http://pbs.twimg.com/profile_images/1211754515453620230/gRJcyFNP_normal.jpg" TargetMode="External"/><Relationship Id="rId379" Type="http://schemas.openxmlformats.org/officeDocument/2006/relationships/hyperlink" Target="https://pbs.twimg.com/media/EPuXUfqWkAAFtdy.jpg" TargetMode="External"/><Relationship Id="rId793" Type="http://schemas.openxmlformats.org/officeDocument/2006/relationships/hyperlink" Target="http://pbs.twimg.com/profile_images/1171036216566923264/CJSQdb7f_normal.jpg" TargetMode="External"/><Relationship Id="rId2474" Type="http://schemas.openxmlformats.org/officeDocument/2006/relationships/hyperlink" Target="http://pbs.twimg.com/profile_images/1223018024824901635/q38wXM1d_normal.jpg" TargetMode="External"/><Relationship Id="rId3525" Type="http://schemas.openxmlformats.org/officeDocument/2006/relationships/hyperlink" Target="http://pbs.twimg.com/profile_images/1186597687841447936/jpvkX7Mr_normal.jpg" TargetMode="External"/><Relationship Id="rId4923" Type="http://schemas.openxmlformats.org/officeDocument/2006/relationships/hyperlink" Target="https://twitter.com/qa__101/status/1223246214726111232" TargetMode="External"/><Relationship Id="rId446" Type="http://schemas.openxmlformats.org/officeDocument/2006/relationships/hyperlink" Target="http://pbs.twimg.com/profile_images/1195688241791488000/NGKRdBpN_normal.jpg" TargetMode="External"/><Relationship Id="rId1076" Type="http://schemas.openxmlformats.org/officeDocument/2006/relationships/hyperlink" Target="http://pbs.twimg.com/profile_images/1168998961660735488/JvA4O1hz_normal.jpg" TargetMode="External"/><Relationship Id="rId1490" Type="http://schemas.openxmlformats.org/officeDocument/2006/relationships/hyperlink" Target="http://pbs.twimg.com/profile_images/1207202963695034370/H9GmAkwm_normal.jpg" TargetMode="External"/><Relationship Id="rId2127" Type="http://schemas.openxmlformats.org/officeDocument/2006/relationships/hyperlink" Target="http://pbs.twimg.com/profile_images/936715181865832449/R59MLoDx_normal.jpg" TargetMode="External"/><Relationship Id="rId860" Type="http://schemas.openxmlformats.org/officeDocument/2006/relationships/hyperlink" Target="http://pbs.twimg.com/profile_images/1182736068522774528/7B30qvHU_normal.jpg" TargetMode="External"/><Relationship Id="rId1143" Type="http://schemas.openxmlformats.org/officeDocument/2006/relationships/hyperlink" Target="http://pbs.twimg.com/profile_images/1198676250732191745/4XiKLcsb_normal.jpg" TargetMode="External"/><Relationship Id="rId2541" Type="http://schemas.openxmlformats.org/officeDocument/2006/relationships/hyperlink" Target="http://pbs.twimg.com/profile_images/1213399924173348864/Dw9yVZWn_normal.jpg" TargetMode="External"/><Relationship Id="rId4299" Type="http://schemas.openxmlformats.org/officeDocument/2006/relationships/hyperlink" Target="http://pbs.twimg.com/profile_images/872786492938047488/SF74yXDE_normal.jpg" TargetMode="External"/><Relationship Id="rId5697" Type="http://schemas.openxmlformats.org/officeDocument/2006/relationships/hyperlink" Target="https://twitter.com/mfa06800927/status/1223271206457085954" TargetMode="External"/><Relationship Id="rId6748" Type="http://schemas.openxmlformats.org/officeDocument/2006/relationships/hyperlink" Target="https://twitter.com/ui5mroqvauum21s/status/1223689486170763269" TargetMode="External"/><Relationship Id="rId8170" Type="http://schemas.openxmlformats.org/officeDocument/2006/relationships/hyperlink" Target="https://twitter.com/fma_q/status/1223355042700365824" TargetMode="External"/><Relationship Id="rId513" Type="http://schemas.openxmlformats.org/officeDocument/2006/relationships/hyperlink" Target="http://pbs.twimg.com/profile_images/1220654323463606273/BIEChyii_normal.jpg" TargetMode="External"/><Relationship Id="rId5764" Type="http://schemas.openxmlformats.org/officeDocument/2006/relationships/hyperlink" Target="https://twitter.com/ms24619250/status/1223536109910724608" TargetMode="External"/><Relationship Id="rId6815" Type="http://schemas.openxmlformats.org/officeDocument/2006/relationships/hyperlink" Target="https://twitter.com/qtrrr__/status/1223695411476672513" TargetMode="External"/><Relationship Id="rId1210" Type="http://schemas.openxmlformats.org/officeDocument/2006/relationships/hyperlink" Target="http://abs.twimg.com/sticky/default_profile_images/default_profile_normal.png" TargetMode="External"/><Relationship Id="rId4366" Type="http://schemas.openxmlformats.org/officeDocument/2006/relationships/hyperlink" Target="http://pbs.twimg.com/profile_images/1152007835728957441/7yXZQsE7_normal.jpg" TargetMode="External"/><Relationship Id="rId4780" Type="http://schemas.openxmlformats.org/officeDocument/2006/relationships/hyperlink" Target="https://twitter.com/w20p20/status/1223064801842167810" TargetMode="External"/><Relationship Id="rId5417" Type="http://schemas.openxmlformats.org/officeDocument/2006/relationships/hyperlink" Target="https://twitter.com/alnwwwr/status/1223337810385690624" TargetMode="External"/><Relationship Id="rId5831" Type="http://schemas.openxmlformats.org/officeDocument/2006/relationships/hyperlink" Target="https://twitter.com/al3bdulla707/status/1223544809228423169" TargetMode="External"/><Relationship Id="rId8987" Type="http://schemas.openxmlformats.org/officeDocument/2006/relationships/hyperlink" Target="https://twitter.com/lavender4_/status/1223828002594791428" TargetMode="External"/><Relationship Id="rId3382" Type="http://schemas.openxmlformats.org/officeDocument/2006/relationships/hyperlink" Target="http://pbs.twimg.com/profile_images/1223696923858821120/9V9YqDxX_normal.jpg" TargetMode="External"/><Relationship Id="rId4019" Type="http://schemas.openxmlformats.org/officeDocument/2006/relationships/hyperlink" Target="http://pbs.twimg.com/profile_images/1154509612017692672/UwGdfqXz_normal.jpg" TargetMode="External"/><Relationship Id="rId4433" Type="http://schemas.openxmlformats.org/officeDocument/2006/relationships/hyperlink" Target="http://abs.twimg.com/sticky/default_profile_images/default_profile_normal.png" TargetMode="External"/><Relationship Id="rId7589" Type="http://schemas.openxmlformats.org/officeDocument/2006/relationships/hyperlink" Target="https://twitter.com/f_alsaimmri/status/1223723273676120065" TargetMode="External"/><Relationship Id="rId3035" Type="http://schemas.openxmlformats.org/officeDocument/2006/relationships/hyperlink" Target="http://pbs.twimg.com/profile_images/1188836981385682944/HAVcGjyY_normal.jpg" TargetMode="External"/><Relationship Id="rId4500" Type="http://schemas.openxmlformats.org/officeDocument/2006/relationships/hyperlink" Target="http://pbs.twimg.com/profile_images/1141993607378980864/J4S9JbXn_normal.jpg" TargetMode="External"/><Relationship Id="rId7656" Type="http://schemas.openxmlformats.org/officeDocument/2006/relationships/hyperlink" Target="https://twitter.com/faisal_aljanahi/status/1223724037693722624" TargetMode="External"/><Relationship Id="rId8707" Type="http://schemas.openxmlformats.org/officeDocument/2006/relationships/hyperlink" Target="https://twitter.com/9ay3w/status/1223541913527160832" TargetMode="External"/><Relationship Id="rId370" Type="http://schemas.openxmlformats.org/officeDocument/2006/relationships/hyperlink" Target="https://pbs.twimg.com/media/EPrzc_FX0AAMyb9.jpg" TargetMode="External"/><Relationship Id="rId2051" Type="http://schemas.openxmlformats.org/officeDocument/2006/relationships/hyperlink" Target="http://pbs.twimg.com/profile_images/993942914244980743/Elt6yyHT_normal.jpg" TargetMode="External"/><Relationship Id="rId3102" Type="http://schemas.openxmlformats.org/officeDocument/2006/relationships/hyperlink" Target="http://pbs.twimg.com/profile_images/1219644248234045442/aXVz-f5g_normal.jpg" TargetMode="External"/><Relationship Id="rId6258" Type="http://schemas.openxmlformats.org/officeDocument/2006/relationships/hyperlink" Target="https://twitter.com/baloon12255/status/1223600977586028546" TargetMode="External"/><Relationship Id="rId7309" Type="http://schemas.openxmlformats.org/officeDocument/2006/relationships/hyperlink" Target="https://twitter.com/althanialjnob/status/1223708889935466497" TargetMode="External"/><Relationship Id="rId5274" Type="http://schemas.openxmlformats.org/officeDocument/2006/relationships/hyperlink" Target="https://twitter.com/khalifabinessa/status/1223351161929060352" TargetMode="External"/><Relationship Id="rId6325" Type="http://schemas.openxmlformats.org/officeDocument/2006/relationships/hyperlink" Target="https://twitter.com/bu_azooz2255/status/1223614259306946560" TargetMode="External"/><Relationship Id="rId6672" Type="http://schemas.openxmlformats.org/officeDocument/2006/relationships/hyperlink" Target="https://twitter.com/m_almesnad/status/1223341226084241408" TargetMode="External"/><Relationship Id="rId7723" Type="http://schemas.openxmlformats.org/officeDocument/2006/relationships/hyperlink" Target="https://twitter.com/aisha__2022/status/1223346498123051010" TargetMode="External"/><Relationship Id="rId2868" Type="http://schemas.openxmlformats.org/officeDocument/2006/relationships/hyperlink" Target="http://pbs.twimg.com/profile_images/996349771043438592/XCk4xcuZ_normal.jpg" TargetMode="External"/><Relationship Id="rId3919" Type="http://schemas.openxmlformats.org/officeDocument/2006/relationships/hyperlink" Target="http://pbs.twimg.com/profile_images/1169635807398903810/lKDc3P0a_normal.jpg" TargetMode="External"/><Relationship Id="rId1884" Type="http://schemas.openxmlformats.org/officeDocument/2006/relationships/hyperlink" Target="http://pbs.twimg.com/profile_images/1218820398848139265/bB35FP8x_normal.jpg" TargetMode="External"/><Relationship Id="rId2935" Type="http://schemas.openxmlformats.org/officeDocument/2006/relationships/hyperlink" Target="http://pbs.twimg.com/profile_images/1177371920045629440/Klcuc2SH_normal.jpg" TargetMode="External"/><Relationship Id="rId4290" Type="http://schemas.openxmlformats.org/officeDocument/2006/relationships/hyperlink" Target="http://pbs.twimg.com/profile_images/1169158767050727424/berVJtF9_normal.jpg" TargetMode="External"/><Relationship Id="rId5341" Type="http://schemas.openxmlformats.org/officeDocument/2006/relationships/hyperlink" Target="https://twitter.com/magazan94/status/1223361032166559744" TargetMode="External"/><Relationship Id="rId8497" Type="http://schemas.openxmlformats.org/officeDocument/2006/relationships/hyperlink" Target="https://twitter.com/abdulazizkafood/status/1223111279230869506" TargetMode="External"/><Relationship Id="rId907" Type="http://schemas.openxmlformats.org/officeDocument/2006/relationships/hyperlink" Target="http://pbs.twimg.com/profile_images/446729497618837504/NBndBnzf_normal.jpeg" TargetMode="External"/><Relationship Id="rId1537" Type="http://schemas.openxmlformats.org/officeDocument/2006/relationships/hyperlink" Target="http://pbs.twimg.com/profile_images/1140210842232864768/aqR9dIeg_normal.jpg" TargetMode="External"/><Relationship Id="rId1951" Type="http://schemas.openxmlformats.org/officeDocument/2006/relationships/hyperlink" Target="http://pbs.twimg.com/profile_images/1219701876377243648/E9g_DBZp_normal.jpg" TargetMode="External"/><Relationship Id="rId7099" Type="http://schemas.openxmlformats.org/officeDocument/2006/relationships/hyperlink" Target="https://twitter.com/althani_anood/status/1223397668833124353" TargetMode="External"/><Relationship Id="rId8564" Type="http://schemas.openxmlformats.org/officeDocument/2006/relationships/hyperlink" Target="https://twitter.com/abdalazez400/status/1223258402505273346" TargetMode="External"/><Relationship Id="rId1604" Type="http://schemas.openxmlformats.org/officeDocument/2006/relationships/hyperlink" Target="http://pbs.twimg.com/profile_images/1220064304583626754/JlXEDwaE_normal.jpg" TargetMode="External"/><Relationship Id="rId4010" Type="http://schemas.openxmlformats.org/officeDocument/2006/relationships/hyperlink" Target="http://pbs.twimg.com/profile_images/754985149905895424/WJyD8sXM_normal.jpg" TargetMode="External"/><Relationship Id="rId7166" Type="http://schemas.openxmlformats.org/officeDocument/2006/relationships/hyperlink" Target="https://twitter.com/_aysha_aa/status/1223258443311730688" TargetMode="External"/><Relationship Id="rId7580" Type="http://schemas.openxmlformats.org/officeDocument/2006/relationships/hyperlink" Target="https://twitter.com/alalmass/status/1223724354053267459" TargetMode="External"/><Relationship Id="rId8217" Type="http://schemas.openxmlformats.org/officeDocument/2006/relationships/hyperlink" Target="https://twitter.com/_974qatar/status/1223607027697684481" TargetMode="External"/><Relationship Id="rId8631" Type="http://schemas.openxmlformats.org/officeDocument/2006/relationships/hyperlink" Target="https://twitter.com/asammy178/status/1223813184336932866" TargetMode="External"/><Relationship Id="rId6182" Type="http://schemas.openxmlformats.org/officeDocument/2006/relationships/hyperlink" Target="https://twitter.com/fahadalfakhroo/status/1223520057285804032" TargetMode="External"/><Relationship Id="rId7233" Type="http://schemas.openxmlformats.org/officeDocument/2006/relationships/hyperlink" Target="https://twitter.com/aldohaa__/status/1223703997221101569" TargetMode="External"/><Relationship Id="rId697" Type="http://schemas.openxmlformats.org/officeDocument/2006/relationships/hyperlink" Target="http://pbs.twimg.com/profile_images/1027639406960816129/bfvTuH2i_normal.jpg" TargetMode="External"/><Relationship Id="rId2378" Type="http://schemas.openxmlformats.org/officeDocument/2006/relationships/hyperlink" Target="http://pbs.twimg.com/profile_images/1188362741259460609/1nNX5QXl_normal.jpg" TargetMode="External"/><Relationship Id="rId3429" Type="http://schemas.openxmlformats.org/officeDocument/2006/relationships/hyperlink" Target="http://pbs.twimg.com/profile_images/1176557216339505168/Drq-TE1k_normal.jpg" TargetMode="External"/><Relationship Id="rId3776" Type="http://schemas.openxmlformats.org/officeDocument/2006/relationships/hyperlink" Target="http://pbs.twimg.com/profile_images/1202710395426922497/6L05UU-H_normal.jpg" TargetMode="External"/><Relationship Id="rId4827" Type="http://schemas.openxmlformats.org/officeDocument/2006/relationships/hyperlink" Target="https://twitter.com/wdr0p/status/1223176166321934336" TargetMode="External"/><Relationship Id="rId2792" Type="http://schemas.openxmlformats.org/officeDocument/2006/relationships/hyperlink" Target="http://pbs.twimg.com/profile_images/1188216943154814976/4y5rVND9_normal.jpg" TargetMode="External"/><Relationship Id="rId3843" Type="http://schemas.openxmlformats.org/officeDocument/2006/relationships/hyperlink" Target="https://pbs.twimg.com/media/EPu4D2EWAAAYFFR.jpg" TargetMode="External"/><Relationship Id="rId6999" Type="http://schemas.openxmlformats.org/officeDocument/2006/relationships/hyperlink" Target="https://twitter.com/ums3oud1/status/1223003022982369286" TargetMode="External"/><Relationship Id="rId7300" Type="http://schemas.openxmlformats.org/officeDocument/2006/relationships/hyperlink" Target="https://twitter.com/aky450/status/1223708383909437440" TargetMode="External"/><Relationship Id="rId764" Type="http://schemas.openxmlformats.org/officeDocument/2006/relationships/hyperlink" Target="http://pbs.twimg.com/profile_images/1169037245757763587/ex8JItKO_normal.jpg" TargetMode="External"/><Relationship Id="rId1394" Type="http://schemas.openxmlformats.org/officeDocument/2006/relationships/hyperlink" Target="http://abs.twimg.com/sticky/default_profile_images/default_profile_normal.png" TargetMode="External"/><Relationship Id="rId2445" Type="http://schemas.openxmlformats.org/officeDocument/2006/relationships/hyperlink" Target="https://pbs.twimg.com/media/EPtq1-QXUAA6EKz.jpg" TargetMode="External"/><Relationship Id="rId3910" Type="http://schemas.openxmlformats.org/officeDocument/2006/relationships/hyperlink" Target="http://pbs.twimg.com/profile_images/1005349023363067905/xFcmA9dS_normal.jpg" TargetMode="External"/><Relationship Id="rId417" Type="http://schemas.openxmlformats.org/officeDocument/2006/relationships/hyperlink" Target="http://pbs.twimg.com/profile_images/935885812297633793/ZEoKmKjS_normal.jpg" TargetMode="External"/><Relationship Id="rId831" Type="http://schemas.openxmlformats.org/officeDocument/2006/relationships/hyperlink" Target="http://pbs.twimg.com/profile_images/1219346904838033408/3M0tENl6_normal.jpg" TargetMode="External"/><Relationship Id="rId1047" Type="http://schemas.openxmlformats.org/officeDocument/2006/relationships/hyperlink" Target="http://pbs.twimg.com/profile_images/883031646613766144/QfkX_8_0_normal.jpg" TargetMode="External"/><Relationship Id="rId1461" Type="http://schemas.openxmlformats.org/officeDocument/2006/relationships/hyperlink" Target="http://pbs.twimg.com/profile_images/715327011791773696/5fjkLFij_normal.jpg" TargetMode="External"/><Relationship Id="rId2512" Type="http://schemas.openxmlformats.org/officeDocument/2006/relationships/hyperlink" Target="http://pbs.twimg.com/profile_images/1210147439296077824/7ekQ6HkH_normal.jpg" TargetMode="External"/><Relationship Id="rId5668" Type="http://schemas.openxmlformats.org/officeDocument/2006/relationships/hyperlink" Target="https://twitter.com/25shmri/status/1223496570550784000" TargetMode="External"/><Relationship Id="rId6719" Type="http://schemas.openxmlformats.org/officeDocument/2006/relationships/hyperlink" Target="https://twitter.com/huda_al_thani/status/1223595962758848512" TargetMode="External"/><Relationship Id="rId8074" Type="http://schemas.openxmlformats.org/officeDocument/2006/relationships/hyperlink" Target="https://twitter.com/beyda2_qatar/status/1223757106966298626" TargetMode="External"/><Relationship Id="rId1114" Type="http://schemas.openxmlformats.org/officeDocument/2006/relationships/hyperlink" Target="http://pbs.twimg.com/profile_images/883148086331064320/fJ24bMoc_normal.jpg" TargetMode="External"/><Relationship Id="rId4684" Type="http://schemas.openxmlformats.org/officeDocument/2006/relationships/hyperlink" Target="http://pbs.twimg.com/profile_images/910415787386695680/sjYFtTTj_normal.jpg" TargetMode="External"/><Relationship Id="rId5735" Type="http://schemas.openxmlformats.org/officeDocument/2006/relationships/hyperlink" Target="https://twitter.com/nawal33099032/status/1223520782153867264" TargetMode="External"/><Relationship Id="rId7090" Type="http://schemas.openxmlformats.org/officeDocument/2006/relationships/hyperlink" Target="https://twitter.com/althani_anood/status/1223394216564469762" TargetMode="External"/><Relationship Id="rId8141" Type="http://schemas.openxmlformats.org/officeDocument/2006/relationships/hyperlink" Target="https://twitter.com/i87aa/status/1223346179481751554" TargetMode="External"/><Relationship Id="rId3286" Type="http://schemas.openxmlformats.org/officeDocument/2006/relationships/hyperlink" Target="https://pbs.twimg.com/media/EPshNlOW4AIknkd.jpg" TargetMode="External"/><Relationship Id="rId4337" Type="http://schemas.openxmlformats.org/officeDocument/2006/relationships/hyperlink" Target="http://pbs.twimg.com/profile_images/1125511565258690565/YGJrmKk5_normal.jpg" TargetMode="External"/><Relationship Id="rId3353" Type="http://schemas.openxmlformats.org/officeDocument/2006/relationships/hyperlink" Target="http://pbs.twimg.com/profile_images/1196770866878648322/fw8irU9V_normal.jpg" TargetMode="External"/><Relationship Id="rId4751" Type="http://schemas.openxmlformats.org/officeDocument/2006/relationships/hyperlink" Target="https://twitter.com/alhashemi62/status/1222995587878072322" TargetMode="External"/><Relationship Id="rId5802" Type="http://schemas.openxmlformats.org/officeDocument/2006/relationships/hyperlink" Target="https://twitter.com/lsbkl/status/1223542869228761089" TargetMode="External"/><Relationship Id="rId8958" Type="http://schemas.openxmlformats.org/officeDocument/2006/relationships/hyperlink" Target="https://twitter.com/lavender4_/status/1223241993989640192" TargetMode="External"/><Relationship Id="rId274" Type="http://schemas.openxmlformats.org/officeDocument/2006/relationships/hyperlink" Target="https://pbs.twimg.com/media/EPrzc_FX0AAMyb9.jpg" TargetMode="External"/><Relationship Id="rId3006" Type="http://schemas.openxmlformats.org/officeDocument/2006/relationships/hyperlink" Target="http://pbs.twimg.com/profile_images/888497469125951489/CKK0_SRB_normal.jpg" TargetMode="External"/><Relationship Id="rId4404" Type="http://schemas.openxmlformats.org/officeDocument/2006/relationships/hyperlink" Target="https://pbs.twimg.com/media/EPrzc_FX0AAMyb9.jpg" TargetMode="External"/><Relationship Id="rId7974" Type="http://schemas.openxmlformats.org/officeDocument/2006/relationships/hyperlink" Target="https://twitter.com/alfaisal2002f/status/1223571190889009158" TargetMode="External"/><Relationship Id="rId3420" Type="http://schemas.openxmlformats.org/officeDocument/2006/relationships/hyperlink" Target="http://pbs.twimg.com/profile_images/990917865644716032/-JVYEBp1_normal.jpg" TargetMode="External"/><Relationship Id="rId6576" Type="http://schemas.openxmlformats.org/officeDocument/2006/relationships/hyperlink" Target="https://twitter.com/_alsaraa/status/1223553572866011142" TargetMode="External"/><Relationship Id="rId6990" Type="http://schemas.openxmlformats.org/officeDocument/2006/relationships/hyperlink" Target="https://twitter.com/_aysha_aa/status/1223086376305987584" TargetMode="External"/><Relationship Id="rId7627" Type="http://schemas.openxmlformats.org/officeDocument/2006/relationships/hyperlink" Target="https://twitter.com/nes19721/status/1223729312236560385" TargetMode="External"/><Relationship Id="rId341" Type="http://schemas.openxmlformats.org/officeDocument/2006/relationships/hyperlink" Target="https://pbs.twimg.com/media/EPlqPA6WsAAfkQk.jpg" TargetMode="External"/><Relationship Id="rId2022" Type="http://schemas.openxmlformats.org/officeDocument/2006/relationships/hyperlink" Target="http://pbs.twimg.com/profile_images/1158123840037367808/qakJ5KuH_normal.jpg" TargetMode="External"/><Relationship Id="rId5178" Type="http://schemas.openxmlformats.org/officeDocument/2006/relationships/hyperlink" Target="https://twitter.com/jalmannaiqa/status/1223341633531523072" TargetMode="External"/><Relationship Id="rId5592" Type="http://schemas.openxmlformats.org/officeDocument/2006/relationships/hyperlink" Target="https://twitter.com/al_alqassimi/status/1223455597535940608" TargetMode="External"/><Relationship Id="rId6229" Type="http://schemas.openxmlformats.org/officeDocument/2006/relationships/hyperlink" Target="https://twitter.com/sl6an_kms92/status/1223480151440273408" TargetMode="External"/><Relationship Id="rId6643" Type="http://schemas.openxmlformats.org/officeDocument/2006/relationships/hyperlink" Target="https://twitter.com/qatar2022dohaq/status/1223591021495406594" TargetMode="External"/><Relationship Id="rId1788" Type="http://schemas.openxmlformats.org/officeDocument/2006/relationships/hyperlink" Target="http://pbs.twimg.com/profile_images/510397679134703616/QchILDBf_normal.jpeg" TargetMode="External"/><Relationship Id="rId2839" Type="http://schemas.openxmlformats.org/officeDocument/2006/relationships/hyperlink" Target="http://pbs.twimg.com/profile_images/996349771043438592/XCk4xcuZ_normal.jpg" TargetMode="External"/><Relationship Id="rId4194" Type="http://schemas.openxmlformats.org/officeDocument/2006/relationships/hyperlink" Target="http://pbs.twimg.com/profile_images/1219668775756275713/-lgFxaCt_normal.jpg" TargetMode="External"/><Relationship Id="rId5245" Type="http://schemas.openxmlformats.org/officeDocument/2006/relationships/hyperlink" Target="https://twitter.com/aboutar__/status/1223349688503537665" TargetMode="External"/><Relationship Id="rId6710" Type="http://schemas.openxmlformats.org/officeDocument/2006/relationships/hyperlink" Target="https://twitter.com/elissaalhajj/status/1223687905694113796" TargetMode="External"/><Relationship Id="rId4261" Type="http://schemas.openxmlformats.org/officeDocument/2006/relationships/hyperlink" Target="http://pbs.twimg.com/profile_images/2386704461/image_normal.jpg" TargetMode="External"/><Relationship Id="rId5312" Type="http://schemas.openxmlformats.org/officeDocument/2006/relationships/hyperlink" Target="https://twitter.com/amkalkhater/status/1223357768020758528" TargetMode="External"/><Relationship Id="rId8468" Type="http://schemas.openxmlformats.org/officeDocument/2006/relationships/hyperlink" Target="https://twitter.com/qe3h8htgemogkjs/status/1222988696816930816" TargetMode="External"/><Relationship Id="rId1508" Type="http://schemas.openxmlformats.org/officeDocument/2006/relationships/hyperlink" Target="http://pbs.twimg.com/profile_images/1221798143358111744/-nOYw_IR_normal.jpg" TargetMode="External"/><Relationship Id="rId1855" Type="http://schemas.openxmlformats.org/officeDocument/2006/relationships/hyperlink" Target="http://pbs.twimg.com/profile_images/1222265622236684292/RuhR7kIi_normal.jpg" TargetMode="External"/><Relationship Id="rId2906" Type="http://schemas.openxmlformats.org/officeDocument/2006/relationships/hyperlink" Target="https://pbs.twimg.com/media/EPt3w86WoAErxwh.jpg" TargetMode="External"/><Relationship Id="rId7484" Type="http://schemas.openxmlformats.org/officeDocument/2006/relationships/hyperlink" Target="https://twitter.com/kmedia84/status/1223375847899435008" TargetMode="External"/><Relationship Id="rId8535" Type="http://schemas.openxmlformats.org/officeDocument/2006/relationships/hyperlink" Target="https://twitter.com/bo__shams/status/1223223107940425728" TargetMode="External"/><Relationship Id="rId8882" Type="http://schemas.openxmlformats.org/officeDocument/2006/relationships/hyperlink" Target="https://twitter.com/kalthani/status/1223512900612042752" TargetMode="External"/><Relationship Id="rId1922" Type="http://schemas.openxmlformats.org/officeDocument/2006/relationships/hyperlink" Target="http://pbs.twimg.com/profile_images/1211164193422004224/drnCL-V5_normal.jpg" TargetMode="External"/><Relationship Id="rId6086" Type="http://schemas.openxmlformats.org/officeDocument/2006/relationships/hyperlink" Target="https://twitter.com/ia_badreh/status/1223577047055917058" TargetMode="External"/><Relationship Id="rId7137" Type="http://schemas.openxmlformats.org/officeDocument/2006/relationships/hyperlink" Target="https://twitter.com/a_alaoja/status/1223655607401619456" TargetMode="External"/><Relationship Id="rId7551" Type="http://schemas.openxmlformats.org/officeDocument/2006/relationships/hyperlink" Target="https://twitter.com/puck11627386/status/1223723014765846530" TargetMode="External"/><Relationship Id="rId8602" Type="http://schemas.openxmlformats.org/officeDocument/2006/relationships/hyperlink" Target="https://twitter.com/k7eelan_qtr/status/1222948653578571778" TargetMode="External"/><Relationship Id="rId2696" Type="http://schemas.openxmlformats.org/officeDocument/2006/relationships/hyperlink" Target="http://pbs.twimg.com/profile_images/996349771043438592/XCk4xcuZ_normal.jpg" TargetMode="External"/><Relationship Id="rId3747" Type="http://schemas.openxmlformats.org/officeDocument/2006/relationships/hyperlink" Target="http://pbs.twimg.com/profile_images/1219062885353250816/540ZycdJ_normal.jpg" TargetMode="External"/><Relationship Id="rId6153" Type="http://schemas.openxmlformats.org/officeDocument/2006/relationships/hyperlink" Target="https://twitter.com/babay1115/status/1223337337276465153" TargetMode="External"/><Relationship Id="rId7204" Type="http://schemas.openxmlformats.org/officeDocument/2006/relationships/hyperlink" Target="https://twitter.com/_aysha_aa/status/1223703075942289410" TargetMode="External"/><Relationship Id="rId668" Type="http://schemas.openxmlformats.org/officeDocument/2006/relationships/hyperlink" Target="http://pbs.twimg.com/profile_images/2259107350/i2_normal.jpg" TargetMode="External"/><Relationship Id="rId1298" Type="http://schemas.openxmlformats.org/officeDocument/2006/relationships/hyperlink" Target="http://pbs.twimg.com/profile_images/1194658933358628870/_qQRG3Io_normal.jpg" TargetMode="External"/><Relationship Id="rId2349" Type="http://schemas.openxmlformats.org/officeDocument/2006/relationships/hyperlink" Target="http://pbs.twimg.com/profile_images/1039903356502925312/w-uCGIov_normal.jpg" TargetMode="External"/><Relationship Id="rId2763" Type="http://schemas.openxmlformats.org/officeDocument/2006/relationships/hyperlink" Target="http://pbs.twimg.com/profile_images/1116478270097301505/AVmhuLGY_normal.jpg" TargetMode="External"/><Relationship Id="rId3814" Type="http://schemas.openxmlformats.org/officeDocument/2006/relationships/hyperlink" Target="http://pbs.twimg.com/profile_images/1211460171106533376/_EKm7mV5_normal.jpg" TargetMode="External"/><Relationship Id="rId6220" Type="http://schemas.openxmlformats.org/officeDocument/2006/relationships/hyperlink" Target="https://twitter.com/mawrtani/status/1223600723247714305" TargetMode="External"/><Relationship Id="rId735" Type="http://schemas.openxmlformats.org/officeDocument/2006/relationships/hyperlink" Target="http://pbs.twimg.com/profile_images/994124521417445376/FCIoU3LF_normal.jpg" TargetMode="External"/><Relationship Id="rId1365" Type="http://schemas.openxmlformats.org/officeDocument/2006/relationships/hyperlink" Target="http://pbs.twimg.com/profile_images/1175026919496179713/JgGbOuo0_normal.jpg" TargetMode="External"/><Relationship Id="rId2416" Type="http://schemas.openxmlformats.org/officeDocument/2006/relationships/hyperlink" Target="http://pbs.twimg.com/profile_images/1198151134956965889/Rx4SyiSx_normal.jpg" TargetMode="External"/><Relationship Id="rId8392" Type="http://schemas.openxmlformats.org/officeDocument/2006/relationships/hyperlink" Target="https://twitter.com/_mba57/status/1223670233715609600" TargetMode="External"/><Relationship Id="rId9029" Type="http://schemas.openxmlformats.org/officeDocument/2006/relationships/hyperlink" Target="https://api.twitter.com/1.1/geo/id/003941d92d5d23b8.json" TargetMode="External"/><Relationship Id="rId1018" Type="http://schemas.openxmlformats.org/officeDocument/2006/relationships/hyperlink" Target="http://pbs.twimg.com/profile_images/1197840499140415489/2Wjp9jbH_normal.jpg" TargetMode="External"/><Relationship Id="rId1432" Type="http://schemas.openxmlformats.org/officeDocument/2006/relationships/hyperlink" Target="http://pbs.twimg.com/profile_images/1140398669793042432/xiFzvYNW_normal.jpg" TargetMode="External"/><Relationship Id="rId2830" Type="http://schemas.openxmlformats.org/officeDocument/2006/relationships/hyperlink" Target="http://pbs.twimg.com/profile_images/1218127746536177664/jRVUJ-Z5_normal.jpg" TargetMode="External"/><Relationship Id="rId4588" Type="http://schemas.openxmlformats.org/officeDocument/2006/relationships/hyperlink" Target="http://pbs.twimg.com/profile_images/1210294407020371970/STVjt6EE_normal.jpg" TargetMode="External"/><Relationship Id="rId5639" Type="http://schemas.openxmlformats.org/officeDocument/2006/relationships/hyperlink" Target="https://twitter.com/qatariobserver/status/1223486567664300032" TargetMode="External"/><Relationship Id="rId5986" Type="http://schemas.openxmlformats.org/officeDocument/2006/relationships/hyperlink" Target="https://twitter.com/euhporia/status/1223563685316173825" TargetMode="External"/><Relationship Id="rId8045" Type="http://schemas.openxmlformats.org/officeDocument/2006/relationships/hyperlink" Target="https://twitter.com/safiasaaf/status/1223357299403755521" TargetMode="External"/><Relationship Id="rId71" Type="http://schemas.openxmlformats.org/officeDocument/2006/relationships/hyperlink" Target="http://nabdapp.com/t/68618876" TargetMode="External"/><Relationship Id="rId802" Type="http://schemas.openxmlformats.org/officeDocument/2006/relationships/hyperlink" Target="http://pbs.twimg.com/profile_images/1221524099719000067/3cYUPV9h_normal.jpg" TargetMode="External"/><Relationship Id="rId7061" Type="http://schemas.openxmlformats.org/officeDocument/2006/relationships/hyperlink" Target="https://twitter.com/lolo452/status/1223569537171447808" TargetMode="External"/><Relationship Id="rId8112" Type="http://schemas.openxmlformats.org/officeDocument/2006/relationships/hyperlink" Target="https://twitter.com/elbasiony_osama/status/1223761485601570817" TargetMode="External"/><Relationship Id="rId4655" Type="http://schemas.openxmlformats.org/officeDocument/2006/relationships/hyperlink" Target="http://pbs.twimg.com/profile_images/910415787386695680/sjYFtTTj_normal.jpg" TargetMode="External"/><Relationship Id="rId5706" Type="http://schemas.openxmlformats.org/officeDocument/2006/relationships/hyperlink" Target="https://twitter.com/muneera44565366/status/1223508625819426822" TargetMode="External"/><Relationship Id="rId178" Type="http://schemas.openxmlformats.org/officeDocument/2006/relationships/hyperlink" Target="https://pbs.twimg.com/ext_tw_video_thumb/1223688001433296899/pu/img/v1E2GEBvbWEODjVe.jpg" TargetMode="External"/><Relationship Id="rId3257" Type="http://schemas.openxmlformats.org/officeDocument/2006/relationships/hyperlink" Target="http://pbs.twimg.com/profile_images/1170773512468008960/sWL9SJEh_normal.jpg" TargetMode="External"/><Relationship Id="rId3671" Type="http://schemas.openxmlformats.org/officeDocument/2006/relationships/hyperlink" Target="http://pbs.twimg.com/profile_images/1221477206368686081/GH_hqZWJ_normal.jpg" TargetMode="External"/><Relationship Id="rId4308" Type="http://schemas.openxmlformats.org/officeDocument/2006/relationships/hyperlink" Target="http://pbs.twimg.com/profile_images/1222173643519799297/X831jDBU_normal.jpg" TargetMode="External"/><Relationship Id="rId4722" Type="http://schemas.openxmlformats.org/officeDocument/2006/relationships/hyperlink" Target="https://twitter.com/bee_sh3/status/1222981128648306688" TargetMode="External"/><Relationship Id="rId7878" Type="http://schemas.openxmlformats.org/officeDocument/2006/relationships/hyperlink" Target="https://twitter.com/ghdooi/status/1223562526463614979" TargetMode="External"/><Relationship Id="rId8929" Type="http://schemas.openxmlformats.org/officeDocument/2006/relationships/hyperlink" Target="https://twitter.com/lavender4_/status/1223178055390244864" TargetMode="External"/><Relationship Id="rId592" Type="http://schemas.openxmlformats.org/officeDocument/2006/relationships/hyperlink" Target="http://pbs.twimg.com/profile_images/546429451878154240/VGZpBg3-_normal.jpeg" TargetMode="External"/><Relationship Id="rId2273" Type="http://schemas.openxmlformats.org/officeDocument/2006/relationships/hyperlink" Target="http://pbs.twimg.com/profile_images/1209381395421904896/Xz121xfC_normal.jpg" TargetMode="External"/><Relationship Id="rId3324" Type="http://schemas.openxmlformats.org/officeDocument/2006/relationships/hyperlink" Target="http://pbs.twimg.com/profile_images/1166309936063766530/VCywxBmV_normal.jpg" TargetMode="External"/><Relationship Id="rId6894" Type="http://schemas.openxmlformats.org/officeDocument/2006/relationships/hyperlink" Target="https://twitter.com/rouda2004/status/1223215591160455168" TargetMode="External"/><Relationship Id="rId7945" Type="http://schemas.openxmlformats.org/officeDocument/2006/relationships/hyperlink" Target="https://twitter.com/_meem_m/status/1223268916765564928" TargetMode="External"/><Relationship Id="rId245" Type="http://schemas.openxmlformats.org/officeDocument/2006/relationships/hyperlink" Target="https://pbs.twimg.com/tweet_video_thumb/EPuDFEZXUAc_4Bw.jpg" TargetMode="External"/><Relationship Id="rId2340" Type="http://schemas.openxmlformats.org/officeDocument/2006/relationships/hyperlink" Target="http://pbs.twimg.com/profile_images/1220840967152046081/yYUhM1bl_normal.jpg" TargetMode="External"/><Relationship Id="rId5496" Type="http://schemas.openxmlformats.org/officeDocument/2006/relationships/hyperlink" Target="https://twitter.com/engin_419/status/1223409012819054599" TargetMode="External"/><Relationship Id="rId6547" Type="http://schemas.openxmlformats.org/officeDocument/2006/relationships/hyperlink" Target="https://twitter.com/thepacmannn/status/1223402430798487552" TargetMode="External"/><Relationship Id="rId312" Type="http://schemas.openxmlformats.org/officeDocument/2006/relationships/hyperlink" Target="https://pbs.twimg.com/media/EPtk9dQWoAEZvyN.jpg" TargetMode="External"/><Relationship Id="rId4098" Type="http://schemas.openxmlformats.org/officeDocument/2006/relationships/hyperlink" Target="http://pbs.twimg.com/profile_images/1154509612017692672/UwGdfqXz_normal.jpg" TargetMode="External"/><Relationship Id="rId5149" Type="http://schemas.openxmlformats.org/officeDocument/2006/relationships/hyperlink" Target="https://twitter.com/itsjawaherr/status/1223336096353988612" TargetMode="External"/><Relationship Id="rId5563" Type="http://schemas.openxmlformats.org/officeDocument/2006/relationships/hyperlink" Target="https://twitter.com/nassera52554501/status/1223444752445640706" TargetMode="External"/><Relationship Id="rId6961" Type="http://schemas.openxmlformats.org/officeDocument/2006/relationships/hyperlink" Target="https://twitter.com/ju3bg/status/1223700599147057152" TargetMode="External"/><Relationship Id="rId9020" Type="http://schemas.openxmlformats.org/officeDocument/2006/relationships/hyperlink" Target="https://api.twitter.com/1.1/geo/id/0181f32937df0de8.json" TargetMode="External"/><Relationship Id="rId4165" Type="http://schemas.openxmlformats.org/officeDocument/2006/relationships/hyperlink" Target="http://pbs.twimg.com/profile_images/1158706367986839553/q2HFg_IA_normal.jpg" TargetMode="External"/><Relationship Id="rId5216" Type="http://schemas.openxmlformats.org/officeDocument/2006/relationships/hyperlink" Target="https://twitter.com/fatooom_37/status/1223345820826767360" TargetMode="External"/><Relationship Id="rId6614" Type="http://schemas.openxmlformats.org/officeDocument/2006/relationships/hyperlink" Target="https://twitter.com/deealkk/status/1223681758736060426" TargetMode="External"/><Relationship Id="rId1759" Type="http://schemas.openxmlformats.org/officeDocument/2006/relationships/hyperlink" Target="https://pbs.twimg.com/media/EPr2mzIWkAAUX83.jpg" TargetMode="External"/><Relationship Id="rId3181" Type="http://schemas.openxmlformats.org/officeDocument/2006/relationships/hyperlink" Target="http://pbs.twimg.com/profile_images/1220328864179802112/6PMuKxUK_normal.jpg" TargetMode="External"/><Relationship Id="rId5630" Type="http://schemas.openxmlformats.org/officeDocument/2006/relationships/hyperlink" Target="https://twitter.com/ky9m3n9aojwcihv/status/1223485684574511104" TargetMode="External"/><Relationship Id="rId8786" Type="http://schemas.openxmlformats.org/officeDocument/2006/relationships/hyperlink" Target="https://twitter.com/oohendoo/status/1223220845847379968" TargetMode="External"/><Relationship Id="rId1826" Type="http://schemas.openxmlformats.org/officeDocument/2006/relationships/hyperlink" Target="http://pbs.twimg.com/profile_images/1218300019750645763/bGLzt4kj_normal.jpg" TargetMode="External"/><Relationship Id="rId4232" Type="http://schemas.openxmlformats.org/officeDocument/2006/relationships/hyperlink" Target="http://pbs.twimg.com/profile_images/1198983811733872640/ZVZCJCCW_normal.jpg" TargetMode="External"/><Relationship Id="rId7388" Type="http://schemas.openxmlformats.org/officeDocument/2006/relationships/hyperlink" Target="https://twitter.com/hinqnzsgb2uux5w/status/1223226851209940998" TargetMode="External"/><Relationship Id="rId8439" Type="http://schemas.openxmlformats.org/officeDocument/2006/relationships/hyperlink" Target="https://twitter.com/abdullaqat93/status/1223216367073185792" TargetMode="External"/><Relationship Id="rId8853" Type="http://schemas.openxmlformats.org/officeDocument/2006/relationships/hyperlink" Target="https://twitter.com/aljaidah/status/1223214670909181953" TargetMode="External"/><Relationship Id="rId3998" Type="http://schemas.openxmlformats.org/officeDocument/2006/relationships/hyperlink" Target="https://pbs.twimg.com/media/EPtmNsZX4AAjutN.jpg" TargetMode="External"/><Relationship Id="rId7455" Type="http://schemas.openxmlformats.org/officeDocument/2006/relationships/hyperlink" Target="https://twitter.com/nalaloosy/status/1223718104716447744" TargetMode="External"/><Relationship Id="rId8506" Type="http://schemas.openxmlformats.org/officeDocument/2006/relationships/hyperlink" Target="https://twitter.com/ra_999111/status/1223106811688976384" TargetMode="External"/><Relationship Id="rId8920" Type="http://schemas.openxmlformats.org/officeDocument/2006/relationships/hyperlink" Target="https://twitter.com/marzoqi_w/status/1223211266870824960" TargetMode="External"/><Relationship Id="rId6057" Type="http://schemas.openxmlformats.org/officeDocument/2006/relationships/hyperlink" Target="https://twitter.com/nouraelkwary/status/1223573399701741574" TargetMode="External"/><Relationship Id="rId6471" Type="http://schemas.openxmlformats.org/officeDocument/2006/relationships/hyperlink" Target="https://twitter.com/wahm199/status/1223652895696019458" TargetMode="External"/><Relationship Id="rId7108" Type="http://schemas.openxmlformats.org/officeDocument/2006/relationships/hyperlink" Target="https://twitter.com/dhaleez1/status/1223359937339887616" TargetMode="External"/><Relationship Id="rId7522" Type="http://schemas.openxmlformats.org/officeDocument/2006/relationships/hyperlink" Target="https://twitter.com/tagreed_alemadi/status/1223720163838742530" TargetMode="External"/><Relationship Id="rId986" Type="http://schemas.openxmlformats.org/officeDocument/2006/relationships/hyperlink" Target="http://pbs.twimg.com/profile_images/1170712567720943618/-hkezMff_normal.jpg" TargetMode="External"/><Relationship Id="rId2667" Type="http://schemas.openxmlformats.org/officeDocument/2006/relationships/hyperlink" Target="http://pbs.twimg.com/profile_images/878058319071637504/VoU2Sr2e_normal.jpg" TargetMode="External"/><Relationship Id="rId3718" Type="http://schemas.openxmlformats.org/officeDocument/2006/relationships/hyperlink" Target="http://pbs.twimg.com/profile_images/1223261085962330112/mmZ9lPI2_normal.jpg" TargetMode="External"/><Relationship Id="rId5073" Type="http://schemas.openxmlformats.org/officeDocument/2006/relationships/hyperlink" Target="https://twitter.com/nooot33/status/1223304791759249408" TargetMode="External"/><Relationship Id="rId6124" Type="http://schemas.openxmlformats.org/officeDocument/2006/relationships/hyperlink" Target="https://twitter.com/shekaaaa81/status/1223580688852639744" TargetMode="External"/><Relationship Id="rId639" Type="http://schemas.openxmlformats.org/officeDocument/2006/relationships/hyperlink" Target="http://pbs.twimg.com/profile_images/1222380248827940864/ylMB8-RM_normal.jpg" TargetMode="External"/><Relationship Id="rId1269" Type="http://schemas.openxmlformats.org/officeDocument/2006/relationships/hyperlink" Target="http://pbs.twimg.com/profile_images/1039913094246350848/S1_V9dyT_normal.jpg" TargetMode="External"/><Relationship Id="rId5140" Type="http://schemas.openxmlformats.org/officeDocument/2006/relationships/hyperlink" Target="https://twitter.com/alabdullah5522/status/1223331833896669188" TargetMode="External"/><Relationship Id="rId8296" Type="http://schemas.openxmlformats.org/officeDocument/2006/relationships/hyperlink" Target="https://twitter.com/mnasr0678/status/1223702202830741507" TargetMode="External"/><Relationship Id="rId1683" Type="http://schemas.openxmlformats.org/officeDocument/2006/relationships/hyperlink" Target="http://pbs.twimg.com/profile_images/1212714706319953920/rZN9d5dr_normal.jpg" TargetMode="External"/><Relationship Id="rId2734" Type="http://schemas.openxmlformats.org/officeDocument/2006/relationships/hyperlink" Target="http://pbs.twimg.com/profile_images/1098986782396436480/oLtmObPi_normal.jpg" TargetMode="External"/><Relationship Id="rId706" Type="http://schemas.openxmlformats.org/officeDocument/2006/relationships/hyperlink" Target="http://pbs.twimg.com/profile_images/1119510445554130946/o5ZrQpwU_normal.jpg" TargetMode="External"/><Relationship Id="rId1336" Type="http://schemas.openxmlformats.org/officeDocument/2006/relationships/hyperlink" Target="http://pbs.twimg.com/profile_images/1214892148157505536/FoimO_Qi_normal.jpg" TargetMode="External"/><Relationship Id="rId1750" Type="http://schemas.openxmlformats.org/officeDocument/2006/relationships/hyperlink" Target="http://pbs.twimg.com/profile_images/1210931494400778240/Rftq1y9H_normal.jpg" TargetMode="External"/><Relationship Id="rId2801" Type="http://schemas.openxmlformats.org/officeDocument/2006/relationships/hyperlink" Target="http://pbs.twimg.com/profile_images/948733330144616448/SPuWK46F_normal.jpg" TargetMode="External"/><Relationship Id="rId5957" Type="http://schemas.openxmlformats.org/officeDocument/2006/relationships/hyperlink" Target="https://twitter.com/mari_am20/status/1223558476464640000" TargetMode="External"/><Relationship Id="rId8016" Type="http://schemas.openxmlformats.org/officeDocument/2006/relationships/hyperlink" Target="https://twitter.com/bohemianloza/status/1223752300990205952" TargetMode="External"/><Relationship Id="rId8363" Type="http://schemas.openxmlformats.org/officeDocument/2006/relationships/hyperlink" Target="https://twitter.com/mohammed_wings/status/1223341175354134528" TargetMode="External"/><Relationship Id="rId42" Type="http://schemas.openxmlformats.org/officeDocument/2006/relationships/hyperlink" Target="https://twitter.com/Queen___ahmed/status/1223566010051067904?s=19" TargetMode="External"/><Relationship Id="rId1403" Type="http://schemas.openxmlformats.org/officeDocument/2006/relationships/hyperlink" Target="http://pbs.twimg.com/profile_images/1221938191671926784/d5CgOhyo_normal.jpg" TargetMode="External"/><Relationship Id="rId4559" Type="http://schemas.openxmlformats.org/officeDocument/2006/relationships/hyperlink" Target="http://pbs.twimg.com/profile_images/1222056178949160960/VTTl5uA2_normal.jpg" TargetMode="External"/><Relationship Id="rId4973" Type="http://schemas.openxmlformats.org/officeDocument/2006/relationships/hyperlink" Target="https://twitter.com/dohaqatar00/status/1223270086024269824" TargetMode="External"/><Relationship Id="rId8430" Type="http://schemas.openxmlformats.org/officeDocument/2006/relationships/hyperlink" Target="https://twitter.com/m_abdulla_n/status/1222958042980941824" TargetMode="External"/><Relationship Id="rId3575" Type="http://schemas.openxmlformats.org/officeDocument/2006/relationships/hyperlink" Target="http://pbs.twimg.com/profile_images/1201821003338440704/2JM_AHmQ_normal.jpg" TargetMode="External"/><Relationship Id="rId4626" Type="http://schemas.openxmlformats.org/officeDocument/2006/relationships/hyperlink" Target="http://pbs.twimg.com/profile_images/1198771188975243264/NorMsZXv_normal.jpg" TargetMode="External"/><Relationship Id="rId7032" Type="http://schemas.openxmlformats.org/officeDocument/2006/relationships/hyperlink" Target="https://twitter.com/star1971q/status/1223120040016236544" TargetMode="External"/><Relationship Id="rId496" Type="http://schemas.openxmlformats.org/officeDocument/2006/relationships/hyperlink" Target="http://pbs.twimg.com/profile_images/1177245231105925121/YwY1r8gr_normal.jpg" TargetMode="External"/><Relationship Id="rId2177" Type="http://schemas.openxmlformats.org/officeDocument/2006/relationships/hyperlink" Target="http://pbs.twimg.com/profile_images/1187418552111943681/eHd_c2F__normal.jpg" TargetMode="External"/><Relationship Id="rId2591" Type="http://schemas.openxmlformats.org/officeDocument/2006/relationships/hyperlink" Target="http://pbs.twimg.com/profile_images/1222897496227110912/MA3J3Jeg_normal.jpg" TargetMode="External"/><Relationship Id="rId3228" Type="http://schemas.openxmlformats.org/officeDocument/2006/relationships/hyperlink" Target="http://pbs.twimg.com/profile_images/1220792238902599685/Pkz5fV-M_normal.jpg" TargetMode="External"/><Relationship Id="rId3642" Type="http://schemas.openxmlformats.org/officeDocument/2006/relationships/hyperlink" Target="http://pbs.twimg.com/profile_images/1220716907260796930/Y3aNOXCT_normal.jpg" TargetMode="External"/><Relationship Id="rId6798" Type="http://schemas.openxmlformats.org/officeDocument/2006/relationships/hyperlink" Target="https://twitter.com/_faalb/status/1223547936627482629" TargetMode="External"/><Relationship Id="rId7849" Type="http://schemas.openxmlformats.org/officeDocument/2006/relationships/hyperlink" Target="https://twitter.com/_77ffi/status/1223718114375950336" TargetMode="External"/><Relationship Id="rId149" Type="http://schemas.openxmlformats.org/officeDocument/2006/relationships/hyperlink" Target="https://pbs.twimg.com/media/EPrzc_FX0AAMyb9.jpg" TargetMode="External"/><Relationship Id="rId563" Type="http://schemas.openxmlformats.org/officeDocument/2006/relationships/hyperlink" Target="http://pbs.twimg.com/profile_images/1207038381110235142/eTMfZro3_normal.jpg" TargetMode="External"/><Relationship Id="rId1193" Type="http://schemas.openxmlformats.org/officeDocument/2006/relationships/hyperlink" Target="http://pbs.twimg.com/profile_images/1221190716006600704/uC80UqbB_normal.jpg" TargetMode="External"/><Relationship Id="rId2244" Type="http://schemas.openxmlformats.org/officeDocument/2006/relationships/hyperlink" Target="http://pbs.twimg.com/profile_images/509347014820126721/mrwT3g3Q_normal.jpeg" TargetMode="External"/><Relationship Id="rId216" Type="http://schemas.openxmlformats.org/officeDocument/2006/relationships/hyperlink" Target="https://pbs.twimg.com/media/EPtk9dQWoAEZvyN.jpg" TargetMode="External"/><Relationship Id="rId1260" Type="http://schemas.openxmlformats.org/officeDocument/2006/relationships/hyperlink" Target="http://pbs.twimg.com/profile_images/458273838531244032/JUcpsHaA_normal.jpeg" TargetMode="External"/><Relationship Id="rId6865" Type="http://schemas.openxmlformats.org/officeDocument/2006/relationships/hyperlink" Target="https://twitter.com/bongbing25/status/1223696755470016512" TargetMode="External"/><Relationship Id="rId7916" Type="http://schemas.openxmlformats.org/officeDocument/2006/relationships/hyperlink" Target="https://twitter.com/f5m_qtri/status/1223366282801811457" TargetMode="External"/><Relationship Id="rId630" Type="http://schemas.openxmlformats.org/officeDocument/2006/relationships/hyperlink" Target="http://pbs.twimg.com/profile_images/1041509760108036096/JibWmnOW_normal.jpg" TargetMode="External"/><Relationship Id="rId2311" Type="http://schemas.openxmlformats.org/officeDocument/2006/relationships/hyperlink" Target="http://pbs.twimg.com/profile_images/1223286342672683014/GxTVn-nk_normal.jpg" TargetMode="External"/><Relationship Id="rId4069" Type="http://schemas.openxmlformats.org/officeDocument/2006/relationships/hyperlink" Target="http://pbs.twimg.com/profile_images/872227895854460930/7LDwjtYO_normal.jpg" TargetMode="External"/><Relationship Id="rId5467" Type="http://schemas.openxmlformats.org/officeDocument/2006/relationships/hyperlink" Target="https://twitter.com/mim_qtr/status/1223389013530365957" TargetMode="External"/><Relationship Id="rId5881" Type="http://schemas.openxmlformats.org/officeDocument/2006/relationships/hyperlink" Target="https://twitter.com/aay821/status/1223552720327663616" TargetMode="External"/><Relationship Id="rId6518" Type="http://schemas.openxmlformats.org/officeDocument/2006/relationships/hyperlink" Target="https://twitter.com/g_kaldari/status/1223665461604356104" TargetMode="External"/><Relationship Id="rId6932" Type="http://schemas.openxmlformats.org/officeDocument/2006/relationships/hyperlink" Target="https://twitter.com/qtr3322q/status/1223698852257107968" TargetMode="External"/><Relationship Id="rId4483" Type="http://schemas.openxmlformats.org/officeDocument/2006/relationships/hyperlink" Target="http://pbs.twimg.com/profile_images/1222609405927137282/oQFvXyLy_normal.jpg" TargetMode="External"/><Relationship Id="rId5534" Type="http://schemas.openxmlformats.org/officeDocument/2006/relationships/hyperlink" Target="https://twitter.com/ladon_aaa/status/1223437759395848193" TargetMode="External"/><Relationship Id="rId3085" Type="http://schemas.openxmlformats.org/officeDocument/2006/relationships/hyperlink" Target="http://pbs.twimg.com/profile_images/1211392400855306240/Ep56Nbha_normal.jpg" TargetMode="External"/><Relationship Id="rId4136" Type="http://schemas.openxmlformats.org/officeDocument/2006/relationships/hyperlink" Target="http://pbs.twimg.com/profile_images/1042481136293818369/iD9o7sL5_normal.jpg" TargetMode="External"/><Relationship Id="rId4550" Type="http://schemas.openxmlformats.org/officeDocument/2006/relationships/hyperlink" Target="https://pbs.twimg.com/ext_tw_video_thumb/1223687840619487239/pu/img/KqvpmTeVkjX34hht.jpg" TargetMode="External"/><Relationship Id="rId5601" Type="http://schemas.openxmlformats.org/officeDocument/2006/relationships/hyperlink" Target="https://twitter.com/qat87boali/status/1223460556067221509" TargetMode="External"/><Relationship Id="rId8757" Type="http://schemas.openxmlformats.org/officeDocument/2006/relationships/hyperlink" Target="https://twitter.com/mashaell86/status/1223702810119802880" TargetMode="External"/><Relationship Id="rId3152" Type="http://schemas.openxmlformats.org/officeDocument/2006/relationships/hyperlink" Target="http://pbs.twimg.com/profile_images/1046321264984543233/-yJjDMm7_normal.jpg" TargetMode="External"/><Relationship Id="rId4203" Type="http://schemas.openxmlformats.org/officeDocument/2006/relationships/hyperlink" Target="http://pbs.twimg.com/profile_images/1206247219160141826/q220ggPw_normal.jpg" TargetMode="External"/><Relationship Id="rId7359" Type="http://schemas.openxmlformats.org/officeDocument/2006/relationships/hyperlink" Target="https://twitter.com/sami44602045/status/1223710082963255297" TargetMode="External"/><Relationship Id="rId7773" Type="http://schemas.openxmlformats.org/officeDocument/2006/relationships/hyperlink" Target="https://twitter.com/mohzaatiti/status/1223572093918498816" TargetMode="External"/><Relationship Id="rId8824" Type="http://schemas.openxmlformats.org/officeDocument/2006/relationships/hyperlink" Target="https://twitter.com/shabihatalghim/status/1223588116574937088" TargetMode="External"/><Relationship Id="rId6375" Type="http://schemas.openxmlformats.org/officeDocument/2006/relationships/hyperlink" Target="https://twitter.com/yeaddwmoctoguux/status/1223579938349076481" TargetMode="External"/><Relationship Id="rId7426" Type="http://schemas.openxmlformats.org/officeDocument/2006/relationships/hyperlink" Target="https://twitter.com/nhjfy2ypox71al4/status/1223715668492726276" TargetMode="External"/><Relationship Id="rId140" Type="http://schemas.openxmlformats.org/officeDocument/2006/relationships/hyperlink" Target="https://pbs.twimg.com/media/EPrzc_FX0AAMyb9.jpg" TargetMode="External"/><Relationship Id="rId3969" Type="http://schemas.openxmlformats.org/officeDocument/2006/relationships/hyperlink" Target="http://pbs.twimg.com/profile_images/1211606062450794496/YyUJRE0O_normal.jpg" TargetMode="External"/><Relationship Id="rId5391" Type="http://schemas.openxmlformats.org/officeDocument/2006/relationships/hyperlink" Target="https://twitter.com/selenophilema/status/1223371272673005568" TargetMode="External"/><Relationship Id="rId6028" Type="http://schemas.openxmlformats.org/officeDocument/2006/relationships/hyperlink" Target="https://twitter.com/lateen_222/status/1223569074585731072" TargetMode="External"/><Relationship Id="rId7840" Type="http://schemas.openxmlformats.org/officeDocument/2006/relationships/hyperlink" Target="https://twitter.com/_77ffi/status/1223397418097618947" TargetMode="External"/><Relationship Id="rId6" Type="http://schemas.openxmlformats.org/officeDocument/2006/relationships/hyperlink" Target="http://www.elwatannews.com/news/details/2547111" TargetMode="External"/><Relationship Id="rId2985" Type="http://schemas.openxmlformats.org/officeDocument/2006/relationships/hyperlink" Target="http://pbs.twimg.com/profile_images/1209149021505372162/2R3DXCE6_normal.jpg" TargetMode="External"/><Relationship Id="rId5044" Type="http://schemas.openxmlformats.org/officeDocument/2006/relationships/hyperlink" Target="https://twitter.com/rashid__alnaimi/status/1223295003381977091" TargetMode="External"/><Relationship Id="rId6442" Type="http://schemas.openxmlformats.org/officeDocument/2006/relationships/hyperlink" Target="https://twitter.com/dosarimo/status/1223638613835108354" TargetMode="External"/><Relationship Id="rId957" Type="http://schemas.openxmlformats.org/officeDocument/2006/relationships/hyperlink" Target="http://pbs.twimg.com/profile_images/1060868128241008640/uYizk2MJ_normal.jpg" TargetMode="External"/><Relationship Id="rId1587" Type="http://schemas.openxmlformats.org/officeDocument/2006/relationships/hyperlink" Target="http://pbs.twimg.com/profile_images/1174672383371808768/bPYCIXXM_normal.jpg" TargetMode="External"/><Relationship Id="rId2638" Type="http://schemas.openxmlformats.org/officeDocument/2006/relationships/hyperlink" Target="http://pbs.twimg.com/profile_images/1139651950448914433/mEElXq45_normal.jpg" TargetMode="External"/><Relationship Id="rId1654" Type="http://schemas.openxmlformats.org/officeDocument/2006/relationships/hyperlink" Target="http://pbs.twimg.com/profile_images/1111246883442343942/KTXK6oT4_normal.jpg" TargetMode="External"/><Relationship Id="rId2705" Type="http://schemas.openxmlformats.org/officeDocument/2006/relationships/hyperlink" Target="http://pbs.twimg.com/profile_images/1101868762888843266/eV05PwH6_normal.jpg" TargetMode="External"/><Relationship Id="rId4060" Type="http://schemas.openxmlformats.org/officeDocument/2006/relationships/hyperlink" Target="http://pbs.twimg.com/profile_images/1218661234037248000/D5wNUEcu_normal.jpg" TargetMode="External"/><Relationship Id="rId5111" Type="http://schemas.openxmlformats.org/officeDocument/2006/relationships/hyperlink" Target="https://twitter.com/e_extraordinary/status/1223328560460574721" TargetMode="External"/><Relationship Id="rId8267" Type="http://schemas.openxmlformats.org/officeDocument/2006/relationships/hyperlink" Target="https://twitter.com/hamadaljumaily/status/1222994355285381121" TargetMode="External"/><Relationship Id="rId8681" Type="http://schemas.openxmlformats.org/officeDocument/2006/relationships/hyperlink" Target="https://twitter.com/buickobaid/status/1223383569575313408" TargetMode="External"/><Relationship Id="rId1307" Type="http://schemas.openxmlformats.org/officeDocument/2006/relationships/hyperlink" Target="http://pbs.twimg.com/profile_images/1212414245767397376/d9cTkozg_normal.jpg" TargetMode="External"/><Relationship Id="rId1721" Type="http://schemas.openxmlformats.org/officeDocument/2006/relationships/hyperlink" Target="http://pbs.twimg.com/profile_images/1139462973754400768/X0Mt0aHc_normal.jpg" TargetMode="External"/><Relationship Id="rId4877" Type="http://schemas.openxmlformats.org/officeDocument/2006/relationships/hyperlink" Target="https://twitter.com/ahalmohannadi/status/1223216005125636096" TargetMode="External"/><Relationship Id="rId5928" Type="http://schemas.openxmlformats.org/officeDocument/2006/relationships/hyperlink" Target="https://twitter.com/d_a_b_i_a/status/1223398211878031360" TargetMode="External"/><Relationship Id="rId7283" Type="http://schemas.openxmlformats.org/officeDocument/2006/relationships/hyperlink" Target="https://twitter.com/mahde102/status/1223706266582900737" TargetMode="External"/><Relationship Id="rId8334" Type="http://schemas.openxmlformats.org/officeDocument/2006/relationships/hyperlink" Target="https://twitter.com/bo3oof_/status/1223211268238168065" TargetMode="External"/><Relationship Id="rId13" Type="http://schemas.openxmlformats.org/officeDocument/2006/relationships/hyperlink" Target="https://www.youtube.com/watch?v=UyoFnfn7LN8&amp;feature=youtu.be" TargetMode="External"/><Relationship Id="rId3479" Type="http://schemas.openxmlformats.org/officeDocument/2006/relationships/hyperlink" Target="http://pbs.twimg.com/profile_images/1136781991058300928/2Alk2Mql_normal.jpg" TargetMode="External"/><Relationship Id="rId7350" Type="http://schemas.openxmlformats.org/officeDocument/2006/relationships/hyperlink" Target="https://twitter.com/qtr_uk96/status/1223596821760684032" TargetMode="External"/><Relationship Id="rId8401" Type="http://schemas.openxmlformats.org/officeDocument/2006/relationships/hyperlink" Target="https://twitter.com/_mba57/status/1223672952677335040" TargetMode="External"/><Relationship Id="rId2495" Type="http://schemas.openxmlformats.org/officeDocument/2006/relationships/hyperlink" Target="http://pbs.twimg.com/profile_images/754160653418594308/cj2PSN5x_normal.jpg" TargetMode="External"/><Relationship Id="rId3893" Type="http://schemas.openxmlformats.org/officeDocument/2006/relationships/hyperlink" Target="http://pbs.twimg.com/profile_images/1222853823263195136/eYJIKsqW_normal.jpg" TargetMode="External"/><Relationship Id="rId4944" Type="http://schemas.openxmlformats.org/officeDocument/2006/relationships/hyperlink" Target="https://twitter.com/aliamirbutariq/status/1223262010122670080" TargetMode="External"/><Relationship Id="rId7003" Type="http://schemas.openxmlformats.org/officeDocument/2006/relationships/hyperlink" Target="https://twitter.com/ums3oud1/status/1223353923588759553" TargetMode="External"/><Relationship Id="rId467" Type="http://schemas.openxmlformats.org/officeDocument/2006/relationships/hyperlink" Target="http://pbs.twimg.com/profile_images/1173207128338776065/hScp42k-_normal.jpg" TargetMode="External"/><Relationship Id="rId1097" Type="http://schemas.openxmlformats.org/officeDocument/2006/relationships/hyperlink" Target="http://pbs.twimg.com/profile_images/3461504206/90ec4c2d118085b9b64f91ed1d893b66_normal.jpeg" TargetMode="External"/><Relationship Id="rId2148" Type="http://schemas.openxmlformats.org/officeDocument/2006/relationships/hyperlink" Target="http://pbs.twimg.com/profile_images/1047809869305303041/GTpZVr5K_normal.jpg" TargetMode="External"/><Relationship Id="rId3546" Type="http://schemas.openxmlformats.org/officeDocument/2006/relationships/hyperlink" Target="http://pbs.twimg.com/profile_images/1091378537486008320/8mEM9GHr_normal.jpg" TargetMode="External"/><Relationship Id="rId3960" Type="http://schemas.openxmlformats.org/officeDocument/2006/relationships/hyperlink" Target="http://pbs.twimg.com/profile_images/1099361831485931521/v4Q2DNdz_normal.jpg" TargetMode="External"/><Relationship Id="rId881" Type="http://schemas.openxmlformats.org/officeDocument/2006/relationships/hyperlink" Target="http://pbs.twimg.com/profile_images/1006134178440798213/GcUIkcZv_normal.jpg" TargetMode="External"/><Relationship Id="rId2562" Type="http://schemas.openxmlformats.org/officeDocument/2006/relationships/hyperlink" Target="http://pbs.twimg.com/profile_images/1218447986042327041/tZBTjAgF_normal.jpg" TargetMode="External"/><Relationship Id="rId3613" Type="http://schemas.openxmlformats.org/officeDocument/2006/relationships/hyperlink" Target="http://pbs.twimg.com/profile_images/1155870240963616768/DQKFM6Nl_normal.jpg" TargetMode="External"/><Relationship Id="rId6769" Type="http://schemas.openxmlformats.org/officeDocument/2006/relationships/hyperlink" Target="https://twitter.com/_nouribk/status/1223574676095586304" TargetMode="External"/><Relationship Id="rId534" Type="http://schemas.openxmlformats.org/officeDocument/2006/relationships/hyperlink" Target="http://pbs.twimg.com/profile_images/883634172941582336/qEQWklaR_normal.jpg" TargetMode="External"/><Relationship Id="rId1164" Type="http://schemas.openxmlformats.org/officeDocument/2006/relationships/hyperlink" Target="http://pbs.twimg.com/profile_images/1199631747387924480/yhmw6PhE_normal.jpg" TargetMode="External"/><Relationship Id="rId2215" Type="http://schemas.openxmlformats.org/officeDocument/2006/relationships/hyperlink" Target="https://pbs.twimg.com/media/EPtWTp6WkAEgVDy.jpg" TargetMode="External"/><Relationship Id="rId5785" Type="http://schemas.openxmlformats.org/officeDocument/2006/relationships/hyperlink" Target="https://twitter.com/lonelydreamer25/status/1223538376697110528" TargetMode="External"/><Relationship Id="rId6836" Type="http://schemas.openxmlformats.org/officeDocument/2006/relationships/hyperlink" Target="https://twitter.com/msm21981462/status/1223273860453281792" TargetMode="External"/><Relationship Id="rId8191" Type="http://schemas.openxmlformats.org/officeDocument/2006/relationships/hyperlink" Target="https://twitter.com/alzaiiin/status/1223729693481934849" TargetMode="External"/><Relationship Id="rId601" Type="http://schemas.openxmlformats.org/officeDocument/2006/relationships/hyperlink" Target="http://pbs.twimg.com/profile_images/1047726469663940608/JT2veRFb_normal.jpg" TargetMode="External"/><Relationship Id="rId1231" Type="http://schemas.openxmlformats.org/officeDocument/2006/relationships/hyperlink" Target="http://pbs.twimg.com/profile_images/1061486773769953280/OiTLZKHN_normal.jpg" TargetMode="External"/><Relationship Id="rId4387" Type="http://schemas.openxmlformats.org/officeDocument/2006/relationships/hyperlink" Target="http://pbs.twimg.com/profile_images/1198298138945171456/t0C6uNNv_normal.jpg" TargetMode="External"/><Relationship Id="rId5438" Type="http://schemas.openxmlformats.org/officeDocument/2006/relationships/hyperlink" Target="https://twitter.com/_mbinm9/status/1223379025911058433" TargetMode="External"/><Relationship Id="rId5852" Type="http://schemas.openxmlformats.org/officeDocument/2006/relationships/hyperlink" Target="https://twitter.com/aeamzman1976/status/1223245753071677443" TargetMode="External"/><Relationship Id="rId4454" Type="http://schemas.openxmlformats.org/officeDocument/2006/relationships/hyperlink" Target="http://pbs.twimg.com/profile_images/1145622738448670722/U1kbyRRg_normal.jpg" TargetMode="External"/><Relationship Id="rId5505" Type="http://schemas.openxmlformats.org/officeDocument/2006/relationships/hyperlink" Target="https://twitter.com/aldhbys/status/1223416078971342848" TargetMode="External"/><Relationship Id="rId6903" Type="http://schemas.openxmlformats.org/officeDocument/2006/relationships/hyperlink" Target="https://twitter.com/rouda2004/status/1223256415520903170" TargetMode="External"/><Relationship Id="rId3056" Type="http://schemas.openxmlformats.org/officeDocument/2006/relationships/hyperlink" Target="http://pbs.twimg.com/profile_images/1141781880280424450/B_QDkx_U_normal.jpg" TargetMode="External"/><Relationship Id="rId3470" Type="http://schemas.openxmlformats.org/officeDocument/2006/relationships/hyperlink" Target="https://pbs.twimg.com/media/EPuXUfqWkAAFtdy.jpg" TargetMode="External"/><Relationship Id="rId4107" Type="http://schemas.openxmlformats.org/officeDocument/2006/relationships/hyperlink" Target="http://pbs.twimg.com/profile_images/1154509612017692672/UwGdfqXz_normal.jpg" TargetMode="External"/><Relationship Id="rId391" Type="http://schemas.openxmlformats.org/officeDocument/2006/relationships/hyperlink" Target="https://pbs.twimg.com/media/EPpgPGuXkAAhdAi.jpg" TargetMode="External"/><Relationship Id="rId2072" Type="http://schemas.openxmlformats.org/officeDocument/2006/relationships/hyperlink" Target="http://pbs.twimg.com/profile_images/986569748237336576/uaICCSxP_normal.jpg" TargetMode="External"/><Relationship Id="rId3123" Type="http://schemas.openxmlformats.org/officeDocument/2006/relationships/hyperlink" Target="http://pbs.twimg.com/profile_images/959438720863633408/H8qm9ftX_normal.jpg" TargetMode="External"/><Relationship Id="rId4521" Type="http://schemas.openxmlformats.org/officeDocument/2006/relationships/hyperlink" Target="http://pbs.twimg.com/profile_images/1185983547355611136/nrbsIgcy_normal.jpg" TargetMode="External"/><Relationship Id="rId6279" Type="http://schemas.openxmlformats.org/officeDocument/2006/relationships/hyperlink" Target="https://twitter.com/bnt_q3r/status/1223491700670201856" TargetMode="External"/><Relationship Id="rId7677" Type="http://schemas.openxmlformats.org/officeDocument/2006/relationships/hyperlink" Target="https://twitter.com/aseedtwit/status/1222978167876595712" TargetMode="External"/><Relationship Id="rId8728" Type="http://schemas.openxmlformats.org/officeDocument/2006/relationships/hyperlink" Target="https://twitter.com/72gg_/status/1223820079785218050" TargetMode="External"/><Relationship Id="rId6693" Type="http://schemas.openxmlformats.org/officeDocument/2006/relationships/hyperlink" Target="https://twitter.com/rvmfu1tiagjku8e/status/1223294554046070784" TargetMode="External"/><Relationship Id="rId7744" Type="http://schemas.openxmlformats.org/officeDocument/2006/relationships/hyperlink" Target="https://twitter.com/mohajer69700057/status/1223735546897489920" TargetMode="External"/><Relationship Id="rId2889" Type="http://schemas.openxmlformats.org/officeDocument/2006/relationships/hyperlink" Target="http://pbs.twimg.com/profile_images/996349771043438592/XCk4xcuZ_normal.jpg" TargetMode="External"/><Relationship Id="rId5295" Type="http://schemas.openxmlformats.org/officeDocument/2006/relationships/hyperlink" Target="https://twitter.com/aldoserimm/status/1223355816708845571" TargetMode="External"/><Relationship Id="rId6346" Type="http://schemas.openxmlformats.org/officeDocument/2006/relationships/hyperlink" Target="https://twitter.com/thejufairi/status/1223618820138586112" TargetMode="External"/><Relationship Id="rId6760" Type="http://schemas.openxmlformats.org/officeDocument/2006/relationships/hyperlink" Target="https://twitter.com/pro_qtr/status/1223690005496901633" TargetMode="External"/><Relationship Id="rId7811" Type="http://schemas.openxmlformats.org/officeDocument/2006/relationships/hyperlink" Target="https://twitter.com/nayefalemadi_/status/1223593787915743233" TargetMode="External"/><Relationship Id="rId111" Type="http://schemas.openxmlformats.org/officeDocument/2006/relationships/hyperlink" Target="https://pbs.twimg.com/ext_tw_video_thumb/1223270991553540096/pu/img/1bO8l97Mh6WVD5EQ.jpg" TargetMode="External"/><Relationship Id="rId2956" Type="http://schemas.openxmlformats.org/officeDocument/2006/relationships/hyperlink" Target="http://pbs.twimg.com/profile_images/1208492516858847234/IMmT8pVO_normal.jpg" TargetMode="External"/><Relationship Id="rId5362" Type="http://schemas.openxmlformats.org/officeDocument/2006/relationships/hyperlink" Target="https://twitter.com/saqer10_/status/1223365777983668229" TargetMode="External"/><Relationship Id="rId6413" Type="http://schemas.openxmlformats.org/officeDocument/2006/relationships/hyperlink" Target="https://twitter.com/mohdalmuftah/status/1223204273540018177" TargetMode="External"/><Relationship Id="rId928" Type="http://schemas.openxmlformats.org/officeDocument/2006/relationships/hyperlink" Target="http://pbs.twimg.com/profile_images/1195724720039223296/V-GTTmGY_normal.jpg" TargetMode="External"/><Relationship Id="rId1558" Type="http://schemas.openxmlformats.org/officeDocument/2006/relationships/hyperlink" Target="http://pbs.twimg.com/profile_images/885851726112145409/VzUTetfV_normal.jpg" TargetMode="External"/><Relationship Id="rId2609" Type="http://schemas.openxmlformats.org/officeDocument/2006/relationships/hyperlink" Target="http://pbs.twimg.com/profile_images/1222897496227110912/MA3J3Jeg_normal.jpg" TargetMode="External"/><Relationship Id="rId5015" Type="http://schemas.openxmlformats.org/officeDocument/2006/relationships/hyperlink" Target="https://twitter.com/shamhk9/status/1223278196231221254" TargetMode="External"/><Relationship Id="rId8585" Type="http://schemas.openxmlformats.org/officeDocument/2006/relationships/hyperlink" Target="https://twitter.com/alansari4511/status/1223591943768330241" TargetMode="External"/><Relationship Id="rId1972" Type="http://schemas.openxmlformats.org/officeDocument/2006/relationships/hyperlink" Target="https://pbs.twimg.com/media/EPrzc_FX0AAMyb9.jpg" TargetMode="External"/><Relationship Id="rId4031" Type="http://schemas.openxmlformats.org/officeDocument/2006/relationships/hyperlink" Target="http://pbs.twimg.com/profile_images/876586522165862400/bJQuhq6g_normal.jpg" TargetMode="External"/><Relationship Id="rId7187" Type="http://schemas.openxmlformats.org/officeDocument/2006/relationships/hyperlink" Target="https://twitter.com/_aysha_aa/status/1223361371565445121" TargetMode="External"/><Relationship Id="rId8238" Type="http://schemas.openxmlformats.org/officeDocument/2006/relationships/hyperlink" Target="https://twitter.com/bosaa3d_/status/1223710632282935303" TargetMode="External"/><Relationship Id="rId1625" Type="http://schemas.openxmlformats.org/officeDocument/2006/relationships/hyperlink" Target="http://pbs.twimg.com/profile_images/1165199511792377856/7fzSX3F7_normal.jpg" TargetMode="External"/><Relationship Id="rId7254" Type="http://schemas.openxmlformats.org/officeDocument/2006/relationships/hyperlink" Target="https://twitter.com/mbt__/status/1223689077825966085" TargetMode="External"/><Relationship Id="rId8305" Type="http://schemas.openxmlformats.org/officeDocument/2006/relationships/hyperlink" Target="https://twitter.com/alsnded1977k/status/1223802548903186432" TargetMode="External"/><Relationship Id="rId8652" Type="http://schemas.openxmlformats.org/officeDocument/2006/relationships/hyperlink" Target="https://twitter.com/mrymfakhroo/status/1223563573072363521" TargetMode="External"/><Relationship Id="rId3797" Type="http://schemas.openxmlformats.org/officeDocument/2006/relationships/hyperlink" Target="http://abs.twimg.com/sticky/default_profile_images/default_profile_normal.png" TargetMode="External"/><Relationship Id="rId4848" Type="http://schemas.openxmlformats.org/officeDocument/2006/relationships/hyperlink" Target="https://twitter.com/mashyaal/status/1223193197804953602" TargetMode="External"/><Relationship Id="rId2399" Type="http://schemas.openxmlformats.org/officeDocument/2006/relationships/hyperlink" Target="http://pbs.twimg.com/profile_images/1217943279045529600/etFFJbx__normal.jpg" TargetMode="External"/><Relationship Id="rId3864" Type="http://schemas.openxmlformats.org/officeDocument/2006/relationships/hyperlink" Target="http://pbs.twimg.com/profile_images/972451468799246338/ZL0waiYp_normal.jpg" TargetMode="External"/><Relationship Id="rId4915" Type="http://schemas.openxmlformats.org/officeDocument/2006/relationships/hyperlink" Target="https://twitter.com/asjh87/status/1223245824030842880" TargetMode="External"/><Relationship Id="rId6270" Type="http://schemas.openxmlformats.org/officeDocument/2006/relationships/hyperlink" Target="https://twitter.com/bnt_q3r/status/1223238509013667840" TargetMode="External"/><Relationship Id="rId7321" Type="http://schemas.openxmlformats.org/officeDocument/2006/relationships/hyperlink" Target="https://twitter.com/samiya911/status/1223575936244879372" TargetMode="External"/><Relationship Id="rId785" Type="http://schemas.openxmlformats.org/officeDocument/2006/relationships/hyperlink" Target="http://pbs.twimg.com/profile_images/1033307843699433472/21ocoZ_Q_normal.jpg" TargetMode="External"/><Relationship Id="rId2466" Type="http://schemas.openxmlformats.org/officeDocument/2006/relationships/hyperlink" Target="http://pbs.twimg.com/profile_images/986705530482765824/a0yegU24_normal.jpg" TargetMode="External"/><Relationship Id="rId2880" Type="http://schemas.openxmlformats.org/officeDocument/2006/relationships/hyperlink" Target="http://pbs.twimg.com/profile_images/996349771043438592/XCk4xcuZ_normal.jpg" TargetMode="External"/><Relationship Id="rId3517" Type="http://schemas.openxmlformats.org/officeDocument/2006/relationships/hyperlink" Target="http://pbs.twimg.com/profile_images/1186597687841447936/jpvkX7Mr_normal.jpg" TargetMode="External"/><Relationship Id="rId3931" Type="http://schemas.openxmlformats.org/officeDocument/2006/relationships/hyperlink" Target="http://pbs.twimg.com/profile_images/510397679134703616/QchILDBf_normal.jpeg" TargetMode="External"/><Relationship Id="rId438" Type="http://schemas.openxmlformats.org/officeDocument/2006/relationships/hyperlink" Target="http://pbs.twimg.com/profile_images/915629760709058561/2sAQUDvl_normal.jpg" TargetMode="External"/><Relationship Id="rId852" Type="http://schemas.openxmlformats.org/officeDocument/2006/relationships/hyperlink" Target="http://pbs.twimg.com/profile_images/1148832956137578496/v24qSWDO_normal.jpg" TargetMode="External"/><Relationship Id="rId1068" Type="http://schemas.openxmlformats.org/officeDocument/2006/relationships/hyperlink" Target="http://pbs.twimg.com/profile_images/891781104985821185/rmYQqkjB_normal.jpg" TargetMode="External"/><Relationship Id="rId1482" Type="http://schemas.openxmlformats.org/officeDocument/2006/relationships/hyperlink" Target="http://pbs.twimg.com/profile_images/499173564151365632/RR4v7hPp_normal.jpeg" TargetMode="External"/><Relationship Id="rId2119" Type="http://schemas.openxmlformats.org/officeDocument/2006/relationships/hyperlink" Target="http://pbs.twimg.com/profile_images/1206149688971403271/CuchIc62_normal.jpg" TargetMode="External"/><Relationship Id="rId2533" Type="http://schemas.openxmlformats.org/officeDocument/2006/relationships/hyperlink" Target="http://pbs.twimg.com/profile_images/1213399924173348864/Dw9yVZWn_normal.jpg" TargetMode="External"/><Relationship Id="rId5689" Type="http://schemas.openxmlformats.org/officeDocument/2006/relationships/hyperlink" Target="https://twitter.com/alhilal8080/status/1223505548458545152" TargetMode="External"/><Relationship Id="rId8095" Type="http://schemas.openxmlformats.org/officeDocument/2006/relationships/hyperlink" Target="https://twitter.com/essa1977rb/status/1223449172113874945" TargetMode="External"/><Relationship Id="rId505" Type="http://schemas.openxmlformats.org/officeDocument/2006/relationships/hyperlink" Target="http://pbs.twimg.com/profile_images/921277227379167238/VBOxgHOW_normal.jpg" TargetMode="External"/><Relationship Id="rId1135" Type="http://schemas.openxmlformats.org/officeDocument/2006/relationships/hyperlink" Target="http://pbs.twimg.com/profile_images/1185983547355611136/nrbsIgcy_normal.jpg" TargetMode="External"/><Relationship Id="rId8162" Type="http://schemas.openxmlformats.org/officeDocument/2006/relationships/hyperlink" Target="https://twitter.com/abadiqatar/status/1223791645264617472" TargetMode="External"/><Relationship Id="rId1202" Type="http://schemas.openxmlformats.org/officeDocument/2006/relationships/hyperlink" Target="http://pbs.twimg.com/profile_images/378800000234024886/7b99b260d14d77afe43bd0967de935a7_normal.jpeg" TargetMode="External"/><Relationship Id="rId2600" Type="http://schemas.openxmlformats.org/officeDocument/2006/relationships/hyperlink" Target="http://pbs.twimg.com/profile_images/1222897496227110912/MA3J3Jeg_normal.jpg" TargetMode="External"/><Relationship Id="rId4358" Type="http://schemas.openxmlformats.org/officeDocument/2006/relationships/hyperlink" Target="http://pbs.twimg.com/profile_images/1079865550665383938/nXDNwNWA_normal.jpg" TargetMode="External"/><Relationship Id="rId5409" Type="http://schemas.openxmlformats.org/officeDocument/2006/relationships/hyperlink" Target="https://twitter.com/g_abdulaziz/status/1223375247791050752" TargetMode="External"/><Relationship Id="rId5756" Type="http://schemas.openxmlformats.org/officeDocument/2006/relationships/hyperlink" Target="https://twitter.com/105048/status/1223532076818817025" TargetMode="External"/><Relationship Id="rId6807" Type="http://schemas.openxmlformats.org/officeDocument/2006/relationships/hyperlink" Target="https://twitter.com/jsalehr/status/1223694500335443969" TargetMode="External"/><Relationship Id="rId4772" Type="http://schemas.openxmlformats.org/officeDocument/2006/relationships/hyperlink" Target="https://twitter.com/mrmr10010/status/1223023727400669184" TargetMode="External"/><Relationship Id="rId5823" Type="http://schemas.openxmlformats.org/officeDocument/2006/relationships/hyperlink" Target="https://twitter.com/aaabby_01/status/1223546193415999488" TargetMode="External"/><Relationship Id="rId8979" Type="http://schemas.openxmlformats.org/officeDocument/2006/relationships/hyperlink" Target="https://twitter.com/lavender4_/status/1223525409511432192" TargetMode="External"/><Relationship Id="rId295" Type="http://schemas.openxmlformats.org/officeDocument/2006/relationships/hyperlink" Target="https://pbs.twimg.com/media/EPufR-WWoAAeO8d.jpg" TargetMode="External"/><Relationship Id="rId3374" Type="http://schemas.openxmlformats.org/officeDocument/2006/relationships/hyperlink" Target="http://pbs.twimg.com/profile_images/1199748532103766019/S0JfiykV_normal.jpg" TargetMode="External"/><Relationship Id="rId4425" Type="http://schemas.openxmlformats.org/officeDocument/2006/relationships/hyperlink" Target="http://pbs.twimg.com/profile_images/994886513774288896/1EZ7bPDM_normal.jpg" TargetMode="External"/><Relationship Id="rId7995" Type="http://schemas.openxmlformats.org/officeDocument/2006/relationships/hyperlink" Target="https://twitter.com/motab3____/status/1223241380673335296" TargetMode="External"/><Relationship Id="rId2390" Type="http://schemas.openxmlformats.org/officeDocument/2006/relationships/hyperlink" Target="http://pbs.twimg.com/profile_images/1182584588176187393/puEADUp__normal.jpg" TargetMode="External"/><Relationship Id="rId3027" Type="http://schemas.openxmlformats.org/officeDocument/2006/relationships/hyperlink" Target="http://pbs.twimg.com/profile_images/1188836981385682944/HAVcGjyY_normal.jpg" TargetMode="External"/><Relationship Id="rId3441" Type="http://schemas.openxmlformats.org/officeDocument/2006/relationships/hyperlink" Target="http://pbs.twimg.com/profile_images/1208715793896280065/6g7eTpOC_normal.jpg" TargetMode="External"/><Relationship Id="rId6597" Type="http://schemas.openxmlformats.org/officeDocument/2006/relationships/hyperlink" Target="https://twitter.com/miami_q/status/1223607452056391681" TargetMode="External"/><Relationship Id="rId7648" Type="http://schemas.openxmlformats.org/officeDocument/2006/relationships/hyperlink" Target="https://twitter.com/aalnassiri_/status/1223356385062268928" TargetMode="External"/><Relationship Id="rId362" Type="http://schemas.openxmlformats.org/officeDocument/2006/relationships/hyperlink" Target="https://pbs.twimg.com/ext_tw_video_thumb/1223716259633795072/pu/img/tY_lklfR2x1akUZJ.jpg" TargetMode="External"/><Relationship Id="rId2043" Type="http://schemas.openxmlformats.org/officeDocument/2006/relationships/hyperlink" Target="http://abs.twimg.com/sticky/default_profile_images/default_profile_normal.png" TargetMode="External"/><Relationship Id="rId5199" Type="http://schemas.openxmlformats.org/officeDocument/2006/relationships/hyperlink" Target="https://twitter.com/fattyfat20/status/1223324642519265286" TargetMode="External"/><Relationship Id="rId6664" Type="http://schemas.openxmlformats.org/officeDocument/2006/relationships/hyperlink" Target="https://twitter.com/dandvvn/status/1223373522891952128" TargetMode="External"/><Relationship Id="rId7715" Type="http://schemas.openxmlformats.org/officeDocument/2006/relationships/hyperlink" Target="https://twitter.com/esweera/status/1223734665489633282" TargetMode="External"/><Relationship Id="rId2110" Type="http://schemas.openxmlformats.org/officeDocument/2006/relationships/hyperlink" Target="http://pbs.twimg.com/profile_images/1223633805728198656/2dtV43xU_normal.jpg" TargetMode="External"/><Relationship Id="rId5266" Type="http://schemas.openxmlformats.org/officeDocument/2006/relationships/hyperlink" Target="https://twitter.com/deemh_00/status/1223353161970221056" TargetMode="External"/><Relationship Id="rId5680" Type="http://schemas.openxmlformats.org/officeDocument/2006/relationships/hyperlink" Target="https://twitter.com/umfares88_/status/1223500114469277696" TargetMode="External"/><Relationship Id="rId6317" Type="http://schemas.openxmlformats.org/officeDocument/2006/relationships/hyperlink" Target="https://twitter.com/alajmikhaled99/status/1223612179901034497" TargetMode="External"/><Relationship Id="rId4282" Type="http://schemas.openxmlformats.org/officeDocument/2006/relationships/hyperlink" Target="http://pbs.twimg.com/profile_images/936679776781291522/NyaN048C_normal.jpg" TargetMode="External"/><Relationship Id="rId5333" Type="http://schemas.openxmlformats.org/officeDocument/2006/relationships/hyperlink" Target="https://twitter.com/abdullah__1981/status/1223360463733428224" TargetMode="External"/><Relationship Id="rId6731" Type="http://schemas.openxmlformats.org/officeDocument/2006/relationships/hyperlink" Target="https://twitter.com/alijass03282972/status/1223531524408119296" TargetMode="External"/><Relationship Id="rId8489" Type="http://schemas.openxmlformats.org/officeDocument/2006/relationships/hyperlink" Target="https://twitter.com/fatma_ali83/status/1223502014023458816" TargetMode="External"/><Relationship Id="rId1876" Type="http://schemas.openxmlformats.org/officeDocument/2006/relationships/hyperlink" Target="http://pbs.twimg.com/profile_images/1205272794512142336/0_YH23uJ_normal.jpg" TargetMode="External"/><Relationship Id="rId2927" Type="http://schemas.openxmlformats.org/officeDocument/2006/relationships/hyperlink" Target="http://pbs.twimg.com/profile_images/1222159820696039424/ZyMunNh6_normal.jpg" TargetMode="External"/><Relationship Id="rId1529" Type="http://schemas.openxmlformats.org/officeDocument/2006/relationships/hyperlink" Target="http://pbs.twimg.com/profile_images/1108629966252638208/OSuCKBes_normal.jpg" TargetMode="External"/><Relationship Id="rId1943" Type="http://schemas.openxmlformats.org/officeDocument/2006/relationships/hyperlink" Target="http://pbs.twimg.com/profile_images/1217308560637530117/vRS6ex6Z_normal.jpg" TargetMode="External"/><Relationship Id="rId5400" Type="http://schemas.openxmlformats.org/officeDocument/2006/relationships/hyperlink" Target="https://twitter.com/eeju7rn1vuibedj/status/1223374445278105603" TargetMode="External"/><Relationship Id="rId8556" Type="http://schemas.openxmlformats.org/officeDocument/2006/relationships/hyperlink" Target="https://twitter.com/stas992xx/status/1223694137490362377" TargetMode="External"/><Relationship Id="rId8970" Type="http://schemas.openxmlformats.org/officeDocument/2006/relationships/hyperlink" Target="https://twitter.com/new_watn/status/1223361063137226752" TargetMode="External"/><Relationship Id="rId4002" Type="http://schemas.openxmlformats.org/officeDocument/2006/relationships/hyperlink" Target="http://pbs.twimg.com/profile_images/1172461634142576641/YB4k-Dae_normal.jpg" TargetMode="External"/><Relationship Id="rId7158" Type="http://schemas.openxmlformats.org/officeDocument/2006/relationships/hyperlink" Target="https://twitter.com/_aysha_aa/status/1223257320689414146" TargetMode="External"/><Relationship Id="rId7572" Type="http://schemas.openxmlformats.org/officeDocument/2006/relationships/hyperlink" Target="https://twitter.com/itsh22/status/1223724345379446785" TargetMode="External"/><Relationship Id="rId8209" Type="http://schemas.openxmlformats.org/officeDocument/2006/relationships/hyperlink" Target="https://twitter.com/ealkhater/status/1223798324362387457" TargetMode="External"/><Relationship Id="rId8623" Type="http://schemas.openxmlformats.org/officeDocument/2006/relationships/hyperlink" Target="https://twitter.com/qatarr_i/status/1223346123332558849" TargetMode="External"/><Relationship Id="rId3768" Type="http://schemas.openxmlformats.org/officeDocument/2006/relationships/hyperlink" Target="http://pbs.twimg.com/profile_images/1003737570084151296/q8bMaEjs_normal.jpg" TargetMode="External"/><Relationship Id="rId4819" Type="http://schemas.openxmlformats.org/officeDocument/2006/relationships/hyperlink" Target="https://twitter.com/um34rgyhw4areqq/status/1223151311044186112" TargetMode="External"/><Relationship Id="rId6174" Type="http://schemas.openxmlformats.org/officeDocument/2006/relationships/hyperlink" Target="https://twitter.com/shabihatalghim/status/1223588044994990080" TargetMode="External"/><Relationship Id="rId7225" Type="http://schemas.openxmlformats.org/officeDocument/2006/relationships/hyperlink" Target="https://twitter.com/shaikhat_qtr/status/1223658887691341824" TargetMode="External"/><Relationship Id="rId689" Type="http://schemas.openxmlformats.org/officeDocument/2006/relationships/hyperlink" Target="https://pbs.twimg.com/ext_tw_video_thumb/1223271811934310401/pu/img/q9XjwbFLo9dOFq3b.jpg" TargetMode="External"/><Relationship Id="rId2784" Type="http://schemas.openxmlformats.org/officeDocument/2006/relationships/hyperlink" Target="http://pbs.twimg.com/profile_images/1188216943154814976/4y5rVND9_normal.jpg" TargetMode="External"/><Relationship Id="rId5190" Type="http://schemas.openxmlformats.org/officeDocument/2006/relationships/hyperlink" Target="https://twitter.com/bofaisal9111/status/1223342774931595265" TargetMode="External"/><Relationship Id="rId6241" Type="http://schemas.openxmlformats.org/officeDocument/2006/relationships/hyperlink" Target="https://twitter.com/baloon12255/status/1223303816247959553" TargetMode="External"/><Relationship Id="rId756" Type="http://schemas.openxmlformats.org/officeDocument/2006/relationships/hyperlink" Target="http://pbs.twimg.com/profile_images/1223320088293658624/AyMThxe9_normal.jpg" TargetMode="External"/><Relationship Id="rId1386" Type="http://schemas.openxmlformats.org/officeDocument/2006/relationships/hyperlink" Target="http://abs.twimg.com/sticky/default_profile_images/default_profile_normal.png" TargetMode="External"/><Relationship Id="rId2437" Type="http://schemas.openxmlformats.org/officeDocument/2006/relationships/hyperlink" Target="https://pbs.twimg.com/ext_tw_video_thumb/1223687840619487239/pu/img/KqvpmTeVkjX34hht.jpg" TargetMode="External"/><Relationship Id="rId3835" Type="http://schemas.openxmlformats.org/officeDocument/2006/relationships/hyperlink" Target="http://pbs.twimg.com/profile_images/1222236426064056320/84Ywdp3z_normal.jpg" TargetMode="External"/><Relationship Id="rId409" Type="http://schemas.openxmlformats.org/officeDocument/2006/relationships/hyperlink" Target="http://pbs.twimg.com/profile_images/1217934469031759872/iTpvFCCJ_normal.jpg" TargetMode="External"/><Relationship Id="rId1039" Type="http://schemas.openxmlformats.org/officeDocument/2006/relationships/hyperlink" Target="http://pbs.twimg.com/profile_images/1174409486980833280/RsyL7dmb_normal.jpg" TargetMode="External"/><Relationship Id="rId2851" Type="http://schemas.openxmlformats.org/officeDocument/2006/relationships/hyperlink" Target="http://pbs.twimg.com/profile_images/996349771043438592/XCk4xcuZ_normal.jpg" TargetMode="External"/><Relationship Id="rId3902" Type="http://schemas.openxmlformats.org/officeDocument/2006/relationships/hyperlink" Target="http://pbs.twimg.com/profile_images/1197849956742320128/j-lZHua5_normal.jpg" TargetMode="External"/><Relationship Id="rId8066" Type="http://schemas.openxmlformats.org/officeDocument/2006/relationships/hyperlink" Target="https://twitter.com/_fhdba/status/1223628272044576768" TargetMode="External"/><Relationship Id="rId92" Type="http://schemas.openxmlformats.org/officeDocument/2006/relationships/hyperlink" Target="https://pbs.twimg.com/media/EPkPKLuXsAA6Dy0.jpg" TargetMode="External"/><Relationship Id="rId823" Type="http://schemas.openxmlformats.org/officeDocument/2006/relationships/hyperlink" Target="http://pbs.twimg.com/profile_images/1219346904838033408/3M0tENl6_normal.jpg" TargetMode="External"/><Relationship Id="rId1453" Type="http://schemas.openxmlformats.org/officeDocument/2006/relationships/hyperlink" Target="http://pbs.twimg.com/profile_images/1032670908127830018/KF1xndYU_normal.jpg" TargetMode="External"/><Relationship Id="rId2504" Type="http://schemas.openxmlformats.org/officeDocument/2006/relationships/hyperlink" Target="http://pbs.twimg.com/profile_images/3406472383/c4531977fbd09dacb5a64a081e6a349f_normal.jpeg" TargetMode="External"/><Relationship Id="rId7082" Type="http://schemas.openxmlformats.org/officeDocument/2006/relationships/hyperlink" Target="https://twitter.com/althani_anood/status/1223355605961912320" TargetMode="External"/><Relationship Id="rId8480" Type="http://schemas.openxmlformats.org/officeDocument/2006/relationships/hyperlink" Target="https://twitter.com/right_19080/status/1223668479401844736" TargetMode="External"/><Relationship Id="rId1106" Type="http://schemas.openxmlformats.org/officeDocument/2006/relationships/hyperlink" Target="http://pbs.twimg.com/profile_images/3107203606/71d720452bc907ae7d4bb74fc881ae8a_normal.jpeg" TargetMode="External"/><Relationship Id="rId1520" Type="http://schemas.openxmlformats.org/officeDocument/2006/relationships/hyperlink" Target="http://pbs.twimg.com/profile_images/1198750949222866944/FElEc17E_normal.jpg" TargetMode="External"/><Relationship Id="rId4676" Type="http://schemas.openxmlformats.org/officeDocument/2006/relationships/hyperlink" Target="http://pbs.twimg.com/profile_images/1221880110317436930/k9p9IkLb_normal.jpg" TargetMode="External"/><Relationship Id="rId5727" Type="http://schemas.openxmlformats.org/officeDocument/2006/relationships/hyperlink" Target="https://twitter.com/mmsa2001s/status/1223516987810250753" TargetMode="External"/><Relationship Id="rId8133" Type="http://schemas.openxmlformats.org/officeDocument/2006/relationships/hyperlink" Target="https://twitter.com/abqatar/status/1223550492598468608" TargetMode="External"/><Relationship Id="rId3278" Type="http://schemas.openxmlformats.org/officeDocument/2006/relationships/hyperlink" Target="https://pbs.twimg.com/media/EPrzc_FX0AAMyb9.jpg" TargetMode="External"/><Relationship Id="rId3692" Type="http://schemas.openxmlformats.org/officeDocument/2006/relationships/hyperlink" Target="https://pbs.twimg.com/media/EPo0RNqXsAAujIP.jpg" TargetMode="External"/><Relationship Id="rId4329" Type="http://schemas.openxmlformats.org/officeDocument/2006/relationships/hyperlink" Target="http://pbs.twimg.com/profile_images/1207010695444860931/GOYCCJ63_normal.jpg" TargetMode="External"/><Relationship Id="rId4743" Type="http://schemas.openxmlformats.org/officeDocument/2006/relationships/hyperlink" Target="https://twitter.com/almuhanadi881/status/1222989993246961675" TargetMode="External"/><Relationship Id="rId7899" Type="http://schemas.openxmlformats.org/officeDocument/2006/relationships/hyperlink" Target="https://twitter.com/althani_m/status/1223556173309399041" TargetMode="External"/><Relationship Id="rId8200" Type="http://schemas.openxmlformats.org/officeDocument/2006/relationships/hyperlink" Target="https://twitter.com/lolo18607770/status/1223170148758163464" TargetMode="External"/><Relationship Id="rId199" Type="http://schemas.openxmlformats.org/officeDocument/2006/relationships/hyperlink" Target="https://pbs.twimg.com/ext_tw_video_thumb/1223687840619487239/pu/img/KqvpmTeVkjX34hht.jpg" TargetMode="External"/><Relationship Id="rId2294" Type="http://schemas.openxmlformats.org/officeDocument/2006/relationships/hyperlink" Target="https://pbs.twimg.com/media/EPth-TOW4AAFBr-.jpg" TargetMode="External"/><Relationship Id="rId3345" Type="http://schemas.openxmlformats.org/officeDocument/2006/relationships/hyperlink" Target="http://pbs.twimg.com/profile_images/872862553755590656/xC8996UE_normal.jpg" TargetMode="External"/><Relationship Id="rId266" Type="http://schemas.openxmlformats.org/officeDocument/2006/relationships/hyperlink" Target="https://pbs.twimg.com/ext_tw_video_thumb/1223722864202997760/pu/img/f2zag9K-bCPDRjQ4.jpg" TargetMode="External"/><Relationship Id="rId680" Type="http://schemas.openxmlformats.org/officeDocument/2006/relationships/hyperlink" Target="http://pbs.twimg.com/profile_images/856458072642002944/Oh62Rhh0_normal.jpg" TargetMode="External"/><Relationship Id="rId2361" Type="http://schemas.openxmlformats.org/officeDocument/2006/relationships/hyperlink" Target="http://pbs.twimg.com/profile_images/1072422891134828546/3pniZS5Z_normal.jpg" TargetMode="External"/><Relationship Id="rId3412" Type="http://schemas.openxmlformats.org/officeDocument/2006/relationships/hyperlink" Target="http://pbs.twimg.com/profile_images/1099273045120815104/weBlLjs-_normal.jpg" TargetMode="External"/><Relationship Id="rId4810" Type="http://schemas.openxmlformats.org/officeDocument/2006/relationships/hyperlink" Target="https://twitter.com/s3d_78/status/1223148559962451969" TargetMode="External"/><Relationship Id="rId6568" Type="http://schemas.openxmlformats.org/officeDocument/2006/relationships/hyperlink" Target="https://twitter.com/m2q6r/status/1223674889195999233" TargetMode="External"/><Relationship Id="rId7619" Type="http://schemas.openxmlformats.org/officeDocument/2006/relationships/hyperlink" Target="https://twitter.com/qatar7667/status/1222977557945114624" TargetMode="External"/><Relationship Id="rId7966" Type="http://schemas.openxmlformats.org/officeDocument/2006/relationships/hyperlink" Target="https://twitter.com/mqatardoha/status/1223746868016025606" TargetMode="External"/><Relationship Id="rId333" Type="http://schemas.openxmlformats.org/officeDocument/2006/relationships/hyperlink" Target="https://pbs.twimg.com/media/EPshNlOW4AIknkd.jpg" TargetMode="External"/><Relationship Id="rId2014" Type="http://schemas.openxmlformats.org/officeDocument/2006/relationships/hyperlink" Target="http://pbs.twimg.com/profile_images/958407272115433472/jFYc3Frv_normal.jpg" TargetMode="External"/><Relationship Id="rId6982" Type="http://schemas.openxmlformats.org/officeDocument/2006/relationships/hyperlink" Target="https://twitter.com/jaweee_/status/1223359953542504450" TargetMode="External"/><Relationship Id="rId9041" Type="http://schemas.openxmlformats.org/officeDocument/2006/relationships/hyperlink" Target="https://api.twitter.com/1.1/geo/id/0033b59d59056043.json" TargetMode="External"/><Relationship Id="rId1030" Type="http://schemas.openxmlformats.org/officeDocument/2006/relationships/hyperlink" Target="http://pbs.twimg.com/profile_images/1162524722241986560/pvJbzlO5_normal.jpg" TargetMode="External"/><Relationship Id="rId4186" Type="http://schemas.openxmlformats.org/officeDocument/2006/relationships/hyperlink" Target="http://pbs.twimg.com/profile_images/880162325491310593/SbzoT2DA_normal.jpg" TargetMode="External"/><Relationship Id="rId5584" Type="http://schemas.openxmlformats.org/officeDocument/2006/relationships/hyperlink" Target="https://twitter.com/alqahtanimelha/status/1223453268065554432" TargetMode="External"/><Relationship Id="rId6635" Type="http://schemas.openxmlformats.org/officeDocument/2006/relationships/hyperlink" Target="https://twitter.com/qatar2022dohaq/status/1223266421385453569" TargetMode="External"/><Relationship Id="rId400" Type="http://schemas.openxmlformats.org/officeDocument/2006/relationships/hyperlink" Target="http://abs.twimg.com/sticky/default_profile_images/default_profile_normal.png" TargetMode="External"/><Relationship Id="rId5237" Type="http://schemas.openxmlformats.org/officeDocument/2006/relationships/hyperlink" Target="https://twitter.com/mariamjaber88/status/1223348418376097793" TargetMode="External"/><Relationship Id="rId5651" Type="http://schemas.openxmlformats.org/officeDocument/2006/relationships/hyperlink" Target="https://twitter.com/nawaalakram/status/1223492651095339008" TargetMode="External"/><Relationship Id="rId6702" Type="http://schemas.openxmlformats.org/officeDocument/2006/relationships/hyperlink" Target="https://twitter.com/shalhajri15/status/1223681229448458242" TargetMode="External"/><Relationship Id="rId1847" Type="http://schemas.openxmlformats.org/officeDocument/2006/relationships/hyperlink" Target="http://pbs.twimg.com/profile_images/1202664272523931648/JLKZqiLg_normal.jpg" TargetMode="External"/><Relationship Id="rId4253" Type="http://schemas.openxmlformats.org/officeDocument/2006/relationships/hyperlink" Target="http://pbs.twimg.com/profile_images/1181911467559444480/Xayb_uBi_normal.jpg" TargetMode="External"/><Relationship Id="rId5304" Type="http://schemas.openxmlformats.org/officeDocument/2006/relationships/hyperlink" Target="https://twitter.com/omaer_nasser/status/1223356791821688833" TargetMode="External"/><Relationship Id="rId8874" Type="http://schemas.openxmlformats.org/officeDocument/2006/relationships/hyperlink" Target="https://twitter.com/skamannai/status/1223783053107122176" TargetMode="External"/><Relationship Id="rId4320" Type="http://schemas.openxmlformats.org/officeDocument/2006/relationships/hyperlink" Target="http://pbs.twimg.com/profile_images/803114981935947776/wcfaoY3a_normal.jpg" TargetMode="External"/><Relationship Id="rId7476" Type="http://schemas.openxmlformats.org/officeDocument/2006/relationships/hyperlink" Target="https://twitter.com/reemyalmaadeed/status/1223591660346650624" TargetMode="External"/><Relationship Id="rId7890" Type="http://schemas.openxmlformats.org/officeDocument/2006/relationships/hyperlink" Target="https://twitter.com/jmssm2022/status/1223728472322912257" TargetMode="External"/><Relationship Id="rId8527" Type="http://schemas.openxmlformats.org/officeDocument/2006/relationships/hyperlink" Target="https://twitter.com/aajma_qa/status/1223216504864493568" TargetMode="External"/><Relationship Id="rId190" Type="http://schemas.openxmlformats.org/officeDocument/2006/relationships/hyperlink" Target="https://pbs.twimg.com/media/EPtXt93WsAEv_m_.jpg" TargetMode="External"/><Relationship Id="rId1914" Type="http://schemas.openxmlformats.org/officeDocument/2006/relationships/hyperlink" Target="http://pbs.twimg.com/profile_images/570157980231929856/ts3nt-K3_normal.jpeg" TargetMode="External"/><Relationship Id="rId6078" Type="http://schemas.openxmlformats.org/officeDocument/2006/relationships/hyperlink" Target="https://twitter.com/akalmawlawi/status/1223575613275103233" TargetMode="External"/><Relationship Id="rId6492" Type="http://schemas.openxmlformats.org/officeDocument/2006/relationships/hyperlink" Target="https://twitter.com/ange_l79/status/1223659086488776706" TargetMode="External"/><Relationship Id="rId7129" Type="http://schemas.openxmlformats.org/officeDocument/2006/relationships/hyperlink" Target="https://twitter.com/abdalazez400/status/1223535977618137089" TargetMode="External"/><Relationship Id="rId7543" Type="http://schemas.openxmlformats.org/officeDocument/2006/relationships/hyperlink" Target="https://twitter.com/sufyanlyas1/status/1223721503960764417" TargetMode="External"/><Relationship Id="rId8941" Type="http://schemas.openxmlformats.org/officeDocument/2006/relationships/hyperlink" Target="https://twitter.com/lavender4_/status/1223179608155197440" TargetMode="External"/><Relationship Id="rId5094" Type="http://schemas.openxmlformats.org/officeDocument/2006/relationships/hyperlink" Target="https://twitter.com/gutso77/status/1223318155373830144" TargetMode="External"/><Relationship Id="rId6145" Type="http://schemas.openxmlformats.org/officeDocument/2006/relationships/hyperlink" Target="https://twitter.com/w7ed_alshoq/status/1223585506363150338" TargetMode="External"/><Relationship Id="rId2688" Type="http://schemas.openxmlformats.org/officeDocument/2006/relationships/hyperlink" Target="http://pbs.twimg.com/profile_images/1168966252397760513/e6zs-A_K_normal.jpg" TargetMode="External"/><Relationship Id="rId3739" Type="http://schemas.openxmlformats.org/officeDocument/2006/relationships/hyperlink" Target="http://pbs.twimg.com/profile_images/1211729025489608710/OSTrHbWN_normal.jpg" TargetMode="External"/><Relationship Id="rId5161" Type="http://schemas.openxmlformats.org/officeDocument/2006/relationships/hyperlink" Target="https://twitter.com/fwk4b4gnubxuhrb/status/1223338711456342016" TargetMode="External"/><Relationship Id="rId7610" Type="http://schemas.openxmlformats.org/officeDocument/2006/relationships/hyperlink" Target="https://twitter.com/bozaid_alyafei/status/1223555413913886722" TargetMode="External"/><Relationship Id="rId2755" Type="http://schemas.openxmlformats.org/officeDocument/2006/relationships/hyperlink" Target="http://pbs.twimg.com/profile_images/1218605995120705536/IzaM5qf1_normal.jpg" TargetMode="External"/><Relationship Id="rId3806" Type="http://schemas.openxmlformats.org/officeDocument/2006/relationships/hyperlink" Target="http://pbs.twimg.com/profile_images/1092968883261243392/DF2dDY4R_normal.jpg" TargetMode="External"/><Relationship Id="rId6212" Type="http://schemas.openxmlformats.org/officeDocument/2006/relationships/hyperlink" Target="https://twitter.com/7almohannadi73/status/1223596372538150912" TargetMode="External"/><Relationship Id="rId727" Type="http://schemas.openxmlformats.org/officeDocument/2006/relationships/hyperlink" Target="http://pbs.twimg.com/profile_images/1211383977145257986/LXNRPwCt_normal.jpg" TargetMode="External"/><Relationship Id="rId1357" Type="http://schemas.openxmlformats.org/officeDocument/2006/relationships/hyperlink" Target="http://pbs.twimg.com/profile_images/1220857284370132995/M3MMBMHc_normal.jpg" TargetMode="External"/><Relationship Id="rId1771" Type="http://schemas.openxmlformats.org/officeDocument/2006/relationships/hyperlink" Target="http://pbs.twimg.com/profile_images/1223548461649473536/QQFrV3qx_normal.jpg" TargetMode="External"/><Relationship Id="rId2408" Type="http://schemas.openxmlformats.org/officeDocument/2006/relationships/hyperlink" Target="http://pbs.twimg.com/profile_images/1168852016766050304/CvRzok7d_normal.jpg" TargetMode="External"/><Relationship Id="rId2822" Type="http://schemas.openxmlformats.org/officeDocument/2006/relationships/hyperlink" Target="http://pbs.twimg.com/profile_images/996349771043438592/XCk4xcuZ_normal.jpg" TargetMode="External"/><Relationship Id="rId5978" Type="http://schemas.openxmlformats.org/officeDocument/2006/relationships/hyperlink" Target="https://twitter.com/5p97pqjhpuyvufw/status/1223561717503971332" TargetMode="External"/><Relationship Id="rId8384" Type="http://schemas.openxmlformats.org/officeDocument/2006/relationships/hyperlink" Target="https://twitter.com/_mba57/status/1223682386057158656" TargetMode="External"/><Relationship Id="rId63" Type="http://schemas.openxmlformats.org/officeDocument/2006/relationships/hyperlink" Target="https://twitter.com/rawannhusseinn/status/1223437093369716738" TargetMode="External"/><Relationship Id="rId1424" Type="http://schemas.openxmlformats.org/officeDocument/2006/relationships/hyperlink" Target="http://pbs.twimg.com/profile_images/1223555878403674112/RWdIYz-c_normal.jpg" TargetMode="External"/><Relationship Id="rId4994" Type="http://schemas.openxmlformats.org/officeDocument/2006/relationships/hyperlink" Target="https://twitter.com/hayate97500227/status/1223272481986924545" TargetMode="External"/><Relationship Id="rId8037" Type="http://schemas.openxmlformats.org/officeDocument/2006/relationships/hyperlink" Target="https://twitter.com/jwan55008044/status/1223756871691096065" TargetMode="External"/><Relationship Id="rId8451" Type="http://schemas.openxmlformats.org/officeDocument/2006/relationships/hyperlink" Target="https://twitter.com/abdullaqat93/status/1223531276692529153" TargetMode="External"/><Relationship Id="rId3596" Type="http://schemas.openxmlformats.org/officeDocument/2006/relationships/hyperlink" Target="https://pbs.twimg.com/media/EPtxx2lWkAEz5m6.jpg" TargetMode="External"/><Relationship Id="rId4647" Type="http://schemas.openxmlformats.org/officeDocument/2006/relationships/hyperlink" Target="http://pbs.twimg.com/profile_images/1141614190416814082/Wo59XuEC_normal.jpg" TargetMode="External"/><Relationship Id="rId7053" Type="http://schemas.openxmlformats.org/officeDocument/2006/relationships/hyperlink" Target="https://twitter.com/lolo452/status/1223313503718641665" TargetMode="External"/><Relationship Id="rId8104" Type="http://schemas.openxmlformats.org/officeDocument/2006/relationships/hyperlink" Target="https://twitter.com/msjmsjqatar/status/1223353689341157376" TargetMode="External"/><Relationship Id="rId2198" Type="http://schemas.openxmlformats.org/officeDocument/2006/relationships/hyperlink" Target="http://pbs.twimg.com/profile_images/1119653198032195585/pN4bF5I5_normal.jpg" TargetMode="External"/><Relationship Id="rId3249" Type="http://schemas.openxmlformats.org/officeDocument/2006/relationships/hyperlink" Target="http://pbs.twimg.com/profile_images/1222718760953487362/EnPv8CoW_normal.jpg" TargetMode="External"/><Relationship Id="rId7120" Type="http://schemas.openxmlformats.org/officeDocument/2006/relationships/hyperlink" Target="https://twitter.com/am98992525/status/1223407177584521216" TargetMode="External"/><Relationship Id="rId584" Type="http://schemas.openxmlformats.org/officeDocument/2006/relationships/hyperlink" Target="http://pbs.twimg.com/profile_images/1217139272060416000/DTpIuT1P_normal.jpg" TargetMode="External"/><Relationship Id="rId2265" Type="http://schemas.openxmlformats.org/officeDocument/2006/relationships/hyperlink" Target="http://pbs.twimg.com/profile_images/904139014969675776/i7Ervzaz_normal.jpg" TargetMode="External"/><Relationship Id="rId3663" Type="http://schemas.openxmlformats.org/officeDocument/2006/relationships/hyperlink" Target="http://pbs.twimg.com/profile_images/526005402098364419/ttvj9k0P_normal.jpeg" TargetMode="External"/><Relationship Id="rId4714" Type="http://schemas.openxmlformats.org/officeDocument/2006/relationships/hyperlink" Target="https://twitter.com/falmohamedi/status/1222965947100729346" TargetMode="External"/><Relationship Id="rId237" Type="http://schemas.openxmlformats.org/officeDocument/2006/relationships/hyperlink" Target="https://pbs.twimg.com/media/EPtq1-QXUAA6EKz.jpg" TargetMode="External"/><Relationship Id="rId3316" Type="http://schemas.openxmlformats.org/officeDocument/2006/relationships/hyperlink" Target="https://pbs.twimg.com/ext_tw_video_thumb/1223687840619487239/pu/img/KqvpmTeVkjX34hht.jpg" TargetMode="External"/><Relationship Id="rId3730" Type="http://schemas.openxmlformats.org/officeDocument/2006/relationships/hyperlink" Target="http://pbs.twimg.com/profile_images/934292991858106368/n8rhLNKy_normal.jpg" TargetMode="External"/><Relationship Id="rId6886" Type="http://schemas.openxmlformats.org/officeDocument/2006/relationships/hyperlink" Target="https://twitter.com/rouda2004/status/1223210551335059456" TargetMode="External"/><Relationship Id="rId7937" Type="http://schemas.openxmlformats.org/officeDocument/2006/relationships/hyperlink" Target="https://twitter.com/alijase26872375/status/1223744487182213127" TargetMode="External"/><Relationship Id="rId651" Type="http://schemas.openxmlformats.org/officeDocument/2006/relationships/hyperlink" Target="http://pbs.twimg.com/profile_images/565177125632626688/I8OpGnTu_normal.jpeg" TargetMode="External"/><Relationship Id="rId1281" Type="http://schemas.openxmlformats.org/officeDocument/2006/relationships/hyperlink" Target="http://pbs.twimg.com/profile_images/1081932715832823808/pFFXe4e6_normal.jpg" TargetMode="External"/><Relationship Id="rId2332" Type="http://schemas.openxmlformats.org/officeDocument/2006/relationships/hyperlink" Target="http://pbs.twimg.com/profile_images/1199332856226435073/45gLC6Tz_normal.jpg" TargetMode="External"/><Relationship Id="rId5488" Type="http://schemas.openxmlformats.org/officeDocument/2006/relationships/hyperlink" Target="https://twitter.com/a_aln3ma92/status/1223407382539227137" TargetMode="External"/><Relationship Id="rId6539" Type="http://schemas.openxmlformats.org/officeDocument/2006/relationships/hyperlink" Target="https://twitter.com/anomyyy/status/1223669226206003200" TargetMode="External"/><Relationship Id="rId6953" Type="http://schemas.openxmlformats.org/officeDocument/2006/relationships/hyperlink" Target="https://twitter.com/ju3bg/status/1223327256866705409" TargetMode="External"/><Relationship Id="rId304" Type="http://schemas.openxmlformats.org/officeDocument/2006/relationships/hyperlink" Target="https://pbs.twimg.com/ext_tw_video_thumb/1223687840619487239/pu/img/KqvpmTeVkjX34hht.jpg" TargetMode="External"/><Relationship Id="rId5555" Type="http://schemas.openxmlformats.org/officeDocument/2006/relationships/hyperlink" Target="https://twitter.com/borashid44/status/1223441607883677697" TargetMode="External"/><Relationship Id="rId6606" Type="http://schemas.openxmlformats.org/officeDocument/2006/relationships/hyperlink" Target="https://twitter.com/iweirddove/status/1223679646497234946" TargetMode="External"/><Relationship Id="rId9012" Type="http://schemas.openxmlformats.org/officeDocument/2006/relationships/hyperlink" Target="https://twitter.com/hassan_alsai/status/1223346499360346119" TargetMode="External"/><Relationship Id="rId1001" Type="http://schemas.openxmlformats.org/officeDocument/2006/relationships/hyperlink" Target="http://pbs.twimg.com/profile_images/1210757939859881987/GKl6H1jQ_normal.jpg" TargetMode="External"/><Relationship Id="rId4157" Type="http://schemas.openxmlformats.org/officeDocument/2006/relationships/hyperlink" Target="http://pbs.twimg.com/profile_images/1169006468328316928/oxyvWSVw_normal.jpg" TargetMode="External"/><Relationship Id="rId4571" Type="http://schemas.openxmlformats.org/officeDocument/2006/relationships/hyperlink" Target="http://pbs.twimg.com/profile_images/1190372934491295745/4j0I20d4_normal.jpg" TargetMode="External"/><Relationship Id="rId5208" Type="http://schemas.openxmlformats.org/officeDocument/2006/relationships/hyperlink" Target="https://twitter.com/fattyfat20/status/1223344030576267266" TargetMode="External"/><Relationship Id="rId5622" Type="http://schemas.openxmlformats.org/officeDocument/2006/relationships/hyperlink" Target="https://twitter.com/mohmdmarafi/status/1223477852680704000" TargetMode="External"/><Relationship Id="rId8778" Type="http://schemas.openxmlformats.org/officeDocument/2006/relationships/hyperlink" Target="https://twitter.com/zamelalotaibi/status/1223353307428794368" TargetMode="External"/><Relationship Id="rId3173" Type="http://schemas.openxmlformats.org/officeDocument/2006/relationships/hyperlink" Target="http://pbs.twimg.com/profile_images/1215775868389412866/mb5xfyG__normal.jpg" TargetMode="External"/><Relationship Id="rId4224" Type="http://schemas.openxmlformats.org/officeDocument/2006/relationships/hyperlink" Target="http://pbs.twimg.com/profile_images/1198771188975243264/NorMsZXv_normal.jpg" TargetMode="External"/><Relationship Id="rId1818" Type="http://schemas.openxmlformats.org/officeDocument/2006/relationships/hyperlink" Target="http://pbs.twimg.com/profile_images/1140140492463759360/C7ghee9M_normal.jpg" TargetMode="External"/><Relationship Id="rId3240" Type="http://schemas.openxmlformats.org/officeDocument/2006/relationships/hyperlink" Target="https://pbs.twimg.com/media/EPtk9dQWoAEZvyN.jpg" TargetMode="External"/><Relationship Id="rId6396" Type="http://schemas.openxmlformats.org/officeDocument/2006/relationships/hyperlink" Target="https://twitter.com/latifah_aa/status/1223631414094127106" TargetMode="External"/><Relationship Id="rId7794" Type="http://schemas.openxmlformats.org/officeDocument/2006/relationships/hyperlink" Target="https://twitter.com/aljoker92536929/status/1223574626938302464" TargetMode="External"/><Relationship Id="rId8845" Type="http://schemas.openxmlformats.org/officeDocument/2006/relationships/hyperlink" Target="https://twitter.com/namrod9009/status/1223647678887858177" TargetMode="External"/><Relationship Id="rId161" Type="http://schemas.openxmlformats.org/officeDocument/2006/relationships/hyperlink" Target="https://pbs.twimg.com/ext_tw_video_thumb/1223673102221094912/pu/img/6GvfLjbGsuRVwRz9.jpg" TargetMode="External"/><Relationship Id="rId6049" Type="http://schemas.openxmlformats.org/officeDocument/2006/relationships/hyperlink" Target="https://twitter.com/abintyy/status/1223572571762970625" TargetMode="External"/><Relationship Id="rId7447" Type="http://schemas.openxmlformats.org/officeDocument/2006/relationships/hyperlink" Target="https://twitter.com/qattaq1/status/1223718084751646720" TargetMode="External"/><Relationship Id="rId7861" Type="http://schemas.openxmlformats.org/officeDocument/2006/relationships/hyperlink" Target="https://twitter.com/anaqatari/status/1223733944870408194" TargetMode="External"/><Relationship Id="rId8912" Type="http://schemas.openxmlformats.org/officeDocument/2006/relationships/hyperlink" Target="https://twitter.com/qataronly77/status/1223640880357289985" TargetMode="External"/><Relationship Id="rId6463" Type="http://schemas.openxmlformats.org/officeDocument/2006/relationships/hyperlink" Target="https://twitter.com/fahadaalkhater/status/1223371828112035842" TargetMode="External"/><Relationship Id="rId7514" Type="http://schemas.openxmlformats.org/officeDocument/2006/relationships/hyperlink" Target="https://twitter.com/qtrmemeta/status/1223719347618811904" TargetMode="External"/><Relationship Id="rId978" Type="http://schemas.openxmlformats.org/officeDocument/2006/relationships/hyperlink" Target="http://pbs.twimg.com/profile_images/1072652918355042306/zErNTjDD_normal.jpg" TargetMode="External"/><Relationship Id="rId2659" Type="http://schemas.openxmlformats.org/officeDocument/2006/relationships/hyperlink" Target="https://pbs.twimg.com/ext_tw_video_thumb/1223687840619487239/pu/img/KqvpmTeVkjX34hht.jpg" TargetMode="External"/><Relationship Id="rId5065" Type="http://schemas.openxmlformats.org/officeDocument/2006/relationships/hyperlink" Target="https://twitter.com/oryx_qtr1/status/1223303196132696064" TargetMode="External"/><Relationship Id="rId6116" Type="http://schemas.openxmlformats.org/officeDocument/2006/relationships/hyperlink" Target="https://twitter.com/bnt__m1/status/1223580983187976193" TargetMode="External"/><Relationship Id="rId6530" Type="http://schemas.openxmlformats.org/officeDocument/2006/relationships/hyperlink" Target="https://twitter.com/asd12591/status/1223666916277063681" TargetMode="External"/><Relationship Id="rId1675" Type="http://schemas.openxmlformats.org/officeDocument/2006/relationships/hyperlink" Target="http://pbs.twimg.com/profile_images/1211675753932296192/2ylEr1iS_normal.jpg" TargetMode="External"/><Relationship Id="rId2726" Type="http://schemas.openxmlformats.org/officeDocument/2006/relationships/hyperlink" Target="http://pbs.twimg.com/profile_images/1018509731080671232/vc_rLOFx_normal.jpg" TargetMode="External"/><Relationship Id="rId4081" Type="http://schemas.openxmlformats.org/officeDocument/2006/relationships/hyperlink" Target="http://pbs.twimg.com/profile_images/1154509612017692672/UwGdfqXz_normal.jpg" TargetMode="External"/><Relationship Id="rId5132" Type="http://schemas.openxmlformats.org/officeDocument/2006/relationships/hyperlink" Target="https://twitter.com/alabdullah5522/status/1223262944202514434" TargetMode="External"/><Relationship Id="rId8288" Type="http://schemas.openxmlformats.org/officeDocument/2006/relationships/hyperlink" Target="https://twitter.com/abdalazez400/status/1223610894929866754" TargetMode="External"/><Relationship Id="rId1328" Type="http://schemas.openxmlformats.org/officeDocument/2006/relationships/hyperlink" Target="http://pbs.twimg.com/profile_images/2798650616/b2a2ead548f49e8d6d4268667e8af5d6_normal.jpeg" TargetMode="External"/><Relationship Id="rId8355" Type="http://schemas.openxmlformats.org/officeDocument/2006/relationships/hyperlink" Target="https://twitter.com/qtrmylove/status/1223125824876007424" TargetMode="External"/><Relationship Id="rId1742" Type="http://schemas.openxmlformats.org/officeDocument/2006/relationships/hyperlink" Target="http://pbs.twimg.com/profile_images/1169858059939614724/4CPkjGDD_normal.jpg" TargetMode="External"/><Relationship Id="rId4898" Type="http://schemas.openxmlformats.org/officeDocument/2006/relationships/hyperlink" Target="https://twitter.com/markhan80745223/status/1223205848895442944" TargetMode="External"/><Relationship Id="rId5949" Type="http://schemas.openxmlformats.org/officeDocument/2006/relationships/hyperlink" Target="https://twitter.com/bosood93/status/1223558006647984128" TargetMode="External"/><Relationship Id="rId7371" Type="http://schemas.openxmlformats.org/officeDocument/2006/relationships/hyperlink" Target="https://twitter.com/mashaeeell__/status/1223411737929621504" TargetMode="External"/><Relationship Id="rId8008" Type="http://schemas.openxmlformats.org/officeDocument/2006/relationships/hyperlink" Target="https://twitter.com/yasserbinali/status/1223295856251633665" TargetMode="External"/><Relationship Id="rId34" Type="http://schemas.openxmlformats.org/officeDocument/2006/relationships/hyperlink" Target="https://twitter.com/Queen___ahmed/status/1223566010051067904?s=19" TargetMode="External"/><Relationship Id="rId4965" Type="http://schemas.openxmlformats.org/officeDocument/2006/relationships/hyperlink" Target="https://twitter.com/alreemq6r/status/1223269329090813952" TargetMode="External"/><Relationship Id="rId7024" Type="http://schemas.openxmlformats.org/officeDocument/2006/relationships/hyperlink" Target="https://twitter.com/sxxxh90/status/1223220170304507904" TargetMode="External"/><Relationship Id="rId8422" Type="http://schemas.openxmlformats.org/officeDocument/2006/relationships/hyperlink" Target="https://twitter.com/_mba57/status/1223682103281274883" TargetMode="External"/><Relationship Id="rId3567" Type="http://schemas.openxmlformats.org/officeDocument/2006/relationships/hyperlink" Target="http://pbs.twimg.com/profile_images/1220095956777152514/E-AxK0TK_normal.jpg" TargetMode="External"/><Relationship Id="rId3981" Type="http://schemas.openxmlformats.org/officeDocument/2006/relationships/hyperlink" Target="http://pbs.twimg.com/profile_images/671914746644406272/Lplpyxv5_normal.jpg" TargetMode="External"/><Relationship Id="rId4618" Type="http://schemas.openxmlformats.org/officeDocument/2006/relationships/hyperlink" Target="http://pbs.twimg.com/profile_images/1070412314019540995/0t0s8idf_normal.jpg" TargetMode="External"/><Relationship Id="rId488" Type="http://schemas.openxmlformats.org/officeDocument/2006/relationships/hyperlink" Target="http://pbs.twimg.com/profile_images/876918310943678465/O5GG4Pby_normal.jpg" TargetMode="External"/><Relationship Id="rId2169" Type="http://schemas.openxmlformats.org/officeDocument/2006/relationships/hyperlink" Target="http://pbs.twimg.com/profile_images/1134564840243159043/z38sBs0G_normal.jpg" TargetMode="External"/><Relationship Id="rId2583" Type="http://schemas.openxmlformats.org/officeDocument/2006/relationships/hyperlink" Target="http://pbs.twimg.com/profile_images/1222897496227110912/MA3J3Jeg_normal.jpg" TargetMode="External"/><Relationship Id="rId3634" Type="http://schemas.openxmlformats.org/officeDocument/2006/relationships/hyperlink" Target="http://pbs.twimg.com/profile_images/1222173643519799297/X831jDBU_normal.jpg" TargetMode="External"/><Relationship Id="rId6040" Type="http://schemas.openxmlformats.org/officeDocument/2006/relationships/hyperlink" Target="https://twitter.com/wana9971/status/1223570771437670401" TargetMode="External"/><Relationship Id="rId555" Type="http://schemas.openxmlformats.org/officeDocument/2006/relationships/hyperlink" Target="http://pbs.twimg.com/profile_images/776240670163996672/Q1UsFUiV_normal.jpg" TargetMode="External"/><Relationship Id="rId1185" Type="http://schemas.openxmlformats.org/officeDocument/2006/relationships/hyperlink" Target="http://pbs.twimg.com/profile_images/1175619019656912896/__o_TfLn_normal.jpg" TargetMode="External"/><Relationship Id="rId2236" Type="http://schemas.openxmlformats.org/officeDocument/2006/relationships/hyperlink" Target="http://pbs.twimg.com/profile_images/476812191887134720/N0rT3SOi_normal.jpeg" TargetMode="External"/><Relationship Id="rId2650" Type="http://schemas.openxmlformats.org/officeDocument/2006/relationships/hyperlink" Target="http://pbs.twimg.com/profile_images/755888579566592001/Bog7C9DU_normal.jpg" TargetMode="External"/><Relationship Id="rId3701" Type="http://schemas.openxmlformats.org/officeDocument/2006/relationships/hyperlink" Target="http://pbs.twimg.com/profile_images/1208542303624843267/G8lyGxl0_normal.jpg" TargetMode="External"/><Relationship Id="rId6857" Type="http://schemas.openxmlformats.org/officeDocument/2006/relationships/hyperlink" Target="https://twitter.com/msm21981462/status/1223691592244002816" TargetMode="External"/><Relationship Id="rId7908" Type="http://schemas.openxmlformats.org/officeDocument/2006/relationships/hyperlink" Target="https://twitter.com/inadyaa_/status/1223528116640976898" TargetMode="External"/><Relationship Id="rId208" Type="http://schemas.openxmlformats.org/officeDocument/2006/relationships/hyperlink" Target="https://pbs.twimg.com/ext_tw_video_thumb/1223687840619487239/pu/img/KqvpmTeVkjX34hht.jpg" TargetMode="External"/><Relationship Id="rId622" Type="http://schemas.openxmlformats.org/officeDocument/2006/relationships/hyperlink" Target="http://pbs.twimg.com/profile_images/1222589386413486082/IzqpM3_u_normal.jpg" TargetMode="External"/><Relationship Id="rId1252" Type="http://schemas.openxmlformats.org/officeDocument/2006/relationships/hyperlink" Target="http://abs.twimg.com/sticky/default_profile_images/default_profile_normal.png" TargetMode="External"/><Relationship Id="rId2303" Type="http://schemas.openxmlformats.org/officeDocument/2006/relationships/hyperlink" Target="http://pbs.twimg.com/profile_images/964875881880674304/7u2pOqWY_normal.jpg" TargetMode="External"/><Relationship Id="rId5459" Type="http://schemas.openxmlformats.org/officeDocument/2006/relationships/hyperlink" Target="https://twitter.com/alansari_i/status/1223386454849728512" TargetMode="External"/><Relationship Id="rId4475" Type="http://schemas.openxmlformats.org/officeDocument/2006/relationships/hyperlink" Target="http://pbs.twimg.com/profile_images/1140599178470576129/bhWjlfmi_normal.jpg" TargetMode="External"/><Relationship Id="rId5873" Type="http://schemas.openxmlformats.org/officeDocument/2006/relationships/hyperlink" Target="https://twitter.com/mubarkalhaidous/status/1223551258843369472" TargetMode="External"/><Relationship Id="rId6924" Type="http://schemas.openxmlformats.org/officeDocument/2006/relationships/hyperlink" Target="https://twitter.com/elnoor85/status/1223698138504089600" TargetMode="External"/><Relationship Id="rId3077" Type="http://schemas.openxmlformats.org/officeDocument/2006/relationships/hyperlink" Target="http://pbs.twimg.com/profile_images/1211392400855306240/Ep56Nbha_normal.jpg" TargetMode="External"/><Relationship Id="rId4128" Type="http://schemas.openxmlformats.org/officeDocument/2006/relationships/hyperlink" Target="http://pbs.twimg.com/profile_images/1042481136293818369/iD9o7sL5_normal.jpg" TargetMode="External"/><Relationship Id="rId5526" Type="http://schemas.openxmlformats.org/officeDocument/2006/relationships/hyperlink" Target="https://twitter.com/nawalalyafai/status/1223434522479427584" TargetMode="External"/><Relationship Id="rId5940" Type="http://schemas.openxmlformats.org/officeDocument/2006/relationships/hyperlink" Target="https://twitter.com/jassim4007/status/1223458312806596609" TargetMode="External"/><Relationship Id="rId2093" Type="http://schemas.openxmlformats.org/officeDocument/2006/relationships/hyperlink" Target="http://pbs.twimg.com/profile_images/911526283300921345/VzmxZ908_normal.jpg" TargetMode="External"/><Relationship Id="rId3491" Type="http://schemas.openxmlformats.org/officeDocument/2006/relationships/hyperlink" Target="http://pbs.twimg.com/profile_images/1097851581842759680/wPxoQ0vv_normal.jpg" TargetMode="External"/><Relationship Id="rId4542" Type="http://schemas.openxmlformats.org/officeDocument/2006/relationships/hyperlink" Target="http://pbs.twimg.com/profile_images/378800000465580679/f7966fac39c340bfb551dc03e0900595_normal.jpeg" TargetMode="External"/><Relationship Id="rId7698" Type="http://schemas.openxmlformats.org/officeDocument/2006/relationships/hyperlink" Target="https://twitter.com/salemal32411709/status/1223733660047892486" TargetMode="External"/><Relationship Id="rId8749" Type="http://schemas.openxmlformats.org/officeDocument/2006/relationships/hyperlink" Target="https://twitter.com/nadamoh98572729/status/1222985326488100866" TargetMode="External"/><Relationship Id="rId3144" Type="http://schemas.openxmlformats.org/officeDocument/2006/relationships/hyperlink" Target="http://pbs.twimg.com/profile_images/754985149905895424/WJyD8sXM_normal.jpg" TargetMode="External"/><Relationship Id="rId7765" Type="http://schemas.openxmlformats.org/officeDocument/2006/relationships/hyperlink" Target="https://twitter.com/ahmed3336598161/status/1223226882474303488" TargetMode="External"/><Relationship Id="rId8816" Type="http://schemas.openxmlformats.org/officeDocument/2006/relationships/hyperlink" Target="https://twitter.com/amal__qa/status/1223176186731401216" TargetMode="External"/><Relationship Id="rId2160" Type="http://schemas.openxmlformats.org/officeDocument/2006/relationships/hyperlink" Target="http://pbs.twimg.com/profile_images/497187036793544704/-JPbUs_B_normal.jpeg" TargetMode="External"/><Relationship Id="rId3211" Type="http://schemas.openxmlformats.org/officeDocument/2006/relationships/hyperlink" Target="http://pbs.twimg.com/profile_images/879566018581905408/xpoKSC77_normal.jpg" TargetMode="External"/><Relationship Id="rId6367" Type="http://schemas.openxmlformats.org/officeDocument/2006/relationships/hyperlink" Target="https://twitter.com/lightningsqatar/status/1223158721938849793" TargetMode="External"/><Relationship Id="rId6781" Type="http://schemas.openxmlformats.org/officeDocument/2006/relationships/hyperlink" Target="https://twitter.com/saqralharam3/status/1223690694889439232" TargetMode="External"/><Relationship Id="rId7418" Type="http://schemas.openxmlformats.org/officeDocument/2006/relationships/hyperlink" Target="https://twitter.com/poooomooom/status/1223264154401869827" TargetMode="External"/><Relationship Id="rId7832" Type="http://schemas.openxmlformats.org/officeDocument/2006/relationships/hyperlink" Target="https://twitter.com/_77ffi/status/1223332296004120577" TargetMode="External"/><Relationship Id="rId132" Type="http://schemas.openxmlformats.org/officeDocument/2006/relationships/hyperlink" Target="https://pbs.twimg.com/media/EPr2yQZX4AAmgWH.jpg" TargetMode="External"/><Relationship Id="rId5383" Type="http://schemas.openxmlformats.org/officeDocument/2006/relationships/hyperlink" Target="https://twitter.com/aalathbi/status/1223370914445897728" TargetMode="External"/><Relationship Id="rId6434" Type="http://schemas.openxmlformats.org/officeDocument/2006/relationships/hyperlink" Target="https://twitter.com/yasseenmoneer/status/1223637211129753601" TargetMode="External"/><Relationship Id="rId1579" Type="http://schemas.openxmlformats.org/officeDocument/2006/relationships/hyperlink" Target="http://pbs.twimg.com/profile_images/1223568782263824384/K4DAuVlL_normal.jpg" TargetMode="External"/><Relationship Id="rId2977" Type="http://schemas.openxmlformats.org/officeDocument/2006/relationships/hyperlink" Target="http://pbs.twimg.com/profile_images/1048828311038824448/FrvEOpaa_normal.jpg" TargetMode="External"/><Relationship Id="rId5036" Type="http://schemas.openxmlformats.org/officeDocument/2006/relationships/hyperlink" Target="https://twitter.com/amina1961/status/1223291776880037888" TargetMode="External"/><Relationship Id="rId5450" Type="http://schemas.openxmlformats.org/officeDocument/2006/relationships/hyperlink" Target="https://twitter.com/mariam_obaidan/status/1223384455978668032" TargetMode="External"/><Relationship Id="rId949" Type="http://schemas.openxmlformats.org/officeDocument/2006/relationships/hyperlink" Target="http://pbs.twimg.com/profile_images/1205771426382385155/U5pyIoLr_normal.jpg" TargetMode="External"/><Relationship Id="rId1993" Type="http://schemas.openxmlformats.org/officeDocument/2006/relationships/hyperlink" Target="http://pbs.twimg.com/profile_images/1219157983210270720/8FRCOJCP_normal.jpg" TargetMode="External"/><Relationship Id="rId4052" Type="http://schemas.openxmlformats.org/officeDocument/2006/relationships/hyperlink" Target="http://pbs.twimg.com/profile_images/1072541067390672896/f58Vr_nQ_normal.jpg" TargetMode="External"/><Relationship Id="rId5103" Type="http://schemas.openxmlformats.org/officeDocument/2006/relationships/hyperlink" Target="https://twitter.com/ameravi1/status/1223323198906871808" TargetMode="External"/><Relationship Id="rId6501" Type="http://schemas.openxmlformats.org/officeDocument/2006/relationships/hyperlink" Target="https://twitter.com/_iiliil/status/1223661233213202432" TargetMode="External"/><Relationship Id="rId8259" Type="http://schemas.openxmlformats.org/officeDocument/2006/relationships/hyperlink" Target="https://twitter.com/bosaa3d_/status/1223800589219508225" TargetMode="External"/><Relationship Id="rId1646" Type="http://schemas.openxmlformats.org/officeDocument/2006/relationships/hyperlink" Target="http://pbs.twimg.com/profile_images/1223553028185378817/8gA1qIoV_normal.jpg" TargetMode="External"/><Relationship Id="rId8673" Type="http://schemas.openxmlformats.org/officeDocument/2006/relationships/hyperlink" Target="https://twitter.com/s3eed95/status/1223346690922557440" TargetMode="External"/><Relationship Id="rId1713" Type="http://schemas.openxmlformats.org/officeDocument/2006/relationships/hyperlink" Target="https://pbs.twimg.com/media/EPrjEYZXUAU8kHJ.jpg" TargetMode="External"/><Relationship Id="rId4869" Type="http://schemas.openxmlformats.org/officeDocument/2006/relationships/hyperlink" Target="https://twitter.com/mosufi/status/1223206729699274757" TargetMode="External"/><Relationship Id="rId7275" Type="http://schemas.openxmlformats.org/officeDocument/2006/relationships/hyperlink" Target="https://twitter.com/mahde102/status/1223705599772413959" TargetMode="External"/><Relationship Id="rId8326" Type="http://schemas.openxmlformats.org/officeDocument/2006/relationships/hyperlink" Target="https://twitter.com/gouzaaladbah/status/1223578893292134400" TargetMode="External"/><Relationship Id="rId8740" Type="http://schemas.openxmlformats.org/officeDocument/2006/relationships/hyperlink" Target="https://twitter.com/ghanembinali1/status/1223822364313559041" TargetMode="External"/><Relationship Id="rId3885" Type="http://schemas.openxmlformats.org/officeDocument/2006/relationships/hyperlink" Target="http://pbs.twimg.com/profile_images/956818063147655168/27U6sGic_normal.jpg" TargetMode="External"/><Relationship Id="rId4936" Type="http://schemas.openxmlformats.org/officeDocument/2006/relationships/hyperlink" Target="https://twitter.com/aaalmalki/status/1223255506623422465" TargetMode="External"/><Relationship Id="rId6291" Type="http://schemas.openxmlformats.org/officeDocument/2006/relationships/hyperlink" Target="https://twitter.com/_qqout/status/1223608281043808256" TargetMode="External"/><Relationship Id="rId7342" Type="http://schemas.openxmlformats.org/officeDocument/2006/relationships/hyperlink" Target="https://twitter.com/qtr_uk96/status/1223560673067700229" TargetMode="External"/><Relationship Id="rId2487" Type="http://schemas.openxmlformats.org/officeDocument/2006/relationships/hyperlink" Target="https://pbs.twimg.com/ext_tw_video_thumb/1223692160761040898/pu/img/tR8K4KY58KDAJ_8r.jpg" TargetMode="External"/><Relationship Id="rId3538" Type="http://schemas.openxmlformats.org/officeDocument/2006/relationships/hyperlink" Target="http://pbs.twimg.com/profile_images/1186597687841447936/jpvkX7Mr_normal.jpg" TargetMode="External"/><Relationship Id="rId459" Type="http://schemas.openxmlformats.org/officeDocument/2006/relationships/hyperlink" Target="http://pbs.twimg.com/profile_images/1213132934321967104/vra9k0Oq_normal.jpg" TargetMode="External"/><Relationship Id="rId873" Type="http://schemas.openxmlformats.org/officeDocument/2006/relationships/hyperlink" Target="http://pbs.twimg.com/profile_images/1133986825540952064/cT7pQwJ1_normal.jpg" TargetMode="External"/><Relationship Id="rId1089" Type="http://schemas.openxmlformats.org/officeDocument/2006/relationships/hyperlink" Target="http://pbs.twimg.com/profile_images/1213065216835096576/XX-5Et6n_normal.jpg" TargetMode="External"/><Relationship Id="rId2554" Type="http://schemas.openxmlformats.org/officeDocument/2006/relationships/hyperlink" Target="https://pbs.twimg.com/media/EPtk9dQWoAEZvyN.jpg" TargetMode="External"/><Relationship Id="rId3952" Type="http://schemas.openxmlformats.org/officeDocument/2006/relationships/hyperlink" Target="https://pbs.twimg.com/ext_tw_video_thumb/1223687840619487239/pu/img/KqvpmTeVkjX34hht.jpg" TargetMode="External"/><Relationship Id="rId6011" Type="http://schemas.openxmlformats.org/officeDocument/2006/relationships/hyperlink" Target="https://twitter.com/i__ali/status/1223207096604340224" TargetMode="External"/><Relationship Id="rId526" Type="http://schemas.openxmlformats.org/officeDocument/2006/relationships/hyperlink" Target="http://pbs.twimg.com/profile_images/916401520706338816/UKZJrS8L_normal.jpg" TargetMode="External"/><Relationship Id="rId1156" Type="http://schemas.openxmlformats.org/officeDocument/2006/relationships/hyperlink" Target="http://pbs.twimg.com/profile_images/1210099016391888896/2VGAuuQi_normal.jpg" TargetMode="External"/><Relationship Id="rId2207" Type="http://schemas.openxmlformats.org/officeDocument/2006/relationships/hyperlink" Target="http://pbs.twimg.com/profile_images/1211656030398156801/dmVzq3-p_normal.jpg" TargetMode="External"/><Relationship Id="rId3605" Type="http://schemas.openxmlformats.org/officeDocument/2006/relationships/hyperlink" Target="http://pbs.twimg.com/profile_images/1003781647899058176/UXEacVy__normal.jpg" TargetMode="External"/><Relationship Id="rId8183" Type="http://schemas.openxmlformats.org/officeDocument/2006/relationships/hyperlink" Target="https://twitter.com/aishaalkhulaifi/status/1223523484841783296" TargetMode="External"/><Relationship Id="rId940" Type="http://schemas.openxmlformats.org/officeDocument/2006/relationships/hyperlink" Target="http://pbs.twimg.com/profile_images/1140980060050075653/0jVduSAx_normal.jpg" TargetMode="External"/><Relationship Id="rId1570" Type="http://schemas.openxmlformats.org/officeDocument/2006/relationships/hyperlink" Target="http://pbs.twimg.com/profile_images/1167291569591865344/r--7b7Te_normal.jpg" TargetMode="External"/><Relationship Id="rId2621" Type="http://schemas.openxmlformats.org/officeDocument/2006/relationships/hyperlink" Target="http://pbs.twimg.com/profile_images/1205511669818036225/-wGapY6J_normal.jpg" TargetMode="External"/><Relationship Id="rId5777" Type="http://schemas.openxmlformats.org/officeDocument/2006/relationships/hyperlink" Target="https://twitter.com/fatimanumber/status/1223377272067055623" TargetMode="External"/><Relationship Id="rId6828" Type="http://schemas.openxmlformats.org/officeDocument/2006/relationships/hyperlink" Target="https://twitter.com/muhammad09009/status/1223338516685434881" TargetMode="External"/><Relationship Id="rId1223" Type="http://schemas.openxmlformats.org/officeDocument/2006/relationships/hyperlink" Target="http://pbs.twimg.com/profile_images/769033313600299010/HlikfnwE_normal.jpg" TargetMode="External"/><Relationship Id="rId4379" Type="http://schemas.openxmlformats.org/officeDocument/2006/relationships/hyperlink" Target="https://pbs.twimg.com/media/EPkPKLuXsAA6Dy0.jpg" TargetMode="External"/><Relationship Id="rId4793" Type="http://schemas.openxmlformats.org/officeDocument/2006/relationships/hyperlink" Target="https://twitter.com/hilal_saad/status/1223125408268390400" TargetMode="External"/><Relationship Id="rId5844" Type="http://schemas.openxmlformats.org/officeDocument/2006/relationships/hyperlink" Target="https://twitter.com/n220270/status/1223003503284641792" TargetMode="External"/><Relationship Id="rId8250" Type="http://schemas.openxmlformats.org/officeDocument/2006/relationships/hyperlink" Target="https://twitter.com/bosaa3d_/status/1223710646291877889" TargetMode="External"/><Relationship Id="rId3395" Type="http://schemas.openxmlformats.org/officeDocument/2006/relationships/hyperlink" Target="http://pbs.twimg.com/profile_images/1149130227072811008/spYoarDw_normal.jpg" TargetMode="External"/><Relationship Id="rId4446" Type="http://schemas.openxmlformats.org/officeDocument/2006/relationships/hyperlink" Target="http://pbs.twimg.com/profile_images/459574717687418882/up8Alllr_normal.jpeg" TargetMode="External"/><Relationship Id="rId4860" Type="http://schemas.openxmlformats.org/officeDocument/2006/relationships/hyperlink" Target="https://twitter.com/palfreeisa/status/1223200555230801922" TargetMode="External"/><Relationship Id="rId5911" Type="http://schemas.openxmlformats.org/officeDocument/2006/relationships/hyperlink" Target="https://twitter.com/pihymawhewguydr/status/1223554389333499904" TargetMode="External"/><Relationship Id="rId3048" Type="http://schemas.openxmlformats.org/officeDocument/2006/relationships/hyperlink" Target="http://pbs.twimg.com/profile_images/1195789759425261568/S2zhmmIV_normal.jpg" TargetMode="External"/><Relationship Id="rId3462" Type="http://schemas.openxmlformats.org/officeDocument/2006/relationships/hyperlink" Target="http://pbs.twimg.com/profile_images/1213847964097101824/eAvJ2c9v_normal.jpg" TargetMode="External"/><Relationship Id="rId4513" Type="http://schemas.openxmlformats.org/officeDocument/2006/relationships/hyperlink" Target="http://pbs.twimg.com/profile_images/1211754515453620230/gRJcyFNP_normal.jpg" TargetMode="External"/><Relationship Id="rId7669" Type="http://schemas.openxmlformats.org/officeDocument/2006/relationships/hyperlink" Target="https://twitter.com/alanoodms/status/1223368850034524160" TargetMode="External"/><Relationship Id="rId383" Type="http://schemas.openxmlformats.org/officeDocument/2006/relationships/hyperlink" Target="https://pbs.twimg.com/ext_tw_video_thumb/1223734557855436800/pu/img/u7w-EtAZ3CNxsm_E.jpg" TargetMode="External"/><Relationship Id="rId2064" Type="http://schemas.openxmlformats.org/officeDocument/2006/relationships/hyperlink" Target="http://pbs.twimg.com/profile_images/1059077978691395584/8jeZ6RO2_normal.jpg" TargetMode="External"/><Relationship Id="rId3115" Type="http://schemas.openxmlformats.org/officeDocument/2006/relationships/hyperlink" Target="http://pbs.twimg.com/profile_images/1186608018475175937/7tPkaK2t_normal.jpg" TargetMode="External"/><Relationship Id="rId6685" Type="http://schemas.openxmlformats.org/officeDocument/2006/relationships/hyperlink" Target="https://twitter.com/abdullaafifa/status/1223568722956296192" TargetMode="External"/><Relationship Id="rId450" Type="http://schemas.openxmlformats.org/officeDocument/2006/relationships/hyperlink" Target="http://pbs.twimg.com/profile_images/1069272711308828672/zUw6LD-N_normal.jpg" TargetMode="External"/><Relationship Id="rId1080" Type="http://schemas.openxmlformats.org/officeDocument/2006/relationships/hyperlink" Target="http://pbs.twimg.com/profile_images/1168998961660735488/JvA4O1hz_normal.jpg" TargetMode="External"/><Relationship Id="rId2131" Type="http://schemas.openxmlformats.org/officeDocument/2006/relationships/hyperlink" Target="http://pbs.twimg.com/profile_images/936715181865832449/R59MLoDx_normal.jpg" TargetMode="External"/><Relationship Id="rId5287" Type="http://schemas.openxmlformats.org/officeDocument/2006/relationships/hyperlink" Target="https://twitter.com/malsheeb79/status/1223355614295994368" TargetMode="External"/><Relationship Id="rId6338" Type="http://schemas.openxmlformats.org/officeDocument/2006/relationships/hyperlink" Target="https://twitter.com/khalid_alzaman/status/1223617399108329472" TargetMode="External"/><Relationship Id="rId7736" Type="http://schemas.openxmlformats.org/officeDocument/2006/relationships/hyperlink" Target="https://twitter.com/saleh_obaidli/status/1223728993268109314" TargetMode="External"/><Relationship Id="rId103" Type="http://schemas.openxmlformats.org/officeDocument/2006/relationships/hyperlink" Target="https://pbs.twimg.com/media/EPodYCsXUAENyVH.jpg" TargetMode="External"/><Relationship Id="rId6752" Type="http://schemas.openxmlformats.org/officeDocument/2006/relationships/hyperlink" Target="https://twitter.com/mnahee2/status/1223689202027634688" TargetMode="External"/><Relationship Id="rId7803" Type="http://schemas.openxmlformats.org/officeDocument/2006/relationships/hyperlink" Target="https://twitter.com/aljoker92536929/status/1223737597882748928" TargetMode="External"/><Relationship Id="rId1897" Type="http://schemas.openxmlformats.org/officeDocument/2006/relationships/hyperlink" Target="http://pbs.twimg.com/profile_images/378800000223804418/a20fd05a4b346acc1db3b7f1653e096f_normal.jpeg" TargetMode="External"/><Relationship Id="rId2948" Type="http://schemas.openxmlformats.org/officeDocument/2006/relationships/hyperlink" Target="http://pbs.twimg.com/profile_images/944141684572676097/HK2VJHZs_normal.jpg" TargetMode="External"/><Relationship Id="rId5354" Type="http://schemas.openxmlformats.org/officeDocument/2006/relationships/hyperlink" Target="https://twitter.com/_sultan7777/status/1223364864187490304" TargetMode="External"/><Relationship Id="rId6405" Type="http://schemas.openxmlformats.org/officeDocument/2006/relationships/hyperlink" Target="https://twitter.com/5lifaw/status/1223631753862090759" TargetMode="External"/><Relationship Id="rId1964" Type="http://schemas.openxmlformats.org/officeDocument/2006/relationships/hyperlink" Target="http://pbs.twimg.com/profile_images/1187756389785051141/q4MPHvxj_normal.jpg" TargetMode="External"/><Relationship Id="rId4370" Type="http://schemas.openxmlformats.org/officeDocument/2006/relationships/hyperlink" Target="http://pbs.twimg.com/profile_images/1209526345748951040/gjDYreO2_normal.jpg" TargetMode="External"/><Relationship Id="rId5007" Type="http://schemas.openxmlformats.org/officeDocument/2006/relationships/hyperlink" Target="https://twitter.com/saudshaibani/status/1223276991065022464" TargetMode="External"/><Relationship Id="rId5421" Type="http://schemas.openxmlformats.org/officeDocument/2006/relationships/hyperlink" Target="https://twitter.com/alnwwwr/status/1223372367117852674" TargetMode="External"/><Relationship Id="rId8577" Type="http://schemas.openxmlformats.org/officeDocument/2006/relationships/hyperlink" Target="https://twitter.com/rwaya72/status/1223257917966684165" TargetMode="External"/><Relationship Id="rId8991" Type="http://schemas.openxmlformats.org/officeDocument/2006/relationships/hyperlink" Target="https://twitter.com/lavender4_/status/1223461781160579073" TargetMode="External"/><Relationship Id="rId1617" Type="http://schemas.openxmlformats.org/officeDocument/2006/relationships/hyperlink" Target="http://pbs.twimg.com/profile_images/1221462178374606849/WtkXbBmw_normal.jpg" TargetMode="External"/><Relationship Id="rId4023" Type="http://schemas.openxmlformats.org/officeDocument/2006/relationships/hyperlink" Target="http://pbs.twimg.com/profile_images/876586522165862400/bJQuhq6g_normal.jpg" TargetMode="External"/><Relationship Id="rId7179" Type="http://schemas.openxmlformats.org/officeDocument/2006/relationships/hyperlink" Target="https://twitter.com/_aysha_aa/status/1223350250569596930" TargetMode="External"/><Relationship Id="rId7593" Type="http://schemas.openxmlformats.org/officeDocument/2006/relationships/hyperlink" Target="https://twitter.com/alkhelaifi_588/status/1222963797868077057" TargetMode="External"/><Relationship Id="rId8644" Type="http://schemas.openxmlformats.org/officeDocument/2006/relationships/hyperlink" Target="https://twitter.com/hamadalhajri73/status/1223815505208844288" TargetMode="External"/><Relationship Id="rId3789" Type="http://schemas.openxmlformats.org/officeDocument/2006/relationships/hyperlink" Target="https://pbs.twimg.com/ext_tw_video_thumb/1223687840619487239/pu/img/KqvpmTeVkjX34hht.jpg" TargetMode="External"/><Relationship Id="rId6195" Type="http://schemas.openxmlformats.org/officeDocument/2006/relationships/hyperlink" Target="https://twitter.com/abdullah974a/status/1223085630797811713" TargetMode="External"/><Relationship Id="rId7246" Type="http://schemas.openxmlformats.org/officeDocument/2006/relationships/hyperlink" Target="https://twitter.com/faisalsalem111/status/1223704810039496704" TargetMode="External"/><Relationship Id="rId7660" Type="http://schemas.openxmlformats.org/officeDocument/2006/relationships/hyperlink" Target="https://twitter.com/ralharthii_/status/1223732133895733249" TargetMode="External"/><Relationship Id="rId6262" Type="http://schemas.openxmlformats.org/officeDocument/2006/relationships/hyperlink" Target="https://twitter.com/scorpion_qatar/status/1223230729791983616" TargetMode="External"/><Relationship Id="rId7313" Type="http://schemas.openxmlformats.org/officeDocument/2006/relationships/hyperlink" Target="https://twitter.com/barho6i/status/1223709035020673024" TargetMode="External"/><Relationship Id="rId8711" Type="http://schemas.openxmlformats.org/officeDocument/2006/relationships/hyperlink" Target="https://twitter.com/9ay3w/status/1223689319220641792" TargetMode="External"/><Relationship Id="rId3856" Type="http://schemas.openxmlformats.org/officeDocument/2006/relationships/hyperlink" Target="http://pbs.twimg.com/profile_images/972451468799246338/ZL0waiYp_normal.jpg" TargetMode="External"/><Relationship Id="rId4907" Type="http://schemas.openxmlformats.org/officeDocument/2006/relationships/hyperlink" Target="https://twitter.com/qtr_msms/status/1223244211354468353" TargetMode="External"/><Relationship Id="rId777" Type="http://schemas.openxmlformats.org/officeDocument/2006/relationships/hyperlink" Target="http://pbs.twimg.com/profile_images/765642470935986177/5ZL3hbf__normal.jpg" TargetMode="External"/><Relationship Id="rId2458" Type="http://schemas.openxmlformats.org/officeDocument/2006/relationships/hyperlink" Target="http://pbs.twimg.com/profile_images/1215553835319595008/_Wrad2RZ_normal.jpg" TargetMode="External"/><Relationship Id="rId2872" Type="http://schemas.openxmlformats.org/officeDocument/2006/relationships/hyperlink" Target="http://pbs.twimg.com/profile_images/996349771043438592/XCk4xcuZ_normal.jpg" TargetMode="External"/><Relationship Id="rId3509" Type="http://schemas.openxmlformats.org/officeDocument/2006/relationships/hyperlink" Target="http://pbs.twimg.com/profile_images/1147736830969896960/ssCrLxdK_normal.jpg" TargetMode="External"/><Relationship Id="rId3923" Type="http://schemas.openxmlformats.org/officeDocument/2006/relationships/hyperlink" Target="http://pbs.twimg.com/profile_images/1169284888329150464/h0kxs2l6_normal.jpg" TargetMode="External"/><Relationship Id="rId8087" Type="http://schemas.openxmlformats.org/officeDocument/2006/relationships/hyperlink" Target="https://twitter.com/s_al_noaimi/status/1223572699693428737" TargetMode="External"/><Relationship Id="rId844" Type="http://schemas.openxmlformats.org/officeDocument/2006/relationships/hyperlink" Target="http://pbs.twimg.com/profile_images/1164979943832526848/br4B1V7j_normal.jpg" TargetMode="External"/><Relationship Id="rId1474" Type="http://schemas.openxmlformats.org/officeDocument/2006/relationships/hyperlink" Target="http://pbs.twimg.com/profile_images/1208637385556340736/jQMEGwYE_normal.jpg" TargetMode="External"/><Relationship Id="rId2525" Type="http://schemas.openxmlformats.org/officeDocument/2006/relationships/hyperlink" Target="http://pbs.twimg.com/profile_images/1213399924173348864/Dw9yVZWn_normal.jpg" TargetMode="External"/><Relationship Id="rId911" Type="http://schemas.openxmlformats.org/officeDocument/2006/relationships/hyperlink" Target="http://pbs.twimg.com/profile_images/1222225893877256198/CCdToeTY_normal.jpg" TargetMode="External"/><Relationship Id="rId1127" Type="http://schemas.openxmlformats.org/officeDocument/2006/relationships/hyperlink" Target="http://pbs.twimg.com/profile_images/1171648479254523904/ag-lAKKh_normal.jpg" TargetMode="External"/><Relationship Id="rId1541" Type="http://schemas.openxmlformats.org/officeDocument/2006/relationships/hyperlink" Target="http://pbs.twimg.com/profile_images/1219470528966283264/scFKLvEs_normal.jpg" TargetMode="External"/><Relationship Id="rId4697" Type="http://schemas.openxmlformats.org/officeDocument/2006/relationships/hyperlink" Target="http://pbs.twimg.com/profile_images/1126258004670730245/0T6cK-ki_normal.jpg" TargetMode="External"/><Relationship Id="rId5748" Type="http://schemas.openxmlformats.org/officeDocument/2006/relationships/hyperlink" Target="https://twitter.com/hassanalh2030/status/1223527848457187329" TargetMode="External"/><Relationship Id="rId8154" Type="http://schemas.openxmlformats.org/officeDocument/2006/relationships/hyperlink" Target="https://twitter.com/vip5402/status/1223783536664006656" TargetMode="External"/><Relationship Id="rId3299" Type="http://schemas.openxmlformats.org/officeDocument/2006/relationships/hyperlink" Target="http://pbs.twimg.com/profile_images/993896260326305795/-UIf00eN_normal.jpg" TargetMode="External"/><Relationship Id="rId4764" Type="http://schemas.openxmlformats.org/officeDocument/2006/relationships/hyperlink" Target="https://twitter.com/m_rouhaldeen/status/1223019477446598656" TargetMode="External"/><Relationship Id="rId7170" Type="http://schemas.openxmlformats.org/officeDocument/2006/relationships/hyperlink" Target="https://twitter.com/_aysha_aa/status/1223259584430780416" TargetMode="External"/><Relationship Id="rId8221" Type="http://schemas.openxmlformats.org/officeDocument/2006/relationships/hyperlink" Target="https://twitter.com/shoshainess/status/1223197661920219136" TargetMode="External"/><Relationship Id="rId3366" Type="http://schemas.openxmlformats.org/officeDocument/2006/relationships/hyperlink" Target="http://pbs.twimg.com/profile_images/1223742028816769024/MyuT3UUg_normal.jpg" TargetMode="External"/><Relationship Id="rId4417" Type="http://schemas.openxmlformats.org/officeDocument/2006/relationships/hyperlink" Target="https://pbs.twimg.com/ext_tw_video_thumb/1223603377101254656/pu/img/aPBVbqLgZnFt8KB7.jpg" TargetMode="External"/><Relationship Id="rId5815" Type="http://schemas.openxmlformats.org/officeDocument/2006/relationships/hyperlink" Target="https://twitter.com/maryamalasmakh/status/1223544538226200576" TargetMode="External"/><Relationship Id="rId287" Type="http://schemas.openxmlformats.org/officeDocument/2006/relationships/hyperlink" Target="https://pbs.twimg.com/ext_tw_video_thumb/1223687840619487239/pu/img/KqvpmTeVkjX34hht.jpg" TargetMode="External"/><Relationship Id="rId2382" Type="http://schemas.openxmlformats.org/officeDocument/2006/relationships/hyperlink" Target="http://pbs.twimg.com/profile_images/884820096870359040/UcQ03vwK_normal.jpg" TargetMode="External"/><Relationship Id="rId3019" Type="http://schemas.openxmlformats.org/officeDocument/2006/relationships/hyperlink" Target="http://pbs.twimg.com/profile_images/912539606590959616/3N7DZrIT_normal.jpg" TargetMode="External"/><Relationship Id="rId3780" Type="http://schemas.openxmlformats.org/officeDocument/2006/relationships/hyperlink" Target="http://pbs.twimg.com/profile_images/995729294793068544/-MhddA_7_normal.jpg" TargetMode="External"/><Relationship Id="rId4831" Type="http://schemas.openxmlformats.org/officeDocument/2006/relationships/hyperlink" Target="https://twitter.com/abdallaalhajaji/status/1223181910794481671" TargetMode="External"/><Relationship Id="rId7987" Type="http://schemas.openxmlformats.org/officeDocument/2006/relationships/hyperlink" Target="https://twitter.com/motab3____/status/1223334572806623235" TargetMode="External"/><Relationship Id="rId354" Type="http://schemas.openxmlformats.org/officeDocument/2006/relationships/hyperlink" Target="https://pbs.twimg.com/tweet_video_thumb/EPrv8MkX0AAt07j.jpg" TargetMode="External"/><Relationship Id="rId2035" Type="http://schemas.openxmlformats.org/officeDocument/2006/relationships/hyperlink" Target="https://pbs.twimg.com/media/EPsq0PNX0AAWN0w.jpg" TargetMode="External"/><Relationship Id="rId3433" Type="http://schemas.openxmlformats.org/officeDocument/2006/relationships/hyperlink" Target="http://pbs.twimg.com/profile_images/1209559539634384896/f--5rjVw_normal.jpg" TargetMode="External"/><Relationship Id="rId6589" Type="http://schemas.openxmlformats.org/officeDocument/2006/relationships/hyperlink" Target="https://twitter.com/salman84398213/status/1223679026134495234" TargetMode="External"/><Relationship Id="rId3500" Type="http://schemas.openxmlformats.org/officeDocument/2006/relationships/hyperlink" Target="http://abs.twimg.com/sticky/default_profile_images/default_profile_normal.png" TargetMode="External"/><Relationship Id="rId6656" Type="http://schemas.openxmlformats.org/officeDocument/2006/relationships/hyperlink" Target="https://twitter.com/whitequill/status/1223346191985004546" TargetMode="External"/><Relationship Id="rId7707" Type="http://schemas.openxmlformats.org/officeDocument/2006/relationships/hyperlink" Target="https://twitter.com/salwa0404/status/1223733883646115840" TargetMode="External"/><Relationship Id="rId421" Type="http://schemas.openxmlformats.org/officeDocument/2006/relationships/hyperlink" Target="http://pbs.twimg.com/profile_images/1163194624082685952/nw__6Prv_normal.jpg" TargetMode="External"/><Relationship Id="rId1051" Type="http://schemas.openxmlformats.org/officeDocument/2006/relationships/hyperlink" Target="http://pbs.twimg.com/profile_images/1183473532619104262/4cIzkPFd_normal.jpg" TargetMode="External"/><Relationship Id="rId2102" Type="http://schemas.openxmlformats.org/officeDocument/2006/relationships/hyperlink" Target="http://pbs.twimg.com/profile_images/867807632488361985/4SxoBr1d_normal.jpg" TargetMode="External"/><Relationship Id="rId5258" Type="http://schemas.openxmlformats.org/officeDocument/2006/relationships/hyperlink" Target="https://twitter.com/underrubble357/status/1223344597990092802" TargetMode="External"/><Relationship Id="rId5672" Type="http://schemas.openxmlformats.org/officeDocument/2006/relationships/hyperlink" Target="https://twitter.com/akaberbint/status/1223498077383938049" TargetMode="External"/><Relationship Id="rId6309" Type="http://schemas.openxmlformats.org/officeDocument/2006/relationships/hyperlink" Target="https://twitter.com/nasser_alyafey/status/1223317639352791047" TargetMode="External"/><Relationship Id="rId6723" Type="http://schemas.openxmlformats.org/officeDocument/2006/relationships/hyperlink" Target="https://twitter.com/kalthani/status/1223608324995932160" TargetMode="External"/><Relationship Id="rId1868" Type="http://schemas.openxmlformats.org/officeDocument/2006/relationships/hyperlink" Target="http://pbs.twimg.com/profile_images/1211754515453620230/gRJcyFNP_normal.jpg" TargetMode="External"/><Relationship Id="rId4274" Type="http://schemas.openxmlformats.org/officeDocument/2006/relationships/hyperlink" Target="https://pbs.twimg.com/media/EPtacaoW4AE6Mef.jpg" TargetMode="External"/><Relationship Id="rId5325" Type="http://schemas.openxmlformats.org/officeDocument/2006/relationships/hyperlink" Target="https://twitter.com/fahadsodanger20/status/1223358592641839105" TargetMode="External"/><Relationship Id="rId8895" Type="http://schemas.openxmlformats.org/officeDocument/2006/relationships/hyperlink" Target="https://twitter.com/bo_bojassim/status/1223829479107235840" TargetMode="External"/><Relationship Id="rId2919" Type="http://schemas.openxmlformats.org/officeDocument/2006/relationships/hyperlink" Target="http://pbs.twimg.com/profile_images/924165275896856576/dtLQ8sj__normal.jpg" TargetMode="External"/><Relationship Id="rId3290" Type="http://schemas.openxmlformats.org/officeDocument/2006/relationships/hyperlink" Target="http://pbs.twimg.com/profile_images/1119286858737954816/fyn1ue2F_normal.jpg" TargetMode="External"/><Relationship Id="rId4341" Type="http://schemas.openxmlformats.org/officeDocument/2006/relationships/hyperlink" Target="http://pbs.twimg.com/profile_images/944911463898058752/5t1j9GDG_normal.jpg" TargetMode="External"/><Relationship Id="rId7497" Type="http://schemas.openxmlformats.org/officeDocument/2006/relationships/hyperlink" Target="https://twitter.com/kalkubaisiqtr/status/1223056041471987718" TargetMode="External"/><Relationship Id="rId8548" Type="http://schemas.openxmlformats.org/officeDocument/2006/relationships/hyperlink" Target="https://twitter.com/ajkqatar/status/1223810608585494528" TargetMode="External"/><Relationship Id="rId1935" Type="http://schemas.openxmlformats.org/officeDocument/2006/relationships/hyperlink" Target="http://pbs.twimg.com/profile_images/1217308560637530117/vRS6ex6Z_normal.jpg" TargetMode="External"/><Relationship Id="rId6099" Type="http://schemas.openxmlformats.org/officeDocument/2006/relationships/hyperlink" Target="https://twitter.com/oqtro/status/1223578311026270209" TargetMode="External"/><Relationship Id="rId8962" Type="http://schemas.openxmlformats.org/officeDocument/2006/relationships/hyperlink" Target="https://twitter.com/alkaabiwa/status/1223263999988551681" TargetMode="External"/><Relationship Id="rId3010" Type="http://schemas.openxmlformats.org/officeDocument/2006/relationships/hyperlink" Target="http://pbs.twimg.com/profile_images/1134692260430471168/WZf1x53S_normal.jpg" TargetMode="External"/><Relationship Id="rId6166" Type="http://schemas.openxmlformats.org/officeDocument/2006/relationships/hyperlink" Target="https://twitter.com/assoozzs/status/1223590785473556480" TargetMode="External"/><Relationship Id="rId7564" Type="http://schemas.openxmlformats.org/officeDocument/2006/relationships/hyperlink" Target="https://twitter.com/alajmi81_saud/status/1223705386722693126" TargetMode="External"/><Relationship Id="rId8615" Type="http://schemas.openxmlformats.org/officeDocument/2006/relationships/hyperlink" Target="https://twitter.com/75ghaa/status/1223813569474629635" TargetMode="External"/><Relationship Id="rId6580" Type="http://schemas.openxmlformats.org/officeDocument/2006/relationships/hyperlink" Target="https://twitter.com/rashxd93/status/1223676858694348800" TargetMode="External"/><Relationship Id="rId7217" Type="http://schemas.openxmlformats.org/officeDocument/2006/relationships/hyperlink" Target="https://twitter.com/saleeh10/status/1223703414837841924" TargetMode="External"/><Relationship Id="rId7631" Type="http://schemas.openxmlformats.org/officeDocument/2006/relationships/hyperlink" Target="https://twitter.com/n_m_r_48/status/1223730385298907136" TargetMode="External"/><Relationship Id="rId2776" Type="http://schemas.openxmlformats.org/officeDocument/2006/relationships/hyperlink" Target="http://pbs.twimg.com/profile_images/1188216943154814976/4y5rVND9_normal.jpg" TargetMode="External"/><Relationship Id="rId3827" Type="http://schemas.openxmlformats.org/officeDocument/2006/relationships/hyperlink" Target="http://pbs.twimg.com/profile_images/491993484039958528/VWMZ9WIQ_normal.jpeg" TargetMode="External"/><Relationship Id="rId5182" Type="http://schemas.openxmlformats.org/officeDocument/2006/relationships/hyperlink" Target="https://twitter.com/aaaalmaraghi/status/1222984643105951745" TargetMode="External"/><Relationship Id="rId6233" Type="http://schemas.openxmlformats.org/officeDocument/2006/relationships/hyperlink" Target="https://twitter.com/xx__1l/status/1223602599783555073" TargetMode="External"/><Relationship Id="rId748" Type="http://schemas.openxmlformats.org/officeDocument/2006/relationships/hyperlink" Target="http://pbs.twimg.com/profile_images/1153045039368626188/NcX2tEeM_normal.jpg" TargetMode="External"/><Relationship Id="rId1378" Type="http://schemas.openxmlformats.org/officeDocument/2006/relationships/hyperlink" Target="http://pbs.twimg.com/profile_images/1197575888709267457/cuN5EPms_normal.jpg" TargetMode="External"/><Relationship Id="rId1792" Type="http://schemas.openxmlformats.org/officeDocument/2006/relationships/hyperlink" Target="http://pbs.twimg.com/profile_images/1112453814760755200/8KXm7_An_normal.jpg" TargetMode="External"/><Relationship Id="rId2429" Type="http://schemas.openxmlformats.org/officeDocument/2006/relationships/hyperlink" Target="https://pbs.twimg.com/ext_tw_video_thumb/1223688001433296899/pu/img/v1E2GEBvbWEODjVe.jpg" TargetMode="External"/><Relationship Id="rId2843" Type="http://schemas.openxmlformats.org/officeDocument/2006/relationships/hyperlink" Target="http://pbs.twimg.com/profile_images/996349771043438592/XCk4xcuZ_normal.jpg" TargetMode="External"/><Relationship Id="rId5999" Type="http://schemas.openxmlformats.org/officeDocument/2006/relationships/hyperlink" Target="https://twitter.com/e2aa2e/status/1223566821661511680" TargetMode="External"/><Relationship Id="rId6300" Type="http://schemas.openxmlformats.org/officeDocument/2006/relationships/hyperlink" Target="https://twitter.com/bokhaledalkhul1/status/1223005460317515777" TargetMode="External"/><Relationship Id="rId84" Type="http://schemas.openxmlformats.org/officeDocument/2006/relationships/hyperlink" Target="https://twitter.com/izopote/status/1223567215938719746" TargetMode="External"/><Relationship Id="rId815" Type="http://schemas.openxmlformats.org/officeDocument/2006/relationships/hyperlink" Target="http://pbs.twimg.com/profile_images/1219346904838033408/3M0tENl6_normal.jpg" TargetMode="External"/><Relationship Id="rId1445" Type="http://schemas.openxmlformats.org/officeDocument/2006/relationships/hyperlink" Target="http://pbs.twimg.com/profile_images/1167404021860229121/L0P9MNn6_normal.jpg" TargetMode="External"/><Relationship Id="rId8058" Type="http://schemas.openxmlformats.org/officeDocument/2006/relationships/hyperlink" Target="https://twitter.com/faleh55/status/1223759826569875457" TargetMode="External"/><Relationship Id="rId8472" Type="http://schemas.openxmlformats.org/officeDocument/2006/relationships/hyperlink" Target="https://twitter.com/right_19080/status/1223666083980283906" TargetMode="External"/><Relationship Id="rId2910" Type="http://schemas.openxmlformats.org/officeDocument/2006/relationships/hyperlink" Target="https://pbs.twimg.com/ext_tw_video_thumb/1223687840619487239/pu/img/KqvpmTeVkjX34hht.jpg" TargetMode="External"/><Relationship Id="rId7074" Type="http://schemas.openxmlformats.org/officeDocument/2006/relationships/hyperlink" Target="https://twitter.com/ghanim_alkuwari/status/1223355669258080264" TargetMode="External"/><Relationship Id="rId8125" Type="http://schemas.openxmlformats.org/officeDocument/2006/relationships/hyperlink" Target="https://twitter.com/aljaber_91/status/1223777008762736646" TargetMode="External"/><Relationship Id="rId1512" Type="http://schemas.openxmlformats.org/officeDocument/2006/relationships/hyperlink" Target="http://pbs.twimg.com/profile_images/754095355998965760/xK3jPBSK_normal.jpg" TargetMode="External"/><Relationship Id="rId4668" Type="http://schemas.openxmlformats.org/officeDocument/2006/relationships/hyperlink" Target="http://pbs.twimg.com/profile_images/1214491471388315648/oYIidoPe_normal.jpg" TargetMode="External"/><Relationship Id="rId5719" Type="http://schemas.openxmlformats.org/officeDocument/2006/relationships/hyperlink" Target="https://twitter.com/younisalzuhimie/status/1223512580037189632" TargetMode="External"/><Relationship Id="rId6090" Type="http://schemas.openxmlformats.org/officeDocument/2006/relationships/hyperlink" Target="https://twitter.com/asmaa1102/status/1223577169437298688" TargetMode="External"/><Relationship Id="rId7141" Type="http://schemas.openxmlformats.org/officeDocument/2006/relationships/hyperlink" Target="https://twitter.com/_aysha_aa/status/1223667535331176448" TargetMode="External"/><Relationship Id="rId3684" Type="http://schemas.openxmlformats.org/officeDocument/2006/relationships/hyperlink" Target="http://pbs.twimg.com/profile_images/938706736319365120/QpgvkBAL_normal.jpg" TargetMode="External"/><Relationship Id="rId4735" Type="http://schemas.openxmlformats.org/officeDocument/2006/relationships/hyperlink" Target="https://twitter.com/qtr_vip_rt/status/1222985577760460800" TargetMode="External"/><Relationship Id="rId2286" Type="http://schemas.openxmlformats.org/officeDocument/2006/relationships/hyperlink" Target="http://pbs.twimg.com/profile_images/1106569025616838656/K1JlR3VS_normal.jpg" TargetMode="External"/><Relationship Id="rId3337" Type="http://schemas.openxmlformats.org/officeDocument/2006/relationships/hyperlink" Target="http://pbs.twimg.com/profile_images/884436519087480832/ZNiVvTl7_normal.jpg" TargetMode="External"/><Relationship Id="rId3751" Type="http://schemas.openxmlformats.org/officeDocument/2006/relationships/hyperlink" Target="http://pbs.twimg.com/profile_images/1187190986935537665/GmmGT9in_normal.jpg" TargetMode="External"/><Relationship Id="rId4802" Type="http://schemas.openxmlformats.org/officeDocument/2006/relationships/hyperlink" Target="https://twitter.com/afafmohammedalj/status/1223134400281444352" TargetMode="External"/><Relationship Id="rId7958" Type="http://schemas.openxmlformats.org/officeDocument/2006/relationships/hyperlink" Target="https://twitter.com/yspb7ocfigzgnx7/status/1223690086526656512" TargetMode="External"/><Relationship Id="rId258" Type="http://schemas.openxmlformats.org/officeDocument/2006/relationships/hyperlink" Target="https://pbs.twimg.com/ext_tw_video_thumb/1223687840619487239/pu/img/KqvpmTeVkjX34hht.jpg" TargetMode="External"/><Relationship Id="rId672" Type="http://schemas.openxmlformats.org/officeDocument/2006/relationships/hyperlink" Target="https://pbs.twimg.com/media/EPnvPntW4AIZXrW.jpg" TargetMode="External"/><Relationship Id="rId2353" Type="http://schemas.openxmlformats.org/officeDocument/2006/relationships/hyperlink" Target="http://abs.twimg.com/sticky/default_profile_images/default_profile_normal.png" TargetMode="External"/><Relationship Id="rId3404" Type="http://schemas.openxmlformats.org/officeDocument/2006/relationships/hyperlink" Target="http://pbs.twimg.com/profile_images/1222174571723481090/CwSd1HLa_normal.jpg" TargetMode="External"/><Relationship Id="rId6974" Type="http://schemas.openxmlformats.org/officeDocument/2006/relationships/hyperlink" Target="https://twitter.com/almtrafi708/status/1223701714760536066" TargetMode="External"/><Relationship Id="rId325" Type="http://schemas.openxmlformats.org/officeDocument/2006/relationships/hyperlink" Target="https://pbs.twimg.com/media/EPu4D2EWAAAYFFR.jpg" TargetMode="External"/><Relationship Id="rId2006" Type="http://schemas.openxmlformats.org/officeDocument/2006/relationships/hyperlink" Target="http://pbs.twimg.com/profile_images/1159271723969187840/2GfRq-c7_normal.jpg" TargetMode="External"/><Relationship Id="rId2420" Type="http://schemas.openxmlformats.org/officeDocument/2006/relationships/hyperlink" Target="http://pbs.twimg.com/profile_images/1214319262631940097/HENllXug_normal.jpg" TargetMode="External"/><Relationship Id="rId5576" Type="http://schemas.openxmlformats.org/officeDocument/2006/relationships/hyperlink" Target="https://twitter.com/9areral8lam/status/1223448230425395200" TargetMode="External"/><Relationship Id="rId6627" Type="http://schemas.openxmlformats.org/officeDocument/2006/relationships/hyperlink" Target="https://twitter.com/qtrmylove/status/1223124609291210752" TargetMode="External"/><Relationship Id="rId9033" Type="http://schemas.openxmlformats.org/officeDocument/2006/relationships/hyperlink" Target="https://api.twitter.com/1.1/geo/id/0033b59d59056043.json" TargetMode="External"/><Relationship Id="rId1022" Type="http://schemas.openxmlformats.org/officeDocument/2006/relationships/hyperlink" Target="http://pbs.twimg.com/profile_images/1000402579765903360/euv5ARmj_normal.jpg" TargetMode="External"/><Relationship Id="rId4178" Type="http://schemas.openxmlformats.org/officeDocument/2006/relationships/hyperlink" Target="http://pbs.twimg.com/profile_images/867833028332191744/arHMnItX_normal.jpg" TargetMode="External"/><Relationship Id="rId4592" Type="http://schemas.openxmlformats.org/officeDocument/2006/relationships/hyperlink" Target="http://pbs.twimg.com/profile_images/1073331343931645952/_NFt-fJm_normal.jpg" TargetMode="External"/><Relationship Id="rId5229" Type="http://schemas.openxmlformats.org/officeDocument/2006/relationships/hyperlink" Target="https://twitter.com/mariamjaber88/status/1223212438730018816" TargetMode="External"/><Relationship Id="rId5990" Type="http://schemas.openxmlformats.org/officeDocument/2006/relationships/hyperlink" Target="https://twitter.com/hessaa59/status/1223565315793211393" TargetMode="External"/><Relationship Id="rId3194" Type="http://schemas.openxmlformats.org/officeDocument/2006/relationships/hyperlink" Target="http://pbs.twimg.com/profile_images/1197054206923948032/luyzPg4x_normal.jpg" TargetMode="External"/><Relationship Id="rId4245" Type="http://schemas.openxmlformats.org/officeDocument/2006/relationships/hyperlink" Target="http://pbs.twimg.com/profile_images/882154924502523904/mlPrpf8z_normal.jpg" TargetMode="External"/><Relationship Id="rId5643" Type="http://schemas.openxmlformats.org/officeDocument/2006/relationships/hyperlink" Target="https://twitter.com/qatariobserver/status/1223487137905020928" TargetMode="External"/><Relationship Id="rId8799" Type="http://schemas.openxmlformats.org/officeDocument/2006/relationships/hyperlink" Target="https://twitter.com/aljabera245/status/1223712874666831872" TargetMode="External"/><Relationship Id="rId1839" Type="http://schemas.openxmlformats.org/officeDocument/2006/relationships/hyperlink" Target="http://pbs.twimg.com/profile_images/883687666184732673/ywStVUvW_normal.jpg" TargetMode="External"/><Relationship Id="rId5710" Type="http://schemas.openxmlformats.org/officeDocument/2006/relationships/hyperlink" Target="https://twitter.com/elsayedaboelnou/status/1223509812899713029" TargetMode="External"/><Relationship Id="rId8866" Type="http://schemas.openxmlformats.org/officeDocument/2006/relationships/hyperlink" Target="https://twitter.com/goodfreind73/status/1223259250413178880" TargetMode="External"/><Relationship Id="rId182" Type="http://schemas.openxmlformats.org/officeDocument/2006/relationships/hyperlink" Target="https://pbs.twimg.com/ext_tw_video_thumb/1223687840619487239/pu/img/KqvpmTeVkjX34hht.jpg" TargetMode="External"/><Relationship Id="rId1906" Type="http://schemas.openxmlformats.org/officeDocument/2006/relationships/hyperlink" Target="http://pbs.twimg.com/profile_images/1177595579775500290/jpKPFf7Q_normal.jpg" TargetMode="External"/><Relationship Id="rId3261" Type="http://schemas.openxmlformats.org/officeDocument/2006/relationships/hyperlink" Target="http://pbs.twimg.com/profile_images/1170773512468008960/sWL9SJEh_normal.jpg" TargetMode="External"/><Relationship Id="rId4312" Type="http://schemas.openxmlformats.org/officeDocument/2006/relationships/hyperlink" Target="http://pbs.twimg.com/profile_images/1222173643519799297/X831jDBU_normal.jpg" TargetMode="External"/><Relationship Id="rId7468" Type="http://schemas.openxmlformats.org/officeDocument/2006/relationships/hyperlink" Target="https://twitter.com/x62_____/status/1223718524843110402" TargetMode="External"/><Relationship Id="rId7882" Type="http://schemas.openxmlformats.org/officeDocument/2006/relationships/hyperlink" Target="https://twitter.com/ghdooi/status/1223740140738224130" TargetMode="External"/><Relationship Id="rId8519" Type="http://schemas.openxmlformats.org/officeDocument/2006/relationships/hyperlink" Target="https://twitter.com/3obtii/status/1223557486483050497" TargetMode="External"/><Relationship Id="rId8933" Type="http://schemas.openxmlformats.org/officeDocument/2006/relationships/hyperlink" Target="https://twitter.com/q6r/status/1222977171741986818" TargetMode="External"/><Relationship Id="rId6484" Type="http://schemas.openxmlformats.org/officeDocument/2006/relationships/hyperlink" Target="https://twitter.com/omaralkuwari/status/1223656512842801152" TargetMode="External"/><Relationship Id="rId7535" Type="http://schemas.openxmlformats.org/officeDocument/2006/relationships/hyperlink" Target="https://twitter.com/oojrero/status/1223720622578196480" TargetMode="External"/><Relationship Id="rId999" Type="http://schemas.openxmlformats.org/officeDocument/2006/relationships/hyperlink" Target="http://pbs.twimg.com/profile_images/1132300670135095297/gW8YFQVA_normal.jpg" TargetMode="External"/><Relationship Id="rId5086" Type="http://schemas.openxmlformats.org/officeDocument/2006/relationships/hyperlink" Target="https://twitter.com/6raffic/status/1223045716131614721" TargetMode="External"/><Relationship Id="rId6137" Type="http://schemas.openxmlformats.org/officeDocument/2006/relationships/hyperlink" Target="https://twitter.com/_ma77l/status/1223583547946078208" TargetMode="External"/><Relationship Id="rId6551" Type="http://schemas.openxmlformats.org/officeDocument/2006/relationships/hyperlink" Target="https://twitter.com/mohammd1212126/status/1223671919842668546" TargetMode="External"/><Relationship Id="rId7602" Type="http://schemas.openxmlformats.org/officeDocument/2006/relationships/hyperlink" Target="https://twitter.com/turath_lawal/status/1223727690567557128" TargetMode="External"/><Relationship Id="rId1696" Type="http://schemas.openxmlformats.org/officeDocument/2006/relationships/hyperlink" Target="http://pbs.twimg.com/profile_images/1212459492392099842/gtaLLk6E_normal.jpg" TargetMode="External"/><Relationship Id="rId5153" Type="http://schemas.openxmlformats.org/officeDocument/2006/relationships/hyperlink" Target="https://twitter.com/s23381620/status/1223336568993341442" TargetMode="External"/><Relationship Id="rId6204" Type="http://schemas.openxmlformats.org/officeDocument/2006/relationships/hyperlink" Target="https://twitter.com/reemwithadream/status/1223595405151277056" TargetMode="External"/><Relationship Id="rId1349" Type="http://schemas.openxmlformats.org/officeDocument/2006/relationships/hyperlink" Target="http://pbs.twimg.com/profile_images/1075050731244306432/4pCgMoji_normal.jpg" TargetMode="External"/><Relationship Id="rId2747" Type="http://schemas.openxmlformats.org/officeDocument/2006/relationships/hyperlink" Target="http://pbs.twimg.com/profile_images/1219337782897926146/licuxOfd_normal.jpg" TargetMode="External"/><Relationship Id="rId5220" Type="http://schemas.openxmlformats.org/officeDocument/2006/relationships/hyperlink" Target="https://twitter.com/mona57478254/status/1223347891370110976" TargetMode="External"/><Relationship Id="rId8376" Type="http://schemas.openxmlformats.org/officeDocument/2006/relationships/hyperlink" Target="https://twitter.com/qataria_alyafei/status/1223010052208054272" TargetMode="External"/><Relationship Id="rId719" Type="http://schemas.openxmlformats.org/officeDocument/2006/relationships/hyperlink" Target="http://pbs.twimg.com/profile_images/1214586160489648128/kKi_8ZIe_normal.jpg" TargetMode="External"/><Relationship Id="rId1763" Type="http://schemas.openxmlformats.org/officeDocument/2006/relationships/hyperlink" Target="http://pbs.twimg.com/profile_images/1221099187997171713/600K78uA_normal.jpg" TargetMode="External"/><Relationship Id="rId2814" Type="http://schemas.openxmlformats.org/officeDocument/2006/relationships/hyperlink" Target="http://pbs.twimg.com/profile_images/996349771043438592/XCk4xcuZ_normal.jpg" TargetMode="External"/><Relationship Id="rId8029" Type="http://schemas.openxmlformats.org/officeDocument/2006/relationships/hyperlink" Target="https://twitter.com/alhanoofalhajri/status/1223754133200605185" TargetMode="External"/><Relationship Id="rId8790" Type="http://schemas.openxmlformats.org/officeDocument/2006/relationships/hyperlink" Target="https://twitter.com/aljabera245/status/1223713308022362114" TargetMode="External"/><Relationship Id="rId55" Type="http://schemas.openxmlformats.org/officeDocument/2006/relationships/hyperlink" Target="https://twitter.com/Queen___ahmed/status/1223566010051067904?s=19" TargetMode="External"/><Relationship Id="rId1416" Type="http://schemas.openxmlformats.org/officeDocument/2006/relationships/hyperlink" Target="http://pbs.twimg.com/profile_images/1188865133017260032/aKmf-OQh_normal.jpg" TargetMode="External"/><Relationship Id="rId1830" Type="http://schemas.openxmlformats.org/officeDocument/2006/relationships/hyperlink" Target="http://pbs.twimg.com/profile_images/1152712054366789632/bKVO37KC_normal.jpg" TargetMode="External"/><Relationship Id="rId4986" Type="http://schemas.openxmlformats.org/officeDocument/2006/relationships/hyperlink" Target="https://twitter.com/fjlcncghjxl7dow/status/1223272359798497280" TargetMode="External"/><Relationship Id="rId7392" Type="http://schemas.openxmlformats.org/officeDocument/2006/relationships/hyperlink" Target="https://twitter.com/hinqnzsgb2uux5w/status/1223382248453562373" TargetMode="External"/><Relationship Id="rId8443" Type="http://schemas.openxmlformats.org/officeDocument/2006/relationships/hyperlink" Target="https://twitter.com/abdullaqat93/status/1223222857452478464" TargetMode="External"/><Relationship Id="rId3588" Type="http://schemas.openxmlformats.org/officeDocument/2006/relationships/hyperlink" Target="http://pbs.twimg.com/profile_images/962068862752604160/mRAukQMi_normal.jpg" TargetMode="External"/><Relationship Id="rId4639" Type="http://schemas.openxmlformats.org/officeDocument/2006/relationships/hyperlink" Target="http://pbs.twimg.com/profile_images/759076799930327040/0sIXcY9g_normal.jpg" TargetMode="External"/><Relationship Id="rId7045" Type="http://schemas.openxmlformats.org/officeDocument/2006/relationships/hyperlink" Target="https://twitter.com/crackjokexo/status/1223265683477336064" TargetMode="External"/><Relationship Id="rId8510" Type="http://schemas.openxmlformats.org/officeDocument/2006/relationships/hyperlink" Target="https://twitter.com/abdalazez400/status/1223205159708319745" TargetMode="External"/><Relationship Id="rId3655" Type="http://schemas.openxmlformats.org/officeDocument/2006/relationships/hyperlink" Target="https://pbs.twimg.com/media/EPufR-WWoAAeO8d.jpg" TargetMode="External"/><Relationship Id="rId4706" Type="http://schemas.openxmlformats.org/officeDocument/2006/relationships/hyperlink" Target="https://twitter.com/m_alkaabi92/status/1222944640107794432" TargetMode="External"/><Relationship Id="rId6061" Type="http://schemas.openxmlformats.org/officeDocument/2006/relationships/hyperlink" Target="https://twitter.com/amiraomar235/status/1223574202084663296" TargetMode="External"/><Relationship Id="rId7112" Type="http://schemas.openxmlformats.org/officeDocument/2006/relationships/hyperlink" Target="https://twitter.com/m_futis/status/1223687263646863360" TargetMode="External"/><Relationship Id="rId576" Type="http://schemas.openxmlformats.org/officeDocument/2006/relationships/hyperlink" Target="http://pbs.twimg.com/profile_images/944800410702897152/F58RJ_YS_normal.jpg" TargetMode="External"/><Relationship Id="rId990" Type="http://schemas.openxmlformats.org/officeDocument/2006/relationships/hyperlink" Target="http://pbs.twimg.com/profile_images/1216579505046872064/gGr1Uoib_normal.jpg" TargetMode="External"/><Relationship Id="rId2257" Type="http://schemas.openxmlformats.org/officeDocument/2006/relationships/hyperlink" Target="http://pbs.twimg.com/profile_images/1210950192238940160/3n_GXyY5_normal.jpg" TargetMode="External"/><Relationship Id="rId2671" Type="http://schemas.openxmlformats.org/officeDocument/2006/relationships/hyperlink" Target="http://pbs.twimg.com/profile_images/1222268725077954561/aI9s-bng_normal.jpg" TargetMode="External"/><Relationship Id="rId3308" Type="http://schemas.openxmlformats.org/officeDocument/2006/relationships/hyperlink" Target="http://pbs.twimg.com/profile_images/1139659634418049024/eZtZVzq2_normal.jpg" TargetMode="External"/><Relationship Id="rId229" Type="http://schemas.openxmlformats.org/officeDocument/2006/relationships/hyperlink" Target="https://pbs.twimg.com/media/EPrzc_FX0AAMyb9.jpg" TargetMode="External"/><Relationship Id="rId643" Type="http://schemas.openxmlformats.org/officeDocument/2006/relationships/hyperlink" Target="http://pbs.twimg.com/profile_images/1115983611638030336/JrPgBXo8_normal.jpg" TargetMode="External"/><Relationship Id="rId1273" Type="http://schemas.openxmlformats.org/officeDocument/2006/relationships/hyperlink" Target="http://pbs.twimg.com/profile_images/1053309939656081408/FmvN-3yw_normal.jpg" TargetMode="External"/><Relationship Id="rId2324" Type="http://schemas.openxmlformats.org/officeDocument/2006/relationships/hyperlink" Target="http://pbs.twimg.com/profile_images/1199332856226435073/45gLC6Tz_normal.jpg" TargetMode="External"/><Relationship Id="rId3722" Type="http://schemas.openxmlformats.org/officeDocument/2006/relationships/hyperlink" Target="http://pbs.twimg.com/profile_images/1156816116494340098/n0lOK8CB_normal.jpg" TargetMode="External"/><Relationship Id="rId6878" Type="http://schemas.openxmlformats.org/officeDocument/2006/relationships/hyperlink" Target="https://twitter.com/m_surour95/status/1223367632830726145" TargetMode="External"/><Relationship Id="rId7929" Type="http://schemas.openxmlformats.org/officeDocument/2006/relationships/hyperlink" Target="https://twitter.com/ebr6hash/status/1223724015803650048" TargetMode="External"/><Relationship Id="rId5894" Type="http://schemas.openxmlformats.org/officeDocument/2006/relationships/hyperlink" Target="https://twitter.com/mfw888/status/1223553358960758784" TargetMode="External"/><Relationship Id="rId6945" Type="http://schemas.openxmlformats.org/officeDocument/2006/relationships/hyperlink" Target="https://twitter.com/falali3/status/1223699126585561091" TargetMode="External"/><Relationship Id="rId9004" Type="http://schemas.openxmlformats.org/officeDocument/2006/relationships/hyperlink" Target="https://twitter.com/bandaralshafi/status/1223554567373250560" TargetMode="External"/><Relationship Id="rId710" Type="http://schemas.openxmlformats.org/officeDocument/2006/relationships/hyperlink" Target="http://pbs.twimg.com/profile_images/845326323669196800/iB9WqEKr_normal.jpg" TargetMode="External"/><Relationship Id="rId1340" Type="http://schemas.openxmlformats.org/officeDocument/2006/relationships/hyperlink" Target="http://pbs.twimg.com/profile_images/1203718629059117059/nXAdYbK7_normal.jpg" TargetMode="External"/><Relationship Id="rId3098" Type="http://schemas.openxmlformats.org/officeDocument/2006/relationships/hyperlink" Target="https://pbs.twimg.com/ext_tw_video_thumb/1223510347757375490/pu/img/bgwaaLELFQrqw5Hk.jpg" TargetMode="External"/><Relationship Id="rId4496" Type="http://schemas.openxmlformats.org/officeDocument/2006/relationships/hyperlink" Target="http://pbs.twimg.com/profile_images/1141993607378980864/J4S9JbXn_normal.jpg" TargetMode="External"/><Relationship Id="rId5547" Type="http://schemas.openxmlformats.org/officeDocument/2006/relationships/hyperlink" Target="https://twitter.com/alashraf634/status/1223340277412368387" TargetMode="External"/><Relationship Id="rId5961" Type="http://schemas.openxmlformats.org/officeDocument/2006/relationships/hyperlink" Target="https://twitter.com/brahimali1235/status/1223559610243649537" TargetMode="External"/><Relationship Id="rId4149" Type="http://schemas.openxmlformats.org/officeDocument/2006/relationships/hyperlink" Target="http://pbs.twimg.com/profile_images/1158706367986839553/q2HFg_IA_normal.jpg" TargetMode="External"/><Relationship Id="rId4563" Type="http://schemas.openxmlformats.org/officeDocument/2006/relationships/hyperlink" Target="https://pbs.twimg.com/media/EPtk9dQWoAEZvyN.jpg" TargetMode="External"/><Relationship Id="rId5614" Type="http://schemas.openxmlformats.org/officeDocument/2006/relationships/hyperlink" Target="https://twitter.com/um5586/status/1223471771309027329" TargetMode="External"/><Relationship Id="rId8020" Type="http://schemas.openxmlformats.org/officeDocument/2006/relationships/hyperlink" Target="https://twitter.com/nooraalali/status/1223753038281740289" TargetMode="External"/><Relationship Id="rId3165" Type="http://schemas.openxmlformats.org/officeDocument/2006/relationships/hyperlink" Target="http://pbs.twimg.com/profile_images/1102187511957331968/TJDP8lLD_normal.jpg" TargetMode="External"/><Relationship Id="rId4216" Type="http://schemas.openxmlformats.org/officeDocument/2006/relationships/hyperlink" Target="http://pbs.twimg.com/profile_images/1219886049264132097/aUS2PhAC_normal.jpg" TargetMode="External"/><Relationship Id="rId4630" Type="http://schemas.openxmlformats.org/officeDocument/2006/relationships/hyperlink" Target="http://pbs.twimg.com/profile_images/1214491471388315648/oYIidoPe_normal.jpg" TargetMode="External"/><Relationship Id="rId7786" Type="http://schemas.openxmlformats.org/officeDocument/2006/relationships/hyperlink" Target="https://twitter.com/khulaifishaikha/status/1223324258094526465" TargetMode="External"/><Relationship Id="rId8837" Type="http://schemas.openxmlformats.org/officeDocument/2006/relationships/hyperlink" Target="https://twitter.com/amal__qa/status/1223691442293542913" TargetMode="External"/><Relationship Id="rId2181" Type="http://schemas.openxmlformats.org/officeDocument/2006/relationships/hyperlink" Target="http://pbs.twimg.com/profile_images/1217858729326120963/TB8b9eJL_normal.jpg" TargetMode="External"/><Relationship Id="rId3232" Type="http://schemas.openxmlformats.org/officeDocument/2006/relationships/hyperlink" Target="http://pbs.twimg.com/profile_images/1172938529401389057/UDNFrWq3_normal.jpg" TargetMode="External"/><Relationship Id="rId6388" Type="http://schemas.openxmlformats.org/officeDocument/2006/relationships/hyperlink" Target="https://twitter.com/a1khalifah/status/1223628873998401536" TargetMode="External"/><Relationship Id="rId7439" Type="http://schemas.openxmlformats.org/officeDocument/2006/relationships/hyperlink" Target="https://twitter.com/maryam82438352/status/1223717078999470085" TargetMode="External"/><Relationship Id="rId153" Type="http://schemas.openxmlformats.org/officeDocument/2006/relationships/hyperlink" Target="https://pbs.twimg.com/media/EPsq0PNX0AAWN0w.jpg" TargetMode="External"/><Relationship Id="rId6455" Type="http://schemas.openxmlformats.org/officeDocument/2006/relationships/hyperlink" Target="https://twitter.com/malkh5550/status/1223647722013675525" TargetMode="External"/><Relationship Id="rId7853" Type="http://schemas.openxmlformats.org/officeDocument/2006/relationships/hyperlink" Target="https://twitter.com/yousef97dx/status/1223739250815971330" TargetMode="External"/><Relationship Id="rId8904" Type="http://schemas.openxmlformats.org/officeDocument/2006/relationships/hyperlink" Target="https://twitter.com/79abiqtr2/status/1223377566364577792" TargetMode="External"/><Relationship Id="rId220" Type="http://schemas.openxmlformats.org/officeDocument/2006/relationships/hyperlink" Target="https://pbs.twimg.com/media/EPlqPA6WsAAfkQk.jpg" TargetMode="External"/><Relationship Id="rId2998" Type="http://schemas.openxmlformats.org/officeDocument/2006/relationships/hyperlink" Target="http://pbs.twimg.com/profile_images/1223245024072212480/M_sHHqny_normal.jpg" TargetMode="External"/><Relationship Id="rId5057" Type="http://schemas.openxmlformats.org/officeDocument/2006/relationships/hyperlink" Target="https://twitter.com/loopthinking/status/1223300717773049857" TargetMode="External"/><Relationship Id="rId6108" Type="http://schemas.openxmlformats.org/officeDocument/2006/relationships/hyperlink" Target="https://twitter.com/meemaa__26/status/1223579878680924160" TargetMode="External"/><Relationship Id="rId7506" Type="http://schemas.openxmlformats.org/officeDocument/2006/relationships/hyperlink" Target="https://twitter.com/3663hamad/status/1223719769288904704" TargetMode="External"/><Relationship Id="rId7920" Type="http://schemas.openxmlformats.org/officeDocument/2006/relationships/hyperlink" Target="https://twitter.com/jassim3333/status/1223743497880076294" TargetMode="External"/><Relationship Id="rId4073" Type="http://schemas.openxmlformats.org/officeDocument/2006/relationships/hyperlink" Target="http://pbs.twimg.com/profile_images/840910675648139264/qOKOkU4I_normal.jpg" TargetMode="External"/><Relationship Id="rId5471" Type="http://schemas.openxmlformats.org/officeDocument/2006/relationships/hyperlink" Target="https://twitter.com/abdulla90qtr/status/1223392750651035648" TargetMode="External"/><Relationship Id="rId6522" Type="http://schemas.openxmlformats.org/officeDocument/2006/relationships/hyperlink" Target="https://twitter.com/mohra70/status/1223665798213926913" TargetMode="External"/><Relationship Id="rId1667" Type="http://schemas.openxmlformats.org/officeDocument/2006/relationships/hyperlink" Target="http://pbs.twimg.com/profile_images/1196776955070369792/KMJhoQaP_normal.jpg" TargetMode="External"/><Relationship Id="rId2718" Type="http://schemas.openxmlformats.org/officeDocument/2006/relationships/hyperlink" Target="http://pbs.twimg.com/profile_images/1131961278543605760/jLiZIHWI_normal.jpg" TargetMode="External"/><Relationship Id="rId5124" Type="http://schemas.openxmlformats.org/officeDocument/2006/relationships/hyperlink" Target="https://twitter.com/alabdullah5522/status/1223247060339773440" TargetMode="External"/><Relationship Id="rId8694" Type="http://schemas.openxmlformats.org/officeDocument/2006/relationships/hyperlink" Target="https://twitter.com/suotalfajer/status/1223224238041116679" TargetMode="External"/><Relationship Id="rId1734" Type="http://schemas.openxmlformats.org/officeDocument/2006/relationships/hyperlink" Target="http://pbs.twimg.com/profile_images/889007160440606720/NljZTR_Q_normal.jpg" TargetMode="External"/><Relationship Id="rId4140" Type="http://schemas.openxmlformats.org/officeDocument/2006/relationships/hyperlink" Target="http://pbs.twimg.com/profile_images/1042481136293818369/iD9o7sL5_normal.jpg" TargetMode="External"/><Relationship Id="rId7296" Type="http://schemas.openxmlformats.org/officeDocument/2006/relationships/hyperlink" Target="https://twitter.com/princes3od/status/1223707351099805699" TargetMode="External"/><Relationship Id="rId8347" Type="http://schemas.openxmlformats.org/officeDocument/2006/relationships/hyperlink" Target="https://twitter.com/mo_aziz92/status/1223224232819220481" TargetMode="External"/><Relationship Id="rId8761" Type="http://schemas.openxmlformats.org/officeDocument/2006/relationships/hyperlink" Target="https://twitter.com/mashaell86/status/1223823824979931137" TargetMode="External"/><Relationship Id="rId26" Type="http://schemas.openxmlformats.org/officeDocument/2006/relationships/hyperlink" Target="https://twitter.com/Queen___ahmed/status/1223566010051067904?s=19" TargetMode="External"/><Relationship Id="rId7363" Type="http://schemas.openxmlformats.org/officeDocument/2006/relationships/hyperlink" Target="https://twitter.com/mashaeeell__/status/1223385042703069184" TargetMode="External"/><Relationship Id="rId8414" Type="http://schemas.openxmlformats.org/officeDocument/2006/relationships/hyperlink" Target="https://twitter.com/_mba57/status/1223678963182133248" TargetMode="External"/><Relationship Id="rId1801" Type="http://schemas.openxmlformats.org/officeDocument/2006/relationships/hyperlink" Target="http://pbs.twimg.com/profile_images/1180767675586363393/ykDW-LHw_normal.jpg" TargetMode="External"/><Relationship Id="rId3559" Type="http://schemas.openxmlformats.org/officeDocument/2006/relationships/hyperlink" Target="http://pbs.twimg.com/profile_images/1174951620997599232/mVy_yma2_normal.jpg" TargetMode="External"/><Relationship Id="rId4957" Type="http://schemas.openxmlformats.org/officeDocument/2006/relationships/hyperlink" Target="https://twitter.com/bayrakalad3m/status/1223265671104073731" TargetMode="External"/><Relationship Id="rId7016" Type="http://schemas.openxmlformats.org/officeDocument/2006/relationships/hyperlink" Target="https://twitter.com/_aysha_aa/status/1223255992001015808" TargetMode="External"/><Relationship Id="rId7430" Type="http://schemas.openxmlformats.org/officeDocument/2006/relationships/hyperlink" Target="https://twitter.com/rinbowlady84/status/1223524599952003072" TargetMode="External"/><Relationship Id="rId3973" Type="http://schemas.openxmlformats.org/officeDocument/2006/relationships/hyperlink" Target="http://pbs.twimg.com/profile_images/1208492516858847234/IMmT8pVO_normal.jpg" TargetMode="External"/><Relationship Id="rId6032" Type="http://schemas.openxmlformats.org/officeDocument/2006/relationships/hyperlink" Target="https://twitter.com/fatima_alyafei/status/1223569556939120646" TargetMode="External"/><Relationship Id="rId894" Type="http://schemas.openxmlformats.org/officeDocument/2006/relationships/hyperlink" Target="http://abs.twimg.com/sticky/default_profile_images/default_profile_normal.png" TargetMode="External"/><Relationship Id="rId1177" Type="http://schemas.openxmlformats.org/officeDocument/2006/relationships/hyperlink" Target="http://pbs.twimg.com/profile_images/1203286973936492545/MapQFMEI_normal.jpg" TargetMode="External"/><Relationship Id="rId2575" Type="http://schemas.openxmlformats.org/officeDocument/2006/relationships/hyperlink" Target="http://pbs.twimg.com/profile_images/1222897496227110912/MA3J3Jeg_normal.jpg" TargetMode="External"/><Relationship Id="rId3626" Type="http://schemas.openxmlformats.org/officeDocument/2006/relationships/hyperlink" Target="http://pbs.twimg.com/profile_images/867649688220172288/r6s6bnop_normal.jpg" TargetMode="External"/><Relationship Id="rId547" Type="http://schemas.openxmlformats.org/officeDocument/2006/relationships/hyperlink" Target="http://pbs.twimg.com/profile_images/1207364635353133061/Kn_6Chg2_normal.jpg" TargetMode="External"/><Relationship Id="rId961" Type="http://schemas.openxmlformats.org/officeDocument/2006/relationships/hyperlink" Target="http://pbs.twimg.com/profile_images/873954835522912257/I3NNMaeb_normal.jpg" TargetMode="External"/><Relationship Id="rId1591" Type="http://schemas.openxmlformats.org/officeDocument/2006/relationships/hyperlink" Target="http://pbs.twimg.com/profile_images/875481700993781760/918y0Icw_normal.jpg" TargetMode="External"/><Relationship Id="rId2228" Type="http://schemas.openxmlformats.org/officeDocument/2006/relationships/hyperlink" Target="http://pbs.twimg.com/profile_images/1099556840428527616/77Icve8S_normal.png" TargetMode="External"/><Relationship Id="rId2642" Type="http://schemas.openxmlformats.org/officeDocument/2006/relationships/hyperlink" Target="http://pbs.twimg.com/profile_images/755888579566592001/Bog7C9DU_normal.jpg" TargetMode="External"/><Relationship Id="rId5798" Type="http://schemas.openxmlformats.org/officeDocument/2006/relationships/hyperlink" Target="https://twitter.com/alhammadi_hind/status/1223541520869052418" TargetMode="External"/><Relationship Id="rId6849" Type="http://schemas.openxmlformats.org/officeDocument/2006/relationships/hyperlink" Target="https://twitter.com/msm21981462/status/1223275053019811841" TargetMode="External"/><Relationship Id="rId614" Type="http://schemas.openxmlformats.org/officeDocument/2006/relationships/hyperlink" Target="http://pbs.twimg.com/profile_images/1042790074562207745/vwdA1ASA_normal.jpg" TargetMode="External"/><Relationship Id="rId1244" Type="http://schemas.openxmlformats.org/officeDocument/2006/relationships/hyperlink" Target="http://pbs.twimg.com/profile_images/1169314588275433474/ig7SEs1U_normal.jpg" TargetMode="External"/><Relationship Id="rId5865" Type="http://schemas.openxmlformats.org/officeDocument/2006/relationships/hyperlink" Target="https://twitter.com/1999mmntha/status/1223348150359990274" TargetMode="External"/><Relationship Id="rId6916" Type="http://schemas.openxmlformats.org/officeDocument/2006/relationships/hyperlink" Target="https://twitter.com/rouda2004/status/1223676397161459712" TargetMode="External"/><Relationship Id="rId8271" Type="http://schemas.openxmlformats.org/officeDocument/2006/relationships/hyperlink" Target="https://twitter.com/alsubaey_a/status/1223143307410333696" TargetMode="External"/><Relationship Id="rId1311" Type="http://schemas.openxmlformats.org/officeDocument/2006/relationships/hyperlink" Target="http://pbs.twimg.com/profile_images/663004389024534528/1GN7TJ_C_normal.jpg" TargetMode="External"/><Relationship Id="rId4467" Type="http://schemas.openxmlformats.org/officeDocument/2006/relationships/hyperlink" Target="http://pbs.twimg.com/profile_images/1042443379433459719/hF1jGQQQ_normal.jpg" TargetMode="External"/><Relationship Id="rId4881" Type="http://schemas.openxmlformats.org/officeDocument/2006/relationships/hyperlink" Target="https://twitter.com/bintalnaimi45/status/1223227275992354818" TargetMode="External"/><Relationship Id="rId5518" Type="http://schemas.openxmlformats.org/officeDocument/2006/relationships/hyperlink" Target="https://twitter.com/young40man/status/1223423734603710467" TargetMode="External"/><Relationship Id="rId3069" Type="http://schemas.openxmlformats.org/officeDocument/2006/relationships/hyperlink" Target="http://pbs.twimg.com/profile_images/983919045668990976/K3ocqEbM_normal.jpg" TargetMode="External"/><Relationship Id="rId3483" Type="http://schemas.openxmlformats.org/officeDocument/2006/relationships/hyperlink" Target="http://pbs.twimg.com/profile_images/1097851581842759680/wPxoQ0vv_normal.jpg" TargetMode="External"/><Relationship Id="rId4534" Type="http://schemas.openxmlformats.org/officeDocument/2006/relationships/hyperlink" Target="http://pbs.twimg.com/profile_images/1213378596892532736/LqWXBWRA_normal.jpg" TargetMode="External"/><Relationship Id="rId5932" Type="http://schemas.openxmlformats.org/officeDocument/2006/relationships/hyperlink" Target="https://twitter.com/a00b91/status/1223556669868859392" TargetMode="External"/><Relationship Id="rId2085" Type="http://schemas.openxmlformats.org/officeDocument/2006/relationships/hyperlink" Target="http://pbs.twimg.com/profile_images/1218163833593827329/ikjFamQ1_normal.jpg" TargetMode="External"/><Relationship Id="rId3136" Type="http://schemas.openxmlformats.org/officeDocument/2006/relationships/hyperlink" Target="https://pbs.twimg.com/media/EPtk9dQWoAEZvyN.jpg" TargetMode="External"/><Relationship Id="rId471" Type="http://schemas.openxmlformats.org/officeDocument/2006/relationships/hyperlink" Target="http://pbs.twimg.com/profile_images/1188929907557928965/3coIHmXe_normal.jpg" TargetMode="External"/><Relationship Id="rId2152" Type="http://schemas.openxmlformats.org/officeDocument/2006/relationships/hyperlink" Target="http://pbs.twimg.com/profile_images/868002504801431552/ijaOs3Iq_normal.jpg" TargetMode="External"/><Relationship Id="rId3550" Type="http://schemas.openxmlformats.org/officeDocument/2006/relationships/hyperlink" Target="http://pbs.twimg.com/profile_images/1017681628737560576/-DP3XBuP_normal.jpg" TargetMode="External"/><Relationship Id="rId4601" Type="http://schemas.openxmlformats.org/officeDocument/2006/relationships/hyperlink" Target="http://pbs.twimg.com/profile_images/803114981935947776/wcfaoY3a_normal.jpg" TargetMode="External"/><Relationship Id="rId7757" Type="http://schemas.openxmlformats.org/officeDocument/2006/relationships/hyperlink" Target="https://twitter.com/alhammadijassim/status/1223370048389238791" TargetMode="External"/><Relationship Id="rId8808" Type="http://schemas.openxmlformats.org/officeDocument/2006/relationships/hyperlink" Target="https://twitter.com/alansarir/status/1223159252417642497" TargetMode="External"/><Relationship Id="rId124" Type="http://schemas.openxmlformats.org/officeDocument/2006/relationships/hyperlink" Target="https://pbs.twimg.com/media/EPrjEYZXUAU8kHJ.jpg" TargetMode="External"/><Relationship Id="rId3203" Type="http://schemas.openxmlformats.org/officeDocument/2006/relationships/hyperlink" Target="http://pbs.twimg.com/profile_images/1213854942890299392/IybTLHyW_normal.jpg" TargetMode="External"/><Relationship Id="rId6359" Type="http://schemas.openxmlformats.org/officeDocument/2006/relationships/hyperlink" Target="https://twitter.com/rasash_qtr/status/1223624408494940160" TargetMode="External"/><Relationship Id="rId6773" Type="http://schemas.openxmlformats.org/officeDocument/2006/relationships/hyperlink" Target="https://twitter.com/m_alkhulaifi/status/1223678761020817414" TargetMode="External"/><Relationship Id="rId7824" Type="http://schemas.openxmlformats.org/officeDocument/2006/relationships/hyperlink" Target="https://twitter.com/amara71369303/status/1223737934345621506" TargetMode="External"/><Relationship Id="rId2969" Type="http://schemas.openxmlformats.org/officeDocument/2006/relationships/hyperlink" Target="http://pbs.twimg.com/profile_images/939203917635731456/Dm2PuAbU_normal.jpg" TargetMode="External"/><Relationship Id="rId5375" Type="http://schemas.openxmlformats.org/officeDocument/2006/relationships/hyperlink" Target="https://twitter.com/ammmmaaammmma/status/1223368745592217608" TargetMode="External"/><Relationship Id="rId6426" Type="http://schemas.openxmlformats.org/officeDocument/2006/relationships/hyperlink" Target="https://twitter.com/l44855801/status/1223598657112547328" TargetMode="External"/><Relationship Id="rId6840" Type="http://schemas.openxmlformats.org/officeDocument/2006/relationships/hyperlink" Target="https://twitter.com/msm21981462/status/1223274133238296576" TargetMode="External"/><Relationship Id="rId1985" Type="http://schemas.openxmlformats.org/officeDocument/2006/relationships/hyperlink" Target="http://pbs.twimg.com/profile_images/3351977111/b3346651ab50695f799a9c5b87961ff9_normal.jpeg" TargetMode="External"/><Relationship Id="rId4391" Type="http://schemas.openxmlformats.org/officeDocument/2006/relationships/hyperlink" Target="http://pbs.twimg.com/profile_images/1198298138945171456/t0C6uNNv_normal.jpg" TargetMode="External"/><Relationship Id="rId5028" Type="http://schemas.openxmlformats.org/officeDocument/2006/relationships/hyperlink" Target="https://twitter.com/alfeafee/status/1223286123373481985" TargetMode="External"/><Relationship Id="rId5442" Type="http://schemas.openxmlformats.org/officeDocument/2006/relationships/hyperlink" Target="https://twitter.com/moza__mk/status/1223382502666047488" TargetMode="External"/><Relationship Id="rId8598" Type="http://schemas.openxmlformats.org/officeDocument/2006/relationships/hyperlink" Target="https://twitter.com/dalal_sa21/status/1223663748705083392" TargetMode="External"/><Relationship Id="rId1638" Type="http://schemas.openxmlformats.org/officeDocument/2006/relationships/hyperlink" Target="http://pbs.twimg.com/profile_images/1222092260772319232/okMsKyv8_normal.jpg" TargetMode="External"/><Relationship Id="rId4044" Type="http://schemas.openxmlformats.org/officeDocument/2006/relationships/hyperlink" Target="http://pbs.twimg.com/profile_images/1154509612017692672/UwGdfqXz_normal.jpg" TargetMode="External"/><Relationship Id="rId8665" Type="http://schemas.openxmlformats.org/officeDocument/2006/relationships/hyperlink" Target="https://twitter.com/aljassim76/status/1223462641026379777" TargetMode="External"/><Relationship Id="rId3060" Type="http://schemas.openxmlformats.org/officeDocument/2006/relationships/hyperlink" Target="http://pbs.twimg.com/profile_images/1223545015235948544/Li2WIOib_normal.jpg" TargetMode="External"/><Relationship Id="rId4111" Type="http://schemas.openxmlformats.org/officeDocument/2006/relationships/hyperlink" Target="http://pbs.twimg.com/profile_images/1154509612017692672/UwGdfqXz_normal.jpg" TargetMode="External"/><Relationship Id="rId7267" Type="http://schemas.openxmlformats.org/officeDocument/2006/relationships/hyperlink" Target="https://twitter.com/mahde102/status/1223508241939935233" TargetMode="External"/><Relationship Id="rId8318" Type="http://schemas.openxmlformats.org/officeDocument/2006/relationships/hyperlink" Target="https://twitter.com/gouzaaladbah/status/1223204808884133888" TargetMode="External"/><Relationship Id="rId1705" Type="http://schemas.openxmlformats.org/officeDocument/2006/relationships/hyperlink" Target="https://pbs.twimg.com/media/EPrzc_FX0AAMyb9.jpg" TargetMode="External"/><Relationship Id="rId6283" Type="http://schemas.openxmlformats.org/officeDocument/2006/relationships/hyperlink" Target="https://twitter.com/botemaimdallou1/status/1223607000694652928" TargetMode="External"/><Relationship Id="rId7681" Type="http://schemas.openxmlformats.org/officeDocument/2006/relationships/hyperlink" Target="https://twitter.com/aseedtwit/status/1222977545060089856" TargetMode="External"/><Relationship Id="rId8732" Type="http://schemas.openxmlformats.org/officeDocument/2006/relationships/hyperlink" Target="https://twitter.com/shikaalnaimi/status/1223549092711796737" TargetMode="External"/><Relationship Id="rId3877" Type="http://schemas.openxmlformats.org/officeDocument/2006/relationships/hyperlink" Target="http://pbs.twimg.com/profile_images/880366919487860736/-3j9z5ea_normal.jpg" TargetMode="External"/><Relationship Id="rId4928" Type="http://schemas.openxmlformats.org/officeDocument/2006/relationships/hyperlink" Target="https://twitter.com/megaloooooooo/status/1223229846349910016" TargetMode="External"/><Relationship Id="rId7334" Type="http://schemas.openxmlformats.org/officeDocument/2006/relationships/hyperlink" Target="https://twitter.com/qtr_uk96/status/1223544890753265664" TargetMode="External"/><Relationship Id="rId798" Type="http://schemas.openxmlformats.org/officeDocument/2006/relationships/hyperlink" Target="http://pbs.twimg.com/profile_images/1168943258107568130/5f19rooG_normal.jpg" TargetMode="External"/><Relationship Id="rId2479" Type="http://schemas.openxmlformats.org/officeDocument/2006/relationships/hyperlink" Target="https://pbs.twimg.com/media/EPrzc_FX0AAMyb9.jpg" TargetMode="External"/><Relationship Id="rId2893" Type="http://schemas.openxmlformats.org/officeDocument/2006/relationships/hyperlink" Target="http://pbs.twimg.com/profile_images/996349771043438592/XCk4xcuZ_normal.jpg" TargetMode="External"/><Relationship Id="rId3944" Type="http://schemas.openxmlformats.org/officeDocument/2006/relationships/hyperlink" Target="http://pbs.twimg.com/profile_images/1169635807398903810/lKDc3P0a_normal.jpg" TargetMode="External"/><Relationship Id="rId6350" Type="http://schemas.openxmlformats.org/officeDocument/2006/relationships/hyperlink" Target="https://twitter.com/3enbins/status/1223620015074742274" TargetMode="External"/><Relationship Id="rId7401" Type="http://schemas.openxmlformats.org/officeDocument/2006/relationships/hyperlink" Target="https://twitter.com/al3anoudn/status/1223712493245169665" TargetMode="External"/><Relationship Id="rId865" Type="http://schemas.openxmlformats.org/officeDocument/2006/relationships/hyperlink" Target="http://pbs.twimg.com/profile_images/992151055889657856/zckpN_un_normal.jpg" TargetMode="External"/><Relationship Id="rId1495" Type="http://schemas.openxmlformats.org/officeDocument/2006/relationships/hyperlink" Target="http://pbs.twimg.com/profile_images/1058638858957529088/LL0HRkal_normal.jpg" TargetMode="External"/><Relationship Id="rId2546" Type="http://schemas.openxmlformats.org/officeDocument/2006/relationships/hyperlink" Target="http://pbs.twimg.com/profile_images/1213399924173348864/Dw9yVZWn_normal.jpg" TargetMode="External"/><Relationship Id="rId2960" Type="http://schemas.openxmlformats.org/officeDocument/2006/relationships/hyperlink" Target="http://pbs.twimg.com/profile_images/939203917635731456/Dm2PuAbU_normal.jpg" TargetMode="External"/><Relationship Id="rId6003" Type="http://schemas.openxmlformats.org/officeDocument/2006/relationships/hyperlink" Target="https://twitter.com/saad__1984/status/1223566876745355264" TargetMode="External"/><Relationship Id="rId518" Type="http://schemas.openxmlformats.org/officeDocument/2006/relationships/hyperlink" Target="http://pbs.twimg.com/profile_images/378800000397873103/9f07a21c5d851e7f3bc6c2026b231728_normal.jpeg" TargetMode="External"/><Relationship Id="rId932" Type="http://schemas.openxmlformats.org/officeDocument/2006/relationships/hyperlink" Target="http://pbs.twimg.com/profile_images/1192747871663210497/fUtDrpFo_normal.jpg" TargetMode="External"/><Relationship Id="rId1148" Type="http://schemas.openxmlformats.org/officeDocument/2006/relationships/hyperlink" Target="http://pbs.twimg.com/profile_images/681374595002273792/_cWmRRwi_normal.jpg" TargetMode="External"/><Relationship Id="rId1562" Type="http://schemas.openxmlformats.org/officeDocument/2006/relationships/hyperlink" Target="http://pbs.twimg.com/profile_images/1218258054359154688/jdEUPOwD_normal.jpg" TargetMode="External"/><Relationship Id="rId2613" Type="http://schemas.openxmlformats.org/officeDocument/2006/relationships/hyperlink" Target="http://pbs.twimg.com/profile_images/1175833199999627264/XGLaYhBn_normal.jpg" TargetMode="External"/><Relationship Id="rId5769" Type="http://schemas.openxmlformats.org/officeDocument/2006/relationships/hyperlink" Target="https://twitter.com/9bbdygklnqfhyoz/status/1223537145538916353" TargetMode="External"/><Relationship Id="rId8175" Type="http://schemas.openxmlformats.org/officeDocument/2006/relationships/hyperlink" Target="https://twitter.com/_5rt/status/1223619526065115138" TargetMode="External"/><Relationship Id="rId1215" Type="http://schemas.openxmlformats.org/officeDocument/2006/relationships/hyperlink" Target="http://pbs.twimg.com/profile_images/760187552666181632/kd6DTuZJ_normal.jpg" TargetMode="External"/><Relationship Id="rId7191" Type="http://schemas.openxmlformats.org/officeDocument/2006/relationships/hyperlink" Target="https://twitter.com/_aysha_aa/status/1223377398948909064" TargetMode="External"/><Relationship Id="rId8242" Type="http://schemas.openxmlformats.org/officeDocument/2006/relationships/hyperlink" Target="https://twitter.com/nayef__qatar/status/1223126247749947392" TargetMode="External"/><Relationship Id="rId3387" Type="http://schemas.openxmlformats.org/officeDocument/2006/relationships/hyperlink" Target="http://pbs.twimg.com/profile_images/1200902788676489216/W3d6VohM_normal.jpg" TargetMode="External"/><Relationship Id="rId4785" Type="http://schemas.openxmlformats.org/officeDocument/2006/relationships/hyperlink" Target="https://twitter.com/iphone618751160/status/1223092207093071873" TargetMode="External"/><Relationship Id="rId5836" Type="http://schemas.openxmlformats.org/officeDocument/2006/relationships/hyperlink" Target="https://twitter.com/simaelmasrii/status/1223547812144713728" TargetMode="External"/><Relationship Id="rId4438" Type="http://schemas.openxmlformats.org/officeDocument/2006/relationships/hyperlink" Target="http://pbs.twimg.com/profile_images/1151417325842763776/4FnyS0Pf_normal.jpg" TargetMode="External"/><Relationship Id="rId4852" Type="http://schemas.openxmlformats.org/officeDocument/2006/relationships/hyperlink" Target="https://twitter.com/f6oom_qtr/status/1223193688114896897" TargetMode="External"/><Relationship Id="rId5903" Type="http://schemas.openxmlformats.org/officeDocument/2006/relationships/hyperlink" Target="https://twitter.com/muneerax/status/1223293490899161088" TargetMode="External"/><Relationship Id="rId3454" Type="http://schemas.openxmlformats.org/officeDocument/2006/relationships/hyperlink" Target="http://pbs.twimg.com/profile_images/1220357087332405250/uF2h0nzA_normal.jpg" TargetMode="External"/><Relationship Id="rId4505" Type="http://schemas.openxmlformats.org/officeDocument/2006/relationships/hyperlink" Target="http://pbs.twimg.com/profile_images/1198771188975243264/NorMsZXv_normal.jpg" TargetMode="External"/><Relationship Id="rId375" Type="http://schemas.openxmlformats.org/officeDocument/2006/relationships/hyperlink" Target="https://pbs.twimg.com/ext_tw_video_thumb/1223687840619487239/pu/img/KqvpmTeVkjX34hht.jpg" TargetMode="External"/><Relationship Id="rId2056" Type="http://schemas.openxmlformats.org/officeDocument/2006/relationships/hyperlink" Target="http://pbs.twimg.com/profile_images/901653159566704640/VBUgDD2j_normal.jpg" TargetMode="External"/><Relationship Id="rId2470" Type="http://schemas.openxmlformats.org/officeDocument/2006/relationships/hyperlink" Target="http://pbs.twimg.com/profile_images/1165679962298490881/GzltOAMa_normal.jpg" TargetMode="External"/><Relationship Id="rId3107" Type="http://schemas.openxmlformats.org/officeDocument/2006/relationships/hyperlink" Target="http://pbs.twimg.com/profile_images/888551689703362560/r5rh9Z_w_normal.jpg" TargetMode="External"/><Relationship Id="rId3521" Type="http://schemas.openxmlformats.org/officeDocument/2006/relationships/hyperlink" Target="http://pbs.twimg.com/profile_images/1186597687841447936/jpvkX7Mr_normal.jpg" TargetMode="External"/><Relationship Id="rId6677" Type="http://schemas.openxmlformats.org/officeDocument/2006/relationships/hyperlink" Target="https://twitter.com/ums3oud1/status/1223545124506030081" TargetMode="External"/><Relationship Id="rId7728" Type="http://schemas.openxmlformats.org/officeDocument/2006/relationships/hyperlink" Target="https://twitter.com/saleh_obaidli/status/1223382642109952001" TargetMode="External"/><Relationship Id="rId442" Type="http://schemas.openxmlformats.org/officeDocument/2006/relationships/hyperlink" Target="http://pbs.twimg.com/profile_images/581548925229752320/iNrPyDZj_normal.jpg" TargetMode="External"/><Relationship Id="rId1072" Type="http://schemas.openxmlformats.org/officeDocument/2006/relationships/hyperlink" Target="http://pbs.twimg.com/profile_images/1857357606/__________normal.jpg" TargetMode="External"/><Relationship Id="rId2123" Type="http://schemas.openxmlformats.org/officeDocument/2006/relationships/hyperlink" Target="http://pbs.twimg.com/profile_images/1220485166356934657/NcKZBxvk_normal.jpg" TargetMode="External"/><Relationship Id="rId5279" Type="http://schemas.openxmlformats.org/officeDocument/2006/relationships/hyperlink" Target="https://twitter.com/mt3b_almansoori/status/1223339758069452802" TargetMode="External"/><Relationship Id="rId5693" Type="http://schemas.openxmlformats.org/officeDocument/2006/relationships/hyperlink" Target="https://twitter.com/mfa06800927/status/1223131771014930433" TargetMode="External"/><Relationship Id="rId6744" Type="http://schemas.openxmlformats.org/officeDocument/2006/relationships/hyperlink" Target="https://twitter.com/abalmarri/status/1223594638902284288" TargetMode="External"/><Relationship Id="rId4295" Type="http://schemas.openxmlformats.org/officeDocument/2006/relationships/hyperlink" Target="http://pbs.twimg.com/profile_images/1064223090455076864/CfUd_L17_normal.jpg" TargetMode="External"/><Relationship Id="rId5346" Type="http://schemas.openxmlformats.org/officeDocument/2006/relationships/hyperlink" Target="https://twitter.com/alhassanebrahi/status/1223362939840815104" TargetMode="External"/><Relationship Id="rId1889" Type="http://schemas.openxmlformats.org/officeDocument/2006/relationships/hyperlink" Target="http://pbs.twimg.com/profile_images/1193458389168349185/gCG51_Hc_normal.jpg" TargetMode="External"/><Relationship Id="rId4362" Type="http://schemas.openxmlformats.org/officeDocument/2006/relationships/hyperlink" Target="http://pbs.twimg.com/profile_images/1222253461997334529/rRLLR8wY_normal.jpg" TargetMode="External"/><Relationship Id="rId5760" Type="http://schemas.openxmlformats.org/officeDocument/2006/relationships/hyperlink" Target="https://twitter.com/thekaaay/status/1223530790807535616" TargetMode="External"/><Relationship Id="rId6811" Type="http://schemas.openxmlformats.org/officeDocument/2006/relationships/hyperlink" Target="https://twitter.com/mhalemadi/status/1223341026619904003" TargetMode="External"/><Relationship Id="rId1956" Type="http://schemas.openxmlformats.org/officeDocument/2006/relationships/hyperlink" Target="http://pbs.twimg.com/profile_images/1187756389785051141/q4MPHvxj_normal.jpg" TargetMode="External"/><Relationship Id="rId4015" Type="http://schemas.openxmlformats.org/officeDocument/2006/relationships/hyperlink" Target="http://pbs.twimg.com/profile_images/754985149905895424/WJyD8sXM_normal.jpg" TargetMode="External"/><Relationship Id="rId5413" Type="http://schemas.openxmlformats.org/officeDocument/2006/relationships/hyperlink" Target="https://twitter.com/nonoalthani/status/1223348197990502401" TargetMode="External"/><Relationship Id="rId8569" Type="http://schemas.openxmlformats.org/officeDocument/2006/relationships/hyperlink" Target="https://twitter.com/rwaya72/status/1223263528208994310" TargetMode="External"/><Relationship Id="rId8983" Type="http://schemas.openxmlformats.org/officeDocument/2006/relationships/hyperlink" Target="https://twitter.com/lavender4_/status/1223715898621669377" TargetMode="External"/><Relationship Id="rId1609" Type="http://schemas.openxmlformats.org/officeDocument/2006/relationships/hyperlink" Target="http://pbs.twimg.com/profile_images/1221599025931177984/A8FKzN3K_normal.jpg" TargetMode="External"/><Relationship Id="rId7585" Type="http://schemas.openxmlformats.org/officeDocument/2006/relationships/hyperlink" Target="https://twitter.com/ja04414468/status/1223683845494595590" TargetMode="External"/><Relationship Id="rId8636" Type="http://schemas.openxmlformats.org/officeDocument/2006/relationships/hyperlink" Target="https://twitter.com/noorham32487590/status/1223814672782106624" TargetMode="External"/><Relationship Id="rId3031" Type="http://schemas.openxmlformats.org/officeDocument/2006/relationships/hyperlink" Target="http://pbs.twimg.com/profile_images/1188836981385682944/HAVcGjyY_normal.jpg" TargetMode="External"/><Relationship Id="rId6187" Type="http://schemas.openxmlformats.org/officeDocument/2006/relationships/hyperlink" Target="https://twitter.com/ibm9__/status/1223592956323647493" TargetMode="External"/><Relationship Id="rId7238" Type="http://schemas.openxmlformats.org/officeDocument/2006/relationships/hyperlink" Target="https://twitter.com/sara11410/status/1223577267890196480" TargetMode="External"/><Relationship Id="rId7652" Type="http://schemas.openxmlformats.org/officeDocument/2006/relationships/hyperlink" Target="https://twitter.com/aaldyani2/status/1223731591882723329" TargetMode="External"/><Relationship Id="rId8703" Type="http://schemas.openxmlformats.org/officeDocument/2006/relationships/hyperlink" Target="https://twitter.com/hudaalmohannad2/status/1223816941372170242" TargetMode="External"/><Relationship Id="rId2797" Type="http://schemas.openxmlformats.org/officeDocument/2006/relationships/hyperlink" Target="http://pbs.twimg.com/profile_images/996349771043438592/XCk4xcuZ_normal.jpg" TargetMode="External"/><Relationship Id="rId3848" Type="http://schemas.openxmlformats.org/officeDocument/2006/relationships/hyperlink" Target="http://pbs.twimg.com/profile_images/938110692409802752/igxNDX8D_normal.jpg" TargetMode="External"/><Relationship Id="rId6254" Type="http://schemas.openxmlformats.org/officeDocument/2006/relationships/hyperlink" Target="https://twitter.com/baloon12255/status/1223571822031052800" TargetMode="External"/><Relationship Id="rId7305" Type="http://schemas.openxmlformats.org/officeDocument/2006/relationships/hyperlink" Target="https://twitter.com/umabdul50416296/status/1223707826096365574" TargetMode="External"/><Relationship Id="rId769" Type="http://schemas.openxmlformats.org/officeDocument/2006/relationships/hyperlink" Target="http://pbs.twimg.com/profile_images/1169209184040226820/o_S5eofD_normal.jpg" TargetMode="External"/><Relationship Id="rId1399" Type="http://schemas.openxmlformats.org/officeDocument/2006/relationships/hyperlink" Target="http://pbs.twimg.com/profile_images/1173899705929125888/c8Amv4me_normal.jpg" TargetMode="External"/><Relationship Id="rId5270" Type="http://schemas.openxmlformats.org/officeDocument/2006/relationships/hyperlink" Target="https://twitter.com/falnaama/status/1223353880454619136" TargetMode="External"/><Relationship Id="rId6321" Type="http://schemas.openxmlformats.org/officeDocument/2006/relationships/hyperlink" Target="https://twitter.com/almarri_qt/status/1223197644836818945" TargetMode="External"/><Relationship Id="rId1466" Type="http://schemas.openxmlformats.org/officeDocument/2006/relationships/hyperlink" Target="http://pbs.twimg.com/profile_images/1218549643765743616/bkLoqGve_normal.jpg" TargetMode="External"/><Relationship Id="rId2864" Type="http://schemas.openxmlformats.org/officeDocument/2006/relationships/hyperlink" Target="http://pbs.twimg.com/profile_images/996349771043438592/XCk4xcuZ_normal.jpg" TargetMode="External"/><Relationship Id="rId3915" Type="http://schemas.openxmlformats.org/officeDocument/2006/relationships/hyperlink" Target="http://pbs.twimg.com/profile_images/1005349023363067905/xFcmA9dS_normal.jpg" TargetMode="External"/><Relationship Id="rId8079" Type="http://schemas.openxmlformats.org/officeDocument/2006/relationships/hyperlink" Target="https://twitter.com/alqatary85/status/1223479562203541505" TargetMode="External"/><Relationship Id="rId8493" Type="http://schemas.openxmlformats.org/officeDocument/2006/relationships/hyperlink" Target="https://twitter.com/nm_naheel/status/1223805905814347776" TargetMode="External"/><Relationship Id="rId836" Type="http://schemas.openxmlformats.org/officeDocument/2006/relationships/hyperlink" Target="http://pbs.twimg.com/profile_images/1219346904838033408/3M0tENl6_normal.jpg" TargetMode="External"/><Relationship Id="rId1119" Type="http://schemas.openxmlformats.org/officeDocument/2006/relationships/hyperlink" Target="http://pbs.twimg.com/profile_images/883148086331064320/fJ24bMoc_normal.jpg" TargetMode="External"/><Relationship Id="rId1880" Type="http://schemas.openxmlformats.org/officeDocument/2006/relationships/hyperlink" Target="http://pbs.twimg.com/profile_images/1202898562067111936/WKiVUuS3_normal.jpg" TargetMode="External"/><Relationship Id="rId2517" Type="http://schemas.openxmlformats.org/officeDocument/2006/relationships/hyperlink" Target="http://pbs.twimg.com/profile_images/1194866954722533376/I7keerJp_normal.jpg" TargetMode="External"/><Relationship Id="rId2931" Type="http://schemas.openxmlformats.org/officeDocument/2006/relationships/hyperlink" Target="http://pbs.twimg.com/profile_images/1159873327994982400/i2kian7x_normal.jpg" TargetMode="External"/><Relationship Id="rId7095" Type="http://schemas.openxmlformats.org/officeDocument/2006/relationships/hyperlink" Target="https://twitter.com/althani_anood/status/1223397198404165632" TargetMode="External"/><Relationship Id="rId8146" Type="http://schemas.openxmlformats.org/officeDocument/2006/relationships/hyperlink" Target="https://twitter.com/i87aa/status/1223709569450496002" TargetMode="External"/><Relationship Id="rId903" Type="http://schemas.openxmlformats.org/officeDocument/2006/relationships/hyperlink" Target="http://pbs.twimg.com/profile_images/883808825349996544/vEaWyJlI_normal.jpg" TargetMode="External"/><Relationship Id="rId1533" Type="http://schemas.openxmlformats.org/officeDocument/2006/relationships/hyperlink" Target="http://pbs.twimg.com/profile_images/1108629966252638208/OSuCKBes_normal.jpg" TargetMode="External"/><Relationship Id="rId4689" Type="http://schemas.openxmlformats.org/officeDocument/2006/relationships/hyperlink" Target="https://pbs.twimg.com/media/EPvsEJQWAAA4xCJ.jpg" TargetMode="External"/><Relationship Id="rId8560" Type="http://schemas.openxmlformats.org/officeDocument/2006/relationships/hyperlink" Target="https://twitter.com/stas992xx/status/1223811543135068160" TargetMode="External"/><Relationship Id="rId1600" Type="http://schemas.openxmlformats.org/officeDocument/2006/relationships/hyperlink" Target="http://pbs.twimg.com/profile_images/1216102826687987713/C-ttZZse_normal.jpg" TargetMode="External"/><Relationship Id="rId4756" Type="http://schemas.openxmlformats.org/officeDocument/2006/relationships/hyperlink" Target="https://twitter.com/s_alnaemi/status/1223008665659170818" TargetMode="External"/><Relationship Id="rId5807" Type="http://schemas.openxmlformats.org/officeDocument/2006/relationships/hyperlink" Target="https://twitter.com/bgadmshadra/status/1223543341561929728" TargetMode="External"/><Relationship Id="rId7162" Type="http://schemas.openxmlformats.org/officeDocument/2006/relationships/hyperlink" Target="https://twitter.com/_aysha_aa/status/1223257976598867969" TargetMode="External"/><Relationship Id="rId8213" Type="http://schemas.openxmlformats.org/officeDocument/2006/relationships/hyperlink" Target="https://twitter.com/alnounnn/status/1223698183127289862" TargetMode="External"/><Relationship Id="rId3358" Type="http://schemas.openxmlformats.org/officeDocument/2006/relationships/hyperlink" Target="http://pbs.twimg.com/profile_images/1172040184013176834/2CNE1TI0_normal.jpg" TargetMode="External"/><Relationship Id="rId3772" Type="http://schemas.openxmlformats.org/officeDocument/2006/relationships/hyperlink" Target="http://pbs.twimg.com/profile_images/1178110385372700673/-jICWLhs_normal.jpg" TargetMode="External"/><Relationship Id="rId4409" Type="http://schemas.openxmlformats.org/officeDocument/2006/relationships/hyperlink" Target="http://pbs.twimg.com/profile_images/1222650478577647617/DSzCaCFI_normal.jpg" TargetMode="External"/><Relationship Id="rId4823" Type="http://schemas.openxmlformats.org/officeDocument/2006/relationships/hyperlink" Target="https://twitter.com/hassankrz1390/status/1223155929190936577" TargetMode="External"/><Relationship Id="rId7979" Type="http://schemas.openxmlformats.org/officeDocument/2006/relationships/hyperlink" Target="https://twitter.com/alfaisal2002f/status/1223748325545070592" TargetMode="External"/><Relationship Id="rId279" Type="http://schemas.openxmlformats.org/officeDocument/2006/relationships/hyperlink" Target="https://pbs.twimg.com/ext_tw_video_thumb/1223687840619487239/pu/img/KqvpmTeVkjX34hht.jpg" TargetMode="External"/><Relationship Id="rId693" Type="http://schemas.openxmlformats.org/officeDocument/2006/relationships/hyperlink" Target="http://pbs.twimg.com/profile_images/1210464790583414784/CjHsImOF_normal.jpg" TargetMode="External"/><Relationship Id="rId2374" Type="http://schemas.openxmlformats.org/officeDocument/2006/relationships/hyperlink" Target="http://pbs.twimg.com/profile_images/1211417549008777218/wgMsYjfl_normal.jpg" TargetMode="External"/><Relationship Id="rId3425" Type="http://schemas.openxmlformats.org/officeDocument/2006/relationships/hyperlink" Target="http://pbs.twimg.com/profile_images/990917865644716032/-JVYEBp1_normal.jpg" TargetMode="External"/><Relationship Id="rId346" Type="http://schemas.openxmlformats.org/officeDocument/2006/relationships/hyperlink" Target="https://pbs.twimg.com/media/EPrzc_FX0AAMyb9.jpg" TargetMode="External"/><Relationship Id="rId760" Type="http://schemas.openxmlformats.org/officeDocument/2006/relationships/hyperlink" Target="http://pbs.twimg.com/profile_images/1223320088293658624/AyMThxe9_normal.jpg" TargetMode="External"/><Relationship Id="rId1390" Type="http://schemas.openxmlformats.org/officeDocument/2006/relationships/hyperlink" Target="http://pbs.twimg.com/profile_images/2746786823/ba6254286f0334fbafd5ff0ea98eaebe_normal.jpeg" TargetMode="External"/><Relationship Id="rId2027" Type="http://schemas.openxmlformats.org/officeDocument/2006/relationships/hyperlink" Target="http://pbs.twimg.com/profile_images/949116354430300161/GsK57zSX_normal.jpg" TargetMode="External"/><Relationship Id="rId2441" Type="http://schemas.openxmlformats.org/officeDocument/2006/relationships/hyperlink" Target="https://pbs.twimg.com/ext_tw_video_thumb/1223688001433296899/pu/img/v1E2GEBvbWEODjVe.jpg" TargetMode="External"/><Relationship Id="rId5597" Type="http://schemas.openxmlformats.org/officeDocument/2006/relationships/hyperlink" Target="https://twitter.com/alshoosh94/status/1223455974880698368" TargetMode="External"/><Relationship Id="rId6995" Type="http://schemas.openxmlformats.org/officeDocument/2006/relationships/hyperlink" Target="https://twitter.com/lavender_333/status/1223089121658273794" TargetMode="External"/><Relationship Id="rId413" Type="http://schemas.openxmlformats.org/officeDocument/2006/relationships/hyperlink" Target="http://pbs.twimg.com/profile_images/1212131666145218561/vZu1_OIX_normal.jpg" TargetMode="External"/><Relationship Id="rId1043" Type="http://schemas.openxmlformats.org/officeDocument/2006/relationships/hyperlink" Target="http://pbs.twimg.com/profile_images/1223703431510138885/9YtYCguc_normal.jpg" TargetMode="External"/><Relationship Id="rId4199" Type="http://schemas.openxmlformats.org/officeDocument/2006/relationships/hyperlink" Target="http://pbs.twimg.com/profile_images/1185983547355611136/nrbsIgcy_normal.jpg" TargetMode="External"/><Relationship Id="rId6648" Type="http://schemas.openxmlformats.org/officeDocument/2006/relationships/hyperlink" Target="https://twitter.com/alhaggis111/status/1223553618105815041" TargetMode="External"/><Relationship Id="rId8070" Type="http://schemas.openxmlformats.org/officeDocument/2006/relationships/hyperlink" Target="https://twitter.com/aey__3/status/1223761558112808966" TargetMode="External"/><Relationship Id="rId5664" Type="http://schemas.openxmlformats.org/officeDocument/2006/relationships/hyperlink" Target="https://twitter.com/muna99851294/status/1223491811764776960" TargetMode="External"/><Relationship Id="rId6715" Type="http://schemas.openxmlformats.org/officeDocument/2006/relationships/hyperlink" Target="https://twitter.com/blackheart_qtr/status/1223688193905766405" TargetMode="External"/><Relationship Id="rId1110" Type="http://schemas.openxmlformats.org/officeDocument/2006/relationships/hyperlink" Target="http://pbs.twimg.com/profile_images/3107203606/71d720452bc907ae7d4bb74fc881ae8a_normal.jpeg" TargetMode="External"/><Relationship Id="rId4266" Type="http://schemas.openxmlformats.org/officeDocument/2006/relationships/hyperlink" Target="http://pbs.twimg.com/profile_images/1055656510825644034/sQs2ReNa_normal.jpg" TargetMode="External"/><Relationship Id="rId4680" Type="http://schemas.openxmlformats.org/officeDocument/2006/relationships/hyperlink" Target="http://pbs.twimg.com/profile_images/910415787386695680/sjYFtTTj_normal.jpg" TargetMode="External"/><Relationship Id="rId5317" Type="http://schemas.openxmlformats.org/officeDocument/2006/relationships/hyperlink" Target="https://twitter.com/abomy8/status/1223337260055060480" TargetMode="External"/><Relationship Id="rId5731" Type="http://schemas.openxmlformats.org/officeDocument/2006/relationships/hyperlink" Target="https://twitter.com/fahadalatar1/status/1223519357583679488" TargetMode="External"/><Relationship Id="rId8887" Type="http://schemas.openxmlformats.org/officeDocument/2006/relationships/hyperlink" Target="https://twitter.com/marzoqi_w/status/1223341942022508545" TargetMode="External"/><Relationship Id="rId1927" Type="http://schemas.openxmlformats.org/officeDocument/2006/relationships/hyperlink" Target="http://pbs.twimg.com/profile_images/1217308560637530117/vRS6ex6Z_normal.jpg" TargetMode="External"/><Relationship Id="rId3282" Type="http://schemas.openxmlformats.org/officeDocument/2006/relationships/hyperlink" Target="http://pbs.twimg.com/profile_images/953574819844558848/ulV3IYmg_normal.jpg" TargetMode="External"/><Relationship Id="rId4333" Type="http://schemas.openxmlformats.org/officeDocument/2006/relationships/hyperlink" Target="http://pbs.twimg.com/profile_images/1096498445169422336/IFGG5n2d_normal.jpg" TargetMode="External"/><Relationship Id="rId7489" Type="http://schemas.openxmlformats.org/officeDocument/2006/relationships/hyperlink" Target="https://twitter.com/bntalnaemi/status/1223719000695353344" TargetMode="External"/><Relationship Id="rId8954" Type="http://schemas.openxmlformats.org/officeDocument/2006/relationships/hyperlink" Target="https://twitter.com/razinnah/status/1222967684737961985" TargetMode="External"/><Relationship Id="rId4400" Type="http://schemas.openxmlformats.org/officeDocument/2006/relationships/hyperlink" Target="https://pbs.twimg.com/ext_tw_video_thumb/1223687840619487239/pu/img/KqvpmTeVkjX34hht.jpg" TargetMode="External"/><Relationship Id="rId7556" Type="http://schemas.openxmlformats.org/officeDocument/2006/relationships/hyperlink" Target="https://twitter.com/qtrshail/status/1223375639979470848" TargetMode="External"/><Relationship Id="rId8607" Type="http://schemas.openxmlformats.org/officeDocument/2006/relationships/hyperlink" Target="https://twitter.com/abdalazez400/status/1223205277509525505" TargetMode="External"/><Relationship Id="rId270" Type="http://schemas.openxmlformats.org/officeDocument/2006/relationships/hyperlink" Target="https://pbs.twimg.com/ext_tw_video_thumb/1223687840619487239/pu/img/KqvpmTeVkjX34hht.jpg" TargetMode="External"/><Relationship Id="rId3002" Type="http://schemas.openxmlformats.org/officeDocument/2006/relationships/hyperlink" Target="http://pbs.twimg.com/profile_images/1005349023363067905/xFcmA9dS_normal.jpg" TargetMode="External"/><Relationship Id="rId6158" Type="http://schemas.openxmlformats.org/officeDocument/2006/relationships/hyperlink" Target="https://twitter.com/falconry2005/status/1223587962061053952" TargetMode="External"/><Relationship Id="rId6572" Type="http://schemas.openxmlformats.org/officeDocument/2006/relationships/hyperlink" Target="https://twitter.com/alkuwari_layla/status/1223675938405257216" TargetMode="External"/><Relationship Id="rId7209" Type="http://schemas.openxmlformats.org/officeDocument/2006/relationships/hyperlink" Target="https://twitter.com/m811111111/status/1223703276958425088" TargetMode="External"/><Relationship Id="rId7970" Type="http://schemas.openxmlformats.org/officeDocument/2006/relationships/hyperlink" Target="https://twitter.com/mo7d_bin_nasser/status/1223747277908594689" TargetMode="External"/><Relationship Id="rId5174" Type="http://schemas.openxmlformats.org/officeDocument/2006/relationships/hyperlink" Target="https://twitter.com/azizalkuwari_/status/1223202269107277829" TargetMode="External"/><Relationship Id="rId6225" Type="http://schemas.openxmlformats.org/officeDocument/2006/relationships/hyperlink" Target="https://twitter.com/ytza98/status/1223601769391034369" TargetMode="External"/><Relationship Id="rId7623" Type="http://schemas.openxmlformats.org/officeDocument/2006/relationships/hyperlink" Target="https://twitter.com/qatar7667/status/1223728732969558016" TargetMode="External"/><Relationship Id="rId2768" Type="http://schemas.openxmlformats.org/officeDocument/2006/relationships/hyperlink" Target="http://pbs.twimg.com/profile_images/1188216943154814976/4y5rVND9_normal.jpg" TargetMode="External"/><Relationship Id="rId3819" Type="http://schemas.openxmlformats.org/officeDocument/2006/relationships/hyperlink" Target="http://pbs.twimg.com/profile_images/873347917402308609/JjRmbizO_normal.jpg" TargetMode="External"/><Relationship Id="rId1784" Type="http://schemas.openxmlformats.org/officeDocument/2006/relationships/hyperlink" Target="http://pbs.twimg.com/profile_images/510397679134703616/QchILDBf_normal.jpeg" TargetMode="External"/><Relationship Id="rId2835" Type="http://schemas.openxmlformats.org/officeDocument/2006/relationships/hyperlink" Target="http://pbs.twimg.com/profile_images/996349771043438592/XCk4xcuZ_normal.jpg" TargetMode="External"/><Relationship Id="rId4190" Type="http://schemas.openxmlformats.org/officeDocument/2006/relationships/hyperlink" Target="http://pbs.twimg.com/profile_images/1206235528976326659/DLsYls3s_normal.jpg" TargetMode="External"/><Relationship Id="rId5241" Type="http://schemas.openxmlformats.org/officeDocument/2006/relationships/hyperlink" Target="https://twitter.com/mulmul1980/status/1223348616003190788" TargetMode="External"/><Relationship Id="rId8397" Type="http://schemas.openxmlformats.org/officeDocument/2006/relationships/hyperlink" Target="https://twitter.com/_mba57/status/1223672299905118208" TargetMode="External"/><Relationship Id="rId76" Type="http://schemas.openxmlformats.org/officeDocument/2006/relationships/hyperlink" Target="https://www.youtube.com/watch?v=UyoFnfn7LN8&amp;feature=youtu.be" TargetMode="External"/><Relationship Id="rId807" Type="http://schemas.openxmlformats.org/officeDocument/2006/relationships/hyperlink" Target="http://pbs.twimg.com/profile_images/442857773332987904/gBShilH6_normal.jpeg" TargetMode="External"/><Relationship Id="rId1437" Type="http://schemas.openxmlformats.org/officeDocument/2006/relationships/hyperlink" Target="http://pbs.twimg.com/profile_images/1221916587554484224/pkFUuUkT_normal.jpg" TargetMode="External"/><Relationship Id="rId1851" Type="http://schemas.openxmlformats.org/officeDocument/2006/relationships/hyperlink" Target="http://pbs.twimg.com/profile_images/1211754515453620230/gRJcyFNP_normal.jpg" TargetMode="External"/><Relationship Id="rId2902" Type="http://schemas.openxmlformats.org/officeDocument/2006/relationships/hyperlink" Target="http://pbs.twimg.com/profile_images/1216631710714093568/OjyNsAWm_normal.jpg" TargetMode="External"/><Relationship Id="rId8464" Type="http://schemas.openxmlformats.org/officeDocument/2006/relationships/hyperlink" Target="https://twitter.com/azizalnafes974/status/1223683675277201409" TargetMode="External"/><Relationship Id="rId1504" Type="http://schemas.openxmlformats.org/officeDocument/2006/relationships/hyperlink" Target="http://pbs.twimg.com/profile_images/1223296119918166017/cW2jVsrX_normal.jpg" TargetMode="External"/><Relationship Id="rId7066" Type="http://schemas.openxmlformats.org/officeDocument/2006/relationships/hyperlink" Target="https://twitter.com/_aysha_aa/status/1223351908640993280" TargetMode="External"/><Relationship Id="rId7480" Type="http://schemas.openxmlformats.org/officeDocument/2006/relationships/hyperlink" Target="https://twitter.com/alsulaitima/status/1223625526075625472" TargetMode="External"/><Relationship Id="rId8117" Type="http://schemas.openxmlformats.org/officeDocument/2006/relationships/hyperlink" Target="https://twitter.com/limamouldlimam/status/1223771619149144064" TargetMode="External"/><Relationship Id="rId8531" Type="http://schemas.openxmlformats.org/officeDocument/2006/relationships/hyperlink" Target="https://twitter.com/aljaidah/status/1223207079269347328" TargetMode="External"/><Relationship Id="rId3676" Type="http://schemas.openxmlformats.org/officeDocument/2006/relationships/hyperlink" Target="http://pbs.twimg.com/profile_images/1140764914824486913/zU6yRXSE_normal.jpg" TargetMode="External"/><Relationship Id="rId6082" Type="http://schemas.openxmlformats.org/officeDocument/2006/relationships/hyperlink" Target="https://twitter.com/nooooon1440/status/1223576332992438273" TargetMode="External"/><Relationship Id="rId7133" Type="http://schemas.openxmlformats.org/officeDocument/2006/relationships/hyperlink" Target="https://twitter.com/ferassuhill/status/1223562146816151557" TargetMode="External"/><Relationship Id="rId597" Type="http://schemas.openxmlformats.org/officeDocument/2006/relationships/hyperlink" Target="http://pbs.twimg.com/profile_images/1221699614040039424/TEStNUoW_normal.jpg" TargetMode="External"/><Relationship Id="rId2278" Type="http://schemas.openxmlformats.org/officeDocument/2006/relationships/hyperlink" Target="http://pbs.twimg.com/profile_images/1222277620437524480/eo21NP-Q_normal.jpg" TargetMode="External"/><Relationship Id="rId3329" Type="http://schemas.openxmlformats.org/officeDocument/2006/relationships/hyperlink" Target="http://pbs.twimg.com/profile_images/477187514734612480/ZO8Vokht_normal.jpeg" TargetMode="External"/><Relationship Id="rId4727" Type="http://schemas.openxmlformats.org/officeDocument/2006/relationships/hyperlink" Target="https://twitter.com/hnood_a/status/1222982006444711936" TargetMode="External"/><Relationship Id="rId7200" Type="http://schemas.openxmlformats.org/officeDocument/2006/relationships/hyperlink" Target="https://twitter.com/_aysha_aa/status/1223674918698700803" TargetMode="External"/><Relationship Id="rId1294" Type="http://schemas.openxmlformats.org/officeDocument/2006/relationships/hyperlink" Target="http://pbs.twimg.com/profile_images/1171913304161292289/KMF8AHoN_normal.jpg" TargetMode="External"/><Relationship Id="rId2692" Type="http://schemas.openxmlformats.org/officeDocument/2006/relationships/hyperlink" Target="http://pbs.twimg.com/profile_images/1168966252397760513/e6zs-A_K_normal.jpg" TargetMode="External"/><Relationship Id="rId3743" Type="http://schemas.openxmlformats.org/officeDocument/2006/relationships/hyperlink" Target="https://pbs.twimg.com/media/EPuXUfqWkAAFtdy.jpg" TargetMode="External"/><Relationship Id="rId6899" Type="http://schemas.openxmlformats.org/officeDocument/2006/relationships/hyperlink" Target="https://twitter.com/rouda2004/status/1223255538626113537" TargetMode="External"/><Relationship Id="rId664" Type="http://schemas.openxmlformats.org/officeDocument/2006/relationships/hyperlink" Target="http://pbs.twimg.com/profile_images/1047446493098102784/3S3F74ua_normal.jpg" TargetMode="External"/><Relationship Id="rId2345" Type="http://schemas.openxmlformats.org/officeDocument/2006/relationships/hyperlink" Target="http://pbs.twimg.com/profile_images/1221080713920946176/Cn4MoGrB_normal.jpg" TargetMode="External"/><Relationship Id="rId3810" Type="http://schemas.openxmlformats.org/officeDocument/2006/relationships/hyperlink" Target="http://abs.twimg.com/sticky/default_profile_images/default_profile_normal.png" TargetMode="External"/><Relationship Id="rId6966" Type="http://schemas.openxmlformats.org/officeDocument/2006/relationships/hyperlink" Target="https://twitter.com/haya_al_naimi/status/1223388951601467392" TargetMode="External"/><Relationship Id="rId317" Type="http://schemas.openxmlformats.org/officeDocument/2006/relationships/hyperlink" Target="https://pbs.twimg.com/ext_tw_video_thumb/1223688001433296899/pu/img/v1E2GEBvbWEODjVe.jpg" TargetMode="External"/><Relationship Id="rId731" Type="http://schemas.openxmlformats.org/officeDocument/2006/relationships/hyperlink" Target="http://pbs.twimg.com/profile_images/925681957941497856/gmyV7HzO_normal.jpg" TargetMode="External"/><Relationship Id="rId1361" Type="http://schemas.openxmlformats.org/officeDocument/2006/relationships/hyperlink" Target="http://pbs.twimg.com/profile_images/1183623854918385664/p55qFgUN_normal.jpg" TargetMode="External"/><Relationship Id="rId2412" Type="http://schemas.openxmlformats.org/officeDocument/2006/relationships/hyperlink" Target="http://pbs.twimg.com/profile_images/1217933782558310406/2UChupYT_normal.jpg" TargetMode="External"/><Relationship Id="rId5568" Type="http://schemas.openxmlformats.org/officeDocument/2006/relationships/hyperlink" Target="https://twitter.com/nooraabdaulla/status/1223446895013638144" TargetMode="External"/><Relationship Id="rId5982" Type="http://schemas.openxmlformats.org/officeDocument/2006/relationships/hyperlink" Target="https://twitter.com/sohaila_almoslh/status/1223562173034762241" TargetMode="External"/><Relationship Id="rId6619" Type="http://schemas.openxmlformats.org/officeDocument/2006/relationships/hyperlink" Target="https://twitter.com/nahab2/status/1223682189994405889" TargetMode="External"/><Relationship Id="rId9025" Type="http://schemas.openxmlformats.org/officeDocument/2006/relationships/hyperlink" Target="https://api.twitter.com/1.1/geo/id/0181f32937df0de8.json" TargetMode="External"/><Relationship Id="rId1014" Type="http://schemas.openxmlformats.org/officeDocument/2006/relationships/hyperlink" Target="http://pbs.twimg.com/profile_images/926843889767583750/uEVtRxQy_normal.jpg" TargetMode="External"/><Relationship Id="rId4584" Type="http://schemas.openxmlformats.org/officeDocument/2006/relationships/hyperlink" Target="http://pbs.twimg.com/profile_images/1189770357194067968/H7E5JsxF_normal.jpg" TargetMode="External"/><Relationship Id="rId5635" Type="http://schemas.openxmlformats.org/officeDocument/2006/relationships/hyperlink" Target="https://twitter.com/qatariobserver/status/1223359910420930562" TargetMode="External"/><Relationship Id="rId8041" Type="http://schemas.openxmlformats.org/officeDocument/2006/relationships/hyperlink" Target="https://twitter.com/safiasaaf/status/1223133377630474245" TargetMode="External"/><Relationship Id="rId3186" Type="http://schemas.openxmlformats.org/officeDocument/2006/relationships/hyperlink" Target="http://pbs.twimg.com/profile_images/1207702019030413312/-7eZE7Ky_normal.jpg" TargetMode="External"/><Relationship Id="rId4237" Type="http://schemas.openxmlformats.org/officeDocument/2006/relationships/hyperlink" Target="http://pbs.twimg.com/profile_images/1223730655898558465/Bnzf2Qd5_normal.jpg" TargetMode="External"/><Relationship Id="rId4651" Type="http://schemas.openxmlformats.org/officeDocument/2006/relationships/hyperlink" Target="http://pbs.twimg.com/profile_images/910415787386695680/sjYFtTTj_normal.jpg" TargetMode="External"/><Relationship Id="rId3253" Type="http://schemas.openxmlformats.org/officeDocument/2006/relationships/hyperlink" Target="http://pbs.twimg.com/profile_images/1027502512117559297/gIaSOvnJ_normal.jpg" TargetMode="External"/><Relationship Id="rId4304" Type="http://schemas.openxmlformats.org/officeDocument/2006/relationships/hyperlink" Target="http://pbs.twimg.com/profile_images/1223751909049348097/wx4nIKBI_normal.jpg" TargetMode="External"/><Relationship Id="rId5702" Type="http://schemas.openxmlformats.org/officeDocument/2006/relationships/hyperlink" Target="https://twitter.com/najatbntali/status/1223508171953786880" TargetMode="External"/><Relationship Id="rId8858" Type="http://schemas.openxmlformats.org/officeDocument/2006/relationships/hyperlink" Target="https://twitter.com/qaqataria/status/1223827780170866692" TargetMode="External"/><Relationship Id="rId174" Type="http://schemas.openxmlformats.org/officeDocument/2006/relationships/hyperlink" Target="https://pbs.twimg.com/ext_tw_video_thumb/1223688001433296899/pu/img/v1E2GEBvbWEODjVe.jpg" TargetMode="External"/><Relationship Id="rId7874" Type="http://schemas.openxmlformats.org/officeDocument/2006/relationships/hyperlink" Target="https://twitter.com/medad_alqalam/status/1223739351147991042" TargetMode="External"/><Relationship Id="rId8925" Type="http://schemas.openxmlformats.org/officeDocument/2006/relationships/hyperlink" Target="https://twitter.com/qatar_mssk/status/1223110581827207169" TargetMode="External"/><Relationship Id="rId241" Type="http://schemas.openxmlformats.org/officeDocument/2006/relationships/hyperlink" Target="https://pbs.twimg.com/media/EPt91cIXsAEBtUG.jpg" TargetMode="External"/><Relationship Id="rId3320" Type="http://schemas.openxmlformats.org/officeDocument/2006/relationships/hyperlink" Target="http://pbs.twimg.com/profile_images/1197911537228353536/quAxezIM_normal.jpg" TargetMode="External"/><Relationship Id="rId5078" Type="http://schemas.openxmlformats.org/officeDocument/2006/relationships/hyperlink" Target="https://twitter.com/sbkalkhater/status/1223157218217992192" TargetMode="External"/><Relationship Id="rId6476" Type="http://schemas.openxmlformats.org/officeDocument/2006/relationships/hyperlink" Target="https://twitter.com/urdonyshaikh/status/1223182304614416386" TargetMode="External"/><Relationship Id="rId6890" Type="http://schemas.openxmlformats.org/officeDocument/2006/relationships/hyperlink" Target="https://twitter.com/rouda2004/status/1223210858106499072" TargetMode="External"/><Relationship Id="rId7527" Type="http://schemas.openxmlformats.org/officeDocument/2006/relationships/hyperlink" Target="https://twitter.com/qatarfuture2030/status/1223359646183849985" TargetMode="External"/><Relationship Id="rId7941" Type="http://schemas.openxmlformats.org/officeDocument/2006/relationships/hyperlink" Target="https://twitter.com/m3008__/status/1223744943174356992" TargetMode="External"/><Relationship Id="rId5492" Type="http://schemas.openxmlformats.org/officeDocument/2006/relationships/hyperlink" Target="https://twitter.com/a_aln3ma92/status/1223407482414030848" TargetMode="External"/><Relationship Id="rId6129" Type="http://schemas.openxmlformats.org/officeDocument/2006/relationships/hyperlink" Target="https://twitter.com/ali_a_marafi/status/1223581671980703747" TargetMode="External"/><Relationship Id="rId6543" Type="http://schemas.openxmlformats.org/officeDocument/2006/relationships/hyperlink" Target="https://twitter.com/1_sandee_/status/1223670740823744514" TargetMode="External"/><Relationship Id="rId1688" Type="http://schemas.openxmlformats.org/officeDocument/2006/relationships/hyperlink" Target="http://pbs.twimg.com/profile_images/1217106431360622592/l6UhmFds_normal.jpg" TargetMode="External"/><Relationship Id="rId2739" Type="http://schemas.openxmlformats.org/officeDocument/2006/relationships/hyperlink" Target="http://pbs.twimg.com/profile_images/996349771043438592/XCk4xcuZ_normal.jpg" TargetMode="External"/><Relationship Id="rId4094" Type="http://schemas.openxmlformats.org/officeDocument/2006/relationships/hyperlink" Target="http://pbs.twimg.com/profile_images/1154509612017692672/UwGdfqXz_normal.jpg" TargetMode="External"/><Relationship Id="rId5145" Type="http://schemas.openxmlformats.org/officeDocument/2006/relationships/hyperlink" Target="https://twitter.com/alabdullah5522/status/1223334440195231745" TargetMode="External"/><Relationship Id="rId6610" Type="http://schemas.openxmlformats.org/officeDocument/2006/relationships/hyperlink" Target="https://twitter.com/alhajrik_/status/1223507866390355968" TargetMode="External"/><Relationship Id="rId1755" Type="http://schemas.openxmlformats.org/officeDocument/2006/relationships/hyperlink" Target="http://pbs.twimg.com/profile_images/884056137015971840/DgYiOAvo_normal.jpg" TargetMode="External"/><Relationship Id="rId4161" Type="http://schemas.openxmlformats.org/officeDocument/2006/relationships/hyperlink" Target="http://pbs.twimg.com/profile_images/1158706367986839553/q2HFg_IA_normal.jpg" TargetMode="External"/><Relationship Id="rId5212" Type="http://schemas.openxmlformats.org/officeDocument/2006/relationships/hyperlink" Target="https://twitter.com/totasugar122/status/1223345807425966086" TargetMode="External"/><Relationship Id="rId8368" Type="http://schemas.openxmlformats.org/officeDocument/2006/relationships/hyperlink" Target="https://twitter.com/a_alq3qa3/status/1222991423441641472" TargetMode="External"/><Relationship Id="rId8782" Type="http://schemas.openxmlformats.org/officeDocument/2006/relationships/hyperlink" Target="https://twitter.com/kaljeaidi/status/1223330850860871680" TargetMode="External"/><Relationship Id="rId1408" Type="http://schemas.openxmlformats.org/officeDocument/2006/relationships/hyperlink" Target="http://pbs.twimg.com/profile_images/1213514243661799425/D1h3x1gG_normal.jpg" TargetMode="External"/><Relationship Id="rId2806" Type="http://schemas.openxmlformats.org/officeDocument/2006/relationships/hyperlink" Target="http://pbs.twimg.com/profile_images/996349771043438592/XCk4xcuZ_normal.jpg" TargetMode="External"/><Relationship Id="rId7384" Type="http://schemas.openxmlformats.org/officeDocument/2006/relationships/hyperlink" Target="https://twitter.com/3s25q1veuk6pehc/status/1223711518857936896" TargetMode="External"/><Relationship Id="rId8435" Type="http://schemas.openxmlformats.org/officeDocument/2006/relationships/hyperlink" Target="https://twitter.com/m_abdulla_n/status/1223804335743799298" TargetMode="External"/><Relationship Id="rId47" Type="http://schemas.openxmlformats.org/officeDocument/2006/relationships/hyperlink" Target="https://twitter.com/Queen___ahmed/status/1223566010051067904?s=19" TargetMode="External"/><Relationship Id="rId1822" Type="http://schemas.openxmlformats.org/officeDocument/2006/relationships/hyperlink" Target="http://pbs.twimg.com/profile_images/1201283502479695872/z8srgAnr_normal.jpg" TargetMode="External"/><Relationship Id="rId4978" Type="http://schemas.openxmlformats.org/officeDocument/2006/relationships/hyperlink" Target="https://twitter.com/guustavobayer10/status/1223271983745589250" TargetMode="External"/><Relationship Id="rId7037" Type="http://schemas.openxmlformats.org/officeDocument/2006/relationships/hyperlink" Target="https://twitter.com/_aysha_aa/status/1223262184907649024" TargetMode="External"/><Relationship Id="rId3994" Type="http://schemas.openxmlformats.org/officeDocument/2006/relationships/hyperlink" Target="http://pbs.twimg.com/profile_images/910872323921649667/FNieVWQo_normal.jpg" TargetMode="External"/><Relationship Id="rId6053" Type="http://schemas.openxmlformats.org/officeDocument/2006/relationships/hyperlink" Target="https://twitter.com/katar2030/status/1223572848012337155" TargetMode="External"/><Relationship Id="rId7451" Type="http://schemas.openxmlformats.org/officeDocument/2006/relationships/hyperlink" Target="https://twitter.com/_aishar/status/1223607479633838081" TargetMode="External"/><Relationship Id="rId8502" Type="http://schemas.openxmlformats.org/officeDocument/2006/relationships/hyperlink" Target="https://twitter.com/fahadq6r6/status/1223128608794906630" TargetMode="External"/><Relationship Id="rId2596" Type="http://schemas.openxmlformats.org/officeDocument/2006/relationships/hyperlink" Target="http://pbs.twimg.com/profile_images/1222897496227110912/MA3J3Jeg_normal.jpg" TargetMode="External"/><Relationship Id="rId3647" Type="http://schemas.openxmlformats.org/officeDocument/2006/relationships/hyperlink" Target="http://pbs.twimg.com/profile_images/1220716907260796930/Y3aNOXCT_normal.jpg" TargetMode="External"/><Relationship Id="rId7104" Type="http://schemas.openxmlformats.org/officeDocument/2006/relationships/hyperlink" Target="https://twitter.com/althani_anood/status/1223398956799004673" TargetMode="External"/><Relationship Id="rId568" Type="http://schemas.openxmlformats.org/officeDocument/2006/relationships/hyperlink" Target="http://pbs.twimg.com/profile_images/888501284923420672/_3mJ4ONf_normal.jpg" TargetMode="External"/><Relationship Id="rId982" Type="http://schemas.openxmlformats.org/officeDocument/2006/relationships/hyperlink" Target="http://pbs.twimg.com/profile_images/1170712567720943618/-hkezMff_normal.jpg" TargetMode="External"/><Relationship Id="rId1198" Type="http://schemas.openxmlformats.org/officeDocument/2006/relationships/hyperlink" Target="http://pbs.twimg.com/profile_images/1223318110469525504/LGQcSvuF_normal.jpg" TargetMode="External"/><Relationship Id="rId2249" Type="http://schemas.openxmlformats.org/officeDocument/2006/relationships/hyperlink" Target="http://pbs.twimg.com/profile_images/1139322027729391618/gvUpfO3q_normal.jpg" TargetMode="External"/><Relationship Id="rId2663" Type="http://schemas.openxmlformats.org/officeDocument/2006/relationships/hyperlink" Target="http://pbs.twimg.com/profile_images/874705262329831425/kIkg1Pza_normal.jpg" TargetMode="External"/><Relationship Id="rId3714" Type="http://schemas.openxmlformats.org/officeDocument/2006/relationships/hyperlink" Target="http://pbs.twimg.com/profile_images/1221403993282371585/rV9u1RUA_normal.jpg" TargetMode="External"/><Relationship Id="rId6120" Type="http://schemas.openxmlformats.org/officeDocument/2006/relationships/hyperlink" Target="https://twitter.com/myalmuftah/status/1223581016910127106" TargetMode="External"/><Relationship Id="rId635" Type="http://schemas.openxmlformats.org/officeDocument/2006/relationships/hyperlink" Target="https://pbs.twimg.com/ext_tw_video_thumb/1217890555725828096/pu/img/vWmDcIJkxWJgYzG2.jpg" TargetMode="External"/><Relationship Id="rId1265" Type="http://schemas.openxmlformats.org/officeDocument/2006/relationships/hyperlink" Target="http://pbs.twimg.com/profile_images/1196408433991462914/5UIwoEDm_normal.jpg" TargetMode="External"/><Relationship Id="rId2316" Type="http://schemas.openxmlformats.org/officeDocument/2006/relationships/hyperlink" Target="http://pbs.twimg.com/profile_images/875694814682951682/8AUmz5Da_normal.jpg" TargetMode="External"/><Relationship Id="rId2730" Type="http://schemas.openxmlformats.org/officeDocument/2006/relationships/hyperlink" Target="http://pbs.twimg.com/profile_images/1169934685692190720/u5fKTFxS_normal.jpg" TargetMode="External"/><Relationship Id="rId5886" Type="http://schemas.openxmlformats.org/officeDocument/2006/relationships/hyperlink" Target="https://twitter.com/youmna_elkwary/status/1223553124625014784" TargetMode="External"/><Relationship Id="rId8292" Type="http://schemas.openxmlformats.org/officeDocument/2006/relationships/hyperlink" Target="https://twitter.com/mnasr0678/status/1223350342412308490" TargetMode="External"/><Relationship Id="rId702" Type="http://schemas.openxmlformats.org/officeDocument/2006/relationships/hyperlink" Target="http://pbs.twimg.com/profile_images/1119510445554130946/o5ZrQpwU_normal.jpg" TargetMode="External"/><Relationship Id="rId1332" Type="http://schemas.openxmlformats.org/officeDocument/2006/relationships/hyperlink" Target="http://pbs.twimg.com/profile_images/2798650616/b2a2ead548f49e8d6d4268667e8af5d6_normal.jpeg" TargetMode="External"/><Relationship Id="rId4488" Type="http://schemas.openxmlformats.org/officeDocument/2006/relationships/hyperlink" Target="http://pbs.twimg.com/profile_images/1222609405927137282/oQFvXyLy_normal.jpg" TargetMode="External"/><Relationship Id="rId5539" Type="http://schemas.openxmlformats.org/officeDocument/2006/relationships/hyperlink" Target="https://twitter.com/eagulf/status/1223439029120720896" TargetMode="External"/><Relationship Id="rId6937" Type="http://schemas.openxmlformats.org/officeDocument/2006/relationships/hyperlink" Target="https://twitter.com/aalkhater80/status/1223699338859249664" TargetMode="External"/><Relationship Id="rId5953" Type="http://schemas.openxmlformats.org/officeDocument/2006/relationships/hyperlink" Target="https://twitter.com/ahmedbinsalem11/status/1223244151107571718" TargetMode="External"/><Relationship Id="rId8012" Type="http://schemas.openxmlformats.org/officeDocument/2006/relationships/hyperlink" Target="https://twitter.com/japerhm/status/1223751729461809152" TargetMode="External"/><Relationship Id="rId3157" Type="http://schemas.openxmlformats.org/officeDocument/2006/relationships/hyperlink" Target="http://pbs.twimg.com/profile_images/1159494786887364608/jn_zJKfB_normal.jpg" TargetMode="External"/><Relationship Id="rId4555" Type="http://schemas.openxmlformats.org/officeDocument/2006/relationships/hyperlink" Target="http://pbs.twimg.com/profile_images/1216415520783773696/IOyywUlZ_normal.jpg" TargetMode="External"/><Relationship Id="rId5606" Type="http://schemas.openxmlformats.org/officeDocument/2006/relationships/hyperlink" Target="https://twitter.com/malmari2/status/1223464387115134976" TargetMode="External"/><Relationship Id="rId3571" Type="http://schemas.openxmlformats.org/officeDocument/2006/relationships/hyperlink" Target="http://pbs.twimg.com/profile_images/1220095956777152514/E-AxK0TK_normal.jpg" TargetMode="External"/><Relationship Id="rId4208" Type="http://schemas.openxmlformats.org/officeDocument/2006/relationships/hyperlink" Target="http://pbs.twimg.com/profile_images/1206247219160141826/q220ggPw_normal.jpg" TargetMode="External"/><Relationship Id="rId4622" Type="http://schemas.openxmlformats.org/officeDocument/2006/relationships/hyperlink" Target="http://pbs.twimg.com/profile_images/1198771188975243264/NorMsZXv_normal.jpg" TargetMode="External"/><Relationship Id="rId7778" Type="http://schemas.openxmlformats.org/officeDocument/2006/relationships/hyperlink" Target="https://twitter.com/talmalki/status/1223630915785633795" TargetMode="External"/><Relationship Id="rId8829" Type="http://schemas.openxmlformats.org/officeDocument/2006/relationships/hyperlink" Target="https://twitter.com/mm__ss55/status/1223189070412754944" TargetMode="External"/><Relationship Id="rId492" Type="http://schemas.openxmlformats.org/officeDocument/2006/relationships/hyperlink" Target="http://pbs.twimg.com/profile_images/901120615704272897/CjsO0FTB_normal.jpg" TargetMode="External"/><Relationship Id="rId2173" Type="http://schemas.openxmlformats.org/officeDocument/2006/relationships/hyperlink" Target="http://pbs.twimg.com/profile_images/1222803243090227200/veztCU7b_normal.jpg" TargetMode="External"/><Relationship Id="rId3224" Type="http://schemas.openxmlformats.org/officeDocument/2006/relationships/hyperlink" Target="http://pbs.twimg.com/profile_images/1213534359468290050/IyN_SNWA_normal.jpg" TargetMode="External"/><Relationship Id="rId6794" Type="http://schemas.openxmlformats.org/officeDocument/2006/relationships/hyperlink" Target="https://twitter.com/llzedll_/status/1223551033906995200" TargetMode="External"/><Relationship Id="rId7845" Type="http://schemas.openxmlformats.org/officeDocument/2006/relationships/hyperlink" Target="https://twitter.com/_77ffi/status/1223715303512793096" TargetMode="External"/><Relationship Id="rId145" Type="http://schemas.openxmlformats.org/officeDocument/2006/relationships/hyperlink" Target="https://pbs.twimg.com/media/EPsTWyaX4AAK-Qf.jpg" TargetMode="External"/><Relationship Id="rId2240" Type="http://schemas.openxmlformats.org/officeDocument/2006/relationships/hyperlink" Target="http://pbs.twimg.com/profile_images/1200134018550968320/6k4b4GOP_normal.jpg" TargetMode="External"/><Relationship Id="rId5396" Type="http://schemas.openxmlformats.org/officeDocument/2006/relationships/hyperlink" Target="https://twitter.com/alitalebafifa/status/1223359771060920321" TargetMode="External"/><Relationship Id="rId6447" Type="http://schemas.openxmlformats.org/officeDocument/2006/relationships/hyperlink" Target="https://twitter.com/ali_allhidan/status/1223643409979793411" TargetMode="External"/><Relationship Id="rId6861" Type="http://schemas.openxmlformats.org/officeDocument/2006/relationships/hyperlink" Target="https://twitter.com/msm21981462/status/1223695204001230850" TargetMode="External"/><Relationship Id="rId212" Type="http://schemas.openxmlformats.org/officeDocument/2006/relationships/hyperlink" Target="https://pbs.twimg.com/ext_tw_video_thumb/1223687840619487239/pu/img/KqvpmTeVkjX34hht.jpg" TargetMode="External"/><Relationship Id="rId5049" Type="http://schemas.openxmlformats.org/officeDocument/2006/relationships/hyperlink" Target="https://twitter.com/jpnalyhri/status/1223296336121995267" TargetMode="External"/><Relationship Id="rId5463" Type="http://schemas.openxmlformats.org/officeDocument/2006/relationships/hyperlink" Target="https://twitter.com/hasan444555/status/1223386634449760256" TargetMode="External"/><Relationship Id="rId6514" Type="http://schemas.openxmlformats.org/officeDocument/2006/relationships/hyperlink" Target="https://twitter.com/mohd9653/status/1223665194875981824" TargetMode="External"/><Relationship Id="rId7912" Type="http://schemas.openxmlformats.org/officeDocument/2006/relationships/hyperlink" Target="https://twitter.com/f5m_qtri/status/1223326805781876737" TargetMode="External"/><Relationship Id="rId4065" Type="http://schemas.openxmlformats.org/officeDocument/2006/relationships/hyperlink" Target="http://pbs.twimg.com/profile_images/1154509612017692672/UwGdfqXz_normal.jpg" TargetMode="External"/><Relationship Id="rId5116" Type="http://schemas.openxmlformats.org/officeDocument/2006/relationships/hyperlink" Target="https://twitter.com/k1818s/status/1223332748443766787" TargetMode="External"/><Relationship Id="rId1659" Type="http://schemas.openxmlformats.org/officeDocument/2006/relationships/hyperlink" Target="http://pbs.twimg.com/profile_images/1169118554798678017/--DX_Jce_normal.jpg" TargetMode="External"/><Relationship Id="rId3081" Type="http://schemas.openxmlformats.org/officeDocument/2006/relationships/hyperlink" Target="http://pbs.twimg.com/profile_images/1211392400855306240/Ep56Nbha_normal.jpg" TargetMode="External"/><Relationship Id="rId4132" Type="http://schemas.openxmlformats.org/officeDocument/2006/relationships/hyperlink" Target="http://pbs.twimg.com/profile_images/1042481136293818369/iD9o7sL5_normal.jpg" TargetMode="External"/><Relationship Id="rId5530" Type="http://schemas.openxmlformats.org/officeDocument/2006/relationships/hyperlink" Target="https://twitter.com/ahmhsr/status/1223166195500797953" TargetMode="External"/><Relationship Id="rId7288" Type="http://schemas.openxmlformats.org/officeDocument/2006/relationships/hyperlink" Target="https://twitter.com/khalifaq901/status/1223690903287627782" TargetMode="External"/><Relationship Id="rId8686" Type="http://schemas.openxmlformats.org/officeDocument/2006/relationships/hyperlink" Target="https://twitter.com/aazizaljanahi/status/1223716274334851074" TargetMode="External"/><Relationship Id="rId1726" Type="http://schemas.openxmlformats.org/officeDocument/2006/relationships/hyperlink" Target="http://pbs.twimg.com/profile_images/1180015322142773248/XKJTllEw_normal.jpg" TargetMode="External"/><Relationship Id="rId8339" Type="http://schemas.openxmlformats.org/officeDocument/2006/relationships/hyperlink" Target="https://twitter.com/bo3oof_/status/1223661136635101184" TargetMode="External"/><Relationship Id="rId8753" Type="http://schemas.openxmlformats.org/officeDocument/2006/relationships/hyperlink" Target="https://twitter.com/bin_nasib/status/1223734504528994304" TargetMode="External"/><Relationship Id="rId18" Type="http://schemas.openxmlformats.org/officeDocument/2006/relationships/hyperlink" Target="https://mediamajlis.northwestern.edu/ar/whats-on/ev" TargetMode="External"/><Relationship Id="rId3898" Type="http://schemas.openxmlformats.org/officeDocument/2006/relationships/hyperlink" Target="http://pbs.twimg.com/profile_images/1145428189910622208/O8vpng_c_normal.jpg" TargetMode="External"/><Relationship Id="rId4949" Type="http://schemas.openxmlformats.org/officeDocument/2006/relationships/hyperlink" Target="https://twitter.com/asooooer/status/1223265774523031552" TargetMode="External"/><Relationship Id="rId7355" Type="http://schemas.openxmlformats.org/officeDocument/2006/relationships/hyperlink" Target="https://twitter.com/qtr_uk96/status/1223709745779040257" TargetMode="External"/><Relationship Id="rId8406" Type="http://schemas.openxmlformats.org/officeDocument/2006/relationships/hyperlink" Target="https://twitter.com/_mba57/status/1223673481197387776" TargetMode="External"/><Relationship Id="rId8820" Type="http://schemas.openxmlformats.org/officeDocument/2006/relationships/hyperlink" Target="https://twitter.com/shabihatalghim/status/1223173770598404099" TargetMode="External"/><Relationship Id="rId3965" Type="http://schemas.openxmlformats.org/officeDocument/2006/relationships/hyperlink" Target="http://pbs.twimg.com/profile_images/1130978338066116608/hihOuqnq_normal.jpg" TargetMode="External"/><Relationship Id="rId6371" Type="http://schemas.openxmlformats.org/officeDocument/2006/relationships/hyperlink" Target="https://twitter.com/simo1399/status/1223622535457263622" TargetMode="External"/><Relationship Id="rId7008" Type="http://schemas.openxmlformats.org/officeDocument/2006/relationships/hyperlink" Target="https://twitter.com/_aysha_aa/status/1223112369515024384" TargetMode="External"/><Relationship Id="rId7422" Type="http://schemas.openxmlformats.org/officeDocument/2006/relationships/hyperlink" Target="https://twitter.com/poooomooom/status/1223265958808170496" TargetMode="External"/><Relationship Id="rId886" Type="http://schemas.openxmlformats.org/officeDocument/2006/relationships/hyperlink" Target="https://pbs.twimg.com/media/EPodYCsXUAENyVH.jpg" TargetMode="External"/><Relationship Id="rId2567" Type="http://schemas.openxmlformats.org/officeDocument/2006/relationships/hyperlink" Target="http://pbs.twimg.com/profile_images/867828687038763010/RFsulVtM_normal.jpg" TargetMode="External"/><Relationship Id="rId3618" Type="http://schemas.openxmlformats.org/officeDocument/2006/relationships/hyperlink" Target="http://pbs.twimg.com/profile_images/867854500220076033/F0sX4V9X_normal.jpg" TargetMode="External"/><Relationship Id="rId6024" Type="http://schemas.openxmlformats.org/officeDocument/2006/relationships/hyperlink" Target="https://twitter.com/embs_5/status/1223568933074149376" TargetMode="External"/><Relationship Id="rId2" Type="http://schemas.openxmlformats.org/officeDocument/2006/relationships/hyperlink" Target="http://www.elwatannews.com/news/details/2547111" TargetMode="External"/><Relationship Id="rId539" Type="http://schemas.openxmlformats.org/officeDocument/2006/relationships/hyperlink" Target="http://pbs.twimg.com/profile_images/1206501462253228032/hJbd23u9_normal.jpg" TargetMode="External"/><Relationship Id="rId1169" Type="http://schemas.openxmlformats.org/officeDocument/2006/relationships/hyperlink" Target="http://pbs.twimg.com/profile_images/1183080170145619969/BxpBEPlv_normal.jpg" TargetMode="External"/><Relationship Id="rId1583" Type="http://schemas.openxmlformats.org/officeDocument/2006/relationships/hyperlink" Target="http://pbs.twimg.com/profile_images/1172456410644434944/wM_QpBai_normal.jpg" TargetMode="External"/><Relationship Id="rId2981" Type="http://schemas.openxmlformats.org/officeDocument/2006/relationships/hyperlink" Target="https://pbs.twimg.com/media/EPth4fVX4AcBDeS.jpg" TargetMode="External"/><Relationship Id="rId5040" Type="http://schemas.openxmlformats.org/officeDocument/2006/relationships/hyperlink" Target="https://twitter.com/hhldstx2jbrd8jk/status/1223292422198890497" TargetMode="External"/><Relationship Id="rId8196" Type="http://schemas.openxmlformats.org/officeDocument/2006/relationships/hyperlink" Target="https://twitter.com/alzaiiin/status/1223756993514680320" TargetMode="External"/><Relationship Id="rId953" Type="http://schemas.openxmlformats.org/officeDocument/2006/relationships/hyperlink" Target="http://pbs.twimg.com/profile_images/872986005866815491/-9c-vCQn_normal.jpg" TargetMode="External"/><Relationship Id="rId1236" Type="http://schemas.openxmlformats.org/officeDocument/2006/relationships/hyperlink" Target="http://pbs.twimg.com/profile_images/1055781597906173953/7hkuHdQk_normal.jpg" TargetMode="External"/><Relationship Id="rId2634" Type="http://schemas.openxmlformats.org/officeDocument/2006/relationships/hyperlink" Target="https://pbs.twimg.com/ext_tw_video_thumb/1223687840619487239/pu/img/KqvpmTeVkjX34hht.jpg" TargetMode="External"/><Relationship Id="rId8263" Type="http://schemas.openxmlformats.org/officeDocument/2006/relationships/hyperlink" Target="https://twitter.com/__muna_aa/status/1223728427792064513" TargetMode="External"/><Relationship Id="rId606" Type="http://schemas.openxmlformats.org/officeDocument/2006/relationships/hyperlink" Target="http://pbs.twimg.com/profile_images/1210979629504356353/wbiJiH48_normal.jpg" TargetMode="External"/><Relationship Id="rId1650" Type="http://schemas.openxmlformats.org/officeDocument/2006/relationships/hyperlink" Target="http://pbs.twimg.com/profile_images/1193285676860628992/Xd19yKWv_normal.jpg" TargetMode="External"/><Relationship Id="rId2701" Type="http://schemas.openxmlformats.org/officeDocument/2006/relationships/hyperlink" Target="http://pbs.twimg.com/profile_images/1150778220851204096/bG4l5cYO_normal.jpg" TargetMode="External"/><Relationship Id="rId5857" Type="http://schemas.openxmlformats.org/officeDocument/2006/relationships/hyperlink" Target="https://twitter.com/aeamzman1976/status/1223548753237377027" TargetMode="External"/><Relationship Id="rId6908" Type="http://schemas.openxmlformats.org/officeDocument/2006/relationships/hyperlink" Target="https://twitter.com/rouda2004/status/1223355967556980736" TargetMode="External"/><Relationship Id="rId1303" Type="http://schemas.openxmlformats.org/officeDocument/2006/relationships/hyperlink" Target="http://pbs.twimg.com/profile_images/1222559401103503360/fxzJFiRp_normal.jpg" TargetMode="External"/><Relationship Id="rId4459" Type="http://schemas.openxmlformats.org/officeDocument/2006/relationships/hyperlink" Target="http://pbs.twimg.com/profile_images/984804017036582912/4iWZ-hHJ_normal.jpg" TargetMode="External"/><Relationship Id="rId4873" Type="http://schemas.openxmlformats.org/officeDocument/2006/relationships/hyperlink" Target="https://twitter.com/ixhi_q/status/1223209830070071296" TargetMode="External"/><Relationship Id="rId5924" Type="http://schemas.openxmlformats.org/officeDocument/2006/relationships/hyperlink" Target="https://twitter.com/almahaa_1100/status/1223555656470261760" TargetMode="External"/><Relationship Id="rId8330" Type="http://schemas.openxmlformats.org/officeDocument/2006/relationships/hyperlink" Target="https://twitter.com/abm0908/status/1223618900513972224" TargetMode="External"/><Relationship Id="rId3475" Type="http://schemas.openxmlformats.org/officeDocument/2006/relationships/hyperlink" Target="http://pbs.twimg.com/profile_images/1136781991058300928/2Alk2Mql_normal.jpg" TargetMode="External"/><Relationship Id="rId4526" Type="http://schemas.openxmlformats.org/officeDocument/2006/relationships/hyperlink" Target="http://pbs.twimg.com/profile_images/1198771188975243264/NorMsZXv_normal.jpg" TargetMode="External"/><Relationship Id="rId4940" Type="http://schemas.openxmlformats.org/officeDocument/2006/relationships/hyperlink" Target="https://twitter.com/ahmadal43350557/status/1223258082911932416" TargetMode="External"/><Relationship Id="rId396" Type="http://schemas.openxmlformats.org/officeDocument/2006/relationships/hyperlink" Target="http://pbs.twimg.com/profile_images/1019634476975120384/uDuaspAn_normal.jpg" TargetMode="External"/><Relationship Id="rId2077" Type="http://schemas.openxmlformats.org/officeDocument/2006/relationships/hyperlink" Target="http://pbs.twimg.com/profile_images/1034233400226443267/94jiyhvZ_normal.jpg" TargetMode="External"/><Relationship Id="rId2491" Type="http://schemas.openxmlformats.org/officeDocument/2006/relationships/hyperlink" Target="http://pbs.twimg.com/profile_images/1020508102964195334/shWfyrBG_normal.jpg" TargetMode="External"/><Relationship Id="rId3128" Type="http://schemas.openxmlformats.org/officeDocument/2006/relationships/hyperlink" Target="https://pbs.twimg.com/ext_tw_video_thumb/1223687840619487239/pu/img/KqvpmTeVkjX34hht.jpg" TargetMode="External"/><Relationship Id="rId3542" Type="http://schemas.openxmlformats.org/officeDocument/2006/relationships/hyperlink" Target="http://pbs.twimg.com/profile_images/1223687127541714951/OhPVOCQD_normal.jpg" TargetMode="External"/><Relationship Id="rId6698" Type="http://schemas.openxmlformats.org/officeDocument/2006/relationships/hyperlink" Target="https://twitter.com/shalhajri15/status/1223680049058078722" TargetMode="External"/><Relationship Id="rId7749" Type="http://schemas.openxmlformats.org/officeDocument/2006/relationships/hyperlink" Target="https://twitter.com/_omaralkhateeb/status/1223369012488409089" TargetMode="External"/><Relationship Id="rId463" Type="http://schemas.openxmlformats.org/officeDocument/2006/relationships/hyperlink" Target="http://pbs.twimg.com/profile_images/1209208493858861056/VvoS_hax_normal.jpg" TargetMode="External"/><Relationship Id="rId1093" Type="http://schemas.openxmlformats.org/officeDocument/2006/relationships/hyperlink" Target="http://pbs.twimg.com/profile_images/1036449079398735872/vDVpSjog_normal.jpg" TargetMode="External"/><Relationship Id="rId2144" Type="http://schemas.openxmlformats.org/officeDocument/2006/relationships/hyperlink" Target="http://pbs.twimg.com/profile_images/1047809869305303041/GTpZVr5K_normal.jpg" TargetMode="External"/><Relationship Id="rId116" Type="http://schemas.openxmlformats.org/officeDocument/2006/relationships/hyperlink" Target="https://pbs.twimg.com/ext_tw_video_thumb/1217253800739819521/pu/img/C4rQdYEFe42rfR_c.jpg" TargetMode="External"/><Relationship Id="rId530" Type="http://schemas.openxmlformats.org/officeDocument/2006/relationships/hyperlink" Target="http://pbs.twimg.com/profile_images/513924056156889088/AsHoHlT9_normal.jpeg" TargetMode="External"/><Relationship Id="rId1160" Type="http://schemas.openxmlformats.org/officeDocument/2006/relationships/hyperlink" Target="http://pbs.twimg.com/profile_images/1196455434451922950/q2jUiAhu_normal.jpg" TargetMode="External"/><Relationship Id="rId2211" Type="http://schemas.openxmlformats.org/officeDocument/2006/relationships/hyperlink" Target="http://pbs.twimg.com/profile_images/1214790816494960640/NCwb8XIt_normal.jpg" TargetMode="External"/><Relationship Id="rId5367" Type="http://schemas.openxmlformats.org/officeDocument/2006/relationships/hyperlink" Target="https://twitter.com/xhmnnsjjnqhuyw2/status/1223131880666619904" TargetMode="External"/><Relationship Id="rId6765" Type="http://schemas.openxmlformats.org/officeDocument/2006/relationships/hyperlink" Target="https://twitter.com/_nouribk/status/1223572913649070080" TargetMode="External"/><Relationship Id="rId7816" Type="http://schemas.openxmlformats.org/officeDocument/2006/relationships/hyperlink" Target="https://twitter.com/bint_al30d/status/1223693362550706177" TargetMode="External"/><Relationship Id="rId5781" Type="http://schemas.openxmlformats.org/officeDocument/2006/relationships/hyperlink" Target="https://twitter.com/fatimanumber/status/1223396596605497349" TargetMode="External"/><Relationship Id="rId6418" Type="http://schemas.openxmlformats.org/officeDocument/2006/relationships/hyperlink" Target="https://twitter.com/abuessa26254824/status/1223634609004535809" TargetMode="External"/><Relationship Id="rId6832" Type="http://schemas.openxmlformats.org/officeDocument/2006/relationships/hyperlink" Target="https://twitter.com/nsh_af22/status/1223240471872450560" TargetMode="External"/><Relationship Id="rId1977" Type="http://schemas.openxmlformats.org/officeDocument/2006/relationships/hyperlink" Target="http://pbs.twimg.com/profile_images/1211953561392832513/2MP4J4AD_normal.jpg" TargetMode="External"/><Relationship Id="rId4383" Type="http://schemas.openxmlformats.org/officeDocument/2006/relationships/hyperlink" Target="http://pbs.twimg.com/profile_images/378800000465580679/f7966fac39c340bfb551dc03e0900595_normal.jpeg" TargetMode="External"/><Relationship Id="rId5434" Type="http://schemas.openxmlformats.org/officeDocument/2006/relationships/hyperlink" Target="https://twitter.com/rayyani75/status/1223378594644332545" TargetMode="External"/><Relationship Id="rId4036" Type="http://schemas.openxmlformats.org/officeDocument/2006/relationships/hyperlink" Target="http://pbs.twimg.com/profile_images/1154509612017692672/UwGdfqXz_normal.jpg" TargetMode="External"/><Relationship Id="rId4450" Type="http://schemas.openxmlformats.org/officeDocument/2006/relationships/hyperlink" Target="http://pbs.twimg.com/profile_images/459574717687418882/up8Alllr_normal.jpeg" TargetMode="External"/><Relationship Id="rId5501" Type="http://schemas.openxmlformats.org/officeDocument/2006/relationships/hyperlink" Target="https://twitter.com/fahad782/status/1223359363513028620" TargetMode="External"/><Relationship Id="rId8657" Type="http://schemas.openxmlformats.org/officeDocument/2006/relationships/hyperlink" Target="https://twitter.com/moftah_alkeer/status/1223808034704588800" TargetMode="External"/><Relationship Id="rId3052" Type="http://schemas.openxmlformats.org/officeDocument/2006/relationships/hyperlink" Target="http://pbs.twimg.com/profile_images/1009415712484528128/Bxh0N0Op_normal.jpg" TargetMode="External"/><Relationship Id="rId4103" Type="http://schemas.openxmlformats.org/officeDocument/2006/relationships/hyperlink" Target="http://pbs.twimg.com/profile_images/1154509612017692672/UwGdfqXz_normal.jpg" TargetMode="External"/><Relationship Id="rId7259" Type="http://schemas.openxmlformats.org/officeDocument/2006/relationships/hyperlink" Target="https://twitter.com/bawazir74/status/1223705956015661057" TargetMode="External"/><Relationship Id="rId7673" Type="http://schemas.openxmlformats.org/officeDocument/2006/relationships/hyperlink" Target="https://twitter.com/alanoodms/status/1223669730533429248" TargetMode="External"/><Relationship Id="rId8724" Type="http://schemas.openxmlformats.org/officeDocument/2006/relationships/hyperlink" Target="https://twitter.com/zaina200011/status/1223819183177261056" TargetMode="External"/><Relationship Id="rId6275" Type="http://schemas.openxmlformats.org/officeDocument/2006/relationships/hyperlink" Target="https://twitter.com/bnt_q3r/status/1223276995599052802" TargetMode="External"/><Relationship Id="rId7326" Type="http://schemas.openxmlformats.org/officeDocument/2006/relationships/hyperlink" Target="https://twitter.com/mr1499/status/1223604751021019138" TargetMode="External"/><Relationship Id="rId3869" Type="http://schemas.openxmlformats.org/officeDocument/2006/relationships/hyperlink" Target="http://pbs.twimg.com/profile_images/1032505108830011397/HtTV7uVk_normal.jpg" TargetMode="External"/><Relationship Id="rId5291" Type="http://schemas.openxmlformats.org/officeDocument/2006/relationships/hyperlink" Target="https://twitter.com/qatar_2015_10/status/1223356128647634944" TargetMode="External"/><Relationship Id="rId6342" Type="http://schemas.openxmlformats.org/officeDocument/2006/relationships/hyperlink" Target="https://twitter.com/nawary206/status/1223618803386535937" TargetMode="External"/><Relationship Id="rId7740" Type="http://schemas.openxmlformats.org/officeDocument/2006/relationships/hyperlink" Target="https://twitter.com/ikhalid32/status/1223557733267341312" TargetMode="External"/><Relationship Id="rId2885" Type="http://schemas.openxmlformats.org/officeDocument/2006/relationships/hyperlink" Target="http://pbs.twimg.com/profile_images/996349771043438592/XCk4xcuZ_normal.jpg" TargetMode="External"/><Relationship Id="rId3936" Type="http://schemas.openxmlformats.org/officeDocument/2006/relationships/hyperlink" Target="http://pbs.twimg.com/profile_images/510397679134703616/QchILDBf_normal.jpeg" TargetMode="External"/><Relationship Id="rId857" Type="http://schemas.openxmlformats.org/officeDocument/2006/relationships/hyperlink" Target="http://pbs.twimg.com/profile_images/553665079355256832/QmXc0PsJ_normal.jpeg" TargetMode="External"/><Relationship Id="rId1487" Type="http://schemas.openxmlformats.org/officeDocument/2006/relationships/hyperlink" Target="http://pbs.twimg.com/profile_images/1207202963695034370/H9GmAkwm_normal.jpg" TargetMode="External"/><Relationship Id="rId2538" Type="http://schemas.openxmlformats.org/officeDocument/2006/relationships/hyperlink" Target="http://pbs.twimg.com/profile_images/1213399924173348864/Dw9yVZWn_normal.jpg" TargetMode="External"/><Relationship Id="rId2952" Type="http://schemas.openxmlformats.org/officeDocument/2006/relationships/hyperlink" Target="http://pbs.twimg.com/profile_images/1211566568980787201/TUDyn1Or_normal.jpg" TargetMode="External"/><Relationship Id="rId924" Type="http://schemas.openxmlformats.org/officeDocument/2006/relationships/hyperlink" Target="http://pbs.twimg.com/profile_images/1195724720039223296/V-GTTmGY_normal.jpg" TargetMode="External"/><Relationship Id="rId1554" Type="http://schemas.openxmlformats.org/officeDocument/2006/relationships/hyperlink" Target="http://pbs.twimg.com/profile_images/1008371691729244160/8vJsKpoR_normal.jpg" TargetMode="External"/><Relationship Id="rId2605" Type="http://schemas.openxmlformats.org/officeDocument/2006/relationships/hyperlink" Target="http://pbs.twimg.com/profile_images/1222897496227110912/MA3J3Jeg_normal.jpg" TargetMode="External"/><Relationship Id="rId5011" Type="http://schemas.openxmlformats.org/officeDocument/2006/relationships/hyperlink" Target="https://twitter.com/shamhk9/status/1223278196231221254" TargetMode="External"/><Relationship Id="rId8167" Type="http://schemas.openxmlformats.org/officeDocument/2006/relationships/hyperlink" Target="https://twitter.com/fma_q/status/1222977939056332801" TargetMode="External"/><Relationship Id="rId8581" Type="http://schemas.openxmlformats.org/officeDocument/2006/relationships/hyperlink" Target="https://twitter.com/alarabid_h/status/1223278691926642688" TargetMode="External"/><Relationship Id="rId1207" Type="http://schemas.openxmlformats.org/officeDocument/2006/relationships/hyperlink" Target="http://pbs.twimg.com/profile_images/1173307970605715463/b-WaGhN0_normal.jpg" TargetMode="External"/><Relationship Id="rId1621" Type="http://schemas.openxmlformats.org/officeDocument/2006/relationships/hyperlink" Target="http://pbs.twimg.com/profile_images/1221462178374606849/WtkXbBmw_normal.jpg" TargetMode="External"/><Relationship Id="rId4777" Type="http://schemas.openxmlformats.org/officeDocument/2006/relationships/hyperlink" Target="https://twitter.com/_s1_qtr/status/1223037660576583680" TargetMode="External"/><Relationship Id="rId5828" Type="http://schemas.openxmlformats.org/officeDocument/2006/relationships/hyperlink" Target="https://twitter.com/shaikha3001/status/1223390343976103939" TargetMode="External"/><Relationship Id="rId7183" Type="http://schemas.openxmlformats.org/officeDocument/2006/relationships/hyperlink" Target="https://twitter.com/_aysha_aa/status/1223354992972771328" TargetMode="External"/><Relationship Id="rId8234" Type="http://schemas.openxmlformats.org/officeDocument/2006/relationships/hyperlink" Target="https://twitter.com/bosaa3d_/status/1223710592420188162" TargetMode="External"/><Relationship Id="rId3379" Type="http://schemas.openxmlformats.org/officeDocument/2006/relationships/hyperlink" Target="http://pbs.twimg.com/profile_images/1195131992569978880/OVUcdYfZ_normal.jpg" TargetMode="External"/><Relationship Id="rId3793" Type="http://schemas.openxmlformats.org/officeDocument/2006/relationships/hyperlink" Target="http://pbs.twimg.com/profile_images/872211134094376961/cePf1ydy_normal.jpg" TargetMode="External"/><Relationship Id="rId7250" Type="http://schemas.openxmlformats.org/officeDocument/2006/relationships/hyperlink" Target="https://twitter.com/mbt__/status/1223687050412658692" TargetMode="External"/><Relationship Id="rId8301" Type="http://schemas.openxmlformats.org/officeDocument/2006/relationships/hyperlink" Target="https://twitter.com/mnasr0678/status/1223801312158126080" TargetMode="External"/><Relationship Id="rId2395" Type="http://schemas.openxmlformats.org/officeDocument/2006/relationships/hyperlink" Target="http://pbs.twimg.com/profile_images/1185426756079099904/kLdSOJ14_normal.jpg" TargetMode="External"/><Relationship Id="rId3446" Type="http://schemas.openxmlformats.org/officeDocument/2006/relationships/hyperlink" Target="http://pbs.twimg.com/profile_images/1073710758721175552/3FVgY8Uk_normal.jpg" TargetMode="External"/><Relationship Id="rId4844" Type="http://schemas.openxmlformats.org/officeDocument/2006/relationships/hyperlink" Target="https://twitter.com/noonny919/status/1223144230996127744" TargetMode="External"/><Relationship Id="rId367" Type="http://schemas.openxmlformats.org/officeDocument/2006/relationships/hyperlink" Target="https://pbs.twimg.com/ext_tw_video_thumb/1223687840619487239/pu/img/KqvpmTeVkjX34hht.jpg" TargetMode="External"/><Relationship Id="rId2048" Type="http://schemas.openxmlformats.org/officeDocument/2006/relationships/hyperlink" Target="http://pbs.twimg.com/profile_images/1149671936080764929/vlcSfg9w_normal.jpg" TargetMode="External"/><Relationship Id="rId3860" Type="http://schemas.openxmlformats.org/officeDocument/2006/relationships/hyperlink" Target="http://pbs.twimg.com/profile_images/972451468799246338/ZL0waiYp_normal.jpg" TargetMode="External"/><Relationship Id="rId4911" Type="http://schemas.openxmlformats.org/officeDocument/2006/relationships/hyperlink" Target="https://twitter.com/m0h_ab/status/1223245407939112961" TargetMode="External"/><Relationship Id="rId781" Type="http://schemas.openxmlformats.org/officeDocument/2006/relationships/hyperlink" Target="http://pbs.twimg.com/profile_images/378800000040103835/2f225883bd9095f1927a0fafcfec88cd_normal.jpeg" TargetMode="External"/><Relationship Id="rId2462" Type="http://schemas.openxmlformats.org/officeDocument/2006/relationships/hyperlink" Target="http://pbs.twimg.com/profile_images/1215553835319595008/_Wrad2RZ_normal.jpg" TargetMode="External"/><Relationship Id="rId3513" Type="http://schemas.openxmlformats.org/officeDocument/2006/relationships/hyperlink" Target="http://pbs.twimg.com/profile_images/1219764721928241153/7gfVH22S_normal.jpg" TargetMode="External"/><Relationship Id="rId6669" Type="http://schemas.openxmlformats.org/officeDocument/2006/relationships/hyperlink" Target="https://twitter.com/m_almesnad/status/1223341150771273730" TargetMode="External"/><Relationship Id="rId8091" Type="http://schemas.openxmlformats.org/officeDocument/2006/relationships/hyperlink" Target="https://twitter.com/khalid_alnaemi1/status/1223766748245241856" TargetMode="External"/><Relationship Id="rId434" Type="http://schemas.openxmlformats.org/officeDocument/2006/relationships/hyperlink" Target="http://pbs.twimg.com/profile_images/1606619943/_E2_94_88_E2_80_A2_E2_80_A2_CC_87_CC_A3_E2_80_A2_CC_88_CC_A4_CC_87_CC_A3_CA_9A_E1_BF_90_C9_9E_E2_80_8B_E2_80_8B_E2_80_8B_20_CF_80_CC_B4_C4_B1_CE_B4_normal.jpg" TargetMode="External"/><Relationship Id="rId1064" Type="http://schemas.openxmlformats.org/officeDocument/2006/relationships/hyperlink" Target="http://pbs.twimg.com/profile_images/1146653496357326848/_vgXCPzM_normal.jpg" TargetMode="External"/><Relationship Id="rId2115" Type="http://schemas.openxmlformats.org/officeDocument/2006/relationships/hyperlink" Target="http://pbs.twimg.com/profile_images/1221478550970294272/-EbLi-1I_normal.jpg" TargetMode="External"/><Relationship Id="rId5685" Type="http://schemas.openxmlformats.org/officeDocument/2006/relationships/hyperlink" Target="https://twitter.com/vivaqatar3/status/1223503847974416384" TargetMode="External"/><Relationship Id="rId6736" Type="http://schemas.openxmlformats.org/officeDocument/2006/relationships/hyperlink" Target="https://twitter.com/naaiiif_qtr84/status/1223585121099485185" TargetMode="External"/><Relationship Id="rId501" Type="http://schemas.openxmlformats.org/officeDocument/2006/relationships/hyperlink" Target="http://pbs.twimg.com/profile_images/1204506086151217154/0ZkhAtef_normal.jpg" TargetMode="External"/><Relationship Id="rId1131" Type="http://schemas.openxmlformats.org/officeDocument/2006/relationships/hyperlink" Target="http://pbs.twimg.com/profile_images/1216333209824387072/plZjWy9Q_normal.jpg" TargetMode="External"/><Relationship Id="rId4287" Type="http://schemas.openxmlformats.org/officeDocument/2006/relationships/hyperlink" Target="http://pbs.twimg.com/profile_images/900797282433609728/pjIRrXuE_normal.jpg" TargetMode="External"/><Relationship Id="rId5338" Type="http://schemas.openxmlformats.org/officeDocument/2006/relationships/hyperlink" Target="https://twitter.com/magazan94/status/1223360979544813571" TargetMode="External"/><Relationship Id="rId5752" Type="http://schemas.openxmlformats.org/officeDocument/2006/relationships/hyperlink" Target="https://twitter.com/kalqad/status/1223530438389571584" TargetMode="External"/><Relationship Id="rId6803" Type="http://schemas.openxmlformats.org/officeDocument/2006/relationships/hyperlink" Target="https://twitter.com/baynwar/status/1223693766273441792" TargetMode="External"/><Relationship Id="rId4354" Type="http://schemas.openxmlformats.org/officeDocument/2006/relationships/hyperlink" Target="http://pbs.twimg.com/profile_images/1181911467559444480/Xayb_uBi_normal.jpg" TargetMode="External"/><Relationship Id="rId5405" Type="http://schemas.openxmlformats.org/officeDocument/2006/relationships/hyperlink" Target="https://twitter.com/bossalmuhannadi/status/1223374714137128961" TargetMode="External"/><Relationship Id="rId1948" Type="http://schemas.openxmlformats.org/officeDocument/2006/relationships/hyperlink" Target="http://pbs.twimg.com/profile_images/1217308560637530117/vRS6ex6Z_normal.jpg" TargetMode="External"/><Relationship Id="rId3370" Type="http://schemas.openxmlformats.org/officeDocument/2006/relationships/hyperlink" Target="http://pbs.twimg.com/profile_images/1183812266162036736/yMHwGMPr_normal.jpg" TargetMode="External"/><Relationship Id="rId4007" Type="http://schemas.openxmlformats.org/officeDocument/2006/relationships/hyperlink" Target="http://pbs.twimg.com/profile_images/1172461634142576641/YB4k-Dae_normal.jpg" TargetMode="External"/><Relationship Id="rId4421" Type="http://schemas.openxmlformats.org/officeDocument/2006/relationships/hyperlink" Target="http://pbs.twimg.com/profile_images/996253502358872065/9wIjJe6w_normal.jpg" TargetMode="External"/><Relationship Id="rId7577" Type="http://schemas.openxmlformats.org/officeDocument/2006/relationships/hyperlink" Target="https://twitter.com/alalmass/status/1223361694648479744" TargetMode="External"/><Relationship Id="rId8975" Type="http://schemas.openxmlformats.org/officeDocument/2006/relationships/hyperlink" Target="https://twitter.com/razinnah/status/1223396068374843392" TargetMode="External"/><Relationship Id="rId291" Type="http://schemas.openxmlformats.org/officeDocument/2006/relationships/hyperlink" Target="https://pbs.twimg.com/media/EPueltAW4AAgkf4.jpg" TargetMode="External"/><Relationship Id="rId3023" Type="http://schemas.openxmlformats.org/officeDocument/2006/relationships/hyperlink" Target="http://pbs.twimg.com/profile_images/1188836981385682944/HAVcGjyY_normal.jpg" TargetMode="External"/><Relationship Id="rId6179" Type="http://schemas.openxmlformats.org/officeDocument/2006/relationships/hyperlink" Target="https://twitter.com/salwaqtr/status/1223592373902548992" TargetMode="External"/><Relationship Id="rId7991" Type="http://schemas.openxmlformats.org/officeDocument/2006/relationships/hyperlink" Target="https://twitter.com/motab3____/status/1223187026821906433" TargetMode="External"/><Relationship Id="rId8628" Type="http://schemas.openxmlformats.org/officeDocument/2006/relationships/hyperlink" Target="https://twitter.com/qatarr_i/status/1223728789903106048" TargetMode="External"/><Relationship Id="rId5195" Type="http://schemas.openxmlformats.org/officeDocument/2006/relationships/hyperlink" Target="https://twitter.com/fattyfat20/status/1223324404043722752" TargetMode="External"/><Relationship Id="rId6593" Type="http://schemas.openxmlformats.org/officeDocument/2006/relationships/hyperlink" Target="https://twitter.com/miami_q/status/1223606690496614401" TargetMode="External"/><Relationship Id="rId7644" Type="http://schemas.openxmlformats.org/officeDocument/2006/relationships/hyperlink" Target="https://twitter.com/e_m85/status/1223158115945848833" TargetMode="External"/><Relationship Id="rId2789" Type="http://schemas.openxmlformats.org/officeDocument/2006/relationships/hyperlink" Target="http://pbs.twimg.com/profile_images/1188216943154814976/4y5rVND9_normal.jpg" TargetMode="External"/><Relationship Id="rId6246" Type="http://schemas.openxmlformats.org/officeDocument/2006/relationships/hyperlink" Target="https://twitter.com/baloon12255/status/1223305095510663173" TargetMode="External"/><Relationship Id="rId6660" Type="http://schemas.openxmlformats.org/officeDocument/2006/relationships/hyperlink" Target="https://twitter.com/qtrbomattar/status/1223268270339436547" TargetMode="External"/><Relationship Id="rId7711" Type="http://schemas.openxmlformats.org/officeDocument/2006/relationships/hyperlink" Target="https://twitter.com/missjojo_89/status/1223266735920418816" TargetMode="External"/><Relationship Id="rId2856" Type="http://schemas.openxmlformats.org/officeDocument/2006/relationships/hyperlink" Target="https://pbs.twimg.com/media/EPlqPA6WsAAfkQk.jpg" TargetMode="External"/><Relationship Id="rId3907" Type="http://schemas.openxmlformats.org/officeDocument/2006/relationships/hyperlink" Target="https://pbs.twimg.com/media/EPrzc_FX0AAMyb9.jpg" TargetMode="External"/><Relationship Id="rId5262" Type="http://schemas.openxmlformats.org/officeDocument/2006/relationships/hyperlink" Target="https://twitter.com/thenorthpearl/status/1223348781611192328" TargetMode="External"/><Relationship Id="rId6313" Type="http://schemas.openxmlformats.org/officeDocument/2006/relationships/hyperlink" Target="https://twitter.com/mbaalkubaisi/status/1223611978301743105" TargetMode="External"/><Relationship Id="rId97" Type="http://schemas.openxmlformats.org/officeDocument/2006/relationships/hyperlink" Target="https://pbs.twimg.com/ext_tw_video_thumb/1223227216554754051/pu/img/es1puPQVVWQXuXDj.jpg" TargetMode="External"/><Relationship Id="rId828" Type="http://schemas.openxmlformats.org/officeDocument/2006/relationships/hyperlink" Target="http://pbs.twimg.com/profile_images/1219346904838033408/3M0tENl6_normal.jpg" TargetMode="External"/><Relationship Id="rId1458" Type="http://schemas.openxmlformats.org/officeDocument/2006/relationships/hyperlink" Target="https://pbs.twimg.com/media/EPrgeJJWAAAZw19.jpg" TargetMode="External"/><Relationship Id="rId1872" Type="http://schemas.openxmlformats.org/officeDocument/2006/relationships/hyperlink" Target="http://pbs.twimg.com/profile_images/1070406062921142273/_uYbgnf1_normal.jpg" TargetMode="External"/><Relationship Id="rId2509" Type="http://schemas.openxmlformats.org/officeDocument/2006/relationships/hyperlink" Target="http://pbs.twimg.com/profile_images/1210147439296077824/7ekQ6HkH_normal.jpg" TargetMode="External"/><Relationship Id="rId8485" Type="http://schemas.openxmlformats.org/officeDocument/2006/relationships/hyperlink" Target="https://twitter.com/right_19080/status/1223804834282950661" TargetMode="External"/><Relationship Id="rId1525" Type="http://schemas.openxmlformats.org/officeDocument/2006/relationships/hyperlink" Target="http://pbs.twimg.com/profile_images/1150831755575857159/nMjcTbp1_normal.jpg" TargetMode="External"/><Relationship Id="rId2923" Type="http://schemas.openxmlformats.org/officeDocument/2006/relationships/hyperlink" Target="http://pbs.twimg.com/profile_images/1212550478183186432/OYgbUDSM_normal.jpg" TargetMode="External"/><Relationship Id="rId7087" Type="http://schemas.openxmlformats.org/officeDocument/2006/relationships/hyperlink" Target="https://twitter.com/althani_anood/status/1223392498795585536" TargetMode="External"/><Relationship Id="rId8138" Type="http://schemas.openxmlformats.org/officeDocument/2006/relationships/hyperlink" Target="https://twitter.com/danamj20/status/1223780358258413568" TargetMode="External"/><Relationship Id="rId8552" Type="http://schemas.openxmlformats.org/officeDocument/2006/relationships/hyperlink" Target="https://twitter.com/essadiaries/status/1223671606029045760" TargetMode="External"/><Relationship Id="rId7154" Type="http://schemas.openxmlformats.org/officeDocument/2006/relationships/hyperlink" Target="https://twitter.com/_aysha_aa/status/1223256604902133762" TargetMode="External"/><Relationship Id="rId8205" Type="http://schemas.openxmlformats.org/officeDocument/2006/relationships/hyperlink" Target="https://twitter.com/qtrgroup/status/1223356809727172608" TargetMode="External"/><Relationship Id="rId2299" Type="http://schemas.openxmlformats.org/officeDocument/2006/relationships/hyperlink" Target="http://pbs.twimg.com/profile_images/1222033792916951040/RH-WYq2Y_normal.jpg" TargetMode="External"/><Relationship Id="rId3697" Type="http://schemas.openxmlformats.org/officeDocument/2006/relationships/hyperlink" Target="http://pbs.twimg.com/profile_images/1120386924815032320/JX-my1F8_normal.jpg" TargetMode="External"/><Relationship Id="rId4748" Type="http://schemas.openxmlformats.org/officeDocument/2006/relationships/hyperlink" Target="https://twitter.com/goaashom/status/1222995087103270917" TargetMode="External"/><Relationship Id="rId3764" Type="http://schemas.openxmlformats.org/officeDocument/2006/relationships/hyperlink" Target="http://pbs.twimg.com/profile_images/1169001415261470724/cqywfQYV_normal.jpg" TargetMode="External"/><Relationship Id="rId4815" Type="http://schemas.openxmlformats.org/officeDocument/2006/relationships/hyperlink" Target="https://twitter.com/qatarpeoplenews/status/1223151132912111616" TargetMode="External"/><Relationship Id="rId6170" Type="http://schemas.openxmlformats.org/officeDocument/2006/relationships/hyperlink" Target="https://twitter.com/smood__00/status/1223591361523388416" TargetMode="External"/><Relationship Id="rId7221" Type="http://schemas.openxmlformats.org/officeDocument/2006/relationships/hyperlink" Target="https://twitter.com/shaikhat_qtr/status/1223171614914883584" TargetMode="External"/><Relationship Id="rId685" Type="http://schemas.openxmlformats.org/officeDocument/2006/relationships/hyperlink" Target="http://pbs.twimg.com/profile_images/856458072642002944/Oh62Rhh0_normal.jpg" TargetMode="External"/><Relationship Id="rId2366" Type="http://schemas.openxmlformats.org/officeDocument/2006/relationships/hyperlink" Target="https://pbs.twimg.com/media/EPrG6ClX0AEEMiL.jpg" TargetMode="External"/><Relationship Id="rId2780" Type="http://schemas.openxmlformats.org/officeDocument/2006/relationships/hyperlink" Target="http://pbs.twimg.com/profile_images/1188216943154814976/4y5rVND9_normal.jpg" TargetMode="External"/><Relationship Id="rId3417" Type="http://schemas.openxmlformats.org/officeDocument/2006/relationships/hyperlink" Target="http://pbs.twimg.com/profile_images/990917865644716032/-JVYEBp1_normal.jpg" TargetMode="External"/><Relationship Id="rId3831" Type="http://schemas.openxmlformats.org/officeDocument/2006/relationships/hyperlink" Target="http://pbs.twimg.com/profile_images/1222236426064056320/84Ywdp3z_normal.jpg" TargetMode="External"/><Relationship Id="rId6987" Type="http://schemas.openxmlformats.org/officeDocument/2006/relationships/hyperlink" Target="https://twitter.com/bdouuurr/status/1223702762359328768" TargetMode="External"/><Relationship Id="rId338" Type="http://schemas.openxmlformats.org/officeDocument/2006/relationships/hyperlink" Target="https://pbs.twimg.com/media/EPsGg2mW4AAaCEU.jpg" TargetMode="External"/><Relationship Id="rId752" Type="http://schemas.openxmlformats.org/officeDocument/2006/relationships/hyperlink" Target="http://pbs.twimg.com/profile_images/1218966994206232576/MLZEWk7s_normal.jpg" TargetMode="External"/><Relationship Id="rId1382" Type="http://schemas.openxmlformats.org/officeDocument/2006/relationships/hyperlink" Target="http://pbs.twimg.com/profile_images/1105061109629968385/RSSEJrR2_normal.jpg" TargetMode="External"/><Relationship Id="rId2019" Type="http://schemas.openxmlformats.org/officeDocument/2006/relationships/hyperlink" Target="http://pbs.twimg.com/profile_images/1003767546867257344/zKXwO6zq_normal.jpg" TargetMode="External"/><Relationship Id="rId2433" Type="http://schemas.openxmlformats.org/officeDocument/2006/relationships/hyperlink" Target="http://pbs.twimg.com/profile_images/1503235501/THE-MENTALIST-The-Red-Box-4_normal.jpg" TargetMode="External"/><Relationship Id="rId5589" Type="http://schemas.openxmlformats.org/officeDocument/2006/relationships/hyperlink" Target="https://twitter.com/anne_hussien/status/1223455401884164096" TargetMode="External"/><Relationship Id="rId9046" Type="http://schemas.openxmlformats.org/officeDocument/2006/relationships/hyperlink" Target="https://api.twitter.com/1.1/geo/id/0033b59d59056043.json" TargetMode="External"/><Relationship Id="rId405" Type="http://schemas.openxmlformats.org/officeDocument/2006/relationships/hyperlink" Target="http://pbs.twimg.com/profile_images/894033799943786497/v_qHitan_normal.jpg" TargetMode="External"/><Relationship Id="rId1035" Type="http://schemas.openxmlformats.org/officeDocument/2006/relationships/hyperlink" Target="http://pbs.twimg.com/profile_images/1213904388579889160/1SV1-hxv_normal.jpg" TargetMode="External"/><Relationship Id="rId2500" Type="http://schemas.openxmlformats.org/officeDocument/2006/relationships/hyperlink" Target="http://pbs.twimg.com/profile_images/1217311813743841280/xCCGfjno_normal.jpg" TargetMode="External"/><Relationship Id="rId5656" Type="http://schemas.openxmlformats.org/officeDocument/2006/relationships/hyperlink" Target="https://twitter.com/nouf_alkubti/status/1223493964684255232" TargetMode="External"/><Relationship Id="rId8062" Type="http://schemas.openxmlformats.org/officeDocument/2006/relationships/hyperlink" Target="https://twitter.com/__crazyeyes/status/1223760135962726400" TargetMode="External"/><Relationship Id="rId1102" Type="http://schemas.openxmlformats.org/officeDocument/2006/relationships/hyperlink" Target="http://abs.twimg.com/sticky/default_profile_images/default_profile_normal.png" TargetMode="External"/><Relationship Id="rId4258" Type="http://schemas.openxmlformats.org/officeDocument/2006/relationships/hyperlink" Target="http://pbs.twimg.com/profile_images/1138892163427778563/mFKWXmKf_normal.jpg" TargetMode="External"/><Relationship Id="rId5309" Type="http://schemas.openxmlformats.org/officeDocument/2006/relationships/hyperlink" Target="https://twitter.com/jassimaalthani1/status/1223357214234238979" TargetMode="External"/><Relationship Id="rId6707" Type="http://schemas.openxmlformats.org/officeDocument/2006/relationships/hyperlink" Target="https://twitter.com/alhashemi1991/status/1223687070360584192" TargetMode="External"/><Relationship Id="rId3274" Type="http://schemas.openxmlformats.org/officeDocument/2006/relationships/hyperlink" Target="http://abs.twimg.com/sticky/default_profile_images/default_profile_normal.png" TargetMode="External"/><Relationship Id="rId4672" Type="http://schemas.openxmlformats.org/officeDocument/2006/relationships/hyperlink" Target="http://pbs.twimg.com/profile_images/1211219678460366849/KrcQGuqi_normal.jpg" TargetMode="External"/><Relationship Id="rId5723" Type="http://schemas.openxmlformats.org/officeDocument/2006/relationships/hyperlink" Target="https://twitter.com/hamad1279513117/status/1223514932307812352" TargetMode="External"/><Relationship Id="rId8879" Type="http://schemas.openxmlformats.org/officeDocument/2006/relationships/hyperlink" Target="https://twitter.com/skamannai/status/1223828653252935681" TargetMode="External"/><Relationship Id="rId195" Type="http://schemas.openxmlformats.org/officeDocument/2006/relationships/hyperlink" Target="https://pbs.twimg.com/media/EPtq1-QXUAA6EKz.jpg" TargetMode="External"/><Relationship Id="rId1919" Type="http://schemas.openxmlformats.org/officeDocument/2006/relationships/hyperlink" Target="http://pbs.twimg.com/profile_images/1204454354163552258/VQwqEXmV_normal.jpg" TargetMode="External"/><Relationship Id="rId4325" Type="http://schemas.openxmlformats.org/officeDocument/2006/relationships/hyperlink" Target="http://pbs.twimg.com/profile_images/951797066942046211/EYLBqgTS_normal.jpg" TargetMode="External"/><Relationship Id="rId7895" Type="http://schemas.openxmlformats.org/officeDocument/2006/relationships/hyperlink" Target="https://twitter.com/eqs8t8ddjqd3g9s/status/1223741952602116097" TargetMode="External"/><Relationship Id="rId8946" Type="http://schemas.openxmlformats.org/officeDocument/2006/relationships/hyperlink" Target="https://twitter.com/alkaabiwa/status/1223239771079745542" TargetMode="External"/><Relationship Id="rId2290" Type="http://schemas.openxmlformats.org/officeDocument/2006/relationships/hyperlink" Target="http://pbs.twimg.com/profile_images/1198296934378807297/fOIdvHRy_normal.jpg" TargetMode="External"/><Relationship Id="rId3341" Type="http://schemas.openxmlformats.org/officeDocument/2006/relationships/hyperlink" Target="http://pbs.twimg.com/profile_images/1217704767478214656/x3RMy-m3_normal.jpg" TargetMode="External"/><Relationship Id="rId6497" Type="http://schemas.openxmlformats.org/officeDocument/2006/relationships/hyperlink" Target="https://twitter.com/lomes2020/status/1223659711813296128" TargetMode="External"/><Relationship Id="rId7548" Type="http://schemas.openxmlformats.org/officeDocument/2006/relationships/hyperlink" Target="https://twitter.com/abr_qtr/status/1223722126722596865" TargetMode="External"/><Relationship Id="rId7962" Type="http://schemas.openxmlformats.org/officeDocument/2006/relationships/hyperlink" Target="https://twitter.com/mqatardoha/status/1223729470558953478" TargetMode="External"/><Relationship Id="rId262" Type="http://schemas.openxmlformats.org/officeDocument/2006/relationships/hyperlink" Target="https://pbs.twimg.com/ext_tw_video_thumb/1223688001433296899/pu/img/v1E2GEBvbWEODjVe.jpg" TargetMode="External"/><Relationship Id="rId5099" Type="http://schemas.openxmlformats.org/officeDocument/2006/relationships/hyperlink" Target="https://twitter.com/katarci1990/status/1223319699511005186" TargetMode="External"/><Relationship Id="rId6564" Type="http://schemas.openxmlformats.org/officeDocument/2006/relationships/hyperlink" Target="https://twitter.com/faketag2/status/1223673337957814274" TargetMode="External"/><Relationship Id="rId7615" Type="http://schemas.openxmlformats.org/officeDocument/2006/relationships/hyperlink" Target="https://twitter.com/fahadbinhamad12/status/1223726015865872384" TargetMode="External"/><Relationship Id="rId2010" Type="http://schemas.openxmlformats.org/officeDocument/2006/relationships/hyperlink" Target="http://pbs.twimg.com/profile_images/1167722489084092416/NwrUVrPf_normal.jpg" TargetMode="External"/><Relationship Id="rId5166" Type="http://schemas.openxmlformats.org/officeDocument/2006/relationships/hyperlink" Target="https://twitter.com/tomy_qatar82/status/1223340288388870144" TargetMode="External"/><Relationship Id="rId5580" Type="http://schemas.openxmlformats.org/officeDocument/2006/relationships/hyperlink" Target="https://twitter.com/4tawasel/status/1223449678857064448" TargetMode="External"/><Relationship Id="rId6217" Type="http://schemas.openxmlformats.org/officeDocument/2006/relationships/hyperlink" Target="https://twitter.com/doha2102/status/1223345299919376386" TargetMode="External"/><Relationship Id="rId6631" Type="http://schemas.openxmlformats.org/officeDocument/2006/relationships/hyperlink" Target="https://twitter.com/qatar2022dohaq/status/1223266125485608962" TargetMode="External"/><Relationship Id="rId4182" Type="http://schemas.openxmlformats.org/officeDocument/2006/relationships/hyperlink" Target="http://pbs.twimg.com/profile_images/867833028332191744/arHMnItX_normal.jpg" TargetMode="External"/><Relationship Id="rId5233" Type="http://schemas.openxmlformats.org/officeDocument/2006/relationships/hyperlink" Target="https://twitter.com/mariamjaber88/status/1223311466897473538" TargetMode="External"/><Relationship Id="rId8389" Type="http://schemas.openxmlformats.org/officeDocument/2006/relationships/hyperlink" Target="https://twitter.com/_mba57/status/1223367123621371912" TargetMode="External"/><Relationship Id="rId1776" Type="http://schemas.openxmlformats.org/officeDocument/2006/relationships/hyperlink" Target="http://pbs.twimg.com/profile_images/908288598142832640/yYEWzmim_normal.jpg" TargetMode="External"/><Relationship Id="rId2827" Type="http://schemas.openxmlformats.org/officeDocument/2006/relationships/hyperlink" Target="http://pbs.twimg.com/profile_images/975489881735655425/33IrC0U9_normal.jpg" TargetMode="External"/><Relationship Id="rId68" Type="http://schemas.openxmlformats.org/officeDocument/2006/relationships/hyperlink" Target="https://twitter.com/nuqatar/status/1223656373612961793" TargetMode="External"/><Relationship Id="rId1429" Type="http://schemas.openxmlformats.org/officeDocument/2006/relationships/hyperlink" Target="http://pbs.twimg.com/profile_images/1198788411856961536/NJN7kWNz_normal.jpg" TargetMode="External"/><Relationship Id="rId1843" Type="http://schemas.openxmlformats.org/officeDocument/2006/relationships/hyperlink" Target="http://pbs.twimg.com/profile_images/1158274401105850370/Am7iK13u_normal.jpg" TargetMode="External"/><Relationship Id="rId4999" Type="http://schemas.openxmlformats.org/officeDocument/2006/relationships/hyperlink" Target="https://twitter.com/mustafa111225/status/1223271881899495424" TargetMode="External"/><Relationship Id="rId5300" Type="http://schemas.openxmlformats.org/officeDocument/2006/relationships/hyperlink" Target="https://twitter.com/7qr91/status/1223356243978395651" TargetMode="External"/><Relationship Id="rId7058" Type="http://schemas.openxmlformats.org/officeDocument/2006/relationships/hyperlink" Target="https://twitter.com/lolo452/status/1223315739781844992" TargetMode="External"/><Relationship Id="rId8456" Type="http://schemas.openxmlformats.org/officeDocument/2006/relationships/hyperlink" Target="https://twitter.com/abdullaqat93/status/1223715799304736769" TargetMode="External"/><Relationship Id="rId8870" Type="http://schemas.openxmlformats.org/officeDocument/2006/relationships/hyperlink" Target="https://twitter.com/skamannai/status/1223767683834970112" TargetMode="External"/><Relationship Id="rId1910" Type="http://schemas.openxmlformats.org/officeDocument/2006/relationships/hyperlink" Target="http://pbs.twimg.com/profile_images/1182627585416683520/NOburqvW_normal.jpg" TargetMode="External"/><Relationship Id="rId7472" Type="http://schemas.openxmlformats.org/officeDocument/2006/relationships/hyperlink" Target="https://twitter.com/bo_srour/status/1223718729177075714" TargetMode="External"/><Relationship Id="rId8109" Type="http://schemas.openxmlformats.org/officeDocument/2006/relationships/hyperlink" Target="https://twitter.com/elbasiony_osama/status/1223414589993508865" TargetMode="External"/><Relationship Id="rId8523" Type="http://schemas.openxmlformats.org/officeDocument/2006/relationships/hyperlink" Target="https://twitter.com/fanardesign/status/1223808178372206592" TargetMode="External"/><Relationship Id="rId3668" Type="http://schemas.openxmlformats.org/officeDocument/2006/relationships/hyperlink" Target="http://pbs.twimg.com/profile_images/526005402098364419/ttvj9k0P_normal.jpeg" TargetMode="External"/><Relationship Id="rId4719" Type="http://schemas.openxmlformats.org/officeDocument/2006/relationships/hyperlink" Target="https://twitter.com/alizain23461570/status/1222980121545625600" TargetMode="External"/><Relationship Id="rId6074" Type="http://schemas.openxmlformats.org/officeDocument/2006/relationships/hyperlink" Target="https://twitter.com/khalid_h98/status/1223369524872994816" TargetMode="External"/><Relationship Id="rId7125" Type="http://schemas.openxmlformats.org/officeDocument/2006/relationships/hyperlink" Target="https://twitter.com/alrashdi_s/status/1223444479195086848" TargetMode="External"/><Relationship Id="rId589" Type="http://schemas.openxmlformats.org/officeDocument/2006/relationships/hyperlink" Target="http://pbs.twimg.com/profile_images/1147273328169758720/2piFAGjw_normal.jpg" TargetMode="External"/><Relationship Id="rId2684" Type="http://schemas.openxmlformats.org/officeDocument/2006/relationships/hyperlink" Target="http://pbs.twimg.com/profile_images/919139923495673856/Ilkb_MFq_normal.jpg" TargetMode="External"/><Relationship Id="rId3735" Type="http://schemas.openxmlformats.org/officeDocument/2006/relationships/hyperlink" Target="http://pbs.twimg.com/profile_images/1211729025489608710/OSTrHbWN_normal.jpg" TargetMode="External"/><Relationship Id="rId5090" Type="http://schemas.openxmlformats.org/officeDocument/2006/relationships/hyperlink" Target="https://twitter.com/shamshoom70/status/1223315233978093571" TargetMode="External"/><Relationship Id="rId6141" Type="http://schemas.openxmlformats.org/officeDocument/2006/relationships/hyperlink" Target="https://twitter.com/amoonk2/status/1223584301150806016" TargetMode="External"/><Relationship Id="rId656" Type="http://schemas.openxmlformats.org/officeDocument/2006/relationships/hyperlink" Target="http://pbs.twimg.com/profile_images/1222288446309486593/Nj0zrew6_normal.jpg" TargetMode="External"/><Relationship Id="rId1286" Type="http://schemas.openxmlformats.org/officeDocument/2006/relationships/hyperlink" Target="http://pbs.twimg.com/profile_images/1162393158652780544/a8DDaoZE_normal.jpg" TargetMode="External"/><Relationship Id="rId2337" Type="http://schemas.openxmlformats.org/officeDocument/2006/relationships/hyperlink" Target="http://pbs.twimg.com/profile_images/1220840967152046081/yYUhM1bl_normal.jpg" TargetMode="External"/><Relationship Id="rId309" Type="http://schemas.openxmlformats.org/officeDocument/2006/relationships/hyperlink" Target="https://pbs.twimg.com/ext_tw_video_thumb/1223687840619487239/pu/img/KqvpmTeVkjX34hht.jpg" TargetMode="External"/><Relationship Id="rId2751" Type="http://schemas.openxmlformats.org/officeDocument/2006/relationships/hyperlink" Target="http://pbs.twimg.com/profile_images/1219337782897926146/licuxOfd_normal.jpg" TargetMode="External"/><Relationship Id="rId3802" Type="http://schemas.openxmlformats.org/officeDocument/2006/relationships/hyperlink" Target="http://abs.twimg.com/sticky/default_profile_images/default_profile_normal.png" TargetMode="External"/><Relationship Id="rId6958" Type="http://schemas.openxmlformats.org/officeDocument/2006/relationships/hyperlink" Target="https://twitter.com/ju3bg/status/1223355195444297728" TargetMode="External"/><Relationship Id="rId8380" Type="http://schemas.openxmlformats.org/officeDocument/2006/relationships/hyperlink" Target="https://twitter.com/qataria_alyafei/status/1223452195657584641" TargetMode="External"/><Relationship Id="rId9017" Type="http://schemas.openxmlformats.org/officeDocument/2006/relationships/hyperlink" Target="https://api.twitter.com/1.1/geo/id/0181f32937df0de8.json" TargetMode="External"/><Relationship Id="rId723" Type="http://schemas.openxmlformats.org/officeDocument/2006/relationships/hyperlink" Target="http://pbs.twimg.com/profile_images/1146757427251089409/oKddcsp8_normal.jpg" TargetMode="External"/><Relationship Id="rId1006" Type="http://schemas.openxmlformats.org/officeDocument/2006/relationships/hyperlink" Target="http://pbs.twimg.com/profile_images/1209233663759659010/2wUZcUpo_normal.jpg" TargetMode="External"/><Relationship Id="rId1353" Type="http://schemas.openxmlformats.org/officeDocument/2006/relationships/hyperlink" Target="http://pbs.twimg.com/profile_images/1198291954485911552/WRcujh21_normal.jpg" TargetMode="External"/><Relationship Id="rId2404" Type="http://schemas.openxmlformats.org/officeDocument/2006/relationships/hyperlink" Target="https://pbs.twimg.com/media/EPtnkqIWAAALwSv.jpg" TargetMode="External"/><Relationship Id="rId5974" Type="http://schemas.openxmlformats.org/officeDocument/2006/relationships/hyperlink" Target="https://twitter.com/mouza_almarri89/status/1223561601581834240" TargetMode="External"/><Relationship Id="rId8033" Type="http://schemas.openxmlformats.org/officeDocument/2006/relationships/hyperlink" Target="https://twitter.com/nbksulaiti/status/1223359211951796226" TargetMode="External"/><Relationship Id="rId1420" Type="http://schemas.openxmlformats.org/officeDocument/2006/relationships/hyperlink" Target="http://pbs.twimg.com/profile_images/1123889793384026115/KgAmGLWi_normal.jpg" TargetMode="External"/><Relationship Id="rId4576" Type="http://schemas.openxmlformats.org/officeDocument/2006/relationships/hyperlink" Target="http://pbs.twimg.com/profile_images/1211058136779501576/lUgVi9wu_normal.jpg" TargetMode="External"/><Relationship Id="rId4990" Type="http://schemas.openxmlformats.org/officeDocument/2006/relationships/hyperlink" Target="https://twitter.com/hayate97500227/status/1223266104170221570" TargetMode="External"/><Relationship Id="rId5627" Type="http://schemas.openxmlformats.org/officeDocument/2006/relationships/hyperlink" Target="https://twitter.com/alkuwarimkm/status/1223477814604812289" TargetMode="External"/><Relationship Id="rId3178" Type="http://schemas.openxmlformats.org/officeDocument/2006/relationships/hyperlink" Target="http://pbs.twimg.com/profile_images/1206320326193373185/6YfZZsfs_normal.jpg" TargetMode="External"/><Relationship Id="rId3592" Type="http://schemas.openxmlformats.org/officeDocument/2006/relationships/hyperlink" Target="http://pbs.twimg.com/profile_images/1090333118341500930/TCOFW9ye_normal.jpg" TargetMode="External"/><Relationship Id="rId4229" Type="http://schemas.openxmlformats.org/officeDocument/2006/relationships/hyperlink" Target="http://pbs.twimg.com/profile_images/1198983811733872640/ZVZCJCCW_normal.jpg" TargetMode="External"/><Relationship Id="rId4643" Type="http://schemas.openxmlformats.org/officeDocument/2006/relationships/hyperlink" Target="http://pbs.twimg.com/profile_images/427692701148921856/urA4a94H_normal.jpeg" TargetMode="External"/><Relationship Id="rId7799" Type="http://schemas.openxmlformats.org/officeDocument/2006/relationships/hyperlink" Target="https://twitter.com/aljoker92536929/status/1223575526398402565" TargetMode="External"/><Relationship Id="rId8100" Type="http://schemas.openxmlformats.org/officeDocument/2006/relationships/hyperlink" Target="https://twitter.com/essa1977rb/status/1223742782239641600" TargetMode="External"/><Relationship Id="rId2194" Type="http://schemas.openxmlformats.org/officeDocument/2006/relationships/hyperlink" Target="http://pbs.twimg.com/profile_images/1221872207074332674/dsuZ0hJi_normal.jpg" TargetMode="External"/><Relationship Id="rId3245" Type="http://schemas.openxmlformats.org/officeDocument/2006/relationships/hyperlink" Target="http://pbs.twimg.com/profile_images/1174995325293146112/cOvJBmiA_normal.jpg" TargetMode="External"/><Relationship Id="rId4710" Type="http://schemas.openxmlformats.org/officeDocument/2006/relationships/hyperlink" Target="https://twitter.com/nvkvnrzaxbpilx7/status/1222962198210863104" TargetMode="External"/><Relationship Id="rId7866" Type="http://schemas.openxmlformats.org/officeDocument/2006/relationships/hyperlink" Target="https://twitter.com/dalal_sa21/status/1223660587470741510" TargetMode="External"/><Relationship Id="rId166" Type="http://schemas.openxmlformats.org/officeDocument/2006/relationships/hyperlink" Target="https://pbs.twimg.com/media/EPrG6ClX0AEEMiL.jpg" TargetMode="External"/><Relationship Id="rId580" Type="http://schemas.openxmlformats.org/officeDocument/2006/relationships/hyperlink" Target="http://pbs.twimg.com/profile_images/1176095936357027841/OYVAFgak_normal.jpg" TargetMode="External"/><Relationship Id="rId2261" Type="http://schemas.openxmlformats.org/officeDocument/2006/relationships/hyperlink" Target="http://pbs.twimg.com/profile_images/682299930413789188/HFFh1wl3_normal.jpg" TargetMode="External"/><Relationship Id="rId3312" Type="http://schemas.openxmlformats.org/officeDocument/2006/relationships/hyperlink" Target="http://pbs.twimg.com/profile_images/1139659634418049024/eZtZVzq2_normal.jpg" TargetMode="External"/><Relationship Id="rId6468" Type="http://schemas.openxmlformats.org/officeDocument/2006/relationships/hyperlink" Target="https://twitter.com/maashail10/status/1223642351257649152" TargetMode="External"/><Relationship Id="rId7519" Type="http://schemas.openxmlformats.org/officeDocument/2006/relationships/hyperlink" Target="https://twitter.com/3bdullan/status/1223719922079010819" TargetMode="External"/><Relationship Id="rId8917" Type="http://schemas.openxmlformats.org/officeDocument/2006/relationships/hyperlink" Target="https://twitter.com/anwarummalgaidy/status/1223474993033568256" TargetMode="External"/><Relationship Id="rId233" Type="http://schemas.openxmlformats.org/officeDocument/2006/relationships/hyperlink" Target="https://pbs.twimg.com/ext_tw_video_thumb/1223688001433296899/pu/img/v1E2GEBvbWEODjVe.jpg" TargetMode="External"/><Relationship Id="rId5484" Type="http://schemas.openxmlformats.org/officeDocument/2006/relationships/hyperlink" Target="https://twitter.com/bo_qayed94/status/1223404826555506689" TargetMode="External"/><Relationship Id="rId6882" Type="http://schemas.openxmlformats.org/officeDocument/2006/relationships/hyperlink" Target="https://twitter.com/m7d93/status/1223606146000396294" TargetMode="External"/><Relationship Id="rId7933" Type="http://schemas.openxmlformats.org/officeDocument/2006/relationships/hyperlink" Target="https://twitter.com/naif_0067/status/1223744210601496577" TargetMode="External"/><Relationship Id="rId300" Type="http://schemas.openxmlformats.org/officeDocument/2006/relationships/hyperlink" Target="https://pbs.twimg.com/media/EPlqPA6WsAAfkQk.jpg" TargetMode="External"/><Relationship Id="rId4086" Type="http://schemas.openxmlformats.org/officeDocument/2006/relationships/hyperlink" Target="http://pbs.twimg.com/profile_images/1154509612017692672/UwGdfqXz_normal.jpg" TargetMode="External"/><Relationship Id="rId5137" Type="http://schemas.openxmlformats.org/officeDocument/2006/relationships/hyperlink" Target="https://twitter.com/alabdullah5522/status/1223270435149709313" TargetMode="External"/><Relationship Id="rId6535" Type="http://schemas.openxmlformats.org/officeDocument/2006/relationships/hyperlink" Target="https://twitter.com/alimhnd/status/1223125877313196032" TargetMode="External"/><Relationship Id="rId5551" Type="http://schemas.openxmlformats.org/officeDocument/2006/relationships/hyperlink" Target="https://twitter.com/almarridhafi/status/1223441344976379904" TargetMode="External"/><Relationship Id="rId6602" Type="http://schemas.openxmlformats.org/officeDocument/2006/relationships/hyperlink" Target="https://twitter.com/saoud_aleshaq_/status/1223553112990003203" TargetMode="External"/><Relationship Id="rId1747" Type="http://schemas.openxmlformats.org/officeDocument/2006/relationships/hyperlink" Target="http://pbs.twimg.com/profile_images/1206551048778850305/UukUIoA0_normal.jpg" TargetMode="External"/><Relationship Id="rId4153" Type="http://schemas.openxmlformats.org/officeDocument/2006/relationships/hyperlink" Target="http://pbs.twimg.com/profile_images/1081580525792493568/upJcjbWu_normal.jpg" TargetMode="External"/><Relationship Id="rId5204" Type="http://schemas.openxmlformats.org/officeDocument/2006/relationships/hyperlink" Target="https://twitter.com/fattyfat20/status/1223331774497009664" TargetMode="External"/><Relationship Id="rId8774" Type="http://schemas.openxmlformats.org/officeDocument/2006/relationships/hyperlink" Target="https://twitter.com/nadeebqa/status/1223679359879389186" TargetMode="External"/><Relationship Id="rId39" Type="http://schemas.openxmlformats.org/officeDocument/2006/relationships/hyperlink" Target="https://twitter.com/Queen___ahmed/status/1223566010051067904?s=19" TargetMode="External"/><Relationship Id="rId1814" Type="http://schemas.openxmlformats.org/officeDocument/2006/relationships/hyperlink" Target="http://pbs.twimg.com/profile_images/649609639760236545/MWdt818M_normal.jpg" TargetMode="External"/><Relationship Id="rId4220" Type="http://schemas.openxmlformats.org/officeDocument/2006/relationships/hyperlink" Target="http://pbs.twimg.com/profile_images/1031340029338112001/vUbn9phx_normal.jpg" TargetMode="External"/><Relationship Id="rId7376" Type="http://schemas.openxmlformats.org/officeDocument/2006/relationships/hyperlink" Target="https://twitter.com/92qta/status/1223711195347275778" TargetMode="External"/><Relationship Id="rId7790" Type="http://schemas.openxmlformats.org/officeDocument/2006/relationships/hyperlink" Target="https://twitter.com/khulaifishaikha/status/1223320710917083136" TargetMode="External"/><Relationship Id="rId8427" Type="http://schemas.openxmlformats.org/officeDocument/2006/relationships/hyperlink" Target="https://twitter.com/_mba57/status/1223687202636541953" TargetMode="External"/><Relationship Id="rId8841" Type="http://schemas.openxmlformats.org/officeDocument/2006/relationships/hyperlink" Target="https://twitter.com/amal__qa/status/1223691382898012160" TargetMode="External"/><Relationship Id="rId6392" Type="http://schemas.openxmlformats.org/officeDocument/2006/relationships/hyperlink" Target="https://twitter.com/mhalh9/status/1223338189181669379" TargetMode="External"/><Relationship Id="rId7029" Type="http://schemas.openxmlformats.org/officeDocument/2006/relationships/hyperlink" Target="https://twitter.com/_aysha_aa/status/1223257620926083072" TargetMode="External"/><Relationship Id="rId7443" Type="http://schemas.openxmlformats.org/officeDocument/2006/relationships/hyperlink" Target="https://twitter.com/jaber_almulla/status/1222990201192099840" TargetMode="External"/><Relationship Id="rId2588" Type="http://schemas.openxmlformats.org/officeDocument/2006/relationships/hyperlink" Target="http://pbs.twimg.com/profile_images/1222897496227110912/MA3J3Jeg_normal.jpg" TargetMode="External"/><Relationship Id="rId3986" Type="http://schemas.openxmlformats.org/officeDocument/2006/relationships/hyperlink" Target="http://pbs.twimg.com/profile_images/671914746644406272/Lplpyxv5_normal.jpg" TargetMode="External"/><Relationship Id="rId6045" Type="http://schemas.openxmlformats.org/officeDocument/2006/relationships/hyperlink" Target="https://twitter.com/noufhamaddd/status/1223571949152014337" TargetMode="External"/><Relationship Id="rId3639" Type="http://schemas.openxmlformats.org/officeDocument/2006/relationships/hyperlink" Target="http://pbs.twimg.com/profile_images/941838709317652481/okrzIyFM_normal.jpg" TargetMode="External"/><Relationship Id="rId5061" Type="http://schemas.openxmlformats.org/officeDocument/2006/relationships/hyperlink" Target="https://twitter.com/eko7711/status/1222978427348713473" TargetMode="External"/><Relationship Id="rId6112" Type="http://schemas.openxmlformats.org/officeDocument/2006/relationships/hyperlink" Target="https://twitter.com/maha_tanbouz/status/1223580048072040450" TargetMode="External"/><Relationship Id="rId7510" Type="http://schemas.openxmlformats.org/officeDocument/2006/relationships/hyperlink" Target="https://twitter.com/qtrmemeta/status/1223687200124153856" TargetMode="External"/><Relationship Id="rId974" Type="http://schemas.openxmlformats.org/officeDocument/2006/relationships/hyperlink" Target="http://pbs.twimg.com/profile_images/1223196864155136001/MY3IFtF6_normal.jpg" TargetMode="External"/><Relationship Id="rId2655" Type="http://schemas.openxmlformats.org/officeDocument/2006/relationships/hyperlink" Target="http://pbs.twimg.com/profile_images/1220448991625863177/He4yLza4_normal.jpg" TargetMode="External"/><Relationship Id="rId3706" Type="http://schemas.openxmlformats.org/officeDocument/2006/relationships/hyperlink" Target="http://pbs.twimg.com/profile_images/1215093832297144320/MPBv8qwp_normal.jpg" TargetMode="External"/><Relationship Id="rId627" Type="http://schemas.openxmlformats.org/officeDocument/2006/relationships/hyperlink" Target="http://pbs.twimg.com/profile_images/1217937190841352193/_LgxEOm4_normal.jpg" TargetMode="External"/><Relationship Id="rId1257" Type="http://schemas.openxmlformats.org/officeDocument/2006/relationships/hyperlink" Target="http://pbs.twimg.com/profile_images/869127543563177985/gSGx_cpS_normal.jpg" TargetMode="External"/><Relationship Id="rId1671" Type="http://schemas.openxmlformats.org/officeDocument/2006/relationships/hyperlink" Target="http://pbs.twimg.com/profile_images/1097201922359132160/s9fxtClt_normal.jpg" TargetMode="External"/><Relationship Id="rId2308" Type="http://schemas.openxmlformats.org/officeDocument/2006/relationships/hyperlink" Target="http://pbs.twimg.com/profile_images/1110264383240916992/rRomHtOI_normal.jpg" TargetMode="External"/><Relationship Id="rId2722" Type="http://schemas.openxmlformats.org/officeDocument/2006/relationships/hyperlink" Target="http://pbs.twimg.com/profile_images/1143828086959607808/efwxq7BD_normal.jpg" TargetMode="External"/><Relationship Id="rId5878" Type="http://schemas.openxmlformats.org/officeDocument/2006/relationships/hyperlink" Target="https://twitter.com/aay821/status/1223542987659075584" TargetMode="External"/><Relationship Id="rId6929" Type="http://schemas.openxmlformats.org/officeDocument/2006/relationships/hyperlink" Target="https://twitter.com/mohammedalnaim5/status/1223698153678962693" TargetMode="External"/><Relationship Id="rId8284" Type="http://schemas.openxmlformats.org/officeDocument/2006/relationships/hyperlink" Target="https://twitter.com/mnasr0678/status/1223315612069515269" TargetMode="External"/><Relationship Id="rId1324" Type="http://schemas.openxmlformats.org/officeDocument/2006/relationships/hyperlink" Target="http://pbs.twimg.com/profile_images/1137798039312224257/3Ht956C-_normal.jpg" TargetMode="External"/><Relationship Id="rId4894" Type="http://schemas.openxmlformats.org/officeDocument/2006/relationships/hyperlink" Target="https://twitter.com/yyqtr/status/1223237730034966528" TargetMode="External"/><Relationship Id="rId5945" Type="http://schemas.openxmlformats.org/officeDocument/2006/relationships/hyperlink" Target="https://twitter.com/jassim4007/status/1223459509017944064" TargetMode="External"/><Relationship Id="rId8351" Type="http://schemas.openxmlformats.org/officeDocument/2006/relationships/hyperlink" Target="https://twitter.com/alkuwarirashid/status/1223192055796719616" TargetMode="External"/><Relationship Id="rId30" Type="http://schemas.openxmlformats.org/officeDocument/2006/relationships/hyperlink" Target="https://twitter.com/Queen___ahmed/status/1223566010051067904?s=19" TargetMode="External"/><Relationship Id="rId3496" Type="http://schemas.openxmlformats.org/officeDocument/2006/relationships/hyperlink" Target="http://pbs.twimg.com/profile_images/1097851581842759680/wPxoQ0vv_normal.jpg" TargetMode="External"/><Relationship Id="rId4547" Type="http://schemas.openxmlformats.org/officeDocument/2006/relationships/hyperlink" Target="http://pbs.twimg.com/profile_images/1057297049400553472/-FX-rBg__normal.jpg" TargetMode="External"/><Relationship Id="rId8004" Type="http://schemas.openxmlformats.org/officeDocument/2006/relationships/hyperlink" Target="https://twitter.com/mohammed_qq1/status/1223590940675321860" TargetMode="External"/><Relationship Id="rId2098" Type="http://schemas.openxmlformats.org/officeDocument/2006/relationships/hyperlink" Target="http://pbs.twimg.com/profile_images/993806846308872192/WBEMtKRs_normal.jpg" TargetMode="External"/><Relationship Id="rId3149" Type="http://schemas.openxmlformats.org/officeDocument/2006/relationships/hyperlink" Target="http://pbs.twimg.com/profile_images/1216348543000227841/qFukWsHm_normal.jpg" TargetMode="External"/><Relationship Id="rId3563" Type="http://schemas.openxmlformats.org/officeDocument/2006/relationships/hyperlink" Target="http://pbs.twimg.com/profile_images/1135299450933522433/LyVXh9mP_normal.jpg" TargetMode="External"/><Relationship Id="rId4961" Type="http://schemas.openxmlformats.org/officeDocument/2006/relationships/hyperlink" Target="https://twitter.com/alatetiwi/status/1223268044098674689" TargetMode="External"/><Relationship Id="rId7020" Type="http://schemas.openxmlformats.org/officeDocument/2006/relationships/hyperlink" Target="https://twitter.com/o_janahi/status/1223248063617228800" TargetMode="External"/><Relationship Id="rId484" Type="http://schemas.openxmlformats.org/officeDocument/2006/relationships/hyperlink" Target="http://pbs.twimg.com/profile_images/622279988776034307/cf3KvO-R_normal.jpg" TargetMode="External"/><Relationship Id="rId2165" Type="http://schemas.openxmlformats.org/officeDocument/2006/relationships/hyperlink" Target="http://pbs.twimg.com/profile_images/1134564840243159043/z38sBs0G_normal.jpg" TargetMode="External"/><Relationship Id="rId3216" Type="http://schemas.openxmlformats.org/officeDocument/2006/relationships/hyperlink" Target="http://pbs.twimg.com/profile_images/1215665212939960320/soZ_0UOr_normal.jpg" TargetMode="External"/><Relationship Id="rId4614" Type="http://schemas.openxmlformats.org/officeDocument/2006/relationships/hyperlink" Target="http://pbs.twimg.com/profile_images/427692701148921856/urA4a94H_normal.jpeg" TargetMode="External"/><Relationship Id="rId137" Type="http://schemas.openxmlformats.org/officeDocument/2006/relationships/hyperlink" Target="https://pbs.twimg.com/media/EPrzc_FX0AAMyb9.jpg" TargetMode="External"/><Relationship Id="rId3630" Type="http://schemas.openxmlformats.org/officeDocument/2006/relationships/hyperlink" Target="http://pbs.twimg.com/profile_images/1223546391584223232/NihUqvwf_normal.jpg" TargetMode="External"/><Relationship Id="rId6786" Type="http://schemas.openxmlformats.org/officeDocument/2006/relationships/hyperlink" Target="https://twitter.com/itswary_/status/1223690844529623042" TargetMode="External"/><Relationship Id="rId7837" Type="http://schemas.openxmlformats.org/officeDocument/2006/relationships/hyperlink" Target="https://twitter.com/_77ffi/status/1223396628838658049" TargetMode="External"/><Relationship Id="rId551" Type="http://schemas.openxmlformats.org/officeDocument/2006/relationships/hyperlink" Target="http://pbs.twimg.com/profile_images/752170992634589184/II1rbGVr_normal.jpg" TargetMode="External"/><Relationship Id="rId1181" Type="http://schemas.openxmlformats.org/officeDocument/2006/relationships/hyperlink" Target="http://pbs.twimg.com/profile_images/1211426023654526978/OllvrJm__normal.jpg" TargetMode="External"/><Relationship Id="rId2232" Type="http://schemas.openxmlformats.org/officeDocument/2006/relationships/hyperlink" Target="http://pbs.twimg.com/profile_images/1198237287089397760/pQ_eWSVu_normal.jpg" TargetMode="External"/><Relationship Id="rId5388" Type="http://schemas.openxmlformats.org/officeDocument/2006/relationships/hyperlink" Target="https://twitter.com/aldrbeal/status/1223183965445554176" TargetMode="External"/><Relationship Id="rId6439" Type="http://schemas.openxmlformats.org/officeDocument/2006/relationships/hyperlink" Target="https://twitter.com/dosarimo/status/1223195458736197632" TargetMode="External"/><Relationship Id="rId6853" Type="http://schemas.openxmlformats.org/officeDocument/2006/relationships/hyperlink" Target="https://twitter.com/msm21981462/status/1223278109446807556" TargetMode="External"/><Relationship Id="rId7904" Type="http://schemas.openxmlformats.org/officeDocument/2006/relationships/hyperlink" Target="https://twitter.com/itsdrac/status/1223685995566190592" TargetMode="External"/><Relationship Id="rId204" Type="http://schemas.openxmlformats.org/officeDocument/2006/relationships/hyperlink" Target="https://pbs.twimg.com/ext_tw_video_thumb/1223687840619487239/pu/img/KqvpmTeVkjX34hht.jpg" TargetMode="External"/><Relationship Id="rId1998" Type="http://schemas.openxmlformats.org/officeDocument/2006/relationships/hyperlink" Target="http://pbs.twimg.com/profile_images/1219157983210270720/8FRCOJCP_normal.jpg" TargetMode="External"/><Relationship Id="rId5455" Type="http://schemas.openxmlformats.org/officeDocument/2006/relationships/hyperlink" Target="https://twitter.com/jaberalkuwari_/status/1223385868423122945" TargetMode="External"/><Relationship Id="rId6506" Type="http://schemas.openxmlformats.org/officeDocument/2006/relationships/hyperlink" Target="https://twitter.com/qatartarget/status/1223253720684802048" TargetMode="External"/><Relationship Id="rId6920" Type="http://schemas.openxmlformats.org/officeDocument/2006/relationships/hyperlink" Target="https://twitter.com/rouda2004/status/1223688458297925633" TargetMode="External"/><Relationship Id="rId4057" Type="http://schemas.openxmlformats.org/officeDocument/2006/relationships/hyperlink" Target="http://pbs.twimg.com/profile_images/1154509612017692672/UwGdfqXz_normal.jpg" TargetMode="External"/><Relationship Id="rId4471" Type="http://schemas.openxmlformats.org/officeDocument/2006/relationships/hyperlink" Target="http://pbs.twimg.com/profile_images/882713346625220608/v4vJi6el_normal.jpg" TargetMode="External"/><Relationship Id="rId5108" Type="http://schemas.openxmlformats.org/officeDocument/2006/relationships/hyperlink" Target="https://twitter.com/sssarf/status/1223327041514364930" TargetMode="External"/><Relationship Id="rId5522" Type="http://schemas.openxmlformats.org/officeDocument/2006/relationships/hyperlink" Target="https://twitter.com/a99lih/status/1223434530410913793" TargetMode="External"/><Relationship Id="rId8678" Type="http://schemas.openxmlformats.org/officeDocument/2006/relationships/hyperlink" Target="https://twitter.com/ahmad19665550/status/1223816250540941319" TargetMode="External"/><Relationship Id="rId3073" Type="http://schemas.openxmlformats.org/officeDocument/2006/relationships/hyperlink" Target="http://pbs.twimg.com/profile_images/652646050361053184/K7PKhFW5_normal.jpg" TargetMode="External"/><Relationship Id="rId4124" Type="http://schemas.openxmlformats.org/officeDocument/2006/relationships/hyperlink" Target="http://pbs.twimg.com/profile_images/834512638596042752/oQizKQKi_normal.jpg" TargetMode="External"/><Relationship Id="rId7694" Type="http://schemas.openxmlformats.org/officeDocument/2006/relationships/hyperlink" Target="https://twitter.com/salemal32411709/status/1223733185080676354" TargetMode="External"/><Relationship Id="rId1718" Type="http://schemas.openxmlformats.org/officeDocument/2006/relationships/hyperlink" Target="http://pbs.twimg.com/profile_images/1205851126823817217/GcFjiJiy_normal.jpg" TargetMode="External"/><Relationship Id="rId3140" Type="http://schemas.openxmlformats.org/officeDocument/2006/relationships/hyperlink" Target="http://pbs.twimg.com/profile_images/378800000496207208/1d77808572b579d91325b8241da05dc7_normal.jpeg" TargetMode="External"/><Relationship Id="rId6296" Type="http://schemas.openxmlformats.org/officeDocument/2006/relationships/hyperlink" Target="https://twitter.com/yhalansari1/status/1223609444900188161" TargetMode="External"/><Relationship Id="rId7347" Type="http://schemas.openxmlformats.org/officeDocument/2006/relationships/hyperlink" Target="https://twitter.com/qtr_uk96/status/1223595260812677120" TargetMode="External"/><Relationship Id="rId8745" Type="http://schemas.openxmlformats.org/officeDocument/2006/relationships/hyperlink" Target="https://twitter.com/goldmaryam1/status/1223230570529992706" TargetMode="External"/><Relationship Id="rId7761" Type="http://schemas.openxmlformats.org/officeDocument/2006/relationships/hyperlink" Target="https://twitter.com/almufta7_m/status/1223009873459236864" TargetMode="External"/><Relationship Id="rId8812" Type="http://schemas.openxmlformats.org/officeDocument/2006/relationships/hyperlink" Target="https://twitter.com/alansarir/status/1223355854084362241" TargetMode="External"/><Relationship Id="rId3957" Type="http://schemas.openxmlformats.org/officeDocument/2006/relationships/hyperlink" Target="http://pbs.twimg.com/profile_images/1212808851780775936/Q10eff-X_normal.jpg" TargetMode="External"/><Relationship Id="rId6363" Type="http://schemas.openxmlformats.org/officeDocument/2006/relationships/hyperlink" Target="https://twitter.com/aalnamma/status/1223255082407473152" TargetMode="External"/><Relationship Id="rId7414" Type="http://schemas.openxmlformats.org/officeDocument/2006/relationships/hyperlink" Target="https://twitter.com/dabsanjobran/status/1223714097310720000" TargetMode="External"/><Relationship Id="rId878" Type="http://schemas.openxmlformats.org/officeDocument/2006/relationships/hyperlink" Target="http://pbs.twimg.com/profile_images/1061915387745452032/UNhx-Xpa_normal.jpg" TargetMode="External"/><Relationship Id="rId2559" Type="http://schemas.openxmlformats.org/officeDocument/2006/relationships/hyperlink" Target="https://pbs.twimg.com/media/EPs2Zg9XUAAPW-9.jpg" TargetMode="External"/><Relationship Id="rId2973" Type="http://schemas.openxmlformats.org/officeDocument/2006/relationships/hyperlink" Target="http://pbs.twimg.com/profile_images/939203917635731456/Dm2PuAbU_normal.jpg" TargetMode="External"/><Relationship Id="rId6016" Type="http://schemas.openxmlformats.org/officeDocument/2006/relationships/hyperlink" Target="https://twitter.com/27bh_/status/1223567906178576384" TargetMode="External"/><Relationship Id="rId6430" Type="http://schemas.openxmlformats.org/officeDocument/2006/relationships/hyperlink" Target="https://twitter.com/nuraalyafei/status/1223538342882693121" TargetMode="External"/><Relationship Id="rId945" Type="http://schemas.openxmlformats.org/officeDocument/2006/relationships/hyperlink" Target="http://pbs.twimg.com/profile_images/1190732543731126272/pPpHS5Jk_normal.jpg" TargetMode="External"/><Relationship Id="rId1575" Type="http://schemas.openxmlformats.org/officeDocument/2006/relationships/hyperlink" Target="https://pbs.twimg.com/media/EPrvDrbWoAEdrTI.png" TargetMode="External"/><Relationship Id="rId2626" Type="http://schemas.openxmlformats.org/officeDocument/2006/relationships/hyperlink" Target="http://pbs.twimg.com/profile_images/1089063277873762304/rmcpVq7N_normal.jpg" TargetMode="External"/><Relationship Id="rId5032" Type="http://schemas.openxmlformats.org/officeDocument/2006/relationships/hyperlink" Target="https://twitter.com/nxrra/status/1223290194172006401" TargetMode="External"/><Relationship Id="rId8188" Type="http://schemas.openxmlformats.org/officeDocument/2006/relationships/hyperlink" Target="https://twitter.com/q6reeea/status/1223796158453239809" TargetMode="External"/><Relationship Id="rId1228" Type="http://schemas.openxmlformats.org/officeDocument/2006/relationships/hyperlink" Target="http://pbs.twimg.com/profile_images/897169785833836544/cNoWQW2M_normal.jpg" TargetMode="External"/><Relationship Id="rId4798" Type="http://schemas.openxmlformats.org/officeDocument/2006/relationships/hyperlink" Target="https://twitter.com/rame7070/status/1223129364562415616" TargetMode="External"/><Relationship Id="rId8255" Type="http://schemas.openxmlformats.org/officeDocument/2006/relationships/hyperlink" Target="https://twitter.com/bosaa3d_/status/1223705824406667265" TargetMode="External"/><Relationship Id="rId1642" Type="http://schemas.openxmlformats.org/officeDocument/2006/relationships/hyperlink" Target="http://pbs.twimg.com/profile_images/1223553028185378817/8gA1qIoV_normal.jpg" TargetMode="External"/><Relationship Id="rId5849" Type="http://schemas.openxmlformats.org/officeDocument/2006/relationships/hyperlink" Target="https://twitter.com/n220270/status/1223548309677191168" TargetMode="External"/><Relationship Id="rId7271" Type="http://schemas.openxmlformats.org/officeDocument/2006/relationships/hyperlink" Target="https://twitter.com/mahde102/status/1223508752411897856" TargetMode="External"/><Relationship Id="rId8322" Type="http://schemas.openxmlformats.org/officeDocument/2006/relationships/hyperlink" Target="https://twitter.com/gouzaaladbah/status/1223210759150297094" TargetMode="External"/><Relationship Id="rId4865" Type="http://schemas.openxmlformats.org/officeDocument/2006/relationships/hyperlink" Target="https://twitter.com/laila_430/status/1223202551220375552" TargetMode="External"/><Relationship Id="rId5916" Type="http://schemas.openxmlformats.org/officeDocument/2006/relationships/hyperlink" Target="https://twitter.com/alkuwari_ahmad/status/1223555378274881541" TargetMode="External"/><Relationship Id="rId388" Type="http://schemas.openxmlformats.org/officeDocument/2006/relationships/hyperlink" Target="https://pbs.twimg.com/ext_tw_video_thumb/1223688001433296899/pu/img/v1E2GEBvbWEODjVe.jpg" TargetMode="External"/><Relationship Id="rId2069" Type="http://schemas.openxmlformats.org/officeDocument/2006/relationships/hyperlink" Target="http://pbs.twimg.com/profile_images/1059077978691395584/8jeZ6RO2_normal.jpg" TargetMode="External"/><Relationship Id="rId3467" Type="http://schemas.openxmlformats.org/officeDocument/2006/relationships/hyperlink" Target="http://pbs.twimg.com/profile_images/3245632426/5c25357da20a961b1da6d5b64803c4da_normal.jpeg" TargetMode="External"/><Relationship Id="rId3881" Type="http://schemas.openxmlformats.org/officeDocument/2006/relationships/hyperlink" Target="http://pbs.twimg.com/profile_images/956818063147655168/27U6sGic_normal.jpg" TargetMode="External"/><Relationship Id="rId4518" Type="http://schemas.openxmlformats.org/officeDocument/2006/relationships/hyperlink" Target="http://pbs.twimg.com/profile_images/1142753210391826432/P5EiqS7T_normal.jpg" TargetMode="External"/><Relationship Id="rId4932" Type="http://schemas.openxmlformats.org/officeDocument/2006/relationships/hyperlink" Target="https://twitter.com/qalsahab/status/1223252123812614146" TargetMode="External"/><Relationship Id="rId2483" Type="http://schemas.openxmlformats.org/officeDocument/2006/relationships/hyperlink" Target="http://pbs.twimg.com/profile_images/1185331583353577473/K-sh9qcZ_normal.jpg" TargetMode="External"/><Relationship Id="rId3534" Type="http://schemas.openxmlformats.org/officeDocument/2006/relationships/hyperlink" Target="http://pbs.twimg.com/profile_images/1186597687841447936/jpvkX7Mr_normal.jpg" TargetMode="External"/><Relationship Id="rId455" Type="http://schemas.openxmlformats.org/officeDocument/2006/relationships/hyperlink" Target="http://pbs.twimg.com/profile_images/753734976143785985/V4Z6rVva_normal.jpg" TargetMode="External"/><Relationship Id="rId1085" Type="http://schemas.openxmlformats.org/officeDocument/2006/relationships/hyperlink" Target="http://pbs.twimg.com/profile_images/1203376819795349508/4Sjxeiqb_normal.jpg" TargetMode="External"/><Relationship Id="rId2136" Type="http://schemas.openxmlformats.org/officeDocument/2006/relationships/hyperlink" Target="http://pbs.twimg.com/profile_images/1175431431503454208/RKQAj-dR_normal.jpg" TargetMode="External"/><Relationship Id="rId2550" Type="http://schemas.openxmlformats.org/officeDocument/2006/relationships/hyperlink" Target="http://pbs.twimg.com/profile_images/1213399924173348864/Dw9yVZWn_normal.jpg" TargetMode="External"/><Relationship Id="rId3601" Type="http://schemas.openxmlformats.org/officeDocument/2006/relationships/hyperlink" Target="http://pbs.twimg.com/profile_images/1003781647899058176/UXEacVy__normal.jpg" TargetMode="External"/><Relationship Id="rId6757" Type="http://schemas.openxmlformats.org/officeDocument/2006/relationships/hyperlink" Target="https://twitter.com/_nooraalansari/status/1223689844423110656" TargetMode="External"/><Relationship Id="rId7808" Type="http://schemas.openxmlformats.org/officeDocument/2006/relationships/hyperlink" Target="https://twitter.com/hassanhome9227/status/1223733808786235393" TargetMode="External"/><Relationship Id="rId108" Type="http://schemas.openxmlformats.org/officeDocument/2006/relationships/hyperlink" Target="https://pbs.twimg.com/media/EPpl-1IWAAE24g2.jpg" TargetMode="External"/><Relationship Id="rId522" Type="http://schemas.openxmlformats.org/officeDocument/2006/relationships/hyperlink" Target="http://pbs.twimg.com/profile_images/1183430865331904513/-lPsd9We_normal.jpg" TargetMode="External"/><Relationship Id="rId1152" Type="http://schemas.openxmlformats.org/officeDocument/2006/relationships/hyperlink" Target="http://pbs.twimg.com/profile_images/1187205011807313921/iBDSX_l6_normal.jpg" TargetMode="External"/><Relationship Id="rId2203" Type="http://schemas.openxmlformats.org/officeDocument/2006/relationships/hyperlink" Target="http://pbs.twimg.com/profile_images/1216088159710339073/Q-J5MCV4_normal.jpg" TargetMode="External"/><Relationship Id="rId5359" Type="http://schemas.openxmlformats.org/officeDocument/2006/relationships/hyperlink" Target="https://twitter.com/halkqatar/status/1223365324491427840" TargetMode="External"/><Relationship Id="rId5773" Type="http://schemas.openxmlformats.org/officeDocument/2006/relationships/hyperlink" Target="https://twitter.com/b014c8kvazgc5vl/status/1223025812573753344" TargetMode="External"/><Relationship Id="rId4375" Type="http://schemas.openxmlformats.org/officeDocument/2006/relationships/hyperlink" Target="http://pbs.twimg.com/profile_images/1220403761526517770/TgCKfn4c_normal.jpg" TargetMode="External"/><Relationship Id="rId5426" Type="http://schemas.openxmlformats.org/officeDocument/2006/relationships/hyperlink" Target="https://twitter.com/rayyani75/status/1223378102916669440" TargetMode="External"/><Relationship Id="rId6824" Type="http://schemas.openxmlformats.org/officeDocument/2006/relationships/hyperlink" Target="https://twitter.com/5552mohammed/status/1223353985677041665" TargetMode="External"/><Relationship Id="rId1969" Type="http://schemas.openxmlformats.org/officeDocument/2006/relationships/hyperlink" Target="http://pbs.twimg.com/profile_images/1187756389785051141/q4MPHvxj_normal.jpg" TargetMode="External"/><Relationship Id="rId4028" Type="http://schemas.openxmlformats.org/officeDocument/2006/relationships/hyperlink" Target="http://pbs.twimg.com/profile_images/876586522165862400/bJQuhq6g_normal.jpg" TargetMode="External"/><Relationship Id="rId5840" Type="http://schemas.openxmlformats.org/officeDocument/2006/relationships/hyperlink" Target="https://twitter.com/salmans63681439/status/1223548039064956929" TargetMode="External"/><Relationship Id="rId8996" Type="http://schemas.openxmlformats.org/officeDocument/2006/relationships/hyperlink" Target="https://twitter.com/shareifa_/status/1223581418720309248" TargetMode="External"/><Relationship Id="rId3391" Type="http://schemas.openxmlformats.org/officeDocument/2006/relationships/hyperlink" Target="http://pbs.twimg.com/profile_images/1149232747891888128/_-SYvQBa_normal.jpg" TargetMode="External"/><Relationship Id="rId4442" Type="http://schemas.openxmlformats.org/officeDocument/2006/relationships/hyperlink" Target="http://pbs.twimg.com/profile_images/1202479846133321728/NYGosTFi_normal.jpg" TargetMode="External"/><Relationship Id="rId7598" Type="http://schemas.openxmlformats.org/officeDocument/2006/relationships/hyperlink" Target="https://twitter.com/mohad93/status/1223717603857879047" TargetMode="External"/><Relationship Id="rId8649" Type="http://schemas.openxmlformats.org/officeDocument/2006/relationships/hyperlink" Target="https://twitter.com/mrymfakhroo/status/1223607776074780674" TargetMode="External"/><Relationship Id="rId3044" Type="http://schemas.openxmlformats.org/officeDocument/2006/relationships/hyperlink" Target="https://pbs.twimg.com/ext_tw_video_thumb/1223688001433296899/pu/img/v1E2GEBvbWEODjVe.jpg" TargetMode="External"/><Relationship Id="rId7665" Type="http://schemas.openxmlformats.org/officeDocument/2006/relationships/hyperlink" Target="https://twitter.com/nawal18567545/status/1223715429434048512" TargetMode="External"/><Relationship Id="rId8716" Type="http://schemas.openxmlformats.org/officeDocument/2006/relationships/hyperlink" Target="https://twitter.com/jamalnooh/status/1223818240826191872" TargetMode="External"/><Relationship Id="rId2060" Type="http://schemas.openxmlformats.org/officeDocument/2006/relationships/hyperlink" Target="http://pbs.twimg.com/profile_images/1207734429000634368/MkRJrXJO_normal.jpg" TargetMode="External"/><Relationship Id="rId3111" Type="http://schemas.openxmlformats.org/officeDocument/2006/relationships/hyperlink" Target="http://pbs.twimg.com/profile_images/1222819824956510209/eujw9Q2V_normal.jpg" TargetMode="External"/><Relationship Id="rId6267" Type="http://schemas.openxmlformats.org/officeDocument/2006/relationships/hyperlink" Target="https://twitter.com/bnt_q3r/status/1223238415807926272" TargetMode="External"/><Relationship Id="rId6681" Type="http://schemas.openxmlformats.org/officeDocument/2006/relationships/hyperlink" Target="https://twitter.com/haalahmd/status/1223685670620860416" TargetMode="External"/><Relationship Id="rId7318" Type="http://schemas.openxmlformats.org/officeDocument/2006/relationships/hyperlink" Target="https://twitter.com/vdndoh2iometwol/status/1223554268461981701" TargetMode="External"/><Relationship Id="rId7732" Type="http://schemas.openxmlformats.org/officeDocument/2006/relationships/hyperlink" Target="https://twitter.com/saleh_obaidli/status/1223725166884216832" TargetMode="External"/><Relationship Id="rId2877" Type="http://schemas.openxmlformats.org/officeDocument/2006/relationships/hyperlink" Target="http://pbs.twimg.com/profile_images/996349771043438592/XCk4xcuZ_normal.jpg" TargetMode="External"/><Relationship Id="rId5283" Type="http://schemas.openxmlformats.org/officeDocument/2006/relationships/hyperlink" Target="https://twitter.com/al47sl51qdxm06r/status/1223355214385831936" TargetMode="External"/><Relationship Id="rId6334" Type="http://schemas.openxmlformats.org/officeDocument/2006/relationships/hyperlink" Target="https://twitter.com/halmzr/status/1223616789017436167" TargetMode="External"/><Relationship Id="rId849" Type="http://schemas.openxmlformats.org/officeDocument/2006/relationships/hyperlink" Target="http://pbs.twimg.com/profile_images/691542133195563008/NkYJlznw_normal.jpg" TargetMode="External"/><Relationship Id="rId1479" Type="http://schemas.openxmlformats.org/officeDocument/2006/relationships/hyperlink" Target="http://pbs.twimg.com/profile_images/1098929905511866369/_vfLRcY4_normal.jpg" TargetMode="External"/><Relationship Id="rId3928" Type="http://schemas.openxmlformats.org/officeDocument/2006/relationships/hyperlink" Target="http://pbs.twimg.com/profile_images/1169635807398903810/lKDc3P0a_normal.jpg" TargetMode="External"/><Relationship Id="rId5350" Type="http://schemas.openxmlformats.org/officeDocument/2006/relationships/hyperlink" Target="https://twitter.com/amalessa1/status/1223363283509563392" TargetMode="External"/><Relationship Id="rId6401" Type="http://schemas.openxmlformats.org/officeDocument/2006/relationships/hyperlink" Target="https://twitter.com/qtr_at/status/1222980613436837890" TargetMode="External"/><Relationship Id="rId1893" Type="http://schemas.openxmlformats.org/officeDocument/2006/relationships/hyperlink" Target="http://pbs.twimg.com/profile_images/1214069749170286592/3rQEcyV5_normal.jpg" TargetMode="External"/><Relationship Id="rId2944" Type="http://schemas.openxmlformats.org/officeDocument/2006/relationships/hyperlink" Target="https://pbs.twimg.com/ext_tw_video_thumb/1223687840619487239/pu/img/KqvpmTeVkjX34hht.jpg" TargetMode="External"/><Relationship Id="rId5003" Type="http://schemas.openxmlformats.org/officeDocument/2006/relationships/hyperlink" Target="https://twitter.com/xa3rpsx7qgoepre/status/1223271741667057664" TargetMode="External"/><Relationship Id="rId8159" Type="http://schemas.openxmlformats.org/officeDocument/2006/relationships/hyperlink" Target="https://twitter.com/aakthalsulaiti/status/1223346119373131776" TargetMode="External"/><Relationship Id="rId916" Type="http://schemas.openxmlformats.org/officeDocument/2006/relationships/hyperlink" Target="http://pbs.twimg.com/profile_images/1223809135168368641/hIb6aKyl_normal.jpg" TargetMode="External"/><Relationship Id="rId1546" Type="http://schemas.openxmlformats.org/officeDocument/2006/relationships/hyperlink" Target="http://pbs.twimg.com/profile_images/1186705199550914562/tJoGwS6H_normal.jpg" TargetMode="External"/><Relationship Id="rId1960" Type="http://schemas.openxmlformats.org/officeDocument/2006/relationships/hyperlink" Target="http://pbs.twimg.com/profile_images/1187756389785051141/q4MPHvxj_normal.jpg" TargetMode="External"/><Relationship Id="rId7175" Type="http://schemas.openxmlformats.org/officeDocument/2006/relationships/hyperlink" Target="https://twitter.com/_aysha_aa/status/1223275807730208771" TargetMode="External"/><Relationship Id="rId8573" Type="http://schemas.openxmlformats.org/officeDocument/2006/relationships/hyperlink" Target="https://twitter.com/abdfakeer1/status/1223427957173211136" TargetMode="External"/><Relationship Id="rId1613" Type="http://schemas.openxmlformats.org/officeDocument/2006/relationships/hyperlink" Target="http://pbs.twimg.com/profile_images/1221599025931177984/A8FKzN3K_normal.jpg" TargetMode="External"/><Relationship Id="rId4769" Type="http://schemas.openxmlformats.org/officeDocument/2006/relationships/hyperlink" Target="https://twitter.com/tee_alotaibi/status/1223024797791268864" TargetMode="External"/><Relationship Id="rId8226" Type="http://schemas.openxmlformats.org/officeDocument/2006/relationships/hyperlink" Target="https://twitter.com/shoshainess/status/1223681202994974723" TargetMode="External"/><Relationship Id="rId8640" Type="http://schemas.openxmlformats.org/officeDocument/2006/relationships/hyperlink" Target="https://twitter.com/mnwadaanii/status/1223814995236048902" TargetMode="External"/><Relationship Id="rId3785" Type="http://schemas.openxmlformats.org/officeDocument/2006/relationships/hyperlink" Target="http://pbs.twimg.com/profile_images/1082428525351714818/N9sNGLp9_normal.jpg" TargetMode="External"/><Relationship Id="rId4836" Type="http://schemas.openxmlformats.org/officeDocument/2006/relationships/hyperlink" Target="https://twitter.com/dhabia_qtr/status/1223187802231332865" TargetMode="External"/><Relationship Id="rId6191" Type="http://schemas.openxmlformats.org/officeDocument/2006/relationships/hyperlink" Target="https://twitter.com/abdulla_s/status/1223594025208467456" TargetMode="External"/><Relationship Id="rId7242" Type="http://schemas.openxmlformats.org/officeDocument/2006/relationships/hyperlink" Target="https://twitter.com/alhajri090/status/1223704397223485441" TargetMode="External"/><Relationship Id="rId2387" Type="http://schemas.openxmlformats.org/officeDocument/2006/relationships/hyperlink" Target="http://pbs.twimg.com/profile_images/1182584588176187393/puEADUp__normal.jpg" TargetMode="External"/><Relationship Id="rId3438" Type="http://schemas.openxmlformats.org/officeDocument/2006/relationships/hyperlink" Target="http://pbs.twimg.com/profile_images/1191598462468546560/gIsjIaXo_normal.jpg" TargetMode="External"/><Relationship Id="rId3852" Type="http://schemas.openxmlformats.org/officeDocument/2006/relationships/hyperlink" Target="https://pbs.twimg.com/ext_tw_video_thumb/1223687840619487239/pu/img/KqvpmTeVkjX34hht.jpg" TargetMode="External"/><Relationship Id="rId359" Type="http://schemas.openxmlformats.org/officeDocument/2006/relationships/hyperlink" Target="https://pbs.twimg.com/ext_tw_video_thumb/1223687840619487239/pu/img/KqvpmTeVkjX34hht.jpg" TargetMode="External"/><Relationship Id="rId773" Type="http://schemas.openxmlformats.org/officeDocument/2006/relationships/hyperlink" Target="http://pbs.twimg.com/profile_images/1015302269141639168/46Lf2Rz9_normal.jpg" TargetMode="External"/><Relationship Id="rId2454" Type="http://schemas.openxmlformats.org/officeDocument/2006/relationships/hyperlink" Target="https://pbs.twimg.com/media/EPrzc_FX0AAMyb9.jpg" TargetMode="External"/><Relationship Id="rId3505" Type="http://schemas.openxmlformats.org/officeDocument/2006/relationships/hyperlink" Target="http://pbs.twimg.com/profile_images/1168182952011948033/Ltj6cPJX_normal.jpg" TargetMode="External"/><Relationship Id="rId4903" Type="http://schemas.openxmlformats.org/officeDocument/2006/relationships/hyperlink" Target="https://twitter.com/hassen_alkhaja/status/1223241588912132098" TargetMode="External"/><Relationship Id="rId426" Type="http://schemas.openxmlformats.org/officeDocument/2006/relationships/hyperlink" Target="http://pbs.twimg.com/profile_images/1203045908285394945/S0UEMgdd_normal.jpg" TargetMode="External"/><Relationship Id="rId1056" Type="http://schemas.openxmlformats.org/officeDocument/2006/relationships/hyperlink" Target="https://pbs.twimg.com/tweet_video_thumb/EPpGFE9X0AEBDLR.jpg" TargetMode="External"/><Relationship Id="rId2107" Type="http://schemas.openxmlformats.org/officeDocument/2006/relationships/hyperlink" Target="http://pbs.twimg.com/profile_images/1169143745150889984/X30s6obN_normal.jpg" TargetMode="External"/><Relationship Id="rId8083" Type="http://schemas.openxmlformats.org/officeDocument/2006/relationships/hyperlink" Target="https://twitter.com/alqahtane_fahad/status/1223740362914770944" TargetMode="External"/><Relationship Id="rId840" Type="http://schemas.openxmlformats.org/officeDocument/2006/relationships/hyperlink" Target="http://pbs.twimg.com/profile_images/1182028897413746688/3KYLs1KH_normal.jpg" TargetMode="External"/><Relationship Id="rId1470" Type="http://schemas.openxmlformats.org/officeDocument/2006/relationships/hyperlink" Target="http://pbs.twimg.com/profile_images/1210098471451156481/dXCo6CEE_normal.jpg" TargetMode="External"/><Relationship Id="rId2521" Type="http://schemas.openxmlformats.org/officeDocument/2006/relationships/hyperlink" Target="http://pbs.twimg.com/profile_images/1145417173541826571/-UTzpcFS_normal.jpg" TargetMode="External"/><Relationship Id="rId4279" Type="http://schemas.openxmlformats.org/officeDocument/2006/relationships/hyperlink" Target="http://pbs.twimg.com/profile_images/936679776781291522/NyaN048C_normal.jpg" TargetMode="External"/><Relationship Id="rId5677" Type="http://schemas.openxmlformats.org/officeDocument/2006/relationships/hyperlink" Target="https://twitter.com/the_stranger911/status/1223498971458539520" TargetMode="External"/><Relationship Id="rId6728" Type="http://schemas.openxmlformats.org/officeDocument/2006/relationships/hyperlink" Target="https://twitter.com/am20199/status/1223688339410366464" TargetMode="External"/><Relationship Id="rId1123" Type="http://schemas.openxmlformats.org/officeDocument/2006/relationships/hyperlink" Target="http://pbs.twimg.com/profile_images/883148086331064320/fJ24bMoc_normal.jpg" TargetMode="External"/><Relationship Id="rId4693" Type="http://schemas.openxmlformats.org/officeDocument/2006/relationships/hyperlink" Target="http://pbs.twimg.com/profile_images/1156920434149011461/0-Yc9e2I_normal.jpg" TargetMode="External"/><Relationship Id="rId5744" Type="http://schemas.openxmlformats.org/officeDocument/2006/relationships/hyperlink" Target="https://twitter.com/qatar7782s/status/1223129944290668544" TargetMode="External"/><Relationship Id="rId8150" Type="http://schemas.openxmlformats.org/officeDocument/2006/relationships/hyperlink" Target="https://twitter.com/lilywhi00429514/status/1223571239295385600" TargetMode="External"/><Relationship Id="rId3295" Type="http://schemas.openxmlformats.org/officeDocument/2006/relationships/hyperlink" Target="http://pbs.twimg.com/profile_images/1147178388840493058/w9PPg77-_normal.jpg" TargetMode="External"/><Relationship Id="rId4346" Type="http://schemas.openxmlformats.org/officeDocument/2006/relationships/hyperlink" Target="http://pbs.twimg.com/profile_images/1074876523793006593/0BafPyHf_normal.jpg" TargetMode="External"/><Relationship Id="rId4760" Type="http://schemas.openxmlformats.org/officeDocument/2006/relationships/hyperlink" Target="https://twitter.com/bo9abar/status/1223014205114212353" TargetMode="External"/><Relationship Id="rId5811" Type="http://schemas.openxmlformats.org/officeDocument/2006/relationships/hyperlink" Target="https://twitter.com/nalkuwari13/status/1223543835327856640" TargetMode="External"/><Relationship Id="rId8967" Type="http://schemas.openxmlformats.org/officeDocument/2006/relationships/hyperlink" Target="https://twitter.com/lavender4_/status/1223291001751703554" TargetMode="External"/><Relationship Id="rId3362" Type="http://schemas.openxmlformats.org/officeDocument/2006/relationships/hyperlink" Target="http://pbs.twimg.com/profile_images/1172040184013176834/2CNE1TI0_normal.jpg" TargetMode="External"/><Relationship Id="rId4413" Type="http://schemas.openxmlformats.org/officeDocument/2006/relationships/hyperlink" Target="https://pbs.twimg.com/media/EPuXUfqWkAAFtdy.jpg" TargetMode="External"/><Relationship Id="rId7569" Type="http://schemas.openxmlformats.org/officeDocument/2006/relationships/hyperlink" Target="https://twitter.com/itsh22/status/1223707620428656642" TargetMode="External"/><Relationship Id="rId7983" Type="http://schemas.openxmlformats.org/officeDocument/2006/relationships/hyperlink" Target="https://twitter.com/abmalsubaey/status/1223334119943393280" TargetMode="External"/><Relationship Id="rId283" Type="http://schemas.openxmlformats.org/officeDocument/2006/relationships/hyperlink" Target="https://pbs.twimg.com/ext_tw_video_thumb/1223687840619487239/pu/img/KqvpmTeVkjX34hht.jpg" TargetMode="External"/><Relationship Id="rId3015" Type="http://schemas.openxmlformats.org/officeDocument/2006/relationships/hyperlink" Target="http://pbs.twimg.com/profile_images/1188836981385682944/HAVcGjyY_normal.jpg" TargetMode="External"/><Relationship Id="rId6585" Type="http://schemas.openxmlformats.org/officeDocument/2006/relationships/hyperlink" Target="https://twitter.com/moha46hunt/status/1223678453209337856" TargetMode="External"/><Relationship Id="rId7636" Type="http://schemas.openxmlformats.org/officeDocument/2006/relationships/hyperlink" Target="https://twitter.com/dalal_qaa/status/1223390502260748288" TargetMode="External"/><Relationship Id="rId350" Type="http://schemas.openxmlformats.org/officeDocument/2006/relationships/hyperlink" Target="https://pbs.twimg.com/tweet_video_thumb/EPjfh-iX4AET8QL.jpg" TargetMode="External"/><Relationship Id="rId2031" Type="http://schemas.openxmlformats.org/officeDocument/2006/relationships/hyperlink" Target="https://pbs.twimg.com/media/EPsq0PNX0AAWN0w.jpg" TargetMode="External"/><Relationship Id="rId5187" Type="http://schemas.openxmlformats.org/officeDocument/2006/relationships/hyperlink" Target="https://twitter.com/bofaisal9111/status/1222964022359875584" TargetMode="External"/><Relationship Id="rId6238" Type="http://schemas.openxmlformats.org/officeDocument/2006/relationships/hyperlink" Target="https://twitter.com/baloon12255/status/1223270199341867009" TargetMode="External"/><Relationship Id="rId5254" Type="http://schemas.openxmlformats.org/officeDocument/2006/relationships/hyperlink" Target="https://twitter.com/alex_helali/status/1223351461851095045" TargetMode="External"/><Relationship Id="rId6652" Type="http://schemas.openxmlformats.org/officeDocument/2006/relationships/hyperlink" Target="https://twitter.com/6weeq9111/status/1223684252321054720" TargetMode="External"/><Relationship Id="rId7703" Type="http://schemas.openxmlformats.org/officeDocument/2006/relationships/hyperlink" Target="https://twitter.com/dananalothman/status/1223388822865698816" TargetMode="External"/><Relationship Id="rId1797" Type="http://schemas.openxmlformats.org/officeDocument/2006/relationships/hyperlink" Target="http://pbs.twimg.com/profile_images/985217946019606529/YqpdRq6__normal.jpg" TargetMode="External"/><Relationship Id="rId2848" Type="http://schemas.openxmlformats.org/officeDocument/2006/relationships/hyperlink" Target="http://pbs.twimg.com/profile_images/996349771043438592/XCk4xcuZ_normal.jpg" TargetMode="External"/><Relationship Id="rId6305" Type="http://schemas.openxmlformats.org/officeDocument/2006/relationships/hyperlink" Target="https://twitter.com/nasser_alyafey/status/1223224238120849409" TargetMode="External"/><Relationship Id="rId89" Type="http://schemas.openxmlformats.org/officeDocument/2006/relationships/hyperlink" Target="https://pbs.twimg.com/media/EPkDRPlWoAA_0S9.jpg" TargetMode="External"/><Relationship Id="rId1864" Type="http://schemas.openxmlformats.org/officeDocument/2006/relationships/hyperlink" Target="http://pbs.twimg.com/profile_images/1211754515453620230/gRJcyFNP_normal.jpg" TargetMode="External"/><Relationship Id="rId2915" Type="http://schemas.openxmlformats.org/officeDocument/2006/relationships/hyperlink" Target="http://pbs.twimg.com/profile_images/924165275896856576/dtLQ8sj__normal.jpg" TargetMode="External"/><Relationship Id="rId4270" Type="http://schemas.openxmlformats.org/officeDocument/2006/relationships/hyperlink" Target="http://pbs.twimg.com/profile_images/1055656510825644034/sQs2ReNa_normal.jpg" TargetMode="External"/><Relationship Id="rId5321" Type="http://schemas.openxmlformats.org/officeDocument/2006/relationships/hyperlink" Target="https://twitter.com/amalkh15/status/1223236062471958529" TargetMode="External"/><Relationship Id="rId8477" Type="http://schemas.openxmlformats.org/officeDocument/2006/relationships/hyperlink" Target="https://twitter.com/right_19080/status/1223668234148294659" TargetMode="External"/><Relationship Id="rId8891" Type="http://schemas.openxmlformats.org/officeDocument/2006/relationships/hyperlink" Target="https://twitter.com/fahadbuzwair/status/1223339656189816836" TargetMode="External"/><Relationship Id="rId1517" Type="http://schemas.openxmlformats.org/officeDocument/2006/relationships/hyperlink" Target="http://pbs.twimg.com/profile_images/1208299615524655104/bg-RCZ6C_normal.jpg" TargetMode="External"/><Relationship Id="rId7079" Type="http://schemas.openxmlformats.org/officeDocument/2006/relationships/hyperlink" Target="https://twitter.com/althani_anood/status/1223310734572118016" TargetMode="External"/><Relationship Id="rId7493" Type="http://schemas.openxmlformats.org/officeDocument/2006/relationships/hyperlink" Target="https://twitter.com/loveinqu/status/1223350535664865280" TargetMode="External"/><Relationship Id="rId8544" Type="http://schemas.openxmlformats.org/officeDocument/2006/relationships/hyperlink" Target="https://twitter.com/haji_z/status/1223810219307868161" TargetMode="External"/><Relationship Id="rId1931" Type="http://schemas.openxmlformats.org/officeDocument/2006/relationships/hyperlink" Target="http://pbs.twimg.com/profile_images/1217308560637530117/vRS6ex6Z_normal.jpg" TargetMode="External"/><Relationship Id="rId3689" Type="http://schemas.openxmlformats.org/officeDocument/2006/relationships/hyperlink" Target="http://pbs.twimg.com/profile_images/1205411910067331072/7hE79XWR_normal.jpg" TargetMode="External"/><Relationship Id="rId6095" Type="http://schemas.openxmlformats.org/officeDocument/2006/relationships/hyperlink" Target="https://twitter.com/nayef__qatar/status/1223519809264025602" TargetMode="External"/><Relationship Id="rId7146" Type="http://schemas.openxmlformats.org/officeDocument/2006/relationships/hyperlink" Target="https://twitter.com/_aysha_aa/status/1223057035929038853" TargetMode="External"/><Relationship Id="rId7560" Type="http://schemas.openxmlformats.org/officeDocument/2006/relationships/hyperlink" Target="https://twitter.com/geminii59/status/1223191060232527873" TargetMode="External"/><Relationship Id="rId8611" Type="http://schemas.openxmlformats.org/officeDocument/2006/relationships/hyperlink" Target="https://twitter.com/aljaidahj/status/1223229501812936705" TargetMode="External"/><Relationship Id="rId6162" Type="http://schemas.openxmlformats.org/officeDocument/2006/relationships/hyperlink" Target="https://twitter.com/h7kt2/status/1223589118032084993" TargetMode="External"/><Relationship Id="rId7213" Type="http://schemas.openxmlformats.org/officeDocument/2006/relationships/hyperlink" Target="https://twitter.com/ops6015/status/1223703351608717314" TargetMode="External"/><Relationship Id="rId677" Type="http://schemas.openxmlformats.org/officeDocument/2006/relationships/hyperlink" Target="http://pbs.twimg.com/profile_images/1135649604354084865/1sFFRAh1_normal.jpg" TargetMode="External"/><Relationship Id="rId2358" Type="http://schemas.openxmlformats.org/officeDocument/2006/relationships/hyperlink" Target="http://pbs.twimg.com/profile_images/1072422891134828546/3pniZS5Z_normal.jpg" TargetMode="External"/><Relationship Id="rId3756" Type="http://schemas.openxmlformats.org/officeDocument/2006/relationships/hyperlink" Target="http://pbs.twimg.com/profile_images/1193707070186541056/vdd34NlL_normal.jpg" TargetMode="External"/><Relationship Id="rId4807" Type="http://schemas.openxmlformats.org/officeDocument/2006/relationships/hyperlink" Target="https://twitter.com/almusleh_11/status/1223093606027857925" TargetMode="External"/><Relationship Id="rId2772" Type="http://schemas.openxmlformats.org/officeDocument/2006/relationships/hyperlink" Target="http://pbs.twimg.com/profile_images/1188216943154814976/4y5rVND9_normal.jpg" TargetMode="External"/><Relationship Id="rId3409" Type="http://schemas.openxmlformats.org/officeDocument/2006/relationships/hyperlink" Target="http://pbs.twimg.com/profile_images/2934886216/53672dfb1f11f1821a96b8f671263542_normal.jpeg" TargetMode="External"/><Relationship Id="rId3823" Type="http://schemas.openxmlformats.org/officeDocument/2006/relationships/hyperlink" Target="http://pbs.twimg.com/profile_images/1001576335116877824/R-60Up9R_normal.jpg" TargetMode="External"/><Relationship Id="rId6979" Type="http://schemas.openxmlformats.org/officeDocument/2006/relationships/hyperlink" Target="https://twitter.com/hassan_alkuwari/status/1223701847153741825" TargetMode="External"/><Relationship Id="rId9038" Type="http://schemas.openxmlformats.org/officeDocument/2006/relationships/hyperlink" Target="https://api.twitter.com/1.1/geo/id/0033b59d59056043.json" TargetMode="External"/><Relationship Id="rId744" Type="http://schemas.openxmlformats.org/officeDocument/2006/relationships/hyperlink" Target="http://pbs.twimg.com/profile_images/888502778766647296/0t3VIYIf_normal.jpg" TargetMode="External"/><Relationship Id="rId1374" Type="http://schemas.openxmlformats.org/officeDocument/2006/relationships/hyperlink" Target="http://pbs.twimg.com/profile_images/1214208276218306560/ZAyjEDT9_normal.jpg" TargetMode="External"/><Relationship Id="rId2425" Type="http://schemas.openxmlformats.org/officeDocument/2006/relationships/hyperlink" Target="http://pbs.twimg.com/profile_images/1151770364009209858/OXWAk3SE_normal.jpg" TargetMode="External"/><Relationship Id="rId5995" Type="http://schemas.openxmlformats.org/officeDocument/2006/relationships/hyperlink" Target="https://twitter.com/bero86633727/status/1223565944250912768" TargetMode="External"/><Relationship Id="rId80" Type="http://schemas.openxmlformats.org/officeDocument/2006/relationships/hyperlink" Target="https://twitter.com/nadeebqa/status/1223260802158821378" TargetMode="External"/><Relationship Id="rId811" Type="http://schemas.openxmlformats.org/officeDocument/2006/relationships/hyperlink" Target="http://abs.twimg.com/sticky/default_profile_images/default_profile_normal.png" TargetMode="External"/><Relationship Id="rId1027" Type="http://schemas.openxmlformats.org/officeDocument/2006/relationships/hyperlink" Target="http://abs.twimg.com/sticky/default_profile_images/default_profile_normal.png" TargetMode="External"/><Relationship Id="rId1441" Type="http://schemas.openxmlformats.org/officeDocument/2006/relationships/hyperlink" Target="http://pbs.twimg.com/profile_images/1218321036887969792/aILI-NRJ_normal.jpg" TargetMode="External"/><Relationship Id="rId4597" Type="http://schemas.openxmlformats.org/officeDocument/2006/relationships/hyperlink" Target="http://pbs.twimg.com/profile_images/1208492516858847234/IMmT8pVO_normal.jpg" TargetMode="External"/><Relationship Id="rId5648" Type="http://schemas.openxmlformats.org/officeDocument/2006/relationships/hyperlink" Target="https://twitter.com/drkhaledselwadi/status/1223490022080438272" TargetMode="External"/><Relationship Id="rId8054" Type="http://schemas.openxmlformats.org/officeDocument/2006/relationships/hyperlink" Target="https://twitter.com/bosand_qtr/status/1223754258744578048" TargetMode="External"/><Relationship Id="rId3199" Type="http://schemas.openxmlformats.org/officeDocument/2006/relationships/hyperlink" Target="http://pbs.twimg.com/profile_images/1213854942890299392/IybTLHyW_normal.jpg" TargetMode="External"/><Relationship Id="rId4664" Type="http://schemas.openxmlformats.org/officeDocument/2006/relationships/hyperlink" Target="http://pbs.twimg.com/profile_images/910415787386695680/sjYFtTTj_normal.jpg" TargetMode="External"/><Relationship Id="rId5715" Type="http://schemas.openxmlformats.org/officeDocument/2006/relationships/hyperlink" Target="https://twitter.com/nouufie/status/1223508731108962305" TargetMode="External"/><Relationship Id="rId7070" Type="http://schemas.openxmlformats.org/officeDocument/2006/relationships/hyperlink" Target="https://twitter.com/79abiqtr2/status/1223379199186153475" TargetMode="External"/><Relationship Id="rId8121" Type="http://schemas.openxmlformats.org/officeDocument/2006/relationships/hyperlink" Target="https://twitter.com/mohammed_17/status/1223772691724980224" TargetMode="External"/><Relationship Id="rId3266" Type="http://schemas.openxmlformats.org/officeDocument/2006/relationships/hyperlink" Target="http://pbs.twimg.com/profile_images/902477343570014208/6iy7odBU_normal.jpg" TargetMode="External"/><Relationship Id="rId4317" Type="http://schemas.openxmlformats.org/officeDocument/2006/relationships/hyperlink" Target="http://pbs.twimg.com/profile_images/1222173643519799297/X831jDBU_normal.jpg" TargetMode="External"/><Relationship Id="rId187" Type="http://schemas.openxmlformats.org/officeDocument/2006/relationships/hyperlink" Target="https://pbs.twimg.com/ext_tw_video_thumb/1223687840619487239/pu/img/KqvpmTeVkjX34hht.jpg" TargetMode="External"/><Relationship Id="rId2282" Type="http://schemas.openxmlformats.org/officeDocument/2006/relationships/hyperlink" Target="http://pbs.twimg.com/profile_images/1106569025616838656/K1JlR3VS_normal.jpg" TargetMode="External"/><Relationship Id="rId3680" Type="http://schemas.openxmlformats.org/officeDocument/2006/relationships/hyperlink" Target="http://pbs.twimg.com/profile_images/938706736319365120/QpgvkBAL_normal.jpg" TargetMode="External"/><Relationship Id="rId4731" Type="http://schemas.openxmlformats.org/officeDocument/2006/relationships/hyperlink" Target="https://twitter.com/thebest5514/status/1222984145829289985" TargetMode="External"/><Relationship Id="rId6489" Type="http://schemas.openxmlformats.org/officeDocument/2006/relationships/hyperlink" Target="https://twitter.com/jehadsoliman/status/1223657930714755073" TargetMode="External"/><Relationship Id="rId7887" Type="http://schemas.openxmlformats.org/officeDocument/2006/relationships/hyperlink" Target="https://twitter.com/jmssm2022/status/1223237871064227840" TargetMode="External"/><Relationship Id="rId8938" Type="http://schemas.openxmlformats.org/officeDocument/2006/relationships/hyperlink" Target="https://twitter.com/lavender4_/status/1223179344455008256" TargetMode="External"/><Relationship Id="rId254" Type="http://schemas.openxmlformats.org/officeDocument/2006/relationships/hyperlink" Target="https://pbs.twimg.com/media/EPtk9dQWoAEZvyN.jpg" TargetMode="External"/><Relationship Id="rId3333" Type="http://schemas.openxmlformats.org/officeDocument/2006/relationships/hyperlink" Target="http://pbs.twimg.com/profile_images/444057483137388546/TgNVbA_g_normal.jpeg" TargetMode="External"/><Relationship Id="rId7954" Type="http://schemas.openxmlformats.org/officeDocument/2006/relationships/hyperlink" Target="https://twitter.com/sperantish/status/1223741385767104513" TargetMode="External"/><Relationship Id="rId3400" Type="http://schemas.openxmlformats.org/officeDocument/2006/relationships/hyperlink" Target="https://pbs.twimg.com/media/EPrzc_FX0AAMyb9.jpg" TargetMode="External"/><Relationship Id="rId6556" Type="http://schemas.openxmlformats.org/officeDocument/2006/relationships/hyperlink" Target="https://twitter.com/if53v9lr84/status/1223672368062660614" TargetMode="External"/><Relationship Id="rId6970" Type="http://schemas.openxmlformats.org/officeDocument/2006/relationships/hyperlink" Target="https://twitter.com/awishhi/status/1223700692852002816" TargetMode="External"/><Relationship Id="rId7607" Type="http://schemas.openxmlformats.org/officeDocument/2006/relationships/hyperlink" Target="https://twitter.com/bozaid_alyafei/status/1223727890707230725" TargetMode="External"/><Relationship Id="rId321" Type="http://schemas.openxmlformats.org/officeDocument/2006/relationships/hyperlink" Target="https://pbs.twimg.com/ext_tw_video_thumb/1223780183871836160/pu/img/mQZIKE8E9N5rhgWU.jpg" TargetMode="External"/><Relationship Id="rId2002" Type="http://schemas.openxmlformats.org/officeDocument/2006/relationships/hyperlink" Target="http://pbs.twimg.com/profile_images/1066339395651948544/ebqJReQI_normal.jpg" TargetMode="External"/><Relationship Id="rId5158" Type="http://schemas.openxmlformats.org/officeDocument/2006/relationships/hyperlink" Target="https://twitter.com/_alsnafeah_/status/1223336536609042433" TargetMode="External"/><Relationship Id="rId5572" Type="http://schemas.openxmlformats.org/officeDocument/2006/relationships/hyperlink" Target="https://twitter.com/9areral8lam/status/1223031870260240387" TargetMode="External"/><Relationship Id="rId6209" Type="http://schemas.openxmlformats.org/officeDocument/2006/relationships/hyperlink" Target="https://twitter.com/7almohannadi73/status/1223363231164633089" TargetMode="External"/><Relationship Id="rId6623" Type="http://schemas.openxmlformats.org/officeDocument/2006/relationships/hyperlink" Target="https://twitter.com/hamadal4491/status/1223683765068759043" TargetMode="External"/><Relationship Id="rId1768" Type="http://schemas.openxmlformats.org/officeDocument/2006/relationships/hyperlink" Target="http://pbs.twimg.com/profile_images/1172810762529759232/gaxcmatT_normal.jpg" TargetMode="External"/><Relationship Id="rId2819" Type="http://schemas.openxmlformats.org/officeDocument/2006/relationships/hyperlink" Target="http://pbs.twimg.com/profile_images/1208492516858847234/IMmT8pVO_normal.jpg" TargetMode="External"/><Relationship Id="rId4174" Type="http://schemas.openxmlformats.org/officeDocument/2006/relationships/hyperlink" Target="http://pbs.twimg.com/profile_images/1158706367986839553/q2HFg_IA_normal.jpg" TargetMode="External"/><Relationship Id="rId5225" Type="http://schemas.openxmlformats.org/officeDocument/2006/relationships/hyperlink" Target="https://twitter.com/f1gik6pjewqyo05/status/1223348703190274049" TargetMode="External"/><Relationship Id="rId8795" Type="http://schemas.openxmlformats.org/officeDocument/2006/relationships/hyperlink" Target="https://twitter.com/aljabera245/status/1223137080705998849" TargetMode="External"/><Relationship Id="rId3190" Type="http://schemas.openxmlformats.org/officeDocument/2006/relationships/hyperlink" Target="http://pbs.twimg.com/profile_images/1207702019030413312/-7eZE7Ky_normal.jpg" TargetMode="External"/><Relationship Id="rId4241" Type="http://schemas.openxmlformats.org/officeDocument/2006/relationships/hyperlink" Target="http://pbs.twimg.com/profile_images/1169242137403232258/6CKZ8hgE_normal.jpg" TargetMode="External"/><Relationship Id="rId7397" Type="http://schemas.openxmlformats.org/officeDocument/2006/relationships/hyperlink" Target="https://twitter.com/qatarhaya2022/status/1223712334562107393" TargetMode="External"/><Relationship Id="rId8448" Type="http://schemas.openxmlformats.org/officeDocument/2006/relationships/hyperlink" Target="https://twitter.com/abdullaqat93/status/1223499154246242309" TargetMode="External"/><Relationship Id="rId1835" Type="http://schemas.openxmlformats.org/officeDocument/2006/relationships/hyperlink" Target="http://pbs.twimg.com/profile_images/1110220022604009473/cfNTf3R8_normal.jpg" TargetMode="External"/><Relationship Id="rId7464" Type="http://schemas.openxmlformats.org/officeDocument/2006/relationships/hyperlink" Target="https://twitter.com/ho44o/status/1223718521961701378" TargetMode="External"/><Relationship Id="rId8862" Type="http://schemas.openxmlformats.org/officeDocument/2006/relationships/hyperlink" Target="https://twitter.com/khalidaljumaily/status/1223828201950105602" TargetMode="External"/><Relationship Id="rId1902" Type="http://schemas.openxmlformats.org/officeDocument/2006/relationships/hyperlink" Target="http://pbs.twimg.com/profile_images/1199237334463631365/Qi86Abff_normal.jpg" TargetMode="External"/><Relationship Id="rId6066" Type="http://schemas.openxmlformats.org/officeDocument/2006/relationships/hyperlink" Target="https://twitter.com/monyytah/status/1223575119882309632" TargetMode="External"/><Relationship Id="rId7117" Type="http://schemas.openxmlformats.org/officeDocument/2006/relationships/hyperlink" Target="https://twitter.com/xsalmanix/status/1223378936090038273" TargetMode="External"/><Relationship Id="rId8515" Type="http://schemas.openxmlformats.org/officeDocument/2006/relationships/hyperlink" Target="https://twitter.com/3obtii/status/1222973082501033990" TargetMode="External"/><Relationship Id="rId6480" Type="http://schemas.openxmlformats.org/officeDocument/2006/relationships/hyperlink" Target="https://twitter.com/hmoyza/status/1223655366220812294" TargetMode="External"/><Relationship Id="rId7531" Type="http://schemas.openxmlformats.org/officeDocument/2006/relationships/hyperlink" Target="https://twitter.com/bohamadalkasadi/status/1223720980020912128" TargetMode="External"/><Relationship Id="rId995" Type="http://schemas.openxmlformats.org/officeDocument/2006/relationships/hyperlink" Target="http://pbs.twimg.com/profile_images/1142646218662850560/c1sf_tDd_normal.jpg" TargetMode="External"/><Relationship Id="rId2676" Type="http://schemas.openxmlformats.org/officeDocument/2006/relationships/hyperlink" Target="https://pbs.twimg.com/media/EPtk9dQWoAEZvyN.jpg" TargetMode="External"/><Relationship Id="rId3727" Type="http://schemas.openxmlformats.org/officeDocument/2006/relationships/hyperlink" Target="https://pbs.twimg.com/media/EPuoYgHXkAA21kS.jpg" TargetMode="External"/><Relationship Id="rId5082" Type="http://schemas.openxmlformats.org/officeDocument/2006/relationships/hyperlink" Target="https://twitter.com/msdalloul/status/1223307967543554050" TargetMode="External"/><Relationship Id="rId6133" Type="http://schemas.openxmlformats.org/officeDocument/2006/relationships/hyperlink" Target="https://twitter.com/halawala/status/1223582001116188677" TargetMode="External"/><Relationship Id="rId648" Type="http://schemas.openxmlformats.org/officeDocument/2006/relationships/hyperlink" Target="http://pbs.twimg.com/profile_images/1217789463985819650/AZaZsaKw_normal.jpg" TargetMode="External"/><Relationship Id="rId1278" Type="http://schemas.openxmlformats.org/officeDocument/2006/relationships/hyperlink" Target="http://pbs.twimg.com/profile_images/1149360291525869568/LeORZtZC_normal.jpg" TargetMode="External"/><Relationship Id="rId1692" Type="http://schemas.openxmlformats.org/officeDocument/2006/relationships/hyperlink" Target="http://pbs.twimg.com/profile_images/1220008486932819973/amXffYMj_normal.jpg" TargetMode="External"/><Relationship Id="rId2329" Type="http://schemas.openxmlformats.org/officeDocument/2006/relationships/hyperlink" Target="http://pbs.twimg.com/profile_images/1199332856226435073/45gLC6Tz_normal.jpg" TargetMode="External"/><Relationship Id="rId2743" Type="http://schemas.openxmlformats.org/officeDocument/2006/relationships/hyperlink" Target="http://pbs.twimg.com/profile_images/1219337782897926146/licuxOfd_normal.jpg" TargetMode="External"/><Relationship Id="rId5899" Type="http://schemas.openxmlformats.org/officeDocument/2006/relationships/hyperlink" Target="https://twitter.com/muneerax/status/1223293236363571200" TargetMode="External"/><Relationship Id="rId6200" Type="http://schemas.openxmlformats.org/officeDocument/2006/relationships/hyperlink" Target="https://twitter.com/leq6ry/status/1223594256994066432" TargetMode="External"/><Relationship Id="rId715" Type="http://schemas.openxmlformats.org/officeDocument/2006/relationships/hyperlink" Target="http://pbs.twimg.com/profile_images/1221103884690690048/1W1AoW_d_normal.jpg" TargetMode="External"/><Relationship Id="rId1345" Type="http://schemas.openxmlformats.org/officeDocument/2006/relationships/hyperlink" Target="http://pbs.twimg.com/profile_images/1221495357126955008/JZrErEEn_normal.jpg" TargetMode="External"/><Relationship Id="rId8372" Type="http://schemas.openxmlformats.org/officeDocument/2006/relationships/hyperlink" Target="https://twitter.com/um_jaber1989/status/1222982144940826624" TargetMode="External"/><Relationship Id="rId9009" Type="http://schemas.openxmlformats.org/officeDocument/2006/relationships/hyperlink" Target="https://twitter.com/_fahadalmalki/status/1223831667929907202" TargetMode="External"/><Relationship Id="rId2810" Type="http://schemas.openxmlformats.org/officeDocument/2006/relationships/hyperlink" Target="http://pbs.twimg.com/profile_images/1209283738653339648/eCDGM5fP_normal.jpg" TargetMode="External"/><Relationship Id="rId4568" Type="http://schemas.openxmlformats.org/officeDocument/2006/relationships/hyperlink" Target="http://pbs.twimg.com/profile_images/1221729521205944320/fM0i-tMG_normal.jpg" TargetMode="External"/><Relationship Id="rId5966" Type="http://schemas.openxmlformats.org/officeDocument/2006/relationships/hyperlink" Target="https://twitter.com/halatamimiii/status/1223560521661734912" TargetMode="External"/><Relationship Id="rId8025" Type="http://schemas.openxmlformats.org/officeDocument/2006/relationships/hyperlink" Target="https://twitter.com/hamadk994/status/1223726615852650496" TargetMode="External"/><Relationship Id="rId51" Type="http://schemas.openxmlformats.org/officeDocument/2006/relationships/hyperlink" Target="https://twitter.com/Queen___ahmed/status/1223566010051067904?s=19" TargetMode="External"/><Relationship Id="rId1412" Type="http://schemas.openxmlformats.org/officeDocument/2006/relationships/hyperlink" Target="http://pbs.twimg.com/profile_images/1176409486891855872/lN2f429C_normal.jpg" TargetMode="External"/><Relationship Id="rId4982" Type="http://schemas.openxmlformats.org/officeDocument/2006/relationships/hyperlink" Target="https://twitter.com/flaviabrunjg/status/1223271838744223745" TargetMode="External"/><Relationship Id="rId5619" Type="http://schemas.openxmlformats.org/officeDocument/2006/relationships/hyperlink" Target="https://twitter.com/h_aldosari1/status/1223475977096966147" TargetMode="External"/><Relationship Id="rId7041" Type="http://schemas.openxmlformats.org/officeDocument/2006/relationships/hyperlink" Target="https://twitter.com/roda_ah/status/1223267269536616449" TargetMode="External"/><Relationship Id="rId3584" Type="http://schemas.openxmlformats.org/officeDocument/2006/relationships/hyperlink" Target="http://pbs.twimg.com/profile_images/1218052355591196673/iIGA9t-z_normal.jpg" TargetMode="External"/><Relationship Id="rId4635" Type="http://schemas.openxmlformats.org/officeDocument/2006/relationships/hyperlink" Target="http://pbs.twimg.com/profile_images/1115848080153247747/Ec2BR7Tz_normal.jpg" TargetMode="External"/><Relationship Id="rId158" Type="http://schemas.openxmlformats.org/officeDocument/2006/relationships/hyperlink" Target="https://pbs.twimg.com/media/EPtWTp6WkAEgVDy.jpg" TargetMode="External"/><Relationship Id="rId2186" Type="http://schemas.openxmlformats.org/officeDocument/2006/relationships/hyperlink" Target="http://pbs.twimg.com/profile_images/1117398964943429632/9nJ68Xc-_normal.jpg" TargetMode="External"/><Relationship Id="rId3237" Type="http://schemas.openxmlformats.org/officeDocument/2006/relationships/hyperlink" Target="http://pbs.twimg.com/profile_images/1162574693418917888/ue0ZxS4R_normal.jpg" TargetMode="External"/><Relationship Id="rId3651" Type="http://schemas.openxmlformats.org/officeDocument/2006/relationships/hyperlink" Target="https://pbs.twimg.com/media/EPufR-WWoAAeO8d.jpg" TargetMode="External"/><Relationship Id="rId4702" Type="http://schemas.openxmlformats.org/officeDocument/2006/relationships/hyperlink" Target="http://pbs.twimg.com/profile_images/1172589958588223488/CY7jPLFr_normal.jpg" TargetMode="External"/><Relationship Id="rId7858" Type="http://schemas.openxmlformats.org/officeDocument/2006/relationships/hyperlink" Target="https://twitter.com/_emanr/status/1223717120174936066" TargetMode="External"/><Relationship Id="rId8909" Type="http://schemas.openxmlformats.org/officeDocument/2006/relationships/hyperlink" Target="https://twitter.com/abdalazez400/status/1223535624554237954" TargetMode="External"/><Relationship Id="rId572" Type="http://schemas.openxmlformats.org/officeDocument/2006/relationships/hyperlink" Target="http://pbs.twimg.com/profile_images/1168249134727540737/nrR5Fo0J_normal.jpg" TargetMode="External"/><Relationship Id="rId2253" Type="http://schemas.openxmlformats.org/officeDocument/2006/relationships/hyperlink" Target="https://pbs.twimg.com/media/EPtacaoW4AE6Mef.jpg" TargetMode="External"/><Relationship Id="rId3304" Type="http://schemas.openxmlformats.org/officeDocument/2006/relationships/hyperlink" Target="http://abs.twimg.com/sticky/default_profile_images/default_profile_normal.png" TargetMode="External"/><Relationship Id="rId6874" Type="http://schemas.openxmlformats.org/officeDocument/2006/relationships/hyperlink" Target="https://twitter.com/ndohaa/status/1223697682457341955" TargetMode="External"/><Relationship Id="rId7925" Type="http://schemas.openxmlformats.org/officeDocument/2006/relationships/hyperlink" Target="https://twitter.com/wanwho/status/1223355186443407360" TargetMode="External"/><Relationship Id="rId225" Type="http://schemas.openxmlformats.org/officeDocument/2006/relationships/hyperlink" Target="https://pbs.twimg.com/media/EPt3w86WoAErxwh.jpg" TargetMode="External"/><Relationship Id="rId2320" Type="http://schemas.openxmlformats.org/officeDocument/2006/relationships/hyperlink" Target="http://pbs.twimg.com/profile_images/1199332856226435073/45gLC6Tz_normal.jpg" TargetMode="External"/><Relationship Id="rId5476" Type="http://schemas.openxmlformats.org/officeDocument/2006/relationships/hyperlink" Target="https://twitter.com/belhaelkefi/status/1223398684756455426" TargetMode="External"/><Relationship Id="rId6527" Type="http://schemas.openxmlformats.org/officeDocument/2006/relationships/hyperlink" Target="https://twitter.com/vgy_hq/status/1223664907574501377" TargetMode="External"/><Relationship Id="rId4078" Type="http://schemas.openxmlformats.org/officeDocument/2006/relationships/hyperlink" Target="http://pbs.twimg.com/profile_images/1154509612017692672/UwGdfqXz_normal.jpg" TargetMode="External"/><Relationship Id="rId4492" Type="http://schemas.openxmlformats.org/officeDocument/2006/relationships/hyperlink" Target="http://pbs.twimg.com/profile_images/1142753210391826432/P5EiqS7T_normal.jpg" TargetMode="External"/><Relationship Id="rId5129" Type="http://schemas.openxmlformats.org/officeDocument/2006/relationships/hyperlink" Target="https://twitter.com/alabdullah5522/status/1223262803231899648" TargetMode="External"/><Relationship Id="rId5543" Type="http://schemas.openxmlformats.org/officeDocument/2006/relationships/hyperlink" Target="https://twitter.com/yk5088/status/1223286897339965440" TargetMode="External"/><Relationship Id="rId5890" Type="http://schemas.openxmlformats.org/officeDocument/2006/relationships/hyperlink" Target="https://twitter.com/mfw888/status/1223078328971812875" TargetMode="External"/><Relationship Id="rId6941" Type="http://schemas.openxmlformats.org/officeDocument/2006/relationships/hyperlink" Target="https://twitter.com/01234ahmad/status/1223700028608389120" TargetMode="External"/><Relationship Id="rId8699" Type="http://schemas.openxmlformats.org/officeDocument/2006/relationships/hyperlink" Target="https://twitter.com/hudaalmohannad2/status/1223489991692693505" TargetMode="External"/><Relationship Id="rId9000" Type="http://schemas.openxmlformats.org/officeDocument/2006/relationships/hyperlink" Target="https://twitter.com/faisala99528709/status/1223683308409757696" TargetMode="External"/><Relationship Id="rId3094" Type="http://schemas.openxmlformats.org/officeDocument/2006/relationships/hyperlink" Target="http://pbs.twimg.com/profile_images/1157331585542303745/1h3m0bZ4_normal.jpg" TargetMode="External"/><Relationship Id="rId4145" Type="http://schemas.openxmlformats.org/officeDocument/2006/relationships/hyperlink" Target="http://pbs.twimg.com/profile_images/1042481136293818369/iD9o7sL5_normal.jpg" TargetMode="External"/><Relationship Id="rId1739" Type="http://schemas.openxmlformats.org/officeDocument/2006/relationships/hyperlink" Target="https://pbs.twimg.com/media/EPrzc_FX0AAMyb9.jpg" TargetMode="External"/><Relationship Id="rId5610" Type="http://schemas.openxmlformats.org/officeDocument/2006/relationships/hyperlink" Target="https://twitter.com/mhqtr1/status/1223468640420450304" TargetMode="External"/><Relationship Id="rId8766" Type="http://schemas.openxmlformats.org/officeDocument/2006/relationships/hyperlink" Target="https://twitter.com/rashid_alkuwari/status/1223551832741511170" TargetMode="External"/><Relationship Id="rId1806" Type="http://schemas.openxmlformats.org/officeDocument/2006/relationships/hyperlink" Target="http://pbs.twimg.com/profile_images/1219602917759635457/DoznX1G9_normal.jpg" TargetMode="External"/><Relationship Id="rId3161" Type="http://schemas.openxmlformats.org/officeDocument/2006/relationships/hyperlink" Target="http://pbs.twimg.com/profile_images/1035354448573464576/TrzJlCid_normal.jpg" TargetMode="External"/><Relationship Id="rId4212" Type="http://schemas.openxmlformats.org/officeDocument/2006/relationships/hyperlink" Target="http://pbs.twimg.com/profile_images/719603302112051200/9hVDNHVT_normal.jpg" TargetMode="External"/><Relationship Id="rId7368" Type="http://schemas.openxmlformats.org/officeDocument/2006/relationships/hyperlink" Target="https://twitter.com/deqatar/status/1223702538358267904" TargetMode="External"/><Relationship Id="rId7782" Type="http://schemas.openxmlformats.org/officeDocument/2006/relationships/hyperlink" Target="https://twitter.com/abk__8/status/1223738301426716672" TargetMode="External"/><Relationship Id="rId8419" Type="http://schemas.openxmlformats.org/officeDocument/2006/relationships/hyperlink" Target="https://twitter.com/_mba57/status/1223680593600372736" TargetMode="External"/><Relationship Id="rId8833" Type="http://schemas.openxmlformats.org/officeDocument/2006/relationships/hyperlink" Target="https://twitter.com/bohomoud007/status/1223354786319200256" TargetMode="External"/><Relationship Id="rId3978" Type="http://schemas.openxmlformats.org/officeDocument/2006/relationships/hyperlink" Target="https://pbs.twimg.com/media/EPshNlOW4AIknkd.jpg" TargetMode="External"/><Relationship Id="rId6384" Type="http://schemas.openxmlformats.org/officeDocument/2006/relationships/hyperlink" Target="https://twitter.com/umjassim_75/status/1223625852887490560" TargetMode="External"/><Relationship Id="rId7435" Type="http://schemas.openxmlformats.org/officeDocument/2006/relationships/hyperlink" Target="https://twitter.com/maryam82438352/status/1223524530687221761" TargetMode="External"/><Relationship Id="rId8900" Type="http://schemas.openxmlformats.org/officeDocument/2006/relationships/hyperlink" Target="https://twitter.com/qatar_mssk/status/1223561685216169984" TargetMode="External"/><Relationship Id="rId899" Type="http://schemas.openxmlformats.org/officeDocument/2006/relationships/hyperlink" Target="http://pbs.twimg.com/profile_images/1190973841616637952/W--k8uwS_normal.jpg" TargetMode="External"/><Relationship Id="rId6037" Type="http://schemas.openxmlformats.org/officeDocument/2006/relationships/hyperlink" Target="https://twitter.com/abbeer_69/status/1223569798606610434" TargetMode="External"/><Relationship Id="rId6451" Type="http://schemas.openxmlformats.org/officeDocument/2006/relationships/hyperlink" Target="https://twitter.com/malkh5550/status/1223646210290081796" TargetMode="External"/><Relationship Id="rId7502" Type="http://schemas.openxmlformats.org/officeDocument/2006/relationships/hyperlink" Target="https://twitter.com/kalkubaisiqtr/status/1223406734628179968" TargetMode="External"/><Relationship Id="rId966" Type="http://schemas.openxmlformats.org/officeDocument/2006/relationships/hyperlink" Target="http://pbs.twimg.com/profile_images/1169248539211370496/xW0KpteC_normal.jpg" TargetMode="External"/><Relationship Id="rId1596" Type="http://schemas.openxmlformats.org/officeDocument/2006/relationships/hyperlink" Target="http://pbs.twimg.com/profile_images/875481700993781760/918y0Icw_normal.jpg" TargetMode="External"/><Relationship Id="rId2647" Type="http://schemas.openxmlformats.org/officeDocument/2006/relationships/hyperlink" Target="http://pbs.twimg.com/profile_images/755888579566592001/Bog7C9DU_normal.jpg" TargetMode="External"/><Relationship Id="rId2994" Type="http://schemas.openxmlformats.org/officeDocument/2006/relationships/hyperlink" Target="http://pbs.twimg.com/profile_images/942847206951972865/FXAR_1Kv_normal.jpg" TargetMode="External"/><Relationship Id="rId5053" Type="http://schemas.openxmlformats.org/officeDocument/2006/relationships/hyperlink" Target="https://twitter.com/little_woman78/status/1222979098672291840" TargetMode="External"/><Relationship Id="rId6104" Type="http://schemas.openxmlformats.org/officeDocument/2006/relationships/hyperlink" Target="https://twitter.com/monasalri/status/1223579126528991234" TargetMode="External"/><Relationship Id="rId619" Type="http://schemas.openxmlformats.org/officeDocument/2006/relationships/hyperlink" Target="http://pbs.twimg.com/profile_images/1210397002154070016/TissTh4k_normal.jpg" TargetMode="External"/><Relationship Id="rId1249" Type="http://schemas.openxmlformats.org/officeDocument/2006/relationships/hyperlink" Target="http://pbs.twimg.com/profile_images/885644912363945985/X8zA0aHI_normal.jpg" TargetMode="External"/><Relationship Id="rId5120" Type="http://schemas.openxmlformats.org/officeDocument/2006/relationships/hyperlink" Target="https://twitter.com/shaikha1122334/status/1223334024439005189" TargetMode="External"/><Relationship Id="rId8276" Type="http://schemas.openxmlformats.org/officeDocument/2006/relationships/hyperlink" Target="https://twitter.com/umhamad95/status/1223801927286259713" TargetMode="External"/><Relationship Id="rId1663" Type="http://schemas.openxmlformats.org/officeDocument/2006/relationships/hyperlink" Target="https://pbs.twimg.com/media/EPr2yQZX4AAmgWH.jpg" TargetMode="External"/><Relationship Id="rId2714" Type="http://schemas.openxmlformats.org/officeDocument/2006/relationships/hyperlink" Target="http://pbs.twimg.com/profile_images/1203851736131215361/JNn3qG5I_normal.jpg" TargetMode="External"/><Relationship Id="rId8690" Type="http://schemas.openxmlformats.org/officeDocument/2006/relationships/hyperlink" Target="https://twitter.com/buickobaid/status/1223384081557336070" TargetMode="External"/><Relationship Id="rId1316" Type="http://schemas.openxmlformats.org/officeDocument/2006/relationships/hyperlink" Target="http://pbs.twimg.com/profile_images/1137279921351532545/SwQvY3i6_normal.jpg" TargetMode="External"/><Relationship Id="rId1730" Type="http://schemas.openxmlformats.org/officeDocument/2006/relationships/hyperlink" Target="http://pbs.twimg.com/profile_images/3248050209/521e2a3e23f2299c020a7862b1c4da0c_normal.jpeg" TargetMode="External"/><Relationship Id="rId4886" Type="http://schemas.openxmlformats.org/officeDocument/2006/relationships/hyperlink" Target="https://twitter.com/r_roro93/status/1223231348812414977" TargetMode="External"/><Relationship Id="rId5937" Type="http://schemas.openxmlformats.org/officeDocument/2006/relationships/hyperlink" Target="https://twitter.com/jassim4007/status/1223458090827362304" TargetMode="External"/><Relationship Id="rId7292" Type="http://schemas.openxmlformats.org/officeDocument/2006/relationships/hyperlink" Target="https://twitter.com/bojassim1976/status/1223082134153220097" TargetMode="External"/><Relationship Id="rId8343" Type="http://schemas.openxmlformats.org/officeDocument/2006/relationships/hyperlink" Target="https://twitter.com/_mba57/status/1223671586252906496" TargetMode="External"/><Relationship Id="rId22" Type="http://schemas.openxmlformats.org/officeDocument/2006/relationships/hyperlink" Target="https://twitter.com/khdamatcom7/status/1223563153554006017?s=21" TargetMode="External"/><Relationship Id="rId3488" Type="http://schemas.openxmlformats.org/officeDocument/2006/relationships/hyperlink" Target="http://pbs.twimg.com/profile_images/1097851581842759680/wPxoQ0vv_normal.jpg" TargetMode="External"/><Relationship Id="rId4539" Type="http://schemas.openxmlformats.org/officeDocument/2006/relationships/hyperlink" Target="http://pbs.twimg.com/profile_images/378800000465580679/f7966fac39c340bfb551dc03e0900595_normal.jpeg" TargetMode="External"/><Relationship Id="rId4953" Type="http://schemas.openxmlformats.org/officeDocument/2006/relationships/hyperlink" Target="https://twitter.com/mr__a92/status/1223266512993226752" TargetMode="External"/><Relationship Id="rId8410" Type="http://schemas.openxmlformats.org/officeDocument/2006/relationships/hyperlink" Target="https://twitter.com/_mba57/status/1223673694360363011" TargetMode="External"/><Relationship Id="rId3555" Type="http://schemas.openxmlformats.org/officeDocument/2006/relationships/hyperlink" Target="http://pbs.twimg.com/profile_images/1194908369385074688/LHMO6V4Y_normal.jpg" TargetMode="External"/><Relationship Id="rId4606" Type="http://schemas.openxmlformats.org/officeDocument/2006/relationships/hyperlink" Target="http://pbs.twimg.com/profile_images/1012820331181101057/yLhkHYN2_normal.jpg" TargetMode="External"/><Relationship Id="rId7012" Type="http://schemas.openxmlformats.org/officeDocument/2006/relationships/hyperlink" Target="https://twitter.com/yousif546/status/1223339599168266244" TargetMode="External"/><Relationship Id="rId476" Type="http://schemas.openxmlformats.org/officeDocument/2006/relationships/hyperlink" Target="http://pbs.twimg.com/profile_images/1222078786780434432/XJAYC8YY_normal.jpg" TargetMode="External"/><Relationship Id="rId890" Type="http://schemas.openxmlformats.org/officeDocument/2006/relationships/hyperlink" Target="http://abs.twimg.com/sticky/default_profile_images/default_profile_normal.png" TargetMode="External"/><Relationship Id="rId2157" Type="http://schemas.openxmlformats.org/officeDocument/2006/relationships/hyperlink" Target="http://pbs.twimg.com/profile_images/1209595449310695424/9GV8j0Cu_normal.jpg" TargetMode="External"/><Relationship Id="rId2571" Type="http://schemas.openxmlformats.org/officeDocument/2006/relationships/hyperlink" Target="https://pbs.twimg.com/ext_tw_video_thumb/1223687840619487239/pu/img/KqvpmTeVkjX34hht.jpg" TargetMode="External"/><Relationship Id="rId3208" Type="http://schemas.openxmlformats.org/officeDocument/2006/relationships/hyperlink" Target="https://pbs.twimg.com/media/EPrgu50WoAARB1l.jpg" TargetMode="External"/><Relationship Id="rId6778" Type="http://schemas.openxmlformats.org/officeDocument/2006/relationships/hyperlink" Target="https://twitter.com/saqralharam3/status/1223212524679704576" TargetMode="External"/><Relationship Id="rId129" Type="http://schemas.openxmlformats.org/officeDocument/2006/relationships/hyperlink" Target="https://pbs.twimg.com/media/EPrvDrbWoAEdrTI.png" TargetMode="External"/><Relationship Id="rId543" Type="http://schemas.openxmlformats.org/officeDocument/2006/relationships/hyperlink" Target="http://pbs.twimg.com/profile_images/1038246090699681793/jPhWa16h_normal.jpg" TargetMode="External"/><Relationship Id="rId1173" Type="http://schemas.openxmlformats.org/officeDocument/2006/relationships/hyperlink" Target="http://pbs.twimg.com/profile_images/873680088247783424/kUtBq9aZ_normal.jpg" TargetMode="External"/><Relationship Id="rId2224" Type="http://schemas.openxmlformats.org/officeDocument/2006/relationships/hyperlink" Target="http://pbs.twimg.com/profile_images/1133874128514162689/StGdNb10_normal.jpg" TargetMode="External"/><Relationship Id="rId3622" Type="http://schemas.openxmlformats.org/officeDocument/2006/relationships/hyperlink" Target="http://pbs.twimg.com/profile_images/876586522165862400/bJQuhq6g_normal.jpg" TargetMode="External"/><Relationship Id="rId7829" Type="http://schemas.openxmlformats.org/officeDocument/2006/relationships/hyperlink" Target="https://twitter.com/_77ffi/status/1223397188849557504" TargetMode="External"/><Relationship Id="rId5794" Type="http://schemas.openxmlformats.org/officeDocument/2006/relationships/hyperlink" Target="https://twitter.com/hediye_/status/1223542342130585600" TargetMode="External"/><Relationship Id="rId6845" Type="http://schemas.openxmlformats.org/officeDocument/2006/relationships/hyperlink" Target="https://twitter.com/msm21981462/status/1223274828028878851" TargetMode="External"/><Relationship Id="rId610" Type="http://schemas.openxmlformats.org/officeDocument/2006/relationships/hyperlink" Target="http://pbs.twimg.com/profile_images/1210979629504356353/wbiJiH48_normal.jpg" TargetMode="External"/><Relationship Id="rId1240" Type="http://schemas.openxmlformats.org/officeDocument/2006/relationships/hyperlink" Target="http://abs.twimg.com/sticky/default_profile_images/default_profile_normal.png" TargetMode="External"/><Relationship Id="rId4049" Type="http://schemas.openxmlformats.org/officeDocument/2006/relationships/hyperlink" Target="http://pbs.twimg.com/profile_images/1072541067390672896/f58Vr_nQ_normal.jpg" TargetMode="External"/><Relationship Id="rId4396" Type="http://schemas.openxmlformats.org/officeDocument/2006/relationships/hyperlink" Target="http://pbs.twimg.com/profile_images/1216635068933865473/sQC57pHk_normal.jpg" TargetMode="External"/><Relationship Id="rId5447" Type="http://schemas.openxmlformats.org/officeDocument/2006/relationships/hyperlink" Target="https://twitter.com/sh_alnaama/status/1223383773191995395" TargetMode="External"/><Relationship Id="rId5861" Type="http://schemas.openxmlformats.org/officeDocument/2006/relationships/hyperlink" Target="https://twitter.com/wasmqatar1/status/1223550280601567232" TargetMode="External"/><Relationship Id="rId6912" Type="http://schemas.openxmlformats.org/officeDocument/2006/relationships/hyperlink" Target="https://twitter.com/rouda2004/status/1223542355611000832" TargetMode="External"/><Relationship Id="rId4463" Type="http://schemas.openxmlformats.org/officeDocument/2006/relationships/hyperlink" Target="http://pbs.twimg.com/profile_images/981704004571926528/H32gL37Z_normal.jpg" TargetMode="External"/><Relationship Id="rId5514" Type="http://schemas.openxmlformats.org/officeDocument/2006/relationships/hyperlink" Target="https://twitter.com/ase/status/1223420766496182274" TargetMode="External"/><Relationship Id="rId3065" Type="http://schemas.openxmlformats.org/officeDocument/2006/relationships/hyperlink" Target="http://pbs.twimg.com/profile_images/1223545015235948544/Li2WIOib_normal.jpg" TargetMode="External"/><Relationship Id="rId4116" Type="http://schemas.openxmlformats.org/officeDocument/2006/relationships/hyperlink" Target="http://pbs.twimg.com/profile_images/1154509612017692672/UwGdfqXz_normal.jpg" TargetMode="External"/><Relationship Id="rId4530" Type="http://schemas.openxmlformats.org/officeDocument/2006/relationships/hyperlink" Target="http://pbs.twimg.com/profile_images/1177199604749733889/4ozCDGcB_normal.jpg" TargetMode="External"/><Relationship Id="rId7686" Type="http://schemas.openxmlformats.org/officeDocument/2006/relationships/hyperlink" Target="https://twitter.com/kvvsii/status/1223731249816260608" TargetMode="External"/><Relationship Id="rId8737" Type="http://schemas.openxmlformats.org/officeDocument/2006/relationships/hyperlink" Target="https://twitter.com/jassimalna3ma/status/1223821958946729987" TargetMode="External"/><Relationship Id="rId2081" Type="http://schemas.openxmlformats.org/officeDocument/2006/relationships/hyperlink" Target="https://pbs.twimg.com/media/EPs0UGbWsAA_fLF.jpg" TargetMode="External"/><Relationship Id="rId3132" Type="http://schemas.openxmlformats.org/officeDocument/2006/relationships/hyperlink" Target="http://pbs.twimg.com/profile_images/1001643314171412480/gluHmS4e_normal.jpg" TargetMode="External"/><Relationship Id="rId6288" Type="http://schemas.openxmlformats.org/officeDocument/2006/relationships/hyperlink" Target="https://twitter.com/amghnim/status/1223608248848265217" TargetMode="External"/><Relationship Id="rId7339" Type="http://schemas.openxmlformats.org/officeDocument/2006/relationships/hyperlink" Target="https://twitter.com/qtr_uk96/status/1223558910306660361" TargetMode="External"/><Relationship Id="rId7753" Type="http://schemas.openxmlformats.org/officeDocument/2006/relationships/hyperlink" Target="https://twitter.com/sbm974q/status/1223736085714477059" TargetMode="External"/><Relationship Id="rId6355" Type="http://schemas.openxmlformats.org/officeDocument/2006/relationships/hyperlink" Target="https://twitter.com/fo0oxy83/status/1223622833240264709" TargetMode="External"/><Relationship Id="rId7406" Type="http://schemas.openxmlformats.org/officeDocument/2006/relationships/hyperlink" Target="https://twitter.com/translitical/status/1223713487345549313" TargetMode="External"/><Relationship Id="rId8804" Type="http://schemas.openxmlformats.org/officeDocument/2006/relationships/hyperlink" Target="https://twitter.com/alansarir/status/1222984896366489611" TargetMode="External"/><Relationship Id="rId120" Type="http://schemas.openxmlformats.org/officeDocument/2006/relationships/hyperlink" Target="https://pbs.twimg.com/media/EPrgeJJWAAAZw19.jpg" TargetMode="External"/><Relationship Id="rId2898" Type="http://schemas.openxmlformats.org/officeDocument/2006/relationships/hyperlink" Target="http://pbs.twimg.com/profile_images/903473209034530818/yLZRU91U_normal.jpg" TargetMode="External"/><Relationship Id="rId3949" Type="http://schemas.openxmlformats.org/officeDocument/2006/relationships/hyperlink" Target="http://pbs.twimg.com/profile_images/1169635807398903810/lKDc3P0a_normal.jpg" TargetMode="External"/><Relationship Id="rId6008" Type="http://schemas.openxmlformats.org/officeDocument/2006/relationships/hyperlink" Target="https://twitter.com/0kmjbgvbrq7iwx0/status/1223567464950267904" TargetMode="External"/><Relationship Id="rId7820" Type="http://schemas.openxmlformats.org/officeDocument/2006/relationships/hyperlink" Target="https://twitter.com/a7mdrr/status/1223734589014859777" TargetMode="External"/><Relationship Id="rId2965" Type="http://schemas.openxmlformats.org/officeDocument/2006/relationships/hyperlink" Target="http://pbs.twimg.com/profile_images/939203917635731456/Dm2PuAbU_normal.jpg" TargetMode="External"/><Relationship Id="rId5024" Type="http://schemas.openxmlformats.org/officeDocument/2006/relationships/hyperlink" Target="https://twitter.com/bo_ibrahim79/status/1223282151170420740" TargetMode="External"/><Relationship Id="rId5371" Type="http://schemas.openxmlformats.org/officeDocument/2006/relationships/hyperlink" Target="https://twitter.com/yalfakhroo/status/1223367470540632067" TargetMode="External"/><Relationship Id="rId6422" Type="http://schemas.openxmlformats.org/officeDocument/2006/relationships/hyperlink" Target="https://twitter.com/hayafalthani_/status/1223634987980816384" TargetMode="External"/><Relationship Id="rId937" Type="http://schemas.openxmlformats.org/officeDocument/2006/relationships/hyperlink" Target="http://pbs.twimg.com/profile_images/1218052160086212609/KREqgA_b_normal.jpg" TargetMode="External"/><Relationship Id="rId1567" Type="http://schemas.openxmlformats.org/officeDocument/2006/relationships/hyperlink" Target="http://pbs.twimg.com/profile_images/1181602261853786113/9ddJUPfu_normal.jpg" TargetMode="External"/><Relationship Id="rId1981" Type="http://schemas.openxmlformats.org/officeDocument/2006/relationships/hyperlink" Target="http://pbs.twimg.com/profile_images/1219340108010262528/W0excU89_normal.jpg" TargetMode="External"/><Relationship Id="rId2618" Type="http://schemas.openxmlformats.org/officeDocument/2006/relationships/hyperlink" Target="http://pbs.twimg.com/profile_images/639767777897615361/d__igQb2_normal.jpg" TargetMode="External"/><Relationship Id="rId8594" Type="http://schemas.openxmlformats.org/officeDocument/2006/relationships/hyperlink" Target="https://twitter.com/a_e00omr/status/1223812619468988416" TargetMode="External"/><Relationship Id="rId1634" Type="http://schemas.openxmlformats.org/officeDocument/2006/relationships/hyperlink" Target="http://pbs.twimg.com/profile_images/721255855400861700/mihw3omv_normal.jpg" TargetMode="External"/><Relationship Id="rId4040" Type="http://schemas.openxmlformats.org/officeDocument/2006/relationships/hyperlink" Target="http://pbs.twimg.com/profile_images/1154509612017692672/UwGdfqXz_normal.jpg" TargetMode="External"/><Relationship Id="rId7196" Type="http://schemas.openxmlformats.org/officeDocument/2006/relationships/hyperlink" Target="https://twitter.com/_aysha_aa/status/1223428238992662528" TargetMode="External"/><Relationship Id="rId8247" Type="http://schemas.openxmlformats.org/officeDocument/2006/relationships/hyperlink" Target="https://twitter.com/nayef__qatar/status/1223570505216724992" TargetMode="External"/><Relationship Id="rId8661" Type="http://schemas.openxmlformats.org/officeDocument/2006/relationships/hyperlink" Target="https://twitter.com/aljassim76/status/1223163228550762497" TargetMode="External"/><Relationship Id="rId4857" Type="http://schemas.openxmlformats.org/officeDocument/2006/relationships/hyperlink" Target="https://twitter.com/murshed_h/status/1223199194397192192" TargetMode="External"/><Relationship Id="rId7263" Type="http://schemas.openxmlformats.org/officeDocument/2006/relationships/hyperlink" Target="https://twitter.com/bent_albalad_/status/1223701892385165312" TargetMode="External"/><Relationship Id="rId8314" Type="http://schemas.openxmlformats.org/officeDocument/2006/relationships/hyperlink" Target="https://twitter.com/sama_aldoha/status/1223529560391790593" TargetMode="External"/><Relationship Id="rId1701" Type="http://schemas.openxmlformats.org/officeDocument/2006/relationships/hyperlink" Target="http://pbs.twimg.com/profile_images/1121468665071845377/sS902rAk_normal.jpg" TargetMode="External"/><Relationship Id="rId3459" Type="http://schemas.openxmlformats.org/officeDocument/2006/relationships/hyperlink" Target="http://pbs.twimg.com/profile_images/1200550376849711106/1tZk38Dg_normal.jpg" TargetMode="External"/><Relationship Id="rId5908" Type="http://schemas.openxmlformats.org/officeDocument/2006/relationships/hyperlink" Target="https://twitter.com/muneerax/status/1223553449373110272" TargetMode="External"/><Relationship Id="rId7330" Type="http://schemas.openxmlformats.org/officeDocument/2006/relationships/hyperlink" Target="https://twitter.com/qtr_uk96/status/1223630601900654593" TargetMode="External"/><Relationship Id="rId3873" Type="http://schemas.openxmlformats.org/officeDocument/2006/relationships/hyperlink" Target="http://pbs.twimg.com/profile_images/890793406842101760/2L_nr4kY_normal.jpg" TargetMode="External"/><Relationship Id="rId4924" Type="http://schemas.openxmlformats.org/officeDocument/2006/relationships/hyperlink" Target="https://twitter.com/qa__101/status/1223246214726111232" TargetMode="External"/><Relationship Id="rId447" Type="http://schemas.openxmlformats.org/officeDocument/2006/relationships/hyperlink" Target="http://pbs.twimg.com/profile_images/1208287525120425984/hmiYmX2o_normal.jpg" TargetMode="External"/><Relationship Id="rId794" Type="http://schemas.openxmlformats.org/officeDocument/2006/relationships/hyperlink" Target="http://pbs.twimg.com/profile_images/1171036216566923264/CJSQdb7f_normal.jpg" TargetMode="External"/><Relationship Id="rId1077" Type="http://schemas.openxmlformats.org/officeDocument/2006/relationships/hyperlink" Target="http://pbs.twimg.com/profile_images/1168998961660735488/JvA4O1hz_normal.jpg" TargetMode="External"/><Relationship Id="rId2128" Type="http://schemas.openxmlformats.org/officeDocument/2006/relationships/hyperlink" Target="http://pbs.twimg.com/profile_images/936715181865832449/R59MLoDx_normal.jpg" TargetMode="External"/><Relationship Id="rId2475" Type="http://schemas.openxmlformats.org/officeDocument/2006/relationships/hyperlink" Target="http://pbs.twimg.com/profile_images/1223018024824901635/q38wXM1d_normal.jpg" TargetMode="External"/><Relationship Id="rId3526" Type="http://schemas.openxmlformats.org/officeDocument/2006/relationships/hyperlink" Target="http://pbs.twimg.com/profile_images/1186597687841447936/jpvkX7Mr_normal.jpg" TargetMode="External"/><Relationship Id="rId3940" Type="http://schemas.openxmlformats.org/officeDocument/2006/relationships/hyperlink" Target="http://pbs.twimg.com/profile_images/1169635807398903810/lKDc3P0a_normal.jpg" TargetMode="External"/><Relationship Id="rId861" Type="http://schemas.openxmlformats.org/officeDocument/2006/relationships/hyperlink" Target="http://pbs.twimg.com/profile_images/1198396557164457986/dNIX-Me2_normal.jpg" TargetMode="External"/><Relationship Id="rId1491" Type="http://schemas.openxmlformats.org/officeDocument/2006/relationships/hyperlink" Target="http://pbs.twimg.com/profile_images/1207202963695034370/H9GmAkwm_normal.jpg" TargetMode="External"/><Relationship Id="rId2542" Type="http://schemas.openxmlformats.org/officeDocument/2006/relationships/hyperlink" Target="http://pbs.twimg.com/profile_images/1213399924173348864/Dw9yVZWn_normal.jpg" TargetMode="External"/><Relationship Id="rId5698" Type="http://schemas.openxmlformats.org/officeDocument/2006/relationships/hyperlink" Target="https://twitter.com/mfa06800927/status/1223470179964706819" TargetMode="External"/><Relationship Id="rId6749" Type="http://schemas.openxmlformats.org/officeDocument/2006/relationships/hyperlink" Target="https://twitter.com/al_wajba/status/1223674734799396867" TargetMode="External"/><Relationship Id="rId514" Type="http://schemas.openxmlformats.org/officeDocument/2006/relationships/hyperlink" Target="http://pbs.twimg.com/profile_images/494753011189547009/GChiWRdB_normal.jpeg" TargetMode="External"/><Relationship Id="rId1144" Type="http://schemas.openxmlformats.org/officeDocument/2006/relationships/hyperlink" Target="http://abs.twimg.com/sticky/default_profile_images/default_profile_normal.png" TargetMode="External"/><Relationship Id="rId5765" Type="http://schemas.openxmlformats.org/officeDocument/2006/relationships/hyperlink" Target="https://twitter.com/atalsalat/status/1223537081584181249" TargetMode="External"/><Relationship Id="rId6816" Type="http://schemas.openxmlformats.org/officeDocument/2006/relationships/hyperlink" Target="https://twitter.com/drizlle/status/1223695670378487808" TargetMode="External"/><Relationship Id="rId8171" Type="http://schemas.openxmlformats.org/officeDocument/2006/relationships/hyperlink" Target="https://twitter.com/fma_q/status/1223372955440369665" TargetMode="External"/><Relationship Id="rId1211" Type="http://schemas.openxmlformats.org/officeDocument/2006/relationships/hyperlink" Target="https://pbs.twimg.com/ext_tw_video_thumb/1223270991553540096/pu/img/1bO8l97Mh6WVD5EQ.jpg" TargetMode="External"/><Relationship Id="rId4367" Type="http://schemas.openxmlformats.org/officeDocument/2006/relationships/hyperlink" Target="http://abs.twimg.com/sticky/default_profile_images/default_profile_normal.png" TargetMode="External"/><Relationship Id="rId4781" Type="http://schemas.openxmlformats.org/officeDocument/2006/relationships/hyperlink" Target="https://twitter.com/w20p20/status/1223064801842167810" TargetMode="External"/><Relationship Id="rId5418" Type="http://schemas.openxmlformats.org/officeDocument/2006/relationships/hyperlink" Target="https://twitter.com/alnwwwr/status/1223337911396990977" TargetMode="External"/><Relationship Id="rId5832" Type="http://schemas.openxmlformats.org/officeDocument/2006/relationships/hyperlink" Target="https://twitter.com/al3bdulla707/status/1223545996396978176" TargetMode="External"/><Relationship Id="rId8988" Type="http://schemas.openxmlformats.org/officeDocument/2006/relationships/hyperlink" Target="https://twitter.com/mi_amore_qtr/status/1223683793120374784" TargetMode="External"/><Relationship Id="rId3383" Type="http://schemas.openxmlformats.org/officeDocument/2006/relationships/hyperlink" Target="https://pbs.twimg.com/media/EPrzc_FX0AAMyb9.jpg" TargetMode="External"/><Relationship Id="rId4434" Type="http://schemas.openxmlformats.org/officeDocument/2006/relationships/hyperlink" Target="http://abs.twimg.com/sticky/default_profile_images/default_profile_normal.png" TargetMode="External"/><Relationship Id="rId3036" Type="http://schemas.openxmlformats.org/officeDocument/2006/relationships/hyperlink" Target="http://pbs.twimg.com/profile_images/1188836981385682944/HAVcGjyY_normal.jpg" TargetMode="External"/><Relationship Id="rId371" Type="http://schemas.openxmlformats.org/officeDocument/2006/relationships/hyperlink" Target="https://pbs.twimg.com/media/EPuXUfqWkAAFtdy.jpg" TargetMode="External"/><Relationship Id="rId2052" Type="http://schemas.openxmlformats.org/officeDocument/2006/relationships/hyperlink" Target="http://pbs.twimg.com/profile_images/993942914244980743/Elt6yyHT_normal.jpg" TargetMode="External"/><Relationship Id="rId3450" Type="http://schemas.openxmlformats.org/officeDocument/2006/relationships/hyperlink" Target="http://pbs.twimg.com/profile_images/1220357087332405250/uF2h0nzA_normal.jpg" TargetMode="External"/><Relationship Id="rId4501" Type="http://schemas.openxmlformats.org/officeDocument/2006/relationships/hyperlink" Target="http://pbs.twimg.com/profile_images/1141993607378980864/J4S9JbXn_normal.jpg" TargetMode="External"/><Relationship Id="rId6259" Type="http://schemas.openxmlformats.org/officeDocument/2006/relationships/hyperlink" Target="https://twitter.com/baloon12255/status/1223603179981615106" TargetMode="External"/><Relationship Id="rId7657" Type="http://schemas.openxmlformats.org/officeDocument/2006/relationships/hyperlink" Target="https://twitter.com/faisal_aljanahi/status/1223728518628040709" TargetMode="External"/><Relationship Id="rId8708" Type="http://schemas.openxmlformats.org/officeDocument/2006/relationships/hyperlink" Target="https://twitter.com/9ay3w/status/1223685353292410880" TargetMode="External"/><Relationship Id="rId3103" Type="http://schemas.openxmlformats.org/officeDocument/2006/relationships/hyperlink" Target="http://pbs.twimg.com/profile_images/1176113350088036358/QCg6MjLq_normal.jpg" TargetMode="External"/><Relationship Id="rId6673" Type="http://schemas.openxmlformats.org/officeDocument/2006/relationships/hyperlink" Target="https://twitter.com/m_almesnad/status/1223685162317250560" TargetMode="External"/><Relationship Id="rId7724" Type="http://schemas.openxmlformats.org/officeDocument/2006/relationships/hyperlink" Target="https://twitter.com/aisha__2022/status/1223359387412111370" TargetMode="External"/><Relationship Id="rId2869" Type="http://schemas.openxmlformats.org/officeDocument/2006/relationships/hyperlink" Target="http://pbs.twimg.com/profile_images/996349771043438592/XCk4xcuZ_normal.jpg" TargetMode="External"/><Relationship Id="rId5275" Type="http://schemas.openxmlformats.org/officeDocument/2006/relationships/hyperlink" Target="https://twitter.com/khalifabinessa/status/1223354539027390464" TargetMode="External"/><Relationship Id="rId6326" Type="http://schemas.openxmlformats.org/officeDocument/2006/relationships/hyperlink" Target="https://twitter.com/lozareza/status/1223614354647588864" TargetMode="External"/><Relationship Id="rId6740" Type="http://schemas.openxmlformats.org/officeDocument/2006/relationships/hyperlink" Target="https://twitter.com/omarshg/status/1223486542481625089" TargetMode="External"/><Relationship Id="rId1885" Type="http://schemas.openxmlformats.org/officeDocument/2006/relationships/hyperlink" Target="http://pbs.twimg.com/profile_images/1218820398848139265/bB35FP8x_normal.jpg" TargetMode="External"/><Relationship Id="rId2936" Type="http://schemas.openxmlformats.org/officeDocument/2006/relationships/hyperlink" Target="http://pbs.twimg.com/profile_images/1177371920045629440/Klcuc2SH_normal.jpg" TargetMode="External"/><Relationship Id="rId4291" Type="http://schemas.openxmlformats.org/officeDocument/2006/relationships/hyperlink" Target="http://pbs.twimg.com/profile_images/1091791874543751168/ah_2gFXb_normal.jpg" TargetMode="External"/><Relationship Id="rId5342" Type="http://schemas.openxmlformats.org/officeDocument/2006/relationships/hyperlink" Target="https://twitter.com/magazan94/status/1223361146666803201" TargetMode="External"/><Relationship Id="rId8498" Type="http://schemas.openxmlformats.org/officeDocument/2006/relationships/hyperlink" Target="https://twitter.com/abdulazizkafood/status/1223785496620474368" TargetMode="External"/><Relationship Id="rId908" Type="http://schemas.openxmlformats.org/officeDocument/2006/relationships/hyperlink" Target="http://pbs.twimg.com/profile_images/794039807563403268/653CakdX_normal.jpg" TargetMode="External"/><Relationship Id="rId1538" Type="http://schemas.openxmlformats.org/officeDocument/2006/relationships/hyperlink" Target="http://pbs.twimg.com/profile_images/1140210842232864768/aqR9dIeg_normal.jpg" TargetMode="External"/><Relationship Id="rId8565" Type="http://schemas.openxmlformats.org/officeDocument/2006/relationships/hyperlink" Target="https://twitter.com/onlineduty/status/1223159184658747392" TargetMode="External"/><Relationship Id="rId1952" Type="http://schemas.openxmlformats.org/officeDocument/2006/relationships/hyperlink" Target="http://pbs.twimg.com/profile_images/1156223507623239681/PGOj0h7a_normal.jpg" TargetMode="External"/><Relationship Id="rId4011" Type="http://schemas.openxmlformats.org/officeDocument/2006/relationships/hyperlink" Target="http://pbs.twimg.com/profile_images/754985149905895424/WJyD8sXM_normal.jpg" TargetMode="External"/><Relationship Id="rId7167" Type="http://schemas.openxmlformats.org/officeDocument/2006/relationships/hyperlink" Target="https://twitter.com/_aysha_aa/status/1223258586710781952" TargetMode="External"/><Relationship Id="rId8218" Type="http://schemas.openxmlformats.org/officeDocument/2006/relationships/hyperlink" Target="https://twitter.com/_974qatar/status/1223687876841480192" TargetMode="External"/><Relationship Id="rId1605" Type="http://schemas.openxmlformats.org/officeDocument/2006/relationships/hyperlink" Target="http://pbs.twimg.com/profile_images/1196527546038439937/m_7R-iOL_normal.jpg" TargetMode="External"/><Relationship Id="rId6183" Type="http://schemas.openxmlformats.org/officeDocument/2006/relationships/hyperlink" Target="https://twitter.com/fahadalfakhroo/status/1223592453770489857" TargetMode="External"/><Relationship Id="rId7234" Type="http://schemas.openxmlformats.org/officeDocument/2006/relationships/hyperlink" Target="https://twitter.com/aldohaa__/status/1223704039927549953" TargetMode="External"/><Relationship Id="rId7581" Type="http://schemas.openxmlformats.org/officeDocument/2006/relationships/hyperlink" Target="https://twitter.com/__falotaibi/status/1223724916140314626" TargetMode="External"/><Relationship Id="rId8632" Type="http://schemas.openxmlformats.org/officeDocument/2006/relationships/hyperlink" Target="https://twitter.com/asammy178/status/1223814159969718279" TargetMode="External"/><Relationship Id="rId3777" Type="http://schemas.openxmlformats.org/officeDocument/2006/relationships/hyperlink" Target="http://pbs.twimg.com/profile_images/1202710395426922497/6L05UU-H_normal.jpg" TargetMode="External"/><Relationship Id="rId4828" Type="http://schemas.openxmlformats.org/officeDocument/2006/relationships/hyperlink" Target="https://twitter.com/je3574/status/1223178174688890881" TargetMode="External"/><Relationship Id="rId698" Type="http://schemas.openxmlformats.org/officeDocument/2006/relationships/hyperlink" Target="https://pbs.twimg.com/tweet_video_thumb/EPn03ToXkAEoP2j.jpg" TargetMode="External"/><Relationship Id="rId2379" Type="http://schemas.openxmlformats.org/officeDocument/2006/relationships/hyperlink" Target="http://pbs.twimg.com/profile_images/884820096870359040/UcQ03vwK_normal.jpg" TargetMode="External"/><Relationship Id="rId2793" Type="http://schemas.openxmlformats.org/officeDocument/2006/relationships/hyperlink" Target="http://pbs.twimg.com/profile_images/1188216943154814976/4y5rVND9_normal.jpg" TargetMode="External"/><Relationship Id="rId3844" Type="http://schemas.openxmlformats.org/officeDocument/2006/relationships/hyperlink" Target="https://pbs.twimg.com/media/EPu4D2EWAAAYFFR.jpg" TargetMode="External"/><Relationship Id="rId6250" Type="http://schemas.openxmlformats.org/officeDocument/2006/relationships/hyperlink" Target="https://twitter.com/baloon12255/status/1223347269002563584" TargetMode="External"/><Relationship Id="rId7301" Type="http://schemas.openxmlformats.org/officeDocument/2006/relationships/hyperlink" Target="https://twitter.com/wangeji/status/1223684773266239490" TargetMode="External"/><Relationship Id="rId765" Type="http://schemas.openxmlformats.org/officeDocument/2006/relationships/hyperlink" Target="http://pbs.twimg.com/profile_images/1169037245757763587/ex8JItKO_normal.jpg" TargetMode="External"/><Relationship Id="rId1395" Type="http://schemas.openxmlformats.org/officeDocument/2006/relationships/hyperlink" Target="http://abs.twimg.com/sticky/default_profile_images/default_profile_normal.png" TargetMode="External"/><Relationship Id="rId2446" Type="http://schemas.openxmlformats.org/officeDocument/2006/relationships/hyperlink" Target="http://pbs.twimg.com/profile_images/1191419068617805824/67pLrbLK_normal.jpg" TargetMode="External"/><Relationship Id="rId2860" Type="http://schemas.openxmlformats.org/officeDocument/2006/relationships/hyperlink" Target="http://pbs.twimg.com/profile_images/996349771043438592/XCk4xcuZ_normal.jpg" TargetMode="External"/><Relationship Id="rId418" Type="http://schemas.openxmlformats.org/officeDocument/2006/relationships/hyperlink" Target="http://pbs.twimg.com/profile_images/1572513416/image_normal.jpg" TargetMode="External"/><Relationship Id="rId832" Type="http://schemas.openxmlformats.org/officeDocument/2006/relationships/hyperlink" Target="http://pbs.twimg.com/profile_images/1219346904838033408/3M0tENl6_normal.jpg" TargetMode="External"/><Relationship Id="rId1048" Type="http://schemas.openxmlformats.org/officeDocument/2006/relationships/hyperlink" Target="http://pbs.twimg.com/profile_images/1209337557533757445/CVEI4LXh_normal.jpg" TargetMode="External"/><Relationship Id="rId1462" Type="http://schemas.openxmlformats.org/officeDocument/2006/relationships/hyperlink" Target="http://pbs.twimg.com/profile_images/955512444620804097/3yR0vMCk_normal.jpg" TargetMode="External"/><Relationship Id="rId2513" Type="http://schemas.openxmlformats.org/officeDocument/2006/relationships/hyperlink" Target="http://pbs.twimg.com/profile_images/1221156843608854535/OUqmkhRd_normal.jpg" TargetMode="External"/><Relationship Id="rId3911" Type="http://schemas.openxmlformats.org/officeDocument/2006/relationships/hyperlink" Target="http://pbs.twimg.com/profile_images/1005349023363067905/xFcmA9dS_normal.jpg" TargetMode="External"/><Relationship Id="rId5669" Type="http://schemas.openxmlformats.org/officeDocument/2006/relationships/hyperlink" Target="https://twitter.com/s3ad19970/status/1223497389069217793" TargetMode="External"/><Relationship Id="rId8075" Type="http://schemas.openxmlformats.org/officeDocument/2006/relationships/hyperlink" Target="https://twitter.com/sons76547914/status/1223765839393980417" TargetMode="External"/><Relationship Id="rId1115" Type="http://schemas.openxmlformats.org/officeDocument/2006/relationships/hyperlink" Target="http://pbs.twimg.com/profile_images/883148086331064320/fJ24bMoc_normal.jpg" TargetMode="External"/><Relationship Id="rId7091" Type="http://schemas.openxmlformats.org/officeDocument/2006/relationships/hyperlink" Target="https://twitter.com/althani_anood/status/1223394263968428032" TargetMode="External"/><Relationship Id="rId8142" Type="http://schemas.openxmlformats.org/officeDocument/2006/relationships/hyperlink" Target="https://twitter.com/i87aa/status/1223355221461602310" TargetMode="External"/><Relationship Id="rId3287" Type="http://schemas.openxmlformats.org/officeDocument/2006/relationships/hyperlink" Target="http://pbs.twimg.com/profile_images/2595799611/_D8_B9_D8_A8_D8_AF_D8_A7_D9_84_D9_84_D9_87_20_D8_A7_D9_84_D9_83_D8_A8_D9_8A_D8_B3_D9_8A_15__normal.jpg" TargetMode="External"/><Relationship Id="rId4338" Type="http://schemas.openxmlformats.org/officeDocument/2006/relationships/hyperlink" Target="http://pbs.twimg.com/profile_images/1125511565258690565/YGJrmKk5_normal.jpg" TargetMode="External"/><Relationship Id="rId4685" Type="http://schemas.openxmlformats.org/officeDocument/2006/relationships/hyperlink" Target="http://pbs.twimg.com/profile_images/1210262103828901888/3qfknoTd_normal.jpg" TargetMode="External"/><Relationship Id="rId5736" Type="http://schemas.openxmlformats.org/officeDocument/2006/relationships/hyperlink" Target="https://twitter.com/__l4xxt/status/1223521496578109440" TargetMode="External"/><Relationship Id="rId4752" Type="http://schemas.openxmlformats.org/officeDocument/2006/relationships/hyperlink" Target="https://twitter.com/keeshoon/status/1222996781119823872" TargetMode="External"/><Relationship Id="rId5803" Type="http://schemas.openxmlformats.org/officeDocument/2006/relationships/hyperlink" Target="https://twitter.com/aalsulaitiq/status/1223540943044980737" TargetMode="External"/><Relationship Id="rId8959" Type="http://schemas.openxmlformats.org/officeDocument/2006/relationships/hyperlink" Target="https://twitter.com/79abiqtr2/status/1223205275945050112" TargetMode="External"/><Relationship Id="rId3354" Type="http://schemas.openxmlformats.org/officeDocument/2006/relationships/hyperlink" Target="http://pbs.twimg.com/profile_images/1196770866878648322/fw8irU9V_normal.jpg" TargetMode="External"/><Relationship Id="rId4405" Type="http://schemas.openxmlformats.org/officeDocument/2006/relationships/hyperlink" Target="https://pbs.twimg.com/media/EPrzc_FX0AAMyb9.jpg" TargetMode="External"/><Relationship Id="rId7975" Type="http://schemas.openxmlformats.org/officeDocument/2006/relationships/hyperlink" Target="https://twitter.com/alfaisal2002f/status/1223571294719037441" TargetMode="External"/><Relationship Id="rId275" Type="http://schemas.openxmlformats.org/officeDocument/2006/relationships/hyperlink" Target="https://pbs.twimg.com/media/EPsAVOdWoAAPaab.jpg" TargetMode="External"/><Relationship Id="rId2370" Type="http://schemas.openxmlformats.org/officeDocument/2006/relationships/hyperlink" Target="http://pbs.twimg.com/profile_images/1111356562969366529/-w_zow0L_normal.jpg" TargetMode="External"/><Relationship Id="rId3007" Type="http://schemas.openxmlformats.org/officeDocument/2006/relationships/hyperlink" Target="https://pbs.twimg.com/media/EPtq1-QXUAA6EKz.jpg" TargetMode="External"/><Relationship Id="rId3421" Type="http://schemas.openxmlformats.org/officeDocument/2006/relationships/hyperlink" Target="http://pbs.twimg.com/profile_images/990917865644716032/-JVYEBp1_normal.jpg" TargetMode="External"/><Relationship Id="rId6577" Type="http://schemas.openxmlformats.org/officeDocument/2006/relationships/hyperlink" Target="https://twitter.com/_alsaraa/status/1223676476781887489" TargetMode="External"/><Relationship Id="rId6991" Type="http://schemas.openxmlformats.org/officeDocument/2006/relationships/hyperlink" Target="https://twitter.com/a5t_a5oha/status/1223014044698914818" TargetMode="External"/><Relationship Id="rId7628" Type="http://schemas.openxmlformats.org/officeDocument/2006/relationships/hyperlink" Target="https://twitter.com/nes19721/status/1223729322239893505" TargetMode="External"/><Relationship Id="rId342" Type="http://schemas.openxmlformats.org/officeDocument/2006/relationships/hyperlink" Target="https://pbs.twimg.com/ext_tw_video_thumb/1222991365577093129/pu/img/lT0rXtmmevefqwcM.jpg" TargetMode="External"/><Relationship Id="rId2023" Type="http://schemas.openxmlformats.org/officeDocument/2006/relationships/hyperlink" Target="http://pbs.twimg.com/profile_images/1158123840037367808/qakJ5KuH_normal.jpg" TargetMode="External"/><Relationship Id="rId5179" Type="http://schemas.openxmlformats.org/officeDocument/2006/relationships/hyperlink" Target="https://twitter.com/aa_albaker/status/1223341637755162624" TargetMode="External"/><Relationship Id="rId5593" Type="http://schemas.openxmlformats.org/officeDocument/2006/relationships/hyperlink" Target="https://twitter.com/abo_alkadi_/status/1223423147422232576" TargetMode="External"/><Relationship Id="rId6644" Type="http://schemas.openxmlformats.org/officeDocument/2006/relationships/hyperlink" Target="https://twitter.com/alhaggis111/status/1223267627109441536" TargetMode="External"/><Relationship Id="rId9050" Type="http://schemas.openxmlformats.org/officeDocument/2006/relationships/table" Target="../tables/table1.xml"/><Relationship Id="rId4195" Type="http://schemas.openxmlformats.org/officeDocument/2006/relationships/hyperlink" Target="http://pbs.twimg.com/profile_images/1163791864216137729/90gOZSS__normal.jpg" TargetMode="External"/><Relationship Id="rId5246" Type="http://schemas.openxmlformats.org/officeDocument/2006/relationships/hyperlink" Target="https://twitter.com/hesqr/status/1223349922038190081" TargetMode="External"/><Relationship Id="rId1789" Type="http://schemas.openxmlformats.org/officeDocument/2006/relationships/hyperlink" Target="http://pbs.twimg.com/profile_images/1129477698756186112/YgdY6qOt_normal.jpg" TargetMode="External"/><Relationship Id="rId4262" Type="http://schemas.openxmlformats.org/officeDocument/2006/relationships/hyperlink" Target="http://pbs.twimg.com/profile_images/1055656510825644034/sQs2ReNa_normal.jpg" TargetMode="External"/><Relationship Id="rId5660" Type="http://schemas.openxmlformats.org/officeDocument/2006/relationships/hyperlink" Target="https://twitter.com/ppup2jpccacrkxv/status/1223495384603004928" TargetMode="External"/><Relationship Id="rId6711" Type="http://schemas.openxmlformats.org/officeDocument/2006/relationships/hyperlink" Target="https://twitter.com/hem552/status/1223687960471711745" TargetMode="External"/><Relationship Id="rId8469" Type="http://schemas.openxmlformats.org/officeDocument/2006/relationships/hyperlink" Target="https://twitter.com/qe3h8htgemogkjs/status/1223281934182293506" TargetMode="External"/><Relationship Id="rId1856" Type="http://schemas.openxmlformats.org/officeDocument/2006/relationships/hyperlink" Target="http://pbs.twimg.com/profile_images/1221154194037538818/0ZcSyI21_normal.jpg" TargetMode="External"/><Relationship Id="rId2907" Type="http://schemas.openxmlformats.org/officeDocument/2006/relationships/hyperlink" Target="https://pbs.twimg.com/media/EPt3w86WoAErxwh.jpg" TargetMode="External"/><Relationship Id="rId5313" Type="http://schemas.openxmlformats.org/officeDocument/2006/relationships/hyperlink" Target="https://twitter.com/wa_777_sh/status/1223357776224817152" TargetMode="External"/><Relationship Id="rId8883" Type="http://schemas.openxmlformats.org/officeDocument/2006/relationships/hyperlink" Target="https://twitter.com/kalthani/status/1223687969367871488" TargetMode="External"/><Relationship Id="rId1509" Type="http://schemas.openxmlformats.org/officeDocument/2006/relationships/hyperlink" Target="http://pbs.twimg.com/profile_images/1211086164129730561/_ju3YYg9_normal.jpg" TargetMode="External"/><Relationship Id="rId1923" Type="http://schemas.openxmlformats.org/officeDocument/2006/relationships/hyperlink" Target="http://pbs.twimg.com/profile_images/1222533841434423297/lcFjOgB9_normal.jpg" TargetMode="External"/><Relationship Id="rId7485" Type="http://schemas.openxmlformats.org/officeDocument/2006/relationships/hyperlink" Target="https://twitter.com/kmedia84/status/1223377347111505927" TargetMode="External"/><Relationship Id="rId8536" Type="http://schemas.openxmlformats.org/officeDocument/2006/relationships/hyperlink" Target="https://twitter.com/bo__shams/status/1222984698621833219" TargetMode="External"/><Relationship Id="rId8950" Type="http://schemas.openxmlformats.org/officeDocument/2006/relationships/hyperlink" Target="https://twitter.com/lavender4_/status/1223205802787385344" TargetMode="External"/><Relationship Id="rId6087" Type="http://schemas.openxmlformats.org/officeDocument/2006/relationships/hyperlink" Target="https://twitter.com/asmaa1102/status/1223290831785820160" TargetMode="External"/><Relationship Id="rId7138" Type="http://schemas.openxmlformats.org/officeDocument/2006/relationships/hyperlink" Target="https://twitter.com/a_alaoja/status/1223655822753923073" TargetMode="External"/><Relationship Id="rId7552" Type="http://schemas.openxmlformats.org/officeDocument/2006/relationships/hyperlink" Target="https://twitter.com/puck11627386/status/1223723014765846530" TargetMode="External"/><Relationship Id="rId8603" Type="http://schemas.openxmlformats.org/officeDocument/2006/relationships/hyperlink" Target="https://twitter.com/k7eelan_qtr/status/1223207023334055937" TargetMode="External"/><Relationship Id="rId2697" Type="http://schemas.openxmlformats.org/officeDocument/2006/relationships/hyperlink" Target="http://pbs.twimg.com/profile_images/854725621297139713/k5FBEEAt_normal.jpg" TargetMode="External"/><Relationship Id="rId3748" Type="http://schemas.openxmlformats.org/officeDocument/2006/relationships/hyperlink" Target="http://pbs.twimg.com/profile_images/909863222664036353/zUI9WpJt_normal.jpg" TargetMode="External"/><Relationship Id="rId6154" Type="http://schemas.openxmlformats.org/officeDocument/2006/relationships/hyperlink" Target="https://twitter.com/aeyfq/status/1223587432676896770" TargetMode="External"/><Relationship Id="rId7205" Type="http://schemas.openxmlformats.org/officeDocument/2006/relationships/hyperlink" Target="https://twitter.com/_xtey/status/1223703217441210369" TargetMode="External"/><Relationship Id="rId669" Type="http://schemas.openxmlformats.org/officeDocument/2006/relationships/hyperlink" Target="http://pbs.twimg.com/profile_images/458617717012971520/UsipCXSe_normal.jpeg" TargetMode="External"/><Relationship Id="rId1299" Type="http://schemas.openxmlformats.org/officeDocument/2006/relationships/hyperlink" Target="http://pbs.twimg.com/profile_images/1054452845263679489/4XSrPXoe_normal.jpg" TargetMode="External"/><Relationship Id="rId5170" Type="http://schemas.openxmlformats.org/officeDocument/2006/relationships/hyperlink" Target="https://twitter.com/alharqan_89r/status/1223340744078917634" TargetMode="External"/><Relationship Id="rId6221" Type="http://schemas.openxmlformats.org/officeDocument/2006/relationships/hyperlink" Target="https://twitter.com/xhanouffx/status/1223593019317923840" TargetMode="External"/><Relationship Id="rId736" Type="http://schemas.openxmlformats.org/officeDocument/2006/relationships/hyperlink" Target="http://pbs.twimg.com/profile_images/1221854652964253699/_WJeCsvP_normal.jpg" TargetMode="External"/><Relationship Id="rId1366" Type="http://schemas.openxmlformats.org/officeDocument/2006/relationships/hyperlink" Target="https://pbs.twimg.com/ext_tw_video_thumb/1217253800739819521/pu/img/C4rQdYEFe42rfR_c.jpg" TargetMode="External"/><Relationship Id="rId2417" Type="http://schemas.openxmlformats.org/officeDocument/2006/relationships/hyperlink" Target="http://pbs.twimg.com/profile_images/1198151134956965889/Rx4SyiSx_normal.jpg" TargetMode="External"/><Relationship Id="rId2764" Type="http://schemas.openxmlformats.org/officeDocument/2006/relationships/hyperlink" Target="http://pbs.twimg.com/profile_images/1116478270097301505/AVmhuLGY_normal.jpg" TargetMode="External"/><Relationship Id="rId3815" Type="http://schemas.openxmlformats.org/officeDocument/2006/relationships/hyperlink" Target="http://pbs.twimg.com/profile_images/1211460171106533376/_EKm7mV5_normal.jpg" TargetMode="External"/><Relationship Id="rId8393" Type="http://schemas.openxmlformats.org/officeDocument/2006/relationships/hyperlink" Target="https://twitter.com/_mba57/status/1223671145809043458" TargetMode="External"/><Relationship Id="rId1019" Type="http://schemas.openxmlformats.org/officeDocument/2006/relationships/hyperlink" Target="http://pbs.twimg.com/profile_images/1217402925519134726/NvWfzVLf_normal.jpg" TargetMode="External"/><Relationship Id="rId1780" Type="http://schemas.openxmlformats.org/officeDocument/2006/relationships/hyperlink" Target="http://pbs.twimg.com/profile_images/1159460543784243200/cns1HdoQ_normal.jpg" TargetMode="External"/><Relationship Id="rId2831" Type="http://schemas.openxmlformats.org/officeDocument/2006/relationships/hyperlink" Target="http://pbs.twimg.com/profile_images/996349771043438592/XCk4xcuZ_normal.jpg" TargetMode="External"/><Relationship Id="rId5987" Type="http://schemas.openxmlformats.org/officeDocument/2006/relationships/hyperlink" Target="https://twitter.com/tulip80/status/1223564055971074050" TargetMode="External"/><Relationship Id="rId8046" Type="http://schemas.openxmlformats.org/officeDocument/2006/relationships/hyperlink" Target="https://twitter.com/safiasaaf/status/1223357336913416192" TargetMode="External"/><Relationship Id="rId72" Type="http://schemas.openxmlformats.org/officeDocument/2006/relationships/hyperlink" Target="https://twitter.com/_974qatar/status/1223694899331117059" TargetMode="External"/><Relationship Id="rId803" Type="http://schemas.openxmlformats.org/officeDocument/2006/relationships/hyperlink" Target="http://pbs.twimg.com/profile_images/1208873260080861186/MAzcpnCT_normal.jpg" TargetMode="External"/><Relationship Id="rId1433" Type="http://schemas.openxmlformats.org/officeDocument/2006/relationships/hyperlink" Target="http://pbs.twimg.com/profile_images/378800000689686215/a33688e5612a7fa1866b48fb649b47cd_normal.jpeg" TargetMode="External"/><Relationship Id="rId4589" Type="http://schemas.openxmlformats.org/officeDocument/2006/relationships/hyperlink" Target="http://pbs.twimg.com/profile_images/1210294407020371970/STVjt6EE_normal.jpg" TargetMode="External"/><Relationship Id="rId8460" Type="http://schemas.openxmlformats.org/officeDocument/2006/relationships/hyperlink" Target="https://twitter.com/azizalnafes974/status/1222975477687750658" TargetMode="External"/><Relationship Id="rId1500" Type="http://schemas.openxmlformats.org/officeDocument/2006/relationships/hyperlink" Target="http://pbs.twimg.com/profile_images/1211159009341952000/4Wee5Ae9_normal.jpg" TargetMode="External"/><Relationship Id="rId4656" Type="http://schemas.openxmlformats.org/officeDocument/2006/relationships/hyperlink" Target="http://pbs.twimg.com/profile_images/1185784638125629440/trywcERh_normal.jpg" TargetMode="External"/><Relationship Id="rId5707" Type="http://schemas.openxmlformats.org/officeDocument/2006/relationships/hyperlink" Target="https://twitter.com/muneera44565366/status/1223508625819426822" TargetMode="External"/><Relationship Id="rId7062" Type="http://schemas.openxmlformats.org/officeDocument/2006/relationships/hyperlink" Target="https://twitter.com/lolo452/status/1223569537171447808" TargetMode="External"/><Relationship Id="rId8113" Type="http://schemas.openxmlformats.org/officeDocument/2006/relationships/hyperlink" Target="https://twitter.com/maryamalali/status/1223740060807442434" TargetMode="External"/><Relationship Id="rId3258" Type="http://schemas.openxmlformats.org/officeDocument/2006/relationships/hyperlink" Target="https://pbs.twimg.com/ext_tw_video_thumb/1223688001433296899/pu/img/v1E2GEBvbWEODjVe.jpg" TargetMode="External"/><Relationship Id="rId3672" Type="http://schemas.openxmlformats.org/officeDocument/2006/relationships/hyperlink" Target="http://pbs.twimg.com/profile_images/1221477206368686081/GH_hqZWJ_normal.jpg" TargetMode="External"/><Relationship Id="rId4309" Type="http://schemas.openxmlformats.org/officeDocument/2006/relationships/hyperlink" Target="http://pbs.twimg.com/profile_images/1222173643519799297/X831jDBU_normal.jpg" TargetMode="External"/><Relationship Id="rId4723" Type="http://schemas.openxmlformats.org/officeDocument/2006/relationships/hyperlink" Target="https://twitter.com/bee_sh3/status/1222981128648306688" TargetMode="External"/><Relationship Id="rId7879" Type="http://schemas.openxmlformats.org/officeDocument/2006/relationships/hyperlink" Target="https://twitter.com/ghdooi/status/1223567657842159616" TargetMode="External"/><Relationship Id="rId179" Type="http://schemas.openxmlformats.org/officeDocument/2006/relationships/hyperlink" Target="https://pbs.twimg.com/media/EPtq1-QXUAA6EKz.jpg" TargetMode="External"/><Relationship Id="rId593" Type="http://schemas.openxmlformats.org/officeDocument/2006/relationships/hyperlink" Target="http://pbs.twimg.com/profile_images/873239364507230208/6P_zpwJA_normal.jpg" TargetMode="External"/><Relationship Id="rId2274" Type="http://schemas.openxmlformats.org/officeDocument/2006/relationships/hyperlink" Target="https://pbs.twimg.com/media/EPr-aPRXUAEJZ7S.jpg" TargetMode="External"/><Relationship Id="rId3325" Type="http://schemas.openxmlformats.org/officeDocument/2006/relationships/hyperlink" Target="http://pbs.twimg.com/profile_images/1204982267992522762/3IYPK_XP_normal.jpg" TargetMode="External"/><Relationship Id="rId246" Type="http://schemas.openxmlformats.org/officeDocument/2006/relationships/hyperlink" Target="https://pbs.twimg.com/media/EPrzc_FX0AAMyb9.jpg" TargetMode="External"/><Relationship Id="rId660" Type="http://schemas.openxmlformats.org/officeDocument/2006/relationships/hyperlink" Target="http://pbs.twimg.com/profile_images/1092140454227992576/lksTVI-y_normal.jpg" TargetMode="External"/><Relationship Id="rId1290" Type="http://schemas.openxmlformats.org/officeDocument/2006/relationships/hyperlink" Target="http://pbs.twimg.com/profile_images/1177534043736461312/-dNiey0t_normal.jpg" TargetMode="External"/><Relationship Id="rId2341" Type="http://schemas.openxmlformats.org/officeDocument/2006/relationships/hyperlink" Target="http://pbs.twimg.com/profile_images/1162484005884891136/iYFX6ftQ_normal.jpg" TargetMode="External"/><Relationship Id="rId5497" Type="http://schemas.openxmlformats.org/officeDocument/2006/relationships/hyperlink" Target="https://twitter.com/n_alhijji/status/1223409947074953217" TargetMode="External"/><Relationship Id="rId6548" Type="http://schemas.openxmlformats.org/officeDocument/2006/relationships/hyperlink" Target="https://twitter.com/abdulla_1971/status/1223671765408329728" TargetMode="External"/><Relationship Id="rId6895" Type="http://schemas.openxmlformats.org/officeDocument/2006/relationships/hyperlink" Target="https://twitter.com/rouda2004/status/1223251298419605505" TargetMode="External"/><Relationship Id="rId7946" Type="http://schemas.openxmlformats.org/officeDocument/2006/relationships/hyperlink" Target="https://twitter.com/_meem_m/status/1223269560171843584" TargetMode="External"/><Relationship Id="rId313" Type="http://schemas.openxmlformats.org/officeDocument/2006/relationships/hyperlink" Target="https://pbs.twimg.com/ext_tw_video_thumb/1223687840619487239/pu/img/KqvpmTeVkjX34hht.jpg" TargetMode="External"/><Relationship Id="rId4099" Type="http://schemas.openxmlformats.org/officeDocument/2006/relationships/hyperlink" Target="http://pbs.twimg.com/profile_images/1154509612017692672/UwGdfqXz_normal.jpg" TargetMode="External"/><Relationship Id="rId6962" Type="http://schemas.openxmlformats.org/officeDocument/2006/relationships/hyperlink" Target="https://twitter.com/abdulabinahmed/status/1223676348163657728" TargetMode="External"/><Relationship Id="rId9021" Type="http://schemas.openxmlformats.org/officeDocument/2006/relationships/hyperlink" Target="https://api.twitter.com/1.1/geo/id/0181f32937df0de8.json" TargetMode="External"/><Relationship Id="rId5564" Type="http://schemas.openxmlformats.org/officeDocument/2006/relationships/hyperlink" Target="https://twitter.com/talpha66/status/1223445519609016320" TargetMode="External"/><Relationship Id="rId6615" Type="http://schemas.openxmlformats.org/officeDocument/2006/relationships/hyperlink" Target="https://twitter.com/alreadyhaveu/status/1223681760787156993" TargetMode="External"/><Relationship Id="rId1010" Type="http://schemas.openxmlformats.org/officeDocument/2006/relationships/hyperlink" Target="http://pbs.twimg.com/profile_images/926843889767583750/uEVtRxQy_normal.jpg" TargetMode="External"/><Relationship Id="rId4166" Type="http://schemas.openxmlformats.org/officeDocument/2006/relationships/hyperlink" Target="http://pbs.twimg.com/profile_images/1158706367986839553/q2HFg_IA_normal.jpg" TargetMode="External"/><Relationship Id="rId4580" Type="http://schemas.openxmlformats.org/officeDocument/2006/relationships/hyperlink" Target="http://pbs.twimg.com/profile_images/1198771188975243264/NorMsZXv_normal.jpg" TargetMode="External"/><Relationship Id="rId5217" Type="http://schemas.openxmlformats.org/officeDocument/2006/relationships/hyperlink" Target="https://twitter.com/fhdalmansoori/status/1223346718827319298" TargetMode="External"/><Relationship Id="rId5631" Type="http://schemas.openxmlformats.org/officeDocument/2006/relationships/hyperlink" Target="https://twitter.com/hissahamed/status/1223486010283171841" TargetMode="External"/><Relationship Id="rId8787" Type="http://schemas.openxmlformats.org/officeDocument/2006/relationships/hyperlink" Target="https://twitter.com/oohendoo/status/1223221925243211776" TargetMode="External"/><Relationship Id="rId1827" Type="http://schemas.openxmlformats.org/officeDocument/2006/relationships/hyperlink" Target="http://pbs.twimg.com/profile_images/1222469742088331264/A-IHLO0v_normal.jpg" TargetMode="External"/><Relationship Id="rId7389" Type="http://schemas.openxmlformats.org/officeDocument/2006/relationships/hyperlink" Target="https://twitter.com/hinqnzsgb2uux5w/status/1223368467539165186" TargetMode="External"/><Relationship Id="rId3999" Type="http://schemas.openxmlformats.org/officeDocument/2006/relationships/hyperlink" Target="http://pbs.twimg.com/profile_images/1172461634142576641/YB4k-Dae_normal.jpg" TargetMode="External"/><Relationship Id="rId4300" Type="http://schemas.openxmlformats.org/officeDocument/2006/relationships/hyperlink" Target="http://pbs.twimg.com/profile_images/872786492938047488/SF74yXDE_normal.jpg" TargetMode="External"/><Relationship Id="rId170" Type="http://schemas.openxmlformats.org/officeDocument/2006/relationships/hyperlink" Target="https://pbs.twimg.com/ext_tw_video_thumb/1223687840619487239/pu/img/KqvpmTeVkjX34hht.jpg" TargetMode="External"/><Relationship Id="rId6472" Type="http://schemas.openxmlformats.org/officeDocument/2006/relationships/hyperlink" Target="https://twitter.com/iineui/status/1223653024683511810" TargetMode="External"/><Relationship Id="rId7523" Type="http://schemas.openxmlformats.org/officeDocument/2006/relationships/hyperlink" Target="https://twitter.com/tagreed_alemadi/status/1223720322551205894" TargetMode="External"/><Relationship Id="rId7870" Type="http://schemas.openxmlformats.org/officeDocument/2006/relationships/hyperlink" Target="https://twitter.com/emanak__/status/1223360221281705987" TargetMode="External"/><Relationship Id="rId8921" Type="http://schemas.openxmlformats.org/officeDocument/2006/relationships/hyperlink" Target="https://twitter.com/marzoqi_w/status/1223351872431542274" TargetMode="External"/><Relationship Id="rId5074" Type="http://schemas.openxmlformats.org/officeDocument/2006/relationships/hyperlink" Target="https://twitter.com/nooot33/status/1223304791759249408" TargetMode="External"/><Relationship Id="rId6125" Type="http://schemas.openxmlformats.org/officeDocument/2006/relationships/hyperlink" Target="https://twitter.com/shekaaaa81/status/1223581250688102401" TargetMode="External"/><Relationship Id="rId8297" Type="http://schemas.openxmlformats.org/officeDocument/2006/relationships/hyperlink" Target="https://twitter.com/mnasr0678/status/1223702245948170240" TargetMode="External"/><Relationship Id="rId1684" Type="http://schemas.openxmlformats.org/officeDocument/2006/relationships/hyperlink" Target="http://pbs.twimg.com/profile_images/1086327445416861697/dLEdu0VD_normal.jpg" TargetMode="External"/><Relationship Id="rId2735" Type="http://schemas.openxmlformats.org/officeDocument/2006/relationships/hyperlink" Target="http://pbs.twimg.com/profile_images/1098986782396436480/oLtmObPi_normal.jpg" TargetMode="External"/><Relationship Id="rId707" Type="http://schemas.openxmlformats.org/officeDocument/2006/relationships/hyperlink" Target="http://pbs.twimg.com/profile_images/1119510445554130946/o5ZrQpwU_normal.jpg" TargetMode="External"/><Relationship Id="rId1337" Type="http://schemas.openxmlformats.org/officeDocument/2006/relationships/hyperlink" Target="http://pbs.twimg.com/profile_images/1096516512725323776/0GsacIT9_normal.jpg" TargetMode="External"/><Relationship Id="rId5958" Type="http://schemas.openxmlformats.org/officeDocument/2006/relationships/hyperlink" Target="https://twitter.com/musad_almsuodi/status/1223559485769297921" TargetMode="External"/><Relationship Id="rId43" Type="http://schemas.openxmlformats.org/officeDocument/2006/relationships/hyperlink" Target="https://twitter.com/Queen___ahmed/status/1223566010051067904?s=19" TargetMode="External"/><Relationship Id="rId7380" Type="http://schemas.openxmlformats.org/officeDocument/2006/relationships/hyperlink" Target="https://twitter.com/eimanqatar/status/1223711317070155776" TargetMode="External"/><Relationship Id="rId8431" Type="http://schemas.openxmlformats.org/officeDocument/2006/relationships/hyperlink" Target="https://twitter.com/m_abdulla_n/status/1223002047806693377" TargetMode="External"/><Relationship Id="rId7033" Type="http://schemas.openxmlformats.org/officeDocument/2006/relationships/hyperlink" Target="https://twitter.com/_aysha_aa/status/1223258526891552770" TargetMode="External"/><Relationship Id="rId3990" Type="http://schemas.openxmlformats.org/officeDocument/2006/relationships/hyperlink" Target="http://pbs.twimg.com/profile_images/671914746644406272/Lplpyxv5_normal.jpg" TargetMode="External"/><Relationship Id="rId1194" Type="http://schemas.openxmlformats.org/officeDocument/2006/relationships/hyperlink" Target="https://pbs.twimg.com/media/EPlqPA6WsAAfkQk.jpg" TargetMode="External"/><Relationship Id="rId2592" Type="http://schemas.openxmlformats.org/officeDocument/2006/relationships/hyperlink" Target="http://pbs.twimg.com/profile_images/1222897496227110912/MA3J3Jeg_normal.jpg" TargetMode="External"/><Relationship Id="rId3643" Type="http://schemas.openxmlformats.org/officeDocument/2006/relationships/hyperlink" Target="http://pbs.twimg.com/profile_images/1220716907260796930/Y3aNOXCT_normal.jpg" TargetMode="External"/><Relationship Id="rId217" Type="http://schemas.openxmlformats.org/officeDocument/2006/relationships/hyperlink" Target="https://pbs.twimg.com/media/EPth4fVX4AcBDeS.jpg" TargetMode="External"/><Relationship Id="rId564" Type="http://schemas.openxmlformats.org/officeDocument/2006/relationships/hyperlink" Target="http://pbs.twimg.com/profile_images/955668090490118145/xoN9KIkp_normal.jpg" TargetMode="External"/><Relationship Id="rId2245" Type="http://schemas.openxmlformats.org/officeDocument/2006/relationships/hyperlink" Target="http://pbs.twimg.com/profile_images/640148984955191296/MkyQGZ2W_normal.jpg" TargetMode="External"/><Relationship Id="rId6866" Type="http://schemas.openxmlformats.org/officeDocument/2006/relationships/hyperlink" Target="https://twitter.com/ensanahq/status/1223505050124869633" TargetMode="External"/><Relationship Id="rId7917" Type="http://schemas.openxmlformats.org/officeDocument/2006/relationships/hyperlink" Target="https://twitter.com/f5m_qtri/status/1223685320916525058" TargetMode="External"/><Relationship Id="rId5468" Type="http://schemas.openxmlformats.org/officeDocument/2006/relationships/hyperlink" Target="https://twitter.com/xxmohannadixx/status/1223175794324840454" TargetMode="External"/><Relationship Id="rId6519" Type="http://schemas.openxmlformats.org/officeDocument/2006/relationships/hyperlink" Target="https://twitter.com/mohamed032m/status/1223665498963005440" TargetMode="External"/><Relationship Id="rId4551" Type="http://schemas.openxmlformats.org/officeDocument/2006/relationships/hyperlink" Target="http://pbs.twimg.com/profile_images/887479526459965440/3-GBICEW_normal.jpg" TargetMode="External"/><Relationship Id="rId3153" Type="http://schemas.openxmlformats.org/officeDocument/2006/relationships/hyperlink" Target="http://pbs.twimg.com/profile_images/1046321264984543233/-yJjDMm7_normal.jpg" TargetMode="External"/><Relationship Id="rId4204" Type="http://schemas.openxmlformats.org/officeDocument/2006/relationships/hyperlink" Target="http://pbs.twimg.com/profile_images/1206247219160141826/q220ggPw_normal.jpg" TargetMode="External"/><Relationship Id="rId5602" Type="http://schemas.openxmlformats.org/officeDocument/2006/relationships/hyperlink" Target="https://twitter.com/walhan_doha/status/1223461711786774528" TargetMode="External"/><Relationship Id="rId7774" Type="http://schemas.openxmlformats.org/officeDocument/2006/relationships/hyperlink" Target="https://twitter.com/qatarr_i/status/1223573855320584192" TargetMode="External"/><Relationship Id="rId8825" Type="http://schemas.openxmlformats.org/officeDocument/2006/relationships/hyperlink" Target="https://twitter.com/amal__qa/status/1223176648192819200" TargetMode="External"/><Relationship Id="rId6029" Type="http://schemas.openxmlformats.org/officeDocument/2006/relationships/hyperlink" Target="https://twitter.com/974aaa_/status/1223569212817518593" TargetMode="External"/><Relationship Id="rId6376" Type="http://schemas.openxmlformats.org/officeDocument/2006/relationships/hyperlink" Target="https://twitter.com/yeaddwmoctoguux/status/1223579938349076481" TargetMode="External"/><Relationship Id="rId7427" Type="http://schemas.openxmlformats.org/officeDocument/2006/relationships/hyperlink" Target="https://twitter.com/my_91/status/1223715856628310017" TargetMode="External"/><Relationship Id="rId2986" Type="http://schemas.openxmlformats.org/officeDocument/2006/relationships/hyperlink" Target="http://pbs.twimg.com/profile_images/1169686365036056577/--sK185G_normal.jpg" TargetMode="External"/><Relationship Id="rId958" Type="http://schemas.openxmlformats.org/officeDocument/2006/relationships/hyperlink" Target="http://pbs.twimg.com/profile_images/1115384249752915969/88cu48ZW_normal.jpg" TargetMode="External"/><Relationship Id="rId1588" Type="http://schemas.openxmlformats.org/officeDocument/2006/relationships/hyperlink" Target="http://pbs.twimg.com/profile_images/875481700993781760/918y0Icw_normal.jpg" TargetMode="External"/><Relationship Id="rId2639" Type="http://schemas.openxmlformats.org/officeDocument/2006/relationships/hyperlink" Target="http://pbs.twimg.com/profile_images/1215990825336950784/01V7qdVr_normal.jpg" TargetMode="External"/><Relationship Id="rId6510" Type="http://schemas.openxmlformats.org/officeDocument/2006/relationships/hyperlink" Target="https://twitter.com/aaalma7/status/1223663571332206592" TargetMode="External"/><Relationship Id="rId4061" Type="http://schemas.openxmlformats.org/officeDocument/2006/relationships/hyperlink" Target="http://pbs.twimg.com/profile_images/1154509612017692672/UwGdfqXz_normal.jpg" TargetMode="External"/><Relationship Id="rId5112" Type="http://schemas.openxmlformats.org/officeDocument/2006/relationships/hyperlink" Target="https://twitter.com/ahamhj/status/1223330690936250368" TargetMode="External"/><Relationship Id="rId8682" Type="http://schemas.openxmlformats.org/officeDocument/2006/relationships/hyperlink" Target="https://twitter.com/aazizaljanahi/status/1222986218906038278" TargetMode="External"/><Relationship Id="rId7284" Type="http://schemas.openxmlformats.org/officeDocument/2006/relationships/hyperlink" Target="https://twitter.com/abdallaqatar/status/1223706326611742722" TargetMode="External"/><Relationship Id="rId8335" Type="http://schemas.openxmlformats.org/officeDocument/2006/relationships/hyperlink" Target="https://twitter.com/bo3oof_/status/1223247144611729409" TargetMode="External"/><Relationship Id="rId1722" Type="http://schemas.openxmlformats.org/officeDocument/2006/relationships/hyperlink" Target="http://pbs.twimg.com/profile_images/1101773325653721088/aR8n25mR_normal.jpg" TargetMode="External"/><Relationship Id="rId3894" Type="http://schemas.openxmlformats.org/officeDocument/2006/relationships/hyperlink" Target="http://pbs.twimg.com/profile_images/1177700520938655745/Gf5RFSkG_normal.jpg" TargetMode="External"/><Relationship Id="rId4945" Type="http://schemas.openxmlformats.org/officeDocument/2006/relationships/hyperlink" Target="https://twitter.com/w00dzeus/status/1223262594749911040" TargetMode="External"/><Relationship Id="rId2496" Type="http://schemas.openxmlformats.org/officeDocument/2006/relationships/hyperlink" Target="http://pbs.twimg.com/profile_images/1168949638315073536/FoSYNB94_normal.jpg" TargetMode="External"/><Relationship Id="rId3547" Type="http://schemas.openxmlformats.org/officeDocument/2006/relationships/hyperlink" Target="http://pbs.twimg.com/profile_images/1091378537486008320/8mEM9GHr_normal.jpg" TargetMode="External"/><Relationship Id="rId468" Type="http://schemas.openxmlformats.org/officeDocument/2006/relationships/hyperlink" Target="http://pbs.twimg.com/profile_images/1134079402629840898/3ezkj5it_normal.jpg" TargetMode="External"/><Relationship Id="rId1098" Type="http://schemas.openxmlformats.org/officeDocument/2006/relationships/hyperlink" Target="http://pbs.twimg.com/profile_images/1211675617810436096/mnh_8yZq_normal.jpg" TargetMode="External"/><Relationship Id="rId2149" Type="http://schemas.openxmlformats.org/officeDocument/2006/relationships/hyperlink" Target="http://pbs.twimg.com/profile_images/1164673561585442823/BTRg6Bkx_normal.jpg" TargetMode="External"/><Relationship Id="rId6020" Type="http://schemas.openxmlformats.org/officeDocument/2006/relationships/hyperlink" Target="https://twitter.com/saber_elgassem/status/1223568722138488833" TargetMode="External"/><Relationship Id="rId2630" Type="http://schemas.openxmlformats.org/officeDocument/2006/relationships/hyperlink" Target="https://pbs.twimg.com/ext_tw_video_thumb/1223688001433296899/pu/img/v1E2GEBvbWEODjVe.jpg" TargetMode="External"/><Relationship Id="rId8192" Type="http://schemas.openxmlformats.org/officeDocument/2006/relationships/hyperlink" Target="https://twitter.com/alzaiiin/status/1223733674912419842" TargetMode="External"/><Relationship Id="rId602" Type="http://schemas.openxmlformats.org/officeDocument/2006/relationships/hyperlink" Target="http://pbs.twimg.com/profile_images/1142444737477185541/1lTPXjV-_normal.jpg" TargetMode="External"/><Relationship Id="rId1232" Type="http://schemas.openxmlformats.org/officeDocument/2006/relationships/hyperlink" Target="http://pbs.twimg.com/profile_images/847765419700219904/NZE9RAVF_normal.jpg" TargetMode="External"/><Relationship Id="rId5853" Type="http://schemas.openxmlformats.org/officeDocument/2006/relationships/hyperlink" Target="https://twitter.com/aeamzman1976/status/1223541617560313857" TargetMode="External"/><Relationship Id="rId6904" Type="http://schemas.openxmlformats.org/officeDocument/2006/relationships/hyperlink" Target="https://twitter.com/rouda2004/status/1223256440116260866" TargetMode="External"/><Relationship Id="rId3057" Type="http://schemas.openxmlformats.org/officeDocument/2006/relationships/hyperlink" Target="http://pbs.twimg.com/profile_images/1141781880280424450/B_QDkx_U_normal.jpg" TargetMode="External"/><Relationship Id="rId4108" Type="http://schemas.openxmlformats.org/officeDocument/2006/relationships/hyperlink" Target="http://pbs.twimg.com/profile_images/1154509612017692672/UwGdfqXz_normal.jpg" TargetMode="External"/><Relationship Id="rId4455" Type="http://schemas.openxmlformats.org/officeDocument/2006/relationships/hyperlink" Target="http://pbs.twimg.com/profile_images/1168974082148376576/OTTlLFY8_normal.jpg" TargetMode="External"/><Relationship Id="rId5506" Type="http://schemas.openxmlformats.org/officeDocument/2006/relationships/hyperlink" Target="https://twitter.com/aldhbys/status/1223416078971342848" TargetMode="External"/><Relationship Id="rId7678" Type="http://schemas.openxmlformats.org/officeDocument/2006/relationships/hyperlink" Target="https://twitter.com/aseedtwit/status/1222977388616863746" TargetMode="External"/><Relationship Id="rId8729" Type="http://schemas.openxmlformats.org/officeDocument/2006/relationships/hyperlink" Target="https://twitter.com/khalifahamaad/status/1223521670423633920" TargetMode="External"/><Relationship Id="rId2140" Type="http://schemas.openxmlformats.org/officeDocument/2006/relationships/hyperlink" Target="http://pbs.twimg.com/profile_images/964090218033876992/GEeLg_Bu_normal.jpg" TargetMode="External"/><Relationship Id="rId6761" Type="http://schemas.openxmlformats.org/officeDocument/2006/relationships/hyperlink" Target="https://twitter.com/pro_qtr/status/1223690192265060353" TargetMode="External"/><Relationship Id="rId7812" Type="http://schemas.openxmlformats.org/officeDocument/2006/relationships/hyperlink" Target="https://twitter.com/onlineduty/status/1223694594975653888" TargetMode="External"/><Relationship Id="rId112" Type="http://schemas.openxmlformats.org/officeDocument/2006/relationships/hyperlink" Target="https://pbs.twimg.com/media/EPqcaOLXkAAtrou.jpg" TargetMode="External"/><Relationship Id="rId5363" Type="http://schemas.openxmlformats.org/officeDocument/2006/relationships/hyperlink" Target="https://twitter.com/nooraalkhayarin/status/1223242281085476876" TargetMode="External"/><Relationship Id="rId6414" Type="http://schemas.openxmlformats.org/officeDocument/2006/relationships/hyperlink" Target="https://twitter.com/mohdalmuftah/status/1223204273540018177" TargetMode="External"/><Relationship Id="rId5016" Type="http://schemas.openxmlformats.org/officeDocument/2006/relationships/hyperlink" Target="https://twitter.com/shamhk9/status/1223278196231221254" TargetMode="External"/><Relationship Id="rId1973" Type="http://schemas.openxmlformats.org/officeDocument/2006/relationships/hyperlink" Target="http://pbs.twimg.com/profile_images/1119865482969014272/e67rH_6w_normal.jpg" TargetMode="External"/><Relationship Id="rId7188" Type="http://schemas.openxmlformats.org/officeDocument/2006/relationships/hyperlink" Target="https://twitter.com/_aysha_aa/status/1223365113685479424" TargetMode="External"/><Relationship Id="rId8239" Type="http://schemas.openxmlformats.org/officeDocument/2006/relationships/hyperlink" Target="https://twitter.com/nayef__qatar/status/1222991122328367104" TargetMode="External"/><Relationship Id="rId8586" Type="http://schemas.openxmlformats.org/officeDocument/2006/relationships/hyperlink" Target="https://twitter.com/fatima__m00/status/1223812304132890624" TargetMode="External"/><Relationship Id="rId1626" Type="http://schemas.openxmlformats.org/officeDocument/2006/relationships/hyperlink" Target="http://pbs.twimg.com/profile_images/721255855400861700/mihw3omv_normal.jpg" TargetMode="External"/><Relationship Id="rId3798" Type="http://schemas.openxmlformats.org/officeDocument/2006/relationships/hyperlink" Target="http://abs.twimg.com/sticky/default_profile_images/default_profile_normal.png" TargetMode="External"/><Relationship Id="rId4849" Type="http://schemas.openxmlformats.org/officeDocument/2006/relationships/hyperlink" Target="https://twitter.com/eg6ri/status/1223193418735681536" TargetMode="External"/><Relationship Id="rId8720" Type="http://schemas.openxmlformats.org/officeDocument/2006/relationships/hyperlink" Target="https://twitter.com/narjis44/status/1223818505964998656" TargetMode="External"/><Relationship Id="rId6271" Type="http://schemas.openxmlformats.org/officeDocument/2006/relationships/hyperlink" Target="https://twitter.com/bnt_q3r/status/1223238584217559040" TargetMode="External"/><Relationship Id="rId7322" Type="http://schemas.openxmlformats.org/officeDocument/2006/relationships/hyperlink" Target="https://twitter.com/qtr_uk96/status/1223560626355736577" TargetMode="External"/><Relationship Id="rId1483" Type="http://schemas.openxmlformats.org/officeDocument/2006/relationships/hyperlink" Target="http://pbs.twimg.com/profile_images/499173564151365632/RR4v7hPp_normal.jpeg" TargetMode="External"/><Relationship Id="rId2881" Type="http://schemas.openxmlformats.org/officeDocument/2006/relationships/hyperlink" Target="http://pbs.twimg.com/profile_images/996349771043438592/XCk4xcuZ_normal.jpg" TargetMode="External"/><Relationship Id="rId3932" Type="http://schemas.openxmlformats.org/officeDocument/2006/relationships/hyperlink" Target="http://pbs.twimg.com/profile_images/510397679134703616/QchILDBf_normal.jpeg" TargetMode="External"/><Relationship Id="rId8096" Type="http://schemas.openxmlformats.org/officeDocument/2006/relationships/hyperlink" Target="https://twitter.com/essa1977rb/status/1223464419327385600" TargetMode="External"/><Relationship Id="rId506" Type="http://schemas.openxmlformats.org/officeDocument/2006/relationships/hyperlink" Target="http://pbs.twimg.com/profile_images/921277227379167238/VBOxgHOW_normal.jpg" TargetMode="External"/><Relationship Id="rId853" Type="http://schemas.openxmlformats.org/officeDocument/2006/relationships/hyperlink" Target="http://pbs.twimg.com/profile_images/1137406186242920450/JnbuHNpO_normal.jpg" TargetMode="External"/><Relationship Id="rId1136" Type="http://schemas.openxmlformats.org/officeDocument/2006/relationships/hyperlink" Target="http://pbs.twimg.com/profile_images/1062772137268670464/IFokNmg9_normal.jpg" TargetMode="External"/><Relationship Id="rId2534" Type="http://schemas.openxmlformats.org/officeDocument/2006/relationships/hyperlink" Target="http://pbs.twimg.com/profile_images/1213399924173348864/Dw9yVZWn_normal.jpg" TargetMode="External"/><Relationship Id="rId5757" Type="http://schemas.openxmlformats.org/officeDocument/2006/relationships/hyperlink" Target="https://twitter.com/eulam5a0xpffbup/status/1223532677019717633" TargetMode="External"/><Relationship Id="rId6808" Type="http://schemas.openxmlformats.org/officeDocument/2006/relationships/hyperlink" Target="https://twitter.com/azizoxy/status/1223694923607748609" TargetMode="External"/><Relationship Id="rId4359" Type="http://schemas.openxmlformats.org/officeDocument/2006/relationships/hyperlink" Target="http://pbs.twimg.com/profile_images/1047175252567056384/cyRFWgJl_normal.jpg" TargetMode="External"/><Relationship Id="rId8230" Type="http://schemas.openxmlformats.org/officeDocument/2006/relationships/hyperlink" Target="https://twitter.com/tb1s1/status/1223584270259773448" TargetMode="External"/><Relationship Id="rId4840" Type="http://schemas.openxmlformats.org/officeDocument/2006/relationships/hyperlink" Target="https://twitter.com/abdullaalbakri/status/1223189534260826112" TargetMode="External"/><Relationship Id="rId2391" Type="http://schemas.openxmlformats.org/officeDocument/2006/relationships/hyperlink" Target="http://pbs.twimg.com/profile_images/1182584588176187393/puEADUp__normal.jpg" TargetMode="External"/><Relationship Id="rId3442" Type="http://schemas.openxmlformats.org/officeDocument/2006/relationships/hyperlink" Target="http://pbs.twimg.com/profile_images/1203939646662688768/iv2iZ05U_normal.jpg" TargetMode="External"/><Relationship Id="rId363" Type="http://schemas.openxmlformats.org/officeDocument/2006/relationships/hyperlink" Target="https://pbs.twimg.com/ext_tw_video_thumb/1223716259633795072/pu/img/tY_lklfR2x1akUZJ.jpg" TargetMode="External"/><Relationship Id="rId2044" Type="http://schemas.openxmlformats.org/officeDocument/2006/relationships/hyperlink" Target="http://pbs.twimg.com/profile_images/1220358314103656450/4zwnOdBv_normal.jpg" TargetMode="External"/><Relationship Id="rId5267" Type="http://schemas.openxmlformats.org/officeDocument/2006/relationships/hyperlink" Target="https://twitter.com/qtr_ai3z2/status/1223353184376193026" TargetMode="External"/><Relationship Id="rId6318" Type="http://schemas.openxmlformats.org/officeDocument/2006/relationships/hyperlink" Target="https://twitter.com/saaaaalmg/status/1223612188507754497" TargetMode="External"/><Relationship Id="rId6665" Type="http://schemas.openxmlformats.org/officeDocument/2006/relationships/hyperlink" Target="https://twitter.com/dandvvn/status/1223684686712623104" TargetMode="External"/><Relationship Id="rId7716" Type="http://schemas.openxmlformats.org/officeDocument/2006/relationships/hyperlink" Target="https://twitter.com/faaqatar2022/status/1223002922256158720" TargetMode="External"/><Relationship Id="rId1877" Type="http://schemas.openxmlformats.org/officeDocument/2006/relationships/hyperlink" Target="http://pbs.twimg.com/profile_images/1205272794512142336/0_YH23uJ_normal.jpg" TargetMode="External"/><Relationship Id="rId2928" Type="http://schemas.openxmlformats.org/officeDocument/2006/relationships/hyperlink" Target="http://pbs.twimg.com/profile_images/1182895374471745536/oizi2hKD_normal.jpg" TargetMode="External"/><Relationship Id="rId4350" Type="http://schemas.openxmlformats.org/officeDocument/2006/relationships/hyperlink" Target="http://pbs.twimg.com/profile_images/1181911467559444480/Xayb_uBi_normal.jpg" TargetMode="External"/><Relationship Id="rId5401" Type="http://schemas.openxmlformats.org/officeDocument/2006/relationships/hyperlink" Target="https://twitter.com/alixx770/status/1223234031703273472" TargetMode="External"/><Relationship Id="rId8971" Type="http://schemas.openxmlformats.org/officeDocument/2006/relationships/hyperlink" Target="https://twitter.com/lavender4_/status/1223463002789289984" TargetMode="External"/><Relationship Id="rId4003" Type="http://schemas.openxmlformats.org/officeDocument/2006/relationships/hyperlink" Target="http://pbs.twimg.com/profile_images/1172461634142576641/YB4k-Dae_normal.jpg" TargetMode="External"/><Relationship Id="rId7573" Type="http://schemas.openxmlformats.org/officeDocument/2006/relationships/hyperlink" Target="https://twitter.com/alalmass/status/1223007830007058434" TargetMode="External"/><Relationship Id="rId8624" Type="http://schemas.openxmlformats.org/officeDocument/2006/relationships/hyperlink" Target="https://twitter.com/qatarr_i/status/1223372518771363842" TargetMode="External"/><Relationship Id="rId6175" Type="http://schemas.openxmlformats.org/officeDocument/2006/relationships/hyperlink" Target="https://twitter.com/qatar1i/status/1223592201558675457" TargetMode="External"/><Relationship Id="rId7226" Type="http://schemas.openxmlformats.org/officeDocument/2006/relationships/hyperlink" Target="https://twitter.com/shaikhat_qtr/status/1223664055480614912" TargetMode="External"/><Relationship Id="rId2785" Type="http://schemas.openxmlformats.org/officeDocument/2006/relationships/hyperlink" Target="http://pbs.twimg.com/profile_images/1188216943154814976/4y5rVND9_normal.jpg" TargetMode="External"/><Relationship Id="rId3836" Type="http://schemas.openxmlformats.org/officeDocument/2006/relationships/hyperlink" Target="https://pbs.twimg.com/ext_tw_video_thumb/1223687840619487239/pu/img/KqvpmTeVkjX34hht.jpg" TargetMode="External"/><Relationship Id="rId757" Type="http://schemas.openxmlformats.org/officeDocument/2006/relationships/hyperlink" Target="http://pbs.twimg.com/profile_images/1223320088293658624/AyMThxe9_normal.jpg" TargetMode="External"/><Relationship Id="rId1387" Type="http://schemas.openxmlformats.org/officeDocument/2006/relationships/hyperlink" Target="http://abs.twimg.com/sticky/default_profile_images/default_profile_normal.png" TargetMode="External"/><Relationship Id="rId2438" Type="http://schemas.openxmlformats.org/officeDocument/2006/relationships/hyperlink" Target="https://pbs.twimg.com/ext_tw_video_thumb/1223687840619487239/pu/img/KqvpmTeVkjX34hht.jpg" TargetMode="External"/><Relationship Id="rId93" Type="http://schemas.openxmlformats.org/officeDocument/2006/relationships/hyperlink" Target="https://pbs.twimg.com/media/EPkPKLuXsAA6Dy0.jpg" TargetMode="External"/><Relationship Id="rId8481" Type="http://schemas.openxmlformats.org/officeDocument/2006/relationships/hyperlink" Target="https://twitter.com/right_19080/status/1223670024688279552" TargetMode="External"/><Relationship Id="rId1521" Type="http://schemas.openxmlformats.org/officeDocument/2006/relationships/hyperlink" Target="http://pbs.twimg.com/profile_images/1179645053549076480/wTI5JaU3_normal.jpg" TargetMode="External"/><Relationship Id="rId7083" Type="http://schemas.openxmlformats.org/officeDocument/2006/relationships/hyperlink" Target="https://twitter.com/althani_anood/status/1223391923668443141" TargetMode="External"/><Relationship Id="rId8134" Type="http://schemas.openxmlformats.org/officeDocument/2006/relationships/hyperlink" Target="https://twitter.com/abqatar/status/1223738111684947968" TargetMode="External"/><Relationship Id="rId3693" Type="http://schemas.openxmlformats.org/officeDocument/2006/relationships/hyperlink" Target="http://pbs.twimg.com/profile_images/1202294036096323585/8AWfc9wW_normal.jpg" TargetMode="External"/><Relationship Id="rId2295" Type="http://schemas.openxmlformats.org/officeDocument/2006/relationships/hyperlink" Target="http://pbs.twimg.com/profile_images/1208199499199524866/GT7Go-E-_normal.jpg" TargetMode="External"/><Relationship Id="rId3346" Type="http://schemas.openxmlformats.org/officeDocument/2006/relationships/hyperlink" Target="http://pbs.twimg.com/profile_images/1006482607788445696/QVeELs2T_normal.jpg" TargetMode="External"/><Relationship Id="rId4744" Type="http://schemas.openxmlformats.org/officeDocument/2006/relationships/hyperlink" Target="https://twitter.com/ummomar2027/status/1222991447009431552" TargetMode="External"/><Relationship Id="rId267" Type="http://schemas.openxmlformats.org/officeDocument/2006/relationships/hyperlink" Target="https://pbs.twimg.com/media/EPshNlOW4AIknkd.jpg" TargetMode="External"/><Relationship Id="rId7967" Type="http://schemas.openxmlformats.org/officeDocument/2006/relationships/hyperlink" Target="https://twitter.com/wosamj/status/1223746875473436672" TargetMode="External"/><Relationship Id="rId6569" Type="http://schemas.openxmlformats.org/officeDocument/2006/relationships/hyperlink" Target="https://twitter.com/reemalghoul/status/1223675393800097793" TargetMode="External"/><Relationship Id="rId9042" Type="http://schemas.openxmlformats.org/officeDocument/2006/relationships/hyperlink" Target="https://api.twitter.com/1.1/geo/id/206c436ce43a43a3.json" TargetMode="External"/><Relationship Id="rId401" Type="http://schemas.openxmlformats.org/officeDocument/2006/relationships/hyperlink" Target="http://pbs.twimg.com/profile_images/663074315760369664/3dxLlt2y_normal.jpg" TargetMode="External"/><Relationship Id="rId1031" Type="http://schemas.openxmlformats.org/officeDocument/2006/relationships/hyperlink" Target="http://pbs.twimg.com/profile_images/1162524722241986560/pvJbzlO5_normal.jpg" TargetMode="External"/><Relationship Id="rId5652" Type="http://schemas.openxmlformats.org/officeDocument/2006/relationships/hyperlink" Target="https://twitter.com/zaad_alra7l/status/1223480622074810369" TargetMode="External"/><Relationship Id="rId6703" Type="http://schemas.openxmlformats.org/officeDocument/2006/relationships/hyperlink" Target="https://twitter.com/shalhajri15/status/1223686863485050885" TargetMode="External"/><Relationship Id="rId4254" Type="http://schemas.openxmlformats.org/officeDocument/2006/relationships/hyperlink" Target="http://pbs.twimg.com/profile_images/1208492516858847234/IMmT8pVO_normal.jpg" TargetMode="External"/><Relationship Id="rId5305" Type="http://schemas.openxmlformats.org/officeDocument/2006/relationships/hyperlink" Target="https://twitter.com/ali123asrana/status/1222978042575904768" TargetMode="External"/><Relationship Id="rId7477" Type="http://schemas.openxmlformats.org/officeDocument/2006/relationships/hyperlink" Target="https://twitter.com/reemyalmaadeed/status/1223600231629119488" TargetMode="External"/><Relationship Id="rId8528" Type="http://schemas.openxmlformats.org/officeDocument/2006/relationships/hyperlink" Target="https://twitter.com/aajma_qa/status/1223693851480723461" TargetMode="External"/><Relationship Id="rId8875" Type="http://schemas.openxmlformats.org/officeDocument/2006/relationships/hyperlink" Target="https://twitter.com/skamannai/status/1223784660469276672" TargetMode="External"/><Relationship Id="rId1915" Type="http://schemas.openxmlformats.org/officeDocument/2006/relationships/hyperlink" Target="http://pbs.twimg.com/profile_images/1166122472892248069/lNngn9CK_normal.jpg" TargetMode="External"/><Relationship Id="rId6079" Type="http://schemas.openxmlformats.org/officeDocument/2006/relationships/hyperlink" Target="https://twitter.com/aktalarab/status/1223575676474863616" TargetMode="External"/><Relationship Id="rId2689" Type="http://schemas.openxmlformats.org/officeDocument/2006/relationships/hyperlink" Target="http://pbs.twimg.com/profile_images/1168966252397760513/e6zs-A_K_normal.jpg" TargetMode="External"/><Relationship Id="rId6560" Type="http://schemas.openxmlformats.org/officeDocument/2006/relationships/hyperlink" Target="https://twitter.com/mnb_159/status/1223672951842725893" TargetMode="External"/><Relationship Id="rId7611" Type="http://schemas.openxmlformats.org/officeDocument/2006/relationships/hyperlink" Target="https://twitter.com/bozaid_alyafei/status/1223559196743999488" TargetMode="External"/><Relationship Id="rId5162" Type="http://schemas.openxmlformats.org/officeDocument/2006/relationships/hyperlink" Target="https://twitter.com/falasmakh1/status/1223339704193638400" TargetMode="External"/><Relationship Id="rId6213" Type="http://schemas.openxmlformats.org/officeDocument/2006/relationships/hyperlink" Target="https://twitter.com/messier__31/status/1223596566566645760" TargetMode="External"/><Relationship Id="rId1772" Type="http://schemas.openxmlformats.org/officeDocument/2006/relationships/hyperlink" Target="http://pbs.twimg.com/profile_images/1122816987221176321/p1-qfy7B_normal.png" TargetMode="External"/><Relationship Id="rId8385" Type="http://schemas.openxmlformats.org/officeDocument/2006/relationships/hyperlink" Target="https://twitter.com/jawalh4/status/1222999153275473920" TargetMode="External"/><Relationship Id="rId1425" Type="http://schemas.openxmlformats.org/officeDocument/2006/relationships/hyperlink" Target="http://abs.twimg.com/sticky/default_profile_images/default_profile_normal.png" TargetMode="External"/><Relationship Id="rId2823" Type="http://schemas.openxmlformats.org/officeDocument/2006/relationships/hyperlink" Target="https://pbs.twimg.com/media/EPr3SBGWoAEyl6Y.jpg" TargetMode="External"/><Relationship Id="rId8038" Type="http://schemas.openxmlformats.org/officeDocument/2006/relationships/hyperlink" Target="https://twitter.com/hby_alqatari/status/1223756959616262144" TargetMode="External"/><Relationship Id="rId4995" Type="http://schemas.openxmlformats.org/officeDocument/2006/relationships/hyperlink" Target="https://twitter.com/hayate97500227/status/1223272509342126082" TargetMode="External"/><Relationship Id="rId2199" Type="http://schemas.openxmlformats.org/officeDocument/2006/relationships/hyperlink" Target="http://pbs.twimg.com/profile_images/1194751610766987264/NoAYd_BO_normal.jpg" TargetMode="External"/><Relationship Id="rId3597" Type="http://schemas.openxmlformats.org/officeDocument/2006/relationships/hyperlink" Target="https://pbs.twimg.com/media/EPuXUfqWkAAFtdy.jpg" TargetMode="External"/><Relationship Id="rId4648" Type="http://schemas.openxmlformats.org/officeDocument/2006/relationships/hyperlink" Target="http://pbs.twimg.com/profile_images/910415787386695680/sjYFtTTj_normal.jpg" TargetMode="External"/><Relationship Id="rId6070" Type="http://schemas.openxmlformats.org/officeDocument/2006/relationships/hyperlink" Target="https://twitter.com/talalahmeddd/status/1223574115510030336" TargetMode="External"/><Relationship Id="rId7121" Type="http://schemas.openxmlformats.org/officeDocument/2006/relationships/hyperlink" Target="https://twitter.com/am98992525/status/1223407207691190272" TargetMode="External"/><Relationship Id="rId2680" Type="http://schemas.openxmlformats.org/officeDocument/2006/relationships/hyperlink" Target="http://pbs.twimg.com/profile_images/996349771043438592/XCk4xcuZ_normal.jpg" TargetMode="External"/><Relationship Id="rId3731" Type="http://schemas.openxmlformats.org/officeDocument/2006/relationships/hyperlink" Target="http://pbs.twimg.com/profile_images/1211729025489608710/OSTrHbWN_normal.jpg" TargetMode="External"/><Relationship Id="rId652" Type="http://schemas.openxmlformats.org/officeDocument/2006/relationships/hyperlink" Target="http://pbs.twimg.com/profile_images/565177125632626688/I8OpGnTu_normal.jpeg" TargetMode="External"/><Relationship Id="rId1282" Type="http://schemas.openxmlformats.org/officeDocument/2006/relationships/hyperlink" Target="http://pbs.twimg.com/profile_images/1081932715832823808/pFFXe4e6_normal.jpg" TargetMode="External"/><Relationship Id="rId2333" Type="http://schemas.openxmlformats.org/officeDocument/2006/relationships/hyperlink" Target="http://pbs.twimg.com/profile_images/1199332856226435073/45gLC6Tz_normal.jpg" TargetMode="External"/><Relationship Id="rId305" Type="http://schemas.openxmlformats.org/officeDocument/2006/relationships/hyperlink" Target="https://pbs.twimg.com/ext_tw_video_thumb/1223687840619487239/pu/img/KqvpmTeVkjX34hht.jpg" TargetMode="External"/><Relationship Id="rId5556" Type="http://schemas.openxmlformats.org/officeDocument/2006/relationships/hyperlink" Target="https://twitter.com/borashid44/status/1223441607883677697" TargetMode="External"/><Relationship Id="rId6607" Type="http://schemas.openxmlformats.org/officeDocument/2006/relationships/hyperlink" Target="https://twitter.com/17xxy/status/1223679828274163717" TargetMode="External"/><Relationship Id="rId6954" Type="http://schemas.openxmlformats.org/officeDocument/2006/relationships/hyperlink" Target="https://twitter.com/ju3bg/status/1223327281587900419" TargetMode="External"/><Relationship Id="rId4158" Type="http://schemas.openxmlformats.org/officeDocument/2006/relationships/hyperlink" Target="http://pbs.twimg.com/profile_images/1169006468328316928/oxyvWSVw_normal.jpg" TargetMode="External"/><Relationship Id="rId5209" Type="http://schemas.openxmlformats.org/officeDocument/2006/relationships/hyperlink" Target="https://twitter.com/fatami176/status/1223344065749704704" TargetMode="External"/><Relationship Id="rId8779" Type="http://schemas.openxmlformats.org/officeDocument/2006/relationships/hyperlink" Target="https://twitter.com/kaljeaidi/status/1223016835861438465" TargetMode="External"/><Relationship Id="rId1819" Type="http://schemas.openxmlformats.org/officeDocument/2006/relationships/hyperlink" Target="http://pbs.twimg.com/profile_images/1140140492463759360/C7ghee9M_normal.jpg" TargetMode="External"/><Relationship Id="rId2190" Type="http://schemas.openxmlformats.org/officeDocument/2006/relationships/hyperlink" Target="http://pbs.twimg.com/profile_images/1117450060139249666/rQduYc2-_normal.jpg" TargetMode="External"/><Relationship Id="rId3241" Type="http://schemas.openxmlformats.org/officeDocument/2006/relationships/hyperlink" Target="http://pbs.twimg.com/profile_images/1214315970107465728/xRTLu2Mn_normal.jpg" TargetMode="External"/><Relationship Id="rId7862" Type="http://schemas.openxmlformats.org/officeDocument/2006/relationships/hyperlink" Target="https://twitter.com/anaqatari/status/1223733944870408194" TargetMode="External"/><Relationship Id="rId8913" Type="http://schemas.openxmlformats.org/officeDocument/2006/relationships/hyperlink" Target="https://twitter.com/anwarummalgaidy/status/1223715760775798785" TargetMode="External"/><Relationship Id="rId162" Type="http://schemas.openxmlformats.org/officeDocument/2006/relationships/hyperlink" Target="https://pbs.twimg.com/media/EPrzc_FX0AAMyb9.jpg" TargetMode="External"/><Relationship Id="rId6464" Type="http://schemas.openxmlformats.org/officeDocument/2006/relationships/hyperlink" Target="https://twitter.com/fahadaalkhater/status/1223651110138925057" TargetMode="External"/><Relationship Id="rId7515" Type="http://schemas.openxmlformats.org/officeDocument/2006/relationships/hyperlink" Target="https://twitter.com/qtrmemeta/status/1223719469916266504" TargetMode="External"/><Relationship Id="rId5066" Type="http://schemas.openxmlformats.org/officeDocument/2006/relationships/hyperlink" Target="https://twitter.com/oryx_qtr1/status/1223303276545945601" TargetMode="External"/><Relationship Id="rId6117" Type="http://schemas.openxmlformats.org/officeDocument/2006/relationships/hyperlink" Target="https://twitter.com/myalmuftah/status/1223181193505660928" TargetMode="External"/><Relationship Id="rId8289" Type="http://schemas.openxmlformats.org/officeDocument/2006/relationships/hyperlink" Target="https://twitter.com/mnasr0678/status/1223728471395971074" TargetMode="External"/><Relationship Id="rId1676" Type="http://schemas.openxmlformats.org/officeDocument/2006/relationships/hyperlink" Target="http://pbs.twimg.com/profile_images/1151276771305754624/avgzlXwU_normal.jpg" TargetMode="External"/><Relationship Id="rId2727" Type="http://schemas.openxmlformats.org/officeDocument/2006/relationships/hyperlink" Target="http://pbs.twimg.com/profile_images/996349771043438592/XCk4xcuZ_normal.jpg" TargetMode="External"/><Relationship Id="rId1329" Type="http://schemas.openxmlformats.org/officeDocument/2006/relationships/hyperlink" Target="http://pbs.twimg.com/profile_images/2798650616/b2a2ead548f49e8d6d4268667e8af5d6_normal.jpeg" TargetMode="External"/><Relationship Id="rId4899" Type="http://schemas.openxmlformats.org/officeDocument/2006/relationships/hyperlink" Target="https://twitter.com/markhan80745223/status/1223239826641772549" TargetMode="External"/><Relationship Id="rId5200" Type="http://schemas.openxmlformats.org/officeDocument/2006/relationships/hyperlink" Target="https://twitter.com/fattyfat20/status/1223324642519265286" TargetMode="External"/><Relationship Id="rId8770" Type="http://schemas.openxmlformats.org/officeDocument/2006/relationships/hyperlink" Target="https://twitter.com/rc75x7i0xh9rhb9/status/1223826401624842241" TargetMode="External"/><Relationship Id="rId35" Type="http://schemas.openxmlformats.org/officeDocument/2006/relationships/hyperlink" Target="https://twitter.com/Queen___ahmed/status/1223566010051067904?s=19" TargetMode="External"/><Relationship Id="rId1810" Type="http://schemas.openxmlformats.org/officeDocument/2006/relationships/hyperlink" Target="http://pbs.twimg.com/profile_images/1080092653620871169/B5vyLmYW_normal.jpg" TargetMode="External"/><Relationship Id="rId7372" Type="http://schemas.openxmlformats.org/officeDocument/2006/relationships/hyperlink" Target="https://twitter.com/mashaeeell__/status/1223563334903107586" TargetMode="External"/><Relationship Id="rId8423" Type="http://schemas.openxmlformats.org/officeDocument/2006/relationships/hyperlink" Target="https://twitter.com/_mba57/status/1223682123309240322" TargetMode="External"/><Relationship Id="rId3982" Type="http://schemas.openxmlformats.org/officeDocument/2006/relationships/hyperlink" Target="http://pbs.twimg.com/profile_images/671914746644406272/Lplpyxv5_normal.jpg" TargetMode="External"/><Relationship Id="rId7025" Type="http://schemas.openxmlformats.org/officeDocument/2006/relationships/hyperlink" Target="https://twitter.com/_aysha_aa/status/1223257015197237248" TargetMode="External"/><Relationship Id="rId2584" Type="http://schemas.openxmlformats.org/officeDocument/2006/relationships/hyperlink" Target="http://pbs.twimg.com/profile_images/1222897496227110912/MA3J3Jeg_normal.jpg" TargetMode="External"/><Relationship Id="rId3635" Type="http://schemas.openxmlformats.org/officeDocument/2006/relationships/hyperlink" Target="http://pbs.twimg.com/profile_images/1222509460016586753/5NUqgjkg_normal.jpg" TargetMode="External"/><Relationship Id="rId556" Type="http://schemas.openxmlformats.org/officeDocument/2006/relationships/hyperlink" Target="http://pbs.twimg.com/profile_images/1105877708016369664/2sr5jxNK_normal.jpg" TargetMode="External"/><Relationship Id="rId1186" Type="http://schemas.openxmlformats.org/officeDocument/2006/relationships/hyperlink" Target="http://pbs.twimg.com/profile_images/437368796136112128/jRvBVgqq_normal.jpeg" TargetMode="External"/><Relationship Id="rId2237" Type="http://schemas.openxmlformats.org/officeDocument/2006/relationships/hyperlink" Target="http://pbs.twimg.com/profile_images/1191638560887255042/Zm3tc0CT_normal.jpg" TargetMode="External"/><Relationship Id="rId209" Type="http://schemas.openxmlformats.org/officeDocument/2006/relationships/hyperlink" Target="https://pbs.twimg.com/ext_tw_video_thumb/1223687840619487239/pu/img/KqvpmTeVkjX34hht.jpg" TargetMode="External"/><Relationship Id="rId6858" Type="http://schemas.openxmlformats.org/officeDocument/2006/relationships/hyperlink" Target="https://twitter.com/msm21981462/status/1223692689469779968" TargetMode="External"/><Relationship Id="rId7909" Type="http://schemas.openxmlformats.org/officeDocument/2006/relationships/hyperlink" Target="https://twitter.com/inadyaa_/status/1223742783829291010" TargetMode="External"/><Relationship Id="rId8280" Type="http://schemas.openxmlformats.org/officeDocument/2006/relationships/hyperlink" Target="https://twitter.com/202qt/status/1223196244593577984" TargetMode="External"/><Relationship Id="rId1320" Type="http://schemas.openxmlformats.org/officeDocument/2006/relationships/hyperlink" Target="http://abs.twimg.com/sticky/default_profile_images/default_profile_normal.png" TargetMode="External"/><Relationship Id="rId4890" Type="http://schemas.openxmlformats.org/officeDocument/2006/relationships/hyperlink" Target="https://twitter.com/rashidqatari/status/1223232089308483584" TargetMode="External"/><Relationship Id="rId5941" Type="http://schemas.openxmlformats.org/officeDocument/2006/relationships/hyperlink" Target="https://twitter.com/jassim4007/status/1223458410793963521" TargetMode="External"/><Relationship Id="rId3492" Type="http://schemas.openxmlformats.org/officeDocument/2006/relationships/hyperlink" Target="http://pbs.twimg.com/profile_images/1097851581842759680/wPxoQ0vv_normal.jpg" TargetMode="External"/><Relationship Id="rId4543" Type="http://schemas.openxmlformats.org/officeDocument/2006/relationships/hyperlink" Target="http://pbs.twimg.com/profile_images/378800000465580679/f7966fac39c340bfb551dc03e0900595_normal.jpeg" TargetMode="External"/><Relationship Id="rId2094" Type="http://schemas.openxmlformats.org/officeDocument/2006/relationships/hyperlink" Target="http://pbs.twimg.com/profile_images/1167917002846949382/YvSq1hIv_normal.jpg" TargetMode="External"/><Relationship Id="rId3145" Type="http://schemas.openxmlformats.org/officeDocument/2006/relationships/hyperlink" Target="http://pbs.twimg.com/profile_images/1220620415946625027/HI4S_0SL_normal.jpg" TargetMode="External"/><Relationship Id="rId7766" Type="http://schemas.openxmlformats.org/officeDocument/2006/relationships/hyperlink" Target="https://twitter.com/ahmed3336598161/status/1223572867822030853" TargetMode="External"/><Relationship Id="rId8817" Type="http://schemas.openxmlformats.org/officeDocument/2006/relationships/hyperlink" Target="https://twitter.com/shabihatalghim/status/1223172541491175424" TargetMode="External"/><Relationship Id="rId6368" Type="http://schemas.openxmlformats.org/officeDocument/2006/relationships/hyperlink" Target="https://twitter.com/lightningsqatar/status/1223479690763161601" TargetMode="External"/><Relationship Id="rId7419" Type="http://schemas.openxmlformats.org/officeDocument/2006/relationships/hyperlink" Target="https://twitter.com/poooomooom/status/1223264310106951680" TargetMode="External"/><Relationship Id="rId200" Type="http://schemas.openxmlformats.org/officeDocument/2006/relationships/hyperlink" Target="https://pbs.twimg.com/media/EPtYqVFWoAIxT-b.jpg" TargetMode="External"/><Relationship Id="rId2978" Type="http://schemas.openxmlformats.org/officeDocument/2006/relationships/hyperlink" Target="http://pbs.twimg.com/profile_images/1208813140705730560/Hhw-tOqI_normal.jpg" TargetMode="External"/><Relationship Id="rId7900" Type="http://schemas.openxmlformats.org/officeDocument/2006/relationships/hyperlink" Target="https://twitter.com/althani_m/status/1223688926008836096" TargetMode="External"/><Relationship Id="rId5451" Type="http://schemas.openxmlformats.org/officeDocument/2006/relationships/hyperlink" Target="https://twitter.com/abdrrrhman1999/status/1223384625256501249" TargetMode="External"/><Relationship Id="rId6502" Type="http://schemas.openxmlformats.org/officeDocument/2006/relationships/hyperlink" Target="https://twitter.com/2alifar/status/1223661717886001152" TargetMode="External"/><Relationship Id="rId4053" Type="http://schemas.openxmlformats.org/officeDocument/2006/relationships/hyperlink" Target="http://pbs.twimg.com/profile_images/1072541067390672896/f58Vr_nQ_normal.jpg" TargetMode="External"/><Relationship Id="rId5104" Type="http://schemas.openxmlformats.org/officeDocument/2006/relationships/hyperlink" Target="https://twitter.com/ameravi1/status/1223323198906871808" TargetMode="External"/><Relationship Id="rId8674" Type="http://schemas.openxmlformats.org/officeDocument/2006/relationships/hyperlink" Target="https://twitter.com/s3eed95/status/1223816217284300800" TargetMode="External"/><Relationship Id="rId1714" Type="http://schemas.openxmlformats.org/officeDocument/2006/relationships/hyperlink" Target="http://pbs.twimg.com/profile_images/1055103537603059712/wzDYTVap_normal.jpg" TargetMode="External"/><Relationship Id="rId7276" Type="http://schemas.openxmlformats.org/officeDocument/2006/relationships/hyperlink" Target="https://twitter.com/mahde102/status/1223705642709417987" TargetMode="External"/><Relationship Id="rId8327" Type="http://schemas.openxmlformats.org/officeDocument/2006/relationships/hyperlink" Target="https://twitter.com/gouzaaladbah/status/1223612251342503936" TargetMode="External"/><Relationship Id="rId2488" Type="http://schemas.openxmlformats.org/officeDocument/2006/relationships/hyperlink" Target="http://pbs.twimg.com/profile_images/1149023443884658688/EiZL_9-8_normal.jpg" TargetMode="External"/><Relationship Id="rId3886" Type="http://schemas.openxmlformats.org/officeDocument/2006/relationships/hyperlink" Target="http://pbs.twimg.com/profile_images/956818063147655168/27U6sGic_normal.jpg" TargetMode="External"/><Relationship Id="rId4937" Type="http://schemas.openxmlformats.org/officeDocument/2006/relationships/hyperlink" Target="https://twitter.com/almaha_qatar83/status/1222985447342821378" TargetMode="External"/><Relationship Id="rId3539" Type="http://schemas.openxmlformats.org/officeDocument/2006/relationships/hyperlink" Target="http://pbs.twimg.com/profile_images/1186597687841447936/jpvkX7Mr_normal.jpg" TargetMode="External"/><Relationship Id="rId6012" Type="http://schemas.openxmlformats.org/officeDocument/2006/relationships/hyperlink" Target="https://twitter.com/i__ali/status/1223567860829708289" TargetMode="External"/><Relationship Id="rId7410" Type="http://schemas.openxmlformats.org/officeDocument/2006/relationships/hyperlink" Target="https://twitter.com/mbr19791/status/1223291711046258688" TargetMode="External"/><Relationship Id="rId941" Type="http://schemas.openxmlformats.org/officeDocument/2006/relationships/hyperlink" Target="http://pbs.twimg.com/profile_images/1140980060050075653/0jVduSAx_normal.jpg" TargetMode="External"/><Relationship Id="rId1571" Type="http://schemas.openxmlformats.org/officeDocument/2006/relationships/hyperlink" Target="http://pbs.twimg.com/profile_images/1167291569591865344/r--7b7Te_normal.jpg" TargetMode="External"/><Relationship Id="rId2622" Type="http://schemas.openxmlformats.org/officeDocument/2006/relationships/hyperlink" Target="http://pbs.twimg.com/profile_images/1222563812093632512/mCAWymGD_normal.jpg" TargetMode="External"/><Relationship Id="rId8184" Type="http://schemas.openxmlformats.org/officeDocument/2006/relationships/hyperlink" Target="https://twitter.com/abo_zaid83/status/1223274611493818369" TargetMode="External"/><Relationship Id="rId1224" Type="http://schemas.openxmlformats.org/officeDocument/2006/relationships/hyperlink" Target="http://pbs.twimg.com/profile_images/872535125296328707/C1kqYUKm_normal.jpg" TargetMode="External"/><Relationship Id="rId4794" Type="http://schemas.openxmlformats.org/officeDocument/2006/relationships/hyperlink" Target="https://twitter.com/hilal_saad/status/1223125408268390400" TargetMode="External"/><Relationship Id="rId5845" Type="http://schemas.openxmlformats.org/officeDocument/2006/relationships/hyperlink" Target="https://twitter.com/n220270/status/1223003542287454208" TargetMode="External"/><Relationship Id="rId3396" Type="http://schemas.openxmlformats.org/officeDocument/2006/relationships/hyperlink" Target="http://pbs.twimg.com/profile_images/1149130227072811008/spYoarDw_normal.jpg" TargetMode="External"/><Relationship Id="rId4447" Type="http://schemas.openxmlformats.org/officeDocument/2006/relationships/hyperlink" Target="http://pbs.twimg.com/profile_images/459574717687418882/up8Alllr_normal.jpeg" TargetMode="External"/><Relationship Id="rId3049" Type="http://schemas.openxmlformats.org/officeDocument/2006/relationships/hyperlink" Target="https://pbs.twimg.com/media/EPt91cIXsAEBtUG.jpg" TargetMode="External"/><Relationship Id="rId1081" Type="http://schemas.openxmlformats.org/officeDocument/2006/relationships/hyperlink" Target="http://pbs.twimg.com/profile_images/1219716605451689985/pl1lA5vu_normal.jpg" TargetMode="External"/><Relationship Id="rId3530" Type="http://schemas.openxmlformats.org/officeDocument/2006/relationships/hyperlink" Target="http://pbs.twimg.com/profile_images/1186597687841447936/jpvkX7Mr_normal.jpg" TargetMode="External"/><Relationship Id="rId451" Type="http://schemas.openxmlformats.org/officeDocument/2006/relationships/hyperlink" Target="http://pbs.twimg.com/profile_images/1069272711308828672/zUw6LD-N_normal.jpg" TargetMode="External"/><Relationship Id="rId2132" Type="http://schemas.openxmlformats.org/officeDocument/2006/relationships/hyperlink" Target="http://pbs.twimg.com/profile_images/936715181865832449/R59MLoDx_normal.jpg" TargetMode="External"/><Relationship Id="rId6753" Type="http://schemas.openxmlformats.org/officeDocument/2006/relationships/hyperlink" Target="https://twitter.com/mnahee2/status/1223689543603433472" TargetMode="External"/><Relationship Id="rId7804" Type="http://schemas.openxmlformats.org/officeDocument/2006/relationships/hyperlink" Target="https://twitter.com/aljoker92536929/status/1223737943447261184" TargetMode="External"/><Relationship Id="rId104" Type="http://schemas.openxmlformats.org/officeDocument/2006/relationships/hyperlink" Target="https://pbs.twimg.com/tweet_video_thumb/EPpGFE9X0AEBDLR.jpg" TargetMode="External"/><Relationship Id="rId5355" Type="http://schemas.openxmlformats.org/officeDocument/2006/relationships/hyperlink" Target="https://twitter.com/_sultan7777/status/1223364864187490304" TargetMode="External"/><Relationship Id="rId6406" Type="http://schemas.openxmlformats.org/officeDocument/2006/relationships/hyperlink" Target="https://twitter.com/jbinthani/status/1223204157974286336" TargetMode="External"/><Relationship Id="rId5008" Type="http://schemas.openxmlformats.org/officeDocument/2006/relationships/hyperlink" Target="https://twitter.com/974xc/status/1223278014731051009" TargetMode="External"/><Relationship Id="rId8578" Type="http://schemas.openxmlformats.org/officeDocument/2006/relationships/hyperlink" Target="https://twitter.com/rwaya72/status/1223263871219257344" TargetMode="External"/><Relationship Id="rId1965" Type="http://schemas.openxmlformats.org/officeDocument/2006/relationships/hyperlink" Target="http://pbs.twimg.com/profile_images/1187756389785051141/q4MPHvxj_normal.jpg" TargetMode="External"/><Relationship Id="rId1618" Type="http://schemas.openxmlformats.org/officeDocument/2006/relationships/hyperlink" Target="http://pbs.twimg.com/profile_images/1221462178374606849/WtkXbBmw_normal.jpg" TargetMode="External"/><Relationship Id="rId3040" Type="http://schemas.openxmlformats.org/officeDocument/2006/relationships/hyperlink" Target="http://pbs.twimg.com/profile_images/1188836981385682944/HAVcGjyY_normal.jpg" TargetMode="External"/><Relationship Id="rId7661" Type="http://schemas.openxmlformats.org/officeDocument/2006/relationships/hyperlink" Target="https://twitter.com/qat_sands/status/1223732176048529410" TargetMode="External"/><Relationship Id="rId8712" Type="http://schemas.openxmlformats.org/officeDocument/2006/relationships/hyperlink" Target="https://twitter.com/qtrorthodontist/status/1223817225909493761" TargetMode="External"/><Relationship Id="rId6263" Type="http://schemas.openxmlformats.org/officeDocument/2006/relationships/hyperlink" Target="https://twitter.com/scorpion_qatar/status/1223540295817736192" TargetMode="External"/><Relationship Id="rId7314" Type="http://schemas.openxmlformats.org/officeDocument/2006/relationships/hyperlink" Target="https://twitter.com/q_3315/status/1223709134375325697" TargetMode="External"/><Relationship Id="rId2873" Type="http://schemas.openxmlformats.org/officeDocument/2006/relationships/hyperlink" Target="http://pbs.twimg.com/profile_images/996349771043438592/XCk4xcuZ_normal.jpg" TargetMode="External"/><Relationship Id="rId3924" Type="http://schemas.openxmlformats.org/officeDocument/2006/relationships/hyperlink" Target="http://pbs.twimg.com/profile_images/1169635807398903810/lKDc3P0a_normal.jpg" TargetMode="External"/><Relationship Id="rId845" Type="http://schemas.openxmlformats.org/officeDocument/2006/relationships/hyperlink" Target="http://pbs.twimg.com/profile_images/691542133195563008/NkYJlznw_normal.jpg" TargetMode="External"/><Relationship Id="rId1475" Type="http://schemas.openxmlformats.org/officeDocument/2006/relationships/hyperlink" Target="http://pbs.twimg.com/profile_images/1071288110976253952/ZjI1dOpH_normal.jpg" TargetMode="External"/><Relationship Id="rId2526" Type="http://schemas.openxmlformats.org/officeDocument/2006/relationships/hyperlink" Target="http://pbs.twimg.com/profile_images/1213399924173348864/Dw9yVZWn_normal.jpg" TargetMode="External"/><Relationship Id="rId8088" Type="http://schemas.openxmlformats.org/officeDocument/2006/relationships/hyperlink" Target="https://twitter.com/s_al_noaimi/status/1223767384433090561" TargetMode="External"/><Relationship Id="rId1128" Type="http://schemas.openxmlformats.org/officeDocument/2006/relationships/hyperlink" Target="http://pbs.twimg.com/profile_images/1222288391884214273/J2gvVyDr_normal.jpg" TargetMode="External"/><Relationship Id="rId4698" Type="http://schemas.openxmlformats.org/officeDocument/2006/relationships/hyperlink" Target="http://pbs.twimg.com/profile_images/1221090873116647425/RddmwgwF_normal.jpg" TargetMode="External"/><Relationship Id="rId5749" Type="http://schemas.openxmlformats.org/officeDocument/2006/relationships/hyperlink" Target="https://twitter.com/munaty556/status/1223528160920244224" TargetMode="External"/><Relationship Id="rId7171" Type="http://schemas.openxmlformats.org/officeDocument/2006/relationships/hyperlink" Target="https://twitter.com/_aysha_aa/status/1223259584430780416" TargetMode="External"/><Relationship Id="rId8222" Type="http://schemas.openxmlformats.org/officeDocument/2006/relationships/hyperlink" Target="https://twitter.com/shoshainess/status/1223197984382488576" TargetMode="External"/><Relationship Id="rId3781" Type="http://schemas.openxmlformats.org/officeDocument/2006/relationships/hyperlink" Target="http://pbs.twimg.com/profile_images/956137189607428096/pMmwWzLf_normal.jpg" TargetMode="External"/><Relationship Id="rId4832" Type="http://schemas.openxmlformats.org/officeDocument/2006/relationships/hyperlink" Target="https://twitter.com/qtr_____abo/status/1223182353645948929" TargetMode="External"/><Relationship Id="rId2383" Type="http://schemas.openxmlformats.org/officeDocument/2006/relationships/hyperlink" Target="http://pbs.twimg.com/profile_images/1220043580695351297/HOoD9J2E_normal.jpg" TargetMode="External"/><Relationship Id="rId3434" Type="http://schemas.openxmlformats.org/officeDocument/2006/relationships/hyperlink" Target="http://pbs.twimg.com/profile_images/1209559539634384896/f--5rjVw_normal.jpg" TargetMode="External"/><Relationship Id="rId355" Type="http://schemas.openxmlformats.org/officeDocument/2006/relationships/hyperlink" Target="https://pbs.twimg.com/media/EPtk9dQWoAEZvyN.jpg" TargetMode="External"/><Relationship Id="rId2036" Type="http://schemas.openxmlformats.org/officeDocument/2006/relationships/hyperlink" Target="http://pbs.twimg.com/profile_images/1221497555508498434/jUglsje2_normal.jpg" TargetMode="External"/><Relationship Id="rId6657" Type="http://schemas.openxmlformats.org/officeDocument/2006/relationships/hyperlink" Target="https://twitter.com/whitequill/status/1223678052154118144" TargetMode="External"/><Relationship Id="rId7708" Type="http://schemas.openxmlformats.org/officeDocument/2006/relationships/hyperlink" Target="https://twitter.com/salwa0404/status/1223734505602789376" TargetMode="External"/><Relationship Id="rId5259" Type="http://schemas.openxmlformats.org/officeDocument/2006/relationships/hyperlink" Target="https://twitter.com/underrubble357/status/1223344769318957062" TargetMode="External"/><Relationship Id="rId1869" Type="http://schemas.openxmlformats.org/officeDocument/2006/relationships/hyperlink" Target="http://pbs.twimg.com/profile_images/2609721802/CB18E8D9-3E31-42B5-9B7B-F7D4BA441B44_normal" TargetMode="External"/><Relationship Id="rId3291" Type="http://schemas.openxmlformats.org/officeDocument/2006/relationships/hyperlink" Target="http://pbs.twimg.com/profile_images/890786739182350336/IGG3xmVf_normal.jpg" TargetMode="External"/><Relationship Id="rId5740" Type="http://schemas.openxmlformats.org/officeDocument/2006/relationships/hyperlink" Target="https://twitter.com/lulwa_alabdulla/status/1223524751169245184" TargetMode="External"/><Relationship Id="rId4342" Type="http://schemas.openxmlformats.org/officeDocument/2006/relationships/hyperlink" Target="http://pbs.twimg.com/profile_images/944911463898058752/5t1j9GDG_normal.jpg" TargetMode="External"/><Relationship Id="rId8963" Type="http://schemas.openxmlformats.org/officeDocument/2006/relationships/hyperlink" Target="https://twitter.com/lavender4_/status/1223287735303254021" TargetMode="External"/><Relationship Id="rId7565" Type="http://schemas.openxmlformats.org/officeDocument/2006/relationships/hyperlink" Target="https://twitter.com/alajmi81_saud/status/1223710742765088772" TargetMode="External"/><Relationship Id="rId8616" Type="http://schemas.openxmlformats.org/officeDocument/2006/relationships/hyperlink" Target="https://twitter.com/_bo_sultan/status/1223813863843516417" TargetMode="External"/><Relationship Id="rId6167" Type="http://schemas.openxmlformats.org/officeDocument/2006/relationships/hyperlink" Target="https://twitter.com/assoozzs/status/1223590785473556480" TargetMode="External"/><Relationship Id="rId7218" Type="http://schemas.openxmlformats.org/officeDocument/2006/relationships/hyperlink" Target="https://twitter.com/qatar0907/status/1223703814542385152" TargetMode="External"/><Relationship Id="rId2777" Type="http://schemas.openxmlformats.org/officeDocument/2006/relationships/hyperlink" Target="http://pbs.twimg.com/profile_images/1188216943154814976/4y5rVND9_normal.jpg" TargetMode="External"/><Relationship Id="rId749" Type="http://schemas.openxmlformats.org/officeDocument/2006/relationships/hyperlink" Target="http://pbs.twimg.com/profile_images/1123041500701569024/4uC-jXUh_normal.jpg" TargetMode="External"/><Relationship Id="rId1379" Type="http://schemas.openxmlformats.org/officeDocument/2006/relationships/hyperlink" Target="https://pbs.twimg.com/media/EPrDzk_XkA85xFx.jpg" TargetMode="External"/><Relationship Id="rId3828" Type="http://schemas.openxmlformats.org/officeDocument/2006/relationships/hyperlink" Target="http://pbs.twimg.com/profile_images/491993484039958528/VWMZ9WIQ_normal.jpeg" TargetMode="External"/><Relationship Id="rId5250" Type="http://schemas.openxmlformats.org/officeDocument/2006/relationships/hyperlink" Target="https://twitter.com/hbh_83/status/1223266544479875075" TargetMode="External"/><Relationship Id="rId6301" Type="http://schemas.openxmlformats.org/officeDocument/2006/relationships/hyperlink" Target="https://twitter.com/nasser_alyafey/status/1223080055837990913" TargetMode="External"/><Relationship Id="rId85" Type="http://schemas.openxmlformats.org/officeDocument/2006/relationships/hyperlink" Target="http://www.elwatannews.com/news/details/2547111" TargetMode="External"/><Relationship Id="rId1860" Type="http://schemas.openxmlformats.org/officeDocument/2006/relationships/hyperlink" Target="http://pbs.twimg.com/profile_images/1216951338422194176/QjvpG6wB_normal.jpg" TargetMode="External"/><Relationship Id="rId2911" Type="http://schemas.openxmlformats.org/officeDocument/2006/relationships/hyperlink" Target="http://pbs.twimg.com/profile_images/924165275896856576/dtLQ8sj__normal.jpg" TargetMode="External"/><Relationship Id="rId7075" Type="http://schemas.openxmlformats.org/officeDocument/2006/relationships/hyperlink" Target="https://twitter.com/_aysha_aa/status/1223360806676500481" TargetMode="External"/><Relationship Id="rId8473" Type="http://schemas.openxmlformats.org/officeDocument/2006/relationships/hyperlink" Target="https://twitter.com/right_19080/status/1223667555946127361" TargetMode="External"/><Relationship Id="rId1513" Type="http://schemas.openxmlformats.org/officeDocument/2006/relationships/hyperlink" Target="https://pbs.twimg.com/media/EPrjEYZXUAU8kHJ.jpg" TargetMode="External"/><Relationship Id="rId8126" Type="http://schemas.openxmlformats.org/officeDocument/2006/relationships/hyperlink" Target="https://twitter.com/haunaqtr/status/1223397460711702528" TargetMode="External"/><Relationship Id="rId3685" Type="http://schemas.openxmlformats.org/officeDocument/2006/relationships/hyperlink" Target="http://pbs.twimg.com/profile_images/938706736319365120/QpgvkBAL_normal.jpg" TargetMode="External"/><Relationship Id="rId4736" Type="http://schemas.openxmlformats.org/officeDocument/2006/relationships/hyperlink" Target="https://twitter.com/qtr_vip_rt/status/1222985645347475458" TargetMode="External"/><Relationship Id="rId2287" Type="http://schemas.openxmlformats.org/officeDocument/2006/relationships/hyperlink" Target="http://pbs.twimg.com/profile_images/1106569025616838656/K1JlR3VS_normal.jpg" TargetMode="External"/><Relationship Id="rId3338" Type="http://schemas.openxmlformats.org/officeDocument/2006/relationships/hyperlink" Target="http://pbs.twimg.com/profile_images/1217704767478214656/x3RMy-m3_normal.jpg" TargetMode="External"/><Relationship Id="rId7959" Type="http://schemas.openxmlformats.org/officeDocument/2006/relationships/hyperlink" Target="https://twitter.com/yspb7ocfigzgnx7/status/1223746851700183042" TargetMode="External"/><Relationship Id="rId259" Type="http://schemas.openxmlformats.org/officeDocument/2006/relationships/hyperlink" Target="https://pbs.twimg.com/tweet_video_thumb/EPuH6vsX4AM9Bgx.jpg" TargetMode="External"/><Relationship Id="rId1370" Type="http://schemas.openxmlformats.org/officeDocument/2006/relationships/hyperlink" Target="http://pbs.twimg.com/profile_images/1199253794598596608/EkQ9AJ5S_normal.jpg" TargetMode="External"/><Relationship Id="rId9034" Type="http://schemas.openxmlformats.org/officeDocument/2006/relationships/hyperlink" Target="https://api.twitter.com/1.1/geo/id/0033b59d59056043.json" TargetMode="External"/><Relationship Id="rId740" Type="http://schemas.openxmlformats.org/officeDocument/2006/relationships/hyperlink" Target="http://pbs.twimg.com/profile_images/977141353707646976/7jCChnc8_normal.jpg" TargetMode="External"/><Relationship Id="rId1023" Type="http://schemas.openxmlformats.org/officeDocument/2006/relationships/hyperlink" Target="http://pbs.twimg.com/profile_images/1000402579765903360/euv5ARmj_normal.jpg" TargetMode="External"/><Relationship Id="rId2421" Type="http://schemas.openxmlformats.org/officeDocument/2006/relationships/hyperlink" Target="http://pbs.twimg.com/profile_images/1009762562177753088/DVevokSJ_normal.jpg" TargetMode="External"/><Relationship Id="rId5991" Type="http://schemas.openxmlformats.org/officeDocument/2006/relationships/hyperlink" Target="https://twitter.com/almlk2040/status/1223565334977896448" TargetMode="External"/><Relationship Id="rId4593" Type="http://schemas.openxmlformats.org/officeDocument/2006/relationships/hyperlink" Target="http://pbs.twimg.com/profile_images/1012820331181101057/yLhkHYN2_normal.jpg" TargetMode="External"/><Relationship Id="rId5644" Type="http://schemas.openxmlformats.org/officeDocument/2006/relationships/hyperlink" Target="https://twitter.com/qat22082005/status/1223487389970128896" TargetMode="External"/><Relationship Id="rId3195" Type="http://schemas.openxmlformats.org/officeDocument/2006/relationships/hyperlink" Target="http://pbs.twimg.com/profile_images/1197054206923948032/luyzPg4x_normal.jpg" TargetMode="External"/><Relationship Id="rId4246" Type="http://schemas.openxmlformats.org/officeDocument/2006/relationships/hyperlink" Target="http://pbs.twimg.com/profile_images/894928375046975488/6Ej7wPOt_normal.jpg" TargetMode="External"/><Relationship Id="rId8867" Type="http://schemas.openxmlformats.org/officeDocument/2006/relationships/hyperlink" Target="https://twitter.com/goodfreind73/status/1223342317932810242" TargetMode="External"/><Relationship Id="rId7469" Type="http://schemas.openxmlformats.org/officeDocument/2006/relationships/hyperlink" Target="https://twitter.com/x62_____/status/1223718566224191489" TargetMode="External"/><Relationship Id="rId1907" Type="http://schemas.openxmlformats.org/officeDocument/2006/relationships/hyperlink" Target="http://pbs.twimg.com/profile_images/867748777620361217/bjtHfYm4_normal.jpg" TargetMode="External"/><Relationship Id="rId250" Type="http://schemas.openxmlformats.org/officeDocument/2006/relationships/hyperlink" Target="https://pbs.twimg.com/media/EPtk9dQWoAEZvyN.jpg" TargetMode="External"/><Relationship Id="rId7950" Type="http://schemas.openxmlformats.org/officeDocument/2006/relationships/hyperlink" Target="https://twitter.com/ialhajrii_/status/1223705512195362826" TargetMode="External"/><Relationship Id="rId5154" Type="http://schemas.openxmlformats.org/officeDocument/2006/relationships/hyperlink" Target="https://twitter.com/s23381620/status/1223337186306744328" TargetMode="External"/><Relationship Id="rId6552" Type="http://schemas.openxmlformats.org/officeDocument/2006/relationships/hyperlink" Target="https://twitter.com/yiix_ii/status/1223671933419560960" TargetMode="External"/><Relationship Id="rId7603" Type="http://schemas.openxmlformats.org/officeDocument/2006/relationships/hyperlink" Target="https://twitter.com/salmlm/status/1223016653375655937" TargetMode="External"/><Relationship Id="rId6205" Type="http://schemas.openxmlformats.org/officeDocument/2006/relationships/hyperlink" Target="https://twitter.com/f6_eem92/status/1223595434209357825" TargetMode="External"/><Relationship Id="rId1764" Type="http://schemas.openxmlformats.org/officeDocument/2006/relationships/hyperlink" Target="http://pbs.twimg.com/profile_images/1200087653892460544/p2yU9qwU_normal.jpg" TargetMode="External"/><Relationship Id="rId2815" Type="http://schemas.openxmlformats.org/officeDocument/2006/relationships/hyperlink" Target="http://pbs.twimg.com/profile_images/893662607290257408/EWr4Vy6E_normal.jpg" TargetMode="External"/><Relationship Id="rId8377" Type="http://schemas.openxmlformats.org/officeDocument/2006/relationships/hyperlink" Target="https://twitter.com/qataria_alyafei/status/1223010052208054272" TargetMode="External"/><Relationship Id="rId1417" Type="http://schemas.openxmlformats.org/officeDocument/2006/relationships/hyperlink" Target="http://pbs.twimg.com/profile_images/1222989289786683393/YxSVc6ZI_normal.jpg" TargetMode="External"/><Relationship Id="rId4987" Type="http://schemas.openxmlformats.org/officeDocument/2006/relationships/hyperlink" Target="https://twitter.com/fjlcncghjxl7dow/status/1223272359798497280" TargetMode="External"/><Relationship Id="rId3589" Type="http://schemas.openxmlformats.org/officeDocument/2006/relationships/hyperlink" Target="http://pbs.twimg.com/profile_images/962068862752604160/mRAukQMi_normal.jpg" TargetMode="External"/><Relationship Id="rId7460" Type="http://schemas.openxmlformats.org/officeDocument/2006/relationships/hyperlink" Target="https://twitter.com/m7pooop/status/1223718379917381633" TargetMode="External"/><Relationship Id="rId8511" Type="http://schemas.openxmlformats.org/officeDocument/2006/relationships/hyperlink" Target="https://twitter.com/qatarr_i/status/1223295156646031367" TargetMode="External"/><Relationship Id="rId6062" Type="http://schemas.openxmlformats.org/officeDocument/2006/relationships/hyperlink" Target="https://twitter.com/amiraomar235/status/1223574202084663296" TargetMode="External"/><Relationship Id="rId7113" Type="http://schemas.openxmlformats.org/officeDocument/2006/relationships/hyperlink" Target="https://twitter.com/m_futis/status/1223687263646863360" TargetMode="External"/><Relationship Id="rId991" Type="http://schemas.openxmlformats.org/officeDocument/2006/relationships/hyperlink" Target="http://pbs.twimg.com/profile_images/55629953/wh_408025247_normal.jpg" TargetMode="External"/><Relationship Id="rId2672" Type="http://schemas.openxmlformats.org/officeDocument/2006/relationships/hyperlink" Target="http://pbs.twimg.com/profile_images/1222523534813138944/SZMYNBXY_normal.jpg" TargetMode="External"/><Relationship Id="rId3723" Type="http://schemas.openxmlformats.org/officeDocument/2006/relationships/hyperlink" Target="http://pbs.twimg.com/profile_images/1156816116494340098/n0lOK8CB_normal.jpg" TargetMode="External"/><Relationship Id="rId644" Type="http://schemas.openxmlformats.org/officeDocument/2006/relationships/hyperlink" Target="http://pbs.twimg.com/profile_images/1127316807428210688/4FOue9jD_normal.jpg" TargetMode="External"/><Relationship Id="rId1274" Type="http://schemas.openxmlformats.org/officeDocument/2006/relationships/hyperlink" Target="http://pbs.twimg.com/profile_images/1053309939656081408/FmvN-3yw_normal.jpg" TargetMode="External"/><Relationship Id="rId2325" Type="http://schemas.openxmlformats.org/officeDocument/2006/relationships/hyperlink" Target="http://pbs.twimg.com/profile_images/1199332856226435073/45gLC6Tz_normal.jpg" TargetMode="External"/><Relationship Id="rId5895" Type="http://schemas.openxmlformats.org/officeDocument/2006/relationships/hyperlink" Target="https://twitter.com/newdawn404/status/1223553385925959680" TargetMode="External"/><Relationship Id="rId6946" Type="http://schemas.openxmlformats.org/officeDocument/2006/relationships/hyperlink" Target="https://twitter.com/falali3/status/1223699126585561091" TargetMode="External"/><Relationship Id="rId4497" Type="http://schemas.openxmlformats.org/officeDocument/2006/relationships/hyperlink" Target="http://pbs.twimg.com/profile_images/1141993607378980864/J4S9JbXn_normal.jpg" TargetMode="External"/><Relationship Id="rId5548" Type="http://schemas.openxmlformats.org/officeDocument/2006/relationships/hyperlink" Target="https://twitter.com/alashraf634/status/1223440469025267713" TargetMode="External"/><Relationship Id="rId3099" Type="http://schemas.openxmlformats.org/officeDocument/2006/relationships/hyperlink" Target="http://pbs.twimg.com/profile_images/1219644248234045442/aXVz-f5g_normal.jpg" TargetMode="External"/><Relationship Id="rId8021" Type="http://schemas.openxmlformats.org/officeDocument/2006/relationships/hyperlink" Target="https://twitter.com/hamadk994/status/1223717156925444096" TargetMode="External"/><Relationship Id="rId3580" Type="http://schemas.openxmlformats.org/officeDocument/2006/relationships/hyperlink" Target="https://pbs.twimg.com/ext_tw_video_thumb/1223687840619487239/pu/img/KqvpmTeVkjX34hht.jpg" TargetMode="External"/><Relationship Id="rId2182" Type="http://schemas.openxmlformats.org/officeDocument/2006/relationships/hyperlink" Target="http://pbs.twimg.com/profile_images/1196669474511962112/dgvmlQCD_normal.jpg" TargetMode="External"/><Relationship Id="rId3233" Type="http://schemas.openxmlformats.org/officeDocument/2006/relationships/hyperlink" Target="http://pbs.twimg.com/profile_images/1213117582326280194/J8PHtfCN_normal.jpg" TargetMode="External"/><Relationship Id="rId4631" Type="http://schemas.openxmlformats.org/officeDocument/2006/relationships/hyperlink" Target="http://pbs.twimg.com/profile_images/910415787386695680/sjYFtTTj_normal.jpg" TargetMode="External"/><Relationship Id="rId154" Type="http://schemas.openxmlformats.org/officeDocument/2006/relationships/hyperlink" Target="https://pbs.twimg.com/media/EPsq0PNX0AAWN0w.jpg" TargetMode="External"/><Relationship Id="rId7854" Type="http://schemas.openxmlformats.org/officeDocument/2006/relationships/hyperlink" Target="https://twitter.com/drwalyazeedi/status/1223739301042819073" TargetMode="External"/><Relationship Id="rId8905" Type="http://schemas.openxmlformats.org/officeDocument/2006/relationships/hyperlink" Target="https://twitter.com/abdalazez400/status/1222958444363288577" TargetMode="External"/><Relationship Id="rId6456" Type="http://schemas.openxmlformats.org/officeDocument/2006/relationships/hyperlink" Target="https://twitter.com/malkh5550/status/1223647781811818500" TargetMode="External"/><Relationship Id="rId7507" Type="http://schemas.openxmlformats.org/officeDocument/2006/relationships/hyperlink" Target="https://twitter.com/qtrmemeta/status/1223685807648755714" TargetMode="External"/><Relationship Id="rId5058" Type="http://schemas.openxmlformats.org/officeDocument/2006/relationships/hyperlink" Target="https://twitter.com/2017_6_5/status/1223301041619456000" TargetMode="External"/><Relationship Id="rId6109" Type="http://schemas.openxmlformats.org/officeDocument/2006/relationships/hyperlink" Target="https://twitter.com/meemaa__26/status/1223580018099572736" TargetMode="External"/><Relationship Id="rId1668" Type="http://schemas.openxmlformats.org/officeDocument/2006/relationships/hyperlink" Target="https://pbs.twimg.com/media/EPr25R3X0AcQNYi.jpg" TargetMode="External"/><Relationship Id="rId2719" Type="http://schemas.openxmlformats.org/officeDocument/2006/relationships/hyperlink" Target="http://pbs.twimg.com/profile_images/996349771043438592/XCk4xcuZ_normal.jpg" TargetMode="External"/><Relationship Id="rId3090" Type="http://schemas.openxmlformats.org/officeDocument/2006/relationships/hyperlink" Target="http://pbs.twimg.com/profile_images/1143467782245429248/cAkryrja_normal.jpg" TargetMode="External"/><Relationship Id="rId4141" Type="http://schemas.openxmlformats.org/officeDocument/2006/relationships/hyperlink" Target="http://pbs.twimg.com/profile_images/1042481136293818369/iD9o7sL5_normal.jpg" TargetMode="External"/><Relationship Id="rId7364" Type="http://schemas.openxmlformats.org/officeDocument/2006/relationships/hyperlink" Target="https://twitter.com/abdalazez400/status/1223383031119077377" TargetMode="External"/><Relationship Id="rId8762" Type="http://schemas.openxmlformats.org/officeDocument/2006/relationships/hyperlink" Target="https://twitter.com/iamalfakhroo/status/1223824320167862278" TargetMode="External"/><Relationship Id="rId27" Type="http://schemas.openxmlformats.org/officeDocument/2006/relationships/hyperlink" Target="https://twitter.com/Queen___ahmed/status/1223566010051067904?s=19" TargetMode="External"/><Relationship Id="rId1802" Type="http://schemas.openxmlformats.org/officeDocument/2006/relationships/hyperlink" Target="http://pbs.twimg.com/profile_images/1180767675586363393/ykDW-LHw_normal.jpg" TargetMode="External"/><Relationship Id="rId7017" Type="http://schemas.openxmlformats.org/officeDocument/2006/relationships/hyperlink" Target="https://twitter.com/o_janahi/status/1223247401420455936" TargetMode="External"/><Relationship Id="rId8415" Type="http://schemas.openxmlformats.org/officeDocument/2006/relationships/hyperlink" Target="https://twitter.com/_mba57/status/1223678981871951878" TargetMode="External"/><Relationship Id="rId3974" Type="http://schemas.openxmlformats.org/officeDocument/2006/relationships/hyperlink" Target="http://pbs.twimg.com/profile_images/671914746644406272/Lplpyxv5_normal.jpg" TargetMode="External"/><Relationship Id="rId895" Type="http://schemas.openxmlformats.org/officeDocument/2006/relationships/hyperlink" Target="http://abs.twimg.com/sticky/default_profile_images/default_profile_normal.png" TargetMode="External"/><Relationship Id="rId2576" Type="http://schemas.openxmlformats.org/officeDocument/2006/relationships/hyperlink" Target="http://pbs.twimg.com/profile_images/1222897496227110912/MA3J3Jeg_normal.jpg" TargetMode="External"/><Relationship Id="rId3627" Type="http://schemas.openxmlformats.org/officeDocument/2006/relationships/hyperlink" Target="http://pbs.twimg.com/profile_images/1169881824887066624/b5mUfGIl_normal.jpg" TargetMode="External"/><Relationship Id="rId548" Type="http://schemas.openxmlformats.org/officeDocument/2006/relationships/hyperlink" Target="http://pbs.twimg.com/profile_images/3037039613/df9736f5423c309ee84594f3aae96674_normal.jpeg" TargetMode="External"/><Relationship Id="rId1178" Type="http://schemas.openxmlformats.org/officeDocument/2006/relationships/hyperlink" Target="http://pbs.twimg.com/profile_images/1211426023654526978/OllvrJm__normal.jpg" TargetMode="External"/><Relationship Id="rId2229" Type="http://schemas.openxmlformats.org/officeDocument/2006/relationships/hyperlink" Target="http://pbs.twimg.com/profile_images/1222269978944196609/sOaZUret_normal.jpg" TargetMode="External"/><Relationship Id="rId5799" Type="http://schemas.openxmlformats.org/officeDocument/2006/relationships/hyperlink" Target="https://twitter.com/alhammadi_hind/status/1223541689178054656" TargetMode="External"/><Relationship Id="rId6100" Type="http://schemas.openxmlformats.org/officeDocument/2006/relationships/hyperlink" Target="https://twitter.com/liihhyou/status/1223520505048846337" TargetMode="External"/><Relationship Id="rId8272" Type="http://schemas.openxmlformats.org/officeDocument/2006/relationships/hyperlink" Target="https://twitter.com/noorsaad1984/status/1223357399840579584" TargetMode="External"/><Relationship Id="rId1312" Type="http://schemas.openxmlformats.org/officeDocument/2006/relationships/hyperlink" Target="http://pbs.twimg.com/profile_images/1122809040801869824/pHaWPTH9_normal.jpg" TargetMode="External"/><Relationship Id="rId2710" Type="http://schemas.openxmlformats.org/officeDocument/2006/relationships/hyperlink" Target="http://pbs.twimg.com/profile_images/378800000836485228/2b26676c55317bdcacb3bfa68c727aec_normal.jpeg" TargetMode="External"/><Relationship Id="rId4882" Type="http://schemas.openxmlformats.org/officeDocument/2006/relationships/hyperlink" Target="https://twitter.com/jaknpus1p36a2kl/status/1223227450768928772" TargetMode="External"/><Relationship Id="rId5933" Type="http://schemas.openxmlformats.org/officeDocument/2006/relationships/hyperlink" Target="https://twitter.com/tatom_82/status/1223543994308755456" TargetMode="External"/><Relationship Id="rId2086" Type="http://schemas.openxmlformats.org/officeDocument/2006/relationships/hyperlink" Target="http://pbs.twimg.com/profile_images/1125741000020963328/k-Lz5Q5w_normal.jpg" TargetMode="External"/><Relationship Id="rId3484" Type="http://schemas.openxmlformats.org/officeDocument/2006/relationships/hyperlink" Target="http://pbs.twimg.com/profile_images/1097851581842759680/wPxoQ0vv_normal.jpg" TargetMode="External"/><Relationship Id="rId4535" Type="http://schemas.openxmlformats.org/officeDocument/2006/relationships/hyperlink" Target="http://pbs.twimg.com/profile_images/1154712373644713985/IDV0FeLP_normal.jpg" TargetMode="External"/><Relationship Id="rId3137" Type="http://schemas.openxmlformats.org/officeDocument/2006/relationships/hyperlink" Target="http://abs.twimg.com/sticky/default_profile_images/default_profile_normal.png" TargetMode="External"/><Relationship Id="rId7758" Type="http://schemas.openxmlformats.org/officeDocument/2006/relationships/hyperlink" Target="https://twitter.com/alhammadijassim/status/1223370048389238791" TargetMode="External"/><Relationship Id="rId8809" Type="http://schemas.openxmlformats.org/officeDocument/2006/relationships/hyperlink" Target="https://twitter.com/alansarir/status/1223176696372846592" TargetMode="External"/><Relationship Id="rId2220" Type="http://schemas.openxmlformats.org/officeDocument/2006/relationships/hyperlink" Target="http://pbs.twimg.com/profile_images/803585988702441472/dU6hp3WC_normal.jpg" TargetMode="External"/><Relationship Id="rId5790" Type="http://schemas.openxmlformats.org/officeDocument/2006/relationships/hyperlink" Target="https://twitter.com/athenatique/status/1223541959962374144" TargetMode="External"/><Relationship Id="rId4392" Type="http://schemas.openxmlformats.org/officeDocument/2006/relationships/hyperlink" Target="https://pbs.twimg.com/media/EPth4fVX4AcBDeS.jpg" TargetMode="External"/><Relationship Id="rId5443" Type="http://schemas.openxmlformats.org/officeDocument/2006/relationships/hyperlink" Target="https://twitter.com/ayshabj_/status/1223382768446590978" TargetMode="External"/><Relationship Id="rId6841" Type="http://schemas.openxmlformats.org/officeDocument/2006/relationships/hyperlink" Target="https://twitter.com/msm21981462/status/1223274177983139840" TargetMode="External"/><Relationship Id="rId4045" Type="http://schemas.openxmlformats.org/officeDocument/2006/relationships/hyperlink" Target="https://pbs.twimg.com/media/EPlqPA6WsAAfkQk.jpg" TargetMode="External"/><Relationship Id="rId8666" Type="http://schemas.openxmlformats.org/officeDocument/2006/relationships/hyperlink" Target="https://twitter.com/aljassim76/status/1223585332827959298" TargetMode="External"/><Relationship Id="rId1706" Type="http://schemas.openxmlformats.org/officeDocument/2006/relationships/hyperlink" Target="http://pbs.twimg.com/profile_images/1150945219673755655/4ZuMItVE_normal.jpg" TargetMode="External"/><Relationship Id="rId7268" Type="http://schemas.openxmlformats.org/officeDocument/2006/relationships/hyperlink" Target="https://twitter.com/ummmohammed2006/status/1223494731566657538" TargetMode="External"/><Relationship Id="rId8319" Type="http://schemas.openxmlformats.org/officeDocument/2006/relationships/hyperlink" Target="https://twitter.com/gouzaaladbah/status/1223204852655906816" TargetMode="External"/><Relationship Id="rId3878" Type="http://schemas.openxmlformats.org/officeDocument/2006/relationships/hyperlink" Target="http://pbs.twimg.com/profile_images/1074962128417841152/C776TMKv_normal.jpg" TargetMode="External"/><Relationship Id="rId4929" Type="http://schemas.openxmlformats.org/officeDocument/2006/relationships/hyperlink" Target="https://twitter.com/megaloooooooo/status/1223248804863979521" TargetMode="External"/><Relationship Id="rId8800" Type="http://schemas.openxmlformats.org/officeDocument/2006/relationships/hyperlink" Target="https://twitter.com/aljabera245/status/1223713308022362114" TargetMode="External"/><Relationship Id="rId799" Type="http://schemas.openxmlformats.org/officeDocument/2006/relationships/hyperlink" Target="http://pbs.twimg.com/profile_images/1222984942243786755/u_UX2xxo_normal.jpg" TargetMode="External"/><Relationship Id="rId6351" Type="http://schemas.openxmlformats.org/officeDocument/2006/relationships/hyperlink" Target="https://twitter.com/tooooooofa/status/1223620085623021568" TargetMode="External"/><Relationship Id="rId7402" Type="http://schemas.openxmlformats.org/officeDocument/2006/relationships/hyperlink" Target="https://twitter.com/al3anoudn/status/1223705297555984389" TargetMode="External"/><Relationship Id="rId6004" Type="http://schemas.openxmlformats.org/officeDocument/2006/relationships/hyperlink" Target="https://twitter.com/huda_abh/status/1223567009692233734" TargetMode="External"/><Relationship Id="rId2961" Type="http://schemas.openxmlformats.org/officeDocument/2006/relationships/hyperlink" Target="http://pbs.twimg.com/profile_images/939203917635731456/Dm2PuAbU_normal.jpg" TargetMode="External"/><Relationship Id="rId8176" Type="http://schemas.openxmlformats.org/officeDocument/2006/relationships/hyperlink" Target="https://twitter.com/fuchaim/status/1223620328544440323" TargetMode="External"/><Relationship Id="rId933" Type="http://schemas.openxmlformats.org/officeDocument/2006/relationships/hyperlink" Target="http://pbs.twimg.com/profile_images/1198306069078052864/HPKFV6x__normal.jpg" TargetMode="External"/><Relationship Id="rId1563" Type="http://schemas.openxmlformats.org/officeDocument/2006/relationships/hyperlink" Target="http://pbs.twimg.com/profile_images/907468497621442560/IzazJVHO_normal.jpg" TargetMode="External"/><Relationship Id="rId2614" Type="http://schemas.openxmlformats.org/officeDocument/2006/relationships/hyperlink" Target="https://pbs.twimg.com/media/EPtYqVFWoAIxT-b.jpg" TargetMode="External"/><Relationship Id="rId1216" Type="http://schemas.openxmlformats.org/officeDocument/2006/relationships/hyperlink" Target="http://pbs.twimg.com/profile_images/760187552666181632/kd6DTuZJ_normal.jpg" TargetMode="External"/><Relationship Id="rId4786" Type="http://schemas.openxmlformats.org/officeDocument/2006/relationships/hyperlink" Target="https://twitter.com/yyaraq98/status/1223094590854651904" TargetMode="External"/><Relationship Id="rId5837" Type="http://schemas.openxmlformats.org/officeDocument/2006/relationships/hyperlink" Target="https://twitter.com/toqaomarx/status/1223547957229826048" TargetMode="External"/><Relationship Id="rId3388" Type="http://schemas.openxmlformats.org/officeDocument/2006/relationships/hyperlink" Target="http://pbs.twimg.com/profile_images/1200902788676489216/W3d6VohM_normal.jpg" TargetMode="External"/><Relationship Id="rId4439" Type="http://schemas.openxmlformats.org/officeDocument/2006/relationships/hyperlink" Target="http://pbs.twimg.com/profile_images/1151417325842763776/4FnyS0Pf_normal.jpg" TargetMode="External"/><Relationship Id="rId8310" Type="http://schemas.openxmlformats.org/officeDocument/2006/relationships/hyperlink" Target="https://twitter.com/sama_aldoha/status/1223527121672384512" TargetMode="External"/><Relationship Id="rId790" Type="http://schemas.openxmlformats.org/officeDocument/2006/relationships/hyperlink" Target="http://pbs.twimg.com/profile_images/1215805468603535360/-ixtJuQo_normal.jpg" TargetMode="External"/><Relationship Id="rId2471" Type="http://schemas.openxmlformats.org/officeDocument/2006/relationships/hyperlink" Target="http://pbs.twimg.com/profile_images/1165679962298490881/GzltOAMa_normal.jpg" TargetMode="External"/><Relationship Id="rId3522" Type="http://schemas.openxmlformats.org/officeDocument/2006/relationships/hyperlink" Target="http://pbs.twimg.com/profile_images/1186597687841447936/jpvkX7Mr_normal.jpg" TargetMode="External"/><Relationship Id="rId4920" Type="http://schemas.openxmlformats.org/officeDocument/2006/relationships/hyperlink" Target="https://twitter.com/asjh87/status/1223246098661367809" TargetMode="External"/><Relationship Id="rId443" Type="http://schemas.openxmlformats.org/officeDocument/2006/relationships/hyperlink" Target="http://pbs.twimg.com/profile_images/581548925229752320/iNrPyDZj_normal.jpg" TargetMode="External"/><Relationship Id="rId1073" Type="http://schemas.openxmlformats.org/officeDocument/2006/relationships/hyperlink" Target="http://pbs.twimg.com/profile_images/1857357606/__________normal.jpg" TargetMode="External"/><Relationship Id="rId2124" Type="http://schemas.openxmlformats.org/officeDocument/2006/relationships/hyperlink" Target="http://pbs.twimg.com/profile_images/1219648520216547330/qtAipgXc_normal.jpg" TargetMode="External"/><Relationship Id="rId4296" Type="http://schemas.openxmlformats.org/officeDocument/2006/relationships/hyperlink" Target="http://pbs.twimg.com/profile_images/378800000465580679/f7966fac39c340bfb551dc03e0900595_normal.jpeg" TargetMode="External"/><Relationship Id="rId5694" Type="http://schemas.openxmlformats.org/officeDocument/2006/relationships/hyperlink" Target="https://twitter.com/mfa06800927/status/1223131996211290112" TargetMode="External"/><Relationship Id="rId6745" Type="http://schemas.openxmlformats.org/officeDocument/2006/relationships/hyperlink" Target="https://twitter.com/hpbbsmh6gtpls6x/status/1223689327630331905" TargetMode="External"/><Relationship Id="rId5347" Type="http://schemas.openxmlformats.org/officeDocument/2006/relationships/hyperlink" Target="https://twitter.com/kwt221122/status/1223362985135157250" TargetMode="External"/><Relationship Id="rId1957" Type="http://schemas.openxmlformats.org/officeDocument/2006/relationships/hyperlink" Target="http://pbs.twimg.com/profile_images/1187756389785051141/q4MPHvxj_normal.jpg" TargetMode="External"/><Relationship Id="rId4430" Type="http://schemas.openxmlformats.org/officeDocument/2006/relationships/hyperlink" Target="http://pbs.twimg.com/profile_images/961394964386209792/h3x3wa7z_normal.jpg" TargetMode="External"/><Relationship Id="rId3032" Type="http://schemas.openxmlformats.org/officeDocument/2006/relationships/hyperlink" Target="http://pbs.twimg.com/profile_images/1188836981385682944/HAVcGjyY_normal.jpg" TargetMode="External"/><Relationship Id="rId7653" Type="http://schemas.openxmlformats.org/officeDocument/2006/relationships/hyperlink" Target="https://twitter.com/bintabdulla__/status/1223731656709869569" TargetMode="External"/><Relationship Id="rId6255" Type="http://schemas.openxmlformats.org/officeDocument/2006/relationships/hyperlink" Target="https://twitter.com/baloon12255/status/1223597667034464256" TargetMode="External"/><Relationship Id="rId7306" Type="http://schemas.openxmlformats.org/officeDocument/2006/relationships/hyperlink" Target="https://twitter.com/umabdul50416296/status/1223708196591800323" TargetMode="External"/><Relationship Id="rId8704" Type="http://schemas.openxmlformats.org/officeDocument/2006/relationships/hyperlink" Target="https://twitter.com/i8lllllp/status/1223373661983399936" TargetMode="External"/><Relationship Id="rId2865" Type="http://schemas.openxmlformats.org/officeDocument/2006/relationships/hyperlink" Target="http://pbs.twimg.com/profile_images/996349771043438592/XCk4xcuZ_normal.jpg" TargetMode="External"/><Relationship Id="rId3916" Type="http://schemas.openxmlformats.org/officeDocument/2006/relationships/hyperlink" Target="http://pbs.twimg.com/profile_images/1005349023363067905/xFcmA9dS_normal.jpg" TargetMode="External"/><Relationship Id="rId837" Type="http://schemas.openxmlformats.org/officeDocument/2006/relationships/hyperlink" Target="http://pbs.twimg.com/profile_images/1219346904838033408/3M0tENl6_normal.jpg" TargetMode="External"/><Relationship Id="rId1467" Type="http://schemas.openxmlformats.org/officeDocument/2006/relationships/hyperlink" Target="http://pbs.twimg.com/profile_images/1210098471451156481/dXCo6CEE_normal.jpg" TargetMode="External"/><Relationship Id="rId2518" Type="http://schemas.openxmlformats.org/officeDocument/2006/relationships/hyperlink" Target="https://pbs.twimg.com/media/EPor5QoXsAIVrn0.png" TargetMode="External"/><Relationship Id="rId8561" Type="http://schemas.openxmlformats.org/officeDocument/2006/relationships/hyperlink" Target="https://twitter.com/ahmedadel5577/status/1223811746663739392" TargetMode="External"/><Relationship Id="rId1601" Type="http://schemas.openxmlformats.org/officeDocument/2006/relationships/hyperlink" Target="http://pbs.twimg.com/profile_images/1139626871228895233/SfecCFKh_normal.jpg" TargetMode="External"/><Relationship Id="rId7163" Type="http://schemas.openxmlformats.org/officeDocument/2006/relationships/hyperlink" Target="https://twitter.com/_aysha_aa/status/1223257990331060224" TargetMode="External"/><Relationship Id="rId8214" Type="http://schemas.openxmlformats.org/officeDocument/2006/relationships/hyperlink" Target="https://twitter.com/alnounnn/status/1223698276773441538" TargetMode="External"/><Relationship Id="rId694" Type="http://schemas.openxmlformats.org/officeDocument/2006/relationships/hyperlink" Target="http://pbs.twimg.com/profile_images/1040333482571046912/l08GtxUE_normal.jpg" TargetMode="External"/><Relationship Id="rId2375" Type="http://schemas.openxmlformats.org/officeDocument/2006/relationships/hyperlink" Target="http://pbs.twimg.com/profile_images/1211417549008777218/wgMsYjfl_normal.jpg" TargetMode="External"/><Relationship Id="rId3773" Type="http://schemas.openxmlformats.org/officeDocument/2006/relationships/hyperlink" Target="http://pbs.twimg.com/profile_images/1178110385372700673/-jICWLhs_normal.jpg" TargetMode="External"/><Relationship Id="rId4824" Type="http://schemas.openxmlformats.org/officeDocument/2006/relationships/hyperlink" Target="https://twitter.com/meshaal24/status/1223157831655927810" TargetMode="External"/><Relationship Id="rId347" Type="http://schemas.openxmlformats.org/officeDocument/2006/relationships/hyperlink" Target="https://pbs.twimg.com/media/EPtacaoW4AE6Mef.jpg" TargetMode="External"/><Relationship Id="rId2028" Type="http://schemas.openxmlformats.org/officeDocument/2006/relationships/hyperlink" Target="http://pbs.twimg.com/profile_images/949116354430300161/GsK57zSX_normal.jpg" TargetMode="External"/><Relationship Id="rId3426" Type="http://schemas.openxmlformats.org/officeDocument/2006/relationships/hyperlink" Target="http://pbs.twimg.com/profile_images/990917865644716032/-JVYEBp1_normal.jpg" TargetMode="External"/><Relationship Id="rId6996" Type="http://schemas.openxmlformats.org/officeDocument/2006/relationships/hyperlink" Target="https://twitter.com/lavender_333/status/1223089479277326336" TargetMode="External"/><Relationship Id="rId5598" Type="http://schemas.openxmlformats.org/officeDocument/2006/relationships/hyperlink" Target="https://twitter.com/alshoosh94/status/1223456431673921536" TargetMode="External"/><Relationship Id="rId6649" Type="http://schemas.openxmlformats.org/officeDocument/2006/relationships/hyperlink" Target="https://twitter.com/alhaggis111/status/1223558677484986368" TargetMode="External"/><Relationship Id="rId8071" Type="http://schemas.openxmlformats.org/officeDocument/2006/relationships/hyperlink" Target="https://twitter.com/aey__3/status/1223762237371842561" TargetMode="External"/><Relationship Id="rId1111" Type="http://schemas.openxmlformats.org/officeDocument/2006/relationships/hyperlink" Target="http://pbs.twimg.com/profile_images/3107203606/71d720452bc907ae7d4bb74fc881ae8a_normal.jpeg" TargetMode="External"/><Relationship Id="rId4681" Type="http://schemas.openxmlformats.org/officeDocument/2006/relationships/hyperlink" Target="http://pbs.twimg.com/profile_images/910415787386695680/sjYFtTTj_normal.jpg" TargetMode="External"/><Relationship Id="rId5732" Type="http://schemas.openxmlformats.org/officeDocument/2006/relationships/hyperlink" Target="https://twitter.com/m_albu7adod/status/1223519682306740226" TargetMode="External"/><Relationship Id="rId3283" Type="http://schemas.openxmlformats.org/officeDocument/2006/relationships/hyperlink" Target="http://pbs.twimg.com/profile_images/953574819844558848/ulV3IYmg_normal.jpg" TargetMode="External"/><Relationship Id="rId4334" Type="http://schemas.openxmlformats.org/officeDocument/2006/relationships/hyperlink" Target="http://pbs.twimg.com/profile_images/1096498445169422336/IFGG5n2d_normal.jpg" TargetMode="External"/><Relationship Id="rId8955" Type="http://schemas.openxmlformats.org/officeDocument/2006/relationships/hyperlink" Target="https://twitter.com/desertrose_86/status/1223704419952361472" TargetMode="External"/><Relationship Id="rId6159" Type="http://schemas.openxmlformats.org/officeDocument/2006/relationships/hyperlink" Target="https://twitter.com/fahadqat999/status/1223275549239468032" TargetMode="External"/><Relationship Id="rId7557" Type="http://schemas.openxmlformats.org/officeDocument/2006/relationships/hyperlink" Target="https://twitter.com/qtrshail/status/1223724053560774656" TargetMode="External"/><Relationship Id="rId8608" Type="http://schemas.openxmlformats.org/officeDocument/2006/relationships/hyperlink" Target="https://twitter.com/aljaidahj/status/1223209007399231489" TargetMode="External"/><Relationship Id="rId2769" Type="http://schemas.openxmlformats.org/officeDocument/2006/relationships/hyperlink" Target="http://pbs.twimg.com/profile_images/1188216943154814976/4y5rVND9_normal.jpg" TargetMode="External"/><Relationship Id="rId6640" Type="http://schemas.openxmlformats.org/officeDocument/2006/relationships/hyperlink" Target="https://twitter.com/qatar2022dohaq/status/1223267525468835841" TargetMode="External"/><Relationship Id="rId4191" Type="http://schemas.openxmlformats.org/officeDocument/2006/relationships/hyperlink" Target="https://pbs.twimg.com/ext_tw_video_thumb/1223807699948920832/pu/img/C_Sq6JfUVcNJMtN6.jpg" TargetMode="External"/><Relationship Id="rId5242" Type="http://schemas.openxmlformats.org/officeDocument/2006/relationships/hyperlink" Target="https://twitter.com/mulmul1980/status/122334903387759001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bs.twimg.com/profile_banners/1129868020719988743/1564139859" TargetMode="External"/><Relationship Id="rId3182" Type="http://schemas.openxmlformats.org/officeDocument/2006/relationships/hyperlink" Target="http://pbs.twimg.com/profile_images/1218476399650123776/UVDAzCOQ_normal.jpg" TargetMode="External"/><Relationship Id="rId4233" Type="http://schemas.openxmlformats.org/officeDocument/2006/relationships/hyperlink" Target="http://pbs.twimg.com/profile_images/1199332856226435073/45gLC6Tz_normal.jpg" TargetMode="External"/><Relationship Id="rId3999" Type="http://schemas.openxmlformats.org/officeDocument/2006/relationships/hyperlink" Target="http://pbs.twimg.com/profile_images/1211953561392832513/2MP4J4AD_normal.jpg" TargetMode="External"/><Relationship Id="rId4300" Type="http://schemas.openxmlformats.org/officeDocument/2006/relationships/hyperlink" Target="http://pbs.twimg.com/profile_images/1184032052062105601/PqZ1eaKT_normal.jpg" TargetMode="External"/><Relationship Id="rId170" Type="http://schemas.openxmlformats.org/officeDocument/2006/relationships/hyperlink" Target="https://t.co/A4zR3xNj0w" TargetMode="External"/><Relationship Id="rId6058" Type="http://schemas.openxmlformats.org/officeDocument/2006/relationships/hyperlink" Target="https://twitter.com/wahm199" TargetMode="External"/><Relationship Id="rId6472" Type="http://schemas.openxmlformats.org/officeDocument/2006/relationships/hyperlink" Target="https://twitter.com/bo_srour" TargetMode="External"/><Relationship Id="rId5074" Type="http://schemas.openxmlformats.org/officeDocument/2006/relationships/hyperlink" Target="https://twitter.com/rashidqatari" TargetMode="External"/><Relationship Id="rId6125" Type="http://schemas.openxmlformats.org/officeDocument/2006/relationships/hyperlink" Target="https://twitter.com/abdulla_1971" TargetMode="External"/><Relationship Id="rId987" Type="http://schemas.openxmlformats.org/officeDocument/2006/relationships/hyperlink" Target="https://pbs.twimg.com/profile_banners/372149494/1570770654" TargetMode="External"/><Relationship Id="rId2668" Type="http://schemas.openxmlformats.org/officeDocument/2006/relationships/hyperlink" Target="http://abs.twimg.com/images/themes/theme1/bg.png" TargetMode="External"/><Relationship Id="rId3719" Type="http://schemas.openxmlformats.org/officeDocument/2006/relationships/hyperlink" Target="http://pbs.twimg.com/profile_images/1223662214126673920/q9QKZziu_normal.jpg" TargetMode="External"/><Relationship Id="rId4090" Type="http://schemas.openxmlformats.org/officeDocument/2006/relationships/hyperlink" Target="http://pbs.twimg.com/profile_images/936715181865832449/R59MLoDx_normal.jpg" TargetMode="External"/><Relationship Id="rId1684" Type="http://schemas.openxmlformats.org/officeDocument/2006/relationships/hyperlink" Target="https://pbs.twimg.com/profile_banners/885234702411542528/1559488465" TargetMode="External"/><Relationship Id="rId2735" Type="http://schemas.openxmlformats.org/officeDocument/2006/relationships/hyperlink" Target="http://abs.twimg.com/images/themes/theme1/bg.png" TargetMode="External"/><Relationship Id="rId5141" Type="http://schemas.openxmlformats.org/officeDocument/2006/relationships/hyperlink" Target="https://twitter.com/fjlcncghjxl7dow" TargetMode="External"/><Relationship Id="rId707" Type="http://schemas.openxmlformats.org/officeDocument/2006/relationships/hyperlink" Target="https://pbs.twimg.com/profile_banners/885831735136661506/1508820706" TargetMode="External"/><Relationship Id="rId1337" Type="http://schemas.openxmlformats.org/officeDocument/2006/relationships/hyperlink" Target="https://pbs.twimg.com/profile_banners/2923081363/1580323076" TargetMode="External"/><Relationship Id="rId1751" Type="http://schemas.openxmlformats.org/officeDocument/2006/relationships/hyperlink" Target="https://pbs.twimg.com/profile_banners/2899518655/1461476660" TargetMode="External"/><Relationship Id="rId2802" Type="http://schemas.openxmlformats.org/officeDocument/2006/relationships/hyperlink" Target="http://abs.twimg.com/images/themes/theme1/bg.png" TargetMode="External"/><Relationship Id="rId5958" Type="http://schemas.openxmlformats.org/officeDocument/2006/relationships/hyperlink" Target="https://twitter.com/100q_" TargetMode="External"/><Relationship Id="rId43" Type="http://schemas.openxmlformats.org/officeDocument/2006/relationships/hyperlink" Target="https://t.co/c5oTATmA6g" TargetMode="External"/><Relationship Id="rId1404" Type="http://schemas.openxmlformats.org/officeDocument/2006/relationships/hyperlink" Target="https://pbs.twimg.com/profile_banners/433201119/1502735587" TargetMode="External"/><Relationship Id="rId3576" Type="http://schemas.openxmlformats.org/officeDocument/2006/relationships/hyperlink" Target="http://pbs.twimg.com/profile_images/1205746803221712896/O4NKf3mV_normal.jpg" TargetMode="External"/><Relationship Id="rId4627" Type="http://schemas.openxmlformats.org/officeDocument/2006/relationships/hyperlink" Target="http://pbs.twimg.com/profile_images/1169635807398903810/lKDc3P0a_normal.jpg" TargetMode="External"/><Relationship Id="rId4974" Type="http://schemas.openxmlformats.org/officeDocument/2006/relationships/hyperlink" Target="https://twitter.com/mrmr10010" TargetMode="External"/><Relationship Id="rId497" Type="http://schemas.openxmlformats.org/officeDocument/2006/relationships/hyperlink" Target="https://pbs.twimg.com/profile_banners/977135183928463360/1557082969" TargetMode="External"/><Relationship Id="rId2178" Type="http://schemas.openxmlformats.org/officeDocument/2006/relationships/hyperlink" Target="http://abs.twimg.com/images/themes/theme1/bg.png" TargetMode="External"/><Relationship Id="rId3229" Type="http://schemas.openxmlformats.org/officeDocument/2006/relationships/hyperlink" Target="http://abs.twimg.com/sticky/default_profile_images/default_profile_normal.png" TargetMode="External"/><Relationship Id="rId3990" Type="http://schemas.openxmlformats.org/officeDocument/2006/relationships/hyperlink" Target="http://pbs.twimg.com/profile_images/1156223507623239681/PGOj0h7a_normal.jpg" TargetMode="External"/><Relationship Id="rId1194" Type="http://schemas.openxmlformats.org/officeDocument/2006/relationships/hyperlink" Target="https://pbs.twimg.com/profile_banners/968944118222262272/1566156664" TargetMode="External"/><Relationship Id="rId2592" Type="http://schemas.openxmlformats.org/officeDocument/2006/relationships/hyperlink" Target="http://abs.twimg.com/images/themes/theme1/bg.png" TargetMode="External"/><Relationship Id="rId3643" Type="http://schemas.openxmlformats.org/officeDocument/2006/relationships/hyperlink" Target="http://pbs.twimg.com/profile_images/1123889793384026115/KgAmGLWi_normal.jpg" TargetMode="External"/><Relationship Id="rId6799" Type="http://schemas.openxmlformats.org/officeDocument/2006/relationships/hyperlink" Target="https://twitter.com/somaya1981" TargetMode="External"/><Relationship Id="rId217" Type="http://schemas.openxmlformats.org/officeDocument/2006/relationships/hyperlink" Target="https://t.co/vkVsBNNhHD" TargetMode="External"/><Relationship Id="rId564" Type="http://schemas.openxmlformats.org/officeDocument/2006/relationships/hyperlink" Target="https://pbs.twimg.com/profile_banners/1375691508/1578860908" TargetMode="External"/><Relationship Id="rId2245" Type="http://schemas.openxmlformats.org/officeDocument/2006/relationships/hyperlink" Target="http://abs.twimg.com/images/themes/theme1/bg.png" TargetMode="External"/><Relationship Id="rId3710" Type="http://schemas.openxmlformats.org/officeDocument/2006/relationships/hyperlink" Target="http://pbs.twimg.com/profile_images/1223296119918166017/cW2jVsrX_normal.jpg" TargetMode="External"/><Relationship Id="rId6866" Type="http://schemas.openxmlformats.org/officeDocument/2006/relationships/hyperlink" Target="https://twitter.com/bo_bojassim" TargetMode="External"/><Relationship Id="rId631" Type="http://schemas.openxmlformats.org/officeDocument/2006/relationships/hyperlink" Target="https://pbs.twimg.com/profile_banners/222629650/1547311753" TargetMode="External"/><Relationship Id="rId1261" Type="http://schemas.openxmlformats.org/officeDocument/2006/relationships/hyperlink" Target="https://pbs.twimg.com/profile_banners/443178300/1504561493" TargetMode="External"/><Relationship Id="rId2312" Type="http://schemas.openxmlformats.org/officeDocument/2006/relationships/hyperlink" Target="http://abs.twimg.com/images/themes/theme9/bg.gif" TargetMode="External"/><Relationship Id="rId5468" Type="http://schemas.openxmlformats.org/officeDocument/2006/relationships/hyperlink" Target="https://twitter.com/ladon_aaa" TargetMode="External"/><Relationship Id="rId5882" Type="http://schemas.openxmlformats.org/officeDocument/2006/relationships/hyperlink" Target="https://twitter.com/ajs_qtr_1987" TargetMode="External"/><Relationship Id="rId6519" Type="http://schemas.openxmlformats.org/officeDocument/2006/relationships/hyperlink" Target="https://twitter.com/rng114" TargetMode="External"/><Relationship Id="rId4484" Type="http://schemas.openxmlformats.org/officeDocument/2006/relationships/hyperlink" Target="http://pbs.twimg.com/profile_images/1223545015235948544/Li2WIOib_normal.jpg" TargetMode="External"/><Relationship Id="rId5535" Type="http://schemas.openxmlformats.org/officeDocument/2006/relationships/hyperlink" Target="https://twitter.com/hfmalthani" TargetMode="External"/><Relationship Id="rId3086" Type="http://schemas.openxmlformats.org/officeDocument/2006/relationships/hyperlink" Target="http://pbs.twimg.com/profile_images/1205852061239316480/GwfTK1RC_normal.jpg" TargetMode="External"/><Relationship Id="rId4137" Type="http://schemas.openxmlformats.org/officeDocument/2006/relationships/hyperlink" Target="http://pbs.twimg.com/profile_images/1164574250763767810/CeVpOO89_normal.jpg" TargetMode="External"/><Relationship Id="rId4551" Type="http://schemas.openxmlformats.org/officeDocument/2006/relationships/hyperlink" Target="http://pbs.twimg.com/profile_images/1168945428676644876/kf73MUOR_normal.jpg" TargetMode="External"/><Relationship Id="rId3153" Type="http://schemas.openxmlformats.org/officeDocument/2006/relationships/hyperlink" Target="http://pbs.twimg.com/profile_images/1115848080153247747/Ec2BR7Tz_normal.jpg" TargetMode="External"/><Relationship Id="rId4204" Type="http://schemas.openxmlformats.org/officeDocument/2006/relationships/hyperlink" Target="http://pbs.twimg.com/profile_images/812350277940613120/tLi1IiEs_normal.jpg" TargetMode="External"/><Relationship Id="rId5602" Type="http://schemas.openxmlformats.org/officeDocument/2006/relationships/hyperlink" Target="https://twitter.com/khalifahamaad" TargetMode="External"/><Relationship Id="rId141" Type="http://schemas.openxmlformats.org/officeDocument/2006/relationships/hyperlink" Target="https://t.co/3y3CHPLOtI" TargetMode="External"/><Relationship Id="rId3220" Type="http://schemas.openxmlformats.org/officeDocument/2006/relationships/hyperlink" Target="http://pbs.twimg.com/profile_images/1221103884690690048/1W1AoW_d_normal.jpg" TargetMode="External"/><Relationship Id="rId6029" Type="http://schemas.openxmlformats.org/officeDocument/2006/relationships/hyperlink" Target="https://twitter.com/mohdalmuftah" TargetMode="External"/><Relationship Id="rId6376" Type="http://schemas.openxmlformats.org/officeDocument/2006/relationships/hyperlink" Target="https://twitter.com/m811111111" TargetMode="External"/><Relationship Id="rId6790" Type="http://schemas.openxmlformats.org/officeDocument/2006/relationships/hyperlink" Target="https://twitter.com/yaya50508" TargetMode="External"/><Relationship Id="rId7" Type="http://schemas.openxmlformats.org/officeDocument/2006/relationships/hyperlink" Target="https://t.co/tnOlYaoQtJ" TargetMode="External"/><Relationship Id="rId2986" Type="http://schemas.openxmlformats.org/officeDocument/2006/relationships/hyperlink" Target="http://pbs.twimg.com/profile_images/1212131666145218561/vZu1_OIX_normal.jpg" TargetMode="External"/><Relationship Id="rId5392" Type="http://schemas.openxmlformats.org/officeDocument/2006/relationships/hyperlink" Target="https://twitter.com/alimk2022" TargetMode="External"/><Relationship Id="rId6443" Type="http://schemas.openxmlformats.org/officeDocument/2006/relationships/hyperlink" Target="https://twitter.com/qatarhaya2022" TargetMode="External"/><Relationship Id="rId958" Type="http://schemas.openxmlformats.org/officeDocument/2006/relationships/hyperlink" Target="https://pbs.twimg.com/profile_banners/305427405/1576499617" TargetMode="External"/><Relationship Id="rId1588" Type="http://schemas.openxmlformats.org/officeDocument/2006/relationships/hyperlink" Target="https://pbs.twimg.com/profile_banners/1038340343475789824/1565992845" TargetMode="External"/><Relationship Id="rId2639" Type="http://schemas.openxmlformats.org/officeDocument/2006/relationships/hyperlink" Target="http://abs.twimg.com/images/themes/theme1/bg.png" TargetMode="External"/><Relationship Id="rId5045" Type="http://schemas.openxmlformats.org/officeDocument/2006/relationships/hyperlink" Target="https://twitter.com/murshed_h" TargetMode="External"/><Relationship Id="rId6510" Type="http://schemas.openxmlformats.org/officeDocument/2006/relationships/hyperlink" Target="https://twitter.com/575_wdh" TargetMode="External"/><Relationship Id="rId1655" Type="http://schemas.openxmlformats.org/officeDocument/2006/relationships/hyperlink" Target="https://pbs.twimg.com/profile_banners/458777194/1520764972" TargetMode="External"/><Relationship Id="rId2706" Type="http://schemas.openxmlformats.org/officeDocument/2006/relationships/hyperlink" Target="http://abs.twimg.com/images/themes/theme1/bg.png" TargetMode="External"/><Relationship Id="rId4061" Type="http://schemas.openxmlformats.org/officeDocument/2006/relationships/hyperlink" Target="http://pbs.twimg.com/profile_images/1077957248394104832/IesWgqSl_normal.jpg" TargetMode="External"/><Relationship Id="rId5112" Type="http://schemas.openxmlformats.org/officeDocument/2006/relationships/hyperlink" Target="https://twitter.com/aliamirbutariq" TargetMode="External"/><Relationship Id="rId1308" Type="http://schemas.openxmlformats.org/officeDocument/2006/relationships/hyperlink" Target="https://pbs.twimg.com/profile_banners/336962330/1579274622" TargetMode="External"/><Relationship Id="rId1722" Type="http://schemas.openxmlformats.org/officeDocument/2006/relationships/hyperlink" Target="https://pbs.twimg.com/profile_banners/2920359235/1505597666" TargetMode="External"/><Relationship Id="rId4878" Type="http://schemas.openxmlformats.org/officeDocument/2006/relationships/hyperlink" Target="http://pbs.twimg.com/profile_images/1090810872086360065/9CJm0sjN_normal.jpg" TargetMode="External"/><Relationship Id="rId5929" Type="http://schemas.openxmlformats.org/officeDocument/2006/relationships/hyperlink" Target="https://twitter.com/doha2102" TargetMode="External"/><Relationship Id="rId14" Type="http://schemas.openxmlformats.org/officeDocument/2006/relationships/hyperlink" Target="https://t.co/fVd4iLYwSq" TargetMode="External"/><Relationship Id="rId3894" Type="http://schemas.openxmlformats.org/officeDocument/2006/relationships/hyperlink" Target="http://pbs.twimg.com/profile_images/1142533737760137217/9z6QkMIA_normal.jpg" TargetMode="External"/><Relationship Id="rId4945" Type="http://schemas.openxmlformats.org/officeDocument/2006/relationships/hyperlink" Target="https://twitter.com/hudaba40" TargetMode="External"/><Relationship Id="rId2496" Type="http://schemas.openxmlformats.org/officeDocument/2006/relationships/hyperlink" Target="http://abs.twimg.com/images/themes/theme1/bg.png" TargetMode="External"/><Relationship Id="rId3547" Type="http://schemas.openxmlformats.org/officeDocument/2006/relationships/hyperlink" Target="http://pbs.twimg.com/profile_images/1162393158652780544/a8DDaoZE_normal.jpg" TargetMode="External"/><Relationship Id="rId3961" Type="http://schemas.openxmlformats.org/officeDocument/2006/relationships/hyperlink" Target="http://pbs.twimg.com/profile_images/1218820398848139265/bB35FP8x_normal.jpg" TargetMode="External"/><Relationship Id="rId468" Type="http://schemas.openxmlformats.org/officeDocument/2006/relationships/hyperlink" Target="https://pbs.twimg.com/profile_banners/410297441/1435799240" TargetMode="External"/><Relationship Id="rId882" Type="http://schemas.openxmlformats.org/officeDocument/2006/relationships/hyperlink" Target="https://pbs.twimg.com/profile_banners/527130484/1579252435" TargetMode="External"/><Relationship Id="rId1098" Type="http://schemas.openxmlformats.org/officeDocument/2006/relationships/hyperlink" Target="https://pbs.twimg.com/profile_banners/908010427/1574183339" TargetMode="External"/><Relationship Id="rId2149" Type="http://schemas.openxmlformats.org/officeDocument/2006/relationships/hyperlink" Target="http://abs.twimg.com/images/themes/theme1/bg.png" TargetMode="External"/><Relationship Id="rId2563" Type="http://schemas.openxmlformats.org/officeDocument/2006/relationships/hyperlink" Target="http://abs.twimg.com/images/themes/theme1/bg.png" TargetMode="External"/><Relationship Id="rId3614" Type="http://schemas.openxmlformats.org/officeDocument/2006/relationships/hyperlink" Target="http://pbs.twimg.com/profile_images/891285401108742144/vCF6WT8J_normal.jpg" TargetMode="External"/><Relationship Id="rId6020" Type="http://schemas.openxmlformats.org/officeDocument/2006/relationships/hyperlink" Target="https://twitter.com/gn_qtr" TargetMode="External"/><Relationship Id="rId535" Type="http://schemas.openxmlformats.org/officeDocument/2006/relationships/hyperlink" Target="https://pbs.twimg.com/profile_banners/299491272/1521133365" TargetMode="External"/><Relationship Id="rId1165" Type="http://schemas.openxmlformats.org/officeDocument/2006/relationships/hyperlink" Target="https://pbs.twimg.com/profile_banners/489627590/1565236671" TargetMode="External"/><Relationship Id="rId2216" Type="http://schemas.openxmlformats.org/officeDocument/2006/relationships/hyperlink" Target="http://abs.twimg.com/images/themes/theme1/bg.png" TargetMode="External"/><Relationship Id="rId2630" Type="http://schemas.openxmlformats.org/officeDocument/2006/relationships/hyperlink" Target="http://abs.twimg.com/images/themes/theme1/bg.png" TargetMode="External"/><Relationship Id="rId5786" Type="http://schemas.openxmlformats.org/officeDocument/2006/relationships/hyperlink" Target="https://twitter.com/mhndi16" TargetMode="External"/><Relationship Id="rId6837" Type="http://schemas.openxmlformats.org/officeDocument/2006/relationships/hyperlink" Target="https://twitter.com/shikaalnaimi" TargetMode="External"/><Relationship Id="rId602" Type="http://schemas.openxmlformats.org/officeDocument/2006/relationships/hyperlink" Target="https://pbs.twimg.com/profile_banners/1220775900553383936/1580467732" TargetMode="External"/><Relationship Id="rId1232" Type="http://schemas.openxmlformats.org/officeDocument/2006/relationships/hyperlink" Target="https://pbs.twimg.com/profile_banners/1206163173163880448/1576452907" TargetMode="External"/><Relationship Id="rId4388" Type="http://schemas.openxmlformats.org/officeDocument/2006/relationships/hyperlink" Target="http://pbs.twimg.com/profile_images/1003880086720770048/lyaBqfsy_normal.jpg" TargetMode="External"/><Relationship Id="rId5439" Type="http://schemas.openxmlformats.org/officeDocument/2006/relationships/hyperlink" Target="https://twitter.com/reem_abdullah00" TargetMode="External"/><Relationship Id="rId5853" Type="http://schemas.openxmlformats.org/officeDocument/2006/relationships/hyperlink" Target="https://twitter.com/ahmadbh_bh" TargetMode="External"/><Relationship Id="rId3057" Type="http://schemas.openxmlformats.org/officeDocument/2006/relationships/hyperlink" Target="http://pbs.twimg.com/profile_images/1204353359026806786/9hu0SHLX_normal.jpg" TargetMode="External"/><Relationship Id="rId4108" Type="http://schemas.openxmlformats.org/officeDocument/2006/relationships/hyperlink" Target="http://pbs.twimg.com/profile_images/1167522837567037441/BTvhQR-C_normal.jpg" TargetMode="External"/><Relationship Id="rId4455" Type="http://schemas.openxmlformats.org/officeDocument/2006/relationships/hyperlink" Target="http://pbs.twimg.com/profile_images/1190612920809533440/9u8T3Swx_normal.jpg" TargetMode="External"/><Relationship Id="rId5506" Type="http://schemas.openxmlformats.org/officeDocument/2006/relationships/hyperlink" Target="https://twitter.com/malmari2" TargetMode="External"/><Relationship Id="rId5920" Type="http://schemas.openxmlformats.org/officeDocument/2006/relationships/hyperlink" Target="https://twitter.com/f6_eem92" TargetMode="External"/><Relationship Id="rId3471" Type="http://schemas.openxmlformats.org/officeDocument/2006/relationships/hyperlink" Target="http://pbs.twimg.com/profile_images/1179119263258484737/MSKdAjSF_normal.jpg" TargetMode="External"/><Relationship Id="rId4522" Type="http://schemas.openxmlformats.org/officeDocument/2006/relationships/hyperlink" Target="http://pbs.twimg.com/profile_images/985527168070553601/6T9xpEV5_normal.jpg" TargetMode="External"/><Relationship Id="rId392" Type="http://schemas.openxmlformats.org/officeDocument/2006/relationships/hyperlink" Target="https://pbs.twimg.com/profile_banners/862709439199051777/1575378312" TargetMode="External"/><Relationship Id="rId2073" Type="http://schemas.openxmlformats.org/officeDocument/2006/relationships/hyperlink" Target="http://abs.twimg.com/images/themes/theme1/bg.png" TargetMode="External"/><Relationship Id="rId3124" Type="http://schemas.openxmlformats.org/officeDocument/2006/relationships/hyperlink" Target="http://pbs.twimg.com/profile_images/1046859556058537984/28deSwt6_normal.jpg" TargetMode="External"/><Relationship Id="rId6694" Type="http://schemas.openxmlformats.org/officeDocument/2006/relationships/hyperlink" Target="https://twitter.com/beyda2_qatar" TargetMode="External"/><Relationship Id="rId2140" Type="http://schemas.openxmlformats.org/officeDocument/2006/relationships/hyperlink" Target="http://abs.twimg.com/images/themes/theme1/bg.png" TargetMode="External"/><Relationship Id="rId5296" Type="http://schemas.openxmlformats.org/officeDocument/2006/relationships/hyperlink" Target="https://twitter.com/nalmeer3001" TargetMode="External"/><Relationship Id="rId6347" Type="http://schemas.openxmlformats.org/officeDocument/2006/relationships/hyperlink" Target="https://twitter.com/m_futis" TargetMode="External"/><Relationship Id="rId6761" Type="http://schemas.openxmlformats.org/officeDocument/2006/relationships/hyperlink" Target="https://twitter.com/abm0908" TargetMode="External"/><Relationship Id="rId112" Type="http://schemas.openxmlformats.org/officeDocument/2006/relationships/hyperlink" Target="https://t.co/CmX67G0wcr" TargetMode="External"/><Relationship Id="rId5363" Type="http://schemas.openxmlformats.org/officeDocument/2006/relationships/hyperlink" Target="https://twitter.com/halkqatar" TargetMode="External"/><Relationship Id="rId6414" Type="http://schemas.openxmlformats.org/officeDocument/2006/relationships/hyperlink" Target="https://twitter.com/wangeji" TargetMode="External"/><Relationship Id="rId2957" Type="http://schemas.openxmlformats.org/officeDocument/2006/relationships/hyperlink" Target="http://abs.twimg.com/images/themes/theme1/bg.png" TargetMode="External"/><Relationship Id="rId5016" Type="http://schemas.openxmlformats.org/officeDocument/2006/relationships/hyperlink" Target="https://twitter.com/mjqtr2" TargetMode="External"/><Relationship Id="rId929" Type="http://schemas.openxmlformats.org/officeDocument/2006/relationships/hyperlink" Target="https://pbs.twimg.com/profile_banners/183665710/1563320747" TargetMode="External"/><Relationship Id="rId1559" Type="http://schemas.openxmlformats.org/officeDocument/2006/relationships/hyperlink" Target="https://pbs.twimg.com/profile_banners/473761189/1577928579" TargetMode="External"/><Relationship Id="rId1973" Type="http://schemas.openxmlformats.org/officeDocument/2006/relationships/hyperlink" Target="http://abs.twimg.com/images/themes/theme1/bg.png" TargetMode="External"/><Relationship Id="rId4032" Type="http://schemas.openxmlformats.org/officeDocument/2006/relationships/hyperlink" Target="http://pbs.twimg.com/profile_images/881250485558059008/J1yr0y-Q_normal.jpg" TargetMode="External"/><Relationship Id="rId5430" Type="http://schemas.openxmlformats.org/officeDocument/2006/relationships/hyperlink" Target="https://twitter.com/abdulla90qtr" TargetMode="External"/><Relationship Id="rId1626" Type="http://schemas.openxmlformats.org/officeDocument/2006/relationships/hyperlink" Target="https://pbs.twimg.com/profile_banners/415823347/1495897646" TargetMode="External"/><Relationship Id="rId3798" Type="http://schemas.openxmlformats.org/officeDocument/2006/relationships/hyperlink" Target="http://pbs.twimg.com/profile_images/1136917968443576320/ZCP-MBcr_normal.jpg" TargetMode="External"/><Relationship Id="rId4849" Type="http://schemas.openxmlformats.org/officeDocument/2006/relationships/hyperlink" Target="http://pbs.twimg.com/profile_images/936679776781291522/NyaN048C_normal.jpg" TargetMode="External"/><Relationship Id="rId3865" Type="http://schemas.openxmlformats.org/officeDocument/2006/relationships/hyperlink" Target="http://pbs.twimg.com/profile_images/1172479020631515138/pgCfuIWN_normal.jpg" TargetMode="External"/><Relationship Id="rId4916" Type="http://schemas.openxmlformats.org/officeDocument/2006/relationships/hyperlink" Target="http://pbs.twimg.com/profile_images/1169541361571422209/i04YsLZ3_normal.jpg" TargetMode="External"/><Relationship Id="rId6271" Type="http://schemas.openxmlformats.org/officeDocument/2006/relationships/hyperlink" Target="https://twitter.com/janrals400" TargetMode="External"/><Relationship Id="rId786" Type="http://schemas.openxmlformats.org/officeDocument/2006/relationships/hyperlink" Target="https://pbs.twimg.com/profile_banners/464581206/1576874791" TargetMode="External"/><Relationship Id="rId2467" Type="http://schemas.openxmlformats.org/officeDocument/2006/relationships/hyperlink" Target="http://abs.twimg.com/images/themes/theme1/bg.png" TargetMode="External"/><Relationship Id="rId3518" Type="http://schemas.openxmlformats.org/officeDocument/2006/relationships/hyperlink" Target="http://abs.twimg.com/sticky/default_profile_images/default_profile_normal.png" TargetMode="External"/><Relationship Id="rId439" Type="http://schemas.openxmlformats.org/officeDocument/2006/relationships/hyperlink" Target="https://pbs.twimg.com/profile_banners/247336937/1397095973" TargetMode="External"/><Relationship Id="rId1069" Type="http://schemas.openxmlformats.org/officeDocument/2006/relationships/hyperlink" Target="https://pbs.twimg.com/profile_banners/392539040/1517692328" TargetMode="External"/><Relationship Id="rId1483" Type="http://schemas.openxmlformats.org/officeDocument/2006/relationships/hyperlink" Target="https://pbs.twimg.com/profile_banners/461857520/1576103406" TargetMode="External"/><Relationship Id="rId2881" Type="http://schemas.openxmlformats.org/officeDocument/2006/relationships/hyperlink" Target="http://abs.twimg.com/images/themes/theme1/bg.png" TargetMode="External"/><Relationship Id="rId3932" Type="http://schemas.openxmlformats.org/officeDocument/2006/relationships/hyperlink" Target="http://pbs.twimg.com/profile_images/1158274401105850370/Am7iK13u_normal.jpg" TargetMode="External"/><Relationship Id="rId506" Type="http://schemas.openxmlformats.org/officeDocument/2006/relationships/hyperlink" Target="https://pbs.twimg.com/profile_banners/977736276/1554831622" TargetMode="External"/><Relationship Id="rId853" Type="http://schemas.openxmlformats.org/officeDocument/2006/relationships/hyperlink" Target="https://pbs.twimg.com/profile_banners/607302013/1348490765" TargetMode="External"/><Relationship Id="rId1136" Type="http://schemas.openxmlformats.org/officeDocument/2006/relationships/hyperlink" Target="https://pbs.twimg.com/profile_banners/463425058/1518244912" TargetMode="External"/><Relationship Id="rId2534" Type="http://schemas.openxmlformats.org/officeDocument/2006/relationships/hyperlink" Target="http://abs.twimg.com/images/themes/theme2/bg.gif" TargetMode="External"/><Relationship Id="rId920" Type="http://schemas.openxmlformats.org/officeDocument/2006/relationships/hyperlink" Target="https://pbs.twimg.com/profile_banners/726375993682857984/1577133586" TargetMode="External"/><Relationship Id="rId1550" Type="http://schemas.openxmlformats.org/officeDocument/2006/relationships/hyperlink" Target="https://pbs.twimg.com/profile_banners/721646374584991744/1562540020" TargetMode="External"/><Relationship Id="rId2601" Type="http://schemas.openxmlformats.org/officeDocument/2006/relationships/hyperlink" Target="http://abs.twimg.com/images/themes/theme1/bg.png" TargetMode="External"/><Relationship Id="rId5757" Type="http://schemas.openxmlformats.org/officeDocument/2006/relationships/hyperlink" Target="https://twitter.com/extremelykawai" TargetMode="External"/><Relationship Id="rId6808" Type="http://schemas.openxmlformats.org/officeDocument/2006/relationships/hyperlink" Target="https://twitter.com/asammy178" TargetMode="External"/><Relationship Id="rId1203" Type="http://schemas.openxmlformats.org/officeDocument/2006/relationships/hyperlink" Target="https://pbs.twimg.com/profile_banners/815188426056208386/1515011961" TargetMode="External"/><Relationship Id="rId4359" Type="http://schemas.openxmlformats.org/officeDocument/2006/relationships/hyperlink" Target="http://pbs.twimg.com/profile_images/874705262329831425/kIkg1Pza_normal.jpg" TargetMode="External"/><Relationship Id="rId4773" Type="http://schemas.openxmlformats.org/officeDocument/2006/relationships/hyperlink" Target="http://pbs.twimg.com/profile_images/876473985617190912/w4d7dxNL_normal.jpg" TargetMode="External"/><Relationship Id="rId5824" Type="http://schemas.openxmlformats.org/officeDocument/2006/relationships/hyperlink" Target="https://twitter.com/_boosad" TargetMode="External"/><Relationship Id="rId3375" Type="http://schemas.openxmlformats.org/officeDocument/2006/relationships/hyperlink" Target="http://pbs.twimg.com/profile_images/1072652918355042306/zErNTjDD_normal.jpg" TargetMode="External"/><Relationship Id="rId4426" Type="http://schemas.openxmlformats.org/officeDocument/2006/relationships/hyperlink" Target="http://pbs.twimg.com/profile_images/1216631710714093568/OjyNsAWm_normal.jpg" TargetMode="External"/><Relationship Id="rId4840" Type="http://schemas.openxmlformats.org/officeDocument/2006/relationships/hyperlink" Target="http://pbs.twimg.com/profile_images/1169242137403232258/6CKZ8hgE_normal.jpg" TargetMode="External"/><Relationship Id="rId296" Type="http://schemas.openxmlformats.org/officeDocument/2006/relationships/hyperlink" Target="https://t.co/iro8AEfvsi" TargetMode="External"/><Relationship Id="rId2391" Type="http://schemas.openxmlformats.org/officeDocument/2006/relationships/hyperlink" Target="http://abs.twimg.com/images/themes/theme1/bg.png" TargetMode="External"/><Relationship Id="rId3028" Type="http://schemas.openxmlformats.org/officeDocument/2006/relationships/hyperlink" Target="http://pbs.twimg.com/profile_images/850164531020140544/69uiQbKI_normal.jpg" TargetMode="External"/><Relationship Id="rId3442" Type="http://schemas.openxmlformats.org/officeDocument/2006/relationships/hyperlink" Target="http://pbs.twimg.com/profile_images/959331481566007296/8mkUmUa__normal.jpg" TargetMode="External"/><Relationship Id="rId6598" Type="http://schemas.openxmlformats.org/officeDocument/2006/relationships/hyperlink" Target="https://twitter.com/shimaa_me" TargetMode="External"/><Relationship Id="rId363" Type="http://schemas.openxmlformats.org/officeDocument/2006/relationships/hyperlink" Target="https://pbs.twimg.com/profile_banners/419811659/1431036774" TargetMode="External"/><Relationship Id="rId2044" Type="http://schemas.openxmlformats.org/officeDocument/2006/relationships/hyperlink" Target="http://abs.twimg.com/images/themes/theme1/bg.png" TargetMode="External"/><Relationship Id="rId430" Type="http://schemas.openxmlformats.org/officeDocument/2006/relationships/hyperlink" Target="https://pbs.twimg.com/profile_banners/874910199114600449/1537455503" TargetMode="External"/><Relationship Id="rId1060" Type="http://schemas.openxmlformats.org/officeDocument/2006/relationships/hyperlink" Target="https://pbs.twimg.com/profile_banners/789782605189316608/1577634205" TargetMode="External"/><Relationship Id="rId2111" Type="http://schemas.openxmlformats.org/officeDocument/2006/relationships/hyperlink" Target="http://abs.twimg.com/images/themes/theme1/bg.png" TargetMode="External"/><Relationship Id="rId5267" Type="http://schemas.openxmlformats.org/officeDocument/2006/relationships/hyperlink" Target="https://twitter.com/hhtsmn" TargetMode="External"/><Relationship Id="rId6318" Type="http://schemas.openxmlformats.org/officeDocument/2006/relationships/hyperlink" Target="https://twitter.com/f9161085932" TargetMode="External"/><Relationship Id="rId6665" Type="http://schemas.openxmlformats.org/officeDocument/2006/relationships/hyperlink" Target="https://twitter.com/jwaahher_" TargetMode="External"/><Relationship Id="rId5681" Type="http://schemas.openxmlformats.org/officeDocument/2006/relationships/hyperlink" Target="https://twitter.com/jo_0jart" TargetMode="External"/><Relationship Id="rId6732" Type="http://schemas.openxmlformats.org/officeDocument/2006/relationships/hyperlink" Target="https://twitter.com/abadiqatar" TargetMode="External"/><Relationship Id="rId1877" Type="http://schemas.openxmlformats.org/officeDocument/2006/relationships/hyperlink" Target="http://abs.twimg.com/images/themes/theme1/bg.png" TargetMode="External"/><Relationship Id="rId2928" Type="http://schemas.openxmlformats.org/officeDocument/2006/relationships/hyperlink" Target="http://abs.twimg.com/images/themes/theme1/bg.png" TargetMode="External"/><Relationship Id="rId4283" Type="http://schemas.openxmlformats.org/officeDocument/2006/relationships/hyperlink" Target="http://pbs.twimg.com/profile_images/1216155614507950080/OXbeoTch_normal.jpg" TargetMode="External"/><Relationship Id="rId5334" Type="http://schemas.openxmlformats.org/officeDocument/2006/relationships/hyperlink" Target="https://twitter.com/ali123asrana" TargetMode="External"/><Relationship Id="rId1944" Type="http://schemas.openxmlformats.org/officeDocument/2006/relationships/hyperlink" Target="http://abs.twimg.com/images/themes/theme1/bg.png" TargetMode="External"/><Relationship Id="rId4350" Type="http://schemas.openxmlformats.org/officeDocument/2006/relationships/hyperlink" Target="http://pbs.twimg.com/profile_images/1220390986683232257/PyrctEJ6_normal.jpg" TargetMode="External"/><Relationship Id="rId5401" Type="http://schemas.openxmlformats.org/officeDocument/2006/relationships/hyperlink" Target="https://twitter.com/mohamme62236855" TargetMode="External"/><Relationship Id="rId4003" Type="http://schemas.openxmlformats.org/officeDocument/2006/relationships/hyperlink" Target="http://pbs.twimg.com/profile_images/1217118672294219776/Mu8c6HUT_normal.jpg" TargetMode="External"/><Relationship Id="rId6175" Type="http://schemas.openxmlformats.org/officeDocument/2006/relationships/hyperlink" Target="https://twitter.com/deealkk" TargetMode="External"/><Relationship Id="rId3769" Type="http://schemas.openxmlformats.org/officeDocument/2006/relationships/hyperlink" Target="http://pbs.twimg.com/profile_images/1222186388558372864/ujBCgr7M_normal.jpg" TargetMode="External"/><Relationship Id="rId5191" Type="http://schemas.openxmlformats.org/officeDocument/2006/relationships/hyperlink" Target="https://twitter.com/jaberbinshafah" TargetMode="External"/><Relationship Id="rId6242" Type="http://schemas.openxmlformats.org/officeDocument/2006/relationships/hyperlink" Target="https://twitter.com/ghdooi" TargetMode="External"/><Relationship Id="rId2785" Type="http://schemas.openxmlformats.org/officeDocument/2006/relationships/hyperlink" Target="http://abs.twimg.com/images/themes/theme1/bg.png" TargetMode="External"/><Relationship Id="rId3836" Type="http://schemas.openxmlformats.org/officeDocument/2006/relationships/hyperlink" Target="http://pbs.twimg.com/profile_images/1214549364024266754/tX-9DS7M_normal.jpg" TargetMode="External"/><Relationship Id="rId757" Type="http://schemas.openxmlformats.org/officeDocument/2006/relationships/hyperlink" Target="https://pbs.twimg.com/profile_banners/1533119732/1496696889" TargetMode="External"/><Relationship Id="rId1387" Type="http://schemas.openxmlformats.org/officeDocument/2006/relationships/hyperlink" Target="https://pbs.twimg.com/profile_banners/155643834/1349424713" TargetMode="External"/><Relationship Id="rId2438" Type="http://schemas.openxmlformats.org/officeDocument/2006/relationships/hyperlink" Target="http://abs.twimg.com/images/themes/theme1/bg.png" TargetMode="External"/><Relationship Id="rId2852" Type="http://schemas.openxmlformats.org/officeDocument/2006/relationships/hyperlink" Target="http://abs.twimg.com/images/themes/theme1/bg.png" TargetMode="External"/><Relationship Id="rId3903" Type="http://schemas.openxmlformats.org/officeDocument/2006/relationships/hyperlink" Target="http://pbs.twimg.com/profile_images/1219602917759635457/DoznX1G9_normal.jpg" TargetMode="External"/><Relationship Id="rId93" Type="http://schemas.openxmlformats.org/officeDocument/2006/relationships/hyperlink" Target="https://t.co/Pdlcwkr6Wb" TargetMode="External"/><Relationship Id="rId824" Type="http://schemas.openxmlformats.org/officeDocument/2006/relationships/hyperlink" Target="https://pbs.twimg.com/profile_banners/1175157250803032065/1576595595" TargetMode="External"/><Relationship Id="rId1454" Type="http://schemas.openxmlformats.org/officeDocument/2006/relationships/hyperlink" Target="https://pbs.twimg.com/profile_banners/1218077355996065793/1579616416" TargetMode="External"/><Relationship Id="rId2505" Type="http://schemas.openxmlformats.org/officeDocument/2006/relationships/hyperlink" Target="http://abs.twimg.com/images/themes/theme1/bg.png" TargetMode="External"/><Relationship Id="rId1107" Type="http://schemas.openxmlformats.org/officeDocument/2006/relationships/hyperlink" Target="https://pbs.twimg.com/profile_banners/872617711490129920/1528760366" TargetMode="External"/><Relationship Id="rId1521" Type="http://schemas.openxmlformats.org/officeDocument/2006/relationships/hyperlink" Target="https://pbs.twimg.com/profile_banners/539995290/1501299148" TargetMode="External"/><Relationship Id="rId4677" Type="http://schemas.openxmlformats.org/officeDocument/2006/relationships/hyperlink" Target="http://pbs.twimg.com/profile_images/1212630360535846912/duzweDS3_normal.jpg" TargetMode="External"/><Relationship Id="rId5728" Type="http://schemas.openxmlformats.org/officeDocument/2006/relationships/hyperlink" Target="https://twitter.com/jassim4007" TargetMode="External"/><Relationship Id="rId3279" Type="http://schemas.openxmlformats.org/officeDocument/2006/relationships/hyperlink" Target="http://pbs.twimg.com/profile_images/1208873260080861186/MAzcpnCT_normal.jpg" TargetMode="External"/><Relationship Id="rId3693" Type="http://schemas.openxmlformats.org/officeDocument/2006/relationships/hyperlink" Target="http://pbs.twimg.com/profile_images/1078304819683692545/vBMjn4FC_normal.jpg" TargetMode="External"/><Relationship Id="rId2295" Type="http://schemas.openxmlformats.org/officeDocument/2006/relationships/hyperlink" Target="http://abs.twimg.com/images/themes/theme1/bg.png" TargetMode="External"/><Relationship Id="rId3346" Type="http://schemas.openxmlformats.org/officeDocument/2006/relationships/hyperlink" Target="http://pbs.twimg.com/profile_images/1219679951156338690/WRjcSNEd_normal.jpg" TargetMode="External"/><Relationship Id="rId4744" Type="http://schemas.openxmlformats.org/officeDocument/2006/relationships/hyperlink" Target="http://pbs.twimg.com/profile_images/1204170169163112450/-iBQW7L6_normal.jpg" TargetMode="External"/><Relationship Id="rId267" Type="http://schemas.openxmlformats.org/officeDocument/2006/relationships/hyperlink" Target="https://t.co/JylRWiOCMK" TargetMode="External"/><Relationship Id="rId3760" Type="http://schemas.openxmlformats.org/officeDocument/2006/relationships/hyperlink" Target="http://pbs.twimg.com/profile_images/1216102826687987713/C-ttZZse_normal.jpg" TargetMode="External"/><Relationship Id="rId4811" Type="http://schemas.openxmlformats.org/officeDocument/2006/relationships/hyperlink" Target="http://pbs.twimg.com/profile_images/759076799930327040/0sIXcY9g_normal.jpg" TargetMode="External"/><Relationship Id="rId681" Type="http://schemas.openxmlformats.org/officeDocument/2006/relationships/hyperlink" Target="https://pbs.twimg.com/profile_banners/264338521/1571743675" TargetMode="External"/><Relationship Id="rId2362" Type="http://schemas.openxmlformats.org/officeDocument/2006/relationships/hyperlink" Target="http://abs.twimg.com/images/themes/theme1/bg.png" TargetMode="External"/><Relationship Id="rId3413" Type="http://schemas.openxmlformats.org/officeDocument/2006/relationships/hyperlink" Target="http://pbs.twimg.com/profile_images/3283604878/c7302f46517d7277082facae95f2f946_normal.jpeg" TargetMode="External"/><Relationship Id="rId6569" Type="http://schemas.openxmlformats.org/officeDocument/2006/relationships/hyperlink" Target="https://twitter.com/salwa0404" TargetMode="External"/><Relationship Id="rId334" Type="http://schemas.openxmlformats.org/officeDocument/2006/relationships/hyperlink" Target="https://pbs.twimg.com/profile_banners/3272846324/1527906877" TargetMode="External"/><Relationship Id="rId2015" Type="http://schemas.openxmlformats.org/officeDocument/2006/relationships/hyperlink" Target="http://abs.twimg.com/images/themes/theme9/bg.gif" TargetMode="External"/><Relationship Id="rId5585" Type="http://schemas.openxmlformats.org/officeDocument/2006/relationships/hyperlink" Target="https://twitter.com/aalsubaie___" TargetMode="External"/><Relationship Id="rId6636" Type="http://schemas.openxmlformats.org/officeDocument/2006/relationships/hyperlink" Target="https://twitter.com/alijase26872375" TargetMode="External"/><Relationship Id="rId401" Type="http://schemas.openxmlformats.org/officeDocument/2006/relationships/hyperlink" Target="https://pbs.twimg.com/profile_banners/917068921/1566993219" TargetMode="External"/><Relationship Id="rId1031" Type="http://schemas.openxmlformats.org/officeDocument/2006/relationships/hyperlink" Target="https://pbs.twimg.com/profile_banners/254094306/1553531878" TargetMode="External"/><Relationship Id="rId4187" Type="http://schemas.openxmlformats.org/officeDocument/2006/relationships/hyperlink" Target="http://pbs.twimg.com/profile_images/1209457973925437440/0gPV9gwR_normal.jpg" TargetMode="External"/><Relationship Id="rId5238" Type="http://schemas.openxmlformats.org/officeDocument/2006/relationships/hyperlink" Target="https://twitter.com/um_ghaaith" TargetMode="External"/><Relationship Id="rId5652" Type="http://schemas.openxmlformats.org/officeDocument/2006/relationships/hyperlink" Target="https://twitter.com/dictatorhissa" TargetMode="External"/><Relationship Id="rId6703" Type="http://schemas.openxmlformats.org/officeDocument/2006/relationships/hyperlink" Target="https://twitter.com/essa1977rb" TargetMode="External"/><Relationship Id="rId4254" Type="http://schemas.openxmlformats.org/officeDocument/2006/relationships/hyperlink" Target="http://pbs.twimg.com/profile_images/884820096870359040/UcQ03vwK_normal.jpg" TargetMode="External"/><Relationship Id="rId5305" Type="http://schemas.openxmlformats.org/officeDocument/2006/relationships/hyperlink" Target="https://twitter.com/bo_fisel_22" TargetMode="External"/><Relationship Id="rId1848" Type="http://schemas.openxmlformats.org/officeDocument/2006/relationships/hyperlink" Target="http://abs.twimg.com/images/themes/theme1/bg.png" TargetMode="External"/><Relationship Id="rId3270" Type="http://schemas.openxmlformats.org/officeDocument/2006/relationships/hyperlink" Target="http://pbs.twimg.com/profile_images/654283569993527297/a95wp5PI_normal.jpg" TargetMode="External"/><Relationship Id="rId4321" Type="http://schemas.openxmlformats.org/officeDocument/2006/relationships/hyperlink" Target="http://pbs.twimg.com/profile_images/651474145054625792/IGv-j5lh_normal.jpg" TargetMode="External"/><Relationship Id="rId191" Type="http://schemas.openxmlformats.org/officeDocument/2006/relationships/hyperlink" Target="https://t.co/twIQDSJImV" TargetMode="External"/><Relationship Id="rId1915" Type="http://schemas.openxmlformats.org/officeDocument/2006/relationships/hyperlink" Target="http://abs.twimg.com/images/themes/theme1/bg.png" TargetMode="External"/><Relationship Id="rId6079" Type="http://schemas.openxmlformats.org/officeDocument/2006/relationships/hyperlink" Target="https://twitter.com/n_ij6" TargetMode="External"/><Relationship Id="rId5095" Type="http://schemas.openxmlformats.org/officeDocument/2006/relationships/hyperlink" Target="https://twitter.com/qa__101" TargetMode="External"/><Relationship Id="rId6493" Type="http://schemas.openxmlformats.org/officeDocument/2006/relationships/hyperlink" Target="https://twitter.com/alajmi81_saud" TargetMode="External"/><Relationship Id="rId2689" Type="http://schemas.openxmlformats.org/officeDocument/2006/relationships/hyperlink" Target="http://abs.twimg.com/images/themes/theme1/bg.png" TargetMode="External"/><Relationship Id="rId6146" Type="http://schemas.openxmlformats.org/officeDocument/2006/relationships/hyperlink" Target="https://twitter.com/8kt__" TargetMode="External"/><Relationship Id="rId6560" Type="http://schemas.openxmlformats.org/officeDocument/2006/relationships/hyperlink" Target="https://twitter.com/abdullaqatar7" TargetMode="External"/><Relationship Id="rId2756" Type="http://schemas.openxmlformats.org/officeDocument/2006/relationships/hyperlink" Target="http://abs.twimg.com/images/themes/theme1/bg.png" TargetMode="External"/><Relationship Id="rId3807" Type="http://schemas.openxmlformats.org/officeDocument/2006/relationships/hyperlink" Target="http://pbs.twimg.com/profile_images/1151276771305754624/avgzlXwU_normal.jpg" TargetMode="External"/><Relationship Id="rId5162" Type="http://schemas.openxmlformats.org/officeDocument/2006/relationships/hyperlink" Target="https://twitter.com/bnt_q3r" TargetMode="External"/><Relationship Id="rId6213" Type="http://schemas.openxmlformats.org/officeDocument/2006/relationships/hyperlink" Target="https://twitter.com/f_alk3bi39" TargetMode="External"/><Relationship Id="rId728" Type="http://schemas.openxmlformats.org/officeDocument/2006/relationships/hyperlink" Target="https://pbs.twimg.com/profile_banners/1090231667220992002/1560434351" TargetMode="External"/><Relationship Id="rId1358" Type="http://schemas.openxmlformats.org/officeDocument/2006/relationships/hyperlink" Target="https://pbs.twimg.com/profile_banners/369266490/1498933491" TargetMode="External"/><Relationship Id="rId1772" Type="http://schemas.openxmlformats.org/officeDocument/2006/relationships/hyperlink" Target="https://pbs.twimg.com/profile_banners/1046843056492695552/1540899123" TargetMode="External"/><Relationship Id="rId2409" Type="http://schemas.openxmlformats.org/officeDocument/2006/relationships/hyperlink" Target="http://abs.twimg.com/images/themes/theme3/bg.gif" TargetMode="External"/><Relationship Id="rId5979" Type="http://schemas.openxmlformats.org/officeDocument/2006/relationships/hyperlink" Target="https://twitter.com/fahad098785" TargetMode="External"/><Relationship Id="rId64" Type="http://schemas.openxmlformats.org/officeDocument/2006/relationships/hyperlink" Target="https://t.co/z5hHs9cpWo" TargetMode="External"/><Relationship Id="rId1425" Type="http://schemas.openxmlformats.org/officeDocument/2006/relationships/hyperlink" Target="https://pbs.twimg.com/profile_banners/427319695/1580480943" TargetMode="External"/><Relationship Id="rId2823" Type="http://schemas.openxmlformats.org/officeDocument/2006/relationships/hyperlink" Target="http://abs.twimg.com/images/themes/theme1/bg.png" TargetMode="External"/><Relationship Id="rId4995" Type="http://schemas.openxmlformats.org/officeDocument/2006/relationships/hyperlink" Target="https://twitter.com/rame7070" TargetMode="External"/><Relationship Id="rId2199" Type="http://schemas.openxmlformats.org/officeDocument/2006/relationships/hyperlink" Target="http://abs.twimg.com/images/themes/theme1/bg.png" TargetMode="External"/><Relationship Id="rId3597" Type="http://schemas.openxmlformats.org/officeDocument/2006/relationships/hyperlink" Target="http://pbs.twimg.com/profile_images/875938443028836352/aGvp0SFm_normal.jpg" TargetMode="External"/><Relationship Id="rId4648" Type="http://schemas.openxmlformats.org/officeDocument/2006/relationships/hyperlink" Target="http://pbs.twimg.com/profile_images/1222672359594786817/sfKYVzCY_normal.jpg" TargetMode="External"/><Relationship Id="rId6070" Type="http://schemas.openxmlformats.org/officeDocument/2006/relationships/hyperlink" Target="https://twitter.com/icvn56" TargetMode="External"/><Relationship Id="rId3664" Type="http://schemas.openxmlformats.org/officeDocument/2006/relationships/hyperlink" Target="http://pbs.twimg.com/profile_images/1218828340687253505/sslryo3J_normal.jpg" TargetMode="External"/><Relationship Id="rId4715" Type="http://schemas.openxmlformats.org/officeDocument/2006/relationships/hyperlink" Target="http://pbs.twimg.com/profile_images/1087064863199891457/_vKfDYR5_normal.jpg" TargetMode="External"/><Relationship Id="rId585" Type="http://schemas.openxmlformats.org/officeDocument/2006/relationships/hyperlink" Target="https://pbs.twimg.com/profile_banners/2373160188/1498552823" TargetMode="External"/><Relationship Id="rId2266" Type="http://schemas.openxmlformats.org/officeDocument/2006/relationships/hyperlink" Target="http://abs.twimg.com/images/themes/theme1/bg.png" TargetMode="External"/><Relationship Id="rId2680" Type="http://schemas.openxmlformats.org/officeDocument/2006/relationships/hyperlink" Target="http://abs.twimg.com/images/themes/theme1/bg.png" TargetMode="External"/><Relationship Id="rId3317" Type="http://schemas.openxmlformats.org/officeDocument/2006/relationships/hyperlink" Target="http://pbs.twimg.com/profile_images/1061915387745452032/UNhx-Xpa_normal.jpg" TargetMode="External"/><Relationship Id="rId3731" Type="http://schemas.openxmlformats.org/officeDocument/2006/relationships/hyperlink" Target="http://pbs.twimg.com/profile_images/867968463804837888/TbUBWgJX_normal.jpg" TargetMode="External"/><Relationship Id="rId238" Type="http://schemas.openxmlformats.org/officeDocument/2006/relationships/hyperlink" Target="https://t.co/mli8w2ByRi" TargetMode="External"/><Relationship Id="rId652" Type="http://schemas.openxmlformats.org/officeDocument/2006/relationships/hyperlink" Target="https://pbs.twimg.com/profile_banners/162750102/1500688563" TargetMode="External"/><Relationship Id="rId1282" Type="http://schemas.openxmlformats.org/officeDocument/2006/relationships/hyperlink" Target="https://pbs.twimg.com/profile_banners/4888233345/1514550899" TargetMode="External"/><Relationship Id="rId2333" Type="http://schemas.openxmlformats.org/officeDocument/2006/relationships/hyperlink" Target="http://abs.twimg.com/images/themes/theme1/bg.png" TargetMode="External"/><Relationship Id="rId5489" Type="http://schemas.openxmlformats.org/officeDocument/2006/relationships/hyperlink" Target="https://twitter.com/razinnah" TargetMode="External"/><Relationship Id="rId305" Type="http://schemas.openxmlformats.org/officeDocument/2006/relationships/hyperlink" Target="https://pbs.twimg.com/profile_banners/1007379430048714752/1567324607" TargetMode="External"/><Relationship Id="rId2400" Type="http://schemas.openxmlformats.org/officeDocument/2006/relationships/hyperlink" Target="http://abs.twimg.com/images/themes/theme1/bg.png" TargetMode="External"/><Relationship Id="rId5556" Type="http://schemas.openxmlformats.org/officeDocument/2006/relationships/hyperlink" Target="https://twitter.com/umfares88_" TargetMode="External"/><Relationship Id="rId6607" Type="http://schemas.openxmlformats.org/officeDocument/2006/relationships/hyperlink" Target="https://twitter.com/drwalyazeedi" TargetMode="External"/><Relationship Id="rId1002" Type="http://schemas.openxmlformats.org/officeDocument/2006/relationships/hyperlink" Target="https://pbs.twimg.com/profile_banners/1077267899843297280/1578076024" TargetMode="External"/><Relationship Id="rId4158" Type="http://schemas.openxmlformats.org/officeDocument/2006/relationships/hyperlink" Target="http://pbs.twimg.com/profile_images/1194908369385074688/LHMO6V4Y_normal.jpg" TargetMode="External"/><Relationship Id="rId5209" Type="http://schemas.openxmlformats.org/officeDocument/2006/relationships/hyperlink" Target="https://twitter.com/saoudali79" TargetMode="External"/><Relationship Id="rId5970" Type="http://schemas.openxmlformats.org/officeDocument/2006/relationships/hyperlink" Target="https://twitter.com/lhsd2" TargetMode="External"/><Relationship Id="rId3174" Type="http://schemas.openxmlformats.org/officeDocument/2006/relationships/hyperlink" Target="http://pbs.twimg.com/profile_images/1048885636973965312/DiznJp6__normal.jpg" TargetMode="External"/><Relationship Id="rId4572" Type="http://schemas.openxmlformats.org/officeDocument/2006/relationships/hyperlink" Target="http://pbs.twimg.com/profile_images/2595799611/_D8_B9_D8_A8_D8_AF_D8_A7_D9_84_D9_84_D9_87_20_D8_A7_D9_84_D9_83_D8_A8_D9_8A_D8_B3_D9_8A_15__normal.jpg" TargetMode="External"/><Relationship Id="rId5623" Type="http://schemas.openxmlformats.org/officeDocument/2006/relationships/hyperlink" Target="https://twitter.com/a7mad555" TargetMode="External"/><Relationship Id="rId1819" Type="http://schemas.openxmlformats.org/officeDocument/2006/relationships/hyperlink" Target="https://pbs.twimg.com/profile_banners/2382642193/1513626739" TargetMode="External"/><Relationship Id="rId4225" Type="http://schemas.openxmlformats.org/officeDocument/2006/relationships/hyperlink" Target="http://pbs.twimg.com/profile_images/1193245098370306049/Vd5TRwo7_normal.jpg" TargetMode="External"/><Relationship Id="rId2190" Type="http://schemas.openxmlformats.org/officeDocument/2006/relationships/hyperlink" Target="http://abs.twimg.com/images/themes/theme1/bg.png" TargetMode="External"/><Relationship Id="rId3241" Type="http://schemas.openxmlformats.org/officeDocument/2006/relationships/hyperlink" Target="http://pbs.twimg.com/profile_images/888502778766647296/0t3VIYIf_normal.jpg" TargetMode="External"/><Relationship Id="rId6397" Type="http://schemas.openxmlformats.org/officeDocument/2006/relationships/hyperlink" Target="https://twitter.com/0qtober" TargetMode="External"/><Relationship Id="rId162" Type="http://schemas.openxmlformats.org/officeDocument/2006/relationships/hyperlink" Target="https://t.co/DWLJZTkeCb" TargetMode="External"/><Relationship Id="rId6464" Type="http://schemas.openxmlformats.org/officeDocument/2006/relationships/hyperlink" Target="https://twitter.com/maryam82438352" TargetMode="External"/><Relationship Id="rId979" Type="http://schemas.openxmlformats.org/officeDocument/2006/relationships/hyperlink" Target="https://pbs.twimg.com/profile_banners/1103773613994463233/1577578768" TargetMode="External"/><Relationship Id="rId5066" Type="http://schemas.openxmlformats.org/officeDocument/2006/relationships/hyperlink" Target="https://twitter.com/suotalfajer" TargetMode="External"/><Relationship Id="rId5480" Type="http://schemas.openxmlformats.org/officeDocument/2006/relationships/hyperlink" Target="https://twitter.com/borashid44" TargetMode="External"/><Relationship Id="rId6117" Type="http://schemas.openxmlformats.org/officeDocument/2006/relationships/hyperlink" Target="https://twitter.com/queerqatari" TargetMode="External"/><Relationship Id="rId6531" Type="http://schemas.openxmlformats.org/officeDocument/2006/relationships/hyperlink" Target="https://twitter.com/qatar7667" TargetMode="External"/><Relationship Id="rId4082" Type="http://schemas.openxmlformats.org/officeDocument/2006/relationships/hyperlink" Target="http://pbs.twimg.com/profile_images/1210480524688539648/OcklCy-u_normal.jpg" TargetMode="External"/><Relationship Id="rId5133" Type="http://schemas.openxmlformats.org/officeDocument/2006/relationships/hyperlink" Target="https://twitter.com/cristianfvs09" TargetMode="External"/><Relationship Id="rId1676" Type="http://schemas.openxmlformats.org/officeDocument/2006/relationships/hyperlink" Target="https://pbs.twimg.com/profile_banners/390674056/1548011260" TargetMode="External"/><Relationship Id="rId2727" Type="http://schemas.openxmlformats.org/officeDocument/2006/relationships/hyperlink" Target="http://abs.twimg.com/images/themes/theme5/bg.gif" TargetMode="External"/><Relationship Id="rId1329" Type="http://schemas.openxmlformats.org/officeDocument/2006/relationships/hyperlink" Target="https://pbs.twimg.com/profile_banners/242031695/1578936500" TargetMode="External"/><Relationship Id="rId1743" Type="http://schemas.openxmlformats.org/officeDocument/2006/relationships/hyperlink" Target="https://pbs.twimg.com/profile_banners/1208064175311933446/1576863304" TargetMode="External"/><Relationship Id="rId4899" Type="http://schemas.openxmlformats.org/officeDocument/2006/relationships/hyperlink" Target="http://pbs.twimg.com/profile_images/956650346457124864/Dq-ZigEm_normal.jpg" TargetMode="External"/><Relationship Id="rId5200" Type="http://schemas.openxmlformats.org/officeDocument/2006/relationships/hyperlink" Target="https://twitter.com/meneya27" TargetMode="External"/><Relationship Id="rId35" Type="http://schemas.openxmlformats.org/officeDocument/2006/relationships/hyperlink" Target="https://t.co/QbyYhaSYtl" TargetMode="External"/><Relationship Id="rId1810" Type="http://schemas.openxmlformats.org/officeDocument/2006/relationships/hyperlink" Target="https://pbs.twimg.com/profile_banners/1075060572964773888/1580127380" TargetMode="External"/><Relationship Id="rId4966" Type="http://schemas.openxmlformats.org/officeDocument/2006/relationships/hyperlink" Target="https://twitter.com/lgbtqplusbot" TargetMode="External"/><Relationship Id="rId3568" Type="http://schemas.openxmlformats.org/officeDocument/2006/relationships/hyperlink" Target="http://pbs.twimg.com/profile_images/1096840695061663745/X0ClPyj2_normal.jpg" TargetMode="External"/><Relationship Id="rId3982" Type="http://schemas.openxmlformats.org/officeDocument/2006/relationships/hyperlink" Target="http://pbs.twimg.com/profile_images/570157980231929856/ts3nt-K3_normal.jpeg" TargetMode="External"/><Relationship Id="rId4619" Type="http://schemas.openxmlformats.org/officeDocument/2006/relationships/hyperlink" Target="http://pbs.twimg.com/profile_images/1107413973161390081/jLowy9dY_normal.jpg" TargetMode="External"/><Relationship Id="rId489" Type="http://schemas.openxmlformats.org/officeDocument/2006/relationships/hyperlink" Target="https://pbs.twimg.com/profile_banners/878070530162733057/1567791949" TargetMode="External"/><Relationship Id="rId2584" Type="http://schemas.openxmlformats.org/officeDocument/2006/relationships/hyperlink" Target="http://abs.twimg.com/images/themes/theme9/bg.gif" TargetMode="External"/><Relationship Id="rId3635" Type="http://schemas.openxmlformats.org/officeDocument/2006/relationships/hyperlink" Target="http://pbs.twimg.com/profile_images/1176409486891855872/lN2f429C_normal.jpg" TargetMode="External"/><Relationship Id="rId6041" Type="http://schemas.openxmlformats.org/officeDocument/2006/relationships/hyperlink" Target="https://twitter.com/dosarimo" TargetMode="External"/><Relationship Id="rId556" Type="http://schemas.openxmlformats.org/officeDocument/2006/relationships/hyperlink" Target="https://pbs.twimg.com/profile_banners/2489727476/1508849005" TargetMode="External"/><Relationship Id="rId1186" Type="http://schemas.openxmlformats.org/officeDocument/2006/relationships/hyperlink" Target="https://pbs.twimg.com/profile_banners/1919271212/1579965303" TargetMode="External"/><Relationship Id="rId2237" Type="http://schemas.openxmlformats.org/officeDocument/2006/relationships/hyperlink" Target="http://abs.twimg.com/images/themes/theme1/bg.png" TargetMode="External"/><Relationship Id="rId209" Type="http://schemas.openxmlformats.org/officeDocument/2006/relationships/hyperlink" Target="https://t.co/zLFXS894wf" TargetMode="External"/><Relationship Id="rId970" Type="http://schemas.openxmlformats.org/officeDocument/2006/relationships/hyperlink" Target="https://pbs.twimg.com/profile_banners/1129410322366963712/1571312228" TargetMode="External"/><Relationship Id="rId1253" Type="http://schemas.openxmlformats.org/officeDocument/2006/relationships/hyperlink" Target="https://pbs.twimg.com/profile_banners/3590410815/1535841075" TargetMode="External"/><Relationship Id="rId2651" Type="http://schemas.openxmlformats.org/officeDocument/2006/relationships/hyperlink" Target="http://abs.twimg.com/images/themes/theme1/bg.png" TargetMode="External"/><Relationship Id="rId3702" Type="http://schemas.openxmlformats.org/officeDocument/2006/relationships/hyperlink" Target="http://pbs.twimg.com/profile_images/1222900093029777408/Ax8k_Zu9_normal.jpg" TargetMode="External"/><Relationship Id="rId6858" Type="http://schemas.openxmlformats.org/officeDocument/2006/relationships/hyperlink" Target="https://twitter.com/qaqataria" TargetMode="External"/><Relationship Id="rId623" Type="http://schemas.openxmlformats.org/officeDocument/2006/relationships/hyperlink" Target="https://pbs.twimg.com/profile_banners/3281396604/1575927529" TargetMode="External"/><Relationship Id="rId2304" Type="http://schemas.openxmlformats.org/officeDocument/2006/relationships/hyperlink" Target="http://abs.twimg.com/images/themes/theme1/bg.png" TargetMode="External"/><Relationship Id="rId5874" Type="http://schemas.openxmlformats.org/officeDocument/2006/relationships/hyperlink" Target="https://twitter.com/lilysrkm" TargetMode="External"/><Relationship Id="rId1320" Type="http://schemas.openxmlformats.org/officeDocument/2006/relationships/hyperlink" Target="https://pbs.twimg.com/profile_banners/1169218735523205120/1567738447" TargetMode="External"/><Relationship Id="rId4476" Type="http://schemas.openxmlformats.org/officeDocument/2006/relationships/hyperlink" Target="http://pbs.twimg.com/profile_images/912539606590959616/3N7DZrIT_normal.jpg" TargetMode="External"/><Relationship Id="rId4890" Type="http://schemas.openxmlformats.org/officeDocument/2006/relationships/hyperlink" Target="http://pbs.twimg.com/profile_images/1005367747155496960/5Wwbf5dR_normal.jpg" TargetMode="External"/><Relationship Id="rId5527" Type="http://schemas.openxmlformats.org/officeDocument/2006/relationships/hyperlink" Target="https://twitter.com/hissahamed" TargetMode="External"/><Relationship Id="rId5941" Type="http://schemas.openxmlformats.org/officeDocument/2006/relationships/hyperlink" Target="https://twitter.com/scorpion_qatar" TargetMode="External"/><Relationship Id="rId3078" Type="http://schemas.openxmlformats.org/officeDocument/2006/relationships/hyperlink" Target="http://pbs.twimg.com/profile_images/508940938710765568/1ohqr0ta_normal.jpeg" TargetMode="External"/><Relationship Id="rId3492" Type="http://schemas.openxmlformats.org/officeDocument/2006/relationships/hyperlink" Target="http://pbs.twimg.com/profile_images/1203286973936492545/MapQFMEI_normal.jpg" TargetMode="External"/><Relationship Id="rId4129" Type="http://schemas.openxmlformats.org/officeDocument/2006/relationships/hyperlink" Target="http://pbs.twimg.com/profile_images/1117398964943429632/9nJ68Xc-_normal.jpg" TargetMode="External"/><Relationship Id="rId4543" Type="http://schemas.openxmlformats.org/officeDocument/2006/relationships/hyperlink" Target="http://pbs.twimg.com/profile_images/520541057272922112/ncqhpii8_normal.jpeg" TargetMode="External"/><Relationship Id="rId2094" Type="http://schemas.openxmlformats.org/officeDocument/2006/relationships/hyperlink" Target="http://abs.twimg.com/images/themes/theme1/bg.png" TargetMode="External"/><Relationship Id="rId3145" Type="http://schemas.openxmlformats.org/officeDocument/2006/relationships/hyperlink" Target="http://pbs.twimg.com/profile_images/1211355643896090624/8JLgVJ7N_normal.jpg" TargetMode="External"/><Relationship Id="rId4610" Type="http://schemas.openxmlformats.org/officeDocument/2006/relationships/hyperlink" Target="http://pbs.twimg.com/profile_images/1135792728086843393/II2NKfaP_normal.jpg" TargetMode="External"/><Relationship Id="rId480" Type="http://schemas.openxmlformats.org/officeDocument/2006/relationships/hyperlink" Target="https://pbs.twimg.com/profile_banners/963049740144467968/1554277884" TargetMode="External"/><Relationship Id="rId2161" Type="http://schemas.openxmlformats.org/officeDocument/2006/relationships/hyperlink" Target="http://abs.twimg.com/images/themes/theme13/bg.gif" TargetMode="External"/><Relationship Id="rId3212" Type="http://schemas.openxmlformats.org/officeDocument/2006/relationships/hyperlink" Target="http://pbs.twimg.com/profile_images/2733420750/49b33baba80cb25062f8d698987b4dcf_normal.jpeg" TargetMode="External"/><Relationship Id="rId6368" Type="http://schemas.openxmlformats.org/officeDocument/2006/relationships/hyperlink" Target="https://twitter.com/ahmadinho99" TargetMode="External"/><Relationship Id="rId133" Type="http://schemas.openxmlformats.org/officeDocument/2006/relationships/hyperlink" Target="https://t.co/7QzaacLXVg" TargetMode="External"/><Relationship Id="rId5384" Type="http://schemas.openxmlformats.org/officeDocument/2006/relationships/hyperlink" Target="https://twitter.com/eeju7rn1vuibedj" TargetMode="External"/><Relationship Id="rId6782" Type="http://schemas.openxmlformats.org/officeDocument/2006/relationships/hyperlink" Target="https://twitter.com/pfvxwnolyy43ak2" TargetMode="External"/><Relationship Id="rId200" Type="http://schemas.openxmlformats.org/officeDocument/2006/relationships/hyperlink" Target="https://t.co/vUTlNhJwYI" TargetMode="External"/><Relationship Id="rId2978" Type="http://schemas.openxmlformats.org/officeDocument/2006/relationships/hyperlink" Target="http://pbs.twimg.com/profile_images/663074315760369664/3dxLlt2y_normal.jpg" TargetMode="External"/><Relationship Id="rId5037" Type="http://schemas.openxmlformats.org/officeDocument/2006/relationships/hyperlink" Target="https://twitter.com/malshafi" TargetMode="External"/><Relationship Id="rId6435" Type="http://schemas.openxmlformats.org/officeDocument/2006/relationships/hyperlink" Target="https://twitter.com/mashaeeell__" TargetMode="External"/><Relationship Id="rId1994" Type="http://schemas.openxmlformats.org/officeDocument/2006/relationships/hyperlink" Target="http://abs.twimg.com/images/themes/theme1/bg.png" TargetMode="External"/><Relationship Id="rId5451" Type="http://schemas.openxmlformats.org/officeDocument/2006/relationships/hyperlink" Target="https://twitter.com/fajalthani" TargetMode="External"/><Relationship Id="rId6502" Type="http://schemas.openxmlformats.org/officeDocument/2006/relationships/hyperlink" Target="https://twitter.com/alsiliyh" TargetMode="External"/><Relationship Id="rId1647" Type="http://schemas.openxmlformats.org/officeDocument/2006/relationships/hyperlink" Target="https://pbs.twimg.com/profile_banners/330043138/1497663190" TargetMode="External"/><Relationship Id="rId4053" Type="http://schemas.openxmlformats.org/officeDocument/2006/relationships/hyperlink" Target="http://pbs.twimg.com/profile_images/599801357327933440/MT80_Qvz_normal.jpg" TargetMode="External"/><Relationship Id="rId5104" Type="http://schemas.openxmlformats.org/officeDocument/2006/relationships/hyperlink" Target="https://twitter.com/bentalnoor353" TargetMode="External"/><Relationship Id="rId1714" Type="http://schemas.openxmlformats.org/officeDocument/2006/relationships/hyperlink" Target="https://pbs.twimg.com/profile_banners/876515381787144192/1552761426" TargetMode="External"/><Relationship Id="rId4120" Type="http://schemas.openxmlformats.org/officeDocument/2006/relationships/hyperlink" Target="http://pbs.twimg.com/profile_images/985718598218825728/wAKX4-Oa_normal.jpg" TargetMode="External"/><Relationship Id="rId6292" Type="http://schemas.openxmlformats.org/officeDocument/2006/relationships/hyperlink" Target="https://twitter.com/mohammedalnaim5" TargetMode="External"/><Relationship Id="rId2488" Type="http://schemas.openxmlformats.org/officeDocument/2006/relationships/hyperlink" Target="http://abs.twimg.com/images/themes/theme1/bg.png" TargetMode="External"/><Relationship Id="rId3886" Type="http://schemas.openxmlformats.org/officeDocument/2006/relationships/hyperlink" Target="http://pbs.twimg.com/profile_images/510397679134703616/QchILDBf_normal.jpeg" TargetMode="External"/><Relationship Id="rId4937" Type="http://schemas.openxmlformats.org/officeDocument/2006/relationships/hyperlink" Target="https://twitter.com/bee_sh3" TargetMode="External"/><Relationship Id="rId3539" Type="http://schemas.openxmlformats.org/officeDocument/2006/relationships/hyperlink" Target="http://pbs.twimg.com/profile_images/1208029831721566208/iB79qUTJ_normal.jpg" TargetMode="External"/><Relationship Id="rId3953" Type="http://schemas.openxmlformats.org/officeDocument/2006/relationships/hyperlink" Target="http://pbs.twimg.com/profile_images/1070406062921142273/_uYbgnf1_normal.jpg" TargetMode="External"/><Relationship Id="rId6012" Type="http://schemas.openxmlformats.org/officeDocument/2006/relationships/hyperlink" Target="https://twitter.com/mohammed_almeer" TargetMode="External"/><Relationship Id="rId874" Type="http://schemas.openxmlformats.org/officeDocument/2006/relationships/hyperlink" Target="https://pbs.twimg.com/profile_banners/875641594291953664/1497604661" TargetMode="External"/><Relationship Id="rId2555" Type="http://schemas.openxmlformats.org/officeDocument/2006/relationships/hyperlink" Target="http://abs.twimg.com/images/themes/theme1/bg.png" TargetMode="External"/><Relationship Id="rId3606" Type="http://schemas.openxmlformats.org/officeDocument/2006/relationships/hyperlink" Target="http://pbs.twimg.com/profile_images/1142474759395061760/Oczkdb_p_normal.jpg" TargetMode="External"/><Relationship Id="rId527" Type="http://schemas.openxmlformats.org/officeDocument/2006/relationships/hyperlink" Target="https://pbs.twimg.com/profile_banners/828935713/1558290455" TargetMode="External"/><Relationship Id="rId941" Type="http://schemas.openxmlformats.org/officeDocument/2006/relationships/hyperlink" Target="https://pbs.twimg.com/profile_banners/272533635/1568463947" TargetMode="External"/><Relationship Id="rId1157" Type="http://schemas.openxmlformats.org/officeDocument/2006/relationships/hyperlink" Target="https://pbs.twimg.com/profile_banners/3191486532/1576685341" TargetMode="External"/><Relationship Id="rId1571" Type="http://schemas.openxmlformats.org/officeDocument/2006/relationships/hyperlink" Target="https://pbs.twimg.com/profile_banners/131327030/1513551562" TargetMode="External"/><Relationship Id="rId2208" Type="http://schemas.openxmlformats.org/officeDocument/2006/relationships/hyperlink" Target="http://abs.twimg.com/images/themes/theme1/bg.png" TargetMode="External"/><Relationship Id="rId2622" Type="http://schemas.openxmlformats.org/officeDocument/2006/relationships/hyperlink" Target="http://abs.twimg.com/images/themes/theme1/bg.png" TargetMode="External"/><Relationship Id="rId5778" Type="http://schemas.openxmlformats.org/officeDocument/2006/relationships/hyperlink" Target="https://twitter.com/qtr20083" TargetMode="External"/><Relationship Id="rId6829" Type="http://schemas.openxmlformats.org/officeDocument/2006/relationships/hyperlink" Target="https://twitter.com/abeer_967" TargetMode="External"/><Relationship Id="rId1224" Type="http://schemas.openxmlformats.org/officeDocument/2006/relationships/hyperlink" Target="https://pbs.twimg.com/profile_banners/263681359/1569948828" TargetMode="External"/><Relationship Id="rId4794" Type="http://schemas.openxmlformats.org/officeDocument/2006/relationships/hyperlink" Target="http://pbs.twimg.com/profile_images/1177700520938655745/Gf5RFSkG_normal.jpg" TargetMode="External"/><Relationship Id="rId5845" Type="http://schemas.openxmlformats.org/officeDocument/2006/relationships/hyperlink" Target="https://twitter.com/alddaannays" TargetMode="External"/><Relationship Id="rId3396" Type="http://schemas.openxmlformats.org/officeDocument/2006/relationships/hyperlink" Target="http://pbs.twimg.com/profile_images/1000402579765903360/euv5ARmj_normal.jpg" TargetMode="External"/><Relationship Id="rId4447" Type="http://schemas.openxmlformats.org/officeDocument/2006/relationships/hyperlink" Target="http://pbs.twimg.com/profile_images/944141684572676097/HK2VJHZs_normal.jpg" TargetMode="External"/><Relationship Id="rId3049" Type="http://schemas.openxmlformats.org/officeDocument/2006/relationships/hyperlink" Target="http://pbs.twimg.com/profile_images/1177245231105925121/YwY1r8gr_normal.jpg" TargetMode="External"/><Relationship Id="rId3463" Type="http://schemas.openxmlformats.org/officeDocument/2006/relationships/hyperlink" Target="http://pbs.twimg.com/profile_images/1212483376634089472/4zzsq1g1_normal.jpg" TargetMode="External"/><Relationship Id="rId4861" Type="http://schemas.openxmlformats.org/officeDocument/2006/relationships/hyperlink" Target="http://pbs.twimg.com/profile_images/1207010695444860931/GOYCCJ63_normal.jpg" TargetMode="External"/><Relationship Id="rId5912" Type="http://schemas.openxmlformats.org/officeDocument/2006/relationships/hyperlink" Target="https://twitter.com/abdullah974a" TargetMode="External"/><Relationship Id="rId384" Type="http://schemas.openxmlformats.org/officeDocument/2006/relationships/hyperlink" Target="https://pbs.twimg.com/profile_banners/345716478/1501507962" TargetMode="External"/><Relationship Id="rId2065" Type="http://schemas.openxmlformats.org/officeDocument/2006/relationships/hyperlink" Target="http://abs.twimg.com/images/themes/theme14/bg.gif" TargetMode="External"/><Relationship Id="rId3116" Type="http://schemas.openxmlformats.org/officeDocument/2006/relationships/hyperlink" Target="http://pbs.twimg.com/profile_images/1208312304380592128/t82jooCa_normal.jpg" TargetMode="External"/><Relationship Id="rId4514" Type="http://schemas.openxmlformats.org/officeDocument/2006/relationships/hyperlink" Target="http://pbs.twimg.com/profile_images/1001643314171412480/gluHmS4e_normal.jpg" TargetMode="External"/><Relationship Id="rId1081" Type="http://schemas.openxmlformats.org/officeDocument/2006/relationships/hyperlink" Target="https://pbs.twimg.com/profile_banners/2713820011/1574762034" TargetMode="External"/><Relationship Id="rId3530" Type="http://schemas.openxmlformats.org/officeDocument/2006/relationships/hyperlink" Target="http://pbs.twimg.com/profile_images/885644912363945985/X8zA0aHI_normal.jpg" TargetMode="External"/><Relationship Id="rId6686" Type="http://schemas.openxmlformats.org/officeDocument/2006/relationships/hyperlink" Target="https://twitter.com/fidaazaanin" TargetMode="External"/><Relationship Id="rId451" Type="http://schemas.openxmlformats.org/officeDocument/2006/relationships/hyperlink" Target="https://pbs.twimg.com/profile_banners/1021544385551454209/1544274120" TargetMode="External"/><Relationship Id="rId2132" Type="http://schemas.openxmlformats.org/officeDocument/2006/relationships/hyperlink" Target="http://abs.twimg.com/images/themes/theme1/bg.png" TargetMode="External"/><Relationship Id="rId5288" Type="http://schemas.openxmlformats.org/officeDocument/2006/relationships/hyperlink" Target="https://twitter.com/majed_aljabara" TargetMode="External"/><Relationship Id="rId6339" Type="http://schemas.openxmlformats.org/officeDocument/2006/relationships/hyperlink" Target="https://twitter.com/omhamad97" TargetMode="External"/><Relationship Id="rId6753" Type="http://schemas.openxmlformats.org/officeDocument/2006/relationships/hyperlink" Target="https://twitter.com/alsubaey_a" TargetMode="External"/><Relationship Id="rId104" Type="http://schemas.openxmlformats.org/officeDocument/2006/relationships/hyperlink" Target="https://t.co/qhHR93cpO9" TargetMode="External"/><Relationship Id="rId1898" Type="http://schemas.openxmlformats.org/officeDocument/2006/relationships/hyperlink" Target="http://abs.twimg.com/images/themes/theme1/bg.png" TargetMode="External"/><Relationship Id="rId2949" Type="http://schemas.openxmlformats.org/officeDocument/2006/relationships/hyperlink" Target="http://abs.twimg.com/images/themes/theme1/bg.png" TargetMode="External"/><Relationship Id="rId5355" Type="http://schemas.openxmlformats.org/officeDocument/2006/relationships/hyperlink" Target="https://twitter.com/kwt221122" TargetMode="External"/><Relationship Id="rId6406" Type="http://schemas.openxmlformats.org/officeDocument/2006/relationships/hyperlink" Target="https://twitter.com/hayah__" TargetMode="External"/><Relationship Id="rId6820" Type="http://schemas.openxmlformats.org/officeDocument/2006/relationships/hyperlink" Target="https://twitter.com/ahmad19665550" TargetMode="External"/><Relationship Id="rId4371" Type="http://schemas.openxmlformats.org/officeDocument/2006/relationships/hyperlink" Target="http://pbs.twimg.com/profile_images/996349771043438592/XCk4xcuZ_normal.jpg" TargetMode="External"/><Relationship Id="rId5008" Type="http://schemas.openxmlformats.org/officeDocument/2006/relationships/hyperlink" Target="https://twitter.com/fahad00974" TargetMode="External"/><Relationship Id="rId5422" Type="http://schemas.openxmlformats.org/officeDocument/2006/relationships/hyperlink" Target="https://twitter.com/hasan444555" TargetMode="External"/><Relationship Id="rId1965" Type="http://schemas.openxmlformats.org/officeDocument/2006/relationships/hyperlink" Target="http://abs.twimg.com/images/themes/theme14/bg.gif" TargetMode="External"/><Relationship Id="rId4024" Type="http://schemas.openxmlformats.org/officeDocument/2006/relationships/hyperlink" Target="http://pbs.twimg.com/profile_images/1003767546867257344/zKXwO6zq_normal.jpg" TargetMode="External"/><Relationship Id="rId1618" Type="http://schemas.openxmlformats.org/officeDocument/2006/relationships/hyperlink" Target="https://pbs.twimg.com/profile_banners/1008867981852594176/1530732425" TargetMode="External"/><Relationship Id="rId3040" Type="http://schemas.openxmlformats.org/officeDocument/2006/relationships/hyperlink" Target="http://pbs.twimg.com/profile_images/1189112093015973888/KuavuVGM_normal.jpg" TargetMode="External"/><Relationship Id="rId6196" Type="http://schemas.openxmlformats.org/officeDocument/2006/relationships/hyperlink" Target="https://twitter.com/alandersh" TargetMode="External"/><Relationship Id="rId3857" Type="http://schemas.openxmlformats.org/officeDocument/2006/relationships/hyperlink" Target="http://pbs.twimg.com/profile_images/1213426075981799425/_W_cIoys_normal.jpg" TargetMode="External"/><Relationship Id="rId4908" Type="http://schemas.openxmlformats.org/officeDocument/2006/relationships/hyperlink" Target="http://pbs.twimg.com/profile_images/887479526459965440/3-GBICEW_normal.jpg" TargetMode="External"/><Relationship Id="rId6263" Type="http://schemas.openxmlformats.org/officeDocument/2006/relationships/hyperlink" Target="https://twitter.com/extra_thoughts" TargetMode="External"/><Relationship Id="rId778" Type="http://schemas.openxmlformats.org/officeDocument/2006/relationships/hyperlink" Target="https://pbs.twimg.com/profile_banners/1206936792768929792/1576848387" TargetMode="External"/><Relationship Id="rId2459" Type="http://schemas.openxmlformats.org/officeDocument/2006/relationships/hyperlink" Target="http://abs.twimg.com/images/themes/theme1/bg.png" TargetMode="External"/><Relationship Id="rId2873" Type="http://schemas.openxmlformats.org/officeDocument/2006/relationships/hyperlink" Target="http://abs.twimg.com/images/themes/theme13/bg.gif" TargetMode="External"/><Relationship Id="rId3924" Type="http://schemas.openxmlformats.org/officeDocument/2006/relationships/hyperlink" Target="http://pbs.twimg.com/profile_images/1218287120671965184/Vq-dj33v_normal.jpg" TargetMode="External"/><Relationship Id="rId6330" Type="http://schemas.openxmlformats.org/officeDocument/2006/relationships/hyperlink" Target="https://twitter.com/dalalalaqeedi" TargetMode="External"/><Relationship Id="rId845" Type="http://schemas.openxmlformats.org/officeDocument/2006/relationships/hyperlink" Target="https://pbs.twimg.com/profile_banners/515977295/1578103048" TargetMode="External"/><Relationship Id="rId1475" Type="http://schemas.openxmlformats.org/officeDocument/2006/relationships/hyperlink" Target="https://pbs.twimg.com/profile_banners/350086284/1384215229" TargetMode="External"/><Relationship Id="rId2526" Type="http://schemas.openxmlformats.org/officeDocument/2006/relationships/hyperlink" Target="http://abs.twimg.com/images/themes/theme1/bg.png" TargetMode="External"/><Relationship Id="rId1128" Type="http://schemas.openxmlformats.org/officeDocument/2006/relationships/hyperlink" Target="https://pbs.twimg.com/profile_banners/1667560482/1570452930" TargetMode="External"/><Relationship Id="rId1542" Type="http://schemas.openxmlformats.org/officeDocument/2006/relationships/hyperlink" Target="https://pbs.twimg.com/profile_banners/1125947823231574016/1557284134" TargetMode="External"/><Relationship Id="rId2940" Type="http://schemas.openxmlformats.org/officeDocument/2006/relationships/hyperlink" Target="http://abs.twimg.com/images/themes/theme1/bg.png" TargetMode="External"/><Relationship Id="rId4698" Type="http://schemas.openxmlformats.org/officeDocument/2006/relationships/hyperlink" Target="http://pbs.twimg.com/profile_images/1215779284947800065/39zHtJPX_normal.jpg" TargetMode="External"/><Relationship Id="rId5749" Type="http://schemas.openxmlformats.org/officeDocument/2006/relationships/hyperlink" Target="https://twitter.com/amh07_" TargetMode="External"/><Relationship Id="rId912" Type="http://schemas.openxmlformats.org/officeDocument/2006/relationships/hyperlink" Target="https://pbs.twimg.com/profile_banners/2523071444/1552680714" TargetMode="External"/><Relationship Id="rId4765" Type="http://schemas.openxmlformats.org/officeDocument/2006/relationships/hyperlink" Target="http://pbs.twimg.com/profile_images/581946366215114753/j37d51nI_normal.jpg" TargetMode="External"/><Relationship Id="rId5816" Type="http://schemas.openxmlformats.org/officeDocument/2006/relationships/hyperlink" Target="https://twitter.com/dandonish" TargetMode="External"/><Relationship Id="rId288" Type="http://schemas.openxmlformats.org/officeDocument/2006/relationships/hyperlink" Target="https://t.co/XlW5ELjgUg" TargetMode="External"/><Relationship Id="rId3367" Type="http://schemas.openxmlformats.org/officeDocument/2006/relationships/hyperlink" Target="http://pbs.twimg.com/profile_images/873954835522912257/I3NNMaeb_normal.jpg" TargetMode="External"/><Relationship Id="rId3781" Type="http://schemas.openxmlformats.org/officeDocument/2006/relationships/hyperlink" Target="http://pbs.twimg.com/profile_images/1223553028185378817/8gA1qIoV_normal.jpg" TargetMode="External"/><Relationship Id="rId4418" Type="http://schemas.openxmlformats.org/officeDocument/2006/relationships/hyperlink" Target="http://pbs.twimg.com/profile_images/1203980208954580994/aNczGrMM_normal.jpg" TargetMode="External"/><Relationship Id="rId4832" Type="http://schemas.openxmlformats.org/officeDocument/2006/relationships/hyperlink" Target="http://pbs.twimg.com/profile_images/867820551884206080/YdrBWUE3_normal.jpg" TargetMode="External"/><Relationship Id="rId2383" Type="http://schemas.openxmlformats.org/officeDocument/2006/relationships/hyperlink" Target="http://abs.twimg.com/images/themes/theme1/bg.png" TargetMode="External"/><Relationship Id="rId3434" Type="http://schemas.openxmlformats.org/officeDocument/2006/relationships/hyperlink" Target="http://pbs.twimg.com/profile_images/1036449079398735872/vDVpSjog_normal.jpg" TargetMode="External"/><Relationship Id="rId355" Type="http://schemas.openxmlformats.org/officeDocument/2006/relationships/hyperlink" Target="https://pbs.twimg.com/profile_banners/1204482597834952705/1576044730" TargetMode="External"/><Relationship Id="rId2036" Type="http://schemas.openxmlformats.org/officeDocument/2006/relationships/hyperlink" Target="http://abs.twimg.com/images/themes/theme17/bg.gif" TargetMode="External"/><Relationship Id="rId2450" Type="http://schemas.openxmlformats.org/officeDocument/2006/relationships/hyperlink" Target="http://abs.twimg.com/images/themes/theme11/bg.gif" TargetMode="External"/><Relationship Id="rId3501" Type="http://schemas.openxmlformats.org/officeDocument/2006/relationships/hyperlink" Target="http://pbs.twimg.com/profile_images/1175641535838334976/OqKppM6W_normal.jpg" TargetMode="External"/><Relationship Id="rId6657" Type="http://schemas.openxmlformats.org/officeDocument/2006/relationships/hyperlink" Target="https://twitter.com/nodiina" TargetMode="External"/><Relationship Id="rId422" Type="http://schemas.openxmlformats.org/officeDocument/2006/relationships/hyperlink" Target="https://pbs.twimg.com/profile_banners/3229639860/1559687852" TargetMode="External"/><Relationship Id="rId1052" Type="http://schemas.openxmlformats.org/officeDocument/2006/relationships/hyperlink" Target="https://pbs.twimg.com/profile_banners/1023386743272132609/1568173123" TargetMode="External"/><Relationship Id="rId2103" Type="http://schemas.openxmlformats.org/officeDocument/2006/relationships/hyperlink" Target="http://abs.twimg.com/images/themes/theme1/bg.png" TargetMode="External"/><Relationship Id="rId5259" Type="http://schemas.openxmlformats.org/officeDocument/2006/relationships/hyperlink" Target="https://twitter.com/ralgharair" TargetMode="External"/><Relationship Id="rId5673" Type="http://schemas.openxmlformats.org/officeDocument/2006/relationships/hyperlink" Target="https://twitter.com/marsadqatar" TargetMode="External"/><Relationship Id="rId4275" Type="http://schemas.openxmlformats.org/officeDocument/2006/relationships/hyperlink" Target="http://pbs.twimg.com/profile_images/1214319262631940097/HENllXug_normal.jpg" TargetMode="External"/><Relationship Id="rId5326" Type="http://schemas.openxmlformats.org/officeDocument/2006/relationships/hyperlink" Target="https://twitter.com/hussenabunada" TargetMode="External"/><Relationship Id="rId6724" Type="http://schemas.openxmlformats.org/officeDocument/2006/relationships/hyperlink" Target="https://twitter.com/lilywhi00429514" TargetMode="External"/><Relationship Id="rId1869" Type="http://schemas.openxmlformats.org/officeDocument/2006/relationships/hyperlink" Target="http://abs.twimg.com/images/themes/theme18/bg.gif" TargetMode="External"/><Relationship Id="rId3291" Type="http://schemas.openxmlformats.org/officeDocument/2006/relationships/hyperlink" Target="http://pbs.twimg.com/profile_images/1182028897413746688/3KYLs1KH_normal.jpg" TargetMode="External"/><Relationship Id="rId5740" Type="http://schemas.openxmlformats.org/officeDocument/2006/relationships/hyperlink" Target="https://twitter.com/binhamzh" TargetMode="External"/><Relationship Id="rId1936" Type="http://schemas.openxmlformats.org/officeDocument/2006/relationships/hyperlink" Target="http://abs.twimg.com/images/themes/theme1/bg.png" TargetMode="External"/><Relationship Id="rId4342" Type="http://schemas.openxmlformats.org/officeDocument/2006/relationships/hyperlink" Target="http://pbs.twimg.com/profile_images/1205511669818036225/-wGapY6J_normal.jpg" TargetMode="External"/><Relationship Id="rId3011" Type="http://schemas.openxmlformats.org/officeDocument/2006/relationships/hyperlink" Target="http://pbs.twimg.com/profile_images/1208287525120425984/hmiYmX2o_normal.jpg" TargetMode="External"/><Relationship Id="rId6167" Type="http://schemas.openxmlformats.org/officeDocument/2006/relationships/hyperlink" Target="https://twitter.com/ahad_i00" TargetMode="External"/><Relationship Id="rId6581" Type="http://schemas.openxmlformats.org/officeDocument/2006/relationships/hyperlink" Target="https://twitter.com/lawyerkhalid1" TargetMode="External"/><Relationship Id="rId2777" Type="http://schemas.openxmlformats.org/officeDocument/2006/relationships/hyperlink" Target="http://abs.twimg.com/images/themes/theme1/bg.png" TargetMode="External"/><Relationship Id="rId5183" Type="http://schemas.openxmlformats.org/officeDocument/2006/relationships/hyperlink" Target="https://twitter.com/mahasn88668127" TargetMode="External"/><Relationship Id="rId6234" Type="http://schemas.openxmlformats.org/officeDocument/2006/relationships/hyperlink" Target="https://twitter.com/essadiaries" TargetMode="External"/><Relationship Id="rId749" Type="http://schemas.openxmlformats.org/officeDocument/2006/relationships/hyperlink" Target="https://pbs.twimg.com/profile_banners/437239477/1552477789" TargetMode="External"/><Relationship Id="rId1379" Type="http://schemas.openxmlformats.org/officeDocument/2006/relationships/hyperlink" Target="https://pbs.twimg.com/profile_banners/138548706/1478862715" TargetMode="External"/><Relationship Id="rId3828" Type="http://schemas.openxmlformats.org/officeDocument/2006/relationships/hyperlink" Target="http://pbs.twimg.com/profile_images/1212459492392099842/gtaLLk6E_normal.jpg" TargetMode="External"/><Relationship Id="rId5250" Type="http://schemas.openxmlformats.org/officeDocument/2006/relationships/hyperlink" Target="https://twitter.com/malyahri" TargetMode="External"/><Relationship Id="rId6301" Type="http://schemas.openxmlformats.org/officeDocument/2006/relationships/hyperlink" Target="https://twitter.com/nsalthanii" TargetMode="External"/><Relationship Id="rId1793" Type="http://schemas.openxmlformats.org/officeDocument/2006/relationships/hyperlink" Target="https://pbs.twimg.com/profile_banners/392951301/1394453299" TargetMode="External"/><Relationship Id="rId2844" Type="http://schemas.openxmlformats.org/officeDocument/2006/relationships/hyperlink" Target="http://abs.twimg.com/images/themes/theme1/bg.png" TargetMode="External"/><Relationship Id="rId85" Type="http://schemas.openxmlformats.org/officeDocument/2006/relationships/hyperlink" Target="https://t.co/U6pvlHOMF9" TargetMode="External"/><Relationship Id="rId816" Type="http://schemas.openxmlformats.org/officeDocument/2006/relationships/hyperlink" Target="https://pbs.twimg.com/profile_banners/916030042173579264/1573219953" TargetMode="External"/><Relationship Id="rId1446" Type="http://schemas.openxmlformats.org/officeDocument/2006/relationships/hyperlink" Target="https://pbs.twimg.com/profile_banners/2693833154/1519673147" TargetMode="External"/><Relationship Id="rId1860" Type="http://schemas.openxmlformats.org/officeDocument/2006/relationships/hyperlink" Target="http://abs.twimg.com/images/themes/theme1/bg.png" TargetMode="External"/><Relationship Id="rId2911" Type="http://schemas.openxmlformats.org/officeDocument/2006/relationships/hyperlink" Target="http://abs.twimg.com/images/themes/theme1/bg.png" TargetMode="External"/><Relationship Id="rId1513" Type="http://schemas.openxmlformats.org/officeDocument/2006/relationships/hyperlink" Target="https://pbs.twimg.com/profile_banners/2932650146/1508864868" TargetMode="External"/><Relationship Id="rId4669" Type="http://schemas.openxmlformats.org/officeDocument/2006/relationships/hyperlink" Target="http://pbs.twimg.com/profile_images/1218052355591196673/iIGA9t-z_normal.jpg" TargetMode="External"/><Relationship Id="rId3685" Type="http://schemas.openxmlformats.org/officeDocument/2006/relationships/hyperlink" Target="http://pbs.twimg.com/profile_images/1208637385556340736/jQMEGwYE_normal.jpg" TargetMode="External"/><Relationship Id="rId4736" Type="http://schemas.openxmlformats.org/officeDocument/2006/relationships/hyperlink" Target="http://pbs.twimg.com/profile_images/1187190986935537665/GmmGT9in_normal.jpg" TargetMode="External"/><Relationship Id="rId6091" Type="http://schemas.openxmlformats.org/officeDocument/2006/relationships/hyperlink" Target="https://twitter.com/qatartarget" TargetMode="External"/><Relationship Id="rId2287" Type="http://schemas.openxmlformats.org/officeDocument/2006/relationships/hyperlink" Target="http://abs.twimg.com/images/themes/theme1/bg.png" TargetMode="External"/><Relationship Id="rId3338" Type="http://schemas.openxmlformats.org/officeDocument/2006/relationships/hyperlink" Target="http://pbs.twimg.com/profile_images/1743184350/UM_MOHAMMED_normal.jpg" TargetMode="External"/><Relationship Id="rId3752" Type="http://schemas.openxmlformats.org/officeDocument/2006/relationships/hyperlink" Target="http://pbs.twimg.com/profile_images/1201472831772614656/oyUSjB9Z_normal.jpg" TargetMode="External"/><Relationship Id="rId259" Type="http://schemas.openxmlformats.org/officeDocument/2006/relationships/hyperlink" Target="https://t.co/qTp8yhAlh8" TargetMode="External"/><Relationship Id="rId673" Type="http://schemas.openxmlformats.org/officeDocument/2006/relationships/hyperlink" Target="https://pbs.twimg.com/profile_banners/753027659077148672/1540968149" TargetMode="External"/><Relationship Id="rId2354" Type="http://schemas.openxmlformats.org/officeDocument/2006/relationships/hyperlink" Target="http://abs.twimg.com/images/themes/theme1/bg.png" TargetMode="External"/><Relationship Id="rId3405" Type="http://schemas.openxmlformats.org/officeDocument/2006/relationships/hyperlink" Target="http://pbs.twimg.com/profile_images/443589179445088257/0MsEmWmn_normal.jpeg" TargetMode="External"/><Relationship Id="rId4803" Type="http://schemas.openxmlformats.org/officeDocument/2006/relationships/hyperlink" Target="http://pbs.twimg.com/profile_images/1130978338066116608/hihOuqnq_normal.jpg" TargetMode="External"/><Relationship Id="rId326" Type="http://schemas.openxmlformats.org/officeDocument/2006/relationships/hyperlink" Target="https://pbs.twimg.com/profile_banners/995433556129271808/1567529915" TargetMode="External"/><Relationship Id="rId1370" Type="http://schemas.openxmlformats.org/officeDocument/2006/relationships/hyperlink" Target="https://pbs.twimg.com/profile_banners/4274689217/1572980386" TargetMode="External"/><Relationship Id="rId2007" Type="http://schemas.openxmlformats.org/officeDocument/2006/relationships/hyperlink" Target="http://abs.twimg.com/images/themes/theme1/bg.png" TargetMode="External"/><Relationship Id="rId740" Type="http://schemas.openxmlformats.org/officeDocument/2006/relationships/hyperlink" Target="https://pbs.twimg.com/profile_banners/715668762/1350201157" TargetMode="External"/><Relationship Id="rId1023" Type="http://schemas.openxmlformats.org/officeDocument/2006/relationships/hyperlink" Target="https://pbs.twimg.com/profile_banners/846586373687726080/1579149338" TargetMode="External"/><Relationship Id="rId2421" Type="http://schemas.openxmlformats.org/officeDocument/2006/relationships/hyperlink" Target="http://abs.twimg.com/images/themes/theme14/bg.gif" TargetMode="External"/><Relationship Id="rId4179" Type="http://schemas.openxmlformats.org/officeDocument/2006/relationships/hyperlink" Target="http://pbs.twimg.com/profile_images/1220518486264504320/xcqP0JW3_normal.jpg" TargetMode="External"/><Relationship Id="rId5577" Type="http://schemas.openxmlformats.org/officeDocument/2006/relationships/hyperlink" Target="https://twitter.com/4nsr" TargetMode="External"/><Relationship Id="rId5991" Type="http://schemas.openxmlformats.org/officeDocument/2006/relationships/hyperlink" Target="https://twitter.com/3enbins" TargetMode="External"/><Relationship Id="rId6628" Type="http://schemas.openxmlformats.org/officeDocument/2006/relationships/hyperlink" Target="https://twitter.com/jassim3333" TargetMode="External"/><Relationship Id="rId4593" Type="http://schemas.openxmlformats.org/officeDocument/2006/relationships/hyperlink" Target="http://pbs.twimg.com/profile_images/1213528210408783873/HSTBTsK0_normal.jpg" TargetMode="External"/><Relationship Id="rId5644" Type="http://schemas.openxmlformats.org/officeDocument/2006/relationships/hyperlink" Target="https://twitter.com/e7nas7" TargetMode="External"/><Relationship Id="rId3195" Type="http://schemas.openxmlformats.org/officeDocument/2006/relationships/hyperlink" Target="http://pbs.twimg.com/profile_images/1025786576423608320/T-6mZKGX_normal.jpg" TargetMode="External"/><Relationship Id="rId4246" Type="http://schemas.openxmlformats.org/officeDocument/2006/relationships/hyperlink" Target="http://pbs.twimg.com/profile_images/1168966252397760513/e6zs-A_K_normal.jpg" TargetMode="External"/><Relationship Id="rId4660" Type="http://schemas.openxmlformats.org/officeDocument/2006/relationships/hyperlink" Target="http://pbs.twimg.com/profile_images/1017681628737560576/-DP3XBuP_normal.jpg" TargetMode="External"/><Relationship Id="rId5711" Type="http://schemas.openxmlformats.org/officeDocument/2006/relationships/hyperlink" Target="https://twitter.com/iam_a92" TargetMode="External"/><Relationship Id="rId3262" Type="http://schemas.openxmlformats.org/officeDocument/2006/relationships/hyperlink" Target="http://pbs.twimg.com/profile_images/378800000040103835/2f225883bd9095f1927a0fafcfec88cd_normal.jpeg" TargetMode="External"/><Relationship Id="rId4313" Type="http://schemas.openxmlformats.org/officeDocument/2006/relationships/hyperlink" Target="http://pbs.twimg.com/profile_images/3406472383/c4531977fbd09dacb5a64a081e6a349f_normal.jpeg" TargetMode="External"/><Relationship Id="rId183" Type="http://schemas.openxmlformats.org/officeDocument/2006/relationships/hyperlink" Target="https://t.co/q8ciaZLPtm" TargetMode="External"/><Relationship Id="rId1907" Type="http://schemas.openxmlformats.org/officeDocument/2006/relationships/hyperlink" Target="http://abs.twimg.com/images/themes/theme9/bg.gif" TargetMode="External"/><Relationship Id="rId6485" Type="http://schemas.openxmlformats.org/officeDocument/2006/relationships/hyperlink" Target="https://twitter.com/tagreed_alemadi" TargetMode="External"/><Relationship Id="rId250" Type="http://schemas.openxmlformats.org/officeDocument/2006/relationships/hyperlink" Target="https://t.co/iG7HHKtHH0" TargetMode="External"/><Relationship Id="rId5087" Type="http://schemas.openxmlformats.org/officeDocument/2006/relationships/hyperlink" Target="https://twitter.com/qtr_msms" TargetMode="External"/><Relationship Id="rId6138" Type="http://schemas.openxmlformats.org/officeDocument/2006/relationships/hyperlink" Target="https://twitter.com/artalathal" TargetMode="External"/><Relationship Id="rId5154" Type="http://schemas.openxmlformats.org/officeDocument/2006/relationships/hyperlink" Target="https://twitter.com/974xc" TargetMode="External"/><Relationship Id="rId6552" Type="http://schemas.openxmlformats.org/officeDocument/2006/relationships/hyperlink" Target="https://twitter.com/2014althani" TargetMode="External"/><Relationship Id="rId1697" Type="http://schemas.openxmlformats.org/officeDocument/2006/relationships/hyperlink" Target="https://pbs.twimg.com/profile_banners/1314996738/1577767742" TargetMode="External"/><Relationship Id="rId2748" Type="http://schemas.openxmlformats.org/officeDocument/2006/relationships/hyperlink" Target="http://abs.twimg.com/images/themes/theme1/bg.png" TargetMode="External"/><Relationship Id="rId6205" Type="http://schemas.openxmlformats.org/officeDocument/2006/relationships/hyperlink" Target="https://twitter.com/qtr55543311" TargetMode="External"/><Relationship Id="rId1764" Type="http://schemas.openxmlformats.org/officeDocument/2006/relationships/hyperlink" Target="https://pbs.twimg.com/profile_banners/1206246520208678912/1576427194" TargetMode="External"/><Relationship Id="rId2815" Type="http://schemas.openxmlformats.org/officeDocument/2006/relationships/hyperlink" Target="http://abs.twimg.com/images/themes/theme1/bg.png" TargetMode="External"/><Relationship Id="rId4170" Type="http://schemas.openxmlformats.org/officeDocument/2006/relationships/hyperlink" Target="http://pbs.twimg.com/profile_images/1222793183358095360/_xrfx9GK_normal.jpg" TargetMode="External"/><Relationship Id="rId5221" Type="http://schemas.openxmlformats.org/officeDocument/2006/relationships/hyperlink" Target="https://twitter.com/ak770" TargetMode="External"/><Relationship Id="rId56" Type="http://schemas.openxmlformats.org/officeDocument/2006/relationships/hyperlink" Target="https://t.co/p7BeJlJaQx" TargetMode="External"/><Relationship Id="rId1417" Type="http://schemas.openxmlformats.org/officeDocument/2006/relationships/hyperlink" Target="https://pbs.twimg.com/profile_banners/420966460/1396256876" TargetMode="External"/><Relationship Id="rId1831" Type="http://schemas.openxmlformats.org/officeDocument/2006/relationships/hyperlink" Target="https://pbs.twimg.com/profile_banners/771703560375508992/1558959121" TargetMode="External"/><Relationship Id="rId4987" Type="http://schemas.openxmlformats.org/officeDocument/2006/relationships/hyperlink" Target="https://twitter.com/fifaworldcup" TargetMode="External"/><Relationship Id="rId3589" Type="http://schemas.openxmlformats.org/officeDocument/2006/relationships/hyperlink" Target="http://pbs.twimg.com/profile_images/1075050731244306432/4pCgMoji_normal.jpg" TargetMode="External"/><Relationship Id="rId6062" Type="http://schemas.openxmlformats.org/officeDocument/2006/relationships/hyperlink" Target="https://twitter.com/urdonyshaikh" TargetMode="External"/><Relationship Id="rId577" Type="http://schemas.openxmlformats.org/officeDocument/2006/relationships/hyperlink" Target="https://pbs.twimg.com/profile_banners/3145936212/1554960979"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pbs.twimg.com/profile_images/1125511565258690565/YGJrmKk5_normal.jpg" TargetMode="External"/><Relationship Id="rId4707" Type="http://schemas.openxmlformats.org/officeDocument/2006/relationships/hyperlink" Target="http://pbs.twimg.com/profile_images/1205411910067331072/7hE79XWR_normal.jpg" TargetMode="External"/><Relationship Id="rId991" Type="http://schemas.openxmlformats.org/officeDocument/2006/relationships/hyperlink" Target="https://pbs.twimg.com/profile_banners/1122624630773166081/1580297874" TargetMode="External"/><Relationship Id="rId2672" Type="http://schemas.openxmlformats.org/officeDocument/2006/relationships/hyperlink" Target="http://abs.twimg.com/images/themes/theme1/bg.png" TargetMode="External"/><Relationship Id="rId3309" Type="http://schemas.openxmlformats.org/officeDocument/2006/relationships/hyperlink" Target="http://pbs.twimg.com/profile_images/992151055889657856/zckpN_un_normal.jpg" TargetMode="External"/><Relationship Id="rId3723" Type="http://schemas.openxmlformats.org/officeDocument/2006/relationships/hyperlink" Target="http://pbs.twimg.com/profile_images/981704004571926528/H32gL37Z_normal.jpg" TargetMode="External"/><Relationship Id="rId644" Type="http://schemas.openxmlformats.org/officeDocument/2006/relationships/hyperlink" Target="https://pbs.twimg.com/profile_banners/2754922483/1559067148" TargetMode="External"/><Relationship Id="rId1274" Type="http://schemas.openxmlformats.org/officeDocument/2006/relationships/hyperlink" Target="https://pbs.twimg.com/profile_banners/483230362/1553542700" TargetMode="External"/><Relationship Id="rId2325" Type="http://schemas.openxmlformats.org/officeDocument/2006/relationships/hyperlink" Target="http://abs.twimg.com/images/themes/theme1/bg.png" TargetMode="External"/><Relationship Id="rId5895" Type="http://schemas.openxmlformats.org/officeDocument/2006/relationships/hyperlink" Target="https://twitter.com/vaxvn" TargetMode="External"/><Relationship Id="rId711" Type="http://schemas.openxmlformats.org/officeDocument/2006/relationships/hyperlink" Target="https://pbs.twimg.com/profile_banners/410464814/1512551352" TargetMode="External"/><Relationship Id="rId1341" Type="http://schemas.openxmlformats.org/officeDocument/2006/relationships/hyperlink" Target="https://pbs.twimg.com/profile_banners/563186200/1579870393" TargetMode="External"/><Relationship Id="rId4497" Type="http://schemas.openxmlformats.org/officeDocument/2006/relationships/hyperlink" Target="http://pbs.twimg.com/profile_images/1187828960043905024/EWXGuUGy_normal.jpg" TargetMode="External"/><Relationship Id="rId5548" Type="http://schemas.openxmlformats.org/officeDocument/2006/relationships/hyperlink" Target="https://twitter.com/s3ad19970" TargetMode="External"/><Relationship Id="rId5962" Type="http://schemas.openxmlformats.org/officeDocument/2006/relationships/hyperlink" Target="https://twitter.com/__7095" TargetMode="External"/><Relationship Id="rId3099" Type="http://schemas.openxmlformats.org/officeDocument/2006/relationships/hyperlink" Target="http://pbs.twimg.com/profile_images/752170992634589184/II1rbGVr_normal.jpg" TargetMode="External"/><Relationship Id="rId4564" Type="http://schemas.openxmlformats.org/officeDocument/2006/relationships/hyperlink" Target="http://pbs.twimg.com/profile_images/886300108534333441/MF0ZPH-1_normal.jpg" TargetMode="External"/><Relationship Id="rId5615" Type="http://schemas.openxmlformats.org/officeDocument/2006/relationships/hyperlink" Target="https://twitter.com/aboooody__2017" TargetMode="External"/><Relationship Id="rId3166" Type="http://schemas.openxmlformats.org/officeDocument/2006/relationships/hyperlink" Target="http://pbs.twimg.com/profile_images/427692701148921856/urA4a94H_normal.jpeg" TargetMode="External"/><Relationship Id="rId3580" Type="http://schemas.openxmlformats.org/officeDocument/2006/relationships/hyperlink" Target="http://pbs.twimg.com/profile_images/1223254401499967488/uLllBQ6T_normal.jpg" TargetMode="External"/><Relationship Id="rId4217" Type="http://schemas.openxmlformats.org/officeDocument/2006/relationships/hyperlink" Target="http://pbs.twimg.com/profile_images/1219975066642976768/neTTEn_A_normal.jpg" TargetMode="External"/><Relationship Id="rId2182" Type="http://schemas.openxmlformats.org/officeDocument/2006/relationships/hyperlink" Target="http://abs.twimg.com/images/themes/theme1/bg.png" TargetMode="External"/><Relationship Id="rId3233" Type="http://schemas.openxmlformats.org/officeDocument/2006/relationships/hyperlink" Target="http://pbs.twimg.com/profile_images/1199008886021337089/jtg2cHhK_normal.jpg" TargetMode="External"/><Relationship Id="rId4631" Type="http://schemas.openxmlformats.org/officeDocument/2006/relationships/hyperlink" Target="http://pbs.twimg.com/profile_images/1222665650507780098/zbzg4Vtr_normal.jpg" TargetMode="External"/><Relationship Id="rId6389" Type="http://schemas.openxmlformats.org/officeDocument/2006/relationships/hyperlink" Target="https://twitter.com/alhajri090" TargetMode="External"/><Relationship Id="rId154" Type="http://schemas.openxmlformats.org/officeDocument/2006/relationships/hyperlink" Target="https://t.co/7Gh4HlggJT" TargetMode="External"/><Relationship Id="rId2999" Type="http://schemas.openxmlformats.org/officeDocument/2006/relationships/hyperlink" Target="http://pbs.twimg.com/profile_images/1606619943/_E2_94_88_E2_80_A2_E2_80_A2_CC_87_CC_A3_E2_80_A2_CC_88_CC_A4_CC_87_CC_A3_CA_9A_E1_BF_90_C9_9E_E2_80_8B_E2_80_8B_E2_80_8B_20_CF_80_CC_B4_C4_B1_CE_B4_normal.jpg" TargetMode="External"/><Relationship Id="rId3300" Type="http://schemas.openxmlformats.org/officeDocument/2006/relationships/hyperlink" Target="http://pbs.twimg.com/profile_images/871885067425005568/o573mjio_normal.jpg" TargetMode="External"/><Relationship Id="rId6456" Type="http://schemas.openxmlformats.org/officeDocument/2006/relationships/hyperlink" Target="https://twitter.com/poooomooom" TargetMode="External"/><Relationship Id="rId6870" Type="http://schemas.openxmlformats.org/officeDocument/2006/relationships/hyperlink" Target="https://twitter.com/lavender4_" TargetMode="External"/><Relationship Id="rId221" Type="http://schemas.openxmlformats.org/officeDocument/2006/relationships/hyperlink" Target="https://t.co/ejAbWJnqYS" TargetMode="External"/><Relationship Id="rId5058" Type="http://schemas.openxmlformats.org/officeDocument/2006/relationships/hyperlink" Target="https://twitter.com/ixhi_q" TargetMode="External"/><Relationship Id="rId5472" Type="http://schemas.openxmlformats.org/officeDocument/2006/relationships/hyperlink" Target="https://twitter.com/elnouri2" TargetMode="External"/><Relationship Id="rId6109" Type="http://schemas.openxmlformats.org/officeDocument/2006/relationships/hyperlink" Target="https://twitter.com/alnaifa_qtr" TargetMode="External"/><Relationship Id="rId6523" Type="http://schemas.openxmlformats.org/officeDocument/2006/relationships/hyperlink" Target="https://twitter.com/mohad93" TargetMode="External"/><Relationship Id="rId1668" Type="http://schemas.openxmlformats.org/officeDocument/2006/relationships/hyperlink" Target="https://pbs.twimg.com/profile_banners/482333856/1576227709" TargetMode="External"/><Relationship Id="rId2719" Type="http://schemas.openxmlformats.org/officeDocument/2006/relationships/hyperlink" Target="http://abs.twimg.com/images/themes/theme1/bg.png" TargetMode="External"/><Relationship Id="rId4074" Type="http://schemas.openxmlformats.org/officeDocument/2006/relationships/hyperlink" Target="http://pbs.twimg.com/profile_images/1014846290725953537/z2z9ulHB_normal.jpg" TargetMode="External"/><Relationship Id="rId5125" Type="http://schemas.openxmlformats.org/officeDocument/2006/relationships/hyperlink" Target="https://twitter.com/naseerhaia" TargetMode="External"/><Relationship Id="rId3090" Type="http://schemas.openxmlformats.org/officeDocument/2006/relationships/hyperlink" Target="http://pbs.twimg.com/profile_images/1038246090699681793/jPhWa16h_normal.jpg" TargetMode="External"/><Relationship Id="rId4141" Type="http://schemas.openxmlformats.org/officeDocument/2006/relationships/hyperlink" Target="http://pbs.twimg.com/profile_images/1119653198032195585/pN4bF5I5_normal.jpg" TargetMode="External"/><Relationship Id="rId1735" Type="http://schemas.openxmlformats.org/officeDocument/2006/relationships/hyperlink" Target="https://pbs.twimg.com/profile_banners/557270128/1506150382" TargetMode="External"/><Relationship Id="rId27" Type="http://schemas.openxmlformats.org/officeDocument/2006/relationships/hyperlink" Target="https://t.co/UjFvPHyJzC" TargetMode="External"/><Relationship Id="rId1802" Type="http://schemas.openxmlformats.org/officeDocument/2006/relationships/hyperlink" Target="https://pbs.twimg.com/profile_banners/3785617513/1498961146" TargetMode="External"/><Relationship Id="rId4958" Type="http://schemas.openxmlformats.org/officeDocument/2006/relationships/hyperlink" Target="https://twitter.com/gsalnahdi" TargetMode="External"/><Relationship Id="rId3974" Type="http://schemas.openxmlformats.org/officeDocument/2006/relationships/hyperlink" Target="http://pbs.twimg.com/profile_images/1199237334463631365/Qi86Abff_normal.jpg" TargetMode="External"/><Relationship Id="rId6380" Type="http://schemas.openxmlformats.org/officeDocument/2006/relationships/hyperlink" Target="https://twitter.com/rterdogan_ar" TargetMode="External"/><Relationship Id="rId895" Type="http://schemas.openxmlformats.org/officeDocument/2006/relationships/hyperlink" Target="https://pbs.twimg.com/profile_banners/611235738/1578107794" TargetMode="External"/><Relationship Id="rId2576" Type="http://schemas.openxmlformats.org/officeDocument/2006/relationships/hyperlink" Target="http://abs.twimg.com/images/themes/theme12/bg.gif" TargetMode="External"/><Relationship Id="rId2990" Type="http://schemas.openxmlformats.org/officeDocument/2006/relationships/hyperlink" Target="http://pbs.twimg.com/profile_images/1572513416/image_normal.jpg" TargetMode="External"/><Relationship Id="rId3627" Type="http://schemas.openxmlformats.org/officeDocument/2006/relationships/hyperlink" Target="http://pbs.twimg.com/profile_images/1222935772464021505/9H4OeUHt_normal.jpg" TargetMode="External"/><Relationship Id="rId6033" Type="http://schemas.openxmlformats.org/officeDocument/2006/relationships/hyperlink" Target="https://twitter.com/hayafalthani_" TargetMode="External"/><Relationship Id="rId548" Type="http://schemas.openxmlformats.org/officeDocument/2006/relationships/hyperlink" Target="https://pbs.twimg.com/profile_banners/281266992/1544977469" TargetMode="External"/><Relationship Id="rId962" Type="http://schemas.openxmlformats.org/officeDocument/2006/relationships/hyperlink" Target="https://pbs.twimg.com/profile_banners/2949327242/1464199648" TargetMode="External"/><Relationship Id="rId1178" Type="http://schemas.openxmlformats.org/officeDocument/2006/relationships/hyperlink" Target="https://pbs.twimg.com/profile_banners/481323459/1520764175" TargetMode="External"/><Relationship Id="rId1592" Type="http://schemas.openxmlformats.org/officeDocument/2006/relationships/hyperlink" Target="https://pbs.twimg.com/profile_banners/315171418/1573992436" TargetMode="External"/><Relationship Id="rId2229" Type="http://schemas.openxmlformats.org/officeDocument/2006/relationships/hyperlink" Target="http://abs.twimg.com/images/themes/theme14/bg.gif" TargetMode="External"/><Relationship Id="rId2643" Type="http://schemas.openxmlformats.org/officeDocument/2006/relationships/hyperlink" Target="http://abs.twimg.com/images/themes/theme1/bg.png" TargetMode="External"/><Relationship Id="rId5799" Type="http://schemas.openxmlformats.org/officeDocument/2006/relationships/hyperlink" Target="https://twitter.com/kwstr975" TargetMode="External"/><Relationship Id="rId6100" Type="http://schemas.openxmlformats.org/officeDocument/2006/relationships/hyperlink" Target="https://twitter.com/g_kaldari" TargetMode="External"/><Relationship Id="rId615" Type="http://schemas.openxmlformats.org/officeDocument/2006/relationships/hyperlink" Target="https://pbs.twimg.com/profile_banners/261763742/1496515217" TargetMode="External"/><Relationship Id="rId1245" Type="http://schemas.openxmlformats.org/officeDocument/2006/relationships/hyperlink" Target="https://pbs.twimg.com/profile_banners/745179956821426176/1557243371" TargetMode="External"/><Relationship Id="rId1312" Type="http://schemas.openxmlformats.org/officeDocument/2006/relationships/hyperlink" Target="https://pbs.twimg.com/profile_banners/144049604/1567538101" TargetMode="External"/><Relationship Id="rId2710" Type="http://schemas.openxmlformats.org/officeDocument/2006/relationships/hyperlink" Target="http://abs.twimg.com/images/themes/theme1/bg.png" TargetMode="External"/><Relationship Id="rId4468" Type="http://schemas.openxmlformats.org/officeDocument/2006/relationships/hyperlink" Target="http://pbs.twimg.com/profile_images/1005349023363067905/xFcmA9dS_normal.jpg" TargetMode="External"/><Relationship Id="rId5866" Type="http://schemas.openxmlformats.org/officeDocument/2006/relationships/hyperlink" Target="https://twitter.com/ana_elzaina" TargetMode="External"/><Relationship Id="rId4882" Type="http://schemas.openxmlformats.org/officeDocument/2006/relationships/hyperlink" Target="http://pbs.twimg.com/profile_images/937189963937886208/4MXI3eQ1_normal.jpg" TargetMode="External"/><Relationship Id="rId5519" Type="http://schemas.openxmlformats.org/officeDocument/2006/relationships/hyperlink" Target="https://twitter.com/h_aldosari1" TargetMode="External"/><Relationship Id="rId5933" Type="http://schemas.openxmlformats.org/officeDocument/2006/relationships/hyperlink" Target="https://twitter.com/jamola1234" TargetMode="External"/><Relationship Id="rId2086" Type="http://schemas.openxmlformats.org/officeDocument/2006/relationships/hyperlink" Target="http://abs.twimg.com/images/themes/theme1/bg.png" TargetMode="External"/><Relationship Id="rId3484" Type="http://schemas.openxmlformats.org/officeDocument/2006/relationships/hyperlink" Target="http://pbs.twimg.com/profile_images/449900742300540928/8ezac_PE_normal.jpeg" TargetMode="External"/><Relationship Id="rId4535" Type="http://schemas.openxmlformats.org/officeDocument/2006/relationships/hyperlink" Target="http://pbs.twimg.com/profile_images/1080230870953455618/IdS9nV1F_normal.jpg" TargetMode="External"/><Relationship Id="rId3137" Type="http://schemas.openxmlformats.org/officeDocument/2006/relationships/hyperlink" Target="http://pbs.twimg.com/profile_images/1082039108871032832/1EcGhEvQ_normal.jpg" TargetMode="External"/><Relationship Id="rId3551" Type="http://schemas.openxmlformats.org/officeDocument/2006/relationships/hyperlink" Target="http://pbs.twimg.com/profile_images/1101372890119917568/qG5aACxM_normal.jpg" TargetMode="External"/><Relationship Id="rId4602" Type="http://schemas.openxmlformats.org/officeDocument/2006/relationships/hyperlink" Target="http://pbs.twimg.com/profile_images/1223742028816769024/MyuT3UUg_normal.jpg" TargetMode="External"/><Relationship Id="rId472" Type="http://schemas.openxmlformats.org/officeDocument/2006/relationships/hyperlink" Target="https://pbs.twimg.com/profile_banners/1341643357/1570371744" TargetMode="External"/><Relationship Id="rId2153" Type="http://schemas.openxmlformats.org/officeDocument/2006/relationships/hyperlink" Target="http://abs.twimg.com/images/themes/theme1/bg.png" TargetMode="External"/><Relationship Id="rId3204" Type="http://schemas.openxmlformats.org/officeDocument/2006/relationships/hyperlink" Target="http://pbs.twimg.com/profile_images/1119510445554130946/o5ZrQpwU_normal.jpg" TargetMode="External"/><Relationship Id="rId6774" Type="http://schemas.openxmlformats.org/officeDocument/2006/relationships/hyperlink" Target="https://twitter.com/mona000121" TargetMode="External"/><Relationship Id="rId125" Type="http://schemas.openxmlformats.org/officeDocument/2006/relationships/hyperlink" Target="https://t.co/qkVaJFk2CG" TargetMode="External"/><Relationship Id="rId2220" Type="http://schemas.openxmlformats.org/officeDocument/2006/relationships/hyperlink" Target="http://abs.twimg.com/images/themes/theme1/bg.png" TargetMode="External"/><Relationship Id="rId5376" Type="http://schemas.openxmlformats.org/officeDocument/2006/relationships/hyperlink" Target="https://twitter.com/h_alyazidi" TargetMode="External"/><Relationship Id="rId5790" Type="http://schemas.openxmlformats.org/officeDocument/2006/relationships/hyperlink" Target="https://twitter.com/cloudy5dreamer" TargetMode="External"/><Relationship Id="rId6427" Type="http://schemas.openxmlformats.org/officeDocument/2006/relationships/hyperlink" Target="https://twitter.com/a_alhadrami55" TargetMode="External"/><Relationship Id="rId4392" Type="http://schemas.openxmlformats.org/officeDocument/2006/relationships/hyperlink" Target="http://pbs.twimg.com/profile_images/1223344828156665858/jEGVeZ3V_normal.jpg" TargetMode="External"/><Relationship Id="rId5029" Type="http://schemas.openxmlformats.org/officeDocument/2006/relationships/hyperlink" Target="https://twitter.com/tarerek25102006" TargetMode="External"/><Relationship Id="rId5443" Type="http://schemas.openxmlformats.org/officeDocument/2006/relationships/hyperlink" Target="https://twitter.com/ql979" TargetMode="External"/><Relationship Id="rId6841" Type="http://schemas.openxmlformats.org/officeDocument/2006/relationships/hyperlink" Target="https://twitter.com/qatarisada" TargetMode="External"/><Relationship Id="rId1986" Type="http://schemas.openxmlformats.org/officeDocument/2006/relationships/hyperlink" Target="http://abs.twimg.com/images/themes/theme1/bg.png" TargetMode="External"/><Relationship Id="rId4045" Type="http://schemas.openxmlformats.org/officeDocument/2006/relationships/hyperlink" Target="http://pbs.twimg.com/profile_images/441663334895464448/-RvOT0oc_normal.jpeg" TargetMode="External"/><Relationship Id="rId1639" Type="http://schemas.openxmlformats.org/officeDocument/2006/relationships/hyperlink" Target="https://pbs.twimg.com/profile_banners/3328222092/1577134124" TargetMode="External"/><Relationship Id="rId3061" Type="http://schemas.openxmlformats.org/officeDocument/2006/relationships/hyperlink" Target="http://pbs.twimg.com/profile_images/1080375063403159552/3Gyj9TYj_normal.jpg" TargetMode="External"/><Relationship Id="rId5510" Type="http://schemas.openxmlformats.org/officeDocument/2006/relationships/hyperlink" Target="https://twitter.com/mhqtr1" TargetMode="External"/><Relationship Id="rId1706" Type="http://schemas.openxmlformats.org/officeDocument/2006/relationships/hyperlink" Target="https://pbs.twimg.com/profile_banners/1158378487/1549904674" TargetMode="External"/><Relationship Id="rId4112" Type="http://schemas.openxmlformats.org/officeDocument/2006/relationships/hyperlink" Target="http://pbs.twimg.com/profile_images/1101729899948126208/LdY-YWjX_normal.jpg" TargetMode="External"/><Relationship Id="rId3878" Type="http://schemas.openxmlformats.org/officeDocument/2006/relationships/hyperlink" Target="http://pbs.twimg.com/profile_images/873247486059479040/Zsi1D3x0_normal.jpg" TargetMode="External"/><Relationship Id="rId4929" Type="http://schemas.openxmlformats.org/officeDocument/2006/relationships/hyperlink" Target="https://twitter.com/amjqtr" TargetMode="External"/><Relationship Id="rId6284" Type="http://schemas.openxmlformats.org/officeDocument/2006/relationships/hyperlink" Target="https://twitter.com/sbnn3" TargetMode="External"/><Relationship Id="rId799" Type="http://schemas.openxmlformats.org/officeDocument/2006/relationships/hyperlink" Target="https://pbs.twimg.com/profile_banners/1594194506/1578173672" TargetMode="External"/><Relationship Id="rId2894" Type="http://schemas.openxmlformats.org/officeDocument/2006/relationships/hyperlink" Target="http://abs.twimg.com/images/themes/theme1/bg.png" TargetMode="External"/><Relationship Id="rId6351" Type="http://schemas.openxmlformats.org/officeDocument/2006/relationships/hyperlink" Target="https://twitter.com/am98992525" TargetMode="External"/><Relationship Id="rId866" Type="http://schemas.openxmlformats.org/officeDocument/2006/relationships/hyperlink" Target="https://pbs.twimg.com/profile_banners/944985439349493762/1531734962" TargetMode="External"/><Relationship Id="rId1496" Type="http://schemas.openxmlformats.org/officeDocument/2006/relationships/hyperlink" Target="https://pbs.twimg.com/profile_banners/3301463358/1525996133" TargetMode="External"/><Relationship Id="rId2547" Type="http://schemas.openxmlformats.org/officeDocument/2006/relationships/hyperlink" Target="http://abs.twimg.com/images/themes/theme10/bg.gif" TargetMode="External"/><Relationship Id="rId3945" Type="http://schemas.openxmlformats.org/officeDocument/2006/relationships/hyperlink" Target="http://pbs.twimg.com/profile_images/1216951338422194176/QjvpG6wB_normal.jpg" TargetMode="External"/><Relationship Id="rId6004" Type="http://schemas.openxmlformats.org/officeDocument/2006/relationships/hyperlink" Target="https://twitter.com/lightningsqatar" TargetMode="External"/><Relationship Id="rId519" Type="http://schemas.openxmlformats.org/officeDocument/2006/relationships/hyperlink" Target="https://pbs.twimg.com/profile_banners/349948361/1413489106" TargetMode="External"/><Relationship Id="rId1149" Type="http://schemas.openxmlformats.org/officeDocument/2006/relationships/hyperlink" Target="https://pbs.twimg.com/profile_banners/566388236/1348253148" TargetMode="External"/><Relationship Id="rId2961" Type="http://schemas.openxmlformats.org/officeDocument/2006/relationships/hyperlink" Target="http://abs.twimg.com/images/themes/theme1/bg.png" TargetMode="External"/><Relationship Id="rId5020" Type="http://schemas.openxmlformats.org/officeDocument/2006/relationships/hyperlink" Target="https://twitter.com/je3574" TargetMode="External"/><Relationship Id="rId933" Type="http://schemas.openxmlformats.org/officeDocument/2006/relationships/hyperlink" Target="https://pbs.twimg.com/profile_banners/865276648308043776/1518128198" TargetMode="External"/><Relationship Id="rId1563" Type="http://schemas.openxmlformats.org/officeDocument/2006/relationships/hyperlink" Target="https://pbs.twimg.com/profile_banners/904020847341563904/1513927617" TargetMode="External"/><Relationship Id="rId2614" Type="http://schemas.openxmlformats.org/officeDocument/2006/relationships/hyperlink" Target="http://abs.twimg.com/images/themes/theme1/bg.png" TargetMode="External"/><Relationship Id="rId1216" Type="http://schemas.openxmlformats.org/officeDocument/2006/relationships/hyperlink" Target="https://pbs.twimg.com/profile_banners/2250296092/1480424805" TargetMode="External"/><Relationship Id="rId1630" Type="http://schemas.openxmlformats.org/officeDocument/2006/relationships/hyperlink" Target="https://pbs.twimg.com/profile_banners/736588227012857856/1569710244" TargetMode="External"/><Relationship Id="rId4786" Type="http://schemas.openxmlformats.org/officeDocument/2006/relationships/hyperlink" Target="http://pbs.twimg.com/profile_images/890793406842101760/2L_nr4kY_normal.jpg" TargetMode="External"/><Relationship Id="rId5837" Type="http://schemas.openxmlformats.org/officeDocument/2006/relationships/hyperlink" Target="https://twitter.com/nayef__qatar" TargetMode="External"/><Relationship Id="rId3388" Type="http://schemas.openxmlformats.org/officeDocument/2006/relationships/hyperlink" Target="http://pbs.twimg.com/profile_images/1209233663759659010/2wUZcUpo_normal.jpg" TargetMode="External"/><Relationship Id="rId4439" Type="http://schemas.openxmlformats.org/officeDocument/2006/relationships/hyperlink" Target="http://pbs.twimg.com/profile_images/1218130569470582785/eComYAoV_normal.jpg" TargetMode="External"/><Relationship Id="rId4853" Type="http://schemas.openxmlformats.org/officeDocument/2006/relationships/hyperlink" Target="http://pbs.twimg.com/profile_images/1169158767050727424/berVJtF9_normal.jpg" TargetMode="External"/><Relationship Id="rId5904" Type="http://schemas.openxmlformats.org/officeDocument/2006/relationships/hyperlink" Target="https://twitter.com/fahadalfakhroo" TargetMode="External"/><Relationship Id="rId3455" Type="http://schemas.openxmlformats.org/officeDocument/2006/relationships/hyperlink" Target="http://pbs.twimg.com/profile_images/1062772137268670464/IFokNmg9_normal.jpg" TargetMode="External"/><Relationship Id="rId4506" Type="http://schemas.openxmlformats.org/officeDocument/2006/relationships/hyperlink" Target="http://pbs.twimg.com/profile_images/1190380245498642433/d-3XzJyQ_normal.jpg" TargetMode="External"/><Relationship Id="rId376" Type="http://schemas.openxmlformats.org/officeDocument/2006/relationships/hyperlink" Target="https://pbs.twimg.com/profile_banners/2797706942/1415512382" TargetMode="External"/><Relationship Id="rId790" Type="http://schemas.openxmlformats.org/officeDocument/2006/relationships/hyperlink" Target="https://pbs.twimg.com/profile_banners/183563053/1580405586" TargetMode="External"/><Relationship Id="rId2057" Type="http://schemas.openxmlformats.org/officeDocument/2006/relationships/hyperlink" Target="http://abs.twimg.com/images/themes/theme1/bg.png" TargetMode="External"/><Relationship Id="rId2471" Type="http://schemas.openxmlformats.org/officeDocument/2006/relationships/hyperlink" Target="http://abs.twimg.com/images/themes/theme1/bg.png" TargetMode="External"/><Relationship Id="rId3108" Type="http://schemas.openxmlformats.org/officeDocument/2006/relationships/hyperlink" Target="http://pbs.twimg.com/profile_images/955668090490118145/xoN9KIkp_normal.jpg" TargetMode="External"/><Relationship Id="rId3522" Type="http://schemas.openxmlformats.org/officeDocument/2006/relationships/hyperlink" Target="http://pbs.twimg.com/profile_images/1005147674872569858/yQGbbPIB_normal.jpg" TargetMode="External"/><Relationship Id="rId4920" Type="http://schemas.openxmlformats.org/officeDocument/2006/relationships/hyperlink" Target="http://pbs.twimg.com/profile_images/1220964985968517121/D3CNWy3g_normal.jpg" TargetMode="External"/><Relationship Id="rId6678" Type="http://schemas.openxmlformats.org/officeDocument/2006/relationships/hyperlink" Target="https://twitter.com/aka__alsuwaidi" TargetMode="External"/><Relationship Id="rId443" Type="http://schemas.openxmlformats.org/officeDocument/2006/relationships/hyperlink" Target="https://pbs.twimg.com/profile_banners/567200552/1498808418" TargetMode="External"/><Relationship Id="rId1073" Type="http://schemas.openxmlformats.org/officeDocument/2006/relationships/hyperlink" Target="https://pbs.twimg.com/profile_banners/1204895173790048257/1577923061" TargetMode="External"/><Relationship Id="rId2124" Type="http://schemas.openxmlformats.org/officeDocument/2006/relationships/hyperlink" Target="http://abs.twimg.com/images/themes/theme1/bg.png" TargetMode="External"/><Relationship Id="rId1140" Type="http://schemas.openxmlformats.org/officeDocument/2006/relationships/hyperlink" Target="https://pbs.twimg.com/profile_banners/507107416/1529088107" TargetMode="External"/><Relationship Id="rId4296" Type="http://schemas.openxmlformats.org/officeDocument/2006/relationships/hyperlink" Target="http://pbs.twimg.com/profile_images/1223018024824901635/q38wXM1d_normal.jpg" TargetMode="External"/><Relationship Id="rId5694" Type="http://schemas.openxmlformats.org/officeDocument/2006/relationships/hyperlink" Target="https://twitter.com/hissalhajri" TargetMode="External"/><Relationship Id="rId6745" Type="http://schemas.openxmlformats.org/officeDocument/2006/relationships/hyperlink" Target="https://twitter.com/qtrgroup" TargetMode="External"/><Relationship Id="rId510" Type="http://schemas.openxmlformats.org/officeDocument/2006/relationships/hyperlink" Target="https://pbs.twimg.com/profile_banners/871755309563363328/1573411547" TargetMode="External"/><Relationship Id="rId5347" Type="http://schemas.openxmlformats.org/officeDocument/2006/relationships/hyperlink" Target="https://twitter.com/abdullah__1981" TargetMode="External"/><Relationship Id="rId5761" Type="http://schemas.openxmlformats.org/officeDocument/2006/relationships/hyperlink" Target="https://twitter.com/talalahmeddd" TargetMode="External"/><Relationship Id="rId6812" Type="http://schemas.openxmlformats.org/officeDocument/2006/relationships/hyperlink" Target="https://twitter.com/q78qtr" TargetMode="External"/><Relationship Id="rId1957" Type="http://schemas.openxmlformats.org/officeDocument/2006/relationships/hyperlink" Target="http://abs.twimg.com/images/themes/theme7/bg.gif" TargetMode="External"/><Relationship Id="rId4363" Type="http://schemas.openxmlformats.org/officeDocument/2006/relationships/hyperlink" Target="http://pbs.twimg.com/profile_images/878058319071637504/VoU2Sr2e_normal.jpg" TargetMode="External"/><Relationship Id="rId5414" Type="http://schemas.openxmlformats.org/officeDocument/2006/relationships/hyperlink" Target="https://twitter.com/jaberalkuwari_" TargetMode="External"/><Relationship Id="rId4016" Type="http://schemas.openxmlformats.org/officeDocument/2006/relationships/hyperlink" Target="http://pbs.twimg.com/profile_images/1167722489084092416/NwrUVrPf_normal.jpg" TargetMode="External"/><Relationship Id="rId4430" Type="http://schemas.openxmlformats.org/officeDocument/2006/relationships/hyperlink" Target="http://pbs.twimg.com/profile_images/1151935867990216705/LTRURoRS_normal.jpg" TargetMode="External"/><Relationship Id="rId3032" Type="http://schemas.openxmlformats.org/officeDocument/2006/relationships/hyperlink" Target="http://pbs.twimg.com/profile_images/1043061232247480320/DjQwt0kH_normal.jpg" TargetMode="External"/><Relationship Id="rId6188" Type="http://schemas.openxmlformats.org/officeDocument/2006/relationships/hyperlink" Target="https://twitter.com/mi_amore_qtr" TargetMode="External"/><Relationship Id="rId6255" Type="http://schemas.openxmlformats.org/officeDocument/2006/relationships/hyperlink" Target="https://twitter.com/sabathe1st" TargetMode="External"/><Relationship Id="rId2798" Type="http://schemas.openxmlformats.org/officeDocument/2006/relationships/hyperlink" Target="http://abs.twimg.com/images/themes/theme11/bg.gif" TargetMode="External"/><Relationship Id="rId3849" Type="http://schemas.openxmlformats.org/officeDocument/2006/relationships/hyperlink" Target="http://pbs.twimg.com/profile_images/1139462973754400768/X0Mt0aHc_normal.jpg" TargetMode="External"/><Relationship Id="rId5271" Type="http://schemas.openxmlformats.org/officeDocument/2006/relationships/hyperlink" Target="https://twitter.com/fattyfat20" TargetMode="External"/><Relationship Id="rId2865" Type="http://schemas.openxmlformats.org/officeDocument/2006/relationships/hyperlink" Target="http://abs.twimg.com/images/themes/theme1/bg.png" TargetMode="External"/><Relationship Id="rId3916" Type="http://schemas.openxmlformats.org/officeDocument/2006/relationships/hyperlink" Target="http://pbs.twimg.com/profile_images/1218300019750645763/bGLzt4kj_normal.jpg" TargetMode="External"/><Relationship Id="rId6322" Type="http://schemas.openxmlformats.org/officeDocument/2006/relationships/hyperlink" Target="https://twitter.com/_aysha_aa" TargetMode="External"/><Relationship Id="rId837" Type="http://schemas.openxmlformats.org/officeDocument/2006/relationships/hyperlink" Target="https://pbs.twimg.com/profile_banners/751250482828541952/1579946598" TargetMode="External"/><Relationship Id="rId1467" Type="http://schemas.openxmlformats.org/officeDocument/2006/relationships/hyperlink" Target="https://pbs.twimg.com/profile_banners/355149877/1474718913" TargetMode="External"/><Relationship Id="rId1881" Type="http://schemas.openxmlformats.org/officeDocument/2006/relationships/hyperlink" Target="http://abs.twimg.com/images/themes/theme1/bg.png" TargetMode="External"/><Relationship Id="rId2518" Type="http://schemas.openxmlformats.org/officeDocument/2006/relationships/hyperlink" Target="http://abs.twimg.com/images/themes/theme1/bg.png" TargetMode="External"/><Relationship Id="rId2932" Type="http://schemas.openxmlformats.org/officeDocument/2006/relationships/hyperlink" Target="http://abs.twimg.com/images/themes/theme1/bg.png" TargetMode="External"/><Relationship Id="rId904" Type="http://schemas.openxmlformats.org/officeDocument/2006/relationships/hyperlink" Target="https://pbs.twimg.com/profile_banners/1074035216166125568/1566639647" TargetMode="External"/><Relationship Id="rId1534" Type="http://schemas.openxmlformats.org/officeDocument/2006/relationships/hyperlink" Target="https://pbs.twimg.com/profile_banners/1213114632035954688/1578064748" TargetMode="External"/><Relationship Id="rId1601" Type="http://schemas.openxmlformats.org/officeDocument/2006/relationships/hyperlink" Target="https://pbs.twimg.com/profile_banners/1150732588090298368/1579198500" TargetMode="External"/><Relationship Id="rId4757" Type="http://schemas.openxmlformats.org/officeDocument/2006/relationships/hyperlink" Target="http://pbs.twimg.com/profile_images/1092968883261243392/DF2dDY4R_normal.jpg" TargetMode="External"/><Relationship Id="rId3359" Type="http://schemas.openxmlformats.org/officeDocument/2006/relationships/hyperlink" Target="http://pbs.twimg.com/profile_images/1151120883358019584/-CUg15tj_normal.jpg" TargetMode="External"/><Relationship Id="rId5808" Type="http://schemas.openxmlformats.org/officeDocument/2006/relationships/hyperlink" Target="https://twitter.com/noufhamaddd" TargetMode="External"/><Relationship Id="rId694" Type="http://schemas.openxmlformats.org/officeDocument/2006/relationships/hyperlink" Target="https://pbs.twimg.com/profile_banners/3969713005/1513555344" TargetMode="External"/><Relationship Id="rId2375" Type="http://schemas.openxmlformats.org/officeDocument/2006/relationships/hyperlink" Target="http://abs.twimg.com/images/themes/theme13/bg.gif" TargetMode="External"/><Relationship Id="rId3773" Type="http://schemas.openxmlformats.org/officeDocument/2006/relationships/hyperlink" Target="http://pbs.twimg.com/profile_images/1209179754273730567/ocZKRu9P_normal.jpg" TargetMode="External"/><Relationship Id="rId4824" Type="http://schemas.openxmlformats.org/officeDocument/2006/relationships/hyperlink" Target="http://pbs.twimg.com/profile_images/880162325491310593/SbzoT2DA_normal.jpg" TargetMode="External"/><Relationship Id="rId347" Type="http://schemas.openxmlformats.org/officeDocument/2006/relationships/hyperlink" Target="https://pbs.twimg.com/profile_banners/956716778/1567552692" TargetMode="External"/><Relationship Id="rId2028" Type="http://schemas.openxmlformats.org/officeDocument/2006/relationships/hyperlink" Target="http://abs.twimg.com/images/themes/theme1/bg.png" TargetMode="External"/><Relationship Id="rId3426" Type="http://schemas.openxmlformats.org/officeDocument/2006/relationships/hyperlink" Target="http://pbs.twimg.com/profile_images/1857357606/__________normal.jpg" TargetMode="External"/><Relationship Id="rId3840" Type="http://schemas.openxmlformats.org/officeDocument/2006/relationships/hyperlink" Target="http://pbs.twimg.com/profile_images/1196199756625780740/fliVHVx7_normal.jpg" TargetMode="External"/><Relationship Id="rId761" Type="http://schemas.openxmlformats.org/officeDocument/2006/relationships/hyperlink" Target="https://pbs.twimg.com/profile_banners/1038143595763707905/1539540829" TargetMode="External"/><Relationship Id="rId1391" Type="http://schemas.openxmlformats.org/officeDocument/2006/relationships/hyperlink" Target="https://pbs.twimg.com/profile_banners/1187952148153278465/1580579944" TargetMode="External"/><Relationship Id="rId2442" Type="http://schemas.openxmlformats.org/officeDocument/2006/relationships/hyperlink" Target="http://abs.twimg.com/images/themes/theme9/bg.gif" TargetMode="External"/><Relationship Id="rId5598" Type="http://schemas.openxmlformats.org/officeDocument/2006/relationships/hyperlink" Target="https://twitter.com/nawal33099032" TargetMode="External"/><Relationship Id="rId6649" Type="http://schemas.openxmlformats.org/officeDocument/2006/relationships/hyperlink" Target="https://twitter.com/_974qatar" TargetMode="External"/><Relationship Id="rId414" Type="http://schemas.openxmlformats.org/officeDocument/2006/relationships/hyperlink" Target="https://pbs.twimg.com/profile_banners/247334984/1567587659" TargetMode="External"/><Relationship Id="rId1044" Type="http://schemas.openxmlformats.org/officeDocument/2006/relationships/hyperlink" Target="https://pbs.twimg.com/profile_banners/5536782/1580229311" TargetMode="External"/><Relationship Id="rId5665" Type="http://schemas.openxmlformats.org/officeDocument/2006/relationships/hyperlink" Target="https://twitter.com/fofowa101" TargetMode="External"/><Relationship Id="rId6716" Type="http://schemas.openxmlformats.org/officeDocument/2006/relationships/hyperlink" Target="https://twitter.com/haunaqtr" TargetMode="External"/><Relationship Id="rId1111" Type="http://schemas.openxmlformats.org/officeDocument/2006/relationships/hyperlink" Target="https://pbs.twimg.com/profile_banners/370581595/1417684303" TargetMode="External"/><Relationship Id="rId4267" Type="http://schemas.openxmlformats.org/officeDocument/2006/relationships/hyperlink" Target="http://pbs.twimg.com/profile_images/1140551866243321861/qSQdQ8ow_normal.png" TargetMode="External"/><Relationship Id="rId4681" Type="http://schemas.openxmlformats.org/officeDocument/2006/relationships/hyperlink" Target="http://pbs.twimg.com/profile_images/876586522165862400/bJQuhq6g_normal.jpg" TargetMode="External"/><Relationship Id="rId5318" Type="http://schemas.openxmlformats.org/officeDocument/2006/relationships/hyperlink" Target="https://twitter.com/falnaama" TargetMode="External"/><Relationship Id="rId5732" Type="http://schemas.openxmlformats.org/officeDocument/2006/relationships/hyperlink" Target="https://twitter.com/ahmedbinsalem11" TargetMode="External"/><Relationship Id="rId3283" Type="http://schemas.openxmlformats.org/officeDocument/2006/relationships/hyperlink" Target="http://abs.twimg.com/sticky/default_profile_images/default_profile_normal.png" TargetMode="External"/><Relationship Id="rId4334" Type="http://schemas.openxmlformats.org/officeDocument/2006/relationships/hyperlink" Target="http://pbs.twimg.com/profile_images/1209960999085891584/uSXIpGpK_normal.jpg" TargetMode="External"/><Relationship Id="rId1928" Type="http://schemas.openxmlformats.org/officeDocument/2006/relationships/hyperlink" Target="http://abs.twimg.com/images/themes/theme1/bg.png" TargetMode="External"/><Relationship Id="rId3350" Type="http://schemas.openxmlformats.org/officeDocument/2006/relationships/hyperlink" Target="http://pbs.twimg.com/profile_images/1218052160086212609/KREqgA_b_normal.jpg" TargetMode="External"/><Relationship Id="rId271" Type="http://schemas.openxmlformats.org/officeDocument/2006/relationships/hyperlink" Target="https://t.co/kVFMJlm64P" TargetMode="External"/><Relationship Id="rId3003" Type="http://schemas.openxmlformats.org/officeDocument/2006/relationships/hyperlink" Target="http://pbs.twimg.com/profile_images/880355210501263360/MSEH_Pgm_normal.jpg" TargetMode="External"/><Relationship Id="rId4401" Type="http://schemas.openxmlformats.org/officeDocument/2006/relationships/hyperlink" Target="http://pbs.twimg.com/profile_images/1150191693058203649/AcYh4HUc_normal.jpg" TargetMode="External"/><Relationship Id="rId6159" Type="http://schemas.openxmlformats.org/officeDocument/2006/relationships/hyperlink" Target="https://twitter.com/nada2020mama" TargetMode="External"/><Relationship Id="rId6573" Type="http://schemas.openxmlformats.org/officeDocument/2006/relationships/hyperlink" Target="https://twitter.com/faaqatar2022" TargetMode="External"/><Relationship Id="rId2769" Type="http://schemas.openxmlformats.org/officeDocument/2006/relationships/hyperlink" Target="http://abs.twimg.com/images/themes/theme1/bg.png" TargetMode="External"/><Relationship Id="rId5175" Type="http://schemas.openxmlformats.org/officeDocument/2006/relationships/hyperlink" Target="https://twitter.com/mo_aziz92" TargetMode="External"/><Relationship Id="rId6226" Type="http://schemas.openxmlformats.org/officeDocument/2006/relationships/hyperlink" Target="https://twitter.com/niaf454o" TargetMode="External"/><Relationship Id="rId6640" Type="http://schemas.openxmlformats.org/officeDocument/2006/relationships/hyperlink" Target="https://twitter.com/hamadbinmohdh" TargetMode="External"/><Relationship Id="rId1785" Type="http://schemas.openxmlformats.org/officeDocument/2006/relationships/hyperlink" Target="https://pbs.twimg.com/profile_banners/713005808/1410724280" TargetMode="External"/><Relationship Id="rId2836" Type="http://schemas.openxmlformats.org/officeDocument/2006/relationships/hyperlink" Target="http://abs.twimg.com/images/themes/theme1/bg.png" TargetMode="External"/><Relationship Id="rId4191" Type="http://schemas.openxmlformats.org/officeDocument/2006/relationships/hyperlink" Target="http://pbs.twimg.com/profile_images/1171301177142710272/QXW3hGsI_normal.jpg" TargetMode="External"/><Relationship Id="rId5242" Type="http://schemas.openxmlformats.org/officeDocument/2006/relationships/hyperlink" Target="https://twitter.com/itsjawaherr" TargetMode="External"/><Relationship Id="rId77" Type="http://schemas.openxmlformats.org/officeDocument/2006/relationships/hyperlink" Target="https://t.co/dcT20ztIDV" TargetMode="External"/><Relationship Id="rId808" Type="http://schemas.openxmlformats.org/officeDocument/2006/relationships/hyperlink" Target="https://pbs.twimg.com/profile_banners/916365507489648643/1554142244" TargetMode="External"/><Relationship Id="rId1438" Type="http://schemas.openxmlformats.org/officeDocument/2006/relationships/hyperlink" Target="https://pbs.twimg.com/profile_banners/1357836264/1555062860" TargetMode="External"/><Relationship Id="rId1852" Type="http://schemas.openxmlformats.org/officeDocument/2006/relationships/hyperlink" Target="http://abs.twimg.com/images/themes/theme1/bg.png" TargetMode="External"/><Relationship Id="rId2903" Type="http://schemas.openxmlformats.org/officeDocument/2006/relationships/hyperlink" Target="http://abs.twimg.com/images/themes/theme1/bg.png" TargetMode="External"/><Relationship Id="rId1505" Type="http://schemas.openxmlformats.org/officeDocument/2006/relationships/hyperlink" Target="https://pbs.twimg.com/profile_banners/2652691502/1580498124" TargetMode="External"/><Relationship Id="rId6083" Type="http://schemas.openxmlformats.org/officeDocument/2006/relationships/hyperlink" Target="https://twitter.com/aqeelabdull" TargetMode="External"/><Relationship Id="rId3677" Type="http://schemas.openxmlformats.org/officeDocument/2006/relationships/hyperlink" Target="http://pbs.twimg.com/profile_images/1222989280525586432/U6etowpp_normal.jpg" TargetMode="External"/><Relationship Id="rId4728" Type="http://schemas.openxmlformats.org/officeDocument/2006/relationships/hyperlink" Target="http://pbs.twimg.com/profile_images/1222873206647873537/Jom0l6AN_normal.jpg" TargetMode="External"/><Relationship Id="rId598" Type="http://schemas.openxmlformats.org/officeDocument/2006/relationships/hyperlink" Target="https://pbs.twimg.com/profile_banners/393494582/1556292043" TargetMode="External"/><Relationship Id="rId2279" Type="http://schemas.openxmlformats.org/officeDocument/2006/relationships/hyperlink" Target="http://abs.twimg.com/images/themes/theme13/bg.gif" TargetMode="External"/><Relationship Id="rId2693" Type="http://schemas.openxmlformats.org/officeDocument/2006/relationships/hyperlink" Target="http://abs.twimg.com/images/themes/theme1/bg.png" TargetMode="External"/><Relationship Id="rId3744" Type="http://schemas.openxmlformats.org/officeDocument/2006/relationships/hyperlink" Target="http://pbs.twimg.com/profile_images/1222236426064056320/84Ywdp3z_normal.jpg" TargetMode="External"/><Relationship Id="rId6150" Type="http://schemas.openxmlformats.org/officeDocument/2006/relationships/hyperlink" Target="https://twitter.com/_alsaraa" TargetMode="External"/><Relationship Id="rId665" Type="http://schemas.openxmlformats.org/officeDocument/2006/relationships/hyperlink" Target="https://pbs.twimg.com/profile_banners/829656978/1515961839" TargetMode="External"/><Relationship Id="rId1295" Type="http://schemas.openxmlformats.org/officeDocument/2006/relationships/hyperlink" Target="https://pbs.twimg.com/profile_banners/2863552664/1501743476" TargetMode="External"/><Relationship Id="rId2346" Type="http://schemas.openxmlformats.org/officeDocument/2006/relationships/hyperlink" Target="http://abs.twimg.com/images/themes/theme1/bg.png" TargetMode="External"/><Relationship Id="rId2760" Type="http://schemas.openxmlformats.org/officeDocument/2006/relationships/hyperlink" Target="http://abs.twimg.com/images/themes/theme18/bg.gif" TargetMode="External"/><Relationship Id="rId3811" Type="http://schemas.openxmlformats.org/officeDocument/2006/relationships/hyperlink" Target="http://pbs.twimg.com/profile_images/1223291747914211328/Mqj-sUYl_normal.jpg" TargetMode="External"/><Relationship Id="rId318" Type="http://schemas.openxmlformats.org/officeDocument/2006/relationships/hyperlink" Target="https://pbs.twimg.com/profile_banners/1153039543421014018/1579113208" TargetMode="External"/><Relationship Id="rId732" Type="http://schemas.openxmlformats.org/officeDocument/2006/relationships/hyperlink" Target="https://pbs.twimg.com/profile_banners/477202372/1567897546" TargetMode="External"/><Relationship Id="rId1362" Type="http://schemas.openxmlformats.org/officeDocument/2006/relationships/hyperlink" Target="https://pbs.twimg.com/profile_banners/633151097/1578644998" TargetMode="External"/><Relationship Id="rId2413" Type="http://schemas.openxmlformats.org/officeDocument/2006/relationships/hyperlink" Target="http://abs.twimg.com/images/themes/theme1/bg.png" TargetMode="External"/><Relationship Id="rId5569" Type="http://schemas.openxmlformats.org/officeDocument/2006/relationships/hyperlink" Target="https://twitter.com/altwash" TargetMode="External"/><Relationship Id="rId1015" Type="http://schemas.openxmlformats.org/officeDocument/2006/relationships/hyperlink" Target="https://pbs.twimg.com/profile_banners/756978967438102528/1578093129" TargetMode="External"/><Relationship Id="rId4585" Type="http://schemas.openxmlformats.org/officeDocument/2006/relationships/hyperlink" Target="http://pbs.twimg.com/profile_images/1179003713895092224/-knA4SH1_normal.jpg" TargetMode="External"/><Relationship Id="rId5983" Type="http://schemas.openxmlformats.org/officeDocument/2006/relationships/hyperlink" Target="https://twitter.com/nawary206" TargetMode="External"/><Relationship Id="rId3187" Type="http://schemas.openxmlformats.org/officeDocument/2006/relationships/hyperlink" Target="http://pbs.twimg.com/profile_images/1218475257784426496/IWlKB6aJ_normal.jpg" TargetMode="External"/><Relationship Id="rId4238" Type="http://schemas.openxmlformats.org/officeDocument/2006/relationships/hyperlink" Target="http://pbs.twimg.com/profile_images/1039903356502925312/w-uCGIov_normal.jpg" TargetMode="External"/><Relationship Id="rId5636" Type="http://schemas.openxmlformats.org/officeDocument/2006/relationships/hyperlink" Target="https://twitter.com/arrased6000" TargetMode="External"/><Relationship Id="rId4652" Type="http://schemas.openxmlformats.org/officeDocument/2006/relationships/hyperlink" Target="http://pbs.twimg.com/profile_images/1147736830969896960/ssCrLxdK_normal.jpg" TargetMode="External"/><Relationship Id="rId5703" Type="http://schemas.openxmlformats.org/officeDocument/2006/relationships/hyperlink" Target="https://twitter.com/alzeyara_m" TargetMode="External"/><Relationship Id="rId175" Type="http://schemas.openxmlformats.org/officeDocument/2006/relationships/hyperlink" Target="http://t.co/FTx19uk2tD" TargetMode="External"/><Relationship Id="rId3254" Type="http://schemas.openxmlformats.org/officeDocument/2006/relationships/hyperlink" Target="http://pbs.twimg.com/profile_images/1222158029438832646/Rg108YSJ_normal.jpg" TargetMode="External"/><Relationship Id="rId4305" Type="http://schemas.openxmlformats.org/officeDocument/2006/relationships/hyperlink" Target="http://abs.twimg.com/sticky/default_profile_images/default_profile_normal.png" TargetMode="External"/><Relationship Id="rId2270" Type="http://schemas.openxmlformats.org/officeDocument/2006/relationships/hyperlink" Target="http://abs.twimg.com/images/themes/theme1/bg.png" TargetMode="External"/><Relationship Id="rId3321" Type="http://schemas.openxmlformats.org/officeDocument/2006/relationships/hyperlink" Target="http://pbs.twimg.com/profile_images/1136781991058300928/2Alk2Mql_normal.jpg" TargetMode="External"/><Relationship Id="rId6477" Type="http://schemas.openxmlformats.org/officeDocument/2006/relationships/hyperlink" Target="https://twitter.com/remikax" TargetMode="External"/><Relationship Id="rId242" Type="http://schemas.openxmlformats.org/officeDocument/2006/relationships/hyperlink" Target="https://t.co/hHdmKSie1v" TargetMode="External"/><Relationship Id="rId5079" Type="http://schemas.openxmlformats.org/officeDocument/2006/relationships/hyperlink" Target="https://twitter.com/yyqtr" TargetMode="External"/><Relationship Id="rId5493" Type="http://schemas.openxmlformats.org/officeDocument/2006/relationships/hyperlink" Target="https://twitter.com/alqahtanimelha" TargetMode="External"/><Relationship Id="rId6544" Type="http://schemas.openxmlformats.org/officeDocument/2006/relationships/hyperlink" Target="https://twitter.com/bintabdulla__" TargetMode="External"/><Relationship Id="rId1689" Type="http://schemas.openxmlformats.org/officeDocument/2006/relationships/hyperlink" Target="https://pbs.twimg.com/profile_banners/1125886159/1567541550" TargetMode="External"/><Relationship Id="rId4095" Type="http://schemas.openxmlformats.org/officeDocument/2006/relationships/hyperlink" Target="http://pbs.twimg.com/profile_images/1175070020872937473/fI9-RKzT_normal.jpg" TargetMode="External"/><Relationship Id="rId5146" Type="http://schemas.openxmlformats.org/officeDocument/2006/relationships/hyperlink" Target="https://twitter.com/mustafa111225" TargetMode="External"/><Relationship Id="rId5560" Type="http://schemas.openxmlformats.org/officeDocument/2006/relationships/hyperlink" Target="https://twitter.com/mashrou3leila" TargetMode="External"/><Relationship Id="rId4162" Type="http://schemas.openxmlformats.org/officeDocument/2006/relationships/hyperlink" Target="http://pbs.twimg.com/profile_images/1216021537305845763/W_mXTp9N_normal.jpg" TargetMode="External"/><Relationship Id="rId5213" Type="http://schemas.openxmlformats.org/officeDocument/2006/relationships/hyperlink" Target="https://twitter.com/esteklal" TargetMode="External"/><Relationship Id="rId6611" Type="http://schemas.openxmlformats.org/officeDocument/2006/relationships/hyperlink" Target="https://twitter.com/nayefalsaad" TargetMode="External"/><Relationship Id="rId1756" Type="http://schemas.openxmlformats.org/officeDocument/2006/relationships/hyperlink" Target="https://pbs.twimg.com/profile_banners/311958370/1402330972" TargetMode="External"/><Relationship Id="rId2807" Type="http://schemas.openxmlformats.org/officeDocument/2006/relationships/hyperlink" Target="http://abs.twimg.com/images/themes/theme1/bg.png" TargetMode="External"/><Relationship Id="rId48" Type="http://schemas.openxmlformats.org/officeDocument/2006/relationships/hyperlink" Target="https://t.co/KswYYBvSND" TargetMode="External"/><Relationship Id="rId1409" Type="http://schemas.openxmlformats.org/officeDocument/2006/relationships/hyperlink" Target="https://pbs.twimg.com/profile_banners/312481230/1476955749" TargetMode="External"/><Relationship Id="rId1823" Type="http://schemas.openxmlformats.org/officeDocument/2006/relationships/hyperlink" Target="https://pbs.twimg.com/profile_banners/2694919790/1573015281" TargetMode="External"/><Relationship Id="rId4979" Type="http://schemas.openxmlformats.org/officeDocument/2006/relationships/hyperlink" Target="https://twitter.com/qatar4459" TargetMode="External"/><Relationship Id="rId3995" Type="http://schemas.openxmlformats.org/officeDocument/2006/relationships/hyperlink" Target="http://pbs.twimg.com/profile_images/1119865482969014272/e67rH_6w_normal.jpg" TargetMode="External"/><Relationship Id="rId2597" Type="http://schemas.openxmlformats.org/officeDocument/2006/relationships/hyperlink" Target="http://abs.twimg.com/images/themes/theme1/bg.png" TargetMode="External"/><Relationship Id="rId3648" Type="http://schemas.openxmlformats.org/officeDocument/2006/relationships/hyperlink" Target="http://pbs.twimg.com/profile_images/652229065374584833/OnPM-otp_normal.jpg" TargetMode="External"/><Relationship Id="rId6054" Type="http://schemas.openxmlformats.org/officeDocument/2006/relationships/hyperlink" Target="https://twitter.com/_itsmba" TargetMode="External"/><Relationship Id="rId569" Type="http://schemas.openxmlformats.org/officeDocument/2006/relationships/hyperlink" Target="https://pbs.twimg.com/profile_banners/2159314605/1438829770" TargetMode="External"/><Relationship Id="rId983" Type="http://schemas.openxmlformats.org/officeDocument/2006/relationships/hyperlink" Target="https://pbs.twimg.com/profile_banners/1096394287984664576/1576483566" TargetMode="External"/><Relationship Id="rId1199" Type="http://schemas.openxmlformats.org/officeDocument/2006/relationships/hyperlink" Target="https://pbs.twimg.com/profile_banners/821508810/1423505189" TargetMode="External"/><Relationship Id="rId2664" Type="http://schemas.openxmlformats.org/officeDocument/2006/relationships/hyperlink" Target="http://abs.twimg.com/images/themes/theme8/bg.gif" TargetMode="External"/><Relationship Id="rId5070" Type="http://schemas.openxmlformats.org/officeDocument/2006/relationships/hyperlink" Target="https://twitter.com/saadbinbadi" TargetMode="External"/><Relationship Id="rId6121" Type="http://schemas.openxmlformats.org/officeDocument/2006/relationships/hyperlink" Target="https://twitter.com/khalid1k2d" TargetMode="External"/><Relationship Id="rId636" Type="http://schemas.openxmlformats.org/officeDocument/2006/relationships/hyperlink" Target="https://pbs.twimg.com/profile_banners/117335015/1480322506" TargetMode="External"/><Relationship Id="rId1266" Type="http://schemas.openxmlformats.org/officeDocument/2006/relationships/hyperlink" Target="https://pbs.twimg.com/profile_banners/941317660356370434/1574143088" TargetMode="External"/><Relationship Id="rId2317" Type="http://schemas.openxmlformats.org/officeDocument/2006/relationships/hyperlink" Target="http://abs.twimg.com/images/themes/theme17/bg.gif" TargetMode="External"/><Relationship Id="rId3715" Type="http://schemas.openxmlformats.org/officeDocument/2006/relationships/hyperlink" Target="http://pbs.twimg.com/profile_images/1219498583759687680/roycjvv__normal.jpg" TargetMode="External"/><Relationship Id="rId1680" Type="http://schemas.openxmlformats.org/officeDocument/2006/relationships/hyperlink" Target="https://pbs.twimg.com/profile_banners/263022611/1501690683" TargetMode="External"/><Relationship Id="rId2731" Type="http://schemas.openxmlformats.org/officeDocument/2006/relationships/hyperlink" Target="http://abs.twimg.com/images/themes/theme1/bg.png" TargetMode="External"/><Relationship Id="rId5887" Type="http://schemas.openxmlformats.org/officeDocument/2006/relationships/hyperlink" Target="https://twitter.com/falconry2005" TargetMode="External"/><Relationship Id="rId703" Type="http://schemas.openxmlformats.org/officeDocument/2006/relationships/hyperlink" Target="https://pbs.twimg.com/profile_banners/6392972/1462223040" TargetMode="External"/><Relationship Id="rId1333" Type="http://schemas.openxmlformats.org/officeDocument/2006/relationships/hyperlink" Target="https://pbs.twimg.com/profile_banners/1223373983279611904/1580512720" TargetMode="External"/><Relationship Id="rId4489" Type="http://schemas.openxmlformats.org/officeDocument/2006/relationships/hyperlink" Target="http://pbs.twimg.com/profile_images/652646050361053184/K7PKhFW5_normal.jpg" TargetMode="External"/><Relationship Id="rId5954" Type="http://schemas.openxmlformats.org/officeDocument/2006/relationships/hyperlink" Target="https://twitter.com/aceaso" TargetMode="External"/><Relationship Id="rId1400" Type="http://schemas.openxmlformats.org/officeDocument/2006/relationships/hyperlink" Target="https://pbs.twimg.com/profile_banners/718044825162018816/1473223099" TargetMode="External"/><Relationship Id="rId4556" Type="http://schemas.openxmlformats.org/officeDocument/2006/relationships/hyperlink" Target="http://pbs.twimg.com/profile_images/1174995325293146112/cOvJBmiA_normal.jpg" TargetMode="External"/><Relationship Id="rId4970" Type="http://schemas.openxmlformats.org/officeDocument/2006/relationships/hyperlink" Target="https://twitter.com/tee_alotaibi" TargetMode="External"/><Relationship Id="rId5607" Type="http://schemas.openxmlformats.org/officeDocument/2006/relationships/hyperlink" Target="https://twitter.com/abj506" TargetMode="External"/><Relationship Id="rId3158" Type="http://schemas.openxmlformats.org/officeDocument/2006/relationships/hyperlink" Target="http://pbs.twimg.com/profile_images/632457176137625600/lLyTE6W7_normal.jpg" TargetMode="External"/><Relationship Id="rId3572" Type="http://schemas.openxmlformats.org/officeDocument/2006/relationships/hyperlink" Target="http://pbs.twimg.com/profile_images/1223476490349625354/u0lGN3cO_normal.jpg" TargetMode="External"/><Relationship Id="rId4209" Type="http://schemas.openxmlformats.org/officeDocument/2006/relationships/hyperlink" Target="http://pbs.twimg.com/profile_images/450747592691830784/kEB2lJqz_normal.jpeg" TargetMode="External"/><Relationship Id="rId4623" Type="http://schemas.openxmlformats.org/officeDocument/2006/relationships/hyperlink" Target="http://pbs.twimg.com/profile_images/2934886216/53672dfb1f11f1821a96b8f671263542_normal.jpeg" TargetMode="External"/><Relationship Id="rId493" Type="http://schemas.openxmlformats.org/officeDocument/2006/relationships/hyperlink" Target="https://pbs.twimg.com/profile_banners/483205810/1506757719" TargetMode="External"/><Relationship Id="rId2174" Type="http://schemas.openxmlformats.org/officeDocument/2006/relationships/hyperlink" Target="http://abs.twimg.com/images/themes/theme1/bg.png" TargetMode="External"/><Relationship Id="rId3225" Type="http://schemas.openxmlformats.org/officeDocument/2006/relationships/hyperlink" Target="http://pbs.twimg.com/profile_images/1146757427251089409/oKddcsp8_normal.jpg" TargetMode="External"/><Relationship Id="rId6795" Type="http://schemas.openxmlformats.org/officeDocument/2006/relationships/hyperlink" Target="https://twitter.com/rwaya72" TargetMode="External"/><Relationship Id="rId146" Type="http://schemas.openxmlformats.org/officeDocument/2006/relationships/hyperlink" Target="https://t.co/YH3jjfIXXq" TargetMode="External"/><Relationship Id="rId560" Type="http://schemas.openxmlformats.org/officeDocument/2006/relationships/hyperlink" Target="https://pbs.twimg.com/profile_banners/632665061/1576992480" TargetMode="External"/><Relationship Id="rId1190" Type="http://schemas.openxmlformats.org/officeDocument/2006/relationships/hyperlink" Target="https://pbs.twimg.com/profile_banners/2292331353/1580301013" TargetMode="External"/><Relationship Id="rId2241" Type="http://schemas.openxmlformats.org/officeDocument/2006/relationships/hyperlink" Target="http://abs.twimg.com/images/themes/theme1/bg.png" TargetMode="External"/><Relationship Id="rId5397" Type="http://schemas.openxmlformats.org/officeDocument/2006/relationships/hyperlink" Target="https://twitter.com/danalmuhannadi" TargetMode="External"/><Relationship Id="rId6448" Type="http://schemas.openxmlformats.org/officeDocument/2006/relationships/hyperlink" Target="https://twitter.com/almarrishaikha_" TargetMode="External"/><Relationship Id="rId213" Type="http://schemas.openxmlformats.org/officeDocument/2006/relationships/hyperlink" Target="https://t.co/iIzWF6k4B4" TargetMode="External"/><Relationship Id="rId6862" Type="http://schemas.openxmlformats.org/officeDocument/2006/relationships/hyperlink" Target="https://twitter.com/goodfreind73" TargetMode="External"/><Relationship Id="rId4066" Type="http://schemas.openxmlformats.org/officeDocument/2006/relationships/hyperlink" Target="http://pbs.twimg.com/profile_images/1140745073266741248/1DPt_T_k_normal.jpg" TargetMode="External"/><Relationship Id="rId5464" Type="http://schemas.openxmlformats.org/officeDocument/2006/relationships/hyperlink" Target="https://twitter.com/a99lih" TargetMode="External"/><Relationship Id="rId6515" Type="http://schemas.openxmlformats.org/officeDocument/2006/relationships/hyperlink" Target="https://twitter.com/nbkalkhater" TargetMode="External"/><Relationship Id="rId4480" Type="http://schemas.openxmlformats.org/officeDocument/2006/relationships/hyperlink" Target="http://pbs.twimg.com/profile_images/1195789759425261568/S2zhmmIV_normal.jpg" TargetMode="External"/><Relationship Id="rId5117" Type="http://schemas.openxmlformats.org/officeDocument/2006/relationships/hyperlink" Target="https://twitter.com/alkaabiwa" TargetMode="External"/><Relationship Id="rId5531" Type="http://schemas.openxmlformats.org/officeDocument/2006/relationships/hyperlink" Target="https://twitter.com/luiskardashian8" TargetMode="External"/><Relationship Id="rId1727" Type="http://schemas.openxmlformats.org/officeDocument/2006/relationships/hyperlink" Target="https://pbs.twimg.com/profile_banners/861488586/1543737861" TargetMode="External"/><Relationship Id="rId3082" Type="http://schemas.openxmlformats.org/officeDocument/2006/relationships/hyperlink" Target="http://pbs.twimg.com/profile_images/1199447548404084738/p6Es4T4h_normal.jpg" TargetMode="External"/><Relationship Id="rId4133" Type="http://schemas.openxmlformats.org/officeDocument/2006/relationships/hyperlink" Target="http://pbs.twimg.com/profile_images/1220460195022888962/967AL94T_normal.jpg" TargetMode="External"/><Relationship Id="rId19" Type="http://schemas.openxmlformats.org/officeDocument/2006/relationships/hyperlink" Target="https://t.co/ikeVJGj3wj" TargetMode="External"/><Relationship Id="rId3899" Type="http://schemas.openxmlformats.org/officeDocument/2006/relationships/hyperlink" Target="http://pbs.twimg.com/profile_images/1207323151505510408/2odWYCvV_normal.jpg" TargetMode="External"/><Relationship Id="rId4200" Type="http://schemas.openxmlformats.org/officeDocument/2006/relationships/hyperlink" Target="http://pbs.twimg.com/profile_images/876741153718128641/WLtDWl0N_normal.jpg" TargetMode="External"/><Relationship Id="rId6372" Type="http://schemas.openxmlformats.org/officeDocument/2006/relationships/hyperlink" Target="https://twitter.com/_xtey" TargetMode="External"/><Relationship Id="rId3966" Type="http://schemas.openxmlformats.org/officeDocument/2006/relationships/hyperlink" Target="http://pbs.twimg.com/profile_images/964090218033876992/GEeLg_Bu_normal.jpg" TargetMode="External"/><Relationship Id="rId6025" Type="http://schemas.openxmlformats.org/officeDocument/2006/relationships/hyperlink" Target="https://twitter.com/al_fadhala" TargetMode="External"/><Relationship Id="rId3" Type="http://schemas.openxmlformats.org/officeDocument/2006/relationships/hyperlink" Target="https://t.co/FMkdYYVM2W" TargetMode="External"/><Relationship Id="rId887" Type="http://schemas.openxmlformats.org/officeDocument/2006/relationships/hyperlink" Target="https://pbs.twimg.com/profile_banners/363854298/1447579072" TargetMode="External"/><Relationship Id="rId2568" Type="http://schemas.openxmlformats.org/officeDocument/2006/relationships/hyperlink" Target="http://abs.twimg.com/images/themes/theme1/bg.png" TargetMode="External"/><Relationship Id="rId2982" Type="http://schemas.openxmlformats.org/officeDocument/2006/relationships/hyperlink" Target="http://pbs.twimg.com/profile_images/1212111252392206337/-0h6Iz6w_normal.jpg" TargetMode="External"/><Relationship Id="rId3619" Type="http://schemas.openxmlformats.org/officeDocument/2006/relationships/hyperlink" Target="http://pbs.twimg.com/profile_images/1177235455634563072/4iLi0FVQ_normal.jpg" TargetMode="External"/><Relationship Id="rId5041" Type="http://schemas.openxmlformats.org/officeDocument/2006/relationships/hyperlink" Target="https://twitter.com/sbentail" TargetMode="External"/><Relationship Id="rId954" Type="http://schemas.openxmlformats.org/officeDocument/2006/relationships/hyperlink" Target="https://pbs.twimg.com/profile_banners/1210185937373798401/1579867294" TargetMode="External"/><Relationship Id="rId1584" Type="http://schemas.openxmlformats.org/officeDocument/2006/relationships/hyperlink" Target="https://pbs.twimg.com/profile_banners/2897621470/1573776731" TargetMode="External"/><Relationship Id="rId2635" Type="http://schemas.openxmlformats.org/officeDocument/2006/relationships/hyperlink" Target="http://abs.twimg.com/images/themes/theme18/bg.gif" TargetMode="External"/><Relationship Id="rId607" Type="http://schemas.openxmlformats.org/officeDocument/2006/relationships/hyperlink" Target="https://pbs.twimg.com/profile_banners/535818946/1552913071" TargetMode="External"/><Relationship Id="rId1237" Type="http://schemas.openxmlformats.org/officeDocument/2006/relationships/hyperlink" Target="https://pbs.twimg.com/profile_banners/338440847/1541710162" TargetMode="External"/><Relationship Id="rId1651" Type="http://schemas.openxmlformats.org/officeDocument/2006/relationships/hyperlink" Target="https://pbs.twimg.com/profile_banners/2273096337/1572822565" TargetMode="External"/><Relationship Id="rId2702" Type="http://schemas.openxmlformats.org/officeDocument/2006/relationships/hyperlink" Target="http://abs.twimg.com/images/themes/theme1/bg.png" TargetMode="External"/><Relationship Id="rId5858" Type="http://schemas.openxmlformats.org/officeDocument/2006/relationships/hyperlink" Target="https://twitter.com/shekaaaa81" TargetMode="External"/><Relationship Id="rId1304" Type="http://schemas.openxmlformats.org/officeDocument/2006/relationships/hyperlink" Target="https://pbs.twimg.com/profile_banners/1205413198196805632/1579215282" TargetMode="External"/><Relationship Id="rId4874" Type="http://schemas.openxmlformats.org/officeDocument/2006/relationships/hyperlink" Target="http://pbs.twimg.com/profile_images/878749237709684736/lH1y_DjS_normal.jpg" TargetMode="External"/><Relationship Id="rId3476" Type="http://schemas.openxmlformats.org/officeDocument/2006/relationships/hyperlink" Target="http://pbs.twimg.com/profile_images/1223188766766063616/qR-meCLR_normal.jpg" TargetMode="External"/><Relationship Id="rId4527" Type="http://schemas.openxmlformats.org/officeDocument/2006/relationships/hyperlink" Target="http://pbs.twimg.com/profile_images/1215775868389412866/mb5xfyG__normal.jpg" TargetMode="External"/><Relationship Id="rId5925" Type="http://schemas.openxmlformats.org/officeDocument/2006/relationships/hyperlink" Target="https://twitter.com/7almohannadi73" TargetMode="External"/><Relationship Id="rId10" Type="http://schemas.openxmlformats.org/officeDocument/2006/relationships/hyperlink" Target="https://t.co/e7zfAo7pxX" TargetMode="External"/><Relationship Id="rId397" Type="http://schemas.openxmlformats.org/officeDocument/2006/relationships/hyperlink" Target="https://pbs.twimg.com/profile_banners/2405008405/1577892439" TargetMode="External"/><Relationship Id="rId2078" Type="http://schemas.openxmlformats.org/officeDocument/2006/relationships/hyperlink" Target="http://abs.twimg.com/images/themes/theme1/bg.png" TargetMode="External"/><Relationship Id="rId2492" Type="http://schemas.openxmlformats.org/officeDocument/2006/relationships/hyperlink" Target="http://abs.twimg.com/images/themes/theme14/bg.gif" TargetMode="External"/><Relationship Id="rId3129" Type="http://schemas.openxmlformats.org/officeDocument/2006/relationships/hyperlink" Target="http://pbs.twimg.com/profile_images/1137430626662068225/09oSkEug_normal.jpg" TargetMode="External"/><Relationship Id="rId3890" Type="http://schemas.openxmlformats.org/officeDocument/2006/relationships/hyperlink" Target="http://pbs.twimg.com/profile_images/1188994119135354880/Wewk8Ygz_normal.jpg" TargetMode="External"/><Relationship Id="rId4941" Type="http://schemas.openxmlformats.org/officeDocument/2006/relationships/hyperlink" Target="https://twitter.com/om_naif80" TargetMode="External"/><Relationship Id="rId464" Type="http://schemas.openxmlformats.org/officeDocument/2006/relationships/hyperlink" Target="https://pbs.twimg.com/profile_banners/910069591606546432/1505927976" TargetMode="External"/><Relationship Id="rId1094" Type="http://schemas.openxmlformats.org/officeDocument/2006/relationships/hyperlink" Target="https://pbs.twimg.com/profile_banners/323838373/1561434444" TargetMode="External"/><Relationship Id="rId2145" Type="http://schemas.openxmlformats.org/officeDocument/2006/relationships/hyperlink" Target="http://abs.twimg.com/images/themes/theme1/bg.png" TargetMode="External"/><Relationship Id="rId3543" Type="http://schemas.openxmlformats.org/officeDocument/2006/relationships/hyperlink" Target="http://pbs.twimg.com/profile_images/1149360291525869568/LeORZtZC_normal.jpg" TargetMode="External"/><Relationship Id="rId6699" Type="http://schemas.openxmlformats.org/officeDocument/2006/relationships/hyperlink" Target="https://twitter.com/faiaz83" TargetMode="External"/><Relationship Id="rId117" Type="http://schemas.openxmlformats.org/officeDocument/2006/relationships/hyperlink" Target="https://t.co/GU13393yj4" TargetMode="External"/><Relationship Id="rId3610" Type="http://schemas.openxmlformats.org/officeDocument/2006/relationships/hyperlink" Target="http://pbs.twimg.com/profile_images/1213126601745059841/NwNhoODu_normal.jpg" TargetMode="External"/><Relationship Id="rId6766" Type="http://schemas.openxmlformats.org/officeDocument/2006/relationships/hyperlink" Target="https://twitter.com/faqaat" TargetMode="External"/><Relationship Id="rId531" Type="http://schemas.openxmlformats.org/officeDocument/2006/relationships/hyperlink" Target="https://pbs.twimg.com/profile_banners/3905991342/1561898268" TargetMode="External"/><Relationship Id="rId1161" Type="http://schemas.openxmlformats.org/officeDocument/2006/relationships/hyperlink" Target="https://pbs.twimg.com/profile_banners/429847634/1497380719" TargetMode="External"/><Relationship Id="rId2212" Type="http://schemas.openxmlformats.org/officeDocument/2006/relationships/hyperlink" Target="http://abs.twimg.com/images/themes/theme1/bg.png" TargetMode="External"/><Relationship Id="rId5368" Type="http://schemas.openxmlformats.org/officeDocument/2006/relationships/hyperlink" Target="https://twitter.com/salemalmrri35" TargetMode="External"/><Relationship Id="rId5782" Type="http://schemas.openxmlformats.org/officeDocument/2006/relationships/hyperlink" Target="https://twitter.com/y1wkoxqxh49ansh" TargetMode="External"/><Relationship Id="rId6419" Type="http://schemas.openxmlformats.org/officeDocument/2006/relationships/hyperlink" Target="https://twitter.com/shoshainess" TargetMode="External"/><Relationship Id="rId6833" Type="http://schemas.openxmlformats.org/officeDocument/2006/relationships/hyperlink" Target="https://twitter.com/zaina200011" TargetMode="External"/><Relationship Id="rId1978" Type="http://schemas.openxmlformats.org/officeDocument/2006/relationships/hyperlink" Target="http://abs.twimg.com/images/themes/theme1/bg.png" TargetMode="External"/><Relationship Id="rId4384" Type="http://schemas.openxmlformats.org/officeDocument/2006/relationships/hyperlink" Target="http://pbs.twimg.com/profile_images/1169934685692190720/u5fKTFxS_normal.jpg" TargetMode="External"/><Relationship Id="rId5435" Type="http://schemas.openxmlformats.org/officeDocument/2006/relationships/hyperlink" Target="https://twitter.com/qtrhamad" TargetMode="External"/><Relationship Id="rId4037" Type="http://schemas.openxmlformats.org/officeDocument/2006/relationships/hyperlink" Target="http://pbs.twimg.com/profile_images/1208103855067664385/jYgcfy72_normal.jpg" TargetMode="External"/><Relationship Id="rId4451" Type="http://schemas.openxmlformats.org/officeDocument/2006/relationships/hyperlink" Target="http://abs.twimg.com/sticky/default_profile_images/default_profile_normal.png" TargetMode="External"/><Relationship Id="rId5502" Type="http://schemas.openxmlformats.org/officeDocument/2006/relationships/hyperlink" Target="https://twitter.com/qat87boali" TargetMode="External"/><Relationship Id="rId3053" Type="http://schemas.openxmlformats.org/officeDocument/2006/relationships/hyperlink" Target="http://pbs.twimg.com/profile_images/1055392653741707265/zR-O9Z3V_normal.jpg" TargetMode="External"/><Relationship Id="rId4104" Type="http://schemas.openxmlformats.org/officeDocument/2006/relationships/hyperlink" Target="http://pbs.twimg.com/profile_images/1209595449310695424/9GV8j0Cu_normal.jpg" TargetMode="External"/><Relationship Id="rId3120" Type="http://schemas.openxmlformats.org/officeDocument/2006/relationships/hyperlink" Target="http://pbs.twimg.com/profile_images/542745867389005824/5VXx38_D_normal.jpeg" TargetMode="External"/><Relationship Id="rId6276" Type="http://schemas.openxmlformats.org/officeDocument/2006/relationships/hyperlink" Target="https://twitter.com/bongbing25" TargetMode="External"/><Relationship Id="rId6690" Type="http://schemas.openxmlformats.org/officeDocument/2006/relationships/hyperlink" Target="https://twitter.com/mubarak_albriki" TargetMode="External"/><Relationship Id="rId2886" Type="http://schemas.openxmlformats.org/officeDocument/2006/relationships/hyperlink" Target="http://abs.twimg.com/images/themes/theme1/bg.png" TargetMode="External"/><Relationship Id="rId3937" Type="http://schemas.openxmlformats.org/officeDocument/2006/relationships/hyperlink" Target="http://pbs.twimg.com/profile_images/1211644624395264000/F7ATuqjW_normal.jpg" TargetMode="External"/><Relationship Id="rId5292" Type="http://schemas.openxmlformats.org/officeDocument/2006/relationships/hyperlink" Target="https://twitter.com/mariamjaber88" TargetMode="External"/><Relationship Id="rId6343" Type="http://schemas.openxmlformats.org/officeDocument/2006/relationships/hyperlink" Target="https://twitter.com/nmkj71" TargetMode="External"/><Relationship Id="rId858" Type="http://schemas.openxmlformats.org/officeDocument/2006/relationships/hyperlink" Target="https://pbs.twimg.com/profile_banners/1050701790486904835/1562939333" TargetMode="External"/><Relationship Id="rId1488" Type="http://schemas.openxmlformats.org/officeDocument/2006/relationships/hyperlink" Target="https://pbs.twimg.com/profile_banners/871920124650864641/1496717584" TargetMode="External"/><Relationship Id="rId2539" Type="http://schemas.openxmlformats.org/officeDocument/2006/relationships/hyperlink" Target="http://abs.twimg.com/images/themes/theme1/bg.png" TargetMode="External"/><Relationship Id="rId2953" Type="http://schemas.openxmlformats.org/officeDocument/2006/relationships/hyperlink" Target="http://abs.twimg.com/images/themes/theme1/bg.png" TargetMode="External"/><Relationship Id="rId6410" Type="http://schemas.openxmlformats.org/officeDocument/2006/relationships/hyperlink" Target="https://twitter.com/princes3od" TargetMode="External"/><Relationship Id="rId925" Type="http://schemas.openxmlformats.org/officeDocument/2006/relationships/hyperlink" Target="https://pbs.twimg.com/profile_banners/4841808785/1543649931" TargetMode="External"/><Relationship Id="rId1555" Type="http://schemas.openxmlformats.org/officeDocument/2006/relationships/hyperlink" Target="https://pbs.twimg.com/profile_banners/1631370008/1579301776" TargetMode="External"/><Relationship Id="rId2606" Type="http://schemas.openxmlformats.org/officeDocument/2006/relationships/hyperlink" Target="http://abs.twimg.com/images/themes/theme8/bg.gif" TargetMode="External"/><Relationship Id="rId5012" Type="http://schemas.openxmlformats.org/officeDocument/2006/relationships/hyperlink" Target="https://twitter.com/um34rgyhw4areqq" TargetMode="External"/><Relationship Id="rId1208" Type="http://schemas.openxmlformats.org/officeDocument/2006/relationships/hyperlink" Target="https://pbs.twimg.com/profile_banners/1183020913568178176/1578751679" TargetMode="External"/><Relationship Id="rId1622" Type="http://schemas.openxmlformats.org/officeDocument/2006/relationships/hyperlink" Target="https://pbs.twimg.com/profile_banners/930326131424690177/1549071874" TargetMode="External"/><Relationship Id="rId4778" Type="http://schemas.openxmlformats.org/officeDocument/2006/relationships/hyperlink" Target="http://pbs.twimg.com/profile_images/1220922163240284160/29RiL9_t_normal.jpg" TargetMode="External"/><Relationship Id="rId5829" Type="http://schemas.openxmlformats.org/officeDocument/2006/relationships/hyperlink" Target="https://twitter.com/aktalarab" TargetMode="External"/><Relationship Id="rId3794" Type="http://schemas.openxmlformats.org/officeDocument/2006/relationships/hyperlink" Target="http://pbs.twimg.com/profile_images/1206211665961852930/WnsrA--6_normal.jpg" TargetMode="External"/><Relationship Id="rId4845" Type="http://schemas.openxmlformats.org/officeDocument/2006/relationships/hyperlink" Target="http://pbs.twimg.com/profile_images/1219995026345922560/jOZHSe31_normal.jpg" TargetMode="External"/><Relationship Id="rId2396" Type="http://schemas.openxmlformats.org/officeDocument/2006/relationships/hyperlink" Target="http://abs.twimg.com/images/themes/theme1/bg.png" TargetMode="External"/><Relationship Id="rId3447" Type="http://schemas.openxmlformats.org/officeDocument/2006/relationships/hyperlink" Target="http://pbs.twimg.com/profile_images/883148086331064320/fJ24bMoc_normal.jpg" TargetMode="External"/><Relationship Id="rId3861" Type="http://schemas.openxmlformats.org/officeDocument/2006/relationships/hyperlink" Target="http://pbs.twimg.com/profile_images/1169858059939614724/4CPkjGDD_normal.jpg" TargetMode="External"/><Relationship Id="rId4912" Type="http://schemas.openxmlformats.org/officeDocument/2006/relationships/hyperlink" Target="http://pbs.twimg.com/profile_images/1190372934491295745/4j0I20d4_normal.jpg" TargetMode="External"/><Relationship Id="rId368" Type="http://schemas.openxmlformats.org/officeDocument/2006/relationships/hyperlink" Target="https://pbs.twimg.com/profile_banners/47441976/1399030335" TargetMode="External"/><Relationship Id="rId782" Type="http://schemas.openxmlformats.org/officeDocument/2006/relationships/hyperlink" Target="https://pbs.twimg.com/profile_banners/1091609729875562496/1564242630" TargetMode="External"/><Relationship Id="rId2049" Type="http://schemas.openxmlformats.org/officeDocument/2006/relationships/hyperlink" Target="http://abs.twimg.com/images/themes/theme1/bg.png" TargetMode="External"/><Relationship Id="rId2463" Type="http://schemas.openxmlformats.org/officeDocument/2006/relationships/hyperlink" Target="http://abs.twimg.com/images/themes/theme14/bg.gif" TargetMode="External"/><Relationship Id="rId3514" Type="http://schemas.openxmlformats.org/officeDocument/2006/relationships/hyperlink" Target="http://pbs.twimg.com/profile_images/760187552666181632/kd6DTuZJ_normal.jpg" TargetMode="External"/><Relationship Id="rId435" Type="http://schemas.openxmlformats.org/officeDocument/2006/relationships/hyperlink" Target="https://pbs.twimg.com/profile_banners/902020738609184769/1580617604" TargetMode="External"/><Relationship Id="rId1065" Type="http://schemas.openxmlformats.org/officeDocument/2006/relationships/hyperlink" Target="https://pbs.twimg.com/profile_banners/755368778515578881/1578524628" TargetMode="External"/><Relationship Id="rId2116" Type="http://schemas.openxmlformats.org/officeDocument/2006/relationships/hyperlink" Target="http://abs.twimg.com/images/themes/theme1/bg.png" TargetMode="External"/><Relationship Id="rId2530" Type="http://schemas.openxmlformats.org/officeDocument/2006/relationships/hyperlink" Target="http://abs.twimg.com/images/themes/theme1/bg.png" TargetMode="External"/><Relationship Id="rId5686" Type="http://schemas.openxmlformats.org/officeDocument/2006/relationships/hyperlink" Target="https://twitter.com/1999mmntha" TargetMode="External"/><Relationship Id="rId6737" Type="http://schemas.openxmlformats.org/officeDocument/2006/relationships/hyperlink" Target="https://twitter.com/aishaalkhulaifi" TargetMode="External"/><Relationship Id="rId502" Type="http://schemas.openxmlformats.org/officeDocument/2006/relationships/hyperlink" Target="https://pbs.twimg.com/profile_banners/1153044512329142273/1563744048" TargetMode="External"/><Relationship Id="rId1132" Type="http://schemas.openxmlformats.org/officeDocument/2006/relationships/hyperlink" Target="https://pbs.twimg.com/profile_banners/854128322/1450328018" TargetMode="External"/><Relationship Id="rId4288" Type="http://schemas.openxmlformats.org/officeDocument/2006/relationships/hyperlink" Target="http://pbs.twimg.com/profile_images/1223643333739909120/d-kIU6p8_normal.jpg" TargetMode="External"/><Relationship Id="rId5339" Type="http://schemas.openxmlformats.org/officeDocument/2006/relationships/hyperlink" Target="https://twitter.com/ese898qatar" TargetMode="External"/><Relationship Id="rId4355" Type="http://schemas.openxmlformats.org/officeDocument/2006/relationships/hyperlink" Target="http://pbs.twimg.com/profile_images/1220448991625863177/He4yLza4_normal.jpg" TargetMode="External"/><Relationship Id="rId5753" Type="http://schemas.openxmlformats.org/officeDocument/2006/relationships/hyperlink" Target="https://twitter.com/5p97pqjhpuyvufw" TargetMode="External"/><Relationship Id="rId6804" Type="http://schemas.openxmlformats.org/officeDocument/2006/relationships/hyperlink" Target="https://twitter.com/h_al_muhannadi" TargetMode="External"/><Relationship Id="rId1949" Type="http://schemas.openxmlformats.org/officeDocument/2006/relationships/hyperlink" Target="http://abs.twimg.com/images/themes/theme1/bg.png" TargetMode="External"/><Relationship Id="rId4008" Type="http://schemas.openxmlformats.org/officeDocument/2006/relationships/hyperlink" Target="http://pbs.twimg.com/profile_images/1219157983210270720/8FRCOJCP_normal.jpg" TargetMode="External"/><Relationship Id="rId5406" Type="http://schemas.openxmlformats.org/officeDocument/2006/relationships/hyperlink" Target="https://twitter.com/bonasser1" TargetMode="External"/><Relationship Id="rId5820" Type="http://schemas.openxmlformats.org/officeDocument/2006/relationships/hyperlink" Target="https://twitter.com/lolwaalbadr" TargetMode="External"/><Relationship Id="rId292" Type="http://schemas.openxmlformats.org/officeDocument/2006/relationships/hyperlink" Target="https://t.co/SANfeRFYag" TargetMode="External"/><Relationship Id="rId3371" Type="http://schemas.openxmlformats.org/officeDocument/2006/relationships/hyperlink" Target="http://pbs.twimg.com/profile_images/1168987879051337728/bxfAwxOx_normal.jpg" TargetMode="External"/><Relationship Id="rId4422" Type="http://schemas.openxmlformats.org/officeDocument/2006/relationships/hyperlink" Target="http://pbs.twimg.com/profile_images/1219960742310481920/-kFVfr_g_normal.jpg" TargetMode="External"/><Relationship Id="rId3024" Type="http://schemas.openxmlformats.org/officeDocument/2006/relationships/hyperlink" Target="http://pbs.twimg.com/profile_images/999224344604692480/JCi5b1fF_normal.jpg" TargetMode="External"/><Relationship Id="rId6594" Type="http://schemas.openxmlformats.org/officeDocument/2006/relationships/hyperlink" Target="https://twitter.com/saudi635" TargetMode="External"/><Relationship Id="rId2040" Type="http://schemas.openxmlformats.org/officeDocument/2006/relationships/hyperlink" Target="http://abs.twimg.com/images/themes/theme1/bg.png" TargetMode="External"/><Relationship Id="rId5196" Type="http://schemas.openxmlformats.org/officeDocument/2006/relationships/hyperlink" Target="https://twitter.com/2017_6_5" TargetMode="External"/><Relationship Id="rId6247" Type="http://schemas.openxmlformats.org/officeDocument/2006/relationships/hyperlink" Target="https://twitter.com/itswary_" TargetMode="External"/><Relationship Id="rId6661" Type="http://schemas.openxmlformats.org/officeDocument/2006/relationships/hyperlink" Target="https://twitter.com/llhevyy" TargetMode="External"/><Relationship Id="rId5263" Type="http://schemas.openxmlformats.org/officeDocument/2006/relationships/hyperlink" Target="https://twitter.com/aa_albaker" TargetMode="External"/><Relationship Id="rId6314" Type="http://schemas.openxmlformats.org/officeDocument/2006/relationships/hyperlink" Target="https://twitter.com/hassan_alkuwari" TargetMode="External"/><Relationship Id="rId1459" Type="http://schemas.openxmlformats.org/officeDocument/2006/relationships/hyperlink" Target="https://pbs.twimg.com/profile_banners/884894136486305793/1528257136" TargetMode="External"/><Relationship Id="rId2857" Type="http://schemas.openxmlformats.org/officeDocument/2006/relationships/hyperlink" Target="http://abs.twimg.com/images/themes/theme1/bg.png" TargetMode="External"/><Relationship Id="rId3908" Type="http://schemas.openxmlformats.org/officeDocument/2006/relationships/hyperlink" Target="http://pbs.twimg.com/profile_images/1213236622344327170/fxBfEe1e_normal.jpg" TargetMode="External"/><Relationship Id="rId5330" Type="http://schemas.openxmlformats.org/officeDocument/2006/relationships/hyperlink" Target="https://twitter.com/7qr91" TargetMode="External"/><Relationship Id="rId98" Type="http://schemas.openxmlformats.org/officeDocument/2006/relationships/hyperlink" Target="https://t.co/lSZ5zMg2ta" TargetMode="External"/><Relationship Id="rId829" Type="http://schemas.openxmlformats.org/officeDocument/2006/relationships/hyperlink" Target="https://pbs.twimg.com/profile_banners/247319046/1564136167" TargetMode="External"/><Relationship Id="rId1873" Type="http://schemas.openxmlformats.org/officeDocument/2006/relationships/hyperlink" Target="http://abs.twimg.com/images/themes/theme7/bg.gif" TargetMode="External"/><Relationship Id="rId2924" Type="http://schemas.openxmlformats.org/officeDocument/2006/relationships/hyperlink" Target="http://abs.twimg.com/images/themes/theme1/bg.png" TargetMode="External"/><Relationship Id="rId1526" Type="http://schemas.openxmlformats.org/officeDocument/2006/relationships/hyperlink" Target="https://pbs.twimg.com/profile_banners/1198985902619533312/1574806275" TargetMode="External"/><Relationship Id="rId1940" Type="http://schemas.openxmlformats.org/officeDocument/2006/relationships/hyperlink" Target="http://abs.twimg.com/images/themes/theme1/bg.png" TargetMode="External"/><Relationship Id="rId3698" Type="http://schemas.openxmlformats.org/officeDocument/2006/relationships/hyperlink" Target="http://pbs.twimg.com/profile_images/1223586202722414594/vWBodJBq_normal.jpg" TargetMode="External"/><Relationship Id="rId4749" Type="http://schemas.openxmlformats.org/officeDocument/2006/relationships/hyperlink" Target="http://pbs.twimg.com/profile_images/956137189607428096/pMmwWzLf_normal.jpg" TargetMode="External"/><Relationship Id="rId3765" Type="http://schemas.openxmlformats.org/officeDocument/2006/relationships/hyperlink" Target="http://pbs.twimg.com/profile_images/1196527546038439937/m_7R-iOL_normal.jpg" TargetMode="External"/><Relationship Id="rId4816" Type="http://schemas.openxmlformats.org/officeDocument/2006/relationships/hyperlink" Target="http://pbs.twimg.com/profile_images/1081580525792493568/upJcjbWu_normal.jpg" TargetMode="External"/><Relationship Id="rId6171" Type="http://schemas.openxmlformats.org/officeDocument/2006/relationships/hyperlink" Target="https://twitter.com/chqpurnleyedgek" TargetMode="External"/><Relationship Id="rId686" Type="http://schemas.openxmlformats.org/officeDocument/2006/relationships/hyperlink" Target="https://pbs.twimg.com/profile_banners/957689026525388800/1549457376" TargetMode="External"/><Relationship Id="rId2367" Type="http://schemas.openxmlformats.org/officeDocument/2006/relationships/hyperlink" Target="http://abs.twimg.com/images/themes/theme14/bg.gif" TargetMode="External"/><Relationship Id="rId2781" Type="http://schemas.openxmlformats.org/officeDocument/2006/relationships/hyperlink" Target="http://abs.twimg.com/images/themes/theme1/bg.png" TargetMode="External"/><Relationship Id="rId3418" Type="http://schemas.openxmlformats.org/officeDocument/2006/relationships/hyperlink" Target="http://pbs.twimg.com/profile_images/1187044748994981889/IMhdgWt4_normal.jpg" TargetMode="External"/><Relationship Id="rId339" Type="http://schemas.openxmlformats.org/officeDocument/2006/relationships/hyperlink" Target="https://pbs.twimg.com/profile_banners/1148370901479677952/1576860774" TargetMode="External"/><Relationship Id="rId753" Type="http://schemas.openxmlformats.org/officeDocument/2006/relationships/hyperlink" Target="https://pbs.twimg.com/profile_banners/2983419903/1578417366" TargetMode="External"/><Relationship Id="rId1383" Type="http://schemas.openxmlformats.org/officeDocument/2006/relationships/hyperlink" Target="https://pbs.twimg.com/profile_banners/234446728/1569646717" TargetMode="External"/><Relationship Id="rId2434" Type="http://schemas.openxmlformats.org/officeDocument/2006/relationships/hyperlink" Target="http://abs.twimg.com/images/themes/theme1/bg.png" TargetMode="External"/><Relationship Id="rId3832" Type="http://schemas.openxmlformats.org/officeDocument/2006/relationships/hyperlink" Target="http://pbs.twimg.com/profile_images/1121468665071845377/sS902rAk_normal.jpg" TargetMode="External"/><Relationship Id="rId406" Type="http://schemas.openxmlformats.org/officeDocument/2006/relationships/hyperlink" Target="https://pbs.twimg.com/profile_banners/385261224/1516510515" TargetMode="External"/><Relationship Id="rId1036" Type="http://schemas.openxmlformats.org/officeDocument/2006/relationships/hyperlink" Target="https://pbs.twimg.com/profile_banners/2533563788/1536069268" TargetMode="External"/><Relationship Id="rId820" Type="http://schemas.openxmlformats.org/officeDocument/2006/relationships/hyperlink" Target="https://pbs.twimg.com/profile_banners/258492429/1504407951" TargetMode="External"/><Relationship Id="rId1450" Type="http://schemas.openxmlformats.org/officeDocument/2006/relationships/hyperlink" Target="https://pbs.twimg.com/profile_banners/2734832112/1408120143" TargetMode="External"/><Relationship Id="rId2501" Type="http://schemas.openxmlformats.org/officeDocument/2006/relationships/hyperlink" Target="http://abs.twimg.com/images/themes/theme14/bg.gif" TargetMode="External"/><Relationship Id="rId5657" Type="http://schemas.openxmlformats.org/officeDocument/2006/relationships/hyperlink" Target="https://twitter.com/nalkuwari13" TargetMode="External"/><Relationship Id="rId6708" Type="http://schemas.openxmlformats.org/officeDocument/2006/relationships/hyperlink" Target="https://twitter.com/ymltu0enboh5izq" TargetMode="External"/><Relationship Id="rId1103" Type="http://schemas.openxmlformats.org/officeDocument/2006/relationships/hyperlink" Target="https://pbs.twimg.com/profile_banners/866534620707397632/1512597732" TargetMode="External"/><Relationship Id="rId4259" Type="http://schemas.openxmlformats.org/officeDocument/2006/relationships/hyperlink" Target="http://pbs.twimg.com/profile_images/803114981935947776/wcfaoY3a_normal.jpg" TargetMode="External"/><Relationship Id="rId4673" Type="http://schemas.openxmlformats.org/officeDocument/2006/relationships/hyperlink" Target="http://pbs.twimg.com/profile_images/1209214197965438979/J3ELWuSL_normal.jpg" TargetMode="External"/><Relationship Id="rId5724" Type="http://schemas.openxmlformats.org/officeDocument/2006/relationships/hyperlink" Target="https://twitter.com/youtube" TargetMode="External"/><Relationship Id="rId3275" Type="http://schemas.openxmlformats.org/officeDocument/2006/relationships/hyperlink" Target="http://pbs.twimg.com/profile_images/1222984942243786755/u_UX2xxo_normal.jpg" TargetMode="External"/><Relationship Id="rId4326" Type="http://schemas.openxmlformats.org/officeDocument/2006/relationships/hyperlink" Target="http://pbs.twimg.com/profile_images/936243876804804611/W6dL1_VR_normal.jpg" TargetMode="External"/><Relationship Id="rId4740" Type="http://schemas.openxmlformats.org/officeDocument/2006/relationships/hyperlink" Target="http://pbs.twimg.com/profile_images/1193707070186541056/vdd34NlL_normal.jpg" TargetMode="External"/><Relationship Id="rId196" Type="http://schemas.openxmlformats.org/officeDocument/2006/relationships/hyperlink" Target="https://t.co/wD61oBUAvl" TargetMode="External"/><Relationship Id="rId2291" Type="http://schemas.openxmlformats.org/officeDocument/2006/relationships/hyperlink" Target="http://abs.twimg.com/images/themes/theme17/bg.gif" TargetMode="External"/><Relationship Id="rId3342" Type="http://schemas.openxmlformats.org/officeDocument/2006/relationships/hyperlink" Target="http://pbs.twimg.com/profile_images/885256608300879873/ToTetWma_normal.jpg" TargetMode="External"/><Relationship Id="rId6498" Type="http://schemas.openxmlformats.org/officeDocument/2006/relationships/hyperlink" Target="https://twitter.com/sufyanlyas1" TargetMode="External"/><Relationship Id="rId263" Type="http://schemas.openxmlformats.org/officeDocument/2006/relationships/hyperlink" Target="https://t.co/Emt3B4xuzT" TargetMode="External"/><Relationship Id="rId6565" Type="http://schemas.openxmlformats.org/officeDocument/2006/relationships/hyperlink" Target="https://twitter.com/6q7odow0jnhwygq" TargetMode="External"/><Relationship Id="rId330" Type="http://schemas.openxmlformats.org/officeDocument/2006/relationships/hyperlink" Target="https://pbs.twimg.com/profile_banners/937095846193008640/1559096496" TargetMode="External"/><Relationship Id="rId2011" Type="http://schemas.openxmlformats.org/officeDocument/2006/relationships/hyperlink" Target="http://abs.twimg.com/images/themes/theme1/bg.png" TargetMode="External"/><Relationship Id="rId5167" Type="http://schemas.openxmlformats.org/officeDocument/2006/relationships/hyperlink" Target="https://twitter.com/abumusharialkuw" TargetMode="External"/><Relationship Id="rId6218" Type="http://schemas.openxmlformats.org/officeDocument/2006/relationships/hyperlink" Target="https://twitter.com/fatma_qatar" TargetMode="External"/><Relationship Id="rId4183" Type="http://schemas.openxmlformats.org/officeDocument/2006/relationships/hyperlink" Target="http://pbs.twimg.com/profile_images/970462450654031873/px-9LMdd_normal.jpg" TargetMode="External"/><Relationship Id="rId5581" Type="http://schemas.openxmlformats.org/officeDocument/2006/relationships/hyperlink" Target="https://twitter.com/saodiat" TargetMode="External"/><Relationship Id="rId6632" Type="http://schemas.openxmlformats.org/officeDocument/2006/relationships/hyperlink" Target="https://twitter.com/bo3oof_" TargetMode="External"/><Relationship Id="rId1777" Type="http://schemas.openxmlformats.org/officeDocument/2006/relationships/hyperlink" Target="https://pbs.twimg.com/profile_banners/812964973496438785/1567556827" TargetMode="External"/><Relationship Id="rId2828" Type="http://schemas.openxmlformats.org/officeDocument/2006/relationships/hyperlink" Target="http://abs.twimg.com/images/themes/theme1/bg.png" TargetMode="External"/><Relationship Id="rId5234" Type="http://schemas.openxmlformats.org/officeDocument/2006/relationships/hyperlink" Target="https://twitter.com/wtfbzykgaekgtgc" TargetMode="External"/><Relationship Id="rId69" Type="http://schemas.openxmlformats.org/officeDocument/2006/relationships/hyperlink" Target="https://t.co/7hwlPM99GS" TargetMode="External"/><Relationship Id="rId1844" Type="http://schemas.openxmlformats.org/officeDocument/2006/relationships/hyperlink" Target="http://abs.twimg.com/images/themes/theme1/bg.png" TargetMode="External"/><Relationship Id="rId4250" Type="http://schemas.openxmlformats.org/officeDocument/2006/relationships/hyperlink" Target="http://pbs.twimg.com/profile_images/1187771414180446209/4gxkHj1K_normal.jpg" TargetMode="External"/><Relationship Id="rId5301" Type="http://schemas.openxmlformats.org/officeDocument/2006/relationships/hyperlink" Target="https://twitter.com/lmwep8fibrfthbv" TargetMode="External"/><Relationship Id="rId1911" Type="http://schemas.openxmlformats.org/officeDocument/2006/relationships/hyperlink" Target="http://abs.twimg.com/images/themes/theme1/bg.png" TargetMode="External"/><Relationship Id="rId3669" Type="http://schemas.openxmlformats.org/officeDocument/2006/relationships/hyperlink" Target="http://pbs.twimg.com/profile_images/1117632563378622464/yMfma-iH_normal.jpg" TargetMode="External"/><Relationship Id="rId6075" Type="http://schemas.openxmlformats.org/officeDocument/2006/relationships/hyperlink" Target="https://twitter.com/flower6___" TargetMode="External"/><Relationship Id="rId5091" Type="http://schemas.openxmlformats.org/officeDocument/2006/relationships/hyperlink" Target="https://twitter.com/ra21112" TargetMode="External"/><Relationship Id="rId6142" Type="http://schemas.openxmlformats.org/officeDocument/2006/relationships/hyperlink" Target="https://twitter.com/i7sn_a" TargetMode="External"/><Relationship Id="rId1287" Type="http://schemas.openxmlformats.org/officeDocument/2006/relationships/hyperlink" Target="https://pbs.twimg.com/profile_banners/479528032/1496976627" TargetMode="External"/><Relationship Id="rId2685" Type="http://schemas.openxmlformats.org/officeDocument/2006/relationships/hyperlink" Target="http://abs.twimg.com/images/themes/theme1/bg.png" TargetMode="External"/><Relationship Id="rId3736" Type="http://schemas.openxmlformats.org/officeDocument/2006/relationships/hyperlink" Target="http://pbs.twimg.com/profile_images/1207242877035843584/-Tk5YJH2_normal.jpg" TargetMode="External"/><Relationship Id="rId657" Type="http://schemas.openxmlformats.org/officeDocument/2006/relationships/hyperlink" Target="https://pbs.twimg.com/profile_banners/4185007468/1560958929" TargetMode="External"/><Relationship Id="rId2338" Type="http://schemas.openxmlformats.org/officeDocument/2006/relationships/hyperlink" Target="http://abs.twimg.com/images/themes/theme11/bg.gif" TargetMode="External"/><Relationship Id="rId2752" Type="http://schemas.openxmlformats.org/officeDocument/2006/relationships/hyperlink" Target="http://abs.twimg.com/images/themes/theme1/bg.png" TargetMode="External"/><Relationship Id="rId3803" Type="http://schemas.openxmlformats.org/officeDocument/2006/relationships/hyperlink" Target="http://pbs.twimg.com/profile_images/1097201922359132160/s9fxtClt_normal.jpg" TargetMode="External"/><Relationship Id="rId724" Type="http://schemas.openxmlformats.org/officeDocument/2006/relationships/hyperlink" Target="https://pbs.twimg.com/profile_banners/891450476/1387908584" TargetMode="External"/><Relationship Id="rId1354" Type="http://schemas.openxmlformats.org/officeDocument/2006/relationships/hyperlink" Target="https://pbs.twimg.com/profile_banners/1168140573687078912/1573713531" TargetMode="External"/><Relationship Id="rId2405" Type="http://schemas.openxmlformats.org/officeDocument/2006/relationships/hyperlink" Target="http://abs.twimg.com/images/themes/theme1/bg.png" TargetMode="External"/><Relationship Id="rId5975" Type="http://schemas.openxmlformats.org/officeDocument/2006/relationships/hyperlink" Target="https://twitter.com/shasanq" TargetMode="External"/><Relationship Id="rId60" Type="http://schemas.openxmlformats.org/officeDocument/2006/relationships/hyperlink" Target="https://t.co/kM3lPZxKK0" TargetMode="External"/><Relationship Id="rId1007" Type="http://schemas.openxmlformats.org/officeDocument/2006/relationships/hyperlink" Target="https://pbs.twimg.com/profile_banners/754983341779189760/1498220545" TargetMode="External"/><Relationship Id="rId1421" Type="http://schemas.openxmlformats.org/officeDocument/2006/relationships/hyperlink" Target="https://pbs.twimg.com/profile_banners/1090908757998092288/1566649948" TargetMode="External"/><Relationship Id="rId4577" Type="http://schemas.openxmlformats.org/officeDocument/2006/relationships/hyperlink" Target="http://pbs.twimg.com/profile_images/1218304960640835584/bEO06Ckd_normal.jpg" TargetMode="External"/><Relationship Id="rId4991" Type="http://schemas.openxmlformats.org/officeDocument/2006/relationships/hyperlink" Target="https://twitter.com/mksalhajri" TargetMode="External"/><Relationship Id="rId5628" Type="http://schemas.openxmlformats.org/officeDocument/2006/relationships/hyperlink" Target="https://twitter.com/kob3jsie9c8pf3h" TargetMode="External"/><Relationship Id="rId3179" Type="http://schemas.openxmlformats.org/officeDocument/2006/relationships/hyperlink" Target="http://pbs.twimg.com/profile_images/1047446493098102784/3S3F74ua_normal.jpg" TargetMode="External"/><Relationship Id="rId3593" Type="http://schemas.openxmlformats.org/officeDocument/2006/relationships/hyperlink" Target="http://pbs.twimg.com/profile_images/1198291954485911552/WRcujh21_normal.jpg" TargetMode="External"/><Relationship Id="rId4644" Type="http://schemas.openxmlformats.org/officeDocument/2006/relationships/hyperlink" Target="http://pbs.twimg.com/profile_images/1222173643519799297/X831jDBU_normal.jpg" TargetMode="External"/><Relationship Id="rId2195" Type="http://schemas.openxmlformats.org/officeDocument/2006/relationships/hyperlink" Target="http://abs.twimg.com/images/themes/theme1/bg.png" TargetMode="External"/><Relationship Id="rId3246" Type="http://schemas.openxmlformats.org/officeDocument/2006/relationships/hyperlink" Target="http://pbs.twimg.com/profile_images/1123041500701569024/4uC-jXUh_normal.jpg" TargetMode="External"/><Relationship Id="rId167" Type="http://schemas.openxmlformats.org/officeDocument/2006/relationships/hyperlink" Target="https://t.co/vJQN9p8tcP" TargetMode="External"/><Relationship Id="rId581" Type="http://schemas.openxmlformats.org/officeDocument/2006/relationships/hyperlink" Target="https://pbs.twimg.com/profile_banners/46096558/1565276639" TargetMode="External"/><Relationship Id="rId2262" Type="http://schemas.openxmlformats.org/officeDocument/2006/relationships/hyperlink" Target="http://abs.twimg.com/images/themes/theme1/bg.png" TargetMode="External"/><Relationship Id="rId3660" Type="http://schemas.openxmlformats.org/officeDocument/2006/relationships/hyperlink" Target="http://pbs.twimg.com/profile_images/614720665061437440/HT_xk_Zj_normal.jpg" TargetMode="External"/><Relationship Id="rId4711" Type="http://schemas.openxmlformats.org/officeDocument/2006/relationships/hyperlink" Target="http://pbs.twimg.com/profile_images/1220813568662294529/wae78JqG_normal.jpg" TargetMode="External"/><Relationship Id="rId234" Type="http://schemas.openxmlformats.org/officeDocument/2006/relationships/hyperlink" Target="https://t.co/GcIsRZrnd8" TargetMode="External"/><Relationship Id="rId3313" Type="http://schemas.openxmlformats.org/officeDocument/2006/relationships/hyperlink" Target="http://pbs.twimg.com/profile_images/378800000347178441/9d0d66a42453857a4002477a10fb3f0b_normal.jpeg" TargetMode="External"/><Relationship Id="rId6469" Type="http://schemas.openxmlformats.org/officeDocument/2006/relationships/hyperlink" Target="https://twitter.com/ho44o" TargetMode="External"/><Relationship Id="rId5485" Type="http://schemas.openxmlformats.org/officeDocument/2006/relationships/hyperlink" Target="https://twitter.com/nooraabdaulla" TargetMode="External"/><Relationship Id="rId6536" Type="http://schemas.openxmlformats.org/officeDocument/2006/relationships/hyperlink" Target="https://twitter.com/n_m_r_48" TargetMode="External"/><Relationship Id="rId301" Type="http://schemas.openxmlformats.org/officeDocument/2006/relationships/hyperlink" Target="https://pbs.twimg.com/profile_banners/289618784/1500888189" TargetMode="External"/><Relationship Id="rId4087" Type="http://schemas.openxmlformats.org/officeDocument/2006/relationships/hyperlink" Target="http://pbs.twimg.com/profile_images/1129553306370609158/EwWhFK9Z_normal.jpg" TargetMode="External"/><Relationship Id="rId5138" Type="http://schemas.openxmlformats.org/officeDocument/2006/relationships/hyperlink" Target="https://twitter.com/zphoneloser" TargetMode="External"/><Relationship Id="rId5552" Type="http://schemas.openxmlformats.org/officeDocument/2006/relationships/hyperlink" Target="https://twitter.com/heavenniie" TargetMode="External"/><Relationship Id="rId6603" Type="http://schemas.openxmlformats.org/officeDocument/2006/relationships/hyperlink" Target="https://twitter.com/a7mdrr" TargetMode="External"/><Relationship Id="rId1748" Type="http://schemas.openxmlformats.org/officeDocument/2006/relationships/hyperlink" Target="https://pbs.twimg.com/profile_banners/928257054/1513630499" TargetMode="External"/><Relationship Id="rId4154" Type="http://schemas.openxmlformats.org/officeDocument/2006/relationships/hyperlink" Target="http://pbs.twimg.com/profile_images/1223695666754572288/sEmYmNZh_normal.jpg" TargetMode="External"/><Relationship Id="rId5205" Type="http://schemas.openxmlformats.org/officeDocument/2006/relationships/hyperlink" Target="https://twitter.com/maryamaithani" TargetMode="External"/><Relationship Id="rId3170" Type="http://schemas.openxmlformats.org/officeDocument/2006/relationships/hyperlink" Target="http://pbs.twimg.com/profile_images/1140599178470576129/bhWjlfmi_normal.jpg" TargetMode="External"/><Relationship Id="rId4221" Type="http://schemas.openxmlformats.org/officeDocument/2006/relationships/hyperlink" Target="http://pbs.twimg.com/profile_images/1143138617822535681/bVYZ6lO7_normal.jpg" TargetMode="External"/><Relationship Id="rId1815" Type="http://schemas.openxmlformats.org/officeDocument/2006/relationships/hyperlink" Target="https://pbs.twimg.com/profile_banners/880025707065167873/1504235764" TargetMode="External"/><Relationship Id="rId6393" Type="http://schemas.openxmlformats.org/officeDocument/2006/relationships/hyperlink" Target="https://twitter.com/n9aa5" TargetMode="External"/><Relationship Id="rId3987" Type="http://schemas.openxmlformats.org/officeDocument/2006/relationships/hyperlink" Target="http://pbs.twimg.com/profile_images/1222533841434423297/lcFjOgB9_normal.jpg" TargetMode="External"/><Relationship Id="rId6046" Type="http://schemas.openxmlformats.org/officeDocument/2006/relationships/hyperlink" Target="https://twitter.com/a031993" TargetMode="External"/><Relationship Id="rId2589" Type="http://schemas.openxmlformats.org/officeDocument/2006/relationships/hyperlink" Target="http://abs.twimg.com/images/themes/theme1/bg.png" TargetMode="External"/><Relationship Id="rId6460" Type="http://schemas.openxmlformats.org/officeDocument/2006/relationships/hyperlink" Target="https://twitter.com/my_91" TargetMode="External"/><Relationship Id="rId975" Type="http://schemas.openxmlformats.org/officeDocument/2006/relationships/hyperlink" Target="https://pbs.twimg.com/profile_banners/787718901928984577/1545196579" TargetMode="External"/><Relationship Id="rId2656" Type="http://schemas.openxmlformats.org/officeDocument/2006/relationships/hyperlink" Target="http://abs.twimg.com/images/themes/theme1/bg.png" TargetMode="External"/><Relationship Id="rId3707" Type="http://schemas.openxmlformats.org/officeDocument/2006/relationships/hyperlink" Target="http://pbs.twimg.com/profile_images/987115107967733760/PZuPojOE_normal.jpg" TargetMode="External"/><Relationship Id="rId5062" Type="http://schemas.openxmlformats.org/officeDocument/2006/relationships/hyperlink" Target="https://twitter.com/ahalmohannadi" TargetMode="External"/><Relationship Id="rId6113" Type="http://schemas.openxmlformats.org/officeDocument/2006/relationships/hyperlink" Target="https://twitter.com/es_alahbabi" TargetMode="External"/><Relationship Id="rId628" Type="http://schemas.openxmlformats.org/officeDocument/2006/relationships/hyperlink" Target="https://pbs.twimg.com/profile_banners/702396134/1565344418" TargetMode="External"/><Relationship Id="rId1258" Type="http://schemas.openxmlformats.org/officeDocument/2006/relationships/hyperlink" Target="https://pbs.twimg.com/profile_banners/1180473168609329153/1580248885" TargetMode="External"/><Relationship Id="rId1672" Type="http://schemas.openxmlformats.org/officeDocument/2006/relationships/hyperlink" Target="https://pbs.twimg.com/profile_banners/152253449/1498460490" TargetMode="External"/><Relationship Id="rId2309" Type="http://schemas.openxmlformats.org/officeDocument/2006/relationships/hyperlink" Target="http://abs.twimg.com/images/themes/theme1/bg.png" TargetMode="External"/><Relationship Id="rId2723" Type="http://schemas.openxmlformats.org/officeDocument/2006/relationships/hyperlink" Target="http://abs.twimg.com/images/themes/theme1/bg.png" TargetMode="External"/><Relationship Id="rId5879" Type="http://schemas.openxmlformats.org/officeDocument/2006/relationships/hyperlink" Target="https://twitter.com/drsultan99" TargetMode="External"/><Relationship Id="rId1325" Type="http://schemas.openxmlformats.org/officeDocument/2006/relationships/hyperlink" Target="https://pbs.twimg.com/profile_banners/1162655810566152192/1572891452" TargetMode="External"/><Relationship Id="rId3497" Type="http://schemas.openxmlformats.org/officeDocument/2006/relationships/hyperlink" Target="http://pbs.twimg.com/profile_images/1005600778004914176/9_DmEMEG_normal.jpg" TargetMode="External"/><Relationship Id="rId4895" Type="http://schemas.openxmlformats.org/officeDocument/2006/relationships/hyperlink" Target="http://pbs.twimg.com/profile_images/1145622738448670722/U1kbyRRg_normal.jpg" TargetMode="External"/><Relationship Id="rId5946" Type="http://schemas.openxmlformats.org/officeDocument/2006/relationships/hyperlink" Target="https://twitter.com/botemaimdallou1" TargetMode="External"/><Relationship Id="rId31" Type="http://schemas.openxmlformats.org/officeDocument/2006/relationships/hyperlink" Target="https://t.co/SmlwHk9xk2" TargetMode="External"/><Relationship Id="rId2099" Type="http://schemas.openxmlformats.org/officeDocument/2006/relationships/hyperlink" Target="http://abs.twimg.com/images/themes/theme1/bg.png" TargetMode="External"/><Relationship Id="rId4548" Type="http://schemas.openxmlformats.org/officeDocument/2006/relationships/hyperlink" Target="http://pbs.twimg.com/profile_images/1141947652394881026/dOhRhsSy_normal.jpg" TargetMode="External"/><Relationship Id="rId4962" Type="http://schemas.openxmlformats.org/officeDocument/2006/relationships/hyperlink" Target="https://twitter.com/jyfvillager" TargetMode="External"/><Relationship Id="rId3564" Type="http://schemas.openxmlformats.org/officeDocument/2006/relationships/hyperlink" Target="http://pbs.twimg.com/profile_images/888035241612398592/75hFjLDf_normal.jpg" TargetMode="External"/><Relationship Id="rId4615" Type="http://schemas.openxmlformats.org/officeDocument/2006/relationships/hyperlink" Target="http://pbs.twimg.com/profile_images/1149232747891888128/_-SYvQBa_normal.jpg" TargetMode="External"/><Relationship Id="rId485" Type="http://schemas.openxmlformats.org/officeDocument/2006/relationships/hyperlink" Target="https://pbs.twimg.com/profile_banners/787378110584983553/1500932842" TargetMode="External"/><Relationship Id="rId2166" Type="http://schemas.openxmlformats.org/officeDocument/2006/relationships/hyperlink" Target="http://abs.twimg.com/images/themes/theme1/bg.png" TargetMode="External"/><Relationship Id="rId2580" Type="http://schemas.openxmlformats.org/officeDocument/2006/relationships/hyperlink" Target="http://abs.twimg.com/images/themes/theme1/bg.png" TargetMode="External"/><Relationship Id="rId3217" Type="http://schemas.openxmlformats.org/officeDocument/2006/relationships/hyperlink" Target="http://pbs.twimg.com/profile_images/1128245177292939264/kacEgsPi_normal.jpg" TargetMode="External"/><Relationship Id="rId3631" Type="http://schemas.openxmlformats.org/officeDocument/2006/relationships/hyperlink" Target="http://pbs.twimg.com/profile_images/1213514243661799425/D1h3x1gG_normal.jpg" TargetMode="External"/><Relationship Id="rId6787" Type="http://schemas.openxmlformats.org/officeDocument/2006/relationships/hyperlink" Target="https://twitter.com/haji_z" TargetMode="External"/><Relationship Id="rId138" Type="http://schemas.openxmlformats.org/officeDocument/2006/relationships/hyperlink" Target="https://t.co/JCkaxnlco1" TargetMode="External"/><Relationship Id="rId552" Type="http://schemas.openxmlformats.org/officeDocument/2006/relationships/hyperlink" Target="https://pbs.twimg.com/profile_banners/417976790/1496660298" TargetMode="External"/><Relationship Id="rId1182" Type="http://schemas.openxmlformats.org/officeDocument/2006/relationships/hyperlink" Target="https://pbs.twimg.com/profile_banners/2472002167/1531628823" TargetMode="External"/><Relationship Id="rId2233" Type="http://schemas.openxmlformats.org/officeDocument/2006/relationships/hyperlink" Target="http://abs.twimg.com/images/themes/theme1/bg.png" TargetMode="External"/><Relationship Id="rId5389" Type="http://schemas.openxmlformats.org/officeDocument/2006/relationships/hyperlink" Target="https://twitter.com/ibr5524" TargetMode="External"/><Relationship Id="rId6854" Type="http://schemas.openxmlformats.org/officeDocument/2006/relationships/hyperlink" Target="https://twitter.com/amal__qa" TargetMode="External"/><Relationship Id="rId205" Type="http://schemas.openxmlformats.org/officeDocument/2006/relationships/hyperlink" Target="https://t.co/uaClhAtdrF" TargetMode="External"/><Relationship Id="rId2300" Type="http://schemas.openxmlformats.org/officeDocument/2006/relationships/hyperlink" Target="http://abs.twimg.com/images/themes/theme1/bg.png" TargetMode="External"/><Relationship Id="rId5456" Type="http://schemas.openxmlformats.org/officeDocument/2006/relationships/hyperlink" Target="https://twitter.com/yes_qatar" TargetMode="External"/><Relationship Id="rId6507" Type="http://schemas.openxmlformats.org/officeDocument/2006/relationships/hyperlink" Target="https://twitter.com/kubaisi_s" TargetMode="External"/><Relationship Id="rId1999" Type="http://schemas.openxmlformats.org/officeDocument/2006/relationships/hyperlink" Target="http://abs.twimg.com/images/themes/theme1/bg.png" TargetMode="External"/><Relationship Id="rId4058" Type="http://schemas.openxmlformats.org/officeDocument/2006/relationships/hyperlink" Target="http://pbs.twimg.com/profile_images/1059077978691395584/8jeZ6RO2_normal.jpg" TargetMode="External"/><Relationship Id="rId4472" Type="http://schemas.openxmlformats.org/officeDocument/2006/relationships/hyperlink" Target="http://pbs.twimg.com/profile_images/888497469125951489/CKK0_SRB_normal.jpg" TargetMode="External"/><Relationship Id="rId5109" Type="http://schemas.openxmlformats.org/officeDocument/2006/relationships/hyperlink" Target="https://twitter.com/b03000f" TargetMode="External"/><Relationship Id="rId5870" Type="http://schemas.openxmlformats.org/officeDocument/2006/relationships/hyperlink" Target="https://twitter.com/_shafialhajri" TargetMode="External"/><Relationship Id="rId3074" Type="http://schemas.openxmlformats.org/officeDocument/2006/relationships/hyperlink" Target="http://pbs.twimg.com/profile_images/1141993607378980864/J4S9JbXn_normal.jpg" TargetMode="External"/><Relationship Id="rId4125" Type="http://schemas.openxmlformats.org/officeDocument/2006/relationships/hyperlink" Target="http://pbs.twimg.com/profile_images/1196669474511962112/dgvmlQCD_normal.jpg" TargetMode="External"/><Relationship Id="rId5523" Type="http://schemas.openxmlformats.org/officeDocument/2006/relationships/hyperlink" Target="https://twitter.com/loay_abdelaziz" TargetMode="External"/><Relationship Id="rId1719" Type="http://schemas.openxmlformats.org/officeDocument/2006/relationships/hyperlink" Target="https://pbs.twimg.com/profile_banners/849234360150757378/1513548443" TargetMode="External"/><Relationship Id="rId2090" Type="http://schemas.openxmlformats.org/officeDocument/2006/relationships/hyperlink" Target="http://abs.twimg.com/images/themes/theme1/bg.png" TargetMode="External"/><Relationship Id="rId3141" Type="http://schemas.openxmlformats.org/officeDocument/2006/relationships/hyperlink" Target="http://pbs.twimg.com/profile_images/1208492516858847234/IMmT8pVO_normal.jpg" TargetMode="External"/><Relationship Id="rId6297" Type="http://schemas.openxmlformats.org/officeDocument/2006/relationships/hyperlink" Target="https://twitter.com/aalkhater80" TargetMode="External"/><Relationship Id="rId3958" Type="http://schemas.openxmlformats.org/officeDocument/2006/relationships/hyperlink" Target="http://pbs.twimg.com/profile_images/1213498140843749376/HMrWWRR-_normal.jpg" TargetMode="External"/><Relationship Id="rId6364" Type="http://schemas.openxmlformats.org/officeDocument/2006/relationships/hyperlink" Target="https://twitter.com/noorsaad1984" TargetMode="External"/><Relationship Id="rId879" Type="http://schemas.openxmlformats.org/officeDocument/2006/relationships/hyperlink" Target="https://pbs.twimg.com/profile_banners/468683316/1482226375" TargetMode="External"/><Relationship Id="rId5380" Type="http://schemas.openxmlformats.org/officeDocument/2006/relationships/hyperlink" Target="https://twitter.com/axshakmf" TargetMode="External"/><Relationship Id="rId6017" Type="http://schemas.openxmlformats.org/officeDocument/2006/relationships/hyperlink" Target="https://twitter.com/mhalh9" TargetMode="External"/><Relationship Id="rId6431" Type="http://schemas.openxmlformats.org/officeDocument/2006/relationships/hyperlink" Target="https://twitter.com/mojoay" TargetMode="External"/><Relationship Id="rId1576" Type="http://schemas.openxmlformats.org/officeDocument/2006/relationships/hyperlink" Target="https://pbs.twimg.com/profile_banners/362123058/1568271132" TargetMode="External"/><Relationship Id="rId2974" Type="http://schemas.openxmlformats.org/officeDocument/2006/relationships/hyperlink" Target="http://pbs.twimg.com/profile_images/760750003220520960/vPIPvi8H_normal.jpg" TargetMode="External"/><Relationship Id="rId5033" Type="http://schemas.openxmlformats.org/officeDocument/2006/relationships/hyperlink" Target="https://twitter.com/maryamalmuftah_" TargetMode="External"/><Relationship Id="rId946" Type="http://schemas.openxmlformats.org/officeDocument/2006/relationships/hyperlink" Target="https://pbs.twimg.com/profile_banners/871665693007237122/1576875847" TargetMode="External"/><Relationship Id="rId1229" Type="http://schemas.openxmlformats.org/officeDocument/2006/relationships/hyperlink" Target="https://pbs.twimg.com/profile_banners/586296952/1549291386" TargetMode="External"/><Relationship Id="rId1990" Type="http://schemas.openxmlformats.org/officeDocument/2006/relationships/hyperlink" Target="http://abs.twimg.com/images/themes/theme1/bg.png" TargetMode="External"/><Relationship Id="rId2627" Type="http://schemas.openxmlformats.org/officeDocument/2006/relationships/hyperlink" Target="http://abs.twimg.com/images/themes/theme1/bg.png" TargetMode="External"/><Relationship Id="rId5100" Type="http://schemas.openxmlformats.org/officeDocument/2006/relationships/hyperlink" Target="https://twitter.com/qalsahab" TargetMode="External"/><Relationship Id="rId1643" Type="http://schemas.openxmlformats.org/officeDocument/2006/relationships/hyperlink" Target="https://pbs.twimg.com/profile_banners/764784117267386368/1563790954" TargetMode="External"/><Relationship Id="rId4799" Type="http://schemas.openxmlformats.org/officeDocument/2006/relationships/hyperlink" Target="http://pbs.twimg.com/profile_images/1218604586103001089/HbeQ6Sd0_normal.jpg" TargetMode="External"/><Relationship Id="rId1710" Type="http://schemas.openxmlformats.org/officeDocument/2006/relationships/hyperlink" Target="https://pbs.twimg.com/profile_banners/924552610031562752/1549419064" TargetMode="External"/><Relationship Id="rId4866" Type="http://schemas.openxmlformats.org/officeDocument/2006/relationships/hyperlink" Target="http://pbs.twimg.com/profile_images/1079865550665383938/nXDNwNWA_normal.jpg" TargetMode="External"/><Relationship Id="rId5917" Type="http://schemas.openxmlformats.org/officeDocument/2006/relationships/hyperlink" Target="https://twitter.com/mohdqtr7" TargetMode="External"/><Relationship Id="rId3468" Type="http://schemas.openxmlformats.org/officeDocument/2006/relationships/hyperlink" Target="http://pbs.twimg.com/profile_images/1057523091935510528/i8V2RJqt_normal.jpg" TargetMode="External"/><Relationship Id="rId3882" Type="http://schemas.openxmlformats.org/officeDocument/2006/relationships/hyperlink" Target="http://pbs.twimg.com/profile_images/908288598142832640/yYEWzmim_normal.jpg" TargetMode="External"/><Relationship Id="rId4519" Type="http://schemas.openxmlformats.org/officeDocument/2006/relationships/hyperlink" Target="http://pbs.twimg.com/profile_images/1159494786887364608/jn_zJKfB_normal.jpg" TargetMode="External"/><Relationship Id="rId4933" Type="http://schemas.openxmlformats.org/officeDocument/2006/relationships/hyperlink" Target="https://twitter.com/bintqtttr1" TargetMode="External"/><Relationship Id="rId389" Type="http://schemas.openxmlformats.org/officeDocument/2006/relationships/hyperlink" Target="https://pbs.twimg.com/profile_banners/463586729/1567595396" TargetMode="External"/><Relationship Id="rId2484" Type="http://schemas.openxmlformats.org/officeDocument/2006/relationships/hyperlink" Target="http://abs.twimg.com/images/themes/theme1/bg.png" TargetMode="External"/><Relationship Id="rId3535" Type="http://schemas.openxmlformats.org/officeDocument/2006/relationships/hyperlink" Target="http://pbs.twimg.com/profile_images/1093516502991597568/eeuzU8nm_normal.jpg" TargetMode="External"/><Relationship Id="rId456" Type="http://schemas.openxmlformats.org/officeDocument/2006/relationships/hyperlink" Target="https://pbs.twimg.com/profile_banners/484263153/1508540898" TargetMode="External"/><Relationship Id="rId870" Type="http://schemas.openxmlformats.org/officeDocument/2006/relationships/hyperlink" Target="https://pbs.twimg.com/profile_banners/2792100855/1446582694" TargetMode="External"/><Relationship Id="rId1086" Type="http://schemas.openxmlformats.org/officeDocument/2006/relationships/hyperlink" Target="https://pbs.twimg.com/profile_banners/436081982/1570615494" TargetMode="External"/><Relationship Id="rId2137" Type="http://schemas.openxmlformats.org/officeDocument/2006/relationships/hyperlink" Target="http://abs.twimg.com/images/themes/theme1/bg.png" TargetMode="External"/><Relationship Id="rId2551" Type="http://schemas.openxmlformats.org/officeDocument/2006/relationships/hyperlink" Target="http://abs.twimg.com/images/themes/theme1/bg.png" TargetMode="External"/><Relationship Id="rId109" Type="http://schemas.openxmlformats.org/officeDocument/2006/relationships/hyperlink" Target="https://t.co/aCS1JCUY6B" TargetMode="External"/><Relationship Id="rId523" Type="http://schemas.openxmlformats.org/officeDocument/2006/relationships/hyperlink" Target="https://pbs.twimg.com/profile_banners/2653602685/1563202351" TargetMode="External"/><Relationship Id="rId1153" Type="http://schemas.openxmlformats.org/officeDocument/2006/relationships/hyperlink" Target="https://pbs.twimg.com/profile_banners/1139222784624795649/1575109898" TargetMode="External"/><Relationship Id="rId2204" Type="http://schemas.openxmlformats.org/officeDocument/2006/relationships/hyperlink" Target="http://abs.twimg.com/images/themes/theme1/bg.png" TargetMode="External"/><Relationship Id="rId3602" Type="http://schemas.openxmlformats.org/officeDocument/2006/relationships/hyperlink" Target="http://pbs.twimg.com/profile_images/1171380998820573184/aDGu_XUB_normal.jpg" TargetMode="External"/><Relationship Id="rId6758" Type="http://schemas.openxmlformats.org/officeDocument/2006/relationships/hyperlink" Target="https://twitter.com/alsnded1977k" TargetMode="External"/><Relationship Id="rId5774" Type="http://schemas.openxmlformats.org/officeDocument/2006/relationships/hyperlink" Target="https://twitter.com/rm220101" TargetMode="External"/><Relationship Id="rId6825" Type="http://schemas.openxmlformats.org/officeDocument/2006/relationships/hyperlink" Target="https://twitter.com/qtrorthodontist" TargetMode="External"/><Relationship Id="rId1220" Type="http://schemas.openxmlformats.org/officeDocument/2006/relationships/hyperlink" Target="https://pbs.twimg.com/profile_banners/270184242/1559512712" TargetMode="External"/><Relationship Id="rId4376" Type="http://schemas.openxmlformats.org/officeDocument/2006/relationships/hyperlink" Target="http://pbs.twimg.com/profile_images/378800000836485228/2b26676c55317bdcacb3bfa68c727aec_normal.jpeg" TargetMode="External"/><Relationship Id="rId4790" Type="http://schemas.openxmlformats.org/officeDocument/2006/relationships/hyperlink" Target="http://pbs.twimg.com/profile_images/1205680884449456128/ajHUCHFl_normal.jpg" TargetMode="External"/><Relationship Id="rId5427" Type="http://schemas.openxmlformats.org/officeDocument/2006/relationships/hyperlink" Target="https://twitter.com/mim_qtr" TargetMode="External"/><Relationship Id="rId5841" Type="http://schemas.openxmlformats.org/officeDocument/2006/relationships/hyperlink" Target="https://twitter.com/liihhyou" TargetMode="External"/><Relationship Id="rId3392" Type="http://schemas.openxmlformats.org/officeDocument/2006/relationships/hyperlink" Target="http://pbs.twimg.com/profile_images/1163178188442390535/Xcn8FV--_normal.jpg" TargetMode="External"/><Relationship Id="rId4029" Type="http://schemas.openxmlformats.org/officeDocument/2006/relationships/hyperlink" Target="http://pbs.twimg.com/profile_images/949116354430300161/GsK57zSX_normal.jpg" TargetMode="External"/><Relationship Id="rId4443" Type="http://schemas.openxmlformats.org/officeDocument/2006/relationships/hyperlink" Target="http://pbs.twimg.com/profile_images/1214591771352670208/eDTqah6Z_normal.jpg" TargetMode="External"/><Relationship Id="rId3045" Type="http://schemas.openxmlformats.org/officeDocument/2006/relationships/hyperlink" Target="http://pbs.twimg.com/profile_images/1169026832550846464/YAArjiTh_normal.jpg" TargetMode="External"/><Relationship Id="rId4510" Type="http://schemas.openxmlformats.org/officeDocument/2006/relationships/hyperlink" Target="http://pbs.twimg.com/profile_images/1223323705482321926/-0IPY-95_normal.jpg" TargetMode="External"/><Relationship Id="rId380" Type="http://schemas.openxmlformats.org/officeDocument/2006/relationships/hyperlink" Target="https://pbs.twimg.com/profile_banners/339249898/1573912492" TargetMode="External"/><Relationship Id="rId2061" Type="http://schemas.openxmlformats.org/officeDocument/2006/relationships/hyperlink" Target="http://abs.twimg.com/images/themes/theme3/bg.gif" TargetMode="External"/><Relationship Id="rId3112" Type="http://schemas.openxmlformats.org/officeDocument/2006/relationships/hyperlink" Target="http://pbs.twimg.com/profile_images/888501284923420672/_3mJ4ONf_normal.jpg" TargetMode="External"/><Relationship Id="rId6268" Type="http://schemas.openxmlformats.org/officeDocument/2006/relationships/hyperlink" Target="https://twitter.com/malakialkubaisi" TargetMode="External"/><Relationship Id="rId6682" Type="http://schemas.openxmlformats.org/officeDocument/2006/relationships/hyperlink" Target="https://twitter.com/mbinw" TargetMode="External"/><Relationship Id="rId5284" Type="http://schemas.openxmlformats.org/officeDocument/2006/relationships/hyperlink" Target="https://twitter.com/ghanemqtr89" TargetMode="External"/><Relationship Id="rId6335" Type="http://schemas.openxmlformats.org/officeDocument/2006/relationships/hyperlink" Target="https://twitter.com/roda_ah" TargetMode="External"/><Relationship Id="rId100" Type="http://schemas.openxmlformats.org/officeDocument/2006/relationships/hyperlink" Target="https://t.co/k3enAjVrJ4" TargetMode="External"/><Relationship Id="rId2878" Type="http://schemas.openxmlformats.org/officeDocument/2006/relationships/hyperlink" Target="http://abs.twimg.com/images/themes/theme1/bg.png" TargetMode="External"/><Relationship Id="rId3929" Type="http://schemas.openxmlformats.org/officeDocument/2006/relationships/hyperlink" Target="http://pbs.twimg.com/profile_images/1148832556214882305/mEX3a3Z-_normal.jpg" TargetMode="External"/><Relationship Id="rId1894" Type="http://schemas.openxmlformats.org/officeDocument/2006/relationships/hyperlink" Target="http://abs.twimg.com/images/themes/theme1/bg.png" TargetMode="External"/><Relationship Id="rId2945" Type="http://schemas.openxmlformats.org/officeDocument/2006/relationships/hyperlink" Target="http://abs.twimg.com/images/themes/theme1/bg.png" TargetMode="External"/><Relationship Id="rId5351" Type="http://schemas.openxmlformats.org/officeDocument/2006/relationships/hyperlink" Target="https://twitter.com/rashedalnam1" TargetMode="External"/><Relationship Id="rId6402" Type="http://schemas.openxmlformats.org/officeDocument/2006/relationships/hyperlink" Target="https://twitter.com/ummmohammed2006" TargetMode="External"/><Relationship Id="rId917" Type="http://schemas.openxmlformats.org/officeDocument/2006/relationships/hyperlink" Target="https://pbs.twimg.com/profile_banners/592937370/1498496000" TargetMode="External"/><Relationship Id="rId1547" Type="http://schemas.openxmlformats.org/officeDocument/2006/relationships/hyperlink" Target="https://pbs.twimg.com/profile_banners/299158070/1515955406" TargetMode="External"/><Relationship Id="rId1961" Type="http://schemas.openxmlformats.org/officeDocument/2006/relationships/hyperlink" Target="http://abs.twimg.com/images/themes/theme11/bg.gif" TargetMode="External"/><Relationship Id="rId5004" Type="http://schemas.openxmlformats.org/officeDocument/2006/relationships/hyperlink" Target="https://twitter.com/hanadibntjassim" TargetMode="External"/><Relationship Id="rId1614" Type="http://schemas.openxmlformats.org/officeDocument/2006/relationships/hyperlink" Target="https://pbs.twimg.com/profile_banners/1134004470/1559254791" TargetMode="External"/><Relationship Id="rId4020" Type="http://schemas.openxmlformats.org/officeDocument/2006/relationships/hyperlink" Target="http://pbs.twimg.com/profile_images/1168945475325747203/KDke39pq_normal.jpg" TargetMode="External"/><Relationship Id="rId3786" Type="http://schemas.openxmlformats.org/officeDocument/2006/relationships/hyperlink" Target="http://pbs.twimg.com/profile_images/1163777782545035266/sC9z1cgJ_normal.jpg" TargetMode="External"/><Relationship Id="rId6192" Type="http://schemas.openxmlformats.org/officeDocument/2006/relationships/hyperlink" Target="https://twitter.com/dandvvn" TargetMode="External"/><Relationship Id="rId2388" Type="http://schemas.openxmlformats.org/officeDocument/2006/relationships/hyperlink" Target="http://abs.twimg.com/images/themes/theme1/bg.png" TargetMode="External"/><Relationship Id="rId3439" Type="http://schemas.openxmlformats.org/officeDocument/2006/relationships/hyperlink" Target="http://pbs.twimg.com/profile_images/868060831065526272/wb13--SD_normal.jpg" TargetMode="External"/><Relationship Id="rId4837" Type="http://schemas.openxmlformats.org/officeDocument/2006/relationships/hyperlink" Target="http://pbs.twimg.com/profile_images/1223730655898558465/Bnzf2Qd5_normal.jpg" TargetMode="External"/><Relationship Id="rId3853" Type="http://schemas.openxmlformats.org/officeDocument/2006/relationships/hyperlink" Target="http://pbs.twimg.com/profile_images/3248050209/521e2a3e23f2299c020a7862b1c4da0c_normal.jpeg" TargetMode="External"/><Relationship Id="rId4904" Type="http://schemas.openxmlformats.org/officeDocument/2006/relationships/hyperlink" Target="http://pbs.twimg.com/profile_images/1154712373644713985/IDV0FeLP_normal.jpg" TargetMode="External"/><Relationship Id="rId774" Type="http://schemas.openxmlformats.org/officeDocument/2006/relationships/hyperlink" Target="https://pbs.twimg.com/profile_banners/21088417/1515536808" TargetMode="External"/><Relationship Id="rId1057" Type="http://schemas.openxmlformats.org/officeDocument/2006/relationships/hyperlink" Target="https://pbs.twimg.com/profile_banners/851272230/1394089711" TargetMode="External"/><Relationship Id="rId2455" Type="http://schemas.openxmlformats.org/officeDocument/2006/relationships/hyperlink" Target="http://abs.twimg.com/images/themes/theme3/bg.gif" TargetMode="External"/><Relationship Id="rId3506" Type="http://schemas.openxmlformats.org/officeDocument/2006/relationships/hyperlink" Target="http://pbs.twimg.com/profile_images/1219287705051373568/G1YCjB3Q_normal.jpg" TargetMode="External"/><Relationship Id="rId3920" Type="http://schemas.openxmlformats.org/officeDocument/2006/relationships/hyperlink" Target="http://pbs.twimg.com/profile_images/1152712054366789632/bKVO37KC_normal.jpg" TargetMode="External"/><Relationship Id="rId427" Type="http://schemas.openxmlformats.org/officeDocument/2006/relationships/hyperlink" Target="https://pbs.twimg.com/profile_banners/4528393539/1494468422" TargetMode="External"/><Relationship Id="rId841" Type="http://schemas.openxmlformats.org/officeDocument/2006/relationships/hyperlink" Target="https://pbs.twimg.com/profile_banners/1154542353153253382/1579201847" TargetMode="External"/><Relationship Id="rId1471" Type="http://schemas.openxmlformats.org/officeDocument/2006/relationships/hyperlink" Target="https://pbs.twimg.com/profile_banners/1214030706952691713/1580378036" TargetMode="External"/><Relationship Id="rId2108" Type="http://schemas.openxmlformats.org/officeDocument/2006/relationships/hyperlink" Target="http://abs.twimg.com/images/themes/theme1/bg.png" TargetMode="External"/><Relationship Id="rId2522" Type="http://schemas.openxmlformats.org/officeDocument/2006/relationships/hyperlink" Target="http://abs.twimg.com/images/themes/theme3/bg.gif" TargetMode="External"/><Relationship Id="rId5678" Type="http://schemas.openxmlformats.org/officeDocument/2006/relationships/hyperlink" Target="https://twitter.com/_i992i" TargetMode="External"/><Relationship Id="rId6729" Type="http://schemas.openxmlformats.org/officeDocument/2006/relationships/hyperlink" Target="https://twitter.com/athoobalqalb" TargetMode="External"/><Relationship Id="rId1124" Type="http://schemas.openxmlformats.org/officeDocument/2006/relationships/hyperlink" Target="https://pbs.twimg.com/profile_banners/794198861858426880/1579791071" TargetMode="External"/><Relationship Id="rId4694" Type="http://schemas.openxmlformats.org/officeDocument/2006/relationships/hyperlink" Target="http://pbs.twimg.com/profile_images/1208677689139351553/nnXipDer_normal.jpg" TargetMode="External"/><Relationship Id="rId5745" Type="http://schemas.openxmlformats.org/officeDocument/2006/relationships/hyperlink" Target="https://twitter.com/eninayefhamad" TargetMode="External"/><Relationship Id="rId3296" Type="http://schemas.openxmlformats.org/officeDocument/2006/relationships/hyperlink" Target="http://abs.twimg.com/sticky/default_profile_images/default_profile_normal.png" TargetMode="External"/><Relationship Id="rId4347" Type="http://schemas.openxmlformats.org/officeDocument/2006/relationships/hyperlink" Target="http://pbs.twimg.com/profile_images/1147614770461364224/1YVAHmOX_normal.jpg" TargetMode="External"/><Relationship Id="rId4761" Type="http://schemas.openxmlformats.org/officeDocument/2006/relationships/hyperlink" Target="http://pbs.twimg.com/profile_images/1216433794258960385/sgxRE-a2_normal.jpg" TargetMode="External"/><Relationship Id="rId3363" Type="http://schemas.openxmlformats.org/officeDocument/2006/relationships/hyperlink" Target="http://pbs.twimg.com/profile_images/1109195017866878976/oR4S8d_y_normal.jpg" TargetMode="External"/><Relationship Id="rId4414" Type="http://schemas.openxmlformats.org/officeDocument/2006/relationships/hyperlink" Target="http://pbs.twimg.com/profile_images/1220620415946625027/HI4S_0SL_normal.jpg" TargetMode="External"/><Relationship Id="rId5812" Type="http://schemas.openxmlformats.org/officeDocument/2006/relationships/hyperlink" Target="https://twitter.com/katar2030" TargetMode="External"/><Relationship Id="rId284" Type="http://schemas.openxmlformats.org/officeDocument/2006/relationships/hyperlink" Target="https://t.co/zX9LD4bdsm" TargetMode="External"/><Relationship Id="rId3016" Type="http://schemas.openxmlformats.org/officeDocument/2006/relationships/hyperlink" Target="http://pbs.twimg.com/profile_images/1113033692627206144/DodT7yXp_normal.jpg" TargetMode="External"/><Relationship Id="rId3430" Type="http://schemas.openxmlformats.org/officeDocument/2006/relationships/hyperlink" Target="http://pbs.twimg.com/profile_images/1203376819795349508/4Sjxeiqb_normal.jpg" TargetMode="External"/><Relationship Id="rId5188" Type="http://schemas.openxmlformats.org/officeDocument/2006/relationships/hyperlink" Target="https://twitter.com/mohamed_yq" TargetMode="External"/><Relationship Id="rId6586" Type="http://schemas.openxmlformats.org/officeDocument/2006/relationships/hyperlink" Target="https://twitter.com/sbm974q" TargetMode="External"/><Relationship Id="rId351" Type="http://schemas.openxmlformats.org/officeDocument/2006/relationships/hyperlink" Target="https://pbs.twimg.com/profile_banners/1177239273864646656/1569512109" TargetMode="External"/><Relationship Id="rId2032" Type="http://schemas.openxmlformats.org/officeDocument/2006/relationships/hyperlink" Target="http://abs.twimg.com/images/themes/theme1/bg.png" TargetMode="External"/><Relationship Id="rId6239" Type="http://schemas.openxmlformats.org/officeDocument/2006/relationships/hyperlink" Target="https://twitter.com/sonofcheetah" TargetMode="External"/><Relationship Id="rId6653" Type="http://schemas.openxmlformats.org/officeDocument/2006/relationships/hyperlink" Target="https://twitter.com/alkhawarsalem" TargetMode="External"/><Relationship Id="rId1798" Type="http://schemas.openxmlformats.org/officeDocument/2006/relationships/hyperlink" Target="https://pbs.twimg.com/profile_banners/1221094021537443840/1579967059" TargetMode="External"/><Relationship Id="rId2849" Type="http://schemas.openxmlformats.org/officeDocument/2006/relationships/hyperlink" Target="http://abs.twimg.com/images/themes/theme1/bg.png" TargetMode="External"/><Relationship Id="rId5255" Type="http://schemas.openxmlformats.org/officeDocument/2006/relationships/hyperlink" Target="https://twitter.com/llftmall" TargetMode="External"/><Relationship Id="rId6306" Type="http://schemas.openxmlformats.org/officeDocument/2006/relationships/hyperlink" Target="https://twitter.com/abdulabinahmed" TargetMode="External"/><Relationship Id="rId6720" Type="http://schemas.openxmlformats.org/officeDocument/2006/relationships/hyperlink" Target="https://twitter.com/abqatar" TargetMode="External"/><Relationship Id="rId1865" Type="http://schemas.openxmlformats.org/officeDocument/2006/relationships/hyperlink" Target="http://abs.twimg.com/images/themes/theme1/bg.png" TargetMode="External"/><Relationship Id="rId4271" Type="http://schemas.openxmlformats.org/officeDocument/2006/relationships/hyperlink" Target="http://pbs.twimg.com/profile_images/1217933782558310406/2UChupYT_normal.jpg" TargetMode="External"/><Relationship Id="rId5322" Type="http://schemas.openxmlformats.org/officeDocument/2006/relationships/hyperlink" Target="https://twitter.com/mt3b_almansoori" TargetMode="External"/><Relationship Id="rId1518" Type="http://schemas.openxmlformats.org/officeDocument/2006/relationships/hyperlink" Target="https://pbs.twimg.com/profile_banners/996365052084023296/1569299303" TargetMode="External"/><Relationship Id="rId2916" Type="http://schemas.openxmlformats.org/officeDocument/2006/relationships/hyperlink" Target="http://abs.twimg.com/images/themes/theme1/bg.png" TargetMode="External"/><Relationship Id="rId1932" Type="http://schemas.openxmlformats.org/officeDocument/2006/relationships/hyperlink" Target="http://abs.twimg.com/images/themes/theme1/bg.png" TargetMode="External"/><Relationship Id="rId6096" Type="http://schemas.openxmlformats.org/officeDocument/2006/relationships/hyperlink" Target="https://twitter.com/ga16113" TargetMode="External"/><Relationship Id="rId6163" Type="http://schemas.openxmlformats.org/officeDocument/2006/relationships/hyperlink" Target="https://twitter.com/miami_q" TargetMode="External"/><Relationship Id="rId3757" Type="http://schemas.openxmlformats.org/officeDocument/2006/relationships/hyperlink" Target="http://pbs.twimg.com/profile_images/1174672383371808768/bPYCIXXM_normal.jpg" TargetMode="External"/><Relationship Id="rId4808" Type="http://schemas.openxmlformats.org/officeDocument/2006/relationships/hyperlink" Target="http://pbs.twimg.com/profile_images/876127816202412033/0wwY9dGD_normal.jpg" TargetMode="External"/><Relationship Id="rId678" Type="http://schemas.openxmlformats.org/officeDocument/2006/relationships/hyperlink" Target="https://pbs.twimg.com/profile_banners/852123464311951360/1573065033" TargetMode="External"/><Relationship Id="rId2359" Type="http://schemas.openxmlformats.org/officeDocument/2006/relationships/hyperlink" Target="http://abs.twimg.com/images/themes/theme1/bg.png" TargetMode="External"/><Relationship Id="rId2773" Type="http://schemas.openxmlformats.org/officeDocument/2006/relationships/hyperlink" Target="http://abs.twimg.com/images/themes/theme1/bg.png" TargetMode="External"/><Relationship Id="rId3824" Type="http://schemas.openxmlformats.org/officeDocument/2006/relationships/hyperlink" Target="http://pbs.twimg.com/profile_images/1220008486932819973/amXffYMj_normal.jpg" TargetMode="External"/><Relationship Id="rId6230" Type="http://schemas.openxmlformats.org/officeDocument/2006/relationships/hyperlink" Target="https://twitter.com/omarshg" TargetMode="External"/><Relationship Id="rId745" Type="http://schemas.openxmlformats.org/officeDocument/2006/relationships/hyperlink" Target="https://pbs.twimg.com/profile_banners/75359064/1505803488" TargetMode="External"/><Relationship Id="rId1375" Type="http://schemas.openxmlformats.org/officeDocument/2006/relationships/hyperlink" Target="https://pbs.twimg.com/profile_banners/1221388847378026496/1580316904" TargetMode="External"/><Relationship Id="rId2426" Type="http://schemas.openxmlformats.org/officeDocument/2006/relationships/hyperlink" Target="http://abs.twimg.com/images/themes/theme1/bg.png" TargetMode="External"/><Relationship Id="rId5996" Type="http://schemas.openxmlformats.org/officeDocument/2006/relationships/hyperlink" Target="https://twitter.com/fo0oxy83" TargetMode="External"/><Relationship Id="rId81" Type="http://schemas.openxmlformats.org/officeDocument/2006/relationships/hyperlink" Target="https://t.co/ny9LiyWbFW" TargetMode="External"/><Relationship Id="rId812" Type="http://schemas.openxmlformats.org/officeDocument/2006/relationships/hyperlink" Target="https://pbs.twimg.com/profile_banners/973262583686934530/1523195006" TargetMode="External"/><Relationship Id="rId1028" Type="http://schemas.openxmlformats.org/officeDocument/2006/relationships/hyperlink" Target="https://pbs.twimg.com/profile_banners/734834976596840448/1571637151" TargetMode="External"/><Relationship Id="rId1442" Type="http://schemas.openxmlformats.org/officeDocument/2006/relationships/hyperlink" Target="https://pbs.twimg.com/profile_banners/781951713905434626/1579879768" TargetMode="External"/><Relationship Id="rId2840" Type="http://schemas.openxmlformats.org/officeDocument/2006/relationships/hyperlink" Target="http://abs.twimg.com/images/themes/theme1/bg.png" TargetMode="External"/><Relationship Id="rId4598" Type="http://schemas.openxmlformats.org/officeDocument/2006/relationships/hyperlink" Target="http://pbs.twimg.com/profile_images/1219532089088933890/nHAoqu5x_normal.jpg" TargetMode="External"/><Relationship Id="rId5649" Type="http://schemas.openxmlformats.org/officeDocument/2006/relationships/hyperlink" Target="https://twitter.com/lsbkl" TargetMode="External"/><Relationship Id="rId3267" Type="http://schemas.openxmlformats.org/officeDocument/2006/relationships/hyperlink" Target="http://pbs.twimg.com/profile_images/1189173424561762304/JrktWN9M_normal.jpg" TargetMode="External"/><Relationship Id="rId4665" Type="http://schemas.openxmlformats.org/officeDocument/2006/relationships/hyperlink" Target="http://pbs.twimg.com/profile_images/1223630085019852800/kVCOWGMd_normal.jpg" TargetMode="External"/><Relationship Id="rId5716" Type="http://schemas.openxmlformats.org/officeDocument/2006/relationships/hyperlink" Target="https://twitter.com/hindthani" TargetMode="External"/><Relationship Id="rId188" Type="http://schemas.openxmlformats.org/officeDocument/2006/relationships/hyperlink" Target="https://t.co/go666w5pDt" TargetMode="External"/><Relationship Id="rId3681" Type="http://schemas.openxmlformats.org/officeDocument/2006/relationships/hyperlink" Target="http://pbs.twimg.com/profile_images/955512444620804097/3yR0vMCk_normal.jpg" TargetMode="External"/><Relationship Id="rId4318" Type="http://schemas.openxmlformats.org/officeDocument/2006/relationships/hyperlink" Target="http://pbs.twimg.com/profile_images/1194866954722533376/I7keerJp_normal.jpg" TargetMode="External"/><Relationship Id="rId4732" Type="http://schemas.openxmlformats.org/officeDocument/2006/relationships/hyperlink" Target="http://pbs.twimg.com/profile_images/1211729025489608710/OSTrHbWN_normal.jpg" TargetMode="External"/><Relationship Id="rId2283" Type="http://schemas.openxmlformats.org/officeDocument/2006/relationships/hyperlink" Target="http://abs.twimg.com/images/themes/theme1/bg.png" TargetMode="External"/><Relationship Id="rId3334" Type="http://schemas.openxmlformats.org/officeDocument/2006/relationships/hyperlink" Target="http://pbs.twimg.com/profile_images/966898543620272128/lcz_a7l3_normal.jpg" TargetMode="External"/><Relationship Id="rId255" Type="http://schemas.openxmlformats.org/officeDocument/2006/relationships/hyperlink" Target="https://t.co/D8U20PDIHC" TargetMode="External"/><Relationship Id="rId2350" Type="http://schemas.openxmlformats.org/officeDocument/2006/relationships/hyperlink" Target="http://abs.twimg.com/images/themes/theme1/bg.png" TargetMode="External"/><Relationship Id="rId3401" Type="http://schemas.openxmlformats.org/officeDocument/2006/relationships/hyperlink" Target="http://pbs.twimg.com/profile_images/872881604368248832/7LITSo6C_normal.jpg" TargetMode="External"/><Relationship Id="rId6557" Type="http://schemas.openxmlformats.org/officeDocument/2006/relationships/hyperlink" Target="https://twitter.com/kvvsii" TargetMode="External"/><Relationship Id="rId322" Type="http://schemas.openxmlformats.org/officeDocument/2006/relationships/hyperlink" Target="https://pbs.twimg.com/profile_banners/1064265824565907456/1569766442" TargetMode="External"/><Relationship Id="rId2003" Type="http://schemas.openxmlformats.org/officeDocument/2006/relationships/hyperlink" Target="http://abs.twimg.com/images/themes/theme9/bg.gif" TargetMode="External"/><Relationship Id="rId5159" Type="http://schemas.openxmlformats.org/officeDocument/2006/relationships/hyperlink" Target="https://twitter.com/umqr" TargetMode="External"/><Relationship Id="rId5573" Type="http://schemas.openxmlformats.org/officeDocument/2006/relationships/hyperlink" Target="https://twitter.com/6_6abdullah" TargetMode="External"/><Relationship Id="rId6624" Type="http://schemas.openxmlformats.org/officeDocument/2006/relationships/hyperlink" Target="https://twitter.com/inadyaa_" TargetMode="External"/><Relationship Id="rId4175" Type="http://schemas.openxmlformats.org/officeDocument/2006/relationships/hyperlink" Target="http://pbs.twimg.com/profile_images/1221194028722483201/8bbZNgd0_normal.jpg" TargetMode="External"/><Relationship Id="rId5226" Type="http://schemas.openxmlformats.org/officeDocument/2006/relationships/hyperlink" Target="https://twitter.com/alqureshi_88" TargetMode="External"/><Relationship Id="rId1769" Type="http://schemas.openxmlformats.org/officeDocument/2006/relationships/hyperlink" Target="https://pbs.twimg.com/profile_banners/871708149765611520/1498544928" TargetMode="External"/><Relationship Id="rId3191" Type="http://schemas.openxmlformats.org/officeDocument/2006/relationships/hyperlink" Target="http://pbs.twimg.com/profile_images/856458072642002944/Oh62Rhh0_normal.jpg" TargetMode="External"/><Relationship Id="rId4242" Type="http://schemas.openxmlformats.org/officeDocument/2006/relationships/hyperlink" Target="http://pbs.twimg.com/profile_images/1094914769054777345/xd12NXze_normal.jpg" TargetMode="External"/><Relationship Id="rId5640" Type="http://schemas.openxmlformats.org/officeDocument/2006/relationships/hyperlink" Target="https://twitter.com/jassimrj" TargetMode="External"/><Relationship Id="rId1836" Type="http://schemas.openxmlformats.org/officeDocument/2006/relationships/hyperlink" Target="https://pbs.twimg.com/profile_banners/1169538562288771072/1567675363" TargetMode="External"/><Relationship Id="rId1903" Type="http://schemas.openxmlformats.org/officeDocument/2006/relationships/hyperlink" Target="http://abs.twimg.com/images/themes/theme1/bg.png" TargetMode="External"/><Relationship Id="rId6067" Type="http://schemas.openxmlformats.org/officeDocument/2006/relationships/hyperlink" Target="https://twitter.com/omaralkuwari" TargetMode="External"/><Relationship Id="rId6481" Type="http://schemas.openxmlformats.org/officeDocument/2006/relationships/hyperlink" Target="https://twitter.com/loveinqu" TargetMode="External"/><Relationship Id="rId996" Type="http://schemas.openxmlformats.org/officeDocument/2006/relationships/hyperlink" Target="https://pbs.twimg.com/profile_banners/2805482845/1410523267" TargetMode="External"/><Relationship Id="rId2677" Type="http://schemas.openxmlformats.org/officeDocument/2006/relationships/hyperlink" Target="http://abs.twimg.com/images/themes/theme1/bg.png" TargetMode="External"/><Relationship Id="rId3728" Type="http://schemas.openxmlformats.org/officeDocument/2006/relationships/hyperlink" Target="http://pbs.twimg.com/profile_images/1186705199550914562/tJoGwS6H_normal.jpg" TargetMode="External"/><Relationship Id="rId5083" Type="http://schemas.openxmlformats.org/officeDocument/2006/relationships/hyperlink" Target="https://twitter.com/mis_amany" TargetMode="External"/><Relationship Id="rId6134" Type="http://schemas.openxmlformats.org/officeDocument/2006/relationships/hyperlink" Target="https://twitter.com/k_alreyahi" TargetMode="External"/><Relationship Id="rId649" Type="http://schemas.openxmlformats.org/officeDocument/2006/relationships/hyperlink" Target="https://pbs.twimg.com/profile_banners/110663856/1460063758" TargetMode="External"/><Relationship Id="rId1279" Type="http://schemas.openxmlformats.org/officeDocument/2006/relationships/hyperlink" Target="https://pbs.twimg.com/profile_banners/1220840247875047426/1579906159" TargetMode="External"/><Relationship Id="rId5150" Type="http://schemas.openxmlformats.org/officeDocument/2006/relationships/hyperlink" Target="https://twitter.com/xa3rpsx7qgoepre" TargetMode="External"/><Relationship Id="rId6201" Type="http://schemas.openxmlformats.org/officeDocument/2006/relationships/hyperlink" Target="https://twitter.com/khaled_2053" TargetMode="External"/><Relationship Id="rId1346" Type="http://schemas.openxmlformats.org/officeDocument/2006/relationships/hyperlink" Target="https://pbs.twimg.com/profile_banners/219003549/1472882409" TargetMode="External"/><Relationship Id="rId1693" Type="http://schemas.openxmlformats.org/officeDocument/2006/relationships/hyperlink" Target="https://pbs.twimg.com/profile_banners/559115526/1560099125" TargetMode="External"/><Relationship Id="rId2744" Type="http://schemas.openxmlformats.org/officeDocument/2006/relationships/hyperlink" Target="http://abs.twimg.com/images/themes/theme1/bg.png" TargetMode="External"/><Relationship Id="rId716" Type="http://schemas.openxmlformats.org/officeDocument/2006/relationships/hyperlink" Target="https://pbs.twimg.com/profile_banners/873454490170515456/1514777708" TargetMode="External"/><Relationship Id="rId1760" Type="http://schemas.openxmlformats.org/officeDocument/2006/relationships/hyperlink" Target="https://pbs.twimg.com/profile_banners/828156984738320384/1504218880" TargetMode="External"/><Relationship Id="rId2811" Type="http://schemas.openxmlformats.org/officeDocument/2006/relationships/hyperlink" Target="http://abs.twimg.com/images/themes/theme19/bg.gif" TargetMode="External"/><Relationship Id="rId5967" Type="http://schemas.openxmlformats.org/officeDocument/2006/relationships/hyperlink" Target="https://twitter.com/zalk27_" TargetMode="External"/><Relationship Id="rId52" Type="http://schemas.openxmlformats.org/officeDocument/2006/relationships/hyperlink" Target="https://t.co/86YBre3YJu" TargetMode="External"/><Relationship Id="rId1413" Type="http://schemas.openxmlformats.org/officeDocument/2006/relationships/hyperlink" Target="https://pbs.twimg.com/profile_banners/3081908251/1559145153" TargetMode="External"/><Relationship Id="rId4569" Type="http://schemas.openxmlformats.org/officeDocument/2006/relationships/hyperlink" Target="http://pbs.twimg.com/profile_images/917484188944695297/ymFS-o4Z_normal.jpg" TargetMode="External"/><Relationship Id="rId4983" Type="http://schemas.openxmlformats.org/officeDocument/2006/relationships/hyperlink" Target="https://twitter.com/wave994" TargetMode="External"/><Relationship Id="rId3585" Type="http://schemas.openxmlformats.org/officeDocument/2006/relationships/hyperlink" Target="http://pbs.twimg.com/profile_images/1215318274201866240/_mC4mCO4_normal.jpg" TargetMode="External"/><Relationship Id="rId4636" Type="http://schemas.openxmlformats.org/officeDocument/2006/relationships/hyperlink" Target="http://pbs.twimg.com/profile_images/1151746594074714112/Ed2KSUUy_normal.jpg" TargetMode="External"/><Relationship Id="rId2187" Type="http://schemas.openxmlformats.org/officeDocument/2006/relationships/hyperlink" Target="http://abs.twimg.com/images/themes/theme13/bg.gif" TargetMode="External"/><Relationship Id="rId3238" Type="http://schemas.openxmlformats.org/officeDocument/2006/relationships/hyperlink" Target="http://pbs.twimg.com/profile_images/1218496932773093376/dPchRUxg_normal.jpg" TargetMode="External"/><Relationship Id="rId3652" Type="http://schemas.openxmlformats.org/officeDocument/2006/relationships/hyperlink" Target="http://pbs.twimg.com/profile_images/1198788411856961536/NJN7kWNz_normal.jpg" TargetMode="External"/><Relationship Id="rId4703" Type="http://schemas.openxmlformats.org/officeDocument/2006/relationships/hyperlink" Target="http://pbs.twimg.com/profile_images/1177470491642101761/3VhHG6Jw_normal.jpg" TargetMode="External"/><Relationship Id="rId159" Type="http://schemas.openxmlformats.org/officeDocument/2006/relationships/hyperlink" Target="https://t.co/dWVwVhXk90" TargetMode="External"/><Relationship Id="rId573" Type="http://schemas.openxmlformats.org/officeDocument/2006/relationships/hyperlink" Target="https://pbs.twimg.com/profile_banners/1217163521508724737/1580009726" TargetMode="External"/><Relationship Id="rId2254" Type="http://schemas.openxmlformats.org/officeDocument/2006/relationships/hyperlink" Target="http://abs.twimg.com/images/themes/theme3/bg.gif" TargetMode="External"/><Relationship Id="rId3305" Type="http://schemas.openxmlformats.org/officeDocument/2006/relationships/hyperlink" Target="http://pbs.twimg.com/profile_images/1182736068522774528/7B30qvHU_normal.jpg" TargetMode="External"/><Relationship Id="rId226" Type="http://schemas.openxmlformats.org/officeDocument/2006/relationships/hyperlink" Target="https://t.co/xGeRTfICMm" TargetMode="External"/><Relationship Id="rId1270" Type="http://schemas.openxmlformats.org/officeDocument/2006/relationships/hyperlink" Target="https://pbs.twimg.com/profile_banners/1163121631943962624/1566167539" TargetMode="External"/><Relationship Id="rId5477" Type="http://schemas.openxmlformats.org/officeDocument/2006/relationships/hyperlink" Target="https://twitter.com/mohamma14115637" TargetMode="External"/><Relationship Id="rId6875" Type="http://schemas.openxmlformats.org/officeDocument/2006/relationships/printerSettings" Target="../printerSettings/printerSettings2.bin"/><Relationship Id="rId640" Type="http://schemas.openxmlformats.org/officeDocument/2006/relationships/hyperlink" Target="https://pbs.twimg.com/profile_banners/486140697/1501438420" TargetMode="External"/><Relationship Id="rId2321" Type="http://schemas.openxmlformats.org/officeDocument/2006/relationships/hyperlink" Target="http://abs.twimg.com/images/themes/theme1/bg.png" TargetMode="External"/><Relationship Id="rId4079" Type="http://schemas.openxmlformats.org/officeDocument/2006/relationships/hyperlink" Target="http://pbs.twimg.com/profile_images/1223364184739545088/we3mwFqQ_normal.jpg" TargetMode="External"/><Relationship Id="rId5891" Type="http://schemas.openxmlformats.org/officeDocument/2006/relationships/hyperlink" Target="https://twitter.com/jba_1991" TargetMode="External"/><Relationship Id="rId6528" Type="http://schemas.openxmlformats.org/officeDocument/2006/relationships/hyperlink" Target="https://twitter.com/lxzvy" TargetMode="External"/><Relationship Id="rId4493" Type="http://schemas.openxmlformats.org/officeDocument/2006/relationships/hyperlink" Target="http://pbs.twimg.com/profile_images/1152234354267099137/3x3XRzZr_normal.jpg" TargetMode="External"/><Relationship Id="rId5544" Type="http://schemas.openxmlformats.org/officeDocument/2006/relationships/hyperlink" Target="https://twitter.com/jassim5006" TargetMode="External"/><Relationship Id="rId3095" Type="http://schemas.openxmlformats.org/officeDocument/2006/relationships/hyperlink" Target="http://pbs.twimg.com/profile_images/3037039613/df9736f5423c309ee84594f3aae96674_normal.jpeg" TargetMode="External"/><Relationship Id="rId4146" Type="http://schemas.openxmlformats.org/officeDocument/2006/relationships/hyperlink" Target="http://pbs.twimg.com/profile_images/1216088159710339073/Q-J5MCV4_normal.jpg" TargetMode="External"/><Relationship Id="rId4560" Type="http://schemas.openxmlformats.org/officeDocument/2006/relationships/hyperlink" Target="http://pbs.twimg.com/profile_images/1170773512468008960/sWL9SJEh_normal.jpg" TargetMode="External"/><Relationship Id="rId5611" Type="http://schemas.openxmlformats.org/officeDocument/2006/relationships/hyperlink" Target="https://twitter.com/munaty556" TargetMode="External"/><Relationship Id="rId1807" Type="http://schemas.openxmlformats.org/officeDocument/2006/relationships/hyperlink" Target="https://pbs.twimg.com/profile_banners/785438049236836352/1500963743" TargetMode="External"/><Relationship Id="rId3162" Type="http://schemas.openxmlformats.org/officeDocument/2006/relationships/hyperlink" Target="http://pbs.twimg.com/profile_images/1222899512458407936/5NLDmndV_normal.jpg" TargetMode="External"/><Relationship Id="rId4213" Type="http://schemas.openxmlformats.org/officeDocument/2006/relationships/hyperlink" Target="http://pbs.twimg.com/profile_images/882273747675357185/vOlUX26F_normal.jpg" TargetMode="External"/><Relationship Id="rId6385" Type="http://schemas.openxmlformats.org/officeDocument/2006/relationships/hyperlink" Target="https://twitter.com/aldohaa__" TargetMode="External"/><Relationship Id="rId150" Type="http://schemas.openxmlformats.org/officeDocument/2006/relationships/hyperlink" Target="https://t.co/2GJdflcNRR" TargetMode="External"/><Relationship Id="rId3979" Type="http://schemas.openxmlformats.org/officeDocument/2006/relationships/hyperlink" Target="http://pbs.twimg.com/profile_images/1503235501/THE-MENTALIST-The-Red-Box-4_normal.jpg" TargetMode="External"/><Relationship Id="rId6038" Type="http://schemas.openxmlformats.org/officeDocument/2006/relationships/hyperlink" Target="https://twitter.com/jassimaalthani_" TargetMode="External"/><Relationship Id="rId6452" Type="http://schemas.openxmlformats.org/officeDocument/2006/relationships/hyperlink" Target="https://twitter.com/nubaylia" TargetMode="External"/><Relationship Id="rId2995" Type="http://schemas.openxmlformats.org/officeDocument/2006/relationships/hyperlink" Target="http://pbs.twimg.com/profile_images/867792560395309056/HIRbVvvC_normal.jpg" TargetMode="External"/><Relationship Id="rId5054" Type="http://schemas.openxmlformats.org/officeDocument/2006/relationships/hyperlink" Target="https://twitter.com/fs991" TargetMode="External"/><Relationship Id="rId6105" Type="http://schemas.openxmlformats.org/officeDocument/2006/relationships/hyperlink" Target="https://twitter.com/__badriyah" TargetMode="External"/><Relationship Id="rId967" Type="http://schemas.openxmlformats.org/officeDocument/2006/relationships/hyperlink" Target="https://pbs.twimg.com/profile_banners/404709258/1567799397" TargetMode="External"/><Relationship Id="rId1597" Type="http://schemas.openxmlformats.org/officeDocument/2006/relationships/hyperlink" Target="https://pbs.twimg.com/profile_banners/1201539177915068416/1575304398" TargetMode="External"/><Relationship Id="rId2648" Type="http://schemas.openxmlformats.org/officeDocument/2006/relationships/hyperlink" Target="http://abs.twimg.com/images/themes/theme1/bg.png" TargetMode="External"/><Relationship Id="rId1664" Type="http://schemas.openxmlformats.org/officeDocument/2006/relationships/hyperlink" Target="https://pbs.twimg.com/profile_banners/1240811455/1567612434" TargetMode="External"/><Relationship Id="rId2715" Type="http://schemas.openxmlformats.org/officeDocument/2006/relationships/hyperlink" Target="http://abs.twimg.com/images/themes/theme1/bg.png" TargetMode="External"/><Relationship Id="rId4070" Type="http://schemas.openxmlformats.org/officeDocument/2006/relationships/hyperlink" Target="http://pbs.twimg.com/profile_images/1183897155322482690/-4PI8XJK_normal.jpg" TargetMode="External"/><Relationship Id="rId5121" Type="http://schemas.openxmlformats.org/officeDocument/2006/relationships/hyperlink" Target="https://twitter.com/oohendoo" TargetMode="External"/><Relationship Id="rId1317" Type="http://schemas.openxmlformats.org/officeDocument/2006/relationships/hyperlink" Target="https://pbs.twimg.com/profile_banners/788705049094610949/1563438429" TargetMode="External"/><Relationship Id="rId1731" Type="http://schemas.openxmlformats.org/officeDocument/2006/relationships/hyperlink" Target="https://pbs.twimg.com/profile_banners/715174232/1495734455" TargetMode="External"/><Relationship Id="rId4887" Type="http://schemas.openxmlformats.org/officeDocument/2006/relationships/hyperlink" Target="http://pbs.twimg.com/profile_images/994886513774288896/1EZ7bPDM_normal.jpg" TargetMode="External"/><Relationship Id="rId5938" Type="http://schemas.openxmlformats.org/officeDocument/2006/relationships/hyperlink" Target="https://twitter.com/xx__1l" TargetMode="External"/><Relationship Id="rId23" Type="http://schemas.openxmlformats.org/officeDocument/2006/relationships/hyperlink" Target="https://t.co/J2UAQy0Cei" TargetMode="External"/><Relationship Id="rId3489" Type="http://schemas.openxmlformats.org/officeDocument/2006/relationships/hyperlink" Target="http://pbs.twimg.com/profile_images/873680088247783424/kUtBq9aZ_normal.jpg" TargetMode="External"/><Relationship Id="rId3556" Type="http://schemas.openxmlformats.org/officeDocument/2006/relationships/hyperlink" Target="http://pbs.twimg.com/profile_images/1187729291892658177/Imz7Vx3q_normal.jpg" TargetMode="External"/><Relationship Id="rId4954" Type="http://schemas.openxmlformats.org/officeDocument/2006/relationships/hyperlink" Target="https://twitter.com/ealmulla2" TargetMode="External"/><Relationship Id="rId477" Type="http://schemas.openxmlformats.org/officeDocument/2006/relationships/hyperlink" Target="https://pbs.twimg.com/profile_banners/1177743230625968128/1580301124" TargetMode="External"/><Relationship Id="rId2158" Type="http://schemas.openxmlformats.org/officeDocument/2006/relationships/hyperlink" Target="http://abs.twimg.com/images/themes/theme1/bg.png" TargetMode="External"/><Relationship Id="rId3209" Type="http://schemas.openxmlformats.org/officeDocument/2006/relationships/hyperlink" Target="http://pbs.twimg.com/profile_images/1169035375739904006/8Zj8MKvj_normal.jpg" TargetMode="External"/><Relationship Id="rId3970" Type="http://schemas.openxmlformats.org/officeDocument/2006/relationships/hyperlink" Target="http://pbs.twimg.com/profile_images/1212759410818322432/UF1AkQoc_normal.jpg" TargetMode="External"/><Relationship Id="rId4607" Type="http://schemas.openxmlformats.org/officeDocument/2006/relationships/hyperlink" Target="http://pbs.twimg.com/profile_images/1197849956742320128/j-lZHua5_normal.jpg" TargetMode="External"/><Relationship Id="rId891" Type="http://schemas.openxmlformats.org/officeDocument/2006/relationships/hyperlink" Target="https://pbs.twimg.com/profile_banners/550300015/1567575932" TargetMode="External"/><Relationship Id="rId2572" Type="http://schemas.openxmlformats.org/officeDocument/2006/relationships/hyperlink" Target="http://abs.twimg.com/images/themes/theme1/bg.png" TargetMode="External"/><Relationship Id="rId3623" Type="http://schemas.openxmlformats.org/officeDocument/2006/relationships/hyperlink" Target="http://pbs.twimg.com/profile_images/1173899705929125888/c8Amv4me_normal.jpg" TargetMode="External"/><Relationship Id="rId6779" Type="http://schemas.openxmlformats.org/officeDocument/2006/relationships/hyperlink" Target="https://twitter.com/ra_999111" TargetMode="External"/><Relationship Id="rId544" Type="http://schemas.openxmlformats.org/officeDocument/2006/relationships/hyperlink" Target="https://pbs.twimg.com/profile_banners/295151700/1488205141" TargetMode="External"/><Relationship Id="rId1174" Type="http://schemas.openxmlformats.org/officeDocument/2006/relationships/hyperlink" Target="https://pbs.twimg.com/profile_banners/1119367632061333504/1557498023" TargetMode="External"/><Relationship Id="rId2225" Type="http://schemas.openxmlformats.org/officeDocument/2006/relationships/hyperlink" Target="http://abs.twimg.com/images/themes/theme7/bg.gif" TargetMode="External"/><Relationship Id="rId5795" Type="http://schemas.openxmlformats.org/officeDocument/2006/relationships/hyperlink" Target="https://twitter.com/njoouudd" TargetMode="External"/><Relationship Id="rId6846" Type="http://schemas.openxmlformats.org/officeDocument/2006/relationships/hyperlink" Target="https://twitter.com/bazooka_q6r" TargetMode="External"/><Relationship Id="rId611" Type="http://schemas.openxmlformats.org/officeDocument/2006/relationships/hyperlink" Target="https://pbs.twimg.com/profile_banners/541560814/1488522494" TargetMode="External"/><Relationship Id="rId1241" Type="http://schemas.openxmlformats.org/officeDocument/2006/relationships/hyperlink" Target="https://pbs.twimg.com/profile_banners/1032639965753159680/1574860282" TargetMode="External"/><Relationship Id="rId4397" Type="http://schemas.openxmlformats.org/officeDocument/2006/relationships/hyperlink" Target="http://pbs.twimg.com/profile_images/1031656986646069248/UI3uVYUe_normal.jpg" TargetMode="External"/><Relationship Id="rId5448" Type="http://schemas.openxmlformats.org/officeDocument/2006/relationships/hyperlink" Target="https://twitter.com/skyfalcon5" TargetMode="External"/><Relationship Id="rId5862" Type="http://schemas.openxmlformats.org/officeDocument/2006/relationships/hyperlink" Target="https://twitter.com/the_mim" TargetMode="External"/><Relationship Id="rId4464" Type="http://schemas.openxmlformats.org/officeDocument/2006/relationships/hyperlink" Target="http://pbs.twimg.com/profile_images/1221943269782892545/KiDPQBmB_normal.jpg" TargetMode="External"/><Relationship Id="rId5515" Type="http://schemas.openxmlformats.org/officeDocument/2006/relationships/hyperlink" Target="https://twitter.com/um5586" TargetMode="External"/><Relationship Id="rId3066" Type="http://schemas.openxmlformats.org/officeDocument/2006/relationships/hyperlink" Target="http://pbs.twimg.com/profile_images/1018330470721949697/LvTORJIe_normal.jpg" TargetMode="External"/><Relationship Id="rId3480" Type="http://schemas.openxmlformats.org/officeDocument/2006/relationships/hyperlink" Target="http://pbs.twimg.com/profile_images/1211507993747042305/F3ze8Xkw_normal.jpg" TargetMode="External"/><Relationship Id="rId4117" Type="http://schemas.openxmlformats.org/officeDocument/2006/relationships/hyperlink" Target="http://pbs.twimg.com/profile_images/867774545435996161/G-NoOGIQ_normal.jpg" TargetMode="External"/><Relationship Id="rId4531" Type="http://schemas.openxmlformats.org/officeDocument/2006/relationships/hyperlink" Target="http://pbs.twimg.com/profile_images/1207702019030413312/-7eZE7Ky_normal.jpg" TargetMode="External"/><Relationship Id="rId2082" Type="http://schemas.openxmlformats.org/officeDocument/2006/relationships/hyperlink" Target="http://abs.twimg.com/images/themes/theme14/bg.gif" TargetMode="External"/><Relationship Id="rId3133" Type="http://schemas.openxmlformats.org/officeDocument/2006/relationships/hyperlink" Target="http://pbs.twimg.com/profile_images/546429451878154240/VGZpBg3-_normal.jpeg" TargetMode="External"/><Relationship Id="rId6289" Type="http://schemas.openxmlformats.org/officeDocument/2006/relationships/hyperlink" Target="https://twitter.com/hkk_2105" TargetMode="External"/><Relationship Id="rId2899" Type="http://schemas.openxmlformats.org/officeDocument/2006/relationships/hyperlink" Target="http://abs.twimg.com/images/themes/theme1/bg.png" TargetMode="External"/><Relationship Id="rId3200" Type="http://schemas.openxmlformats.org/officeDocument/2006/relationships/hyperlink" Target="http://pbs.twimg.com/profile_images/1040333482571046912/l08GtxUE_normal.jpg" TargetMode="External"/><Relationship Id="rId6356" Type="http://schemas.openxmlformats.org/officeDocument/2006/relationships/hyperlink" Target="https://twitter.com/rshmrii" TargetMode="External"/><Relationship Id="rId6770" Type="http://schemas.openxmlformats.org/officeDocument/2006/relationships/hyperlink" Target="https://twitter.com/right_19080" TargetMode="External"/><Relationship Id="rId121" Type="http://schemas.openxmlformats.org/officeDocument/2006/relationships/hyperlink" Target="https://t.co/Zmgvj7rfz5" TargetMode="External"/><Relationship Id="rId2966" Type="http://schemas.openxmlformats.org/officeDocument/2006/relationships/hyperlink" Target="http://abs.twimg.com/images/themes/theme14/bg.gif" TargetMode="External"/><Relationship Id="rId5372" Type="http://schemas.openxmlformats.org/officeDocument/2006/relationships/hyperlink" Target="https://twitter.com/ammmmaaammmma" TargetMode="External"/><Relationship Id="rId6009" Type="http://schemas.openxmlformats.org/officeDocument/2006/relationships/hyperlink" Target="https://twitter.com/yeaddwmoctoguux" TargetMode="External"/><Relationship Id="rId6423" Type="http://schemas.openxmlformats.org/officeDocument/2006/relationships/hyperlink" Target="https://twitter.com/aa_al_tamimi" TargetMode="External"/><Relationship Id="rId938" Type="http://schemas.openxmlformats.org/officeDocument/2006/relationships/hyperlink" Target="https://pbs.twimg.com/profile_banners/926883617330155525/1509821869" TargetMode="External"/><Relationship Id="rId1568" Type="http://schemas.openxmlformats.org/officeDocument/2006/relationships/hyperlink" Target="https://pbs.twimg.com/profile_banners/872271458659119105/1550010321" TargetMode="External"/><Relationship Id="rId2619" Type="http://schemas.openxmlformats.org/officeDocument/2006/relationships/hyperlink" Target="http://abs.twimg.com/images/themes/theme1/bg.png" TargetMode="External"/><Relationship Id="rId5025" Type="http://schemas.openxmlformats.org/officeDocument/2006/relationships/hyperlink" Target="https://twitter.com/alansarir" TargetMode="External"/><Relationship Id="rId1635" Type="http://schemas.openxmlformats.org/officeDocument/2006/relationships/hyperlink" Target="https://pbs.twimg.com/profile_banners/799384737005600768/1578049044" TargetMode="External"/><Relationship Id="rId1982" Type="http://schemas.openxmlformats.org/officeDocument/2006/relationships/hyperlink" Target="http://abs.twimg.com/images/themes/theme1/bg.png" TargetMode="External"/><Relationship Id="rId4041" Type="http://schemas.openxmlformats.org/officeDocument/2006/relationships/hyperlink" Target="http://pbs.twimg.com/profile_images/1210504761054810112/CqW-ceYW_normal.jpg" TargetMode="External"/><Relationship Id="rId1702" Type="http://schemas.openxmlformats.org/officeDocument/2006/relationships/hyperlink" Target="https://pbs.twimg.com/profile_banners/815627475996864512/1499869009" TargetMode="External"/><Relationship Id="rId4858" Type="http://schemas.openxmlformats.org/officeDocument/2006/relationships/hyperlink" Target="http://pbs.twimg.com/profile_images/1008574252449222658/062uYgKC_normal.jpg" TargetMode="External"/><Relationship Id="rId5909" Type="http://schemas.openxmlformats.org/officeDocument/2006/relationships/hyperlink" Target="https://twitter.com/xhanouffx" TargetMode="External"/><Relationship Id="rId3874" Type="http://schemas.openxmlformats.org/officeDocument/2006/relationships/hyperlink" Target="http://pbs.twimg.com/profile_images/1200087653892460544/p2yU9qwU_normal.jpg" TargetMode="External"/><Relationship Id="rId4925" Type="http://schemas.openxmlformats.org/officeDocument/2006/relationships/hyperlink" Target="https://twitter.com/nuqatar" TargetMode="External"/><Relationship Id="rId6280" Type="http://schemas.openxmlformats.org/officeDocument/2006/relationships/hyperlink" Target="https://twitter.com/youzeft" TargetMode="External"/><Relationship Id="rId795" Type="http://schemas.openxmlformats.org/officeDocument/2006/relationships/hyperlink" Target="https://pbs.twimg.com/profile_banners/1011635034552459264/1530028712" TargetMode="External"/><Relationship Id="rId2476" Type="http://schemas.openxmlformats.org/officeDocument/2006/relationships/hyperlink" Target="http://abs.twimg.com/images/themes/theme1/bg.png" TargetMode="External"/><Relationship Id="rId2890" Type="http://schemas.openxmlformats.org/officeDocument/2006/relationships/hyperlink" Target="http://abs.twimg.com/images/themes/theme16/bg.gif" TargetMode="External"/><Relationship Id="rId3527" Type="http://schemas.openxmlformats.org/officeDocument/2006/relationships/hyperlink" Target="http://pbs.twimg.com/profile_images/1222134704746520576/EdrdQYif_normal.jpg" TargetMode="External"/><Relationship Id="rId3941" Type="http://schemas.openxmlformats.org/officeDocument/2006/relationships/hyperlink" Target="http://pbs.twimg.com/profile_images/1057294709280788480/nKrtTjSc_normal.jpg" TargetMode="External"/><Relationship Id="rId448" Type="http://schemas.openxmlformats.org/officeDocument/2006/relationships/hyperlink" Target="https://pbs.twimg.com/profile_banners/3127702489/1480284700" TargetMode="External"/><Relationship Id="rId862" Type="http://schemas.openxmlformats.org/officeDocument/2006/relationships/hyperlink" Target="https://pbs.twimg.com/profile_banners/262922757/1578765301" TargetMode="External"/><Relationship Id="rId1078" Type="http://schemas.openxmlformats.org/officeDocument/2006/relationships/hyperlink" Target="https://pbs.twimg.com/profile_banners/826604090541096960/1539531748" TargetMode="External"/><Relationship Id="rId1492" Type="http://schemas.openxmlformats.org/officeDocument/2006/relationships/hyperlink" Target="https://pbs.twimg.com/profile_banners/978735996694073346/1561410853" TargetMode="External"/><Relationship Id="rId2129" Type="http://schemas.openxmlformats.org/officeDocument/2006/relationships/hyperlink" Target="http://abs.twimg.com/images/themes/theme1/bg.png" TargetMode="External"/><Relationship Id="rId2543" Type="http://schemas.openxmlformats.org/officeDocument/2006/relationships/hyperlink" Target="http://abs.twimg.com/images/themes/theme1/bg.png" TargetMode="External"/><Relationship Id="rId5699" Type="http://schemas.openxmlformats.org/officeDocument/2006/relationships/hyperlink" Target="https://twitter.com/gog67" TargetMode="External"/><Relationship Id="rId6000" Type="http://schemas.openxmlformats.org/officeDocument/2006/relationships/hyperlink" Target="https://twitter.com/mgastli_" TargetMode="External"/><Relationship Id="rId515" Type="http://schemas.openxmlformats.org/officeDocument/2006/relationships/hyperlink" Target="https://pbs.twimg.com/profile_banners/238884131/1564303967" TargetMode="External"/><Relationship Id="rId1145" Type="http://schemas.openxmlformats.org/officeDocument/2006/relationships/hyperlink" Target="https://pbs.twimg.com/profile_banners/776307538077814784/1575820396" TargetMode="External"/><Relationship Id="rId5766" Type="http://schemas.openxmlformats.org/officeDocument/2006/relationships/hyperlink" Target="https://twitter.com/aeyalyaqoub" TargetMode="External"/><Relationship Id="rId1212" Type="http://schemas.openxmlformats.org/officeDocument/2006/relationships/hyperlink" Target="https://pbs.twimg.com/profile_banners/1084871295052009473/1547489451" TargetMode="External"/><Relationship Id="rId2610" Type="http://schemas.openxmlformats.org/officeDocument/2006/relationships/hyperlink" Target="http://abs.twimg.com/images/themes/theme1/bg.png" TargetMode="External"/><Relationship Id="rId4368" Type="http://schemas.openxmlformats.org/officeDocument/2006/relationships/hyperlink" Target="http://pbs.twimg.com/profile_images/1222486295106158593/5BjCYIVf_normal.jpg" TargetMode="External"/><Relationship Id="rId5419" Type="http://schemas.openxmlformats.org/officeDocument/2006/relationships/hyperlink" Target="https://twitter.com/qtrmylove" TargetMode="External"/><Relationship Id="rId6817" Type="http://schemas.openxmlformats.org/officeDocument/2006/relationships/hyperlink" Target="https://twitter.com/alkuwarimashaa" TargetMode="External"/><Relationship Id="rId4782" Type="http://schemas.openxmlformats.org/officeDocument/2006/relationships/hyperlink" Target="http://pbs.twimg.com/profile_images/1222031227567386624/5tYUHDmW_normal.jpg" TargetMode="External"/><Relationship Id="rId5833" Type="http://schemas.openxmlformats.org/officeDocument/2006/relationships/hyperlink" Target="https://twitter.com/ia_badreh" TargetMode="External"/><Relationship Id="rId3037" Type="http://schemas.openxmlformats.org/officeDocument/2006/relationships/hyperlink" Target="http://pbs.twimg.com/profile_images/1213403931948310529/z-YZPQiT_normal.jpg" TargetMode="External"/><Relationship Id="rId3384" Type="http://schemas.openxmlformats.org/officeDocument/2006/relationships/hyperlink" Target="http://pbs.twimg.com/profile_images/1132300670135095297/gW8YFQVA_normal.jpg" TargetMode="External"/><Relationship Id="rId4435" Type="http://schemas.openxmlformats.org/officeDocument/2006/relationships/hyperlink" Target="http://pbs.twimg.com/profile_images/500351411494727680/1UGB_Oam_normal.jpeg" TargetMode="External"/><Relationship Id="rId5900" Type="http://schemas.openxmlformats.org/officeDocument/2006/relationships/hyperlink" Target="https://twitter.com/almhva1" TargetMode="External"/><Relationship Id="rId3451" Type="http://schemas.openxmlformats.org/officeDocument/2006/relationships/hyperlink" Target="http://pbs.twimg.com/profile_images/1216333209824387072/plZjWy9Q_normal.jpg" TargetMode="External"/><Relationship Id="rId4502" Type="http://schemas.openxmlformats.org/officeDocument/2006/relationships/hyperlink" Target="http://pbs.twimg.com/profile_images/1219644248234045442/aXVz-f5g_normal.jpg" TargetMode="External"/><Relationship Id="rId372" Type="http://schemas.openxmlformats.org/officeDocument/2006/relationships/hyperlink" Target="https://pbs.twimg.com/profile_banners/621357326/1403104992" TargetMode="External"/><Relationship Id="rId2053" Type="http://schemas.openxmlformats.org/officeDocument/2006/relationships/hyperlink" Target="http://abs.twimg.com/images/themes/theme1/bg.png" TargetMode="External"/><Relationship Id="rId3104" Type="http://schemas.openxmlformats.org/officeDocument/2006/relationships/hyperlink" Target="http://pbs.twimg.com/profile_images/2737877273/ce2a3476f162227a969b94945b4d98ca_normal.jpeg" TargetMode="External"/><Relationship Id="rId6674" Type="http://schemas.openxmlformats.org/officeDocument/2006/relationships/hyperlink" Target="https://twitter.com/alhanoofalhajri" TargetMode="External"/><Relationship Id="rId2120" Type="http://schemas.openxmlformats.org/officeDocument/2006/relationships/hyperlink" Target="http://abs.twimg.com/images/themes/theme2/bg.gif" TargetMode="External"/><Relationship Id="rId5276" Type="http://schemas.openxmlformats.org/officeDocument/2006/relationships/hyperlink" Target="https://twitter.com/khalid_qt" TargetMode="External"/><Relationship Id="rId5690" Type="http://schemas.openxmlformats.org/officeDocument/2006/relationships/hyperlink" Target="https://twitter.com/mubarkalhaidous" TargetMode="External"/><Relationship Id="rId6327" Type="http://schemas.openxmlformats.org/officeDocument/2006/relationships/hyperlink" Target="https://twitter.com/o_janahi" TargetMode="External"/><Relationship Id="rId6741" Type="http://schemas.openxmlformats.org/officeDocument/2006/relationships/hyperlink" Target="https://twitter.com/azqa2022" TargetMode="External"/><Relationship Id="rId4292" Type="http://schemas.openxmlformats.org/officeDocument/2006/relationships/hyperlink" Target="http://pbs.twimg.com/profile_images/1195990558629597189/_hOEg3dd_normal.jpg" TargetMode="External"/><Relationship Id="rId5343" Type="http://schemas.openxmlformats.org/officeDocument/2006/relationships/hyperlink" Target="https://twitter.com/fahadsodanger20" TargetMode="External"/><Relationship Id="rId1886" Type="http://schemas.openxmlformats.org/officeDocument/2006/relationships/hyperlink" Target="http://abs.twimg.com/images/themes/theme1/bg.png" TargetMode="External"/><Relationship Id="rId2937" Type="http://schemas.openxmlformats.org/officeDocument/2006/relationships/hyperlink" Target="http://abs.twimg.com/images/themes/theme14/bg.gif" TargetMode="External"/><Relationship Id="rId909" Type="http://schemas.openxmlformats.org/officeDocument/2006/relationships/hyperlink" Target="https://pbs.twimg.com/profile_banners/434007232/1576613587" TargetMode="External"/><Relationship Id="rId1539" Type="http://schemas.openxmlformats.org/officeDocument/2006/relationships/hyperlink" Target="https://pbs.twimg.com/profile_banners/1214278827779579904/1578777393" TargetMode="External"/><Relationship Id="rId1953" Type="http://schemas.openxmlformats.org/officeDocument/2006/relationships/hyperlink" Target="http://abs.twimg.com/images/themes/theme1/bg.png" TargetMode="External"/><Relationship Id="rId5410" Type="http://schemas.openxmlformats.org/officeDocument/2006/relationships/hyperlink" Target="https://twitter.com/aldhabe2012" TargetMode="External"/><Relationship Id="rId1606" Type="http://schemas.openxmlformats.org/officeDocument/2006/relationships/hyperlink" Target="https://pbs.twimg.com/profile_banners/880845200368648192/1498865461" TargetMode="External"/><Relationship Id="rId4012" Type="http://schemas.openxmlformats.org/officeDocument/2006/relationships/hyperlink" Target="http://pbs.twimg.com/profile_images/1090624090107453443/MLulIes8_normal.jpg" TargetMode="External"/><Relationship Id="rId3778" Type="http://schemas.openxmlformats.org/officeDocument/2006/relationships/hyperlink" Target="http://pbs.twimg.com/profile_images/1222092260772319232/okMsKyv8_normal.jpg" TargetMode="External"/><Relationship Id="rId4829" Type="http://schemas.openxmlformats.org/officeDocument/2006/relationships/hyperlink" Target="http://pbs.twimg.com/profile_images/1206247219160141826/q220ggPw_normal.jpg" TargetMode="External"/><Relationship Id="rId6184" Type="http://schemas.openxmlformats.org/officeDocument/2006/relationships/hyperlink" Target="https://twitter.com/qatar2022dohaq" TargetMode="External"/><Relationship Id="rId699" Type="http://schemas.openxmlformats.org/officeDocument/2006/relationships/hyperlink" Target="https://pbs.twimg.com/profile_banners/1093284300341067776/1549494504" TargetMode="External"/><Relationship Id="rId2794" Type="http://schemas.openxmlformats.org/officeDocument/2006/relationships/hyperlink" Target="http://abs.twimg.com/images/themes/theme1/bg.png" TargetMode="External"/><Relationship Id="rId3845" Type="http://schemas.openxmlformats.org/officeDocument/2006/relationships/hyperlink" Target="http://pbs.twimg.com/profile_images/1128662961000787968/w2vDufDd_normal.jpg" TargetMode="External"/><Relationship Id="rId6251" Type="http://schemas.openxmlformats.org/officeDocument/2006/relationships/hyperlink" Target="https://twitter.com/llzedll_" TargetMode="External"/><Relationship Id="rId766" Type="http://schemas.openxmlformats.org/officeDocument/2006/relationships/hyperlink" Target="https://pbs.twimg.com/profile_banners/2998221144/1492921279" TargetMode="External"/><Relationship Id="rId1396" Type="http://schemas.openxmlformats.org/officeDocument/2006/relationships/hyperlink" Target="https://pbs.twimg.com/profile_banners/410900682/1544997083" TargetMode="External"/><Relationship Id="rId2447" Type="http://schemas.openxmlformats.org/officeDocument/2006/relationships/hyperlink" Target="http://abs.twimg.com/images/themes/theme14/bg.gif" TargetMode="External"/><Relationship Id="rId419" Type="http://schemas.openxmlformats.org/officeDocument/2006/relationships/hyperlink" Target="https://pbs.twimg.com/profile_banners/386782448/1506715550" TargetMode="External"/><Relationship Id="rId1049" Type="http://schemas.openxmlformats.org/officeDocument/2006/relationships/hyperlink" Target="https://pbs.twimg.com/profile_banners/1439069138/1431862597" TargetMode="External"/><Relationship Id="rId2861" Type="http://schemas.openxmlformats.org/officeDocument/2006/relationships/hyperlink" Target="http://abs.twimg.com/images/themes/theme2/bg.gif" TargetMode="External"/><Relationship Id="rId3912" Type="http://schemas.openxmlformats.org/officeDocument/2006/relationships/hyperlink" Target="http://pbs.twimg.com/profile_images/1201283502479695872/z8srgAnr_normal.jpg" TargetMode="External"/><Relationship Id="rId833" Type="http://schemas.openxmlformats.org/officeDocument/2006/relationships/hyperlink" Target="https://pbs.twimg.com/profile_banners/2382672553/1550160981" TargetMode="External"/><Relationship Id="rId1116" Type="http://schemas.openxmlformats.org/officeDocument/2006/relationships/hyperlink" Target="https://pbs.twimg.com/profile_banners/3116675864/1443796674" TargetMode="External"/><Relationship Id="rId1463" Type="http://schemas.openxmlformats.org/officeDocument/2006/relationships/hyperlink" Target="https://pbs.twimg.com/profile_banners/536589077/1499502465" TargetMode="External"/><Relationship Id="rId2514" Type="http://schemas.openxmlformats.org/officeDocument/2006/relationships/hyperlink" Target="http://abs.twimg.com/images/themes/theme1/bg.png" TargetMode="External"/><Relationship Id="rId900" Type="http://schemas.openxmlformats.org/officeDocument/2006/relationships/hyperlink" Target="https://pbs.twimg.com/profile_banners/1087411508114587654/1569474996" TargetMode="External"/><Relationship Id="rId1530" Type="http://schemas.openxmlformats.org/officeDocument/2006/relationships/hyperlink" Target="https://pbs.twimg.com/profile_banners/2842131048/1412941703" TargetMode="External"/><Relationship Id="rId4686" Type="http://schemas.openxmlformats.org/officeDocument/2006/relationships/hyperlink" Target="http://pbs.twimg.com/profile_images/1167543765298548736/86fgtnj1_normal.jpg" TargetMode="External"/><Relationship Id="rId5737" Type="http://schemas.openxmlformats.org/officeDocument/2006/relationships/hyperlink" Target="https://twitter.com/musad_almsuodi" TargetMode="External"/><Relationship Id="rId3288" Type="http://schemas.openxmlformats.org/officeDocument/2006/relationships/hyperlink" Target="http://pbs.twimg.com/profile_images/695168290528870401/1BPjTog-_normal.jpg" TargetMode="External"/><Relationship Id="rId4339" Type="http://schemas.openxmlformats.org/officeDocument/2006/relationships/hyperlink" Target="http://pbs.twimg.com/profile_images/1221830738515021827/v43mmiek_normal.jpg" TargetMode="External"/><Relationship Id="rId4753" Type="http://schemas.openxmlformats.org/officeDocument/2006/relationships/hyperlink" Target="http://pbs.twimg.com/profile_images/872211134094376961/cePf1ydy_normal.jpg" TargetMode="External"/><Relationship Id="rId5804" Type="http://schemas.openxmlformats.org/officeDocument/2006/relationships/hyperlink" Target="https://twitter.com/wana9971" TargetMode="External"/><Relationship Id="rId3355" Type="http://schemas.openxmlformats.org/officeDocument/2006/relationships/hyperlink" Target="http://pbs.twimg.com/profile_images/1141781880280424450/B_QDkx_U_normal.jpg" TargetMode="External"/><Relationship Id="rId4406" Type="http://schemas.openxmlformats.org/officeDocument/2006/relationships/hyperlink" Target="http://pbs.twimg.com/profile_images/1193175296947752966/w8YA5CTg_normal.jpg" TargetMode="External"/><Relationship Id="rId276" Type="http://schemas.openxmlformats.org/officeDocument/2006/relationships/hyperlink" Target="https://t.co/0baGAQs6zH" TargetMode="External"/><Relationship Id="rId690" Type="http://schemas.openxmlformats.org/officeDocument/2006/relationships/hyperlink" Target="https://pbs.twimg.com/profile_banners/1203286896245391360/1579393092" TargetMode="External"/><Relationship Id="rId2371" Type="http://schemas.openxmlformats.org/officeDocument/2006/relationships/hyperlink" Target="http://abs.twimg.com/images/themes/theme1/bg.png" TargetMode="External"/><Relationship Id="rId3008" Type="http://schemas.openxmlformats.org/officeDocument/2006/relationships/hyperlink" Target="http://pbs.twimg.com/profile_images/1072541067390672896/f58Vr_nQ_normal.jpg" TargetMode="External"/><Relationship Id="rId3422" Type="http://schemas.openxmlformats.org/officeDocument/2006/relationships/hyperlink" Target="http://pbs.twimg.com/profile_images/1045553107340578817/iPLY-vKm_normal.jpg" TargetMode="External"/><Relationship Id="rId4820" Type="http://schemas.openxmlformats.org/officeDocument/2006/relationships/hyperlink" Target="http://pbs.twimg.com/profile_images/867833028332191744/arHMnItX_normal.jpg" TargetMode="External"/><Relationship Id="rId6578" Type="http://schemas.openxmlformats.org/officeDocument/2006/relationships/hyperlink" Target="https://twitter.com/bosaa3d_" TargetMode="External"/><Relationship Id="rId343" Type="http://schemas.openxmlformats.org/officeDocument/2006/relationships/hyperlink" Target="https://pbs.twimg.com/profile_banners/2415748709/1564863531" TargetMode="External"/><Relationship Id="rId2024" Type="http://schemas.openxmlformats.org/officeDocument/2006/relationships/hyperlink" Target="http://abs.twimg.com/images/themes/theme1/bg.png" TargetMode="External"/><Relationship Id="rId1040" Type="http://schemas.openxmlformats.org/officeDocument/2006/relationships/hyperlink" Target="https://pbs.twimg.com/profile_banners/1161862843416944641/1577713565" TargetMode="External"/><Relationship Id="rId4196" Type="http://schemas.openxmlformats.org/officeDocument/2006/relationships/hyperlink" Target="http://pbs.twimg.com/profile_images/682299930413789188/HFFh1wl3_normal.jpg" TargetMode="External"/><Relationship Id="rId5247" Type="http://schemas.openxmlformats.org/officeDocument/2006/relationships/hyperlink" Target="https://twitter.com/fwk4b4gnubxuhrb" TargetMode="External"/><Relationship Id="rId5594" Type="http://schemas.openxmlformats.org/officeDocument/2006/relationships/hyperlink" Target="https://twitter.com/_d6y62016" TargetMode="External"/><Relationship Id="rId6645" Type="http://schemas.openxmlformats.org/officeDocument/2006/relationships/hyperlink" Target="https://twitter.com/ialhajrii_" TargetMode="External"/><Relationship Id="rId410" Type="http://schemas.openxmlformats.org/officeDocument/2006/relationships/hyperlink" Target="https://pbs.twimg.com/profile_banners/3239538666/1557583119" TargetMode="External"/><Relationship Id="rId5661" Type="http://schemas.openxmlformats.org/officeDocument/2006/relationships/hyperlink" Target="https://twitter.com/osama_co" TargetMode="External"/><Relationship Id="rId6712" Type="http://schemas.openxmlformats.org/officeDocument/2006/relationships/hyperlink" Target="https://twitter.com/mohammed_17" TargetMode="External"/><Relationship Id="rId1857" Type="http://schemas.openxmlformats.org/officeDocument/2006/relationships/hyperlink" Target="http://abs.twimg.com/images/themes/theme1/bg.png" TargetMode="External"/><Relationship Id="rId2908" Type="http://schemas.openxmlformats.org/officeDocument/2006/relationships/hyperlink" Target="http://abs.twimg.com/images/themes/theme1/bg.png" TargetMode="External"/><Relationship Id="rId4263" Type="http://schemas.openxmlformats.org/officeDocument/2006/relationships/hyperlink" Target="http://pbs.twimg.com/profile_images/1157817062506541062/zzin-cdr_normal.jpg" TargetMode="External"/><Relationship Id="rId5314" Type="http://schemas.openxmlformats.org/officeDocument/2006/relationships/hyperlink" Target="https://twitter.com/deemh_00" TargetMode="External"/><Relationship Id="rId1924" Type="http://schemas.openxmlformats.org/officeDocument/2006/relationships/hyperlink" Target="http://abs.twimg.com/images/themes/theme1/bg.png" TargetMode="External"/><Relationship Id="rId4330" Type="http://schemas.openxmlformats.org/officeDocument/2006/relationships/hyperlink" Target="http://pbs.twimg.com/profile_images/1223629214521470976/1EsJb9m-_normal.jpg" TargetMode="External"/><Relationship Id="rId6088" Type="http://schemas.openxmlformats.org/officeDocument/2006/relationships/hyperlink" Target="https://twitter.com/m0ajd" TargetMode="External"/><Relationship Id="rId2698" Type="http://schemas.openxmlformats.org/officeDocument/2006/relationships/hyperlink" Target="http://abs.twimg.com/images/themes/theme1/bg.png" TargetMode="External"/><Relationship Id="rId6155" Type="http://schemas.openxmlformats.org/officeDocument/2006/relationships/hyperlink" Target="https://twitter.com/rashxd93" TargetMode="External"/><Relationship Id="rId3749" Type="http://schemas.openxmlformats.org/officeDocument/2006/relationships/hyperlink" Target="http://pbs.twimg.com/profile_images/1223548461649473536/QQFrV3qx_normal.jpg" TargetMode="External"/><Relationship Id="rId5171" Type="http://schemas.openxmlformats.org/officeDocument/2006/relationships/hyperlink" Target="https://twitter.com/h_alqahtani87" TargetMode="External"/><Relationship Id="rId6222" Type="http://schemas.openxmlformats.org/officeDocument/2006/relationships/hyperlink" Target="https://twitter.com/lifeofaliii" TargetMode="External"/><Relationship Id="rId2765" Type="http://schemas.openxmlformats.org/officeDocument/2006/relationships/hyperlink" Target="http://abs.twimg.com/images/themes/theme1/bg.png" TargetMode="External"/><Relationship Id="rId3816" Type="http://schemas.openxmlformats.org/officeDocument/2006/relationships/hyperlink" Target="http://pbs.twimg.com/profile_images/1086327445416861697/dLEdu0VD_normal.jpg" TargetMode="External"/><Relationship Id="rId737" Type="http://schemas.openxmlformats.org/officeDocument/2006/relationships/hyperlink" Target="https://pbs.twimg.com/profile_banners/895318206025486337/1520920744" TargetMode="External"/><Relationship Id="rId1367" Type="http://schemas.openxmlformats.org/officeDocument/2006/relationships/hyperlink" Target="https://pbs.twimg.com/profile_banners/346076981/1568044658" TargetMode="External"/><Relationship Id="rId1781" Type="http://schemas.openxmlformats.org/officeDocument/2006/relationships/hyperlink" Target="https://pbs.twimg.com/profile_banners/2177313242/1539060907" TargetMode="External"/><Relationship Id="rId2418" Type="http://schemas.openxmlformats.org/officeDocument/2006/relationships/hyperlink" Target="http://abs.twimg.com/images/themes/theme1/bg.png" TargetMode="External"/><Relationship Id="rId2832" Type="http://schemas.openxmlformats.org/officeDocument/2006/relationships/hyperlink" Target="http://abs.twimg.com/images/themes/theme1/bg.png" TargetMode="External"/><Relationship Id="rId5988" Type="http://schemas.openxmlformats.org/officeDocument/2006/relationships/hyperlink" Target="https://twitter.com/essaalansarii" TargetMode="External"/><Relationship Id="rId73" Type="http://schemas.openxmlformats.org/officeDocument/2006/relationships/hyperlink" Target="https://t.co/baufPndaGC" TargetMode="External"/><Relationship Id="rId804" Type="http://schemas.openxmlformats.org/officeDocument/2006/relationships/hyperlink" Target="https://pbs.twimg.com/profile_banners/319546805/1485254526" TargetMode="External"/><Relationship Id="rId1434" Type="http://schemas.openxmlformats.org/officeDocument/2006/relationships/hyperlink" Target="https://pbs.twimg.com/profile_banners/186237942/1423203146" TargetMode="External"/><Relationship Id="rId1501" Type="http://schemas.openxmlformats.org/officeDocument/2006/relationships/hyperlink" Target="https://pbs.twimg.com/profile_banners/1222818256987336704/1580377775" TargetMode="External"/><Relationship Id="rId4657" Type="http://schemas.openxmlformats.org/officeDocument/2006/relationships/hyperlink" Target="http://pbs.twimg.com/profile_images/1091378537486008320/8mEM9GHr_normal.jpg" TargetMode="External"/><Relationship Id="rId5708" Type="http://schemas.openxmlformats.org/officeDocument/2006/relationships/hyperlink" Target="https://twitter.com/ilbedi3" TargetMode="External"/><Relationship Id="rId3259" Type="http://schemas.openxmlformats.org/officeDocument/2006/relationships/hyperlink" Target="http://pbs.twimg.com/profile_images/1155459922726969345/WjPZPX2V_normal.jpg" TargetMode="External"/><Relationship Id="rId594" Type="http://schemas.openxmlformats.org/officeDocument/2006/relationships/hyperlink" Target="https://pbs.twimg.com/profile_banners/489535657/1553287677" TargetMode="External"/><Relationship Id="rId2275" Type="http://schemas.openxmlformats.org/officeDocument/2006/relationships/hyperlink" Target="http://abs.twimg.com/images/themes/theme1/bg.png" TargetMode="External"/><Relationship Id="rId3326" Type="http://schemas.openxmlformats.org/officeDocument/2006/relationships/hyperlink" Target="http://pbs.twimg.com/profile_images/1190973841616637952/W--k8uwS_normal.jpg" TargetMode="External"/><Relationship Id="rId3673" Type="http://schemas.openxmlformats.org/officeDocument/2006/relationships/hyperlink" Target="http://pbs.twimg.com/profile_images/1213229378970247170/utbR52-m_normal.jpg" TargetMode="External"/><Relationship Id="rId4724" Type="http://schemas.openxmlformats.org/officeDocument/2006/relationships/hyperlink" Target="http://pbs.twimg.com/profile_images/970421853977227266/aLWz25qS_normal.jpg" TargetMode="External"/><Relationship Id="rId247" Type="http://schemas.openxmlformats.org/officeDocument/2006/relationships/hyperlink" Target="https://t.co/8vgSn9C4bW" TargetMode="External"/><Relationship Id="rId3740" Type="http://schemas.openxmlformats.org/officeDocument/2006/relationships/hyperlink" Target="http://pbs.twimg.com/profile_images/1216134897049505792/hBAXV1gb_normal.jpg" TargetMode="External"/><Relationship Id="rId661" Type="http://schemas.openxmlformats.org/officeDocument/2006/relationships/hyperlink" Target="https://pbs.twimg.com/profile_banners/2252417198/1569363020" TargetMode="External"/><Relationship Id="rId1291" Type="http://schemas.openxmlformats.org/officeDocument/2006/relationships/hyperlink" Target="https://pbs.twimg.com/profile_banners/936257767/1572381035" TargetMode="External"/><Relationship Id="rId2342" Type="http://schemas.openxmlformats.org/officeDocument/2006/relationships/hyperlink" Target="http://abs.twimg.com/images/themes/theme1/bg.png" TargetMode="External"/><Relationship Id="rId5498" Type="http://schemas.openxmlformats.org/officeDocument/2006/relationships/hyperlink" Target="https://twitter.com/abo_alkadi_" TargetMode="External"/><Relationship Id="rId6549" Type="http://schemas.openxmlformats.org/officeDocument/2006/relationships/hyperlink" Target="https://twitter.com/qat_sands" TargetMode="External"/><Relationship Id="rId314" Type="http://schemas.openxmlformats.org/officeDocument/2006/relationships/hyperlink" Target="https://pbs.twimg.com/profile_banners/788836784868294657/1485416310" TargetMode="External"/><Relationship Id="rId5565" Type="http://schemas.openxmlformats.org/officeDocument/2006/relationships/hyperlink" Target="https://twitter.com/buhelaiqa" TargetMode="External"/><Relationship Id="rId6616" Type="http://schemas.openxmlformats.org/officeDocument/2006/relationships/hyperlink" Target="https://twitter.com/shahab_qa" TargetMode="External"/><Relationship Id="rId1011" Type="http://schemas.openxmlformats.org/officeDocument/2006/relationships/hyperlink" Target="https://pbs.twimg.com/profile_banners/3662958374/1514810118" TargetMode="External"/><Relationship Id="rId4167" Type="http://schemas.openxmlformats.org/officeDocument/2006/relationships/hyperlink" Target="http://pbs.twimg.com/profile_images/668191124373282816/s3zQ1rDd_normal.jpg" TargetMode="External"/><Relationship Id="rId4581" Type="http://schemas.openxmlformats.org/officeDocument/2006/relationships/hyperlink" Target="http://pbs.twimg.com/profile_images/993050996996796416/cntwpdGh_normal.jpg" TargetMode="External"/><Relationship Id="rId5218" Type="http://schemas.openxmlformats.org/officeDocument/2006/relationships/hyperlink" Target="https://twitter.com/abduiiahalthani" TargetMode="External"/><Relationship Id="rId5632" Type="http://schemas.openxmlformats.org/officeDocument/2006/relationships/hyperlink" Target="https://twitter.com/majlesqatar11" TargetMode="External"/><Relationship Id="rId3183" Type="http://schemas.openxmlformats.org/officeDocument/2006/relationships/hyperlink" Target="http://pbs.twimg.com/profile_images/1218472275311239168/gpge7KsK_normal.jpg" TargetMode="External"/><Relationship Id="rId4234" Type="http://schemas.openxmlformats.org/officeDocument/2006/relationships/hyperlink" Target="http://pbs.twimg.com/profile_images/1220840967152046081/yYUhM1bl_normal.jpg" TargetMode="External"/><Relationship Id="rId1828" Type="http://schemas.openxmlformats.org/officeDocument/2006/relationships/hyperlink" Target="https://pbs.twimg.com/profile_banners/2234636648/1500086011" TargetMode="External"/><Relationship Id="rId3250" Type="http://schemas.openxmlformats.org/officeDocument/2006/relationships/hyperlink" Target="http://pbs.twimg.com/profile_images/1219219925690175488/dFp662AJ_normal.jpg" TargetMode="External"/><Relationship Id="rId171" Type="http://schemas.openxmlformats.org/officeDocument/2006/relationships/hyperlink" Target="https://t.co/GdR8oKKQ7d" TargetMode="External"/><Relationship Id="rId4301" Type="http://schemas.openxmlformats.org/officeDocument/2006/relationships/hyperlink" Target="http://pbs.twimg.com/profile_images/1205423277801426945/lCvuUqNU_normal.jpg" TargetMode="External"/><Relationship Id="rId6059" Type="http://schemas.openxmlformats.org/officeDocument/2006/relationships/hyperlink" Target="https://twitter.com/salhah780" TargetMode="External"/><Relationship Id="rId6473" Type="http://schemas.openxmlformats.org/officeDocument/2006/relationships/hyperlink" Target="https://twitter.com/mashall1384" TargetMode="External"/><Relationship Id="rId988" Type="http://schemas.openxmlformats.org/officeDocument/2006/relationships/hyperlink" Target="https://pbs.twimg.com/profile_banners/851911686617477120/1576058934" TargetMode="External"/><Relationship Id="rId2669" Type="http://schemas.openxmlformats.org/officeDocument/2006/relationships/hyperlink" Target="http://abs.twimg.com/images/themes/theme15/bg.png" TargetMode="External"/><Relationship Id="rId5075" Type="http://schemas.openxmlformats.org/officeDocument/2006/relationships/hyperlink" Target="https://twitter.com/fahadnavy5588" TargetMode="External"/><Relationship Id="rId6126" Type="http://schemas.openxmlformats.org/officeDocument/2006/relationships/hyperlink" Target="https://twitter.com/__c76v" TargetMode="External"/><Relationship Id="rId6540" Type="http://schemas.openxmlformats.org/officeDocument/2006/relationships/hyperlink" Target="https://twitter.com/e_m85" TargetMode="External"/><Relationship Id="rId1685" Type="http://schemas.openxmlformats.org/officeDocument/2006/relationships/hyperlink" Target="https://pbs.twimg.com/profile_banners/1218857143841054720/1579462779" TargetMode="External"/><Relationship Id="rId2736" Type="http://schemas.openxmlformats.org/officeDocument/2006/relationships/hyperlink" Target="http://abs.twimg.com/images/themes/theme1/bg.png" TargetMode="External"/><Relationship Id="rId4091" Type="http://schemas.openxmlformats.org/officeDocument/2006/relationships/hyperlink" Target="http://pbs.twimg.com/profile_images/872358911592079360/oU_fhEnH_normal.jpg" TargetMode="External"/><Relationship Id="rId5142" Type="http://schemas.openxmlformats.org/officeDocument/2006/relationships/hyperlink" Target="https://twitter.com/hayate97500227" TargetMode="External"/><Relationship Id="rId708" Type="http://schemas.openxmlformats.org/officeDocument/2006/relationships/hyperlink" Target="https://pbs.twimg.com/profile_banners/2279079208/1472186806" TargetMode="External"/><Relationship Id="rId1338" Type="http://schemas.openxmlformats.org/officeDocument/2006/relationships/hyperlink" Target="https://pbs.twimg.com/profile_banners/1183420148243410946/1571440115" TargetMode="External"/><Relationship Id="rId1405" Type="http://schemas.openxmlformats.org/officeDocument/2006/relationships/hyperlink" Target="https://pbs.twimg.com/profile_banners/1396571618/1579377579" TargetMode="External"/><Relationship Id="rId1752" Type="http://schemas.openxmlformats.org/officeDocument/2006/relationships/hyperlink" Target="https://pbs.twimg.com/profile_banners/2374912082/1517223215" TargetMode="External"/><Relationship Id="rId2803" Type="http://schemas.openxmlformats.org/officeDocument/2006/relationships/hyperlink" Target="http://abs.twimg.com/images/themes/theme1/bg.png" TargetMode="External"/><Relationship Id="rId5959" Type="http://schemas.openxmlformats.org/officeDocument/2006/relationships/hyperlink" Target="https://twitter.com/nasser_alyafey" TargetMode="External"/><Relationship Id="rId44" Type="http://schemas.openxmlformats.org/officeDocument/2006/relationships/hyperlink" Target="https://t.co/B3RsuFo82N" TargetMode="External"/><Relationship Id="rId4975" Type="http://schemas.openxmlformats.org/officeDocument/2006/relationships/hyperlink" Target="https://twitter.com/7777qatari" TargetMode="External"/><Relationship Id="rId498" Type="http://schemas.openxmlformats.org/officeDocument/2006/relationships/hyperlink" Target="https://pbs.twimg.com/profile_banners/282482734/1417650597" TargetMode="External"/><Relationship Id="rId2179" Type="http://schemas.openxmlformats.org/officeDocument/2006/relationships/hyperlink" Target="http://abs.twimg.com/images/themes/theme1/bg.png" TargetMode="External"/><Relationship Id="rId3577" Type="http://schemas.openxmlformats.org/officeDocument/2006/relationships/hyperlink" Target="http://pbs.twimg.com/profile_images/1137798039312224257/3Ht956C-_normal.jpg" TargetMode="External"/><Relationship Id="rId3991" Type="http://schemas.openxmlformats.org/officeDocument/2006/relationships/hyperlink" Target="http://pbs.twimg.com/profile_images/1214491471388315648/oYIidoPe_normal.jpg" TargetMode="External"/><Relationship Id="rId4628" Type="http://schemas.openxmlformats.org/officeDocument/2006/relationships/hyperlink" Target="http://pbs.twimg.com/profile_images/1176557216339505168/Drq-TE1k_normal.jpg" TargetMode="External"/><Relationship Id="rId2593" Type="http://schemas.openxmlformats.org/officeDocument/2006/relationships/hyperlink" Target="http://abs.twimg.com/images/themes/theme13/bg.gif" TargetMode="External"/><Relationship Id="rId3644" Type="http://schemas.openxmlformats.org/officeDocument/2006/relationships/hyperlink" Target="http://abs.twimg.com/sticky/default_profile_images/default_profile_normal.png" TargetMode="External"/><Relationship Id="rId6050" Type="http://schemas.openxmlformats.org/officeDocument/2006/relationships/hyperlink" Target="https://twitter.com/sarasaleh1979" TargetMode="External"/><Relationship Id="rId565" Type="http://schemas.openxmlformats.org/officeDocument/2006/relationships/hyperlink" Target="https://pbs.twimg.com/profile_banners/963109020721733632/1565106413" TargetMode="External"/><Relationship Id="rId1195" Type="http://schemas.openxmlformats.org/officeDocument/2006/relationships/hyperlink" Target="https://pbs.twimg.com/profile_banners/195732635/1567089680" TargetMode="External"/><Relationship Id="rId2246" Type="http://schemas.openxmlformats.org/officeDocument/2006/relationships/hyperlink" Target="http://abs.twimg.com/images/themes/theme14/bg.gif" TargetMode="External"/><Relationship Id="rId2660" Type="http://schemas.openxmlformats.org/officeDocument/2006/relationships/hyperlink" Target="http://abs.twimg.com/images/themes/theme1/bg.png" TargetMode="External"/><Relationship Id="rId3711" Type="http://schemas.openxmlformats.org/officeDocument/2006/relationships/hyperlink" Target="http://pbs.twimg.com/profile_images/539226745484750848/4gkTydic_normal.jpeg" TargetMode="External"/><Relationship Id="rId6867" Type="http://schemas.openxmlformats.org/officeDocument/2006/relationships/hyperlink" Target="https://twitter.com/mohamma14877577" TargetMode="External"/><Relationship Id="rId218" Type="http://schemas.openxmlformats.org/officeDocument/2006/relationships/hyperlink" Target="https://t.co/EeOzAuO4M7" TargetMode="External"/><Relationship Id="rId632" Type="http://schemas.openxmlformats.org/officeDocument/2006/relationships/hyperlink" Target="https://pbs.twimg.com/profile_banners/1020594998084030464/1537672622" TargetMode="External"/><Relationship Id="rId1262" Type="http://schemas.openxmlformats.org/officeDocument/2006/relationships/hyperlink" Target="https://pbs.twimg.com/profile_banners/861191112039571456/1556828943" TargetMode="External"/><Relationship Id="rId2313" Type="http://schemas.openxmlformats.org/officeDocument/2006/relationships/hyperlink" Target="http://abs.twimg.com/images/themes/theme1/bg.png" TargetMode="External"/><Relationship Id="rId5469" Type="http://schemas.openxmlformats.org/officeDocument/2006/relationships/hyperlink" Target="https://twitter.com/na53y5wdge6rez6" TargetMode="External"/><Relationship Id="rId4485" Type="http://schemas.openxmlformats.org/officeDocument/2006/relationships/hyperlink" Target="http://pbs.twimg.com/profile_images/1222118554939658240/wtXkpxte_normal.jpg" TargetMode="External"/><Relationship Id="rId5536" Type="http://schemas.openxmlformats.org/officeDocument/2006/relationships/hyperlink" Target="https://twitter.com/nawaalakram" TargetMode="External"/><Relationship Id="rId5883" Type="http://schemas.openxmlformats.org/officeDocument/2006/relationships/hyperlink" Target="https://twitter.com/babay1115" TargetMode="External"/><Relationship Id="rId3087" Type="http://schemas.openxmlformats.org/officeDocument/2006/relationships/hyperlink" Target="http://pbs.twimg.com/profile_images/1215570558433316864/i1G3d1hR_normal.jpg" TargetMode="External"/><Relationship Id="rId4138" Type="http://schemas.openxmlformats.org/officeDocument/2006/relationships/hyperlink" Target="http://pbs.twimg.com/profile_images/1221872207074332674/dsuZ0hJi_normal.jpg" TargetMode="External"/><Relationship Id="rId5950" Type="http://schemas.openxmlformats.org/officeDocument/2006/relationships/hyperlink" Target="https://twitter.com/khalidalnaemi1" TargetMode="External"/><Relationship Id="rId4552" Type="http://schemas.openxmlformats.org/officeDocument/2006/relationships/hyperlink" Target="http://pbs.twimg.com/profile_images/1214315970107465728/xRTLu2Mn_normal.jpg" TargetMode="External"/><Relationship Id="rId5603" Type="http://schemas.openxmlformats.org/officeDocument/2006/relationships/hyperlink" Target="https://twitter.com/thanibinabdulla" TargetMode="External"/><Relationship Id="rId3154" Type="http://schemas.openxmlformats.org/officeDocument/2006/relationships/hyperlink" Target="http://pbs.twimg.com/profile_images/1036894422275948546/nM3yjZCe_normal.jpg" TargetMode="External"/><Relationship Id="rId4205" Type="http://schemas.openxmlformats.org/officeDocument/2006/relationships/hyperlink" Target="http://pbs.twimg.com/profile_images/1206680320738762752/-sE88JR__normal.jpg" TargetMode="External"/><Relationship Id="rId2170" Type="http://schemas.openxmlformats.org/officeDocument/2006/relationships/hyperlink" Target="http://abs.twimg.com/images/themes/theme1/bg.png" TargetMode="External"/><Relationship Id="rId3221" Type="http://schemas.openxmlformats.org/officeDocument/2006/relationships/hyperlink" Target="http://pbs.twimg.com/profile_images/1151313365391880192/2sMlTkuy_normal.jpg" TargetMode="External"/><Relationship Id="rId6377" Type="http://schemas.openxmlformats.org/officeDocument/2006/relationships/hyperlink" Target="https://twitter.com/ops6015" TargetMode="External"/><Relationship Id="rId6791" Type="http://schemas.openxmlformats.org/officeDocument/2006/relationships/hyperlink" Target="https://twitter.com/fahadalobaidli1" TargetMode="External"/><Relationship Id="rId8" Type="http://schemas.openxmlformats.org/officeDocument/2006/relationships/hyperlink" Target="https://t.co/YV7carRdpS" TargetMode="External"/><Relationship Id="rId142" Type="http://schemas.openxmlformats.org/officeDocument/2006/relationships/hyperlink" Target="https://t.co/JBIqaOVdlE" TargetMode="External"/><Relationship Id="rId2987" Type="http://schemas.openxmlformats.org/officeDocument/2006/relationships/hyperlink" Target="http://abs.twimg.com/sticky/default_profile_images/default_profile_normal.png" TargetMode="External"/><Relationship Id="rId5393" Type="http://schemas.openxmlformats.org/officeDocument/2006/relationships/hyperlink" Target="https://twitter.com/rh4p9dian87ho5e" TargetMode="External"/><Relationship Id="rId6444" Type="http://schemas.openxmlformats.org/officeDocument/2006/relationships/hyperlink" Target="https://twitter.com/hialishaq" TargetMode="External"/><Relationship Id="rId959" Type="http://schemas.openxmlformats.org/officeDocument/2006/relationships/hyperlink" Target="https://pbs.twimg.com/profile_banners/344008886/1580205560" TargetMode="External"/><Relationship Id="rId1589" Type="http://schemas.openxmlformats.org/officeDocument/2006/relationships/hyperlink" Target="https://pbs.twimg.com/profile_banners/296423854/1567499618" TargetMode="External"/><Relationship Id="rId5046" Type="http://schemas.openxmlformats.org/officeDocument/2006/relationships/hyperlink" Target="https://twitter.com/elyaseen1" TargetMode="External"/><Relationship Id="rId5460" Type="http://schemas.openxmlformats.org/officeDocument/2006/relationships/hyperlink" Target="https://twitter.com/bdwi202241" TargetMode="External"/><Relationship Id="rId6511" Type="http://schemas.openxmlformats.org/officeDocument/2006/relationships/hyperlink" Target="https://twitter.com/itsh22" TargetMode="External"/><Relationship Id="rId4062" Type="http://schemas.openxmlformats.org/officeDocument/2006/relationships/hyperlink" Target="http://pbs.twimg.com/profile_images/1034233400226443267/94jiyhvZ_normal.jpg" TargetMode="External"/><Relationship Id="rId5113" Type="http://schemas.openxmlformats.org/officeDocument/2006/relationships/hyperlink" Target="https://twitter.com/w00dzeus" TargetMode="External"/><Relationship Id="rId1656" Type="http://schemas.openxmlformats.org/officeDocument/2006/relationships/hyperlink" Target="https://pbs.twimg.com/profile_banners/831526851449384962/1512773129" TargetMode="External"/><Relationship Id="rId2707" Type="http://schemas.openxmlformats.org/officeDocument/2006/relationships/hyperlink" Target="http://abs.twimg.com/images/themes/theme1/bg.png" TargetMode="External"/><Relationship Id="rId1309" Type="http://schemas.openxmlformats.org/officeDocument/2006/relationships/hyperlink" Target="https://pbs.twimg.com/profile_banners/39948792/1567511074" TargetMode="External"/><Relationship Id="rId1723" Type="http://schemas.openxmlformats.org/officeDocument/2006/relationships/hyperlink" Target="https://pbs.twimg.com/profile_banners/746826615880048641/1506019758" TargetMode="External"/><Relationship Id="rId4879" Type="http://schemas.openxmlformats.org/officeDocument/2006/relationships/hyperlink" Target="http://pbs.twimg.com/profile_images/1222650478577647617/DSzCaCFI_normal.jpg" TargetMode="External"/><Relationship Id="rId15" Type="http://schemas.openxmlformats.org/officeDocument/2006/relationships/hyperlink" Target="https://t.co/Md0Gk0SsEe" TargetMode="External"/><Relationship Id="rId3895" Type="http://schemas.openxmlformats.org/officeDocument/2006/relationships/hyperlink" Target="http://pbs.twimg.com/profile_images/1222612374810693633/R2rshOxe_normal.jpg" TargetMode="External"/><Relationship Id="rId4946" Type="http://schemas.openxmlformats.org/officeDocument/2006/relationships/hyperlink" Target="https://twitter.com/shaqra44" TargetMode="External"/><Relationship Id="rId2497" Type="http://schemas.openxmlformats.org/officeDocument/2006/relationships/hyperlink" Target="http://abs.twimg.com/images/themes/theme1/bg.png" TargetMode="External"/><Relationship Id="rId3548" Type="http://schemas.openxmlformats.org/officeDocument/2006/relationships/hyperlink" Target="http://pbs.twimg.com/profile_images/1165737493163061248/EZqng60__normal.jpg" TargetMode="External"/><Relationship Id="rId469" Type="http://schemas.openxmlformats.org/officeDocument/2006/relationships/hyperlink" Target="https://pbs.twimg.com/profile_banners/484578200/1455804650" TargetMode="External"/><Relationship Id="rId883" Type="http://schemas.openxmlformats.org/officeDocument/2006/relationships/hyperlink" Target="https://pbs.twimg.com/profile_banners/993450629623361536/1575288837" TargetMode="External"/><Relationship Id="rId1099" Type="http://schemas.openxmlformats.org/officeDocument/2006/relationships/hyperlink" Target="https://pbs.twimg.com/profile_banners/855979117/1415253536" TargetMode="External"/><Relationship Id="rId2564" Type="http://schemas.openxmlformats.org/officeDocument/2006/relationships/hyperlink" Target="http://abs.twimg.com/images/themes/theme1/bg.png" TargetMode="External"/><Relationship Id="rId3615" Type="http://schemas.openxmlformats.org/officeDocument/2006/relationships/hyperlink" Target="http://pbs.twimg.com/profile_images/1105061109629968385/RSSEJrR2_normal.jpg" TargetMode="External"/><Relationship Id="rId3962" Type="http://schemas.openxmlformats.org/officeDocument/2006/relationships/hyperlink" Target="http://pbs.twimg.com/profile_images/1210309679542394894/y98g-71V_normal.jpg" TargetMode="External"/><Relationship Id="rId6021" Type="http://schemas.openxmlformats.org/officeDocument/2006/relationships/hyperlink" Target="https://twitter.com/manqtr007" TargetMode="External"/><Relationship Id="rId536" Type="http://schemas.openxmlformats.org/officeDocument/2006/relationships/hyperlink" Target="https://pbs.twimg.com/profile_banners/2736682496/1413445620" TargetMode="External"/><Relationship Id="rId1166" Type="http://schemas.openxmlformats.org/officeDocument/2006/relationships/hyperlink" Target="https://pbs.twimg.com/profile_banners/1211260830433460224/1577635380" TargetMode="External"/><Relationship Id="rId2217" Type="http://schemas.openxmlformats.org/officeDocument/2006/relationships/hyperlink" Target="http://abs.twimg.com/images/themes/theme17/bg.gif" TargetMode="External"/><Relationship Id="rId950" Type="http://schemas.openxmlformats.org/officeDocument/2006/relationships/hyperlink" Target="https://pbs.twimg.com/profile_banners/742738938150957056/1556658544" TargetMode="External"/><Relationship Id="rId1580" Type="http://schemas.openxmlformats.org/officeDocument/2006/relationships/hyperlink" Target="https://pbs.twimg.com/profile_banners/2646711276/1538548679" TargetMode="External"/><Relationship Id="rId2631" Type="http://schemas.openxmlformats.org/officeDocument/2006/relationships/hyperlink" Target="http://abs.twimg.com/images/themes/theme1/bg.png" TargetMode="External"/><Relationship Id="rId4389" Type="http://schemas.openxmlformats.org/officeDocument/2006/relationships/hyperlink" Target="http://pbs.twimg.com/profile_images/1219337782897926146/licuxOfd_normal.jpg" TargetMode="External"/><Relationship Id="rId5787" Type="http://schemas.openxmlformats.org/officeDocument/2006/relationships/hyperlink" Target="https://twitter.com/nadal_101" TargetMode="External"/><Relationship Id="rId6838" Type="http://schemas.openxmlformats.org/officeDocument/2006/relationships/hyperlink" Target="https://twitter.com/jassimalna3ma" TargetMode="External"/><Relationship Id="rId603" Type="http://schemas.openxmlformats.org/officeDocument/2006/relationships/hyperlink" Target="https://pbs.twimg.com/profile_banners/1642611770/1559734935" TargetMode="External"/><Relationship Id="rId1233" Type="http://schemas.openxmlformats.org/officeDocument/2006/relationships/hyperlink" Target="https://pbs.twimg.com/profile_banners/1219317980649152512/1579825026" TargetMode="External"/><Relationship Id="rId5854" Type="http://schemas.openxmlformats.org/officeDocument/2006/relationships/hyperlink" Target="https://twitter.com/bnt__m1" TargetMode="External"/><Relationship Id="rId1300" Type="http://schemas.openxmlformats.org/officeDocument/2006/relationships/hyperlink" Target="https://pbs.twimg.com/profile_banners/832857007/1480312509" TargetMode="External"/><Relationship Id="rId4456" Type="http://schemas.openxmlformats.org/officeDocument/2006/relationships/hyperlink" Target="http://pbs.twimg.com/profile_images/1183789860798246914/k9U_oHv4_normal.jpg" TargetMode="External"/><Relationship Id="rId4870" Type="http://schemas.openxmlformats.org/officeDocument/2006/relationships/hyperlink" Target="http://pbs.twimg.com/profile_images/1221096304874573825/aVAHXLxo_normal.jpg" TargetMode="External"/><Relationship Id="rId5507" Type="http://schemas.openxmlformats.org/officeDocument/2006/relationships/hyperlink" Target="https://twitter.com/ali_asq" TargetMode="External"/><Relationship Id="rId5921" Type="http://schemas.openxmlformats.org/officeDocument/2006/relationships/hyperlink" Target="https://twitter.com/jamal_ani" TargetMode="External"/><Relationship Id="rId3058" Type="http://schemas.openxmlformats.org/officeDocument/2006/relationships/hyperlink" Target="http://pbs.twimg.com/profile_images/921277227379167238/VBOxgHOW_normal.jpg" TargetMode="External"/><Relationship Id="rId3472" Type="http://schemas.openxmlformats.org/officeDocument/2006/relationships/hyperlink" Target="http://pbs.twimg.com/profile_images/1129575309240610817/rZJ2JA18_normal.jpg" TargetMode="External"/><Relationship Id="rId4109" Type="http://schemas.openxmlformats.org/officeDocument/2006/relationships/hyperlink" Target="http://pbs.twimg.com/profile_images/1155576043203387392/eL5ehCPI_normal.jpg" TargetMode="External"/><Relationship Id="rId4523" Type="http://schemas.openxmlformats.org/officeDocument/2006/relationships/hyperlink" Target="http://pbs.twimg.com/profile_images/634188008527278080/SZYAiHck_normal.jpg" TargetMode="External"/><Relationship Id="rId393" Type="http://schemas.openxmlformats.org/officeDocument/2006/relationships/hyperlink" Target="https://pbs.twimg.com/profile_banners/613699854/1363208384" TargetMode="External"/><Relationship Id="rId2074" Type="http://schemas.openxmlformats.org/officeDocument/2006/relationships/hyperlink" Target="http://abs.twimg.com/images/themes/theme1/bg.png" TargetMode="External"/><Relationship Id="rId3125" Type="http://schemas.openxmlformats.org/officeDocument/2006/relationships/hyperlink" Target="http://pbs.twimg.com/profile_images/1183231779899133954/pAiegri1_normal.jpg" TargetMode="External"/><Relationship Id="rId6695" Type="http://schemas.openxmlformats.org/officeDocument/2006/relationships/hyperlink" Target="https://twitter.com/sons76547914" TargetMode="External"/><Relationship Id="rId460" Type="http://schemas.openxmlformats.org/officeDocument/2006/relationships/hyperlink" Target="https://pbs.twimg.com/profile_banners/1848244548/1379129636" TargetMode="External"/><Relationship Id="rId1090" Type="http://schemas.openxmlformats.org/officeDocument/2006/relationships/hyperlink" Target="https://pbs.twimg.com/profile_banners/929682674/1369896854" TargetMode="External"/><Relationship Id="rId2141" Type="http://schemas.openxmlformats.org/officeDocument/2006/relationships/hyperlink" Target="http://abs.twimg.com/images/themes/theme1/bg.png" TargetMode="External"/><Relationship Id="rId5297" Type="http://schemas.openxmlformats.org/officeDocument/2006/relationships/hyperlink" Target="https://twitter.com/n__shams" TargetMode="External"/><Relationship Id="rId6348" Type="http://schemas.openxmlformats.org/officeDocument/2006/relationships/hyperlink" Target="https://twitter.com/ahalqatar" TargetMode="External"/><Relationship Id="rId113" Type="http://schemas.openxmlformats.org/officeDocument/2006/relationships/hyperlink" Target="https://t.co/4yCVKsapX0" TargetMode="External"/><Relationship Id="rId6762" Type="http://schemas.openxmlformats.org/officeDocument/2006/relationships/hyperlink" Target="https://twitter.com/desertrose_86" TargetMode="External"/><Relationship Id="rId2958" Type="http://schemas.openxmlformats.org/officeDocument/2006/relationships/hyperlink" Target="http://abs.twimg.com/images/themes/theme1/bg.png" TargetMode="External"/><Relationship Id="rId5017" Type="http://schemas.openxmlformats.org/officeDocument/2006/relationships/hyperlink" Target="https://twitter.com/2018qatar" TargetMode="External"/><Relationship Id="rId5364" Type="http://schemas.openxmlformats.org/officeDocument/2006/relationships/hyperlink" Target="https://twitter.com/saqer10_" TargetMode="External"/><Relationship Id="rId6415" Type="http://schemas.openxmlformats.org/officeDocument/2006/relationships/hyperlink" Target="https://twitter.com/dovyfvv1gdsvhyb" TargetMode="External"/><Relationship Id="rId1974" Type="http://schemas.openxmlformats.org/officeDocument/2006/relationships/hyperlink" Target="http://abs.twimg.com/images/themes/theme1/bg.png" TargetMode="External"/><Relationship Id="rId4380" Type="http://schemas.openxmlformats.org/officeDocument/2006/relationships/hyperlink" Target="http://pbs.twimg.com/profile_images/1218624003624931328/GwIf4RpN_normal.jpg" TargetMode="External"/><Relationship Id="rId5431" Type="http://schemas.openxmlformats.org/officeDocument/2006/relationships/hyperlink" Target="https://twitter.com/khalidaljudeaa" TargetMode="External"/><Relationship Id="rId1627" Type="http://schemas.openxmlformats.org/officeDocument/2006/relationships/hyperlink" Target="https://pbs.twimg.com/profile_banners/2176902248/1553369305" TargetMode="External"/><Relationship Id="rId4033" Type="http://schemas.openxmlformats.org/officeDocument/2006/relationships/hyperlink" Target="http://pbs.twimg.com/profile_images/1176394790923112448/WBDOVKNY_normal.jpg" TargetMode="External"/><Relationship Id="rId3799" Type="http://schemas.openxmlformats.org/officeDocument/2006/relationships/hyperlink" Target="http://pbs.twimg.com/profile_images/1121018214115364867/tx0iY15b_normal.jpg" TargetMode="External"/><Relationship Id="rId4100" Type="http://schemas.openxmlformats.org/officeDocument/2006/relationships/hyperlink" Target="http://pbs.twimg.com/profile_images/868002504801431552/ijaOs3Iq_normal.jpg" TargetMode="External"/><Relationship Id="rId6272" Type="http://schemas.openxmlformats.org/officeDocument/2006/relationships/hyperlink" Target="https://twitter.com/self_assured_91" TargetMode="External"/><Relationship Id="rId3866" Type="http://schemas.openxmlformats.org/officeDocument/2006/relationships/hyperlink" Target="http://pbs.twimg.com/profile_images/1167744955642765313/XfVo306J_normal.jpg" TargetMode="External"/><Relationship Id="rId4917" Type="http://schemas.openxmlformats.org/officeDocument/2006/relationships/hyperlink" Target="http://pbs.twimg.com/profile_images/1210294407020371970/STVjt6EE_normal.jpg" TargetMode="External"/><Relationship Id="rId787" Type="http://schemas.openxmlformats.org/officeDocument/2006/relationships/hyperlink" Target="https://pbs.twimg.com/profile_banners/2229270307/1452007112" TargetMode="External"/><Relationship Id="rId2468" Type="http://schemas.openxmlformats.org/officeDocument/2006/relationships/hyperlink" Target="http://abs.twimg.com/images/themes/theme11/bg.gif" TargetMode="External"/><Relationship Id="rId2882" Type="http://schemas.openxmlformats.org/officeDocument/2006/relationships/hyperlink" Target="http://abs.twimg.com/images/themes/theme1/bg.png" TargetMode="External"/><Relationship Id="rId3519" Type="http://schemas.openxmlformats.org/officeDocument/2006/relationships/hyperlink" Target="http://pbs.twimg.com/profile_images/897169785833836544/cNoWQW2M_normal.jpg" TargetMode="External"/><Relationship Id="rId3933" Type="http://schemas.openxmlformats.org/officeDocument/2006/relationships/hyperlink" Target="http://pbs.twimg.com/profile_images/1089166926402674694/OZluxnN-_normal.jpg" TargetMode="External"/><Relationship Id="rId854" Type="http://schemas.openxmlformats.org/officeDocument/2006/relationships/hyperlink" Target="https://pbs.twimg.com/profile_banners/1017901952712216581/1532389314" TargetMode="External"/><Relationship Id="rId1484" Type="http://schemas.openxmlformats.org/officeDocument/2006/relationships/hyperlink" Target="https://pbs.twimg.com/profile_banners/280203425/1473974045" TargetMode="External"/><Relationship Id="rId2535" Type="http://schemas.openxmlformats.org/officeDocument/2006/relationships/hyperlink" Target="http://abs.twimg.com/images/themes/theme1/bg.png" TargetMode="External"/><Relationship Id="rId507" Type="http://schemas.openxmlformats.org/officeDocument/2006/relationships/hyperlink" Target="https://pbs.twimg.com/profile_banners/3619167734/1579519659" TargetMode="External"/><Relationship Id="rId921" Type="http://schemas.openxmlformats.org/officeDocument/2006/relationships/hyperlink" Target="https://pbs.twimg.com/profile_banners/221965046/1539726790" TargetMode="External"/><Relationship Id="rId1137" Type="http://schemas.openxmlformats.org/officeDocument/2006/relationships/hyperlink" Target="https://pbs.twimg.com/profile_banners/881232529646264320/1547698950" TargetMode="External"/><Relationship Id="rId1551" Type="http://schemas.openxmlformats.org/officeDocument/2006/relationships/hyperlink" Target="https://pbs.twimg.com/profile_banners/851087476684976129/1524396129" TargetMode="External"/><Relationship Id="rId2602" Type="http://schemas.openxmlformats.org/officeDocument/2006/relationships/hyperlink" Target="http://abs.twimg.com/images/themes/theme1/bg.png" TargetMode="External"/><Relationship Id="rId5758" Type="http://schemas.openxmlformats.org/officeDocument/2006/relationships/hyperlink" Target="https://twitter.com/euhporia" TargetMode="External"/><Relationship Id="rId6809" Type="http://schemas.openxmlformats.org/officeDocument/2006/relationships/hyperlink" Target="https://twitter.com/anooodii3" TargetMode="External"/><Relationship Id="rId1204" Type="http://schemas.openxmlformats.org/officeDocument/2006/relationships/hyperlink" Target="https://pbs.twimg.com/profile_banners/1007791195102351361/1529111985" TargetMode="External"/><Relationship Id="rId4774" Type="http://schemas.openxmlformats.org/officeDocument/2006/relationships/hyperlink" Target="http://pbs.twimg.com/profile_images/1189968063892017152/zNGsLsty_normal.jpg" TargetMode="External"/><Relationship Id="rId5825" Type="http://schemas.openxmlformats.org/officeDocument/2006/relationships/hyperlink" Target="https://twitter.com/khalid_h98" TargetMode="External"/><Relationship Id="rId3376" Type="http://schemas.openxmlformats.org/officeDocument/2006/relationships/hyperlink" Target="http://pbs.twimg.com/profile_images/1135194852990304256/_LtSQnul_normal.jpg" TargetMode="External"/><Relationship Id="rId4427" Type="http://schemas.openxmlformats.org/officeDocument/2006/relationships/hyperlink" Target="http://pbs.twimg.com/profile_images/1223143227257167873/OsNSSJ6Q_normal.jpg" TargetMode="External"/><Relationship Id="rId297" Type="http://schemas.openxmlformats.org/officeDocument/2006/relationships/hyperlink" Target="https://pbs.twimg.com/profile_banners/453863616/1567699612" TargetMode="External"/><Relationship Id="rId2392" Type="http://schemas.openxmlformats.org/officeDocument/2006/relationships/hyperlink" Target="http://abs.twimg.com/images/themes/theme1/bg.png" TargetMode="External"/><Relationship Id="rId3029" Type="http://schemas.openxmlformats.org/officeDocument/2006/relationships/hyperlink" Target="http://pbs.twimg.com/profile_images/1188929907557928965/3coIHmXe_normal.jpg" TargetMode="External"/><Relationship Id="rId3790" Type="http://schemas.openxmlformats.org/officeDocument/2006/relationships/hyperlink" Target="http://pbs.twimg.com/profile_images/882154924502523904/mlPrpf8z_normal.jpg" TargetMode="External"/><Relationship Id="rId4841" Type="http://schemas.openxmlformats.org/officeDocument/2006/relationships/hyperlink" Target="http://pbs.twimg.com/profile_images/1221108569132740608/ceic_pJF_normal.jpg" TargetMode="External"/><Relationship Id="rId6599" Type="http://schemas.openxmlformats.org/officeDocument/2006/relationships/hyperlink" Target="https://twitter.com/abk__8" TargetMode="External"/><Relationship Id="rId364" Type="http://schemas.openxmlformats.org/officeDocument/2006/relationships/hyperlink" Target="https://pbs.twimg.com/profile_banners/1131653258701885440/1558643030" TargetMode="External"/><Relationship Id="rId2045" Type="http://schemas.openxmlformats.org/officeDocument/2006/relationships/hyperlink" Target="http://abs.twimg.com/images/themes/theme1/bg.png" TargetMode="External"/><Relationship Id="rId3443" Type="http://schemas.openxmlformats.org/officeDocument/2006/relationships/hyperlink" Target="http://abs.twimg.com/sticky/default_profile_images/default_profile_normal.png" TargetMode="External"/><Relationship Id="rId3510" Type="http://schemas.openxmlformats.org/officeDocument/2006/relationships/hyperlink" Target="http://pbs.twimg.com/profile_images/1213647298288324609/dCcsWfCJ_normal.jpg" TargetMode="External"/><Relationship Id="rId6666" Type="http://schemas.openxmlformats.org/officeDocument/2006/relationships/hyperlink" Target="https://twitter.com/kmkalobaidli" TargetMode="External"/><Relationship Id="rId431" Type="http://schemas.openxmlformats.org/officeDocument/2006/relationships/hyperlink" Target="https://pbs.twimg.com/profile_banners/2993813395/1523134067" TargetMode="External"/><Relationship Id="rId1061" Type="http://schemas.openxmlformats.org/officeDocument/2006/relationships/hyperlink" Target="https://pbs.twimg.com/profile_banners/165930395/1463683865" TargetMode="External"/><Relationship Id="rId2112" Type="http://schemas.openxmlformats.org/officeDocument/2006/relationships/hyperlink" Target="http://abs.twimg.com/images/themes/theme1/bg.png" TargetMode="External"/><Relationship Id="rId5268" Type="http://schemas.openxmlformats.org/officeDocument/2006/relationships/hyperlink" Target="https://twitter.com/bofaisal9111" TargetMode="External"/><Relationship Id="rId5682" Type="http://schemas.openxmlformats.org/officeDocument/2006/relationships/hyperlink" Target="https://twitter.com/qtqatar" TargetMode="External"/><Relationship Id="rId6319" Type="http://schemas.openxmlformats.org/officeDocument/2006/relationships/hyperlink" Target="https://twitter.com/bdouuurr" TargetMode="External"/><Relationship Id="rId6733" Type="http://schemas.openxmlformats.org/officeDocument/2006/relationships/hyperlink" Target="https://twitter.com/_malyafi" TargetMode="External"/><Relationship Id="rId1878" Type="http://schemas.openxmlformats.org/officeDocument/2006/relationships/hyperlink" Target="http://abs.twimg.com/images/themes/theme1/bg.png" TargetMode="External"/><Relationship Id="rId2929" Type="http://schemas.openxmlformats.org/officeDocument/2006/relationships/hyperlink" Target="http://abs.twimg.com/images/themes/theme1/bg.png" TargetMode="External"/><Relationship Id="rId4284" Type="http://schemas.openxmlformats.org/officeDocument/2006/relationships/hyperlink" Target="http://pbs.twimg.com/profile_images/1205874591886909441/aoIgqvs-_normal.jpg" TargetMode="External"/><Relationship Id="rId5335" Type="http://schemas.openxmlformats.org/officeDocument/2006/relationships/hyperlink" Target="https://twitter.com/jassimaalthani1" TargetMode="External"/><Relationship Id="rId4351" Type="http://schemas.openxmlformats.org/officeDocument/2006/relationships/hyperlink" Target="http://pbs.twimg.com/profile_images/1139651950448914433/mEElXq45_normal.jpg" TargetMode="External"/><Relationship Id="rId5402" Type="http://schemas.openxmlformats.org/officeDocument/2006/relationships/hyperlink" Target="https://twitter.com/waifai2022" TargetMode="External"/><Relationship Id="rId6800" Type="http://schemas.openxmlformats.org/officeDocument/2006/relationships/hyperlink" Target="https://twitter.com/a_e00omr" TargetMode="External"/><Relationship Id="rId1945" Type="http://schemas.openxmlformats.org/officeDocument/2006/relationships/hyperlink" Target="http://abs.twimg.com/images/themes/theme1/bg.png" TargetMode="External"/><Relationship Id="rId4004" Type="http://schemas.openxmlformats.org/officeDocument/2006/relationships/hyperlink" Target="http://pbs.twimg.com/profile_images/3351977111/b3346651ab50695f799a9c5b87961ff9_normal.jpeg" TargetMode="External"/><Relationship Id="rId3020" Type="http://schemas.openxmlformats.org/officeDocument/2006/relationships/hyperlink" Target="http://pbs.twimg.com/profile_images/1197929668072087552/9HkReh1V_normal.jpg" TargetMode="External"/><Relationship Id="rId6176" Type="http://schemas.openxmlformats.org/officeDocument/2006/relationships/hyperlink" Target="https://twitter.com/alreadyhaveu" TargetMode="External"/><Relationship Id="rId6590" Type="http://schemas.openxmlformats.org/officeDocument/2006/relationships/hyperlink" Target="https://twitter.com/alhammadijassim" TargetMode="External"/><Relationship Id="rId2786" Type="http://schemas.openxmlformats.org/officeDocument/2006/relationships/hyperlink" Target="http://abs.twimg.com/images/themes/theme14/bg.gif" TargetMode="External"/><Relationship Id="rId3837" Type="http://schemas.openxmlformats.org/officeDocument/2006/relationships/hyperlink" Target="http://pbs.twimg.com/profile_images/1221003261244772354/dJdhXoIv_normal.jpg" TargetMode="External"/><Relationship Id="rId5192" Type="http://schemas.openxmlformats.org/officeDocument/2006/relationships/hyperlink" Target="https://twitter.com/little_woman78" TargetMode="External"/><Relationship Id="rId6243" Type="http://schemas.openxmlformats.org/officeDocument/2006/relationships/hyperlink" Target="https://twitter.com/m_alkhulaifi" TargetMode="External"/><Relationship Id="rId758" Type="http://schemas.openxmlformats.org/officeDocument/2006/relationships/hyperlink" Target="https://pbs.twimg.com/profile_banners/330439648/1499759483" TargetMode="External"/><Relationship Id="rId1388" Type="http://schemas.openxmlformats.org/officeDocument/2006/relationships/hyperlink" Target="https://pbs.twimg.com/profile_banners/787940538/1413250692" TargetMode="External"/><Relationship Id="rId2439" Type="http://schemas.openxmlformats.org/officeDocument/2006/relationships/hyperlink" Target="http://abs.twimg.com/images/themes/theme1/bg.png" TargetMode="External"/><Relationship Id="rId2853" Type="http://schemas.openxmlformats.org/officeDocument/2006/relationships/hyperlink" Target="http://abs.twimg.com/images/themes/theme18/bg.gif" TargetMode="External"/><Relationship Id="rId3904" Type="http://schemas.openxmlformats.org/officeDocument/2006/relationships/hyperlink" Target="http://pbs.twimg.com/profile_images/1080092653620871169/B5vyLmYW_normal.jpg" TargetMode="External"/><Relationship Id="rId6310" Type="http://schemas.openxmlformats.org/officeDocument/2006/relationships/hyperlink" Target="https://twitter.com/n_aleasa" TargetMode="External"/><Relationship Id="rId94" Type="http://schemas.openxmlformats.org/officeDocument/2006/relationships/hyperlink" Target="https://t.co/EfAV5CWQHA" TargetMode="External"/><Relationship Id="rId825" Type="http://schemas.openxmlformats.org/officeDocument/2006/relationships/hyperlink" Target="https://pbs.twimg.com/profile_banners/1133542182282059786/1559868692" TargetMode="External"/><Relationship Id="rId1455" Type="http://schemas.openxmlformats.org/officeDocument/2006/relationships/hyperlink" Target="https://pbs.twimg.com/profile_banners/772056231099953153/1576231817" TargetMode="External"/><Relationship Id="rId2506" Type="http://schemas.openxmlformats.org/officeDocument/2006/relationships/hyperlink" Target="http://abs.twimg.com/images/themes/theme1/bg.png" TargetMode="External"/><Relationship Id="rId1108" Type="http://schemas.openxmlformats.org/officeDocument/2006/relationships/hyperlink" Target="https://pbs.twimg.com/profile_banners/2491277412/1517336982" TargetMode="External"/><Relationship Id="rId2920" Type="http://schemas.openxmlformats.org/officeDocument/2006/relationships/hyperlink" Target="http://abs.twimg.com/images/themes/theme1/bg.png" TargetMode="External"/><Relationship Id="rId4678" Type="http://schemas.openxmlformats.org/officeDocument/2006/relationships/hyperlink" Target="http://pbs.twimg.com/profile_images/1155870240963616768/DQKFM6Nl_normal.jpg" TargetMode="External"/><Relationship Id="rId1522" Type="http://schemas.openxmlformats.org/officeDocument/2006/relationships/hyperlink" Target="https://pbs.twimg.com/profile_banners/536539076/1557774859" TargetMode="External"/><Relationship Id="rId5729" Type="http://schemas.openxmlformats.org/officeDocument/2006/relationships/hyperlink" Target="https://twitter.com/josealf95370204" TargetMode="External"/><Relationship Id="rId3694" Type="http://schemas.openxmlformats.org/officeDocument/2006/relationships/hyperlink" Target="http://pbs.twimg.com/profile_images/3234047158/eafde1a0fb04c15c3dde17063d3980e5_normal.jpeg" TargetMode="External"/><Relationship Id="rId4745" Type="http://schemas.openxmlformats.org/officeDocument/2006/relationships/hyperlink" Target="http://pbs.twimg.com/profile_images/1003737570084151296/q8bMaEjs_normal.jpg" TargetMode="External"/><Relationship Id="rId2296" Type="http://schemas.openxmlformats.org/officeDocument/2006/relationships/hyperlink" Target="http://abs.twimg.com/images/themes/theme1/bg.png" TargetMode="External"/><Relationship Id="rId3347" Type="http://schemas.openxmlformats.org/officeDocument/2006/relationships/hyperlink" Target="http://pbs.twimg.com/profile_images/1223742256651390976/e-iqtWQZ_normal.jpg" TargetMode="External"/><Relationship Id="rId3761" Type="http://schemas.openxmlformats.org/officeDocument/2006/relationships/hyperlink" Target="http://pbs.twimg.com/profile_images/1139626871228895233/SfecCFKh_normal.jpg" TargetMode="External"/><Relationship Id="rId4812" Type="http://schemas.openxmlformats.org/officeDocument/2006/relationships/hyperlink" Target="http://pbs.twimg.com/profile_images/957929706799685633/rNM0F0Cs_normal.jpg" TargetMode="External"/><Relationship Id="rId268" Type="http://schemas.openxmlformats.org/officeDocument/2006/relationships/hyperlink" Target="https://t.co/CgF1MAc937" TargetMode="External"/><Relationship Id="rId682" Type="http://schemas.openxmlformats.org/officeDocument/2006/relationships/hyperlink" Target="https://pbs.twimg.com/profile_banners/914547368/1451602937" TargetMode="External"/><Relationship Id="rId2363" Type="http://schemas.openxmlformats.org/officeDocument/2006/relationships/hyperlink" Target="http://abs.twimg.com/images/themes/theme16/bg.gif" TargetMode="External"/><Relationship Id="rId3414" Type="http://schemas.openxmlformats.org/officeDocument/2006/relationships/hyperlink" Target="http://pbs.twimg.com/profile_images/1187473620806750208/HW6nUCg-_normal.jpg" TargetMode="External"/><Relationship Id="rId335" Type="http://schemas.openxmlformats.org/officeDocument/2006/relationships/hyperlink" Target="https://pbs.twimg.com/profile_banners/405014565/1496691272" TargetMode="External"/><Relationship Id="rId2016" Type="http://schemas.openxmlformats.org/officeDocument/2006/relationships/hyperlink" Target="http://abs.twimg.com/images/themes/theme1/bg.png" TargetMode="External"/><Relationship Id="rId2430" Type="http://schemas.openxmlformats.org/officeDocument/2006/relationships/hyperlink" Target="http://abs.twimg.com/images/themes/theme1/bg.png" TargetMode="External"/><Relationship Id="rId5586" Type="http://schemas.openxmlformats.org/officeDocument/2006/relationships/hyperlink" Target="https://twitter.com/tpckzvs2sl7ckxm" TargetMode="External"/><Relationship Id="rId6637" Type="http://schemas.openxmlformats.org/officeDocument/2006/relationships/hyperlink" Target="https://twitter.com/safk57" TargetMode="External"/><Relationship Id="rId402" Type="http://schemas.openxmlformats.org/officeDocument/2006/relationships/hyperlink" Target="https://pbs.twimg.com/profile_banners/365380601/1348347615" TargetMode="External"/><Relationship Id="rId1032" Type="http://schemas.openxmlformats.org/officeDocument/2006/relationships/hyperlink" Target="https://pbs.twimg.com/profile_banners/991191519930519552/1528859526" TargetMode="External"/><Relationship Id="rId4188" Type="http://schemas.openxmlformats.org/officeDocument/2006/relationships/hyperlink" Target="http://abs.twimg.com/sticky/default_profile_images/default_profile_normal.png" TargetMode="External"/><Relationship Id="rId5239" Type="http://schemas.openxmlformats.org/officeDocument/2006/relationships/hyperlink" Target="https://twitter.com/qatar_edu" TargetMode="External"/><Relationship Id="rId4255" Type="http://schemas.openxmlformats.org/officeDocument/2006/relationships/hyperlink" Target="http://pbs.twimg.com/profile_images/1220043580695351297/HOoD9J2E_normal.jpg" TargetMode="External"/><Relationship Id="rId5306" Type="http://schemas.openxmlformats.org/officeDocument/2006/relationships/hyperlink" Target="https://twitter.com/deqatar" TargetMode="External"/><Relationship Id="rId5653" Type="http://schemas.openxmlformats.org/officeDocument/2006/relationships/hyperlink" Target="https://twitter.com/dannoshh" TargetMode="External"/><Relationship Id="rId6704" Type="http://schemas.openxmlformats.org/officeDocument/2006/relationships/hyperlink" Target="https://twitter.com/a_a77mad" TargetMode="External"/><Relationship Id="rId1849" Type="http://schemas.openxmlformats.org/officeDocument/2006/relationships/hyperlink" Target="http://abs.twimg.com/images/themes/theme1/bg.png" TargetMode="External"/><Relationship Id="rId5720" Type="http://schemas.openxmlformats.org/officeDocument/2006/relationships/hyperlink" Target="https://twitter.com/doseofjoud" TargetMode="External"/><Relationship Id="rId192" Type="http://schemas.openxmlformats.org/officeDocument/2006/relationships/hyperlink" Target="https://t.co/eIK3aAwdAb" TargetMode="External"/><Relationship Id="rId1916" Type="http://schemas.openxmlformats.org/officeDocument/2006/relationships/hyperlink" Target="http://abs.twimg.com/images/themes/theme1/bg.png" TargetMode="External"/><Relationship Id="rId3271" Type="http://schemas.openxmlformats.org/officeDocument/2006/relationships/hyperlink" Target="http://pbs.twimg.com/profile_images/1171036216566923264/CJSQdb7f_normal.jpg" TargetMode="External"/><Relationship Id="rId4322" Type="http://schemas.openxmlformats.org/officeDocument/2006/relationships/hyperlink" Target="http://pbs.twimg.com/profile_images/1145417173541826571/-UTzpcFS_normal.jpg" TargetMode="External"/><Relationship Id="rId6494" Type="http://schemas.openxmlformats.org/officeDocument/2006/relationships/hyperlink" Target="https://twitter.com/nasser_alali07" TargetMode="External"/><Relationship Id="rId5096" Type="http://schemas.openxmlformats.org/officeDocument/2006/relationships/hyperlink" Target="https://twitter.com/fn__is" TargetMode="External"/><Relationship Id="rId6147" Type="http://schemas.openxmlformats.org/officeDocument/2006/relationships/hyperlink" Target="https://twitter.com/alkuwari_layla" TargetMode="External"/><Relationship Id="rId6561" Type="http://schemas.openxmlformats.org/officeDocument/2006/relationships/hyperlink" Target="https://twitter.com/1410qatar" TargetMode="External"/><Relationship Id="rId5163" Type="http://schemas.openxmlformats.org/officeDocument/2006/relationships/hyperlink" Target="https://twitter.com/mallsona" TargetMode="External"/><Relationship Id="rId6214" Type="http://schemas.openxmlformats.org/officeDocument/2006/relationships/hyperlink" Target="https://twitter.com/alhashemi1991" TargetMode="External"/><Relationship Id="rId729" Type="http://schemas.openxmlformats.org/officeDocument/2006/relationships/hyperlink" Target="https://pbs.twimg.com/profile_banners/483096352/1497617430" TargetMode="External"/><Relationship Id="rId1359" Type="http://schemas.openxmlformats.org/officeDocument/2006/relationships/hyperlink" Target="https://pbs.twimg.com/profile_banners/1070602743251918849/1575976591" TargetMode="External"/><Relationship Id="rId2757" Type="http://schemas.openxmlformats.org/officeDocument/2006/relationships/hyperlink" Target="http://abs.twimg.com/images/themes/theme8/bg.gif" TargetMode="External"/><Relationship Id="rId3808" Type="http://schemas.openxmlformats.org/officeDocument/2006/relationships/hyperlink" Target="http://pbs.twimg.com/profile_images/1866485728/image_normal.jpg" TargetMode="External"/><Relationship Id="rId5230" Type="http://schemas.openxmlformats.org/officeDocument/2006/relationships/hyperlink" Target="https://twitter.com/a11b_" TargetMode="External"/><Relationship Id="rId1773" Type="http://schemas.openxmlformats.org/officeDocument/2006/relationships/hyperlink" Target="https://pbs.twimg.com/profile_banners/331008608/1520365221" TargetMode="External"/><Relationship Id="rId2824" Type="http://schemas.openxmlformats.org/officeDocument/2006/relationships/hyperlink" Target="http://abs.twimg.com/images/themes/theme1/bg.png" TargetMode="External"/><Relationship Id="rId65" Type="http://schemas.openxmlformats.org/officeDocument/2006/relationships/hyperlink" Target="https://t.co/lD2J5hzqFF" TargetMode="External"/><Relationship Id="rId1426" Type="http://schemas.openxmlformats.org/officeDocument/2006/relationships/hyperlink" Target="https://pbs.twimg.com/profile_banners/1117887813322727424/1559092148" TargetMode="External"/><Relationship Id="rId1840" Type="http://schemas.openxmlformats.org/officeDocument/2006/relationships/hyperlink" Target="http://abs.twimg.com/images/themes/theme1/bg.png" TargetMode="External"/><Relationship Id="rId4996" Type="http://schemas.openxmlformats.org/officeDocument/2006/relationships/hyperlink" Target="https://twitter.com/pilotqtr92" TargetMode="External"/><Relationship Id="rId3598" Type="http://schemas.openxmlformats.org/officeDocument/2006/relationships/hyperlink" Target="http://pbs.twimg.com/profile_images/1183623854918385664/p55qFgUN_normal.jpg" TargetMode="External"/><Relationship Id="rId4649" Type="http://schemas.openxmlformats.org/officeDocument/2006/relationships/hyperlink" Target="http://pbs.twimg.com/profile_images/1097851581842759680/wPxoQ0vv_normal.jpg" TargetMode="External"/><Relationship Id="rId3665" Type="http://schemas.openxmlformats.org/officeDocument/2006/relationships/hyperlink" Target="http://pbs.twimg.com/profile_images/1130502413264277504/t50373Ce_normal.jpg" TargetMode="External"/><Relationship Id="rId4716" Type="http://schemas.openxmlformats.org/officeDocument/2006/relationships/hyperlink" Target="http://pbs.twimg.com/profile_images/1215093832297144320/MPBv8qwp_normal.jpg" TargetMode="External"/><Relationship Id="rId6071" Type="http://schemas.openxmlformats.org/officeDocument/2006/relationships/hyperlink" Target="https://twitter.com/shazaamj" TargetMode="External"/><Relationship Id="rId586" Type="http://schemas.openxmlformats.org/officeDocument/2006/relationships/hyperlink" Target="https://pbs.twimg.com/profile_banners/1951090982/1521668704" TargetMode="External"/><Relationship Id="rId2267" Type="http://schemas.openxmlformats.org/officeDocument/2006/relationships/hyperlink" Target="http://abs.twimg.com/images/themes/theme1/bg.png" TargetMode="External"/><Relationship Id="rId2681" Type="http://schemas.openxmlformats.org/officeDocument/2006/relationships/hyperlink" Target="http://abs.twimg.com/images/themes/theme1/bg.png" TargetMode="External"/><Relationship Id="rId3318" Type="http://schemas.openxmlformats.org/officeDocument/2006/relationships/hyperlink" Target="http://pbs.twimg.com/profile_images/1006134178440798213/GcUIkcZv_normal.jpg" TargetMode="External"/><Relationship Id="rId239" Type="http://schemas.openxmlformats.org/officeDocument/2006/relationships/hyperlink" Target="https://t.co/Dekn9GESFS" TargetMode="External"/><Relationship Id="rId653" Type="http://schemas.openxmlformats.org/officeDocument/2006/relationships/hyperlink" Target="https://pbs.twimg.com/profile_banners/1176176634111639552/1578506267" TargetMode="External"/><Relationship Id="rId1283" Type="http://schemas.openxmlformats.org/officeDocument/2006/relationships/hyperlink" Target="https://pbs.twimg.com/profile_banners/1187885949218410496/1572173139" TargetMode="External"/><Relationship Id="rId2334" Type="http://schemas.openxmlformats.org/officeDocument/2006/relationships/hyperlink" Target="http://abs.twimg.com/images/themes/theme11/bg.gif" TargetMode="External"/><Relationship Id="rId3732" Type="http://schemas.openxmlformats.org/officeDocument/2006/relationships/hyperlink" Target="http://pbs.twimg.com/profile_images/1006663988866945025/SjtKHGz__normal.jpg" TargetMode="External"/><Relationship Id="rId306" Type="http://schemas.openxmlformats.org/officeDocument/2006/relationships/hyperlink" Target="https://pbs.twimg.com/profile_banners/383134706/1577829760" TargetMode="External"/><Relationship Id="rId720" Type="http://schemas.openxmlformats.org/officeDocument/2006/relationships/hyperlink" Target="https://pbs.twimg.com/profile_banners/466788460/1541108473" TargetMode="External"/><Relationship Id="rId1350" Type="http://schemas.openxmlformats.org/officeDocument/2006/relationships/hyperlink" Target="https://pbs.twimg.com/profile_banners/884992989592002569/1571048664" TargetMode="External"/><Relationship Id="rId2401" Type="http://schemas.openxmlformats.org/officeDocument/2006/relationships/hyperlink" Target="http://abs.twimg.com/images/themes/theme1/bg.png" TargetMode="External"/><Relationship Id="rId4159" Type="http://schemas.openxmlformats.org/officeDocument/2006/relationships/hyperlink" Target="http://pbs.twimg.com/profile_images/803585988702441472/dU6hp3WC_normal.jpg" TargetMode="External"/><Relationship Id="rId5557" Type="http://schemas.openxmlformats.org/officeDocument/2006/relationships/hyperlink" Target="https://twitter.com/talib_salem" TargetMode="External"/><Relationship Id="rId5971" Type="http://schemas.openxmlformats.org/officeDocument/2006/relationships/hyperlink" Target="https://twitter.com/bu_azooz2255" TargetMode="External"/><Relationship Id="rId6608" Type="http://schemas.openxmlformats.org/officeDocument/2006/relationships/hyperlink" Target="https://twitter.com/ahmadqtr" TargetMode="External"/><Relationship Id="rId1003" Type="http://schemas.openxmlformats.org/officeDocument/2006/relationships/hyperlink" Target="https://pbs.twimg.com/profile_banners/1031344174082220032/1571986098" TargetMode="External"/><Relationship Id="rId4573" Type="http://schemas.openxmlformats.org/officeDocument/2006/relationships/hyperlink" Target="http://pbs.twimg.com/profile_images/1119286858737954816/fyn1ue2F_normal.jpg" TargetMode="External"/><Relationship Id="rId5624" Type="http://schemas.openxmlformats.org/officeDocument/2006/relationships/hyperlink" Target="https://twitter.com/ms24619250" TargetMode="External"/><Relationship Id="rId3175" Type="http://schemas.openxmlformats.org/officeDocument/2006/relationships/hyperlink" Target="http://pbs.twimg.com/profile_images/1187760825538363398/4r7qdyrc_normal.jpg" TargetMode="External"/><Relationship Id="rId4226" Type="http://schemas.openxmlformats.org/officeDocument/2006/relationships/hyperlink" Target="http://pbs.twimg.com/profile_images/1215624556922183682/0BIE5bUN_normal.jpg" TargetMode="External"/><Relationship Id="rId4640" Type="http://schemas.openxmlformats.org/officeDocument/2006/relationships/hyperlink" Target="http://pbs.twimg.com/profile_images/1220357087332405250/uF2h0nzA_normal.jpg" TargetMode="External"/><Relationship Id="rId2191" Type="http://schemas.openxmlformats.org/officeDocument/2006/relationships/hyperlink" Target="http://abs.twimg.com/images/themes/theme1/bg.png" TargetMode="External"/><Relationship Id="rId3242" Type="http://schemas.openxmlformats.org/officeDocument/2006/relationships/hyperlink" Target="http://pbs.twimg.com/profile_images/1223299856694988800/NvyTSYkA_normal.jpg" TargetMode="External"/><Relationship Id="rId6398" Type="http://schemas.openxmlformats.org/officeDocument/2006/relationships/hyperlink" Target="https://twitter.com/n_aalthani" TargetMode="External"/><Relationship Id="rId163" Type="http://schemas.openxmlformats.org/officeDocument/2006/relationships/hyperlink" Target="https://t.co/2cPD0Fs0px" TargetMode="External"/><Relationship Id="rId6465" Type="http://schemas.openxmlformats.org/officeDocument/2006/relationships/hyperlink" Target="https://twitter.com/mraym626" TargetMode="External"/><Relationship Id="rId230" Type="http://schemas.openxmlformats.org/officeDocument/2006/relationships/hyperlink" Target="https://t.co/3TpnkWU41M" TargetMode="External"/><Relationship Id="rId5067" Type="http://schemas.openxmlformats.org/officeDocument/2006/relationships/hyperlink" Target="https://twitter.com/bintalnaimi45" TargetMode="External"/><Relationship Id="rId6118" Type="http://schemas.openxmlformats.org/officeDocument/2006/relationships/hyperlink" Target="https://twitter.com/alreemqa" TargetMode="External"/><Relationship Id="rId4083" Type="http://schemas.openxmlformats.org/officeDocument/2006/relationships/hyperlink" Target="http://pbs.twimg.com/profile_images/1221478550970294272/-EbLi-1I_normal.jpg" TargetMode="External"/><Relationship Id="rId5481" Type="http://schemas.openxmlformats.org/officeDocument/2006/relationships/hyperlink" Target="https://twitter.com/mohd228822" TargetMode="External"/><Relationship Id="rId6532" Type="http://schemas.openxmlformats.org/officeDocument/2006/relationships/hyperlink" Target="https://twitter.com/mohdalij70" TargetMode="External"/><Relationship Id="rId1677" Type="http://schemas.openxmlformats.org/officeDocument/2006/relationships/hyperlink" Target="https://pbs.twimg.com/profile_banners/1024452917502337024/1573332393" TargetMode="External"/><Relationship Id="rId2728" Type="http://schemas.openxmlformats.org/officeDocument/2006/relationships/hyperlink" Target="http://abs.twimg.com/images/themes/theme1/bg.png" TargetMode="External"/><Relationship Id="rId5134" Type="http://schemas.openxmlformats.org/officeDocument/2006/relationships/hyperlink" Target="https://twitter.com/fgfg2070" TargetMode="External"/><Relationship Id="rId1744" Type="http://schemas.openxmlformats.org/officeDocument/2006/relationships/hyperlink" Target="https://pbs.twimg.com/profile_banners/871829337254887425/1579372989" TargetMode="External"/><Relationship Id="rId4150" Type="http://schemas.openxmlformats.org/officeDocument/2006/relationships/hyperlink" Target="http://pbs.twimg.com/profile_images/1055128692773543937/ZGhb8h7u_normal.jpg" TargetMode="External"/><Relationship Id="rId5201" Type="http://schemas.openxmlformats.org/officeDocument/2006/relationships/hyperlink" Target="https://twitter.com/lowkeyinfamous" TargetMode="External"/><Relationship Id="rId36" Type="http://schemas.openxmlformats.org/officeDocument/2006/relationships/hyperlink" Target="https://t.co/chb76KWJXh" TargetMode="External"/><Relationship Id="rId4967" Type="http://schemas.openxmlformats.org/officeDocument/2006/relationships/hyperlink" Target="https://twitter.com/m_rouhaldeen" TargetMode="External"/><Relationship Id="rId1811" Type="http://schemas.openxmlformats.org/officeDocument/2006/relationships/hyperlink" Target="https://pbs.twimg.com/profile_banners/396588468/1449831568" TargetMode="External"/><Relationship Id="rId3569" Type="http://schemas.openxmlformats.org/officeDocument/2006/relationships/hyperlink" Target="http://pbs.twimg.com/profile_images/663004389024534528/1GN7TJ_C_normal.jpg" TargetMode="External"/><Relationship Id="rId3983" Type="http://schemas.openxmlformats.org/officeDocument/2006/relationships/hyperlink" Target="http://pbs.twimg.com/profile_images/1166122472892248069/lNngn9CK_normal.jpg" TargetMode="External"/><Relationship Id="rId6042" Type="http://schemas.openxmlformats.org/officeDocument/2006/relationships/hyperlink" Target="https://twitter.com/noorqatar72" TargetMode="External"/><Relationship Id="rId1187" Type="http://schemas.openxmlformats.org/officeDocument/2006/relationships/hyperlink" Target="https://pbs.twimg.com/profile_banners/1103245065760239616/1577959378" TargetMode="External"/><Relationship Id="rId2585" Type="http://schemas.openxmlformats.org/officeDocument/2006/relationships/hyperlink" Target="http://abs.twimg.com/images/themes/theme1/bg.png" TargetMode="External"/><Relationship Id="rId3636" Type="http://schemas.openxmlformats.org/officeDocument/2006/relationships/hyperlink" Target="http://pbs.twimg.com/profile_images/1213022451011072001/rAMerF3w_normal.jpg" TargetMode="External"/><Relationship Id="rId557" Type="http://schemas.openxmlformats.org/officeDocument/2006/relationships/hyperlink" Target="https://pbs.twimg.com/profile_banners/3074675605/1516667126" TargetMode="External"/><Relationship Id="rId971" Type="http://schemas.openxmlformats.org/officeDocument/2006/relationships/hyperlink" Target="https://pbs.twimg.com/profile_banners/829452875478745088/1501270102" TargetMode="External"/><Relationship Id="rId2238" Type="http://schemas.openxmlformats.org/officeDocument/2006/relationships/hyperlink" Target="http://abs.twimg.com/images/themes/theme1/bg.png" TargetMode="External"/><Relationship Id="rId2652" Type="http://schemas.openxmlformats.org/officeDocument/2006/relationships/hyperlink" Target="http://abs.twimg.com/images/themes/theme1/bg.png" TargetMode="External"/><Relationship Id="rId3703" Type="http://schemas.openxmlformats.org/officeDocument/2006/relationships/hyperlink" Target="http://pbs.twimg.com/profile_images/1217886374826860545/uxoYDKtb_normal.jpg" TargetMode="External"/><Relationship Id="rId6859" Type="http://schemas.openxmlformats.org/officeDocument/2006/relationships/hyperlink" Target="https://twitter.com/khalidaljumaily" TargetMode="External"/><Relationship Id="rId624" Type="http://schemas.openxmlformats.org/officeDocument/2006/relationships/hyperlink" Target="https://pbs.twimg.com/profile_banners/3269202852/1483625487" TargetMode="External"/><Relationship Id="rId1254" Type="http://schemas.openxmlformats.org/officeDocument/2006/relationships/hyperlink" Target="https://pbs.twimg.com/profile_banners/352118138/1482267589" TargetMode="External"/><Relationship Id="rId2305" Type="http://schemas.openxmlformats.org/officeDocument/2006/relationships/hyperlink" Target="http://abs.twimg.com/images/themes/theme1/bg.png" TargetMode="External"/><Relationship Id="rId5875" Type="http://schemas.openxmlformats.org/officeDocument/2006/relationships/hyperlink" Target="https://twitter.com/cutemillk" TargetMode="External"/><Relationship Id="rId1321" Type="http://schemas.openxmlformats.org/officeDocument/2006/relationships/hyperlink" Target="https://pbs.twimg.com/profile_banners/1075892028330909696/1567705618" TargetMode="External"/><Relationship Id="rId4477" Type="http://schemas.openxmlformats.org/officeDocument/2006/relationships/hyperlink" Target="http://pbs.twimg.com/profile_images/1122418509202579456/FDJbzDnD_normal.jpg" TargetMode="External"/><Relationship Id="rId4891" Type="http://schemas.openxmlformats.org/officeDocument/2006/relationships/hyperlink" Target="http://abs.twimg.com/sticky/default_profile_images/default_profile_normal.png" TargetMode="External"/><Relationship Id="rId5528" Type="http://schemas.openxmlformats.org/officeDocument/2006/relationships/hyperlink" Target="https://twitter.com/aalrimethi" TargetMode="External"/><Relationship Id="rId3079" Type="http://schemas.openxmlformats.org/officeDocument/2006/relationships/hyperlink" Target="http://pbs.twimg.com/profile_images/916401520706338816/UKZJrS8L_normal.jpg" TargetMode="External"/><Relationship Id="rId3493" Type="http://schemas.openxmlformats.org/officeDocument/2006/relationships/hyperlink" Target="http://pbs.twimg.com/profile_images/1211426023654526978/OllvrJm__normal.jpg" TargetMode="External"/><Relationship Id="rId4544" Type="http://schemas.openxmlformats.org/officeDocument/2006/relationships/hyperlink" Target="http://pbs.twimg.com/profile_images/1221920373131923457/bYnLVOrj_normal.jpg" TargetMode="External"/><Relationship Id="rId5942" Type="http://schemas.openxmlformats.org/officeDocument/2006/relationships/hyperlink" Target="https://twitter.com/qtrqtr2233" TargetMode="External"/><Relationship Id="rId2095" Type="http://schemas.openxmlformats.org/officeDocument/2006/relationships/hyperlink" Target="http://abs.twimg.com/images/themes/theme1/bg.png" TargetMode="External"/><Relationship Id="rId3146" Type="http://schemas.openxmlformats.org/officeDocument/2006/relationships/hyperlink" Target="http://pbs.twimg.com/profile_images/1015678264918999040/lx1sGZvb_normal.jpg" TargetMode="External"/><Relationship Id="rId481" Type="http://schemas.openxmlformats.org/officeDocument/2006/relationships/hyperlink" Target="https://pbs.twimg.com/profile_banners/456592236/1496690523" TargetMode="External"/><Relationship Id="rId2162" Type="http://schemas.openxmlformats.org/officeDocument/2006/relationships/hyperlink" Target="http://abs.twimg.com/images/themes/theme1/bg.png" TargetMode="External"/><Relationship Id="rId3560" Type="http://schemas.openxmlformats.org/officeDocument/2006/relationships/hyperlink" Target="http://pbs.twimg.com/profile_images/1168222663610945543/7bhb5mKR_normal.jpg" TargetMode="External"/><Relationship Id="rId4611" Type="http://schemas.openxmlformats.org/officeDocument/2006/relationships/hyperlink" Target="http://pbs.twimg.com/profile_images/1223696923858821120/9V9YqDxX_normal.jpg" TargetMode="External"/><Relationship Id="rId6369" Type="http://schemas.openxmlformats.org/officeDocument/2006/relationships/hyperlink" Target="https://twitter.com/taarbosh" TargetMode="External"/><Relationship Id="rId134" Type="http://schemas.openxmlformats.org/officeDocument/2006/relationships/hyperlink" Target="https://t.co/LFDNuyDTOw" TargetMode="External"/><Relationship Id="rId3213" Type="http://schemas.openxmlformats.org/officeDocument/2006/relationships/hyperlink" Target="http://pbs.twimg.com/profile_images/1169263690731991040/aD7vZt3j_normal.jpg" TargetMode="External"/><Relationship Id="rId6783" Type="http://schemas.openxmlformats.org/officeDocument/2006/relationships/hyperlink" Target="https://twitter.com/halmohammadi" TargetMode="External"/><Relationship Id="rId2979" Type="http://schemas.openxmlformats.org/officeDocument/2006/relationships/hyperlink" Target="http://pbs.twimg.com/profile_images/938146115274395648/VvafRU_l_normal.jpg" TargetMode="External"/><Relationship Id="rId5385" Type="http://schemas.openxmlformats.org/officeDocument/2006/relationships/hyperlink" Target="https://twitter.com/alixx770" TargetMode="External"/><Relationship Id="rId6436" Type="http://schemas.openxmlformats.org/officeDocument/2006/relationships/hyperlink" Target="https://twitter.com/92qta" TargetMode="External"/><Relationship Id="rId6850" Type="http://schemas.openxmlformats.org/officeDocument/2006/relationships/hyperlink" Target="https://twitter.com/rc75x7i0xh9rhb9" TargetMode="External"/><Relationship Id="rId201" Type="http://schemas.openxmlformats.org/officeDocument/2006/relationships/hyperlink" Target="https://t.co/bTSw6NmGus" TargetMode="External"/><Relationship Id="rId1995" Type="http://schemas.openxmlformats.org/officeDocument/2006/relationships/hyperlink" Target="http://abs.twimg.com/images/themes/theme9/bg.gif" TargetMode="External"/><Relationship Id="rId5038" Type="http://schemas.openxmlformats.org/officeDocument/2006/relationships/hyperlink" Target="https://twitter.com/mashyaal" TargetMode="External"/><Relationship Id="rId5452" Type="http://schemas.openxmlformats.org/officeDocument/2006/relationships/hyperlink" Target="https://twitter.com/aldhbys" TargetMode="External"/><Relationship Id="rId6503" Type="http://schemas.openxmlformats.org/officeDocument/2006/relationships/hyperlink" Target="https://twitter.com/puck11627386" TargetMode="External"/><Relationship Id="rId1648" Type="http://schemas.openxmlformats.org/officeDocument/2006/relationships/hyperlink" Target="https://pbs.twimg.com/profile_banners/745188281193758720/1580336684" TargetMode="External"/><Relationship Id="rId4054" Type="http://schemas.openxmlformats.org/officeDocument/2006/relationships/hyperlink" Target="http://pbs.twimg.com/profile_images/1207734429000634368/MkRJrXJO_normal.jpg" TargetMode="External"/><Relationship Id="rId5105" Type="http://schemas.openxmlformats.org/officeDocument/2006/relationships/hyperlink" Target="https://twitter.com/aaalmalki" TargetMode="External"/><Relationship Id="rId3070" Type="http://schemas.openxmlformats.org/officeDocument/2006/relationships/hyperlink" Target="http://pbs.twimg.com/profile_images/884904077158735873/6JrFGLok_normal.jpg" TargetMode="External"/><Relationship Id="rId4121" Type="http://schemas.openxmlformats.org/officeDocument/2006/relationships/hyperlink" Target="http://pbs.twimg.com/profile_images/1132137153088151552/-iPr6JI6_normal.jpg" TargetMode="External"/><Relationship Id="rId1715" Type="http://schemas.openxmlformats.org/officeDocument/2006/relationships/hyperlink" Target="https://pbs.twimg.com/profile_banners/247760544/1469524865" TargetMode="External"/><Relationship Id="rId6293" Type="http://schemas.openxmlformats.org/officeDocument/2006/relationships/hyperlink" Target="https://twitter.com/lat7zn_63" TargetMode="External"/><Relationship Id="rId3887" Type="http://schemas.openxmlformats.org/officeDocument/2006/relationships/hyperlink" Target="http://pbs.twimg.com/profile_images/1208822439477751813/9zZ_Zkfy_normal.jpg" TargetMode="External"/><Relationship Id="rId4938" Type="http://schemas.openxmlformats.org/officeDocument/2006/relationships/hyperlink" Target="https://twitter.com/ahmedna83774886" TargetMode="External"/><Relationship Id="rId2489" Type="http://schemas.openxmlformats.org/officeDocument/2006/relationships/hyperlink" Target="http://abs.twimg.com/images/themes/theme9/bg.gif" TargetMode="External"/><Relationship Id="rId3954" Type="http://schemas.openxmlformats.org/officeDocument/2006/relationships/hyperlink" Target="http://pbs.twimg.com/profile_images/876871375901863937/BK93C35O_normal.jpg" TargetMode="External"/><Relationship Id="rId6360" Type="http://schemas.openxmlformats.org/officeDocument/2006/relationships/hyperlink" Target="https://twitter.com/qataria_alyafei" TargetMode="External"/><Relationship Id="rId875" Type="http://schemas.openxmlformats.org/officeDocument/2006/relationships/hyperlink" Target="https://pbs.twimg.com/profile_banners/295196006/1472317682" TargetMode="External"/><Relationship Id="rId2556" Type="http://schemas.openxmlformats.org/officeDocument/2006/relationships/hyperlink" Target="http://abs.twimg.com/images/themes/theme1/bg.png" TargetMode="External"/><Relationship Id="rId2970" Type="http://schemas.openxmlformats.org/officeDocument/2006/relationships/hyperlink" Target="http://abs.twimg.com/images/themes/theme19/bg.gif" TargetMode="External"/><Relationship Id="rId3607" Type="http://schemas.openxmlformats.org/officeDocument/2006/relationships/hyperlink" Target="http://pbs.twimg.com/profile_images/1214208276218306560/ZAyjEDT9_normal.jpg" TargetMode="External"/><Relationship Id="rId6013" Type="http://schemas.openxmlformats.org/officeDocument/2006/relationships/hyperlink" Target="https://twitter.com/_raya_5" TargetMode="External"/><Relationship Id="rId528" Type="http://schemas.openxmlformats.org/officeDocument/2006/relationships/hyperlink" Target="https://pbs.twimg.com/profile_banners/154872506/1578165724" TargetMode="External"/><Relationship Id="rId942" Type="http://schemas.openxmlformats.org/officeDocument/2006/relationships/hyperlink" Target="https://pbs.twimg.com/profile_banners/2687706508/1579821501" TargetMode="External"/><Relationship Id="rId1158" Type="http://schemas.openxmlformats.org/officeDocument/2006/relationships/hyperlink" Target="https://pbs.twimg.com/profile_banners/1075180782933676032/1558141483" TargetMode="External"/><Relationship Id="rId1572" Type="http://schemas.openxmlformats.org/officeDocument/2006/relationships/hyperlink" Target="https://pbs.twimg.com/profile_banners/92993163/1387875034" TargetMode="External"/><Relationship Id="rId2209" Type="http://schemas.openxmlformats.org/officeDocument/2006/relationships/hyperlink" Target="http://abs.twimg.com/images/themes/theme1/bg.png" TargetMode="External"/><Relationship Id="rId2623" Type="http://schemas.openxmlformats.org/officeDocument/2006/relationships/hyperlink" Target="http://abs.twimg.com/images/themes/theme1/bg.png" TargetMode="External"/><Relationship Id="rId5779" Type="http://schemas.openxmlformats.org/officeDocument/2006/relationships/hyperlink" Target="https://twitter.com/basmaa_a2" TargetMode="External"/><Relationship Id="rId1225" Type="http://schemas.openxmlformats.org/officeDocument/2006/relationships/hyperlink" Target="https://pbs.twimg.com/profile_banners/711832952171266048/1580371594" TargetMode="External"/><Relationship Id="rId3397" Type="http://schemas.openxmlformats.org/officeDocument/2006/relationships/hyperlink" Target="http://pbs.twimg.com/profile_images/437156540013752320/JZTDPRuY_normal.jpeg" TargetMode="External"/><Relationship Id="rId4795" Type="http://schemas.openxmlformats.org/officeDocument/2006/relationships/hyperlink" Target="http://pbs.twimg.com/profile_images/943062812464697344/wR0YAHKg_normal.jpg" TargetMode="External"/><Relationship Id="rId5846" Type="http://schemas.openxmlformats.org/officeDocument/2006/relationships/hyperlink" Target="https://twitter.com/daalhashemi" TargetMode="External"/><Relationship Id="rId4448" Type="http://schemas.openxmlformats.org/officeDocument/2006/relationships/hyperlink" Target="http://pbs.twimg.com/profile_images/1039090660702339072/wUfDb63I_normal.jpg" TargetMode="External"/><Relationship Id="rId4862" Type="http://schemas.openxmlformats.org/officeDocument/2006/relationships/hyperlink" Target="http://pbs.twimg.com/profile_images/1210939755468402689/da56uXED_normal.jpg" TargetMode="External"/><Relationship Id="rId5913" Type="http://schemas.openxmlformats.org/officeDocument/2006/relationships/hyperlink" Target="https://twitter.com/mohzaatiti" TargetMode="External"/><Relationship Id="rId3464" Type="http://schemas.openxmlformats.org/officeDocument/2006/relationships/hyperlink" Target="http://pbs.twimg.com/profile_images/947713370702188544/Rg8vv4HL_normal.jpg" TargetMode="External"/><Relationship Id="rId4515" Type="http://schemas.openxmlformats.org/officeDocument/2006/relationships/hyperlink" Target="http://abs.twimg.com/sticky/default_profile_images/default_profile_normal.png" TargetMode="External"/><Relationship Id="rId385" Type="http://schemas.openxmlformats.org/officeDocument/2006/relationships/hyperlink" Target="https://pbs.twimg.com/profile_banners/4895603327/1535443949" TargetMode="External"/><Relationship Id="rId2066" Type="http://schemas.openxmlformats.org/officeDocument/2006/relationships/hyperlink" Target="http://abs.twimg.com/images/themes/theme1/bg.png" TargetMode="External"/><Relationship Id="rId2480" Type="http://schemas.openxmlformats.org/officeDocument/2006/relationships/hyperlink" Target="http://abs.twimg.com/images/themes/theme14/bg.gif" TargetMode="External"/><Relationship Id="rId3117" Type="http://schemas.openxmlformats.org/officeDocument/2006/relationships/hyperlink" Target="http://pbs.twimg.com/profile_images/486086685399085057/Q4GRhufl_normal.png" TargetMode="External"/><Relationship Id="rId3531" Type="http://schemas.openxmlformats.org/officeDocument/2006/relationships/hyperlink" Target="http://abs.twimg.com/sticky/default_profile_images/default_profile_normal.png" TargetMode="External"/><Relationship Id="rId6687" Type="http://schemas.openxmlformats.org/officeDocument/2006/relationships/hyperlink" Target="https://twitter.com/alma7moud96" TargetMode="External"/><Relationship Id="rId452" Type="http://schemas.openxmlformats.org/officeDocument/2006/relationships/hyperlink" Target="https://pbs.twimg.com/profile_banners/884023945/1538908863" TargetMode="External"/><Relationship Id="rId1082" Type="http://schemas.openxmlformats.org/officeDocument/2006/relationships/hyperlink" Target="https://pbs.twimg.com/profile_banners/873831654871224320/1580309757" TargetMode="External"/><Relationship Id="rId2133" Type="http://schemas.openxmlformats.org/officeDocument/2006/relationships/hyperlink" Target="http://abs.twimg.com/images/themes/theme1/bg.png" TargetMode="External"/><Relationship Id="rId5289" Type="http://schemas.openxmlformats.org/officeDocument/2006/relationships/hyperlink" Target="https://twitter.com/al3rbawiyah" TargetMode="External"/><Relationship Id="rId6754" Type="http://schemas.openxmlformats.org/officeDocument/2006/relationships/hyperlink" Target="https://twitter.com/mr_qtr11" TargetMode="External"/><Relationship Id="rId105" Type="http://schemas.openxmlformats.org/officeDocument/2006/relationships/hyperlink" Target="https://t.co/KObAVVNmzV" TargetMode="External"/><Relationship Id="rId2200" Type="http://schemas.openxmlformats.org/officeDocument/2006/relationships/hyperlink" Target="http://abs.twimg.com/images/themes/theme1/bg.png" TargetMode="External"/><Relationship Id="rId5356" Type="http://schemas.openxmlformats.org/officeDocument/2006/relationships/hyperlink" Target="https://twitter.com/amalessa1" TargetMode="External"/><Relationship Id="rId6407" Type="http://schemas.openxmlformats.org/officeDocument/2006/relationships/hyperlink" Target="https://twitter.com/abdullalmesalam" TargetMode="External"/><Relationship Id="rId1899" Type="http://schemas.openxmlformats.org/officeDocument/2006/relationships/hyperlink" Target="http://abs.twimg.com/images/themes/theme1/bg.png" TargetMode="External"/><Relationship Id="rId4372" Type="http://schemas.openxmlformats.org/officeDocument/2006/relationships/hyperlink" Target="http://pbs.twimg.com/profile_images/975877245142224896/zndSON_7_normal.jpg" TargetMode="External"/><Relationship Id="rId5009" Type="http://schemas.openxmlformats.org/officeDocument/2006/relationships/hyperlink" Target="https://twitter.com/qatarpeoplenews" TargetMode="External"/><Relationship Id="rId5770" Type="http://schemas.openxmlformats.org/officeDocument/2006/relationships/hyperlink" Target="https://twitter.com/amal_mm1233" TargetMode="External"/><Relationship Id="rId6821" Type="http://schemas.openxmlformats.org/officeDocument/2006/relationships/hyperlink" Target="https://twitter.com/buickobaid" TargetMode="External"/><Relationship Id="rId1966" Type="http://schemas.openxmlformats.org/officeDocument/2006/relationships/hyperlink" Target="http://abs.twimg.com/images/themes/theme1/bg.png" TargetMode="External"/><Relationship Id="rId4025" Type="http://schemas.openxmlformats.org/officeDocument/2006/relationships/hyperlink" Target="http://pbs.twimg.com/profile_images/1155194157167710208/EuMtgOcM_normal.jpg" TargetMode="External"/><Relationship Id="rId5423" Type="http://schemas.openxmlformats.org/officeDocument/2006/relationships/hyperlink" Target="https://twitter.com/fahadalahmdi571" TargetMode="External"/><Relationship Id="rId1619" Type="http://schemas.openxmlformats.org/officeDocument/2006/relationships/hyperlink" Target="https://pbs.twimg.com/profile_banners/1140880465756336128/1575979536" TargetMode="External"/><Relationship Id="rId3041" Type="http://schemas.openxmlformats.org/officeDocument/2006/relationships/hyperlink" Target="http://pbs.twimg.com/profile_images/622279988776034307/cf3KvO-R_normal.jpg" TargetMode="External"/><Relationship Id="rId6197" Type="http://schemas.openxmlformats.org/officeDocument/2006/relationships/hyperlink" Target="https://twitter.com/ums3oud1" TargetMode="External"/><Relationship Id="rId3858" Type="http://schemas.openxmlformats.org/officeDocument/2006/relationships/hyperlink" Target="http://pbs.twimg.com/profile_images/1184795467219132416/uUfUj8R6_normal.jpg" TargetMode="External"/><Relationship Id="rId4909" Type="http://schemas.openxmlformats.org/officeDocument/2006/relationships/hyperlink" Target="http://pbs.twimg.com/profile_images/1169098207307227136/RyVGqNoD_normal.jpg" TargetMode="External"/><Relationship Id="rId6264" Type="http://schemas.openxmlformats.org/officeDocument/2006/relationships/hyperlink" Target="https://twitter.com/alkuwari2030" TargetMode="External"/><Relationship Id="rId779" Type="http://schemas.openxmlformats.org/officeDocument/2006/relationships/hyperlink" Target="https://pbs.twimg.com/profile_banners/61493616/1496823709" TargetMode="External"/><Relationship Id="rId5280" Type="http://schemas.openxmlformats.org/officeDocument/2006/relationships/hyperlink" Target="https://twitter.com/totasugar122" TargetMode="External"/><Relationship Id="rId6331" Type="http://schemas.openxmlformats.org/officeDocument/2006/relationships/hyperlink" Target="https://twitter.com/rsa_qtr" TargetMode="External"/><Relationship Id="rId1476" Type="http://schemas.openxmlformats.org/officeDocument/2006/relationships/hyperlink" Target="https://pbs.twimg.com/profile_banners/1725887196/1450350211" TargetMode="External"/><Relationship Id="rId2874" Type="http://schemas.openxmlformats.org/officeDocument/2006/relationships/hyperlink" Target="http://abs.twimg.com/images/themes/theme1/bg.png" TargetMode="External"/><Relationship Id="rId3925" Type="http://schemas.openxmlformats.org/officeDocument/2006/relationships/hyperlink" Target="http://pbs.twimg.com/profile_images/1110220022604009473/cfNTf3R8_normal.jpg" TargetMode="External"/><Relationship Id="rId846" Type="http://schemas.openxmlformats.org/officeDocument/2006/relationships/hyperlink" Target="https://pbs.twimg.com/profile_banners/1155878886665834497/1580454041" TargetMode="External"/><Relationship Id="rId1129" Type="http://schemas.openxmlformats.org/officeDocument/2006/relationships/hyperlink" Target="https://pbs.twimg.com/profile_banners/900372211332263936/1579316180" TargetMode="External"/><Relationship Id="rId1890" Type="http://schemas.openxmlformats.org/officeDocument/2006/relationships/hyperlink" Target="http://abs.twimg.com/images/themes/theme1/bg.png" TargetMode="External"/><Relationship Id="rId2527" Type="http://schemas.openxmlformats.org/officeDocument/2006/relationships/hyperlink" Target="http://abs.twimg.com/images/themes/theme1/bg.png" TargetMode="External"/><Relationship Id="rId2941" Type="http://schemas.openxmlformats.org/officeDocument/2006/relationships/hyperlink" Target="http://abs.twimg.com/images/themes/theme1/bg.png" TargetMode="External"/><Relationship Id="rId5000" Type="http://schemas.openxmlformats.org/officeDocument/2006/relationships/hyperlink" Target="https://twitter.com/0epshrgtxwrwlmi" TargetMode="External"/><Relationship Id="rId913" Type="http://schemas.openxmlformats.org/officeDocument/2006/relationships/hyperlink" Target="https://pbs.twimg.com/profile_banners/2597171826/1564439935" TargetMode="External"/><Relationship Id="rId1543" Type="http://schemas.openxmlformats.org/officeDocument/2006/relationships/hyperlink" Target="https://pbs.twimg.com/profile_banners/1045642693974675456/1559298458" TargetMode="External"/><Relationship Id="rId4699" Type="http://schemas.openxmlformats.org/officeDocument/2006/relationships/hyperlink" Target="http://pbs.twimg.com/profile_images/1168956149422592005/MD0vtoOd_normal.jpg" TargetMode="External"/><Relationship Id="rId1610" Type="http://schemas.openxmlformats.org/officeDocument/2006/relationships/hyperlink" Target="https://pbs.twimg.com/profile_banners/3993585494/1569808742" TargetMode="External"/><Relationship Id="rId4766" Type="http://schemas.openxmlformats.org/officeDocument/2006/relationships/hyperlink" Target="http://pbs.twimg.com/profile_images/1204158978525212673/h2C_ujJj_normal.jpg" TargetMode="External"/><Relationship Id="rId5817" Type="http://schemas.openxmlformats.org/officeDocument/2006/relationships/hyperlink" Target="https://twitter.com/s3ood_qatar" TargetMode="External"/><Relationship Id="rId3368" Type="http://schemas.openxmlformats.org/officeDocument/2006/relationships/hyperlink" Target="http://pbs.twimg.com/profile_images/943476668538204160/tAccCsSU_normal.jpg" TargetMode="External"/><Relationship Id="rId3782" Type="http://schemas.openxmlformats.org/officeDocument/2006/relationships/hyperlink" Target="http://pbs.twimg.com/profile_images/1170266346350874624/xKeHqKIB_normal.jpg" TargetMode="External"/><Relationship Id="rId4419" Type="http://schemas.openxmlformats.org/officeDocument/2006/relationships/hyperlink" Target="http://pbs.twimg.com/profile_images/1221729521205944320/fM0i-tMG_normal.jpg" TargetMode="External"/><Relationship Id="rId4833" Type="http://schemas.openxmlformats.org/officeDocument/2006/relationships/hyperlink" Target="http://pbs.twimg.com/profile_images/1219886049264132097/aUS2PhAC_normal.jpg" TargetMode="External"/><Relationship Id="rId289" Type="http://schemas.openxmlformats.org/officeDocument/2006/relationships/hyperlink" Target="https://t.co/B8JRKO4r4n" TargetMode="External"/><Relationship Id="rId2384" Type="http://schemas.openxmlformats.org/officeDocument/2006/relationships/hyperlink" Target="http://abs.twimg.com/images/themes/theme1/bg.png" TargetMode="External"/><Relationship Id="rId3435" Type="http://schemas.openxmlformats.org/officeDocument/2006/relationships/hyperlink" Target="http://abs.twimg.com/sticky/default_profile_images/default_profile_normal.png" TargetMode="External"/><Relationship Id="rId356" Type="http://schemas.openxmlformats.org/officeDocument/2006/relationships/hyperlink" Target="https://pbs.twimg.com/profile_banners/848209807/1414467777" TargetMode="External"/><Relationship Id="rId770" Type="http://schemas.openxmlformats.org/officeDocument/2006/relationships/hyperlink" Target="https://pbs.twimg.com/profile_banners/70082760/1504783595" TargetMode="External"/><Relationship Id="rId2037" Type="http://schemas.openxmlformats.org/officeDocument/2006/relationships/hyperlink" Target="http://abs.twimg.com/images/themes/theme1/bg.png" TargetMode="External"/><Relationship Id="rId2451" Type="http://schemas.openxmlformats.org/officeDocument/2006/relationships/hyperlink" Target="http://abs.twimg.com/images/themes/theme1/bg.png" TargetMode="External"/><Relationship Id="rId4900" Type="http://schemas.openxmlformats.org/officeDocument/2006/relationships/hyperlink" Target="http://pbs.twimg.com/profile_images/1223140526595223552/74fCjqzN_normal.jpg" TargetMode="External"/><Relationship Id="rId6658" Type="http://schemas.openxmlformats.org/officeDocument/2006/relationships/hyperlink" Target="https://twitter.com/jaralla_almarri" TargetMode="External"/><Relationship Id="rId423" Type="http://schemas.openxmlformats.org/officeDocument/2006/relationships/hyperlink" Target="https://pbs.twimg.com/profile_banners/1082033993942474752/1546812289" TargetMode="External"/><Relationship Id="rId1053" Type="http://schemas.openxmlformats.org/officeDocument/2006/relationships/hyperlink" Target="https://pbs.twimg.com/profile_banners/4412748435/1541895580" TargetMode="External"/><Relationship Id="rId2104" Type="http://schemas.openxmlformats.org/officeDocument/2006/relationships/hyperlink" Target="http://abs.twimg.com/images/themes/theme1/bg.png" TargetMode="External"/><Relationship Id="rId3502" Type="http://schemas.openxmlformats.org/officeDocument/2006/relationships/hyperlink" Target="http://pbs.twimg.com/profile_images/1019245227675193345/BLpoXgkV_normal.jpg" TargetMode="External"/><Relationship Id="rId5674" Type="http://schemas.openxmlformats.org/officeDocument/2006/relationships/hyperlink" Target="https://twitter.com/nadeebqa" TargetMode="External"/><Relationship Id="rId6725" Type="http://schemas.openxmlformats.org/officeDocument/2006/relationships/hyperlink" Target="https://twitter.com/raalsubai" TargetMode="External"/><Relationship Id="rId1120" Type="http://schemas.openxmlformats.org/officeDocument/2006/relationships/hyperlink" Target="https://pbs.twimg.com/profile_banners/3227335128/1562481314" TargetMode="External"/><Relationship Id="rId4276" Type="http://schemas.openxmlformats.org/officeDocument/2006/relationships/hyperlink" Target="http://pbs.twimg.com/profile_images/1009762562177753088/DVevokSJ_normal.jpg" TargetMode="External"/><Relationship Id="rId4690" Type="http://schemas.openxmlformats.org/officeDocument/2006/relationships/hyperlink" Target="http://pbs.twimg.com/profile_images/1172599228750815234/5v1Ps5eD_normal.jpg" TargetMode="External"/><Relationship Id="rId5327" Type="http://schemas.openxmlformats.org/officeDocument/2006/relationships/hyperlink" Target="https://twitter.com/qatar_2015_10" TargetMode="External"/><Relationship Id="rId5741" Type="http://schemas.openxmlformats.org/officeDocument/2006/relationships/hyperlink" Target="https://twitter.com/flashqtr1" TargetMode="External"/><Relationship Id="rId1937" Type="http://schemas.openxmlformats.org/officeDocument/2006/relationships/hyperlink" Target="http://abs.twimg.com/images/themes/theme1/bg.png" TargetMode="External"/><Relationship Id="rId3292" Type="http://schemas.openxmlformats.org/officeDocument/2006/relationships/hyperlink" Target="http://pbs.twimg.com/profile_images/1218469440553177091/u4tSouN9_normal.jpg" TargetMode="External"/><Relationship Id="rId4343" Type="http://schemas.openxmlformats.org/officeDocument/2006/relationships/hyperlink" Target="http://pbs.twimg.com/profile_images/1222563812093632512/mCAWymGD_normal.jpg" TargetMode="External"/><Relationship Id="rId4410" Type="http://schemas.openxmlformats.org/officeDocument/2006/relationships/hyperlink" Target="http://pbs.twimg.com/profile_images/938706736319365120/QpgvkBAL_normal.jpg" TargetMode="External"/><Relationship Id="rId280" Type="http://schemas.openxmlformats.org/officeDocument/2006/relationships/hyperlink" Target="https://t.co/UX42OivtyB" TargetMode="External"/><Relationship Id="rId3012" Type="http://schemas.openxmlformats.org/officeDocument/2006/relationships/hyperlink" Target="http://pbs.twimg.com/profile_images/1139498334354366464/-wqWr-1X_normal.jpg" TargetMode="External"/><Relationship Id="rId6168" Type="http://schemas.openxmlformats.org/officeDocument/2006/relationships/hyperlink" Target="https://twitter.com/iweirddove" TargetMode="External"/><Relationship Id="rId6582" Type="http://schemas.openxmlformats.org/officeDocument/2006/relationships/hyperlink" Target="https://twitter.com/ohlordagaaain" TargetMode="External"/><Relationship Id="rId5184" Type="http://schemas.openxmlformats.org/officeDocument/2006/relationships/hyperlink" Target="https://twitter.com/rashid__alnaimi" TargetMode="External"/><Relationship Id="rId6235" Type="http://schemas.openxmlformats.org/officeDocument/2006/relationships/hyperlink" Target="https://twitter.com/mnahee2" TargetMode="External"/><Relationship Id="rId2778" Type="http://schemas.openxmlformats.org/officeDocument/2006/relationships/hyperlink" Target="http://abs.twimg.com/images/themes/theme1/bg.png" TargetMode="External"/><Relationship Id="rId3829" Type="http://schemas.openxmlformats.org/officeDocument/2006/relationships/hyperlink" Target="http://pbs.twimg.com/profile_images/1147240200176844800/QtUSAJEh_normal.jpg" TargetMode="External"/><Relationship Id="rId1794" Type="http://schemas.openxmlformats.org/officeDocument/2006/relationships/hyperlink" Target="https://pbs.twimg.com/profile_banners/3182080142/1529341776" TargetMode="External"/><Relationship Id="rId2845" Type="http://schemas.openxmlformats.org/officeDocument/2006/relationships/hyperlink" Target="http://abs.twimg.com/images/themes/theme1/bg.png" TargetMode="External"/><Relationship Id="rId5251" Type="http://schemas.openxmlformats.org/officeDocument/2006/relationships/hyperlink" Target="https://twitter.com/jqtr2022" TargetMode="External"/><Relationship Id="rId6302" Type="http://schemas.openxmlformats.org/officeDocument/2006/relationships/hyperlink" Target="https://twitter.com/falali3" TargetMode="External"/><Relationship Id="rId86" Type="http://schemas.openxmlformats.org/officeDocument/2006/relationships/hyperlink" Target="https://t.co/OdFfOfFFDP" TargetMode="External"/><Relationship Id="rId817" Type="http://schemas.openxmlformats.org/officeDocument/2006/relationships/hyperlink" Target="https://pbs.twimg.com/profile_banners/773160518/1543190868" TargetMode="External"/><Relationship Id="rId1447" Type="http://schemas.openxmlformats.org/officeDocument/2006/relationships/hyperlink" Target="https://pbs.twimg.com/profile_banners/881425119138250752/1540796072" TargetMode="External"/><Relationship Id="rId1861" Type="http://schemas.openxmlformats.org/officeDocument/2006/relationships/hyperlink" Target="http://abs.twimg.com/images/themes/theme1/bg.png" TargetMode="External"/><Relationship Id="rId2912" Type="http://schemas.openxmlformats.org/officeDocument/2006/relationships/hyperlink" Target="http://abs.twimg.com/images/themes/theme5/bg.gif" TargetMode="External"/><Relationship Id="rId1514" Type="http://schemas.openxmlformats.org/officeDocument/2006/relationships/hyperlink" Target="https://pbs.twimg.com/profile_banners/866986891/1414784103" TargetMode="External"/><Relationship Id="rId3686" Type="http://schemas.openxmlformats.org/officeDocument/2006/relationships/hyperlink" Target="http://pbs.twimg.com/profile_images/1071288110976253952/ZjI1dOpH_normal.jpg" TargetMode="External"/><Relationship Id="rId6092" Type="http://schemas.openxmlformats.org/officeDocument/2006/relationships/hyperlink" Target="https://twitter.com/___hhii" TargetMode="External"/><Relationship Id="rId2288" Type="http://schemas.openxmlformats.org/officeDocument/2006/relationships/hyperlink" Target="http://abs.twimg.com/images/themes/theme1/bg.png" TargetMode="External"/><Relationship Id="rId3339" Type="http://schemas.openxmlformats.org/officeDocument/2006/relationships/hyperlink" Target="http://pbs.twimg.com/profile_images/1094993348593618944/Z_Xw3b0r_normal.jpg" TargetMode="External"/><Relationship Id="rId4737" Type="http://schemas.openxmlformats.org/officeDocument/2006/relationships/hyperlink" Target="http://pbs.twimg.com/profile_images/1222264718162825216/BoeXMlXY_normal.jpg" TargetMode="External"/><Relationship Id="rId3753" Type="http://schemas.openxmlformats.org/officeDocument/2006/relationships/hyperlink" Target="http://pbs.twimg.com/profile_images/1192561942629691393/tbr3Oran_normal.jpg" TargetMode="External"/><Relationship Id="rId4804" Type="http://schemas.openxmlformats.org/officeDocument/2006/relationships/hyperlink" Target="http://pbs.twimg.com/profile_images/1169900965975056385/22vRGTh1_normal.jpg" TargetMode="External"/><Relationship Id="rId674" Type="http://schemas.openxmlformats.org/officeDocument/2006/relationships/hyperlink" Target="https://pbs.twimg.com/profile_banners/791153323/1502075178" TargetMode="External"/><Relationship Id="rId2355" Type="http://schemas.openxmlformats.org/officeDocument/2006/relationships/hyperlink" Target="http://abs.twimg.com/images/themes/theme1/bg.png" TargetMode="External"/><Relationship Id="rId3406" Type="http://schemas.openxmlformats.org/officeDocument/2006/relationships/hyperlink" Target="http://pbs.twimg.com/profile_images/1070773291139428352/mCBZDC1l_normal.jpg" TargetMode="External"/><Relationship Id="rId3820" Type="http://schemas.openxmlformats.org/officeDocument/2006/relationships/hyperlink" Target="http://pbs.twimg.com/profile_images/1217106431360622592/l6UhmFds_normal.jpg" TargetMode="External"/><Relationship Id="rId327" Type="http://schemas.openxmlformats.org/officeDocument/2006/relationships/hyperlink" Target="https://pbs.twimg.com/profile_banners/1533907862/1571603681" TargetMode="External"/><Relationship Id="rId741" Type="http://schemas.openxmlformats.org/officeDocument/2006/relationships/hyperlink" Target="https://pbs.twimg.com/profile_banners/1913818232/1500666900" TargetMode="External"/><Relationship Id="rId1371" Type="http://schemas.openxmlformats.org/officeDocument/2006/relationships/hyperlink" Target="https://pbs.twimg.com/profile_banners/786055442120183808/1579621506" TargetMode="External"/><Relationship Id="rId2008" Type="http://schemas.openxmlformats.org/officeDocument/2006/relationships/hyperlink" Target="http://abs.twimg.com/images/themes/theme1/bg.png" TargetMode="External"/><Relationship Id="rId2422" Type="http://schemas.openxmlformats.org/officeDocument/2006/relationships/hyperlink" Target="http://abs.twimg.com/images/themes/theme1/bg.png" TargetMode="External"/><Relationship Id="rId5578" Type="http://schemas.openxmlformats.org/officeDocument/2006/relationships/hyperlink" Target="https://twitter.com/1nsr" TargetMode="External"/><Relationship Id="rId5992" Type="http://schemas.openxmlformats.org/officeDocument/2006/relationships/hyperlink" Target="https://twitter.com/tooooooofa" TargetMode="External"/><Relationship Id="rId6629" Type="http://schemas.openxmlformats.org/officeDocument/2006/relationships/hyperlink" Target="https://twitter.com/quoranthusiast" TargetMode="External"/><Relationship Id="rId1024" Type="http://schemas.openxmlformats.org/officeDocument/2006/relationships/hyperlink" Target="https://pbs.twimg.com/profile_banners/930467347357421569/1578830145" TargetMode="External"/><Relationship Id="rId4594" Type="http://schemas.openxmlformats.org/officeDocument/2006/relationships/hyperlink" Target="http://pbs.twimg.com/profile_images/872862553755590656/xC8996UE_normal.jpg" TargetMode="External"/><Relationship Id="rId5645" Type="http://schemas.openxmlformats.org/officeDocument/2006/relationships/hyperlink" Target="https://twitter.com/thegeekydana" TargetMode="External"/><Relationship Id="rId3196" Type="http://schemas.openxmlformats.org/officeDocument/2006/relationships/hyperlink" Target="http://pbs.twimg.com/profile_images/1214260918969917440/m8G1tzXR_normal.jpg" TargetMode="External"/><Relationship Id="rId4247" Type="http://schemas.openxmlformats.org/officeDocument/2006/relationships/hyperlink" Target="http://pbs.twimg.com/profile_images/1091791874543751168/ah_2gFXb_normal.jpg" TargetMode="External"/><Relationship Id="rId4661" Type="http://schemas.openxmlformats.org/officeDocument/2006/relationships/hyperlink" Target="http://pbs.twimg.com/profile_images/1170436626813792260/SYkdvucp_normal.jpg" TargetMode="External"/><Relationship Id="rId3263" Type="http://schemas.openxmlformats.org/officeDocument/2006/relationships/hyperlink" Target="http://pbs.twimg.com/profile_images/2119910310/_D8_AD_D9_85_D8_AF_D8_A9_20_D8_A7_D9_84_D9_87_D8_AA_D9_85_D9_8A_20__3D__normal.jpg" TargetMode="External"/><Relationship Id="rId4314" Type="http://schemas.openxmlformats.org/officeDocument/2006/relationships/hyperlink" Target="http://pbs.twimg.com/profile_images/1183689370668277760/omYJl2pK_normal.jpg" TargetMode="External"/><Relationship Id="rId5712" Type="http://schemas.openxmlformats.org/officeDocument/2006/relationships/hyperlink" Target="https://twitter.com/pihymawhewguydr" TargetMode="External"/><Relationship Id="rId184" Type="http://schemas.openxmlformats.org/officeDocument/2006/relationships/hyperlink" Target="https://t.co/21sgu9wAgh" TargetMode="External"/><Relationship Id="rId1908" Type="http://schemas.openxmlformats.org/officeDocument/2006/relationships/hyperlink" Target="http://abs.twimg.com/images/themes/theme9/bg.gif" TargetMode="External"/><Relationship Id="rId251" Type="http://schemas.openxmlformats.org/officeDocument/2006/relationships/hyperlink" Target="https://t.co/FXnrvRwBll" TargetMode="External"/><Relationship Id="rId3330" Type="http://schemas.openxmlformats.org/officeDocument/2006/relationships/hyperlink" Target="http://pbs.twimg.com/profile_images/1139192294471602176/TYkxjC0N_normal.jpg" TargetMode="External"/><Relationship Id="rId5088" Type="http://schemas.openxmlformats.org/officeDocument/2006/relationships/hyperlink" Target="https://twitter.com/samnam76" TargetMode="External"/><Relationship Id="rId6139" Type="http://schemas.openxmlformats.org/officeDocument/2006/relationships/hyperlink" Target="https://twitter.com/abf_alkhater1" TargetMode="External"/><Relationship Id="rId6486" Type="http://schemas.openxmlformats.org/officeDocument/2006/relationships/hyperlink" Target="https://twitter.com/abofahadali44" TargetMode="External"/><Relationship Id="rId6553" Type="http://schemas.openxmlformats.org/officeDocument/2006/relationships/hyperlink" Target="https://twitter.com/k6ari" TargetMode="External"/><Relationship Id="rId1698" Type="http://schemas.openxmlformats.org/officeDocument/2006/relationships/hyperlink" Target="https://pbs.twimg.com/profile_banners/1164140379920318464/1579622722" TargetMode="External"/><Relationship Id="rId2749" Type="http://schemas.openxmlformats.org/officeDocument/2006/relationships/hyperlink" Target="http://abs.twimg.com/images/themes/theme18/bg.gif" TargetMode="External"/><Relationship Id="rId5155" Type="http://schemas.openxmlformats.org/officeDocument/2006/relationships/hyperlink" Target="https://twitter.com/shamhk9" TargetMode="External"/><Relationship Id="rId6206" Type="http://schemas.openxmlformats.org/officeDocument/2006/relationships/hyperlink" Target="https://twitter.com/rvmfu1tiagjku8e" TargetMode="External"/><Relationship Id="rId6620" Type="http://schemas.openxmlformats.org/officeDocument/2006/relationships/hyperlink" Target="https://twitter.com/abodarsh7373" TargetMode="External"/><Relationship Id="rId1765" Type="http://schemas.openxmlformats.org/officeDocument/2006/relationships/hyperlink" Target="https://pbs.twimg.com/profile_banners/3804145039/1461095406" TargetMode="External"/><Relationship Id="rId4171" Type="http://schemas.openxmlformats.org/officeDocument/2006/relationships/hyperlink" Target="http://pbs.twimg.com/profile_images/1149794797147828229/EbOs-OKF_normal.jpg" TargetMode="External"/><Relationship Id="rId5222" Type="http://schemas.openxmlformats.org/officeDocument/2006/relationships/hyperlink" Target="https://twitter.com/ameravi1" TargetMode="External"/><Relationship Id="rId57" Type="http://schemas.openxmlformats.org/officeDocument/2006/relationships/hyperlink" Target="https://t.co/wdJMMWWiR4" TargetMode="External"/><Relationship Id="rId1418" Type="http://schemas.openxmlformats.org/officeDocument/2006/relationships/hyperlink" Target="https://pbs.twimg.com/profile_banners/445607330/1575828492" TargetMode="External"/><Relationship Id="rId2816" Type="http://schemas.openxmlformats.org/officeDocument/2006/relationships/hyperlink" Target="http://abs.twimg.com/images/themes/theme18/bg.gif" TargetMode="External"/><Relationship Id="rId1832" Type="http://schemas.openxmlformats.org/officeDocument/2006/relationships/hyperlink" Target="https://pbs.twimg.com/profile_banners/511669867/1573331077" TargetMode="External"/><Relationship Id="rId4988" Type="http://schemas.openxmlformats.org/officeDocument/2006/relationships/hyperlink" Target="https://twitter.com/thisqatar" TargetMode="External"/><Relationship Id="rId6063" Type="http://schemas.openxmlformats.org/officeDocument/2006/relationships/hyperlink" Target="https://twitter.com/hmoyza" TargetMode="External"/><Relationship Id="rId3657" Type="http://schemas.openxmlformats.org/officeDocument/2006/relationships/hyperlink" Target="http://pbs.twimg.com/profile_images/378800000689686215/a33688e5612a7fa1866b48fb649b47cd_normal.jpeg" TargetMode="External"/><Relationship Id="rId4708" Type="http://schemas.openxmlformats.org/officeDocument/2006/relationships/hyperlink" Target="http://pbs.twimg.com/profile_images/1202294036096323585/8AWfc9wW_normal.jpg" TargetMode="External"/><Relationship Id="rId578" Type="http://schemas.openxmlformats.org/officeDocument/2006/relationships/hyperlink" Target="https://pbs.twimg.com/profile_banners/890551486148624385/1512637057" TargetMode="External"/><Relationship Id="rId992" Type="http://schemas.openxmlformats.org/officeDocument/2006/relationships/hyperlink" Target="https://pbs.twimg.com/profile_banners/790953806011957249/1505387813" TargetMode="External"/><Relationship Id="rId2259" Type="http://schemas.openxmlformats.org/officeDocument/2006/relationships/hyperlink" Target="http://abs.twimg.com/images/themes/theme1/bg.png" TargetMode="External"/><Relationship Id="rId2673" Type="http://schemas.openxmlformats.org/officeDocument/2006/relationships/hyperlink" Target="http://abs.twimg.com/images/themes/theme1/bg.png" TargetMode="External"/><Relationship Id="rId3724" Type="http://schemas.openxmlformats.org/officeDocument/2006/relationships/hyperlink" Target="http://pbs.twimg.com/profile_images/1044687751390605312/_qwCHOxZ_normal.jpg" TargetMode="External"/><Relationship Id="rId6130" Type="http://schemas.openxmlformats.org/officeDocument/2006/relationships/hyperlink" Target="https://twitter.com/ib89n1" TargetMode="External"/><Relationship Id="rId645" Type="http://schemas.openxmlformats.org/officeDocument/2006/relationships/hyperlink" Target="https://pbs.twimg.com/profile_banners/754264862927286274/1528016094" TargetMode="External"/><Relationship Id="rId1275" Type="http://schemas.openxmlformats.org/officeDocument/2006/relationships/hyperlink" Target="https://pbs.twimg.com/profile_banners/1151983117391093766/1580329485" TargetMode="External"/><Relationship Id="rId2326" Type="http://schemas.openxmlformats.org/officeDocument/2006/relationships/hyperlink" Target="http://abs.twimg.com/images/themes/theme1/bg.png" TargetMode="External"/><Relationship Id="rId2740" Type="http://schemas.openxmlformats.org/officeDocument/2006/relationships/hyperlink" Target="http://abs.twimg.com/images/themes/theme1/bg.png" TargetMode="External"/><Relationship Id="rId5896" Type="http://schemas.openxmlformats.org/officeDocument/2006/relationships/hyperlink" Target="https://twitter.com/smood__00" TargetMode="External"/><Relationship Id="rId712" Type="http://schemas.openxmlformats.org/officeDocument/2006/relationships/hyperlink" Target="https://pbs.twimg.com/profile_banners/907129511367598080/1528444513" TargetMode="External"/><Relationship Id="rId1342" Type="http://schemas.openxmlformats.org/officeDocument/2006/relationships/hyperlink" Target="https://pbs.twimg.com/profile_banners/215709495/1562783782" TargetMode="External"/><Relationship Id="rId4498" Type="http://schemas.openxmlformats.org/officeDocument/2006/relationships/hyperlink" Target="http://pbs.twimg.com/profile_images/1157331585542303745/1h3m0bZ4_normal.jpg" TargetMode="External"/><Relationship Id="rId5549" Type="http://schemas.openxmlformats.org/officeDocument/2006/relationships/hyperlink" Target="https://twitter.com/fjvt3ygpvuzlnbm" TargetMode="External"/><Relationship Id="rId5963" Type="http://schemas.openxmlformats.org/officeDocument/2006/relationships/hyperlink" Target="https://twitter.com/alajmikhaled99" TargetMode="External"/><Relationship Id="rId3167" Type="http://schemas.openxmlformats.org/officeDocument/2006/relationships/hyperlink" Target="http://pbs.twimg.com/profile_images/1115983611638030336/JrPgBXo8_normal.jpg" TargetMode="External"/><Relationship Id="rId4565" Type="http://schemas.openxmlformats.org/officeDocument/2006/relationships/hyperlink" Target="http://abs.twimg.com/sticky/default_profile_images/default_profile_normal.png" TargetMode="External"/><Relationship Id="rId5616" Type="http://schemas.openxmlformats.org/officeDocument/2006/relationships/hyperlink" Target="https://twitter.com/1975omr1975" TargetMode="External"/><Relationship Id="rId3581" Type="http://schemas.openxmlformats.org/officeDocument/2006/relationships/hyperlink" Target="http://pbs.twimg.com/profile_images/1214892148157505536/FoimO_Qi_normal.jpg" TargetMode="External"/><Relationship Id="rId4218" Type="http://schemas.openxmlformats.org/officeDocument/2006/relationships/hyperlink" Target="http://pbs.twimg.com/profile_images/1220722042254786562/jP8FsHz8_normal.jpg" TargetMode="External"/><Relationship Id="rId4632" Type="http://schemas.openxmlformats.org/officeDocument/2006/relationships/hyperlink" Target="http://pbs.twimg.com/profile_images/902579116402122752/CwEBVv4q_normal.jpg" TargetMode="External"/><Relationship Id="rId2183" Type="http://schemas.openxmlformats.org/officeDocument/2006/relationships/hyperlink" Target="http://abs.twimg.com/images/themes/theme1/bg.png" TargetMode="External"/><Relationship Id="rId3234" Type="http://schemas.openxmlformats.org/officeDocument/2006/relationships/hyperlink" Target="http://pbs.twimg.com/profile_images/994124521417445376/FCIoU3LF_normal.jpg" TargetMode="External"/><Relationship Id="rId155" Type="http://schemas.openxmlformats.org/officeDocument/2006/relationships/hyperlink" Target="https://t.co/GAgZvU8aSR" TargetMode="External"/><Relationship Id="rId2250" Type="http://schemas.openxmlformats.org/officeDocument/2006/relationships/hyperlink" Target="http://abs.twimg.com/images/themes/theme17/bg.gif" TargetMode="External"/><Relationship Id="rId3301" Type="http://schemas.openxmlformats.org/officeDocument/2006/relationships/hyperlink" Target="http://pbs.twimg.com/profile_images/1001629106541232128/o9_ZquYJ_normal.jpg" TargetMode="External"/><Relationship Id="rId6457" Type="http://schemas.openxmlformats.org/officeDocument/2006/relationships/hyperlink" Target="https://twitter.com/yousefalsaafin" TargetMode="External"/><Relationship Id="rId6871" Type="http://schemas.openxmlformats.org/officeDocument/2006/relationships/hyperlink" Target="https://twitter.com/shareifa_" TargetMode="External"/><Relationship Id="rId222" Type="http://schemas.openxmlformats.org/officeDocument/2006/relationships/hyperlink" Target="https://t.co/x40uKTvSpP" TargetMode="External"/><Relationship Id="rId5059" Type="http://schemas.openxmlformats.org/officeDocument/2006/relationships/hyperlink" Target="https://twitter.com/jamal19733" TargetMode="External"/><Relationship Id="rId5473" Type="http://schemas.openxmlformats.org/officeDocument/2006/relationships/hyperlink" Target="https://twitter.com/qatari_cloud" TargetMode="External"/><Relationship Id="rId6524" Type="http://schemas.openxmlformats.org/officeDocument/2006/relationships/hyperlink" Target="https://twitter.com/alhajiri_h84" TargetMode="External"/><Relationship Id="rId4075" Type="http://schemas.openxmlformats.org/officeDocument/2006/relationships/hyperlink" Target="http://pbs.twimg.com/profile_images/1157348649682317312/e12p2JIE_normal.jpg" TargetMode="External"/><Relationship Id="rId5126" Type="http://schemas.openxmlformats.org/officeDocument/2006/relationships/hyperlink" Target="https://twitter.com/anman1992" TargetMode="External"/><Relationship Id="rId1669" Type="http://schemas.openxmlformats.org/officeDocument/2006/relationships/hyperlink" Target="https://pbs.twimg.com/profile_banners/1095922075628388353/1571959961" TargetMode="External"/><Relationship Id="rId3091" Type="http://schemas.openxmlformats.org/officeDocument/2006/relationships/hyperlink" Target="http://pbs.twimg.com/profile_images/1195776304861327360/Yju7pWZ__normal.jpg" TargetMode="External"/><Relationship Id="rId4142" Type="http://schemas.openxmlformats.org/officeDocument/2006/relationships/hyperlink" Target="http://pbs.twimg.com/profile_images/1194751610766987264/NoAYd_BO_normal.jpg" TargetMode="External"/><Relationship Id="rId5540" Type="http://schemas.openxmlformats.org/officeDocument/2006/relationships/hyperlink" Target="https://twitter.com/mohammed1353" TargetMode="External"/><Relationship Id="rId1736" Type="http://schemas.openxmlformats.org/officeDocument/2006/relationships/hyperlink" Target="https://pbs.twimg.com/profile_banners/291356174/1497585179" TargetMode="External"/><Relationship Id="rId28" Type="http://schemas.openxmlformats.org/officeDocument/2006/relationships/hyperlink" Target="https://t.co/wd7xTncfzv" TargetMode="External"/><Relationship Id="rId1803" Type="http://schemas.openxmlformats.org/officeDocument/2006/relationships/hyperlink" Target="https://pbs.twimg.com/profile_banners/4915331458/1564372719" TargetMode="External"/><Relationship Id="rId4959" Type="http://schemas.openxmlformats.org/officeDocument/2006/relationships/hyperlink" Target="https://twitter.com/mohammed_wings" TargetMode="External"/><Relationship Id="rId3975" Type="http://schemas.openxmlformats.org/officeDocument/2006/relationships/hyperlink" Target="http://pbs.twimg.com/profile_images/1212518530467282944/JMKAHwjg_normal.jpg" TargetMode="External"/><Relationship Id="rId6381" Type="http://schemas.openxmlformats.org/officeDocument/2006/relationships/hyperlink" Target="https://twitter.com/qatar0907" TargetMode="External"/><Relationship Id="rId896" Type="http://schemas.openxmlformats.org/officeDocument/2006/relationships/hyperlink" Target="https://pbs.twimg.com/profile_banners/1188178322972381185/1574218083" TargetMode="External"/><Relationship Id="rId2577" Type="http://schemas.openxmlformats.org/officeDocument/2006/relationships/hyperlink" Target="http://abs.twimg.com/images/themes/theme1/bg.png" TargetMode="External"/><Relationship Id="rId3628" Type="http://schemas.openxmlformats.org/officeDocument/2006/relationships/hyperlink" Target="http://pbs.twimg.com/profile_images/1221938191671926784/d5CgOhyo_normal.jpg" TargetMode="External"/><Relationship Id="rId6034" Type="http://schemas.openxmlformats.org/officeDocument/2006/relationships/hyperlink" Target="https://twitter.com/_raarree" TargetMode="External"/><Relationship Id="rId549" Type="http://schemas.openxmlformats.org/officeDocument/2006/relationships/hyperlink" Target="https://pbs.twimg.com/profile_banners/276166911/1350454032" TargetMode="External"/><Relationship Id="rId1179" Type="http://schemas.openxmlformats.org/officeDocument/2006/relationships/hyperlink" Target="https://pbs.twimg.com/profile_banners/1089535115804454914/1548600638" TargetMode="External"/><Relationship Id="rId1593" Type="http://schemas.openxmlformats.org/officeDocument/2006/relationships/hyperlink" Target="https://pbs.twimg.com/profile_banners/886372477/1565706247" TargetMode="External"/><Relationship Id="rId2991" Type="http://schemas.openxmlformats.org/officeDocument/2006/relationships/hyperlink" Target="http://pbs.twimg.com/profile_images/1163194624082685952/nw__6Prv_normal.jpg" TargetMode="External"/><Relationship Id="rId5050" Type="http://schemas.openxmlformats.org/officeDocument/2006/relationships/hyperlink" Target="https://twitter.com/shaikha_h1" TargetMode="External"/><Relationship Id="rId6101" Type="http://schemas.openxmlformats.org/officeDocument/2006/relationships/hyperlink" Target="https://twitter.com/mohamed032m" TargetMode="External"/><Relationship Id="rId963" Type="http://schemas.openxmlformats.org/officeDocument/2006/relationships/hyperlink" Target="https://pbs.twimg.com/profile_banners/1139462839041699840/1560504639" TargetMode="External"/><Relationship Id="rId1246" Type="http://schemas.openxmlformats.org/officeDocument/2006/relationships/hyperlink" Target="https://pbs.twimg.com/profile_banners/895363841776906244/1502455708" TargetMode="External"/><Relationship Id="rId2644" Type="http://schemas.openxmlformats.org/officeDocument/2006/relationships/hyperlink" Target="http://abs.twimg.com/images/themes/theme1/bg.png" TargetMode="External"/><Relationship Id="rId616" Type="http://schemas.openxmlformats.org/officeDocument/2006/relationships/hyperlink" Target="https://pbs.twimg.com/profile_banners/795881620477771776/1577741920" TargetMode="External"/><Relationship Id="rId1660" Type="http://schemas.openxmlformats.org/officeDocument/2006/relationships/hyperlink" Target="https://pbs.twimg.com/profile_banners/1201597622370394116/1575379610" TargetMode="External"/><Relationship Id="rId2711" Type="http://schemas.openxmlformats.org/officeDocument/2006/relationships/hyperlink" Target="http://abs.twimg.com/images/themes/theme1/bg.png" TargetMode="External"/><Relationship Id="rId5867" Type="http://schemas.openxmlformats.org/officeDocument/2006/relationships/hyperlink" Target="https://twitter.com/alzzainaa" TargetMode="External"/><Relationship Id="rId1313" Type="http://schemas.openxmlformats.org/officeDocument/2006/relationships/hyperlink" Target="https://pbs.twimg.com/profile_banners/1198150723109900288/1574503314" TargetMode="External"/><Relationship Id="rId4469" Type="http://schemas.openxmlformats.org/officeDocument/2006/relationships/hyperlink" Target="http://pbs.twimg.com/profile_images/1222266607864614919/A0GQ2gBX_normal.jpg" TargetMode="External"/><Relationship Id="rId4883" Type="http://schemas.openxmlformats.org/officeDocument/2006/relationships/hyperlink" Target="http://pbs.twimg.com/profile_images/1142339834297667584/ePvOnmIh_normal.jpg" TargetMode="External"/><Relationship Id="rId5934" Type="http://schemas.openxmlformats.org/officeDocument/2006/relationships/hyperlink" Target="https://twitter.com/ytza98" TargetMode="External"/><Relationship Id="rId3485" Type="http://schemas.openxmlformats.org/officeDocument/2006/relationships/hyperlink" Target="http://pbs.twimg.com/profile_images/1223401441353707522/Sd4ea6d7_normal.jpg" TargetMode="External"/><Relationship Id="rId4536" Type="http://schemas.openxmlformats.org/officeDocument/2006/relationships/hyperlink" Target="http://pbs.twimg.com/profile_images/1222550028994203648/MkTen6c0_normal.jpg" TargetMode="External"/><Relationship Id="rId4950" Type="http://schemas.openxmlformats.org/officeDocument/2006/relationships/hyperlink" Target="https://twitter.com/ummomar2027" TargetMode="External"/><Relationship Id="rId2087" Type="http://schemas.openxmlformats.org/officeDocument/2006/relationships/hyperlink" Target="http://abs.twimg.com/images/themes/theme1/bg.png" TargetMode="External"/><Relationship Id="rId3138" Type="http://schemas.openxmlformats.org/officeDocument/2006/relationships/hyperlink" Target="http://pbs.twimg.com/profile_images/1219770166495588352/WKDpoyit_normal.jpg" TargetMode="External"/><Relationship Id="rId3552" Type="http://schemas.openxmlformats.org/officeDocument/2006/relationships/hyperlink" Target="http://pbs.twimg.com/profile_images/1065653762482741250/Dv7hhrm0_normal.jpg" TargetMode="External"/><Relationship Id="rId4603" Type="http://schemas.openxmlformats.org/officeDocument/2006/relationships/hyperlink" Target="http://pbs.twimg.com/profile_images/1183812266162036736/yMHwGMPr_normal.jpg" TargetMode="External"/><Relationship Id="rId473" Type="http://schemas.openxmlformats.org/officeDocument/2006/relationships/hyperlink" Target="https://pbs.twimg.com/profile_banners/212529548/1496926109" TargetMode="External"/><Relationship Id="rId2154" Type="http://schemas.openxmlformats.org/officeDocument/2006/relationships/hyperlink" Target="http://abs.twimg.com/images/themes/theme1/bg.png" TargetMode="External"/><Relationship Id="rId3205" Type="http://schemas.openxmlformats.org/officeDocument/2006/relationships/hyperlink" Target="http://pbs.twimg.com/profile_images/1180435520343728129/e8Rrxsiy_normal.jpg" TargetMode="External"/><Relationship Id="rId126" Type="http://schemas.openxmlformats.org/officeDocument/2006/relationships/hyperlink" Target="https://t.co/1c74ADGb4f" TargetMode="External"/><Relationship Id="rId540" Type="http://schemas.openxmlformats.org/officeDocument/2006/relationships/hyperlink" Target="https://pbs.twimg.com/profile_banners/1159524790593576960/1566777650" TargetMode="External"/><Relationship Id="rId1170" Type="http://schemas.openxmlformats.org/officeDocument/2006/relationships/hyperlink" Target="https://pbs.twimg.com/profile_banners/721562903913099264/1479155621" TargetMode="External"/><Relationship Id="rId2221" Type="http://schemas.openxmlformats.org/officeDocument/2006/relationships/hyperlink" Target="http://abs.twimg.com/images/themes/theme8/bg.gif" TargetMode="External"/><Relationship Id="rId5377" Type="http://schemas.openxmlformats.org/officeDocument/2006/relationships/hyperlink" Target="https://twitter.com/aalathbi" TargetMode="External"/><Relationship Id="rId6428" Type="http://schemas.openxmlformats.org/officeDocument/2006/relationships/hyperlink" Target="https://twitter.com/amkalmohannadi" TargetMode="External"/><Relationship Id="rId6775" Type="http://schemas.openxmlformats.org/officeDocument/2006/relationships/hyperlink" Target="https://twitter.com/o_qatar" TargetMode="External"/><Relationship Id="rId5791" Type="http://schemas.openxmlformats.org/officeDocument/2006/relationships/hyperlink" Target="https://twitter.com/vdndoh2iometwol" TargetMode="External"/><Relationship Id="rId6842" Type="http://schemas.openxmlformats.org/officeDocument/2006/relationships/hyperlink" Target="https://twitter.com/e1ljwuhia81znop" TargetMode="External"/><Relationship Id="rId1987" Type="http://schemas.openxmlformats.org/officeDocument/2006/relationships/hyperlink" Target="http://abs.twimg.com/images/themes/theme1/bg.png" TargetMode="External"/><Relationship Id="rId4393" Type="http://schemas.openxmlformats.org/officeDocument/2006/relationships/hyperlink" Target="http://pbs.twimg.com/profile_images/1116478270097301505/AVmhuLGY_normal.jpg" TargetMode="External"/><Relationship Id="rId5444" Type="http://schemas.openxmlformats.org/officeDocument/2006/relationships/hyperlink" Target="https://twitter.com/a_aln3ma92" TargetMode="External"/><Relationship Id="rId4046" Type="http://schemas.openxmlformats.org/officeDocument/2006/relationships/hyperlink" Target="http://pbs.twimg.com/profile_images/1186671976397656064/mD0jCcxY_normal.jpg" TargetMode="External"/><Relationship Id="rId4460" Type="http://schemas.openxmlformats.org/officeDocument/2006/relationships/hyperlink" Target="http://pbs.twimg.com/profile_images/1216030720407363584/ii4tMkK__normal.jpg" TargetMode="External"/><Relationship Id="rId5511" Type="http://schemas.openxmlformats.org/officeDocument/2006/relationships/hyperlink" Target="https://twitter.com/fighterqatari" TargetMode="External"/><Relationship Id="rId1707" Type="http://schemas.openxmlformats.org/officeDocument/2006/relationships/hyperlink" Target="https://pbs.twimg.com/profile_banners/2787959994/1506528492" TargetMode="External"/><Relationship Id="rId3062" Type="http://schemas.openxmlformats.org/officeDocument/2006/relationships/hyperlink" Target="http://pbs.twimg.com/profile_images/1207738949902446595/s4BPN02H_normal.jpg" TargetMode="External"/><Relationship Id="rId4113" Type="http://schemas.openxmlformats.org/officeDocument/2006/relationships/hyperlink" Target="http://pbs.twimg.com/profile_images/1095744091290300416/mtEzmU-R_normal.jpg" TargetMode="External"/><Relationship Id="rId6285" Type="http://schemas.openxmlformats.org/officeDocument/2006/relationships/hyperlink" Target="https://twitter.com/swari_" TargetMode="External"/><Relationship Id="rId3879" Type="http://schemas.openxmlformats.org/officeDocument/2006/relationships/hyperlink" Target="http://pbs.twimg.com/profile_images/1122816987221176321/p1-qfy7B_normal.png" TargetMode="External"/><Relationship Id="rId6352" Type="http://schemas.openxmlformats.org/officeDocument/2006/relationships/hyperlink" Target="https://twitter.com/commanderqtr2" TargetMode="External"/><Relationship Id="rId2895" Type="http://schemas.openxmlformats.org/officeDocument/2006/relationships/hyperlink" Target="http://abs.twimg.com/images/themes/theme1/bg.png" TargetMode="External"/><Relationship Id="rId3946" Type="http://schemas.openxmlformats.org/officeDocument/2006/relationships/hyperlink" Target="http://pbs.twimg.com/profile_images/830010818125234176/G-wiwJmk_normal.jpg" TargetMode="External"/><Relationship Id="rId6005" Type="http://schemas.openxmlformats.org/officeDocument/2006/relationships/hyperlink" Target="https://twitter.com/busara22" TargetMode="External"/><Relationship Id="rId867" Type="http://schemas.openxmlformats.org/officeDocument/2006/relationships/hyperlink" Target="https://pbs.twimg.com/profile_banners/229244675/1411133311" TargetMode="External"/><Relationship Id="rId1497" Type="http://schemas.openxmlformats.org/officeDocument/2006/relationships/hyperlink" Target="https://pbs.twimg.com/profile_banners/2318287649/1500215557" TargetMode="External"/><Relationship Id="rId2548" Type="http://schemas.openxmlformats.org/officeDocument/2006/relationships/hyperlink" Target="http://abs.twimg.com/images/themes/theme8/bg.gif" TargetMode="External"/><Relationship Id="rId2962" Type="http://schemas.openxmlformats.org/officeDocument/2006/relationships/hyperlink" Target="http://abs.twimg.com/images/themes/theme1/bg.png" TargetMode="External"/><Relationship Id="rId934" Type="http://schemas.openxmlformats.org/officeDocument/2006/relationships/hyperlink" Target="https://pbs.twimg.com/profile_banners/2205911561/1578720454" TargetMode="External"/><Relationship Id="rId1564" Type="http://schemas.openxmlformats.org/officeDocument/2006/relationships/hyperlink" Target="https://pbs.twimg.com/profile_banners/339832596/1450648912" TargetMode="External"/><Relationship Id="rId2615" Type="http://schemas.openxmlformats.org/officeDocument/2006/relationships/hyperlink" Target="http://abs.twimg.com/images/themes/theme16/bg.gif" TargetMode="External"/><Relationship Id="rId5021" Type="http://schemas.openxmlformats.org/officeDocument/2006/relationships/hyperlink" Target="https://twitter.com/eman_enaizat" TargetMode="External"/><Relationship Id="rId1217" Type="http://schemas.openxmlformats.org/officeDocument/2006/relationships/hyperlink" Target="https://pbs.twimg.com/profile_banners/1046393549095399424/1574539422" TargetMode="External"/><Relationship Id="rId1631" Type="http://schemas.openxmlformats.org/officeDocument/2006/relationships/hyperlink" Target="https://pbs.twimg.com/profile_banners/604756209/1525784192" TargetMode="External"/><Relationship Id="rId4787" Type="http://schemas.openxmlformats.org/officeDocument/2006/relationships/hyperlink" Target="http://pbs.twimg.com/profile_images/1074962128417841152/C776TMKv_normal.jpg" TargetMode="External"/><Relationship Id="rId5838" Type="http://schemas.openxmlformats.org/officeDocument/2006/relationships/hyperlink" Target="https://twitter.com/subaieyy" TargetMode="External"/><Relationship Id="rId3389" Type="http://schemas.openxmlformats.org/officeDocument/2006/relationships/hyperlink" Target="http://pbs.twimg.com/profile_images/1216437408121516032/r5D5Bjcf_normal.jpg" TargetMode="External"/><Relationship Id="rId3456" Type="http://schemas.openxmlformats.org/officeDocument/2006/relationships/hyperlink" Target="http://pbs.twimg.com/profile_images/729029420753793024/FTghQ33u_normal.jpg" TargetMode="External"/><Relationship Id="rId4854" Type="http://schemas.openxmlformats.org/officeDocument/2006/relationships/hyperlink" Target="http://pbs.twimg.com/profile_images/872786492938047488/SF74yXDE_normal.jpg" TargetMode="External"/><Relationship Id="rId5905" Type="http://schemas.openxmlformats.org/officeDocument/2006/relationships/hyperlink" Target="https://twitter.com/almisk12" TargetMode="External"/><Relationship Id="rId377" Type="http://schemas.openxmlformats.org/officeDocument/2006/relationships/hyperlink" Target="https://pbs.twimg.com/profile_banners/882300328351154177/1507322124" TargetMode="External"/><Relationship Id="rId2058" Type="http://schemas.openxmlformats.org/officeDocument/2006/relationships/hyperlink" Target="http://abs.twimg.com/images/themes/theme1/bg.png" TargetMode="External"/><Relationship Id="rId3109" Type="http://schemas.openxmlformats.org/officeDocument/2006/relationships/hyperlink" Target="http://pbs.twimg.com/profile_images/1220318105437646850/0pJ5HsW3_normal.jpg" TargetMode="External"/><Relationship Id="rId3870" Type="http://schemas.openxmlformats.org/officeDocument/2006/relationships/hyperlink" Target="http://pbs.twimg.com/profile_images/884056137015971840/DgYiOAvo_normal.jpg" TargetMode="External"/><Relationship Id="rId4507" Type="http://schemas.openxmlformats.org/officeDocument/2006/relationships/hyperlink" Target="http://pbs.twimg.com/profile_images/1186608018475175937/7tPkaK2t_normal.jpg" TargetMode="External"/><Relationship Id="rId4921" Type="http://schemas.openxmlformats.org/officeDocument/2006/relationships/hyperlink" Target="http://pbs.twimg.com/profile_images/1148303464558202882/f6zpBLPR_normal.jpg" TargetMode="External"/><Relationship Id="rId791" Type="http://schemas.openxmlformats.org/officeDocument/2006/relationships/hyperlink" Target="https://pbs.twimg.com/profile_banners/1215011678187855874/1578691225" TargetMode="External"/><Relationship Id="rId1074" Type="http://schemas.openxmlformats.org/officeDocument/2006/relationships/hyperlink" Target="https://pbs.twimg.com/profile_banners/1116641956849963008/1555066285" TargetMode="External"/><Relationship Id="rId2472" Type="http://schemas.openxmlformats.org/officeDocument/2006/relationships/hyperlink" Target="http://abs.twimg.com/images/themes/theme1/bg.png" TargetMode="External"/><Relationship Id="rId3523" Type="http://schemas.openxmlformats.org/officeDocument/2006/relationships/hyperlink" Target="http://pbs.twimg.com/profile_images/847765419700219904/NZE9RAVF_normal.jpg" TargetMode="External"/><Relationship Id="rId6679" Type="http://schemas.openxmlformats.org/officeDocument/2006/relationships/hyperlink" Target="https://twitter.com/jwan55008044" TargetMode="External"/><Relationship Id="rId444" Type="http://schemas.openxmlformats.org/officeDocument/2006/relationships/hyperlink" Target="https://pbs.twimg.com/profile_banners/1177965647160107009/1573238687" TargetMode="External"/><Relationship Id="rId2125" Type="http://schemas.openxmlformats.org/officeDocument/2006/relationships/hyperlink" Target="http://abs.twimg.com/images/themes/theme16/bg.gif" TargetMode="External"/><Relationship Id="rId5695" Type="http://schemas.openxmlformats.org/officeDocument/2006/relationships/hyperlink" Target="https://twitter.com/i87aa" TargetMode="External"/><Relationship Id="rId6746" Type="http://schemas.openxmlformats.org/officeDocument/2006/relationships/hyperlink" Target="https://twitter.com/a_h_ma01" TargetMode="External"/><Relationship Id="rId511" Type="http://schemas.openxmlformats.org/officeDocument/2006/relationships/hyperlink" Target="https://pbs.twimg.com/profile_banners/801506666999119886/1580218212" TargetMode="External"/><Relationship Id="rId1141" Type="http://schemas.openxmlformats.org/officeDocument/2006/relationships/hyperlink" Target="https://pbs.twimg.com/profile_banners/1187601284611923968/1571998702" TargetMode="External"/><Relationship Id="rId4297" Type="http://schemas.openxmlformats.org/officeDocument/2006/relationships/hyperlink" Target="http://pbs.twimg.com/profile_images/1223211375138344960/O9VZ8nhU_normal.jpg" TargetMode="External"/><Relationship Id="rId5348" Type="http://schemas.openxmlformats.org/officeDocument/2006/relationships/hyperlink" Target="https://twitter.com/nassershbib" TargetMode="External"/><Relationship Id="rId5762" Type="http://schemas.openxmlformats.org/officeDocument/2006/relationships/hyperlink" Target="https://twitter.com/lmayassaa" TargetMode="External"/><Relationship Id="rId6813" Type="http://schemas.openxmlformats.org/officeDocument/2006/relationships/hyperlink" Target="https://twitter.com/mnwadaanii" TargetMode="External"/><Relationship Id="rId4364" Type="http://schemas.openxmlformats.org/officeDocument/2006/relationships/hyperlink" Target="http://pbs.twimg.com/profile_images/1222268725077954561/aI9s-bng_normal.jpg" TargetMode="External"/><Relationship Id="rId5415" Type="http://schemas.openxmlformats.org/officeDocument/2006/relationships/hyperlink" Target="https://twitter.com/n0nam60" TargetMode="External"/><Relationship Id="rId1958" Type="http://schemas.openxmlformats.org/officeDocument/2006/relationships/hyperlink" Target="http://abs.twimg.com/images/themes/theme1/bg.png" TargetMode="External"/><Relationship Id="rId3380" Type="http://schemas.openxmlformats.org/officeDocument/2006/relationships/hyperlink" Target="http://pbs.twimg.com/profile_images/55629953/wh_408025247_normal.jpg" TargetMode="External"/><Relationship Id="rId4017" Type="http://schemas.openxmlformats.org/officeDocument/2006/relationships/hyperlink" Target="http://pbs.twimg.com/profile_images/1001268605953200128/h6JOiIHj_normal.jpg" TargetMode="External"/><Relationship Id="rId4431" Type="http://schemas.openxmlformats.org/officeDocument/2006/relationships/hyperlink" Target="http://pbs.twimg.com/profile_images/1053411393792286721/CJFWmYSH_normal.jpg" TargetMode="External"/><Relationship Id="rId3033" Type="http://schemas.openxmlformats.org/officeDocument/2006/relationships/hyperlink" Target="http://abs.twimg.com/sticky/default_profile_images/default_profile_normal.png" TargetMode="External"/><Relationship Id="rId6189" Type="http://schemas.openxmlformats.org/officeDocument/2006/relationships/hyperlink" Target="https://twitter.com/qtrbomattar" TargetMode="External"/><Relationship Id="rId2799" Type="http://schemas.openxmlformats.org/officeDocument/2006/relationships/hyperlink" Target="http://abs.twimg.com/images/themes/theme1/bg.png" TargetMode="External"/><Relationship Id="rId3100" Type="http://schemas.openxmlformats.org/officeDocument/2006/relationships/hyperlink" Target="http://pbs.twimg.com/profile_images/867851610654994432/Cv3yvVZM_normal.jpg" TargetMode="External"/><Relationship Id="rId6256" Type="http://schemas.openxmlformats.org/officeDocument/2006/relationships/hyperlink" Target="https://twitter.com/baynwar" TargetMode="External"/><Relationship Id="rId6670" Type="http://schemas.openxmlformats.org/officeDocument/2006/relationships/hyperlink" Target="https://twitter.com/nooraalali" TargetMode="External"/><Relationship Id="rId2866" Type="http://schemas.openxmlformats.org/officeDocument/2006/relationships/hyperlink" Target="http://abs.twimg.com/images/themes/theme6/bg.gif" TargetMode="External"/><Relationship Id="rId3917" Type="http://schemas.openxmlformats.org/officeDocument/2006/relationships/hyperlink" Target="http://pbs.twimg.com/profile_images/1222469742088331264/A-IHLO0v_normal.jpg" TargetMode="External"/><Relationship Id="rId5272" Type="http://schemas.openxmlformats.org/officeDocument/2006/relationships/hyperlink" Target="https://twitter.com/khulaifishaikha" TargetMode="External"/><Relationship Id="rId6323" Type="http://schemas.openxmlformats.org/officeDocument/2006/relationships/hyperlink" Target="https://twitter.com/a5t_a5oha" TargetMode="External"/><Relationship Id="rId838" Type="http://schemas.openxmlformats.org/officeDocument/2006/relationships/hyperlink" Target="https://pbs.twimg.com/profile_banners/803894504898097152/1578342609" TargetMode="External"/><Relationship Id="rId1468" Type="http://schemas.openxmlformats.org/officeDocument/2006/relationships/hyperlink" Target="https://pbs.twimg.com/profile_banners/757814222/1545689704" TargetMode="External"/><Relationship Id="rId1882" Type="http://schemas.openxmlformats.org/officeDocument/2006/relationships/hyperlink" Target="http://abs.twimg.com/images/themes/theme1/bg.png" TargetMode="External"/><Relationship Id="rId2519" Type="http://schemas.openxmlformats.org/officeDocument/2006/relationships/hyperlink" Target="http://abs.twimg.com/images/themes/theme1/bg.png" TargetMode="External"/><Relationship Id="rId1535" Type="http://schemas.openxmlformats.org/officeDocument/2006/relationships/hyperlink" Target="https://pbs.twimg.com/profile_banners/722667870598098944/1540239980" TargetMode="External"/><Relationship Id="rId2933" Type="http://schemas.openxmlformats.org/officeDocument/2006/relationships/hyperlink" Target="http://abs.twimg.com/images/themes/theme1/bg.png" TargetMode="External"/><Relationship Id="rId905" Type="http://schemas.openxmlformats.org/officeDocument/2006/relationships/hyperlink" Target="https://pbs.twimg.com/profile_banners/554220054/1460795594" TargetMode="External"/><Relationship Id="rId1602" Type="http://schemas.openxmlformats.org/officeDocument/2006/relationships/hyperlink" Target="https://pbs.twimg.com/profile_banners/2782124514/1580341380" TargetMode="External"/><Relationship Id="rId4758" Type="http://schemas.openxmlformats.org/officeDocument/2006/relationships/hyperlink" Target="http://pbs.twimg.com/profile_images/1193253050284204035/K4yznvSz_normal.jpg" TargetMode="External"/><Relationship Id="rId5809" Type="http://schemas.openxmlformats.org/officeDocument/2006/relationships/hyperlink" Target="https://twitter.com/zoooz181818" TargetMode="External"/><Relationship Id="rId6180" Type="http://schemas.openxmlformats.org/officeDocument/2006/relationships/hyperlink" Target="https://twitter.com/iammehola" TargetMode="External"/><Relationship Id="rId3774" Type="http://schemas.openxmlformats.org/officeDocument/2006/relationships/hyperlink" Target="http://pbs.twimg.com/profile_images/887730621690269696/_amChQs__normal.jpg" TargetMode="External"/><Relationship Id="rId4825" Type="http://schemas.openxmlformats.org/officeDocument/2006/relationships/hyperlink" Target="http://pbs.twimg.com/profile_images/1222817114626519040/FTomVIjr_normal.jpg" TargetMode="External"/><Relationship Id="rId695" Type="http://schemas.openxmlformats.org/officeDocument/2006/relationships/hyperlink" Target="https://pbs.twimg.com/profile_banners/1965453956/1451582594" TargetMode="External"/><Relationship Id="rId2376" Type="http://schemas.openxmlformats.org/officeDocument/2006/relationships/hyperlink" Target="http://abs.twimg.com/images/themes/theme1/bg.png" TargetMode="External"/><Relationship Id="rId2790" Type="http://schemas.openxmlformats.org/officeDocument/2006/relationships/hyperlink" Target="http://abs.twimg.com/images/themes/theme1/bg.png" TargetMode="External"/><Relationship Id="rId3427" Type="http://schemas.openxmlformats.org/officeDocument/2006/relationships/hyperlink" Target="http://pbs.twimg.com/profile_images/1168998961660735488/JvA4O1hz_normal.jpg" TargetMode="External"/><Relationship Id="rId3841" Type="http://schemas.openxmlformats.org/officeDocument/2006/relationships/hyperlink" Target="http://pbs.twimg.com/profile_images/1207280399434616834/-IBlJCQx_normal.jpg" TargetMode="External"/><Relationship Id="rId348" Type="http://schemas.openxmlformats.org/officeDocument/2006/relationships/hyperlink" Target="https://pbs.twimg.com/profile_banners/563621511/1560075227" TargetMode="External"/><Relationship Id="rId762" Type="http://schemas.openxmlformats.org/officeDocument/2006/relationships/hyperlink" Target="https://pbs.twimg.com/profile_banners/909827048/1366572213" TargetMode="External"/><Relationship Id="rId1392" Type="http://schemas.openxmlformats.org/officeDocument/2006/relationships/hyperlink" Target="https://pbs.twimg.com/profile_banners/1123666392480395264/1580507342" TargetMode="External"/><Relationship Id="rId2029" Type="http://schemas.openxmlformats.org/officeDocument/2006/relationships/hyperlink" Target="http://abs.twimg.com/images/themes/theme1/bg.png" TargetMode="External"/><Relationship Id="rId2443" Type="http://schemas.openxmlformats.org/officeDocument/2006/relationships/hyperlink" Target="http://abs.twimg.com/images/themes/theme1/bg.png" TargetMode="External"/><Relationship Id="rId5599" Type="http://schemas.openxmlformats.org/officeDocument/2006/relationships/hyperlink" Target="https://twitter.com/__l4xxt" TargetMode="External"/><Relationship Id="rId415" Type="http://schemas.openxmlformats.org/officeDocument/2006/relationships/hyperlink" Target="https://pbs.twimg.com/profile_banners/491609176/1577554365" TargetMode="External"/><Relationship Id="rId1045" Type="http://schemas.openxmlformats.org/officeDocument/2006/relationships/hyperlink" Target="https://pbs.twimg.com/profile_banners/1037726682/1580330907" TargetMode="External"/><Relationship Id="rId2510" Type="http://schemas.openxmlformats.org/officeDocument/2006/relationships/hyperlink" Target="http://abs.twimg.com/images/themes/theme1/bg.png" TargetMode="External"/><Relationship Id="rId5666" Type="http://schemas.openxmlformats.org/officeDocument/2006/relationships/hyperlink" Target="https://twitter.com/aaabby_01" TargetMode="External"/><Relationship Id="rId1112" Type="http://schemas.openxmlformats.org/officeDocument/2006/relationships/hyperlink" Target="https://pbs.twimg.com/profile_banners/486314192/1574529756" TargetMode="External"/><Relationship Id="rId4268" Type="http://schemas.openxmlformats.org/officeDocument/2006/relationships/hyperlink" Target="http://pbs.twimg.com/profile_images/1220470082343751681/AS0OXext_normal.jpg" TargetMode="External"/><Relationship Id="rId5319" Type="http://schemas.openxmlformats.org/officeDocument/2006/relationships/hyperlink" Target="https://twitter.com/khalifabinessa" TargetMode="External"/><Relationship Id="rId6717" Type="http://schemas.openxmlformats.org/officeDocument/2006/relationships/hyperlink" Target="https://twitter.com/k_althani_qa" TargetMode="External"/><Relationship Id="rId3284" Type="http://schemas.openxmlformats.org/officeDocument/2006/relationships/hyperlink" Target="http://pbs.twimg.com/profile_images/1219346904838033408/3M0tENl6_normal.jpg" TargetMode="External"/><Relationship Id="rId4682" Type="http://schemas.openxmlformats.org/officeDocument/2006/relationships/hyperlink" Target="http://pbs.twimg.com/profile_images/1074045374774603778/r1RMPUdb_normal.jpg" TargetMode="External"/><Relationship Id="rId5733" Type="http://schemas.openxmlformats.org/officeDocument/2006/relationships/hyperlink" Target="https://twitter.com/hamadlahdan" TargetMode="External"/><Relationship Id="rId1929" Type="http://schemas.openxmlformats.org/officeDocument/2006/relationships/hyperlink" Target="http://abs.twimg.com/images/themes/theme1/bg.png" TargetMode="External"/><Relationship Id="rId4335" Type="http://schemas.openxmlformats.org/officeDocument/2006/relationships/hyperlink" Target="http://pbs.twimg.com/profile_images/867828687038763010/RFsulVtM_normal.jpg" TargetMode="External"/><Relationship Id="rId5800" Type="http://schemas.openxmlformats.org/officeDocument/2006/relationships/hyperlink" Target="https://twitter.com/f6f62002" TargetMode="External"/><Relationship Id="rId3351" Type="http://schemas.openxmlformats.org/officeDocument/2006/relationships/hyperlink" Target="http://pbs.twimg.com/profile_images/1003069196983590912/SxYPiEsr_normal.jpg" TargetMode="External"/><Relationship Id="rId4402" Type="http://schemas.openxmlformats.org/officeDocument/2006/relationships/hyperlink" Target="http://pbs.twimg.com/profile_images/893662607290257408/EWr4Vy6E_normal.jpg" TargetMode="External"/><Relationship Id="rId272" Type="http://schemas.openxmlformats.org/officeDocument/2006/relationships/hyperlink" Target="https://t.co/1TYIZbaHb0" TargetMode="External"/><Relationship Id="rId3004" Type="http://schemas.openxmlformats.org/officeDocument/2006/relationships/hyperlink" Target="http://pbs.twimg.com/profile_images/948222862271291393/7-mdjaP3_normal.jpg" TargetMode="External"/><Relationship Id="rId6574" Type="http://schemas.openxmlformats.org/officeDocument/2006/relationships/hyperlink" Target="https://twitter.com/aishaaalmeer" TargetMode="External"/><Relationship Id="rId2020" Type="http://schemas.openxmlformats.org/officeDocument/2006/relationships/hyperlink" Target="http://abs.twimg.com/images/themes/theme1/bg.png" TargetMode="External"/><Relationship Id="rId5176" Type="http://schemas.openxmlformats.org/officeDocument/2006/relationships/hyperlink" Target="https://twitter.com/nxrra" TargetMode="External"/><Relationship Id="rId5590" Type="http://schemas.openxmlformats.org/officeDocument/2006/relationships/hyperlink" Target="https://twitter.com/yourlocalameena" TargetMode="External"/><Relationship Id="rId6227" Type="http://schemas.openxmlformats.org/officeDocument/2006/relationships/hyperlink" Target="https://twitter.com/alijass03282972" TargetMode="External"/><Relationship Id="rId6641" Type="http://schemas.openxmlformats.org/officeDocument/2006/relationships/hyperlink" Target="https://twitter.com/mohannadiqatar" TargetMode="External"/><Relationship Id="rId4192" Type="http://schemas.openxmlformats.org/officeDocument/2006/relationships/hyperlink" Target="http://pbs.twimg.com/profile_images/1210950192238940160/3n_GXyY5_normal.jpg" TargetMode="External"/><Relationship Id="rId5243" Type="http://schemas.openxmlformats.org/officeDocument/2006/relationships/hyperlink" Target="https://twitter.com/aknaish1" TargetMode="External"/><Relationship Id="rId1786" Type="http://schemas.openxmlformats.org/officeDocument/2006/relationships/hyperlink" Target="https://pbs.twimg.com/profile_banners/366689252/1579919470" TargetMode="External"/><Relationship Id="rId2837" Type="http://schemas.openxmlformats.org/officeDocument/2006/relationships/hyperlink" Target="http://abs.twimg.com/images/themes/theme1/bg.png" TargetMode="External"/><Relationship Id="rId78" Type="http://schemas.openxmlformats.org/officeDocument/2006/relationships/hyperlink" Target="https://t.co/RSN3MPsWJh" TargetMode="External"/><Relationship Id="rId809" Type="http://schemas.openxmlformats.org/officeDocument/2006/relationships/hyperlink" Target="https://pbs.twimg.com/profile_banners/751905062792859649/1560727449" TargetMode="External"/><Relationship Id="rId1439" Type="http://schemas.openxmlformats.org/officeDocument/2006/relationships/hyperlink" Target="https://pbs.twimg.com/profile_banners/4751418250/1573164313" TargetMode="External"/><Relationship Id="rId1853" Type="http://schemas.openxmlformats.org/officeDocument/2006/relationships/hyperlink" Target="http://abs.twimg.com/images/themes/theme1/bg.png" TargetMode="External"/><Relationship Id="rId2904" Type="http://schemas.openxmlformats.org/officeDocument/2006/relationships/hyperlink" Target="http://abs.twimg.com/images/themes/theme1/bg.png" TargetMode="External"/><Relationship Id="rId5310" Type="http://schemas.openxmlformats.org/officeDocument/2006/relationships/hyperlink" Target="https://twitter.com/i3bdel3ziz" TargetMode="External"/><Relationship Id="rId1506" Type="http://schemas.openxmlformats.org/officeDocument/2006/relationships/hyperlink" Target="https://pbs.twimg.com/profile_banners/379403369/1517582995" TargetMode="External"/><Relationship Id="rId1920" Type="http://schemas.openxmlformats.org/officeDocument/2006/relationships/hyperlink" Target="http://abs.twimg.com/images/themes/theme1/bg.png" TargetMode="External"/><Relationship Id="rId3678" Type="http://schemas.openxmlformats.org/officeDocument/2006/relationships/hyperlink" Target="http://pbs.twimg.com/profile_images/1222993559927820288/IiTgBysL_normal.jpg" TargetMode="External"/><Relationship Id="rId4729" Type="http://schemas.openxmlformats.org/officeDocument/2006/relationships/hyperlink" Target="http://pbs.twimg.com/profile_images/1156288827356602369/eP95_lXE_normal.jpg" TargetMode="External"/><Relationship Id="rId6084" Type="http://schemas.openxmlformats.org/officeDocument/2006/relationships/hyperlink" Target="https://twitter.com/mybiues" TargetMode="External"/><Relationship Id="rId599" Type="http://schemas.openxmlformats.org/officeDocument/2006/relationships/hyperlink" Target="https://pbs.twimg.com/profile_banners/145561497/1386083720" TargetMode="External"/><Relationship Id="rId2694" Type="http://schemas.openxmlformats.org/officeDocument/2006/relationships/hyperlink" Target="http://abs.twimg.com/images/themes/theme17/bg.gif" TargetMode="External"/><Relationship Id="rId3745" Type="http://schemas.openxmlformats.org/officeDocument/2006/relationships/hyperlink" Target="http://pbs.twimg.com/profile_images/1167291569591865344/r--7b7Te_normal.jpg" TargetMode="External"/><Relationship Id="rId6151" Type="http://schemas.openxmlformats.org/officeDocument/2006/relationships/hyperlink" Target="https://twitter.com/qataruniversity" TargetMode="External"/><Relationship Id="rId666" Type="http://schemas.openxmlformats.org/officeDocument/2006/relationships/hyperlink" Target="https://pbs.twimg.com/profile_banners/3080758341/1440468497" TargetMode="External"/><Relationship Id="rId1296" Type="http://schemas.openxmlformats.org/officeDocument/2006/relationships/hyperlink" Target="https://pbs.twimg.com/profile_banners/1129096541971656704/1568779995" TargetMode="External"/><Relationship Id="rId2347" Type="http://schemas.openxmlformats.org/officeDocument/2006/relationships/hyperlink" Target="http://abs.twimg.com/images/themes/theme1/bg.png" TargetMode="External"/><Relationship Id="rId319" Type="http://schemas.openxmlformats.org/officeDocument/2006/relationships/hyperlink" Target="https://pbs.twimg.com/profile_banners/899701604064141314/1507257438" TargetMode="External"/><Relationship Id="rId1363" Type="http://schemas.openxmlformats.org/officeDocument/2006/relationships/hyperlink" Target="https://pbs.twimg.com/profile_banners/887083448837472258/1580495394" TargetMode="External"/><Relationship Id="rId2761" Type="http://schemas.openxmlformats.org/officeDocument/2006/relationships/hyperlink" Target="http://abs.twimg.com/images/themes/theme1/bg.png" TargetMode="External"/><Relationship Id="rId3812" Type="http://schemas.openxmlformats.org/officeDocument/2006/relationships/hyperlink" Target="http://pbs.twimg.com/profile_images/1144569475271987200/m75IfvRO_normal.jpg" TargetMode="External"/><Relationship Id="rId733" Type="http://schemas.openxmlformats.org/officeDocument/2006/relationships/hyperlink" Target="https://pbs.twimg.com/profile_banners/2700147240/1407999287" TargetMode="External"/><Relationship Id="rId1016" Type="http://schemas.openxmlformats.org/officeDocument/2006/relationships/hyperlink" Target="https://pbs.twimg.com/profile_banners/775751450026704896/1577920385" TargetMode="External"/><Relationship Id="rId2414" Type="http://schemas.openxmlformats.org/officeDocument/2006/relationships/hyperlink" Target="http://abs.twimg.com/images/themes/theme1/bg.png" TargetMode="External"/><Relationship Id="rId5984" Type="http://schemas.openxmlformats.org/officeDocument/2006/relationships/hyperlink" Target="https://twitter.com/almayassahamad" TargetMode="External"/><Relationship Id="rId800" Type="http://schemas.openxmlformats.org/officeDocument/2006/relationships/hyperlink" Target="https://pbs.twimg.com/profile_banners/1100102777500590082/1572282568" TargetMode="External"/><Relationship Id="rId1430" Type="http://schemas.openxmlformats.org/officeDocument/2006/relationships/hyperlink" Target="https://pbs.twimg.com/profile_banners/609818993/1580241200" TargetMode="External"/><Relationship Id="rId4586" Type="http://schemas.openxmlformats.org/officeDocument/2006/relationships/hyperlink" Target="http://pbs.twimg.com/profile_images/1166309936063766530/VCywxBmV_normal.jpg" TargetMode="External"/><Relationship Id="rId5637" Type="http://schemas.openxmlformats.org/officeDocument/2006/relationships/hyperlink" Target="https://twitter.com/lonelydreamer25" TargetMode="External"/><Relationship Id="rId3188" Type="http://schemas.openxmlformats.org/officeDocument/2006/relationships/hyperlink" Target="http://pbs.twimg.com/profile_images/1218474136785256448/px5KA_z4_normal.jpg" TargetMode="External"/><Relationship Id="rId4239" Type="http://schemas.openxmlformats.org/officeDocument/2006/relationships/hyperlink" Target="http://pbs.twimg.com/profile_images/1223022179777941506/c_g41OPF_normal.jpg" TargetMode="External"/><Relationship Id="rId4653" Type="http://schemas.openxmlformats.org/officeDocument/2006/relationships/hyperlink" Target="http://pbs.twimg.com/profile_images/1219764721928241153/7gfVH22S_normal.jpg" TargetMode="External"/><Relationship Id="rId5704" Type="http://schemas.openxmlformats.org/officeDocument/2006/relationships/hyperlink" Target="https://twitter.com/thehajrei" TargetMode="External"/><Relationship Id="rId3255" Type="http://schemas.openxmlformats.org/officeDocument/2006/relationships/hyperlink" Target="http://pbs.twimg.com/profile_images/1169209184040226820/o_S5eofD_normal.jpg" TargetMode="External"/><Relationship Id="rId4306" Type="http://schemas.openxmlformats.org/officeDocument/2006/relationships/hyperlink" Target="http://pbs.twimg.com/profile_images/754160653418594308/cj2PSN5x_normal.jpg" TargetMode="External"/><Relationship Id="rId4720" Type="http://schemas.openxmlformats.org/officeDocument/2006/relationships/hyperlink" Target="http://pbs.twimg.com/profile_images/1221403993282371585/rV9u1RUA_normal.jpg" TargetMode="External"/><Relationship Id="rId176" Type="http://schemas.openxmlformats.org/officeDocument/2006/relationships/hyperlink" Target="https://t.co/N3ynVJLmJK" TargetMode="External"/><Relationship Id="rId590" Type="http://schemas.openxmlformats.org/officeDocument/2006/relationships/hyperlink" Target="https://pbs.twimg.com/profile_banners/33639255/1569270627" TargetMode="External"/><Relationship Id="rId2271" Type="http://schemas.openxmlformats.org/officeDocument/2006/relationships/hyperlink" Target="http://abs.twimg.com/images/themes/theme13/bg.gif" TargetMode="External"/><Relationship Id="rId3322" Type="http://schemas.openxmlformats.org/officeDocument/2006/relationships/hyperlink" Target="http://pbs.twimg.com/profile_images/1006087754021605376/Ra1YkH-C_normal.jpg" TargetMode="External"/><Relationship Id="rId6478" Type="http://schemas.openxmlformats.org/officeDocument/2006/relationships/hyperlink" Target="https://twitter.com/kmedia84" TargetMode="External"/><Relationship Id="rId243" Type="http://schemas.openxmlformats.org/officeDocument/2006/relationships/hyperlink" Target="https://t.co/6C23tVYbyQ" TargetMode="External"/><Relationship Id="rId5494" Type="http://schemas.openxmlformats.org/officeDocument/2006/relationships/hyperlink" Target="https://twitter.com/wesam_zourob" TargetMode="External"/><Relationship Id="rId310" Type="http://schemas.openxmlformats.org/officeDocument/2006/relationships/hyperlink" Target="https://pbs.twimg.com/profile_banners/384907195/1425660800" TargetMode="External"/><Relationship Id="rId4096" Type="http://schemas.openxmlformats.org/officeDocument/2006/relationships/hyperlink" Target="http://abs.twimg.com/sticky/default_profile_images/default_profile_normal.png" TargetMode="External"/><Relationship Id="rId5147" Type="http://schemas.openxmlformats.org/officeDocument/2006/relationships/hyperlink" Target="https://twitter.com/iyop8zy6tw55rag" TargetMode="External"/><Relationship Id="rId6545" Type="http://schemas.openxmlformats.org/officeDocument/2006/relationships/hyperlink" Target="https://twitter.com/mbs999987" TargetMode="External"/><Relationship Id="rId5561" Type="http://schemas.openxmlformats.org/officeDocument/2006/relationships/hyperlink" Target="https://twitter.com/illtrojan" TargetMode="External"/><Relationship Id="rId6612" Type="http://schemas.openxmlformats.org/officeDocument/2006/relationships/hyperlink" Target="https://twitter.com/anaqatari" TargetMode="External"/><Relationship Id="rId1757" Type="http://schemas.openxmlformats.org/officeDocument/2006/relationships/hyperlink" Target="https://pbs.twimg.com/profile_banners/344529982/1506417530" TargetMode="External"/><Relationship Id="rId2808" Type="http://schemas.openxmlformats.org/officeDocument/2006/relationships/hyperlink" Target="http://abs.twimg.com/images/themes/theme13/bg.gif" TargetMode="External"/><Relationship Id="rId4163" Type="http://schemas.openxmlformats.org/officeDocument/2006/relationships/hyperlink" Target="http://pbs.twimg.com/profile_images/1133874128514162689/StGdNb10_normal.jpg" TargetMode="External"/><Relationship Id="rId5214" Type="http://schemas.openxmlformats.org/officeDocument/2006/relationships/hyperlink" Target="https://twitter.com/lawgirlqatar" TargetMode="External"/><Relationship Id="rId49" Type="http://schemas.openxmlformats.org/officeDocument/2006/relationships/hyperlink" Target="https://t.co/5Nk9OHFrQj" TargetMode="External"/><Relationship Id="rId1824" Type="http://schemas.openxmlformats.org/officeDocument/2006/relationships/hyperlink" Target="https://pbs.twimg.com/profile_banners/600478629/1520151315" TargetMode="External"/><Relationship Id="rId4230" Type="http://schemas.openxmlformats.org/officeDocument/2006/relationships/hyperlink" Target="http://pbs.twimg.com/profile_images/1207581373055340546/uxDpoqfe_normal.jpg" TargetMode="External"/><Relationship Id="rId2598" Type="http://schemas.openxmlformats.org/officeDocument/2006/relationships/hyperlink" Target="http://abs.twimg.com/images/themes/theme1/bg.png" TargetMode="External"/><Relationship Id="rId3996" Type="http://schemas.openxmlformats.org/officeDocument/2006/relationships/hyperlink" Target="http://pbs.twimg.com/profile_images/1147279143102533632/m085C0Tj_normal.jpg" TargetMode="External"/><Relationship Id="rId6055" Type="http://schemas.openxmlformats.org/officeDocument/2006/relationships/hyperlink" Target="https://twitter.com/maashail10" TargetMode="External"/><Relationship Id="rId3649" Type="http://schemas.openxmlformats.org/officeDocument/2006/relationships/hyperlink" Target="http://pbs.twimg.com/profile_images/378800000190337603/54e7b75fef1e2f3cbc9d7ef0a2143f47_normal.jpeg" TargetMode="External"/><Relationship Id="rId5071" Type="http://schemas.openxmlformats.org/officeDocument/2006/relationships/hyperlink" Target="https://twitter.com/rosealashwal" TargetMode="External"/><Relationship Id="rId6122" Type="http://schemas.openxmlformats.org/officeDocument/2006/relationships/hyperlink" Target="https://twitter.com/okrrrrrrrrrrrr" TargetMode="External"/><Relationship Id="rId984" Type="http://schemas.openxmlformats.org/officeDocument/2006/relationships/hyperlink" Target="https://pbs.twimg.com/profile_banners/1104636077434916864/1580030283" TargetMode="External"/><Relationship Id="rId2665" Type="http://schemas.openxmlformats.org/officeDocument/2006/relationships/hyperlink" Target="http://abs.twimg.com/images/themes/theme1/bg.png" TargetMode="External"/><Relationship Id="rId3716" Type="http://schemas.openxmlformats.org/officeDocument/2006/relationships/hyperlink" Target="http://pbs.twimg.com/profile_images/1198750949222866944/FElEc17E_normal.jpg" TargetMode="External"/><Relationship Id="rId637" Type="http://schemas.openxmlformats.org/officeDocument/2006/relationships/hyperlink" Target="https://pbs.twimg.com/profile_banners/695658709096259584/1579875439" TargetMode="External"/><Relationship Id="rId1267" Type="http://schemas.openxmlformats.org/officeDocument/2006/relationships/hyperlink" Target="https://pbs.twimg.com/profile_banners/3287101891/1575687696" TargetMode="External"/><Relationship Id="rId1681" Type="http://schemas.openxmlformats.org/officeDocument/2006/relationships/hyperlink" Target="https://pbs.twimg.com/profile_banners/867155503046160386/1496716311" TargetMode="External"/><Relationship Id="rId2318" Type="http://schemas.openxmlformats.org/officeDocument/2006/relationships/hyperlink" Target="http://abs.twimg.com/images/themes/theme1/bg.png" TargetMode="External"/><Relationship Id="rId2732" Type="http://schemas.openxmlformats.org/officeDocument/2006/relationships/hyperlink" Target="http://abs.twimg.com/images/themes/theme1/bg.png" TargetMode="External"/><Relationship Id="rId5888" Type="http://schemas.openxmlformats.org/officeDocument/2006/relationships/hyperlink" Target="https://twitter.com/fahadqat999" TargetMode="External"/><Relationship Id="rId704" Type="http://schemas.openxmlformats.org/officeDocument/2006/relationships/hyperlink" Target="https://pbs.twimg.com/profile_banners/4045904127/1549358808" TargetMode="External"/><Relationship Id="rId1334" Type="http://schemas.openxmlformats.org/officeDocument/2006/relationships/hyperlink" Target="https://pbs.twimg.com/profile_banners/872961537807335424/1566755503" TargetMode="External"/><Relationship Id="rId5955" Type="http://schemas.openxmlformats.org/officeDocument/2006/relationships/hyperlink" Target="https://twitter.com/yhalansari1" TargetMode="External"/><Relationship Id="rId40" Type="http://schemas.openxmlformats.org/officeDocument/2006/relationships/hyperlink" Target="https://t.co/am3iDU8Fhw" TargetMode="External"/><Relationship Id="rId1401" Type="http://schemas.openxmlformats.org/officeDocument/2006/relationships/hyperlink" Target="https://pbs.twimg.com/profile_banners/458351928/1504951669" TargetMode="External"/><Relationship Id="rId4557" Type="http://schemas.openxmlformats.org/officeDocument/2006/relationships/hyperlink" Target="http://pbs.twimg.com/profile_images/1198347529009668096/8HLcvlvy_normal.jpg" TargetMode="External"/><Relationship Id="rId5608" Type="http://schemas.openxmlformats.org/officeDocument/2006/relationships/hyperlink" Target="https://twitter.com/zxxxx1987" TargetMode="External"/><Relationship Id="rId3159" Type="http://schemas.openxmlformats.org/officeDocument/2006/relationships/hyperlink" Target="http://pbs.twimg.com/profile_images/1123128994243731456/dEvxjtht_normal.jpg" TargetMode="External"/><Relationship Id="rId3573" Type="http://schemas.openxmlformats.org/officeDocument/2006/relationships/hyperlink" Target="http://pbs.twimg.com/profile_images/1137279921351532545/SwQvY3i6_normal.jpg" TargetMode="External"/><Relationship Id="rId4971" Type="http://schemas.openxmlformats.org/officeDocument/2006/relationships/hyperlink" Target="https://twitter.com/_q86_" TargetMode="External"/><Relationship Id="rId494" Type="http://schemas.openxmlformats.org/officeDocument/2006/relationships/hyperlink" Target="https://pbs.twimg.com/profile_banners/1221854485917642752/1580148339" TargetMode="External"/><Relationship Id="rId2175" Type="http://schemas.openxmlformats.org/officeDocument/2006/relationships/hyperlink" Target="http://abs.twimg.com/images/themes/theme1/bg.png" TargetMode="External"/><Relationship Id="rId3226" Type="http://schemas.openxmlformats.org/officeDocument/2006/relationships/hyperlink" Target="http://pbs.twimg.com/profile_images/938363155012636672/P39gKsWZ_normal.jpg" TargetMode="External"/><Relationship Id="rId4624" Type="http://schemas.openxmlformats.org/officeDocument/2006/relationships/hyperlink" Target="http://pbs.twimg.com/profile_images/1099273045120815104/weBlLjs-_normal.jpg" TargetMode="External"/><Relationship Id="rId147" Type="http://schemas.openxmlformats.org/officeDocument/2006/relationships/hyperlink" Target="https://t.co/TuzKoA3Ju5" TargetMode="External"/><Relationship Id="rId1191" Type="http://schemas.openxmlformats.org/officeDocument/2006/relationships/hyperlink" Target="https://pbs.twimg.com/profile_banners/4828122047/1578719059" TargetMode="External"/><Relationship Id="rId3640" Type="http://schemas.openxmlformats.org/officeDocument/2006/relationships/hyperlink" Target="http://pbs.twimg.com/profile_images/1222989289786683393/YxSVc6ZI_normal.jpg" TargetMode="External"/><Relationship Id="rId6796" Type="http://schemas.openxmlformats.org/officeDocument/2006/relationships/hyperlink" Target="https://twitter.com/alarabid_h" TargetMode="External"/><Relationship Id="rId561" Type="http://schemas.openxmlformats.org/officeDocument/2006/relationships/hyperlink" Target="https://pbs.twimg.com/profile_banners/434307060/1580333814" TargetMode="External"/><Relationship Id="rId2242" Type="http://schemas.openxmlformats.org/officeDocument/2006/relationships/hyperlink" Target="http://abs.twimg.com/images/themes/theme1/bg.png" TargetMode="External"/><Relationship Id="rId3500" Type="http://schemas.openxmlformats.org/officeDocument/2006/relationships/hyperlink" Target="http://pbs.twimg.com/profile_images/914933217693708293/T3G86_1l_normal.jpg" TargetMode="External"/><Relationship Id="rId5398" Type="http://schemas.openxmlformats.org/officeDocument/2006/relationships/hyperlink" Target="https://twitter.com/rayyani75" TargetMode="External"/><Relationship Id="rId6449" Type="http://schemas.openxmlformats.org/officeDocument/2006/relationships/hyperlink" Target="https://twitter.com/azizalsadii" TargetMode="External"/><Relationship Id="rId6656" Type="http://schemas.openxmlformats.org/officeDocument/2006/relationships/hyperlink" Target="https://twitter.com/alfaisal2002f" TargetMode="External"/><Relationship Id="rId6863" Type="http://schemas.openxmlformats.org/officeDocument/2006/relationships/hyperlink" Target="https://twitter.com/bin_ebrah1m" TargetMode="External"/><Relationship Id="rId214" Type="http://schemas.openxmlformats.org/officeDocument/2006/relationships/hyperlink" Target="https://t.co/GDSiEYvMbd" TargetMode="External"/><Relationship Id="rId421" Type="http://schemas.openxmlformats.org/officeDocument/2006/relationships/hyperlink" Target="https://pbs.twimg.com/profile_banners/1857511868/1407084966" TargetMode="External"/><Relationship Id="rId1051" Type="http://schemas.openxmlformats.org/officeDocument/2006/relationships/hyperlink" Target="https://pbs.twimg.com/profile_banners/2786702510/1409716547" TargetMode="External"/><Relationship Id="rId2102" Type="http://schemas.openxmlformats.org/officeDocument/2006/relationships/hyperlink" Target="http://abs.twimg.com/images/themes/theme1/bg.png" TargetMode="External"/><Relationship Id="rId5258" Type="http://schemas.openxmlformats.org/officeDocument/2006/relationships/hyperlink" Target="https://twitter.com/aboqtr" TargetMode="External"/><Relationship Id="rId5465" Type="http://schemas.openxmlformats.org/officeDocument/2006/relationships/hyperlink" Target="https://twitter.com/nawalalyafai" TargetMode="External"/><Relationship Id="rId5672" Type="http://schemas.openxmlformats.org/officeDocument/2006/relationships/hyperlink" Target="https://twitter.com/salmans63681439" TargetMode="External"/><Relationship Id="rId6309" Type="http://schemas.openxmlformats.org/officeDocument/2006/relationships/hyperlink" Target="https://twitter.com/awishhi" TargetMode="External"/><Relationship Id="rId6516" Type="http://schemas.openxmlformats.org/officeDocument/2006/relationships/hyperlink" Target="https://twitter.com/moza79645642" TargetMode="External"/><Relationship Id="rId6723" Type="http://schemas.openxmlformats.org/officeDocument/2006/relationships/hyperlink" Target="https://twitter.com/monalizaakh" TargetMode="External"/><Relationship Id="rId1868" Type="http://schemas.openxmlformats.org/officeDocument/2006/relationships/hyperlink" Target="http://abs.twimg.com/images/themes/theme1/bg.png" TargetMode="External"/><Relationship Id="rId4067" Type="http://schemas.openxmlformats.org/officeDocument/2006/relationships/hyperlink" Target="http://pbs.twimg.com/profile_images/1218163833593827329/ikjFamQ1_normal.jpg" TargetMode="External"/><Relationship Id="rId4274" Type="http://schemas.openxmlformats.org/officeDocument/2006/relationships/hyperlink" Target="http://pbs.twimg.com/profile_images/1213364854662324224/cDjYRkFG_normal.jpg" TargetMode="External"/><Relationship Id="rId4481" Type="http://schemas.openxmlformats.org/officeDocument/2006/relationships/hyperlink" Target="http://pbs.twimg.com/profile_images/1214935420917682176/H0RlXlQB_normal.jpg" TargetMode="External"/><Relationship Id="rId5118" Type="http://schemas.openxmlformats.org/officeDocument/2006/relationships/hyperlink" Target="https://twitter.com/mr__a92" TargetMode="External"/><Relationship Id="rId5325" Type="http://schemas.openxmlformats.org/officeDocument/2006/relationships/hyperlink" Target="https://twitter.com/malsheeb79" TargetMode="External"/><Relationship Id="rId5532" Type="http://schemas.openxmlformats.org/officeDocument/2006/relationships/hyperlink" Target="https://twitter.com/mohammedhussaam" TargetMode="External"/><Relationship Id="rId2919" Type="http://schemas.openxmlformats.org/officeDocument/2006/relationships/hyperlink" Target="http://abs.twimg.com/images/themes/theme1/bg.png" TargetMode="External"/><Relationship Id="rId3083" Type="http://schemas.openxmlformats.org/officeDocument/2006/relationships/hyperlink" Target="http://pbs.twimg.com/profile_images/644948318850646016/45l0CrqG_normal.jpg" TargetMode="External"/><Relationship Id="rId3290" Type="http://schemas.openxmlformats.org/officeDocument/2006/relationships/hyperlink" Target="http://pbs.twimg.com/profile_images/882777747529097216/6QreG6ak_normal.jpg" TargetMode="External"/><Relationship Id="rId4134" Type="http://schemas.openxmlformats.org/officeDocument/2006/relationships/hyperlink" Target="http://pbs.twimg.com/profile_images/1117450060139249666/rQduYc2-_normal.jpg" TargetMode="External"/><Relationship Id="rId4341" Type="http://schemas.openxmlformats.org/officeDocument/2006/relationships/hyperlink" Target="http://pbs.twimg.com/profile_images/639767777897615361/d__igQb2_normal.jpg" TargetMode="External"/><Relationship Id="rId1728" Type="http://schemas.openxmlformats.org/officeDocument/2006/relationships/hyperlink" Target="https://pbs.twimg.com/profile_banners/980553765802643456/1578815260" TargetMode="External"/><Relationship Id="rId1935" Type="http://schemas.openxmlformats.org/officeDocument/2006/relationships/hyperlink" Target="http://abs.twimg.com/images/themes/theme1/bg.png" TargetMode="External"/><Relationship Id="rId3150" Type="http://schemas.openxmlformats.org/officeDocument/2006/relationships/hyperlink" Target="http://pbs.twimg.com/profile_images/1223823610558722049/5uSX8Hkt_normal.jpg" TargetMode="External"/><Relationship Id="rId4201" Type="http://schemas.openxmlformats.org/officeDocument/2006/relationships/hyperlink" Target="http://pbs.twimg.com/profile_images/1143301564599349248/8Mwi5lxu_normal.jpg" TargetMode="External"/><Relationship Id="rId6099" Type="http://schemas.openxmlformats.org/officeDocument/2006/relationships/hyperlink" Target="https://twitter.com/71_takka" TargetMode="External"/><Relationship Id="rId3010" Type="http://schemas.openxmlformats.org/officeDocument/2006/relationships/hyperlink" Target="http://pbs.twimg.com/profile_images/1221880110317436930/k9p9IkLb_normal.jpg" TargetMode="External"/><Relationship Id="rId6166" Type="http://schemas.openxmlformats.org/officeDocument/2006/relationships/hyperlink" Target="https://twitter.com/haneenelshoog" TargetMode="External"/><Relationship Id="rId3967" Type="http://schemas.openxmlformats.org/officeDocument/2006/relationships/hyperlink" Target="http://pbs.twimg.com/profile_images/1214069749170286592/3rQEcyV5_normal.jpg" TargetMode="External"/><Relationship Id="rId6373" Type="http://schemas.openxmlformats.org/officeDocument/2006/relationships/hyperlink" Target="https://twitter.com/umnasse65072592" TargetMode="External"/><Relationship Id="rId6580" Type="http://schemas.openxmlformats.org/officeDocument/2006/relationships/hyperlink" Target="https://twitter.com/mohajer69700057" TargetMode="External"/><Relationship Id="rId4" Type="http://schemas.openxmlformats.org/officeDocument/2006/relationships/hyperlink" Target="https://t.co/GnrCT21cPg" TargetMode="External"/><Relationship Id="rId888" Type="http://schemas.openxmlformats.org/officeDocument/2006/relationships/hyperlink" Target="https://pbs.twimg.com/profile_banners/163611862/1402437960" TargetMode="External"/><Relationship Id="rId2569" Type="http://schemas.openxmlformats.org/officeDocument/2006/relationships/hyperlink" Target="http://abs.twimg.com/images/themes/theme1/bg.png" TargetMode="External"/><Relationship Id="rId2776" Type="http://schemas.openxmlformats.org/officeDocument/2006/relationships/hyperlink" Target="http://abs.twimg.com/images/themes/theme1/bg.png" TargetMode="External"/><Relationship Id="rId2983" Type="http://schemas.openxmlformats.org/officeDocument/2006/relationships/hyperlink" Target="http://pbs.twimg.com/profile_images/1217934469031759872/iTpvFCCJ_normal.jpg" TargetMode="External"/><Relationship Id="rId3827" Type="http://schemas.openxmlformats.org/officeDocument/2006/relationships/hyperlink" Target="http://pbs.twimg.com/profile_images/1208127711245406210/odv46qik_normal.jpg" TargetMode="External"/><Relationship Id="rId5182" Type="http://schemas.openxmlformats.org/officeDocument/2006/relationships/hyperlink" Target="https://twitter.com/jontravolta2017" TargetMode="External"/><Relationship Id="rId6026" Type="http://schemas.openxmlformats.org/officeDocument/2006/relationships/hyperlink" Target="https://twitter.com/jbinthani" TargetMode="External"/><Relationship Id="rId6233" Type="http://schemas.openxmlformats.org/officeDocument/2006/relationships/hyperlink" Target="https://twitter.com/al_wajba" TargetMode="External"/><Relationship Id="rId6440" Type="http://schemas.openxmlformats.org/officeDocument/2006/relationships/hyperlink" Target="https://twitter.com/alghanim999" TargetMode="External"/><Relationship Id="rId748" Type="http://schemas.openxmlformats.org/officeDocument/2006/relationships/hyperlink" Target="https://pbs.twimg.com/profile_banners/872538438582403072/1510309971" TargetMode="External"/><Relationship Id="rId955" Type="http://schemas.openxmlformats.org/officeDocument/2006/relationships/hyperlink" Target="https://pbs.twimg.com/profile_banners/1145349479303979008/1573458239" TargetMode="External"/><Relationship Id="rId1378" Type="http://schemas.openxmlformats.org/officeDocument/2006/relationships/hyperlink" Target="https://pbs.twimg.com/profile_banners/370375533/1470084957" TargetMode="External"/><Relationship Id="rId1585" Type="http://schemas.openxmlformats.org/officeDocument/2006/relationships/hyperlink" Target="https://pbs.twimg.com/profile_banners/618941028/1567549864" TargetMode="External"/><Relationship Id="rId1792" Type="http://schemas.openxmlformats.org/officeDocument/2006/relationships/hyperlink" Target="https://pbs.twimg.com/profile_banners/1159417097929330691/1566764153" TargetMode="External"/><Relationship Id="rId2429" Type="http://schemas.openxmlformats.org/officeDocument/2006/relationships/hyperlink" Target="http://abs.twimg.com/images/themes/theme1/bg.png" TargetMode="External"/><Relationship Id="rId2636" Type="http://schemas.openxmlformats.org/officeDocument/2006/relationships/hyperlink" Target="http://abs.twimg.com/images/themes/theme1/bg.png" TargetMode="External"/><Relationship Id="rId2843" Type="http://schemas.openxmlformats.org/officeDocument/2006/relationships/hyperlink" Target="http://abs.twimg.com/images/themes/theme19/bg.gif" TargetMode="External"/><Relationship Id="rId5042" Type="http://schemas.openxmlformats.org/officeDocument/2006/relationships/hyperlink" Target="https://twitter.com/esshor" TargetMode="External"/><Relationship Id="rId5999" Type="http://schemas.openxmlformats.org/officeDocument/2006/relationships/hyperlink" Target="https://twitter.com/cognitive_err0r" TargetMode="External"/><Relationship Id="rId6300" Type="http://schemas.openxmlformats.org/officeDocument/2006/relationships/hyperlink" Target="https://twitter.com/01234ahmad" TargetMode="External"/><Relationship Id="rId84" Type="http://schemas.openxmlformats.org/officeDocument/2006/relationships/hyperlink" Target="https://t.co/7U5jkRsrsd" TargetMode="External"/><Relationship Id="rId608" Type="http://schemas.openxmlformats.org/officeDocument/2006/relationships/hyperlink" Target="https://pbs.twimg.com/profile_banners/737035736009084933/1577508461" TargetMode="External"/><Relationship Id="rId815" Type="http://schemas.openxmlformats.org/officeDocument/2006/relationships/hyperlink" Target="https://pbs.twimg.com/profile_banners/3191641932/1502213186" TargetMode="External"/><Relationship Id="rId1238" Type="http://schemas.openxmlformats.org/officeDocument/2006/relationships/hyperlink" Target="https://pbs.twimg.com/profile_banners/454618278/1497029747" TargetMode="External"/><Relationship Id="rId1445" Type="http://schemas.openxmlformats.org/officeDocument/2006/relationships/hyperlink" Target="https://pbs.twimg.com/profile_banners/378534651/1542552823" TargetMode="External"/><Relationship Id="rId1652" Type="http://schemas.openxmlformats.org/officeDocument/2006/relationships/hyperlink" Target="https://pbs.twimg.com/profile_banners/310314608/1567888731" TargetMode="External"/><Relationship Id="rId1305" Type="http://schemas.openxmlformats.org/officeDocument/2006/relationships/hyperlink" Target="https://pbs.twimg.com/profile_banners/4321621001/1579205358" TargetMode="External"/><Relationship Id="rId2703" Type="http://schemas.openxmlformats.org/officeDocument/2006/relationships/hyperlink" Target="http://abs.twimg.com/images/themes/theme1/bg.png" TargetMode="External"/><Relationship Id="rId2910" Type="http://schemas.openxmlformats.org/officeDocument/2006/relationships/hyperlink" Target="http://abs.twimg.com/images/themes/theme1/bg.png" TargetMode="External"/><Relationship Id="rId5859" Type="http://schemas.openxmlformats.org/officeDocument/2006/relationships/hyperlink" Target="https://twitter.com/saif_altaher64" TargetMode="External"/><Relationship Id="rId1512" Type="http://schemas.openxmlformats.org/officeDocument/2006/relationships/hyperlink" Target="https://pbs.twimg.com/profile_banners/562371890/1499372643" TargetMode="External"/><Relationship Id="rId4668" Type="http://schemas.openxmlformats.org/officeDocument/2006/relationships/hyperlink" Target="http://pbs.twimg.com/profile_images/1221192436900253696/9HFe1RBs_normal.jpg" TargetMode="External"/><Relationship Id="rId4875" Type="http://schemas.openxmlformats.org/officeDocument/2006/relationships/hyperlink" Target="http://pbs.twimg.com/profile_images/2510096689/4t1tu11uy3sukn3egf3h_normal.jpeg" TargetMode="External"/><Relationship Id="rId5719" Type="http://schemas.openxmlformats.org/officeDocument/2006/relationships/hyperlink" Target="https://twitter.com/cosmicdusttttt" TargetMode="External"/><Relationship Id="rId5926" Type="http://schemas.openxmlformats.org/officeDocument/2006/relationships/hyperlink" Target="https://twitter.com/messier__31" TargetMode="External"/><Relationship Id="rId6090" Type="http://schemas.openxmlformats.org/officeDocument/2006/relationships/hyperlink" Target="https://twitter.com/0_eiin" TargetMode="External"/><Relationship Id="rId11" Type="http://schemas.openxmlformats.org/officeDocument/2006/relationships/hyperlink" Target="https://t.co/T1ZMMQwGAx" TargetMode="External"/><Relationship Id="rId398" Type="http://schemas.openxmlformats.org/officeDocument/2006/relationships/hyperlink" Target="https://pbs.twimg.com/profile_banners/374645550/1574903413" TargetMode="External"/><Relationship Id="rId2079" Type="http://schemas.openxmlformats.org/officeDocument/2006/relationships/hyperlink" Target="http://abs.twimg.com/images/themes/theme1/bg.png" TargetMode="External"/><Relationship Id="rId3477" Type="http://schemas.openxmlformats.org/officeDocument/2006/relationships/hyperlink" Target="http://pbs.twimg.com/profile_images/1060979873248882688/cFQsr7th_normal.jpg" TargetMode="External"/><Relationship Id="rId3684" Type="http://schemas.openxmlformats.org/officeDocument/2006/relationships/hyperlink" Target="http://pbs.twimg.com/profile_images/1136797792620298240/WbVHlHqx_normal.jpg" TargetMode="External"/><Relationship Id="rId3891" Type="http://schemas.openxmlformats.org/officeDocument/2006/relationships/hyperlink" Target="http://pbs.twimg.com/profile_images/1112453814760755200/8KXm7_An_normal.jpg" TargetMode="External"/><Relationship Id="rId4528" Type="http://schemas.openxmlformats.org/officeDocument/2006/relationships/hyperlink" Target="http://pbs.twimg.com/profile_images/1206320326193373185/6YfZZsfs_normal.jpg" TargetMode="External"/><Relationship Id="rId4735" Type="http://schemas.openxmlformats.org/officeDocument/2006/relationships/hyperlink" Target="http://pbs.twimg.com/profile_images/1192896350163275777/IERQZmj1_normal.jpg" TargetMode="External"/><Relationship Id="rId4942" Type="http://schemas.openxmlformats.org/officeDocument/2006/relationships/hyperlink" Target="https://twitter.com/thebest5514" TargetMode="External"/><Relationship Id="rId2286" Type="http://schemas.openxmlformats.org/officeDocument/2006/relationships/hyperlink" Target="http://abs.twimg.com/images/themes/theme1/bg.png" TargetMode="External"/><Relationship Id="rId2493" Type="http://schemas.openxmlformats.org/officeDocument/2006/relationships/hyperlink" Target="http://abs.twimg.com/images/themes/theme1/bg.png" TargetMode="External"/><Relationship Id="rId3337" Type="http://schemas.openxmlformats.org/officeDocument/2006/relationships/hyperlink" Target="http://pbs.twimg.com/profile_images/781114141939564544/vKAmcUv3_normal.jpg" TargetMode="External"/><Relationship Id="rId3544" Type="http://schemas.openxmlformats.org/officeDocument/2006/relationships/hyperlink" Target="http://pbs.twimg.com/profile_images/1223321327618215942/-qy1Pvvm_normal.jpg" TargetMode="External"/><Relationship Id="rId3751" Type="http://schemas.openxmlformats.org/officeDocument/2006/relationships/hyperlink" Target="http://pbs.twimg.com/profile_images/1217744528054136832/F3Gk6SCX_normal.jpg" TargetMode="External"/><Relationship Id="rId4802" Type="http://schemas.openxmlformats.org/officeDocument/2006/relationships/hyperlink" Target="http://pbs.twimg.com/profile_images/1099361831485931521/v4Q2DNdz_normal.jpg" TargetMode="External"/><Relationship Id="rId258" Type="http://schemas.openxmlformats.org/officeDocument/2006/relationships/hyperlink" Target="https://t.co/xCP0OUgtPI" TargetMode="External"/><Relationship Id="rId465" Type="http://schemas.openxmlformats.org/officeDocument/2006/relationships/hyperlink" Target="https://pbs.twimg.com/profile_banners/1896723890/1579329358" TargetMode="External"/><Relationship Id="rId672" Type="http://schemas.openxmlformats.org/officeDocument/2006/relationships/hyperlink" Target="https://pbs.twimg.com/profile_banners/273762825/1505798866" TargetMode="External"/><Relationship Id="rId1095" Type="http://schemas.openxmlformats.org/officeDocument/2006/relationships/hyperlink" Target="https://pbs.twimg.com/profile_banners/3304532569/1560059004" TargetMode="External"/><Relationship Id="rId2146" Type="http://schemas.openxmlformats.org/officeDocument/2006/relationships/hyperlink" Target="http://abs.twimg.com/images/themes/theme12/bg.gif" TargetMode="External"/><Relationship Id="rId2353" Type="http://schemas.openxmlformats.org/officeDocument/2006/relationships/hyperlink" Target="http://abs.twimg.com/images/themes/theme1/bg.png" TargetMode="External"/><Relationship Id="rId2560" Type="http://schemas.openxmlformats.org/officeDocument/2006/relationships/hyperlink" Target="http://abs.twimg.com/images/themes/theme10/bg.gif" TargetMode="External"/><Relationship Id="rId3404" Type="http://schemas.openxmlformats.org/officeDocument/2006/relationships/hyperlink" Target="http://pbs.twimg.com/profile_images/1174409486980833280/RsyL7dmb_normal.jpg" TargetMode="External"/><Relationship Id="rId3611" Type="http://schemas.openxmlformats.org/officeDocument/2006/relationships/hyperlink" Target="http://pbs.twimg.com/profile_images/1197575888709267457/cuN5EPms_normal.jpg" TargetMode="External"/><Relationship Id="rId6767" Type="http://schemas.openxmlformats.org/officeDocument/2006/relationships/hyperlink" Target="https://twitter.com/azizalnafes974" TargetMode="External"/><Relationship Id="rId118" Type="http://schemas.openxmlformats.org/officeDocument/2006/relationships/hyperlink" Target="https://t.co/cLBSWanu8r" TargetMode="External"/><Relationship Id="rId325" Type="http://schemas.openxmlformats.org/officeDocument/2006/relationships/hyperlink" Target="https://pbs.twimg.com/profile_banners/252541395/1574194391" TargetMode="External"/><Relationship Id="rId532" Type="http://schemas.openxmlformats.org/officeDocument/2006/relationships/hyperlink" Target="https://pbs.twimg.com/profile_banners/1210956738297384962/1579549932" TargetMode="External"/><Relationship Id="rId1162" Type="http://schemas.openxmlformats.org/officeDocument/2006/relationships/hyperlink" Target="https://pbs.twimg.com/profile_banners/861470372/1506589563" TargetMode="External"/><Relationship Id="rId2006" Type="http://schemas.openxmlformats.org/officeDocument/2006/relationships/hyperlink" Target="http://abs.twimg.com/images/themes/theme1/bg.png" TargetMode="External"/><Relationship Id="rId2213" Type="http://schemas.openxmlformats.org/officeDocument/2006/relationships/hyperlink" Target="http://abs.twimg.com/images/themes/theme1/bg.png" TargetMode="External"/><Relationship Id="rId2420" Type="http://schemas.openxmlformats.org/officeDocument/2006/relationships/hyperlink" Target="http://abs.twimg.com/images/themes/theme1/bg.png" TargetMode="External"/><Relationship Id="rId5369" Type="http://schemas.openxmlformats.org/officeDocument/2006/relationships/hyperlink" Target="https://twitter.com/yalfakhroo" TargetMode="External"/><Relationship Id="rId5576" Type="http://schemas.openxmlformats.org/officeDocument/2006/relationships/hyperlink" Target="https://twitter.com/m_thenaimi" TargetMode="External"/><Relationship Id="rId5783" Type="http://schemas.openxmlformats.org/officeDocument/2006/relationships/hyperlink" Target="https://twitter.com/i__ali" TargetMode="External"/><Relationship Id="rId6627" Type="http://schemas.openxmlformats.org/officeDocument/2006/relationships/hyperlink" Target="https://twitter.com/jk898aisha" TargetMode="External"/><Relationship Id="rId1022" Type="http://schemas.openxmlformats.org/officeDocument/2006/relationships/hyperlink" Target="https://pbs.twimg.com/profile_banners/359146448/1499575395" TargetMode="External"/><Relationship Id="rId4178" Type="http://schemas.openxmlformats.org/officeDocument/2006/relationships/hyperlink" Target="http://pbs.twimg.com/profile_images/1222512790256209920/UlRonS2W_normal.jpg" TargetMode="External"/><Relationship Id="rId4385" Type="http://schemas.openxmlformats.org/officeDocument/2006/relationships/hyperlink" Target="http://pbs.twimg.com/profile_images/1098986782396436480/oLtmObPi_normal.jpg" TargetMode="External"/><Relationship Id="rId4592" Type="http://schemas.openxmlformats.org/officeDocument/2006/relationships/hyperlink" Target="http://pbs.twimg.com/profile_images/1059960910004060160/OOPSxBZe_normal.jpg" TargetMode="External"/><Relationship Id="rId5229" Type="http://schemas.openxmlformats.org/officeDocument/2006/relationships/hyperlink" Target="https://twitter.com/ahamhj" TargetMode="External"/><Relationship Id="rId5436" Type="http://schemas.openxmlformats.org/officeDocument/2006/relationships/hyperlink" Target="https://twitter.com/vuelodelviento" TargetMode="External"/><Relationship Id="rId5990" Type="http://schemas.openxmlformats.org/officeDocument/2006/relationships/hyperlink" Target="https://twitter.com/bskalmurikhi" TargetMode="External"/><Relationship Id="rId6834" Type="http://schemas.openxmlformats.org/officeDocument/2006/relationships/hyperlink" Target="https://twitter.com/almuhanadi90" TargetMode="External"/><Relationship Id="rId1979" Type="http://schemas.openxmlformats.org/officeDocument/2006/relationships/hyperlink" Target="http://abs.twimg.com/images/themes/theme1/bg.png" TargetMode="External"/><Relationship Id="rId3194" Type="http://schemas.openxmlformats.org/officeDocument/2006/relationships/hyperlink" Target="http://pbs.twimg.com/profile_images/1211606062450794496/YyUJRE0O_normal.jpg" TargetMode="External"/><Relationship Id="rId4038" Type="http://schemas.openxmlformats.org/officeDocument/2006/relationships/hyperlink" Target="http://pbs.twimg.com/profile_images/1213593323350437888/3XQWn_Jy_normal.jpg" TargetMode="External"/><Relationship Id="rId4245" Type="http://schemas.openxmlformats.org/officeDocument/2006/relationships/hyperlink" Target="http://pbs.twimg.com/profile_images/843477072026714113/qrplXbGV_normal.jpg" TargetMode="External"/><Relationship Id="rId5643" Type="http://schemas.openxmlformats.org/officeDocument/2006/relationships/hyperlink" Target="https://twitter.com/hediye_" TargetMode="External"/><Relationship Id="rId5850" Type="http://schemas.openxmlformats.org/officeDocument/2006/relationships/hyperlink" Target="https://twitter.com/q400300" TargetMode="External"/><Relationship Id="rId1839" Type="http://schemas.openxmlformats.org/officeDocument/2006/relationships/hyperlink" Target="https://pbs.twimg.com/profile_banners/1194508300785725441/1573628234" TargetMode="External"/><Relationship Id="rId3054" Type="http://schemas.openxmlformats.org/officeDocument/2006/relationships/hyperlink" Target="http://pbs.twimg.com/profile_images/1216494488631369729/UfKHrkvF_normal.jpg" TargetMode="External"/><Relationship Id="rId4452" Type="http://schemas.openxmlformats.org/officeDocument/2006/relationships/hyperlink" Target="http://pbs.twimg.com/profile_images/984263254712123393/xC8WtJus_normal.jpg" TargetMode="External"/><Relationship Id="rId5503" Type="http://schemas.openxmlformats.org/officeDocument/2006/relationships/hyperlink" Target="https://twitter.com/walhan_doha" TargetMode="External"/><Relationship Id="rId5710" Type="http://schemas.openxmlformats.org/officeDocument/2006/relationships/hyperlink" Target="https://twitter.com/salmaalhababi1" TargetMode="External"/><Relationship Id="rId182" Type="http://schemas.openxmlformats.org/officeDocument/2006/relationships/hyperlink" Target="https://t.co/6LIjZgdOKU" TargetMode="External"/><Relationship Id="rId1906" Type="http://schemas.openxmlformats.org/officeDocument/2006/relationships/hyperlink" Target="http://abs.twimg.com/images/themes/theme1/bg.png" TargetMode="External"/><Relationship Id="rId3261" Type="http://schemas.openxmlformats.org/officeDocument/2006/relationships/hyperlink" Target="http://pbs.twimg.com/profile_images/1040679424461484032/ltPD6yH2_normal.jpg" TargetMode="External"/><Relationship Id="rId4105" Type="http://schemas.openxmlformats.org/officeDocument/2006/relationships/hyperlink" Target="http://pbs.twimg.com/profile_images/1141653002824159232/kflyAM0h_normal.jpg" TargetMode="External"/><Relationship Id="rId4312" Type="http://schemas.openxmlformats.org/officeDocument/2006/relationships/hyperlink" Target="http://pbs.twimg.com/profile_images/1169961789058162690/TNa_dTBj_normal.jpg" TargetMode="External"/><Relationship Id="rId2070" Type="http://schemas.openxmlformats.org/officeDocument/2006/relationships/hyperlink" Target="http://abs.twimg.com/images/themes/theme1/bg.png" TargetMode="External"/><Relationship Id="rId3121" Type="http://schemas.openxmlformats.org/officeDocument/2006/relationships/hyperlink" Target="http://pbs.twimg.com/profile_images/1136629285068976129/s6m_09Bs_normal.jpg" TargetMode="External"/><Relationship Id="rId6277" Type="http://schemas.openxmlformats.org/officeDocument/2006/relationships/hyperlink" Target="https://twitter.com/ensanahq" TargetMode="External"/><Relationship Id="rId6484" Type="http://schemas.openxmlformats.org/officeDocument/2006/relationships/hyperlink" Target="https://twitter.com/qtrmemeta" TargetMode="External"/><Relationship Id="rId6691" Type="http://schemas.openxmlformats.org/officeDocument/2006/relationships/hyperlink" Target="https://twitter.com/_fhdba" TargetMode="External"/><Relationship Id="rId999" Type="http://schemas.openxmlformats.org/officeDocument/2006/relationships/hyperlink" Target="https://pbs.twimg.com/profile_banners/1846744568/1411697544" TargetMode="External"/><Relationship Id="rId2887" Type="http://schemas.openxmlformats.org/officeDocument/2006/relationships/hyperlink" Target="http://abs.twimg.com/images/themes/theme1/bg.png" TargetMode="External"/><Relationship Id="rId5086" Type="http://schemas.openxmlformats.org/officeDocument/2006/relationships/hyperlink" Target="https://twitter.com/onlineduty" TargetMode="External"/><Relationship Id="rId5293" Type="http://schemas.openxmlformats.org/officeDocument/2006/relationships/hyperlink" Target="https://twitter.com/naldarwish91" TargetMode="External"/><Relationship Id="rId6137" Type="http://schemas.openxmlformats.org/officeDocument/2006/relationships/hyperlink" Target="https://twitter.com/otaibinr" TargetMode="External"/><Relationship Id="rId6344" Type="http://schemas.openxmlformats.org/officeDocument/2006/relationships/hyperlink" Target="https://twitter.com/ghanim_alkuwari" TargetMode="External"/><Relationship Id="rId6551" Type="http://schemas.openxmlformats.org/officeDocument/2006/relationships/hyperlink" Target="https://twitter.com/alanoodms" TargetMode="External"/><Relationship Id="rId859" Type="http://schemas.openxmlformats.org/officeDocument/2006/relationships/hyperlink" Target="https://pbs.twimg.com/profile_banners/327121600/1522891450" TargetMode="External"/><Relationship Id="rId1489" Type="http://schemas.openxmlformats.org/officeDocument/2006/relationships/hyperlink" Target="https://pbs.twimg.com/profile_banners/2234939604/1479669030" TargetMode="External"/><Relationship Id="rId1696" Type="http://schemas.openxmlformats.org/officeDocument/2006/relationships/hyperlink" Target="https://pbs.twimg.com/profile_banners/733923660663246848/1505678956" TargetMode="External"/><Relationship Id="rId3938" Type="http://schemas.openxmlformats.org/officeDocument/2006/relationships/hyperlink" Target="http://pbs.twimg.com/profile_images/1215564916062662656/BTLArHil_normal.jpg" TargetMode="External"/><Relationship Id="rId5153" Type="http://schemas.openxmlformats.org/officeDocument/2006/relationships/hyperlink" Target="https://twitter.com/saudshaibani" TargetMode="External"/><Relationship Id="rId5360" Type="http://schemas.openxmlformats.org/officeDocument/2006/relationships/hyperlink" Target="https://twitter.com/_sultan7777" TargetMode="External"/><Relationship Id="rId6204" Type="http://schemas.openxmlformats.org/officeDocument/2006/relationships/hyperlink" Target="https://twitter.com/yousef94_" TargetMode="External"/><Relationship Id="rId6411" Type="http://schemas.openxmlformats.org/officeDocument/2006/relationships/hyperlink" Target="https://twitter.com/totallyaisha" TargetMode="External"/><Relationship Id="rId1349" Type="http://schemas.openxmlformats.org/officeDocument/2006/relationships/hyperlink" Target="https://pbs.twimg.com/profile_banners/901345934/1368899398" TargetMode="External"/><Relationship Id="rId2747" Type="http://schemas.openxmlformats.org/officeDocument/2006/relationships/hyperlink" Target="http://abs.twimg.com/images/themes/theme1/bg.png" TargetMode="External"/><Relationship Id="rId2954" Type="http://schemas.openxmlformats.org/officeDocument/2006/relationships/hyperlink" Target="http://abs.twimg.com/images/themes/theme1/bg.png" TargetMode="External"/><Relationship Id="rId5013" Type="http://schemas.openxmlformats.org/officeDocument/2006/relationships/hyperlink" Target="https://twitter.com/f_m_alkhulaifi" TargetMode="External"/><Relationship Id="rId5220" Type="http://schemas.openxmlformats.org/officeDocument/2006/relationships/hyperlink" Target="https://twitter.com/yousif546" TargetMode="External"/><Relationship Id="rId719" Type="http://schemas.openxmlformats.org/officeDocument/2006/relationships/hyperlink" Target="https://pbs.twimg.com/profile_banners/624405831/1500528264" TargetMode="External"/><Relationship Id="rId926" Type="http://schemas.openxmlformats.org/officeDocument/2006/relationships/hyperlink" Target="https://pbs.twimg.com/profile_banners/3337397414/1573208105" TargetMode="External"/><Relationship Id="rId1556" Type="http://schemas.openxmlformats.org/officeDocument/2006/relationships/hyperlink" Target="https://pbs.twimg.com/profile_banners/1193313643733106688/1579776412" TargetMode="External"/><Relationship Id="rId1763" Type="http://schemas.openxmlformats.org/officeDocument/2006/relationships/hyperlink" Target="https://pbs.twimg.com/profile_banners/287356040/1377244931" TargetMode="External"/><Relationship Id="rId1970" Type="http://schemas.openxmlformats.org/officeDocument/2006/relationships/hyperlink" Target="http://abs.twimg.com/images/themes/theme1/bg.png" TargetMode="External"/><Relationship Id="rId2607" Type="http://schemas.openxmlformats.org/officeDocument/2006/relationships/hyperlink" Target="http://abs.twimg.com/images/themes/theme16/bg.gif" TargetMode="External"/><Relationship Id="rId2814" Type="http://schemas.openxmlformats.org/officeDocument/2006/relationships/hyperlink" Target="http://abs.twimg.com/images/themes/theme8/bg.gif" TargetMode="External"/><Relationship Id="rId55" Type="http://schemas.openxmlformats.org/officeDocument/2006/relationships/hyperlink" Target="https://t.co/nPt6Q7NZWR" TargetMode="External"/><Relationship Id="rId1209" Type="http://schemas.openxmlformats.org/officeDocument/2006/relationships/hyperlink" Target="https://pbs.twimg.com/profile_banners/1157225414412120065/1574178308" TargetMode="External"/><Relationship Id="rId1416" Type="http://schemas.openxmlformats.org/officeDocument/2006/relationships/hyperlink" Target="https://pbs.twimg.com/profile_banners/850006500/1435570498" TargetMode="External"/><Relationship Id="rId1623" Type="http://schemas.openxmlformats.org/officeDocument/2006/relationships/hyperlink" Target="https://pbs.twimg.com/profile_banners/1160451403/1459431799" TargetMode="External"/><Relationship Id="rId1830" Type="http://schemas.openxmlformats.org/officeDocument/2006/relationships/hyperlink" Target="https://pbs.twimg.com/profile_banners/142978018/1472726019" TargetMode="External"/><Relationship Id="rId4779" Type="http://schemas.openxmlformats.org/officeDocument/2006/relationships/hyperlink" Target="http://pbs.twimg.com/profile_images/938110692409802752/igxNDX8D_normal.jpg" TargetMode="External"/><Relationship Id="rId4986" Type="http://schemas.openxmlformats.org/officeDocument/2006/relationships/hyperlink" Target="https://twitter.com/yyaraq98" TargetMode="External"/><Relationship Id="rId3588" Type="http://schemas.openxmlformats.org/officeDocument/2006/relationships/hyperlink" Target="http://pbs.twimg.com/profile_images/702676317158961153/yFI4pJxS_normal.jpg" TargetMode="External"/><Relationship Id="rId3795" Type="http://schemas.openxmlformats.org/officeDocument/2006/relationships/hyperlink" Target="http://pbs.twimg.com/profile_images/1209211910085844993/EJA3NxMs_normal.jpg" TargetMode="External"/><Relationship Id="rId4639" Type="http://schemas.openxmlformats.org/officeDocument/2006/relationships/hyperlink" Target="http://pbs.twimg.com/profile_images/1210300454246047744/EzstoCUv_normal.jpg" TargetMode="External"/><Relationship Id="rId4846" Type="http://schemas.openxmlformats.org/officeDocument/2006/relationships/hyperlink" Target="http://pbs.twimg.com/profile_images/1209206343757774849/upsiKFTU_normal.jpg" TargetMode="External"/><Relationship Id="rId2397" Type="http://schemas.openxmlformats.org/officeDocument/2006/relationships/hyperlink" Target="http://abs.twimg.com/images/themes/theme18/bg.gif" TargetMode="External"/><Relationship Id="rId3448" Type="http://schemas.openxmlformats.org/officeDocument/2006/relationships/hyperlink" Target="http://pbs.twimg.com/profile_images/1171648479254523904/ag-lAKKh_normal.jpg" TargetMode="External"/><Relationship Id="rId3655" Type="http://schemas.openxmlformats.org/officeDocument/2006/relationships/hyperlink" Target="http://pbs.twimg.com/profile_images/1140398669793042432/xiFzvYNW_normal.jpg" TargetMode="External"/><Relationship Id="rId3862" Type="http://schemas.openxmlformats.org/officeDocument/2006/relationships/hyperlink" Target="http://pbs.twimg.com/profile_images/1177730915457552386/UhWNu1RN_normal.jpg" TargetMode="External"/><Relationship Id="rId4706" Type="http://schemas.openxmlformats.org/officeDocument/2006/relationships/hyperlink" Target="http://pbs.twimg.com/profile_images/1214066380867297280/Jl0EFISH_normal.jpg" TargetMode="External"/><Relationship Id="rId6061" Type="http://schemas.openxmlformats.org/officeDocument/2006/relationships/hyperlink" Target="https://twitter.com/al_shamre_777" TargetMode="External"/><Relationship Id="rId369" Type="http://schemas.openxmlformats.org/officeDocument/2006/relationships/hyperlink" Target="https://pbs.twimg.com/profile_banners/872137164955410432/1498439409" TargetMode="External"/><Relationship Id="rId576" Type="http://schemas.openxmlformats.org/officeDocument/2006/relationships/hyperlink" Target="https://pbs.twimg.com/profile_banners/741884684007833600/1512477976" TargetMode="External"/><Relationship Id="rId783" Type="http://schemas.openxmlformats.org/officeDocument/2006/relationships/hyperlink" Target="https://pbs.twimg.com/profile_banners/269270284/1348498302" TargetMode="External"/><Relationship Id="rId990" Type="http://schemas.openxmlformats.org/officeDocument/2006/relationships/hyperlink" Target="https://pbs.twimg.com/profile_banners/350582824/1535808306" TargetMode="External"/><Relationship Id="rId2257" Type="http://schemas.openxmlformats.org/officeDocument/2006/relationships/hyperlink" Target="http://abs.twimg.com/images/themes/theme1/bg.png" TargetMode="External"/><Relationship Id="rId2464" Type="http://schemas.openxmlformats.org/officeDocument/2006/relationships/hyperlink" Target="http://abs.twimg.com/images/themes/theme1/bg.png" TargetMode="External"/><Relationship Id="rId2671" Type="http://schemas.openxmlformats.org/officeDocument/2006/relationships/hyperlink" Target="http://abs.twimg.com/images/themes/theme1/bg.png" TargetMode="External"/><Relationship Id="rId3308" Type="http://schemas.openxmlformats.org/officeDocument/2006/relationships/hyperlink" Target="http://pbs.twimg.com/profile_images/1221887029572788227/sV7ypeMX_normal.jpg" TargetMode="External"/><Relationship Id="rId3515" Type="http://schemas.openxmlformats.org/officeDocument/2006/relationships/hyperlink" Target="http://pbs.twimg.com/profile_images/940577205964468224/XnamPiBS_normal.jpg" TargetMode="External"/><Relationship Id="rId4913" Type="http://schemas.openxmlformats.org/officeDocument/2006/relationships/hyperlink" Target="http://pbs.twimg.com/profile_images/1185501696904105990/YnsXO8nS_normal.jpg" TargetMode="External"/><Relationship Id="rId229" Type="http://schemas.openxmlformats.org/officeDocument/2006/relationships/hyperlink" Target="https://t.co/0tINTKPyXu" TargetMode="External"/><Relationship Id="rId436" Type="http://schemas.openxmlformats.org/officeDocument/2006/relationships/hyperlink" Target="https://pbs.twimg.com/profile_banners/396319859/1567584183" TargetMode="External"/><Relationship Id="rId643" Type="http://schemas.openxmlformats.org/officeDocument/2006/relationships/hyperlink" Target="https://pbs.twimg.com/profile_banners/169156786/1579638345" TargetMode="External"/><Relationship Id="rId1066" Type="http://schemas.openxmlformats.org/officeDocument/2006/relationships/hyperlink" Target="https://pbs.twimg.com/profile_banners/392411827/1556402508" TargetMode="External"/><Relationship Id="rId1273" Type="http://schemas.openxmlformats.org/officeDocument/2006/relationships/hyperlink" Target="https://pbs.twimg.com/profile_banners/362597204/1546249766" TargetMode="External"/><Relationship Id="rId1480" Type="http://schemas.openxmlformats.org/officeDocument/2006/relationships/hyperlink" Target="https://pbs.twimg.com/profile_banners/826831285297491968/1573563063" TargetMode="External"/><Relationship Id="rId2117" Type="http://schemas.openxmlformats.org/officeDocument/2006/relationships/hyperlink" Target="http://abs.twimg.com/images/themes/theme1/bg.png" TargetMode="External"/><Relationship Id="rId2324" Type="http://schemas.openxmlformats.org/officeDocument/2006/relationships/hyperlink" Target="http://abs.twimg.com/images/themes/theme1/bg.png" TargetMode="External"/><Relationship Id="rId3722" Type="http://schemas.openxmlformats.org/officeDocument/2006/relationships/hyperlink" Target="http://pbs.twimg.com/profile_images/1149679995834572800/vVwXiCGu_normal.png" TargetMode="External"/><Relationship Id="rId6878" Type="http://schemas.openxmlformats.org/officeDocument/2006/relationships/comments" Target="../comments2.xml"/><Relationship Id="rId850" Type="http://schemas.openxmlformats.org/officeDocument/2006/relationships/hyperlink" Target="https://pbs.twimg.com/profile_banners/16384689/1480271961" TargetMode="External"/><Relationship Id="rId1133" Type="http://schemas.openxmlformats.org/officeDocument/2006/relationships/hyperlink" Target="https://pbs.twimg.com/profile_banners/635385810/1576781302" TargetMode="External"/><Relationship Id="rId2531" Type="http://schemas.openxmlformats.org/officeDocument/2006/relationships/hyperlink" Target="http://abs.twimg.com/images/themes/theme19/bg.gif" TargetMode="External"/><Relationship Id="rId4289" Type="http://schemas.openxmlformats.org/officeDocument/2006/relationships/hyperlink" Target="http://pbs.twimg.com/profile_images/1003118722536628224/J-TNihjU_normal.jpg" TargetMode="External"/><Relationship Id="rId5687" Type="http://schemas.openxmlformats.org/officeDocument/2006/relationships/hyperlink" Target="https://twitter.com/3tawiah1" TargetMode="External"/><Relationship Id="rId5894" Type="http://schemas.openxmlformats.org/officeDocument/2006/relationships/hyperlink" Target="https://twitter.com/assoozzs" TargetMode="External"/><Relationship Id="rId6738" Type="http://schemas.openxmlformats.org/officeDocument/2006/relationships/hyperlink" Target="https://twitter.com/q6reeea" TargetMode="External"/><Relationship Id="rId503" Type="http://schemas.openxmlformats.org/officeDocument/2006/relationships/hyperlink" Target="https://pbs.twimg.com/profile_banners/889483374523424768/1550114738" TargetMode="External"/><Relationship Id="rId710" Type="http://schemas.openxmlformats.org/officeDocument/2006/relationships/hyperlink" Target="https://pbs.twimg.com/profile_banners/4516939396/1450382274" TargetMode="External"/><Relationship Id="rId1340" Type="http://schemas.openxmlformats.org/officeDocument/2006/relationships/hyperlink" Target="https://pbs.twimg.com/profile_banners/877793634/1576246513" TargetMode="External"/><Relationship Id="rId3098" Type="http://schemas.openxmlformats.org/officeDocument/2006/relationships/hyperlink" Target="http://pbs.twimg.com/profile_images/1218655843610255366/omxZ6gb7_normal.jpg" TargetMode="External"/><Relationship Id="rId4496" Type="http://schemas.openxmlformats.org/officeDocument/2006/relationships/hyperlink" Target="http://pbs.twimg.com/profile_images/1218641159276204032/QLSJWo08_normal.jpg" TargetMode="External"/><Relationship Id="rId5547" Type="http://schemas.openxmlformats.org/officeDocument/2006/relationships/hyperlink" Target="https://twitter.com/25shmri" TargetMode="External"/><Relationship Id="rId5754" Type="http://schemas.openxmlformats.org/officeDocument/2006/relationships/hyperlink" Target="https://twitter.com/sohaila_almoslh" TargetMode="External"/><Relationship Id="rId5961" Type="http://schemas.openxmlformats.org/officeDocument/2006/relationships/hyperlink" Target="https://twitter.com/mbaalkubaisi" TargetMode="External"/><Relationship Id="rId6805" Type="http://schemas.openxmlformats.org/officeDocument/2006/relationships/hyperlink" Target="https://twitter.com/aljaidahj" TargetMode="External"/><Relationship Id="rId1200" Type="http://schemas.openxmlformats.org/officeDocument/2006/relationships/hyperlink" Target="https://pbs.twimg.com/profile_banners/964059712319819776/1547357561" TargetMode="External"/><Relationship Id="rId4149" Type="http://schemas.openxmlformats.org/officeDocument/2006/relationships/hyperlink" Target="http://pbs.twimg.com/profile_images/1211656030398156801/dmVzq3-p_normal.jpg" TargetMode="External"/><Relationship Id="rId4356" Type="http://schemas.openxmlformats.org/officeDocument/2006/relationships/hyperlink" Target="http://pbs.twimg.com/profile_images/985921134905430016/lBu6DrUK_normal.jpg" TargetMode="External"/><Relationship Id="rId4563" Type="http://schemas.openxmlformats.org/officeDocument/2006/relationships/hyperlink" Target="http://pbs.twimg.com/profile_images/1177714891118931968/_lKf0nCJ_normal.jpg" TargetMode="External"/><Relationship Id="rId4770" Type="http://schemas.openxmlformats.org/officeDocument/2006/relationships/hyperlink" Target="http://pbs.twimg.com/profile_images/1060309925103058949/TJIdzEQS_normal.jpg" TargetMode="External"/><Relationship Id="rId5407" Type="http://schemas.openxmlformats.org/officeDocument/2006/relationships/hyperlink" Target="https://twitter.com/sh_alnaama" TargetMode="External"/><Relationship Id="rId5614" Type="http://schemas.openxmlformats.org/officeDocument/2006/relationships/hyperlink" Target="https://twitter.com/kalqad" TargetMode="External"/><Relationship Id="rId5821" Type="http://schemas.openxmlformats.org/officeDocument/2006/relationships/hyperlink" Target="https://twitter.com/bohamad9999" TargetMode="External"/><Relationship Id="rId3165" Type="http://schemas.openxmlformats.org/officeDocument/2006/relationships/hyperlink" Target="http://pbs.twimg.com/profile_images/1142079814557425665/CASmmG_Y_normal.jpg" TargetMode="External"/><Relationship Id="rId3372" Type="http://schemas.openxmlformats.org/officeDocument/2006/relationships/hyperlink" Target="http://pbs.twimg.com/profile_images/1186541872233275395/wv4MaYCs_normal.jpg" TargetMode="External"/><Relationship Id="rId4009" Type="http://schemas.openxmlformats.org/officeDocument/2006/relationships/hyperlink" Target="http://pbs.twimg.com/profile_images/1101526795218837505/c3yiFD8w_normal.jpg" TargetMode="External"/><Relationship Id="rId4216" Type="http://schemas.openxmlformats.org/officeDocument/2006/relationships/hyperlink" Target="http://pbs.twimg.com/profile_images/1208199499199524866/GT7Go-E-_normal.jpg" TargetMode="External"/><Relationship Id="rId4423" Type="http://schemas.openxmlformats.org/officeDocument/2006/relationships/hyperlink" Target="http://pbs.twimg.com/profile_images/1211219678460366849/KrcQGuqi_normal.jpg" TargetMode="External"/><Relationship Id="rId4630" Type="http://schemas.openxmlformats.org/officeDocument/2006/relationships/hyperlink" Target="http://pbs.twimg.com/profile_images/1112105852792725505/u064BSBy_normal.jpg" TargetMode="External"/><Relationship Id="rId293" Type="http://schemas.openxmlformats.org/officeDocument/2006/relationships/hyperlink" Target="https://t.co/e8sEEyL4bV" TargetMode="External"/><Relationship Id="rId2181" Type="http://schemas.openxmlformats.org/officeDocument/2006/relationships/hyperlink" Target="http://abs.twimg.com/images/themes/theme1/bg.png" TargetMode="External"/><Relationship Id="rId3025" Type="http://schemas.openxmlformats.org/officeDocument/2006/relationships/hyperlink" Target="http://pbs.twimg.com/profile_images/1188179429790490626/FLhkDGw1_normal.jpg" TargetMode="External"/><Relationship Id="rId3232" Type="http://schemas.openxmlformats.org/officeDocument/2006/relationships/hyperlink" Target="http://pbs.twimg.com/profile_images/1148729408167010305/07qpXJJ3_normal.jpg" TargetMode="External"/><Relationship Id="rId6388" Type="http://schemas.openxmlformats.org/officeDocument/2006/relationships/hyperlink" Target="https://twitter.com/_aeybinh" TargetMode="External"/><Relationship Id="rId6595" Type="http://schemas.openxmlformats.org/officeDocument/2006/relationships/hyperlink" Target="https://twitter.com/qatarr_i" TargetMode="External"/><Relationship Id="rId153" Type="http://schemas.openxmlformats.org/officeDocument/2006/relationships/hyperlink" Target="https://t.co/ilqfUCmQo5" TargetMode="External"/><Relationship Id="rId360" Type="http://schemas.openxmlformats.org/officeDocument/2006/relationships/hyperlink" Target="https://pbs.twimg.com/profile_banners/944691517645451264/1514067336" TargetMode="External"/><Relationship Id="rId2041" Type="http://schemas.openxmlformats.org/officeDocument/2006/relationships/hyperlink" Target="http://abs.twimg.com/images/themes/theme1/bg.png" TargetMode="External"/><Relationship Id="rId5197" Type="http://schemas.openxmlformats.org/officeDocument/2006/relationships/hyperlink" Target="https://twitter.com/alsref0" TargetMode="External"/><Relationship Id="rId6248" Type="http://schemas.openxmlformats.org/officeDocument/2006/relationships/hyperlink" Target="https://twitter.com/hadial7babi" TargetMode="External"/><Relationship Id="rId6455" Type="http://schemas.openxmlformats.org/officeDocument/2006/relationships/hyperlink" Target="https://twitter.com/um_yousef1" TargetMode="External"/><Relationship Id="rId220" Type="http://schemas.openxmlformats.org/officeDocument/2006/relationships/hyperlink" Target="https://t.co/yYf3YITvnT" TargetMode="External"/><Relationship Id="rId2998" Type="http://schemas.openxmlformats.org/officeDocument/2006/relationships/hyperlink" Target="http://pbs.twimg.com/profile_images/888668397528952833/Q1nrGiMu_normal.jpg" TargetMode="External"/><Relationship Id="rId5057" Type="http://schemas.openxmlformats.org/officeDocument/2006/relationships/hyperlink" Target="https://twitter.com/g_3360" TargetMode="External"/><Relationship Id="rId5264" Type="http://schemas.openxmlformats.org/officeDocument/2006/relationships/hyperlink" Target="https://twitter.com/faleh2althani" TargetMode="External"/><Relationship Id="rId6108" Type="http://schemas.openxmlformats.org/officeDocument/2006/relationships/hyperlink" Target="https://twitter.com/vgy_hq" TargetMode="External"/><Relationship Id="rId6662" Type="http://schemas.openxmlformats.org/officeDocument/2006/relationships/hyperlink" Target="https://twitter.com/yasserbinali" TargetMode="External"/><Relationship Id="rId2858" Type="http://schemas.openxmlformats.org/officeDocument/2006/relationships/hyperlink" Target="http://abs.twimg.com/images/themes/theme1/bg.png" TargetMode="External"/><Relationship Id="rId3909" Type="http://schemas.openxmlformats.org/officeDocument/2006/relationships/hyperlink" Target="http://pbs.twimg.com/profile_images/1212513748675694594/3assFBWw_normal.jpg" TargetMode="External"/><Relationship Id="rId4073" Type="http://schemas.openxmlformats.org/officeDocument/2006/relationships/hyperlink" Target="http://pbs.twimg.com/profile_images/1061873217831227392/id7imK8e_normal.jpg" TargetMode="External"/><Relationship Id="rId5471" Type="http://schemas.openxmlformats.org/officeDocument/2006/relationships/hyperlink" Target="https://twitter.com/alwelayalrsheda" TargetMode="External"/><Relationship Id="rId6315" Type="http://schemas.openxmlformats.org/officeDocument/2006/relationships/hyperlink" Target="https://twitter.com/arrow85night" TargetMode="External"/><Relationship Id="rId6522" Type="http://schemas.openxmlformats.org/officeDocument/2006/relationships/hyperlink" Target="https://twitter.com/environ83445608" TargetMode="External"/><Relationship Id="rId99" Type="http://schemas.openxmlformats.org/officeDocument/2006/relationships/hyperlink" Target="https://t.co/kHOje8tK5S" TargetMode="External"/><Relationship Id="rId1667" Type="http://schemas.openxmlformats.org/officeDocument/2006/relationships/hyperlink" Target="https://pbs.twimg.com/profile_banners/867530808/1577006608" TargetMode="External"/><Relationship Id="rId1874" Type="http://schemas.openxmlformats.org/officeDocument/2006/relationships/hyperlink" Target="http://abs.twimg.com/images/themes/theme1/bg.png" TargetMode="External"/><Relationship Id="rId2718" Type="http://schemas.openxmlformats.org/officeDocument/2006/relationships/hyperlink" Target="http://abs.twimg.com/images/themes/theme1/bg.png" TargetMode="External"/><Relationship Id="rId2925" Type="http://schemas.openxmlformats.org/officeDocument/2006/relationships/hyperlink" Target="http://abs.twimg.com/images/themes/theme1/bg.png" TargetMode="External"/><Relationship Id="rId4280" Type="http://schemas.openxmlformats.org/officeDocument/2006/relationships/hyperlink" Target="http://pbs.twimg.com/profile_images/1169805954940100609/1HvqYKLu_normal.jpg" TargetMode="External"/><Relationship Id="rId5124" Type="http://schemas.openxmlformats.org/officeDocument/2006/relationships/hyperlink" Target="https://twitter.com/alatetiwi" TargetMode="External"/><Relationship Id="rId5331" Type="http://schemas.openxmlformats.org/officeDocument/2006/relationships/hyperlink" Target="https://twitter.com/qtr9" TargetMode="External"/><Relationship Id="rId1527" Type="http://schemas.openxmlformats.org/officeDocument/2006/relationships/hyperlink" Target="https://pbs.twimg.com/profile_banners/1032721098247417856/1549477511" TargetMode="External"/><Relationship Id="rId1734" Type="http://schemas.openxmlformats.org/officeDocument/2006/relationships/hyperlink" Target="https://pbs.twimg.com/profile_banners/3911878137/1573303276" TargetMode="External"/><Relationship Id="rId1941" Type="http://schemas.openxmlformats.org/officeDocument/2006/relationships/hyperlink" Target="http://abs.twimg.com/images/themes/theme1/bg.png" TargetMode="External"/><Relationship Id="rId4140" Type="http://schemas.openxmlformats.org/officeDocument/2006/relationships/hyperlink" Target="http://pbs.twimg.com/profile_images/1214265544041517056/sWuitngo_normal.jpg" TargetMode="External"/><Relationship Id="rId26" Type="http://schemas.openxmlformats.org/officeDocument/2006/relationships/hyperlink" Target="https://t.co/s1QCCp7xPI" TargetMode="External"/><Relationship Id="rId3699" Type="http://schemas.openxmlformats.org/officeDocument/2006/relationships/hyperlink" Target="http://pbs.twimg.com/profile_images/1210226355922722816/jsmbfmFA_normal.jpg" TargetMode="External"/><Relationship Id="rId4000" Type="http://schemas.openxmlformats.org/officeDocument/2006/relationships/hyperlink" Target="http://pbs.twimg.com/profile_images/1219340108010262528/W0excU89_normal.jpg" TargetMode="External"/><Relationship Id="rId1801" Type="http://schemas.openxmlformats.org/officeDocument/2006/relationships/hyperlink" Target="https://pbs.twimg.com/profile_banners/1216634512576253952/1578903696" TargetMode="External"/><Relationship Id="rId3559" Type="http://schemas.openxmlformats.org/officeDocument/2006/relationships/hyperlink" Target="http://pbs.twimg.com/profile_images/1008818182310817794/dfhWmkf9_normal.jpg" TargetMode="External"/><Relationship Id="rId4957" Type="http://schemas.openxmlformats.org/officeDocument/2006/relationships/hyperlink" Target="https://twitter.com/_mbs_966" TargetMode="External"/><Relationship Id="rId6172" Type="http://schemas.openxmlformats.org/officeDocument/2006/relationships/hyperlink" Target="https://twitter.com/alhajrik_" TargetMode="External"/><Relationship Id="rId687" Type="http://schemas.openxmlformats.org/officeDocument/2006/relationships/hyperlink" Target="https://pbs.twimg.com/profile_banners/873676120633356289/1499230714" TargetMode="External"/><Relationship Id="rId2368" Type="http://schemas.openxmlformats.org/officeDocument/2006/relationships/hyperlink" Target="http://abs.twimg.com/images/themes/theme1/bg.png" TargetMode="External"/><Relationship Id="rId3766" Type="http://schemas.openxmlformats.org/officeDocument/2006/relationships/hyperlink" Target="http://pbs.twimg.com/profile_images/1201046378245480448/4ToHigOU_normal.jpg" TargetMode="External"/><Relationship Id="rId3973" Type="http://schemas.openxmlformats.org/officeDocument/2006/relationships/hyperlink" Target="http://pbs.twimg.com/profile_images/1041803381730361344/5J2f3hNC_normal.jpg" TargetMode="External"/><Relationship Id="rId4817" Type="http://schemas.openxmlformats.org/officeDocument/2006/relationships/hyperlink" Target="http://pbs.twimg.com/profile_images/834512638596042752/oQizKQKi_normal.jpg" TargetMode="External"/><Relationship Id="rId6032" Type="http://schemas.openxmlformats.org/officeDocument/2006/relationships/hyperlink" Target="https://twitter.com/kisstheturtle" TargetMode="External"/><Relationship Id="rId894" Type="http://schemas.openxmlformats.org/officeDocument/2006/relationships/hyperlink" Target="https://pbs.twimg.com/profile_banners/1196520942664597509/1574109542" TargetMode="External"/><Relationship Id="rId1177" Type="http://schemas.openxmlformats.org/officeDocument/2006/relationships/hyperlink" Target="https://pbs.twimg.com/profile_banners/592138797/1567751130" TargetMode="External"/><Relationship Id="rId2575" Type="http://schemas.openxmlformats.org/officeDocument/2006/relationships/hyperlink" Target="http://abs.twimg.com/images/themes/theme15/bg.png" TargetMode="External"/><Relationship Id="rId2782" Type="http://schemas.openxmlformats.org/officeDocument/2006/relationships/hyperlink" Target="http://abs.twimg.com/images/themes/theme1/bg.png" TargetMode="External"/><Relationship Id="rId3419" Type="http://schemas.openxmlformats.org/officeDocument/2006/relationships/hyperlink" Target="http://pbs.twimg.com/profile_images/1032729981925896192/kOuqBrRl_normal.jpg" TargetMode="External"/><Relationship Id="rId3626" Type="http://schemas.openxmlformats.org/officeDocument/2006/relationships/hyperlink" Target="http://pbs.twimg.com/profile_images/1223523603305713666/JzyDoKYK_normal.jpg" TargetMode="External"/><Relationship Id="rId3833" Type="http://schemas.openxmlformats.org/officeDocument/2006/relationships/hyperlink" Target="http://pbs.twimg.com/profile_images/1196993148679000066/7Qk161mW_normal.jpg" TargetMode="External"/><Relationship Id="rId547" Type="http://schemas.openxmlformats.org/officeDocument/2006/relationships/hyperlink" Target="https://pbs.twimg.com/profile_banners/70977243/1540645647" TargetMode="External"/><Relationship Id="rId754" Type="http://schemas.openxmlformats.org/officeDocument/2006/relationships/hyperlink" Target="https://pbs.twimg.com/profile_banners/930690318005166082/1576062935" TargetMode="External"/><Relationship Id="rId961" Type="http://schemas.openxmlformats.org/officeDocument/2006/relationships/hyperlink" Target="https://pbs.twimg.com/profile_banners/772175029333352448/1474334729" TargetMode="External"/><Relationship Id="rId1384" Type="http://schemas.openxmlformats.org/officeDocument/2006/relationships/hyperlink" Target="https://pbs.twimg.com/profile_banners/3266442150/1435876044" TargetMode="External"/><Relationship Id="rId1591" Type="http://schemas.openxmlformats.org/officeDocument/2006/relationships/hyperlink" Target="https://pbs.twimg.com/profile_banners/576168267/1562798657" TargetMode="External"/><Relationship Id="rId2228" Type="http://schemas.openxmlformats.org/officeDocument/2006/relationships/hyperlink" Target="http://abs.twimg.com/images/themes/theme1/bg.png" TargetMode="External"/><Relationship Id="rId2435" Type="http://schemas.openxmlformats.org/officeDocument/2006/relationships/hyperlink" Target="http://abs.twimg.com/images/themes/theme1/bg.png" TargetMode="External"/><Relationship Id="rId2642" Type="http://schemas.openxmlformats.org/officeDocument/2006/relationships/hyperlink" Target="http://abs.twimg.com/images/themes/theme1/bg.png" TargetMode="External"/><Relationship Id="rId3900" Type="http://schemas.openxmlformats.org/officeDocument/2006/relationships/hyperlink" Target="http://pbs.twimg.com/profile_images/1115136525715558401/zbmeUjxQ_normal.jpg" TargetMode="External"/><Relationship Id="rId5798" Type="http://schemas.openxmlformats.org/officeDocument/2006/relationships/hyperlink" Target="https://twitter.com/974aaa_" TargetMode="External"/><Relationship Id="rId6849" Type="http://schemas.openxmlformats.org/officeDocument/2006/relationships/hyperlink" Target="https://twitter.com/x6pqt9clzkcyjo5" TargetMode="External"/><Relationship Id="rId90" Type="http://schemas.openxmlformats.org/officeDocument/2006/relationships/hyperlink" Target="https://t.co/0fmokhx1Ix" TargetMode="External"/><Relationship Id="rId407" Type="http://schemas.openxmlformats.org/officeDocument/2006/relationships/hyperlink" Target="https://pbs.twimg.com/profile_banners/1002034464267079680/1571571013" TargetMode="External"/><Relationship Id="rId614" Type="http://schemas.openxmlformats.org/officeDocument/2006/relationships/hyperlink" Target="https://pbs.twimg.com/profile_banners/780990613/1505484807" TargetMode="External"/><Relationship Id="rId821" Type="http://schemas.openxmlformats.org/officeDocument/2006/relationships/hyperlink" Target="https://pbs.twimg.com/profile_banners/271370164/1531813841" TargetMode="External"/><Relationship Id="rId1037" Type="http://schemas.openxmlformats.org/officeDocument/2006/relationships/hyperlink" Target="https://pbs.twimg.com/profile_banners/971112217579020289/1520369769" TargetMode="External"/><Relationship Id="rId1244" Type="http://schemas.openxmlformats.org/officeDocument/2006/relationships/hyperlink" Target="https://pbs.twimg.com/profile_banners/991736301266325504/1579059441" TargetMode="External"/><Relationship Id="rId1451" Type="http://schemas.openxmlformats.org/officeDocument/2006/relationships/hyperlink" Target="https://pbs.twimg.com/profile_banners/1440751568/1469086908" TargetMode="External"/><Relationship Id="rId2502" Type="http://schemas.openxmlformats.org/officeDocument/2006/relationships/hyperlink" Target="http://abs.twimg.com/images/themes/theme1/bg.png" TargetMode="External"/><Relationship Id="rId5658" Type="http://schemas.openxmlformats.org/officeDocument/2006/relationships/hyperlink" Target="https://twitter.com/mashaelalkabbi" TargetMode="External"/><Relationship Id="rId5865" Type="http://schemas.openxmlformats.org/officeDocument/2006/relationships/hyperlink" Target="https://twitter.com/chahinezguettat" TargetMode="External"/><Relationship Id="rId6709" Type="http://schemas.openxmlformats.org/officeDocument/2006/relationships/hyperlink" Target="https://twitter.com/limamouldlimam" TargetMode="External"/><Relationship Id="rId1104" Type="http://schemas.openxmlformats.org/officeDocument/2006/relationships/hyperlink" Target="https://pbs.twimg.com/profile_banners/572444592/1495929163" TargetMode="External"/><Relationship Id="rId1311" Type="http://schemas.openxmlformats.org/officeDocument/2006/relationships/hyperlink" Target="https://pbs.twimg.com/profile_banners/790163221416206336/1570569123" TargetMode="External"/><Relationship Id="rId4467" Type="http://schemas.openxmlformats.org/officeDocument/2006/relationships/hyperlink" Target="http://pbs.twimg.com/profile_images/1038452910055743491/bXsIYnq6_normal.jpg" TargetMode="External"/><Relationship Id="rId4674" Type="http://schemas.openxmlformats.org/officeDocument/2006/relationships/hyperlink" Target="http://pbs.twimg.com/profile_images/879470552104054785/MFceTMa4_normal.jpg" TargetMode="External"/><Relationship Id="rId4881" Type="http://schemas.openxmlformats.org/officeDocument/2006/relationships/hyperlink" Target="http://pbs.twimg.com/profile_images/1200527885792092165/6hzKnMjr_normal.jpg" TargetMode="External"/><Relationship Id="rId5518" Type="http://schemas.openxmlformats.org/officeDocument/2006/relationships/hyperlink" Target="https://twitter.com/sardar40947826" TargetMode="External"/><Relationship Id="rId5725" Type="http://schemas.openxmlformats.org/officeDocument/2006/relationships/hyperlink" Target="https://twitter.com/tatom_82" TargetMode="External"/><Relationship Id="rId3069" Type="http://schemas.openxmlformats.org/officeDocument/2006/relationships/hyperlink" Target="http://pbs.twimg.com/profile_images/378800000397873103/9f07a21c5d851e7f3bc6c2026b231728_normal.jpeg" TargetMode="External"/><Relationship Id="rId3276" Type="http://schemas.openxmlformats.org/officeDocument/2006/relationships/hyperlink" Target="http://pbs.twimg.com/profile_images/1213539829172101127/IBeyCSTJ_normal.jpg" TargetMode="External"/><Relationship Id="rId3483" Type="http://schemas.openxmlformats.org/officeDocument/2006/relationships/hyperlink" Target="http://abs.twimg.com/sticky/default_profile_images/default_profile_normal.png" TargetMode="External"/><Relationship Id="rId3690" Type="http://schemas.openxmlformats.org/officeDocument/2006/relationships/hyperlink" Target="http://pbs.twimg.com/profile_images/1223687718301061122/h1xMvdNl_normal.jpg" TargetMode="External"/><Relationship Id="rId4327" Type="http://schemas.openxmlformats.org/officeDocument/2006/relationships/hyperlink" Target="http://pbs.twimg.com/profile_images/1217865854509027328/DL9r1ECU_normal.jpg" TargetMode="External"/><Relationship Id="rId4534" Type="http://schemas.openxmlformats.org/officeDocument/2006/relationships/hyperlink" Target="http://pbs.twimg.com/profile_images/879566018581905408/xpoKSC77_normal.jpg" TargetMode="External"/><Relationship Id="rId5932" Type="http://schemas.openxmlformats.org/officeDocument/2006/relationships/hyperlink" Target="https://twitter.com/njouud6_" TargetMode="External"/><Relationship Id="rId197" Type="http://schemas.openxmlformats.org/officeDocument/2006/relationships/hyperlink" Target="https://t.co/0bV3CyCMpn" TargetMode="External"/><Relationship Id="rId2085" Type="http://schemas.openxmlformats.org/officeDocument/2006/relationships/hyperlink" Target="http://abs.twimg.com/images/themes/theme1/bg.png" TargetMode="External"/><Relationship Id="rId2292" Type="http://schemas.openxmlformats.org/officeDocument/2006/relationships/hyperlink" Target="http://abs.twimg.com/images/themes/theme7/bg.gif" TargetMode="External"/><Relationship Id="rId3136" Type="http://schemas.openxmlformats.org/officeDocument/2006/relationships/hyperlink" Target="http://pbs.twimg.com/profile_images/1221699614040039424/TEStNUoW_normal.jpg" TargetMode="External"/><Relationship Id="rId3343" Type="http://schemas.openxmlformats.org/officeDocument/2006/relationships/hyperlink" Target="http://pbs.twimg.com/profile_images/1135797880684498945/JpKMLmCi_normal.jpg" TargetMode="External"/><Relationship Id="rId4741" Type="http://schemas.openxmlformats.org/officeDocument/2006/relationships/hyperlink" Target="http://pbs.twimg.com/profile_images/1211871858477469696/3XWcUlqx_normal.jpg" TargetMode="External"/><Relationship Id="rId6499" Type="http://schemas.openxmlformats.org/officeDocument/2006/relationships/hyperlink" Target="https://twitter.com/a_qtr86" TargetMode="External"/><Relationship Id="rId264" Type="http://schemas.openxmlformats.org/officeDocument/2006/relationships/hyperlink" Target="https://t.co/BunO8ZDQtz" TargetMode="External"/><Relationship Id="rId471" Type="http://schemas.openxmlformats.org/officeDocument/2006/relationships/hyperlink" Target="https://pbs.twimg.com/profile_banners/1075482867411677185/1555747327" TargetMode="External"/><Relationship Id="rId2152" Type="http://schemas.openxmlformats.org/officeDocument/2006/relationships/hyperlink" Target="http://abs.twimg.com/images/themes/theme1/bg.png" TargetMode="External"/><Relationship Id="rId3550" Type="http://schemas.openxmlformats.org/officeDocument/2006/relationships/hyperlink" Target="http://pbs.twimg.com/profile_images/1177534043736461312/-dNiey0t_normal.jpg" TargetMode="External"/><Relationship Id="rId4601" Type="http://schemas.openxmlformats.org/officeDocument/2006/relationships/hyperlink" Target="http://pbs.twimg.com/profile_images/1003757415483887616/Twj8Rt_o_normal.jpg" TargetMode="External"/><Relationship Id="rId124" Type="http://schemas.openxmlformats.org/officeDocument/2006/relationships/hyperlink" Target="https://t.co/dc6RfRXjWP" TargetMode="External"/><Relationship Id="rId3203" Type="http://schemas.openxmlformats.org/officeDocument/2006/relationships/hyperlink" Target="http://pbs.twimg.com/profile_images/759830114351710208/4wtMKCRW_normal.jpg" TargetMode="External"/><Relationship Id="rId3410" Type="http://schemas.openxmlformats.org/officeDocument/2006/relationships/hyperlink" Target="http://pbs.twimg.com/profile_images/883031646613766144/QfkX_8_0_normal.jpg" TargetMode="External"/><Relationship Id="rId6359" Type="http://schemas.openxmlformats.org/officeDocument/2006/relationships/hyperlink" Target="https://twitter.com/nadamoh98572729" TargetMode="External"/><Relationship Id="rId6566" Type="http://schemas.openxmlformats.org/officeDocument/2006/relationships/hyperlink" Target="https://twitter.com/fatma_aldosari" TargetMode="External"/><Relationship Id="rId6773" Type="http://schemas.openxmlformats.org/officeDocument/2006/relationships/hyperlink" Target="https://twitter.com/almastor_qtr" TargetMode="External"/><Relationship Id="rId331" Type="http://schemas.openxmlformats.org/officeDocument/2006/relationships/hyperlink" Target="https://pbs.twimg.com/profile_banners/303611936/1576234049" TargetMode="External"/><Relationship Id="rId2012" Type="http://schemas.openxmlformats.org/officeDocument/2006/relationships/hyperlink" Target="http://abs.twimg.com/images/themes/theme1/bg.png" TargetMode="External"/><Relationship Id="rId2969" Type="http://schemas.openxmlformats.org/officeDocument/2006/relationships/hyperlink" Target="http://abs.twimg.com/images/themes/theme1/bg.png" TargetMode="External"/><Relationship Id="rId5168" Type="http://schemas.openxmlformats.org/officeDocument/2006/relationships/hyperlink" Target="https://twitter.com/gaber89000" TargetMode="External"/><Relationship Id="rId5375" Type="http://schemas.openxmlformats.org/officeDocument/2006/relationships/hyperlink" Target="https://twitter.com/qtraldosari88" TargetMode="External"/><Relationship Id="rId5582" Type="http://schemas.openxmlformats.org/officeDocument/2006/relationships/hyperlink" Target="https://twitter.com/fofoksaail" TargetMode="External"/><Relationship Id="rId6219" Type="http://schemas.openxmlformats.org/officeDocument/2006/relationships/hyperlink" Target="https://twitter.com/blackheart_qtr" TargetMode="External"/><Relationship Id="rId6426" Type="http://schemas.openxmlformats.org/officeDocument/2006/relationships/hyperlink" Target="https://twitter.com/mr1499" TargetMode="External"/><Relationship Id="rId6633" Type="http://schemas.openxmlformats.org/officeDocument/2006/relationships/hyperlink" Target="https://twitter.com/fahad_0000" TargetMode="External"/><Relationship Id="rId6840" Type="http://schemas.openxmlformats.org/officeDocument/2006/relationships/hyperlink" Target="https://twitter.com/ghanembinali1" TargetMode="External"/><Relationship Id="rId1778" Type="http://schemas.openxmlformats.org/officeDocument/2006/relationships/hyperlink" Target="https://pbs.twimg.com/profile_banners/944281139052777476/1540523099" TargetMode="External"/><Relationship Id="rId1985" Type="http://schemas.openxmlformats.org/officeDocument/2006/relationships/hyperlink" Target="http://abs.twimg.com/images/themes/theme1/bg.png" TargetMode="External"/><Relationship Id="rId2829" Type="http://schemas.openxmlformats.org/officeDocument/2006/relationships/hyperlink" Target="http://abs.twimg.com/images/themes/theme1/bg.png" TargetMode="External"/><Relationship Id="rId4184" Type="http://schemas.openxmlformats.org/officeDocument/2006/relationships/hyperlink" Target="http://pbs.twimg.com/profile_images/1139322027729391618/gvUpfO3q_normal.jpg" TargetMode="External"/><Relationship Id="rId4391" Type="http://schemas.openxmlformats.org/officeDocument/2006/relationships/hyperlink" Target="http://pbs.twimg.com/profile_images/1218605995120705536/IzaM5qf1_normal.jpg" TargetMode="External"/><Relationship Id="rId5028" Type="http://schemas.openxmlformats.org/officeDocument/2006/relationships/hyperlink" Target="https://twitter.com/mralhajrii" TargetMode="External"/><Relationship Id="rId5235" Type="http://schemas.openxmlformats.org/officeDocument/2006/relationships/hyperlink" Target="https://twitter.com/alabdullah5522" TargetMode="External"/><Relationship Id="rId5442" Type="http://schemas.openxmlformats.org/officeDocument/2006/relationships/hyperlink" Target="https://twitter.com/um_rbj" TargetMode="External"/><Relationship Id="rId6700" Type="http://schemas.openxmlformats.org/officeDocument/2006/relationships/hyperlink" Target="https://twitter.com/khalid_alnaemi1" TargetMode="External"/><Relationship Id="rId1638" Type="http://schemas.openxmlformats.org/officeDocument/2006/relationships/hyperlink" Target="https://pbs.twimg.com/profile_banners/94840660/1553450277" TargetMode="External"/><Relationship Id="rId4044" Type="http://schemas.openxmlformats.org/officeDocument/2006/relationships/hyperlink" Target="http://pbs.twimg.com/profile_images/1220358314103656450/4zwnOdBv_normal.jpg" TargetMode="External"/><Relationship Id="rId4251" Type="http://schemas.openxmlformats.org/officeDocument/2006/relationships/hyperlink" Target="http://pbs.twimg.com/profile_images/1211417549008777218/wgMsYjfl_normal.jpg" TargetMode="External"/><Relationship Id="rId5302" Type="http://schemas.openxmlformats.org/officeDocument/2006/relationships/hyperlink" Target="https://twitter.com/oabrai" TargetMode="External"/><Relationship Id="rId1845" Type="http://schemas.openxmlformats.org/officeDocument/2006/relationships/hyperlink" Target="http://abs.twimg.com/images/themes/theme13/bg.gif" TargetMode="External"/><Relationship Id="rId3060" Type="http://schemas.openxmlformats.org/officeDocument/2006/relationships/hyperlink" Target="http://pbs.twimg.com/profile_images/1071098092651393024/0UBLzmCD_normal.jpg" TargetMode="External"/><Relationship Id="rId4111" Type="http://schemas.openxmlformats.org/officeDocument/2006/relationships/hyperlink" Target="http://pbs.twimg.com/profile_images/1134564840243159043/z38sBs0G_normal.jpg" TargetMode="External"/><Relationship Id="rId1705" Type="http://schemas.openxmlformats.org/officeDocument/2006/relationships/hyperlink" Target="https://pbs.twimg.com/profile_banners/1154477862344376320/1564086600" TargetMode="External"/><Relationship Id="rId1912" Type="http://schemas.openxmlformats.org/officeDocument/2006/relationships/hyperlink" Target="http://abs.twimg.com/images/themes/theme1/bg.png" TargetMode="External"/><Relationship Id="rId6076" Type="http://schemas.openxmlformats.org/officeDocument/2006/relationships/hyperlink" Target="https://twitter.com/ange_l79" TargetMode="External"/><Relationship Id="rId6283" Type="http://schemas.openxmlformats.org/officeDocument/2006/relationships/hyperlink" Target="https://twitter.com/ndohaa" TargetMode="External"/><Relationship Id="rId3877" Type="http://schemas.openxmlformats.org/officeDocument/2006/relationships/hyperlink" Target="http://pbs.twimg.com/profile_images/1172810762529759232/gaxcmatT_normal.jpg" TargetMode="External"/><Relationship Id="rId4928" Type="http://schemas.openxmlformats.org/officeDocument/2006/relationships/hyperlink" Target="https://twitter.com/nvkvnrzaxbpilx7" TargetMode="External"/><Relationship Id="rId5092" Type="http://schemas.openxmlformats.org/officeDocument/2006/relationships/hyperlink" Target="https://twitter.com/abdalazez400" TargetMode="External"/><Relationship Id="rId6490" Type="http://schemas.openxmlformats.org/officeDocument/2006/relationships/hyperlink" Target="https://twitter.com/bohamadalkasadi" TargetMode="External"/><Relationship Id="rId798" Type="http://schemas.openxmlformats.org/officeDocument/2006/relationships/hyperlink" Target="https://pbs.twimg.com/profile_banners/1111783002294665221/1569312853" TargetMode="External"/><Relationship Id="rId2479" Type="http://schemas.openxmlformats.org/officeDocument/2006/relationships/hyperlink" Target="http://abs.twimg.com/images/themes/theme2/bg.gif" TargetMode="External"/><Relationship Id="rId2686" Type="http://schemas.openxmlformats.org/officeDocument/2006/relationships/hyperlink" Target="http://abs.twimg.com/images/themes/theme1/bg.png" TargetMode="External"/><Relationship Id="rId2893" Type="http://schemas.openxmlformats.org/officeDocument/2006/relationships/hyperlink" Target="http://abs.twimg.com/images/themes/theme1/bg.png" TargetMode="External"/><Relationship Id="rId3737" Type="http://schemas.openxmlformats.org/officeDocument/2006/relationships/hyperlink" Target="http://pbs.twimg.com/profile_images/1176234907422666752/ZD7sytJB_normal.jpg" TargetMode="External"/><Relationship Id="rId3944" Type="http://schemas.openxmlformats.org/officeDocument/2006/relationships/hyperlink" Target="http://pbs.twimg.com/profile_images/1223301587084423171/jQ8hv8mt_normal.jpg" TargetMode="External"/><Relationship Id="rId6143" Type="http://schemas.openxmlformats.org/officeDocument/2006/relationships/hyperlink" Target="https://twitter.com/3koor454_" TargetMode="External"/><Relationship Id="rId6350" Type="http://schemas.openxmlformats.org/officeDocument/2006/relationships/hyperlink" Target="https://twitter.com/xsalmanix" TargetMode="External"/><Relationship Id="rId658" Type="http://schemas.openxmlformats.org/officeDocument/2006/relationships/hyperlink" Target="https://pbs.twimg.com/profile_banners/857993345515356160/1535062697" TargetMode="External"/><Relationship Id="rId865" Type="http://schemas.openxmlformats.org/officeDocument/2006/relationships/hyperlink" Target="https://pbs.twimg.com/profile_banners/962572404/1546311776" TargetMode="External"/><Relationship Id="rId1288" Type="http://schemas.openxmlformats.org/officeDocument/2006/relationships/hyperlink" Target="https://pbs.twimg.com/profile_banners/473650556/1505766351" TargetMode="External"/><Relationship Id="rId1495" Type="http://schemas.openxmlformats.org/officeDocument/2006/relationships/hyperlink" Target="https://pbs.twimg.com/profile_banners/807222829745930240/1561284720" TargetMode="External"/><Relationship Id="rId2339" Type="http://schemas.openxmlformats.org/officeDocument/2006/relationships/hyperlink" Target="http://abs.twimg.com/images/themes/theme1/bg.png" TargetMode="External"/><Relationship Id="rId2546" Type="http://schemas.openxmlformats.org/officeDocument/2006/relationships/hyperlink" Target="http://abs.twimg.com/images/themes/theme1/bg.png" TargetMode="External"/><Relationship Id="rId2753" Type="http://schemas.openxmlformats.org/officeDocument/2006/relationships/hyperlink" Target="http://abs.twimg.com/images/themes/theme17/bg.gif" TargetMode="External"/><Relationship Id="rId2960" Type="http://schemas.openxmlformats.org/officeDocument/2006/relationships/hyperlink" Target="http://abs.twimg.com/images/themes/theme1/bg.png" TargetMode="External"/><Relationship Id="rId3804" Type="http://schemas.openxmlformats.org/officeDocument/2006/relationships/hyperlink" Target="http://abs.twimg.com/sticky/default_profile_images/default_profile_normal.png" TargetMode="External"/><Relationship Id="rId6003" Type="http://schemas.openxmlformats.org/officeDocument/2006/relationships/hyperlink" Target="https://twitter.com/khozama_scent" TargetMode="External"/><Relationship Id="rId6210" Type="http://schemas.openxmlformats.org/officeDocument/2006/relationships/hyperlink" Target="https://twitter.com/qataronly77" TargetMode="External"/><Relationship Id="rId518" Type="http://schemas.openxmlformats.org/officeDocument/2006/relationships/hyperlink" Target="https://pbs.twimg.com/profile_banners/105764234/1512667291" TargetMode="External"/><Relationship Id="rId725" Type="http://schemas.openxmlformats.org/officeDocument/2006/relationships/hyperlink" Target="https://pbs.twimg.com/profile_banners/278479377/1567532838" TargetMode="External"/><Relationship Id="rId932" Type="http://schemas.openxmlformats.org/officeDocument/2006/relationships/hyperlink" Target="https://pbs.twimg.com/profile_banners/1201235593814069248/1577114902" TargetMode="External"/><Relationship Id="rId1148" Type="http://schemas.openxmlformats.org/officeDocument/2006/relationships/hyperlink" Target="https://pbs.twimg.com/profile_banners/271962157/1453753652" TargetMode="External"/><Relationship Id="rId1355" Type="http://schemas.openxmlformats.org/officeDocument/2006/relationships/hyperlink" Target="https://pbs.twimg.com/profile_banners/726188291779907584/1564676259" TargetMode="External"/><Relationship Id="rId1562" Type="http://schemas.openxmlformats.org/officeDocument/2006/relationships/hyperlink" Target="https://pbs.twimg.com/profile_banners/886697167/1566904936" TargetMode="External"/><Relationship Id="rId2406" Type="http://schemas.openxmlformats.org/officeDocument/2006/relationships/hyperlink" Target="http://abs.twimg.com/images/themes/theme1/bg.png" TargetMode="External"/><Relationship Id="rId2613" Type="http://schemas.openxmlformats.org/officeDocument/2006/relationships/hyperlink" Target="http://abs.twimg.com/images/themes/theme15/bg.png" TargetMode="External"/><Relationship Id="rId5769" Type="http://schemas.openxmlformats.org/officeDocument/2006/relationships/hyperlink" Target="https://twitter.com/uu72500550" TargetMode="External"/><Relationship Id="rId1008" Type="http://schemas.openxmlformats.org/officeDocument/2006/relationships/hyperlink" Target="https://pbs.twimg.com/profile_banners/101551476/1570351927" TargetMode="External"/><Relationship Id="rId1215" Type="http://schemas.openxmlformats.org/officeDocument/2006/relationships/hyperlink" Target="https://pbs.twimg.com/profile_banners/1194907562761687040/1573724707" TargetMode="External"/><Relationship Id="rId1422" Type="http://schemas.openxmlformats.org/officeDocument/2006/relationships/hyperlink" Target="https://pbs.twimg.com/profile_banners/4256589351/1462302688" TargetMode="External"/><Relationship Id="rId2820" Type="http://schemas.openxmlformats.org/officeDocument/2006/relationships/hyperlink" Target="http://abs.twimg.com/images/themes/theme1/bg.png" TargetMode="External"/><Relationship Id="rId4578" Type="http://schemas.openxmlformats.org/officeDocument/2006/relationships/hyperlink" Target="http://abs.twimg.com/sticky/default_profile_images/default_profile_normal.png" TargetMode="External"/><Relationship Id="rId5976" Type="http://schemas.openxmlformats.org/officeDocument/2006/relationships/hyperlink" Target="https://twitter.com/aemadi" TargetMode="External"/><Relationship Id="rId61" Type="http://schemas.openxmlformats.org/officeDocument/2006/relationships/hyperlink" Target="https://t.co/Aqda7aO0Rn" TargetMode="External"/><Relationship Id="rId3387" Type="http://schemas.openxmlformats.org/officeDocument/2006/relationships/hyperlink" Target="http://pbs.twimg.com/profile_images/1222777893396402176/RPpNE-J__normal.jpg" TargetMode="External"/><Relationship Id="rId4785" Type="http://schemas.openxmlformats.org/officeDocument/2006/relationships/hyperlink" Target="http://pbs.twimg.com/profile_images/1032505108830011397/HtTV7uVk_normal.jpg" TargetMode="External"/><Relationship Id="rId4992" Type="http://schemas.openxmlformats.org/officeDocument/2006/relationships/hyperlink" Target="https://twitter.com/hilal_saad" TargetMode="External"/><Relationship Id="rId5629" Type="http://schemas.openxmlformats.org/officeDocument/2006/relationships/hyperlink" Target="https://twitter.com/9bbdygklnqfhyoz" TargetMode="External"/><Relationship Id="rId5836" Type="http://schemas.openxmlformats.org/officeDocument/2006/relationships/hyperlink" Target="https://twitter.com/mohsen_alhajri" TargetMode="External"/><Relationship Id="rId2196" Type="http://schemas.openxmlformats.org/officeDocument/2006/relationships/hyperlink" Target="http://abs.twimg.com/images/themes/theme1/bg.png" TargetMode="External"/><Relationship Id="rId3594" Type="http://schemas.openxmlformats.org/officeDocument/2006/relationships/hyperlink" Target="http://pbs.twimg.com/profile_images/1084528270098477057/ANuUvOJ1_normal.jpg" TargetMode="External"/><Relationship Id="rId4438" Type="http://schemas.openxmlformats.org/officeDocument/2006/relationships/hyperlink" Target="http://pbs.twimg.com/profile_images/378800000367071335/8a319c52623775a34681694acd2b7fc7_normal.jpeg" TargetMode="External"/><Relationship Id="rId4645" Type="http://schemas.openxmlformats.org/officeDocument/2006/relationships/hyperlink" Target="http://pbs.twimg.com/profile_images/3245632426/5c25357da20a961b1da6d5b64803c4da_normal.jpeg" TargetMode="External"/><Relationship Id="rId4852" Type="http://schemas.openxmlformats.org/officeDocument/2006/relationships/hyperlink" Target="http://pbs.twimg.com/profile_images/1181203677849235462/CUKfZjkN_normal.jpg" TargetMode="External"/><Relationship Id="rId5903" Type="http://schemas.openxmlformats.org/officeDocument/2006/relationships/hyperlink" Target="https://twitter.com/salwaqtr" TargetMode="External"/><Relationship Id="rId168" Type="http://schemas.openxmlformats.org/officeDocument/2006/relationships/hyperlink" Target="https://t.co/jfDOyU2TVj" TargetMode="External"/><Relationship Id="rId3247" Type="http://schemas.openxmlformats.org/officeDocument/2006/relationships/hyperlink" Target="http://pbs.twimg.com/profile_images/1218966994206232576/MLZEWk7s_normal.jpg" TargetMode="External"/><Relationship Id="rId3454" Type="http://schemas.openxmlformats.org/officeDocument/2006/relationships/hyperlink" Target="http://pbs.twimg.com/profile_images/1218010784149790722/xPhBq4T__normal.jpg" TargetMode="External"/><Relationship Id="rId3661" Type="http://schemas.openxmlformats.org/officeDocument/2006/relationships/hyperlink" Target="http://abs.twimg.com/sticky/default_profile_images/default_profile_normal.png" TargetMode="External"/><Relationship Id="rId4505" Type="http://schemas.openxmlformats.org/officeDocument/2006/relationships/hyperlink" Target="http://pbs.twimg.com/profile_images/1222819824956510209/eujw9Q2V_normal.jpg" TargetMode="External"/><Relationship Id="rId4712" Type="http://schemas.openxmlformats.org/officeDocument/2006/relationships/hyperlink" Target="http://pbs.twimg.com/profile_images/1208542303624843267/G8lyGxl0_normal.jpg" TargetMode="External"/><Relationship Id="rId375" Type="http://schemas.openxmlformats.org/officeDocument/2006/relationships/hyperlink" Target="https://pbs.twimg.com/profile_banners/602361483/1354131643" TargetMode="External"/><Relationship Id="rId582" Type="http://schemas.openxmlformats.org/officeDocument/2006/relationships/hyperlink" Target="https://pbs.twimg.com/profile_banners/1218031039660072960/1579259249" TargetMode="External"/><Relationship Id="rId2056" Type="http://schemas.openxmlformats.org/officeDocument/2006/relationships/hyperlink" Target="http://abs.twimg.com/images/themes/theme1/bg.png" TargetMode="External"/><Relationship Id="rId2263" Type="http://schemas.openxmlformats.org/officeDocument/2006/relationships/hyperlink" Target="http://abs.twimg.com/images/themes/theme1/bg.png" TargetMode="External"/><Relationship Id="rId2470" Type="http://schemas.openxmlformats.org/officeDocument/2006/relationships/hyperlink" Target="http://abs.twimg.com/images/themes/theme1/bg.png" TargetMode="External"/><Relationship Id="rId3107" Type="http://schemas.openxmlformats.org/officeDocument/2006/relationships/hyperlink" Target="http://pbs.twimg.com/profile_images/1207038381110235142/eTMfZro3_normal.jpg" TargetMode="External"/><Relationship Id="rId3314" Type="http://schemas.openxmlformats.org/officeDocument/2006/relationships/hyperlink" Target="http://pbs.twimg.com/profile_images/1218308007685165056/M9Ik6ToO_normal.jpg" TargetMode="External"/><Relationship Id="rId3521" Type="http://schemas.openxmlformats.org/officeDocument/2006/relationships/hyperlink" Target="http://pbs.twimg.com/profile_images/1061486773769953280/OiTLZKHN_normal.jpg" TargetMode="External"/><Relationship Id="rId6677" Type="http://schemas.openxmlformats.org/officeDocument/2006/relationships/hyperlink" Target="https://twitter.com/asawr_qatar" TargetMode="External"/><Relationship Id="rId235" Type="http://schemas.openxmlformats.org/officeDocument/2006/relationships/hyperlink" Target="https://t.co/uHQiuZPR7w" TargetMode="External"/><Relationship Id="rId442" Type="http://schemas.openxmlformats.org/officeDocument/2006/relationships/hyperlink" Target="https://pbs.twimg.com/profile_banners/1201103403138666496/1580397086" TargetMode="External"/><Relationship Id="rId1072" Type="http://schemas.openxmlformats.org/officeDocument/2006/relationships/hyperlink" Target="https://pbs.twimg.com/profile_banners/795721914/1408344536" TargetMode="External"/><Relationship Id="rId2123" Type="http://schemas.openxmlformats.org/officeDocument/2006/relationships/hyperlink" Target="http://abs.twimg.com/images/themes/theme1/bg.png" TargetMode="External"/><Relationship Id="rId2330" Type="http://schemas.openxmlformats.org/officeDocument/2006/relationships/hyperlink" Target="http://abs.twimg.com/images/themes/theme1/bg.png" TargetMode="External"/><Relationship Id="rId5279" Type="http://schemas.openxmlformats.org/officeDocument/2006/relationships/hyperlink" Target="https://twitter.com/still___oo" TargetMode="External"/><Relationship Id="rId5486" Type="http://schemas.openxmlformats.org/officeDocument/2006/relationships/hyperlink" Target="https://twitter.com/esmailhoussain" TargetMode="External"/><Relationship Id="rId5693" Type="http://schemas.openxmlformats.org/officeDocument/2006/relationships/hyperlink" Target="https://twitter.com/m_alafifi" TargetMode="External"/><Relationship Id="rId6537" Type="http://schemas.openxmlformats.org/officeDocument/2006/relationships/hyperlink" Target="https://twitter.com/alsutana" TargetMode="External"/><Relationship Id="rId6744" Type="http://schemas.openxmlformats.org/officeDocument/2006/relationships/hyperlink" Target="https://twitter.com/qatarjustqatar" TargetMode="External"/><Relationship Id="rId302" Type="http://schemas.openxmlformats.org/officeDocument/2006/relationships/hyperlink" Target="https://pbs.twimg.com/profile_banners/957863945729134595/1574104847" TargetMode="External"/><Relationship Id="rId4088" Type="http://schemas.openxmlformats.org/officeDocument/2006/relationships/hyperlink" Target="http://pbs.twimg.com/profile_images/1219648520216547330/qtAipgXc_normal.jpg" TargetMode="External"/><Relationship Id="rId4295" Type="http://schemas.openxmlformats.org/officeDocument/2006/relationships/hyperlink" Target="http://pbs.twimg.com/profile_images/1165679962298490881/GzltOAMa_normal.jpg" TargetMode="External"/><Relationship Id="rId5139" Type="http://schemas.openxmlformats.org/officeDocument/2006/relationships/hyperlink" Target="https://twitter.com/iismaacil90" TargetMode="External"/><Relationship Id="rId5346" Type="http://schemas.openxmlformats.org/officeDocument/2006/relationships/hyperlink" Target="https://twitter.com/ekhalil007" TargetMode="External"/><Relationship Id="rId5553" Type="http://schemas.openxmlformats.org/officeDocument/2006/relationships/hyperlink" Target="https://twitter.com/the_stranger911" TargetMode="External"/><Relationship Id="rId1889" Type="http://schemas.openxmlformats.org/officeDocument/2006/relationships/hyperlink" Target="http://abs.twimg.com/images/themes/theme1/bg.png" TargetMode="External"/><Relationship Id="rId4155" Type="http://schemas.openxmlformats.org/officeDocument/2006/relationships/hyperlink" Target="http://pbs.twimg.com/profile_images/1086228466880704512/TyB311bK_normal.jpg" TargetMode="External"/><Relationship Id="rId4362" Type="http://schemas.openxmlformats.org/officeDocument/2006/relationships/hyperlink" Target="http://pbs.twimg.com/profile_images/1180212965812899850/Yin8bxNH_normal.jpg" TargetMode="External"/><Relationship Id="rId5206" Type="http://schemas.openxmlformats.org/officeDocument/2006/relationships/hyperlink" Target="https://twitter.com/sbkalkhater" TargetMode="External"/><Relationship Id="rId5760" Type="http://schemas.openxmlformats.org/officeDocument/2006/relationships/hyperlink" Target="https://twitter.com/meshalkhaldy" TargetMode="External"/><Relationship Id="rId6604" Type="http://schemas.openxmlformats.org/officeDocument/2006/relationships/hyperlink" Target="https://twitter.com/amara71369303" TargetMode="External"/><Relationship Id="rId6811" Type="http://schemas.openxmlformats.org/officeDocument/2006/relationships/hyperlink" Target="https://twitter.com/noorham32487590" TargetMode="External"/><Relationship Id="rId1749" Type="http://schemas.openxmlformats.org/officeDocument/2006/relationships/hyperlink" Target="https://pbs.twimg.com/profile_banners/590066221/1511974291" TargetMode="External"/><Relationship Id="rId1956" Type="http://schemas.openxmlformats.org/officeDocument/2006/relationships/hyperlink" Target="http://abs.twimg.com/images/themes/theme1/bg.png" TargetMode="External"/><Relationship Id="rId3171" Type="http://schemas.openxmlformats.org/officeDocument/2006/relationships/hyperlink" Target="http://pbs.twimg.com/profile_images/1217789463985819650/AZaZsaKw_normal.jpg" TargetMode="External"/><Relationship Id="rId4015" Type="http://schemas.openxmlformats.org/officeDocument/2006/relationships/hyperlink" Target="http://pbs.twimg.com/profile_images/1186752444627374080/DhcBrIKE_normal.jpg" TargetMode="External"/><Relationship Id="rId5413" Type="http://schemas.openxmlformats.org/officeDocument/2006/relationships/hyperlink" Target="https://twitter.com/hanamoha6" TargetMode="External"/><Relationship Id="rId5620" Type="http://schemas.openxmlformats.org/officeDocument/2006/relationships/hyperlink" Target="https://twitter.com/mnno_3000" TargetMode="External"/><Relationship Id="rId1609" Type="http://schemas.openxmlformats.org/officeDocument/2006/relationships/hyperlink" Target="https://pbs.twimg.com/profile_banners/517870703/1558581008" TargetMode="External"/><Relationship Id="rId1816" Type="http://schemas.openxmlformats.org/officeDocument/2006/relationships/hyperlink" Target="https://pbs.twimg.com/profile_banners/869205388691988480/1528533846" TargetMode="External"/><Relationship Id="rId4222" Type="http://schemas.openxmlformats.org/officeDocument/2006/relationships/hyperlink" Target="http://pbs.twimg.com/profile_images/1163250129039527936/0qhr_5xo_normal.jpg" TargetMode="External"/><Relationship Id="rId3031" Type="http://schemas.openxmlformats.org/officeDocument/2006/relationships/hyperlink" Target="http://pbs.twimg.com/profile_images/882713346625220608/v4vJi6el_normal.jpg" TargetMode="External"/><Relationship Id="rId3988" Type="http://schemas.openxmlformats.org/officeDocument/2006/relationships/hyperlink" Target="http://pbs.twimg.com/profile_images/1217308560637530117/vRS6ex6Z_normal.jpg" TargetMode="External"/><Relationship Id="rId6187" Type="http://schemas.openxmlformats.org/officeDocument/2006/relationships/hyperlink" Target="https://twitter.com/whitequill" TargetMode="External"/><Relationship Id="rId6394" Type="http://schemas.openxmlformats.org/officeDocument/2006/relationships/hyperlink" Target="https://twitter.com/reeemkha" TargetMode="External"/><Relationship Id="rId2797" Type="http://schemas.openxmlformats.org/officeDocument/2006/relationships/hyperlink" Target="http://abs.twimg.com/images/themes/theme1/bg.png" TargetMode="External"/><Relationship Id="rId3848" Type="http://schemas.openxmlformats.org/officeDocument/2006/relationships/hyperlink" Target="http://pbs.twimg.com/profile_images/969898691527094272/HeIxoy7L_normal.jpg" TargetMode="External"/><Relationship Id="rId6047" Type="http://schemas.openxmlformats.org/officeDocument/2006/relationships/hyperlink" Target="https://twitter.com/majedqtr1" TargetMode="External"/><Relationship Id="rId6254" Type="http://schemas.openxmlformats.org/officeDocument/2006/relationships/hyperlink" Target="https://twitter.com/_faalb" TargetMode="External"/><Relationship Id="rId6461" Type="http://schemas.openxmlformats.org/officeDocument/2006/relationships/hyperlink" Target="https://twitter.com/nalsxid" TargetMode="External"/><Relationship Id="rId769" Type="http://schemas.openxmlformats.org/officeDocument/2006/relationships/hyperlink" Target="https://pbs.twimg.com/profile_banners/1119384982408052736/1579753718" TargetMode="External"/><Relationship Id="rId976" Type="http://schemas.openxmlformats.org/officeDocument/2006/relationships/hyperlink" Target="https://pbs.twimg.com/profile_banners/326060313/1576499162" TargetMode="External"/><Relationship Id="rId1399" Type="http://schemas.openxmlformats.org/officeDocument/2006/relationships/hyperlink" Target="https://pbs.twimg.com/profile_banners/590514250/1507975066" TargetMode="External"/><Relationship Id="rId2657" Type="http://schemas.openxmlformats.org/officeDocument/2006/relationships/hyperlink" Target="http://abs.twimg.com/images/themes/theme1/bg.png" TargetMode="External"/><Relationship Id="rId5063" Type="http://schemas.openxmlformats.org/officeDocument/2006/relationships/hyperlink" Target="https://twitter.com/qataralmahaba" TargetMode="External"/><Relationship Id="rId5270" Type="http://schemas.openxmlformats.org/officeDocument/2006/relationships/hyperlink" Target="https://twitter.com/pdf2024" TargetMode="External"/><Relationship Id="rId6114" Type="http://schemas.openxmlformats.org/officeDocument/2006/relationships/hyperlink" Target="https://twitter.com/alimhnd" TargetMode="External"/><Relationship Id="rId6321" Type="http://schemas.openxmlformats.org/officeDocument/2006/relationships/hyperlink" Target="https://twitter.com/almaha_2030" TargetMode="External"/><Relationship Id="rId629" Type="http://schemas.openxmlformats.org/officeDocument/2006/relationships/hyperlink" Target="https://pbs.twimg.com/profile_banners/1172904387322294273/1568477923" TargetMode="External"/><Relationship Id="rId1259" Type="http://schemas.openxmlformats.org/officeDocument/2006/relationships/hyperlink" Target="https://pbs.twimg.com/profile_banners/1180188647066406915/1571762937" TargetMode="External"/><Relationship Id="rId1466" Type="http://schemas.openxmlformats.org/officeDocument/2006/relationships/hyperlink" Target="https://pbs.twimg.com/profile_banners/1017720110302285824/1534682820" TargetMode="External"/><Relationship Id="rId2864" Type="http://schemas.openxmlformats.org/officeDocument/2006/relationships/hyperlink" Target="http://abs.twimg.com/images/themes/theme1/bg.png" TargetMode="External"/><Relationship Id="rId3708" Type="http://schemas.openxmlformats.org/officeDocument/2006/relationships/hyperlink" Target="http://pbs.twimg.com/profile_images/1090333118341500930/TCOFW9ye_normal.jpg" TargetMode="External"/><Relationship Id="rId3915" Type="http://schemas.openxmlformats.org/officeDocument/2006/relationships/hyperlink" Target="http://pbs.twimg.com/profile_images/872340469111541761/QyH0mvwh_normal.jpg" TargetMode="External"/><Relationship Id="rId5130" Type="http://schemas.openxmlformats.org/officeDocument/2006/relationships/hyperlink" Target="https://twitter.com/dohaqatar00" TargetMode="External"/><Relationship Id="rId836" Type="http://schemas.openxmlformats.org/officeDocument/2006/relationships/hyperlink" Target="https://pbs.twimg.com/profile_banners/1024736292519784449/1577023828" TargetMode="External"/><Relationship Id="rId1119" Type="http://schemas.openxmlformats.org/officeDocument/2006/relationships/hyperlink" Target="https://pbs.twimg.com/profile_banners/330534896/1557584770" TargetMode="External"/><Relationship Id="rId1673" Type="http://schemas.openxmlformats.org/officeDocument/2006/relationships/hyperlink" Target="https://pbs.twimg.com/profile_banners/1208535742185660416/1576974049" TargetMode="External"/><Relationship Id="rId1880" Type="http://schemas.openxmlformats.org/officeDocument/2006/relationships/hyperlink" Target="http://abs.twimg.com/images/themes/theme1/bg.png" TargetMode="External"/><Relationship Id="rId2517" Type="http://schemas.openxmlformats.org/officeDocument/2006/relationships/hyperlink" Target="http://abs.twimg.com/images/themes/theme1/bg.png" TargetMode="External"/><Relationship Id="rId2724" Type="http://schemas.openxmlformats.org/officeDocument/2006/relationships/hyperlink" Target="http://abs.twimg.com/images/themes/theme1/bg.png" TargetMode="External"/><Relationship Id="rId2931" Type="http://schemas.openxmlformats.org/officeDocument/2006/relationships/hyperlink" Target="http://abs.twimg.com/images/themes/theme13/bg.gif" TargetMode="External"/><Relationship Id="rId903" Type="http://schemas.openxmlformats.org/officeDocument/2006/relationships/hyperlink" Target="https://pbs.twimg.com/profile_banners/314948511/1536261825" TargetMode="External"/><Relationship Id="rId1326" Type="http://schemas.openxmlformats.org/officeDocument/2006/relationships/hyperlink" Target="https://pbs.twimg.com/profile_banners/159464476/1526473480" TargetMode="External"/><Relationship Id="rId1533" Type="http://schemas.openxmlformats.org/officeDocument/2006/relationships/hyperlink" Target="https://pbs.twimg.com/profile_banners/68497448/1545122013" TargetMode="External"/><Relationship Id="rId1740" Type="http://schemas.openxmlformats.org/officeDocument/2006/relationships/hyperlink" Target="https://pbs.twimg.com/profile_banners/3238213088/1500141920" TargetMode="External"/><Relationship Id="rId4689" Type="http://schemas.openxmlformats.org/officeDocument/2006/relationships/hyperlink" Target="http://pbs.twimg.com/profile_images/1217540094921527296/Zj1J_fIr_normal.jpg" TargetMode="External"/><Relationship Id="rId4896" Type="http://schemas.openxmlformats.org/officeDocument/2006/relationships/hyperlink" Target="http://pbs.twimg.com/profile_images/1168974082148376576/OTTlLFY8_normal.jpg" TargetMode="External"/><Relationship Id="rId5947" Type="http://schemas.openxmlformats.org/officeDocument/2006/relationships/hyperlink" Target="https://twitter.com/_shaaima" TargetMode="External"/><Relationship Id="rId32" Type="http://schemas.openxmlformats.org/officeDocument/2006/relationships/hyperlink" Target="https://t.co/qTe0Vdoc9X" TargetMode="External"/><Relationship Id="rId1600" Type="http://schemas.openxmlformats.org/officeDocument/2006/relationships/hyperlink" Target="https://pbs.twimg.com/profile_banners/2202864090/1497124640" TargetMode="External"/><Relationship Id="rId3498" Type="http://schemas.openxmlformats.org/officeDocument/2006/relationships/hyperlink" Target="http://pbs.twimg.com/profile_images/993241449272459264/FZqkZlWq_normal.jpg" TargetMode="External"/><Relationship Id="rId4549" Type="http://schemas.openxmlformats.org/officeDocument/2006/relationships/hyperlink" Target="http://pbs.twimg.com/profile_images/1162574693418917888/ue0ZxS4R_normal.jpg" TargetMode="External"/><Relationship Id="rId4756" Type="http://schemas.openxmlformats.org/officeDocument/2006/relationships/hyperlink" Target="http://pbs.twimg.com/profile_images/1139885574746189825/8Zy4HKkS_normal.jpg" TargetMode="External"/><Relationship Id="rId4963" Type="http://schemas.openxmlformats.org/officeDocument/2006/relationships/hyperlink" Target="https://twitter.com/haljaber4196" TargetMode="External"/><Relationship Id="rId5807" Type="http://schemas.openxmlformats.org/officeDocument/2006/relationships/hyperlink" Target="https://twitter.com/msjmsjqatar" TargetMode="External"/><Relationship Id="rId3358" Type="http://schemas.openxmlformats.org/officeDocument/2006/relationships/hyperlink" Target="http://pbs.twimg.com/profile_images/878641233245163520/Qj-gLi0v_normal.jpg" TargetMode="External"/><Relationship Id="rId3565" Type="http://schemas.openxmlformats.org/officeDocument/2006/relationships/hyperlink" Target="http://pbs.twimg.com/profile_images/1169318838166532096/bAiPFtnA_normal.jpg" TargetMode="External"/><Relationship Id="rId3772" Type="http://schemas.openxmlformats.org/officeDocument/2006/relationships/hyperlink" Target="http://pbs.twimg.com/profile_images/873119304933187585/ZVCPcHKd_normal.jpg" TargetMode="External"/><Relationship Id="rId4409" Type="http://schemas.openxmlformats.org/officeDocument/2006/relationships/hyperlink" Target="http://pbs.twimg.com/profile_images/872227895854460930/7LDwjtYO_normal.jpg" TargetMode="External"/><Relationship Id="rId4616" Type="http://schemas.openxmlformats.org/officeDocument/2006/relationships/hyperlink" Target="http://pbs.twimg.com/profile_images/1074773091895652352/diJiTZz3_normal.jpg" TargetMode="External"/><Relationship Id="rId4823" Type="http://schemas.openxmlformats.org/officeDocument/2006/relationships/hyperlink" Target="http://pbs.twimg.com/profile_images/1001091635013398529/DvqD3stl_normal.jpg" TargetMode="External"/><Relationship Id="rId279" Type="http://schemas.openxmlformats.org/officeDocument/2006/relationships/hyperlink" Target="https://t.co/28os7s9Pnm" TargetMode="External"/><Relationship Id="rId486" Type="http://schemas.openxmlformats.org/officeDocument/2006/relationships/hyperlink" Target="https://pbs.twimg.com/profile_banners/393549323/1464698801" TargetMode="External"/><Relationship Id="rId693" Type="http://schemas.openxmlformats.org/officeDocument/2006/relationships/hyperlink" Target="https://pbs.twimg.com/profile_banners/251249227/1552443262" TargetMode="External"/><Relationship Id="rId2167" Type="http://schemas.openxmlformats.org/officeDocument/2006/relationships/hyperlink" Target="http://abs.twimg.com/images/themes/theme9/bg.gif" TargetMode="External"/><Relationship Id="rId2374" Type="http://schemas.openxmlformats.org/officeDocument/2006/relationships/hyperlink" Target="http://abs.twimg.com/images/themes/theme1/bg.png" TargetMode="External"/><Relationship Id="rId2581" Type="http://schemas.openxmlformats.org/officeDocument/2006/relationships/hyperlink" Target="http://abs.twimg.com/images/themes/theme1/bg.png" TargetMode="External"/><Relationship Id="rId3218" Type="http://schemas.openxmlformats.org/officeDocument/2006/relationships/hyperlink" Target="http://pbs.twimg.com/profile_images/950102486404227072/MrwXiFB9_normal.jpg" TargetMode="External"/><Relationship Id="rId3425" Type="http://schemas.openxmlformats.org/officeDocument/2006/relationships/hyperlink" Target="http://pbs.twimg.com/profile_images/891781104985821185/rmYQqkjB_normal.jpg" TargetMode="External"/><Relationship Id="rId3632" Type="http://schemas.openxmlformats.org/officeDocument/2006/relationships/hyperlink" Target="http://pbs.twimg.com/profile_images/1221230748071550984/QHrCGTgK_normal.jpg" TargetMode="External"/><Relationship Id="rId6788" Type="http://schemas.openxmlformats.org/officeDocument/2006/relationships/hyperlink" Target="https://twitter.com/h0o077" TargetMode="External"/><Relationship Id="rId139" Type="http://schemas.openxmlformats.org/officeDocument/2006/relationships/hyperlink" Target="https://t.co/TdQsIcpc0c" TargetMode="External"/><Relationship Id="rId346" Type="http://schemas.openxmlformats.org/officeDocument/2006/relationships/hyperlink" Target="https://pbs.twimg.com/profile_banners/348117381/1568440179" TargetMode="External"/><Relationship Id="rId553" Type="http://schemas.openxmlformats.org/officeDocument/2006/relationships/hyperlink" Target="https://pbs.twimg.com/profile_banners/770014182/1557081625" TargetMode="External"/><Relationship Id="rId760" Type="http://schemas.openxmlformats.org/officeDocument/2006/relationships/hyperlink" Target="https://pbs.twimg.com/profile_banners/350397235/1523961329" TargetMode="External"/><Relationship Id="rId1183" Type="http://schemas.openxmlformats.org/officeDocument/2006/relationships/hyperlink" Target="https://pbs.twimg.com/profile_banners/215289092/1557887876" TargetMode="External"/><Relationship Id="rId1390" Type="http://schemas.openxmlformats.org/officeDocument/2006/relationships/hyperlink" Target="https://pbs.twimg.com/profile_banners/391631266/1559735951" TargetMode="External"/><Relationship Id="rId2027" Type="http://schemas.openxmlformats.org/officeDocument/2006/relationships/hyperlink" Target="http://abs.twimg.com/images/themes/theme1/bg.png" TargetMode="External"/><Relationship Id="rId2234" Type="http://schemas.openxmlformats.org/officeDocument/2006/relationships/hyperlink" Target="http://abs.twimg.com/images/themes/theme1/bg.png" TargetMode="External"/><Relationship Id="rId2441" Type="http://schemas.openxmlformats.org/officeDocument/2006/relationships/hyperlink" Target="http://abs.twimg.com/images/themes/theme1/bg.png" TargetMode="External"/><Relationship Id="rId5597" Type="http://schemas.openxmlformats.org/officeDocument/2006/relationships/hyperlink" Target="https://twitter.com/strawbxdo" TargetMode="External"/><Relationship Id="rId206" Type="http://schemas.openxmlformats.org/officeDocument/2006/relationships/hyperlink" Target="https://t.co/CT93cRPScn" TargetMode="External"/><Relationship Id="rId413" Type="http://schemas.openxmlformats.org/officeDocument/2006/relationships/hyperlink" Target="https://pbs.twimg.com/profile_banners/908628681496645632/1513014623" TargetMode="External"/><Relationship Id="rId1043" Type="http://schemas.openxmlformats.org/officeDocument/2006/relationships/hyperlink" Target="https://pbs.twimg.com/profile_banners/2873322127/1578133316" TargetMode="External"/><Relationship Id="rId4199" Type="http://schemas.openxmlformats.org/officeDocument/2006/relationships/hyperlink" Target="http://pbs.twimg.com/profile_images/1218956266837544962/aAApz2I5_normal.jpg" TargetMode="External"/><Relationship Id="rId6648" Type="http://schemas.openxmlformats.org/officeDocument/2006/relationships/hyperlink" Target="https://twitter.com/yspb7ocfigzgnx7" TargetMode="External"/><Relationship Id="rId6855" Type="http://schemas.openxmlformats.org/officeDocument/2006/relationships/hyperlink" Target="https://twitter.com/namrod9009" TargetMode="External"/><Relationship Id="rId620" Type="http://schemas.openxmlformats.org/officeDocument/2006/relationships/hyperlink" Target="https://pbs.twimg.com/profile_banners/2884547769/1497488011" TargetMode="External"/><Relationship Id="rId1250" Type="http://schemas.openxmlformats.org/officeDocument/2006/relationships/hyperlink" Target="https://pbs.twimg.com/profile_banners/771968685745602560/1508032277" TargetMode="External"/><Relationship Id="rId2301" Type="http://schemas.openxmlformats.org/officeDocument/2006/relationships/hyperlink" Target="http://abs.twimg.com/images/themes/theme1/bg.png" TargetMode="External"/><Relationship Id="rId4059" Type="http://schemas.openxmlformats.org/officeDocument/2006/relationships/hyperlink" Target="http://pbs.twimg.com/profile_images/986569748237336576/uaICCSxP_normal.jpg" TargetMode="External"/><Relationship Id="rId5457" Type="http://schemas.openxmlformats.org/officeDocument/2006/relationships/hyperlink" Target="https://twitter.com/fayza42900031" TargetMode="External"/><Relationship Id="rId5664" Type="http://schemas.openxmlformats.org/officeDocument/2006/relationships/hyperlink" Target="https://twitter.com/mohd_qtr" TargetMode="External"/><Relationship Id="rId5871" Type="http://schemas.openxmlformats.org/officeDocument/2006/relationships/hyperlink" Target="https://twitter.com/np6_e" TargetMode="External"/><Relationship Id="rId6508" Type="http://schemas.openxmlformats.org/officeDocument/2006/relationships/hyperlink" Target="https://twitter.com/qtrshail" TargetMode="External"/><Relationship Id="rId6715" Type="http://schemas.openxmlformats.org/officeDocument/2006/relationships/hyperlink" Target="https://twitter.com/bin_nasib" TargetMode="External"/><Relationship Id="rId1110" Type="http://schemas.openxmlformats.org/officeDocument/2006/relationships/hyperlink" Target="https://pbs.twimg.com/profile_banners/1169941850708488196/1577112569" TargetMode="External"/><Relationship Id="rId4266" Type="http://schemas.openxmlformats.org/officeDocument/2006/relationships/hyperlink" Target="http://pbs.twimg.com/profile_images/1003809056488902663/HQXLuh4Y_normal.jpg" TargetMode="External"/><Relationship Id="rId4473" Type="http://schemas.openxmlformats.org/officeDocument/2006/relationships/hyperlink" Target="http://pbs.twimg.com/profile_images/993802984013385733/6v0Tfcho_normal.jpg" TargetMode="External"/><Relationship Id="rId4680" Type="http://schemas.openxmlformats.org/officeDocument/2006/relationships/hyperlink" Target="http://pbs.twimg.com/profile_images/1212774666928054273/ctnJDpdZ_normal.jpg" TargetMode="External"/><Relationship Id="rId5317" Type="http://schemas.openxmlformats.org/officeDocument/2006/relationships/hyperlink" Target="https://twitter.com/_smk_21" TargetMode="External"/><Relationship Id="rId5524" Type="http://schemas.openxmlformats.org/officeDocument/2006/relationships/hyperlink" Target="https://twitter.com/mohdalmanna3i" TargetMode="External"/><Relationship Id="rId5731" Type="http://schemas.openxmlformats.org/officeDocument/2006/relationships/hyperlink" Target="https://twitter.com/bosood93" TargetMode="External"/><Relationship Id="rId1927" Type="http://schemas.openxmlformats.org/officeDocument/2006/relationships/hyperlink" Target="http://abs.twimg.com/images/themes/theme1/bg.png" TargetMode="External"/><Relationship Id="rId3075" Type="http://schemas.openxmlformats.org/officeDocument/2006/relationships/hyperlink" Target="http://pbs.twimg.com/profile_images/1217466111672844289/UcYeV97h_normal.jpg" TargetMode="External"/><Relationship Id="rId3282" Type="http://schemas.openxmlformats.org/officeDocument/2006/relationships/hyperlink" Target="http://pbs.twimg.com/profile_images/1145310459693867008/806Vmj1x_normal.jpg" TargetMode="External"/><Relationship Id="rId4126" Type="http://schemas.openxmlformats.org/officeDocument/2006/relationships/hyperlink" Target="http://pbs.twimg.com/profile_images/1126139682042073088/5NGjPvvW_normal.jpg" TargetMode="External"/><Relationship Id="rId4333" Type="http://schemas.openxmlformats.org/officeDocument/2006/relationships/hyperlink" Target="http://pbs.twimg.com/profile_images/1223687127541714951/OhPVOCQD_normal.jpg" TargetMode="External"/><Relationship Id="rId4540" Type="http://schemas.openxmlformats.org/officeDocument/2006/relationships/hyperlink" Target="http://pbs.twimg.com/profile_images/1213534359468290050/IyN_SNWA_normal.jpg" TargetMode="External"/><Relationship Id="rId2091" Type="http://schemas.openxmlformats.org/officeDocument/2006/relationships/hyperlink" Target="http://abs.twimg.com/images/themes/theme1/bg.png" TargetMode="External"/><Relationship Id="rId3142" Type="http://schemas.openxmlformats.org/officeDocument/2006/relationships/hyperlink" Target="http://pbs.twimg.com/profile_images/1210979629504356353/wbiJiH48_normal.jpg" TargetMode="External"/><Relationship Id="rId4400" Type="http://schemas.openxmlformats.org/officeDocument/2006/relationships/hyperlink" Target="http://pbs.twimg.com/profile_images/1209283738653339648/eCDGM5fP_normal.jpg" TargetMode="External"/><Relationship Id="rId6298" Type="http://schemas.openxmlformats.org/officeDocument/2006/relationships/hyperlink" Target="https://twitter.com/abdul_alibrahim" TargetMode="External"/><Relationship Id="rId270" Type="http://schemas.openxmlformats.org/officeDocument/2006/relationships/hyperlink" Target="https://t.co/B2K1BeD9H3" TargetMode="External"/><Relationship Id="rId3002" Type="http://schemas.openxmlformats.org/officeDocument/2006/relationships/hyperlink" Target="http://pbs.twimg.com/profile_images/915629760709058561/2sAQUDvl_normal.jpg" TargetMode="External"/><Relationship Id="rId6158" Type="http://schemas.openxmlformats.org/officeDocument/2006/relationships/hyperlink" Target="https://twitter.com/ar_am6" TargetMode="External"/><Relationship Id="rId6365" Type="http://schemas.openxmlformats.org/officeDocument/2006/relationships/hyperlink" Target="https://twitter.com/nalaloosy" TargetMode="External"/><Relationship Id="rId6572" Type="http://schemas.openxmlformats.org/officeDocument/2006/relationships/hyperlink" Target="https://twitter.com/esweera" TargetMode="External"/><Relationship Id="rId130" Type="http://schemas.openxmlformats.org/officeDocument/2006/relationships/hyperlink" Target="https://t.co/WKdrA1PFEK" TargetMode="External"/><Relationship Id="rId3959" Type="http://schemas.openxmlformats.org/officeDocument/2006/relationships/hyperlink" Target="http://pbs.twimg.com/profile_images/1202898562067111936/WKiVUuS3_normal.jpg" TargetMode="External"/><Relationship Id="rId5174" Type="http://schemas.openxmlformats.org/officeDocument/2006/relationships/hyperlink" Target="https://twitter.com/walkharboutly" TargetMode="External"/><Relationship Id="rId5381" Type="http://schemas.openxmlformats.org/officeDocument/2006/relationships/hyperlink" Target="https://twitter.com/alitalebafifa" TargetMode="External"/><Relationship Id="rId6018" Type="http://schemas.openxmlformats.org/officeDocument/2006/relationships/hyperlink" Target="https://twitter.com/__assil" TargetMode="External"/><Relationship Id="rId6225" Type="http://schemas.openxmlformats.org/officeDocument/2006/relationships/hyperlink" Target="https://twitter.com/ralsafadi_" TargetMode="External"/><Relationship Id="rId2768" Type="http://schemas.openxmlformats.org/officeDocument/2006/relationships/hyperlink" Target="http://abs.twimg.com/images/themes/theme1/bg.png" TargetMode="External"/><Relationship Id="rId2975" Type="http://schemas.openxmlformats.org/officeDocument/2006/relationships/hyperlink" Target="http://pbs.twimg.com/profile_images/965174098581172224/J79IUaKr_normal.jpg" TargetMode="External"/><Relationship Id="rId3819" Type="http://schemas.openxmlformats.org/officeDocument/2006/relationships/hyperlink" Target="http://pbs.twimg.com/profile_images/1143144555639975937/KDkZSLBv_normal.jpg" TargetMode="External"/><Relationship Id="rId5034" Type="http://schemas.openxmlformats.org/officeDocument/2006/relationships/hyperlink" Target="https://twitter.com/eid9h" TargetMode="External"/><Relationship Id="rId6432" Type="http://schemas.openxmlformats.org/officeDocument/2006/relationships/hyperlink" Target="https://twitter.com/sami44602045" TargetMode="External"/><Relationship Id="rId947" Type="http://schemas.openxmlformats.org/officeDocument/2006/relationships/hyperlink" Target="https://pbs.twimg.com/profile_banners/1212343689151827968/1578121222" TargetMode="External"/><Relationship Id="rId1577" Type="http://schemas.openxmlformats.org/officeDocument/2006/relationships/hyperlink" Target="https://pbs.twimg.com/profile_banners/3053848963/1498638379" TargetMode="External"/><Relationship Id="rId1784" Type="http://schemas.openxmlformats.org/officeDocument/2006/relationships/hyperlink" Target="https://pbs.twimg.com/profile_banners/3061672302/1522235298" TargetMode="External"/><Relationship Id="rId1991" Type="http://schemas.openxmlformats.org/officeDocument/2006/relationships/hyperlink" Target="http://abs.twimg.com/images/themes/theme13/bg.gif" TargetMode="External"/><Relationship Id="rId2628" Type="http://schemas.openxmlformats.org/officeDocument/2006/relationships/hyperlink" Target="http://abs.twimg.com/images/themes/theme1/bg.png" TargetMode="External"/><Relationship Id="rId2835" Type="http://schemas.openxmlformats.org/officeDocument/2006/relationships/hyperlink" Target="http://abs.twimg.com/images/themes/theme1/bg.png" TargetMode="External"/><Relationship Id="rId4190" Type="http://schemas.openxmlformats.org/officeDocument/2006/relationships/hyperlink" Target="http://pbs.twimg.com/profile_images/1213569256178225153/DsQFxmmp_normal.jpg" TargetMode="External"/><Relationship Id="rId5241" Type="http://schemas.openxmlformats.org/officeDocument/2006/relationships/hyperlink" Target="https://twitter.com/k7ailaaan" TargetMode="External"/><Relationship Id="rId76" Type="http://schemas.openxmlformats.org/officeDocument/2006/relationships/hyperlink" Target="https://t.co/rM3L6toZnc" TargetMode="External"/><Relationship Id="rId807" Type="http://schemas.openxmlformats.org/officeDocument/2006/relationships/hyperlink" Target="https://pbs.twimg.com/profile_banners/306710614/1577118733" TargetMode="External"/><Relationship Id="rId1437" Type="http://schemas.openxmlformats.org/officeDocument/2006/relationships/hyperlink" Target="https://pbs.twimg.com/profile_banners/839388710621827072/1580258629" TargetMode="External"/><Relationship Id="rId1644" Type="http://schemas.openxmlformats.org/officeDocument/2006/relationships/hyperlink" Target="https://pbs.twimg.com/profile_banners/238405380/1408323393" TargetMode="External"/><Relationship Id="rId1851" Type="http://schemas.openxmlformats.org/officeDocument/2006/relationships/hyperlink" Target="http://abs.twimg.com/images/themes/theme19/bg.gif" TargetMode="External"/><Relationship Id="rId2902" Type="http://schemas.openxmlformats.org/officeDocument/2006/relationships/hyperlink" Target="http://abs.twimg.com/images/themes/theme1/bg.png" TargetMode="External"/><Relationship Id="rId4050" Type="http://schemas.openxmlformats.org/officeDocument/2006/relationships/hyperlink" Target="http://pbs.twimg.com/profile_images/1180168185414336530/vIDSlo0K_normal.jpg" TargetMode="External"/><Relationship Id="rId5101" Type="http://schemas.openxmlformats.org/officeDocument/2006/relationships/hyperlink" Target="https://twitter.com/_em79" TargetMode="External"/><Relationship Id="rId1504" Type="http://schemas.openxmlformats.org/officeDocument/2006/relationships/hyperlink" Target="https://pbs.twimg.com/profile_banners/275543860/1532095394" TargetMode="External"/><Relationship Id="rId1711" Type="http://schemas.openxmlformats.org/officeDocument/2006/relationships/hyperlink" Target="https://pbs.twimg.com/profile_banners/885971315970146305/1562222971" TargetMode="External"/><Relationship Id="rId4867" Type="http://schemas.openxmlformats.org/officeDocument/2006/relationships/hyperlink" Target="http://pbs.twimg.com/profile_images/1047175252567056384/cyRFWgJl_normal.jpg" TargetMode="External"/><Relationship Id="rId3469" Type="http://schemas.openxmlformats.org/officeDocument/2006/relationships/hyperlink" Target="http://pbs.twimg.com/profile_images/1169297194790338561/nb6ke9_P_normal.jpg" TargetMode="External"/><Relationship Id="rId3676" Type="http://schemas.openxmlformats.org/officeDocument/2006/relationships/hyperlink" Target="http://pbs.twimg.com/profile_images/1222991662978412549/jtbW6MXB_normal.jpg" TargetMode="External"/><Relationship Id="rId5918" Type="http://schemas.openxmlformats.org/officeDocument/2006/relationships/hyperlink" Target="https://twitter.com/nourebk" TargetMode="External"/><Relationship Id="rId6082" Type="http://schemas.openxmlformats.org/officeDocument/2006/relationships/hyperlink" Target="https://twitter.com/nothiing_n" TargetMode="External"/><Relationship Id="rId597" Type="http://schemas.openxmlformats.org/officeDocument/2006/relationships/hyperlink" Target="https://pbs.twimg.com/profile_banners/3108763616/1496877864" TargetMode="External"/><Relationship Id="rId2278" Type="http://schemas.openxmlformats.org/officeDocument/2006/relationships/hyperlink" Target="http://abs.twimg.com/images/themes/theme1/bg.png" TargetMode="External"/><Relationship Id="rId2485" Type="http://schemas.openxmlformats.org/officeDocument/2006/relationships/hyperlink" Target="http://abs.twimg.com/images/themes/theme1/bg.png" TargetMode="External"/><Relationship Id="rId3329" Type="http://schemas.openxmlformats.org/officeDocument/2006/relationships/hyperlink" Target="http://pbs.twimg.com/profile_images/883808825349996544/vEaWyJlI_normal.jpg" TargetMode="External"/><Relationship Id="rId3883" Type="http://schemas.openxmlformats.org/officeDocument/2006/relationships/hyperlink" Target="http://pbs.twimg.com/profile_images/1159460543784243200/cns1HdoQ_normal.jpg" TargetMode="External"/><Relationship Id="rId4727" Type="http://schemas.openxmlformats.org/officeDocument/2006/relationships/hyperlink" Target="http://pbs.twimg.com/profile_images/1191114062861611018/PNov9UfM_normal.jpg" TargetMode="External"/><Relationship Id="rId4934" Type="http://schemas.openxmlformats.org/officeDocument/2006/relationships/hyperlink" Target="https://twitter.com/alizain23461570" TargetMode="External"/><Relationship Id="rId457" Type="http://schemas.openxmlformats.org/officeDocument/2006/relationships/hyperlink" Target="https://pbs.twimg.com/profile_banners/1157109432368717829/1580105318" TargetMode="External"/><Relationship Id="rId1087" Type="http://schemas.openxmlformats.org/officeDocument/2006/relationships/hyperlink" Target="https://pbs.twimg.com/profile_banners/824461950306357249/1495600522" TargetMode="External"/><Relationship Id="rId1294" Type="http://schemas.openxmlformats.org/officeDocument/2006/relationships/hyperlink" Target="https://pbs.twimg.com/profile_banners/291293217/1511076184" TargetMode="External"/><Relationship Id="rId2138" Type="http://schemas.openxmlformats.org/officeDocument/2006/relationships/hyperlink" Target="http://abs.twimg.com/images/themes/theme1/bg.png" TargetMode="External"/><Relationship Id="rId2692" Type="http://schemas.openxmlformats.org/officeDocument/2006/relationships/hyperlink" Target="http://abs.twimg.com/images/themes/theme14/bg.gif" TargetMode="External"/><Relationship Id="rId3536" Type="http://schemas.openxmlformats.org/officeDocument/2006/relationships/hyperlink" Target="http://pbs.twimg.com/profile_images/458273838531244032/JUcpsHaA_normal.jpeg" TargetMode="External"/><Relationship Id="rId3743" Type="http://schemas.openxmlformats.org/officeDocument/2006/relationships/hyperlink" Target="http://pbs.twimg.com/profile_images/1181602261853786113/9ddJUPfu_normal.jpg" TargetMode="External"/><Relationship Id="rId3950" Type="http://schemas.openxmlformats.org/officeDocument/2006/relationships/hyperlink" Target="http://pbs.twimg.com/profile_images/1212050821233414144/oUyvrrnx_normal.jpg" TargetMode="External"/><Relationship Id="rId664" Type="http://schemas.openxmlformats.org/officeDocument/2006/relationships/hyperlink" Target="https://pbs.twimg.com/profile_banners/382718379/1500533484" TargetMode="External"/><Relationship Id="rId871" Type="http://schemas.openxmlformats.org/officeDocument/2006/relationships/hyperlink" Target="https://pbs.twimg.com/profile_banners/1493858036/1579290330" TargetMode="External"/><Relationship Id="rId2345" Type="http://schemas.openxmlformats.org/officeDocument/2006/relationships/hyperlink" Target="http://abs.twimg.com/images/themes/theme11/bg.gif" TargetMode="External"/><Relationship Id="rId2552" Type="http://schemas.openxmlformats.org/officeDocument/2006/relationships/hyperlink" Target="http://abs.twimg.com/images/themes/theme1/bg.png" TargetMode="External"/><Relationship Id="rId3603" Type="http://schemas.openxmlformats.org/officeDocument/2006/relationships/hyperlink" Target="http://pbs.twimg.com/profile_images/1169504319760207872/zmBYqQjy_normal.jpg" TargetMode="External"/><Relationship Id="rId3810" Type="http://schemas.openxmlformats.org/officeDocument/2006/relationships/hyperlink" Target="http://pbs.twimg.com/profile_images/1206552117021941763/pAI1XUVK_normal.jpg" TargetMode="External"/><Relationship Id="rId6759" Type="http://schemas.openxmlformats.org/officeDocument/2006/relationships/hyperlink" Target="https://twitter.com/hamad16257110" TargetMode="External"/><Relationship Id="rId317" Type="http://schemas.openxmlformats.org/officeDocument/2006/relationships/hyperlink" Target="https://pbs.twimg.com/profile_banners/2948839860/1580611305" TargetMode="External"/><Relationship Id="rId524" Type="http://schemas.openxmlformats.org/officeDocument/2006/relationships/hyperlink" Target="https://pbs.twimg.com/profile_banners/609395697/1408709351" TargetMode="External"/><Relationship Id="rId731" Type="http://schemas.openxmlformats.org/officeDocument/2006/relationships/hyperlink" Target="https://pbs.twimg.com/profile_banners/1210141500274814977/1578919658" TargetMode="External"/><Relationship Id="rId1154" Type="http://schemas.openxmlformats.org/officeDocument/2006/relationships/hyperlink" Target="https://pbs.twimg.com/profile_banners/174368692/1569107451" TargetMode="External"/><Relationship Id="rId1361" Type="http://schemas.openxmlformats.org/officeDocument/2006/relationships/hyperlink" Target="https://pbs.twimg.com/profile_banners/735897396/1575579254" TargetMode="External"/><Relationship Id="rId2205" Type="http://schemas.openxmlformats.org/officeDocument/2006/relationships/hyperlink" Target="http://abs.twimg.com/images/themes/theme1/bg.png" TargetMode="External"/><Relationship Id="rId2412" Type="http://schemas.openxmlformats.org/officeDocument/2006/relationships/hyperlink" Target="http://abs.twimg.com/images/themes/theme1/bg.png" TargetMode="External"/><Relationship Id="rId5568" Type="http://schemas.openxmlformats.org/officeDocument/2006/relationships/hyperlink" Target="https://twitter.com/mfa06800927" TargetMode="External"/><Relationship Id="rId5775" Type="http://schemas.openxmlformats.org/officeDocument/2006/relationships/hyperlink" Target="https://twitter.com/ruqayaalkubaisi" TargetMode="External"/><Relationship Id="rId5982" Type="http://schemas.openxmlformats.org/officeDocument/2006/relationships/hyperlink" Target="https://twitter.com/dndn__17" TargetMode="External"/><Relationship Id="rId6619" Type="http://schemas.openxmlformats.org/officeDocument/2006/relationships/hyperlink" Target="https://twitter.com/jmssm2022" TargetMode="External"/><Relationship Id="rId6826" Type="http://schemas.openxmlformats.org/officeDocument/2006/relationships/hyperlink" Target="https://twitter.com/mbalambo" TargetMode="External"/><Relationship Id="rId1014" Type="http://schemas.openxmlformats.org/officeDocument/2006/relationships/hyperlink" Target="https://pbs.twimg.com/profile_banners/2476839926/1546313558" TargetMode="External"/><Relationship Id="rId1221" Type="http://schemas.openxmlformats.org/officeDocument/2006/relationships/hyperlink" Target="https://pbs.twimg.com/profile_banners/1016337583725580288/1550988420" TargetMode="External"/><Relationship Id="rId4377" Type="http://schemas.openxmlformats.org/officeDocument/2006/relationships/hyperlink" Target="http://pbs.twimg.com/profile_images/1203851736131215361/JNn3qG5I_normal.jpg" TargetMode="External"/><Relationship Id="rId4584" Type="http://schemas.openxmlformats.org/officeDocument/2006/relationships/hyperlink" Target="http://pbs.twimg.com/profile_images/1197911537228353536/quAxezIM_normal.jpg" TargetMode="External"/><Relationship Id="rId4791" Type="http://schemas.openxmlformats.org/officeDocument/2006/relationships/hyperlink" Target="http://pbs.twimg.com/profile_images/1207613293860413440/HXa1rcr6_normal.jpg" TargetMode="External"/><Relationship Id="rId5428" Type="http://schemas.openxmlformats.org/officeDocument/2006/relationships/hyperlink" Target="https://twitter.com/xxmohannadixx" TargetMode="External"/><Relationship Id="rId5635" Type="http://schemas.openxmlformats.org/officeDocument/2006/relationships/hyperlink" Target="https://twitter.com/ebtesam19997" TargetMode="External"/><Relationship Id="rId5842" Type="http://schemas.openxmlformats.org/officeDocument/2006/relationships/hyperlink" Target="https://twitter.com/munmunani" TargetMode="External"/><Relationship Id="rId3186" Type="http://schemas.openxmlformats.org/officeDocument/2006/relationships/hyperlink" Target="http://pbs.twimg.com/profile_images/378800000434858160/e69a3d68a57892dd0971215ae1cf7dfc_normal.jpeg" TargetMode="External"/><Relationship Id="rId3393" Type="http://schemas.openxmlformats.org/officeDocument/2006/relationships/hyperlink" Target="http://pbs.twimg.com/profile_images/1197840499140415489/2Wjp9jbH_normal.jpg" TargetMode="External"/><Relationship Id="rId4237" Type="http://schemas.openxmlformats.org/officeDocument/2006/relationships/hyperlink" Target="http://pbs.twimg.com/profile_images/1214658500124663809/vLKq8K8s_normal.jpg" TargetMode="External"/><Relationship Id="rId4444" Type="http://schemas.openxmlformats.org/officeDocument/2006/relationships/hyperlink" Target="http://pbs.twimg.com/profile_images/1222908913030483968/RvdIECti_normal.jpg" TargetMode="External"/><Relationship Id="rId4651" Type="http://schemas.openxmlformats.org/officeDocument/2006/relationships/hyperlink" Target="http://pbs.twimg.com/profile_images/1168182952011948033/Ltj6cPJX_normal.jpg" TargetMode="External"/><Relationship Id="rId3046" Type="http://schemas.openxmlformats.org/officeDocument/2006/relationships/hyperlink" Target="http://pbs.twimg.com/profile_images/1165362577293135874/hlhLJYIK_normal.jpg" TargetMode="External"/><Relationship Id="rId3253" Type="http://schemas.openxmlformats.org/officeDocument/2006/relationships/hyperlink" Target="http://pbs.twimg.com/profile_images/1159103865607921671/ser72xOb_normal.jpg" TargetMode="External"/><Relationship Id="rId3460" Type="http://schemas.openxmlformats.org/officeDocument/2006/relationships/hyperlink" Target="http://pbs.twimg.com/profile_images/1198676250732191745/4XiKLcsb_normal.jpg" TargetMode="External"/><Relationship Id="rId4304" Type="http://schemas.openxmlformats.org/officeDocument/2006/relationships/hyperlink" Target="http://pbs.twimg.com/profile_images/1020508102964195334/shWfyrBG_normal.jpg" TargetMode="External"/><Relationship Id="rId5702" Type="http://schemas.openxmlformats.org/officeDocument/2006/relationships/hyperlink" Target="https://twitter.com/mayaarelkwaryy" TargetMode="External"/><Relationship Id="rId174" Type="http://schemas.openxmlformats.org/officeDocument/2006/relationships/hyperlink" Target="https://t.co/QDyz51OEzC" TargetMode="External"/><Relationship Id="rId381" Type="http://schemas.openxmlformats.org/officeDocument/2006/relationships/hyperlink" Target="https://pbs.twimg.com/profile_banners/874683668047904769/1498711437" TargetMode="External"/><Relationship Id="rId2062" Type="http://schemas.openxmlformats.org/officeDocument/2006/relationships/hyperlink" Target="http://abs.twimg.com/images/themes/theme1/bg.png" TargetMode="External"/><Relationship Id="rId3113" Type="http://schemas.openxmlformats.org/officeDocument/2006/relationships/hyperlink" Target="http://pbs.twimg.com/profile_images/1200807681587593217/DCyMdd7p_normal.jpg" TargetMode="External"/><Relationship Id="rId4511" Type="http://schemas.openxmlformats.org/officeDocument/2006/relationships/hyperlink" Target="http://pbs.twimg.com/profile_images/959438720863633408/H8qm9ftX_normal.jpg" TargetMode="External"/><Relationship Id="rId6269" Type="http://schemas.openxmlformats.org/officeDocument/2006/relationships/hyperlink" Target="https://twitter.com/5552mohammed" TargetMode="External"/><Relationship Id="rId241" Type="http://schemas.openxmlformats.org/officeDocument/2006/relationships/hyperlink" Target="https://t.co/jCSVAFQ0Lc" TargetMode="External"/><Relationship Id="rId3320" Type="http://schemas.openxmlformats.org/officeDocument/2006/relationships/hyperlink" Target="http://abs.twimg.com/sticky/default_profile_images/default_profile_normal.png" TargetMode="External"/><Relationship Id="rId5078" Type="http://schemas.openxmlformats.org/officeDocument/2006/relationships/hyperlink" Target="https://twitter.com/ahmed_fakhroo" TargetMode="External"/><Relationship Id="rId6476" Type="http://schemas.openxmlformats.org/officeDocument/2006/relationships/hyperlink" Target="https://twitter.com/reemyalmaadeed" TargetMode="External"/><Relationship Id="rId6683" Type="http://schemas.openxmlformats.org/officeDocument/2006/relationships/hyperlink" Target="https://twitter.com/safiasaaf" TargetMode="External"/><Relationship Id="rId2879" Type="http://schemas.openxmlformats.org/officeDocument/2006/relationships/hyperlink" Target="http://abs.twimg.com/images/themes/theme1/bg.png" TargetMode="External"/><Relationship Id="rId5285" Type="http://schemas.openxmlformats.org/officeDocument/2006/relationships/hyperlink" Target="https://twitter.com/mona57478254" TargetMode="External"/><Relationship Id="rId5492" Type="http://schemas.openxmlformats.org/officeDocument/2006/relationships/hyperlink" Target="https://twitter.com/shthani" TargetMode="External"/><Relationship Id="rId6129" Type="http://schemas.openxmlformats.org/officeDocument/2006/relationships/hyperlink" Target="https://twitter.com/yiix_ii" TargetMode="External"/><Relationship Id="rId6336" Type="http://schemas.openxmlformats.org/officeDocument/2006/relationships/hyperlink" Target="https://twitter.com/crackjokexo" TargetMode="External"/><Relationship Id="rId6543" Type="http://schemas.openxmlformats.org/officeDocument/2006/relationships/hyperlink" Target="https://twitter.com/aaldyani2" TargetMode="External"/><Relationship Id="rId6750" Type="http://schemas.openxmlformats.org/officeDocument/2006/relationships/hyperlink" Target="https://twitter.com/__muna_aa" TargetMode="External"/><Relationship Id="rId101" Type="http://schemas.openxmlformats.org/officeDocument/2006/relationships/hyperlink" Target="https://t.co/DEdYdQCroy" TargetMode="External"/><Relationship Id="rId1688" Type="http://schemas.openxmlformats.org/officeDocument/2006/relationships/hyperlink" Target="https://pbs.twimg.com/profile_banners/511988050/1496963204" TargetMode="External"/><Relationship Id="rId1895" Type="http://schemas.openxmlformats.org/officeDocument/2006/relationships/hyperlink" Target="http://abs.twimg.com/images/themes/theme1/bg.png" TargetMode="External"/><Relationship Id="rId2739" Type="http://schemas.openxmlformats.org/officeDocument/2006/relationships/hyperlink" Target="http://abs.twimg.com/images/themes/theme9/bg.gif" TargetMode="External"/><Relationship Id="rId2946" Type="http://schemas.openxmlformats.org/officeDocument/2006/relationships/hyperlink" Target="http://abs.twimg.com/images/themes/theme1/bg.png" TargetMode="External"/><Relationship Id="rId4094" Type="http://schemas.openxmlformats.org/officeDocument/2006/relationships/hyperlink" Target="http://pbs.twimg.com/profile_images/1175431431503454208/RKQAj-dR_normal.jpg" TargetMode="External"/><Relationship Id="rId5145" Type="http://schemas.openxmlformats.org/officeDocument/2006/relationships/hyperlink" Target="https://twitter.com/202qt" TargetMode="External"/><Relationship Id="rId5352" Type="http://schemas.openxmlformats.org/officeDocument/2006/relationships/hyperlink" Target="https://twitter.com/ahmad_alderham" TargetMode="External"/><Relationship Id="rId6403" Type="http://schemas.openxmlformats.org/officeDocument/2006/relationships/hyperlink" Target="https://twitter.com/abdallaqatar" TargetMode="External"/><Relationship Id="rId6610" Type="http://schemas.openxmlformats.org/officeDocument/2006/relationships/hyperlink" Target="https://twitter.com/qa4ar" TargetMode="External"/><Relationship Id="rId918" Type="http://schemas.openxmlformats.org/officeDocument/2006/relationships/hyperlink" Target="https://pbs.twimg.com/profile_banners/1221910531436662784/1580375463" TargetMode="External"/><Relationship Id="rId1548" Type="http://schemas.openxmlformats.org/officeDocument/2006/relationships/hyperlink" Target="https://pbs.twimg.com/profile_banners/480494650/1526921430" TargetMode="External"/><Relationship Id="rId1755" Type="http://schemas.openxmlformats.org/officeDocument/2006/relationships/hyperlink" Target="https://pbs.twimg.com/profile_banners/371251339/1435807894" TargetMode="External"/><Relationship Id="rId4161" Type="http://schemas.openxmlformats.org/officeDocument/2006/relationships/hyperlink" Target="http://pbs.twimg.com/profile_images/1175541026708234245/VjL2tdQU_normal.jpg" TargetMode="External"/><Relationship Id="rId5005" Type="http://schemas.openxmlformats.org/officeDocument/2006/relationships/hyperlink" Target="https://twitter.com/s3d_78" TargetMode="External"/><Relationship Id="rId5212" Type="http://schemas.openxmlformats.org/officeDocument/2006/relationships/hyperlink" Target="https://twitter.com/shamshoom70" TargetMode="External"/><Relationship Id="rId1408" Type="http://schemas.openxmlformats.org/officeDocument/2006/relationships/hyperlink" Target="https://pbs.twimg.com/profile_banners/463909101/1550853755" TargetMode="External"/><Relationship Id="rId1962" Type="http://schemas.openxmlformats.org/officeDocument/2006/relationships/hyperlink" Target="http://abs.twimg.com/images/themes/theme1/bg.png" TargetMode="External"/><Relationship Id="rId2806" Type="http://schemas.openxmlformats.org/officeDocument/2006/relationships/hyperlink" Target="http://abs.twimg.com/images/themes/theme8/bg.gif" TargetMode="External"/><Relationship Id="rId4021" Type="http://schemas.openxmlformats.org/officeDocument/2006/relationships/hyperlink" Target="http://pbs.twimg.com/profile_images/1219135793203048453/HuremfoE_normal.jpg" TargetMode="External"/><Relationship Id="rId47" Type="http://schemas.openxmlformats.org/officeDocument/2006/relationships/hyperlink" Target="https://t.co/KYRpU8jemP" TargetMode="External"/><Relationship Id="rId1615" Type="http://schemas.openxmlformats.org/officeDocument/2006/relationships/hyperlink" Target="https://pbs.twimg.com/profile_banners/364236480/1575982906" TargetMode="External"/><Relationship Id="rId1822" Type="http://schemas.openxmlformats.org/officeDocument/2006/relationships/hyperlink" Target="https://pbs.twimg.com/profile_banners/353126774/1567588193" TargetMode="External"/><Relationship Id="rId4978" Type="http://schemas.openxmlformats.org/officeDocument/2006/relationships/hyperlink" Target="https://twitter.com/dohaqatar112233" TargetMode="External"/><Relationship Id="rId6193" Type="http://schemas.openxmlformats.org/officeDocument/2006/relationships/hyperlink" Target="https://twitter.com/ladydoha" TargetMode="External"/><Relationship Id="rId3787" Type="http://schemas.openxmlformats.org/officeDocument/2006/relationships/hyperlink" Target="http://pbs.twimg.com/profile_images/1014531045658644481/a-zl-KF6_normal.jpg" TargetMode="External"/><Relationship Id="rId3994" Type="http://schemas.openxmlformats.org/officeDocument/2006/relationships/hyperlink" Target="http://pbs.twimg.com/profile_images/1221807121655836673/uoh-Gzw0_normal.jpg" TargetMode="External"/><Relationship Id="rId4838" Type="http://schemas.openxmlformats.org/officeDocument/2006/relationships/hyperlink" Target="http://pbs.twimg.com/profile_images/971108231492841472/LElhzd7T_normal.jpg" TargetMode="External"/><Relationship Id="rId6053" Type="http://schemas.openxmlformats.org/officeDocument/2006/relationships/hyperlink" Target="https://twitter.com/meme_ange" TargetMode="External"/><Relationship Id="rId2389" Type="http://schemas.openxmlformats.org/officeDocument/2006/relationships/hyperlink" Target="http://abs.twimg.com/images/themes/theme1/bg.png" TargetMode="External"/><Relationship Id="rId2596" Type="http://schemas.openxmlformats.org/officeDocument/2006/relationships/hyperlink" Target="http://abs.twimg.com/images/themes/theme12/bg.gif" TargetMode="External"/><Relationship Id="rId3647" Type="http://schemas.openxmlformats.org/officeDocument/2006/relationships/hyperlink" Target="http://abs.twimg.com/sticky/default_profile_images/default_profile_normal.png" TargetMode="External"/><Relationship Id="rId3854" Type="http://schemas.openxmlformats.org/officeDocument/2006/relationships/hyperlink" Target="http://pbs.twimg.com/profile_images/1218868213645225986/IcassDoq_normal.jpg" TargetMode="External"/><Relationship Id="rId4905" Type="http://schemas.openxmlformats.org/officeDocument/2006/relationships/hyperlink" Target="http://pbs.twimg.com/profile_images/892199188775059456/sIazJU_5_normal.jpg" TargetMode="External"/><Relationship Id="rId6260" Type="http://schemas.openxmlformats.org/officeDocument/2006/relationships/hyperlink" Target="https://twitter.com/azizoxy" TargetMode="External"/><Relationship Id="rId568" Type="http://schemas.openxmlformats.org/officeDocument/2006/relationships/hyperlink" Target="https://pbs.twimg.com/profile_banners/418985359/1555064679" TargetMode="External"/><Relationship Id="rId775" Type="http://schemas.openxmlformats.org/officeDocument/2006/relationships/hyperlink" Target="https://pbs.twimg.com/profile_banners/173836533/1565630369" TargetMode="External"/><Relationship Id="rId982" Type="http://schemas.openxmlformats.org/officeDocument/2006/relationships/hyperlink" Target="https://pbs.twimg.com/profile_banners/1018259715955052544/1580456486" TargetMode="External"/><Relationship Id="rId1198" Type="http://schemas.openxmlformats.org/officeDocument/2006/relationships/hyperlink" Target="https://pbs.twimg.com/profile_banners/885992090672349188/1577751231" TargetMode="External"/><Relationship Id="rId2249" Type="http://schemas.openxmlformats.org/officeDocument/2006/relationships/hyperlink" Target="http://abs.twimg.com/images/themes/theme1/bg.png" TargetMode="External"/><Relationship Id="rId2456" Type="http://schemas.openxmlformats.org/officeDocument/2006/relationships/hyperlink" Target="http://abs.twimg.com/images/themes/theme1/bg.png" TargetMode="External"/><Relationship Id="rId2663" Type="http://schemas.openxmlformats.org/officeDocument/2006/relationships/hyperlink" Target="http://abs.twimg.com/images/themes/theme1/bg.png" TargetMode="External"/><Relationship Id="rId2870" Type="http://schemas.openxmlformats.org/officeDocument/2006/relationships/hyperlink" Target="http://abs.twimg.com/images/themes/theme1/bg.png" TargetMode="External"/><Relationship Id="rId3507" Type="http://schemas.openxmlformats.org/officeDocument/2006/relationships/hyperlink" Target="http://pbs.twimg.com/profile_images/1211179099261157376/R-8g-UIk_normal.jpg" TargetMode="External"/><Relationship Id="rId3714" Type="http://schemas.openxmlformats.org/officeDocument/2006/relationships/hyperlink" Target="http://pbs.twimg.com/profile_images/754095355998965760/xK3jPBSK_normal.jpg" TargetMode="External"/><Relationship Id="rId3921" Type="http://schemas.openxmlformats.org/officeDocument/2006/relationships/hyperlink" Target="http://pbs.twimg.com/profile_images/1197057539088822272/aTYRpPC8_normal.jpg" TargetMode="External"/><Relationship Id="rId6120" Type="http://schemas.openxmlformats.org/officeDocument/2006/relationships/hyperlink" Target="https://twitter.com/1_sandee_" TargetMode="External"/><Relationship Id="rId428" Type="http://schemas.openxmlformats.org/officeDocument/2006/relationships/hyperlink" Target="https://pbs.twimg.com/profile_banners/382591425/1568727658" TargetMode="External"/><Relationship Id="rId635" Type="http://schemas.openxmlformats.org/officeDocument/2006/relationships/hyperlink" Target="https://pbs.twimg.com/profile_banners/322573505/1535517658" TargetMode="External"/><Relationship Id="rId842" Type="http://schemas.openxmlformats.org/officeDocument/2006/relationships/hyperlink" Target="https://pbs.twimg.com/profile_banners/2964212033/1513628013" TargetMode="External"/><Relationship Id="rId1058" Type="http://schemas.openxmlformats.org/officeDocument/2006/relationships/hyperlink" Target="https://pbs.twimg.com/profile_banners/712258383286558720/1553944394" TargetMode="External"/><Relationship Id="rId1265" Type="http://schemas.openxmlformats.org/officeDocument/2006/relationships/hyperlink" Target="https://pbs.twimg.com/profile_banners/1123523372300763137/1572890454" TargetMode="External"/><Relationship Id="rId1472" Type="http://schemas.openxmlformats.org/officeDocument/2006/relationships/hyperlink" Target="https://pbs.twimg.com/profile_banners/432713951/1468668471" TargetMode="External"/><Relationship Id="rId2109" Type="http://schemas.openxmlformats.org/officeDocument/2006/relationships/hyperlink" Target="http://abs.twimg.com/images/themes/theme1/bg.png" TargetMode="External"/><Relationship Id="rId2316" Type="http://schemas.openxmlformats.org/officeDocument/2006/relationships/hyperlink" Target="http://abs.twimg.com/images/themes/theme6/bg.gif" TargetMode="External"/><Relationship Id="rId2523" Type="http://schemas.openxmlformats.org/officeDocument/2006/relationships/hyperlink" Target="http://abs.twimg.com/images/themes/theme1/bg.png" TargetMode="External"/><Relationship Id="rId2730" Type="http://schemas.openxmlformats.org/officeDocument/2006/relationships/hyperlink" Target="http://abs.twimg.com/images/themes/theme1/bg.png" TargetMode="External"/><Relationship Id="rId5679" Type="http://schemas.openxmlformats.org/officeDocument/2006/relationships/hyperlink" Target="https://twitter.com/aeamzman1976" TargetMode="External"/><Relationship Id="rId5886" Type="http://schemas.openxmlformats.org/officeDocument/2006/relationships/hyperlink" Target="https://twitter.com/bu3ofbinm" TargetMode="External"/><Relationship Id="rId702" Type="http://schemas.openxmlformats.org/officeDocument/2006/relationships/hyperlink" Target="https://pbs.twimg.com/profile_banners/472786972/1580490067" TargetMode="External"/><Relationship Id="rId1125" Type="http://schemas.openxmlformats.org/officeDocument/2006/relationships/hyperlink" Target="https://pbs.twimg.com/profile_banners/587515912/1571759622" TargetMode="External"/><Relationship Id="rId1332" Type="http://schemas.openxmlformats.org/officeDocument/2006/relationships/hyperlink" Target="https://pbs.twimg.com/profile_banners/606785065/1540932524" TargetMode="External"/><Relationship Id="rId4488" Type="http://schemas.openxmlformats.org/officeDocument/2006/relationships/hyperlink" Target="http://pbs.twimg.com/profile_images/1179923247720255488/IzA8Pmyi_normal.jpg" TargetMode="External"/><Relationship Id="rId4695" Type="http://schemas.openxmlformats.org/officeDocument/2006/relationships/hyperlink" Target="http://pbs.twimg.com/profile_images/1220716907260796930/Y3aNOXCT_normal.jpg" TargetMode="External"/><Relationship Id="rId5539" Type="http://schemas.openxmlformats.org/officeDocument/2006/relationships/hyperlink" Target="https://twitter.com/asmaaalkhtib" TargetMode="External"/><Relationship Id="rId3297" Type="http://schemas.openxmlformats.org/officeDocument/2006/relationships/hyperlink" Target="http://pbs.twimg.com/profile_images/1148832956137578496/v24qSWDO_normal.jpg" TargetMode="External"/><Relationship Id="rId4348" Type="http://schemas.openxmlformats.org/officeDocument/2006/relationships/hyperlink" Target="http://pbs.twimg.com/profile_images/867848824005505024/A5EXiGl0_normal.jpg" TargetMode="External"/><Relationship Id="rId5746" Type="http://schemas.openxmlformats.org/officeDocument/2006/relationships/hyperlink" Target="https://twitter.com/awoosha2001" TargetMode="External"/><Relationship Id="rId5953" Type="http://schemas.openxmlformats.org/officeDocument/2006/relationships/hyperlink" Target="https://twitter.com/mahmoud31960" TargetMode="External"/><Relationship Id="rId3157" Type="http://schemas.openxmlformats.org/officeDocument/2006/relationships/hyperlink" Target="http://pbs.twimg.com/profile_images/1041509760108036096/JibWmnOW_normal.jpg" TargetMode="External"/><Relationship Id="rId4555" Type="http://schemas.openxmlformats.org/officeDocument/2006/relationships/hyperlink" Target="http://pbs.twimg.com/profile_images/1038137604951162880/LtwjVc2P_normal.jpg" TargetMode="External"/><Relationship Id="rId4762" Type="http://schemas.openxmlformats.org/officeDocument/2006/relationships/hyperlink" Target="http://pbs.twimg.com/profile_images/1106987766666141697/Zk_DGTRE_normal.jpg" TargetMode="External"/><Relationship Id="rId5606" Type="http://schemas.openxmlformats.org/officeDocument/2006/relationships/hyperlink" Target="https://twitter.com/nadyaalkubaisi" TargetMode="External"/><Relationship Id="rId5813" Type="http://schemas.openxmlformats.org/officeDocument/2006/relationships/hyperlink" Target="https://twitter.com/hmdeeb" TargetMode="External"/><Relationship Id="rId285" Type="http://schemas.openxmlformats.org/officeDocument/2006/relationships/hyperlink" Target="https://t.co/fegTv7XSGp" TargetMode="External"/><Relationship Id="rId3364" Type="http://schemas.openxmlformats.org/officeDocument/2006/relationships/hyperlink" Target="http://pbs.twimg.com/profile_images/1060868128241008640/uYizk2MJ_normal.jpg" TargetMode="External"/><Relationship Id="rId3571" Type="http://schemas.openxmlformats.org/officeDocument/2006/relationships/hyperlink" Target="http://abs.twimg.com/sticky/default_profile_images/default_profile_normal.png" TargetMode="External"/><Relationship Id="rId4208" Type="http://schemas.openxmlformats.org/officeDocument/2006/relationships/hyperlink" Target="http://pbs.twimg.com/profile_images/1207440129771466753/KbE8n_m2_normal.jpg" TargetMode="External"/><Relationship Id="rId4415" Type="http://schemas.openxmlformats.org/officeDocument/2006/relationships/hyperlink" Target="http://pbs.twimg.com/profile_images/556147330450075648/ctpuou1B_normal.jpeg" TargetMode="External"/><Relationship Id="rId4622" Type="http://schemas.openxmlformats.org/officeDocument/2006/relationships/hyperlink" Target="http://pbs.twimg.com/profile_images/1138195826449223681/3XvL-xyl_normal.jpg" TargetMode="External"/><Relationship Id="rId492" Type="http://schemas.openxmlformats.org/officeDocument/2006/relationships/hyperlink" Target="https://pbs.twimg.com/profile_banners/1135003187461730304/1562713359" TargetMode="External"/><Relationship Id="rId2173" Type="http://schemas.openxmlformats.org/officeDocument/2006/relationships/hyperlink" Target="http://abs.twimg.com/images/themes/theme1/bg.png" TargetMode="External"/><Relationship Id="rId2380" Type="http://schemas.openxmlformats.org/officeDocument/2006/relationships/hyperlink" Target="http://abs.twimg.com/images/themes/theme1/bg.png" TargetMode="External"/><Relationship Id="rId3017" Type="http://schemas.openxmlformats.org/officeDocument/2006/relationships/hyperlink" Target="http://pbs.twimg.com/profile_images/753734976143785985/V4Z6rVva_normal.jpg" TargetMode="External"/><Relationship Id="rId3224" Type="http://schemas.openxmlformats.org/officeDocument/2006/relationships/hyperlink" Target="http://pbs.twimg.com/profile_images/1010814676991651840/v9MCan0V_normal.jpg" TargetMode="External"/><Relationship Id="rId3431" Type="http://schemas.openxmlformats.org/officeDocument/2006/relationships/hyperlink" Target="http://pbs.twimg.com/profile_images/1212640257071624193/rUPPJTLs_normal.jpg" TargetMode="External"/><Relationship Id="rId6587" Type="http://schemas.openxmlformats.org/officeDocument/2006/relationships/hyperlink" Target="https://twitter.com/alobiedan" TargetMode="External"/><Relationship Id="rId6794" Type="http://schemas.openxmlformats.org/officeDocument/2006/relationships/hyperlink" Target="https://twitter.com/ahmedadel5577" TargetMode="External"/><Relationship Id="rId145" Type="http://schemas.openxmlformats.org/officeDocument/2006/relationships/hyperlink" Target="https://t.co/LAobYfcUgn" TargetMode="External"/><Relationship Id="rId352" Type="http://schemas.openxmlformats.org/officeDocument/2006/relationships/hyperlink" Target="https://pbs.twimg.com/profile_banners/362772202/1535065559" TargetMode="External"/><Relationship Id="rId2033" Type="http://schemas.openxmlformats.org/officeDocument/2006/relationships/hyperlink" Target="http://abs.twimg.com/images/themes/theme1/bg.png" TargetMode="External"/><Relationship Id="rId2240" Type="http://schemas.openxmlformats.org/officeDocument/2006/relationships/hyperlink" Target="http://abs.twimg.com/images/themes/theme1/bg.png" TargetMode="External"/><Relationship Id="rId5189" Type="http://schemas.openxmlformats.org/officeDocument/2006/relationships/hyperlink" Target="https://twitter.com/jpnalyhri" TargetMode="External"/><Relationship Id="rId5396" Type="http://schemas.openxmlformats.org/officeDocument/2006/relationships/hyperlink" Target="https://twitter.com/cqp1xdtep3nctx3" TargetMode="External"/><Relationship Id="rId6447" Type="http://schemas.openxmlformats.org/officeDocument/2006/relationships/hyperlink" Target="https://twitter.com/al3anoudn" TargetMode="External"/><Relationship Id="rId6654" Type="http://schemas.openxmlformats.org/officeDocument/2006/relationships/hyperlink" Target="https://twitter.com/mo7d_bin_nasser" TargetMode="External"/><Relationship Id="rId6861" Type="http://schemas.openxmlformats.org/officeDocument/2006/relationships/hyperlink" Target="https://twitter.com/hamdanqtr55500" TargetMode="External"/><Relationship Id="rId212" Type="http://schemas.openxmlformats.org/officeDocument/2006/relationships/hyperlink" Target="https://t.co/s596oQysBn" TargetMode="External"/><Relationship Id="rId1799" Type="http://schemas.openxmlformats.org/officeDocument/2006/relationships/hyperlink" Target="https://pbs.twimg.com/profile_banners/889097348030144513/1500812676" TargetMode="External"/><Relationship Id="rId2100" Type="http://schemas.openxmlformats.org/officeDocument/2006/relationships/hyperlink" Target="http://abs.twimg.com/images/themes/theme7/bg.gif" TargetMode="External"/><Relationship Id="rId5049" Type="http://schemas.openxmlformats.org/officeDocument/2006/relationships/hyperlink" Target="https://twitter.com/palfreeisa" TargetMode="External"/><Relationship Id="rId5256" Type="http://schemas.openxmlformats.org/officeDocument/2006/relationships/hyperlink" Target="https://twitter.com/alharqan_89r" TargetMode="External"/><Relationship Id="rId5463" Type="http://schemas.openxmlformats.org/officeDocument/2006/relationships/hyperlink" Target="https://twitter.com/alsafi25993126" TargetMode="External"/><Relationship Id="rId5670" Type="http://schemas.openxmlformats.org/officeDocument/2006/relationships/hyperlink" Target="https://twitter.com/simaelmasrii" TargetMode="External"/><Relationship Id="rId6307" Type="http://schemas.openxmlformats.org/officeDocument/2006/relationships/hyperlink" Target="https://twitter.com/haya_al_naimi" TargetMode="External"/><Relationship Id="rId6514" Type="http://schemas.openxmlformats.org/officeDocument/2006/relationships/hyperlink" Target="https://twitter.com/userjaber" TargetMode="External"/><Relationship Id="rId4065" Type="http://schemas.openxmlformats.org/officeDocument/2006/relationships/hyperlink" Target="http://pbs.twimg.com/profile_images/1220654029551931393/3KHwtGo2_normal.jpg" TargetMode="External"/><Relationship Id="rId4272" Type="http://schemas.openxmlformats.org/officeDocument/2006/relationships/hyperlink" Target="http://pbs.twimg.com/profile_images/910563247320817664/DvkuU1QB_normal.jpg" TargetMode="External"/><Relationship Id="rId5116" Type="http://schemas.openxmlformats.org/officeDocument/2006/relationships/hyperlink" Target="https://twitter.com/mohdwaves" TargetMode="External"/><Relationship Id="rId5323" Type="http://schemas.openxmlformats.org/officeDocument/2006/relationships/hyperlink" Target="https://twitter.com/abaaa_974" TargetMode="External"/><Relationship Id="rId6721" Type="http://schemas.openxmlformats.org/officeDocument/2006/relationships/hyperlink" Target="https://twitter.com/mohm8020" TargetMode="External"/><Relationship Id="rId1659" Type="http://schemas.openxmlformats.org/officeDocument/2006/relationships/hyperlink" Target="https://pbs.twimg.com/profile_banners/1202341650812559362/1575508202" TargetMode="External"/><Relationship Id="rId1866" Type="http://schemas.openxmlformats.org/officeDocument/2006/relationships/hyperlink" Target="http://abs.twimg.com/images/themes/theme1/bg.png" TargetMode="External"/><Relationship Id="rId2917" Type="http://schemas.openxmlformats.org/officeDocument/2006/relationships/hyperlink" Target="http://abs.twimg.com/images/themes/theme1/bg.png" TargetMode="External"/><Relationship Id="rId3081" Type="http://schemas.openxmlformats.org/officeDocument/2006/relationships/hyperlink" Target="http://pbs.twimg.com/profile_images/513924056156889088/AsHoHlT9_normal.jpeg" TargetMode="External"/><Relationship Id="rId4132" Type="http://schemas.openxmlformats.org/officeDocument/2006/relationships/hyperlink" Target="http://pbs.twimg.com/profile_images/1222340272396414982/ttYo3c2J_normal.jpg" TargetMode="External"/><Relationship Id="rId5530" Type="http://schemas.openxmlformats.org/officeDocument/2006/relationships/hyperlink" Target="https://twitter.com/qat22082005" TargetMode="External"/><Relationship Id="rId1519" Type="http://schemas.openxmlformats.org/officeDocument/2006/relationships/hyperlink" Target="https://pbs.twimg.com/profile_banners/1492638954/1571009211" TargetMode="External"/><Relationship Id="rId1726" Type="http://schemas.openxmlformats.org/officeDocument/2006/relationships/hyperlink" Target="https://pbs.twimg.com/profile_banners/581975444/1571261156" TargetMode="External"/><Relationship Id="rId1933" Type="http://schemas.openxmlformats.org/officeDocument/2006/relationships/hyperlink" Target="http://abs.twimg.com/images/themes/theme1/bg.png" TargetMode="External"/><Relationship Id="rId6097" Type="http://schemas.openxmlformats.org/officeDocument/2006/relationships/hyperlink" Target="https://twitter.com/noof3z" TargetMode="External"/><Relationship Id="rId18" Type="http://schemas.openxmlformats.org/officeDocument/2006/relationships/hyperlink" Target="https://t.co/NhpNiwtgzP" TargetMode="External"/><Relationship Id="rId3898" Type="http://schemas.openxmlformats.org/officeDocument/2006/relationships/hyperlink" Target="http://pbs.twimg.com/profile_images/1180767675586363393/ykDW-LHw_normal.jpg" TargetMode="External"/><Relationship Id="rId4949" Type="http://schemas.openxmlformats.org/officeDocument/2006/relationships/hyperlink" Target="https://twitter.com/almuhanadi881" TargetMode="External"/><Relationship Id="rId3758" Type="http://schemas.openxmlformats.org/officeDocument/2006/relationships/hyperlink" Target="http://pbs.twimg.com/profile_images/875481700993781760/918y0Icw_normal.jpg" TargetMode="External"/><Relationship Id="rId3965" Type="http://schemas.openxmlformats.org/officeDocument/2006/relationships/hyperlink" Target="http://abs.twimg.com/sticky/default_profile_images/default_profile_normal.png" TargetMode="External"/><Relationship Id="rId4809" Type="http://schemas.openxmlformats.org/officeDocument/2006/relationships/hyperlink" Target="http://pbs.twimg.com/profile_images/1180989676984967169/8hC1A4LD_normal.jpg" TargetMode="External"/><Relationship Id="rId6164" Type="http://schemas.openxmlformats.org/officeDocument/2006/relationships/hyperlink" Target="https://twitter.com/3bdullan" TargetMode="External"/><Relationship Id="rId6371" Type="http://schemas.openxmlformats.org/officeDocument/2006/relationships/hyperlink" Target="https://twitter.com/abdfakeer1" TargetMode="External"/><Relationship Id="rId679" Type="http://schemas.openxmlformats.org/officeDocument/2006/relationships/hyperlink" Target="https://pbs.twimg.com/profile_banners/506204184/1496875235" TargetMode="External"/><Relationship Id="rId886" Type="http://schemas.openxmlformats.org/officeDocument/2006/relationships/hyperlink" Target="https://pbs.twimg.com/profile_banners/2175779558/1580242065" TargetMode="External"/><Relationship Id="rId2567" Type="http://schemas.openxmlformats.org/officeDocument/2006/relationships/hyperlink" Target="http://abs.twimg.com/images/themes/theme1/bg.png" TargetMode="External"/><Relationship Id="rId2774" Type="http://schemas.openxmlformats.org/officeDocument/2006/relationships/hyperlink" Target="http://abs.twimg.com/images/themes/theme1/bg.png" TargetMode="External"/><Relationship Id="rId3618" Type="http://schemas.openxmlformats.org/officeDocument/2006/relationships/hyperlink" Target="http://pbs.twimg.com/profile_images/2746786823/ba6254286f0334fbafd5ff0ea98eaebe_normal.jpeg" TargetMode="External"/><Relationship Id="rId5180" Type="http://schemas.openxmlformats.org/officeDocument/2006/relationships/hyperlink" Target="https://twitter.com/hhldstx2jbrd8jk" TargetMode="External"/><Relationship Id="rId6024" Type="http://schemas.openxmlformats.org/officeDocument/2006/relationships/hyperlink" Target="https://twitter.com/5lifaw" TargetMode="External"/><Relationship Id="rId6231" Type="http://schemas.openxmlformats.org/officeDocument/2006/relationships/hyperlink" Target="https://twitter.com/hpbbsmh6gtpls6x" TargetMode="External"/><Relationship Id="rId2" Type="http://schemas.openxmlformats.org/officeDocument/2006/relationships/hyperlink" Target="https://t.co/N3ynVJtLla" TargetMode="External"/><Relationship Id="rId539" Type="http://schemas.openxmlformats.org/officeDocument/2006/relationships/hyperlink" Target="https://pbs.twimg.com/profile_banners/969663273179197440/1534881748" TargetMode="External"/><Relationship Id="rId746" Type="http://schemas.openxmlformats.org/officeDocument/2006/relationships/hyperlink" Target="https://pbs.twimg.com/profile_banners/3336243979/1580244195" TargetMode="External"/><Relationship Id="rId1169" Type="http://schemas.openxmlformats.org/officeDocument/2006/relationships/hyperlink" Target="https://pbs.twimg.com/profile_banners/757905371725979649/1537016807" TargetMode="External"/><Relationship Id="rId1376" Type="http://schemas.openxmlformats.org/officeDocument/2006/relationships/hyperlink" Target="https://pbs.twimg.com/profile_banners/1589746352/1580403227" TargetMode="External"/><Relationship Id="rId1583" Type="http://schemas.openxmlformats.org/officeDocument/2006/relationships/hyperlink" Target="https://pbs.twimg.com/profile_banners/1028211194488713216/1574424660" TargetMode="External"/><Relationship Id="rId2427" Type="http://schemas.openxmlformats.org/officeDocument/2006/relationships/hyperlink" Target="http://abs.twimg.com/images/themes/theme1/bg.png" TargetMode="External"/><Relationship Id="rId2981" Type="http://schemas.openxmlformats.org/officeDocument/2006/relationships/hyperlink" Target="http://pbs.twimg.com/profile_images/1200445252487778304/3RsCarOV_normal.jpg" TargetMode="External"/><Relationship Id="rId3825" Type="http://schemas.openxmlformats.org/officeDocument/2006/relationships/hyperlink" Target="http://pbs.twimg.com/profile_images/1006826128911282176/y_BGKQ0f_normal.jpg" TargetMode="External"/><Relationship Id="rId5040" Type="http://schemas.openxmlformats.org/officeDocument/2006/relationships/hyperlink" Target="https://twitter.com/f6oom_qtr" TargetMode="External"/><Relationship Id="rId953" Type="http://schemas.openxmlformats.org/officeDocument/2006/relationships/hyperlink" Target="https://pbs.twimg.com/profile_banners/586850634/1579944838" TargetMode="External"/><Relationship Id="rId1029" Type="http://schemas.openxmlformats.org/officeDocument/2006/relationships/hyperlink" Target="https://pbs.twimg.com/profile_banners/1221891328709144576/1580157097" TargetMode="External"/><Relationship Id="rId1236" Type="http://schemas.openxmlformats.org/officeDocument/2006/relationships/hyperlink" Target="https://pbs.twimg.com/profile_banners/969892617390608385/1570688352" TargetMode="External"/><Relationship Id="rId1790" Type="http://schemas.openxmlformats.org/officeDocument/2006/relationships/hyperlink" Target="https://pbs.twimg.com/profile_banners/884774522863271936/1533825596" TargetMode="External"/><Relationship Id="rId2634" Type="http://schemas.openxmlformats.org/officeDocument/2006/relationships/hyperlink" Target="http://abs.twimg.com/images/themes/theme1/bg.png" TargetMode="External"/><Relationship Id="rId2841" Type="http://schemas.openxmlformats.org/officeDocument/2006/relationships/hyperlink" Target="http://abs.twimg.com/images/themes/theme1/bg.png" TargetMode="External"/><Relationship Id="rId5997" Type="http://schemas.openxmlformats.org/officeDocument/2006/relationships/hyperlink" Target="https://twitter.com/lolwa1997" TargetMode="External"/><Relationship Id="rId82" Type="http://schemas.openxmlformats.org/officeDocument/2006/relationships/hyperlink" Target="https://t.co/ygAt75bFzm" TargetMode="External"/><Relationship Id="rId606" Type="http://schemas.openxmlformats.org/officeDocument/2006/relationships/hyperlink" Target="https://pbs.twimg.com/profile_banners/301152327/1575834392" TargetMode="External"/><Relationship Id="rId813" Type="http://schemas.openxmlformats.org/officeDocument/2006/relationships/hyperlink" Target="https://pbs.twimg.com/profile_banners/1941854178/1498360221" TargetMode="External"/><Relationship Id="rId1443" Type="http://schemas.openxmlformats.org/officeDocument/2006/relationships/hyperlink" Target="https://pbs.twimg.com/profile_banners/2770244988/1580300635" TargetMode="External"/><Relationship Id="rId1650" Type="http://schemas.openxmlformats.org/officeDocument/2006/relationships/hyperlink" Target="https://pbs.twimg.com/profile_banners/2917306505/1496727493" TargetMode="External"/><Relationship Id="rId2701" Type="http://schemas.openxmlformats.org/officeDocument/2006/relationships/hyperlink" Target="http://abs.twimg.com/images/themes/theme1/bg.png" TargetMode="External"/><Relationship Id="rId4599" Type="http://schemas.openxmlformats.org/officeDocument/2006/relationships/hyperlink" Target="http://pbs.twimg.com/profile_images/1196770866878648322/fw8irU9V_normal.jpg" TargetMode="External"/><Relationship Id="rId5857" Type="http://schemas.openxmlformats.org/officeDocument/2006/relationships/hyperlink" Target="https://twitter.com/seenbm8" TargetMode="External"/><Relationship Id="rId1303" Type="http://schemas.openxmlformats.org/officeDocument/2006/relationships/hyperlink" Target="https://pbs.twimg.com/profile_banners/1157814797506924544/1578492321" TargetMode="External"/><Relationship Id="rId1510" Type="http://schemas.openxmlformats.org/officeDocument/2006/relationships/hyperlink" Target="https://pbs.twimg.com/profile_banners/1074766447/1497689120" TargetMode="External"/><Relationship Id="rId4459" Type="http://schemas.openxmlformats.org/officeDocument/2006/relationships/hyperlink" Target="http://pbs.twimg.com/profile_images/1169686365036056577/--sK185G_normal.jpg" TargetMode="External"/><Relationship Id="rId4666" Type="http://schemas.openxmlformats.org/officeDocument/2006/relationships/hyperlink" Target="http://pbs.twimg.com/profile_images/1098351489796452352/jc_5D5Rz_normal.jpg" TargetMode="External"/><Relationship Id="rId4873" Type="http://schemas.openxmlformats.org/officeDocument/2006/relationships/hyperlink" Target="http://pbs.twimg.com/profile_images/1216635068933865473/sQC57pHk_normal.jpg" TargetMode="External"/><Relationship Id="rId5717" Type="http://schemas.openxmlformats.org/officeDocument/2006/relationships/hyperlink" Target="https://twitter.com/alkuwari_ahmad" TargetMode="External"/><Relationship Id="rId5924" Type="http://schemas.openxmlformats.org/officeDocument/2006/relationships/hyperlink" Target="https://twitter.com/mohamedalali13" TargetMode="External"/><Relationship Id="rId3268" Type="http://schemas.openxmlformats.org/officeDocument/2006/relationships/hyperlink" Target="http://pbs.twimg.com/profile_images/1215805468603535360/-ixtJuQo_normal.jpg" TargetMode="External"/><Relationship Id="rId3475" Type="http://schemas.openxmlformats.org/officeDocument/2006/relationships/hyperlink" Target="http://pbs.twimg.com/profile_images/1220429706572587010/c9wJtFXH_normal.jpg" TargetMode="External"/><Relationship Id="rId3682" Type="http://schemas.openxmlformats.org/officeDocument/2006/relationships/hyperlink" Target="http://pbs.twimg.com/profile_images/1218549643765743616/bkLoqGve_normal.jpg" TargetMode="External"/><Relationship Id="rId4319" Type="http://schemas.openxmlformats.org/officeDocument/2006/relationships/hyperlink" Target="http://pbs.twimg.com/profile_images/1156962076738379777/T72IC7Ll_normal.png" TargetMode="External"/><Relationship Id="rId4526" Type="http://schemas.openxmlformats.org/officeDocument/2006/relationships/hyperlink" Target="http://pbs.twimg.com/profile_images/1222649347688534016/IbPYp8W5_normal.jpg" TargetMode="External"/><Relationship Id="rId4733" Type="http://schemas.openxmlformats.org/officeDocument/2006/relationships/hyperlink" Target="http://pbs.twimg.com/profile_images/1219062885353250816/540ZycdJ_normal.jpg" TargetMode="External"/><Relationship Id="rId4940" Type="http://schemas.openxmlformats.org/officeDocument/2006/relationships/hyperlink" Target="https://twitter.com/hnood_a" TargetMode="External"/><Relationship Id="rId189" Type="http://schemas.openxmlformats.org/officeDocument/2006/relationships/hyperlink" Target="https://t.co/mjOJHjdBD3" TargetMode="External"/><Relationship Id="rId396" Type="http://schemas.openxmlformats.org/officeDocument/2006/relationships/hyperlink" Target="https://pbs.twimg.com/profile_banners/876255176331468800/1576246363" TargetMode="External"/><Relationship Id="rId2077" Type="http://schemas.openxmlformats.org/officeDocument/2006/relationships/hyperlink" Target="http://abs.twimg.com/images/themes/theme1/bg.png" TargetMode="External"/><Relationship Id="rId2284" Type="http://schemas.openxmlformats.org/officeDocument/2006/relationships/hyperlink" Target="http://abs.twimg.com/images/themes/theme1/bg.png" TargetMode="External"/><Relationship Id="rId2491" Type="http://schemas.openxmlformats.org/officeDocument/2006/relationships/hyperlink" Target="http://abs.twimg.com/images/themes/theme1/bg.png" TargetMode="External"/><Relationship Id="rId3128" Type="http://schemas.openxmlformats.org/officeDocument/2006/relationships/hyperlink" Target="http://pbs.twimg.com/profile_images/1217139272060416000/DTpIuT1P_normal.jpg" TargetMode="External"/><Relationship Id="rId3335" Type="http://schemas.openxmlformats.org/officeDocument/2006/relationships/hyperlink" Target="http://pbs.twimg.com/profile_images/1222225893877256198/CCdToeTY_normal.jpg" TargetMode="External"/><Relationship Id="rId3542" Type="http://schemas.openxmlformats.org/officeDocument/2006/relationships/hyperlink" Target="http://pbs.twimg.com/profile_images/1053309939656081408/FmvN-3yw_normal.jpg" TargetMode="External"/><Relationship Id="rId6698" Type="http://schemas.openxmlformats.org/officeDocument/2006/relationships/hyperlink" Target="https://twitter.com/avirlvil" TargetMode="External"/><Relationship Id="rId256" Type="http://schemas.openxmlformats.org/officeDocument/2006/relationships/hyperlink" Target="https://t.co/93mdwYAUJK" TargetMode="External"/><Relationship Id="rId463" Type="http://schemas.openxmlformats.org/officeDocument/2006/relationships/hyperlink" Target="https://pbs.twimg.com/profile_banners/1214258517470674944/1580154766" TargetMode="External"/><Relationship Id="rId670" Type="http://schemas.openxmlformats.org/officeDocument/2006/relationships/hyperlink" Target="https://pbs.twimg.com/profile_banners/1094109562859372546/1551691958" TargetMode="External"/><Relationship Id="rId1093" Type="http://schemas.openxmlformats.org/officeDocument/2006/relationships/hyperlink" Target="https://pbs.twimg.com/profile_banners/730396515093647360/1579484851" TargetMode="External"/><Relationship Id="rId2144" Type="http://schemas.openxmlformats.org/officeDocument/2006/relationships/hyperlink" Target="http://abs.twimg.com/images/themes/theme9/bg.gif" TargetMode="External"/><Relationship Id="rId2351" Type="http://schemas.openxmlformats.org/officeDocument/2006/relationships/hyperlink" Target="http://abs.twimg.com/images/themes/theme4/bg.gif" TargetMode="External"/><Relationship Id="rId3402" Type="http://schemas.openxmlformats.org/officeDocument/2006/relationships/hyperlink" Target="http://pbs.twimg.com/profile_images/1213904388579889160/1SV1-hxv_normal.jpg" TargetMode="External"/><Relationship Id="rId4800" Type="http://schemas.openxmlformats.org/officeDocument/2006/relationships/hyperlink" Target="http://pbs.twimg.com/profile_images/1204756585131757569/PomN4XcJ_normal.jpg" TargetMode="External"/><Relationship Id="rId6558" Type="http://schemas.openxmlformats.org/officeDocument/2006/relationships/hyperlink" Target="https://twitter.com/alnounnn" TargetMode="External"/><Relationship Id="rId116" Type="http://schemas.openxmlformats.org/officeDocument/2006/relationships/hyperlink" Target="https://t.co/eoPdHG2NlN" TargetMode="External"/><Relationship Id="rId323" Type="http://schemas.openxmlformats.org/officeDocument/2006/relationships/hyperlink" Target="https://pbs.twimg.com/profile_banners/789131512247619585/1476979202" TargetMode="External"/><Relationship Id="rId530" Type="http://schemas.openxmlformats.org/officeDocument/2006/relationships/hyperlink" Target="https://pbs.twimg.com/profile_banners/737018325033734144/1578648251" TargetMode="External"/><Relationship Id="rId1160" Type="http://schemas.openxmlformats.org/officeDocument/2006/relationships/hyperlink" Target="https://pbs.twimg.com/profile_banners/400638773/1496160692" TargetMode="External"/><Relationship Id="rId2004" Type="http://schemas.openxmlformats.org/officeDocument/2006/relationships/hyperlink" Target="http://abs.twimg.com/images/themes/theme1/bg.png" TargetMode="External"/><Relationship Id="rId2211" Type="http://schemas.openxmlformats.org/officeDocument/2006/relationships/hyperlink" Target="http://abs.twimg.com/images/themes/theme1/bg.png" TargetMode="External"/><Relationship Id="rId5367" Type="http://schemas.openxmlformats.org/officeDocument/2006/relationships/hyperlink" Target="https://twitter.com/xhmnnsjjnqhuyw2" TargetMode="External"/><Relationship Id="rId6765" Type="http://schemas.openxmlformats.org/officeDocument/2006/relationships/hyperlink" Target="https://twitter.com/um_jaber1989" TargetMode="External"/><Relationship Id="rId4176" Type="http://schemas.openxmlformats.org/officeDocument/2006/relationships/hyperlink" Target="http://pbs.twimg.com/profile_images/1200134018550968320/6k4b4GOP_normal.jpg" TargetMode="External"/><Relationship Id="rId5574" Type="http://schemas.openxmlformats.org/officeDocument/2006/relationships/hyperlink" Target="https://twitter.com/jovial_qtr" TargetMode="External"/><Relationship Id="rId5781" Type="http://schemas.openxmlformats.org/officeDocument/2006/relationships/hyperlink" Target="https://twitter.com/_nbs89" TargetMode="External"/><Relationship Id="rId6418" Type="http://schemas.openxmlformats.org/officeDocument/2006/relationships/hyperlink" Target="https://twitter.com/althanialjnob" TargetMode="External"/><Relationship Id="rId6625" Type="http://schemas.openxmlformats.org/officeDocument/2006/relationships/hyperlink" Target="https://twitter.com/jbs_alkhulaifi" TargetMode="External"/><Relationship Id="rId6832" Type="http://schemas.openxmlformats.org/officeDocument/2006/relationships/hyperlink" Target="https://twitter.com/malmuhannadi45" TargetMode="External"/><Relationship Id="rId1020" Type="http://schemas.openxmlformats.org/officeDocument/2006/relationships/hyperlink" Target="https://pbs.twimg.com/profile_banners/32760414/1497046491" TargetMode="External"/><Relationship Id="rId1977" Type="http://schemas.openxmlformats.org/officeDocument/2006/relationships/hyperlink" Target="http://abs.twimg.com/images/themes/theme1/bg.png" TargetMode="External"/><Relationship Id="rId4383" Type="http://schemas.openxmlformats.org/officeDocument/2006/relationships/hyperlink" Target="http://pbs.twimg.com/profile_images/963622460456349696/spssmqDr_normal.jpg" TargetMode="External"/><Relationship Id="rId4590" Type="http://schemas.openxmlformats.org/officeDocument/2006/relationships/hyperlink" Target="http://pbs.twimg.com/profile_images/884436519087480832/ZNiVvTl7_normal.jpg" TargetMode="External"/><Relationship Id="rId5227" Type="http://schemas.openxmlformats.org/officeDocument/2006/relationships/hyperlink" Target="https://twitter.com/hend_alkhater" TargetMode="External"/><Relationship Id="rId5434" Type="http://schemas.openxmlformats.org/officeDocument/2006/relationships/hyperlink" Target="https://twitter.com/belhaelkefi" TargetMode="External"/><Relationship Id="rId5641" Type="http://schemas.openxmlformats.org/officeDocument/2006/relationships/hyperlink" Target="https://twitter.com/athenatique" TargetMode="External"/><Relationship Id="rId1837" Type="http://schemas.openxmlformats.org/officeDocument/2006/relationships/hyperlink" Target="https://pbs.twimg.com/profile_banners/584591510/1517282964" TargetMode="External"/><Relationship Id="rId3192" Type="http://schemas.openxmlformats.org/officeDocument/2006/relationships/hyperlink" Target="http://pbs.twimg.com/profile_images/1064223090455076864/CfUd_L17_normal.jpg" TargetMode="External"/><Relationship Id="rId4036" Type="http://schemas.openxmlformats.org/officeDocument/2006/relationships/hyperlink" Target="http://pbs.twimg.com/profile_images/1223279080885440513/TLofXu0z_normal.jpg" TargetMode="External"/><Relationship Id="rId4243" Type="http://schemas.openxmlformats.org/officeDocument/2006/relationships/hyperlink" Target="http://pbs.twimg.com/profile_images/872697315298918400/KYHUQU2C_normal.jpg" TargetMode="External"/><Relationship Id="rId4450" Type="http://schemas.openxmlformats.org/officeDocument/2006/relationships/hyperlink" Target="http://pbs.twimg.com/profile_images/939203917635731456/Dm2PuAbU_normal.jpg" TargetMode="External"/><Relationship Id="rId5501" Type="http://schemas.openxmlformats.org/officeDocument/2006/relationships/hyperlink" Target="https://twitter.com/koranaw1" TargetMode="External"/><Relationship Id="rId3052" Type="http://schemas.openxmlformats.org/officeDocument/2006/relationships/hyperlink" Target="http://pbs.twimg.com/profile_images/979017835606310912/FFfnZ0SX_normal.jpg" TargetMode="External"/><Relationship Id="rId4103" Type="http://schemas.openxmlformats.org/officeDocument/2006/relationships/hyperlink" Target="http://pbs.twimg.com/profile_images/1173707964575899650/ID9vHg2Q_normal.jpg" TargetMode="External"/><Relationship Id="rId4310" Type="http://schemas.openxmlformats.org/officeDocument/2006/relationships/hyperlink" Target="http://pbs.twimg.com/profile_images/1217311813743841280/xCCGfjno_normal.jpg" TargetMode="External"/><Relationship Id="rId180" Type="http://schemas.openxmlformats.org/officeDocument/2006/relationships/hyperlink" Target="https://t.co/Np5xuDv4dm" TargetMode="External"/><Relationship Id="rId1904" Type="http://schemas.openxmlformats.org/officeDocument/2006/relationships/hyperlink" Target="http://abs.twimg.com/images/themes/theme1/bg.png" TargetMode="External"/><Relationship Id="rId6068" Type="http://schemas.openxmlformats.org/officeDocument/2006/relationships/hyperlink" Target="https://twitter.com/qatar29870333" TargetMode="External"/><Relationship Id="rId6275" Type="http://schemas.openxmlformats.org/officeDocument/2006/relationships/hyperlink" Target="https://twitter.com/salihalhor" TargetMode="External"/><Relationship Id="rId6482" Type="http://schemas.openxmlformats.org/officeDocument/2006/relationships/hyperlink" Target="https://twitter.com/kalkubaisiqtr" TargetMode="External"/><Relationship Id="rId3869" Type="http://schemas.openxmlformats.org/officeDocument/2006/relationships/hyperlink" Target="http://pbs.twimg.com/profile_images/1223143201948737536/d3NN4as4_normal.jpg" TargetMode="External"/><Relationship Id="rId5084" Type="http://schemas.openxmlformats.org/officeDocument/2006/relationships/hyperlink" Target="https://twitter.com/ah_albinali" TargetMode="External"/><Relationship Id="rId5291" Type="http://schemas.openxmlformats.org/officeDocument/2006/relationships/hyperlink" Target="https://twitter.com/alnfoud" TargetMode="External"/><Relationship Id="rId6135" Type="http://schemas.openxmlformats.org/officeDocument/2006/relationships/hyperlink" Target="https://twitter.com/almothan" TargetMode="External"/><Relationship Id="rId6342" Type="http://schemas.openxmlformats.org/officeDocument/2006/relationships/hyperlink" Target="https://twitter.com/alhamli_70" TargetMode="External"/><Relationship Id="rId997" Type="http://schemas.openxmlformats.org/officeDocument/2006/relationships/hyperlink" Target="https://pbs.twimg.com/profile_banners/4859890455/1563193357" TargetMode="External"/><Relationship Id="rId2678" Type="http://schemas.openxmlformats.org/officeDocument/2006/relationships/hyperlink" Target="http://abs.twimg.com/images/themes/theme1/bg.png" TargetMode="External"/><Relationship Id="rId2885" Type="http://schemas.openxmlformats.org/officeDocument/2006/relationships/hyperlink" Target="http://abs.twimg.com/images/themes/theme19/bg.gif" TargetMode="External"/><Relationship Id="rId3729" Type="http://schemas.openxmlformats.org/officeDocument/2006/relationships/hyperlink" Target="http://pbs.twimg.com/profile_images/1003767923410780160/n_qroPsX_normal.jpg" TargetMode="External"/><Relationship Id="rId3936" Type="http://schemas.openxmlformats.org/officeDocument/2006/relationships/hyperlink" Target="http://pbs.twimg.com/profile_images/1195787958760169473/gfW1h1J0_normal.jpg" TargetMode="External"/><Relationship Id="rId5151" Type="http://schemas.openxmlformats.org/officeDocument/2006/relationships/hyperlink" Target="https://twitter.com/eh90_" TargetMode="External"/><Relationship Id="rId857" Type="http://schemas.openxmlformats.org/officeDocument/2006/relationships/hyperlink" Target="https://pbs.twimg.com/profile_banners/1106534762955587584/1553150729" TargetMode="External"/><Relationship Id="rId1487" Type="http://schemas.openxmlformats.org/officeDocument/2006/relationships/hyperlink" Target="https://pbs.twimg.com/profile_banners/326601634/1490541178" TargetMode="External"/><Relationship Id="rId1694" Type="http://schemas.openxmlformats.org/officeDocument/2006/relationships/hyperlink" Target="https://pbs.twimg.com/profile_banners/65998333/1437479263" TargetMode="External"/><Relationship Id="rId2538" Type="http://schemas.openxmlformats.org/officeDocument/2006/relationships/hyperlink" Target="http://abs.twimg.com/images/themes/theme1/bg.png" TargetMode="External"/><Relationship Id="rId2745" Type="http://schemas.openxmlformats.org/officeDocument/2006/relationships/hyperlink" Target="http://abs.twimg.com/images/themes/theme1/bg.png" TargetMode="External"/><Relationship Id="rId2952" Type="http://schemas.openxmlformats.org/officeDocument/2006/relationships/hyperlink" Target="http://abs.twimg.com/images/themes/theme1/bg.png" TargetMode="External"/><Relationship Id="rId6202" Type="http://schemas.openxmlformats.org/officeDocument/2006/relationships/hyperlink" Target="https://twitter.com/abdullaafifa" TargetMode="External"/><Relationship Id="rId717" Type="http://schemas.openxmlformats.org/officeDocument/2006/relationships/hyperlink" Target="https://pbs.twimg.com/profile_banners/762507459013378050/1470631335" TargetMode="External"/><Relationship Id="rId924" Type="http://schemas.openxmlformats.org/officeDocument/2006/relationships/hyperlink" Target="https://pbs.twimg.com/profile_banners/718657454/1507406887" TargetMode="External"/><Relationship Id="rId1347" Type="http://schemas.openxmlformats.org/officeDocument/2006/relationships/hyperlink" Target="https://pbs.twimg.com/profile_banners/156666528/1579419635" TargetMode="External"/><Relationship Id="rId1554" Type="http://schemas.openxmlformats.org/officeDocument/2006/relationships/hyperlink" Target="https://pbs.twimg.com/profile_banners/912256549120290816/1506406204" TargetMode="External"/><Relationship Id="rId1761" Type="http://schemas.openxmlformats.org/officeDocument/2006/relationships/hyperlink" Target="https://pbs.twimg.com/profile_banners/705186300/1499112408" TargetMode="External"/><Relationship Id="rId2605" Type="http://schemas.openxmlformats.org/officeDocument/2006/relationships/hyperlink" Target="http://abs.twimg.com/images/themes/theme1/bg.png" TargetMode="External"/><Relationship Id="rId2812" Type="http://schemas.openxmlformats.org/officeDocument/2006/relationships/hyperlink" Target="http://abs.twimg.com/images/themes/theme1/bg.png" TargetMode="External"/><Relationship Id="rId5011" Type="http://schemas.openxmlformats.org/officeDocument/2006/relationships/hyperlink" Target="https://twitter.com/bokhaledalkhul1" TargetMode="External"/><Relationship Id="rId5968" Type="http://schemas.openxmlformats.org/officeDocument/2006/relationships/hyperlink" Target="https://twitter.com/almarri_qt" TargetMode="External"/><Relationship Id="rId53" Type="http://schemas.openxmlformats.org/officeDocument/2006/relationships/hyperlink" Target="https://t.co/TO55ulmuK6" TargetMode="External"/><Relationship Id="rId1207" Type="http://schemas.openxmlformats.org/officeDocument/2006/relationships/hyperlink" Target="https://pbs.twimg.com/profile_banners/758561943468867584/1543865405" TargetMode="External"/><Relationship Id="rId1414" Type="http://schemas.openxmlformats.org/officeDocument/2006/relationships/hyperlink" Target="https://pbs.twimg.com/profile_banners/1190232375730548737/1579816465" TargetMode="External"/><Relationship Id="rId1621" Type="http://schemas.openxmlformats.org/officeDocument/2006/relationships/hyperlink" Target="https://pbs.twimg.com/profile_banners/1183766157406420992/1572473945" TargetMode="External"/><Relationship Id="rId4777" Type="http://schemas.openxmlformats.org/officeDocument/2006/relationships/hyperlink" Target="http://pbs.twimg.com/profile_images/1209599393982242821/64d-Ciw2_normal.jpg" TargetMode="External"/><Relationship Id="rId4984" Type="http://schemas.openxmlformats.org/officeDocument/2006/relationships/hyperlink" Target="https://twitter.com/hebakharashgah" TargetMode="External"/><Relationship Id="rId5828" Type="http://schemas.openxmlformats.org/officeDocument/2006/relationships/hyperlink" Target="https://twitter.com/akalmawlawi" TargetMode="External"/><Relationship Id="rId3379" Type="http://schemas.openxmlformats.org/officeDocument/2006/relationships/hyperlink" Target="http://pbs.twimg.com/profile_images/1216579505046872064/gGr1Uoib_normal.jpg" TargetMode="External"/><Relationship Id="rId3586" Type="http://schemas.openxmlformats.org/officeDocument/2006/relationships/hyperlink" Target="http://pbs.twimg.com/profile_images/475040139593277440/Oy0T7NGu_normal.jpeg" TargetMode="External"/><Relationship Id="rId3793" Type="http://schemas.openxmlformats.org/officeDocument/2006/relationships/hyperlink" Target="http://pbs.twimg.com/profile_images/1222809428895895552/vK-aurEh_normal.jpg" TargetMode="External"/><Relationship Id="rId4637" Type="http://schemas.openxmlformats.org/officeDocument/2006/relationships/hyperlink" Target="http://pbs.twimg.com/profile_images/1221848377094279168/_xrAZPFq_normal.jpg" TargetMode="External"/><Relationship Id="rId2188" Type="http://schemas.openxmlformats.org/officeDocument/2006/relationships/hyperlink" Target="http://abs.twimg.com/images/themes/theme1/bg.png" TargetMode="External"/><Relationship Id="rId2395" Type="http://schemas.openxmlformats.org/officeDocument/2006/relationships/hyperlink" Target="http://abs.twimg.com/images/themes/theme1/bg.png" TargetMode="External"/><Relationship Id="rId3239" Type="http://schemas.openxmlformats.org/officeDocument/2006/relationships/hyperlink" Target="http://pbs.twimg.com/profile_images/977141353707646976/7jCChnc8_normal.jpg" TargetMode="External"/><Relationship Id="rId3446" Type="http://schemas.openxmlformats.org/officeDocument/2006/relationships/hyperlink" Target="http://pbs.twimg.com/profile_images/884773447749967874/7pn0EHHg_normal.jpg" TargetMode="External"/><Relationship Id="rId4844" Type="http://schemas.openxmlformats.org/officeDocument/2006/relationships/hyperlink" Target="http://pbs.twimg.com/profile_images/1055656510825644034/sQs2ReNa_normal.jpg" TargetMode="External"/><Relationship Id="rId367" Type="http://schemas.openxmlformats.org/officeDocument/2006/relationships/hyperlink" Target="https://pbs.twimg.com/profile_banners/1211347023556825088/1577643434" TargetMode="External"/><Relationship Id="rId574" Type="http://schemas.openxmlformats.org/officeDocument/2006/relationships/hyperlink" Target="https://pbs.twimg.com/profile_banners/1195723578626457601/1573938684" TargetMode="External"/><Relationship Id="rId2048" Type="http://schemas.openxmlformats.org/officeDocument/2006/relationships/hyperlink" Target="http://abs.twimg.com/images/themes/theme1/bg.png" TargetMode="External"/><Relationship Id="rId2255" Type="http://schemas.openxmlformats.org/officeDocument/2006/relationships/hyperlink" Target="http://abs.twimg.com/images/themes/theme1/bg.png" TargetMode="External"/><Relationship Id="rId3653" Type="http://schemas.openxmlformats.org/officeDocument/2006/relationships/hyperlink" Target="http://pbs.twimg.com/profile_images/1145301007917887488/xdzV64fR_normal.jpg" TargetMode="External"/><Relationship Id="rId3860" Type="http://schemas.openxmlformats.org/officeDocument/2006/relationships/hyperlink" Target="http://pbs.twimg.com/profile_images/1219757352112590849/o_9bxsEZ_normal.jpg" TargetMode="External"/><Relationship Id="rId4704" Type="http://schemas.openxmlformats.org/officeDocument/2006/relationships/hyperlink" Target="http://pbs.twimg.com/profile_images/1210814897157591040/iradu2dM_normal.jpg" TargetMode="External"/><Relationship Id="rId4911" Type="http://schemas.openxmlformats.org/officeDocument/2006/relationships/hyperlink" Target="http://pbs.twimg.com/profile_images/1216415520783773696/IOyywUlZ_normal.jpg" TargetMode="External"/><Relationship Id="rId227" Type="http://schemas.openxmlformats.org/officeDocument/2006/relationships/hyperlink" Target="https://t.co/fhGtKq1fGK" TargetMode="External"/><Relationship Id="rId781" Type="http://schemas.openxmlformats.org/officeDocument/2006/relationships/hyperlink" Target="https://pbs.twimg.com/profile_banners/279489418/1492288115" TargetMode="External"/><Relationship Id="rId2462" Type="http://schemas.openxmlformats.org/officeDocument/2006/relationships/hyperlink" Target="http://abs.twimg.com/images/themes/theme1/bg.png" TargetMode="External"/><Relationship Id="rId3306" Type="http://schemas.openxmlformats.org/officeDocument/2006/relationships/hyperlink" Target="http://pbs.twimg.com/profile_images/1198396557164457986/dNIX-Me2_normal.jpg" TargetMode="External"/><Relationship Id="rId3513" Type="http://schemas.openxmlformats.org/officeDocument/2006/relationships/hyperlink" Target="http://pbs.twimg.com/profile_images/1075823579382599680/il-kjbu9_normal.jpg" TargetMode="External"/><Relationship Id="rId3720" Type="http://schemas.openxmlformats.org/officeDocument/2006/relationships/hyperlink" Target="http://pbs.twimg.com/profile_images/1206274689749995520/tKU1cb-k_normal.jpg" TargetMode="External"/><Relationship Id="rId6669" Type="http://schemas.openxmlformats.org/officeDocument/2006/relationships/hyperlink" Target="https://twitter.com/zainalshibani" TargetMode="External"/><Relationship Id="rId6876" Type="http://schemas.openxmlformats.org/officeDocument/2006/relationships/vmlDrawing" Target="../drawings/vmlDrawing2.vml"/><Relationship Id="rId434" Type="http://schemas.openxmlformats.org/officeDocument/2006/relationships/hyperlink" Target="https://pbs.twimg.com/profile_banners/4354382837/1572534404" TargetMode="External"/><Relationship Id="rId641" Type="http://schemas.openxmlformats.org/officeDocument/2006/relationships/hyperlink" Target="https://pbs.twimg.com/profile_banners/325097515/1416264195" TargetMode="External"/><Relationship Id="rId1064" Type="http://schemas.openxmlformats.org/officeDocument/2006/relationships/hyperlink" Target="https://pbs.twimg.com/profile_banners/839211556269359105/1528249305" TargetMode="External"/><Relationship Id="rId1271" Type="http://schemas.openxmlformats.org/officeDocument/2006/relationships/hyperlink" Target="https://pbs.twimg.com/profile_banners/942829397605830656/1532753186" TargetMode="External"/><Relationship Id="rId2115" Type="http://schemas.openxmlformats.org/officeDocument/2006/relationships/hyperlink" Target="http://abs.twimg.com/images/themes/theme1/bg.png" TargetMode="External"/><Relationship Id="rId2322" Type="http://schemas.openxmlformats.org/officeDocument/2006/relationships/hyperlink" Target="http://abs.twimg.com/images/themes/theme1/bg.png" TargetMode="External"/><Relationship Id="rId5478" Type="http://schemas.openxmlformats.org/officeDocument/2006/relationships/hyperlink" Target="https://twitter.com/almarridhafi" TargetMode="External"/><Relationship Id="rId5685" Type="http://schemas.openxmlformats.org/officeDocument/2006/relationships/hyperlink" Target="https://twitter.com/khalifasword" TargetMode="External"/><Relationship Id="rId5892" Type="http://schemas.openxmlformats.org/officeDocument/2006/relationships/hyperlink" Target="https://twitter.com/ajarabic" TargetMode="External"/><Relationship Id="rId6529" Type="http://schemas.openxmlformats.org/officeDocument/2006/relationships/hyperlink" Target="https://twitter.com/qatxxxo" TargetMode="External"/><Relationship Id="rId6736" Type="http://schemas.openxmlformats.org/officeDocument/2006/relationships/hyperlink" Target="https://twitter.com/alhitmikhalifa" TargetMode="External"/><Relationship Id="rId501" Type="http://schemas.openxmlformats.org/officeDocument/2006/relationships/hyperlink" Target="https://pbs.twimg.com/profile_banners/3119992756/1513594930" TargetMode="External"/><Relationship Id="rId1131" Type="http://schemas.openxmlformats.org/officeDocument/2006/relationships/hyperlink" Target="https://pbs.twimg.com/profile_banners/634514900/1417440571" TargetMode="External"/><Relationship Id="rId4287" Type="http://schemas.openxmlformats.org/officeDocument/2006/relationships/hyperlink" Target="http://pbs.twimg.com/profile_images/984818204789825536/rOb1ebzQ_normal.jpg" TargetMode="External"/><Relationship Id="rId4494" Type="http://schemas.openxmlformats.org/officeDocument/2006/relationships/hyperlink" Target="http://pbs.twimg.com/profile_images/1069442284171812864/RX2t3edU_normal.jpg" TargetMode="External"/><Relationship Id="rId5338" Type="http://schemas.openxmlformats.org/officeDocument/2006/relationships/hyperlink" Target="https://twitter.com/wa_777_sh" TargetMode="External"/><Relationship Id="rId5545" Type="http://schemas.openxmlformats.org/officeDocument/2006/relationships/hyperlink" Target="https://twitter.com/muna99851294" TargetMode="External"/><Relationship Id="rId5752" Type="http://schemas.openxmlformats.org/officeDocument/2006/relationships/hyperlink" Target="https://twitter.com/loiitsfarah" TargetMode="External"/><Relationship Id="rId6803" Type="http://schemas.openxmlformats.org/officeDocument/2006/relationships/hyperlink" Target="https://twitter.com/am_qqaa1998" TargetMode="External"/><Relationship Id="rId3096" Type="http://schemas.openxmlformats.org/officeDocument/2006/relationships/hyperlink" Target="http://pbs.twimg.com/profile_images/871582015899934720/PiNEtCmw_normal.jpg" TargetMode="External"/><Relationship Id="rId4147" Type="http://schemas.openxmlformats.org/officeDocument/2006/relationships/hyperlink" Target="http://pbs.twimg.com/profile_images/1200894129733095425/lLHpyfOK_normal.jpg" TargetMode="External"/><Relationship Id="rId4354" Type="http://schemas.openxmlformats.org/officeDocument/2006/relationships/hyperlink" Target="http://pbs.twimg.com/profile_images/755888579566592001/Bog7C9DU_normal.jpg" TargetMode="External"/><Relationship Id="rId4561" Type="http://schemas.openxmlformats.org/officeDocument/2006/relationships/hyperlink" Target="http://pbs.twimg.com/profile_images/902477343570014208/6iy7odBU_normal.jpg" TargetMode="External"/><Relationship Id="rId5405" Type="http://schemas.openxmlformats.org/officeDocument/2006/relationships/hyperlink" Target="https://twitter.com/qtr_122" TargetMode="External"/><Relationship Id="rId5612" Type="http://schemas.openxmlformats.org/officeDocument/2006/relationships/hyperlink" Target="https://twitter.com/f202213" TargetMode="External"/><Relationship Id="rId1948" Type="http://schemas.openxmlformats.org/officeDocument/2006/relationships/hyperlink" Target="http://abs.twimg.com/images/themes/theme1/bg.png" TargetMode="External"/><Relationship Id="rId3163" Type="http://schemas.openxmlformats.org/officeDocument/2006/relationships/hyperlink" Target="http://pbs.twimg.com/profile_images/1222380248827940864/ylMB8-RM_normal.jpg" TargetMode="External"/><Relationship Id="rId3370" Type="http://schemas.openxmlformats.org/officeDocument/2006/relationships/hyperlink" Target="http://pbs.twimg.com/profile_images/1208332000416980993/Ezpnc1s__normal.jpg" TargetMode="External"/><Relationship Id="rId4007" Type="http://schemas.openxmlformats.org/officeDocument/2006/relationships/hyperlink" Target="http://pbs.twimg.com/profile_images/1141068938299748353/cBqfvzTj_normal.jpg" TargetMode="External"/><Relationship Id="rId4214" Type="http://schemas.openxmlformats.org/officeDocument/2006/relationships/hyperlink" Target="http://pbs.twimg.com/profile_images/1210318727826288640/e0VWD8WN_normal.jpg" TargetMode="External"/><Relationship Id="rId4421" Type="http://schemas.openxmlformats.org/officeDocument/2006/relationships/hyperlink" Target="http://pbs.twimg.com/profile_images/1218220616526057472/pjdTK3oA_normal.jpg" TargetMode="External"/><Relationship Id="rId291" Type="http://schemas.openxmlformats.org/officeDocument/2006/relationships/hyperlink" Target="https://t.co/JzY58obHOt" TargetMode="External"/><Relationship Id="rId1808" Type="http://schemas.openxmlformats.org/officeDocument/2006/relationships/hyperlink" Target="https://pbs.twimg.com/profile_banners/717219004159496194/1575064164" TargetMode="External"/><Relationship Id="rId3023" Type="http://schemas.openxmlformats.org/officeDocument/2006/relationships/hyperlink" Target="http://pbs.twimg.com/profile_images/1209208493858861056/VvoS_hax_normal.jpg" TargetMode="External"/><Relationship Id="rId6179" Type="http://schemas.openxmlformats.org/officeDocument/2006/relationships/hyperlink" Target="https://twitter.com/modelwasa" TargetMode="External"/><Relationship Id="rId6386" Type="http://schemas.openxmlformats.org/officeDocument/2006/relationships/hyperlink" Target="https://twitter.com/hbinali2" TargetMode="External"/><Relationship Id="rId151" Type="http://schemas.openxmlformats.org/officeDocument/2006/relationships/hyperlink" Target="https://t.co/9b0s2LgL92" TargetMode="External"/><Relationship Id="rId3230" Type="http://schemas.openxmlformats.org/officeDocument/2006/relationships/hyperlink" Target="http://pbs.twimg.com/profile_images/1217485265876455424/Iw7Gsgho_normal.jpg" TargetMode="External"/><Relationship Id="rId5195" Type="http://schemas.openxmlformats.org/officeDocument/2006/relationships/hyperlink" Target="https://twitter.com/tamimbinhamad" TargetMode="External"/><Relationship Id="rId6039" Type="http://schemas.openxmlformats.org/officeDocument/2006/relationships/hyperlink" Target="https://twitter.com/yasseenmoneer" TargetMode="External"/><Relationship Id="rId6593" Type="http://schemas.openxmlformats.org/officeDocument/2006/relationships/hyperlink" Target="https://twitter.com/alharoonmariam" TargetMode="External"/><Relationship Id="rId2789" Type="http://schemas.openxmlformats.org/officeDocument/2006/relationships/hyperlink" Target="http://abs.twimg.com/images/themes/theme1/bg.png" TargetMode="External"/><Relationship Id="rId2996" Type="http://schemas.openxmlformats.org/officeDocument/2006/relationships/hyperlink" Target="http://pbs.twimg.com/profile_images/1202280247078662149/o4g3dCJR_normal.jpg" TargetMode="External"/><Relationship Id="rId6246" Type="http://schemas.openxmlformats.org/officeDocument/2006/relationships/hyperlink" Target="https://twitter.com/saqralharam3" TargetMode="External"/><Relationship Id="rId6453" Type="http://schemas.openxmlformats.org/officeDocument/2006/relationships/hyperlink" Target="https://twitter.com/mbr19791" TargetMode="External"/><Relationship Id="rId6660" Type="http://schemas.openxmlformats.org/officeDocument/2006/relationships/hyperlink" Target="https://twitter.com/toomaqtr" TargetMode="External"/><Relationship Id="rId968" Type="http://schemas.openxmlformats.org/officeDocument/2006/relationships/hyperlink" Target="https://pbs.twimg.com/profile_banners/309364768/1549580789" TargetMode="External"/><Relationship Id="rId1598" Type="http://schemas.openxmlformats.org/officeDocument/2006/relationships/hyperlink" Target="https://pbs.twimg.com/profile_banners/1860631046/1430263313" TargetMode="External"/><Relationship Id="rId2649" Type="http://schemas.openxmlformats.org/officeDocument/2006/relationships/hyperlink" Target="http://abs.twimg.com/images/themes/theme1/bg.png" TargetMode="External"/><Relationship Id="rId2856" Type="http://schemas.openxmlformats.org/officeDocument/2006/relationships/hyperlink" Target="http://abs.twimg.com/images/themes/theme1/bg.png" TargetMode="External"/><Relationship Id="rId3907" Type="http://schemas.openxmlformats.org/officeDocument/2006/relationships/hyperlink" Target="http://pbs.twimg.com/profile_images/649609639760236545/MWdt818M_normal.jpg" TargetMode="External"/><Relationship Id="rId5055" Type="http://schemas.openxmlformats.org/officeDocument/2006/relationships/hyperlink" Target="https://twitter.com/ga9ed1" TargetMode="External"/><Relationship Id="rId5262" Type="http://schemas.openxmlformats.org/officeDocument/2006/relationships/hyperlink" Target="https://twitter.com/jalmannaiqa" TargetMode="External"/><Relationship Id="rId6106" Type="http://schemas.openxmlformats.org/officeDocument/2006/relationships/hyperlink" Target="https://twitter.com/sungirl_9955" TargetMode="External"/><Relationship Id="rId6313" Type="http://schemas.openxmlformats.org/officeDocument/2006/relationships/hyperlink" Target="https://twitter.com/y2faisal" TargetMode="External"/><Relationship Id="rId6520" Type="http://schemas.openxmlformats.org/officeDocument/2006/relationships/hyperlink" Target="https://twitter.com/noorqtr13" TargetMode="External"/><Relationship Id="rId97" Type="http://schemas.openxmlformats.org/officeDocument/2006/relationships/hyperlink" Target="https://t.co/KrKdPCq0YO" TargetMode="External"/><Relationship Id="rId828" Type="http://schemas.openxmlformats.org/officeDocument/2006/relationships/hyperlink" Target="https://pbs.twimg.com/profile_banners/752932829563129857/1505513361" TargetMode="External"/><Relationship Id="rId1458" Type="http://schemas.openxmlformats.org/officeDocument/2006/relationships/hyperlink" Target="https://pbs.twimg.com/profile_banners/950232434/1495622122" TargetMode="External"/><Relationship Id="rId1665" Type="http://schemas.openxmlformats.org/officeDocument/2006/relationships/hyperlink" Target="https://pbs.twimg.com/profile_banners/1037752345432604675/1575495954" TargetMode="External"/><Relationship Id="rId1872" Type="http://schemas.openxmlformats.org/officeDocument/2006/relationships/hyperlink" Target="http://abs.twimg.com/images/themes/theme1/bg.png" TargetMode="External"/><Relationship Id="rId2509" Type="http://schemas.openxmlformats.org/officeDocument/2006/relationships/hyperlink" Target="http://abs.twimg.com/images/themes/theme1/bg.png" TargetMode="External"/><Relationship Id="rId2716" Type="http://schemas.openxmlformats.org/officeDocument/2006/relationships/hyperlink" Target="http://abs.twimg.com/images/themes/theme1/bg.png" TargetMode="External"/><Relationship Id="rId4071" Type="http://schemas.openxmlformats.org/officeDocument/2006/relationships/hyperlink" Target="http://pbs.twimg.com/profile_images/911526283300921345/VzmxZ908_normal.jpg" TargetMode="External"/><Relationship Id="rId5122" Type="http://schemas.openxmlformats.org/officeDocument/2006/relationships/hyperlink" Target="https://twitter.com/bayrakalad3m" TargetMode="External"/><Relationship Id="rId1318" Type="http://schemas.openxmlformats.org/officeDocument/2006/relationships/hyperlink" Target="https://pbs.twimg.com/profile_banners/1395243228/1579828160" TargetMode="External"/><Relationship Id="rId1525" Type="http://schemas.openxmlformats.org/officeDocument/2006/relationships/hyperlink" Target="https://pbs.twimg.com/profile_banners/1463893093/1554059103" TargetMode="External"/><Relationship Id="rId2923" Type="http://schemas.openxmlformats.org/officeDocument/2006/relationships/hyperlink" Target="http://abs.twimg.com/images/themes/theme1/bg.png" TargetMode="External"/><Relationship Id="rId1732" Type="http://schemas.openxmlformats.org/officeDocument/2006/relationships/hyperlink" Target="https://pbs.twimg.com/profile_banners/576158496/1579530062" TargetMode="External"/><Relationship Id="rId4888" Type="http://schemas.openxmlformats.org/officeDocument/2006/relationships/hyperlink" Target="http://pbs.twimg.com/profile_images/1048005540507308032/10BBU0wA_normal.jpg" TargetMode="External"/><Relationship Id="rId5939" Type="http://schemas.openxmlformats.org/officeDocument/2006/relationships/hyperlink" Target="https://twitter.com/baloon12255" TargetMode="External"/><Relationship Id="rId24" Type="http://schemas.openxmlformats.org/officeDocument/2006/relationships/hyperlink" Target="https://t.co/8XmjAU9gq8" TargetMode="External"/><Relationship Id="rId2299" Type="http://schemas.openxmlformats.org/officeDocument/2006/relationships/hyperlink" Target="http://abs.twimg.com/images/themes/theme14/bg.gif" TargetMode="External"/><Relationship Id="rId3697" Type="http://schemas.openxmlformats.org/officeDocument/2006/relationships/hyperlink" Target="http://pbs.twimg.com/profile_images/1218636602999803910/DLeRE2R4_normal.jpg" TargetMode="External"/><Relationship Id="rId4748" Type="http://schemas.openxmlformats.org/officeDocument/2006/relationships/hyperlink" Target="http://pbs.twimg.com/profile_images/995729294793068544/-MhddA_7_normal.jpg" TargetMode="External"/><Relationship Id="rId4955" Type="http://schemas.openxmlformats.org/officeDocument/2006/relationships/hyperlink" Target="https://twitter.com/alhashemi62" TargetMode="External"/><Relationship Id="rId3557" Type="http://schemas.openxmlformats.org/officeDocument/2006/relationships/hyperlink" Target="http://pbs.twimg.com/profile_images/1194658933358628870/_qQRG3Io_normal.jpg" TargetMode="External"/><Relationship Id="rId3764" Type="http://schemas.openxmlformats.org/officeDocument/2006/relationships/hyperlink" Target="http://pbs.twimg.com/profile_images/1220064304583626754/JlXEDwaE_normal.jpg" TargetMode="External"/><Relationship Id="rId3971" Type="http://schemas.openxmlformats.org/officeDocument/2006/relationships/hyperlink" Target="http://pbs.twimg.com/profile_images/378800000223804418/a20fd05a4b346acc1db3b7f1653e096f_normal.jpeg" TargetMode="External"/><Relationship Id="rId4608" Type="http://schemas.openxmlformats.org/officeDocument/2006/relationships/hyperlink" Target="http://pbs.twimg.com/profile_images/1195131992569978880/OVUcdYfZ_normal.jpg" TargetMode="External"/><Relationship Id="rId4815" Type="http://schemas.openxmlformats.org/officeDocument/2006/relationships/hyperlink" Target="http://pbs.twimg.com/profile_images/840910675648139264/qOKOkU4I_normal.jpg" TargetMode="External"/><Relationship Id="rId6170" Type="http://schemas.openxmlformats.org/officeDocument/2006/relationships/hyperlink" Target="https://twitter.com/igvvi_" TargetMode="External"/><Relationship Id="rId478" Type="http://schemas.openxmlformats.org/officeDocument/2006/relationships/hyperlink" Target="https://pbs.twimg.com/profile_banners/1168885330054979590/1571699324" TargetMode="External"/><Relationship Id="rId685" Type="http://schemas.openxmlformats.org/officeDocument/2006/relationships/hyperlink" Target="https://pbs.twimg.com/profile_banners/365957393/1477251829" TargetMode="External"/><Relationship Id="rId892" Type="http://schemas.openxmlformats.org/officeDocument/2006/relationships/hyperlink" Target="https://pbs.twimg.com/profile_banners/755574968/1502804516" TargetMode="External"/><Relationship Id="rId2159" Type="http://schemas.openxmlformats.org/officeDocument/2006/relationships/hyperlink" Target="http://abs.twimg.com/images/themes/theme1/bg.png" TargetMode="External"/><Relationship Id="rId2366" Type="http://schemas.openxmlformats.org/officeDocument/2006/relationships/hyperlink" Target="http://abs.twimg.com/images/themes/theme1/bg.png" TargetMode="External"/><Relationship Id="rId2573" Type="http://schemas.openxmlformats.org/officeDocument/2006/relationships/hyperlink" Target="http://abs.twimg.com/images/themes/theme1/bg.png" TargetMode="External"/><Relationship Id="rId2780" Type="http://schemas.openxmlformats.org/officeDocument/2006/relationships/hyperlink" Target="http://abs.twimg.com/images/themes/theme1/bg.png" TargetMode="External"/><Relationship Id="rId3417" Type="http://schemas.openxmlformats.org/officeDocument/2006/relationships/hyperlink" Target="http://pbs.twimg.com/profile_images/1051527325525925888/_k8FA_9i_normal.jpg" TargetMode="External"/><Relationship Id="rId3624" Type="http://schemas.openxmlformats.org/officeDocument/2006/relationships/hyperlink" Target="http://pbs.twimg.com/profile_images/1198509513869070338/gYl6uLV-_normal.jpg" TargetMode="External"/><Relationship Id="rId3831" Type="http://schemas.openxmlformats.org/officeDocument/2006/relationships/hyperlink" Target="http://abs.twimg.com/sticky/default_profile_images/default_profile_normal.png" TargetMode="External"/><Relationship Id="rId6030" Type="http://schemas.openxmlformats.org/officeDocument/2006/relationships/hyperlink" Target="https://twitter.com/turki_sm" TargetMode="External"/><Relationship Id="rId338" Type="http://schemas.openxmlformats.org/officeDocument/2006/relationships/hyperlink" Target="https://pbs.twimg.com/profile_banners/1200511537590538241/1576806270" TargetMode="External"/><Relationship Id="rId545" Type="http://schemas.openxmlformats.org/officeDocument/2006/relationships/hyperlink" Target="https://pbs.twimg.com/profile_banners/371740144/1499763077" TargetMode="External"/><Relationship Id="rId752" Type="http://schemas.openxmlformats.org/officeDocument/2006/relationships/hyperlink" Target="https://pbs.twimg.com/profile_banners/2734109724/1539125033" TargetMode="External"/><Relationship Id="rId1175" Type="http://schemas.openxmlformats.org/officeDocument/2006/relationships/hyperlink" Target="https://pbs.twimg.com/profile_banners/727369327/1526417342" TargetMode="External"/><Relationship Id="rId1382" Type="http://schemas.openxmlformats.org/officeDocument/2006/relationships/hyperlink" Target="https://pbs.twimg.com/profile_banners/381993646/1506284768" TargetMode="External"/><Relationship Id="rId2019" Type="http://schemas.openxmlformats.org/officeDocument/2006/relationships/hyperlink" Target="http://abs.twimg.com/images/themes/theme7/bg.gif" TargetMode="External"/><Relationship Id="rId2226" Type="http://schemas.openxmlformats.org/officeDocument/2006/relationships/hyperlink" Target="http://abs.twimg.com/images/themes/theme1/bg.png" TargetMode="External"/><Relationship Id="rId2433" Type="http://schemas.openxmlformats.org/officeDocument/2006/relationships/hyperlink" Target="http://abs.twimg.com/images/themes/theme1/bg.png" TargetMode="External"/><Relationship Id="rId2640" Type="http://schemas.openxmlformats.org/officeDocument/2006/relationships/hyperlink" Target="http://abs.twimg.com/images/themes/theme1/bg.png" TargetMode="External"/><Relationship Id="rId5589" Type="http://schemas.openxmlformats.org/officeDocument/2006/relationships/hyperlink" Target="https://twitter.com/saifaljabri72" TargetMode="External"/><Relationship Id="rId5796" Type="http://schemas.openxmlformats.org/officeDocument/2006/relationships/hyperlink" Target="https://twitter.com/rms1396rms1396" TargetMode="External"/><Relationship Id="rId6847" Type="http://schemas.openxmlformats.org/officeDocument/2006/relationships/hyperlink" Target="https://twitter.com/rashid_alkuwari" TargetMode="External"/><Relationship Id="rId405" Type="http://schemas.openxmlformats.org/officeDocument/2006/relationships/hyperlink" Target="https://pbs.twimg.com/profile_banners/3375937173/1535143224" TargetMode="External"/><Relationship Id="rId612" Type="http://schemas.openxmlformats.org/officeDocument/2006/relationships/hyperlink" Target="https://pbs.twimg.com/profile_banners/1014996085260025862/1530830644" TargetMode="External"/><Relationship Id="rId1035" Type="http://schemas.openxmlformats.org/officeDocument/2006/relationships/hyperlink" Target="https://pbs.twimg.com/profile_banners/870453263782486017/1506379907" TargetMode="External"/><Relationship Id="rId1242" Type="http://schemas.openxmlformats.org/officeDocument/2006/relationships/hyperlink" Target="https://pbs.twimg.com/profile_banners/945406522116444160/1575812147" TargetMode="External"/><Relationship Id="rId2500" Type="http://schemas.openxmlformats.org/officeDocument/2006/relationships/hyperlink" Target="http://abs.twimg.com/images/themes/theme1/bg.png" TargetMode="External"/><Relationship Id="rId4398" Type="http://schemas.openxmlformats.org/officeDocument/2006/relationships/hyperlink" Target="http://pbs.twimg.com/profile_images/1223335976921116673/rK1FHiDL_normal.jpg" TargetMode="External"/><Relationship Id="rId5449" Type="http://schemas.openxmlformats.org/officeDocument/2006/relationships/hyperlink" Target="https://twitter.com/fahad782" TargetMode="External"/><Relationship Id="rId5656" Type="http://schemas.openxmlformats.org/officeDocument/2006/relationships/hyperlink" Target="https://twitter.com/girlalrain" TargetMode="External"/><Relationship Id="rId1102" Type="http://schemas.openxmlformats.org/officeDocument/2006/relationships/hyperlink" Target="https://pbs.twimg.com/profile_banners/740310985/1580510204" TargetMode="External"/><Relationship Id="rId4258" Type="http://schemas.openxmlformats.org/officeDocument/2006/relationships/hyperlink" Target="http://pbs.twimg.com/profile_images/1182584588176187393/puEADUp__normal.jpg" TargetMode="External"/><Relationship Id="rId4465" Type="http://schemas.openxmlformats.org/officeDocument/2006/relationships/hyperlink" Target="http://pbs.twimg.com/profile_images/942847206951972865/FXAR_1Kv_normal.jpg" TargetMode="External"/><Relationship Id="rId5309" Type="http://schemas.openxmlformats.org/officeDocument/2006/relationships/hyperlink" Target="https://twitter.com/northwesternu" TargetMode="External"/><Relationship Id="rId5863" Type="http://schemas.openxmlformats.org/officeDocument/2006/relationships/hyperlink" Target="https://twitter.com/ha91774" TargetMode="External"/><Relationship Id="rId6707" Type="http://schemas.openxmlformats.org/officeDocument/2006/relationships/hyperlink" Target="https://twitter.com/maryamalali" TargetMode="External"/><Relationship Id="rId3067" Type="http://schemas.openxmlformats.org/officeDocument/2006/relationships/hyperlink" Target="http://pbs.twimg.com/profile_images/1214625417052610560/Ji32TkdY_normal.jpg" TargetMode="External"/><Relationship Id="rId3274" Type="http://schemas.openxmlformats.org/officeDocument/2006/relationships/hyperlink" Target="http://pbs.twimg.com/profile_images/1168943258107568130/5f19rooG_normal.jpg" TargetMode="External"/><Relationship Id="rId4118" Type="http://schemas.openxmlformats.org/officeDocument/2006/relationships/hyperlink" Target="http://pbs.twimg.com/profile_images/1153650103342833666/TvZcqims_normal.jpg" TargetMode="External"/><Relationship Id="rId4672" Type="http://schemas.openxmlformats.org/officeDocument/2006/relationships/hyperlink" Target="http://pbs.twimg.com/profile_images/1218699261442961413/_R0bVeWZ_normal.jpg" TargetMode="External"/><Relationship Id="rId5516" Type="http://schemas.openxmlformats.org/officeDocument/2006/relationships/hyperlink" Target="https://twitter.com/alnaimi_sultan" TargetMode="External"/><Relationship Id="rId5723" Type="http://schemas.openxmlformats.org/officeDocument/2006/relationships/hyperlink" Target="https://twitter.com/a00b91" TargetMode="External"/><Relationship Id="rId5930" Type="http://schemas.openxmlformats.org/officeDocument/2006/relationships/hyperlink" Target="https://twitter.com/abalmarri" TargetMode="External"/><Relationship Id="rId195" Type="http://schemas.openxmlformats.org/officeDocument/2006/relationships/hyperlink" Target="https://t.co/tGWvS4R2RC" TargetMode="External"/><Relationship Id="rId1919" Type="http://schemas.openxmlformats.org/officeDocument/2006/relationships/hyperlink" Target="http://abs.twimg.com/images/themes/theme1/bg.png" TargetMode="External"/><Relationship Id="rId3481" Type="http://schemas.openxmlformats.org/officeDocument/2006/relationships/hyperlink" Target="http://pbs.twimg.com/profile_images/1215540933942489088/89JAfnuV_normal.jpg" TargetMode="External"/><Relationship Id="rId4325" Type="http://schemas.openxmlformats.org/officeDocument/2006/relationships/hyperlink" Target="http://pbs.twimg.com/profile_images/1134627626633629697/hyQRpq58_normal.jpg" TargetMode="External"/><Relationship Id="rId4532" Type="http://schemas.openxmlformats.org/officeDocument/2006/relationships/hyperlink" Target="http://pbs.twimg.com/profile_images/1197054206923948032/luyzPg4x_normal.jpg" TargetMode="External"/><Relationship Id="rId2083" Type="http://schemas.openxmlformats.org/officeDocument/2006/relationships/hyperlink" Target="http://abs.twimg.com/images/themes/theme1/bg.png" TargetMode="External"/><Relationship Id="rId2290" Type="http://schemas.openxmlformats.org/officeDocument/2006/relationships/hyperlink" Target="http://abs.twimg.com/images/themes/theme10/bg.gif" TargetMode="External"/><Relationship Id="rId3134" Type="http://schemas.openxmlformats.org/officeDocument/2006/relationships/hyperlink" Target="http://pbs.twimg.com/profile_images/873239364507230208/6P_zpwJA_normal.jpg" TargetMode="External"/><Relationship Id="rId3341" Type="http://schemas.openxmlformats.org/officeDocument/2006/relationships/hyperlink" Target="http://pbs.twimg.com/profile_images/1195724720039223296/V-GTTmGY_normal.jpg" TargetMode="External"/><Relationship Id="rId6497" Type="http://schemas.openxmlformats.org/officeDocument/2006/relationships/hyperlink" Target="https://twitter.com/salmlm" TargetMode="External"/><Relationship Id="rId262" Type="http://schemas.openxmlformats.org/officeDocument/2006/relationships/hyperlink" Target="https://t.co/aFIz5UPzL6" TargetMode="External"/><Relationship Id="rId2150" Type="http://schemas.openxmlformats.org/officeDocument/2006/relationships/hyperlink" Target="http://abs.twimg.com/images/themes/theme7/bg.gif" TargetMode="External"/><Relationship Id="rId3201" Type="http://schemas.openxmlformats.org/officeDocument/2006/relationships/hyperlink" Target="http://pbs.twimg.com/profile_images/874667974409539586/O-7XfbOy_normal.jpg" TargetMode="External"/><Relationship Id="rId5099" Type="http://schemas.openxmlformats.org/officeDocument/2006/relationships/hyperlink" Target="https://twitter.com/w135_k" TargetMode="External"/><Relationship Id="rId6357" Type="http://schemas.openxmlformats.org/officeDocument/2006/relationships/hyperlink" Target="https://twitter.com/norahajry" TargetMode="External"/><Relationship Id="rId6564" Type="http://schemas.openxmlformats.org/officeDocument/2006/relationships/hyperlink" Target="https://twitter.com/salemal32411709" TargetMode="External"/><Relationship Id="rId6771" Type="http://schemas.openxmlformats.org/officeDocument/2006/relationships/hyperlink" Target="https://twitter.com/fatma_ali83" TargetMode="External"/><Relationship Id="rId122" Type="http://schemas.openxmlformats.org/officeDocument/2006/relationships/hyperlink" Target="https://t.co/aFPxSQHRdC" TargetMode="External"/><Relationship Id="rId2010" Type="http://schemas.openxmlformats.org/officeDocument/2006/relationships/hyperlink" Target="http://abs.twimg.com/images/themes/theme19/bg.gif" TargetMode="External"/><Relationship Id="rId5166" Type="http://schemas.openxmlformats.org/officeDocument/2006/relationships/hyperlink" Target="https://twitter.com/hfixfsmw8avqfmz" TargetMode="External"/><Relationship Id="rId5373" Type="http://schemas.openxmlformats.org/officeDocument/2006/relationships/hyperlink" Target="https://twitter.com/mikanotfatima" TargetMode="External"/><Relationship Id="rId5580" Type="http://schemas.openxmlformats.org/officeDocument/2006/relationships/hyperlink" Target="https://twitter.com/nouufie" TargetMode="External"/><Relationship Id="rId6217" Type="http://schemas.openxmlformats.org/officeDocument/2006/relationships/hyperlink" Target="https://twitter.com/hem552" TargetMode="External"/><Relationship Id="rId6424" Type="http://schemas.openxmlformats.org/officeDocument/2006/relationships/hyperlink" Target="https://twitter.com/wajwaj2008" TargetMode="External"/><Relationship Id="rId6631" Type="http://schemas.openxmlformats.org/officeDocument/2006/relationships/hyperlink" Target="https://twitter.com/ebr6hash" TargetMode="External"/><Relationship Id="rId1569" Type="http://schemas.openxmlformats.org/officeDocument/2006/relationships/hyperlink" Target="https://pbs.twimg.com/profile_banners/1097214616705400833/1573338935" TargetMode="External"/><Relationship Id="rId2967" Type="http://schemas.openxmlformats.org/officeDocument/2006/relationships/hyperlink" Target="http://abs.twimg.com/images/themes/theme1/bg.png" TargetMode="External"/><Relationship Id="rId4182" Type="http://schemas.openxmlformats.org/officeDocument/2006/relationships/hyperlink" Target="http://pbs.twimg.com/profile_images/1168092394115522560/zc7rsNOj_normal.jpg" TargetMode="External"/><Relationship Id="rId5026" Type="http://schemas.openxmlformats.org/officeDocument/2006/relationships/hyperlink" Target="https://twitter.com/julia30690050" TargetMode="External"/><Relationship Id="rId5233" Type="http://schemas.openxmlformats.org/officeDocument/2006/relationships/hyperlink" Target="https://twitter.com/shaikha1122334" TargetMode="External"/><Relationship Id="rId5440" Type="http://schemas.openxmlformats.org/officeDocument/2006/relationships/hyperlink" Target="https://twitter.com/khalidbinahmadq" TargetMode="External"/><Relationship Id="rId939" Type="http://schemas.openxmlformats.org/officeDocument/2006/relationships/hyperlink" Target="https://pbs.twimg.com/profile_banners/1192819768899842048/1578444632" TargetMode="External"/><Relationship Id="rId1776" Type="http://schemas.openxmlformats.org/officeDocument/2006/relationships/hyperlink" Target="https://pbs.twimg.com/profile_banners/1173097971094904832/1568944988" TargetMode="External"/><Relationship Id="rId1983" Type="http://schemas.openxmlformats.org/officeDocument/2006/relationships/hyperlink" Target="http://abs.twimg.com/images/themes/theme1/bg.png" TargetMode="External"/><Relationship Id="rId2827" Type="http://schemas.openxmlformats.org/officeDocument/2006/relationships/hyperlink" Target="http://abs.twimg.com/images/themes/theme1/bg.png" TargetMode="External"/><Relationship Id="rId4042" Type="http://schemas.openxmlformats.org/officeDocument/2006/relationships/hyperlink" Target="http://pbs.twimg.com/profile_images/1200845296378556416/qXvlPmrP_normal.jpg" TargetMode="External"/><Relationship Id="rId68" Type="http://schemas.openxmlformats.org/officeDocument/2006/relationships/hyperlink" Target="https://t.co/7fGhqHXZa6" TargetMode="External"/><Relationship Id="rId1429" Type="http://schemas.openxmlformats.org/officeDocument/2006/relationships/hyperlink" Target="https://pbs.twimg.com/profile_banners/404371726/1445871299" TargetMode="External"/><Relationship Id="rId1636" Type="http://schemas.openxmlformats.org/officeDocument/2006/relationships/hyperlink" Target="https://pbs.twimg.com/profile_banners/1181876974811258881/1570636459" TargetMode="External"/><Relationship Id="rId1843" Type="http://schemas.openxmlformats.org/officeDocument/2006/relationships/hyperlink" Target="http://abs.twimg.com/images/themes/theme1/bg.png" TargetMode="External"/><Relationship Id="rId4999" Type="http://schemas.openxmlformats.org/officeDocument/2006/relationships/hyperlink" Target="https://twitter.com/al___naimi" TargetMode="External"/><Relationship Id="rId5300" Type="http://schemas.openxmlformats.org/officeDocument/2006/relationships/hyperlink" Target="https://twitter.com/hesqr" TargetMode="External"/><Relationship Id="rId1703" Type="http://schemas.openxmlformats.org/officeDocument/2006/relationships/hyperlink" Target="https://pbs.twimg.com/profile_banners/950787799/1521721008" TargetMode="External"/><Relationship Id="rId1910" Type="http://schemas.openxmlformats.org/officeDocument/2006/relationships/hyperlink" Target="http://abs.twimg.com/images/themes/theme1/bg.png" TargetMode="External"/><Relationship Id="rId4859" Type="http://schemas.openxmlformats.org/officeDocument/2006/relationships/hyperlink" Target="http://pbs.twimg.com/profile_images/1019563903414566913/_FXZXv3Z_normal.jpg" TargetMode="External"/><Relationship Id="rId3668" Type="http://schemas.openxmlformats.org/officeDocument/2006/relationships/hyperlink" Target="http://pbs.twimg.com/profile_images/1192797172007350272/DnTOHue9_normal.jpg" TargetMode="External"/><Relationship Id="rId3875" Type="http://schemas.openxmlformats.org/officeDocument/2006/relationships/hyperlink" Target="http://pbs.twimg.com/profile_images/1095335045122777090/jkYoyEq6_normal.jpg" TargetMode="External"/><Relationship Id="rId4719" Type="http://schemas.openxmlformats.org/officeDocument/2006/relationships/hyperlink" Target="http://pbs.twimg.com/profile_images/496407111585103873/fcFeMvn1_normal.jpeg" TargetMode="External"/><Relationship Id="rId4926" Type="http://schemas.openxmlformats.org/officeDocument/2006/relationships/hyperlink" Target="https://twitter.com/smsalmalki76" TargetMode="External"/><Relationship Id="rId6074" Type="http://schemas.openxmlformats.org/officeDocument/2006/relationships/hyperlink" Target="https://twitter.com/samiya911" TargetMode="External"/><Relationship Id="rId6281" Type="http://schemas.openxmlformats.org/officeDocument/2006/relationships/hyperlink" Target="https://twitter.com/samarmh8" TargetMode="External"/><Relationship Id="rId589" Type="http://schemas.openxmlformats.org/officeDocument/2006/relationships/hyperlink" Target="https://pbs.twimg.com/profile_banners/1400422260/1577541536" TargetMode="External"/><Relationship Id="rId796" Type="http://schemas.openxmlformats.org/officeDocument/2006/relationships/hyperlink" Target="https://pbs.twimg.com/profile_banners/1217385444/1573590929" TargetMode="External"/><Relationship Id="rId2477" Type="http://schemas.openxmlformats.org/officeDocument/2006/relationships/hyperlink" Target="http://abs.twimg.com/images/themes/theme1/bg.png" TargetMode="External"/><Relationship Id="rId2684" Type="http://schemas.openxmlformats.org/officeDocument/2006/relationships/hyperlink" Target="http://abs.twimg.com/images/themes/theme18/bg.gif" TargetMode="External"/><Relationship Id="rId3528" Type="http://schemas.openxmlformats.org/officeDocument/2006/relationships/hyperlink" Target="http://pbs.twimg.com/profile_images/1108202694353793024/Q7IApVeS_normal.jpg" TargetMode="External"/><Relationship Id="rId3735" Type="http://schemas.openxmlformats.org/officeDocument/2006/relationships/hyperlink" Target="http://pbs.twimg.com/profile_images/885851726112145409/VzUTetfV_normal.jpg" TargetMode="External"/><Relationship Id="rId5090" Type="http://schemas.openxmlformats.org/officeDocument/2006/relationships/hyperlink" Target="https://twitter.com/m0h_ab" TargetMode="External"/><Relationship Id="rId6141" Type="http://schemas.openxmlformats.org/officeDocument/2006/relationships/hyperlink" Target="https://twitter.com/princ_e__ss" TargetMode="External"/><Relationship Id="rId449" Type="http://schemas.openxmlformats.org/officeDocument/2006/relationships/hyperlink" Target="https://pbs.twimg.com/profile_banners/994316322426126336/1555624609" TargetMode="External"/><Relationship Id="rId656" Type="http://schemas.openxmlformats.org/officeDocument/2006/relationships/hyperlink" Target="https://pbs.twimg.com/profile_banners/884772584914427904/1500775308" TargetMode="External"/><Relationship Id="rId863" Type="http://schemas.openxmlformats.org/officeDocument/2006/relationships/hyperlink" Target="https://pbs.twimg.com/profile_banners/737944573/1571767543" TargetMode="External"/><Relationship Id="rId1079" Type="http://schemas.openxmlformats.org/officeDocument/2006/relationships/hyperlink" Target="https://pbs.twimg.com/profile_banners/982176418774761472/1555248198" TargetMode="External"/><Relationship Id="rId1286" Type="http://schemas.openxmlformats.org/officeDocument/2006/relationships/hyperlink" Target="https://pbs.twimg.com/profile_banners/372372537/1488318856" TargetMode="External"/><Relationship Id="rId1493" Type="http://schemas.openxmlformats.org/officeDocument/2006/relationships/hyperlink" Target="https://pbs.twimg.com/profile_banners/1867268942/1564315449" TargetMode="External"/><Relationship Id="rId2337" Type="http://schemas.openxmlformats.org/officeDocument/2006/relationships/hyperlink" Target="http://abs.twimg.com/images/themes/theme1/bg.png" TargetMode="External"/><Relationship Id="rId2544" Type="http://schemas.openxmlformats.org/officeDocument/2006/relationships/hyperlink" Target="http://abs.twimg.com/images/themes/theme1/bg.png" TargetMode="External"/><Relationship Id="rId2891" Type="http://schemas.openxmlformats.org/officeDocument/2006/relationships/hyperlink" Target="http://abs.twimg.com/images/themes/theme18/bg.gif" TargetMode="External"/><Relationship Id="rId3942" Type="http://schemas.openxmlformats.org/officeDocument/2006/relationships/hyperlink" Target="http://pbs.twimg.com/profile_images/1222265622236684292/RuhR7kIi_normal.jpg" TargetMode="External"/><Relationship Id="rId6001" Type="http://schemas.openxmlformats.org/officeDocument/2006/relationships/hyperlink" Target="https://twitter.com/rasash_qtr" TargetMode="External"/><Relationship Id="rId309" Type="http://schemas.openxmlformats.org/officeDocument/2006/relationships/hyperlink" Target="https://pbs.twimg.com/profile_banners/266102758/1501243266" TargetMode="External"/><Relationship Id="rId516" Type="http://schemas.openxmlformats.org/officeDocument/2006/relationships/hyperlink" Target="https://pbs.twimg.com/profile_banners/765630681833693185/1471378386" TargetMode="External"/><Relationship Id="rId1146" Type="http://schemas.openxmlformats.org/officeDocument/2006/relationships/hyperlink" Target="https://pbs.twimg.com/profile_banners/1167907309655416832/1567288085" TargetMode="External"/><Relationship Id="rId2751" Type="http://schemas.openxmlformats.org/officeDocument/2006/relationships/hyperlink" Target="http://abs.twimg.com/images/themes/theme1/bg.png" TargetMode="External"/><Relationship Id="rId3802" Type="http://schemas.openxmlformats.org/officeDocument/2006/relationships/hyperlink" Target="http://pbs.twimg.com/profile_images/1221488199412912132/ndNw5LnF_normal.jpg" TargetMode="External"/><Relationship Id="rId723" Type="http://schemas.openxmlformats.org/officeDocument/2006/relationships/hyperlink" Target="https://pbs.twimg.com/profile_banners/989616455393169409/1576852159" TargetMode="External"/><Relationship Id="rId930" Type="http://schemas.openxmlformats.org/officeDocument/2006/relationships/hyperlink" Target="https://pbs.twimg.com/profile_banners/4197556932/1576400263" TargetMode="External"/><Relationship Id="rId1006" Type="http://schemas.openxmlformats.org/officeDocument/2006/relationships/hyperlink" Target="https://pbs.twimg.com/profile_banners/867451315110240257/1523729240" TargetMode="External"/><Relationship Id="rId1353" Type="http://schemas.openxmlformats.org/officeDocument/2006/relationships/hyperlink" Target="https://pbs.twimg.com/profile_banners/369138047/1579969539" TargetMode="External"/><Relationship Id="rId1560" Type="http://schemas.openxmlformats.org/officeDocument/2006/relationships/hyperlink" Target="https://pbs.twimg.com/profile_banners/810202415161085952/1579471076" TargetMode="External"/><Relationship Id="rId2404" Type="http://schemas.openxmlformats.org/officeDocument/2006/relationships/hyperlink" Target="http://abs.twimg.com/images/themes/theme1/bg.png" TargetMode="External"/><Relationship Id="rId2611" Type="http://schemas.openxmlformats.org/officeDocument/2006/relationships/hyperlink" Target="http://abs.twimg.com/images/themes/theme1/bg.png" TargetMode="External"/><Relationship Id="rId5767" Type="http://schemas.openxmlformats.org/officeDocument/2006/relationships/hyperlink" Target="https://twitter.com/nouuffalsahlawi" TargetMode="External"/><Relationship Id="rId5974" Type="http://schemas.openxmlformats.org/officeDocument/2006/relationships/hyperlink" Target="https://twitter.com/_aishar" TargetMode="External"/><Relationship Id="rId6818" Type="http://schemas.openxmlformats.org/officeDocument/2006/relationships/hyperlink" Target="https://twitter.com/dar_altamimi" TargetMode="External"/><Relationship Id="rId1213" Type="http://schemas.openxmlformats.org/officeDocument/2006/relationships/hyperlink" Target="https://pbs.twimg.com/profile_banners/430082984/1569432846" TargetMode="External"/><Relationship Id="rId1420" Type="http://schemas.openxmlformats.org/officeDocument/2006/relationships/hyperlink" Target="https://pbs.twimg.com/profile_banners/857694852439576576/1566072698" TargetMode="External"/><Relationship Id="rId4369" Type="http://schemas.openxmlformats.org/officeDocument/2006/relationships/hyperlink" Target="http://pbs.twimg.com/profile_images/1211882044390825984/y_r3tIdn_normal.jpg" TargetMode="External"/><Relationship Id="rId4576" Type="http://schemas.openxmlformats.org/officeDocument/2006/relationships/hyperlink" Target="http://pbs.twimg.com/profile_images/993896260326305795/-UIf00eN_normal.jpg" TargetMode="External"/><Relationship Id="rId4783" Type="http://schemas.openxmlformats.org/officeDocument/2006/relationships/hyperlink" Target="http://pbs.twimg.com/profile_images/972451468799246338/ZL0waiYp_normal.jpg" TargetMode="External"/><Relationship Id="rId4990" Type="http://schemas.openxmlformats.org/officeDocument/2006/relationships/hyperlink" Target="https://twitter.com/bo_yo0osf" TargetMode="External"/><Relationship Id="rId5627" Type="http://schemas.openxmlformats.org/officeDocument/2006/relationships/hyperlink" Target="https://twitter.com/yyy1zk5pgy4bauq" TargetMode="External"/><Relationship Id="rId5834" Type="http://schemas.openxmlformats.org/officeDocument/2006/relationships/hyperlink" Target="https://twitter.com/asmaa1102" TargetMode="External"/><Relationship Id="rId3178" Type="http://schemas.openxmlformats.org/officeDocument/2006/relationships/hyperlink" Target="http://pbs.twimg.com/profile_images/1092140454227992576/lksTVI-y_normal.jpg" TargetMode="External"/><Relationship Id="rId3385" Type="http://schemas.openxmlformats.org/officeDocument/2006/relationships/hyperlink" Target="http://pbs.twimg.com/profile_images/1193146817032130560/h66ZZMtL_normal.jpg" TargetMode="External"/><Relationship Id="rId3592" Type="http://schemas.openxmlformats.org/officeDocument/2006/relationships/hyperlink" Target="http://pbs.twimg.com/profile_images/1057316113258856449/FIs6bkMu_normal.jpg" TargetMode="External"/><Relationship Id="rId4229" Type="http://schemas.openxmlformats.org/officeDocument/2006/relationships/hyperlink" Target="http://pbs.twimg.com/profile_images/1222614530280370179/s0xs-5X7_normal.jpg" TargetMode="External"/><Relationship Id="rId4436" Type="http://schemas.openxmlformats.org/officeDocument/2006/relationships/hyperlink" Target="http://pbs.twimg.com/profile_images/1182895374471745536/oizi2hKD_normal.jpg" TargetMode="External"/><Relationship Id="rId4643" Type="http://schemas.openxmlformats.org/officeDocument/2006/relationships/hyperlink" Target="http://pbs.twimg.com/profile_images/1213847964097101824/eAvJ2c9v_normal.jpg" TargetMode="External"/><Relationship Id="rId4850" Type="http://schemas.openxmlformats.org/officeDocument/2006/relationships/hyperlink" Target="http://pbs.twimg.com/profile_images/1214540851092840448/Kphj9ERY_normal.jpg" TargetMode="External"/><Relationship Id="rId5901" Type="http://schemas.openxmlformats.org/officeDocument/2006/relationships/hyperlink" Target="https://twitter.com/qatar1i" TargetMode="External"/><Relationship Id="rId2194" Type="http://schemas.openxmlformats.org/officeDocument/2006/relationships/hyperlink" Target="http://abs.twimg.com/images/themes/theme1/bg.png" TargetMode="External"/><Relationship Id="rId3038" Type="http://schemas.openxmlformats.org/officeDocument/2006/relationships/hyperlink" Target="http://abs.twimg.com/sticky/default_profile_images/default_profile_normal.png" TargetMode="External"/><Relationship Id="rId3245" Type="http://schemas.openxmlformats.org/officeDocument/2006/relationships/hyperlink" Target="http://pbs.twimg.com/profile_images/1153045039368626188/NcX2tEeM_normal.jpg" TargetMode="External"/><Relationship Id="rId3452" Type="http://schemas.openxmlformats.org/officeDocument/2006/relationships/hyperlink" Target="http://pbs.twimg.com/profile_images/1018569064082337792/PxGkhFb2_normal.jpg" TargetMode="External"/><Relationship Id="rId4503" Type="http://schemas.openxmlformats.org/officeDocument/2006/relationships/hyperlink" Target="http://pbs.twimg.com/profile_images/1176113350088036358/QCg6MjLq_normal.jpg" TargetMode="External"/><Relationship Id="rId4710" Type="http://schemas.openxmlformats.org/officeDocument/2006/relationships/hyperlink" Target="http://pbs.twimg.com/profile_images/1120386924815032320/JX-my1F8_normal.jpg" TargetMode="External"/><Relationship Id="rId166" Type="http://schemas.openxmlformats.org/officeDocument/2006/relationships/hyperlink" Target="https://t.co/CYpmvcCaPg" TargetMode="External"/><Relationship Id="rId373" Type="http://schemas.openxmlformats.org/officeDocument/2006/relationships/hyperlink" Target="https://pbs.twimg.com/profile_banners/1203297787464617984/1580195286" TargetMode="External"/><Relationship Id="rId580" Type="http://schemas.openxmlformats.org/officeDocument/2006/relationships/hyperlink" Target="https://pbs.twimg.com/profile_banners/762783297172799488/1578995921" TargetMode="External"/><Relationship Id="rId2054" Type="http://schemas.openxmlformats.org/officeDocument/2006/relationships/hyperlink" Target="http://abs.twimg.com/images/themes/theme1/bg.png" TargetMode="External"/><Relationship Id="rId2261" Type="http://schemas.openxmlformats.org/officeDocument/2006/relationships/hyperlink" Target="http://abs.twimg.com/images/themes/theme1/bg.png" TargetMode="External"/><Relationship Id="rId3105" Type="http://schemas.openxmlformats.org/officeDocument/2006/relationships/hyperlink" Target="http://pbs.twimg.com/profile_images/1217356293138239488/stocBbPk_normal.jpg" TargetMode="External"/><Relationship Id="rId3312" Type="http://schemas.openxmlformats.org/officeDocument/2006/relationships/hyperlink" Target="http://pbs.twimg.com/profile_images/1195703054739365888/7glFl7kQ_normal.jpg" TargetMode="External"/><Relationship Id="rId6468" Type="http://schemas.openxmlformats.org/officeDocument/2006/relationships/hyperlink" Target="https://twitter.com/m7pooop" TargetMode="External"/><Relationship Id="rId6675" Type="http://schemas.openxmlformats.org/officeDocument/2006/relationships/hyperlink" Target="https://twitter.com/braidqatar" TargetMode="External"/><Relationship Id="rId233" Type="http://schemas.openxmlformats.org/officeDocument/2006/relationships/hyperlink" Target="https://t.co/fflGJIFbTg" TargetMode="External"/><Relationship Id="rId440" Type="http://schemas.openxmlformats.org/officeDocument/2006/relationships/hyperlink" Target="https://pbs.twimg.com/profile_banners/455168585/1550448074" TargetMode="External"/><Relationship Id="rId1070" Type="http://schemas.openxmlformats.org/officeDocument/2006/relationships/hyperlink" Target="https://pbs.twimg.com/profile_banners/500744426/1407806105" TargetMode="External"/><Relationship Id="rId2121" Type="http://schemas.openxmlformats.org/officeDocument/2006/relationships/hyperlink" Target="http://abs.twimg.com/images/themes/theme14/bg.gif" TargetMode="External"/><Relationship Id="rId5277" Type="http://schemas.openxmlformats.org/officeDocument/2006/relationships/hyperlink" Target="https://twitter.com/fatami176" TargetMode="External"/><Relationship Id="rId5484" Type="http://schemas.openxmlformats.org/officeDocument/2006/relationships/hyperlink" Target="https://twitter.com/hessa_n1" TargetMode="External"/><Relationship Id="rId6328" Type="http://schemas.openxmlformats.org/officeDocument/2006/relationships/hyperlink" Target="https://twitter.com/sxxxh90" TargetMode="External"/><Relationship Id="rId300" Type="http://schemas.openxmlformats.org/officeDocument/2006/relationships/hyperlink" Target="https://pbs.twimg.com/profile_banners/116424578/1579768391" TargetMode="External"/><Relationship Id="rId4086" Type="http://schemas.openxmlformats.org/officeDocument/2006/relationships/hyperlink" Target="http://pbs.twimg.com/profile_images/1206149688971403271/CuchIc62_normal.jpg" TargetMode="External"/><Relationship Id="rId5137" Type="http://schemas.openxmlformats.org/officeDocument/2006/relationships/hyperlink" Target="https://twitter.com/zmanany_85" TargetMode="External"/><Relationship Id="rId5691" Type="http://schemas.openxmlformats.org/officeDocument/2006/relationships/hyperlink" Target="https://twitter.com/ix_een" TargetMode="External"/><Relationship Id="rId6535" Type="http://schemas.openxmlformats.org/officeDocument/2006/relationships/hyperlink" Target="https://twitter.com/_haa97_" TargetMode="External"/><Relationship Id="rId6742" Type="http://schemas.openxmlformats.org/officeDocument/2006/relationships/hyperlink" Target="https://twitter.com/suleimanh027" TargetMode="External"/><Relationship Id="rId1887" Type="http://schemas.openxmlformats.org/officeDocument/2006/relationships/hyperlink" Target="http://abs.twimg.com/images/themes/theme1/bg.png" TargetMode="External"/><Relationship Id="rId2938" Type="http://schemas.openxmlformats.org/officeDocument/2006/relationships/hyperlink" Target="http://abs.twimg.com/images/themes/theme11/bg.gif" TargetMode="External"/><Relationship Id="rId4293" Type="http://schemas.openxmlformats.org/officeDocument/2006/relationships/hyperlink" Target="http://pbs.twimg.com/profile_images/986705530482765824/a0yegU24_normal.jpg" TargetMode="External"/><Relationship Id="rId5344" Type="http://schemas.openxmlformats.org/officeDocument/2006/relationships/hyperlink" Target="https://twitter.com/w_aimar_2x2022" TargetMode="External"/><Relationship Id="rId5551" Type="http://schemas.openxmlformats.org/officeDocument/2006/relationships/hyperlink" Target="https://twitter.com/im7mdr" TargetMode="External"/><Relationship Id="rId6602" Type="http://schemas.openxmlformats.org/officeDocument/2006/relationships/hyperlink" Target="https://twitter.com/bint_al30d" TargetMode="External"/><Relationship Id="rId1747" Type="http://schemas.openxmlformats.org/officeDocument/2006/relationships/hyperlink" Target="https://pbs.twimg.com/profile_banners/1055889268395126784/1540612875" TargetMode="External"/><Relationship Id="rId1954" Type="http://schemas.openxmlformats.org/officeDocument/2006/relationships/hyperlink" Target="http://abs.twimg.com/images/themes/theme1/bg.png" TargetMode="External"/><Relationship Id="rId4153" Type="http://schemas.openxmlformats.org/officeDocument/2006/relationships/hyperlink" Target="http://pbs.twimg.com/profile_images/1190219140407136257/qLVjbxlO_normal.jpg" TargetMode="External"/><Relationship Id="rId4360" Type="http://schemas.openxmlformats.org/officeDocument/2006/relationships/hyperlink" Target="http://pbs.twimg.com/profile_images/708276926960570369/1LDs1hXN_normal.jpg" TargetMode="External"/><Relationship Id="rId5204" Type="http://schemas.openxmlformats.org/officeDocument/2006/relationships/hyperlink" Target="https://twitter.com/thediaryofbey" TargetMode="External"/><Relationship Id="rId5411" Type="http://schemas.openxmlformats.org/officeDocument/2006/relationships/hyperlink" Target="https://twitter.com/_ali_m__" TargetMode="External"/><Relationship Id="rId39" Type="http://schemas.openxmlformats.org/officeDocument/2006/relationships/hyperlink" Target="https://t.co/anZTwEtOES" TargetMode="External"/><Relationship Id="rId1607" Type="http://schemas.openxmlformats.org/officeDocument/2006/relationships/hyperlink" Target="https://pbs.twimg.com/profile_banners/2283626123/1579276790" TargetMode="External"/><Relationship Id="rId1814" Type="http://schemas.openxmlformats.org/officeDocument/2006/relationships/hyperlink" Target="https://pbs.twimg.com/profile_banners/982075627/1517994956" TargetMode="External"/><Relationship Id="rId4013" Type="http://schemas.openxmlformats.org/officeDocument/2006/relationships/hyperlink" Target="http://pbs.twimg.com/profile_images/966804518271889408/OeWyZhjV_normal.jpg" TargetMode="External"/><Relationship Id="rId4220" Type="http://schemas.openxmlformats.org/officeDocument/2006/relationships/hyperlink" Target="http://pbs.twimg.com/profile_images/1222033792916951040/RH-WYq2Y_normal.jpg" TargetMode="External"/><Relationship Id="rId3779" Type="http://schemas.openxmlformats.org/officeDocument/2006/relationships/hyperlink" Target="http://pbs.twimg.com/profile_images/1221126095027810313/d96DJqEm_normal.jpg" TargetMode="External"/><Relationship Id="rId6185" Type="http://schemas.openxmlformats.org/officeDocument/2006/relationships/hyperlink" Target="https://twitter.com/alhaggis111" TargetMode="External"/><Relationship Id="rId6392" Type="http://schemas.openxmlformats.org/officeDocument/2006/relationships/hyperlink" Target="https://twitter.com/nasser1__" TargetMode="External"/><Relationship Id="rId2588" Type="http://schemas.openxmlformats.org/officeDocument/2006/relationships/hyperlink" Target="http://abs.twimg.com/images/themes/theme1/bg.png" TargetMode="External"/><Relationship Id="rId3986" Type="http://schemas.openxmlformats.org/officeDocument/2006/relationships/hyperlink" Target="http://pbs.twimg.com/profile_images/1211164193422004224/drnCL-V5_normal.jpg" TargetMode="External"/><Relationship Id="rId6045" Type="http://schemas.openxmlformats.org/officeDocument/2006/relationships/hyperlink" Target="https://twitter.com/ali_allhidan" TargetMode="External"/><Relationship Id="rId6252" Type="http://schemas.openxmlformats.org/officeDocument/2006/relationships/hyperlink" Target="https://twitter.com/shaalh1804" TargetMode="External"/><Relationship Id="rId1397" Type="http://schemas.openxmlformats.org/officeDocument/2006/relationships/hyperlink" Target="https://pbs.twimg.com/profile_banners/599526443/1574526959" TargetMode="External"/><Relationship Id="rId2795" Type="http://schemas.openxmlformats.org/officeDocument/2006/relationships/hyperlink" Target="http://abs.twimg.com/images/themes/theme1/bg.png" TargetMode="External"/><Relationship Id="rId3639" Type="http://schemas.openxmlformats.org/officeDocument/2006/relationships/hyperlink" Target="http://pbs.twimg.com/profile_images/1188865133017260032/aKmf-OQh_normal.jpg" TargetMode="External"/><Relationship Id="rId3846" Type="http://schemas.openxmlformats.org/officeDocument/2006/relationships/hyperlink" Target="http://pbs.twimg.com/profile_images/1205851126823817217/GcFjiJiy_normal.jpg" TargetMode="External"/><Relationship Id="rId5061" Type="http://schemas.openxmlformats.org/officeDocument/2006/relationships/hyperlink" Target="https://twitter.com/noorhashim96" TargetMode="External"/><Relationship Id="rId6112" Type="http://schemas.openxmlformats.org/officeDocument/2006/relationships/hyperlink" Target="https://twitter.com/noon_boumaraf" TargetMode="External"/><Relationship Id="rId767" Type="http://schemas.openxmlformats.org/officeDocument/2006/relationships/hyperlink" Target="https://pbs.twimg.com/profile_banners/1168572521022705667/1567445291" TargetMode="External"/><Relationship Id="rId974" Type="http://schemas.openxmlformats.org/officeDocument/2006/relationships/hyperlink" Target="https://pbs.twimg.com/profile_banners/350702635/1470142935" TargetMode="External"/><Relationship Id="rId2448" Type="http://schemas.openxmlformats.org/officeDocument/2006/relationships/hyperlink" Target="http://abs.twimg.com/images/themes/theme1/bg.png" TargetMode="External"/><Relationship Id="rId2655" Type="http://schemas.openxmlformats.org/officeDocument/2006/relationships/hyperlink" Target="http://abs.twimg.com/images/themes/theme1/bg.png" TargetMode="External"/><Relationship Id="rId2862" Type="http://schemas.openxmlformats.org/officeDocument/2006/relationships/hyperlink" Target="http://abs.twimg.com/images/themes/theme1/bg.png" TargetMode="External"/><Relationship Id="rId3706" Type="http://schemas.openxmlformats.org/officeDocument/2006/relationships/hyperlink" Target="http://pbs.twimg.com/profile_images/1211159009341952000/4Wee5Ae9_normal.jpg" TargetMode="External"/><Relationship Id="rId3913" Type="http://schemas.openxmlformats.org/officeDocument/2006/relationships/hyperlink" Target="http://pbs.twimg.com/profile_images/886845032975802368/-IPlkVOW_normal.jpg" TargetMode="External"/><Relationship Id="rId627" Type="http://schemas.openxmlformats.org/officeDocument/2006/relationships/hyperlink" Target="https://pbs.twimg.com/profile_banners/2478911692/1512142047" TargetMode="External"/><Relationship Id="rId834" Type="http://schemas.openxmlformats.org/officeDocument/2006/relationships/hyperlink" Target="https://pbs.twimg.com/profile_banners/182123459/1575746265" TargetMode="External"/><Relationship Id="rId1257" Type="http://schemas.openxmlformats.org/officeDocument/2006/relationships/hyperlink" Target="https://pbs.twimg.com/profile_banners/1060633276841410561/1574799252" TargetMode="External"/><Relationship Id="rId1464" Type="http://schemas.openxmlformats.org/officeDocument/2006/relationships/hyperlink" Target="https://pbs.twimg.com/profile_banners/1192484309409697798/1577038872" TargetMode="External"/><Relationship Id="rId1671" Type="http://schemas.openxmlformats.org/officeDocument/2006/relationships/hyperlink" Target="https://pbs.twimg.com/profile_banners/1103337129982205954/1555956034" TargetMode="External"/><Relationship Id="rId2308" Type="http://schemas.openxmlformats.org/officeDocument/2006/relationships/hyperlink" Target="http://abs.twimg.com/images/themes/theme1/bg.png" TargetMode="External"/><Relationship Id="rId2515" Type="http://schemas.openxmlformats.org/officeDocument/2006/relationships/hyperlink" Target="http://abs.twimg.com/images/themes/theme1/bg.png" TargetMode="External"/><Relationship Id="rId2722" Type="http://schemas.openxmlformats.org/officeDocument/2006/relationships/hyperlink" Target="http://abs.twimg.com/images/themes/theme1/bg.png" TargetMode="External"/><Relationship Id="rId5878" Type="http://schemas.openxmlformats.org/officeDocument/2006/relationships/hyperlink" Target="https://twitter.com/aljnobi3123" TargetMode="External"/><Relationship Id="rId901" Type="http://schemas.openxmlformats.org/officeDocument/2006/relationships/hyperlink" Target="https://pbs.twimg.com/profile_banners/2895348256/1516907552" TargetMode="External"/><Relationship Id="rId1117" Type="http://schemas.openxmlformats.org/officeDocument/2006/relationships/hyperlink" Target="https://pbs.twimg.com/profile_banners/1018949115709939713/1579550441" TargetMode="External"/><Relationship Id="rId1324" Type="http://schemas.openxmlformats.org/officeDocument/2006/relationships/hyperlink" Target="https://pbs.twimg.com/profile_banners/262280821/1496887923" TargetMode="External"/><Relationship Id="rId1531" Type="http://schemas.openxmlformats.org/officeDocument/2006/relationships/hyperlink" Target="https://pbs.twimg.com/profile_banners/400663622/1568060584" TargetMode="External"/><Relationship Id="rId4687" Type="http://schemas.openxmlformats.org/officeDocument/2006/relationships/hyperlink" Target="http://pbs.twimg.com/profile_images/1155790821544869889/pJ-z-ZZs_normal.jpg" TargetMode="External"/><Relationship Id="rId4894" Type="http://schemas.openxmlformats.org/officeDocument/2006/relationships/hyperlink" Target="http://pbs.twimg.com/profile_images/1050852523098218496/nMDBlqQ2_normal.jpg" TargetMode="External"/><Relationship Id="rId5738" Type="http://schemas.openxmlformats.org/officeDocument/2006/relationships/hyperlink" Target="https://twitter.com/fajoorey__7" TargetMode="External"/><Relationship Id="rId5945" Type="http://schemas.openxmlformats.org/officeDocument/2006/relationships/hyperlink" Target="https://twitter.com/2a99_" TargetMode="External"/><Relationship Id="rId30" Type="http://schemas.openxmlformats.org/officeDocument/2006/relationships/hyperlink" Target="https://t.co/UOXKT0ufyJ" TargetMode="External"/><Relationship Id="rId3289" Type="http://schemas.openxmlformats.org/officeDocument/2006/relationships/hyperlink" Target="http://pbs.twimg.com/profile_images/880366919487860736/-3j9z5ea_normal.jpg" TargetMode="External"/><Relationship Id="rId3496" Type="http://schemas.openxmlformats.org/officeDocument/2006/relationships/hyperlink" Target="http://pbs.twimg.com/profile_images/1149065014613106689/wSzF019C_normal.jpg" TargetMode="External"/><Relationship Id="rId4547" Type="http://schemas.openxmlformats.org/officeDocument/2006/relationships/hyperlink" Target="http://pbs.twimg.com/profile_images/1213117582326280194/J8PHtfCN_normal.jpg" TargetMode="External"/><Relationship Id="rId4754" Type="http://schemas.openxmlformats.org/officeDocument/2006/relationships/hyperlink" Target="http://pbs.twimg.com/profile_images/914165304686731266/KpPuo0_M_normal.jpg" TargetMode="External"/><Relationship Id="rId2098" Type="http://schemas.openxmlformats.org/officeDocument/2006/relationships/hyperlink" Target="http://abs.twimg.com/images/themes/theme1/bg.png" TargetMode="External"/><Relationship Id="rId3149" Type="http://schemas.openxmlformats.org/officeDocument/2006/relationships/hyperlink" Target="http://pbs.twimg.com/profile_images/1222589386413486082/IzqpM3_u_normal.jpg" TargetMode="External"/><Relationship Id="rId3356" Type="http://schemas.openxmlformats.org/officeDocument/2006/relationships/hyperlink" Target="http://pbs.twimg.com/profile_images/885455028961628160/RlUwFN8Q_normal.jpg" TargetMode="External"/><Relationship Id="rId3563" Type="http://schemas.openxmlformats.org/officeDocument/2006/relationships/hyperlink" Target="http://pbs.twimg.com/profile_images/1222559401103503360/fxzJFiRp_normal.jpg" TargetMode="External"/><Relationship Id="rId4407" Type="http://schemas.openxmlformats.org/officeDocument/2006/relationships/hyperlink" Target="http://pbs.twimg.com/profile_images/1169006468328316928/oxyvWSVw_normal.jpg" TargetMode="External"/><Relationship Id="rId4961" Type="http://schemas.openxmlformats.org/officeDocument/2006/relationships/hyperlink" Target="https://twitter.com/halrumaihi91" TargetMode="External"/><Relationship Id="rId5805" Type="http://schemas.openxmlformats.org/officeDocument/2006/relationships/hyperlink" Target="https://twitter.com/shaherelkaabi" TargetMode="External"/><Relationship Id="rId277" Type="http://schemas.openxmlformats.org/officeDocument/2006/relationships/hyperlink" Target="https://t.co/ShCodleC9p" TargetMode="External"/><Relationship Id="rId484" Type="http://schemas.openxmlformats.org/officeDocument/2006/relationships/hyperlink" Target="https://pbs.twimg.com/profile_banners/2572742918/1479183133" TargetMode="External"/><Relationship Id="rId2165" Type="http://schemas.openxmlformats.org/officeDocument/2006/relationships/hyperlink" Target="http://abs.twimg.com/images/themes/theme1/bg.png" TargetMode="External"/><Relationship Id="rId3009" Type="http://schemas.openxmlformats.org/officeDocument/2006/relationships/hyperlink" Target="http://pbs.twimg.com/profile_images/1195688241791488000/NGKRdBpN_normal.jpg" TargetMode="External"/><Relationship Id="rId3216" Type="http://schemas.openxmlformats.org/officeDocument/2006/relationships/hyperlink" Target="http://pbs.twimg.com/profile_images/845326323669196800/iB9WqEKr_normal.jpg" TargetMode="External"/><Relationship Id="rId3770" Type="http://schemas.openxmlformats.org/officeDocument/2006/relationships/hyperlink" Target="http://pbs.twimg.com/profile_images/1221462178374606849/WtkXbBmw_normal.jpg" TargetMode="External"/><Relationship Id="rId4614" Type="http://schemas.openxmlformats.org/officeDocument/2006/relationships/hyperlink" Target="http://pbs.twimg.com/profile_images/1198718738435985408/ej2cEXju_normal.jpg" TargetMode="External"/><Relationship Id="rId4821" Type="http://schemas.openxmlformats.org/officeDocument/2006/relationships/hyperlink" Target="http://pbs.twimg.com/profile_images/378800000477131300/eedb471c33e80f14acc13e7fc461ea1d_normal.jpeg" TargetMode="External"/><Relationship Id="rId137" Type="http://schemas.openxmlformats.org/officeDocument/2006/relationships/hyperlink" Target="https://t.co/Y0FqICFc8a" TargetMode="External"/><Relationship Id="rId344" Type="http://schemas.openxmlformats.org/officeDocument/2006/relationships/hyperlink" Target="https://pbs.twimg.com/profile_banners/452662800/1498256421" TargetMode="External"/><Relationship Id="rId691" Type="http://schemas.openxmlformats.org/officeDocument/2006/relationships/hyperlink" Target="https://pbs.twimg.com/profile_banners/411704155/1563037961" TargetMode="External"/><Relationship Id="rId2025" Type="http://schemas.openxmlformats.org/officeDocument/2006/relationships/hyperlink" Target="http://abs.twimg.com/images/themes/theme1/bg.png" TargetMode="External"/><Relationship Id="rId2372" Type="http://schemas.openxmlformats.org/officeDocument/2006/relationships/hyperlink" Target="http://abs.twimg.com/images/themes/theme1/bg.png" TargetMode="External"/><Relationship Id="rId3423" Type="http://schemas.openxmlformats.org/officeDocument/2006/relationships/hyperlink" Target="http://pbs.twimg.com/profile_images/1008638148115496961/zvRyyD57_normal.jpg" TargetMode="External"/><Relationship Id="rId3630" Type="http://schemas.openxmlformats.org/officeDocument/2006/relationships/hyperlink" Target="http://pbs.twimg.com/profile_images/1181836754950742016/642VOkmy_normal.jpg" TargetMode="External"/><Relationship Id="rId6579" Type="http://schemas.openxmlformats.org/officeDocument/2006/relationships/hyperlink" Target="https://twitter.com/ikhalid32" TargetMode="External"/><Relationship Id="rId6786" Type="http://schemas.openxmlformats.org/officeDocument/2006/relationships/hyperlink" Target="https://twitter.com/bo__shams" TargetMode="External"/><Relationship Id="rId551" Type="http://schemas.openxmlformats.org/officeDocument/2006/relationships/hyperlink" Target="https://pbs.twimg.com/profile_banners/465838847/1409429274" TargetMode="External"/><Relationship Id="rId1181" Type="http://schemas.openxmlformats.org/officeDocument/2006/relationships/hyperlink" Target="https://pbs.twimg.com/profile_banners/886731593355739137/1528745743" TargetMode="External"/><Relationship Id="rId2232" Type="http://schemas.openxmlformats.org/officeDocument/2006/relationships/hyperlink" Target="http://abs.twimg.com/images/themes/theme1/bg.png" TargetMode="External"/><Relationship Id="rId5388" Type="http://schemas.openxmlformats.org/officeDocument/2006/relationships/hyperlink" Target="https://twitter.com/bntaljazera" TargetMode="External"/><Relationship Id="rId5595" Type="http://schemas.openxmlformats.org/officeDocument/2006/relationships/hyperlink" Target="https://twitter.com/fahadalatar1" TargetMode="External"/><Relationship Id="rId6439" Type="http://schemas.openxmlformats.org/officeDocument/2006/relationships/hyperlink" Target="https://twitter.com/39faj" TargetMode="External"/><Relationship Id="rId6646" Type="http://schemas.openxmlformats.org/officeDocument/2006/relationships/hyperlink" Target="https://twitter.com/sperantish" TargetMode="External"/><Relationship Id="rId6853" Type="http://schemas.openxmlformats.org/officeDocument/2006/relationships/hyperlink" Target="https://twitter.com/aljabera245" TargetMode="External"/><Relationship Id="rId204" Type="http://schemas.openxmlformats.org/officeDocument/2006/relationships/hyperlink" Target="https://t.co/72eFMWMAT2" TargetMode="External"/><Relationship Id="rId411" Type="http://schemas.openxmlformats.org/officeDocument/2006/relationships/hyperlink" Target="https://pbs.twimg.com/profile_banners/3284541229/1512584890" TargetMode="External"/><Relationship Id="rId1041" Type="http://schemas.openxmlformats.org/officeDocument/2006/relationships/hyperlink" Target="https://pbs.twimg.com/profile_banners/1125386649763028993/1578648349" TargetMode="External"/><Relationship Id="rId1998" Type="http://schemas.openxmlformats.org/officeDocument/2006/relationships/hyperlink" Target="http://abs.twimg.com/images/themes/theme1/bg.png" TargetMode="External"/><Relationship Id="rId4197" Type="http://schemas.openxmlformats.org/officeDocument/2006/relationships/hyperlink" Target="http://pbs.twimg.com/profile_images/918204065095536641/rrAeIf3G_normal.jpg" TargetMode="External"/><Relationship Id="rId5248" Type="http://schemas.openxmlformats.org/officeDocument/2006/relationships/hyperlink" Target="https://twitter.com/falasmakh1" TargetMode="External"/><Relationship Id="rId5455" Type="http://schemas.openxmlformats.org/officeDocument/2006/relationships/hyperlink" Target="https://twitter.com/denizengelhardt" TargetMode="External"/><Relationship Id="rId5662" Type="http://schemas.openxmlformats.org/officeDocument/2006/relationships/hyperlink" Target="https://twitter.com/maryamalasmakh" TargetMode="External"/><Relationship Id="rId6506" Type="http://schemas.openxmlformats.org/officeDocument/2006/relationships/hyperlink" Target="https://twitter.com/f_alsaimmri" TargetMode="External"/><Relationship Id="rId6713" Type="http://schemas.openxmlformats.org/officeDocument/2006/relationships/hyperlink" Target="https://twitter.com/twittqatarya" TargetMode="External"/><Relationship Id="rId1858" Type="http://schemas.openxmlformats.org/officeDocument/2006/relationships/hyperlink" Target="http://abs.twimg.com/images/themes/theme1/bg.png" TargetMode="External"/><Relationship Id="rId4057" Type="http://schemas.openxmlformats.org/officeDocument/2006/relationships/hyperlink" Target="http://pbs.twimg.com/profile_images/1146407910345531392/DK2S5D2m_normal.jpg" TargetMode="External"/><Relationship Id="rId4264" Type="http://schemas.openxmlformats.org/officeDocument/2006/relationships/hyperlink" Target="http://pbs.twimg.com/profile_images/1217943279045529600/etFFJbx__normal.jpg" TargetMode="External"/><Relationship Id="rId4471" Type="http://schemas.openxmlformats.org/officeDocument/2006/relationships/hyperlink" Target="http://pbs.twimg.com/profile_images/1138662312267722753/85Dpjfqi_normal.jpg" TargetMode="External"/><Relationship Id="rId5108" Type="http://schemas.openxmlformats.org/officeDocument/2006/relationships/hyperlink" Target="https://twitter.com/ahmadal43350557" TargetMode="External"/><Relationship Id="rId5315" Type="http://schemas.openxmlformats.org/officeDocument/2006/relationships/hyperlink" Target="https://twitter.com/qtr_ai3z2" TargetMode="External"/><Relationship Id="rId5522" Type="http://schemas.openxmlformats.org/officeDocument/2006/relationships/hyperlink" Target="https://twitter.com/bfdnada" TargetMode="External"/><Relationship Id="rId2909" Type="http://schemas.openxmlformats.org/officeDocument/2006/relationships/hyperlink" Target="http://abs.twimg.com/images/themes/theme1/bg.png" TargetMode="External"/><Relationship Id="rId3073" Type="http://schemas.openxmlformats.org/officeDocument/2006/relationships/hyperlink" Target="http://pbs.twimg.com/profile_images/1183430865331904513/-lPsd9We_normal.jpg" TargetMode="External"/><Relationship Id="rId3280" Type="http://schemas.openxmlformats.org/officeDocument/2006/relationships/hyperlink" Target="http://pbs.twimg.com/profile_images/1127385418838749184/Hs3uYX8q_normal.jpg" TargetMode="External"/><Relationship Id="rId4124" Type="http://schemas.openxmlformats.org/officeDocument/2006/relationships/hyperlink" Target="http://pbs.twimg.com/profile_images/1217858729326120963/TB8b9eJL_normal.jpg" TargetMode="External"/><Relationship Id="rId4331" Type="http://schemas.openxmlformats.org/officeDocument/2006/relationships/hyperlink" Target="http://pbs.twimg.com/profile_images/1204113149793837056/NqtY3D22_normal.jpg" TargetMode="External"/><Relationship Id="rId1718" Type="http://schemas.openxmlformats.org/officeDocument/2006/relationships/hyperlink" Target="https://pbs.twimg.com/profile_banners/3806058253/1496805128" TargetMode="External"/><Relationship Id="rId1925" Type="http://schemas.openxmlformats.org/officeDocument/2006/relationships/hyperlink" Target="http://abs.twimg.com/images/themes/theme1/bg.png" TargetMode="External"/><Relationship Id="rId3140" Type="http://schemas.openxmlformats.org/officeDocument/2006/relationships/hyperlink" Target="http://pbs.twimg.com/profile_images/1142444737477185541/1lTPXjV-_normal.jpg" TargetMode="External"/><Relationship Id="rId6089" Type="http://schemas.openxmlformats.org/officeDocument/2006/relationships/hyperlink" Target="https://twitter.com/_llruo" TargetMode="External"/><Relationship Id="rId6296" Type="http://schemas.openxmlformats.org/officeDocument/2006/relationships/hyperlink" Target="https://twitter.com/um_3marqtr" TargetMode="External"/><Relationship Id="rId6156" Type="http://schemas.openxmlformats.org/officeDocument/2006/relationships/hyperlink" Target="https://twitter.com/noourbm" TargetMode="External"/><Relationship Id="rId2699" Type="http://schemas.openxmlformats.org/officeDocument/2006/relationships/hyperlink" Target="http://abs.twimg.com/images/themes/theme1/bg.png" TargetMode="External"/><Relationship Id="rId3000" Type="http://schemas.openxmlformats.org/officeDocument/2006/relationships/hyperlink" Target="http://pbs.twimg.com/profile_images/1223798629477093377/i-HydNZo_normal.jpg" TargetMode="External"/><Relationship Id="rId3957" Type="http://schemas.openxmlformats.org/officeDocument/2006/relationships/hyperlink" Target="http://pbs.twimg.com/profile_images/1222363680555372544/1x4TV5jk_normal.jpg" TargetMode="External"/><Relationship Id="rId6363" Type="http://schemas.openxmlformats.org/officeDocument/2006/relationships/hyperlink" Target="https://twitter.com/hashimi_n" TargetMode="External"/><Relationship Id="rId6570" Type="http://schemas.openxmlformats.org/officeDocument/2006/relationships/hyperlink" Target="https://twitter.com/ixhissa" TargetMode="External"/><Relationship Id="rId878" Type="http://schemas.openxmlformats.org/officeDocument/2006/relationships/hyperlink" Target="https://pbs.twimg.com/profile_banners/1006261406381924352/1535461332" TargetMode="External"/><Relationship Id="rId2559" Type="http://schemas.openxmlformats.org/officeDocument/2006/relationships/hyperlink" Target="http://abs.twimg.com/images/themes/theme1/bg.png" TargetMode="External"/><Relationship Id="rId2766" Type="http://schemas.openxmlformats.org/officeDocument/2006/relationships/hyperlink" Target="http://abs.twimg.com/images/themes/theme1/bg.png" TargetMode="External"/><Relationship Id="rId2973" Type="http://schemas.openxmlformats.org/officeDocument/2006/relationships/hyperlink" Target="http://pbs.twimg.com/profile_images/1019634476975120384/uDuaspAn_normal.jpg" TargetMode="External"/><Relationship Id="rId3817" Type="http://schemas.openxmlformats.org/officeDocument/2006/relationships/hyperlink" Target="http://pbs.twimg.com/profile_images/926886079327764480/m9r9jAA3_normal.jpg" TargetMode="External"/><Relationship Id="rId5172" Type="http://schemas.openxmlformats.org/officeDocument/2006/relationships/hyperlink" Target="https://twitter.com/amoi__974" TargetMode="External"/><Relationship Id="rId6016" Type="http://schemas.openxmlformats.org/officeDocument/2006/relationships/hyperlink" Target="https://twitter.com/idilarawelo" TargetMode="External"/><Relationship Id="rId6223" Type="http://schemas.openxmlformats.org/officeDocument/2006/relationships/hyperlink" Target="https://twitter.com/kalthani" TargetMode="External"/><Relationship Id="rId6430" Type="http://schemas.openxmlformats.org/officeDocument/2006/relationships/hyperlink" Target="https://twitter.com/noormoh36909984" TargetMode="External"/><Relationship Id="rId738" Type="http://schemas.openxmlformats.org/officeDocument/2006/relationships/hyperlink" Target="https://pbs.twimg.com/profile_banners/1007078667682394113/1567430268" TargetMode="External"/><Relationship Id="rId945" Type="http://schemas.openxmlformats.org/officeDocument/2006/relationships/hyperlink" Target="https://pbs.twimg.com/profile_banners/305845754/1528881053" TargetMode="External"/><Relationship Id="rId1368" Type="http://schemas.openxmlformats.org/officeDocument/2006/relationships/hyperlink" Target="https://pbs.twimg.com/profile_banners/383150528/1513608029" TargetMode="External"/><Relationship Id="rId1575" Type="http://schemas.openxmlformats.org/officeDocument/2006/relationships/hyperlink" Target="https://pbs.twimg.com/profile_banners/1080723038671433728/1574167385" TargetMode="External"/><Relationship Id="rId1782" Type="http://schemas.openxmlformats.org/officeDocument/2006/relationships/hyperlink" Target="https://pbs.twimg.com/profile_banners/1026136710/1573885701" TargetMode="External"/><Relationship Id="rId2419" Type="http://schemas.openxmlformats.org/officeDocument/2006/relationships/hyperlink" Target="http://abs.twimg.com/images/themes/theme5/bg.gif" TargetMode="External"/><Relationship Id="rId2626" Type="http://schemas.openxmlformats.org/officeDocument/2006/relationships/hyperlink" Target="http://abs.twimg.com/images/themes/theme1/bg.png" TargetMode="External"/><Relationship Id="rId2833" Type="http://schemas.openxmlformats.org/officeDocument/2006/relationships/hyperlink" Target="http://abs.twimg.com/images/themes/theme14/bg.gif" TargetMode="External"/><Relationship Id="rId5032" Type="http://schemas.openxmlformats.org/officeDocument/2006/relationships/hyperlink" Target="https://twitter.com/abdullaalbakri" TargetMode="External"/><Relationship Id="rId5989" Type="http://schemas.openxmlformats.org/officeDocument/2006/relationships/hyperlink" Target="https://twitter.com/_5rt" TargetMode="External"/><Relationship Id="rId74" Type="http://schemas.openxmlformats.org/officeDocument/2006/relationships/hyperlink" Target="https://t.co/XrX369IUbx" TargetMode="External"/><Relationship Id="rId805" Type="http://schemas.openxmlformats.org/officeDocument/2006/relationships/hyperlink" Target="https://pbs.twimg.com/profile_banners/494012904/1576399953" TargetMode="External"/><Relationship Id="rId1228" Type="http://schemas.openxmlformats.org/officeDocument/2006/relationships/hyperlink" Target="https://pbs.twimg.com/profile_banners/1039028750355034112/1575219653" TargetMode="External"/><Relationship Id="rId1435" Type="http://schemas.openxmlformats.org/officeDocument/2006/relationships/hyperlink" Target="https://pbs.twimg.com/profile_banners/951922362236235776/1546650676" TargetMode="External"/><Relationship Id="rId4798" Type="http://schemas.openxmlformats.org/officeDocument/2006/relationships/hyperlink" Target="http://pbs.twimg.com/profile_images/1208078369079910406/skFAgd1j_normal.jpg" TargetMode="External"/><Relationship Id="rId1642" Type="http://schemas.openxmlformats.org/officeDocument/2006/relationships/hyperlink" Target="https://pbs.twimg.com/profile_banners/393623049/1577948583" TargetMode="External"/><Relationship Id="rId2900" Type="http://schemas.openxmlformats.org/officeDocument/2006/relationships/hyperlink" Target="http://abs.twimg.com/images/themes/theme1/bg.png" TargetMode="External"/><Relationship Id="rId5849" Type="http://schemas.openxmlformats.org/officeDocument/2006/relationships/hyperlink" Target="https://twitter.com/maha_tanbouz" TargetMode="External"/><Relationship Id="rId1502" Type="http://schemas.openxmlformats.org/officeDocument/2006/relationships/hyperlink" Target="https://pbs.twimg.com/profile_banners/301992822/1557533266" TargetMode="External"/><Relationship Id="rId4658" Type="http://schemas.openxmlformats.org/officeDocument/2006/relationships/hyperlink" Target="http://pbs.twimg.com/profile_images/887649304881397762/fXQsbEuX_normal.jpg" TargetMode="External"/><Relationship Id="rId4865" Type="http://schemas.openxmlformats.org/officeDocument/2006/relationships/hyperlink" Target="http://pbs.twimg.com/profile_images/944911463898058752/5t1j9GDG_normal.jpg" TargetMode="External"/><Relationship Id="rId5709" Type="http://schemas.openxmlformats.org/officeDocument/2006/relationships/hyperlink" Target="https://twitter.com/muneerax" TargetMode="External"/><Relationship Id="rId5916" Type="http://schemas.openxmlformats.org/officeDocument/2006/relationships/hyperlink" Target="https://twitter.com/3a0i3zcccnspz81" TargetMode="External"/><Relationship Id="rId6080" Type="http://schemas.openxmlformats.org/officeDocument/2006/relationships/hyperlink" Target="https://twitter.com/sydraaa2" TargetMode="External"/><Relationship Id="rId388" Type="http://schemas.openxmlformats.org/officeDocument/2006/relationships/hyperlink" Target="https://pbs.twimg.com/profile_banners/3620213113/1524352883" TargetMode="External"/><Relationship Id="rId2069" Type="http://schemas.openxmlformats.org/officeDocument/2006/relationships/hyperlink" Target="http://abs.twimg.com/images/themes/theme1/bg.png" TargetMode="External"/><Relationship Id="rId3467" Type="http://schemas.openxmlformats.org/officeDocument/2006/relationships/hyperlink" Target="http://pbs.twimg.com/profile_images/910012510698442752/iOw5TUpN_normal.jpg" TargetMode="External"/><Relationship Id="rId3674" Type="http://schemas.openxmlformats.org/officeDocument/2006/relationships/hyperlink" Target="http://pbs.twimg.com/profile_images/756218907648675840/guKaqlYz_normal.jpg" TargetMode="External"/><Relationship Id="rId3881" Type="http://schemas.openxmlformats.org/officeDocument/2006/relationships/hyperlink" Target="http://pbs.twimg.com/profile_images/1221911306606981120/HrdMEXVp_normal.jpg" TargetMode="External"/><Relationship Id="rId4518" Type="http://schemas.openxmlformats.org/officeDocument/2006/relationships/hyperlink" Target="http://pbs.twimg.com/profile_images/1046321264984543233/-yJjDMm7_normal.jpg" TargetMode="External"/><Relationship Id="rId4725" Type="http://schemas.openxmlformats.org/officeDocument/2006/relationships/hyperlink" Target="http://pbs.twimg.com/profile_images/1156816116494340098/n0lOK8CB_normal.jpg" TargetMode="External"/><Relationship Id="rId4932" Type="http://schemas.openxmlformats.org/officeDocument/2006/relationships/hyperlink" Target="https://twitter.com/kbmalsulaiti" TargetMode="External"/><Relationship Id="rId595" Type="http://schemas.openxmlformats.org/officeDocument/2006/relationships/hyperlink" Target="https://pbs.twimg.com/profile_banners/372843945/1509493643" TargetMode="External"/><Relationship Id="rId2276" Type="http://schemas.openxmlformats.org/officeDocument/2006/relationships/hyperlink" Target="http://abs.twimg.com/images/themes/theme1/bg.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abs.twimg.com/images/themes/theme1/bg.png" TargetMode="External"/><Relationship Id="rId3327" Type="http://schemas.openxmlformats.org/officeDocument/2006/relationships/hyperlink" Target="http://pbs.twimg.com/profile_images/1216456920518856707/WLvmf7u1_normal.jpg" TargetMode="External"/><Relationship Id="rId3534" Type="http://schemas.openxmlformats.org/officeDocument/2006/relationships/hyperlink" Target="http://pbs.twimg.com/profile_images/869127543563177985/gSGx_cpS_normal.jpg" TargetMode="External"/><Relationship Id="rId3741" Type="http://schemas.openxmlformats.org/officeDocument/2006/relationships/hyperlink" Target="http://pbs.twimg.com/profile_images/875642962796978176/k8NGHqZy_normal.jpg" TargetMode="External"/><Relationship Id="rId248" Type="http://schemas.openxmlformats.org/officeDocument/2006/relationships/hyperlink" Target="https://t.co/qLqPWYd496" TargetMode="External"/><Relationship Id="rId455" Type="http://schemas.openxmlformats.org/officeDocument/2006/relationships/hyperlink" Target="https://pbs.twimg.com/profile_banners/1085683881712517120/1549221551" TargetMode="External"/><Relationship Id="rId662" Type="http://schemas.openxmlformats.org/officeDocument/2006/relationships/hyperlink" Target="https://pbs.twimg.com/profile_banners/2608535941/1576134716" TargetMode="External"/><Relationship Id="rId1085" Type="http://schemas.openxmlformats.org/officeDocument/2006/relationships/hyperlink" Target="https://pbs.twimg.com/profile_banners/445361856/1353050506" TargetMode="External"/><Relationship Id="rId1292" Type="http://schemas.openxmlformats.org/officeDocument/2006/relationships/hyperlink" Target="https://pbs.twimg.com/profile_banners/341106474/1545693517" TargetMode="External"/><Relationship Id="rId2136" Type="http://schemas.openxmlformats.org/officeDocument/2006/relationships/hyperlink" Target="http://abs.twimg.com/images/themes/theme1/bg.png" TargetMode="External"/><Relationship Id="rId2343" Type="http://schemas.openxmlformats.org/officeDocument/2006/relationships/hyperlink" Target="http://abs.twimg.com/images/themes/theme17/bg.gif" TargetMode="External"/><Relationship Id="rId2550" Type="http://schemas.openxmlformats.org/officeDocument/2006/relationships/hyperlink" Target="http://abs.twimg.com/images/themes/theme16/bg.gif" TargetMode="External"/><Relationship Id="rId3601" Type="http://schemas.openxmlformats.org/officeDocument/2006/relationships/hyperlink" Target="http://pbs.twimg.com/profile_images/1222277469782401025/Bw8m7R_e_normal.jpg" TargetMode="External"/><Relationship Id="rId5499" Type="http://schemas.openxmlformats.org/officeDocument/2006/relationships/hyperlink" Target="https://twitter.com/alshoosh94" TargetMode="External"/><Relationship Id="rId6757" Type="http://schemas.openxmlformats.org/officeDocument/2006/relationships/hyperlink" Target="https://twitter.com/ihsainooh" TargetMode="External"/><Relationship Id="rId108" Type="http://schemas.openxmlformats.org/officeDocument/2006/relationships/hyperlink" Target="https://t.co/LwazprEzxo" TargetMode="External"/><Relationship Id="rId315" Type="http://schemas.openxmlformats.org/officeDocument/2006/relationships/hyperlink" Target="https://pbs.twimg.com/profile_banners/236117797/1497453096" TargetMode="External"/><Relationship Id="rId522" Type="http://schemas.openxmlformats.org/officeDocument/2006/relationships/hyperlink" Target="https://pbs.twimg.com/profile_banners/873940974132617216/1571385770" TargetMode="External"/><Relationship Id="rId1152" Type="http://schemas.openxmlformats.org/officeDocument/2006/relationships/hyperlink" Target="https://pbs.twimg.com/profile_banners/76479945/1566424076" TargetMode="External"/><Relationship Id="rId2203" Type="http://schemas.openxmlformats.org/officeDocument/2006/relationships/hyperlink" Target="http://abs.twimg.com/images/themes/theme1/bg.png" TargetMode="External"/><Relationship Id="rId2410" Type="http://schemas.openxmlformats.org/officeDocument/2006/relationships/hyperlink" Target="http://abs.twimg.com/images/themes/theme1/bg.png" TargetMode="External"/><Relationship Id="rId5359" Type="http://schemas.openxmlformats.org/officeDocument/2006/relationships/hyperlink" Target="https://twitter.com/memaldar" TargetMode="External"/><Relationship Id="rId5566" Type="http://schemas.openxmlformats.org/officeDocument/2006/relationships/hyperlink" Target="https://twitter.com/mkalmaa" TargetMode="External"/><Relationship Id="rId5773" Type="http://schemas.openxmlformats.org/officeDocument/2006/relationships/hyperlink" Target="https://twitter.com/queen___ahmed" TargetMode="External"/><Relationship Id="rId6617" Type="http://schemas.openxmlformats.org/officeDocument/2006/relationships/hyperlink" Target="https://twitter.com/1909ech" TargetMode="External"/><Relationship Id="rId1012" Type="http://schemas.openxmlformats.org/officeDocument/2006/relationships/hyperlink" Target="https://pbs.twimg.com/profile_banners/1217101809887649792/1579613431" TargetMode="External"/><Relationship Id="rId4168" Type="http://schemas.openxmlformats.org/officeDocument/2006/relationships/hyperlink" Target="http://pbs.twimg.com/profile_images/1198237287089397760/pQ_eWSVu_normal.jpg" TargetMode="External"/><Relationship Id="rId4375" Type="http://schemas.openxmlformats.org/officeDocument/2006/relationships/hyperlink" Target="http://pbs.twimg.com/profile_images/1101868762888843266/eV05PwH6_normal.jpg" TargetMode="External"/><Relationship Id="rId5219" Type="http://schemas.openxmlformats.org/officeDocument/2006/relationships/hyperlink" Target="https://twitter.com/iven78" TargetMode="External"/><Relationship Id="rId5426" Type="http://schemas.openxmlformats.org/officeDocument/2006/relationships/hyperlink" Target="https://twitter.com/new_watn" TargetMode="External"/><Relationship Id="rId5980" Type="http://schemas.openxmlformats.org/officeDocument/2006/relationships/hyperlink" Target="https://twitter.com/khalid_alzaman" TargetMode="External"/><Relationship Id="rId6824" Type="http://schemas.openxmlformats.org/officeDocument/2006/relationships/hyperlink" Target="https://twitter.com/9ay3w" TargetMode="External"/><Relationship Id="rId1969" Type="http://schemas.openxmlformats.org/officeDocument/2006/relationships/hyperlink" Target="http://abs.twimg.com/images/themes/theme1/bg.png" TargetMode="External"/><Relationship Id="rId3184" Type="http://schemas.openxmlformats.org/officeDocument/2006/relationships/hyperlink" Target="http://pbs.twimg.com/profile_images/2259107350/i2_normal.jpg" TargetMode="External"/><Relationship Id="rId4028" Type="http://schemas.openxmlformats.org/officeDocument/2006/relationships/hyperlink" Target="http://pbs.twimg.com/profile_images/937633569605849089/nG1VJKix_normal.jpg" TargetMode="External"/><Relationship Id="rId4235" Type="http://schemas.openxmlformats.org/officeDocument/2006/relationships/hyperlink" Target="http://pbs.twimg.com/profile_images/1162484005884891136/iYFX6ftQ_normal.jpg" TargetMode="External"/><Relationship Id="rId4582" Type="http://schemas.openxmlformats.org/officeDocument/2006/relationships/hyperlink" Target="http://pbs.twimg.com/profile_images/1211002131651735554/0oXRvT2N_normal.jpg" TargetMode="External"/><Relationship Id="rId5633" Type="http://schemas.openxmlformats.org/officeDocument/2006/relationships/hyperlink" Target="https://twitter.com/b014c8kvazgc5vl" TargetMode="External"/><Relationship Id="rId5840" Type="http://schemas.openxmlformats.org/officeDocument/2006/relationships/hyperlink" Target="https://twitter.com/oqtro" TargetMode="External"/><Relationship Id="rId1829" Type="http://schemas.openxmlformats.org/officeDocument/2006/relationships/hyperlink" Target="https://pbs.twimg.com/profile_banners/1057296664342528001/1540950078" TargetMode="External"/><Relationship Id="rId3391" Type="http://schemas.openxmlformats.org/officeDocument/2006/relationships/hyperlink" Target="http://pbs.twimg.com/profile_images/926843889767583750/uEVtRxQy_normal.jpg" TargetMode="External"/><Relationship Id="rId4442" Type="http://schemas.openxmlformats.org/officeDocument/2006/relationships/hyperlink" Target="http://pbs.twimg.com/profile_images/1216426844616118272/MIMxWhMG_normal.jpg" TargetMode="External"/><Relationship Id="rId5700" Type="http://schemas.openxmlformats.org/officeDocument/2006/relationships/hyperlink" Target="https://twitter.com/queen_lmaa" TargetMode="External"/><Relationship Id="rId3044" Type="http://schemas.openxmlformats.org/officeDocument/2006/relationships/hyperlink" Target="http://pbs.twimg.com/profile_images/876918310943678465/O5GG4Pby_normal.jpg" TargetMode="External"/><Relationship Id="rId3251" Type="http://schemas.openxmlformats.org/officeDocument/2006/relationships/hyperlink" Target="http://pbs.twimg.com/profile_images/1169037245757763587/ex8JItKO_normal.jpg" TargetMode="External"/><Relationship Id="rId4302" Type="http://schemas.openxmlformats.org/officeDocument/2006/relationships/hyperlink" Target="http://pbs.twimg.com/profile_images/1030915345647902720/n8fmwWaJ_normal.jpg" TargetMode="External"/><Relationship Id="rId172" Type="http://schemas.openxmlformats.org/officeDocument/2006/relationships/hyperlink" Target="https://t.co/FMopyXPROR" TargetMode="External"/><Relationship Id="rId2060" Type="http://schemas.openxmlformats.org/officeDocument/2006/relationships/hyperlink" Target="http://abs.twimg.com/images/themes/theme1/bg.png" TargetMode="External"/><Relationship Id="rId3111" Type="http://schemas.openxmlformats.org/officeDocument/2006/relationships/hyperlink" Target="http://pbs.twimg.com/profile_images/2189715287/image_normal.jpg" TargetMode="External"/><Relationship Id="rId6267" Type="http://schemas.openxmlformats.org/officeDocument/2006/relationships/hyperlink" Target="https://twitter.com/abdulla3377" TargetMode="External"/><Relationship Id="rId6474" Type="http://schemas.openxmlformats.org/officeDocument/2006/relationships/hyperlink" Target="https://twitter.com/ghalyia_qtr" TargetMode="External"/><Relationship Id="rId6681" Type="http://schemas.openxmlformats.org/officeDocument/2006/relationships/hyperlink" Target="https://twitter.com/abdullaha1421" TargetMode="External"/><Relationship Id="rId989" Type="http://schemas.openxmlformats.org/officeDocument/2006/relationships/hyperlink" Target="https://pbs.twimg.com/profile_banners/959821255/1497033376" TargetMode="External"/><Relationship Id="rId2877" Type="http://schemas.openxmlformats.org/officeDocument/2006/relationships/hyperlink" Target="http://abs.twimg.com/images/themes/theme1/bg.png" TargetMode="External"/><Relationship Id="rId5076" Type="http://schemas.openxmlformats.org/officeDocument/2006/relationships/hyperlink" Target="https://twitter.com/nq9000" TargetMode="External"/><Relationship Id="rId5283" Type="http://schemas.openxmlformats.org/officeDocument/2006/relationships/hyperlink" Target="https://twitter.com/hassan_alsai" TargetMode="External"/><Relationship Id="rId5490" Type="http://schemas.openxmlformats.org/officeDocument/2006/relationships/hyperlink" Target="https://twitter.com/alsaberaljamee1" TargetMode="External"/><Relationship Id="rId6127" Type="http://schemas.openxmlformats.org/officeDocument/2006/relationships/hyperlink" Target="https://twitter.com/huda_au" TargetMode="External"/><Relationship Id="rId6334" Type="http://schemas.openxmlformats.org/officeDocument/2006/relationships/hyperlink" Target="https://twitter.com/aldeyafasweets" TargetMode="External"/><Relationship Id="rId6541" Type="http://schemas.openxmlformats.org/officeDocument/2006/relationships/hyperlink" Target="https://twitter.com/fatmaalmeer86" TargetMode="External"/><Relationship Id="rId849" Type="http://schemas.openxmlformats.org/officeDocument/2006/relationships/hyperlink" Target="https://pbs.twimg.com/profile_banners/2660137974/1569696866" TargetMode="External"/><Relationship Id="rId1479" Type="http://schemas.openxmlformats.org/officeDocument/2006/relationships/hyperlink" Target="https://pbs.twimg.com/profile_banners/316568309/1477969680" TargetMode="External"/><Relationship Id="rId1686" Type="http://schemas.openxmlformats.org/officeDocument/2006/relationships/hyperlink" Target="https://pbs.twimg.com/profile_banners/1079958688415313921/1546321510" TargetMode="External"/><Relationship Id="rId3928" Type="http://schemas.openxmlformats.org/officeDocument/2006/relationships/hyperlink" Target="http://pbs.twimg.com/profile_images/883687666184732673/ywStVUvW_normal.jpg" TargetMode="External"/><Relationship Id="rId4092" Type="http://schemas.openxmlformats.org/officeDocument/2006/relationships/hyperlink" Target="http://pbs.twimg.com/profile_images/995382993278722049/RpQllAyG_normal.jpg" TargetMode="External"/><Relationship Id="rId5143" Type="http://schemas.openxmlformats.org/officeDocument/2006/relationships/hyperlink" Target="https://twitter.com/saadaalbaker" TargetMode="External"/><Relationship Id="rId5350" Type="http://schemas.openxmlformats.org/officeDocument/2006/relationships/hyperlink" Target="https://twitter.com/magazan94" TargetMode="External"/><Relationship Id="rId6401" Type="http://schemas.openxmlformats.org/officeDocument/2006/relationships/hyperlink" Target="https://twitter.com/mahde102" TargetMode="External"/><Relationship Id="rId1339" Type="http://schemas.openxmlformats.org/officeDocument/2006/relationships/hyperlink" Target="https://pbs.twimg.com/profile_banners/484734264/1552636773" TargetMode="External"/><Relationship Id="rId1893" Type="http://schemas.openxmlformats.org/officeDocument/2006/relationships/hyperlink" Target="http://abs.twimg.com/images/themes/theme1/bg.png" TargetMode="External"/><Relationship Id="rId2737" Type="http://schemas.openxmlformats.org/officeDocument/2006/relationships/hyperlink" Target="http://abs.twimg.com/images/themes/theme1/bg.png" TargetMode="External"/><Relationship Id="rId2944" Type="http://schemas.openxmlformats.org/officeDocument/2006/relationships/hyperlink" Target="http://abs.twimg.com/images/themes/theme1/bg.png" TargetMode="External"/><Relationship Id="rId5003" Type="http://schemas.openxmlformats.org/officeDocument/2006/relationships/hyperlink" Target="https://twitter.com/ali_alsamhari" TargetMode="External"/><Relationship Id="rId5210" Type="http://schemas.openxmlformats.org/officeDocument/2006/relationships/hyperlink" Target="https://twitter.com/al3abida" TargetMode="External"/><Relationship Id="rId709" Type="http://schemas.openxmlformats.org/officeDocument/2006/relationships/hyperlink" Target="https://pbs.twimg.com/profile_banners/443986143/1507836214" TargetMode="External"/><Relationship Id="rId916" Type="http://schemas.openxmlformats.org/officeDocument/2006/relationships/hyperlink" Target="https://pbs.twimg.com/profile_banners/1111246067293659143/1564949064" TargetMode="External"/><Relationship Id="rId1546" Type="http://schemas.openxmlformats.org/officeDocument/2006/relationships/hyperlink" Target="https://pbs.twimg.com/profile_banners/196062356/1575317057" TargetMode="External"/><Relationship Id="rId1753" Type="http://schemas.openxmlformats.org/officeDocument/2006/relationships/hyperlink" Target="https://pbs.twimg.com/profile_banners/2492721770/1567923252" TargetMode="External"/><Relationship Id="rId1960" Type="http://schemas.openxmlformats.org/officeDocument/2006/relationships/hyperlink" Target="http://abs.twimg.com/images/themes/theme1/bg.png" TargetMode="External"/><Relationship Id="rId2804" Type="http://schemas.openxmlformats.org/officeDocument/2006/relationships/hyperlink" Target="http://abs.twimg.com/images/themes/theme1/bg.png" TargetMode="External"/><Relationship Id="rId45" Type="http://schemas.openxmlformats.org/officeDocument/2006/relationships/hyperlink" Target="https://t.co/2GB397u2WA" TargetMode="External"/><Relationship Id="rId1406" Type="http://schemas.openxmlformats.org/officeDocument/2006/relationships/hyperlink" Target="https://pbs.twimg.com/profile_banners/760131013741834240/1484072345" TargetMode="External"/><Relationship Id="rId1613" Type="http://schemas.openxmlformats.org/officeDocument/2006/relationships/hyperlink" Target="https://pbs.twimg.com/profile_banners/1097866119170404353/1576089057" TargetMode="External"/><Relationship Id="rId1820" Type="http://schemas.openxmlformats.org/officeDocument/2006/relationships/hyperlink" Target="https://pbs.twimg.com/profile_banners/610808758/1512760480" TargetMode="External"/><Relationship Id="rId4769" Type="http://schemas.openxmlformats.org/officeDocument/2006/relationships/hyperlink" Target="http://pbs.twimg.com/profile_images/1001576335116877824/R-60Up9R_normal.jpg" TargetMode="External"/><Relationship Id="rId4976" Type="http://schemas.openxmlformats.org/officeDocument/2006/relationships/hyperlink" Target="https://twitter.com/qtrmilan" TargetMode="External"/><Relationship Id="rId3578" Type="http://schemas.openxmlformats.org/officeDocument/2006/relationships/hyperlink" Target="http://pbs.twimg.com/profile_images/2798650616/b2a2ead548f49e8d6d4268667e8af5d6_normal.jpeg" TargetMode="External"/><Relationship Id="rId3785" Type="http://schemas.openxmlformats.org/officeDocument/2006/relationships/hyperlink" Target="http://pbs.twimg.com/profile_images/1158573119226949632/OBmJZaQL_normal.jpg" TargetMode="External"/><Relationship Id="rId3992" Type="http://schemas.openxmlformats.org/officeDocument/2006/relationships/hyperlink" Target="http://pbs.twimg.com/profile_images/1042481136293818369/iD9o7sL5_normal.jpg" TargetMode="External"/><Relationship Id="rId4629" Type="http://schemas.openxmlformats.org/officeDocument/2006/relationships/hyperlink" Target="http://pbs.twimg.com/profile_images/1209559539634384896/f--5rjVw_normal.jpg" TargetMode="External"/><Relationship Id="rId4836" Type="http://schemas.openxmlformats.org/officeDocument/2006/relationships/hyperlink" Target="http://pbs.twimg.com/profile_images/973918870812741632/tC-b8Xy7_normal.jpg" TargetMode="External"/><Relationship Id="rId6191" Type="http://schemas.openxmlformats.org/officeDocument/2006/relationships/hyperlink" Target="https://twitter.com/saad8458" TargetMode="External"/><Relationship Id="rId499" Type="http://schemas.openxmlformats.org/officeDocument/2006/relationships/hyperlink" Target="https://pbs.twimg.com/profile_banners/632615492/1500670546" TargetMode="External"/><Relationship Id="rId2387" Type="http://schemas.openxmlformats.org/officeDocument/2006/relationships/hyperlink" Target="http://abs.twimg.com/images/themes/theme1/bg.png" TargetMode="External"/><Relationship Id="rId2594" Type="http://schemas.openxmlformats.org/officeDocument/2006/relationships/hyperlink" Target="http://abs.twimg.com/images/themes/theme1/bg.png" TargetMode="External"/><Relationship Id="rId3438" Type="http://schemas.openxmlformats.org/officeDocument/2006/relationships/hyperlink" Target="http://pbs.twimg.com/profile_images/1211675617810436096/mnh_8yZq_normal.jpg" TargetMode="External"/><Relationship Id="rId3645" Type="http://schemas.openxmlformats.org/officeDocument/2006/relationships/hyperlink" Target="http://pbs.twimg.com/profile_images/969329100014931968/PFzCKXDj_normal.jpg" TargetMode="External"/><Relationship Id="rId3852" Type="http://schemas.openxmlformats.org/officeDocument/2006/relationships/hyperlink" Target="http://pbs.twimg.com/profile_images/1130639551821746176/cyaeakqd_normal.jpg" TargetMode="External"/><Relationship Id="rId6051" Type="http://schemas.openxmlformats.org/officeDocument/2006/relationships/hyperlink" Target="https://twitter.com/halmuftah" TargetMode="External"/><Relationship Id="rId359" Type="http://schemas.openxmlformats.org/officeDocument/2006/relationships/hyperlink" Target="https://pbs.twimg.com/profile_banners/515594999/1553313928" TargetMode="External"/><Relationship Id="rId566" Type="http://schemas.openxmlformats.org/officeDocument/2006/relationships/hyperlink" Target="https://pbs.twimg.com/profile_banners/335361411/1553186473" TargetMode="External"/><Relationship Id="rId773" Type="http://schemas.openxmlformats.org/officeDocument/2006/relationships/hyperlink" Target="https://pbs.twimg.com/profile_banners/1214070832625963009/1578324878" TargetMode="External"/><Relationship Id="rId1196" Type="http://schemas.openxmlformats.org/officeDocument/2006/relationships/hyperlink" Target="https://pbs.twimg.com/profile_banners/1139625073126576128/1576341581" TargetMode="External"/><Relationship Id="rId2247" Type="http://schemas.openxmlformats.org/officeDocument/2006/relationships/hyperlink" Target="http://abs.twimg.com/images/themes/theme1/bg.png" TargetMode="External"/><Relationship Id="rId2454" Type="http://schemas.openxmlformats.org/officeDocument/2006/relationships/hyperlink" Target="http://abs.twimg.com/images/themes/theme1/bg.png" TargetMode="External"/><Relationship Id="rId3505" Type="http://schemas.openxmlformats.org/officeDocument/2006/relationships/hyperlink" Target="http://pbs.twimg.com/profile_images/378800000234024886/7b99b260d14d77afe43bd0967de935a7_normal.jpeg" TargetMode="External"/><Relationship Id="rId4903" Type="http://schemas.openxmlformats.org/officeDocument/2006/relationships/hyperlink" Target="http://pbs.twimg.com/profile_images/1177199604749733889/4ozCDGcB_normal.jpg" TargetMode="External"/><Relationship Id="rId219" Type="http://schemas.openxmlformats.org/officeDocument/2006/relationships/hyperlink" Target="https://t.co/rgww0Cft67" TargetMode="External"/><Relationship Id="rId426" Type="http://schemas.openxmlformats.org/officeDocument/2006/relationships/hyperlink" Target="https://pbs.twimg.com/profile_banners/155346345/1541002706" TargetMode="External"/><Relationship Id="rId633" Type="http://schemas.openxmlformats.org/officeDocument/2006/relationships/hyperlink" Target="https://pbs.twimg.com/profile_banners/1075497551091118091/1560350489" TargetMode="External"/><Relationship Id="rId980" Type="http://schemas.openxmlformats.org/officeDocument/2006/relationships/hyperlink" Target="https://pbs.twimg.com/profile_banners/927607280195047425/1552393428" TargetMode="External"/><Relationship Id="rId1056" Type="http://schemas.openxmlformats.org/officeDocument/2006/relationships/hyperlink" Target="https://pbs.twimg.com/profile_banners/1070399225417134081/1544039666" TargetMode="External"/><Relationship Id="rId1263" Type="http://schemas.openxmlformats.org/officeDocument/2006/relationships/hyperlink" Target="https://pbs.twimg.com/profile_banners/940671944/1535960271" TargetMode="External"/><Relationship Id="rId2107" Type="http://schemas.openxmlformats.org/officeDocument/2006/relationships/hyperlink" Target="http://abs.twimg.com/images/themes/theme1/bg.png" TargetMode="External"/><Relationship Id="rId2314" Type="http://schemas.openxmlformats.org/officeDocument/2006/relationships/hyperlink" Target="http://abs.twimg.com/images/themes/theme9/bg.gif" TargetMode="External"/><Relationship Id="rId2661" Type="http://schemas.openxmlformats.org/officeDocument/2006/relationships/hyperlink" Target="http://abs.twimg.com/images/themes/theme1/bg.png" TargetMode="External"/><Relationship Id="rId3712" Type="http://schemas.openxmlformats.org/officeDocument/2006/relationships/hyperlink" Target="http://pbs.twimg.com/profile_images/1211086164129730561/_ju3YYg9_normal.jpg" TargetMode="External"/><Relationship Id="rId6868" Type="http://schemas.openxmlformats.org/officeDocument/2006/relationships/hyperlink" Target="https://twitter.com/qieiyyhk0ee2wak" TargetMode="External"/><Relationship Id="rId840" Type="http://schemas.openxmlformats.org/officeDocument/2006/relationships/hyperlink" Target="https://pbs.twimg.com/profile_banners/3252179215/1580397078" TargetMode="External"/><Relationship Id="rId1470" Type="http://schemas.openxmlformats.org/officeDocument/2006/relationships/hyperlink" Target="https://pbs.twimg.com/profile_banners/889170586961756160/1579980730" TargetMode="External"/><Relationship Id="rId2521" Type="http://schemas.openxmlformats.org/officeDocument/2006/relationships/hyperlink" Target="http://abs.twimg.com/images/themes/theme1/bg.png" TargetMode="External"/><Relationship Id="rId4279" Type="http://schemas.openxmlformats.org/officeDocument/2006/relationships/hyperlink" Target="http://pbs.twimg.com/profile_images/1160797218577801216/GWeXgIL5_normal.jpg" TargetMode="External"/><Relationship Id="rId5677" Type="http://schemas.openxmlformats.org/officeDocument/2006/relationships/hyperlink" Target="https://twitter.com/ta7an70" TargetMode="External"/><Relationship Id="rId5884" Type="http://schemas.openxmlformats.org/officeDocument/2006/relationships/hyperlink" Target="https://twitter.com/aeyfq" TargetMode="External"/><Relationship Id="rId6728" Type="http://schemas.openxmlformats.org/officeDocument/2006/relationships/hyperlink" Target="https://twitter.com/almarzouqi33" TargetMode="External"/><Relationship Id="rId700" Type="http://schemas.openxmlformats.org/officeDocument/2006/relationships/hyperlink" Target="https://pbs.twimg.com/profile_banners/768795016164700160/1536274150" TargetMode="External"/><Relationship Id="rId1123" Type="http://schemas.openxmlformats.org/officeDocument/2006/relationships/hyperlink" Target="https://pbs.twimg.com/profile_banners/1199274814701264897/1575138804" TargetMode="External"/><Relationship Id="rId1330" Type="http://schemas.openxmlformats.org/officeDocument/2006/relationships/hyperlink" Target="https://pbs.twimg.com/profile_banners/3316200654/1579632536" TargetMode="External"/><Relationship Id="rId3088" Type="http://schemas.openxmlformats.org/officeDocument/2006/relationships/hyperlink" Target="http://pbs.twimg.com/profile_images/1206501462253228032/hJbd23u9_normal.jpg" TargetMode="External"/><Relationship Id="rId4486" Type="http://schemas.openxmlformats.org/officeDocument/2006/relationships/hyperlink" Target="http://pbs.twimg.com/profile_images/1216348543000227841/qFukWsHm_normal.jpg" TargetMode="External"/><Relationship Id="rId4693" Type="http://schemas.openxmlformats.org/officeDocument/2006/relationships/hyperlink" Target="http://pbs.twimg.com/profile_images/941838709317652481/okrzIyFM_normal.jpg" TargetMode="External"/><Relationship Id="rId5537" Type="http://schemas.openxmlformats.org/officeDocument/2006/relationships/hyperlink" Target="https://twitter.com/zaad_alra7l" TargetMode="External"/><Relationship Id="rId5744" Type="http://schemas.openxmlformats.org/officeDocument/2006/relationships/hyperlink" Target="https://twitter.com/halatamimiii" TargetMode="External"/><Relationship Id="rId5951" Type="http://schemas.openxmlformats.org/officeDocument/2006/relationships/hyperlink" Target="https://twitter.com/_qqout" TargetMode="External"/><Relationship Id="rId3295" Type="http://schemas.openxmlformats.org/officeDocument/2006/relationships/hyperlink" Target="http://pbs.twimg.com/profile_images/691542133195563008/NkYJlznw_normal.jpg" TargetMode="External"/><Relationship Id="rId4139" Type="http://schemas.openxmlformats.org/officeDocument/2006/relationships/hyperlink" Target="http://pbs.twimg.com/profile_images/1219272032233426946/_1umfbgl_normal.jpg" TargetMode="External"/><Relationship Id="rId4346" Type="http://schemas.openxmlformats.org/officeDocument/2006/relationships/hyperlink" Target="http://pbs.twimg.com/profile_images/891413752293216256/F2uqvR_0_normal.jpg" TargetMode="External"/><Relationship Id="rId4553" Type="http://schemas.openxmlformats.org/officeDocument/2006/relationships/hyperlink" Target="http://pbs.twimg.com/profile_images/1209935477853360130/A0BCjLR0_normal.jpg" TargetMode="External"/><Relationship Id="rId4760" Type="http://schemas.openxmlformats.org/officeDocument/2006/relationships/hyperlink" Target="http://abs.twimg.com/sticky/default_profile_images/default_profile_normal.png" TargetMode="External"/><Relationship Id="rId5604" Type="http://schemas.openxmlformats.org/officeDocument/2006/relationships/hyperlink" Target="https://twitter.com/lulwa_alabdulla" TargetMode="External"/><Relationship Id="rId5811" Type="http://schemas.openxmlformats.org/officeDocument/2006/relationships/hyperlink" Target="https://twitter.com/___5jlll" TargetMode="External"/><Relationship Id="rId3155" Type="http://schemas.openxmlformats.org/officeDocument/2006/relationships/hyperlink" Target="http://pbs.twimg.com/profile_images/1217937190841352193/_LgxEOm4_normal.jpg" TargetMode="External"/><Relationship Id="rId3362" Type="http://schemas.openxmlformats.org/officeDocument/2006/relationships/hyperlink" Target="http://pbs.twimg.com/profile_images/872986005866815491/-9c-vCQn_normal.jpg" TargetMode="External"/><Relationship Id="rId4206" Type="http://schemas.openxmlformats.org/officeDocument/2006/relationships/hyperlink" Target="http://pbs.twimg.com/profile_images/1174255113143246848/n2zZy5aE_normal.jpg" TargetMode="External"/><Relationship Id="rId4413" Type="http://schemas.openxmlformats.org/officeDocument/2006/relationships/hyperlink" Target="http://abs.twimg.com/sticky/default_profile_images/default_profile_normal.png" TargetMode="External"/><Relationship Id="rId4620" Type="http://schemas.openxmlformats.org/officeDocument/2006/relationships/hyperlink" Target="http://pbs.twimg.com/profile_images/1222174571723481090/CwSd1HLa_normal.jpg" TargetMode="External"/><Relationship Id="rId283" Type="http://schemas.openxmlformats.org/officeDocument/2006/relationships/hyperlink" Target="https://t.co/ZhmIeIx09m" TargetMode="External"/><Relationship Id="rId490" Type="http://schemas.openxmlformats.org/officeDocument/2006/relationships/hyperlink" Target="https://pbs.twimg.com/profile_banners/991088526207963138/1575045224" TargetMode="External"/><Relationship Id="rId2171" Type="http://schemas.openxmlformats.org/officeDocument/2006/relationships/hyperlink" Target="http://abs.twimg.com/images/themes/theme1/bg.png" TargetMode="External"/><Relationship Id="rId3015" Type="http://schemas.openxmlformats.org/officeDocument/2006/relationships/hyperlink" Target="http://pbs.twimg.com/profile_images/1220353585290129409/3Rnv2UPr_normal.jpg" TargetMode="External"/><Relationship Id="rId3222" Type="http://schemas.openxmlformats.org/officeDocument/2006/relationships/hyperlink" Target="http://pbs.twimg.com/profile_images/944253979256606720/AX7tIroR_normal.jpg" TargetMode="External"/><Relationship Id="rId6378" Type="http://schemas.openxmlformats.org/officeDocument/2006/relationships/hyperlink" Target="https://twitter.com/_azz99_" TargetMode="External"/><Relationship Id="rId6585" Type="http://schemas.openxmlformats.org/officeDocument/2006/relationships/hyperlink" Target="https://twitter.com/ameera341" TargetMode="External"/><Relationship Id="rId143" Type="http://schemas.openxmlformats.org/officeDocument/2006/relationships/hyperlink" Target="https://t.co/GoYJaNgeNU" TargetMode="External"/><Relationship Id="rId350" Type="http://schemas.openxmlformats.org/officeDocument/2006/relationships/hyperlink" Target="https://pbs.twimg.com/profile_banners/3128847170/1458833555" TargetMode="External"/><Relationship Id="rId2031" Type="http://schemas.openxmlformats.org/officeDocument/2006/relationships/hyperlink" Target="http://abs.twimg.com/images/themes/theme1/bg.png" TargetMode="External"/><Relationship Id="rId5187" Type="http://schemas.openxmlformats.org/officeDocument/2006/relationships/hyperlink" Target="https://twitter.com/saaddosari" TargetMode="External"/><Relationship Id="rId5394" Type="http://schemas.openxmlformats.org/officeDocument/2006/relationships/hyperlink" Target="https://twitter.com/nonoalthani" TargetMode="External"/><Relationship Id="rId6238" Type="http://schemas.openxmlformats.org/officeDocument/2006/relationships/hyperlink" Target="https://twitter.com/_nooraalansari" TargetMode="External"/><Relationship Id="rId6445" Type="http://schemas.openxmlformats.org/officeDocument/2006/relationships/hyperlink" Target="https://twitter.com/jaladqa" TargetMode="External"/><Relationship Id="rId6792" Type="http://schemas.openxmlformats.org/officeDocument/2006/relationships/hyperlink" Target="https://twitter.com/_abmbm_" TargetMode="External"/><Relationship Id="rId9" Type="http://schemas.openxmlformats.org/officeDocument/2006/relationships/hyperlink" Target="https://t.co/U6OSiurryc" TargetMode="External"/><Relationship Id="rId210" Type="http://schemas.openxmlformats.org/officeDocument/2006/relationships/hyperlink" Target="https://t.co/Io7GSpWg57" TargetMode="External"/><Relationship Id="rId2988" Type="http://schemas.openxmlformats.org/officeDocument/2006/relationships/hyperlink" Target="http://pbs.twimg.com/profile_images/1100795263071997959/WvuiZy1W_normal.jpg" TargetMode="External"/><Relationship Id="rId5047" Type="http://schemas.openxmlformats.org/officeDocument/2006/relationships/hyperlink" Target="https://twitter.com/almesaifri" TargetMode="External"/><Relationship Id="rId5254" Type="http://schemas.openxmlformats.org/officeDocument/2006/relationships/hyperlink" Target="https://twitter.com/dohaqatard888" TargetMode="External"/><Relationship Id="rId6652" Type="http://schemas.openxmlformats.org/officeDocument/2006/relationships/hyperlink" Target="https://twitter.com/wosamj" TargetMode="External"/><Relationship Id="rId1797" Type="http://schemas.openxmlformats.org/officeDocument/2006/relationships/hyperlink" Target="https://pbs.twimg.com/profile_banners/390017683/1580200193" TargetMode="External"/><Relationship Id="rId2848" Type="http://schemas.openxmlformats.org/officeDocument/2006/relationships/hyperlink" Target="http://abs.twimg.com/images/themes/theme1/bg.png" TargetMode="External"/><Relationship Id="rId5461" Type="http://schemas.openxmlformats.org/officeDocument/2006/relationships/hyperlink" Target="https://twitter.com/young40man" TargetMode="External"/><Relationship Id="rId6305" Type="http://schemas.openxmlformats.org/officeDocument/2006/relationships/hyperlink" Target="https://twitter.com/ju3bg" TargetMode="External"/><Relationship Id="rId6512" Type="http://schemas.openxmlformats.org/officeDocument/2006/relationships/hyperlink" Target="https://twitter.com/alalmass" TargetMode="External"/><Relationship Id="rId89" Type="http://schemas.openxmlformats.org/officeDocument/2006/relationships/hyperlink" Target="https://t.co/6iYKjFuwkL" TargetMode="External"/><Relationship Id="rId1657" Type="http://schemas.openxmlformats.org/officeDocument/2006/relationships/hyperlink" Target="https://pbs.twimg.com/profile_banners/3355656604/1554636507" TargetMode="External"/><Relationship Id="rId1864" Type="http://schemas.openxmlformats.org/officeDocument/2006/relationships/hyperlink" Target="http://abs.twimg.com/images/themes/theme1/bg.png" TargetMode="External"/><Relationship Id="rId2708" Type="http://schemas.openxmlformats.org/officeDocument/2006/relationships/hyperlink" Target="http://abs.twimg.com/images/themes/theme1/bg.png" TargetMode="External"/><Relationship Id="rId2915" Type="http://schemas.openxmlformats.org/officeDocument/2006/relationships/hyperlink" Target="http://abs.twimg.com/images/themes/theme1/bg.png" TargetMode="External"/><Relationship Id="rId4063" Type="http://schemas.openxmlformats.org/officeDocument/2006/relationships/hyperlink" Target="http://pbs.twimg.com/profile_images/1212034037583405062/creh4Y6C_normal.jpg" TargetMode="External"/><Relationship Id="rId4270" Type="http://schemas.openxmlformats.org/officeDocument/2006/relationships/hyperlink" Target="http://pbs.twimg.com/profile_images/1219018638835048448/xCsosZQ-_normal.jpg" TargetMode="External"/><Relationship Id="rId5114" Type="http://schemas.openxmlformats.org/officeDocument/2006/relationships/hyperlink" Target="https://twitter.com/asooooer" TargetMode="External"/><Relationship Id="rId5321" Type="http://schemas.openxmlformats.org/officeDocument/2006/relationships/hyperlink" Target="https://twitter.com/mryami_a" TargetMode="External"/><Relationship Id="rId1517" Type="http://schemas.openxmlformats.org/officeDocument/2006/relationships/hyperlink" Target="https://pbs.twimg.com/profile_banners/1140497881/1580337296" TargetMode="External"/><Relationship Id="rId1724" Type="http://schemas.openxmlformats.org/officeDocument/2006/relationships/hyperlink" Target="https://pbs.twimg.com/profile_banners/320865844/1569026117" TargetMode="External"/><Relationship Id="rId4130" Type="http://schemas.openxmlformats.org/officeDocument/2006/relationships/hyperlink" Target="http://pbs.twimg.com/profile_images/1196844294365237249/gGlnxHNW_normal.jpg" TargetMode="External"/><Relationship Id="rId16" Type="http://schemas.openxmlformats.org/officeDocument/2006/relationships/hyperlink" Target="https://t.co/1EjHNn0Kr2" TargetMode="External"/><Relationship Id="rId1931" Type="http://schemas.openxmlformats.org/officeDocument/2006/relationships/hyperlink" Target="http://abs.twimg.com/images/themes/theme1/bg.png" TargetMode="External"/><Relationship Id="rId3689" Type="http://schemas.openxmlformats.org/officeDocument/2006/relationships/hyperlink" Target="http://pbs.twimg.com/profile_images/1184557721795911680/0CKO4ZbU_normal.jpg" TargetMode="External"/><Relationship Id="rId3896" Type="http://schemas.openxmlformats.org/officeDocument/2006/relationships/hyperlink" Target="http://pbs.twimg.com/profile_images/985217946019606529/YqpdRq6__normal.jpg" TargetMode="External"/><Relationship Id="rId6095" Type="http://schemas.openxmlformats.org/officeDocument/2006/relationships/hyperlink" Target="https://twitter.com/tiredaussie" TargetMode="External"/><Relationship Id="rId2498" Type="http://schemas.openxmlformats.org/officeDocument/2006/relationships/hyperlink" Target="http://abs.twimg.com/images/themes/theme1/bg.png" TargetMode="External"/><Relationship Id="rId3549" Type="http://schemas.openxmlformats.org/officeDocument/2006/relationships/hyperlink" Target="http://pbs.twimg.com/profile_images/875694814682951682/8AUmz5Da_normal.jpg" TargetMode="External"/><Relationship Id="rId4947" Type="http://schemas.openxmlformats.org/officeDocument/2006/relationships/hyperlink" Target="https://twitter.com/rashedalshahwan" TargetMode="External"/><Relationship Id="rId6162" Type="http://schemas.openxmlformats.org/officeDocument/2006/relationships/hyperlink" Target="https://twitter.com/salman84398213" TargetMode="External"/><Relationship Id="rId677" Type="http://schemas.openxmlformats.org/officeDocument/2006/relationships/hyperlink" Target="https://pbs.twimg.com/profile_banners/305300537/1516747720" TargetMode="External"/><Relationship Id="rId2358" Type="http://schemas.openxmlformats.org/officeDocument/2006/relationships/hyperlink" Target="http://abs.twimg.com/images/themes/theme1/bg.png" TargetMode="External"/><Relationship Id="rId3756" Type="http://schemas.openxmlformats.org/officeDocument/2006/relationships/hyperlink" Target="http://pbs.twimg.com/profile_images/943676272890269697/f0cr6tfa_normal.jpg" TargetMode="External"/><Relationship Id="rId3963" Type="http://schemas.openxmlformats.org/officeDocument/2006/relationships/hyperlink" Target="http://pbs.twimg.com/profile_images/1193458389168349185/gCG51_Hc_normal.jpg" TargetMode="External"/><Relationship Id="rId4807" Type="http://schemas.openxmlformats.org/officeDocument/2006/relationships/hyperlink" Target="http://pbs.twimg.com/profile_images/1191814330397929472/MsD65Nst_normal.jpg" TargetMode="External"/><Relationship Id="rId6022" Type="http://schemas.openxmlformats.org/officeDocument/2006/relationships/hyperlink" Target="https://twitter.com/qtr_at" TargetMode="External"/><Relationship Id="rId884" Type="http://schemas.openxmlformats.org/officeDocument/2006/relationships/hyperlink" Target="https://pbs.twimg.com/profile_banners/3551748194/1516362103" TargetMode="External"/><Relationship Id="rId2565" Type="http://schemas.openxmlformats.org/officeDocument/2006/relationships/hyperlink" Target="http://abs.twimg.com/images/themes/theme1/bg.png" TargetMode="External"/><Relationship Id="rId2772" Type="http://schemas.openxmlformats.org/officeDocument/2006/relationships/hyperlink" Target="http://abs.twimg.com/images/themes/theme1/bg.png" TargetMode="External"/><Relationship Id="rId3409" Type="http://schemas.openxmlformats.org/officeDocument/2006/relationships/hyperlink" Target="http://pbs.twimg.com/profile_images/1168843425820618752/o61E9HhS_normal.jpg" TargetMode="External"/><Relationship Id="rId3616" Type="http://schemas.openxmlformats.org/officeDocument/2006/relationships/hyperlink" Target="http://pbs.twimg.com/profile_images/1206908865775837184/iGVL2OjL_normal.jpg" TargetMode="External"/><Relationship Id="rId3823" Type="http://schemas.openxmlformats.org/officeDocument/2006/relationships/hyperlink" Target="http://pbs.twimg.com/profile_images/1208054067467034626/8NwZ1LmR_normal.jpg" TargetMode="External"/><Relationship Id="rId537" Type="http://schemas.openxmlformats.org/officeDocument/2006/relationships/hyperlink" Target="https://pbs.twimg.com/profile_banners/255884537/1499323990" TargetMode="External"/><Relationship Id="rId744" Type="http://schemas.openxmlformats.org/officeDocument/2006/relationships/hyperlink" Target="https://pbs.twimg.com/profile_banners/368257800/1428831461" TargetMode="External"/><Relationship Id="rId951" Type="http://schemas.openxmlformats.org/officeDocument/2006/relationships/hyperlink" Target="https://pbs.twimg.com/profile_banners/2985366420/1575241339" TargetMode="External"/><Relationship Id="rId1167" Type="http://schemas.openxmlformats.org/officeDocument/2006/relationships/hyperlink" Target="https://pbs.twimg.com/profile_banners/254444466/1499499248" TargetMode="External"/><Relationship Id="rId1374" Type="http://schemas.openxmlformats.org/officeDocument/2006/relationships/hyperlink" Target="https://pbs.twimg.com/profile_banners/629293953/1480591635" TargetMode="External"/><Relationship Id="rId1581" Type="http://schemas.openxmlformats.org/officeDocument/2006/relationships/hyperlink" Target="https://pbs.twimg.com/profile_banners/578434261/1559615427" TargetMode="External"/><Relationship Id="rId2218" Type="http://schemas.openxmlformats.org/officeDocument/2006/relationships/hyperlink" Target="http://abs.twimg.com/images/themes/theme1/bg.png" TargetMode="External"/><Relationship Id="rId2425" Type="http://schemas.openxmlformats.org/officeDocument/2006/relationships/hyperlink" Target="http://abs.twimg.com/images/themes/theme1/bg.png" TargetMode="External"/><Relationship Id="rId2632" Type="http://schemas.openxmlformats.org/officeDocument/2006/relationships/hyperlink" Target="http://abs.twimg.com/images/themes/theme1/bg.png" TargetMode="External"/><Relationship Id="rId5788" Type="http://schemas.openxmlformats.org/officeDocument/2006/relationships/hyperlink" Target="https://twitter.com/thenoon__" TargetMode="External"/><Relationship Id="rId5995" Type="http://schemas.openxmlformats.org/officeDocument/2006/relationships/hyperlink" Target="https://twitter.com/_hn98_" TargetMode="External"/><Relationship Id="rId6839" Type="http://schemas.openxmlformats.org/officeDocument/2006/relationships/hyperlink" Target="https://twitter.com/noofii_a" TargetMode="External"/><Relationship Id="rId80" Type="http://schemas.openxmlformats.org/officeDocument/2006/relationships/hyperlink" Target="https://t.co/KbgYUsqbGL" TargetMode="External"/><Relationship Id="rId604" Type="http://schemas.openxmlformats.org/officeDocument/2006/relationships/hyperlink" Target="https://pbs.twimg.com/profile_banners/827458122/1424395898" TargetMode="External"/><Relationship Id="rId811" Type="http://schemas.openxmlformats.org/officeDocument/2006/relationships/hyperlink" Target="https://pbs.twimg.com/profile_banners/986516430/1527380737" TargetMode="External"/><Relationship Id="rId1027" Type="http://schemas.openxmlformats.org/officeDocument/2006/relationships/hyperlink" Target="https://pbs.twimg.com/profile_banners/860244558063579139/1566666641" TargetMode="External"/><Relationship Id="rId1234" Type="http://schemas.openxmlformats.org/officeDocument/2006/relationships/hyperlink" Target="https://pbs.twimg.com/profile_banners/2477440772/1399240146" TargetMode="External"/><Relationship Id="rId1441" Type="http://schemas.openxmlformats.org/officeDocument/2006/relationships/hyperlink" Target="https://pbs.twimg.com/profile_banners/711441406359965696/1460101232" TargetMode="External"/><Relationship Id="rId4597" Type="http://schemas.openxmlformats.org/officeDocument/2006/relationships/hyperlink" Target="http://pbs.twimg.com/profile_images/1221926465152999432/6hlvr1_8_normal.jpg" TargetMode="External"/><Relationship Id="rId5648" Type="http://schemas.openxmlformats.org/officeDocument/2006/relationships/hyperlink" Target="https://twitter.com/honeywhlsky" TargetMode="External"/><Relationship Id="rId5855" Type="http://schemas.openxmlformats.org/officeDocument/2006/relationships/hyperlink" Target="https://twitter.com/myalmuftah" TargetMode="External"/><Relationship Id="rId1301" Type="http://schemas.openxmlformats.org/officeDocument/2006/relationships/hyperlink" Target="https://pbs.twimg.com/profile_banners/93420947/1448404402" TargetMode="External"/><Relationship Id="rId3199" Type="http://schemas.openxmlformats.org/officeDocument/2006/relationships/hyperlink" Target="http://pbs.twimg.com/profile_images/1210464790583414784/CjHsImOF_normal.jpg" TargetMode="External"/><Relationship Id="rId4457" Type="http://schemas.openxmlformats.org/officeDocument/2006/relationships/hyperlink" Target="http://pbs.twimg.com/profile_images/872695946286473216/wHp5a4G7_normal.jpg" TargetMode="External"/><Relationship Id="rId4664" Type="http://schemas.openxmlformats.org/officeDocument/2006/relationships/hyperlink" Target="http://pbs.twimg.com/profile_images/1135299450933522433/LyVXh9mP_normal.jpg" TargetMode="External"/><Relationship Id="rId5508" Type="http://schemas.openxmlformats.org/officeDocument/2006/relationships/hyperlink" Target="https://twitter.com/bu_jassim_111" TargetMode="External"/><Relationship Id="rId5715" Type="http://schemas.openxmlformats.org/officeDocument/2006/relationships/hyperlink" Target="https://twitter.com/ialalsuwaidi" TargetMode="External"/><Relationship Id="rId3059" Type="http://schemas.openxmlformats.org/officeDocument/2006/relationships/hyperlink" Target="http://pbs.twimg.com/profile_images/1216228104907186176/AS063rmB_normal.jpg" TargetMode="External"/><Relationship Id="rId3266" Type="http://schemas.openxmlformats.org/officeDocument/2006/relationships/hyperlink" Target="http://pbs.twimg.com/profile_images/1220664043326918656/6ZEEZuSm_normal.jpg" TargetMode="External"/><Relationship Id="rId3473" Type="http://schemas.openxmlformats.org/officeDocument/2006/relationships/hyperlink" Target="http://pbs.twimg.com/profile_images/1103819469183508480/wCLHsHq9_normal.jpg" TargetMode="External"/><Relationship Id="rId4317" Type="http://schemas.openxmlformats.org/officeDocument/2006/relationships/hyperlink" Target="http://pbs.twimg.com/profile_images/1221156843608854535/OUqmkhRd_normal.jpg" TargetMode="External"/><Relationship Id="rId4524" Type="http://schemas.openxmlformats.org/officeDocument/2006/relationships/hyperlink" Target="http://pbs.twimg.com/profile_images/1102187511957331968/TJDP8lLD_normal.jpg" TargetMode="External"/><Relationship Id="rId4871" Type="http://schemas.openxmlformats.org/officeDocument/2006/relationships/hyperlink" Target="http://pbs.twimg.com/profile_images/1135193413354164225/OkuFONOg_normal.jpg" TargetMode="External"/><Relationship Id="rId5922" Type="http://schemas.openxmlformats.org/officeDocument/2006/relationships/hyperlink" Target="https://twitter.com/allqtr" TargetMode="External"/><Relationship Id="rId187" Type="http://schemas.openxmlformats.org/officeDocument/2006/relationships/hyperlink" Target="https://t.co/Q7kznchv46" TargetMode="External"/><Relationship Id="rId394" Type="http://schemas.openxmlformats.org/officeDocument/2006/relationships/hyperlink" Target="https://pbs.twimg.com/profile_banners/758469445/1497157786" TargetMode="External"/><Relationship Id="rId2075" Type="http://schemas.openxmlformats.org/officeDocument/2006/relationships/hyperlink" Target="http://abs.twimg.com/images/themes/theme1/bg.png" TargetMode="External"/><Relationship Id="rId2282" Type="http://schemas.openxmlformats.org/officeDocument/2006/relationships/hyperlink" Target="http://abs.twimg.com/images/themes/theme17/bg.gif" TargetMode="External"/><Relationship Id="rId3126" Type="http://schemas.openxmlformats.org/officeDocument/2006/relationships/hyperlink" Target="http://pbs.twimg.com/profile_images/1219668775756275713/-lgFxaCt_normal.jpg" TargetMode="External"/><Relationship Id="rId3680" Type="http://schemas.openxmlformats.org/officeDocument/2006/relationships/hyperlink" Target="http://pbs.twimg.com/profile_images/1209526345748951040/gjDYreO2_normal.jpg" TargetMode="External"/><Relationship Id="rId4731" Type="http://schemas.openxmlformats.org/officeDocument/2006/relationships/hyperlink" Target="http://pbs.twimg.com/profile_images/934292991858106368/n8rhLNKy_normal.jpg" TargetMode="External"/><Relationship Id="rId6489" Type="http://schemas.openxmlformats.org/officeDocument/2006/relationships/hyperlink" Target="https://twitter.com/qatarfuture2030" TargetMode="External"/><Relationship Id="rId254" Type="http://schemas.openxmlformats.org/officeDocument/2006/relationships/hyperlink" Target="https://t.co/ksEYco3xsD" TargetMode="External"/><Relationship Id="rId1091" Type="http://schemas.openxmlformats.org/officeDocument/2006/relationships/hyperlink" Target="https://pbs.twimg.com/profile_banners/1184267584306405382/1576533809" TargetMode="External"/><Relationship Id="rId3333" Type="http://schemas.openxmlformats.org/officeDocument/2006/relationships/hyperlink" Target="http://pbs.twimg.com/profile_images/794039807563403268/653CakdX_normal.jpg" TargetMode="External"/><Relationship Id="rId3540" Type="http://schemas.openxmlformats.org/officeDocument/2006/relationships/hyperlink" Target="http://pbs.twimg.com/profile_images/1039913094246350848/S1_V9dyT_normal.jpg" TargetMode="External"/><Relationship Id="rId5298" Type="http://schemas.openxmlformats.org/officeDocument/2006/relationships/hyperlink" Target="https://twitter.com/aboutar__" TargetMode="External"/><Relationship Id="rId6696" Type="http://schemas.openxmlformats.org/officeDocument/2006/relationships/hyperlink" Target="https://twitter.com/alqatary85" TargetMode="External"/><Relationship Id="rId114" Type="http://schemas.openxmlformats.org/officeDocument/2006/relationships/hyperlink" Target="https://t.co/wJADNThK4c" TargetMode="External"/><Relationship Id="rId461" Type="http://schemas.openxmlformats.org/officeDocument/2006/relationships/hyperlink" Target="https://pbs.twimg.com/profile_banners/1202989291737141253/1580147103" TargetMode="External"/><Relationship Id="rId2142" Type="http://schemas.openxmlformats.org/officeDocument/2006/relationships/hyperlink" Target="http://abs.twimg.com/images/themes/theme1/bg.png" TargetMode="External"/><Relationship Id="rId3400" Type="http://schemas.openxmlformats.org/officeDocument/2006/relationships/hyperlink" Target="http://pbs.twimg.com/profile_images/1209434686646296578/T6khbdrI_normal.jpg" TargetMode="External"/><Relationship Id="rId6349" Type="http://schemas.openxmlformats.org/officeDocument/2006/relationships/hyperlink" Target="https://twitter.com/qtrar3" TargetMode="External"/><Relationship Id="rId6556" Type="http://schemas.openxmlformats.org/officeDocument/2006/relationships/hyperlink" Target="https://twitter.com/fjyaktr89" TargetMode="External"/><Relationship Id="rId6763" Type="http://schemas.openxmlformats.org/officeDocument/2006/relationships/hyperlink" Target="https://twitter.com/a_alq3qa3" TargetMode="External"/><Relationship Id="rId321" Type="http://schemas.openxmlformats.org/officeDocument/2006/relationships/hyperlink" Target="https://pbs.twimg.com/profile_banners/780903019185569792/1525972241" TargetMode="External"/><Relationship Id="rId2002" Type="http://schemas.openxmlformats.org/officeDocument/2006/relationships/hyperlink" Target="http://abs.twimg.com/images/themes/theme6/bg.gif" TargetMode="External"/><Relationship Id="rId2959" Type="http://schemas.openxmlformats.org/officeDocument/2006/relationships/hyperlink" Target="http://abs.twimg.com/images/themes/theme1/bg.png" TargetMode="External"/><Relationship Id="rId5158" Type="http://schemas.openxmlformats.org/officeDocument/2006/relationships/hyperlink" Target="https://twitter.com/ebnqataralmulla" TargetMode="External"/><Relationship Id="rId5365" Type="http://schemas.openxmlformats.org/officeDocument/2006/relationships/hyperlink" Target="https://twitter.com/nooraalkhayarin" TargetMode="External"/><Relationship Id="rId5572" Type="http://schemas.openxmlformats.org/officeDocument/2006/relationships/hyperlink" Target="https://twitter.com/muneera44565366" TargetMode="External"/><Relationship Id="rId6209" Type="http://schemas.openxmlformats.org/officeDocument/2006/relationships/hyperlink" Target="https://twitter.com/shalhajri15" TargetMode="External"/><Relationship Id="rId6416" Type="http://schemas.openxmlformats.org/officeDocument/2006/relationships/hyperlink" Target="https://twitter.com/555allure" TargetMode="External"/><Relationship Id="rId6623" Type="http://schemas.openxmlformats.org/officeDocument/2006/relationships/hyperlink" Target="https://twitter.com/itsdrac" TargetMode="External"/><Relationship Id="rId6830" Type="http://schemas.openxmlformats.org/officeDocument/2006/relationships/hyperlink" Target="https://twitter.com/dogan_qtr" TargetMode="External"/><Relationship Id="rId1768" Type="http://schemas.openxmlformats.org/officeDocument/2006/relationships/hyperlink" Target="https://pbs.twimg.com/profile_banners/320438140/1579677902" TargetMode="External"/><Relationship Id="rId2819" Type="http://schemas.openxmlformats.org/officeDocument/2006/relationships/hyperlink" Target="http://abs.twimg.com/images/themes/theme1/bg.png" TargetMode="External"/><Relationship Id="rId4174" Type="http://schemas.openxmlformats.org/officeDocument/2006/relationships/hyperlink" Target="http://pbs.twimg.com/profile_images/1173259223419015169/bNi2JJEm_normal.jpg" TargetMode="External"/><Relationship Id="rId4381" Type="http://schemas.openxmlformats.org/officeDocument/2006/relationships/hyperlink" Target="http://pbs.twimg.com/profile_images/1143828086959607808/efwxq7BD_normal.jpg" TargetMode="External"/><Relationship Id="rId5018" Type="http://schemas.openxmlformats.org/officeDocument/2006/relationships/hyperlink" Target="https://twitter.com/wdr0p" TargetMode="External"/><Relationship Id="rId5225" Type="http://schemas.openxmlformats.org/officeDocument/2006/relationships/hyperlink" Target="https://twitter.com/sssarf" TargetMode="External"/><Relationship Id="rId5432" Type="http://schemas.openxmlformats.org/officeDocument/2006/relationships/hyperlink" Target="https://twitter.com/alansari3101" TargetMode="External"/><Relationship Id="rId1628" Type="http://schemas.openxmlformats.org/officeDocument/2006/relationships/hyperlink" Target="https://pbs.twimg.com/profile_banners/1358097698/1366318186" TargetMode="External"/><Relationship Id="rId1975" Type="http://schemas.openxmlformats.org/officeDocument/2006/relationships/hyperlink" Target="http://abs.twimg.com/images/themes/theme1/bg.png" TargetMode="External"/><Relationship Id="rId3190" Type="http://schemas.openxmlformats.org/officeDocument/2006/relationships/hyperlink" Target="http://pbs.twimg.com/profile_images/1135649604354084865/1sFFRAh1_normal.jpg" TargetMode="External"/><Relationship Id="rId4034" Type="http://schemas.openxmlformats.org/officeDocument/2006/relationships/hyperlink" Target="http://pbs.twimg.com/profile_images/1084547755509460998/dN1U1ihM_normal.jpg" TargetMode="External"/><Relationship Id="rId4241" Type="http://schemas.openxmlformats.org/officeDocument/2006/relationships/hyperlink" Target="http://pbs.twimg.com/profile_images/1215710542901522433/I1oIrsgZ_normal.jpg" TargetMode="External"/><Relationship Id="rId1835" Type="http://schemas.openxmlformats.org/officeDocument/2006/relationships/hyperlink" Target="https://pbs.twimg.com/profile_banners/1049513803031990272/1577573736" TargetMode="External"/><Relationship Id="rId3050" Type="http://schemas.openxmlformats.org/officeDocument/2006/relationships/hyperlink" Target="http://pbs.twimg.com/profile_images/1215293586457186305/1NIVUYiu_normal.jpg" TargetMode="External"/><Relationship Id="rId4101" Type="http://schemas.openxmlformats.org/officeDocument/2006/relationships/hyperlink" Target="http://pbs.twimg.com/profile_images/1028868402910126080/VqL3DDip_normal.jpg" TargetMode="External"/><Relationship Id="rId1902" Type="http://schemas.openxmlformats.org/officeDocument/2006/relationships/hyperlink" Target="http://abs.twimg.com/images/themes/theme1/bg.png" TargetMode="External"/><Relationship Id="rId6066" Type="http://schemas.openxmlformats.org/officeDocument/2006/relationships/hyperlink" Target="https://twitter.com/one67746403" TargetMode="External"/><Relationship Id="rId3867" Type="http://schemas.openxmlformats.org/officeDocument/2006/relationships/hyperlink" Target="http://pbs.twimg.com/profile_images/1210931494400778240/Rftq1y9H_normal.jpg" TargetMode="External"/><Relationship Id="rId4918" Type="http://schemas.openxmlformats.org/officeDocument/2006/relationships/hyperlink" Target="http://pbs.twimg.com/profile_images/1012820331181101057/yLhkHYN2_normal.jpg" TargetMode="External"/><Relationship Id="rId6273" Type="http://schemas.openxmlformats.org/officeDocument/2006/relationships/hyperlink" Target="https://twitter.com/alhajry_qtr" TargetMode="External"/><Relationship Id="rId6480" Type="http://schemas.openxmlformats.org/officeDocument/2006/relationships/hyperlink" Target="https://twitter.com/bntalnaemi" TargetMode="External"/><Relationship Id="rId788" Type="http://schemas.openxmlformats.org/officeDocument/2006/relationships/hyperlink" Target="https://pbs.twimg.com/profile_banners/2908607483/1472248436" TargetMode="External"/><Relationship Id="rId995" Type="http://schemas.openxmlformats.org/officeDocument/2006/relationships/hyperlink" Target="https://pbs.twimg.com/profile_banners/123462605/1580406277"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abs.twimg.com/images/themes/theme1/bg.png" TargetMode="External"/><Relationship Id="rId2883" Type="http://schemas.openxmlformats.org/officeDocument/2006/relationships/hyperlink" Target="http://abs.twimg.com/images/themes/theme1/bg.png" TargetMode="External"/><Relationship Id="rId3727" Type="http://schemas.openxmlformats.org/officeDocument/2006/relationships/hyperlink" Target="http://pbs.twimg.com/profile_images/1219470528966283264/scFKLvEs_normal.jpg" TargetMode="External"/><Relationship Id="rId3934" Type="http://schemas.openxmlformats.org/officeDocument/2006/relationships/hyperlink" Target="http://abs.twimg.com/sticky/default_profile_images/default_profile_normal.png" TargetMode="External"/><Relationship Id="rId5082" Type="http://schemas.openxmlformats.org/officeDocument/2006/relationships/hyperlink" Target="https://twitter.com/markhan80745223" TargetMode="External"/><Relationship Id="rId6133" Type="http://schemas.openxmlformats.org/officeDocument/2006/relationships/hyperlink" Target="https://twitter.com/divam__" TargetMode="External"/><Relationship Id="rId6340" Type="http://schemas.openxmlformats.org/officeDocument/2006/relationships/hyperlink" Target="https://twitter.com/lolo452" TargetMode="External"/><Relationship Id="rId648" Type="http://schemas.openxmlformats.org/officeDocument/2006/relationships/hyperlink" Target="https://pbs.twimg.com/profile_banners/590137812/1497077104" TargetMode="External"/><Relationship Id="rId855" Type="http://schemas.openxmlformats.org/officeDocument/2006/relationships/hyperlink" Target="https://pbs.twimg.com/profile_banners/861567782353326080/1580578882" TargetMode="External"/><Relationship Id="rId1278" Type="http://schemas.openxmlformats.org/officeDocument/2006/relationships/hyperlink" Target="https://pbs.twimg.com/profile_banners/1598712049/1579883660" TargetMode="External"/><Relationship Id="rId1485" Type="http://schemas.openxmlformats.org/officeDocument/2006/relationships/hyperlink" Target="https://pbs.twimg.com/profile_banners/1083817370483863553/1553004331" TargetMode="External"/><Relationship Id="rId1692" Type="http://schemas.openxmlformats.org/officeDocument/2006/relationships/hyperlink" Target="https://pbs.twimg.com/profile_banners/107774746/1411155042" TargetMode="External"/><Relationship Id="rId2329" Type="http://schemas.openxmlformats.org/officeDocument/2006/relationships/hyperlink" Target="http://abs.twimg.com/images/themes/theme1/bg.png" TargetMode="External"/><Relationship Id="rId2536" Type="http://schemas.openxmlformats.org/officeDocument/2006/relationships/hyperlink" Target="http://abs.twimg.com/images/themes/theme9/bg.gif" TargetMode="External"/><Relationship Id="rId2743" Type="http://schemas.openxmlformats.org/officeDocument/2006/relationships/hyperlink" Target="http://abs.twimg.com/images/themes/theme1/bg.png" TargetMode="External"/><Relationship Id="rId5899" Type="http://schemas.openxmlformats.org/officeDocument/2006/relationships/hyperlink" Target="https://twitter.com/rashid_86_" TargetMode="External"/><Relationship Id="rId6200" Type="http://schemas.openxmlformats.org/officeDocument/2006/relationships/hyperlink" Target="https://twitter.com/haalahmd" TargetMode="External"/><Relationship Id="rId508" Type="http://schemas.openxmlformats.org/officeDocument/2006/relationships/hyperlink" Target="https://pbs.twimg.com/profile_banners/379019425/1490319382" TargetMode="External"/><Relationship Id="rId715" Type="http://schemas.openxmlformats.org/officeDocument/2006/relationships/hyperlink" Target="https://pbs.twimg.com/profile_banners/888077878159691776/1579799749" TargetMode="External"/><Relationship Id="rId922" Type="http://schemas.openxmlformats.org/officeDocument/2006/relationships/hyperlink" Target="https://pbs.twimg.com/profile_banners/1097777725572632576/1550570897" TargetMode="External"/><Relationship Id="rId1138" Type="http://schemas.openxmlformats.org/officeDocument/2006/relationships/hyperlink" Target="https://pbs.twimg.com/profile_banners/735405749233459201/1577440522" TargetMode="External"/><Relationship Id="rId1345" Type="http://schemas.openxmlformats.org/officeDocument/2006/relationships/hyperlink" Target="https://pbs.twimg.com/profile_banners/703609209951293443/1567534322" TargetMode="External"/><Relationship Id="rId1552" Type="http://schemas.openxmlformats.org/officeDocument/2006/relationships/hyperlink" Target="https://pbs.twimg.com/profile_banners/1560418622/1516192277" TargetMode="External"/><Relationship Id="rId2603" Type="http://schemas.openxmlformats.org/officeDocument/2006/relationships/hyperlink" Target="http://abs.twimg.com/images/themes/theme16/bg.gif" TargetMode="External"/><Relationship Id="rId2950" Type="http://schemas.openxmlformats.org/officeDocument/2006/relationships/hyperlink" Target="http://abs.twimg.com/images/themes/theme1/bg.png" TargetMode="External"/><Relationship Id="rId5759" Type="http://schemas.openxmlformats.org/officeDocument/2006/relationships/hyperlink" Target="https://twitter.com/tulip80" TargetMode="External"/><Relationship Id="rId1205" Type="http://schemas.openxmlformats.org/officeDocument/2006/relationships/hyperlink" Target="https://pbs.twimg.com/profile_banners/1189281498173726720/1572424765" TargetMode="External"/><Relationship Id="rId2810" Type="http://schemas.openxmlformats.org/officeDocument/2006/relationships/hyperlink" Target="http://abs.twimg.com/images/themes/theme1/bg.png" TargetMode="External"/><Relationship Id="rId4568" Type="http://schemas.openxmlformats.org/officeDocument/2006/relationships/hyperlink" Target="http://pbs.twimg.com/profile_images/1163923915644780546/tZscP7jp_normal.jpg" TargetMode="External"/><Relationship Id="rId5966" Type="http://schemas.openxmlformats.org/officeDocument/2006/relationships/hyperlink" Target="https://twitter.com/3bdullaalbader" TargetMode="External"/><Relationship Id="rId51" Type="http://schemas.openxmlformats.org/officeDocument/2006/relationships/hyperlink" Target="https://t.co/5Nk9OHFrQj" TargetMode="External"/><Relationship Id="rId1412" Type="http://schemas.openxmlformats.org/officeDocument/2006/relationships/hyperlink" Target="https://pbs.twimg.com/profile_banners/229679388/1574546562" TargetMode="External"/><Relationship Id="rId3377" Type="http://schemas.openxmlformats.org/officeDocument/2006/relationships/hyperlink" Target="http://pbs.twimg.com/profile_images/1201240608892956674/i33GDuCb_normal.jpg" TargetMode="External"/><Relationship Id="rId4775" Type="http://schemas.openxmlformats.org/officeDocument/2006/relationships/hyperlink" Target="http://pbs.twimg.com/profile_images/1103692292077047808/tKqtdCgt_normal.jpg" TargetMode="External"/><Relationship Id="rId4982" Type="http://schemas.openxmlformats.org/officeDocument/2006/relationships/hyperlink" Target="https://twitter.com/kaljeaidi" TargetMode="External"/><Relationship Id="rId5619" Type="http://schemas.openxmlformats.org/officeDocument/2006/relationships/hyperlink" Target="https://twitter.com/eulam5a0xpffbup" TargetMode="External"/><Relationship Id="rId5826" Type="http://schemas.openxmlformats.org/officeDocument/2006/relationships/hyperlink" Target="https://twitter.com/m8982sdd" TargetMode="External"/><Relationship Id="rId298" Type="http://schemas.openxmlformats.org/officeDocument/2006/relationships/hyperlink" Target="https://pbs.twimg.com/profile_banners/112424966/1399186845" TargetMode="External"/><Relationship Id="rId3584" Type="http://schemas.openxmlformats.org/officeDocument/2006/relationships/hyperlink" Target="http://pbs.twimg.com/profile_images/1203718629059117059/nXAdYbK7_normal.jpg" TargetMode="External"/><Relationship Id="rId3791" Type="http://schemas.openxmlformats.org/officeDocument/2006/relationships/hyperlink" Target="http://pbs.twimg.com/profile_images/1111246883442343942/KTXK6oT4_normal.jpg" TargetMode="External"/><Relationship Id="rId4428" Type="http://schemas.openxmlformats.org/officeDocument/2006/relationships/hyperlink" Target="http://pbs.twimg.com/profile_images/894323445592449024/6kAFnz2G_normal.jpg" TargetMode="External"/><Relationship Id="rId4635" Type="http://schemas.openxmlformats.org/officeDocument/2006/relationships/hyperlink" Target="http://pbs.twimg.com/profile_images/1203939646662688768/iv2iZ05U_normal.jpg" TargetMode="External"/><Relationship Id="rId4842" Type="http://schemas.openxmlformats.org/officeDocument/2006/relationships/hyperlink" Target="http://pbs.twimg.com/profile_images/894928375046975488/6Ej7wPOt_normal.jpg" TargetMode="External"/><Relationship Id="rId158" Type="http://schemas.openxmlformats.org/officeDocument/2006/relationships/hyperlink" Target="https://t.co/f90vVzJI61" TargetMode="External"/><Relationship Id="rId2186" Type="http://schemas.openxmlformats.org/officeDocument/2006/relationships/hyperlink" Target="http://abs.twimg.com/images/themes/theme1/bg.png" TargetMode="External"/><Relationship Id="rId2393" Type="http://schemas.openxmlformats.org/officeDocument/2006/relationships/hyperlink" Target="http://abs.twimg.com/images/themes/theme15/bg.png" TargetMode="External"/><Relationship Id="rId3237" Type="http://schemas.openxmlformats.org/officeDocument/2006/relationships/hyperlink" Target="http://abs.twimg.com/sticky/default_profile_images/default_profile_normal.png" TargetMode="External"/><Relationship Id="rId3444" Type="http://schemas.openxmlformats.org/officeDocument/2006/relationships/hyperlink" Target="http://pbs.twimg.com/profile_images/3107203606/71d720452bc907ae7d4bb74fc881ae8a_normal.jpeg" TargetMode="External"/><Relationship Id="rId3651" Type="http://schemas.openxmlformats.org/officeDocument/2006/relationships/hyperlink" Target="http://pbs.twimg.com/profile_images/1206133797764374528/AAuCyJof_normal.jpg" TargetMode="External"/><Relationship Id="rId4702" Type="http://schemas.openxmlformats.org/officeDocument/2006/relationships/hyperlink" Target="http://pbs.twimg.com/profile_images/1127443386628231168/iosfJcSd_normal.jpg" TargetMode="External"/><Relationship Id="rId365" Type="http://schemas.openxmlformats.org/officeDocument/2006/relationships/hyperlink" Target="https://pbs.twimg.com/profile_banners/964591602923655169/1531623876" TargetMode="External"/><Relationship Id="rId572" Type="http://schemas.openxmlformats.org/officeDocument/2006/relationships/hyperlink" Target="https://pbs.twimg.com/profile_banners/391262264/1466168904" TargetMode="External"/><Relationship Id="rId2046" Type="http://schemas.openxmlformats.org/officeDocument/2006/relationships/hyperlink" Target="http://abs.twimg.com/images/themes/theme1/bg.png" TargetMode="External"/><Relationship Id="rId2253" Type="http://schemas.openxmlformats.org/officeDocument/2006/relationships/hyperlink" Target="http://abs.twimg.com/images/themes/theme16/bg.gif" TargetMode="External"/><Relationship Id="rId2460" Type="http://schemas.openxmlformats.org/officeDocument/2006/relationships/hyperlink" Target="http://abs.twimg.com/images/themes/theme1/bg.png" TargetMode="External"/><Relationship Id="rId3304" Type="http://schemas.openxmlformats.org/officeDocument/2006/relationships/hyperlink" Target="http://pbs.twimg.com/profile_images/1186851876123402240/h_WwKhfh_normal.jpg" TargetMode="External"/><Relationship Id="rId3511" Type="http://schemas.openxmlformats.org/officeDocument/2006/relationships/hyperlink" Target="http://pbs.twimg.com/profile_images/681257589586432000/Y8EFXxqx_normal.jpg" TargetMode="External"/><Relationship Id="rId6667" Type="http://schemas.openxmlformats.org/officeDocument/2006/relationships/hyperlink" Target="https://twitter.com/bohemianloza" TargetMode="External"/><Relationship Id="rId6874" Type="http://schemas.openxmlformats.org/officeDocument/2006/relationships/hyperlink" Target="https://twitter.com/khalidm64224444" TargetMode="External"/><Relationship Id="rId225" Type="http://schemas.openxmlformats.org/officeDocument/2006/relationships/hyperlink" Target="https://t.co/1eROHP8DQT" TargetMode="External"/><Relationship Id="rId432" Type="http://schemas.openxmlformats.org/officeDocument/2006/relationships/hyperlink" Target="https://pbs.twimg.com/profile_banners/1151113977285533696/1577416287" TargetMode="External"/><Relationship Id="rId1062" Type="http://schemas.openxmlformats.org/officeDocument/2006/relationships/hyperlink" Target="https://pbs.twimg.com/profile_banners/170645532/1507887987" TargetMode="External"/><Relationship Id="rId2113" Type="http://schemas.openxmlformats.org/officeDocument/2006/relationships/hyperlink" Target="http://abs.twimg.com/images/themes/theme1/bg.png" TargetMode="External"/><Relationship Id="rId2320" Type="http://schemas.openxmlformats.org/officeDocument/2006/relationships/hyperlink" Target="http://abs.twimg.com/images/themes/theme1/bg.png" TargetMode="External"/><Relationship Id="rId5269" Type="http://schemas.openxmlformats.org/officeDocument/2006/relationships/hyperlink" Target="https://twitter.com/nn_3003" TargetMode="External"/><Relationship Id="rId5476" Type="http://schemas.openxmlformats.org/officeDocument/2006/relationships/hyperlink" Target="https://twitter.com/the_engineer_h" TargetMode="External"/><Relationship Id="rId5683" Type="http://schemas.openxmlformats.org/officeDocument/2006/relationships/hyperlink" Target="https://twitter.com/wasmqatar1" TargetMode="External"/><Relationship Id="rId6527" Type="http://schemas.openxmlformats.org/officeDocument/2006/relationships/hyperlink" Target="https://twitter.com/bozaid_alyafei" TargetMode="External"/><Relationship Id="rId6734" Type="http://schemas.openxmlformats.org/officeDocument/2006/relationships/hyperlink" Target="https://twitter.com/fma_q" TargetMode="External"/><Relationship Id="rId4078" Type="http://schemas.openxmlformats.org/officeDocument/2006/relationships/hyperlink" Target="http://pbs.twimg.com/profile_images/867807632488361985/4SxoBr1d_normal.jpg" TargetMode="External"/><Relationship Id="rId4285" Type="http://schemas.openxmlformats.org/officeDocument/2006/relationships/hyperlink" Target="http://pbs.twimg.com/profile_images/1194264827952353281/PL1FK0hO_normal.jpg" TargetMode="External"/><Relationship Id="rId4492" Type="http://schemas.openxmlformats.org/officeDocument/2006/relationships/hyperlink" Target="http://pbs.twimg.com/profile_images/1194695627772436481/quhPuWGi_normal.jpg" TargetMode="External"/><Relationship Id="rId5129" Type="http://schemas.openxmlformats.org/officeDocument/2006/relationships/hyperlink" Target="https://twitter.com/mfuveovdik3nmgl" TargetMode="External"/><Relationship Id="rId5336" Type="http://schemas.openxmlformats.org/officeDocument/2006/relationships/hyperlink" Target="https://twitter.com/someone51515" TargetMode="External"/><Relationship Id="rId5543" Type="http://schemas.openxmlformats.org/officeDocument/2006/relationships/hyperlink" Target="https://twitter.com/saeedalalass" TargetMode="External"/><Relationship Id="rId5890" Type="http://schemas.openxmlformats.org/officeDocument/2006/relationships/hyperlink" Target="https://twitter.com/hamamgulb23" TargetMode="External"/><Relationship Id="rId1879" Type="http://schemas.openxmlformats.org/officeDocument/2006/relationships/hyperlink" Target="http://abs.twimg.com/images/themes/theme1/bg.png" TargetMode="External"/><Relationship Id="rId3094" Type="http://schemas.openxmlformats.org/officeDocument/2006/relationships/hyperlink" Target="http://pbs.twimg.com/profile_images/1207364635353133061/Kn_6Chg2_normal.jpg" TargetMode="External"/><Relationship Id="rId4145" Type="http://schemas.openxmlformats.org/officeDocument/2006/relationships/hyperlink" Target="http://pbs.twimg.com/profile_images/1202971629766291458/-gHxDZG1_normal.jpg" TargetMode="External"/><Relationship Id="rId5750" Type="http://schemas.openxmlformats.org/officeDocument/2006/relationships/hyperlink" Target="https://twitter.com/mouza_almarri89" TargetMode="External"/><Relationship Id="rId6801" Type="http://schemas.openxmlformats.org/officeDocument/2006/relationships/hyperlink" Target="https://twitter.com/_ahmadaldarwish" TargetMode="External"/><Relationship Id="rId1739" Type="http://schemas.openxmlformats.org/officeDocument/2006/relationships/hyperlink" Target="https://pbs.twimg.com/profile_banners/386706171/1579866950" TargetMode="External"/><Relationship Id="rId1946" Type="http://schemas.openxmlformats.org/officeDocument/2006/relationships/hyperlink" Target="http://abs.twimg.com/images/themes/theme1/bg.png" TargetMode="External"/><Relationship Id="rId4005" Type="http://schemas.openxmlformats.org/officeDocument/2006/relationships/hyperlink" Target="http://pbs.twimg.com/profile_images/1207048814944800768/Qd2vFk4A_normal.jpg" TargetMode="External"/><Relationship Id="rId4352" Type="http://schemas.openxmlformats.org/officeDocument/2006/relationships/hyperlink" Target="http://pbs.twimg.com/profile_images/1013166510020362242/c_p3dcHv_normal.jpg" TargetMode="External"/><Relationship Id="rId5403" Type="http://schemas.openxmlformats.org/officeDocument/2006/relationships/hyperlink" Target="https://twitter.com/moza__mk" TargetMode="External"/><Relationship Id="rId5610" Type="http://schemas.openxmlformats.org/officeDocument/2006/relationships/hyperlink" Target="https://twitter.com/hassanalh2030" TargetMode="External"/><Relationship Id="rId1806" Type="http://schemas.openxmlformats.org/officeDocument/2006/relationships/hyperlink" Target="https://pbs.twimg.com/profile_banners/1194234897948430337/1578221465" TargetMode="External"/><Relationship Id="rId3161" Type="http://schemas.openxmlformats.org/officeDocument/2006/relationships/hyperlink" Target="http://pbs.twimg.com/profile_images/1207360881350324224/Vw98aUmh_normal.jpg" TargetMode="External"/><Relationship Id="rId4212" Type="http://schemas.openxmlformats.org/officeDocument/2006/relationships/hyperlink" Target="http://pbs.twimg.com/profile_images/1106569025616838656/K1JlR3VS_normal.jpg" TargetMode="External"/><Relationship Id="rId3021" Type="http://schemas.openxmlformats.org/officeDocument/2006/relationships/hyperlink" Target="http://pbs.twimg.com/profile_images/1221090873116647425/RddmwgwF_normal.jpg" TargetMode="External"/><Relationship Id="rId3978" Type="http://schemas.openxmlformats.org/officeDocument/2006/relationships/hyperlink" Target="http://pbs.twimg.com/profile_images/867748777620361217/bjtHfYm4_normal.jpg" TargetMode="External"/><Relationship Id="rId6177" Type="http://schemas.openxmlformats.org/officeDocument/2006/relationships/hyperlink" Target="https://twitter.com/samaiasamara" TargetMode="External"/><Relationship Id="rId6384" Type="http://schemas.openxmlformats.org/officeDocument/2006/relationships/hyperlink" Target="https://twitter.com/aljassim76" TargetMode="External"/><Relationship Id="rId6591" Type="http://schemas.openxmlformats.org/officeDocument/2006/relationships/hyperlink" Target="https://twitter.com/almufta7_m" TargetMode="External"/><Relationship Id="rId899" Type="http://schemas.openxmlformats.org/officeDocument/2006/relationships/hyperlink" Target="https://pbs.twimg.com/profile_banners/43338762/1498708380" TargetMode="External"/><Relationship Id="rId2787" Type="http://schemas.openxmlformats.org/officeDocument/2006/relationships/hyperlink" Target="http://abs.twimg.com/images/themes/theme1/bg.png" TargetMode="External"/><Relationship Id="rId3838" Type="http://schemas.openxmlformats.org/officeDocument/2006/relationships/hyperlink" Target="http://pbs.twimg.com/profile_images/1222159820696039424/ZyMunNh6_normal.jpg" TargetMode="External"/><Relationship Id="rId5193" Type="http://schemas.openxmlformats.org/officeDocument/2006/relationships/hyperlink" Target="https://twitter.com/althaniim_" TargetMode="External"/><Relationship Id="rId6037" Type="http://schemas.openxmlformats.org/officeDocument/2006/relationships/hyperlink" Target="https://twitter.com/nuraalyafei" TargetMode="External"/><Relationship Id="rId6244" Type="http://schemas.openxmlformats.org/officeDocument/2006/relationships/hyperlink" Target="https://twitter.com/_hsy9" TargetMode="External"/><Relationship Id="rId6451" Type="http://schemas.openxmlformats.org/officeDocument/2006/relationships/hyperlink" Target="https://twitter.com/translitical" TargetMode="External"/><Relationship Id="rId759" Type="http://schemas.openxmlformats.org/officeDocument/2006/relationships/hyperlink" Target="https://pbs.twimg.com/profile_banners/1213376946660245505/1578503553" TargetMode="External"/><Relationship Id="rId966" Type="http://schemas.openxmlformats.org/officeDocument/2006/relationships/hyperlink" Target="https://pbs.twimg.com/profile_banners/1730041118/1579432973" TargetMode="External"/><Relationship Id="rId1389" Type="http://schemas.openxmlformats.org/officeDocument/2006/relationships/hyperlink" Target="https://pbs.twimg.com/profile_banners/291730853/1571591004" TargetMode="External"/><Relationship Id="rId1596" Type="http://schemas.openxmlformats.org/officeDocument/2006/relationships/hyperlink" Target="https://pbs.twimg.com/profile_banners/1087915549156429824/1552160796" TargetMode="External"/><Relationship Id="rId2647" Type="http://schemas.openxmlformats.org/officeDocument/2006/relationships/hyperlink" Target="http://abs.twimg.com/images/themes/theme1/bg.png" TargetMode="External"/><Relationship Id="rId2994" Type="http://schemas.openxmlformats.org/officeDocument/2006/relationships/hyperlink" Target="http://pbs.twimg.com/profile_images/1174521406358458370/7xzPUKlt_normal.jpg" TargetMode="External"/><Relationship Id="rId5053" Type="http://schemas.openxmlformats.org/officeDocument/2006/relationships/hyperlink" Target="https://twitter.com/laila_430" TargetMode="External"/><Relationship Id="rId5260" Type="http://schemas.openxmlformats.org/officeDocument/2006/relationships/hyperlink" Target="https://twitter.com/azizalkuwari_" TargetMode="External"/><Relationship Id="rId6104" Type="http://schemas.openxmlformats.org/officeDocument/2006/relationships/hyperlink" Target="https://twitter.com/mohra70" TargetMode="External"/><Relationship Id="rId6311" Type="http://schemas.openxmlformats.org/officeDocument/2006/relationships/hyperlink" Target="https://twitter.com/almtrafi708" TargetMode="External"/><Relationship Id="rId619" Type="http://schemas.openxmlformats.org/officeDocument/2006/relationships/hyperlink" Target="https://pbs.twimg.com/profile_banners/1217402602637463553/1579086775" TargetMode="External"/><Relationship Id="rId1249" Type="http://schemas.openxmlformats.org/officeDocument/2006/relationships/hyperlink" Target="https://pbs.twimg.com/profile_banners/389060846/1535184380" TargetMode="External"/><Relationship Id="rId2854" Type="http://schemas.openxmlformats.org/officeDocument/2006/relationships/hyperlink" Target="http://abs.twimg.com/images/themes/theme1/bg.png" TargetMode="External"/><Relationship Id="rId3905" Type="http://schemas.openxmlformats.org/officeDocument/2006/relationships/hyperlink" Target="http://pbs.twimg.com/profile_images/995514138469261313/dckKY_D9_normal.jpg" TargetMode="External"/><Relationship Id="rId5120" Type="http://schemas.openxmlformats.org/officeDocument/2006/relationships/hyperlink" Target="https://twitter.com/ahsuhalt" TargetMode="External"/><Relationship Id="rId95" Type="http://schemas.openxmlformats.org/officeDocument/2006/relationships/hyperlink" Target="https://t.co/8xTz6cX1GP" TargetMode="External"/><Relationship Id="rId826" Type="http://schemas.openxmlformats.org/officeDocument/2006/relationships/hyperlink" Target="https://pbs.twimg.com/profile_banners/1204305717823455232/1576996662" TargetMode="External"/><Relationship Id="rId1109" Type="http://schemas.openxmlformats.org/officeDocument/2006/relationships/hyperlink" Target="https://pbs.twimg.com/profile_banners/132799430/1567533295" TargetMode="External"/><Relationship Id="rId1456" Type="http://schemas.openxmlformats.org/officeDocument/2006/relationships/hyperlink" Target="https://pbs.twimg.com/profile_banners/390294979/1580399181" TargetMode="External"/><Relationship Id="rId1663" Type="http://schemas.openxmlformats.org/officeDocument/2006/relationships/hyperlink" Target="https://pbs.twimg.com/profile_banners/874039115339190272/1497318080" TargetMode="External"/><Relationship Id="rId1870" Type="http://schemas.openxmlformats.org/officeDocument/2006/relationships/hyperlink" Target="http://abs.twimg.com/images/themes/theme1/bg.png" TargetMode="External"/><Relationship Id="rId2507" Type="http://schemas.openxmlformats.org/officeDocument/2006/relationships/hyperlink" Target="http://abs.twimg.com/images/themes/theme1/bg.png" TargetMode="External"/><Relationship Id="rId2714" Type="http://schemas.openxmlformats.org/officeDocument/2006/relationships/hyperlink" Target="http://abs.twimg.com/images/themes/theme1/bg.png" TargetMode="External"/><Relationship Id="rId2921" Type="http://schemas.openxmlformats.org/officeDocument/2006/relationships/hyperlink" Target="http://abs.twimg.com/images/themes/theme1/bg.png" TargetMode="External"/><Relationship Id="rId1316" Type="http://schemas.openxmlformats.org/officeDocument/2006/relationships/hyperlink" Target="https://pbs.twimg.com/profile_banners/882704252086374400/1529581375" TargetMode="External"/><Relationship Id="rId1523" Type="http://schemas.openxmlformats.org/officeDocument/2006/relationships/hyperlink" Target="https://pbs.twimg.com/profile_banners/1143642751189377024/1580313845" TargetMode="External"/><Relationship Id="rId1730" Type="http://schemas.openxmlformats.org/officeDocument/2006/relationships/hyperlink" Target="https://pbs.twimg.com/profile_banners/604009389/1514589746" TargetMode="External"/><Relationship Id="rId4679" Type="http://schemas.openxmlformats.org/officeDocument/2006/relationships/hyperlink" Target="http://pbs.twimg.com/profile_images/867854500220076033/F0sX4V9X_normal.jpg" TargetMode="External"/><Relationship Id="rId4886" Type="http://schemas.openxmlformats.org/officeDocument/2006/relationships/hyperlink" Target="http://pbs.twimg.com/profile_images/996253502358872065/9wIjJe6w_normal.jpg" TargetMode="External"/><Relationship Id="rId5937" Type="http://schemas.openxmlformats.org/officeDocument/2006/relationships/hyperlink" Target="https://twitter.com/bnt_hassan369" TargetMode="External"/><Relationship Id="rId22" Type="http://schemas.openxmlformats.org/officeDocument/2006/relationships/hyperlink" Target="http://t.co/qy1Q4k90" TargetMode="External"/><Relationship Id="rId3488" Type="http://schemas.openxmlformats.org/officeDocument/2006/relationships/hyperlink" Target="http://pbs.twimg.com/profile_images/1211262186770878466/VLlYuTDa_normal.jpg" TargetMode="External"/><Relationship Id="rId3695" Type="http://schemas.openxmlformats.org/officeDocument/2006/relationships/hyperlink" Target="http://pbs.twimg.com/profile_images/1207202963695034370/H9GmAkwm_normal.jpg" TargetMode="External"/><Relationship Id="rId4539" Type="http://schemas.openxmlformats.org/officeDocument/2006/relationships/hyperlink" Target="http://pbs.twimg.com/profile_images/1199067669607137280/1Sm9GcDK_normal.jpg" TargetMode="External"/><Relationship Id="rId4746" Type="http://schemas.openxmlformats.org/officeDocument/2006/relationships/hyperlink" Target="http://pbs.twimg.com/profile_images/1178110385372700673/-jICWLhs_normal.jpg" TargetMode="External"/><Relationship Id="rId4953" Type="http://schemas.openxmlformats.org/officeDocument/2006/relationships/hyperlink" Target="https://twitter.com/goaashom" TargetMode="External"/><Relationship Id="rId2297" Type="http://schemas.openxmlformats.org/officeDocument/2006/relationships/hyperlink" Target="http://abs.twimg.com/images/themes/theme1/bg.png" TargetMode="External"/><Relationship Id="rId3348" Type="http://schemas.openxmlformats.org/officeDocument/2006/relationships/hyperlink" Target="http://pbs.twimg.com/profile_images/1222056178949160960/VTTl5uA2_normal.jpg" TargetMode="External"/><Relationship Id="rId3555" Type="http://schemas.openxmlformats.org/officeDocument/2006/relationships/hyperlink" Target="http://pbs.twimg.com/profile_images/511399114324443136/75KMgRB7_normal.jpeg" TargetMode="External"/><Relationship Id="rId3762" Type="http://schemas.openxmlformats.org/officeDocument/2006/relationships/hyperlink" Target="http://pbs.twimg.com/profile_images/1144633167598538753/vpecqiib_normal.jpg" TargetMode="External"/><Relationship Id="rId4606" Type="http://schemas.openxmlformats.org/officeDocument/2006/relationships/hyperlink" Target="http://pbs.twimg.com/profile_images/1207247077706731521/TtmwELqy_normal.jpg" TargetMode="External"/><Relationship Id="rId4813" Type="http://schemas.openxmlformats.org/officeDocument/2006/relationships/hyperlink" Target="http://pbs.twimg.com/profile_images/1218661234037248000/D5wNUEcu_normal.jpg" TargetMode="External"/><Relationship Id="rId269" Type="http://schemas.openxmlformats.org/officeDocument/2006/relationships/hyperlink" Target="https://t.co/dO1dTRlBH9" TargetMode="External"/><Relationship Id="rId476" Type="http://schemas.openxmlformats.org/officeDocument/2006/relationships/hyperlink" Target="https://pbs.twimg.com/profile_banners/3772984100/1451395146" TargetMode="External"/><Relationship Id="rId683" Type="http://schemas.openxmlformats.org/officeDocument/2006/relationships/hyperlink" Target="https://pbs.twimg.com/profile_banners/328743319/1498184157" TargetMode="External"/><Relationship Id="rId890" Type="http://schemas.openxmlformats.org/officeDocument/2006/relationships/hyperlink" Target="https://pbs.twimg.com/profile_banners/1087744883618652161/1577313464" TargetMode="External"/><Relationship Id="rId2157" Type="http://schemas.openxmlformats.org/officeDocument/2006/relationships/hyperlink" Target="http://abs.twimg.com/images/themes/theme1/bg.png" TargetMode="External"/><Relationship Id="rId2364" Type="http://schemas.openxmlformats.org/officeDocument/2006/relationships/hyperlink" Target="http://abs.twimg.com/images/themes/theme1/bg.png" TargetMode="External"/><Relationship Id="rId2571" Type="http://schemas.openxmlformats.org/officeDocument/2006/relationships/hyperlink" Target="http://abs.twimg.com/images/themes/theme1/bg.png" TargetMode="External"/><Relationship Id="rId3208" Type="http://schemas.openxmlformats.org/officeDocument/2006/relationships/hyperlink" Target="http://pbs.twimg.com/profile_images/872877318116581377/WdPZ3FqB_normal.jpg" TargetMode="External"/><Relationship Id="rId3415" Type="http://schemas.openxmlformats.org/officeDocument/2006/relationships/hyperlink" Target="http://pbs.twimg.com/profile_images/1205396763865223168/Yo5PDxIk_normal.jpg" TargetMode="External"/><Relationship Id="rId6778" Type="http://schemas.openxmlformats.org/officeDocument/2006/relationships/hyperlink" Target="https://twitter.com/abing974" TargetMode="External"/><Relationship Id="rId129" Type="http://schemas.openxmlformats.org/officeDocument/2006/relationships/hyperlink" Target="https://t.co/oB8cSMVDRd" TargetMode="External"/><Relationship Id="rId336" Type="http://schemas.openxmlformats.org/officeDocument/2006/relationships/hyperlink" Target="https://pbs.twimg.com/profile_banners/519369835/1520215109" TargetMode="External"/><Relationship Id="rId543" Type="http://schemas.openxmlformats.org/officeDocument/2006/relationships/hyperlink" Target="https://pbs.twimg.com/profile_banners/71970241/1356615701" TargetMode="External"/><Relationship Id="rId1173" Type="http://schemas.openxmlformats.org/officeDocument/2006/relationships/hyperlink" Target="https://pbs.twimg.com/profile_banners/1106912664347967488/1573748563" TargetMode="External"/><Relationship Id="rId1380" Type="http://schemas.openxmlformats.org/officeDocument/2006/relationships/hyperlink" Target="https://pbs.twimg.com/profile_banners/441072778/1463719951" TargetMode="External"/><Relationship Id="rId2017" Type="http://schemas.openxmlformats.org/officeDocument/2006/relationships/hyperlink" Target="http://abs.twimg.com/images/themes/theme1/bg.png"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pbs.twimg.com/profile_images/1003765732017102848/wK2SPEyv_normal.jpg" TargetMode="External"/><Relationship Id="rId5587" Type="http://schemas.openxmlformats.org/officeDocument/2006/relationships/hyperlink" Target="https://twitter.com/hamad1279513117" TargetMode="External"/><Relationship Id="rId403" Type="http://schemas.openxmlformats.org/officeDocument/2006/relationships/hyperlink" Target="https://pbs.twimg.com/profile_banners/1582791877/1421586681" TargetMode="External"/><Relationship Id="rId750" Type="http://schemas.openxmlformats.org/officeDocument/2006/relationships/hyperlink" Target="https://pbs.twimg.com/profile_banners/986874830355140608/1569745267" TargetMode="External"/><Relationship Id="rId1033" Type="http://schemas.openxmlformats.org/officeDocument/2006/relationships/hyperlink" Target="https://pbs.twimg.com/profile_banners/534174227/1468914861" TargetMode="External"/><Relationship Id="rId2431" Type="http://schemas.openxmlformats.org/officeDocument/2006/relationships/hyperlink" Target="http://abs.twimg.com/images/themes/theme1/bg.png" TargetMode="External"/><Relationship Id="rId4189" Type="http://schemas.openxmlformats.org/officeDocument/2006/relationships/hyperlink" Target="http://pbs.twimg.com/profile_images/1219419848821874688/yP0zAAbp_normal.jpg" TargetMode="External"/><Relationship Id="rId5794" Type="http://schemas.openxmlformats.org/officeDocument/2006/relationships/hyperlink" Target="https://twitter.com/embs_5" TargetMode="External"/><Relationship Id="rId6638" Type="http://schemas.openxmlformats.org/officeDocument/2006/relationships/hyperlink" Target="https://twitter.com/_salmansouri" TargetMode="External"/><Relationship Id="rId6845" Type="http://schemas.openxmlformats.org/officeDocument/2006/relationships/hyperlink" Target="https://twitter.com/iamalfakhroo" TargetMode="External"/><Relationship Id="rId610" Type="http://schemas.openxmlformats.org/officeDocument/2006/relationships/hyperlink" Target="https://pbs.twimg.com/profile_banners/2397711440/1528510633" TargetMode="External"/><Relationship Id="rId1240" Type="http://schemas.openxmlformats.org/officeDocument/2006/relationships/hyperlink" Target="https://pbs.twimg.com/profile_banners/301442555/1543830494" TargetMode="External"/><Relationship Id="rId4049" Type="http://schemas.openxmlformats.org/officeDocument/2006/relationships/hyperlink" Target="http://pbs.twimg.com/profile_images/1149671936080764929/vlcSfg9w_normal.jpg" TargetMode="External"/><Relationship Id="rId4396" Type="http://schemas.openxmlformats.org/officeDocument/2006/relationships/hyperlink" Target="http://pbs.twimg.com/profile_images/948733330144616448/SPuWK46F_normal.jpg" TargetMode="External"/><Relationship Id="rId5447" Type="http://schemas.openxmlformats.org/officeDocument/2006/relationships/hyperlink" Target="https://twitter.com/n_alhijji" TargetMode="External"/><Relationship Id="rId5654" Type="http://schemas.openxmlformats.org/officeDocument/2006/relationships/hyperlink" Target="https://twitter.com/bgadmshadra" TargetMode="External"/><Relationship Id="rId5861" Type="http://schemas.openxmlformats.org/officeDocument/2006/relationships/hyperlink" Target="https://twitter.com/ali_a_marafi" TargetMode="External"/><Relationship Id="rId6705" Type="http://schemas.openxmlformats.org/officeDocument/2006/relationships/hyperlink" Target="https://twitter.com/rozialsayed" TargetMode="External"/><Relationship Id="rId1100" Type="http://schemas.openxmlformats.org/officeDocument/2006/relationships/hyperlink" Target="https://pbs.twimg.com/profile_banners/3275145230/1545801453" TargetMode="External"/><Relationship Id="rId4256" Type="http://schemas.openxmlformats.org/officeDocument/2006/relationships/hyperlink" Target="http://pbs.twimg.com/profile_images/1213378596892532736/LqWXBWRA_normal.jpg" TargetMode="External"/><Relationship Id="rId4463" Type="http://schemas.openxmlformats.org/officeDocument/2006/relationships/hyperlink" Target="http://pbs.twimg.com/profile_images/1223329379935293440/R48_HAJg_normal.jpg" TargetMode="External"/><Relationship Id="rId4670" Type="http://schemas.openxmlformats.org/officeDocument/2006/relationships/hyperlink" Target="http://pbs.twimg.com/profile_images/997858715947667456/jp7nSI2S_normal.jpg" TargetMode="External"/><Relationship Id="rId5307" Type="http://schemas.openxmlformats.org/officeDocument/2006/relationships/hyperlink" Target="https://twitter.com/mohameed_kh_b_a" TargetMode="External"/><Relationship Id="rId5514" Type="http://schemas.openxmlformats.org/officeDocument/2006/relationships/hyperlink" Target="https://twitter.com/arabsinbad3" TargetMode="External"/><Relationship Id="rId5721" Type="http://schemas.openxmlformats.org/officeDocument/2006/relationships/hyperlink" Target="https://twitter.com/d_a_b_i_a" TargetMode="External"/><Relationship Id="rId1917" Type="http://schemas.openxmlformats.org/officeDocument/2006/relationships/hyperlink" Target="http://abs.twimg.com/images/themes/theme1/bg.png" TargetMode="External"/><Relationship Id="rId3065" Type="http://schemas.openxmlformats.org/officeDocument/2006/relationships/hyperlink" Target="http://pbs.twimg.com/profile_images/1216526019349356544/baWfVzb0_normal.jpg" TargetMode="External"/><Relationship Id="rId3272" Type="http://schemas.openxmlformats.org/officeDocument/2006/relationships/hyperlink" Target="http://pbs.twimg.com/profile_images/495842531247005697/QxXuqrAM_normal.jpeg" TargetMode="External"/><Relationship Id="rId4116" Type="http://schemas.openxmlformats.org/officeDocument/2006/relationships/hyperlink" Target="http://pbs.twimg.com/profile_images/1021267163024273408/yf6mgnWn_normal.jpg" TargetMode="External"/><Relationship Id="rId4323" Type="http://schemas.openxmlformats.org/officeDocument/2006/relationships/hyperlink" Target="http://pbs.twimg.com/profile_images/1213399924173348864/Dw9yVZWn_normal.jpg" TargetMode="External"/><Relationship Id="rId4530" Type="http://schemas.openxmlformats.org/officeDocument/2006/relationships/hyperlink" Target="http://pbs.twimg.com/profile_images/1220328864179802112/6PMuKxUK_normal.jpg" TargetMode="External"/><Relationship Id="rId193" Type="http://schemas.openxmlformats.org/officeDocument/2006/relationships/hyperlink" Target="https://t.co/eD5AeGCYTA" TargetMode="External"/><Relationship Id="rId2081" Type="http://schemas.openxmlformats.org/officeDocument/2006/relationships/hyperlink" Target="http://abs.twimg.com/images/themes/theme1/bg.png" TargetMode="External"/><Relationship Id="rId3132" Type="http://schemas.openxmlformats.org/officeDocument/2006/relationships/hyperlink" Target="http://pbs.twimg.com/profile_images/378800000546479212/d851fa7c0af7bdb80aab5011f51fc513_normal.jpeg" TargetMode="External"/><Relationship Id="rId6288" Type="http://schemas.openxmlformats.org/officeDocument/2006/relationships/hyperlink" Target="https://twitter.com/mohamadalfadel1" TargetMode="External"/><Relationship Id="rId6495" Type="http://schemas.openxmlformats.org/officeDocument/2006/relationships/hyperlink" Target="https://twitter.com/i0301_" TargetMode="External"/><Relationship Id="rId260" Type="http://schemas.openxmlformats.org/officeDocument/2006/relationships/hyperlink" Target="https://t.co/9c021o4tqP" TargetMode="External"/><Relationship Id="rId5097" Type="http://schemas.openxmlformats.org/officeDocument/2006/relationships/hyperlink" Target="https://twitter.com/soudalobaidan" TargetMode="External"/><Relationship Id="rId6148" Type="http://schemas.openxmlformats.org/officeDocument/2006/relationships/hyperlink" Target="https://twitter.com/fal217" TargetMode="External"/><Relationship Id="rId6355" Type="http://schemas.openxmlformats.org/officeDocument/2006/relationships/hyperlink" Target="https://twitter.com/a_alaoja" TargetMode="External"/><Relationship Id="rId120" Type="http://schemas.openxmlformats.org/officeDocument/2006/relationships/hyperlink" Target="https://t.co/j0oI4jGDkn" TargetMode="External"/><Relationship Id="rId2898" Type="http://schemas.openxmlformats.org/officeDocument/2006/relationships/hyperlink" Target="http://abs.twimg.com/images/themes/theme1/bg.png" TargetMode="External"/><Relationship Id="rId3949" Type="http://schemas.openxmlformats.org/officeDocument/2006/relationships/hyperlink" Target="http://pbs.twimg.com/profile_images/1221020199526313984/jt3-3RNj_normal.jpg" TargetMode="External"/><Relationship Id="rId5164" Type="http://schemas.openxmlformats.org/officeDocument/2006/relationships/hyperlink" Target="https://twitter.com/goldmaryam1" TargetMode="External"/><Relationship Id="rId6008" Type="http://schemas.openxmlformats.org/officeDocument/2006/relationships/hyperlink" Target="https://twitter.com/hamadalhajri" TargetMode="External"/><Relationship Id="rId6215" Type="http://schemas.openxmlformats.org/officeDocument/2006/relationships/hyperlink" Target="https://twitter.com/elh_am14" TargetMode="External"/><Relationship Id="rId6562" Type="http://schemas.openxmlformats.org/officeDocument/2006/relationships/hyperlink" Target="https://twitter.com/_iasmaq" TargetMode="External"/><Relationship Id="rId2758" Type="http://schemas.openxmlformats.org/officeDocument/2006/relationships/hyperlink" Target="http://abs.twimg.com/images/themes/theme14/bg.gif" TargetMode="External"/><Relationship Id="rId2965" Type="http://schemas.openxmlformats.org/officeDocument/2006/relationships/hyperlink" Target="http://abs.twimg.com/images/themes/theme1/bg.png" TargetMode="External"/><Relationship Id="rId3809" Type="http://schemas.openxmlformats.org/officeDocument/2006/relationships/hyperlink" Target="http://pbs.twimg.com/profile_images/1206136044460085248/iYHNHQFs_normal.jpg" TargetMode="External"/><Relationship Id="rId5024" Type="http://schemas.openxmlformats.org/officeDocument/2006/relationships/hyperlink" Target="https://twitter.com/qtr_____abo" TargetMode="External"/><Relationship Id="rId5371" Type="http://schemas.openxmlformats.org/officeDocument/2006/relationships/hyperlink" Target="https://twitter.com/martahahbk" TargetMode="External"/><Relationship Id="rId6422" Type="http://schemas.openxmlformats.org/officeDocument/2006/relationships/hyperlink" Target="https://twitter.com/reeemi1222" TargetMode="External"/><Relationship Id="rId937" Type="http://schemas.openxmlformats.org/officeDocument/2006/relationships/hyperlink" Target="https://pbs.twimg.com/profile_banners/1021136263062179840/1547829708" TargetMode="External"/><Relationship Id="rId1567" Type="http://schemas.openxmlformats.org/officeDocument/2006/relationships/hyperlink" Target="https://pbs.twimg.com/profile_banners/1170803714589954049/1579106221" TargetMode="External"/><Relationship Id="rId1774" Type="http://schemas.openxmlformats.org/officeDocument/2006/relationships/hyperlink" Target="https://pbs.twimg.com/profile_banners/3152510875/1529692914" TargetMode="External"/><Relationship Id="rId1981" Type="http://schemas.openxmlformats.org/officeDocument/2006/relationships/hyperlink" Target="http://abs.twimg.com/images/themes/theme1/bg.png" TargetMode="External"/><Relationship Id="rId2618" Type="http://schemas.openxmlformats.org/officeDocument/2006/relationships/hyperlink" Target="http://abs.twimg.com/images/themes/theme1/bg.png" TargetMode="External"/><Relationship Id="rId2825" Type="http://schemas.openxmlformats.org/officeDocument/2006/relationships/hyperlink" Target="http://abs.twimg.com/images/themes/theme19/bg.gif" TargetMode="External"/><Relationship Id="rId4180" Type="http://schemas.openxmlformats.org/officeDocument/2006/relationships/hyperlink" Target="http://pbs.twimg.com/profile_images/509347014820126721/mrwT3g3Q_normal.jpeg" TargetMode="External"/><Relationship Id="rId5231" Type="http://schemas.openxmlformats.org/officeDocument/2006/relationships/hyperlink" Target="https://twitter.com/hajrilaw" TargetMode="External"/><Relationship Id="rId66" Type="http://schemas.openxmlformats.org/officeDocument/2006/relationships/hyperlink" Target="https://t.co/uAgQ8Iiftk" TargetMode="External"/><Relationship Id="rId1427" Type="http://schemas.openxmlformats.org/officeDocument/2006/relationships/hyperlink" Target="https://pbs.twimg.com/profile_banners/883023582648872960/1530525213" TargetMode="External"/><Relationship Id="rId1634" Type="http://schemas.openxmlformats.org/officeDocument/2006/relationships/hyperlink" Target="https://pbs.twimg.com/profile_banners/1076456889947439104/1560883363" TargetMode="External"/><Relationship Id="rId1841" Type="http://schemas.openxmlformats.org/officeDocument/2006/relationships/hyperlink" Target="http://abs.twimg.com/images/themes/theme1/bg.png" TargetMode="External"/><Relationship Id="rId4040" Type="http://schemas.openxmlformats.org/officeDocument/2006/relationships/hyperlink" Target="http://pbs.twimg.com/profile_images/1145882125557739521/674QPGSt_normal.jpg" TargetMode="External"/><Relationship Id="rId4997" Type="http://schemas.openxmlformats.org/officeDocument/2006/relationships/hyperlink" Target="https://twitter.com/fahood992" TargetMode="External"/><Relationship Id="rId3599" Type="http://schemas.openxmlformats.org/officeDocument/2006/relationships/hyperlink" Target="http://pbs.twimg.com/profile_images/1168949230737797125/3JiVSG8E_normal.jpg" TargetMode="External"/><Relationship Id="rId4857" Type="http://schemas.openxmlformats.org/officeDocument/2006/relationships/hyperlink" Target="http://pbs.twimg.com/profile_images/1221803737209098240/1VCGGt7C_normal.jpg" TargetMode="External"/><Relationship Id="rId1701" Type="http://schemas.openxmlformats.org/officeDocument/2006/relationships/hyperlink" Target="https://pbs.twimg.com/profile_banners/1271654562/1579965814" TargetMode="External"/><Relationship Id="rId3459" Type="http://schemas.openxmlformats.org/officeDocument/2006/relationships/hyperlink" Target="http://pbs.twimg.com/profile_images/888548500895444992/6hGcrdAw_normal.jpg" TargetMode="External"/><Relationship Id="rId3666" Type="http://schemas.openxmlformats.org/officeDocument/2006/relationships/hyperlink" Target="http://pbs.twimg.com/profile_images/1167404021860229121/L0P9MNn6_normal.jpg" TargetMode="External"/><Relationship Id="rId5908" Type="http://schemas.openxmlformats.org/officeDocument/2006/relationships/hyperlink" Target="https://twitter.com/iixleena1" TargetMode="External"/><Relationship Id="rId6072" Type="http://schemas.openxmlformats.org/officeDocument/2006/relationships/hyperlink" Target="https://twitter.com/jehadsoliman" TargetMode="External"/><Relationship Id="rId587" Type="http://schemas.openxmlformats.org/officeDocument/2006/relationships/hyperlink" Target="https://pbs.twimg.com/profile_banners/382904629/1414520942" TargetMode="External"/><Relationship Id="rId2268" Type="http://schemas.openxmlformats.org/officeDocument/2006/relationships/hyperlink" Target="http://abs.twimg.com/images/themes/theme1/bg.png" TargetMode="External"/><Relationship Id="rId3319" Type="http://schemas.openxmlformats.org/officeDocument/2006/relationships/hyperlink" Target="http://pbs.twimg.com/profile_images/1218933596091834369/1rSVveF3_normal.jpg" TargetMode="External"/><Relationship Id="rId3873" Type="http://schemas.openxmlformats.org/officeDocument/2006/relationships/hyperlink" Target="http://pbs.twimg.com/profile_images/1221099187997171713/600K78uA_normal.jpg" TargetMode="External"/><Relationship Id="rId4717" Type="http://schemas.openxmlformats.org/officeDocument/2006/relationships/hyperlink" Target="http://pbs.twimg.com/profile_images/1220362222398070793/_uUn3njb_normal.jpg" TargetMode="External"/><Relationship Id="rId4924" Type="http://schemas.openxmlformats.org/officeDocument/2006/relationships/hyperlink" Target="https://twitter.com/m_alkaabi92" TargetMode="External"/><Relationship Id="rId447" Type="http://schemas.openxmlformats.org/officeDocument/2006/relationships/hyperlink" Target="https://pbs.twimg.com/profile_banners/1090237807472361473/1554906202" TargetMode="External"/><Relationship Id="rId794" Type="http://schemas.openxmlformats.org/officeDocument/2006/relationships/hyperlink" Target="https://pbs.twimg.com/profile_banners/978493380387799040/1578159317" TargetMode="External"/><Relationship Id="rId1077" Type="http://schemas.openxmlformats.org/officeDocument/2006/relationships/hyperlink" Target="https://pbs.twimg.com/profile_banners/3164284952/1567542848" TargetMode="External"/><Relationship Id="rId2128" Type="http://schemas.openxmlformats.org/officeDocument/2006/relationships/hyperlink" Target="http://abs.twimg.com/images/themes/theme1/bg.png" TargetMode="External"/><Relationship Id="rId2475" Type="http://schemas.openxmlformats.org/officeDocument/2006/relationships/hyperlink" Target="http://abs.twimg.com/images/themes/theme1/bg.png" TargetMode="External"/><Relationship Id="rId2682" Type="http://schemas.openxmlformats.org/officeDocument/2006/relationships/hyperlink" Target="http://abs.twimg.com/images/themes/theme14/bg.gif" TargetMode="External"/><Relationship Id="rId3526" Type="http://schemas.openxmlformats.org/officeDocument/2006/relationships/hyperlink" Target="http://abs.twimg.com/sticky/default_profile_images/default_profile_normal.png" TargetMode="External"/><Relationship Id="rId3733" Type="http://schemas.openxmlformats.org/officeDocument/2006/relationships/hyperlink" Target="http://pbs.twimg.com/profile_images/1171845762189148161/DkZBmVna_normal.jpg" TargetMode="External"/><Relationship Id="rId3940" Type="http://schemas.openxmlformats.org/officeDocument/2006/relationships/hyperlink" Target="http://pbs.twimg.com/profile_images/1213405189790732288/-uYhSYqy_normal.jpg" TargetMode="External"/><Relationship Id="rId654" Type="http://schemas.openxmlformats.org/officeDocument/2006/relationships/hyperlink" Target="https://pbs.twimg.com/profile_banners/825341431/1578071713" TargetMode="External"/><Relationship Id="rId861" Type="http://schemas.openxmlformats.org/officeDocument/2006/relationships/hyperlink" Target="https://pbs.twimg.com/profile_banners/874016220969918465/1560682285" TargetMode="External"/><Relationship Id="rId1284" Type="http://schemas.openxmlformats.org/officeDocument/2006/relationships/hyperlink" Target="https://pbs.twimg.com/profile_banners/357055491/1498591536" TargetMode="External"/><Relationship Id="rId1491" Type="http://schemas.openxmlformats.org/officeDocument/2006/relationships/hyperlink" Target="https://pbs.twimg.com/profile_banners/412544524/1444437919" TargetMode="External"/><Relationship Id="rId2335" Type="http://schemas.openxmlformats.org/officeDocument/2006/relationships/hyperlink" Target="http://abs.twimg.com/images/themes/theme1/bg.png" TargetMode="External"/><Relationship Id="rId2542" Type="http://schemas.openxmlformats.org/officeDocument/2006/relationships/hyperlink" Target="http://abs.twimg.com/images/themes/theme1/bg.png" TargetMode="External"/><Relationship Id="rId3800" Type="http://schemas.openxmlformats.org/officeDocument/2006/relationships/hyperlink" Target="http://pbs.twimg.com/profile_images/1202996973688762368/SIIXUBQ6_normal.jpg" TargetMode="External"/><Relationship Id="rId5698" Type="http://schemas.openxmlformats.org/officeDocument/2006/relationships/hyperlink" Target="https://twitter.com/qataraz3" TargetMode="External"/><Relationship Id="rId6749" Type="http://schemas.openxmlformats.org/officeDocument/2006/relationships/hyperlink" Target="https://twitter.com/almanso52233757" TargetMode="External"/><Relationship Id="rId307" Type="http://schemas.openxmlformats.org/officeDocument/2006/relationships/hyperlink" Target="https://pbs.twimg.com/profile_banners/1053804888369569793/1541568327" TargetMode="External"/><Relationship Id="rId514" Type="http://schemas.openxmlformats.org/officeDocument/2006/relationships/hyperlink" Target="https://pbs.twimg.com/profile_banners/2343459444/1567543312" TargetMode="External"/><Relationship Id="rId721" Type="http://schemas.openxmlformats.org/officeDocument/2006/relationships/hyperlink" Target="https://pbs.twimg.com/profile_banners/456594000/1560375954" TargetMode="External"/><Relationship Id="rId1144" Type="http://schemas.openxmlformats.org/officeDocument/2006/relationships/hyperlink" Target="https://pbs.twimg.com/profile_banners/585941442/1557232545" TargetMode="External"/><Relationship Id="rId1351" Type="http://schemas.openxmlformats.org/officeDocument/2006/relationships/hyperlink" Target="https://pbs.twimg.com/profile_banners/271921733/1574608740" TargetMode="External"/><Relationship Id="rId2402" Type="http://schemas.openxmlformats.org/officeDocument/2006/relationships/hyperlink" Target="http://abs.twimg.com/images/themes/theme1/bg.png" TargetMode="External"/><Relationship Id="rId5558" Type="http://schemas.openxmlformats.org/officeDocument/2006/relationships/hyperlink" Target="https://twitter.com/vivaqatar3" TargetMode="External"/><Relationship Id="rId5765" Type="http://schemas.openxmlformats.org/officeDocument/2006/relationships/hyperlink" Target="https://twitter.com/khdamatcom7" TargetMode="External"/><Relationship Id="rId5972" Type="http://schemas.openxmlformats.org/officeDocument/2006/relationships/hyperlink" Target="https://twitter.com/lozareza" TargetMode="External"/><Relationship Id="rId6609" Type="http://schemas.openxmlformats.org/officeDocument/2006/relationships/hyperlink" Target="https://twitter.com/_emanr" TargetMode="External"/><Relationship Id="rId6816" Type="http://schemas.openxmlformats.org/officeDocument/2006/relationships/hyperlink" Target="https://twitter.com/mrymfakhroo" TargetMode="External"/><Relationship Id="rId1004" Type="http://schemas.openxmlformats.org/officeDocument/2006/relationships/hyperlink" Target="https://pbs.twimg.com/profile_banners/1002347931331018752/1536785473" TargetMode="External"/><Relationship Id="rId1211" Type="http://schemas.openxmlformats.org/officeDocument/2006/relationships/hyperlink" Target="https://pbs.twimg.com/profile_banners/521145042/1569265142" TargetMode="External"/><Relationship Id="rId4367" Type="http://schemas.openxmlformats.org/officeDocument/2006/relationships/hyperlink" Target="http://pbs.twimg.com/profile_images/1132451868309905410/wSty169O_normal.jpg" TargetMode="External"/><Relationship Id="rId4574" Type="http://schemas.openxmlformats.org/officeDocument/2006/relationships/hyperlink" Target="http://pbs.twimg.com/profile_images/890786739182350336/IGG3xmVf_normal.jpg" TargetMode="External"/><Relationship Id="rId4781" Type="http://schemas.openxmlformats.org/officeDocument/2006/relationships/hyperlink" Target="http://pbs.twimg.com/profile_images/896238669677248513/pA9HtJ55_normal.jpg" TargetMode="External"/><Relationship Id="rId5418" Type="http://schemas.openxmlformats.org/officeDocument/2006/relationships/hyperlink" Target="https://twitter.com/echalkubaisi" TargetMode="External"/><Relationship Id="rId5625" Type="http://schemas.openxmlformats.org/officeDocument/2006/relationships/hyperlink" Target="https://twitter.com/atalsalat" TargetMode="External"/><Relationship Id="rId5832" Type="http://schemas.openxmlformats.org/officeDocument/2006/relationships/hyperlink" Target="https://twitter.com/yslskiny" TargetMode="External"/><Relationship Id="rId3176" Type="http://schemas.openxmlformats.org/officeDocument/2006/relationships/hyperlink" Target="http://pbs.twimg.com/profile_images/1005085488045285376/HYpE5SdT_normal.jpg" TargetMode="External"/><Relationship Id="rId3383" Type="http://schemas.openxmlformats.org/officeDocument/2006/relationships/hyperlink" Target="http://pbs.twimg.com/profile_images/1142646218662850560/c1sf_tDd_normal.jpg" TargetMode="External"/><Relationship Id="rId3590" Type="http://schemas.openxmlformats.org/officeDocument/2006/relationships/hyperlink" Target="http://abs.twimg.com/sticky/default_profile_images/default_profile_normal.png" TargetMode="External"/><Relationship Id="rId4227" Type="http://schemas.openxmlformats.org/officeDocument/2006/relationships/hyperlink" Target="http://pbs.twimg.com/profile_images/1110264383240916992/rRomHtOI_normal.jpg" TargetMode="External"/><Relationship Id="rId4434" Type="http://schemas.openxmlformats.org/officeDocument/2006/relationships/hyperlink" Target="http://pbs.twimg.com/profile_images/1212550478183186432/OYgbUDSM_normal.jpg" TargetMode="External"/><Relationship Id="rId2192" Type="http://schemas.openxmlformats.org/officeDocument/2006/relationships/hyperlink" Target="http://abs.twimg.com/images/themes/theme1/bg.png" TargetMode="External"/><Relationship Id="rId3036" Type="http://schemas.openxmlformats.org/officeDocument/2006/relationships/hyperlink" Target="http://pbs.twimg.com/profile_images/1168937647009665024/5WeBn_xr_normal.jpg" TargetMode="External"/><Relationship Id="rId3243" Type="http://schemas.openxmlformats.org/officeDocument/2006/relationships/hyperlink" Target="http://pbs.twimg.com/profile_images/1096735425350328320/C2hMCPBh_normal.jpg" TargetMode="External"/><Relationship Id="rId4641" Type="http://schemas.openxmlformats.org/officeDocument/2006/relationships/hyperlink" Target="http://pbs.twimg.com/profile_images/1200550376849711106/1tZk38Dg_normal.jpg" TargetMode="External"/><Relationship Id="rId6399" Type="http://schemas.openxmlformats.org/officeDocument/2006/relationships/hyperlink" Target="https://twitter.com/bawazir74" TargetMode="External"/><Relationship Id="rId164" Type="http://schemas.openxmlformats.org/officeDocument/2006/relationships/hyperlink" Target="https://t.co/pEjXKLBPGz" TargetMode="External"/><Relationship Id="rId371" Type="http://schemas.openxmlformats.org/officeDocument/2006/relationships/hyperlink" Target="https://pbs.twimg.com/profile_banners/874178034676506625/1564319187" TargetMode="External"/><Relationship Id="rId2052" Type="http://schemas.openxmlformats.org/officeDocument/2006/relationships/hyperlink" Target="http://abs.twimg.com/images/themes/theme1/bg.png" TargetMode="External"/><Relationship Id="rId3450" Type="http://schemas.openxmlformats.org/officeDocument/2006/relationships/hyperlink" Target="http://pbs.twimg.com/profile_images/1062086351502356482/hUFDBFf0_normal.jpg" TargetMode="External"/><Relationship Id="rId4501" Type="http://schemas.openxmlformats.org/officeDocument/2006/relationships/hyperlink" Target="http://pbs.twimg.com/profile_images/1129417010801127424/jx98ArHn_normal.jpg" TargetMode="External"/><Relationship Id="rId6259" Type="http://schemas.openxmlformats.org/officeDocument/2006/relationships/hyperlink" Target="https://twitter.com/jsalehr" TargetMode="External"/><Relationship Id="rId3103" Type="http://schemas.openxmlformats.org/officeDocument/2006/relationships/hyperlink" Target="http://pbs.twimg.com/profile_images/1105877708016369664/2sr5jxNK_normal.jpg" TargetMode="External"/><Relationship Id="rId3310" Type="http://schemas.openxmlformats.org/officeDocument/2006/relationships/hyperlink" Target="http://pbs.twimg.com/profile_images/1223324402265268230/ulr0ueZf_normal.jpg" TargetMode="External"/><Relationship Id="rId5068" Type="http://schemas.openxmlformats.org/officeDocument/2006/relationships/hyperlink" Target="https://twitter.com/ajmubasher" TargetMode="External"/><Relationship Id="rId6466" Type="http://schemas.openxmlformats.org/officeDocument/2006/relationships/hyperlink" Target="https://twitter.com/qattaq1" TargetMode="External"/><Relationship Id="rId6673" Type="http://schemas.openxmlformats.org/officeDocument/2006/relationships/hyperlink" Target="https://twitter.com/fq_2022" TargetMode="External"/><Relationship Id="rId231" Type="http://schemas.openxmlformats.org/officeDocument/2006/relationships/hyperlink" Target="https://t.co/9hxFOwnc9k" TargetMode="External"/><Relationship Id="rId2869" Type="http://schemas.openxmlformats.org/officeDocument/2006/relationships/hyperlink" Target="http://abs.twimg.com/images/themes/theme1/bg.png" TargetMode="External"/><Relationship Id="rId5275" Type="http://schemas.openxmlformats.org/officeDocument/2006/relationships/hyperlink" Target="https://twitter.com/ramzan_alnaimi" TargetMode="External"/><Relationship Id="rId5482" Type="http://schemas.openxmlformats.org/officeDocument/2006/relationships/hyperlink" Target="https://twitter.com/nassera52554501" TargetMode="External"/><Relationship Id="rId6119" Type="http://schemas.openxmlformats.org/officeDocument/2006/relationships/hyperlink" Target="https://twitter.com/sbfbsneq" TargetMode="External"/><Relationship Id="rId6326" Type="http://schemas.openxmlformats.org/officeDocument/2006/relationships/hyperlink" Target="https://twitter.com/alharbia09" TargetMode="External"/><Relationship Id="rId6533" Type="http://schemas.openxmlformats.org/officeDocument/2006/relationships/hyperlink" Target="https://twitter.com/naalansari__" TargetMode="External"/><Relationship Id="rId6740" Type="http://schemas.openxmlformats.org/officeDocument/2006/relationships/hyperlink" Target="https://twitter.com/mikekiki4" TargetMode="External"/><Relationship Id="rId1678" Type="http://schemas.openxmlformats.org/officeDocument/2006/relationships/hyperlink" Target="https://pbs.twimg.com/profile_banners/1220339136218980352/1579792098" TargetMode="External"/><Relationship Id="rId1885" Type="http://schemas.openxmlformats.org/officeDocument/2006/relationships/hyperlink" Target="http://abs.twimg.com/images/themes/theme1/bg.png" TargetMode="External"/><Relationship Id="rId2729" Type="http://schemas.openxmlformats.org/officeDocument/2006/relationships/hyperlink" Target="http://abs.twimg.com/images/themes/theme9/bg.gif" TargetMode="External"/><Relationship Id="rId2936" Type="http://schemas.openxmlformats.org/officeDocument/2006/relationships/hyperlink" Target="http://abs.twimg.com/images/themes/theme15/bg.png" TargetMode="External"/><Relationship Id="rId4084" Type="http://schemas.openxmlformats.org/officeDocument/2006/relationships/hyperlink" Target="http://abs.twimg.com/sticky/default_profile_images/default_profile_normal.png" TargetMode="External"/><Relationship Id="rId4291" Type="http://schemas.openxmlformats.org/officeDocument/2006/relationships/hyperlink" Target="http://pbs.twimg.com/profile_images/1220095956777152514/E-AxK0TK_normal.jpg" TargetMode="External"/><Relationship Id="rId5135" Type="http://schemas.openxmlformats.org/officeDocument/2006/relationships/hyperlink" Target="https://twitter.com/guustavobayer10" TargetMode="External"/><Relationship Id="rId5342" Type="http://schemas.openxmlformats.org/officeDocument/2006/relationships/hyperlink" Target="https://twitter.com/amalkh15" TargetMode="External"/><Relationship Id="rId6600" Type="http://schemas.openxmlformats.org/officeDocument/2006/relationships/hyperlink" Target="https://twitter.com/aljoker92536929" TargetMode="External"/><Relationship Id="rId908" Type="http://schemas.openxmlformats.org/officeDocument/2006/relationships/hyperlink" Target="https://pbs.twimg.com/profile_banners/258420175/1421997305" TargetMode="External"/><Relationship Id="rId1538" Type="http://schemas.openxmlformats.org/officeDocument/2006/relationships/hyperlink" Target="https://pbs.twimg.com/profile_banners/1032360580131287040/1549144085" TargetMode="External"/><Relationship Id="rId4151" Type="http://schemas.openxmlformats.org/officeDocument/2006/relationships/hyperlink" Target="http://pbs.twimg.com/profile_images/1222530896173113349/S014X_-w_normal.jpg" TargetMode="External"/><Relationship Id="rId5202" Type="http://schemas.openxmlformats.org/officeDocument/2006/relationships/hyperlink" Target="https://twitter.com/nooot33" TargetMode="External"/><Relationship Id="rId1745" Type="http://schemas.openxmlformats.org/officeDocument/2006/relationships/hyperlink" Target="https://pbs.twimg.com/profile_banners/916698596/1573063368" TargetMode="External"/><Relationship Id="rId1952" Type="http://schemas.openxmlformats.org/officeDocument/2006/relationships/hyperlink" Target="http://abs.twimg.com/images/themes/theme1/bg.png" TargetMode="External"/><Relationship Id="rId4011" Type="http://schemas.openxmlformats.org/officeDocument/2006/relationships/hyperlink" Target="http://pbs.twimg.com/profile_images/1159271723969187840/2GfRq-c7_normal.jpg" TargetMode="External"/><Relationship Id="rId37" Type="http://schemas.openxmlformats.org/officeDocument/2006/relationships/hyperlink" Target="https://t.co/d95F0rowWI" TargetMode="External"/><Relationship Id="rId1605" Type="http://schemas.openxmlformats.org/officeDocument/2006/relationships/hyperlink" Target="https://pbs.twimg.com/profile_banners/1581635390/1537012805" TargetMode="External"/><Relationship Id="rId1812" Type="http://schemas.openxmlformats.org/officeDocument/2006/relationships/hyperlink" Target="https://pbs.twimg.com/profile_banners/558760321/1526360322" TargetMode="External"/><Relationship Id="rId4968" Type="http://schemas.openxmlformats.org/officeDocument/2006/relationships/hyperlink" Target="https://twitter.com/alalmannai" TargetMode="External"/><Relationship Id="rId6183" Type="http://schemas.openxmlformats.org/officeDocument/2006/relationships/hyperlink" Target="https://twitter.com/nadif16222" TargetMode="External"/><Relationship Id="rId3777" Type="http://schemas.openxmlformats.org/officeDocument/2006/relationships/hyperlink" Target="http://pbs.twimg.com/profile_images/721255855400861700/mihw3omv_normal.jpg" TargetMode="External"/><Relationship Id="rId3984" Type="http://schemas.openxmlformats.org/officeDocument/2006/relationships/hyperlink" Target="http://pbs.twimg.com/profile_images/1219695221010812932/7uPfEMnj_normal.jpg" TargetMode="External"/><Relationship Id="rId4828" Type="http://schemas.openxmlformats.org/officeDocument/2006/relationships/hyperlink" Target="http://pbs.twimg.com/profile_images/1163791864216137729/90gOZSS__normal.jpg" TargetMode="External"/><Relationship Id="rId6390" Type="http://schemas.openxmlformats.org/officeDocument/2006/relationships/hyperlink" Target="https://twitter.com/ghalya221" TargetMode="External"/><Relationship Id="rId698" Type="http://schemas.openxmlformats.org/officeDocument/2006/relationships/hyperlink" Target="https://pbs.twimg.com/profile_banners/90273400/1520376891" TargetMode="External"/><Relationship Id="rId2379" Type="http://schemas.openxmlformats.org/officeDocument/2006/relationships/hyperlink" Target="http://abs.twimg.com/images/themes/theme13/bg.gif" TargetMode="External"/><Relationship Id="rId2586" Type="http://schemas.openxmlformats.org/officeDocument/2006/relationships/hyperlink" Target="http://abs.twimg.com/images/themes/theme9/bg.gif" TargetMode="External"/><Relationship Id="rId2793" Type="http://schemas.openxmlformats.org/officeDocument/2006/relationships/hyperlink" Target="http://abs.twimg.com/images/themes/theme14/bg.gif" TargetMode="External"/><Relationship Id="rId3637" Type="http://schemas.openxmlformats.org/officeDocument/2006/relationships/hyperlink" Target="http://pbs.twimg.com/profile_images/874223455587016704/maWFMLFO_normal.jpg" TargetMode="External"/><Relationship Id="rId3844" Type="http://schemas.openxmlformats.org/officeDocument/2006/relationships/hyperlink" Target="http://pbs.twimg.com/profile_images/1222096804147343360/SengqOVX_normal.jpg" TargetMode="External"/><Relationship Id="rId6043" Type="http://schemas.openxmlformats.org/officeDocument/2006/relationships/hyperlink" Target="https://twitter.com/aisha1122334455" TargetMode="External"/><Relationship Id="rId6250" Type="http://schemas.openxmlformats.org/officeDocument/2006/relationships/hyperlink" Target="https://twitter.com/fesal_fesal11" TargetMode="External"/><Relationship Id="rId558" Type="http://schemas.openxmlformats.org/officeDocument/2006/relationships/hyperlink" Target="https://pbs.twimg.com/profile_banners/889270727236399106/1532849778" TargetMode="External"/><Relationship Id="rId765" Type="http://schemas.openxmlformats.org/officeDocument/2006/relationships/hyperlink" Target="https://pbs.twimg.com/profile_banners/896984082759925760/1577366788" TargetMode="External"/><Relationship Id="rId972" Type="http://schemas.openxmlformats.org/officeDocument/2006/relationships/hyperlink" Target="https://pbs.twimg.com/profile_banners/1218256884156813312/1579647820" TargetMode="External"/><Relationship Id="rId1188" Type="http://schemas.openxmlformats.org/officeDocument/2006/relationships/hyperlink" Target="https://pbs.twimg.com/profile_banners/945402721355599872/1555243695" TargetMode="External"/><Relationship Id="rId1395" Type="http://schemas.openxmlformats.org/officeDocument/2006/relationships/hyperlink" Target="https://pbs.twimg.com/profile_banners/731459925247971328/1580070797"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abs.twimg.com/images/themes/theme1/bg.png" TargetMode="External"/><Relationship Id="rId2653" Type="http://schemas.openxmlformats.org/officeDocument/2006/relationships/hyperlink" Target="http://abs.twimg.com/images/themes/theme1/bg.png" TargetMode="External"/><Relationship Id="rId2860" Type="http://schemas.openxmlformats.org/officeDocument/2006/relationships/hyperlink" Target="http://abs.twimg.com/images/themes/theme1/bg.png" TargetMode="External"/><Relationship Id="rId3704" Type="http://schemas.openxmlformats.org/officeDocument/2006/relationships/hyperlink" Target="http://pbs.twimg.com/profile_images/1005370632337543171/OrV-lunt_normal.jpg" TargetMode="External"/><Relationship Id="rId6110" Type="http://schemas.openxmlformats.org/officeDocument/2006/relationships/hyperlink" Target="https://twitter.com/asd12591" TargetMode="External"/><Relationship Id="rId418" Type="http://schemas.openxmlformats.org/officeDocument/2006/relationships/hyperlink" Target="https://pbs.twimg.com/profile_banners/550789386/1360503987" TargetMode="External"/><Relationship Id="rId625" Type="http://schemas.openxmlformats.org/officeDocument/2006/relationships/hyperlink" Target="https://pbs.twimg.com/profile_banners/342004462/1394594875" TargetMode="External"/><Relationship Id="rId832" Type="http://schemas.openxmlformats.org/officeDocument/2006/relationships/hyperlink" Target="https://pbs.twimg.com/profile_banners/349866219/1400952775" TargetMode="External"/><Relationship Id="rId1048" Type="http://schemas.openxmlformats.org/officeDocument/2006/relationships/hyperlink" Target="https://pbs.twimg.com/profile_banners/1213075329071206400/1578056410" TargetMode="External"/><Relationship Id="rId1255" Type="http://schemas.openxmlformats.org/officeDocument/2006/relationships/hyperlink" Target="https://pbs.twimg.com/profile_banners/1067740664799158273/1578266678" TargetMode="External"/><Relationship Id="rId1462" Type="http://schemas.openxmlformats.org/officeDocument/2006/relationships/hyperlink" Target="https://pbs.twimg.com/profile_banners/546551764/1451844495" TargetMode="External"/><Relationship Id="rId2306" Type="http://schemas.openxmlformats.org/officeDocument/2006/relationships/hyperlink" Target="http://abs.twimg.com/images/themes/theme1/bg.png" TargetMode="External"/><Relationship Id="rId2513" Type="http://schemas.openxmlformats.org/officeDocument/2006/relationships/hyperlink" Target="http://abs.twimg.com/images/themes/theme1/bg.png" TargetMode="External"/><Relationship Id="rId3911" Type="http://schemas.openxmlformats.org/officeDocument/2006/relationships/hyperlink" Target="http://pbs.twimg.com/profile_images/1215000753502330880/uShLSXCo_normal.jpg" TargetMode="External"/><Relationship Id="rId5669" Type="http://schemas.openxmlformats.org/officeDocument/2006/relationships/hyperlink" Target="https://twitter.com/nourareed" TargetMode="External"/><Relationship Id="rId5876" Type="http://schemas.openxmlformats.org/officeDocument/2006/relationships/hyperlink" Target="https://twitter.com/w7ed_alshoq" TargetMode="External"/><Relationship Id="rId1115" Type="http://schemas.openxmlformats.org/officeDocument/2006/relationships/hyperlink" Target="https://pbs.twimg.com/profile_banners/1331152962/1563151527" TargetMode="External"/><Relationship Id="rId1322" Type="http://schemas.openxmlformats.org/officeDocument/2006/relationships/hyperlink" Target="https://pbs.twimg.com/profile_banners/210536735/1518588674" TargetMode="External"/><Relationship Id="rId2720" Type="http://schemas.openxmlformats.org/officeDocument/2006/relationships/hyperlink" Target="http://abs.twimg.com/images/themes/theme1/bg.png" TargetMode="External"/><Relationship Id="rId4478" Type="http://schemas.openxmlformats.org/officeDocument/2006/relationships/hyperlink" Target="http://pbs.twimg.com/profile_images/1172461634142576641/YB4k-Dae_normal.jpg" TargetMode="External"/><Relationship Id="rId5529" Type="http://schemas.openxmlformats.org/officeDocument/2006/relationships/hyperlink" Target="https://twitter.com/qatariobserver" TargetMode="External"/><Relationship Id="rId3287" Type="http://schemas.openxmlformats.org/officeDocument/2006/relationships/hyperlink" Target="http://pbs.twimg.com/profile_images/1152007835728957441/7yXZQsE7_normal.jpg" TargetMode="External"/><Relationship Id="rId4338" Type="http://schemas.openxmlformats.org/officeDocument/2006/relationships/hyperlink" Target="http://pbs.twimg.com/profile_images/1175833199999627264/XGLaYhBn_normal.jpg" TargetMode="External"/><Relationship Id="rId4685" Type="http://schemas.openxmlformats.org/officeDocument/2006/relationships/hyperlink" Target="http://pbs.twimg.com/profile_images/1169881824887066624/b5mUfGIl_normal.jpg" TargetMode="External"/><Relationship Id="rId4892" Type="http://schemas.openxmlformats.org/officeDocument/2006/relationships/hyperlink" Target="http://pbs.twimg.com/profile_images/1202479846133321728/NYGosTFi_normal.jpg" TargetMode="External"/><Relationship Id="rId5736" Type="http://schemas.openxmlformats.org/officeDocument/2006/relationships/hyperlink" Target="https://twitter.com/mari_am20" TargetMode="External"/><Relationship Id="rId5943" Type="http://schemas.openxmlformats.org/officeDocument/2006/relationships/hyperlink" Target="https://twitter.com/abdullaqat93" TargetMode="External"/><Relationship Id="rId2096" Type="http://schemas.openxmlformats.org/officeDocument/2006/relationships/hyperlink" Target="http://abs.twimg.com/images/themes/theme1/bg.png" TargetMode="External"/><Relationship Id="rId3494" Type="http://schemas.openxmlformats.org/officeDocument/2006/relationships/hyperlink" Target="http://pbs.twimg.com/profile_images/1175619019656912896/__o_TfLn_normal.jpg" TargetMode="External"/><Relationship Id="rId4545" Type="http://schemas.openxmlformats.org/officeDocument/2006/relationships/hyperlink" Target="http://pbs.twimg.com/profile_images/1172938529401389057/UDNFrWq3_normal.jpg" TargetMode="External"/><Relationship Id="rId4752" Type="http://schemas.openxmlformats.org/officeDocument/2006/relationships/hyperlink" Target="http://pbs.twimg.com/profile_images/1082428525351714818/N9sNGLp9_normal.jpg" TargetMode="External"/><Relationship Id="rId5803" Type="http://schemas.openxmlformats.org/officeDocument/2006/relationships/hyperlink" Target="https://twitter.com/abbeer_69" TargetMode="External"/><Relationship Id="rId3147" Type="http://schemas.openxmlformats.org/officeDocument/2006/relationships/hyperlink" Target="http://pbs.twimg.com/profile_images/1210397002154070016/TissTh4k_normal.jpg" TargetMode="External"/><Relationship Id="rId3354" Type="http://schemas.openxmlformats.org/officeDocument/2006/relationships/hyperlink" Target="http://pbs.twimg.com/profile_images/1092200572302909441/loVxRdEn_normal.jpg" TargetMode="External"/><Relationship Id="rId3561" Type="http://schemas.openxmlformats.org/officeDocument/2006/relationships/hyperlink" Target="http://pbs.twimg.com/profile_images/1074876523793006593/0BafPyHf_normal.jpg" TargetMode="External"/><Relationship Id="rId4405" Type="http://schemas.openxmlformats.org/officeDocument/2006/relationships/hyperlink" Target="http://pbs.twimg.com/profile_images/1218127746536177664/jRVUJ-Z5_normal.jpg" TargetMode="External"/><Relationship Id="rId4612" Type="http://schemas.openxmlformats.org/officeDocument/2006/relationships/hyperlink" Target="http://abs.twimg.com/sticky/default_profile_images/default_profile_normal.png" TargetMode="External"/><Relationship Id="rId275" Type="http://schemas.openxmlformats.org/officeDocument/2006/relationships/hyperlink" Target="https://t.co/6VEYqk5ydt" TargetMode="External"/><Relationship Id="rId482" Type="http://schemas.openxmlformats.org/officeDocument/2006/relationships/hyperlink" Target="https://pbs.twimg.com/profile_banners/181714666/1379982270" TargetMode="External"/><Relationship Id="rId2163" Type="http://schemas.openxmlformats.org/officeDocument/2006/relationships/hyperlink" Target="http://abs.twimg.com/images/themes/theme1/bg.png" TargetMode="External"/><Relationship Id="rId2370" Type="http://schemas.openxmlformats.org/officeDocument/2006/relationships/hyperlink" Target="http://abs.twimg.com/images/themes/theme9/bg.gif" TargetMode="External"/><Relationship Id="rId3007" Type="http://schemas.openxmlformats.org/officeDocument/2006/relationships/hyperlink" Target="http://pbs.twimg.com/profile_images/874769669244284928/vKnNV2cW_normal.jpg" TargetMode="External"/><Relationship Id="rId3214" Type="http://schemas.openxmlformats.org/officeDocument/2006/relationships/hyperlink" Target="http://pbs.twimg.com/profile_images/1203663209925955584/nMSwqtZ2_normal.jpg" TargetMode="External"/><Relationship Id="rId3421" Type="http://schemas.openxmlformats.org/officeDocument/2006/relationships/hyperlink" Target="http://pbs.twimg.com/profile_images/1146653496357326848/_vgXCPzM_normal.jpg" TargetMode="External"/><Relationship Id="rId6577" Type="http://schemas.openxmlformats.org/officeDocument/2006/relationships/hyperlink" Target="https://twitter.com/saleh_obaidli" TargetMode="External"/><Relationship Id="rId6784" Type="http://schemas.openxmlformats.org/officeDocument/2006/relationships/hyperlink" Target="https://twitter.com/aljazi4" TargetMode="External"/><Relationship Id="rId135" Type="http://schemas.openxmlformats.org/officeDocument/2006/relationships/hyperlink" Target="https://t.co/bijXVWgGXu" TargetMode="External"/><Relationship Id="rId342" Type="http://schemas.openxmlformats.org/officeDocument/2006/relationships/hyperlink" Target="https://pbs.twimg.com/profile_banners/131640319/1500421356" TargetMode="External"/><Relationship Id="rId2023" Type="http://schemas.openxmlformats.org/officeDocument/2006/relationships/hyperlink" Target="http://abs.twimg.com/images/themes/theme1/bg.png" TargetMode="External"/><Relationship Id="rId2230" Type="http://schemas.openxmlformats.org/officeDocument/2006/relationships/hyperlink" Target="http://abs.twimg.com/images/themes/theme1/bg.png" TargetMode="External"/><Relationship Id="rId5179" Type="http://schemas.openxmlformats.org/officeDocument/2006/relationships/hyperlink" Target="https://twitter.com/abdallahhagri" TargetMode="External"/><Relationship Id="rId5386" Type="http://schemas.openxmlformats.org/officeDocument/2006/relationships/hyperlink" Target="https://twitter.com/dqrogpemn3bwuyk" TargetMode="External"/><Relationship Id="rId5593" Type="http://schemas.openxmlformats.org/officeDocument/2006/relationships/hyperlink" Target="https://twitter.com/_____aldanah" TargetMode="External"/><Relationship Id="rId6437" Type="http://schemas.openxmlformats.org/officeDocument/2006/relationships/hyperlink" Target="https://twitter.com/qattaq11" TargetMode="External"/><Relationship Id="rId6644" Type="http://schemas.openxmlformats.org/officeDocument/2006/relationships/hyperlink" Target="https://twitter.com/itsmohama" TargetMode="External"/><Relationship Id="rId202" Type="http://schemas.openxmlformats.org/officeDocument/2006/relationships/hyperlink" Target="https://t.co/CTrCwauNLp" TargetMode="External"/><Relationship Id="rId4195" Type="http://schemas.openxmlformats.org/officeDocument/2006/relationships/hyperlink" Target="http://pbs.twimg.com/profile_images/1222523805089792001/tQNJQ8Us_normal.jpg" TargetMode="External"/><Relationship Id="rId5039" Type="http://schemas.openxmlformats.org/officeDocument/2006/relationships/hyperlink" Target="https://twitter.com/eg6ri" TargetMode="External"/><Relationship Id="rId5246" Type="http://schemas.openxmlformats.org/officeDocument/2006/relationships/hyperlink" Target="https://twitter.com/_alsnafeah_" TargetMode="External"/><Relationship Id="rId5453" Type="http://schemas.openxmlformats.org/officeDocument/2006/relationships/hyperlink" Target="https://twitter.com/eslagente" TargetMode="External"/><Relationship Id="rId6504" Type="http://schemas.openxmlformats.org/officeDocument/2006/relationships/hyperlink" Target="https://twitter.com/shdarani" TargetMode="External"/><Relationship Id="rId6851" Type="http://schemas.openxmlformats.org/officeDocument/2006/relationships/hyperlink" Target="https://twitter.com/1ebm1" TargetMode="External"/><Relationship Id="rId1789" Type="http://schemas.openxmlformats.org/officeDocument/2006/relationships/hyperlink" Target="https://pbs.twimg.com/profile_banners/522396229/1531917953" TargetMode="External"/><Relationship Id="rId1996" Type="http://schemas.openxmlformats.org/officeDocument/2006/relationships/hyperlink" Target="http://abs.twimg.com/images/themes/theme1/bg.png" TargetMode="External"/><Relationship Id="rId4055" Type="http://schemas.openxmlformats.org/officeDocument/2006/relationships/hyperlink" Target="http://pbs.twimg.com/profile_images/489344498573398016/q6LpM8JI_normal.jpeg" TargetMode="External"/><Relationship Id="rId4262" Type="http://schemas.openxmlformats.org/officeDocument/2006/relationships/hyperlink" Target="http://pbs.twimg.com/profile_images/1167378046833299456/bfoCzNrh_normal.jpg" TargetMode="External"/><Relationship Id="rId5106" Type="http://schemas.openxmlformats.org/officeDocument/2006/relationships/hyperlink" Target="https://twitter.com/almaha_qatar83" TargetMode="External"/><Relationship Id="rId5660" Type="http://schemas.openxmlformats.org/officeDocument/2006/relationships/hyperlink" Target="https://twitter.com/yayletsdie" TargetMode="External"/><Relationship Id="rId6711" Type="http://schemas.openxmlformats.org/officeDocument/2006/relationships/hyperlink" Target="https://twitter.com/111111_bayan" TargetMode="External"/><Relationship Id="rId1649" Type="http://schemas.openxmlformats.org/officeDocument/2006/relationships/hyperlink" Target="https://pbs.twimg.com/profile_banners/2402890387/1520455733" TargetMode="External"/><Relationship Id="rId1856" Type="http://schemas.openxmlformats.org/officeDocument/2006/relationships/hyperlink" Target="http://abs.twimg.com/images/themes/theme1/bg.png" TargetMode="External"/><Relationship Id="rId2907" Type="http://schemas.openxmlformats.org/officeDocument/2006/relationships/hyperlink" Target="http://abs.twimg.com/images/themes/theme1/bg.png" TargetMode="External"/><Relationship Id="rId3071" Type="http://schemas.openxmlformats.org/officeDocument/2006/relationships/hyperlink" Target="http://pbs.twimg.com/profile_images/494062695994245120/6qhChuPc_normal.jpeg" TargetMode="External"/><Relationship Id="rId5313" Type="http://schemas.openxmlformats.org/officeDocument/2006/relationships/hyperlink" Target="https://twitter.com/thenorthpearl" TargetMode="External"/><Relationship Id="rId5520" Type="http://schemas.openxmlformats.org/officeDocument/2006/relationships/hyperlink" Target="https://twitter.com/ali211112" TargetMode="External"/><Relationship Id="rId1509" Type="http://schemas.openxmlformats.org/officeDocument/2006/relationships/hyperlink" Target="https://pbs.twimg.com/profile_banners/335590642/1496343610" TargetMode="External"/><Relationship Id="rId1716" Type="http://schemas.openxmlformats.org/officeDocument/2006/relationships/hyperlink" Target="https://pbs.twimg.com/profile_banners/1244726077/1427581872" TargetMode="External"/><Relationship Id="rId1923" Type="http://schemas.openxmlformats.org/officeDocument/2006/relationships/hyperlink" Target="http://abs.twimg.com/images/themes/theme15/bg.png" TargetMode="External"/><Relationship Id="rId4122" Type="http://schemas.openxmlformats.org/officeDocument/2006/relationships/hyperlink" Target="http://pbs.twimg.com/profile_images/1194253979938705413/pKuY48GE_normal.jpg" TargetMode="External"/><Relationship Id="rId3888" Type="http://schemas.openxmlformats.org/officeDocument/2006/relationships/hyperlink" Target="http://pbs.twimg.com/profile_images/532185057130463232/uz71U2z7_normal.jpeg" TargetMode="External"/><Relationship Id="rId4939" Type="http://schemas.openxmlformats.org/officeDocument/2006/relationships/hyperlink" Target="https://twitter.com/marzoqi_w" TargetMode="External"/><Relationship Id="rId6087" Type="http://schemas.openxmlformats.org/officeDocument/2006/relationships/hyperlink" Target="https://twitter.com/2alifar" TargetMode="External"/><Relationship Id="rId6294" Type="http://schemas.openxmlformats.org/officeDocument/2006/relationships/hyperlink" Target="https://twitter.com/qtr3322q" TargetMode="External"/><Relationship Id="rId2697" Type="http://schemas.openxmlformats.org/officeDocument/2006/relationships/hyperlink" Target="http://abs.twimg.com/images/themes/theme1/bg.png" TargetMode="External"/><Relationship Id="rId3748" Type="http://schemas.openxmlformats.org/officeDocument/2006/relationships/hyperlink" Target="http://pbs.twimg.com/profile_images/1056152894536380416/zJan377s_normal.jpg" TargetMode="External"/><Relationship Id="rId6154" Type="http://schemas.openxmlformats.org/officeDocument/2006/relationships/hyperlink" Target="https://twitter.com/mrs_f6amy" TargetMode="External"/><Relationship Id="rId6361" Type="http://schemas.openxmlformats.org/officeDocument/2006/relationships/hyperlink" Target="https://twitter.com/motab3____" TargetMode="External"/><Relationship Id="rId669" Type="http://schemas.openxmlformats.org/officeDocument/2006/relationships/hyperlink" Target="https://pbs.twimg.com/profile_banners/810340628194324481/1528200186" TargetMode="External"/><Relationship Id="rId876" Type="http://schemas.openxmlformats.org/officeDocument/2006/relationships/hyperlink" Target="https://pbs.twimg.com/profile_banners/1165233752697712641/1575491146" TargetMode="External"/><Relationship Id="rId1299" Type="http://schemas.openxmlformats.org/officeDocument/2006/relationships/hyperlink" Target="https://pbs.twimg.com/profile_banners/1182583260137869312/1570785425" TargetMode="External"/><Relationship Id="rId2557" Type="http://schemas.openxmlformats.org/officeDocument/2006/relationships/hyperlink" Target="http://abs.twimg.com/images/themes/theme9/bg.gif" TargetMode="External"/><Relationship Id="rId3608" Type="http://schemas.openxmlformats.org/officeDocument/2006/relationships/hyperlink" Target="http://pbs.twimg.com/profile_images/950849987159699458/3c8SB13x_normal.jpg" TargetMode="External"/><Relationship Id="rId3955" Type="http://schemas.openxmlformats.org/officeDocument/2006/relationships/hyperlink" Target="http://pbs.twimg.com/profile_images/1205272794512142336/0_YH23uJ_normal.jpg" TargetMode="External"/><Relationship Id="rId5170" Type="http://schemas.openxmlformats.org/officeDocument/2006/relationships/hyperlink" Target="https://twitter.com/bo_ibrahim79" TargetMode="External"/><Relationship Id="rId6014" Type="http://schemas.openxmlformats.org/officeDocument/2006/relationships/hyperlink" Target="https://twitter.com/a1khalifah" TargetMode="External"/><Relationship Id="rId6221" Type="http://schemas.openxmlformats.org/officeDocument/2006/relationships/hyperlink" Target="https://twitter.com/angryfalasteeni" TargetMode="External"/><Relationship Id="rId529" Type="http://schemas.openxmlformats.org/officeDocument/2006/relationships/hyperlink" Target="https://pbs.twimg.com/profile_banners/920885993380618240/1577547030" TargetMode="External"/><Relationship Id="rId736" Type="http://schemas.openxmlformats.org/officeDocument/2006/relationships/hyperlink" Target="https://pbs.twimg.com/profile_banners/525477795/1482055451" TargetMode="External"/><Relationship Id="rId1159" Type="http://schemas.openxmlformats.org/officeDocument/2006/relationships/hyperlink" Target="https://pbs.twimg.com/profile_banners/1429588855/1578757664" TargetMode="External"/><Relationship Id="rId1366" Type="http://schemas.openxmlformats.org/officeDocument/2006/relationships/hyperlink" Target="https://pbs.twimg.com/profile_banners/588193634/1572016948" TargetMode="External"/><Relationship Id="rId2417" Type="http://schemas.openxmlformats.org/officeDocument/2006/relationships/hyperlink" Target="http://abs.twimg.com/images/themes/theme1/bg.png" TargetMode="External"/><Relationship Id="rId2764" Type="http://schemas.openxmlformats.org/officeDocument/2006/relationships/hyperlink" Target="http://abs.twimg.com/images/themes/theme7/bg.gif" TargetMode="External"/><Relationship Id="rId2971" Type="http://schemas.openxmlformats.org/officeDocument/2006/relationships/hyperlink" Target="http://abs.twimg.com/images/themes/theme1/bg.png" TargetMode="External"/><Relationship Id="rId3815" Type="http://schemas.openxmlformats.org/officeDocument/2006/relationships/hyperlink" Target="http://pbs.twimg.com/profile_images/1212714706319953920/rZN9d5dr_normal.jpg" TargetMode="External"/><Relationship Id="rId5030" Type="http://schemas.openxmlformats.org/officeDocument/2006/relationships/hyperlink" Target="https://twitter.com/dhabia_qtr" TargetMode="External"/><Relationship Id="rId943" Type="http://schemas.openxmlformats.org/officeDocument/2006/relationships/hyperlink" Target="https://pbs.twimg.com/profile_banners/723358476/1432475056" TargetMode="External"/><Relationship Id="rId1019" Type="http://schemas.openxmlformats.org/officeDocument/2006/relationships/hyperlink" Target="https://pbs.twimg.com/profile_banners/3013590302/1573925792" TargetMode="External"/><Relationship Id="rId1573" Type="http://schemas.openxmlformats.org/officeDocument/2006/relationships/hyperlink" Target="https://pbs.twimg.com/profile_banners/2399862962/1571002789" TargetMode="External"/><Relationship Id="rId1780" Type="http://schemas.openxmlformats.org/officeDocument/2006/relationships/hyperlink" Target="https://pbs.twimg.com/profile_banners/1208801889023741952/1577892560" TargetMode="External"/><Relationship Id="rId2624" Type="http://schemas.openxmlformats.org/officeDocument/2006/relationships/hyperlink" Target="http://abs.twimg.com/images/themes/theme1/bg.png" TargetMode="External"/><Relationship Id="rId2831" Type="http://schemas.openxmlformats.org/officeDocument/2006/relationships/hyperlink" Target="http://abs.twimg.com/images/themes/theme1/bg.png" TargetMode="External"/><Relationship Id="rId5987" Type="http://schemas.openxmlformats.org/officeDocument/2006/relationships/hyperlink" Target="https://twitter.com/hotshawrma" TargetMode="External"/><Relationship Id="rId72" Type="http://schemas.openxmlformats.org/officeDocument/2006/relationships/hyperlink" Target="https://t.co/hQASkIx6bO" TargetMode="External"/><Relationship Id="rId803" Type="http://schemas.openxmlformats.org/officeDocument/2006/relationships/hyperlink" Target="https://pbs.twimg.com/profile_banners/1174772675148963841/1580471995" TargetMode="External"/><Relationship Id="rId1226" Type="http://schemas.openxmlformats.org/officeDocument/2006/relationships/hyperlink" Target="https://pbs.twimg.com/profile_banners/1149794680982384640/1562967536" TargetMode="External"/><Relationship Id="rId1433" Type="http://schemas.openxmlformats.org/officeDocument/2006/relationships/hyperlink" Target="https://pbs.twimg.com/profile_banners/4761977596/1498049722" TargetMode="External"/><Relationship Id="rId1640" Type="http://schemas.openxmlformats.org/officeDocument/2006/relationships/hyperlink" Target="https://pbs.twimg.com/profile_banners/814095242/1484975073" TargetMode="External"/><Relationship Id="rId4589" Type="http://schemas.openxmlformats.org/officeDocument/2006/relationships/hyperlink" Target="http://pbs.twimg.com/profile_images/444057483137388546/TgNVbA_g_normal.jpeg" TargetMode="External"/><Relationship Id="rId4796" Type="http://schemas.openxmlformats.org/officeDocument/2006/relationships/hyperlink" Target="http://pbs.twimg.com/profile_images/1145428189910622208/O8vpng_c_normal.jpg" TargetMode="External"/><Relationship Id="rId5847" Type="http://schemas.openxmlformats.org/officeDocument/2006/relationships/hyperlink" Target="https://twitter.com/meemaa__26" TargetMode="External"/><Relationship Id="rId1500" Type="http://schemas.openxmlformats.org/officeDocument/2006/relationships/hyperlink" Target="https://pbs.twimg.com/profile_banners/1002040223247884289/1576621227" TargetMode="External"/><Relationship Id="rId3398" Type="http://schemas.openxmlformats.org/officeDocument/2006/relationships/hyperlink" Target="http://abs.twimg.com/sticky/default_profile_images/default_profile_normal.png" TargetMode="External"/><Relationship Id="rId4449" Type="http://schemas.openxmlformats.org/officeDocument/2006/relationships/hyperlink" Target="http://pbs.twimg.com/profile_images/1211566568980787201/TUDyn1Or_normal.jpg" TargetMode="External"/><Relationship Id="rId4656" Type="http://schemas.openxmlformats.org/officeDocument/2006/relationships/hyperlink" Target="http://pbs.twimg.com/profile_images/963417038424338432/QLEscM-j_normal.jpg" TargetMode="External"/><Relationship Id="rId4863" Type="http://schemas.openxmlformats.org/officeDocument/2006/relationships/hyperlink" Target="http://pbs.twimg.com/profile_images/979136687774273536/krhg9rC7_normal.jpg" TargetMode="External"/><Relationship Id="rId5707" Type="http://schemas.openxmlformats.org/officeDocument/2006/relationships/hyperlink" Target="https://twitter.com/newdawn404" TargetMode="External"/><Relationship Id="rId5914" Type="http://schemas.openxmlformats.org/officeDocument/2006/relationships/hyperlink" Target="https://twitter.com/leq6ry" TargetMode="External"/><Relationship Id="rId3258" Type="http://schemas.openxmlformats.org/officeDocument/2006/relationships/hyperlink" Target="http://pbs.twimg.com/profile_images/1015302269141639168/46Lf2Rz9_normal.jpg" TargetMode="External"/><Relationship Id="rId3465" Type="http://schemas.openxmlformats.org/officeDocument/2006/relationships/hyperlink" Target="http://pbs.twimg.com/profile_images/1102502029447041024/jnmvuh50_normal.jpg" TargetMode="External"/><Relationship Id="rId3672" Type="http://schemas.openxmlformats.org/officeDocument/2006/relationships/hyperlink" Target="http://pbs.twimg.com/profile_images/1032670908127830018/KF1xndYU_normal.jpg" TargetMode="External"/><Relationship Id="rId4309" Type="http://schemas.openxmlformats.org/officeDocument/2006/relationships/hyperlink" Target="http://pbs.twimg.com/profile_images/1157607065990369280/qVtzLVlG_normal.jpg" TargetMode="External"/><Relationship Id="rId4516" Type="http://schemas.openxmlformats.org/officeDocument/2006/relationships/hyperlink" Target="http://abs.twimg.com/sticky/default_profile_images/default_profile_normal.png" TargetMode="External"/><Relationship Id="rId4723" Type="http://schemas.openxmlformats.org/officeDocument/2006/relationships/hyperlink" Target="http://pbs.twimg.com/profile_images/1176601125333680131/kDDzkNOs_normal.jpg" TargetMode="External"/><Relationship Id="rId179" Type="http://schemas.openxmlformats.org/officeDocument/2006/relationships/hyperlink" Target="https://t.co/uvLncEBIxx" TargetMode="External"/><Relationship Id="rId386" Type="http://schemas.openxmlformats.org/officeDocument/2006/relationships/hyperlink" Target="https://pbs.twimg.com/profile_banners/519791826/1478364483" TargetMode="External"/><Relationship Id="rId593" Type="http://schemas.openxmlformats.org/officeDocument/2006/relationships/hyperlink" Target="https://pbs.twimg.com/profile_banners/3246230106/1496971006" TargetMode="External"/><Relationship Id="rId2067" Type="http://schemas.openxmlformats.org/officeDocument/2006/relationships/hyperlink" Target="http://abs.twimg.com/images/themes/theme1/bg.png" TargetMode="External"/><Relationship Id="rId2274" Type="http://schemas.openxmlformats.org/officeDocument/2006/relationships/hyperlink" Target="http://abs.twimg.com/images/themes/theme1/bg.png" TargetMode="External"/><Relationship Id="rId2481" Type="http://schemas.openxmlformats.org/officeDocument/2006/relationships/hyperlink" Target="http://abs.twimg.com/images/themes/theme11/bg.gif" TargetMode="External"/><Relationship Id="rId3118" Type="http://schemas.openxmlformats.org/officeDocument/2006/relationships/hyperlink" Target="http://pbs.twimg.com/profile_images/1168249134727540737/nrR5Fo0J_normal.jpg" TargetMode="External"/><Relationship Id="rId3325" Type="http://schemas.openxmlformats.org/officeDocument/2006/relationships/hyperlink" Target="http://pbs.twimg.com/profile_images/1168942158440796163/TH5eMo1u_normal.jpg" TargetMode="External"/><Relationship Id="rId3532" Type="http://schemas.openxmlformats.org/officeDocument/2006/relationships/hyperlink" Target="http://pbs.twimg.com/profile_images/1207055304258658304/BLS_MxGI_normal.jpg" TargetMode="External"/><Relationship Id="rId4930" Type="http://schemas.openxmlformats.org/officeDocument/2006/relationships/hyperlink" Target="https://twitter.com/jassimasheer_" TargetMode="External"/><Relationship Id="rId6688" Type="http://schemas.openxmlformats.org/officeDocument/2006/relationships/hyperlink" Target="https://twitter.com/__crazyeyes" TargetMode="External"/><Relationship Id="rId246" Type="http://schemas.openxmlformats.org/officeDocument/2006/relationships/hyperlink" Target="https://t.co/ngBsq4bwib" TargetMode="External"/><Relationship Id="rId453" Type="http://schemas.openxmlformats.org/officeDocument/2006/relationships/hyperlink" Target="https://pbs.twimg.com/profile_banners/536501937/1496010279" TargetMode="External"/><Relationship Id="rId660" Type="http://schemas.openxmlformats.org/officeDocument/2006/relationships/hyperlink" Target="https://pbs.twimg.com/profile_banners/860812982967783424/1494069821" TargetMode="External"/><Relationship Id="rId1083" Type="http://schemas.openxmlformats.org/officeDocument/2006/relationships/hyperlink" Target="https://pbs.twimg.com/profile_banners/378443636/1525856635" TargetMode="External"/><Relationship Id="rId1290" Type="http://schemas.openxmlformats.org/officeDocument/2006/relationships/hyperlink" Target="https://pbs.twimg.com/profile_banners/3162982495/1576847741" TargetMode="External"/><Relationship Id="rId2134" Type="http://schemas.openxmlformats.org/officeDocument/2006/relationships/hyperlink" Target="http://abs.twimg.com/images/themes/theme1/bg.png" TargetMode="External"/><Relationship Id="rId2341" Type="http://schemas.openxmlformats.org/officeDocument/2006/relationships/hyperlink" Target="http://abs.twimg.com/images/themes/theme1/bg.png" TargetMode="External"/><Relationship Id="rId5497" Type="http://schemas.openxmlformats.org/officeDocument/2006/relationships/hyperlink" Target="https://twitter.com/al_alqassimi" TargetMode="External"/><Relationship Id="rId6548" Type="http://schemas.openxmlformats.org/officeDocument/2006/relationships/hyperlink" Target="https://twitter.com/ralharthii_" TargetMode="External"/><Relationship Id="rId106" Type="http://schemas.openxmlformats.org/officeDocument/2006/relationships/hyperlink" Target="https://t.co/EkdWdFlMnr" TargetMode="External"/><Relationship Id="rId313" Type="http://schemas.openxmlformats.org/officeDocument/2006/relationships/hyperlink" Target="https://pbs.twimg.com/profile_banners/1154211086/1567544996" TargetMode="External"/><Relationship Id="rId1150" Type="http://schemas.openxmlformats.org/officeDocument/2006/relationships/hyperlink" Target="https://pbs.twimg.com/profile_banners/880755718122487809/1500060634" TargetMode="External"/><Relationship Id="rId4099" Type="http://schemas.openxmlformats.org/officeDocument/2006/relationships/hyperlink" Target="http://pbs.twimg.com/profile_images/1211316556006854659/ACllzZVI_normal.jpg" TargetMode="External"/><Relationship Id="rId5357" Type="http://schemas.openxmlformats.org/officeDocument/2006/relationships/hyperlink" Target="https://twitter.com/fy_e8" TargetMode="External"/><Relationship Id="rId6755" Type="http://schemas.openxmlformats.org/officeDocument/2006/relationships/hyperlink" Target="https://twitter.com/umhamad95" TargetMode="External"/><Relationship Id="rId520" Type="http://schemas.openxmlformats.org/officeDocument/2006/relationships/hyperlink" Target="https://pbs.twimg.com/profile_banners/1024132319446228992/1568024135" TargetMode="External"/><Relationship Id="rId2201" Type="http://schemas.openxmlformats.org/officeDocument/2006/relationships/hyperlink" Target="http://abs.twimg.com/images/themes/theme1/bg.png" TargetMode="External"/><Relationship Id="rId5564" Type="http://schemas.openxmlformats.org/officeDocument/2006/relationships/hyperlink" Target="https://twitter.com/aljaidah" TargetMode="External"/><Relationship Id="rId5771" Type="http://schemas.openxmlformats.org/officeDocument/2006/relationships/hyperlink" Target="https://twitter.com/e2aa2e" TargetMode="External"/><Relationship Id="rId6408" Type="http://schemas.openxmlformats.org/officeDocument/2006/relationships/hyperlink" Target="https://twitter.com/bojassim1976" TargetMode="External"/><Relationship Id="rId6615" Type="http://schemas.openxmlformats.org/officeDocument/2006/relationships/hyperlink" Target="https://twitter.com/medad_alqalam" TargetMode="External"/><Relationship Id="rId6822" Type="http://schemas.openxmlformats.org/officeDocument/2006/relationships/hyperlink" Target="https://twitter.com/alomrra7al" TargetMode="External"/><Relationship Id="rId1010" Type="http://schemas.openxmlformats.org/officeDocument/2006/relationships/hyperlink" Target="https://pbs.twimg.com/profile_banners/264983613/1520842086" TargetMode="External"/><Relationship Id="rId1967" Type="http://schemas.openxmlformats.org/officeDocument/2006/relationships/hyperlink" Target="http://abs.twimg.com/images/themes/theme1/bg.png" TargetMode="External"/><Relationship Id="rId4166" Type="http://schemas.openxmlformats.org/officeDocument/2006/relationships/hyperlink" Target="http://pbs.twimg.com/profile_images/1223667139992805377/-NTKQSvi_normal.jpg" TargetMode="External"/><Relationship Id="rId4373" Type="http://schemas.openxmlformats.org/officeDocument/2006/relationships/hyperlink" Target="http://pbs.twimg.com/profile_images/919139923495673856/Ilkb_MFq_normal.jpg" TargetMode="External"/><Relationship Id="rId4580" Type="http://schemas.openxmlformats.org/officeDocument/2006/relationships/hyperlink" Target="http://pbs.twimg.com/profile_images/1139659634418049024/eZtZVzq2_normal.jpg" TargetMode="External"/><Relationship Id="rId5217" Type="http://schemas.openxmlformats.org/officeDocument/2006/relationships/hyperlink" Target="https://twitter.com/katarci1990" TargetMode="External"/><Relationship Id="rId5424" Type="http://schemas.openxmlformats.org/officeDocument/2006/relationships/hyperlink" Target="https://twitter.com/qtr_boali" TargetMode="External"/><Relationship Id="rId5631" Type="http://schemas.openxmlformats.org/officeDocument/2006/relationships/hyperlink" Target="https://twitter.com/aldosari_eng" TargetMode="External"/><Relationship Id="rId4026" Type="http://schemas.openxmlformats.org/officeDocument/2006/relationships/hyperlink" Target="http://pbs.twimg.com/profile_images/1158123840037367808/qakJ5KuH_normal.jpg" TargetMode="External"/><Relationship Id="rId4440" Type="http://schemas.openxmlformats.org/officeDocument/2006/relationships/hyperlink" Target="http://pbs.twimg.com/profile_images/1177371920045629440/Klcuc2SH_normal.jpg" TargetMode="External"/><Relationship Id="rId3042" Type="http://schemas.openxmlformats.org/officeDocument/2006/relationships/hyperlink" Target="http://pbs.twimg.com/profile_images/1011518750573465601/TFxzfe8a_normal.jpg" TargetMode="External"/><Relationship Id="rId6198" Type="http://schemas.openxmlformats.org/officeDocument/2006/relationships/hyperlink" Target="https://twitter.com/k7eelan_qtr" TargetMode="External"/><Relationship Id="rId6265" Type="http://schemas.openxmlformats.org/officeDocument/2006/relationships/hyperlink" Target="https://twitter.com/qtrrr__" TargetMode="External"/><Relationship Id="rId3859" Type="http://schemas.openxmlformats.org/officeDocument/2006/relationships/hyperlink" Target="http://pbs.twimg.com/profile_images/1220981616689938433/FuNdHEiN_normal.jpg" TargetMode="External"/><Relationship Id="rId5281" Type="http://schemas.openxmlformats.org/officeDocument/2006/relationships/hyperlink" Target="https://twitter.com/fatooom_37" TargetMode="External"/><Relationship Id="rId2875" Type="http://schemas.openxmlformats.org/officeDocument/2006/relationships/hyperlink" Target="http://abs.twimg.com/images/themes/theme1/bg.png" TargetMode="External"/><Relationship Id="rId3926" Type="http://schemas.openxmlformats.org/officeDocument/2006/relationships/hyperlink" Target="http://pbs.twimg.com/profile_images/1221868799068078081/VhKS8mq-_normal.jpg" TargetMode="External"/><Relationship Id="rId6332" Type="http://schemas.openxmlformats.org/officeDocument/2006/relationships/hyperlink" Target="https://twitter.com/star1971q" TargetMode="External"/><Relationship Id="rId847" Type="http://schemas.openxmlformats.org/officeDocument/2006/relationships/hyperlink" Target="https://pbs.twimg.com/profile_banners/397548801/1554907361" TargetMode="External"/><Relationship Id="rId1477" Type="http://schemas.openxmlformats.org/officeDocument/2006/relationships/hyperlink" Target="https://pbs.twimg.com/profile_banners/881650985768067073/1560313509" TargetMode="External"/><Relationship Id="rId1891" Type="http://schemas.openxmlformats.org/officeDocument/2006/relationships/hyperlink" Target="http://abs.twimg.com/images/themes/theme1/bg.png" TargetMode="External"/><Relationship Id="rId2528" Type="http://schemas.openxmlformats.org/officeDocument/2006/relationships/hyperlink" Target="http://abs.twimg.com/images/themes/theme9/bg.gif" TargetMode="External"/><Relationship Id="rId2942" Type="http://schemas.openxmlformats.org/officeDocument/2006/relationships/hyperlink" Target="http://abs.twimg.com/images/themes/theme1/bg.png" TargetMode="External"/><Relationship Id="rId914" Type="http://schemas.openxmlformats.org/officeDocument/2006/relationships/hyperlink" Target="https://pbs.twimg.com/profile_banners/1193248822044049408/1573330020" TargetMode="External"/><Relationship Id="rId1544" Type="http://schemas.openxmlformats.org/officeDocument/2006/relationships/hyperlink" Target="https://pbs.twimg.com/profile_banners/875478277925683200/1503453513" TargetMode="External"/><Relationship Id="rId5001" Type="http://schemas.openxmlformats.org/officeDocument/2006/relationships/hyperlink" Target="https://twitter.com/jawalh4" TargetMode="External"/><Relationship Id="rId1611" Type="http://schemas.openxmlformats.org/officeDocument/2006/relationships/hyperlink" Target="https://pbs.twimg.com/profile_banners/1200400996670816257/1575035284" TargetMode="External"/><Relationship Id="rId4767" Type="http://schemas.openxmlformats.org/officeDocument/2006/relationships/hyperlink" Target="http://pbs.twimg.com/profile_images/873347917402308609/JjRmbizO_normal.jpg" TargetMode="External"/><Relationship Id="rId5818" Type="http://schemas.openxmlformats.org/officeDocument/2006/relationships/hyperlink" Target="https://twitter.com/3laa21_" TargetMode="External"/><Relationship Id="rId3369" Type="http://schemas.openxmlformats.org/officeDocument/2006/relationships/hyperlink" Target="http://pbs.twimg.com/profile_images/1169248539211370496/xW0KpteC_normal.jpg" TargetMode="External"/><Relationship Id="rId2385" Type="http://schemas.openxmlformats.org/officeDocument/2006/relationships/hyperlink" Target="http://abs.twimg.com/images/themes/theme4/bg.gif" TargetMode="External"/><Relationship Id="rId3783" Type="http://schemas.openxmlformats.org/officeDocument/2006/relationships/hyperlink" Target="http://pbs.twimg.com/profile_images/1206991338371190784/vHtY6DQt_normal.jpg" TargetMode="External"/><Relationship Id="rId4834" Type="http://schemas.openxmlformats.org/officeDocument/2006/relationships/hyperlink" Target="http://pbs.twimg.com/profile_images/879587285574070273/rmnNxtt4_normal.jpg" TargetMode="External"/><Relationship Id="rId357" Type="http://schemas.openxmlformats.org/officeDocument/2006/relationships/hyperlink" Target="https://pbs.twimg.com/profile_banners/4342998913/1502026957" TargetMode="External"/><Relationship Id="rId2038" Type="http://schemas.openxmlformats.org/officeDocument/2006/relationships/hyperlink" Target="http://abs.twimg.com/images/themes/theme8/bg.gif" TargetMode="External"/><Relationship Id="rId3436" Type="http://schemas.openxmlformats.org/officeDocument/2006/relationships/hyperlink" Target="http://pbs.twimg.com/profile_images/927921580398731264/ZBmQP64W_normal.jpg" TargetMode="External"/><Relationship Id="rId3850" Type="http://schemas.openxmlformats.org/officeDocument/2006/relationships/hyperlink" Target="http://pbs.twimg.com/profile_images/1101773325653721088/aR8n25mR_normal.jpg" TargetMode="External"/><Relationship Id="rId4901" Type="http://schemas.openxmlformats.org/officeDocument/2006/relationships/hyperlink" Target="http://pbs.twimg.com/profile_images/1042443379433459719/hF1jGQQQ_normal.jpg" TargetMode="External"/><Relationship Id="rId771" Type="http://schemas.openxmlformats.org/officeDocument/2006/relationships/hyperlink" Target="https://pbs.twimg.com/profile_banners/1149273423706808320/1567674453" TargetMode="External"/><Relationship Id="rId2452" Type="http://schemas.openxmlformats.org/officeDocument/2006/relationships/hyperlink" Target="http://abs.twimg.com/images/themes/theme1/bg.png" TargetMode="External"/><Relationship Id="rId3503" Type="http://schemas.openxmlformats.org/officeDocument/2006/relationships/hyperlink" Target="http://pbs.twimg.com/profile_images/1223318110469525504/LGQcSvuF_normal.jpg" TargetMode="External"/><Relationship Id="rId6659" Type="http://schemas.openxmlformats.org/officeDocument/2006/relationships/hyperlink" Target="https://twitter.com/mohammed_qq1" TargetMode="External"/><Relationship Id="rId424" Type="http://schemas.openxmlformats.org/officeDocument/2006/relationships/hyperlink" Target="https://pbs.twimg.com/profile_banners/2732325789/1577973735" TargetMode="External"/><Relationship Id="rId1054" Type="http://schemas.openxmlformats.org/officeDocument/2006/relationships/hyperlink" Target="https://pbs.twimg.com/profile_banners/1215700216713748485/1578687637" TargetMode="External"/><Relationship Id="rId2105" Type="http://schemas.openxmlformats.org/officeDocument/2006/relationships/hyperlink" Target="http://abs.twimg.com/images/themes/theme1/bg.png" TargetMode="External"/><Relationship Id="rId5675" Type="http://schemas.openxmlformats.org/officeDocument/2006/relationships/hyperlink" Target="https://twitter.com/marsalqatar" TargetMode="External"/><Relationship Id="rId6726" Type="http://schemas.openxmlformats.org/officeDocument/2006/relationships/hyperlink" Target="https://twitter.com/jay_almeer" TargetMode="External"/><Relationship Id="rId1121" Type="http://schemas.openxmlformats.org/officeDocument/2006/relationships/hyperlink" Target="https://pbs.twimg.com/profile_banners/4708453756/1487764958" TargetMode="External"/><Relationship Id="rId4277" Type="http://schemas.openxmlformats.org/officeDocument/2006/relationships/hyperlink" Target="http://pbs.twimg.com/profile_images/1151770364009209858/OXWAk3SE_normal.jpg" TargetMode="External"/><Relationship Id="rId4691" Type="http://schemas.openxmlformats.org/officeDocument/2006/relationships/hyperlink" Target="http://pbs.twimg.com/profile_images/922199823297626112/B1_vBjuS_normal.jpg" TargetMode="External"/><Relationship Id="rId5328" Type="http://schemas.openxmlformats.org/officeDocument/2006/relationships/hyperlink" Target="https://twitter.com/bohomoud007" TargetMode="External"/><Relationship Id="rId5742" Type="http://schemas.openxmlformats.org/officeDocument/2006/relationships/hyperlink" Target="https://twitter.com/rajamohammadow1" TargetMode="External"/><Relationship Id="rId3293" Type="http://schemas.openxmlformats.org/officeDocument/2006/relationships/hyperlink" Target="http://pbs.twimg.com/profile_images/1073331343931645952/_NFt-fJm_normal.jpg" TargetMode="External"/><Relationship Id="rId4344" Type="http://schemas.openxmlformats.org/officeDocument/2006/relationships/hyperlink" Target="http://pbs.twimg.com/profile_images/1223546391584223232/NihUqvwf_normal.jpg" TargetMode="External"/><Relationship Id="rId1938" Type="http://schemas.openxmlformats.org/officeDocument/2006/relationships/hyperlink" Target="http://abs.twimg.com/images/themes/theme7/bg.gif" TargetMode="External"/><Relationship Id="rId3360" Type="http://schemas.openxmlformats.org/officeDocument/2006/relationships/hyperlink" Target="http://pbs.twimg.com/profile_images/1205771426382385155/U5pyIoLr_normal.jpg" TargetMode="External"/><Relationship Id="rId281" Type="http://schemas.openxmlformats.org/officeDocument/2006/relationships/hyperlink" Target="https://t.co/iHHrXqyGPV" TargetMode="External"/><Relationship Id="rId3013" Type="http://schemas.openxmlformats.org/officeDocument/2006/relationships/hyperlink" Target="http://pbs.twimg.com/profile_images/1215386327392239616/R9dmAH1Q_normal.jpg" TargetMode="External"/><Relationship Id="rId4411" Type="http://schemas.openxmlformats.org/officeDocument/2006/relationships/hyperlink" Target="http://pbs.twimg.com/profile_images/2386704461/image_normal.jpg" TargetMode="External"/><Relationship Id="rId6169" Type="http://schemas.openxmlformats.org/officeDocument/2006/relationships/hyperlink" Target="https://twitter.com/17xxy" TargetMode="External"/><Relationship Id="rId6583" Type="http://schemas.openxmlformats.org/officeDocument/2006/relationships/hyperlink" Target="https://twitter.com/qr0009" TargetMode="External"/><Relationship Id="rId2779" Type="http://schemas.openxmlformats.org/officeDocument/2006/relationships/hyperlink" Target="http://abs.twimg.com/images/themes/theme1/bg.png" TargetMode="External"/><Relationship Id="rId5185" Type="http://schemas.openxmlformats.org/officeDocument/2006/relationships/hyperlink" Target="https://twitter.com/southnew70" TargetMode="External"/><Relationship Id="rId6236" Type="http://schemas.openxmlformats.org/officeDocument/2006/relationships/hyperlink" Target="https://twitter.com/qtr616" TargetMode="External"/><Relationship Id="rId6650" Type="http://schemas.openxmlformats.org/officeDocument/2006/relationships/hyperlink" Target="https://twitter.com/mqatardoha" TargetMode="External"/><Relationship Id="rId1795" Type="http://schemas.openxmlformats.org/officeDocument/2006/relationships/hyperlink" Target="https://pbs.twimg.com/profile_banners/2783688751/1555149442" TargetMode="External"/><Relationship Id="rId2846" Type="http://schemas.openxmlformats.org/officeDocument/2006/relationships/hyperlink" Target="http://abs.twimg.com/images/themes/theme1/bg.png" TargetMode="External"/><Relationship Id="rId5252" Type="http://schemas.openxmlformats.org/officeDocument/2006/relationships/hyperlink" Target="https://twitter.com/qatara75" TargetMode="External"/><Relationship Id="rId6303" Type="http://schemas.openxmlformats.org/officeDocument/2006/relationships/hyperlink" Target="https://twitter.com/mbt__" TargetMode="External"/><Relationship Id="rId87" Type="http://schemas.openxmlformats.org/officeDocument/2006/relationships/hyperlink" Target="https://t.co/rFwOQWa8mU" TargetMode="External"/><Relationship Id="rId818" Type="http://schemas.openxmlformats.org/officeDocument/2006/relationships/hyperlink" Target="https://pbs.twimg.com/profile_banners/2247371715/1567554771" TargetMode="External"/><Relationship Id="rId1448" Type="http://schemas.openxmlformats.org/officeDocument/2006/relationships/hyperlink" Target="https://pbs.twimg.com/profile_banners/542649397/1580245606" TargetMode="External"/><Relationship Id="rId1862" Type="http://schemas.openxmlformats.org/officeDocument/2006/relationships/hyperlink" Target="http://abs.twimg.com/images/themes/theme7/bg.gif" TargetMode="External"/><Relationship Id="rId2913" Type="http://schemas.openxmlformats.org/officeDocument/2006/relationships/hyperlink" Target="http://abs.twimg.com/images/themes/theme1/bg.png" TargetMode="External"/><Relationship Id="rId1515" Type="http://schemas.openxmlformats.org/officeDocument/2006/relationships/hyperlink" Target="https://pbs.twimg.com/profile_banners/353262359/1521201014" TargetMode="External"/><Relationship Id="rId6093" Type="http://schemas.openxmlformats.org/officeDocument/2006/relationships/hyperlink" Target="https://twitter.com/am__10x" TargetMode="External"/><Relationship Id="rId3687" Type="http://schemas.openxmlformats.org/officeDocument/2006/relationships/hyperlink" Target="http://pbs.twimg.com/profile_images/1221798143358111744/-nOYw_IR_normal.jpg" TargetMode="External"/><Relationship Id="rId4738" Type="http://schemas.openxmlformats.org/officeDocument/2006/relationships/hyperlink" Target="http://pbs.twimg.com/profile_images/1118879463385784322/cMw4R9jk_normal.jpg" TargetMode="External"/><Relationship Id="rId2289" Type="http://schemas.openxmlformats.org/officeDocument/2006/relationships/hyperlink" Target="http://abs.twimg.com/images/themes/theme1/bg.png" TargetMode="External"/><Relationship Id="rId3754" Type="http://schemas.openxmlformats.org/officeDocument/2006/relationships/hyperlink" Target="http://pbs.twimg.com/profile_images/1223568782263824384/K4DAuVlL_normal.jpg" TargetMode="External"/><Relationship Id="rId4805" Type="http://schemas.openxmlformats.org/officeDocument/2006/relationships/hyperlink" Target="http://pbs.twimg.com/profile_images/671914746644406272/Lplpyxv5_normal.jpg" TargetMode="External"/><Relationship Id="rId6160" Type="http://schemas.openxmlformats.org/officeDocument/2006/relationships/hyperlink" Target="https://twitter.com/moha46hunt" TargetMode="External"/><Relationship Id="rId675" Type="http://schemas.openxmlformats.org/officeDocument/2006/relationships/hyperlink" Target="https://pbs.twimg.com/profile_banners/4850713217/1558830233" TargetMode="External"/><Relationship Id="rId2356" Type="http://schemas.openxmlformats.org/officeDocument/2006/relationships/hyperlink" Target="http://abs.twimg.com/images/themes/theme1/bg.png" TargetMode="External"/><Relationship Id="rId2770" Type="http://schemas.openxmlformats.org/officeDocument/2006/relationships/hyperlink" Target="http://abs.twimg.com/images/themes/theme1/bg.png" TargetMode="External"/><Relationship Id="rId3407" Type="http://schemas.openxmlformats.org/officeDocument/2006/relationships/hyperlink" Target="http://pbs.twimg.com/profile_images/902902965421326337/tFuJ1TMx_normal.jpg" TargetMode="External"/><Relationship Id="rId3821" Type="http://schemas.openxmlformats.org/officeDocument/2006/relationships/hyperlink" Target="http://pbs.twimg.com/profile_images/1166109588661460997/xDxOGzqB_normal.jpg" TargetMode="External"/><Relationship Id="rId328" Type="http://schemas.openxmlformats.org/officeDocument/2006/relationships/hyperlink" Target="https://pbs.twimg.com/profile_banners/1215384534084194314/1578605695" TargetMode="External"/><Relationship Id="rId742" Type="http://schemas.openxmlformats.org/officeDocument/2006/relationships/hyperlink" Target="https://pbs.twimg.com/profile_banners/1038472379326980096/1536426195" TargetMode="External"/><Relationship Id="rId1372" Type="http://schemas.openxmlformats.org/officeDocument/2006/relationships/hyperlink" Target="https://pbs.twimg.com/profile_banners/216425850/1372641880" TargetMode="External"/><Relationship Id="rId2009" Type="http://schemas.openxmlformats.org/officeDocument/2006/relationships/hyperlink" Target="http://abs.twimg.com/images/themes/theme1/bg.png" TargetMode="External"/><Relationship Id="rId2423" Type="http://schemas.openxmlformats.org/officeDocument/2006/relationships/hyperlink" Target="http://abs.twimg.com/images/themes/theme1/bg.png" TargetMode="External"/><Relationship Id="rId5579" Type="http://schemas.openxmlformats.org/officeDocument/2006/relationships/hyperlink" Target="https://twitter.com/nilk_2" TargetMode="External"/><Relationship Id="rId1025" Type="http://schemas.openxmlformats.org/officeDocument/2006/relationships/hyperlink" Target="https://pbs.twimg.com/profile_banners/1080556461414141952/1573124599" TargetMode="External"/><Relationship Id="rId4595" Type="http://schemas.openxmlformats.org/officeDocument/2006/relationships/hyperlink" Target="http://pbs.twimg.com/profile_images/1006482607788445696/QVeELs2T_normal.jpg" TargetMode="External"/><Relationship Id="rId5646" Type="http://schemas.openxmlformats.org/officeDocument/2006/relationships/hyperlink" Target="https://twitter.com/alhammadi_hind" TargetMode="External"/><Relationship Id="rId5993" Type="http://schemas.openxmlformats.org/officeDocument/2006/relationships/hyperlink" Target="https://twitter.com/ahm93498495" TargetMode="External"/><Relationship Id="rId3197" Type="http://schemas.openxmlformats.org/officeDocument/2006/relationships/hyperlink" Target="http://pbs.twimg.com/profile_images/1034178786336677889/Tmfrys5C_normal.jpg" TargetMode="External"/><Relationship Id="rId4248" Type="http://schemas.openxmlformats.org/officeDocument/2006/relationships/hyperlink" Target="http://pbs.twimg.com/profile_images/1111356562969366529/-w_zow0L_normal.jpg" TargetMode="External"/><Relationship Id="rId4662" Type="http://schemas.openxmlformats.org/officeDocument/2006/relationships/hyperlink" Target="http://pbs.twimg.com/profile_images/1211055538374684675/i1Fn0a3a_normal.jpg" TargetMode="External"/><Relationship Id="rId5713" Type="http://schemas.openxmlformats.org/officeDocument/2006/relationships/hyperlink" Target="https://twitter.com/_itsmemz" TargetMode="External"/><Relationship Id="rId185" Type="http://schemas.openxmlformats.org/officeDocument/2006/relationships/hyperlink" Target="https://t.co/FFsmAExlRB" TargetMode="External"/><Relationship Id="rId1909" Type="http://schemas.openxmlformats.org/officeDocument/2006/relationships/hyperlink" Target="http://abs.twimg.com/images/themes/theme14/bg.gif" TargetMode="External"/><Relationship Id="rId3264" Type="http://schemas.openxmlformats.org/officeDocument/2006/relationships/hyperlink" Target="http://pbs.twimg.com/profile_images/1033307843699433472/21ocoZ_Q_normal.jpg" TargetMode="External"/><Relationship Id="rId4315" Type="http://schemas.openxmlformats.org/officeDocument/2006/relationships/hyperlink" Target="http://pbs.twimg.com/profile_images/1168732683607924736/pXULuVeC_normal.jpg" TargetMode="External"/><Relationship Id="rId2280" Type="http://schemas.openxmlformats.org/officeDocument/2006/relationships/hyperlink" Target="http://abs.twimg.com/images/themes/theme11/bg.gif" TargetMode="External"/><Relationship Id="rId3331" Type="http://schemas.openxmlformats.org/officeDocument/2006/relationships/hyperlink" Target="http://pbs.twimg.com/profile_images/446729497618837504/NBndBnzf_normal.jpeg" TargetMode="External"/><Relationship Id="rId6487" Type="http://schemas.openxmlformats.org/officeDocument/2006/relationships/hyperlink" Target="https://twitter.com/socialserverfo" TargetMode="External"/><Relationship Id="rId252" Type="http://schemas.openxmlformats.org/officeDocument/2006/relationships/hyperlink" Target="https://t.co/YdnXqqjzKh" TargetMode="External"/><Relationship Id="rId5089" Type="http://schemas.openxmlformats.org/officeDocument/2006/relationships/hyperlink" Target="https://twitter.com/sam____96" TargetMode="External"/><Relationship Id="rId6554" Type="http://schemas.openxmlformats.org/officeDocument/2006/relationships/hyperlink" Target="https://twitter.com/aseedtwit" TargetMode="External"/><Relationship Id="rId1699" Type="http://schemas.openxmlformats.org/officeDocument/2006/relationships/hyperlink" Target="https://pbs.twimg.com/profile_banners/245621068/1512130675" TargetMode="External"/><Relationship Id="rId2000" Type="http://schemas.openxmlformats.org/officeDocument/2006/relationships/hyperlink" Target="http://abs.twimg.com/images/themes/theme1/bg.png" TargetMode="External"/><Relationship Id="rId5156" Type="http://schemas.openxmlformats.org/officeDocument/2006/relationships/hyperlink" Target="https://twitter.com/rq_qatar" TargetMode="External"/><Relationship Id="rId5570" Type="http://schemas.openxmlformats.org/officeDocument/2006/relationships/hyperlink" Target="https://twitter.com/najatbntali" TargetMode="External"/><Relationship Id="rId6207" Type="http://schemas.openxmlformats.org/officeDocument/2006/relationships/hyperlink" Target="https://twitter.com/hhhhhh16541241" TargetMode="External"/><Relationship Id="rId4172" Type="http://schemas.openxmlformats.org/officeDocument/2006/relationships/hyperlink" Target="http://pbs.twimg.com/profile_images/476812191887134720/N0rT3SOi_normal.jpeg" TargetMode="External"/><Relationship Id="rId5223" Type="http://schemas.openxmlformats.org/officeDocument/2006/relationships/hyperlink" Target="https://twitter.com/eshda3wa" TargetMode="External"/><Relationship Id="rId6621" Type="http://schemas.openxmlformats.org/officeDocument/2006/relationships/hyperlink" Target="https://twitter.com/eqs8t8ddjqd3g9s" TargetMode="External"/><Relationship Id="rId1766" Type="http://schemas.openxmlformats.org/officeDocument/2006/relationships/hyperlink" Target="https://pbs.twimg.com/profile_banners/4448312361/1574568730" TargetMode="External"/><Relationship Id="rId2817" Type="http://schemas.openxmlformats.org/officeDocument/2006/relationships/hyperlink" Target="http://abs.twimg.com/images/themes/theme1/bg.png" TargetMode="External"/><Relationship Id="rId58" Type="http://schemas.openxmlformats.org/officeDocument/2006/relationships/hyperlink" Target="https://t.co/svs81VxPKx" TargetMode="External"/><Relationship Id="rId1419" Type="http://schemas.openxmlformats.org/officeDocument/2006/relationships/hyperlink" Target="https://pbs.twimg.com/profile_banners/4331102547/1548444750" TargetMode="External"/><Relationship Id="rId1833" Type="http://schemas.openxmlformats.org/officeDocument/2006/relationships/hyperlink" Target="https://pbs.twimg.com/profile_banners/1205922189037514755/1576427132" TargetMode="External"/><Relationship Id="rId4989" Type="http://schemas.openxmlformats.org/officeDocument/2006/relationships/hyperlink" Target="https://twitter.com/yjs1lybfhgcsgkj" TargetMode="External"/><Relationship Id="rId1900" Type="http://schemas.openxmlformats.org/officeDocument/2006/relationships/hyperlink" Target="http://abs.twimg.com/images/themes/theme1/bg.png" TargetMode="External"/><Relationship Id="rId3658" Type="http://schemas.openxmlformats.org/officeDocument/2006/relationships/hyperlink" Target="http://pbs.twimg.com/profile_images/1221916587554484224/pkFUuUkT_normal.jpg" TargetMode="External"/><Relationship Id="rId4709" Type="http://schemas.openxmlformats.org/officeDocument/2006/relationships/hyperlink" Target="http://pbs.twimg.com/profile_images/872228753841246208/5kjvlhC4_normal.jpg" TargetMode="External"/><Relationship Id="rId6064" Type="http://schemas.openxmlformats.org/officeDocument/2006/relationships/hyperlink" Target="https://twitter.com/almansouriy_" TargetMode="External"/><Relationship Id="rId579" Type="http://schemas.openxmlformats.org/officeDocument/2006/relationships/hyperlink" Target="https://pbs.twimg.com/profile_banners/915551792527740928/1579629336" TargetMode="External"/><Relationship Id="rId993" Type="http://schemas.openxmlformats.org/officeDocument/2006/relationships/hyperlink" Target="https://pbs.twimg.com/profile_banners/2780090951/1564569418" TargetMode="External"/><Relationship Id="rId2674" Type="http://schemas.openxmlformats.org/officeDocument/2006/relationships/hyperlink" Target="http://abs.twimg.com/images/themes/theme1/bg.png" TargetMode="External"/><Relationship Id="rId5080" Type="http://schemas.openxmlformats.org/officeDocument/2006/relationships/hyperlink" Target="https://twitter.com/pffskmibxcyho7o" TargetMode="External"/><Relationship Id="rId6131" Type="http://schemas.openxmlformats.org/officeDocument/2006/relationships/hyperlink" Target="https://twitter.com/dddhomy" TargetMode="External"/><Relationship Id="rId646" Type="http://schemas.openxmlformats.org/officeDocument/2006/relationships/hyperlink" Target="https://pbs.twimg.com/profile_banners/1212640191287939078/1577950979" TargetMode="External"/><Relationship Id="rId1276" Type="http://schemas.openxmlformats.org/officeDocument/2006/relationships/hyperlink" Target="https://pbs.twimg.com/profile_banners/1207580102172794881/1577777350" TargetMode="External"/><Relationship Id="rId2327" Type="http://schemas.openxmlformats.org/officeDocument/2006/relationships/hyperlink" Target="http://abs.twimg.com/images/themes/theme1/bg.png" TargetMode="External"/><Relationship Id="rId3725" Type="http://schemas.openxmlformats.org/officeDocument/2006/relationships/hyperlink" Target="http://pbs.twimg.com/profile_images/1140210842232864768/aqR9dIeg_normal.jpg" TargetMode="External"/><Relationship Id="rId1690" Type="http://schemas.openxmlformats.org/officeDocument/2006/relationships/hyperlink" Target="https://pbs.twimg.com/profile_banners/2189222893/1517078377" TargetMode="External"/><Relationship Id="rId2741" Type="http://schemas.openxmlformats.org/officeDocument/2006/relationships/hyperlink" Target="http://abs.twimg.com/images/themes/theme1/bg.png" TargetMode="External"/><Relationship Id="rId5897" Type="http://schemas.openxmlformats.org/officeDocument/2006/relationships/hyperlink" Target="https://twitter.com/shushet1" TargetMode="External"/><Relationship Id="rId713" Type="http://schemas.openxmlformats.org/officeDocument/2006/relationships/hyperlink" Target="https://pbs.twimg.com/profile_banners/252559751/1540230296" TargetMode="External"/><Relationship Id="rId1343" Type="http://schemas.openxmlformats.org/officeDocument/2006/relationships/hyperlink" Target="https://pbs.twimg.com/profile_banners/306891517/1551526905" TargetMode="External"/><Relationship Id="rId4499" Type="http://schemas.openxmlformats.org/officeDocument/2006/relationships/hyperlink" Target="http://pbs.twimg.com/profile_images/1059915248747057152/_vTBgek4_normal.jpg" TargetMode="External"/><Relationship Id="rId5964" Type="http://schemas.openxmlformats.org/officeDocument/2006/relationships/hyperlink" Target="https://twitter.com/saaaaalmg" TargetMode="External"/><Relationship Id="rId1410" Type="http://schemas.openxmlformats.org/officeDocument/2006/relationships/hyperlink" Target="https://pbs.twimg.com/profile_banners/247328443/1496647237" TargetMode="External"/><Relationship Id="rId4566" Type="http://schemas.openxmlformats.org/officeDocument/2006/relationships/hyperlink" Target="http://pbs.twimg.com/profile_images/1223656367715749889/BBLZtk_F_normal.jpg" TargetMode="External"/><Relationship Id="rId4980" Type="http://schemas.openxmlformats.org/officeDocument/2006/relationships/hyperlink" Target="https://twitter.com/w20p20" TargetMode="External"/><Relationship Id="rId5617" Type="http://schemas.openxmlformats.org/officeDocument/2006/relationships/hyperlink" Target="https://twitter.com/alnabets" TargetMode="External"/><Relationship Id="rId3168" Type="http://schemas.openxmlformats.org/officeDocument/2006/relationships/hyperlink" Target="http://pbs.twimg.com/profile_images/1127316807428210688/4FOue9jD_normal.jpg" TargetMode="External"/><Relationship Id="rId3582" Type="http://schemas.openxmlformats.org/officeDocument/2006/relationships/hyperlink" Target="http://pbs.twimg.com/profile_images/1096516512725323776/0GsacIT9_normal.jpg" TargetMode="External"/><Relationship Id="rId4219" Type="http://schemas.openxmlformats.org/officeDocument/2006/relationships/hyperlink" Target="http://pbs.twimg.com/profile_images/1216077299465977861/hniwhPKa_normal.jpg" TargetMode="External"/><Relationship Id="rId4633" Type="http://schemas.openxmlformats.org/officeDocument/2006/relationships/hyperlink" Target="http://pbs.twimg.com/profile_images/1191598462468546560/gIsjIaXo_normal.jpg" TargetMode="External"/><Relationship Id="rId2184" Type="http://schemas.openxmlformats.org/officeDocument/2006/relationships/hyperlink" Target="http://abs.twimg.com/images/themes/theme1/bg.png" TargetMode="External"/><Relationship Id="rId3235" Type="http://schemas.openxmlformats.org/officeDocument/2006/relationships/hyperlink" Target="http://pbs.twimg.com/profile_images/1221854652964253699/_WJeCsvP_normal.jpg" TargetMode="External"/><Relationship Id="rId156" Type="http://schemas.openxmlformats.org/officeDocument/2006/relationships/hyperlink" Target="https://t.co/Z39uydOSPz" TargetMode="External"/><Relationship Id="rId570" Type="http://schemas.openxmlformats.org/officeDocument/2006/relationships/hyperlink" Target="https://pbs.twimg.com/profile_banners/1207733706670120960/1576781891" TargetMode="External"/><Relationship Id="rId2251" Type="http://schemas.openxmlformats.org/officeDocument/2006/relationships/hyperlink" Target="http://abs.twimg.com/images/themes/theme1/bg.png" TargetMode="External"/><Relationship Id="rId3302" Type="http://schemas.openxmlformats.org/officeDocument/2006/relationships/hyperlink" Target="http://pbs.twimg.com/profile_images/1170426695947603968/CtzZ-UuG_normal.jpg" TargetMode="External"/><Relationship Id="rId4700" Type="http://schemas.openxmlformats.org/officeDocument/2006/relationships/hyperlink" Target="http://pbs.twimg.com/profile_images/1202710395426922497/6L05UU-H_normal.jpg" TargetMode="External"/><Relationship Id="rId6458" Type="http://schemas.openxmlformats.org/officeDocument/2006/relationships/hyperlink" Target="https://twitter.com/saradrama91" TargetMode="External"/><Relationship Id="rId223" Type="http://schemas.openxmlformats.org/officeDocument/2006/relationships/hyperlink" Target="https://t.co/bqa5VrcbTa" TargetMode="External"/><Relationship Id="rId6872" Type="http://schemas.openxmlformats.org/officeDocument/2006/relationships/hyperlink" Target="https://twitter.com/a_malhiya" TargetMode="External"/><Relationship Id="rId4076" Type="http://schemas.openxmlformats.org/officeDocument/2006/relationships/hyperlink" Target="http://pbs.twimg.com/profile_images/993806846308872192/WBEMtKRs_normal.jpg" TargetMode="External"/><Relationship Id="rId5474" Type="http://schemas.openxmlformats.org/officeDocument/2006/relationships/hyperlink" Target="https://twitter.com/yk5088" TargetMode="External"/><Relationship Id="rId6525" Type="http://schemas.openxmlformats.org/officeDocument/2006/relationships/hyperlink" Target="https://twitter.com/latifa_k_m" TargetMode="External"/><Relationship Id="rId4490" Type="http://schemas.openxmlformats.org/officeDocument/2006/relationships/hyperlink" Target="http://pbs.twimg.com/profile_images/1181246634631532551/0XPHJl0W_normal.jpg" TargetMode="External"/><Relationship Id="rId5127" Type="http://schemas.openxmlformats.org/officeDocument/2006/relationships/hyperlink" Target="https://twitter.com/alreemq6r" TargetMode="External"/><Relationship Id="rId5541" Type="http://schemas.openxmlformats.org/officeDocument/2006/relationships/hyperlink" Target="https://twitter.com/ppup2jpccacrkxv" TargetMode="External"/><Relationship Id="rId1737" Type="http://schemas.openxmlformats.org/officeDocument/2006/relationships/hyperlink" Target="https://pbs.twimg.com/profile_banners/1205674152373428224/1580435674" TargetMode="External"/><Relationship Id="rId3092" Type="http://schemas.openxmlformats.org/officeDocument/2006/relationships/hyperlink" Target="http://pbs.twimg.com/profile_images/1219398753045635073/yTEz66Tw_normal.jpg" TargetMode="External"/><Relationship Id="rId4143" Type="http://schemas.openxmlformats.org/officeDocument/2006/relationships/hyperlink" Target="http://pbs.twimg.com/profile_images/1202346240068870144/fzBXL7Wb_normal.jpg" TargetMode="External"/><Relationship Id="rId29" Type="http://schemas.openxmlformats.org/officeDocument/2006/relationships/hyperlink" Target="https://t.co/s3d12wVnVL" TargetMode="External"/><Relationship Id="rId4210" Type="http://schemas.openxmlformats.org/officeDocument/2006/relationships/hyperlink" Target="http://pbs.twimg.com/profile_images/1222277620437524480/eo21NP-Q_normal.jpg" TargetMode="External"/><Relationship Id="rId1804" Type="http://schemas.openxmlformats.org/officeDocument/2006/relationships/hyperlink" Target="https://pbs.twimg.com/profile_banners/2343549729/1467053366" TargetMode="External"/><Relationship Id="rId6382" Type="http://schemas.openxmlformats.org/officeDocument/2006/relationships/hyperlink" Target="https://twitter.com/mozaalabdrahman" TargetMode="External"/><Relationship Id="rId3976" Type="http://schemas.openxmlformats.org/officeDocument/2006/relationships/hyperlink" Target="http://pbs.twimg.com/profile_images/1187056933121024000/Xiv6Cjub_normal.jpg" TargetMode="External"/><Relationship Id="rId6035" Type="http://schemas.openxmlformats.org/officeDocument/2006/relationships/hyperlink" Target="https://twitter.com/l44855801" TargetMode="External"/><Relationship Id="rId897" Type="http://schemas.openxmlformats.org/officeDocument/2006/relationships/hyperlink" Target="https://pbs.twimg.com/profile_banners/1078161091694391302/1576193083" TargetMode="External"/><Relationship Id="rId2578" Type="http://schemas.openxmlformats.org/officeDocument/2006/relationships/hyperlink" Target="http://abs.twimg.com/images/themes/theme1/bg.png" TargetMode="External"/><Relationship Id="rId2992" Type="http://schemas.openxmlformats.org/officeDocument/2006/relationships/hyperlink" Target="http://pbs.twimg.com/profile_images/1168994059903541250/0-eqQQdK_normal.jpg" TargetMode="External"/><Relationship Id="rId3629" Type="http://schemas.openxmlformats.org/officeDocument/2006/relationships/hyperlink" Target="http://pbs.twimg.com/profile_images/1207757216813649922/ayNHReW__normal.jpg" TargetMode="External"/><Relationship Id="rId5051" Type="http://schemas.openxmlformats.org/officeDocument/2006/relationships/hyperlink" Target="https://twitter.com/malnaimi" TargetMode="External"/><Relationship Id="rId964" Type="http://schemas.openxmlformats.org/officeDocument/2006/relationships/hyperlink" Target="https://pbs.twimg.com/profile_banners/942651069745827841/1522387708" TargetMode="External"/><Relationship Id="rId1594" Type="http://schemas.openxmlformats.org/officeDocument/2006/relationships/hyperlink" Target="https://pbs.twimg.com/profile_banners/4734659235/1570392733" TargetMode="External"/><Relationship Id="rId2645" Type="http://schemas.openxmlformats.org/officeDocument/2006/relationships/hyperlink" Target="http://abs.twimg.com/images/themes/theme1/bg.png" TargetMode="External"/><Relationship Id="rId6102" Type="http://schemas.openxmlformats.org/officeDocument/2006/relationships/hyperlink" Target="https://twitter.com/dalal_sa21" TargetMode="External"/><Relationship Id="rId617" Type="http://schemas.openxmlformats.org/officeDocument/2006/relationships/hyperlink" Target="https://pbs.twimg.com/profile_banners/3022928845/1553854633" TargetMode="External"/><Relationship Id="rId1247" Type="http://schemas.openxmlformats.org/officeDocument/2006/relationships/hyperlink" Target="https://pbs.twimg.com/profile_banners/1684093987/1427486645" TargetMode="External"/><Relationship Id="rId1661" Type="http://schemas.openxmlformats.org/officeDocument/2006/relationships/hyperlink" Target="https://pbs.twimg.com/profile_banners/417769067/1580053046" TargetMode="External"/><Relationship Id="rId2712" Type="http://schemas.openxmlformats.org/officeDocument/2006/relationships/hyperlink" Target="http://abs.twimg.com/images/themes/theme1/bg.png" TargetMode="External"/><Relationship Id="rId5868" Type="http://schemas.openxmlformats.org/officeDocument/2006/relationships/hyperlink" Target="https://twitter.com/_ma77l" TargetMode="External"/><Relationship Id="rId1314" Type="http://schemas.openxmlformats.org/officeDocument/2006/relationships/hyperlink" Target="https://pbs.twimg.com/profile_banners/2199413450/1578642862" TargetMode="External"/><Relationship Id="rId4884" Type="http://schemas.openxmlformats.org/officeDocument/2006/relationships/hyperlink" Target="http://pbs.twimg.com/profile_images/1221768893854822400/GfQiD_hU_normal.jpg" TargetMode="External"/><Relationship Id="rId5935" Type="http://schemas.openxmlformats.org/officeDocument/2006/relationships/hyperlink" Target="https://twitter.com/1mohap" TargetMode="External"/><Relationship Id="rId3486" Type="http://schemas.openxmlformats.org/officeDocument/2006/relationships/hyperlink" Target="http://pbs.twimg.com/profile_images/1183080170145619969/BxpBEPlv_normal.jpg" TargetMode="External"/><Relationship Id="rId4537" Type="http://schemas.openxmlformats.org/officeDocument/2006/relationships/hyperlink" Target="http://pbs.twimg.com/profile_images/1215665212939960320/soZ_0UOr_normal.jpg" TargetMode="External"/><Relationship Id="rId20" Type="http://schemas.openxmlformats.org/officeDocument/2006/relationships/hyperlink" Target="https://t.co/kPAB4q7CLc" TargetMode="External"/><Relationship Id="rId2088" Type="http://schemas.openxmlformats.org/officeDocument/2006/relationships/hyperlink" Target="http://abs.twimg.com/images/themes/theme4/bg.gif" TargetMode="External"/><Relationship Id="rId3139" Type="http://schemas.openxmlformats.org/officeDocument/2006/relationships/hyperlink" Target="http://pbs.twimg.com/profile_images/1047726469663940608/JT2veRFb_normal.jpg" TargetMode="External"/><Relationship Id="rId4951" Type="http://schemas.openxmlformats.org/officeDocument/2006/relationships/hyperlink" Target="https://twitter.com/aalsulaiti63" TargetMode="External"/><Relationship Id="rId474" Type="http://schemas.openxmlformats.org/officeDocument/2006/relationships/hyperlink" Target="https://pbs.twimg.com/profile_banners/1281284322/1528120727" TargetMode="External"/><Relationship Id="rId2155" Type="http://schemas.openxmlformats.org/officeDocument/2006/relationships/hyperlink" Target="http://abs.twimg.com/images/themes/theme1/bg.png" TargetMode="External"/><Relationship Id="rId3553" Type="http://schemas.openxmlformats.org/officeDocument/2006/relationships/hyperlink" Target="http://pbs.twimg.com/profile_images/1216703344733040640/uAS4EESu_normal.jpg" TargetMode="External"/><Relationship Id="rId4604" Type="http://schemas.openxmlformats.org/officeDocument/2006/relationships/hyperlink" Target="http://pbs.twimg.com/profile_images/1176436230537584643/CHtCnxCO_normal.jpg" TargetMode="External"/><Relationship Id="rId127" Type="http://schemas.openxmlformats.org/officeDocument/2006/relationships/hyperlink" Target="https://t.co/FMkdYYVM2W" TargetMode="External"/><Relationship Id="rId3206" Type="http://schemas.openxmlformats.org/officeDocument/2006/relationships/hyperlink" Target="http://pbs.twimg.com/profile_images/1163387781986574336/2yYsnfRR_normal.jpg" TargetMode="External"/><Relationship Id="rId3620" Type="http://schemas.openxmlformats.org/officeDocument/2006/relationships/hyperlink" Target="http://pbs.twimg.com/profile_images/1100424049191211008/MrxEekOs_normal.jpg" TargetMode="External"/><Relationship Id="rId6776" Type="http://schemas.openxmlformats.org/officeDocument/2006/relationships/hyperlink" Target="https://twitter.com/abdulazizkafood" TargetMode="External"/><Relationship Id="rId541" Type="http://schemas.openxmlformats.org/officeDocument/2006/relationships/hyperlink" Target="https://pbs.twimg.com/profile_banners/1868530562/1504722446" TargetMode="External"/><Relationship Id="rId1171" Type="http://schemas.openxmlformats.org/officeDocument/2006/relationships/hyperlink" Target="https://pbs.twimg.com/profile_banners/930182819388649472/1550498138" TargetMode="External"/><Relationship Id="rId2222" Type="http://schemas.openxmlformats.org/officeDocument/2006/relationships/hyperlink" Target="http://abs.twimg.com/images/themes/theme1/bg.png" TargetMode="External"/><Relationship Id="rId5378" Type="http://schemas.openxmlformats.org/officeDocument/2006/relationships/hyperlink" Target="https://twitter.com/aldrbeal" TargetMode="External"/><Relationship Id="rId5792" Type="http://schemas.openxmlformats.org/officeDocument/2006/relationships/hyperlink" Target="https://twitter.com/saber_elgassem" TargetMode="External"/><Relationship Id="rId6429" Type="http://schemas.openxmlformats.org/officeDocument/2006/relationships/hyperlink" Target="https://twitter.com/sama_aldoha" TargetMode="External"/><Relationship Id="rId6843" Type="http://schemas.openxmlformats.org/officeDocument/2006/relationships/hyperlink" Target="https://twitter.com/_imema_" TargetMode="External"/><Relationship Id="rId1988" Type="http://schemas.openxmlformats.org/officeDocument/2006/relationships/hyperlink" Target="http://abs.twimg.com/images/themes/theme1/bg.png" TargetMode="External"/><Relationship Id="rId4394" Type="http://schemas.openxmlformats.org/officeDocument/2006/relationships/hyperlink" Target="http://pbs.twimg.com/profile_images/1188216943154814976/4y5rVND9_normal.jpg" TargetMode="External"/><Relationship Id="rId5445" Type="http://schemas.openxmlformats.org/officeDocument/2006/relationships/hyperlink" Target="https://twitter.com/shamsa_17" TargetMode="External"/><Relationship Id="rId4047" Type="http://schemas.openxmlformats.org/officeDocument/2006/relationships/hyperlink" Target="http://pbs.twimg.com/profile_images/1221471136954773505/WVoNkLQZ_normal.jpg" TargetMode="External"/><Relationship Id="rId4461" Type="http://schemas.openxmlformats.org/officeDocument/2006/relationships/hyperlink" Target="http://pbs.twimg.com/profile_images/889426431666565120/cKV3JNrk_normal.jpg" TargetMode="External"/><Relationship Id="rId5512" Type="http://schemas.openxmlformats.org/officeDocument/2006/relationships/hyperlink" Target="https://twitter.com/moftah_alkeer" TargetMode="External"/><Relationship Id="rId3063" Type="http://schemas.openxmlformats.org/officeDocument/2006/relationships/hyperlink" Target="http://pbs.twimg.com/profile_images/1220654323463606273/BIEChyii_normal.jpg" TargetMode="External"/><Relationship Id="rId4114" Type="http://schemas.openxmlformats.org/officeDocument/2006/relationships/hyperlink" Target="http://pbs.twimg.com/profile_images/1199471657921982470/3iZ-76av_normal.jpg" TargetMode="External"/><Relationship Id="rId1708" Type="http://schemas.openxmlformats.org/officeDocument/2006/relationships/hyperlink" Target="https://pbs.twimg.com/profile_banners/158704181/1568416503" TargetMode="External"/><Relationship Id="rId3130" Type="http://schemas.openxmlformats.org/officeDocument/2006/relationships/hyperlink" Target="http://pbs.twimg.com/profile_images/1209406957003689984/3w2V2kjm_normal.jpg" TargetMode="External"/><Relationship Id="rId6286" Type="http://schemas.openxmlformats.org/officeDocument/2006/relationships/hyperlink" Target="https://twitter.com/m_surour95" TargetMode="External"/><Relationship Id="rId2896" Type="http://schemas.openxmlformats.org/officeDocument/2006/relationships/hyperlink" Target="http://abs.twimg.com/images/themes/theme10/bg.gif" TargetMode="External"/><Relationship Id="rId3947" Type="http://schemas.openxmlformats.org/officeDocument/2006/relationships/hyperlink" Target="http://pbs.twimg.com/profile_images/967447562344173569/RRrms64I_normal.jpg" TargetMode="External"/><Relationship Id="rId6353" Type="http://schemas.openxmlformats.org/officeDocument/2006/relationships/hyperlink" Target="https://twitter.com/alrashdi_s" TargetMode="External"/><Relationship Id="rId868" Type="http://schemas.openxmlformats.org/officeDocument/2006/relationships/hyperlink" Target="https://pbs.twimg.com/profile_banners/885610744544284672/1524504666" TargetMode="External"/><Relationship Id="rId1498" Type="http://schemas.openxmlformats.org/officeDocument/2006/relationships/hyperlink" Target="https://pbs.twimg.com/profile_banners/940336498817355776/1513051263" TargetMode="External"/><Relationship Id="rId2549" Type="http://schemas.openxmlformats.org/officeDocument/2006/relationships/hyperlink" Target="http://abs.twimg.com/images/themes/theme1/bg.png" TargetMode="External"/><Relationship Id="rId2963" Type="http://schemas.openxmlformats.org/officeDocument/2006/relationships/hyperlink" Target="http://abs.twimg.com/images/themes/theme1/bg.png" TargetMode="External"/><Relationship Id="rId6006" Type="http://schemas.openxmlformats.org/officeDocument/2006/relationships/hyperlink" Target="https://twitter.com/simo1399" TargetMode="External"/><Relationship Id="rId6420" Type="http://schemas.openxmlformats.org/officeDocument/2006/relationships/hyperlink" Target="https://twitter.com/barho6i" TargetMode="External"/><Relationship Id="rId935" Type="http://schemas.openxmlformats.org/officeDocument/2006/relationships/hyperlink" Target="https://pbs.twimg.com/profile_banners/521686479/1546296260" TargetMode="External"/><Relationship Id="rId1565" Type="http://schemas.openxmlformats.org/officeDocument/2006/relationships/hyperlink" Target="https://pbs.twimg.com/profile_banners/992642126/1359896438" TargetMode="External"/><Relationship Id="rId2616" Type="http://schemas.openxmlformats.org/officeDocument/2006/relationships/hyperlink" Target="http://abs.twimg.com/images/themes/theme3/bg.gif" TargetMode="External"/><Relationship Id="rId5022" Type="http://schemas.openxmlformats.org/officeDocument/2006/relationships/hyperlink" Target="https://twitter.com/kdo7a" TargetMode="External"/><Relationship Id="rId1218" Type="http://schemas.openxmlformats.org/officeDocument/2006/relationships/hyperlink" Target="https://pbs.twimg.com/profile_banners/323504909/1539381735" TargetMode="External"/><Relationship Id="rId1632" Type="http://schemas.openxmlformats.org/officeDocument/2006/relationships/hyperlink" Target="https://pbs.twimg.com/profile_banners/133447880/1442227955" TargetMode="External"/><Relationship Id="rId4788" Type="http://schemas.openxmlformats.org/officeDocument/2006/relationships/hyperlink" Target="http://pbs.twimg.com/profile_images/956818063147655168/27U6sGic_normal.jpg" TargetMode="External"/><Relationship Id="rId5839" Type="http://schemas.openxmlformats.org/officeDocument/2006/relationships/hyperlink" Target="https://twitter.com/adelealdoha" TargetMode="External"/><Relationship Id="rId4855" Type="http://schemas.openxmlformats.org/officeDocument/2006/relationships/hyperlink" Target="http://pbs.twimg.com/profile_images/1223751909049348097/wx4nIKBI_normal.jpg" TargetMode="External"/><Relationship Id="rId5906" Type="http://schemas.openxmlformats.org/officeDocument/2006/relationships/hyperlink" Target="https://twitter.com/ibm9__" TargetMode="External"/><Relationship Id="rId3457" Type="http://schemas.openxmlformats.org/officeDocument/2006/relationships/hyperlink" Target="http://pbs.twimg.com/profile_images/887927900175040512/PNIvPscQ_normal.jpg" TargetMode="External"/><Relationship Id="rId3871" Type="http://schemas.openxmlformats.org/officeDocument/2006/relationships/hyperlink" Target="http://pbs.twimg.com/profile_images/1223149436018229249/thfen9bP_normal.jpg" TargetMode="External"/><Relationship Id="rId4508" Type="http://schemas.openxmlformats.org/officeDocument/2006/relationships/hyperlink" Target="http://pbs.twimg.com/profile_images/1223722084754448384/lVPs_IvP_normal.jpg" TargetMode="External"/><Relationship Id="rId4922" Type="http://schemas.openxmlformats.org/officeDocument/2006/relationships/hyperlink" Target="http://pbs.twimg.com/profile_images/1126258004670730245/0T6cK-ki_normal.jpg" TargetMode="External"/><Relationship Id="rId378" Type="http://schemas.openxmlformats.org/officeDocument/2006/relationships/hyperlink" Target="https://pbs.twimg.com/profile_banners/243003105/1362096490" TargetMode="External"/><Relationship Id="rId792" Type="http://schemas.openxmlformats.org/officeDocument/2006/relationships/hyperlink" Target="https://pbs.twimg.com/profile_banners/714064600052981760/1578836621" TargetMode="External"/><Relationship Id="rId2059" Type="http://schemas.openxmlformats.org/officeDocument/2006/relationships/hyperlink" Target="http://abs.twimg.com/images/themes/theme1/bg.png" TargetMode="External"/><Relationship Id="rId2473" Type="http://schemas.openxmlformats.org/officeDocument/2006/relationships/hyperlink" Target="http://abs.twimg.com/images/themes/theme1/bg.png" TargetMode="External"/><Relationship Id="rId3524" Type="http://schemas.openxmlformats.org/officeDocument/2006/relationships/hyperlink" Target="http://pbs.twimg.com/profile_images/1055781597906173953/7hkuHdQk_normal.jpg" TargetMode="External"/><Relationship Id="rId445" Type="http://schemas.openxmlformats.org/officeDocument/2006/relationships/hyperlink" Target="https://pbs.twimg.com/profile_banners/991991825228615685/1525472209" TargetMode="External"/><Relationship Id="rId1075" Type="http://schemas.openxmlformats.org/officeDocument/2006/relationships/hyperlink" Target="https://pbs.twimg.com/profile_banners/3128363847/1556926632" TargetMode="External"/><Relationship Id="rId2126" Type="http://schemas.openxmlformats.org/officeDocument/2006/relationships/hyperlink" Target="http://abs.twimg.com/images/themes/theme14/bg.gif" TargetMode="External"/><Relationship Id="rId2540" Type="http://schemas.openxmlformats.org/officeDocument/2006/relationships/hyperlink" Target="http://abs.twimg.com/images/themes/theme1/bg.png" TargetMode="External"/><Relationship Id="rId5696" Type="http://schemas.openxmlformats.org/officeDocument/2006/relationships/hyperlink" Target="https://twitter.com/aay821" TargetMode="External"/><Relationship Id="rId6747" Type="http://schemas.openxmlformats.org/officeDocument/2006/relationships/hyperlink" Target="https://twitter.com/ealkhater" TargetMode="External"/><Relationship Id="rId512" Type="http://schemas.openxmlformats.org/officeDocument/2006/relationships/hyperlink" Target="https://pbs.twimg.com/profile_banners/362693017/1570565684" TargetMode="External"/><Relationship Id="rId1142" Type="http://schemas.openxmlformats.org/officeDocument/2006/relationships/hyperlink" Target="https://pbs.twimg.com/profile_banners/305839427/1524119207" TargetMode="External"/><Relationship Id="rId4298" Type="http://schemas.openxmlformats.org/officeDocument/2006/relationships/hyperlink" Target="http://pbs.twimg.com/profile_images/1222559343331155970/uEuTYZPZ_normal.jpg" TargetMode="External"/><Relationship Id="rId5349" Type="http://schemas.openxmlformats.org/officeDocument/2006/relationships/hyperlink" Target="https://twitter.com/fj69513914" TargetMode="External"/><Relationship Id="rId4365" Type="http://schemas.openxmlformats.org/officeDocument/2006/relationships/hyperlink" Target="http://pbs.twimg.com/profile_images/1222523534813138944/SZMYNBXY_normal.jpg" TargetMode="External"/><Relationship Id="rId5763" Type="http://schemas.openxmlformats.org/officeDocument/2006/relationships/hyperlink" Target="https://twitter.com/hessaa59" TargetMode="External"/><Relationship Id="rId6814" Type="http://schemas.openxmlformats.org/officeDocument/2006/relationships/hyperlink" Target="https://twitter.com/79oo9_89" TargetMode="External"/><Relationship Id="rId1959" Type="http://schemas.openxmlformats.org/officeDocument/2006/relationships/hyperlink" Target="http://abs.twimg.com/images/themes/theme1/bg.png" TargetMode="External"/><Relationship Id="rId4018" Type="http://schemas.openxmlformats.org/officeDocument/2006/relationships/hyperlink" Target="http://pbs.twimg.com/profile_images/1126915119378849792/C2fRv6QA_normal.jpg" TargetMode="External"/><Relationship Id="rId5416" Type="http://schemas.openxmlformats.org/officeDocument/2006/relationships/hyperlink" Target="https://twitter.com/ibloodart" TargetMode="External"/><Relationship Id="rId5830" Type="http://schemas.openxmlformats.org/officeDocument/2006/relationships/hyperlink" Target="https://twitter.com/nooooon1440" TargetMode="External"/><Relationship Id="rId3381" Type="http://schemas.openxmlformats.org/officeDocument/2006/relationships/hyperlink" Target="http://pbs.twimg.com/profile_images/1059571611186184197/iYr5rkk2_normal.jpg" TargetMode="External"/><Relationship Id="rId4432" Type="http://schemas.openxmlformats.org/officeDocument/2006/relationships/hyperlink" Target="http://pbs.twimg.com/profile_images/924165275896856576/dtLQ8sj__normal.jpg" TargetMode="External"/><Relationship Id="rId3034" Type="http://schemas.openxmlformats.org/officeDocument/2006/relationships/hyperlink" Target="http://pbs.twimg.com/profile_images/1215153076224569344/Kui1LpSX_normal.jpg" TargetMode="External"/><Relationship Id="rId2050" Type="http://schemas.openxmlformats.org/officeDocument/2006/relationships/hyperlink" Target="http://abs.twimg.com/images/themes/theme14/bg.gif" TargetMode="External"/><Relationship Id="rId3101" Type="http://schemas.openxmlformats.org/officeDocument/2006/relationships/hyperlink" Target="http://pbs.twimg.com/profile_images/873768754819153920/uDGMnmdt_normal.jpg" TargetMode="External"/><Relationship Id="rId6257" Type="http://schemas.openxmlformats.org/officeDocument/2006/relationships/hyperlink" Target="https://twitter.com/sky06islam" TargetMode="External"/><Relationship Id="rId6671" Type="http://schemas.openxmlformats.org/officeDocument/2006/relationships/hyperlink" Target="https://twitter.com/hamadk994" TargetMode="External"/><Relationship Id="rId5273" Type="http://schemas.openxmlformats.org/officeDocument/2006/relationships/hyperlink" Target="https://twitter.com/awqafm" TargetMode="External"/><Relationship Id="rId6324" Type="http://schemas.openxmlformats.org/officeDocument/2006/relationships/hyperlink" Target="https://twitter.com/lavender_333" TargetMode="External"/><Relationship Id="rId839" Type="http://schemas.openxmlformats.org/officeDocument/2006/relationships/hyperlink" Target="https://pbs.twimg.com/profile_banners/512928305/1495724223" TargetMode="External"/><Relationship Id="rId1469" Type="http://schemas.openxmlformats.org/officeDocument/2006/relationships/hyperlink" Target="https://pbs.twimg.com/profile_banners/1006900370944081920/1553637759" TargetMode="External"/><Relationship Id="rId2867" Type="http://schemas.openxmlformats.org/officeDocument/2006/relationships/hyperlink" Target="http://abs.twimg.com/images/themes/theme14/bg.gif" TargetMode="External"/><Relationship Id="rId3918" Type="http://schemas.openxmlformats.org/officeDocument/2006/relationships/hyperlink" Target="http://pbs.twimg.com/profile_images/1082709816680828929/d6eutUQr_normal.jpg" TargetMode="External"/><Relationship Id="rId5340" Type="http://schemas.openxmlformats.org/officeDocument/2006/relationships/hyperlink" Target="https://twitter.com/abomy8" TargetMode="External"/><Relationship Id="rId1883" Type="http://schemas.openxmlformats.org/officeDocument/2006/relationships/hyperlink" Target="http://abs.twimg.com/images/themes/theme1/bg.png" TargetMode="External"/><Relationship Id="rId2934" Type="http://schemas.openxmlformats.org/officeDocument/2006/relationships/hyperlink" Target="http://abs.twimg.com/images/themes/theme1/bg.png" TargetMode="External"/><Relationship Id="rId906" Type="http://schemas.openxmlformats.org/officeDocument/2006/relationships/hyperlink" Target="https://pbs.twimg.com/profile_banners/1007952145/1579849610" TargetMode="External"/><Relationship Id="rId1536" Type="http://schemas.openxmlformats.org/officeDocument/2006/relationships/hyperlink" Target="https://pbs.twimg.com/profile_banners/1162126129404219393/1572818315" TargetMode="External"/><Relationship Id="rId1950" Type="http://schemas.openxmlformats.org/officeDocument/2006/relationships/hyperlink" Target="http://abs.twimg.com/images/themes/theme1/bg.png" TargetMode="External"/><Relationship Id="rId1603" Type="http://schemas.openxmlformats.org/officeDocument/2006/relationships/hyperlink" Target="https://pbs.twimg.com/profile_banners/934333913559953408/1577641592" TargetMode="External"/><Relationship Id="rId4759" Type="http://schemas.openxmlformats.org/officeDocument/2006/relationships/hyperlink" Target="http://pbs.twimg.com/profile_images/1009109544579067909/W_rOblhf_normal.jpg" TargetMode="External"/><Relationship Id="rId3775" Type="http://schemas.openxmlformats.org/officeDocument/2006/relationships/hyperlink" Target="http://pbs.twimg.com/profile_images/1221713767802732544/7H4PtrKF_normal.jpg" TargetMode="External"/><Relationship Id="rId4826" Type="http://schemas.openxmlformats.org/officeDocument/2006/relationships/hyperlink" Target="http://pbs.twimg.com/profile_images/900812432846848000/zz60ffbe_normal.jpg" TargetMode="External"/><Relationship Id="rId6181" Type="http://schemas.openxmlformats.org/officeDocument/2006/relationships/hyperlink" Target="https://twitter.com/hamadal4491" TargetMode="External"/><Relationship Id="rId696" Type="http://schemas.openxmlformats.org/officeDocument/2006/relationships/hyperlink" Target="https://pbs.twimg.com/profile_banners/375437444/1406757514" TargetMode="External"/><Relationship Id="rId2377" Type="http://schemas.openxmlformats.org/officeDocument/2006/relationships/hyperlink" Target="http://abs.twimg.com/images/themes/theme1/bg.png" TargetMode="External"/><Relationship Id="rId2791" Type="http://schemas.openxmlformats.org/officeDocument/2006/relationships/hyperlink" Target="http://abs.twimg.com/images/themes/theme11/bg.gif" TargetMode="External"/><Relationship Id="rId3428" Type="http://schemas.openxmlformats.org/officeDocument/2006/relationships/hyperlink" Target="http://pbs.twimg.com/profile_images/1219716605451689985/pl1lA5vu_normal.jpg" TargetMode="External"/><Relationship Id="rId349" Type="http://schemas.openxmlformats.org/officeDocument/2006/relationships/hyperlink" Target="https://pbs.twimg.com/profile_banners/564405726/1514472425" TargetMode="External"/><Relationship Id="rId763" Type="http://schemas.openxmlformats.org/officeDocument/2006/relationships/hyperlink" Target="https://pbs.twimg.com/profile_banners/848153201937453056/1496818831" TargetMode="External"/><Relationship Id="rId1393" Type="http://schemas.openxmlformats.org/officeDocument/2006/relationships/hyperlink" Target="https://pbs.twimg.com/profile_banners/938796397171757056/1563241514" TargetMode="External"/><Relationship Id="rId2444" Type="http://schemas.openxmlformats.org/officeDocument/2006/relationships/hyperlink" Target="http://abs.twimg.com/images/themes/theme1/bg.png" TargetMode="External"/><Relationship Id="rId3842" Type="http://schemas.openxmlformats.org/officeDocument/2006/relationships/hyperlink" Target="http://pbs.twimg.com/profile_images/1206552954385371137/cpydVZpE_normal.jpg" TargetMode="External"/><Relationship Id="rId416" Type="http://schemas.openxmlformats.org/officeDocument/2006/relationships/hyperlink" Target="https://pbs.twimg.com/profile_banners/268207724/1430923102" TargetMode="External"/><Relationship Id="rId1046" Type="http://schemas.openxmlformats.org/officeDocument/2006/relationships/hyperlink" Target="https://pbs.twimg.com/profile_banners/1129221972188192769/1568056319" TargetMode="External"/><Relationship Id="rId830" Type="http://schemas.openxmlformats.org/officeDocument/2006/relationships/hyperlink" Target="https://pbs.twimg.com/profile_banners/1157711221161975808/1579888299" TargetMode="External"/><Relationship Id="rId1460" Type="http://schemas.openxmlformats.org/officeDocument/2006/relationships/hyperlink" Target="https://pbs.twimg.com/profile_banners/900181268/1575440104" TargetMode="External"/><Relationship Id="rId2511" Type="http://schemas.openxmlformats.org/officeDocument/2006/relationships/hyperlink" Target="http://abs.twimg.com/images/themes/theme1/bg.png" TargetMode="External"/><Relationship Id="rId5667" Type="http://schemas.openxmlformats.org/officeDocument/2006/relationships/hyperlink" Target="https://twitter.com/shaikha3001" TargetMode="External"/><Relationship Id="rId6718" Type="http://schemas.openxmlformats.org/officeDocument/2006/relationships/hyperlink" Target="https://twitter.com/hayalovesqatar" TargetMode="External"/><Relationship Id="rId1113" Type="http://schemas.openxmlformats.org/officeDocument/2006/relationships/hyperlink" Target="https://pbs.twimg.com/profile_banners/2930124210/1522235926" TargetMode="External"/><Relationship Id="rId4269" Type="http://schemas.openxmlformats.org/officeDocument/2006/relationships/hyperlink" Target="http://pbs.twimg.com/profile_images/1168852016766050304/CvRzok7d_normal.jpg" TargetMode="External"/><Relationship Id="rId4683" Type="http://schemas.openxmlformats.org/officeDocument/2006/relationships/hyperlink" Target="http://pbs.twimg.com/profile_images/1222646605544902656/-NOZfqhu_normal.jpg" TargetMode="External"/><Relationship Id="rId5734" Type="http://schemas.openxmlformats.org/officeDocument/2006/relationships/hyperlink" Target="https://twitter.com/emanalkabee" TargetMode="External"/><Relationship Id="rId3285" Type="http://schemas.openxmlformats.org/officeDocument/2006/relationships/hyperlink" Target="http://pbs.twimg.com/profile_images/651645967825965056/6y5T8EXc_normal.jpg" TargetMode="External"/><Relationship Id="rId4336" Type="http://schemas.openxmlformats.org/officeDocument/2006/relationships/hyperlink" Target="http://pbs.twimg.com/profile_images/1222897496227110912/MA3J3Jeg_normal.jpg" TargetMode="External"/><Relationship Id="rId4750" Type="http://schemas.openxmlformats.org/officeDocument/2006/relationships/hyperlink" Target="http://pbs.twimg.com/profile_images/734484860090355712/iUi6AocV_normal.jpg" TargetMode="External"/><Relationship Id="rId5801" Type="http://schemas.openxmlformats.org/officeDocument/2006/relationships/hyperlink" Target="https://twitter.com/fatima_alyafei" TargetMode="External"/><Relationship Id="rId3352" Type="http://schemas.openxmlformats.org/officeDocument/2006/relationships/hyperlink" Target="http://pbs.twimg.com/profile_images/1169112314823553024/tdFqBtVD_normal.jpg" TargetMode="External"/><Relationship Id="rId4403" Type="http://schemas.openxmlformats.org/officeDocument/2006/relationships/hyperlink" Target="http://pbs.twimg.com/profile_images/813289649376546816/JXNlYf-G_normal.jpg" TargetMode="External"/><Relationship Id="rId273" Type="http://schemas.openxmlformats.org/officeDocument/2006/relationships/hyperlink" Target="https://t.co/0aD4dbb4lX" TargetMode="External"/><Relationship Id="rId3005" Type="http://schemas.openxmlformats.org/officeDocument/2006/relationships/hyperlink" Target="http://pbs.twimg.com/profile_images/581548925229752320/iNrPyDZj_normal.jpg" TargetMode="External"/><Relationship Id="rId6575" Type="http://schemas.openxmlformats.org/officeDocument/2006/relationships/hyperlink" Target="https://twitter.com/wadhaqa1" TargetMode="External"/><Relationship Id="rId340" Type="http://schemas.openxmlformats.org/officeDocument/2006/relationships/hyperlink" Target="https://pbs.twimg.com/profile_banners/138372303/1567531428" TargetMode="External"/><Relationship Id="rId2021" Type="http://schemas.openxmlformats.org/officeDocument/2006/relationships/hyperlink" Target="http://abs.twimg.com/images/themes/theme1/bg.png" TargetMode="External"/><Relationship Id="rId5177" Type="http://schemas.openxmlformats.org/officeDocument/2006/relationships/hyperlink" Target="https://twitter.com/amina1961" TargetMode="External"/><Relationship Id="rId6228" Type="http://schemas.openxmlformats.org/officeDocument/2006/relationships/hyperlink" Target="https://twitter.com/aljoori31" TargetMode="External"/><Relationship Id="rId4193" Type="http://schemas.openxmlformats.org/officeDocument/2006/relationships/hyperlink" Target="http://pbs.twimg.com/profile_images/1217290499859668994/GvTgIv0n_normal.jpg" TargetMode="External"/><Relationship Id="rId5591" Type="http://schemas.openxmlformats.org/officeDocument/2006/relationships/hyperlink" Target="https://twitter.com/mmsa2001s" TargetMode="External"/><Relationship Id="rId6642" Type="http://schemas.openxmlformats.org/officeDocument/2006/relationships/hyperlink" Target="https://twitter.com/turkyalsubaey" TargetMode="External"/><Relationship Id="rId1787" Type="http://schemas.openxmlformats.org/officeDocument/2006/relationships/hyperlink" Target="https://pbs.twimg.com/profile_banners/451964716/1498270092" TargetMode="External"/><Relationship Id="rId2838" Type="http://schemas.openxmlformats.org/officeDocument/2006/relationships/hyperlink" Target="http://abs.twimg.com/images/themes/theme1/bg.png" TargetMode="External"/><Relationship Id="rId5244" Type="http://schemas.openxmlformats.org/officeDocument/2006/relationships/hyperlink" Target="https://twitter.com/lolo_5066" TargetMode="External"/><Relationship Id="rId79" Type="http://schemas.openxmlformats.org/officeDocument/2006/relationships/hyperlink" Target="https://t.co/zDGEu2xPKU" TargetMode="External"/><Relationship Id="rId1854" Type="http://schemas.openxmlformats.org/officeDocument/2006/relationships/hyperlink" Target="http://abs.twimg.com/images/themes/theme1/bg.png" TargetMode="External"/><Relationship Id="rId2905" Type="http://schemas.openxmlformats.org/officeDocument/2006/relationships/hyperlink" Target="http://abs.twimg.com/images/themes/theme1/bg.png" TargetMode="External"/><Relationship Id="rId4260" Type="http://schemas.openxmlformats.org/officeDocument/2006/relationships/hyperlink" Target="http://pbs.twimg.com/profile_images/1221462891943092225/9zfhzMFx_normal.jpg" TargetMode="External"/><Relationship Id="rId5311" Type="http://schemas.openxmlformats.org/officeDocument/2006/relationships/hyperlink" Target="https://twitter.com/underrubble357" TargetMode="External"/><Relationship Id="rId1507" Type="http://schemas.openxmlformats.org/officeDocument/2006/relationships/hyperlink" Target="https://pbs.twimg.com/profile_banners/1085614609/1573152870" TargetMode="External"/><Relationship Id="rId1921" Type="http://schemas.openxmlformats.org/officeDocument/2006/relationships/hyperlink" Target="http://abs.twimg.com/images/themes/theme1/bg.png" TargetMode="External"/><Relationship Id="rId3679" Type="http://schemas.openxmlformats.org/officeDocument/2006/relationships/hyperlink" Target="http://pbs.twimg.com/profile_images/715327011791773696/5fjkLFij_normal.jpg" TargetMode="External"/><Relationship Id="rId6085" Type="http://schemas.openxmlformats.org/officeDocument/2006/relationships/hyperlink" Target="https://twitter.com/nad_191" TargetMode="External"/><Relationship Id="rId6152" Type="http://schemas.openxmlformats.org/officeDocument/2006/relationships/hyperlink" Target="https://twitter.com/mhr890" TargetMode="External"/><Relationship Id="rId1297" Type="http://schemas.openxmlformats.org/officeDocument/2006/relationships/hyperlink" Target="https://pbs.twimg.com/profile_banners/1170602637919739904/1571146276" TargetMode="External"/><Relationship Id="rId2695" Type="http://schemas.openxmlformats.org/officeDocument/2006/relationships/hyperlink" Target="http://abs.twimg.com/images/themes/theme9/bg.gif" TargetMode="External"/><Relationship Id="rId3746" Type="http://schemas.openxmlformats.org/officeDocument/2006/relationships/hyperlink" Target="http://pbs.twimg.com/profile_images/1156920434149011461/0-Yc9e2I_normal.jpg" TargetMode="External"/><Relationship Id="rId667" Type="http://schemas.openxmlformats.org/officeDocument/2006/relationships/hyperlink" Target="https://pbs.twimg.com/profile_banners/324861479/1536816343" TargetMode="External"/><Relationship Id="rId2348" Type="http://schemas.openxmlformats.org/officeDocument/2006/relationships/hyperlink" Target="http://abs.twimg.com/images/themes/theme1/bg.png" TargetMode="External"/><Relationship Id="rId2762" Type="http://schemas.openxmlformats.org/officeDocument/2006/relationships/hyperlink" Target="http://abs.twimg.com/images/themes/theme1/bg.png" TargetMode="External"/><Relationship Id="rId3813" Type="http://schemas.openxmlformats.org/officeDocument/2006/relationships/hyperlink" Target="http://pbs.twimg.com/profile_images/1215867671050379265/irQ_DqAl_normal.jpg" TargetMode="External"/><Relationship Id="rId734" Type="http://schemas.openxmlformats.org/officeDocument/2006/relationships/hyperlink" Target="https://pbs.twimg.com/profile_banners/523215138/1514596316" TargetMode="External"/><Relationship Id="rId1364" Type="http://schemas.openxmlformats.org/officeDocument/2006/relationships/hyperlink" Target="https://pbs.twimg.com/profile_banners/1006927598176296961/1575980557" TargetMode="External"/><Relationship Id="rId2415" Type="http://schemas.openxmlformats.org/officeDocument/2006/relationships/hyperlink" Target="http://abs.twimg.com/images/themes/theme1/bg.png" TargetMode="External"/><Relationship Id="rId5985" Type="http://schemas.openxmlformats.org/officeDocument/2006/relationships/hyperlink" Target="https://twitter.com/joaanbinhamad" TargetMode="External"/><Relationship Id="rId70" Type="http://schemas.openxmlformats.org/officeDocument/2006/relationships/hyperlink" Target="https://t.co/gXBrhzQbd4" TargetMode="External"/><Relationship Id="rId801" Type="http://schemas.openxmlformats.org/officeDocument/2006/relationships/hyperlink" Target="https://pbs.twimg.com/profile_banners/1042893195699466242/1580554411" TargetMode="External"/><Relationship Id="rId1017" Type="http://schemas.openxmlformats.org/officeDocument/2006/relationships/hyperlink" Target="https://pbs.twimg.com/profile_banners/494980030/1479750807" TargetMode="External"/><Relationship Id="rId1431" Type="http://schemas.openxmlformats.org/officeDocument/2006/relationships/hyperlink" Target="https://pbs.twimg.com/profile_banners/793466564/1557619057" TargetMode="External"/><Relationship Id="rId4587" Type="http://schemas.openxmlformats.org/officeDocument/2006/relationships/hyperlink" Target="http://pbs.twimg.com/profile_images/1204982267992522762/3IYPK_XP_normal.jpg" TargetMode="External"/><Relationship Id="rId5638" Type="http://schemas.openxmlformats.org/officeDocument/2006/relationships/hyperlink" Target="https://twitter.com/owohans" TargetMode="External"/><Relationship Id="rId3189" Type="http://schemas.openxmlformats.org/officeDocument/2006/relationships/hyperlink" Target="http://pbs.twimg.com/profile_images/1203664894257762304/jWpf7L-E_normal.jpg" TargetMode="External"/><Relationship Id="rId4654" Type="http://schemas.openxmlformats.org/officeDocument/2006/relationships/hyperlink" Target="http://pbs.twimg.com/profile_images/1186597687841447936/jpvkX7Mr_normal.jpg" TargetMode="External"/><Relationship Id="rId3256" Type="http://schemas.openxmlformats.org/officeDocument/2006/relationships/hyperlink" Target="http://pbs.twimg.com/profile_images/1181664237967548418/IqX1osz8_normal.jpg" TargetMode="External"/><Relationship Id="rId4307" Type="http://schemas.openxmlformats.org/officeDocument/2006/relationships/hyperlink" Target="http://pbs.twimg.com/profile_images/1168949638315073536/FoSYNB94_normal.jpg" TargetMode="External"/><Relationship Id="rId5705" Type="http://schemas.openxmlformats.org/officeDocument/2006/relationships/hyperlink" Target="https://twitter.com/999gba" TargetMode="External"/><Relationship Id="rId177" Type="http://schemas.openxmlformats.org/officeDocument/2006/relationships/hyperlink" Target="https://t.co/AF0XNjw02z" TargetMode="External"/><Relationship Id="rId591" Type="http://schemas.openxmlformats.org/officeDocument/2006/relationships/hyperlink" Target="https://pbs.twimg.com/profile_banners/57930431/1507922256" TargetMode="External"/><Relationship Id="rId2272" Type="http://schemas.openxmlformats.org/officeDocument/2006/relationships/hyperlink" Target="http://abs.twimg.com/images/themes/theme1/bg.png" TargetMode="External"/><Relationship Id="rId3670" Type="http://schemas.openxmlformats.org/officeDocument/2006/relationships/hyperlink" Target="http://pbs.twimg.com/profile_images/1172722926489133056/egnirzuu_normal.jpg" TargetMode="External"/><Relationship Id="rId4721" Type="http://schemas.openxmlformats.org/officeDocument/2006/relationships/hyperlink" Target="http://pbs.twimg.com/profile_images/1201884931993018373/9YTQHouM_normal.jpg" TargetMode="External"/><Relationship Id="rId244" Type="http://schemas.openxmlformats.org/officeDocument/2006/relationships/hyperlink" Target="https://t.co/JZVaDqe7dU" TargetMode="External"/><Relationship Id="rId3323" Type="http://schemas.openxmlformats.org/officeDocument/2006/relationships/hyperlink" Target="http://pbs.twimg.com/profile_images/1207497454914064384/SKEWgdoo_normal.jpg" TargetMode="External"/><Relationship Id="rId6479" Type="http://schemas.openxmlformats.org/officeDocument/2006/relationships/hyperlink" Target="https://twitter.com/arexjum" TargetMode="External"/><Relationship Id="rId5495" Type="http://schemas.openxmlformats.org/officeDocument/2006/relationships/hyperlink" Target="https://twitter.com/anne_hussien" TargetMode="External"/><Relationship Id="rId6546" Type="http://schemas.openxmlformats.org/officeDocument/2006/relationships/hyperlink" Target="https://twitter.com/faisal_aljanahi" TargetMode="External"/><Relationship Id="rId311" Type="http://schemas.openxmlformats.org/officeDocument/2006/relationships/hyperlink" Target="https://pbs.twimg.com/profile_banners/793476860411797507/1550434955" TargetMode="External"/><Relationship Id="rId4097" Type="http://schemas.openxmlformats.org/officeDocument/2006/relationships/hyperlink" Target="http://pbs.twimg.com/profile_images/1047809869305303041/GTpZVr5K_normal.jpg" TargetMode="External"/><Relationship Id="rId5148" Type="http://schemas.openxmlformats.org/officeDocument/2006/relationships/hyperlink" Target="https://twitter.com/mhmalmansori" TargetMode="External"/><Relationship Id="rId5562" Type="http://schemas.openxmlformats.org/officeDocument/2006/relationships/hyperlink" Target="https://twitter.com/ohomad96" TargetMode="External"/><Relationship Id="rId6613" Type="http://schemas.openxmlformats.org/officeDocument/2006/relationships/hyperlink" Target="https://twitter.com/ilsheikha" TargetMode="External"/><Relationship Id="rId1758" Type="http://schemas.openxmlformats.org/officeDocument/2006/relationships/hyperlink" Target="https://pbs.twimg.com/profile_banners/536066047/1379573300" TargetMode="External"/><Relationship Id="rId2809" Type="http://schemas.openxmlformats.org/officeDocument/2006/relationships/hyperlink" Target="http://abs.twimg.com/images/themes/theme1/bg.png" TargetMode="External"/><Relationship Id="rId4164" Type="http://schemas.openxmlformats.org/officeDocument/2006/relationships/hyperlink" Target="http://pbs.twimg.com/profile_images/1099556840428527616/77Icve8S_normal.png" TargetMode="External"/><Relationship Id="rId5215" Type="http://schemas.openxmlformats.org/officeDocument/2006/relationships/hyperlink" Target="https://twitter.com/gutso77" TargetMode="External"/><Relationship Id="rId3180" Type="http://schemas.openxmlformats.org/officeDocument/2006/relationships/hyperlink" Target="http://pbs.twimg.com/profile_images/1221677736399380484/4JcerjcA_normal.jpg" TargetMode="External"/><Relationship Id="rId4231" Type="http://schemas.openxmlformats.org/officeDocument/2006/relationships/hyperlink" Target="http://pbs.twimg.com/profile_images/1102462054596780037/18F-8lPS_normal.jpg" TargetMode="External"/><Relationship Id="rId1825" Type="http://schemas.openxmlformats.org/officeDocument/2006/relationships/hyperlink" Target="https://pbs.twimg.com/profile_banners/2373745909/1580327773" TargetMode="External"/><Relationship Id="rId3997" Type="http://schemas.openxmlformats.org/officeDocument/2006/relationships/hyperlink" Target="http://pbs.twimg.com/profile_images/1175984222219190272/RZAq-7SU_normal.jpg" TargetMode="External"/><Relationship Id="rId6056" Type="http://schemas.openxmlformats.org/officeDocument/2006/relationships/hyperlink" Target="https://twitter.com/valishaq" TargetMode="External"/><Relationship Id="rId2599" Type="http://schemas.openxmlformats.org/officeDocument/2006/relationships/hyperlink" Target="http://abs.twimg.com/images/themes/theme9/bg.gif" TargetMode="External"/><Relationship Id="rId6470" Type="http://schemas.openxmlformats.org/officeDocument/2006/relationships/hyperlink" Target="https://twitter.com/x62_____" TargetMode="External"/><Relationship Id="rId985" Type="http://schemas.openxmlformats.org/officeDocument/2006/relationships/hyperlink" Target="https://pbs.twimg.com/profile_banners/580768950/1568395203" TargetMode="External"/><Relationship Id="rId2666" Type="http://schemas.openxmlformats.org/officeDocument/2006/relationships/hyperlink" Target="http://abs.twimg.com/images/themes/theme1/bg.png" TargetMode="External"/><Relationship Id="rId3717" Type="http://schemas.openxmlformats.org/officeDocument/2006/relationships/hyperlink" Target="http://pbs.twimg.com/profile_images/1179645053549076480/wTI5JaU3_normal.jpg" TargetMode="External"/><Relationship Id="rId5072" Type="http://schemas.openxmlformats.org/officeDocument/2006/relationships/hyperlink" Target="https://twitter.com/wazir_khann" TargetMode="External"/><Relationship Id="rId6123" Type="http://schemas.openxmlformats.org/officeDocument/2006/relationships/hyperlink" Target="https://twitter.com/dmoojah" TargetMode="External"/><Relationship Id="rId638" Type="http://schemas.openxmlformats.org/officeDocument/2006/relationships/hyperlink" Target="https://pbs.twimg.com/profile_banners/323921290/1520267129" TargetMode="External"/><Relationship Id="rId1268" Type="http://schemas.openxmlformats.org/officeDocument/2006/relationships/hyperlink" Target="https://pbs.twimg.com/profile_banners/1220246625668472833/1579765185" TargetMode="External"/><Relationship Id="rId1682" Type="http://schemas.openxmlformats.org/officeDocument/2006/relationships/hyperlink" Target="https://pbs.twimg.com/profile_banners/203699752/1567590390" TargetMode="External"/><Relationship Id="rId2319" Type="http://schemas.openxmlformats.org/officeDocument/2006/relationships/hyperlink" Target="http://abs.twimg.com/images/themes/theme14/bg.gif" TargetMode="External"/><Relationship Id="rId2733" Type="http://schemas.openxmlformats.org/officeDocument/2006/relationships/hyperlink" Target="http://abs.twimg.com/images/themes/theme1/bg.png" TargetMode="External"/><Relationship Id="rId5889" Type="http://schemas.openxmlformats.org/officeDocument/2006/relationships/hyperlink" Target="https://twitter.com/h7kt2" TargetMode="External"/><Relationship Id="rId705" Type="http://schemas.openxmlformats.org/officeDocument/2006/relationships/hyperlink" Target="https://pbs.twimg.com/profile_banners/1143566552089989121/1569963494" TargetMode="External"/><Relationship Id="rId1335" Type="http://schemas.openxmlformats.org/officeDocument/2006/relationships/hyperlink" Target="https://pbs.twimg.com/profile_banners/898165675/1550148791" TargetMode="External"/><Relationship Id="rId2800" Type="http://schemas.openxmlformats.org/officeDocument/2006/relationships/hyperlink" Target="http://abs.twimg.com/images/themes/theme1/bg.png" TargetMode="External"/><Relationship Id="rId5956" Type="http://schemas.openxmlformats.org/officeDocument/2006/relationships/hyperlink" Target="https://twitter.com/elmaadeed" TargetMode="External"/><Relationship Id="rId41" Type="http://schemas.openxmlformats.org/officeDocument/2006/relationships/hyperlink" Target="https://t.co/z66cHmjpOH" TargetMode="External"/><Relationship Id="rId1402" Type="http://schemas.openxmlformats.org/officeDocument/2006/relationships/hyperlink" Target="https://pbs.twimg.com/profile_banners/2298962345/1554771825" TargetMode="External"/><Relationship Id="rId4558" Type="http://schemas.openxmlformats.org/officeDocument/2006/relationships/hyperlink" Target="http://pbs.twimg.com/profile_images/1222643356213399552/G2ANuQzh_normal.jpg" TargetMode="External"/><Relationship Id="rId4972" Type="http://schemas.openxmlformats.org/officeDocument/2006/relationships/hyperlink" Target="https://twitter.com/bandaralshafi" TargetMode="External"/><Relationship Id="rId5609" Type="http://schemas.openxmlformats.org/officeDocument/2006/relationships/hyperlink" Target="https://twitter.com/qatar7782s" TargetMode="External"/><Relationship Id="rId3574" Type="http://schemas.openxmlformats.org/officeDocument/2006/relationships/hyperlink" Target="http://pbs.twimg.com/profile_images/1051753790267936768/cWF4HAHb_normal.jpg" TargetMode="External"/><Relationship Id="rId4625" Type="http://schemas.openxmlformats.org/officeDocument/2006/relationships/hyperlink" Target="http://pbs.twimg.com/profile_images/1201539739993694208/DiyRSHrS_normal.jpg" TargetMode="External"/><Relationship Id="rId495" Type="http://schemas.openxmlformats.org/officeDocument/2006/relationships/hyperlink" Target="https://pbs.twimg.com/profile_banners/861013604/1425795613" TargetMode="External"/><Relationship Id="rId2176" Type="http://schemas.openxmlformats.org/officeDocument/2006/relationships/hyperlink" Target="http://abs.twimg.com/images/themes/theme13/bg.gif" TargetMode="External"/><Relationship Id="rId2590" Type="http://schemas.openxmlformats.org/officeDocument/2006/relationships/hyperlink" Target="http://abs.twimg.com/images/themes/theme1/bg.png" TargetMode="External"/><Relationship Id="rId3227" Type="http://schemas.openxmlformats.org/officeDocument/2006/relationships/hyperlink" Target="http://pbs.twimg.com/profile_images/1185983547355611136/nrbsIgcy_normal.jpg" TargetMode="External"/><Relationship Id="rId3641" Type="http://schemas.openxmlformats.org/officeDocument/2006/relationships/hyperlink" Target="http://pbs.twimg.com/profile_images/1221477829319282688/bR11RcxM_normal.jpg" TargetMode="External"/><Relationship Id="rId6797" Type="http://schemas.openxmlformats.org/officeDocument/2006/relationships/hyperlink" Target="https://twitter.com/alansari4511" TargetMode="External"/><Relationship Id="rId148" Type="http://schemas.openxmlformats.org/officeDocument/2006/relationships/hyperlink" Target="https://t.co/E8VCpQLlnF" TargetMode="External"/><Relationship Id="rId562" Type="http://schemas.openxmlformats.org/officeDocument/2006/relationships/hyperlink" Target="https://pbs.twimg.com/profile_banners/244396552/1514575758" TargetMode="External"/><Relationship Id="rId1192" Type="http://schemas.openxmlformats.org/officeDocument/2006/relationships/hyperlink" Target="https://pbs.twimg.com/profile_banners/1116694991743721473/1555077570" TargetMode="External"/><Relationship Id="rId2243" Type="http://schemas.openxmlformats.org/officeDocument/2006/relationships/hyperlink" Target="http://abs.twimg.com/images/themes/theme1/bg.png" TargetMode="External"/><Relationship Id="rId5399" Type="http://schemas.openxmlformats.org/officeDocument/2006/relationships/hyperlink" Target="https://twitter.com/mbin93" TargetMode="External"/><Relationship Id="rId6864" Type="http://schemas.openxmlformats.org/officeDocument/2006/relationships/hyperlink" Target="https://twitter.com/abood2308" TargetMode="External"/><Relationship Id="rId215" Type="http://schemas.openxmlformats.org/officeDocument/2006/relationships/hyperlink" Target="https://t.co/Fy5RnFLMdv" TargetMode="External"/><Relationship Id="rId2310" Type="http://schemas.openxmlformats.org/officeDocument/2006/relationships/hyperlink" Target="http://abs.twimg.com/images/themes/theme1/bg.png" TargetMode="External"/><Relationship Id="rId5466" Type="http://schemas.openxmlformats.org/officeDocument/2006/relationships/hyperlink" Target="https://twitter.com/nood886" TargetMode="External"/><Relationship Id="rId6517" Type="http://schemas.openxmlformats.org/officeDocument/2006/relationships/hyperlink" Target="https://twitter.com/ja04414468" TargetMode="External"/><Relationship Id="rId4068" Type="http://schemas.openxmlformats.org/officeDocument/2006/relationships/hyperlink" Target="http://pbs.twimg.com/profile_images/1125741000020963328/k-Lz5Q5w_normal.jpg" TargetMode="External"/><Relationship Id="rId4482" Type="http://schemas.openxmlformats.org/officeDocument/2006/relationships/hyperlink" Target="http://pbs.twimg.com/profile_images/1159227253164826624/PHP3tyuq_normal.jpg" TargetMode="External"/><Relationship Id="rId5119" Type="http://schemas.openxmlformats.org/officeDocument/2006/relationships/hyperlink" Target="https://twitter.com/afa22" TargetMode="External"/><Relationship Id="rId5880" Type="http://schemas.openxmlformats.org/officeDocument/2006/relationships/hyperlink" Target="https://twitter.com/awooshy5" TargetMode="External"/><Relationship Id="rId3084" Type="http://schemas.openxmlformats.org/officeDocument/2006/relationships/hyperlink" Target="http://pbs.twimg.com/profile_images/883634172941582336/qEQWklaR_normal.jpg" TargetMode="External"/><Relationship Id="rId4135" Type="http://schemas.openxmlformats.org/officeDocument/2006/relationships/hyperlink" Target="http://pbs.twimg.com/profile_images/1223565454205169665/S2M8wtC__normal.jpg" TargetMode="External"/><Relationship Id="rId5533" Type="http://schemas.openxmlformats.org/officeDocument/2006/relationships/hyperlink" Target="https://twitter.com/drkhaledselwadi" TargetMode="External"/><Relationship Id="rId1729" Type="http://schemas.openxmlformats.org/officeDocument/2006/relationships/hyperlink" Target="https://pbs.twimg.com/profile_banners/248579570/1541486229" TargetMode="External"/><Relationship Id="rId5600" Type="http://schemas.openxmlformats.org/officeDocument/2006/relationships/hyperlink" Target="https://twitter.com/naeeff2013" TargetMode="External"/><Relationship Id="rId3151" Type="http://schemas.openxmlformats.org/officeDocument/2006/relationships/hyperlink" Target="http://pbs.twimg.com/profile_images/1140764914824486913/zU6yRXSE_normal.jpg" TargetMode="External"/><Relationship Id="rId4202" Type="http://schemas.openxmlformats.org/officeDocument/2006/relationships/hyperlink" Target="http://pbs.twimg.com/profile_images/1212387189717393408/yYG66iya_normal.jpg" TargetMode="External"/><Relationship Id="rId3968" Type="http://schemas.openxmlformats.org/officeDocument/2006/relationships/hyperlink" Target="http://pbs.twimg.com/profile_images/1216784870594269189/DDygJiLH_normal.jpg" TargetMode="External"/><Relationship Id="rId6374" Type="http://schemas.openxmlformats.org/officeDocument/2006/relationships/hyperlink" Target="https://twitter.com/jbt_86" TargetMode="External"/><Relationship Id="rId5" Type="http://schemas.openxmlformats.org/officeDocument/2006/relationships/hyperlink" Target="https://t.co/6R7AsvqLN4" TargetMode="External"/><Relationship Id="rId889" Type="http://schemas.openxmlformats.org/officeDocument/2006/relationships/hyperlink" Target="https://pbs.twimg.com/profile_banners/1179767326817816578/1575642863" TargetMode="External"/><Relationship Id="rId5390" Type="http://schemas.openxmlformats.org/officeDocument/2006/relationships/hyperlink" Target="https://twitter.com/g_abdulaziz" TargetMode="External"/><Relationship Id="rId6027" Type="http://schemas.openxmlformats.org/officeDocument/2006/relationships/hyperlink" Target="https://twitter.com/ljiz56" TargetMode="External"/><Relationship Id="rId6441" Type="http://schemas.openxmlformats.org/officeDocument/2006/relationships/hyperlink" Target="https://twitter.com/3s25q1veuk6pehc" TargetMode="External"/><Relationship Id="rId1586" Type="http://schemas.openxmlformats.org/officeDocument/2006/relationships/hyperlink" Target="https://pbs.twimg.com/profile_banners/1216447566570819586/1580587243" TargetMode="External"/><Relationship Id="rId2984" Type="http://schemas.openxmlformats.org/officeDocument/2006/relationships/hyperlink" Target="http://pbs.twimg.com/profile_images/1198771188975243264/NorMsZXv_normal.jpg" TargetMode="External"/><Relationship Id="rId5043" Type="http://schemas.openxmlformats.org/officeDocument/2006/relationships/hyperlink" Target="https://twitter.com/mo22qtr" TargetMode="External"/><Relationship Id="rId609" Type="http://schemas.openxmlformats.org/officeDocument/2006/relationships/hyperlink" Target="https://pbs.twimg.com/profile_banners/2920850700/1435444173" TargetMode="External"/><Relationship Id="rId956" Type="http://schemas.openxmlformats.org/officeDocument/2006/relationships/hyperlink" Target="https://pbs.twimg.com/profile_banners/1196199151391911937/1576952222" TargetMode="External"/><Relationship Id="rId1239" Type="http://schemas.openxmlformats.org/officeDocument/2006/relationships/hyperlink" Target="https://pbs.twimg.com/profile_banners/37919415/1577870520" TargetMode="External"/><Relationship Id="rId2637" Type="http://schemas.openxmlformats.org/officeDocument/2006/relationships/hyperlink" Target="http://abs.twimg.com/images/themes/theme1/bg.png" TargetMode="External"/><Relationship Id="rId5110" Type="http://schemas.openxmlformats.org/officeDocument/2006/relationships/hyperlink" Target="https://twitter.com/fahooodha" TargetMode="External"/><Relationship Id="rId1653" Type="http://schemas.openxmlformats.org/officeDocument/2006/relationships/hyperlink" Target="https://pbs.twimg.com/profile_banners/286951995/1558139255" TargetMode="External"/><Relationship Id="rId2704" Type="http://schemas.openxmlformats.org/officeDocument/2006/relationships/hyperlink" Target="http://abs.twimg.com/images/themes/theme1/bg.png" TargetMode="External"/><Relationship Id="rId1306" Type="http://schemas.openxmlformats.org/officeDocument/2006/relationships/hyperlink" Target="https://pbs.twimg.com/profile_banners/382844750/1400625252" TargetMode="External"/><Relationship Id="rId1720" Type="http://schemas.openxmlformats.org/officeDocument/2006/relationships/hyperlink" Target="https://pbs.twimg.com/profile_banners/417870919/1540232868" TargetMode="External"/><Relationship Id="rId4876" Type="http://schemas.openxmlformats.org/officeDocument/2006/relationships/hyperlink" Target="http://pbs.twimg.com/profile_images/1186958336031449088/rlcR1sI2_normal.jpg" TargetMode="External"/><Relationship Id="rId5927" Type="http://schemas.openxmlformats.org/officeDocument/2006/relationships/hyperlink" Target="https://twitter.com/nasserqhatani76" TargetMode="External"/><Relationship Id="rId12" Type="http://schemas.openxmlformats.org/officeDocument/2006/relationships/hyperlink" Target="https://t.co/EVNYpJ6zIj" TargetMode="External"/><Relationship Id="rId3478" Type="http://schemas.openxmlformats.org/officeDocument/2006/relationships/hyperlink" Target="http://pbs.twimg.com/profile_images/1196455434451922950/q2jUiAhu_normal.jpg" TargetMode="External"/><Relationship Id="rId3892" Type="http://schemas.openxmlformats.org/officeDocument/2006/relationships/hyperlink" Target="http://pbs.twimg.com/profile_images/1219315516826902530/UOj0lh6v_normal.jpg" TargetMode="External"/><Relationship Id="rId4529" Type="http://schemas.openxmlformats.org/officeDocument/2006/relationships/hyperlink" Target="http://pbs.twimg.com/profile_images/1221878005854851073/bvwn69oz_normal.jpg" TargetMode="External"/><Relationship Id="rId4943" Type="http://schemas.openxmlformats.org/officeDocument/2006/relationships/hyperlink" Target="https://twitter.com/qtr72a" TargetMode="External"/><Relationship Id="rId399" Type="http://schemas.openxmlformats.org/officeDocument/2006/relationships/hyperlink" Target="https://pbs.twimg.com/profile_banners/1436365958/1567531811" TargetMode="External"/><Relationship Id="rId2494" Type="http://schemas.openxmlformats.org/officeDocument/2006/relationships/hyperlink" Target="http://abs.twimg.com/images/themes/theme1/bg.png" TargetMode="External"/><Relationship Id="rId3545" Type="http://schemas.openxmlformats.org/officeDocument/2006/relationships/hyperlink" Target="http://pbs.twimg.com/profile_images/1146355378877345794/uB78VRq5_normal.jpg" TargetMode="External"/><Relationship Id="rId466" Type="http://schemas.openxmlformats.org/officeDocument/2006/relationships/hyperlink" Target="https://pbs.twimg.com/profile_banners/3479544912/1577434045" TargetMode="External"/><Relationship Id="rId880" Type="http://schemas.openxmlformats.org/officeDocument/2006/relationships/hyperlink" Target="https://pbs.twimg.com/profile_banners/1174603362848952320/1576523681" TargetMode="External"/><Relationship Id="rId1096" Type="http://schemas.openxmlformats.org/officeDocument/2006/relationships/hyperlink" Target="https://pbs.twimg.com/profile_banners/861319021966368769/1578517833" TargetMode="External"/><Relationship Id="rId2147" Type="http://schemas.openxmlformats.org/officeDocument/2006/relationships/hyperlink" Target="http://abs.twimg.com/images/themes/theme1/bg.png" TargetMode="External"/><Relationship Id="rId2561" Type="http://schemas.openxmlformats.org/officeDocument/2006/relationships/hyperlink" Target="http://abs.twimg.com/images/themes/theme14/bg.gif" TargetMode="External"/><Relationship Id="rId119" Type="http://schemas.openxmlformats.org/officeDocument/2006/relationships/hyperlink" Target="https://t.co/Fh2yH9FLMy" TargetMode="External"/><Relationship Id="rId533" Type="http://schemas.openxmlformats.org/officeDocument/2006/relationships/hyperlink" Target="https://pbs.twimg.com/profile_banners/3301331082/1496645483" TargetMode="External"/><Relationship Id="rId1163" Type="http://schemas.openxmlformats.org/officeDocument/2006/relationships/hyperlink" Target="https://pbs.twimg.com/profile_banners/270353140/1525671824" TargetMode="External"/><Relationship Id="rId2214" Type="http://schemas.openxmlformats.org/officeDocument/2006/relationships/hyperlink" Target="http://abs.twimg.com/images/themes/theme1/bg.png" TargetMode="External"/><Relationship Id="rId3612" Type="http://schemas.openxmlformats.org/officeDocument/2006/relationships/hyperlink" Target="http://pbs.twimg.com/profile_images/1208015802395451392/6iek-zLu_normal.jpg" TargetMode="External"/><Relationship Id="rId6768" Type="http://schemas.openxmlformats.org/officeDocument/2006/relationships/hyperlink" Target="https://twitter.com/m_abdulla_n" TargetMode="External"/><Relationship Id="rId5784" Type="http://schemas.openxmlformats.org/officeDocument/2006/relationships/hyperlink" Target="https://twitter.com/jaleelah123" TargetMode="External"/><Relationship Id="rId6835" Type="http://schemas.openxmlformats.org/officeDocument/2006/relationships/hyperlink" Target="https://twitter.com/72gg_" TargetMode="External"/><Relationship Id="rId600" Type="http://schemas.openxmlformats.org/officeDocument/2006/relationships/hyperlink" Target="https://pbs.twimg.com/profile_banners/630901308/1456282795" TargetMode="External"/><Relationship Id="rId1230" Type="http://schemas.openxmlformats.org/officeDocument/2006/relationships/hyperlink" Target="https://pbs.twimg.com/profile_banners/1112081221058813952/1579883536" TargetMode="External"/><Relationship Id="rId4386" Type="http://schemas.openxmlformats.org/officeDocument/2006/relationships/hyperlink" Target="http://pbs.twimg.com/profile_images/1223716675050180608/65Y8z1UP_normal.jpg" TargetMode="External"/><Relationship Id="rId5437" Type="http://schemas.openxmlformats.org/officeDocument/2006/relationships/hyperlink" Target="https://twitter.com/smokey979" TargetMode="External"/><Relationship Id="rId5851" Type="http://schemas.openxmlformats.org/officeDocument/2006/relationships/hyperlink" Target="https://twitter.com/454_gmc" TargetMode="External"/><Relationship Id="rId4039" Type="http://schemas.openxmlformats.org/officeDocument/2006/relationships/hyperlink" Target="http://pbs.twimg.com/profile_images/1161252778838306816/M0AzTrj4_normal.jpg" TargetMode="External"/><Relationship Id="rId4453" Type="http://schemas.openxmlformats.org/officeDocument/2006/relationships/hyperlink" Target="http://pbs.twimg.com/profile_images/1048828311038824448/FrvEOpaa_normal.jpg" TargetMode="External"/><Relationship Id="rId5504" Type="http://schemas.openxmlformats.org/officeDocument/2006/relationships/hyperlink" Target="https://twitter.com/sd2gxddosjolfqg" TargetMode="External"/><Relationship Id="rId3055" Type="http://schemas.openxmlformats.org/officeDocument/2006/relationships/hyperlink" Target="http://pbs.twimg.com/profile_images/1204506086151217154/0ZkhAtef_normal.jpg" TargetMode="External"/><Relationship Id="rId4106" Type="http://schemas.openxmlformats.org/officeDocument/2006/relationships/hyperlink" Target="http://pbs.twimg.com/profile_images/497187036793544704/-JPbUs_B_normal.jpeg" TargetMode="External"/><Relationship Id="rId4520" Type="http://schemas.openxmlformats.org/officeDocument/2006/relationships/hyperlink" Target="http://pbs.twimg.com/profile_images/1035354448573464576/TrzJlCid_normal.jpg" TargetMode="External"/><Relationship Id="rId390" Type="http://schemas.openxmlformats.org/officeDocument/2006/relationships/hyperlink" Target="https://pbs.twimg.com/profile_banners/379373874/1385534896" TargetMode="External"/><Relationship Id="rId2071" Type="http://schemas.openxmlformats.org/officeDocument/2006/relationships/hyperlink" Target="http://abs.twimg.com/images/themes/theme1/bg.png" TargetMode="External"/><Relationship Id="rId3122" Type="http://schemas.openxmlformats.org/officeDocument/2006/relationships/hyperlink" Target="http://pbs.twimg.com/profile_images/944800410702897152/F58RJ_YS_normal.jpg" TargetMode="External"/><Relationship Id="rId6278" Type="http://schemas.openxmlformats.org/officeDocument/2006/relationships/hyperlink" Target="https://twitter.com/alsulaitima" TargetMode="External"/><Relationship Id="rId6692" Type="http://schemas.openxmlformats.org/officeDocument/2006/relationships/hyperlink" Target="https://twitter.com/aey__3" TargetMode="External"/><Relationship Id="rId5294" Type="http://schemas.openxmlformats.org/officeDocument/2006/relationships/hyperlink" Target="https://twitter.com/speakfreeqtr" TargetMode="External"/><Relationship Id="rId6345" Type="http://schemas.openxmlformats.org/officeDocument/2006/relationships/hyperlink" Target="https://twitter.com/althani_anood" TargetMode="External"/><Relationship Id="rId110" Type="http://schemas.openxmlformats.org/officeDocument/2006/relationships/hyperlink" Target="https://t.co/f1p5yn2Nge" TargetMode="External"/><Relationship Id="rId2888" Type="http://schemas.openxmlformats.org/officeDocument/2006/relationships/hyperlink" Target="http://abs.twimg.com/images/themes/theme10/bg.gif" TargetMode="External"/><Relationship Id="rId3939" Type="http://schemas.openxmlformats.org/officeDocument/2006/relationships/hyperlink" Target="http://pbs.twimg.com/profile_images/1223584824092479491/j9vXJcLW_normal.jpg" TargetMode="External"/><Relationship Id="rId2955" Type="http://schemas.openxmlformats.org/officeDocument/2006/relationships/hyperlink" Target="http://abs.twimg.com/images/themes/theme9/bg.gif" TargetMode="External"/><Relationship Id="rId5361" Type="http://schemas.openxmlformats.org/officeDocument/2006/relationships/hyperlink" Target="https://twitter.com/al3rje11" TargetMode="External"/><Relationship Id="rId6412" Type="http://schemas.openxmlformats.org/officeDocument/2006/relationships/hyperlink" Target="https://twitter.com/el_fa8ad" TargetMode="External"/><Relationship Id="rId927" Type="http://schemas.openxmlformats.org/officeDocument/2006/relationships/hyperlink" Target="https://pbs.twimg.com/profile_banners/1064585263958024192/1543070099" TargetMode="External"/><Relationship Id="rId1557" Type="http://schemas.openxmlformats.org/officeDocument/2006/relationships/hyperlink" Target="https://pbs.twimg.com/profile_banners/1028746015984107520/1576571858" TargetMode="External"/><Relationship Id="rId1971" Type="http://schemas.openxmlformats.org/officeDocument/2006/relationships/hyperlink" Target="http://abs.twimg.com/images/themes/theme1/bg.png" TargetMode="External"/><Relationship Id="rId2608" Type="http://schemas.openxmlformats.org/officeDocument/2006/relationships/hyperlink" Target="http://abs.twimg.com/images/themes/theme1/bg.png" TargetMode="External"/><Relationship Id="rId5014" Type="http://schemas.openxmlformats.org/officeDocument/2006/relationships/hyperlink" Target="https://twitter.com/hassankrz1390" TargetMode="External"/><Relationship Id="rId1624" Type="http://schemas.openxmlformats.org/officeDocument/2006/relationships/hyperlink" Target="https://pbs.twimg.com/profile_banners/534063811/1508538968" TargetMode="External"/><Relationship Id="rId4030" Type="http://schemas.openxmlformats.org/officeDocument/2006/relationships/hyperlink" Target="http://pbs.twimg.com/profile_images/908668581935828992/itG4JBMW_normal.jpg" TargetMode="External"/><Relationship Id="rId3796" Type="http://schemas.openxmlformats.org/officeDocument/2006/relationships/hyperlink" Target="http://pbs.twimg.com/profile_images/1052316541323075584/GBDbuCT3_normal.jpg" TargetMode="External"/><Relationship Id="rId2398" Type="http://schemas.openxmlformats.org/officeDocument/2006/relationships/hyperlink" Target="http://abs.twimg.com/images/themes/theme1/bg.png" TargetMode="External"/><Relationship Id="rId3449" Type="http://schemas.openxmlformats.org/officeDocument/2006/relationships/hyperlink" Target="http://pbs.twimg.com/profile_images/1222288391884214273/J2gvVyDr_normal.jpg" TargetMode="External"/><Relationship Id="rId4847" Type="http://schemas.openxmlformats.org/officeDocument/2006/relationships/hyperlink" Target="http://pbs.twimg.com/profile_images/2429110110/uhfd_normal.jpg" TargetMode="External"/><Relationship Id="rId3863" Type="http://schemas.openxmlformats.org/officeDocument/2006/relationships/hyperlink" Target="http://pbs.twimg.com/profile_images/1100786876783513600/znevHvFC_normal.jpg" TargetMode="External"/><Relationship Id="rId4914" Type="http://schemas.openxmlformats.org/officeDocument/2006/relationships/hyperlink" Target="http://pbs.twimg.com/profile_images/1211058136779501576/lUgVi9wu_normal.jpg" TargetMode="External"/><Relationship Id="rId784" Type="http://schemas.openxmlformats.org/officeDocument/2006/relationships/hyperlink" Target="https://pbs.twimg.com/profile_banners/1096796064957562880/1550332717" TargetMode="External"/><Relationship Id="rId1067" Type="http://schemas.openxmlformats.org/officeDocument/2006/relationships/hyperlink" Target="https://pbs.twimg.com/profile_banners/734826026/1578938733" TargetMode="External"/><Relationship Id="rId2465" Type="http://schemas.openxmlformats.org/officeDocument/2006/relationships/hyperlink" Target="http://abs.twimg.com/images/themes/theme1/bg.png" TargetMode="External"/><Relationship Id="rId3516" Type="http://schemas.openxmlformats.org/officeDocument/2006/relationships/hyperlink" Target="http://pbs.twimg.com/profile_images/769033313600299010/HlikfnwE_normal.jpg" TargetMode="External"/><Relationship Id="rId3930" Type="http://schemas.openxmlformats.org/officeDocument/2006/relationships/hyperlink" Target="http://pbs.twimg.com/profile_images/1203667597612310528/t6wZN1Hy_normal.jpg" TargetMode="External"/><Relationship Id="rId437" Type="http://schemas.openxmlformats.org/officeDocument/2006/relationships/hyperlink" Target="https://pbs.twimg.com/profile_banners/4496162061/1495967498" TargetMode="External"/><Relationship Id="rId851" Type="http://schemas.openxmlformats.org/officeDocument/2006/relationships/hyperlink" Target="https://pbs.twimg.com/profile_banners/1023599802502787074/1579872098" TargetMode="External"/><Relationship Id="rId1481" Type="http://schemas.openxmlformats.org/officeDocument/2006/relationships/hyperlink" Target="https://pbs.twimg.com/profile_banners/1218991904374841344/1580370215" TargetMode="External"/><Relationship Id="rId2118" Type="http://schemas.openxmlformats.org/officeDocument/2006/relationships/hyperlink" Target="http://abs.twimg.com/images/themes/theme1/bg.png" TargetMode="External"/><Relationship Id="rId2532" Type="http://schemas.openxmlformats.org/officeDocument/2006/relationships/hyperlink" Target="http://abs.twimg.com/images/themes/theme1/bg.png" TargetMode="External"/><Relationship Id="rId5688" Type="http://schemas.openxmlformats.org/officeDocument/2006/relationships/hyperlink" Target="https://twitter.com/_3bou" TargetMode="External"/><Relationship Id="rId6739" Type="http://schemas.openxmlformats.org/officeDocument/2006/relationships/hyperlink" Target="https://twitter.com/alzaiiin" TargetMode="External"/><Relationship Id="rId504" Type="http://schemas.openxmlformats.org/officeDocument/2006/relationships/hyperlink" Target="https://pbs.twimg.com/profile_banners/216974924/1578247410" TargetMode="External"/><Relationship Id="rId1134" Type="http://schemas.openxmlformats.org/officeDocument/2006/relationships/hyperlink" Target="https://pbs.twimg.com/profile_banners/132226459/1559809834" TargetMode="External"/><Relationship Id="rId5755" Type="http://schemas.openxmlformats.org/officeDocument/2006/relationships/hyperlink" Target="https://twitter.com/moomm15364308" TargetMode="External"/><Relationship Id="rId6806" Type="http://schemas.openxmlformats.org/officeDocument/2006/relationships/hyperlink" Target="https://twitter.com/75ghaa" TargetMode="External"/><Relationship Id="rId1201" Type="http://schemas.openxmlformats.org/officeDocument/2006/relationships/hyperlink" Target="https://pbs.twimg.com/profile_banners/1198015279411937285/1574464498" TargetMode="External"/><Relationship Id="rId4357" Type="http://schemas.openxmlformats.org/officeDocument/2006/relationships/hyperlink" Target="http://pbs.twimg.com/profile_images/1200716851799580672/I2-wQtEV_normal.jpg" TargetMode="External"/><Relationship Id="rId4771" Type="http://schemas.openxmlformats.org/officeDocument/2006/relationships/hyperlink" Target="http://pbs.twimg.com/profile_images/491993484039958528/VWMZ9WIQ_normal.jpeg" TargetMode="External"/><Relationship Id="rId5408" Type="http://schemas.openxmlformats.org/officeDocument/2006/relationships/hyperlink" Target="https://twitter.com/mariam_obaidan" TargetMode="External"/><Relationship Id="rId3373" Type="http://schemas.openxmlformats.org/officeDocument/2006/relationships/hyperlink" Target="http://pbs.twimg.com/profile_images/1223196864155136001/MY3IFtF6_normal.jpg" TargetMode="External"/><Relationship Id="rId4424" Type="http://schemas.openxmlformats.org/officeDocument/2006/relationships/hyperlink" Target="http://pbs.twimg.com/profile_images/1175515567631081474/u4n9P2Zr_normal.jpg" TargetMode="External"/><Relationship Id="rId5822" Type="http://schemas.openxmlformats.org/officeDocument/2006/relationships/hyperlink" Target="https://twitter.com/monyytah" TargetMode="External"/><Relationship Id="rId294" Type="http://schemas.openxmlformats.org/officeDocument/2006/relationships/hyperlink" Target="https://t.co/UK6MclZjVl" TargetMode="External"/><Relationship Id="rId3026" Type="http://schemas.openxmlformats.org/officeDocument/2006/relationships/hyperlink" Target="http://pbs.twimg.com/profile_images/1173207128338776065/hScp42k-_normal.jpg" TargetMode="External"/><Relationship Id="rId361" Type="http://schemas.openxmlformats.org/officeDocument/2006/relationships/hyperlink" Target="https://pbs.twimg.com/profile_banners/1116480932/1522460356" TargetMode="External"/><Relationship Id="rId2042" Type="http://schemas.openxmlformats.org/officeDocument/2006/relationships/hyperlink" Target="http://abs.twimg.com/images/themes/theme1/bg.png" TargetMode="External"/><Relationship Id="rId3440" Type="http://schemas.openxmlformats.org/officeDocument/2006/relationships/hyperlink" Target="http://pbs.twimg.com/profile_images/1221477206368686081/GH_hqZWJ_normal.jpg" TargetMode="External"/><Relationship Id="rId5198" Type="http://schemas.openxmlformats.org/officeDocument/2006/relationships/hyperlink" Target="https://twitter.com/eko7711" TargetMode="External"/><Relationship Id="rId6596" Type="http://schemas.openxmlformats.org/officeDocument/2006/relationships/hyperlink" Target="https://twitter.com/talmalki" TargetMode="External"/><Relationship Id="rId6249" Type="http://schemas.openxmlformats.org/officeDocument/2006/relationships/hyperlink" Target="https://twitter.com/arree_" TargetMode="External"/><Relationship Id="rId6663" Type="http://schemas.openxmlformats.org/officeDocument/2006/relationships/hyperlink" Target="https://twitter.com/hiidpul0ntcrauk" TargetMode="External"/><Relationship Id="rId2859" Type="http://schemas.openxmlformats.org/officeDocument/2006/relationships/hyperlink" Target="http://abs.twimg.com/images/themes/theme9/bg.gif" TargetMode="External"/><Relationship Id="rId5265" Type="http://schemas.openxmlformats.org/officeDocument/2006/relationships/hyperlink" Target="https://twitter.com/mohqtr" TargetMode="External"/><Relationship Id="rId6316" Type="http://schemas.openxmlformats.org/officeDocument/2006/relationships/hyperlink" Target="https://twitter.com/jaweee_" TargetMode="External"/><Relationship Id="rId6730" Type="http://schemas.openxmlformats.org/officeDocument/2006/relationships/hyperlink" Target="https://twitter.com/aakthalsulaiti" TargetMode="External"/><Relationship Id="rId1875" Type="http://schemas.openxmlformats.org/officeDocument/2006/relationships/hyperlink" Target="http://abs.twimg.com/images/themes/theme9/bg.gif" TargetMode="External"/><Relationship Id="rId4281" Type="http://schemas.openxmlformats.org/officeDocument/2006/relationships/hyperlink" Target="http://pbs.twimg.com/profile_images/1076339251149717504/MutiCRCR_normal.jpg" TargetMode="External"/><Relationship Id="rId5332" Type="http://schemas.openxmlformats.org/officeDocument/2006/relationships/hyperlink" Target="https://twitter.com/88_qatar22" TargetMode="External"/><Relationship Id="rId1528" Type="http://schemas.openxmlformats.org/officeDocument/2006/relationships/hyperlink" Target="https://pbs.twimg.com/profile_banners/2535167498/1579894527" TargetMode="External"/><Relationship Id="rId2926" Type="http://schemas.openxmlformats.org/officeDocument/2006/relationships/hyperlink" Target="http://abs.twimg.com/images/themes/theme1/bg.png" TargetMode="External"/><Relationship Id="rId1942" Type="http://schemas.openxmlformats.org/officeDocument/2006/relationships/hyperlink" Target="http://abs.twimg.com/images/themes/theme7/bg.gif" TargetMode="External"/><Relationship Id="rId4001" Type="http://schemas.openxmlformats.org/officeDocument/2006/relationships/hyperlink" Target="http://pbs.twimg.com/profile_images/1217755304894566405/6tNL9IJS_normal.jpg" TargetMode="External"/><Relationship Id="rId6173" Type="http://schemas.openxmlformats.org/officeDocument/2006/relationships/hyperlink" Target="https://twitter.com/aldana88qtr" TargetMode="External"/><Relationship Id="rId3767" Type="http://schemas.openxmlformats.org/officeDocument/2006/relationships/hyperlink" Target="http://pbs.twimg.com/profile_images/1221599025931177984/A8FKzN3K_normal.jpg" TargetMode="External"/><Relationship Id="rId4818" Type="http://schemas.openxmlformats.org/officeDocument/2006/relationships/hyperlink" Target="http://pbs.twimg.com/profile_images/1220403761526517770/TgCKfn4c_normal.jpg" TargetMode="External"/><Relationship Id="rId688" Type="http://schemas.openxmlformats.org/officeDocument/2006/relationships/hyperlink" Target="https://pbs.twimg.com/profile_banners/557284138/1519722866" TargetMode="External"/><Relationship Id="rId2369" Type="http://schemas.openxmlformats.org/officeDocument/2006/relationships/hyperlink" Target="http://abs.twimg.com/images/themes/theme1/bg.png" TargetMode="External"/><Relationship Id="rId2783" Type="http://schemas.openxmlformats.org/officeDocument/2006/relationships/hyperlink" Target="http://abs.twimg.com/images/themes/theme1/bg.png" TargetMode="External"/><Relationship Id="rId3834" Type="http://schemas.openxmlformats.org/officeDocument/2006/relationships/hyperlink" Target="http://pbs.twimg.com/profile_images/1150945219673755655/4ZuMItVE_normal.jpg" TargetMode="External"/><Relationship Id="rId6240" Type="http://schemas.openxmlformats.org/officeDocument/2006/relationships/hyperlink" Target="https://twitter.com/pro_qtr" TargetMode="External"/><Relationship Id="rId755" Type="http://schemas.openxmlformats.org/officeDocument/2006/relationships/hyperlink" Target="https://pbs.twimg.com/profile_banners/298022181/1402105463" TargetMode="External"/><Relationship Id="rId1385" Type="http://schemas.openxmlformats.org/officeDocument/2006/relationships/hyperlink" Target="https://pbs.twimg.com/profile_banners/625824070/1523896967" TargetMode="External"/><Relationship Id="rId2436" Type="http://schemas.openxmlformats.org/officeDocument/2006/relationships/hyperlink" Target="http://abs.twimg.com/images/themes/theme1/bg.png" TargetMode="External"/><Relationship Id="rId2850" Type="http://schemas.openxmlformats.org/officeDocument/2006/relationships/hyperlink" Target="http://abs.twimg.com/images/themes/theme1/bg.png" TargetMode="External"/><Relationship Id="rId91" Type="http://schemas.openxmlformats.org/officeDocument/2006/relationships/hyperlink" Target="http://t.co/MbyIHWBcua" TargetMode="External"/><Relationship Id="rId408" Type="http://schemas.openxmlformats.org/officeDocument/2006/relationships/hyperlink" Target="https://pbs.twimg.com/profile_banners/53059376/1579430468" TargetMode="External"/><Relationship Id="rId822" Type="http://schemas.openxmlformats.org/officeDocument/2006/relationships/hyperlink" Target="https://pbs.twimg.com/profile_banners/458285546/1502449718" TargetMode="External"/><Relationship Id="rId1038" Type="http://schemas.openxmlformats.org/officeDocument/2006/relationships/hyperlink" Target="https://pbs.twimg.com/profile_banners/897926635/1579520479" TargetMode="External"/><Relationship Id="rId1452" Type="http://schemas.openxmlformats.org/officeDocument/2006/relationships/hyperlink" Target="https://pbs.twimg.com/profile_banners/4549010294/1509195414" TargetMode="External"/><Relationship Id="rId2503" Type="http://schemas.openxmlformats.org/officeDocument/2006/relationships/hyperlink" Target="http://abs.twimg.com/images/themes/theme2/bg.gif" TargetMode="External"/><Relationship Id="rId3901" Type="http://schemas.openxmlformats.org/officeDocument/2006/relationships/hyperlink" Target="http://pbs.twimg.com/profile_images/1212016296650592256/gTe4Rkg4_normal.jpg" TargetMode="External"/><Relationship Id="rId5659" Type="http://schemas.openxmlformats.org/officeDocument/2006/relationships/hyperlink" Target="https://twitter.com/alhajriarabia" TargetMode="External"/><Relationship Id="rId1105" Type="http://schemas.openxmlformats.org/officeDocument/2006/relationships/hyperlink" Target="https://pbs.twimg.com/profile_banners/2451279391/1562100411" TargetMode="External"/><Relationship Id="rId3277" Type="http://schemas.openxmlformats.org/officeDocument/2006/relationships/hyperlink" Target="http://pbs.twimg.com/profile_images/867757372785164288/0LVFuJMe_normal.jpg" TargetMode="External"/><Relationship Id="rId4675" Type="http://schemas.openxmlformats.org/officeDocument/2006/relationships/hyperlink" Target="http://pbs.twimg.com/profile_images/1003781647899058176/UXEacVy__normal.jpg" TargetMode="External"/><Relationship Id="rId5726" Type="http://schemas.openxmlformats.org/officeDocument/2006/relationships/hyperlink" Target="https://twitter.com/srhbn7" TargetMode="External"/><Relationship Id="rId198" Type="http://schemas.openxmlformats.org/officeDocument/2006/relationships/hyperlink" Target="https://t.co/Q72L26yWX9" TargetMode="External"/><Relationship Id="rId3691" Type="http://schemas.openxmlformats.org/officeDocument/2006/relationships/hyperlink" Target="http://pbs.twimg.com/profile_images/1185977856377217025/KSZHbFvP_normal.jpg" TargetMode="External"/><Relationship Id="rId4328" Type="http://schemas.openxmlformats.org/officeDocument/2006/relationships/hyperlink" Target="http://pbs.twimg.com/profile_images/1193831458/4th_normal.jpg" TargetMode="External"/><Relationship Id="rId4742" Type="http://schemas.openxmlformats.org/officeDocument/2006/relationships/hyperlink" Target="http://abs.twimg.com/sticky/default_profile_images/default_profile_normal.png" TargetMode="External"/><Relationship Id="rId2293" Type="http://schemas.openxmlformats.org/officeDocument/2006/relationships/hyperlink" Target="http://abs.twimg.com/images/themes/theme1/bg.png" TargetMode="External"/><Relationship Id="rId3344" Type="http://schemas.openxmlformats.org/officeDocument/2006/relationships/hyperlink" Target="http://pbs.twimg.com/profile_images/1192747871663210497/fUtDrpFo_normal.jpg" TargetMode="External"/><Relationship Id="rId265" Type="http://schemas.openxmlformats.org/officeDocument/2006/relationships/hyperlink" Target="https://t.co/NuSttZVqbb" TargetMode="External"/><Relationship Id="rId2360" Type="http://schemas.openxmlformats.org/officeDocument/2006/relationships/hyperlink" Target="http://abs.twimg.com/images/themes/theme9/bg.gif" TargetMode="External"/><Relationship Id="rId3411" Type="http://schemas.openxmlformats.org/officeDocument/2006/relationships/hyperlink" Target="http://pbs.twimg.com/profile_images/1209337557533757445/CVEI4LXh_normal.jpg" TargetMode="External"/><Relationship Id="rId6567" Type="http://schemas.openxmlformats.org/officeDocument/2006/relationships/hyperlink" Target="https://twitter.com/dananalothman" TargetMode="External"/><Relationship Id="rId332" Type="http://schemas.openxmlformats.org/officeDocument/2006/relationships/hyperlink" Target="https://pbs.twimg.com/profile_banners/60705857/1542044621" TargetMode="External"/><Relationship Id="rId2013" Type="http://schemas.openxmlformats.org/officeDocument/2006/relationships/hyperlink" Target="http://abs.twimg.com/images/themes/theme1/bg.png" TargetMode="External"/><Relationship Id="rId5169" Type="http://schemas.openxmlformats.org/officeDocument/2006/relationships/hyperlink" Target="https://twitter.com/mgalkubaisi" TargetMode="External"/><Relationship Id="rId5583" Type="http://schemas.openxmlformats.org/officeDocument/2006/relationships/hyperlink" Target="https://twitter.com/younisalzuhimie" TargetMode="External"/><Relationship Id="rId6634" Type="http://schemas.openxmlformats.org/officeDocument/2006/relationships/hyperlink" Target="https://twitter.com/naif_0067" TargetMode="External"/><Relationship Id="rId4185" Type="http://schemas.openxmlformats.org/officeDocument/2006/relationships/hyperlink" Target="http://pbs.twimg.com/profile_images/1216374351370559492/LIDnzr4Y_normal.jpg" TargetMode="External"/><Relationship Id="rId5236" Type="http://schemas.openxmlformats.org/officeDocument/2006/relationships/hyperlink" Target="https://twitter.com/m_alhamadi_phd" TargetMode="External"/><Relationship Id="rId1779" Type="http://schemas.openxmlformats.org/officeDocument/2006/relationships/hyperlink" Target="https://pbs.twimg.com/profile_banners/1184532555212771328/1571822590" TargetMode="External"/><Relationship Id="rId4252" Type="http://schemas.openxmlformats.org/officeDocument/2006/relationships/hyperlink" Target="http://pbs.twimg.com/profile_images/1186385183047667712/UlL7YY0V_normal.jpg" TargetMode="External"/><Relationship Id="rId5650" Type="http://schemas.openxmlformats.org/officeDocument/2006/relationships/hyperlink" Target="https://twitter.com/malhvjri" TargetMode="External"/><Relationship Id="rId6701" Type="http://schemas.openxmlformats.org/officeDocument/2006/relationships/hyperlink" Target="https://twitter.com/mohdessa99" TargetMode="External"/><Relationship Id="rId1846" Type="http://schemas.openxmlformats.org/officeDocument/2006/relationships/hyperlink" Target="http://abs.twimg.com/images/themes/theme1/bg.png" TargetMode="External"/><Relationship Id="rId5303" Type="http://schemas.openxmlformats.org/officeDocument/2006/relationships/hyperlink" Target="https://twitter.com/3noudy_11" TargetMode="External"/><Relationship Id="rId1913" Type="http://schemas.openxmlformats.org/officeDocument/2006/relationships/hyperlink" Target="http://abs.twimg.com/images/themes/theme1/bg.png" TargetMode="External"/><Relationship Id="rId6077" Type="http://schemas.openxmlformats.org/officeDocument/2006/relationships/hyperlink" Target="https://twitter.com/pllp91" TargetMode="External"/><Relationship Id="rId6491" Type="http://schemas.openxmlformats.org/officeDocument/2006/relationships/hyperlink" Target="https://twitter.com/oojrero" TargetMode="External"/><Relationship Id="rId2687" Type="http://schemas.openxmlformats.org/officeDocument/2006/relationships/hyperlink" Target="http://abs.twimg.com/images/themes/theme19/bg.gif" TargetMode="External"/><Relationship Id="rId3738" Type="http://schemas.openxmlformats.org/officeDocument/2006/relationships/hyperlink" Target="http://pbs.twimg.com/profile_images/1218258054359154688/jdEUPOwD_normal.jpg" TargetMode="External"/><Relationship Id="rId5093" Type="http://schemas.openxmlformats.org/officeDocument/2006/relationships/hyperlink" Target="https://twitter.com/asjh87" TargetMode="External"/><Relationship Id="rId6144" Type="http://schemas.openxmlformats.org/officeDocument/2006/relationships/hyperlink" Target="https://twitter.com/m2q6r" TargetMode="External"/><Relationship Id="rId659" Type="http://schemas.openxmlformats.org/officeDocument/2006/relationships/hyperlink" Target="https://pbs.twimg.com/profile_banners/1203729561969713163/1578831411" TargetMode="External"/><Relationship Id="rId1289" Type="http://schemas.openxmlformats.org/officeDocument/2006/relationships/hyperlink" Target="https://pbs.twimg.com/profile_banners/2597627028/1574546350" TargetMode="External"/><Relationship Id="rId5160" Type="http://schemas.openxmlformats.org/officeDocument/2006/relationships/hyperlink" Target="https://twitter.com/mariamaljattal" TargetMode="External"/><Relationship Id="rId6211" Type="http://schemas.openxmlformats.org/officeDocument/2006/relationships/hyperlink" Target="https://twitter.com/iarabiangirl" TargetMode="External"/><Relationship Id="rId1356" Type="http://schemas.openxmlformats.org/officeDocument/2006/relationships/hyperlink" Target="https://pbs.twimg.com/profile_banners/1177091375742930944/1569477267" TargetMode="External"/><Relationship Id="rId2754" Type="http://schemas.openxmlformats.org/officeDocument/2006/relationships/hyperlink" Target="http://abs.twimg.com/images/themes/theme1/bg.png" TargetMode="External"/><Relationship Id="rId3805" Type="http://schemas.openxmlformats.org/officeDocument/2006/relationships/hyperlink" Target="http://pbs.twimg.com/profile_images/1066339395651948544/ebqJReQI_normal.jpg" TargetMode="External"/><Relationship Id="rId726" Type="http://schemas.openxmlformats.org/officeDocument/2006/relationships/hyperlink" Target="https://pbs.twimg.com/profile_banners/368889723/1548632278" TargetMode="External"/><Relationship Id="rId1009" Type="http://schemas.openxmlformats.org/officeDocument/2006/relationships/hyperlink" Target="https://pbs.twimg.com/profile_banners/926909130819895299/1576681777" TargetMode="External"/><Relationship Id="rId1770" Type="http://schemas.openxmlformats.org/officeDocument/2006/relationships/hyperlink" Target="https://pbs.twimg.com/profile_banners/703569331/1554149172" TargetMode="External"/><Relationship Id="rId2407" Type="http://schemas.openxmlformats.org/officeDocument/2006/relationships/hyperlink" Target="http://abs.twimg.com/images/themes/theme1/bg.png" TargetMode="External"/><Relationship Id="rId2821" Type="http://schemas.openxmlformats.org/officeDocument/2006/relationships/hyperlink" Target="http://abs.twimg.com/images/themes/theme1/bg.png" TargetMode="External"/><Relationship Id="rId5977" Type="http://schemas.openxmlformats.org/officeDocument/2006/relationships/hyperlink" Target="https://twitter.com/tsulaiti" TargetMode="External"/><Relationship Id="rId62" Type="http://schemas.openxmlformats.org/officeDocument/2006/relationships/hyperlink" Target="https://t.co/a1QFhBC1Uh" TargetMode="External"/><Relationship Id="rId1423" Type="http://schemas.openxmlformats.org/officeDocument/2006/relationships/hyperlink" Target="https://pbs.twimg.com/profile_banners/1650791114/1561745014" TargetMode="External"/><Relationship Id="rId4579" Type="http://schemas.openxmlformats.org/officeDocument/2006/relationships/hyperlink" Target="http://pbs.twimg.com/profile_images/1223522591765385216/BSCHWZCy_normal.jpg" TargetMode="External"/><Relationship Id="rId4993" Type="http://schemas.openxmlformats.org/officeDocument/2006/relationships/hyperlink" Target="https://twitter.com/moi_qatar" TargetMode="External"/><Relationship Id="rId3595" Type="http://schemas.openxmlformats.org/officeDocument/2006/relationships/hyperlink" Target="http://pbs.twimg.com/profile_images/1220857284370132995/M3MMBMHc_normal.jpg" TargetMode="External"/><Relationship Id="rId4646" Type="http://schemas.openxmlformats.org/officeDocument/2006/relationships/hyperlink" Target="http://pbs.twimg.com/profile_images/1205039898736168960/NZvkjaXC_normal.jpg" TargetMode="External"/><Relationship Id="rId2197" Type="http://schemas.openxmlformats.org/officeDocument/2006/relationships/hyperlink" Target="http://abs.twimg.com/images/themes/theme1/bg.png" TargetMode="External"/><Relationship Id="rId3248" Type="http://schemas.openxmlformats.org/officeDocument/2006/relationships/hyperlink" Target="http://pbs.twimg.com/profile_images/1223320088293658624/AyMThxe9_normal.jpg" TargetMode="External"/><Relationship Id="rId3662" Type="http://schemas.openxmlformats.org/officeDocument/2006/relationships/hyperlink" Target="http://pbs.twimg.com/profile_images/1218321036887969792/aILI-NRJ_normal.jpg" TargetMode="External"/><Relationship Id="rId4713" Type="http://schemas.openxmlformats.org/officeDocument/2006/relationships/hyperlink" Target="http://pbs.twimg.com/profile_images/1218616902601314306/uB-mhz2-_normal.jpg" TargetMode="External"/><Relationship Id="rId169" Type="http://schemas.openxmlformats.org/officeDocument/2006/relationships/hyperlink" Target="https://t.co/QCDCoGhCmT" TargetMode="External"/><Relationship Id="rId583" Type="http://schemas.openxmlformats.org/officeDocument/2006/relationships/hyperlink" Target="https://pbs.twimg.com/profile_banners/1952412980/1512603080" TargetMode="External"/><Relationship Id="rId2264" Type="http://schemas.openxmlformats.org/officeDocument/2006/relationships/hyperlink" Target="http://abs.twimg.com/images/themes/theme1/bg.png" TargetMode="External"/><Relationship Id="rId3315" Type="http://schemas.openxmlformats.org/officeDocument/2006/relationships/hyperlink" Target="http://pbs.twimg.com/profile_images/1133986825540952064/cT7pQwJ1_normal.jpg" TargetMode="External"/><Relationship Id="rId236" Type="http://schemas.openxmlformats.org/officeDocument/2006/relationships/hyperlink" Target="https://t.co/q5ZGlgWjWS" TargetMode="External"/><Relationship Id="rId650" Type="http://schemas.openxmlformats.org/officeDocument/2006/relationships/hyperlink" Target="https://pbs.twimg.com/profile_banners/405637772/1364823840" TargetMode="External"/><Relationship Id="rId1280" Type="http://schemas.openxmlformats.org/officeDocument/2006/relationships/hyperlink" Target="https://pbs.twimg.com/profile_banners/212346732/1574657249" TargetMode="External"/><Relationship Id="rId2331" Type="http://schemas.openxmlformats.org/officeDocument/2006/relationships/hyperlink" Target="http://abs.twimg.com/images/themes/theme1/bg.png" TargetMode="External"/><Relationship Id="rId5487" Type="http://schemas.openxmlformats.org/officeDocument/2006/relationships/hyperlink" Target="https://twitter.com/abdullalnaama" TargetMode="External"/><Relationship Id="rId303" Type="http://schemas.openxmlformats.org/officeDocument/2006/relationships/hyperlink" Target="https://pbs.twimg.com/profile_banners/1212097287830163456/1577825121" TargetMode="External"/><Relationship Id="rId4089" Type="http://schemas.openxmlformats.org/officeDocument/2006/relationships/hyperlink" Target="http://pbs.twimg.com/profile_images/1079014000388702208/7AFcjiaZ_normal.jpg" TargetMode="External"/><Relationship Id="rId6538" Type="http://schemas.openxmlformats.org/officeDocument/2006/relationships/hyperlink" Target="https://twitter.com/dalal_qaa" TargetMode="External"/><Relationship Id="rId5554" Type="http://schemas.openxmlformats.org/officeDocument/2006/relationships/hyperlink" Target="https://twitter.com/issa200" TargetMode="External"/><Relationship Id="rId6605" Type="http://schemas.openxmlformats.org/officeDocument/2006/relationships/hyperlink" Target="https://twitter.com/_77ffi" TargetMode="External"/><Relationship Id="rId1000" Type="http://schemas.openxmlformats.org/officeDocument/2006/relationships/hyperlink" Target="https://pbs.twimg.com/profile_banners/895778630/1576087065" TargetMode="External"/><Relationship Id="rId4156" Type="http://schemas.openxmlformats.org/officeDocument/2006/relationships/hyperlink" Target="http://pbs.twimg.com/profile_images/1176912770568249348/X0gXmE5U_normal.jpg" TargetMode="External"/><Relationship Id="rId4570" Type="http://schemas.openxmlformats.org/officeDocument/2006/relationships/hyperlink" Target="http://pbs.twimg.com/profile_images/953574819844558848/ulV3IYmg_normal.jpg" TargetMode="External"/><Relationship Id="rId5207" Type="http://schemas.openxmlformats.org/officeDocument/2006/relationships/hyperlink" Target="https://twitter.com/_mbs93" TargetMode="External"/><Relationship Id="rId5621" Type="http://schemas.openxmlformats.org/officeDocument/2006/relationships/hyperlink" Target="https://twitter.com/thekaaay" TargetMode="External"/><Relationship Id="rId1817" Type="http://schemas.openxmlformats.org/officeDocument/2006/relationships/hyperlink" Target="https://pbs.twimg.com/profile_banners/344771856/1528996400" TargetMode="External"/><Relationship Id="rId3172" Type="http://schemas.openxmlformats.org/officeDocument/2006/relationships/hyperlink" Target="http://pbs.twimg.com/profile_images/1223241312020975616/EKW2HE9k_normal.jpg" TargetMode="External"/><Relationship Id="rId4223" Type="http://schemas.openxmlformats.org/officeDocument/2006/relationships/hyperlink" Target="http://pbs.twimg.com/profile_images/964875881880674304/7u2pOqWY_normal.jpg" TargetMode="External"/><Relationship Id="rId6395" Type="http://schemas.openxmlformats.org/officeDocument/2006/relationships/hyperlink" Target="https://twitter.com/salmarrii_" TargetMode="External"/><Relationship Id="rId160" Type="http://schemas.openxmlformats.org/officeDocument/2006/relationships/hyperlink" Target="https://t.co/9Zxi0obKCC" TargetMode="External"/><Relationship Id="rId3989" Type="http://schemas.openxmlformats.org/officeDocument/2006/relationships/hyperlink" Target="http://pbs.twimg.com/profile_images/1219701876377243648/E9g_DBZp_normal.jpg" TargetMode="External"/><Relationship Id="rId6048" Type="http://schemas.openxmlformats.org/officeDocument/2006/relationships/hyperlink" Target="https://twitter.com/malkh5550" TargetMode="External"/><Relationship Id="rId6462" Type="http://schemas.openxmlformats.org/officeDocument/2006/relationships/hyperlink" Target="https://twitter.com/rinbowlady84" TargetMode="External"/><Relationship Id="rId5064" Type="http://schemas.openxmlformats.org/officeDocument/2006/relationships/hyperlink" Target="https://twitter.com/a_latif_qtr" TargetMode="External"/><Relationship Id="rId6115" Type="http://schemas.openxmlformats.org/officeDocument/2006/relationships/hyperlink" Target="https://twitter.com/nasser22820844" TargetMode="External"/><Relationship Id="rId977" Type="http://schemas.openxmlformats.org/officeDocument/2006/relationships/hyperlink" Target="https://pbs.twimg.com/profile_banners/2541391986/1473460324" TargetMode="External"/><Relationship Id="rId2658" Type="http://schemas.openxmlformats.org/officeDocument/2006/relationships/hyperlink" Target="http://abs.twimg.com/images/themes/theme1/bg.png" TargetMode="External"/><Relationship Id="rId3709" Type="http://schemas.openxmlformats.org/officeDocument/2006/relationships/hyperlink" Target="http://pbs.twimg.com/profile_images/1223233224241045504/KaXk0v4a_normal.jpg" TargetMode="External"/><Relationship Id="rId4080" Type="http://schemas.openxmlformats.org/officeDocument/2006/relationships/hyperlink" Target="http://pbs.twimg.com/profile_images/1169143745150889984/X30s6obN_normal.jpg" TargetMode="External"/><Relationship Id="rId1674" Type="http://schemas.openxmlformats.org/officeDocument/2006/relationships/hyperlink" Target="https://pbs.twimg.com/profile_banners/3166762944/1579376277" TargetMode="External"/><Relationship Id="rId2725" Type="http://schemas.openxmlformats.org/officeDocument/2006/relationships/hyperlink" Target="http://abs.twimg.com/images/themes/theme14/bg.gif" TargetMode="External"/><Relationship Id="rId5131" Type="http://schemas.openxmlformats.org/officeDocument/2006/relationships/hyperlink" Target="https://twitter.com/marianaggalindo" TargetMode="External"/><Relationship Id="rId1327" Type="http://schemas.openxmlformats.org/officeDocument/2006/relationships/hyperlink" Target="https://pbs.twimg.com/profile_banners/855048362265108481/1580574278" TargetMode="External"/><Relationship Id="rId1741" Type="http://schemas.openxmlformats.org/officeDocument/2006/relationships/hyperlink" Target="https://pbs.twimg.com/profile_banners/187765698/1561926568" TargetMode="External"/><Relationship Id="rId4897" Type="http://schemas.openxmlformats.org/officeDocument/2006/relationships/hyperlink" Target="http://pbs.twimg.com/profile_images/885121917228785665/m_m15ZZC_normal.jpg" TargetMode="External"/><Relationship Id="rId5948" Type="http://schemas.openxmlformats.org/officeDocument/2006/relationships/hyperlink" Target="https://twitter.com/andelah01" TargetMode="External"/><Relationship Id="rId33" Type="http://schemas.openxmlformats.org/officeDocument/2006/relationships/hyperlink" Target="https://t.co/lcmoePTDNo" TargetMode="External"/><Relationship Id="rId3499" Type="http://schemas.openxmlformats.org/officeDocument/2006/relationships/hyperlink" Target="http://pbs.twimg.com/profile_images/1221190716006600704/uC80UqbB_normal.jpg" TargetMode="External"/><Relationship Id="rId3566" Type="http://schemas.openxmlformats.org/officeDocument/2006/relationships/hyperlink" Target="http://pbs.twimg.com/profile_images/1212414245767397376/d9cTkozg_normal.jpg" TargetMode="External"/><Relationship Id="rId4964" Type="http://schemas.openxmlformats.org/officeDocument/2006/relationships/hyperlink" Target="https://twitter.com/qtr_law" TargetMode="External"/><Relationship Id="rId487" Type="http://schemas.openxmlformats.org/officeDocument/2006/relationships/hyperlink" Target="https://pbs.twimg.com/profile_banners/285672347/1530392894" TargetMode="External"/><Relationship Id="rId2168" Type="http://schemas.openxmlformats.org/officeDocument/2006/relationships/hyperlink" Target="http://abs.twimg.com/images/themes/theme1/bg.png" TargetMode="External"/><Relationship Id="rId3219" Type="http://schemas.openxmlformats.org/officeDocument/2006/relationships/hyperlink" Target="http://pbs.twimg.com/profile_images/1207682980313010176/3Ar7N0YP_normal.jpg" TargetMode="External"/><Relationship Id="rId3980" Type="http://schemas.openxmlformats.org/officeDocument/2006/relationships/hyperlink" Target="http://pbs.twimg.com/profile_images/1182627585416683520/NOburqvW_normal.jpg" TargetMode="External"/><Relationship Id="rId4617" Type="http://schemas.openxmlformats.org/officeDocument/2006/relationships/hyperlink" Target="http://pbs.twimg.com/profile_images/1221735428610580481/fx3Luy41_normal.jpg" TargetMode="External"/><Relationship Id="rId1184" Type="http://schemas.openxmlformats.org/officeDocument/2006/relationships/hyperlink" Target="https://pbs.twimg.com/profile_banners/1193215861751828480/1579195127" TargetMode="External"/><Relationship Id="rId2582" Type="http://schemas.openxmlformats.org/officeDocument/2006/relationships/hyperlink" Target="http://abs.twimg.com/images/themes/theme4/bg.gif" TargetMode="External"/><Relationship Id="rId3633" Type="http://schemas.openxmlformats.org/officeDocument/2006/relationships/hyperlink" Target="http://pbs.twimg.com/profile_images/1221318109614825473/jHUlIP8X_normal.jpg" TargetMode="External"/><Relationship Id="rId6789" Type="http://schemas.openxmlformats.org/officeDocument/2006/relationships/hyperlink" Target="https://twitter.com/ajkqatar" TargetMode="External"/><Relationship Id="rId554" Type="http://schemas.openxmlformats.org/officeDocument/2006/relationships/hyperlink" Target="https://pbs.twimg.com/profile_banners/199010675/1569850951" TargetMode="External"/><Relationship Id="rId2235" Type="http://schemas.openxmlformats.org/officeDocument/2006/relationships/hyperlink" Target="http://abs.twimg.com/images/themes/theme1/bg.png" TargetMode="External"/><Relationship Id="rId3700" Type="http://schemas.openxmlformats.org/officeDocument/2006/relationships/hyperlink" Target="http://pbs.twimg.com/profile_images/1058638858957529088/LL0HRkal_normal.jpg" TargetMode="External"/><Relationship Id="rId6856" Type="http://schemas.openxmlformats.org/officeDocument/2006/relationships/hyperlink" Target="https://twitter.com/lo_almarri95" TargetMode="External"/><Relationship Id="rId207" Type="http://schemas.openxmlformats.org/officeDocument/2006/relationships/hyperlink" Target="https://t.co/xhVksMNhRK" TargetMode="External"/><Relationship Id="rId621" Type="http://schemas.openxmlformats.org/officeDocument/2006/relationships/hyperlink" Target="https://pbs.twimg.com/profile_banners/511804884/1481036031" TargetMode="External"/><Relationship Id="rId1251" Type="http://schemas.openxmlformats.org/officeDocument/2006/relationships/hyperlink" Target="https://pbs.twimg.com/profile_banners/90668879/1580361673" TargetMode="External"/><Relationship Id="rId2302" Type="http://schemas.openxmlformats.org/officeDocument/2006/relationships/hyperlink" Target="http://abs.twimg.com/images/themes/theme6/bg.gif" TargetMode="External"/><Relationship Id="rId5458" Type="http://schemas.openxmlformats.org/officeDocument/2006/relationships/hyperlink" Target="https://twitter.com/ase" TargetMode="External"/><Relationship Id="rId5872" Type="http://schemas.openxmlformats.org/officeDocument/2006/relationships/hyperlink" Target="https://twitter.com/amoonk2" TargetMode="External"/><Relationship Id="rId6509" Type="http://schemas.openxmlformats.org/officeDocument/2006/relationships/hyperlink" Target="https://twitter.com/abo_qat" TargetMode="External"/><Relationship Id="rId4474" Type="http://schemas.openxmlformats.org/officeDocument/2006/relationships/hyperlink" Target="http://pbs.twimg.com/profile_images/1188836981385682944/HAVcGjyY_normal.jpg" TargetMode="External"/><Relationship Id="rId5525" Type="http://schemas.openxmlformats.org/officeDocument/2006/relationships/hyperlink" Target="https://twitter.com/alkuwarimkm" TargetMode="External"/><Relationship Id="rId3076" Type="http://schemas.openxmlformats.org/officeDocument/2006/relationships/hyperlink" Target="http://pbs.twimg.com/profile_images/986976082149560321/yxA5SQ2R_normal.jpg" TargetMode="External"/><Relationship Id="rId3490" Type="http://schemas.openxmlformats.org/officeDocument/2006/relationships/hyperlink" Target="http://pbs.twimg.com/profile_images/1070613718004850688/Y6SIBJQv_normal.jpg" TargetMode="External"/><Relationship Id="rId4127" Type="http://schemas.openxmlformats.org/officeDocument/2006/relationships/hyperlink" Target="http://pbs.twimg.com/profile_images/1223623231233503232/sFAF9YM-_normal.jpg" TargetMode="External"/><Relationship Id="rId4541" Type="http://schemas.openxmlformats.org/officeDocument/2006/relationships/hyperlink" Target="http://pbs.twimg.com/profile_images/1220792238902599685/Pkz5fV-M_normal.jpg" TargetMode="External"/><Relationship Id="rId2092" Type="http://schemas.openxmlformats.org/officeDocument/2006/relationships/hyperlink" Target="http://abs.twimg.com/images/themes/theme18/bg.gif" TargetMode="External"/><Relationship Id="rId3143" Type="http://schemas.openxmlformats.org/officeDocument/2006/relationships/hyperlink" Target="http://pbs.twimg.com/profile_images/1031340029338112001/vUbn9phx_normal.jpg" TargetMode="External"/><Relationship Id="rId6299" Type="http://schemas.openxmlformats.org/officeDocument/2006/relationships/hyperlink" Target="https://twitter.com/hamad_i" TargetMode="External"/><Relationship Id="rId131" Type="http://schemas.openxmlformats.org/officeDocument/2006/relationships/hyperlink" Target="https://t.co/8qnNlkLxs1" TargetMode="External"/><Relationship Id="rId3210" Type="http://schemas.openxmlformats.org/officeDocument/2006/relationships/hyperlink" Target="http://pbs.twimg.com/profile_images/1208203884335779840/EzjkxBh2_normal.jpg" TargetMode="External"/><Relationship Id="rId6366" Type="http://schemas.openxmlformats.org/officeDocument/2006/relationships/hyperlink" Target="https://twitter.com/amaarafiya" TargetMode="External"/><Relationship Id="rId6780" Type="http://schemas.openxmlformats.org/officeDocument/2006/relationships/hyperlink" Target="https://twitter.com/3obtii" TargetMode="External"/><Relationship Id="rId2976" Type="http://schemas.openxmlformats.org/officeDocument/2006/relationships/hyperlink" Target="http://pbs.twimg.com/profile_images/1077862225388425376/waWbMd1g_normal.jpg" TargetMode="External"/><Relationship Id="rId5382" Type="http://schemas.openxmlformats.org/officeDocument/2006/relationships/hyperlink" Target="https://twitter.com/kruweczki123" TargetMode="External"/><Relationship Id="rId6019" Type="http://schemas.openxmlformats.org/officeDocument/2006/relationships/hyperlink" Target="https://twitter.com/latifah_aa" TargetMode="External"/><Relationship Id="rId6433" Type="http://schemas.openxmlformats.org/officeDocument/2006/relationships/hyperlink" Target="https://twitter.com/ww00wwq" TargetMode="External"/><Relationship Id="rId948" Type="http://schemas.openxmlformats.org/officeDocument/2006/relationships/hyperlink" Target="https://pbs.twimg.com/profile_banners/131134413/1551246650" TargetMode="External"/><Relationship Id="rId1578" Type="http://schemas.openxmlformats.org/officeDocument/2006/relationships/hyperlink" Target="https://pbs.twimg.com/profile_banners/3317216118/1578333773" TargetMode="External"/><Relationship Id="rId1992" Type="http://schemas.openxmlformats.org/officeDocument/2006/relationships/hyperlink" Target="http://abs.twimg.com/images/themes/theme11/bg.gif" TargetMode="External"/><Relationship Id="rId2629" Type="http://schemas.openxmlformats.org/officeDocument/2006/relationships/hyperlink" Target="http://abs.twimg.com/images/themes/theme1/bg.png" TargetMode="External"/><Relationship Id="rId5035" Type="http://schemas.openxmlformats.org/officeDocument/2006/relationships/hyperlink" Target="https://twitter.com/noonny919" TargetMode="External"/><Relationship Id="rId6500" Type="http://schemas.openxmlformats.org/officeDocument/2006/relationships/hyperlink" Target="https://twitter.com/alsaddqatar1" TargetMode="External"/><Relationship Id="rId1645" Type="http://schemas.openxmlformats.org/officeDocument/2006/relationships/hyperlink" Target="https://pbs.twimg.com/profile_banners/348451815/1493982935" TargetMode="External"/><Relationship Id="rId4051" Type="http://schemas.openxmlformats.org/officeDocument/2006/relationships/hyperlink" Target="http://pbs.twimg.com/profile_images/993942914244980743/Elt6yyHT_normal.jpg" TargetMode="External"/><Relationship Id="rId5102" Type="http://schemas.openxmlformats.org/officeDocument/2006/relationships/hyperlink" Target="https://twitter.com/tamimbinkhalid" TargetMode="External"/><Relationship Id="rId1712" Type="http://schemas.openxmlformats.org/officeDocument/2006/relationships/hyperlink" Target="https://pbs.twimg.com/profile_banners/398127715/1501201173" TargetMode="External"/><Relationship Id="rId4868" Type="http://schemas.openxmlformats.org/officeDocument/2006/relationships/hyperlink" Target="http://pbs.twimg.com/profile_images/1222253461997334529/rRLLR8wY_normal.jpg" TargetMode="External"/><Relationship Id="rId5919" Type="http://schemas.openxmlformats.org/officeDocument/2006/relationships/hyperlink" Target="https://twitter.com/reemwithadream" TargetMode="External"/><Relationship Id="rId6290" Type="http://schemas.openxmlformats.org/officeDocument/2006/relationships/hyperlink" Target="https://twitter.com/elnoor85" TargetMode="External"/><Relationship Id="rId3884" Type="http://schemas.openxmlformats.org/officeDocument/2006/relationships/hyperlink" Target="http://pbs.twimg.com/profile_images/1180949549197791233/i-acYFJU_normal.jpg" TargetMode="External"/><Relationship Id="rId4935" Type="http://schemas.openxmlformats.org/officeDocument/2006/relationships/hyperlink" Target="https://twitter.com/q6r" TargetMode="External"/><Relationship Id="rId2486" Type="http://schemas.openxmlformats.org/officeDocument/2006/relationships/hyperlink" Target="http://abs.twimg.com/images/themes/theme7/bg.gif" TargetMode="External"/><Relationship Id="rId3537" Type="http://schemas.openxmlformats.org/officeDocument/2006/relationships/hyperlink" Target="http://pbs.twimg.com/profile_images/1196408433991462914/5UIwoEDm_normal.jpg" TargetMode="External"/><Relationship Id="rId3951" Type="http://schemas.openxmlformats.org/officeDocument/2006/relationships/hyperlink" Target="http://pbs.twimg.com/profile_images/1215730176153309191/I9MosEmL_normal.jpg" TargetMode="External"/><Relationship Id="rId458" Type="http://schemas.openxmlformats.org/officeDocument/2006/relationships/hyperlink" Target="https://pbs.twimg.com/profile_banners/785605412003442688/1512506892" TargetMode="External"/><Relationship Id="rId872" Type="http://schemas.openxmlformats.org/officeDocument/2006/relationships/hyperlink" Target="https://pbs.twimg.com/profile_banners/523615431/1443463084" TargetMode="External"/><Relationship Id="rId1088" Type="http://schemas.openxmlformats.org/officeDocument/2006/relationships/hyperlink" Target="https://pbs.twimg.com/profile_banners/4395712697/1580149237" TargetMode="External"/><Relationship Id="rId2139" Type="http://schemas.openxmlformats.org/officeDocument/2006/relationships/hyperlink" Target="http://abs.twimg.com/images/themes/theme1/bg.png" TargetMode="External"/><Relationship Id="rId2553" Type="http://schemas.openxmlformats.org/officeDocument/2006/relationships/hyperlink" Target="http://abs.twimg.com/images/themes/theme1/bg.png" TargetMode="External"/><Relationship Id="rId3604" Type="http://schemas.openxmlformats.org/officeDocument/2006/relationships/hyperlink" Target="http://abs.twimg.com/sticky/default_profile_images/default_profile_normal.png" TargetMode="External"/><Relationship Id="rId6010" Type="http://schemas.openxmlformats.org/officeDocument/2006/relationships/hyperlink" Target="https://twitter.com/umjassim_75" TargetMode="External"/><Relationship Id="rId525" Type="http://schemas.openxmlformats.org/officeDocument/2006/relationships/hyperlink" Target="https://pbs.twimg.com/profile_banners/67978340/1397364769" TargetMode="External"/><Relationship Id="rId1155" Type="http://schemas.openxmlformats.org/officeDocument/2006/relationships/hyperlink" Target="https://pbs.twimg.com/profile_banners/1109835076324466688/1580562670" TargetMode="External"/><Relationship Id="rId2206" Type="http://schemas.openxmlformats.org/officeDocument/2006/relationships/hyperlink" Target="http://abs.twimg.com/images/themes/theme1/bg.png" TargetMode="External"/><Relationship Id="rId2620" Type="http://schemas.openxmlformats.org/officeDocument/2006/relationships/hyperlink" Target="http://abs.twimg.com/images/themes/theme14/bg.gif" TargetMode="External"/><Relationship Id="rId5776" Type="http://schemas.openxmlformats.org/officeDocument/2006/relationships/hyperlink" Target="https://twitter.com/saad__1984" TargetMode="External"/><Relationship Id="rId1222" Type="http://schemas.openxmlformats.org/officeDocument/2006/relationships/hyperlink" Target="https://pbs.twimg.com/profile_banners/282637922/1577518239" TargetMode="External"/><Relationship Id="rId4378" Type="http://schemas.openxmlformats.org/officeDocument/2006/relationships/hyperlink" Target="http://pbs.twimg.com/profile_images/1150104895099457537/9FbyCOcu_normal.jpg" TargetMode="External"/><Relationship Id="rId5429" Type="http://schemas.openxmlformats.org/officeDocument/2006/relationships/hyperlink" Target="https://twitter.com/mariamfahad68" TargetMode="External"/><Relationship Id="rId6827" Type="http://schemas.openxmlformats.org/officeDocument/2006/relationships/hyperlink" Target="https://twitter.com/jamalnooh" TargetMode="External"/><Relationship Id="rId3394" Type="http://schemas.openxmlformats.org/officeDocument/2006/relationships/hyperlink" Target="http://pbs.twimg.com/profile_images/1217402925519134726/NvWfzVLf_normal.jpg" TargetMode="External"/><Relationship Id="rId4792" Type="http://schemas.openxmlformats.org/officeDocument/2006/relationships/hyperlink" Target="http://pbs.twimg.com/profile_images/1052126108995477504/Sc3UEHZQ_normal.jpg" TargetMode="External"/><Relationship Id="rId5843" Type="http://schemas.openxmlformats.org/officeDocument/2006/relationships/hyperlink" Target="https://twitter.com/hatefullemon" TargetMode="External"/><Relationship Id="rId3047" Type="http://schemas.openxmlformats.org/officeDocument/2006/relationships/hyperlink" Target="http://pbs.twimg.com/profile_images/901120615704272897/CjsO0FTB_normal.jpg" TargetMode="External"/><Relationship Id="rId4445" Type="http://schemas.openxmlformats.org/officeDocument/2006/relationships/hyperlink" Target="http://pbs.twimg.com/profile_images/1223030402044043265/9FPm6pT4_normal.jpg" TargetMode="External"/><Relationship Id="rId5910" Type="http://schemas.openxmlformats.org/officeDocument/2006/relationships/hyperlink" Target="https://twitter.com/_jbralkuwari" TargetMode="External"/><Relationship Id="rId3461" Type="http://schemas.openxmlformats.org/officeDocument/2006/relationships/hyperlink" Target="http://pbs.twimg.com/profile_images/1210262103828901888/3qfknoTd_normal.jpg" TargetMode="External"/><Relationship Id="rId4512" Type="http://schemas.openxmlformats.org/officeDocument/2006/relationships/hyperlink" Target="http://pbs.twimg.com/profile_images/1185804157770518528/kS6sgRgf_normal.jpg" TargetMode="External"/><Relationship Id="rId382" Type="http://schemas.openxmlformats.org/officeDocument/2006/relationships/hyperlink" Target="https://pbs.twimg.com/profile_banners/470915802/1571758967" TargetMode="External"/><Relationship Id="rId2063" Type="http://schemas.openxmlformats.org/officeDocument/2006/relationships/hyperlink" Target="http://abs.twimg.com/images/themes/theme1/bg.png" TargetMode="External"/><Relationship Id="rId3114" Type="http://schemas.openxmlformats.org/officeDocument/2006/relationships/hyperlink" Target="http://pbs.twimg.com/profile_images/1217595392466006016/m0EOAjNZ_normal.jpg" TargetMode="External"/><Relationship Id="rId6684" Type="http://schemas.openxmlformats.org/officeDocument/2006/relationships/hyperlink" Target="https://twitter.com/bosand_qtr" TargetMode="External"/><Relationship Id="rId2130" Type="http://schemas.openxmlformats.org/officeDocument/2006/relationships/hyperlink" Target="http://abs.twimg.com/images/themes/theme9/bg.gif" TargetMode="External"/><Relationship Id="rId5286" Type="http://schemas.openxmlformats.org/officeDocument/2006/relationships/hyperlink" Target="https://twitter.com/hshem090" TargetMode="External"/><Relationship Id="rId6337" Type="http://schemas.openxmlformats.org/officeDocument/2006/relationships/hyperlink" Target="https://twitter.com/naif313" TargetMode="External"/><Relationship Id="rId6751" Type="http://schemas.openxmlformats.org/officeDocument/2006/relationships/hyperlink" Target="https://twitter.com/ashah_alnaimi" TargetMode="External"/><Relationship Id="rId102" Type="http://schemas.openxmlformats.org/officeDocument/2006/relationships/hyperlink" Target="https://t.co/W9ZIU3dP1u" TargetMode="External"/><Relationship Id="rId5353" Type="http://schemas.openxmlformats.org/officeDocument/2006/relationships/hyperlink" Target="https://twitter.com/abk8800" TargetMode="External"/><Relationship Id="rId6404" Type="http://schemas.openxmlformats.org/officeDocument/2006/relationships/hyperlink" Target="https://twitter.com/gaallyyaa" TargetMode="External"/><Relationship Id="rId1896" Type="http://schemas.openxmlformats.org/officeDocument/2006/relationships/hyperlink" Target="http://abs.twimg.com/images/themes/theme1/bg.png" TargetMode="External"/><Relationship Id="rId2947" Type="http://schemas.openxmlformats.org/officeDocument/2006/relationships/hyperlink" Target="http://abs.twimg.com/images/themes/theme1/bg.png" TargetMode="External"/><Relationship Id="rId5006" Type="http://schemas.openxmlformats.org/officeDocument/2006/relationships/hyperlink" Target="https://twitter.com/abu_bader65" TargetMode="External"/><Relationship Id="rId919" Type="http://schemas.openxmlformats.org/officeDocument/2006/relationships/hyperlink" Target="https://pbs.twimg.com/profile_banners/472942838/1576418248" TargetMode="External"/><Relationship Id="rId1549" Type="http://schemas.openxmlformats.org/officeDocument/2006/relationships/hyperlink" Target="https://pbs.twimg.com/profile_banners/160896705/1501156448" TargetMode="External"/><Relationship Id="rId1963" Type="http://schemas.openxmlformats.org/officeDocument/2006/relationships/hyperlink" Target="http://abs.twimg.com/images/themes/theme1/bg.png" TargetMode="External"/><Relationship Id="rId4022" Type="http://schemas.openxmlformats.org/officeDocument/2006/relationships/hyperlink" Target="http://pbs.twimg.com/profile_images/1169942369812262914/G2W8m20Z_normal.jpg" TargetMode="External"/><Relationship Id="rId5420" Type="http://schemas.openxmlformats.org/officeDocument/2006/relationships/hyperlink" Target="https://twitter.com/y2sws8tuayj0v5r" TargetMode="External"/><Relationship Id="rId1616" Type="http://schemas.openxmlformats.org/officeDocument/2006/relationships/hyperlink" Target="https://pbs.twimg.com/profile_banners/132418939/1567547234" TargetMode="External"/><Relationship Id="rId3788" Type="http://schemas.openxmlformats.org/officeDocument/2006/relationships/hyperlink" Target="http://pbs.twimg.com/profile_images/1193285676860628992/Xd19yKWv_normal.jpg" TargetMode="External"/><Relationship Id="rId4839" Type="http://schemas.openxmlformats.org/officeDocument/2006/relationships/hyperlink" Target="http://pbs.twimg.com/profile_images/1204762701714591746/O4Zw4cLU_normal.jpg" TargetMode="External"/><Relationship Id="rId6194" Type="http://schemas.openxmlformats.org/officeDocument/2006/relationships/hyperlink" Target="https://twitter.com/ameena2084" TargetMode="External"/><Relationship Id="rId3855" Type="http://schemas.openxmlformats.org/officeDocument/2006/relationships/hyperlink" Target="http://pbs.twimg.com/profile_images/889007160440606720/NljZTR_Q_normal.jpg" TargetMode="External"/><Relationship Id="rId6261" Type="http://schemas.openxmlformats.org/officeDocument/2006/relationships/hyperlink" Target="https://twitter.com/mayyasahgaddas" TargetMode="External"/><Relationship Id="rId776" Type="http://schemas.openxmlformats.org/officeDocument/2006/relationships/hyperlink" Target="https://pbs.twimg.com/profile_banners/230406735/1567949471" TargetMode="External"/><Relationship Id="rId2457" Type="http://schemas.openxmlformats.org/officeDocument/2006/relationships/hyperlink" Target="http://abs.twimg.com/images/themes/theme1/bg.png" TargetMode="External"/><Relationship Id="rId3508" Type="http://schemas.openxmlformats.org/officeDocument/2006/relationships/hyperlink" Target="http://pbs.twimg.com/profile_images/1085473727867957248/bhDrCdMM_normal.jpg" TargetMode="External"/><Relationship Id="rId4906" Type="http://schemas.openxmlformats.org/officeDocument/2006/relationships/hyperlink" Target="http://pbs.twimg.com/profile_images/1057297049400553472/-FX-rBg__normal.jpg" TargetMode="External"/><Relationship Id="rId429" Type="http://schemas.openxmlformats.org/officeDocument/2006/relationships/hyperlink" Target="https://pbs.twimg.com/profile_banners/1886948395/1534725622" TargetMode="External"/><Relationship Id="rId1059" Type="http://schemas.openxmlformats.org/officeDocument/2006/relationships/hyperlink" Target="https://pbs.twimg.com/profile_banners/1057703210398482432/1580269052" TargetMode="External"/><Relationship Id="rId1473" Type="http://schemas.openxmlformats.org/officeDocument/2006/relationships/hyperlink" Target="https://pbs.twimg.com/profile_banners/1204816734265454594/1577658654" TargetMode="External"/><Relationship Id="rId2871" Type="http://schemas.openxmlformats.org/officeDocument/2006/relationships/hyperlink" Target="http://abs.twimg.com/images/themes/theme1/bg.png" TargetMode="External"/><Relationship Id="rId3922" Type="http://schemas.openxmlformats.org/officeDocument/2006/relationships/hyperlink" Target="http://pbs.twimg.com/profile_images/1221893508119875584/VirS-XwC_normal.jpg" TargetMode="External"/><Relationship Id="rId843" Type="http://schemas.openxmlformats.org/officeDocument/2006/relationships/hyperlink" Target="https://pbs.twimg.com/profile_banners/575432564/1526412221" TargetMode="External"/><Relationship Id="rId1126" Type="http://schemas.openxmlformats.org/officeDocument/2006/relationships/hyperlink" Target="https://pbs.twimg.com/profile_banners/1170872049146851329/1580583457" TargetMode="External"/><Relationship Id="rId2524" Type="http://schemas.openxmlformats.org/officeDocument/2006/relationships/hyperlink" Target="http://abs.twimg.com/images/themes/theme9/bg.gif" TargetMode="External"/><Relationship Id="rId910" Type="http://schemas.openxmlformats.org/officeDocument/2006/relationships/hyperlink" Target="https://pbs.twimg.com/profile_banners/960251066662117376/1580353845" TargetMode="External"/><Relationship Id="rId1540" Type="http://schemas.openxmlformats.org/officeDocument/2006/relationships/hyperlink" Target="https://pbs.twimg.com/profile_banners/1194763871376068608/1576693883" TargetMode="External"/><Relationship Id="rId4696" Type="http://schemas.openxmlformats.org/officeDocument/2006/relationships/hyperlink" Target="http://pbs.twimg.com/profile_images/1202395077403955205/7FuFV92O_normal.jpg" TargetMode="External"/><Relationship Id="rId5747" Type="http://schemas.openxmlformats.org/officeDocument/2006/relationships/hyperlink" Target="https://twitter.com/intesaralemadi" TargetMode="External"/><Relationship Id="rId3298" Type="http://schemas.openxmlformats.org/officeDocument/2006/relationships/hyperlink" Target="http://pbs.twimg.com/profile_images/1185319395071053824/TiisYmGR_normal.jpg" TargetMode="External"/><Relationship Id="rId4349" Type="http://schemas.openxmlformats.org/officeDocument/2006/relationships/hyperlink" Target="http://pbs.twimg.com/profile_images/1062771032535248896/gsR-hslC_normal.jpg" TargetMode="External"/><Relationship Id="rId4763" Type="http://schemas.openxmlformats.org/officeDocument/2006/relationships/hyperlink" Target="http://pbs.twimg.com/profile_images/1211460171106533376/_EKm7mV5_normal.jpg" TargetMode="External"/><Relationship Id="rId5814" Type="http://schemas.openxmlformats.org/officeDocument/2006/relationships/hyperlink" Target="https://twitter.com/saadalghanim2" TargetMode="External"/><Relationship Id="rId3365" Type="http://schemas.openxmlformats.org/officeDocument/2006/relationships/hyperlink" Target="http://pbs.twimg.com/profile_images/1111136333467213824/D-w_3kMo_normal.jpg" TargetMode="External"/><Relationship Id="rId4416" Type="http://schemas.openxmlformats.org/officeDocument/2006/relationships/hyperlink" Target="http://pbs.twimg.com/profile_images/909636455944933377/J0bfnFdj_normal.jpg" TargetMode="External"/><Relationship Id="rId4830" Type="http://schemas.openxmlformats.org/officeDocument/2006/relationships/hyperlink" Target="http://pbs.twimg.com/profile_images/719603302112051200/9hVDNHVT_normal.jpg" TargetMode="External"/><Relationship Id="rId286" Type="http://schemas.openxmlformats.org/officeDocument/2006/relationships/hyperlink" Target="https://t.co/7ZF0wzlQvs" TargetMode="External"/><Relationship Id="rId2381" Type="http://schemas.openxmlformats.org/officeDocument/2006/relationships/hyperlink" Target="http://abs.twimg.com/images/themes/theme1/bg.png" TargetMode="External"/><Relationship Id="rId3018" Type="http://schemas.openxmlformats.org/officeDocument/2006/relationships/hyperlink" Target="http://pbs.twimg.com/profile_images/1213574876763693057/z7UPXwkv_normal.jpg" TargetMode="External"/><Relationship Id="rId3432" Type="http://schemas.openxmlformats.org/officeDocument/2006/relationships/hyperlink" Target="http://pbs.twimg.com/profile_images/1213065216835096576/XX-5Et6n_normal.jpg" TargetMode="External"/><Relationship Id="rId6588" Type="http://schemas.openxmlformats.org/officeDocument/2006/relationships/hyperlink" Target="https://twitter.com/exquisitemaryam" TargetMode="External"/><Relationship Id="rId353" Type="http://schemas.openxmlformats.org/officeDocument/2006/relationships/hyperlink" Target="https://pbs.twimg.com/profile_banners/432887131/1511525228" TargetMode="External"/><Relationship Id="rId2034" Type="http://schemas.openxmlformats.org/officeDocument/2006/relationships/hyperlink" Target="http://abs.twimg.com/images/themes/theme1/bg.png" TargetMode="External"/><Relationship Id="rId420" Type="http://schemas.openxmlformats.org/officeDocument/2006/relationships/hyperlink" Target="https://pbs.twimg.com/profile_banners/592862339/1411918478" TargetMode="External"/><Relationship Id="rId1050" Type="http://schemas.openxmlformats.org/officeDocument/2006/relationships/hyperlink" Target="https://pbs.twimg.com/profile_banners/252006147/1352564805" TargetMode="External"/><Relationship Id="rId2101" Type="http://schemas.openxmlformats.org/officeDocument/2006/relationships/hyperlink" Target="http://abs.twimg.com/images/themes/theme1/bg.png" TargetMode="External"/><Relationship Id="rId5257" Type="http://schemas.openxmlformats.org/officeDocument/2006/relationships/hyperlink" Target="https://twitter.com/17hba" TargetMode="External"/><Relationship Id="rId6655" Type="http://schemas.openxmlformats.org/officeDocument/2006/relationships/hyperlink" Target="https://twitter.com/__iimem9" TargetMode="External"/><Relationship Id="rId5671" Type="http://schemas.openxmlformats.org/officeDocument/2006/relationships/hyperlink" Target="https://twitter.com/toqaomarx" TargetMode="External"/><Relationship Id="rId6308" Type="http://schemas.openxmlformats.org/officeDocument/2006/relationships/hyperlink" Target="https://twitter.com/sara55246290" TargetMode="External"/><Relationship Id="rId6722" Type="http://schemas.openxmlformats.org/officeDocument/2006/relationships/hyperlink" Target="https://twitter.com/danamj20" TargetMode="External"/><Relationship Id="rId1867" Type="http://schemas.openxmlformats.org/officeDocument/2006/relationships/hyperlink" Target="http://abs.twimg.com/images/themes/theme1/bg.png" TargetMode="External"/><Relationship Id="rId2918" Type="http://schemas.openxmlformats.org/officeDocument/2006/relationships/hyperlink" Target="http://abs.twimg.com/images/themes/theme1/bg.png" TargetMode="External"/><Relationship Id="rId4273" Type="http://schemas.openxmlformats.org/officeDocument/2006/relationships/hyperlink" Target="http://pbs.twimg.com/profile_images/1198151134956965889/Rx4SyiSx_normal.jpg" TargetMode="External"/><Relationship Id="rId5324" Type="http://schemas.openxmlformats.org/officeDocument/2006/relationships/hyperlink" Target="https://twitter.com/al47sl51qdxm06r" TargetMode="External"/><Relationship Id="rId1934" Type="http://schemas.openxmlformats.org/officeDocument/2006/relationships/hyperlink" Target="http://abs.twimg.com/images/themes/theme1/bg.png" TargetMode="External"/><Relationship Id="rId4340" Type="http://schemas.openxmlformats.org/officeDocument/2006/relationships/hyperlink" Target="http://pbs.twimg.com/profile_images/1141932747612704769/FvNWoOgX_normal.jpg" TargetMode="External"/><Relationship Id="rId6098" Type="http://schemas.openxmlformats.org/officeDocument/2006/relationships/hyperlink" Target="https://twitter.com/mohd9653" TargetMode="External"/><Relationship Id="rId6165" Type="http://schemas.openxmlformats.org/officeDocument/2006/relationships/hyperlink" Target="https://twitter.com/jassim_440" TargetMode="External"/><Relationship Id="rId3759" Type="http://schemas.openxmlformats.org/officeDocument/2006/relationships/hyperlink" Target="http://pbs.twimg.com/profile_images/1222833807679721474/Tiw2j2mO_normal.jpg" TargetMode="External"/><Relationship Id="rId5181" Type="http://schemas.openxmlformats.org/officeDocument/2006/relationships/hyperlink" Target="https://twitter.com/nsh_af22" TargetMode="External"/><Relationship Id="rId6232" Type="http://schemas.openxmlformats.org/officeDocument/2006/relationships/hyperlink" Target="https://twitter.com/ui5mroqvauum21s" TargetMode="External"/><Relationship Id="rId2775" Type="http://schemas.openxmlformats.org/officeDocument/2006/relationships/hyperlink" Target="http://abs.twimg.com/images/themes/theme1/bg.png" TargetMode="External"/><Relationship Id="rId3826" Type="http://schemas.openxmlformats.org/officeDocument/2006/relationships/hyperlink" Target="http://pbs.twimg.com/profile_images/960260592039878657/Jc53JdGr_normal.jpg" TargetMode="External"/><Relationship Id="rId747" Type="http://schemas.openxmlformats.org/officeDocument/2006/relationships/hyperlink" Target="https://pbs.twimg.com/profile_banners/250702100/1561324525" TargetMode="External"/><Relationship Id="rId1377" Type="http://schemas.openxmlformats.org/officeDocument/2006/relationships/hyperlink" Target="https://pbs.twimg.com/profile_banners/710100795837030401/1580404588" TargetMode="External"/><Relationship Id="rId1791" Type="http://schemas.openxmlformats.org/officeDocument/2006/relationships/hyperlink" Target="https://pbs.twimg.com/profile_banners/1681419258/1576608912" TargetMode="External"/><Relationship Id="rId2428" Type="http://schemas.openxmlformats.org/officeDocument/2006/relationships/hyperlink" Target="http://abs.twimg.com/images/themes/theme1/bg.png" TargetMode="External"/><Relationship Id="rId2842" Type="http://schemas.openxmlformats.org/officeDocument/2006/relationships/hyperlink" Target="http://abs.twimg.com/images/themes/theme9/bg.gif" TargetMode="External"/><Relationship Id="rId5998" Type="http://schemas.openxmlformats.org/officeDocument/2006/relationships/hyperlink" Target="https://twitter.com/ftp1212" TargetMode="External"/><Relationship Id="rId83" Type="http://schemas.openxmlformats.org/officeDocument/2006/relationships/hyperlink" Target="http://t.co/P51PjhmvaK" TargetMode="External"/><Relationship Id="rId814" Type="http://schemas.openxmlformats.org/officeDocument/2006/relationships/hyperlink" Target="https://pbs.twimg.com/profile_banners/2576709799/1480350906" TargetMode="External"/><Relationship Id="rId1444" Type="http://schemas.openxmlformats.org/officeDocument/2006/relationships/hyperlink" Target="https://pbs.twimg.com/profile_banners/251381807/1513693467" TargetMode="External"/><Relationship Id="rId1511" Type="http://schemas.openxmlformats.org/officeDocument/2006/relationships/hyperlink" Target="https://pbs.twimg.com/profile_banners/3421379052/1505476645" TargetMode="External"/><Relationship Id="rId4667" Type="http://schemas.openxmlformats.org/officeDocument/2006/relationships/hyperlink" Target="http://pbs.twimg.com/profile_images/1201821003338440704/2JM_AHmQ_normal.jpg" TargetMode="External"/><Relationship Id="rId5718" Type="http://schemas.openxmlformats.org/officeDocument/2006/relationships/hyperlink" Target="https://twitter.com/almahaa_1100" TargetMode="External"/><Relationship Id="rId3269" Type="http://schemas.openxmlformats.org/officeDocument/2006/relationships/hyperlink" Target="http://pbs.twimg.com/profile_images/1150778220851204096/bG4l5cYO_normal.jpg" TargetMode="External"/><Relationship Id="rId3683" Type="http://schemas.openxmlformats.org/officeDocument/2006/relationships/hyperlink" Target="http://pbs.twimg.com/profile_images/1210098471451156481/dXCo6CEE_normal.jpg" TargetMode="External"/><Relationship Id="rId2285" Type="http://schemas.openxmlformats.org/officeDocument/2006/relationships/hyperlink" Target="http://abs.twimg.com/images/themes/theme7/bg.gif" TargetMode="External"/><Relationship Id="rId3336" Type="http://schemas.openxmlformats.org/officeDocument/2006/relationships/hyperlink" Target="http://pbs.twimg.com/profile_images/1074853422887813120/xe3DltoX_normal.jpg" TargetMode="External"/><Relationship Id="rId4734" Type="http://schemas.openxmlformats.org/officeDocument/2006/relationships/hyperlink" Target="http://pbs.twimg.com/profile_images/909863222664036353/zUI9WpJt_normal.jpg" TargetMode="External"/><Relationship Id="rId257" Type="http://schemas.openxmlformats.org/officeDocument/2006/relationships/hyperlink" Target="https://t.co/1gRTSkkADG" TargetMode="External"/><Relationship Id="rId3750" Type="http://schemas.openxmlformats.org/officeDocument/2006/relationships/hyperlink" Target="http://pbs.twimg.com/profile_images/1208395273103392771/0pDgnEbr_normal.jpg" TargetMode="External"/><Relationship Id="rId4801" Type="http://schemas.openxmlformats.org/officeDocument/2006/relationships/hyperlink" Target="http://pbs.twimg.com/profile_images/1212808851780775936/Q10eff-X_normal.jpg" TargetMode="External"/><Relationship Id="rId671" Type="http://schemas.openxmlformats.org/officeDocument/2006/relationships/hyperlink" Target="https://pbs.twimg.com/profile_banners/459114885/1451287337" TargetMode="External"/><Relationship Id="rId2352" Type="http://schemas.openxmlformats.org/officeDocument/2006/relationships/hyperlink" Target="http://abs.twimg.com/images/themes/theme13/bg.gif" TargetMode="External"/><Relationship Id="rId3403" Type="http://schemas.openxmlformats.org/officeDocument/2006/relationships/hyperlink" Target="http://pbs.twimg.com/profile_images/1151932020836188163/Ob8J-hP7_normal.jpg" TargetMode="External"/><Relationship Id="rId6559" Type="http://schemas.openxmlformats.org/officeDocument/2006/relationships/hyperlink" Target="https://twitter.com/alshantinoura_" TargetMode="External"/><Relationship Id="rId324" Type="http://schemas.openxmlformats.org/officeDocument/2006/relationships/hyperlink" Target="https://pbs.twimg.com/profile_banners/308594146/1537278588" TargetMode="External"/><Relationship Id="rId2005" Type="http://schemas.openxmlformats.org/officeDocument/2006/relationships/hyperlink" Target="http://abs.twimg.com/images/themes/theme10/bg.gif" TargetMode="External"/><Relationship Id="rId5575" Type="http://schemas.openxmlformats.org/officeDocument/2006/relationships/hyperlink" Target="https://twitter.com/elsayedaboelnou" TargetMode="External"/><Relationship Id="rId6626" Type="http://schemas.openxmlformats.org/officeDocument/2006/relationships/hyperlink" Target="https://twitter.com/f5m_qtri" TargetMode="External"/><Relationship Id="rId1021" Type="http://schemas.openxmlformats.org/officeDocument/2006/relationships/hyperlink" Target="https://pbs.twimg.com/profile_banners/754365984/1571176329" TargetMode="External"/><Relationship Id="rId4177" Type="http://schemas.openxmlformats.org/officeDocument/2006/relationships/hyperlink" Target="http://pbs.twimg.com/profile_images/1113079427825577984/mEP1Yat4_normal.jpg" TargetMode="External"/><Relationship Id="rId4591" Type="http://schemas.openxmlformats.org/officeDocument/2006/relationships/hyperlink" Target="http://pbs.twimg.com/profile_images/1217704767478214656/x3RMy-m3_normal.jpg" TargetMode="External"/><Relationship Id="rId5228" Type="http://schemas.openxmlformats.org/officeDocument/2006/relationships/hyperlink" Target="https://twitter.com/e_extraordinary" TargetMode="External"/><Relationship Id="rId5642" Type="http://schemas.openxmlformats.org/officeDocument/2006/relationships/hyperlink" Target="https://twitter.com/danalmhndi" TargetMode="External"/><Relationship Id="rId3193" Type="http://schemas.openxmlformats.org/officeDocument/2006/relationships/hyperlink" Target="http://pbs.twimg.com/profile_images/1213537346441949185/ZQGSWE8g_normal.jpg" TargetMode="External"/><Relationship Id="rId4244" Type="http://schemas.openxmlformats.org/officeDocument/2006/relationships/hyperlink" Target="http://pbs.twimg.com/profile_images/1072422891134828546/3pniZS5Z_normal.jpg" TargetMode="External"/><Relationship Id="rId1838" Type="http://schemas.openxmlformats.org/officeDocument/2006/relationships/hyperlink" Target="https://pbs.twimg.com/profile_banners/4233648441/1522650870" TargetMode="External"/><Relationship Id="rId3260" Type="http://schemas.openxmlformats.org/officeDocument/2006/relationships/hyperlink" Target="http://pbs.twimg.com/profile_images/765642470935986177/5ZL3hbf__normal.jpg" TargetMode="External"/><Relationship Id="rId4311" Type="http://schemas.openxmlformats.org/officeDocument/2006/relationships/hyperlink" Target="http://pbs.twimg.com/profile_images/1043553800676622337/hZ6FbvRc_normal.jpg" TargetMode="External"/><Relationship Id="rId181" Type="http://schemas.openxmlformats.org/officeDocument/2006/relationships/hyperlink" Target="https://t.co/u1B70XzBNd" TargetMode="External"/><Relationship Id="rId1905" Type="http://schemas.openxmlformats.org/officeDocument/2006/relationships/hyperlink" Target="http://abs.twimg.com/images/themes/theme1/bg.png" TargetMode="External"/><Relationship Id="rId6069" Type="http://schemas.openxmlformats.org/officeDocument/2006/relationships/hyperlink" Target="https://twitter.com/dbcdd1" TargetMode="External"/><Relationship Id="rId5085" Type="http://schemas.openxmlformats.org/officeDocument/2006/relationships/hyperlink" Target="https://twitter.com/hassen_alkhaja" TargetMode="External"/><Relationship Id="rId6483" Type="http://schemas.openxmlformats.org/officeDocument/2006/relationships/hyperlink" Target="https://twitter.com/3663hamad" TargetMode="External"/><Relationship Id="rId998" Type="http://schemas.openxmlformats.org/officeDocument/2006/relationships/hyperlink" Target="https://pbs.twimg.com/profile_banners/435465191/1427969499" TargetMode="External"/><Relationship Id="rId2679" Type="http://schemas.openxmlformats.org/officeDocument/2006/relationships/hyperlink" Target="http://abs.twimg.com/images/themes/theme1/bg.png" TargetMode="External"/><Relationship Id="rId6136" Type="http://schemas.openxmlformats.org/officeDocument/2006/relationships/hyperlink" Target="https://twitter.com/mnb_159" TargetMode="External"/><Relationship Id="rId6550" Type="http://schemas.openxmlformats.org/officeDocument/2006/relationships/hyperlink" Target="https://twitter.com/nawal18567545" TargetMode="External"/><Relationship Id="rId1695" Type="http://schemas.openxmlformats.org/officeDocument/2006/relationships/hyperlink" Target="https://pbs.twimg.com/profile_banners/403295338/1408731396" TargetMode="External"/><Relationship Id="rId2746" Type="http://schemas.openxmlformats.org/officeDocument/2006/relationships/hyperlink" Target="http://abs.twimg.com/images/themes/theme1/bg.png" TargetMode="External"/><Relationship Id="rId5152" Type="http://schemas.openxmlformats.org/officeDocument/2006/relationships/hyperlink" Target="https://twitter.com/alyafai5" TargetMode="External"/><Relationship Id="rId6203" Type="http://schemas.openxmlformats.org/officeDocument/2006/relationships/hyperlink" Target="https://twitter.com/musferx" TargetMode="External"/><Relationship Id="rId718" Type="http://schemas.openxmlformats.org/officeDocument/2006/relationships/hyperlink" Target="https://pbs.twimg.com/profile_banners/2675399599/1576365969" TargetMode="External"/><Relationship Id="rId1348" Type="http://schemas.openxmlformats.org/officeDocument/2006/relationships/hyperlink" Target="https://pbs.twimg.com/profile_banners/2357998418/1537366273" TargetMode="External"/><Relationship Id="rId1762" Type="http://schemas.openxmlformats.org/officeDocument/2006/relationships/hyperlink" Target="https://pbs.twimg.com/profile_banners/2675014718/1499634577" TargetMode="External"/><Relationship Id="rId1415" Type="http://schemas.openxmlformats.org/officeDocument/2006/relationships/hyperlink" Target="https://pbs.twimg.com/profile_banners/206088034/1574565032" TargetMode="External"/><Relationship Id="rId2813" Type="http://schemas.openxmlformats.org/officeDocument/2006/relationships/hyperlink" Target="http://abs.twimg.com/images/themes/theme1/bg.png" TargetMode="External"/><Relationship Id="rId5969" Type="http://schemas.openxmlformats.org/officeDocument/2006/relationships/hyperlink" Target="https://twitter.com/m8h5d6" TargetMode="External"/><Relationship Id="rId54" Type="http://schemas.openxmlformats.org/officeDocument/2006/relationships/hyperlink" Target="https://t.co/FJbYYysm99" TargetMode="External"/><Relationship Id="rId4985" Type="http://schemas.openxmlformats.org/officeDocument/2006/relationships/hyperlink" Target="https://twitter.com/iphone618751160" TargetMode="External"/><Relationship Id="rId2189" Type="http://schemas.openxmlformats.org/officeDocument/2006/relationships/hyperlink" Target="http://abs.twimg.com/images/themes/theme1/bg.png" TargetMode="External"/><Relationship Id="rId3587" Type="http://schemas.openxmlformats.org/officeDocument/2006/relationships/hyperlink" Target="http://pbs.twimg.com/profile_images/1221495357126955008/JZrErEEn_normal.jpg" TargetMode="External"/><Relationship Id="rId4638" Type="http://schemas.openxmlformats.org/officeDocument/2006/relationships/hyperlink" Target="http://pbs.twimg.com/profile_images/1073710758721175552/3FVgY8Uk_normal.jpg" TargetMode="External"/><Relationship Id="rId6060" Type="http://schemas.openxmlformats.org/officeDocument/2006/relationships/hyperlink" Target="https://twitter.com/iineui" TargetMode="External"/><Relationship Id="rId3654" Type="http://schemas.openxmlformats.org/officeDocument/2006/relationships/hyperlink" Target="http://pbs.twimg.com/profile_images/1210472298165215232/nPVQ2Ia-_normal.jpg" TargetMode="External"/><Relationship Id="rId4705" Type="http://schemas.openxmlformats.org/officeDocument/2006/relationships/hyperlink" Target="http://pbs.twimg.com/profile_images/526005402098364419/ttvj9k0P_normal.jpeg" TargetMode="External"/><Relationship Id="rId575" Type="http://schemas.openxmlformats.org/officeDocument/2006/relationships/hyperlink" Target="https://pbs.twimg.com/profile_banners/559920542/1499896600" TargetMode="External"/><Relationship Id="rId2256" Type="http://schemas.openxmlformats.org/officeDocument/2006/relationships/hyperlink" Target="http://abs.twimg.com/images/themes/theme1/bg.png" TargetMode="External"/><Relationship Id="rId2670" Type="http://schemas.openxmlformats.org/officeDocument/2006/relationships/hyperlink" Target="http://abs.twimg.com/images/themes/theme1/bg.png" TargetMode="External"/><Relationship Id="rId3307" Type="http://schemas.openxmlformats.org/officeDocument/2006/relationships/hyperlink" Target="http://pbs.twimg.com/profile_images/880080539247681536/zj5JpjFj_normal.jpg" TargetMode="External"/><Relationship Id="rId3721" Type="http://schemas.openxmlformats.org/officeDocument/2006/relationships/hyperlink" Target="http://pbs.twimg.com/profile_images/1108629966252638208/OSuCKBes_normal.jpg" TargetMode="External"/><Relationship Id="rId6877" Type="http://schemas.openxmlformats.org/officeDocument/2006/relationships/table" Target="../tables/table2.xml"/><Relationship Id="rId228" Type="http://schemas.openxmlformats.org/officeDocument/2006/relationships/hyperlink" Target="https://t.co/Fx4Jl4axtk" TargetMode="External"/><Relationship Id="rId642" Type="http://schemas.openxmlformats.org/officeDocument/2006/relationships/hyperlink" Target="https://pbs.twimg.com/profile_banners/67206941/1542407743" TargetMode="External"/><Relationship Id="rId1272" Type="http://schemas.openxmlformats.org/officeDocument/2006/relationships/hyperlink" Target="https://pbs.twimg.com/profile_banners/1192918808262070272/1577146910" TargetMode="External"/><Relationship Id="rId2323" Type="http://schemas.openxmlformats.org/officeDocument/2006/relationships/hyperlink" Target="http://abs.twimg.com/images/themes/theme19/bg.gif" TargetMode="External"/><Relationship Id="rId5479" Type="http://schemas.openxmlformats.org/officeDocument/2006/relationships/hyperlink" Target="https://twitter.com/raybalqatar" TargetMode="External"/><Relationship Id="rId5893" Type="http://schemas.openxmlformats.org/officeDocument/2006/relationships/hyperlink" Target="https://twitter.com/marioma03" TargetMode="External"/><Relationship Id="rId4495" Type="http://schemas.openxmlformats.org/officeDocument/2006/relationships/hyperlink" Target="http://pbs.twimg.com/profile_images/1143467782245429248/cAkryrja_normal.jpg" TargetMode="External"/><Relationship Id="rId5546" Type="http://schemas.openxmlformats.org/officeDocument/2006/relationships/hyperlink" Target="https://twitter.com/3b_s3od" TargetMode="External"/><Relationship Id="rId3097" Type="http://schemas.openxmlformats.org/officeDocument/2006/relationships/hyperlink" Target="http://pbs.twimg.com/profile_images/1021802864061104128/Z2svRINT_normal.jpg" TargetMode="External"/><Relationship Id="rId4148" Type="http://schemas.openxmlformats.org/officeDocument/2006/relationships/hyperlink" Target="http://pbs.twimg.com/profile_images/1191011064797974529/zxdIyaTn_normal.jpg" TargetMode="External"/><Relationship Id="rId5960" Type="http://schemas.openxmlformats.org/officeDocument/2006/relationships/hyperlink" Target="https://twitter.com/m7d93" TargetMode="External"/><Relationship Id="rId3164" Type="http://schemas.openxmlformats.org/officeDocument/2006/relationships/hyperlink" Target="http://pbs.twimg.com/profile_images/1177966392748003328/O0YX7xZQ_normal.jpg" TargetMode="External"/><Relationship Id="rId4562" Type="http://schemas.openxmlformats.org/officeDocument/2006/relationships/hyperlink" Target="http://pbs.twimg.com/profile_images/1222928838306541568/xoeIgTB2_normal.jpg" TargetMode="External"/><Relationship Id="rId5613" Type="http://schemas.openxmlformats.org/officeDocument/2006/relationships/hyperlink" Target="https://twitter.com/hammad1l" TargetMode="External"/><Relationship Id="rId1809" Type="http://schemas.openxmlformats.org/officeDocument/2006/relationships/hyperlink" Target="https://pbs.twimg.com/profile_banners/1352769397/1520244562" TargetMode="External"/><Relationship Id="rId4215" Type="http://schemas.openxmlformats.org/officeDocument/2006/relationships/hyperlink" Target="http://pbs.twimg.com/profile_images/1198296934378807297/fOIdvHRy_normal.jpg" TargetMode="External"/><Relationship Id="rId2180" Type="http://schemas.openxmlformats.org/officeDocument/2006/relationships/hyperlink" Target="http://abs.twimg.com/images/themes/theme1/bg.png" TargetMode="External"/><Relationship Id="rId3231" Type="http://schemas.openxmlformats.org/officeDocument/2006/relationships/hyperlink" Target="http://pbs.twimg.com/profile_images/925681957941497856/gmyV7HzO_normal.jpg" TargetMode="External"/><Relationship Id="rId6387" Type="http://schemas.openxmlformats.org/officeDocument/2006/relationships/hyperlink" Target="https://twitter.com/sara11410" TargetMode="External"/><Relationship Id="rId152" Type="http://schemas.openxmlformats.org/officeDocument/2006/relationships/hyperlink" Target="https://t.co/oBfKp0w7hq" TargetMode="External"/><Relationship Id="rId2997" Type="http://schemas.openxmlformats.org/officeDocument/2006/relationships/hyperlink" Target="http://pbs.twimg.com/profile_images/1194554233183461376/rLbKgdFh_normal.jpg" TargetMode="External"/><Relationship Id="rId6454" Type="http://schemas.openxmlformats.org/officeDocument/2006/relationships/hyperlink" Target="https://twitter.com/dabsanjobran" TargetMode="External"/><Relationship Id="rId969" Type="http://schemas.openxmlformats.org/officeDocument/2006/relationships/hyperlink" Target="https://pbs.twimg.com/profile_banners/755247409/1578138398" TargetMode="External"/><Relationship Id="rId1599" Type="http://schemas.openxmlformats.org/officeDocument/2006/relationships/hyperlink" Target="https://pbs.twimg.com/profile_banners/475780121/1427363355" TargetMode="External"/><Relationship Id="rId5056" Type="http://schemas.openxmlformats.org/officeDocument/2006/relationships/hyperlink" Target="https://twitter.com/mosufi" TargetMode="External"/><Relationship Id="rId5470" Type="http://schemas.openxmlformats.org/officeDocument/2006/relationships/hyperlink" Target="https://twitter.com/eagulf" TargetMode="External"/><Relationship Id="rId6107" Type="http://schemas.openxmlformats.org/officeDocument/2006/relationships/hyperlink" Target="https://twitter.com/ayedhl" TargetMode="External"/><Relationship Id="rId6521" Type="http://schemas.openxmlformats.org/officeDocument/2006/relationships/hyperlink" Target="https://twitter.com/alkhelaifi_588" TargetMode="External"/><Relationship Id="rId4072" Type="http://schemas.openxmlformats.org/officeDocument/2006/relationships/hyperlink" Target="http://pbs.twimg.com/profile_images/1167917002846949382/YvSq1hIv_normal.jpg" TargetMode="External"/><Relationship Id="rId5123" Type="http://schemas.openxmlformats.org/officeDocument/2006/relationships/hyperlink" Target="https://twitter.com/o_aaa9" TargetMode="External"/><Relationship Id="rId1666" Type="http://schemas.openxmlformats.org/officeDocument/2006/relationships/hyperlink" Target="https://pbs.twimg.com/profile_banners/2876787853/1414245628" TargetMode="External"/><Relationship Id="rId2717" Type="http://schemas.openxmlformats.org/officeDocument/2006/relationships/hyperlink" Target="http://abs.twimg.com/images/themes/theme1/bg.png" TargetMode="External"/><Relationship Id="rId1319" Type="http://schemas.openxmlformats.org/officeDocument/2006/relationships/hyperlink" Target="https://pbs.twimg.com/profile_banners/131393692/1542726499" TargetMode="External"/><Relationship Id="rId1733" Type="http://schemas.openxmlformats.org/officeDocument/2006/relationships/hyperlink" Target="https://pbs.twimg.com/profile_banners/838493436/1470327009" TargetMode="External"/><Relationship Id="rId4889" Type="http://schemas.openxmlformats.org/officeDocument/2006/relationships/hyperlink" Target="http://pbs.twimg.com/profile_images/961394964386209792/h3x3wa7z_normal.jpg" TargetMode="External"/><Relationship Id="rId25" Type="http://schemas.openxmlformats.org/officeDocument/2006/relationships/hyperlink" Target="https://t.co/Hk73bz3way" TargetMode="External"/><Relationship Id="rId1800" Type="http://schemas.openxmlformats.org/officeDocument/2006/relationships/hyperlink" Target="https://pbs.twimg.com/profile_banners/799473567675154432/1518036421" TargetMode="External"/><Relationship Id="rId4956" Type="http://schemas.openxmlformats.org/officeDocument/2006/relationships/hyperlink" Target="https://twitter.com/keeshoon" TargetMode="External"/><Relationship Id="rId3558" Type="http://schemas.openxmlformats.org/officeDocument/2006/relationships/hyperlink" Target="http://pbs.twimg.com/profile_images/1054452845263679489/4XSrPXoe_normal.jpg" TargetMode="External"/><Relationship Id="rId3972" Type="http://schemas.openxmlformats.org/officeDocument/2006/relationships/hyperlink" Target="http://pbs.twimg.com/profile_images/1206595066430738432/KD-zJ4Ze_normal.jpg" TargetMode="External"/><Relationship Id="rId4609" Type="http://schemas.openxmlformats.org/officeDocument/2006/relationships/hyperlink" Target="http://pbs.twimg.com/profile_images/1215341081694547969/BY_fag40_normal.jpg" TargetMode="External"/><Relationship Id="rId479" Type="http://schemas.openxmlformats.org/officeDocument/2006/relationships/hyperlink" Target="https://pbs.twimg.com/profile_banners/288117853/1501699156" TargetMode="External"/><Relationship Id="rId893" Type="http://schemas.openxmlformats.org/officeDocument/2006/relationships/hyperlink" Target="https://pbs.twimg.com/profile_banners/2321284825/1459522916" TargetMode="External"/><Relationship Id="rId2574" Type="http://schemas.openxmlformats.org/officeDocument/2006/relationships/hyperlink" Target="http://abs.twimg.com/images/themes/theme1/bg.png" TargetMode="External"/><Relationship Id="rId3625" Type="http://schemas.openxmlformats.org/officeDocument/2006/relationships/hyperlink" Target="http://pbs.twimg.com/profile_images/1144695014435545089/_HzcaNc-_normal.jpg" TargetMode="External"/><Relationship Id="rId6031" Type="http://schemas.openxmlformats.org/officeDocument/2006/relationships/hyperlink" Target="https://twitter.com/abuessa26254824" TargetMode="External"/><Relationship Id="rId546" Type="http://schemas.openxmlformats.org/officeDocument/2006/relationships/hyperlink" Target="https://pbs.twimg.com/profile_banners/889340438/1578322227" TargetMode="External"/><Relationship Id="rId1176" Type="http://schemas.openxmlformats.org/officeDocument/2006/relationships/hyperlink" Target="https://pbs.twimg.com/profile_banners/294085478/1550080812" TargetMode="External"/><Relationship Id="rId2227" Type="http://schemas.openxmlformats.org/officeDocument/2006/relationships/hyperlink" Target="http://abs.twimg.com/images/themes/theme8/bg.gif" TargetMode="External"/><Relationship Id="rId960" Type="http://schemas.openxmlformats.org/officeDocument/2006/relationships/hyperlink" Target="https://pbs.twimg.com/profile_banners/1449975008/1497483759" TargetMode="External"/><Relationship Id="rId1243" Type="http://schemas.openxmlformats.org/officeDocument/2006/relationships/hyperlink" Target="https://pbs.twimg.com/profile_banners/172101621/1491726238" TargetMode="External"/><Relationship Id="rId1590" Type="http://schemas.openxmlformats.org/officeDocument/2006/relationships/hyperlink" Target="https://pbs.twimg.com/profile_banners/2595629574/1580122254" TargetMode="External"/><Relationship Id="rId2641" Type="http://schemas.openxmlformats.org/officeDocument/2006/relationships/hyperlink" Target="http://abs.twimg.com/images/themes/theme17/bg.gif" TargetMode="External"/><Relationship Id="rId4399" Type="http://schemas.openxmlformats.org/officeDocument/2006/relationships/hyperlink" Target="http://pbs.twimg.com/profile_images/1169539079173808129/OysrZi-__normal.jpg" TargetMode="External"/><Relationship Id="rId5797" Type="http://schemas.openxmlformats.org/officeDocument/2006/relationships/hyperlink" Target="https://twitter.com/lateen_222" TargetMode="External"/><Relationship Id="rId6848" Type="http://schemas.openxmlformats.org/officeDocument/2006/relationships/hyperlink" Target="https://twitter.com/sa_almannai" TargetMode="External"/><Relationship Id="rId613" Type="http://schemas.openxmlformats.org/officeDocument/2006/relationships/hyperlink" Target="https://pbs.twimg.com/profile_banners/1193066755431784449/1573303464" TargetMode="External"/><Relationship Id="rId5864" Type="http://schemas.openxmlformats.org/officeDocument/2006/relationships/hyperlink" Target="https://twitter.com/halawala" TargetMode="External"/><Relationship Id="rId1310" Type="http://schemas.openxmlformats.org/officeDocument/2006/relationships/hyperlink" Target="https://pbs.twimg.com/profile_banners/876877558159167490/1580512367" TargetMode="External"/><Relationship Id="rId4466" Type="http://schemas.openxmlformats.org/officeDocument/2006/relationships/hyperlink" Target="http://pbs.twimg.com/profile_images/1223245024072212480/M_sHHqny_normal.jpg" TargetMode="External"/><Relationship Id="rId4880" Type="http://schemas.openxmlformats.org/officeDocument/2006/relationships/hyperlink" Target="http://pbs.twimg.com/profile_images/867836587983425537/gK1T4gTI_normal.jpg" TargetMode="External"/><Relationship Id="rId5517" Type="http://schemas.openxmlformats.org/officeDocument/2006/relationships/hyperlink" Target="https://twitter.com/ahmed546784" TargetMode="External"/><Relationship Id="rId5931" Type="http://schemas.openxmlformats.org/officeDocument/2006/relationships/hyperlink" Target="https://twitter.com/mawrtani" TargetMode="External"/><Relationship Id="rId3068" Type="http://schemas.openxmlformats.org/officeDocument/2006/relationships/hyperlink" Target="http://pbs.twimg.com/profile_images/1211754515453620230/gRJcyFNP_normal.jpg" TargetMode="External"/><Relationship Id="rId3482" Type="http://schemas.openxmlformats.org/officeDocument/2006/relationships/hyperlink" Target="http://pbs.twimg.com/profile_images/1199631747387924480/yhmw6PhE_normal.jpg" TargetMode="External"/><Relationship Id="rId4119" Type="http://schemas.openxmlformats.org/officeDocument/2006/relationships/hyperlink" Target="http://pbs.twimg.com/profile_images/1187418552111943681/eHd_c2F__normal.jpg" TargetMode="External"/><Relationship Id="rId4533" Type="http://schemas.openxmlformats.org/officeDocument/2006/relationships/hyperlink" Target="http://pbs.twimg.com/profile_images/1213854942890299392/IybTLHyW_normal.jpg" TargetMode="External"/><Relationship Id="rId2084" Type="http://schemas.openxmlformats.org/officeDocument/2006/relationships/hyperlink" Target="http://abs.twimg.com/images/themes/theme1/bg.png" TargetMode="External"/><Relationship Id="rId3135" Type="http://schemas.openxmlformats.org/officeDocument/2006/relationships/hyperlink" Target="http://pbs.twimg.com/profile_images/1138892163427778563/mFKWXmKf_normal.jpg" TargetMode="External"/><Relationship Id="rId4600" Type="http://schemas.openxmlformats.org/officeDocument/2006/relationships/hyperlink" Target="http://pbs.twimg.com/profile_images/1172040184013176834/2CNE1TI0_normal.jpg" TargetMode="External"/><Relationship Id="rId470" Type="http://schemas.openxmlformats.org/officeDocument/2006/relationships/hyperlink" Target="https://pbs.twimg.com/profile_banners/2487759968/1432599746" TargetMode="External"/><Relationship Id="rId2151" Type="http://schemas.openxmlformats.org/officeDocument/2006/relationships/hyperlink" Target="http://abs.twimg.com/images/themes/theme1/bg.png" TargetMode="External"/><Relationship Id="rId3202" Type="http://schemas.openxmlformats.org/officeDocument/2006/relationships/hyperlink" Target="http://pbs.twimg.com/profile_images/1027639406960816129/bfvTuH2i_normal.jpg" TargetMode="External"/><Relationship Id="rId6358" Type="http://schemas.openxmlformats.org/officeDocument/2006/relationships/hyperlink" Target="https://twitter.com/qe3h8htgemogkjs" TargetMode="External"/><Relationship Id="rId123" Type="http://schemas.openxmlformats.org/officeDocument/2006/relationships/hyperlink" Target="https://t.co/qn6VvOlnoa" TargetMode="External"/><Relationship Id="rId5374" Type="http://schemas.openxmlformats.org/officeDocument/2006/relationships/hyperlink" Target="https://twitter.com/_omaralkhateeb" TargetMode="External"/><Relationship Id="rId6772" Type="http://schemas.openxmlformats.org/officeDocument/2006/relationships/hyperlink" Target="https://twitter.com/nm_naheel" TargetMode="External"/><Relationship Id="rId2968" Type="http://schemas.openxmlformats.org/officeDocument/2006/relationships/hyperlink" Target="http://abs.twimg.com/images/themes/theme1/bg.png" TargetMode="External"/><Relationship Id="rId5027" Type="http://schemas.openxmlformats.org/officeDocument/2006/relationships/hyperlink" Target="https://twitter.com/justa_adream" TargetMode="External"/><Relationship Id="rId6425" Type="http://schemas.openxmlformats.org/officeDocument/2006/relationships/hyperlink" Target="https://twitter.com/qtr_uk96" TargetMode="External"/><Relationship Id="rId1984" Type="http://schemas.openxmlformats.org/officeDocument/2006/relationships/hyperlink" Target="http://abs.twimg.com/images/themes/theme1/bg.png" TargetMode="External"/><Relationship Id="rId4390" Type="http://schemas.openxmlformats.org/officeDocument/2006/relationships/hyperlink" Target="http://pbs.twimg.com/profile_images/1137984342947442688/rNOvwYyD_normal.jpg" TargetMode="External"/><Relationship Id="rId5441" Type="http://schemas.openxmlformats.org/officeDocument/2006/relationships/hyperlink" Target="https://twitter.com/bo_qayed94" TargetMode="External"/><Relationship Id="rId1637" Type="http://schemas.openxmlformats.org/officeDocument/2006/relationships/hyperlink" Target="https://pbs.twimg.com/profile_banners/997857755456327680/1568737036" TargetMode="External"/><Relationship Id="rId4043" Type="http://schemas.openxmlformats.org/officeDocument/2006/relationships/hyperlink" Target="http://abs.twimg.com/sticky/default_profile_images/default_profile_normal.png" TargetMode="External"/><Relationship Id="rId1704" Type="http://schemas.openxmlformats.org/officeDocument/2006/relationships/hyperlink" Target="https://pbs.twimg.com/profile_banners/1083788377/1525729931" TargetMode="External"/><Relationship Id="rId4110" Type="http://schemas.openxmlformats.org/officeDocument/2006/relationships/hyperlink" Target="http://pbs.twimg.com/profile_images/1192487190615515137/0a4KdZ63_normal.jpg" TargetMode="External"/><Relationship Id="rId6282" Type="http://schemas.openxmlformats.org/officeDocument/2006/relationships/hyperlink" Target="https://twitter.com/noallk" TargetMode="External"/><Relationship Id="rId797" Type="http://schemas.openxmlformats.org/officeDocument/2006/relationships/hyperlink" Target="https://pbs.twimg.com/profile_banners/776098032496574466/1575752043" TargetMode="External"/><Relationship Id="rId2478" Type="http://schemas.openxmlformats.org/officeDocument/2006/relationships/hyperlink" Target="http://abs.twimg.com/images/themes/theme1/bg.png" TargetMode="External"/><Relationship Id="rId3876" Type="http://schemas.openxmlformats.org/officeDocument/2006/relationships/hyperlink" Target="http://pbs.twimg.com/profile_images/1202469523355570178/LTPzHQq4_normal.jpg" TargetMode="External"/><Relationship Id="rId4927" Type="http://schemas.openxmlformats.org/officeDocument/2006/relationships/hyperlink" Target="https://twitter.com/qf" TargetMode="External"/><Relationship Id="rId2892" Type="http://schemas.openxmlformats.org/officeDocument/2006/relationships/hyperlink" Target="http://abs.twimg.com/images/themes/theme1/bg.png" TargetMode="External"/><Relationship Id="rId3529" Type="http://schemas.openxmlformats.org/officeDocument/2006/relationships/hyperlink" Target="http://pbs.twimg.com/profile_images/1169314588275433474/ig7SEs1U_normal.jpg" TargetMode="External"/><Relationship Id="rId3943" Type="http://schemas.openxmlformats.org/officeDocument/2006/relationships/hyperlink" Target="http://pbs.twimg.com/profile_images/1221154194037538818/0ZcSyI21_normal.jpg" TargetMode="External"/><Relationship Id="rId6002" Type="http://schemas.openxmlformats.org/officeDocument/2006/relationships/hyperlink" Target="https://twitter.com/aalnamma" TargetMode="External"/><Relationship Id="rId864" Type="http://schemas.openxmlformats.org/officeDocument/2006/relationships/hyperlink" Target="https://pbs.twimg.com/profile_banners/872857107321769984/1504492108" TargetMode="External"/><Relationship Id="rId1494" Type="http://schemas.openxmlformats.org/officeDocument/2006/relationships/hyperlink" Target="https://pbs.twimg.com/profile_banners/373331368/1518526460" TargetMode="External"/><Relationship Id="rId2545" Type="http://schemas.openxmlformats.org/officeDocument/2006/relationships/hyperlink" Target="http://abs.twimg.com/images/themes/theme1/bg.png" TargetMode="External"/><Relationship Id="rId517" Type="http://schemas.openxmlformats.org/officeDocument/2006/relationships/hyperlink" Target="https://pbs.twimg.com/profile_banners/913832037601202176/1506710217" TargetMode="External"/><Relationship Id="rId931" Type="http://schemas.openxmlformats.org/officeDocument/2006/relationships/hyperlink" Target="https://pbs.twimg.com/profile_banners/429885190/1576499417" TargetMode="External"/><Relationship Id="rId1147" Type="http://schemas.openxmlformats.org/officeDocument/2006/relationships/hyperlink" Target="https://pbs.twimg.com/profile_banners/515873031/1454869232" TargetMode="External"/><Relationship Id="rId1561" Type="http://schemas.openxmlformats.org/officeDocument/2006/relationships/hyperlink" Target="https://pbs.twimg.com/profile_banners/451986700/1569931366" TargetMode="External"/><Relationship Id="rId2612" Type="http://schemas.openxmlformats.org/officeDocument/2006/relationships/hyperlink" Target="http://abs.twimg.com/images/themes/theme1/bg.png" TargetMode="External"/><Relationship Id="rId5768" Type="http://schemas.openxmlformats.org/officeDocument/2006/relationships/hyperlink" Target="https://twitter.com/bero86633727" TargetMode="External"/><Relationship Id="rId6819" Type="http://schemas.openxmlformats.org/officeDocument/2006/relationships/hyperlink" Target="https://twitter.com/s3eed95" TargetMode="External"/><Relationship Id="rId1214" Type="http://schemas.openxmlformats.org/officeDocument/2006/relationships/hyperlink" Target="https://pbs.twimg.com/profile_banners/1092498976610443265/1574295478" TargetMode="External"/><Relationship Id="rId4784" Type="http://schemas.openxmlformats.org/officeDocument/2006/relationships/hyperlink" Target="http://pbs.twimg.com/profile_images/1195377414815277056/T5Aty_Uu_normal.jpg" TargetMode="External"/><Relationship Id="rId5835" Type="http://schemas.openxmlformats.org/officeDocument/2006/relationships/hyperlink" Target="https://twitter.com/jaber_almulla" TargetMode="External"/><Relationship Id="rId3386" Type="http://schemas.openxmlformats.org/officeDocument/2006/relationships/hyperlink" Target="http://pbs.twimg.com/profile_images/1210757939859881987/GKl6H1jQ_normal.jpg" TargetMode="External"/><Relationship Id="rId4437" Type="http://schemas.openxmlformats.org/officeDocument/2006/relationships/hyperlink" Target="http://pbs.twimg.com/profile_images/1159873327994982400/i2kian7x_normal.jpg" TargetMode="External"/><Relationship Id="rId3039" Type="http://schemas.openxmlformats.org/officeDocument/2006/relationships/hyperlink" Target="http://pbs.twimg.com/profile_images/1131043705069166592/89Rtp74U_normal.jpg" TargetMode="External"/><Relationship Id="rId3453" Type="http://schemas.openxmlformats.org/officeDocument/2006/relationships/hyperlink" Target="http://pbs.twimg.com/profile_images/1196146047569018880/N0BZtlNo_normal.jpg" TargetMode="External"/><Relationship Id="rId4851" Type="http://schemas.openxmlformats.org/officeDocument/2006/relationships/hyperlink" Target="http://pbs.twimg.com/profile_images/900797282433609728/pjIRrXuE_normal.jpg" TargetMode="External"/><Relationship Id="rId5902" Type="http://schemas.openxmlformats.org/officeDocument/2006/relationships/hyperlink" Target="https://twitter.com/hassa2210" TargetMode="External"/><Relationship Id="rId374" Type="http://schemas.openxmlformats.org/officeDocument/2006/relationships/hyperlink" Target="https://pbs.twimg.com/profile_banners/867386112205041664/1523899903" TargetMode="External"/><Relationship Id="rId2055" Type="http://schemas.openxmlformats.org/officeDocument/2006/relationships/hyperlink" Target="http://abs.twimg.com/images/themes/theme1/bg.png" TargetMode="External"/><Relationship Id="rId3106" Type="http://schemas.openxmlformats.org/officeDocument/2006/relationships/hyperlink" Target="http://pbs.twimg.com/profile_images/1172968572215160832/reQ_OK9n_normal.jpg" TargetMode="External"/><Relationship Id="rId4504" Type="http://schemas.openxmlformats.org/officeDocument/2006/relationships/hyperlink" Target="http://pbs.twimg.com/profile_images/888551689703362560/r5rh9Z_w_normal.jpg" TargetMode="External"/><Relationship Id="rId3520" Type="http://schemas.openxmlformats.org/officeDocument/2006/relationships/hyperlink" Target="http://pbs.twimg.com/profile_images/677574427031248896/z8CNQLkv_normal.jpg" TargetMode="External"/><Relationship Id="rId6676" Type="http://schemas.openxmlformats.org/officeDocument/2006/relationships/hyperlink" Target="https://twitter.com/nbksulaiti" TargetMode="External"/><Relationship Id="rId441" Type="http://schemas.openxmlformats.org/officeDocument/2006/relationships/hyperlink" Target="https://pbs.twimg.com/profile_banners/429925319/1569007230" TargetMode="External"/><Relationship Id="rId1071" Type="http://schemas.openxmlformats.org/officeDocument/2006/relationships/hyperlink" Target="https://pbs.twimg.com/profile_banners/232314528/1564364705" TargetMode="External"/><Relationship Id="rId2122" Type="http://schemas.openxmlformats.org/officeDocument/2006/relationships/hyperlink" Target="http://abs.twimg.com/images/themes/theme1/bg.png" TargetMode="External"/><Relationship Id="rId5278" Type="http://schemas.openxmlformats.org/officeDocument/2006/relationships/hyperlink" Target="https://twitter.com/sahabnews2" TargetMode="External"/><Relationship Id="rId5692" Type="http://schemas.openxmlformats.org/officeDocument/2006/relationships/hyperlink" Target="https://twitter.com/alanood69104099" TargetMode="External"/><Relationship Id="rId6329" Type="http://schemas.openxmlformats.org/officeDocument/2006/relationships/hyperlink" Target="https://twitter.com/ghanimalmarzoqi" TargetMode="External"/><Relationship Id="rId6743" Type="http://schemas.openxmlformats.org/officeDocument/2006/relationships/hyperlink" Target="https://twitter.com/lolo18607770" TargetMode="External"/><Relationship Id="rId1888" Type="http://schemas.openxmlformats.org/officeDocument/2006/relationships/hyperlink" Target="http://abs.twimg.com/images/themes/theme16/bg.gif" TargetMode="External"/><Relationship Id="rId2939" Type="http://schemas.openxmlformats.org/officeDocument/2006/relationships/hyperlink" Target="http://abs.twimg.com/images/themes/theme9/bg.gif" TargetMode="External"/><Relationship Id="rId4294" Type="http://schemas.openxmlformats.org/officeDocument/2006/relationships/hyperlink" Target="http://pbs.twimg.com/profile_images/1223631651827261441/JxCLNGtW_normal.jpg" TargetMode="External"/><Relationship Id="rId5345" Type="http://schemas.openxmlformats.org/officeDocument/2006/relationships/hyperlink" Target="https://twitter.com/mmlo7q" TargetMode="External"/><Relationship Id="rId6810" Type="http://schemas.openxmlformats.org/officeDocument/2006/relationships/hyperlink" Target="https://twitter.com/a_doha55" TargetMode="External"/><Relationship Id="rId4361" Type="http://schemas.openxmlformats.org/officeDocument/2006/relationships/hyperlink" Target="http://pbs.twimg.com/profile_images/1037979099522904064/MVjPnkjI_normal.jpg" TargetMode="External"/><Relationship Id="rId5412" Type="http://schemas.openxmlformats.org/officeDocument/2006/relationships/hyperlink" Target="https://twitter.com/t_almansoori" TargetMode="External"/><Relationship Id="rId1955" Type="http://schemas.openxmlformats.org/officeDocument/2006/relationships/hyperlink" Target="http://abs.twimg.com/images/themes/theme1/bg.png" TargetMode="External"/><Relationship Id="rId4014" Type="http://schemas.openxmlformats.org/officeDocument/2006/relationships/hyperlink" Target="http://pbs.twimg.com/profile_images/1206997569089556480/4K2g6V3t_normal.jpg" TargetMode="External"/><Relationship Id="rId1608" Type="http://schemas.openxmlformats.org/officeDocument/2006/relationships/hyperlink" Target="https://pbs.twimg.com/profile_banners/1071459038456676354/1544291670" TargetMode="External"/><Relationship Id="rId3030" Type="http://schemas.openxmlformats.org/officeDocument/2006/relationships/hyperlink" Target="http://pbs.twimg.com/profile_images/1018452329346031617/WNvgyGX3_normal.jpg" TargetMode="External"/><Relationship Id="rId6186" Type="http://schemas.openxmlformats.org/officeDocument/2006/relationships/hyperlink" Target="https://twitter.com/6weeq9111" TargetMode="External"/><Relationship Id="rId2796" Type="http://schemas.openxmlformats.org/officeDocument/2006/relationships/hyperlink" Target="http://abs.twimg.com/images/themes/theme1/bg.png" TargetMode="External"/><Relationship Id="rId3847" Type="http://schemas.openxmlformats.org/officeDocument/2006/relationships/hyperlink" Target="http://pbs.twimg.com/profile_images/1211385383914749953/9E_o6hrc_normal.jpg" TargetMode="External"/><Relationship Id="rId6253" Type="http://schemas.openxmlformats.org/officeDocument/2006/relationships/hyperlink" Target="https://twitter.com/70070o" TargetMode="External"/><Relationship Id="rId768" Type="http://schemas.openxmlformats.org/officeDocument/2006/relationships/hyperlink" Target="https://pbs.twimg.com/profile_banners/507762391/1526121973" TargetMode="External"/><Relationship Id="rId1398" Type="http://schemas.openxmlformats.org/officeDocument/2006/relationships/hyperlink" Target="https://pbs.twimg.com/profile_banners/372360935/1521640619" TargetMode="External"/><Relationship Id="rId2449" Type="http://schemas.openxmlformats.org/officeDocument/2006/relationships/hyperlink" Target="http://abs.twimg.com/images/themes/theme1/bg.png" TargetMode="External"/><Relationship Id="rId2863" Type="http://schemas.openxmlformats.org/officeDocument/2006/relationships/hyperlink" Target="http://abs.twimg.com/images/themes/theme1/bg.png" TargetMode="External"/><Relationship Id="rId3914" Type="http://schemas.openxmlformats.org/officeDocument/2006/relationships/hyperlink" Target="http://pbs.twimg.com/profile_images/1223346609557331969/DrhSecAy_normal.jpg" TargetMode="External"/><Relationship Id="rId6320" Type="http://schemas.openxmlformats.org/officeDocument/2006/relationships/hyperlink" Target="https://twitter.com/hamad070" TargetMode="External"/><Relationship Id="rId835" Type="http://schemas.openxmlformats.org/officeDocument/2006/relationships/hyperlink" Target="https://pbs.twimg.com/profile_banners/1092865620444700672/1580130707" TargetMode="External"/><Relationship Id="rId1465" Type="http://schemas.openxmlformats.org/officeDocument/2006/relationships/hyperlink" Target="https://pbs.twimg.com/profile_banners/3116986496/1510065968" TargetMode="External"/><Relationship Id="rId2516" Type="http://schemas.openxmlformats.org/officeDocument/2006/relationships/hyperlink" Target="http://abs.twimg.com/images/themes/theme1/bg.png" TargetMode="External"/><Relationship Id="rId1118" Type="http://schemas.openxmlformats.org/officeDocument/2006/relationships/hyperlink" Target="https://pbs.twimg.com/profile_banners/945033065470054402/1580079543" TargetMode="External"/><Relationship Id="rId1532" Type="http://schemas.openxmlformats.org/officeDocument/2006/relationships/hyperlink" Target="https://pbs.twimg.com/profile_banners/749136947893964800/1562105504" TargetMode="External"/><Relationship Id="rId2930" Type="http://schemas.openxmlformats.org/officeDocument/2006/relationships/hyperlink" Target="http://abs.twimg.com/images/themes/theme1/bg.png" TargetMode="External"/><Relationship Id="rId4688" Type="http://schemas.openxmlformats.org/officeDocument/2006/relationships/hyperlink" Target="http://pbs.twimg.com/profile_images/1203556909984501761/fGlIn9b9_normal.jpg" TargetMode="External"/><Relationship Id="rId902" Type="http://schemas.openxmlformats.org/officeDocument/2006/relationships/hyperlink" Target="https://pbs.twimg.com/profile_banners/10228272/1579878841" TargetMode="External"/><Relationship Id="rId5739" Type="http://schemas.openxmlformats.org/officeDocument/2006/relationships/hyperlink" Target="https://twitter.com/brahimali1235" TargetMode="External"/><Relationship Id="rId4755" Type="http://schemas.openxmlformats.org/officeDocument/2006/relationships/hyperlink" Target="http://abs.twimg.com/sticky/default_profile_images/default_profile_normal.png" TargetMode="External"/><Relationship Id="rId5806" Type="http://schemas.openxmlformats.org/officeDocument/2006/relationships/hyperlink" Target="https://twitter.com/nasser_f_s" TargetMode="External"/><Relationship Id="rId278" Type="http://schemas.openxmlformats.org/officeDocument/2006/relationships/hyperlink" Target="https://t.co/fWPbtERaJx" TargetMode="External"/><Relationship Id="rId3357" Type="http://schemas.openxmlformats.org/officeDocument/2006/relationships/hyperlink" Target="http://pbs.twimg.com/profile_images/1190732543731126272/pPpHS5Jk_normal.jpg" TargetMode="External"/><Relationship Id="rId3771" Type="http://schemas.openxmlformats.org/officeDocument/2006/relationships/hyperlink" Target="http://pbs.twimg.com/profile_images/1212505777858138113/277Wktwf_normal.jpg" TargetMode="External"/><Relationship Id="rId4408" Type="http://schemas.openxmlformats.org/officeDocument/2006/relationships/hyperlink" Target="http://pbs.twimg.com/profile_images/1151417325842763776/4FnyS0Pf_normal.jpg" TargetMode="External"/><Relationship Id="rId4822" Type="http://schemas.openxmlformats.org/officeDocument/2006/relationships/hyperlink" Target="http://pbs.twimg.com/profile_images/1010024300768780288/eKlyGDqk_normal.jpg" TargetMode="External"/><Relationship Id="rId692" Type="http://schemas.openxmlformats.org/officeDocument/2006/relationships/hyperlink" Target="https://pbs.twimg.com/profile_banners/534101311/1522772519" TargetMode="External"/><Relationship Id="rId2373" Type="http://schemas.openxmlformats.org/officeDocument/2006/relationships/hyperlink" Target="http://abs.twimg.com/images/themes/theme1/bg.png" TargetMode="External"/><Relationship Id="rId3424" Type="http://schemas.openxmlformats.org/officeDocument/2006/relationships/hyperlink" Target="http://pbs.twimg.com/profile_images/1034947138441158656/SK8sFEOk_normal.jpg" TargetMode="External"/><Relationship Id="rId345" Type="http://schemas.openxmlformats.org/officeDocument/2006/relationships/hyperlink" Target="https://pbs.twimg.com/profile_banners/341375478/1577006839" TargetMode="External"/><Relationship Id="rId2026" Type="http://schemas.openxmlformats.org/officeDocument/2006/relationships/hyperlink" Target="http://abs.twimg.com/images/themes/theme14/bg.gif" TargetMode="External"/><Relationship Id="rId2440" Type="http://schemas.openxmlformats.org/officeDocument/2006/relationships/hyperlink" Target="http://abs.twimg.com/images/themes/theme1/bg.png" TargetMode="External"/><Relationship Id="rId5596" Type="http://schemas.openxmlformats.org/officeDocument/2006/relationships/hyperlink" Target="https://twitter.com/m_albu7adod" TargetMode="External"/><Relationship Id="rId6647" Type="http://schemas.openxmlformats.org/officeDocument/2006/relationships/hyperlink" Target="https://twitter.com/kir974" TargetMode="External"/><Relationship Id="rId412" Type="http://schemas.openxmlformats.org/officeDocument/2006/relationships/hyperlink" Target="https://pbs.twimg.com/profile_banners/760579062/1502297113" TargetMode="External"/><Relationship Id="rId1042" Type="http://schemas.openxmlformats.org/officeDocument/2006/relationships/hyperlink" Target="https://pbs.twimg.com/profile_banners/1223581976847900673/1580560576" TargetMode="External"/><Relationship Id="rId4198" Type="http://schemas.openxmlformats.org/officeDocument/2006/relationships/hyperlink" Target="http://pbs.twimg.com/profile_images/904139014969675776/i7Ervzaz_normal.jpg" TargetMode="External"/><Relationship Id="rId5249" Type="http://schemas.openxmlformats.org/officeDocument/2006/relationships/hyperlink" Target="https://twitter.com/fahadbuzwair" TargetMode="External"/><Relationship Id="rId5663" Type="http://schemas.openxmlformats.org/officeDocument/2006/relationships/hyperlink" Target="https://twitter.com/qatariana_1" TargetMode="External"/><Relationship Id="rId4265" Type="http://schemas.openxmlformats.org/officeDocument/2006/relationships/hyperlink" Target="http://pbs.twimg.com/profile_images/1217772067107622917/CovB29Ok_normal.jpg" TargetMode="External"/><Relationship Id="rId5316" Type="http://schemas.openxmlformats.org/officeDocument/2006/relationships/hyperlink" Target="https://twitter.com/khalidjassem74" TargetMode="External"/><Relationship Id="rId6714" Type="http://schemas.openxmlformats.org/officeDocument/2006/relationships/hyperlink" Target="https://twitter.com/aljaber_91" TargetMode="External"/><Relationship Id="rId1859" Type="http://schemas.openxmlformats.org/officeDocument/2006/relationships/hyperlink" Target="http://abs.twimg.com/images/themes/theme1/bg.png" TargetMode="External"/><Relationship Id="rId5730" Type="http://schemas.openxmlformats.org/officeDocument/2006/relationships/hyperlink" Target="https://twitter.com/matthewwells722" TargetMode="External"/><Relationship Id="rId1926" Type="http://schemas.openxmlformats.org/officeDocument/2006/relationships/hyperlink" Target="http://abs.twimg.com/images/themes/theme1/bg.png" TargetMode="External"/><Relationship Id="rId3281" Type="http://schemas.openxmlformats.org/officeDocument/2006/relationships/hyperlink" Target="http://pbs.twimg.com/profile_images/442857773332987904/gBShilH6_normal.jpeg" TargetMode="External"/><Relationship Id="rId4332" Type="http://schemas.openxmlformats.org/officeDocument/2006/relationships/hyperlink" Target="http://pbs.twimg.com/profile_images/1053421640984526849/85HQtPRU_normal.jpg" TargetMode="External"/><Relationship Id="rId3001" Type="http://schemas.openxmlformats.org/officeDocument/2006/relationships/hyperlink" Target="http://pbs.twimg.com/profile_images/1214026269916053504/9HQcQR5K_normal.jpg" TargetMode="External"/><Relationship Id="rId6157" Type="http://schemas.openxmlformats.org/officeDocument/2006/relationships/hyperlink" Target="https://twitter.com/shaiikhank" TargetMode="External"/><Relationship Id="rId6571" Type="http://schemas.openxmlformats.org/officeDocument/2006/relationships/hyperlink" Target="https://twitter.com/missjojo_89" TargetMode="External"/><Relationship Id="rId2767" Type="http://schemas.openxmlformats.org/officeDocument/2006/relationships/hyperlink" Target="http://abs.twimg.com/images/themes/theme1/bg.png" TargetMode="External"/><Relationship Id="rId5173" Type="http://schemas.openxmlformats.org/officeDocument/2006/relationships/hyperlink" Target="https://twitter.com/alfeafee" TargetMode="External"/><Relationship Id="rId6224" Type="http://schemas.openxmlformats.org/officeDocument/2006/relationships/hyperlink" Target="https://twitter.com/am20199" TargetMode="External"/><Relationship Id="rId739" Type="http://schemas.openxmlformats.org/officeDocument/2006/relationships/hyperlink" Target="https://pbs.twimg.com/profile_banners/342668258/1376057713" TargetMode="External"/><Relationship Id="rId1369" Type="http://schemas.openxmlformats.org/officeDocument/2006/relationships/hyperlink" Target="https://pbs.twimg.com/profile_banners/388110518/1580396459" TargetMode="External"/><Relationship Id="rId3818" Type="http://schemas.openxmlformats.org/officeDocument/2006/relationships/hyperlink" Target="http://pbs.twimg.com/profile_images/1214710941985779712/X5jqk9bM_normal.jpg" TargetMode="External"/><Relationship Id="rId5240" Type="http://schemas.openxmlformats.org/officeDocument/2006/relationships/hyperlink" Target="https://twitter.com/abo_zaid83" TargetMode="External"/><Relationship Id="rId1783" Type="http://schemas.openxmlformats.org/officeDocument/2006/relationships/hyperlink" Target="https://pbs.twimg.com/profile_banners/2306250199/1442756567" TargetMode="External"/><Relationship Id="rId2834" Type="http://schemas.openxmlformats.org/officeDocument/2006/relationships/hyperlink" Target="http://abs.twimg.com/images/themes/theme1/bg.png" TargetMode="External"/><Relationship Id="rId75" Type="http://schemas.openxmlformats.org/officeDocument/2006/relationships/hyperlink" Target="https://t.co/TssIipG1Dn" TargetMode="External"/><Relationship Id="rId806" Type="http://schemas.openxmlformats.org/officeDocument/2006/relationships/hyperlink" Target="https://pbs.twimg.com/profile_banners/117360860/1524671723" TargetMode="External"/><Relationship Id="rId1436" Type="http://schemas.openxmlformats.org/officeDocument/2006/relationships/hyperlink" Target="https://pbs.twimg.com/profile_banners/1023443185631154176/1579981773" TargetMode="External"/><Relationship Id="rId1850" Type="http://schemas.openxmlformats.org/officeDocument/2006/relationships/hyperlink" Target="http://abs.twimg.com/images/themes/theme2/bg.gif" TargetMode="External"/><Relationship Id="rId2901" Type="http://schemas.openxmlformats.org/officeDocument/2006/relationships/hyperlink" Target="http://abs.twimg.com/images/themes/theme6/bg.gif" TargetMode="External"/><Relationship Id="rId1503" Type="http://schemas.openxmlformats.org/officeDocument/2006/relationships/hyperlink" Target="https://pbs.twimg.com/profile_banners/321865209/1571615791" TargetMode="External"/><Relationship Id="rId4659" Type="http://schemas.openxmlformats.org/officeDocument/2006/relationships/hyperlink" Target="http://pbs.twimg.com/profile_images/1189770357194067968/H7E5JsxF_normal.jpg" TargetMode="External"/><Relationship Id="rId3675" Type="http://schemas.openxmlformats.org/officeDocument/2006/relationships/hyperlink" Target="http://pbs.twimg.com/profile_images/1222996364189216776/kWxq2TzE_normal.jpg" TargetMode="External"/><Relationship Id="rId4726" Type="http://schemas.openxmlformats.org/officeDocument/2006/relationships/hyperlink" Target="http://pbs.twimg.com/profile_images/1021127431011426307/NsQ0paRb_normal.jpg" TargetMode="External"/><Relationship Id="rId6081" Type="http://schemas.openxmlformats.org/officeDocument/2006/relationships/hyperlink" Target="https://twitter.com/lomes2020" TargetMode="External"/><Relationship Id="rId596" Type="http://schemas.openxmlformats.org/officeDocument/2006/relationships/hyperlink" Target="https://pbs.twimg.com/profile_banners/803257453529985024/1530821325" TargetMode="External"/><Relationship Id="rId2277" Type="http://schemas.openxmlformats.org/officeDocument/2006/relationships/hyperlink" Target="http://abs.twimg.com/images/themes/theme1/bg.png" TargetMode="External"/><Relationship Id="rId2691" Type="http://schemas.openxmlformats.org/officeDocument/2006/relationships/hyperlink" Target="http://abs.twimg.com/images/themes/theme1/bg.png" TargetMode="External"/><Relationship Id="rId3328" Type="http://schemas.openxmlformats.org/officeDocument/2006/relationships/hyperlink" Target="http://pbs.twimg.com/profile_images/1072215348328456193/wPfePfA6_normal.jpg" TargetMode="External"/><Relationship Id="rId3742" Type="http://schemas.openxmlformats.org/officeDocument/2006/relationships/hyperlink" Target="http://pbs.twimg.com/profile_images/1130597677782228997/docy1_Ex_normal.jpg" TargetMode="External"/><Relationship Id="rId249" Type="http://schemas.openxmlformats.org/officeDocument/2006/relationships/hyperlink" Target="https://t.co/0QtLaHOkMJ" TargetMode="External"/><Relationship Id="rId663" Type="http://schemas.openxmlformats.org/officeDocument/2006/relationships/hyperlink" Target="https://pbs.twimg.com/profile_banners/131977610/1511982709" TargetMode="External"/><Relationship Id="rId1293" Type="http://schemas.openxmlformats.org/officeDocument/2006/relationships/hyperlink" Target="https://pbs.twimg.com/profile_banners/430835307/1571691246" TargetMode="External"/><Relationship Id="rId2344" Type="http://schemas.openxmlformats.org/officeDocument/2006/relationships/hyperlink" Target="http://abs.twimg.com/images/themes/theme1/bg.png" TargetMode="External"/><Relationship Id="rId316" Type="http://schemas.openxmlformats.org/officeDocument/2006/relationships/hyperlink" Target="https://pbs.twimg.com/profile_banners/1175515691522449413/1573638921" TargetMode="External"/><Relationship Id="rId730" Type="http://schemas.openxmlformats.org/officeDocument/2006/relationships/hyperlink" Target="https://pbs.twimg.com/profile_banners/2909346104/1551422735" TargetMode="External"/><Relationship Id="rId1013" Type="http://schemas.openxmlformats.org/officeDocument/2006/relationships/hyperlink" Target="https://pbs.twimg.com/profile_banners/299685781/1562008052" TargetMode="External"/><Relationship Id="rId1360" Type="http://schemas.openxmlformats.org/officeDocument/2006/relationships/hyperlink" Target="https://pbs.twimg.com/profile_banners/936243274230120449/1512052949" TargetMode="External"/><Relationship Id="rId2411" Type="http://schemas.openxmlformats.org/officeDocument/2006/relationships/hyperlink" Target="http://abs.twimg.com/images/themes/theme1/bg.png" TargetMode="External"/><Relationship Id="rId4169" Type="http://schemas.openxmlformats.org/officeDocument/2006/relationships/hyperlink" Target="http://pbs.twimg.com/profile_images/1210961249699282944/_2pb1yEQ_normal.jpg" TargetMode="External"/><Relationship Id="rId5567" Type="http://schemas.openxmlformats.org/officeDocument/2006/relationships/hyperlink" Target="https://twitter.com/hotgirlhala" TargetMode="External"/><Relationship Id="rId5981" Type="http://schemas.openxmlformats.org/officeDocument/2006/relationships/hyperlink" Target="https://twitter.com/90aln" TargetMode="External"/><Relationship Id="rId6618" Type="http://schemas.openxmlformats.org/officeDocument/2006/relationships/hyperlink" Target="https://twitter.com/lllsu__" TargetMode="External"/><Relationship Id="rId4583" Type="http://schemas.openxmlformats.org/officeDocument/2006/relationships/hyperlink" Target="http://pbs.twimg.com/profile_images/1203699420006617090/8EL8XXtE_normal.jpg" TargetMode="External"/><Relationship Id="rId5634" Type="http://schemas.openxmlformats.org/officeDocument/2006/relationships/hyperlink" Target="https://twitter.com/fatimanumber" TargetMode="External"/><Relationship Id="rId3185" Type="http://schemas.openxmlformats.org/officeDocument/2006/relationships/hyperlink" Target="http://pbs.twimg.com/profile_images/458617717012971520/UsipCXSe_normal.jpeg" TargetMode="External"/><Relationship Id="rId4236" Type="http://schemas.openxmlformats.org/officeDocument/2006/relationships/hyperlink" Target="http://pbs.twimg.com/profile_images/1221080713920946176/Cn4MoGrB_normal.jpg" TargetMode="External"/><Relationship Id="rId4650" Type="http://schemas.openxmlformats.org/officeDocument/2006/relationships/hyperlink" Target="http://abs.twimg.com/sticky/default_profile_images/default_profile_normal.png" TargetMode="External"/><Relationship Id="rId5701" Type="http://schemas.openxmlformats.org/officeDocument/2006/relationships/hyperlink" Target="https://twitter.com/youmna_elkwary" TargetMode="External"/><Relationship Id="rId3252" Type="http://schemas.openxmlformats.org/officeDocument/2006/relationships/hyperlink" Target="http://pbs.twimg.com/profile_images/1199413159125225477/ZankVJi9_normal.jpg" TargetMode="External"/><Relationship Id="rId4303" Type="http://schemas.openxmlformats.org/officeDocument/2006/relationships/hyperlink" Target="http://pbs.twimg.com/profile_images/1149023443884658688/EiZL_9-8_normal.jpg" TargetMode="External"/><Relationship Id="rId173" Type="http://schemas.openxmlformats.org/officeDocument/2006/relationships/hyperlink" Target="https://t.co/UOk2WZD54m" TargetMode="External"/><Relationship Id="rId6475" Type="http://schemas.openxmlformats.org/officeDocument/2006/relationships/hyperlink" Target="https://twitter.com/hissa_alsulaiti" TargetMode="External"/><Relationship Id="rId240" Type="http://schemas.openxmlformats.org/officeDocument/2006/relationships/hyperlink" Target="https://t.co/pTPLsklJZk" TargetMode="External"/><Relationship Id="rId5077" Type="http://schemas.openxmlformats.org/officeDocument/2006/relationships/hyperlink" Target="https://twitter.com/fahadq6r6" TargetMode="External"/><Relationship Id="rId6128" Type="http://schemas.openxmlformats.org/officeDocument/2006/relationships/hyperlink" Target="https://twitter.com/mohammd1212126" TargetMode="External"/><Relationship Id="rId4093" Type="http://schemas.openxmlformats.org/officeDocument/2006/relationships/hyperlink" Target="http://pbs.twimg.com/profile_images/1200763806886039553/oYIjSRBF_normal.jpg" TargetMode="External"/><Relationship Id="rId5144" Type="http://schemas.openxmlformats.org/officeDocument/2006/relationships/hyperlink" Target="https://twitter.com/a__aqtr" TargetMode="External"/><Relationship Id="rId5491" Type="http://schemas.openxmlformats.org/officeDocument/2006/relationships/hyperlink" Target="https://twitter.com/4tawasel" TargetMode="External"/><Relationship Id="rId6542" Type="http://schemas.openxmlformats.org/officeDocument/2006/relationships/hyperlink" Target="https://twitter.com/aalnassiri_" TargetMode="External"/><Relationship Id="rId1687" Type="http://schemas.openxmlformats.org/officeDocument/2006/relationships/hyperlink" Target="https://pbs.twimg.com/profile_banners/814511341365067776/1513347780" TargetMode="External"/><Relationship Id="rId2738" Type="http://schemas.openxmlformats.org/officeDocument/2006/relationships/hyperlink" Target="http://abs.twimg.com/images/themes/theme1/bg.png" TargetMode="External"/><Relationship Id="rId1754" Type="http://schemas.openxmlformats.org/officeDocument/2006/relationships/hyperlink" Target="https://pbs.twimg.com/profile_banners/1081579551615057923/1575974249" TargetMode="External"/><Relationship Id="rId2805" Type="http://schemas.openxmlformats.org/officeDocument/2006/relationships/hyperlink" Target="http://abs.twimg.com/images/themes/theme1/bg.png" TargetMode="External"/><Relationship Id="rId4160" Type="http://schemas.openxmlformats.org/officeDocument/2006/relationships/hyperlink" Target="http://pbs.twimg.com/profile_images/1213873973232066560/0ugQSE1O_normal.jpg" TargetMode="External"/><Relationship Id="rId5211" Type="http://schemas.openxmlformats.org/officeDocument/2006/relationships/hyperlink" Target="https://twitter.com/6raffic" TargetMode="External"/><Relationship Id="rId46" Type="http://schemas.openxmlformats.org/officeDocument/2006/relationships/hyperlink" Target="https://t.co/EHCqwSyHiZ" TargetMode="External"/><Relationship Id="rId1407" Type="http://schemas.openxmlformats.org/officeDocument/2006/relationships/hyperlink" Target="https://pbs.twimg.com/profile_banners/558428324/1415644125" TargetMode="External"/><Relationship Id="rId1821" Type="http://schemas.openxmlformats.org/officeDocument/2006/relationships/hyperlink" Target="https://pbs.twimg.com/profile_banners/89211088/1567553674" TargetMode="External"/><Relationship Id="rId4977" Type="http://schemas.openxmlformats.org/officeDocument/2006/relationships/hyperlink" Target="https://twitter.com/_s1_qtr" TargetMode="External"/><Relationship Id="rId3579" Type="http://schemas.openxmlformats.org/officeDocument/2006/relationships/hyperlink" Target="http://pbs.twimg.com/profile_images/1113840023890223104/DiqTowPo_normal.jpg" TargetMode="External"/><Relationship Id="rId2595" Type="http://schemas.openxmlformats.org/officeDocument/2006/relationships/hyperlink" Target="http://abs.twimg.com/images/themes/theme14/bg.gif" TargetMode="External"/><Relationship Id="rId3993" Type="http://schemas.openxmlformats.org/officeDocument/2006/relationships/hyperlink" Target="http://pbs.twimg.com/profile_images/1198913149715537920/0bzhsXB2_normal.jpg" TargetMode="External"/><Relationship Id="rId6052" Type="http://schemas.openxmlformats.org/officeDocument/2006/relationships/hyperlink" Target="https://twitter.com/fahadaalkhater" TargetMode="External"/><Relationship Id="rId567" Type="http://schemas.openxmlformats.org/officeDocument/2006/relationships/hyperlink" Target="https://pbs.twimg.com/profile_banners/2393012144/1395053116" TargetMode="External"/><Relationship Id="rId1197" Type="http://schemas.openxmlformats.org/officeDocument/2006/relationships/hyperlink" Target="https://pbs.twimg.com/profile_banners/1195816821854801921/1579532081" TargetMode="External"/><Relationship Id="rId2248" Type="http://schemas.openxmlformats.org/officeDocument/2006/relationships/hyperlink" Target="http://abs.twimg.com/images/themes/theme1/bg.png" TargetMode="External"/><Relationship Id="rId3646" Type="http://schemas.openxmlformats.org/officeDocument/2006/relationships/hyperlink" Target="http://pbs.twimg.com/profile_images/1223555878403674112/RWdIYz-c_normal.jpg" TargetMode="External"/><Relationship Id="rId981" Type="http://schemas.openxmlformats.org/officeDocument/2006/relationships/hyperlink" Target="https://pbs.twimg.com/profile_banners/883943543307415552/1499610384" TargetMode="External"/><Relationship Id="rId2662" Type="http://schemas.openxmlformats.org/officeDocument/2006/relationships/hyperlink" Target="http://abs.twimg.com/images/themes/theme1/bg.png" TargetMode="External"/><Relationship Id="rId3713" Type="http://schemas.openxmlformats.org/officeDocument/2006/relationships/hyperlink" Target="http://pbs.twimg.com/profile_images/1003777768276967424/VarerILi_normal.jpg" TargetMode="External"/><Relationship Id="rId6869" Type="http://schemas.openxmlformats.org/officeDocument/2006/relationships/hyperlink" Target="https://twitter.com/anwarummalgaidy" TargetMode="External"/><Relationship Id="rId634" Type="http://schemas.openxmlformats.org/officeDocument/2006/relationships/hyperlink" Target="https://pbs.twimg.com/profile_banners/806939722274717700/1539538626" TargetMode="External"/><Relationship Id="rId1264" Type="http://schemas.openxmlformats.org/officeDocument/2006/relationships/hyperlink" Target="https://pbs.twimg.com/profile_banners/889630748495536128/1576892558" TargetMode="External"/><Relationship Id="rId2315" Type="http://schemas.openxmlformats.org/officeDocument/2006/relationships/hyperlink" Target="http://abs.twimg.com/images/themes/theme1/bg.png" TargetMode="External"/><Relationship Id="rId5885" Type="http://schemas.openxmlformats.org/officeDocument/2006/relationships/hyperlink" Target="https://twitter.com/mohamme64178256" TargetMode="External"/><Relationship Id="rId701" Type="http://schemas.openxmlformats.org/officeDocument/2006/relationships/hyperlink" Target="https://pbs.twimg.com/profile_banners/1166558605711163392/1575579617" TargetMode="External"/><Relationship Id="rId1331" Type="http://schemas.openxmlformats.org/officeDocument/2006/relationships/hyperlink" Target="https://pbs.twimg.com/profile_banners/955833746/1556125312" TargetMode="External"/><Relationship Id="rId4487" Type="http://schemas.openxmlformats.org/officeDocument/2006/relationships/hyperlink" Target="http://pbs.twimg.com/profile_images/983919045668990976/K3ocqEbM_normal.jpg" TargetMode="External"/><Relationship Id="rId5538" Type="http://schemas.openxmlformats.org/officeDocument/2006/relationships/hyperlink" Target="https://twitter.com/nouf_alkubti" TargetMode="External"/><Relationship Id="rId5952" Type="http://schemas.openxmlformats.org/officeDocument/2006/relationships/hyperlink" Target="https://twitter.com/d216_" TargetMode="External"/><Relationship Id="rId3089" Type="http://schemas.openxmlformats.org/officeDocument/2006/relationships/hyperlink" Target="http://pbs.twimg.com/profile_images/1196005978979868673/-3brRToO_normal.jpg" TargetMode="External"/><Relationship Id="rId4554" Type="http://schemas.openxmlformats.org/officeDocument/2006/relationships/hyperlink" Target="http://pbs.twimg.com/profile_images/1217578163863203841/QvHagM4c_normal.jpg" TargetMode="External"/><Relationship Id="rId5605" Type="http://schemas.openxmlformats.org/officeDocument/2006/relationships/hyperlink" Target="https://twitter.com/drugx24" TargetMode="External"/><Relationship Id="rId3156" Type="http://schemas.openxmlformats.org/officeDocument/2006/relationships/hyperlink" Target="http://pbs.twimg.com/profile_images/1055406293354086402/9Gm8j1Rv_normal.jpg" TargetMode="External"/><Relationship Id="rId4207" Type="http://schemas.openxmlformats.org/officeDocument/2006/relationships/hyperlink" Target="http://pbs.twimg.com/profile_images/1209381395421904896/Xz121xfC_normal.jpg" TargetMode="External"/><Relationship Id="rId491" Type="http://schemas.openxmlformats.org/officeDocument/2006/relationships/hyperlink" Target="https://pbs.twimg.com/profile_banners/732118006046855168/1527335966" TargetMode="External"/><Relationship Id="rId2172" Type="http://schemas.openxmlformats.org/officeDocument/2006/relationships/hyperlink" Target="http://abs.twimg.com/images/themes/theme1/bg.png" TargetMode="External"/><Relationship Id="rId3223" Type="http://schemas.openxmlformats.org/officeDocument/2006/relationships/hyperlink" Target="http://pbs.twimg.com/profile_images/1214586160489648128/kKi_8ZIe_normal.jpg" TargetMode="External"/><Relationship Id="rId3570" Type="http://schemas.openxmlformats.org/officeDocument/2006/relationships/hyperlink" Target="http://pbs.twimg.com/profile_images/1122809040801869824/pHaWPTH9_normal.jpg" TargetMode="External"/><Relationship Id="rId4621" Type="http://schemas.openxmlformats.org/officeDocument/2006/relationships/hyperlink" Target="http://pbs.twimg.com/profile_images/1180938821363535872/UW7kYma8_normal.jpg" TargetMode="External"/><Relationship Id="rId6379" Type="http://schemas.openxmlformats.org/officeDocument/2006/relationships/hyperlink" Target="https://twitter.com/saleeh10" TargetMode="External"/><Relationship Id="rId144" Type="http://schemas.openxmlformats.org/officeDocument/2006/relationships/hyperlink" Target="https://t.co/xvcJrQnNiU" TargetMode="External"/><Relationship Id="rId6793" Type="http://schemas.openxmlformats.org/officeDocument/2006/relationships/hyperlink" Target="https://twitter.com/stas992xx" TargetMode="External"/><Relationship Id="rId2989" Type="http://schemas.openxmlformats.org/officeDocument/2006/relationships/hyperlink" Target="http://pbs.twimg.com/profile_images/935885812297633793/ZEoKmKjS_normal.jpg" TargetMode="External"/><Relationship Id="rId5395" Type="http://schemas.openxmlformats.org/officeDocument/2006/relationships/hyperlink" Target="https://twitter.com/alnwwwr" TargetMode="External"/><Relationship Id="rId6446" Type="http://schemas.openxmlformats.org/officeDocument/2006/relationships/hyperlink" Target="https://twitter.com/someoneabr" TargetMode="External"/><Relationship Id="rId6860" Type="http://schemas.openxmlformats.org/officeDocument/2006/relationships/hyperlink" Target="https://twitter.com/mohammadqtr" TargetMode="External"/><Relationship Id="rId211" Type="http://schemas.openxmlformats.org/officeDocument/2006/relationships/hyperlink" Target="https://t.co/Pu5Vx0ibwY" TargetMode="External"/><Relationship Id="rId5048" Type="http://schemas.openxmlformats.org/officeDocument/2006/relationships/hyperlink" Target="https://twitter.com/al_khalaf90" TargetMode="External"/><Relationship Id="rId5462" Type="http://schemas.openxmlformats.org/officeDocument/2006/relationships/hyperlink" Target="https://twitter.com/hamdaalmansour2" TargetMode="External"/><Relationship Id="rId6513" Type="http://schemas.openxmlformats.org/officeDocument/2006/relationships/hyperlink" Target="https://twitter.com/__falotaibi" TargetMode="External"/><Relationship Id="rId1658" Type="http://schemas.openxmlformats.org/officeDocument/2006/relationships/hyperlink" Target="https://pbs.twimg.com/profile_banners/1138558553550143490/1579876592" TargetMode="External"/><Relationship Id="rId2709" Type="http://schemas.openxmlformats.org/officeDocument/2006/relationships/hyperlink" Target="http://abs.twimg.com/images/themes/theme16/bg.gif" TargetMode="External"/><Relationship Id="rId4064" Type="http://schemas.openxmlformats.org/officeDocument/2006/relationships/hyperlink" Target="http://pbs.twimg.com/profile_images/1202135235359649792/Qgvho0mW_normal.jpg" TargetMode="External"/><Relationship Id="rId5115" Type="http://schemas.openxmlformats.org/officeDocument/2006/relationships/hyperlink" Target="https://twitter.com/sbins00974" TargetMode="External"/><Relationship Id="rId3080" Type="http://schemas.openxmlformats.org/officeDocument/2006/relationships/hyperlink" Target="http://pbs.twimg.com/profile_images/909855462174097410/zO7OIu3B_normal.jpg" TargetMode="External"/><Relationship Id="rId4131" Type="http://schemas.openxmlformats.org/officeDocument/2006/relationships/hyperlink" Target="http://pbs.twimg.com/profile_images/1219184242459983872/DAWDGHeM_normal.jpg" TargetMode="External"/><Relationship Id="rId1725" Type="http://schemas.openxmlformats.org/officeDocument/2006/relationships/hyperlink" Target="https://pbs.twimg.com/profile_banners/1934851332/1387162800" TargetMode="External"/><Relationship Id="rId17" Type="http://schemas.openxmlformats.org/officeDocument/2006/relationships/hyperlink" Target="https://t.co/B30Kdt4tZo" TargetMode="External"/><Relationship Id="rId3897" Type="http://schemas.openxmlformats.org/officeDocument/2006/relationships/hyperlink" Target="http://pbs.twimg.com/profile_images/754985149905895424/WJyD8sXM_normal.jpg" TargetMode="External"/><Relationship Id="rId4948" Type="http://schemas.openxmlformats.org/officeDocument/2006/relationships/hyperlink" Target="https://twitter.com/fjfetarlez1rh0i" TargetMode="External"/><Relationship Id="rId2499" Type="http://schemas.openxmlformats.org/officeDocument/2006/relationships/hyperlink" Target="http://abs.twimg.com/images/themes/theme1/bg.png" TargetMode="External"/><Relationship Id="rId3964" Type="http://schemas.openxmlformats.org/officeDocument/2006/relationships/hyperlink" Target="http://pbs.twimg.com/profile_images/1218980568546922504/RbmJG0am_normal.jpg" TargetMode="External"/><Relationship Id="rId6370" Type="http://schemas.openxmlformats.org/officeDocument/2006/relationships/hyperlink" Target="https://twitter.com/skamannai" TargetMode="External"/><Relationship Id="rId1" Type="http://schemas.openxmlformats.org/officeDocument/2006/relationships/hyperlink" Target="https://t.co/ydDh0oSM1o" TargetMode="External"/><Relationship Id="rId885" Type="http://schemas.openxmlformats.org/officeDocument/2006/relationships/hyperlink" Target="https://pbs.twimg.com/profile_banners/879873529424084992/1580556606" TargetMode="External"/><Relationship Id="rId2566" Type="http://schemas.openxmlformats.org/officeDocument/2006/relationships/hyperlink" Target="http://abs.twimg.com/images/themes/theme18/bg.gif" TargetMode="External"/><Relationship Id="rId2980" Type="http://schemas.openxmlformats.org/officeDocument/2006/relationships/hyperlink" Target="http://pbs.twimg.com/profile_images/894033799943786497/v_qHitan_normal.jpg" TargetMode="External"/><Relationship Id="rId3617" Type="http://schemas.openxmlformats.org/officeDocument/2006/relationships/hyperlink" Target="http://abs.twimg.com/sticky/default_profile_images/default_profile_normal.png" TargetMode="External"/><Relationship Id="rId6023" Type="http://schemas.openxmlformats.org/officeDocument/2006/relationships/hyperlink" Target="https://twitter.com/al3nzi9898" TargetMode="External"/><Relationship Id="rId538" Type="http://schemas.openxmlformats.org/officeDocument/2006/relationships/hyperlink" Target="https://pbs.twimg.com/profile_banners/866272273/1544736486" TargetMode="External"/><Relationship Id="rId952" Type="http://schemas.openxmlformats.org/officeDocument/2006/relationships/hyperlink" Target="https://pbs.twimg.com/profile_banners/69845779/1578614032" TargetMode="External"/><Relationship Id="rId1168" Type="http://schemas.openxmlformats.org/officeDocument/2006/relationships/hyperlink" Target="https://pbs.twimg.com/profile_banners/554672963/1382181235" TargetMode="External"/><Relationship Id="rId1582" Type="http://schemas.openxmlformats.org/officeDocument/2006/relationships/hyperlink" Target="https://pbs.twimg.com/profile_banners/1011989979235356672/1576319662" TargetMode="External"/><Relationship Id="rId2219" Type="http://schemas.openxmlformats.org/officeDocument/2006/relationships/hyperlink" Target="http://abs.twimg.com/images/themes/theme1/bg.png" TargetMode="External"/><Relationship Id="rId2633" Type="http://schemas.openxmlformats.org/officeDocument/2006/relationships/hyperlink" Target="http://abs.twimg.com/images/themes/theme9/bg.gif" TargetMode="External"/><Relationship Id="rId5789" Type="http://schemas.openxmlformats.org/officeDocument/2006/relationships/hyperlink" Target="https://twitter.com/emtessa_" TargetMode="External"/><Relationship Id="rId605" Type="http://schemas.openxmlformats.org/officeDocument/2006/relationships/hyperlink" Target="https://pbs.twimg.com/profile_banners/4255698160/1502961123" TargetMode="External"/><Relationship Id="rId1235" Type="http://schemas.openxmlformats.org/officeDocument/2006/relationships/hyperlink" Target="https://pbs.twimg.com/profile_banners/3459406873/1498244902" TargetMode="External"/><Relationship Id="rId1302" Type="http://schemas.openxmlformats.org/officeDocument/2006/relationships/hyperlink" Target="https://pbs.twimg.com/profile_banners/1171318523810975744/1568233427" TargetMode="External"/><Relationship Id="rId2700" Type="http://schemas.openxmlformats.org/officeDocument/2006/relationships/hyperlink" Target="http://abs.twimg.com/images/themes/theme12/bg.gif" TargetMode="External"/><Relationship Id="rId4458" Type="http://schemas.openxmlformats.org/officeDocument/2006/relationships/hyperlink" Target="http://pbs.twimg.com/profile_images/1209149021505372162/2R3DXCE6_normal.jpg" TargetMode="External"/><Relationship Id="rId5856" Type="http://schemas.openxmlformats.org/officeDocument/2006/relationships/hyperlink" Target="https://twitter.com/aby_alkhater" TargetMode="External"/><Relationship Id="rId4872" Type="http://schemas.openxmlformats.org/officeDocument/2006/relationships/hyperlink" Target="http://pbs.twimg.com/profile_images/1198298138945171456/t0C6uNNv_normal.jpg" TargetMode="External"/><Relationship Id="rId5509" Type="http://schemas.openxmlformats.org/officeDocument/2006/relationships/hyperlink" Target="https://twitter.com/mram1963" TargetMode="External"/><Relationship Id="rId5923" Type="http://schemas.openxmlformats.org/officeDocument/2006/relationships/hyperlink" Target="https://twitter.com/nayefalemadi_" TargetMode="External"/><Relationship Id="rId395" Type="http://schemas.openxmlformats.org/officeDocument/2006/relationships/hyperlink" Target="https://pbs.twimg.com/profile_banners/1452660409/1433624488" TargetMode="External"/><Relationship Id="rId2076" Type="http://schemas.openxmlformats.org/officeDocument/2006/relationships/hyperlink" Target="http://abs.twimg.com/images/themes/theme4/bg.gif" TargetMode="External"/><Relationship Id="rId3474" Type="http://schemas.openxmlformats.org/officeDocument/2006/relationships/hyperlink" Target="http://pbs.twimg.com/profile_images/1210099016391888896/2VGAuuQi_normal.jpg" TargetMode="External"/><Relationship Id="rId4525" Type="http://schemas.openxmlformats.org/officeDocument/2006/relationships/hyperlink" Target="http://pbs.twimg.com/profile_images/1222640720919646209/rqOSAqTH_normal.jpg" TargetMode="External"/><Relationship Id="rId2490" Type="http://schemas.openxmlformats.org/officeDocument/2006/relationships/hyperlink" Target="http://abs.twimg.com/images/themes/theme10/bg.gif" TargetMode="External"/><Relationship Id="rId3127" Type="http://schemas.openxmlformats.org/officeDocument/2006/relationships/hyperlink" Target="http://pbs.twimg.com/profile_images/932232961050550272/5vdhXjJc_normal.jpg" TargetMode="External"/><Relationship Id="rId3541" Type="http://schemas.openxmlformats.org/officeDocument/2006/relationships/hyperlink" Target="http://pbs.twimg.com/profile_images/378800000863444132/uZQeWoyz_normal.jpeg" TargetMode="External"/><Relationship Id="rId6697" Type="http://schemas.openxmlformats.org/officeDocument/2006/relationships/hyperlink" Target="https://twitter.com/alqahtane_fahad" TargetMode="External"/><Relationship Id="rId462" Type="http://schemas.openxmlformats.org/officeDocument/2006/relationships/hyperlink" Target="https://pbs.twimg.com/profile_banners/1046758422635532289/1538410947" TargetMode="External"/><Relationship Id="rId1092" Type="http://schemas.openxmlformats.org/officeDocument/2006/relationships/hyperlink" Target="https://pbs.twimg.com/profile_banners/377191426/1548093723" TargetMode="External"/><Relationship Id="rId2143" Type="http://schemas.openxmlformats.org/officeDocument/2006/relationships/hyperlink" Target="http://abs.twimg.com/images/themes/theme1/bg.png" TargetMode="External"/><Relationship Id="rId5299" Type="http://schemas.openxmlformats.org/officeDocument/2006/relationships/hyperlink" Target="https://twitter.com/alsherawia" TargetMode="External"/><Relationship Id="rId6764" Type="http://schemas.openxmlformats.org/officeDocument/2006/relationships/hyperlink" Target="https://twitter.com/ofkk92" TargetMode="External"/><Relationship Id="rId115" Type="http://schemas.openxmlformats.org/officeDocument/2006/relationships/hyperlink" Target="https://t.co/ZDAOBPUA8T" TargetMode="External"/><Relationship Id="rId2210" Type="http://schemas.openxmlformats.org/officeDocument/2006/relationships/hyperlink" Target="http://abs.twimg.com/images/themes/theme1/bg.png" TargetMode="External"/><Relationship Id="rId5366" Type="http://schemas.openxmlformats.org/officeDocument/2006/relationships/hyperlink" Target="https://twitter.com/mxcb2" TargetMode="External"/><Relationship Id="rId6417" Type="http://schemas.openxmlformats.org/officeDocument/2006/relationships/hyperlink" Target="https://twitter.com/umabdul50416296" TargetMode="External"/><Relationship Id="rId4382" Type="http://schemas.openxmlformats.org/officeDocument/2006/relationships/hyperlink" Target="http://pbs.twimg.com/profile_images/1018509731080671232/vc_rLOFx_normal.jpg" TargetMode="External"/><Relationship Id="rId5019" Type="http://schemas.openxmlformats.org/officeDocument/2006/relationships/hyperlink" Target="https://twitter.com/shabihatalghim" TargetMode="External"/><Relationship Id="rId5433" Type="http://schemas.openxmlformats.org/officeDocument/2006/relationships/hyperlink" Target="https://twitter.com/qataralansari" TargetMode="External"/><Relationship Id="rId5780" Type="http://schemas.openxmlformats.org/officeDocument/2006/relationships/hyperlink" Target="https://twitter.com/0kmjbgvbrq7iwx0" TargetMode="External"/><Relationship Id="rId6831" Type="http://schemas.openxmlformats.org/officeDocument/2006/relationships/hyperlink" Target="https://twitter.com/narjis44" TargetMode="External"/><Relationship Id="rId1976" Type="http://schemas.openxmlformats.org/officeDocument/2006/relationships/hyperlink" Target="http://abs.twimg.com/images/themes/theme1/bg.png" TargetMode="External"/><Relationship Id="rId4035" Type="http://schemas.openxmlformats.org/officeDocument/2006/relationships/hyperlink" Target="http://pbs.twimg.com/profile_images/1221497555508498434/jUglsje2_normal.jpg" TargetMode="External"/><Relationship Id="rId1629" Type="http://schemas.openxmlformats.org/officeDocument/2006/relationships/hyperlink" Target="https://pbs.twimg.com/profile_banners/124860937/1496682206" TargetMode="External"/><Relationship Id="rId5500" Type="http://schemas.openxmlformats.org/officeDocument/2006/relationships/hyperlink" Target="https://twitter.com/qtr_lady" TargetMode="External"/><Relationship Id="rId3051" Type="http://schemas.openxmlformats.org/officeDocument/2006/relationships/hyperlink" Target="http://pbs.twimg.com/profile_images/1101470700810969096/j-YYWYz2_normal.jpg" TargetMode="External"/><Relationship Id="rId4102" Type="http://schemas.openxmlformats.org/officeDocument/2006/relationships/hyperlink" Target="http://pbs.twimg.com/profile_images/757905819585380352/iBWKVl9U_normal.jpg" TargetMode="External"/><Relationship Id="rId3868" Type="http://schemas.openxmlformats.org/officeDocument/2006/relationships/hyperlink" Target="http://pbs.twimg.com/profile_images/1216769719728070658/o3UPOmTW_normal.jpg" TargetMode="External"/><Relationship Id="rId4919" Type="http://schemas.openxmlformats.org/officeDocument/2006/relationships/hyperlink" Target="http://pbs.twimg.com/profile_images/910415787386695680/sjYFtTTj_normal.jpg" TargetMode="External"/><Relationship Id="rId6274" Type="http://schemas.openxmlformats.org/officeDocument/2006/relationships/hyperlink" Target="https://twitter.com/msm21981462" TargetMode="External"/><Relationship Id="rId789" Type="http://schemas.openxmlformats.org/officeDocument/2006/relationships/hyperlink" Target="https://pbs.twimg.com/profile_banners/734182339/1573878224" TargetMode="External"/><Relationship Id="rId2884" Type="http://schemas.openxmlformats.org/officeDocument/2006/relationships/hyperlink" Target="http://abs.twimg.com/images/themes/theme1/bg.png" TargetMode="External"/><Relationship Id="rId5290" Type="http://schemas.openxmlformats.org/officeDocument/2006/relationships/hyperlink" Target="https://twitter.com/f1gik6pjewqyo05" TargetMode="External"/><Relationship Id="rId6341" Type="http://schemas.openxmlformats.org/officeDocument/2006/relationships/hyperlink" Target="https://twitter.com/alemadi1989" TargetMode="External"/><Relationship Id="rId856" Type="http://schemas.openxmlformats.org/officeDocument/2006/relationships/hyperlink" Target="https://pbs.twimg.com/profile_banners/1015287520421179392/1580457486" TargetMode="External"/><Relationship Id="rId1486" Type="http://schemas.openxmlformats.org/officeDocument/2006/relationships/hyperlink" Target="https://pbs.twimg.com/profile_banners/939115954394619906/1569781506" TargetMode="External"/><Relationship Id="rId2537" Type="http://schemas.openxmlformats.org/officeDocument/2006/relationships/hyperlink" Target="http://abs.twimg.com/images/themes/theme1/bg.png" TargetMode="External"/><Relationship Id="rId3935" Type="http://schemas.openxmlformats.org/officeDocument/2006/relationships/hyperlink" Target="http://pbs.twimg.com/profile_images/1202664272523931648/JLKZqiLg_normal.jpg" TargetMode="External"/><Relationship Id="rId509" Type="http://schemas.openxmlformats.org/officeDocument/2006/relationships/hyperlink" Target="https://pbs.twimg.com/profile_banners/2888874613/1572530539" TargetMode="External"/><Relationship Id="rId1139" Type="http://schemas.openxmlformats.org/officeDocument/2006/relationships/hyperlink" Target="https://pbs.twimg.com/profile_banners/445360470/1478847180" TargetMode="External"/><Relationship Id="rId2951" Type="http://schemas.openxmlformats.org/officeDocument/2006/relationships/hyperlink" Target="http://abs.twimg.com/images/themes/theme18/bg.gif" TargetMode="External"/><Relationship Id="rId5010" Type="http://schemas.openxmlformats.org/officeDocument/2006/relationships/hyperlink" Target="https://twitter.com/rosesprinkle" TargetMode="External"/><Relationship Id="rId923" Type="http://schemas.openxmlformats.org/officeDocument/2006/relationships/hyperlink" Target="https://pbs.twimg.com/profile_banners/1238830412/1559897370" TargetMode="External"/><Relationship Id="rId1553" Type="http://schemas.openxmlformats.org/officeDocument/2006/relationships/hyperlink" Target="https://pbs.twimg.com/profile_banners/1087330017951080454/1578420574" TargetMode="External"/><Relationship Id="rId2604" Type="http://schemas.openxmlformats.org/officeDocument/2006/relationships/hyperlink" Target="http://abs.twimg.com/images/themes/theme16/bg.gif" TargetMode="External"/><Relationship Id="rId1206" Type="http://schemas.openxmlformats.org/officeDocument/2006/relationships/hyperlink" Target="https://pbs.twimg.com/profile_banners/713752745031901186/1571601798" TargetMode="External"/><Relationship Id="rId1620" Type="http://schemas.openxmlformats.org/officeDocument/2006/relationships/hyperlink" Target="https://pbs.twimg.com/profile_banners/841031326618800132/1501683454" TargetMode="External"/><Relationship Id="rId4776" Type="http://schemas.openxmlformats.org/officeDocument/2006/relationships/hyperlink" Target="http://pbs.twimg.com/profile_images/1222665476700098560/poKOajqV_normal.jpg" TargetMode="External"/><Relationship Id="rId5827" Type="http://schemas.openxmlformats.org/officeDocument/2006/relationships/hyperlink" Target="https://twitter.com/alsharif974" TargetMode="External"/><Relationship Id="rId3378" Type="http://schemas.openxmlformats.org/officeDocument/2006/relationships/hyperlink" Target="http://pbs.twimg.com/profile_images/1170712567720943618/-hkezMff_normal.jpg" TargetMode="External"/><Relationship Id="rId3792" Type="http://schemas.openxmlformats.org/officeDocument/2006/relationships/hyperlink" Target="http://pbs.twimg.com/profile_images/881275083095814144/Sp-xi3xK_normal.jpg" TargetMode="External"/><Relationship Id="rId4429" Type="http://schemas.openxmlformats.org/officeDocument/2006/relationships/hyperlink" Target="http://pbs.twimg.com/profile_images/1010201692384694275/3i4M6n3y_normal.jpg" TargetMode="External"/><Relationship Id="rId4843" Type="http://schemas.openxmlformats.org/officeDocument/2006/relationships/hyperlink" Target="http://pbs.twimg.com/profile_images/438447849169113088/OFlVa5gZ_normal.jpeg" TargetMode="External"/><Relationship Id="rId299" Type="http://schemas.openxmlformats.org/officeDocument/2006/relationships/hyperlink" Target="https://pbs.twimg.com/profile_banners/986738706/1539026050" TargetMode="External"/><Relationship Id="rId2394" Type="http://schemas.openxmlformats.org/officeDocument/2006/relationships/hyperlink" Target="http://abs.twimg.com/images/themes/theme1/bg.png" TargetMode="External"/><Relationship Id="rId3445" Type="http://schemas.openxmlformats.org/officeDocument/2006/relationships/hyperlink" Target="http://pbs.twimg.com/profile_images/1000502093722083328/6jCaDkOc_normal.jpg" TargetMode="External"/><Relationship Id="rId366" Type="http://schemas.openxmlformats.org/officeDocument/2006/relationships/hyperlink" Target="https://pbs.twimg.com/profile_banners/910743103371329536/1578424035" TargetMode="External"/><Relationship Id="rId780" Type="http://schemas.openxmlformats.org/officeDocument/2006/relationships/hyperlink" Target="https://pbs.twimg.com/profile_banners/758394331/1379025148" TargetMode="External"/><Relationship Id="rId2047" Type="http://schemas.openxmlformats.org/officeDocument/2006/relationships/hyperlink" Target="http://abs.twimg.com/images/themes/theme1/bg.png" TargetMode="External"/><Relationship Id="rId2461" Type="http://schemas.openxmlformats.org/officeDocument/2006/relationships/hyperlink" Target="http://abs.twimg.com/images/themes/theme1/bg.png" TargetMode="External"/><Relationship Id="rId3512" Type="http://schemas.openxmlformats.org/officeDocument/2006/relationships/hyperlink" Target="http://abs.twimg.com/sticky/default_profile_images/default_profile_normal.png" TargetMode="External"/><Relationship Id="rId4910" Type="http://schemas.openxmlformats.org/officeDocument/2006/relationships/hyperlink" Target="http://pbs.twimg.com/profile_images/1217494059092148224/xxh0N7Wr_normal.jpg" TargetMode="External"/><Relationship Id="rId6668" Type="http://schemas.openxmlformats.org/officeDocument/2006/relationships/hyperlink" Target="https://twitter.com/inmaroom" TargetMode="External"/><Relationship Id="rId433" Type="http://schemas.openxmlformats.org/officeDocument/2006/relationships/hyperlink" Target="https://pbs.twimg.com/profile_banners/2890623890/1579746999" TargetMode="External"/><Relationship Id="rId1063" Type="http://schemas.openxmlformats.org/officeDocument/2006/relationships/hyperlink" Target="https://pbs.twimg.com/profile_banners/2556694158/1496869003" TargetMode="External"/><Relationship Id="rId2114" Type="http://schemas.openxmlformats.org/officeDocument/2006/relationships/hyperlink" Target="http://abs.twimg.com/images/themes/theme18/bg.gif" TargetMode="External"/><Relationship Id="rId4286" Type="http://schemas.openxmlformats.org/officeDocument/2006/relationships/hyperlink" Target="http://pbs.twimg.com/profile_images/1191419068617805824/67pLrbLK_normal.jpg" TargetMode="External"/><Relationship Id="rId5684" Type="http://schemas.openxmlformats.org/officeDocument/2006/relationships/hyperlink" Target="https://twitter.com/jaber92754255" TargetMode="External"/><Relationship Id="rId6735" Type="http://schemas.openxmlformats.org/officeDocument/2006/relationships/hyperlink" Target="https://twitter.com/fuchaim" TargetMode="External"/><Relationship Id="rId500" Type="http://schemas.openxmlformats.org/officeDocument/2006/relationships/hyperlink" Target="https://pbs.twimg.com/profile_banners/759011726289346560/1469798511" TargetMode="External"/><Relationship Id="rId1130" Type="http://schemas.openxmlformats.org/officeDocument/2006/relationships/hyperlink" Target="https://pbs.twimg.com/profile_banners/430910274/1574713510" TargetMode="External"/><Relationship Id="rId5337" Type="http://schemas.openxmlformats.org/officeDocument/2006/relationships/hyperlink" Target="https://twitter.com/amkalkhater" TargetMode="External"/><Relationship Id="rId5751" Type="http://schemas.openxmlformats.org/officeDocument/2006/relationships/hyperlink" Target="https://twitter.com/kba_911" TargetMode="External"/><Relationship Id="rId6802" Type="http://schemas.openxmlformats.org/officeDocument/2006/relationships/hyperlink" Target="https://twitter.com/alsheeb_qsa" TargetMode="External"/><Relationship Id="rId1947" Type="http://schemas.openxmlformats.org/officeDocument/2006/relationships/hyperlink" Target="http://abs.twimg.com/images/themes/theme1/bg.png" TargetMode="External"/><Relationship Id="rId4353" Type="http://schemas.openxmlformats.org/officeDocument/2006/relationships/hyperlink" Target="http://pbs.twimg.com/profile_images/1215990825336950784/01V7qdVr_normal.jpg" TargetMode="External"/><Relationship Id="rId5404" Type="http://schemas.openxmlformats.org/officeDocument/2006/relationships/hyperlink" Target="https://twitter.com/ayshabj_" TargetMode="External"/><Relationship Id="rId4006" Type="http://schemas.openxmlformats.org/officeDocument/2006/relationships/hyperlink" Target="http://pbs.twimg.com/profile_images/1001103579372052488/6j__HGTU_normal.jpg" TargetMode="External"/><Relationship Id="rId4420" Type="http://schemas.openxmlformats.org/officeDocument/2006/relationships/hyperlink" Target="http://pbs.twimg.com/profile_images/1222320777606901761/KdQS1C4Y_normal.jpg" TargetMode="External"/><Relationship Id="rId290" Type="http://schemas.openxmlformats.org/officeDocument/2006/relationships/hyperlink" Target="https://t.co/cviNgNdxbM" TargetMode="External"/><Relationship Id="rId3022" Type="http://schemas.openxmlformats.org/officeDocument/2006/relationships/hyperlink" Target="http://pbs.twimg.com/profile_images/973229394327212035/gwrUDTsq_normal.jpg" TargetMode="External"/><Relationship Id="rId6178" Type="http://schemas.openxmlformats.org/officeDocument/2006/relationships/hyperlink" Target="https://twitter.com/nahab2" TargetMode="External"/><Relationship Id="rId6592" Type="http://schemas.openxmlformats.org/officeDocument/2006/relationships/hyperlink" Target="https://twitter.com/ahmed3336598161" TargetMode="External"/><Relationship Id="rId5194" Type="http://schemas.openxmlformats.org/officeDocument/2006/relationships/hyperlink" Target="https://twitter.com/loopthinking" TargetMode="External"/><Relationship Id="rId6245" Type="http://schemas.openxmlformats.org/officeDocument/2006/relationships/hyperlink" Target="https://twitter.com/anoodyjalthanii" TargetMode="External"/><Relationship Id="rId2788" Type="http://schemas.openxmlformats.org/officeDocument/2006/relationships/hyperlink" Target="http://abs.twimg.com/images/themes/theme1/bg.png" TargetMode="External"/><Relationship Id="rId3839" Type="http://schemas.openxmlformats.org/officeDocument/2006/relationships/hyperlink" Target="http://pbs.twimg.com/profile_images/1193796491766325249/cOj34N7v_normal.jpg" TargetMode="External"/><Relationship Id="rId2855" Type="http://schemas.openxmlformats.org/officeDocument/2006/relationships/hyperlink" Target="http://abs.twimg.com/images/themes/theme1/bg.png" TargetMode="External"/><Relationship Id="rId3906" Type="http://schemas.openxmlformats.org/officeDocument/2006/relationships/hyperlink" Target="http://pbs.twimg.com/profile_images/1147261864553918465/9VeNDXmZ_normal.jpg" TargetMode="External"/><Relationship Id="rId5261" Type="http://schemas.openxmlformats.org/officeDocument/2006/relationships/hyperlink" Target="https://twitter.com/__danaaz" TargetMode="External"/><Relationship Id="rId6312" Type="http://schemas.openxmlformats.org/officeDocument/2006/relationships/hyperlink" Target="https://twitter.com/jajassim7" TargetMode="External"/><Relationship Id="rId96" Type="http://schemas.openxmlformats.org/officeDocument/2006/relationships/hyperlink" Target="https://t.co/ubg5M57KJb" TargetMode="External"/><Relationship Id="rId827" Type="http://schemas.openxmlformats.org/officeDocument/2006/relationships/hyperlink" Target="https://pbs.twimg.com/profile_banners/880544775149154306/1578861440" TargetMode="External"/><Relationship Id="rId1457" Type="http://schemas.openxmlformats.org/officeDocument/2006/relationships/hyperlink" Target="https://pbs.twimg.com/profile_banners/3235049898/1579641448" TargetMode="External"/><Relationship Id="rId1871" Type="http://schemas.openxmlformats.org/officeDocument/2006/relationships/hyperlink" Target="http://abs.twimg.com/images/themes/theme1/bg.png" TargetMode="External"/><Relationship Id="rId2508" Type="http://schemas.openxmlformats.org/officeDocument/2006/relationships/hyperlink" Target="http://abs.twimg.com/images/themes/theme1/bg.png" TargetMode="External"/><Relationship Id="rId2922" Type="http://schemas.openxmlformats.org/officeDocument/2006/relationships/hyperlink" Target="http://abs.twimg.com/images/themes/theme9/bg.gif" TargetMode="External"/><Relationship Id="rId1524" Type="http://schemas.openxmlformats.org/officeDocument/2006/relationships/hyperlink" Target="https://pbs.twimg.com/profile_banners/2464840166/1578672083" TargetMode="External"/><Relationship Id="rId3696" Type="http://schemas.openxmlformats.org/officeDocument/2006/relationships/hyperlink" Target="http://pbs.twimg.com/profile_images/1220744710525980673/Ji5ukevB_normal.jpg" TargetMode="External"/><Relationship Id="rId4747" Type="http://schemas.openxmlformats.org/officeDocument/2006/relationships/hyperlink" Target="http://pbs.twimg.com/profile_images/1221090753675513857/uBvcbOrr_normal.jpg" TargetMode="External"/><Relationship Id="rId2298" Type="http://schemas.openxmlformats.org/officeDocument/2006/relationships/hyperlink" Target="http://abs.twimg.com/images/themes/theme1/bg.png" TargetMode="External"/><Relationship Id="rId3349" Type="http://schemas.openxmlformats.org/officeDocument/2006/relationships/hyperlink" Target="http://pbs.twimg.com/profile_images/868458828903444481/X042bd37_normal.jpg" TargetMode="External"/><Relationship Id="rId684" Type="http://schemas.openxmlformats.org/officeDocument/2006/relationships/hyperlink" Target="https://pbs.twimg.com/profile_banners/2714913128/1543624782" TargetMode="External"/><Relationship Id="rId2365" Type="http://schemas.openxmlformats.org/officeDocument/2006/relationships/hyperlink" Target="http://abs.twimg.com/images/themes/theme1/bg.png" TargetMode="External"/><Relationship Id="rId3763" Type="http://schemas.openxmlformats.org/officeDocument/2006/relationships/hyperlink" Target="http://pbs.twimg.com/profile_images/1026567835210866690/DktQt5bQ_normal.jpg" TargetMode="External"/><Relationship Id="rId4814" Type="http://schemas.openxmlformats.org/officeDocument/2006/relationships/hyperlink" Target="http://pbs.twimg.com/profile_images/1212098138313543680/sRBH8mdT_normal.jpg" TargetMode="External"/><Relationship Id="rId337" Type="http://schemas.openxmlformats.org/officeDocument/2006/relationships/hyperlink" Target="https://pbs.twimg.com/profile_banners/115019023/1499290238" TargetMode="External"/><Relationship Id="rId2018" Type="http://schemas.openxmlformats.org/officeDocument/2006/relationships/hyperlink" Target="http://abs.twimg.com/images/themes/theme1/bg.png" TargetMode="External"/><Relationship Id="rId3416" Type="http://schemas.openxmlformats.org/officeDocument/2006/relationships/hyperlink" Target="http://pbs.twimg.com/profile_images/1077037633765818369/DNsvp625_normal.jpg" TargetMode="External"/><Relationship Id="rId3830" Type="http://schemas.openxmlformats.org/officeDocument/2006/relationships/hyperlink" Target="http://pbs.twimg.com/profile_images/1100634331096272896/HiZdI3AM_normal.jpg" TargetMode="External"/><Relationship Id="rId751" Type="http://schemas.openxmlformats.org/officeDocument/2006/relationships/hyperlink" Target="https://pbs.twimg.com/profile_banners/1223254038113857537/1580482157" TargetMode="External"/><Relationship Id="rId1381" Type="http://schemas.openxmlformats.org/officeDocument/2006/relationships/hyperlink" Target="https://pbs.twimg.com/profile_banners/1015375781709697027/1579798860" TargetMode="External"/><Relationship Id="rId2432" Type="http://schemas.openxmlformats.org/officeDocument/2006/relationships/hyperlink" Target="http://abs.twimg.com/images/themes/theme1/bg.png" TargetMode="External"/><Relationship Id="rId5588" Type="http://schemas.openxmlformats.org/officeDocument/2006/relationships/hyperlink" Target="https://twitter.com/shoshq6r" TargetMode="External"/><Relationship Id="rId6639" Type="http://schemas.openxmlformats.org/officeDocument/2006/relationships/hyperlink" Target="https://twitter.com/m3008__" TargetMode="External"/><Relationship Id="rId404" Type="http://schemas.openxmlformats.org/officeDocument/2006/relationships/hyperlink" Target="https://pbs.twimg.com/profile_banners/475321419/1577284278" TargetMode="External"/><Relationship Id="rId1034" Type="http://schemas.openxmlformats.org/officeDocument/2006/relationships/hyperlink" Target="https://pbs.twimg.com/profile_banners/400501523/1579896250" TargetMode="External"/><Relationship Id="rId5655" Type="http://schemas.openxmlformats.org/officeDocument/2006/relationships/hyperlink" Target="https://twitter.com/alsubaeeyy" TargetMode="External"/><Relationship Id="rId6706" Type="http://schemas.openxmlformats.org/officeDocument/2006/relationships/hyperlink" Target="https://twitter.com/elbasiony_osama" TargetMode="External"/><Relationship Id="rId1101" Type="http://schemas.openxmlformats.org/officeDocument/2006/relationships/hyperlink" Target="https://pbs.twimg.com/profile_banners/536642872/1501020762" TargetMode="External"/><Relationship Id="rId4257" Type="http://schemas.openxmlformats.org/officeDocument/2006/relationships/hyperlink" Target="http://pbs.twimg.com/profile_images/1100757093370478593/inFhuT4N_normal.jpg" TargetMode="External"/><Relationship Id="rId4671" Type="http://schemas.openxmlformats.org/officeDocument/2006/relationships/hyperlink" Target="http://pbs.twimg.com/profile_images/962068862752604160/mRAukQMi_normal.jpg" TargetMode="External"/><Relationship Id="rId5308" Type="http://schemas.openxmlformats.org/officeDocument/2006/relationships/hyperlink" Target="https://twitter.com/alex_helali" TargetMode="External"/><Relationship Id="rId5722" Type="http://schemas.openxmlformats.org/officeDocument/2006/relationships/hyperlink" Target="https://twitter.com/i8lllllp" TargetMode="External"/><Relationship Id="rId3273" Type="http://schemas.openxmlformats.org/officeDocument/2006/relationships/hyperlink" Target="http://pbs.twimg.com/profile_images/1199392243762769920/CbHjVO29_normal.jpg" TargetMode="External"/><Relationship Id="rId4324" Type="http://schemas.openxmlformats.org/officeDocument/2006/relationships/hyperlink" Target="http://pbs.twimg.com/profile_images/1170470595064209408/lrxHd_D-_normal.jpg" TargetMode="External"/><Relationship Id="rId194" Type="http://schemas.openxmlformats.org/officeDocument/2006/relationships/hyperlink" Target="https://t.co/RUuF0K3Jo9" TargetMode="External"/><Relationship Id="rId1918" Type="http://schemas.openxmlformats.org/officeDocument/2006/relationships/hyperlink" Target="http://abs.twimg.com/images/themes/theme1/bg.png" TargetMode="External"/><Relationship Id="rId6496" Type="http://schemas.openxmlformats.org/officeDocument/2006/relationships/hyperlink" Target="https://twitter.com/nooalshee" TargetMode="External"/><Relationship Id="rId261" Type="http://schemas.openxmlformats.org/officeDocument/2006/relationships/hyperlink" Target="https://t.co/jVSOumRq6Q" TargetMode="External"/><Relationship Id="rId3340" Type="http://schemas.openxmlformats.org/officeDocument/2006/relationships/hyperlink" Target="http://pbs.twimg.com/profile_images/1223809135168368641/hIb6aKyl_normal.jpg" TargetMode="External"/><Relationship Id="rId5098" Type="http://schemas.openxmlformats.org/officeDocument/2006/relationships/hyperlink" Target="https://twitter.com/megaloooooooo" TargetMode="External"/><Relationship Id="rId6149" Type="http://schemas.openxmlformats.org/officeDocument/2006/relationships/hyperlink" Target="https://twitter.com/dr2malak" TargetMode="External"/><Relationship Id="rId6563" Type="http://schemas.openxmlformats.org/officeDocument/2006/relationships/hyperlink" Target="https://twitter.com/dosaeriy" TargetMode="External"/><Relationship Id="rId2759" Type="http://schemas.openxmlformats.org/officeDocument/2006/relationships/hyperlink" Target="http://abs.twimg.com/images/themes/theme1/bg.png" TargetMode="External"/><Relationship Id="rId5165" Type="http://schemas.openxmlformats.org/officeDocument/2006/relationships/hyperlink" Target="https://twitter.com/meqbil" TargetMode="External"/><Relationship Id="rId6216" Type="http://schemas.openxmlformats.org/officeDocument/2006/relationships/hyperlink" Target="https://twitter.com/elissaalhajj" TargetMode="External"/><Relationship Id="rId6630" Type="http://schemas.openxmlformats.org/officeDocument/2006/relationships/hyperlink" Target="https://twitter.com/wanwho" TargetMode="External"/><Relationship Id="rId1775" Type="http://schemas.openxmlformats.org/officeDocument/2006/relationships/hyperlink" Target="https://pbs.twimg.com/profile_banners/745003886/1496950975" TargetMode="External"/><Relationship Id="rId2826" Type="http://schemas.openxmlformats.org/officeDocument/2006/relationships/hyperlink" Target="http://abs.twimg.com/images/themes/theme1/bg.png" TargetMode="External"/><Relationship Id="rId4181" Type="http://schemas.openxmlformats.org/officeDocument/2006/relationships/hyperlink" Target="http://pbs.twimg.com/profile_images/640148984955191296/MkyQGZ2W_normal.jpg" TargetMode="External"/><Relationship Id="rId5232" Type="http://schemas.openxmlformats.org/officeDocument/2006/relationships/hyperlink" Target="https://twitter.com/k1818s" TargetMode="External"/><Relationship Id="rId67" Type="http://schemas.openxmlformats.org/officeDocument/2006/relationships/hyperlink" Target="https://t.co/7LKh5zdyRv" TargetMode="External"/><Relationship Id="rId1428" Type="http://schemas.openxmlformats.org/officeDocument/2006/relationships/hyperlink" Target="https://pbs.twimg.com/profile_banners/825764336/1356437030" TargetMode="External"/><Relationship Id="rId1842" Type="http://schemas.openxmlformats.org/officeDocument/2006/relationships/hyperlink" Target="http://abs.twimg.com/images/themes/theme1/bg.png" TargetMode="External"/><Relationship Id="rId4998" Type="http://schemas.openxmlformats.org/officeDocument/2006/relationships/hyperlink" Target="https://twitter.com/afafmohammedalj" TargetMode="External"/><Relationship Id="rId6073" Type="http://schemas.openxmlformats.org/officeDocument/2006/relationships/hyperlink" Target="https://twitter.com/theaaey" TargetMode="External"/><Relationship Id="rId3667" Type="http://schemas.openxmlformats.org/officeDocument/2006/relationships/hyperlink" Target="http://pbs.twimg.com/profile_images/770706978083667968/6Dux-S3p_normal.jpg" TargetMode="External"/><Relationship Id="rId4718" Type="http://schemas.openxmlformats.org/officeDocument/2006/relationships/hyperlink" Target="http://pbs.twimg.com/profile_images/1223682293115641858/Mqz8kTbB_normal.jpg" TargetMode="External"/><Relationship Id="rId588" Type="http://schemas.openxmlformats.org/officeDocument/2006/relationships/hyperlink" Target="https://pbs.twimg.com/profile_banners/885188686341689348/1504351037" TargetMode="External"/><Relationship Id="rId2269" Type="http://schemas.openxmlformats.org/officeDocument/2006/relationships/hyperlink" Target="http://abs.twimg.com/images/themes/theme1/bg.png" TargetMode="External"/><Relationship Id="rId2683" Type="http://schemas.openxmlformats.org/officeDocument/2006/relationships/hyperlink" Target="http://abs.twimg.com/images/themes/theme1/bg.png" TargetMode="External"/><Relationship Id="rId3734" Type="http://schemas.openxmlformats.org/officeDocument/2006/relationships/hyperlink" Target="http://pbs.twimg.com/profile_images/1008371691729244160/8vJsKpoR_normal.jpg" TargetMode="External"/><Relationship Id="rId6140" Type="http://schemas.openxmlformats.org/officeDocument/2006/relationships/hyperlink" Target="https://twitter.com/faketag2" TargetMode="External"/><Relationship Id="rId655" Type="http://schemas.openxmlformats.org/officeDocument/2006/relationships/hyperlink" Target="https://pbs.twimg.com/profile_banners/547179205/1357050505" TargetMode="External"/><Relationship Id="rId1285" Type="http://schemas.openxmlformats.org/officeDocument/2006/relationships/hyperlink" Target="https://pbs.twimg.com/profile_banners/1924118179/1544520519" TargetMode="External"/><Relationship Id="rId2336" Type="http://schemas.openxmlformats.org/officeDocument/2006/relationships/hyperlink" Target="http://abs.twimg.com/images/themes/theme1/bg.png" TargetMode="External"/><Relationship Id="rId2750" Type="http://schemas.openxmlformats.org/officeDocument/2006/relationships/hyperlink" Target="http://abs.twimg.com/images/themes/theme1/bg.png" TargetMode="External"/><Relationship Id="rId3801" Type="http://schemas.openxmlformats.org/officeDocument/2006/relationships/hyperlink" Target="http://pbs.twimg.com/profile_images/1196776955070369792/KMJhoQaP_normal.jpg" TargetMode="External"/><Relationship Id="rId308" Type="http://schemas.openxmlformats.org/officeDocument/2006/relationships/hyperlink" Target="https://pbs.twimg.com/profile_banners/245306545/1512125259" TargetMode="External"/><Relationship Id="rId722" Type="http://schemas.openxmlformats.org/officeDocument/2006/relationships/hyperlink" Target="https://pbs.twimg.com/profile_banners/896723266148093952/1577908411" TargetMode="External"/><Relationship Id="rId1352" Type="http://schemas.openxmlformats.org/officeDocument/2006/relationships/hyperlink" Target="https://pbs.twimg.com/profile_banners/389441336/1449182395" TargetMode="External"/><Relationship Id="rId2403" Type="http://schemas.openxmlformats.org/officeDocument/2006/relationships/hyperlink" Target="http://abs.twimg.com/images/themes/theme1/bg.png" TargetMode="External"/><Relationship Id="rId5559" Type="http://schemas.openxmlformats.org/officeDocument/2006/relationships/hyperlink" Target="https://twitter.com/marcowenjones" TargetMode="External"/><Relationship Id="rId1005" Type="http://schemas.openxmlformats.org/officeDocument/2006/relationships/hyperlink" Target="https://pbs.twimg.com/profile_banners/939158949252780032/1580328665" TargetMode="External"/><Relationship Id="rId4575" Type="http://schemas.openxmlformats.org/officeDocument/2006/relationships/hyperlink" Target="http://pbs.twimg.com/profile_images/1142226684533465089/VMArMlrB_normal.jpg" TargetMode="External"/><Relationship Id="rId5973" Type="http://schemas.openxmlformats.org/officeDocument/2006/relationships/hyperlink" Target="https://twitter.com/65obsucz9wbqipp" TargetMode="External"/><Relationship Id="rId3177" Type="http://schemas.openxmlformats.org/officeDocument/2006/relationships/hyperlink" Target="http://pbs.twimg.com/profile_images/1222288446309486593/Nj0zrew6_normal.jpg" TargetMode="External"/><Relationship Id="rId4228" Type="http://schemas.openxmlformats.org/officeDocument/2006/relationships/hyperlink" Target="http://pbs.twimg.com/profile_images/1223286342672683014/GxTVn-nk_normal.jpg" TargetMode="External"/><Relationship Id="rId5626" Type="http://schemas.openxmlformats.org/officeDocument/2006/relationships/hyperlink" Target="https://twitter.com/ly3vzwimcfo9hac" TargetMode="External"/><Relationship Id="rId3591" Type="http://schemas.openxmlformats.org/officeDocument/2006/relationships/hyperlink" Target="http://pbs.twimg.com/profile_images/986191406183133184/0rmXVUlY_normal.jpg" TargetMode="External"/><Relationship Id="rId4642" Type="http://schemas.openxmlformats.org/officeDocument/2006/relationships/hyperlink" Target="http://pbs.twimg.com/profile_images/685501395789844480/W1A6xvci_normal.jpg" TargetMode="External"/><Relationship Id="rId2193" Type="http://schemas.openxmlformats.org/officeDocument/2006/relationships/hyperlink" Target="http://abs.twimg.com/images/themes/theme10/bg.gif" TargetMode="External"/><Relationship Id="rId3244" Type="http://schemas.openxmlformats.org/officeDocument/2006/relationships/hyperlink" Target="http://pbs.twimg.com/profile_images/942710250309869568/0rsIxJYS_normal.jpg" TargetMode="External"/><Relationship Id="rId165" Type="http://schemas.openxmlformats.org/officeDocument/2006/relationships/hyperlink" Target="https://t.co/8s0kdWYEPV" TargetMode="External"/><Relationship Id="rId2260" Type="http://schemas.openxmlformats.org/officeDocument/2006/relationships/hyperlink" Target="http://abs.twimg.com/images/themes/theme1/bg.png" TargetMode="External"/><Relationship Id="rId3311" Type="http://schemas.openxmlformats.org/officeDocument/2006/relationships/hyperlink" Target="http://pbs.twimg.com/profile_images/1001827069138014208/oy1HJJ8c_normal.jpg" TargetMode="External"/><Relationship Id="rId6467" Type="http://schemas.openxmlformats.org/officeDocument/2006/relationships/hyperlink" Target="https://twitter.com/ea0759101" TargetMode="External"/><Relationship Id="rId232" Type="http://schemas.openxmlformats.org/officeDocument/2006/relationships/hyperlink" Target="https://t.co/9yllqGRo2g" TargetMode="External"/><Relationship Id="rId5069" Type="http://schemas.openxmlformats.org/officeDocument/2006/relationships/hyperlink" Target="https://twitter.com/jaknpus1p36a2kl" TargetMode="External"/><Relationship Id="rId5483" Type="http://schemas.openxmlformats.org/officeDocument/2006/relationships/hyperlink" Target="https://twitter.com/talpha66" TargetMode="External"/><Relationship Id="rId6534" Type="http://schemas.openxmlformats.org/officeDocument/2006/relationships/hyperlink" Target="https://twitter.com/nes19721" TargetMode="External"/><Relationship Id="rId1679" Type="http://schemas.openxmlformats.org/officeDocument/2006/relationships/hyperlink" Target="https://pbs.twimg.com/profile_banners/601849917/1562654384" TargetMode="External"/><Relationship Id="rId4085" Type="http://schemas.openxmlformats.org/officeDocument/2006/relationships/hyperlink" Target="http://pbs.twimg.com/profile_images/1034954353336045568/PGORTFEr_normal.jpg" TargetMode="External"/><Relationship Id="rId5136" Type="http://schemas.openxmlformats.org/officeDocument/2006/relationships/hyperlink" Target="https://twitter.com/jepisiskandar" TargetMode="External"/><Relationship Id="rId4152" Type="http://schemas.openxmlformats.org/officeDocument/2006/relationships/hyperlink" Target="http://pbs.twimg.com/profile_images/1214790816494960640/NCwb8XIt_normal.jpg" TargetMode="External"/><Relationship Id="rId5203" Type="http://schemas.openxmlformats.org/officeDocument/2006/relationships/hyperlink" Target="https://twitter.com/jal6aa" TargetMode="External"/><Relationship Id="rId5550" Type="http://schemas.openxmlformats.org/officeDocument/2006/relationships/hyperlink" Target="https://twitter.com/akaberbint" TargetMode="External"/><Relationship Id="rId6601" Type="http://schemas.openxmlformats.org/officeDocument/2006/relationships/hyperlink" Target="https://twitter.com/hassanhome9227" TargetMode="External"/><Relationship Id="rId1746" Type="http://schemas.openxmlformats.org/officeDocument/2006/relationships/hyperlink" Target="https://pbs.twimg.com/profile_banners/4735373908/1500672695" TargetMode="External"/><Relationship Id="rId38" Type="http://schemas.openxmlformats.org/officeDocument/2006/relationships/hyperlink" Target="https://t.co/LebJQ486Sz" TargetMode="External"/><Relationship Id="rId1813" Type="http://schemas.openxmlformats.org/officeDocument/2006/relationships/hyperlink" Target="https://pbs.twimg.com/profile_banners/209549612/1526034459" TargetMode="External"/><Relationship Id="rId4969" Type="http://schemas.openxmlformats.org/officeDocument/2006/relationships/hyperlink" Target="https://twitter.com/aaaff114" TargetMode="External"/><Relationship Id="rId3985" Type="http://schemas.openxmlformats.org/officeDocument/2006/relationships/hyperlink" Target="http://pbs.twimg.com/profile_images/1204454354163552258/VQwqEXmV_normal.jpg" TargetMode="External"/><Relationship Id="rId6391" Type="http://schemas.openxmlformats.org/officeDocument/2006/relationships/hyperlink" Target="https://twitter.com/faisalsalem111" TargetMode="External"/><Relationship Id="rId2587" Type="http://schemas.openxmlformats.org/officeDocument/2006/relationships/hyperlink" Target="http://abs.twimg.com/images/themes/theme1/bg.png" TargetMode="External"/><Relationship Id="rId3638" Type="http://schemas.openxmlformats.org/officeDocument/2006/relationships/hyperlink" Target="http://pbs.twimg.com/profile_images/1218219319173296128/JKPidFU0_normal.jpg" TargetMode="External"/><Relationship Id="rId6044" Type="http://schemas.openxmlformats.org/officeDocument/2006/relationships/hyperlink" Target="https://twitter.com/almem_alemadi" TargetMode="External"/><Relationship Id="rId559" Type="http://schemas.openxmlformats.org/officeDocument/2006/relationships/hyperlink" Target="https://pbs.twimg.com/profile_banners/1923709904/1556699700" TargetMode="External"/><Relationship Id="rId1189" Type="http://schemas.openxmlformats.org/officeDocument/2006/relationships/hyperlink" Target="https://pbs.twimg.com/profile_banners/1526081270/1579511205" TargetMode="External"/><Relationship Id="rId5060" Type="http://schemas.openxmlformats.org/officeDocument/2006/relationships/hyperlink" Target="https://twitter.com/wadha82849486" TargetMode="External"/><Relationship Id="rId6111" Type="http://schemas.openxmlformats.org/officeDocument/2006/relationships/hyperlink" Target="https://twitter.com/utjqe" TargetMode="External"/><Relationship Id="rId626" Type="http://schemas.openxmlformats.org/officeDocument/2006/relationships/hyperlink" Target="https://pbs.twimg.com/profile_banners/4909546895/1562854921" TargetMode="External"/><Relationship Id="rId973" Type="http://schemas.openxmlformats.org/officeDocument/2006/relationships/hyperlink" Target="https://pbs.twimg.com/profile_banners/152375572/1540623783" TargetMode="External"/><Relationship Id="rId1256" Type="http://schemas.openxmlformats.org/officeDocument/2006/relationships/hyperlink" Target="https://pbs.twimg.com/profile_banners/877743797190369281/1562083131" TargetMode="External"/><Relationship Id="rId2307" Type="http://schemas.openxmlformats.org/officeDocument/2006/relationships/hyperlink" Target="http://abs.twimg.com/images/themes/theme1/bg.png" TargetMode="External"/><Relationship Id="rId2654" Type="http://schemas.openxmlformats.org/officeDocument/2006/relationships/hyperlink" Target="http://abs.twimg.com/images/themes/theme1/bg.png" TargetMode="External"/><Relationship Id="rId3705" Type="http://schemas.openxmlformats.org/officeDocument/2006/relationships/hyperlink" Target="http://pbs.twimg.com/profile_images/1211382975742595072/HTt5rPWj_normal.jpg" TargetMode="External"/><Relationship Id="rId1670" Type="http://schemas.openxmlformats.org/officeDocument/2006/relationships/hyperlink" Target="https://pbs.twimg.com/profile_banners/194228252/1496790893" TargetMode="External"/><Relationship Id="rId2721" Type="http://schemas.openxmlformats.org/officeDocument/2006/relationships/hyperlink" Target="http://abs.twimg.com/images/themes/theme1/bg.png" TargetMode="External"/><Relationship Id="rId5877" Type="http://schemas.openxmlformats.org/officeDocument/2006/relationships/hyperlink" Target="https://twitter.com/ayeth_qtr" TargetMode="External"/><Relationship Id="rId1323" Type="http://schemas.openxmlformats.org/officeDocument/2006/relationships/hyperlink" Target="https://pbs.twimg.com/profile_banners/1205609323889676288/1576337903" TargetMode="External"/><Relationship Id="rId4479" Type="http://schemas.openxmlformats.org/officeDocument/2006/relationships/hyperlink" Target="http://pbs.twimg.com/profile_images/1206989416914391041/Hee19Wxa_normal.jpg" TargetMode="External"/><Relationship Id="rId4893" Type="http://schemas.openxmlformats.org/officeDocument/2006/relationships/hyperlink" Target="http://pbs.twimg.com/profile_images/459574717687418882/up8Alllr_normal.jpeg" TargetMode="External"/><Relationship Id="rId5944" Type="http://schemas.openxmlformats.org/officeDocument/2006/relationships/hyperlink" Target="https://twitter.com/tehl5vnggthzjuc" TargetMode="External"/><Relationship Id="rId3495" Type="http://schemas.openxmlformats.org/officeDocument/2006/relationships/hyperlink" Target="http://pbs.twimg.com/profile_images/437368796136112128/jRvBVgqq_normal.jpeg" TargetMode="External"/><Relationship Id="rId4546" Type="http://schemas.openxmlformats.org/officeDocument/2006/relationships/hyperlink" Target="http://pbs.twimg.com/profile_images/1147178388840493058/w9PPg77-_normal.jpg" TargetMode="External"/><Relationship Id="rId4960" Type="http://schemas.openxmlformats.org/officeDocument/2006/relationships/hyperlink" Target="https://twitter.com/s_alnaemi" TargetMode="External"/><Relationship Id="rId2097" Type="http://schemas.openxmlformats.org/officeDocument/2006/relationships/hyperlink" Target="http://abs.twimg.com/images/themes/theme1/bg.png" TargetMode="External"/><Relationship Id="rId3148" Type="http://schemas.openxmlformats.org/officeDocument/2006/relationships/hyperlink" Target="http://pbs.twimg.com/profile_images/1217866650038480898/KrF00-dk_normal.jpg" TargetMode="External"/><Relationship Id="rId3562" Type="http://schemas.openxmlformats.org/officeDocument/2006/relationships/hyperlink" Target="http://pbs.twimg.com/profile_images/1154759999417126914/cU301kiv_normal.jpg" TargetMode="External"/><Relationship Id="rId4613" Type="http://schemas.openxmlformats.org/officeDocument/2006/relationships/hyperlink" Target="http://pbs.twimg.com/profile_images/1200902788676489216/W3d6VohM_normal.jpg" TargetMode="External"/><Relationship Id="rId483" Type="http://schemas.openxmlformats.org/officeDocument/2006/relationships/hyperlink" Target="https://pbs.twimg.com/profile_banners/514206331/1348865427" TargetMode="External"/><Relationship Id="rId2164" Type="http://schemas.openxmlformats.org/officeDocument/2006/relationships/hyperlink" Target="http://abs.twimg.com/images/themes/theme1/bg.png" TargetMode="External"/><Relationship Id="rId3215" Type="http://schemas.openxmlformats.org/officeDocument/2006/relationships/hyperlink" Target="http://abs.twimg.com/sticky/default_profile_images/default_profile_normal.png" TargetMode="External"/><Relationship Id="rId6785" Type="http://schemas.openxmlformats.org/officeDocument/2006/relationships/hyperlink" Target="https://twitter.com/aajma_qa" TargetMode="External"/><Relationship Id="rId136" Type="http://schemas.openxmlformats.org/officeDocument/2006/relationships/hyperlink" Target="https://t.co/v8qXmdGGfx" TargetMode="External"/><Relationship Id="rId550" Type="http://schemas.openxmlformats.org/officeDocument/2006/relationships/hyperlink" Target="https://pbs.twimg.com/profile_banners/1524886651/1565738056" TargetMode="External"/><Relationship Id="rId1180" Type="http://schemas.openxmlformats.org/officeDocument/2006/relationships/hyperlink" Target="https://pbs.twimg.com/profile_banners/974754350819168257/1573676923" TargetMode="External"/><Relationship Id="rId2231" Type="http://schemas.openxmlformats.org/officeDocument/2006/relationships/hyperlink" Target="http://abs.twimg.com/images/themes/theme1/bg.png" TargetMode="External"/><Relationship Id="rId5387" Type="http://schemas.openxmlformats.org/officeDocument/2006/relationships/hyperlink" Target="https://twitter.com/bossalmuhannadi" TargetMode="External"/><Relationship Id="rId6438" Type="http://schemas.openxmlformats.org/officeDocument/2006/relationships/hyperlink" Target="https://twitter.com/eimanqatar" TargetMode="External"/><Relationship Id="rId203" Type="http://schemas.openxmlformats.org/officeDocument/2006/relationships/hyperlink" Target="https://t.co/L2qk5zlIGf" TargetMode="External"/><Relationship Id="rId6852" Type="http://schemas.openxmlformats.org/officeDocument/2006/relationships/hyperlink" Target="https://twitter.com/zamelalotaibi" TargetMode="External"/><Relationship Id="rId1997" Type="http://schemas.openxmlformats.org/officeDocument/2006/relationships/hyperlink" Target="http://abs.twimg.com/images/themes/theme1/bg.png" TargetMode="External"/><Relationship Id="rId4056" Type="http://schemas.openxmlformats.org/officeDocument/2006/relationships/hyperlink" Target="http://pbs.twimg.com/profile_images/693852573720248322/d5MLmKuJ_normal.jpg" TargetMode="External"/><Relationship Id="rId5454" Type="http://schemas.openxmlformats.org/officeDocument/2006/relationships/hyperlink" Target="https://twitter.com/_amlq1" TargetMode="External"/><Relationship Id="rId6505" Type="http://schemas.openxmlformats.org/officeDocument/2006/relationships/hyperlink" Target="https://twitter.com/vglllgv" TargetMode="External"/><Relationship Id="rId4470" Type="http://schemas.openxmlformats.org/officeDocument/2006/relationships/hyperlink" Target="http://pbs.twimg.com/profile_images/677958070371262464/j7LZbbFS_normal.jpg" TargetMode="External"/><Relationship Id="rId5107" Type="http://schemas.openxmlformats.org/officeDocument/2006/relationships/hyperlink" Target="https://twitter.com/no7239943" TargetMode="External"/><Relationship Id="rId5521" Type="http://schemas.openxmlformats.org/officeDocument/2006/relationships/hyperlink" Target="https://twitter.com/mohmdmarafi" TargetMode="External"/><Relationship Id="rId1717" Type="http://schemas.openxmlformats.org/officeDocument/2006/relationships/hyperlink" Target="https://pbs.twimg.com/profile_banners/2897715416/1497291109" TargetMode="External"/><Relationship Id="rId3072" Type="http://schemas.openxmlformats.org/officeDocument/2006/relationships/hyperlink" Target="http://pbs.twimg.com/profile_images/551721793342300161/2ujGdZhy_normal.jpeg" TargetMode="External"/><Relationship Id="rId4123" Type="http://schemas.openxmlformats.org/officeDocument/2006/relationships/hyperlink" Target="http://pbs.twimg.com/profile_images/1134692260430471168/WZf1x53S_normal.jpg" TargetMode="External"/><Relationship Id="rId3889" Type="http://schemas.openxmlformats.org/officeDocument/2006/relationships/hyperlink" Target="http://pbs.twimg.com/profile_images/1129477698756186112/YgdY6qOt_normal.jpg" TargetMode="External"/><Relationship Id="rId6295" Type="http://schemas.openxmlformats.org/officeDocument/2006/relationships/hyperlink" Target="https://twitter.com/alqubaisii_7" TargetMode="External"/><Relationship Id="rId6362" Type="http://schemas.openxmlformats.org/officeDocument/2006/relationships/hyperlink" Target="https://twitter.com/qatar2o11" TargetMode="External"/><Relationship Id="rId3956" Type="http://schemas.openxmlformats.org/officeDocument/2006/relationships/hyperlink" Target="http://pbs.twimg.com/profile_images/1198961789981077505/nKi1qPtY_normal.jpg" TargetMode="External"/><Relationship Id="rId6015" Type="http://schemas.openxmlformats.org/officeDocument/2006/relationships/hyperlink" Target="https://twitter.com/aymanalaydi" TargetMode="External"/><Relationship Id="rId877" Type="http://schemas.openxmlformats.org/officeDocument/2006/relationships/hyperlink" Target="https://pbs.twimg.com/profile_banners/253417032/1509112013" TargetMode="External"/><Relationship Id="rId2558" Type="http://schemas.openxmlformats.org/officeDocument/2006/relationships/hyperlink" Target="http://abs.twimg.com/images/themes/theme9/bg.gif" TargetMode="External"/><Relationship Id="rId2972" Type="http://schemas.openxmlformats.org/officeDocument/2006/relationships/hyperlink" Target="http://abs.twimg.com/images/themes/theme1/bg.png" TargetMode="External"/><Relationship Id="rId3609" Type="http://schemas.openxmlformats.org/officeDocument/2006/relationships/hyperlink" Target="http://pbs.twimg.com/profile_images/1138390966434508800/Dc6eCl4R_normal.jpg" TargetMode="External"/><Relationship Id="rId944" Type="http://schemas.openxmlformats.org/officeDocument/2006/relationships/hyperlink" Target="https://pbs.twimg.com/profile_banners/3272088408/1579707665" TargetMode="External"/><Relationship Id="rId1574" Type="http://schemas.openxmlformats.org/officeDocument/2006/relationships/hyperlink" Target="https://pbs.twimg.com/profile_banners/1219353742614695937/1579554852" TargetMode="External"/><Relationship Id="rId2625" Type="http://schemas.openxmlformats.org/officeDocument/2006/relationships/hyperlink" Target="http://abs.twimg.com/images/themes/theme1/bg.png" TargetMode="External"/><Relationship Id="rId5031" Type="http://schemas.openxmlformats.org/officeDocument/2006/relationships/hyperlink" Target="https://twitter.com/abdullaalnasr8" TargetMode="External"/><Relationship Id="rId1227" Type="http://schemas.openxmlformats.org/officeDocument/2006/relationships/hyperlink" Target="https://pbs.twimg.com/profile_banners/82079550/1347978435" TargetMode="External"/><Relationship Id="rId1641" Type="http://schemas.openxmlformats.org/officeDocument/2006/relationships/hyperlink" Target="https://pbs.twimg.com/profile_banners/933795588126076929/1511469931" TargetMode="External"/><Relationship Id="rId4797" Type="http://schemas.openxmlformats.org/officeDocument/2006/relationships/hyperlink" Target="http://pbs.twimg.com/profile_images/1169284888329150464/h0kxs2l6_normal.jpg" TargetMode="External"/><Relationship Id="rId5848" Type="http://schemas.openxmlformats.org/officeDocument/2006/relationships/hyperlink" Target="https://twitter.com/gouzaaladbah" TargetMode="External"/><Relationship Id="rId3399" Type="http://schemas.openxmlformats.org/officeDocument/2006/relationships/hyperlink" Target="http://pbs.twimg.com/profile_images/1162524722241986560/pvJbzlO5_normal.jpg" TargetMode="External"/><Relationship Id="rId4864" Type="http://schemas.openxmlformats.org/officeDocument/2006/relationships/hyperlink" Target="http://pbs.twimg.com/profile_images/1096498445169422336/IFGG5n2d_normal.jpg" TargetMode="External"/><Relationship Id="rId3466" Type="http://schemas.openxmlformats.org/officeDocument/2006/relationships/hyperlink" Target="http://pbs.twimg.com/profile_images/681374595002273792/_cWmRRwi_normal.jpg" TargetMode="External"/><Relationship Id="rId4517" Type="http://schemas.openxmlformats.org/officeDocument/2006/relationships/hyperlink" Target="http://pbs.twimg.com/profile_images/763836359241003008/3r5SdhZp_normal.jpg" TargetMode="External"/><Relationship Id="rId5915" Type="http://schemas.openxmlformats.org/officeDocument/2006/relationships/hyperlink" Target="https://twitter.com/tb1s1" TargetMode="External"/><Relationship Id="rId387" Type="http://schemas.openxmlformats.org/officeDocument/2006/relationships/hyperlink" Target="https://pbs.twimg.com/profile_banners/1089945957318475778/1572961353" TargetMode="External"/><Relationship Id="rId2068" Type="http://schemas.openxmlformats.org/officeDocument/2006/relationships/hyperlink" Target="http://abs.twimg.com/images/themes/theme1/bg.png" TargetMode="External"/><Relationship Id="rId3119" Type="http://schemas.openxmlformats.org/officeDocument/2006/relationships/hyperlink" Target="http://pbs.twimg.com/profile_images/1169243266002432001/Nf8mqSi9_normal.jpg" TargetMode="External"/><Relationship Id="rId3880" Type="http://schemas.openxmlformats.org/officeDocument/2006/relationships/hyperlink" Target="http://pbs.twimg.com/profile_images/1037821225094004737/h-Azdjzw_normal.jpg" TargetMode="External"/><Relationship Id="rId4931" Type="http://schemas.openxmlformats.org/officeDocument/2006/relationships/hyperlink" Target="https://twitter.com/falmohamedi" TargetMode="External"/><Relationship Id="rId1084" Type="http://schemas.openxmlformats.org/officeDocument/2006/relationships/hyperlink" Target="https://pbs.twimg.com/profile_banners/973567799271591938/1520951888" TargetMode="External"/><Relationship Id="rId2482" Type="http://schemas.openxmlformats.org/officeDocument/2006/relationships/hyperlink" Target="http://abs.twimg.com/images/themes/theme14/bg.gif" TargetMode="External"/><Relationship Id="rId3533" Type="http://schemas.openxmlformats.org/officeDocument/2006/relationships/hyperlink" Target="http://pbs.twimg.com/profile_images/1150899203603873792/NckgH54q_normal.jpg" TargetMode="External"/><Relationship Id="rId6689" Type="http://schemas.openxmlformats.org/officeDocument/2006/relationships/hyperlink" Target="https://twitter.com/mahaaw" TargetMode="External"/><Relationship Id="rId107" Type="http://schemas.openxmlformats.org/officeDocument/2006/relationships/hyperlink" Target="https://t.co/r7G5Ea3CLm" TargetMode="External"/><Relationship Id="rId454" Type="http://schemas.openxmlformats.org/officeDocument/2006/relationships/hyperlink" Target="https://pbs.twimg.com/profile_banners/357924144/1526385341" TargetMode="External"/><Relationship Id="rId2135" Type="http://schemas.openxmlformats.org/officeDocument/2006/relationships/hyperlink" Target="http://abs.twimg.com/images/themes/theme4/bg.gif" TargetMode="External"/><Relationship Id="rId3600" Type="http://schemas.openxmlformats.org/officeDocument/2006/relationships/hyperlink" Target="http://pbs.twimg.com/profile_images/1175026919496179713/JgGbOuo0_normal.jpg" TargetMode="External"/><Relationship Id="rId6756" Type="http://schemas.openxmlformats.org/officeDocument/2006/relationships/hyperlink" Target="https://twitter.com/mnasr0678" TargetMode="External"/><Relationship Id="rId521" Type="http://schemas.openxmlformats.org/officeDocument/2006/relationships/hyperlink" Target="https://pbs.twimg.com/profile_banners/410711873/1558054659" TargetMode="External"/><Relationship Id="rId1151" Type="http://schemas.openxmlformats.org/officeDocument/2006/relationships/hyperlink" Target="https://pbs.twimg.com/profile_banners/1130598530211569664/1578058240" TargetMode="External"/><Relationship Id="rId2202" Type="http://schemas.openxmlformats.org/officeDocument/2006/relationships/hyperlink" Target="http://abs.twimg.com/images/themes/theme1/bg.png" TargetMode="External"/><Relationship Id="rId5358" Type="http://schemas.openxmlformats.org/officeDocument/2006/relationships/hyperlink" Target="https://twitter.com/ama21aa" TargetMode="External"/><Relationship Id="rId5772" Type="http://schemas.openxmlformats.org/officeDocument/2006/relationships/hyperlink" Target="https://twitter.com/sahabat_aml" TargetMode="External"/><Relationship Id="rId6409" Type="http://schemas.openxmlformats.org/officeDocument/2006/relationships/hyperlink" Target="https://twitter.com/al3madi_s" TargetMode="External"/><Relationship Id="rId6823" Type="http://schemas.openxmlformats.org/officeDocument/2006/relationships/hyperlink" Target="https://twitter.com/hudaalmohannad2" TargetMode="External"/><Relationship Id="rId1968" Type="http://schemas.openxmlformats.org/officeDocument/2006/relationships/hyperlink" Target="http://abs.twimg.com/images/themes/theme1/bg.png" TargetMode="External"/><Relationship Id="rId4374" Type="http://schemas.openxmlformats.org/officeDocument/2006/relationships/hyperlink" Target="http://pbs.twimg.com/profile_images/854725621297139713/k5FBEEAt_normal.jpg" TargetMode="External"/><Relationship Id="rId5425" Type="http://schemas.openxmlformats.org/officeDocument/2006/relationships/hyperlink" Target="https://twitter.com/fatima35278814" TargetMode="External"/><Relationship Id="rId3390" Type="http://schemas.openxmlformats.org/officeDocument/2006/relationships/hyperlink" Target="http://pbs.twimg.com/profile_images/1191975583036715009/Nco1orOz_normal.jpg" TargetMode="External"/><Relationship Id="rId4027" Type="http://schemas.openxmlformats.org/officeDocument/2006/relationships/hyperlink" Target="http://pbs.twimg.com/profile_images/1142790756257685504/v23JpFdJ_normal.jpg" TargetMode="External"/><Relationship Id="rId4441" Type="http://schemas.openxmlformats.org/officeDocument/2006/relationships/hyperlink" Target="http://pbs.twimg.com/profile_images/1207165130540273665/uvxdC_a5_normal.jpg" TargetMode="External"/><Relationship Id="rId3043" Type="http://schemas.openxmlformats.org/officeDocument/2006/relationships/hyperlink" Target="http://pbs.twimg.com/profile_images/878351747328036864/NYMNwJIw_normal.jpg" TargetMode="External"/><Relationship Id="rId6199" Type="http://schemas.openxmlformats.org/officeDocument/2006/relationships/hyperlink" Target="https://twitter.com/___974" TargetMode="External"/><Relationship Id="rId6266" Type="http://schemas.openxmlformats.org/officeDocument/2006/relationships/hyperlink" Target="https://twitter.com/drizlle" TargetMode="External"/><Relationship Id="rId3110" Type="http://schemas.openxmlformats.org/officeDocument/2006/relationships/hyperlink" Target="http://pbs.twimg.com/profile_images/1208299615524655104/bg-RCZ6C_normal.jpg" TargetMode="External"/><Relationship Id="rId6680" Type="http://schemas.openxmlformats.org/officeDocument/2006/relationships/hyperlink" Target="https://twitter.com/hby_alqatari" TargetMode="External"/><Relationship Id="rId2876" Type="http://schemas.openxmlformats.org/officeDocument/2006/relationships/hyperlink" Target="http://abs.twimg.com/images/themes/theme1/bg.png" TargetMode="External"/><Relationship Id="rId3927" Type="http://schemas.openxmlformats.org/officeDocument/2006/relationships/hyperlink" Target="http://pbs.twimg.com/profile_images/1218141479195086849/23Sd3_IM_normal.jpg" TargetMode="External"/><Relationship Id="rId5282" Type="http://schemas.openxmlformats.org/officeDocument/2006/relationships/hyperlink" Target="https://twitter.com/fhdalmansoori" TargetMode="External"/><Relationship Id="rId6333" Type="http://schemas.openxmlformats.org/officeDocument/2006/relationships/hyperlink" Target="https://twitter.com/haya_k__k" TargetMode="External"/><Relationship Id="rId848" Type="http://schemas.openxmlformats.org/officeDocument/2006/relationships/hyperlink" Target="https://pbs.twimg.com/profile_banners/555976956/1501326376" TargetMode="External"/><Relationship Id="rId1478" Type="http://schemas.openxmlformats.org/officeDocument/2006/relationships/hyperlink" Target="https://pbs.twimg.com/profile_banners/870387068740018178/1519352742" TargetMode="External"/><Relationship Id="rId1892" Type="http://schemas.openxmlformats.org/officeDocument/2006/relationships/hyperlink" Target="http://abs.twimg.com/images/themes/theme10/bg.gif" TargetMode="External"/><Relationship Id="rId2529" Type="http://schemas.openxmlformats.org/officeDocument/2006/relationships/hyperlink" Target="http://abs.twimg.com/images/themes/theme1/bg.png" TargetMode="External"/><Relationship Id="rId6400" Type="http://schemas.openxmlformats.org/officeDocument/2006/relationships/hyperlink" Target="https://twitter.com/bent_albalad_" TargetMode="External"/><Relationship Id="rId915" Type="http://schemas.openxmlformats.org/officeDocument/2006/relationships/hyperlink" Target="https://pbs.twimg.com/profile_banners/737631304947109889/1566726964" TargetMode="External"/><Relationship Id="rId1545" Type="http://schemas.openxmlformats.org/officeDocument/2006/relationships/hyperlink" Target="https://pbs.twimg.com/profile_banners/357141906/1496864020" TargetMode="External"/><Relationship Id="rId2943" Type="http://schemas.openxmlformats.org/officeDocument/2006/relationships/hyperlink" Target="http://abs.twimg.com/images/themes/theme1/bg.png" TargetMode="External"/><Relationship Id="rId5002" Type="http://schemas.openxmlformats.org/officeDocument/2006/relationships/hyperlink" Target="https://twitter.com/almusleh_11" TargetMode="External"/><Relationship Id="rId1612" Type="http://schemas.openxmlformats.org/officeDocument/2006/relationships/hyperlink" Target="https://pbs.twimg.com/profile_banners/2248656309/1466811663" TargetMode="External"/><Relationship Id="rId4768" Type="http://schemas.openxmlformats.org/officeDocument/2006/relationships/hyperlink" Target="http://pbs.twimg.com/profile_images/942516596530085888/rSCTtRHY_normal.jpg" TargetMode="External"/><Relationship Id="rId5819" Type="http://schemas.openxmlformats.org/officeDocument/2006/relationships/hyperlink" Target="https://twitter.com/amiraomar235" TargetMode="External"/><Relationship Id="rId6190" Type="http://schemas.openxmlformats.org/officeDocument/2006/relationships/hyperlink" Target="https://twitter.com/faisala99528709" TargetMode="External"/><Relationship Id="rId3784" Type="http://schemas.openxmlformats.org/officeDocument/2006/relationships/hyperlink" Target="http://pbs.twimg.com/profile_images/1222718760953487362/EnPv8CoW_normal.jpg" TargetMode="External"/><Relationship Id="rId4835" Type="http://schemas.openxmlformats.org/officeDocument/2006/relationships/hyperlink" Target="http://pbs.twimg.com/profile_images/1198983811733872640/ZVZCJCCW_normal.jpg" TargetMode="External"/><Relationship Id="rId2386" Type="http://schemas.openxmlformats.org/officeDocument/2006/relationships/hyperlink" Target="http://abs.twimg.com/images/themes/theme1/bg.png" TargetMode="External"/><Relationship Id="rId3437" Type="http://schemas.openxmlformats.org/officeDocument/2006/relationships/hyperlink" Target="http://pbs.twimg.com/profile_images/3461504206/90ec4c2d118085b9b64f91ed1d893b66_normal.jpeg" TargetMode="External"/><Relationship Id="rId3851" Type="http://schemas.openxmlformats.org/officeDocument/2006/relationships/hyperlink" Target="http://pbs.twimg.com/profile_images/1180015322142773248/XKJTllEw_normal.jpg" TargetMode="External"/><Relationship Id="rId4902" Type="http://schemas.openxmlformats.org/officeDocument/2006/relationships/hyperlink" Target="http://pbs.twimg.com/profile_images/1222609405927137282/oQFvXyLy_normal.jpg" TargetMode="External"/><Relationship Id="rId358" Type="http://schemas.openxmlformats.org/officeDocument/2006/relationships/hyperlink" Target="https://pbs.twimg.com/profile_banners/881914957654261761/1499100444" TargetMode="External"/><Relationship Id="rId772" Type="http://schemas.openxmlformats.org/officeDocument/2006/relationships/hyperlink" Target="https://pbs.twimg.com/profile_banners/46954415/1546357493" TargetMode="External"/><Relationship Id="rId2039" Type="http://schemas.openxmlformats.org/officeDocument/2006/relationships/hyperlink" Target="http://abs.twimg.com/images/themes/theme1/bg.png" TargetMode="External"/><Relationship Id="rId2453" Type="http://schemas.openxmlformats.org/officeDocument/2006/relationships/hyperlink" Target="http://abs.twimg.com/images/themes/theme1/bg.png" TargetMode="External"/><Relationship Id="rId3504" Type="http://schemas.openxmlformats.org/officeDocument/2006/relationships/hyperlink" Target="http://pbs.twimg.com/profile_images/1223290116573159424/Guhk0Ap1_normal.jpg" TargetMode="External"/><Relationship Id="rId425" Type="http://schemas.openxmlformats.org/officeDocument/2006/relationships/hyperlink" Target="https://pbs.twimg.com/profile_banners/603573065/1554144253" TargetMode="External"/><Relationship Id="rId1055" Type="http://schemas.openxmlformats.org/officeDocument/2006/relationships/hyperlink" Target="https://pbs.twimg.com/profile_banners/288103805/1353963893" TargetMode="External"/><Relationship Id="rId2106" Type="http://schemas.openxmlformats.org/officeDocument/2006/relationships/hyperlink" Target="http://abs.twimg.com/images/themes/theme1/bg.png" TargetMode="External"/><Relationship Id="rId2520" Type="http://schemas.openxmlformats.org/officeDocument/2006/relationships/hyperlink" Target="http://abs.twimg.com/images/themes/theme1/bg.png" TargetMode="External"/><Relationship Id="rId5676" Type="http://schemas.openxmlformats.org/officeDocument/2006/relationships/hyperlink" Target="https://twitter.com/n220270" TargetMode="External"/><Relationship Id="rId6727" Type="http://schemas.openxmlformats.org/officeDocument/2006/relationships/hyperlink" Target="https://twitter.com/vip5402" TargetMode="External"/><Relationship Id="rId1122" Type="http://schemas.openxmlformats.org/officeDocument/2006/relationships/hyperlink" Target="https://pbs.twimg.com/profile_banners/321735651/1571166718" TargetMode="External"/><Relationship Id="rId4278" Type="http://schemas.openxmlformats.org/officeDocument/2006/relationships/hyperlink" Target="http://pbs.twimg.com/profile_images/1184472241049915393/AHbxi6Ug_normal.jpg" TargetMode="External"/><Relationship Id="rId5329" Type="http://schemas.openxmlformats.org/officeDocument/2006/relationships/hyperlink" Target="https://twitter.com/aldoserimm" TargetMode="External"/><Relationship Id="rId3294" Type="http://schemas.openxmlformats.org/officeDocument/2006/relationships/hyperlink" Target="http://pbs.twimg.com/profile_images/1164979943832526848/br4B1V7j_normal.jpg" TargetMode="External"/><Relationship Id="rId4345" Type="http://schemas.openxmlformats.org/officeDocument/2006/relationships/hyperlink" Target="http://pbs.twimg.com/profile_images/1089063277873762304/rmcpVq7N_normal.jpg" TargetMode="External"/><Relationship Id="rId4692" Type="http://schemas.openxmlformats.org/officeDocument/2006/relationships/hyperlink" Target="http://pbs.twimg.com/profile_images/583448924561637377/0m4FoC5j_normal.jpg" TargetMode="External"/><Relationship Id="rId5743" Type="http://schemas.openxmlformats.org/officeDocument/2006/relationships/hyperlink" Target="https://twitter.com/jassimsheikhan" TargetMode="External"/><Relationship Id="rId1939" Type="http://schemas.openxmlformats.org/officeDocument/2006/relationships/hyperlink" Target="http://abs.twimg.com/images/themes/theme1/bg.png" TargetMode="External"/><Relationship Id="rId5810" Type="http://schemas.openxmlformats.org/officeDocument/2006/relationships/hyperlink" Target="https://twitter.com/abintyy" TargetMode="External"/><Relationship Id="rId3361" Type="http://schemas.openxmlformats.org/officeDocument/2006/relationships/hyperlink" Target="http://abs.twimg.com/sticky/default_profile_images/default_profile_normal.png" TargetMode="External"/><Relationship Id="rId4412" Type="http://schemas.openxmlformats.org/officeDocument/2006/relationships/hyperlink" Target="http://pbs.twimg.com/profile_images/1222246286730108929/czctJ3i3_normal.jpg" TargetMode="External"/><Relationship Id="rId282" Type="http://schemas.openxmlformats.org/officeDocument/2006/relationships/hyperlink" Target="https://t.co/UiFSPIjM2g" TargetMode="External"/><Relationship Id="rId3014" Type="http://schemas.openxmlformats.org/officeDocument/2006/relationships/hyperlink" Target="http://pbs.twimg.com/profile_images/1069272711308828672/zUw6LD-N_normal.jpg" TargetMode="External"/><Relationship Id="rId6584" Type="http://schemas.openxmlformats.org/officeDocument/2006/relationships/hyperlink" Target="https://twitter.com/atk_althani" TargetMode="External"/><Relationship Id="rId2030" Type="http://schemas.openxmlformats.org/officeDocument/2006/relationships/hyperlink" Target="http://abs.twimg.com/images/themes/theme1/bg.png" TargetMode="External"/><Relationship Id="rId5186" Type="http://schemas.openxmlformats.org/officeDocument/2006/relationships/hyperlink" Target="https://twitter.com/abohamdaldosari" TargetMode="External"/><Relationship Id="rId6237" Type="http://schemas.openxmlformats.org/officeDocument/2006/relationships/hyperlink" Target="https://twitter.com/kpk0l3cptusuxzb" TargetMode="External"/><Relationship Id="rId6651" Type="http://schemas.openxmlformats.org/officeDocument/2006/relationships/hyperlink" Target="https://twitter.com/s_al_noaimi" TargetMode="External"/><Relationship Id="rId5253" Type="http://schemas.openxmlformats.org/officeDocument/2006/relationships/hyperlink" Target="https://twitter.com/tomy_qatar82" TargetMode="External"/><Relationship Id="rId6304" Type="http://schemas.openxmlformats.org/officeDocument/2006/relationships/hyperlink" Target="https://twitter.com/ragdoll2000" TargetMode="External"/><Relationship Id="rId1449" Type="http://schemas.openxmlformats.org/officeDocument/2006/relationships/hyperlink" Target="https://pbs.twimg.com/profile_banners/815887834901020672/1577150338" TargetMode="External"/><Relationship Id="rId1796" Type="http://schemas.openxmlformats.org/officeDocument/2006/relationships/hyperlink" Target="https://pbs.twimg.com/profile_banners/4039758854/1580505667" TargetMode="External"/><Relationship Id="rId2847" Type="http://schemas.openxmlformats.org/officeDocument/2006/relationships/hyperlink" Target="http://abs.twimg.com/images/themes/theme1/bg.png" TargetMode="External"/><Relationship Id="rId88" Type="http://schemas.openxmlformats.org/officeDocument/2006/relationships/hyperlink" Target="https://t.co/8wxUBM05OL" TargetMode="External"/><Relationship Id="rId819" Type="http://schemas.openxmlformats.org/officeDocument/2006/relationships/hyperlink" Target="https://pbs.twimg.com/profile_banners/2841183366/1412509295" TargetMode="External"/><Relationship Id="rId1863" Type="http://schemas.openxmlformats.org/officeDocument/2006/relationships/hyperlink" Target="http://abs.twimg.com/images/themes/theme1/bg.png" TargetMode="External"/><Relationship Id="rId2914" Type="http://schemas.openxmlformats.org/officeDocument/2006/relationships/hyperlink" Target="http://abs.twimg.com/images/themes/theme6/bg.gif" TargetMode="External"/><Relationship Id="rId5320" Type="http://schemas.openxmlformats.org/officeDocument/2006/relationships/hyperlink" Target="https://twitter.com/al_sheebani" TargetMode="External"/><Relationship Id="rId1516" Type="http://schemas.openxmlformats.org/officeDocument/2006/relationships/hyperlink" Target="https://pbs.twimg.com/profile_banners/306239203/1570618228" TargetMode="External"/><Relationship Id="rId1930" Type="http://schemas.openxmlformats.org/officeDocument/2006/relationships/hyperlink" Target="http://abs.twimg.com/images/themes/theme1/bg.png" TargetMode="External"/><Relationship Id="rId3688" Type="http://schemas.openxmlformats.org/officeDocument/2006/relationships/hyperlink" Target="http://pbs.twimg.com/profile_images/1098929905511866369/_vfLRcY4_normal.jpg" TargetMode="External"/><Relationship Id="rId4739" Type="http://schemas.openxmlformats.org/officeDocument/2006/relationships/hyperlink" Target="http://pbs.twimg.com/profile_images/1169090586638520322/bHz188xv_normal.jpg" TargetMode="External"/><Relationship Id="rId6094" Type="http://schemas.openxmlformats.org/officeDocument/2006/relationships/hyperlink" Target="https://twitter.com/aaalma7" TargetMode="External"/><Relationship Id="rId3755" Type="http://schemas.openxmlformats.org/officeDocument/2006/relationships/hyperlink" Target="http://pbs.twimg.com/profile_images/1172456410644434944/wM_QpBai_normal.jpg" TargetMode="External"/><Relationship Id="rId4806" Type="http://schemas.openxmlformats.org/officeDocument/2006/relationships/hyperlink" Target="http://pbs.twimg.com/profile_images/910872323921649667/FNieVWQo_normal.jpg" TargetMode="External"/><Relationship Id="rId6161" Type="http://schemas.openxmlformats.org/officeDocument/2006/relationships/hyperlink" Target="https://twitter.com/__iiala" TargetMode="External"/><Relationship Id="rId676" Type="http://schemas.openxmlformats.org/officeDocument/2006/relationships/hyperlink" Target="https://pbs.twimg.com/profile_banners/2723507623/1579869552" TargetMode="External"/><Relationship Id="rId2357" Type="http://schemas.openxmlformats.org/officeDocument/2006/relationships/hyperlink" Target="http://abs.twimg.com/images/themes/theme1/bg.png" TargetMode="External"/><Relationship Id="rId3408" Type="http://schemas.openxmlformats.org/officeDocument/2006/relationships/hyperlink" Target="http://pbs.twimg.com/profile_images/1223703431510138885/9YtYCguc_normal.jpg" TargetMode="External"/><Relationship Id="rId329" Type="http://schemas.openxmlformats.org/officeDocument/2006/relationships/hyperlink" Target="https://pbs.twimg.com/profile_banners/286936914/1421021755" TargetMode="External"/><Relationship Id="rId1373" Type="http://schemas.openxmlformats.org/officeDocument/2006/relationships/hyperlink" Target="https://pbs.twimg.com/profile_banners/460096291/1423617407" TargetMode="External"/><Relationship Id="rId2771" Type="http://schemas.openxmlformats.org/officeDocument/2006/relationships/hyperlink" Target="http://abs.twimg.com/images/themes/theme1/bg.png" TargetMode="External"/><Relationship Id="rId3822" Type="http://schemas.openxmlformats.org/officeDocument/2006/relationships/hyperlink" Target="http://pbs.twimg.com/profile_images/1220485166356934657/NcKZBxvk_normal.jpg" TargetMode="External"/><Relationship Id="rId743" Type="http://schemas.openxmlformats.org/officeDocument/2006/relationships/hyperlink" Target="https://pbs.twimg.com/profile_banners/577548075/1567565323" TargetMode="External"/><Relationship Id="rId1026" Type="http://schemas.openxmlformats.org/officeDocument/2006/relationships/hyperlink" Target="https://pbs.twimg.com/profile_banners/342354488/1448774719" TargetMode="External"/><Relationship Id="rId2424" Type="http://schemas.openxmlformats.org/officeDocument/2006/relationships/hyperlink" Target="http://abs.twimg.com/images/themes/theme1/bg.png" TargetMode="External"/><Relationship Id="rId5994" Type="http://schemas.openxmlformats.org/officeDocument/2006/relationships/hyperlink" Target="https://twitter.com/mohamedbaba01" TargetMode="External"/><Relationship Id="rId810" Type="http://schemas.openxmlformats.org/officeDocument/2006/relationships/hyperlink" Target="https://pbs.twimg.com/profile_banners/325434479/1535784881" TargetMode="External"/><Relationship Id="rId1440" Type="http://schemas.openxmlformats.org/officeDocument/2006/relationships/hyperlink" Target="https://pbs.twimg.com/profile_banners/705775187111837697/1569099725" TargetMode="External"/><Relationship Id="rId4596" Type="http://schemas.openxmlformats.org/officeDocument/2006/relationships/hyperlink" Target="http://pbs.twimg.com/profile_images/1029429193120129024/bS4NMGU0_normal.jpg" TargetMode="External"/><Relationship Id="rId5647" Type="http://schemas.openxmlformats.org/officeDocument/2006/relationships/hyperlink" Target="https://twitter.com/izopote" TargetMode="External"/><Relationship Id="rId3198" Type="http://schemas.openxmlformats.org/officeDocument/2006/relationships/hyperlink" Target="http://pbs.twimg.com/profile_images/1222509460016586753/5NUqgjkg_normal.jpg" TargetMode="External"/><Relationship Id="rId4249" Type="http://schemas.openxmlformats.org/officeDocument/2006/relationships/hyperlink" Target="http://pbs.twimg.com/profile_images/1221870761478148096/Uv6dFyJ0_normal.jpg" TargetMode="External"/><Relationship Id="rId4663" Type="http://schemas.openxmlformats.org/officeDocument/2006/relationships/hyperlink" Target="http://pbs.twimg.com/profile_images/1174951620997599232/mVy_yma2_normal.jpg" TargetMode="External"/><Relationship Id="rId5714" Type="http://schemas.openxmlformats.org/officeDocument/2006/relationships/hyperlink" Target="https://twitter.com/crystal_2331" TargetMode="External"/><Relationship Id="rId3265" Type="http://schemas.openxmlformats.org/officeDocument/2006/relationships/hyperlink" Target="http://pbs.twimg.com/profile_images/1171002875830517760/fXDOQUTw_normal.jpg" TargetMode="External"/><Relationship Id="rId4316" Type="http://schemas.openxmlformats.org/officeDocument/2006/relationships/hyperlink" Target="http://pbs.twimg.com/profile_images/1210147439296077824/7ekQ6HkH_normal.jpg" TargetMode="External"/><Relationship Id="rId4730" Type="http://schemas.openxmlformats.org/officeDocument/2006/relationships/hyperlink" Target="http://pbs.twimg.com/profile_images/1054397856579235843/XBrYKom6_normal.jpg" TargetMode="External"/><Relationship Id="rId186" Type="http://schemas.openxmlformats.org/officeDocument/2006/relationships/hyperlink" Target="https://t.co/NUvr51kvza" TargetMode="External"/><Relationship Id="rId2281" Type="http://schemas.openxmlformats.org/officeDocument/2006/relationships/hyperlink" Target="http://abs.twimg.com/images/themes/theme19/bg.gif" TargetMode="External"/><Relationship Id="rId3332" Type="http://schemas.openxmlformats.org/officeDocument/2006/relationships/hyperlink" Target="http://pbs.twimg.com/profile_images/1172589958588223488/CY7jPLFr_normal.jpg" TargetMode="External"/><Relationship Id="rId6488" Type="http://schemas.openxmlformats.org/officeDocument/2006/relationships/hyperlink" Target="https://twitter.com/m4_611" TargetMode="External"/><Relationship Id="rId253" Type="http://schemas.openxmlformats.org/officeDocument/2006/relationships/hyperlink" Target="https://t.co/QtpiISKXnc" TargetMode="External"/><Relationship Id="rId6555" Type="http://schemas.openxmlformats.org/officeDocument/2006/relationships/hyperlink" Target="https://twitter.com/saudalwahaibi" TargetMode="External"/><Relationship Id="rId320" Type="http://schemas.openxmlformats.org/officeDocument/2006/relationships/hyperlink" Target="https://pbs.twimg.com/profile_banners/1681153267/1488285926" TargetMode="External"/><Relationship Id="rId2001" Type="http://schemas.openxmlformats.org/officeDocument/2006/relationships/hyperlink" Target="http://abs.twimg.com/images/themes/theme1/bg.png" TargetMode="External"/><Relationship Id="rId5157" Type="http://schemas.openxmlformats.org/officeDocument/2006/relationships/hyperlink" Target="https://twitter.com/aj_alsaadi" TargetMode="External"/><Relationship Id="rId6208" Type="http://schemas.openxmlformats.org/officeDocument/2006/relationships/hyperlink" Target="https://twitter.com/creamcramell" TargetMode="External"/><Relationship Id="rId5571" Type="http://schemas.openxmlformats.org/officeDocument/2006/relationships/hyperlink" Target="https://twitter.com/cia_qat" TargetMode="External"/><Relationship Id="rId6622" Type="http://schemas.openxmlformats.org/officeDocument/2006/relationships/hyperlink" Target="https://twitter.com/althani_m" TargetMode="External"/><Relationship Id="rId1767" Type="http://schemas.openxmlformats.org/officeDocument/2006/relationships/hyperlink" Target="https://pbs.twimg.com/profile_banners/436182363/1497310263" TargetMode="External"/><Relationship Id="rId2818" Type="http://schemas.openxmlformats.org/officeDocument/2006/relationships/hyperlink" Target="http://abs.twimg.com/images/themes/theme18/bg.gif" TargetMode="External"/><Relationship Id="rId4173" Type="http://schemas.openxmlformats.org/officeDocument/2006/relationships/hyperlink" Target="http://pbs.twimg.com/profile_images/1191638560887255042/Zm3tc0CT_normal.jpg" TargetMode="External"/><Relationship Id="rId5224" Type="http://schemas.openxmlformats.org/officeDocument/2006/relationships/hyperlink" Target="https://twitter.com/sbralsulaiti" TargetMode="External"/><Relationship Id="rId59" Type="http://schemas.openxmlformats.org/officeDocument/2006/relationships/hyperlink" Target="https://t.co/wMxR6KhVNb" TargetMode="External"/><Relationship Id="rId1834" Type="http://schemas.openxmlformats.org/officeDocument/2006/relationships/hyperlink" Target="https://pbs.twimg.com/profile_banners/846774198861287426/1567627652" TargetMode="External"/><Relationship Id="rId4240" Type="http://schemas.openxmlformats.org/officeDocument/2006/relationships/hyperlink" Target="http://abs.twimg.com/sticky/default_profile_images/default_profile_normal.png" TargetMode="External"/><Relationship Id="rId1901" Type="http://schemas.openxmlformats.org/officeDocument/2006/relationships/hyperlink" Target="http://abs.twimg.com/images/themes/theme1/bg.png" TargetMode="External"/><Relationship Id="rId3659" Type="http://schemas.openxmlformats.org/officeDocument/2006/relationships/hyperlink" Target="http://pbs.twimg.com/profile_images/982977225338359808/enI8yelG_normal.jpg" TargetMode="External"/><Relationship Id="rId6065" Type="http://schemas.openxmlformats.org/officeDocument/2006/relationships/hyperlink" Target="https://twitter.com/hi80_" TargetMode="External"/><Relationship Id="rId5081" Type="http://schemas.openxmlformats.org/officeDocument/2006/relationships/hyperlink" Target="https://twitter.com/essasaleh89" TargetMode="External"/><Relationship Id="rId6132" Type="http://schemas.openxmlformats.org/officeDocument/2006/relationships/hyperlink" Target="https://twitter.com/if53v9lr84" TargetMode="External"/><Relationship Id="rId994" Type="http://schemas.openxmlformats.org/officeDocument/2006/relationships/hyperlink" Target="https://pbs.twimg.com/profile_banners/287332918/1477664077" TargetMode="External"/><Relationship Id="rId2675" Type="http://schemas.openxmlformats.org/officeDocument/2006/relationships/hyperlink" Target="http://abs.twimg.com/images/themes/theme1/bg.png" TargetMode="External"/><Relationship Id="rId3726" Type="http://schemas.openxmlformats.org/officeDocument/2006/relationships/hyperlink" Target="http://pbs.twimg.com/profile_images/1213894288150552582/2QgnxyCD_normal.jpg" TargetMode="External"/><Relationship Id="rId647" Type="http://schemas.openxmlformats.org/officeDocument/2006/relationships/hyperlink" Target="https://pbs.twimg.com/profile_banners/1213064982880911360/1578203850" TargetMode="External"/><Relationship Id="rId1277" Type="http://schemas.openxmlformats.org/officeDocument/2006/relationships/hyperlink" Target="https://pbs.twimg.com/profile_banners/371312207/1496676035" TargetMode="External"/><Relationship Id="rId1691" Type="http://schemas.openxmlformats.org/officeDocument/2006/relationships/hyperlink" Target="https://pbs.twimg.com/profile_banners/152588654/1434539817" TargetMode="External"/><Relationship Id="rId2328" Type="http://schemas.openxmlformats.org/officeDocument/2006/relationships/hyperlink" Target="http://abs.twimg.com/images/themes/theme1/bg.png" TargetMode="External"/><Relationship Id="rId2742" Type="http://schemas.openxmlformats.org/officeDocument/2006/relationships/hyperlink" Target="http://abs.twimg.com/images/themes/theme1/bg.png" TargetMode="External"/><Relationship Id="rId5898" Type="http://schemas.openxmlformats.org/officeDocument/2006/relationships/hyperlink" Target="https://twitter.com/maryamq6r" TargetMode="External"/><Relationship Id="rId714" Type="http://schemas.openxmlformats.org/officeDocument/2006/relationships/hyperlink" Target="https://pbs.twimg.com/profile_banners/1051578204459331584/1540553231" TargetMode="External"/><Relationship Id="rId1344" Type="http://schemas.openxmlformats.org/officeDocument/2006/relationships/hyperlink" Target="https://pbs.twimg.com/profile_banners/2445432301/1455742008" TargetMode="External"/><Relationship Id="rId5965" Type="http://schemas.openxmlformats.org/officeDocument/2006/relationships/hyperlink" Target="https://twitter.com/alialkhowar" TargetMode="External"/><Relationship Id="rId50" Type="http://schemas.openxmlformats.org/officeDocument/2006/relationships/hyperlink" Target="https://t.co/e86v9bn3Z0" TargetMode="External"/><Relationship Id="rId1411" Type="http://schemas.openxmlformats.org/officeDocument/2006/relationships/hyperlink" Target="https://pbs.twimg.com/profile_banners/297450053/1579547768" TargetMode="External"/><Relationship Id="rId4567" Type="http://schemas.openxmlformats.org/officeDocument/2006/relationships/hyperlink" Target="http://pbs.twimg.com/profile_images/1090974917389094912/p-mxwE6s_normal.jpg" TargetMode="External"/><Relationship Id="rId5618" Type="http://schemas.openxmlformats.org/officeDocument/2006/relationships/hyperlink" Target="https://twitter.com/105048" TargetMode="External"/><Relationship Id="rId3169" Type="http://schemas.openxmlformats.org/officeDocument/2006/relationships/hyperlink" Target="http://pbs.twimg.com/profile_images/1099009406635835397/dt8-Dawm_normal.jpg" TargetMode="External"/><Relationship Id="rId3583" Type="http://schemas.openxmlformats.org/officeDocument/2006/relationships/hyperlink" Target="http://pbs.twimg.com/profile_images/1214596577265885184/b8_363by_normal.jpg" TargetMode="External"/><Relationship Id="rId4981" Type="http://schemas.openxmlformats.org/officeDocument/2006/relationships/hyperlink" Target="https://twitter.com/abdulha81010852" TargetMode="External"/><Relationship Id="rId2185" Type="http://schemas.openxmlformats.org/officeDocument/2006/relationships/hyperlink" Target="http://abs.twimg.com/images/themes/theme1/bg.png" TargetMode="External"/><Relationship Id="rId3236" Type="http://schemas.openxmlformats.org/officeDocument/2006/relationships/hyperlink" Target="http://pbs.twimg.com/profile_images/1185784638125629440/trywcERh_normal.jpg" TargetMode="External"/><Relationship Id="rId4634" Type="http://schemas.openxmlformats.org/officeDocument/2006/relationships/hyperlink" Target="http://pbs.twimg.com/profile_images/1208715793896280065/6g7eTpOC_normal.jpg" TargetMode="External"/><Relationship Id="rId157" Type="http://schemas.openxmlformats.org/officeDocument/2006/relationships/hyperlink" Target="https://t.co/zDo8oJVc6F" TargetMode="External"/><Relationship Id="rId3650" Type="http://schemas.openxmlformats.org/officeDocument/2006/relationships/hyperlink" Target="http://pbs.twimg.com/profile_images/1207938746349432832/Q0tXZPb8_normal.jpg" TargetMode="External"/><Relationship Id="rId4701" Type="http://schemas.openxmlformats.org/officeDocument/2006/relationships/hyperlink" Target="http://pbs.twimg.com/profile_images/874441441224736768/Qa_5GcQO_normal.jpg" TargetMode="External"/><Relationship Id="rId571" Type="http://schemas.openxmlformats.org/officeDocument/2006/relationships/hyperlink" Target="https://pbs.twimg.com/profile_banners/293335647/1445545299" TargetMode="External"/><Relationship Id="rId2252" Type="http://schemas.openxmlformats.org/officeDocument/2006/relationships/hyperlink" Target="http://abs.twimg.com/images/themes/theme1/bg.png" TargetMode="External"/><Relationship Id="rId3303" Type="http://schemas.openxmlformats.org/officeDocument/2006/relationships/hyperlink" Target="http://pbs.twimg.com/profile_images/553665079355256832/QmXc0PsJ_normal.jpeg" TargetMode="External"/><Relationship Id="rId6459" Type="http://schemas.openxmlformats.org/officeDocument/2006/relationships/hyperlink" Target="https://twitter.com/nhjfy2ypox71al4" TargetMode="External"/><Relationship Id="rId6873" Type="http://schemas.openxmlformats.org/officeDocument/2006/relationships/hyperlink" Target="https://twitter.com/_fahadalmalki" TargetMode="External"/><Relationship Id="rId224" Type="http://schemas.openxmlformats.org/officeDocument/2006/relationships/hyperlink" Target="https://t.co/iaMggQr8P8" TargetMode="External"/><Relationship Id="rId5475" Type="http://schemas.openxmlformats.org/officeDocument/2006/relationships/hyperlink" Target="https://twitter.com/alashraf634" TargetMode="External"/><Relationship Id="rId6526" Type="http://schemas.openxmlformats.org/officeDocument/2006/relationships/hyperlink" Target="https://twitter.com/turath_lawal" TargetMode="External"/><Relationship Id="rId4077" Type="http://schemas.openxmlformats.org/officeDocument/2006/relationships/hyperlink" Target="http://pbs.twimg.com/profile_images/1213090299305697281/-jsTlVZG_normal.jpg" TargetMode="External"/><Relationship Id="rId4491" Type="http://schemas.openxmlformats.org/officeDocument/2006/relationships/hyperlink" Target="http://pbs.twimg.com/profile_images/1211392400855306240/Ep56Nbha_normal.jpg" TargetMode="External"/><Relationship Id="rId5128" Type="http://schemas.openxmlformats.org/officeDocument/2006/relationships/hyperlink" Target="https://twitter.com/n_althani_" TargetMode="External"/><Relationship Id="rId5542" Type="http://schemas.openxmlformats.org/officeDocument/2006/relationships/hyperlink" Target="https://twitter.com/nasser_alsada" TargetMode="External"/><Relationship Id="rId1738" Type="http://schemas.openxmlformats.org/officeDocument/2006/relationships/hyperlink" Target="https://pbs.twimg.com/profile_banners/2602117489/1556688646" TargetMode="External"/><Relationship Id="rId3093" Type="http://schemas.openxmlformats.org/officeDocument/2006/relationships/hyperlink" Target="http://pbs.twimg.com/profile_images/1142753210391826432/P5EiqS7T_normal.jpg" TargetMode="External"/><Relationship Id="rId4144" Type="http://schemas.openxmlformats.org/officeDocument/2006/relationships/hyperlink" Target="http://pbs.twimg.com/profile_images/1117496999136366592/4ula4deY_normal.jpg" TargetMode="External"/><Relationship Id="rId3160" Type="http://schemas.openxmlformats.org/officeDocument/2006/relationships/hyperlink" Target="http://pbs.twimg.com/profile_images/1218215971636248577/5gc4qqQT_normal.jpg" TargetMode="External"/><Relationship Id="rId4211" Type="http://schemas.openxmlformats.org/officeDocument/2006/relationships/hyperlink" Target="http://pbs.twimg.com/profile_images/1195060802996322304/S06dc_-H_normal.jpg" TargetMode="External"/><Relationship Id="rId1805" Type="http://schemas.openxmlformats.org/officeDocument/2006/relationships/hyperlink" Target="https://pbs.twimg.com/profile_banners/609212444/1475438281" TargetMode="External"/><Relationship Id="rId3977" Type="http://schemas.openxmlformats.org/officeDocument/2006/relationships/hyperlink" Target="http://pbs.twimg.com/profile_images/1177595579775500290/jpKPFf7Q_normal.jpg" TargetMode="External"/><Relationship Id="rId6036" Type="http://schemas.openxmlformats.org/officeDocument/2006/relationships/hyperlink" Target="https://twitter.com/__lba" TargetMode="External"/><Relationship Id="rId6383" Type="http://schemas.openxmlformats.org/officeDocument/2006/relationships/hyperlink" Target="https://twitter.com/shaikhat_qtr" TargetMode="External"/><Relationship Id="rId898" Type="http://schemas.openxmlformats.org/officeDocument/2006/relationships/hyperlink" Target="https://pbs.twimg.com/profile_banners/244503176/1579106634" TargetMode="External"/><Relationship Id="rId2579" Type="http://schemas.openxmlformats.org/officeDocument/2006/relationships/hyperlink" Target="http://abs.twimg.com/images/themes/theme10/bg.gif" TargetMode="External"/><Relationship Id="rId2993" Type="http://schemas.openxmlformats.org/officeDocument/2006/relationships/hyperlink" Target="http://pbs.twimg.com/profile_images/1203045908285394945/S0UEMgdd_normal.jpg" TargetMode="External"/><Relationship Id="rId6450" Type="http://schemas.openxmlformats.org/officeDocument/2006/relationships/hyperlink" Target="https://twitter.com/alndawinma" TargetMode="External"/><Relationship Id="rId965" Type="http://schemas.openxmlformats.org/officeDocument/2006/relationships/hyperlink" Target="https://pbs.twimg.com/profile_banners/1245721184/1563314249" TargetMode="External"/><Relationship Id="rId1595" Type="http://schemas.openxmlformats.org/officeDocument/2006/relationships/hyperlink" Target="https://pbs.twimg.com/profile_banners/2480018324/1522221900" TargetMode="External"/><Relationship Id="rId2646" Type="http://schemas.openxmlformats.org/officeDocument/2006/relationships/hyperlink" Target="http://abs.twimg.com/images/themes/theme1/bg.png" TargetMode="External"/><Relationship Id="rId5052" Type="http://schemas.openxmlformats.org/officeDocument/2006/relationships/hyperlink" Target="https://twitter.com/qatar177" TargetMode="External"/><Relationship Id="rId6103" Type="http://schemas.openxmlformats.org/officeDocument/2006/relationships/hyperlink" Target="https://twitter.com/abujuereah" TargetMode="External"/><Relationship Id="rId618" Type="http://schemas.openxmlformats.org/officeDocument/2006/relationships/hyperlink" Target="https://pbs.twimg.com/profile_banners/1007054730303025152/1580249299" TargetMode="External"/><Relationship Id="rId1248" Type="http://schemas.openxmlformats.org/officeDocument/2006/relationships/hyperlink" Target="https://pbs.twimg.com/profile_banners/1224586392/1476754241" TargetMode="External"/><Relationship Id="rId1662" Type="http://schemas.openxmlformats.org/officeDocument/2006/relationships/hyperlink" Target="https://pbs.twimg.com/profile_banners/758120174/1543309089" TargetMode="External"/><Relationship Id="rId5869" Type="http://schemas.openxmlformats.org/officeDocument/2006/relationships/hyperlink" Target="https://twitter.com/saoud_aleshaq_" TargetMode="External"/><Relationship Id="rId1315" Type="http://schemas.openxmlformats.org/officeDocument/2006/relationships/hyperlink" Target="https://pbs.twimg.com/profile_banners/2940933774/1578351249" TargetMode="External"/><Relationship Id="rId2713" Type="http://schemas.openxmlformats.org/officeDocument/2006/relationships/hyperlink" Target="http://abs.twimg.com/images/themes/theme1/bg.png" TargetMode="External"/><Relationship Id="rId4885" Type="http://schemas.openxmlformats.org/officeDocument/2006/relationships/hyperlink" Target="http://pbs.twimg.com/profile_images/1221141085218582534/4B8qAFhR_normal.jpg" TargetMode="External"/><Relationship Id="rId5936" Type="http://schemas.openxmlformats.org/officeDocument/2006/relationships/hyperlink" Target="https://twitter.com/sl6an_kms92" TargetMode="External"/><Relationship Id="rId21" Type="http://schemas.openxmlformats.org/officeDocument/2006/relationships/hyperlink" Target="https://t.co/l6U90rvlcs" TargetMode="External"/><Relationship Id="rId2089" Type="http://schemas.openxmlformats.org/officeDocument/2006/relationships/hyperlink" Target="http://abs.twimg.com/images/themes/theme1/bg.png" TargetMode="External"/><Relationship Id="rId3487" Type="http://schemas.openxmlformats.org/officeDocument/2006/relationships/hyperlink" Target="http://pbs.twimg.com/profile_images/885559594981785601/FTZnk9yg_normal.jpg" TargetMode="External"/><Relationship Id="rId4538" Type="http://schemas.openxmlformats.org/officeDocument/2006/relationships/hyperlink" Target="http://pbs.twimg.com/profile_images/1177140482171965441/eGY6JDTP_normal.jpg" TargetMode="External"/><Relationship Id="rId4952" Type="http://schemas.openxmlformats.org/officeDocument/2006/relationships/hyperlink" Target="https://twitter.com/bomjalyqtr" TargetMode="External"/><Relationship Id="rId3554" Type="http://schemas.openxmlformats.org/officeDocument/2006/relationships/hyperlink" Target="http://pbs.twimg.com/profile_images/1171913304161292289/KMF8AHoN_normal.jpg" TargetMode="External"/><Relationship Id="rId4605" Type="http://schemas.openxmlformats.org/officeDocument/2006/relationships/hyperlink" Target="http://pbs.twimg.com/profile_images/1199748532103766019/S0JfiykV_normal.jpg" TargetMode="External"/><Relationship Id="rId475" Type="http://schemas.openxmlformats.org/officeDocument/2006/relationships/hyperlink" Target="https://pbs.twimg.com/profile_banners/627550498/1449520812" TargetMode="External"/><Relationship Id="rId2156" Type="http://schemas.openxmlformats.org/officeDocument/2006/relationships/hyperlink" Target="http://abs.twimg.com/images/themes/theme1/bg.png" TargetMode="External"/><Relationship Id="rId2570" Type="http://schemas.openxmlformats.org/officeDocument/2006/relationships/hyperlink" Target="http://abs.twimg.com/images/themes/theme1/bg.png" TargetMode="External"/><Relationship Id="rId3207" Type="http://schemas.openxmlformats.org/officeDocument/2006/relationships/hyperlink" Target="http://pbs.twimg.com/profile_images/935833946708893696/GoXr5KD-_normal.jpg" TargetMode="External"/><Relationship Id="rId3621" Type="http://schemas.openxmlformats.org/officeDocument/2006/relationships/hyperlink" Target="http://abs.twimg.com/sticky/default_profile_images/default_profile_normal.png" TargetMode="External"/><Relationship Id="rId6777" Type="http://schemas.openxmlformats.org/officeDocument/2006/relationships/hyperlink" Target="https://twitter.com/ahmedabuhamda1" TargetMode="External"/><Relationship Id="rId128" Type="http://schemas.openxmlformats.org/officeDocument/2006/relationships/hyperlink" Target="https://t.co/WFmKB4S060" TargetMode="External"/><Relationship Id="rId542" Type="http://schemas.openxmlformats.org/officeDocument/2006/relationships/hyperlink" Target="https://pbs.twimg.com/profile_banners/225204919/1567542696" TargetMode="External"/><Relationship Id="rId1172" Type="http://schemas.openxmlformats.org/officeDocument/2006/relationships/hyperlink" Target="https://pbs.twimg.com/profile_banners/2705850799/1407373599" TargetMode="External"/><Relationship Id="rId2223" Type="http://schemas.openxmlformats.org/officeDocument/2006/relationships/hyperlink" Target="http://abs.twimg.com/images/themes/theme1/bg.png" TargetMode="External"/><Relationship Id="rId5379" Type="http://schemas.openxmlformats.org/officeDocument/2006/relationships/hyperlink" Target="https://twitter.com/selenophilema" TargetMode="External"/><Relationship Id="rId5793" Type="http://schemas.openxmlformats.org/officeDocument/2006/relationships/hyperlink" Target="https://twitter.com/ferassuhill" TargetMode="External"/><Relationship Id="rId6844" Type="http://schemas.openxmlformats.org/officeDocument/2006/relationships/hyperlink" Target="https://twitter.com/mashaell86" TargetMode="External"/><Relationship Id="rId4395" Type="http://schemas.openxmlformats.org/officeDocument/2006/relationships/hyperlink" Target="http://pbs.twimg.com/profile_images/1016073357169774593/cp2Rj4Oz_normal.jpg" TargetMode="External"/><Relationship Id="rId5446" Type="http://schemas.openxmlformats.org/officeDocument/2006/relationships/hyperlink" Target="https://twitter.com/engin_419" TargetMode="External"/><Relationship Id="rId1989" Type="http://schemas.openxmlformats.org/officeDocument/2006/relationships/hyperlink" Target="http://abs.twimg.com/images/themes/theme1/bg.png" TargetMode="External"/><Relationship Id="rId4048" Type="http://schemas.openxmlformats.org/officeDocument/2006/relationships/hyperlink" Target="http://pbs.twimg.com/profile_images/1220511565771833344/_g8Ymoqb_normal.jpg" TargetMode="External"/><Relationship Id="rId5860" Type="http://schemas.openxmlformats.org/officeDocument/2006/relationships/hyperlink" Target="https://twitter.com/7080albandari" TargetMode="External"/><Relationship Id="rId3064" Type="http://schemas.openxmlformats.org/officeDocument/2006/relationships/hyperlink" Target="http://pbs.twimg.com/profile_images/494753011189547009/GChiWRdB_normal.jpeg" TargetMode="External"/><Relationship Id="rId4462" Type="http://schemas.openxmlformats.org/officeDocument/2006/relationships/hyperlink" Target="http://pbs.twimg.com/profile_images/3604278159/e496b428956c6943b59b38a4f8c71d45_normal.jpeg" TargetMode="External"/><Relationship Id="rId5513" Type="http://schemas.openxmlformats.org/officeDocument/2006/relationships/hyperlink" Target="https://twitter.com/sawaad_aleel" TargetMode="External"/><Relationship Id="rId1709" Type="http://schemas.openxmlformats.org/officeDocument/2006/relationships/hyperlink" Target="https://pbs.twimg.com/profile_banners/220716903/1442312911" TargetMode="External"/><Relationship Id="rId4115" Type="http://schemas.openxmlformats.org/officeDocument/2006/relationships/hyperlink" Target="http://pbs.twimg.com/profile_images/1222803243090227200/veztCU7b_normal.jpg" TargetMode="External"/><Relationship Id="rId2080" Type="http://schemas.openxmlformats.org/officeDocument/2006/relationships/hyperlink" Target="http://abs.twimg.com/images/themes/theme1/bg.png" TargetMode="External"/><Relationship Id="rId3131" Type="http://schemas.openxmlformats.org/officeDocument/2006/relationships/hyperlink" Target="http://pbs.twimg.com/profile_images/1147273328169758720/2piFAGjw_normal.jpg" TargetMode="External"/><Relationship Id="rId6287" Type="http://schemas.openxmlformats.org/officeDocument/2006/relationships/hyperlink" Target="https://twitter.com/rouda2004" TargetMode="External"/><Relationship Id="rId2897" Type="http://schemas.openxmlformats.org/officeDocument/2006/relationships/hyperlink" Target="http://abs.twimg.com/images/themes/theme2/bg.gif" TargetMode="External"/><Relationship Id="rId3948" Type="http://schemas.openxmlformats.org/officeDocument/2006/relationships/hyperlink" Target="http://pbs.twimg.com/profile_images/518753915907497984/fxtegbVQ_normal.jpeg" TargetMode="External"/><Relationship Id="rId6354" Type="http://schemas.openxmlformats.org/officeDocument/2006/relationships/hyperlink" Target="https://twitter.com/yousefbinaliiii" TargetMode="External"/><Relationship Id="rId869" Type="http://schemas.openxmlformats.org/officeDocument/2006/relationships/hyperlink" Target="https://pbs.twimg.com/profile_banners/1207241772839178240/1576664122" TargetMode="External"/><Relationship Id="rId1499" Type="http://schemas.openxmlformats.org/officeDocument/2006/relationships/hyperlink" Target="https://pbs.twimg.com/profile_banners/263547835/1576784726" TargetMode="External"/><Relationship Id="rId5370" Type="http://schemas.openxmlformats.org/officeDocument/2006/relationships/hyperlink" Target="https://twitter.com/ibrahimalmarag3" TargetMode="External"/><Relationship Id="rId6007" Type="http://schemas.openxmlformats.org/officeDocument/2006/relationships/hyperlink" Target="https://twitter.com/_frees0ul" TargetMode="External"/><Relationship Id="rId6421" Type="http://schemas.openxmlformats.org/officeDocument/2006/relationships/hyperlink" Target="https://twitter.com/q_3315" TargetMode="External"/><Relationship Id="rId2964" Type="http://schemas.openxmlformats.org/officeDocument/2006/relationships/hyperlink" Target="http://abs.twimg.com/images/themes/theme1/bg.png" TargetMode="External"/><Relationship Id="rId5023" Type="http://schemas.openxmlformats.org/officeDocument/2006/relationships/hyperlink" Target="https://twitter.com/abdallaalhajaji" TargetMode="External"/><Relationship Id="rId936" Type="http://schemas.openxmlformats.org/officeDocument/2006/relationships/hyperlink" Target="https://pbs.twimg.com/profile_banners/1651735261/1548763006" TargetMode="External"/><Relationship Id="rId1219" Type="http://schemas.openxmlformats.org/officeDocument/2006/relationships/hyperlink" Target="https://pbs.twimg.com/profile_banners/2295820888/1390324700" TargetMode="External"/><Relationship Id="rId1566" Type="http://schemas.openxmlformats.org/officeDocument/2006/relationships/hyperlink" Target="https://pbs.twimg.com/profile_banners/255563169/1362923105" TargetMode="External"/><Relationship Id="rId1980" Type="http://schemas.openxmlformats.org/officeDocument/2006/relationships/hyperlink" Target="http://abs.twimg.com/images/themes/theme9/bg.gif" TargetMode="External"/><Relationship Id="rId2617" Type="http://schemas.openxmlformats.org/officeDocument/2006/relationships/hyperlink" Target="http://abs.twimg.com/images/themes/theme7/bg.gif" TargetMode="External"/><Relationship Id="rId1633" Type="http://schemas.openxmlformats.org/officeDocument/2006/relationships/hyperlink" Target="https://pbs.twimg.com/profile_banners/307154437/1577834481" TargetMode="External"/><Relationship Id="rId4789" Type="http://schemas.openxmlformats.org/officeDocument/2006/relationships/hyperlink" Target="http://abs.twimg.com/sticky/default_profile_images/default_profile_normal.png" TargetMode="External"/><Relationship Id="rId1700" Type="http://schemas.openxmlformats.org/officeDocument/2006/relationships/hyperlink" Target="https://pbs.twimg.com/profile_banners/189846420/1559033297" TargetMode="External"/><Relationship Id="rId4856" Type="http://schemas.openxmlformats.org/officeDocument/2006/relationships/hyperlink" Target="http://pbs.twimg.com/profile_images/1126560953254985728/s6A3nUhY_normal.jpg" TargetMode="External"/><Relationship Id="rId5907" Type="http://schemas.openxmlformats.org/officeDocument/2006/relationships/hyperlink" Target="https://twitter.com/evildevildog" TargetMode="External"/><Relationship Id="rId3458" Type="http://schemas.openxmlformats.org/officeDocument/2006/relationships/hyperlink" Target="http://pbs.twimg.com/profile_images/1126133958880710658/xjVD9LZy_normal.jpg" TargetMode="External"/><Relationship Id="rId3872" Type="http://schemas.openxmlformats.org/officeDocument/2006/relationships/hyperlink" Target="http://pbs.twimg.com/profile_images/1206485648951123968/vc9J6IrU_normal.jpg" TargetMode="External"/><Relationship Id="rId4509" Type="http://schemas.openxmlformats.org/officeDocument/2006/relationships/hyperlink" Target="http://pbs.twimg.com/profile_images/1056282271567745025/6Gg8l6nT_normal.jpg" TargetMode="External"/><Relationship Id="rId379" Type="http://schemas.openxmlformats.org/officeDocument/2006/relationships/hyperlink" Target="https://pbs.twimg.com/profile_banners/62074914/1574805741" TargetMode="External"/><Relationship Id="rId793" Type="http://schemas.openxmlformats.org/officeDocument/2006/relationships/hyperlink" Target="https://pbs.twimg.com/profile_banners/734188520/1570606815" TargetMode="External"/><Relationship Id="rId2474" Type="http://schemas.openxmlformats.org/officeDocument/2006/relationships/hyperlink" Target="http://abs.twimg.com/images/themes/theme1/bg.png" TargetMode="External"/><Relationship Id="rId3525" Type="http://schemas.openxmlformats.org/officeDocument/2006/relationships/hyperlink" Target="http://pbs.twimg.com/profile_images/1216420855409991681/rhcv92Ir_normal.jpg" TargetMode="External"/><Relationship Id="rId4923" Type="http://schemas.openxmlformats.org/officeDocument/2006/relationships/hyperlink" Target="http://pbs.twimg.com/profile_images/1194508550959194112/NEbidapR_normal.jpg" TargetMode="External"/><Relationship Id="rId446" Type="http://schemas.openxmlformats.org/officeDocument/2006/relationships/hyperlink" Target="https://pbs.twimg.com/profile_banners/2302814585/1391586616" TargetMode="External"/><Relationship Id="rId1076" Type="http://schemas.openxmlformats.org/officeDocument/2006/relationships/hyperlink" Target="https://pbs.twimg.com/profile_banners/725268787289833472/1461752805" TargetMode="External"/><Relationship Id="rId1490" Type="http://schemas.openxmlformats.org/officeDocument/2006/relationships/hyperlink" Target="https://pbs.twimg.com/profile_banners/1120409416099147777/1565732293" TargetMode="External"/><Relationship Id="rId2127" Type="http://schemas.openxmlformats.org/officeDocument/2006/relationships/hyperlink" Target="http://abs.twimg.com/images/themes/theme14/bg.gif" TargetMode="External"/><Relationship Id="rId860" Type="http://schemas.openxmlformats.org/officeDocument/2006/relationships/hyperlink" Target="https://pbs.twimg.com/profile_banners/2522799710/1577680828" TargetMode="External"/><Relationship Id="rId1143" Type="http://schemas.openxmlformats.org/officeDocument/2006/relationships/hyperlink" Target="https://pbs.twimg.com/profile_banners/2874912475/1575573754" TargetMode="External"/><Relationship Id="rId2541" Type="http://schemas.openxmlformats.org/officeDocument/2006/relationships/hyperlink" Target="http://abs.twimg.com/images/themes/theme7/bg.gif" TargetMode="External"/><Relationship Id="rId4299" Type="http://schemas.openxmlformats.org/officeDocument/2006/relationships/hyperlink" Target="http://pbs.twimg.com/profile_images/1185331583353577473/K-sh9qcZ_normal.jpg" TargetMode="External"/><Relationship Id="rId5697" Type="http://schemas.openxmlformats.org/officeDocument/2006/relationships/hyperlink" Target="https://twitter.com/dohaforever15" TargetMode="External"/><Relationship Id="rId6748" Type="http://schemas.openxmlformats.org/officeDocument/2006/relationships/hyperlink" Target="https://twitter.com/bojasim502" TargetMode="External"/><Relationship Id="rId513" Type="http://schemas.openxmlformats.org/officeDocument/2006/relationships/hyperlink" Target="https://pbs.twimg.com/profile_banners/285545863/1543535442" TargetMode="External"/><Relationship Id="rId5764" Type="http://schemas.openxmlformats.org/officeDocument/2006/relationships/hyperlink" Target="https://twitter.com/almlk2040" TargetMode="External"/><Relationship Id="rId6815" Type="http://schemas.openxmlformats.org/officeDocument/2006/relationships/hyperlink" Target="https://twitter.com/hamadalhajri73" TargetMode="External"/><Relationship Id="rId1210" Type="http://schemas.openxmlformats.org/officeDocument/2006/relationships/hyperlink" Target="https://pbs.twimg.com/profile_banners/599870828/1515848145" TargetMode="External"/><Relationship Id="rId4366" Type="http://schemas.openxmlformats.org/officeDocument/2006/relationships/hyperlink" Target="http://pbs.twimg.com/profile_images/1150944442481856512/U0KK3zgH_normal.jpg" TargetMode="External"/><Relationship Id="rId4780" Type="http://schemas.openxmlformats.org/officeDocument/2006/relationships/hyperlink" Target="http://pbs.twimg.com/profile_images/1216265163483074562/fKUoJI8y_normal.jpg" TargetMode="External"/><Relationship Id="rId5417" Type="http://schemas.openxmlformats.org/officeDocument/2006/relationships/hyperlink" Target="https://twitter.com/alansari_i" TargetMode="External"/><Relationship Id="rId5831" Type="http://schemas.openxmlformats.org/officeDocument/2006/relationships/hyperlink" Target="https://twitter.com/sobaidly" TargetMode="External"/><Relationship Id="rId3382" Type="http://schemas.openxmlformats.org/officeDocument/2006/relationships/hyperlink" Target="http://pbs.twimg.com/profile_images/1148896096187555840/9ykftZhp_normal.jpg" TargetMode="External"/><Relationship Id="rId4019" Type="http://schemas.openxmlformats.org/officeDocument/2006/relationships/hyperlink" Target="http://pbs.twimg.com/profile_images/958407272115433472/jFYc3Frv_normal.jpg" TargetMode="External"/><Relationship Id="rId4433" Type="http://schemas.openxmlformats.org/officeDocument/2006/relationships/hyperlink" Target="http://pbs.twimg.com/profile_images/1181911467559444480/Xayb_uBi_normal.jpg" TargetMode="External"/><Relationship Id="rId3035" Type="http://schemas.openxmlformats.org/officeDocument/2006/relationships/hyperlink" Target="http://pbs.twimg.com/profile_images/1222078786780434432/XJAYC8YY_normal.jpg" TargetMode="External"/><Relationship Id="rId4500" Type="http://schemas.openxmlformats.org/officeDocument/2006/relationships/hyperlink" Target="http://pbs.twimg.com/profile_images/907035690180988928/fTN4hCas_normal.jpg" TargetMode="External"/><Relationship Id="rId370" Type="http://schemas.openxmlformats.org/officeDocument/2006/relationships/hyperlink" Target="https://pbs.twimg.com/profile_banners/392288373/1358403410" TargetMode="External"/><Relationship Id="rId2051" Type="http://schemas.openxmlformats.org/officeDocument/2006/relationships/hyperlink" Target="http://abs.twimg.com/images/themes/theme1/bg.png" TargetMode="External"/><Relationship Id="rId3102" Type="http://schemas.openxmlformats.org/officeDocument/2006/relationships/hyperlink" Target="http://pbs.twimg.com/profile_images/776240670163996672/Q1UsFUiV_normal.jpg" TargetMode="External"/><Relationship Id="rId6258" Type="http://schemas.openxmlformats.org/officeDocument/2006/relationships/hyperlink" Target="https://twitter.com/elyssmi87" TargetMode="External"/><Relationship Id="rId5274" Type="http://schemas.openxmlformats.org/officeDocument/2006/relationships/hyperlink" Target="https://twitter.com/althani_faisal" TargetMode="External"/><Relationship Id="rId6325" Type="http://schemas.openxmlformats.org/officeDocument/2006/relationships/hyperlink" Target="https://twitter.com/zooz23608190" TargetMode="External"/><Relationship Id="rId6672" Type="http://schemas.openxmlformats.org/officeDocument/2006/relationships/hyperlink" Target="https://twitter.com/mowaten441" TargetMode="External"/><Relationship Id="rId2868" Type="http://schemas.openxmlformats.org/officeDocument/2006/relationships/hyperlink" Target="http://abs.twimg.com/images/themes/theme1/bg.png" TargetMode="External"/><Relationship Id="rId3919" Type="http://schemas.openxmlformats.org/officeDocument/2006/relationships/hyperlink" Target="http://pbs.twimg.com/profile_images/1152978201301389312/k5SyNia__normal.jpg" TargetMode="External"/><Relationship Id="rId1884" Type="http://schemas.openxmlformats.org/officeDocument/2006/relationships/hyperlink" Target="http://abs.twimg.com/images/themes/theme1/bg.png" TargetMode="External"/><Relationship Id="rId2935" Type="http://schemas.openxmlformats.org/officeDocument/2006/relationships/hyperlink" Target="http://abs.twimg.com/images/themes/theme1/bg.png" TargetMode="External"/><Relationship Id="rId4290" Type="http://schemas.openxmlformats.org/officeDocument/2006/relationships/hyperlink" Target="http://pbs.twimg.com/profile_images/1215553835319595008/_Wrad2RZ_normal.jpg" TargetMode="External"/><Relationship Id="rId5341" Type="http://schemas.openxmlformats.org/officeDocument/2006/relationships/hyperlink" Target="https://twitter.com/dqatar96" TargetMode="External"/><Relationship Id="rId907" Type="http://schemas.openxmlformats.org/officeDocument/2006/relationships/hyperlink" Target="https://pbs.twimg.com/profile_banners/4610040143/1531149027" TargetMode="External"/><Relationship Id="rId1537" Type="http://schemas.openxmlformats.org/officeDocument/2006/relationships/hyperlink" Target="https://pbs.twimg.com/profile_banners/148265991/1572417918" TargetMode="External"/><Relationship Id="rId1951" Type="http://schemas.openxmlformats.org/officeDocument/2006/relationships/hyperlink" Target="http://abs.twimg.com/images/themes/theme1/bg.png" TargetMode="External"/><Relationship Id="rId1604" Type="http://schemas.openxmlformats.org/officeDocument/2006/relationships/hyperlink" Target="https://pbs.twimg.com/profile_banners/68148922/1577642860" TargetMode="External"/><Relationship Id="rId4010" Type="http://schemas.openxmlformats.org/officeDocument/2006/relationships/hyperlink" Target="http://pbs.twimg.com/profile_images/1135404519649611776/GUlZofzA_normal.jpg" TargetMode="External"/><Relationship Id="rId6182" Type="http://schemas.openxmlformats.org/officeDocument/2006/relationships/hyperlink" Target="https://twitter.com/__abunayef" TargetMode="External"/><Relationship Id="rId697" Type="http://schemas.openxmlformats.org/officeDocument/2006/relationships/hyperlink" Target="https://pbs.twimg.com/profile_banners/3305540077/1517065300" TargetMode="External"/><Relationship Id="rId2378" Type="http://schemas.openxmlformats.org/officeDocument/2006/relationships/hyperlink" Target="http://abs.twimg.com/images/themes/theme1/bg.png" TargetMode="External"/><Relationship Id="rId3429" Type="http://schemas.openxmlformats.org/officeDocument/2006/relationships/hyperlink" Target="http://pbs.twimg.com/profile_images/1133435881778552833/kUJS2gFb_normal.jpg" TargetMode="External"/><Relationship Id="rId3776" Type="http://schemas.openxmlformats.org/officeDocument/2006/relationships/hyperlink" Target="http://pbs.twimg.com/profile_images/1165199511792377856/7fzSX3F7_normal.jpg" TargetMode="External"/><Relationship Id="rId4827" Type="http://schemas.openxmlformats.org/officeDocument/2006/relationships/hyperlink" Target="http://pbs.twimg.com/profile_images/1206235528976326659/DLsYls3s_normal.jpg" TargetMode="External"/><Relationship Id="rId2792" Type="http://schemas.openxmlformats.org/officeDocument/2006/relationships/hyperlink" Target="http://abs.twimg.com/images/themes/theme1/bg.png" TargetMode="External"/><Relationship Id="rId3843" Type="http://schemas.openxmlformats.org/officeDocument/2006/relationships/hyperlink" Target="http://pbs.twimg.com/profile_images/1055103537603059712/wzDYTVap_normal.jpg" TargetMode="External"/><Relationship Id="rId764" Type="http://schemas.openxmlformats.org/officeDocument/2006/relationships/hyperlink" Target="https://pbs.twimg.com/profile_banners/2166924156/1578563180" TargetMode="External"/><Relationship Id="rId1394" Type="http://schemas.openxmlformats.org/officeDocument/2006/relationships/hyperlink" Target="https://pbs.twimg.com/profile_banners/1025889179404709888/1558832541" TargetMode="External"/><Relationship Id="rId2445" Type="http://schemas.openxmlformats.org/officeDocument/2006/relationships/hyperlink" Target="http://abs.twimg.com/images/themes/theme1/bg.png" TargetMode="External"/><Relationship Id="rId3910" Type="http://schemas.openxmlformats.org/officeDocument/2006/relationships/hyperlink" Target="http://pbs.twimg.com/profile_images/1140140492463759360/C7ghee9M_normal.jpg" TargetMode="External"/><Relationship Id="rId417" Type="http://schemas.openxmlformats.org/officeDocument/2006/relationships/hyperlink" Target="https://pbs.twimg.com/profile_banners/1038088606420750336/1536336526" TargetMode="External"/><Relationship Id="rId831" Type="http://schemas.openxmlformats.org/officeDocument/2006/relationships/hyperlink" Target="https://pbs.twimg.com/profile_banners/898299202085638144/1580504064" TargetMode="External"/><Relationship Id="rId1047" Type="http://schemas.openxmlformats.org/officeDocument/2006/relationships/hyperlink" Target="https://pbs.twimg.com/profile_banners/961303177277489152/1580492774" TargetMode="External"/><Relationship Id="rId1461" Type="http://schemas.openxmlformats.org/officeDocument/2006/relationships/hyperlink" Target="https://pbs.twimg.com/profile_banners/629557994/1370122757" TargetMode="External"/><Relationship Id="rId2512" Type="http://schemas.openxmlformats.org/officeDocument/2006/relationships/hyperlink" Target="http://abs.twimg.com/images/themes/theme1/bg.png" TargetMode="External"/><Relationship Id="rId5668" Type="http://schemas.openxmlformats.org/officeDocument/2006/relationships/hyperlink" Target="https://twitter.com/al3bdulla707" TargetMode="External"/><Relationship Id="rId6719" Type="http://schemas.openxmlformats.org/officeDocument/2006/relationships/hyperlink" Target="https://twitter.com/samrah0190" TargetMode="External"/><Relationship Id="rId1114" Type="http://schemas.openxmlformats.org/officeDocument/2006/relationships/hyperlink" Target="https://pbs.twimg.com/profile_banners/2377275151/1579185518" TargetMode="External"/><Relationship Id="rId4684" Type="http://schemas.openxmlformats.org/officeDocument/2006/relationships/hyperlink" Target="http://pbs.twimg.com/profile_images/867649688220172288/r6s6bnop_normal.jpg" TargetMode="External"/><Relationship Id="rId5735" Type="http://schemas.openxmlformats.org/officeDocument/2006/relationships/hyperlink" Target="https://twitter.com/geminii59" TargetMode="External"/><Relationship Id="rId3286" Type="http://schemas.openxmlformats.org/officeDocument/2006/relationships/hyperlink" Target="http://pbs.twimg.com/profile_images/1206881953007513601/b4IY1SKu_normal.jpg" TargetMode="External"/><Relationship Id="rId4337" Type="http://schemas.openxmlformats.org/officeDocument/2006/relationships/hyperlink" Target="http://pbs.twimg.com/profile_images/890243873326469124/wl8r5-8U_normal.jpg" TargetMode="External"/><Relationship Id="rId3353" Type="http://schemas.openxmlformats.org/officeDocument/2006/relationships/hyperlink" Target="http://pbs.twimg.com/profile_images/1140980060050075653/0jVduSAx_normal.jpg" TargetMode="External"/><Relationship Id="rId4751" Type="http://schemas.openxmlformats.org/officeDocument/2006/relationships/hyperlink" Target="http://pbs.twimg.com/profile_images/1154509612017692672/UwGdfqXz_normal.jpg" TargetMode="External"/><Relationship Id="rId5802" Type="http://schemas.openxmlformats.org/officeDocument/2006/relationships/hyperlink" Target="https://twitter.com/nonaunicorn" TargetMode="External"/><Relationship Id="rId274" Type="http://schemas.openxmlformats.org/officeDocument/2006/relationships/hyperlink" Target="https://t.co/HK7GJVdhZI" TargetMode="External"/><Relationship Id="rId3006" Type="http://schemas.openxmlformats.org/officeDocument/2006/relationships/hyperlink" Target="http://pbs.twimg.com/profile_images/1216489995697037322/fGCcXVZi_normal.jpg" TargetMode="External"/><Relationship Id="rId4404" Type="http://schemas.openxmlformats.org/officeDocument/2006/relationships/hyperlink" Target="http://pbs.twimg.com/profile_images/975489881735655425/33IrC0U9_normal.jpg" TargetMode="External"/><Relationship Id="rId3420" Type="http://schemas.openxmlformats.org/officeDocument/2006/relationships/hyperlink" Target="http://pbs.twimg.com/profile_images/497451687163215872/_Dyr1KBa_normal.jpeg" TargetMode="External"/><Relationship Id="rId6576" Type="http://schemas.openxmlformats.org/officeDocument/2006/relationships/hyperlink" Target="https://twitter.com/aisha__2022" TargetMode="External"/><Relationship Id="rId341" Type="http://schemas.openxmlformats.org/officeDocument/2006/relationships/hyperlink" Target="https://pbs.twimg.com/profile_banners/860871566338527232/1565537422" TargetMode="External"/><Relationship Id="rId2022" Type="http://schemas.openxmlformats.org/officeDocument/2006/relationships/hyperlink" Target="http://abs.twimg.com/images/themes/theme1/bg.png" TargetMode="External"/><Relationship Id="rId5178" Type="http://schemas.openxmlformats.org/officeDocument/2006/relationships/hyperlink" Target="https://twitter.com/79abiqtr2" TargetMode="External"/><Relationship Id="rId5592" Type="http://schemas.openxmlformats.org/officeDocument/2006/relationships/hyperlink" Target="https://twitter.com/viathedevil" TargetMode="External"/><Relationship Id="rId6229" Type="http://schemas.openxmlformats.org/officeDocument/2006/relationships/hyperlink" Target="https://twitter.com/naaiiif_qtr84" TargetMode="External"/><Relationship Id="rId6643" Type="http://schemas.openxmlformats.org/officeDocument/2006/relationships/hyperlink" Target="https://twitter.com/nora_sm1" TargetMode="External"/><Relationship Id="rId1788" Type="http://schemas.openxmlformats.org/officeDocument/2006/relationships/hyperlink" Target="https://pbs.twimg.com/profile_banners/1171394161838366722/1579801182" TargetMode="External"/><Relationship Id="rId2839" Type="http://schemas.openxmlformats.org/officeDocument/2006/relationships/hyperlink" Target="http://abs.twimg.com/images/themes/theme1/bg.png" TargetMode="External"/><Relationship Id="rId4194" Type="http://schemas.openxmlformats.org/officeDocument/2006/relationships/hyperlink" Target="http://pbs.twimg.com/profile_images/1173147742597799938/vXXF6CVP_normal.jpg" TargetMode="External"/><Relationship Id="rId5245" Type="http://schemas.openxmlformats.org/officeDocument/2006/relationships/hyperlink" Target="https://twitter.com/s23381620" TargetMode="External"/><Relationship Id="rId6710" Type="http://schemas.openxmlformats.org/officeDocument/2006/relationships/hyperlink" Target="https://twitter.com/metghlia" TargetMode="External"/><Relationship Id="rId4261" Type="http://schemas.openxmlformats.org/officeDocument/2006/relationships/hyperlink" Target="http://pbs.twimg.com/profile_images/1185426756079099904/kLdSOJ14_normal.jpg" TargetMode="External"/><Relationship Id="rId5312" Type="http://schemas.openxmlformats.org/officeDocument/2006/relationships/hyperlink" Target="https://twitter.com/gebnagamo3" TargetMode="External"/><Relationship Id="rId1508" Type="http://schemas.openxmlformats.org/officeDocument/2006/relationships/hyperlink" Target="https://pbs.twimg.com/profile_banners/1189187881086013440/1572359871" TargetMode="External"/><Relationship Id="rId1855" Type="http://schemas.openxmlformats.org/officeDocument/2006/relationships/hyperlink" Target="http://abs.twimg.com/images/themes/theme4/bg.gif" TargetMode="External"/><Relationship Id="rId2906" Type="http://schemas.openxmlformats.org/officeDocument/2006/relationships/hyperlink" Target="http://abs.twimg.com/images/themes/theme1/bg.png" TargetMode="External"/><Relationship Id="rId1922" Type="http://schemas.openxmlformats.org/officeDocument/2006/relationships/hyperlink" Target="http://abs.twimg.com/images/themes/theme1/bg.png" TargetMode="External"/><Relationship Id="rId6086" Type="http://schemas.openxmlformats.org/officeDocument/2006/relationships/hyperlink" Target="https://twitter.com/_iiliil" TargetMode="External"/><Relationship Id="rId2696" Type="http://schemas.openxmlformats.org/officeDocument/2006/relationships/hyperlink" Target="http://abs.twimg.com/images/themes/theme1/bg.png" TargetMode="External"/><Relationship Id="rId3747" Type="http://schemas.openxmlformats.org/officeDocument/2006/relationships/hyperlink" Target="http://pbs.twimg.com/profile_images/1196143357195640832/o3lv7dL0_normal.jpg" TargetMode="External"/><Relationship Id="rId6153" Type="http://schemas.openxmlformats.org/officeDocument/2006/relationships/hyperlink" Target="https://twitter.com/a_a_m_91" TargetMode="External"/><Relationship Id="rId668" Type="http://schemas.openxmlformats.org/officeDocument/2006/relationships/hyperlink" Target="https://pbs.twimg.com/profile_banners/1003367240736141314/1559632028" TargetMode="External"/><Relationship Id="rId1298" Type="http://schemas.openxmlformats.org/officeDocument/2006/relationships/hyperlink" Target="https://pbs.twimg.com/profile_banners/1098256972162482176/1576500573" TargetMode="External"/><Relationship Id="rId2349" Type="http://schemas.openxmlformats.org/officeDocument/2006/relationships/hyperlink" Target="http://abs.twimg.com/images/themes/theme18/bg.gif" TargetMode="External"/><Relationship Id="rId2763" Type="http://schemas.openxmlformats.org/officeDocument/2006/relationships/hyperlink" Target="http://abs.twimg.com/images/themes/theme1/bg.png" TargetMode="External"/><Relationship Id="rId3814" Type="http://schemas.openxmlformats.org/officeDocument/2006/relationships/hyperlink" Target="http://pbs.twimg.com/profile_images/1079870941885272064/YL1CKlUQ_normal.jpg" TargetMode="External"/><Relationship Id="rId6220" Type="http://schemas.openxmlformats.org/officeDocument/2006/relationships/hyperlink" Target="https://twitter.com/huda_al_thani" TargetMode="External"/><Relationship Id="rId735" Type="http://schemas.openxmlformats.org/officeDocument/2006/relationships/hyperlink" Target="https://pbs.twimg.com/profile_banners/877287428406493184/1573664132" TargetMode="External"/><Relationship Id="rId1365" Type="http://schemas.openxmlformats.org/officeDocument/2006/relationships/hyperlink" Target="https://pbs.twimg.com/profile_banners/2865739848/1535529575" TargetMode="External"/><Relationship Id="rId2416" Type="http://schemas.openxmlformats.org/officeDocument/2006/relationships/hyperlink" Target="http://abs.twimg.com/images/themes/theme1/bg.png" TargetMode="External"/><Relationship Id="rId1018" Type="http://schemas.openxmlformats.org/officeDocument/2006/relationships/hyperlink" Target="https://pbs.twimg.com/profile_banners/356046926/1578513831" TargetMode="External"/><Relationship Id="rId1432" Type="http://schemas.openxmlformats.org/officeDocument/2006/relationships/hyperlink" Target="https://pbs.twimg.com/profile_banners/1274412048/1460039361" TargetMode="External"/><Relationship Id="rId2830" Type="http://schemas.openxmlformats.org/officeDocument/2006/relationships/hyperlink" Target="http://abs.twimg.com/images/themes/theme1/bg.png" TargetMode="External"/><Relationship Id="rId4588" Type="http://schemas.openxmlformats.org/officeDocument/2006/relationships/hyperlink" Target="http://pbs.twimg.com/profile_images/477187514734612480/ZO8Vokht_normal.jpeg" TargetMode="External"/><Relationship Id="rId5639" Type="http://schemas.openxmlformats.org/officeDocument/2006/relationships/hyperlink" Target="https://twitter.com/oliaqtr" TargetMode="External"/><Relationship Id="rId5986" Type="http://schemas.openxmlformats.org/officeDocument/2006/relationships/hyperlink" Target="https://twitter.com/thejufairi" TargetMode="External"/><Relationship Id="rId71" Type="http://schemas.openxmlformats.org/officeDocument/2006/relationships/hyperlink" Target="https://t.co/BWj4WDs3Ct" TargetMode="External"/><Relationship Id="rId802" Type="http://schemas.openxmlformats.org/officeDocument/2006/relationships/hyperlink" Target="https://pbs.twimg.com/profile_banners/74522053/1579003194" TargetMode="External"/><Relationship Id="rId4655" Type="http://schemas.openxmlformats.org/officeDocument/2006/relationships/hyperlink" Target="http://pbs.twimg.com/profile_images/1139178472369266689/5Q2O_j24_normal.jpg" TargetMode="External"/><Relationship Id="rId5706" Type="http://schemas.openxmlformats.org/officeDocument/2006/relationships/hyperlink" Target="https://twitter.com/mfw888" TargetMode="External"/><Relationship Id="rId178" Type="http://schemas.openxmlformats.org/officeDocument/2006/relationships/hyperlink" Target="https://t.co/BYDypWIgrR" TargetMode="External"/><Relationship Id="rId3257" Type="http://schemas.openxmlformats.org/officeDocument/2006/relationships/hyperlink" Target="http://pbs.twimg.com/profile_images/1223573632196190208/4-7Uf5tO_normal.jpg" TargetMode="External"/><Relationship Id="rId3671" Type="http://schemas.openxmlformats.org/officeDocument/2006/relationships/hyperlink" Target="http://pbs.twimg.com/profile_images/518727692519084032/J1d9OgZM_normal.jpeg" TargetMode="External"/><Relationship Id="rId4308" Type="http://schemas.openxmlformats.org/officeDocument/2006/relationships/hyperlink" Target="http://pbs.twimg.com/profile_images/1186084874031128576/bFYukzTD_normal.jpg" TargetMode="External"/><Relationship Id="rId4722" Type="http://schemas.openxmlformats.org/officeDocument/2006/relationships/hyperlink" Target="http://pbs.twimg.com/profile_images/1223261085962330112/mmZ9lPI2_normal.jpg" TargetMode="External"/><Relationship Id="rId592" Type="http://schemas.openxmlformats.org/officeDocument/2006/relationships/hyperlink" Target="https://pbs.twimg.com/profile_banners/1205428154350874624/1576234104" TargetMode="External"/><Relationship Id="rId2273" Type="http://schemas.openxmlformats.org/officeDocument/2006/relationships/hyperlink" Target="http://abs.twimg.com/images/themes/theme10/bg.gif" TargetMode="External"/><Relationship Id="rId3324" Type="http://schemas.openxmlformats.org/officeDocument/2006/relationships/hyperlink" Target="http://pbs.twimg.com/profile_images/1220993033400922113/X9vgSP-n_normal.jpg" TargetMode="External"/><Relationship Id="rId245" Type="http://schemas.openxmlformats.org/officeDocument/2006/relationships/hyperlink" Target="https://t.co/texMNGABsW" TargetMode="External"/><Relationship Id="rId2340" Type="http://schemas.openxmlformats.org/officeDocument/2006/relationships/hyperlink" Target="http://abs.twimg.com/images/themes/theme1/bg.png" TargetMode="External"/><Relationship Id="rId5496" Type="http://schemas.openxmlformats.org/officeDocument/2006/relationships/hyperlink" Target="https://twitter.com/ifoska" TargetMode="External"/><Relationship Id="rId6547" Type="http://schemas.openxmlformats.org/officeDocument/2006/relationships/hyperlink" Target="https://twitter.com/jmaltamimi" TargetMode="External"/><Relationship Id="rId312" Type="http://schemas.openxmlformats.org/officeDocument/2006/relationships/hyperlink" Target="https://pbs.twimg.com/profile_banners/579705285/1567544878" TargetMode="External"/><Relationship Id="rId4098" Type="http://schemas.openxmlformats.org/officeDocument/2006/relationships/hyperlink" Target="http://pbs.twimg.com/profile_images/1164673561585442823/BTRg6Bkx_normal.jpg" TargetMode="External"/><Relationship Id="rId5149" Type="http://schemas.openxmlformats.org/officeDocument/2006/relationships/hyperlink" Target="https://twitter.com/_meem_m" TargetMode="External"/><Relationship Id="rId5563" Type="http://schemas.openxmlformats.org/officeDocument/2006/relationships/hyperlink" Target="https://twitter.com/alhilal8080" TargetMode="External"/><Relationship Id="rId4165" Type="http://schemas.openxmlformats.org/officeDocument/2006/relationships/hyperlink" Target="http://pbs.twimg.com/profile_images/1222269978944196609/sOaZUret_normal.jpg" TargetMode="External"/><Relationship Id="rId5216" Type="http://schemas.openxmlformats.org/officeDocument/2006/relationships/hyperlink" Target="https://twitter.com/rybalqtr" TargetMode="External"/><Relationship Id="rId6614" Type="http://schemas.openxmlformats.org/officeDocument/2006/relationships/hyperlink" Target="https://twitter.com/emanak__" TargetMode="External"/><Relationship Id="rId1759" Type="http://schemas.openxmlformats.org/officeDocument/2006/relationships/hyperlink" Target="https://pbs.twimg.com/profile_banners/630022297/1385901914" TargetMode="External"/><Relationship Id="rId3181" Type="http://schemas.openxmlformats.org/officeDocument/2006/relationships/hyperlink" Target="http://pbs.twimg.com/profile_images/938148025985269760/7zD5KqSK_normal.jpg" TargetMode="External"/><Relationship Id="rId5630" Type="http://schemas.openxmlformats.org/officeDocument/2006/relationships/hyperlink" Target="https://twitter.com/albinali83" TargetMode="External"/><Relationship Id="rId1826" Type="http://schemas.openxmlformats.org/officeDocument/2006/relationships/hyperlink" Target="https://pbs.twimg.com/profile_banners/717908572869365765/1512649521" TargetMode="External"/><Relationship Id="rId4232" Type="http://schemas.openxmlformats.org/officeDocument/2006/relationships/hyperlink" Target="http://pbs.twimg.com/profile_images/1223454341258006528/DQoeXy1M_normal.jpg" TargetMode="External"/><Relationship Id="rId3998" Type="http://schemas.openxmlformats.org/officeDocument/2006/relationships/hyperlink" Target="http://pbs.twimg.com/profile_images/1219998874401636352/hOkKaQG8_normal.jpg" TargetMode="External"/><Relationship Id="rId6057" Type="http://schemas.openxmlformats.org/officeDocument/2006/relationships/hyperlink" Target="https://twitter.com/khalijona1" TargetMode="External"/><Relationship Id="rId6471" Type="http://schemas.openxmlformats.org/officeDocument/2006/relationships/hyperlink" Target="https://twitter.com/umtalal_" TargetMode="External"/><Relationship Id="rId986" Type="http://schemas.openxmlformats.org/officeDocument/2006/relationships/hyperlink" Target="https://pbs.twimg.com/profile_banners/1059675312114544640/1553426721" TargetMode="External"/><Relationship Id="rId2667" Type="http://schemas.openxmlformats.org/officeDocument/2006/relationships/hyperlink" Target="http://abs.twimg.com/images/themes/theme1/bg.png" TargetMode="External"/><Relationship Id="rId3718" Type="http://schemas.openxmlformats.org/officeDocument/2006/relationships/hyperlink" Target="http://pbs.twimg.com/profile_images/1150831755575857159/nMjcTbp1_normal.jpg" TargetMode="External"/><Relationship Id="rId5073" Type="http://schemas.openxmlformats.org/officeDocument/2006/relationships/hyperlink" Target="https://twitter.com/r_roro93" TargetMode="External"/><Relationship Id="rId6124" Type="http://schemas.openxmlformats.org/officeDocument/2006/relationships/hyperlink" Target="https://twitter.com/thepacmannn" TargetMode="External"/><Relationship Id="rId639" Type="http://schemas.openxmlformats.org/officeDocument/2006/relationships/hyperlink" Target="https://pbs.twimg.com/profile_banners/876831855831658496/1497905757" TargetMode="External"/><Relationship Id="rId1269" Type="http://schemas.openxmlformats.org/officeDocument/2006/relationships/hyperlink" Target="https://pbs.twimg.com/profile_banners/476037894/1561380475" TargetMode="External"/><Relationship Id="rId5140" Type="http://schemas.openxmlformats.org/officeDocument/2006/relationships/hyperlink" Target="https://twitter.com/active06957770" TargetMode="External"/><Relationship Id="rId1683" Type="http://schemas.openxmlformats.org/officeDocument/2006/relationships/hyperlink" Target="https://pbs.twimg.com/profile_banners/2927091702/1579107982" TargetMode="External"/><Relationship Id="rId2734" Type="http://schemas.openxmlformats.org/officeDocument/2006/relationships/hyperlink" Target="http://abs.twimg.com/images/themes/theme7/bg.gif" TargetMode="External"/><Relationship Id="rId706" Type="http://schemas.openxmlformats.org/officeDocument/2006/relationships/hyperlink" Target="https://pbs.twimg.com/profile_banners/3099917911/1470077813" TargetMode="External"/><Relationship Id="rId1336" Type="http://schemas.openxmlformats.org/officeDocument/2006/relationships/hyperlink" Target="https://pbs.twimg.com/profile_banners/808719907/1526393086" TargetMode="External"/><Relationship Id="rId1750" Type="http://schemas.openxmlformats.org/officeDocument/2006/relationships/hyperlink" Target="https://pbs.twimg.com/profile_banners/720665605054009344/1575702321" TargetMode="External"/><Relationship Id="rId2801" Type="http://schemas.openxmlformats.org/officeDocument/2006/relationships/hyperlink" Target="http://abs.twimg.com/images/themes/theme1/bg.png" TargetMode="External"/><Relationship Id="rId5957" Type="http://schemas.openxmlformats.org/officeDocument/2006/relationships/hyperlink" Target="https://twitter.com/__format" TargetMode="External"/><Relationship Id="rId42" Type="http://schemas.openxmlformats.org/officeDocument/2006/relationships/hyperlink" Target="https://t.co/ShkF69XygU" TargetMode="External"/><Relationship Id="rId1403" Type="http://schemas.openxmlformats.org/officeDocument/2006/relationships/hyperlink" Target="https://pbs.twimg.com/profile_banners/305771614/1542062649" TargetMode="External"/><Relationship Id="rId4559" Type="http://schemas.openxmlformats.org/officeDocument/2006/relationships/hyperlink" Target="http://pbs.twimg.com/profile_images/1027502512117559297/gIaSOvnJ_normal.jpg" TargetMode="External"/><Relationship Id="rId4973" Type="http://schemas.openxmlformats.org/officeDocument/2006/relationships/hyperlink" Target="https://twitter.com/boali28718575" TargetMode="External"/><Relationship Id="rId3575" Type="http://schemas.openxmlformats.org/officeDocument/2006/relationships/hyperlink" Target="http://abs.twimg.com/sticky/default_profile_images/default_profile_normal.png" TargetMode="External"/><Relationship Id="rId4626" Type="http://schemas.openxmlformats.org/officeDocument/2006/relationships/hyperlink" Target="http://pbs.twimg.com/profile_images/990917865644716032/-JVYEBp1_normal.jpg" TargetMode="External"/><Relationship Id="rId496" Type="http://schemas.openxmlformats.org/officeDocument/2006/relationships/hyperlink" Target="https://pbs.twimg.com/profile_banners/128851793/1543768466" TargetMode="External"/><Relationship Id="rId2177" Type="http://schemas.openxmlformats.org/officeDocument/2006/relationships/hyperlink" Target="http://abs.twimg.com/images/themes/theme8/bg.gif" TargetMode="External"/><Relationship Id="rId2591" Type="http://schemas.openxmlformats.org/officeDocument/2006/relationships/hyperlink" Target="http://abs.twimg.com/images/themes/theme9/bg.gif" TargetMode="External"/><Relationship Id="rId3228" Type="http://schemas.openxmlformats.org/officeDocument/2006/relationships/hyperlink" Target="http://pbs.twimg.com/profile_images/1211383977145257986/LXNRPwCt_normal.jpg" TargetMode="External"/><Relationship Id="rId3642" Type="http://schemas.openxmlformats.org/officeDocument/2006/relationships/hyperlink" Target="http://pbs.twimg.com/profile_images/1223674536710868993/9ygJF3YF_normal.jpg" TargetMode="External"/><Relationship Id="rId6798" Type="http://schemas.openxmlformats.org/officeDocument/2006/relationships/hyperlink" Target="https://twitter.com/fatima__m00" TargetMode="External"/><Relationship Id="rId149" Type="http://schemas.openxmlformats.org/officeDocument/2006/relationships/hyperlink" Target="https://t.co/Jw4JslN05o" TargetMode="External"/><Relationship Id="rId563" Type="http://schemas.openxmlformats.org/officeDocument/2006/relationships/hyperlink" Target="https://pbs.twimg.com/profile_banners/549466943/1348175414" TargetMode="External"/><Relationship Id="rId1193" Type="http://schemas.openxmlformats.org/officeDocument/2006/relationships/hyperlink" Target="https://pbs.twimg.com/profile_banners/2451651679/1580555712" TargetMode="External"/><Relationship Id="rId2244" Type="http://schemas.openxmlformats.org/officeDocument/2006/relationships/hyperlink" Target="http://abs.twimg.com/images/themes/theme1/bg.png" TargetMode="External"/><Relationship Id="rId216" Type="http://schemas.openxmlformats.org/officeDocument/2006/relationships/hyperlink" Target="https://t.co/k9dOTuGIk1" TargetMode="External"/><Relationship Id="rId1260" Type="http://schemas.openxmlformats.org/officeDocument/2006/relationships/hyperlink" Target="https://pbs.twimg.com/profile_banners/365721319/1355942120" TargetMode="External"/><Relationship Id="rId6865" Type="http://schemas.openxmlformats.org/officeDocument/2006/relationships/hyperlink" Target="https://twitter.com/umfahad_78" TargetMode="External"/><Relationship Id="rId630" Type="http://schemas.openxmlformats.org/officeDocument/2006/relationships/hyperlink" Target="https://pbs.twimg.com/profile_banners/912657464/1568365778" TargetMode="External"/><Relationship Id="rId2311" Type="http://schemas.openxmlformats.org/officeDocument/2006/relationships/hyperlink" Target="http://abs.twimg.com/images/themes/theme14/bg.gif" TargetMode="External"/><Relationship Id="rId4069" Type="http://schemas.openxmlformats.org/officeDocument/2006/relationships/hyperlink" Target="http://pbs.twimg.com/profile_images/1203704098601807874/1liBjoLt_normal.jpg" TargetMode="External"/><Relationship Id="rId5467" Type="http://schemas.openxmlformats.org/officeDocument/2006/relationships/hyperlink" Target="https://twitter.com/ahmhsr" TargetMode="External"/><Relationship Id="rId5881" Type="http://schemas.openxmlformats.org/officeDocument/2006/relationships/hyperlink" Target="https://twitter.com/rdzhtl6uazyumlp" TargetMode="External"/><Relationship Id="rId6518" Type="http://schemas.openxmlformats.org/officeDocument/2006/relationships/hyperlink" Target="https://twitter.com/sh4ikh44" TargetMode="External"/><Relationship Id="rId4483" Type="http://schemas.openxmlformats.org/officeDocument/2006/relationships/hyperlink" Target="http://pbs.twimg.com/profile_images/1217945284413620227/j-sA6QL2_normal.jpg" TargetMode="External"/><Relationship Id="rId5534" Type="http://schemas.openxmlformats.org/officeDocument/2006/relationships/hyperlink" Target="https://twitter.com/m__0209" TargetMode="External"/><Relationship Id="rId3085" Type="http://schemas.openxmlformats.org/officeDocument/2006/relationships/hyperlink" Target="http://pbs.twimg.com/profile_images/1198832096904667136/g-2FJOPI_normal.jpg" TargetMode="External"/><Relationship Id="rId4136" Type="http://schemas.openxmlformats.org/officeDocument/2006/relationships/hyperlink" Target="http://pbs.twimg.com/profile_images/1163170785583927299/LJrVrq9D_normal.jpg" TargetMode="External"/><Relationship Id="rId4550" Type="http://schemas.openxmlformats.org/officeDocument/2006/relationships/hyperlink" Target="http://pbs.twimg.com/profile_images/1189433069419335680/4JntERWu_normal.jpg" TargetMode="External"/><Relationship Id="rId5601" Type="http://schemas.openxmlformats.org/officeDocument/2006/relationships/hyperlink" Target="https://twitter.com/hendalali" TargetMode="External"/><Relationship Id="rId3152" Type="http://schemas.openxmlformats.org/officeDocument/2006/relationships/hyperlink" Target="http://pbs.twimg.com/profile_images/1194725959989178369/etU-4fvw_normal.jpg" TargetMode="External"/><Relationship Id="rId4203" Type="http://schemas.openxmlformats.org/officeDocument/2006/relationships/hyperlink" Target="http://pbs.twimg.com/profile_images/1153670655029776384/81kOkUrs_normal.jpg" TargetMode="External"/><Relationship Id="rId6375" Type="http://schemas.openxmlformats.org/officeDocument/2006/relationships/hyperlink" Target="https://twitter.com/adel_gksa" TargetMode="External"/><Relationship Id="rId140" Type="http://schemas.openxmlformats.org/officeDocument/2006/relationships/hyperlink" Target="https://t.co/ZdWFYASyTg" TargetMode="External"/><Relationship Id="rId3969" Type="http://schemas.openxmlformats.org/officeDocument/2006/relationships/hyperlink" Target="http://pbs.twimg.com/profile_images/1217082663468748801/I9s6pDLo_normal.jpg" TargetMode="External"/><Relationship Id="rId5391" Type="http://schemas.openxmlformats.org/officeDocument/2006/relationships/hyperlink" Target="https://twitter.com/abmalsubaey" TargetMode="External"/><Relationship Id="rId6028" Type="http://schemas.openxmlformats.org/officeDocument/2006/relationships/hyperlink" Target="https://twitter.com/teamb_alhalab" TargetMode="External"/><Relationship Id="rId6" Type="http://schemas.openxmlformats.org/officeDocument/2006/relationships/hyperlink" Target="&#8207;https:/t.co/F2NVXDjPfb" TargetMode="External"/><Relationship Id="rId2985" Type="http://schemas.openxmlformats.org/officeDocument/2006/relationships/hyperlink" Target="http://pbs.twimg.com/profile_images/1162779361512185858/x8AyzqR4_normal.jpg" TargetMode="External"/><Relationship Id="rId5044" Type="http://schemas.openxmlformats.org/officeDocument/2006/relationships/hyperlink" Target="https://twitter.com/mm__ss55" TargetMode="External"/><Relationship Id="rId6442" Type="http://schemas.openxmlformats.org/officeDocument/2006/relationships/hyperlink" Target="https://twitter.com/hinqnzsgb2uux5w" TargetMode="External"/><Relationship Id="rId957" Type="http://schemas.openxmlformats.org/officeDocument/2006/relationships/hyperlink" Target="https://pbs.twimg.com/profile_banners/324154107/1576498480" TargetMode="External"/><Relationship Id="rId1587" Type="http://schemas.openxmlformats.org/officeDocument/2006/relationships/hyperlink" Target="https://pbs.twimg.com/profile_banners/704796117527965696/1531435951" TargetMode="External"/><Relationship Id="rId2638" Type="http://schemas.openxmlformats.org/officeDocument/2006/relationships/hyperlink" Target="http://abs.twimg.com/images/themes/theme1/bg.png" TargetMode="External"/><Relationship Id="rId1654" Type="http://schemas.openxmlformats.org/officeDocument/2006/relationships/hyperlink" Target="https://pbs.twimg.com/profile_banners/366665608/1545186422" TargetMode="External"/><Relationship Id="rId2705" Type="http://schemas.openxmlformats.org/officeDocument/2006/relationships/hyperlink" Target="http://abs.twimg.com/images/themes/theme1/bg.png" TargetMode="External"/><Relationship Id="rId4060" Type="http://schemas.openxmlformats.org/officeDocument/2006/relationships/hyperlink" Target="http://pbs.twimg.com/profile_images/1223544787527225344/Q8YJPcEV_normal.jpg" TargetMode="External"/><Relationship Id="rId5111" Type="http://schemas.openxmlformats.org/officeDocument/2006/relationships/hyperlink" Target="https://twitter.com/aldanabnta" TargetMode="External"/><Relationship Id="rId1307" Type="http://schemas.openxmlformats.org/officeDocument/2006/relationships/hyperlink" Target="https://pbs.twimg.com/profile_banners/19614662/1560764468" TargetMode="External"/><Relationship Id="rId1721" Type="http://schemas.openxmlformats.org/officeDocument/2006/relationships/hyperlink" Target="https://pbs.twimg.com/profile_banners/1616180305/1407008802" TargetMode="External"/><Relationship Id="rId4877" Type="http://schemas.openxmlformats.org/officeDocument/2006/relationships/hyperlink" Target="http://pbs.twimg.com/profile_images/1197477602069565441/5oKih7Ne_normal.jpg" TargetMode="External"/><Relationship Id="rId5928" Type="http://schemas.openxmlformats.org/officeDocument/2006/relationships/hyperlink" Target="https://twitter.com/abdu440" TargetMode="External"/><Relationship Id="rId13" Type="http://schemas.openxmlformats.org/officeDocument/2006/relationships/hyperlink" Target="https://t.co/NwMgj9EY02" TargetMode="External"/><Relationship Id="rId3479" Type="http://schemas.openxmlformats.org/officeDocument/2006/relationships/hyperlink" Target="http://pbs.twimg.com/profile_images/872584092155498496/uaw2rJNp_normal.jpg" TargetMode="External"/><Relationship Id="rId2495" Type="http://schemas.openxmlformats.org/officeDocument/2006/relationships/hyperlink" Target="http://abs.twimg.com/images/themes/theme14/bg.gif" TargetMode="External"/><Relationship Id="rId3893" Type="http://schemas.openxmlformats.org/officeDocument/2006/relationships/hyperlink" Target="http://pbs.twimg.com/profile_images/1217928810064154624/pdrfHpEC_normal.jpg" TargetMode="External"/><Relationship Id="rId4944" Type="http://schemas.openxmlformats.org/officeDocument/2006/relationships/hyperlink" Target="https://twitter.com/qtr_vip_rt" TargetMode="External"/><Relationship Id="rId467" Type="http://schemas.openxmlformats.org/officeDocument/2006/relationships/hyperlink" Target="https://pbs.twimg.com/profile_banners/2715180621/1405564001" TargetMode="External"/><Relationship Id="rId1097" Type="http://schemas.openxmlformats.org/officeDocument/2006/relationships/hyperlink" Target="https://pbs.twimg.com/profile_banners/512063980/1527515302" TargetMode="External"/><Relationship Id="rId2148" Type="http://schemas.openxmlformats.org/officeDocument/2006/relationships/hyperlink" Target="http://abs.twimg.com/images/themes/theme1/bg.png" TargetMode="External"/><Relationship Id="rId3546" Type="http://schemas.openxmlformats.org/officeDocument/2006/relationships/hyperlink" Target="http://pbs.twimg.com/profile_images/1081932715832823808/pFFXe4e6_normal.jpg" TargetMode="External"/><Relationship Id="rId3960" Type="http://schemas.openxmlformats.org/officeDocument/2006/relationships/hyperlink" Target="http://pbs.twimg.com/profile_images/1182964231462932480/zmuVhA-D_normal.jpg" TargetMode="External"/><Relationship Id="rId881" Type="http://schemas.openxmlformats.org/officeDocument/2006/relationships/hyperlink" Target="https://pbs.twimg.com/profile_banners/275442391/1576510101" TargetMode="External"/><Relationship Id="rId2562" Type="http://schemas.openxmlformats.org/officeDocument/2006/relationships/hyperlink" Target="http://abs.twimg.com/images/themes/theme12/bg.gif" TargetMode="External"/><Relationship Id="rId3613" Type="http://schemas.openxmlformats.org/officeDocument/2006/relationships/hyperlink" Target="http://pbs.twimg.com/profile_images/378800000465580679/f7966fac39c340bfb551dc03e0900595_normal.jpeg" TargetMode="External"/><Relationship Id="rId6769" Type="http://schemas.openxmlformats.org/officeDocument/2006/relationships/hyperlink" Target="https://twitter.com/aazizaljanahi" TargetMode="External"/><Relationship Id="rId534" Type="http://schemas.openxmlformats.org/officeDocument/2006/relationships/hyperlink" Target="https://pbs.twimg.com/profile_banners/1284151344/1577487681" TargetMode="External"/><Relationship Id="rId1164" Type="http://schemas.openxmlformats.org/officeDocument/2006/relationships/hyperlink" Target="https://pbs.twimg.com/profile_banners/420109661/1482823139" TargetMode="External"/><Relationship Id="rId2215" Type="http://schemas.openxmlformats.org/officeDocument/2006/relationships/hyperlink" Target="http://abs.twimg.com/images/themes/theme1/bg.png" TargetMode="External"/><Relationship Id="rId5785" Type="http://schemas.openxmlformats.org/officeDocument/2006/relationships/hyperlink" Target="https://twitter.com/27bh_" TargetMode="External"/><Relationship Id="rId6836" Type="http://schemas.openxmlformats.org/officeDocument/2006/relationships/hyperlink" Target="https://twitter.com/_n72__" TargetMode="External"/><Relationship Id="rId601" Type="http://schemas.openxmlformats.org/officeDocument/2006/relationships/hyperlink" Target="https://pbs.twimg.com/profile_banners/551265920/1567543404" TargetMode="External"/><Relationship Id="rId1231" Type="http://schemas.openxmlformats.org/officeDocument/2006/relationships/hyperlink" Target="https://pbs.twimg.com/profile_banners/523707378/1536870989" TargetMode="External"/><Relationship Id="rId4387" Type="http://schemas.openxmlformats.org/officeDocument/2006/relationships/hyperlink" Target="http://pbs.twimg.com/profile_images/679176533710360576/xD8LA_Ry_normal.jpg" TargetMode="External"/><Relationship Id="rId5438" Type="http://schemas.openxmlformats.org/officeDocument/2006/relationships/hyperlink" Target="https://twitter.com/yoyy83" TargetMode="External"/><Relationship Id="rId5852" Type="http://schemas.openxmlformats.org/officeDocument/2006/relationships/hyperlink" Target="https://twitter.com/a_azizalkhater" TargetMode="External"/><Relationship Id="rId4454" Type="http://schemas.openxmlformats.org/officeDocument/2006/relationships/hyperlink" Target="http://pbs.twimg.com/profile_images/1208813140705730560/Hhw-tOqI_normal.jpg" TargetMode="External"/><Relationship Id="rId5505" Type="http://schemas.openxmlformats.org/officeDocument/2006/relationships/hyperlink" Target="https://twitter.com/saood_qtr" TargetMode="External"/><Relationship Id="rId3056" Type="http://schemas.openxmlformats.org/officeDocument/2006/relationships/hyperlink" Target="http://pbs.twimg.com/profile_images/1070412314019540995/0t0s8idf_normal.jpg" TargetMode="External"/><Relationship Id="rId3470" Type="http://schemas.openxmlformats.org/officeDocument/2006/relationships/hyperlink" Target="http://pbs.twimg.com/profile_images/1187205011807313921/iBDSX_l6_normal.jpg" TargetMode="External"/><Relationship Id="rId4107" Type="http://schemas.openxmlformats.org/officeDocument/2006/relationships/hyperlink" Target="http://pbs.twimg.com/profile_images/1202016979906912262/Sk5HOkc0_normal.jpg" TargetMode="External"/><Relationship Id="rId391" Type="http://schemas.openxmlformats.org/officeDocument/2006/relationships/hyperlink" Target="https://pbs.twimg.com/profile_banners/1367925254/1508250955" TargetMode="External"/><Relationship Id="rId2072" Type="http://schemas.openxmlformats.org/officeDocument/2006/relationships/hyperlink" Target="http://abs.twimg.com/images/themes/theme1/bg.png" TargetMode="External"/><Relationship Id="rId3123" Type="http://schemas.openxmlformats.org/officeDocument/2006/relationships/hyperlink" Target="http://pbs.twimg.com/profile_images/1176095936357027841/OYVAFgak_normal.jpg" TargetMode="External"/><Relationship Id="rId4521" Type="http://schemas.openxmlformats.org/officeDocument/2006/relationships/hyperlink" Target="http://pbs.twimg.com/profile_images/888502886610608129/R3FHtx8o_normal.jpg" TargetMode="External"/><Relationship Id="rId6279" Type="http://schemas.openxmlformats.org/officeDocument/2006/relationships/hyperlink" Target="https://twitter.com/dracolla" TargetMode="External"/><Relationship Id="rId6693" Type="http://schemas.openxmlformats.org/officeDocument/2006/relationships/hyperlink" Target="https://twitter.com/hudaalansari6" TargetMode="External"/><Relationship Id="rId2889" Type="http://schemas.openxmlformats.org/officeDocument/2006/relationships/hyperlink" Target="http://abs.twimg.com/images/themes/theme1/bg.png" TargetMode="External"/><Relationship Id="rId5295" Type="http://schemas.openxmlformats.org/officeDocument/2006/relationships/hyperlink" Target="https://twitter.com/mulmul1980" TargetMode="External"/><Relationship Id="rId6346" Type="http://schemas.openxmlformats.org/officeDocument/2006/relationships/hyperlink" Target="https://twitter.com/dhaleez1" TargetMode="External"/><Relationship Id="rId6760" Type="http://schemas.openxmlformats.org/officeDocument/2006/relationships/hyperlink" Target="https://twitter.com/urbabyunicorn" TargetMode="External"/><Relationship Id="rId111" Type="http://schemas.openxmlformats.org/officeDocument/2006/relationships/hyperlink" Target="https://t.co/LuUXc1ygzJ" TargetMode="External"/><Relationship Id="rId2956" Type="http://schemas.openxmlformats.org/officeDocument/2006/relationships/hyperlink" Target="http://abs.twimg.com/images/themes/theme1/bg.png" TargetMode="External"/><Relationship Id="rId5362" Type="http://schemas.openxmlformats.org/officeDocument/2006/relationships/hyperlink" Target="https://twitter.com/danyastasy" TargetMode="External"/><Relationship Id="rId6413" Type="http://schemas.openxmlformats.org/officeDocument/2006/relationships/hyperlink" Target="https://twitter.com/aky450" TargetMode="External"/><Relationship Id="rId928" Type="http://schemas.openxmlformats.org/officeDocument/2006/relationships/hyperlink" Target="https://pbs.twimg.com/profile_banners/1052547390207488000/1580424233" TargetMode="External"/><Relationship Id="rId1558" Type="http://schemas.openxmlformats.org/officeDocument/2006/relationships/hyperlink" Target="https://pbs.twimg.com/profile_banners/567647091/1497182594" TargetMode="External"/><Relationship Id="rId2609" Type="http://schemas.openxmlformats.org/officeDocument/2006/relationships/hyperlink" Target="http://abs.twimg.com/images/themes/theme1/bg.png" TargetMode="External"/><Relationship Id="rId5015" Type="http://schemas.openxmlformats.org/officeDocument/2006/relationships/hyperlink" Target="https://twitter.com/meshaal24" TargetMode="External"/><Relationship Id="rId1972" Type="http://schemas.openxmlformats.org/officeDocument/2006/relationships/hyperlink" Target="http://abs.twimg.com/images/themes/theme7/bg.gif" TargetMode="External"/><Relationship Id="rId4031" Type="http://schemas.openxmlformats.org/officeDocument/2006/relationships/hyperlink" Target="http://pbs.twimg.com/profile_images/1190344444169662466/3OWXvLM1_normal.jpg" TargetMode="External"/><Relationship Id="rId1625" Type="http://schemas.openxmlformats.org/officeDocument/2006/relationships/hyperlink" Target="https://pbs.twimg.com/profile_banners/357453538/1518065452" TargetMode="External"/><Relationship Id="rId3797" Type="http://schemas.openxmlformats.org/officeDocument/2006/relationships/hyperlink" Target="http://pbs.twimg.com/profile_images/1169118554798678017/--DX_Jce_normal.jpg" TargetMode="External"/><Relationship Id="rId4848" Type="http://schemas.openxmlformats.org/officeDocument/2006/relationships/hyperlink" Target="http://pbs.twimg.com/profile_images/1092444665981341696/4057QdSs_normal.jpg" TargetMode="External"/><Relationship Id="rId2399" Type="http://schemas.openxmlformats.org/officeDocument/2006/relationships/hyperlink" Target="http://abs.twimg.com/images/themes/theme1/bg.png" TargetMode="External"/><Relationship Id="rId3864" Type="http://schemas.openxmlformats.org/officeDocument/2006/relationships/hyperlink" Target="http://pbs.twimg.com/profile_images/1206551048778850305/UukUIoA0_normal.jpg" TargetMode="External"/><Relationship Id="rId4915" Type="http://schemas.openxmlformats.org/officeDocument/2006/relationships/hyperlink" Target="http://pbs.twimg.com/profile_images/1143069433889468416/NFz_uw0L_normal.jpg" TargetMode="External"/><Relationship Id="rId6270" Type="http://schemas.openxmlformats.org/officeDocument/2006/relationships/hyperlink" Target="https://twitter.com/muhammad09009" TargetMode="External"/><Relationship Id="rId785" Type="http://schemas.openxmlformats.org/officeDocument/2006/relationships/hyperlink" Target="https://pbs.twimg.com/profile_banners/343322979/1473165772" TargetMode="External"/><Relationship Id="rId2466" Type="http://schemas.openxmlformats.org/officeDocument/2006/relationships/hyperlink" Target="http://abs.twimg.com/images/themes/theme1/bg.png" TargetMode="External"/><Relationship Id="rId2880" Type="http://schemas.openxmlformats.org/officeDocument/2006/relationships/hyperlink" Target="http://abs.twimg.com/images/themes/theme1/bg.png" TargetMode="External"/><Relationship Id="rId3517" Type="http://schemas.openxmlformats.org/officeDocument/2006/relationships/hyperlink" Target="http://pbs.twimg.com/profile_images/872535125296328707/C1kqYUKm_normal.jpg" TargetMode="External"/><Relationship Id="rId3931" Type="http://schemas.openxmlformats.org/officeDocument/2006/relationships/hyperlink" Target="http://pbs.twimg.com/profile_images/1219233836434894848/v2GLy-HH_normal.jpg" TargetMode="External"/><Relationship Id="rId438" Type="http://schemas.openxmlformats.org/officeDocument/2006/relationships/hyperlink" Target="https://pbs.twimg.com/profile_banners/1636422163/1554747836" TargetMode="External"/><Relationship Id="rId852" Type="http://schemas.openxmlformats.org/officeDocument/2006/relationships/hyperlink" Target="https://pbs.twimg.com/profile_banners/802470381873467392/1572100070" TargetMode="External"/><Relationship Id="rId1068" Type="http://schemas.openxmlformats.org/officeDocument/2006/relationships/hyperlink" Target="https://pbs.twimg.com/profile_banners/1064238893585915905/1578841647" TargetMode="External"/><Relationship Id="rId1482" Type="http://schemas.openxmlformats.org/officeDocument/2006/relationships/hyperlink" Target="https://pbs.twimg.com/profile_banners/728153941/1381188447" TargetMode="External"/><Relationship Id="rId2119" Type="http://schemas.openxmlformats.org/officeDocument/2006/relationships/hyperlink" Target="http://abs.twimg.com/images/themes/theme1/bg.png" TargetMode="External"/><Relationship Id="rId2533" Type="http://schemas.openxmlformats.org/officeDocument/2006/relationships/hyperlink" Target="http://abs.twimg.com/images/themes/theme1/bg.png" TargetMode="External"/><Relationship Id="rId5689" Type="http://schemas.openxmlformats.org/officeDocument/2006/relationships/hyperlink" Target="https://twitter.com/aastrrae" TargetMode="External"/><Relationship Id="rId505" Type="http://schemas.openxmlformats.org/officeDocument/2006/relationships/hyperlink" Target="https://pbs.twimg.com/profile_banners/1222704094416199680/1580497238" TargetMode="External"/><Relationship Id="rId1135" Type="http://schemas.openxmlformats.org/officeDocument/2006/relationships/hyperlink" Target="https://pbs.twimg.com/profile_banners/56759454/1567597854" TargetMode="External"/><Relationship Id="rId1202" Type="http://schemas.openxmlformats.org/officeDocument/2006/relationships/hyperlink" Target="https://pbs.twimg.com/profile_banners/2467674180/1570559692" TargetMode="External"/><Relationship Id="rId2600" Type="http://schemas.openxmlformats.org/officeDocument/2006/relationships/hyperlink" Target="http://abs.twimg.com/images/themes/theme14/bg.gif" TargetMode="External"/><Relationship Id="rId4358" Type="http://schemas.openxmlformats.org/officeDocument/2006/relationships/hyperlink" Target="http://pbs.twimg.com/profile_images/1214140535910191105/0iyMS47n_normal.jpg" TargetMode="External"/><Relationship Id="rId5409" Type="http://schemas.openxmlformats.org/officeDocument/2006/relationships/hyperlink" Target="https://twitter.com/abdrrrhman1999" TargetMode="External"/><Relationship Id="rId5756" Type="http://schemas.openxmlformats.org/officeDocument/2006/relationships/hyperlink" Target="https://twitter.com/lawyerkhalifa88" TargetMode="External"/><Relationship Id="rId6807" Type="http://schemas.openxmlformats.org/officeDocument/2006/relationships/hyperlink" Target="https://twitter.com/_bo_sultan" TargetMode="External"/><Relationship Id="rId4772" Type="http://schemas.openxmlformats.org/officeDocument/2006/relationships/hyperlink" Target="http://pbs.twimg.com/profile_images/1079110857303490562/L7Voi0M-_normal.jpg" TargetMode="External"/><Relationship Id="rId5823" Type="http://schemas.openxmlformats.org/officeDocument/2006/relationships/hyperlink" Target="https://twitter.com/hion451" TargetMode="External"/><Relationship Id="rId295" Type="http://schemas.openxmlformats.org/officeDocument/2006/relationships/hyperlink" Target="https://t.co/fhDi848OU4" TargetMode="External"/><Relationship Id="rId3374" Type="http://schemas.openxmlformats.org/officeDocument/2006/relationships/hyperlink" Target="http://pbs.twimg.com/profile_images/1220644273361772544/L3co8wwy_normal.jpg" TargetMode="External"/><Relationship Id="rId4425" Type="http://schemas.openxmlformats.org/officeDocument/2006/relationships/hyperlink" Target="http://pbs.twimg.com/profile_images/903473209034530818/yLZRU91U_normal.jpg" TargetMode="External"/><Relationship Id="rId2390" Type="http://schemas.openxmlformats.org/officeDocument/2006/relationships/hyperlink" Target="http://abs.twimg.com/images/themes/theme1/bg.png" TargetMode="External"/><Relationship Id="rId3027" Type="http://schemas.openxmlformats.org/officeDocument/2006/relationships/hyperlink" Target="http://pbs.twimg.com/profile_images/1134079402629840898/3ezkj5it_normal.jpg" TargetMode="External"/><Relationship Id="rId3441" Type="http://schemas.openxmlformats.org/officeDocument/2006/relationships/hyperlink" Target="http://pbs.twimg.com/profile_images/1221535953778544643/xSIqJQAq_normal.jpg" TargetMode="External"/><Relationship Id="rId6597" Type="http://schemas.openxmlformats.org/officeDocument/2006/relationships/hyperlink" Target="https://twitter.com/ahmedalkuwari" TargetMode="External"/><Relationship Id="rId362" Type="http://schemas.openxmlformats.org/officeDocument/2006/relationships/hyperlink" Target="https://pbs.twimg.com/profile_banners/3007604005/1568465989" TargetMode="External"/><Relationship Id="rId2043" Type="http://schemas.openxmlformats.org/officeDocument/2006/relationships/hyperlink" Target="http://abs.twimg.com/images/themes/theme17/bg.gif" TargetMode="External"/><Relationship Id="rId5199" Type="http://schemas.openxmlformats.org/officeDocument/2006/relationships/hyperlink" Target="https://twitter.com/oryx_qtr1" TargetMode="External"/><Relationship Id="rId6664" Type="http://schemas.openxmlformats.org/officeDocument/2006/relationships/hyperlink" Target="https://twitter.com/japerhm" TargetMode="External"/><Relationship Id="rId2110" Type="http://schemas.openxmlformats.org/officeDocument/2006/relationships/hyperlink" Target="http://abs.twimg.com/images/themes/theme1/bg.png" TargetMode="External"/><Relationship Id="rId5266" Type="http://schemas.openxmlformats.org/officeDocument/2006/relationships/hyperlink" Target="https://twitter.com/aaaalmaraghi" TargetMode="External"/><Relationship Id="rId5680" Type="http://schemas.openxmlformats.org/officeDocument/2006/relationships/hyperlink" Target="https://twitter.com/althani_mbs" TargetMode="External"/><Relationship Id="rId6317" Type="http://schemas.openxmlformats.org/officeDocument/2006/relationships/hyperlink" Target="https://twitter.com/abj_25" TargetMode="External"/><Relationship Id="rId4282" Type="http://schemas.openxmlformats.org/officeDocument/2006/relationships/hyperlink" Target="http://pbs.twimg.com/profile_images/1169204371768451074/GWPvDOCN_normal.jpg" TargetMode="External"/><Relationship Id="rId5333" Type="http://schemas.openxmlformats.org/officeDocument/2006/relationships/hyperlink" Target="https://twitter.com/omaer_nasser" TargetMode="External"/><Relationship Id="rId6731" Type="http://schemas.openxmlformats.org/officeDocument/2006/relationships/hyperlink" Target="https://twitter.com/mohmadalkhlf1" TargetMode="External"/><Relationship Id="rId1876" Type="http://schemas.openxmlformats.org/officeDocument/2006/relationships/hyperlink" Target="http://abs.twimg.com/images/themes/theme1/bg.png" TargetMode="External"/><Relationship Id="rId2927" Type="http://schemas.openxmlformats.org/officeDocument/2006/relationships/hyperlink" Target="http://abs.twimg.com/images/themes/theme1/bg.png" TargetMode="External"/><Relationship Id="rId1529" Type="http://schemas.openxmlformats.org/officeDocument/2006/relationships/hyperlink" Target="https://pbs.twimg.com/profile_banners/427632364/1580515760" TargetMode="External"/><Relationship Id="rId1943" Type="http://schemas.openxmlformats.org/officeDocument/2006/relationships/hyperlink" Target="http://abs.twimg.com/images/themes/theme1/bg.png" TargetMode="External"/><Relationship Id="rId5400" Type="http://schemas.openxmlformats.org/officeDocument/2006/relationships/hyperlink" Target="https://twitter.com/_mbinm9" TargetMode="External"/><Relationship Id="rId4002" Type="http://schemas.openxmlformats.org/officeDocument/2006/relationships/hyperlink" Target="http://pbs.twimg.com/profile_images/1137605583106789377/eINZ3O31_normal.jpg" TargetMode="External"/><Relationship Id="rId3768" Type="http://schemas.openxmlformats.org/officeDocument/2006/relationships/hyperlink" Target="http://pbs.twimg.com/profile_images/1222286719040524290/4MyROLls_normal.jpg" TargetMode="External"/><Relationship Id="rId4819" Type="http://schemas.openxmlformats.org/officeDocument/2006/relationships/hyperlink" Target="http://pbs.twimg.com/profile_images/1158706367986839553/q2HFg_IA_normal.jpg" TargetMode="External"/><Relationship Id="rId6174" Type="http://schemas.openxmlformats.org/officeDocument/2006/relationships/hyperlink" Target="https://twitter.com/_kvjd" TargetMode="External"/><Relationship Id="rId689" Type="http://schemas.openxmlformats.org/officeDocument/2006/relationships/hyperlink" Target="https://pbs.twimg.com/profile_banners/2151756546/1579781300" TargetMode="External"/><Relationship Id="rId2784" Type="http://schemas.openxmlformats.org/officeDocument/2006/relationships/hyperlink" Target="http://abs.twimg.com/images/themes/theme1/bg.png" TargetMode="External"/><Relationship Id="rId5190" Type="http://schemas.openxmlformats.org/officeDocument/2006/relationships/hyperlink" Target="https://twitter.com/moodiqat" TargetMode="External"/><Relationship Id="rId6241" Type="http://schemas.openxmlformats.org/officeDocument/2006/relationships/hyperlink" Target="https://twitter.com/_nouribk" TargetMode="External"/><Relationship Id="rId756" Type="http://schemas.openxmlformats.org/officeDocument/2006/relationships/hyperlink" Target="https://pbs.twimg.com/profile_banners/404769616/1574399542" TargetMode="External"/><Relationship Id="rId1386" Type="http://schemas.openxmlformats.org/officeDocument/2006/relationships/hyperlink" Target="https://pbs.twimg.com/profile_banners/3347490032/1578498136" TargetMode="External"/><Relationship Id="rId2437" Type="http://schemas.openxmlformats.org/officeDocument/2006/relationships/hyperlink" Target="http://abs.twimg.com/images/themes/theme14/bg.gif" TargetMode="External"/><Relationship Id="rId3835" Type="http://schemas.openxmlformats.org/officeDocument/2006/relationships/hyperlink" Target="http://pbs.twimg.com/profile_images/1201274605106843648/3TO_c4uz_normal.jpg" TargetMode="External"/><Relationship Id="rId409" Type="http://schemas.openxmlformats.org/officeDocument/2006/relationships/hyperlink" Target="https://pbs.twimg.com/profile_banners/1168226111127470081/1567371330" TargetMode="External"/><Relationship Id="rId1039" Type="http://schemas.openxmlformats.org/officeDocument/2006/relationships/hyperlink" Target="https://pbs.twimg.com/profile_banners/1195783557626695682/1573933106" TargetMode="External"/><Relationship Id="rId2851" Type="http://schemas.openxmlformats.org/officeDocument/2006/relationships/hyperlink" Target="http://abs.twimg.com/images/themes/theme9/bg.gif" TargetMode="External"/><Relationship Id="rId3902" Type="http://schemas.openxmlformats.org/officeDocument/2006/relationships/hyperlink" Target="http://pbs.twimg.com/profile_images/947807771579252737/b-kiYoW1_normal.jpg" TargetMode="External"/><Relationship Id="rId92" Type="http://schemas.openxmlformats.org/officeDocument/2006/relationships/hyperlink" Target="https://t.co/5P48cPwVOK" TargetMode="External"/><Relationship Id="rId823" Type="http://schemas.openxmlformats.org/officeDocument/2006/relationships/hyperlink" Target="https://pbs.twimg.com/profile_banners/4877191475/1516097559" TargetMode="External"/><Relationship Id="rId1453" Type="http://schemas.openxmlformats.org/officeDocument/2006/relationships/hyperlink" Target="https://pbs.twimg.com/profile_banners/1703333988/1384754044" TargetMode="External"/><Relationship Id="rId2504" Type="http://schemas.openxmlformats.org/officeDocument/2006/relationships/hyperlink" Target="http://abs.twimg.com/images/themes/theme1/bg.png" TargetMode="External"/><Relationship Id="rId1106" Type="http://schemas.openxmlformats.org/officeDocument/2006/relationships/hyperlink" Target="https://pbs.twimg.com/profile_banners/875692008593018880/1497706878" TargetMode="External"/><Relationship Id="rId1520" Type="http://schemas.openxmlformats.org/officeDocument/2006/relationships/hyperlink" Target="https://pbs.twimg.com/profile_banners/1517082763/1580153205" TargetMode="External"/><Relationship Id="rId4676" Type="http://schemas.openxmlformats.org/officeDocument/2006/relationships/hyperlink" Target="http://pbs.twimg.com/profile_images/2243510906/Ai7-wb3CQAIncUo_normal.jpg" TargetMode="External"/><Relationship Id="rId5727" Type="http://schemas.openxmlformats.org/officeDocument/2006/relationships/hyperlink" Target="https://twitter.com/v______2" TargetMode="External"/><Relationship Id="rId3278" Type="http://schemas.openxmlformats.org/officeDocument/2006/relationships/hyperlink" Target="http://pbs.twimg.com/profile_images/1221524099719000067/3cYUPV9h_normal.jpg" TargetMode="External"/><Relationship Id="rId3692" Type="http://schemas.openxmlformats.org/officeDocument/2006/relationships/hyperlink" Target="http://pbs.twimg.com/profile_images/499173564151365632/RR4v7hPp_normal.jpeg" TargetMode="External"/><Relationship Id="rId4329" Type="http://schemas.openxmlformats.org/officeDocument/2006/relationships/hyperlink" Target="http://pbs.twimg.com/profile_images/1218447986042327041/tZBTjAgF_normal.jpg" TargetMode="External"/><Relationship Id="rId4743" Type="http://schemas.openxmlformats.org/officeDocument/2006/relationships/hyperlink" Target="http://pbs.twimg.com/profile_images/1169001415261470724/cqywfQYV_normal.jpg" TargetMode="External"/><Relationship Id="rId199" Type="http://schemas.openxmlformats.org/officeDocument/2006/relationships/hyperlink" Target="https://t.co/aenRjpZE9E" TargetMode="External"/><Relationship Id="rId2294" Type="http://schemas.openxmlformats.org/officeDocument/2006/relationships/hyperlink" Target="http://abs.twimg.com/images/themes/theme1/bg.png" TargetMode="External"/><Relationship Id="rId3345" Type="http://schemas.openxmlformats.org/officeDocument/2006/relationships/hyperlink" Target="http://pbs.twimg.com/profile_images/1198306069078052864/HPKFV6x__normal.jpg" TargetMode="External"/><Relationship Id="rId266" Type="http://schemas.openxmlformats.org/officeDocument/2006/relationships/hyperlink" Target="https://t.co/EAGNnGgVBA" TargetMode="External"/><Relationship Id="rId680" Type="http://schemas.openxmlformats.org/officeDocument/2006/relationships/hyperlink" Target="https://pbs.twimg.com/profile_banners/1148651078/1576643173" TargetMode="External"/><Relationship Id="rId2361" Type="http://schemas.openxmlformats.org/officeDocument/2006/relationships/hyperlink" Target="http://abs.twimg.com/images/themes/theme1/bg.png" TargetMode="External"/><Relationship Id="rId3412" Type="http://schemas.openxmlformats.org/officeDocument/2006/relationships/hyperlink" Target="http://pbs.twimg.com/profile_images/1183473532619104262/4cIzkPFd_normal.jpg" TargetMode="External"/><Relationship Id="rId4810" Type="http://schemas.openxmlformats.org/officeDocument/2006/relationships/hyperlink" Target="http://pbs.twimg.com/profile_images/1166386275970105345/mUYCG7lR_normal.jpg" TargetMode="External"/><Relationship Id="rId6568" Type="http://schemas.openxmlformats.org/officeDocument/2006/relationships/hyperlink" Target="https://twitter.com/_axani" TargetMode="External"/><Relationship Id="rId333" Type="http://schemas.openxmlformats.org/officeDocument/2006/relationships/hyperlink" Target="https://pbs.twimg.com/profile_banners/973228394618998786/1537437069" TargetMode="External"/><Relationship Id="rId2014" Type="http://schemas.openxmlformats.org/officeDocument/2006/relationships/hyperlink" Target="http://abs.twimg.com/images/themes/theme1/bg.png" TargetMode="External"/><Relationship Id="rId1030" Type="http://schemas.openxmlformats.org/officeDocument/2006/relationships/hyperlink" Target="https://pbs.twimg.com/profile_banners/1218278423724003328/1579297416" TargetMode="External"/><Relationship Id="rId4186" Type="http://schemas.openxmlformats.org/officeDocument/2006/relationships/hyperlink" Target="http://pbs.twimg.com/profile_images/1191622278880092160/HbtZrCcf_normal.jpg" TargetMode="External"/><Relationship Id="rId5584" Type="http://schemas.openxmlformats.org/officeDocument/2006/relationships/hyperlink" Target="https://twitter.com/lotfi_94" TargetMode="External"/><Relationship Id="rId6635" Type="http://schemas.openxmlformats.org/officeDocument/2006/relationships/hyperlink" Target="https://twitter.com/noora123456788" TargetMode="External"/><Relationship Id="rId400" Type="http://schemas.openxmlformats.org/officeDocument/2006/relationships/hyperlink" Target="https://pbs.twimg.com/profile_banners/920513058732167168/1553860471" TargetMode="External"/><Relationship Id="rId5237" Type="http://schemas.openxmlformats.org/officeDocument/2006/relationships/hyperlink" Target="https://twitter.com/alkuwarirashid" TargetMode="External"/><Relationship Id="rId5651" Type="http://schemas.openxmlformats.org/officeDocument/2006/relationships/hyperlink" Target="https://twitter.com/aalsulaitiq" TargetMode="External"/><Relationship Id="rId6702" Type="http://schemas.openxmlformats.org/officeDocument/2006/relationships/hyperlink" Target="https://twitter.com/_mba57" TargetMode="External"/><Relationship Id="rId1847" Type="http://schemas.openxmlformats.org/officeDocument/2006/relationships/hyperlink" Target="http://abs.twimg.com/images/themes/theme5/bg.gif" TargetMode="External"/><Relationship Id="rId4253" Type="http://schemas.openxmlformats.org/officeDocument/2006/relationships/hyperlink" Target="http://pbs.twimg.com/profile_images/1188362741259460609/1nNX5QXl_normal.jpg" TargetMode="External"/><Relationship Id="rId5304" Type="http://schemas.openxmlformats.org/officeDocument/2006/relationships/hyperlink" Target="https://twitter.com/hbh_83" TargetMode="External"/><Relationship Id="rId4320" Type="http://schemas.openxmlformats.org/officeDocument/2006/relationships/hyperlink" Target="http://pbs.twimg.com/profile_images/1177099079597338624/frjdARBv_normal.jpg" TargetMode="External"/><Relationship Id="rId190" Type="http://schemas.openxmlformats.org/officeDocument/2006/relationships/hyperlink" Target="https://t.co/T7SvQGkVby" TargetMode="External"/><Relationship Id="rId1914" Type="http://schemas.openxmlformats.org/officeDocument/2006/relationships/hyperlink" Target="http://abs.twimg.com/images/themes/theme1/bg.png" TargetMode="External"/><Relationship Id="rId6078" Type="http://schemas.openxmlformats.org/officeDocument/2006/relationships/hyperlink" Target="https://twitter.com/lhuu98" TargetMode="External"/><Relationship Id="rId6492" Type="http://schemas.openxmlformats.org/officeDocument/2006/relationships/hyperlink" Target="https://twitter.com/bousaoud1972" TargetMode="External"/><Relationship Id="rId5094" Type="http://schemas.openxmlformats.org/officeDocument/2006/relationships/hyperlink" Target="https://twitter.com/_shaiikkha" TargetMode="External"/><Relationship Id="rId6145" Type="http://schemas.openxmlformats.org/officeDocument/2006/relationships/hyperlink" Target="https://twitter.com/reemalghoul" TargetMode="External"/><Relationship Id="rId2688" Type="http://schemas.openxmlformats.org/officeDocument/2006/relationships/hyperlink" Target="http://abs.twimg.com/images/themes/theme1/bg.png" TargetMode="External"/><Relationship Id="rId3739" Type="http://schemas.openxmlformats.org/officeDocument/2006/relationships/hyperlink" Target="http://pbs.twimg.com/profile_images/907468497621442560/IzazJVHO_normal.jpg" TargetMode="External"/><Relationship Id="rId5161" Type="http://schemas.openxmlformats.org/officeDocument/2006/relationships/hyperlink" Target="https://twitter.com/aziz_9z" TargetMode="External"/><Relationship Id="rId2755" Type="http://schemas.openxmlformats.org/officeDocument/2006/relationships/hyperlink" Target="http://abs.twimg.com/images/themes/theme9/bg.gif" TargetMode="External"/><Relationship Id="rId3806" Type="http://schemas.openxmlformats.org/officeDocument/2006/relationships/hyperlink" Target="http://pbs.twimg.com/profile_images/1211675753932296192/2ylEr1iS_normal.jpg" TargetMode="External"/><Relationship Id="rId6212" Type="http://schemas.openxmlformats.org/officeDocument/2006/relationships/hyperlink" Target="https://twitter.com/juaithssa" TargetMode="External"/><Relationship Id="rId727" Type="http://schemas.openxmlformats.org/officeDocument/2006/relationships/hyperlink" Target="https://pbs.twimg.com/profile_banners/1143213088583364608/1564924030" TargetMode="External"/><Relationship Id="rId1357" Type="http://schemas.openxmlformats.org/officeDocument/2006/relationships/hyperlink" Target="https://pbs.twimg.com/profile_banners/376232784/1578489674" TargetMode="External"/><Relationship Id="rId1771" Type="http://schemas.openxmlformats.org/officeDocument/2006/relationships/hyperlink" Target="https://pbs.twimg.com/profile_banners/796286253008293888/1481468835" TargetMode="External"/><Relationship Id="rId2408" Type="http://schemas.openxmlformats.org/officeDocument/2006/relationships/hyperlink" Target="http://abs.twimg.com/images/themes/theme1/bg.png" TargetMode="External"/><Relationship Id="rId2822" Type="http://schemas.openxmlformats.org/officeDocument/2006/relationships/hyperlink" Target="http://abs.twimg.com/images/themes/theme1/bg.png" TargetMode="External"/><Relationship Id="rId5978" Type="http://schemas.openxmlformats.org/officeDocument/2006/relationships/hyperlink" Target="https://twitter.com/halmzr" TargetMode="External"/><Relationship Id="rId63" Type="http://schemas.openxmlformats.org/officeDocument/2006/relationships/hyperlink" Target="https://t.co/zqfdYISqdX" TargetMode="External"/><Relationship Id="rId1424" Type="http://schemas.openxmlformats.org/officeDocument/2006/relationships/hyperlink" Target="https://pbs.twimg.com/profile_banners/1136058293355499520/1559976946" TargetMode="External"/><Relationship Id="rId4994" Type="http://schemas.openxmlformats.org/officeDocument/2006/relationships/hyperlink" Target="https://twitter.com/zeknon" TargetMode="External"/><Relationship Id="rId3596" Type="http://schemas.openxmlformats.org/officeDocument/2006/relationships/hyperlink" Target="http://pbs.twimg.com/profile_images/1212123898457788416/jNSWJSD5_normal.jpg" TargetMode="External"/><Relationship Id="rId4647" Type="http://schemas.openxmlformats.org/officeDocument/2006/relationships/hyperlink" Target="http://pbs.twimg.com/profile_images/1161493600951312386/KTfBR-yd_normal.jpg" TargetMode="External"/><Relationship Id="rId2198" Type="http://schemas.openxmlformats.org/officeDocument/2006/relationships/hyperlink" Target="http://abs.twimg.com/images/themes/theme1/bg.png" TargetMode="External"/><Relationship Id="rId3249" Type="http://schemas.openxmlformats.org/officeDocument/2006/relationships/hyperlink" Target="http://pbs.twimg.com/profile_images/1222829468080857090/I5vk_KyL_normal.jpg" TargetMode="External"/><Relationship Id="rId584" Type="http://schemas.openxmlformats.org/officeDocument/2006/relationships/hyperlink" Target="https://pbs.twimg.com/profile_banners/534163802/1574673769" TargetMode="External"/><Relationship Id="rId2265" Type="http://schemas.openxmlformats.org/officeDocument/2006/relationships/hyperlink" Target="http://abs.twimg.com/images/themes/theme1/bg.png" TargetMode="External"/><Relationship Id="rId3663" Type="http://schemas.openxmlformats.org/officeDocument/2006/relationships/hyperlink" Target="http://pbs.twimg.com/profile_images/3766663998/6936d9764053edbac93d2470fa3c4017_normal.jpeg" TargetMode="External"/><Relationship Id="rId4714" Type="http://schemas.openxmlformats.org/officeDocument/2006/relationships/hyperlink" Target="http://pbs.twimg.com/profile_images/1219001011966181377/qpeiC-Y__normal.jpg" TargetMode="External"/><Relationship Id="rId237" Type="http://schemas.openxmlformats.org/officeDocument/2006/relationships/hyperlink" Target="https://t.co/RVjegpX0su" TargetMode="External"/><Relationship Id="rId3316" Type="http://schemas.openxmlformats.org/officeDocument/2006/relationships/hyperlink" Target="http://pbs.twimg.com/profile_images/1220626603643998208/vqdcS_Gl_normal.jpg" TargetMode="External"/><Relationship Id="rId3730" Type="http://schemas.openxmlformats.org/officeDocument/2006/relationships/hyperlink" Target="http://pbs.twimg.com/profile_images/931662917732306944/B7eIcx1f_normal.jpg" TargetMode="External"/><Relationship Id="rId651" Type="http://schemas.openxmlformats.org/officeDocument/2006/relationships/hyperlink" Target="https://pbs.twimg.com/profile_banners/546989172/1518868160" TargetMode="External"/><Relationship Id="rId1281" Type="http://schemas.openxmlformats.org/officeDocument/2006/relationships/hyperlink" Target="https://pbs.twimg.com/profile_banners/893015995/1577065501" TargetMode="External"/><Relationship Id="rId2332" Type="http://schemas.openxmlformats.org/officeDocument/2006/relationships/hyperlink" Target="http://abs.twimg.com/images/themes/theme1/bg.png" TargetMode="External"/><Relationship Id="rId5488" Type="http://schemas.openxmlformats.org/officeDocument/2006/relationships/hyperlink" Target="https://twitter.com/9areral8lam" TargetMode="External"/><Relationship Id="rId6539" Type="http://schemas.openxmlformats.org/officeDocument/2006/relationships/hyperlink" Target="https://twitter.com/alia_alattiya" TargetMode="External"/><Relationship Id="rId304" Type="http://schemas.openxmlformats.org/officeDocument/2006/relationships/hyperlink" Target="https://pbs.twimg.com/profile_banners/8796272/1574644299" TargetMode="External"/><Relationship Id="rId5555" Type="http://schemas.openxmlformats.org/officeDocument/2006/relationships/hyperlink" Target="https://twitter.com/alialal76872124" TargetMode="External"/><Relationship Id="rId6606" Type="http://schemas.openxmlformats.org/officeDocument/2006/relationships/hyperlink" Target="https://twitter.com/yousef97dx" TargetMode="External"/><Relationship Id="rId1001" Type="http://schemas.openxmlformats.org/officeDocument/2006/relationships/hyperlink" Target="https://pbs.twimg.com/profile_banners/866729099120840708/1560942427" TargetMode="External"/><Relationship Id="rId4157" Type="http://schemas.openxmlformats.org/officeDocument/2006/relationships/hyperlink" Target="http://pbs.twimg.com/profile_images/1217257618734972929/RlA5Fe0g_normal.jpg" TargetMode="External"/><Relationship Id="rId4571" Type="http://schemas.openxmlformats.org/officeDocument/2006/relationships/hyperlink" Target="http://pbs.twimg.com/profile_images/1214609210731835392/dxW14CUO_normal.jpg" TargetMode="External"/><Relationship Id="rId5208" Type="http://schemas.openxmlformats.org/officeDocument/2006/relationships/hyperlink" Target="https://twitter.com/msdalloul" TargetMode="External"/><Relationship Id="rId5622" Type="http://schemas.openxmlformats.org/officeDocument/2006/relationships/hyperlink" Target="https://twitter.com/aakk1499" TargetMode="External"/><Relationship Id="rId3173" Type="http://schemas.openxmlformats.org/officeDocument/2006/relationships/hyperlink" Target="http://pbs.twimg.com/profile_images/565177125632626688/I8OpGnTu_normal.jpeg" TargetMode="External"/><Relationship Id="rId4224" Type="http://schemas.openxmlformats.org/officeDocument/2006/relationships/hyperlink" Target="http://pbs.twimg.com/profile_images/1220652847525699585/xEzvN4Hp_normal.jpg" TargetMode="External"/><Relationship Id="rId1818" Type="http://schemas.openxmlformats.org/officeDocument/2006/relationships/hyperlink" Target="https://pbs.twimg.com/profile_banners/558686176/1419539399" TargetMode="External"/><Relationship Id="rId3240" Type="http://schemas.openxmlformats.org/officeDocument/2006/relationships/hyperlink" Target="http://pbs.twimg.com/profile_images/630871975473254400/KXLJxvfH_normal.jpg" TargetMode="External"/><Relationship Id="rId6396" Type="http://schemas.openxmlformats.org/officeDocument/2006/relationships/hyperlink" Target="https://twitter.com/waasshyy" TargetMode="External"/><Relationship Id="rId161" Type="http://schemas.openxmlformats.org/officeDocument/2006/relationships/hyperlink" Target="https://t.co/39MDdEDSuG" TargetMode="External"/><Relationship Id="rId6049" Type="http://schemas.openxmlformats.org/officeDocument/2006/relationships/hyperlink" Target="https://twitter.com/thesarask" TargetMode="External"/><Relationship Id="rId6463" Type="http://schemas.openxmlformats.org/officeDocument/2006/relationships/hyperlink" Target="https://twitter.com/bujaberr" TargetMode="External"/><Relationship Id="rId978" Type="http://schemas.openxmlformats.org/officeDocument/2006/relationships/hyperlink" Target="https://pbs.twimg.com/profile_banners/3304342476/1563795645" TargetMode="External"/><Relationship Id="rId2659" Type="http://schemas.openxmlformats.org/officeDocument/2006/relationships/hyperlink" Target="http://abs.twimg.com/images/themes/theme1/bg.png" TargetMode="External"/><Relationship Id="rId5065" Type="http://schemas.openxmlformats.org/officeDocument/2006/relationships/hyperlink" Target="https://twitter.com/alkuwariali1" TargetMode="External"/><Relationship Id="rId6116" Type="http://schemas.openxmlformats.org/officeDocument/2006/relationships/hyperlink" Target="https://twitter.com/anomyyy" TargetMode="External"/><Relationship Id="rId6530" Type="http://schemas.openxmlformats.org/officeDocument/2006/relationships/hyperlink" Target="https://twitter.com/fahadbinhamad12" TargetMode="External"/><Relationship Id="rId1675" Type="http://schemas.openxmlformats.org/officeDocument/2006/relationships/hyperlink" Target="https://pbs.twimg.com/profile_banners/384277905/1572461380" TargetMode="External"/><Relationship Id="rId2726" Type="http://schemas.openxmlformats.org/officeDocument/2006/relationships/hyperlink" Target="http://abs.twimg.com/images/themes/theme1/bg.png" TargetMode="External"/><Relationship Id="rId4081" Type="http://schemas.openxmlformats.org/officeDocument/2006/relationships/hyperlink" Target="http://pbs.twimg.com/profile_images/1223633805728198656/2dtV43xU_normal.jpg" TargetMode="External"/><Relationship Id="rId5132" Type="http://schemas.openxmlformats.org/officeDocument/2006/relationships/hyperlink" Target="https://twitter.com/flaviabrunjg" TargetMode="External"/><Relationship Id="rId1328" Type="http://schemas.openxmlformats.org/officeDocument/2006/relationships/hyperlink" Target="https://pbs.twimg.com/profile_banners/316308432/1566133593" TargetMode="External"/><Relationship Id="rId1742" Type="http://schemas.openxmlformats.org/officeDocument/2006/relationships/hyperlink" Target="https://pbs.twimg.com/profile_banners/349652397/1496419473" TargetMode="External"/><Relationship Id="rId4898" Type="http://schemas.openxmlformats.org/officeDocument/2006/relationships/hyperlink" Target="http://pbs.twimg.com/profile_images/984804017036582912/4iWZ-hHJ_normal.jpg" TargetMode="External"/><Relationship Id="rId5949" Type="http://schemas.openxmlformats.org/officeDocument/2006/relationships/hyperlink" Target="https://twitter.com/amghnim" TargetMode="External"/><Relationship Id="rId34" Type="http://schemas.openxmlformats.org/officeDocument/2006/relationships/hyperlink" Target="https://t.co/jBjqbDPNTz" TargetMode="External"/><Relationship Id="rId4965" Type="http://schemas.openxmlformats.org/officeDocument/2006/relationships/hyperlink" Target="https://twitter.com/bo9abar" TargetMode="External"/><Relationship Id="rId3567" Type="http://schemas.openxmlformats.org/officeDocument/2006/relationships/hyperlink" Target="http://abs.twimg.com/sticky/default_profile_images/default_profile_normal.png" TargetMode="External"/><Relationship Id="rId3981" Type="http://schemas.openxmlformats.org/officeDocument/2006/relationships/hyperlink" Target="http://pbs.twimg.com/profile_images/1111258907438182402/cdkyl_Ru_normal.jpg" TargetMode="External"/><Relationship Id="rId4618" Type="http://schemas.openxmlformats.org/officeDocument/2006/relationships/hyperlink" Target="http://pbs.twimg.com/profile_images/1149130227072811008/spYoarDw_normal.jpg" TargetMode="External"/><Relationship Id="rId488" Type="http://schemas.openxmlformats.org/officeDocument/2006/relationships/hyperlink" Target="https://pbs.twimg.com/profile_banners/1185174414243106816/1571595134" TargetMode="External"/><Relationship Id="rId2169" Type="http://schemas.openxmlformats.org/officeDocument/2006/relationships/hyperlink" Target="http://abs.twimg.com/images/themes/theme1/bg.png" TargetMode="External"/><Relationship Id="rId2583" Type="http://schemas.openxmlformats.org/officeDocument/2006/relationships/hyperlink" Target="http://abs.twimg.com/images/themes/theme1/bg.png" TargetMode="External"/><Relationship Id="rId3634" Type="http://schemas.openxmlformats.org/officeDocument/2006/relationships/hyperlink" Target="http://pbs.twimg.com/profile_images/1220303050612625408/hccAygdD_normal.jpg" TargetMode="External"/><Relationship Id="rId6040" Type="http://schemas.openxmlformats.org/officeDocument/2006/relationships/hyperlink" Target="https://twitter.com/m7md_buhindi" TargetMode="External"/><Relationship Id="rId555" Type="http://schemas.openxmlformats.org/officeDocument/2006/relationships/hyperlink" Target="https://pbs.twimg.com/profile_banners/1683008994/1466728288" TargetMode="External"/><Relationship Id="rId1185" Type="http://schemas.openxmlformats.org/officeDocument/2006/relationships/hyperlink" Target="https://pbs.twimg.com/profile_banners/1167170452822876169/1574143894" TargetMode="External"/><Relationship Id="rId2236" Type="http://schemas.openxmlformats.org/officeDocument/2006/relationships/hyperlink" Target="http://abs.twimg.com/images/themes/theme9/bg.gif" TargetMode="External"/><Relationship Id="rId2650" Type="http://schemas.openxmlformats.org/officeDocument/2006/relationships/hyperlink" Target="http://abs.twimg.com/images/themes/theme7/bg.gif" TargetMode="External"/><Relationship Id="rId3701" Type="http://schemas.openxmlformats.org/officeDocument/2006/relationships/hyperlink" Target="http://pbs.twimg.com/profile_images/1223559351404834816/hgWEcgph_normal.jpg" TargetMode="External"/><Relationship Id="rId6857" Type="http://schemas.openxmlformats.org/officeDocument/2006/relationships/hyperlink" Target="https://twitter.com/pg2hqqpatn2gaxu" TargetMode="External"/><Relationship Id="rId208" Type="http://schemas.openxmlformats.org/officeDocument/2006/relationships/hyperlink" Target="https://t.co/hENwoAcEME" TargetMode="External"/><Relationship Id="rId622" Type="http://schemas.openxmlformats.org/officeDocument/2006/relationships/hyperlink" Target="https://pbs.twimg.com/profile_banners/868106154001543168/1497329312" TargetMode="External"/><Relationship Id="rId1252" Type="http://schemas.openxmlformats.org/officeDocument/2006/relationships/hyperlink" Target="https://pbs.twimg.com/profile_banners/1143290893618823170/1561419514" TargetMode="External"/><Relationship Id="rId2303" Type="http://schemas.openxmlformats.org/officeDocument/2006/relationships/hyperlink" Target="http://abs.twimg.com/images/themes/theme9/bg.gif" TargetMode="External"/><Relationship Id="rId5459" Type="http://schemas.openxmlformats.org/officeDocument/2006/relationships/hyperlink" Target="https://twitter.com/themediamajlis" TargetMode="External"/><Relationship Id="rId4475" Type="http://schemas.openxmlformats.org/officeDocument/2006/relationships/hyperlink" Target="http://pbs.twimg.com/profile_images/1223249114198085632/Jo88vELS_normal.jpg" TargetMode="External"/><Relationship Id="rId5873" Type="http://schemas.openxmlformats.org/officeDocument/2006/relationships/hyperlink" Target="https://twitter.com/nf_eul" TargetMode="External"/><Relationship Id="rId3077" Type="http://schemas.openxmlformats.org/officeDocument/2006/relationships/hyperlink" Target="http://pbs.twimg.com/profile_images/1141614190416814082/Wo59XuEC_normal.jpg" TargetMode="External"/><Relationship Id="rId4128" Type="http://schemas.openxmlformats.org/officeDocument/2006/relationships/hyperlink" Target="http://pbs.twimg.com/profile_images/1212685553218523136/wAqQKyr9_normal.jpg" TargetMode="External"/><Relationship Id="rId5526" Type="http://schemas.openxmlformats.org/officeDocument/2006/relationships/hyperlink" Target="https://twitter.com/ky9m3n9aojwcihv" TargetMode="External"/><Relationship Id="rId5940" Type="http://schemas.openxmlformats.org/officeDocument/2006/relationships/hyperlink" Target="https://twitter.com/mbsaljaberr" TargetMode="External"/><Relationship Id="rId2093" Type="http://schemas.openxmlformats.org/officeDocument/2006/relationships/hyperlink" Target="http://abs.twimg.com/images/themes/theme1/bg.png" TargetMode="External"/><Relationship Id="rId3491" Type="http://schemas.openxmlformats.org/officeDocument/2006/relationships/hyperlink" Target="http://pbs.twimg.com/profile_images/1220331192903442432/Ngtvj9Dj_normal.jpg" TargetMode="External"/><Relationship Id="rId4542" Type="http://schemas.openxmlformats.org/officeDocument/2006/relationships/hyperlink" Target="http://pbs.twimg.com/profile_images/1217903092689186817/QrrnQfxB_normal.jpg" TargetMode="External"/><Relationship Id="rId3144" Type="http://schemas.openxmlformats.org/officeDocument/2006/relationships/hyperlink" Target="http://pbs.twimg.com/profile_images/1042790074562207745/vwdA1ASA_normal.jpg" TargetMode="External"/><Relationship Id="rId2160" Type="http://schemas.openxmlformats.org/officeDocument/2006/relationships/hyperlink" Target="http://abs.twimg.com/images/themes/theme1/bg.png" TargetMode="External"/><Relationship Id="rId3211" Type="http://schemas.openxmlformats.org/officeDocument/2006/relationships/hyperlink" Target="http://pbs.twimg.com/profile_images/1187756389785051141/q4MPHvxj_normal.jpg" TargetMode="External"/><Relationship Id="rId6367" Type="http://schemas.openxmlformats.org/officeDocument/2006/relationships/hyperlink" Target="https://twitter.com/almusk12" TargetMode="External"/><Relationship Id="rId6781" Type="http://schemas.openxmlformats.org/officeDocument/2006/relationships/hyperlink" Target="https://twitter.com/fanardesign" TargetMode="External"/><Relationship Id="rId132" Type="http://schemas.openxmlformats.org/officeDocument/2006/relationships/hyperlink" Target="https://t.co/obfLIAWsiv" TargetMode="External"/><Relationship Id="rId5383" Type="http://schemas.openxmlformats.org/officeDocument/2006/relationships/hyperlink" Target="https://twitter.com/lama70275278" TargetMode="External"/><Relationship Id="rId6434" Type="http://schemas.openxmlformats.org/officeDocument/2006/relationships/hyperlink" Target="https://twitter.com/wshajri" TargetMode="External"/><Relationship Id="rId1579" Type="http://schemas.openxmlformats.org/officeDocument/2006/relationships/hyperlink" Target="https://pbs.twimg.com/profile_banners/131963043/1571077814" TargetMode="External"/><Relationship Id="rId2977" Type="http://schemas.openxmlformats.org/officeDocument/2006/relationships/hyperlink" Target="http://abs.twimg.com/sticky/default_profile_images/default_profile_normal.png" TargetMode="External"/><Relationship Id="rId5036" Type="http://schemas.openxmlformats.org/officeDocument/2006/relationships/hyperlink" Target="https://twitter.com/alsulaitiabdull" TargetMode="External"/><Relationship Id="rId5450" Type="http://schemas.openxmlformats.org/officeDocument/2006/relationships/hyperlink" Target="https://twitter.com/galkhay" TargetMode="External"/><Relationship Id="rId949" Type="http://schemas.openxmlformats.org/officeDocument/2006/relationships/hyperlink" Target="https://pbs.twimg.com/profile_banners/275922859/1548681417" TargetMode="External"/><Relationship Id="rId1993" Type="http://schemas.openxmlformats.org/officeDocument/2006/relationships/hyperlink" Target="http://abs.twimg.com/images/themes/theme1/bg.png" TargetMode="External"/><Relationship Id="rId4052" Type="http://schemas.openxmlformats.org/officeDocument/2006/relationships/hyperlink" Target="http://pbs.twimg.com/profile_images/901653159566704640/VBUgDD2j_normal.jpg" TargetMode="External"/><Relationship Id="rId5103" Type="http://schemas.openxmlformats.org/officeDocument/2006/relationships/hyperlink" Target="https://twitter.com/fofe191921" TargetMode="External"/><Relationship Id="rId6501" Type="http://schemas.openxmlformats.org/officeDocument/2006/relationships/hyperlink" Target="https://twitter.com/abr_qtr" TargetMode="External"/><Relationship Id="rId1646" Type="http://schemas.openxmlformats.org/officeDocument/2006/relationships/hyperlink" Target="https://pbs.twimg.com/profile_banners/455737751/1502933111" TargetMode="External"/><Relationship Id="rId1713" Type="http://schemas.openxmlformats.org/officeDocument/2006/relationships/hyperlink" Target="https://pbs.twimg.com/profile_banners/187394975/1565074035" TargetMode="External"/><Relationship Id="rId4869" Type="http://schemas.openxmlformats.org/officeDocument/2006/relationships/hyperlink" Target="http://abs.twimg.com/sticky/default_profile_images/default_profile_normal.png" TargetMode="External"/><Relationship Id="rId3885" Type="http://schemas.openxmlformats.org/officeDocument/2006/relationships/hyperlink" Target="http://pbs.twimg.com/profile_images/925024040401756161/1KLNIIbN_normal.jpg" TargetMode="External"/><Relationship Id="rId4936" Type="http://schemas.openxmlformats.org/officeDocument/2006/relationships/hyperlink" Target="https://twitter.com/joda08295457" TargetMode="External"/><Relationship Id="rId6291" Type="http://schemas.openxmlformats.org/officeDocument/2006/relationships/hyperlink" Target="https://twitter.com/telefat" TargetMode="External"/><Relationship Id="rId2487" Type="http://schemas.openxmlformats.org/officeDocument/2006/relationships/hyperlink" Target="http://abs.twimg.com/images/themes/theme1/bg.png" TargetMode="External"/><Relationship Id="rId3538" Type="http://schemas.openxmlformats.org/officeDocument/2006/relationships/hyperlink" Target="http://pbs.twimg.com/profile_images/1090274518629724164/qOwlc-8T_normal.jpg" TargetMode="External"/><Relationship Id="rId459" Type="http://schemas.openxmlformats.org/officeDocument/2006/relationships/hyperlink" Target="https://pbs.twimg.com/profile_banners/1490340031/1398177850" TargetMode="External"/><Relationship Id="rId873" Type="http://schemas.openxmlformats.org/officeDocument/2006/relationships/hyperlink" Target="https://pbs.twimg.com/profile_banners/1725963032/1578784130" TargetMode="External"/><Relationship Id="rId1089" Type="http://schemas.openxmlformats.org/officeDocument/2006/relationships/hyperlink" Target="https://pbs.twimg.com/profile_banners/481132155/1572847652" TargetMode="External"/><Relationship Id="rId2554" Type="http://schemas.openxmlformats.org/officeDocument/2006/relationships/hyperlink" Target="http://abs.twimg.com/images/themes/theme1/bg.png" TargetMode="External"/><Relationship Id="rId3952" Type="http://schemas.openxmlformats.org/officeDocument/2006/relationships/hyperlink" Target="http://pbs.twimg.com/profile_images/2609721802/CB18E8D9-3E31-42B5-9B7B-F7D4BA441B44_normal" TargetMode="External"/><Relationship Id="rId6011" Type="http://schemas.openxmlformats.org/officeDocument/2006/relationships/hyperlink" Target="https://twitter.com/alaamri2022" TargetMode="External"/><Relationship Id="rId526" Type="http://schemas.openxmlformats.org/officeDocument/2006/relationships/hyperlink" Target="https://pbs.twimg.com/profile_banners/2953917169/1580215551" TargetMode="External"/><Relationship Id="rId1156" Type="http://schemas.openxmlformats.org/officeDocument/2006/relationships/hyperlink" Target="https://pbs.twimg.com/profile_banners/1472048731/1518298336" TargetMode="External"/><Relationship Id="rId2207" Type="http://schemas.openxmlformats.org/officeDocument/2006/relationships/hyperlink" Target="http://abs.twimg.com/images/themes/theme1/bg.png" TargetMode="External"/><Relationship Id="rId3605" Type="http://schemas.openxmlformats.org/officeDocument/2006/relationships/hyperlink" Target="http://pbs.twimg.com/profile_images/1199253794598596608/EkQ9AJ5S_normal.jpg" TargetMode="External"/><Relationship Id="rId940" Type="http://schemas.openxmlformats.org/officeDocument/2006/relationships/hyperlink" Target="https://pbs.twimg.com/profile_banners/1202581418855092225/1575561884" TargetMode="External"/><Relationship Id="rId1570" Type="http://schemas.openxmlformats.org/officeDocument/2006/relationships/hyperlink" Target="https://pbs.twimg.com/profile_banners/3074558995/1467879131" TargetMode="External"/><Relationship Id="rId2621" Type="http://schemas.openxmlformats.org/officeDocument/2006/relationships/hyperlink" Target="http://abs.twimg.com/images/themes/theme1/bg.png" TargetMode="External"/><Relationship Id="rId5777" Type="http://schemas.openxmlformats.org/officeDocument/2006/relationships/hyperlink" Target="https://twitter.com/huda_abh" TargetMode="External"/><Relationship Id="rId6828" Type="http://schemas.openxmlformats.org/officeDocument/2006/relationships/hyperlink" Target="https://twitter.com/kalam_li" TargetMode="External"/><Relationship Id="rId1223" Type="http://schemas.openxmlformats.org/officeDocument/2006/relationships/hyperlink" Target="https://pbs.twimg.com/profile_banners/883364070/1448144152" TargetMode="External"/><Relationship Id="rId4379" Type="http://schemas.openxmlformats.org/officeDocument/2006/relationships/hyperlink" Target="http://pbs.twimg.com/profile_images/1131961278543605760/jLiZIHWI_normal.jpg" TargetMode="External"/><Relationship Id="rId4793" Type="http://schemas.openxmlformats.org/officeDocument/2006/relationships/hyperlink" Target="http://pbs.twimg.com/profile_images/1222853823263195136/eYJIKsqW_normal.jpg" TargetMode="External"/><Relationship Id="rId5844" Type="http://schemas.openxmlformats.org/officeDocument/2006/relationships/hyperlink" Target="https://twitter.com/monasalri" TargetMode="External"/><Relationship Id="rId3395" Type="http://schemas.openxmlformats.org/officeDocument/2006/relationships/hyperlink" Target="http://pbs.twimg.com/profile_images/883234592383094784/8JHEya21_normal.jpg" TargetMode="External"/><Relationship Id="rId4446" Type="http://schemas.openxmlformats.org/officeDocument/2006/relationships/hyperlink" Target="http://pbs.twimg.com/profile_images/1169090167463956480/2w6ARsY-_normal.jpg" TargetMode="External"/><Relationship Id="rId4860" Type="http://schemas.openxmlformats.org/officeDocument/2006/relationships/hyperlink" Target="http://pbs.twimg.com/profile_images/951797066942046211/EYLBqgTS_normal.jpg" TargetMode="External"/><Relationship Id="rId5911" Type="http://schemas.openxmlformats.org/officeDocument/2006/relationships/hyperlink" Target="https://twitter.com/abdulla_s" TargetMode="External"/><Relationship Id="rId3048" Type="http://schemas.openxmlformats.org/officeDocument/2006/relationships/hyperlink" Target="http://pbs.twimg.com/profile_images/1211254976095408128/SSh_ENZb_normal.jpg" TargetMode="External"/><Relationship Id="rId3462" Type="http://schemas.openxmlformats.org/officeDocument/2006/relationships/hyperlink" Target="http://abs.twimg.com/sticky/default_profile_images/default_profile_normal.png" TargetMode="External"/><Relationship Id="rId4513" Type="http://schemas.openxmlformats.org/officeDocument/2006/relationships/hyperlink" Target="http://pbs.twimg.com/profile_images/1189189131835863041/FmXWfIAB_normal.jpg" TargetMode="External"/><Relationship Id="rId383" Type="http://schemas.openxmlformats.org/officeDocument/2006/relationships/hyperlink" Target="https://pbs.twimg.com/profile_banners/301752234/1496929398" TargetMode="External"/><Relationship Id="rId2064" Type="http://schemas.openxmlformats.org/officeDocument/2006/relationships/hyperlink" Target="http://abs.twimg.com/images/themes/theme1/bg.png" TargetMode="External"/><Relationship Id="rId3115" Type="http://schemas.openxmlformats.org/officeDocument/2006/relationships/hyperlink" Target="http://pbs.twimg.com/profile_images/1153671925941579778/JdAAgW0Q_normal.jpg" TargetMode="External"/><Relationship Id="rId6685" Type="http://schemas.openxmlformats.org/officeDocument/2006/relationships/hyperlink" Target="https://twitter.com/faleh55" TargetMode="External"/><Relationship Id="rId450" Type="http://schemas.openxmlformats.org/officeDocument/2006/relationships/hyperlink" Target="https://pbs.twimg.com/profile_banners/837575612/1580231821" TargetMode="External"/><Relationship Id="rId1080" Type="http://schemas.openxmlformats.org/officeDocument/2006/relationships/hyperlink" Target="https://pbs.twimg.com/profile_banners/3192685848/1504741919" TargetMode="External"/><Relationship Id="rId2131" Type="http://schemas.openxmlformats.org/officeDocument/2006/relationships/hyperlink" Target="http://abs.twimg.com/images/themes/theme1/bg.png" TargetMode="External"/><Relationship Id="rId5287" Type="http://schemas.openxmlformats.org/officeDocument/2006/relationships/hyperlink" Target="https://twitter.com/numabdullah" TargetMode="External"/><Relationship Id="rId6338" Type="http://schemas.openxmlformats.org/officeDocument/2006/relationships/hyperlink" Target="https://twitter.com/quuom" TargetMode="External"/><Relationship Id="rId103" Type="http://schemas.openxmlformats.org/officeDocument/2006/relationships/hyperlink" Target="https://t.co/gs56izXsoK" TargetMode="External"/><Relationship Id="rId6752" Type="http://schemas.openxmlformats.org/officeDocument/2006/relationships/hyperlink" Target="https://twitter.com/hamadaljumaily" TargetMode="External"/><Relationship Id="rId1897" Type="http://schemas.openxmlformats.org/officeDocument/2006/relationships/hyperlink" Target="http://abs.twimg.com/images/themes/theme1/bg.png" TargetMode="External"/><Relationship Id="rId2948" Type="http://schemas.openxmlformats.org/officeDocument/2006/relationships/hyperlink" Target="http://abs.twimg.com/images/themes/theme1/bg.png" TargetMode="External"/><Relationship Id="rId5354" Type="http://schemas.openxmlformats.org/officeDocument/2006/relationships/hyperlink" Target="https://twitter.com/alhassanebrahi" TargetMode="External"/><Relationship Id="rId6405" Type="http://schemas.openxmlformats.org/officeDocument/2006/relationships/hyperlink" Target="https://twitter.com/khalifaq901" TargetMode="External"/><Relationship Id="rId1964" Type="http://schemas.openxmlformats.org/officeDocument/2006/relationships/hyperlink" Target="http://abs.twimg.com/images/themes/theme1/bg.png" TargetMode="External"/><Relationship Id="rId4370" Type="http://schemas.openxmlformats.org/officeDocument/2006/relationships/hyperlink" Target="http://pbs.twimg.com/profile_images/1186227407591747584/sCNUmyxk_normal.jpg" TargetMode="External"/><Relationship Id="rId5007" Type="http://schemas.openxmlformats.org/officeDocument/2006/relationships/hyperlink" Target="https://twitter.com/qatar_mssk" TargetMode="External"/><Relationship Id="rId5421" Type="http://schemas.openxmlformats.org/officeDocument/2006/relationships/hyperlink" Target="https://twitter.com/jaguar68415321" TargetMode="External"/><Relationship Id="rId1617" Type="http://schemas.openxmlformats.org/officeDocument/2006/relationships/hyperlink" Target="https://pbs.twimg.com/profile_banners/707494818897924096/1580342426" TargetMode="External"/><Relationship Id="rId4023" Type="http://schemas.openxmlformats.org/officeDocument/2006/relationships/hyperlink" Target="http://pbs.twimg.com/profile_images/378800000496207208/1d77808572b579d91325b8241da05dc7_normal.jpeg" TargetMode="External"/><Relationship Id="rId3789" Type="http://schemas.openxmlformats.org/officeDocument/2006/relationships/hyperlink" Target="http://pbs.twimg.com/profile_images/378800000599303229/abb1d06645d148cbe2a1b1a9e34de11d_normal.jpeg" TargetMode="External"/><Relationship Id="rId6195" Type="http://schemas.openxmlformats.org/officeDocument/2006/relationships/hyperlink" Target="https://twitter.com/m_almesnad" TargetMode="External"/><Relationship Id="rId6262" Type="http://schemas.openxmlformats.org/officeDocument/2006/relationships/hyperlink" Target="https://twitter.com/mhalemadi" TargetMode="External"/><Relationship Id="rId3856" Type="http://schemas.openxmlformats.org/officeDocument/2006/relationships/hyperlink" Target="http://pbs.twimg.com/profile_images/1175189036333449217/hHi8vj-O_normal.jpg" TargetMode="External"/><Relationship Id="rId4907" Type="http://schemas.openxmlformats.org/officeDocument/2006/relationships/hyperlink" Target="http://pbs.twimg.com/profile_images/1218136800683790337/CvQHli0w_normal.jpg" TargetMode="External"/><Relationship Id="rId777" Type="http://schemas.openxmlformats.org/officeDocument/2006/relationships/hyperlink" Target="https://pbs.twimg.com/profile_banners/969320015374749696/1575468685" TargetMode="External"/><Relationship Id="rId2458" Type="http://schemas.openxmlformats.org/officeDocument/2006/relationships/hyperlink" Target="http://abs.twimg.com/images/themes/theme1/bg.png" TargetMode="External"/><Relationship Id="rId2872" Type="http://schemas.openxmlformats.org/officeDocument/2006/relationships/hyperlink" Target="http://abs.twimg.com/images/themes/theme3/bg.gif" TargetMode="External"/><Relationship Id="rId3509" Type="http://schemas.openxmlformats.org/officeDocument/2006/relationships/hyperlink" Target="http://pbs.twimg.com/profile_images/1173307970605715463/b-WaGhN0_normal.jpg" TargetMode="External"/><Relationship Id="rId3923" Type="http://schemas.openxmlformats.org/officeDocument/2006/relationships/hyperlink" Target="http://pbs.twimg.com/profile_images/1210924032587108359/ZpqijQFK_normal.jpg" TargetMode="External"/><Relationship Id="rId844" Type="http://schemas.openxmlformats.org/officeDocument/2006/relationships/hyperlink" Target="https://pbs.twimg.com/profile_banners/272480356/1550870638" TargetMode="External"/><Relationship Id="rId1474" Type="http://schemas.openxmlformats.org/officeDocument/2006/relationships/hyperlink" Target="https://pbs.twimg.com/profile_banners/987124657/1519848174" TargetMode="External"/><Relationship Id="rId2525" Type="http://schemas.openxmlformats.org/officeDocument/2006/relationships/hyperlink" Target="http://abs.twimg.com/images/themes/theme14/bg.gif" TargetMode="External"/><Relationship Id="rId911" Type="http://schemas.openxmlformats.org/officeDocument/2006/relationships/hyperlink" Target="https://pbs.twimg.com/profile_banners/1087843697474064386/1564088476" TargetMode="External"/><Relationship Id="rId1127" Type="http://schemas.openxmlformats.org/officeDocument/2006/relationships/hyperlink" Target="https://pbs.twimg.com/profile_banners/1039933953308876800/1536786545" TargetMode="External"/><Relationship Id="rId1541" Type="http://schemas.openxmlformats.org/officeDocument/2006/relationships/hyperlink" Target="https://pbs.twimg.com/profile_banners/4609605081/1537980376" TargetMode="External"/><Relationship Id="rId4697" Type="http://schemas.openxmlformats.org/officeDocument/2006/relationships/hyperlink" Target="http://pbs.twimg.com/profile_images/1201597768072077315/06_BZZI8_normal.jpg" TargetMode="External"/><Relationship Id="rId5748" Type="http://schemas.openxmlformats.org/officeDocument/2006/relationships/hyperlink" Target="https://twitter.com/noufmoh02885788" TargetMode="External"/><Relationship Id="rId3299" Type="http://schemas.openxmlformats.org/officeDocument/2006/relationships/hyperlink" Target="http://pbs.twimg.com/profile_images/1137406186242920450/JnbuHNpO_normal.jpg" TargetMode="External"/><Relationship Id="rId4764" Type="http://schemas.openxmlformats.org/officeDocument/2006/relationships/hyperlink" Target="http://pbs.twimg.com/profile_images/1209187215244435459/HFJhOmSw_normal.jpg" TargetMode="External"/><Relationship Id="rId3366" Type="http://schemas.openxmlformats.org/officeDocument/2006/relationships/hyperlink" Target="http://pbs.twimg.com/profile_images/1115384249752915969/88cu48ZW_normal.jpg" TargetMode="External"/><Relationship Id="rId4417" Type="http://schemas.openxmlformats.org/officeDocument/2006/relationships/hyperlink" Target="http://pbs.twimg.com/profile_images/1009415712484528128/Bxh0N0Op_normal.jpg" TargetMode="External"/><Relationship Id="rId5815" Type="http://schemas.openxmlformats.org/officeDocument/2006/relationships/hyperlink" Target="https://twitter.com/nouraelkwary" TargetMode="External"/><Relationship Id="rId287" Type="http://schemas.openxmlformats.org/officeDocument/2006/relationships/hyperlink" Target="https://t.co/uQWfWdkUsi" TargetMode="External"/><Relationship Id="rId2382" Type="http://schemas.openxmlformats.org/officeDocument/2006/relationships/hyperlink" Target="http://abs.twimg.com/images/themes/theme1/bg.png" TargetMode="External"/><Relationship Id="rId3019" Type="http://schemas.openxmlformats.org/officeDocument/2006/relationships/hyperlink" Target="http://pbs.twimg.com/profile_images/1213132934321967104/vra9k0Oq_normal.jpg" TargetMode="External"/><Relationship Id="rId3780" Type="http://schemas.openxmlformats.org/officeDocument/2006/relationships/hyperlink" Target="http://pbs.twimg.com/profile_images/1182596582123954177/l2-Hk_nc_normal.jpg" TargetMode="External"/><Relationship Id="rId4831" Type="http://schemas.openxmlformats.org/officeDocument/2006/relationships/hyperlink" Target="http://pbs.twimg.com/profile_images/1198489904952553472/9q08vJ-0_normal.jpg" TargetMode="External"/><Relationship Id="rId354" Type="http://schemas.openxmlformats.org/officeDocument/2006/relationships/hyperlink" Target="https://pbs.twimg.com/profile_banners/283884888/1548625633" TargetMode="External"/><Relationship Id="rId2035" Type="http://schemas.openxmlformats.org/officeDocument/2006/relationships/hyperlink" Target="http://abs.twimg.com/images/themes/theme1/bg.png" TargetMode="External"/><Relationship Id="rId3433" Type="http://schemas.openxmlformats.org/officeDocument/2006/relationships/hyperlink" Target="http://abs.twimg.com/sticky/default_profile_images/default_profile_normal.png" TargetMode="External"/><Relationship Id="rId6589" Type="http://schemas.openxmlformats.org/officeDocument/2006/relationships/hyperlink" Target="https://twitter.com/violaita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H4312"/>
  <sheetViews>
    <sheetView tabSelected="1" workbookViewId="0">
      <pane xSplit="2" ySplit="2" topLeftCell="N3" activePane="bottomRight" state="frozen"/>
      <selection pane="topRight" activeCell="C1" sqref="C1"/>
      <selection pane="bottomLeft" activeCell="A3" sqref="A3"/>
      <selection pane="bottomRight" activeCell="T12" sqref="T12"/>
    </sheetView>
  </sheetViews>
  <sheetFormatPr defaultRowHeight="14.4" x14ac:dyDescent="0.3"/>
  <cols>
    <col min="1" max="2" width="10.44140625" style="1" customWidth="1"/>
    <col min="3" max="3" width="7.88671875" style="3" bestFit="1" customWidth="1"/>
    <col min="4" max="4" width="8.6640625" style="2" bestFit="1" customWidth="1"/>
    <col min="5" max="5" width="7.6640625" style="2" bestFit="1" customWidth="1"/>
    <col min="6" max="6" width="9.88671875" style="2" bestFit="1" customWidth="1"/>
    <col min="7" max="7" width="11" style="3" bestFit="1" customWidth="1"/>
    <col min="8" max="8" width="8" style="1" bestFit="1" customWidth="1"/>
    <col min="9" max="9" width="12.33203125" style="3" bestFit="1" customWidth="1"/>
    <col min="10" max="10" width="12.44140625" style="3" bestFit="1" customWidth="1"/>
    <col min="11" max="11" width="15.5546875" style="3" hidden="1" customWidth="1"/>
    <col min="12" max="12" width="11" hidden="1" customWidth="1"/>
    <col min="13" max="13" width="10.88671875" hidden="1" customWidth="1"/>
    <col min="14" max="14" width="16" bestFit="1" customWidth="1"/>
    <col min="15" max="15" width="12.21875" bestFit="1" customWidth="1"/>
    <col min="16" max="16" width="13.21875" bestFit="1" customWidth="1"/>
    <col min="17" max="17" width="8.33203125" bestFit="1" customWidth="1"/>
    <col min="18" max="18" width="9.21875" bestFit="1" customWidth="1"/>
    <col min="19" max="19" width="12.21875" bestFit="1" customWidth="1"/>
    <col min="20" max="20" width="12.44140625" bestFit="1" customWidth="1"/>
    <col min="21" max="21" width="10.21875" bestFit="1" customWidth="1"/>
    <col min="22" max="22" width="11.44140625" bestFit="1" customWidth="1"/>
    <col min="23" max="23" width="19.88671875" customWidth="1"/>
    <col min="24" max="24" width="7.109375" bestFit="1" customWidth="1"/>
    <col min="25" max="25" width="7.21875" bestFit="1" customWidth="1"/>
    <col min="26" max="26" width="13.44140625" bestFit="1" customWidth="1"/>
    <col min="27" max="27" width="9.88671875" bestFit="1" customWidth="1"/>
    <col min="28" max="28" width="11.21875" bestFit="1" customWidth="1"/>
    <col min="29" max="29" width="13" bestFit="1" customWidth="1"/>
    <col min="30" max="30" width="12.6640625" bestFit="1" customWidth="1"/>
    <col min="31" max="31" width="10.88671875" bestFit="1" customWidth="1"/>
    <col min="32" max="32" width="9.88671875" bestFit="1" customWidth="1"/>
    <col min="33" max="33" width="12.6640625" bestFit="1" customWidth="1"/>
    <col min="34" max="34" width="10.109375" bestFit="1" customWidth="1"/>
    <col min="35" max="35" width="10.88671875" bestFit="1" customWidth="1"/>
    <col min="36" max="36" width="10.33203125" bestFit="1" customWidth="1"/>
    <col min="37" max="37" width="10.44140625" bestFit="1" customWidth="1"/>
    <col min="38" max="38" width="12.109375" bestFit="1" customWidth="1"/>
    <col min="39" max="39" width="10.109375" bestFit="1" customWidth="1"/>
    <col min="40" max="40" width="12.33203125" bestFit="1" customWidth="1"/>
    <col min="41" max="41" width="8.77734375" bestFit="1" customWidth="1"/>
    <col min="42" max="42" width="11.44140625" bestFit="1" customWidth="1"/>
    <col min="43" max="43" width="11.33203125" bestFit="1" customWidth="1"/>
    <col min="44" max="44" width="12.6640625" bestFit="1" customWidth="1"/>
    <col min="45" max="45" width="18.88671875" bestFit="1" customWidth="1"/>
    <col min="46" max="46" width="17.77734375" bestFit="1" customWidth="1"/>
    <col min="47" max="47" width="15.6640625" bestFit="1" customWidth="1"/>
    <col min="48" max="48" width="9.6640625" bestFit="1" customWidth="1"/>
    <col min="49" max="49" width="14.44140625" bestFit="1" customWidth="1"/>
    <col min="50" max="50" width="10.77734375" bestFit="1" customWidth="1"/>
    <col min="51" max="51" width="9.77734375" bestFit="1" customWidth="1"/>
    <col min="52" max="52" width="8.109375" bestFit="1" customWidth="1"/>
    <col min="53" max="54" width="7.5546875" bestFit="1" customWidth="1"/>
    <col min="55" max="60" width="14.44140625" customWidth="1"/>
    <col min="61" max="61" width="10.5546875" bestFit="1" customWidth="1"/>
    <col min="62" max="62" width="11.6640625" bestFit="1" customWidth="1"/>
  </cols>
  <sheetData>
    <row r="1" spans="1:60" x14ac:dyDescent="0.3">
      <c r="C1" s="18" t="s">
        <v>39</v>
      </c>
      <c r="D1" s="19"/>
      <c r="E1" s="19"/>
      <c r="F1" s="19"/>
      <c r="G1" s="18"/>
      <c r="H1" s="16" t="s">
        <v>43</v>
      </c>
      <c r="I1" s="54"/>
      <c r="J1" s="54"/>
      <c r="K1" s="35" t="s">
        <v>42</v>
      </c>
      <c r="L1" s="20" t="s">
        <v>40</v>
      </c>
      <c r="M1" s="20"/>
      <c r="N1" s="17" t="s">
        <v>41</v>
      </c>
    </row>
    <row r="2" spans="1:60" ht="30" customHeight="1" x14ac:dyDescent="0.3">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c r="BC2" t="s">
        <v>26225</v>
      </c>
      <c r="BD2" t="s">
        <v>26226</v>
      </c>
      <c r="BE2" t="s">
        <v>26227</v>
      </c>
      <c r="BF2" t="s">
        <v>26228</v>
      </c>
      <c r="BG2" t="s">
        <v>26229</v>
      </c>
      <c r="BH2" t="s">
        <v>26230</v>
      </c>
    </row>
    <row r="3" spans="1:60" ht="15" customHeight="1" x14ac:dyDescent="0.3">
      <c r="A3" s="69" t="s">
        <v>862</v>
      </c>
      <c r="B3" s="69" t="s">
        <v>2128</v>
      </c>
      <c r="C3" s="70"/>
      <c r="D3" s="71"/>
      <c r="E3" s="72"/>
      <c r="F3" s="73"/>
      <c r="G3" s="70"/>
      <c r="H3" s="74"/>
      <c r="I3" s="75"/>
      <c r="J3" s="75"/>
      <c r="K3" s="36"/>
      <c r="L3" s="82"/>
      <c r="M3" s="82"/>
      <c r="N3" s="77"/>
      <c r="O3" s="84" t="s">
        <v>2170</v>
      </c>
      <c r="P3" s="86">
        <v>43860.75540509259</v>
      </c>
      <c r="Q3" s="84" t="s">
        <v>2172</v>
      </c>
      <c r="R3" s="87" t="s">
        <v>2865</v>
      </c>
      <c r="S3" s="84" t="s">
        <v>2870</v>
      </c>
      <c r="T3" s="84" t="s">
        <v>2873</v>
      </c>
      <c r="U3" s="84"/>
      <c r="V3" s="87" t="s">
        <v>3645</v>
      </c>
      <c r="W3" s="86">
        <v>43860.75540509259</v>
      </c>
      <c r="X3" s="90">
        <v>43860</v>
      </c>
      <c r="Y3" s="92" t="s">
        <v>8442</v>
      </c>
      <c r="Z3" s="87" t="s">
        <v>2838</v>
      </c>
      <c r="AA3" s="84"/>
      <c r="AB3" s="84"/>
      <c r="AC3" s="92" t="s">
        <v>16241</v>
      </c>
      <c r="AD3" s="84"/>
      <c r="AE3" s="84" t="b">
        <v>0</v>
      </c>
      <c r="AF3" s="84">
        <v>128</v>
      </c>
      <c r="AG3" s="92" t="s">
        <v>16467</v>
      </c>
      <c r="AH3" s="84" t="b">
        <v>0</v>
      </c>
      <c r="AI3" s="84" t="s">
        <v>16520</v>
      </c>
      <c r="AJ3" s="84"/>
      <c r="AK3" s="92" t="s">
        <v>16467</v>
      </c>
      <c r="AL3" s="84" t="b">
        <v>0</v>
      </c>
      <c r="AM3" s="84">
        <v>155</v>
      </c>
      <c r="AN3" s="92" t="s">
        <v>16467</v>
      </c>
      <c r="AO3" s="84" t="s">
        <v>16535</v>
      </c>
      <c r="AP3" s="84" t="b">
        <v>0</v>
      </c>
      <c r="AQ3" s="92" t="s">
        <v>16241</v>
      </c>
      <c r="AR3" s="84" t="s">
        <v>179</v>
      </c>
      <c r="AS3" s="84">
        <v>0</v>
      </c>
      <c r="AT3" s="84">
        <v>0</v>
      </c>
      <c r="AU3" s="84"/>
      <c r="AV3" s="84"/>
      <c r="AW3" s="84"/>
      <c r="AX3" s="84"/>
      <c r="AY3" s="84"/>
      <c r="AZ3" s="84"/>
      <c r="BA3" s="84"/>
      <c r="BB3" s="84"/>
      <c r="BC3">
        <v>14</v>
      </c>
      <c r="BD3">
        <v>9</v>
      </c>
      <c r="BE3">
        <v>5</v>
      </c>
      <c r="BF3">
        <v>0</v>
      </c>
      <c r="BG3">
        <v>0</v>
      </c>
      <c r="BH3">
        <v>0</v>
      </c>
    </row>
    <row r="4" spans="1:60" ht="15" customHeight="1" x14ac:dyDescent="0.3">
      <c r="A4" s="69" t="s">
        <v>217</v>
      </c>
      <c r="B4" s="69" t="s">
        <v>2128</v>
      </c>
      <c r="C4" s="70"/>
      <c r="D4" s="71"/>
      <c r="E4" s="72"/>
      <c r="F4" s="73"/>
      <c r="G4" s="70"/>
      <c r="H4" s="74"/>
      <c r="I4" s="75"/>
      <c r="J4" s="75"/>
      <c r="K4" s="36"/>
      <c r="L4" s="76"/>
      <c r="M4" s="76"/>
      <c r="N4" s="77"/>
      <c r="O4" s="83" t="s">
        <v>2168</v>
      </c>
      <c r="P4" s="85">
        <v>43860.75576388889</v>
      </c>
      <c r="Q4" s="83" t="s">
        <v>2172</v>
      </c>
      <c r="R4" s="83"/>
      <c r="S4" s="83"/>
      <c r="T4" s="83"/>
      <c r="U4" s="83"/>
      <c r="V4" s="88" t="s">
        <v>3060</v>
      </c>
      <c r="W4" s="85">
        <v>43860.75576388889</v>
      </c>
      <c r="X4" s="89">
        <v>43860</v>
      </c>
      <c r="Y4" s="91" t="s">
        <v>4813</v>
      </c>
      <c r="Z4" s="88" t="s">
        <v>8586</v>
      </c>
      <c r="AA4" s="83"/>
      <c r="AB4" s="83"/>
      <c r="AC4" s="91" t="s">
        <v>12463</v>
      </c>
      <c r="AD4" s="83"/>
      <c r="AE4" s="83" t="b">
        <v>0</v>
      </c>
      <c r="AF4" s="83">
        <v>0</v>
      </c>
      <c r="AG4" s="91" t="s">
        <v>16467</v>
      </c>
      <c r="AH4" s="83" t="b">
        <v>0</v>
      </c>
      <c r="AI4" s="83" t="s">
        <v>16520</v>
      </c>
      <c r="AJ4" s="83"/>
      <c r="AK4" s="91" t="s">
        <v>16467</v>
      </c>
      <c r="AL4" s="83" t="b">
        <v>0</v>
      </c>
      <c r="AM4" s="83">
        <v>155</v>
      </c>
      <c r="AN4" s="91" t="s">
        <v>16241</v>
      </c>
      <c r="AO4" s="83" t="s">
        <v>16534</v>
      </c>
      <c r="AP4" s="83" t="b">
        <v>0</v>
      </c>
      <c r="AQ4" s="91" t="s">
        <v>16241</v>
      </c>
      <c r="AR4" s="83" t="s">
        <v>179</v>
      </c>
      <c r="AS4" s="83">
        <v>0</v>
      </c>
      <c r="AT4" s="83">
        <v>0</v>
      </c>
      <c r="AU4" s="83"/>
      <c r="AV4" s="83"/>
      <c r="AW4" s="83"/>
      <c r="AX4" s="83"/>
      <c r="AY4" s="83"/>
      <c r="AZ4" s="83"/>
      <c r="BA4" s="83"/>
      <c r="BB4" s="83"/>
      <c r="BC4">
        <v>1</v>
      </c>
      <c r="BD4">
        <v>0</v>
      </c>
      <c r="BE4">
        <v>1</v>
      </c>
      <c r="BF4">
        <v>0</v>
      </c>
      <c r="BG4">
        <v>0</v>
      </c>
      <c r="BH4">
        <v>0</v>
      </c>
    </row>
    <row r="5" spans="1:60" x14ac:dyDescent="0.3">
      <c r="A5" s="69" t="s">
        <v>862</v>
      </c>
      <c r="B5" s="69" t="s">
        <v>2129</v>
      </c>
      <c r="C5" s="70"/>
      <c r="D5" s="71"/>
      <c r="E5" s="72"/>
      <c r="F5" s="73"/>
      <c r="G5" s="70"/>
      <c r="H5" s="74"/>
      <c r="I5" s="75"/>
      <c r="J5" s="75"/>
      <c r="K5" s="36"/>
      <c r="L5" s="82"/>
      <c r="M5" s="82"/>
      <c r="N5" s="77"/>
      <c r="O5" s="84" t="s">
        <v>2170</v>
      </c>
      <c r="P5" s="86">
        <v>43860.765104166669</v>
      </c>
      <c r="Q5" s="84" t="s">
        <v>2173</v>
      </c>
      <c r="R5" s="84"/>
      <c r="S5" s="84"/>
      <c r="T5" s="84" t="s">
        <v>2873</v>
      </c>
      <c r="U5" s="84"/>
      <c r="V5" s="87" t="s">
        <v>3645</v>
      </c>
      <c r="W5" s="86">
        <v>43860.765104166669</v>
      </c>
      <c r="X5" s="90">
        <v>43860</v>
      </c>
      <c r="Y5" s="92" t="s">
        <v>8443</v>
      </c>
      <c r="Z5" s="87" t="s">
        <v>12309</v>
      </c>
      <c r="AA5" s="84"/>
      <c r="AB5" s="84"/>
      <c r="AC5" s="92" t="s">
        <v>16242</v>
      </c>
      <c r="AD5" s="92" t="s">
        <v>16241</v>
      </c>
      <c r="AE5" s="84" t="b">
        <v>0</v>
      </c>
      <c r="AF5" s="84">
        <v>41</v>
      </c>
      <c r="AG5" s="92" t="s">
        <v>16491</v>
      </c>
      <c r="AH5" s="84" t="b">
        <v>0</v>
      </c>
      <c r="AI5" s="84" t="s">
        <v>16520</v>
      </c>
      <c r="AJ5" s="84"/>
      <c r="AK5" s="92" t="s">
        <v>16467</v>
      </c>
      <c r="AL5" s="84" t="b">
        <v>0</v>
      </c>
      <c r="AM5" s="84">
        <v>42</v>
      </c>
      <c r="AN5" s="92" t="s">
        <v>16467</v>
      </c>
      <c r="AO5" s="84" t="s">
        <v>16535</v>
      </c>
      <c r="AP5" s="84" t="b">
        <v>0</v>
      </c>
      <c r="AQ5" s="92" t="s">
        <v>16241</v>
      </c>
      <c r="AR5" s="84" t="s">
        <v>179</v>
      </c>
      <c r="AS5" s="84">
        <v>0</v>
      </c>
      <c r="AT5" s="84">
        <v>0</v>
      </c>
      <c r="AU5" s="84"/>
      <c r="AV5" s="84"/>
      <c r="AW5" s="84"/>
      <c r="AX5" s="84"/>
      <c r="AY5" s="84"/>
      <c r="AZ5" s="84"/>
      <c r="BA5" s="84"/>
      <c r="BB5" s="84"/>
      <c r="BC5">
        <v>12</v>
      </c>
      <c r="BD5">
        <v>9</v>
      </c>
      <c r="BE5">
        <v>3</v>
      </c>
      <c r="BF5">
        <v>0</v>
      </c>
      <c r="BG5">
        <v>0</v>
      </c>
      <c r="BH5">
        <v>0</v>
      </c>
    </row>
    <row r="6" spans="1:60" x14ac:dyDescent="0.3">
      <c r="A6" s="69" t="s">
        <v>1348</v>
      </c>
      <c r="B6" s="69" t="s">
        <v>2129</v>
      </c>
      <c r="C6" s="70"/>
      <c r="D6" s="71"/>
      <c r="E6" s="72"/>
      <c r="F6" s="73"/>
      <c r="G6" s="70"/>
      <c r="H6" s="74"/>
      <c r="I6" s="75"/>
      <c r="J6" s="75"/>
      <c r="K6" s="36"/>
      <c r="L6" s="82"/>
      <c r="M6" s="82"/>
      <c r="N6" s="77"/>
      <c r="O6" s="84" t="s">
        <v>2168</v>
      </c>
      <c r="P6" s="86">
        <v>43860.766828703701</v>
      </c>
      <c r="Q6" s="84" t="s">
        <v>2173</v>
      </c>
      <c r="R6" s="84"/>
      <c r="S6" s="84"/>
      <c r="T6" s="84"/>
      <c r="U6" s="84"/>
      <c r="V6" s="87" t="s">
        <v>4105</v>
      </c>
      <c r="W6" s="86">
        <v>43860.766828703701</v>
      </c>
      <c r="X6" s="90">
        <v>43860</v>
      </c>
      <c r="Y6" s="92" t="s">
        <v>8225</v>
      </c>
      <c r="Z6" s="87" t="s">
        <v>12078</v>
      </c>
      <c r="AA6" s="84"/>
      <c r="AB6" s="84"/>
      <c r="AC6" s="92" t="s">
        <v>15995</v>
      </c>
      <c r="AD6" s="84"/>
      <c r="AE6" s="84" t="b">
        <v>0</v>
      </c>
      <c r="AF6" s="84">
        <v>0</v>
      </c>
      <c r="AG6" s="92" t="s">
        <v>16467</v>
      </c>
      <c r="AH6" s="84" t="b">
        <v>0</v>
      </c>
      <c r="AI6" s="84" t="s">
        <v>16520</v>
      </c>
      <c r="AJ6" s="84"/>
      <c r="AK6" s="92" t="s">
        <v>16467</v>
      </c>
      <c r="AL6" s="84" t="b">
        <v>0</v>
      </c>
      <c r="AM6" s="84">
        <v>42</v>
      </c>
      <c r="AN6" s="92" t="s">
        <v>16242</v>
      </c>
      <c r="AO6" s="84" t="s">
        <v>16535</v>
      </c>
      <c r="AP6" s="84" t="b">
        <v>0</v>
      </c>
      <c r="AQ6" s="92" t="s">
        <v>16242</v>
      </c>
      <c r="AR6" s="84" t="s">
        <v>179</v>
      </c>
      <c r="AS6" s="84">
        <v>0</v>
      </c>
      <c r="AT6" s="84">
        <v>0</v>
      </c>
      <c r="AU6" s="84"/>
      <c r="AV6" s="84"/>
      <c r="AW6" s="84"/>
      <c r="AX6" s="84"/>
      <c r="AY6" s="84"/>
      <c r="AZ6" s="84"/>
      <c r="BA6" s="84"/>
      <c r="BB6" s="84"/>
      <c r="BC6">
        <v>1</v>
      </c>
      <c r="BD6">
        <v>0</v>
      </c>
      <c r="BE6">
        <v>1</v>
      </c>
      <c r="BF6">
        <v>0</v>
      </c>
      <c r="BG6">
        <v>0</v>
      </c>
      <c r="BH6">
        <v>0</v>
      </c>
    </row>
    <row r="7" spans="1:60" x14ac:dyDescent="0.3">
      <c r="A7" s="69" t="s">
        <v>1348</v>
      </c>
      <c r="B7" s="69" t="s">
        <v>2128</v>
      </c>
      <c r="C7" s="70"/>
      <c r="D7" s="71"/>
      <c r="E7" s="72"/>
      <c r="F7" s="73"/>
      <c r="G7" s="70"/>
      <c r="H7" s="74"/>
      <c r="I7" s="75"/>
      <c r="J7" s="75"/>
      <c r="K7" s="36"/>
      <c r="L7" s="82"/>
      <c r="M7" s="82"/>
      <c r="N7" s="77"/>
      <c r="O7" s="84" t="s">
        <v>2168</v>
      </c>
      <c r="P7" s="86">
        <v>43860.766828703701</v>
      </c>
      <c r="Q7" s="84" t="s">
        <v>2173</v>
      </c>
      <c r="R7" s="84"/>
      <c r="S7" s="84"/>
      <c r="T7" s="84"/>
      <c r="U7" s="84"/>
      <c r="V7" s="87" t="s">
        <v>4105</v>
      </c>
      <c r="W7" s="86">
        <v>43860.766828703701</v>
      </c>
      <c r="X7" s="90">
        <v>43860</v>
      </c>
      <c r="Y7" s="92" t="s">
        <v>8225</v>
      </c>
      <c r="Z7" s="87" t="s">
        <v>12078</v>
      </c>
      <c r="AA7" s="84"/>
      <c r="AB7" s="84"/>
      <c r="AC7" s="92" t="s">
        <v>15995</v>
      </c>
      <c r="AD7" s="84"/>
      <c r="AE7" s="84" t="b">
        <v>0</v>
      </c>
      <c r="AF7" s="84">
        <v>0</v>
      </c>
      <c r="AG7" s="92" t="s">
        <v>16467</v>
      </c>
      <c r="AH7" s="84" t="b">
        <v>0</v>
      </c>
      <c r="AI7" s="84" t="s">
        <v>16520</v>
      </c>
      <c r="AJ7" s="84"/>
      <c r="AK7" s="92" t="s">
        <v>16467</v>
      </c>
      <c r="AL7" s="84" t="b">
        <v>0</v>
      </c>
      <c r="AM7" s="84">
        <v>42</v>
      </c>
      <c r="AN7" s="92" t="s">
        <v>16242</v>
      </c>
      <c r="AO7" s="84" t="s">
        <v>16535</v>
      </c>
      <c r="AP7" s="84" t="b">
        <v>0</v>
      </c>
      <c r="AQ7" s="92" t="s">
        <v>16242</v>
      </c>
      <c r="AR7" s="84" t="s">
        <v>179</v>
      </c>
      <c r="AS7" s="84">
        <v>0</v>
      </c>
      <c r="AT7" s="84">
        <v>0</v>
      </c>
      <c r="AU7" s="84"/>
      <c r="AV7" s="84"/>
      <c r="AW7" s="84"/>
      <c r="AX7" s="84"/>
      <c r="AY7" s="84"/>
      <c r="AZ7" s="84"/>
      <c r="BA7" s="84"/>
      <c r="BB7" s="84"/>
      <c r="BC7">
        <v>2</v>
      </c>
      <c r="BD7">
        <v>0</v>
      </c>
      <c r="BE7">
        <v>2</v>
      </c>
      <c r="BF7">
        <v>0</v>
      </c>
      <c r="BG7">
        <v>0</v>
      </c>
      <c r="BH7">
        <v>0</v>
      </c>
    </row>
    <row r="8" spans="1:60" x14ac:dyDescent="0.3">
      <c r="A8" s="69" t="s">
        <v>685</v>
      </c>
      <c r="B8" s="69" t="s">
        <v>2128</v>
      </c>
      <c r="C8" s="70"/>
      <c r="D8" s="71"/>
      <c r="E8" s="72"/>
      <c r="F8" s="73"/>
      <c r="G8" s="70"/>
      <c r="H8" s="74"/>
      <c r="I8" s="75"/>
      <c r="J8" s="75"/>
      <c r="K8" s="36"/>
      <c r="L8" s="82"/>
      <c r="M8" s="82"/>
      <c r="N8" s="77"/>
      <c r="O8" s="84" t="s">
        <v>2168</v>
      </c>
      <c r="P8" s="86">
        <v>43860.773634259262</v>
      </c>
      <c r="Q8" s="84" t="s">
        <v>2172</v>
      </c>
      <c r="R8" s="84"/>
      <c r="S8" s="84"/>
      <c r="T8" s="84"/>
      <c r="U8" s="84"/>
      <c r="V8" s="87" t="s">
        <v>3490</v>
      </c>
      <c r="W8" s="86">
        <v>43860.773634259262</v>
      </c>
      <c r="X8" s="90">
        <v>43860</v>
      </c>
      <c r="Y8" s="92" t="s">
        <v>5538</v>
      </c>
      <c r="Z8" s="87" t="s">
        <v>9300</v>
      </c>
      <c r="AA8" s="84"/>
      <c r="AB8" s="84"/>
      <c r="AC8" s="92" t="s">
        <v>13178</v>
      </c>
      <c r="AD8" s="84"/>
      <c r="AE8" s="84" t="b">
        <v>0</v>
      </c>
      <c r="AF8" s="84">
        <v>0</v>
      </c>
      <c r="AG8" s="92" t="s">
        <v>16467</v>
      </c>
      <c r="AH8" s="84" t="b">
        <v>0</v>
      </c>
      <c r="AI8" s="84" t="s">
        <v>16520</v>
      </c>
      <c r="AJ8" s="84"/>
      <c r="AK8" s="92" t="s">
        <v>16467</v>
      </c>
      <c r="AL8" s="84" t="b">
        <v>0</v>
      </c>
      <c r="AM8" s="84">
        <v>155</v>
      </c>
      <c r="AN8" s="92" t="s">
        <v>16241</v>
      </c>
      <c r="AO8" s="84" t="s">
        <v>16534</v>
      </c>
      <c r="AP8" s="84" t="b">
        <v>0</v>
      </c>
      <c r="AQ8" s="92" t="s">
        <v>16241</v>
      </c>
      <c r="AR8" s="84" t="s">
        <v>179</v>
      </c>
      <c r="AS8" s="84">
        <v>0</v>
      </c>
      <c r="AT8" s="84">
        <v>0</v>
      </c>
      <c r="AU8" s="84"/>
      <c r="AV8" s="84"/>
      <c r="AW8" s="84"/>
      <c r="AX8" s="84"/>
      <c r="AY8" s="84"/>
      <c r="AZ8" s="84"/>
      <c r="BA8" s="84"/>
      <c r="BB8" s="84"/>
      <c r="BC8">
        <v>2</v>
      </c>
      <c r="BD8">
        <v>0</v>
      </c>
      <c r="BE8">
        <v>2</v>
      </c>
      <c r="BF8">
        <v>0</v>
      </c>
      <c r="BG8">
        <v>0</v>
      </c>
      <c r="BH8">
        <v>0</v>
      </c>
    </row>
    <row r="9" spans="1:60" x14ac:dyDescent="0.3">
      <c r="A9" s="69" t="s">
        <v>1820</v>
      </c>
      <c r="B9" s="69" t="s">
        <v>2128</v>
      </c>
      <c r="C9" s="70"/>
      <c r="D9" s="71"/>
      <c r="E9" s="72"/>
      <c r="F9" s="73"/>
      <c r="G9" s="70"/>
      <c r="H9" s="74"/>
      <c r="I9" s="75"/>
      <c r="J9" s="75"/>
      <c r="K9" s="36"/>
      <c r="L9" s="82"/>
      <c r="M9" s="82"/>
      <c r="N9" s="77"/>
      <c r="O9" s="84" t="s">
        <v>2170</v>
      </c>
      <c r="P9" s="86">
        <v>43860.77915509259</v>
      </c>
      <c r="Q9" s="84" t="s">
        <v>2178</v>
      </c>
      <c r="R9" s="84"/>
      <c r="S9" s="84"/>
      <c r="T9" s="84" t="s">
        <v>2873</v>
      </c>
      <c r="U9" s="84"/>
      <c r="V9" s="87" t="s">
        <v>4532</v>
      </c>
      <c r="W9" s="86">
        <v>43860.77915509259</v>
      </c>
      <c r="X9" s="90">
        <v>43860</v>
      </c>
      <c r="Y9" s="92" t="s">
        <v>7682</v>
      </c>
      <c r="Z9" s="87" t="s">
        <v>11501</v>
      </c>
      <c r="AA9" s="84"/>
      <c r="AB9" s="84"/>
      <c r="AC9" s="92" t="s">
        <v>15395</v>
      </c>
      <c r="AD9" s="84"/>
      <c r="AE9" s="84" t="b">
        <v>0</v>
      </c>
      <c r="AF9" s="84">
        <v>19</v>
      </c>
      <c r="AG9" s="92" t="s">
        <v>16467</v>
      </c>
      <c r="AH9" s="84" t="b">
        <v>0</v>
      </c>
      <c r="AI9" s="84" t="s">
        <v>16520</v>
      </c>
      <c r="AJ9" s="84"/>
      <c r="AK9" s="92" t="s">
        <v>16467</v>
      </c>
      <c r="AL9" s="84" t="b">
        <v>0</v>
      </c>
      <c r="AM9" s="84">
        <v>29</v>
      </c>
      <c r="AN9" s="92" t="s">
        <v>16467</v>
      </c>
      <c r="AO9" s="84" t="s">
        <v>16535</v>
      </c>
      <c r="AP9" s="84" t="b">
        <v>0</v>
      </c>
      <c r="AQ9" s="92" t="s">
        <v>15395</v>
      </c>
      <c r="AR9" s="84" t="s">
        <v>179</v>
      </c>
      <c r="AS9" s="84">
        <v>0</v>
      </c>
      <c r="AT9" s="84">
        <v>0</v>
      </c>
      <c r="AU9" s="84"/>
      <c r="AV9" s="84"/>
      <c r="AW9" s="84"/>
      <c r="AX9" s="84"/>
      <c r="AY9" s="84"/>
      <c r="AZ9" s="84"/>
      <c r="BA9" s="84"/>
      <c r="BB9" s="84"/>
      <c r="BC9">
        <v>8</v>
      </c>
      <c r="BD9">
        <v>5</v>
      </c>
      <c r="BE9">
        <v>3</v>
      </c>
      <c r="BF9">
        <v>0</v>
      </c>
      <c r="BG9">
        <v>0</v>
      </c>
      <c r="BH9">
        <v>0</v>
      </c>
    </row>
    <row r="10" spans="1:60" x14ac:dyDescent="0.3">
      <c r="A10" s="69" t="s">
        <v>218</v>
      </c>
      <c r="B10" s="69" t="s">
        <v>2128</v>
      </c>
      <c r="C10" s="70"/>
      <c r="D10" s="71"/>
      <c r="E10" s="72"/>
      <c r="F10" s="73"/>
      <c r="G10" s="70"/>
      <c r="H10" s="74"/>
      <c r="I10" s="75"/>
      <c r="J10" s="75"/>
      <c r="K10" s="36"/>
      <c r="L10" s="82"/>
      <c r="M10" s="82"/>
      <c r="N10" s="77"/>
      <c r="O10" s="84" t="s">
        <v>2168</v>
      </c>
      <c r="P10" s="86">
        <v>43860.787442129629</v>
      </c>
      <c r="Q10" s="84" t="s">
        <v>2172</v>
      </c>
      <c r="R10" s="84"/>
      <c r="S10" s="84"/>
      <c r="T10" s="84"/>
      <c r="U10" s="84"/>
      <c r="V10" s="87" t="s">
        <v>3061</v>
      </c>
      <c r="W10" s="86">
        <v>43860.787442129629</v>
      </c>
      <c r="X10" s="90">
        <v>43860</v>
      </c>
      <c r="Y10" s="92" t="s">
        <v>4814</v>
      </c>
      <c r="Z10" s="87" t="s">
        <v>8587</v>
      </c>
      <c r="AA10" s="84"/>
      <c r="AB10" s="84"/>
      <c r="AC10" s="92" t="s">
        <v>12464</v>
      </c>
      <c r="AD10" s="84"/>
      <c r="AE10" s="84" t="b">
        <v>0</v>
      </c>
      <c r="AF10" s="84">
        <v>0</v>
      </c>
      <c r="AG10" s="92" t="s">
        <v>16467</v>
      </c>
      <c r="AH10" s="84" t="b">
        <v>0</v>
      </c>
      <c r="AI10" s="84" t="s">
        <v>16520</v>
      </c>
      <c r="AJ10" s="84"/>
      <c r="AK10" s="92" t="s">
        <v>16467</v>
      </c>
      <c r="AL10" s="84" t="b">
        <v>0</v>
      </c>
      <c r="AM10" s="84">
        <v>155</v>
      </c>
      <c r="AN10" s="92" t="s">
        <v>16241</v>
      </c>
      <c r="AO10" s="84" t="s">
        <v>16534</v>
      </c>
      <c r="AP10" s="84" t="b">
        <v>0</v>
      </c>
      <c r="AQ10" s="92" t="s">
        <v>16241</v>
      </c>
      <c r="AR10" s="84" t="s">
        <v>179</v>
      </c>
      <c r="AS10" s="84">
        <v>0</v>
      </c>
      <c r="AT10" s="84">
        <v>0</v>
      </c>
      <c r="AU10" s="84"/>
      <c r="AV10" s="84"/>
      <c r="AW10" s="84"/>
      <c r="AX10" s="84"/>
      <c r="AY10" s="84"/>
      <c r="AZ10" s="84"/>
      <c r="BA10" s="84"/>
      <c r="BB10" s="84"/>
      <c r="BC10">
        <v>5</v>
      </c>
      <c r="BD10">
        <v>0</v>
      </c>
      <c r="BE10">
        <v>5</v>
      </c>
      <c r="BF10">
        <v>0</v>
      </c>
      <c r="BG10">
        <v>0</v>
      </c>
      <c r="BH10">
        <v>0</v>
      </c>
    </row>
    <row r="11" spans="1:60" x14ac:dyDescent="0.3">
      <c r="A11" s="69" t="s">
        <v>218</v>
      </c>
      <c r="B11" s="69" t="s">
        <v>2129</v>
      </c>
      <c r="C11" s="70"/>
      <c r="D11" s="71"/>
      <c r="E11" s="72"/>
      <c r="F11" s="73"/>
      <c r="G11" s="70"/>
      <c r="H11" s="74"/>
      <c r="I11" s="75"/>
      <c r="J11" s="75"/>
      <c r="K11" s="36"/>
      <c r="L11" s="82"/>
      <c r="M11" s="82"/>
      <c r="N11" s="77"/>
      <c r="O11" s="84" t="s">
        <v>2168</v>
      </c>
      <c r="P11" s="86">
        <v>43860.787476851852</v>
      </c>
      <c r="Q11" s="84" t="s">
        <v>2173</v>
      </c>
      <c r="R11" s="84"/>
      <c r="S11" s="84"/>
      <c r="T11" s="84"/>
      <c r="U11" s="84"/>
      <c r="V11" s="87" t="s">
        <v>3061</v>
      </c>
      <c r="W11" s="86">
        <v>43860.787476851852</v>
      </c>
      <c r="X11" s="90">
        <v>43860</v>
      </c>
      <c r="Y11" s="92" t="s">
        <v>4815</v>
      </c>
      <c r="Z11" s="87" t="s">
        <v>8588</v>
      </c>
      <c r="AA11" s="84"/>
      <c r="AB11" s="84"/>
      <c r="AC11" s="92" t="s">
        <v>12465</v>
      </c>
      <c r="AD11" s="84"/>
      <c r="AE11" s="84" t="b">
        <v>0</v>
      </c>
      <c r="AF11" s="84">
        <v>0</v>
      </c>
      <c r="AG11" s="92" t="s">
        <v>16467</v>
      </c>
      <c r="AH11" s="84" t="b">
        <v>0</v>
      </c>
      <c r="AI11" s="84" t="s">
        <v>16520</v>
      </c>
      <c r="AJ11" s="84"/>
      <c r="AK11" s="92" t="s">
        <v>16467</v>
      </c>
      <c r="AL11" s="84" t="b">
        <v>0</v>
      </c>
      <c r="AM11" s="84">
        <v>42</v>
      </c>
      <c r="AN11" s="92" t="s">
        <v>16242</v>
      </c>
      <c r="AO11" s="84" t="s">
        <v>16534</v>
      </c>
      <c r="AP11" s="84" t="b">
        <v>0</v>
      </c>
      <c r="AQ11" s="92" t="s">
        <v>16242</v>
      </c>
      <c r="AR11" s="84" t="s">
        <v>179</v>
      </c>
      <c r="AS11" s="84">
        <v>0</v>
      </c>
      <c r="AT11" s="84">
        <v>0</v>
      </c>
      <c r="AU11" s="84"/>
      <c r="AV11" s="84"/>
      <c r="AW11" s="84"/>
      <c r="AX11" s="84"/>
      <c r="AY11" s="84"/>
      <c r="AZ11" s="84"/>
      <c r="BA11" s="84"/>
      <c r="BB11" s="84"/>
      <c r="BC11">
        <v>4</v>
      </c>
      <c r="BD11">
        <v>0</v>
      </c>
      <c r="BE11">
        <v>4</v>
      </c>
      <c r="BF11">
        <v>0</v>
      </c>
      <c r="BG11">
        <v>0</v>
      </c>
      <c r="BH11">
        <v>0</v>
      </c>
    </row>
    <row r="12" spans="1:60" x14ac:dyDescent="0.3">
      <c r="A12" s="69" t="s">
        <v>1954</v>
      </c>
      <c r="B12" s="69" t="s">
        <v>2128</v>
      </c>
      <c r="C12" s="70"/>
      <c r="D12" s="71"/>
      <c r="E12" s="72"/>
      <c r="F12" s="73"/>
      <c r="G12" s="70"/>
      <c r="H12" s="74"/>
      <c r="I12" s="75"/>
      <c r="J12" s="75"/>
      <c r="K12" s="36"/>
      <c r="L12" s="82"/>
      <c r="M12" s="82"/>
      <c r="N12" s="77"/>
      <c r="O12" s="84" t="s">
        <v>2168</v>
      </c>
      <c r="P12" s="86">
        <v>43860.792743055557</v>
      </c>
      <c r="Q12" s="84" t="s">
        <v>2178</v>
      </c>
      <c r="R12" s="84"/>
      <c r="S12" s="84"/>
      <c r="T12" s="84"/>
      <c r="U12" s="84"/>
      <c r="V12" s="87" t="s">
        <v>4648</v>
      </c>
      <c r="W12" s="86">
        <v>43860.792743055557</v>
      </c>
      <c r="X12" s="90">
        <v>43860</v>
      </c>
      <c r="Y12" s="92" t="s">
        <v>8068</v>
      </c>
      <c r="Z12" s="87" t="s">
        <v>11914</v>
      </c>
      <c r="AA12" s="84"/>
      <c r="AB12" s="84"/>
      <c r="AC12" s="92" t="s">
        <v>15825</v>
      </c>
      <c r="AD12" s="84"/>
      <c r="AE12" s="84" t="b">
        <v>0</v>
      </c>
      <c r="AF12" s="84">
        <v>0</v>
      </c>
      <c r="AG12" s="92" t="s">
        <v>16467</v>
      </c>
      <c r="AH12" s="84" t="b">
        <v>0</v>
      </c>
      <c r="AI12" s="84" t="s">
        <v>16520</v>
      </c>
      <c r="AJ12" s="84"/>
      <c r="AK12" s="92" t="s">
        <v>16467</v>
      </c>
      <c r="AL12" s="84" t="b">
        <v>0</v>
      </c>
      <c r="AM12" s="84">
        <v>29</v>
      </c>
      <c r="AN12" s="92" t="s">
        <v>15395</v>
      </c>
      <c r="AO12" s="84" t="s">
        <v>16534</v>
      </c>
      <c r="AP12" s="84" t="b">
        <v>0</v>
      </c>
      <c r="AQ12" s="92" t="s">
        <v>15395</v>
      </c>
      <c r="AR12" s="84" t="s">
        <v>179</v>
      </c>
      <c r="AS12" s="84">
        <v>0</v>
      </c>
      <c r="AT12" s="84">
        <v>0</v>
      </c>
      <c r="AU12" s="84"/>
      <c r="AV12" s="84"/>
      <c r="AW12" s="84"/>
      <c r="AX12" s="84"/>
      <c r="AY12" s="84"/>
      <c r="AZ12" s="84"/>
      <c r="BA12" s="84"/>
      <c r="BB12" s="84"/>
      <c r="BC12">
        <v>3</v>
      </c>
      <c r="BD12">
        <v>0</v>
      </c>
      <c r="BE12">
        <v>3</v>
      </c>
      <c r="BF12">
        <v>0</v>
      </c>
      <c r="BG12">
        <v>0</v>
      </c>
      <c r="BH12">
        <v>0</v>
      </c>
    </row>
    <row r="13" spans="1:60" x14ac:dyDescent="0.3">
      <c r="A13" s="69" t="s">
        <v>1820</v>
      </c>
      <c r="B13" s="69" t="s">
        <v>2129</v>
      </c>
      <c r="C13" s="70"/>
      <c r="D13" s="71"/>
      <c r="E13" s="72"/>
      <c r="F13" s="73"/>
      <c r="G13" s="70"/>
      <c r="H13" s="74"/>
      <c r="I13" s="75"/>
      <c r="J13" s="75"/>
      <c r="K13" s="36"/>
      <c r="L13" s="82"/>
      <c r="M13" s="82"/>
      <c r="N13" s="77"/>
      <c r="O13" s="84" t="s">
        <v>2170</v>
      </c>
      <c r="P13" s="86">
        <v>43860.79314814815</v>
      </c>
      <c r="Q13" s="84" t="s">
        <v>2184</v>
      </c>
      <c r="R13" s="84"/>
      <c r="S13" s="84"/>
      <c r="T13" s="84" t="s">
        <v>2873</v>
      </c>
      <c r="U13" s="84"/>
      <c r="V13" s="87" t="s">
        <v>4532</v>
      </c>
      <c r="W13" s="86">
        <v>43860.79314814815</v>
      </c>
      <c r="X13" s="90">
        <v>43860</v>
      </c>
      <c r="Y13" s="92" t="s">
        <v>7683</v>
      </c>
      <c r="Z13" s="87" t="s">
        <v>11502</v>
      </c>
      <c r="AA13" s="84"/>
      <c r="AB13" s="84"/>
      <c r="AC13" s="92" t="s">
        <v>15396</v>
      </c>
      <c r="AD13" s="84"/>
      <c r="AE13" s="84" t="b">
        <v>0</v>
      </c>
      <c r="AF13" s="84">
        <v>11</v>
      </c>
      <c r="AG13" s="92" t="s">
        <v>16467</v>
      </c>
      <c r="AH13" s="84" t="b">
        <v>0</v>
      </c>
      <c r="AI13" s="84" t="s">
        <v>16520</v>
      </c>
      <c r="AJ13" s="84"/>
      <c r="AK13" s="92" t="s">
        <v>16467</v>
      </c>
      <c r="AL13" s="84" t="b">
        <v>0</v>
      </c>
      <c r="AM13" s="84">
        <v>14</v>
      </c>
      <c r="AN13" s="92" t="s">
        <v>16467</v>
      </c>
      <c r="AO13" s="84" t="s">
        <v>16535</v>
      </c>
      <c r="AP13" s="84" t="b">
        <v>0</v>
      </c>
      <c r="AQ13" s="92" t="s">
        <v>15396</v>
      </c>
      <c r="AR13" s="84" t="s">
        <v>179</v>
      </c>
      <c r="AS13" s="84">
        <v>0</v>
      </c>
      <c r="AT13" s="84">
        <v>0</v>
      </c>
      <c r="AU13" s="84"/>
      <c r="AV13" s="84"/>
      <c r="AW13" s="84"/>
      <c r="AX13" s="84"/>
      <c r="AY13" s="84"/>
      <c r="AZ13" s="84"/>
      <c r="BA13" s="84"/>
      <c r="BB13" s="84"/>
      <c r="BC13">
        <v>9</v>
      </c>
      <c r="BD13">
        <v>7</v>
      </c>
      <c r="BE13">
        <v>2</v>
      </c>
      <c r="BF13">
        <v>0</v>
      </c>
      <c r="BG13">
        <v>0</v>
      </c>
      <c r="BH13">
        <v>0</v>
      </c>
    </row>
    <row r="14" spans="1:60" x14ac:dyDescent="0.3">
      <c r="A14" s="69" t="s">
        <v>1447</v>
      </c>
      <c r="B14" s="69" t="s">
        <v>2128</v>
      </c>
      <c r="C14" s="70"/>
      <c r="D14" s="71"/>
      <c r="E14" s="72"/>
      <c r="F14" s="73"/>
      <c r="G14" s="70"/>
      <c r="H14" s="74"/>
      <c r="I14" s="75"/>
      <c r="J14" s="75"/>
      <c r="K14" s="36"/>
      <c r="L14" s="82"/>
      <c r="M14" s="82"/>
      <c r="N14" s="77"/>
      <c r="O14" s="84" t="s">
        <v>2168</v>
      </c>
      <c r="P14" s="86">
        <v>43860.793854166666</v>
      </c>
      <c r="Q14" s="84" t="s">
        <v>2172</v>
      </c>
      <c r="R14" s="84"/>
      <c r="S14" s="84"/>
      <c r="T14" s="84"/>
      <c r="U14" s="84"/>
      <c r="V14" s="87" t="s">
        <v>4192</v>
      </c>
      <c r="W14" s="86">
        <v>43860.793854166666</v>
      </c>
      <c r="X14" s="90">
        <v>43860</v>
      </c>
      <c r="Y14" s="92" t="s">
        <v>8492</v>
      </c>
      <c r="Z14" s="87" t="s">
        <v>12361</v>
      </c>
      <c r="AA14" s="84"/>
      <c r="AB14" s="84"/>
      <c r="AC14" s="92" t="s">
        <v>16307</v>
      </c>
      <c r="AD14" s="84"/>
      <c r="AE14" s="84" t="b">
        <v>0</v>
      </c>
      <c r="AF14" s="84">
        <v>0</v>
      </c>
      <c r="AG14" s="92" t="s">
        <v>16467</v>
      </c>
      <c r="AH14" s="84" t="b">
        <v>0</v>
      </c>
      <c r="AI14" s="84" t="s">
        <v>16520</v>
      </c>
      <c r="AJ14" s="84"/>
      <c r="AK14" s="92" t="s">
        <v>16467</v>
      </c>
      <c r="AL14" s="84" t="b">
        <v>0</v>
      </c>
      <c r="AM14" s="84">
        <v>155</v>
      </c>
      <c r="AN14" s="92" t="s">
        <v>16241</v>
      </c>
      <c r="AO14" s="84" t="s">
        <v>16534</v>
      </c>
      <c r="AP14" s="84" t="b">
        <v>0</v>
      </c>
      <c r="AQ14" s="92" t="s">
        <v>16241</v>
      </c>
      <c r="AR14" s="84" t="s">
        <v>179</v>
      </c>
      <c r="AS14" s="84">
        <v>0</v>
      </c>
      <c r="AT14" s="84">
        <v>0</v>
      </c>
      <c r="AU14" s="84"/>
      <c r="AV14" s="84"/>
      <c r="AW14" s="84"/>
      <c r="AX14" s="84"/>
      <c r="AY14" s="84"/>
      <c r="AZ14" s="84"/>
      <c r="BA14" s="84"/>
      <c r="BB14" s="84"/>
      <c r="BC14">
        <v>2</v>
      </c>
      <c r="BD14">
        <v>0</v>
      </c>
      <c r="BE14">
        <v>2</v>
      </c>
      <c r="BF14">
        <v>0</v>
      </c>
      <c r="BG14">
        <v>0</v>
      </c>
      <c r="BH14">
        <v>0</v>
      </c>
    </row>
    <row r="15" spans="1:60" x14ac:dyDescent="0.3">
      <c r="A15" s="69" t="s">
        <v>1977</v>
      </c>
      <c r="B15" s="69" t="s">
        <v>2129</v>
      </c>
      <c r="C15" s="70"/>
      <c r="D15" s="71"/>
      <c r="E15" s="72"/>
      <c r="F15" s="73"/>
      <c r="G15" s="70"/>
      <c r="H15" s="74"/>
      <c r="I15" s="75"/>
      <c r="J15" s="75"/>
      <c r="K15" s="36"/>
      <c r="L15" s="82"/>
      <c r="M15" s="82"/>
      <c r="N15" s="77"/>
      <c r="O15" s="84" t="s">
        <v>2168</v>
      </c>
      <c r="P15" s="86">
        <v>43860.80228009259</v>
      </c>
      <c r="Q15" s="84" t="s">
        <v>2175</v>
      </c>
      <c r="R15" s="87" t="s">
        <v>2837</v>
      </c>
      <c r="S15" s="84" t="s">
        <v>2868</v>
      </c>
      <c r="T15" s="84"/>
      <c r="U15" s="84"/>
      <c r="V15" s="87" t="s">
        <v>4671</v>
      </c>
      <c r="W15" s="86">
        <v>43860.80228009259</v>
      </c>
      <c r="X15" s="90">
        <v>43860</v>
      </c>
      <c r="Y15" s="92" t="s">
        <v>8514</v>
      </c>
      <c r="Z15" s="87" t="s">
        <v>12384</v>
      </c>
      <c r="AA15" s="84"/>
      <c r="AB15" s="84"/>
      <c r="AC15" s="92" t="s">
        <v>16335</v>
      </c>
      <c r="AD15" s="84"/>
      <c r="AE15" s="84" t="b">
        <v>0</v>
      </c>
      <c r="AF15" s="84">
        <v>0</v>
      </c>
      <c r="AG15" s="92" t="s">
        <v>16467</v>
      </c>
      <c r="AH15" s="84" t="b">
        <v>0</v>
      </c>
      <c r="AI15" s="84" t="s">
        <v>16520</v>
      </c>
      <c r="AJ15" s="84"/>
      <c r="AK15" s="92" t="s">
        <v>16467</v>
      </c>
      <c r="AL15" s="84" t="b">
        <v>0</v>
      </c>
      <c r="AM15" s="84">
        <v>37</v>
      </c>
      <c r="AN15" s="92" t="s">
        <v>16244</v>
      </c>
      <c r="AO15" s="84" t="s">
        <v>16534</v>
      </c>
      <c r="AP15" s="84" t="b">
        <v>0</v>
      </c>
      <c r="AQ15" s="92" t="s">
        <v>16244</v>
      </c>
      <c r="AR15" s="84" t="s">
        <v>179</v>
      </c>
      <c r="AS15" s="84">
        <v>0</v>
      </c>
      <c r="AT15" s="84">
        <v>0</v>
      </c>
      <c r="AU15" s="84"/>
      <c r="AV15" s="84"/>
      <c r="AW15" s="84"/>
      <c r="AX15" s="84"/>
      <c r="AY15" s="84"/>
      <c r="AZ15" s="84"/>
      <c r="BA15" s="84"/>
      <c r="BB15" s="84"/>
      <c r="BC15">
        <v>1</v>
      </c>
      <c r="BD15">
        <v>0</v>
      </c>
      <c r="BE15">
        <v>1</v>
      </c>
      <c r="BF15">
        <v>0</v>
      </c>
      <c r="BG15">
        <v>0</v>
      </c>
      <c r="BH15">
        <v>0</v>
      </c>
    </row>
    <row r="16" spans="1:60" x14ac:dyDescent="0.3">
      <c r="A16" s="69" t="s">
        <v>1977</v>
      </c>
      <c r="B16" s="69" t="s">
        <v>2128</v>
      </c>
      <c r="C16" s="70"/>
      <c r="D16" s="71"/>
      <c r="E16" s="72"/>
      <c r="F16" s="73"/>
      <c r="G16" s="70"/>
      <c r="H16" s="74"/>
      <c r="I16" s="75"/>
      <c r="J16" s="75"/>
      <c r="K16" s="36"/>
      <c r="L16" s="82"/>
      <c r="M16" s="82"/>
      <c r="N16" s="77"/>
      <c r="O16" s="84" t="s">
        <v>2168</v>
      </c>
      <c r="P16" s="86">
        <v>43860.80228009259</v>
      </c>
      <c r="Q16" s="84" t="s">
        <v>2175</v>
      </c>
      <c r="R16" s="87" t="s">
        <v>2837</v>
      </c>
      <c r="S16" s="84" t="s">
        <v>2868</v>
      </c>
      <c r="T16" s="84"/>
      <c r="U16" s="84"/>
      <c r="V16" s="87" t="s">
        <v>4671</v>
      </c>
      <c r="W16" s="86">
        <v>43860.80228009259</v>
      </c>
      <c r="X16" s="90">
        <v>43860</v>
      </c>
      <c r="Y16" s="92" t="s">
        <v>8514</v>
      </c>
      <c r="Z16" s="87" t="s">
        <v>12384</v>
      </c>
      <c r="AA16" s="84"/>
      <c r="AB16" s="84"/>
      <c r="AC16" s="92" t="s">
        <v>16335</v>
      </c>
      <c r="AD16" s="84"/>
      <c r="AE16" s="84" t="b">
        <v>0</v>
      </c>
      <c r="AF16" s="84">
        <v>0</v>
      </c>
      <c r="AG16" s="92" t="s">
        <v>16467</v>
      </c>
      <c r="AH16" s="84" t="b">
        <v>0</v>
      </c>
      <c r="AI16" s="84" t="s">
        <v>16520</v>
      </c>
      <c r="AJ16" s="84"/>
      <c r="AK16" s="92" t="s">
        <v>16467</v>
      </c>
      <c r="AL16" s="84" t="b">
        <v>0</v>
      </c>
      <c r="AM16" s="84">
        <v>37</v>
      </c>
      <c r="AN16" s="92" t="s">
        <v>16244</v>
      </c>
      <c r="AO16" s="84" t="s">
        <v>16534</v>
      </c>
      <c r="AP16" s="84" t="b">
        <v>0</v>
      </c>
      <c r="AQ16" s="92" t="s">
        <v>16244</v>
      </c>
      <c r="AR16" s="84" t="s">
        <v>179</v>
      </c>
      <c r="AS16" s="84">
        <v>0</v>
      </c>
      <c r="AT16" s="84">
        <v>0</v>
      </c>
      <c r="AU16" s="84"/>
      <c r="AV16" s="84"/>
      <c r="AW16" s="84"/>
      <c r="AX16" s="84"/>
      <c r="AY16" s="84"/>
      <c r="AZ16" s="84"/>
      <c r="BA16" s="84"/>
      <c r="BB16" s="84"/>
      <c r="BC16">
        <v>1</v>
      </c>
      <c r="BD16">
        <v>0</v>
      </c>
      <c r="BE16">
        <v>1</v>
      </c>
      <c r="BF16">
        <v>0</v>
      </c>
      <c r="BG16">
        <v>0</v>
      </c>
      <c r="BH16">
        <v>0</v>
      </c>
    </row>
    <row r="17" spans="1:60" x14ac:dyDescent="0.3">
      <c r="A17" s="69" t="s">
        <v>219</v>
      </c>
      <c r="B17" s="69" t="s">
        <v>2129</v>
      </c>
      <c r="C17" s="70"/>
      <c r="D17" s="71"/>
      <c r="E17" s="72"/>
      <c r="F17" s="73"/>
      <c r="G17" s="70"/>
      <c r="H17" s="74"/>
      <c r="I17" s="75"/>
      <c r="J17" s="75"/>
      <c r="K17" s="36"/>
      <c r="L17" s="82"/>
      <c r="M17" s="82"/>
      <c r="N17" s="77"/>
      <c r="O17" s="84" t="s">
        <v>2168</v>
      </c>
      <c r="P17" s="86">
        <v>43860.804212962961</v>
      </c>
      <c r="Q17" s="84" t="s">
        <v>2175</v>
      </c>
      <c r="R17" s="87" t="s">
        <v>2837</v>
      </c>
      <c r="S17" s="84" t="s">
        <v>2868</v>
      </c>
      <c r="T17" s="84"/>
      <c r="U17" s="84"/>
      <c r="V17" s="87" t="s">
        <v>3062</v>
      </c>
      <c r="W17" s="86">
        <v>43860.804212962961</v>
      </c>
      <c r="X17" s="90">
        <v>43860</v>
      </c>
      <c r="Y17" s="92" t="s">
        <v>4816</v>
      </c>
      <c r="Z17" s="87" t="s">
        <v>8589</v>
      </c>
      <c r="AA17" s="84"/>
      <c r="AB17" s="84"/>
      <c r="AC17" s="92" t="s">
        <v>12466</v>
      </c>
      <c r="AD17" s="84"/>
      <c r="AE17" s="84" t="b">
        <v>0</v>
      </c>
      <c r="AF17" s="84">
        <v>0</v>
      </c>
      <c r="AG17" s="92" t="s">
        <v>16467</v>
      </c>
      <c r="AH17" s="84" t="b">
        <v>0</v>
      </c>
      <c r="AI17" s="84" t="s">
        <v>16520</v>
      </c>
      <c r="AJ17" s="84"/>
      <c r="AK17" s="92" t="s">
        <v>16467</v>
      </c>
      <c r="AL17" s="84" t="b">
        <v>0</v>
      </c>
      <c r="AM17" s="84">
        <v>37</v>
      </c>
      <c r="AN17" s="92" t="s">
        <v>16244</v>
      </c>
      <c r="AO17" s="84" t="s">
        <v>16535</v>
      </c>
      <c r="AP17" s="84" t="b">
        <v>0</v>
      </c>
      <c r="AQ17" s="92" t="s">
        <v>16244</v>
      </c>
      <c r="AR17" s="84" t="s">
        <v>179</v>
      </c>
      <c r="AS17" s="84">
        <v>0</v>
      </c>
      <c r="AT17" s="84">
        <v>0</v>
      </c>
      <c r="AU17" s="84"/>
      <c r="AV17" s="84"/>
      <c r="AW17" s="84"/>
      <c r="AX17" s="84"/>
      <c r="AY17" s="84"/>
      <c r="AZ17" s="84"/>
      <c r="BA17" s="84"/>
      <c r="BB17" s="84"/>
      <c r="BC17">
        <v>1</v>
      </c>
      <c r="BD17">
        <v>0</v>
      </c>
      <c r="BE17">
        <v>1</v>
      </c>
      <c r="BF17">
        <v>0</v>
      </c>
      <c r="BG17">
        <v>0</v>
      </c>
      <c r="BH17">
        <v>0</v>
      </c>
    </row>
    <row r="18" spans="1:60" x14ac:dyDescent="0.3">
      <c r="A18" s="69" t="s">
        <v>219</v>
      </c>
      <c r="B18" s="69" t="s">
        <v>2128</v>
      </c>
      <c r="C18" s="70"/>
      <c r="D18" s="71"/>
      <c r="E18" s="72"/>
      <c r="F18" s="73"/>
      <c r="G18" s="70"/>
      <c r="H18" s="74"/>
      <c r="I18" s="75"/>
      <c r="J18" s="75"/>
      <c r="K18" s="36"/>
      <c r="L18" s="82"/>
      <c r="M18" s="82"/>
      <c r="N18" s="77"/>
      <c r="O18" s="84" t="s">
        <v>2168</v>
      </c>
      <c r="P18" s="86">
        <v>43860.804212962961</v>
      </c>
      <c r="Q18" s="84" t="s">
        <v>2175</v>
      </c>
      <c r="R18" s="87" t="s">
        <v>2837</v>
      </c>
      <c r="S18" s="84" t="s">
        <v>2868</v>
      </c>
      <c r="T18" s="84"/>
      <c r="U18" s="84"/>
      <c r="V18" s="87" t="s">
        <v>3062</v>
      </c>
      <c r="W18" s="86">
        <v>43860.804212962961</v>
      </c>
      <c r="X18" s="90">
        <v>43860</v>
      </c>
      <c r="Y18" s="92" t="s">
        <v>4816</v>
      </c>
      <c r="Z18" s="87" t="s">
        <v>8589</v>
      </c>
      <c r="AA18" s="84"/>
      <c r="AB18" s="84"/>
      <c r="AC18" s="92" t="s">
        <v>12466</v>
      </c>
      <c r="AD18" s="84"/>
      <c r="AE18" s="84" t="b">
        <v>0</v>
      </c>
      <c r="AF18" s="84">
        <v>0</v>
      </c>
      <c r="AG18" s="92" t="s">
        <v>16467</v>
      </c>
      <c r="AH18" s="84" t="b">
        <v>0</v>
      </c>
      <c r="AI18" s="84" t="s">
        <v>16520</v>
      </c>
      <c r="AJ18" s="84"/>
      <c r="AK18" s="92" t="s">
        <v>16467</v>
      </c>
      <c r="AL18" s="84" t="b">
        <v>0</v>
      </c>
      <c r="AM18" s="84">
        <v>37</v>
      </c>
      <c r="AN18" s="92" t="s">
        <v>16244</v>
      </c>
      <c r="AO18" s="84" t="s">
        <v>16535</v>
      </c>
      <c r="AP18" s="84" t="b">
        <v>0</v>
      </c>
      <c r="AQ18" s="92" t="s">
        <v>16244</v>
      </c>
      <c r="AR18" s="84" t="s">
        <v>179</v>
      </c>
      <c r="AS18" s="84">
        <v>0</v>
      </c>
      <c r="AT18" s="84">
        <v>0</v>
      </c>
      <c r="AU18" s="84"/>
      <c r="AV18" s="84"/>
      <c r="AW18" s="84"/>
      <c r="AX18" s="84"/>
      <c r="AY18" s="84"/>
      <c r="AZ18" s="84"/>
      <c r="BA18" s="84"/>
      <c r="BB18" s="84"/>
      <c r="BC18">
        <v>1</v>
      </c>
      <c r="BD18">
        <v>0</v>
      </c>
      <c r="BE18">
        <v>1</v>
      </c>
      <c r="BF18">
        <v>0</v>
      </c>
      <c r="BG18">
        <v>0</v>
      </c>
      <c r="BH18">
        <v>0</v>
      </c>
    </row>
    <row r="19" spans="1:60" x14ac:dyDescent="0.3">
      <c r="A19" s="69" t="s">
        <v>1672</v>
      </c>
      <c r="B19" s="69" t="s">
        <v>2129</v>
      </c>
      <c r="C19" s="70"/>
      <c r="D19" s="71"/>
      <c r="E19" s="72"/>
      <c r="F19" s="73"/>
      <c r="G19" s="70"/>
      <c r="H19" s="74"/>
      <c r="I19" s="75"/>
      <c r="J19" s="75"/>
      <c r="K19" s="36"/>
      <c r="L19" s="82"/>
      <c r="M19" s="82"/>
      <c r="N19" s="77"/>
      <c r="O19" s="84" t="s">
        <v>2168</v>
      </c>
      <c r="P19" s="86">
        <v>43860.808622685188</v>
      </c>
      <c r="Q19" s="84" t="s">
        <v>2173</v>
      </c>
      <c r="R19" s="84"/>
      <c r="S19" s="84"/>
      <c r="T19" s="84"/>
      <c r="U19" s="84"/>
      <c r="V19" s="87" t="s">
        <v>4397</v>
      </c>
      <c r="W19" s="86">
        <v>43860.808622685188</v>
      </c>
      <c r="X19" s="90">
        <v>43860</v>
      </c>
      <c r="Y19" s="92" t="s">
        <v>7343</v>
      </c>
      <c r="Z19" s="87" t="s">
        <v>11144</v>
      </c>
      <c r="AA19" s="84"/>
      <c r="AB19" s="84"/>
      <c r="AC19" s="92" t="s">
        <v>15033</v>
      </c>
      <c r="AD19" s="84"/>
      <c r="AE19" s="84" t="b">
        <v>0</v>
      </c>
      <c r="AF19" s="84">
        <v>0</v>
      </c>
      <c r="AG19" s="92" t="s">
        <v>16467</v>
      </c>
      <c r="AH19" s="84" t="b">
        <v>0</v>
      </c>
      <c r="AI19" s="84" t="s">
        <v>16520</v>
      </c>
      <c r="AJ19" s="84"/>
      <c r="AK19" s="92" t="s">
        <v>16467</v>
      </c>
      <c r="AL19" s="84" t="b">
        <v>0</v>
      </c>
      <c r="AM19" s="84">
        <v>42</v>
      </c>
      <c r="AN19" s="92" t="s">
        <v>16242</v>
      </c>
      <c r="AO19" s="84" t="s">
        <v>16534</v>
      </c>
      <c r="AP19" s="84" t="b">
        <v>0</v>
      </c>
      <c r="AQ19" s="92" t="s">
        <v>16242</v>
      </c>
      <c r="AR19" s="84" t="s">
        <v>179</v>
      </c>
      <c r="AS19" s="84">
        <v>0</v>
      </c>
      <c r="AT19" s="84">
        <v>0</v>
      </c>
      <c r="AU19" s="84"/>
      <c r="AV19" s="84"/>
      <c r="AW19" s="84"/>
      <c r="AX19" s="84"/>
      <c r="AY19" s="84"/>
      <c r="AZ19" s="84"/>
      <c r="BA19" s="84"/>
      <c r="BB19" s="84"/>
      <c r="BC19">
        <v>6</v>
      </c>
      <c r="BD19">
        <v>0</v>
      </c>
      <c r="BE19">
        <v>6</v>
      </c>
      <c r="BF19">
        <v>0</v>
      </c>
      <c r="BG19">
        <v>0</v>
      </c>
      <c r="BH19">
        <v>0</v>
      </c>
    </row>
    <row r="20" spans="1:60" x14ac:dyDescent="0.3">
      <c r="A20" s="69" t="s">
        <v>1672</v>
      </c>
      <c r="B20" s="69" t="s">
        <v>2128</v>
      </c>
      <c r="C20" s="70"/>
      <c r="D20" s="71"/>
      <c r="E20" s="72"/>
      <c r="F20" s="73"/>
      <c r="G20" s="70"/>
      <c r="H20" s="74"/>
      <c r="I20" s="75"/>
      <c r="J20" s="75"/>
      <c r="K20" s="36"/>
      <c r="L20" s="82"/>
      <c r="M20" s="82"/>
      <c r="N20" s="77"/>
      <c r="O20" s="84" t="s">
        <v>2168</v>
      </c>
      <c r="P20" s="86">
        <v>43860.808622685188</v>
      </c>
      <c r="Q20" s="84" t="s">
        <v>2173</v>
      </c>
      <c r="R20" s="84"/>
      <c r="S20" s="84"/>
      <c r="T20" s="84"/>
      <c r="U20" s="84"/>
      <c r="V20" s="87" t="s">
        <v>4397</v>
      </c>
      <c r="W20" s="86">
        <v>43860.808622685188</v>
      </c>
      <c r="X20" s="90">
        <v>43860</v>
      </c>
      <c r="Y20" s="92" t="s">
        <v>7343</v>
      </c>
      <c r="Z20" s="87" t="s">
        <v>11144</v>
      </c>
      <c r="AA20" s="84"/>
      <c r="AB20" s="84"/>
      <c r="AC20" s="92" t="s">
        <v>15033</v>
      </c>
      <c r="AD20" s="84"/>
      <c r="AE20" s="84" t="b">
        <v>0</v>
      </c>
      <c r="AF20" s="84">
        <v>0</v>
      </c>
      <c r="AG20" s="92" t="s">
        <v>16467</v>
      </c>
      <c r="AH20" s="84" t="b">
        <v>0</v>
      </c>
      <c r="AI20" s="84" t="s">
        <v>16520</v>
      </c>
      <c r="AJ20" s="84"/>
      <c r="AK20" s="92" t="s">
        <v>16467</v>
      </c>
      <c r="AL20" s="84" t="b">
        <v>0</v>
      </c>
      <c r="AM20" s="84">
        <v>42</v>
      </c>
      <c r="AN20" s="92" t="s">
        <v>16242</v>
      </c>
      <c r="AO20" s="84" t="s">
        <v>16534</v>
      </c>
      <c r="AP20" s="84" t="b">
        <v>0</v>
      </c>
      <c r="AQ20" s="92" t="s">
        <v>16242</v>
      </c>
      <c r="AR20" s="84" t="s">
        <v>179</v>
      </c>
      <c r="AS20" s="84">
        <v>0</v>
      </c>
      <c r="AT20" s="84">
        <v>0</v>
      </c>
      <c r="AU20" s="84"/>
      <c r="AV20" s="84"/>
      <c r="AW20" s="84"/>
      <c r="AX20" s="84"/>
      <c r="AY20" s="84"/>
      <c r="AZ20" s="84"/>
      <c r="BA20" s="84"/>
      <c r="BB20" s="84"/>
      <c r="BC20">
        <v>6</v>
      </c>
      <c r="BD20">
        <v>0</v>
      </c>
      <c r="BE20">
        <v>6</v>
      </c>
      <c r="BF20">
        <v>0</v>
      </c>
      <c r="BG20">
        <v>0</v>
      </c>
      <c r="BH20">
        <v>0</v>
      </c>
    </row>
    <row r="21" spans="1:60" x14ac:dyDescent="0.3">
      <c r="A21" s="69" t="s">
        <v>501</v>
      </c>
      <c r="B21" s="69" t="s">
        <v>2128</v>
      </c>
      <c r="C21" s="70"/>
      <c r="D21" s="71"/>
      <c r="E21" s="72"/>
      <c r="F21" s="73"/>
      <c r="G21" s="70"/>
      <c r="H21" s="74"/>
      <c r="I21" s="75"/>
      <c r="J21" s="75"/>
      <c r="K21" s="36"/>
      <c r="L21" s="82"/>
      <c r="M21" s="82"/>
      <c r="N21" s="77"/>
      <c r="O21" s="84" t="s">
        <v>2168</v>
      </c>
      <c r="P21" s="86">
        <v>43860.809131944443</v>
      </c>
      <c r="Q21" s="84" t="s">
        <v>2172</v>
      </c>
      <c r="R21" s="84"/>
      <c r="S21" s="84"/>
      <c r="T21" s="84"/>
      <c r="U21" s="84"/>
      <c r="V21" s="87" t="s">
        <v>3324</v>
      </c>
      <c r="W21" s="86">
        <v>43860.809131944443</v>
      </c>
      <c r="X21" s="90">
        <v>43860</v>
      </c>
      <c r="Y21" s="92" t="s">
        <v>5222</v>
      </c>
      <c r="Z21" s="87" t="s">
        <v>8985</v>
      </c>
      <c r="AA21" s="84"/>
      <c r="AB21" s="84"/>
      <c r="AC21" s="92" t="s">
        <v>12863</v>
      </c>
      <c r="AD21" s="84"/>
      <c r="AE21" s="84" t="b">
        <v>0</v>
      </c>
      <c r="AF21" s="84">
        <v>0</v>
      </c>
      <c r="AG21" s="92" t="s">
        <v>16467</v>
      </c>
      <c r="AH21" s="84" t="b">
        <v>0</v>
      </c>
      <c r="AI21" s="84" t="s">
        <v>16520</v>
      </c>
      <c r="AJ21" s="84"/>
      <c r="AK21" s="92" t="s">
        <v>16467</v>
      </c>
      <c r="AL21" s="84" t="b">
        <v>0</v>
      </c>
      <c r="AM21" s="84">
        <v>155</v>
      </c>
      <c r="AN21" s="92" t="s">
        <v>16241</v>
      </c>
      <c r="AO21" s="84" t="s">
        <v>16536</v>
      </c>
      <c r="AP21" s="84" t="b">
        <v>0</v>
      </c>
      <c r="AQ21" s="92" t="s">
        <v>16241</v>
      </c>
      <c r="AR21" s="84" t="s">
        <v>179</v>
      </c>
      <c r="AS21" s="84">
        <v>0</v>
      </c>
      <c r="AT21" s="84">
        <v>0</v>
      </c>
      <c r="AU21" s="84"/>
      <c r="AV21" s="84"/>
      <c r="AW21" s="84"/>
      <c r="AX21" s="84"/>
      <c r="AY21" s="84"/>
      <c r="AZ21" s="84"/>
      <c r="BA21" s="84"/>
      <c r="BB21" s="84"/>
      <c r="BC21">
        <v>8</v>
      </c>
      <c r="BD21">
        <v>0</v>
      </c>
      <c r="BE21">
        <v>8</v>
      </c>
      <c r="BF21">
        <v>0</v>
      </c>
      <c r="BG21">
        <v>0</v>
      </c>
      <c r="BH21">
        <v>0</v>
      </c>
    </row>
    <row r="22" spans="1:60" x14ac:dyDescent="0.3">
      <c r="A22" s="69" t="s">
        <v>501</v>
      </c>
      <c r="B22" s="69" t="s">
        <v>2129</v>
      </c>
      <c r="C22" s="70"/>
      <c r="D22" s="71"/>
      <c r="E22" s="72"/>
      <c r="F22" s="73"/>
      <c r="G22" s="70"/>
      <c r="H22" s="74"/>
      <c r="I22" s="75"/>
      <c r="J22" s="75"/>
      <c r="K22" s="36"/>
      <c r="L22" s="82"/>
      <c r="M22" s="82"/>
      <c r="N22" s="77"/>
      <c r="O22" s="84" t="s">
        <v>2168</v>
      </c>
      <c r="P22" s="86">
        <v>43860.809247685182</v>
      </c>
      <c r="Q22" s="84" t="s">
        <v>2173</v>
      </c>
      <c r="R22" s="84"/>
      <c r="S22" s="84"/>
      <c r="T22" s="84"/>
      <c r="U22" s="84"/>
      <c r="V22" s="87" t="s">
        <v>3324</v>
      </c>
      <c r="W22" s="86">
        <v>43860.809247685182</v>
      </c>
      <c r="X22" s="90">
        <v>43860</v>
      </c>
      <c r="Y22" s="92" t="s">
        <v>5223</v>
      </c>
      <c r="Z22" s="87" t="s">
        <v>8986</v>
      </c>
      <c r="AA22" s="84"/>
      <c r="AB22" s="84"/>
      <c r="AC22" s="92" t="s">
        <v>12864</v>
      </c>
      <c r="AD22" s="84"/>
      <c r="AE22" s="84" t="b">
        <v>0</v>
      </c>
      <c r="AF22" s="84">
        <v>0</v>
      </c>
      <c r="AG22" s="92" t="s">
        <v>16467</v>
      </c>
      <c r="AH22" s="84" t="b">
        <v>0</v>
      </c>
      <c r="AI22" s="84" t="s">
        <v>16520</v>
      </c>
      <c r="AJ22" s="84"/>
      <c r="AK22" s="92" t="s">
        <v>16467</v>
      </c>
      <c r="AL22" s="84" t="b">
        <v>0</v>
      </c>
      <c r="AM22" s="84">
        <v>42</v>
      </c>
      <c r="AN22" s="92" t="s">
        <v>16242</v>
      </c>
      <c r="AO22" s="84" t="s">
        <v>16536</v>
      </c>
      <c r="AP22" s="84" t="b">
        <v>0</v>
      </c>
      <c r="AQ22" s="92" t="s">
        <v>16242</v>
      </c>
      <c r="AR22" s="84" t="s">
        <v>179</v>
      </c>
      <c r="AS22" s="84">
        <v>0</v>
      </c>
      <c r="AT22" s="84">
        <v>0</v>
      </c>
      <c r="AU22" s="84"/>
      <c r="AV22" s="84"/>
      <c r="AW22" s="84"/>
      <c r="AX22" s="84"/>
      <c r="AY22" s="84"/>
      <c r="AZ22" s="84"/>
      <c r="BA22" s="84"/>
      <c r="BB22" s="84"/>
      <c r="BC22">
        <v>7</v>
      </c>
      <c r="BD22">
        <v>0</v>
      </c>
      <c r="BE22">
        <v>7</v>
      </c>
      <c r="BF22">
        <v>0</v>
      </c>
      <c r="BG22">
        <v>0</v>
      </c>
      <c r="BH22">
        <v>0</v>
      </c>
    </row>
    <row r="23" spans="1:60" x14ac:dyDescent="0.3">
      <c r="A23" s="69" t="s">
        <v>220</v>
      </c>
      <c r="B23" s="69" t="s">
        <v>2128</v>
      </c>
      <c r="C23" s="70"/>
      <c r="D23" s="71"/>
      <c r="E23" s="72"/>
      <c r="F23" s="73"/>
      <c r="G23" s="70"/>
      <c r="H23" s="74"/>
      <c r="I23" s="75"/>
      <c r="J23" s="75"/>
      <c r="K23" s="36"/>
      <c r="L23" s="82"/>
      <c r="M23" s="82"/>
      <c r="N23" s="77"/>
      <c r="O23" s="84" t="s">
        <v>2168</v>
      </c>
      <c r="P23" s="86">
        <v>43860.811064814814</v>
      </c>
      <c r="Q23" s="84" t="s">
        <v>2177</v>
      </c>
      <c r="R23" s="84"/>
      <c r="S23" s="84"/>
      <c r="T23" s="84"/>
      <c r="U23" s="84"/>
      <c r="V23" s="87" t="s">
        <v>3063</v>
      </c>
      <c r="W23" s="86">
        <v>43860.811064814814</v>
      </c>
      <c r="X23" s="90">
        <v>43860</v>
      </c>
      <c r="Y23" s="92" t="s">
        <v>4817</v>
      </c>
      <c r="Z23" s="87" t="s">
        <v>8590</v>
      </c>
      <c r="AA23" s="84"/>
      <c r="AB23" s="84"/>
      <c r="AC23" s="92" t="s">
        <v>12467</v>
      </c>
      <c r="AD23" s="84"/>
      <c r="AE23" s="84" t="b">
        <v>0</v>
      </c>
      <c r="AF23" s="84">
        <v>0</v>
      </c>
      <c r="AG23" s="92" t="s">
        <v>16467</v>
      </c>
      <c r="AH23" s="84" t="b">
        <v>0</v>
      </c>
      <c r="AI23" s="84" t="s">
        <v>16520</v>
      </c>
      <c r="AJ23" s="84"/>
      <c r="AK23" s="92" t="s">
        <v>16467</v>
      </c>
      <c r="AL23" s="84" t="b">
        <v>0</v>
      </c>
      <c r="AM23" s="84">
        <v>71</v>
      </c>
      <c r="AN23" s="92" t="s">
        <v>15397</v>
      </c>
      <c r="AO23" s="84" t="s">
        <v>16534</v>
      </c>
      <c r="AP23" s="84" t="b">
        <v>0</v>
      </c>
      <c r="AQ23" s="92" t="s">
        <v>15397</v>
      </c>
      <c r="AR23" s="84" t="s">
        <v>179</v>
      </c>
      <c r="AS23" s="84">
        <v>0</v>
      </c>
      <c r="AT23" s="84">
        <v>0</v>
      </c>
      <c r="AU23" s="84"/>
      <c r="AV23" s="84"/>
      <c r="AW23" s="84"/>
      <c r="AX23" s="84"/>
      <c r="AY23" s="84"/>
      <c r="AZ23" s="84"/>
      <c r="BA23" s="84"/>
      <c r="BB23" s="84"/>
      <c r="BC23">
        <v>1</v>
      </c>
      <c r="BD23">
        <v>0</v>
      </c>
      <c r="BE23">
        <v>1</v>
      </c>
      <c r="BF23">
        <v>0</v>
      </c>
      <c r="BG23">
        <v>0</v>
      </c>
      <c r="BH23">
        <v>0</v>
      </c>
    </row>
    <row r="24" spans="1:60" x14ac:dyDescent="0.3">
      <c r="A24" s="69" t="s">
        <v>220</v>
      </c>
      <c r="B24" s="69" t="s">
        <v>2129</v>
      </c>
      <c r="C24" s="70"/>
      <c r="D24" s="71"/>
      <c r="E24" s="72"/>
      <c r="F24" s="73"/>
      <c r="G24" s="70"/>
      <c r="H24" s="74"/>
      <c r="I24" s="75"/>
      <c r="J24" s="75"/>
      <c r="K24" s="36"/>
      <c r="L24" s="82"/>
      <c r="M24" s="82"/>
      <c r="N24" s="77"/>
      <c r="O24" s="84" t="s">
        <v>2168</v>
      </c>
      <c r="P24" s="86">
        <v>43860.811064814814</v>
      </c>
      <c r="Q24" s="84" t="s">
        <v>2177</v>
      </c>
      <c r="R24" s="84"/>
      <c r="S24" s="84"/>
      <c r="T24" s="84"/>
      <c r="U24" s="84"/>
      <c r="V24" s="87" t="s">
        <v>3063</v>
      </c>
      <c r="W24" s="86">
        <v>43860.811064814814</v>
      </c>
      <c r="X24" s="90">
        <v>43860</v>
      </c>
      <c r="Y24" s="92" t="s">
        <v>4817</v>
      </c>
      <c r="Z24" s="87" t="s">
        <v>8590</v>
      </c>
      <c r="AA24" s="84"/>
      <c r="AB24" s="84"/>
      <c r="AC24" s="92" t="s">
        <v>12467</v>
      </c>
      <c r="AD24" s="84"/>
      <c r="AE24" s="84" t="b">
        <v>0</v>
      </c>
      <c r="AF24" s="84">
        <v>0</v>
      </c>
      <c r="AG24" s="92" t="s">
        <v>16467</v>
      </c>
      <c r="AH24" s="84" t="b">
        <v>0</v>
      </c>
      <c r="AI24" s="84" t="s">
        <v>16520</v>
      </c>
      <c r="AJ24" s="84"/>
      <c r="AK24" s="92" t="s">
        <v>16467</v>
      </c>
      <c r="AL24" s="84" t="b">
        <v>0</v>
      </c>
      <c r="AM24" s="84">
        <v>71</v>
      </c>
      <c r="AN24" s="92" t="s">
        <v>15397</v>
      </c>
      <c r="AO24" s="84" t="s">
        <v>16534</v>
      </c>
      <c r="AP24" s="84" t="b">
        <v>0</v>
      </c>
      <c r="AQ24" s="92" t="s">
        <v>15397</v>
      </c>
      <c r="AR24" s="84" t="s">
        <v>179</v>
      </c>
      <c r="AS24" s="84">
        <v>0</v>
      </c>
      <c r="AT24" s="84">
        <v>0</v>
      </c>
      <c r="AU24" s="84"/>
      <c r="AV24" s="84"/>
      <c r="AW24" s="84"/>
      <c r="AX24" s="84"/>
      <c r="AY24" s="84"/>
      <c r="AZ24" s="84"/>
      <c r="BA24" s="84"/>
      <c r="BB24" s="84"/>
      <c r="BC24">
        <v>1</v>
      </c>
      <c r="BD24">
        <v>0</v>
      </c>
      <c r="BE24">
        <v>1</v>
      </c>
      <c r="BF24">
        <v>0</v>
      </c>
      <c r="BG24">
        <v>0</v>
      </c>
      <c r="BH24">
        <v>0</v>
      </c>
    </row>
    <row r="25" spans="1:60" x14ac:dyDescent="0.3">
      <c r="A25" s="69" t="s">
        <v>221</v>
      </c>
      <c r="B25" s="69" t="s">
        <v>2128</v>
      </c>
      <c r="C25" s="70"/>
      <c r="D25" s="71"/>
      <c r="E25" s="72"/>
      <c r="F25" s="73"/>
      <c r="G25" s="70"/>
      <c r="H25" s="74"/>
      <c r="I25" s="75"/>
      <c r="J25" s="75"/>
      <c r="K25" s="36"/>
      <c r="L25" s="82"/>
      <c r="M25" s="82"/>
      <c r="N25" s="77"/>
      <c r="O25" s="84" t="s">
        <v>2168</v>
      </c>
      <c r="P25" s="86">
        <v>43860.814004629632</v>
      </c>
      <c r="Q25" s="84" t="s">
        <v>2178</v>
      </c>
      <c r="R25" s="84"/>
      <c r="S25" s="84"/>
      <c r="T25" s="84"/>
      <c r="U25" s="84"/>
      <c r="V25" s="87" t="s">
        <v>3064</v>
      </c>
      <c r="W25" s="86">
        <v>43860.814004629632</v>
      </c>
      <c r="X25" s="90">
        <v>43860</v>
      </c>
      <c r="Y25" s="92" t="s">
        <v>4818</v>
      </c>
      <c r="Z25" s="87" t="s">
        <v>8591</v>
      </c>
      <c r="AA25" s="84"/>
      <c r="AB25" s="84"/>
      <c r="AC25" s="92" t="s">
        <v>12468</v>
      </c>
      <c r="AD25" s="84"/>
      <c r="AE25" s="84" t="b">
        <v>0</v>
      </c>
      <c r="AF25" s="84">
        <v>0</v>
      </c>
      <c r="AG25" s="92" t="s">
        <v>16467</v>
      </c>
      <c r="AH25" s="84" t="b">
        <v>0</v>
      </c>
      <c r="AI25" s="84" t="s">
        <v>16520</v>
      </c>
      <c r="AJ25" s="84"/>
      <c r="AK25" s="92" t="s">
        <v>16467</v>
      </c>
      <c r="AL25" s="84" t="b">
        <v>0</v>
      </c>
      <c r="AM25" s="84">
        <v>29</v>
      </c>
      <c r="AN25" s="92" t="s">
        <v>15395</v>
      </c>
      <c r="AO25" s="84" t="s">
        <v>16534</v>
      </c>
      <c r="AP25" s="84" t="b">
        <v>0</v>
      </c>
      <c r="AQ25" s="92" t="s">
        <v>15395</v>
      </c>
      <c r="AR25" s="84" t="s">
        <v>179</v>
      </c>
      <c r="AS25" s="84">
        <v>0</v>
      </c>
      <c r="AT25" s="84">
        <v>0</v>
      </c>
      <c r="AU25" s="84"/>
      <c r="AV25" s="84"/>
      <c r="AW25" s="84"/>
      <c r="AX25" s="84"/>
      <c r="AY25" s="84"/>
      <c r="AZ25" s="84"/>
      <c r="BA25" s="84"/>
      <c r="BB25" s="84"/>
      <c r="BC25">
        <v>1</v>
      </c>
      <c r="BD25">
        <v>0</v>
      </c>
      <c r="BE25">
        <v>1</v>
      </c>
      <c r="BF25">
        <v>0</v>
      </c>
      <c r="BG25">
        <v>0</v>
      </c>
      <c r="BH25">
        <v>0</v>
      </c>
    </row>
    <row r="26" spans="1:60" x14ac:dyDescent="0.3">
      <c r="A26" s="69" t="s">
        <v>222</v>
      </c>
      <c r="B26" s="69" t="s">
        <v>2129</v>
      </c>
      <c r="C26" s="70"/>
      <c r="D26" s="71"/>
      <c r="E26" s="72"/>
      <c r="F26" s="73"/>
      <c r="G26" s="70"/>
      <c r="H26" s="74"/>
      <c r="I26" s="75"/>
      <c r="J26" s="75"/>
      <c r="K26" s="36"/>
      <c r="L26" s="82"/>
      <c r="M26" s="82"/>
      <c r="N26" s="77"/>
      <c r="O26" s="84" t="s">
        <v>2168</v>
      </c>
      <c r="P26" s="86">
        <v>43860.814560185187</v>
      </c>
      <c r="Q26" s="84" t="s">
        <v>2179</v>
      </c>
      <c r="R26" s="84"/>
      <c r="S26" s="84"/>
      <c r="T26" s="84"/>
      <c r="U26" s="84"/>
      <c r="V26" s="87" t="s">
        <v>3065</v>
      </c>
      <c r="W26" s="86">
        <v>43860.814560185187</v>
      </c>
      <c r="X26" s="90">
        <v>43860</v>
      </c>
      <c r="Y26" s="92" t="s">
        <v>4819</v>
      </c>
      <c r="Z26" s="87" t="s">
        <v>8592</v>
      </c>
      <c r="AA26" s="84"/>
      <c r="AB26" s="84"/>
      <c r="AC26" s="92" t="s">
        <v>12469</v>
      </c>
      <c r="AD26" s="84"/>
      <c r="AE26" s="84" t="b">
        <v>0</v>
      </c>
      <c r="AF26" s="84">
        <v>0</v>
      </c>
      <c r="AG26" s="92" t="s">
        <v>16467</v>
      </c>
      <c r="AH26" s="84" t="b">
        <v>0</v>
      </c>
      <c r="AI26" s="84" t="s">
        <v>16520</v>
      </c>
      <c r="AJ26" s="84"/>
      <c r="AK26" s="92" t="s">
        <v>16467</v>
      </c>
      <c r="AL26" s="84" t="b">
        <v>0</v>
      </c>
      <c r="AM26" s="84">
        <v>39</v>
      </c>
      <c r="AN26" s="92" t="s">
        <v>16247</v>
      </c>
      <c r="AO26" s="84" t="s">
        <v>16534</v>
      </c>
      <c r="AP26" s="84" t="b">
        <v>0</v>
      </c>
      <c r="AQ26" s="92" t="s">
        <v>16247</v>
      </c>
      <c r="AR26" s="84" t="s">
        <v>179</v>
      </c>
      <c r="AS26" s="84">
        <v>0</v>
      </c>
      <c r="AT26" s="84">
        <v>0</v>
      </c>
      <c r="AU26" s="84"/>
      <c r="AV26" s="84"/>
      <c r="AW26" s="84"/>
      <c r="AX26" s="84"/>
      <c r="AY26" s="84"/>
      <c r="AZ26" s="84"/>
      <c r="BA26" s="84"/>
      <c r="BB26" s="84"/>
      <c r="BC26">
        <v>2</v>
      </c>
      <c r="BD26">
        <v>0</v>
      </c>
      <c r="BE26">
        <v>2</v>
      </c>
      <c r="BF26">
        <v>0</v>
      </c>
      <c r="BG26">
        <v>0</v>
      </c>
      <c r="BH26">
        <v>0</v>
      </c>
    </row>
    <row r="27" spans="1:60" x14ac:dyDescent="0.3">
      <c r="A27" s="69" t="s">
        <v>222</v>
      </c>
      <c r="B27" s="69" t="s">
        <v>2128</v>
      </c>
      <c r="C27" s="70"/>
      <c r="D27" s="71"/>
      <c r="E27" s="72"/>
      <c r="F27" s="73"/>
      <c r="G27" s="70"/>
      <c r="H27" s="74"/>
      <c r="I27" s="75"/>
      <c r="J27" s="75"/>
      <c r="K27" s="36"/>
      <c r="L27" s="82"/>
      <c r="M27" s="82"/>
      <c r="N27" s="77"/>
      <c r="O27" s="84" t="s">
        <v>2168</v>
      </c>
      <c r="P27" s="86">
        <v>43860.814560185187</v>
      </c>
      <c r="Q27" s="84" t="s">
        <v>2179</v>
      </c>
      <c r="R27" s="84"/>
      <c r="S27" s="84"/>
      <c r="T27" s="84"/>
      <c r="U27" s="84"/>
      <c r="V27" s="87" t="s">
        <v>3065</v>
      </c>
      <c r="W27" s="86">
        <v>43860.814560185187</v>
      </c>
      <c r="X27" s="90">
        <v>43860</v>
      </c>
      <c r="Y27" s="92" t="s">
        <v>4819</v>
      </c>
      <c r="Z27" s="87" t="s">
        <v>8592</v>
      </c>
      <c r="AA27" s="84"/>
      <c r="AB27" s="84"/>
      <c r="AC27" s="92" t="s">
        <v>12469</v>
      </c>
      <c r="AD27" s="84"/>
      <c r="AE27" s="84" t="b">
        <v>0</v>
      </c>
      <c r="AF27" s="84">
        <v>0</v>
      </c>
      <c r="AG27" s="92" t="s">
        <v>16467</v>
      </c>
      <c r="AH27" s="84" t="b">
        <v>0</v>
      </c>
      <c r="AI27" s="84" t="s">
        <v>16520</v>
      </c>
      <c r="AJ27" s="84"/>
      <c r="AK27" s="92" t="s">
        <v>16467</v>
      </c>
      <c r="AL27" s="84" t="b">
        <v>0</v>
      </c>
      <c r="AM27" s="84">
        <v>39</v>
      </c>
      <c r="AN27" s="92" t="s">
        <v>16247</v>
      </c>
      <c r="AO27" s="84" t="s">
        <v>16534</v>
      </c>
      <c r="AP27" s="84" t="b">
        <v>0</v>
      </c>
      <c r="AQ27" s="92" t="s">
        <v>16247</v>
      </c>
      <c r="AR27" s="84" t="s">
        <v>179</v>
      </c>
      <c r="AS27" s="84">
        <v>0</v>
      </c>
      <c r="AT27" s="84">
        <v>0</v>
      </c>
      <c r="AU27" s="84"/>
      <c r="AV27" s="84"/>
      <c r="AW27" s="84"/>
      <c r="AX27" s="84"/>
      <c r="AY27" s="84"/>
      <c r="AZ27" s="84"/>
      <c r="BA27" s="84"/>
      <c r="BB27" s="84"/>
      <c r="BC27">
        <v>2</v>
      </c>
      <c r="BD27">
        <v>0</v>
      </c>
      <c r="BE27">
        <v>2</v>
      </c>
      <c r="BF27">
        <v>0</v>
      </c>
      <c r="BG27">
        <v>0</v>
      </c>
      <c r="BH27">
        <v>0</v>
      </c>
    </row>
    <row r="28" spans="1:60" x14ac:dyDescent="0.3">
      <c r="A28" s="69" t="s">
        <v>2110</v>
      </c>
      <c r="B28" s="69" t="s">
        <v>2129</v>
      </c>
      <c r="C28" s="70"/>
      <c r="D28" s="71"/>
      <c r="E28" s="72"/>
      <c r="F28" s="73"/>
      <c r="G28" s="70"/>
      <c r="H28" s="74"/>
      <c r="I28" s="75"/>
      <c r="J28" s="75"/>
      <c r="K28" s="36"/>
      <c r="L28" s="82"/>
      <c r="M28" s="82"/>
      <c r="N28" s="77"/>
      <c r="O28" s="84" t="s">
        <v>2168</v>
      </c>
      <c r="P28" s="86">
        <v>43860.819351851853</v>
      </c>
      <c r="Q28" s="84" t="s">
        <v>2180</v>
      </c>
      <c r="R28" s="84"/>
      <c r="S28" s="84"/>
      <c r="T28" s="84"/>
      <c r="U28" s="84"/>
      <c r="V28" s="87" t="s">
        <v>4794</v>
      </c>
      <c r="W28" s="86">
        <v>43860.819351851853</v>
      </c>
      <c r="X28" s="90">
        <v>43860</v>
      </c>
      <c r="Y28" s="92" t="s">
        <v>8529</v>
      </c>
      <c r="Z28" s="87" t="s">
        <v>12399</v>
      </c>
      <c r="AA28" s="84"/>
      <c r="AB28" s="84"/>
      <c r="AC28" s="92" t="s">
        <v>16355</v>
      </c>
      <c r="AD28" s="84"/>
      <c r="AE28" s="84" t="b">
        <v>0</v>
      </c>
      <c r="AF28" s="84">
        <v>0</v>
      </c>
      <c r="AG28" s="92" t="s">
        <v>16467</v>
      </c>
      <c r="AH28" s="84" t="b">
        <v>0</v>
      </c>
      <c r="AI28" s="84" t="s">
        <v>16520</v>
      </c>
      <c r="AJ28" s="84"/>
      <c r="AK28" s="92" t="s">
        <v>16467</v>
      </c>
      <c r="AL28" s="84" t="b">
        <v>0</v>
      </c>
      <c r="AM28" s="84">
        <v>65</v>
      </c>
      <c r="AN28" s="92" t="s">
        <v>16248</v>
      </c>
      <c r="AO28" s="84" t="s">
        <v>16534</v>
      </c>
      <c r="AP28" s="84" t="b">
        <v>0</v>
      </c>
      <c r="AQ28" s="92" t="s">
        <v>16248</v>
      </c>
      <c r="AR28" s="84" t="s">
        <v>179</v>
      </c>
      <c r="AS28" s="84">
        <v>0</v>
      </c>
      <c r="AT28" s="84">
        <v>0</v>
      </c>
      <c r="AU28" s="84"/>
      <c r="AV28" s="84"/>
      <c r="AW28" s="84"/>
      <c r="AX28" s="84"/>
      <c r="AY28" s="84"/>
      <c r="AZ28" s="84"/>
      <c r="BA28" s="84"/>
      <c r="BB28" s="84"/>
      <c r="BC28">
        <v>3</v>
      </c>
      <c r="BD28">
        <v>0</v>
      </c>
      <c r="BE28">
        <v>3</v>
      </c>
      <c r="BF28">
        <v>0</v>
      </c>
      <c r="BG28">
        <v>0</v>
      </c>
      <c r="BH28">
        <v>0</v>
      </c>
    </row>
    <row r="29" spans="1:60" x14ac:dyDescent="0.3">
      <c r="A29" s="69" t="s">
        <v>2110</v>
      </c>
      <c r="B29" s="69" t="s">
        <v>2128</v>
      </c>
      <c r="C29" s="70"/>
      <c r="D29" s="71"/>
      <c r="E29" s="72"/>
      <c r="F29" s="73"/>
      <c r="G29" s="70"/>
      <c r="H29" s="74"/>
      <c r="I29" s="75"/>
      <c r="J29" s="75"/>
      <c r="K29" s="36"/>
      <c r="L29" s="82"/>
      <c r="M29" s="82"/>
      <c r="N29" s="77"/>
      <c r="O29" s="84" t="s">
        <v>2168</v>
      </c>
      <c r="P29" s="86">
        <v>43860.819351851853</v>
      </c>
      <c r="Q29" s="84" t="s">
        <v>2180</v>
      </c>
      <c r="R29" s="84"/>
      <c r="S29" s="84"/>
      <c r="T29" s="84"/>
      <c r="U29" s="84"/>
      <c r="V29" s="87" t="s">
        <v>4794</v>
      </c>
      <c r="W29" s="86">
        <v>43860.819351851853</v>
      </c>
      <c r="X29" s="90">
        <v>43860</v>
      </c>
      <c r="Y29" s="92" t="s">
        <v>8529</v>
      </c>
      <c r="Z29" s="87" t="s">
        <v>12399</v>
      </c>
      <c r="AA29" s="84"/>
      <c r="AB29" s="84"/>
      <c r="AC29" s="92" t="s">
        <v>16355</v>
      </c>
      <c r="AD29" s="84"/>
      <c r="AE29" s="84" t="b">
        <v>0</v>
      </c>
      <c r="AF29" s="84">
        <v>0</v>
      </c>
      <c r="AG29" s="92" t="s">
        <v>16467</v>
      </c>
      <c r="AH29" s="84" t="b">
        <v>0</v>
      </c>
      <c r="AI29" s="84" t="s">
        <v>16520</v>
      </c>
      <c r="AJ29" s="84"/>
      <c r="AK29" s="92" t="s">
        <v>16467</v>
      </c>
      <c r="AL29" s="84" t="b">
        <v>0</v>
      </c>
      <c r="AM29" s="84">
        <v>65</v>
      </c>
      <c r="AN29" s="92" t="s">
        <v>16248</v>
      </c>
      <c r="AO29" s="84" t="s">
        <v>16534</v>
      </c>
      <c r="AP29" s="84" t="b">
        <v>0</v>
      </c>
      <c r="AQ29" s="92" t="s">
        <v>16248</v>
      </c>
      <c r="AR29" s="84" t="s">
        <v>179</v>
      </c>
      <c r="AS29" s="84">
        <v>0</v>
      </c>
      <c r="AT29" s="84">
        <v>0</v>
      </c>
      <c r="AU29" s="84"/>
      <c r="AV29" s="84"/>
      <c r="AW29" s="84"/>
      <c r="AX29" s="84"/>
      <c r="AY29" s="84"/>
      <c r="AZ29" s="84"/>
      <c r="BA29" s="84"/>
      <c r="BB29" s="84"/>
      <c r="BC29">
        <v>3</v>
      </c>
      <c r="BD29">
        <v>0</v>
      </c>
      <c r="BE29">
        <v>3</v>
      </c>
      <c r="BF29">
        <v>0</v>
      </c>
      <c r="BG29">
        <v>0</v>
      </c>
      <c r="BH29">
        <v>0</v>
      </c>
    </row>
    <row r="30" spans="1:60" x14ac:dyDescent="0.3">
      <c r="A30" s="69" t="s">
        <v>1101</v>
      </c>
      <c r="B30" s="69" t="s">
        <v>2128</v>
      </c>
      <c r="C30" s="70"/>
      <c r="D30" s="71"/>
      <c r="E30" s="72"/>
      <c r="F30" s="73"/>
      <c r="G30" s="70"/>
      <c r="H30" s="74"/>
      <c r="I30" s="75"/>
      <c r="J30" s="75"/>
      <c r="K30" s="36"/>
      <c r="L30" s="82"/>
      <c r="M30" s="82"/>
      <c r="N30" s="77"/>
      <c r="O30" s="84" t="s">
        <v>2168</v>
      </c>
      <c r="P30" s="86">
        <v>43860.820706018516</v>
      </c>
      <c r="Q30" s="84" t="s">
        <v>2172</v>
      </c>
      <c r="R30" s="84"/>
      <c r="S30" s="84"/>
      <c r="T30" s="84"/>
      <c r="U30" s="84"/>
      <c r="V30" s="87" t="s">
        <v>3870</v>
      </c>
      <c r="W30" s="86">
        <v>43860.820706018516</v>
      </c>
      <c r="X30" s="90">
        <v>43860</v>
      </c>
      <c r="Y30" s="92" t="s">
        <v>6124</v>
      </c>
      <c r="Z30" s="87" t="s">
        <v>9895</v>
      </c>
      <c r="AA30" s="84"/>
      <c r="AB30" s="84"/>
      <c r="AC30" s="92" t="s">
        <v>13774</v>
      </c>
      <c r="AD30" s="84"/>
      <c r="AE30" s="84" t="b">
        <v>0</v>
      </c>
      <c r="AF30" s="84">
        <v>0</v>
      </c>
      <c r="AG30" s="92" t="s">
        <v>16467</v>
      </c>
      <c r="AH30" s="84" t="b">
        <v>0</v>
      </c>
      <c r="AI30" s="84" t="s">
        <v>16520</v>
      </c>
      <c r="AJ30" s="84"/>
      <c r="AK30" s="92" t="s">
        <v>16467</v>
      </c>
      <c r="AL30" s="84" t="b">
        <v>0</v>
      </c>
      <c r="AM30" s="84">
        <v>155</v>
      </c>
      <c r="AN30" s="92" t="s">
        <v>16241</v>
      </c>
      <c r="AO30" s="84" t="s">
        <v>16535</v>
      </c>
      <c r="AP30" s="84" t="b">
        <v>0</v>
      </c>
      <c r="AQ30" s="92" t="s">
        <v>16241</v>
      </c>
      <c r="AR30" s="84" t="s">
        <v>179</v>
      </c>
      <c r="AS30" s="84">
        <v>0</v>
      </c>
      <c r="AT30" s="84">
        <v>0</v>
      </c>
      <c r="AU30" s="84"/>
      <c r="AV30" s="84"/>
      <c r="AW30" s="84"/>
      <c r="AX30" s="84"/>
      <c r="AY30" s="84"/>
      <c r="AZ30" s="84"/>
      <c r="BA30" s="84"/>
      <c r="BB30" s="84"/>
      <c r="BC30">
        <v>8</v>
      </c>
      <c r="BD30">
        <v>0</v>
      </c>
      <c r="BE30">
        <v>8</v>
      </c>
      <c r="BF30">
        <v>0</v>
      </c>
      <c r="BG30">
        <v>0</v>
      </c>
      <c r="BH30">
        <v>0</v>
      </c>
    </row>
    <row r="31" spans="1:60" x14ac:dyDescent="0.3">
      <c r="A31" s="69" t="s">
        <v>1101</v>
      </c>
      <c r="B31" s="69" t="s">
        <v>2129</v>
      </c>
      <c r="C31" s="70"/>
      <c r="D31" s="71"/>
      <c r="E31" s="72"/>
      <c r="F31" s="73"/>
      <c r="G31" s="70"/>
      <c r="H31" s="74"/>
      <c r="I31" s="75"/>
      <c r="J31" s="75"/>
      <c r="K31" s="36"/>
      <c r="L31" s="82"/>
      <c r="M31" s="82"/>
      <c r="N31" s="77"/>
      <c r="O31" s="84" t="s">
        <v>2168</v>
      </c>
      <c r="P31" s="86">
        <v>43860.821921296294</v>
      </c>
      <c r="Q31" s="84" t="s">
        <v>2182</v>
      </c>
      <c r="R31" s="84"/>
      <c r="S31" s="84"/>
      <c r="T31" s="84"/>
      <c r="U31" s="84"/>
      <c r="V31" s="87" t="s">
        <v>3870</v>
      </c>
      <c r="W31" s="86">
        <v>43860.821921296294</v>
      </c>
      <c r="X31" s="90">
        <v>43860</v>
      </c>
      <c r="Y31" s="92" t="s">
        <v>6125</v>
      </c>
      <c r="Z31" s="87" t="s">
        <v>9896</v>
      </c>
      <c r="AA31" s="84"/>
      <c r="AB31" s="84"/>
      <c r="AC31" s="92" t="s">
        <v>13775</v>
      </c>
      <c r="AD31" s="84"/>
      <c r="AE31" s="84" t="b">
        <v>0</v>
      </c>
      <c r="AF31" s="84">
        <v>0</v>
      </c>
      <c r="AG31" s="92" t="s">
        <v>16467</v>
      </c>
      <c r="AH31" s="84" t="b">
        <v>0</v>
      </c>
      <c r="AI31" s="84" t="s">
        <v>16520</v>
      </c>
      <c r="AJ31" s="84"/>
      <c r="AK31" s="92" t="s">
        <v>16467</v>
      </c>
      <c r="AL31" s="84" t="b">
        <v>0</v>
      </c>
      <c r="AM31" s="84">
        <v>64</v>
      </c>
      <c r="AN31" s="92" t="s">
        <v>16246</v>
      </c>
      <c r="AO31" s="84" t="s">
        <v>16535</v>
      </c>
      <c r="AP31" s="84" t="b">
        <v>0</v>
      </c>
      <c r="AQ31" s="92" t="s">
        <v>16246</v>
      </c>
      <c r="AR31" s="84" t="s">
        <v>179</v>
      </c>
      <c r="AS31" s="84">
        <v>0</v>
      </c>
      <c r="AT31" s="84">
        <v>0</v>
      </c>
      <c r="AU31" s="84"/>
      <c r="AV31" s="84"/>
      <c r="AW31" s="84"/>
      <c r="AX31" s="84"/>
      <c r="AY31" s="84"/>
      <c r="AZ31" s="84"/>
      <c r="BA31" s="84"/>
      <c r="BB31" s="84"/>
      <c r="BC31">
        <v>6</v>
      </c>
      <c r="BD31">
        <v>0</v>
      </c>
      <c r="BE31">
        <v>6</v>
      </c>
      <c r="BF31">
        <v>0</v>
      </c>
      <c r="BG31">
        <v>0</v>
      </c>
      <c r="BH31">
        <v>0</v>
      </c>
    </row>
    <row r="32" spans="1:60" x14ac:dyDescent="0.3">
      <c r="A32" s="69" t="s">
        <v>475</v>
      </c>
      <c r="B32" s="69" t="s">
        <v>2129</v>
      </c>
      <c r="C32" s="70"/>
      <c r="D32" s="71"/>
      <c r="E32" s="72"/>
      <c r="F32" s="73"/>
      <c r="G32" s="70"/>
      <c r="H32" s="74"/>
      <c r="I32" s="75"/>
      <c r="J32" s="75"/>
      <c r="K32" s="36"/>
      <c r="L32" s="82"/>
      <c r="M32" s="82"/>
      <c r="N32" s="77"/>
      <c r="O32" s="84" t="s">
        <v>2170</v>
      </c>
      <c r="P32" s="86">
        <v>43860.825462962966</v>
      </c>
      <c r="Q32" s="84" t="s">
        <v>2212</v>
      </c>
      <c r="R32" s="84"/>
      <c r="S32" s="84"/>
      <c r="T32" s="84" t="s">
        <v>2873</v>
      </c>
      <c r="U32" s="84"/>
      <c r="V32" s="87" t="s">
        <v>3299</v>
      </c>
      <c r="W32" s="86">
        <v>43860.825462962966</v>
      </c>
      <c r="X32" s="90">
        <v>43860</v>
      </c>
      <c r="Y32" s="92" t="s">
        <v>5165</v>
      </c>
      <c r="Z32" s="87" t="s">
        <v>8928</v>
      </c>
      <c r="AA32" s="84"/>
      <c r="AB32" s="84"/>
      <c r="AC32" s="92" t="s">
        <v>12806</v>
      </c>
      <c r="AD32" s="84"/>
      <c r="AE32" s="84" t="b">
        <v>0</v>
      </c>
      <c r="AF32" s="84">
        <v>14</v>
      </c>
      <c r="AG32" s="92" t="s">
        <v>16467</v>
      </c>
      <c r="AH32" s="84" t="b">
        <v>0</v>
      </c>
      <c r="AI32" s="84" t="s">
        <v>16520</v>
      </c>
      <c r="AJ32" s="84"/>
      <c r="AK32" s="92" t="s">
        <v>16467</v>
      </c>
      <c r="AL32" s="84" t="b">
        <v>0</v>
      </c>
      <c r="AM32" s="84">
        <v>14</v>
      </c>
      <c r="AN32" s="92" t="s">
        <v>16467</v>
      </c>
      <c r="AO32" s="84" t="s">
        <v>16535</v>
      </c>
      <c r="AP32" s="84" t="b">
        <v>0</v>
      </c>
      <c r="AQ32" s="92" t="s">
        <v>12806</v>
      </c>
      <c r="AR32" s="84" t="s">
        <v>179</v>
      </c>
      <c r="AS32" s="84">
        <v>0</v>
      </c>
      <c r="AT32" s="84">
        <v>0</v>
      </c>
      <c r="AU32" s="84"/>
      <c r="AV32" s="84"/>
      <c r="AW32" s="84"/>
      <c r="AX32" s="84"/>
      <c r="AY32" s="84"/>
      <c r="AZ32" s="84"/>
      <c r="BA32" s="84"/>
      <c r="BB32" s="84"/>
      <c r="BC32">
        <v>3</v>
      </c>
      <c r="BD32">
        <v>1</v>
      </c>
      <c r="BE32">
        <v>2</v>
      </c>
      <c r="BF32">
        <v>0</v>
      </c>
      <c r="BG32">
        <v>0</v>
      </c>
      <c r="BH32">
        <v>0</v>
      </c>
    </row>
    <row r="33" spans="1:60" x14ac:dyDescent="0.3">
      <c r="A33" s="69" t="s">
        <v>2094</v>
      </c>
      <c r="B33" s="69" t="s">
        <v>2094</v>
      </c>
      <c r="C33" s="70"/>
      <c r="D33" s="71"/>
      <c r="E33" s="72"/>
      <c r="F33" s="73"/>
      <c r="G33" s="70"/>
      <c r="H33" s="74"/>
      <c r="I33" s="75"/>
      <c r="J33" s="75"/>
      <c r="K33" s="36"/>
      <c r="L33" s="82"/>
      <c r="M33" s="82"/>
      <c r="N33" s="77"/>
      <c r="O33" s="84" t="s">
        <v>179</v>
      </c>
      <c r="P33" s="86">
        <v>43860.828888888886</v>
      </c>
      <c r="Q33" s="84" t="s">
        <v>2185</v>
      </c>
      <c r="R33" s="84"/>
      <c r="S33" s="84"/>
      <c r="T33" s="84" t="s">
        <v>2873</v>
      </c>
      <c r="U33" s="84"/>
      <c r="V33" s="87" t="s">
        <v>4778</v>
      </c>
      <c r="W33" s="86">
        <v>43860.828888888886</v>
      </c>
      <c r="X33" s="90">
        <v>43860</v>
      </c>
      <c r="Y33" s="92" t="s">
        <v>8503</v>
      </c>
      <c r="Z33" s="87" t="s">
        <v>12373</v>
      </c>
      <c r="AA33" s="84"/>
      <c r="AB33" s="84"/>
      <c r="AC33" s="92" t="s">
        <v>16323</v>
      </c>
      <c r="AD33" s="84"/>
      <c r="AE33" s="84" t="b">
        <v>0</v>
      </c>
      <c r="AF33" s="84">
        <v>45</v>
      </c>
      <c r="AG33" s="92" t="s">
        <v>16467</v>
      </c>
      <c r="AH33" s="84" t="b">
        <v>0</v>
      </c>
      <c r="AI33" s="84" t="s">
        <v>16520</v>
      </c>
      <c r="AJ33" s="84"/>
      <c r="AK33" s="92" t="s">
        <v>16467</v>
      </c>
      <c r="AL33" s="84" t="b">
        <v>0</v>
      </c>
      <c r="AM33" s="84">
        <v>19</v>
      </c>
      <c r="AN33" s="92" t="s">
        <v>16467</v>
      </c>
      <c r="AO33" s="84" t="s">
        <v>16534</v>
      </c>
      <c r="AP33" s="84" t="b">
        <v>0</v>
      </c>
      <c r="AQ33" s="92" t="s">
        <v>16323</v>
      </c>
      <c r="AR33" s="84" t="s">
        <v>179</v>
      </c>
      <c r="AS33" s="84">
        <v>0</v>
      </c>
      <c r="AT33" s="84">
        <v>0</v>
      </c>
      <c r="AU33" s="84"/>
      <c r="AV33" s="84"/>
      <c r="AW33" s="84"/>
      <c r="AX33" s="84"/>
      <c r="AY33" s="84"/>
      <c r="AZ33" s="84"/>
      <c r="BA33" s="84"/>
      <c r="BB33" s="84"/>
      <c r="BC33">
        <v>2</v>
      </c>
      <c r="BD33">
        <v>0</v>
      </c>
      <c r="BE33">
        <v>0</v>
      </c>
      <c r="BF33">
        <v>2</v>
      </c>
      <c r="BG33">
        <v>0</v>
      </c>
      <c r="BH33">
        <v>0</v>
      </c>
    </row>
    <row r="34" spans="1:60" x14ac:dyDescent="0.3">
      <c r="A34" s="69" t="s">
        <v>223</v>
      </c>
      <c r="B34" s="69" t="s">
        <v>2128</v>
      </c>
      <c r="C34" s="70"/>
      <c r="D34" s="71"/>
      <c r="E34" s="72"/>
      <c r="F34" s="73"/>
      <c r="G34" s="70"/>
      <c r="H34" s="74"/>
      <c r="I34" s="75"/>
      <c r="J34" s="75"/>
      <c r="K34" s="36"/>
      <c r="L34" s="82"/>
      <c r="M34" s="82"/>
      <c r="N34" s="77"/>
      <c r="O34" s="84" t="s">
        <v>2168</v>
      </c>
      <c r="P34" s="86">
        <v>43860.829004629632</v>
      </c>
      <c r="Q34" s="84" t="s">
        <v>2172</v>
      </c>
      <c r="R34" s="84"/>
      <c r="S34" s="84"/>
      <c r="T34" s="84"/>
      <c r="U34" s="84"/>
      <c r="V34" s="87" t="s">
        <v>3066</v>
      </c>
      <c r="W34" s="86">
        <v>43860.829004629632</v>
      </c>
      <c r="X34" s="90">
        <v>43860</v>
      </c>
      <c r="Y34" s="92" t="s">
        <v>4820</v>
      </c>
      <c r="Z34" s="87" t="s">
        <v>8593</v>
      </c>
      <c r="AA34" s="84"/>
      <c r="AB34" s="84"/>
      <c r="AC34" s="92" t="s">
        <v>12470</v>
      </c>
      <c r="AD34" s="84"/>
      <c r="AE34" s="84" t="b">
        <v>0</v>
      </c>
      <c r="AF34" s="84">
        <v>0</v>
      </c>
      <c r="AG34" s="92" t="s">
        <v>16467</v>
      </c>
      <c r="AH34" s="84" t="b">
        <v>0</v>
      </c>
      <c r="AI34" s="84" t="s">
        <v>16520</v>
      </c>
      <c r="AJ34" s="84"/>
      <c r="AK34" s="92" t="s">
        <v>16467</v>
      </c>
      <c r="AL34" s="84" t="b">
        <v>0</v>
      </c>
      <c r="AM34" s="84">
        <v>155</v>
      </c>
      <c r="AN34" s="92" t="s">
        <v>16241</v>
      </c>
      <c r="AO34" s="84" t="s">
        <v>16534</v>
      </c>
      <c r="AP34" s="84" t="b">
        <v>0</v>
      </c>
      <c r="AQ34" s="92" t="s">
        <v>16241</v>
      </c>
      <c r="AR34" s="84" t="s">
        <v>179</v>
      </c>
      <c r="AS34" s="84">
        <v>0</v>
      </c>
      <c r="AT34" s="84">
        <v>0</v>
      </c>
      <c r="AU34" s="84"/>
      <c r="AV34" s="84"/>
      <c r="AW34" s="84"/>
      <c r="AX34" s="84"/>
      <c r="AY34" s="84"/>
      <c r="AZ34" s="84"/>
      <c r="BA34" s="84"/>
      <c r="BB34" s="84"/>
      <c r="BC34">
        <v>1</v>
      </c>
      <c r="BD34">
        <v>0</v>
      </c>
      <c r="BE34">
        <v>1</v>
      </c>
      <c r="BF34">
        <v>0</v>
      </c>
      <c r="BG34">
        <v>0</v>
      </c>
      <c r="BH34">
        <v>0</v>
      </c>
    </row>
    <row r="35" spans="1:60" x14ac:dyDescent="0.3">
      <c r="A35" s="69" t="s">
        <v>224</v>
      </c>
      <c r="B35" s="69" t="s">
        <v>2129</v>
      </c>
      <c r="C35" s="70"/>
      <c r="D35" s="71"/>
      <c r="E35" s="72"/>
      <c r="F35" s="73"/>
      <c r="G35" s="70"/>
      <c r="H35" s="74"/>
      <c r="I35" s="75"/>
      <c r="J35" s="75"/>
      <c r="K35" s="36"/>
      <c r="L35" s="82"/>
      <c r="M35" s="82"/>
      <c r="N35" s="77"/>
      <c r="O35" s="84" t="s">
        <v>2168</v>
      </c>
      <c r="P35" s="86">
        <v>43860.83090277778</v>
      </c>
      <c r="Q35" s="84" t="s">
        <v>2173</v>
      </c>
      <c r="R35" s="84"/>
      <c r="S35" s="84"/>
      <c r="T35" s="84"/>
      <c r="U35" s="84"/>
      <c r="V35" s="87" t="s">
        <v>3067</v>
      </c>
      <c r="W35" s="86">
        <v>43860.83090277778</v>
      </c>
      <c r="X35" s="90">
        <v>43860</v>
      </c>
      <c r="Y35" s="92" t="s">
        <v>4821</v>
      </c>
      <c r="Z35" s="87" t="s">
        <v>8594</v>
      </c>
      <c r="AA35" s="84"/>
      <c r="AB35" s="84"/>
      <c r="AC35" s="92" t="s">
        <v>12471</v>
      </c>
      <c r="AD35" s="84"/>
      <c r="AE35" s="84" t="b">
        <v>0</v>
      </c>
      <c r="AF35" s="84">
        <v>0</v>
      </c>
      <c r="AG35" s="92" t="s">
        <v>16467</v>
      </c>
      <c r="AH35" s="84" t="b">
        <v>0</v>
      </c>
      <c r="AI35" s="84" t="s">
        <v>16520</v>
      </c>
      <c r="AJ35" s="84"/>
      <c r="AK35" s="92" t="s">
        <v>16467</v>
      </c>
      <c r="AL35" s="84" t="b">
        <v>0</v>
      </c>
      <c r="AM35" s="84">
        <v>42</v>
      </c>
      <c r="AN35" s="92" t="s">
        <v>16242</v>
      </c>
      <c r="AO35" s="84" t="s">
        <v>16534</v>
      </c>
      <c r="AP35" s="84" t="b">
        <v>0</v>
      </c>
      <c r="AQ35" s="92" t="s">
        <v>16242</v>
      </c>
      <c r="AR35" s="84" t="s">
        <v>179</v>
      </c>
      <c r="AS35" s="84">
        <v>0</v>
      </c>
      <c r="AT35" s="84">
        <v>0</v>
      </c>
      <c r="AU35" s="84"/>
      <c r="AV35" s="84"/>
      <c r="AW35" s="84"/>
      <c r="AX35" s="84"/>
      <c r="AY35" s="84"/>
      <c r="AZ35" s="84"/>
      <c r="BA35" s="84"/>
      <c r="BB35" s="84"/>
      <c r="BC35">
        <v>1</v>
      </c>
      <c r="BD35">
        <v>0</v>
      </c>
      <c r="BE35">
        <v>1</v>
      </c>
      <c r="BF35">
        <v>0</v>
      </c>
      <c r="BG35">
        <v>0</v>
      </c>
      <c r="BH35">
        <v>0</v>
      </c>
    </row>
    <row r="36" spans="1:60" x14ac:dyDescent="0.3">
      <c r="A36" s="69" t="s">
        <v>224</v>
      </c>
      <c r="B36" s="69" t="s">
        <v>2128</v>
      </c>
      <c r="C36" s="70"/>
      <c r="D36" s="71"/>
      <c r="E36" s="72"/>
      <c r="F36" s="73"/>
      <c r="G36" s="70"/>
      <c r="H36" s="74"/>
      <c r="I36" s="75"/>
      <c r="J36" s="75"/>
      <c r="K36" s="36"/>
      <c r="L36" s="82"/>
      <c r="M36" s="82"/>
      <c r="N36" s="77"/>
      <c r="O36" s="84" t="s">
        <v>2168</v>
      </c>
      <c r="P36" s="86">
        <v>43860.83090277778</v>
      </c>
      <c r="Q36" s="84" t="s">
        <v>2173</v>
      </c>
      <c r="R36" s="84"/>
      <c r="S36" s="84"/>
      <c r="T36" s="84"/>
      <c r="U36" s="84"/>
      <c r="V36" s="87" t="s">
        <v>3067</v>
      </c>
      <c r="W36" s="86">
        <v>43860.83090277778</v>
      </c>
      <c r="X36" s="90">
        <v>43860</v>
      </c>
      <c r="Y36" s="92" t="s">
        <v>4821</v>
      </c>
      <c r="Z36" s="87" t="s">
        <v>8594</v>
      </c>
      <c r="AA36" s="84"/>
      <c r="AB36" s="84"/>
      <c r="AC36" s="92" t="s">
        <v>12471</v>
      </c>
      <c r="AD36" s="84"/>
      <c r="AE36" s="84" t="b">
        <v>0</v>
      </c>
      <c r="AF36" s="84">
        <v>0</v>
      </c>
      <c r="AG36" s="92" t="s">
        <v>16467</v>
      </c>
      <c r="AH36" s="84" t="b">
        <v>0</v>
      </c>
      <c r="AI36" s="84" t="s">
        <v>16520</v>
      </c>
      <c r="AJ36" s="84"/>
      <c r="AK36" s="92" t="s">
        <v>16467</v>
      </c>
      <c r="AL36" s="84" t="b">
        <v>0</v>
      </c>
      <c r="AM36" s="84">
        <v>42</v>
      </c>
      <c r="AN36" s="92" t="s">
        <v>16242</v>
      </c>
      <c r="AO36" s="84" t="s">
        <v>16534</v>
      </c>
      <c r="AP36" s="84" t="b">
        <v>0</v>
      </c>
      <c r="AQ36" s="92" t="s">
        <v>16242</v>
      </c>
      <c r="AR36" s="84" t="s">
        <v>179</v>
      </c>
      <c r="AS36" s="84">
        <v>0</v>
      </c>
      <c r="AT36" s="84">
        <v>0</v>
      </c>
      <c r="AU36" s="84"/>
      <c r="AV36" s="84"/>
      <c r="AW36" s="84"/>
      <c r="AX36" s="84"/>
      <c r="AY36" s="84"/>
      <c r="AZ36" s="84"/>
      <c r="BA36" s="84"/>
      <c r="BB36" s="84"/>
      <c r="BC36">
        <v>1</v>
      </c>
      <c r="BD36">
        <v>0</v>
      </c>
      <c r="BE36">
        <v>1</v>
      </c>
      <c r="BF36">
        <v>0</v>
      </c>
      <c r="BG36">
        <v>0</v>
      </c>
      <c r="BH36">
        <v>0</v>
      </c>
    </row>
    <row r="37" spans="1:60" x14ac:dyDescent="0.3">
      <c r="A37" s="69" t="s">
        <v>1682</v>
      </c>
      <c r="B37" s="69" t="s">
        <v>2094</v>
      </c>
      <c r="C37" s="70"/>
      <c r="D37" s="71"/>
      <c r="E37" s="72"/>
      <c r="F37" s="73"/>
      <c r="G37" s="70"/>
      <c r="H37" s="74"/>
      <c r="I37" s="75"/>
      <c r="J37" s="75"/>
      <c r="K37" s="36"/>
      <c r="L37" s="82"/>
      <c r="M37" s="82"/>
      <c r="N37" s="77"/>
      <c r="O37" s="84" t="s">
        <v>2169</v>
      </c>
      <c r="P37" s="86">
        <v>43860.832141203704</v>
      </c>
      <c r="Q37" s="84" t="s">
        <v>2185</v>
      </c>
      <c r="R37" s="84"/>
      <c r="S37" s="84"/>
      <c r="T37" s="84" t="s">
        <v>2873</v>
      </c>
      <c r="U37" s="84"/>
      <c r="V37" s="87" t="s">
        <v>4406</v>
      </c>
      <c r="W37" s="86">
        <v>43860.832141203704</v>
      </c>
      <c r="X37" s="90">
        <v>43860</v>
      </c>
      <c r="Y37" s="92" t="s">
        <v>7363</v>
      </c>
      <c r="Z37" s="87" t="s">
        <v>11166</v>
      </c>
      <c r="AA37" s="84"/>
      <c r="AB37" s="84"/>
      <c r="AC37" s="92" t="s">
        <v>15055</v>
      </c>
      <c r="AD37" s="84"/>
      <c r="AE37" s="84" t="b">
        <v>0</v>
      </c>
      <c r="AF37" s="84">
        <v>0</v>
      </c>
      <c r="AG37" s="92" t="s">
        <v>16467</v>
      </c>
      <c r="AH37" s="84" t="b">
        <v>0</v>
      </c>
      <c r="AI37" s="84" t="s">
        <v>16520</v>
      </c>
      <c r="AJ37" s="84"/>
      <c r="AK37" s="92" t="s">
        <v>16467</v>
      </c>
      <c r="AL37" s="84" t="b">
        <v>0</v>
      </c>
      <c r="AM37" s="84">
        <v>19</v>
      </c>
      <c r="AN37" s="92" t="s">
        <v>16323</v>
      </c>
      <c r="AO37" s="84" t="s">
        <v>16534</v>
      </c>
      <c r="AP37" s="84" t="b">
        <v>0</v>
      </c>
      <c r="AQ37" s="92" t="s">
        <v>16323</v>
      </c>
      <c r="AR37" s="84" t="s">
        <v>179</v>
      </c>
      <c r="AS37" s="84">
        <v>0</v>
      </c>
      <c r="AT37" s="84">
        <v>0</v>
      </c>
      <c r="AU37" s="84"/>
      <c r="AV37" s="84"/>
      <c r="AW37" s="84"/>
      <c r="AX37" s="84"/>
      <c r="AY37" s="84"/>
      <c r="AZ37" s="84"/>
      <c r="BA37" s="84"/>
      <c r="BB37" s="84"/>
      <c r="BC37">
        <v>1</v>
      </c>
      <c r="BD37">
        <v>0</v>
      </c>
      <c r="BE37">
        <v>0</v>
      </c>
      <c r="BF37">
        <v>0</v>
      </c>
      <c r="BG37">
        <v>1</v>
      </c>
      <c r="BH37">
        <v>0</v>
      </c>
    </row>
    <row r="38" spans="1:60" x14ac:dyDescent="0.3">
      <c r="A38" s="69" t="s">
        <v>1970</v>
      </c>
      <c r="B38" s="69" t="s">
        <v>2129</v>
      </c>
      <c r="C38" s="70"/>
      <c r="D38" s="71"/>
      <c r="E38" s="72"/>
      <c r="F38" s="73"/>
      <c r="G38" s="70"/>
      <c r="H38" s="74"/>
      <c r="I38" s="75"/>
      <c r="J38" s="75"/>
      <c r="K38" s="36"/>
      <c r="L38" s="82"/>
      <c r="M38" s="82"/>
      <c r="N38" s="77"/>
      <c r="O38" s="84" t="s">
        <v>2168</v>
      </c>
      <c r="P38" s="86">
        <v>43860.83284722222</v>
      </c>
      <c r="Q38" s="84" t="s">
        <v>2173</v>
      </c>
      <c r="R38" s="84"/>
      <c r="S38" s="84"/>
      <c r="T38" s="84"/>
      <c r="U38" s="84"/>
      <c r="V38" s="87" t="s">
        <v>4664</v>
      </c>
      <c r="W38" s="86">
        <v>43860.83284722222</v>
      </c>
      <c r="X38" s="90">
        <v>43860</v>
      </c>
      <c r="Y38" s="92" t="s">
        <v>8146</v>
      </c>
      <c r="Z38" s="87" t="s">
        <v>11996</v>
      </c>
      <c r="AA38" s="84"/>
      <c r="AB38" s="84"/>
      <c r="AC38" s="92" t="s">
        <v>15910</v>
      </c>
      <c r="AD38" s="84"/>
      <c r="AE38" s="84" t="b">
        <v>0</v>
      </c>
      <c r="AF38" s="84">
        <v>0</v>
      </c>
      <c r="AG38" s="92" t="s">
        <v>16467</v>
      </c>
      <c r="AH38" s="84" t="b">
        <v>0</v>
      </c>
      <c r="AI38" s="84" t="s">
        <v>16520</v>
      </c>
      <c r="AJ38" s="84"/>
      <c r="AK38" s="92" t="s">
        <v>16467</v>
      </c>
      <c r="AL38" s="84" t="b">
        <v>0</v>
      </c>
      <c r="AM38" s="84">
        <v>42</v>
      </c>
      <c r="AN38" s="92" t="s">
        <v>16242</v>
      </c>
      <c r="AO38" s="84" t="s">
        <v>16534</v>
      </c>
      <c r="AP38" s="84" t="b">
        <v>0</v>
      </c>
      <c r="AQ38" s="92" t="s">
        <v>16242</v>
      </c>
      <c r="AR38" s="84" t="s">
        <v>179</v>
      </c>
      <c r="AS38" s="84">
        <v>0</v>
      </c>
      <c r="AT38" s="84">
        <v>0</v>
      </c>
      <c r="AU38" s="84"/>
      <c r="AV38" s="84"/>
      <c r="AW38" s="84"/>
      <c r="AX38" s="84"/>
      <c r="AY38" s="84"/>
      <c r="AZ38" s="84"/>
      <c r="BA38" s="84"/>
      <c r="BB38" s="84"/>
      <c r="BC38">
        <v>2</v>
      </c>
      <c r="BD38">
        <v>0</v>
      </c>
      <c r="BE38">
        <v>2</v>
      </c>
      <c r="BF38">
        <v>0</v>
      </c>
      <c r="BG38">
        <v>0</v>
      </c>
      <c r="BH38">
        <v>0</v>
      </c>
    </row>
    <row r="39" spans="1:60" x14ac:dyDescent="0.3">
      <c r="A39" s="69" t="s">
        <v>1970</v>
      </c>
      <c r="B39" s="69" t="s">
        <v>2128</v>
      </c>
      <c r="C39" s="70"/>
      <c r="D39" s="71"/>
      <c r="E39" s="72"/>
      <c r="F39" s="73"/>
      <c r="G39" s="70"/>
      <c r="H39" s="74"/>
      <c r="I39" s="75"/>
      <c r="J39" s="75"/>
      <c r="K39" s="36"/>
      <c r="L39" s="82"/>
      <c r="M39" s="82"/>
      <c r="N39" s="77"/>
      <c r="O39" s="84" t="s">
        <v>2168</v>
      </c>
      <c r="P39" s="86">
        <v>43860.83284722222</v>
      </c>
      <c r="Q39" s="84" t="s">
        <v>2173</v>
      </c>
      <c r="R39" s="84"/>
      <c r="S39" s="84"/>
      <c r="T39" s="84"/>
      <c r="U39" s="84"/>
      <c r="V39" s="87" t="s">
        <v>4664</v>
      </c>
      <c r="W39" s="86">
        <v>43860.83284722222</v>
      </c>
      <c r="X39" s="90">
        <v>43860</v>
      </c>
      <c r="Y39" s="92" t="s">
        <v>8146</v>
      </c>
      <c r="Z39" s="87" t="s">
        <v>11996</v>
      </c>
      <c r="AA39" s="84"/>
      <c r="AB39" s="84"/>
      <c r="AC39" s="92" t="s">
        <v>15910</v>
      </c>
      <c r="AD39" s="84"/>
      <c r="AE39" s="84" t="b">
        <v>0</v>
      </c>
      <c r="AF39" s="84">
        <v>0</v>
      </c>
      <c r="AG39" s="92" t="s">
        <v>16467</v>
      </c>
      <c r="AH39" s="84" t="b">
        <v>0</v>
      </c>
      <c r="AI39" s="84" t="s">
        <v>16520</v>
      </c>
      <c r="AJ39" s="84"/>
      <c r="AK39" s="92" t="s">
        <v>16467</v>
      </c>
      <c r="AL39" s="84" t="b">
        <v>0</v>
      </c>
      <c r="AM39" s="84">
        <v>42</v>
      </c>
      <c r="AN39" s="92" t="s">
        <v>16242</v>
      </c>
      <c r="AO39" s="84" t="s">
        <v>16534</v>
      </c>
      <c r="AP39" s="84" t="b">
        <v>0</v>
      </c>
      <c r="AQ39" s="92" t="s">
        <v>16242</v>
      </c>
      <c r="AR39" s="84" t="s">
        <v>179</v>
      </c>
      <c r="AS39" s="84">
        <v>0</v>
      </c>
      <c r="AT39" s="84">
        <v>0</v>
      </c>
      <c r="AU39" s="84"/>
      <c r="AV39" s="84"/>
      <c r="AW39" s="84"/>
      <c r="AX39" s="84"/>
      <c r="AY39" s="84"/>
      <c r="AZ39" s="84"/>
      <c r="BA39" s="84"/>
      <c r="BB39" s="84"/>
      <c r="BC39">
        <v>2</v>
      </c>
      <c r="BD39">
        <v>0</v>
      </c>
      <c r="BE39">
        <v>2</v>
      </c>
      <c r="BF39">
        <v>0</v>
      </c>
      <c r="BG39">
        <v>0</v>
      </c>
      <c r="BH39">
        <v>0</v>
      </c>
    </row>
    <row r="40" spans="1:60" x14ac:dyDescent="0.3">
      <c r="A40" s="69" t="s">
        <v>1795</v>
      </c>
      <c r="B40" s="69" t="s">
        <v>2128</v>
      </c>
      <c r="C40" s="70"/>
      <c r="D40" s="71"/>
      <c r="E40" s="72"/>
      <c r="F40" s="73"/>
      <c r="G40" s="70"/>
      <c r="H40" s="74"/>
      <c r="I40" s="75"/>
      <c r="J40" s="75"/>
      <c r="K40" s="36"/>
      <c r="L40" s="82"/>
      <c r="M40" s="82"/>
      <c r="N40" s="77"/>
      <c r="O40" s="84" t="s">
        <v>2168</v>
      </c>
      <c r="P40" s="86">
        <v>43860.832905092589</v>
      </c>
      <c r="Q40" s="84" t="s">
        <v>2177</v>
      </c>
      <c r="R40" s="84"/>
      <c r="S40" s="84"/>
      <c r="T40" s="84"/>
      <c r="U40" s="84"/>
      <c r="V40" s="87" t="s">
        <v>4511</v>
      </c>
      <c r="W40" s="86">
        <v>43860.832905092589</v>
      </c>
      <c r="X40" s="90">
        <v>43860</v>
      </c>
      <c r="Y40" s="92" t="s">
        <v>7987</v>
      </c>
      <c r="Z40" s="87" t="s">
        <v>11823</v>
      </c>
      <c r="AA40" s="84"/>
      <c r="AB40" s="84"/>
      <c r="AC40" s="92" t="s">
        <v>15728</v>
      </c>
      <c r="AD40" s="84"/>
      <c r="AE40" s="84" t="b">
        <v>0</v>
      </c>
      <c r="AF40" s="84">
        <v>0</v>
      </c>
      <c r="AG40" s="92" t="s">
        <v>16467</v>
      </c>
      <c r="AH40" s="84" t="b">
        <v>0</v>
      </c>
      <c r="AI40" s="84" t="s">
        <v>16520</v>
      </c>
      <c r="AJ40" s="84"/>
      <c r="AK40" s="92" t="s">
        <v>16467</v>
      </c>
      <c r="AL40" s="84" t="b">
        <v>0</v>
      </c>
      <c r="AM40" s="84">
        <v>71</v>
      </c>
      <c r="AN40" s="92" t="s">
        <v>15397</v>
      </c>
      <c r="AO40" s="84" t="s">
        <v>16534</v>
      </c>
      <c r="AP40" s="84" t="b">
        <v>0</v>
      </c>
      <c r="AQ40" s="92" t="s">
        <v>15397</v>
      </c>
      <c r="AR40" s="84" t="s">
        <v>179</v>
      </c>
      <c r="AS40" s="84">
        <v>0</v>
      </c>
      <c r="AT40" s="84">
        <v>0</v>
      </c>
      <c r="AU40" s="84"/>
      <c r="AV40" s="84"/>
      <c r="AW40" s="84"/>
      <c r="AX40" s="84"/>
      <c r="AY40" s="84"/>
      <c r="AZ40" s="84"/>
      <c r="BA40" s="84"/>
      <c r="BB40" s="84"/>
      <c r="BC40">
        <v>1</v>
      </c>
      <c r="BD40">
        <v>0</v>
      </c>
      <c r="BE40">
        <v>1</v>
      </c>
      <c r="BF40">
        <v>0</v>
      </c>
      <c r="BG40">
        <v>0</v>
      </c>
      <c r="BH40">
        <v>0</v>
      </c>
    </row>
    <row r="41" spans="1:60" x14ac:dyDescent="0.3">
      <c r="A41" s="69" t="s">
        <v>1795</v>
      </c>
      <c r="B41" s="69" t="s">
        <v>2129</v>
      </c>
      <c r="C41" s="70"/>
      <c r="D41" s="71"/>
      <c r="E41" s="72"/>
      <c r="F41" s="73"/>
      <c r="G41" s="70"/>
      <c r="H41" s="74"/>
      <c r="I41" s="75"/>
      <c r="J41" s="75"/>
      <c r="K41" s="36"/>
      <c r="L41" s="82"/>
      <c r="M41" s="82"/>
      <c r="N41" s="77"/>
      <c r="O41" s="84" t="s">
        <v>2168</v>
      </c>
      <c r="P41" s="86">
        <v>43860.832905092589</v>
      </c>
      <c r="Q41" s="84" t="s">
        <v>2177</v>
      </c>
      <c r="R41" s="84"/>
      <c r="S41" s="84"/>
      <c r="T41" s="84"/>
      <c r="U41" s="84"/>
      <c r="V41" s="87" t="s">
        <v>4511</v>
      </c>
      <c r="W41" s="86">
        <v>43860.832905092589</v>
      </c>
      <c r="X41" s="90">
        <v>43860</v>
      </c>
      <c r="Y41" s="92" t="s">
        <v>7987</v>
      </c>
      <c r="Z41" s="87" t="s">
        <v>11823</v>
      </c>
      <c r="AA41" s="84"/>
      <c r="AB41" s="84"/>
      <c r="AC41" s="92" t="s">
        <v>15728</v>
      </c>
      <c r="AD41" s="84"/>
      <c r="AE41" s="84" t="b">
        <v>0</v>
      </c>
      <c r="AF41" s="84">
        <v>0</v>
      </c>
      <c r="AG41" s="92" t="s">
        <v>16467</v>
      </c>
      <c r="AH41" s="84" t="b">
        <v>0</v>
      </c>
      <c r="AI41" s="84" t="s">
        <v>16520</v>
      </c>
      <c r="AJ41" s="84"/>
      <c r="AK41" s="92" t="s">
        <v>16467</v>
      </c>
      <c r="AL41" s="84" t="b">
        <v>0</v>
      </c>
      <c r="AM41" s="84">
        <v>71</v>
      </c>
      <c r="AN41" s="92" t="s">
        <v>15397</v>
      </c>
      <c r="AO41" s="84" t="s">
        <v>16534</v>
      </c>
      <c r="AP41" s="84" t="b">
        <v>0</v>
      </c>
      <c r="AQ41" s="92" t="s">
        <v>15397</v>
      </c>
      <c r="AR41" s="84" t="s">
        <v>179</v>
      </c>
      <c r="AS41" s="84">
        <v>0</v>
      </c>
      <c r="AT41" s="84">
        <v>0</v>
      </c>
      <c r="AU41" s="84"/>
      <c r="AV41" s="84"/>
      <c r="AW41" s="84"/>
      <c r="AX41" s="84"/>
      <c r="AY41" s="84"/>
      <c r="AZ41" s="84"/>
      <c r="BA41" s="84"/>
      <c r="BB41" s="84"/>
      <c r="BC41">
        <v>1</v>
      </c>
      <c r="BD41">
        <v>0</v>
      </c>
      <c r="BE41">
        <v>1</v>
      </c>
      <c r="BF41">
        <v>0</v>
      </c>
      <c r="BG41">
        <v>0</v>
      </c>
      <c r="BH41">
        <v>0</v>
      </c>
    </row>
    <row r="42" spans="1:60" x14ac:dyDescent="0.3">
      <c r="A42" s="69" t="s">
        <v>1970</v>
      </c>
      <c r="B42" s="69" t="s">
        <v>2076</v>
      </c>
      <c r="C42" s="70"/>
      <c r="D42" s="71"/>
      <c r="E42" s="72"/>
      <c r="F42" s="73"/>
      <c r="G42" s="70"/>
      <c r="H42" s="74"/>
      <c r="I42" s="75"/>
      <c r="J42" s="75"/>
      <c r="K42" s="36"/>
      <c r="L42" s="82"/>
      <c r="M42" s="82"/>
      <c r="N42" s="77"/>
      <c r="O42" s="84" t="s">
        <v>2170</v>
      </c>
      <c r="P42" s="86">
        <v>43860.834247685183</v>
      </c>
      <c r="Q42" s="84" t="s">
        <v>2811</v>
      </c>
      <c r="R42" s="84"/>
      <c r="S42" s="84"/>
      <c r="T42" s="84" t="s">
        <v>2873</v>
      </c>
      <c r="U42" s="87" t="s">
        <v>3046</v>
      </c>
      <c r="V42" s="87" t="s">
        <v>3046</v>
      </c>
      <c r="W42" s="86">
        <v>43860.834247685183</v>
      </c>
      <c r="X42" s="90">
        <v>43860</v>
      </c>
      <c r="Y42" s="92" t="s">
        <v>8147</v>
      </c>
      <c r="Z42" s="87" t="s">
        <v>11997</v>
      </c>
      <c r="AA42" s="84"/>
      <c r="AB42" s="84"/>
      <c r="AC42" s="92" t="s">
        <v>15911</v>
      </c>
      <c r="AD42" s="84"/>
      <c r="AE42" s="84" t="b">
        <v>0</v>
      </c>
      <c r="AF42" s="84">
        <v>0</v>
      </c>
      <c r="AG42" s="92" t="s">
        <v>16467</v>
      </c>
      <c r="AH42" s="84" t="b">
        <v>0</v>
      </c>
      <c r="AI42" s="84" t="s">
        <v>16520</v>
      </c>
      <c r="AJ42" s="84"/>
      <c r="AK42" s="92" t="s">
        <v>16467</v>
      </c>
      <c r="AL42" s="84" t="b">
        <v>0</v>
      </c>
      <c r="AM42" s="84">
        <v>2</v>
      </c>
      <c r="AN42" s="92" t="s">
        <v>16467</v>
      </c>
      <c r="AO42" s="84" t="s">
        <v>16534</v>
      </c>
      <c r="AP42" s="84" t="b">
        <v>0</v>
      </c>
      <c r="AQ42" s="92" t="s">
        <v>15911</v>
      </c>
      <c r="AR42" s="84" t="s">
        <v>179</v>
      </c>
      <c r="AS42" s="84">
        <v>0</v>
      </c>
      <c r="AT42" s="84">
        <v>0</v>
      </c>
      <c r="AU42" s="84"/>
      <c r="AV42" s="84"/>
      <c r="AW42" s="84"/>
      <c r="AX42" s="84"/>
      <c r="AY42" s="84"/>
      <c r="AZ42" s="84"/>
      <c r="BA42" s="84"/>
      <c r="BB42" s="84"/>
      <c r="BC42">
        <v>3</v>
      </c>
      <c r="BD42">
        <v>2</v>
      </c>
      <c r="BE42">
        <v>0</v>
      </c>
      <c r="BF42">
        <v>0</v>
      </c>
      <c r="BG42">
        <v>1</v>
      </c>
      <c r="BH42">
        <v>0</v>
      </c>
    </row>
    <row r="43" spans="1:60" x14ac:dyDescent="0.3">
      <c r="A43" s="69" t="s">
        <v>286</v>
      </c>
      <c r="B43" s="69" t="s">
        <v>2094</v>
      </c>
      <c r="C43" s="70"/>
      <c r="D43" s="71"/>
      <c r="E43" s="72"/>
      <c r="F43" s="73"/>
      <c r="G43" s="70"/>
      <c r="H43" s="74"/>
      <c r="I43" s="75"/>
      <c r="J43" s="75"/>
      <c r="K43" s="36"/>
      <c r="L43" s="82"/>
      <c r="M43" s="82"/>
      <c r="N43" s="77"/>
      <c r="O43" s="84" t="s">
        <v>2169</v>
      </c>
      <c r="P43" s="86">
        <v>43860.83489583333</v>
      </c>
      <c r="Q43" s="84" t="s">
        <v>2185</v>
      </c>
      <c r="R43" s="84"/>
      <c r="S43" s="84"/>
      <c r="T43" s="84" t="s">
        <v>2873</v>
      </c>
      <c r="U43" s="84"/>
      <c r="V43" s="87" t="s">
        <v>3122</v>
      </c>
      <c r="W43" s="86">
        <v>43860.83489583333</v>
      </c>
      <c r="X43" s="90">
        <v>43860</v>
      </c>
      <c r="Y43" s="92" t="s">
        <v>4900</v>
      </c>
      <c r="Z43" s="87" t="s">
        <v>8666</v>
      </c>
      <c r="AA43" s="84"/>
      <c r="AB43" s="84"/>
      <c r="AC43" s="92" t="s">
        <v>12544</v>
      </c>
      <c r="AD43" s="84"/>
      <c r="AE43" s="84" t="b">
        <v>0</v>
      </c>
      <c r="AF43" s="84">
        <v>0</v>
      </c>
      <c r="AG43" s="92" t="s">
        <v>16467</v>
      </c>
      <c r="AH43" s="84" t="b">
        <v>0</v>
      </c>
      <c r="AI43" s="84" t="s">
        <v>16520</v>
      </c>
      <c r="AJ43" s="84"/>
      <c r="AK43" s="92" t="s">
        <v>16467</v>
      </c>
      <c r="AL43" s="84" t="b">
        <v>0</v>
      </c>
      <c r="AM43" s="84">
        <v>19</v>
      </c>
      <c r="AN43" s="92" t="s">
        <v>16323</v>
      </c>
      <c r="AO43" s="84" t="s">
        <v>16534</v>
      </c>
      <c r="AP43" s="84" t="b">
        <v>0</v>
      </c>
      <c r="AQ43" s="92" t="s">
        <v>16323</v>
      </c>
      <c r="AR43" s="84" t="s">
        <v>179</v>
      </c>
      <c r="AS43" s="84">
        <v>0</v>
      </c>
      <c r="AT43" s="84">
        <v>0</v>
      </c>
      <c r="AU43" s="84"/>
      <c r="AV43" s="84"/>
      <c r="AW43" s="84"/>
      <c r="AX43" s="84"/>
      <c r="AY43" s="84"/>
      <c r="AZ43" s="84"/>
      <c r="BA43" s="84"/>
      <c r="BB43" s="84"/>
      <c r="BC43">
        <v>1</v>
      </c>
      <c r="BD43">
        <v>0</v>
      </c>
      <c r="BE43">
        <v>0</v>
      </c>
      <c r="BF43">
        <v>0</v>
      </c>
      <c r="BG43">
        <v>1</v>
      </c>
      <c r="BH43">
        <v>0</v>
      </c>
    </row>
    <row r="44" spans="1:60" x14ac:dyDescent="0.3">
      <c r="A44" s="69" t="s">
        <v>307</v>
      </c>
      <c r="B44" s="69" t="s">
        <v>2128</v>
      </c>
      <c r="C44" s="70"/>
      <c r="D44" s="71"/>
      <c r="E44" s="72"/>
      <c r="F44" s="73"/>
      <c r="G44" s="70"/>
      <c r="H44" s="74"/>
      <c r="I44" s="75"/>
      <c r="J44" s="75"/>
      <c r="K44" s="36"/>
      <c r="L44" s="82"/>
      <c r="M44" s="82"/>
      <c r="N44" s="77"/>
      <c r="O44" s="84" t="s">
        <v>2168</v>
      </c>
      <c r="P44" s="86">
        <v>43860.835393518515</v>
      </c>
      <c r="Q44" s="84" t="s">
        <v>2172</v>
      </c>
      <c r="R44" s="84"/>
      <c r="S44" s="84"/>
      <c r="T44" s="84"/>
      <c r="U44" s="84"/>
      <c r="V44" s="87" t="s">
        <v>3141</v>
      </c>
      <c r="W44" s="86">
        <v>43860.835393518515</v>
      </c>
      <c r="X44" s="90">
        <v>43860</v>
      </c>
      <c r="Y44" s="92" t="s">
        <v>4925</v>
      </c>
      <c r="Z44" s="87" t="s">
        <v>8691</v>
      </c>
      <c r="AA44" s="84"/>
      <c r="AB44" s="84"/>
      <c r="AC44" s="92" t="s">
        <v>12569</v>
      </c>
      <c r="AD44" s="84"/>
      <c r="AE44" s="84" t="b">
        <v>0</v>
      </c>
      <c r="AF44" s="84">
        <v>0</v>
      </c>
      <c r="AG44" s="92" t="s">
        <v>16467</v>
      </c>
      <c r="AH44" s="84" t="b">
        <v>0</v>
      </c>
      <c r="AI44" s="84" t="s">
        <v>16520</v>
      </c>
      <c r="AJ44" s="84"/>
      <c r="AK44" s="92" t="s">
        <v>16467</v>
      </c>
      <c r="AL44" s="84" t="b">
        <v>0</v>
      </c>
      <c r="AM44" s="84">
        <v>155</v>
      </c>
      <c r="AN44" s="92" t="s">
        <v>16241</v>
      </c>
      <c r="AO44" s="84" t="s">
        <v>16534</v>
      </c>
      <c r="AP44" s="84" t="b">
        <v>0</v>
      </c>
      <c r="AQ44" s="92" t="s">
        <v>16241</v>
      </c>
      <c r="AR44" s="84" t="s">
        <v>179</v>
      </c>
      <c r="AS44" s="84">
        <v>0</v>
      </c>
      <c r="AT44" s="84">
        <v>0</v>
      </c>
      <c r="AU44" s="84"/>
      <c r="AV44" s="84"/>
      <c r="AW44" s="84"/>
      <c r="AX44" s="84"/>
      <c r="AY44" s="84"/>
      <c r="AZ44" s="84"/>
      <c r="BA44" s="84"/>
      <c r="BB44" s="84"/>
      <c r="BC44">
        <v>2</v>
      </c>
      <c r="BD44">
        <v>1</v>
      </c>
      <c r="BE44">
        <v>1</v>
      </c>
      <c r="BF44">
        <v>0</v>
      </c>
      <c r="BG44">
        <v>0</v>
      </c>
      <c r="BH44">
        <v>0</v>
      </c>
    </row>
    <row r="45" spans="1:60" x14ac:dyDescent="0.3">
      <c r="A45" s="69" t="s">
        <v>561</v>
      </c>
      <c r="B45" s="69" t="s">
        <v>2094</v>
      </c>
      <c r="C45" s="70"/>
      <c r="D45" s="71"/>
      <c r="E45" s="72"/>
      <c r="F45" s="73"/>
      <c r="G45" s="70"/>
      <c r="H45" s="74"/>
      <c r="I45" s="75"/>
      <c r="J45" s="75"/>
      <c r="K45" s="36"/>
      <c r="L45" s="82"/>
      <c r="M45" s="82"/>
      <c r="N45" s="77"/>
      <c r="O45" s="84" t="s">
        <v>2169</v>
      </c>
      <c r="P45" s="86">
        <v>43860.837233796294</v>
      </c>
      <c r="Q45" s="84" t="s">
        <v>2185</v>
      </c>
      <c r="R45" s="84"/>
      <c r="S45" s="84"/>
      <c r="T45" s="84" t="s">
        <v>2873</v>
      </c>
      <c r="U45" s="84"/>
      <c r="V45" s="87" t="s">
        <v>3382</v>
      </c>
      <c r="W45" s="86">
        <v>43860.837233796294</v>
      </c>
      <c r="X45" s="90">
        <v>43860</v>
      </c>
      <c r="Y45" s="92" t="s">
        <v>5337</v>
      </c>
      <c r="Z45" s="87" t="s">
        <v>9100</v>
      </c>
      <c r="AA45" s="84"/>
      <c r="AB45" s="84"/>
      <c r="AC45" s="92" t="s">
        <v>12978</v>
      </c>
      <c r="AD45" s="84"/>
      <c r="AE45" s="84" t="b">
        <v>0</v>
      </c>
      <c r="AF45" s="84">
        <v>0</v>
      </c>
      <c r="AG45" s="92" t="s">
        <v>16467</v>
      </c>
      <c r="AH45" s="84" t="b">
        <v>0</v>
      </c>
      <c r="AI45" s="84" t="s">
        <v>16520</v>
      </c>
      <c r="AJ45" s="84"/>
      <c r="AK45" s="92" t="s">
        <v>16467</v>
      </c>
      <c r="AL45" s="84" t="b">
        <v>0</v>
      </c>
      <c r="AM45" s="84">
        <v>19</v>
      </c>
      <c r="AN45" s="92" t="s">
        <v>16323</v>
      </c>
      <c r="AO45" s="84" t="s">
        <v>16534</v>
      </c>
      <c r="AP45" s="84" t="b">
        <v>0</v>
      </c>
      <c r="AQ45" s="92" t="s">
        <v>16323</v>
      </c>
      <c r="AR45" s="84" t="s">
        <v>179</v>
      </c>
      <c r="AS45" s="84">
        <v>0</v>
      </c>
      <c r="AT45" s="84">
        <v>0</v>
      </c>
      <c r="AU45" s="84"/>
      <c r="AV45" s="84"/>
      <c r="AW45" s="84"/>
      <c r="AX45" s="84"/>
      <c r="AY45" s="84"/>
      <c r="AZ45" s="84"/>
      <c r="BA45" s="84"/>
      <c r="BB45" s="84"/>
      <c r="BC45">
        <v>1</v>
      </c>
      <c r="BD45">
        <v>0</v>
      </c>
      <c r="BE45">
        <v>0</v>
      </c>
      <c r="BF45">
        <v>0</v>
      </c>
      <c r="BG45">
        <v>1</v>
      </c>
      <c r="BH45">
        <v>0</v>
      </c>
    </row>
    <row r="46" spans="1:60" x14ac:dyDescent="0.3">
      <c r="A46" s="69" t="s">
        <v>2076</v>
      </c>
      <c r="B46" s="69" t="s">
        <v>2076</v>
      </c>
      <c r="C46" s="70"/>
      <c r="D46" s="71"/>
      <c r="E46" s="72"/>
      <c r="F46" s="73"/>
      <c r="G46" s="70"/>
      <c r="H46" s="74"/>
      <c r="I46" s="75"/>
      <c r="J46" s="75"/>
      <c r="K46" s="36"/>
      <c r="L46" s="82"/>
      <c r="M46" s="82"/>
      <c r="N46" s="77"/>
      <c r="O46" s="84" t="s">
        <v>179</v>
      </c>
      <c r="P46" s="86">
        <v>43860.83834490741</v>
      </c>
      <c r="Q46" s="84" t="s">
        <v>2186</v>
      </c>
      <c r="R46" s="84"/>
      <c r="S46" s="84"/>
      <c r="T46" s="84" t="s">
        <v>2873</v>
      </c>
      <c r="U46" s="84"/>
      <c r="V46" s="87" t="s">
        <v>4761</v>
      </c>
      <c r="W46" s="86">
        <v>43860.83834490741</v>
      </c>
      <c r="X46" s="90">
        <v>43860</v>
      </c>
      <c r="Y46" s="92" t="s">
        <v>8521</v>
      </c>
      <c r="Z46" s="87" t="s">
        <v>12391</v>
      </c>
      <c r="AA46" s="84"/>
      <c r="AB46" s="84"/>
      <c r="AC46" s="92" t="s">
        <v>16345</v>
      </c>
      <c r="AD46" s="84"/>
      <c r="AE46" s="84" t="b">
        <v>0</v>
      </c>
      <c r="AF46" s="84">
        <v>45</v>
      </c>
      <c r="AG46" s="92" t="s">
        <v>16467</v>
      </c>
      <c r="AH46" s="84" t="b">
        <v>0</v>
      </c>
      <c r="AI46" s="84" t="s">
        <v>16520</v>
      </c>
      <c r="AJ46" s="84"/>
      <c r="AK46" s="92" t="s">
        <v>16467</v>
      </c>
      <c r="AL46" s="84" t="b">
        <v>0</v>
      </c>
      <c r="AM46" s="84">
        <v>17</v>
      </c>
      <c r="AN46" s="92" t="s">
        <v>16467</v>
      </c>
      <c r="AO46" s="84" t="s">
        <v>16535</v>
      </c>
      <c r="AP46" s="84" t="b">
        <v>0</v>
      </c>
      <c r="AQ46" s="92" t="s">
        <v>16345</v>
      </c>
      <c r="AR46" s="84" t="s">
        <v>179</v>
      </c>
      <c r="AS46" s="84">
        <v>0</v>
      </c>
      <c r="AT46" s="84">
        <v>0</v>
      </c>
      <c r="AU46" s="84"/>
      <c r="AV46" s="84"/>
      <c r="AW46" s="84"/>
      <c r="AX46" s="84"/>
      <c r="AY46" s="84"/>
      <c r="AZ46" s="84"/>
      <c r="BA46" s="84"/>
      <c r="BB46" s="84"/>
      <c r="BC46">
        <v>3</v>
      </c>
      <c r="BD46">
        <v>0</v>
      </c>
      <c r="BE46">
        <v>0</v>
      </c>
      <c r="BF46">
        <v>3</v>
      </c>
      <c r="BG46">
        <v>0</v>
      </c>
      <c r="BH46">
        <v>0</v>
      </c>
    </row>
    <row r="47" spans="1:60" x14ac:dyDescent="0.3">
      <c r="A47" s="69" t="s">
        <v>1958</v>
      </c>
      <c r="B47" s="69" t="s">
        <v>1958</v>
      </c>
      <c r="C47" s="70"/>
      <c r="D47" s="71"/>
      <c r="E47" s="72"/>
      <c r="F47" s="73"/>
      <c r="G47" s="70"/>
      <c r="H47" s="74"/>
      <c r="I47" s="75"/>
      <c r="J47" s="75"/>
      <c r="K47" s="36"/>
      <c r="L47" s="82"/>
      <c r="M47" s="82"/>
      <c r="N47" s="77"/>
      <c r="O47" s="84" t="s">
        <v>179</v>
      </c>
      <c r="P47" s="86">
        <v>43860.840856481482</v>
      </c>
      <c r="Q47" s="84" t="s">
        <v>2810</v>
      </c>
      <c r="R47" s="84"/>
      <c r="S47" s="84"/>
      <c r="T47" s="84" t="s">
        <v>2873</v>
      </c>
      <c r="U47" s="84"/>
      <c r="V47" s="87" t="s">
        <v>4652</v>
      </c>
      <c r="W47" s="86">
        <v>43860.840856481482</v>
      </c>
      <c r="X47" s="90">
        <v>43860</v>
      </c>
      <c r="Y47" s="92" t="s">
        <v>8097</v>
      </c>
      <c r="Z47" s="87" t="s">
        <v>11944</v>
      </c>
      <c r="AA47" s="84"/>
      <c r="AB47" s="84"/>
      <c r="AC47" s="92" t="s">
        <v>15855</v>
      </c>
      <c r="AD47" s="84"/>
      <c r="AE47" s="84" t="b">
        <v>0</v>
      </c>
      <c r="AF47" s="84">
        <v>1</v>
      </c>
      <c r="AG47" s="92" t="s">
        <v>16467</v>
      </c>
      <c r="AH47" s="84" t="b">
        <v>0</v>
      </c>
      <c r="AI47" s="84" t="s">
        <v>16520</v>
      </c>
      <c r="AJ47" s="84"/>
      <c r="AK47" s="92" t="s">
        <v>16467</v>
      </c>
      <c r="AL47" s="84" t="b">
        <v>0</v>
      </c>
      <c r="AM47" s="84">
        <v>2</v>
      </c>
      <c r="AN47" s="92" t="s">
        <v>16467</v>
      </c>
      <c r="AO47" s="84" t="s">
        <v>16535</v>
      </c>
      <c r="AP47" s="84" t="b">
        <v>0</v>
      </c>
      <c r="AQ47" s="92" t="s">
        <v>15855</v>
      </c>
      <c r="AR47" s="84" t="s">
        <v>179</v>
      </c>
      <c r="AS47" s="84">
        <v>0</v>
      </c>
      <c r="AT47" s="84">
        <v>0</v>
      </c>
      <c r="AU47" s="84"/>
      <c r="AV47" s="84"/>
      <c r="AW47" s="84"/>
      <c r="AX47" s="84"/>
      <c r="AY47" s="84"/>
      <c r="AZ47" s="84"/>
      <c r="BA47" s="84"/>
      <c r="BB47" s="84"/>
      <c r="BC47">
        <v>1</v>
      </c>
      <c r="BD47">
        <v>0</v>
      </c>
      <c r="BE47">
        <v>0</v>
      </c>
      <c r="BF47">
        <v>1</v>
      </c>
      <c r="BG47">
        <v>0</v>
      </c>
      <c r="BH47">
        <v>0</v>
      </c>
    </row>
    <row r="48" spans="1:60" x14ac:dyDescent="0.3">
      <c r="A48" s="69" t="s">
        <v>1704</v>
      </c>
      <c r="B48" s="69" t="s">
        <v>1704</v>
      </c>
      <c r="C48" s="70"/>
      <c r="D48" s="71"/>
      <c r="E48" s="72"/>
      <c r="F48" s="73"/>
      <c r="G48" s="70"/>
      <c r="H48" s="74"/>
      <c r="I48" s="75"/>
      <c r="J48" s="75"/>
      <c r="K48" s="36"/>
      <c r="L48" s="82"/>
      <c r="M48" s="82"/>
      <c r="N48" s="77"/>
      <c r="O48" s="84" t="s">
        <v>179</v>
      </c>
      <c r="P48" s="86">
        <v>43860.842974537038</v>
      </c>
      <c r="Q48" s="84" t="s">
        <v>2725</v>
      </c>
      <c r="R48" s="87" t="s">
        <v>2836</v>
      </c>
      <c r="S48" s="84" t="s">
        <v>2867</v>
      </c>
      <c r="T48" s="84" t="s">
        <v>2873</v>
      </c>
      <c r="U48" s="84"/>
      <c r="V48" s="87" t="s">
        <v>4426</v>
      </c>
      <c r="W48" s="86">
        <v>43860.842974537038</v>
      </c>
      <c r="X48" s="90">
        <v>43860</v>
      </c>
      <c r="Y48" s="92" t="s">
        <v>7411</v>
      </c>
      <c r="Z48" s="87" t="s">
        <v>11217</v>
      </c>
      <c r="AA48" s="84"/>
      <c r="AB48" s="84"/>
      <c r="AC48" s="92" t="s">
        <v>15106</v>
      </c>
      <c r="AD48" s="84"/>
      <c r="AE48" s="84" t="b">
        <v>0</v>
      </c>
      <c r="AF48" s="84">
        <v>2</v>
      </c>
      <c r="AG48" s="92" t="s">
        <v>16467</v>
      </c>
      <c r="AH48" s="84" t="b">
        <v>0</v>
      </c>
      <c r="AI48" s="84" t="s">
        <v>16522</v>
      </c>
      <c r="AJ48" s="84"/>
      <c r="AK48" s="92" t="s">
        <v>16467</v>
      </c>
      <c r="AL48" s="84" t="b">
        <v>0</v>
      </c>
      <c r="AM48" s="84">
        <v>1</v>
      </c>
      <c r="AN48" s="92" t="s">
        <v>16467</v>
      </c>
      <c r="AO48" s="84" t="s">
        <v>16535</v>
      </c>
      <c r="AP48" s="84" t="b">
        <v>0</v>
      </c>
      <c r="AQ48" s="92" t="s">
        <v>15106</v>
      </c>
      <c r="AR48" s="84" t="s">
        <v>179</v>
      </c>
      <c r="AS48" s="84">
        <v>0</v>
      </c>
      <c r="AT48" s="84">
        <v>0</v>
      </c>
      <c r="AU48" s="84"/>
      <c r="AV48" s="84"/>
      <c r="AW48" s="84"/>
      <c r="AX48" s="84"/>
      <c r="AY48" s="84"/>
      <c r="AZ48" s="84"/>
      <c r="BA48" s="84"/>
      <c r="BB48" s="84"/>
      <c r="BC48">
        <v>1</v>
      </c>
      <c r="BD48">
        <v>0</v>
      </c>
      <c r="BE48">
        <v>0</v>
      </c>
      <c r="BF48">
        <v>1</v>
      </c>
      <c r="BG48">
        <v>0</v>
      </c>
      <c r="BH48">
        <v>0</v>
      </c>
    </row>
    <row r="49" spans="1:60" x14ac:dyDescent="0.3">
      <c r="A49" s="69" t="s">
        <v>1997</v>
      </c>
      <c r="B49" s="69" t="s">
        <v>2094</v>
      </c>
      <c r="C49" s="70"/>
      <c r="D49" s="71"/>
      <c r="E49" s="72"/>
      <c r="F49" s="73"/>
      <c r="G49" s="70"/>
      <c r="H49" s="74"/>
      <c r="I49" s="75"/>
      <c r="J49" s="75"/>
      <c r="K49" s="36"/>
      <c r="L49" s="82"/>
      <c r="M49" s="82"/>
      <c r="N49" s="77"/>
      <c r="O49" s="84" t="s">
        <v>2169</v>
      </c>
      <c r="P49" s="86">
        <v>43860.843171296299</v>
      </c>
      <c r="Q49" s="84" t="s">
        <v>2185</v>
      </c>
      <c r="R49" s="84"/>
      <c r="S49" s="84"/>
      <c r="T49" s="84" t="s">
        <v>2873</v>
      </c>
      <c r="U49" s="84"/>
      <c r="V49" s="87" t="s">
        <v>4688</v>
      </c>
      <c r="W49" s="86">
        <v>43860.843171296299</v>
      </c>
      <c r="X49" s="90">
        <v>43860</v>
      </c>
      <c r="Y49" s="92" t="s">
        <v>8215</v>
      </c>
      <c r="Z49" s="87" t="s">
        <v>12067</v>
      </c>
      <c r="AA49" s="84"/>
      <c r="AB49" s="84"/>
      <c r="AC49" s="92" t="s">
        <v>15984</v>
      </c>
      <c r="AD49" s="84"/>
      <c r="AE49" s="84" t="b">
        <v>0</v>
      </c>
      <c r="AF49" s="84">
        <v>0</v>
      </c>
      <c r="AG49" s="92" t="s">
        <v>16467</v>
      </c>
      <c r="AH49" s="84" t="b">
        <v>0</v>
      </c>
      <c r="AI49" s="84" t="s">
        <v>16520</v>
      </c>
      <c r="AJ49" s="84"/>
      <c r="AK49" s="92" t="s">
        <v>16467</v>
      </c>
      <c r="AL49" s="84" t="b">
        <v>0</v>
      </c>
      <c r="AM49" s="84">
        <v>19</v>
      </c>
      <c r="AN49" s="92" t="s">
        <v>16323</v>
      </c>
      <c r="AO49" s="84" t="s">
        <v>16535</v>
      </c>
      <c r="AP49" s="84" t="b">
        <v>0</v>
      </c>
      <c r="AQ49" s="92" t="s">
        <v>16323</v>
      </c>
      <c r="AR49" s="84" t="s">
        <v>179</v>
      </c>
      <c r="AS49" s="84">
        <v>0</v>
      </c>
      <c r="AT49" s="84">
        <v>0</v>
      </c>
      <c r="AU49" s="84"/>
      <c r="AV49" s="84"/>
      <c r="AW49" s="84"/>
      <c r="AX49" s="84"/>
      <c r="AY49" s="84"/>
      <c r="AZ49" s="84"/>
      <c r="BA49" s="84"/>
      <c r="BB49" s="84"/>
      <c r="BC49">
        <v>2</v>
      </c>
      <c r="BD49">
        <v>0</v>
      </c>
      <c r="BE49">
        <v>0</v>
      </c>
      <c r="BF49">
        <v>0</v>
      </c>
      <c r="BG49">
        <v>2</v>
      </c>
      <c r="BH49">
        <v>0</v>
      </c>
    </row>
    <row r="50" spans="1:60" x14ac:dyDescent="0.3">
      <c r="A50" s="69" t="s">
        <v>1997</v>
      </c>
      <c r="B50" s="69" t="s">
        <v>2128</v>
      </c>
      <c r="C50" s="70"/>
      <c r="D50" s="71"/>
      <c r="E50" s="72"/>
      <c r="F50" s="73"/>
      <c r="G50" s="70"/>
      <c r="H50" s="74"/>
      <c r="I50" s="75"/>
      <c r="J50" s="75"/>
      <c r="K50" s="36"/>
      <c r="L50" s="82"/>
      <c r="M50" s="82"/>
      <c r="N50" s="77"/>
      <c r="O50" s="84" t="s">
        <v>2168</v>
      </c>
      <c r="P50" s="86">
        <v>43860.843472222223</v>
      </c>
      <c r="Q50" s="84" t="s">
        <v>2177</v>
      </c>
      <c r="R50" s="84"/>
      <c r="S50" s="84"/>
      <c r="T50" s="84"/>
      <c r="U50" s="84"/>
      <c r="V50" s="87" t="s">
        <v>4688</v>
      </c>
      <c r="W50" s="86">
        <v>43860.843472222223</v>
      </c>
      <c r="X50" s="90">
        <v>43860</v>
      </c>
      <c r="Y50" s="92" t="s">
        <v>8216</v>
      </c>
      <c r="Z50" s="87" t="s">
        <v>12068</v>
      </c>
      <c r="AA50" s="84"/>
      <c r="AB50" s="84"/>
      <c r="AC50" s="92" t="s">
        <v>15985</v>
      </c>
      <c r="AD50" s="84"/>
      <c r="AE50" s="84" t="b">
        <v>0</v>
      </c>
      <c r="AF50" s="84">
        <v>0</v>
      </c>
      <c r="AG50" s="92" t="s">
        <v>16467</v>
      </c>
      <c r="AH50" s="84" t="b">
        <v>0</v>
      </c>
      <c r="AI50" s="84" t="s">
        <v>16520</v>
      </c>
      <c r="AJ50" s="84"/>
      <c r="AK50" s="92" t="s">
        <v>16467</v>
      </c>
      <c r="AL50" s="84" t="b">
        <v>0</v>
      </c>
      <c r="AM50" s="84">
        <v>71</v>
      </c>
      <c r="AN50" s="92" t="s">
        <v>15397</v>
      </c>
      <c r="AO50" s="84" t="s">
        <v>16535</v>
      </c>
      <c r="AP50" s="84" t="b">
        <v>0</v>
      </c>
      <c r="AQ50" s="92" t="s">
        <v>15397</v>
      </c>
      <c r="AR50" s="84" t="s">
        <v>179</v>
      </c>
      <c r="AS50" s="84">
        <v>0</v>
      </c>
      <c r="AT50" s="84">
        <v>0</v>
      </c>
      <c r="AU50" s="84"/>
      <c r="AV50" s="84"/>
      <c r="AW50" s="84"/>
      <c r="AX50" s="84"/>
      <c r="AY50" s="84"/>
      <c r="AZ50" s="84"/>
      <c r="BA50" s="84"/>
      <c r="BB50" s="84"/>
      <c r="BC50">
        <v>10</v>
      </c>
      <c r="BD50">
        <v>0</v>
      </c>
      <c r="BE50">
        <v>10</v>
      </c>
      <c r="BF50">
        <v>0</v>
      </c>
      <c r="BG50">
        <v>0</v>
      </c>
      <c r="BH50">
        <v>0</v>
      </c>
    </row>
    <row r="51" spans="1:60" x14ac:dyDescent="0.3">
      <c r="A51" s="69" t="s">
        <v>1997</v>
      </c>
      <c r="B51" s="69" t="s">
        <v>2129</v>
      </c>
      <c r="C51" s="70"/>
      <c r="D51" s="71"/>
      <c r="E51" s="72"/>
      <c r="F51" s="73"/>
      <c r="G51" s="70"/>
      <c r="H51" s="74"/>
      <c r="I51" s="75"/>
      <c r="J51" s="75"/>
      <c r="K51" s="36"/>
      <c r="L51" s="82"/>
      <c r="M51" s="82"/>
      <c r="N51" s="77"/>
      <c r="O51" s="84" t="s">
        <v>2168</v>
      </c>
      <c r="P51" s="86">
        <v>43860.843472222223</v>
      </c>
      <c r="Q51" s="84" t="s">
        <v>2177</v>
      </c>
      <c r="R51" s="84"/>
      <c r="S51" s="84"/>
      <c r="T51" s="84"/>
      <c r="U51" s="84"/>
      <c r="V51" s="87" t="s">
        <v>4688</v>
      </c>
      <c r="W51" s="86">
        <v>43860.843472222223</v>
      </c>
      <c r="X51" s="90">
        <v>43860</v>
      </c>
      <c r="Y51" s="92" t="s">
        <v>8216</v>
      </c>
      <c r="Z51" s="87" t="s">
        <v>12068</v>
      </c>
      <c r="AA51" s="84"/>
      <c r="AB51" s="84"/>
      <c r="AC51" s="92" t="s">
        <v>15985</v>
      </c>
      <c r="AD51" s="84"/>
      <c r="AE51" s="84" t="b">
        <v>0</v>
      </c>
      <c r="AF51" s="84">
        <v>0</v>
      </c>
      <c r="AG51" s="92" t="s">
        <v>16467</v>
      </c>
      <c r="AH51" s="84" t="b">
        <v>0</v>
      </c>
      <c r="AI51" s="84" t="s">
        <v>16520</v>
      </c>
      <c r="AJ51" s="84"/>
      <c r="AK51" s="92" t="s">
        <v>16467</v>
      </c>
      <c r="AL51" s="84" t="b">
        <v>0</v>
      </c>
      <c r="AM51" s="84">
        <v>71</v>
      </c>
      <c r="AN51" s="92" t="s">
        <v>15397</v>
      </c>
      <c r="AO51" s="84" t="s">
        <v>16535</v>
      </c>
      <c r="AP51" s="84" t="b">
        <v>0</v>
      </c>
      <c r="AQ51" s="92" t="s">
        <v>15397</v>
      </c>
      <c r="AR51" s="84" t="s">
        <v>179</v>
      </c>
      <c r="AS51" s="84">
        <v>0</v>
      </c>
      <c r="AT51" s="84">
        <v>0</v>
      </c>
      <c r="AU51" s="84"/>
      <c r="AV51" s="84"/>
      <c r="AW51" s="84"/>
      <c r="AX51" s="84"/>
      <c r="AY51" s="84"/>
      <c r="AZ51" s="84"/>
      <c r="BA51" s="84"/>
      <c r="BB51" s="84"/>
      <c r="BC51">
        <v>8</v>
      </c>
      <c r="BD51">
        <v>0</v>
      </c>
      <c r="BE51">
        <v>8</v>
      </c>
      <c r="BF51">
        <v>0</v>
      </c>
      <c r="BG51">
        <v>0</v>
      </c>
      <c r="BH51">
        <v>0</v>
      </c>
    </row>
    <row r="52" spans="1:60" x14ac:dyDescent="0.3">
      <c r="A52" s="69" t="s">
        <v>1682</v>
      </c>
      <c r="B52" s="69" t="s">
        <v>2076</v>
      </c>
      <c r="C52" s="70"/>
      <c r="D52" s="71"/>
      <c r="E52" s="72"/>
      <c r="F52" s="73"/>
      <c r="G52" s="70"/>
      <c r="H52" s="74"/>
      <c r="I52" s="75"/>
      <c r="J52" s="75"/>
      <c r="K52" s="36"/>
      <c r="L52" s="82"/>
      <c r="M52" s="82"/>
      <c r="N52" s="77"/>
      <c r="O52" s="84" t="s">
        <v>2169</v>
      </c>
      <c r="P52" s="86">
        <v>43860.843611111108</v>
      </c>
      <c r="Q52" s="84" t="s">
        <v>2186</v>
      </c>
      <c r="R52" s="84"/>
      <c r="S52" s="84"/>
      <c r="T52" s="84" t="s">
        <v>2873</v>
      </c>
      <c r="U52" s="84"/>
      <c r="V52" s="87" t="s">
        <v>4406</v>
      </c>
      <c r="W52" s="86">
        <v>43860.843611111108</v>
      </c>
      <c r="X52" s="90">
        <v>43860</v>
      </c>
      <c r="Y52" s="92" t="s">
        <v>7364</v>
      </c>
      <c r="Z52" s="87" t="s">
        <v>11167</v>
      </c>
      <c r="AA52" s="84"/>
      <c r="AB52" s="84"/>
      <c r="AC52" s="92" t="s">
        <v>15056</v>
      </c>
      <c r="AD52" s="84"/>
      <c r="AE52" s="84" t="b">
        <v>0</v>
      </c>
      <c r="AF52" s="84">
        <v>0</v>
      </c>
      <c r="AG52" s="92" t="s">
        <v>16467</v>
      </c>
      <c r="AH52" s="84" t="b">
        <v>0</v>
      </c>
      <c r="AI52" s="84" t="s">
        <v>16520</v>
      </c>
      <c r="AJ52" s="84"/>
      <c r="AK52" s="92" t="s">
        <v>16467</v>
      </c>
      <c r="AL52" s="84" t="b">
        <v>0</v>
      </c>
      <c r="AM52" s="84">
        <v>17</v>
      </c>
      <c r="AN52" s="92" t="s">
        <v>16345</v>
      </c>
      <c r="AO52" s="84" t="s">
        <v>16534</v>
      </c>
      <c r="AP52" s="84" t="b">
        <v>0</v>
      </c>
      <c r="AQ52" s="92" t="s">
        <v>16345</v>
      </c>
      <c r="AR52" s="84" t="s">
        <v>179</v>
      </c>
      <c r="AS52" s="84">
        <v>0</v>
      </c>
      <c r="AT52" s="84">
        <v>0</v>
      </c>
      <c r="AU52" s="84"/>
      <c r="AV52" s="84"/>
      <c r="AW52" s="84"/>
      <c r="AX52" s="84"/>
      <c r="AY52" s="84"/>
      <c r="AZ52" s="84"/>
      <c r="BA52" s="84"/>
      <c r="BB52" s="84"/>
      <c r="BC52">
        <v>2</v>
      </c>
      <c r="BD52">
        <v>0</v>
      </c>
      <c r="BE52">
        <v>0</v>
      </c>
      <c r="BF52">
        <v>0</v>
      </c>
      <c r="BG52">
        <v>2</v>
      </c>
      <c r="BH52">
        <v>0</v>
      </c>
    </row>
    <row r="53" spans="1:60" x14ac:dyDescent="0.3">
      <c r="A53" s="69" t="s">
        <v>1951</v>
      </c>
      <c r="B53" s="69" t="s">
        <v>1951</v>
      </c>
      <c r="C53" s="70"/>
      <c r="D53" s="71"/>
      <c r="E53" s="72"/>
      <c r="F53" s="73"/>
      <c r="G53" s="70"/>
      <c r="H53" s="74"/>
      <c r="I53" s="75"/>
      <c r="J53" s="75"/>
      <c r="K53" s="36"/>
      <c r="L53" s="82"/>
      <c r="M53" s="82"/>
      <c r="N53" s="77"/>
      <c r="O53" s="84" t="s">
        <v>179</v>
      </c>
      <c r="P53" s="86">
        <v>43860.844606481478</v>
      </c>
      <c r="Q53" s="84" t="s">
        <v>2807</v>
      </c>
      <c r="R53" s="87" t="s">
        <v>2860</v>
      </c>
      <c r="S53" s="84" t="s">
        <v>2869</v>
      </c>
      <c r="T53" s="84" t="s">
        <v>2873</v>
      </c>
      <c r="U53" s="84"/>
      <c r="V53" s="87" t="s">
        <v>4645</v>
      </c>
      <c r="W53" s="86">
        <v>43860.844606481478</v>
      </c>
      <c r="X53" s="90">
        <v>43860</v>
      </c>
      <c r="Y53" s="92" t="s">
        <v>8030</v>
      </c>
      <c r="Z53" s="87" t="s">
        <v>11871</v>
      </c>
      <c r="AA53" s="84"/>
      <c r="AB53" s="84"/>
      <c r="AC53" s="92" t="s">
        <v>15780</v>
      </c>
      <c r="AD53" s="84"/>
      <c r="AE53" s="84" t="b">
        <v>0</v>
      </c>
      <c r="AF53" s="84">
        <v>0</v>
      </c>
      <c r="AG53" s="92" t="s">
        <v>16467</v>
      </c>
      <c r="AH53" s="84" t="b">
        <v>1</v>
      </c>
      <c r="AI53" s="84" t="s">
        <v>16520</v>
      </c>
      <c r="AJ53" s="84"/>
      <c r="AK53" s="92" t="s">
        <v>16248</v>
      </c>
      <c r="AL53" s="84" t="b">
        <v>0</v>
      </c>
      <c r="AM53" s="84">
        <v>1</v>
      </c>
      <c r="AN53" s="92" t="s">
        <v>16467</v>
      </c>
      <c r="AO53" s="84" t="s">
        <v>16534</v>
      </c>
      <c r="AP53" s="84" t="b">
        <v>0</v>
      </c>
      <c r="AQ53" s="92" t="s">
        <v>15780</v>
      </c>
      <c r="AR53" s="84" t="s">
        <v>179</v>
      </c>
      <c r="AS53" s="84">
        <v>0</v>
      </c>
      <c r="AT53" s="84">
        <v>0</v>
      </c>
      <c r="AU53" s="84"/>
      <c r="AV53" s="84"/>
      <c r="AW53" s="84"/>
      <c r="AX53" s="84"/>
      <c r="AY53" s="84"/>
      <c r="AZ53" s="84"/>
      <c r="BA53" s="84"/>
      <c r="BB53" s="84"/>
      <c r="BC53">
        <v>1</v>
      </c>
      <c r="BD53">
        <v>0</v>
      </c>
      <c r="BE53">
        <v>0</v>
      </c>
      <c r="BF53">
        <v>1</v>
      </c>
      <c r="BG53">
        <v>0</v>
      </c>
      <c r="BH53">
        <v>0</v>
      </c>
    </row>
    <row r="54" spans="1:60" x14ac:dyDescent="0.3">
      <c r="A54" s="69" t="s">
        <v>1977</v>
      </c>
      <c r="B54" s="69" t="s">
        <v>1977</v>
      </c>
      <c r="C54" s="70"/>
      <c r="D54" s="71"/>
      <c r="E54" s="72"/>
      <c r="F54" s="73"/>
      <c r="G54" s="70"/>
      <c r="H54" s="74"/>
      <c r="I54" s="75"/>
      <c r="J54" s="75"/>
      <c r="K54" s="36"/>
      <c r="L54" s="82"/>
      <c r="M54" s="82"/>
      <c r="N54" s="77"/>
      <c r="O54" s="84" t="s">
        <v>179</v>
      </c>
      <c r="P54" s="86">
        <v>43860.845532407409</v>
      </c>
      <c r="Q54" s="84" t="s">
        <v>2181</v>
      </c>
      <c r="R54" s="84"/>
      <c r="S54" s="84"/>
      <c r="T54" s="84" t="s">
        <v>2873</v>
      </c>
      <c r="U54" s="84"/>
      <c r="V54" s="87" t="s">
        <v>4671</v>
      </c>
      <c r="W54" s="86">
        <v>43860.845532407409</v>
      </c>
      <c r="X54" s="90">
        <v>43860</v>
      </c>
      <c r="Y54" s="92" t="s">
        <v>8515</v>
      </c>
      <c r="Z54" s="87" t="s">
        <v>12385</v>
      </c>
      <c r="AA54" s="84"/>
      <c r="AB54" s="84"/>
      <c r="AC54" s="92" t="s">
        <v>16336</v>
      </c>
      <c r="AD54" s="84"/>
      <c r="AE54" s="84" t="b">
        <v>0</v>
      </c>
      <c r="AF54" s="84">
        <v>67</v>
      </c>
      <c r="AG54" s="92" t="s">
        <v>16467</v>
      </c>
      <c r="AH54" s="84" t="b">
        <v>0</v>
      </c>
      <c r="AI54" s="84" t="s">
        <v>16520</v>
      </c>
      <c r="AJ54" s="84"/>
      <c r="AK54" s="92" t="s">
        <v>16467</v>
      </c>
      <c r="AL54" s="84" t="b">
        <v>0</v>
      </c>
      <c r="AM54" s="84">
        <v>55</v>
      </c>
      <c r="AN54" s="92" t="s">
        <v>16467</v>
      </c>
      <c r="AO54" s="84" t="s">
        <v>16534</v>
      </c>
      <c r="AP54" s="84" t="b">
        <v>0</v>
      </c>
      <c r="AQ54" s="92" t="s">
        <v>16336</v>
      </c>
      <c r="AR54" s="84" t="s">
        <v>179</v>
      </c>
      <c r="AS54" s="84">
        <v>0</v>
      </c>
      <c r="AT54" s="84">
        <v>0</v>
      </c>
      <c r="AU54" s="84"/>
      <c r="AV54" s="84"/>
      <c r="AW54" s="84"/>
      <c r="AX54" s="84"/>
      <c r="AY54" s="84"/>
      <c r="AZ54" s="84"/>
      <c r="BA54" s="84"/>
      <c r="BB54" s="84"/>
      <c r="BC54">
        <v>4</v>
      </c>
      <c r="BD54">
        <v>0</v>
      </c>
      <c r="BE54">
        <v>0</v>
      </c>
      <c r="BF54">
        <v>4</v>
      </c>
      <c r="BG54">
        <v>0</v>
      </c>
      <c r="BH54">
        <v>0</v>
      </c>
    </row>
    <row r="55" spans="1:60" x14ac:dyDescent="0.3">
      <c r="A55" s="69" t="s">
        <v>1989</v>
      </c>
      <c r="B55" s="69" t="s">
        <v>2128</v>
      </c>
      <c r="C55" s="70"/>
      <c r="D55" s="71"/>
      <c r="E55" s="72"/>
      <c r="F55" s="73"/>
      <c r="G55" s="70"/>
      <c r="H55" s="74"/>
      <c r="I55" s="75"/>
      <c r="J55" s="75"/>
      <c r="K55" s="36"/>
      <c r="L55" s="82"/>
      <c r="M55" s="82"/>
      <c r="N55" s="77"/>
      <c r="O55" s="84" t="s">
        <v>2168</v>
      </c>
      <c r="P55" s="86">
        <v>43860.845694444448</v>
      </c>
      <c r="Q55" s="84" t="s">
        <v>2172</v>
      </c>
      <c r="R55" s="84"/>
      <c r="S55" s="84"/>
      <c r="T55" s="84"/>
      <c r="U55" s="84"/>
      <c r="V55" s="87" t="s">
        <v>4681</v>
      </c>
      <c r="W55" s="86">
        <v>43860.845694444448</v>
      </c>
      <c r="X55" s="90">
        <v>43860</v>
      </c>
      <c r="Y55" s="92" t="s">
        <v>8202</v>
      </c>
      <c r="Z55" s="87" t="s">
        <v>12054</v>
      </c>
      <c r="AA55" s="84"/>
      <c r="AB55" s="84"/>
      <c r="AC55" s="92" t="s">
        <v>15971</v>
      </c>
      <c r="AD55" s="84"/>
      <c r="AE55" s="84" t="b">
        <v>0</v>
      </c>
      <c r="AF55" s="84">
        <v>0</v>
      </c>
      <c r="AG55" s="92" t="s">
        <v>16467</v>
      </c>
      <c r="AH55" s="84" t="b">
        <v>0</v>
      </c>
      <c r="AI55" s="84" t="s">
        <v>16520</v>
      </c>
      <c r="AJ55" s="84"/>
      <c r="AK55" s="92" t="s">
        <v>16467</v>
      </c>
      <c r="AL55" s="84" t="b">
        <v>0</v>
      </c>
      <c r="AM55" s="84">
        <v>155</v>
      </c>
      <c r="AN55" s="92" t="s">
        <v>16241</v>
      </c>
      <c r="AO55" s="84" t="s">
        <v>16535</v>
      </c>
      <c r="AP55" s="84" t="b">
        <v>0</v>
      </c>
      <c r="AQ55" s="92" t="s">
        <v>16241</v>
      </c>
      <c r="AR55" s="84" t="s">
        <v>179</v>
      </c>
      <c r="AS55" s="84">
        <v>0</v>
      </c>
      <c r="AT55" s="84">
        <v>0</v>
      </c>
      <c r="AU55" s="84"/>
      <c r="AV55" s="84"/>
      <c r="AW55" s="84"/>
      <c r="AX55" s="84"/>
      <c r="AY55" s="84"/>
      <c r="AZ55" s="84"/>
      <c r="BA55" s="84"/>
      <c r="BB55" s="84"/>
      <c r="BC55">
        <v>1</v>
      </c>
      <c r="BD55">
        <v>0</v>
      </c>
      <c r="BE55">
        <v>1</v>
      </c>
      <c r="BF55">
        <v>0</v>
      </c>
      <c r="BG55">
        <v>0</v>
      </c>
      <c r="BH55">
        <v>0</v>
      </c>
    </row>
    <row r="56" spans="1:60" x14ac:dyDescent="0.3">
      <c r="A56" s="69" t="s">
        <v>1705</v>
      </c>
      <c r="B56" s="69" t="s">
        <v>2128</v>
      </c>
      <c r="C56" s="70"/>
      <c r="D56" s="71"/>
      <c r="E56" s="72"/>
      <c r="F56" s="73"/>
      <c r="G56" s="70"/>
      <c r="H56" s="74"/>
      <c r="I56" s="75"/>
      <c r="J56" s="75"/>
      <c r="K56" s="36"/>
      <c r="L56" s="82"/>
      <c r="M56" s="82"/>
      <c r="N56" s="77"/>
      <c r="O56" s="84" t="s">
        <v>2168</v>
      </c>
      <c r="P56" s="86">
        <v>43860.846122685187</v>
      </c>
      <c r="Q56" s="84" t="s">
        <v>2177</v>
      </c>
      <c r="R56" s="84"/>
      <c r="S56" s="84"/>
      <c r="T56" s="84"/>
      <c r="U56" s="84"/>
      <c r="V56" s="87" t="s">
        <v>4427</v>
      </c>
      <c r="W56" s="86">
        <v>43860.846122685187</v>
      </c>
      <c r="X56" s="90">
        <v>43860</v>
      </c>
      <c r="Y56" s="92" t="s">
        <v>7413</v>
      </c>
      <c r="Z56" s="87" t="s">
        <v>11219</v>
      </c>
      <c r="AA56" s="84"/>
      <c r="AB56" s="84"/>
      <c r="AC56" s="92" t="s">
        <v>15108</v>
      </c>
      <c r="AD56" s="84"/>
      <c r="AE56" s="84" t="b">
        <v>0</v>
      </c>
      <c r="AF56" s="84">
        <v>0</v>
      </c>
      <c r="AG56" s="92" t="s">
        <v>16467</v>
      </c>
      <c r="AH56" s="84" t="b">
        <v>0</v>
      </c>
      <c r="AI56" s="84" t="s">
        <v>16520</v>
      </c>
      <c r="AJ56" s="84"/>
      <c r="AK56" s="92" t="s">
        <v>16467</v>
      </c>
      <c r="AL56" s="84" t="b">
        <v>0</v>
      </c>
      <c r="AM56" s="84">
        <v>71</v>
      </c>
      <c r="AN56" s="92" t="s">
        <v>15397</v>
      </c>
      <c r="AO56" s="84" t="s">
        <v>16534</v>
      </c>
      <c r="AP56" s="84" t="b">
        <v>0</v>
      </c>
      <c r="AQ56" s="92" t="s">
        <v>15397</v>
      </c>
      <c r="AR56" s="84" t="s">
        <v>179</v>
      </c>
      <c r="AS56" s="84">
        <v>0</v>
      </c>
      <c r="AT56" s="84">
        <v>0</v>
      </c>
      <c r="AU56" s="84"/>
      <c r="AV56" s="84"/>
      <c r="AW56" s="84"/>
      <c r="AX56" s="84"/>
      <c r="AY56" s="84"/>
      <c r="AZ56" s="84"/>
      <c r="BA56" s="84"/>
      <c r="BB56" s="84"/>
      <c r="BC56">
        <v>4</v>
      </c>
      <c r="BD56">
        <v>0</v>
      </c>
      <c r="BE56">
        <v>4</v>
      </c>
      <c r="BF56">
        <v>0</v>
      </c>
      <c r="BG56">
        <v>0</v>
      </c>
      <c r="BH56">
        <v>0</v>
      </c>
    </row>
    <row r="57" spans="1:60" x14ac:dyDescent="0.3">
      <c r="A57" s="69" t="s">
        <v>1705</v>
      </c>
      <c r="B57" s="69" t="s">
        <v>2129</v>
      </c>
      <c r="C57" s="70"/>
      <c r="D57" s="71"/>
      <c r="E57" s="72"/>
      <c r="F57" s="73"/>
      <c r="G57" s="70"/>
      <c r="H57" s="74"/>
      <c r="I57" s="75"/>
      <c r="J57" s="75"/>
      <c r="K57" s="36"/>
      <c r="L57" s="82"/>
      <c r="M57" s="82"/>
      <c r="N57" s="77"/>
      <c r="O57" s="84" t="s">
        <v>2168</v>
      </c>
      <c r="P57" s="86">
        <v>43860.846122685187</v>
      </c>
      <c r="Q57" s="84" t="s">
        <v>2177</v>
      </c>
      <c r="R57" s="84"/>
      <c r="S57" s="84"/>
      <c r="T57" s="84"/>
      <c r="U57" s="84"/>
      <c r="V57" s="87" t="s">
        <v>4427</v>
      </c>
      <c r="W57" s="86">
        <v>43860.846122685187</v>
      </c>
      <c r="X57" s="90">
        <v>43860</v>
      </c>
      <c r="Y57" s="92" t="s">
        <v>7413</v>
      </c>
      <c r="Z57" s="87" t="s">
        <v>11219</v>
      </c>
      <c r="AA57" s="84"/>
      <c r="AB57" s="84"/>
      <c r="AC57" s="92" t="s">
        <v>15108</v>
      </c>
      <c r="AD57" s="84"/>
      <c r="AE57" s="84" t="b">
        <v>0</v>
      </c>
      <c r="AF57" s="84">
        <v>0</v>
      </c>
      <c r="AG57" s="92" t="s">
        <v>16467</v>
      </c>
      <c r="AH57" s="84" t="b">
        <v>0</v>
      </c>
      <c r="AI57" s="84" t="s">
        <v>16520</v>
      </c>
      <c r="AJ57" s="84"/>
      <c r="AK57" s="92" t="s">
        <v>16467</v>
      </c>
      <c r="AL57" s="84" t="b">
        <v>0</v>
      </c>
      <c r="AM57" s="84">
        <v>71</v>
      </c>
      <c r="AN57" s="92" t="s">
        <v>15397</v>
      </c>
      <c r="AO57" s="84" t="s">
        <v>16534</v>
      </c>
      <c r="AP57" s="84" t="b">
        <v>0</v>
      </c>
      <c r="AQ57" s="92" t="s">
        <v>15397</v>
      </c>
      <c r="AR57" s="84" t="s">
        <v>179</v>
      </c>
      <c r="AS57" s="84">
        <v>0</v>
      </c>
      <c r="AT57" s="84">
        <v>0</v>
      </c>
      <c r="AU57" s="84"/>
      <c r="AV57" s="84"/>
      <c r="AW57" s="84"/>
      <c r="AX57" s="84"/>
      <c r="AY57" s="84"/>
      <c r="AZ57" s="84"/>
      <c r="BA57" s="84"/>
      <c r="BB57" s="84"/>
      <c r="BC57">
        <v>3</v>
      </c>
      <c r="BD57">
        <v>0</v>
      </c>
      <c r="BE57">
        <v>3</v>
      </c>
      <c r="BF57">
        <v>0</v>
      </c>
      <c r="BG57">
        <v>0</v>
      </c>
      <c r="BH57">
        <v>0</v>
      </c>
    </row>
    <row r="58" spans="1:60" x14ac:dyDescent="0.3">
      <c r="A58" s="69" t="s">
        <v>1705</v>
      </c>
      <c r="B58" s="69" t="s">
        <v>1977</v>
      </c>
      <c r="C58" s="70"/>
      <c r="D58" s="71"/>
      <c r="E58" s="72"/>
      <c r="F58" s="73"/>
      <c r="G58" s="70"/>
      <c r="H58" s="74"/>
      <c r="I58" s="75"/>
      <c r="J58" s="75"/>
      <c r="K58" s="36"/>
      <c r="L58" s="82"/>
      <c r="M58" s="82"/>
      <c r="N58" s="77"/>
      <c r="O58" s="84" t="s">
        <v>2169</v>
      </c>
      <c r="P58" s="86">
        <v>43860.846319444441</v>
      </c>
      <c r="Q58" s="84" t="s">
        <v>2181</v>
      </c>
      <c r="R58" s="84"/>
      <c r="S58" s="84"/>
      <c r="T58" s="84"/>
      <c r="U58" s="84"/>
      <c r="V58" s="87" t="s">
        <v>4427</v>
      </c>
      <c r="W58" s="86">
        <v>43860.846319444441</v>
      </c>
      <c r="X58" s="90">
        <v>43860</v>
      </c>
      <c r="Y58" s="92" t="s">
        <v>7414</v>
      </c>
      <c r="Z58" s="87" t="s">
        <v>11220</v>
      </c>
      <c r="AA58" s="84"/>
      <c r="AB58" s="84"/>
      <c r="AC58" s="92" t="s">
        <v>15109</v>
      </c>
      <c r="AD58" s="84"/>
      <c r="AE58" s="84" t="b">
        <v>0</v>
      </c>
      <c r="AF58" s="84">
        <v>0</v>
      </c>
      <c r="AG58" s="92" t="s">
        <v>16467</v>
      </c>
      <c r="AH58" s="84" t="b">
        <v>0</v>
      </c>
      <c r="AI58" s="84" t="s">
        <v>16520</v>
      </c>
      <c r="AJ58" s="84"/>
      <c r="AK58" s="92" t="s">
        <v>16467</v>
      </c>
      <c r="AL58" s="84" t="b">
        <v>0</v>
      </c>
      <c r="AM58" s="84">
        <v>55</v>
      </c>
      <c r="AN58" s="92" t="s">
        <v>16336</v>
      </c>
      <c r="AO58" s="84" t="s">
        <v>16534</v>
      </c>
      <c r="AP58" s="84" t="b">
        <v>0</v>
      </c>
      <c r="AQ58" s="92" t="s">
        <v>16336</v>
      </c>
      <c r="AR58" s="84" t="s">
        <v>179</v>
      </c>
      <c r="AS58" s="84">
        <v>0</v>
      </c>
      <c r="AT58" s="84">
        <v>0</v>
      </c>
      <c r="AU58" s="84"/>
      <c r="AV58" s="84"/>
      <c r="AW58" s="84"/>
      <c r="AX58" s="84"/>
      <c r="AY58" s="84"/>
      <c r="AZ58" s="84"/>
      <c r="BA58" s="84"/>
      <c r="BB58" s="84"/>
      <c r="BC58">
        <v>1</v>
      </c>
      <c r="BD58">
        <v>0</v>
      </c>
      <c r="BE58">
        <v>0</v>
      </c>
      <c r="BF58">
        <v>0</v>
      </c>
      <c r="BG58">
        <v>1</v>
      </c>
      <c r="BH58">
        <v>0</v>
      </c>
    </row>
    <row r="59" spans="1:60" x14ac:dyDescent="0.3">
      <c r="A59" s="69" t="s">
        <v>1705</v>
      </c>
      <c r="B59" s="69" t="s">
        <v>2094</v>
      </c>
      <c r="C59" s="70"/>
      <c r="D59" s="71"/>
      <c r="E59" s="72"/>
      <c r="F59" s="73"/>
      <c r="G59" s="70"/>
      <c r="H59" s="74"/>
      <c r="I59" s="75"/>
      <c r="J59" s="75"/>
      <c r="K59" s="36"/>
      <c r="L59" s="82"/>
      <c r="M59" s="82"/>
      <c r="N59" s="77"/>
      <c r="O59" s="84" t="s">
        <v>2169</v>
      </c>
      <c r="P59" s="86">
        <v>43860.846562500003</v>
      </c>
      <c r="Q59" s="84" t="s">
        <v>2185</v>
      </c>
      <c r="R59" s="84"/>
      <c r="S59" s="84"/>
      <c r="T59" s="84" t="s">
        <v>2873</v>
      </c>
      <c r="U59" s="84"/>
      <c r="V59" s="87" t="s">
        <v>4427</v>
      </c>
      <c r="W59" s="86">
        <v>43860.846562500003</v>
      </c>
      <c r="X59" s="90">
        <v>43860</v>
      </c>
      <c r="Y59" s="92" t="s">
        <v>7415</v>
      </c>
      <c r="Z59" s="87" t="s">
        <v>11221</v>
      </c>
      <c r="AA59" s="84"/>
      <c r="AB59" s="84"/>
      <c r="AC59" s="92" t="s">
        <v>15110</v>
      </c>
      <c r="AD59" s="84"/>
      <c r="AE59" s="84" t="b">
        <v>0</v>
      </c>
      <c r="AF59" s="84">
        <v>0</v>
      </c>
      <c r="AG59" s="92" t="s">
        <v>16467</v>
      </c>
      <c r="AH59" s="84" t="b">
        <v>0</v>
      </c>
      <c r="AI59" s="84" t="s">
        <v>16520</v>
      </c>
      <c r="AJ59" s="84"/>
      <c r="AK59" s="92" t="s">
        <v>16467</v>
      </c>
      <c r="AL59" s="84" t="b">
        <v>0</v>
      </c>
      <c r="AM59" s="84">
        <v>19</v>
      </c>
      <c r="AN59" s="92" t="s">
        <v>16323</v>
      </c>
      <c r="AO59" s="84" t="s">
        <v>16534</v>
      </c>
      <c r="AP59" s="84" t="b">
        <v>0</v>
      </c>
      <c r="AQ59" s="92" t="s">
        <v>16323</v>
      </c>
      <c r="AR59" s="84" t="s">
        <v>179</v>
      </c>
      <c r="AS59" s="84">
        <v>0</v>
      </c>
      <c r="AT59" s="84">
        <v>0</v>
      </c>
      <c r="AU59" s="84"/>
      <c r="AV59" s="84"/>
      <c r="AW59" s="84"/>
      <c r="AX59" s="84"/>
      <c r="AY59" s="84"/>
      <c r="AZ59" s="84"/>
      <c r="BA59" s="84"/>
      <c r="BB59" s="84"/>
      <c r="BC59">
        <v>1</v>
      </c>
      <c r="BD59">
        <v>0</v>
      </c>
      <c r="BE59">
        <v>0</v>
      </c>
      <c r="BF59">
        <v>0</v>
      </c>
      <c r="BG59">
        <v>1</v>
      </c>
      <c r="BH59">
        <v>0</v>
      </c>
    </row>
    <row r="60" spans="1:60" x14ac:dyDescent="0.3">
      <c r="A60" s="69" t="s">
        <v>1682</v>
      </c>
      <c r="B60" s="69" t="s">
        <v>1977</v>
      </c>
      <c r="C60" s="70"/>
      <c r="D60" s="71"/>
      <c r="E60" s="72"/>
      <c r="F60" s="73"/>
      <c r="G60" s="70"/>
      <c r="H60" s="74"/>
      <c r="I60" s="75"/>
      <c r="J60" s="75"/>
      <c r="K60" s="36"/>
      <c r="L60" s="82"/>
      <c r="M60" s="82"/>
      <c r="N60" s="77"/>
      <c r="O60" s="84" t="s">
        <v>2169</v>
      </c>
      <c r="P60" s="86">
        <v>43860.846597222226</v>
      </c>
      <c r="Q60" s="84" t="s">
        <v>2181</v>
      </c>
      <c r="R60" s="84"/>
      <c r="S60" s="84"/>
      <c r="T60" s="84"/>
      <c r="U60" s="84"/>
      <c r="V60" s="87" t="s">
        <v>4406</v>
      </c>
      <c r="W60" s="86">
        <v>43860.846597222226</v>
      </c>
      <c r="X60" s="90">
        <v>43860</v>
      </c>
      <c r="Y60" s="92" t="s">
        <v>7365</v>
      </c>
      <c r="Z60" s="87" t="s">
        <v>11168</v>
      </c>
      <c r="AA60" s="84"/>
      <c r="AB60" s="84"/>
      <c r="AC60" s="92" t="s">
        <v>15057</v>
      </c>
      <c r="AD60" s="84"/>
      <c r="AE60" s="84" t="b">
        <v>0</v>
      </c>
      <c r="AF60" s="84">
        <v>0</v>
      </c>
      <c r="AG60" s="92" t="s">
        <v>16467</v>
      </c>
      <c r="AH60" s="84" t="b">
        <v>0</v>
      </c>
      <c r="AI60" s="84" t="s">
        <v>16520</v>
      </c>
      <c r="AJ60" s="84"/>
      <c r="AK60" s="92" t="s">
        <v>16467</v>
      </c>
      <c r="AL60" s="84" t="b">
        <v>0</v>
      </c>
      <c r="AM60" s="84">
        <v>55</v>
      </c>
      <c r="AN60" s="92" t="s">
        <v>16336</v>
      </c>
      <c r="AO60" s="84" t="s">
        <v>16534</v>
      </c>
      <c r="AP60" s="84" t="b">
        <v>0</v>
      </c>
      <c r="AQ60" s="92" t="s">
        <v>16336</v>
      </c>
      <c r="AR60" s="84" t="s">
        <v>179</v>
      </c>
      <c r="AS60" s="84">
        <v>0</v>
      </c>
      <c r="AT60" s="84">
        <v>0</v>
      </c>
      <c r="AU60" s="84"/>
      <c r="AV60" s="84"/>
      <c r="AW60" s="84"/>
      <c r="AX60" s="84"/>
      <c r="AY60" s="84"/>
      <c r="AZ60" s="84"/>
      <c r="BA60" s="84"/>
      <c r="BB60" s="84"/>
      <c r="BC60">
        <v>1</v>
      </c>
      <c r="BD60">
        <v>0</v>
      </c>
      <c r="BE60">
        <v>0</v>
      </c>
      <c r="BF60">
        <v>0</v>
      </c>
      <c r="BG60">
        <v>1</v>
      </c>
      <c r="BH60">
        <v>0</v>
      </c>
    </row>
    <row r="61" spans="1:60" x14ac:dyDescent="0.3">
      <c r="A61" s="69" t="s">
        <v>1900</v>
      </c>
      <c r="B61" s="69" t="s">
        <v>1977</v>
      </c>
      <c r="C61" s="70"/>
      <c r="D61" s="71"/>
      <c r="E61" s="72"/>
      <c r="F61" s="73"/>
      <c r="G61" s="70"/>
      <c r="H61" s="74"/>
      <c r="I61" s="75"/>
      <c r="J61" s="75"/>
      <c r="K61" s="36"/>
      <c r="L61" s="82"/>
      <c r="M61" s="82"/>
      <c r="N61" s="77"/>
      <c r="O61" s="84" t="s">
        <v>2169</v>
      </c>
      <c r="P61" s="86">
        <v>43860.847488425927</v>
      </c>
      <c r="Q61" s="84" t="s">
        <v>2181</v>
      </c>
      <c r="R61" s="84"/>
      <c r="S61" s="84"/>
      <c r="T61" s="84"/>
      <c r="U61" s="84"/>
      <c r="V61" s="87" t="s">
        <v>4601</v>
      </c>
      <c r="W61" s="86">
        <v>43860.847488425927</v>
      </c>
      <c r="X61" s="90">
        <v>43860</v>
      </c>
      <c r="Y61" s="92" t="s">
        <v>7844</v>
      </c>
      <c r="Z61" s="87" t="s">
        <v>11668</v>
      </c>
      <c r="AA61" s="84"/>
      <c r="AB61" s="84"/>
      <c r="AC61" s="92" t="s">
        <v>15568</v>
      </c>
      <c r="AD61" s="84"/>
      <c r="AE61" s="84" t="b">
        <v>0</v>
      </c>
      <c r="AF61" s="84">
        <v>0</v>
      </c>
      <c r="AG61" s="92" t="s">
        <v>16467</v>
      </c>
      <c r="AH61" s="84" t="b">
        <v>0</v>
      </c>
      <c r="AI61" s="84" t="s">
        <v>16520</v>
      </c>
      <c r="AJ61" s="84"/>
      <c r="AK61" s="92" t="s">
        <v>16467</v>
      </c>
      <c r="AL61" s="84" t="b">
        <v>0</v>
      </c>
      <c r="AM61" s="84">
        <v>55</v>
      </c>
      <c r="AN61" s="92" t="s">
        <v>16336</v>
      </c>
      <c r="AO61" s="84" t="s">
        <v>16534</v>
      </c>
      <c r="AP61" s="84" t="b">
        <v>0</v>
      </c>
      <c r="AQ61" s="92" t="s">
        <v>16336</v>
      </c>
      <c r="AR61" s="84" t="s">
        <v>179</v>
      </c>
      <c r="AS61" s="84">
        <v>0</v>
      </c>
      <c r="AT61" s="84">
        <v>0</v>
      </c>
      <c r="AU61" s="84"/>
      <c r="AV61" s="84"/>
      <c r="AW61" s="84"/>
      <c r="AX61" s="84"/>
      <c r="AY61" s="84"/>
      <c r="AZ61" s="84"/>
      <c r="BA61" s="84"/>
      <c r="BB61" s="84"/>
      <c r="BC61">
        <v>1</v>
      </c>
      <c r="BD61">
        <v>0</v>
      </c>
      <c r="BE61">
        <v>0</v>
      </c>
      <c r="BF61">
        <v>0</v>
      </c>
      <c r="BG61">
        <v>1</v>
      </c>
      <c r="BH61">
        <v>0</v>
      </c>
    </row>
    <row r="62" spans="1:60" x14ac:dyDescent="0.3">
      <c r="A62" s="69" t="s">
        <v>1900</v>
      </c>
      <c r="B62" s="69" t="s">
        <v>2128</v>
      </c>
      <c r="C62" s="70"/>
      <c r="D62" s="71"/>
      <c r="E62" s="72"/>
      <c r="F62" s="73"/>
      <c r="G62" s="70"/>
      <c r="H62" s="74"/>
      <c r="I62" s="75"/>
      <c r="J62" s="75"/>
      <c r="K62" s="36"/>
      <c r="L62" s="82"/>
      <c r="M62" s="82"/>
      <c r="N62" s="77"/>
      <c r="O62" s="84" t="s">
        <v>2168</v>
      </c>
      <c r="P62" s="86">
        <v>43860.847650462965</v>
      </c>
      <c r="Q62" s="84" t="s">
        <v>2177</v>
      </c>
      <c r="R62" s="84"/>
      <c r="S62" s="84"/>
      <c r="T62" s="84"/>
      <c r="U62" s="84"/>
      <c r="V62" s="87" t="s">
        <v>4601</v>
      </c>
      <c r="W62" s="86">
        <v>43860.847650462965</v>
      </c>
      <c r="X62" s="90">
        <v>43860</v>
      </c>
      <c r="Y62" s="92" t="s">
        <v>7845</v>
      </c>
      <c r="Z62" s="87" t="s">
        <v>11669</v>
      </c>
      <c r="AA62" s="84"/>
      <c r="AB62" s="84"/>
      <c r="AC62" s="92" t="s">
        <v>15569</v>
      </c>
      <c r="AD62" s="84"/>
      <c r="AE62" s="84" t="b">
        <v>0</v>
      </c>
      <c r="AF62" s="84">
        <v>0</v>
      </c>
      <c r="AG62" s="92" t="s">
        <v>16467</v>
      </c>
      <c r="AH62" s="84" t="b">
        <v>0</v>
      </c>
      <c r="AI62" s="84" t="s">
        <v>16520</v>
      </c>
      <c r="AJ62" s="84"/>
      <c r="AK62" s="92" t="s">
        <v>16467</v>
      </c>
      <c r="AL62" s="84" t="b">
        <v>0</v>
      </c>
      <c r="AM62" s="84">
        <v>71</v>
      </c>
      <c r="AN62" s="92" t="s">
        <v>15397</v>
      </c>
      <c r="AO62" s="84" t="s">
        <v>16534</v>
      </c>
      <c r="AP62" s="84" t="b">
        <v>0</v>
      </c>
      <c r="AQ62" s="92" t="s">
        <v>15397</v>
      </c>
      <c r="AR62" s="84" t="s">
        <v>179</v>
      </c>
      <c r="AS62" s="84">
        <v>0</v>
      </c>
      <c r="AT62" s="84">
        <v>0</v>
      </c>
      <c r="AU62" s="84"/>
      <c r="AV62" s="84"/>
      <c r="AW62" s="84"/>
      <c r="AX62" s="84"/>
      <c r="AY62" s="84"/>
      <c r="AZ62" s="84"/>
      <c r="BA62" s="84"/>
      <c r="BB62" s="84"/>
      <c r="BC62">
        <v>3</v>
      </c>
      <c r="BD62">
        <v>0</v>
      </c>
      <c r="BE62">
        <v>3</v>
      </c>
      <c r="BF62">
        <v>0</v>
      </c>
      <c r="BG62">
        <v>0</v>
      </c>
      <c r="BH62">
        <v>0</v>
      </c>
    </row>
    <row r="63" spans="1:60" x14ac:dyDescent="0.3">
      <c r="A63" s="69" t="s">
        <v>1900</v>
      </c>
      <c r="B63" s="69" t="s">
        <v>2129</v>
      </c>
      <c r="C63" s="70"/>
      <c r="D63" s="71"/>
      <c r="E63" s="72"/>
      <c r="F63" s="73"/>
      <c r="G63" s="70"/>
      <c r="H63" s="74"/>
      <c r="I63" s="75"/>
      <c r="J63" s="75"/>
      <c r="K63" s="36"/>
      <c r="L63" s="82"/>
      <c r="M63" s="82"/>
      <c r="N63" s="77"/>
      <c r="O63" s="84" t="s">
        <v>2168</v>
      </c>
      <c r="P63" s="86">
        <v>43860.847650462965</v>
      </c>
      <c r="Q63" s="84" t="s">
        <v>2177</v>
      </c>
      <c r="R63" s="84"/>
      <c r="S63" s="84"/>
      <c r="T63" s="84"/>
      <c r="U63" s="84"/>
      <c r="V63" s="87" t="s">
        <v>4601</v>
      </c>
      <c r="W63" s="86">
        <v>43860.847650462965</v>
      </c>
      <c r="X63" s="90">
        <v>43860</v>
      </c>
      <c r="Y63" s="92" t="s">
        <v>7845</v>
      </c>
      <c r="Z63" s="87" t="s">
        <v>11669</v>
      </c>
      <c r="AA63" s="84"/>
      <c r="AB63" s="84"/>
      <c r="AC63" s="92" t="s">
        <v>15569</v>
      </c>
      <c r="AD63" s="84"/>
      <c r="AE63" s="84" t="b">
        <v>0</v>
      </c>
      <c r="AF63" s="84">
        <v>0</v>
      </c>
      <c r="AG63" s="92" t="s">
        <v>16467</v>
      </c>
      <c r="AH63" s="84" t="b">
        <v>0</v>
      </c>
      <c r="AI63" s="84" t="s">
        <v>16520</v>
      </c>
      <c r="AJ63" s="84"/>
      <c r="AK63" s="92" t="s">
        <v>16467</v>
      </c>
      <c r="AL63" s="84" t="b">
        <v>0</v>
      </c>
      <c r="AM63" s="84">
        <v>71</v>
      </c>
      <c r="AN63" s="92" t="s">
        <v>15397</v>
      </c>
      <c r="AO63" s="84" t="s">
        <v>16534</v>
      </c>
      <c r="AP63" s="84" t="b">
        <v>0</v>
      </c>
      <c r="AQ63" s="92" t="s">
        <v>15397</v>
      </c>
      <c r="AR63" s="84" t="s">
        <v>179</v>
      </c>
      <c r="AS63" s="84">
        <v>0</v>
      </c>
      <c r="AT63" s="84">
        <v>0</v>
      </c>
      <c r="AU63" s="84"/>
      <c r="AV63" s="84"/>
      <c r="AW63" s="84"/>
      <c r="AX63" s="84"/>
      <c r="AY63" s="84"/>
      <c r="AZ63" s="84"/>
      <c r="BA63" s="84"/>
      <c r="BB63" s="84"/>
      <c r="BC63">
        <v>1</v>
      </c>
      <c r="BD63">
        <v>0</v>
      </c>
      <c r="BE63">
        <v>1</v>
      </c>
      <c r="BF63">
        <v>0</v>
      </c>
      <c r="BG63">
        <v>0</v>
      </c>
      <c r="BH63">
        <v>0</v>
      </c>
    </row>
    <row r="64" spans="1:60" x14ac:dyDescent="0.3">
      <c r="A64" s="69" t="s">
        <v>2074</v>
      </c>
      <c r="B64" s="69" t="s">
        <v>2076</v>
      </c>
      <c r="C64" s="70"/>
      <c r="D64" s="71"/>
      <c r="E64" s="72"/>
      <c r="F64" s="73"/>
      <c r="G64" s="70"/>
      <c r="H64" s="74"/>
      <c r="I64" s="75"/>
      <c r="J64" s="75"/>
      <c r="K64" s="36"/>
      <c r="L64" s="82"/>
      <c r="M64" s="82"/>
      <c r="N64" s="77"/>
      <c r="O64" s="84" t="s">
        <v>2169</v>
      </c>
      <c r="P64" s="86">
        <v>43860.847673611112</v>
      </c>
      <c r="Q64" s="84" t="s">
        <v>2186</v>
      </c>
      <c r="R64" s="84"/>
      <c r="S64" s="84"/>
      <c r="T64" s="84" t="s">
        <v>2873</v>
      </c>
      <c r="U64" s="84"/>
      <c r="V64" s="87" t="s">
        <v>4759</v>
      </c>
      <c r="W64" s="86">
        <v>43860.847673611112</v>
      </c>
      <c r="X64" s="90">
        <v>43860</v>
      </c>
      <c r="Y64" s="92" t="s">
        <v>8432</v>
      </c>
      <c r="Z64" s="87" t="s">
        <v>12299</v>
      </c>
      <c r="AA64" s="84"/>
      <c r="AB64" s="84"/>
      <c r="AC64" s="92" t="s">
        <v>16230</v>
      </c>
      <c r="AD64" s="84"/>
      <c r="AE64" s="84" t="b">
        <v>0</v>
      </c>
      <c r="AF64" s="84">
        <v>0</v>
      </c>
      <c r="AG64" s="92" t="s">
        <v>16467</v>
      </c>
      <c r="AH64" s="84" t="b">
        <v>0</v>
      </c>
      <c r="AI64" s="84" t="s">
        <v>16520</v>
      </c>
      <c r="AJ64" s="84"/>
      <c r="AK64" s="92" t="s">
        <v>16467</v>
      </c>
      <c r="AL64" s="84" t="b">
        <v>0</v>
      </c>
      <c r="AM64" s="84">
        <v>17</v>
      </c>
      <c r="AN64" s="92" t="s">
        <v>16345</v>
      </c>
      <c r="AO64" s="84" t="s">
        <v>16534</v>
      </c>
      <c r="AP64" s="84" t="b">
        <v>0</v>
      </c>
      <c r="AQ64" s="92" t="s">
        <v>16345</v>
      </c>
      <c r="AR64" s="84" t="s">
        <v>179</v>
      </c>
      <c r="AS64" s="84">
        <v>0</v>
      </c>
      <c r="AT64" s="84">
        <v>0</v>
      </c>
      <c r="AU64" s="84"/>
      <c r="AV64" s="84"/>
      <c r="AW64" s="84"/>
      <c r="AX64" s="84"/>
      <c r="AY64" s="84"/>
      <c r="AZ64" s="84"/>
      <c r="BA64" s="84"/>
      <c r="BB64" s="84"/>
      <c r="BC64">
        <v>1</v>
      </c>
      <c r="BD64">
        <v>0</v>
      </c>
      <c r="BE64">
        <v>0</v>
      </c>
      <c r="BF64">
        <v>0</v>
      </c>
      <c r="BG64">
        <v>1</v>
      </c>
      <c r="BH64">
        <v>0</v>
      </c>
    </row>
    <row r="65" spans="1:60" x14ac:dyDescent="0.3">
      <c r="A65" s="69" t="s">
        <v>553</v>
      </c>
      <c r="B65" s="69" t="s">
        <v>2128</v>
      </c>
      <c r="C65" s="70"/>
      <c r="D65" s="71"/>
      <c r="E65" s="72"/>
      <c r="F65" s="73"/>
      <c r="G65" s="70"/>
      <c r="H65" s="74"/>
      <c r="I65" s="75"/>
      <c r="J65" s="75"/>
      <c r="K65" s="36"/>
      <c r="L65" s="82"/>
      <c r="M65" s="82"/>
      <c r="N65" s="77"/>
      <c r="O65" s="84" t="s">
        <v>2168</v>
      </c>
      <c r="P65" s="86">
        <v>43860.847928240742</v>
      </c>
      <c r="Q65" s="84" t="s">
        <v>2182</v>
      </c>
      <c r="R65" s="84"/>
      <c r="S65" s="84"/>
      <c r="T65" s="84"/>
      <c r="U65" s="84"/>
      <c r="V65" s="87" t="s">
        <v>3374</v>
      </c>
      <c r="W65" s="86">
        <v>43860.847928240742</v>
      </c>
      <c r="X65" s="90">
        <v>43860</v>
      </c>
      <c r="Y65" s="92" t="s">
        <v>5206</v>
      </c>
      <c r="Z65" s="87" t="s">
        <v>9087</v>
      </c>
      <c r="AA65" s="84"/>
      <c r="AB65" s="84"/>
      <c r="AC65" s="92" t="s">
        <v>12965</v>
      </c>
      <c r="AD65" s="84"/>
      <c r="AE65" s="84" t="b">
        <v>0</v>
      </c>
      <c r="AF65" s="84">
        <v>0</v>
      </c>
      <c r="AG65" s="92" t="s">
        <v>16467</v>
      </c>
      <c r="AH65" s="84" t="b">
        <v>0</v>
      </c>
      <c r="AI65" s="84" t="s">
        <v>16520</v>
      </c>
      <c r="AJ65" s="84"/>
      <c r="AK65" s="92" t="s">
        <v>16467</v>
      </c>
      <c r="AL65" s="84" t="b">
        <v>0</v>
      </c>
      <c r="AM65" s="84">
        <v>64</v>
      </c>
      <c r="AN65" s="92" t="s">
        <v>16246</v>
      </c>
      <c r="AO65" s="84" t="s">
        <v>16534</v>
      </c>
      <c r="AP65" s="84" t="b">
        <v>0</v>
      </c>
      <c r="AQ65" s="92" t="s">
        <v>16246</v>
      </c>
      <c r="AR65" s="84" t="s">
        <v>179</v>
      </c>
      <c r="AS65" s="84">
        <v>0</v>
      </c>
      <c r="AT65" s="84">
        <v>0</v>
      </c>
      <c r="AU65" s="84"/>
      <c r="AV65" s="84"/>
      <c r="AW65" s="84"/>
      <c r="AX65" s="84"/>
      <c r="AY65" s="84"/>
      <c r="AZ65" s="84"/>
      <c r="BA65" s="84"/>
      <c r="BB65" s="84"/>
      <c r="BC65">
        <v>1</v>
      </c>
      <c r="BD65">
        <v>0</v>
      </c>
      <c r="BE65">
        <v>1</v>
      </c>
      <c r="BF65">
        <v>0</v>
      </c>
      <c r="BG65">
        <v>0</v>
      </c>
      <c r="BH65">
        <v>0</v>
      </c>
    </row>
    <row r="66" spans="1:60" x14ac:dyDescent="0.3">
      <c r="A66" s="69" t="s">
        <v>553</v>
      </c>
      <c r="B66" s="69" t="s">
        <v>2129</v>
      </c>
      <c r="C66" s="70"/>
      <c r="D66" s="71"/>
      <c r="E66" s="72"/>
      <c r="F66" s="73"/>
      <c r="G66" s="70"/>
      <c r="H66" s="74"/>
      <c r="I66" s="75"/>
      <c r="J66" s="75"/>
      <c r="K66" s="36"/>
      <c r="L66" s="82"/>
      <c r="M66" s="82"/>
      <c r="N66" s="77"/>
      <c r="O66" s="84" t="s">
        <v>2168</v>
      </c>
      <c r="P66" s="86">
        <v>43860.847928240742</v>
      </c>
      <c r="Q66" s="84" t="s">
        <v>2182</v>
      </c>
      <c r="R66" s="84"/>
      <c r="S66" s="84"/>
      <c r="T66" s="84"/>
      <c r="U66" s="84"/>
      <c r="V66" s="87" t="s">
        <v>3374</v>
      </c>
      <c r="W66" s="86">
        <v>43860.847928240742</v>
      </c>
      <c r="X66" s="90">
        <v>43860</v>
      </c>
      <c r="Y66" s="92" t="s">
        <v>5206</v>
      </c>
      <c r="Z66" s="87" t="s">
        <v>9087</v>
      </c>
      <c r="AA66" s="84"/>
      <c r="AB66" s="84"/>
      <c r="AC66" s="92" t="s">
        <v>12965</v>
      </c>
      <c r="AD66" s="84"/>
      <c r="AE66" s="84" t="b">
        <v>0</v>
      </c>
      <c r="AF66" s="84">
        <v>0</v>
      </c>
      <c r="AG66" s="92" t="s">
        <v>16467</v>
      </c>
      <c r="AH66" s="84" t="b">
        <v>0</v>
      </c>
      <c r="AI66" s="84" t="s">
        <v>16520</v>
      </c>
      <c r="AJ66" s="84"/>
      <c r="AK66" s="92" t="s">
        <v>16467</v>
      </c>
      <c r="AL66" s="84" t="b">
        <v>0</v>
      </c>
      <c r="AM66" s="84">
        <v>64</v>
      </c>
      <c r="AN66" s="92" t="s">
        <v>16246</v>
      </c>
      <c r="AO66" s="84" t="s">
        <v>16534</v>
      </c>
      <c r="AP66" s="84" t="b">
        <v>0</v>
      </c>
      <c r="AQ66" s="92" t="s">
        <v>16246</v>
      </c>
      <c r="AR66" s="84" t="s">
        <v>179</v>
      </c>
      <c r="AS66" s="84">
        <v>0</v>
      </c>
      <c r="AT66" s="84">
        <v>0</v>
      </c>
      <c r="AU66" s="84"/>
      <c r="AV66" s="84"/>
      <c r="AW66" s="84"/>
      <c r="AX66" s="84"/>
      <c r="AY66" s="84"/>
      <c r="AZ66" s="84"/>
      <c r="BA66" s="84"/>
      <c r="BB66" s="84"/>
      <c r="BC66">
        <v>1</v>
      </c>
      <c r="BD66">
        <v>0</v>
      </c>
      <c r="BE66">
        <v>1</v>
      </c>
      <c r="BF66">
        <v>0</v>
      </c>
      <c r="BG66">
        <v>0</v>
      </c>
      <c r="BH66">
        <v>0</v>
      </c>
    </row>
    <row r="67" spans="1:60" x14ac:dyDescent="0.3">
      <c r="A67" s="69" t="s">
        <v>1705</v>
      </c>
      <c r="B67" s="69" t="s">
        <v>1704</v>
      </c>
      <c r="C67" s="70"/>
      <c r="D67" s="71"/>
      <c r="E67" s="72"/>
      <c r="F67" s="73"/>
      <c r="G67" s="70"/>
      <c r="H67" s="74"/>
      <c r="I67" s="75"/>
      <c r="J67" s="75"/>
      <c r="K67" s="36"/>
      <c r="L67" s="82"/>
      <c r="M67" s="82"/>
      <c r="N67" s="77"/>
      <c r="O67" s="84" t="s">
        <v>2169</v>
      </c>
      <c r="P67" s="86">
        <v>43860.848275462966</v>
      </c>
      <c r="Q67" s="84" t="s">
        <v>2725</v>
      </c>
      <c r="R67" s="87" t="s">
        <v>2836</v>
      </c>
      <c r="S67" s="84" t="s">
        <v>2867</v>
      </c>
      <c r="T67" s="84" t="s">
        <v>2873</v>
      </c>
      <c r="U67" s="84"/>
      <c r="V67" s="87" t="s">
        <v>4427</v>
      </c>
      <c r="W67" s="86">
        <v>43860.848275462966</v>
      </c>
      <c r="X67" s="90">
        <v>43860</v>
      </c>
      <c r="Y67" s="92" t="s">
        <v>7412</v>
      </c>
      <c r="Z67" s="87" t="s">
        <v>11218</v>
      </c>
      <c r="AA67" s="84"/>
      <c r="AB67" s="84"/>
      <c r="AC67" s="92" t="s">
        <v>15107</v>
      </c>
      <c r="AD67" s="84"/>
      <c r="AE67" s="84" t="b">
        <v>0</v>
      </c>
      <c r="AF67" s="84">
        <v>0</v>
      </c>
      <c r="AG67" s="92" t="s">
        <v>16467</v>
      </c>
      <c r="AH67" s="84" t="b">
        <v>0</v>
      </c>
      <c r="AI67" s="84" t="s">
        <v>16522</v>
      </c>
      <c r="AJ67" s="84"/>
      <c r="AK67" s="92" t="s">
        <v>16467</v>
      </c>
      <c r="AL67" s="84" t="b">
        <v>0</v>
      </c>
      <c r="AM67" s="84">
        <v>1</v>
      </c>
      <c r="AN67" s="92" t="s">
        <v>15106</v>
      </c>
      <c r="AO67" s="84" t="s">
        <v>16534</v>
      </c>
      <c r="AP67" s="84" t="b">
        <v>0</v>
      </c>
      <c r="AQ67" s="92" t="s">
        <v>15106</v>
      </c>
      <c r="AR67" s="84" t="s">
        <v>179</v>
      </c>
      <c r="AS67" s="84">
        <v>0</v>
      </c>
      <c r="AT67" s="84">
        <v>0</v>
      </c>
      <c r="AU67" s="84"/>
      <c r="AV67" s="84"/>
      <c r="AW67" s="84"/>
      <c r="AX67" s="84"/>
      <c r="AY67" s="84"/>
      <c r="AZ67" s="84"/>
      <c r="BA67" s="84"/>
      <c r="BB67" s="84"/>
      <c r="BC67">
        <v>1</v>
      </c>
      <c r="BD67">
        <v>0</v>
      </c>
      <c r="BE67">
        <v>0</v>
      </c>
      <c r="BF67">
        <v>0</v>
      </c>
      <c r="BG67">
        <v>1</v>
      </c>
      <c r="BH67">
        <v>0</v>
      </c>
    </row>
    <row r="68" spans="1:60" x14ac:dyDescent="0.3">
      <c r="A68" s="69" t="s">
        <v>443</v>
      </c>
      <c r="B68" s="69" t="s">
        <v>2128</v>
      </c>
      <c r="C68" s="70"/>
      <c r="D68" s="71"/>
      <c r="E68" s="72"/>
      <c r="F68" s="73"/>
      <c r="G68" s="70"/>
      <c r="H68" s="74"/>
      <c r="I68" s="75"/>
      <c r="J68" s="75"/>
      <c r="K68" s="36"/>
      <c r="L68" s="82"/>
      <c r="M68" s="82"/>
      <c r="N68" s="77"/>
      <c r="O68" s="84" t="s">
        <v>2168</v>
      </c>
      <c r="P68" s="86">
        <v>43860.848993055559</v>
      </c>
      <c r="Q68" s="84" t="s">
        <v>2182</v>
      </c>
      <c r="R68" s="84"/>
      <c r="S68" s="84"/>
      <c r="T68" s="84"/>
      <c r="U68" s="84"/>
      <c r="V68" s="87" t="s">
        <v>3268</v>
      </c>
      <c r="W68" s="86">
        <v>43860.848993055559</v>
      </c>
      <c r="X68" s="90">
        <v>43860</v>
      </c>
      <c r="Y68" s="92" t="s">
        <v>5111</v>
      </c>
      <c r="Z68" s="87" t="s">
        <v>8875</v>
      </c>
      <c r="AA68" s="84"/>
      <c r="AB68" s="84"/>
      <c r="AC68" s="92" t="s">
        <v>12753</v>
      </c>
      <c r="AD68" s="84"/>
      <c r="AE68" s="84" t="b">
        <v>0</v>
      </c>
      <c r="AF68" s="84">
        <v>0</v>
      </c>
      <c r="AG68" s="92" t="s">
        <v>16467</v>
      </c>
      <c r="AH68" s="84" t="b">
        <v>0</v>
      </c>
      <c r="AI68" s="84" t="s">
        <v>16520</v>
      </c>
      <c r="AJ68" s="84"/>
      <c r="AK68" s="92" t="s">
        <v>16467</v>
      </c>
      <c r="AL68" s="84" t="b">
        <v>0</v>
      </c>
      <c r="AM68" s="84">
        <v>64</v>
      </c>
      <c r="AN68" s="92" t="s">
        <v>16246</v>
      </c>
      <c r="AO68" s="84" t="s">
        <v>16534</v>
      </c>
      <c r="AP68" s="84" t="b">
        <v>0</v>
      </c>
      <c r="AQ68" s="92" t="s">
        <v>16246</v>
      </c>
      <c r="AR68" s="84" t="s">
        <v>179</v>
      </c>
      <c r="AS68" s="84">
        <v>0</v>
      </c>
      <c r="AT68" s="84">
        <v>0</v>
      </c>
      <c r="AU68" s="84"/>
      <c r="AV68" s="84"/>
      <c r="AW68" s="84"/>
      <c r="AX68" s="84"/>
      <c r="AY68" s="84"/>
      <c r="AZ68" s="84"/>
      <c r="BA68" s="84"/>
      <c r="BB68" s="84"/>
      <c r="BC68">
        <v>3</v>
      </c>
      <c r="BD68">
        <v>0</v>
      </c>
      <c r="BE68">
        <v>3</v>
      </c>
      <c r="BF68">
        <v>0</v>
      </c>
      <c r="BG68">
        <v>0</v>
      </c>
      <c r="BH68">
        <v>0</v>
      </c>
    </row>
    <row r="69" spans="1:60" x14ac:dyDescent="0.3">
      <c r="A69" s="69" t="s">
        <v>443</v>
      </c>
      <c r="B69" s="69" t="s">
        <v>2129</v>
      </c>
      <c r="C69" s="70"/>
      <c r="D69" s="71"/>
      <c r="E69" s="72"/>
      <c r="F69" s="73"/>
      <c r="G69" s="70"/>
      <c r="H69" s="74"/>
      <c r="I69" s="75"/>
      <c r="J69" s="75"/>
      <c r="K69" s="36"/>
      <c r="L69" s="82"/>
      <c r="M69" s="82"/>
      <c r="N69" s="77"/>
      <c r="O69" s="84" t="s">
        <v>2168</v>
      </c>
      <c r="P69" s="86">
        <v>43860.848993055559</v>
      </c>
      <c r="Q69" s="84" t="s">
        <v>2182</v>
      </c>
      <c r="R69" s="84"/>
      <c r="S69" s="84"/>
      <c r="T69" s="84"/>
      <c r="U69" s="84"/>
      <c r="V69" s="87" t="s">
        <v>3268</v>
      </c>
      <c r="W69" s="86">
        <v>43860.848993055559</v>
      </c>
      <c r="X69" s="90">
        <v>43860</v>
      </c>
      <c r="Y69" s="92" t="s">
        <v>5111</v>
      </c>
      <c r="Z69" s="87" t="s">
        <v>8875</v>
      </c>
      <c r="AA69" s="84"/>
      <c r="AB69" s="84"/>
      <c r="AC69" s="92" t="s">
        <v>12753</v>
      </c>
      <c r="AD69" s="84"/>
      <c r="AE69" s="84" t="b">
        <v>0</v>
      </c>
      <c r="AF69" s="84">
        <v>0</v>
      </c>
      <c r="AG69" s="92" t="s">
        <v>16467</v>
      </c>
      <c r="AH69" s="84" t="b">
        <v>0</v>
      </c>
      <c r="AI69" s="84" t="s">
        <v>16520</v>
      </c>
      <c r="AJ69" s="84"/>
      <c r="AK69" s="92" t="s">
        <v>16467</v>
      </c>
      <c r="AL69" s="84" t="b">
        <v>0</v>
      </c>
      <c r="AM69" s="84">
        <v>64</v>
      </c>
      <c r="AN69" s="92" t="s">
        <v>16246</v>
      </c>
      <c r="AO69" s="84" t="s">
        <v>16534</v>
      </c>
      <c r="AP69" s="84" t="b">
        <v>0</v>
      </c>
      <c r="AQ69" s="92" t="s">
        <v>16246</v>
      </c>
      <c r="AR69" s="84" t="s">
        <v>179</v>
      </c>
      <c r="AS69" s="84">
        <v>0</v>
      </c>
      <c r="AT69" s="84">
        <v>0</v>
      </c>
      <c r="AU69" s="84"/>
      <c r="AV69" s="84"/>
      <c r="AW69" s="84"/>
      <c r="AX69" s="84"/>
      <c r="AY69" s="84"/>
      <c r="AZ69" s="84"/>
      <c r="BA69" s="84"/>
      <c r="BB69" s="84"/>
      <c r="BC69">
        <v>3</v>
      </c>
      <c r="BD69">
        <v>0</v>
      </c>
      <c r="BE69">
        <v>3</v>
      </c>
      <c r="BF69">
        <v>0</v>
      </c>
      <c r="BG69">
        <v>0</v>
      </c>
      <c r="BH69">
        <v>0</v>
      </c>
    </row>
    <row r="70" spans="1:60" x14ac:dyDescent="0.3">
      <c r="A70" s="69" t="s">
        <v>443</v>
      </c>
      <c r="B70" s="69" t="s">
        <v>1977</v>
      </c>
      <c r="C70" s="70"/>
      <c r="D70" s="71"/>
      <c r="E70" s="72"/>
      <c r="F70" s="73"/>
      <c r="G70" s="70"/>
      <c r="H70" s="74"/>
      <c r="I70" s="75"/>
      <c r="J70" s="75"/>
      <c r="K70" s="36"/>
      <c r="L70" s="82"/>
      <c r="M70" s="82"/>
      <c r="N70" s="77"/>
      <c r="O70" s="84" t="s">
        <v>2169</v>
      </c>
      <c r="P70" s="86">
        <v>43860.850115740737</v>
      </c>
      <c r="Q70" s="84" t="s">
        <v>2181</v>
      </c>
      <c r="R70" s="84"/>
      <c r="S70" s="84"/>
      <c r="T70" s="84"/>
      <c r="U70" s="84"/>
      <c r="V70" s="87" t="s">
        <v>3268</v>
      </c>
      <c r="W70" s="86">
        <v>43860.850115740737</v>
      </c>
      <c r="X70" s="90">
        <v>43860</v>
      </c>
      <c r="Y70" s="92" t="s">
        <v>5113</v>
      </c>
      <c r="Z70" s="87" t="s">
        <v>8876</v>
      </c>
      <c r="AA70" s="84"/>
      <c r="AB70" s="84"/>
      <c r="AC70" s="92" t="s">
        <v>12754</v>
      </c>
      <c r="AD70" s="84"/>
      <c r="AE70" s="84" t="b">
        <v>0</v>
      </c>
      <c r="AF70" s="84">
        <v>0</v>
      </c>
      <c r="AG70" s="92" t="s">
        <v>16467</v>
      </c>
      <c r="AH70" s="84" t="b">
        <v>0</v>
      </c>
      <c r="AI70" s="84" t="s">
        <v>16520</v>
      </c>
      <c r="AJ70" s="84"/>
      <c r="AK70" s="92" t="s">
        <v>16467</v>
      </c>
      <c r="AL70" s="84" t="b">
        <v>0</v>
      </c>
      <c r="AM70" s="84">
        <v>55</v>
      </c>
      <c r="AN70" s="92" t="s">
        <v>16336</v>
      </c>
      <c r="AO70" s="84" t="s">
        <v>16534</v>
      </c>
      <c r="AP70" s="84" t="b">
        <v>0</v>
      </c>
      <c r="AQ70" s="92" t="s">
        <v>16336</v>
      </c>
      <c r="AR70" s="84" t="s">
        <v>179</v>
      </c>
      <c r="AS70" s="84">
        <v>0</v>
      </c>
      <c r="AT70" s="84">
        <v>0</v>
      </c>
      <c r="AU70" s="84"/>
      <c r="AV70" s="84"/>
      <c r="AW70" s="84"/>
      <c r="AX70" s="84"/>
      <c r="AY70" s="84"/>
      <c r="AZ70" s="84"/>
      <c r="BA70" s="84"/>
      <c r="BB70" s="84"/>
      <c r="BC70">
        <v>1</v>
      </c>
      <c r="BD70">
        <v>0</v>
      </c>
      <c r="BE70">
        <v>0</v>
      </c>
      <c r="BF70">
        <v>0</v>
      </c>
      <c r="BG70">
        <v>1</v>
      </c>
      <c r="BH70">
        <v>0</v>
      </c>
    </row>
    <row r="71" spans="1:60" x14ac:dyDescent="0.3">
      <c r="A71" s="69" t="s">
        <v>438</v>
      </c>
      <c r="B71" s="69" t="s">
        <v>2128</v>
      </c>
      <c r="C71" s="70"/>
      <c r="D71" s="71"/>
      <c r="E71" s="72"/>
      <c r="F71" s="73"/>
      <c r="G71" s="70"/>
      <c r="H71" s="74"/>
      <c r="I71" s="75"/>
      <c r="J71" s="75"/>
      <c r="K71" s="36"/>
      <c r="L71" s="82"/>
      <c r="M71" s="82"/>
      <c r="N71" s="77"/>
      <c r="O71" s="84" t="s">
        <v>2168</v>
      </c>
      <c r="P71" s="86">
        <v>43860.850798611114</v>
      </c>
      <c r="Q71" s="84" t="s">
        <v>2172</v>
      </c>
      <c r="R71" s="84"/>
      <c r="S71" s="84"/>
      <c r="T71" s="84"/>
      <c r="U71" s="84"/>
      <c r="V71" s="87" t="s">
        <v>3263</v>
      </c>
      <c r="W71" s="86">
        <v>43860.850798611114</v>
      </c>
      <c r="X71" s="90">
        <v>43860</v>
      </c>
      <c r="Y71" s="92" t="s">
        <v>5102</v>
      </c>
      <c r="Z71" s="87" t="s">
        <v>8867</v>
      </c>
      <c r="AA71" s="84"/>
      <c r="AB71" s="84"/>
      <c r="AC71" s="92" t="s">
        <v>12745</v>
      </c>
      <c r="AD71" s="84"/>
      <c r="AE71" s="84" t="b">
        <v>0</v>
      </c>
      <c r="AF71" s="84">
        <v>0</v>
      </c>
      <c r="AG71" s="92" t="s">
        <v>16467</v>
      </c>
      <c r="AH71" s="84" t="b">
        <v>0</v>
      </c>
      <c r="AI71" s="84" t="s">
        <v>16520</v>
      </c>
      <c r="AJ71" s="84"/>
      <c r="AK71" s="92" t="s">
        <v>16467</v>
      </c>
      <c r="AL71" s="84" t="b">
        <v>0</v>
      </c>
      <c r="AM71" s="84">
        <v>155</v>
      </c>
      <c r="AN71" s="92" t="s">
        <v>16241</v>
      </c>
      <c r="AO71" s="84" t="s">
        <v>16534</v>
      </c>
      <c r="AP71" s="84" t="b">
        <v>0</v>
      </c>
      <c r="AQ71" s="92" t="s">
        <v>16241</v>
      </c>
      <c r="AR71" s="84" t="s">
        <v>179</v>
      </c>
      <c r="AS71" s="84">
        <v>0</v>
      </c>
      <c r="AT71" s="84">
        <v>0</v>
      </c>
      <c r="AU71" s="84"/>
      <c r="AV71" s="84"/>
      <c r="AW71" s="84"/>
      <c r="AX71" s="84"/>
      <c r="AY71" s="84"/>
      <c r="AZ71" s="84"/>
      <c r="BA71" s="84"/>
      <c r="BB71" s="84"/>
      <c r="BC71">
        <v>5</v>
      </c>
      <c r="BD71">
        <v>0</v>
      </c>
      <c r="BE71">
        <v>5</v>
      </c>
      <c r="BF71">
        <v>0</v>
      </c>
      <c r="BG71">
        <v>0</v>
      </c>
      <c r="BH71">
        <v>0</v>
      </c>
    </row>
    <row r="72" spans="1:60" x14ac:dyDescent="0.3">
      <c r="A72" s="69" t="s">
        <v>438</v>
      </c>
      <c r="B72" s="69" t="s">
        <v>2129</v>
      </c>
      <c r="C72" s="70"/>
      <c r="D72" s="71"/>
      <c r="E72" s="72"/>
      <c r="F72" s="73"/>
      <c r="G72" s="70"/>
      <c r="H72" s="74"/>
      <c r="I72" s="75"/>
      <c r="J72" s="75"/>
      <c r="K72" s="36"/>
      <c r="L72" s="82"/>
      <c r="M72" s="82"/>
      <c r="N72" s="77"/>
      <c r="O72" s="84" t="s">
        <v>2168</v>
      </c>
      <c r="P72" s="86">
        <v>43860.850844907407</v>
      </c>
      <c r="Q72" s="84" t="s">
        <v>2173</v>
      </c>
      <c r="R72" s="84"/>
      <c r="S72" s="84"/>
      <c r="T72" s="84"/>
      <c r="U72" s="84"/>
      <c r="V72" s="87" t="s">
        <v>3263</v>
      </c>
      <c r="W72" s="86">
        <v>43860.850844907407</v>
      </c>
      <c r="X72" s="90">
        <v>43860</v>
      </c>
      <c r="Y72" s="92" t="s">
        <v>5103</v>
      </c>
      <c r="Z72" s="87" t="s">
        <v>8868</v>
      </c>
      <c r="AA72" s="84"/>
      <c r="AB72" s="84"/>
      <c r="AC72" s="92" t="s">
        <v>12746</v>
      </c>
      <c r="AD72" s="84"/>
      <c r="AE72" s="84" t="b">
        <v>0</v>
      </c>
      <c r="AF72" s="84">
        <v>0</v>
      </c>
      <c r="AG72" s="92" t="s">
        <v>16467</v>
      </c>
      <c r="AH72" s="84" t="b">
        <v>0</v>
      </c>
      <c r="AI72" s="84" t="s">
        <v>16520</v>
      </c>
      <c r="AJ72" s="84"/>
      <c r="AK72" s="92" t="s">
        <v>16467</v>
      </c>
      <c r="AL72" s="84" t="b">
        <v>0</v>
      </c>
      <c r="AM72" s="84">
        <v>42</v>
      </c>
      <c r="AN72" s="92" t="s">
        <v>16242</v>
      </c>
      <c r="AO72" s="84" t="s">
        <v>16534</v>
      </c>
      <c r="AP72" s="84" t="b">
        <v>0</v>
      </c>
      <c r="AQ72" s="92" t="s">
        <v>16242</v>
      </c>
      <c r="AR72" s="84" t="s">
        <v>179</v>
      </c>
      <c r="AS72" s="84">
        <v>0</v>
      </c>
      <c r="AT72" s="84">
        <v>0</v>
      </c>
      <c r="AU72" s="84"/>
      <c r="AV72" s="84"/>
      <c r="AW72" s="84"/>
      <c r="AX72" s="84"/>
      <c r="AY72" s="84"/>
      <c r="AZ72" s="84"/>
      <c r="BA72" s="84"/>
      <c r="BB72" s="84"/>
      <c r="BC72">
        <v>4</v>
      </c>
      <c r="BD72">
        <v>0</v>
      </c>
      <c r="BE72">
        <v>4</v>
      </c>
      <c r="BF72">
        <v>0</v>
      </c>
      <c r="BG72">
        <v>0</v>
      </c>
      <c r="BH72">
        <v>0</v>
      </c>
    </row>
    <row r="73" spans="1:60" x14ac:dyDescent="0.3">
      <c r="A73" s="69" t="s">
        <v>2030</v>
      </c>
      <c r="B73" s="69" t="s">
        <v>2030</v>
      </c>
      <c r="C73" s="70"/>
      <c r="D73" s="71"/>
      <c r="E73" s="72"/>
      <c r="F73" s="73"/>
      <c r="G73" s="70"/>
      <c r="H73" s="74"/>
      <c r="I73" s="75"/>
      <c r="J73" s="75"/>
      <c r="K73" s="36"/>
      <c r="L73" s="82"/>
      <c r="M73" s="82"/>
      <c r="N73" s="77"/>
      <c r="O73" s="84" t="s">
        <v>179</v>
      </c>
      <c r="P73" s="86">
        <v>43860.851157407407</v>
      </c>
      <c r="Q73" s="84" t="s">
        <v>2832</v>
      </c>
      <c r="R73" s="84"/>
      <c r="S73" s="84"/>
      <c r="T73" s="84" t="s">
        <v>2873</v>
      </c>
      <c r="U73" s="84"/>
      <c r="V73" s="87" t="s">
        <v>4720</v>
      </c>
      <c r="W73" s="86">
        <v>43860.851157407407</v>
      </c>
      <c r="X73" s="90">
        <v>43860</v>
      </c>
      <c r="Y73" s="92" t="s">
        <v>8553</v>
      </c>
      <c r="Z73" s="87" t="s">
        <v>12424</v>
      </c>
      <c r="AA73" s="84"/>
      <c r="AB73" s="84"/>
      <c r="AC73" s="92" t="s">
        <v>16387</v>
      </c>
      <c r="AD73" s="84"/>
      <c r="AE73" s="84" t="b">
        <v>0</v>
      </c>
      <c r="AF73" s="84">
        <v>0</v>
      </c>
      <c r="AG73" s="92" t="s">
        <v>16467</v>
      </c>
      <c r="AH73" s="84" t="b">
        <v>0</v>
      </c>
      <c r="AI73" s="84" t="s">
        <v>16520</v>
      </c>
      <c r="AJ73" s="84"/>
      <c r="AK73" s="92" t="s">
        <v>16467</v>
      </c>
      <c r="AL73" s="84" t="b">
        <v>0</v>
      </c>
      <c r="AM73" s="84">
        <v>0</v>
      </c>
      <c r="AN73" s="92" t="s">
        <v>16467</v>
      </c>
      <c r="AO73" s="84" t="s">
        <v>16534</v>
      </c>
      <c r="AP73" s="84" t="b">
        <v>0</v>
      </c>
      <c r="AQ73" s="92" t="s">
        <v>16387</v>
      </c>
      <c r="AR73" s="84" t="s">
        <v>179</v>
      </c>
      <c r="AS73" s="84">
        <v>0</v>
      </c>
      <c r="AT73" s="84">
        <v>0</v>
      </c>
      <c r="AU73" s="84"/>
      <c r="AV73" s="84"/>
      <c r="AW73" s="84"/>
      <c r="AX73" s="84"/>
      <c r="AY73" s="84"/>
      <c r="AZ73" s="84"/>
      <c r="BA73" s="84"/>
      <c r="BB73" s="84"/>
      <c r="BC73">
        <v>4</v>
      </c>
      <c r="BD73">
        <v>0</v>
      </c>
      <c r="BE73">
        <v>0</v>
      </c>
      <c r="BF73">
        <v>4</v>
      </c>
      <c r="BG73">
        <v>0</v>
      </c>
      <c r="BH73">
        <v>0</v>
      </c>
    </row>
    <row r="74" spans="1:60" x14ac:dyDescent="0.3">
      <c r="A74" s="69" t="s">
        <v>1997</v>
      </c>
      <c r="B74" s="69" t="s">
        <v>1977</v>
      </c>
      <c r="C74" s="70"/>
      <c r="D74" s="71"/>
      <c r="E74" s="72"/>
      <c r="F74" s="73"/>
      <c r="G74" s="70"/>
      <c r="H74" s="74"/>
      <c r="I74" s="75"/>
      <c r="J74" s="75"/>
      <c r="K74" s="36"/>
      <c r="L74" s="82"/>
      <c r="M74" s="82"/>
      <c r="N74" s="77"/>
      <c r="O74" s="84" t="s">
        <v>2169</v>
      </c>
      <c r="P74" s="86">
        <v>43860.85328703704</v>
      </c>
      <c r="Q74" s="84" t="s">
        <v>2181</v>
      </c>
      <c r="R74" s="84"/>
      <c r="S74" s="84"/>
      <c r="T74" s="84"/>
      <c r="U74" s="84"/>
      <c r="V74" s="87" t="s">
        <v>4688</v>
      </c>
      <c r="W74" s="86">
        <v>43860.85328703704</v>
      </c>
      <c r="X74" s="90">
        <v>43860</v>
      </c>
      <c r="Y74" s="92" t="s">
        <v>8217</v>
      </c>
      <c r="Z74" s="87" t="s">
        <v>12069</v>
      </c>
      <c r="AA74" s="84"/>
      <c r="AB74" s="84"/>
      <c r="AC74" s="92" t="s">
        <v>15986</v>
      </c>
      <c r="AD74" s="84"/>
      <c r="AE74" s="84" t="b">
        <v>0</v>
      </c>
      <c r="AF74" s="84">
        <v>0</v>
      </c>
      <c r="AG74" s="92" t="s">
        <v>16467</v>
      </c>
      <c r="AH74" s="84" t="b">
        <v>0</v>
      </c>
      <c r="AI74" s="84" t="s">
        <v>16520</v>
      </c>
      <c r="AJ74" s="84"/>
      <c r="AK74" s="92" t="s">
        <v>16467</v>
      </c>
      <c r="AL74" s="84" t="b">
        <v>0</v>
      </c>
      <c r="AM74" s="84">
        <v>55</v>
      </c>
      <c r="AN74" s="92" t="s">
        <v>16336</v>
      </c>
      <c r="AO74" s="84" t="s">
        <v>16535</v>
      </c>
      <c r="AP74" s="84" t="b">
        <v>0</v>
      </c>
      <c r="AQ74" s="92" t="s">
        <v>16336</v>
      </c>
      <c r="AR74" s="84" t="s">
        <v>179</v>
      </c>
      <c r="AS74" s="84">
        <v>0</v>
      </c>
      <c r="AT74" s="84">
        <v>0</v>
      </c>
      <c r="AU74" s="84"/>
      <c r="AV74" s="84"/>
      <c r="AW74" s="84"/>
      <c r="AX74" s="84"/>
      <c r="AY74" s="84"/>
      <c r="AZ74" s="84"/>
      <c r="BA74" s="84"/>
      <c r="BB74" s="84"/>
      <c r="BC74">
        <v>3</v>
      </c>
      <c r="BD74">
        <v>0</v>
      </c>
      <c r="BE74">
        <v>0</v>
      </c>
      <c r="BF74">
        <v>0</v>
      </c>
      <c r="BG74">
        <v>3</v>
      </c>
      <c r="BH74">
        <v>0</v>
      </c>
    </row>
    <row r="75" spans="1:60" x14ac:dyDescent="0.3">
      <c r="A75" s="69" t="s">
        <v>225</v>
      </c>
      <c r="B75" s="69" t="s">
        <v>1977</v>
      </c>
      <c r="C75" s="70"/>
      <c r="D75" s="71"/>
      <c r="E75" s="72"/>
      <c r="F75" s="73"/>
      <c r="G75" s="70"/>
      <c r="H75" s="74"/>
      <c r="I75" s="75"/>
      <c r="J75" s="75"/>
      <c r="K75" s="36"/>
      <c r="L75" s="82"/>
      <c r="M75" s="82"/>
      <c r="N75" s="77"/>
      <c r="O75" s="84" t="s">
        <v>2169</v>
      </c>
      <c r="P75" s="86">
        <v>43860.853668981479</v>
      </c>
      <c r="Q75" s="84" t="s">
        <v>2181</v>
      </c>
      <c r="R75" s="84"/>
      <c r="S75" s="84"/>
      <c r="T75" s="84"/>
      <c r="U75" s="84"/>
      <c r="V75" s="87" t="s">
        <v>3068</v>
      </c>
      <c r="W75" s="86">
        <v>43860.853668981479</v>
      </c>
      <c r="X75" s="90">
        <v>43860</v>
      </c>
      <c r="Y75" s="92" t="s">
        <v>4822</v>
      </c>
      <c r="Z75" s="87" t="s">
        <v>8595</v>
      </c>
      <c r="AA75" s="84"/>
      <c r="AB75" s="84"/>
      <c r="AC75" s="92" t="s">
        <v>12472</v>
      </c>
      <c r="AD75" s="84"/>
      <c r="AE75" s="84" t="b">
        <v>0</v>
      </c>
      <c r="AF75" s="84">
        <v>0</v>
      </c>
      <c r="AG75" s="92" t="s">
        <v>16467</v>
      </c>
      <c r="AH75" s="84" t="b">
        <v>0</v>
      </c>
      <c r="AI75" s="84" t="s">
        <v>16520</v>
      </c>
      <c r="AJ75" s="84"/>
      <c r="AK75" s="92" t="s">
        <v>16467</v>
      </c>
      <c r="AL75" s="84" t="b">
        <v>0</v>
      </c>
      <c r="AM75" s="84">
        <v>55</v>
      </c>
      <c r="AN75" s="92" t="s">
        <v>16336</v>
      </c>
      <c r="AO75" s="84" t="s">
        <v>16535</v>
      </c>
      <c r="AP75" s="84" t="b">
        <v>0</v>
      </c>
      <c r="AQ75" s="92" t="s">
        <v>16336</v>
      </c>
      <c r="AR75" s="84" t="s">
        <v>179</v>
      </c>
      <c r="AS75" s="84">
        <v>0</v>
      </c>
      <c r="AT75" s="84">
        <v>0</v>
      </c>
      <c r="AU75" s="84"/>
      <c r="AV75" s="84"/>
      <c r="AW75" s="84"/>
      <c r="AX75" s="84"/>
      <c r="AY75" s="84"/>
      <c r="AZ75" s="84"/>
      <c r="BA75" s="84"/>
      <c r="BB75" s="84"/>
      <c r="BC75">
        <v>1</v>
      </c>
      <c r="BD75">
        <v>0</v>
      </c>
      <c r="BE75">
        <v>0</v>
      </c>
      <c r="BF75">
        <v>0</v>
      </c>
      <c r="BG75">
        <v>1</v>
      </c>
      <c r="BH75">
        <v>0</v>
      </c>
    </row>
    <row r="76" spans="1:60" x14ac:dyDescent="0.3">
      <c r="A76" s="69" t="s">
        <v>1175</v>
      </c>
      <c r="B76" s="69" t="s">
        <v>1977</v>
      </c>
      <c r="C76" s="70"/>
      <c r="D76" s="71"/>
      <c r="E76" s="72"/>
      <c r="F76" s="73"/>
      <c r="G76" s="70"/>
      <c r="H76" s="74"/>
      <c r="I76" s="75"/>
      <c r="J76" s="75"/>
      <c r="K76" s="36"/>
      <c r="L76" s="82"/>
      <c r="M76" s="82"/>
      <c r="N76" s="77"/>
      <c r="O76" s="84" t="s">
        <v>2169</v>
      </c>
      <c r="P76" s="86">
        <v>43860.854664351849</v>
      </c>
      <c r="Q76" s="84" t="s">
        <v>2181</v>
      </c>
      <c r="R76" s="84"/>
      <c r="S76" s="84"/>
      <c r="T76" s="84"/>
      <c r="U76" s="84"/>
      <c r="V76" s="87" t="s">
        <v>3940</v>
      </c>
      <c r="W76" s="86">
        <v>43860.854664351849</v>
      </c>
      <c r="X76" s="90">
        <v>43860</v>
      </c>
      <c r="Y76" s="92" t="s">
        <v>6273</v>
      </c>
      <c r="Z76" s="87" t="s">
        <v>10045</v>
      </c>
      <c r="AA76" s="84"/>
      <c r="AB76" s="84"/>
      <c r="AC76" s="92" t="s">
        <v>13924</v>
      </c>
      <c r="AD76" s="84"/>
      <c r="AE76" s="84" t="b">
        <v>0</v>
      </c>
      <c r="AF76" s="84">
        <v>0</v>
      </c>
      <c r="AG76" s="92" t="s">
        <v>16467</v>
      </c>
      <c r="AH76" s="84" t="b">
        <v>0</v>
      </c>
      <c r="AI76" s="84" t="s">
        <v>16520</v>
      </c>
      <c r="AJ76" s="84"/>
      <c r="AK76" s="92" t="s">
        <v>16467</v>
      </c>
      <c r="AL76" s="84" t="b">
        <v>0</v>
      </c>
      <c r="AM76" s="84">
        <v>55</v>
      </c>
      <c r="AN76" s="92" t="s">
        <v>16336</v>
      </c>
      <c r="AO76" s="84" t="s">
        <v>16534</v>
      </c>
      <c r="AP76" s="84" t="b">
        <v>0</v>
      </c>
      <c r="AQ76" s="92" t="s">
        <v>16336</v>
      </c>
      <c r="AR76" s="84" t="s">
        <v>179</v>
      </c>
      <c r="AS76" s="84">
        <v>0</v>
      </c>
      <c r="AT76" s="84">
        <v>0</v>
      </c>
      <c r="AU76" s="84"/>
      <c r="AV76" s="84"/>
      <c r="AW76" s="84"/>
      <c r="AX76" s="84"/>
      <c r="AY76" s="84"/>
      <c r="AZ76" s="84"/>
      <c r="BA76" s="84"/>
      <c r="BB76" s="84"/>
      <c r="BC76">
        <v>2</v>
      </c>
      <c r="BD76">
        <v>0</v>
      </c>
      <c r="BE76">
        <v>0</v>
      </c>
      <c r="BF76">
        <v>0</v>
      </c>
      <c r="BG76">
        <v>2</v>
      </c>
      <c r="BH76">
        <v>0</v>
      </c>
    </row>
    <row r="77" spans="1:60" x14ac:dyDescent="0.3">
      <c r="A77" s="69" t="s">
        <v>1953</v>
      </c>
      <c r="B77" s="69" t="s">
        <v>1953</v>
      </c>
      <c r="C77" s="70"/>
      <c r="D77" s="71"/>
      <c r="E77" s="72"/>
      <c r="F77" s="73"/>
      <c r="G77" s="70"/>
      <c r="H77" s="74"/>
      <c r="I77" s="75"/>
      <c r="J77" s="75"/>
      <c r="K77" s="36"/>
      <c r="L77" s="82"/>
      <c r="M77" s="82"/>
      <c r="N77" s="77"/>
      <c r="O77" s="84" t="s">
        <v>179</v>
      </c>
      <c r="P77" s="86">
        <v>43860.85491898148</v>
      </c>
      <c r="Q77" s="84" t="s">
        <v>2808</v>
      </c>
      <c r="R77" s="84"/>
      <c r="S77" s="84"/>
      <c r="T77" s="84" t="s">
        <v>2873</v>
      </c>
      <c r="U77" s="84"/>
      <c r="V77" s="87" t="s">
        <v>4647</v>
      </c>
      <c r="W77" s="86">
        <v>43860.85491898148</v>
      </c>
      <c r="X77" s="90">
        <v>43860</v>
      </c>
      <c r="Y77" s="92" t="s">
        <v>8034</v>
      </c>
      <c r="Z77" s="87" t="s">
        <v>11875</v>
      </c>
      <c r="AA77" s="84"/>
      <c r="AB77" s="84"/>
      <c r="AC77" s="92" t="s">
        <v>15784</v>
      </c>
      <c r="AD77" s="84"/>
      <c r="AE77" s="84" t="b">
        <v>0</v>
      </c>
      <c r="AF77" s="84">
        <v>1</v>
      </c>
      <c r="AG77" s="92" t="s">
        <v>16467</v>
      </c>
      <c r="AH77" s="84" t="b">
        <v>0</v>
      </c>
      <c r="AI77" s="84" t="s">
        <v>16520</v>
      </c>
      <c r="AJ77" s="84"/>
      <c r="AK77" s="92" t="s">
        <v>16467</v>
      </c>
      <c r="AL77" s="84" t="b">
        <v>0</v>
      </c>
      <c r="AM77" s="84">
        <v>1</v>
      </c>
      <c r="AN77" s="92" t="s">
        <v>16467</v>
      </c>
      <c r="AO77" s="84" t="s">
        <v>16534</v>
      </c>
      <c r="AP77" s="84" t="b">
        <v>0</v>
      </c>
      <c r="AQ77" s="92" t="s">
        <v>15784</v>
      </c>
      <c r="AR77" s="84" t="s">
        <v>179</v>
      </c>
      <c r="AS77" s="84">
        <v>0</v>
      </c>
      <c r="AT77" s="84">
        <v>0</v>
      </c>
      <c r="AU77" s="84"/>
      <c r="AV77" s="84"/>
      <c r="AW77" s="84"/>
      <c r="AX77" s="84"/>
      <c r="AY77" s="84"/>
      <c r="AZ77" s="84"/>
      <c r="BA77" s="84"/>
      <c r="BB77" s="84"/>
      <c r="BC77">
        <v>4</v>
      </c>
      <c r="BD77">
        <v>0</v>
      </c>
      <c r="BE77">
        <v>0</v>
      </c>
      <c r="BF77">
        <v>4</v>
      </c>
      <c r="BG77">
        <v>0</v>
      </c>
      <c r="BH77">
        <v>0</v>
      </c>
    </row>
    <row r="78" spans="1:60" x14ac:dyDescent="0.3">
      <c r="A78" s="69" t="s">
        <v>1175</v>
      </c>
      <c r="B78" s="69" t="s">
        <v>2094</v>
      </c>
      <c r="C78" s="70"/>
      <c r="D78" s="71"/>
      <c r="E78" s="72"/>
      <c r="F78" s="73"/>
      <c r="G78" s="70"/>
      <c r="H78" s="74"/>
      <c r="I78" s="75"/>
      <c r="J78" s="75"/>
      <c r="K78" s="36"/>
      <c r="L78" s="82"/>
      <c r="M78" s="82"/>
      <c r="N78" s="77"/>
      <c r="O78" s="84" t="s">
        <v>2169</v>
      </c>
      <c r="P78" s="86">
        <v>43860.855023148149</v>
      </c>
      <c r="Q78" s="84" t="s">
        <v>2185</v>
      </c>
      <c r="R78" s="84"/>
      <c r="S78" s="84"/>
      <c r="T78" s="84" t="s">
        <v>2873</v>
      </c>
      <c r="U78" s="84"/>
      <c r="V78" s="87" t="s">
        <v>3940</v>
      </c>
      <c r="W78" s="86">
        <v>43860.855023148149</v>
      </c>
      <c r="X78" s="90">
        <v>43860</v>
      </c>
      <c r="Y78" s="92" t="s">
        <v>6274</v>
      </c>
      <c r="Z78" s="87" t="s">
        <v>10046</v>
      </c>
      <c r="AA78" s="84"/>
      <c r="AB78" s="84"/>
      <c r="AC78" s="92" t="s">
        <v>13925</v>
      </c>
      <c r="AD78" s="84"/>
      <c r="AE78" s="84" t="b">
        <v>0</v>
      </c>
      <c r="AF78" s="84">
        <v>0</v>
      </c>
      <c r="AG78" s="92" t="s">
        <v>16467</v>
      </c>
      <c r="AH78" s="84" t="b">
        <v>0</v>
      </c>
      <c r="AI78" s="84" t="s">
        <v>16520</v>
      </c>
      <c r="AJ78" s="84"/>
      <c r="AK78" s="92" t="s">
        <v>16467</v>
      </c>
      <c r="AL78" s="84" t="b">
        <v>0</v>
      </c>
      <c r="AM78" s="84">
        <v>19</v>
      </c>
      <c r="AN78" s="92" t="s">
        <v>16323</v>
      </c>
      <c r="AO78" s="84" t="s">
        <v>16534</v>
      </c>
      <c r="AP78" s="84" t="b">
        <v>0</v>
      </c>
      <c r="AQ78" s="92" t="s">
        <v>16323</v>
      </c>
      <c r="AR78" s="84" t="s">
        <v>179</v>
      </c>
      <c r="AS78" s="84">
        <v>0</v>
      </c>
      <c r="AT78" s="84">
        <v>0</v>
      </c>
      <c r="AU78" s="84"/>
      <c r="AV78" s="84"/>
      <c r="AW78" s="84"/>
      <c r="AX78" s="84"/>
      <c r="AY78" s="84"/>
      <c r="AZ78" s="84"/>
      <c r="BA78" s="84"/>
      <c r="BB78" s="84"/>
      <c r="BC78">
        <v>1</v>
      </c>
      <c r="BD78">
        <v>0</v>
      </c>
      <c r="BE78">
        <v>0</v>
      </c>
      <c r="BF78">
        <v>0</v>
      </c>
      <c r="BG78">
        <v>1</v>
      </c>
      <c r="BH78">
        <v>0</v>
      </c>
    </row>
    <row r="79" spans="1:60" x14ac:dyDescent="0.3">
      <c r="A79" s="69" t="s">
        <v>226</v>
      </c>
      <c r="B79" s="69" t="s">
        <v>2128</v>
      </c>
      <c r="C79" s="70"/>
      <c r="D79" s="71"/>
      <c r="E79" s="72"/>
      <c r="F79" s="73"/>
      <c r="G79" s="70"/>
      <c r="H79" s="74"/>
      <c r="I79" s="75"/>
      <c r="J79" s="75"/>
      <c r="K79" s="36"/>
      <c r="L79" s="82"/>
      <c r="M79" s="82"/>
      <c r="N79" s="77"/>
      <c r="O79" s="84" t="s">
        <v>2168</v>
      </c>
      <c r="P79" s="86">
        <v>43860.855381944442</v>
      </c>
      <c r="Q79" s="84" t="s">
        <v>2177</v>
      </c>
      <c r="R79" s="84"/>
      <c r="S79" s="84"/>
      <c r="T79" s="84"/>
      <c r="U79" s="84"/>
      <c r="V79" s="87" t="s">
        <v>3069</v>
      </c>
      <c r="W79" s="86">
        <v>43860.855381944442</v>
      </c>
      <c r="X79" s="90">
        <v>43860</v>
      </c>
      <c r="Y79" s="92" t="s">
        <v>4823</v>
      </c>
      <c r="Z79" s="87" t="s">
        <v>8596</v>
      </c>
      <c r="AA79" s="84"/>
      <c r="AB79" s="84"/>
      <c r="AC79" s="92" t="s">
        <v>12473</v>
      </c>
      <c r="AD79" s="84"/>
      <c r="AE79" s="84" t="b">
        <v>0</v>
      </c>
      <c r="AF79" s="84">
        <v>0</v>
      </c>
      <c r="AG79" s="92" t="s">
        <v>16467</v>
      </c>
      <c r="AH79" s="84" t="b">
        <v>0</v>
      </c>
      <c r="AI79" s="84" t="s">
        <v>16520</v>
      </c>
      <c r="AJ79" s="84"/>
      <c r="AK79" s="92" t="s">
        <v>16467</v>
      </c>
      <c r="AL79" s="84" t="b">
        <v>0</v>
      </c>
      <c r="AM79" s="84">
        <v>71</v>
      </c>
      <c r="AN79" s="92" t="s">
        <v>15397</v>
      </c>
      <c r="AO79" s="84" t="s">
        <v>16535</v>
      </c>
      <c r="AP79" s="84" t="b">
        <v>0</v>
      </c>
      <c r="AQ79" s="92" t="s">
        <v>15397</v>
      </c>
      <c r="AR79" s="84" t="s">
        <v>179</v>
      </c>
      <c r="AS79" s="84">
        <v>0</v>
      </c>
      <c r="AT79" s="84">
        <v>0</v>
      </c>
      <c r="AU79" s="84"/>
      <c r="AV79" s="84"/>
      <c r="AW79" s="84"/>
      <c r="AX79" s="84"/>
      <c r="AY79" s="84"/>
      <c r="AZ79" s="84"/>
      <c r="BA79" s="84"/>
      <c r="BB79" s="84"/>
      <c r="BC79">
        <v>1</v>
      </c>
      <c r="BD79">
        <v>0</v>
      </c>
      <c r="BE79">
        <v>1</v>
      </c>
      <c r="BF79">
        <v>0</v>
      </c>
      <c r="BG79">
        <v>0</v>
      </c>
      <c r="BH79">
        <v>0</v>
      </c>
    </row>
    <row r="80" spans="1:60" x14ac:dyDescent="0.3">
      <c r="A80" s="69" t="s">
        <v>226</v>
      </c>
      <c r="B80" s="69" t="s">
        <v>2129</v>
      </c>
      <c r="C80" s="70"/>
      <c r="D80" s="71"/>
      <c r="E80" s="72"/>
      <c r="F80" s="73"/>
      <c r="G80" s="70"/>
      <c r="H80" s="74"/>
      <c r="I80" s="75"/>
      <c r="J80" s="75"/>
      <c r="K80" s="36"/>
      <c r="L80" s="82"/>
      <c r="M80" s="82"/>
      <c r="N80" s="77"/>
      <c r="O80" s="84" t="s">
        <v>2168</v>
      </c>
      <c r="P80" s="86">
        <v>43860.855381944442</v>
      </c>
      <c r="Q80" s="84" t="s">
        <v>2177</v>
      </c>
      <c r="R80" s="84"/>
      <c r="S80" s="84"/>
      <c r="T80" s="84"/>
      <c r="U80" s="84"/>
      <c r="V80" s="87" t="s">
        <v>3069</v>
      </c>
      <c r="W80" s="86">
        <v>43860.855381944442</v>
      </c>
      <c r="X80" s="90">
        <v>43860</v>
      </c>
      <c r="Y80" s="92" t="s">
        <v>4823</v>
      </c>
      <c r="Z80" s="87" t="s">
        <v>8596</v>
      </c>
      <c r="AA80" s="84"/>
      <c r="AB80" s="84"/>
      <c r="AC80" s="92" t="s">
        <v>12473</v>
      </c>
      <c r="AD80" s="84"/>
      <c r="AE80" s="84" t="b">
        <v>0</v>
      </c>
      <c r="AF80" s="84">
        <v>0</v>
      </c>
      <c r="AG80" s="92" t="s">
        <v>16467</v>
      </c>
      <c r="AH80" s="84" t="b">
        <v>0</v>
      </c>
      <c r="AI80" s="84" t="s">
        <v>16520</v>
      </c>
      <c r="AJ80" s="84"/>
      <c r="AK80" s="92" t="s">
        <v>16467</v>
      </c>
      <c r="AL80" s="84" t="b">
        <v>0</v>
      </c>
      <c r="AM80" s="84">
        <v>71</v>
      </c>
      <c r="AN80" s="92" t="s">
        <v>15397</v>
      </c>
      <c r="AO80" s="84" t="s">
        <v>16535</v>
      </c>
      <c r="AP80" s="84" t="b">
        <v>0</v>
      </c>
      <c r="AQ80" s="92" t="s">
        <v>15397</v>
      </c>
      <c r="AR80" s="84" t="s">
        <v>179</v>
      </c>
      <c r="AS80" s="84">
        <v>0</v>
      </c>
      <c r="AT80" s="84">
        <v>0</v>
      </c>
      <c r="AU80" s="84"/>
      <c r="AV80" s="84"/>
      <c r="AW80" s="84"/>
      <c r="AX80" s="84"/>
      <c r="AY80" s="84"/>
      <c r="AZ80" s="84"/>
      <c r="BA80" s="84"/>
      <c r="BB80" s="84"/>
      <c r="BC80">
        <v>1</v>
      </c>
      <c r="BD80">
        <v>0</v>
      </c>
      <c r="BE80">
        <v>1</v>
      </c>
      <c r="BF80">
        <v>0</v>
      </c>
      <c r="BG80">
        <v>0</v>
      </c>
      <c r="BH80">
        <v>0</v>
      </c>
    </row>
    <row r="81" spans="1:60" x14ac:dyDescent="0.3">
      <c r="A81" s="69" t="s">
        <v>227</v>
      </c>
      <c r="B81" s="69" t="s">
        <v>2128</v>
      </c>
      <c r="C81" s="70"/>
      <c r="D81" s="71"/>
      <c r="E81" s="72"/>
      <c r="F81" s="73"/>
      <c r="G81" s="70"/>
      <c r="H81" s="74"/>
      <c r="I81" s="75"/>
      <c r="J81" s="75"/>
      <c r="K81" s="36"/>
      <c r="L81" s="82"/>
      <c r="M81" s="82"/>
      <c r="N81" s="77"/>
      <c r="O81" s="84" t="s">
        <v>2168</v>
      </c>
      <c r="P81" s="86">
        <v>43860.856446759259</v>
      </c>
      <c r="Q81" s="84" t="s">
        <v>2182</v>
      </c>
      <c r="R81" s="84"/>
      <c r="S81" s="84"/>
      <c r="T81" s="84"/>
      <c r="U81" s="84"/>
      <c r="V81" s="87" t="s">
        <v>3070</v>
      </c>
      <c r="W81" s="86">
        <v>43860.856446759259</v>
      </c>
      <c r="X81" s="90">
        <v>43860</v>
      </c>
      <c r="Y81" s="92" t="s">
        <v>4824</v>
      </c>
      <c r="Z81" s="87" t="s">
        <v>8597</v>
      </c>
      <c r="AA81" s="84"/>
      <c r="AB81" s="84"/>
      <c r="AC81" s="92" t="s">
        <v>12474</v>
      </c>
      <c r="AD81" s="84"/>
      <c r="AE81" s="84" t="b">
        <v>0</v>
      </c>
      <c r="AF81" s="84">
        <v>0</v>
      </c>
      <c r="AG81" s="92" t="s">
        <v>16467</v>
      </c>
      <c r="AH81" s="84" t="b">
        <v>0</v>
      </c>
      <c r="AI81" s="84" t="s">
        <v>16520</v>
      </c>
      <c r="AJ81" s="84"/>
      <c r="AK81" s="92" t="s">
        <v>16467</v>
      </c>
      <c r="AL81" s="84" t="b">
        <v>0</v>
      </c>
      <c r="AM81" s="84">
        <v>64</v>
      </c>
      <c r="AN81" s="92" t="s">
        <v>16246</v>
      </c>
      <c r="AO81" s="84" t="s">
        <v>16535</v>
      </c>
      <c r="AP81" s="84" t="b">
        <v>0</v>
      </c>
      <c r="AQ81" s="92" t="s">
        <v>16246</v>
      </c>
      <c r="AR81" s="84" t="s">
        <v>179</v>
      </c>
      <c r="AS81" s="84">
        <v>0</v>
      </c>
      <c r="AT81" s="84">
        <v>0</v>
      </c>
      <c r="AU81" s="84"/>
      <c r="AV81" s="84"/>
      <c r="AW81" s="84"/>
      <c r="AX81" s="84"/>
      <c r="AY81" s="84"/>
      <c r="AZ81" s="84"/>
      <c r="BA81" s="84"/>
      <c r="BB81" s="84"/>
      <c r="BC81">
        <v>1</v>
      </c>
      <c r="BD81">
        <v>0</v>
      </c>
      <c r="BE81">
        <v>1</v>
      </c>
      <c r="BF81">
        <v>0</v>
      </c>
      <c r="BG81">
        <v>0</v>
      </c>
      <c r="BH81">
        <v>0</v>
      </c>
    </row>
    <row r="82" spans="1:60" x14ac:dyDescent="0.3">
      <c r="A82" s="69" t="s">
        <v>227</v>
      </c>
      <c r="B82" s="69" t="s">
        <v>2129</v>
      </c>
      <c r="C82" s="70"/>
      <c r="D82" s="71"/>
      <c r="E82" s="72"/>
      <c r="F82" s="73"/>
      <c r="G82" s="70"/>
      <c r="H82" s="74"/>
      <c r="I82" s="75"/>
      <c r="J82" s="75"/>
      <c r="K82" s="36"/>
      <c r="L82" s="82"/>
      <c r="M82" s="82"/>
      <c r="N82" s="77"/>
      <c r="O82" s="84" t="s">
        <v>2168</v>
      </c>
      <c r="P82" s="86">
        <v>43860.856446759259</v>
      </c>
      <c r="Q82" s="84" t="s">
        <v>2182</v>
      </c>
      <c r="R82" s="84"/>
      <c r="S82" s="84"/>
      <c r="T82" s="84"/>
      <c r="U82" s="84"/>
      <c r="V82" s="87" t="s">
        <v>3070</v>
      </c>
      <c r="W82" s="86">
        <v>43860.856446759259</v>
      </c>
      <c r="X82" s="90">
        <v>43860</v>
      </c>
      <c r="Y82" s="92" t="s">
        <v>4824</v>
      </c>
      <c r="Z82" s="87" t="s">
        <v>8597</v>
      </c>
      <c r="AA82" s="84"/>
      <c r="AB82" s="84"/>
      <c r="AC82" s="92" t="s">
        <v>12474</v>
      </c>
      <c r="AD82" s="84"/>
      <c r="AE82" s="84" t="b">
        <v>0</v>
      </c>
      <c r="AF82" s="84">
        <v>0</v>
      </c>
      <c r="AG82" s="92" t="s">
        <v>16467</v>
      </c>
      <c r="AH82" s="84" t="b">
        <v>0</v>
      </c>
      <c r="AI82" s="84" t="s">
        <v>16520</v>
      </c>
      <c r="AJ82" s="84"/>
      <c r="AK82" s="92" t="s">
        <v>16467</v>
      </c>
      <c r="AL82" s="84" t="b">
        <v>0</v>
      </c>
      <c r="AM82" s="84">
        <v>64</v>
      </c>
      <c r="AN82" s="92" t="s">
        <v>16246</v>
      </c>
      <c r="AO82" s="84" t="s">
        <v>16535</v>
      </c>
      <c r="AP82" s="84" t="b">
        <v>0</v>
      </c>
      <c r="AQ82" s="92" t="s">
        <v>16246</v>
      </c>
      <c r="AR82" s="84" t="s">
        <v>179</v>
      </c>
      <c r="AS82" s="84">
        <v>0</v>
      </c>
      <c r="AT82" s="84">
        <v>0</v>
      </c>
      <c r="AU82" s="84"/>
      <c r="AV82" s="84"/>
      <c r="AW82" s="84"/>
      <c r="AX82" s="84"/>
      <c r="AY82" s="84"/>
      <c r="AZ82" s="84"/>
      <c r="BA82" s="84"/>
      <c r="BB82" s="84"/>
      <c r="BC82">
        <v>1</v>
      </c>
      <c r="BD82">
        <v>0</v>
      </c>
      <c r="BE82">
        <v>1</v>
      </c>
      <c r="BF82">
        <v>0</v>
      </c>
      <c r="BG82">
        <v>0</v>
      </c>
      <c r="BH82">
        <v>0</v>
      </c>
    </row>
    <row r="83" spans="1:60" x14ac:dyDescent="0.3">
      <c r="A83" s="69" t="s">
        <v>228</v>
      </c>
      <c r="B83" s="69" t="s">
        <v>2094</v>
      </c>
      <c r="C83" s="70"/>
      <c r="D83" s="71"/>
      <c r="E83" s="72"/>
      <c r="F83" s="73"/>
      <c r="G83" s="70"/>
      <c r="H83" s="74"/>
      <c r="I83" s="75"/>
      <c r="J83" s="75"/>
      <c r="K83" s="36"/>
      <c r="L83" s="82"/>
      <c r="M83" s="82"/>
      <c r="N83" s="77"/>
      <c r="O83" s="84" t="s">
        <v>2169</v>
      </c>
      <c r="P83" s="86">
        <v>43860.856886574074</v>
      </c>
      <c r="Q83" s="84" t="s">
        <v>2183</v>
      </c>
      <c r="R83" s="84"/>
      <c r="S83" s="84"/>
      <c r="T83" s="84"/>
      <c r="U83" s="84"/>
      <c r="V83" s="87" t="s">
        <v>3062</v>
      </c>
      <c r="W83" s="86">
        <v>43860.856886574074</v>
      </c>
      <c r="X83" s="90">
        <v>43860</v>
      </c>
      <c r="Y83" s="92" t="s">
        <v>4825</v>
      </c>
      <c r="Z83" s="87" t="s">
        <v>8598</v>
      </c>
      <c r="AA83" s="84"/>
      <c r="AB83" s="84"/>
      <c r="AC83" s="92" t="s">
        <v>12475</v>
      </c>
      <c r="AD83" s="84"/>
      <c r="AE83" s="84" t="b">
        <v>0</v>
      </c>
      <c r="AF83" s="84">
        <v>0</v>
      </c>
      <c r="AG83" s="92" t="s">
        <v>16467</v>
      </c>
      <c r="AH83" s="84" t="b">
        <v>0</v>
      </c>
      <c r="AI83" s="84" t="s">
        <v>16520</v>
      </c>
      <c r="AJ83" s="84"/>
      <c r="AK83" s="92" t="s">
        <v>16467</v>
      </c>
      <c r="AL83" s="84" t="b">
        <v>0</v>
      </c>
      <c r="AM83" s="84">
        <v>55</v>
      </c>
      <c r="AN83" s="92" t="s">
        <v>16324</v>
      </c>
      <c r="AO83" s="84" t="s">
        <v>16534</v>
      </c>
      <c r="AP83" s="84" t="b">
        <v>0</v>
      </c>
      <c r="AQ83" s="92" t="s">
        <v>16324</v>
      </c>
      <c r="AR83" s="84" t="s">
        <v>179</v>
      </c>
      <c r="AS83" s="84">
        <v>0</v>
      </c>
      <c r="AT83" s="84">
        <v>0</v>
      </c>
      <c r="AU83" s="84"/>
      <c r="AV83" s="84"/>
      <c r="AW83" s="84"/>
      <c r="AX83" s="84"/>
      <c r="AY83" s="84"/>
      <c r="AZ83" s="84"/>
      <c r="BA83" s="84"/>
      <c r="BB83" s="84"/>
      <c r="BC83">
        <v>1</v>
      </c>
      <c r="BD83">
        <v>0</v>
      </c>
      <c r="BE83">
        <v>0</v>
      </c>
      <c r="BF83">
        <v>0</v>
      </c>
      <c r="BG83">
        <v>1</v>
      </c>
      <c r="BH83">
        <v>0</v>
      </c>
    </row>
    <row r="84" spans="1:60" x14ac:dyDescent="0.3">
      <c r="A84" s="69" t="s">
        <v>595</v>
      </c>
      <c r="B84" s="69" t="s">
        <v>2094</v>
      </c>
      <c r="C84" s="70"/>
      <c r="D84" s="71"/>
      <c r="E84" s="72"/>
      <c r="F84" s="73"/>
      <c r="G84" s="70"/>
      <c r="H84" s="74"/>
      <c r="I84" s="75"/>
      <c r="J84" s="75"/>
      <c r="K84" s="36"/>
      <c r="L84" s="82"/>
      <c r="M84" s="82"/>
      <c r="N84" s="77"/>
      <c r="O84" s="84" t="s">
        <v>2169</v>
      </c>
      <c r="P84" s="86">
        <v>43860.857245370367</v>
      </c>
      <c r="Q84" s="84" t="s">
        <v>2183</v>
      </c>
      <c r="R84" s="84"/>
      <c r="S84" s="84"/>
      <c r="T84" s="84"/>
      <c r="U84" s="84"/>
      <c r="V84" s="87" t="s">
        <v>3414</v>
      </c>
      <c r="W84" s="86">
        <v>43860.857245370367</v>
      </c>
      <c r="X84" s="90">
        <v>43860</v>
      </c>
      <c r="Y84" s="92" t="s">
        <v>5395</v>
      </c>
      <c r="Z84" s="87" t="s">
        <v>9158</v>
      </c>
      <c r="AA84" s="84"/>
      <c r="AB84" s="84"/>
      <c r="AC84" s="92" t="s">
        <v>13036</v>
      </c>
      <c r="AD84" s="84"/>
      <c r="AE84" s="84" t="b">
        <v>0</v>
      </c>
      <c r="AF84" s="84">
        <v>0</v>
      </c>
      <c r="AG84" s="92" t="s">
        <v>16467</v>
      </c>
      <c r="AH84" s="84" t="b">
        <v>0</v>
      </c>
      <c r="AI84" s="84" t="s">
        <v>16520</v>
      </c>
      <c r="AJ84" s="84"/>
      <c r="AK84" s="92" t="s">
        <v>16467</v>
      </c>
      <c r="AL84" s="84" t="b">
        <v>0</v>
      </c>
      <c r="AM84" s="84">
        <v>55</v>
      </c>
      <c r="AN84" s="92" t="s">
        <v>16324</v>
      </c>
      <c r="AO84" s="84" t="s">
        <v>16535</v>
      </c>
      <c r="AP84" s="84" t="b">
        <v>0</v>
      </c>
      <c r="AQ84" s="92" t="s">
        <v>16324</v>
      </c>
      <c r="AR84" s="84" t="s">
        <v>179</v>
      </c>
      <c r="AS84" s="84">
        <v>0</v>
      </c>
      <c r="AT84" s="84">
        <v>0</v>
      </c>
      <c r="AU84" s="84"/>
      <c r="AV84" s="84"/>
      <c r="AW84" s="84"/>
      <c r="AX84" s="84"/>
      <c r="AY84" s="84"/>
      <c r="AZ84" s="84"/>
      <c r="BA84" s="84"/>
      <c r="BB84" s="84"/>
      <c r="BC84">
        <v>1</v>
      </c>
      <c r="BD84">
        <v>0</v>
      </c>
      <c r="BE84">
        <v>0</v>
      </c>
      <c r="BF84">
        <v>0</v>
      </c>
      <c r="BG84">
        <v>1</v>
      </c>
      <c r="BH84">
        <v>0</v>
      </c>
    </row>
    <row r="85" spans="1:60" x14ac:dyDescent="0.3">
      <c r="A85" s="69" t="s">
        <v>595</v>
      </c>
      <c r="B85" s="69" t="s">
        <v>2128</v>
      </c>
      <c r="C85" s="70"/>
      <c r="D85" s="71"/>
      <c r="E85" s="72"/>
      <c r="F85" s="73"/>
      <c r="G85" s="70"/>
      <c r="H85" s="74"/>
      <c r="I85" s="75"/>
      <c r="J85" s="75"/>
      <c r="K85" s="36"/>
      <c r="L85" s="82"/>
      <c r="M85" s="82"/>
      <c r="N85" s="77"/>
      <c r="O85" s="84" t="s">
        <v>2168</v>
      </c>
      <c r="P85" s="86">
        <v>43860.857361111113</v>
      </c>
      <c r="Q85" s="84" t="s">
        <v>2172</v>
      </c>
      <c r="R85" s="84"/>
      <c r="S85" s="84"/>
      <c r="T85" s="84"/>
      <c r="U85" s="84"/>
      <c r="V85" s="87" t="s">
        <v>3414</v>
      </c>
      <c r="W85" s="86">
        <v>43860.857361111113</v>
      </c>
      <c r="X85" s="90">
        <v>43860</v>
      </c>
      <c r="Y85" s="92" t="s">
        <v>5396</v>
      </c>
      <c r="Z85" s="87" t="s">
        <v>9159</v>
      </c>
      <c r="AA85" s="84"/>
      <c r="AB85" s="84"/>
      <c r="AC85" s="92" t="s">
        <v>13037</v>
      </c>
      <c r="AD85" s="84"/>
      <c r="AE85" s="84" t="b">
        <v>0</v>
      </c>
      <c r="AF85" s="84">
        <v>0</v>
      </c>
      <c r="AG85" s="92" t="s">
        <v>16467</v>
      </c>
      <c r="AH85" s="84" t="b">
        <v>0</v>
      </c>
      <c r="AI85" s="84" t="s">
        <v>16520</v>
      </c>
      <c r="AJ85" s="84"/>
      <c r="AK85" s="92" t="s">
        <v>16467</v>
      </c>
      <c r="AL85" s="84" t="b">
        <v>0</v>
      </c>
      <c r="AM85" s="84">
        <v>155</v>
      </c>
      <c r="AN85" s="92" t="s">
        <v>16241</v>
      </c>
      <c r="AO85" s="84" t="s">
        <v>16535</v>
      </c>
      <c r="AP85" s="84" t="b">
        <v>0</v>
      </c>
      <c r="AQ85" s="92" t="s">
        <v>16241</v>
      </c>
      <c r="AR85" s="84" t="s">
        <v>179</v>
      </c>
      <c r="AS85" s="84">
        <v>0</v>
      </c>
      <c r="AT85" s="84">
        <v>0</v>
      </c>
      <c r="AU85" s="84"/>
      <c r="AV85" s="84"/>
      <c r="AW85" s="84"/>
      <c r="AX85" s="84"/>
      <c r="AY85" s="84"/>
      <c r="AZ85" s="84"/>
      <c r="BA85" s="84"/>
      <c r="BB85" s="84"/>
      <c r="BC85">
        <v>2</v>
      </c>
      <c r="BD85">
        <v>0</v>
      </c>
      <c r="BE85">
        <v>2</v>
      </c>
      <c r="BF85">
        <v>0</v>
      </c>
      <c r="BG85">
        <v>0</v>
      </c>
      <c r="BH85">
        <v>0</v>
      </c>
    </row>
    <row r="86" spans="1:60" x14ac:dyDescent="0.3">
      <c r="A86" s="69" t="s">
        <v>595</v>
      </c>
      <c r="B86" s="69" t="s">
        <v>1977</v>
      </c>
      <c r="C86" s="70"/>
      <c r="D86" s="71"/>
      <c r="E86" s="72"/>
      <c r="F86" s="73"/>
      <c r="G86" s="70"/>
      <c r="H86" s="74"/>
      <c r="I86" s="75"/>
      <c r="J86" s="75"/>
      <c r="K86" s="36"/>
      <c r="L86" s="82"/>
      <c r="M86" s="82"/>
      <c r="N86" s="77"/>
      <c r="O86" s="84" t="s">
        <v>2169</v>
      </c>
      <c r="P86" s="86">
        <v>43860.857511574075</v>
      </c>
      <c r="Q86" s="84" t="s">
        <v>2219</v>
      </c>
      <c r="R86" s="84"/>
      <c r="S86" s="84"/>
      <c r="T86" s="84"/>
      <c r="U86" s="84"/>
      <c r="V86" s="87" t="s">
        <v>3414</v>
      </c>
      <c r="W86" s="86">
        <v>43860.857511574075</v>
      </c>
      <c r="X86" s="90">
        <v>43860</v>
      </c>
      <c r="Y86" s="92" t="s">
        <v>5397</v>
      </c>
      <c r="Z86" s="87" t="s">
        <v>9160</v>
      </c>
      <c r="AA86" s="84"/>
      <c r="AB86" s="84"/>
      <c r="AC86" s="92" t="s">
        <v>13038</v>
      </c>
      <c r="AD86" s="84"/>
      <c r="AE86" s="84" t="b">
        <v>0</v>
      </c>
      <c r="AF86" s="84">
        <v>0</v>
      </c>
      <c r="AG86" s="92" t="s">
        <v>16467</v>
      </c>
      <c r="AH86" s="84" t="b">
        <v>0</v>
      </c>
      <c r="AI86" s="84" t="s">
        <v>16520</v>
      </c>
      <c r="AJ86" s="84"/>
      <c r="AK86" s="92" t="s">
        <v>16467</v>
      </c>
      <c r="AL86" s="84" t="b">
        <v>0</v>
      </c>
      <c r="AM86" s="84">
        <v>27</v>
      </c>
      <c r="AN86" s="92" t="s">
        <v>16337</v>
      </c>
      <c r="AO86" s="84" t="s">
        <v>16535</v>
      </c>
      <c r="AP86" s="84" t="b">
        <v>0</v>
      </c>
      <c r="AQ86" s="92" t="s">
        <v>16337</v>
      </c>
      <c r="AR86" s="84" t="s">
        <v>179</v>
      </c>
      <c r="AS86" s="84">
        <v>0</v>
      </c>
      <c r="AT86" s="84">
        <v>0</v>
      </c>
      <c r="AU86" s="84"/>
      <c r="AV86" s="84"/>
      <c r="AW86" s="84"/>
      <c r="AX86" s="84"/>
      <c r="AY86" s="84"/>
      <c r="AZ86" s="84"/>
      <c r="BA86" s="84"/>
      <c r="BB86" s="84"/>
      <c r="BC86">
        <v>1</v>
      </c>
      <c r="BD86">
        <v>0</v>
      </c>
      <c r="BE86">
        <v>0</v>
      </c>
      <c r="BF86">
        <v>0</v>
      </c>
      <c r="BG86">
        <v>1</v>
      </c>
      <c r="BH86">
        <v>0</v>
      </c>
    </row>
    <row r="87" spans="1:60" x14ac:dyDescent="0.3">
      <c r="A87" s="69" t="s">
        <v>595</v>
      </c>
      <c r="B87" s="69" t="s">
        <v>2129</v>
      </c>
      <c r="C87" s="70"/>
      <c r="D87" s="71"/>
      <c r="E87" s="72"/>
      <c r="F87" s="73"/>
      <c r="G87" s="70"/>
      <c r="H87" s="74"/>
      <c r="I87" s="75"/>
      <c r="J87" s="75"/>
      <c r="K87" s="36"/>
      <c r="L87" s="82"/>
      <c r="M87" s="82"/>
      <c r="N87" s="77"/>
      <c r="O87" s="84" t="s">
        <v>2168</v>
      </c>
      <c r="P87" s="86">
        <v>43860.857546296298</v>
      </c>
      <c r="Q87" s="84" t="s">
        <v>2180</v>
      </c>
      <c r="R87" s="84"/>
      <c r="S87" s="84"/>
      <c r="T87" s="84"/>
      <c r="U87" s="84"/>
      <c r="V87" s="87" t="s">
        <v>3414</v>
      </c>
      <c r="W87" s="86">
        <v>43860.857546296298</v>
      </c>
      <c r="X87" s="90">
        <v>43860</v>
      </c>
      <c r="Y87" s="92" t="s">
        <v>5398</v>
      </c>
      <c r="Z87" s="87" t="s">
        <v>9161</v>
      </c>
      <c r="AA87" s="84"/>
      <c r="AB87" s="84"/>
      <c r="AC87" s="92" t="s">
        <v>13039</v>
      </c>
      <c r="AD87" s="84"/>
      <c r="AE87" s="84" t="b">
        <v>0</v>
      </c>
      <c r="AF87" s="84">
        <v>0</v>
      </c>
      <c r="AG87" s="92" t="s">
        <v>16467</v>
      </c>
      <c r="AH87" s="84" t="b">
        <v>0</v>
      </c>
      <c r="AI87" s="84" t="s">
        <v>16520</v>
      </c>
      <c r="AJ87" s="84"/>
      <c r="AK87" s="92" t="s">
        <v>16467</v>
      </c>
      <c r="AL87" s="84" t="b">
        <v>0</v>
      </c>
      <c r="AM87" s="84">
        <v>65</v>
      </c>
      <c r="AN87" s="92" t="s">
        <v>16248</v>
      </c>
      <c r="AO87" s="84" t="s">
        <v>16535</v>
      </c>
      <c r="AP87" s="84" t="b">
        <v>0</v>
      </c>
      <c r="AQ87" s="92" t="s">
        <v>16248</v>
      </c>
      <c r="AR87" s="84" t="s">
        <v>179</v>
      </c>
      <c r="AS87" s="84">
        <v>0</v>
      </c>
      <c r="AT87" s="84">
        <v>0</v>
      </c>
      <c r="AU87" s="84"/>
      <c r="AV87" s="84"/>
      <c r="AW87" s="84"/>
      <c r="AX87" s="84"/>
      <c r="AY87" s="84"/>
      <c r="AZ87" s="84"/>
      <c r="BA87" s="84"/>
      <c r="BB87" s="84"/>
      <c r="BC87">
        <v>1</v>
      </c>
      <c r="BD87">
        <v>0</v>
      </c>
      <c r="BE87">
        <v>1</v>
      </c>
      <c r="BF87">
        <v>0</v>
      </c>
      <c r="BG87">
        <v>0</v>
      </c>
      <c r="BH87">
        <v>0</v>
      </c>
    </row>
    <row r="88" spans="1:60" x14ac:dyDescent="0.3">
      <c r="A88" s="69" t="s">
        <v>2057</v>
      </c>
      <c r="B88" s="69" t="s">
        <v>1977</v>
      </c>
      <c r="C88" s="70"/>
      <c r="D88" s="71"/>
      <c r="E88" s="72"/>
      <c r="F88" s="73"/>
      <c r="G88" s="70"/>
      <c r="H88" s="74"/>
      <c r="I88" s="75"/>
      <c r="J88" s="75"/>
      <c r="K88" s="36"/>
      <c r="L88" s="82"/>
      <c r="M88" s="82"/>
      <c r="N88" s="77"/>
      <c r="O88" s="84" t="s">
        <v>2169</v>
      </c>
      <c r="P88" s="86">
        <v>43860.857569444444</v>
      </c>
      <c r="Q88" s="84" t="s">
        <v>2181</v>
      </c>
      <c r="R88" s="84"/>
      <c r="S88" s="84"/>
      <c r="T88" s="84"/>
      <c r="U88" s="84"/>
      <c r="V88" s="87" t="s">
        <v>4743</v>
      </c>
      <c r="W88" s="86">
        <v>43860.857569444444</v>
      </c>
      <c r="X88" s="90">
        <v>43860</v>
      </c>
      <c r="Y88" s="92" t="s">
        <v>8356</v>
      </c>
      <c r="Z88" s="87" t="s">
        <v>12216</v>
      </c>
      <c r="AA88" s="84"/>
      <c r="AB88" s="84"/>
      <c r="AC88" s="92" t="s">
        <v>16144</v>
      </c>
      <c r="AD88" s="84"/>
      <c r="AE88" s="84" t="b">
        <v>0</v>
      </c>
      <c r="AF88" s="84">
        <v>0</v>
      </c>
      <c r="AG88" s="92" t="s">
        <v>16467</v>
      </c>
      <c r="AH88" s="84" t="b">
        <v>0</v>
      </c>
      <c r="AI88" s="84" t="s">
        <v>16520</v>
      </c>
      <c r="AJ88" s="84"/>
      <c r="AK88" s="92" t="s">
        <v>16467</v>
      </c>
      <c r="AL88" s="84" t="b">
        <v>0</v>
      </c>
      <c r="AM88" s="84">
        <v>55</v>
      </c>
      <c r="AN88" s="92" t="s">
        <v>16336</v>
      </c>
      <c r="AO88" s="84" t="s">
        <v>16534</v>
      </c>
      <c r="AP88" s="84" t="b">
        <v>0</v>
      </c>
      <c r="AQ88" s="92" t="s">
        <v>16336</v>
      </c>
      <c r="AR88" s="84" t="s">
        <v>179</v>
      </c>
      <c r="AS88" s="84">
        <v>0</v>
      </c>
      <c r="AT88" s="84">
        <v>0</v>
      </c>
      <c r="AU88" s="84"/>
      <c r="AV88" s="84"/>
      <c r="AW88" s="84"/>
      <c r="AX88" s="84"/>
      <c r="AY88" s="84"/>
      <c r="AZ88" s="84"/>
      <c r="BA88" s="84"/>
      <c r="BB88" s="84"/>
      <c r="BC88">
        <v>1</v>
      </c>
      <c r="BD88">
        <v>0</v>
      </c>
      <c r="BE88">
        <v>0</v>
      </c>
      <c r="BF88">
        <v>0</v>
      </c>
      <c r="BG88">
        <v>1</v>
      </c>
      <c r="BH88">
        <v>0</v>
      </c>
    </row>
    <row r="89" spans="1:60" x14ac:dyDescent="0.3">
      <c r="A89" s="69" t="s">
        <v>229</v>
      </c>
      <c r="B89" s="69" t="s">
        <v>2128</v>
      </c>
      <c r="C89" s="70"/>
      <c r="D89" s="71"/>
      <c r="E89" s="72"/>
      <c r="F89" s="73"/>
      <c r="G89" s="70"/>
      <c r="H89" s="74"/>
      <c r="I89" s="75"/>
      <c r="J89" s="75"/>
      <c r="K89" s="36"/>
      <c r="L89" s="82"/>
      <c r="M89" s="82"/>
      <c r="N89" s="77"/>
      <c r="O89" s="84" t="s">
        <v>2168</v>
      </c>
      <c r="P89" s="86">
        <v>43860.857858796298</v>
      </c>
      <c r="Q89" s="84" t="s">
        <v>2182</v>
      </c>
      <c r="R89" s="84"/>
      <c r="S89" s="84"/>
      <c r="T89" s="84"/>
      <c r="U89" s="84"/>
      <c r="V89" s="87" t="s">
        <v>3071</v>
      </c>
      <c r="W89" s="86">
        <v>43860.857858796298</v>
      </c>
      <c r="X89" s="90">
        <v>43860</v>
      </c>
      <c r="Y89" s="92" t="s">
        <v>4826</v>
      </c>
      <c r="Z89" s="87" t="s">
        <v>8599</v>
      </c>
      <c r="AA89" s="84"/>
      <c r="AB89" s="84"/>
      <c r="AC89" s="92" t="s">
        <v>12476</v>
      </c>
      <c r="AD89" s="84"/>
      <c r="AE89" s="84" t="b">
        <v>0</v>
      </c>
      <c r="AF89" s="84">
        <v>0</v>
      </c>
      <c r="AG89" s="92" t="s">
        <v>16467</v>
      </c>
      <c r="AH89" s="84" t="b">
        <v>0</v>
      </c>
      <c r="AI89" s="84" t="s">
        <v>16520</v>
      </c>
      <c r="AJ89" s="84"/>
      <c r="AK89" s="92" t="s">
        <v>16467</v>
      </c>
      <c r="AL89" s="84" t="b">
        <v>0</v>
      </c>
      <c r="AM89" s="84">
        <v>64</v>
      </c>
      <c r="AN89" s="92" t="s">
        <v>16246</v>
      </c>
      <c r="AO89" s="84" t="s">
        <v>16534</v>
      </c>
      <c r="AP89" s="84" t="b">
        <v>0</v>
      </c>
      <c r="AQ89" s="92" t="s">
        <v>16246</v>
      </c>
      <c r="AR89" s="84" t="s">
        <v>179</v>
      </c>
      <c r="AS89" s="84">
        <v>0</v>
      </c>
      <c r="AT89" s="84">
        <v>0</v>
      </c>
      <c r="AU89" s="84"/>
      <c r="AV89" s="84"/>
      <c r="AW89" s="84"/>
      <c r="AX89" s="84"/>
      <c r="AY89" s="84"/>
      <c r="AZ89" s="84"/>
      <c r="BA89" s="84"/>
      <c r="BB89" s="84"/>
      <c r="BC89">
        <v>1</v>
      </c>
      <c r="BD89">
        <v>0</v>
      </c>
      <c r="BE89">
        <v>1</v>
      </c>
      <c r="BF89">
        <v>0</v>
      </c>
      <c r="BG89">
        <v>0</v>
      </c>
      <c r="BH89">
        <v>0</v>
      </c>
    </row>
    <row r="90" spans="1:60" x14ac:dyDescent="0.3">
      <c r="A90" s="69" t="s">
        <v>229</v>
      </c>
      <c r="B90" s="69" t="s">
        <v>2129</v>
      </c>
      <c r="C90" s="70"/>
      <c r="D90" s="71"/>
      <c r="E90" s="72"/>
      <c r="F90" s="73"/>
      <c r="G90" s="70"/>
      <c r="H90" s="74"/>
      <c r="I90" s="75"/>
      <c r="J90" s="75"/>
      <c r="K90" s="36"/>
      <c r="L90" s="82"/>
      <c r="M90" s="82"/>
      <c r="N90" s="77"/>
      <c r="O90" s="84" t="s">
        <v>2168</v>
      </c>
      <c r="P90" s="86">
        <v>43860.857858796298</v>
      </c>
      <c r="Q90" s="84" t="s">
        <v>2182</v>
      </c>
      <c r="R90" s="84"/>
      <c r="S90" s="84"/>
      <c r="T90" s="84"/>
      <c r="U90" s="84"/>
      <c r="V90" s="87" t="s">
        <v>3071</v>
      </c>
      <c r="W90" s="86">
        <v>43860.857858796298</v>
      </c>
      <c r="X90" s="90">
        <v>43860</v>
      </c>
      <c r="Y90" s="92" t="s">
        <v>4826</v>
      </c>
      <c r="Z90" s="87" t="s">
        <v>8599</v>
      </c>
      <c r="AA90" s="84"/>
      <c r="AB90" s="84"/>
      <c r="AC90" s="92" t="s">
        <v>12476</v>
      </c>
      <c r="AD90" s="84"/>
      <c r="AE90" s="84" t="b">
        <v>0</v>
      </c>
      <c r="AF90" s="84">
        <v>0</v>
      </c>
      <c r="AG90" s="92" t="s">
        <v>16467</v>
      </c>
      <c r="AH90" s="84" t="b">
        <v>0</v>
      </c>
      <c r="AI90" s="84" t="s">
        <v>16520</v>
      </c>
      <c r="AJ90" s="84"/>
      <c r="AK90" s="92" t="s">
        <v>16467</v>
      </c>
      <c r="AL90" s="84" t="b">
        <v>0</v>
      </c>
      <c r="AM90" s="84">
        <v>64</v>
      </c>
      <c r="AN90" s="92" t="s">
        <v>16246</v>
      </c>
      <c r="AO90" s="84" t="s">
        <v>16534</v>
      </c>
      <c r="AP90" s="84" t="b">
        <v>0</v>
      </c>
      <c r="AQ90" s="92" t="s">
        <v>16246</v>
      </c>
      <c r="AR90" s="84" t="s">
        <v>179</v>
      </c>
      <c r="AS90" s="84">
        <v>0</v>
      </c>
      <c r="AT90" s="84">
        <v>0</v>
      </c>
      <c r="AU90" s="84"/>
      <c r="AV90" s="84"/>
      <c r="AW90" s="84"/>
      <c r="AX90" s="84"/>
      <c r="AY90" s="84"/>
      <c r="AZ90" s="84"/>
      <c r="BA90" s="84"/>
      <c r="BB90" s="84"/>
      <c r="BC90">
        <v>1</v>
      </c>
      <c r="BD90">
        <v>0</v>
      </c>
      <c r="BE90">
        <v>1</v>
      </c>
      <c r="BF90">
        <v>0</v>
      </c>
      <c r="BG90">
        <v>0</v>
      </c>
      <c r="BH90">
        <v>0</v>
      </c>
    </row>
    <row r="91" spans="1:60" x14ac:dyDescent="0.3">
      <c r="A91" s="69" t="s">
        <v>1630</v>
      </c>
      <c r="B91" s="69" t="s">
        <v>2094</v>
      </c>
      <c r="C91" s="70"/>
      <c r="D91" s="71"/>
      <c r="E91" s="72"/>
      <c r="F91" s="73"/>
      <c r="G91" s="70"/>
      <c r="H91" s="74"/>
      <c r="I91" s="75"/>
      <c r="J91" s="75"/>
      <c r="K91" s="36"/>
      <c r="L91" s="82"/>
      <c r="M91" s="82"/>
      <c r="N91" s="77"/>
      <c r="O91" s="84" t="s">
        <v>2169</v>
      </c>
      <c r="P91" s="86">
        <v>43860.858680555553</v>
      </c>
      <c r="Q91" s="84" t="s">
        <v>2183</v>
      </c>
      <c r="R91" s="84"/>
      <c r="S91" s="84"/>
      <c r="T91" s="84"/>
      <c r="U91" s="84"/>
      <c r="V91" s="87" t="s">
        <v>4357</v>
      </c>
      <c r="W91" s="86">
        <v>43860.858680555553</v>
      </c>
      <c r="X91" s="90">
        <v>43860</v>
      </c>
      <c r="Y91" s="92" t="s">
        <v>7260</v>
      </c>
      <c r="Z91" s="87" t="s">
        <v>11055</v>
      </c>
      <c r="AA91" s="84"/>
      <c r="AB91" s="84"/>
      <c r="AC91" s="92" t="s">
        <v>14942</v>
      </c>
      <c r="AD91" s="84"/>
      <c r="AE91" s="84" t="b">
        <v>0</v>
      </c>
      <c r="AF91" s="84">
        <v>0</v>
      </c>
      <c r="AG91" s="92" t="s">
        <v>16467</v>
      </c>
      <c r="AH91" s="84" t="b">
        <v>0</v>
      </c>
      <c r="AI91" s="84" t="s">
        <v>16520</v>
      </c>
      <c r="AJ91" s="84"/>
      <c r="AK91" s="92" t="s">
        <v>16467</v>
      </c>
      <c r="AL91" s="84" t="b">
        <v>0</v>
      </c>
      <c r="AM91" s="84">
        <v>55</v>
      </c>
      <c r="AN91" s="92" t="s">
        <v>16324</v>
      </c>
      <c r="AO91" s="84" t="s">
        <v>16534</v>
      </c>
      <c r="AP91" s="84" t="b">
        <v>0</v>
      </c>
      <c r="AQ91" s="92" t="s">
        <v>16324</v>
      </c>
      <c r="AR91" s="84" t="s">
        <v>179</v>
      </c>
      <c r="AS91" s="84">
        <v>0</v>
      </c>
      <c r="AT91" s="84">
        <v>0</v>
      </c>
      <c r="AU91" s="84"/>
      <c r="AV91" s="84"/>
      <c r="AW91" s="84"/>
      <c r="AX91" s="84"/>
      <c r="AY91" s="84"/>
      <c r="AZ91" s="84"/>
      <c r="BA91" s="84"/>
      <c r="BB91" s="84"/>
      <c r="BC91">
        <v>1</v>
      </c>
      <c r="BD91">
        <v>0</v>
      </c>
      <c r="BE91">
        <v>0</v>
      </c>
      <c r="BF91">
        <v>0</v>
      </c>
      <c r="BG91">
        <v>1</v>
      </c>
      <c r="BH91">
        <v>0</v>
      </c>
    </row>
    <row r="92" spans="1:60" x14ac:dyDescent="0.3">
      <c r="A92" s="69" t="s">
        <v>1860</v>
      </c>
      <c r="B92" s="69" t="s">
        <v>2094</v>
      </c>
      <c r="C92" s="70"/>
      <c r="D92" s="71"/>
      <c r="E92" s="72"/>
      <c r="F92" s="73"/>
      <c r="G92" s="70"/>
      <c r="H92" s="74"/>
      <c r="I92" s="75"/>
      <c r="J92" s="75"/>
      <c r="K92" s="36"/>
      <c r="L92" s="82"/>
      <c r="M92" s="82"/>
      <c r="N92" s="77"/>
      <c r="O92" s="84" t="s">
        <v>2169</v>
      </c>
      <c r="P92" s="86">
        <v>43860.858784722222</v>
      </c>
      <c r="Q92" s="84" t="s">
        <v>2183</v>
      </c>
      <c r="R92" s="84"/>
      <c r="S92" s="84"/>
      <c r="T92" s="84"/>
      <c r="U92" s="84"/>
      <c r="V92" s="87" t="s">
        <v>4567</v>
      </c>
      <c r="W92" s="86">
        <v>43860.858784722222</v>
      </c>
      <c r="X92" s="90">
        <v>43860</v>
      </c>
      <c r="Y92" s="92" t="s">
        <v>7765</v>
      </c>
      <c r="Z92" s="87" t="s">
        <v>11586</v>
      </c>
      <c r="AA92" s="84"/>
      <c r="AB92" s="84"/>
      <c r="AC92" s="92" t="s">
        <v>15484</v>
      </c>
      <c r="AD92" s="84"/>
      <c r="AE92" s="84" t="b">
        <v>0</v>
      </c>
      <c r="AF92" s="84">
        <v>0</v>
      </c>
      <c r="AG92" s="92" t="s">
        <v>16467</v>
      </c>
      <c r="AH92" s="84" t="b">
        <v>0</v>
      </c>
      <c r="AI92" s="84" t="s">
        <v>16520</v>
      </c>
      <c r="AJ92" s="84"/>
      <c r="AK92" s="92" t="s">
        <v>16467</v>
      </c>
      <c r="AL92" s="84" t="b">
        <v>0</v>
      </c>
      <c r="AM92" s="84">
        <v>55</v>
      </c>
      <c r="AN92" s="92" t="s">
        <v>16324</v>
      </c>
      <c r="AO92" s="84" t="s">
        <v>16535</v>
      </c>
      <c r="AP92" s="84" t="b">
        <v>0</v>
      </c>
      <c r="AQ92" s="92" t="s">
        <v>16324</v>
      </c>
      <c r="AR92" s="84" t="s">
        <v>179</v>
      </c>
      <c r="AS92" s="84">
        <v>0</v>
      </c>
      <c r="AT92" s="84">
        <v>0</v>
      </c>
      <c r="AU92" s="84"/>
      <c r="AV92" s="84"/>
      <c r="AW92" s="84"/>
      <c r="AX92" s="84"/>
      <c r="AY92" s="84"/>
      <c r="AZ92" s="84"/>
      <c r="BA92" s="84"/>
      <c r="BB92" s="84"/>
      <c r="BC92">
        <v>1</v>
      </c>
      <c r="BD92">
        <v>0</v>
      </c>
      <c r="BE92">
        <v>0</v>
      </c>
      <c r="BF92">
        <v>0</v>
      </c>
      <c r="BG92">
        <v>1</v>
      </c>
      <c r="BH92">
        <v>0</v>
      </c>
    </row>
    <row r="93" spans="1:60" x14ac:dyDescent="0.3">
      <c r="A93" s="69" t="s">
        <v>229</v>
      </c>
      <c r="B93" s="69" t="s">
        <v>2094</v>
      </c>
      <c r="C93" s="70"/>
      <c r="D93" s="71"/>
      <c r="E93" s="72"/>
      <c r="F93" s="73"/>
      <c r="G93" s="70"/>
      <c r="H93" s="74"/>
      <c r="I93" s="75"/>
      <c r="J93" s="75"/>
      <c r="K93" s="36"/>
      <c r="L93" s="82"/>
      <c r="M93" s="82"/>
      <c r="N93" s="77"/>
      <c r="O93" s="84" t="s">
        <v>2169</v>
      </c>
      <c r="P93" s="86">
        <v>43860.858865740738</v>
      </c>
      <c r="Q93" s="84" t="s">
        <v>2183</v>
      </c>
      <c r="R93" s="84"/>
      <c r="S93" s="84"/>
      <c r="T93" s="84"/>
      <c r="U93" s="84"/>
      <c r="V93" s="87" t="s">
        <v>3071</v>
      </c>
      <c r="W93" s="86">
        <v>43860.858865740738</v>
      </c>
      <c r="X93" s="90">
        <v>43860</v>
      </c>
      <c r="Y93" s="92" t="s">
        <v>4827</v>
      </c>
      <c r="Z93" s="87" t="s">
        <v>8600</v>
      </c>
      <c r="AA93" s="84"/>
      <c r="AB93" s="84"/>
      <c r="AC93" s="92" t="s">
        <v>12477</v>
      </c>
      <c r="AD93" s="84"/>
      <c r="AE93" s="84" t="b">
        <v>0</v>
      </c>
      <c r="AF93" s="84">
        <v>0</v>
      </c>
      <c r="AG93" s="92" t="s">
        <v>16467</v>
      </c>
      <c r="AH93" s="84" t="b">
        <v>0</v>
      </c>
      <c r="AI93" s="84" t="s">
        <v>16520</v>
      </c>
      <c r="AJ93" s="84"/>
      <c r="AK93" s="92" t="s">
        <v>16467</v>
      </c>
      <c r="AL93" s="84" t="b">
        <v>0</v>
      </c>
      <c r="AM93" s="84">
        <v>55</v>
      </c>
      <c r="AN93" s="92" t="s">
        <v>16324</v>
      </c>
      <c r="AO93" s="84" t="s">
        <v>16534</v>
      </c>
      <c r="AP93" s="84" t="b">
        <v>0</v>
      </c>
      <c r="AQ93" s="92" t="s">
        <v>16324</v>
      </c>
      <c r="AR93" s="84" t="s">
        <v>179</v>
      </c>
      <c r="AS93" s="84">
        <v>0</v>
      </c>
      <c r="AT93" s="84">
        <v>0</v>
      </c>
      <c r="AU93" s="84"/>
      <c r="AV93" s="84"/>
      <c r="AW93" s="84"/>
      <c r="AX93" s="84"/>
      <c r="AY93" s="84"/>
      <c r="AZ93" s="84"/>
      <c r="BA93" s="84"/>
      <c r="BB93" s="84"/>
      <c r="BC93">
        <v>1</v>
      </c>
      <c r="BD93">
        <v>0</v>
      </c>
      <c r="BE93">
        <v>0</v>
      </c>
      <c r="BF93">
        <v>0</v>
      </c>
      <c r="BG93">
        <v>1</v>
      </c>
      <c r="BH93">
        <v>0</v>
      </c>
    </row>
    <row r="94" spans="1:60" x14ac:dyDescent="0.3">
      <c r="A94" s="69" t="s">
        <v>1948</v>
      </c>
      <c r="B94" s="69" t="s">
        <v>1948</v>
      </c>
      <c r="C94" s="70"/>
      <c r="D94" s="71"/>
      <c r="E94" s="72"/>
      <c r="F94" s="73"/>
      <c r="G94" s="70"/>
      <c r="H94" s="74"/>
      <c r="I94" s="75"/>
      <c r="J94" s="75"/>
      <c r="K94" s="36"/>
      <c r="L94" s="82"/>
      <c r="M94" s="82"/>
      <c r="N94" s="77"/>
      <c r="O94" s="84" t="s">
        <v>179</v>
      </c>
      <c r="P94" s="86">
        <v>43860.859247685185</v>
      </c>
      <c r="Q94" s="84" t="s">
        <v>2806</v>
      </c>
      <c r="R94" s="84"/>
      <c r="S94" s="84"/>
      <c r="T94" s="84" t="s">
        <v>2873</v>
      </c>
      <c r="U94" s="84"/>
      <c r="V94" s="87" t="s">
        <v>4642</v>
      </c>
      <c r="W94" s="86">
        <v>43860.859247685185</v>
      </c>
      <c r="X94" s="90">
        <v>43860</v>
      </c>
      <c r="Y94" s="92" t="s">
        <v>8020</v>
      </c>
      <c r="Z94" s="87" t="s">
        <v>11861</v>
      </c>
      <c r="AA94" s="84"/>
      <c r="AB94" s="84"/>
      <c r="AC94" s="92" t="s">
        <v>15768</v>
      </c>
      <c r="AD94" s="84"/>
      <c r="AE94" s="84" t="b">
        <v>0</v>
      </c>
      <c r="AF94" s="84">
        <v>2</v>
      </c>
      <c r="AG94" s="92" t="s">
        <v>16467</v>
      </c>
      <c r="AH94" s="84" t="b">
        <v>0</v>
      </c>
      <c r="AI94" s="84" t="s">
        <v>16520</v>
      </c>
      <c r="AJ94" s="84"/>
      <c r="AK94" s="92" t="s">
        <v>16467</v>
      </c>
      <c r="AL94" s="84" t="b">
        <v>0</v>
      </c>
      <c r="AM94" s="84">
        <v>1</v>
      </c>
      <c r="AN94" s="92" t="s">
        <v>16467</v>
      </c>
      <c r="AO94" s="84" t="s">
        <v>16535</v>
      </c>
      <c r="AP94" s="84" t="b">
        <v>0</v>
      </c>
      <c r="AQ94" s="92" t="s">
        <v>15768</v>
      </c>
      <c r="AR94" s="84" t="s">
        <v>179</v>
      </c>
      <c r="AS94" s="84">
        <v>0</v>
      </c>
      <c r="AT94" s="84">
        <v>0</v>
      </c>
      <c r="AU94" s="84"/>
      <c r="AV94" s="84"/>
      <c r="AW94" s="84"/>
      <c r="AX94" s="84"/>
      <c r="AY94" s="84"/>
      <c r="AZ94" s="84"/>
      <c r="BA94" s="84"/>
      <c r="BB94" s="84"/>
      <c r="BC94">
        <v>1</v>
      </c>
      <c r="BD94">
        <v>0</v>
      </c>
      <c r="BE94">
        <v>0</v>
      </c>
      <c r="BF94">
        <v>1</v>
      </c>
      <c r="BG94">
        <v>0</v>
      </c>
      <c r="BH94">
        <v>0</v>
      </c>
    </row>
    <row r="95" spans="1:60" x14ac:dyDescent="0.3">
      <c r="A95" s="69" t="s">
        <v>230</v>
      </c>
      <c r="B95" s="69" t="s">
        <v>2094</v>
      </c>
      <c r="C95" s="70"/>
      <c r="D95" s="71"/>
      <c r="E95" s="72"/>
      <c r="F95" s="73"/>
      <c r="G95" s="70"/>
      <c r="H95" s="74"/>
      <c r="I95" s="75"/>
      <c r="J95" s="75"/>
      <c r="K95" s="36"/>
      <c r="L95" s="82"/>
      <c r="M95" s="82"/>
      <c r="N95" s="77"/>
      <c r="O95" s="84" t="s">
        <v>2169</v>
      </c>
      <c r="P95" s="86">
        <v>43860.859618055554</v>
      </c>
      <c r="Q95" s="84" t="s">
        <v>2183</v>
      </c>
      <c r="R95" s="84"/>
      <c r="S95" s="84"/>
      <c r="T95" s="84"/>
      <c r="U95" s="84"/>
      <c r="V95" s="87" t="s">
        <v>3072</v>
      </c>
      <c r="W95" s="86">
        <v>43860.859618055554</v>
      </c>
      <c r="X95" s="90">
        <v>43860</v>
      </c>
      <c r="Y95" s="92" t="s">
        <v>4828</v>
      </c>
      <c r="Z95" s="87" t="s">
        <v>8601</v>
      </c>
      <c r="AA95" s="84"/>
      <c r="AB95" s="84"/>
      <c r="AC95" s="92" t="s">
        <v>12478</v>
      </c>
      <c r="AD95" s="84"/>
      <c r="AE95" s="84" t="b">
        <v>0</v>
      </c>
      <c r="AF95" s="84">
        <v>0</v>
      </c>
      <c r="AG95" s="92" t="s">
        <v>16467</v>
      </c>
      <c r="AH95" s="84" t="b">
        <v>0</v>
      </c>
      <c r="AI95" s="84" t="s">
        <v>16520</v>
      </c>
      <c r="AJ95" s="84"/>
      <c r="AK95" s="92" t="s">
        <v>16467</v>
      </c>
      <c r="AL95" s="84" t="b">
        <v>0</v>
      </c>
      <c r="AM95" s="84">
        <v>55</v>
      </c>
      <c r="AN95" s="92" t="s">
        <v>16324</v>
      </c>
      <c r="AO95" s="84" t="s">
        <v>16536</v>
      </c>
      <c r="AP95" s="84" t="b">
        <v>0</v>
      </c>
      <c r="AQ95" s="92" t="s">
        <v>16324</v>
      </c>
      <c r="AR95" s="84" t="s">
        <v>179</v>
      </c>
      <c r="AS95" s="84">
        <v>0</v>
      </c>
      <c r="AT95" s="84">
        <v>0</v>
      </c>
      <c r="AU95" s="84"/>
      <c r="AV95" s="84"/>
      <c r="AW95" s="84"/>
      <c r="AX95" s="84"/>
      <c r="AY95" s="84"/>
      <c r="AZ95" s="84"/>
      <c r="BA95" s="84"/>
      <c r="BB95" s="84"/>
      <c r="BC95">
        <v>1</v>
      </c>
      <c r="BD95">
        <v>0</v>
      </c>
      <c r="BE95">
        <v>0</v>
      </c>
      <c r="BF95">
        <v>0</v>
      </c>
      <c r="BG95">
        <v>1</v>
      </c>
      <c r="BH95">
        <v>0</v>
      </c>
    </row>
    <row r="96" spans="1:60" x14ac:dyDescent="0.3">
      <c r="A96" s="69" t="s">
        <v>1752</v>
      </c>
      <c r="B96" s="69" t="s">
        <v>2094</v>
      </c>
      <c r="C96" s="70"/>
      <c r="D96" s="71"/>
      <c r="E96" s="72"/>
      <c r="F96" s="73"/>
      <c r="G96" s="70"/>
      <c r="H96" s="74"/>
      <c r="I96" s="75"/>
      <c r="J96" s="75"/>
      <c r="K96" s="36"/>
      <c r="L96" s="82"/>
      <c r="M96" s="82"/>
      <c r="N96" s="77"/>
      <c r="O96" s="84" t="s">
        <v>2169</v>
      </c>
      <c r="P96" s="86">
        <v>43860.8596412037</v>
      </c>
      <c r="Q96" s="84" t="s">
        <v>2183</v>
      </c>
      <c r="R96" s="84"/>
      <c r="S96" s="84"/>
      <c r="T96" s="84"/>
      <c r="U96" s="84"/>
      <c r="V96" s="87" t="s">
        <v>4472</v>
      </c>
      <c r="W96" s="86">
        <v>43860.8596412037</v>
      </c>
      <c r="X96" s="90">
        <v>43860</v>
      </c>
      <c r="Y96" s="92" t="s">
        <v>7508</v>
      </c>
      <c r="Z96" s="87" t="s">
        <v>11319</v>
      </c>
      <c r="AA96" s="84"/>
      <c r="AB96" s="84"/>
      <c r="AC96" s="92" t="s">
        <v>15210</v>
      </c>
      <c r="AD96" s="84"/>
      <c r="AE96" s="84" t="b">
        <v>0</v>
      </c>
      <c r="AF96" s="84">
        <v>0</v>
      </c>
      <c r="AG96" s="92" t="s">
        <v>16467</v>
      </c>
      <c r="AH96" s="84" t="b">
        <v>0</v>
      </c>
      <c r="AI96" s="84" t="s">
        <v>16520</v>
      </c>
      <c r="AJ96" s="84"/>
      <c r="AK96" s="92" t="s">
        <v>16467</v>
      </c>
      <c r="AL96" s="84" t="b">
        <v>0</v>
      </c>
      <c r="AM96" s="84">
        <v>55</v>
      </c>
      <c r="AN96" s="92" t="s">
        <v>16324</v>
      </c>
      <c r="AO96" s="84" t="s">
        <v>16535</v>
      </c>
      <c r="AP96" s="84" t="b">
        <v>0</v>
      </c>
      <c r="AQ96" s="92" t="s">
        <v>16324</v>
      </c>
      <c r="AR96" s="84" t="s">
        <v>179</v>
      </c>
      <c r="AS96" s="84">
        <v>0</v>
      </c>
      <c r="AT96" s="84">
        <v>0</v>
      </c>
      <c r="AU96" s="84"/>
      <c r="AV96" s="84"/>
      <c r="AW96" s="84"/>
      <c r="AX96" s="84"/>
      <c r="AY96" s="84"/>
      <c r="AZ96" s="84"/>
      <c r="BA96" s="84"/>
      <c r="BB96" s="84"/>
      <c r="BC96">
        <v>1</v>
      </c>
      <c r="BD96">
        <v>0</v>
      </c>
      <c r="BE96">
        <v>0</v>
      </c>
      <c r="BF96">
        <v>0</v>
      </c>
      <c r="BG96">
        <v>1</v>
      </c>
      <c r="BH96">
        <v>0</v>
      </c>
    </row>
    <row r="97" spans="1:60" x14ac:dyDescent="0.3">
      <c r="A97" s="69" t="s">
        <v>1630</v>
      </c>
      <c r="B97" s="69" t="s">
        <v>1977</v>
      </c>
      <c r="C97" s="70"/>
      <c r="D97" s="71"/>
      <c r="E97" s="72"/>
      <c r="F97" s="73"/>
      <c r="G97" s="70"/>
      <c r="H97" s="74"/>
      <c r="I97" s="75"/>
      <c r="J97" s="75"/>
      <c r="K97" s="36"/>
      <c r="L97" s="82"/>
      <c r="M97" s="82"/>
      <c r="N97" s="77"/>
      <c r="O97" s="84" t="s">
        <v>2169</v>
      </c>
      <c r="P97" s="86">
        <v>43860.859814814816</v>
      </c>
      <c r="Q97" s="84" t="s">
        <v>2181</v>
      </c>
      <c r="R97" s="84"/>
      <c r="S97" s="84"/>
      <c r="T97" s="84"/>
      <c r="U97" s="84"/>
      <c r="V97" s="87" t="s">
        <v>4357</v>
      </c>
      <c r="W97" s="86">
        <v>43860.859814814816</v>
      </c>
      <c r="X97" s="90">
        <v>43860</v>
      </c>
      <c r="Y97" s="92" t="s">
        <v>7261</v>
      </c>
      <c r="Z97" s="87" t="s">
        <v>11056</v>
      </c>
      <c r="AA97" s="84"/>
      <c r="AB97" s="84"/>
      <c r="AC97" s="92" t="s">
        <v>14943</v>
      </c>
      <c r="AD97" s="84"/>
      <c r="AE97" s="84" t="b">
        <v>0</v>
      </c>
      <c r="AF97" s="84">
        <v>0</v>
      </c>
      <c r="AG97" s="92" t="s">
        <v>16467</v>
      </c>
      <c r="AH97" s="84" t="b">
        <v>0</v>
      </c>
      <c r="AI97" s="84" t="s">
        <v>16520</v>
      </c>
      <c r="AJ97" s="84"/>
      <c r="AK97" s="92" t="s">
        <v>16467</v>
      </c>
      <c r="AL97" s="84" t="b">
        <v>0</v>
      </c>
      <c r="AM97" s="84">
        <v>55</v>
      </c>
      <c r="AN97" s="92" t="s">
        <v>16336</v>
      </c>
      <c r="AO97" s="84" t="s">
        <v>16534</v>
      </c>
      <c r="AP97" s="84" t="b">
        <v>0</v>
      </c>
      <c r="AQ97" s="92" t="s">
        <v>16336</v>
      </c>
      <c r="AR97" s="84" t="s">
        <v>179</v>
      </c>
      <c r="AS97" s="84">
        <v>0</v>
      </c>
      <c r="AT97" s="84">
        <v>0</v>
      </c>
      <c r="AU97" s="84"/>
      <c r="AV97" s="84"/>
      <c r="AW97" s="84"/>
      <c r="AX97" s="84"/>
      <c r="AY97" s="84"/>
      <c r="AZ97" s="84"/>
      <c r="BA97" s="84"/>
      <c r="BB97" s="84"/>
      <c r="BC97">
        <v>2</v>
      </c>
      <c r="BD97">
        <v>0</v>
      </c>
      <c r="BE97">
        <v>0</v>
      </c>
      <c r="BF97">
        <v>0</v>
      </c>
      <c r="BG97">
        <v>2</v>
      </c>
      <c r="BH97">
        <v>0</v>
      </c>
    </row>
    <row r="98" spans="1:60" x14ac:dyDescent="0.3">
      <c r="A98" s="69" t="s">
        <v>1900</v>
      </c>
      <c r="B98" s="69" t="s">
        <v>2094</v>
      </c>
      <c r="C98" s="70"/>
      <c r="D98" s="71"/>
      <c r="E98" s="72"/>
      <c r="F98" s="73"/>
      <c r="G98" s="70"/>
      <c r="H98" s="74"/>
      <c r="I98" s="75"/>
      <c r="J98" s="75"/>
      <c r="K98" s="36"/>
      <c r="L98" s="82"/>
      <c r="M98" s="82"/>
      <c r="N98" s="77"/>
      <c r="O98" s="84" t="s">
        <v>2169</v>
      </c>
      <c r="P98" s="86">
        <v>43860.859907407408</v>
      </c>
      <c r="Q98" s="84" t="s">
        <v>2183</v>
      </c>
      <c r="R98" s="84"/>
      <c r="S98" s="84"/>
      <c r="T98" s="84"/>
      <c r="U98" s="84"/>
      <c r="V98" s="87" t="s">
        <v>4601</v>
      </c>
      <c r="W98" s="86">
        <v>43860.859907407408</v>
      </c>
      <c r="X98" s="90">
        <v>43860</v>
      </c>
      <c r="Y98" s="92" t="s">
        <v>5286</v>
      </c>
      <c r="Z98" s="87" t="s">
        <v>11670</v>
      </c>
      <c r="AA98" s="84"/>
      <c r="AB98" s="84"/>
      <c r="AC98" s="92" t="s">
        <v>15570</v>
      </c>
      <c r="AD98" s="84"/>
      <c r="AE98" s="84" t="b">
        <v>0</v>
      </c>
      <c r="AF98" s="84">
        <v>0</v>
      </c>
      <c r="AG98" s="92" t="s">
        <v>16467</v>
      </c>
      <c r="AH98" s="84" t="b">
        <v>0</v>
      </c>
      <c r="AI98" s="84" t="s">
        <v>16520</v>
      </c>
      <c r="AJ98" s="84"/>
      <c r="AK98" s="92" t="s">
        <v>16467</v>
      </c>
      <c r="AL98" s="84" t="b">
        <v>0</v>
      </c>
      <c r="AM98" s="84">
        <v>55</v>
      </c>
      <c r="AN98" s="92" t="s">
        <v>16324</v>
      </c>
      <c r="AO98" s="84" t="s">
        <v>16534</v>
      </c>
      <c r="AP98" s="84" t="b">
        <v>0</v>
      </c>
      <c r="AQ98" s="92" t="s">
        <v>16324</v>
      </c>
      <c r="AR98" s="84" t="s">
        <v>179</v>
      </c>
      <c r="AS98" s="84">
        <v>0</v>
      </c>
      <c r="AT98" s="84">
        <v>0</v>
      </c>
      <c r="AU98" s="84"/>
      <c r="AV98" s="84"/>
      <c r="AW98" s="84"/>
      <c r="AX98" s="84"/>
      <c r="AY98" s="84"/>
      <c r="AZ98" s="84"/>
      <c r="BA98" s="84"/>
      <c r="BB98" s="84"/>
      <c r="BC98">
        <v>1</v>
      </c>
      <c r="BD98">
        <v>0</v>
      </c>
      <c r="BE98">
        <v>0</v>
      </c>
      <c r="BF98">
        <v>0</v>
      </c>
      <c r="BG98">
        <v>1</v>
      </c>
      <c r="BH98">
        <v>0</v>
      </c>
    </row>
    <row r="99" spans="1:60" x14ac:dyDescent="0.3">
      <c r="A99" s="69" t="s">
        <v>230</v>
      </c>
      <c r="B99" s="69" t="s">
        <v>2128</v>
      </c>
      <c r="C99" s="70"/>
      <c r="D99" s="71"/>
      <c r="E99" s="72"/>
      <c r="F99" s="73"/>
      <c r="G99" s="70"/>
      <c r="H99" s="74"/>
      <c r="I99" s="75"/>
      <c r="J99" s="75"/>
      <c r="K99" s="36"/>
      <c r="L99" s="82"/>
      <c r="M99" s="82"/>
      <c r="N99" s="77"/>
      <c r="O99" s="84" t="s">
        <v>2168</v>
      </c>
      <c r="P99" s="86">
        <v>43860.861909722225</v>
      </c>
      <c r="Q99" s="84" t="s">
        <v>2172</v>
      </c>
      <c r="R99" s="84"/>
      <c r="S99" s="84"/>
      <c r="T99" s="84"/>
      <c r="U99" s="84"/>
      <c r="V99" s="87" t="s">
        <v>3072</v>
      </c>
      <c r="W99" s="86">
        <v>43860.861909722225</v>
      </c>
      <c r="X99" s="90">
        <v>43860</v>
      </c>
      <c r="Y99" s="92" t="s">
        <v>4829</v>
      </c>
      <c r="Z99" s="87" t="s">
        <v>8602</v>
      </c>
      <c r="AA99" s="84"/>
      <c r="AB99" s="84"/>
      <c r="AC99" s="92" t="s">
        <v>12479</v>
      </c>
      <c r="AD99" s="84"/>
      <c r="AE99" s="84" t="b">
        <v>0</v>
      </c>
      <c r="AF99" s="84">
        <v>0</v>
      </c>
      <c r="AG99" s="92" t="s">
        <v>16467</v>
      </c>
      <c r="AH99" s="84" t="b">
        <v>0</v>
      </c>
      <c r="AI99" s="84" t="s">
        <v>16520</v>
      </c>
      <c r="AJ99" s="84"/>
      <c r="AK99" s="92" t="s">
        <v>16467</v>
      </c>
      <c r="AL99" s="84" t="b">
        <v>0</v>
      </c>
      <c r="AM99" s="84">
        <v>155</v>
      </c>
      <c r="AN99" s="92" t="s">
        <v>16241</v>
      </c>
      <c r="AO99" s="84" t="s">
        <v>16536</v>
      </c>
      <c r="AP99" s="84" t="b">
        <v>0</v>
      </c>
      <c r="AQ99" s="92" t="s">
        <v>16241</v>
      </c>
      <c r="AR99" s="84" t="s">
        <v>179</v>
      </c>
      <c r="AS99" s="84">
        <v>0</v>
      </c>
      <c r="AT99" s="84">
        <v>0</v>
      </c>
      <c r="AU99" s="84"/>
      <c r="AV99" s="84"/>
      <c r="AW99" s="84"/>
      <c r="AX99" s="84"/>
      <c r="AY99" s="84"/>
      <c r="AZ99" s="84"/>
      <c r="BA99" s="84"/>
      <c r="BB99" s="84"/>
      <c r="BC99">
        <v>1</v>
      </c>
      <c r="BD99">
        <v>0</v>
      </c>
      <c r="BE99">
        <v>1</v>
      </c>
      <c r="BF99">
        <v>0</v>
      </c>
      <c r="BG99">
        <v>0</v>
      </c>
      <c r="BH99">
        <v>0</v>
      </c>
    </row>
    <row r="100" spans="1:60" x14ac:dyDescent="0.3">
      <c r="A100" s="69" t="s">
        <v>230</v>
      </c>
      <c r="B100" s="69" t="s">
        <v>2129</v>
      </c>
      <c r="C100" s="70"/>
      <c r="D100" s="71"/>
      <c r="E100" s="72"/>
      <c r="F100" s="73"/>
      <c r="G100" s="70"/>
      <c r="H100" s="74"/>
      <c r="I100" s="75"/>
      <c r="J100" s="75"/>
      <c r="K100" s="36"/>
      <c r="L100" s="82"/>
      <c r="M100" s="82"/>
      <c r="N100" s="77"/>
      <c r="O100" s="84" t="s">
        <v>2168</v>
      </c>
      <c r="P100" s="86">
        <v>43860.862164351849</v>
      </c>
      <c r="Q100" s="84" t="s">
        <v>2184</v>
      </c>
      <c r="R100" s="84"/>
      <c r="S100" s="84"/>
      <c r="T100" s="84"/>
      <c r="U100" s="84"/>
      <c r="V100" s="87" t="s">
        <v>3072</v>
      </c>
      <c r="W100" s="86">
        <v>43860.862164351849</v>
      </c>
      <c r="X100" s="90">
        <v>43860</v>
      </c>
      <c r="Y100" s="92" t="s">
        <v>4830</v>
      </c>
      <c r="Z100" s="87" t="s">
        <v>8603</v>
      </c>
      <c r="AA100" s="84"/>
      <c r="AB100" s="84"/>
      <c r="AC100" s="92" t="s">
        <v>12480</v>
      </c>
      <c r="AD100" s="84"/>
      <c r="AE100" s="84" t="b">
        <v>0</v>
      </c>
      <c r="AF100" s="84">
        <v>0</v>
      </c>
      <c r="AG100" s="92" t="s">
        <v>16467</v>
      </c>
      <c r="AH100" s="84" t="b">
        <v>0</v>
      </c>
      <c r="AI100" s="84" t="s">
        <v>16520</v>
      </c>
      <c r="AJ100" s="84"/>
      <c r="AK100" s="92" t="s">
        <v>16467</v>
      </c>
      <c r="AL100" s="84" t="b">
        <v>0</v>
      </c>
      <c r="AM100" s="84">
        <v>14</v>
      </c>
      <c r="AN100" s="92" t="s">
        <v>15396</v>
      </c>
      <c r="AO100" s="84" t="s">
        <v>16536</v>
      </c>
      <c r="AP100" s="84" t="b">
        <v>0</v>
      </c>
      <c r="AQ100" s="92" t="s">
        <v>15396</v>
      </c>
      <c r="AR100" s="84" t="s">
        <v>179</v>
      </c>
      <c r="AS100" s="84">
        <v>0</v>
      </c>
      <c r="AT100" s="84">
        <v>0</v>
      </c>
      <c r="AU100" s="84"/>
      <c r="AV100" s="84"/>
      <c r="AW100" s="84"/>
      <c r="AX100" s="84"/>
      <c r="AY100" s="84"/>
      <c r="AZ100" s="84"/>
      <c r="BA100" s="84"/>
      <c r="BB100" s="84"/>
      <c r="BC100">
        <v>1</v>
      </c>
      <c r="BD100">
        <v>0</v>
      </c>
      <c r="BE100">
        <v>1</v>
      </c>
      <c r="BF100">
        <v>0</v>
      </c>
      <c r="BG100">
        <v>0</v>
      </c>
      <c r="BH100">
        <v>0</v>
      </c>
    </row>
    <row r="101" spans="1:60" x14ac:dyDescent="0.3">
      <c r="A101" s="69" t="s">
        <v>231</v>
      </c>
      <c r="B101" s="69" t="s">
        <v>2128</v>
      </c>
      <c r="C101" s="70"/>
      <c r="D101" s="71"/>
      <c r="E101" s="72"/>
      <c r="F101" s="73"/>
      <c r="G101" s="70"/>
      <c r="H101" s="74"/>
      <c r="I101" s="75"/>
      <c r="J101" s="75"/>
      <c r="K101" s="36"/>
      <c r="L101" s="82"/>
      <c r="M101" s="82"/>
      <c r="N101" s="77"/>
      <c r="O101" s="84" t="s">
        <v>2168</v>
      </c>
      <c r="P101" s="86">
        <v>43860.864768518521</v>
      </c>
      <c r="Q101" s="84" t="s">
        <v>2177</v>
      </c>
      <c r="R101" s="84"/>
      <c r="S101" s="84"/>
      <c r="T101" s="84"/>
      <c r="U101" s="84"/>
      <c r="V101" s="87" t="s">
        <v>3073</v>
      </c>
      <c r="W101" s="86">
        <v>43860.864768518521</v>
      </c>
      <c r="X101" s="90">
        <v>43860</v>
      </c>
      <c r="Y101" s="92" t="s">
        <v>4831</v>
      </c>
      <c r="Z101" s="87" t="s">
        <v>8604</v>
      </c>
      <c r="AA101" s="84"/>
      <c r="AB101" s="84"/>
      <c r="AC101" s="92" t="s">
        <v>12481</v>
      </c>
      <c r="AD101" s="84"/>
      <c r="AE101" s="84" t="b">
        <v>0</v>
      </c>
      <c r="AF101" s="84">
        <v>0</v>
      </c>
      <c r="AG101" s="92" t="s">
        <v>16467</v>
      </c>
      <c r="AH101" s="84" t="b">
        <v>0</v>
      </c>
      <c r="AI101" s="84" t="s">
        <v>16520</v>
      </c>
      <c r="AJ101" s="84"/>
      <c r="AK101" s="92" t="s">
        <v>16467</v>
      </c>
      <c r="AL101" s="84" t="b">
        <v>0</v>
      </c>
      <c r="AM101" s="84">
        <v>71</v>
      </c>
      <c r="AN101" s="92" t="s">
        <v>15397</v>
      </c>
      <c r="AO101" s="84" t="s">
        <v>16536</v>
      </c>
      <c r="AP101" s="84" t="b">
        <v>0</v>
      </c>
      <c r="AQ101" s="92" t="s">
        <v>15397</v>
      </c>
      <c r="AR101" s="84" t="s">
        <v>179</v>
      </c>
      <c r="AS101" s="84">
        <v>0</v>
      </c>
      <c r="AT101" s="84">
        <v>0</v>
      </c>
      <c r="AU101" s="84"/>
      <c r="AV101" s="84"/>
      <c r="AW101" s="84"/>
      <c r="AX101" s="84"/>
      <c r="AY101" s="84"/>
      <c r="AZ101" s="84"/>
      <c r="BA101" s="84"/>
      <c r="BB101" s="84"/>
      <c r="BC101">
        <v>1</v>
      </c>
      <c r="BD101">
        <v>0</v>
      </c>
      <c r="BE101">
        <v>1</v>
      </c>
      <c r="BF101">
        <v>0</v>
      </c>
      <c r="BG101">
        <v>0</v>
      </c>
      <c r="BH101">
        <v>0</v>
      </c>
    </row>
    <row r="102" spans="1:60" x14ac:dyDescent="0.3">
      <c r="A102" s="69" t="s">
        <v>231</v>
      </c>
      <c r="B102" s="69" t="s">
        <v>2129</v>
      </c>
      <c r="C102" s="70"/>
      <c r="D102" s="71"/>
      <c r="E102" s="72"/>
      <c r="F102" s="73"/>
      <c r="G102" s="70"/>
      <c r="H102" s="74"/>
      <c r="I102" s="75"/>
      <c r="J102" s="75"/>
      <c r="K102" s="36"/>
      <c r="L102" s="82"/>
      <c r="M102" s="82"/>
      <c r="N102" s="77"/>
      <c r="O102" s="84" t="s">
        <v>2168</v>
      </c>
      <c r="P102" s="86">
        <v>43860.864768518521</v>
      </c>
      <c r="Q102" s="84" t="s">
        <v>2177</v>
      </c>
      <c r="R102" s="84"/>
      <c r="S102" s="84"/>
      <c r="T102" s="84"/>
      <c r="U102" s="84"/>
      <c r="V102" s="87" t="s">
        <v>3073</v>
      </c>
      <c r="W102" s="86">
        <v>43860.864768518521</v>
      </c>
      <c r="X102" s="90">
        <v>43860</v>
      </c>
      <c r="Y102" s="92" t="s">
        <v>4831</v>
      </c>
      <c r="Z102" s="87" t="s">
        <v>8604</v>
      </c>
      <c r="AA102" s="84"/>
      <c r="AB102" s="84"/>
      <c r="AC102" s="92" t="s">
        <v>12481</v>
      </c>
      <c r="AD102" s="84"/>
      <c r="AE102" s="84" t="b">
        <v>0</v>
      </c>
      <c r="AF102" s="84">
        <v>0</v>
      </c>
      <c r="AG102" s="92" t="s">
        <v>16467</v>
      </c>
      <c r="AH102" s="84" t="b">
        <v>0</v>
      </c>
      <c r="AI102" s="84" t="s">
        <v>16520</v>
      </c>
      <c r="AJ102" s="84"/>
      <c r="AK102" s="92" t="s">
        <v>16467</v>
      </c>
      <c r="AL102" s="84" t="b">
        <v>0</v>
      </c>
      <c r="AM102" s="84">
        <v>71</v>
      </c>
      <c r="AN102" s="92" t="s">
        <v>15397</v>
      </c>
      <c r="AO102" s="84" t="s">
        <v>16536</v>
      </c>
      <c r="AP102" s="84" t="b">
        <v>0</v>
      </c>
      <c r="AQ102" s="92" t="s">
        <v>15397</v>
      </c>
      <c r="AR102" s="84" t="s">
        <v>179</v>
      </c>
      <c r="AS102" s="84">
        <v>0</v>
      </c>
      <c r="AT102" s="84">
        <v>0</v>
      </c>
      <c r="AU102" s="84"/>
      <c r="AV102" s="84"/>
      <c r="AW102" s="84"/>
      <c r="AX102" s="84"/>
      <c r="AY102" s="84"/>
      <c r="AZ102" s="84"/>
      <c r="BA102" s="84"/>
      <c r="BB102" s="84"/>
      <c r="BC102">
        <v>1</v>
      </c>
      <c r="BD102">
        <v>0</v>
      </c>
      <c r="BE102">
        <v>1</v>
      </c>
      <c r="BF102">
        <v>0</v>
      </c>
      <c r="BG102">
        <v>0</v>
      </c>
      <c r="BH102">
        <v>0</v>
      </c>
    </row>
    <row r="103" spans="1:60" x14ac:dyDescent="0.3">
      <c r="A103" s="69" t="s">
        <v>2070</v>
      </c>
      <c r="B103" s="69" t="s">
        <v>1977</v>
      </c>
      <c r="C103" s="70"/>
      <c r="D103" s="71"/>
      <c r="E103" s="72"/>
      <c r="F103" s="73"/>
      <c r="G103" s="70"/>
      <c r="H103" s="74"/>
      <c r="I103" s="75"/>
      <c r="J103" s="75"/>
      <c r="K103" s="36"/>
      <c r="L103" s="82"/>
      <c r="M103" s="82"/>
      <c r="N103" s="77"/>
      <c r="O103" s="84" t="s">
        <v>2169</v>
      </c>
      <c r="P103" s="86">
        <v>43860.865694444445</v>
      </c>
      <c r="Q103" s="84" t="s">
        <v>2181</v>
      </c>
      <c r="R103" s="84"/>
      <c r="S103" s="84"/>
      <c r="T103" s="84"/>
      <c r="U103" s="84"/>
      <c r="V103" s="87" t="s">
        <v>4755</v>
      </c>
      <c r="W103" s="86">
        <v>43860.865694444445</v>
      </c>
      <c r="X103" s="90">
        <v>43860</v>
      </c>
      <c r="Y103" s="92" t="s">
        <v>8392</v>
      </c>
      <c r="Z103" s="87" t="s">
        <v>12257</v>
      </c>
      <c r="AA103" s="84"/>
      <c r="AB103" s="84"/>
      <c r="AC103" s="92" t="s">
        <v>16185</v>
      </c>
      <c r="AD103" s="84"/>
      <c r="AE103" s="84" t="b">
        <v>0</v>
      </c>
      <c r="AF103" s="84">
        <v>0</v>
      </c>
      <c r="AG103" s="92" t="s">
        <v>16467</v>
      </c>
      <c r="AH103" s="84" t="b">
        <v>0</v>
      </c>
      <c r="AI103" s="84" t="s">
        <v>16520</v>
      </c>
      <c r="AJ103" s="84"/>
      <c r="AK103" s="92" t="s">
        <v>16467</v>
      </c>
      <c r="AL103" s="84" t="b">
        <v>0</v>
      </c>
      <c r="AM103" s="84">
        <v>55</v>
      </c>
      <c r="AN103" s="92" t="s">
        <v>16336</v>
      </c>
      <c r="AO103" s="84" t="s">
        <v>16534</v>
      </c>
      <c r="AP103" s="84" t="b">
        <v>0</v>
      </c>
      <c r="AQ103" s="92" t="s">
        <v>16336</v>
      </c>
      <c r="AR103" s="84" t="s">
        <v>179</v>
      </c>
      <c r="AS103" s="84">
        <v>0</v>
      </c>
      <c r="AT103" s="84">
        <v>0</v>
      </c>
      <c r="AU103" s="84"/>
      <c r="AV103" s="84"/>
      <c r="AW103" s="84"/>
      <c r="AX103" s="84"/>
      <c r="AY103" s="84"/>
      <c r="AZ103" s="84"/>
      <c r="BA103" s="84"/>
      <c r="BB103" s="84"/>
      <c r="BC103">
        <v>2</v>
      </c>
      <c r="BD103">
        <v>0</v>
      </c>
      <c r="BE103">
        <v>0</v>
      </c>
      <c r="BF103">
        <v>0</v>
      </c>
      <c r="BG103">
        <v>2</v>
      </c>
      <c r="BH103">
        <v>0</v>
      </c>
    </row>
    <row r="104" spans="1:60" x14ac:dyDescent="0.3">
      <c r="A104" s="69" t="s">
        <v>499</v>
      </c>
      <c r="B104" s="69" t="s">
        <v>2129</v>
      </c>
      <c r="C104" s="70"/>
      <c r="D104" s="71"/>
      <c r="E104" s="72"/>
      <c r="F104" s="73"/>
      <c r="G104" s="70"/>
      <c r="H104" s="74"/>
      <c r="I104" s="75"/>
      <c r="J104" s="75"/>
      <c r="K104" s="36"/>
      <c r="L104" s="82"/>
      <c r="M104" s="82"/>
      <c r="N104" s="77"/>
      <c r="O104" s="84" t="s">
        <v>2168</v>
      </c>
      <c r="P104" s="86">
        <v>43860.86614583333</v>
      </c>
      <c r="Q104" s="84" t="s">
        <v>2174</v>
      </c>
      <c r="R104" s="87" t="s">
        <v>2836</v>
      </c>
      <c r="S104" s="84" t="s">
        <v>2867</v>
      </c>
      <c r="T104" s="84" t="s">
        <v>2873</v>
      </c>
      <c r="U104" s="84"/>
      <c r="V104" s="87" t="s">
        <v>3322</v>
      </c>
      <c r="W104" s="86">
        <v>43860.86614583333</v>
      </c>
      <c r="X104" s="90">
        <v>43860</v>
      </c>
      <c r="Y104" s="92" t="s">
        <v>5219</v>
      </c>
      <c r="Z104" s="87" t="s">
        <v>8982</v>
      </c>
      <c r="AA104" s="84"/>
      <c r="AB104" s="84"/>
      <c r="AC104" s="92" t="s">
        <v>12860</v>
      </c>
      <c r="AD104" s="84"/>
      <c r="AE104" s="84" t="b">
        <v>0</v>
      </c>
      <c r="AF104" s="84">
        <v>0</v>
      </c>
      <c r="AG104" s="92" t="s">
        <v>16467</v>
      </c>
      <c r="AH104" s="84" t="b">
        <v>0</v>
      </c>
      <c r="AI104" s="84" t="s">
        <v>16520</v>
      </c>
      <c r="AJ104" s="84"/>
      <c r="AK104" s="92" t="s">
        <v>16467</v>
      </c>
      <c r="AL104" s="84" t="b">
        <v>0</v>
      </c>
      <c r="AM104" s="84">
        <v>33</v>
      </c>
      <c r="AN104" s="92" t="s">
        <v>16243</v>
      </c>
      <c r="AO104" s="84" t="s">
        <v>16534</v>
      </c>
      <c r="AP104" s="84" t="b">
        <v>0</v>
      </c>
      <c r="AQ104" s="92" t="s">
        <v>16243</v>
      </c>
      <c r="AR104" s="84" t="s">
        <v>179</v>
      </c>
      <c r="AS104" s="84">
        <v>0</v>
      </c>
      <c r="AT104" s="84">
        <v>0</v>
      </c>
      <c r="AU104" s="84"/>
      <c r="AV104" s="84"/>
      <c r="AW104" s="84"/>
      <c r="AX104" s="84"/>
      <c r="AY104" s="84"/>
      <c r="AZ104" s="84"/>
      <c r="BA104" s="84"/>
      <c r="BB104" s="84"/>
      <c r="BC104">
        <v>3</v>
      </c>
      <c r="BD104">
        <v>0</v>
      </c>
      <c r="BE104">
        <v>3</v>
      </c>
      <c r="BF104">
        <v>0</v>
      </c>
      <c r="BG104">
        <v>0</v>
      </c>
      <c r="BH104">
        <v>0</v>
      </c>
    </row>
    <row r="105" spans="1:60" x14ac:dyDescent="0.3">
      <c r="A105" s="69" t="s">
        <v>499</v>
      </c>
      <c r="B105" s="69" t="s">
        <v>2128</v>
      </c>
      <c r="C105" s="70"/>
      <c r="D105" s="71"/>
      <c r="E105" s="72"/>
      <c r="F105" s="73"/>
      <c r="G105" s="70"/>
      <c r="H105" s="74"/>
      <c r="I105" s="75"/>
      <c r="J105" s="75"/>
      <c r="K105" s="36"/>
      <c r="L105" s="82"/>
      <c r="M105" s="82"/>
      <c r="N105" s="77"/>
      <c r="O105" s="84" t="s">
        <v>2168</v>
      </c>
      <c r="P105" s="86">
        <v>43860.86614583333</v>
      </c>
      <c r="Q105" s="84" t="s">
        <v>2174</v>
      </c>
      <c r="R105" s="87" t="s">
        <v>2836</v>
      </c>
      <c r="S105" s="84" t="s">
        <v>2867</v>
      </c>
      <c r="T105" s="84" t="s">
        <v>2873</v>
      </c>
      <c r="U105" s="84"/>
      <c r="V105" s="87" t="s">
        <v>3322</v>
      </c>
      <c r="W105" s="86">
        <v>43860.86614583333</v>
      </c>
      <c r="X105" s="90">
        <v>43860</v>
      </c>
      <c r="Y105" s="92" t="s">
        <v>5219</v>
      </c>
      <c r="Z105" s="87" t="s">
        <v>8982</v>
      </c>
      <c r="AA105" s="84"/>
      <c r="AB105" s="84"/>
      <c r="AC105" s="92" t="s">
        <v>12860</v>
      </c>
      <c r="AD105" s="84"/>
      <c r="AE105" s="84" t="b">
        <v>0</v>
      </c>
      <c r="AF105" s="84">
        <v>0</v>
      </c>
      <c r="AG105" s="92" t="s">
        <v>16467</v>
      </c>
      <c r="AH105" s="84" t="b">
        <v>0</v>
      </c>
      <c r="AI105" s="84" t="s">
        <v>16520</v>
      </c>
      <c r="AJ105" s="84"/>
      <c r="AK105" s="92" t="s">
        <v>16467</v>
      </c>
      <c r="AL105" s="84" t="b">
        <v>0</v>
      </c>
      <c r="AM105" s="84">
        <v>33</v>
      </c>
      <c r="AN105" s="92" t="s">
        <v>16243</v>
      </c>
      <c r="AO105" s="84" t="s">
        <v>16534</v>
      </c>
      <c r="AP105" s="84" t="b">
        <v>0</v>
      </c>
      <c r="AQ105" s="92" t="s">
        <v>16243</v>
      </c>
      <c r="AR105" s="84" t="s">
        <v>179</v>
      </c>
      <c r="AS105" s="84">
        <v>0</v>
      </c>
      <c r="AT105" s="84">
        <v>0</v>
      </c>
      <c r="AU105" s="84"/>
      <c r="AV105" s="84"/>
      <c r="AW105" s="84"/>
      <c r="AX105" s="84"/>
      <c r="AY105" s="84"/>
      <c r="AZ105" s="84"/>
      <c r="BA105" s="84"/>
      <c r="BB105" s="84"/>
      <c r="BC105">
        <v>2</v>
      </c>
      <c r="BD105">
        <v>0</v>
      </c>
      <c r="BE105">
        <v>2</v>
      </c>
      <c r="BF105">
        <v>0</v>
      </c>
      <c r="BG105">
        <v>0</v>
      </c>
      <c r="BH105">
        <v>0</v>
      </c>
    </row>
    <row r="106" spans="1:60" x14ac:dyDescent="0.3">
      <c r="A106" s="69" t="s">
        <v>1978</v>
      </c>
      <c r="B106" s="69" t="s">
        <v>2128</v>
      </c>
      <c r="C106" s="70"/>
      <c r="D106" s="71"/>
      <c r="E106" s="72"/>
      <c r="F106" s="73"/>
      <c r="G106" s="70"/>
      <c r="H106" s="74"/>
      <c r="I106" s="75"/>
      <c r="J106" s="75"/>
      <c r="K106" s="36"/>
      <c r="L106" s="82"/>
      <c r="M106" s="82"/>
      <c r="N106" s="77"/>
      <c r="O106" s="84" t="s">
        <v>2168</v>
      </c>
      <c r="P106" s="86">
        <v>43860.866296296299</v>
      </c>
      <c r="Q106" s="84" t="s">
        <v>2177</v>
      </c>
      <c r="R106" s="84"/>
      <c r="S106" s="84"/>
      <c r="T106" s="84"/>
      <c r="U106" s="84"/>
      <c r="V106" s="87" t="s">
        <v>4672</v>
      </c>
      <c r="W106" s="86">
        <v>43860.866296296299</v>
      </c>
      <c r="X106" s="90">
        <v>43860</v>
      </c>
      <c r="Y106" s="92" t="s">
        <v>8167</v>
      </c>
      <c r="Z106" s="87" t="s">
        <v>12018</v>
      </c>
      <c r="AA106" s="84"/>
      <c r="AB106" s="84"/>
      <c r="AC106" s="92" t="s">
        <v>15933</v>
      </c>
      <c r="AD106" s="84"/>
      <c r="AE106" s="84" t="b">
        <v>0</v>
      </c>
      <c r="AF106" s="84">
        <v>0</v>
      </c>
      <c r="AG106" s="92" t="s">
        <v>16467</v>
      </c>
      <c r="AH106" s="84" t="b">
        <v>0</v>
      </c>
      <c r="AI106" s="84" t="s">
        <v>16520</v>
      </c>
      <c r="AJ106" s="84"/>
      <c r="AK106" s="92" t="s">
        <v>16467</v>
      </c>
      <c r="AL106" s="84" t="b">
        <v>0</v>
      </c>
      <c r="AM106" s="84">
        <v>71</v>
      </c>
      <c r="AN106" s="92" t="s">
        <v>15397</v>
      </c>
      <c r="AO106" s="84" t="s">
        <v>16534</v>
      </c>
      <c r="AP106" s="84" t="b">
        <v>0</v>
      </c>
      <c r="AQ106" s="92" t="s">
        <v>15397</v>
      </c>
      <c r="AR106" s="84" t="s">
        <v>179</v>
      </c>
      <c r="AS106" s="84">
        <v>0</v>
      </c>
      <c r="AT106" s="84">
        <v>0</v>
      </c>
      <c r="AU106" s="84"/>
      <c r="AV106" s="84"/>
      <c r="AW106" s="84"/>
      <c r="AX106" s="84"/>
      <c r="AY106" s="84"/>
      <c r="AZ106" s="84"/>
      <c r="BA106" s="84"/>
      <c r="BB106" s="84"/>
      <c r="BC106">
        <v>2</v>
      </c>
      <c r="BD106">
        <v>0</v>
      </c>
      <c r="BE106">
        <v>2</v>
      </c>
      <c r="BF106">
        <v>0</v>
      </c>
      <c r="BG106">
        <v>0</v>
      </c>
      <c r="BH106">
        <v>0</v>
      </c>
    </row>
    <row r="107" spans="1:60" x14ac:dyDescent="0.3">
      <c r="A107" s="69" t="s">
        <v>1978</v>
      </c>
      <c r="B107" s="69" t="s">
        <v>2129</v>
      </c>
      <c r="C107" s="70"/>
      <c r="D107" s="71"/>
      <c r="E107" s="72"/>
      <c r="F107" s="73"/>
      <c r="G107" s="70"/>
      <c r="H107" s="74"/>
      <c r="I107" s="75"/>
      <c r="J107" s="75"/>
      <c r="K107" s="36"/>
      <c r="L107" s="82"/>
      <c r="M107" s="82"/>
      <c r="N107" s="77"/>
      <c r="O107" s="84" t="s">
        <v>2168</v>
      </c>
      <c r="P107" s="86">
        <v>43860.866296296299</v>
      </c>
      <c r="Q107" s="84" t="s">
        <v>2177</v>
      </c>
      <c r="R107" s="84"/>
      <c r="S107" s="84"/>
      <c r="T107" s="84"/>
      <c r="U107" s="84"/>
      <c r="V107" s="87" t="s">
        <v>4672</v>
      </c>
      <c r="W107" s="86">
        <v>43860.866296296299</v>
      </c>
      <c r="X107" s="90">
        <v>43860</v>
      </c>
      <c r="Y107" s="92" t="s">
        <v>8167</v>
      </c>
      <c r="Z107" s="87" t="s">
        <v>12018</v>
      </c>
      <c r="AA107" s="84"/>
      <c r="AB107" s="84"/>
      <c r="AC107" s="92" t="s">
        <v>15933</v>
      </c>
      <c r="AD107" s="84"/>
      <c r="AE107" s="84" t="b">
        <v>0</v>
      </c>
      <c r="AF107" s="84">
        <v>0</v>
      </c>
      <c r="AG107" s="92" t="s">
        <v>16467</v>
      </c>
      <c r="AH107" s="84" t="b">
        <v>0</v>
      </c>
      <c r="AI107" s="84" t="s">
        <v>16520</v>
      </c>
      <c r="AJ107" s="84"/>
      <c r="AK107" s="92" t="s">
        <v>16467</v>
      </c>
      <c r="AL107" s="84" t="b">
        <v>0</v>
      </c>
      <c r="AM107" s="84">
        <v>71</v>
      </c>
      <c r="AN107" s="92" t="s">
        <v>15397</v>
      </c>
      <c r="AO107" s="84" t="s">
        <v>16534</v>
      </c>
      <c r="AP107" s="84" t="b">
        <v>0</v>
      </c>
      <c r="AQ107" s="92" t="s">
        <v>15397</v>
      </c>
      <c r="AR107" s="84" t="s">
        <v>179</v>
      </c>
      <c r="AS107" s="84">
        <v>0</v>
      </c>
      <c r="AT107" s="84">
        <v>0</v>
      </c>
      <c r="AU107" s="84"/>
      <c r="AV107" s="84"/>
      <c r="AW107" s="84"/>
      <c r="AX107" s="84"/>
      <c r="AY107" s="84"/>
      <c r="AZ107" s="84"/>
      <c r="BA107" s="84"/>
      <c r="BB107" s="84"/>
      <c r="BC107">
        <v>1</v>
      </c>
      <c r="BD107">
        <v>0</v>
      </c>
      <c r="BE107">
        <v>1</v>
      </c>
      <c r="BF107">
        <v>0</v>
      </c>
      <c r="BG107">
        <v>0</v>
      </c>
      <c r="BH107">
        <v>0</v>
      </c>
    </row>
    <row r="108" spans="1:60" x14ac:dyDescent="0.3">
      <c r="A108" s="69" t="s">
        <v>1055</v>
      </c>
      <c r="B108" s="69" t="s">
        <v>2094</v>
      </c>
      <c r="C108" s="70"/>
      <c r="D108" s="71"/>
      <c r="E108" s="72"/>
      <c r="F108" s="73"/>
      <c r="G108" s="70"/>
      <c r="H108" s="74"/>
      <c r="I108" s="75"/>
      <c r="J108" s="75"/>
      <c r="K108" s="36"/>
      <c r="L108" s="82"/>
      <c r="M108" s="82"/>
      <c r="N108" s="77"/>
      <c r="O108" s="84" t="s">
        <v>2169</v>
      </c>
      <c r="P108" s="86">
        <v>43860.866840277777</v>
      </c>
      <c r="Q108" s="84" t="s">
        <v>2183</v>
      </c>
      <c r="R108" s="84"/>
      <c r="S108" s="84"/>
      <c r="T108" s="84"/>
      <c r="U108" s="84"/>
      <c r="V108" s="87" t="s">
        <v>3828</v>
      </c>
      <c r="W108" s="86">
        <v>43860.866840277777</v>
      </c>
      <c r="X108" s="90">
        <v>43860</v>
      </c>
      <c r="Y108" s="92" t="s">
        <v>8404</v>
      </c>
      <c r="Z108" s="87" t="s">
        <v>12269</v>
      </c>
      <c r="AA108" s="84"/>
      <c r="AB108" s="84"/>
      <c r="AC108" s="92" t="s">
        <v>16197</v>
      </c>
      <c r="AD108" s="84"/>
      <c r="AE108" s="84" t="b">
        <v>0</v>
      </c>
      <c r="AF108" s="84">
        <v>0</v>
      </c>
      <c r="AG108" s="92" t="s">
        <v>16467</v>
      </c>
      <c r="AH108" s="84" t="b">
        <v>0</v>
      </c>
      <c r="AI108" s="84" t="s">
        <v>16520</v>
      </c>
      <c r="AJ108" s="84"/>
      <c r="AK108" s="92" t="s">
        <v>16467</v>
      </c>
      <c r="AL108" s="84" t="b">
        <v>0</v>
      </c>
      <c r="AM108" s="84">
        <v>55</v>
      </c>
      <c r="AN108" s="92" t="s">
        <v>16324</v>
      </c>
      <c r="AO108" s="84" t="s">
        <v>16534</v>
      </c>
      <c r="AP108" s="84" t="b">
        <v>0</v>
      </c>
      <c r="AQ108" s="92" t="s">
        <v>16324</v>
      </c>
      <c r="AR108" s="84" t="s">
        <v>179</v>
      </c>
      <c r="AS108" s="84">
        <v>0</v>
      </c>
      <c r="AT108" s="84">
        <v>0</v>
      </c>
      <c r="AU108" s="84"/>
      <c r="AV108" s="84"/>
      <c r="AW108" s="84"/>
      <c r="AX108" s="84"/>
      <c r="AY108" s="84"/>
      <c r="AZ108" s="84"/>
      <c r="BA108" s="84"/>
      <c r="BB108" s="84"/>
      <c r="BC108">
        <v>1</v>
      </c>
      <c r="BD108">
        <v>0</v>
      </c>
      <c r="BE108">
        <v>0</v>
      </c>
      <c r="BF108">
        <v>0</v>
      </c>
      <c r="BG108">
        <v>1</v>
      </c>
      <c r="BH108">
        <v>0</v>
      </c>
    </row>
    <row r="109" spans="1:60" x14ac:dyDescent="0.3">
      <c r="A109" s="69" t="s">
        <v>232</v>
      </c>
      <c r="B109" s="69" t="s">
        <v>2094</v>
      </c>
      <c r="C109" s="70"/>
      <c r="D109" s="71"/>
      <c r="E109" s="72"/>
      <c r="F109" s="73"/>
      <c r="G109" s="70"/>
      <c r="H109" s="74"/>
      <c r="I109" s="75"/>
      <c r="J109" s="75"/>
      <c r="K109" s="36"/>
      <c r="L109" s="82"/>
      <c r="M109" s="82"/>
      <c r="N109" s="77"/>
      <c r="O109" s="84" t="s">
        <v>2169</v>
      </c>
      <c r="P109" s="86">
        <v>43860.866944444446</v>
      </c>
      <c r="Q109" s="84" t="s">
        <v>2183</v>
      </c>
      <c r="R109" s="84"/>
      <c r="S109" s="84"/>
      <c r="T109" s="84"/>
      <c r="U109" s="84"/>
      <c r="V109" s="87" t="s">
        <v>3074</v>
      </c>
      <c r="W109" s="86">
        <v>43860.866944444446</v>
      </c>
      <c r="X109" s="90">
        <v>43860</v>
      </c>
      <c r="Y109" s="92" t="s">
        <v>4832</v>
      </c>
      <c r="Z109" s="87" t="s">
        <v>8605</v>
      </c>
      <c r="AA109" s="84"/>
      <c r="AB109" s="84"/>
      <c r="AC109" s="92" t="s">
        <v>12482</v>
      </c>
      <c r="AD109" s="84"/>
      <c r="AE109" s="84" t="b">
        <v>0</v>
      </c>
      <c r="AF109" s="84">
        <v>0</v>
      </c>
      <c r="AG109" s="92" t="s">
        <v>16467</v>
      </c>
      <c r="AH109" s="84" t="b">
        <v>0</v>
      </c>
      <c r="AI109" s="84" t="s">
        <v>16520</v>
      </c>
      <c r="AJ109" s="84"/>
      <c r="AK109" s="92" t="s">
        <v>16467</v>
      </c>
      <c r="AL109" s="84" t="b">
        <v>0</v>
      </c>
      <c r="AM109" s="84">
        <v>55</v>
      </c>
      <c r="AN109" s="92" t="s">
        <v>16324</v>
      </c>
      <c r="AO109" s="84" t="s">
        <v>16534</v>
      </c>
      <c r="AP109" s="84" t="b">
        <v>0</v>
      </c>
      <c r="AQ109" s="92" t="s">
        <v>16324</v>
      </c>
      <c r="AR109" s="84" t="s">
        <v>179</v>
      </c>
      <c r="AS109" s="84">
        <v>0</v>
      </c>
      <c r="AT109" s="84">
        <v>0</v>
      </c>
      <c r="AU109" s="84"/>
      <c r="AV109" s="84"/>
      <c r="AW109" s="84"/>
      <c r="AX109" s="84"/>
      <c r="AY109" s="84"/>
      <c r="AZ109" s="84"/>
      <c r="BA109" s="84"/>
      <c r="BB109" s="84"/>
      <c r="BC109">
        <v>1</v>
      </c>
      <c r="BD109">
        <v>0</v>
      </c>
      <c r="BE109">
        <v>0</v>
      </c>
      <c r="BF109">
        <v>0</v>
      </c>
      <c r="BG109">
        <v>1</v>
      </c>
      <c r="BH109">
        <v>0</v>
      </c>
    </row>
    <row r="110" spans="1:60" x14ac:dyDescent="0.3">
      <c r="A110" s="69" t="s">
        <v>2057</v>
      </c>
      <c r="B110" s="69" t="s">
        <v>2057</v>
      </c>
      <c r="C110" s="70"/>
      <c r="D110" s="71"/>
      <c r="E110" s="72"/>
      <c r="F110" s="73"/>
      <c r="G110" s="70"/>
      <c r="H110" s="74"/>
      <c r="I110" s="75"/>
      <c r="J110" s="75"/>
      <c r="K110" s="36"/>
      <c r="L110" s="82"/>
      <c r="M110" s="82"/>
      <c r="N110" s="77"/>
      <c r="O110" s="84" t="s">
        <v>179</v>
      </c>
      <c r="P110" s="86">
        <v>43860.868032407408</v>
      </c>
      <c r="Q110" s="84" t="s">
        <v>2650</v>
      </c>
      <c r="R110" s="84"/>
      <c r="S110" s="84"/>
      <c r="T110" s="84" t="s">
        <v>2873</v>
      </c>
      <c r="U110" s="84"/>
      <c r="V110" s="87" t="s">
        <v>4743</v>
      </c>
      <c r="W110" s="86">
        <v>43860.868032407408</v>
      </c>
      <c r="X110" s="90">
        <v>43860</v>
      </c>
      <c r="Y110" s="92" t="s">
        <v>8357</v>
      </c>
      <c r="Z110" s="87" t="s">
        <v>12217</v>
      </c>
      <c r="AA110" s="84"/>
      <c r="AB110" s="84"/>
      <c r="AC110" s="92" t="s">
        <v>16145</v>
      </c>
      <c r="AD110" s="84"/>
      <c r="AE110" s="84" t="b">
        <v>0</v>
      </c>
      <c r="AF110" s="84">
        <v>5</v>
      </c>
      <c r="AG110" s="92" t="s">
        <v>16467</v>
      </c>
      <c r="AH110" s="84" t="b">
        <v>0</v>
      </c>
      <c r="AI110" s="84" t="s">
        <v>16520</v>
      </c>
      <c r="AJ110" s="84"/>
      <c r="AK110" s="92" t="s">
        <v>16467</v>
      </c>
      <c r="AL110" s="84" t="b">
        <v>0</v>
      </c>
      <c r="AM110" s="84">
        <v>3</v>
      </c>
      <c r="AN110" s="92" t="s">
        <v>16467</v>
      </c>
      <c r="AO110" s="84" t="s">
        <v>16534</v>
      </c>
      <c r="AP110" s="84" t="b">
        <v>0</v>
      </c>
      <c r="AQ110" s="92" t="s">
        <v>16145</v>
      </c>
      <c r="AR110" s="84" t="s">
        <v>179</v>
      </c>
      <c r="AS110" s="84">
        <v>0</v>
      </c>
      <c r="AT110" s="84">
        <v>0</v>
      </c>
      <c r="AU110" s="84"/>
      <c r="AV110" s="84"/>
      <c r="AW110" s="84"/>
      <c r="AX110" s="84"/>
      <c r="AY110" s="84"/>
      <c r="AZ110" s="84"/>
      <c r="BA110" s="84"/>
      <c r="BB110" s="84"/>
      <c r="BC110">
        <v>1</v>
      </c>
      <c r="BD110">
        <v>0</v>
      </c>
      <c r="BE110">
        <v>0</v>
      </c>
      <c r="BF110">
        <v>1</v>
      </c>
      <c r="BG110">
        <v>0</v>
      </c>
      <c r="BH110">
        <v>0</v>
      </c>
    </row>
    <row r="111" spans="1:60" x14ac:dyDescent="0.3">
      <c r="A111" s="69" t="s">
        <v>370</v>
      </c>
      <c r="B111" s="69" t="s">
        <v>2128</v>
      </c>
      <c r="C111" s="70"/>
      <c r="D111" s="71"/>
      <c r="E111" s="72"/>
      <c r="F111" s="73"/>
      <c r="G111" s="70"/>
      <c r="H111" s="74"/>
      <c r="I111" s="75"/>
      <c r="J111" s="75"/>
      <c r="K111" s="36"/>
      <c r="L111" s="82"/>
      <c r="M111" s="82"/>
      <c r="N111" s="77"/>
      <c r="O111" s="84" t="s">
        <v>2168</v>
      </c>
      <c r="P111" s="86">
        <v>43860.868368055555</v>
      </c>
      <c r="Q111" s="84" t="s">
        <v>2178</v>
      </c>
      <c r="R111" s="84"/>
      <c r="S111" s="84"/>
      <c r="T111" s="84"/>
      <c r="U111" s="84"/>
      <c r="V111" s="87" t="s">
        <v>3202</v>
      </c>
      <c r="W111" s="86">
        <v>43860.868368055555</v>
      </c>
      <c r="X111" s="90">
        <v>43860</v>
      </c>
      <c r="Y111" s="92" t="s">
        <v>5005</v>
      </c>
      <c r="Z111" s="87" t="s">
        <v>8770</v>
      </c>
      <c r="AA111" s="84"/>
      <c r="AB111" s="84"/>
      <c r="AC111" s="92" t="s">
        <v>12648</v>
      </c>
      <c r="AD111" s="84"/>
      <c r="AE111" s="84" t="b">
        <v>0</v>
      </c>
      <c r="AF111" s="84">
        <v>0</v>
      </c>
      <c r="AG111" s="92" t="s">
        <v>16467</v>
      </c>
      <c r="AH111" s="84" t="b">
        <v>0</v>
      </c>
      <c r="AI111" s="84" t="s">
        <v>16520</v>
      </c>
      <c r="AJ111" s="84"/>
      <c r="AK111" s="92" t="s">
        <v>16467</v>
      </c>
      <c r="AL111" s="84" t="b">
        <v>0</v>
      </c>
      <c r="AM111" s="84">
        <v>29</v>
      </c>
      <c r="AN111" s="92" t="s">
        <v>15395</v>
      </c>
      <c r="AO111" s="84" t="s">
        <v>16534</v>
      </c>
      <c r="AP111" s="84" t="b">
        <v>0</v>
      </c>
      <c r="AQ111" s="92" t="s">
        <v>15395</v>
      </c>
      <c r="AR111" s="84" t="s">
        <v>179</v>
      </c>
      <c r="AS111" s="84">
        <v>0</v>
      </c>
      <c r="AT111" s="84">
        <v>0</v>
      </c>
      <c r="AU111" s="84"/>
      <c r="AV111" s="84"/>
      <c r="AW111" s="84"/>
      <c r="AX111" s="84"/>
      <c r="AY111" s="84"/>
      <c r="AZ111" s="84"/>
      <c r="BA111" s="84"/>
      <c r="BB111" s="84"/>
      <c r="BC111">
        <v>1</v>
      </c>
      <c r="BD111">
        <v>0</v>
      </c>
      <c r="BE111">
        <v>1</v>
      </c>
      <c r="BF111">
        <v>0</v>
      </c>
      <c r="BG111">
        <v>0</v>
      </c>
      <c r="BH111">
        <v>0</v>
      </c>
    </row>
    <row r="112" spans="1:60" x14ac:dyDescent="0.3">
      <c r="A112" s="69" t="s">
        <v>1626</v>
      </c>
      <c r="B112" s="69" t="s">
        <v>2128</v>
      </c>
      <c r="C112" s="70"/>
      <c r="D112" s="71"/>
      <c r="E112" s="72"/>
      <c r="F112" s="73"/>
      <c r="G112" s="70"/>
      <c r="H112" s="74"/>
      <c r="I112" s="75"/>
      <c r="J112" s="75"/>
      <c r="K112" s="36"/>
      <c r="L112" s="82"/>
      <c r="M112" s="82"/>
      <c r="N112" s="77"/>
      <c r="O112" s="84" t="s">
        <v>2168</v>
      </c>
      <c r="P112" s="86">
        <v>43860.868437500001</v>
      </c>
      <c r="Q112" s="84" t="s">
        <v>2172</v>
      </c>
      <c r="R112" s="84"/>
      <c r="S112" s="84"/>
      <c r="T112" s="84"/>
      <c r="U112" s="84"/>
      <c r="V112" s="87" t="s">
        <v>4353</v>
      </c>
      <c r="W112" s="86">
        <v>43860.868437500001</v>
      </c>
      <c r="X112" s="90">
        <v>43860</v>
      </c>
      <c r="Y112" s="92" t="s">
        <v>7248</v>
      </c>
      <c r="Z112" s="87" t="s">
        <v>11043</v>
      </c>
      <c r="AA112" s="84"/>
      <c r="AB112" s="84"/>
      <c r="AC112" s="92" t="s">
        <v>14929</v>
      </c>
      <c r="AD112" s="84"/>
      <c r="AE112" s="84" t="b">
        <v>0</v>
      </c>
      <c r="AF112" s="84">
        <v>0</v>
      </c>
      <c r="AG112" s="92" t="s">
        <v>16467</v>
      </c>
      <c r="AH112" s="84" t="b">
        <v>0</v>
      </c>
      <c r="AI112" s="84" t="s">
        <v>16520</v>
      </c>
      <c r="AJ112" s="84"/>
      <c r="AK112" s="92" t="s">
        <v>16467</v>
      </c>
      <c r="AL112" s="84" t="b">
        <v>0</v>
      </c>
      <c r="AM112" s="84">
        <v>155</v>
      </c>
      <c r="AN112" s="92" t="s">
        <v>16241</v>
      </c>
      <c r="AO112" s="84" t="s">
        <v>16534</v>
      </c>
      <c r="AP112" s="84" t="b">
        <v>0</v>
      </c>
      <c r="AQ112" s="92" t="s">
        <v>16241</v>
      </c>
      <c r="AR112" s="84" t="s">
        <v>179</v>
      </c>
      <c r="AS112" s="84">
        <v>0</v>
      </c>
      <c r="AT112" s="84">
        <v>0</v>
      </c>
      <c r="AU112" s="84"/>
      <c r="AV112" s="84"/>
      <c r="AW112" s="84"/>
      <c r="AX112" s="84"/>
      <c r="AY112" s="84"/>
      <c r="AZ112" s="84"/>
      <c r="BA112" s="84"/>
      <c r="BB112" s="84"/>
      <c r="BC112">
        <v>1</v>
      </c>
      <c r="BD112">
        <v>0</v>
      </c>
      <c r="BE112">
        <v>1</v>
      </c>
      <c r="BF112">
        <v>0</v>
      </c>
      <c r="BG112">
        <v>0</v>
      </c>
      <c r="BH112">
        <v>0</v>
      </c>
    </row>
    <row r="113" spans="1:60" x14ac:dyDescent="0.3">
      <c r="A113" s="69" t="s">
        <v>233</v>
      </c>
      <c r="B113" s="69" t="s">
        <v>2128</v>
      </c>
      <c r="C113" s="70"/>
      <c r="D113" s="71"/>
      <c r="E113" s="72"/>
      <c r="F113" s="73"/>
      <c r="G113" s="70"/>
      <c r="H113" s="74"/>
      <c r="I113" s="75"/>
      <c r="J113" s="75"/>
      <c r="K113" s="36"/>
      <c r="L113" s="82"/>
      <c r="M113" s="82"/>
      <c r="N113" s="77"/>
      <c r="O113" s="84" t="s">
        <v>2168</v>
      </c>
      <c r="P113" s="86">
        <v>43860.868680555555</v>
      </c>
      <c r="Q113" s="84" t="s">
        <v>2172</v>
      </c>
      <c r="R113" s="84"/>
      <c r="S113" s="84"/>
      <c r="T113" s="84"/>
      <c r="U113" s="84"/>
      <c r="V113" s="87" t="s">
        <v>3075</v>
      </c>
      <c r="W113" s="86">
        <v>43860.868680555555</v>
      </c>
      <c r="X113" s="90">
        <v>43860</v>
      </c>
      <c r="Y113" s="92" t="s">
        <v>4833</v>
      </c>
      <c r="Z113" s="87" t="s">
        <v>8606</v>
      </c>
      <c r="AA113" s="84"/>
      <c r="AB113" s="84"/>
      <c r="AC113" s="92" t="s">
        <v>12483</v>
      </c>
      <c r="AD113" s="84"/>
      <c r="AE113" s="84" t="b">
        <v>0</v>
      </c>
      <c r="AF113" s="84">
        <v>0</v>
      </c>
      <c r="AG113" s="92" t="s">
        <v>16467</v>
      </c>
      <c r="AH113" s="84" t="b">
        <v>0</v>
      </c>
      <c r="AI113" s="84" t="s">
        <v>16520</v>
      </c>
      <c r="AJ113" s="84"/>
      <c r="AK113" s="92" t="s">
        <v>16467</v>
      </c>
      <c r="AL113" s="84" t="b">
        <v>0</v>
      </c>
      <c r="AM113" s="84">
        <v>155</v>
      </c>
      <c r="AN113" s="92" t="s">
        <v>16241</v>
      </c>
      <c r="AO113" s="84" t="s">
        <v>16534</v>
      </c>
      <c r="AP113" s="84" t="b">
        <v>0</v>
      </c>
      <c r="AQ113" s="92" t="s">
        <v>16241</v>
      </c>
      <c r="AR113" s="84" t="s">
        <v>179</v>
      </c>
      <c r="AS113" s="84">
        <v>0</v>
      </c>
      <c r="AT113" s="84">
        <v>0</v>
      </c>
      <c r="AU113" s="84"/>
      <c r="AV113" s="84"/>
      <c r="AW113" s="84"/>
      <c r="AX113" s="84"/>
      <c r="AY113" s="84"/>
      <c r="AZ113" s="84"/>
      <c r="BA113" s="84"/>
      <c r="BB113" s="84"/>
      <c r="BC113">
        <v>4</v>
      </c>
      <c r="BD113">
        <v>0</v>
      </c>
      <c r="BE113">
        <v>4</v>
      </c>
      <c r="BF113">
        <v>0</v>
      </c>
      <c r="BG113">
        <v>0</v>
      </c>
      <c r="BH113">
        <v>0</v>
      </c>
    </row>
    <row r="114" spans="1:60" x14ac:dyDescent="0.3">
      <c r="A114" s="69" t="s">
        <v>233</v>
      </c>
      <c r="B114" s="69" t="s">
        <v>2094</v>
      </c>
      <c r="C114" s="70"/>
      <c r="D114" s="71"/>
      <c r="E114" s="72"/>
      <c r="F114" s="73"/>
      <c r="G114" s="70"/>
      <c r="H114" s="74"/>
      <c r="I114" s="75"/>
      <c r="J114" s="75"/>
      <c r="K114" s="36"/>
      <c r="L114" s="82"/>
      <c r="M114" s="82"/>
      <c r="N114" s="77"/>
      <c r="O114" s="84" t="s">
        <v>2169</v>
      </c>
      <c r="P114" s="86">
        <v>43860.868726851855</v>
      </c>
      <c r="Q114" s="84" t="s">
        <v>2183</v>
      </c>
      <c r="R114" s="84"/>
      <c r="S114" s="84"/>
      <c r="T114" s="84"/>
      <c r="U114" s="84"/>
      <c r="V114" s="87" t="s">
        <v>3075</v>
      </c>
      <c r="W114" s="86">
        <v>43860.868726851855</v>
      </c>
      <c r="X114" s="90">
        <v>43860</v>
      </c>
      <c r="Y114" s="92" t="s">
        <v>4834</v>
      </c>
      <c r="Z114" s="87" t="s">
        <v>8607</v>
      </c>
      <c r="AA114" s="84"/>
      <c r="AB114" s="84"/>
      <c r="AC114" s="92" t="s">
        <v>12484</v>
      </c>
      <c r="AD114" s="84"/>
      <c r="AE114" s="84" t="b">
        <v>0</v>
      </c>
      <c r="AF114" s="84">
        <v>0</v>
      </c>
      <c r="AG114" s="92" t="s">
        <v>16467</v>
      </c>
      <c r="AH114" s="84" t="b">
        <v>0</v>
      </c>
      <c r="AI114" s="84" t="s">
        <v>16520</v>
      </c>
      <c r="AJ114" s="84"/>
      <c r="AK114" s="92" t="s">
        <v>16467</v>
      </c>
      <c r="AL114" s="84" t="b">
        <v>0</v>
      </c>
      <c r="AM114" s="84">
        <v>55</v>
      </c>
      <c r="AN114" s="92" t="s">
        <v>16324</v>
      </c>
      <c r="AO114" s="84" t="s">
        <v>16534</v>
      </c>
      <c r="AP114" s="84" t="b">
        <v>0</v>
      </c>
      <c r="AQ114" s="92" t="s">
        <v>16324</v>
      </c>
      <c r="AR114" s="84" t="s">
        <v>179</v>
      </c>
      <c r="AS114" s="84">
        <v>0</v>
      </c>
      <c r="AT114" s="84">
        <v>0</v>
      </c>
      <c r="AU114" s="84"/>
      <c r="AV114" s="84"/>
      <c r="AW114" s="84"/>
      <c r="AX114" s="84"/>
      <c r="AY114" s="84"/>
      <c r="AZ114" s="84"/>
      <c r="BA114" s="84"/>
      <c r="BB114" s="84"/>
      <c r="BC114">
        <v>1</v>
      </c>
      <c r="BD114">
        <v>0</v>
      </c>
      <c r="BE114">
        <v>0</v>
      </c>
      <c r="BF114">
        <v>0</v>
      </c>
      <c r="BG114">
        <v>1</v>
      </c>
      <c r="BH114">
        <v>0</v>
      </c>
    </row>
    <row r="115" spans="1:60" x14ac:dyDescent="0.3">
      <c r="A115" s="69" t="s">
        <v>2070</v>
      </c>
      <c r="B115" s="69" t="s">
        <v>2128</v>
      </c>
      <c r="C115" s="70"/>
      <c r="D115" s="71"/>
      <c r="E115" s="72"/>
      <c r="F115" s="73"/>
      <c r="G115" s="70"/>
      <c r="H115" s="74"/>
      <c r="I115" s="75"/>
      <c r="J115" s="75"/>
      <c r="K115" s="36"/>
      <c r="L115" s="82"/>
      <c r="M115" s="82"/>
      <c r="N115" s="77"/>
      <c r="O115" s="84" t="s">
        <v>2168</v>
      </c>
      <c r="P115" s="86">
        <v>43860.868807870371</v>
      </c>
      <c r="Q115" s="84" t="s">
        <v>2178</v>
      </c>
      <c r="R115" s="84"/>
      <c r="S115" s="84"/>
      <c r="T115" s="84"/>
      <c r="U115" s="84"/>
      <c r="V115" s="87" t="s">
        <v>4755</v>
      </c>
      <c r="W115" s="86">
        <v>43860.868807870371</v>
      </c>
      <c r="X115" s="90">
        <v>43860</v>
      </c>
      <c r="Y115" s="92" t="s">
        <v>8393</v>
      </c>
      <c r="Z115" s="87" t="s">
        <v>12258</v>
      </c>
      <c r="AA115" s="84"/>
      <c r="AB115" s="84"/>
      <c r="AC115" s="92" t="s">
        <v>16186</v>
      </c>
      <c r="AD115" s="84"/>
      <c r="AE115" s="84" t="b">
        <v>0</v>
      </c>
      <c r="AF115" s="84">
        <v>0</v>
      </c>
      <c r="AG115" s="92" t="s">
        <v>16467</v>
      </c>
      <c r="AH115" s="84" t="b">
        <v>0</v>
      </c>
      <c r="AI115" s="84" t="s">
        <v>16520</v>
      </c>
      <c r="AJ115" s="84"/>
      <c r="AK115" s="92" t="s">
        <v>16467</v>
      </c>
      <c r="AL115" s="84" t="b">
        <v>0</v>
      </c>
      <c r="AM115" s="84">
        <v>29</v>
      </c>
      <c r="AN115" s="92" t="s">
        <v>15395</v>
      </c>
      <c r="AO115" s="84" t="s">
        <v>16534</v>
      </c>
      <c r="AP115" s="84" t="b">
        <v>0</v>
      </c>
      <c r="AQ115" s="92" t="s">
        <v>15395</v>
      </c>
      <c r="AR115" s="84" t="s">
        <v>179</v>
      </c>
      <c r="AS115" s="84">
        <v>0</v>
      </c>
      <c r="AT115" s="84">
        <v>0</v>
      </c>
      <c r="AU115" s="84"/>
      <c r="AV115" s="84"/>
      <c r="AW115" s="84"/>
      <c r="AX115" s="84"/>
      <c r="AY115" s="84"/>
      <c r="AZ115" s="84"/>
      <c r="BA115" s="84"/>
      <c r="BB115" s="84"/>
      <c r="BC115">
        <v>3</v>
      </c>
      <c r="BD115">
        <v>0</v>
      </c>
      <c r="BE115">
        <v>3</v>
      </c>
      <c r="BF115">
        <v>0</v>
      </c>
      <c r="BG115">
        <v>0</v>
      </c>
      <c r="BH115">
        <v>0</v>
      </c>
    </row>
    <row r="116" spans="1:60" x14ac:dyDescent="0.3">
      <c r="A116" s="69" t="s">
        <v>233</v>
      </c>
      <c r="B116" s="69" t="s">
        <v>2129</v>
      </c>
      <c r="C116" s="70"/>
      <c r="D116" s="71"/>
      <c r="E116" s="72"/>
      <c r="F116" s="73"/>
      <c r="G116" s="70"/>
      <c r="H116" s="74"/>
      <c r="I116" s="75"/>
      <c r="J116" s="75"/>
      <c r="K116" s="36"/>
      <c r="L116" s="82"/>
      <c r="M116" s="82"/>
      <c r="N116" s="77"/>
      <c r="O116" s="84" t="s">
        <v>2168</v>
      </c>
      <c r="P116" s="86">
        <v>43860.86891203704</v>
      </c>
      <c r="Q116" s="84" t="s">
        <v>2182</v>
      </c>
      <c r="R116" s="84"/>
      <c r="S116" s="84"/>
      <c r="T116" s="84"/>
      <c r="U116" s="84"/>
      <c r="V116" s="87" t="s">
        <v>3075</v>
      </c>
      <c r="W116" s="86">
        <v>43860.86891203704</v>
      </c>
      <c r="X116" s="90">
        <v>43860</v>
      </c>
      <c r="Y116" s="92" t="s">
        <v>4835</v>
      </c>
      <c r="Z116" s="87" t="s">
        <v>8608</v>
      </c>
      <c r="AA116" s="84"/>
      <c r="AB116" s="84"/>
      <c r="AC116" s="92" t="s">
        <v>12485</v>
      </c>
      <c r="AD116" s="84"/>
      <c r="AE116" s="84" t="b">
        <v>0</v>
      </c>
      <c r="AF116" s="84">
        <v>0</v>
      </c>
      <c r="AG116" s="92" t="s">
        <v>16467</v>
      </c>
      <c r="AH116" s="84" t="b">
        <v>0</v>
      </c>
      <c r="AI116" s="84" t="s">
        <v>16520</v>
      </c>
      <c r="AJ116" s="84"/>
      <c r="AK116" s="92" t="s">
        <v>16467</v>
      </c>
      <c r="AL116" s="84" t="b">
        <v>0</v>
      </c>
      <c r="AM116" s="84">
        <v>64</v>
      </c>
      <c r="AN116" s="92" t="s">
        <v>16246</v>
      </c>
      <c r="AO116" s="84" t="s">
        <v>16534</v>
      </c>
      <c r="AP116" s="84" t="b">
        <v>0</v>
      </c>
      <c r="AQ116" s="92" t="s">
        <v>16246</v>
      </c>
      <c r="AR116" s="84" t="s">
        <v>179</v>
      </c>
      <c r="AS116" s="84">
        <v>0</v>
      </c>
      <c r="AT116" s="84">
        <v>0</v>
      </c>
      <c r="AU116" s="84"/>
      <c r="AV116" s="84"/>
      <c r="AW116" s="84"/>
      <c r="AX116" s="84"/>
      <c r="AY116" s="84"/>
      <c r="AZ116" s="84"/>
      <c r="BA116" s="84"/>
      <c r="BB116" s="84"/>
      <c r="BC116">
        <v>3</v>
      </c>
      <c r="BD116">
        <v>0</v>
      </c>
      <c r="BE116">
        <v>3</v>
      </c>
      <c r="BF116">
        <v>0</v>
      </c>
      <c r="BG116">
        <v>0</v>
      </c>
      <c r="BH116">
        <v>0</v>
      </c>
    </row>
    <row r="117" spans="1:60" x14ac:dyDescent="0.3">
      <c r="A117" s="69" t="s">
        <v>234</v>
      </c>
      <c r="B117" s="69" t="s">
        <v>2094</v>
      </c>
      <c r="C117" s="70"/>
      <c r="D117" s="71"/>
      <c r="E117" s="72"/>
      <c r="F117" s="73"/>
      <c r="G117" s="70"/>
      <c r="H117" s="74"/>
      <c r="I117" s="75"/>
      <c r="J117" s="75"/>
      <c r="K117" s="36"/>
      <c r="L117" s="82"/>
      <c r="M117" s="82"/>
      <c r="N117" s="77"/>
      <c r="O117" s="84" t="s">
        <v>2169</v>
      </c>
      <c r="P117" s="86">
        <v>43860.869525462964</v>
      </c>
      <c r="Q117" s="84" t="s">
        <v>2185</v>
      </c>
      <c r="R117" s="84"/>
      <c r="S117" s="84"/>
      <c r="T117" s="84" t="s">
        <v>2873</v>
      </c>
      <c r="U117" s="84"/>
      <c r="V117" s="87" t="s">
        <v>3076</v>
      </c>
      <c r="W117" s="86">
        <v>43860.869525462964</v>
      </c>
      <c r="X117" s="90">
        <v>43860</v>
      </c>
      <c r="Y117" s="92" t="s">
        <v>4837</v>
      </c>
      <c r="Z117" s="87" t="s">
        <v>8609</v>
      </c>
      <c r="AA117" s="84"/>
      <c r="AB117" s="84"/>
      <c r="AC117" s="92" t="s">
        <v>12486</v>
      </c>
      <c r="AD117" s="84"/>
      <c r="AE117" s="84" t="b">
        <v>0</v>
      </c>
      <c r="AF117" s="84">
        <v>0</v>
      </c>
      <c r="AG117" s="92" t="s">
        <v>16467</v>
      </c>
      <c r="AH117" s="84" t="b">
        <v>0</v>
      </c>
      <c r="AI117" s="84" t="s">
        <v>16520</v>
      </c>
      <c r="AJ117" s="84"/>
      <c r="AK117" s="92" t="s">
        <v>16467</v>
      </c>
      <c r="AL117" s="84" t="b">
        <v>0</v>
      </c>
      <c r="AM117" s="84">
        <v>19</v>
      </c>
      <c r="AN117" s="92" t="s">
        <v>16323</v>
      </c>
      <c r="AO117" s="84" t="s">
        <v>16534</v>
      </c>
      <c r="AP117" s="84" t="b">
        <v>0</v>
      </c>
      <c r="AQ117" s="92" t="s">
        <v>16323</v>
      </c>
      <c r="AR117" s="84" t="s">
        <v>179</v>
      </c>
      <c r="AS117" s="84">
        <v>0</v>
      </c>
      <c r="AT117" s="84">
        <v>0</v>
      </c>
      <c r="AU117" s="84"/>
      <c r="AV117" s="84"/>
      <c r="AW117" s="84"/>
      <c r="AX117" s="84"/>
      <c r="AY117" s="84"/>
      <c r="AZ117" s="84"/>
      <c r="BA117" s="84"/>
      <c r="BB117" s="84"/>
      <c r="BC117">
        <v>1</v>
      </c>
      <c r="BD117">
        <v>0</v>
      </c>
      <c r="BE117">
        <v>0</v>
      </c>
      <c r="BF117">
        <v>0</v>
      </c>
      <c r="BG117">
        <v>1</v>
      </c>
      <c r="BH117">
        <v>0</v>
      </c>
    </row>
    <row r="118" spans="1:60" x14ac:dyDescent="0.3">
      <c r="A118" s="69" t="s">
        <v>1978</v>
      </c>
      <c r="B118" s="69" t="s">
        <v>2094</v>
      </c>
      <c r="C118" s="70"/>
      <c r="D118" s="71"/>
      <c r="E118" s="72"/>
      <c r="F118" s="73"/>
      <c r="G118" s="70"/>
      <c r="H118" s="74"/>
      <c r="I118" s="75"/>
      <c r="J118" s="75"/>
      <c r="K118" s="36"/>
      <c r="L118" s="82"/>
      <c r="M118" s="82"/>
      <c r="N118" s="77"/>
      <c r="O118" s="84" t="s">
        <v>2169</v>
      </c>
      <c r="P118" s="86">
        <v>43860.870023148149</v>
      </c>
      <c r="Q118" s="84" t="s">
        <v>2183</v>
      </c>
      <c r="R118" s="84"/>
      <c r="S118" s="84"/>
      <c r="T118" s="84"/>
      <c r="U118" s="84"/>
      <c r="V118" s="87" t="s">
        <v>4672</v>
      </c>
      <c r="W118" s="86">
        <v>43860.870023148149</v>
      </c>
      <c r="X118" s="90">
        <v>43860</v>
      </c>
      <c r="Y118" s="92" t="s">
        <v>8168</v>
      </c>
      <c r="Z118" s="87" t="s">
        <v>12019</v>
      </c>
      <c r="AA118" s="84"/>
      <c r="AB118" s="84"/>
      <c r="AC118" s="92" t="s">
        <v>15934</v>
      </c>
      <c r="AD118" s="84"/>
      <c r="AE118" s="84" t="b">
        <v>0</v>
      </c>
      <c r="AF118" s="84">
        <v>0</v>
      </c>
      <c r="AG118" s="92" t="s">
        <v>16467</v>
      </c>
      <c r="AH118" s="84" t="b">
        <v>0</v>
      </c>
      <c r="AI118" s="84" t="s">
        <v>16520</v>
      </c>
      <c r="AJ118" s="84"/>
      <c r="AK118" s="92" t="s">
        <v>16467</v>
      </c>
      <c r="AL118" s="84" t="b">
        <v>0</v>
      </c>
      <c r="AM118" s="84">
        <v>55</v>
      </c>
      <c r="AN118" s="92" t="s">
        <v>16324</v>
      </c>
      <c r="AO118" s="84" t="s">
        <v>16534</v>
      </c>
      <c r="AP118" s="84" t="b">
        <v>0</v>
      </c>
      <c r="AQ118" s="92" t="s">
        <v>16324</v>
      </c>
      <c r="AR118" s="84" t="s">
        <v>179</v>
      </c>
      <c r="AS118" s="84">
        <v>0</v>
      </c>
      <c r="AT118" s="84">
        <v>0</v>
      </c>
      <c r="AU118" s="84"/>
      <c r="AV118" s="84"/>
      <c r="AW118" s="84"/>
      <c r="AX118" s="84"/>
      <c r="AY118" s="84"/>
      <c r="AZ118" s="84"/>
      <c r="BA118" s="84"/>
      <c r="BB118" s="84"/>
      <c r="BC118">
        <v>1</v>
      </c>
      <c r="BD118">
        <v>0</v>
      </c>
      <c r="BE118">
        <v>0</v>
      </c>
      <c r="BF118">
        <v>0</v>
      </c>
      <c r="BG118">
        <v>1</v>
      </c>
      <c r="BH118">
        <v>0</v>
      </c>
    </row>
    <row r="119" spans="1:60" x14ac:dyDescent="0.3">
      <c r="A119" s="69" t="s">
        <v>2027</v>
      </c>
      <c r="B119" s="69" t="s">
        <v>2094</v>
      </c>
      <c r="C119" s="70"/>
      <c r="D119" s="71"/>
      <c r="E119" s="72"/>
      <c r="F119" s="73"/>
      <c r="G119" s="70"/>
      <c r="H119" s="74"/>
      <c r="I119" s="75"/>
      <c r="J119" s="75"/>
      <c r="K119" s="36"/>
      <c r="L119" s="82"/>
      <c r="M119" s="82"/>
      <c r="N119" s="77"/>
      <c r="O119" s="84" t="s">
        <v>2169</v>
      </c>
      <c r="P119" s="86">
        <v>43860.870497685188</v>
      </c>
      <c r="Q119" s="84" t="s">
        <v>2183</v>
      </c>
      <c r="R119" s="84"/>
      <c r="S119" s="84"/>
      <c r="T119" s="84"/>
      <c r="U119" s="84"/>
      <c r="V119" s="87" t="s">
        <v>4717</v>
      </c>
      <c r="W119" s="86">
        <v>43860.870497685188</v>
      </c>
      <c r="X119" s="90">
        <v>43860</v>
      </c>
      <c r="Y119" s="92" t="s">
        <v>8297</v>
      </c>
      <c r="Z119" s="87" t="s">
        <v>12154</v>
      </c>
      <c r="AA119" s="84"/>
      <c r="AB119" s="84"/>
      <c r="AC119" s="92" t="s">
        <v>16077</v>
      </c>
      <c r="AD119" s="84"/>
      <c r="AE119" s="84" t="b">
        <v>0</v>
      </c>
      <c r="AF119" s="84">
        <v>0</v>
      </c>
      <c r="AG119" s="92" t="s">
        <v>16467</v>
      </c>
      <c r="AH119" s="84" t="b">
        <v>0</v>
      </c>
      <c r="AI119" s="84" t="s">
        <v>16520</v>
      </c>
      <c r="AJ119" s="84"/>
      <c r="AK119" s="92" t="s">
        <v>16467</v>
      </c>
      <c r="AL119" s="84" t="b">
        <v>0</v>
      </c>
      <c r="AM119" s="84">
        <v>55</v>
      </c>
      <c r="AN119" s="92" t="s">
        <v>16324</v>
      </c>
      <c r="AO119" s="84" t="s">
        <v>16534</v>
      </c>
      <c r="AP119" s="84" t="b">
        <v>0</v>
      </c>
      <c r="AQ119" s="92" t="s">
        <v>16324</v>
      </c>
      <c r="AR119" s="84" t="s">
        <v>179</v>
      </c>
      <c r="AS119" s="84">
        <v>0</v>
      </c>
      <c r="AT119" s="84">
        <v>0</v>
      </c>
      <c r="AU119" s="84"/>
      <c r="AV119" s="84"/>
      <c r="AW119" s="84"/>
      <c r="AX119" s="84"/>
      <c r="AY119" s="84"/>
      <c r="AZ119" s="84"/>
      <c r="BA119" s="84"/>
      <c r="BB119" s="84"/>
      <c r="BC119">
        <v>1</v>
      </c>
      <c r="BD119">
        <v>0</v>
      </c>
      <c r="BE119">
        <v>0</v>
      </c>
      <c r="BF119">
        <v>0</v>
      </c>
      <c r="BG119">
        <v>1</v>
      </c>
      <c r="BH119">
        <v>0</v>
      </c>
    </row>
    <row r="120" spans="1:60" x14ac:dyDescent="0.3">
      <c r="A120" s="69" t="s">
        <v>1626</v>
      </c>
      <c r="B120" s="69" t="s">
        <v>1626</v>
      </c>
      <c r="C120" s="70"/>
      <c r="D120" s="71"/>
      <c r="E120" s="72"/>
      <c r="F120" s="73"/>
      <c r="G120" s="70"/>
      <c r="H120" s="74"/>
      <c r="I120" s="75"/>
      <c r="J120" s="75"/>
      <c r="K120" s="36"/>
      <c r="L120" s="82"/>
      <c r="M120" s="82"/>
      <c r="N120" s="77"/>
      <c r="O120" s="84" t="s">
        <v>179</v>
      </c>
      <c r="P120" s="86">
        <v>43860.870752314811</v>
      </c>
      <c r="Q120" s="84" t="s">
        <v>2702</v>
      </c>
      <c r="R120" s="84"/>
      <c r="S120" s="84"/>
      <c r="T120" s="84" t="s">
        <v>2873</v>
      </c>
      <c r="U120" s="84"/>
      <c r="V120" s="87" t="s">
        <v>4353</v>
      </c>
      <c r="W120" s="86">
        <v>43860.870752314811</v>
      </c>
      <c r="X120" s="90">
        <v>43860</v>
      </c>
      <c r="Y120" s="92" t="s">
        <v>7249</v>
      </c>
      <c r="Z120" s="87" t="s">
        <v>11044</v>
      </c>
      <c r="AA120" s="84"/>
      <c r="AB120" s="84"/>
      <c r="AC120" s="92" t="s">
        <v>14930</v>
      </c>
      <c r="AD120" s="84"/>
      <c r="AE120" s="84" t="b">
        <v>0</v>
      </c>
      <c r="AF120" s="84">
        <v>0</v>
      </c>
      <c r="AG120" s="92" t="s">
        <v>16467</v>
      </c>
      <c r="AH120" s="84" t="b">
        <v>0</v>
      </c>
      <c r="AI120" s="84" t="s">
        <v>16520</v>
      </c>
      <c r="AJ120" s="84"/>
      <c r="AK120" s="92" t="s">
        <v>16467</v>
      </c>
      <c r="AL120" s="84" t="b">
        <v>0</v>
      </c>
      <c r="AM120" s="84">
        <v>0</v>
      </c>
      <c r="AN120" s="92" t="s">
        <v>16467</v>
      </c>
      <c r="AO120" s="84" t="s">
        <v>16534</v>
      </c>
      <c r="AP120" s="84" t="b">
        <v>0</v>
      </c>
      <c r="AQ120" s="92" t="s">
        <v>14930</v>
      </c>
      <c r="AR120" s="84" t="s">
        <v>179</v>
      </c>
      <c r="AS120" s="84">
        <v>0</v>
      </c>
      <c r="AT120" s="84">
        <v>0</v>
      </c>
      <c r="AU120" s="84" t="s">
        <v>16548</v>
      </c>
      <c r="AV120" s="84" t="s">
        <v>16552</v>
      </c>
      <c r="AW120" s="84" t="s">
        <v>16556</v>
      </c>
      <c r="AX120" s="84" t="s">
        <v>16564</v>
      </c>
      <c r="AY120" s="84" t="s">
        <v>16572</v>
      </c>
      <c r="AZ120" s="84" t="s">
        <v>16580</v>
      </c>
      <c r="BA120" s="84" t="s">
        <v>16584</v>
      </c>
      <c r="BB120" s="87" t="s">
        <v>16590</v>
      </c>
      <c r="BC120">
        <v>2</v>
      </c>
      <c r="BD120">
        <v>0</v>
      </c>
      <c r="BE120">
        <v>0</v>
      </c>
      <c r="BF120">
        <v>2</v>
      </c>
      <c r="BG120">
        <v>0</v>
      </c>
      <c r="BH120">
        <v>0</v>
      </c>
    </row>
    <row r="121" spans="1:60" x14ac:dyDescent="0.3">
      <c r="A121" s="69" t="s">
        <v>235</v>
      </c>
      <c r="B121" s="69" t="s">
        <v>2128</v>
      </c>
      <c r="C121" s="70"/>
      <c r="D121" s="71"/>
      <c r="E121" s="72"/>
      <c r="F121" s="73"/>
      <c r="G121" s="70"/>
      <c r="H121" s="74"/>
      <c r="I121" s="75"/>
      <c r="J121" s="75"/>
      <c r="K121" s="36"/>
      <c r="L121" s="82"/>
      <c r="M121" s="82"/>
      <c r="N121" s="77"/>
      <c r="O121" s="84" t="s">
        <v>2168</v>
      </c>
      <c r="P121" s="86">
        <v>43860.872569444444</v>
      </c>
      <c r="Q121" s="84" t="s">
        <v>2172</v>
      </c>
      <c r="R121" s="84"/>
      <c r="S121" s="84"/>
      <c r="T121" s="84"/>
      <c r="U121" s="84"/>
      <c r="V121" s="87" t="s">
        <v>3077</v>
      </c>
      <c r="W121" s="86">
        <v>43860.872569444444</v>
      </c>
      <c r="X121" s="90">
        <v>43860</v>
      </c>
      <c r="Y121" s="92" t="s">
        <v>4838</v>
      </c>
      <c r="Z121" s="87" t="s">
        <v>8610</v>
      </c>
      <c r="AA121" s="84"/>
      <c r="AB121" s="84"/>
      <c r="AC121" s="92" t="s">
        <v>12487</v>
      </c>
      <c r="AD121" s="84"/>
      <c r="AE121" s="84" t="b">
        <v>0</v>
      </c>
      <c r="AF121" s="84">
        <v>0</v>
      </c>
      <c r="AG121" s="92" t="s">
        <v>16467</v>
      </c>
      <c r="AH121" s="84" t="b">
        <v>0</v>
      </c>
      <c r="AI121" s="84" t="s">
        <v>16520</v>
      </c>
      <c r="AJ121" s="84"/>
      <c r="AK121" s="92" t="s">
        <v>16467</v>
      </c>
      <c r="AL121" s="84" t="b">
        <v>0</v>
      </c>
      <c r="AM121" s="84">
        <v>155</v>
      </c>
      <c r="AN121" s="92" t="s">
        <v>16241</v>
      </c>
      <c r="AO121" s="84" t="s">
        <v>16534</v>
      </c>
      <c r="AP121" s="84" t="b">
        <v>0</v>
      </c>
      <c r="AQ121" s="92" t="s">
        <v>16241</v>
      </c>
      <c r="AR121" s="84" t="s">
        <v>179</v>
      </c>
      <c r="AS121" s="84">
        <v>0</v>
      </c>
      <c r="AT121" s="84">
        <v>0</v>
      </c>
      <c r="AU121" s="84"/>
      <c r="AV121" s="84"/>
      <c r="AW121" s="84"/>
      <c r="AX121" s="84"/>
      <c r="AY121" s="84"/>
      <c r="AZ121" s="84"/>
      <c r="BA121" s="84"/>
      <c r="BB121" s="84"/>
      <c r="BC121">
        <v>1</v>
      </c>
      <c r="BD121">
        <v>0</v>
      </c>
      <c r="BE121">
        <v>1</v>
      </c>
      <c r="BF121">
        <v>0</v>
      </c>
      <c r="BG121">
        <v>0</v>
      </c>
      <c r="BH121">
        <v>0</v>
      </c>
    </row>
    <row r="122" spans="1:60" x14ac:dyDescent="0.3">
      <c r="A122" s="69" t="s">
        <v>236</v>
      </c>
      <c r="B122" s="69" t="s">
        <v>2128</v>
      </c>
      <c r="C122" s="70"/>
      <c r="D122" s="71"/>
      <c r="E122" s="72"/>
      <c r="F122" s="73"/>
      <c r="G122" s="70"/>
      <c r="H122" s="74"/>
      <c r="I122" s="75"/>
      <c r="J122" s="75"/>
      <c r="K122" s="36"/>
      <c r="L122" s="82"/>
      <c r="M122" s="82"/>
      <c r="N122" s="77"/>
      <c r="O122" s="84" t="s">
        <v>2168</v>
      </c>
      <c r="P122" s="86">
        <v>43860.873240740744</v>
      </c>
      <c r="Q122" s="84" t="s">
        <v>2177</v>
      </c>
      <c r="R122" s="84"/>
      <c r="S122" s="84"/>
      <c r="T122" s="84"/>
      <c r="U122" s="84"/>
      <c r="V122" s="87" t="s">
        <v>3078</v>
      </c>
      <c r="W122" s="86">
        <v>43860.873240740744</v>
      </c>
      <c r="X122" s="90">
        <v>43860</v>
      </c>
      <c r="Y122" s="92" t="s">
        <v>4839</v>
      </c>
      <c r="Z122" s="87" t="s">
        <v>8611</v>
      </c>
      <c r="AA122" s="84"/>
      <c r="AB122" s="84"/>
      <c r="AC122" s="92" t="s">
        <v>12488</v>
      </c>
      <c r="AD122" s="84"/>
      <c r="AE122" s="84" t="b">
        <v>0</v>
      </c>
      <c r="AF122" s="84">
        <v>0</v>
      </c>
      <c r="AG122" s="92" t="s">
        <v>16467</v>
      </c>
      <c r="AH122" s="84" t="b">
        <v>0</v>
      </c>
      <c r="AI122" s="84" t="s">
        <v>16520</v>
      </c>
      <c r="AJ122" s="84"/>
      <c r="AK122" s="92" t="s">
        <v>16467</v>
      </c>
      <c r="AL122" s="84" t="b">
        <v>0</v>
      </c>
      <c r="AM122" s="84">
        <v>71</v>
      </c>
      <c r="AN122" s="92" t="s">
        <v>15397</v>
      </c>
      <c r="AO122" s="84" t="s">
        <v>16534</v>
      </c>
      <c r="AP122" s="84" t="b">
        <v>0</v>
      </c>
      <c r="AQ122" s="92" t="s">
        <v>15397</v>
      </c>
      <c r="AR122" s="84" t="s">
        <v>179</v>
      </c>
      <c r="AS122" s="84">
        <v>0</v>
      </c>
      <c r="AT122" s="84">
        <v>0</v>
      </c>
      <c r="AU122" s="84"/>
      <c r="AV122" s="84"/>
      <c r="AW122" s="84"/>
      <c r="AX122" s="84"/>
      <c r="AY122" s="84"/>
      <c r="AZ122" s="84"/>
      <c r="BA122" s="84"/>
      <c r="BB122" s="84"/>
      <c r="BC122">
        <v>2</v>
      </c>
      <c r="BD122">
        <v>0</v>
      </c>
      <c r="BE122">
        <v>2</v>
      </c>
      <c r="BF122">
        <v>0</v>
      </c>
      <c r="BG122">
        <v>0</v>
      </c>
      <c r="BH122">
        <v>0</v>
      </c>
    </row>
    <row r="123" spans="1:60" x14ac:dyDescent="0.3">
      <c r="A123" s="69" t="s">
        <v>236</v>
      </c>
      <c r="B123" s="69" t="s">
        <v>2129</v>
      </c>
      <c r="C123" s="70"/>
      <c r="D123" s="71"/>
      <c r="E123" s="72"/>
      <c r="F123" s="73"/>
      <c r="G123" s="70"/>
      <c r="H123" s="74"/>
      <c r="I123" s="75"/>
      <c r="J123" s="75"/>
      <c r="K123" s="36"/>
      <c r="L123" s="82"/>
      <c r="M123" s="82"/>
      <c r="N123" s="77"/>
      <c r="O123" s="84" t="s">
        <v>2168</v>
      </c>
      <c r="P123" s="86">
        <v>43860.873240740744</v>
      </c>
      <c r="Q123" s="84" t="s">
        <v>2177</v>
      </c>
      <c r="R123" s="84"/>
      <c r="S123" s="84"/>
      <c r="T123" s="84"/>
      <c r="U123" s="84"/>
      <c r="V123" s="87" t="s">
        <v>3078</v>
      </c>
      <c r="W123" s="86">
        <v>43860.873240740744</v>
      </c>
      <c r="X123" s="90">
        <v>43860</v>
      </c>
      <c r="Y123" s="92" t="s">
        <v>4839</v>
      </c>
      <c r="Z123" s="87" t="s">
        <v>8611</v>
      </c>
      <c r="AA123" s="84"/>
      <c r="AB123" s="84"/>
      <c r="AC123" s="92" t="s">
        <v>12488</v>
      </c>
      <c r="AD123" s="84"/>
      <c r="AE123" s="84" t="b">
        <v>0</v>
      </c>
      <c r="AF123" s="84">
        <v>0</v>
      </c>
      <c r="AG123" s="92" t="s">
        <v>16467</v>
      </c>
      <c r="AH123" s="84" t="b">
        <v>0</v>
      </c>
      <c r="AI123" s="84" t="s">
        <v>16520</v>
      </c>
      <c r="AJ123" s="84"/>
      <c r="AK123" s="92" t="s">
        <v>16467</v>
      </c>
      <c r="AL123" s="84" t="b">
        <v>0</v>
      </c>
      <c r="AM123" s="84">
        <v>71</v>
      </c>
      <c r="AN123" s="92" t="s">
        <v>15397</v>
      </c>
      <c r="AO123" s="84" t="s">
        <v>16534</v>
      </c>
      <c r="AP123" s="84" t="b">
        <v>0</v>
      </c>
      <c r="AQ123" s="92" t="s">
        <v>15397</v>
      </c>
      <c r="AR123" s="84" t="s">
        <v>179</v>
      </c>
      <c r="AS123" s="84">
        <v>0</v>
      </c>
      <c r="AT123" s="84">
        <v>0</v>
      </c>
      <c r="AU123" s="84"/>
      <c r="AV123" s="84"/>
      <c r="AW123" s="84"/>
      <c r="AX123" s="84"/>
      <c r="AY123" s="84"/>
      <c r="AZ123" s="84"/>
      <c r="BA123" s="84"/>
      <c r="BB123" s="84"/>
      <c r="BC123">
        <v>2</v>
      </c>
      <c r="BD123">
        <v>0</v>
      </c>
      <c r="BE123">
        <v>2</v>
      </c>
      <c r="BF123">
        <v>0</v>
      </c>
      <c r="BG123">
        <v>0</v>
      </c>
      <c r="BH123">
        <v>0</v>
      </c>
    </row>
    <row r="124" spans="1:60" x14ac:dyDescent="0.3">
      <c r="A124" s="69" t="s">
        <v>2090</v>
      </c>
      <c r="B124" s="69" t="s">
        <v>2090</v>
      </c>
      <c r="C124" s="70"/>
      <c r="D124" s="71"/>
      <c r="E124" s="72"/>
      <c r="F124" s="73"/>
      <c r="G124" s="70"/>
      <c r="H124" s="74"/>
      <c r="I124" s="75"/>
      <c r="J124" s="75"/>
      <c r="K124" s="36"/>
      <c r="L124" s="82"/>
      <c r="M124" s="82"/>
      <c r="N124" s="77"/>
      <c r="O124" s="84" t="s">
        <v>179</v>
      </c>
      <c r="P124" s="86">
        <v>43860.873425925929</v>
      </c>
      <c r="Q124" s="84" t="s">
        <v>2829</v>
      </c>
      <c r="R124" s="84"/>
      <c r="S124" s="84"/>
      <c r="T124" s="84" t="s">
        <v>2873</v>
      </c>
      <c r="U124" s="84"/>
      <c r="V124" s="87" t="s">
        <v>4775</v>
      </c>
      <c r="W124" s="86">
        <v>43860.873425925929</v>
      </c>
      <c r="X124" s="90">
        <v>43860</v>
      </c>
      <c r="Y124" s="92" t="s">
        <v>6885</v>
      </c>
      <c r="Z124" s="87" t="s">
        <v>12335</v>
      </c>
      <c r="AA124" s="84"/>
      <c r="AB124" s="84"/>
      <c r="AC124" s="92" t="s">
        <v>16277</v>
      </c>
      <c r="AD124" s="84"/>
      <c r="AE124" s="84" t="b">
        <v>0</v>
      </c>
      <c r="AF124" s="84">
        <v>0</v>
      </c>
      <c r="AG124" s="92" t="s">
        <v>16467</v>
      </c>
      <c r="AH124" s="84" t="b">
        <v>0</v>
      </c>
      <c r="AI124" s="84" t="s">
        <v>16520</v>
      </c>
      <c r="AJ124" s="84"/>
      <c r="AK124" s="92" t="s">
        <v>16467</v>
      </c>
      <c r="AL124" s="84" t="b">
        <v>0</v>
      </c>
      <c r="AM124" s="84">
        <v>0</v>
      </c>
      <c r="AN124" s="92" t="s">
        <v>16467</v>
      </c>
      <c r="AO124" s="84" t="s">
        <v>16534</v>
      </c>
      <c r="AP124" s="84" t="b">
        <v>0</v>
      </c>
      <c r="AQ124" s="92" t="s">
        <v>16277</v>
      </c>
      <c r="AR124" s="84" t="s">
        <v>179</v>
      </c>
      <c r="AS124" s="84">
        <v>0</v>
      </c>
      <c r="AT124" s="84">
        <v>0</v>
      </c>
      <c r="AU124" s="84"/>
      <c r="AV124" s="84"/>
      <c r="AW124" s="84"/>
      <c r="AX124" s="84"/>
      <c r="AY124" s="84"/>
      <c r="AZ124" s="84"/>
      <c r="BA124" s="84"/>
      <c r="BB124" s="84"/>
      <c r="BC124">
        <v>3</v>
      </c>
      <c r="BD124">
        <v>0</v>
      </c>
      <c r="BE124">
        <v>0</v>
      </c>
      <c r="BF124">
        <v>3</v>
      </c>
      <c r="BG124">
        <v>0</v>
      </c>
      <c r="BH124">
        <v>0</v>
      </c>
    </row>
    <row r="125" spans="1:60" x14ac:dyDescent="0.3">
      <c r="A125" s="69" t="s">
        <v>1767</v>
      </c>
      <c r="B125" s="69" t="s">
        <v>1767</v>
      </c>
      <c r="C125" s="70"/>
      <c r="D125" s="71"/>
      <c r="E125" s="72"/>
      <c r="F125" s="73"/>
      <c r="G125" s="70"/>
      <c r="H125" s="74"/>
      <c r="I125" s="75"/>
      <c r="J125" s="75"/>
      <c r="K125" s="36"/>
      <c r="L125" s="82"/>
      <c r="M125" s="82"/>
      <c r="N125" s="77"/>
      <c r="O125" s="84" t="s">
        <v>179</v>
      </c>
      <c r="P125" s="86">
        <v>43860.874513888892</v>
      </c>
      <c r="Q125" s="84" t="s">
        <v>2745</v>
      </c>
      <c r="R125" s="84"/>
      <c r="S125" s="84"/>
      <c r="T125" s="84" t="s">
        <v>2873</v>
      </c>
      <c r="U125" s="87" t="s">
        <v>3030</v>
      </c>
      <c r="V125" s="87" t="s">
        <v>3030</v>
      </c>
      <c r="W125" s="86">
        <v>43860.874513888892</v>
      </c>
      <c r="X125" s="90">
        <v>43860</v>
      </c>
      <c r="Y125" s="92" t="s">
        <v>7171</v>
      </c>
      <c r="Z125" s="87" t="s">
        <v>11382</v>
      </c>
      <c r="AA125" s="84"/>
      <c r="AB125" s="84"/>
      <c r="AC125" s="92" t="s">
        <v>15274</v>
      </c>
      <c r="AD125" s="84"/>
      <c r="AE125" s="84" t="b">
        <v>0</v>
      </c>
      <c r="AF125" s="84">
        <v>3</v>
      </c>
      <c r="AG125" s="92" t="s">
        <v>16467</v>
      </c>
      <c r="AH125" s="84" t="b">
        <v>0</v>
      </c>
      <c r="AI125" s="84" t="s">
        <v>16521</v>
      </c>
      <c r="AJ125" s="84"/>
      <c r="AK125" s="92" t="s">
        <v>16467</v>
      </c>
      <c r="AL125" s="84" t="b">
        <v>0</v>
      </c>
      <c r="AM125" s="84">
        <v>0</v>
      </c>
      <c r="AN125" s="92" t="s">
        <v>16467</v>
      </c>
      <c r="AO125" s="84" t="s">
        <v>16535</v>
      </c>
      <c r="AP125" s="84" t="b">
        <v>0</v>
      </c>
      <c r="AQ125" s="92" t="s">
        <v>15274</v>
      </c>
      <c r="AR125" s="84" t="s">
        <v>179</v>
      </c>
      <c r="AS125" s="84">
        <v>0</v>
      </c>
      <c r="AT125" s="84">
        <v>0</v>
      </c>
      <c r="AU125" s="84"/>
      <c r="AV125" s="84"/>
      <c r="AW125" s="84"/>
      <c r="AX125" s="84"/>
      <c r="AY125" s="84"/>
      <c r="AZ125" s="84"/>
      <c r="BA125" s="84"/>
      <c r="BB125" s="84"/>
      <c r="BC125">
        <v>1</v>
      </c>
      <c r="BD125">
        <v>0</v>
      </c>
      <c r="BE125">
        <v>0</v>
      </c>
      <c r="BF125">
        <v>1</v>
      </c>
      <c r="BG125">
        <v>0</v>
      </c>
      <c r="BH125">
        <v>0</v>
      </c>
    </row>
    <row r="126" spans="1:60" x14ac:dyDescent="0.3">
      <c r="A126" s="69" t="s">
        <v>1959</v>
      </c>
      <c r="B126" s="69" t="s">
        <v>1959</v>
      </c>
      <c r="C126" s="70"/>
      <c r="D126" s="71"/>
      <c r="E126" s="72"/>
      <c r="F126" s="73"/>
      <c r="G126" s="70"/>
      <c r="H126" s="74"/>
      <c r="I126" s="75"/>
      <c r="J126" s="75"/>
      <c r="K126" s="36"/>
      <c r="L126" s="82"/>
      <c r="M126" s="82"/>
      <c r="N126" s="77"/>
      <c r="O126" s="84" t="s">
        <v>179</v>
      </c>
      <c r="P126" s="86">
        <v>43860.876307870371</v>
      </c>
      <c r="Q126" s="84" t="s">
        <v>2649</v>
      </c>
      <c r="R126" s="84"/>
      <c r="S126" s="84"/>
      <c r="T126" s="84" t="s">
        <v>2873</v>
      </c>
      <c r="U126" s="84"/>
      <c r="V126" s="87" t="s">
        <v>4653</v>
      </c>
      <c r="W126" s="86">
        <v>43860.876307870371</v>
      </c>
      <c r="X126" s="90">
        <v>43860</v>
      </c>
      <c r="Y126" s="92" t="s">
        <v>8103</v>
      </c>
      <c r="Z126" s="87" t="s">
        <v>11951</v>
      </c>
      <c r="AA126" s="84"/>
      <c r="AB126" s="84"/>
      <c r="AC126" s="92" t="s">
        <v>15862</v>
      </c>
      <c r="AD126" s="84"/>
      <c r="AE126" s="84" t="b">
        <v>0</v>
      </c>
      <c r="AF126" s="84">
        <v>3</v>
      </c>
      <c r="AG126" s="92" t="s">
        <v>16467</v>
      </c>
      <c r="AH126" s="84" t="b">
        <v>0</v>
      </c>
      <c r="AI126" s="84" t="s">
        <v>16520</v>
      </c>
      <c r="AJ126" s="84"/>
      <c r="AK126" s="92" t="s">
        <v>16467</v>
      </c>
      <c r="AL126" s="84" t="b">
        <v>0</v>
      </c>
      <c r="AM126" s="84">
        <v>4</v>
      </c>
      <c r="AN126" s="92" t="s">
        <v>16467</v>
      </c>
      <c r="AO126" s="84" t="s">
        <v>16534</v>
      </c>
      <c r="AP126" s="84" t="b">
        <v>0</v>
      </c>
      <c r="AQ126" s="92" t="s">
        <v>15862</v>
      </c>
      <c r="AR126" s="84" t="s">
        <v>179</v>
      </c>
      <c r="AS126" s="84">
        <v>0</v>
      </c>
      <c r="AT126" s="84">
        <v>0</v>
      </c>
      <c r="AU126" s="84"/>
      <c r="AV126" s="84"/>
      <c r="AW126" s="84"/>
      <c r="AX126" s="84"/>
      <c r="AY126" s="84"/>
      <c r="AZ126" s="84"/>
      <c r="BA126" s="84"/>
      <c r="BB126" s="84"/>
      <c r="BC126">
        <v>4</v>
      </c>
      <c r="BD126">
        <v>0</v>
      </c>
      <c r="BE126">
        <v>0</v>
      </c>
      <c r="BF126">
        <v>4</v>
      </c>
      <c r="BG126">
        <v>0</v>
      </c>
      <c r="BH126">
        <v>0</v>
      </c>
    </row>
    <row r="127" spans="1:60" x14ac:dyDescent="0.3">
      <c r="A127" s="69" t="s">
        <v>1944</v>
      </c>
      <c r="B127" s="69" t="s">
        <v>2094</v>
      </c>
      <c r="C127" s="70"/>
      <c r="D127" s="71"/>
      <c r="E127" s="72"/>
      <c r="F127" s="73"/>
      <c r="G127" s="70"/>
      <c r="H127" s="74"/>
      <c r="I127" s="75"/>
      <c r="J127" s="75"/>
      <c r="K127" s="36"/>
      <c r="L127" s="82"/>
      <c r="M127" s="82"/>
      <c r="N127" s="77"/>
      <c r="O127" s="84" t="s">
        <v>2169</v>
      </c>
      <c r="P127" s="86">
        <v>43860.876504629632</v>
      </c>
      <c r="Q127" s="84" t="s">
        <v>2183</v>
      </c>
      <c r="R127" s="84"/>
      <c r="S127" s="84"/>
      <c r="T127" s="84"/>
      <c r="U127" s="84"/>
      <c r="V127" s="87" t="s">
        <v>4639</v>
      </c>
      <c r="W127" s="86">
        <v>43860.876504629632</v>
      </c>
      <c r="X127" s="90">
        <v>43860</v>
      </c>
      <c r="Y127" s="92" t="s">
        <v>8010</v>
      </c>
      <c r="Z127" s="87" t="s">
        <v>11849</v>
      </c>
      <c r="AA127" s="84"/>
      <c r="AB127" s="84"/>
      <c r="AC127" s="92" t="s">
        <v>15754</v>
      </c>
      <c r="AD127" s="84"/>
      <c r="AE127" s="84" t="b">
        <v>0</v>
      </c>
      <c r="AF127" s="84">
        <v>0</v>
      </c>
      <c r="AG127" s="92" t="s">
        <v>16467</v>
      </c>
      <c r="AH127" s="84" t="b">
        <v>0</v>
      </c>
      <c r="AI127" s="84" t="s">
        <v>16520</v>
      </c>
      <c r="AJ127" s="84"/>
      <c r="AK127" s="92" t="s">
        <v>16467</v>
      </c>
      <c r="AL127" s="84" t="b">
        <v>0</v>
      </c>
      <c r="AM127" s="84">
        <v>55</v>
      </c>
      <c r="AN127" s="92" t="s">
        <v>16324</v>
      </c>
      <c r="AO127" s="84" t="s">
        <v>16535</v>
      </c>
      <c r="AP127" s="84" t="b">
        <v>0</v>
      </c>
      <c r="AQ127" s="92" t="s">
        <v>16324</v>
      </c>
      <c r="AR127" s="84" t="s">
        <v>179</v>
      </c>
      <c r="AS127" s="84">
        <v>0</v>
      </c>
      <c r="AT127" s="84">
        <v>0</v>
      </c>
      <c r="AU127" s="84"/>
      <c r="AV127" s="84"/>
      <c r="AW127" s="84"/>
      <c r="AX127" s="84"/>
      <c r="AY127" s="84"/>
      <c r="AZ127" s="84"/>
      <c r="BA127" s="84"/>
      <c r="BB127" s="84"/>
      <c r="BC127">
        <v>1</v>
      </c>
      <c r="BD127">
        <v>0</v>
      </c>
      <c r="BE127">
        <v>0</v>
      </c>
      <c r="BF127">
        <v>0</v>
      </c>
      <c r="BG127">
        <v>1</v>
      </c>
      <c r="BH127">
        <v>0</v>
      </c>
    </row>
    <row r="128" spans="1:60" x14ac:dyDescent="0.3">
      <c r="A128" s="69" t="s">
        <v>1947</v>
      </c>
      <c r="B128" s="69" t="s">
        <v>1947</v>
      </c>
      <c r="C128" s="70"/>
      <c r="D128" s="71"/>
      <c r="E128" s="72"/>
      <c r="F128" s="73"/>
      <c r="G128" s="70"/>
      <c r="H128" s="74"/>
      <c r="I128" s="75"/>
      <c r="J128" s="75"/>
      <c r="K128" s="36"/>
      <c r="L128" s="82"/>
      <c r="M128" s="82"/>
      <c r="N128" s="77"/>
      <c r="O128" s="84" t="s">
        <v>179</v>
      </c>
      <c r="P128" s="86">
        <v>43860.876956018517</v>
      </c>
      <c r="Q128" s="84" t="s">
        <v>2804</v>
      </c>
      <c r="R128" s="84"/>
      <c r="S128" s="84"/>
      <c r="T128" s="84" t="s">
        <v>2873</v>
      </c>
      <c r="U128" s="84"/>
      <c r="V128" s="87" t="s">
        <v>4641</v>
      </c>
      <c r="W128" s="86">
        <v>43860.876956018517</v>
      </c>
      <c r="X128" s="90">
        <v>43860</v>
      </c>
      <c r="Y128" s="92" t="s">
        <v>8018</v>
      </c>
      <c r="Z128" s="87" t="s">
        <v>11859</v>
      </c>
      <c r="AA128" s="84"/>
      <c r="AB128" s="84"/>
      <c r="AC128" s="92" t="s">
        <v>15765</v>
      </c>
      <c r="AD128" s="84"/>
      <c r="AE128" s="84" t="b">
        <v>0</v>
      </c>
      <c r="AF128" s="84">
        <v>0</v>
      </c>
      <c r="AG128" s="92" t="s">
        <v>16467</v>
      </c>
      <c r="AH128" s="84" t="b">
        <v>0</v>
      </c>
      <c r="AI128" s="84" t="s">
        <v>16520</v>
      </c>
      <c r="AJ128" s="84"/>
      <c r="AK128" s="92" t="s">
        <v>16467</v>
      </c>
      <c r="AL128" s="84" t="b">
        <v>0</v>
      </c>
      <c r="AM128" s="84">
        <v>0</v>
      </c>
      <c r="AN128" s="92" t="s">
        <v>16467</v>
      </c>
      <c r="AO128" s="84" t="s">
        <v>16534</v>
      </c>
      <c r="AP128" s="84" t="b">
        <v>0</v>
      </c>
      <c r="AQ128" s="92" t="s">
        <v>15765</v>
      </c>
      <c r="AR128" s="84" t="s">
        <v>179</v>
      </c>
      <c r="AS128" s="84">
        <v>0</v>
      </c>
      <c r="AT128" s="84">
        <v>0</v>
      </c>
      <c r="AU128" s="84"/>
      <c r="AV128" s="84"/>
      <c r="AW128" s="84"/>
      <c r="AX128" s="84"/>
      <c r="AY128" s="84"/>
      <c r="AZ128" s="84"/>
      <c r="BA128" s="84"/>
      <c r="BB128" s="84"/>
      <c r="BC128">
        <v>2</v>
      </c>
      <c r="BD128">
        <v>0</v>
      </c>
      <c r="BE128">
        <v>0</v>
      </c>
      <c r="BF128">
        <v>2</v>
      </c>
      <c r="BG128">
        <v>0</v>
      </c>
      <c r="BH128">
        <v>0</v>
      </c>
    </row>
    <row r="129" spans="1:60" x14ac:dyDescent="0.3">
      <c r="A129" s="69" t="s">
        <v>1959</v>
      </c>
      <c r="B129" s="69" t="s">
        <v>2094</v>
      </c>
      <c r="C129" s="70"/>
      <c r="D129" s="71"/>
      <c r="E129" s="72"/>
      <c r="F129" s="73"/>
      <c r="G129" s="70"/>
      <c r="H129" s="74"/>
      <c r="I129" s="75"/>
      <c r="J129" s="75"/>
      <c r="K129" s="36"/>
      <c r="L129" s="82"/>
      <c r="M129" s="82"/>
      <c r="N129" s="77"/>
      <c r="O129" s="84" t="s">
        <v>2169</v>
      </c>
      <c r="P129" s="86">
        <v>43860.877337962964</v>
      </c>
      <c r="Q129" s="84" t="s">
        <v>2183</v>
      </c>
      <c r="R129" s="84"/>
      <c r="S129" s="84"/>
      <c r="T129" s="84"/>
      <c r="U129" s="84"/>
      <c r="V129" s="87" t="s">
        <v>4653</v>
      </c>
      <c r="W129" s="86">
        <v>43860.877337962964</v>
      </c>
      <c r="X129" s="90">
        <v>43860</v>
      </c>
      <c r="Y129" s="92" t="s">
        <v>8104</v>
      </c>
      <c r="Z129" s="87" t="s">
        <v>11952</v>
      </c>
      <c r="AA129" s="84"/>
      <c r="AB129" s="84"/>
      <c r="AC129" s="92" t="s">
        <v>15864</v>
      </c>
      <c r="AD129" s="84"/>
      <c r="AE129" s="84" t="b">
        <v>0</v>
      </c>
      <c r="AF129" s="84">
        <v>0</v>
      </c>
      <c r="AG129" s="92" t="s">
        <v>16467</v>
      </c>
      <c r="AH129" s="84" t="b">
        <v>0</v>
      </c>
      <c r="AI129" s="84" t="s">
        <v>16520</v>
      </c>
      <c r="AJ129" s="84"/>
      <c r="AK129" s="92" t="s">
        <v>16467</v>
      </c>
      <c r="AL129" s="84" t="b">
        <v>0</v>
      </c>
      <c r="AM129" s="84">
        <v>55</v>
      </c>
      <c r="AN129" s="92" t="s">
        <v>16324</v>
      </c>
      <c r="AO129" s="84" t="s">
        <v>16534</v>
      </c>
      <c r="AP129" s="84" t="b">
        <v>0</v>
      </c>
      <c r="AQ129" s="92" t="s">
        <v>16324</v>
      </c>
      <c r="AR129" s="84" t="s">
        <v>179</v>
      </c>
      <c r="AS129" s="84">
        <v>0</v>
      </c>
      <c r="AT129" s="84">
        <v>0</v>
      </c>
      <c r="AU129" s="84"/>
      <c r="AV129" s="84"/>
      <c r="AW129" s="84"/>
      <c r="AX129" s="84"/>
      <c r="AY129" s="84"/>
      <c r="AZ129" s="84"/>
      <c r="BA129" s="84"/>
      <c r="BB129" s="84"/>
      <c r="BC129">
        <v>1</v>
      </c>
      <c r="BD129">
        <v>0</v>
      </c>
      <c r="BE129">
        <v>0</v>
      </c>
      <c r="BF129">
        <v>0</v>
      </c>
      <c r="BG129">
        <v>1</v>
      </c>
      <c r="BH129">
        <v>0</v>
      </c>
    </row>
    <row r="130" spans="1:60" x14ac:dyDescent="0.3">
      <c r="A130" s="69" t="s">
        <v>237</v>
      </c>
      <c r="B130" s="69" t="s">
        <v>2128</v>
      </c>
      <c r="C130" s="70"/>
      <c r="D130" s="71"/>
      <c r="E130" s="72"/>
      <c r="F130" s="73"/>
      <c r="G130" s="70"/>
      <c r="H130" s="74"/>
      <c r="I130" s="75"/>
      <c r="J130" s="75"/>
      <c r="K130" s="36"/>
      <c r="L130" s="82"/>
      <c r="M130" s="82"/>
      <c r="N130" s="77"/>
      <c r="O130" s="84" t="s">
        <v>2168</v>
      </c>
      <c r="P130" s="86">
        <v>43860.878657407404</v>
      </c>
      <c r="Q130" s="84" t="s">
        <v>2182</v>
      </c>
      <c r="R130" s="84"/>
      <c r="S130" s="84"/>
      <c r="T130" s="84"/>
      <c r="U130" s="84"/>
      <c r="V130" s="87" t="s">
        <v>3079</v>
      </c>
      <c r="W130" s="86">
        <v>43860.878657407404</v>
      </c>
      <c r="X130" s="90">
        <v>43860</v>
      </c>
      <c r="Y130" s="92" t="s">
        <v>4840</v>
      </c>
      <c r="Z130" s="87" t="s">
        <v>8612</v>
      </c>
      <c r="AA130" s="84"/>
      <c r="AB130" s="84"/>
      <c r="AC130" s="92" t="s">
        <v>12489</v>
      </c>
      <c r="AD130" s="84"/>
      <c r="AE130" s="84" t="b">
        <v>0</v>
      </c>
      <c r="AF130" s="84">
        <v>0</v>
      </c>
      <c r="AG130" s="92" t="s">
        <v>16467</v>
      </c>
      <c r="AH130" s="84" t="b">
        <v>0</v>
      </c>
      <c r="AI130" s="84" t="s">
        <v>16520</v>
      </c>
      <c r="AJ130" s="84"/>
      <c r="AK130" s="92" t="s">
        <v>16467</v>
      </c>
      <c r="AL130" s="84" t="b">
        <v>0</v>
      </c>
      <c r="AM130" s="84">
        <v>64</v>
      </c>
      <c r="AN130" s="92" t="s">
        <v>16246</v>
      </c>
      <c r="AO130" s="84" t="s">
        <v>16534</v>
      </c>
      <c r="AP130" s="84" t="b">
        <v>0</v>
      </c>
      <c r="AQ130" s="92" t="s">
        <v>16246</v>
      </c>
      <c r="AR130" s="84" t="s">
        <v>179</v>
      </c>
      <c r="AS130" s="84">
        <v>0</v>
      </c>
      <c r="AT130" s="84">
        <v>0</v>
      </c>
      <c r="AU130" s="84"/>
      <c r="AV130" s="84"/>
      <c r="AW130" s="84"/>
      <c r="AX130" s="84"/>
      <c r="AY130" s="84"/>
      <c r="AZ130" s="84"/>
      <c r="BA130" s="84"/>
      <c r="BB130" s="84"/>
      <c r="BC130">
        <v>2</v>
      </c>
      <c r="BD130">
        <v>0</v>
      </c>
      <c r="BE130">
        <v>2</v>
      </c>
      <c r="BF130">
        <v>0</v>
      </c>
      <c r="BG130">
        <v>0</v>
      </c>
      <c r="BH130">
        <v>0</v>
      </c>
    </row>
    <row r="131" spans="1:60" x14ac:dyDescent="0.3">
      <c r="A131" s="69" t="s">
        <v>237</v>
      </c>
      <c r="B131" s="69" t="s">
        <v>2129</v>
      </c>
      <c r="C131" s="70"/>
      <c r="D131" s="71"/>
      <c r="E131" s="72"/>
      <c r="F131" s="73"/>
      <c r="G131" s="70"/>
      <c r="H131" s="74"/>
      <c r="I131" s="75"/>
      <c r="J131" s="75"/>
      <c r="K131" s="36"/>
      <c r="L131" s="82"/>
      <c r="M131" s="82"/>
      <c r="N131" s="77"/>
      <c r="O131" s="84" t="s">
        <v>2168</v>
      </c>
      <c r="P131" s="86">
        <v>43860.878657407404</v>
      </c>
      <c r="Q131" s="84" t="s">
        <v>2182</v>
      </c>
      <c r="R131" s="84"/>
      <c r="S131" s="84"/>
      <c r="T131" s="84"/>
      <c r="U131" s="84"/>
      <c r="V131" s="87" t="s">
        <v>3079</v>
      </c>
      <c r="W131" s="86">
        <v>43860.878657407404</v>
      </c>
      <c r="X131" s="90">
        <v>43860</v>
      </c>
      <c r="Y131" s="92" t="s">
        <v>4840</v>
      </c>
      <c r="Z131" s="87" t="s">
        <v>8612</v>
      </c>
      <c r="AA131" s="84"/>
      <c r="AB131" s="84"/>
      <c r="AC131" s="92" t="s">
        <v>12489</v>
      </c>
      <c r="AD131" s="84"/>
      <c r="AE131" s="84" t="b">
        <v>0</v>
      </c>
      <c r="AF131" s="84">
        <v>0</v>
      </c>
      <c r="AG131" s="92" t="s">
        <v>16467</v>
      </c>
      <c r="AH131" s="84" t="b">
        <v>0</v>
      </c>
      <c r="AI131" s="84" t="s">
        <v>16520</v>
      </c>
      <c r="AJ131" s="84"/>
      <c r="AK131" s="92" t="s">
        <v>16467</v>
      </c>
      <c r="AL131" s="84" t="b">
        <v>0</v>
      </c>
      <c r="AM131" s="84">
        <v>64</v>
      </c>
      <c r="AN131" s="92" t="s">
        <v>16246</v>
      </c>
      <c r="AO131" s="84" t="s">
        <v>16534</v>
      </c>
      <c r="AP131" s="84" t="b">
        <v>0</v>
      </c>
      <c r="AQ131" s="92" t="s">
        <v>16246</v>
      </c>
      <c r="AR131" s="84" t="s">
        <v>179</v>
      </c>
      <c r="AS131" s="84">
        <v>0</v>
      </c>
      <c r="AT131" s="84">
        <v>0</v>
      </c>
      <c r="AU131" s="84"/>
      <c r="AV131" s="84"/>
      <c r="AW131" s="84"/>
      <c r="AX131" s="84"/>
      <c r="AY131" s="84"/>
      <c r="AZ131" s="84"/>
      <c r="BA131" s="84"/>
      <c r="BB131" s="84"/>
      <c r="BC131">
        <v>2</v>
      </c>
      <c r="BD131">
        <v>0</v>
      </c>
      <c r="BE131">
        <v>2</v>
      </c>
      <c r="BF131">
        <v>0</v>
      </c>
      <c r="BG131">
        <v>0</v>
      </c>
      <c r="BH131">
        <v>0</v>
      </c>
    </row>
    <row r="132" spans="1:60" x14ac:dyDescent="0.3">
      <c r="A132" s="69" t="s">
        <v>1980</v>
      </c>
      <c r="B132" s="69" t="s">
        <v>2094</v>
      </c>
      <c r="C132" s="70"/>
      <c r="D132" s="71"/>
      <c r="E132" s="72"/>
      <c r="F132" s="73"/>
      <c r="G132" s="70"/>
      <c r="H132" s="74"/>
      <c r="I132" s="75"/>
      <c r="J132" s="75"/>
      <c r="K132" s="36"/>
      <c r="L132" s="82"/>
      <c r="M132" s="82"/>
      <c r="N132" s="77"/>
      <c r="O132" s="84" t="s">
        <v>2169</v>
      </c>
      <c r="P132" s="86">
        <v>43860.879270833335</v>
      </c>
      <c r="Q132" s="84" t="s">
        <v>2183</v>
      </c>
      <c r="R132" s="84"/>
      <c r="S132" s="84"/>
      <c r="T132" s="84"/>
      <c r="U132" s="84"/>
      <c r="V132" s="87" t="s">
        <v>4673</v>
      </c>
      <c r="W132" s="86">
        <v>43860.879270833335</v>
      </c>
      <c r="X132" s="90">
        <v>43860</v>
      </c>
      <c r="Y132" s="92" t="s">
        <v>8174</v>
      </c>
      <c r="Z132" s="87" t="s">
        <v>12025</v>
      </c>
      <c r="AA132" s="84"/>
      <c r="AB132" s="84"/>
      <c r="AC132" s="92" t="s">
        <v>15940</v>
      </c>
      <c r="AD132" s="84"/>
      <c r="AE132" s="84" t="b">
        <v>0</v>
      </c>
      <c r="AF132" s="84">
        <v>0</v>
      </c>
      <c r="AG132" s="92" t="s">
        <v>16467</v>
      </c>
      <c r="AH132" s="84" t="b">
        <v>0</v>
      </c>
      <c r="AI132" s="84" t="s">
        <v>16520</v>
      </c>
      <c r="AJ132" s="84"/>
      <c r="AK132" s="92" t="s">
        <v>16467</v>
      </c>
      <c r="AL132" s="84" t="b">
        <v>0</v>
      </c>
      <c r="AM132" s="84">
        <v>55</v>
      </c>
      <c r="AN132" s="92" t="s">
        <v>16324</v>
      </c>
      <c r="AO132" s="84" t="s">
        <v>16535</v>
      </c>
      <c r="AP132" s="84" t="b">
        <v>0</v>
      </c>
      <c r="AQ132" s="92" t="s">
        <v>16324</v>
      </c>
      <c r="AR132" s="84" t="s">
        <v>179</v>
      </c>
      <c r="AS132" s="84">
        <v>0</v>
      </c>
      <c r="AT132" s="84">
        <v>0</v>
      </c>
      <c r="AU132" s="84"/>
      <c r="AV132" s="84"/>
      <c r="AW132" s="84"/>
      <c r="AX132" s="84"/>
      <c r="AY132" s="84"/>
      <c r="AZ132" s="84"/>
      <c r="BA132" s="84"/>
      <c r="BB132" s="84"/>
      <c r="BC132">
        <v>1</v>
      </c>
      <c r="BD132">
        <v>0</v>
      </c>
      <c r="BE132">
        <v>0</v>
      </c>
      <c r="BF132">
        <v>0</v>
      </c>
      <c r="BG132">
        <v>1</v>
      </c>
      <c r="BH132">
        <v>0</v>
      </c>
    </row>
    <row r="133" spans="1:60" x14ac:dyDescent="0.3">
      <c r="A133" s="69" t="s">
        <v>1944</v>
      </c>
      <c r="B133" s="69" t="s">
        <v>1944</v>
      </c>
      <c r="C133" s="70"/>
      <c r="D133" s="71"/>
      <c r="E133" s="72"/>
      <c r="F133" s="73"/>
      <c r="G133" s="70"/>
      <c r="H133" s="74"/>
      <c r="I133" s="75"/>
      <c r="J133" s="75"/>
      <c r="K133" s="36"/>
      <c r="L133" s="82"/>
      <c r="M133" s="82"/>
      <c r="N133" s="77"/>
      <c r="O133" s="84" t="s">
        <v>179</v>
      </c>
      <c r="P133" s="86">
        <v>43860.880624999998</v>
      </c>
      <c r="Q133" s="84" t="s">
        <v>2188</v>
      </c>
      <c r="R133" s="84"/>
      <c r="S133" s="84"/>
      <c r="T133" s="84" t="s">
        <v>2874</v>
      </c>
      <c r="U133" s="84"/>
      <c r="V133" s="87" t="s">
        <v>4639</v>
      </c>
      <c r="W133" s="86">
        <v>43860.880624999998</v>
      </c>
      <c r="X133" s="90">
        <v>43860</v>
      </c>
      <c r="Y133" s="92" t="s">
        <v>8011</v>
      </c>
      <c r="Z133" s="87" t="s">
        <v>11850</v>
      </c>
      <c r="AA133" s="84"/>
      <c r="AB133" s="84"/>
      <c r="AC133" s="92" t="s">
        <v>15755</v>
      </c>
      <c r="AD133" s="84"/>
      <c r="AE133" s="84" t="b">
        <v>0</v>
      </c>
      <c r="AF133" s="84">
        <v>21</v>
      </c>
      <c r="AG133" s="92" t="s">
        <v>16467</v>
      </c>
      <c r="AH133" s="84" t="b">
        <v>0</v>
      </c>
      <c r="AI133" s="84" t="s">
        <v>16520</v>
      </c>
      <c r="AJ133" s="84"/>
      <c r="AK133" s="92" t="s">
        <v>16467</v>
      </c>
      <c r="AL133" s="84" t="b">
        <v>0</v>
      </c>
      <c r="AM133" s="84">
        <v>18</v>
      </c>
      <c r="AN133" s="92" t="s">
        <v>16467</v>
      </c>
      <c r="AO133" s="84" t="s">
        <v>16535</v>
      </c>
      <c r="AP133" s="84" t="b">
        <v>0</v>
      </c>
      <c r="AQ133" s="92" t="s">
        <v>15755</v>
      </c>
      <c r="AR133" s="84" t="s">
        <v>179</v>
      </c>
      <c r="AS133" s="84">
        <v>0</v>
      </c>
      <c r="AT133" s="84">
        <v>0</v>
      </c>
      <c r="AU133" s="84"/>
      <c r="AV133" s="84"/>
      <c r="AW133" s="84"/>
      <c r="AX133" s="84"/>
      <c r="AY133" s="84"/>
      <c r="AZ133" s="84"/>
      <c r="BA133" s="84"/>
      <c r="BB133" s="84"/>
      <c r="BC133">
        <v>1</v>
      </c>
      <c r="BD133">
        <v>0</v>
      </c>
      <c r="BE133">
        <v>0</v>
      </c>
      <c r="BF133">
        <v>1</v>
      </c>
      <c r="BG133">
        <v>0</v>
      </c>
      <c r="BH133">
        <v>0</v>
      </c>
    </row>
    <row r="134" spans="1:60" x14ac:dyDescent="0.3">
      <c r="A134" s="69" t="s">
        <v>238</v>
      </c>
      <c r="B134" s="69" t="s">
        <v>1977</v>
      </c>
      <c r="C134" s="70"/>
      <c r="D134" s="71"/>
      <c r="E134" s="72"/>
      <c r="F134" s="73"/>
      <c r="G134" s="70"/>
      <c r="H134" s="74"/>
      <c r="I134" s="75"/>
      <c r="J134" s="75"/>
      <c r="K134" s="36"/>
      <c r="L134" s="82"/>
      <c r="M134" s="82"/>
      <c r="N134" s="77"/>
      <c r="O134" s="84" t="s">
        <v>2169</v>
      </c>
      <c r="P134" s="86">
        <v>43860.880914351852</v>
      </c>
      <c r="Q134" s="84" t="s">
        <v>2181</v>
      </c>
      <c r="R134" s="84"/>
      <c r="S134" s="84"/>
      <c r="T134" s="84"/>
      <c r="U134" s="84"/>
      <c r="V134" s="87" t="s">
        <v>3080</v>
      </c>
      <c r="W134" s="86">
        <v>43860.880914351852</v>
      </c>
      <c r="X134" s="90">
        <v>43860</v>
      </c>
      <c r="Y134" s="92" t="s">
        <v>4841</v>
      </c>
      <c r="Z134" s="87" t="s">
        <v>8613</v>
      </c>
      <c r="AA134" s="84"/>
      <c r="AB134" s="84"/>
      <c r="AC134" s="92" t="s">
        <v>12490</v>
      </c>
      <c r="AD134" s="84"/>
      <c r="AE134" s="84" t="b">
        <v>0</v>
      </c>
      <c r="AF134" s="84">
        <v>0</v>
      </c>
      <c r="AG134" s="92" t="s">
        <v>16467</v>
      </c>
      <c r="AH134" s="84" t="b">
        <v>0</v>
      </c>
      <c r="AI134" s="84" t="s">
        <v>16520</v>
      </c>
      <c r="AJ134" s="84"/>
      <c r="AK134" s="92" t="s">
        <v>16467</v>
      </c>
      <c r="AL134" s="84" t="b">
        <v>0</v>
      </c>
      <c r="AM134" s="84">
        <v>55</v>
      </c>
      <c r="AN134" s="92" t="s">
        <v>16336</v>
      </c>
      <c r="AO134" s="84" t="s">
        <v>16534</v>
      </c>
      <c r="AP134" s="84" t="b">
        <v>0</v>
      </c>
      <c r="AQ134" s="92" t="s">
        <v>16336</v>
      </c>
      <c r="AR134" s="84" t="s">
        <v>179</v>
      </c>
      <c r="AS134" s="84">
        <v>0</v>
      </c>
      <c r="AT134" s="84">
        <v>0</v>
      </c>
      <c r="AU134" s="84"/>
      <c r="AV134" s="84"/>
      <c r="AW134" s="84"/>
      <c r="AX134" s="84"/>
      <c r="AY134" s="84"/>
      <c r="AZ134" s="84"/>
      <c r="BA134" s="84"/>
      <c r="BB134" s="84"/>
      <c r="BC134">
        <v>1</v>
      </c>
      <c r="BD134">
        <v>0</v>
      </c>
      <c r="BE134">
        <v>0</v>
      </c>
      <c r="BF134">
        <v>0</v>
      </c>
      <c r="BG134">
        <v>1</v>
      </c>
      <c r="BH134">
        <v>0</v>
      </c>
    </row>
    <row r="135" spans="1:60" x14ac:dyDescent="0.3">
      <c r="A135" s="69" t="s">
        <v>1610</v>
      </c>
      <c r="B135" s="69" t="s">
        <v>2128</v>
      </c>
      <c r="C135" s="70"/>
      <c r="D135" s="71"/>
      <c r="E135" s="72"/>
      <c r="F135" s="73"/>
      <c r="G135" s="70"/>
      <c r="H135" s="74"/>
      <c r="I135" s="75"/>
      <c r="J135" s="75"/>
      <c r="K135" s="36"/>
      <c r="L135" s="82"/>
      <c r="M135" s="82"/>
      <c r="N135" s="77"/>
      <c r="O135" s="84" t="s">
        <v>2168</v>
      </c>
      <c r="P135" s="86">
        <v>43860.881481481483</v>
      </c>
      <c r="Q135" s="84" t="s">
        <v>2172</v>
      </c>
      <c r="R135" s="84"/>
      <c r="S135" s="84"/>
      <c r="T135" s="84"/>
      <c r="U135" s="84"/>
      <c r="V135" s="87" t="s">
        <v>4339</v>
      </c>
      <c r="W135" s="86">
        <v>43860.881481481483</v>
      </c>
      <c r="X135" s="90">
        <v>43860</v>
      </c>
      <c r="Y135" s="92" t="s">
        <v>7211</v>
      </c>
      <c r="Z135" s="87" t="s">
        <v>11005</v>
      </c>
      <c r="AA135" s="84"/>
      <c r="AB135" s="84"/>
      <c r="AC135" s="92" t="s">
        <v>14891</v>
      </c>
      <c r="AD135" s="84"/>
      <c r="AE135" s="84" t="b">
        <v>0</v>
      </c>
      <c r="AF135" s="84">
        <v>0</v>
      </c>
      <c r="AG135" s="92" t="s">
        <v>16467</v>
      </c>
      <c r="AH135" s="84" t="b">
        <v>0</v>
      </c>
      <c r="AI135" s="84" t="s">
        <v>16520</v>
      </c>
      <c r="AJ135" s="84"/>
      <c r="AK135" s="92" t="s">
        <v>16467</v>
      </c>
      <c r="AL135" s="84" t="b">
        <v>0</v>
      </c>
      <c r="AM135" s="84">
        <v>155</v>
      </c>
      <c r="AN135" s="92" t="s">
        <v>16241</v>
      </c>
      <c r="AO135" s="84" t="s">
        <v>16535</v>
      </c>
      <c r="AP135" s="84" t="b">
        <v>0</v>
      </c>
      <c r="AQ135" s="92" t="s">
        <v>16241</v>
      </c>
      <c r="AR135" s="84" t="s">
        <v>179</v>
      </c>
      <c r="AS135" s="84">
        <v>0</v>
      </c>
      <c r="AT135" s="84">
        <v>0</v>
      </c>
      <c r="AU135" s="84"/>
      <c r="AV135" s="84"/>
      <c r="AW135" s="84"/>
      <c r="AX135" s="84"/>
      <c r="AY135" s="84"/>
      <c r="AZ135" s="84"/>
      <c r="BA135" s="84"/>
      <c r="BB135" s="84"/>
      <c r="BC135">
        <v>1</v>
      </c>
      <c r="BD135">
        <v>0</v>
      </c>
      <c r="BE135">
        <v>1</v>
      </c>
      <c r="BF135">
        <v>0</v>
      </c>
      <c r="BG135">
        <v>0</v>
      </c>
      <c r="BH135">
        <v>0</v>
      </c>
    </row>
    <row r="136" spans="1:60" x14ac:dyDescent="0.3">
      <c r="A136" s="69" t="s">
        <v>1497</v>
      </c>
      <c r="B136" s="69" t="s">
        <v>2128</v>
      </c>
      <c r="C136" s="70"/>
      <c r="D136" s="71"/>
      <c r="E136" s="72"/>
      <c r="F136" s="73"/>
      <c r="G136" s="70"/>
      <c r="H136" s="74"/>
      <c r="I136" s="75"/>
      <c r="J136" s="75"/>
      <c r="K136" s="36"/>
      <c r="L136" s="82"/>
      <c r="M136" s="82"/>
      <c r="N136" s="77"/>
      <c r="O136" s="84" t="s">
        <v>2168</v>
      </c>
      <c r="P136" s="86">
        <v>43860.882291666669</v>
      </c>
      <c r="Q136" s="84" t="s">
        <v>2177</v>
      </c>
      <c r="R136" s="84"/>
      <c r="S136" s="84"/>
      <c r="T136" s="84"/>
      <c r="U136" s="84"/>
      <c r="V136" s="87" t="s">
        <v>4236</v>
      </c>
      <c r="W136" s="86">
        <v>43860.882291666669</v>
      </c>
      <c r="X136" s="90">
        <v>43860</v>
      </c>
      <c r="Y136" s="92" t="s">
        <v>6879</v>
      </c>
      <c r="Z136" s="87" t="s">
        <v>10662</v>
      </c>
      <c r="AA136" s="84"/>
      <c r="AB136" s="84"/>
      <c r="AC136" s="92" t="s">
        <v>14546</v>
      </c>
      <c r="AD136" s="84"/>
      <c r="AE136" s="84" t="b">
        <v>0</v>
      </c>
      <c r="AF136" s="84">
        <v>0</v>
      </c>
      <c r="AG136" s="92" t="s">
        <v>16467</v>
      </c>
      <c r="AH136" s="84" t="b">
        <v>0</v>
      </c>
      <c r="AI136" s="84" t="s">
        <v>16520</v>
      </c>
      <c r="AJ136" s="84"/>
      <c r="AK136" s="92" t="s">
        <v>16467</v>
      </c>
      <c r="AL136" s="84" t="b">
        <v>0</v>
      </c>
      <c r="AM136" s="84">
        <v>71</v>
      </c>
      <c r="AN136" s="92" t="s">
        <v>15397</v>
      </c>
      <c r="AO136" s="84" t="s">
        <v>16534</v>
      </c>
      <c r="AP136" s="84" t="b">
        <v>0</v>
      </c>
      <c r="AQ136" s="92" t="s">
        <v>15397</v>
      </c>
      <c r="AR136" s="84" t="s">
        <v>179</v>
      </c>
      <c r="AS136" s="84">
        <v>0</v>
      </c>
      <c r="AT136" s="84">
        <v>0</v>
      </c>
      <c r="AU136" s="84"/>
      <c r="AV136" s="84"/>
      <c r="AW136" s="84"/>
      <c r="AX136" s="84"/>
      <c r="AY136" s="84"/>
      <c r="AZ136" s="84"/>
      <c r="BA136" s="84"/>
      <c r="BB136" s="84"/>
      <c r="BC136">
        <v>12</v>
      </c>
      <c r="BD136">
        <v>0</v>
      </c>
      <c r="BE136">
        <v>12</v>
      </c>
      <c r="BF136">
        <v>0</v>
      </c>
      <c r="BG136">
        <v>0</v>
      </c>
      <c r="BH136">
        <v>0</v>
      </c>
    </row>
    <row r="137" spans="1:60" x14ac:dyDescent="0.3">
      <c r="A137" s="69" t="s">
        <v>1497</v>
      </c>
      <c r="B137" s="69" t="s">
        <v>2129</v>
      </c>
      <c r="C137" s="70"/>
      <c r="D137" s="71"/>
      <c r="E137" s="72"/>
      <c r="F137" s="73"/>
      <c r="G137" s="70"/>
      <c r="H137" s="74"/>
      <c r="I137" s="75"/>
      <c r="J137" s="75"/>
      <c r="K137" s="36"/>
      <c r="L137" s="82"/>
      <c r="M137" s="82"/>
      <c r="N137" s="77"/>
      <c r="O137" s="84" t="s">
        <v>2168</v>
      </c>
      <c r="P137" s="86">
        <v>43860.882291666669</v>
      </c>
      <c r="Q137" s="84" t="s">
        <v>2177</v>
      </c>
      <c r="R137" s="84"/>
      <c r="S137" s="84"/>
      <c r="T137" s="84"/>
      <c r="U137" s="84"/>
      <c r="V137" s="87" t="s">
        <v>4236</v>
      </c>
      <c r="W137" s="86">
        <v>43860.882291666669</v>
      </c>
      <c r="X137" s="90">
        <v>43860</v>
      </c>
      <c r="Y137" s="92" t="s">
        <v>6879</v>
      </c>
      <c r="Z137" s="87" t="s">
        <v>10662</v>
      </c>
      <c r="AA137" s="84"/>
      <c r="AB137" s="84"/>
      <c r="AC137" s="92" t="s">
        <v>14546</v>
      </c>
      <c r="AD137" s="84"/>
      <c r="AE137" s="84" t="b">
        <v>0</v>
      </c>
      <c r="AF137" s="84">
        <v>0</v>
      </c>
      <c r="AG137" s="92" t="s">
        <v>16467</v>
      </c>
      <c r="AH137" s="84" t="b">
        <v>0</v>
      </c>
      <c r="AI137" s="84" t="s">
        <v>16520</v>
      </c>
      <c r="AJ137" s="84"/>
      <c r="AK137" s="92" t="s">
        <v>16467</v>
      </c>
      <c r="AL137" s="84" t="b">
        <v>0</v>
      </c>
      <c r="AM137" s="84">
        <v>71</v>
      </c>
      <c r="AN137" s="92" t="s">
        <v>15397</v>
      </c>
      <c r="AO137" s="84" t="s">
        <v>16534</v>
      </c>
      <c r="AP137" s="84" t="b">
        <v>0</v>
      </c>
      <c r="AQ137" s="92" t="s">
        <v>15397</v>
      </c>
      <c r="AR137" s="84" t="s">
        <v>179</v>
      </c>
      <c r="AS137" s="84">
        <v>0</v>
      </c>
      <c r="AT137" s="84">
        <v>0</v>
      </c>
      <c r="AU137" s="84"/>
      <c r="AV137" s="84"/>
      <c r="AW137" s="84"/>
      <c r="AX137" s="84"/>
      <c r="AY137" s="84"/>
      <c r="AZ137" s="84"/>
      <c r="BA137" s="84"/>
      <c r="BB137" s="84"/>
      <c r="BC137">
        <v>11</v>
      </c>
      <c r="BD137">
        <v>0</v>
      </c>
      <c r="BE137">
        <v>10</v>
      </c>
      <c r="BF137">
        <v>0</v>
      </c>
      <c r="BG137">
        <v>0</v>
      </c>
      <c r="BH137">
        <v>1</v>
      </c>
    </row>
    <row r="138" spans="1:60" x14ac:dyDescent="0.3">
      <c r="A138" s="69" t="s">
        <v>1657</v>
      </c>
      <c r="B138" s="69" t="s">
        <v>1944</v>
      </c>
      <c r="C138" s="70"/>
      <c r="D138" s="71"/>
      <c r="E138" s="72"/>
      <c r="F138" s="73"/>
      <c r="G138" s="70"/>
      <c r="H138" s="74"/>
      <c r="I138" s="75"/>
      <c r="J138" s="75"/>
      <c r="K138" s="36"/>
      <c r="L138" s="82"/>
      <c r="M138" s="82"/>
      <c r="N138" s="77"/>
      <c r="O138" s="84" t="s">
        <v>2169</v>
      </c>
      <c r="P138" s="86">
        <v>43860.883703703701</v>
      </c>
      <c r="Q138" s="84" t="s">
        <v>2188</v>
      </c>
      <c r="R138" s="84"/>
      <c r="S138" s="84"/>
      <c r="T138" s="84" t="s">
        <v>2874</v>
      </c>
      <c r="U138" s="84"/>
      <c r="V138" s="87" t="s">
        <v>4383</v>
      </c>
      <c r="W138" s="86">
        <v>43860.883703703701</v>
      </c>
      <c r="X138" s="90">
        <v>43860</v>
      </c>
      <c r="Y138" s="92" t="s">
        <v>7314</v>
      </c>
      <c r="Z138" s="87" t="s">
        <v>11111</v>
      </c>
      <c r="AA138" s="84"/>
      <c r="AB138" s="84"/>
      <c r="AC138" s="92" t="s">
        <v>15000</v>
      </c>
      <c r="AD138" s="84"/>
      <c r="AE138" s="84" t="b">
        <v>0</v>
      </c>
      <c r="AF138" s="84">
        <v>0</v>
      </c>
      <c r="AG138" s="92" t="s">
        <v>16467</v>
      </c>
      <c r="AH138" s="84" t="b">
        <v>0</v>
      </c>
      <c r="AI138" s="84" t="s">
        <v>16520</v>
      </c>
      <c r="AJ138" s="84"/>
      <c r="AK138" s="92" t="s">
        <v>16467</v>
      </c>
      <c r="AL138" s="84" t="b">
        <v>0</v>
      </c>
      <c r="AM138" s="84">
        <v>18</v>
      </c>
      <c r="AN138" s="92" t="s">
        <v>15755</v>
      </c>
      <c r="AO138" s="84" t="s">
        <v>16534</v>
      </c>
      <c r="AP138" s="84" t="b">
        <v>0</v>
      </c>
      <c r="AQ138" s="92" t="s">
        <v>15755</v>
      </c>
      <c r="AR138" s="84" t="s">
        <v>179</v>
      </c>
      <c r="AS138" s="84">
        <v>0</v>
      </c>
      <c r="AT138" s="84">
        <v>0</v>
      </c>
      <c r="AU138" s="84"/>
      <c r="AV138" s="84"/>
      <c r="AW138" s="84"/>
      <c r="AX138" s="84"/>
      <c r="AY138" s="84"/>
      <c r="AZ138" s="84"/>
      <c r="BA138" s="84"/>
      <c r="BB138" s="84"/>
      <c r="BC138">
        <v>1</v>
      </c>
      <c r="BD138">
        <v>0</v>
      </c>
      <c r="BE138">
        <v>0</v>
      </c>
      <c r="BF138">
        <v>0</v>
      </c>
      <c r="BG138">
        <v>1</v>
      </c>
      <c r="BH138">
        <v>0</v>
      </c>
    </row>
    <row r="139" spans="1:60" x14ac:dyDescent="0.3">
      <c r="A139" s="69" t="s">
        <v>1944</v>
      </c>
      <c r="B139" s="69" t="s">
        <v>2129</v>
      </c>
      <c r="C139" s="70"/>
      <c r="D139" s="71"/>
      <c r="E139" s="72"/>
      <c r="F139" s="73"/>
      <c r="G139" s="70"/>
      <c r="H139" s="74"/>
      <c r="I139" s="75"/>
      <c r="J139" s="75"/>
      <c r="K139" s="36"/>
      <c r="L139" s="82"/>
      <c r="M139" s="82"/>
      <c r="N139" s="77"/>
      <c r="O139" s="84" t="s">
        <v>2168</v>
      </c>
      <c r="P139" s="86">
        <v>43860.883796296293</v>
      </c>
      <c r="Q139" s="84" t="s">
        <v>2174</v>
      </c>
      <c r="R139" s="87" t="s">
        <v>2836</v>
      </c>
      <c r="S139" s="84" t="s">
        <v>2867</v>
      </c>
      <c r="T139" s="84" t="s">
        <v>2873</v>
      </c>
      <c r="U139" s="84"/>
      <c r="V139" s="87" t="s">
        <v>4639</v>
      </c>
      <c r="W139" s="86">
        <v>43860.883796296293</v>
      </c>
      <c r="X139" s="90">
        <v>43860</v>
      </c>
      <c r="Y139" s="92" t="s">
        <v>5294</v>
      </c>
      <c r="Z139" s="87" t="s">
        <v>11851</v>
      </c>
      <c r="AA139" s="84"/>
      <c r="AB139" s="84"/>
      <c r="AC139" s="92" t="s">
        <v>15756</v>
      </c>
      <c r="AD139" s="84"/>
      <c r="AE139" s="84" t="b">
        <v>0</v>
      </c>
      <c r="AF139" s="84">
        <v>0</v>
      </c>
      <c r="AG139" s="92" t="s">
        <v>16467</v>
      </c>
      <c r="AH139" s="84" t="b">
        <v>0</v>
      </c>
      <c r="AI139" s="84" t="s">
        <v>16520</v>
      </c>
      <c r="AJ139" s="84"/>
      <c r="AK139" s="92" t="s">
        <v>16467</v>
      </c>
      <c r="AL139" s="84" t="b">
        <v>0</v>
      </c>
      <c r="AM139" s="84">
        <v>33</v>
      </c>
      <c r="AN139" s="92" t="s">
        <v>16243</v>
      </c>
      <c r="AO139" s="84" t="s">
        <v>16535</v>
      </c>
      <c r="AP139" s="84" t="b">
        <v>0</v>
      </c>
      <c r="AQ139" s="92" t="s">
        <v>16243</v>
      </c>
      <c r="AR139" s="84" t="s">
        <v>179</v>
      </c>
      <c r="AS139" s="84">
        <v>0</v>
      </c>
      <c r="AT139" s="84">
        <v>0</v>
      </c>
      <c r="AU139" s="84"/>
      <c r="AV139" s="84"/>
      <c r="AW139" s="84"/>
      <c r="AX139" s="84"/>
      <c r="AY139" s="84"/>
      <c r="AZ139" s="84"/>
      <c r="BA139" s="84"/>
      <c r="BB139" s="84"/>
      <c r="BC139">
        <v>1</v>
      </c>
      <c r="BD139">
        <v>0</v>
      </c>
      <c r="BE139">
        <v>1</v>
      </c>
      <c r="BF139">
        <v>0</v>
      </c>
      <c r="BG139">
        <v>0</v>
      </c>
      <c r="BH139">
        <v>0</v>
      </c>
    </row>
    <row r="140" spans="1:60" x14ac:dyDescent="0.3">
      <c r="A140" s="69" t="s">
        <v>1944</v>
      </c>
      <c r="B140" s="69" t="s">
        <v>2128</v>
      </c>
      <c r="C140" s="70"/>
      <c r="D140" s="71"/>
      <c r="E140" s="72"/>
      <c r="F140" s="73"/>
      <c r="G140" s="70"/>
      <c r="H140" s="74"/>
      <c r="I140" s="75"/>
      <c r="J140" s="75"/>
      <c r="K140" s="36"/>
      <c r="L140" s="82"/>
      <c r="M140" s="82"/>
      <c r="N140" s="77"/>
      <c r="O140" s="84" t="s">
        <v>2168</v>
      </c>
      <c r="P140" s="86">
        <v>43860.883796296293</v>
      </c>
      <c r="Q140" s="84" t="s">
        <v>2174</v>
      </c>
      <c r="R140" s="87" t="s">
        <v>2836</v>
      </c>
      <c r="S140" s="84" t="s">
        <v>2867</v>
      </c>
      <c r="T140" s="84" t="s">
        <v>2873</v>
      </c>
      <c r="U140" s="84"/>
      <c r="V140" s="87" t="s">
        <v>4639</v>
      </c>
      <c r="W140" s="86">
        <v>43860.883796296293</v>
      </c>
      <c r="X140" s="90">
        <v>43860</v>
      </c>
      <c r="Y140" s="92" t="s">
        <v>5294</v>
      </c>
      <c r="Z140" s="87" t="s">
        <v>11851</v>
      </c>
      <c r="AA140" s="84"/>
      <c r="AB140" s="84"/>
      <c r="AC140" s="92" t="s">
        <v>15756</v>
      </c>
      <c r="AD140" s="84"/>
      <c r="AE140" s="84" t="b">
        <v>0</v>
      </c>
      <c r="AF140" s="84">
        <v>0</v>
      </c>
      <c r="AG140" s="92" t="s">
        <v>16467</v>
      </c>
      <c r="AH140" s="84" t="b">
        <v>0</v>
      </c>
      <c r="AI140" s="84" t="s">
        <v>16520</v>
      </c>
      <c r="AJ140" s="84"/>
      <c r="AK140" s="92" t="s">
        <v>16467</v>
      </c>
      <c r="AL140" s="84" t="b">
        <v>0</v>
      </c>
      <c r="AM140" s="84">
        <v>33</v>
      </c>
      <c r="AN140" s="92" t="s">
        <v>16243</v>
      </c>
      <c r="AO140" s="84" t="s">
        <v>16535</v>
      </c>
      <c r="AP140" s="84" t="b">
        <v>0</v>
      </c>
      <c r="AQ140" s="92" t="s">
        <v>16243</v>
      </c>
      <c r="AR140" s="84" t="s">
        <v>179</v>
      </c>
      <c r="AS140" s="84">
        <v>0</v>
      </c>
      <c r="AT140" s="84">
        <v>0</v>
      </c>
      <c r="AU140" s="84"/>
      <c r="AV140" s="84"/>
      <c r="AW140" s="84"/>
      <c r="AX140" s="84"/>
      <c r="AY140" s="84"/>
      <c r="AZ140" s="84"/>
      <c r="BA140" s="84"/>
      <c r="BB140" s="84"/>
      <c r="BC140">
        <v>2</v>
      </c>
      <c r="BD140">
        <v>0</v>
      </c>
      <c r="BE140">
        <v>2</v>
      </c>
      <c r="BF140">
        <v>0</v>
      </c>
      <c r="BG140">
        <v>0</v>
      </c>
      <c r="BH140">
        <v>0</v>
      </c>
    </row>
    <row r="141" spans="1:60" x14ac:dyDescent="0.3">
      <c r="A141" s="69" t="s">
        <v>501</v>
      </c>
      <c r="B141" s="69" t="s">
        <v>2076</v>
      </c>
      <c r="C141" s="70"/>
      <c r="D141" s="71"/>
      <c r="E141" s="72"/>
      <c r="F141" s="73"/>
      <c r="G141" s="70"/>
      <c r="H141" s="74"/>
      <c r="I141" s="75"/>
      <c r="J141" s="75"/>
      <c r="K141" s="36"/>
      <c r="L141" s="82"/>
      <c r="M141" s="82"/>
      <c r="N141" s="77"/>
      <c r="O141" s="84" t="s">
        <v>2169</v>
      </c>
      <c r="P141" s="86">
        <v>43860.883842592593</v>
      </c>
      <c r="Q141" s="84" t="s">
        <v>2186</v>
      </c>
      <c r="R141" s="84"/>
      <c r="S141" s="84"/>
      <c r="T141" s="84" t="s">
        <v>2873</v>
      </c>
      <c r="U141" s="84"/>
      <c r="V141" s="87" t="s">
        <v>3324</v>
      </c>
      <c r="W141" s="86">
        <v>43860.883842592593</v>
      </c>
      <c r="X141" s="90">
        <v>43860</v>
      </c>
      <c r="Y141" s="92" t="s">
        <v>5224</v>
      </c>
      <c r="Z141" s="87" t="s">
        <v>8987</v>
      </c>
      <c r="AA141" s="84"/>
      <c r="AB141" s="84"/>
      <c r="AC141" s="92" t="s">
        <v>12865</v>
      </c>
      <c r="AD141" s="84"/>
      <c r="AE141" s="84" t="b">
        <v>0</v>
      </c>
      <c r="AF141" s="84">
        <v>0</v>
      </c>
      <c r="AG141" s="92" t="s">
        <v>16467</v>
      </c>
      <c r="AH141" s="84" t="b">
        <v>0</v>
      </c>
      <c r="AI141" s="84" t="s">
        <v>16520</v>
      </c>
      <c r="AJ141" s="84"/>
      <c r="AK141" s="92" t="s">
        <v>16467</v>
      </c>
      <c r="AL141" s="84" t="b">
        <v>0</v>
      </c>
      <c r="AM141" s="84">
        <v>17</v>
      </c>
      <c r="AN141" s="92" t="s">
        <v>16345</v>
      </c>
      <c r="AO141" s="84" t="s">
        <v>16536</v>
      </c>
      <c r="AP141" s="84" t="b">
        <v>0</v>
      </c>
      <c r="AQ141" s="92" t="s">
        <v>16345</v>
      </c>
      <c r="AR141" s="84" t="s">
        <v>179</v>
      </c>
      <c r="AS141" s="84">
        <v>0</v>
      </c>
      <c r="AT141" s="84">
        <v>0</v>
      </c>
      <c r="AU141" s="84"/>
      <c r="AV141" s="84"/>
      <c r="AW141" s="84"/>
      <c r="AX141" s="84"/>
      <c r="AY141" s="84"/>
      <c r="AZ141" s="84"/>
      <c r="BA141" s="84"/>
      <c r="BB141" s="84"/>
      <c r="BC141">
        <v>1</v>
      </c>
      <c r="BD141">
        <v>0</v>
      </c>
      <c r="BE141">
        <v>0</v>
      </c>
      <c r="BF141">
        <v>0</v>
      </c>
      <c r="BG141">
        <v>1</v>
      </c>
      <c r="BH141">
        <v>0</v>
      </c>
    </row>
    <row r="142" spans="1:60" x14ac:dyDescent="0.3">
      <c r="A142" s="69" t="s">
        <v>1497</v>
      </c>
      <c r="B142" s="69" t="s">
        <v>1497</v>
      </c>
      <c r="C142" s="70"/>
      <c r="D142" s="71"/>
      <c r="E142" s="72"/>
      <c r="F142" s="73"/>
      <c r="G142" s="70"/>
      <c r="H142" s="74"/>
      <c r="I142" s="75"/>
      <c r="J142" s="75"/>
      <c r="K142" s="36"/>
      <c r="L142" s="82"/>
      <c r="M142" s="82"/>
      <c r="N142" s="77"/>
      <c r="O142" s="84" t="s">
        <v>179</v>
      </c>
      <c r="P142" s="86">
        <v>43860.884004629632</v>
      </c>
      <c r="Q142" s="84" t="s">
        <v>2281</v>
      </c>
      <c r="R142" s="84"/>
      <c r="S142" s="84"/>
      <c r="T142" s="84" t="s">
        <v>2873</v>
      </c>
      <c r="U142" s="84"/>
      <c r="V142" s="87" t="s">
        <v>4236</v>
      </c>
      <c r="W142" s="86">
        <v>43860.884004629632</v>
      </c>
      <c r="X142" s="90">
        <v>43860</v>
      </c>
      <c r="Y142" s="92" t="s">
        <v>6881</v>
      </c>
      <c r="Z142" s="87" t="s">
        <v>10663</v>
      </c>
      <c r="AA142" s="84"/>
      <c r="AB142" s="84"/>
      <c r="AC142" s="92" t="s">
        <v>14547</v>
      </c>
      <c r="AD142" s="84"/>
      <c r="AE142" s="84" t="b">
        <v>0</v>
      </c>
      <c r="AF142" s="84">
        <v>0</v>
      </c>
      <c r="AG142" s="92" t="s">
        <v>16467</v>
      </c>
      <c r="AH142" s="84" t="b">
        <v>0</v>
      </c>
      <c r="AI142" s="84" t="s">
        <v>16522</v>
      </c>
      <c r="AJ142" s="84"/>
      <c r="AK142" s="92" t="s">
        <v>16467</v>
      </c>
      <c r="AL142" s="84" t="b">
        <v>0</v>
      </c>
      <c r="AM142" s="84">
        <v>1</v>
      </c>
      <c r="AN142" s="92" t="s">
        <v>16467</v>
      </c>
      <c r="AO142" s="84" t="s">
        <v>16534</v>
      </c>
      <c r="AP142" s="84" t="b">
        <v>0</v>
      </c>
      <c r="AQ142" s="92" t="s">
        <v>14547</v>
      </c>
      <c r="AR142" s="84" t="s">
        <v>179</v>
      </c>
      <c r="AS142" s="84">
        <v>0</v>
      </c>
      <c r="AT142" s="84">
        <v>0</v>
      </c>
      <c r="AU142" s="84"/>
      <c r="AV142" s="84"/>
      <c r="AW142" s="84"/>
      <c r="AX142" s="84"/>
      <c r="AY142" s="84"/>
      <c r="AZ142" s="84"/>
      <c r="BA142" s="84"/>
      <c r="BB142" s="84"/>
      <c r="BC142">
        <v>2</v>
      </c>
      <c r="BD142">
        <v>0</v>
      </c>
      <c r="BE142">
        <v>0</v>
      </c>
      <c r="BF142">
        <v>2</v>
      </c>
      <c r="BG142">
        <v>0</v>
      </c>
      <c r="BH142">
        <v>0</v>
      </c>
    </row>
    <row r="143" spans="1:60" x14ac:dyDescent="0.3">
      <c r="A143" s="69" t="s">
        <v>1007</v>
      </c>
      <c r="B143" s="69" t="s">
        <v>1977</v>
      </c>
      <c r="C143" s="70"/>
      <c r="D143" s="71"/>
      <c r="E143" s="72"/>
      <c r="F143" s="73"/>
      <c r="G143" s="70"/>
      <c r="H143" s="74"/>
      <c r="I143" s="75"/>
      <c r="J143" s="75"/>
      <c r="K143" s="36"/>
      <c r="L143" s="82"/>
      <c r="M143" s="82"/>
      <c r="N143" s="77"/>
      <c r="O143" s="84" t="s">
        <v>2169</v>
      </c>
      <c r="P143" s="86">
        <v>43860.884027777778</v>
      </c>
      <c r="Q143" s="84" t="s">
        <v>2219</v>
      </c>
      <c r="R143" s="84"/>
      <c r="S143" s="84"/>
      <c r="T143" s="84"/>
      <c r="U143" s="84"/>
      <c r="V143" s="87" t="s">
        <v>3783</v>
      </c>
      <c r="W143" s="86">
        <v>43860.884027777778</v>
      </c>
      <c r="X143" s="90">
        <v>43860</v>
      </c>
      <c r="Y143" s="92" t="s">
        <v>7908</v>
      </c>
      <c r="Z143" s="87" t="s">
        <v>11738</v>
      </c>
      <c r="AA143" s="84"/>
      <c r="AB143" s="84"/>
      <c r="AC143" s="92" t="s">
        <v>15640</v>
      </c>
      <c r="AD143" s="84"/>
      <c r="AE143" s="84" t="b">
        <v>0</v>
      </c>
      <c r="AF143" s="84">
        <v>0</v>
      </c>
      <c r="AG143" s="92" t="s">
        <v>16467</v>
      </c>
      <c r="AH143" s="84" t="b">
        <v>0</v>
      </c>
      <c r="AI143" s="84" t="s">
        <v>16520</v>
      </c>
      <c r="AJ143" s="84"/>
      <c r="AK143" s="92" t="s">
        <v>16467</v>
      </c>
      <c r="AL143" s="84" t="b">
        <v>0</v>
      </c>
      <c r="AM143" s="84">
        <v>27</v>
      </c>
      <c r="AN143" s="92" t="s">
        <v>16337</v>
      </c>
      <c r="AO143" s="84" t="s">
        <v>16534</v>
      </c>
      <c r="AP143" s="84" t="b">
        <v>0</v>
      </c>
      <c r="AQ143" s="92" t="s">
        <v>16337</v>
      </c>
      <c r="AR143" s="84" t="s">
        <v>179</v>
      </c>
      <c r="AS143" s="84">
        <v>0</v>
      </c>
      <c r="AT143" s="84">
        <v>0</v>
      </c>
      <c r="AU143" s="84"/>
      <c r="AV143" s="84"/>
      <c r="AW143" s="84"/>
      <c r="AX143" s="84"/>
      <c r="AY143" s="84"/>
      <c r="AZ143" s="84"/>
      <c r="BA143" s="84"/>
      <c r="BB143" s="84"/>
      <c r="BC143">
        <v>3</v>
      </c>
      <c r="BD143">
        <v>1</v>
      </c>
      <c r="BE143">
        <v>0</v>
      </c>
      <c r="BF143">
        <v>0</v>
      </c>
      <c r="BG143">
        <v>2</v>
      </c>
      <c r="BH143">
        <v>0</v>
      </c>
    </row>
    <row r="144" spans="1:60" x14ac:dyDescent="0.3">
      <c r="A144" s="69" t="s">
        <v>1635</v>
      </c>
      <c r="B144" s="69" t="s">
        <v>2128</v>
      </c>
      <c r="C144" s="70"/>
      <c r="D144" s="71"/>
      <c r="E144" s="72"/>
      <c r="F144" s="73"/>
      <c r="G144" s="70"/>
      <c r="H144" s="74"/>
      <c r="I144" s="75"/>
      <c r="J144" s="75"/>
      <c r="K144" s="36"/>
      <c r="L144" s="82"/>
      <c r="M144" s="82"/>
      <c r="N144" s="77"/>
      <c r="O144" s="84" t="s">
        <v>2168</v>
      </c>
      <c r="P144" s="86">
        <v>43860.884155092594</v>
      </c>
      <c r="Q144" s="84" t="s">
        <v>2178</v>
      </c>
      <c r="R144" s="84"/>
      <c r="S144" s="84"/>
      <c r="T144" s="84"/>
      <c r="U144" s="84"/>
      <c r="V144" s="87" t="s">
        <v>4362</v>
      </c>
      <c r="W144" s="86">
        <v>43860.884155092594</v>
      </c>
      <c r="X144" s="90">
        <v>43860</v>
      </c>
      <c r="Y144" s="92" t="s">
        <v>7282</v>
      </c>
      <c r="Z144" s="87" t="s">
        <v>11077</v>
      </c>
      <c r="AA144" s="84"/>
      <c r="AB144" s="84"/>
      <c r="AC144" s="92" t="s">
        <v>14965</v>
      </c>
      <c r="AD144" s="84"/>
      <c r="AE144" s="84" t="b">
        <v>0</v>
      </c>
      <c r="AF144" s="84">
        <v>0</v>
      </c>
      <c r="AG144" s="92" t="s">
        <v>16467</v>
      </c>
      <c r="AH144" s="84" t="b">
        <v>0</v>
      </c>
      <c r="AI144" s="84" t="s">
        <v>16520</v>
      </c>
      <c r="AJ144" s="84"/>
      <c r="AK144" s="92" t="s">
        <v>16467</v>
      </c>
      <c r="AL144" s="84" t="b">
        <v>0</v>
      </c>
      <c r="AM144" s="84">
        <v>29</v>
      </c>
      <c r="AN144" s="92" t="s">
        <v>15395</v>
      </c>
      <c r="AO144" s="84" t="s">
        <v>16534</v>
      </c>
      <c r="AP144" s="84" t="b">
        <v>0</v>
      </c>
      <c r="AQ144" s="92" t="s">
        <v>15395</v>
      </c>
      <c r="AR144" s="84" t="s">
        <v>179</v>
      </c>
      <c r="AS144" s="84">
        <v>0</v>
      </c>
      <c r="AT144" s="84">
        <v>0</v>
      </c>
      <c r="AU144" s="84"/>
      <c r="AV144" s="84"/>
      <c r="AW144" s="84"/>
      <c r="AX144" s="84"/>
      <c r="AY144" s="84"/>
      <c r="AZ144" s="84"/>
      <c r="BA144" s="84"/>
      <c r="BB144" s="84"/>
      <c r="BC144">
        <v>1</v>
      </c>
      <c r="BD144">
        <v>0</v>
      </c>
      <c r="BE144">
        <v>1</v>
      </c>
      <c r="BF144">
        <v>0</v>
      </c>
      <c r="BG144">
        <v>0</v>
      </c>
      <c r="BH144">
        <v>0</v>
      </c>
    </row>
    <row r="145" spans="1:60" x14ac:dyDescent="0.3">
      <c r="A145" s="69" t="s">
        <v>1946</v>
      </c>
      <c r="B145" s="69" t="s">
        <v>1946</v>
      </c>
      <c r="C145" s="70"/>
      <c r="D145" s="71"/>
      <c r="E145" s="72"/>
      <c r="F145" s="73"/>
      <c r="G145" s="70"/>
      <c r="H145" s="74"/>
      <c r="I145" s="75"/>
      <c r="J145" s="75"/>
      <c r="K145" s="36"/>
      <c r="L145" s="82"/>
      <c r="M145" s="82"/>
      <c r="N145" s="77"/>
      <c r="O145" s="84" t="s">
        <v>179</v>
      </c>
      <c r="P145" s="86">
        <v>43860.88486111111</v>
      </c>
      <c r="Q145" s="84" t="s">
        <v>2803</v>
      </c>
      <c r="R145" s="84"/>
      <c r="S145" s="84"/>
      <c r="T145" s="84" t="s">
        <v>2873</v>
      </c>
      <c r="U145" s="87" t="s">
        <v>3043</v>
      </c>
      <c r="V145" s="87" t="s">
        <v>3043</v>
      </c>
      <c r="W145" s="86">
        <v>43860.88486111111</v>
      </c>
      <c r="X145" s="90">
        <v>43860</v>
      </c>
      <c r="Y145" s="92" t="s">
        <v>8016</v>
      </c>
      <c r="Z145" s="87" t="s">
        <v>11857</v>
      </c>
      <c r="AA145" s="84"/>
      <c r="AB145" s="84"/>
      <c r="AC145" s="92" t="s">
        <v>15763</v>
      </c>
      <c r="AD145" s="84"/>
      <c r="AE145" s="84" t="b">
        <v>0</v>
      </c>
      <c r="AF145" s="84">
        <v>4</v>
      </c>
      <c r="AG145" s="92" t="s">
        <v>16467</v>
      </c>
      <c r="AH145" s="84" t="b">
        <v>0</v>
      </c>
      <c r="AI145" s="84" t="s">
        <v>16520</v>
      </c>
      <c r="AJ145" s="84"/>
      <c r="AK145" s="92" t="s">
        <v>16467</v>
      </c>
      <c r="AL145" s="84" t="b">
        <v>0</v>
      </c>
      <c r="AM145" s="84">
        <v>2</v>
      </c>
      <c r="AN145" s="92" t="s">
        <v>16467</v>
      </c>
      <c r="AO145" s="84" t="s">
        <v>16534</v>
      </c>
      <c r="AP145" s="84" t="b">
        <v>0</v>
      </c>
      <c r="AQ145" s="92" t="s">
        <v>15763</v>
      </c>
      <c r="AR145" s="84" t="s">
        <v>179</v>
      </c>
      <c r="AS145" s="84">
        <v>0</v>
      </c>
      <c r="AT145" s="84">
        <v>0</v>
      </c>
      <c r="AU145" s="84"/>
      <c r="AV145" s="84"/>
      <c r="AW145" s="84"/>
      <c r="AX145" s="84"/>
      <c r="AY145" s="84"/>
      <c r="AZ145" s="84"/>
      <c r="BA145" s="84"/>
      <c r="BB145" s="84"/>
      <c r="BC145">
        <v>1</v>
      </c>
      <c r="BD145">
        <v>0</v>
      </c>
      <c r="BE145">
        <v>0</v>
      </c>
      <c r="BF145">
        <v>1</v>
      </c>
      <c r="BG145">
        <v>0</v>
      </c>
      <c r="BH145">
        <v>0</v>
      </c>
    </row>
    <row r="146" spans="1:60" x14ac:dyDescent="0.3">
      <c r="A146" s="69" t="s">
        <v>239</v>
      </c>
      <c r="B146" s="69" t="s">
        <v>2128</v>
      </c>
      <c r="C146" s="70"/>
      <c r="D146" s="71"/>
      <c r="E146" s="72"/>
      <c r="F146" s="73"/>
      <c r="G146" s="70"/>
      <c r="H146" s="74"/>
      <c r="I146" s="75"/>
      <c r="J146" s="75"/>
      <c r="K146" s="36"/>
      <c r="L146" s="82"/>
      <c r="M146" s="82"/>
      <c r="N146" s="77"/>
      <c r="O146" s="84" t="s">
        <v>2168</v>
      </c>
      <c r="P146" s="86">
        <v>43860.884918981479</v>
      </c>
      <c r="Q146" s="84" t="s">
        <v>2172</v>
      </c>
      <c r="R146" s="84"/>
      <c r="S146" s="84"/>
      <c r="T146" s="84"/>
      <c r="U146" s="84"/>
      <c r="V146" s="87" t="s">
        <v>3081</v>
      </c>
      <c r="W146" s="86">
        <v>43860.884918981479</v>
      </c>
      <c r="X146" s="90">
        <v>43860</v>
      </c>
      <c r="Y146" s="92" t="s">
        <v>4842</v>
      </c>
      <c r="Z146" s="87" t="s">
        <v>8614</v>
      </c>
      <c r="AA146" s="84"/>
      <c r="AB146" s="84"/>
      <c r="AC146" s="92" t="s">
        <v>12491</v>
      </c>
      <c r="AD146" s="84"/>
      <c r="AE146" s="84" t="b">
        <v>0</v>
      </c>
      <c r="AF146" s="84">
        <v>0</v>
      </c>
      <c r="AG146" s="92" t="s">
        <v>16467</v>
      </c>
      <c r="AH146" s="84" t="b">
        <v>0</v>
      </c>
      <c r="AI146" s="84" t="s">
        <v>16520</v>
      </c>
      <c r="AJ146" s="84"/>
      <c r="AK146" s="92" t="s">
        <v>16467</v>
      </c>
      <c r="AL146" s="84" t="b">
        <v>0</v>
      </c>
      <c r="AM146" s="84">
        <v>155</v>
      </c>
      <c r="AN146" s="92" t="s">
        <v>16241</v>
      </c>
      <c r="AO146" s="84" t="s">
        <v>16534</v>
      </c>
      <c r="AP146" s="84" t="b">
        <v>0</v>
      </c>
      <c r="AQ146" s="92" t="s">
        <v>16241</v>
      </c>
      <c r="AR146" s="84" t="s">
        <v>179</v>
      </c>
      <c r="AS146" s="84">
        <v>0</v>
      </c>
      <c r="AT146" s="84">
        <v>0</v>
      </c>
      <c r="AU146" s="84"/>
      <c r="AV146" s="84"/>
      <c r="AW146" s="84"/>
      <c r="AX146" s="84"/>
      <c r="AY146" s="84"/>
      <c r="AZ146" s="84"/>
      <c r="BA146" s="84"/>
      <c r="BB146" s="84"/>
      <c r="BC146">
        <v>8</v>
      </c>
      <c r="BD146">
        <v>0</v>
      </c>
      <c r="BE146">
        <v>8</v>
      </c>
      <c r="BF146">
        <v>0</v>
      </c>
      <c r="BG146">
        <v>0</v>
      </c>
      <c r="BH146">
        <v>0</v>
      </c>
    </row>
    <row r="147" spans="1:60" x14ac:dyDescent="0.3">
      <c r="A147" s="69" t="s">
        <v>239</v>
      </c>
      <c r="B147" s="69" t="s">
        <v>2129</v>
      </c>
      <c r="C147" s="70"/>
      <c r="D147" s="71"/>
      <c r="E147" s="72"/>
      <c r="F147" s="73"/>
      <c r="G147" s="70"/>
      <c r="H147" s="74"/>
      <c r="I147" s="75"/>
      <c r="J147" s="75"/>
      <c r="K147" s="36"/>
      <c r="L147" s="82"/>
      <c r="M147" s="82"/>
      <c r="N147" s="77"/>
      <c r="O147" s="84" t="s">
        <v>2168</v>
      </c>
      <c r="P147" s="86">
        <v>43860.884953703702</v>
      </c>
      <c r="Q147" s="84" t="s">
        <v>2173</v>
      </c>
      <c r="R147" s="84"/>
      <c r="S147" s="84"/>
      <c r="T147" s="84"/>
      <c r="U147" s="84"/>
      <c r="V147" s="87" t="s">
        <v>3081</v>
      </c>
      <c r="W147" s="86">
        <v>43860.884953703702</v>
      </c>
      <c r="X147" s="90">
        <v>43860</v>
      </c>
      <c r="Y147" s="92" t="s">
        <v>4843</v>
      </c>
      <c r="Z147" s="87" t="s">
        <v>8615</v>
      </c>
      <c r="AA147" s="84"/>
      <c r="AB147" s="84"/>
      <c r="AC147" s="92" t="s">
        <v>12492</v>
      </c>
      <c r="AD147" s="84"/>
      <c r="AE147" s="84" t="b">
        <v>0</v>
      </c>
      <c r="AF147" s="84">
        <v>0</v>
      </c>
      <c r="AG147" s="92" t="s">
        <v>16467</v>
      </c>
      <c r="AH147" s="84" t="b">
        <v>0</v>
      </c>
      <c r="AI147" s="84" t="s">
        <v>16520</v>
      </c>
      <c r="AJ147" s="84"/>
      <c r="AK147" s="92" t="s">
        <v>16467</v>
      </c>
      <c r="AL147" s="84" t="b">
        <v>0</v>
      </c>
      <c r="AM147" s="84">
        <v>42</v>
      </c>
      <c r="AN147" s="92" t="s">
        <v>16242</v>
      </c>
      <c r="AO147" s="84" t="s">
        <v>16534</v>
      </c>
      <c r="AP147" s="84" t="b">
        <v>0</v>
      </c>
      <c r="AQ147" s="92" t="s">
        <v>16242</v>
      </c>
      <c r="AR147" s="84" t="s">
        <v>179</v>
      </c>
      <c r="AS147" s="84">
        <v>0</v>
      </c>
      <c r="AT147" s="84">
        <v>0</v>
      </c>
      <c r="AU147" s="84"/>
      <c r="AV147" s="84"/>
      <c r="AW147" s="84"/>
      <c r="AX147" s="84"/>
      <c r="AY147" s="84"/>
      <c r="AZ147" s="84"/>
      <c r="BA147" s="84"/>
      <c r="BB147" s="84"/>
      <c r="BC147">
        <v>7</v>
      </c>
      <c r="BD147">
        <v>0</v>
      </c>
      <c r="BE147">
        <v>7</v>
      </c>
      <c r="BF147">
        <v>0</v>
      </c>
      <c r="BG147">
        <v>0</v>
      </c>
      <c r="BH147">
        <v>0</v>
      </c>
    </row>
    <row r="148" spans="1:60" x14ac:dyDescent="0.3">
      <c r="A148" s="69" t="s">
        <v>862</v>
      </c>
      <c r="B148" s="69" t="s">
        <v>2094</v>
      </c>
      <c r="C148" s="70"/>
      <c r="D148" s="71"/>
      <c r="E148" s="72"/>
      <c r="F148" s="73"/>
      <c r="G148" s="70"/>
      <c r="H148" s="74"/>
      <c r="I148" s="75"/>
      <c r="J148" s="75"/>
      <c r="K148" s="36"/>
      <c r="L148" s="82"/>
      <c r="M148" s="82"/>
      <c r="N148" s="77"/>
      <c r="O148" s="84" t="s">
        <v>2169</v>
      </c>
      <c r="P148" s="86">
        <v>43860.885810185187</v>
      </c>
      <c r="Q148" s="84" t="s">
        <v>2183</v>
      </c>
      <c r="R148" s="84"/>
      <c r="S148" s="84"/>
      <c r="T148" s="84"/>
      <c r="U148" s="84"/>
      <c r="V148" s="87" t="s">
        <v>3645</v>
      </c>
      <c r="W148" s="86">
        <v>43860.885810185187</v>
      </c>
      <c r="X148" s="90">
        <v>43860</v>
      </c>
      <c r="Y148" s="92" t="s">
        <v>8444</v>
      </c>
      <c r="Z148" s="87" t="s">
        <v>12310</v>
      </c>
      <c r="AA148" s="84"/>
      <c r="AB148" s="84"/>
      <c r="AC148" s="92" t="s">
        <v>16249</v>
      </c>
      <c r="AD148" s="84"/>
      <c r="AE148" s="84" t="b">
        <v>0</v>
      </c>
      <c r="AF148" s="84">
        <v>0</v>
      </c>
      <c r="AG148" s="92" t="s">
        <v>16467</v>
      </c>
      <c r="AH148" s="84" t="b">
        <v>0</v>
      </c>
      <c r="AI148" s="84" t="s">
        <v>16520</v>
      </c>
      <c r="AJ148" s="84"/>
      <c r="AK148" s="92" t="s">
        <v>16467</v>
      </c>
      <c r="AL148" s="84" t="b">
        <v>0</v>
      </c>
      <c r="AM148" s="84">
        <v>55</v>
      </c>
      <c r="AN148" s="92" t="s">
        <v>16324</v>
      </c>
      <c r="AO148" s="84" t="s">
        <v>16535</v>
      </c>
      <c r="AP148" s="84" t="b">
        <v>0</v>
      </c>
      <c r="AQ148" s="92" t="s">
        <v>16324</v>
      </c>
      <c r="AR148" s="84" t="s">
        <v>179</v>
      </c>
      <c r="AS148" s="84">
        <v>0</v>
      </c>
      <c r="AT148" s="84">
        <v>0</v>
      </c>
      <c r="AU148" s="84"/>
      <c r="AV148" s="84"/>
      <c r="AW148" s="84"/>
      <c r="AX148" s="84"/>
      <c r="AY148" s="84"/>
      <c r="AZ148" s="84"/>
      <c r="BA148" s="84"/>
      <c r="BB148" s="84"/>
      <c r="BC148">
        <v>1</v>
      </c>
      <c r="BD148">
        <v>0</v>
      </c>
      <c r="BE148">
        <v>0</v>
      </c>
      <c r="BF148">
        <v>0</v>
      </c>
      <c r="BG148">
        <v>1</v>
      </c>
      <c r="BH148">
        <v>0</v>
      </c>
    </row>
    <row r="149" spans="1:60" x14ac:dyDescent="0.3">
      <c r="A149" s="69" t="s">
        <v>862</v>
      </c>
      <c r="B149" s="69" t="s">
        <v>1977</v>
      </c>
      <c r="C149" s="70"/>
      <c r="D149" s="71"/>
      <c r="E149" s="72"/>
      <c r="F149" s="73"/>
      <c r="G149" s="70"/>
      <c r="H149" s="74"/>
      <c r="I149" s="75"/>
      <c r="J149" s="75"/>
      <c r="K149" s="36"/>
      <c r="L149" s="82"/>
      <c r="M149" s="82"/>
      <c r="N149" s="77"/>
      <c r="O149" s="84" t="s">
        <v>2169</v>
      </c>
      <c r="P149" s="86">
        <v>43860.887372685182</v>
      </c>
      <c r="Q149" s="84" t="s">
        <v>2181</v>
      </c>
      <c r="R149" s="84"/>
      <c r="S149" s="84"/>
      <c r="T149" s="84"/>
      <c r="U149" s="84"/>
      <c r="V149" s="87" t="s">
        <v>3645</v>
      </c>
      <c r="W149" s="86">
        <v>43860.887372685182</v>
      </c>
      <c r="X149" s="90">
        <v>43860</v>
      </c>
      <c r="Y149" s="92" t="s">
        <v>8445</v>
      </c>
      <c r="Z149" s="87" t="s">
        <v>12311</v>
      </c>
      <c r="AA149" s="84"/>
      <c r="AB149" s="84"/>
      <c r="AC149" s="92" t="s">
        <v>16250</v>
      </c>
      <c r="AD149" s="84"/>
      <c r="AE149" s="84" t="b">
        <v>0</v>
      </c>
      <c r="AF149" s="84">
        <v>0</v>
      </c>
      <c r="AG149" s="92" t="s">
        <v>16467</v>
      </c>
      <c r="AH149" s="84" t="b">
        <v>0</v>
      </c>
      <c r="AI149" s="84" t="s">
        <v>16520</v>
      </c>
      <c r="AJ149" s="84"/>
      <c r="AK149" s="92" t="s">
        <v>16467</v>
      </c>
      <c r="AL149" s="84" t="b">
        <v>0</v>
      </c>
      <c r="AM149" s="84">
        <v>55</v>
      </c>
      <c r="AN149" s="92" t="s">
        <v>16336</v>
      </c>
      <c r="AO149" s="84" t="s">
        <v>16535</v>
      </c>
      <c r="AP149" s="84" t="b">
        <v>0</v>
      </c>
      <c r="AQ149" s="92" t="s">
        <v>16336</v>
      </c>
      <c r="AR149" s="84" t="s">
        <v>179</v>
      </c>
      <c r="AS149" s="84">
        <v>0</v>
      </c>
      <c r="AT149" s="84">
        <v>0</v>
      </c>
      <c r="AU149" s="84"/>
      <c r="AV149" s="84"/>
      <c r="AW149" s="84"/>
      <c r="AX149" s="84"/>
      <c r="AY149" s="84"/>
      <c r="AZ149" s="84"/>
      <c r="BA149" s="84"/>
      <c r="BB149" s="84"/>
      <c r="BC149">
        <v>2</v>
      </c>
      <c r="BD149">
        <v>0</v>
      </c>
      <c r="BE149">
        <v>0</v>
      </c>
      <c r="BF149">
        <v>0</v>
      </c>
      <c r="BG149">
        <v>2</v>
      </c>
      <c r="BH149">
        <v>0</v>
      </c>
    </row>
    <row r="150" spans="1:60" x14ac:dyDescent="0.3">
      <c r="A150" s="69" t="s">
        <v>240</v>
      </c>
      <c r="B150" s="69" t="s">
        <v>2076</v>
      </c>
      <c r="C150" s="70"/>
      <c r="D150" s="71"/>
      <c r="E150" s="72"/>
      <c r="F150" s="73"/>
      <c r="G150" s="70"/>
      <c r="H150" s="74"/>
      <c r="I150" s="75"/>
      <c r="J150" s="75"/>
      <c r="K150" s="36"/>
      <c r="L150" s="82"/>
      <c r="M150" s="82"/>
      <c r="N150" s="77"/>
      <c r="O150" s="84" t="s">
        <v>2169</v>
      </c>
      <c r="P150" s="86">
        <v>43860.887569444443</v>
      </c>
      <c r="Q150" s="84" t="s">
        <v>2186</v>
      </c>
      <c r="R150" s="84"/>
      <c r="S150" s="84"/>
      <c r="T150" s="84" t="s">
        <v>2873</v>
      </c>
      <c r="U150" s="84"/>
      <c r="V150" s="87" t="s">
        <v>3082</v>
      </c>
      <c r="W150" s="86">
        <v>43860.887569444443</v>
      </c>
      <c r="X150" s="90">
        <v>43860</v>
      </c>
      <c r="Y150" s="92" t="s">
        <v>4847</v>
      </c>
      <c r="Z150" s="87" t="s">
        <v>8616</v>
      </c>
      <c r="AA150" s="84"/>
      <c r="AB150" s="84"/>
      <c r="AC150" s="92" t="s">
        <v>12493</v>
      </c>
      <c r="AD150" s="84"/>
      <c r="AE150" s="84" t="b">
        <v>0</v>
      </c>
      <c r="AF150" s="84">
        <v>0</v>
      </c>
      <c r="AG150" s="92" t="s">
        <v>16467</v>
      </c>
      <c r="AH150" s="84" t="b">
        <v>0</v>
      </c>
      <c r="AI150" s="84" t="s">
        <v>16520</v>
      </c>
      <c r="AJ150" s="84"/>
      <c r="AK150" s="92" t="s">
        <v>16467</v>
      </c>
      <c r="AL150" s="84" t="b">
        <v>0</v>
      </c>
      <c r="AM150" s="84">
        <v>17</v>
      </c>
      <c r="AN150" s="92" t="s">
        <v>16345</v>
      </c>
      <c r="AO150" s="84" t="s">
        <v>16534</v>
      </c>
      <c r="AP150" s="84" t="b">
        <v>0</v>
      </c>
      <c r="AQ150" s="92" t="s">
        <v>16345</v>
      </c>
      <c r="AR150" s="84" t="s">
        <v>179</v>
      </c>
      <c r="AS150" s="84">
        <v>0</v>
      </c>
      <c r="AT150" s="84">
        <v>0</v>
      </c>
      <c r="AU150" s="84"/>
      <c r="AV150" s="84"/>
      <c r="AW150" s="84"/>
      <c r="AX150" s="84"/>
      <c r="AY150" s="84"/>
      <c r="AZ150" s="84"/>
      <c r="BA150" s="84"/>
      <c r="BB150" s="84"/>
      <c r="BC150">
        <v>1</v>
      </c>
      <c r="BD150">
        <v>0</v>
      </c>
      <c r="BE150">
        <v>0</v>
      </c>
      <c r="BF150">
        <v>0</v>
      </c>
      <c r="BG150">
        <v>1</v>
      </c>
      <c r="BH150">
        <v>0</v>
      </c>
    </row>
    <row r="151" spans="1:60" x14ac:dyDescent="0.3">
      <c r="A151" s="69" t="s">
        <v>862</v>
      </c>
      <c r="B151" s="69" t="s">
        <v>1944</v>
      </c>
      <c r="C151" s="70"/>
      <c r="D151" s="71"/>
      <c r="E151" s="72"/>
      <c r="F151" s="73"/>
      <c r="G151" s="70"/>
      <c r="H151" s="74"/>
      <c r="I151" s="75"/>
      <c r="J151" s="75"/>
      <c r="K151" s="36"/>
      <c r="L151" s="82"/>
      <c r="M151" s="82"/>
      <c r="N151" s="77"/>
      <c r="O151" s="84" t="s">
        <v>2169</v>
      </c>
      <c r="P151" s="86">
        <v>43860.888715277775</v>
      </c>
      <c r="Q151" s="84" t="s">
        <v>2188</v>
      </c>
      <c r="R151" s="84"/>
      <c r="S151" s="84"/>
      <c r="T151" s="84" t="s">
        <v>2874</v>
      </c>
      <c r="U151" s="84"/>
      <c r="V151" s="87" t="s">
        <v>3645</v>
      </c>
      <c r="W151" s="86">
        <v>43860.888715277775</v>
      </c>
      <c r="X151" s="90">
        <v>43860</v>
      </c>
      <c r="Y151" s="92" t="s">
        <v>8013</v>
      </c>
      <c r="Z151" s="87" t="s">
        <v>11853</v>
      </c>
      <c r="AA151" s="84"/>
      <c r="AB151" s="84"/>
      <c r="AC151" s="92" t="s">
        <v>15758</v>
      </c>
      <c r="AD151" s="84"/>
      <c r="AE151" s="84" t="b">
        <v>0</v>
      </c>
      <c r="AF151" s="84">
        <v>0</v>
      </c>
      <c r="AG151" s="92" t="s">
        <v>16467</v>
      </c>
      <c r="AH151" s="84" t="b">
        <v>0</v>
      </c>
      <c r="AI151" s="84" t="s">
        <v>16520</v>
      </c>
      <c r="AJ151" s="84"/>
      <c r="AK151" s="92" t="s">
        <v>16467</v>
      </c>
      <c r="AL151" s="84" t="b">
        <v>0</v>
      </c>
      <c r="AM151" s="84">
        <v>18</v>
      </c>
      <c r="AN151" s="92" t="s">
        <v>15755</v>
      </c>
      <c r="AO151" s="84" t="s">
        <v>16535</v>
      </c>
      <c r="AP151" s="84" t="b">
        <v>0</v>
      </c>
      <c r="AQ151" s="92" t="s">
        <v>15755</v>
      </c>
      <c r="AR151" s="84" t="s">
        <v>179</v>
      </c>
      <c r="AS151" s="84">
        <v>0</v>
      </c>
      <c r="AT151" s="84">
        <v>0</v>
      </c>
      <c r="AU151" s="84"/>
      <c r="AV151" s="84"/>
      <c r="AW151" s="84"/>
      <c r="AX151" s="84"/>
      <c r="AY151" s="84"/>
      <c r="AZ151" s="84"/>
      <c r="BA151" s="84"/>
      <c r="BB151" s="84"/>
      <c r="BC151">
        <v>1</v>
      </c>
      <c r="BD151">
        <v>0</v>
      </c>
      <c r="BE151">
        <v>0</v>
      </c>
      <c r="BF151">
        <v>0</v>
      </c>
      <c r="BG151">
        <v>1</v>
      </c>
      <c r="BH151">
        <v>0</v>
      </c>
    </row>
    <row r="152" spans="1:60" x14ac:dyDescent="0.3">
      <c r="A152" s="69" t="s">
        <v>1923</v>
      </c>
      <c r="B152" s="69" t="s">
        <v>2128</v>
      </c>
      <c r="C152" s="70"/>
      <c r="D152" s="71"/>
      <c r="E152" s="72"/>
      <c r="F152" s="73"/>
      <c r="G152" s="70"/>
      <c r="H152" s="74"/>
      <c r="I152" s="75"/>
      <c r="J152" s="75"/>
      <c r="K152" s="36"/>
      <c r="L152" s="82"/>
      <c r="M152" s="82"/>
      <c r="N152" s="77"/>
      <c r="O152" s="84" t="s">
        <v>2168</v>
      </c>
      <c r="P152" s="86">
        <v>43860.892847222225</v>
      </c>
      <c r="Q152" s="84" t="s">
        <v>2172</v>
      </c>
      <c r="R152" s="84"/>
      <c r="S152" s="84"/>
      <c r="T152" s="84"/>
      <c r="U152" s="84"/>
      <c r="V152" s="87" t="s">
        <v>4623</v>
      </c>
      <c r="W152" s="86">
        <v>43860.892847222225</v>
      </c>
      <c r="X152" s="90">
        <v>43860</v>
      </c>
      <c r="Y152" s="92" t="s">
        <v>7929</v>
      </c>
      <c r="Z152" s="87" t="s">
        <v>11759</v>
      </c>
      <c r="AA152" s="84"/>
      <c r="AB152" s="84"/>
      <c r="AC152" s="92" t="s">
        <v>15662</v>
      </c>
      <c r="AD152" s="84"/>
      <c r="AE152" s="84" t="b">
        <v>0</v>
      </c>
      <c r="AF152" s="84">
        <v>0</v>
      </c>
      <c r="AG152" s="92" t="s">
        <v>16467</v>
      </c>
      <c r="AH152" s="84" t="b">
        <v>0</v>
      </c>
      <c r="AI152" s="84" t="s">
        <v>16520</v>
      </c>
      <c r="AJ152" s="84"/>
      <c r="AK152" s="92" t="s">
        <v>16467</v>
      </c>
      <c r="AL152" s="84" t="b">
        <v>0</v>
      </c>
      <c r="AM152" s="84">
        <v>155</v>
      </c>
      <c r="AN152" s="92" t="s">
        <v>16241</v>
      </c>
      <c r="AO152" s="84" t="s">
        <v>16534</v>
      </c>
      <c r="AP152" s="84" t="b">
        <v>0</v>
      </c>
      <c r="AQ152" s="92" t="s">
        <v>16241</v>
      </c>
      <c r="AR152" s="84" t="s">
        <v>179</v>
      </c>
      <c r="AS152" s="84">
        <v>0</v>
      </c>
      <c r="AT152" s="84">
        <v>0</v>
      </c>
      <c r="AU152" s="84"/>
      <c r="AV152" s="84"/>
      <c r="AW152" s="84"/>
      <c r="AX152" s="84"/>
      <c r="AY152" s="84"/>
      <c r="AZ152" s="84"/>
      <c r="BA152" s="84"/>
      <c r="BB152" s="84"/>
      <c r="BC152">
        <v>8</v>
      </c>
      <c r="BD152">
        <v>0</v>
      </c>
      <c r="BE152">
        <v>8</v>
      </c>
      <c r="BF152">
        <v>0</v>
      </c>
      <c r="BG152">
        <v>0</v>
      </c>
      <c r="BH152">
        <v>0</v>
      </c>
    </row>
    <row r="153" spans="1:60" x14ac:dyDescent="0.3">
      <c r="A153" s="69" t="s">
        <v>1923</v>
      </c>
      <c r="B153" s="69" t="s">
        <v>2129</v>
      </c>
      <c r="C153" s="70"/>
      <c r="D153" s="71"/>
      <c r="E153" s="72"/>
      <c r="F153" s="73"/>
      <c r="G153" s="70"/>
      <c r="H153" s="74"/>
      <c r="I153" s="75"/>
      <c r="J153" s="75"/>
      <c r="K153" s="36"/>
      <c r="L153" s="82"/>
      <c r="M153" s="82"/>
      <c r="N153" s="77"/>
      <c r="O153" s="84" t="s">
        <v>2168</v>
      </c>
      <c r="P153" s="86">
        <v>43860.892951388887</v>
      </c>
      <c r="Q153" s="84" t="s">
        <v>2173</v>
      </c>
      <c r="R153" s="84"/>
      <c r="S153" s="84"/>
      <c r="T153" s="84"/>
      <c r="U153" s="84"/>
      <c r="V153" s="87" t="s">
        <v>4623</v>
      </c>
      <c r="W153" s="86">
        <v>43860.892951388887</v>
      </c>
      <c r="X153" s="90">
        <v>43860</v>
      </c>
      <c r="Y153" s="92" t="s">
        <v>7930</v>
      </c>
      <c r="Z153" s="87" t="s">
        <v>11760</v>
      </c>
      <c r="AA153" s="84"/>
      <c r="AB153" s="84"/>
      <c r="AC153" s="92" t="s">
        <v>15663</v>
      </c>
      <c r="AD153" s="84"/>
      <c r="AE153" s="84" t="b">
        <v>0</v>
      </c>
      <c r="AF153" s="84">
        <v>0</v>
      </c>
      <c r="AG153" s="92" t="s">
        <v>16467</v>
      </c>
      <c r="AH153" s="84" t="b">
        <v>0</v>
      </c>
      <c r="AI153" s="84" t="s">
        <v>16520</v>
      </c>
      <c r="AJ153" s="84"/>
      <c r="AK153" s="92" t="s">
        <v>16467</v>
      </c>
      <c r="AL153" s="84" t="b">
        <v>0</v>
      </c>
      <c r="AM153" s="84">
        <v>42</v>
      </c>
      <c r="AN153" s="92" t="s">
        <v>16242</v>
      </c>
      <c r="AO153" s="84" t="s">
        <v>16534</v>
      </c>
      <c r="AP153" s="84" t="b">
        <v>0</v>
      </c>
      <c r="AQ153" s="92" t="s">
        <v>16242</v>
      </c>
      <c r="AR153" s="84" t="s">
        <v>179</v>
      </c>
      <c r="AS153" s="84">
        <v>0</v>
      </c>
      <c r="AT153" s="84">
        <v>0</v>
      </c>
      <c r="AU153" s="84"/>
      <c r="AV153" s="84"/>
      <c r="AW153" s="84"/>
      <c r="AX153" s="84"/>
      <c r="AY153" s="84"/>
      <c r="AZ153" s="84"/>
      <c r="BA153" s="84"/>
      <c r="BB153" s="84"/>
      <c r="BC153">
        <v>8</v>
      </c>
      <c r="BD153">
        <v>1</v>
      </c>
      <c r="BE153">
        <v>7</v>
      </c>
      <c r="BF153">
        <v>0</v>
      </c>
      <c r="BG153">
        <v>0</v>
      </c>
      <c r="BH153">
        <v>0</v>
      </c>
    </row>
    <row r="154" spans="1:60" x14ac:dyDescent="0.3">
      <c r="A154" s="69" t="s">
        <v>241</v>
      </c>
      <c r="B154" s="69" t="s">
        <v>2129</v>
      </c>
      <c r="C154" s="70"/>
      <c r="D154" s="71"/>
      <c r="E154" s="72"/>
      <c r="F154" s="73"/>
      <c r="G154" s="70"/>
      <c r="H154" s="74"/>
      <c r="I154" s="75"/>
      <c r="J154" s="75"/>
      <c r="K154" s="36"/>
      <c r="L154" s="82"/>
      <c r="M154" s="82"/>
      <c r="N154" s="77"/>
      <c r="O154" s="84" t="s">
        <v>2168</v>
      </c>
      <c r="P154" s="86">
        <v>43860.894965277781</v>
      </c>
      <c r="Q154" s="84" t="s">
        <v>2174</v>
      </c>
      <c r="R154" s="87" t="s">
        <v>2836</v>
      </c>
      <c r="S154" s="84" t="s">
        <v>2867</v>
      </c>
      <c r="T154" s="84" t="s">
        <v>2873</v>
      </c>
      <c r="U154" s="84"/>
      <c r="V154" s="87" t="s">
        <v>3083</v>
      </c>
      <c r="W154" s="86">
        <v>43860.894965277781</v>
      </c>
      <c r="X154" s="90">
        <v>43860</v>
      </c>
      <c r="Y154" s="92" t="s">
        <v>4848</v>
      </c>
      <c r="Z154" s="87" t="s">
        <v>8617</v>
      </c>
      <c r="AA154" s="84"/>
      <c r="AB154" s="84"/>
      <c r="AC154" s="92" t="s">
        <v>12494</v>
      </c>
      <c r="AD154" s="84"/>
      <c r="AE154" s="84" t="b">
        <v>0</v>
      </c>
      <c r="AF154" s="84">
        <v>0</v>
      </c>
      <c r="AG154" s="92" t="s">
        <v>16467</v>
      </c>
      <c r="AH154" s="84" t="b">
        <v>0</v>
      </c>
      <c r="AI154" s="84" t="s">
        <v>16520</v>
      </c>
      <c r="AJ154" s="84"/>
      <c r="AK154" s="92" t="s">
        <v>16467</v>
      </c>
      <c r="AL154" s="84" t="b">
        <v>0</v>
      </c>
      <c r="AM154" s="84">
        <v>33</v>
      </c>
      <c r="AN154" s="92" t="s">
        <v>16243</v>
      </c>
      <c r="AO154" s="84" t="s">
        <v>16534</v>
      </c>
      <c r="AP154" s="84" t="b">
        <v>0</v>
      </c>
      <c r="AQ154" s="92" t="s">
        <v>16243</v>
      </c>
      <c r="AR154" s="84" t="s">
        <v>179</v>
      </c>
      <c r="AS154" s="84">
        <v>0</v>
      </c>
      <c r="AT154" s="84">
        <v>0</v>
      </c>
      <c r="AU154" s="84"/>
      <c r="AV154" s="84"/>
      <c r="AW154" s="84"/>
      <c r="AX154" s="84"/>
      <c r="AY154" s="84"/>
      <c r="AZ154" s="84"/>
      <c r="BA154" s="84"/>
      <c r="BB154" s="84"/>
      <c r="BC154">
        <v>1</v>
      </c>
      <c r="BD154">
        <v>0</v>
      </c>
      <c r="BE154">
        <v>1</v>
      </c>
      <c r="BF154">
        <v>0</v>
      </c>
      <c r="BG154">
        <v>0</v>
      </c>
      <c r="BH154">
        <v>0</v>
      </c>
    </row>
    <row r="155" spans="1:60" x14ac:dyDescent="0.3">
      <c r="A155" s="69" t="s">
        <v>241</v>
      </c>
      <c r="B155" s="69" t="s">
        <v>2128</v>
      </c>
      <c r="C155" s="70"/>
      <c r="D155" s="71"/>
      <c r="E155" s="72"/>
      <c r="F155" s="73"/>
      <c r="G155" s="70"/>
      <c r="H155" s="74"/>
      <c r="I155" s="75"/>
      <c r="J155" s="75"/>
      <c r="K155" s="36"/>
      <c r="L155" s="82"/>
      <c r="M155" s="82"/>
      <c r="N155" s="77"/>
      <c r="O155" s="84" t="s">
        <v>2168</v>
      </c>
      <c r="P155" s="86">
        <v>43860.894965277781</v>
      </c>
      <c r="Q155" s="84" t="s">
        <v>2174</v>
      </c>
      <c r="R155" s="87" t="s">
        <v>2836</v>
      </c>
      <c r="S155" s="84" t="s">
        <v>2867</v>
      </c>
      <c r="T155" s="84" t="s">
        <v>2873</v>
      </c>
      <c r="U155" s="84"/>
      <c r="V155" s="87" t="s">
        <v>3083</v>
      </c>
      <c r="W155" s="86">
        <v>43860.894965277781</v>
      </c>
      <c r="X155" s="90">
        <v>43860</v>
      </c>
      <c r="Y155" s="92" t="s">
        <v>4848</v>
      </c>
      <c r="Z155" s="87" t="s">
        <v>8617</v>
      </c>
      <c r="AA155" s="84"/>
      <c r="AB155" s="84"/>
      <c r="AC155" s="92" t="s">
        <v>12494</v>
      </c>
      <c r="AD155" s="84"/>
      <c r="AE155" s="84" t="b">
        <v>0</v>
      </c>
      <c r="AF155" s="84">
        <v>0</v>
      </c>
      <c r="AG155" s="92" t="s">
        <v>16467</v>
      </c>
      <c r="AH155" s="84" t="b">
        <v>0</v>
      </c>
      <c r="AI155" s="84" t="s">
        <v>16520</v>
      </c>
      <c r="AJ155" s="84"/>
      <c r="AK155" s="92" t="s">
        <v>16467</v>
      </c>
      <c r="AL155" s="84" t="b">
        <v>0</v>
      </c>
      <c r="AM155" s="84">
        <v>33</v>
      </c>
      <c r="AN155" s="92" t="s">
        <v>16243</v>
      </c>
      <c r="AO155" s="84" t="s">
        <v>16534</v>
      </c>
      <c r="AP155" s="84" t="b">
        <v>0</v>
      </c>
      <c r="AQ155" s="92" t="s">
        <v>16243</v>
      </c>
      <c r="AR155" s="84" t="s">
        <v>179</v>
      </c>
      <c r="AS155" s="84">
        <v>0</v>
      </c>
      <c r="AT155" s="84">
        <v>0</v>
      </c>
      <c r="AU155" s="84"/>
      <c r="AV155" s="84"/>
      <c r="AW155" s="84"/>
      <c r="AX155" s="84"/>
      <c r="AY155" s="84"/>
      <c r="AZ155" s="84"/>
      <c r="BA155" s="84"/>
      <c r="BB155" s="84"/>
      <c r="BC155">
        <v>1</v>
      </c>
      <c r="BD155">
        <v>0</v>
      </c>
      <c r="BE155">
        <v>1</v>
      </c>
      <c r="BF155">
        <v>0</v>
      </c>
      <c r="BG155">
        <v>0</v>
      </c>
      <c r="BH155">
        <v>0</v>
      </c>
    </row>
    <row r="156" spans="1:60" x14ac:dyDescent="0.3">
      <c r="A156" s="69" t="s">
        <v>242</v>
      </c>
      <c r="B156" s="69" t="s">
        <v>2128</v>
      </c>
      <c r="C156" s="70"/>
      <c r="D156" s="71"/>
      <c r="E156" s="72"/>
      <c r="F156" s="73"/>
      <c r="G156" s="70"/>
      <c r="H156" s="74"/>
      <c r="I156" s="75"/>
      <c r="J156" s="75"/>
      <c r="K156" s="36"/>
      <c r="L156" s="82"/>
      <c r="M156" s="82"/>
      <c r="N156" s="77"/>
      <c r="O156" s="84" t="s">
        <v>2168</v>
      </c>
      <c r="P156" s="86">
        <v>43860.895868055559</v>
      </c>
      <c r="Q156" s="84" t="s">
        <v>2182</v>
      </c>
      <c r="R156" s="84"/>
      <c r="S156" s="84"/>
      <c r="T156" s="84"/>
      <c r="U156" s="84"/>
      <c r="V156" s="87" t="s">
        <v>3084</v>
      </c>
      <c r="W156" s="86">
        <v>43860.895868055559</v>
      </c>
      <c r="X156" s="90">
        <v>43860</v>
      </c>
      <c r="Y156" s="92" t="s">
        <v>4849</v>
      </c>
      <c r="Z156" s="87" t="s">
        <v>8618</v>
      </c>
      <c r="AA156" s="84"/>
      <c r="AB156" s="84"/>
      <c r="AC156" s="92" t="s">
        <v>12495</v>
      </c>
      <c r="AD156" s="84"/>
      <c r="AE156" s="84" t="b">
        <v>0</v>
      </c>
      <c r="AF156" s="84">
        <v>0</v>
      </c>
      <c r="AG156" s="92" t="s">
        <v>16467</v>
      </c>
      <c r="AH156" s="84" t="b">
        <v>0</v>
      </c>
      <c r="AI156" s="84" t="s">
        <v>16520</v>
      </c>
      <c r="AJ156" s="84"/>
      <c r="AK156" s="92" t="s">
        <v>16467</v>
      </c>
      <c r="AL156" s="84" t="b">
        <v>0</v>
      </c>
      <c r="AM156" s="84">
        <v>64</v>
      </c>
      <c r="AN156" s="92" t="s">
        <v>16246</v>
      </c>
      <c r="AO156" s="84" t="s">
        <v>16537</v>
      </c>
      <c r="AP156" s="84" t="b">
        <v>0</v>
      </c>
      <c r="AQ156" s="92" t="s">
        <v>16246</v>
      </c>
      <c r="AR156" s="84" t="s">
        <v>179</v>
      </c>
      <c r="AS156" s="84">
        <v>0</v>
      </c>
      <c r="AT156" s="84">
        <v>0</v>
      </c>
      <c r="AU156" s="84"/>
      <c r="AV156" s="84"/>
      <c r="AW156" s="84"/>
      <c r="AX156" s="84"/>
      <c r="AY156" s="84"/>
      <c r="AZ156" s="84"/>
      <c r="BA156" s="84"/>
      <c r="BB156" s="84"/>
      <c r="BC156">
        <v>1</v>
      </c>
      <c r="BD156">
        <v>0</v>
      </c>
      <c r="BE156">
        <v>1</v>
      </c>
      <c r="BF156">
        <v>0</v>
      </c>
      <c r="BG156">
        <v>0</v>
      </c>
      <c r="BH156">
        <v>0</v>
      </c>
    </row>
    <row r="157" spans="1:60" x14ac:dyDescent="0.3">
      <c r="A157" s="69" t="s">
        <v>242</v>
      </c>
      <c r="B157" s="69" t="s">
        <v>2129</v>
      </c>
      <c r="C157" s="70"/>
      <c r="D157" s="71"/>
      <c r="E157" s="72"/>
      <c r="F157" s="73"/>
      <c r="G157" s="70"/>
      <c r="H157" s="74"/>
      <c r="I157" s="75"/>
      <c r="J157" s="75"/>
      <c r="K157" s="36"/>
      <c r="L157" s="82"/>
      <c r="M157" s="82"/>
      <c r="N157" s="77"/>
      <c r="O157" s="84" t="s">
        <v>2168</v>
      </c>
      <c r="P157" s="86">
        <v>43860.895868055559</v>
      </c>
      <c r="Q157" s="84" t="s">
        <v>2182</v>
      </c>
      <c r="R157" s="84"/>
      <c r="S157" s="84"/>
      <c r="T157" s="84"/>
      <c r="U157" s="84"/>
      <c r="V157" s="87" t="s">
        <v>3084</v>
      </c>
      <c r="W157" s="86">
        <v>43860.895868055559</v>
      </c>
      <c r="X157" s="90">
        <v>43860</v>
      </c>
      <c r="Y157" s="92" t="s">
        <v>4849</v>
      </c>
      <c r="Z157" s="87" t="s">
        <v>8618</v>
      </c>
      <c r="AA157" s="84"/>
      <c r="AB157" s="84"/>
      <c r="AC157" s="92" t="s">
        <v>12495</v>
      </c>
      <c r="AD157" s="84"/>
      <c r="AE157" s="84" t="b">
        <v>0</v>
      </c>
      <c r="AF157" s="84">
        <v>0</v>
      </c>
      <c r="AG157" s="92" t="s">
        <v>16467</v>
      </c>
      <c r="AH157" s="84" t="b">
        <v>0</v>
      </c>
      <c r="AI157" s="84" t="s">
        <v>16520</v>
      </c>
      <c r="AJ157" s="84"/>
      <c r="AK157" s="92" t="s">
        <v>16467</v>
      </c>
      <c r="AL157" s="84" t="b">
        <v>0</v>
      </c>
      <c r="AM157" s="84">
        <v>64</v>
      </c>
      <c r="AN157" s="92" t="s">
        <v>16246</v>
      </c>
      <c r="AO157" s="84" t="s">
        <v>16537</v>
      </c>
      <c r="AP157" s="84" t="b">
        <v>0</v>
      </c>
      <c r="AQ157" s="92" t="s">
        <v>16246</v>
      </c>
      <c r="AR157" s="84" t="s">
        <v>179</v>
      </c>
      <c r="AS157" s="84">
        <v>0</v>
      </c>
      <c r="AT157" s="84">
        <v>0</v>
      </c>
      <c r="AU157" s="84"/>
      <c r="AV157" s="84"/>
      <c r="AW157" s="84"/>
      <c r="AX157" s="84"/>
      <c r="AY157" s="84"/>
      <c r="AZ157" s="84"/>
      <c r="BA157" s="84"/>
      <c r="BB157" s="84"/>
      <c r="BC157">
        <v>1</v>
      </c>
      <c r="BD157">
        <v>0</v>
      </c>
      <c r="BE157">
        <v>1</v>
      </c>
      <c r="BF157">
        <v>0</v>
      </c>
      <c r="BG157">
        <v>0</v>
      </c>
      <c r="BH157">
        <v>0</v>
      </c>
    </row>
    <row r="158" spans="1:60" x14ac:dyDescent="0.3">
      <c r="A158" s="69" t="s">
        <v>243</v>
      </c>
      <c r="B158" s="69" t="s">
        <v>2128</v>
      </c>
      <c r="C158" s="70"/>
      <c r="D158" s="71"/>
      <c r="E158" s="72"/>
      <c r="F158" s="73"/>
      <c r="G158" s="70"/>
      <c r="H158" s="74"/>
      <c r="I158" s="75"/>
      <c r="J158" s="75"/>
      <c r="K158" s="36"/>
      <c r="L158" s="82"/>
      <c r="M158" s="82"/>
      <c r="N158" s="77"/>
      <c r="O158" s="84" t="s">
        <v>2168</v>
      </c>
      <c r="P158" s="86">
        <v>43860.89634259259</v>
      </c>
      <c r="Q158" s="84" t="s">
        <v>2172</v>
      </c>
      <c r="R158" s="84"/>
      <c r="S158" s="84"/>
      <c r="T158" s="84"/>
      <c r="U158" s="84"/>
      <c r="V158" s="87" t="s">
        <v>3085</v>
      </c>
      <c r="W158" s="86">
        <v>43860.89634259259</v>
      </c>
      <c r="X158" s="90">
        <v>43860</v>
      </c>
      <c r="Y158" s="92" t="s">
        <v>4850</v>
      </c>
      <c r="Z158" s="87" t="s">
        <v>8619</v>
      </c>
      <c r="AA158" s="84"/>
      <c r="AB158" s="84"/>
      <c r="AC158" s="92" t="s">
        <v>12496</v>
      </c>
      <c r="AD158" s="84"/>
      <c r="AE158" s="84" t="b">
        <v>0</v>
      </c>
      <c r="AF158" s="84">
        <v>0</v>
      </c>
      <c r="AG158" s="92" t="s">
        <v>16467</v>
      </c>
      <c r="AH158" s="84" t="b">
        <v>0</v>
      </c>
      <c r="AI158" s="84" t="s">
        <v>16520</v>
      </c>
      <c r="AJ158" s="84"/>
      <c r="AK158" s="92" t="s">
        <v>16467</v>
      </c>
      <c r="AL158" s="84" t="b">
        <v>0</v>
      </c>
      <c r="AM158" s="84">
        <v>155</v>
      </c>
      <c r="AN158" s="92" t="s">
        <v>16241</v>
      </c>
      <c r="AO158" s="84" t="s">
        <v>16534</v>
      </c>
      <c r="AP158" s="84" t="b">
        <v>0</v>
      </c>
      <c r="AQ158" s="92" t="s">
        <v>16241</v>
      </c>
      <c r="AR158" s="84" t="s">
        <v>179</v>
      </c>
      <c r="AS158" s="84">
        <v>0</v>
      </c>
      <c r="AT158" s="84">
        <v>0</v>
      </c>
      <c r="AU158" s="84"/>
      <c r="AV158" s="84"/>
      <c r="AW158" s="84"/>
      <c r="AX158" s="84"/>
      <c r="AY158" s="84"/>
      <c r="AZ158" s="84"/>
      <c r="BA158" s="84"/>
      <c r="BB158" s="84"/>
      <c r="BC158">
        <v>1</v>
      </c>
      <c r="BD158">
        <v>0</v>
      </c>
      <c r="BE158">
        <v>1</v>
      </c>
      <c r="BF158">
        <v>0</v>
      </c>
      <c r="BG158">
        <v>0</v>
      </c>
      <c r="BH158">
        <v>0</v>
      </c>
    </row>
    <row r="159" spans="1:60" x14ac:dyDescent="0.3">
      <c r="A159" s="69" t="s">
        <v>244</v>
      </c>
      <c r="B159" s="69" t="s">
        <v>2128</v>
      </c>
      <c r="C159" s="70"/>
      <c r="D159" s="71"/>
      <c r="E159" s="72"/>
      <c r="F159" s="73"/>
      <c r="G159" s="70"/>
      <c r="H159" s="74"/>
      <c r="I159" s="75"/>
      <c r="J159" s="75"/>
      <c r="K159" s="36"/>
      <c r="L159" s="82"/>
      <c r="M159" s="82"/>
      <c r="N159" s="77"/>
      <c r="O159" s="84" t="s">
        <v>2168</v>
      </c>
      <c r="P159" s="86">
        <v>43860.899641203701</v>
      </c>
      <c r="Q159" s="84" t="s">
        <v>2177</v>
      </c>
      <c r="R159" s="84"/>
      <c r="S159" s="84"/>
      <c r="T159" s="84"/>
      <c r="U159" s="84"/>
      <c r="V159" s="87" t="s">
        <v>3086</v>
      </c>
      <c r="W159" s="86">
        <v>43860.899641203701</v>
      </c>
      <c r="X159" s="90">
        <v>43860</v>
      </c>
      <c r="Y159" s="92" t="s">
        <v>4851</v>
      </c>
      <c r="Z159" s="87" t="s">
        <v>8620</v>
      </c>
      <c r="AA159" s="84"/>
      <c r="AB159" s="84"/>
      <c r="AC159" s="92" t="s">
        <v>12497</v>
      </c>
      <c r="AD159" s="84"/>
      <c r="AE159" s="84" t="b">
        <v>0</v>
      </c>
      <c r="AF159" s="84">
        <v>0</v>
      </c>
      <c r="AG159" s="92" t="s">
        <v>16467</v>
      </c>
      <c r="AH159" s="84" t="b">
        <v>0</v>
      </c>
      <c r="AI159" s="84" t="s">
        <v>16520</v>
      </c>
      <c r="AJ159" s="84"/>
      <c r="AK159" s="92" t="s">
        <v>16467</v>
      </c>
      <c r="AL159" s="84" t="b">
        <v>0</v>
      </c>
      <c r="AM159" s="84">
        <v>71</v>
      </c>
      <c r="AN159" s="92" t="s">
        <v>15397</v>
      </c>
      <c r="AO159" s="84" t="s">
        <v>16535</v>
      </c>
      <c r="AP159" s="84" t="b">
        <v>0</v>
      </c>
      <c r="AQ159" s="92" t="s">
        <v>15397</v>
      </c>
      <c r="AR159" s="84" t="s">
        <v>179</v>
      </c>
      <c r="AS159" s="84">
        <v>0</v>
      </c>
      <c r="AT159" s="84">
        <v>0</v>
      </c>
      <c r="AU159" s="84"/>
      <c r="AV159" s="84"/>
      <c r="AW159" s="84"/>
      <c r="AX159" s="84"/>
      <c r="AY159" s="84"/>
      <c r="AZ159" s="84"/>
      <c r="BA159" s="84"/>
      <c r="BB159" s="84"/>
      <c r="BC159">
        <v>1</v>
      </c>
      <c r="BD159">
        <v>0</v>
      </c>
      <c r="BE159">
        <v>1</v>
      </c>
      <c r="BF159">
        <v>0</v>
      </c>
      <c r="BG159">
        <v>0</v>
      </c>
      <c r="BH159">
        <v>0</v>
      </c>
    </row>
    <row r="160" spans="1:60" x14ac:dyDescent="0.3">
      <c r="A160" s="69" t="s">
        <v>244</v>
      </c>
      <c r="B160" s="69" t="s">
        <v>2129</v>
      </c>
      <c r="C160" s="70"/>
      <c r="D160" s="71"/>
      <c r="E160" s="72"/>
      <c r="F160" s="73"/>
      <c r="G160" s="70"/>
      <c r="H160" s="74"/>
      <c r="I160" s="75"/>
      <c r="J160" s="75"/>
      <c r="K160" s="36"/>
      <c r="L160" s="82"/>
      <c r="M160" s="82"/>
      <c r="N160" s="77"/>
      <c r="O160" s="84" t="s">
        <v>2168</v>
      </c>
      <c r="P160" s="86">
        <v>43860.899641203701</v>
      </c>
      <c r="Q160" s="84" t="s">
        <v>2177</v>
      </c>
      <c r="R160" s="84"/>
      <c r="S160" s="84"/>
      <c r="T160" s="84"/>
      <c r="U160" s="84"/>
      <c r="V160" s="87" t="s">
        <v>3086</v>
      </c>
      <c r="W160" s="86">
        <v>43860.899641203701</v>
      </c>
      <c r="X160" s="90">
        <v>43860</v>
      </c>
      <c r="Y160" s="92" t="s">
        <v>4851</v>
      </c>
      <c r="Z160" s="87" t="s">
        <v>8620</v>
      </c>
      <c r="AA160" s="84"/>
      <c r="AB160" s="84"/>
      <c r="AC160" s="92" t="s">
        <v>12497</v>
      </c>
      <c r="AD160" s="84"/>
      <c r="AE160" s="84" t="b">
        <v>0</v>
      </c>
      <c r="AF160" s="84">
        <v>0</v>
      </c>
      <c r="AG160" s="92" t="s">
        <v>16467</v>
      </c>
      <c r="AH160" s="84" t="b">
        <v>0</v>
      </c>
      <c r="AI160" s="84" t="s">
        <v>16520</v>
      </c>
      <c r="AJ160" s="84"/>
      <c r="AK160" s="92" t="s">
        <v>16467</v>
      </c>
      <c r="AL160" s="84" t="b">
        <v>0</v>
      </c>
      <c r="AM160" s="84">
        <v>71</v>
      </c>
      <c r="AN160" s="92" t="s">
        <v>15397</v>
      </c>
      <c r="AO160" s="84" t="s">
        <v>16535</v>
      </c>
      <c r="AP160" s="84" t="b">
        <v>0</v>
      </c>
      <c r="AQ160" s="92" t="s">
        <v>15397</v>
      </c>
      <c r="AR160" s="84" t="s">
        <v>179</v>
      </c>
      <c r="AS160" s="84">
        <v>0</v>
      </c>
      <c r="AT160" s="84">
        <v>0</v>
      </c>
      <c r="AU160" s="84"/>
      <c r="AV160" s="84"/>
      <c r="AW160" s="84"/>
      <c r="AX160" s="84"/>
      <c r="AY160" s="84"/>
      <c r="AZ160" s="84"/>
      <c r="BA160" s="84"/>
      <c r="BB160" s="84"/>
      <c r="BC160">
        <v>1</v>
      </c>
      <c r="BD160">
        <v>0</v>
      </c>
      <c r="BE160">
        <v>1</v>
      </c>
      <c r="BF160">
        <v>0</v>
      </c>
      <c r="BG160">
        <v>0</v>
      </c>
      <c r="BH160">
        <v>0</v>
      </c>
    </row>
    <row r="161" spans="1:60" x14ac:dyDescent="0.3">
      <c r="A161" s="69" t="s">
        <v>1952</v>
      </c>
      <c r="B161" s="69" t="s">
        <v>2094</v>
      </c>
      <c r="C161" s="70"/>
      <c r="D161" s="71"/>
      <c r="E161" s="72"/>
      <c r="F161" s="73"/>
      <c r="G161" s="70"/>
      <c r="H161" s="74"/>
      <c r="I161" s="75"/>
      <c r="J161" s="75"/>
      <c r="K161" s="36"/>
      <c r="L161" s="82"/>
      <c r="M161" s="82"/>
      <c r="N161" s="77"/>
      <c r="O161" s="84" t="s">
        <v>2171</v>
      </c>
      <c r="P161" s="86">
        <v>43860.906192129631</v>
      </c>
      <c r="Q161" s="84" t="s">
        <v>2200</v>
      </c>
      <c r="R161" s="84"/>
      <c r="S161" s="84"/>
      <c r="T161" s="84" t="s">
        <v>2873</v>
      </c>
      <c r="U161" s="84"/>
      <c r="V161" s="87" t="s">
        <v>4646</v>
      </c>
      <c r="W161" s="86">
        <v>43860.906192129631</v>
      </c>
      <c r="X161" s="90">
        <v>43860</v>
      </c>
      <c r="Y161" s="92" t="s">
        <v>8032</v>
      </c>
      <c r="Z161" s="87" t="s">
        <v>11873</v>
      </c>
      <c r="AA161" s="84"/>
      <c r="AB161" s="84"/>
      <c r="AC161" s="92" t="s">
        <v>15782</v>
      </c>
      <c r="AD161" s="92" t="s">
        <v>16324</v>
      </c>
      <c r="AE161" s="84" t="b">
        <v>0</v>
      </c>
      <c r="AF161" s="84">
        <v>3</v>
      </c>
      <c r="AG161" s="92" t="s">
        <v>16488</v>
      </c>
      <c r="AH161" s="84" t="b">
        <v>0</v>
      </c>
      <c r="AI161" s="84" t="s">
        <v>16520</v>
      </c>
      <c r="AJ161" s="84"/>
      <c r="AK161" s="92" t="s">
        <v>16467</v>
      </c>
      <c r="AL161" s="84" t="b">
        <v>0</v>
      </c>
      <c r="AM161" s="84">
        <v>3</v>
      </c>
      <c r="AN161" s="92" t="s">
        <v>16467</v>
      </c>
      <c r="AO161" s="84" t="s">
        <v>16534</v>
      </c>
      <c r="AP161" s="84" t="b">
        <v>0</v>
      </c>
      <c r="AQ161" s="92" t="s">
        <v>16324</v>
      </c>
      <c r="AR161" s="84" t="s">
        <v>179</v>
      </c>
      <c r="AS161" s="84">
        <v>0</v>
      </c>
      <c r="AT161" s="84">
        <v>0</v>
      </c>
      <c r="AU161" s="84"/>
      <c r="AV161" s="84"/>
      <c r="AW161" s="84"/>
      <c r="AX161" s="84"/>
      <c r="AY161" s="84"/>
      <c r="AZ161" s="84"/>
      <c r="BA161" s="84"/>
      <c r="BB161" s="84"/>
      <c r="BC161">
        <v>1</v>
      </c>
      <c r="BD161">
        <v>0</v>
      </c>
      <c r="BE161">
        <v>0</v>
      </c>
      <c r="BF161">
        <v>0</v>
      </c>
      <c r="BG161">
        <v>0</v>
      </c>
      <c r="BH161">
        <v>1</v>
      </c>
    </row>
    <row r="162" spans="1:60" x14ac:dyDescent="0.3">
      <c r="A162" s="69" t="s">
        <v>245</v>
      </c>
      <c r="B162" s="69" t="s">
        <v>245</v>
      </c>
      <c r="C162" s="70"/>
      <c r="D162" s="71"/>
      <c r="E162" s="72"/>
      <c r="F162" s="73"/>
      <c r="G162" s="70"/>
      <c r="H162" s="74"/>
      <c r="I162" s="75"/>
      <c r="J162" s="75"/>
      <c r="K162" s="36"/>
      <c r="L162" s="82"/>
      <c r="M162" s="82"/>
      <c r="N162" s="77"/>
      <c r="O162" s="84" t="s">
        <v>179</v>
      </c>
      <c r="P162" s="86">
        <v>43860.90729166667</v>
      </c>
      <c r="Q162" s="84" t="s">
        <v>2187</v>
      </c>
      <c r="R162" s="84"/>
      <c r="S162" s="84"/>
      <c r="T162" s="84" t="s">
        <v>2873</v>
      </c>
      <c r="U162" s="84"/>
      <c r="V162" s="87" t="s">
        <v>3087</v>
      </c>
      <c r="W162" s="86">
        <v>43860.90729166667</v>
      </c>
      <c r="X162" s="90">
        <v>43860</v>
      </c>
      <c r="Y162" s="92" t="s">
        <v>4852</v>
      </c>
      <c r="Z162" s="87" t="s">
        <v>8621</v>
      </c>
      <c r="AA162" s="84"/>
      <c r="AB162" s="84"/>
      <c r="AC162" s="92" t="s">
        <v>12498</v>
      </c>
      <c r="AD162" s="84"/>
      <c r="AE162" s="84" t="b">
        <v>0</v>
      </c>
      <c r="AF162" s="84">
        <v>0</v>
      </c>
      <c r="AG162" s="92" t="s">
        <v>16467</v>
      </c>
      <c r="AH162" s="84" t="b">
        <v>0</v>
      </c>
      <c r="AI162" s="84" t="s">
        <v>16520</v>
      </c>
      <c r="AJ162" s="84"/>
      <c r="AK162" s="92" t="s">
        <v>16467</v>
      </c>
      <c r="AL162" s="84" t="b">
        <v>0</v>
      </c>
      <c r="AM162" s="84">
        <v>0</v>
      </c>
      <c r="AN162" s="92" t="s">
        <v>16467</v>
      </c>
      <c r="AO162" s="84" t="s">
        <v>16534</v>
      </c>
      <c r="AP162" s="84" t="b">
        <v>0</v>
      </c>
      <c r="AQ162" s="92" t="s">
        <v>12498</v>
      </c>
      <c r="AR162" s="84" t="s">
        <v>179</v>
      </c>
      <c r="AS162" s="84">
        <v>0</v>
      </c>
      <c r="AT162" s="84">
        <v>0</v>
      </c>
      <c r="AU162" s="84"/>
      <c r="AV162" s="84"/>
      <c r="AW162" s="84"/>
      <c r="AX162" s="84"/>
      <c r="AY162" s="84"/>
      <c r="AZ162" s="84"/>
      <c r="BA162" s="84"/>
      <c r="BB162" s="84"/>
      <c r="BC162">
        <v>1</v>
      </c>
      <c r="BD162">
        <v>0</v>
      </c>
      <c r="BE162">
        <v>0</v>
      </c>
      <c r="BF162">
        <v>1</v>
      </c>
      <c r="BG162">
        <v>0</v>
      </c>
      <c r="BH162">
        <v>0</v>
      </c>
    </row>
    <row r="163" spans="1:60" x14ac:dyDescent="0.3">
      <c r="A163" s="69" t="s">
        <v>1954</v>
      </c>
      <c r="B163" s="69" t="s">
        <v>2129</v>
      </c>
      <c r="C163" s="70"/>
      <c r="D163" s="71"/>
      <c r="E163" s="72"/>
      <c r="F163" s="73"/>
      <c r="G163" s="70"/>
      <c r="H163" s="74"/>
      <c r="I163" s="75"/>
      <c r="J163" s="75"/>
      <c r="K163" s="36"/>
      <c r="L163" s="82"/>
      <c r="M163" s="82"/>
      <c r="N163" s="77"/>
      <c r="O163" s="84" t="s">
        <v>2168</v>
      </c>
      <c r="P163" s="86">
        <v>43860.914178240739</v>
      </c>
      <c r="Q163" s="84" t="s">
        <v>2269</v>
      </c>
      <c r="R163" s="84"/>
      <c r="S163" s="84"/>
      <c r="T163" s="84"/>
      <c r="U163" s="84"/>
      <c r="V163" s="87" t="s">
        <v>4648</v>
      </c>
      <c r="W163" s="86">
        <v>43860.914178240739</v>
      </c>
      <c r="X163" s="90">
        <v>43860</v>
      </c>
      <c r="Y163" s="92" t="s">
        <v>8069</v>
      </c>
      <c r="Z163" s="87" t="s">
        <v>11915</v>
      </c>
      <c r="AA163" s="84"/>
      <c r="AB163" s="84"/>
      <c r="AC163" s="92" t="s">
        <v>15826</v>
      </c>
      <c r="AD163" s="84"/>
      <c r="AE163" s="84" t="b">
        <v>0</v>
      </c>
      <c r="AF163" s="84">
        <v>0</v>
      </c>
      <c r="AG163" s="92" t="s">
        <v>16467</v>
      </c>
      <c r="AH163" s="84" t="b">
        <v>0</v>
      </c>
      <c r="AI163" s="84" t="s">
        <v>16520</v>
      </c>
      <c r="AJ163" s="84"/>
      <c r="AK163" s="92" t="s">
        <v>16467</v>
      </c>
      <c r="AL163" s="84" t="b">
        <v>0</v>
      </c>
      <c r="AM163" s="84">
        <v>12</v>
      </c>
      <c r="AN163" s="92" t="s">
        <v>15398</v>
      </c>
      <c r="AO163" s="84" t="s">
        <v>16534</v>
      </c>
      <c r="AP163" s="84" t="b">
        <v>0</v>
      </c>
      <c r="AQ163" s="92" t="s">
        <v>15398</v>
      </c>
      <c r="AR163" s="84" t="s">
        <v>179</v>
      </c>
      <c r="AS163" s="84">
        <v>0</v>
      </c>
      <c r="AT163" s="84">
        <v>0</v>
      </c>
      <c r="AU163" s="84"/>
      <c r="AV163" s="84"/>
      <c r="AW163" s="84"/>
      <c r="AX163" s="84"/>
      <c r="AY163" s="84"/>
      <c r="AZ163" s="84"/>
      <c r="BA163" s="84"/>
      <c r="BB163" s="84"/>
      <c r="BC163">
        <v>4</v>
      </c>
      <c r="BD163">
        <v>0</v>
      </c>
      <c r="BE163">
        <v>4</v>
      </c>
      <c r="BF163">
        <v>0</v>
      </c>
      <c r="BG163">
        <v>0</v>
      </c>
      <c r="BH163">
        <v>0</v>
      </c>
    </row>
    <row r="164" spans="1:60" x14ac:dyDescent="0.3">
      <c r="A164" s="69" t="s">
        <v>1723</v>
      </c>
      <c r="B164" s="69" t="s">
        <v>2094</v>
      </c>
      <c r="C164" s="70"/>
      <c r="D164" s="71"/>
      <c r="E164" s="72"/>
      <c r="F164" s="73"/>
      <c r="G164" s="70"/>
      <c r="H164" s="74"/>
      <c r="I164" s="75"/>
      <c r="J164" s="75"/>
      <c r="K164" s="36"/>
      <c r="L164" s="82"/>
      <c r="M164" s="82"/>
      <c r="N164" s="77"/>
      <c r="O164" s="84" t="s">
        <v>2169</v>
      </c>
      <c r="P164" s="86">
        <v>43860.916585648149</v>
      </c>
      <c r="Q164" s="84" t="s">
        <v>2185</v>
      </c>
      <c r="R164" s="84"/>
      <c r="S164" s="84"/>
      <c r="T164" s="84" t="s">
        <v>2873</v>
      </c>
      <c r="U164" s="84"/>
      <c r="V164" s="87" t="s">
        <v>4444</v>
      </c>
      <c r="W164" s="86">
        <v>43860.916585648149</v>
      </c>
      <c r="X164" s="90">
        <v>43860</v>
      </c>
      <c r="Y164" s="92" t="s">
        <v>7447</v>
      </c>
      <c r="Z164" s="87" t="s">
        <v>11256</v>
      </c>
      <c r="AA164" s="84"/>
      <c r="AB164" s="84"/>
      <c r="AC164" s="92" t="s">
        <v>15145</v>
      </c>
      <c r="AD164" s="84"/>
      <c r="AE164" s="84" t="b">
        <v>0</v>
      </c>
      <c r="AF164" s="84">
        <v>0</v>
      </c>
      <c r="AG164" s="92" t="s">
        <v>16467</v>
      </c>
      <c r="AH164" s="84" t="b">
        <v>0</v>
      </c>
      <c r="AI164" s="84" t="s">
        <v>16520</v>
      </c>
      <c r="AJ164" s="84"/>
      <c r="AK164" s="92" t="s">
        <v>16467</v>
      </c>
      <c r="AL164" s="84" t="b">
        <v>0</v>
      </c>
      <c r="AM164" s="84">
        <v>19</v>
      </c>
      <c r="AN164" s="92" t="s">
        <v>16323</v>
      </c>
      <c r="AO164" s="84" t="s">
        <v>16534</v>
      </c>
      <c r="AP164" s="84" t="b">
        <v>0</v>
      </c>
      <c r="AQ164" s="92" t="s">
        <v>16323</v>
      </c>
      <c r="AR164" s="84" t="s">
        <v>179</v>
      </c>
      <c r="AS164" s="84">
        <v>0</v>
      </c>
      <c r="AT164" s="84">
        <v>0</v>
      </c>
      <c r="AU164" s="84"/>
      <c r="AV164" s="84"/>
      <c r="AW164" s="84"/>
      <c r="AX164" s="84"/>
      <c r="AY164" s="84"/>
      <c r="AZ164" s="84"/>
      <c r="BA164" s="84"/>
      <c r="BB164" s="84"/>
      <c r="BC164">
        <v>1</v>
      </c>
      <c r="BD164">
        <v>0</v>
      </c>
      <c r="BE164">
        <v>0</v>
      </c>
      <c r="BF164">
        <v>0</v>
      </c>
      <c r="BG164">
        <v>1</v>
      </c>
      <c r="BH164">
        <v>0</v>
      </c>
    </row>
    <row r="165" spans="1:60" x14ac:dyDescent="0.3">
      <c r="A165" s="69" t="s">
        <v>1347</v>
      </c>
      <c r="B165" s="69" t="s">
        <v>1977</v>
      </c>
      <c r="C165" s="70"/>
      <c r="D165" s="71"/>
      <c r="E165" s="72"/>
      <c r="F165" s="73"/>
      <c r="G165" s="70"/>
      <c r="H165" s="74"/>
      <c r="I165" s="75"/>
      <c r="J165" s="75"/>
      <c r="K165" s="36"/>
      <c r="L165" s="82"/>
      <c r="M165" s="82"/>
      <c r="N165" s="77"/>
      <c r="O165" s="84" t="s">
        <v>2169</v>
      </c>
      <c r="P165" s="86">
        <v>43860.916643518518</v>
      </c>
      <c r="Q165" s="84" t="s">
        <v>2181</v>
      </c>
      <c r="R165" s="84"/>
      <c r="S165" s="84"/>
      <c r="T165" s="84"/>
      <c r="U165" s="84"/>
      <c r="V165" s="87" t="s">
        <v>4104</v>
      </c>
      <c r="W165" s="86">
        <v>43860.916643518518</v>
      </c>
      <c r="X165" s="90">
        <v>43860</v>
      </c>
      <c r="Y165" s="92" t="s">
        <v>6810</v>
      </c>
      <c r="Z165" s="87" t="s">
        <v>10590</v>
      </c>
      <c r="AA165" s="84"/>
      <c r="AB165" s="84"/>
      <c r="AC165" s="92" t="s">
        <v>14473</v>
      </c>
      <c r="AD165" s="84"/>
      <c r="AE165" s="84" t="b">
        <v>0</v>
      </c>
      <c r="AF165" s="84">
        <v>0</v>
      </c>
      <c r="AG165" s="92" t="s">
        <v>16467</v>
      </c>
      <c r="AH165" s="84" t="b">
        <v>0</v>
      </c>
      <c r="AI165" s="84" t="s">
        <v>16520</v>
      </c>
      <c r="AJ165" s="84"/>
      <c r="AK165" s="92" t="s">
        <v>16467</v>
      </c>
      <c r="AL165" s="84" t="b">
        <v>0</v>
      </c>
      <c r="AM165" s="84">
        <v>55</v>
      </c>
      <c r="AN165" s="92" t="s">
        <v>16336</v>
      </c>
      <c r="AO165" s="84" t="s">
        <v>16534</v>
      </c>
      <c r="AP165" s="84" t="b">
        <v>0</v>
      </c>
      <c r="AQ165" s="92" t="s">
        <v>16336</v>
      </c>
      <c r="AR165" s="84" t="s">
        <v>179</v>
      </c>
      <c r="AS165" s="84">
        <v>0</v>
      </c>
      <c r="AT165" s="84">
        <v>0</v>
      </c>
      <c r="AU165" s="84"/>
      <c r="AV165" s="84"/>
      <c r="AW165" s="84"/>
      <c r="AX165" s="84"/>
      <c r="AY165" s="84"/>
      <c r="AZ165" s="84"/>
      <c r="BA165" s="84"/>
      <c r="BB165" s="84"/>
      <c r="BC165">
        <v>2</v>
      </c>
      <c r="BD165">
        <v>0</v>
      </c>
      <c r="BE165">
        <v>0</v>
      </c>
      <c r="BF165">
        <v>0</v>
      </c>
      <c r="BG165">
        <v>2</v>
      </c>
      <c r="BH165">
        <v>0</v>
      </c>
    </row>
    <row r="166" spans="1:60" x14ac:dyDescent="0.3">
      <c r="A166" s="69" t="s">
        <v>1347</v>
      </c>
      <c r="B166" s="69" t="s">
        <v>1347</v>
      </c>
      <c r="C166" s="70"/>
      <c r="D166" s="71"/>
      <c r="E166" s="72"/>
      <c r="F166" s="73"/>
      <c r="G166" s="70"/>
      <c r="H166" s="74"/>
      <c r="I166" s="75"/>
      <c r="J166" s="75"/>
      <c r="K166" s="36"/>
      <c r="L166" s="82"/>
      <c r="M166" s="82"/>
      <c r="N166" s="77"/>
      <c r="O166" s="84" t="s">
        <v>179</v>
      </c>
      <c r="P166" s="86">
        <v>43860.916863425926</v>
      </c>
      <c r="Q166" s="84" t="s">
        <v>2281</v>
      </c>
      <c r="R166" s="84"/>
      <c r="S166" s="84"/>
      <c r="T166" s="84" t="s">
        <v>2873</v>
      </c>
      <c r="U166" s="84"/>
      <c r="V166" s="87" t="s">
        <v>4104</v>
      </c>
      <c r="W166" s="86">
        <v>43860.916863425926</v>
      </c>
      <c r="X166" s="90">
        <v>43860</v>
      </c>
      <c r="Y166" s="92" t="s">
        <v>6811</v>
      </c>
      <c r="Z166" s="87" t="s">
        <v>10591</v>
      </c>
      <c r="AA166" s="84"/>
      <c r="AB166" s="84"/>
      <c r="AC166" s="92" t="s">
        <v>14474</v>
      </c>
      <c r="AD166" s="84"/>
      <c r="AE166" s="84" t="b">
        <v>0</v>
      </c>
      <c r="AF166" s="84">
        <v>1</v>
      </c>
      <c r="AG166" s="92" t="s">
        <v>16467</v>
      </c>
      <c r="AH166" s="84" t="b">
        <v>0</v>
      </c>
      <c r="AI166" s="84" t="s">
        <v>16522</v>
      </c>
      <c r="AJ166" s="84"/>
      <c r="AK166" s="92" t="s">
        <v>16467</v>
      </c>
      <c r="AL166" s="84" t="b">
        <v>0</v>
      </c>
      <c r="AM166" s="84">
        <v>1</v>
      </c>
      <c r="AN166" s="92" t="s">
        <v>16467</v>
      </c>
      <c r="AO166" s="84" t="s">
        <v>16534</v>
      </c>
      <c r="AP166" s="84" t="b">
        <v>0</v>
      </c>
      <c r="AQ166" s="92" t="s">
        <v>14474</v>
      </c>
      <c r="AR166" s="84" t="s">
        <v>179</v>
      </c>
      <c r="AS166" s="84">
        <v>0</v>
      </c>
      <c r="AT166" s="84">
        <v>0</v>
      </c>
      <c r="AU166" s="84"/>
      <c r="AV166" s="84"/>
      <c r="AW166" s="84"/>
      <c r="AX166" s="84"/>
      <c r="AY166" s="84"/>
      <c r="AZ166" s="84"/>
      <c r="BA166" s="84"/>
      <c r="BB166" s="84"/>
      <c r="BC166">
        <v>2</v>
      </c>
      <c r="BD166">
        <v>0</v>
      </c>
      <c r="BE166">
        <v>0</v>
      </c>
      <c r="BF166">
        <v>2</v>
      </c>
      <c r="BG166">
        <v>0</v>
      </c>
      <c r="BH166">
        <v>0</v>
      </c>
    </row>
    <row r="167" spans="1:60" x14ac:dyDescent="0.3">
      <c r="A167" s="69" t="s">
        <v>870</v>
      </c>
      <c r="B167" s="69" t="s">
        <v>2128</v>
      </c>
      <c r="C167" s="70"/>
      <c r="D167" s="71"/>
      <c r="E167" s="72"/>
      <c r="F167" s="73"/>
      <c r="G167" s="70"/>
      <c r="H167" s="74"/>
      <c r="I167" s="75"/>
      <c r="J167" s="75"/>
      <c r="K167" s="36"/>
      <c r="L167" s="82"/>
      <c r="M167" s="82"/>
      <c r="N167" s="77"/>
      <c r="O167" s="84" t="s">
        <v>2168</v>
      </c>
      <c r="P167" s="86">
        <v>43860.918194444443</v>
      </c>
      <c r="Q167" s="84" t="s">
        <v>2172</v>
      </c>
      <c r="R167" s="84"/>
      <c r="S167" s="84"/>
      <c r="T167" s="84"/>
      <c r="U167" s="84"/>
      <c r="V167" s="87" t="s">
        <v>3653</v>
      </c>
      <c r="W167" s="86">
        <v>43860.918194444443</v>
      </c>
      <c r="X167" s="90">
        <v>43860</v>
      </c>
      <c r="Y167" s="92" t="s">
        <v>5792</v>
      </c>
      <c r="Z167" s="87" t="s">
        <v>9555</v>
      </c>
      <c r="AA167" s="84"/>
      <c r="AB167" s="84"/>
      <c r="AC167" s="92" t="s">
        <v>13433</v>
      </c>
      <c r="AD167" s="84"/>
      <c r="AE167" s="84" t="b">
        <v>0</v>
      </c>
      <c r="AF167" s="84">
        <v>0</v>
      </c>
      <c r="AG167" s="92" t="s">
        <v>16467</v>
      </c>
      <c r="AH167" s="84" t="b">
        <v>0</v>
      </c>
      <c r="AI167" s="84" t="s">
        <v>16520</v>
      </c>
      <c r="AJ167" s="84"/>
      <c r="AK167" s="92" t="s">
        <v>16467</v>
      </c>
      <c r="AL167" s="84" t="b">
        <v>0</v>
      </c>
      <c r="AM167" s="84">
        <v>155</v>
      </c>
      <c r="AN167" s="92" t="s">
        <v>16241</v>
      </c>
      <c r="AO167" s="84" t="s">
        <v>16534</v>
      </c>
      <c r="AP167" s="84" t="b">
        <v>0</v>
      </c>
      <c r="AQ167" s="92" t="s">
        <v>16241</v>
      </c>
      <c r="AR167" s="84" t="s">
        <v>179</v>
      </c>
      <c r="AS167" s="84">
        <v>0</v>
      </c>
      <c r="AT167" s="84">
        <v>0</v>
      </c>
      <c r="AU167" s="84"/>
      <c r="AV167" s="84"/>
      <c r="AW167" s="84"/>
      <c r="AX167" s="84"/>
      <c r="AY167" s="84"/>
      <c r="AZ167" s="84"/>
      <c r="BA167" s="84"/>
      <c r="BB167" s="84"/>
      <c r="BC167">
        <v>4</v>
      </c>
      <c r="BD167">
        <v>0</v>
      </c>
      <c r="BE167">
        <v>4</v>
      </c>
      <c r="BF167">
        <v>0</v>
      </c>
      <c r="BG167">
        <v>0</v>
      </c>
      <c r="BH167">
        <v>0</v>
      </c>
    </row>
    <row r="168" spans="1:60" x14ac:dyDescent="0.3">
      <c r="A168" s="69" t="s">
        <v>870</v>
      </c>
      <c r="B168" s="69" t="s">
        <v>2129</v>
      </c>
      <c r="C168" s="70"/>
      <c r="D168" s="71"/>
      <c r="E168" s="72"/>
      <c r="F168" s="73"/>
      <c r="G168" s="70"/>
      <c r="H168" s="74"/>
      <c r="I168" s="75"/>
      <c r="J168" s="75"/>
      <c r="K168" s="36"/>
      <c r="L168" s="82"/>
      <c r="M168" s="82"/>
      <c r="N168" s="77"/>
      <c r="O168" s="84" t="s">
        <v>2168</v>
      </c>
      <c r="P168" s="86">
        <v>43860.918298611112</v>
      </c>
      <c r="Q168" s="84" t="s">
        <v>2182</v>
      </c>
      <c r="R168" s="84"/>
      <c r="S168" s="84"/>
      <c r="T168" s="84"/>
      <c r="U168" s="84"/>
      <c r="V168" s="87" t="s">
        <v>3653</v>
      </c>
      <c r="W168" s="86">
        <v>43860.918298611112</v>
      </c>
      <c r="X168" s="90">
        <v>43860</v>
      </c>
      <c r="Y168" s="92" t="s">
        <v>5793</v>
      </c>
      <c r="Z168" s="87" t="s">
        <v>9556</v>
      </c>
      <c r="AA168" s="84"/>
      <c r="AB168" s="84"/>
      <c r="AC168" s="92" t="s">
        <v>13434</v>
      </c>
      <c r="AD168" s="84"/>
      <c r="AE168" s="84" t="b">
        <v>0</v>
      </c>
      <c r="AF168" s="84">
        <v>0</v>
      </c>
      <c r="AG168" s="92" t="s">
        <v>16467</v>
      </c>
      <c r="AH168" s="84" t="b">
        <v>0</v>
      </c>
      <c r="AI168" s="84" t="s">
        <v>16520</v>
      </c>
      <c r="AJ168" s="84"/>
      <c r="AK168" s="92" t="s">
        <v>16467</v>
      </c>
      <c r="AL168" s="84" t="b">
        <v>0</v>
      </c>
      <c r="AM168" s="84">
        <v>64</v>
      </c>
      <c r="AN168" s="92" t="s">
        <v>16246</v>
      </c>
      <c r="AO168" s="84" t="s">
        <v>16534</v>
      </c>
      <c r="AP168" s="84" t="b">
        <v>0</v>
      </c>
      <c r="AQ168" s="92" t="s">
        <v>16246</v>
      </c>
      <c r="AR168" s="84" t="s">
        <v>179</v>
      </c>
      <c r="AS168" s="84">
        <v>0</v>
      </c>
      <c r="AT168" s="84">
        <v>0</v>
      </c>
      <c r="AU168" s="84"/>
      <c r="AV168" s="84"/>
      <c r="AW168" s="84"/>
      <c r="AX168" s="84"/>
      <c r="AY168" s="84"/>
      <c r="AZ168" s="84"/>
      <c r="BA168" s="84"/>
      <c r="BB168" s="84"/>
      <c r="BC168">
        <v>2</v>
      </c>
      <c r="BD168">
        <v>0</v>
      </c>
      <c r="BE168">
        <v>2</v>
      </c>
      <c r="BF168">
        <v>0</v>
      </c>
      <c r="BG168">
        <v>0</v>
      </c>
      <c r="BH168">
        <v>0</v>
      </c>
    </row>
    <row r="169" spans="1:60" x14ac:dyDescent="0.3">
      <c r="A169" s="69" t="s">
        <v>1118</v>
      </c>
      <c r="B169" s="69" t="s">
        <v>2094</v>
      </c>
      <c r="C169" s="70"/>
      <c r="D169" s="71"/>
      <c r="E169" s="72"/>
      <c r="F169" s="73"/>
      <c r="G169" s="70"/>
      <c r="H169" s="74"/>
      <c r="I169" s="75"/>
      <c r="J169" s="75"/>
      <c r="K169" s="36"/>
      <c r="L169" s="82"/>
      <c r="M169" s="82"/>
      <c r="N169" s="77"/>
      <c r="O169" s="84" t="s">
        <v>2171</v>
      </c>
      <c r="P169" s="86">
        <v>43860.923587962963</v>
      </c>
      <c r="Q169" s="84" t="s">
        <v>2203</v>
      </c>
      <c r="R169" s="84"/>
      <c r="S169" s="84"/>
      <c r="T169" s="84" t="s">
        <v>2873</v>
      </c>
      <c r="U169" s="84"/>
      <c r="V169" s="87" t="s">
        <v>3886</v>
      </c>
      <c r="W169" s="86">
        <v>43860.923587962963</v>
      </c>
      <c r="X169" s="90">
        <v>43860</v>
      </c>
      <c r="Y169" s="92" t="s">
        <v>6187</v>
      </c>
      <c r="Z169" s="87" t="s">
        <v>9957</v>
      </c>
      <c r="AA169" s="84"/>
      <c r="AB169" s="84"/>
      <c r="AC169" s="92" t="s">
        <v>13836</v>
      </c>
      <c r="AD169" s="92" t="s">
        <v>16323</v>
      </c>
      <c r="AE169" s="84" t="b">
        <v>0</v>
      </c>
      <c r="AF169" s="84">
        <v>3</v>
      </c>
      <c r="AG169" s="92" t="s">
        <v>16488</v>
      </c>
      <c r="AH169" s="84" t="b">
        <v>0</v>
      </c>
      <c r="AI169" s="84" t="s">
        <v>16522</v>
      </c>
      <c r="AJ169" s="84"/>
      <c r="AK169" s="92" t="s">
        <v>16467</v>
      </c>
      <c r="AL169" s="84" t="b">
        <v>0</v>
      </c>
      <c r="AM169" s="84">
        <v>5</v>
      </c>
      <c r="AN169" s="92" t="s">
        <v>16467</v>
      </c>
      <c r="AO169" s="84" t="s">
        <v>16534</v>
      </c>
      <c r="AP169" s="84" t="b">
        <v>0</v>
      </c>
      <c r="AQ169" s="92" t="s">
        <v>16323</v>
      </c>
      <c r="AR169" s="84" t="s">
        <v>179</v>
      </c>
      <c r="AS169" s="84">
        <v>0</v>
      </c>
      <c r="AT169" s="84">
        <v>0</v>
      </c>
      <c r="AU169" s="84"/>
      <c r="AV169" s="84"/>
      <c r="AW169" s="84"/>
      <c r="AX169" s="84"/>
      <c r="AY169" s="84"/>
      <c r="AZ169" s="84"/>
      <c r="BA169" s="84"/>
      <c r="BB169" s="84"/>
      <c r="BC169">
        <v>1</v>
      </c>
      <c r="BD169">
        <v>0</v>
      </c>
      <c r="BE169">
        <v>0</v>
      </c>
      <c r="BF169">
        <v>0</v>
      </c>
      <c r="BG169">
        <v>0</v>
      </c>
      <c r="BH169">
        <v>1</v>
      </c>
    </row>
    <row r="170" spans="1:60" x14ac:dyDescent="0.3">
      <c r="A170" s="69" t="s">
        <v>1672</v>
      </c>
      <c r="B170" s="69" t="s">
        <v>2094</v>
      </c>
      <c r="C170" s="70"/>
      <c r="D170" s="71"/>
      <c r="E170" s="72"/>
      <c r="F170" s="73"/>
      <c r="G170" s="70"/>
      <c r="H170" s="74"/>
      <c r="I170" s="75"/>
      <c r="J170" s="75"/>
      <c r="K170" s="36"/>
      <c r="L170" s="82"/>
      <c r="M170" s="82"/>
      <c r="N170" s="77"/>
      <c r="O170" s="84" t="s">
        <v>2169</v>
      </c>
      <c r="P170" s="86">
        <v>43860.924629629626</v>
      </c>
      <c r="Q170" s="84" t="s">
        <v>2183</v>
      </c>
      <c r="R170" s="84"/>
      <c r="S170" s="84"/>
      <c r="T170" s="84"/>
      <c r="U170" s="84"/>
      <c r="V170" s="87" t="s">
        <v>4397</v>
      </c>
      <c r="W170" s="86">
        <v>43860.924629629626</v>
      </c>
      <c r="X170" s="90">
        <v>43860</v>
      </c>
      <c r="Y170" s="92" t="s">
        <v>7344</v>
      </c>
      <c r="Z170" s="87" t="s">
        <v>11145</v>
      </c>
      <c r="AA170" s="84"/>
      <c r="AB170" s="84"/>
      <c r="AC170" s="92" t="s">
        <v>15034</v>
      </c>
      <c r="AD170" s="84"/>
      <c r="AE170" s="84" t="b">
        <v>0</v>
      </c>
      <c r="AF170" s="84">
        <v>0</v>
      </c>
      <c r="AG170" s="92" t="s">
        <v>16467</v>
      </c>
      <c r="AH170" s="84" t="b">
        <v>0</v>
      </c>
      <c r="AI170" s="84" t="s">
        <v>16520</v>
      </c>
      <c r="AJ170" s="84"/>
      <c r="AK170" s="92" t="s">
        <v>16467</v>
      </c>
      <c r="AL170" s="84" t="b">
        <v>0</v>
      </c>
      <c r="AM170" s="84">
        <v>55</v>
      </c>
      <c r="AN170" s="92" t="s">
        <v>16324</v>
      </c>
      <c r="AO170" s="84" t="s">
        <v>16534</v>
      </c>
      <c r="AP170" s="84" t="b">
        <v>0</v>
      </c>
      <c r="AQ170" s="92" t="s">
        <v>16324</v>
      </c>
      <c r="AR170" s="84" t="s">
        <v>179</v>
      </c>
      <c r="AS170" s="84">
        <v>0</v>
      </c>
      <c r="AT170" s="84">
        <v>0</v>
      </c>
      <c r="AU170" s="84"/>
      <c r="AV170" s="84"/>
      <c r="AW170" s="84"/>
      <c r="AX170" s="84"/>
      <c r="AY170" s="84"/>
      <c r="AZ170" s="84"/>
      <c r="BA170" s="84"/>
      <c r="BB170" s="84"/>
      <c r="BC170">
        <v>2</v>
      </c>
      <c r="BD170">
        <v>0</v>
      </c>
      <c r="BE170">
        <v>0</v>
      </c>
      <c r="BF170">
        <v>0</v>
      </c>
      <c r="BG170">
        <v>2</v>
      </c>
      <c r="BH170">
        <v>0</v>
      </c>
    </row>
    <row r="171" spans="1:60" x14ac:dyDescent="0.3">
      <c r="A171" s="69" t="s">
        <v>1477</v>
      </c>
      <c r="B171" s="69" t="s">
        <v>2128</v>
      </c>
      <c r="C171" s="70"/>
      <c r="D171" s="71"/>
      <c r="E171" s="72"/>
      <c r="F171" s="73"/>
      <c r="G171" s="70"/>
      <c r="H171" s="74"/>
      <c r="I171" s="75"/>
      <c r="J171" s="75"/>
      <c r="K171" s="36"/>
      <c r="L171" s="82"/>
      <c r="M171" s="82"/>
      <c r="N171" s="77"/>
      <c r="O171" s="84" t="s">
        <v>2168</v>
      </c>
      <c r="P171" s="86">
        <v>43860.924803240741</v>
      </c>
      <c r="Q171" s="84" t="s">
        <v>2172</v>
      </c>
      <c r="R171" s="84"/>
      <c r="S171" s="84"/>
      <c r="T171" s="84"/>
      <c r="U171" s="84"/>
      <c r="V171" s="87" t="s">
        <v>4217</v>
      </c>
      <c r="W171" s="86">
        <v>43860.924803240741</v>
      </c>
      <c r="X171" s="90">
        <v>43860</v>
      </c>
      <c r="Y171" s="92" t="s">
        <v>6820</v>
      </c>
      <c r="Z171" s="87" t="s">
        <v>10601</v>
      </c>
      <c r="AA171" s="84"/>
      <c r="AB171" s="84"/>
      <c r="AC171" s="92" t="s">
        <v>14484</v>
      </c>
      <c r="AD171" s="84"/>
      <c r="AE171" s="84" t="b">
        <v>0</v>
      </c>
      <c r="AF171" s="84">
        <v>0</v>
      </c>
      <c r="AG171" s="92" t="s">
        <v>16467</v>
      </c>
      <c r="AH171" s="84" t="b">
        <v>0</v>
      </c>
      <c r="AI171" s="84" t="s">
        <v>16520</v>
      </c>
      <c r="AJ171" s="84"/>
      <c r="AK171" s="92" t="s">
        <v>16467</v>
      </c>
      <c r="AL171" s="84" t="b">
        <v>0</v>
      </c>
      <c r="AM171" s="84">
        <v>155</v>
      </c>
      <c r="AN171" s="92" t="s">
        <v>16241</v>
      </c>
      <c r="AO171" s="84" t="s">
        <v>16534</v>
      </c>
      <c r="AP171" s="84" t="b">
        <v>0</v>
      </c>
      <c r="AQ171" s="92" t="s">
        <v>16241</v>
      </c>
      <c r="AR171" s="84" t="s">
        <v>179</v>
      </c>
      <c r="AS171" s="84">
        <v>0</v>
      </c>
      <c r="AT171" s="84">
        <v>0</v>
      </c>
      <c r="AU171" s="84"/>
      <c r="AV171" s="84"/>
      <c r="AW171" s="84"/>
      <c r="AX171" s="84"/>
      <c r="AY171" s="84"/>
      <c r="AZ171" s="84"/>
      <c r="BA171" s="84"/>
      <c r="BB171" s="84"/>
      <c r="BC171">
        <v>1</v>
      </c>
      <c r="BD171">
        <v>0</v>
      </c>
      <c r="BE171">
        <v>1</v>
      </c>
      <c r="BF171">
        <v>0</v>
      </c>
      <c r="BG171">
        <v>0</v>
      </c>
      <c r="BH171">
        <v>0</v>
      </c>
    </row>
    <row r="172" spans="1:60" x14ac:dyDescent="0.3">
      <c r="A172" s="69" t="s">
        <v>1586</v>
      </c>
      <c r="B172" s="69" t="s">
        <v>2128</v>
      </c>
      <c r="C172" s="70"/>
      <c r="D172" s="71"/>
      <c r="E172" s="72"/>
      <c r="F172" s="73"/>
      <c r="G172" s="70"/>
      <c r="H172" s="74"/>
      <c r="I172" s="75"/>
      <c r="J172" s="75"/>
      <c r="K172" s="36"/>
      <c r="L172" s="82"/>
      <c r="M172" s="82"/>
      <c r="N172" s="77"/>
      <c r="O172" s="84" t="s">
        <v>2168</v>
      </c>
      <c r="P172" s="86">
        <v>43860.924953703703</v>
      </c>
      <c r="Q172" s="84" t="s">
        <v>2178</v>
      </c>
      <c r="R172" s="84"/>
      <c r="S172" s="84"/>
      <c r="T172" s="84"/>
      <c r="U172" s="84"/>
      <c r="V172" s="87" t="s">
        <v>4316</v>
      </c>
      <c r="W172" s="86">
        <v>43860.924953703703</v>
      </c>
      <c r="X172" s="90">
        <v>43860</v>
      </c>
      <c r="Y172" s="92" t="s">
        <v>7157</v>
      </c>
      <c r="Z172" s="87" t="s">
        <v>10949</v>
      </c>
      <c r="AA172" s="84"/>
      <c r="AB172" s="84"/>
      <c r="AC172" s="92" t="s">
        <v>14835</v>
      </c>
      <c r="AD172" s="84"/>
      <c r="AE172" s="84" t="b">
        <v>0</v>
      </c>
      <c r="AF172" s="84">
        <v>0</v>
      </c>
      <c r="AG172" s="92" t="s">
        <v>16467</v>
      </c>
      <c r="AH172" s="84" t="b">
        <v>0</v>
      </c>
      <c r="AI172" s="84" t="s">
        <v>16520</v>
      </c>
      <c r="AJ172" s="84"/>
      <c r="AK172" s="92" t="s">
        <v>16467</v>
      </c>
      <c r="AL172" s="84" t="b">
        <v>0</v>
      </c>
      <c r="AM172" s="84">
        <v>29</v>
      </c>
      <c r="AN172" s="92" t="s">
        <v>15395</v>
      </c>
      <c r="AO172" s="84" t="s">
        <v>16534</v>
      </c>
      <c r="AP172" s="84" t="b">
        <v>0</v>
      </c>
      <c r="AQ172" s="92" t="s">
        <v>15395</v>
      </c>
      <c r="AR172" s="84" t="s">
        <v>179</v>
      </c>
      <c r="AS172" s="84">
        <v>0</v>
      </c>
      <c r="AT172" s="84">
        <v>0</v>
      </c>
      <c r="AU172" s="84"/>
      <c r="AV172" s="84"/>
      <c r="AW172" s="84"/>
      <c r="AX172" s="84"/>
      <c r="AY172" s="84"/>
      <c r="AZ172" s="84"/>
      <c r="BA172" s="84"/>
      <c r="BB172" s="84"/>
      <c r="BC172">
        <v>2</v>
      </c>
      <c r="BD172">
        <v>0</v>
      </c>
      <c r="BE172">
        <v>2</v>
      </c>
      <c r="BF172">
        <v>0</v>
      </c>
      <c r="BG172">
        <v>0</v>
      </c>
      <c r="BH172">
        <v>0</v>
      </c>
    </row>
    <row r="173" spans="1:60" x14ac:dyDescent="0.3">
      <c r="A173" s="69" t="s">
        <v>246</v>
      </c>
      <c r="B173" s="69" t="s">
        <v>1944</v>
      </c>
      <c r="C173" s="70"/>
      <c r="D173" s="71"/>
      <c r="E173" s="72"/>
      <c r="F173" s="73"/>
      <c r="G173" s="70"/>
      <c r="H173" s="74"/>
      <c r="I173" s="75"/>
      <c r="J173" s="75"/>
      <c r="K173" s="36"/>
      <c r="L173" s="82"/>
      <c r="M173" s="82"/>
      <c r="N173" s="77"/>
      <c r="O173" s="84" t="s">
        <v>2169</v>
      </c>
      <c r="P173" s="86">
        <v>43860.925752314812</v>
      </c>
      <c r="Q173" s="84" t="s">
        <v>2188</v>
      </c>
      <c r="R173" s="84"/>
      <c r="S173" s="84"/>
      <c r="T173" s="84" t="s">
        <v>2874</v>
      </c>
      <c r="U173" s="84"/>
      <c r="V173" s="87" t="s">
        <v>3088</v>
      </c>
      <c r="W173" s="86">
        <v>43860.925752314812</v>
      </c>
      <c r="X173" s="90">
        <v>43860</v>
      </c>
      <c r="Y173" s="92" t="s">
        <v>4853</v>
      </c>
      <c r="Z173" s="87" t="s">
        <v>8622</v>
      </c>
      <c r="AA173" s="84"/>
      <c r="AB173" s="84"/>
      <c r="AC173" s="92" t="s">
        <v>12499</v>
      </c>
      <c r="AD173" s="84"/>
      <c r="AE173" s="84" t="b">
        <v>0</v>
      </c>
      <c r="AF173" s="84">
        <v>0</v>
      </c>
      <c r="AG173" s="92" t="s">
        <v>16467</v>
      </c>
      <c r="AH173" s="84" t="b">
        <v>0</v>
      </c>
      <c r="AI173" s="84" t="s">
        <v>16520</v>
      </c>
      <c r="AJ173" s="84"/>
      <c r="AK173" s="92" t="s">
        <v>16467</v>
      </c>
      <c r="AL173" s="84" t="b">
        <v>0</v>
      </c>
      <c r="AM173" s="84">
        <v>18</v>
      </c>
      <c r="AN173" s="92" t="s">
        <v>15755</v>
      </c>
      <c r="AO173" s="84" t="s">
        <v>16535</v>
      </c>
      <c r="AP173" s="84" t="b">
        <v>0</v>
      </c>
      <c r="AQ173" s="92" t="s">
        <v>15755</v>
      </c>
      <c r="AR173" s="84" t="s">
        <v>179</v>
      </c>
      <c r="AS173" s="84">
        <v>0</v>
      </c>
      <c r="AT173" s="84">
        <v>0</v>
      </c>
      <c r="AU173" s="84"/>
      <c r="AV173" s="84"/>
      <c r="AW173" s="84"/>
      <c r="AX173" s="84"/>
      <c r="AY173" s="84"/>
      <c r="AZ173" s="84"/>
      <c r="BA173" s="84"/>
      <c r="BB173" s="84"/>
      <c r="BC173">
        <v>1</v>
      </c>
      <c r="BD173">
        <v>0</v>
      </c>
      <c r="BE173">
        <v>0</v>
      </c>
      <c r="BF173">
        <v>0</v>
      </c>
      <c r="BG173">
        <v>1</v>
      </c>
      <c r="BH173">
        <v>0</v>
      </c>
    </row>
    <row r="174" spans="1:60" x14ac:dyDescent="0.3">
      <c r="A174" s="69" t="s">
        <v>2115</v>
      </c>
      <c r="B174" s="69" t="s">
        <v>2115</v>
      </c>
      <c r="C174" s="70"/>
      <c r="D174" s="71"/>
      <c r="E174" s="72"/>
      <c r="F174" s="73"/>
      <c r="G174" s="70"/>
      <c r="H174" s="74"/>
      <c r="I174" s="75"/>
      <c r="J174" s="75"/>
      <c r="K174" s="36"/>
      <c r="L174" s="82"/>
      <c r="M174" s="82"/>
      <c r="N174" s="77"/>
      <c r="O174" s="84" t="s">
        <v>179</v>
      </c>
      <c r="P174" s="86">
        <v>43860.927187499998</v>
      </c>
      <c r="Q174" s="84" t="s">
        <v>2189</v>
      </c>
      <c r="R174" s="84"/>
      <c r="S174" s="84"/>
      <c r="T174" s="84" t="s">
        <v>2873</v>
      </c>
      <c r="U174" s="84"/>
      <c r="V174" s="87" t="s">
        <v>4800</v>
      </c>
      <c r="W174" s="86">
        <v>43860.927187499998</v>
      </c>
      <c r="X174" s="90">
        <v>43860</v>
      </c>
      <c r="Y174" s="92" t="s">
        <v>8560</v>
      </c>
      <c r="Z174" s="87" t="s">
        <v>12433</v>
      </c>
      <c r="AA174" s="84"/>
      <c r="AB174" s="84"/>
      <c r="AC174" s="92" t="s">
        <v>16400</v>
      </c>
      <c r="AD174" s="84"/>
      <c r="AE174" s="84" t="b">
        <v>0</v>
      </c>
      <c r="AF174" s="84">
        <v>13</v>
      </c>
      <c r="AG174" s="92" t="s">
        <v>16467</v>
      </c>
      <c r="AH174" s="84" t="b">
        <v>0</v>
      </c>
      <c r="AI174" s="84" t="s">
        <v>16520</v>
      </c>
      <c r="AJ174" s="84"/>
      <c r="AK174" s="92" t="s">
        <v>16467</v>
      </c>
      <c r="AL174" s="84" t="b">
        <v>0</v>
      </c>
      <c r="AM174" s="84">
        <v>15</v>
      </c>
      <c r="AN174" s="92" t="s">
        <v>16467</v>
      </c>
      <c r="AO174" s="84" t="s">
        <v>16537</v>
      </c>
      <c r="AP174" s="84" t="b">
        <v>0</v>
      </c>
      <c r="AQ174" s="92" t="s">
        <v>16400</v>
      </c>
      <c r="AR174" s="84" t="s">
        <v>179</v>
      </c>
      <c r="AS174" s="84">
        <v>0</v>
      </c>
      <c r="AT174" s="84">
        <v>0</v>
      </c>
      <c r="AU174" s="84"/>
      <c r="AV174" s="84"/>
      <c r="AW174" s="84"/>
      <c r="AX174" s="84"/>
      <c r="AY174" s="84"/>
      <c r="AZ174" s="84"/>
      <c r="BA174" s="84"/>
      <c r="BB174" s="84"/>
      <c r="BC174">
        <v>1</v>
      </c>
      <c r="BD174">
        <v>0</v>
      </c>
      <c r="BE174">
        <v>0</v>
      </c>
      <c r="BF174">
        <v>1</v>
      </c>
      <c r="BG174">
        <v>0</v>
      </c>
      <c r="BH174">
        <v>0</v>
      </c>
    </row>
    <row r="175" spans="1:60" x14ac:dyDescent="0.3">
      <c r="A175" s="69" t="s">
        <v>1662</v>
      </c>
      <c r="B175" s="69" t="s">
        <v>2115</v>
      </c>
      <c r="C175" s="70"/>
      <c r="D175" s="71"/>
      <c r="E175" s="72"/>
      <c r="F175" s="73"/>
      <c r="G175" s="70"/>
      <c r="H175" s="74"/>
      <c r="I175" s="75"/>
      <c r="J175" s="75"/>
      <c r="K175" s="36"/>
      <c r="L175" s="82"/>
      <c r="M175" s="82"/>
      <c r="N175" s="77"/>
      <c r="O175" s="84" t="s">
        <v>2169</v>
      </c>
      <c r="P175" s="86">
        <v>43860.930127314816</v>
      </c>
      <c r="Q175" s="84" t="s">
        <v>2189</v>
      </c>
      <c r="R175" s="84"/>
      <c r="S175" s="84"/>
      <c r="T175" s="84"/>
      <c r="U175" s="84"/>
      <c r="V175" s="87" t="s">
        <v>4388</v>
      </c>
      <c r="W175" s="86">
        <v>43860.930127314816</v>
      </c>
      <c r="X175" s="90">
        <v>43860</v>
      </c>
      <c r="Y175" s="92" t="s">
        <v>7325</v>
      </c>
      <c r="Z175" s="87" t="s">
        <v>11125</v>
      </c>
      <c r="AA175" s="84"/>
      <c r="AB175" s="84"/>
      <c r="AC175" s="92" t="s">
        <v>15014</v>
      </c>
      <c r="AD175" s="84"/>
      <c r="AE175" s="84" t="b">
        <v>0</v>
      </c>
      <c r="AF175" s="84">
        <v>0</v>
      </c>
      <c r="AG175" s="92" t="s">
        <v>16467</v>
      </c>
      <c r="AH175" s="84" t="b">
        <v>0</v>
      </c>
      <c r="AI175" s="84" t="s">
        <v>16520</v>
      </c>
      <c r="AJ175" s="84"/>
      <c r="AK175" s="92" t="s">
        <v>16467</v>
      </c>
      <c r="AL175" s="84" t="b">
        <v>0</v>
      </c>
      <c r="AM175" s="84">
        <v>15</v>
      </c>
      <c r="AN175" s="92" t="s">
        <v>16400</v>
      </c>
      <c r="AO175" s="84" t="s">
        <v>16534</v>
      </c>
      <c r="AP175" s="84" t="b">
        <v>0</v>
      </c>
      <c r="AQ175" s="92" t="s">
        <v>16400</v>
      </c>
      <c r="AR175" s="84" t="s">
        <v>179</v>
      </c>
      <c r="AS175" s="84">
        <v>0</v>
      </c>
      <c r="AT175" s="84">
        <v>0</v>
      </c>
      <c r="AU175" s="84"/>
      <c r="AV175" s="84"/>
      <c r="AW175" s="84"/>
      <c r="AX175" s="84"/>
      <c r="AY175" s="84"/>
      <c r="AZ175" s="84"/>
      <c r="BA175" s="84"/>
      <c r="BB175" s="84"/>
      <c r="BC175">
        <v>1</v>
      </c>
      <c r="BD175">
        <v>0</v>
      </c>
      <c r="BE175">
        <v>0</v>
      </c>
      <c r="BF175">
        <v>0</v>
      </c>
      <c r="BG175">
        <v>1</v>
      </c>
      <c r="BH175">
        <v>0</v>
      </c>
    </row>
    <row r="176" spans="1:60" x14ac:dyDescent="0.3">
      <c r="A176" s="69" t="s">
        <v>1742</v>
      </c>
      <c r="B176" s="69" t="s">
        <v>1977</v>
      </c>
      <c r="C176" s="70"/>
      <c r="D176" s="71"/>
      <c r="E176" s="72"/>
      <c r="F176" s="73"/>
      <c r="G176" s="70"/>
      <c r="H176" s="74"/>
      <c r="I176" s="75"/>
      <c r="J176" s="75"/>
      <c r="K176" s="36"/>
      <c r="L176" s="82"/>
      <c r="M176" s="82"/>
      <c r="N176" s="77"/>
      <c r="O176" s="84" t="s">
        <v>2169</v>
      </c>
      <c r="P176" s="86">
        <v>43860.931701388887</v>
      </c>
      <c r="Q176" s="84" t="s">
        <v>2181</v>
      </c>
      <c r="R176" s="84"/>
      <c r="S176" s="84"/>
      <c r="T176" s="84"/>
      <c r="U176" s="84"/>
      <c r="V176" s="87" t="s">
        <v>4463</v>
      </c>
      <c r="W176" s="86">
        <v>43860.931701388887</v>
      </c>
      <c r="X176" s="90">
        <v>43860</v>
      </c>
      <c r="Y176" s="92" t="s">
        <v>7486</v>
      </c>
      <c r="Z176" s="87" t="s">
        <v>11297</v>
      </c>
      <c r="AA176" s="84"/>
      <c r="AB176" s="84"/>
      <c r="AC176" s="92" t="s">
        <v>15188</v>
      </c>
      <c r="AD176" s="84"/>
      <c r="AE176" s="84" t="b">
        <v>0</v>
      </c>
      <c r="AF176" s="84">
        <v>0</v>
      </c>
      <c r="AG176" s="92" t="s">
        <v>16467</v>
      </c>
      <c r="AH176" s="84" t="b">
        <v>0</v>
      </c>
      <c r="AI176" s="84" t="s">
        <v>16520</v>
      </c>
      <c r="AJ176" s="84"/>
      <c r="AK176" s="92" t="s">
        <v>16467</v>
      </c>
      <c r="AL176" s="84" t="b">
        <v>0</v>
      </c>
      <c r="AM176" s="84">
        <v>55</v>
      </c>
      <c r="AN176" s="92" t="s">
        <v>16336</v>
      </c>
      <c r="AO176" s="84" t="s">
        <v>16534</v>
      </c>
      <c r="AP176" s="84" t="b">
        <v>0</v>
      </c>
      <c r="AQ176" s="92" t="s">
        <v>16336</v>
      </c>
      <c r="AR176" s="84" t="s">
        <v>179</v>
      </c>
      <c r="AS176" s="84">
        <v>0</v>
      </c>
      <c r="AT176" s="84">
        <v>0</v>
      </c>
      <c r="AU176" s="84"/>
      <c r="AV176" s="84"/>
      <c r="AW176" s="84"/>
      <c r="AX176" s="84"/>
      <c r="AY176" s="84"/>
      <c r="AZ176" s="84"/>
      <c r="BA176" s="84"/>
      <c r="BB176" s="84"/>
      <c r="BC176">
        <v>1</v>
      </c>
      <c r="BD176">
        <v>0</v>
      </c>
      <c r="BE176">
        <v>0</v>
      </c>
      <c r="BF176">
        <v>0</v>
      </c>
      <c r="BG176">
        <v>1</v>
      </c>
      <c r="BH176">
        <v>0</v>
      </c>
    </row>
    <row r="177" spans="1:60" x14ac:dyDescent="0.3">
      <c r="A177" s="69" t="s">
        <v>247</v>
      </c>
      <c r="B177" s="69" t="s">
        <v>2115</v>
      </c>
      <c r="C177" s="70"/>
      <c r="D177" s="71"/>
      <c r="E177" s="72"/>
      <c r="F177" s="73"/>
      <c r="G177" s="70"/>
      <c r="H177" s="74"/>
      <c r="I177" s="75"/>
      <c r="J177" s="75"/>
      <c r="K177" s="36"/>
      <c r="L177" s="82"/>
      <c r="M177" s="82"/>
      <c r="N177" s="77"/>
      <c r="O177" s="84" t="s">
        <v>2169</v>
      </c>
      <c r="P177" s="86">
        <v>43860.932430555556</v>
      </c>
      <c r="Q177" s="84" t="s">
        <v>2189</v>
      </c>
      <c r="R177" s="84"/>
      <c r="S177" s="84"/>
      <c r="T177" s="84"/>
      <c r="U177" s="84"/>
      <c r="V177" s="87" t="s">
        <v>3089</v>
      </c>
      <c r="W177" s="86">
        <v>43860.932430555556</v>
      </c>
      <c r="X177" s="90">
        <v>43860</v>
      </c>
      <c r="Y177" s="92" t="s">
        <v>4854</v>
      </c>
      <c r="Z177" s="87" t="s">
        <v>8623</v>
      </c>
      <c r="AA177" s="84"/>
      <c r="AB177" s="84"/>
      <c r="AC177" s="92" t="s">
        <v>12500</v>
      </c>
      <c r="AD177" s="84"/>
      <c r="AE177" s="84" t="b">
        <v>0</v>
      </c>
      <c r="AF177" s="84">
        <v>0</v>
      </c>
      <c r="AG177" s="92" t="s">
        <v>16467</v>
      </c>
      <c r="AH177" s="84" t="b">
        <v>0</v>
      </c>
      <c r="AI177" s="84" t="s">
        <v>16520</v>
      </c>
      <c r="AJ177" s="84"/>
      <c r="AK177" s="92" t="s">
        <v>16467</v>
      </c>
      <c r="AL177" s="84" t="b">
        <v>0</v>
      </c>
      <c r="AM177" s="84">
        <v>15</v>
      </c>
      <c r="AN177" s="92" t="s">
        <v>16400</v>
      </c>
      <c r="AO177" s="84" t="s">
        <v>16534</v>
      </c>
      <c r="AP177" s="84" t="b">
        <v>0</v>
      </c>
      <c r="AQ177" s="92" t="s">
        <v>16400</v>
      </c>
      <c r="AR177" s="84" t="s">
        <v>179</v>
      </c>
      <c r="AS177" s="84">
        <v>0</v>
      </c>
      <c r="AT177" s="84">
        <v>0</v>
      </c>
      <c r="AU177" s="84"/>
      <c r="AV177" s="84"/>
      <c r="AW177" s="84"/>
      <c r="AX177" s="84"/>
      <c r="AY177" s="84"/>
      <c r="AZ177" s="84"/>
      <c r="BA177" s="84"/>
      <c r="BB177" s="84"/>
      <c r="BC177">
        <v>1</v>
      </c>
      <c r="BD177">
        <v>0</v>
      </c>
      <c r="BE177">
        <v>0</v>
      </c>
      <c r="BF177">
        <v>0</v>
      </c>
      <c r="BG177">
        <v>1</v>
      </c>
      <c r="BH177">
        <v>0</v>
      </c>
    </row>
    <row r="178" spans="1:60" x14ac:dyDescent="0.3">
      <c r="A178" s="69" t="s">
        <v>1742</v>
      </c>
      <c r="B178" s="69" t="s">
        <v>2128</v>
      </c>
      <c r="C178" s="70"/>
      <c r="D178" s="71"/>
      <c r="E178" s="72"/>
      <c r="F178" s="73"/>
      <c r="G178" s="70"/>
      <c r="H178" s="74"/>
      <c r="I178" s="75"/>
      <c r="J178" s="75"/>
      <c r="K178" s="36"/>
      <c r="L178" s="82"/>
      <c r="M178" s="82"/>
      <c r="N178" s="77"/>
      <c r="O178" s="84" t="s">
        <v>2168</v>
      </c>
      <c r="P178" s="86">
        <v>43860.935763888891</v>
      </c>
      <c r="Q178" s="84" t="s">
        <v>2177</v>
      </c>
      <c r="R178" s="84"/>
      <c r="S178" s="84"/>
      <c r="T178" s="84"/>
      <c r="U178" s="84"/>
      <c r="V178" s="87" t="s">
        <v>4463</v>
      </c>
      <c r="W178" s="86">
        <v>43860.935763888891</v>
      </c>
      <c r="X178" s="90">
        <v>43860</v>
      </c>
      <c r="Y178" s="92" t="s">
        <v>7487</v>
      </c>
      <c r="Z178" s="87" t="s">
        <v>11298</v>
      </c>
      <c r="AA178" s="84"/>
      <c r="AB178" s="84"/>
      <c r="AC178" s="92" t="s">
        <v>15189</v>
      </c>
      <c r="AD178" s="84"/>
      <c r="AE178" s="84" t="b">
        <v>0</v>
      </c>
      <c r="AF178" s="84">
        <v>0</v>
      </c>
      <c r="AG178" s="92" t="s">
        <v>16467</v>
      </c>
      <c r="AH178" s="84" t="b">
        <v>0</v>
      </c>
      <c r="AI178" s="84" t="s">
        <v>16520</v>
      </c>
      <c r="AJ178" s="84"/>
      <c r="AK178" s="92" t="s">
        <v>16467</v>
      </c>
      <c r="AL178" s="84" t="b">
        <v>0</v>
      </c>
      <c r="AM178" s="84">
        <v>71</v>
      </c>
      <c r="AN178" s="92" t="s">
        <v>15397</v>
      </c>
      <c r="AO178" s="84" t="s">
        <v>16534</v>
      </c>
      <c r="AP178" s="84" t="b">
        <v>0</v>
      </c>
      <c r="AQ178" s="92" t="s">
        <v>15397</v>
      </c>
      <c r="AR178" s="84" t="s">
        <v>179</v>
      </c>
      <c r="AS178" s="84">
        <v>0</v>
      </c>
      <c r="AT178" s="84">
        <v>0</v>
      </c>
      <c r="AU178" s="84"/>
      <c r="AV178" s="84"/>
      <c r="AW178" s="84"/>
      <c r="AX178" s="84"/>
      <c r="AY178" s="84"/>
      <c r="AZ178" s="84"/>
      <c r="BA178" s="84"/>
      <c r="BB178" s="84"/>
      <c r="BC178">
        <v>2</v>
      </c>
      <c r="BD178">
        <v>0</v>
      </c>
      <c r="BE178">
        <v>2</v>
      </c>
      <c r="BF178">
        <v>0</v>
      </c>
      <c r="BG178">
        <v>0</v>
      </c>
      <c r="BH178">
        <v>0</v>
      </c>
    </row>
    <row r="179" spans="1:60" x14ac:dyDescent="0.3">
      <c r="A179" s="69" t="s">
        <v>1742</v>
      </c>
      <c r="B179" s="69" t="s">
        <v>2129</v>
      </c>
      <c r="C179" s="70"/>
      <c r="D179" s="71"/>
      <c r="E179" s="72"/>
      <c r="F179" s="73"/>
      <c r="G179" s="70"/>
      <c r="H179" s="74"/>
      <c r="I179" s="75"/>
      <c r="J179" s="75"/>
      <c r="K179" s="36"/>
      <c r="L179" s="82"/>
      <c r="M179" s="82"/>
      <c r="N179" s="77"/>
      <c r="O179" s="84" t="s">
        <v>2168</v>
      </c>
      <c r="P179" s="86">
        <v>43860.935763888891</v>
      </c>
      <c r="Q179" s="84" t="s">
        <v>2177</v>
      </c>
      <c r="R179" s="84"/>
      <c r="S179" s="84"/>
      <c r="T179" s="84"/>
      <c r="U179" s="84"/>
      <c r="V179" s="87" t="s">
        <v>4463</v>
      </c>
      <c r="W179" s="86">
        <v>43860.935763888891</v>
      </c>
      <c r="X179" s="90">
        <v>43860</v>
      </c>
      <c r="Y179" s="92" t="s">
        <v>7487</v>
      </c>
      <c r="Z179" s="87" t="s">
        <v>11298</v>
      </c>
      <c r="AA179" s="84"/>
      <c r="AB179" s="84"/>
      <c r="AC179" s="92" t="s">
        <v>15189</v>
      </c>
      <c r="AD179" s="84"/>
      <c r="AE179" s="84" t="b">
        <v>0</v>
      </c>
      <c r="AF179" s="84">
        <v>0</v>
      </c>
      <c r="AG179" s="92" t="s">
        <v>16467</v>
      </c>
      <c r="AH179" s="84" t="b">
        <v>0</v>
      </c>
      <c r="AI179" s="84" t="s">
        <v>16520</v>
      </c>
      <c r="AJ179" s="84"/>
      <c r="AK179" s="92" t="s">
        <v>16467</v>
      </c>
      <c r="AL179" s="84" t="b">
        <v>0</v>
      </c>
      <c r="AM179" s="84">
        <v>71</v>
      </c>
      <c r="AN179" s="92" t="s">
        <v>15397</v>
      </c>
      <c r="AO179" s="84" t="s">
        <v>16534</v>
      </c>
      <c r="AP179" s="84" t="b">
        <v>0</v>
      </c>
      <c r="AQ179" s="92" t="s">
        <v>15397</v>
      </c>
      <c r="AR179" s="84" t="s">
        <v>179</v>
      </c>
      <c r="AS179" s="84">
        <v>0</v>
      </c>
      <c r="AT179" s="84">
        <v>0</v>
      </c>
      <c r="AU179" s="84"/>
      <c r="AV179" s="84"/>
      <c r="AW179" s="84"/>
      <c r="AX179" s="84"/>
      <c r="AY179" s="84"/>
      <c r="AZ179" s="84"/>
      <c r="BA179" s="84"/>
      <c r="BB179" s="84"/>
      <c r="BC179">
        <v>1</v>
      </c>
      <c r="BD179">
        <v>0</v>
      </c>
      <c r="BE179">
        <v>1</v>
      </c>
      <c r="BF179">
        <v>0</v>
      </c>
      <c r="BG179">
        <v>0</v>
      </c>
      <c r="BH179">
        <v>0</v>
      </c>
    </row>
    <row r="180" spans="1:60" x14ac:dyDescent="0.3">
      <c r="A180" s="69" t="s">
        <v>1950</v>
      </c>
      <c r="B180" s="69" t="s">
        <v>2128</v>
      </c>
      <c r="C180" s="70"/>
      <c r="D180" s="71"/>
      <c r="E180" s="72"/>
      <c r="F180" s="73"/>
      <c r="G180" s="70"/>
      <c r="H180" s="74"/>
      <c r="I180" s="75"/>
      <c r="J180" s="75"/>
      <c r="K180" s="36"/>
      <c r="L180" s="82"/>
      <c r="M180" s="82"/>
      <c r="N180" s="77"/>
      <c r="O180" s="84" t="s">
        <v>2168</v>
      </c>
      <c r="P180" s="86">
        <v>43860.936261574076</v>
      </c>
      <c r="Q180" s="84" t="s">
        <v>2182</v>
      </c>
      <c r="R180" s="84"/>
      <c r="S180" s="84"/>
      <c r="T180" s="84"/>
      <c r="U180" s="84"/>
      <c r="V180" s="87" t="s">
        <v>4644</v>
      </c>
      <c r="W180" s="86">
        <v>43860.936261574076</v>
      </c>
      <c r="X180" s="90">
        <v>43860</v>
      </c>
      <c r="Y180" s="92" t="s">
        <v>8024</v>
      </c>
      <c r="Z180" s="87" t="s">
        <v>11865</v>
      </c>
      <c r="AA180" s="84"/>
      <c r="AB180" s="84"/>
      <c r="AC180" s="92" t="s">
        <v>15773</v>
      </c>
      <c r="AD180" s="84"/>
      <c r="AE180" s="84" t="b">
        <v>0</v>
      </c>
      <c r="AF180" s="84">
        <v>0</v>
      </c>
      <c r="AG180" s="92" t="s">
        <v>16467</v>
      </c>
      <c r="AH180" s="84" t="b">
        <v>0</v>
      </c>
      <c r="AI180" s="84" t="s">
        <v>16520</v>
      </c>
      <c r="AJ180" s="84"/>
      <c r="AK180" s="92" t="s">
        <v>16467</v>
      </c>
      <c r="AL180" s="84" t="b">
        <v>0</v>
      </c>
      <c r="AM180" s="84">
        <v>64</v>
      </c>
      <c r="AN180" s="92" t="s">
        <v>16246</v>
      </c>
      <c r="AO180" s="84" t="s">
        <v>16534</v>
      </c>
      <c r="AP180" s="84" t="b">
        <v>0</v>
      </c>
      <c r="AQ180" s="92" t="s">
        <v>16246</v>
      </c>
      <c r="AR180" s="84" t="s">
        <v>179</v>
      </c>
      <c r="AS180" s="84">
        <v>0</v>
      </c>
      <c r="AT180" s="84">
        <v>0</v>
      </c>
      <c r="AU180" s="84"/>
      <c r="AV180" s="84"/>
      <c r="AW180" s="84"/>
      <c r="AX180" s="84"/>
      <c r="AY180" s="84"/>
      <c r="AZ180" s="84"/>
      <c r="BA180" s="84"/>
      <c r="BB180" s="84"/>
      <c r="BC180">
        <v>1</v>
      </c>
      <c r="BD180">
        <v>0</v>
      </c>
      <c r="BE180">
        <v>1</v>
      </c>
      <c r="BF180">
        <v>0</v>
      </c>
      <c r="BG180">
        <v>0</v>
      </c>
      <c r="BH180">
        <v>0</v>
      </c>
    </row>
    <row r="181" spans="1:60" x14ac:dyDescent="0.3">
      <c r="A181" s="69" t="s">
        <v>1950</v>
      </c>
      <c r="B181" s="69" t="s">
        <v>2129</v>
      </c>
      <c r="C181" s="70"/>
      <c r="D181" s="71"/>
      <c r="E181" s="72"/>
      <c r="F181" s="73"/>
      <c r="G181" s="70"/>
      <c r="H181" s="74"/>
      <c r="I181" s="75"/>
      <c r="J181" s="75"/>
      <c r="K181" s="36"/>
      <c r="L181" s="82"/>
      <c r="M181" s="82"/>
      <c r="N181" s="77"/>
      <c r="O181" s="84" t="s">
        <v>2168</v>
      </c>
      <c r="P181" s="86">
        <v>43860.936261574076</v>
      </c>
      <c r="Q181" s="84" t="s">
        <v>2182</v>
      </c>
      <c r="R181" s="84"/>
      <c r="S181" s="84"/>
      <c r="T181" s="84"/>
      <c r="U181" s="84"/>
      <c r="V181" s="87" t="s">
        <v>4644</v>
      </c>
      <c r="W181" s="86">
        <v>43860.936261574076</v>
      </c>
      <c r="X181" s="90">
        <v>43860</v>
      </c>
      <c r="Y181" s="92" t="s">
        <v>8024</v>
      </c>
      <c r="Z181" s="87" t="s">
        <v>11865</v>
      </c>
      <c r="AA181" s="84"/>
      <c r="AB181" s="84"/>
      <c r="AC181" s="92" t="s">
        <v>15773</v>
      </c>
      <c r="AD181" s="84"/>
      <c r="AE181" s="84" t="b">
        <v>0</v>
      </c>
      <c r="AF181" s="84">
        <v>0</v>
      </c>
      <c r="AG181" s="92" t="s">
        <v>16467</v>
      </c>
      <c r="AH181" s="84" t="b">
        <v>0</v>
      </c>
      <c r="AI181" s="84" t="s">
        <v>16520</v>
      </c>
      <c r="AJ181" s="84"/>
      <c r="AK181" s="92" t="s">
        <v>16467</v>
      </c>
      <c r="AL181" s="84" t="b">
        <v>0</v>
      </c>
      <c r="AM181" s="84">
        <v>64</v>
      </c>
      <c r="AN181" s="92" t="s">
        <v>16246</v>
      </c>
      <c r="AO181" s="84" t="s">
        <v>16534</v>
      </c>
      <c r="AP181" s="84" t="b">
        <v>0</v>
      </c>
      <c r="AQ181" s="92" t="s">
        <v>16246</v>
      </c>
      <c r="AR181" s="84" t="s">
        <v>179</v>
      </c>
      <c r="AS181" s="84">
        <v>0</v>
      </c>
      <c r="AT181" s="84">
        <v>0</v>
      </c>
      <c r="AU181" s="84"/>
      <c r="AV181" s="84"/>
      <c r="AW181" s="84"/>
      <c r="AX181" s="84"/>
      <c r="AY181" s="84"/>
      <c r="AZ181" s="84"/>
      <c r="BA181" s="84"/>
      <c r="BB181" s="84"/>
      <c r="BC181">
        <v>1</v>
      </c>
      <c r="BD181">
        <v>0</v>
      </c>
      <c r="BE181">
        <v>1</v>
      </c>
      <c r="BF181">
        <v>0</v>
      </c>
      <c r="BG181">
        <v>0</v>
      </c>
      <c r="BH181">
        <v>0</v>
      </c>
    </row>
    <row r="182" spans="1:60" x14ac:dyDescent="0.3">
      <c r="A182" s="69" t="s">
        <v>248</v>
      </c>
      <c r="B182" s="69" t="s">
        <v>2115</v>
      </c>
      <c r="C182" s="70"/>
      <c r="D182" s="71"/>
      <c r="E182" s="72"/>
      <c r="F182" s="73"/>
      <c r="G182" s="70"/>
      <c r="H182" s="74"/>
      <c r="I182" s="75"/>
      <c r="J182" s="75"/>
      <c r="K182" s="36"/>
      <c r="L182" s="82"/>
      <c r="M182" s="82"/>
      <c r="N182" s="77"/>
      <c r="O182" s="84" t="s">
        <v>2169</v>
      </c>
      <c r="P182" s="86">
        <v>43860.938726851855</v>
      </c>
      <c r="Q182" s="84" t="s">
        <v>2189</v>
      </c>
      <c r="R182" s="84"/>
      <c r="S182" s="84"/>
      <c r="T182" s="84"/>
      <c r="U182" s="84"/>
      <c r="V182" s="87" t="s">
        <v>3090</v>
      </c>
      <c r="W182" s="86">
        <v>43860.938726851855</v>
      </c>
      <c r="X182" s="90">
        <v>43860</v>
      </c>
      <c r="Y182" s="92" t="s">
        <v>4855</v>
      </c>
      <c r="Z182" s="87" t="s">
        <v>8624</v>
      </c>
      <c r="AA182" s="84"/>
      <c r="AB182" s="84"/>
      <c r="AC182" s="92" t="s">
        <v>12501</v>
      </c>
      <c r="AD182" s="84"/>
      <c r="AE182" s="84" t="b">
        <v>0</v>
      </c>
      <c r="AF182" s="84">
        <v>0</v>
      </c>
      <c r="AG182" s="92" t="s">
        <v>16467</v>
      </c>
      <c r="AH182" s="84" t="b">
        <v>0</v>
      </c>
      <c r="AI182" s="84" t="s">
        <v>16520</v>
      </c>
      <c r="AJ182" s="84"/>
      <c r="AK182" s="92" t="s">
        <v>16467</v>
      </c>
      <c r="AL182" s="84" t="b">
        <v>0</v>
      </c>
      <c r="AM182" s="84">
        <v>15</v>
      </c>
      <c r="AN182" s="92" t="s">
        <v>16400</v>
      </c>
      <c r="AO182" s="84" t="s">
        <v>16534</v>
      </c>
      <c r="AP182" s="84" t="b">
        <v>0</v>
      </c>
      <c r="AQ182" s="92" t="s">
        <v>16400</v>
      </c>
      <c r="AR182" s="84" t="s">
        <v>179</v>
      </c>
      <c r="AS182" s="84">
        <v>0</v>
      </c>
      <c r="AT182" s="84">
        <v>0</v>
      </c>
      <c r="AU182" s="84"/>
      <c r="AV182" s="84"/>
      <c r="AW182" s="84"/>
      <c r="AX182" s="84"/>
      <c r="AY182" s="84"/>
      <c r="AZ182" s="84"/>
      <c r="BA182" s="84"/>
      <c r="BB182" s="84"/>
      <c r="BC182">
        <v>1</v>
      </c>
      <c r="BD182">
        <v>0</v>
      </c>
      <c r="BE182">
        <v>0</v>
      </c>
      <c r="BF182">
        <v>0</v>
      </c>
      <c r="BG182">
        <v>1</v>
      </c>
      <c r="BH182">
        <v>0</v>
      </c>
    </row>
    <row r="183" spans="1:60" x14ac:dyDescent="0.3">
      <c r="A183" s="69" t="s">
        <v>249</v>
      </c>
      <c r="B183" s="69" t="s">
        <v>1944</v>
      </c>
      <c r="C183" s="70"/>
      <c r="D183" s="71"/>
      <c r="E183" s="72"/>
      <c r="F183" s="73"/>
      <c r="G183" s="70"/>
      <c r="H183" s="74"/>
      <c r="I183" s="75"/>
      <c r="J183" s="75"/>
      <c r="K183" s="36"/>
      <c r="L183" s="82"/>
      <c r="M183" s="82"/>
      <c r="N183" s="77"/>
      <c r="O183" s="84" t="s">
        <v>2169</v>
      </c>
      <c r="P183" s="86">
        <v>43860.938946759263</v>
      </c>
      <c r="Q183" s="84" t="s">
        <v>2188</v>
      </c>
      <c r="R183" s="84"/>
      <c r="S183" s="84"/>
      <c r="T183" s="84" t="s">
        <v>2874</v>
      </c>
      <c r="U183" s="84"/>
      <c r="V183" s="87" t="s">
        <v>3091</v>
      </c>
      <c r="W183" s="86">
        <v>43860.938946759263</v>
      </c>
      <c r="X183" s="90">
        <v>43860</v>
      </c>
      <c r="Y183" s="92" t="s">
        <v>4856</v>
      </c>
      <c r="Z183" s="87" t="s">
        <v>8625</v>
      </c>
      <c r="AA183" s="84"/>
      <c r="AB183" s="84"/>
      <c r="AC183" s="92" t="s">
        <v>12502</v>
      </c>
      <c r="AD183" s="84"/>
      <c r="AE183" s="84" t="b">
        <v>0</v>
      </c>
      <c r="AF183" s="84">
        <v>0</v>
      </c>
      <c r="AG183" s="92" t="s">
        <v>16467</v>
      </c>
      <c r="AH183" s="84" t="b">
        <v>0</v>
      </c>
      <c r="AI183" s="84" t="s">
        <v>16520</v>
      </c>
      <c r="AJ183" s="84"/>
      <c r="AK183" s="92" t="s">
        <v>16467</v>
      </c>
      <c r="AL183" s="84" t="b">
        <v>0</v>
      </c>
      <c r="AM183" s="84">
        <v>18</v>
      </c>
      <c r="AN183" s="92" t="s">
        <v>15755</v>
      </c>
      <c r="AO183" s="84" t="s">
        <v>16534</v>
      </c>
      <c r="AP183" s="84" t="b">
        <v>0</v>
      </c>
      <c r="AQ183" s="92" t="s">
        <v>15755</v>
      </c>
      <c r="AR183" s="84" t="s">
        <v>179</v>
      </c>
      <c r="AS183" s="84">
        <v>0</v>
      </c>
      <c r="AT183" s="84">
        <v>0</v>
      </c>
      <c r="AU183" s="84"/>
      <c r="AV183" s="84"/>
      <c r="AW183" s="84"/>
      <c r="AX183" s="84"/>
      <c r="AY183" s="84"/>
      <c r="AZ183" s="84"/>
      <c r="BA183" s="84"/>
      <c r="BB183" s="84"/>
      <c r="BC183">
        <v>1</v>
      </c>
      <c r="BD183">
        <v>0</v>
      </c>
      <c r="BE183">
        <v>0</v>
      </c>
      <c r="BF183">
        <v>0</v>
      </c>
      <c r="BG183">
        <v>1</v>
      </c>
      <c r="BH183">
        <v>0</v>
      </c>
    </row>
    <row r="184" spans="1:60" x14ac:dyDescent="0.3">
      <c r="A184" s="69" t="s">
        <v>1950</v>
      </c>
      <c r="B184" s="69" t="s">
        <v>1950</v>
      </c>
      <c r="C184" s="70"/>
      <c r="D184" s="71"/>
      <c r="E184" s="72"/>
      <c r="F184" s="73"/>
      <c r="G184" s="70"/>
      <c r="H184" s="74"/>
      <c r="I184" s="75"/>
      <c r="J184" s="75"/>
      <c r="K184" s="36"/>
      <c r="L184" s="82"/>
      <c r="M184" s="82"/>
      <c r="N184" s="77"/>
      <c r="O184" s="84" t="s">
        <v>179</v>
      </c>
      <c r="P184" s="86">
        <v>43860.942326388889</v>
      </c>
      <c r="Q184" s="84" t="s">
        <v>2651</v>
      </c>
      <c r="R184" s="84"/>
      <c r="S184" s="84"/>
      <c r="T184" s="84" t="s">
        <v>2873</v>
      </c>
      <c r="U184" s="84"/>
      <c r="V184" s="87" t="s">
        <v>4644</v>
      </c>
      <c r="W184" s="86">
        <v>43860.942326388889</v>
      </c>
      <c r="X184" s="90">
        <v>43860</v>
      </c>
      <c r="Y184" s="92" t="s">
        <v>8025</v>
      </c>
      <c r="Z184" s="87" t="s">
        <v>11866</v>
      </c>
      <c r="AA184" s="84"/>
      <c r="AB184" s="84"/>
      <c r="AC184" s="92" t="s">
        <v>15774</v>
      </c>
      <c r="AD184" s="84"/>
      <c r="AE184" s="84" t="b">
        <v>0</v>
      </c>
      <c r="AF184" s="84">
        <v>2</v>
      </c>
      <c r="AG184" s="92" t="s">
        <v>16467</v>
      </c>
      <c r="AH184" s="84" t="b">
        <v>0</v>
      </c>
      <c r="AI184" s="84" t="s">
        <v>16520</v>
      </c>
      <c r="AJ184" s="84"/>
      <c r="AK184" s="92" t="s">
        <v>16467</v>
      </c>
      <c r="AL184" s="84" t="b">
        <v>0</v>
      </c>
      <c r="AM184" s="84">
        <v>2</v>
      </c>
      <c r="AN184" s="92" t="s">
        <v>16467</v>
      </c>
      <c r="AO184" s="84" t="s">
        <v>16534</v>
      </c>
      <c r="AP184" s="84" t="b">
        <v>0</v>
      </c>
      <c r="AQ184" s="92" t="s">
        <v>15774</v>
      </c>
      <c r="AR184" s="84" t="s">
        <v>179</v>
      </c>
      <c r="AS184" s="84">
        <v>0</v>
      </c>
      <c r="AT184" s="84">
        <v>0</v>
      </c>
      <c r="AU184" s="84"/>
      <c r="AV184" s="84"/>
      <c r="AW184" s="84"/>
      <c r="AX184" s="84"/>
      <c r="AY184" s="84"/>
      <c r="AZ184" s="84"/>
      <c r="BA184" s="84"/>
      <c r="BB184" s="84"/>
      <c r="BC184">
        <v>2</v>
      </c>
      <c r="BD184">
        <v>0</v>
      </c>
      <c r="BE184">
        <v>0</v>
      </c>
      <c r="BF184">
        <v>2</v>
      </c>
      <c r="BG184">
        <v>0</v>
      </c>
      <c r="BH184">
        <v>0</v>
      </c>
    </row>
    <row r="185" spans="1:60" x14ac:dyDescent="0.3">
      <c r="A185" s="69" t="s">
        <v>250</v>
      </c>
      <c r="B185" s="69" t="s">
        <v>2128</v>
      </c>
      <c r="C185" s="70"/>
      <c r="D185" s="71"/>
      <c r="E185" s="72"/>
      <c r="F185" s="73"/>
      <c r="G185" s="70"/>
      <c r="H185" s="74"/>
      <c r="I185" s="75"/>
      <c r="J185" s="75"/>
      <c r="K185" s="36"/>
      <c r="L185" s="82"/>
      <c r="M185" s="82"/>
      <c r="N185" s="77"/>
      <c r="O185" s="84" t="s">
        <v>2170</v>
      </c>
      <c r="P185" s="86">
        <v>43860.942673611113</v>
      </c>
      <c r="Q185" s="84" t="s">
        <v>2190</v>
      </c>
      <c r="R185" s="84"/>
      <c r="S185" s="84"/>
      <c r="T185" s="84" t="s">
        <v>2873</v>
      </c>
      <c r="U185" s="87" t="s">
        <v>2957</v>
      </c>
      <c r="V185" s="87" t="s">
        <v>2957</v>
      </c>
      <c r="W185" s="86">
        <v>43860.942673611113</v>
      </c>
      <c r="X185" s="90">
        <v>43860</v>
      </c>
      <c r="Y185" s="92" t="s">
        <v>4857</v>
      </c>
      <c r="Z185" s="87" t="s">
        <v>8626</v>
      </c>
      <c r="AA185" s="84"/>
      <c r="AB185" s="84"/>
      <c r="AC185" s="92" t="s">
        <v>12503</v>
      </c>
      <c r="AD185" s="84"/>
      <c r="AE185" s="84" t="b">
        <v>0</v>
      </c>
      <c r="AF185" s="84">
        <v>26</v>
      </c>
      <c r="AG185" s="92" t="s">
        <v>16467</v>
      </c>
      <c r="AH185" s="84" t="b">
        <v>0</v>
      </c>
      <c r="AI185" s="84" t="s">
        <v>16520</v>
      </c>
      <c r="AJ185" s="84"/>
      <c r="AK185" s="92" t="s">
        <v>16467</v>
      </c>
      <c r="AL185" s="84" t="b">
        <v>0</v>
      </c>
      <c r="AM185" s="84">
        <v>22</v>
      </c>
      <c r="AN185" s="92" t="s">
        <v>16467</v>
      </c>
      <c r="AO185" s="84" t="s">
        <v>16536</v>
      </c>
      <c r="AP185" s="84" t="b">
        <v>0</v>
      </c>
      <c r="AQ185" s="92" t="s">
        <v>12503</v>
      </c>
      <c r="AR185" s="84" t="s">
        <v>179</v>
      </c>
      <c r="AS185" s="84">
        <v>0</v>
      </c>
      <c r="AT185" s="84">
        <v>0</v>
      </c>
      <c r="AU185" s="84"/>
      <c r="AV185" s="84"/>
      <c r="AW185" s="84"/>
      <c r="AX185" s="84"/>
      <c r="AY185" s="84"/>
      <c r="AZ185" s="84"/>
      <c r="BA185" s="84"/>
      <c r="BB185" s="84"/>
      <c r="BC185">
        <v>1</v>
      </c>
      <c r="BD185">
        <v>1</v>
      </c>
      <c r="BE185">
        <v>0</v>
      </c>
      <c r="BF185">
        <v>0</v>
      </c>
      <c r="BG185">
        <v>0</v>
      </c>
      <c r="BH185">
        <v>0</v>
      </c>
    </row>
    <row r="186" spans="1:60" x14ac:dyDescent="0.3">
      <c r="A186" s="69" t="s">
        <v>1433</v>
      </c>
      <c r="B186" s="69" t="s">
        <v>2128</v>
      </c>
      <c r="C186" s="70"/>
      <c r="D186" s="71"/>
      <c r="E186" s="72"/>
      <c r="F186" s="73"/>
      <c r="G186" s="70"/>
      <c r="H186" s="74"/>
      <c r="I186" s="75"/>
      <c r="J186" s="75"/>
      <c r="K186" s="36"/>
      <c r="L186" s="82"/>
      <c r="M186" s="82"/>
      <c r="N186" s="77"/>
      <c r="O186" s="84" t="s">
        <v>2168</v>
      </c>
      <c r="P186" s="86">
        <v>43860.943437499998</v>
      </c>
      <c r="Q186" s="84" t="s">
        <v>2177</v>
      </c>
      <c r="R186" s="84"/>
      <c r="S186" s="84"/>
      <c r="T186" s="84"/>
      <c r="U186" s="84"/>
      <c r="V186" s="87" t="s">
        <v>4180</v>
      </c>
      <c r="W186" s="86">
        <v>43860.943437499998</v>
      </c>
      <c r="X186" s="90">
        <v>43860</v>
      </c>
      <c r="Y186" s="92" t="s">
        <v>6701</v>
      </c>
      <c r="Z186" s="87" t="s">
        <v>10481</v>
      </c>
      <c r="AA186" s="84"/>
      <c r="AB186" s="84"/>
      <c r="AC186" s="92" t="s">
        <v>14364</v>
      </c>
      <c r="AD186" s="84"/>
      <c r="AE186" s="84" t="b">
        <v>0</v>
      </c>
      <c r="AF186" s="84">
        <v>0</v>
      </c>
      <c r="AG186" s="92" t="s">
        <v>16467</v>
      </c>
      <c r="AH186" s="84" t="b">
        <v>0</v>
      </c>
      <c r="AI186" s="84" t="s">
        <v>16520</v>
      </c>
      <c r="AJ186" s="84"/>
      <c r="AK186" s="92" t="s">
        <v>16467</v>
      </c>
      <c r="AL186" s="84" t="b">
        <v>0</v>
      </c>
      <c r="AM186" s="84">
        <v>71</v>
      </c>
      <c r="AN186" s="92" t="s">
        <v>15397</v>
      </c>
      <c r="AO186" s="84" t="s">
        <v>16534</v>
      </c>
      <c r="AP186" s="84" t="b">
        <v>0</v>
      </c>
      <c r="AQ186" s="92" t="s">
        <v>15397</v>
      </c>
      <c r="AR186" s="84" t="s">
        <v>179</v>
      </c>
      <c r="AS186" s="84">
        <v>0</v>
      </c>
      <c r="AT186" s="84">
        <v>0</v>
      </c>
      <c r="AU186" s="84"/>
      <c r="AV186" s="84"/>
      <c r="AW186" s="84"/>
      <c r="AX186" s="84"/>
      <c r="AY186" s="84"/>
      <c r="AZ186" s="84"/>
      <c r="BA186" s="84"/>
      <c r="BB186" s="84"/>
      <c r="BC186">
        <v>3</v>
      </c>
      <c r="BD186">
        <v>0</v>
      </c>
      <c r="BE186">
        <v>3</v>
      </c>
      <c r="BF186">
        <v>0</v>
      </c>
      <c r="BG186">
        <v>0</v>
      </c>
      <c r="BH186">
        <v>0</v>
      </c>
    </row>
    <row r="187" spans="1:60" x14ac:dyDescent="0.3">
      <c r="A187" s="69" t="s">
        <v>1433</v>
      </c>
      <c r="B187" s="69" t="s">
        <v>2129</v>
      </c>
      <c r="C187" s="70"/>
      <c r="D187" s="71"/>
      <c r="E187" s="72"/>
      <c r="F187" s="73"/>
      <c r="G187" s="70"/>
      <c r="H187" s="74"/>
      <c r="I187" s="75"/>
      <c r="J187" s="75"/>
      <c r="K187" s="36"/>
      <c r="L187" s="82"/>
      <c r="M187" s="82"/>
      <c r="N187" s="77"/>
      <c r="O187" s="84" t="s">
        <v>2168</v>
      </c>
      <c r="P187" s="86">
        <v>43860.943437499998</v>
      </c>
      <c r="Q187" s="84" t="s">
        <v>2177</v>
      </c>
      <c r="R187" s="84"/>
      <c r="S187" s="84"/>
      <c r="T187" s="84"/>
      <c r="U187" s="84"/>
      <c r="V187" s="87" t="s">
        <v>4180</v>
      </c>
      <c r="W187" s="86">
        <v>43860.943437499998</v>
      </c>
      <c r="X187" s="90">
        <v>43860</v>
      </c>
      <c r="Y187" s="92" t="s">
        <v>6701</v>
      </c>
      <c r="Z187" s="87" t="s">
        <v>10481</v>
      </c>
      <c r="AA187" s="84"/>
      <c r="AB187" s="84"/>
      <c r="AC187" s="92" t="s">
        <v>14364</v>
      </c>
      <c r="AD187" s="84"/>
      <c r="AE187" s="84" t="b">
        <v>0</v>
      </c>
      <c r="AF187" s="84">
        <v>0</v>
      </c>
      <c r="AG187" s="92" t="s">
        <v>16467</v>
      </c>
      <c r="AH187" s="84" t="b">
        <v>0</v>
      </c>
      <c r="AI187" s="84" t="s">
        <v>16520</v>
      </c>
      <c r="AJ187" s="84"/>
      <c r="AK187" s="92" t="s">
        <v>16467</v>
      </c>
      <c r="AL187" s="84" t="b">
        <v>0</v>
      </c>
      <c r="AM187" s="84">
        <v>71</v>
      </c>
      <c r="AN187" s="92" t="s">
        <v>15397</v>
      </c>
      <c r="AO187" s="84" t="s">
        <v>16534</v>
      </c>
      <c r="AP187" s="84" t="b">
        <v>0</v>
      </c>
      <c r="AQ187" s="92" t="s">
        <v>15397</v>
      </c>
      <c r="AR187" s="84" t="s">
        <v>179</v>
      </c>
      <c r="AS187" s="84">
        <v>0</v>
      </c>
      <c r="AT187" s="84">
        <v>0</v>
      </c>
      <c r="AU187" s="84"/>
      <c r="AV187" s="84"/>
      <c r="AW187" s="84"/>
      <c r="AX187" s="84"/>
      <c r="AY187" s="84"/>
      <c r="AZ187" s="84"/>
      <c r="BA187" s="84"/>
      <c r="BB187" s="84"/>
      <c r="BC187">
        <v>1</v>
      </c>
      <c r="BD187">
        <v>0</v>
      </c>
      <c r="BE187">
        <v>1</v>
      </c>
      <c r="BF187">
        <v>0</v>
      </c>
      <c r="BG187">
        <v>0</v>
      </c>
      <c r="BH187">
        <v>0</v>
      </c>
    </row>
    <row r="188" spans="1:60" x14ac:dyDescent="0.3">
      <c r="A188" s="69" t="s">
        <v>1474</v>
      </c>
      <c r="B188" s="69" t="s">
        <v>1474</v>
      </c>
      <c r="C188" s="70"/>
      <c r="D188" s="71"/>
      <c r="E188" s="72"/>
      <c r="F188" s="73"/>
      <c r="G188" s="70"/>
      <c r="H188" s="74"/>
      <c r="I188" s="75"/>
      <c r="J188" s="75"/>
      <c r="K188" s="36"/>
      <c r="L188" s="82"/>
      <c r="M188" s="82"/>
      <c r="N188" s="77"/>
      <c r="O188" s="84" t="s">
        <v>179</v>
      </c>
      <c r="P188" s="86">
        <v>43860.947280092594</v>
      </c>
      <c r="Q188" s="84" t="s">
        <v>2621</v>
      </c>
      <c r="R188" s="84"/>
      <c r="S188" s="84"/>
      <c r="T188" s="84" t="s">
        <v>2873</v>
      </c>
      <c r="U188" s="84"/>
      <c r="V188" s="87" t="s">
        <v>4214</v>
      </c>
      <c r="W188" s="86">
        <v>43860.947280092594</v>
      </c>
      <c r="X188" s="90">
        <v>43860</v>
      </c>
      <c r="Y188" s="92" t="s">
        <v>6804</v>
      </c>
      <c r="Z188" s="87" t="s">
        <v>10584</v>
      </c>
      <c r="AA188" s="84"/>
      <c r="AB188" s="84"/>
      <c r="AC188" s="92" t="s">
        <v>14467</v>
      </c>
      <c r="AD188" s="84"/>
      <c r="AE188" s="84" t="b">
        <v>0</v>
      </c>
      <c r="AF188" s="84">
        <v>1</v>
      </c>
      <c r="AG188" s="92" t="s">
        <v>16467</v>
      </c>
      <c r="AH188" s="84" t="b">
        <v>0</v>
      </c>
      <c r="AI188" s="84" t="s">
        <v>16520</v>
      </c>
      <c r="AJ188" s="84"/>
      <c r="AK188" s="92" t="s">
        <v>16467</v>
      </c>
      <c r="AL188" s="84" t="b">
        <v>0</v>
      </c>
      <c r="AM188" s="84">
        <v>1</v>
      </c>
      <c r="AN188" s="92" t="s">
        <v>16467</v>
      </c>
      <c r="AO188" s="84" t="s">
        <v>16534</v>
      </c>
      <c r="AP188" s="84" t="b">
        <v>0</v>
      </c>
      <c r="AQ188" s="92" t="s">
        <v>14467</v>
      </c>
      <c r="AR188" s="84" t="s">
        <v>179</v>
      </c>
      <c r="AS188" s="84">
        <v>0</v>
      </c>
      <c r="AT188" s="84">
        <v>0</v>
      </c>
      <c r="AU188" s="84"/>
      <c r="AV188" s="84"/>
      <c r="AW188" s="84"/>
      <c r="AX188" s="84"/>
      <c r="AY188" s="84"/>
      <c r="AZ188" s="84"/>
      <c r="BA188" s="84"/>
      <c r="BB188" s="84"/>
      <c r="BC188">
        <v>1</v>
      </c>
      <c r="BD188">
        <v>0</v>
      </c>
      <c r="BE188">
        <v>0</v>
      </c>
      <c r="BF188">
        <v>1</v>
      </c>
      <c r="BG188">
        <v>0</v>
      </c>
      <c r="BH188">
        <v>0</v>
      </c>
    </row>
    <row r="189" spans="1:60" x14ac:dyDescent="0.3">
      <c r="A189" s="69" t="s">
        <v>251</v>
      </c>
      <c r="B189" s="69" t="s">
        <v>2128</v>
      </c>
      <c r="C189" s="70"/>
      <c r="D189" s="71"/>
      <c r="E189" s="72"/>
      <c r="F189" s="73"/>
      <c r="G189" s="70"/>
      <c r="H189" s="74"/>
      <c r="I189" s="75"/>
      <c r="J189" s="75"/>
      <c r="K189" s="36"/>
      <c r="L189" s="82"/>
      <c r="M189" s="82"/>
      <c r="N189" s="77"/>
      <c r="O189" s="84" t="s">
        <v>2168</v>
      </c>
      <c r="P189" s="86">
        <v>43860.94771990741</v>
      </c>
      <c r="Q189" s="84" t="s">
        <v>2180</v>
      </c>
      <c r="R189" s="84"/>
      <c r="S189" s="84"/>
      <c r="T189" s="84"/>
      <c r="U189" s="84"/>
      <c r="V189" s="87" t="s">
        <v>3092</v>
      </c>
      <c r="W189" s="86">
        <v>43860.94771990741</v>
      </c>
      <c r="X189" s="90">
        <v>43860</v>
      </c>
      <c r="Y189" s="92" t="s">
        <v>4858</v>
      </c>
      <c r="Z189" s="87" t="s">
        <v>8627</v>
      </c>
      <c r="AA189" s="84"/>
      <c r="AB189" s="84"/>
      <c r="AC189" s="92" t="s">
        <v>12504</v>
      </c>
      <c r="AD189" s="84"/>
      <c r="AE189" s="84" t="b">
        <v>0</v>
      </c>
      <c r="AF189" s="84">
        <v>0</v>
      </c>
      <c r="AG189" s="92" t="s">
        <v>16467</v>
      </c>
      <c r="AH189" s="84" t="b">
        <v>0</v>
      </c>
      <c r="AI189" s="84" t="s">
        <v>16520</v>
      </c>
      <c r="AJ189" s="84"/>
      <c r="AK189" s="92" t="s">
        <v>16467</v>
      </c>
      <c r="AL189" s="84" t="b">
        <v>0</v>
      </c>
      <c r="AM189" s="84">
        <v>65</v>
      </c>
      <c r="AN189" s="92" t="s">
        <v>16248</v>
      </c>
      <c r="AO189" s="84" t="s">
        <v>16534</v>
      </c>
      <c r="AP189" s="84" t="b">
        <v>0</v>
      </c>
      <c r="AQ189" s="92" t="s">
        <v>16248</v>
      </c>
      <c r="AR189" s="84" t="s">
        <v>179</v>
      </c>
      <c r="AS189" s="84">
        <v>0</v>
      </c>
      <c r="AT189" s="84">
        <v>0</v>
      </c>
      <c r="AU189" s="84"/>
      <c r="AV189" s="84"/>
      <c r="AW189" s="84"/>
      <c r="AX189" s="84"/>
      <c r="AY189" s="84"/>
      <c r="AZ189" s="84"/>
      <c r="BA189" s="84"/>
      <c r="BB189" s="84"/>
      <c r="BC189">
        <v>8</v>
      </c>
      <c r="BD189">
        <v>0</v>
      </c>
      <c r="BE189">
        <v>8</v>
      </c>
      <c r="BF189">
        <v>0</v>
      </c>
      <c r="BG189">
        <v>0</v>
      </c>
      <c r="BH189">
        <v>0</v>
      </c>
    </row>
    <row r="190" spans="1:60" x14ac:dyDescent="0.3">
      <c r="A190" s="69" t="s">
        <v>251</v>
      </c>
      <c r="B190" s="69" t="s">
        <v>2129</v>
      </c>
      <c r="C190" s="70"/>
      <c r="D190" s="71"/>
      <c r="E190" s="72"/>
      <c r="F190" s="73"/>
      <c r="G190" s="70"/>
      <c r="H190" s="74"/>
      <c r="I190" s="75"/>
      <c r="J190" s="75"/>
      <c r="K190" s="36"/>
      <c r="L190" s="82"/>
      <c r="M190" s="82"/>
      <c r="N190" s="77"/>
      <c r="O190" s="84" t="s">
        <v>2168</v>
      </c>
      <c r="P190" s="86">
        <v>43860.94771990741</v>
      </c>
      <c r="Q190" s="84" t="s">
        <v>2180</v>
      </c>
      <c r="R190" s="84"/>
      <c r="S190" s="84"/>
      <c r="T190" s="84"/>
      <c r="U190" s="84"/>
      <c r="V190" s="87" t="s">
        <v>3092</v>
      </c>
      <c r="W190" s="86">
        <v>43860.94771990741</v>
      </c>
      <c r="X190" s="90">
        <v>43860</v>
      </c>
      <c r="Y190" s="92" t="s">
        <v>4858</v>
      </c>
      <c r="Z190" s="87" t="s">
        <v>8627</v>
      </c>
      <c r="AA190" s="84"/>
      <c r="AB190" s="84"/>
      <c r="AC190" s="92" t="s">
        <v>12504</v>
      </c>
      <c r="AD190" s="84"/>
      <c r="AE190" s="84" t="b">
        <v>0</v>
      </c>
      <c r="AF190" s="84">
        <v>0</v>
      </c>
      <c r="AG190" s="92" t="s">
        <v>16467</v>
      </c>
      <c r="AH190" s="84" t="b">
        <v>0</v>
      </c>
      <c r="AI190" s="84" t="s">
        <v>16520</v>
      </c>
      <c r="AJ190" s="84"/>
      <c r="AK190" s="92" t="s">
        <v>16467</v>
      </c>
      <c r="AL190" s="84" t="b">
        <v>0</v>
      </c>
      <c r="AM190" s="84">
        <v>65</v>
      </c>
      <c r="AN190" s="92" t="s">
        <v>16248</v>
      </c>
      <c r="AO190" s="84" t="s">
        <v>16534</v>
      </c>
      <c r="AP190" s="84" t="b">
        <v>0</v>
      </c>
      <c r="AQ190" s="92" t="s">
        <v>16248</v>
      </c>
      <c r="AR190" s="84" t="s">
        <v>179</v>
      </c>
      <c r="AS190" s="84">
        <v>0</v>
      </c>
      <c r="AT190" s="84">
        <v>0</v>
      </c>
      <c r="AU190" s="84"/>
      <c r="AV190" s="84"/>
      <c r="AW190" s="84"/>
      <c r="AX190" s="84"/>
      <c r="AY190" s="84"/>
      <c r="AZ190" s="84"/>
      <c r="BA190" s="84"/>
      <c r="BB190" s="84"/>
      <c r="BC190">
        <v>7</v>
      </c>
      <c r="BD190">
        <v>0</v>
      </c>
      <c r="BE190">
        <v>7</v>
      </c>
      <c r="BF190">
        <v>0</v>
      </c>
      <c r="BG190">
        <v>0</v>
      </c>
      <c r="BH190">
        <v>0</v>
      </c>
    </row>
    <row r="191" spans="1:60" x14ac:dyDescent="0.3">
      <c r="A191" s="69" t="s">
        <v>252</v>
      </c>
      <c r="B191" s="69" t="s">
        <v>2129</v>
      </c>
      <c r="C191" s="70"/>
      <c r="D191" s="71"/>
      <c r="E191" s="72"/>
      <c r="F191" s="73"/>
      <c r="G191" s="70"/>
      <c r="H191" s="74"/>
      <c r="I191" s="75"/>
      <c r="J191" s="75"/>
      <c r="K191" s="36"/>
      <c r="L191" s="82"/>
      <c r="M191" s="82"/>
      <c r="N191" s="77"/>
      <c r="O191" s="84" t="s">
        <v>2168</v>
      </c>
      <c r="P191" s="86">
        <v>43860.95039351852</v>
      </c>
      <c r="Q191" s="84" t="s">
        <v>2175</v>
      </c>
      <c r="R191" s="87" t="s">
        <v>2837</v>
      </c>
      <c r="S191" s="84" t="s">
        <v>2868</v>
      </c>
      <c r="T191" s="84"/>
      <c r="U191" s="84"/>
      <c r="V191" s="87" t="s">
        <v>3093</v>
      </c>
      <c r="W191" s="86">
        <v>43860.95039351852</v>
      </c>
      <c r="X191" s="90">
        <v>43860</v>
      </c>
      <c r="Y191" s="92" t="s">
        <v>4861</v>
      </c>
      <c r="Z191" s="87" t="s">
        <v>8628</v>
      </c>
      <c r="AA191" s="84"/>
      <c r="AB191" s="84"/>
      <c r="AC191" s="92" t="s">
        <v>12505</v>
      </c>
      <c r="AD191" s="84"/>
      <c r="AE191" s="84" t="b">
        <v>0</v>
      </c>
      <c r="AF191" s="84">
        <v>0</v>
      </c>
      <c r="AG191" s="92" t="s">
        <v>16467</v>
      </c>
      <c r="AH191" s="84" t="b">
        <v>0</v>
      </c>
      <c r="AI191" s="84" t="s">
        <v>16520</v>
      </c>
      <c r="AJ191" s="84"/>
      <c r="AK191" s="92" t="s">
        <v>16467</v>
      </c>
      <c r="AL191" s="84" t="b">
        <v>0</v>
      </c>
      <c r="AM191" s="84">
        <v>37</v>
      </c>
      <c r="AN191" s="92" t="s">
        <v>16244</v>
      </c>
      <c r="AO191" s="84" t="s">
        <v>16538</v>
      </c>
      <c r="AP191" s="84" t="b">
        <v>0</v>
      </c>
      <c r="AQ191" s="92" t="s">
        <v>16244</v>
      </c>
      <c r="AR191" s="84" t="s">
        <v>179</v>
      </c>
      <c r="AS191" s="84">
        <v>0</v>
      </c>
      <c r="AT191" s="84">
        <v>0</v>
      </c>
      <c r="AU191" s="84"/>
      <c r="AV191" s="84"/>
      <c r="AW191" s="84"/>
      <c r="AX191" s="84"/>
      <c r="AY191" s="84"/>
      <c r="AZ191" s="84"/>
      <c r="BA191" s="84"/>
      <c r="BB191" s="84"/>
      <c r="BC191">
        <v>1</v>
      </c>
      <c r="BD191">
        <v>0</v>
      </c>
      <c r="BE191">
        <v>1</v>
      </c>
      <c r="BF191">
        <v>0</v>
      </c>
      <c r="BG191">
        <v>0</v>
      </c>
      <c r="BH191">
        <v>0</v>
      </c>
    </row>
    <row r="192" spans="1:60" x14ac:dyDescent="0.3">
      <c r="A192" s="69" t="s">
        <v>252</v>
      </c>
      <c r="B192" s="69" t="s">
        <v>2128</v>
      </c>
      <c r="C192" s="70"/>
      <c r="D192" s="71"/>
      <c r="E192" s="72"/>
      <c r="F192" s="73"/>
      <c r="G192" s="70"/>
      <c r="H192" s="74"/>
      <c r="I192" s="75"/>
      <c r="J192" s="75"/>
      <c r="K192" s="36"/>
      <c r="L192" s="82"/>
      <c r="M192" s="82"/>
      <c r="N192" s="77"/>
      <c r="O192" s="84" t="s">
        <v>2168</v>
      </c>
      <c r="P192" s="86">
        <v>43860.95039351852</v>
      </c>
      <c r="Q192" s="84" t="s">
        <v>2175</v>
      </c>
      <c r="R192" s="87" t="s">
        <v>2837</v>
      </c>
      <c r="S192" s="84" t="s">
        <v>2868</v>
      </c>
      <c r="T192" s="84"/>
      <c r="U192" s="84"/>
      <c r="V192" s="87" t="s">
        <v>3093</v>
      </c>
      <c r="W192" s="86">
        <v>43860.95039351852</v>
      </c>
      <c r="X192" s="90">
        <v>43860</v>
      </c>
      <c r="Y192" s="92" t="s">
        <v>4861</v>
      </c>
      <c r="Z192" s="87" t="s">
        <v>8628</v>
      </c>
      <c r="AA192" s="84"/>
      <c r="AB192" s="84"/>
      <c r="AC192" s="92" t="s">
        <v>12505</v>
      </c>
      <c r="AD192" s="84"/>
      <c r="AE192" s="84" t="b">
        <v>0</v>
      </c>
      <c r="AF192" s="84">
        <v>0</v>
      </c>
      <c r="AG192" s="92" t="s">
        <v>16467</v>
      </c>
      <c r="AH192" s="84" t="b">
        <v>0</v>
      </c>
      <c r="AI192" s="84" t="s">
        <v>16520</v>
      </c>
      <c r="AJ192" s="84"/>
      <c r="AK192" s="92" t="s">
        <v>16467</v>
      </c>
      <c r="AL192" s="84" t="b">
        <v>0</v>
      </c>
      <c r="AM192" s="84">
        <v>37</v>
      </c>
      <c r="AN192" s="92" t="s">
        <v>16244</v>
      </c>
      <c r="AO192" s="84" t="s">
        <v>16538</v>
      </c>
      <c r="AP192" s="84" t="b">
        <v>0</v>
      </c>
      <c r="AQ192" s="92" t="s">
        <v>16244</v>
      </c>
      <c r="AR192" s="84" t="s">
        <v>179</v>
      </c>
      <c r="AS192" s="84">
        <v>0</v>
      </c>
      <c r="AT192" s="84">
        <v>0</v>
      </c>
      <c r="AU192" s="84"/>
      <c r="AV192" s="84"/>
      <c r="AW192" s="84"/>
      <c r="AX192" s="84"/>
      <c r="AY192" s="84"/>
      <c r="AZ192" s="84"/>
      <c r="BA192" s="84"/>
      <c r="BB192" s="84"/>
      <c r="BC192">
        <v>1</v>
      </c>
      <c r="BD192">
        <v>0</v>
      </c>
      <c r="BE192">
        <v>1</v>
      </c>
      <c r="BF192">
        <v>0</v>
      </c>
      <c r="BG192">
        <v>0</v>
      </c>
      <c r="BH192">
        <v>0</v>
      </c>
    </row>
    <row r="193" spans="1:60" x14ac:dyDescent="0.3">
      <c r="A193" s="69" t="s">
        <v>1677</v>
      </c>
      <c r="B193" s="69" t="s">
        <v>2128</v>
      </c>
      <c r="C193" s="70"/>
      <c r="D193" s="71"/>
      <c r="E193" s="72"/>
      <c r="F193" s="73"/>
      <c r="G193" s="70"/>
      <c r="H193" s="74"/>
      <c r="I193" s="75"/>
      <c r="J193" s="75"/>
      <c r="K193" s="36"/>
      <c r="L193" s="82"/>
      <c r="M193" s="82"/>
      <c r="N193" s="77"/>
      <c r="O193" s="84" t="s">
        <v>2170</v>
      </c>
      <c r="P193" s="86">
        <v>43860.954479166663</v>
      </c>
      <c r="Q193" s="84" t="s">
        <v>2191</v>
      </c>
      <c r="R193" s="84"/>
      <c r="S193" s="84"/>
      <c r="T193" s="84" t="s">
        <v>2873</v>
      </c>
      <c r="U193" s="84"/>
      <c r="V193" s="87" t="s">
        <v>4402</v>
      </c>
      <c r="W193" s="86">
        <v>43860.954479166663</v>
      </c>
      <c r="X193" s="90">
        <v>43860</v>
      </c>
      <c r="Y193" s="92" t="s">
        <v>7351</v>
      </c>
      <c r="Z193" s="87" t="s">
        <v>11154</v>
      </c>
      <c r="AA193" s="84"/>
      <c r="AB193" s="84"/>
      <c r="AC193" s="92" t="s">
        <v>15043</v>
      </c>
      <c r="AD193" s="84"/>
      <c r="AE193" s="84" t="b">
        <v>0</v>
      </c>
      <c r="AF193" s="84">
        <v>15</v>
      </c>
      <c r="AG193" s="92" t="s">
        <v>16467</v>
      </c>
      <c r="AH193" s="84" t="b">
        <v>0</v>
      </c>
      <c r="AI193" s="84" t="s">
        <v>16520</v>
      </c>
      <c r="AJ193" s="84"/>
      <c r="AK193" s="92" t="s">
        <v>16467</v>
      </c>
      <c r="AL193" s="84" t="b">
        <v>0</v>
      </c>
      <c r="AM193" s="84">
        <v>13</v>
      </c>
      <c r="AN193" s="92" t="s">
        <v>16467</v>
      </c>
      <c r="AO193" s="84" t="s">
        <v>16534</v>
      </c>
      <c r="AP193" s="84" t="b">
        <v>0</v>
      </c>
      <c r="AQ193" s="92" t="s">
        <v>15043</v>
      </c>
      <c r="AR193" s="84" t="s">
        <v>179</v>
      </c>
      <c r="AS193" s="84">
        <v>0</v>
      </c>
      <c r="AT193" s="84">
        <v>0</v>
      </c>
      <c r="AU193" s="84"/>
      <c r="AV193" s="84"/>
      <c r="AW193" s="84"/>
      <c r="AX193" s="84"/>
      <c r="AY193" s="84"/>
      <c r="AZ193" s="84"/>
      <c r="BA193" s="84"/>
      <c r="BB193" s="84"/>
      <c r="BC193">
        <v>1</v>
      </c>
      <c r="BD193">
        <v>1</v>
      </c>
      <c r="BE193">
        <v>0</v>
      </c>
      <c r="BF193">
        <v>0</v>
      </c>
      <c r="BG193">
        <v>0</v>
      </c>
      <c r="BH193">
        <v>0</v>
      </c>
    </row>
    <row r="194" spans="1:60" x14ac:dyDescent="0.3">
      <c r="A194" s="69" t="s">
        <v>1677</v>
      </c>
      <c r="B194" s="69" t="s">
        <v>2129</v>
      </c>
      <c r="C194" s="70"/>
      <c r="D194" s="71"/>
      <c r="E194" s="72"/>
      <c r="F194" s="73"/>
      <c r="G194" s="70"/>
      <c r="H194" s="74"/>
      <c r="I194" s="75"/>
      <c r="J194" s="75"/>
      <c r="K194" s="36"/>
      <c r="L194" s="82"/>
      <c r="M194" s="82"/>
      <c r="N194" s="77"/>
      <c r="O194" s="84" t="s">
        <v>2170</v>
      </c>
      <c r="P194" s="86">
        <v>43860.954479166663</v>
      </c>
      <c r="Q194" s="84" t="s">
        <v>2191</v>
      </c>
      <c r="R194" s="84"/>
      <c r="S194" s="84"/>
      <c r="T194" s="84" t="s">
        <v>2873</v>
      </c>
      <c r="U194" s="84"/>
      <c r="V194" s="87" t="s">
        <v>4402</v>
      </c>
      <c r="W194" s="86">
        <v>43860.954479166663</v>
      </c>
      <c r="X194" s="90">
        <v>43860</v>
      </c>
      <c r="Y194" s="92" t="s">
        <v>7351</v>
      </c>
      <c r="Z194" s="87" t="s">
        <v>11154</v>
      </c>
      <c r="AA194" s="84"/>
      <c r="AB194" s="84"/>
      <c r="AC194" s="92" t="s">
        <v>15043</v>
      </c>
      <c r="AD194" s="84"/>
      <c r="AE194" s="84" t="b">
        <v>0</v>
      </c>
      <c r="AF194" s="84">
        <v>15</v>
      </c>
      <c r="AG194" s="92" t="s">
        <v>16467</v>
      </c>
      <c r="AH194" s="84" t="b">
        <v>0</v>
      </c>
      <c r="AI194" s="84" t="s">
        <v>16520</v>
      </c>
      <c r="AJ194" s="84"/>
      <c r="AK194" s="92" t="s">
        <v>16467</v>
      </c>
      <c r="AL194" s="84" t="b">
        <v>0</v>
      </c>
      <c r="AM194" s="84">
        <v>13</v>
      </c>
      <c r="AN194" s="92" t="s">
        <v>16467</v>
      </c>
      <c r="AO194" s="84" t="s">
        <v>16534</v>
      </c>
      <c r="AP194" s="84" t="b">
        <v>0</v>
      </c>
      <c r="AQ194" s="92" t="s">
        <v>15043</v>
      </c>
      <c r="AR194" s="84" t="s">
        <v>179</v>
      </c>
      <c r="AS194" s="84">
        <v>0</v>
      </c>
      <c r="AT194" s="84">
        <v>0</v>
      </c>
      <c r="AU194" s="84"/>
      <c r="AV194" s="84"/>
      <c r="AW194" s="84"/>
      <c r="AX194" s="84"/>
      <c r="AY194" s="84"/>
      <c r="AZ194" s="84"/>
      <c r="BA194" s="84"/>
      <c r="BB194" s="84"/>
      <c r="BC194">
        <v>1</v>
      </c>
      <c r="BD194">
        <v>1</v>
      </c>
      <c r="BE194">
        <v>0</v>
      </c>
      <c r="BF194">
        <v>0</v>
      </c>
      <c r="BG194">
        <v>0</v>
      </c>
      <c r="BH194">
        <v>0</v>
      </c>
    </row>
    <row r="195" spans="1:60" x14ac:dyDescent="0.3">
      <c r="A195" s="69" t="s">
        <v>519</v>
      </c>
      <c r="B195" s="69" t="s">
        <v>2128</v>
      </c>
      <c r="C195" s="70"/>
      <c r="D195" s="71"/>
      <c r="E195" s="72"/>
      <c r="F195" s="73"/>
      <c r="G195" s="70"/>
      <c r="H195" s="74"/>
      <c r="I195" s="75"/>
      <c r="J195" s="75"/>
      <c r="K195" s="36"/>
      <c r="L195" s="82"/>
      <c r="M195" s="82"/>
      <c r="N195" s="77"/>
      <c r="O195" s="84" t="s">
        <v>2168</v>
      </c>
      <c r="P195" s="86">
        <v>43860.954780092594</v>
      </c>
      <c r="Q195" s="84" t="s">
        <v>2172</v>
      </c>
      <c r="R195" s="84"/>
      <c r="S195" s="84"/>
      <c r="T195" s="84"/>
      <c r="U195" s="84"/>
      <c r="V195" s="87" t="s">
        <v>3341</v>
      </c>
      <c r="W195" s="86">
        <v>43860.954780092594</v>
      </c>
      <c r="X195" s="90">
        <v>43860</v>
      </c>
      <c r="Y195" s="92" t="s">
        <v>5268</v>
      </c>
      <c r="Z195" s="87" t="s">
        <v>9030</v>
      </c>
      <c r="AA195" s="84"/>
      <c r="AB195" s="84"/>
      <c r="AC195" s="92" t="s">
        <v>12908</v>
      </c>
      <c r="AD195" s="84"/>
      <c r="AE195" s="84" t="b">
        <v>0</v>
      </c>
      <c r="AF195" s="84">
        <v>0</v>
      </c>
      <c r="AG195" s="92" t="s">
        <v>16467</v>
      </c>
      <c r="AH195" s="84" t="b">
        <v>0</v>
      </c>
      <c r="AI195" s="84" t="s">
        <v>16520</v>
      </c>
      <c r="AJ195" s="84"/>
      <c r="AK195" s="92" t="s">
        <v>16467</v>
      </c>
      <c r="AL195" s="84" t="b">
        <v>0</v>
      </c>
      <c r="AM195" s="84">
        <v>155</v>
      </c>
      <c r="AN195" s="92" t="s">
        <v>16241</v>
      </c>
      <c r="AO195" s="84" t="s">
        <v>16535</v>
      </c>
      <c r="AP195" s="84" t="b">
        <v>0</v>
      </c>
      <c r="AQ195" s="92" t="s">
        <v>16241</v>
      </c>
      <c r="AR195" s="84" t="s">
        <v>179</v>
      </c>
      <c r="AS195" s="84">
        <v>0</v>
      </c>
      <c r="AT195" s="84">
        <v>0</v>
      </c>
      <c r="AU195" s="84"/>
      <c r="AV195" s="84"/>
      <c r="AW195" s="84"/>
      <c r="AX195" s="84"/>
      <c r="AY195" s="84"/>
      <c r="AZ195" s="84"/>
      <c r="BA195" s="84"/>
      <c r="BB195" s="84"/>
      <c r="BC195">
        <v>2</v>
      </c>
      <c r="BD195">
        <v>0</v>
      </c>
      <c r="BE195">
        <v>2</v>
      </c>
      <c r="BF195">
        <v>0</v>
      </c>
      <c r="BG195">
        <v>0</v>
      </c>
      <c r="BH195">
        <v>0</v>
      </c>
    </row>
    <row r="196" spans="1:60" x14ac:dyDescent="0.3">
      <c r="A196" s="69" t="s">
        <v>1633</v>
      </c>
      <c r="B196" s="69" t="s">
        <v>1633</v>
      </c>
      <c r="C196" s="70"/>
      <c r="D196" s="71"/>
      <c r="E196" s="72"/>
      <c r="F196" s="73"/>
      <c r="G196" s="70"/>
      <c r="H196" s="74"/>
      <c r="I196" s="75"/>
      <c r="J196" s="75"/>
      <c r="K196" s="36"/>
      <c r="L196" s="82"/>
      <c r="M196" s="82"/>
      <c r="N196" s="77"/>
      <c r="O196" s="84" t="s">
        <v>179</v>
      </c>
      <c r="P196" s="86">
        <v>43860.954976851855</v>
      </c>
      <c r="Q196" s="84" t="s">
        <v>2196</v>
      </c>
      <c r="R196" s="84"/>
      <c r="S196" s="84"/>
      <c r="T196" s="84" t="s">
        <v>2873</v>
      </c>
      <c r="U196" s="84"/>
      <c r="V196" s="87" t="s">
        <v>4360</v>
      </c>
      <c r="W196" s="86">
        <v>43860.954976851855</v>
      </c>
      <c r="X196" s="90">
        <v>43860</v>
      </c>
      <c r="Y196" s="92" t="s">
        <v>8381</v>
      </c>
      <c r="Z196" s="87" t="s">
        <v>12246</v>
      </c>
      <c r="AA196" s="84"/>
      <c r="AB196" s="84"/>
      <c r="AC196" s="92" t="s">
        <v>16174</v>
      </c>
      <c r="AD196" s="84"/>
      <c r="AE196" s="84" t="b">
        <v>0</v>
      </c>
      <c r="AF196" s="84">
        <v>16</v>
      </c>
      <c r="AG196" s="92" t="s">
        <v>16467</v>
      </c>
      <c r="AH196" s="84" t="b">
        <v>0</v>
      </c>
      <c r="AI196" s="84" t="s">
        <v>16520</v>
      </c>
      <c r="AJ196" s="84"/>
      <c r="AK196" s="92" t="s">
        <v>16467</v>
      </c>
      <c r="AL196" s="84" t="b">
        <v>0</v>
      </c>
      <c r="AM196" s="84">
        <v>10</v>
      </c>
      <c r="AN196" s="92" t="s">
        <v>16467</v>
      </c>
      <c r="AO196" s="84" t="s">
        <v>16534</v>
      </c>
      <c r="AP196" s="84" t="b">
        <v>0</v>
      </c>
      <c r="AQ196" s="92" t="s">
        <v>16174</v>
      </c>
      <c r="AR196" s="84" t="s">
        <v>179</v>
      </c>
      <c r="AS196" s="84">
        <v>0</v>
      </c>
      <c r="AT196" s="84">
        <v>0</v>
      </c>
      <c r="AU196" s="84"/>
      <c r="AV196" s="84"/>
      <c r="AW196" s="84"/>
      <c r="AX196" s="84"/>
      <c r="AY196" s="84"/>
      <c r="AZ196" s="84"/>
      <c r="BA196" s="84"/>
      <c r="BB196" s="84"/>
      <c r="BC196">
        <v>1</v>
      </c>
      <c r="BD196">
        <v>0</v>
      </c>
      <c r="BE196">
        <v>0</v>
      </c>
      <c r="BF196">
        <v>1</v>
      </c>
      <c r="BG196">
        <v>0</v>
      </c>
      <c r="BH196">
        <v>0</v>
      </c>
    </row>
    <row r="197" spans="1:60" x14ac:dyDescent="0.3">
      <c r="A197" s="69" t="s">
        <v>519</v>
      </c>
      <c r="B197" s="69" t="s">
        <v>2129</v>
      </c>
      <c r="C197" s="70"/>
      <c r="D197" s="71"/>
      <c r="E197" s="72"/>
      <c r="F197" s="73"/>
      <c r="G197" s="70"/>
      <c r="H197" s="74"/>
      <c r="I197" s="75"/>
      <c r="J197" s="75"/>
      <c r="K197" s="36"/>
      <c r="L197" s="82"/>
      <c r="M197" s="82"/>
      <c r="N197" s="77"/>
      <c r="O197" s="84" t="s">
        <v>2168</v>
      </c>
      <c r="P197" s="86">
        <v>43860.955046296294</v>
      </c>
      <c r="Q197" s="84" t="s">
        <v>2173</v>
      </c>
      <c r="R197" s="84"/>
      <c r="S197" s="84"/>
      <c r="T197" s="84"/>
      <c r="U197" s="84"/>
      <c r="V197" s="87" t="s">
        <v>3341</v>
      </c>
      <c r="W197" s="86">
        <v>43860.955046296294</v>
      </c>
      <c r="X197" s="90">
        <v>43860</v>
      </c>
      <c r="Y197" s="92" t="s">
        <v>5269</v>
      </c>
      <c r="Z197" s="87" t="s">
        <v>9031</v>
      </c>
      <c r="AA197" s="84"/>
      <c r="AB197" s="84"/>
      <c r="AC197" s="92" t="s">
        <v>12909</v>
      </c>
      <c r="AD197" s="84"/>
      <c r="AE197" s="84" t="b">
        <v>0</v>
      </c>
      <c r="AF197" s="84">
        <v>0</v>
      </c>
      <c r="AG197" s="92" t="s">
        <v>16467</v>
      </c>
      <c r="AH197" s="84" t="b">
        <v>0</v>
      </c>
      <c r="AI197" s="84" t="s">
        <v>16520</v>
      </c>
      <c r="AJ197" s="84"/>
      <c r="AK197" s="92" t="s">
        <v>16467</v>
      </c>
      <c r="AL197" s="84" t="b">
        <v>0</v>
      </c>
      <c r="AM197" s="84">
        <v>42</v>
      </c>
      <c r="AN197" s="92" t="s">
        <v>16242</v>
      </c>
      <c r="AO197" s="84" t="s">
        <v>16535</v>
      </c>
      <c r="AP197" s="84" t="b">
        <v>0</v>
      </c>
      <c r="AQ197" s="92" t="s">
        <v>16242</v>
      </c>
      <c r="AR197" s="84" t="s">
        <v>179</v>
      </c>
      <c r="AS197" s="84">
        <v>0</v>
      </c>
      <c r="AT197" s="84">
        <v>0</v>
      </c>
      <c r="AU197" s="84"/>
      <c r="AV197" s="84"/>
      <c r="AW197" s="84"/>
      <c r="AX197" s="84"/>
      <c r="AY197" s="84"/>
      <c r="AZ197" s="84"/>
      <c r="BA197" s="84"/>
      <c r="BB197" s="84"/>
      <c r="BC197">
        <v>1</v>
      </c>
      <c r="BD197">
        <v>0</v>
      </c>
      <c r="BE197">
        <v>1</v>
      </c>
      <c r="BF197">
        <v>0</v>
      </c>
      <c r="BG197">
        <v>0</v>
      </c>
      <c r="BH197">
        <v>0</v>
      </c>
    </row>
    <row r="198" spans="1:60" x14ac:dyDescent="0.3">
      <c r="A198" s="69" t="s">
        <v>1633</v>
      </c>
      <c r="B198" s="69" t="s">
        <v>2129</v>
      </c>
      <c r="C198" s="70"/>
      <c r="D198" s="71"/>
      <c r="E198" s="72"/>
      <c r="F198" s="73"/>
      <c r="G198" s="70"/>
      <c r="H198" s="74"/>
      <c r="I198" s="75"/>
      <c r="J198" s="75"/>
      <c r="K198" s="36"/>
      <c r="L198" s="82"/>
      <c r="M198" s="82"/>
      <c r="N198" s="77"/>
      <c r="O198" s="84" t="s">
        <v>2168</v>
      </c>
      <c r="P198" s="86">
        <v>43860.955833333333</v>
      </c>
      <c r="Q198" s="84" t="s">
        <v>2179</v>
      </c>
      <c r="R198" s="84"/>
      <c r="S198" s="84"/>
      <c r="T198" s="84"/>
      <c r="U198" s="84"/>
      <c r="V198" s="87" t="s">
        <v>4360</v>
      </c>
      <c r="W198" s="86">
        <v>43860.955833333333</v>
      </c>
      <c r="X198" s="90">
        <v>43860</v>
      </c>
      <c r="Y198" s="92" t="s">
        <v>8382</v>
      </c>
      <c r="Z198" s="87" t="s">
        <v>12247</v>
      </c>
      <c r="AA198" s="84"/>
      <c r="AB198" s="84"/>
      <c r="AC198" s="92" t="s">
        <v>16175</v>
      </c>
      <c r="AD198" s="84"/>
      <c r="AE198" s="84" t="b">
        <v>0</v>
      </c>
      <c r="AF198" s="84">
        <v>0</v>
      </c>
      <c r="AG198" s="92" t="s">
        <v>16467</v>
      </c>
      <c r="AH198" s="84" t="b">
        <v>0</v>
      </c>
      <c r="AI198" s="84" t="s">
        <v>16520</v>
      </c>
      <c r="AJ198" s="84"/>
      <c r="AK198" s="92" t="s">
        <v>16467</v>
      </c>
      <c r="AL198" s="84" t="b">
        <v>0</v>
      </c>
      <c r="AM198" s="84">
        <v>39</v>
      </c>
      <c r="AN198" s="92" t="s">
        <v>16247</v>
      </c>
      <c r="AO198" s="84" t="s">
        <v>16534</v>
      </c>
      <c r="AP198" s="84" t="b">
        <v>0</v>
      </c>
      <c r="AQ198" s="92" t="s">
        <v>16247</v>
      </c>
      <c r="AR198" s="84" t="s">
        <v>179</v>
      </c>
      <c r="AS198" s="84">
        <v>0</v>
      </c>
      <c r="AT198" s="84">
        <v>0</v>
      </c>
      <c r="AU198" s="84"/>
      <c r="AV198" s="84"/>
      <c r="AW198" s="84"/>
      <c r="AX198" s="84"/>
      <c r="AY198" s="84"/>
      <c r="AZ198" s="84"/>
      <c r="BA198" s="84"/>
      <c r="BB198" s="84"/>
      <c r="BC198">
        <v>3</v>
      </c>
      <c r="BD198">
        <v>0</v>
      </c>
      <c r="BE198">
        <v>3</v>
      </c>
      <c r="BF198">
        <v>0</v>
      </c>
      <c r="BG198">
        <v>0</v>
      </c>
      <c r="BH198">
        <v>0</v>
      </c>
    </row>
    <row r="199" spans="1:60" x14ac:dyDescent="0.3">
      <c r="A199" s="69" t="s">
        <v>1633</v>
      </c>
      <c r="B199" s="69" t="s">
        <v>2128</v>
      </c>
      <c r="C199" s="70"/>
      <c r="D199" s="71"/>
      <c r="E199" s="72"/>
      <c r="F199" s="73"/>
      <c r="G199" s="70"/>
      <c r="H199" s="74"/>
      <c r="I199" s="75"/>
      <c r="J199" s="75"/>
      <c r="K199" s="36"/>
      <c r="L199" s="82"/>
      <c r="M199" s="82"/>
      <c r="N199" s="77"/>
      <c r="O199" s="84" t="s">
        <v>2168</v>
      </c>
      <c r="P199" s="86">
        <v>43860.955833333333</v>
      </c>
      <c r="Q199" s="84" t="s">
        <v>2179</v>
      </c>
      <c r="R199" s="84"/>
      <c r="S199" s="84"/>
      <c r="T199" s="84"/>
      <c r="U199" s="84"/>
      <c r="V199" s="87" t="s">
        <v>4360</v>
      </c>
      <c r="W199" s="86">
        <v>43860.955833333333</v>
      </c>
      <c r="X199" s="90">
        <v>43860</v>
      </c>
      <c r="Y199" s="92" t="s">
        <v>8382</v>
      </c>
      <c r="Z199" s="87" t="s">
        <v>12247</v>
      </c>
      <c r="AA199" s="84"/>
      <c r="AB199" s="84"/>
      <c r="AC199" s="92" t="s">
        <v>16175</v>
      </c>
      <c r="AD199" s="84"/>
      <c r="AE199" s="84" t="b">
        <v>0</v>
      </c>
      <c r="AF199" s="84">
        <v>0</v>
      </c>
      <c r="AG199" s="92" t="s">
        <v>16467</v>
      </c>
      <c r="AH199" s="84" t="b">
        <v>0</v>
      </c>
      <c r="AI199" s="84" t="s">
        <v>16520</v>
      </c>
      <c r="AJ199" s="84"/>
      <c r="AK199" s="92" t="s">
        <v>16467</v>
      </c>
      <c r="AL199" s="84" t="b">
        <v>0</v>
      </c>
      <c r="AM199" s="84">
        <v>39</v>
      </c>
      <c r="AN199" s="92" t="s">
        <v>16247</v>
      </c>
      <c r="AO199" s="84" t="s">
        <v>16534</v>
      </c>
      <c r="AP199" s="84" t="b">
        <v>0</v>
      </c>
      <c r="AQ199" s="92" t="s">
        <v>16247</v>
      </c>
      <c r="AR199" s="84" t="s">
        <v>179</v>
      </c>
      <c r="AS199" s="84">
        <v>0</v>
      </c>
      <c r="AT199" s="84">
        <v>0</v>
      </c>
      <c r="AU199" s="84"/>
      <c r="AV199" s="84"/>
      <c r="AW199" s="84"/>
      <c r="AX199" s="84"/>
      <c r="AY199" s="84"/>
      <c r="AZ199" s="84"/>
      <c r="BA199" s="84"/>
      <c r="BB199" s="84"/>
      <c r="BC199">
        <v>4</v>
      </c>
      <c r="BD199">
        <v>0</v>
      </c>
      <c r="BE199">
        <v>4</v>
      </c>
      <c r="BF199">
        <v>0</v>
      </c>
      <c r="BG199">
        <v>0</v>
      </c>
      <c r="BH199">
        <v>0</v>
      </c>
    </row>
    <row r="200" spans="1:60" x14ac:dyDescent="0.3">
      <c r="A200" s="69" t="s">
        <v>1472</v>
      </c>
      <c r="B200" s="69" t="s">
        <v>1472</v>
      </c>
      <c r="C200" s="70"/>
      <c r="D200" s="71"/>
      <c r="E200" s="72"/>
      <c r="F200" s="73"/>
      <c r="G200" s="70"/>
      <c r="H200" s="74"/>
      <c r="I200" s="75"/>
      <c r="J200" s="75"/>
      <c r="K200" s="36"/>
      <c r="L200" s="82"/>
      <c r="M200" s="82"/>
      <c r="N200" s="77"/>
      <c r="O200" s="84" t="s">
        <v>179</v>
      </c>
      <c r="P200" s="86">
        <v>43860.961435185185</v>
      </c>
      <c r="Q200" s="84" t="s">
        <v>2620</v>
      </c>
      <c r="R200" s="84"/>
      <c r="S200" s="84"/>
      <c r="T200" s="84" t="s">
        <v>2873</v>
      </c>
      <c r="U200" s="84"/>
      <c r="V200" s="87" t="s">
        <v>4212</v>
      </c>
      <c r="W200" s="86">
        <v>43860.961435185185</v>
      </c>
      <c r="X200" s="90">
        <v>43860</v>
      </c>
      <c r="Y200" s="92" t="s">
        <v>6802</v>
      </c>
      <c r="Z200" s="87" t="s">
        <v>10582</v>
      </c>
      <c r="AA200" s="84"/>
      <c r="AB200" s="84"/>
      <c r="AC200" s="92" t="s">
        <v>14465</v>
      </c>
      <c r="AD200" s="84"/>
      <c r="AE200" s="84" t="b">
        <v>0</v>
      </c>
      <c r="AF200" s="84">
        <v>1</v>
      </c>
      <c r="AG200" s="92" t="s">
        <v>16467</v>
      </c>
      <c r="AH200" s="84" t="b">
        <v>0</v>
      </c>
      <c r="AI200" s="84" t="s">
        <v>16520</v>
      </c>
      <c r="AJ200" s="84"/>
      <c r="AK200" s="92" t="s">
        <v>16467</v>
      </c>
      <c r="AL200" s="84" t="b">
        <v>0</v>
      </c>
      <c r="AM200" s="84">
        <v>1</v>
      </c>
      <c r="AN200" s="92" t="s">
        <v>16467</v>
      </c>
      <c r="AO200" s="84" t="s">
        <v>16534</v>
      </c>
      <c r="AP200" s="84" t="b">
        <v>0</v>
      </c>
      <c r="AQ200" s="92" t="s">
        <v>14465</v>
      </c>
      <c r="AR200" s="84" t="s">
        <v>179</v>
      </c>
      <c r="AS200" s="84">
        <v>0</v>
      </c>
      <c r="AT200" s="84">
        <v>0</v>
      </c>
      <c r="AU200" s="84"/>
      <c r="AV200" s="84"/>
      <c r="AW200" s="84"/>
      <c r="AX200" s="84"/>
      <c r="AY200" s="84"/>
      <c r="AZ200" s="84"/>
      <c r="BA200" s="84"/>
      <c r="BB200" s="84"/>
      <c r="BC200">
        <v>1</v>
      </c>
      <c r="BD200">
        <v>0</v>
      </c>
      <c r="BE200">
        <v>0</v>
      </c>
      <c r="BF200">
        <v>1</v>
      </c>
      <c r="BG200">
        <v>0</v>
      </c>
      <c r="BH200">
        <v>0</v>
      </c>
    </row>
    <row r="201" spans="1:60" x14ac:dyDescent="0.3">
      <c r="A201" s="69" t="s">
        <v>253</v>
      </c>
      <c r="B201" s="69" t="s">
        <v>2094</v>
      </c>
      <c r="C201" s="70"/>
      <c r="D201" s="71"/>
      <c r="E201" s="72"/>
      <c r="F201" s="73"/>
      <c r="G201" s="70"/>
      <c r="H201" s="74"/>
      <c r="I201" s="75"/>
      <c r="J201" s="75"/>
      <c r="K201" s="36"/>
      <c r="L201" s="82"/>
      <c r="M201" s="82"/>
      <c r="N201" s="77"/>
      <c r="O201" s="84" t="s">
        <v>2169</v>
      </c>
      <c r="P201" s="86">
        <v>43860.962268518517</v>
      </c>
      <c r="Q201" s="84" t="s">
        <v>2183</v>
      </c>
      <c r="R201" s="84"/>
      <c r="S201" s="84"/>
      <c r="T201" s="84"/>
      <c r="U201" s="84"/>
      <c r="V201" s="87" t="s">
        <v>3094</v>
      </c>
      <c r="W201" s="86">
        <v>43860.962268518517</v>
      </c>
      <c r="X201" s="90">
        <v>43860</v>
      </c>
      <c r="Y201" s="92" t="s">
        <v>4862</v>
      </c>
      <c r="Z201" s="87" t="s">
        <v>8629</v>
      </c>
      <c r="AA201" s="84"/>
      <c r="AB201" s="84"/>
      <c r="AC201" s="92" t="s">
        <v>12506</v>
      </c>
      <c r="AD201" s="84"/>
      <c r="AE201" s="84" t="b">
        <v>0</v>
      </c>
      <c r="AF201" s="84">
        <v>0</v>
      </c>
      <c r="AG201" s="92" t="s">
        <v>16467</v>
      </c>
      <c r="AH201" s="84" t="b">
        <v>0</v>
      </c>
      <c r="AI201" s="84" t="s">
        <v>16520</v>
      </c>
      <c r="AJ201" s="84"/>
      <c r="AK201" s="92" t="s">
        <v>16467</v>
      </c>
      <c r="AL201" s="84" t="b">
        <v>0</v>
      </c>
      <c r="AM201" s="84">
        <v>55</v>
      </c>
      <c r="AN201" s="92" t="s">
        <v>16324</v>
      </c>
      <c r="AO201" s="84" t="s">
        <v>16535</v>
      </c>
      <c r="AP201" s="84" t="b">
        <v>0</v>
      </c>
      <c r="AQ201" s="92" t="s">
        <v>16324</v>
      </c>
      <c r="AR201" s="84" t="s">
        <v>179</v>
      </c>
      <c r="AS201" s="84">
        <v>0</v>
      </c>
      <c r="AT201" s="84">
        <v>0</v>
      </c>
      <c r="AU201" s="84"/>
      <c r="AV201" s="84"/>
      <c r="AW201" s="84"/>
      <c r="AX201" s="84"/>
      <c r="AY201" s="84"/>
      <c r="AZ201" s="84"/>
      <c r="BA201" s="84"/>
      <c r="BB201" s="84"/>
      <c r="BC201">
        <v>1</v>
      </c>
      <c r="BD201">
        <v>0</v>
      </c>
      <c r="BE201">
        <v>0</v>
      </c>
      <c r="BF201">
        <v>0</v>
      </c>
      <c r="BG201">
        <v>1</v>
      </c>
      <c r="BH201">
        <v>0</v>
      </c>
    </row>
    <row r="202" spans="1:60" x14ac:dyDescent="0.3">
      <c r="A202" s="69" t="s">
        <v>1662</v>
      </c>
      <c r="B202" s="69" t="s">
        <v>2128</v>
      </c>
      <c r="C202" s="70"/>
      <c r="D202" s="71"/>
      <c r="E202" s="72"/>
      <c r="F202" s="73"/>
      <c r="G202" s="70"/>
      <c r="H202" s="74"/>
      <c r="I202" s="75"/>
      <c r="J202" s="75"/>
      <c r="K202" s="36"/>
      <c r="L202" s="82"/>
      <c r="M202" s="82"/>
      <c r="N202" s="77"/>
      <c r="O202" s="84" t="s">
        <v>2168</v>
      </c>
      <c r="P202" s="86">
        <v>43860.965381944443</v>
      </c>
      <c r="Q202" s="84" t="s">
        <v>2190</v>
      </c>
      <c r="R202" s="84"/>
      <c r="S202" s="84"/>
      <c r="T202" s="84" t="s">
        <v>2873</v>
      </c>
      <c r="U202" s="84"/>
      <c r="V202" s="87" t="s">
        <v>4388</v>
      </c>
      <c r="W202" s="86">
        <v>43860.965381944443</v>
      </c>
      <c r="X202" s="90">
        <v>43860</v>
      </c>
      <c r="Y202" s="92" t="s">
        <v>7326</v>
      </c>
      <c r="Z202" s="87" t="s">
        <v>11126</v>
      </c>
      <c r="AA202" s="84"/>
      <c r="AB202" s="84"/>
      <c r="AC202" s="92" t="s">
        <v>15015</v>
      </c>
      <c r="AD202" s="84"/>
      <c r="AE202" s="84" t="b">
        <v>0</v>
      </c>
      <c r="AF202" s="84">
        <v>0</v>
      </c>
      <c r="AG202" s="92" t="s">
        <v>16467</v>
      </c>
      <c r="AH202" s="84" t="b">
        <v>0</v>
      </c>
      <c r="AI202" s="84" t="s">
        <v>16520</v>
      </c>
      <c r="AJ202" s="84"/>
      <c r="AK202" s="92" t="s">
        <v>16467</v>
      </c>
      <c r="AL202" s="84" t="b">
        <v>0</v>
      </c>
      <c r="AM202" s="84">
        <v>22</v>
      </c>
      <c r="AN202" s="92" t="s">
        <v>12503</v>
      </c>
      <c r="AO202" s="84" t="s">
        <v>16534</v>
      </c>
      <c r="AP202" s="84" t="b">
        <v>0</v>
      </c>
      <c r="AQ202" s="92" t="s">
        <v>12503</v>
      </c>
      <c r="AR202" s="84" t="s">
        <v>179</v>
      </c>
      <c r="AS202" s="84">
        <v>0</v>
      </c>
      <c r="AT202" s="84">
        <v>0</v>
      </c>
      <c r="AU202" s="84"/>
      <c r="AV202" s="84"/>
      <c r="AW202" s="84"/>
      <c r="AX202" s="84"/>
      <c r="AY202" s="84"/>
      <c r="AZ202" s="84"/>
      <c r="BA202" s="84"/>
      <c r="BB202" s="84"/>
      <c r="BC202">
        <v>2</v>
      </c>
      <c r="BD202">
        <v>0</v>
      </c>
      <c r="BE202">
        <v>2</v>
      </c>
      <c r="BF202">
        <v>0</v>
      </c>
      <c r="BG202">
        <v>0</v>
      </c>
      <c r="BH202">
        <v>0</v>
      </c>
    </row>
    <row r="203" spans="1:60" x14ac:dyDescent="0.3">
      <c r="A203" s="69" t="s">
        <v>2125</v>
      </c>
      <c r="B203" s="69" t="s">
        <v>2125</v>
      </c>
      <c r="C203" s="70"/>
      <c r="D203" s="71"/>
      <c r="E203" s="72"/>
      <c r="F203" s="73"/>
      <c r="G203" s="70"/>
      <c r="H203" s="74"/>
      <c r="I203" s="75"/>
      <c r="J203" s="75"/>
      <c r="K203" s="36"/>
      <c r="L203" s="82"/>
      <c r="M203" s="82"/>
      <c r="N203" s="77"/>
      <c r="O203" s="84" t="s">
        <v>179</v>
      </c>
      <c r="P203" s="86">
        <v>43860.965555555558</v>
      </c>
      <c r="Q203" s="84" t="s">
        <v>2197</v>
      </c>
      <c r="R203" s="84"/>
      <c r="S203" s="84"/>
      <c r="T203" s="84" t="s">
        <v>2878</v>
      </c>
      <c r="U203" s="84"/>
      <c r="V203" s="87" t="s">
        <v>4810</v>
      </c>
      <c r="W203" s="86">
        <v>43860.965555555558</v>
      </c>
      <c r="X203" s="90">
        <v>43860</v>
      </c>
      <c r="Y203" s="92" t="s">
        <v>8580</v>
      </c>
      <c r="Z203" s="87" t="s">
        <v>12455</v>
      </c>
      <c r="AA203" s="84"/>
      <c r="AB203" s="84"/>
      <c r="AC203" s="92" t="s">
        <v>16424</v>
      </c>
      <c r="AD203" s="84"/>
      <c r="AE203" s="84" t="b">
        <v>0</v>
      </c>
      <c r="AF203" s="84">
        <v>8</v>
      </c>
      <c r="AG203" s="92" t="s">
        <v>16467</v>
      </c>
      <c r="AH203" s="84" t="b">
        <v>0</v>
      </c>
      <c r="AI203" s="84" t="s">
        <v>16520</v>
      </c>
      <c r="AJ203" s="84"/>
      <c r="AK203" s="92" t="s">
        <v>16467</v>
      </c>
      <c r="AL203" s="84" t="b">
        <v>0</v>
      </c>
      <c r="AM203" s="84">
        <v>3</v>
      </c>
      <c r="AN203" s="92" t="s">
        <v>16467</v>
      </c>
      <c r="AO203" s="84" t="s">
        <v>16540</v>
      </c>
      <c r="AP203" s="84" t="b">
        <v>0</v>
      </c>
      <c r="AQ203" s="92" t="s">
        <v>16424</v>
      </c>
      <c r="AR203" s="84" t="s">
        <v>179</v>
      </c>
      <c r="AS203" s="84">
        <v>0</v>
      </c>
      <c r="AT203" s="84">
        <v>0</v>
      </c>
      <c r="AU203" s="84"/>
      <c r="AV203" s="84"/>
      <c r="AW203" s="84"/>
      <c r="AX203" s="84"/>
      <c r="AY203" s="84"/>
      <c r="AZ203" s="84"/>
      <c r="BA203" s="84"/>
      <c r="BB203" s="84"/>
      <c r="BC203">
        <v>4</v>
      </c>
      <c r="BD203">
        <v>0</v>
      </c>
      <c r="BE203">
        <v>0</v>
      </c>
      <c r="BF203">
        <v>4</v>
      </c>
      <c r="BG203">
        <v>0</v>
      </c>
      <c r="BH203">
        <v>0</v>
      </c>
    </row>
    <row r="204" spans="1:60" x14ac:dyDescent="0.3">
      <c r="A204" s="69" t="s">
        <v>1662</v>
      </c>
      <c r="B204" s="69" t="s">
        <v>1662</v>
      </c>
      <c r="C204" s="70"/>
      <c r="D204" s="71"/>
      <c r="E204" s="72"/>
      <c r="F204" s="73"/>
      <c r="G204" s="70"/>
      <c r="H204" s="74"/>
      <c r="I204" s="75"/>
      <c r="J204" s="75"/>
      <c r="K204" s="36"/>
      <c r="L204" s="82"/>
      <c r="M204" s="82"/>
      <c r="N204" s="77"/>
      <c r="O204" s="84" t="s">
        <v>179</v>
      </c>
      <c r="P204" s="86">
        <v>43860.965636574074</v>
      </c>
      <c r="Q204" s="84" t="s">
        <v>2281</v>
      </c>
      <c r="R204" s="84"/>
      <c r="S204" s="84"/>
      <c r="T204" s="84" t="s">
        <v>2873</v>
      </c>
      <c r="U204" s="84"/>
      <c r="V204" s="87" t="s">
        <v>4388</v>
      </c>
      <c r="W204" s="86">
        <v>43860.965636574074</v>
      </c>
      <c r="X204" s="90">
        <v>43860</v>
      </c>
      <c r="Y204" s="92" t="s">
        <v>7327</v>
      </c>
      <c r="Z204" s="87" t="s">
        <v>11127</v>
      </c>
      <c r="AA204" s="84"/>
      <c r="AB204" s="84"/>
      <c r="AC204" s="92" t="s">
        <v>15016</v>
      </c>
      <c r="AD204" s="84"/>
      <c r="AE204" s="84" t="b">
        <v>0</v>
      </c>
      <c r="AF204" s="84">
        <v>0</v>
      </c>
      <c r="AG204" s="92" t="s">
        <v>16467</v>
      </c>
      <c r="AH204" s="84" t="b">
        <v>0</v>
      </c>
      <c r="AI204" s="84" t="s">
        <v>16522</v>
      </c>
      <c r="AJ204" s="84"/>
      <c r="AK204" s="92" t="s">
        <v>16467</v>
      </c>
      <c r="AL204" s="84" t="b">
        <v>0</v>
      </c>
      <c r="AM204" s="84">
        <v>0</v>
      </c>
      <c r="AN204" s="92" t="s">
        <v>16467</v>
      </c>
      <c r="AO204" s="84" t="s">
        <v>16534</v>
      </c>
      <c r="AP204" s="84" t="b">
        <v>0</v>
      </c>
      <c r="AQ204" s="92" t="s">
        <v>15016</v>
      </c>
      <c r="AR204" s="84" t="s">
        <v>179</v>
      </c>
      <c r="AS204" s="84">
        <v>0</v>
      </c>
      <c r="AT204" s="84">
        <v>0</v>
      </c>
      <c r="AU204" s="84"/>
      <c r="AV204" s="84"/>
      <c r="AW204" s="84"/>
      <c r="AX204" s="84"/>
      <c r="AY204" s="84"/>
      <c r="AZ204" s="84"/>
      <c r="BA204" s="84"/>
      <c r="BB204" s="84"/>
      <c r="BC204">
        <v>1</v>
      </c>
      <c r="BD204">
        <v>0</v>
      </c>
      <c r="BE204">
        <v>0</v>
      </c>
      <c r="BF204">
        <v>1</v>
      </c>
      <c r="BG204">
        <v>0</v>
      </c>
      <c r="BH204">
        <v>0</v>
      </c>
    </row>
    <row r="205" spans="1:60" x14ac:dyDescent="0.3">
      <c r="A205" s="69" t="s">
        <v>254</v>
      </c>
      <c r="B205" s="69" t="s">
        <v>2094</v>
      </c>
      <c r="C205" s="70"/>
      <c r="D205" s="71"/>
      <c r="E205" s="72"/>
      <c r="F205" s="73"/>
      <c r="G205" s="70"/>
      <c r="H205" s="74"/>
      <c r="I205" s="75"/>
      <c r="J205" s="75"/>
      <c r="K205" s="36"/>
      <c r="L205" s="82"/>
      <c r="M205" s="82"/>
      <c r="N205" s="77"/>
      <c r="O205" s="84" t="s">
        <v>2169</v>
      </c>
      <c r="P205" s="86">
        <v>43860.966087962966</v>
      </c>
      <c r="Q205" s="84" t="s">
        <v>2185</v>
      </c>
      <c r="R205" s="84"/>
      <c r="S205" s="84"/>
      <c r="T205" s="84" t="s">
        <v>2873</v>
      </c>
      <c r="U205" s="84"/>
      <c r="V205" s="87" t="s">
        <v>3095</v>
      </c>
      <c r="W205" s="86">
        <v>43860.966087962966</v>
      </c>
      <c r="X205" s="90">
        <v>43860</v>
      </c>
      <c r="Y205" s="92" t="s">
        <v>4863</v>
      </c>
      <c r="Z205" s="87" t="s">
        <v>8630</v>
      </c>
      <c r="AA205" s="84"/>
      <c r="AB205" s="84"/>
      <c r="AC205" s="92" t="s">
        <v>12507</v>
      </c>
      <c r="AD205" s="84"/>
      <c r="AE205" s="84" t="b">
        <v>0</v>
      </c>
      <c r="AF205" s="84">
        <v>0</v>
      </c>
      <c r="AG205" s="92" t="s">
        <v>16467</v>
      </c>
      <c r="AH205" s="84" t="b">
        <v>0</v>
      </c>
      <c r="AI205" s="84" t="s">
        <v>16520</v>
      </c>
      <c r="AJ205" s="84"/>
      <c r="AK205" s="92" t="s">
        <v>16467</v>
      </c>
      <c r="AL205" s="84" t="b">
        <v>0</v>
      </c>
      <c r="AM205" s="84">
        <v>19</v>
      </c>
      <c r="AN205" s="92" t="s">
        <v>16323</v>
      </c>
      <c r="AO205" s="84" t="s">
        <v>16534</v>
      </c>
      <c r="AP205" s="84" t="b">
        <v>0</v>
      </c>
      <c r="AQ205" s="92" t="s">
        <v>16323</v>
      </c>
      <c r="AR205" s="84" t="s">
        <v>179</v>
      </c>
      <c r="AS205" s="84">
        <v>0</v>
      </c>
      <c r="AT205" s="84">
        <v>0</v>
      </c>
      <c r="AU205" s="84"/>
      <c r="AV205" s="84"/>
      <c r="AW205" s="84"/>
      <c r="AX205" s="84"/>
      <c r="AY205" s="84"/>
      <c r="AZ205" s="84"/>
      <c r="BA205" s="84"/>
      <c r="BB205" s="84"/>
      <c r="BC205">
        <v>1</v>
      </c>
      <c r="BD205">
        <v>0</v>
      </c>
      <c r="BE205">
        <v>0</v>
      </c>
      <c r="BF205">
        <v>0</v>
      </c>
      <c r="BG205">
        <v>1</v>
      </c>
      <c r="BH205">
        <v>0</v>
      </c>
    </row>
    <row r="206" spans="1:60" x14ac:dyDescent="0.3">
      <c r="A206" s="69" t="s">
        <v>1586</v>
      </c>
      <c r="B206" s="69" t="s">
        <v>2125</v>
      </c>
      <c r="C206" s="70"/>
      <c r="D206" s="71"/>
      <c r="E206" s="72"/>
      <c r="F206" s="73"/>
      <c r="G206" s="70"/>
      <c r="H206" s="74"/>
      <c r="I206" s="75"/>
      <c r="J206" s="75"/>
      <c r="K206" s="36"/>
      <c r="L206" s="82"/>
      <c r="M206" s="82"/>
      <c r="N206" s="77"/>
      <c r="O206" s="84" t="s">
        <v>2169</v>
      </c>
      <c r="P206" s="86">
        <v>43860.967627314814</v>
      </c>
      <c r="Q206" s="84" t="s">
        <v>2197</v>
      </c>
      <c r="R206" s="84"/>
      <c r="S206" s="84"/>
      <c r="T206" s="84" t="s">
        <v>2878</v>
      </c>
      <c r="U206" s="84"/>
      <c r="V206" s="87" t="s">
        <v>4316</v>
      </c>
      <c r="W206" s="86">
        <v>43860.967627314814</v>
      </c>
      <c r="X206" s="90">
        <v>43860</v>
      </c>
      <c r="Y206" s="92" t="s">
        <v>7158</v>
      </c>
      <c r="Z206" s="87" t="s">
        <v>10950</v>
      </c>
      <c r="AA206" s="84"/>
      <c r="AB206" s="84"/>
      <c r="AC206" s="92" t="s">
        <v>14836</v>
      </c>
      <c r="AD206" s="84"/>
      <c r="AE206" s="84" t="b">
        <v>0</v>
      </c>
      <c r="AF206" s="84">
        <v>0</v>
      </c>
      <c r="AG206" s="92" t="s">
        <v>16467</v>
      </c>
      <c r="AH206" s="84" t="b">
        <v>0</v>
      </c>
      <c r="AI206" s="84" t="s">
        <v>16520</v>
      </c>
      <c r="AJ206" s="84"/>
      <c r="AK206" s="92" t="s">
        <v>16467</v>
      </c>
      <c r="AL206" s="84" t="b">
        <v>0</v>
      </c>
      <c r="AM206" s="84">
        <v>3</v>
      </c>
      <c r="AN206" s="92" t="s">
        <v>16424</v>
      </c>
      <c r="AO206" s="84" t="s">
        <v>16534</v>
      </c>
      <c r="AP206" s="84" t="b">
        <v>0</v>
      </c>
      <c r="AQ206" s="92" t="s">
        <v>16424</v>
      </c>
      <c r="AR206" s="84" t="s">
        <v>179</v>
      </c>
      <c r="AS206" s="84">
        <v>0</v>
      </c>
      <c r="AT206" s="84">
        <v>0</v>
      </c>
      <c r="AU206" s="84"/>
      <c r="AV206" s="84"/>
      <c r="AW206" s="84"/>
      <c r="AX206" s="84"/>
      <c r="AY206" s="84"/>
      <c r="AZ206" s="84"/>
      <c r="BA206" s="84"/>
      <c r="BB206" s="84"/>
      <c r="BC206">
        <v>1</v>
      </c>
      <c r="BD206">
        <v>0</v>
      </c>
      <c r="BE206">
        <v>0</v>
      </c>
      <c r="BF206">
        <v>0</v>
      </c>
      <c r="BG206">
        <v>1</v>
      </c>
      <c r="BH206">
        <v>0</v>
      </c>
    </row>
    <row r="207" spans="1:60" x14ac:dyDescent="0.3">
      <c r="A207" s="69" t="s">
        <v>255</v>
      </c>
      <c r="B207" s="69" t="s">
        <v>2128</v>
      </c>
      <c r="C207" s="70"/>
      <c r="D207" s="71"/>
      <c r="E207" s="72"/>
      <c r="F207" s="73"/>
      <c r="G207" s="70"/>
      <c r="H207" s="74"/>
      <c r="I207" s="75"/>
      <c r="J207" s="75"/>
      <c r="K207" s="36"/>
      <c r="L207" s="82"/>
      <c r="M207" s="82"/>
      <c r="N207" s="77"/>
      <c r="O207" s="84" t="s">
        <v>2168</v>
      </c>
      <c r="P207" s="86">
        <v>43860.972534722219</v>
      </c>
      <c r="Q207" s="84" t="s">
        <v>2177</v>
      </c>
      <c r="R207" s="84"/>
      <c r="S207" s="84"/>
      <c r="T207" s="84"/>
      <c r="U207" s="84"/>
      <c r="V207" s="87" t="s">
        <v>3096</v>
      </c>
      <c r="W207" s="86">
        <v>43860.972534722219</v>
      </c>
      <c r="X207" s="90">
        <v>43860</v>
      </c>
      <c r="Y207" s="92" t="s">
        <v>4864</v>
      </c>
      <c r="Z207" s="87" t="s">
        <v>8631</v>
      </c>
      <c r="AA207" s="84"/>
      <c r="AB207" s="84"/>
      <c r="AC207" s="92" t="s">
        <v>12508</v>
      </c>
      <c r="AD207" s="84"/>
      <c r="AE207" s="84" t="b">
        <v>0</v>
      </c>
      <c r="AF207" s="84">
        <v>0</v>
      </c>
      <c r="AG207" s="92" t="s">
        <v>16467</v>
      </c>
      <c r="AH207" s="84" t="b">
        <v>0</v>
      </c>
      <c r="AI207" s="84" t="s">
        <v>16520</v>
      </c>
      <c r="AJ207" s="84"/>
      <c r="AK207" s="92" t="s">
        <v>16467</v>
      </c>
      <c r="AL207" s="84" t="b">
        <v>0</v>
      </c>
      <c r="AM207" s="84">
        <v>71</v>
      </c>
      <c r="AN207" s="92" t="s">
        <v>15397</v>
      </c>
      <c r="AO207" s="84" t="s">
        <v>16534</v>
      </c>
      <c r="AP207" s="84" t="b">
        <v>0</v>
      </c>
      <c r="AQ207" s="92" t="s">
        <v>15397</v>
      </c>
      <c r="AR207" s="84" t="s">
        <v>179</v>
      </c>
      <c r="AS207" s="84">
        <v>0</v>
      </c>
      <c r="AT207" s="84">
        <v>0</v>
      </c>
      <c r="AU207" s="84"/>
      <c r="AV207" s="84"/>
      <c r="AW207" s="84"/>
      <c r="AX207" s="84"/>
      <c r="AY207" s="84"/>
      <c r="AZ207" s="84"/>
      <c r="BA207" s="84"/>
      <c r="BB207" s="84"/>
      <c r="BC207">
        <v>1</v>
      </c>
      <c r="BD207">
        <v>0</v>
      </c>
      <c r="BE207">
        <v>1</v>
      </c>
      <c r="BF207">
        <v>0</v>
      </c>
      <c r="BG207">
        <v>0</v>
      </c>
      <c r="BH207">
        <v>0</v>
      </c>
    </row>
    <row r="208" spans="1:60" x14ac:dyDescent="0.3">
      <c r="A208" s="69" t="s">
        <v>255</v>
      </c>
      <c r="B208" s="69" t="s">
        <v>2129</v>
      </c>
      <c r="C208" s="70"/>
      <c r="D208" s="71"/>
      <c r="E208" s="72"/>
      <c r="F208" s="73"/>
      <c r="G208" s="70"/>
      <c r="H208" s="74"/>
      <c r="I208" s="75"/>
      <c r="J208" s="75"/>
      <c r="K208" s="36"/>
      <c r="L208" s="82"/>
      <c r="M208" s="82"/>
      <c r="N208" s="77"/>
      <c r="O208" s="84" t="s">
        <v>2168</v>
      </c>
      <c r="P208" s="86">
        <v>43860.972534722219</v>
      </c>
      <c r="Q208" s="84" t="s">
        <v>2177</v>
      </c>
      <c r="R208" s="84"/>
      <c r="S208" s="84"/>
      <c r="T208" s="84"/>
      <c r="U208" s="84"/>
      <c r="V208" s="87" t="s">
        <v>3096</v>
      </c>
      <c r="W208" s="86">
        <v>43860.972534722219</v>
      </c>
      <c r="X208" s="90">
        <v>43860</v>
      </c>
      <c r="Y208" s="92" t="s">
        <v>4864</v>
      </c>
      <c r="Z208" s="87" t="s">
        <v>8631</v>
      </c>
      <c r="AA208" s="84"/>
      <c r="AB208" s="84"/>
      <c r="AC208" s="92" t="s">
        <v>12508</v>
      </c>
      <c r="AD208" s="84"/>
      <c r="AE208" s="84" t="b">
        <v>0</v>
      </c>
      <c r="AF208" s="84">
        <v>0</v>
      </c>
      <c r="AG208" s="92" t="s">
        <v>16467</v>
      </c>
      <c r="AH208" s="84" t="b">
        <v>0</v>
      </c>
      <c r="AI208" s="84" t="s">
        <v>16520</v>
      </c>
      <c r="AJ208" s="84"/>
      <c r="AK208" s="92" t="s">
        <v>16467</v>
      </c>
      <c r="AL208" s="84" t="b">
        <v>0</v>
      </c>
      <c r="AM208" s="84">
        <v>71</v>
      </c>
      <c r="AN208" s="92" t="s">
        <v>15397</v>
      </c>
      <c r="AO208" s="84" t="s">
        <v>16534</v>
      </c>
      <c r="AP208" s="84" t="b">
        <v>0</v>
      </c>
      <c r="AQ208" s="92" t="s">
        <v>15397</v>
      </c>
      <c r="AR208" s="84" t="s">
        <v>179</v>
      </c>
      <c r="AS208" s="84">
        <v>0</v>
      </c>
      <c r="AT208" s="84">
        <v>0</v>
      </c>
      <c r="AU208" s="84"/>
      <c r="AV208" s="84"/>
      <c r="AW208" s="84"/>
      <c r="AX208" s="84"/>
      <c r="AY208" s="84"/>
      <c r="AZ208" s="84"/>
      <c r="BA208" s="84"/>
      <c r="BB208" s="84"/>
      <c r="BC208">
        <v>1</v>
      </c>
      <c r="BD208">
        <v>0</v>
      </c>
      <c r="BE208">
        <v>1</v>
      </c>
      <c r="BF208">
        <v>0</v>
      </c>
      <c r="BG208">
        <v>0</v>
      </c>
      <c r="BH208">
        <v>0</v>
      </c>
    </row>
    <row r="209" spans="1:60" x14ac:dyDescent="0.3">
      <c r="A209" s="69" t="s">
        <v>259</v>
      </c>
      <c r="B209" s="69" t="s">
        <v>2125</v>
      </c>
      <c r="C209" s="70"/>
      <c r="D209" s="71"/>
      <c r="E209" s="72"/>
      <c r="F209" s="73"/>
      <c r="G209" s="70"/>
      <c r="H209" s="74"/>
      <c r="I209" s="75"/>
      <c r="J209" s="75"/>
      <c r="K209" s="36"/>
      <c r="L209" s="82"/>
      <c r="M209" s="82"/>
      <c r="N209" s="77"/>
      <c r="O209" s="84" t="s">
        <v>2169</v>
      </c>
      <c r="P209" s="86">
        <v>43860.973993055559</v>
      </c>
      <c r="Q209" s="84" t="s">
        <v>2194</v>
      </c>
      <c r="R209" s="84"/>
      <c r="S209" s="84"/>
      <c r="T209" s="84" t="s">
        <v>2876</v>
      </c>
      <c r="U209" s="84"/>
      <c r="V209" s="87" t="s">
        <v>3099</v>
      </c>
      <c r="W209" s="86">
        <v>43860.973993055559</v>
      </c>
      <c r="X209" s="90">
        <v>43860</v>
      </c>
      <c r="Y209" s="92" t="s">
        <v>4869</v>
      </c>
      <c r="Z209" s="87" t="s">
        <v>8636</v>
      </c>
      <c r="AA209" s="84"/>
      <c r="AB209" s="84"/>
      <c r="AC209" s="92" t="s">
        <v>12513</v>
      </c>
      <c r="AD209" s="84"/>
      <c r="AE209" s="84" t="b">
        <v>0</v>
      </c>
      <c r="AF209" s="84">
        <v>0</v>
      </c>
      <c r="AG209" s="92" t="s">
        <v>16467</v>
      </c>
      <c r="AH209" s="84" t="b">
        <v>1</v>
      </c>
      <c r="AI209" s="84" t="s">
        <v>16520</v>
      </c>
      <c r="AJ209" s="84"/>
      <c r="AK209" s="92" t="s">
        <v>16241</v>
      </c>
      <c r="AL209" s="84" t="b">
        <v>0</v>
      </c>
      <c r="AM209" s="84">
        <v>16</v>
      </c>
      <c r="AN209" s="92" t="s">
        <v>16425</v>
      </c>
      <c r="AO209" s="84" t="s">
        <v>16534</v>
      </c>
      <c r="AP209" s="84" t="b">
        <v>0</v>
      </c>
      <c r="AQ209" s="92" t="s">
        <v>16425</v>
      </c>
      <c r="AR209" s="84" t="s">
        <v>179</v>
      </c>
      <c r="AS209" s="84">
        <v>0</v>
      </c>
      <c r="AT209" s="84">
        <v>0</v>
      </c>
      <c r="AU209" s="84"/>
      <c r="AV209" s="84"/>
      <c r="AW209" s="84"/>
      <c r="AX209" s="84"/>
      <c r="AY209" s="84"/>
      <c r="AZ209" s="84"/>
      <c r="BA209" s="84"/>
      <c r="BB209" s="84"/>
      <c r="BC209">
        <v>1</v>
      </c>
      <c r="BD209">
        <v>0</v>
      </c>
      <c r="BE209">
        <v>0</v>
      </c>
      <c r="BF209">
        <v>0</v>
      </c>
      <c r="BG209">
        <v>1</v>
      </c>
      <c r="BH209">
        <v>0</v>
      </c>
    </row>
    <row r="210" spans="1:60" x14ac:dyDescent="0.3">
      <c r="A210" s="69" t="s">
        <v>1642</v>
      </c>
      <c r="B210" s="69" t="s">
        <v>2125</v>
      </c>
      <c r="C210" s="70"/>
      <c r="D210" s="71"/>
      <c r="E210" s="72"/>
      <c r="F210" s="73"/>
      <c r="G210" s="70"/>
      <c r="H210" s="74"/>
      <c r="I210" s="75"/>
      <c r="J210" s="75"/>
      <c r="K210" s="36"/>
      <c r="L210" s="82"/>
      <c r="M210" s="82"/>
      <c r="N210" s="77"/>
      <c r="O210" s="84" t="s">
        <v>2169</v>
      </c>
      <c r="P210" s="86">
        <v>43860.9765162037</v>
      </c>
      <c r="Q210" s="84" t="s">
        <v>2194</v>
      </c>
      <c r="R210" s="84"/>
      <c r="S210" s="84"/>
      <c r="T210" s="84" t="s">
        <v>2876</v>
      </c>
      <c r="U210" s="84"/>
      <c r="V210" s="87" t="s">
        <v>4369</v>
      </c>
      <c r="W210" s="86">
        <v>43860.9765162037</v>
      </c>
      <c r="X210" s="90">
        <v>43860</v>
      </c>
      <c r="Y210" s="92" t="s">
        <v>7296</v>
      </c>
      <c r="Z210" s="87" t="s">
        <v>11092</v>
      </c>
      <c r="AA210" s="84"/>
      <c r="AB210" s="84"/>
      <c r="AC210" s="92" t="s">
        <v>14980</v>
      </c>
      <c r="AD210" s="84"/>
      <c r="AE210" s="84" t="b">
        <v>0</v>
      </c>
      <c r="AF210" s="84">
        <v>0</v>
      </c>
      <c r="AG210" s="92" t="s">
        <v>16467</v>
      </c>
      <c r="AH210" s="84" t="b">
        <v>1</v>
      </c>
      <c r="AI210" s="84" t="s">
        <v>16520</v>
      </c>
      <c r="AJ210" s="84"/>
      <c r="AK210" s="92" t="s">
        <v>16241</v>
      </c>
      <c r="AL210" s="84" t="b">
        <v>0</v>
      </c>
      <c r="AM210" s="84">
        <v>16</v>
      </c>
      <c r="AN210" s="92" t="s">
        <v>16425</v>
      </c>
      <c r="AO210" s="84" t="s">
        <v>16534</v>
      </c>
      <c r="AP210" s="84" t="b">
        <v>0</v>
      </c>
      <c r="AQ210" s="92" t="s">
        <v>16425</v>
      </c>
      <c r="AR210" s="84" t="s">
        <v>179</v>
      </c>
      <c r="AS210" s="84">
        <v>0</v>
      </c>
      <c r="AT210" s="84">
        <v>0</v>
      </c>
      <c r="AU210" s="84"/>
      <c r="AV210" s="84"/>
      <c r="AW210" s="84"/>
      <c r="AX210" s="84"/>
      <c r="AY210" s="84"/>
      <c r="AZ210" s="84"/>
      <c r="BA210" s="84"/>
      <c r="BB210" s="84"/>
      <c r="BC210">
        <v>2</v>
      </c>
      <c r="BD210">
        <v>0</v>
      </c>
      <c r="BE210">
        <v>0</v>
      </c>
      <c r="BF210">
        <v>0</v>
      </c>
      <c r="BG210">
        <v>2</v>
      </c>
      <c r="BH210">
        <v>0</v>
      </c>
    </row>
    <row r="211" spans="1:60" x14ac:dyDescent="0.3">
      <c r="A211" s="69" t="s">
        <v>256</v>
      </c>
      <c r="B211" s="69" t="s">
        <v>2129</v>
      </c>
      <c r="C211" s="70"/>
      <c r="D211" s="71"/>
      <c r="E211" s="72"/>
      <c r="F211" s="73"/>
      <c r="G211" s="70"/>
      <c r="H211" s="74"/>
      <c r="I211" s="75"/>
      <c r="J211" s="75"/>
      <c r="K211" s="36"/>
      <c r="L211" s="82"/>
      <c r="M211" s="82"/>
      <c r="N211" s="77"/>
      <c r="O211" s="84" t="s">
        <v>2168</v>
      </c>
      <c r="P211" s="86">
        <v>43860.976770833331</v>
      </c>
      <c r="Q211" s="84" t="s">
        <v>2184</v>
      </c>
      <c r="R211" s="84"/>
      <c r="S211" s="84"/>
      <c r="T211" s="84"/>
      <c r="U211" s="84"/>
      <c r="V211" s="87" t="s">
        <v>3097</v>
      </c>
      <c r="W211" s="86">
        <v>43860.976770833331</v>
      </c>
      <c r="X211" s="90">
        <v>43860</v>
      </c>
      <c r="Y211" s="92" t="s">
        <v>4865</v>
      </c>
      <c r="Z211" s="87" t="s">
        <v>8632</v>
      </c>
      <c r="AA211" s="84"/>
      <c r="AB211" s="84"/>
      <c r="AC211" s="92" t="s">
        <v>12509</v>
      </c>
      <c r="AD211" s="84"/>
      <c r="AE211" s="84" t="b">
        <v>0</v>
      </c>
      <c r="AF211" s="84">
        <v>0</v>
      </c>
      <c r="AG211" s="92" t="s">
        <v>16467</v>
      </c>
      <c r="AH211" s="84" t="b">
        <v>0</v>
      </c>
      <c r="AI211" s="84" t="s">
        <v>16520</v>
      </c>
      <c r="AJ211" s="84"/>
      <c r="AK211" s="92" t="s">
        <v>16467</v>
      </c>
      <c r="AL211" s="84" t="b">
        <v>0</v>
      </c>
      <c r="AM211" s="84">
        <v>14</v>
      </c>
      <c r="AN211" s="92" t="s">
        <v>15396</v>
      </c>
      <c r="AO211" s="84" t="s">
        <v>16534</v>
      </c>
      <c r="AP211" s="84" t="b">
        <v>0</v>
      </c>
      <c r="AQ211" s="92" t="s">
        <v>15396</v>
      </c>
      <c r="AR211" s="84" t="s">
        <v>179</v>
      </c>
      <c r="AS211" s="84">
        <v>0</v>
      </c>
      <c r="AT211" s="84">
        <v>0</v>
      </c>
      <c r="AU211" s="84"/>
      <c r="AV211" s="84"/>
      <c r="AW211" s="84"/>
      <c r="AX211" s="84"/>
      <c r="AY211" s="84"/>
      <c r="AZ211" s="84"/>
      <c r="BA211" s="84"/>
      <c r="BB211" s="84"/>
      <c r="BC211">
        <v>2</v>
      </c>
      <c r="BD211">
        <v>0</v>
      </c>
      <c r="BE211">
        <v>2</v>
      </c>
      <c r="BF211">
        <v>0</v>
      </c>
      <c r="BG211">
        <v>0</v>
      </c>
      <c r="BH211">
        <v>0</v>
      </c>
    </row>
    <row r="212" spans="1:60" x14ac:dyDescent="0.3">
      <c r="A212" s="69" t="s">
        <v>256</v>
      </c>
      <c r="B212" s="69" t="s">
        <v>2128</v>
      </c>
      <c r="C212" s="70"/>
      <c r="D212" s="71"/>
      <c r="E212" s="72"/>
      <c r="F212" s="73"/>
      <c r="G212" s="70"/>
      <c r="H212" s="74"/>
      <c r="I212" s="75"/>
      <c r="J212" s="75"/>
      <c r="K212" s="36"/>
      <c r="L212" s="82"/>
      <c r="M212" s="82"/>
      <c r="N212" s="77"/>
      <c r="O212" s="84" t="s">
        <v>2168</v>
      </c>
      <c r="P212" s="86">
        <v>43860.976956018516</v>
      </c>
      <c r="Q212" s="84" t="s">
        <v>2191</v>
      </c>
      <c r="R212" s="84"/>
      <c r="S212" s="84"/>
      <c r="T212" s="84"/>
      <c r="U212" s="84"/>
      <c r="V212" s="87" t="s">
        <v>3097</v>
      </c>
      <c r="W212" s="86">
        <v>43860.976956018516</v>
      </c>
      <c r="X212" s="90">
        <v>43860</v>
      </c>
      <c r="Y212" s="92" t="s">
        <v>4866</v>
      </c>
      <c r="Z212" s="87" t="s">
        <v>8633</v>
      </c>
      <c r="AA212" s="84"/>
      <c r="AB212" s="84"/>
      <c r="AC212" s="92" t="s">
        <v>12510</v>
      </c>
      <c r="AD212" s="84"/>
      <c r="AE212" s="84" t="b">
        <v>0</v>
      </c>
      <c r="AF212" s="84">
        <v>0</v>
      </c>
      <c r="AG212" s="92" t="s">
        <v>16467</v>
      </c>
      <c r="AH212" s="84" t="b">
        <v>0</v>
      </c>
      <c r="AI212" s="84" t="s">
        <v>16520</v>
      </c>
      <c r="AJ212" s="84"/>
      <c r="AK212" s="92" t="s">
        <v>16467</v>
      </c>
      <c r="AL212" s="84" t="b">
        <v>0</v>
      </c>
      <c r="AM212" s="84">
        <v>13</v>
      </c>
      <c r="AN212" s="92" t="s">
        <v>15043</v>
      </c>
      <c r="AO212" s="84" t="s">
        <v>16534</v>
      </c>
      <c r="AP212" s="84" t="b">
        <v>0</v>
      </c>
      <c r="AQ212" s="92" t="s">
        <v>15043</v>
      </c>
      <c r="AR212" s="84" t="s">
        <v>179</v>
      </c>
      <c r="AS212" s="84">
        <v>0</v>
      </c>
      <c r="AT212" s="84">
        <v>0</v>
      </c>
      <c r="AU212" s="84"/>
      <c r="AV212" s="84"/>
      <c r="AW212" s="84"/>
      <c r="AX212" s="84"/>
      <c r="AY212" s="84"/>
      <c r="AZ212" s="84"/>
      <c r="BA212" s="84"/>
      <c r="BB212" s="84"/>
      <c r="BC212">
        <v>1</v>
      </c>
      <c r="BD212">
        <v>0</v>
      </c>
      <c r="BE212">
        <v>1</v>
      </c>
      <c r="BF212">
        <v>0</v>
      </c>
      <c r="BG212">
        <v>0</v>
      </c>
      <c r="BH212">
        <v>0</v>
      </c>
    </row>
    <row r="213" spans="1:60" x14ac:dyDescent="0.3">
      <c r="A213" s="69" t="s">
        <v>833</v>
      </c>
      <c r="B213" s="69" t="s">
        <v>2125</v>
      </c>
      <c r="C213" s="70"/>
      <c r="D213" s="71"/>
      <c r="E213" s="72"/>
      <c r="F213" s="73"/>
      <c r="G213" s="70"/>
      <c r="H213" s="74"/>
      <c r="I213" s="75"/>
      <c r="J213" s="75"/>
      <c r="K213" s="36"/>
      <c r="L213" s="82"/>
      <c r="M213" s="82"/>
      <c r="N213" s="77"/>
      <c r="O213" s="84" t="s">
        <v>2169</v>
      </c>
      <c r="P213" s="86">
        <v>43860.979756944442</v>
      </c>
      <c r="Q213" s="84" t="s">
        <v>2192</v>
      </c>
      <c r="R213" s="84"/>
      <c r="S213" s="84"/>
      <c r="T213" s="84" t="s">
        <v>2875</v>
      </c>
      <c r="U213" s="87" t="s">
        <v>2958</v>
      </c>
      <c r="V213" s="87" t="s">
        <v>2958</v>
      </c>
      <c r="W213" s="86">
        <v>43860.979756944442</v>
      </c>
      <c r="X213" s="90">
        <v>43860</v>
      </c>
      <c r="Y213" s="92" t="s">
        <v>5734</v>
      </c>
      <c r="Z213" s="87" t="s">
        <v>9497</v>
      </c>
      <c r="AA213" s="84"/>
      <c r="AB213" s="84"/>
      <c r="AC213" s="92" t="s">
        <v>13375</v>
      </c>
      <c r="AD213" s="84"/>
      <c r="AE213" s="84" t="b">
        <v>0</v>
      </c>
      <c r="AF213" s="84">
        <v>0</v>
      </c>
      <c r="AG213" s="92" t="s">
        <v>16467</v>
      </c>
      <c r="AH213" s="84" t="b">
        <v>0</v>
      </c>
      <c r="AI213" s="84" t="s">
        <v>16520</v>
      </c>
      <c r="AJ213" s="84"/>
      <c r="AK213" s="92" t="s">
        <v>16467</v>
      </c>
      <c r="AL213" s="84" t="b">
        <v>0</v>
      </c>
      <c r="AM213" s="84">
        <v>16</v>
      </c>
      <c r="AN213" s="92" t="s">
        <v>16426</v>
      </c>
      <c r="AO213" s="84" t="s">
        <v>16534</v>
      </c>
      <c r="AP213" s="84" t="b">
        <v>0</v>
      </c>
      <c r="AQ213" s="92" t="s">
        <v>16426</v>
      </c>
      <c r="AR213" s="84" t="s">
        <v>179</v>
      </c>
      <c r="AS213" s="84">
        <v>0</v>
      </c>
      <c r="AT213" s="84">
        <v>0</v>
      </c>
      <c r="AU213" s="84"/>
      <c r="AV213" s="84"/>
      <c r="AW213" s="84"/>
      <c r="AX213" s="84"/>
      <c r="AY213" s="84"/>
      <c r="AZ213" s="84"/>
      <c r="BA213" s="84"/>
      <c r="BB213" s="84"/>
      <c r="BC213">
        <v>1</v>
      </c>
      <c r="BD213">
        <v>0</v>
      </c>
      <c r="BE213">
        <v>0</v>
      </c>
      <c r="BF213">
        <v>0</v>
      </c>
      <c r="BG213">
        <v>1</v>
      </c>
      <c r="BH213">
        <v>0</v>
      </c>
    </row>
    <row r="214" spans="1:60" x14ac:dyDescent="0.3">
      <c r="A214" s="69" t="s">
        <v>257</v>
      </c>
      <c r="B214" s="69" t="s">
        <v>2125</v>
      </c>
      <c r="C214" s="70"/>
      <c r="D214" s="71"/>
      <c r="E214" s="72"/>
      <c r="F214" s="73"/>
      <c r="G214" s="70"/>
      <c r="H214" s="74"/>
      <c r="I214" s="75"/>
      <c r="J214" s="75"/>
      <c r="K214" s="36"/>
      <c r="L214" s="82"/>
      <c r="M214" s="82"/>
      <c r="N214" s="77"/>
      <c r="O214" s="84" t="s">
        <v>2169</v>
      </c>
      <c r="P214" s="86">
        <v>43860.982847222222</v>
      </c>
      <c r="Q214" s="84" t="s">
        <v>2192</v>
      </c>
      <c r="R214" s="84"/>
      <c r="S214" s="84"/>
      <c r="T214" s="84" t="s">
        <v>2875</v>
      </c>
      <c r="U214" s="87" t="s">
        <v>2958</v>
      </c>
      <c r="V214" s="87" t="s">
        <v>2958</v>
      </c>
      <c r="W214" s="86">
        <v>43860.982847222222</v>
      </c>
      <c r="X214" s="90">
        <v>43860</v>
      </c>
      <c r="Y214" s="92" t="s">
        <v>4867</v>
      </c>
      <c r="Z214" s="87" t="s">
        <v>8634</v>
      </c>
      <c r="AA214" s="84"/>
      <c r="AB214" s="84"/>
      <c r="AC214" s="92" t="s">
        <v>12511</v>
      </c>
      <c r="AD214" s="84"/>
      <c r="AE214" s="84" t="b">
        <v>0</v>
      </c>
      <c r="AF214" s="84">
        <v>0</v>
      </c>
      <c r="AG214" s="92" t="s">
        <v>16467</v>
      </c>
      <c r="AH214" s="84" t="b">
        <v>0</v>
      </c>
      <c r="AI214" s="84" t="s">
        <v>16520</v>
      </c>
      <c r="AJ214" s="84"/>
      <c r="AK214" s="92" t="s">
        <v>16467</v>
      </c>
      <c r="AL214" s="84" t="b">
        <v>0</v>
      </c>
      <c r="AM214" s="84">
        <v>16</v>
      </c>
      <c r="AN214" s="92" t="s">
        <v>16426</v>
      </c>
      <c r="AO214" s="84" t="s">
        <v>16534</v>
      </c>
      <c r="AP214" s="84" t="b">
        <v>0</v>
      </c>
      <c r="AQ214" s="92" t="s">
        <v>16426</v>
      </c>
      <c r="AR214" s="84" t="s">
        <v>179</v>
      </c>
      <c r="AS214" s="84">
        <v>0</v>
      </c>
      <c r="AT214" s="84">
        <v>0</v>
      </c>
      <c r="AU214" s="84"/>
      <c r="AV214" s="84"/>
      <c r="AW214" s="84"/>
      <c r="AX214" s="84"/>
      <c r="AY214" s="84"/>
      <c r="AZ214" s="84"/>
      <c r="BA214" s="84"/>
      <c r="BB214" s="84"/>
      <c r="BC214">
        <v>1</v>
      </c>
      <c r="BD214">
        <v>0</v>
      </c>
      <c r="BE214">
        <v>0</v>
      </c>
      <c r="BF214">
        <v>0</v>
      </c>
      <c r="BG214">
        <v>1</v>
      </c>
      <c r="BH214">
        <v>0</v>
      </c>
    </row>
    <row r="215" spans="1:60" x14ac:dyDescent="0.3">
      <c r="A215" s="69" t="s">
        <v>258</v>
      </c>
      <c r="B215" s="69" t="s">
        <v>258</v>
      </c>
      <c r="C215" s="70"/>
      <c r="D215" s="71"/>
      <c r="E215" s="72"/>
      <c r="F215" s="73"/>
      <c r="G215" s="70"/>
      <c r="H215" s="74"/>
      <c r="I215" s="75"/>
      <c r="J215" s="75"/>
      <c r="K215" s="36"/>
      <c r="L215" s="82"/>
      <c r="M215" s="82"/>
      <c r="N215" s="77"/>
      <c r="O215" s="84" t="s">
        <v>179</v>
      </c>
      <c r="P215" s="86">
        <v>43860.983032407406</v>
      </c>
      <c r="Q215" s="84" t="s">
        <v>2193</v>
      </c>
      <c r="R215" s="84"/>
      <c r="S215" s="84"/>
      <c r="T215" s="84" t="s">
        <v>2873</v>
      </c>
      <c r="U215" s="84"/>
      <c r="V215" s="87" t="s">
        <v>3098</v>
      </c>
      <c r="W215" s="86">
        <v>43860.983032407406</v>
      </c>
      <c r="X215" s="90">
        <v>43860</v>
      </c>
      <c r="Y215" s="92" t="s">
        <v>4868</v>
      </c>
      <c r="Z215" s="87" t="s">
        <v>8635</v>
      </c>
      <c r="AA215" s="84"/>
      <c r="AB215" s="84"/>
      <c r="AC215" s="92" t="s">
        <v>12512</v>
      </c>
      <c r="AD215" s="84"/>
      <c r="AE215" s="84" t="b">
        <v>0</v>
      </c>
      <c r="AF215" s="84">
        <v>0</v>
      </c>
      <c r="AG215" s="92" t="s">
        <v>16467</v>
      </c>
      <c r="AH215" s="84" t="b">
        <v>0</v>
      </c>
      <c r="AI215" s="84" t="s">
        <v>16520</v>
      </c>
      <c r="AJ215" s="84"/>
      <c r="AK215" s="92" t="s">
        <v>16467</v>
      </c>
      <c r="AL215" s="84" t="b">
        <v>0</v>
      </c>
      <c r="AM215" s="84">
        <v>0</v>
      </c>
      <c r="AN215" s="92" t="s">
        <v>16467</v>
      </c>
      <c r="AO215" s="84" t="s">
        <v>16534</v>
      </c>
      <c r="AP215" s="84" t="b">
        <v>0</v>
      </c>
      <c r="AQ215" s="92" t="s">
        <v>12512</v>
      </c>
      <c r="AR215" s="84" t="s">
        <v>179</v>
      </c>
      <c r="AS215" s="84">
        <v>0</v>
      </c>
      <c r="AT215" s="84">
        <v>0</v>
      </c>
      <c r="AU215" s="84"/>
      <c r="AV215" s="84"/>
      <c r="AW215" s="84"/>
      <c r="AX215" s="84"/>
      <c r="AY215" s="84"/>
      <c r="AZ215" s="84"/>
      <c r="BA215" s="84"/>
      <c r="BB215" s="84"/>
      <c r="BC215">
        <v>1</v>
      </c>
      <c r="BD215">
        <v>0</v>
      </c>
      <c r="BE215">
        <v>0</v>
      </c>
      <c r="BF215">
        <v>1</v>
      </c>
      <c r="BG215">
        <v>0</v>
      </c>
      <c r="BH215">
        <v>0</v>
      </c>
    </row>
    <row r="216" spans="1:60" x14ac:dyDescent="0.3">
      <c r="A216" s="69" t="s">
        <v>259</v>
      </c>
      <c r="B216" s="69" t="s">
        <v>259</v>
      </c>
      <c r="C216" s="70"/>
      <c r="D216" s="71"/>
      <c r="E216" s="72"/>
      <c r="F216" s="73"/>
      <c r="G216" s="70"/>
      <c r="H216" s="74"/>
      <c r="I216" s="75"/>
      <c r="J216" s="75"/>
      <c r="K216" s="36"/>
      <c r="L216" s="82"/>
      <c r="M216" s="82"/>
      <c r="N216" s="77"/>
      <c r="O216" s="84" t="s">
        <v>179</v>
      </c>
      <c r="P216" s="86">
        <v>43860.983553240738</v>
      </c>
      <c r="Q216" s="84" t="s">
        <v>2195</v>
      </c>
      <c r="R216" s="84"/>
      <c r="S216" s="84"/>
      <c r="T216" s="84" t="s">
        <v>2877</v>
      </c>
      <c r="U216" s="84"/>
      <c r="V216" s="87" t="s">
        <v>3099</v>
      </c>
      <c r="W216" s="86">
        <v>43860.983553240738</v>
      </c>
      <c r="X216" s="90">
        <v>43860</v>
      </c>
      <c r="Y216" s="92" t="s">
        <v>4870</v>
      </c>
      <c r="Z216" s="87" t="s">
        <v>8637</v>
      </c>
      <c r="AA216" s="84"/>
      <c r="AB216" s="84"/>
      <c r="AC216" s="92" t="s">
        <v>12514</v>
      </c>
      <c r="AD216" s="84"/>
      <c r="AE216" s="84" t="b">
        <v>0</v>
      </c>
      <c r="AF216" s="84">
        <v>0</v>
      </c>
      <c r="AG216" s="92" t="s">
        <v>16467</v>
      </c>
      <c r="AH216" s="84" t="b">
        <v>0</v>
      </c>
      <c r="AI216" s="84" t="s">
        <v>16520</v>
      </c>
      <c r="AJ216" s="84"/>
      <c r="AK216" s="92" t="s">
        <v>16467</v>
      </c>
      <c r="AL216" s="84" t="b">
        <v>0</v>
      </c>
      <c r="AM216" s="84">
        <v>0</v>
      </c>
      <c r="AN216" s="92" t="s">
        <v>16467</v>
      </c>
      <c r="AO216" s="84" t="s">
        <v>16534</v>
      </c>
      <c r="AP216" s="84" t="b">
        <v>0</v>
      </c>
      <c r="AQ216" s="92" t="s">
        <v>12514</v>
      </c>
      <c r="AR216" s="84" t="s">
        <v>179</v>
      </c>
      <c r="AS216" s="84">
        <v>0</v>
      </c>
      <c r="AT216" s="84">
        <v>0</v>
      </c>
      <c r="AU216" s="84"/>
      <c r="AV216" s="84"/>
      <c r="AW216" s="84"/>
      <c r="AX216" s="84"/>
      <c r="AY216" s="84"/>
      <c r="AZ216" s="84"/>
      <c r="BA216" s="84"/>
      <c r="BB216" s="84"/>
      <c r="BC216">
        <v>1</v>
      </c>
      <c r="BD216">
        <v>0</v>
      </c>
      <c r="BE216">
        <v>0</v>
      </c>
      <c r="BF216">
        <v>1</v>
      </c>
      <c r="BG216">
        <v>0</v>
      </c>
      <c r="BH216">
        <v>0</v>
      </c>
    </row>
    <row r="217" spans="1:60" x14ac:dyDescent="0.3">
      <c r="A217" s="69" t="s">
        <v>699</v>
      </c>
      <c r="B217" s="69" t="s">
        <v>1118</v>
      </c>
      <c r="C217" s="70"/>
      <c r="D217" s="71"/>
      <c r="E217" s="72"/>
      <c r="F217" s="73"/>
      <c r="G217" s="70"/>
      <c r="H217" s="74"/>
      <c r="I217" s="75"/>
      <c r="J217" s="75"/>
      <c r="K217" s="36"/>
      <c r="L217" s="82"/>
      <c r="M217" s="82"/>
      <c r="N217" s="77"/>
      <c r="O217" s="84" t="s">
        <v>2169</v>
      </c>
      <c r="P217" s="86">
        <v>43860.996469907404</v>
      </c>
      <c r="Q217" s="84" t="s">
        <v>2203</v>
      </c>
      <c r="R217" s="84"/>
      <c r="S217" s="84"/>
      <c r="T217" s="84" t="s">
        <v>2873</v>
      </c>
      <c r="U217" s="84"/>
      <c r="V217" s="87" t="s">
        <v>3502</v>
      </c>
      <c r="W217" s="86">
        <v>43860.996469907404</v>
      </c>
      <c r="X217" s="90">
        <v>43860</v>
      </c>
      <c r="Y217" s="92" t="s">
        <v>5562</v>
      </c>
      <c r="Z217" s="87" t="s">
        <v>9324</v>
      </c>
      <c r="AA217" s="84"/>
      <c r="AB217" s="84"/>
      <c r="AC217" s="92" t="s">
        <v>13202</v>
      </c>
      <c r="AD217" s="84"/>
      <c r="AE217" s="84" t="b">
        <v>0</v>
      </c>
      <c r="AF217" s="84">
        <v>0</v>
      </c>
      <c r="AG217" s="92" t="s">
        <v>16467</v>
      </c>
      <c r="AH217" s="84" t="b">
        <v>0</v>
      </c>
      <c r="AI217" s="84" t="s">
        <v>16522</v>
      </c>
      <c r="AJ217" s="84"/>
      <c r="AK217" s="92" t="s">
        <v>16467</v>
      </c>
      <c r="AL217" s="84" t="b">
        <v>0</v>
      </c>
      <c r="AM217" s="84">
        <v>5</v>
      </c>
      <c r="AN217" s="92" t="s">
        <v>13836</v>
      </c>
      <c r="AO217" s="84" t="s">
        <v>16534</v>
      </c>
      <c r="AP217" s="84" t="b">
        <v>0</v>
      </c>
      <c r="AQ217" s="92" t="s">
        <v>13836</v>
      </c>
      <c r="AR217" s="84" t="s">
        <v>179</v>
      </c>
      <c r="AS217" s="84">
        <v>0</v>
      </c>
      <c r="AT217" s="84">
        <v>0</v>
      </c>
      <c r="AU217" s="84"/>
      <c r="AV217" s="84"/>
      <c r="AW217" s="84"/>
      <c r="AX217" s="84"/>
      <c r="AY217" s="84"/>
      <c r="AZ217" s="84"/>
      <c r="BA217" s="84"/>
      <c r="BB217" s="84"/>
      <c r="BC217">
        <v>1</v>
      </c>
      <c r="BD217">
        <v>0</v>
      </c>
      <c r="BE217">
        <v>0</v>
      </c>
      <c r="BF217">
        <v>0</v>
      </c>
      <c r="BG217">
        <v>1</v>
      </c>
      <c r="BH217">
        <v>0</v>
      </c>
    </row>
    <row r="218" spans="1:60" x14ac:dyDescent="0.3">
      <c r="A218" s="69" t="s">
        <v>699</v>
      </c>
      <c r="B218" s="69" t="s">
        <v>2094</v>
      </c>
      <c r="C218" s="70"/>
      <c r="D218" s="71"/>
      <c r="E218" s="72"/>
      <c r="F218" s="73"/>
      <c r="G218" s="70"/>
      <c r="H218" s="74"/>
      <c r="I218" s="75"/>
      <c r="J218" s="75"/>
      <c r="K218" s="36"/>
      <c r="L218" s="82"/>
      <c r="M218" s="82"/>
      <c r="N218" s="77"/>
      <c r="O218" s="84" t="s">
        <v>2171</v>
      </c>
      <c r="P218" s="86">
        <v>43860.996469907404</v>
      </c>
      <c r="Q218" s="84" t="s">
        <v>2203</v>
      </c>
      <c r="R218" s="84"/>
      <c r="S218" s="84"/>
      <c r="T218" s="84" t="s">
        <v>2873</v>
      </c>
      <c r="U218" s="84"/>
      <c r="V218" s="87" t="s">
        <v>3502</v>
      </c>
      <c r="W218" s="86">
        <v>43860.996469907404</v>
      </c>
      <c r="X218" s="90">
        <v>43860</v>
      </c>
      <c r="Y218" s="92" t="s">
        <v>5562</v>
      </c>
      <c r="Z218" s="87" t="s">
        <v>9324</v>
      </c>
      <c r="AA218" s="84"/>
      <c r="AB218" s="84"/>
      <c r="AC218" s="92" t="s">
        <v>13202</v>
      </c>
      <c r="AD218" s="84"/>
      <c r="AE218" s="84" t="b">
        <v>0</v>
      </c>
      <c r="AF218" s="84">
        <v>0</v>
      </c>
      <c r="AG218" s="92" t="s">
        <v>16467</v>
      </c>
      <c r="AH218" s="84" t="b">
        <v>0</v>
      </c>
      <c r="AI218" s="84" t="s">
        <v>16522</v>
      </c>
      <c r="AJ218" s="84"/>
      <c r="AK218" s="92" t="s">
        <v>16467</v>
      </c>
      <c r="AL218" s="84" t="b">
        <v>0</v>
      </c>
      <c r="AM218" s="84">
        <v>5</v>
      </c>
      <c r="AN218" s="92" t="s">
        <v>13836</v>
      </c>
      <c r="AO218" s="84" t="s">
        <v>16534</v>
      </c>
      <c r="AP218" s="84" t="b">
        <v>0</v>
      </c>
      <c r="AQ218" s="92" t="s">
        <v>13836</v>
      </c>
      <c r="AR218" s="84" t="s">
        <v>179</v>
      </c>
      <c r="AS218" s="84">
        <v>0</v>
      </c>
      <c r="AT218" s="84">
        <v>0</v>
      </c>
      <c r="AU218" s="84"/>
      <c r="AV218" s="84"/>
      <c r="AW218" s="84"/>
      <c r="AX218" s="84"/>
      <c r="AY218" s="84"/>
      <c r="AZ218" s="84"/>
      <c r="BA218" s="84"/>
      <c r="BB218" s="84"/>
      <c r="BC218">
        <v>1</v>
      </c>
      <c r="BD218">
        <v>0</v>
      </c>
      <c r="BE218">
        <v>0</v>
      </c>
      <c r="BF218">
        <v>0</v>
      </c>
      <c r="BG218">
        <v>0</v>
      </c>
      <c r="BH218">
        <v>1</v>
      </c>
    </row>
    <row r="219" spans="1:60" x14ac:dyDescent="0.3">
      <c r="A219" s="69" t="s">
        <v>260</v>
      </c>
      <c r="B219" s="69" t="s">
        <v>2076</v>
      </c>
      <c r="C219" s="70"/>
      <c r="D219" s="71"/>
      <c r="E219" s="72"/>
      <c r="F219" s="73"/>
      <c r="G219" s="70"/>
      <c r="H219" s="74"/>
      <c r="I219" s="75"/>
      <c r="J219" s="75"/>
      <c r="K219" s="36"/>
      <c r="L219" s="82"/>
      <c r="M219" s="82"/>
      <c r="N219" s="77"/>
      <c r="O219" s="84" t="s">
        <v>2169</v>
      </c>
      <c r="P219" s="86">
        <v>43860.997650462959</v>
      </c>
      <c r="Q219" s="84" t="s">
        <v>2186</v>
      </c>
      <c r="R219" s="84"/>
      <c r="S219" s="84"/>
      <c r="T219" s="84" t="s">
        <v>2873</v>
      </c>
      <c r="U219" s="84"/>
      <c r="V219" s="87" t="s">
        <v>3100</v>
      </c>
      <c r="W219" s="86">
        <v>43860.997650462959</v>
      </c>
      <c r="X219" s="90">
        <v>43860</v>
      </c>
      <c r="Y219" s="92" t="s">
        <v>4871</v>
      </c>
      <c r="Z219" s="87" t="s">
        <v>8638</v>
      </c>
      <c r="AA219" s="84"/>
      <c r="AB219" s="84"/>
      <c r="AC219" s="92" t="s">
        <v>12515</v>
      </c>
      <c r="AD219" s="84"/>
      <c r="AE219" s="84" t="b">
        <v>0</v>
      </c>
      <c r="AF219" s="84">
        <v>0</v>
      </c>
      <c r="AG219" s="92" t="s">
        <v>16467</v>
      </c>
      <c r="AH219" s="84" t="b">
        <v>0</v>
      </c>
      <c r="AI219" s="84" t="s">
        <v>16520</v>
      </c>
      <c r="AJ219" s="84"/>
      <c r="AK219" s="92" t="s">
        <v>16467</v>
      </c>
      <c r="AL219" s="84" t="b">
        <v>0</v>
      </c>
      <c r="AM219" s="84">
        <v>17</v>
      </c>
      <c r="AN219" s="92" t="s">
        <v>16345</v>
      </c>
      <c r="AO219" s="84" t="s">
        <v>16535</v>
      </c>
      <c r="AP219" s="84" t="b">
        <v>0</v>
      </c>
      <c r="AQ219" s="92" t="s">
        <v>16345</v>
      </c>
      <c r="AR219" s="84" t="s">
        <v>179</v>
      </c>
      <c r="AS219" s="84">
        <v>0</v>
      </c>
      <c r="AT219" s="84">
        <v>0</v>
      </c>
      <c r="AU219" s="84"/>
      <c r="AV219" s="84"/>
      <c r="AW219" s="84"/>
      <c r="AX219" s="84"/>
      <c r="AY219" s="84"/>
      <c r="AZ219" s="84"/>
      <c r="BA219" s="84"/>
      <c r="BB219" s="84"/>
      <c r="BC219">
        <v>1</v>
      </c>
      <c r="BD219">
        <v>0</v>
      </c>
      <c r="BE219">
        <v>0</v>
      </c>
      <c r="BF219">
        <v>0</v>
      </c>
      <c r="BG219">
        <v>1</v>
      </c>
      <c r="BH219">
        <v>0</v>
      </c>
    </row>
    <row r="220" spans="1:60" x14ac:dyDescent="0.3">
      <c r="A220" s="69" t="s">
        <v>1781</v>
      </c>
      <c r="B220" s="69" t="s">
        <v>2125</v>
      </c>
      <c r="C220" s="70"/>
      <c r="D220" s="71"/>
      <c r="E220" s="72"/>
      <c r="F220" s="73"/>
      <c r="G220" s="70"/>
      <c r="H220" s="74"/>
      <c r="I220" s="75"/>
      <c r="J220" s="75"/>
      <c r="K220" s="36"/>
      <c r="L220" s="82"/>
      <c r="M220" s="82"/>
      <c r="N220" s="77"/>
      <c r="O220" s="84" t="s">
        <v>2169</v>
      </c>
      <c r="P220" s="86">
        <v>43861.007060185184</v>
      </c>
      <c r="Q220" s="84" t="s">
        <v>2192</v>
      </c>
      <c r="R220" s="84"/>
      <c r="S220" s="84"/>
      <c r="T220" s="84" t="s">
        <v>2875</v>
      </c>
      <c r="U220" s="87" t="s">
        <v>2958</v>
      </c>
      <c r="V220" s="87" t="s">
        <v>2958</v>
      </c>
      <c r="W220" s="86">
        <v>43861.007060185184</v>
      </c>
      <c r="X220" s="90">
        <v>43861</v>
      </c>
      <c r="Y220" s="92" t="s">
        <v>7595</v>
      </c>
      <c r="Z220" s="87" t="s">
        <v>11412</v>
      </c>
      <c r="AA220" s="84"/>
      <c r="AB220" s="84"/>
      <c r="AC220" s="92" t="s">
        <v>15304</v>
      </c>
      <c r="AD220" s="84"/>
      <c r="AE220" s="84" t="b">
        <v>0</v>
      </c>
      <c r="AF220" s="84">
        <v>0</v>
      </c>
      <c r="AG220" s="92" t="s">
        <v>16467</v>
      </c>
      <c r="AH220" s="84" t="b">
        <v>0</v>
      </c>
      <c r="AI220" s="84" t="s">
        <v>16520</v>
      </c>
      <c r="AJ220" s="84"/>
      <c r="AK220" s="92" t="s">
        <v>16467</v>
      </c>
      <c r="AL220" s="84" t="b">
        <v>0</v>
      </c>
      <c r="AM220" s="84">
        <v>16</v>
      </c>
      <c r="AN220" s="92" t="s">
        <v>16426</v>
      </c>
      <c r="AO220" s="84" t="s">
        <v>16534</v>
      </c>
      <c r="AP220" s="84" t="b">
        <v>0</v>
      </c>
      <c r="AQ220" s="92" t="s">
        <v>16426</v>
      </c>
      <c r="AR220" s="84" t="s">
        <v>179</v>
      </c>
      <c r="AS220" s="84">
        <v>0</v>
      </c>
      <c r="AT220" s="84">
        <v>0</v>
      </c>
      <c r="AU220" s="84"/>
      <c r="AV220" s="84"/>
      <c r="AW220" s="84"/>
      <c r="AX220" s="84"/>
      <c r="AY220" s="84"/>
      <c r="AZ220" s="84"/>
      <c r="BA220" s="84"/>
      <c r="BB220" s="84"/>
      <c r="BC220">
        <v>2</v>
      </c>
      <c r="BD220">
        <v>0</v>
      </c>
      <c r="BE220">
        <v>0</v>
      </c>
      <c r="BF220">
        <v>0</v>
      </c>
      <c r="BG220">
        <v>2</v>
      </c>
      <c r="BH220">
        <v>0</v>
      </c>
    </row>
    <row r="221" spans="1:60" x14ac:dyDescent="0.3">
      <c r="A221" s="69" t="s">
        <v>261</v>
      </c>
      <c r="B221" s="69" t="s">
        <v>2125</v>
      </c>
      <c r="C221" s="70"/>
      <c r="D221" s="71"/>
      <c r="E221" s="72"/>
      <c r="F221" s="73"/>
      <c r="G221" s="70"/>
      <c r="H221" s="74"/>
      <c r="I221" s="75"/>
      <c r="J221" s="75"/>
      <c r="K221" s="36"/>
      <c r="L221" s="82"/>
      <c r="M221" s="82"/>
      <c r="N221" s="77"/>
      <c r="O221" s="84" t="s">
        <v>2169</v>
      </c>
      <c r="P221" s="86">
        <v>43861.008680555555</v>
      </c>
      <c r="Q221" s="84" t="s">
        <v>2192</v>
      </c>
      <c r="R221" s="84"/>
      <c r="S221" s="84"/>
      <c r="T221" s="84" t="s">
        <v>2875</v>
      </c>
      <c r="U221" s="87" t="s">
        <v>2958</v>
      </c>
      <c r="V221" s="87" t="s">
        <v>2958</v>
      </c>
      <c r="W221" s="86">
        <v>43861.008680555555</v>
      </c>
      <c r="X221" s="90">
        <v>43861</v>
      </c>
      <c r="Y221" s="92" t="s">
        <v>4872</v>
      </c>
      <c r="Z221" s="87" t="s">
        <v>8639</v>
      </c>
      <c r="AA221" s="84"/>
      <c r="AB221" s="84"/>
      <c r="AC221" s="92" t="s">
        <v>12516</v>
      </c>
      <c r="AD221" s="84"/>
      <c r="AE221" s="84" t="b">
        <v>0</v>
      </c>
      <c r="AF221" s="84">
        <v>0</v>
      </c>
      <c r="AG221" s="92" t="s">
        <v>16467</v>
      </c>
      <c r="AH221" s="84" t="b">
        <v>0</v>
      </c>
      <c r="AI221" s="84" t="s">
        <v>16520</v>
      </c>
      <c r="AJ221" s="84"/>
      <c r="AK221" s="92" t="s">
        <v>16467</v>
      </c>
      <c r="AL221" s="84" t="b">
        <v>0</v>
      </c>
      <c r="AM221" s="84">
        <v>16</v>
      </c>
      <c r="AN221" s="92" t="s">
        <v>16426</v>
      </c>
      <c r="AO221" s="84" t="s">
        <v>16534</v>
      </c>
      <c r="AP221" s="84" t="b">
        <v>0</v>
      </c>
      <c r="AQ221" s="92" t="s">
        <v>16426</v>
      </c>
      <c r="AR221" s="84" t="s">
        <v>179</v>
      </c>
      <c r="AS221" s="84">
        <v>0</v>
      </c>
      <c r="AT221" s="84">
        <v>0</v>
      </c>
      <c r="AU221" s="84"/>
      <c r="AV221" s="84"/>
      <c r="AW221" s="84"/>
      <c r="AX221" s="84"/>
      <c r="AY221" s="84"/>
      <c r="AZ221" s="84"/>
      <c r="BA221" s="84"/>
      <c r="BB221" s="84"/>
      <c r="BC221">
        <v>1</v>
      </c>
      <c r="BD221">
        <v>0</v>
      </c>
      <c r="BE221">
        <v>0</v>
      </c>
      <c r="BF221">
        <v>0</v>
      </c>
      <c r="BG221">
        <v>1</v>
      </c>
      <c r="BH221">
        <v>0</v>
      </c>
    </row>
    <row r="222" spans="1:60" x14ac:dyDescent="0.3">
      <c r="A222" s="69" t="s">
        <v>262</v>
      </c>
      <c r="B222" s="69" t="s">
        <v>2128</v>
      </c>
      <c r="C222" s="70"/>
      <c r="D222" s="71"/>
      <c r="E222" s="72"/>
      <c r="F222" s="73"/>
      <c r="G222" s="70"/>
      <c r="H222" s="74"/>
      <c r="I222" s="75"/>
      <c r="J222" s="75"/>
      <c r="K222" s="36"/>
      <c r="L222" s="82"/>
      <c r="M222" s="82"/>
      <c r="N222" s="77"/>
      <c r="O222" s="84" t="s">
        <v>2168</v>
      </c>
      <c r="P222" s="86">
        <v>43861.012442129628</v>
      </c>
      <c r="Q222" s="84" t="s">
        <v>2177</v>
      </c>
      <c r="R222" s="84"/>
      <c r="S222" s="84"/>
      <c r="T222" s="84"/>
      <c r="U222" s="84"/>
      <c r="V222" s="87" t="s">
        <v>3101</v>
      </c>
      <c r="W222" s="86">
        <v>43861.012442129628</v>
      </c>
      <c r="X222" s="90">
        <v>43861</v>
      </c>
      <c r="Y222" s="92" t="s">
        <v>4873</v>
      </c>
      <c r="Z222" s="87" t="s">
        <v>8640</v>
      </c>
      <c r="AA222" s="84"/>
      <c r="AB222" s="84"/>
      <c r="AC222" s="92" t="s">
        <v>12517</v>
      </c>
      <c r="AD222" s="84"/>
      <c r="AE222" s="84" t="b">
        <v>0</v>
      </c>
      <c r="AF222" s="84">
        <v>0</v>
      </c>
      <c r="AG222" s="92" t="s">
        <v>16467</v>
      </c>
      <c r="AH222" s="84" t="b">
        <v>0</v>
      </c>
      <c r="AI222" s="84" t="s">
        <v>16520</v>
      </c>
      <c r="AJ222" s="84"/>
      <c r="AK222" s="92" t="s">
        <v>16467</v>
      </c>
      <c r="AL222" s="84" t="b">
        <v>0</v>
      </c>
      <c r="AM222" s="84">
        <v>71</v>
      </c>
      <c r="AN222" s="92" t="s">
        <v>15397</v>
      </c>
      <c r="AO222" s="84" t="s">
        <v>16534</v>
      </c>
      <c r="AP222" s="84" t="b">
        <v>0</v>
      </c>
      <c r="AQ222" s="92" t="s">
        <v>15397</v>
      </c>
      <c r="AR222" s="84" t="s">
        <v>179</v>
      </c>
      <c r="AS222" s="84">
        <v>0</v>
      </c>
      <c r="AT222" s="84">
        <v>0</v>
      </c>
      <c r="AU222" s="84"/>
      <c r="AV222" s="84"/>
      <c r="AW222" s="84"/>
      <c r="AX222" s="84"/>
      <c r="AY222" s="84"/>
      <c r="AZ222" s="84"/>
      <c r="BA222" s="84"/>
      <c r="BB222" s="84"/>
      <c r="BC222">
        <v>1</v>
      </c>
      <c r="BD222">
        <v>0</v>
      </c>
      <c r="BE222">
        <v>1</v>
      </c>
      <c r="BF222">
        <v>0</v>
      </c>
      <c r="BG222">
        <v>0</v>
      </c>
      <c r="BH222">
        <v>0</v>
      </c>
    </row>
    <row r="223" spans="1:60" x14ac:dyDescent="0.3">
      <c r="A223" s="69" t="s">
        <v>262</v>
      </c>
      <c r="B223" s="69" t="s">
        <v>2129</v>
      </c>
      <c r="C223" s="70"/>
      <c r="D223" s="71"/>
      <c r="E223" s="72"/>
      <c r="F223" s="73"/>
      <c r="G223" s="70"/>
      <c r="H223" s="74"/>
      <c r="I223" s="75"/>
      <c r="J223" s="75"/>
      <c r="K223" s="36"/>
      <c r="L223" s="82"/>
      <c r="M223" s="82"/>
      <c r="N223" s="77"/>
      <c r="O223" s="84" t="s">
        <v>2168</v>
      </c>
      <c r="P223" s="86">
        <v>43861.012442129628</v>
      </c>
      <c r="Q223" s="84" t="s">
        <v>2177</v>
      </c>
      <c r="R223" s="84"/>
      <c r="S223" s="84"/>
      <c r="T223" s="84"/>
      <c r="U223" s="84"/>
      <c r="V223" s="87" t="s">
        <v>3101</v>
      </c>
      <c r="W223" s="86">
        <v>43861.012442129628</v>
      </c>
      <c r="X223" s="90">
        <v>43861</v>
      </c>
      <c r="Y223" s="92" t="s">
        <v>4873</v>
      </c>
      <c r="Z223" s="87" t="s">
        <v>8640</v>
      </c>
      <c r="AA223" s="84"/>
      <c r="AB223" s="84"/>
      <c r="AC223" s="92" t="s">
        <v>12517</v>
      </c>
      <c r="AD223" s="84"/>
      <c r="AE223" s="84" t="b">
        <v>0</v>
      </c>
      <c r="AF223" s="84">
        <v>0</v>
      </c>
      <c r="AG223" s="92" t="s">
        <v>16467</v>
      </c>
      <c r="AH223" s="84" t="b">
        <v>0</v>
      </c>
      <c r="AI223" s="84" t="s">
        <v>16520</v>
      </c>
      <c r="AJ223" s="84"/>
      <c r="AK223" s="92" t="s">
        <v>16467</v>
      </c>
      <c r="AL223" s="84" t="b">
        <v>0</v>
      </c>
      <c r="AM223" s="84">
        <v>71</v>
      </c>
      <c r="AN223" s="92" t="s">
        <v>15397</v>
      </c>
      <c r="AO223" s="84" t="s">
        <v>16534</v>
      </c>
      <c r="AP223" s="84" t="b">
        <v>0</v>
      </c>
      <c r="AQ223" s="92" t="s">
        <v>15397</v>
      </c>
      <c r="AR223" s="84" t="s">
        <v>179</v>
      </c>
      <c r="AS223" s="84">
        <v>0</v>
      </c>
      <c r="AT223" s="84">
        <v>0</v>
      </c>
      <c r="AU223" s="84"/>
      <c r="AV223" s="84"/>
      <c r="AW223" s="84"/>
      <c r="AX223" s="84"/>
      <c r="AY223" s="84"/>
      <c r="AZ223" s="84"/>
      <c r="BA223" s="84"/>
      <c r="BB223" s="84"/>
      <c r="BC223">
        <v>1</v>
      </c>
      <c r="BD223">
        <v>0</v>
      </c>
      <c r="BE223">
        <v>1</v>
      </c>
      <c r="BF223">
        <v>0</v>
      </c>
      <c r="BG223">
        <v>0</v>
      </c>
      <c r="BH223">
        <v>0</v>
      </c>
    </row>
    <row r="224" spans="1:60" x14ac:dyDescent="0.3">
      <c r="A224" s="69" t="s">
        <v>1473</v>
      </c>
      <c r="B224" s="69" t="s">
        <v>2128</v>
      </c>
      <c r="C224" s="70"/>
      <c r="D224" s="71"/>
      <c r="E224" s="72"/>
      <c r="F224" s="73"/>
      <c r="G224" s="70"/>
      <c r="H224" s="74"/>
      <c r="I224" s="75"/>
      <c r="J224" s="75"/>
      <c r="K224" s="36"/>
      <c r="L224" s="82"/>
      <c r="M224" s="82"/>
      <c r="N224" s="77"/>
      <c r="O224" s="84" t="s">
        <v>2168</v>
      </c>
      <c r="P224" s="86">
        <v>43861.020104166666</v>
      </c>
      <c r="Q224" s="84" t="s">
        <v>2180</v>
      </c>
      <c r="R224" s="84"/>
      <c r="S224" s="84"/>
      <c r="T224" s="84"/>
      <c r="U224" s="84"/>
      <c r="V224" s="87" t="s">
        <v>4213</v>
      </c>
      <c r="W224" s="86">
        <v>43861.020104166666</v>
      </c>
      <c r="X224" s="90">
        <v>43861</v>
      </c>
      <c r="Y224" s="92" t="s">
        <v>6947</v>
      </c>
      <c r="Z224" s="87" t="s">
        <v>10728</v>
      </c>
      <c r="AA224" s="84"/>
      <c r="AB224" s="84"/>
      <c r="AC224" s="92" t="s">
        <v>14612</v>
      </c>
      <c r="AD224" s="84"/>
      <c r="AE224" s="84" t="b">
        <v>0</v>
      </c>
      <c r="AF224" s="84">
        <v>0</v>
      </c>
      <c r="AG224" s="92" t="s">
        <v>16467</v>
      </c>
      <c r="AH224" s="84" t="b">
        <v>0</v>
      </c>
      <c r="AI224" s="84" t="s">
        <v>16520</v>
      </c>
      <c r="AJ224" s="84"/>
      <c r="AK224" s="92" t="s">
        <v>16467</v>
      </c>
      <c r="AL224" s="84" t="b">
        <v>0</v>
      </c>
      <c r="AM224" s="84">
        <v>65</v>
      </c>
      <c r="AN224" s="92" t="s">
        <v>16248</v>
      </c>
      <c r="AO224" s="84" t="s">
        <v>16534</v>
      </c>
      <c r="AP224" s="84" t="b">
        <v>0</v>
      </c>
      <c r="AQ224" s="92" t="s">
        <v>16248</v>
      </c>
      <c r="AR224" s="84" t="s">
        <v>179</v>
      </c>
      <c r="AS224" s="84">
        <v>0</v>
      </c>
      <c r="AT224" s="84">
        <v>0</v>
      </c>
      <c r="AU224" s="84"/>
      <c r="AV224" s="84"/>
      <c r="AW224" s="84"/>
      <c r="AX224" s="84"/>
      <c r="AY224" s="84"/>
      <c r="AZ224" s="84"/>
      <c r="BA224" s="84"/>
      <c r="BB224" s="84"/>
      <c r="BC224">
        <v>19</v>
      </c>
      <c r="BD224">
        <v>2</v>
      </c>
      <c r="BE224">
        <v>16</v>
      </c>
      <c r="BF224">
        <v>0</v>
      </c>
      <c r="BG224">
        <v>0</v>
      </c>
      <c r="BH224">
        <v>1</v>
      </c>
    </row>
    <row r="225" spans="1:60" x14ac:dyDescent="0.3">
      <c r="A225" s="69" t="s">
        <v>1473</v>
      </c>
      <c r="B225" s="69" t="s">
        <v>2129</v>
      </c>
      <c r="C225" s="70"/>
      <c r="D225" s="71"/>
      <c r="E225" s="72"/>
      <c r="F225" s="73"/>
      <c r="G225" s="70"/>
      <c r="H225" s="74"/>
      <c r="I225" s="75"/>
      <c r="J225" s="75"/>
      <c r="K225" s="36"/>
      <c r="L225" s="82"/>
      <c r="M225" s="82"/>
      <c r="N225" s="77"/>
      <c r="O225" s="84" t="s">
        <v>2168</v>
      </c>
      <c r="P225" s="86">
        <v>43861.020104166666</v>
      </c>
      <c r="Q225" s="84" t="s">
        <v>2180</v>
      </c>
      <c r="R225" s="84"/>
      <c r="S225" s="84"/>
      <c r="T225" s="84"/>
      <c r="U225" s="84"/>
      <c r="V225" s="87" t="s">
        <v>4213</v>
      </c>
      <c r="W225" s="86">
        <v>43861.020104166666</v>
      </c>
      <c r="X225" s="90">
        <v>43861</v>
      </c>
      <c r="Y225" s="92" t="s">
        <v>6947</v>
      </c>
      <c r="Z225" s="87" t="s">
        <v>10728</v>
      </c>
      <c r="AA225" s="84"/>
      <c r="AB225" s="84"/>
      <c r="AC225" s="92" t="s">
        <v>14612</v>
      </c>
      <c r="AD225" s="84"/>
      <c r="AE225" s="84" t="b">
        <v>0</v>
      </c>
      <c r="AF225" s="84">
        <v>0</v>
      </c>
      <c r="AG225" s="92" t="s">
        <v>16467</v>
      </c>
      <c r="AH225" s="84" t="b">
        <v>0</v>
      </c>
      <c r="AI225" s="84" t="s">
        <v>16520</v>
      </c>
      <c r="AJ225" s="84"/>
      <c r="AK225" s="92" t="s">
        <v>16467</v>
      </c>
      <c r="AL225" s="84" t="b">
        <v>0</v>
      </c>
      <c r="AM225" s="84">
        <v>65</v>
      </c>
      <c r="AN225" s="92" t="s">
        <v>16248</v>
      </c>
      <c r="AO225" s="84" t="s">
        <v>16534</v>
      </c>
      <c r="AP225" s="84" t="b">
        <v>0</v>
      </c>
      <c r="AQ225" s="92" t="s">
        <v>16248</v>
      </c>
      <c r="AR225" s="84" t="s">
        <v>179</v>
      </c>
      <c r="AS225" s="84">
        <v>0</v>
      </c>
      <c r="AT225" s="84">
        <v>0</v>
      </c>
      <c r="AU225" s="84"/>
      <c r="AV225" s="84"/>
      <c r="AW225" s="84"/>
      <c r="AX225" s="84"/>
      <c r="AY225" s="84"/>
      <c r="AZ225" s="84"/>
      <c r="BA225" s="84"/>
      <c r="BB225" s="84"/>
      <c r="BC225">
        <v>17</v>
      </c>
      <c r="BD225">
        <v>2</v>
      </c>
      <c r="BE225">
        <v>14</v>
      </c>
      <c r="BF225">
        <v>0</v>
      </c>
      <c r="BG225">
        <v>0</v>
      </c>
      <c r="BH225">
        <v>1</v>
      </c>
    </row>
    <row r="226" spans="1:60" x14ac:dyDescent="0.3">
      <c r="A226" s="69" t="s">
        <v>1598</v>
      </c>
      <c r="B226" s="69" t="s">
        <v>1977</v>
      </c>
      <c r="C226" s="70"/>
      <c r="D226" s="71"/>
      <c r="E226" s="72"/>
      <c r="F226" s="73"/>
      <c r="G226" s="70"/>
      <c r="H226" s="74"/>
      <c r="I226" s="75"/>
      <c r="J226" s="75"/>
      <c r="K226" s="36"/>
      <c r="L226" s="82"/>
      <c r="M226" s="82"/>
      <c r="N226" s="77"/>
      <c r="O226" s="84" t="s">
        <v>2169</v>
      </c>
      <c r="P226" s="86">
        <v>43861.031168981484</v>
      </c>
      <c r="Q226" s="84" t="s">
        <v>2181</v>
      </c>
      <c r="R226" s="84"/>
      <c r="S226" s="84"/>
      <c r="T226" s="84"/>
      <c r="U226" s="84"/>
      <c r="V226" s="87" t="s">
        <v>4328</v>
      </c>
      <c r="W226" s="86">
        <v>43861.031168981484</v>
      </c>
      <c r="X226" s="90">
        <v>43861</v>
      </c>
      <c r="Y226" s="92" t="s">
        <v>7184</v>
      </c>
      <c r="Z226" s="87" t="s">
        <v>10977</v>
      </c>
      <c r="AA226" s="84"/>
      <c r="AB226" s="84"/>
      <c r="AC226" s="92" t="s">
        <v>14863</v>
      </c>
      <c r="AD226" s="84"/>
      <c r="AE226" s="84" t="b">
        <v>0</v>
      </c>
      <c r="AF226" s="84">
        <v>0</v>
      </c>
      <c r="AG226" s="92" t="s">
        <v>16467</v>
      </c>
      <c r="AH226" s="84" t="b">
        <v>0</v>
      </c>
      <c r="AI226" s="84" t="s">
        <v>16520</v>
      </c>
      <c r="AJ226" s="84"/>
      <c r="AK226" s="92" t="s">
        <v>16467</v>
      </c>
      <c r="AL226" s="84" t="b">
        <v>0</v>
      </c>
      <c r="AM226" s="84">
        <v>55</v>
      </c>
      <c r="AN226" s="92" t="s">
        <v>16336</v>
      </c>
      <c r="AO226" s="84" t="s">
        <v>16534</v>
      </c>
      <c r="AP226" s="84" t="b">
        <v>0</v>
      </c>
      <c r="AQ226" s="92" t="s">
        <v>16336</v>
      </c>
      <c r="AR226" s="84" t="s">
        <v>179</v>
      </c>
      <c r="AS226" s="84">
        <v>0</v>
      </c>
      <c r="AT226" s="84">
        <v>0</v>
      </c>
      <c r="AU226" s="84"/>
      <c r="AV226" s="84"/>
      <c r="AW226" s="84"/>
      <c r="AX226" s="84"/>
      <c r="AY226" s="84"/>
      <c r="AZ226" s="84"/>
      <c r="BA226" s="84"/>
      <c r="BB226" s="84"/>
      <c r="BC226">
        <v>1</v>
      </c>
      <c r="BD226">
        <v>0</v>
      </c>
      <c r="BE226">
        <v>0</v>
      </c>
      <c r="BF226">
        <v>0</v>
      </c>
      <c r="BG226">
        <v>1</v>
      </c>
      <c r="BH226">
        <v>0</v>
      </c>
    </row>
    <row r="227" spans="1:60" x14ac:dyDescent="0.3">
      <c r="A227" s="69" t="s">
        <v>454</v>
      </c>
      <c r="B227" s="69" t="s">
        <v>2129</v>
      </c>
      <c r="C227" s="70"/>
      <c r="D227" s="71"/>
      <c r="E227" s="72"/>
      <c r="F227" s="73"/>
      <c r="G227" s="70"/>
      <c r="H227" s="74"/>
      <c r="I227" s="75"/>
      <c r="J227" s="75"/>
      <c r="K227" s="36"/>
      <c r="L227" s="82"/>
      <c r="M227" s="82"/>
      <c r="N227" s="77"/>
      <c r="O227" s="84" t="s">
        <v>2168</v>
      </c>
      <c r="P227" s="86">
        <v>43861.034675925926</v>
      </c>
      <c r="Q227" s="84" t="s">
        <v>2174</v>
      </c>
      <c r="R227" s="87" t="s">
        <v>2836</v>
      </c>
      <c r="S227" s="84" t="s">
        <v>2867</v>
      </c>
      <c r="T227" s="84" t="s">
        <v>2873</v>
      </c>
      <c r="U227" s="84"/>
      <c r="V227" s="87" t="s">
        <v>3279</v>
      </c>
      <c r="W227" s="86">
        <v>43861.034675925926</v>
      </c>
      <c r="X227" s="90">
        <v>43861</v>
      </c>
      <c r="Y227" s="92" t="s">
        <v>5135</v>
      </c>
      <c r="Z227" s="87" t="s">
        <v>8898</v>
      </c>
      <c r="AA227" s="84"/>
      <c r="AB227" s="84"/>
      <c r="AC227" s="92" t="s">
        <v>12776</v>
      </c>
      <c r="AD227" s="84"/>
      <c r="AE227" s="84" t="b">
        <v>0</v>
      </c>
      <c r="AF227" s="84">
        <v>0</v>
      </c>
      <c r="AG227" s="92" t="s">
        <v>16467</v>
      </c>
      <c r="AH227" s="84" t="b">
        <v>0</v>
      </c>
      <c r="AI227" s="84" t="s">
        <v>16520</v>
      </c>
      <c r="AJ227" s="84"/>
      <c r="AK227" s="92" t="s">
        <v>16467</v>
      </c>
      <c r="AL227" s="84" t="b">
        <v>0</v>
      </c>
      <c r="AM227" s="84">
        <v>33</v>
      </c>
      <c r="AN227" s="92" t="s">
        <v>16243</v>
      </c>
      <c r="AO227" s="84" t="s">
        <v>16534</v>
      </c>
      <c r="AP227" s="84" t="b">
        <v>0</v>
      </c>
      <c r="AQ227" s="92" t="s">
        <v>16243</v>
      </c>
      <c r="AR227" s="84" t="s">
        <v>179</v>
      </c>
      <c r="AS227" s="84">
        <v>0</v>
      </c>
      <c r="AT227" s="84">
        <v>0</v>
      </c>
      <c r="AU227" s="84"/>
      <c r="AV227" s="84"/>
      <c r="AW227" s="84"/>
      <c r="AX227" s="84"/>
      <c r="AY227" s="84"/>
      <c r="AZ227" s="84"/>
      <c r="BA227" s="84"/>
      <c r="BB227" s="84"/>
      <c r="BC227">
        <v>7</v>
      </c>
      <c r="BD227">
        <v>0</v>
      </c>
      <c r="BE227">
        <v>7</v>
      </c>
      <c r="BF227">
        <v>0</v>
      </c>
      <c r="BG227">
        <v>0</v>
      </c>
      <c r="BH227">
        <v>0</v>
      </c>
    </row>
    <row r="228" spans="1:60" x14ac:dyDescent="0.3">
      <c r="A228" s="69" t="s">
        <v>454</v>
      </c>
      <c r="B228" s="69" t="s">
        <v>2128</v>
      </c>
      <c r="C228" s="70"/>
      <c r="D228" s="71"/>
      <c r="E228" s="72"/>
      <c r="F228" s="73"/>
      <c r="G228" s="70"/>
      <c r="H228" s="74"/>
      <c r="I228" s="75"/>
      <c r="J228" s="75"/>
      <c r="K228" s="36"/>
      <c r="L228" s="82"/>
      <c r="M228" s="82"/>
      <c r="N228" s="77"/>
      <c r="O228" s="84" t="s">
        <v>2168</v>
      </c>
      <c r="P228" s="86">
        <v>43861.034675925926</v>
      </c>
      <c r="Q228" s="84" t="s">
        <v>2174</v>
      </c>
      <c r="R228" s="87" t="s">
        <v>2836</v>
      </c>
      <c r="S228" s="84" t="s">
        <v>2867</v>
      </c>
      <c r="T228" s="84" t="s">
        <v>2873</v>
      </c>
      <c r="U228" s="84"/>
      <c r="V228" s="87" t="s">
        <v>3279</v>
      </c>
      <c r="W228" s="86">
        <v>43861.034675925926</v>
      </c>
      <c r="X228" s="90">
        <v>43861</v>
      </c>
      <c r="Y228" s="92" t="s">
        <v>5135</v>
      </c>
      <c r="Z228" s="87" t="s">
        <v>8898</v>
      </c>
      <c r="AA228" s="84"/>
      <c r="AB228" s="84"/>
      <c r="AC228" s="92" t="s">
        <v>12776</v>
      </c>
      <c r="AD228" s="84"/>
      <c r="AE228" s="84" t="b">
        <v>0</v>
      </c>
      <c r="AF228" s="84">
        <v>0</v>
      </c>
      <c r="AG228" s="92" t="s">
        <v>16467</v>
      </c>
      <c r="AH228" s="84" t="b">
        <v>0</v>
      </c>
      <c r="AI228" s="84" t="s">
        <v>16520</v>
      </c>
      <c r="AJ228" s="84"/>
      <c r="AK228" s="92" t="s">
        <v>16467</v>
      </c>
      <c r="AL228" s="84" t="b">
        <v>0</v>
      </c>
      <c r="AM228" s="84">
        <v>33</v>
      </c>
      <c r="AN228" s="92" t="s">
        <v>16243</v>
      </c>
      <c r="AO228" s="84" t="s">
        <v>16534</v>
      </c>
      <c r="AP228" s="84" t="b">
        <v>0</v>
      </c>
      <c r="AQ228" s="92" t="s">
        <v>16243</v>
      </c>
      <c r="AR228" s="84" t="s">
        <v>179</v>
      </c>
      <c r="AS228" s="84">
        <v>0</v>
      </c>
      <c r="AT228" s="84">
        <v>0</v>
      </c>
      <c r="AU228" s="84"/>
      <c r="AV228" s="84"/>
      <c r="AW228" s="84"/>
      <c r="AX228" s="84"/>
      <c r="AY228" s="84"/>
      <c r="AZ228" s="84"/>
      <c r="BA228" s="84"/>
      <c r="BB228" s="84"/>
      <c r="BC228">
        <v>7</v>
      </c>
      <c r="BD228">
        <v>0</v>
      </c>
      <c r="BE228">
        <v>7</v>
      </c>
      <c r="BF228">
        <v>0</v>
      </c>
      <c r="BG228">
        <v>0</v>
      </c>
      <c r="BH228">
        <v>0</v>
      </c>
    </row>
    <row r="229" spans="1:60" x14ac:dyDescent="0.3">
      <c r="A229" s="69" t="s">
        <v>263</v>
      </c>
      <c r="B229" s="69" t="s">
        <v>2128</v>
      </c>
      <c r="C229" s="70"/>
      <c r="D229" s="71"/>
      <c r="E229" s="72"/>
      <c r="F229" s="73"/>
      <c r="G229" s="70"/>
      <c r="H229" s="74"/>
      <c r="I229" s="75"/>
      <c r="J229" s="75"/>
      <c r="K229" s="36"/>
      <c r="L229" s="82"/>
      <c r="M229" s="82"/>
      <c r="N229" s="77"/>
      <c r="O229" s="84" t="s">
        <v>2168</v>
      </c>
      <c r="P229" s="86">
        <v>43861.034918981481</v>
      </c>
      <c r="Q229" s="84" t="s">
        <v>2172</v>
      </c>
      <c r="R229" s="84"/>
      <c r="S229" s="84"/>
      <c r="T229" s="84"/>
      <c r="U229" s="84"/>
      <c r="V229" s="87" t="s">
        <v>3102</v>
      </c>
      <c r="W229" s="86">
        <v>43861.034918981481</v>
      </c>
      <c r="X229" s="90">
        <v>43861</v>
      </c>
      <c r="Y229" s="92" t="s">
        <v>4874</v>
      </c>
      <c r="Z229" s="87" t="s">
        <v>8641</v>
      </c>
      <c r="AA229" s="84"/>
      <c r="AB229" s="84"/>
      <c r="AC229" s="92" t="s">
        <v>12518</v>
      </c>
      <c r="AD229" s="84"/>
      <c r="AE229" s="84" t="b">
        <v>0</v>
      </c>
      <c r="AF229" s="84">
        <v>0</v>
      </c>
      <c r="AG229" s="92" t="s">
        <v>16467</v>
      </c>
      <c r="AH229" s="84" t="b">
        <v>0</v>
      </c>
      <c r="AI229" s="84" t="s">
        <v>16520</v>
      </c>
      <c r="AJ229" s="84"/>
      <c r="AK229" s="92" t="s">
        <v>16467</v>
      </c>
      <c r="AL229" s="84" t="b">
        <v>0</v>
      </c>
      <c r="AM229" s="84">
        <v>155</v>
      </c>
      <c r="AN229" s="92" t="s">
        <v>16241</v>
      </c>
      <c r="AO229" s="84" t="s">
        <v>16534</v>
      </c>
      <c r="AP229" s="84" t="b">
        <v>0</v>
      </c>
      <c r="AQ229" s="92" t="s">
        <v>16241</v>
      </c>
      <c r="AR229" s="84" t="s">
        <v>179</v>
      </c>
      <c r="AS229" s="84">
        <v>0</v>
      </c>
      <c r="AT229" s="84">
        <v>0</v>
      </c>
      <c r="AU229" s="84"/>
      <c r="AV229" s="84"/>
      <c r="AW229" s="84"/>
      <c r="AX229" s="84"/>
      <c r="AY229" s="84"/>
      <c r="AZ229" s="84"/>
      <c r="BA229" s="84"/>
      <c r="BB229" s="84"/>
      <c r="BC229">
        <v>1</v>
      </c>
      <c r="BD229">
        <v>0</v>
      </c>
      <c r="BE229">
        <v>1</v>
      </c>
      <c r="BF229">
        <v>0</v>
      </c>
      <c r="BG229">
        <v>0</v>
      </c>
      <c r="BH229">
        <v>0</v>
      </c>
    </row>
    <row r="230" spans="1:60" x14ac:dyDescent="0.3">
      <c r="A230" s="69" t="s">
        <v>264</v>
      </c>
      <c r="B230" s="69" t="s">
        <v>2125</v>
      </c>
      <c r="C230" s="70"/>
      <c r="D230" s="71"/>
      <c r="E230" s="72"/>
      <c r="F230" s="73"/>
      <c r="G230" s="70"/>
      <c r="H230" s="74"/>
      <c r="I230" s="75"/>
      <c r="J230" s="75"/>
      <c r="K230" s="36"/>
      <c r="L230" s="82"/>
      <c r="M230" s="82"/>
      <c r="N230" s="77"/>
      <c r="O230" s="84" t="s">
        <v>2169</v>
      </c>
      <c r="P230" s="86">
        <v>43861.053229166668</v>
      </c>
      <c r="Q230" s="84" t="s">
        <v>2192</v>
      </c>
      <c r="R230" s="84"/>
      <c r="S230" s="84"/>
      <c r="T230" s="84" t="s">
        <v>2875</v>
      </c>
      <c r="U230" s="87" t="s">
        <v>2958</v>
      </c>
      <c r="V230" s="87" t="s">
        <v>2958</v>
      </c>
      <c r="W230" s="86">
        <v>43861.053229166668</v>
      </c>
      <c r="X230" s="90">
        <v>43861</v>
      </c>
      <c r="Y230" s="92" t="s">
        <v>4875</v>
      </c>
      <c r="Z230" s="87" t="s">
        <v>8642</v>
      </c>
      <c r="AA230" s="84"/>
      <c r="AB230" s="84"/>
      <c r="AC230" s="92" t="s">
        <v>12519</v>
      </c>
      <c r="AD230" s="84"/>
      <c r="AE230" s="84" t="b">
        <v>0</v>
      </c>
      <c r="AF230" s="84">
        <v>0</v>
      </c>
      <c r="AG230" s="92" t="s">
        <v>16467</v>
      </c>
      <c r="AH230" s="84" t="b">
        <v>0</v>
      </c>
      <c r="AI230" s="84" t="s">
        <v>16520</v>
      </c>
      <c r="AJ230" s="84"/>
      <c r="AK230" s="92" t="s">
        <v>16467</v>
      </c>
      <c r="AL230" s="84" t="b">
        <v>0</v>
      </c>
      <c r="AM230" s="84">
        <v>16</v>
      </c>
      <c r="AN230" s="92" t="s">
        <v>16426</v>
      </c>
      <c r="AO230" s="84" t="s">
        <v>16534</v>
      </c>
      <c r="AP230" s="84" t="b">
        <v>0</v>
      </c>
      <c r="AQ230" s="92" t="s">
        <v>16426</v>
      </c>
      <c r="AR230" s="84" t="s">
        <v>179</v>
      </c>
      <c r="AS230" s="84">
        <v>0</v>
      </c>
      <c r="AT230" s="84">
        <v>0</v>
      </c>
      <c r="AU230" s="84"/>
      <c r="AV230" s="84"/>
      <c r="AW230" s="84"/>
      <c r="AX230" s="84"/>
      <c r="AY230" s="84"/>
      <c r="AZ230" s="84"/>
      <c r="BA230" s="84"/>
      <c r="BB230" s="84"/>
      <c r="BC230">
        <v>1</v>
      </c>
      <c r="BD230">
        <v>0</v>
      </c>
      <c r="BE230">
        <v>0</v>
      </c>
      <c r="BF230">
        <v>0</v>
      </c>
      <c r="BG230">
        <v>1</v>
      </c>
      <c r="BH230">
        <v>0</v>
      </c>
    </row>
    <row r="231" spans="1:60" x14ac:dyDescent="0.3">
      <c r="A231" s="69" t="s">
        <v>929</v>
      </c>
      <c r="B231" s="69" t="s">
        <v>929</v>
      </c>
      <c r="C231" s="70"/>
      <c r="D231" s="71"/>
      <c r="E231" s="72"/>
      <c r="F231" s="73"/>
      <c r="G231" s="70"/>
      <c r="H231" s="74"/>
      <c r="I231" s="75"/>
      <c r="J231" s="75"/>
      <c r="K231" s="36"/>
      <c r="L231" s="82"/>
      <c r="M231" s="82"/>
      <c r="N231" s="77"/>
      <c r="O231" s="84" t="s">
        <v>179</v>
      </c>
      <c r="P231" s="86">
        <v>43861.057395833333</v>
      </c>
      <c r="Q231" s="84" t="s">
        <v>2436</v>
      </c>
      <c r="R231" s="84"/>
      <c r="S231" s="84"/>
      <c r="T231" s="84" t="s">
        <v>2873</v>
      </c>
      <c r="U231" s="84"/>
      <c r="V231" s="87" t="s">
        <v>3709</v>
      </c>
      <c r="W231" s="86">
        <v>43861.057395833333</v>
      </c>
      <c r="X231" s="90">
        <v>43861</v>
      </c>
      <c r="Y231" s="92" t="s">
        <v>5899</v>
      </c>
      <c r="Z231" s="87" t="s">
        <v>9669</v>
      </c>
      <c r="AA231" s="84"/>
      <c r="AB231" s="84"/>
      <c r="AC231" s="92" t="s">
        <v>13547</v>
      </c>
      <c r="AD231" s="84"/>
      <c r="AE231" s="84" t="b">
        <v>0</v>
      </c>
      <c r="AF231" s="84">
        <v>1</v>
      </c>
      <c r="AG231" s="92" t="s">
        <v>16467</v>
      </c>
      <c r="AH231" s="84" t="b">
        <v>0</v>
      </c>
      <c r="AI231" s="84" t="s">
        <v>16520</v>
      </c>
      <c r="AJ231" s="84"/>
      <c r="AK231" s="92" t="s">
        <v>16467</v>
      </c>
      <c r="AL231" s="84" t="b">
        <v>0</v>
      </c>
      <c r="AM231" s="84">
        <v>0</v>
      </c>
      <c r="AN231" s="92" t="s">
        <v>16467</v>
      </c>
      <c r="AO231" s="84" t="s">
        <v>16534</v>
      </c>
      <c r="AP231" s="84" t="b">
        <v>0</v>
      </c>
      <c r="AQ231" s="92" t="s">
        <v>13547</v>
      </c>
      <c r="AR231" s="84" t="s">
        <v>179</v>
      </c>
      <c r="AS231" s="84">
        <v>0</v>
      </c>
      <c r="AT231" s="84">
        <v>0</v>
      </c>
      <c r="AU231" s="84"/>
      <c r="AV231" s="84"/>
      <c r="AW231" s="84"/>
      <c r="AX231" s="84"/>
      <c r="AY231" s="84"/>
      <c r="AZ231" s="84"/>
      <c r="BA231" s="84"/>
      <c r="BB231" s="84"/>
      <c r="BC231">
        <v>1</v>
      </c>
      <c r="BD231">
        <v>0</v>
      </c>
      <c r="BE231">
        <v>0</v>
      </c>
      <c r="BF231">
        <v>1</v>
      </c>
      <c r="BG231">
        <v>0</v>
      </c>
      <c r="BH231">
        <v>0</v>
      </c>
    </row>
    <row r="232" spans="1:60" x14ac:dyDescent="0.3">
      <c r="A232" s="69" t="s">
        <v>1630</v>
      </c>
      <c r="B232" s="69" t="s">
        <v>2128</v>
      </c>
      <c r="C232" s="70"/>
      <c r="D232" s="71"/>
      <c r="E232" s="72"/>
      <c r="F232" s="73"/>
      <c r="G232" s="70"/>
      <c r="H232" s="74"/>
      <c r="I232" s="75"/>
      <c r="J232" s="75"/>
      <c r="K232" s="36"/>
      <c r="L232" s="82"/>
      <c r="M232" s="82"/>
      <c r="N232" s="77"/>
      <c r="O232" s="84" t="s">
        <v>2168</v>
      </c>
      <c r="P232" s="86">
        <v>43861.063171296293</v>
      </c>
      <c r="Q232" s="84" t="s">
        <v>2172</v>
      </c>
      <c r="R232" s="84"/>
      <c r="S232" s="84"/>
      <c r="T232" s="84"/>
      <c r="U232" s="84"/>
      <c r="V232" s="87" t="s">
        <v>4357</v>
      </c>
      <c r="W232" s="86">
        <v>43861.063171296293</v>
      </c>
      <c r="X232" s="90">
        <v>43861</v>
      </c>
      <c r="Y232" s="92" t="s">
        <v>7262</v>
      </c>
      <c r="Z232" s="87" t="s">
        <v>11057</v>
      </c>
      <c r="AA232" s="84"/>
      <c r="AB232" s="84"/>
      <c r="AC232" s="92" t="s">
        <v>14944</v>
      </c>
      <c r="AD232" s="84"/>
      <c r="AE232" s="84" t="b">
        <v>0</v>
      </c>
      <c r="AF232" s="84">
        <v>0</v>
      </c>
      <c r="AG232" s="92" t="s">
        <v>16467</v>
      </c>
      <c r="AH232" s="84" t="b">
        <v>0</v>
      </c>
      <c r="AI232" s="84" t="s">
        <v>16520</v>
      </c>
      <c r="AJ232" s="84"/>
      <c r="AK232" s="92" t="s">
        <v>16467</v>
      </c>
      <c r="AL232" s="84" t="b">
        <v>0</v>
      </c>
      <c r="AM232" s="84">
        <v>155</v>
      </c>
      <c r="AN232" s="92" t="s">
        <v>16241</v>
      </c>
      <c r="AO232" s="84" t="s">
        <v>16534</v>
      </c>
      <c r="AP232" s="84" t="b">
        <v>0</v>
      </c>
      <c r="AQ232" s="92" t="s">
        <v>16241</v>
      </c>
      <c r="AR232" s="84" t="s">
        <v>179</v>
      </c>
      <c r="AS232" s="84">
        <v>0</v>
      </c>
      <c r="AT232" s="84">
        <v>0</v>
      </c>
      <c r="AU232" s="84"/>
      <c r="AV232" s="84"/>
      <c r="AW232" s="84"/>
      <c r="AX232" s="84"/>
      <c r="AY232" s="84"/>
      <c r="AZ232" s="84"/>
      <c r="BA232" s="84"/>
      <c r="BB232" s="84"/>
      <c r="BC232">
        <v>2</v>
      </c>
      <c r="BD232">
        <v>0</v>
      </c>
      <c r="BE232">
        <v>2</v>
      </c>
      <c r="BF232">
        <v>0</v>
      </c>
      <c r="BG232">
        <v>0</v>
      </c>
      <c r="BH232">
        <v>0</v>
      </c>
    </row>
    <row r="233" spans="1:60" x14ac:dyDescent="0.3">
      <c r="A233" s="69" t="s">
        <v>1473</v>
      </c>
      <c r="B233" s="69" t="s">
        <v>1473</v>
      </c>
      <c r="C233" s="70"/>
      <c r="D233" s="71"/>
      <c r="E233" s="72"/>
      <c r="F233" s="73"/>
      <c r="G233" s="70"/>
      <c r="H233" s="74"/>
      <c r="I233" s="75"/>
      <c r="J233" s="75"/>
      <c r="K233" s="36"/>
      <c r="L233" s="82"/>
      <c r="M233" s="82"/>
      <c r="N233" s="77"/>
      <c r="O233" s="84" t="s">
        <v>179</v>
      </c>
      <c r="P233" s="86">
        <v>43861.06591435185</v>
      </c>
      <c r="Q233" s="84" t="s">
        <v>2281</v>
      </c>
      <c r="R233" s="84"/>
      <c r="S233" s="84"/>
      <c r="T233" s="84" t="s">
        <v>2873</v>
      </c>
      <c r="U233" s="84"/>
      <c r="V233" s="87" t="s">
        <v>4213</v>
      </c>
      <c r="W233" s="86">
        <v>43861.06591435185</v>
      </c>
      <c r="X233" s="90">
        <v>43861</v>
      </c>
      <c r="Y233" s="92" t="s">
        <v>6948</v>
      </c>
      <c r="Z233" s="87" t="s">
        <v>10729</v>
      </c>
      <c r="AA233" s="84"/>
      <c r="AB233" s="84"/>
      <c r="AC233" s="92" t="s">
        <v>14613</v>
      </c>
      <c r="AD233" s="84"/>
      <c r="AE233" s="84" t="b">
        <v>0</v>
      </c>
      <c r="AF233" s="84">
        <v>0</v>
      </c>
      <c r="AG233" s="92" t="s">
        <v>16467</v>
      </c>
      <c r="AH233" s="84" t="b">
        <v>0</v>
      </c>
      <c r="AI233" s="84" t="s">
        <v>16522</v>
      </c>
      <c r="AJ233" s="84"/>
      <c r="AK233" s="92" t="s">
        <v>16467</v>
      </c>
      <c r="AL233" s="84" t="b">
        <v>0</v>
      </c>
      <c r="AM233" s="84">
        <v>0</v>
      </c>
      <c r="AN233" s="92" t="s">
        <v>16467</v>
      </c>
      <c r="AO233" s="84" t="s">
        <v>16534</v>
      </c>
      <c r="AP233" s="84" t="b">
        <v>0</v>
      </c>
      <c r="AQ233" s="92" t="s">
        <v>14613</v>
      </c>
      <c r="AR233" s="84" t="s">
        <v>179</v>
      </c>
      <c r="AS233" s="84">
        <v>0</v>
      </c>
      <c r="AT233" s="84">
        <v>0</v>
      </c>
      <c r="AU233" s="84"/>
      <c r="AV233" s="84"/>
      <c r="AW233" s="84"/>
      <c r="AX233" s="84"/>
      <c r="AY233" s="84"/>
      <c r="AZ233" s="84"/>
      <c r="BA233" s="84"/>
      <c r="BB233" s="84"/>
      <c r="BC233">
        <v>5</v>
      </c>
      <c r="BD233">
        <v>0</v>
      </c>
      <c r="BE233">
        <v>0</v>
      </c>
      <c r="BF233">
        <v>5</v>
      </c>
      <c r="BG233">
        <v>0</v>
      </c>
      <c r="BH233">
        <v>0</v>
      </c>
    </row>
    <row r="234" spans="1:60" x14ac:dyDescent="0.3">
      <c r="A234" s="69" t="s">
        <v>1473</v>
      </c>
      <c r="B234" s="69" t="s">
        <v>1959</v>
      </c>
      <c r="C234" s="70"/>
      <c r="D234" s="71"/>
      <c r="E234" s="72"/>
      <c r="F234" s="73"/>
      <c r="G234" s="70"/>
      <c r="H234" s="74"/>
      <c r="I234" s="75"/>
      <c r="J234" s="75"/>
      <c r="K234" s="36"/>
      <c r="L234" s="82"/>
      <c r="M234" s="82"/>
      <c r="N234" s="77"/>
      <c r="O234" s="84" t="s">
        <v>2169</v>
      </c>
      <c r="P234" s="86">
        <v>43861.076435185183</v>
      </c>
      <c r="Q234" s="84" t="s">
        <v>2647</v>
      </c>
      <c r="R234" s="84"/>
      <c r="S234" s="84"/>
      <c r="T234" s="84" t="s">
        <v>2873</v>
      </c>
      <c r="U234" s="84"/>
      <c r="V234" s="87" t="s">
        <v>4213</v>
      </c>
      <c r="W234" s="86">
        <v>43861.076435185183</v>
      </c>
      <c r="X234" s="90">
        <v>43861</v>
      </c>
      <c r="Y234" s="92" t="s">
        <v>6949</v>
      </c>
      <c r="Z234" s="87" t="s">
        <v>10730</v>
      </c>
      <c r="AA234" s="84"/>
      <c r="AB234" s="84"/>
      <c r="AC234" s="92" t="s">
        <v>14614</v>
      </c>
      <c r="AD234" s="84"/>
      <c r="AE234" s="84" t="b">
        <v>0</v>
      </c>
      <c r="AF234" s="84">
        <v>0</v>
      </c>
      <c r="AG234" s="92" t="s">
        <v>16467</v>
      </c>
      <c r="AH234" s="84" t="b">
        <v>0</v>
      </c>
      <c r="AI234" s="84" t="s">
        <v>16520</v>
      </c>
      <c r="AJ234" s="84"/>
      <c r="AK234" s="92" t="s">
        <v>16467</v>
      </c>
      <c r="AL234" s="84" t="b">
        <v>0</v>
      </c>
      <c r="AM234" s="84">
        <v>2</v>
      </c>
      <c r="AN234" s="92" t="s">
        <v>15863</v>
      </c>
      <c r="AO234" s="84" t="s">
        <v>16534</v>
      </c>
      <c r="AP234" s="84" t="b">
        <v>0</v>
      </c>
      <c r="AQ234" s="92" t="s">
        <v>15863</v>
      </c>
      <c r="AR234" s="84" t="s">
        <v>179</v>
      </c>
      <c r="AS234" s="84">
        <v>0</v>
      </c>
      <c r="AT234" s="84">
        <v>0</v>
      </c>
      <c r="AU234" s="84"/>
      <c r="AV234" s="84"/>
      <c r="AW234" s="84"/>
      <c r="AX234" s="84"/>
      <c r="AY234" s="84"/>
      <c r="AZ234" s="84"/>
      <c r="BA234" s="84"/>
      <c r="BB234" s="84"/>
      <c r="BC234">
        <v>3</v>
      </c>
      <c r="BD234">
        <v>0</v>
      </c>
      <c r="BE234">
        <v>0</v>
      </c>
      <c r="BF234">
        <v>0</v>
      </c>
      <c r="BG234">
        <v>3</v>
      </c>
      <c r="BH234">
        <v>0</v>
      </c>
    </row>
    <row r="235" spans="1:60" x14ac:dyDescent="0.3">
      <c r="A235" s="69" t="s">
        <v>1473</v>
      </c>
      <c r="B235" s="69" t="s">
        <v>2057</v>
      </c>
      <c r="C235" s="70"/>
      <c r="D235" s="71"/>
      <c r="E235" s="72"/>
      <c r="F235" s="73"/>
      <c r="G235" s="70"/>
      <c r="H235" s="74"/>
      <c r="I235" s="75"/>
      <c r="J235" s="75"/>
      <c r="K235" s="36"/>
      <c r="L235" s="82"/>
      <c r="M235" s="82"/>
      <c r="N235" s="77"/>
      <c r="O235" s="84" t="s">
        <v>2169</v>
      </c>
      <c r="P235" s="86">
        <v>43861.076990740738</v>
      </c>
      <c r="Q235" s="84" t="s">
        <v>2650</v>
      </c>
      <c r="R235" s="84"/>
      <c r="S235" s="84"/>
      <c r="T235" s="84" t="s">
        <v>2873</v>
      </c>
      <c r="U235" s="84"/>
      <c r="V235" s="87" t="s">
        <v>4213</v>
      </c>
      <c r="W235" s="86">
        <v>43861.076990740738</v>
      </c>
      <c r="X235" s="90">
        <v>43861</v>
      </c>
      <c r="Y235" s="92" t="s">
        <v>6950</v>
      </c>
      <c r="Z235" s="87" t="s">
        <v>10731</v>
      </c>
      <c r="AA235" s="84"/>
      <c r="AB235" s="84"/>
      <c r="AC235" s="92" t="s">
        <v>14615</v>
      </c>
      <c r="AD235" s="84"/>
      <c r="AE235" s="84" t="b">
        <v>0</v>
      </c>
      <c r="AF235" s="84">
        <v>0</v>
      </c>
      <c r="AG235" s="92" t="s">
        <v>16467</v>
      </c>
      <c r="AH235" s="84" t="b">
        <v>0</v>
      </c>
      <c r="AI235" s="84" t="s">
        <v>16520</v>
      </c>
      <c r="AJ235" s="84"/>
      <c r="AK235" s="92" t="s">
        <v>16467</v>
      </c>
      <c r="AL235" s="84" t="b">
        <v>0</v>
      </c>
      <c r="AM235" s="84">
        <v>3</v>
      </c>
      <c r="AN235" s="92" t="s">
        <v>16145</v>
      </c>
      <c r="AO235" s="84" t="s">
        <v>16534</v>
      </c>
      <c r="AP235" s="84" t="b">
        <v>0</v>
      </c>
      <c r="AQ235" s="92" t="s">
        <v>16145</v>
      </c>
      <c r="AR235" s="84" t="s">
        <v>179</v>
      </c>
      <c r="AS235" s="84">
        <v>0</v>
      </c>
      <c r="AT235" s="84">
        <v>0</v>
      </c>
      <c r="AU235" s="84"/>
      <c r="AV235" s="84"/>
      <c r="AW235" s="84"/>
      <c r="AX235" s="84"/>
      <c r="AY235" s="84"/>
      <c r="AZ235" s="84"/>
      <c r="BA235" s="84"/>
      <c r="BB235" s="84"/>
      <c r="BC235">
        <v>1</v>
      </c>
      <c r="BD235">
        <v>0</v>
      </c>
      <c r="BE235">
        <v>0</v>
      </c>
      <c r="BF235">
        <v>0</v>
      </c>
      <c r="BG235">
        <v>1</v>
      </c>
      <c r="BH235">
        <v>0</v>
      </c>
    </row>
    <row r="236" spans="1:60" x14ac:dyDescent="0.3">
      <c r="A236" s="69" t="s">
        <v>1473</v>
      </c>
      <c r="B236" s="69" t="s">
        <v>1944</v>
      </c>
      <c r="C236" s="70"/>
      <c r="D236" s="71"/>
      <c r="E236" s="72"/>
      <c r="F236" s="73"/>
      <c r="G236" s="70"/>
      <c r="H236" s="74"/>
      <c r="I236" s="75"/>
      <c r="J236" s="75"/>
      <c r="K236" s="36"/>
      <c r="L236" s="82"/>
      <c r="M236" s="82"/>
      <c r="N236" s="77"/>
      <c r="O236" s="84" t="s">
        <v>2169</v>
      </c>
      <c r="P236" s="86">
        <v>43861.078668981485</v>
      </c>
      <c r="Q236" s="84" t="s">
        <v>2188</v>
      </c>
      <c r="R236" s="84"/>
      <c r="S236" s="84"/>
      <c r="T236" s="84" t="s">
        <v>2874</v>
      </c>
      <c r="U236" s="84"/>
      <c r="V236" s="87" t="s">
        <v>4213</v>
      </c>
      <c r="W236" s="86">
        <v>43861.078668981485</v>
      </c>
      <c r="X236" s="90">
        <v>43861</v>
      </c>
      <c r="Y236" s="92" t="s">
        <v>6951</v>
      </c>
      <c r="Z236" s="87" t="s">
        <v>10732</v>
      </c>
      <c r="AA236" s="84"/>
      <c r="AB236" s="84"/>
      <c r="AC236" s="92" t="s">
        <v>14616</v>
      </c>
      <c r="AD236" s="84"/>
      <c r="AE236" s="84" t="b">
        <v>0</v>
      </c>
      <c r="AF236" s="84">
        <v>0</v>
      </c>
      <c r="AG236" s="92" t="s">
        <v>16467</v>
      </c>
      <c r="AH236" s="84" t="b">
        <v>0</v>
      </c>
      <c r="AI236" s="84" t="s">
        <v>16520</v>
      </c>
      <c r="AJ236" s="84"/>
      <c r="AK236" s="92" t="s">
        <v>16467</v>
      </c>
      <c r="AL236" s="84" t="b">
        <v>0</v>
      </c>
      <c r="AM236" s="84">
        <v>18</v>
      </c>
      <c r="AN236" s="92" t="s">
        <v>15755</v>
      </c>
      <c r="AO236" s="84" t="s">
        <v>16534</v>
      </c>
      <c r="AP236" s="84" t="b">
        <v>0</v>
      </c>
      <c r="AQ236" s="92" t="s">
        <v>15755</v>
      </c>
      <c r="AR236" s="84" t="s">
        <v>179</v>
      </c>
      <c r="AS236" s="84">
        <v>0</v>
      </c>
      <c r="AT236" s="84">
        <v>0</v>
      </c>
      <c r="AU236" s="84"/>
      <c r="AV236" s="84"/>
      <c r="AW236" s="84"/>
      <c r="AX236" s="84"/>
      <c r="AY236" s="84"/>
      <c r="AZ236" s="84"/>
      <c r="BA236" s="84"/>
      <c r="BB236" s="84"/>
      <c r="BC236">
        <v>1</v>
      </c>
      <c r="BD236">
        <v>0</v>
      </c>
      <c r="BE236">
        <v>0</v>
      </c>
      <c r="BF236">
        <v>0</v>
      </c>
      <c r="BG236">
        <v>1</v>
      </c>
      <c r="BH236">
        <v>0</v>
      </c>
    </row>
    <row r="237" spans="1:60" x14ac:dyDescent="0.3">
      <c r="A237" s="69" t="s">
        <v>265</v>
      </c>
      <c r="B237" s="69" t="s">
        <v>2128</v>
      </c>
      <c r="C237" s="70"/>
      <c r="D237" s="71"/>
      <c r="E237" s="72"/>
      <c r="F237" s="73"/>
      <c r="G237" s="70"/>
      <c r="H237" s="74"/>
      <c r="I237" s="75"/>
      <c r="J237" s="75"/>
      <c r="K237" s="36"/>
      <c r="L237" s="82"/>
      <c r="M237" s="82"/>
      <c r="N237" s="77"/>
      <c r="O237" s="84" t="s">
        <v>2168</v>
      </c>
      <c r="P237" s="86">
        <v>43861.087337962963</v>
      </c>
      <c r="Q237" s="84" t="s">
        <v>2177</v>
      </c>
      <c r="R237" s="84"/>
      <c r="S237" s="84"/>
      <c r="T237" s="84"/>
      <c r="U237" s="84"/>
      <c r="V237" s="87" t="s">
        <v>3103</v>
      </c>
      <c r="W237" s="86">
        <v>43861.087337962963</v>
      </c>
      <c r="X237" s="90">
        <v>43861</v>
      </c>
      <c r="Y237" s="92" t="s">
        <v>4876</v>
      </c>
      <c r="Z237" s="87" t="s">
        <v>8643</v>
      </c>
      <c r="AA237" s="84"/>
      <c r="AB237" s="84"/>
      <c r="AC237" s="92" t="s">
        <v>12520</v>
      </c>
      <c r="AD237" s="84"/>
      <c r="AE237" s="84" t="b">
        <v>0</v>
      </c>
      <c r="AF237" s="84">
        <v>0</v>
      </c>
      <c r="AG237" s="92" t="s">
        <v>16467</v>
      </c>
      <c r="AH237" s="84" t="b">
        <v>0</v>
      </c>
      <c r="AI237" s="84" t="s">
        <v>16520</v>
      </c>
      <c r="AJ237" s="84"/>
      <c r="AK237" s="92" t="s">
        <v>16467</v>
      </c>
      <c r="AL237" s="84" t="b">
        <v>0</v>
      </c>
      <c r="AM237" s="84">
        <v>71</v>
      </c>
      <c r="AN237" s="92" t="s">
        <v>15397</v>
      </c>
      <c r="AO237" s="84" t="s">
        <v>16534</v>
      </c>
      <c r="AP237" s="84" t="b">
        <v>0</v>
      </c>
      <c r="AQ237" s="92" t="s">
        <v>15397</v>
      </c>
      <c r="AR237" s="84" t="s">
        <v>179</v>
      </c>
      <c r="AS237" s="84">
        <v>0</v>
      </c>
      <c r="AT237" s="84">
        <v>0</v>
      </c>
      <c r="AU237" s="84"/>
      <c r="AV237" s="84"/>
      <c r="AW237" s="84"/>
      <c r="AX237" s="84"/>
      <c r="AY237" s="84"/>
      <c r="AZ237" s="84"/>
      <c r="BA237" s="84"/>
      <c r="BB237" s="84"/>
      <c r="BC237">
        <v>1</v>
      </c>
      <c r="BD237">
        <v>0</v>
      </c>
      <c r="BE237">
        <v>1</v>
      </c>
      <c r="BF237">
        <v>0</v>
      </c>
      <c r="BG237">
        <v>0</v>
      </c>
      <c r="BH237">
        <v>0</v>
      </c>
    </row>
    <row r="238" spans="1:60" x14ac:dyDescent="0.3">
      <c r="A238" s="69" t="s">
        <v>265</v>
      </c>
      <c r="B238" s="69" t="s">
        <v>2129</v>
      </c>
      <c r="C238" s="70"/>
      <c r="D238" s="71"/>
      <c r="E238" s="72"/>
      <c r="F238" s="73"/>
      <c r="G238" s="70"/>
      <c r="H238" s="74"/>
      <c r="I238" s="75"/>
      <c r="J238" s="75"/>
      <c r="K238" s="36"/>
      <c r="L238" s="82"/>
      <c r="M238" s="82"/>
      <c r="N238" s="77"/>
      <c r="O238" s="84" t="s">
        <v>2168</v>
      </c>
      <c r="P238" s="86">
        <v>43861.087337962963</v>
      </c>
      <c r="Q238" s="84" t="s">
        <v>2177</v>
      </c>
      <c r="R238" s="84"/>
      <c r="S238" s="84"/>
      <c r="T238" s="84"/>
      <c r="U238" s="84"/>
      <c r="V238" s="87" t="s">
        <v>3103</v>
      </c>
      <c r="W238" s="86">
        <v>43861.087337962963</v>
      </c>
      <c r="X238" s="90">
        <v>43861</v>
      </c>
      <c r="Y238" s="92" t="s">
        <v>4876</v>
      </c>
      <c r="Z238" s="87" t="s">
        <v>8643</v>
      </c>
      <c r="AA238" s="84"/>
      <c r="AB238" s="84"/>
      <c r="AC238" s="92" t="s">
        <v>12520</v>
      </c>
      <c r="AD238" s="84"/>
      <c r="AE238" s="84" t="b">
        <v>0</v>
      </c>
      <c r="AF238" s="84">
        <v>0</v>
      </c>
      <c r="AG238" s="92" t="s">
        <v>16467</v>
      </c>
      <c r="AH238" s="84" t="b">
        <v>0</v>
      </c>
      <c r="AI238" s="84" t="s">
        <v>16520</v>
      </c>
      <c r="AJ238" s="84"/>
      <c r="AK238" s="92" t="s">
        <v>16467</v>
      </c>
      <c r="AL238" s="84" t="b">
        <v>0</v>
      </c>
      <c r="AM238" s="84">
        <v>71</v>
      </c>
      <c r="AN238" s="92" t="s">
        <v>15397</v>
      </c>
      <c r="AO238" s="84" t="s">
        <v>16534</v>
      </c>
      <c r="AP238" s="84" t="b">
        <v>0</v>
      </c>
      <c r="AQ238" s="92" t="s">
        <v>15397</v>
      </c>
      <c r="AR238" s="84" t="s">
        <v>179</v>
      </c>
      <c r="AS238" s="84">
        <v>0</v>
      </c>
      <c r="AT238" s="84">
        <v>0</v>
      </c>
      <c r="AU238" s="84"/>
      <c r="AV238" s="84"/>
      <c r="AW238" s="84"/>
      <c r="AX238" s="84"/>
      <c r="AY238" s="84"/>
      <c r="AZ238" s="84"/>
      <c r="BA238" s="84"/>
      <c r="BB238" s="84"/>
      <c r="BC238">
        <v>1</v>
      </c>
      <c r="BD238">
        <v>0</v>
      </c>
      <c r="BE238">
        <v>1</v>
      </c>
      <c r="BF238">
        <v>0</v>
      </c>
      <c r="BG238">
        <v>0</v>
      </c>
      <c r="BH238">
        <v>0</v>
      </c>
    </row>
    <row r="239" spans="1:60" x14ac:dyDescent="0.3">
      <c r="A239" s="69" t="s">
        <v>266</v>
      </c>
      <c r="B239" s="69" t="s">
        <v>1633</v>
      </c>
      <c r="C239" s="70"/>
      <c r="D239" s="71"/>
      <c r="E239" s="72"/>
      <c r="F239" s="73"/>
      <c r="G239" s="70"/>
      <c r="H239" s="74"/>
      <c r="I239" s="75"/>
      <c r="J239" s="75"/>
      <c r="K239" s="36"/>
      <c r="L239" s="82"/>
      <c r="M239" s="82"/>
      <c r="N239" s="77"/>
      <c r="O239" s="84" t="s">
        <v>2169</v>
      </c>
      <c r="P239" s="86">
        <v>43861.100451388891</v>
      </c>
      <c r="Q239" s="84" t="s">
        <v>2196</v>
      </c>
      <c r="R239" s="84"/>
      <c r="S239" s="84"/>
      <c r="T239" s="84" t="s">
        <v>2873</v>
      </c>
      <c r="U239" s="84"/>
      <c r="V239" s="87" t="s">
        <v>3104</v>
      </c>
      <c r="W239" s="86">
        <v>43861.100451388891</v>
      </c>
      <c r="X239" s="90">
        <v>43861</v>
      </c>
      <c r="Y239" s="92" t="s">
        <v>4877</v>
      </c>
      <c r="Z239" s="87" t="s">
        <v>8644</v>
      </c>
      <c r="AA239" s="84"/>
      <c r="AB239" s="84"/>
      <c r="AC239" s="92" t="s">
        <v>12521</v>
      </c>
      <c r="AD239" s="84"/>
      <c r="AE239" s="84" t="b">
        <v>0</v>
      </c>
      <c r="AF239" s="84">
        <v>0</v>
      </c>
      <c r="AG239" s="92" t="s">
        <v>16467</v>
      </c>
      <c r="AH239" s="84" t="b">
        <v>0</v>
      </c>
      <c r="AI239" s="84" t="s">
        <v>16520</v>
      </c>
      <c r="AJ239" s="84"/>
      <c r="AK239" s="92" t="s">
        <v>16467</v>
      </c>
      <c r="AL239" s="84" t="b">
        <v>0</v>
      </c>
      <c r="AM239" s="84">
        <v>10</v>
      </c>
      <c r="AN239" s="92" t="s">
        <v>16174</v>
      </c>
      <c r="AO239" s="84" t="s">
        <v>16534</v>
      </c>
      <c r="AP239" s="84" t="b">
        <v>0</v>
      </c>
      <c r="AQ239" s="92" t="s">
        <v>16174</v>
      </c>
      <c r="AR239" s="84" t="s">
        <v>179</v>
      </c>
      <c r="AS239" s="84">
        <v>0</v>
      </c>
      <c r="AT239" s="84">
        <v>0</v>
      </c>
      <c r="AU239" s="84"/>
      <c r="AV239" s="84"/>
      <c r="AW239" s="84"/>
      <c r="AX239" s="84"/>
      <c r="AY239" s="84"/>
      <c r="AZ239" s="84"/>
      <c r="BA239" s="84"/>
      <c r="BB239" s="84"/>
      <c r="BC239">
        <v>1</v>
      </c>
      <c r="BD239">
        <v>0</v>
      </c>
      <c r="BE239">
        <v>0</v>
      </c>
      <c r="BF239">
        <v>0</v>
      </c>
      <c r="BG239">
        <v>1</v>
      </c>
      <c r="BH239">
        <v>0</v>
      </c>
    </row>
    <row r="240" spans="1:60" x14ac:dyDescent="0.3">
      <c r="A240" s="69" t="s">
        <v>894</v>
      </c>
      <c r="B240" s="69" t="s">
        <v>1977</v>
      </c>
      <c r="C240" s="70"/>
      <c r="D240" s="71"/>
      <c r="E240" s="72"/>
      <c r="F240" s="73"/>
      <c r="G240" s="70"/>
      <c r="H240" s="74"/>
      <c r="I240" s="75"/>
      <c r="J240" s="75"/>
      <c r="K240" s="36"/>
      <c r="L240" s="82"/>
      <c r="M240" s="82"/>
      <c r="N240" s="77"/>
      <c r="O240" s="84" t="s">
        <v>2169</v>
      </c>
      <c r="P240" s="86">
        <v>43861.124664351853</v>
      </c>
      <c r="Q240" s="84" t="s">
        <v>2181</v>
      </c>
      <c r="R240" s="84"/>
      <c r="S240" s="84"/>
      <c r="T240" s="84"/>
      <c r="U240" s="84"/>
      <c r="V240" s="87" t="s">
        <v>3675</v>
      </c>
      <c r="W240" s="86">
        <v>43861.124664351853</v>
      </c>
      <c r="X240" s="90">
        <v>43861</v>
      </c>
      <c r="Y240" s="92" t="s">
        <v>5831</v>
      </c>
      <c r="Z240" s="87" t="s">
        <v>9598</v>
      </c>
      <c r="AA240" s="84"/>
      <c r="AB240" s="84"/>
      <c r="AC240" s="92" t="s">
        <v>13476</v>
      </c>
      <c r="AD240" s="84"/>
      <c r="AE240" s="84" t="b">
        <v>0</v>
      </c>
      <c r="AF240" s="84">
        <v>0</v>
      </c>
      <c r="AG240" s="92" t="s">
        <v>16467</v>
      </c>
      <c r="AH240" s="84" t="b">
        <v>0</v>
      </c>
      <c r="AI240" s="84" t="s">
        <v>16520</v>
      </c>
      <c r="AJ240" s="84"/>
      <c r="AK240" s="92" t="s">
        <v>16467</v>
      </c>
      <c r="AL240" s="84" t="b">
        <v>0</v>
      </c>
      <c r="AM240" s="84">
        <v>55</v>
      </c>
      <c r="AN240" s="92" t="s">
        <v>16336</v>
      </c>
      <c r="AO240" s="84" t="s">
        <v>16534</v>
      </c>
      <c r="AP240" s="84" t="b">
        <v>0</v>
      </c>
      <c r="AQ240" s="92" t="s">
        <v>16336</v>
      </c>
      <c r="AR240" s="84" t="s">
        <v>179</v>
      </c>
      <c r="AS240" s="84">
        <v>0</v>
      </c>
      <c r="AT240" s="84">
        <v>0</v>
      </c>
      <c r="AU240" s="84"/>
      <c r="AV240" s="84"/>
      <c r="AW240" s="84"/>
      <c r="AX240" s="84"/>
      <c r="AY240" s="84"/>
      <c r="AZ240" s="84"/>
      <c r="BA240" s="84"/>
      <c r="BB240" s="84"/>
      <c r="BC240">
        <v>1</v>
      </c>
      <c r="BD240">
        <v>0</v>
      </c>
      <c r="BE240">
        <v>0</v>
      </c>
      <c r="BF240">
        <v>0</v>
      </c>
      <c r="BG240">
        <v>1</v>
      </c>
      <c r="BH240">
        <v>0</v>
      </c>
    </row>
    <row r="241" spans="1:60" x14ac:dyDescent="0.3">
      <c r="A241" s="69" t="s">
        <v>1119</v>
      </c>
      <c r="B241" s="69" t="s">
        <v>1118</v>
      </c>
      <c r="C241" s="70"/>
      <c r="D241" s="71"/>
      <c r="E241" s="72"/>
      <c r="F241" s="73"/>
      <c r="G241" s="70"/>
      <c r="H241" s="74"/>
      <c r="I241" s="75"/>
      <c r="J241" s="75"/>
      <c r="K241" s="36"/>
      <c r="L241" s="82"/>
      <c r="M241" s="82"/>
      <c r="N241" s="77"/>
      <c r="O241" s="84" t="s">
        <v>2169</v>
      </c>
      <c r="P241" s="86">
        <v>43861.129432870373</v>
      </c>
      <c r="Q241" s="84" t="s">
        <v>2203</v>
      </c>
      <c r="R241" s="84"/>
      <c r="S241" s="84"/>
      <c r="T241" s="84" t="s">
        <v>2873</v>
      </c>
      <c r="U241" s="84"/>
      <c r="V241" s="87" t="s">
        <v>3887</v>
      </c>
      <c r="W241" s="86">
        <v>43861.129432870373</v>
      </c>
      <c r="X241" s="90">
        <v>43861</v>
      </c>
      <c r="Y241" s="92" t="s">
        <v>6188</v>
      </c>
      <c r="Z241" s="87" t="s">
        <v>9958</v>
      </c>
      <c r="AA241" s="84"/>
      <c r="AB241" s="84"/>
      <c r="AC241" s="92" t="s">
        <v>13837</v>
      </c>
      <c r="AD241" s="84"/>
      <c r="AE241" s="84" t="b">
        <v>0</v>
      </c>
      <c r="AF241" s="84">
        <v>0</v>
      </c>
      <c r="AG241" s="92" t="s">
        <v>16467</v>
      </c>
      <c r="AH241" s="84" t="b">
        <v>0</v>
      </c>
      <c r="AI241" s="84" t="s">
        <v>16522</v>
      </c>
      <c r="AJ241" s="84"/>
      <c r="AK241" s="92" t="s">
        <v>16467</v>
      </c>
      <c r="AL241" s="84" t="b">
        <v>0</v>
      </c>
      <c r="AM241" s="84">
        <v>5</v>
      </c>
      <c r="AN241" s="92" t="s">
        <v>13836</v>
      </c>
      <c r="AO241" s="84" t="s">
        <v>16535</v>
      </c>
      <c r="AP241" s="84" t="b">
        <v>0</v>
      </c>
      <c r="AQ241" s="92" t="s">
        <v>13836</v>
      </c>
      <c r="AR241" s="84" t="s">
        <v>179</v>
      </c>
      <c r="AS241" s="84">
        <v>0</v>
      </c>
      <c r="AT241" s="84">
        <v>0</v>
      </c>
      <c r="AU241" s="84"/>
      <c r="AV241" s="84"/>
      <c r="AW241" s="84"/>
      <c r="AX241" s="84"/>
      <c r="AY241" s="84"/>
      <c r="AZ241" s="84"/>
      <c r="BA241" s="84"/>
      <c r="BB241" s="84"/>
      <c r="BC241">
        <v>1</v>
      </c>
      <c r="BD241">
        <v>0</v>
      </c>
      <c r="BE241">
        <v>0</v>
      </c>
      <c r="BF241">
        <v>0</v>
      </c>
      <c r="BG241">
        <v>1</v>
      </c>
      <c r="BH241">
        <v>0</v>
      </c>
    </row>
    <row r="242" spans="1:60" x14ac:dyDescent="0.3">
      <c r="A242" s="69" t="s">
        <v>1119</v>
      </c>
      <c r="B242" s="69" t="s">
        <v>2094</v>
      </c>
      <c r="C242" s="70"/>
      <c r="D242" s="71"/>
      <c r="E242" s="72"/>
      <c r="F242" s="73"/>
      <c r="G242" s="70"/>
      <c r="H242" s="74"/>
      <c r="I242" s="75"/>
      <c r="J242" s="75"/>
      <c r="K242" s="36"/>
      <c r="L242" s="82"/>
      <c r="M242" s="82"/>
      <c r="N242" s="77"/>
      <c r="O242" s="84" t="s">
        <v>2171</v>
      </c>
      <c r="P242" s="86">
        <v>43861.129432870373</v>
      </c>
      <c r="Q242" s="84" t="s">
        <v>2203</v>
      </c>
      <c r="R242" s="84"/>
      <c r="S242" s="84"/>
      <c r="T242" s="84" t="s">
        <v>2873</v>
      </c>
      <c r="U242" s="84"/>
      <c r="V242" s="87" t="s">
        <v>3887</v>
      </c>
      <c r="W242" s="86">
        <v>43861.129432870373</v>
      </c>
      <c r="X242" s="90">
        <v>43861</v>
      </c>
      <c r="Y242" s="92" t="s">
        <v>6188</v>
      </c>
      <c r="Z242" s="87" t="s">
        <v>9958</v>
      </c>
      <c r="AA242" s="84"/>
      <c r="AB242" s="84"/>
      <c r="AC242" s="92" t="s">
        <v>13837</v>
      </c>
      <c r="AD242" s="84"/>
      <c r="AE242" s="84" t="b">
        <v>0</v>
      </c>
      <c r="AF242" s="84">
        <v>0</v>
      </c>
      <c r="AG242" s="92" t="s">
        <v>16467</v>
      </c>
      <c r="AH242" s="84" t="b">
        <v>0</v>
      </c>
      <c r="AI242" s="84" t="s">
        <v>16522</v>
      </c>
      <c r="AJ242" s="84"/>
      <c r="AK242" s="92" t="s">
        <v>16467</v>
      </c>
      <c r="AL242" s="84" t="b">
        <v>0</v>
      </c>
      <c r="AM242" s="84">
        <v>5</v>
      </c>
      <c r="AN242" s="92" t="s">
        <v>13836</v>
      </c>
      <c r="AO242" s="84" t="s">
        <v>16535</v>
      </c>
      <c r="AP242" s="84" t="b">
        <v>0</v>
      </c>
      <c r="AQ242" s="92" t="s">
        <v>13836</v>
      </c>
      <c r="AR242" s="84" t="s">
        <v>179</v>
      </c>
      <c r="AS242" s="84">
        <v>0</v>
      </c>
      <c r="AT242" s="84">
        <v>0</v>
      </c>
      <c r="AU242" s="84"/>
      <c r="AV242" s="84"/>
      <c r="AW242" s="84"/>
      <c r="AX242" s="84"/>
      <c r="AY242" s="84"/>
      <c r="AZ242" s="84"/>
      <c r="BA242" s="84"/>
      <c r="BB242" s="84"/>
      <c r="BC242">
        <v>2</v>
      </c>
      <c r="BD242">
        <v>0</v>
      </c>
      <c r="BE242">
        <v>0</v>
      </c>
      <c r="BF242">
        <v>0</v>
      </c>
      <c r="BG242">
        <v>1</v>
      </c>
      <c r="BH242">
        <v>1</v>
      </c>
    </row>
    <row r="243" spans="1:60" x14ac:dyDescent="0.3">
      <c r="A243" s="69" t="s">
        <v>1928</v>
      </c>
      <c r="B243" s="69" t="s">
        <v>2128</v>
      </c>
      <c r="C243" s="70"/>
      <c r="D243" s="71"/>
      <c r="E243" s="72"/>
      <c r="F243" s="73"/>
      <c r="G243" s="70"/>
      <c r="H243" s="74"/>
      <c r="I243" s="75"/>
      <c r="J243" s="75"/>
      <c r="K243" s="36"/>
      <c r="L243" s="82"/>
      <c r="M243" s="82"/>
      <c r="N243" s="77"/>
      <c r="O243" s="84" t="s">
        <v>2168</v>
      </c>
      <c r="P243" s="86">
        <v>43861.132152777776</v>
      </c>
      <c r="Q243" s="84" t="s">
        <v>2172</v>
      </c>
      <c r="R243" s="84"/>
      <c r="S243" s="84"/>
      <c r="T243" s="84"/>
      <c r="U243" s="84"/>
      <c r="V243" s="87" t="s">
        <v>4627</v>
      </c>
      <c r="W243" s="86">
        <v>43861.132152777776</v>
      </c>
      <c r="X243" s="90">
        <v>43861</v>
      </c>
      <c r="Y243" s="92" t="s">
        <v>7940</v>
      </c>
      <c r="Z243" s="87" t="s">
        <v>11771</v>
      </c>
      <c r="AA243" s="84"/>
      <c r="AB243" s="84"/>
      <c r="AC243" s="92" t="s">
        <v>15675</v>
      </c>
      <c r="AD243" s="84"/>
      <c r="AE243" s="84" t="b">
        <v>0</v>
      </c>
      <c r="AF243" s="84">
        <v>0</v>
      </c>
      <c r="AG243" s="92" t="s">
        <v>16467</v>
      </c>
      <c r="AH243" s="84" t="b">
        <v>0</v>
      </c>
      <c r="AI243" s="84" t="s">
        <v>16520</v>
      </c>
      <c r="AJ243" s="84"/>
      <c r="AK243" s="92" t="s">
        <v>16467</v>
      </c>
      <c r="AL243" s="84" t="b">
        <v>0</v>
      </c>
      <c r="AM243" s="84">
        <v>155</v>
      </c>
      <c r="AN243" s="92" t="s">
        <v>16241</v>
      </c>
      <c r="AO243" s="84" t="s">
        <v>16534</v>
      </c>
      <c r="AP243" s="84" t="b">
        <v>0</v>
      </c>
      <c r="AQ243" s="92" t="s">
        <v>16241</v>
      </c>
      <c r="AR243" s="84" t="s">
        <v>179</v>
      </c>
      <c r="AS243" s="84">
        <v>0</v>
      </c>
      <c r="AT243" s="84">
        <v>0</v>
      </c>
      <c r="AU243" s="84"/>
      <c r="AV243" s="84"/>
      <c r="AW243" s="84"/>
      <c r="AX243" s="84"/>
      <c r="AY243" s="84"/>
      <c r="AZ243" s="84"/>
      <c r="BA243" s="84"/>
      <c r="BB243" s="84"/>
      <c r="BC243">
        <v>1</v>
      </c>
      <c r="BD243">
        <v>0</v>
      </c>
      <c r="BE243">
        <v>1</v>
      </c>
      <c r="BF243">
        <v>0</v>
      </c>
      <c r="BG243">
        <v>0</v>
      </c>
      <c r="BH243">
        <v>0</v>
      </c>
    </row>
    <row r="244" spans="1:60" x14ac:dyDescent="0.3">
      <c r="A244" s="69" t="s">
        <v>1548</v>
      </c>
      <c r="B244" s="69" t="s">
        <v>2128</v>
      </c>
      <c r="C244" s="70"/>
      <c r="D244" s="71"/>
      <c r="E244" s="72"/>
      <c r="F244" s="73"/>
      <c r="G244" s="70"/>
      <c r="H244" s="74"/>
      <c r="I244" s="75"/>
      <c r="J244" s="75"/>
      <c r="K244" s="36"/>
      <c r="L244" s="82"/>
      <c r="M244" s="82"/>
      <c r="N244" s="77"/>
      <c r="O244" s="84" t="s">
        <v>2168</v>
      </c>
      <c r="P244" s="86">
        <v>43861.13517361111</v>
      </c>
      <c r="Q244" s="84" t="s">
        <v>2182</v>
      </c>
      <c r="R244" s="84"/>
      <c r="S244" s="84"/>
      <c r="T244" s="84"/>
      <c r="U244" s="84"/>
      <c r="V244" s="87" t="s">
        <v>4282</v>
      </c>
      <c r="W244" s="86">
        <v>43861.13517361111</v>
      </c>
      <c r="X244" s="90">
        <v>43861</v>
      </c>
      <c r="Y244" s="92" t="s">
        <v>7078</v>
      </c>
      <c r="Z244" s="87" t="s">
        <v>10865</v>
      </c>
      <c r="AA244" s="84"/>
      <c r="AB244" s="84"/>
      <c r="AC244" s="92" t="s">
        <v>14750</v>
      </c>
      <c r="AD244" s="84"/>
      <c r="AE244" s="84" t="b">
        <v>0</v>
      </c>
      <c r="AF244" s="84">
        <v>0</v>
      </c>
      <c r="AG244" s="92" t="s">
        <v>16467</v>
      </c>
      <c r="AH244" s="84" t="b">
        <v>0</v>
      </c>
      <c r="AI244" s="84" t="s">
        <v>16520</v>
      </c>
      <c r="AJ244" s="84"/>
      <c r="AK244" s="92" t="s">
        <v>16467</v>
      </c>
      <c r="AL244" s="84" t="b">
        <v>0</v>
      </c>
      <c r="AM244" s="84">
        <v>64</v>
      </c>
      <c r="AN244" s="92" t="s">
        <v>16246</v>
      </c>
      <c r="AO244" s="84" t="s">
        <v>16534</v>
      </c>
      <c r="AP244" s="84" t="b">
        <v>0</v>
      </c>
      <c r="AQ244" s="92" t="s">
        <v>16246</v>
      </c>
      <c r="AR244" s="84" t="s">
        <v>179</v>
      </c>
      <c r="AS244" s="84">
        <v>0</v>
      </c>
      <c r="AT244" s="84">
        <v>0</v>
      </c>
      <c r="AU244" s="84"/>
      <c r="AV244" s="84"/>
      <c r="AW244" s="84"/>
      <c r="AX244" s="84"/>
      <c r="AY244" s="84"/>
      <c r="AZ244" s="84"/>
      <c r="BA244" s="84"/>
      <c r="BB244" s="84"/>
      <c r="BC244">
        <v>1</v>
      </c>
      <c r="BD244">
        <v>0</v>
      </c>
      <c r="BE244">
        <v>1</v>
      </c>
      <c r="BF244">
        <v>0</v>
      </c>
      <c r="BG244">
        <v>0</v>
      </c>
      <c r="BH244">
        <v>0</v>
      </c>
    </row>
    <row r="245" spans="1:60" x14ac:dyDescent="0.3">
      <c r="A245" s="69" t="s">
        <v>1548</v>
      </c>
      <c r="B245" s="69" t="s">
        <v>2129</v>
      </c>
      <c r="C245" s="70"/>
      <c r="D245" s="71"/>
      <c r="E245" s="72"/>
      <c r="F245" s="73"/>
      <c r="G245" s="70"/>
      <c r="H245" s="74"/>
      <c r="I245" s="75"/>
      <c r="J245" s="75"/>
      <c r="K245" s="36"/>
      <c r="L245" s="82"/>
      <c r="M245" s="82"/>
      <c r="N245" s="77"/>
      <c r="O245" s="84" t="s">
        <v>2168</v>
      </c>
      <c r="P245" s="86">
        <v>43861.13517361111</v>
      </c>
      <c r="Q245" s="84" t="s">
        <v>2182</v>
      </c>
      <c r="R245" s="84"/>
      <c r="S245" s="84"/>
      <c r="T245" s="84"/>
      <c r="U245" s="84"/>
      <c r="V245" s="87" t="s">
        <v>4282</v>
      </c>
      <c r="W245" s="86">
        <v>43861.13517361111</v>
      </c>
      <c r="X245" s="90">
        <v>43861</v>
      </c>
      <c r="Y245" s="92" t="s">
        <v>7078</v>
      </c>
      <c r="Z245" s="87" t="s">
        <v>10865</v>
      </c>
      <c r="AA245" s="84"/>
      <c r="AB245" s="84"/>
      <c r="AC245" s="92" t="s">
        <v>14750</v>
      </c>
      <c r="AD245" s="84"/>
      <c r="AE245" s="84" t="b">
        <v>0</v>
      </c>
      <c r="AF245" s="84">
        <v>0</v>
      </c>
      <c r="AG245" s="92" t="s">
        <v>16467</v>
      </c>
      <c r="AH245" s="84" t="b">
        <v>0</v>
      </c>
      <c r="AI245" s="84" t="s">
        <v>16520</v>
      </c>
      <c r="AJ245" s="84"/>
      <c r="AK245" s="92" t="s">
        <v>16467</v>
      </c>
      <c r="AL245" s="84" t="b">
        <v>0</v>
      </c>
      <c r="AM245" s="84">
        <v>64</v>
      </c>
      <c r="AN245" s="92" t="s">
        <v>16246</v>
      </c>
      <c r="AO245" s="84" t="s">
        <v>16534</v>
      </c>
      <c r="AP245" s="84" t="b">
        <v>0</v>
      </c>
      <c r="AQ245" s="92" t="s">
        <v>16246</v>
      </c>
      <c r="AR245" s="84" t="s">
        <v>179</v>
      </c>
      <c r="AS245" s="84">
        <v>0</v>
      </c>
      <c r="AT245" s="84">
        <v>0</v>
      </c>
      <c r="AU245" s="84"/>
      <c r="AV245" s="84"/>
      <c r="AW245" s="84"/>
      <c r="AX245" s="84"/>
      <c r="AY245" s="84"/>
      <c r="AZ245" s="84"/>
      <c r="BA245" s="84"/>
      <c r="BB245" s="84"/>
      <c r="BC245">
        <v>1</v>
      </c>
      <c r="BD245">
        <v>0</v>
      </c>
      <c r="BE245">
        <v>1</v>
      </c>
      <c r="BF245">
        <v>0</v>
      </c>
      <c r="BG245">
        <v>0</v>
      </c>
      <c r="BH245">
        <v>0</v>
      </c>
    </row>
    <row r="246" spans="1:60" x14ac:dyDescent="0.3">
      <c r="A246" s="69" t="s">
        <v>1119</v>
      </c>
      <c r="B246" s="69" t="s">
        <v>2128</v>
      </c>
      <c r="C246" s="70"/>
      <c r="D246" s="71"/>
      <c r="E246" s="72"/>
      <c r="F246" s="73"/>
      <c r="G246" s="70"/>
      <c r="H246" s="74"/>
      <c r="I246" s="75"/>
      <c r="J246" s="75"/>
      <c r="K246" s="36"/>
      <c r="L246" s="82"/>
      <c r="M246" s="82"/>
      <c r="N246" s="77"/>
      <c r="O246" s="84" t="s">
        <v>2168</v>
      </c>
      <c r="P246" s="86">
        <v>43861.140370370369</v>
      </c>
      <c r="Q246" s="84" t="s">
        <v>2172</v>
      </c>
      <c r="R246" s="84"/>
      <c r="S246" s="84"/>
      <c r="T246" s="84"/>
      <c r="U246" s="84"/>
      <c r="V246" s="87" t="s">
        <v>3887</v>
      </c>
      <c r="W246" s="86">
        <v>43861.140370370369</v>
      </c>
      <c r="X246" s="90">
        <v>43861</v>
      </c>
      <c r="Y246" s="92" t="s">
        <v>6189</v>
      </c>
      <c r="Z246" s="87" t="s">
        <v>9959</v>
      </c>
      <c r="AA246" s="84"/>
      <c r="AB246" s="84"/>
      <c r="AC246" s="92" t="s">
        <v>13838</v>
      </c>
      <c r="AD246" s="84"/>
      <c r="AE246" s="84" t="b">
        <v>0</v>
      </c>
      <c r="AF246" s="84">
        <v>0</v>
      </c>
      <c r="AG246" s="92" t="s">
        <v>16467</v>
      </c>
      <c r="AH246" s="84" t="b">
        <v>0</v>
      </c>
      <c r="AI246" s="84" t="s">
        <v>16520</v>
      </c>
      <c r="AJ246" s="84"/>
      <c r="AK246" s="92" t="s">
        <v>16467</v>
      </c>
      <c r="AL246" s="84" t="b">
        <v>0</v>
      </c>
      <c r="AM246" s="84">
        <v>155</v>
      </c>
      <c r="AN246" s="92" t="s">
        <v>16241</v>
      </c>
      <c r="AO246" s="84" t="s">
        <v>16535</v>
      </c>
      <c r="AP246" s="84" t="b">
        <v>0</v>
      </c>
      <c r="AQ246" s="92" t="s">
        <v>16241</v>
      </c>
      <c r="AR246" s="84" t="s">
        <v>179</v>
      </c>
      <c r="AS246" s="84">
        <v>0</v>
      </c>
      <c r="AT246" s="84">
        <v>0</v>
      </c>
      <c r="AU246" s="84"/>
      <c r="AV246" s="84"/>
      <c r="AW246" s="84"/>
      <c r="AX246" s="84"/>
      <c r="AY246" s="84"/>
      <c r="AZ246" s="84"/>
      <c r="BA246" s="84"/>
      <c r="BB246" s="84"/>
      <c r="BC246">
        <v>2</v>
      </c>
      <c r="BD246">
        <v>0</v>
      </c>
      <c r="BE246">
        <v>2</v>
      </c>
      <c r="BF246">
        <v>0</v>
      </c>
      <c r="BG246">
        <v>0</v>
      </c>
      <c r="BH246">
        <v>0</v>
      </c>
    </row>
    <row r="247" spans="1:60" x14ac:dyDescent="0.3">
      <c r="A247" s="69" t="s">
        <v>1078</v>
      </c>
      <c r="B247" s="69" t="s">
        <v>2128</v>
      </c>
      <c r="C247" s="70"/>
      <c r="D247" s="71"/>
      <c r="E247" s="72"/>
      <c r="F247" s="73"/>
      <c r="G247" s="70"/>
      <c r="H247" s="74"/>
      <c r="I247" s="75"/>
      <c r="J247" s="75"/>
      <c r="K247" s="36"/>
      <c r="L247" s="82"/>
      <c r="M247" s="82"/>
      <c r="N247" s="77"/>
      <c r="O247" s="84" t="s">
        <v>2168</v>
      </c>
      <c r="P247" s="86">
        <v>43861.143483796295</v>
      </c>
      <c r="Q247" s="84" t="s">
        <v>2177</v>
      </c>
      <c r="R247" s="84"/>
      <c r="S247" s="84"/>
      <c r="T247" s="84"/>
      <c r="U247" s="84"/>
      <c r="V247" s="87" t="s">
        <v>3850</v>
      </c>
      <c r="W247" s="86">
        <v>43861.143483796295</v>
      </c>
      <c r="X247" s="90">
        <v>43861</v>
      </c>
      <c r="Y247" s="92" t="s">
        <v>6086</v>
      </c>
      <c r="Z247" s="87" t="s">
        <v>9857</v>
      </c>
      <c r="AA247" s="84"/>
      <c r="AB247" s="84"/>
      <c r="AC247" s="92" t="s">
        <v>13736</v>
      </c>
      <c r="AD247" s="84"/>
      <c r="AE247" s="84" t="b">
        <v>0</v>
      </c>
      <c r="AF247" s="84">
        <v>0</v>
      </c>
      <c r="AG247" s="92" t="s">
        <v>16467</v>
      </c>
      <c r="AH247" s="84" t="b">
        <v>0</v>
      </c>
      <c r="AI247" s="84" t="s">
        <v>16520</v>
      </c>
      <c r="AJ247" s="84"/>
      <c r="AK247" s="92" t="s">
        <v>16467</v>
      </c>
      <c r="AL247" s="84" t="b">
        <v>0</v>
      </c>
      <c r="AM247" s="84">
        <v>71</v>
      </c>
      <c r="AN247" s="92" t="s">
        <v>15397</v>
      </c>
      <c r="AO247" s="84" t="s">
        <v>16534</v>
      </c>
      <c r="AP247" s="84" t="b">
        <v>0</v>
      </c>
      <c r="AQ247" s="92" t="s">
        <v>15397</v>
      </c>
      <c r="AR247" s="84" t="s">
        <v>179</v>
      </c>
      <c r="AS247" s="84">
        <v>0</v>
      </c>
      <c r="AT247" s="84">
        <v>0</v>
      </c>
      <c r="AU247" s="84"/>
      <c r="AV247" s="84"/>
      <c r="AW247" s="84"/>
      <c r="AX247" s="84"/>
      <c r="AY247" s="84"/>
      <c r="AZ247" s="84"/>
      <c r="BA247" s="84"/>
      <c r="BB247" s="84"/>
      <c r="BC247">
        <v>6</v>
      </c>
      <c r="BD247">
        <v>0</v>
      </c>
      <c r="BE247">
        <v>6</v>
      </c>
      <c r="BF247">
        <v>0</v>
      </c>
      <c r="BG247">
        <v>0</v>
      </c>
      <c r="BH247">
        <v>0</v>
      </c>
    </row>
    <row r="248" spans="1:60" x14ac:dyDescent="0.3">
      <c r="A248" s="69" t="s">
        <v>1078</v>
      </c>
      <c r="B248" s="69" t="s">
        <v>2129</v>
      </c>
      <c r="C248" s="70"/>
      <c r="D248" s="71"/>
      <c r="E248" s="72"/>
      <c r="F248" s="73"/>
      <c r="G248" s="70"/>
      <c r="H248" s="74"/>
      <c r="I248" s="75"/>
      <c r="J248" s="75"/>
      <c r="K248" s="36"/>
      <c r="L248" s="82"/>
      <c r="M248" s="82"/>
      <c r="N248" s="77"/>
      <c r="O248" s="84" t="s">
        <v>2168</v>
      </c>
      <c r="P248" s="86">
        <v>43861.143483796295</v>
      </c>
      <c r="Q248" s="84" t="s">
        <v>2177</v>
      </c>
      <c r="R248" s="84"/>
      <c r="S248" s="84"/>
      <c r="T248" s="84"/>
      <c r="U248" s="84"/>
      <c r="V248" s="87" t="s">
        <v>3850</v>
      </c>
      <c r="W248" s="86">
        <v>43861.143483796295</v>
      </c>
      <c r="X248" s="90">
        <v>43861</v>
      </c>
      <c r="Y248" s="92" t="s">
        <v>6086</v>
      </c>
      <c r="Z248" s="87" t="s">
        <v>9857</v>
      </c>
      <c r="AA248" s="84"/>
      <c r="AB248" s="84"/>
      <c r="AC248" s="92" t="s">
        <v>13736</v>
      </c>
      <c r="AD248" s="84"/>
      <c r="AE248" s="84" t="b">
        <v>0</v>
      </c>
      <c r="AF248" s="84">
        <v>0</v>
      </c>
      <c r="AG248" s="92" t="s">
        <v>16467</v>
      </c>
      <c r="AH248" s="84" t="b">
        <v>0</v>
      </c>
      <c r="AI248" s="84" t="s">
        <v>16520</v>
      </c>
      <c r="AJ248" s="84"/>
      <c r="AK248" s="92" t="s">
        <v>16467</v>
      </c>
      <c r="AL248" s="84" t="b">
        <v>0</v>
      </c>
      <c r="AM248" s="84">
        <v>71</v>
      </c>
      <c r="AN248" s="92" t="s">
        <v>15397</v>
      </c>
      <c r="AO248" s="84" t="s">
        <v>16534</v>
      </c>
      <c r="AP248" s="84" t="b">
        <v>0</v>
      </c>
      <c r="AQ248" s="92" t="s">
        <v>15397</v>
      </c>
      <c r="AR248" s="84" t="s">
        <v>179</v>
      </c>
      <c r="AS248" s="84">
        <v>0</v>
      </c>
      <c r="AT248" s="84">
        <v>0</v>
      </c>
      <c r="AU248" s="84"/>
      <c r="AV248" s="84"/>
      <c r="AW248" s="84"/>
      <c r="AX248" s="84"/>
      <c r="AY248" s="84"/>
      <c r="AZ248" s="84"/>
      <c r="BA248" s="84"/>
      <c r="BB248" s="84"/>
      <c r="BC248">
        <v>5</v>
      </c>
      <c r="BD248">
        <v>0</v>
      </c>
      <c r="BE248">
        <v>5</v>
      </c>
      <c r="BF248">
        <v>0</v>
      </c>
      <c r="BG248">
        <v>0</v>
      </c>
      <c r="BH248">
        <v>0</v>
      </c>
    </row>
    <row r="249" spans="1:60" x14ac:dyDescent="0.3">
      <c r="A249" s="69" t="s">
        <v>267</v>
      </c>
      <c r="B249" s="69" t="s">
        <v>2094</v>
      </c>
      <c r="C249" s="70"/>
      <c r="D249" s="71"/>
      <c r="E249" s="72"/>
      <c r="F249" s="73"/>
      <c r="G249" s="70"/>
      <c r="H249" s="74"/>
      <c r="I249" s="75"/>
      <c r="J249" s="75"/>
      <c r="K249" s="36"/>
      <c r="L249" s="82"/>
      <c r="M249" s="82"/>
      <c r="N249" s="77"/>
      <c r="O249" s="84" t="s">
        <v>2169</v>
      </c>
      <c r="P249" s="86">
        <v>43861.143680555557</v>
      </c>
      <c r="Q249" s="84" t="s">
        <v>2183</v>
      </c>
      <c r="R249" s="84"/>
      <c r="S249" s="84"/>
      <c r="T249" s="84"/>
      <c r="U249" s="84"/>
      <c r="V249" s="87" t="s">
        <v>3105</v>
      </c>
      <c r="W249" s="86">
        <v>43861.143680555557</v>
      </c>
      <c r="X249" s="90">
        <v>43861</v>
      </c>
      <c r="Y249" s="92" t="s">
        <v>4878</v>
      </c>
      <c r="Z249" s="87" t="s">
        <v>8645</v>
      </c>
      <c r="AA249" s="84"/>
      <c r="AB249" s="84"/>
      <c r="AC249" s="92" t="s">
        <v>12522</v>
      </c>
      <c r="AD249" s="84"/>
      <c r="AE249" s="84" t="b">
        <v>0</v>
      </c>
      <c r="AF249" s="84">
        <v>0</v>
      </c>
      <c r="AG249" s="92" t="s">
        <v>16467</v>
      </c>
      <c r="AH249" s="84" t="b">
        <v>0</v>
      </c>
      <c r="AI249" s="84" t="s">
        <v>16520</v>
      </c>
      <c r="AJ249" s="84"/>
      <c r="AK249" s="92" t="s">
        <v>16467</v>
      </c>
      <c r="AL249" s="84" t="b">
        <v>0</v>
      </c>
      <c r="AM249" s="84">
        <v>55</v>
      </c>
      <c r="AN249" s="92" t="s">
        <v>16324</v>
      </c>
      <c r="AO249" s="84" t="s">
        <v>16534</v>
      </c>
      <c r="AP249" s="84" t="b">
        <v>0</v>
      </c>
      <c r="AQ249" s="92" t="s">
        <v>16324</v>
      </c>
      <c r="AR249" s="84" t="s">
        <v>179</v>
      </c>
      <c r="AS249" s="84">
        <v>0</v>
      </c>
      <c r="AT249" s="84">
        <v>0</v>
      </c>
      <c r="AU249" s="84"/>
      <c r="AV249" s="84"/>
      <c r="AW249" s="84"/>
      <c r="AX249" s="84"/>
      <c r="AY249" s="84"/>
      <c r="AZ249" s="84"/>
      <c r="BA249" s="84"/>
      <c r="BB249" s="84"/>
      <c r="BC249">
        <v>1</v>
      </c>
      <c r="BD249">
        <v>0</v>
      </c>
      <c r="BE249">
        <v>0</v>
      </c>
      <c r="BF249">
        <v>0</v>
      </c>
      <c r="BG249">
        <v>1</v>
      </c>
      <c r="BH249">
        <v>0</v>
      </c>
    </row>
    <row r="250" spans="1:60" x14ac:dyDescent="0.3">
      <c r="A250" s="69" t="s">
        <v>1078</v>
      </c>
      <c r="B250" s="69" t="s">
        <v>2094</v>
      </c>
      <c r="C250" s="70"/>
      <c r="D250" s="71"/>
      <c r="E250" s="72"/>
      <c r="F250" s="73"/>
      <c r="G250" s="70"/>
      <c r="H250" s="74"/>
      <c r="I250" s="75"/>
      <c r="J250" s="75"/>
      <c r="K250" s="36"/>
      <c r="L250" s="82"/>
      <c r="M250" s="82"/>
      <c r="N250" s="77"/>
      <c r="O250" s="84" t="s">
        <v>2169</v>
      </c>
      <c r="P250" s="86">
        <v>43861.143923611111</v>
      </c>
      <c r="Q250" s="84" t="s">
        <v>2183</v>
      </c>
      <c r="R250" s="84"/>
      <c r="S250" s="84"/>
      <c r="T250" s="84"/>
      <c r="U250" s="84"/>
      <c r="V250" s="87" t="s">
        <v>3850</v>
      </c>
      <c r="W250" s="86">
        <v>43861.143923611111</v>
      </c>
      <c r="X250" s="90">
        <v>43861</v>
      </c>
      <c r="Y250" s="92" t="s">
        <v>6087</v>
      </c>
      <c r="Z250" s="87" t="s">
        <v>9858</v>
      </c>
      <c r="AA250" s="84"/>
      <c r="AB250" s="84"/>
      <c r="AC250" s="92" t="s">
        <v>13737</v>
      </c>
      <c r="AD250" s="84"/>
      <c r="AE250" s="84" t="b">
        <v>0</v>
      </c>
      <c r="AF250" s="84">
        <v>0</v>
      </c>
      <c r="AG250" s="92" t="s">
        <v>16467</v>
      </c>
      <c r="AH250" s="84" t="b">
        <v>0</v>
      </c>
      <c r="AI250" s="84" t="s">
        <v>16520</v>
      </c>
      <c r="AJ250" s="84"/>
      <c r="AK250" s="92" t="s">
        <v>16467</v>
      </c>
      <c r="AL250" s="84" t="b">
        <v>0</v>
      </c>
      <c r="AM250" s="84">
        <v>55</v>
      </c>
      <c r="AN250" s="92" t="s">
        <v>16324</v>
      </c>
      <c r="AO250" s="84" t="s">
        <v>16534</v>
      </c>
      <c r="AP250" s="84" t="b">
        <v>0</v>
      </c>
      <c r="AQ250" s="92" t="s">
        <v>16324</v>
      </c>
      <c r="AR250" s="84" t="s">
        <v>179</v>
      </c>
      <c r="AS250" s="84">
        <v>0</v>
      </c>
      <c r="AT250" s="84">
        <v>0</v>
      </c>
      <c r="AU250" s="84"/>
      <c r="AV250" s="84"/>
      <c r="AW250" s="84"/>
      <c r="AX250" s="84"/>
      <c r="AY250" s="84"/>
      <c r="AZ250" s="84"/>
      <c r="BA250" s="84"/>
      <c r="BB250" s="84"/>
      <c r="BC250">
        <v>1</v>
      </c>
      <c r="BD250">
        <v>0</v>
      </c>
      <c r="BE250">
        <v>0</v>
      </c>
      <c r="BF250">
        <v>0</v>
      </c>
      <c r="BG250">
        <v>1</v>
      </c>
      <c r="BH250">
        <v>0</v>
      </c>
    </row>
    <row r="251" spans="1:60" x14ac:dyDescent="0.3">
      <c r="A251" s="69" t="s">
        <v>1078</v>
      </c>
      <c r="B251" s="69" t="s">
        <v>2125</v>
      </c>
      <c r="C251" s="70"/>
      <c r="D251" s="71"/>
      <c r="E251" s="72"/>
      <c r="F251" s="73"/>
      <c r="G251" s="70"/>
      <c r="H251" s="74"/>
      <c r="I251" s="75"/>
      <c r="J251" s="75"/>
      <c r="K251" s="36"/>
      <c r="L251" s="82"/>
      <c r="M251" s="82"/>
      <c r="N251" s="77"/>
      <c r="O251" s="84" t="s">
        <v>2169</v>
      </c>
      <c r="P251" s="86">
        <v>43861.144814814812</v>
      </c>
      <c r="Q251" s="84" t="s">
        <v>2194</v>
      </c>
      <c r="R251" s="84"/>
      <c r="S251" s="84"/>
      <c r="T251" s="84" t="s">
        <v>2876</v>
      </c>
      <c r="U251" s="84"/>
      <c r="V251" s="87" t="s">
        <v>3850</v>
      </c>
      <c r="W251" s="86">
        <v>43861.144814814812</v>
      </c>
      <c r="X251" s="90">
        <v>43861</v>
      </c>
      <c r="Y251" s="92" t="s">
        <v>6088</v>
      </c>
      <c r="Z251" s="87" t="s">
        <v>9859</v>
      </c>
      <c r="AA251" s="84"/>
      <c r="AB251" s="84"/>
      <c r="AC251" s="92" t="s">
        <v>13738</v>
      </c>
      <c r="AD251" s="84"/>
      <c r="AE251" s="84" t="b">
        <v>0</v>
      </c>
      <c r="AF251" s="84">
        <v>0</v>
      </c>
      <c r="AG251" s="92" t="s">
        <v>16467</v>
      </c>
      <c r="AH251" s="84" t="b">
        <v>1</v>
      </c>
      <c r="AI251" s="84" t="s">
        <v>16520</v>
      </c>
      <c r="AJ251" s="84"/>
      <c r="AK251" s="92" t="s">
        <v>16241</v>
      </c>
      <c r="AL251" s="84" t="b">
        <v>0</v>
      </c>
      <c r="AM251" s="84">
        <v>16</v>
      </c>
      <c r="AN251" s="92" t="s">
        <v>16425</v>
      </c>
      <c r="AO251" s="84" t="s">
        <v>16534</v>
      </c>
      <c r="AP251" s="84" t="b">
        <v>0</v>
      </c>
      <c r="AQ251" s="92" t="s">
        <v>16425</v>
      </c>
      <c r="AR251" s="84" t="s">
        <v>179</v>
      </c>
      <c r="AS251" s="84">
        <v>0</v>
      </c>
      <c r="AT251" s="84">
        <v>0</v>
      </c>
      <c r="AU251" s="84"/>
      <c r="AV251" s="84"/>
      <c r="AW251" s="84"/>
      <c r="AX251" s="84"/>
      <c r="AY251" s="84"/>
      <c r="AZ251" s="84"/>
      <c r="BA251" s="84"/>
      <c r="BB251" s="84"/>
      <c r="BC251">
        <v>1</v>
      </c>
      <c r="BD251">
        <v>0</v>
      </c>
      <c r="BE251">
        <v>0</v>
      </c>
      <c r="BF251">
        <v>0</v>
      </c>
      <c r="BG251">
        <v>1</v>
      </c>
      <c r="BH251">
        <v>0</v>
      </c>
    </row>
    <row r="252" spans="1:60" x14ac:dyDescent="0.3">
      <c r="A252" s="69" t="s">
        <v>677</v>
      </c>
      <c r="B252" s="69" t="s">
        <v>2128</v>
      </c>
      <c r="C252" s="70"/>
      <c r="D252" s="71"/>
      <c r="E252" s="72"/>
      <c r="F252" s="73"/>
      <c r="G252" s="70"/>
      <c r="H252" s="74"/>
      <c r="I252" s="75"/>
      <c r="J252" s="75"/>
      <c r="K252" s="36"/>
      <c r="L252" s="82"/>
      <c r="M252" s="82"/>
      <c r="N252" s="77"/>
      <c r="O252" s="84" t="s">
        <v>2168</v>
      </c>
      <c r="P252" s="86">
        <v>43861.146099537036</v>
      </c>
      <c r="Q252" s="84" t="s">
        <v>2172</v>
      </c>
      <c r="R252" s="84"/>
      <c r="S252" s="84"/>
      <c r="T252" s="84"/>
      <c r="U252" s="84"/>
      <c r="V252" s="87" t="s">
        <v>3483</v>
      </c>
      <c r="W252" s="86">
        <v>43861.146099537036</v>
      </c>
      <c r="X252" s="90">
        <v>43861</v>
      </c>
      <c r="Y252" s="92" t="s">
        <v>5522</v>
      </c>
      <c r="Z252" s="87" t="s">
        <v>9284</v>
      </c>
      <c r="AA252" s="84"/>
      <c r="AB252" s="84"/>
      <c r="AC252" s="92" t="s">
        <v>13162</v>
      </c>
      <c r="AD252" s="84"/>
      <c r="AE252" s="84" t="b">
        <v>0</v>
      </c>
      <c r="AF252" s="84">
        <v>0</v>
      </c>
      <c r="AG252" s="92" t="s">
        <v>16467</v>
      </c>
      <c r="AH252" s="84" t="b">
        <v>0</v>
      </c>
      <c r="AI252" s="84" t="s">
        <v>16520</v>
      </c>
      <c r="AJ252" s="84"/>
      <c r="AK252" s="92" t="s">
        <v>16467</v>
      </c>
      <c r="AL252" s="84" t="b">
        <v>0</v>
      </c>
      <c r="AM252" s="84">
        <v>155</v>
      </c>
      <c r="AN252" s="92" t="s">
        <v>16241</v>
      </c>
      <c r="AO252" s="84" t="s">
        <v>16534</v>
      </c>
      <c r="AP252" s="84" t="b">
        <v>0</v>
      </c>
      <c r="AQ252" s="92" t="s">
        <v>16241</v>
      </c>
      <c r="AR252" s="84" t="s">
        <v>179</v>
      </c>
      <c r="AS252" s="84">
        <v>0</v>
      </c>
      <c r="AT252" s="84">
        <v>0</v>
      </c>
      <c r="AU252" s="84"/>
      <c r="AV252" s="84"/>
      <c r="AW252" s="84"/>
      <c r="AX252" s="84"/>
      <c r="AY252" s="84"/>
      <c r="AZ252" s="84"/>
      <c r="BA252" s="84"/>
      <c r="BB252" s="84"/>
      <c r="BC252">
        <v>2</v>
      </c>
      <c r="BD252">
        <v>0</v>
      </c>
      <c r="BE252">
        <v>2</v>
      </c>
      <c r="BF252">
        <v>0</v>
      </c>
      <c r="BG252">
        <v>0</v>
      </c>
      <c r="BH252">
        <v>0</v>
      </c>
    </row>
    <row r="253" spans="1:60" x14ac:dyDescent="0.3">
      <c r="A253" s="69" t="s">
        <v>1473</v>
      </c>
      <c r="B253" s="69" t="s">
        <v>1472</v>
      </c>
      <c r="C253" s="70"/>
      <c r="D253" s="71"/>
      <c r="E253" s="72"/>
      <c r="F253" s="73"/>
      <c r="G253" s="70"/>
      <c r="H253" s="74"/>
      <c r="I253" s="75"/>
      <c r="J253" s="75"/>
      <c r="K253" s="36"/>
      <c r="L253" s="82"/>
      <c r="M253" s="82"/>
      <c r="N253" s="77"/>
      <c r="O253" s="84" t="s">
        <v>2169</v>
      </c>
      <c r="P253" s="86">
        <v>43861.146874999999</v>
      </c>
      <c r="Q253" s="84" t="s">
        <v>2620</v>
      </c>
      <c r="R253" s="84"/>
      <c r="S253" s="84"/>
      <c r="T253" s="84" t="s">
        <v>2873</v>
      </c>
      <c r="U253" s="84"/>
      <c r="V253" s="87" t="s">
        <v>4213</v>
      </c>
      <c r="W253" s="86">
        <v>43861.146874999999</v>
      </c>
      <c r="X253" s="90">
        <v>43861</v>
      </c>
      <c r="Y253" s="92" t="s">
        <v>6803</v>
      </c>
      <c r="Z253" s="87" t="s">
        <v>10583</v>
      </c>
      <c r="AA253" s="84"/>
      <c r="AB253" s="84"/>
      <c r="AC253" s="92" t="s">
        <v>14466</v>
      </c>
      <c r="AD253" s="84"/>
      <c r="AE253" s="84" t="b">
        <v>0</v>
      </c>
      <c r="AF253" s="84">
        <v>0</v>
      </c>
      <c r="AG253" s="92" t="s">
        <v>16467</v>
      </c>
      <c r="AH253" s="84" t="b">
        <v>0</v>
      </c>
      <c r="AI253" s="84" t="s">
        <v>16520</v>
      </c>
      <c r="AJ253" s="84"/>
      <c r="AK253" s="92" t="s">
        <v>16467</v>
      </c>
      <c r="AL253" s="84" t="b">
        <v>0</v>
      </c>
      <c r="AM253" s="84">
        <v>1</v>
      </c>
      <c r="AN253" s="92" t="s">
        <v>14465</v>
      </c>
      <c r="AO253" s="84" t="s">
        <v>16534</v>
      </c>
      <c r="AP253" s="84" t="b">
        <v>0</v>
      </c>
      <c r="AQ253" s="92" t="s">
        <v>14465</v>
      </c>
      <c r="AR253" s="84" t="s">
        <v>179</v>
      </c>
      <c r="AS253" s="84">
        <v>0</v>
      </c>
      <c r="AT253" s="84">
        <v>0</v>
      </c>
      <c r="AU253" s="84"/>
      <c r="AV253" s="84"/>
      <c r="AW253" s="84"/>
      <c r="AX253" s="84"/>
      <c r="AY253" s="84"/>
      <c r="AZ253" s="84"/>
      <c r="BA253" s="84"/>
      <c r="BB253" s="84"/>
      <c r="BC253">
        <v>1</v>
      </c>
      <c r="BD253">
        <v>0</v>
      </c>
      <c r="BE253">
        <v>0</v>
      </c>
      <c r="BF253">
        <v>0</v>
      </c>
      <c r="BG253">
        <v>1</v>
      </c>
      <c r="BH253">
        <v>0</v>
      </c>
    </row>
    <row r="254" spans="1:60" x14ac:dyDescent="0.3">
      <c r="A254" s="69" t="s">
        <v>1473</v>
      </c>
      <c r="B254" s="69" t="s">
        <v>1474</v>
      </c>
      <c r="C254" s="70"/>
      <c r="D254" s="71"/>
      <c r="E254" s="72"/>
      <c r="F254" s="73"/>
      <c r="G254" s="70"/>
      <c r="H254" s="74"/>
      <c r="I254" s="75"/>
      <c r="J254" s="75"/>
      <c r="K254" s="36"/>
      <c r="L254" s="82"/>
      <c r="M254" s="82"/>
      <c r="N254" s="77"/>
      <c r="O254" s="84" t="s">
        <v>2169</v>
      </c>
      <c r="P254" s="86">
        <v>43861.146979166668</v>
      </c>
      <c r="Q254" s="84" t="s">
        <v>2621</v>
      </c>
      <c r="R254" s="84"/>
      <c r="S254" s="84"/>
      <c r="T254" s="84" t="s">
        <v>2873</v>
      </c>
      <c r="U254" s="84"/>
      <c r="V254" s="87" t="s">
        <v>4213</v>
      </c>
      <c r="W254" s="86">
        <v>43861.146979166668</v>
      </c>
      <c r="X254" s="90">
        <v>43861</v>
      </c>
      <c r="Y254" s="92" t="s">
        <v>6806</v>
      </c>
      <c r="Z254" s="87" t="s">
        <v>10586</v>
      </c>
      <c r="AA254" s="84"/>
      <c r="AB254" s="84"/>
      <c r="AC254" s="92" t="s">
        <v>14469</v>
      </c>
      <c r="AD254" s="84"/>
      <c r="AE254" s="84" t="b">
        <v>0</v>
      </c>
      <c r="AF254" s="84">
        <v>0</v>
      </c>
      <c r="AG254" s="92" t="s">
        <v>16467</v>
      </c>
      <c r="AH254" s="84" t="b">
        <v>0</v>
      </c>
      <c r="AI254" s="84" t="s">
        <v>16520</v>
      </c>
      <c r="AJ254" s="84"/>
      <c r="AK254" s="92" t="s">
        <v>16467</v>
      </c>
      <c r="AL254" s="84" t="b">
        <v>0</v>
      </c>
      <c r="AM254" s="84">
        <v>1</v>
      </c>
      <c r="AN254" s="92" t="s">
        <v>14467</v>
      </c>
      <c r="AO254" s="84" t="s">
        <v>16534</v>
      </c>
      <c r="AP254" s="84" t="b">
        <v>0</v>
      </c>
      <c r="AQ254" s="92" t="s">
        <v>14467</v>
      </c>
      <c r="AR254" s="84" t="s">
        <v>179</v>
      </c>
      <c r="AS254" s="84">
        <v>0</v>
      </c>
      <c r="AT254" s="84">
        <v>0</v>
      </c>
      <c r="AU254" s="84"/>
      <c r="AV254" s="84"/>
      <c r="AW254" s="84"/>
      <c r="AX254" s="84"/>
      <c r="AY254" s="84"/>
      <c r="AZ254" s="84"/>
      <c r="BA254" s="84"/>
      <c r="BB254" s="84"/>
      <c r="BC254">
        <v>1</v>
      </c>
      <c r="BD254">
        <v>0</v>
      </c>
      <c r="BE254">
        <v>0</v>
      </c>
      <c r="BF254">
        <v>0</v>
      </c>
      <c r="BG254">
        <v>1</v>
      </c>
      <c r="BH254">
        <v>0</v>
      </c>
    </row>
    <row r="255" spans="1:60" x14ac:dyDescent="0.3">
      <c r="A255" s="69" t="s">
        <v>677</v>
      </c>
      <c r="B255" s="69" t="s">
        <v>2129</v>
      </c>
      <c r="C255" s="70"/>
      <c r="D255" s="71"/>
      <c r="E255" s="72"/>
      <c r="F255" s="73"/>
      <c r="G255" s="70"/>
      <c r="H255" s="74"/>
      <c r="I255" s="75"/>
      <c r="J255" s="75"/>
      <c r="K255" s="36"/>
      <c r="L255" s="82"/>
      <c r="M255" s="82"/>
      <c r="N255" s="77"/>
      <c r="O255" s="84" t="s">
        <v>2168</v>
      </c>
      <c r="P255" s="86">
        <v>43861.147152777776</v>
      </c>
      <c r="Q255" s="84" t="s">
        <v>2180</v>
      </c>
      <c r="R255" s="84"/>
      <c r="S255" s="84"/>
      <c r="T255" s="84"/>
      <c r="U255" s="84"/>
      <c r="V255" s="87" t="s">
        <v>3483</v>
      </c>
      <c r="W255" s="86">
        <v>43861.147152777776</v>
      </c>
      <c r="X255" s="90">
        <v>43861</v>
      </c>
      <c r="Y255" s="92" t="s">
        <v>5523</v>
      </c>
      <c r="Z255" s="87" t="s">
        <v>9285</v>
      </c>
      <c r="AA255" s="84"/>
      <c r="AB255" s="84"/>
      <c r="AC255" s="92" t="s">
        <v>13163</v>
      </c>
      <c r="AD255" s="84"/>
      <c r="AE255" s="84" t="b">
        <v>0</v>
      </c>
      <c r="AF255" s="84">
        <v>0</v>
      </c>
      <c r="AG255" s="92" t="s">
        <v>16467</v>
      </c>
      <c r="AH255" s="84" t="b">
        <v>0</v>
      </c>
      <c r="AI255" s="84" t="s">
        <v>16520</v>
      </c>
      <c r="AJ255" s="84"/>
      <c r="AK255" s="92" t="s">
        <v>16467</v>
      </c>
      <c r="AL255" s="84" t="b">
        <v>0</v>
      </c>
      <c r="AM255" s="84">
        <v>65</v>
      </c>
      <c r="AN255" s="92" t="s">
        <v>16248</v>
      </c>
      <c r="AO255" s="84" t="s">
        <v>16534</v>
      </c>
      <c r="AP255" s="84" t="b">
        <v>0</v>
      </c>
      <c r="AQ255" s="92" t="s">
        <v>16248</v>
      </c>
      <c r="AR255" s="84" t="s">
        <v>179</v>
      </c>
      <c r="AS255" s="84">
        <v>0</v>
      </c>
      <c r="AT255" s="84">
        <v>0</v>
      </c>
      <c r="AU255" s="84"/>
      <c r="AV255" s="84"/>
      <c r="AW255" s="84"/>
      <c r="AX255" s="84"/>
      <c r="AY255" s="84"/>
      <c r="AZ255" s="84"/>
      <c r="BA255" s="84"/>
      <c r="BB255" s="84"/>
      <c r="BC255">
        <v>1</v>
      </c>
      <c r="BD255">
        <v>0</v>
      </c>
      <c r="BE255">
        <v>1</v>
      </c>
      <c r="BF255">
        <v>0</v>
      </c>
      <c r="BG255">
        <v>0</v>
      </c>
      <c r="BH255">
        <v>0</v>
      </c>
    </row>
    <row r="256" spans="1:60" x14ac:dyDescent="0.3">
      <c r="A256" s="69" t="s">
        <v>1119</v>
      </c>
      <c r="B256" s="69" t="s">
        <v>2129</v>
      </c>
      <c r="C256" s="70"/>
      <c r="D256" s="71"/>
      <c r="E256" s="72"/>
      <c r="F256" s="73"/>
      <c r="G256" s="70"/>
      <c r="H256" s="74"/>
      <c r="I256" s="75"/>
      <c r="J256" s="75"/>
      <c r="K256" s="36"/>
      <c r="L256" s="82"/>
      <c r="M256" s="82"/>
      <c r="N256" s="77"/>
      <c r="O256" s="84" t="s">
        <v>2168</v>
      </c>
      <c r="P256" s="86">
        <v>43861.148449074077</v>
      </c>
      <c r="Q256" s="84" t="s">
        <v>2180</v>
      </c>
      <c r="R256" s="84"/>
      <c r="S256" s="84"/>
      <c r="T256" s="84"/>
      <c r="U256" s="84"/>
      <c r="V256" s="87" t="s">
        <v>3887</v>
      </c>
      <c r="W256" s="86">
        <v>43861.148449074077</v>
      </c>
      <c r="X256" s="90">
        <v>43861</v>
      </c>
      <c r="Y256" s="92" t="s">
        <v>6190</v>
      </c>
      <c r="Z256" s="87" t="s">
        <v>9960</v>
      </c>
      <c r="AA256" s="84"/>
      <c r="AB256" s="84"/>
      <c r="AC256" s="92" t="s">
        <v>13839</v>
      </c>
      <c r="AD256" s="84"/>
      <c r="AE256" s="84" t="b">
        <v>0</v>
      </c>
      <c r="AF256" s="84">
        <v>0</v>
      </c>
      <c r="AG256" s="92" t="s">
        <v>16467</v>
      </c>
      <c r="AH256" s="84" t="b">
        <v>0</v>
      </c>
      <c r="AI256" s="84" t="s">
        <v>16520</v>
      </c>
      <c r="AJ256" s="84"/>
      <c r="AK256" s="92" t="s">
        <v>16467</v>
      </c>
      <c r="AL256" s="84" t="b">
        <v>0</v>
      </c>
      <c r="AM256" s="84">
        <v>65</v>
      </c>
      <c r="AN256" s="92" t="s">
        <v>16248</v>
      </c>
      <c r="AO256" s="84" t="s">
        <v>16535</v>
      </c>
      <c r="AP256" s="84" t="b">
        <v>0</v>
      </c>
      <c r="AQ256" s="92" t="s">
        <v>16248</v>
      </c>
      <c r="AR256" s="84" t="s">
        <v>179</v>
      </c>
      <c r="AS256" s="84">
        <v>0</v>
      </c>
      <c r="AT256" s="84">
        <v>0</v>
      </c>
      <c r="AU256" s="84"/>
      <c r="AV256" s="84"/>
      <c r="AW256" s="84"/>
      <c r="AX256" s="84"/>
      <c r="AY256" s="84"/>
      <c r="AZ256" s="84"/>
      <c r="BA256" s="84"/>
      <c r="BB256" s="84"/>
      <c r="BC256">
        <v>1</v>
      </c>
      <c r="BD256">
        <v>0</v>
      </c>
      <c r="BE256">
        <v>1</v>
      </c>
      <c r="BF256">
        <v>0</v>
      </c>
      <c r="BG256">
        <v>0</v>
      </c>
      <c r="BH256">
        <v>0</v>
      </c>
    </row>
    <row r="257" spans="1:60" x14ac:dyDescent="0.3">
      <c r="A257" s="69" t="s">
        <v>268</v>
      </c>
      <c r="B257" s="69" t="s">
        <v>1977</v>
      </c>
      <c r="C257" s="70"/>
      <c r="D257" s="71"/>
      <c r="E257" s="72"/>
      <c r="F257" s="73"/>
      <c r="G257" s="70"/>
      <c r="H257" s="74"/>
      <c r="I257" s="75"/>
      <c r="J257" s="75"/>
      <c r="K257" s="36"/>
      <c r="L257" s="82"/>
      <c r="M257" s="82"/>
      <c r="N257" s="77"/>
      <c r="O257" s="84" t="s">
        <v>2169</v>
      </c>
      <c r="P257" s="86">
        <v>43861.151863425926</v>
      </c>
      <c r="Q257" s="84" t="s">
        <v>2181</v>
      </c>
      <c r="R257" s="84"/>
      <c r="S257" s="84"/>
      <c r="T257" s="84"/>
      <c r="U257" s="84"/>
      <c r="V257" s="87" t="s">
        <v>3062</v>
      </c>
      <c r="W257" s="86">
        <v>43861.151863425926</v>
      </c>
      <c r="X257" s="90">
        <v>43861</v>
      </c>
      <c r="Y257" s="92" t="s">
        <v>4879</v>
      </c>
      <c r="Z257" s="87" t="s">
        <v>8646</v>
      </c>
      <c r="AA257" s="84"/>
      <c r="AB257" s="84"/>
      <c r="AC257" s="92" t="s">
        <v>12523</v>
      </c>
      <c r="AD257" s="84"/>
      <c r="AE257" s="84" t="b">
        <v>0</v>
      </c>
      <c r="AF257" s="84">
        <v>0</v>
      </c>
      <c r="AG257" s="92" t="s">
        <v>16467</v>
      </c>
      <c r="AH257" s="84" t="b">
        <v>0</v>
      </c>
      <c r="AI257" s="84" t="s">
        <v>16520</v>
      </c>
      <c r="AJ257" s="84"/>
      <c r="AK257" s="92" t="s">
        <v>16467</v>
      </c>
      <c r="AL257" s="84" t="b">
        <v>0</v>
      </c>
      <c r="AM257" s="84">
        <v>55</v>
      </c>
      <c r="AN257" s="92" t="s">
        <v>16336</v>
      </c>
      <c r="AO257" s="84" t="s">
        <v>16534</v>
      </c>
      <c r="AP257" s="84" t="b">
        <v>0</v>
      </c>
      <c r="AQ257" s="92" t="s">
        <v>16336</v>
      </c>
      <c r="AR257" s="84" t="s">
        <v>179</v>
      </c>
      <c r="AS257" s="84">
        <v>0</v>
      </c>
      <c r="AT257" s="84">
        <v>0</v>
      </c>
      <c r="AU257" s="84"/>
      <c r="AV257" s="84"/>
      <c r="AW257" s="84"/>
      <c r="AX257" s="84"/>
      <c r="AY257" s="84"/>
      <c r="AZ257" s="84"/>
      <c r="BA257" s="84"/>
      <c r="BB257" s="84"/>
      <c r="BC257">
        <v>1</v>
      </c>
      <c r="BD257">
        <v>0</v>
      </c>
      <c r="BE257">
        <v>0</v>
      </c>
      <c r="BF257">
        <v>0</v>
      </c>
      <c r="BG257">
        <v>1</v>
      </c>
      <c r="BH257">
        <v>0</v>
      </c>
    </row>
    <row r="258" spans="1:60" x14ac:dyDescent="0.3">
      <c r="A258" s="69" t="s">
        <v>1475</v>
      </c>
      <c r="B258" s="69" t="s">
        <v>2128</v>
      </c>
      <c r="C258" s="70"/>
      <c r="D258" s="71"/>
      <c r="E258" s="72"/>
      <c r="F258" s="73"/>
      <c r="G258" s="70"/>
      <c r="H258" s="74"/>
      <c r="I258" s="75"/>
      <c r="J258" s="75"/>
      <c r="K258" s="36"/>
      <c r="L258" s="82"/>
      <c r="M258" s="82"/>
      <c r="N258" s="77"/>
      <c r="O258" s="84" t="s">
        <v>2168</v>
      </c>
      <c r="P258" s="86">
        <v>43861.154456018521</v>
      </c>
      <c r="Q258" s="84" t="s">
        <v>2182</v>
      </c>
      <c r="R258" s="84"/>
      <c r="S258" s="84"/>
      <c r="T258" s="84"/>
      <c r="U258" s="84"/>
      <c r="V258" s="87" t="s">
        <v>4215</v>
      </c>
      <c r="W258" s="86">
        <v>43861.154456018521</v>
      </c>
      <c r="X258" s="90">
        <v>43861</v>
      </c>
      <c r="Y258" s="92" t="s">
        <v>6807</v>
      </c>
      <c r="Z258" s="87" t="s">
        <v>10587</v>
      </c>
      <c r="AA258" s="84"/>
      <c r="AB258" s="84"/>
      <c r="AC258" s="92" t="s">
        <v>14470</v>
      </c>
      <c r="AD258" s="84"/>
      <c r="AE258" s="84" t="b">
        <v>0</v>
      </c>
      <c r="AF258" s="84">
        <v>0</v>
      </c>
      <c r="AG258" s="92" t="s">
        <v>16467</v>
      </c>
      <c r="AH258" s="84" t="b">
        <v>0</v>
      </c>
      <c r="AI258" s="84" t="s">
        <v>16520</v>
      </c>
      <c r="AJ258" s="84"/>
      <c r="AK258" s="92" t="s">
        <v>16467</v>
      </c>
      <c r="AL258" s="84" t="b">
        <v>0</v>
      </c>
      <c r="AM258" s="84">
        <v>64</v>
      </c>
      <c r="AN258" s="92" t="s">
        <v>16246</v>
      </c>
      <c r="AO258" s="84" t="s">
        <v>16535</v>
      </c>
      <c r="AP258" s="84" t="b">
        <v>0</v>
      </c>
      <c r="AQ258" s="92" t="s">
        <v>16246</v>
      </c>
      <c r="AR258" s="84" t="s">
        <v>179</v>
      </c>
      <c r="AS258" s="84">
        <v>0</v>
      </c>
      <c r="AT258" s="84">
        <v>0</v>
      </c>
      <c r="AU258" s="84"/>
      <c r="AV258" s="84"/>
      <c r="AW258" s="84"/>
      <c r="AX258" s="84"/>
      <c r="AY258" s="84"/>
      <c r="AZ258" s="84"/>
      <c r="BA258" s="84"/>
      <c r="BB258" s="84"/>
      <c r="BC258">
        <v>1</v>
      </c>
      <c r="BD258">
        <v>0</v>
      </c>
      <c r="BE258">
        <v>1</v>
      </c>
      <c r="BF258">
        <v>0</v>
      </c>
      <c r="BG258">
        <v>0</v>
      </c>
      <c r="BH258">
        <v>0</v>
      </c>
    </row>
    <row r="259" spans="1:60" x14ac:dyDescent="0.3">
      <c r="A259" s="69" t="s">
        <v>1475</v>
      </c>
      <c r="B259" s="69" t="s">
        <v>2129</v>
      </c>
      <c r="C259" s="70"/>
      <c r="D259" s="71"/>
      <c r="E259" s="72"/>
      <c r="F259" s="73"/>
      <c r="G259" s="70"/>
      <c r="H259" s="74"/>
      <c r="I259" s="75"/>
      <c r="J259" s="75"/>
      <c r="K259" s="36"/>
      <c r="L259" s="82"/>
      <c r="M259" s="82"/>
      <c r="N259" s="77"/>
      <c r="O259" s="84" t="s">
        <v>2168</v>
      </c>
      <c r="P259" s="86">
        <v>43861.154456018521</v>
      </c>
      <c r="Q259" s="84" t="s">
        <v>2182</v>
      </c>
      <c r="R259" s="84"/>
      <c r="S259" s="84"/>
      <c r="T259" s="84"/>
      <c r="U259" s="84"/>
      <c r="V259" s="87" t="s">
        <v>4215</v>
      </c>
      <c r="W259" s="86">
        <v>43861.154456018521</v>
      </c>
      <c r="X259" s="90">
        <v>43861</v>
      </c>
      <c r="Y259" s="92" t="s">
        <v>6807</v>
      </c>
      <c r="Z259" s="87" t="s">
        <v>10587</v>
      </c>
      <c r="AA259" s="84"/>
      <c r="AB259" s="84"/>
      <c r="AC259" s="92" t="s">
        <v>14470</v>
      </c>
      <c r="AD259" s="84"/>
      <c r="AE259" s="84" t="b">
        <v>0</v>
      </c>
      <c r="AF259" s="84">
        <v>0</v>
      </c>
      <c r="AG259" s="92" t="s">
        <v>16467</v>
      </c>
      <c r="AH259" s="84" t="b">
        <v>0</v>
      </c>
      <c r="AI259" s="84" t="s">
        <v>16520</v>
      </c>
      <c r="AJ259" s="84"/>
      <c r="AK259" s="92" t="s">
        <v>16467</v>
      </c>
      <c r="AL259" s="84" t="b">
        <v>0</v>
      </c>
      <c r="AM259" s="84">
        <v>64</v>
      </c>
      <c r="AN259" s="92" t="s">
        <v>16246</v>
      </c>
      <c r="AO259" s="84" t="s">
        <v>16535</v>
      </c>
      <c r="AP259" s="84" t="b">
        <v>0</v>
      </c>
      <c r="AQ259" s="92" t="s">
        <v>16246</v>
      </c>
      <c r="AR259" s="84" t="s">
        <v>179</v>
      </c>
      <c r="AS259" s="84">
        <v>0</v>
      </c>
      <c r="AT259" s="84">
        <v>0</v>
      </c>
      <c r="AU259" s="84"/>
      <c r="AV259" s="84"/>
      <c r="AW259" s="84"/>
      <c r="AX259" s="84"/>
      <c r="AY259" s="84"/>
      <c r="AZ259" s="84"/>
      <c r="BA259" s="84"/>
      <c r="BB259" s="84"/>
      <c r="BC259">
        <v>1</v>
      </c>
      <c r="BD259">
        <v>0</v>
      </c>
      <c r="BE259">
        <v>1</v>
      </c>
      <c r="BF259">
        <v>0</v>
      </c>
      <c r="BG259">
        <v>0</v>
      </c>
      <c r="BH259">
        <v>0</v>
      </c>
    </row>
    <row r="260" spans="1:60" x14ac:dyDescent="0.3">
      <c r="A260" s="69" t="s">
        <v>1475</v>
      </c>
      <c r="B260" s="69" t="s">
        <v>1475</v>
      </c>
      <c r="C260" s="70"/>
      <c r="D260" s="71"/>
      <c r="E260" s="72"/>
      <c r="F260" s="73"/>
      <c r="G260" s="70"/>
      <c r="H260" s="74"/>
      <c r="I260" s="75"/>
      <c r="J260" s="75"/>
      <c r="K260" s="36"/>
      <c r="L260" s="82"/>
      <c r="M260" s="82"/>
      <c r="N260" s="77"/>
      <c r="O260" s="84" t="s">
        <v>179</v>
      </c>
      <c r="P260" s="86">
        <v>43861.155439814815</v>
      </c>
      <c r="Q260" s="84" t="s">
        <v>2281</v>
      </c>
      <c r="R260" s="84"/>
      <c r="S260" s="84"/>
      <c r="T260" s="84" t="s">
        <v>2873</v>
      </c>
      <c r="U260" s="84"/>
      <c r="V260" s="87" t="s">
        <v>4215</v>
      </c>
      <c r="W260" s="86">
        <v>43861.155439814815</v>
      </c>
      <c r="X260" s="90">
        <v>43861</v>
      </c>
      <c r="Y260" s="92" t="s">
        <v>6808</v>
      </c>
      <c r="Z260" s="87" t="s">
        <v>10588</v>
      </c>
      <c r="AA260" s="84"/>
      <c r="AB260" s="84"/>
      <c r="AC260" s="92" t="s">
        <v>14471</v>
      </c>
      <c r="AD260" s="84"/>
      <c r="AE260" s="84" t="b">
        <v>0</v>
      </c>
      <c r="AF260" s="84">
        <v>0</v>
      </c>
      <c r="AG260" s="92" t="s">
        <v>16467</v>
      </c>
      <c r="AH260" s="84" t="b">
        <v>0</v>
      </c>
      <c r="AI260" s="84" t="s">
        <v>16522</v>
      </c>
      <c r="AJ260" s="84"/>
      <c r="AK260" s="92" t="s">
        <v>16467</v>
      </c>
      <c r="AL260" s="84" t="b">
        <v>0</v>
      </c>
      <c r="AM260" s="84">
        <v>1</v>
      </c>
      <c r="AN260" s="92" t="s">
        <v>16467</v>
      </c>
      <c r="AO260" s="84" t="s">
        <v>16535</v>
      </c>
      <c r="AP260" s="84" t="b">
        <v>0</v>
      </c>
      <c r="AQ260" s="92" t="s">
        <v>14471</v>
      </c>
      <c r="AR260" s="84" t="s">
        <v>179</v>
      </c>
      <c r="AS260" s="84">
        <v>0</v>
      </c>
      <c r="AT260" s="84">
        <v>0</v>
      </c>
      <c r="AU260" s="84"/>
      <c r="AV260" s="84"/>
      <c r="AW260" s="84"/>
      <c r="AX260" s="84"/>
      <c r="AY260" s="84"/>
      <c r="AZ260" s="84"/>
      <c r="BA260" s="84"/>
      <c r="BB260" s="84"/>
      <c r="BC260">
        <v>1</v>
      </c>
      <c r="BD260">
        <v>0</v>
      </c>
      <c r="BE260">
        <v>0</v>
      </c>
      <c r="BF260">
        <v>1</v>
      </c>
      <c r="BG260">
        <v>0</v>
      </c>
      <c r="BH260">
        <v>0</v>
      </c>
    </row>
    <row r="261" spans="1:60" x14ac:dyDescent="0.3">
      <c r="A261" s="69" t="s">
        <v>1473</v>
      </c>
      <c r="B261" s="69" t="s">
        <v>1475</v>
      </c>
      <c r="C261" s="70"/>
      <c r="D261" s="71"/>
      <c r="E261" s="72"/>
      <c r="F261" s="73"/>
      <c r="G261" s="70"/>
      <c r="H261" s="74"/>
      <c r="I261" s="75"/>
      <c r="J261" s="75"/>
      <c r="K261" s="36"/>
      <c r="L261" s="82"/>
      <c r="M261" s="82"/>
      <c r="N261" s="77"/>
      <c r="O261" s="84" t="s">
        <v>2169</v>
      </c>
      <c r="P261" s="86">
        <v>43861.158634259256</v>
      </c>
      <c r="Q261" s="84" t="s">
        <v>2281</v>
      </c>
      <c r="R261" s="84"/>
      <c r="S261" s="84"/>
      <c r="T261" s="84" t="s">
        <v>2873</v>
      </c>
      <c r="U261" s="84"/>
      <c r="V261" s="87" t="s">
        <v>4213</v>
      </c>
      <c r="W261" s="86">
        <v>43861.158634259256</v>
      </c>
      <c r="X261" s="90">
        <v>43861</v>
      </c>
      <c r="Y261" s="92" t="s">
        <v>6809</v>
      </c>
      <c r="Z261" s="87" t="s">
        <v>10589</v>
      </c>
      <c r="AA261" s="84"/>
      <c r="AB261" s="84"/>
      <c r="AC261" s="92" t="s">
        <v>14472</v>
      </c>
      <c r="AD261" s="84"/>
      <c r="AE261" s="84" t="b">
        <v>0</v>
      </c>
      <c r="AF261" s="84">
        <v>0</v>
      </c>
      <c r="AG261" s="92" t="s">
        <v>16467</v>
      </c>
      <c r="AH261" s="84" t="b">
        <v>0</v>
      </c>
      <c r="AI261" s="84" t="s">
        <v>16522</v>
      </c>
      <c r="AJ261" s="84"/>
      <c r="AK261" s="92" t="s">
        <v>16467</v>
      </c>
      <c r="AL261" s="84" t="b">
        <v>0</v>
      </c>
      <c r="AM261" s="84">
        <v>1</v>
      </c>
      <c r="AN261" s="92" t="s">
        <v>14471</v>
      </c>
      <c r="AO261" s="84" t="s">
        <v>16534</v>
      </c>
      <c r="AP261" s="84" t="b">
        <v>0</v>
      </c>
      <c r="AQ261" s="92" t="s">
        <v>14471</v>
      </c>
      <c r="AR261" s="84" t="s">
        <v>179</v>
      </c>
      <c r="AS261" s="84">
        <v>0</v>
      </c>
      <c r="AT261" s="84">
        <v>0</v>
      </c>
      <c r="AU261" s="84"/>
      <c r="AV261" s="84"/>
      <c r="AW261" s="84"/>
      <c r="AX261" s="84"/>
      <c r="AY261" s="84"/>
      <c r="AZ261" s="84"/>
      <c r="BA261" s="84"/>
      <c r="BB261" s="84"/>
      <c r="BC261">
        <v>1</v>
      </c>
      <c r="BD261">
        <v>0</v>
      </c>
      <c r="BE261">
        <v>0</v>
      </c>
      <c r="BF261">
        <v>0</v>
      </c>
      <c r="BG261">
        <v>1</v>
      </c>
      <c r="BH261">
        <v>0</v>
      </c>
    </row>
    <row r="262" spans="1:60" x14ac:dyDescent="0.3">
      <c r="A262" s="69" t="s">
        <v>1473</v>
      </c>
      <c r="B262" s="69" t="s">
        <v>1950</v>
      </c>
      <c r="C262" s="70"/>
      <c r="D262" s="71"/>
      <c r="E262" s="72"/>
      <c r="F262" s="73"/>
      <c r="G262" s="70"/>
      <c r="H262" s="74"/>
      <c r="I262" s="75"/>
      <c r="J262" s="75"/>
      <c r="K262" s="36"/>
      <c r="L262" s="82"/>
      <c r="M262" s="82"/>
      <c r="N262" s="77"/>
      <c r="O262" s="84" t="s">
        <v>2169</v>
      </c>
      <c r="P262" s="86">
        <v>43861.161192129628</v>
      </c>
      <c r="Q262" s="84" t="s">
        <v>2651</v>
      </c>
      <c r="R262" s="84"/>
      <c r="S262" s="84"/>
      <c r="T262" s="84"/>
      <c r="U262" s="84"/>
      <c r="V262" s="87" t="s">
        <v>4213</v>
      </c>
      <c r="W262" s="86">
        <v>43861.161192129628</v>
      </c>
      <c r="X262" s="90">
        <v>43861</v>
      </c>
      <c r="Y262" s="92" t="s">
        <v>6952</v>
      </c>
      <c r="Z262" s="87" t="s">
        <v>10733</v>
      </c>
      <c r="AA262" s="84"/>
      <c r="AB262" s="84"/>
      <c r="AC262" s="92" t="s">
        <v>14617</v>
      </c>
      <c r="AD262" s="84"/>
      <c r="AE262" s="84" t="b">
        <v>0</v>
      </c>
      <c r="AF262" s="84">
        <v>0</v>
      </c>
      <c r="AG262" s="92" t="s">
        <v>16467</v>
      </c>
      <c r="AH262" s="84" t="b">
        <v>0</v>
      </c>
      <c r="AI262" s="84" t="s">
        <v>16520</v>
      </c>
      <c r="AJ262" s="84"/>
      <c r="AK262" s="92" t="s">
        <v>16467</v>
      </c>
      <c r="AL262" s="84" t="b">
        <v>0</v>
      </c>
      <c r="AM262" s="84">
        <v>2</v>
      </c>
      <c r="AN262" s="92" t="s">
        <v>15774</v>
      </c>
      <c r="AO262" s="84" t="s">
        <v>16534</v>
      </c>
      <c r="AP262" s="84" t="b">
        <v>0</v>
      </c>
      <c r="AQ262" s="92" t="s">
        <v>15774</v>
      </c>
      <c r="AR262" s="84" t="s">
        <v>179</v>
      </c>
      <c r="AS262" s="84">
        <v>0</v>
      </c>
      <c r="AT262" s="84">
        <v>0</v>
      </c>
      <c r="AU262" s="84"/>
      <c r="AV262" s="84"/>
      <c r="AW262" s="84"/>
      <c r="AX262" s="84"/>
      <c r="AY262" s="84"/>
      <c r="AZ262" s="84"/>
      <c r="BA262" s="84"/>
      <c r="BB262" s="84"/>
      <c r="BC262">
        <v>1</v>
      </c>
      <c r="BD262">
        <v>0</v>
      </c>
      <c r="BE262">
        <v>0</v>
      </c>
      <c r="BF262">
        <v>0</v>
      </c>
      <c r="BG262">
        <v>1</v>
      </c>
      <c r="BH262">
        <v>0</v>
      </c>
    </row>
    <row r="263" spans="1:60" x14ac:dyDescent="0.3">
      <c r="A263" s="69" t="s">
        <v>1473</v>
      </c>
      <c r="B263" s="69" t="s">
        <v>1347</v>
      </c>
      <c r="C263" s="70"/>
      <c r="D263" s="71"/>
      <c r="E263" s="72"/>
      <c r="F263" s="73"/>
      <c r="G263" s="70"/>
      <c r="H263" s="74"/>
      <c r="I263" s="75"/>
      <c r="J263" s="75"/>
      <c r="K263" s="36"/>
      <c r="L263" s="82"/>
      <c r="M263" s="82"/>
      <c r="N263" s="77"/>
      <c r="O263" s="84" t="s">
        <v>2169</v>
      </c>
      <c r="P263" s="86">
        <v>43861.161782407406</v>
      </c>
      <c r="Q263" s="84" t="s">
        <v>2281</v>
      </c>
      <c r="R263" s="84"/>
      <c r="S263" s="84"/>
      <c r="T263" s="84" t="s">
        <v>2873</v>
      </c>
      <c r="U263" s="84"/>
      <c r="V263" s="87" t="s">
        <v>4213</v>
      </c>
      <c r="W263" s="86">
        <v>43861.161782407406</v>
      </c>
      <c r="X263" s="90">
        <v>43861</v>
      </c>
      <c r="Y263" s="92" t="s">
        <v>6817</v>
      </c>
      <c r="Z263" s="87" t="s">
        <v>10598</v>
      </c>
      <c r="AA263" s="84"/>
      <c r="AB263" s="84"/>
      <c r="AC263" s="92" t="s">
        <v>14481</v>
      </c>
      <c r="AD263" s="84"/>
      <c r="AE263" s="84" t="b">
        <v>0</v>
      </c>
      <c r="AF263" s="84">
        <v>0</v>
      </c>
      <c r="AG263" s="92" t="s">
        <v>16467</v>
      </c>
      <c r="AH263" s="84" t="b">
        <v>0</v>
      </c>
      <c r="AI263" s="84" t="s">
        <v>16522</v>
      </c>
      <c r="AJ263" s="84"/>
      <c r="AK263" s="92" t="s">
        <v>16467</v>
      </c>
      <c r="AL263" s="84" t="b">
        <v>0</v>
      </c>
      <c r="AM263" s="84">
        <v>1</v>
      </c>
      <c r="AN263" s="92" t="s">
        <v>14474</v>
      </c>
      <c r="AO263" s="84" t="s">
        <v>16534</v>
      </c>
      <c r="AP263" s="84" t="b">
        <v>0</v>
      </c>
      <c r="AQ263" s="92" t="s">
        <v>14474</v>
      </c>
      <c r="AR263" s="84" t="s">
        <v>179</v>
      </c>
      <c r="AS263" s="84">
        <v>0</v>
      </c>
      <c r="AT263" s="84">
        <v>0</v>
      </c>
      <c r="AU263" s="84"/>
      <c r="AV263" s="84"/>
      <c r="AW263" s="84"/>
      <c r="AX263" s="84"/>
      <c r="AY263" s="84"/>
      <c r="AZ263" s="84"/>
      <c r="BA263" s="84"/>
      <c r="BB263" s="84"/>
      <c r="BC263">
        <v>1</v>
      </c>
      <c r="BD263">
        <v>0</v>
      </c>
      <c r="BE263">
        <v>0</v>
      </c>
      <c r="BF263">
        <v>0</v>
      </c>
      <c r="BG263">
        <v>1</v>
      </c>
      <c r="BH263">
        <v>0</v>
      </c>
    </row>
    <row r="264" spans="1:60" x14ac:dyDescent="0.3">
      <c r="A264" s="69" t="s">
        <v>1473</v>
      </c>
      <c r="B264" s="69" t="s">
        <v>1497</v>
      </c>
      <c r="C264" s="70"/>
      <c r="D264" s="71"/>
      <c r="E264" s="72"/>
      <c r="F264" s="73"/>
      <c r="G264" s="70"/>
      <c r="H264" s="74"/>
      <c r="I264" s="75"/>
      <c r="J264" s="75"/>
      <c r="K264" s="36"/>
      <c r="L264" s="82"/>
      <c r="M264" s="82"/>
      <c r="N264" s="77"/>
      <c r="O264" s="84" t="s">
        <v>2169</v>
      </c>
      <c r="P264" s="86">
        <v>43861.161863425928</v>
      </c>
      <c r="Q264" s="84" t="s">
        <v>2281</v>
      </c>
      <c r="R264" s="84"/>
      <c r="S264" s="84"/>
      <c r="T264" s="84" t="s">
        <v>2873</v>
      </c>
      <c r="U264" s="84"/>
      <c r="V264" s="87" t="s">
        <v>4213</v>
      </c>
      <c r="W264" s="86">
        <v>43861.161863425928</v>
      </c>
      <c r="X264" s="90">
        <v>43861</v>
      </c>
      <c r="Y264" s="92" t="s">
        <v>6909</v>
      </c>
      <c r="Z264" s="87" t="s">
        <v>10690</v>
      </c>
      <c r="AA264" s="84"/>
      <c r="AB264" s="84"/>
      <c r="AC264" s="92" t="s">
        <v>14574</v>
      </c>
      <c r="AD264" s="84"/>
      <c r="AE264" s="84" t="b">
        <v>0</v>
      </c>
      <c r="AF264" s="84">
        <v>0</v>
      </c>
      <c r="AG264" s="92" t="s">
        <v>16467</v>
      </c>
      <c r="AH264" s="84" t="b">
        <v>0</v>
      </c>
      <c r="AI264" s="84" t="s">
        <v>16522</v>
      </c>
      <c r="AJ264" s="84"/>
      <c r="AK264" s="92" t="s">
        <v>16467</v>
      </c>
      <c r="AL264" s="84" t="b">
        <v>0</v>
      </c>
      <c r="AM264" s="84">
        <v>1</v>
      </c>
      <c r="AN264" s="92" t="s">
        <v>14547</v>
      </c>
      <c r="AO264" s="84" t="s">
        <v>16534</v>
      </c>
      <c r="AP264" s="84" t="b">
        <v>0</v>
      </c>
      <c r="AQ264" s="92" t="s">
        <v>14547</v>
      </c>
      <c r="AR264" s="84" t="s">
        <v>179</v>
      </c>
      <c r="AS264" s="84">
        <v>0</v>
      </c>
      <c r="AT264" s="84">
        <v>0</v>
      </c>
      <c r="AU264" s="84"/>
      <c r="AV264" s="84"/>
      <c r="AW264" s="84"/>
      <c r="AX264" s="84"/>
      <c r="AY264" s="84"/>
      <c r="AZ264" s="84"/>
      <c r="BA264" s="84"/>
      <c r="BB264" s="84"/>
      <c r="BC264">
        <v>2</v>
      </c>
      <c r="BD264">
        <v>0</v>
      </c>
      <c r="BE264">
        <v>0</v>
      </c>
      <c r="BF264">
        <v>0</v>
      </c>
      <c r="BG264">
        <v>2</v>
      </c>
      <c r="BH264">
        <v>0</v>
      </c>
    </row>
    <row r="265" spans="1:60" x14ac:dyDescent="0.3">
      <c r="A265" s="69" t="s">
        <v>1949</v>
      </c>
      <c r="B265" s="69" t="s">
        <v>1949</v>
      </c>
      <c r="C265" s="70"/>
      <c r="D265" s="71"/>
      <c r="E265" s="72"/>
      <c r="F265" s="73"/>
      <c r="G265" s="70"/>
      <c r="H265" s="74"/>
      <c r="I265" s="75"/>
      <c r="J265" s="75"/>
      <c r="K265" s="36"/>
      <c r="L265" s="82"/>
      <c r="M265" s="82"/>
      <c r="N265" s="77"/>
      <c r="O265" s="84" t="s">
        <v>179</v>
      </c>
      <c r="P265" s="86">
        <v>43861.162534722222</v>
      </c>
      <c r="Q265" s="84" t="s">
        <v>2559</v>
      </c>
      <c r="R265" s="84"/>
      <c r="S265" s="84"/>
      <c r="T265" s="84" t="s">
        <v>2873</v>
      </c>
      <c r="U265" s="84"/>
      <c r="V265" s="87" t="s">
        <v>4643</v>
      </c>
      <c r="W265" s="86">
        <v>43861.162534722222</v>
      </c>
      <c r="X265" s="90">
        <v>43861</v>
      </c>
      <c r="Y265" s="92" t="s">
        <v>8022</v>
      </c>
      <c r="Z265" s="87" t="s">
        <v>11863</v>
      </c>
      <c r="AA265" s="84"/>
      <c r="AB265" s="84"/>
      <c r="AC265" s="92" t="s">
        <v>15770</v>
      </c>
      <c r="AD265" s="84"/>
      <c r="AE265" s="84" t="b">
        <v>0</v>
      </c>
      <c r="AF265" s="84">
        <v>3</v>
      </c>
      <c r="AG265" s="92" t="s">
        <v>16467</v>
      </c>
      <c r="AH265" s="84" t="b">
        <v>0</v>
      </c>
      <c r="AI265" s="84" t="s">
        <v>16520</v>
      </c>
      <c r="AJ265" s="84"/>
      <c r="AK265" s="92" t="s">
        <v>16467</v>
      </c>
      <c r="AL265" s="84" t="b">
        <v>0</v>
      </c>
      <c r="AM265" s="84">
        <v>2</v>
      </c>
      <c r="AN265" s="92" t="s">
        <v>16467</v>
      </c>
      <c r="AO265" s="84" t="s">
        <v>16534</v>
      </c>
      <c r="AP265" s="84" t="b">
        <v>0</v>
      </c>
      <c r="AQ265" s="92" t="s">
        <v>15770</v>
      </c>
      <c r="AR265" s="84" t="s">
        <v>179</v>
      </c>
      <c r="AS265" s="84">
        <v>0</v>
      </c>
      <c r="AT265" s="84">
        <v>0</v>
      </c>
      <c r="AU265" s="84"/>
      <c r="AV265" s="84"/>
      <c r="AW265" s="84"/>
      <c r="AX265" s="84"/>
      <c r="AY265" s="84"/>
      <c r="AZ265" s="84"/>
      <c r="BA265" s="84"/>
      <c r="BB265" s="84"/>
      <c r="BC265">
        <v>2</v>
      </c>
      <c r="BD265">
        <v>0</v>
      </c>
      <c r="BE265">
        <v>0</v>
      </c>
      <c r="BF265">
        <v>2</v>
      </c>
      <c r="BG265">
        <v>0</v>
      </c>
      <c r="BH265">
        <v>0</v>
      </c>
    </row>
    <row r="266" spans="1:60" x14ac:dyDescent="0.3">
      <c r="A266" s="69" t="s">
        <v>269</v>
      </c>
      <c r="B266" s="69" t="s">
        <v>2125</v>
      </c>
      <c r="C266" s="70"/>
      <c r="D266" s="71"/>
      <c r="E266" s="72"/>
      <c r="F266" s="73"/>
      <c r="G266" s="70"/>
      <c r="H266" s="74"/>
      <c r="I266" s="75"/>
      <c r="J266" s="75"/>
      <c r="K266" s="36"/>
      <c r="L266" s="82"/>
      <c r="M266" s="82"/>
      <c r="N266" s="77"/>
      <c r="O266" s="84" t="s">
        <v>2169</v>
      </c>
      <c r="P266" s="86">
        <v>43861.162962962961</v>
      </c>
      <c r="Q266" s="84" t="s">
        <v>2192</v>
      </c>
      <c r="R266" s="84"/>
      <c r="S266" s="84"/>
      <c r="T266" s="84" t="s">
        <v>2875</v>
      </c>
      <c r="U266" s="87" t="s">
        <v>2958</v>
      </c>
      <c r="V266" s="87" t="s">
        <v>2958</v>
      </c>
      <c r="W266" s="86">
        <v>43861.162962962961</v>
      </c>
      <c r="X266" s="90">
        <v>43861</v>
      </c>
      <c r="Y266" s="92" t="s">
        <v>4880</v>
      </c>
      <c r="Z266" s="87" t="s">
        <v>8647</v>
      </c>
      <c r="AA266" s="84"/>
      <c r="AB266" s="84"/>
      <c r="AC266" s="92" t="s">
        <v>12524</v>
      </c>
      <c r="AD266" s="84"/>
      <c r="AE266" s="84" t="b">
        <v>0</v>
      </c>
      <c r="AF266" s="84">
        <v>0</v>
      </c>
      <c r="AG266" s="92" t="s">
        <v>16467</v>
      </c>
      <c r="AH266" s="84" t="b">
        <v>0</v>
      </c>
      <c r="AI266" s="84" t="s">
        <v>16520</v>
      </c>
      <c r="AJ266" s="84"/>
      <c r="AK266" s="92" t="s">
        <v>16467</v>
      </c>
      <c r="AL266" s="84" t="b">
        <v>0</v>
      </c>
      <c r="AM266" s="84">
        <v>16</v>
      </c>
      <c r="AN266" s="92" t="s">
        <v>16426</v>
      </c>
      <c r="AO266" s="84" t="s">
        <v>16534</v>
      </c>
      <c r="AP266" s="84" t="b">
        <v>0</v>
      </c>
      <c r="AQ266" s="92" t="s">
        <v>16426</v>
      </c>
      <c r="AR266" s="84" t="s">
        <v>179</v>
      </c>
      <c r="AS266" s="84">
        <v>0</v>
      </c>
      <c r="AT266" s="84">
        <v>0</v>
      </c>
      <c r="AU266" s="84"/>
      <c r="AV266" s="84"/>
      <c r="AW266" s="84"/>
      <c r="AX266" s="84"/>
      <c r="AY266" s="84"/>
      <c r="AZ266" s="84"/>
      <c r="BA266" s="84"/>
      <c r="BB266" s="84"/>
      <c r="BC266">
        <v>3</v>
      </c>
      <c r="BD266">
        <v>0</v>
      </c>
      <c r="BE266">
        <v>0</v>
      </c>
      <c r="BF266">
        <v>0</v>
      </c>
      <c r="BG266">
        <v>3</v>
      </c>
      <c r="BH266">
        <v>0</v>
      </c>
    </row>
    <row r="267" spans="1:60" x14ac:dyDescent="0.3">
      <c r="A267" s="69" t="s">
        <v>677</v>
      </c>
      <c r="B267" s="69" t="s">
        <v>2094</v>
      </c>
      <c r="C267" s="70"/>
      <c r="D267" s="71"/>
      <c r="E267" s="72"/>
      <c r="F267" s="73"/>
      <c r="G267" s="70"/>
      <c r="H267" s="74"/>
      <c r="I267" s="75"/>
      <c r="J267" s="75"/>
      <c r="K267" s="36"/>
      <c r="L267" s="82"/>
      <c r="M267" s="82"/>
      <c r="N267" s="77"/>
      <c r="O267" s="84" t="s">
        <v>2169</v>
      </c>
      <c r="P267" s="86">
        <v>43861.164571759262</v>
      </c>
      <c r="Q267" s="84" t="s">
        <v>2183</v>
      </c>
      <c r="R267" s="84"/>
      <c r="S267" s="84"/>
      <c r="T267" s="84"/>
      <c r="U267" s="84"/>
      <c r="V267" s="87" t="s">
        <v>3483</v>
      </c>
      <c r="W267" s="86">
        <v>43861.164571759262</v>
      </c>
      <c r="X267" s="90">
        <v>43861</v>
      </c>
      <c r="Y267" s="92" t="s">
        <v>5524</v>
      </c>
      <c r="Z267" s="87" t="s">
        <v>9286</v>
      </c>
      <c r="AA267" s="84"/>
      <c r="AB267" s="84"/>
      <c r="AC267" s="92" t="s">
        <v>13164</v>
      </c>
      <c r="AD267" s="84"/>
      <c r="AE267" s="84" t="b">
        <v>0</v>
      </c>
      <c r="AF267" s="84">
        <v>0</v>
      </c>
      <c r="AG267" s="92" t="s">
        <v>16467</v>
      </c>
      <c r="AH267" s="84" t="b">
        <v>0</v>
      </c>
      <c r="AI267" s="84" t="s">
        <v>16520</v>
      </c>
      <c r="AJ267" s="84"/>
      <c r="AK267" s="92" t="s">
        <v>16467</v>
      </c>
      <c r="AL267" s="84" t="b">
        <v>0</v>
      </c>
      <c r="AM267" s="84">
        <v>55</v>
      </c>
      <c r="AN267" s="92" t="s">
        <v>16324</v>
      </c>
      <c r="AO267" s="84" t="s">
        <v>16534</v>
      </c>
      <c r="AP267" s="84" t="b">
        <v>0</v>
      </c>
      <c r="AQ267" s="92" t="s">
        <v>16324</v>
      </c>
      <c r="AR267" s="84" t="s">
        <v>179</v>
      </c>
      <c r="AS267" s="84">
        <v>0</v>
      </c>
      <c r="AT267" s="84">
        <v>0</v>
      </c>
      <c r="AU267" s="84"/>
      <c r="AV267" s="84"/>
      <c r="AW267" s="84"/>
      <c r="AX267" s="84"/>
      <c r="AY267" s="84"/>
      <c r="AZ267" s="84"/>
      <c r="BA267" s="84"/>
      <c r="BB267" s="84"/>
      <c r="BC267">
        <v>1</v>
      </c>
      <c r="BD267">
        <v>0</v>
      </c>
      <c r="BE267">
        <v>0</v>
      </c>
      <c r="BF267">
        <v>0</v>
      </c>
      <c r="BG267">
        <v>1</v>
      </c>
      <c r="BH267">
        <v>0</v>
      </c>
    </row>
    <row r="268" spans="1:60" x14ac:dyDescent="0.3">
      <c r="A268" s="69" t="s">
        <v>283</v>
      </c>
      <c r="B268" s="69" t="s">
        <v>1944</v>
      </c>
      <c r="C268" s="70"/>
      <c r="D268" s="71"/>
      <c r="E268" s="72"/>
      <c r="F268" s="73"/>
      <c r="G268" s="70"/>
      <c r="H268" s="74"/>
      <c r="I268" s="75"/>
      <c r="J268" s="75"/>
      <c r="K268" s="36"/>
      <c r="L268" s="82"/>
      <c r="M268" s="82"/>
      <c r="N268" s="77"/>
      <c r="O268" s="84" t="s">
        <v>2169</v>
      </c>
      <c r="P268" s="86">
        <v>43861.166828703703</v>
      </c>
      <c r="Q268" s="84" t="s">
        <v>2188</v>
      </c>
      <c r="R268" s="84"/>
      <c r="S268" s="84"/>
      <c r="T268" s="84" t="s">
        <v>2874</v>
      </c>
      <c r="U268" s="84"/>
      <c r="V268" s="87" t="s">
        <v>3119</v>
      </c>
      <c r="W268" s="86">
        <v>43861.166828703703</v>
      </c>
      <c r="X268" s="90">
        <v>43861</v>
      </c>
      <c r="Y268" s="92" t="s">
        <v>4896</v>
      </c>
      <c r="Z268" s="87" t="s">
        <v>8662</v>
      </c>
      <c r="AA268" s="84"/>
      <c r="AB268" s="84"/>
      <c r="AC268" s="92" t="s">
        <v>12540</v>
      </c>
      <c r="AD268" s="84"/>
      <c r="AE268" s="84" t="b">
        <v>0</v>
      </c>
      <c r="AF268" s="84">
        <v>0</v>
      </c>
      <c r="AG268" s="92" t="s">
        <v>16467</v>
      </c>
      <c r="AH268" s="84" t="b">
        <v>0</v>
      </c>
      <c r="AI268" s="84" t="s">
        <v>16520</v>
      </c>
      <c r="AJ268" s="84"/>
      <c r="AK268" s="92" t="s">
        <v>16467</v>
      </c>
      <c r="AL268" s="84" t="b">
        <v>0</v>
      </c>
      <c r="AM268" s="84">
        <v>18</v>
      </c>
      <c r="AN268" s="92" t="s">
        <v>15755</v>
      </c>
      <c r="AO268" s="84" t="s">
        <v>16534</v>
      </c>
      <c r="AP268" s="84" t="b">
        <v>0</v>
      </c>
      <c r="AQ268" s="92" t="s">
        <v>15755</v>
      </c>
      <c r="AR268" s="84" t="s">
        <v>179</v>
      </c>
      <c r="AS268" s="84">
        <v>0</v>
      </c>
      <c r="AT268" s="84">
        <v>0</v>
      </c>
      <c r="AU268" s="84"/>
      <c r="AV268" s="84"/>
      <c r="AW268" s="84"/>
      <c r="AX268" s="84"/>
      <c r="AY268" s="84"/>
      <c r="AZ268" s="84"/>
      <c r="BA268" s="84"/>
      <c r="BB268" s="84"/>
      <c r="BC268">
        <v>1</v>
      </c>
      <c r="BD268">
        <v>0</v>
      </c>
      <c r="BE268">
        <v>0</v>
      </c>
      <c r="BF268">
        <v>0</v>
      </c>
      <c r="BG268">
        <v>1</v>
      </c>
      <c r="BH268">
        <v>0</v>
      </c>
    </row>
    <row r="269" spans="1:60" x14ac:dyDescent="0.3">
      <c r="A269" s="69" t="s">
        <v>686</v>
      </c>
      <c r="B269" s="69" t="s">
        <v>2129</v>
      </c>
      <c r="C269" s="70"/>
      <c r="D269" s="71"/>
      <c r="E269" s="72"/>
      <c r="F269" s="73"/>
      <c r="G269" s="70"/>
      <c r="H269" s="74"/>
      <c r="I269" s="75"/>
      <c r="J269" s="75"/>
      <c r="K269" s="36"/>
      <c r="L269" s="82"/>
      <c r="M269" s="82"/>
      <c r="N269" s="77"/>
      <c r="O269" s="84" t="s">
        <v>2168</v>
      </c>
      <c r="P269" s="86">
        <v>43861.169363425928</v>
      </c>
      <c r="Q269" s="84" t="s">
        <v>2174</v>
      </c>
      <c r="R269" s="87" t="s">
        <v>2836</v>
      </c>
      <c r="S269" s="84" t="s">
        <v>2867</v>
      </c>
      <c r="T269" s="84" t="s">
        <v>2873</v>
      </c>
      <c r="U269" s="84"/>
      <c r="V269" s="87" t="s">
        <v>3491</v>
      </c>
      <c r="W269" s="86">
        <v>43861.169363425928</v>
      </c>
      <c r="X269" s="90">
        <v>43861</v>
      </c>
      <c r="Y269" s="92" t="s">
        <v>5541</v>
      </c>
      <c r="Z269" s="87" t="s">
        <v>9303</v>
      </c>
      <c r="AA269" s="84"/>
      <c r="AB269" s="84"/>
      <c r="AC269" s="92" t="s">
        <v>13181</v>
      </c>
      <c r="AD269" s="84"/>
      <c r="AE269" s="84" t="b">
        <v>0</v>
      </c>
      <c r="AF269" s="84">
        <v>0</v>
      </c>
      <c r="AG269" s="92" t="s">
        <v>16467</v>
      </c>
      <c r="AH269" s="84" t="b">
        <v>0</v>
      </c>
      <c r="AI269" s="84" t="s">
        <v>16520</v>
      </c>
      <c r="AJ269" s="84"/>
      <c r="AK269" s="92" t="s">
        <v>16467</v>
      </c>
      <c r="AL269" s="84" t="b">
        <v>0</v>
      </c>
      <c r="AM269" s="84">
        <v>33</v>
      </c>
      <c r="AN269" s="92" t="s">
        <v>16243</v>
      </c>
      <c r="AO269" s="84" t="s">
        <v>16534</v>
      </c>
      <c r="AP269" s="84" t="b">
        <v>0</v>
      </c>
      <c r="AQ269" s="92" t="s">
        <v>16243</v>
      </c>
      <c r="AR269" s="84" t="s">
        <v>179</v>
      </c>
      <c r="AS269" s="84">
        <v>0</v>
      </c>
      <c r="AT269" s="84">
        <v>0</v>
      </c>
      <c r="AU269" s="84"/>
      <c r="AV269" s="84"/>
      <c r="AW269" s="84"/>
      <c r="AX269" s="84"/>
      <c r="AY269" s="84"/>
      <c r="AZ269" s="84"/>
      <c r="BA269" s="84"/>
      <c r="BB269" s="84"/>
      <c r="BC269">
        <v>1</v>
      </c>
      <c r="BD269">
        <v>0</v>
      </c>
      <c r="BE269">
        <v>1</v>
      </c>
      <c r="BF269">
        <v>0</v>
      </c>
      <c r="BG269">
        <v>0</v>
      </c>
      <c r="BH269">
        <v>0</v>
      </c>
    </row>
    <row r="270" spans="1:60" x14ac:dyDescent="0.3">
      <c r="A270" s="69" t="s">
        <v>686</v>
      </c>
      <c r="B270" s="69" t="s">
        <v>2128</v>
      </c>
      <c r="C270" s="70"/>
      <c r="D270" s="71"/>
      <c r="E270" s="72"/>
      <c r="F270" s="73"/>
      <c r="G270" s="70"/>
      <c r="H270" s="74"/>
      <c r="I270" s="75"/>
      <c r="J270" s="75"/>
      <c r="K270" s="36"/>
      <c r="L270" s="82"/>
      <c r="M270" s="82"/>
      <c r="N270" s="77"/>
      <c r="O270" s="84" t="s">
        <v>2168</v>
      </c>
      <c r="P270" s="86">
        <v>43861.169363425928</v>
      </c>
      <c r="Q270" s="84" t="s">
        <v>2174</v>
      </c>
      <c r="R270" s="87" t="s">
        <v>2836</v>
      </c>
      <c r="S270" s="84" t="s">
        <v>2867</v>
      </c>
      <c r="T270" s="84" t="s">
        <v>2873</v>
      </c>
      <c r="U270" s="84"/>
      <c r="V270" s="87" t="s">
        <v>3491</v>
      </c>
      <c r="W270" s="86">
        <v>43861.169363425928</v>
      </c>
      <c r="X270" s="90">
        <v>43861</v>
      </c>
      <c r="Y270" s="92" t="s">
        <v>5541</v>
      </c>
      <c r="Z270" s="87" t="s">
        <v>9303</v>
      </c>
      <c r="AA270" s="84"/>
      <c r="AB270" s="84"/>
      <c r="AC270" s="92" t="s">
        <v>13181</v>
      </c>
      <c r="AD270" s="84"/>
      <c r="AE270" s="84" t="b">
        <v>0</v>
      </c>
      <c r="AF270" s="84">
        <v>0</v>
      </c>
      <c r="AG270" s="92" t="s">
        <v>16467</v>
      </c>
      <c r="AH270" s="84" t="b">
        <v>0</v>
      </c>
      <c r="AI270" s="84" t="s">
        <v>16520</v>
      </c>
      <c r="AJ270" s="84"/>
      <c r="AK270" s="92" t="s">
        <v>16467</v>
      </c>
      <c r="AL270" s="84" t="b">
        <v>0</v>
      </c>
      <c r="AM270" s="84">
        <v>33</v>
      </c>
      <c r="AN270" s="92" t="s">
        <v>16243</v>
      </c>
      <c r="AO270" s="84" t="s">
        <v>16534</v>
      </c>
      <c r="AP270" s="84" t="b">
        <v>0</v>
      </c>
      <c r="AQ270" s="92" t="s">
        <v>16243</v>
      </c>
      <c r="AR270" s="84" t="s">
        <v>179</v>
      </c>
      <c r="AS270" s="84">
        <v>0</v>
      </c>
      <c r="AT270" s="84">
        <v>0</v>
      </c>
      <c r="AU270" s="84"/>
      <c r="AV270" s="84"/>
      <c r="AW270" s="84"/>
      <c r="AX270" s="84"/>
      <c r="AY270" s="84"/>
      <c r="AZ270" s="84"/>
      <c r="BA270" s="84"/>
      <c r="BB270" s="84"/>
      <c r="BC270">
        <v>2</v>
      </c>
      <c r="BD270">
        <v>0</v>
      </c>
      <c r="BE270">
        <v>2</v>
      </c>
      <c r="BF270">
        <v>0</v>
      </c>
      <c r="BG270">
        <v>0</v>
      </c>
      <c r="BH270">
        <v>0</v>
      </c>
    </row>
    <row r="271" spans="1:60" x14ac:dyDescent="0.3">
      <c r="A271" s="69" t="s">
        <v>270</v>
      </c>
      <c r="B271" s="69" t="s">
        <v>2130</v>
      </c>
      <c r="C271" s="70"/>
      <c r="D271" s="71"/>
      <c r="E271" s="72"/>
      <c r="F271" s="73"/>
      <c r="G271" s="70"/>
      <c r="H271" s="74"/>
      <c r="I271" s="75"/>
      <c r="J271" s="75"/>
      <c r="K271" s="36"/>
      <c r="L271" s="82"/>
      <c r="M271" s="82"/>
      <c r="N271" s="77"/>
      <c r="O271" s="84" t="s">
        <v>2170</v>
      </c>
      <c r="P271" s="86">
        <v>43861.169548611113</v>
      </c>
      <c r="Q271" s="84" t="s">
        <v>2198</v>
      </c>
      <c r="R271" s="84"/>
      <c r="S271" s="84"/>
      <c r="T271" s="84" t="s">
        <v>2879</v>
      </c>
      <c r="U271" s="84"/>
      <c r="V271" s="87" t="s">
        <v>3107</v>
      </c>
      <c r="W271" s="86">
        <v>43861.169548611113</v>
      </c>
      <c r="X271" s="90">
        <v>43861</v>
      </c>
      <c r="Y271" s="92" t="s">
        <v>4881</v>
      </c>
      <c r="Z271" s="87" t="s">
        <v>2863</v>
      </c>
      <c r="AA271" s="84"/>
      <c r="AB271" s="84"/>
      <c r="AC271" s="92" t="s">
        <v>12525</v>
      </c>
      <c r="AD271" s="84"/>
      <c r="AE271" s="84" t="b">
        <v>0</v>
      </c>
      <c r="AF271" s="84">
        <v>5</v>
      </c>
      <c r="AG271" s="92" t="s">
        <v>16467</v>
      </c>
      <c r="AH271" s="84" t="b">
        <v>0</v>
      </c>
      <c r="AI271" s="84" t="s">
        <v>16521</v>
      </c>
      <c r="AJ271" s="84"/>
      <c r="AK271" s="92" t="s">
        <v>16467</v>
      </c>
      <c r="AL271" s="84" t="b">
        <v>0</v>
      </c>
      <c r="AM271" s="84">
        <v>0</v>
      </c>
      <c r="AN271" s="92" t="s">
        <v>16467</v>
      </c>
      <c r="AO271" s="84" t="s">
        <v>16535</v>
      </c>
      <c r="AP271" s="84" t="b">
        <v>0</v>
      </c>
      <c r="AQ271" s="92" t="s">
        <v>12525</v>
      </c>
      <c r="AR271" s="84" t="s">
        <v>179</v>
      </c>
      <c r="AS271" s="84">
        <v>0</v>
      </c>
      <c r="AT271" s="84">
        <v>0</v>
      </c>
      <c r="AU271" s="84"/>
      <c r="AV271" s="84"/>
      <c r="AW271" s="84"/>
      <c r="AX271" s="84"/>
      <c r="AY271" s="84"/>
      <c r="AZ271" s="84"/>
      <c r="BA271" s="84"/>
      <c r="BB271" s="84"/>
      <c r="BC271">
        <v>1</v>
      </c>
      <c r="BD271">
        <v>1</v>
      </c>
      <c r="BE271">
        <v>0</v>
      </c>
      <c r="BF271">
        <v>0</v>
      </c>
      <c r="BG271">
        <v>0</v>
      </c>
      <c r="BH271">
        <v>0</v>
      </c>
    </row>
    <row r="272" spans="1:60" x14ac:dyDescent="0.3">
      <c r="A272" s="69" t="s">
        <v>383</v>
      </c>
      <c r="B272" s="69" t="s">
        <v>1977</v>
      </c>
      <c r="C272" s="70"/>
      <c r="D272" s="71"/>
      <c r="E272" s="72"/>
      <c r="F272" s="73"/>
      <c r="G272" s="70"/>
      <c r="H272" s="74"/>
      <c r="I272" s="75"/>
      <c r="J272" s="75"/>
      <c r="K272" s="36"/>
      <c r="L272" s="82"/>
      <c r="M272" s="82"/>
      <c r="N272" s="77"/>
      <c r="O272" s="84" t="s">
        <v>2169</v>
      </c>
      <c r="P272" s="86">
        <v>43861.173217592594</v>
      </c>
      <c r="Q272" s="84" t="s">
        <v>2219</v>
      </c>
      <c r="R272" s="84"/>
      <c r="S272" s="84"/>
      <c r="T272" s="84"/>
      <c r="U272" s="84"/>
      <c r="V272" s="87" t="s">
        <v>3214</v>
      </c>
      <c r="W272" s="86">
        <v>43861.173217592594</v>
      </c>
      <c r="X272" s="90">
        <v>43861</v>
      </c>
      <c r="Y272" s="92" t="s">
        <v>5022</v>
      </c>
      <c r="Z272" s="87" t="s">
        <v>8787</v>
      </c>
      <c r="AA272" s="84"/>
      <c r="AB272" s="84"/>
      <c r="AC272" s="92" t="s">
        <v>12665</v>
      </c>
      <c r="AD272" s="84"/>
      <c r="AE272" s="84" t="b">
        <v>0</v>
      </c>
      <c r="AF272" s="84">
        <v>0</v>
      </c>
      <c r="AG272" s="92" t="s">
        <v>16467</v>
      </c>
      <c r="AH272" s="84" t="b">
        <v>0</v>
      </c>
      <c r="AI272" s="84" t="s">
        <v>16520</v>
      </c>
      <c r="AJ272" s="84"/>
      <c r="AK272" s="92" t="s">
        <v>16467</v>
      </c>
      <c r="AL272" s="84" t="b">
        <v>0</v>
      </c>
      <c r="AM272" s="84">
        <v>27</v>
      </c>
      <c r="AN272" s="92" t="s">
        <v>16337</v>
      </c>
      <c r="AO272" s="84" t="s">
        <v>16534</v>
      </c>
      <c r="AP272" s="84" t="b">
        <v>0</v>
      </c>
      <c r="AQ272" s="92" t="s">
        <v>16337</v>
      </c>
      <c r="AR272" s="84" t="s">
        <v>179</v>
      </c>
      <c r="AS272" s="84">
        <v>0</v>
      </c>
      <c r="AT272" s="84">
        <v>0</v>
      </c>
      <c r="AU272" s="84"/>
      <c r="AV272" s="84"/>
      <c r="AW272" s="84"/>
      <c r="AX272" s="84"/>
      <c r="AY272" s="84"/>
      <c r="AZ272" s="84"/>
      <c r="BA272" s="84"/>
      <c r="BB272" s="84"/>
      <c r="BC272">
        <v>1</v>
      </c>
      <c r="BD272">
        <v>0</v>
      </c>
      <c r="BE272">
        <v>0</v>
      </c>
      <c r="BF272">
        <v>0</v>
      </c>
      <c r="BG272">
        <v>1</v>
      </c>
      <c r="BH272">
        <v>0</v>
      </c>
    </row>
    <row r="273" spans="1:60" x14ac:dyDescent="0.3">
      <c r="A273" s="69" t="s">
        <v>1334</v>
      </c>
      <c r="B273" s="69" t="s">
        <v>1334</v>
      </c>
      <c r="C273" s="70"/>
      <c r="D273" s="71"/>
      <c r="E273" s="72"/>
      <c r="F273" s="73"/>
      <c r="G273" s="70"/>
      <c r="H273" s="74"/>
      <c r="I273" s="75"/>
      <c r="J273" s="75"/>
      <c r="K273" s="36"/>
      <c r="L273" s="82"/>
      <c r="M273" s="82"/>
      <c r="N273" s="77"/>
      <c r="O273" s="84" t="s">
        <v>179</v>
      </c>
      <c r="P273" s="86">
        <v>43861.182604166665</v>
      </c>
      <c r="Q273" s="84" t="s">
        <v>2347</v>
      </c>
      <c r="R273" s="84"/>
      <c r="S273" s="84"/>
      <c r="T273" s="84" t="s">
        <v>2873</v>
      </c>
      <c r="U273" s="84"/>
      <c r="V273" s="87" t="s">
        <v>4092</v>
      </c>
      <c r="W273" s="86">
        <v>43861.182604166665</v>
      </c>
      <c r="X273" s="90">
        <v>43861</v>
      </c>
      <c r="Y273" s="92" t="s">
        <v>5584</v>
      </c>
      <c r="Z273" s="87" t="s">
        <v>10257</v>
      </c>
      <c r="AA273" s="84"/>
      <c r="AB273" s="84"/>
      <c r="AC273" s="92" t="s">
        <v>14137</v>
      </c>
      <c r="AD273" s="84"/>
      <c r="AE273" s="84" t="b">
        <v>0</v>
      </c>
      <c r="AF273" s="84">
        <v>10</v>
      </c>
      <c r="AG273" s="92" t="s">
        <v>16467</v>
      </c>
      <c r="AH273" s="84" t="b">
        <v>0</v>
      </c>
      <c r="AI273" s="84" t="s">
        <v>16520</v>
      </c>
      <c r="AJ273" s="84"/>
      <c r="AK273" s="92" t="s">
        <v>16467</v>
      </c>
      <c r="AL273" s="84" t="b">
        <v>0</v>
      </c>
      <c r="AM273" s="84">
        <v>5</v>
      </c>
      <c r="AN273" s="92" t="s">
        <v>16467</v>
      </c>
      <c r="AO273" s="84" t="s">
        <v>16534</v>
      </c>
      <c r="AP273" s="84" t="b">
        <v>0</v>
      </c>
      <c r="AQ273" s="92" t="s">
        <v>14137</v>
      </c>
      <c r="AR273" s="84" t="s">
        <v>179</v>
      </c>
      <c r="AS273" s="84">
        <v>0</v>
      </c>
      <c r="AT273" s="84">
        <v>0</v>
      </c>
      <c r="AU273" s="84"/>
      <c r="AV273" s="84"/>
      <c r="AW273" s="84"/>
      <c r="AX273" s="84"/>
      <c r="AY273" s="84"/>
      <c r="AZ273" s="84"/>
      <c r="BA273" s="84"/>
      <c r="BB273" s="84"/>
      <c r="BC273">
        <v>1</v>
      </c>
      <c r="BD273">
        <v>0</v>
      </c>
      <c r="BE273">
        <v>0</v>
      </c>
      <c r="BF273">
        <v>1</v>
      </c>
      <c r="BG273">
        <v>0</v>
      </c>
      <c r="BH273">
        <v>0</v>
      </c>
    </row>
    <row r="274" spans="1:60" x14ac:dyDescent="0.3">
      <c r="A274" s="69" t="s">
        <v>1476</v>
      </c>
      <c r="B274" s="69" t="s">
        <v>1476</v>
      </c>
      <c r="C274" s="70"/>
      <c r="D274" s="71"/>
      <c r="E274" s="72"/>
      <c r="F274" s="73"/>
      <c r="G274" s="70"/>
      <c r="H274" s="74"/>
      <c r="I274" s="75"/>
      <c r="J274" s="75"/>
      <c r="K274" s="36"/>
      <c r="L274" s="82"/>
      <c r="M274" s="82"/>
      <c r="N274" s="77"/>
      <c r="O274" s="84" t="s">
        <v>179</v>
      </c>
      <c r="P274" s="86">
        <v>43861.194976851853</v>
      </c>
      <c r="Q274" s="84" t="s">
        <v>2622</v>
      </c>
      <c r="R274" s="84"/>
      <c r="S274" s="84"/>
      <c r="T274" s="84" t="s">
        <v>2936</v>
      </c>
      <c r="U274" s="84"/>
      <c r="V274" s="87" t="s">
        <v>4216</v>
      </c>
      <c r="W274" s="86">
        <v>43861.194976851853</v>
      </c>
      <c r="X274" s="90">
        <v>43861</v>
      </c>
      <c r="Y274" s="92" t="s">
        <v>6818</v>
      </c>
      <c r="Z274" s="87" t="s">
        <v>10599</v>
      </c>
      <c r="AA274" s="84"/>
      <c r="AB274" s="84"/>
      <c r="AC274" s="92" t="s">
        <v>14482</v>
      </c>
      <c r="AD274" s="84"/>
      <c r="AE274" s="84" t="b">
        <v>0</v>
      </c>
      <c r="AF274" s="84">
        <v>0</v>
      </c>
      <c r="AG274" s="92" t="s">
        <v>16467</v>
      </c>
      <c r="AH274" s="84" t="b">
        <v>0</v>
      </c>
      <c r="AI274" s="84" t="s">
        <v>16522</v>
      </c>
      <c r="AJ274" s="84"/>
      <c r="AK274" s="92" t="s">
        <v>16467</v>
      </c>
      <c r="AL274" s="84" t="b">
        <v>0</v>
      </c>
      <c r="AM274" s="84">
        <v>1</v>
      </c>
      <c r="AN274" s="92" t="s">
        <v>16467</v>
      </c>
      <c r="AO274" s="84" t="s">
        <v>16534</v>
      </c>
      <c r="AP274" s="84" t="b">
        <v>0</v>
      </c>
      <c r="AQ274" s="92" t="s">
        <v>14482</v>
      </c>
      <c r="AR274" s="84" t="s">
        <v>179</v>
      </c>
      <c r="AS274" s="84">
        <v>0</v>
      </c>
      <c r="AT274" s="84">
        <v>0</v>
      </c>
      <c r="AU274" s="84"/>
      <c r="AV274" s="84"/>
      <c r="AW274" s="84"/>
      <c r="AX274" s="84"/>
      <c r="AY274" s="84"/>
      <c r="AZ274" s="84"/>
      <c r="BA274" s="84"/>
      <c r="BB274" s="84"/>
      <c r="BC274">
        <v>1</v>
      </c>
      <c r="BD274">
        <v>0</v>
      </c>
      <c r="BE274">
        <v>0</v>
      </c>
      <c r="BF274">
        <v>1</v>
      </c>
      <c r="BG274">
        <v>0</v>
      </c>
      <c r="BH274">
        <v>0</v>
      </c>
    </row>
    <row r="275" spans="1:60" x14ac:dyDescent="0.3">
      <c r="A275" s="69" t="s">
        <v>1969</v>
      </c>
      <c r="B275" s="69" t="s">
        <v>2125</v>
      </c>
      <c r="C275" s="70"/>
      <c r="D275" s="71"/>
      <c r="E275" s="72"/>
      <c r="F275" s="73"/>
      <c r="G275" s="70"/>
      <c r="H275" s="74"/>
      <c r="I275" s="75"/>
      <c r="J275" s="75"/>
      <c r="K275" s="36"/>
      <c r="L275" s="82"/>
      <c r="M275" s="82"/>
      <c r="N275" s="77"/>
      <c r="O275" s="84" t="s">
        <v>2169</v>
      </c>
      <c r="P275" s="86">
        <v>43861.203263888892</v>
      </c>
      <c r="Q275" s="84" t="s">
        <v>2192</v>
      </c>
      <c r="R275" s="84"/>
      <c r="S275" s="84"/>
      <c r="T275" s="84" t="s">
        <v>2875</v>
      </c>
      <c r="U275" s="87" t="s">
        <v>2958</v>
      </c>
      <c r="V275" s="87" t="s">
        <v>2958</v>
      </c>
      <c r="W275" s="86">
        <v>43861.203263888892</v>
      </c>
      <c r="X275" s="90">
        <v>43861</v>
      </c>
      <c r="Y275" s="92" t="s">
        <v>8139</v>
      </c>
      <c r="Z275" s="87" t="s">
        <v>11989</v>
      </c>
      <c r="AA275" s="84"/>
      <c r="AB275" s="84"/>
      <c r="AC275" s="92" t="s">
        <v>15902</v>
      </c>
      <c r="AD275" s="84"/>
      <c r="AE275" s="84" t="b">
        <v>0</v>
      </c>
      <c r="AF275" s="84">
        <v>0</v>
      </c>
      <c r="AG275" s="92" t="s">
        <v>16467</v>
      </c>
      <c r="AH275" s="84" t="b">
        <v>0</v>
      </c>
      <c r="AI275" s="84" t="s">
        <v>16520</v>
      </c>
      <c r="AJ275" s="84"/>
      <c r="AK275" s="92" t="s">
        <v>16467</v>
      </c>
      <c r="AL275" s="84" t="b">
        <v>0</v>
      </c>
      <c r="AM275" s="84">
        <v>16</v>
      </c>
      <c r="AN275" s="92" t="s">
        <v>16426</v>
      </c>
      <c r="AO275" s="84" t="s">
        <v>16535</v>
      </c>
      <c r="AP275" s="84" t="b">
        <v>0</v>
      </c>
      <c r="AQ275" s="92" t="s">
        <v>16426</v>
      </c>
      <c r="AR275" s="84" t="s">
        <v>179</v>
      </c>
      <c r="AS275" s="84">
        <v>0</v>
      </c>
      <c r="AT275" s="84">
        <v>0</v>
      </c>
      <c r="AU275" s="84"/>
      <c r="AV275" s="84"/>
      <c r="AW275" s="84"/>
      <c r="AX275" s="84"/>
      <c r="AY275" s="84"/>
      <c r="AZ275" s="84"/>
      <c r="BA275" s="84"/>
      <c r="BB275" s="84"/>
      <c r="BC275">
        <v>2</v>
      </c>
      <c r="BD275">
        <v>0</v>
      </c>
      <c r="BE275">
        <v>0</v>
      </c>
      <c r="BF275">
        <v>0</v>
      </c>
      <c r="BG275">
        <v>2</v>
      </c>
      <c r="BH275">
        <v>0</v>
      </c>
    </row>
    <row r="276" spans="1:60" x14ac:dyDescent="0.3">
      <c r="A276" s="69" t="s">
        <v>1924</v>
      </c>
      <c r="B276" s="69" t="s">
        <v>2128</v>
      </c>
      <c r="C276" s="70"/>
      <c r="D276" s="71"/>
      <c r="E276" s="72"/>
      <c r="F276" s="73"/>
      <c r="G276" s="70"/>
      <c r="H276" s="74"/>
      <c r="I276" s="75"/>
      <c r="J276" s="75"/>
      <c r="K276" s="36"/>
      <c r="L276" s="82"/>
      <c r="M276" s="82"/>
      <c r="N276" s="77"/>
      <c r="O276" s="84" t="s">
        <v>2168</v>
      </c>
      <c r="P276" s="86">
        <v>43861.203460648147</v>
      </c>
      <c r="Q276" s="84" t="s">
        <v>2177</v>
      </c>
      <c r="R276" s="84"/>
      <c r="S276" s="84"/>
      <c r="T276" s="84"/>
      <c r="U276" s="84"/>
      <c r="V276" s="87" t="s">
        <v>4624</v>
      </c>
      <c r="W276" s="86">
        <v>43861.203460648147</v>
      </c>
      <c r="X276" s="90">
        <v>43861</v>
      </c>
      <c r="Y276" s="92" t="s">
        <v>7931</v>
      </c>
      <c r="Z276" s="87" t="s">
        <v>11762</v>
      </c>
      <c r="AA276" s="84"/>
      <c r="AB276" s="84"/>
      <c r="AC276" s="92" t="s">
        <v>15666</v>
      </c>
      <c r="AD276" s="84"/>
      <c r="AE276" s="84" t="b">
        <v>0</v>
      </c>
      <c r="AF276" s="84">
        <v>0</v>
      </c>
      <c r="AG276" s="92" t="s">
        <v>16467</v>
      </c>
      <c r="AH276" s="84" t="b">
        <v>0</v>
      </c>
      <c r="AI276" s="84" t="s">
        <v>16520</v>
      </c>
      <c r="AJ276" s="84"/>
      <c r="AK276" s="92" t="s">
        <v>16467</v>
      </c>
      <c r="AL276" s="84" t="b">
        <v>0</v>
      </c>
      <c r="AM276" s="84">
        <v>71</v>
      </c>
      <c r="AN276" s="92" t="s">
        <v>15397</v>
      </c>
      <c r="AO276" s="84" t="s">
        <v>16534</v>
      </c>
      <c r="AP276" s="84" t="b">
        <v>0</v>
      </c>
      <c r="AQ276" s="92" t="s">
        <v>15397</v>
      </c>
      <c r="AR276" s="84" t="s">
        <v>179</v>
      </c>
      <c r="AS276" s="84">
        <v>0</v>
      </c>
      <c r="AT276" s="84">
        <v>0</v>
      </c>
      <c r="AU276" s="84"/>
      <c r="AV276" s="84"/>
      <c r="AW276" s="84"/>
      <c r="AX276" s="84"/>
      <c r="AY276" s="84"/>
      <c r="AZ276" s="84"/>
      <c r="BA276" s="84"/>
      <c r="BB276" s="84"/>
      <c r="BC276">
        <v>1</v>
      </c>
      <c r="BD276">
        <v>0</v>
      </c>
      <c r="BE276">
        <v>1</v>
      </c>
      <c r="BF276">
        <v>0</v>
      </c>
      <c r="BG276">
        <v>0</v>
      </c>
      <c r="BH276">
        <v>0</v>
      </c>
    </row>
    <row r="277" spans="1:60" x14ac:dyDescent="0.3">
      <c r="A277" s="69" t="s">
        <v>1924</v>
      </c>
      <c r="B277" s="69" t="s">
        <v>2129</v>
      </c>
      <c r="C277" s="70"/>
      <c r="D277" s="71"/>
      <c r="E277" s="72"/>
      <c r="F277" s="73"/>
      <c r="G277" s="70"/>
      <c r="H277" s="74"/>
      <c r="I277" s="75"/>
      <c r="J277" s="75"/>
      <c r="K277" s="36"/>
      <c r="L277" s="82"/>
      <c r="M277" s="82"/>
      <c r="N277" s="77"/>
      <c r="O277" s="84" t="s">
        <v>2168</v>
      </c>
      <c r="P277" s="86">
        <v>43861.203460648147</v>
      </c>
      <c r="Q277" s="84" t="s">
        <v>2177</v>
      </c>
      <c r="R277" s="84"/>
      <c r="S277" s="84"/>
      <c r="T277" s="84"/>
      <c r="U277" s="84"/>
      <c r="V277" s="87" t="s">
        <v>4624</v>
      </c>
      <c r="W277" s="86">
        <v>43861.203460648147</v>
      </c>
      <c r="X277" s="90">
        <v>43861</v>
      </c>
      <c r="Y277" s="92" t="s">
        <v>7931</v>
      </c>
      <c r="Z277" s="87" t="s">
        <v>11762</v>
      </c>
      <c r="AA277" s="84"/>
      <c r="AB277" s="84"/>
      <c r="AC277" s="92" t="s">
        <v>15666</v>
      </c>
      <c r="AD277" s="84"/>
      <c r="AE277" s="84" t="b">
        <v>0</v>
      </c>
      <c r="AF277" s="84">
        <v>0</v>
      </c>
      <c r="AG277" s="92" t="s">
        <v>16467</v>
      </c>
      <c r="AH277" s="84" t="b">
        <v>0</v>
      </c>
      <c r="AI277" s="84" t="s">
        <v>16520</v>
      </c>
      <c r="AJ277" s="84"/>
      <c r="AK277" s="92" t="s">
        <v>16467</v>
      </c>
      <c r="AL277" s="84" t="b">
        <v>0</v>
      </c>
      <c r="AM277" s="84">
        <v>71</v>
      </c>
      <c r="AN277" s="92" t="s">
        <v>15397</v>
      </c>
      <c r="AO277" s="84" t="s">
        <v>16534</v>
      </c>
      <c r="AP277" s="84" t="b">
        <v>0</v>
      </c>
      <c r="AQ277" s="92" t="s">
        <v>15397</v>
      </c>
      <c r="AR277" s="84" t="s">
        <v>179</v>
      </c>
      <c r="AS277" s="84">
        <v>0</v>
      </c>
      <c r="AT277" s="84">
        <v>0</v>
      </c>
      <c r="AU277" s="84"/>
      <c r="AV277" s="84"/>
      <c r="AW277" s="84"/>
      <c r="AX277" s="84"/>
      <c r="AY277" s="84"/>
      <c r="AZ277" s="84"/>
      <c r="BA277" s="84"/>
      <c r="BB277" s="84"/>
      <c r="BC277">
        <v>1</v>
      </c>
      <c r="BD277">
        <v>0</v>
      </c>
      <c r="BE277">
        <v>1</v>
      </c>
      <c r="BF277">
        <v>0</v>
      </c>
      <c r="BG277">
        <v>0</v>
      </c>
      <c r="BH277">
        <v>0</v>
      </c>
    </row>
    <row r="278" spans="1:60" x14ac:dyDescent="0.3">
      <c r="A278" s="69" t="s">
        <v>1104</v>
      </c>
      <c r="B278" s="69" t="s">
        <v>2125</v>
      </c>
      <c r="C278" s="70"/>
      <c r="D278" s="71"/>
      <c r="E278" s="72"/>
      <c r="F278" s="73"/>
      <c r="G278" s="70"/>
      <c r="H278" s="74"/>
      <c r="I278" s="75"/>
      <c r="J278" s="75"/>
      <c r="K278" s="36"/>
      <c r="L278" s="82"/>
      <c r="M278" s="82"/>
      <c r="N278" s="77"/>
      <c r="O278" s="84" t="s">
        <v>2169</v>
      </c>
      <c r="P278" s="86">
        <v>43861.211180555554</v>
      </c>
      <c r="Q278" s="84" t="s">
        <v>2192</v>
      </c>
      <c r="R278" s="84"/>
      <c r="S278" s="84"/>
      <c r="T278" s="84" t="s">
        <v>2875</v>
      </c>
      <c r="U278" s="87" t="s">
        <v>2958</v>
      </c>
      <c r="V278" s="87" t="s">
        <v>2958</v>
      </c>
      <c r="W278" s="86">
        <v>43861.211180555554</v>
      </c>
      <c r="X278" s="90">
        <v>43861</v>
      </c>
      <c r="Y278" s="92" t="s">
        <v>6155</v>
      </c>
      <c r="Z278" s="87" t="s">
        <v>9925</v>
      </c>
      <c r="AA278" s="84"/>
      <c r="AB278" s="84"/>
      <c r="AC278" s="92" t="s">
        <v>13804</v>
      </c>
      <c r="AD278" s="84"/>
      <c r="AE278" s="84" t="b">
        <v>0</v>
      </c>
      <c r="AF278" s="84">
        <v>0</v>
      </c>
      <c r="AG278" s="92" t="s">
        <v>16467</v>
      </c>
      <c r="AH278" s="84" t="b">
        <v>0</v>
      </c>
      <c r="AI278" s="84" t="s">
        <v>16520</v>
      </c>
      <c r="AJ278" s="84"/>
      <c r="AK278" s="92" t="s">
        <v>16467</v>
      </c>
      <c r="AL278" s="84" t="b">
        <v>0</v>
      </c>
      <c r="AM278" s="84">
        <v>16</v>
      </c>
      <c r="AN278" s="92" t="s">
        <v>16426</v>
      </c>
      <c r="AO278" s="84" t="s">
        <v>16535</v>
      </c>
      <c r="AP278" s="84" t="b">
        <v>0</v>
      </c>
      <c r="AQ278" s="92" t="s">
        <v>16426</v>
      </c>
      <c r="AR278" s="84" t="s">
        <v>179</v>
      </c>
      <c r="AS278" s="84">
        <v>0</v>
      </c>
      <c r="AT278" s="84">
        <v>0</v>
      </c>
      <c r="AU278" s="84"/>
      <c r="AV278" s="84"/>
      <c r="AW278" s="84"/>
      <c r="AX278" s="84"/>
      <c r="AY278" s="84"/>
      <c r="AZ278" s="84"/>
      <c r="BA278" s="84"/>
      <c r="BB278" s="84"/>
      <c r="BC278">
        <v>1</v>
      </c>
      <c r="BD278">
        <v>0</v>
      </c>
      <c r="BE278">
        <v>0</v>
      </c>
      <c r="BF278">
        <v>0</v>
      </c>
      <c r="BG278">
        <v>1</v>
      </c>
      <c r="BH278">
        <v>0</v>
      </c>
    </row>
    <row r="279" spans="1:60" x14ac:dyDescent="0.3">
      <c r="A279" s="69" t="s">
        <v>271</v>
      </c>
      <c r="B279" s="69" t="s">
        <v>2128</v>
      </c>
      <c r="C279" s="70"/>
      <c r="D279" s="71"/>
      <c r="E279" s="72"/>
      <c r="F279" s="73"/>
      <c r="G279" s="70"/>
      <c r="H279" s="74"/>
      <c r="I279" s="75"/>
      <c r="J279" s="75"/>
      <c r="K279" s="36"/>
      <c r="L279" s="82"/>
      <c r="M279" s="82"/>
      <c r="N279" s="77"/>
      <c r="O279" s="84" t="s">
        <v>2168</v>
      </c>
      <c r="P279" s="86">
        <v>43861.211956018517</v>
      </c>
      <c r="Q279" s="84" t="s">
        <v>2172</v>
      </c>
      <c r="R279" s="84"/>
      <c r="S279" s="84"/>
      <c r="T279" s="84"/>
      <c r="U279" s="84"/>
      <c r="V279" s="87" t="s">
        <v>3108</v>
      </c>
      <c r="W279" s="86">
        <v>43861.211956018517</v>
      </c>
      <c r="X279" s="90">
        <v>43861</v>
      </c>
      <c r="Y279" s="92" t="s">
        <v>4882</v>
      </c>
      <c r="Z279" s="87" t="s">
        <v>8648</v>
      </c>
      <c r="AA279" s="84"/>
      <c r="AB279" s="84"/>
      <c r="AC279" s="92" t="s">
        <v>12526</v>
      </c>
      <c r="AD279" s="84"/>
      <c r="AE279" s="84" t="b">
        <v>0</v>
      </c>
      <c r="AF279" s="84">
        <v>0</v>
      </c>
      <c r="AG279" s="92" t="s">
        <v>16467</v>
      </c>
      <c r="AH279" s="84" t="b">
        <v>0</v>
      </c>
      <c r="AI279" s="84" t="s">
        <v>16520</v>
      </c>
      <c r="AJ279" s="84"/>
      <c r="AK279" s="92" t="s">
        <v>16467</v>
      </c>
      <c r="AL279" s="84" t="b">
        <v>0</v>
      </c>
      <c r="AM279" s="84">
        <v>155</v>
      </c>
      <c r="AN279" s="92" t="s">
        <v>16241</v>
      </c>
      <c r="AO279" s="84" t="s">
        <v>16535</v>
      </c>
      <c r="AP279" s="84" t="b">
        <v>0</v>
      </c>
      <c r="AQ279" s="92" t="s">
        <v>16241</v>
      </c>
      <c r="AR279" s="84" t="s">
        <v>179</v>
      </c>
      <c r="AS279" s="84">
        <v>0</v>
      </c>
      <c r="AT279" s="84">
        <v>0</v>
      </c>
      <c r="AU279" s="84"/>
      <c r="AV279" s="84"/>
      <c r="AW279" s="84"/>
      <c r="AX279" s="84"/>
      <c r="AY279" s="84"/>
      <c r="AZ279" s="84"/>
      <c r="BA279" s="84"/>
      <c r="BB279" s="84"/>
      <c r="BC279">
        <v>1</v>
      </c>
      <c r="BD279">
        <v>0</v>
      </c>
      <c r="BE279">
        <v>1</v>
      </c>
      <c r="BF279">
        <v>0</v>
      </c>
      <c r="BG279">
        <v>0</v>
      </c>
      <c r="BH279">
        <v>0</v>
      </c>
    </row>
    <row r="280" spans="1:60" x14ac:dyDescent="0.3">
      <c r="A280" s="69" t="s">
        <v>2101</v>
      </c>
      <c r="B280" s="69" t="s">
        <v>1977</v>
      </c>
      <c r="C280" s="70"/>
      <c r="D280" s="71"/>
      <c r="E280" s="72"/>
      <c r="F280" s="73"/>
      <c r="G280" s="70"/>
      <c r="H280" s="74"/>
      <c r="I280" s="75"/>
      <c r="J280" s="75"/>
      <c r="K280" s="36"/>
      <c r="L280" s="82"/>
      <c r="M280" s="82"/>
      <c r="N280" s="77"/>
      <c r="O280" s="84" t="s">
        <v>2169</v>
      </c>
      <c r="P280" s="86">
        <v>43861.21366898148</v>
      </c>
      <c r="Q280" s="84" t="s">
        <v>2181</v>
      </c>
      <c r="R280" s="84"/>
      <c r="S280" s="84"/>
      <c r="T280" s="84"/>
      <c r="U280" s="84"/>
      <c r="V280" s="87" t="s">
        <v>4785</v>
      </c>
      <c r="W280" s="86">
        <v>43861.21366898148</v>
      </c>
      <c r="X280" s="90">
        <v>43861</v>
      </c>
      <c r="Y280" s="92" t="s">
        <v>8509</v>
      </c>
      <c r="Z280" s="87" t="s">
        <v>12379</v>
      </c>
      <c r="AA280" s="84"/>
      <c r="AB280" s="84"/>
      <c r="AC280" s="92" t="s">
        <v>16330</v>
      </c>
      <c r="AD280" s="84"/>
      <c r="AE280" s="84" t="b">
        <v>0</v>
      </c>
      <c r="AF280" s="84">
        <v>0</v>
      </c>
      <c r="AG280" s="92" t="s">
        <v>16467</v>
      </c>
      <c r="AH280" s="84" t="b">
        <v>0</v>
      </c>
      <c r="AI280" s="84" t="s">
        <v>16520</v>
      </c>
      <c r="AJ280" s="84"/>
      <c r="AK280" s="92" t="s">
        <v>16467</v>
      </c>
      <c r="AL280" s="84" t="b">
        <v>0</v>
      </c>
      <c r="AM280" s="84">
        <v>55</v>
      </c>
      <c r="AN280" s="92" t="s">
        <v>16336</v>
      </c>
      <c r="AO280" s="84" t="s">
        <v>16534</v>
      </c>
      <c r="AP280" s="84" t="b">
        <v>0</v>
      </c>
      <c r="AQ280" s="92" t="s">
        <v>16336</v>
      </c>
      <c r="AR280" s="84" t="s">
        <v>179</v>
      </c>
      <c r="AS280" s="84">
        <v>0</v>
      </c>
      <c r="AT280" s="84">
        <v>0</v>
      </c>
      <c r="AU280" s="84"/>
      <c r="AV280" s="84"/>
      <c r="AW280" s="84"/>
      <c r="AX280" s="84"/>
      <c r="AY280" s="84"/>
      <c r="AZ280" s="84"/>
      <c r="BA280" s="84"/>
      <c r="BB280" s="84"/>
      <c r="BC280">
        <v>2</v>
      </c>
      <c r="BD280">
        <v>0</v>
      </c>
      <c r="BE280">
        <v>0</v>
      </c>
      <c r="BF280">
        <v>0</v>
      </c>
      <c r="BG280">
        <v>2</v>
      </c>
      <c r="BH280">
        <v>0</v>
      </c>
    </row>
    <row r="281" spans="1:60" x14ac:dyDescent="0.3">
      <c r="A281" s="69" t="s">
        <v>1299</v>
      </c>
      <c r="B281" s="69" t="s">
        <v>2128</v>
      </c>
      <c r="C281" s="70"/>
      <c r="D281" s="71"/>
      <c r="E281" s="72"/>
      <c r="F281" s="73"/>
      <c r="G281" s="70"/>
      <c r="H281" s="74"/>
      <c r="I281" s="75"/>
      <c r="J281" s="75"/>
      <c r="K281" s="36"/>
      <c r="L281" s="82"/>
      <c r="M281" s="82"/>
      <c r="N281" s="77"/>
      <c r="O281" s="84" t="s">
        <v>2168</v>
      </c>
      <c r="P281" s="86">
        <v>43861.213726851849</v>
      </c>
      <c r="Q281" s="84" t="s">
        <v>2172</v>
      </c>
      <c r="R281" s="84"/>
      <c r="S281" s="84"/>
      <c r="T281" s="84"/>
      <c r="U281" s="84"/>
      <c r="V281" s="87" t="s">
        <v>4059</v>
      </c>
      <c r="W281" s="86">
        <v>43861.213726851849</v>
      </c>
      <c r="X281" s="90">
        <v>43861</v>
      </c>
      <c r="Y281" s="92" t="s">
        <v>6430</v>
      </c>
      <c r="Z281" s="87" t="s">
        <v>10205</v>
      </c>
      <c r="AA281" s="84"/>
      <c r="AB281" s="84"/>
      <c r="AC281" s="92" t="s">
        <v>14084</v>
      </c>
      <c r="AD281" s="84"/>
      <c r="AE281" s="84" t="b">
        <v>0</v>
      </c>
      <c r="AF281" s="84">
        <v>0</v>
      </c>
      <c r="AG281" s="92" t="s">
        <v>16467</v>
      </c>
      <c r="AH281" s="84" t="b">
        <v>0</v>
      </c>
      <c r="AI281" s="84" t="s">
        <v>16520</v>
      </c>
      <c r="AJ281" s="84"/>
      <c r="AK281" s="92" t="s">
        <v>16467</v>
      </c>
      <c r="AL281" s="84" t="b">
        <v>0</v>
      </c>
      <c r="AM281" s="84">
        <v>155</v>
      </c>
      <c r="AN281" s="92" t="s">
        <v>16241</v>
      </c>
      <c r="AO281" s="84" t="s">
        <v>16534</v>
      </c>
      <c r="AP281" s="84" t="b">
        <v>0</v>
      </c>
      <c r="AQ281" s="92" t="s">
        <v>16241</v>
      </c>
      <c r="AR281" s="84" t="s">
        <v>179</v>
      </c>
      <c r="AS281" s="84">
        <v>0</v>
      </c>
      <c r="AT281" s="84">
        <v>0</v>
      </c>
      <c r="AU281" s="84"/>
      <c r="AV281" s="84"/>
      <c r="AW281" s="84"/>
      <c r="AX281" s="84"/>
      <c r="AY281" s="84"/>
      <c r="AZ281" s="84"/>
      <c r="BA281" s="84"/>
      <c r="BB281" s="84"/>
      <c r="BC281">
        <v>1</v>
      </c>
      <c r="BD281">
        <v>0</v>
      </c>
      <c r="BE281">
        <v>1</v>
      </c>
      <c r="BF281">
        <v>0</v>
      </c>
      <c r="BG281">
        <v>0</v>
      </c>
      <c r="BH281">
        <v>0</v>
      </c>
    </row>
    <row r="282" spans="1:60" x14ac:dyDescent="0.3">
      <c r="A282" s="69" t="s">
        <v>2101</v>
      </c>
      <c r="B282" s="69" t="s">
        <v>2094</v>
      </c>
      <c r="C282" s="70"/>
      <c r="D282" s="71"/>
      <c r="E282" s="72"/>
      <c r="F282" s="73"/>
      <c r="G282" s="70"/>
      <c r="H282" s="74"/>
      <c r="I282" s="75"/>
      <c r="J282" s="75"/>
      <c r="K282" s="36"/>
      <c r="L282" s="82"/>
      <c r="M282" s="82"/>
      <c r="N282" s="77"/>
      <c r="O282" s="84" t="s">
        <v>2169</v>
      </c>
      <c r="P282" s="86">
        <v>43861.214791666665</v>
      </c>
      <c r="Q282" s="84" t="s">
        <v>2183</v>
      </c>
      <c r="R282" s="84"/>
      <c r="S282" s="84"/>
      <c r="T282" s="84"/>
      <c r="U282" s="84"/>
      <c r="V282" s="87" t="s">
        <v>4785</v>
      </c>
      <c r="W282" s="86">
        <v>43861.214791666665</v>
      </c>
      <c r="X282" s="90">
        <v>43861</v>
      </c>
      <c r="Y282" s="92" t="s">
        <v>8506</v>
      </c>
      <c r="Z282" s="87" t="s">
        <v>12376</v>
      </c>
      <c r="AA282" s="84"/>
      <c r="AB282" s="84"/>
      <c r="AC282" s="92" t="s">
        <v>16327</v>
      </c>
      <c r="AD282" s="84"/>
      <c r="AE282" s="84" t="b">
        <v>0</v>
      </c>
      <c r="AF282" s="84">
        <v>0</v>
      </c>
      <c r="AG282" s="92" t="s">
        <v>16467</v>
      </c>
      <c r="AH282" s="84" t="b">
        <v>0</v>
      </c>
      <c r="AI282" s="84" t="s">
        <v>16520</v>
      </c>
      <c r="AJ282" s="84"/>
      <c r="AK282" s="92" t="s">
        <v>16467</v>
      </c>
      <c r="AL282" s="84" t="b">
        <v>0</v>
      </c>
      <c r="AM282" s="84">
        <v>55</v>
      </c>
      <c r="AN282" s="92" t="s">
        <v>16324</v>
      </c>
      <c r="AO282" s="84" t="s">
        <v>16534</v>
      </c>
      <c r="AP282" s="84" t="b">
        <v>0</v>
      </c>
      <c r="AQ282" s="92" t="s">
        <v>16324</v>
      </c>
      <c r="AR282" s="84" t="s">
        <v>179</v>
      </c>
      <c r="AS282" s="84">
        <v>0</v>
      </c>
      <c r="AT282" s="84">
        <v>0</v>
      </c>
      <c r="AU282" s="84"/>
      <c r="AV282" s="84"/>
      <c r="AW282" s="84"/>
      <c r="AX282" s="84"/>
      <c r="AY282" s="84"/>
      <c r="AZ282" s="84"/>
      <c r="BA282" s="84"/>
      <c r="BB282" s="84"/>
      <c r="BC282">
        <v>1</v>
      </c>
      <c r="BD282">
        <v>0</v>
      </c>
      <c r="BE282">
        <v>0</v>
      </c>
      <c r="BF282">
        <v>0</v>
      </c>
      <c r="BG282">
        <v>1</v>
      </c>
      <c r="BH282">
        <v>0</v>
      </c>
    </row>
    <row r="283" spans="1:60" x14ac:dyDescent="0.3">
      <c r="A283" s="69" t="s">
        <v>1965</v>
      </c>
      <c r="B283" s="69" t="s">
        <v>2128</v>
      </c>
      <c r="C283" s="70"/>
      <c r="D283" s="71"/>
      <c r="E283" s="72"/>
      <c r="F283" s="73"/>
      <c r="G283" s="70"/>
      <c r="H283" s="74"/>
      <c r="I283" s="75"/>
      <c r="J283" s="75"/>
      <c r="K283" s="36"/>
      <c r="L283" s="82"/>
      <c r="M283" s="82"/>
      <c r="N283" s="77"/>
      <c r="O283" s="84" t="s">
        <v>2168</v>
      </c>
      <c r="P283" s="86">
        <v>43861.215590277781</v>
      </c>
      <c r="Q283" s="84" t="s">
        <v>2172</v>
      </c>
      <c r="R283" s="84"/>
      <c r="S283" s="84"/>
      <c r="T283" s="84"/>
      <c r="U283" s="84"/>
      <c r="V283" s="87" t="s">
        <v>4659</v>
      </c>
      <c r="W283" s="86">
        <v>43861.215590277781</v>
      </c>
      <c r="X283" s="90">
        <v>43861</v>
      </c>
      <c r="Y283" s="92" t="s">
        <v>8130</v>
      </c>
      <c r="Z283" s="87" t="s">
        <v>11980</v>
      </c>
      <c r="AA283" s="84"/>
      <c r="AB283" s="84"/>
      <c r="AC283" s="92" t="s">
        <v>15893</v>
      </c>
      <c r="AD283" s="84"/>
      <c r="AE283" s="84" t="b">
        <v>0</v>
      </c>
      <c r="AF283" s="84">
        <v>0</v>
      </c>
      <c r="AG283" s="92" t="s">
        <v>16467</v>
      </c>
      <c r="AH283" s="84" t="b">
        <v>0</v>
      </c>
      <c r="AI283" s="84" t="s">
        <v>16520</v>
      </c>
      <c r="AJ283" s="84"/>
      <c r="AK283" s="92" t="s">
        <v>16467</v>
      </c>
      <c r="AL283" s="84" t="b">
        <v>0</v>
      </c>
      <c r="AM283" s="84">
        <v>155</v>
      </c>
      <c r="AN283" s="92" t="s">
        <v>16241</v>
      </c>
      <c r="AO283" s="84" t="s">
        <v>16534</v>
      </c>
      <c r="AP283" s="84" t="b">
        <v>0</v>
      </c>
      <c r="AQ283" s="92" t="s">
        <v>16241</v>
      </c>
      <c r="AR283" s="84" t="s">
        <v>179</v>
      </c>
      <c r="AS283" s="84">
        <v>0</v>
      </c>
      <c r="AT283" s="84">
        <v>0</v>
      </c>
      <c r="AU283" s="84"/>
      <c r="AV283" s="84"/>
      <c r="AW283" s="84"/>
      <c r="AX283" s="84"/>
      <c r="AY283" s="84"/>
      <c r="AZ283" s="84"/>
      <c r="BA283" s="84"/>
      <c r="BB283" s="84"/>
      <c r="BC283">
        <v>1</v>
      </c>
      <c r="BD283">
        <v>0</v>
      </c>
      <c r="BE283">
        <v>1</v>
      </c>
      <c r="BF283">
        <v>0</v>
      </c>
      <c r="BG283">
        <v>0</v>
      </c>
      <c r="BH283">
        <v>0</v>
      </c>
    </row>
    <row r="284" spans="1:60" x14ac:dyDescent="0.3">
      <c r="A284" s="69" t="s">
        <v>2101</v>
      </c>
      <c r="B284" s="69" t="s">
        <v>2101</v>
      </c>
      <c r="C284" s="70"/>
      <c r="D284" s="71"/>
      <c r="E284" s="72"/>
      <c r="F284" s="73"/>
      <c r="G284" s="70"/>
      <c r="H284" s="74"/>
      <c r="I284" s="75"/>
      <c r="J284" s="75"/>
      <c r="K284" s="36"/>
      <c r="L284" s="82"/>
      <c r="M284" s="82"/>
      <c r="N284" s="77"/>
      <c r="O284" s="84" t="s">
        <v>179</v>
      </c>
      <c r="P284" s="86">
        <v>43861.217395833337</v>
      </c>
      <c r="Q284" s="84" t="s">
        <v>2202</v>
      </c>
      <c r="R284" s="84"/>
      <c r="S284" s="84"/>
      <c r="T284" s="84" t="s">
        <v>2873</v>
      </c>
      <c r="U284" s="84"/>
      <c r="V284" s="87" t="s">
        <v>4785</v>
      </c>
      <c r="W284" s="86">
        <v>43861.217395833337</v>
      </c>
      <c r="X284" s="90">
        <v>43861</v>
      </c>
      <c r="Y284" s="92" t="s">
        <v>8510</v>
      </c>
      <c r="Z284" s="87" t="s">
        <v>12380</v>
      </c>
      <c r="AA284" s="84"/>
      <c r="AB284" s="84"/>
      <c r="AC284" s="92" t="s">
        <v>16331</v>
      </c>
      <c r="AD284" s="84"/>
      <c r="AE284" s="84" t="b">
        <v>0</v>
      </c>
      <c r="AF284" s="84">
        <v>12</v>
      </c>
      <c r="AG284" s="92" t="s">
        <v>16467</v>
      </c>
      <c r="AH284" s="84" t="b">
        <v>0</v>
      </c>
      <c r="AI284" s="84" t="s">
        <v>16520</v>
      </c>
      <c r="AJ284" s="84"/>
      <c r="AK284" s="92" t="s">
        <v>16467</v>
      </c>
      <c r="AL284" s="84" t="b">
        <v>0</v>
      </c>
      <c r="AM284" s="84">
        <v>11</v>
      </c>
      <c r="AN284" s="92" t="s">
        <v>16467</v>
      </c>
      <c r="AO284" s="84" t="s">
        <v>16534</v>
      </c>
      <c r="AP284" s="84" t="b">
        <v>0</v>
      </c>
      <c r="AQ284" s="92" t="s">
        <v>16331</v>
      </c>
      <c r="AR284" s="84" t="s">
        <v>179</v>
      </c>
      <c r="AS284" s="84">
        <v>0</v>
      </c>
      <c r="AT284" s="84">
        <v>0</v>
      </c>
      <c r="AU284" s="84"/>
      <c r="AV284" s="84"/>
      <c r="AW284" s="84"/>
      <c r="AX284" s="84"/>
      <c r="AY284" s="84"/>
      <c r="AZ284" s="84"/>
      <c r="BA284" s="84"/>
      <c r="BB284" s="84"/>
      <c r="BC284">
        <v>1</v>
      </c>
      <c r="BD284">
        <v>0</v>
      </c>
      <c r="BE284">
        <v>0</v>
      </c>
      <c r="BF284">
        <v>1</v>
      </c>
      <c r="BG284">
        <v>0</v>
      </c>
      <c r="BH284">
        <v>0</v>
      </c>
    </row>
    <row r="285" spans="1:60" x14ac:dyDescent="0.3">
      <c r="A285" s="69" t="s">
        <v>1473</v>
      </c>
      <c r="B285" s="69" t="s">
        <v>1476</v>
      </c>
      <c r="C285" s="70"/>
      <c r="D285" s="71"/>
      <c r="E285" s="72"/>
      <c r="F285" s="73"/>
      <c r="G285" s="70"/>
      <c r="H285" s="74"/>
      <c r="I285" s="75"/>
      <c r="J285" s="75"/>
      <c r="K285" s="36"/>
      <c r="L285" s="82"/>
      <c r="M285" s="82"/>
      <c r="N285" s="77"/>
      <c r="O285" s="84" t="s">
        <v>2169</v>
      </c>
      <c r="P285" s="86">
        <v>43861.218599537038</v>
      </c>
      <c r="Q285" s="84" t="s">
        <v>2622</v>
      </c>
      <c r="R285" s="84"/>
      <c r="S285" s="84"/>
      <c r="T285" s="84" t="s">
        <v>2936</v>
      </c>
      <c r="U285" s="84"/>
      <c r="V285" s="87" t="s">
        <v>4213</v>
      </c>
      <c r="W285" s="86">
        <v>43861.218599537038</v>
      </c>
      <c r="X285" s="90">
        <v>43861</v>
      </c>
      <c r="Y285" s="92" t="s">
        <v>6819</v>
      </c>
      <c r="Z285" s="87" t="s">
        <v>10600</v>
      </c>
      <c r="AA285" s="84"/>
      <c r="AB285" s="84"/>
      <c r="AC285" s="92" t="s">
        <v>14483</v>
      </c>
      <c r="AD285" s="84"/>
      <c r="AE285" s="84" t="b">
        <v>0</v>
      </c>
      <c r="AF285" s="84">
        <v>0</v>
      </c>
      <c r="AG285" s="92" t="s">
        <v>16467</v>
      </c>
      <c r="AH285" s="84" t="b">
        <v>0</v>
      </c>
      <c r="AI285" s="84" t="s">
        <v>16522</v>
      </c>
      <c r="AJ285" s="84"/>
      <c r="AK285" s="92" t="s">
        <v>16467</v>
      </c>
      <c r="AL285" s="84" t="b">
        <v>0</v>
      </c>
      <c r="AM285" s="84">
        <v>1</v>
      </c>
      <c r="AN285" s="92" t="s">
        <v>14482</v>
      </c>
      <c r="AO285" s="84" t="s">
        <v>16534</v>
      </c>
      <c r="AP285" s="84" t="b">
        <v>0</v>
      </c>
      <c r="AQ285" s="92" t="s">
        <v>14482</v>
      </c>
      <c r="AR285" s="84" t="s">
        <v>179</v>
      </c>
      <c r="AS285" s="84">
        <v>0</v>
      </c>
      <c r="AT285" s="84">
        <v>0</v>
      </c>
      <c r="AU285" s="84"/>
      <c r="AV285" s="84"/>
      <c r="AW285" s="84"/>
      <c r="AX285" s="84"/>
      <c r="AY285" s="84"/>
      <c r="AZ285" s="84"/>
      <c r="BA285" s="84"/>
      <c r="BB285" s="84"/>
      <c r="BC285">
        <v>1</v>
      </c>
      <c r="BD285">
        <v>0</v>
      </c>
      <c r="BE285">
        <v>0</v>
      </c>
      <c r="BF285">
        <v>0</v>
      </c>
      <c r="BG285">
        <v>1</v>
      </c>
      <c r="BH285">
        <v>0</v>
      </c>
    </row>
    <row r="286" spans="1:60" x14ac:dyDescent="0.3">
      <c r="A286" s="69" t="s">
        <v>605</v>
      </c>
      <c r="B286" s="69" t="s">
        <v>2094</v>
      </c>
      <c r="C286" s="70"/>
      <c r="D286" s="71"/>
      <c r="E286" s="72"/>
      <c r="F286" s="73"/>
      <c r="G286" s="70"/>
      <c r="H286" s="74"/>
      <c r="I286" s="75"/>
      <c r="J286" s="75"/>
      <c r="K286" s="36"/>
      <c r="L286" s="82"/>
      <c r="M286" s="82"/>
      <c r="N286" s="77"/>
      <c r="O286" s="84" t="s">
        <v>2169</v>
      </c>
      <c r="P286" s="86">
        <v>43861.219756944447</v>
      </c>
      <c r="Q286" s="84" t="s">
        <v>2183</v>
      </c>
      <c r="R286" s="84"/>
      <c r="S286" s="84"/>
      <c r="T286" s="84"/>
      <c r="U286" s="84"/>
      <c r="V286" s="87" t="s">
        <v>3421</v>
      </c>
      <c r="W286" s="86">
        <v>43861.219756944447</v>
      </c>
      <c r="X286" s="90">
        <v>43861</v>
      </c>
      <c r="Y286" s="92" t="s">
        <v>5417</v>
      </c>
      <c r="Z286" s="87" t="s">
        <v>9179</v>
      </c>
      <c r="AA286" s="84"/>
      <c r="AB286" s="84"/>
      <c r="AC286" s="92" t="s">
        <v>13057</v>
      </c>
      <c r="AD286" s="84"/>
      <c r="AE286" s="84" t="b">
        <v>0</v>
      </c>
      <c r="AF286" s="84">
        <v>0</v>
      </c>
      <c r="AG286" s="92" t="s">
        <v>16467</v>
      </c>
      <c r="AH286" s="84" t="b">
        <v>0</v>
      </c>
      <c r="AI286" s="84" t="s">
        <v>16520</v>
      </c>
      <c r="AJ286" s="84"/>
      <c r="AK286" s="92" t="s">
        <v>16467</v>
      </c>
      <c r="AL286" s="84" t="b">
        <v>0</v>
      </c>
      <c r="AM286" s="84">
        <v>55</v>
      </c>
      <c r="AN286" s="92" t="s">
        <v>16324</v>
      </c>
      <c r="AO286" s="84" t="s">
        <v>16534</v>
      </c>
      <c r="AP286" s="84" t="b">
        <v>0</v>
      </c>
      <c r="AQ286" s="92" t="s">
        <v>16324</v>
      </c>
      <c r="AR286" s="84" t="s">
        <v>179</v>
      </c>
      <c r="AS286" s="84">
        <v>0</v>
      </c>
      <c r="AT286" s="84">
        <v>0</v>
      </c>
      <c r="AU286" s="84"/>
      <c r="AV286" s="84"/>
      <c r="AW286" s="84"/>
      <c r="AX286" s="84"/>
      <c r="AY286" s="84"/>
      <c r="AZ286" s="84"/>
      <c r="BA286" s="84"/>
      <c r="BB286" s="84"/>
      <c r="BC286">
        <v>1</v>
      </c>
      <c r="BD286">
        <v>0</v>
      </c>
      <c r="BE286">
        <v>0</v>
      </c>
      <c r="BF286">
        <v>0</v>
      </c>
      <c r="BG286">
        <v>1</v>
      </c>
      <c r="BH286">
        <v>0</v>
      </c>
    </row>
    <row r="287" spans="1:60" x14ac:dyDescent="0.3">
      <c r="A287" s="69" t="s">
        <v>272</v>
      </c>
      <c r="B287" s="69" t="s">
        <v>2094</v>
      </c>
      <c r="C287" s="70"/>
      <c r="D287" s="71"/>
      <c r="E287" s="72"/>
      <c r="F287" s="73"/>
      <c r="G287" s="70"/>
      <c r="H287" s="74"/>
      <c r="I287" s="75"/>
      <c r="J287" s="75"/>
      <c r="K287" s="36"/>
      <c r="L287" s="82"/>
      <c r="M287" s="82"/>
      <c r="N287" s="77"/>
      <c r="O287" s="84" t="s">
        <v>2169</v>
      </c>
      <c r="P287" s="86">
        <v>43861.220462962963</v>
      </c>
      <c r="Q287" s="84" t="s">
        <v>2185</v>
      </c>
      <c r="R287" s="84"/>
      <c r="S287" s="84"/>
      <c r="T287" s="84" t="s">
        <v>2873</v>
      </c>
      <c r="U287" s="84"/>
      <c r="V287" s="87" t="s">
        <v>3062</v>
      </c>
      <c r="W287" s="86">
        <v>43861.220462962963</v>
      </c>
      <c r="X287" s="90">
        <v>43861</v>
      </c>
      <c r="Y287" s="92" t="s">
        <v>4883</v>
      </c>
      <c r="Z287" s="87" t="s">
        <v>8649</v>
      </c>
      <c r="AA287" s="84"/>
      <c r="AB287" s="84"/>
      <c r="AC287" s="92" t="s">
        <v>12527</v>
      </c>
      <c r="AD287" s="84"/>
      <c r="AE287" s="84" t="b">
        <v>0</v>
      </c>
      <c r="AF287" s="84">
        <v>0</v>
      </c>
      <c r="AG287" s="92" t="s">
        <v>16467</v>
      </c>
      <c r="AH287" s="84" t="b">
        <v>0</v>
      </c>
      <c r="AI287" s="84" t="s">
        <v>16520</v>
      </c>
      <c r="AJ287" s="84"/>
      <c r="AK287" s="92" t="s">
        <v>16467</v>
      </c>
      <c r="AL287" s="84" t="b">
        <v>0</v>
      </c>
      <c r="AM287" s="84">
        <v>19</v>
      </c>
      <c r="AN287" s="92" t="s">
        <v>16323</v>
      </c>
      <c r="AO287" s="84" t="s">
        <v>16534</v>
      </c>
      <c r="AP287" s="84" t="b">
        <v>0</v>
      </c>
      <c r="AQ287" s="92" t="s">
        <v>16323</v>
      </c>
      <c r="AR287" s="84" t="s">
        <v>179</v>
      </c>
      <c r="AS287" s="84">
        <v>0</v>
      </c>
      <c r="AT287" s="84">
        <v>0</v>
      </c>
      <c r="AU287" s="84"/>
      <c r="AV287" s="84"/>
      <c r="AW287" s="84"/>
      <c r="AX287" s="84"/>
      <c r="AY287" s="84"/>
      <c r="AZ287" s="84"/>
      <c r="BA287" s="84"/>
      <c r="BB287" s="84"/>
      <c r="BC287">
        <v>1</v>
      </c>
      <c r="BD287">
        <v>0</v>
      </c>
      <c r="BE287">
        <v>0</v>
      </c>
      <c r="BF287">
        <v>0</v>
      </c>
      <c r="BG287">
        <v>1</v>
      </c>
      <c r="BH287">
        <v>0</v>
      </c>
    </row>
    <row r="288" spans="1:60" x14ac:dyDescent="0.3">
      <c r="A288" s="69" t="s">
        <v>273</v>
      </c>
      <c r="B288" s="69" t="s">
        <v>2128</v>
      </c>
      <c r="C288" s="70"/>
      <c r="D288" s="71"/>
      <c r="E288" s="72"/>
      <c r="F288" s="73"/>
      <c r="G288" s="70"/>
      <c r="H288" s="74"/>
      <c r="I288" s="75"/>
      <c r="J288" s="75"/>
      <c r="K288" s="36"/>
      <c r="L288" s="82"/>
      <c r="M288" s="82"/>
      <c r="N288" s="77"/>
      <c r="O288" s="84" t="s">
        <v>2168</v>
      </c>
      <c r="P288" s="86">
        <v>43861.224594907406</v>
      </c>
      <c r="Q288" s="84" t="s">
        <v>2172</v>
      </c>
      <c r="R288" s="84"/>
      <c r="S288" s="84"/>
      <c r="T288" s="84"/>
      <c r="U288" s="84"/>
      <c r="V288" s="87" t="s">
        <v>3109</v>
      </c>
      <c r="W288" s="86">
        <v>43861.224594907406</v>
      </c>
      <c r="X288" s="90">
        <v>43861</v>
      </c>
      <c r="Y288" s="92" t="s">
        <v>4884</v>
      </c>
      <c r="Z288" s="87" t="s">
        <v>8650</v>
      </c>
      <c r="AA288" s="84"/>
      <c r="AB288" s="84"/>
      <c r="AC288" s="92" t="s">
        <v>12528</v>
      </c>
      <c r="AD288" s="84"/>
      <c r="AE288" s="84" t="b">
        <v>0</v>
      </c>
      <c r="AF288" s="84">
        <v>0</v>
      </c>
      <c r="AG288" s="92" t="s">
        <v>16467</v>
      </c>
      <c r="AH288" s="84" t="b">
        <v>0</v>
      </c>
      <c r="AI288" s="84" t="s">
        <v>16520</v>
      </c>
      <c r="AJ288" s="84"/>
      <c r="AK288" s="92" t="s">
        <v>16467</v>
      </c>
      <c r="AL288" s="84" t="b">
        <v>0</v>
      </c>
      <c r="AM288" s="84">
        <v>155</v>
      </c>
      <c r="AN288" s="92" t="s">
        <v>16241</v>
      </c>
      <c r="AO288" s="84" t="s">
        <v>16534</v>
      </c>
      <c r="AP288" s="84" t="b">
        <v>0</v>
      </c>
      <c r="AQ288" s="92" t="s">
        <v>16241</v>
      </c>
      <c r="AR288" s="84" t="s">
        <v>179</v>
      </c>
      <c r="AS288" s="84">
        <v>0</v>
      </c>
      <c r="AT288" s="84">
        <v>0</v>
      </c>
      <c r="AU288" s="84"/>
      <c r="AV288" s="84"/>
      <c r="AW288" s="84"/>
      <c r="AX288" s="84"/>
      <c r="AY288" s="84"/>
      <c r="AZ288" s="84"/>
      <c r="BA288" s="84"/>
      <c r="BB288" s="84"/>
      <c r="BC288">
        <v>1</v>
      </c>
      <c r="BD288">
        <v>0</v>
      </c>
      <c r="BE288">
        <v>1</v>
      </c>
      <c r="BF288">
        <v>0</v>
      </c>
      <c r="BG288">
        <v>0</v>
      </c>
      <c r="BH288">
        <v>0</v>
      </c>
    </row>
    <row r="289" spans="1:60" x14ac:dyDescent="0.3">
      <c r="A289" s="69" t="s">
        <v>1955</v>
      </c>
      <c r="B289" s="69" t="s">
        <v>1955</v>
      </c>
      <c r="C289" s="70"/>
      <c r="D289" s="71"/>
      <c r="E289" s="72"/>
      <c r="F289" s="73"/>
      <c r="G289" s="70"/>
      <c r="H289" s="74"/>
      <c r="I289" s="75"/>
      <c r="J289" s="75"/>
      <c r="K289" s="36"/>
      <c r="L289" s="82"/>
      <c r="M289" s="82"/>
      <c r="N289" s="77"/>
      <c r="O289" s="84" t="s">
        <v>179</v>
      </c>
      <c r="P289" s="86">
        <v>43861.226273148146</v>
      </c>
      <c r="Q289" s="84" t="s">
        <v>2201</v>
      </c>
      <c r="R289" s="84"/>
      <c r="S289" s="84"/>
      <c r="T289" s="84" t="s">
        <v>2873</v>
      </c>
      <c r="U289" s="84"/>
      <c r="V289" s="87" t="s">
        <v>4649</v>
      </c>
      <c r="W289" s="86">
        <v>43861.226273148146</v>
      </c>
      <c r="X289" s="90">
        <v>43861</v>
      </c>
      <c r="Y289" s="92" t="s">
        <v>8074</v>
      </c>
      <c r="Z289" s="87" t="s">
        <v>11920</v>
      </c>
      <c r="AA289" s="84"/>
      <c r="AB289" s="84"/>
      <c r="AC289" s="92" t="s">
        <v>15831</v>
      </c>
      <c r="AD289" s="84"/>
      <c r="AE289" s="84" t="b">
        <v>0</v>
      </c>
      <c r="AF289" s="84">
        <v>31</v>
      </c>
      <c r="AG289" s="92" t="s">
        <v>16467</v>
      </c>
      <c r="AH289" s="84" t="b">
        <v>0</v>
      </c>
      <c r="AI289" s="84" t="s">
        <v>16520</v>
      </c>
      <c r="AJ289" s="84"/>
      <c r="AK289" s="92" t="s">
        <v>16467</v>
      </c>
      <c r="AL289" s="84" t="b">
        <v>0</v>
      </c>
      <c r="AM289" s="84">
        <v>22</v>
      </c>
      <c r="AN289" s="92" t="s">
        <v>16467</v>
      </c>
      <c r="AO289" s="84" t="s">
        <v>16534</v>
      </c>
      <c r="AP289" s="84" t="b">
        <v>0</v>
      </c>
      <c r="AQ289" s="92" t="s">
        <v>15831</v>
      </c>
      <c r="AR289" s="84" t="s">
        <v>179</v>
      </c>
      <c r="AS289" s="84">
        <v>0</v>
      </c>
      <c r="AT289" s="84">
        <v>0</v>
      </c>
      <c r="AU289" s="84"/>
      <c r="AV289" s="84"/>
      <c r="AW289" s="84"/>
      <c r="AX289" s="84"/>
      <c r="AY289" s="84"/>
      <c r="AZ289" s="84"/>
      <c r="BA289" s="84"/>
      <c r="BB289" s="84"/>
      <c r="BC289">
        <v>1</v>
      </c>
      <c r="BD289">
        <v>0</v>
      </c>
      <c r="BE289">
        <v>0</v>
      </c>
      <c r="BF289">
        <v>1</v>
      </c>
      <c r="BG289">
        <v>0</v>
      </c>
      <c r="BH289">
        <v>0</v>
      </c>
    </row>
    <row r="290" spans="1:60" x14ac:dyDescent="0.3">
      <c r="A290" s="69" t="s">
        <v>1987</v>
      </c>
      <c r="B290" s="69" t="s">
        <v>1977</v>
      </c>
      <c r="C290" s="70"/>
      <c r="D290" s="71"/>
      <c r="E290" s="72"/>
      <c r="F290" s="73"/>
      <c r="G290" s="70"/>
      <c r="H290" s="74"/>
      <c r="I290" s="75"/>
      <c r="J290" s="75"/>
      <c r="K290" s="36"/>
      <c r="L290" s="82"/>
      <c r="M290" s="82"/>
      <c r="N290" s="77"/>
      <c r="O290" s="84" t="s">
        <v>2169</v>
      </c>
      <c r="P290" s="86">
        <v>43861.238946759258</v>
      </c>
      <c r="Q290" s="84" t="s">
        <v>2181</v>
      </c>
      <c r="R290" s="84"/>
      <c r="S290" s="84"/>
      <c r="T290" s="84"/>
      <c r="U290" s="84"/>
      <c r="V290" s="87" t="s">
        <v>4679</v>
      </c>
      <c r="W290" s="86">
        <v>43861.238946759258</v>
      </c>
      <c r="X290" s="90">
        <v>43861</v>
      </c>
      <c r="Y290" s="92" t="s">
        <v>8185</v>
      </c>
      <c r="Z290" s="87" t="s">
        <v>12037</v>
      </c>
      <c r="AA290" s="84"/>
      <c r="AB290" s="84"/>
      <c r="AC290" s="92" t="s">
        <v>15953</v>
      </c>
      <c r="AD290" s="84"/>
      <c r="AE290" s="84" t="b">
        <v>0</v>
      </c>
      <c r="AF290" s="84">
        <v>0</v>
      </c>
      <c r="AG290" s="92" t="s">
        <v>16467</v>
      </c>
      <c r="AH290" s="84" t="b">
        <v>0</v>
      </c>
      <c r="AI290" s="84" t="s">
        <v>16520</v>
      </c>
      <c r="AJ290" s="84"/>
      <c r="AK290" s="92" t="s">
        <v>16467</v>
      </c>
      <c r="AL290" s="84" t="b">
        <v>0</v>
      </c>
      <c r="AM290" s="84">
        <v>55</v>
      </c>
      <c r="AN290" s="92" t="s">
        <v>16336</v>
      </c>
      <c r="AO290" s="84" t="s">
        <v>16535</v>
      </c>
      <c r="AP290" s="84" t="b">
        <v>0</v>
      </c>
      <c r="AQ290" s="92" t="s">
        <v>16336</v>
      </c>
      <c r="AR290" s="84" t="s">
        <v>179</v>
      </c>
      <c r="AS290" s="84">
        <v>0</v>
      </c>
      <c r="AT290" s="84">
        <v>0</v>
      </c>
      <c r="AU290" s="84"/>
      <c r="AV290" s="84"/>
      <c r="AW290" s="84"/>
      <c r="AX290" s="84"/>
      <c r="AY290" s="84"/>
      <c r="AZ290" s="84"/>
      <c r="BA290" s="84"/>
      <c r="BB290" s="84"/>
      <c r="BC290">
        <v>2</v>
      </c>
      <c r="BD290">
        <v>0</v>
      </c>
      <c r="BE290">
        <v>0</v>
      </c>
      <c r="BF290">
        <v>0</v>
      </c>
      <c r="BG290">
        <v>2</v>
      </c>
      <c r="BH290">
        <v>0</v>
      </c>
    </row>
    <row r="291" spans="1:60" x14ac:dyDescent="0.3">
      <c r="A291" s="69" t="s">
        <v>1485</v>
      </c>
      <c r="B291" s="69" t="s">
        <v>1485</v>
      </c>
      <c r="C291" s="70"/>
      <c r="D291" s="71"/>
      <c r="E291" s="72"/>
      <c r="F291" s="73"/>
      <c r="G291" s="70"/>
      <c r="H291" s="74"/>
      <c r="I291" s="75"/>
      <c r="J291" s="75"/>
      <c r="K291" s="36"/>
      <c r="L291" s="82"/>
      <c r="M291" s="82"/>
      <c r="N291" s="77"/>
      <c r="O291" s="84" t="s">
        <v>179</v>
      </c>
      <c r="P291" s="86">
        <v>43861.239768518521</v>
      </c>
      <c r="Q291" s="84" t="s">
        <v>2626</v>
      </c>
      <c r="R291" s="84"/>
      <c r="S291" s="84"/>
      <c r="T291" s="84" t="s">
        <v>2873</v>
      </c>
      <c r="U291" s="84"/>
      <c r="V291" s="87" t="s">
        <v>4225</v>
      </c>
      <c r="W291" s="86">
        <v>43861.239768518521</v>
      </c>
      <c r="X291" s="90">
        <v>43861</v>
      </c>
      <c r="Y291" s="92" t="s">
        <v>6841</v>
      </c>
      <c r="Z291" s="87" t="s">
        <v>10622</v>
      </c>
      <c r="AA291" s="84"/>
      <c r="AB291" s="84"/>
      <c r="AC291" s="92" t="s">
        <v>14505</v>
      </c>
      <c r="AD291" s="84"/>
      <c r="AE291" s="84" t="b">
        <v>0</v>
      </c>
      <c r="AF291" s="84">
        <v>2</v>
      </c>
      <c r="AG291" s="92" t="s">
        <v>16467</v>
      </c>
      <c r="AH291" s="84" t="b">
        <v>0</v>
      </c>
      <c r="AI291" s="84" t="s">
        <v>16520</v>
      </c>
      <c r="AJ291" s="84"/>
      <c r="AK291" s="92" t="s">
        <v>16467</v>
      </c>
      <c r="AL291" s="84" t="b">
        <v>0</v>
      </c>
      <c r="AM291" s="84">
        <v>1</v>
      </c>
      <c r="AN291" s="92" t="s">
        <v>16467</v>
      </c>
      <c r="AO291" s="84" t="s">
        <v>16535</v>
      </c>
      <c r="AP291" s="84" t="b">
        <v>0</v>
      </c>
      <c r="AQ291" s="92" t="s">
        <v>14505</v>
      </c>
      <c r="AR291" s="84" t="s">
        <v>179</v>
      </c>
      <c r="AS291" s="84">
        <v>0</v>
      </c>
      <c r="AT291" s="84">
        <v>0</v>
      </c>
      <c r="AU291" s="84"/>
      <c r="AV291" s="84"/>
      <c r="AW291" s="84"/>
      <c r="AX291" s="84"/>
      <c r="AY291" s="84"/>
      <c r="AZ291" s="84"/>
      <c r="BA291" s="84"/>
      <c r="BB291" s="84"/>
      <c r="BC291">
        <v>1</v>
      </c>
      <c r="BD291">
        <v>0</v>
      </c>
      <c r="BE291">
        <v>0</v>
      </c>
      <c r="BF291">
        <v>1</v>
      </c>
      <c r="BG291">
        <v>0</v>
      </c>
      <c r="BH291">
        <v>0</v>
      </c>
    </row>
    <row r="292" spans="1:60" x14ac:dyDescent="0.3">
      <c r="A292" s="69" t="s">
        <v>276</v>
      </c>
      <c r="B292" s="69" t="s">
        <v>2128</v>
      </c>
      <c r="C292" s="70"/>
      <c r="D292" s="71"/>
      <c r="E292" s="72"/>
      <c r="F292" s="73"/>
      <c r="G292" s="70"/>
      <c r="H292" s="74"/>
      <c r="I292" s="75"/>
      <c r="J292" s="75"/>
      <c r="K292" s="36"/>
      <c r="L292" s="82"/>
      <c r="M292" s="82"/>
      <c r="N292" s="77"/>
      <c r="O292" s="84" t="s">
        <v>2168</v>
      </c>
      <c r="P292" s="86">
        <v>43861.246076388888</v>
      </c>
      <c r="Q292" s="84" t="s">
        <v>2172</v>
      </c>
      <c r="R292" s="84"/>
      <c r="S292" s="84"/>
      <c r="T292" s="84"/>
      <c r="U292" s="84"/>
      <c r="V292" s="87" t="s">
        <v>3112</v>
      </c>
      <c r="W292" s="86">
        <v>43861.246076388888</v>
      </c>
      <c r="X292" s="90">
        <v>43861</v>
      </c>
      <c r="Y292" s="92" t="s">
        <v>4887</v>
      </c>
      <c r="Z292" s="87" t="s">
        <v>8653</v>
      </c>
      <c r="AA292" s="84"/>
      <c r="AB292" s="84"/>
      <c r="AC292" s="92" t="s">
        <v>12531</v>
      </c>
      <c r="AD292" s="84"/>
      <c r="AE292" s="84" t="b">
        <v>0</v>
      </c>
      <c r="AF292" s="84">
        <v>0</v>
      </c>
      <c r="AG292" s="92" t="s">
        <v>16467</v>
      </c>
      <c r="AH292" s="84" t="b">
        <v>0</v>
      </c>
      <c r="AI292" s="84" t="s">
        <v>16520</v>
      </c>
      <c r="AJ292" s="84"/>
      <c r="AK292" s="92" t="s">
        <v>16467</v>
      </c>
      <c r="AL292" s="84" t="b">
        <v>0</v>
      </c>
      <c r="AM292" s="84">
        <v>155</v>
      </c>
      <c r="AN292" s="92" t="s">
        <v>16241</v>
      </c>
      <c r="AO292" s="84" t="s">
        <v>16534</v>
      </c>
      <c r="AP292" s="84" t="b">
        <v>0</v>
      </c>
      <c r="AQ292" s="92" t="s">
        <v>16241</v>
      </c>
      <c r="AR292" s="84" t="s">
        <v>179</v>
      </c>
      <c r="AS292" s="84">
        <v>0</v>
      </c>
      <c r="AT292" s="84">
        <v>0</v>
      </c>
      <c r="AU292" s="84"/>
      <c r="AV292" s="84"/>
      <c r="AW292" s="84"/>
      <c r="AX292" s="84"/>
      <c r="AY292" s="84"/>
      <c r="AZ292" s="84"/>
      <c r="BA292" s="84"/>
      <c r="BB292" s="84"/>
      <c r="BC292">
        <v>2</v>
      </c>
      <c r="BD292">
        <v>0</v>
      </c>
      <c r="BE292">
        <v>2</v>
      </c>
      <c r="BF292">
        <v>0</v>
      </c>
      <c r="BG292">
        <v>0</v>
      </c>
      <c r="BH292">
        <v>0</v>
      </c>
    </row>
    <row r="293" spans="1:60" x14ac:dyDescent="0.3">
      <c r="A293" s="69" t="s">
        <v>276</v>
      </c>
      <c r="B293" s="69" t="s">
        <v>2129</v>
      </c>
      <c r="C293" s="70"/>
      <c r="D293" s="71"/>
      <c r="E293" s="72"/>
      <c r="F293" s="73"/>
      <c r="G293" s="70"/>
      <c r="H293" s="74"/>
      <c r="I293" s="75"/>
      <c r="J293" s="75"/>
      <c r="K293" s="36"/>
      <c r="L293" s="82"/>
      <c r="M293" s="82"/>
      <c r="N293" s="77"/>
      <c r="O293" s="84" t="s">
        <v>2168</v>
      </c>
      <c r="P293" s="86">
        <v>43861.246296296296</v>
      </c>
      <c r="Q293" s="84" t="s">
        <v>2177</v>
      </c>
      <c r="R293" s="84"/>
      <c r="S293" s="84"/>
      <c r="T293" s="84"/>
      <c r="U293" s="84"/>
      <c r="V293" s="87" t="s">
        <v>3112</v>
      </c>
      <c r="W293" s="86">
        <v>43861.246296296296</v>
      </c>
      <c r="X293" s="90">
        <v>43861</v>
      </c>
      <c r="Y293" s="92" t="s">
        <v>4888</v>
      </c>
      <c r="Z293" s="87" t="s">
        <v>8654</v>
      </c>
      <c r="AA293" s="84"/>
      <c r="AB293" s="84"/>
      <c r="AC293" s="92" t="s">
        <v>12532</v>
      </c>
      <c r="AD293" s="84"/>
      <c r="AE293" s="84" t="b">
        <v>0</v>
      </c>
      <c r="AF293" s="84">
        <v>0</v>
      </c>
      <c r="AG293" s="92" t="s">
        <v>16467</v>
      </c>
      <c r="AH293" s="84" t="b">
        <v>0</v>
      </c>
      <c r="AI293" s="84" t="s">
        <v>16520</v>
      </c>
      <c r="AJ293" s="84"/>
      <c r="AK293" s="92" t="s">
        <v>16467</v>
      </c>
      <c r="AL293" s="84" t="b">
        <v>0</v>
      </c>
      <c r="AM293" s="84">
        <v>71</v>
      </c>
      <c r="AN293" s="92" t="s">
        <v>15397</v>
      </c>
      <c r="AO293" s="84" t="s">
        <v>16534</v>
      </c>
      <c r="AP293" s="84" t="b">
        <v>0</v>
      </c>
      <c r="AQ293" s="92" t="s">
        <v>15397</v>
      </c>
      <c r="AR293" s="84" t="s">
        <v>179</v>
      </c>
      <c r="AS293" s="84">
        <v>0</v>
      </c>
      <c r="AT293" s="84">
        <v>0</v>
      </c>
      <c r="AU293" s="84"/>
      <c r="AV293" s="84"/>
      <c r="AW293" s="84"/>
      <c r="AX293" s="84"/>
      <c r="AY293" s="84"/>
      <c r="AZ293" s="84"/>
      <c r="BA293" s="84"/>
      <c r="BB293" s="84"/>
      <c r="BC293">
        <v>1</v>
      </c>
      <c r="BD293">
        <v>0</v>
      </c>
      <c r="BE293">
        <v>1</v>
      </c>
      <c r="BF293">
        <v>0</v>
      </c>
      <c r="BG293">
        <v>0</v>
      </c>
      <c r="BH293">
        <v>0</v>
      </c>
    </row>
    <row r="294" spans="1:60" x14ac:dyDescent="0.3">
      <c r="A294" s="69" t="s">
        <v>274</v>
      </c>
      <c r="B294" s="69" t="s">
        <v>2128</v>
      </c>
      <c r="C294" s="70"/>
      <c r="D294" s="71"/>
      <c r="E294" s="72"/>
      <c r="F294" s="73"/>
      <c r="G294" s="70"/>
      <c r="H294" s="74"/>
      <c r="I294" s="75"/>
      <c r="J294" s="75"/>
      <c r="K294" s="36"/>
      <c r="L294" s="82"/>
      <c r="M294" s="82"/>
      <c r="N294" s="77"/>
      <c r="O294" s="84" t="s">
        <v>2168</v>
      </c>
      <c r="P294" s="86">
        <v>43861.248217592591</v>
      </c>
      <c r="Q294" s="84" t="s">
        <v>2177</v>
      </c>
      <c r="R294" s="84"/>
      <c r="S294" s="84"/>
      <c r="T294" s="84"/>
      <c r="U294" s="84"/>
      <c r="V294" s="87" t="s">
        <v>3110</v>
      </c>
      <c r="W294" s="86">
        <v>43861.248217592591</v>
      </c>
      <c r="X294" s="90">
        <v>43861</v>
      </c>
      <c r="Y294" s="92" t="s">
        <v>4885</v>
      </c>
      <c r="Z294" s="87" t="s">
        <v>8651</v>
      </c>
      <c r="AA294" s="84"/>
      <c r="AB294" s="84"/>
      <c r="AC294" s="92" t="s">
        <v>12529</v>
      </c>
      <c r="AD294" s="84"/>
      <c r="AE294" s="84" t="b">
        <v>0</v>
      </c>
      <c r="AF294" s="84">
        <v>0</v>
      </c>
      <c r="AG294" s="92" t="s">
        <v>16467</v>
      </c>
      <c r="AH294" s="84" t="b">
        <v>0</v>
      </c>
      <c r="AI294" s="84" t="s">
        <v>16520</v>
      </c>
      <c r="AJ294" s="84"/>
      <c r="AK294" s="92" t="s">
        <v>16467</v>
      </c>
      <c r="AL294" s="84" t="b">
        <v>0</v>
      </c>
      <c r="AM294" s="84">
        <v>71</v>
      </c>
      <c r="AN294" s="92" t="s">
        <v>15397</v>
      </c>
      <c r="AO294" s="84" t="s">
        <v>16534</v>
      </c>
      <c r="AP294" s="84" t="b">
        <v>0</v>
      </c>
      <c r="AQ294" s="92" t="s">
        <v>15397</v>
      </c>
      <c r="AR294" s="84" t="s">
        <v>179</v>
      </c>
      <c r="AS294" s="84">
        <v>0</v>
      </c>
      <c r="AT294" s="84">
        <v>0</v>
      </c>
      <c r="AU294" s="84"/>
      <c r="AV294" s="84"/>
      <c r="AW294" s="84"/>
      <c r="AX294" s="84"/>
      <c r="AY294" s="84"/>
      <c r="AZ294" s="84"/>
      <c r="BA294" s="84"/>
      <c r="BB294" s="84"/>
      <c r="BC294">
        <v>1</v>
      </c>
      <c r="BD294">
        <v>0</v>
      </c>
      <c r="BE294">
        <v>1</v>
      </c>
      <c r="BF294">
        <v>0</v>
      </c>
      <c r="BG294">
        <v>0</v>
      </c>
      <c r="BH294">
        <v>0</v>
      </c>
    </row>
    <row r="295" spans="1:60" x14ac:dyDescent="0.3">
      <c r="A295" s="69" t="s">
        <v>274</v>
      </c>
      <c r="B295" s="69" t="s">
        <v>2129</v>
      </c>
      <c r="C295" s="70"/>
      <c r="D295" s="71"/>
      <c r="E295" s="72"/>
      <c r="F295" s="73"/>
      <c r="G295" s="70"/>
      <c r="H295" s="74"/>
      <c r="I295" s="75"/>
      <c r="J295" s="75"/>
      <c r="K295" s="36"/>
      <c r="L295" s="82"/>
      <c r="M295" s="82"/>
      <c r="N295" s="77"/>
      <c r="O295" s="84" t="s">
        <v>2168</v>
      </c>
      <c r="P295" s="86">
        <v>43861.248217592591</v>
      </c>
      <c r="Q295" s="84" t="s">
        <v>2177</v>
      </c>
      <c r="R295" s="84"/>
      <c r="S295" s="84"/>
      <c r="T295" s="84"/>
      <c r="U295" s="84"/>
      <c r="V295" s="87" t="s">
        <v>3110</v>
      </c>
      <c r="W295" s="86">
        <v>43861.248217592591</v>
      </c>
      <c r="X295" s="90">
        <v>43861</v>
      </c>
      <c r="Y295" s="92" t="s">
        <v>4885</v>
      </c>
      <c r="Z295" s="87" t="s">
        <v>8651</v>
      </c>
      <c r="AA295" s="84"/>
      <c r="AB295" s="84"/>
      <c r="AC295" s="92" t="s">
        <v>12529</v>
      </c>
      <c r="AD295" s="84"/>
      <c r="AE295" s="84" t="b">
        <v>0</v>
      </c>
      <c r="AF295" s="84">
        <v>0</v>
      </c>
      <c r="AG295" s="92" t="s">
        <v>16467</v>
      </c>
      <c r="AH295" s="84" t="b">
        <v>0</v>
      </c>
      <c r="AI295" s="84" t="s">
        <v>16520</v>
      </c>
      <c r="AJ295" s="84"/>
      <c r="AK295" s="92" t="s">
        <v>16467</v>
      </c>
      <c r="AL295" s="84" t="b">
        <v>0</v>
      </c>
      <c r="AM295" s="84">
        <v>71</v>
      </c>
      <c r="AN295" s="92" t="s">
        <v>15397</v>
      </c>
      <c r="AO295" s="84" t="s">
        <v>16534</v>
      </c>
      <c r="AP295" s="84" t="b">
        <v>0</v>
      </c>
      <c r="AQ295" s="92" t="s">
        <v>15397</v>
      </c>
      <c r="AR295" s="84" t="s">
        <v>179</v>
      </c>
      <c r="AS295" s="84">
        <v>0</v>
      </c>
      <c r="AT295" s="84">
        <v>0</v>
      </c>
      <c r="AU295" s="84"/>
      <c r="AV295" s="84"/>
      <c r="AW295" s="84"/>
      <c r="AX295" s="84"/>
      <c r="AY295" s="84"/>
      <c r="AZ295" s="84"/>
      <c r="BA295" s="84"/>
      <c r="BB295" s="84"/>
      <c r="BC295">
        <v>1</v>
      </c>
      <c r="BD295">
        <v>0</v>
      </c>
      <c r="BE295">
        <v>1</v>
      </c>
      <c r="BF295">
        <v>0</v>
      </c>
      <c r="BG295">
        <v>0</v>
      </c>
      <c r="BH295">
        <v>0</v>
      </c>
    </row>
    <row r="296" spans="1:60" x14ac:dyDescent="0.3">
      <c r="A296" s="69" t="s">
        <v>1335</v>
      </c>
      <c r="B296" s="69" t="s">
        <v>1334</v>
      </c>
      <c r="C296" s="70"/>
      <c r="D296" s="71"/>
      <c r="E296" s="72"/>
      <c r="F296" s="73"/>
      <c r="G296" s="70"/>
      <c r="H296" s="74"/>
      <c r="I296" s="75"/>
      <c r="J296" s="75"/>
      <c r="K296" s="36"/>
      <c r="L296" s="82"/>
      <c r="M296" s="82"/>
      <c r="N296" s="77"/>
      <c r="O296" s="84" t="s">
        <v>2169</v>
      </c>
      <c r="P296" s="86">
        <v>43861.252384259256</v>
      </c>
      <c r="Q296" s="84" t="s">
        <v>2347</v>
      </c>
      <c r="R296" s="84"/>
      <c r="S296" s="84"/>
      <c r="T296" s="84" t="s">
        <v>2873</v>
      </c>
      <c r="U296" s="84"/>
      <c r="V296" s="87" t="s">
        <v>4093</v>
      </c>
      <c r="W296" s="86">
        <v>43861.252384259256</v>
      </c>
      <c r="X296" s="90">
        <v>43861</v>
      </c>
      <c r="Y296" s="92" t="s">
        <v>6483</v>
      </c>
      <c r="Z296" s="87" t="s">
        <v>10258</v>
      </c>
      <c r="AA296" s="84"/>
      <c r="AB296" s="84"/>
      <c r="AC296" s="92" t="s">
        <v>14138</v>
      </c>
      <c r="AD296" s="84"/>
      <c r="AE296" s="84" t="b">
        <v>0</v>
      </c>
      <c r="AF296" s="84">
        <v>0</v>
      </c>
      <c r="AG296" s="92" t="s">
        <v>16467</v>
      </c>
      <c r="AH296" s="84" t="b">
        <v>0</v>
      </c>
      <c r="AI296" s="84" t="s">
        <v>16520</v>
      </c>
      <c r="AJ296" s="84"/>
      <c r="AK296" s="92" t="s">
        <v>16467</v>
      </c>
      <c r="AL296" s="84" t="b">
        <v>0</v>
      </c>
      <c r="AM296" s="84">
        <v>5</v>
      </c>
      <c r="AN296" s="92" t="s">
        <v>14137</v>
      </c>
      <c r="AO296" s="84" t="s">
        <v>16534</v>
      </c>
      <c r="AP296" s="84" t="b">
        <v>0</v>
      </c>
      <c r="AQ296" s="92" t="s">
        <v>14137</v>
      </c>
      <c r="AR296" s="84" t="s">
        <v>179</v>
      </c>
      <c r="AS296" s="84">
        <v>0</v>
      </c>
      <c r="AT296" s="84">
        <v>0</v>
      </c>
      <c r="AU296" s="84"/>
      <c r="AV296" s="84"/>
      <c r="AW296" s="84"/>
      <c r="AX296" s="84"/>
      <c r="AY296" s="84"/>
      <c r="AZ296" s="84"/>
      <c r="BA296" s="84"/>
      <c r="BB296" s="84"/>
      <c r="BC296">
        <v>1</v>
      </c>
      <c r="BD296">
        <v>0</v>
      </c>
      <c r="BE296">
        <v>0</v>
      </c>
      <c r="BF296">
        <v>0</v>
      </c>
      <c r="BG296">
        <v>1</v>
      </c>
      <c r="BH296">
        <v>0</v>
      </c>
    </row>
    <row r="297" spans="1:60" x14ac:dyDescent="0.3">
      <c r="A297" s="69" t="s">
        <v>275</v>
      </c>
      <c r="B297" s="69" t="s">
        <v>2131</v>
      </c>
      <c r="C297" s="70"/>
      <c r="D297" s="71"/>
      <c r="E297" s="72"/>
      <c r="F297" s="73"/>
      <c r="G297" s="70"/>
      <c r="H297" s="74"/>
      <c r="I297" s="75"/>
      <c r="J297" s="75"/>
      <c r="K297" s="36"/>
      <c r="L297" s="82"/>
      <c r="M297" s="82"/>
      <c r="N297" s="77"/>
      <c r="O297" s="84" t="s">
        <v>2170</v>
      </c>
      <c r="P297" s="86">
        <v>43861.254583333335</v>
      </c>
      <c r="Q297" s="84" t="s">
        <v>2199</v>
      </c>
      <c r="R297" s="87" t="s">
        <v>2838</v>
      </c>
      <c r="S297" s="84" t="s">
        <v>2869</v>
      </c>
      <c r="T297" s="84" t="s">
        <v>2873</v>
      </c>
      <c r="U297" s="84"/>
      <c r="V297" s="87" t="s">
        <v>3111</v>
      </c>
      <c r="W297" s="86">
        <v>43861.254583333335</v>
      </c>
      <c r="X297" s="90">
        <v>43861</v>
      </c>
      <c r="Y297" s="92" t="s">
        <v>4886</v>
      </c>
      <c r="Z297" s="87" t="s">
        <v>8652</v>
      </c>
      <c r="AA297" s="84"/>
      <c r="AB297" s="84"/>
      <c r="AC297" s="92" t="s">
        <v>12530</v>
      </c>
      <c r="AD297" s="84"/>
      <c r="AE297" s="84" t="b">
        <v>0</v>
      </c>
      <c r="AF297" s="84">
        <v>10</v>
      </c>
      <c r="AG297" s="92" t="s">
        <v>16467</v>
      </c>
      <c r="AH297" s="84" t="b">
        <v>1</v>
      </c>
      <c r="AI297" s="84" t="s">
        <v>16520</v>
      </c>
      <c r="AJ297" s="84"/>
      <c r="AK297" s="92" t="s">
        <v>16241</v>
      </c>
      <c r="AL297" s="84" t="b">
        <v>0</v>
      </c>
      <c r="AM297" s="84">
        <v>18</v>
      </c>
      <c r="AN297" s="92" t="s">
        <v>16467</v>
      </c>
      <c r="AO297" s="84" t="s">
        <v>16534</v>
      </c>
      <c r="AP297" s="84" t="b">
        <v>0</v>
      </c>
      <c r="AQ297" s="92" t="s">
        <v>12530</v>
      </c>
      <c r="AR297" s="84" t="s">
        <v>179</v>
      </c>
      <c r="AS297" s="84">
        <v>0</v>
      </c>
      <c r="AT297" s="84">
        <v>0</v>
      </c>
      <c r="AU297" s="84"/>
      <c r="AV297" s="84"/>
      <c r="AW297" s="84"/>
      <c r="AX297" s="84"/>
      <c r="AY297" s="84"/>
      <c r="AZ297" s="84"/>
      <c r="BA297" s="84"/>
      <c r="BB297" s="84"/>
      <c r="BC297">
        <v>1</v>
      </c>
      <c r="BD297">
        <v>1</v>
      </c>
      <c r="BE297">
        <v>0</v>
      </c>
      <c r="BF297">
        <v>0</v>
      </c>
      <c r="BG297">
        <v>0</v>
      </c>
      <c r="BH297">
        <v>0</v>
      </c>
    </row>
    <row r="298" spans="1:60" x14ac:dyDescent="0.3">
      <c r="A298" s="69" t="s">
        <v>275</v>
      </c>
      <c r="B298" s="69" t="s">
        <v>2129</v>
      </c>
      <c r="C298" s="70"/>
      <c r="D298" s="71"/>
      <c r="E298" s="72"/>
      <c r="F298" s="73"/>
      <c r="G298" s="70"/>
      <c r="H298" s="74"/>
      <c r="I298" s="75"/>
      <c r="J298" s="75"/>
      <c r="K298" s="36"/>
      <c r="L298" s="82"/>
      <c r="M298" s="82"/>
      <c r="N298" s="77"/>
      <c r="O298" s="84" t="s">
        <v>2170</v>
      </c>
      <c r="P298" s="86">
        <v>43861.254583333335</v>
      </c>
      <c r="Q298" s="84" t="s">
        <v>2199</v>
      </c>
      <c r="R298" s="87" t="s">
        <v>2838</v>
      </c>
      <c r="S298" s="84" t="s">
        <v>2869</v>
      </c>
      <c r="T298" s="84" t="s">
        <v>2873</v>
      </c>
      <c r="U298" s="84"/>
      <c r="V298" s="87" t="s">
        <v>3111</v>
      </c>
      <c r="W298" s="86">
        <v>43861.254583333335</v>
      </c>
      <c r="X298" s="90">
        <v>43861</v>
      </c>
      <c r="Y298" s="92" t="s">
        <v>4886</v>
      </c>
      <c r="Z298" s="87" t="s">
        <v>8652</v>
      </c>
      <c r="AA298" s="84"/>
      <c r="AB298" s="84"/>
      <c r="AC298" s="92" t="s">
        <v>12530</v>
      </c>
      <c r="AD298" s="84"/>
      <c r="AE298" s="84" t="b">
        <v>0</v>
      </c>
      <c r="AF298" s="84">
        <v>10</v>
      </c>
      <c r="AG298" s="92" t="s">
        <v>16467</v>
      </c>
      <c r="AH298" s="84" t="b">
        <v>1</v>
      </c>
      <c r="AI298" s="84" t="s">
        <v>16520</v>
      </c>
      <c r="AJ298" s="84"/>
      <c r="AK298" s="92" t="s">
        <v>16241</v>
      </c>
      <c r="AL298" s="84" t="b">
        <v>0</v>
      </c>
      <c r="AM298" s="84">
        <v>18</v>
      </c>
      <c r="AN298" s="92" t="s">
        <v>16467</v>
      </c>
      <c r="AO298" s="84" t="s">
        <v>16534</v>
      </c>
      <c r="AP298" s="84" t="b">
        <v>0</v>
      </c>
      <c r="AQ298" s="92" t="s">
        <v>12530</v>
      </c>
      <c r="AR298" s="84" t="s">
        <v>179</v>
      </c>
      <c r="AS298" s="84">
        <v>0</v>
      </c>
      <c r="AT298" s="84">
        <v>0</v>
      </c>
      <c r="AU298" s="84"/>
      <c r="AV298" s="84"/>
      <c r="AW298" s="84"/>
      <c r="AX298" s="84"/>
      <c r="AY298" s="84"/>
      <c r="AZ298" s="84"/>
      <c r="BA298" s="84"/>
      <c r="BB298" s="84"/>
      <c r="BC298">
        <v>1</v>
      </c>
      <c r="BD298">
        <v>1</v>
      </c>
      <c r="BE298">
        <v>0</v>
      </c>
      <c r="BF298">
        <v>0</v>
      </c>
      <c r="BG298">
        <v>0</v>
      </c>
      <c r="BH298">
        <v>0</v>
      </c>
    </row>
    <row r="299" spans="1:60" x14ac:dyDescent="0.3">
      <c r="A299" s="69" t="s">
        <v>275</v>
      </c>
      <c r="B299" s="69" t="s">
        <v>2128</v>
      </c>
      <c r="C299" s="70"/>
      <c r="D299" s="71"/>
      <c r="E299" s="72"/>
      <c r="F299" s="73"/>
      <c r="G299" s="70"/>
      <c r="H299" s="74"/>
      <c r="I299" s="75"/>
      <c r="J299" s="75"/>
      <c r="K299" s="36"/>
      <c r="L299" s="82"/>
      <c r="M299" s="82"/>
      <c r="N299" s="77"/>
      <c r="O299" s="84" t="s">
        <v>2170</v>
      </c>
      <c r="P299" s="86">
        <v>43861.254583333335</v>
      </c>
      <c r="Q299" s="84" t="s">
        <v>2199</v>
      </c>
      <c r="R299" s="87" t="s">
        <v>2838</v>
      </c>
      <c r="S299" s="84" t="s">
        <v>2869</v>
      </c>
      <c r="T299" s="84" t="s">
        <v>2873</v>
      </c>
      <c r="U299" s="84"/>
      <c r="V299" s="87" t="s">
        <v>3111</v>
      </c>
      <c r="W299" s="86">
        <v>43861.254583333335</v>
      </c>
      <c r="X299" s="90">
        <v>43861</v>
      </c>
      <c r="Y299" s="92" t="s">
        <v>4886</v>
      </c>
      <c r="Z299" s="87" t="s">
        <v>8652</v>
      </c>
      <c r="AA299" s="84"/>
      <c r="AB299" s="84"/>
      <c r="AC299" s="92" t="s">
        <v>12530</v>
      </c>
      <c r="AD299" s="84"/>
      <c r="AE299" s="84" t="b">
        <v>0</v>
      </c>
      <c r="AF299" s="84">
        <v>10</v>
      </c>
      <c r="AG299" s="92" t="s">
        <v>16467</v>
      </c>
      <c r="AH299" s="84" t="b">
        <v>1</v>
      </c>
      <c r="AI299" s="84" t="s">
        <v>16520</v>
      </c>
      <c r="AJ299" s="84"/>
      <c r="AK299" s="92" t="s">
        <v>16241</v>
      </c>
      <c r="AL299" s="84" t="b">
        <v>0</v>
      </c>
      <c r="AM299" s="84">
        <v>18</v>
      </c>
      <c r="AN299" s="92" t="s">
        <v>16467</v>
      </c>
      <c r="AO299" s="84" t="s">
        <v>16534</v>
      </c>
      <c r="AP299" s="84" t="b">
        <v>0</v>
      </c>
      <c r="AQ299" s="92" t="s">
        <v>12530</v>
      </c>
      <c r="AR299" s="84" t="s">
        <v>179</v>
      </c>
      <c r="AS299" s="84">
        <v>0</v>
      </c>
      <c r="AT299" s="84">
        <v>0</v>
      </c>
      <c r="AU299" s="84"/>
      <c r="AV299" s="84"/>
      <c r="AW299" s="84"/>
      <c r="AX299" s="84"/>
      <c r="AY299" s="84"/>
      <c r="AZ299" s="84"/>
      <c r="BA299" s="84"/>
      <c r="BB299" s="84"/>
      <c r="BC299">
        <v>1</v>
      </c>
      <c r="BD299">
        <v>1</v>
      </c>
      <c r="BE299">
        <v>0</v>
      </c>
      <c r="BF299">
        <v>0</v>
      </c>
      <c r="BG299">
        <v>0</v>
      </c>
      <c r="BH299">
        <v>0</v>
      </c>
    </row>
    <row r="300" spans="1:60" x14ac:dyDescent="0.3">
      <c r="A300" s="69" t="s">
        <v>1335</v>
      </c>
      <c r="B300" s="69" t="s">
        <v>1335</v>
      </c>
      <c r="C300" s="70"/>
      <c r="D300" s="71"/>
      <c r="E300" s="72"/>
      <c r="F300" s="73"/>
      <c r="G300" s="70"/>
      <c r="H300" s="74"/>
      <c r="I300" s="75"/>
      <c r="J300" s="75"/>
      <c r="K300" s="36"/>
      <c r="L300" s="82"/>
      <c r="M300" s="82"/>
      <c r="N300" s="77"/>
      <c r="O300" s="84" t="s">
        <v>179</v>
      </c>
      <c r="P300" s="86">
        <v>43861.255729166667</v>
      </c>
      <c r="Q300" s="84" t="s">
        <v>2326</v>
      </c>
      <c r="R300" s="84"/>
      <c r="S300" s="84"/>
      <c r="T300" s="84" t="s">
        <v>2873</v>
      </c>
      <c r="U300" s="87" t="s">
        <v>2968</v>
      </c>
      <c r="V300" s="87" t="s">
        <v>2968</v>
      </c>
      <c r="W300" s="86">
        <v>43861.255729166667</v>
      </c>
      <c r="X300" s="90">
        <v>43861</v>
      </c>
      <c r="Y300" s="92" t="s">
        <v>8006</v>
      </c>
      <c r="Z300" s="87" t="s">
        <v>11845</v>
      </c>
      <c r="AA300" s="84"/>
      <c r="AB300" s="84"/>
      <c r="AC300" s="92" t="s">
        <v>15750</v>
      </c>
      <c r="AD300" s="84"/>
      <c r="AE300" s="84" t="b">
        <v>0</v>
      </c>
      <c r="AF300" s="84">
        <v>27</v>
      </c>
      <c r="AG300" s="92" t="s">
        <v>16467</v>
      </c>
      <c r="AH300" s="84" t="b">
        <v>0</v>
      </c>
      <c r="AI300" s="84" t="s">
        <v>16522</v>
      </c>
      <c r="AJ300" s="84"/>
      <c r="AK300" s="92" t="s">
        <v>16467</v>
      </c>
      <c r="AL300" s="84" t="b">
        <v>0</v>
      </c>
      <c r="AM300" s="84">
        <v>10</v>
      </c>
      <c r="AN300" s="92" t="s">
        <v>16467</v>
      </c>
      <c r="AO300" s="84" t="s">
        <v>16534</v>
      </c>
      <c r="AP300" s="84" t="b">
        <v>0</v>
      </c>
      <c r="AQ300" s="92" t="s">
        <v>15750</v>
      </c>
      <c r="AR300" s="84" t="s">
        <v>179</v>
      </c>
      <c r="AS300" s="84">
        <v>0</v>
      </c>
      <c r="AT300" s="84">
        <v>0</v>
      </c>
      <c r="AU300" s="84"/>
      <c r="AV300" s="84"/>
      <c r="AW300" s="84"/>
      <c r="AX300" s="84"/>
      <c r="AY300" s="84"/>
      <c r="AZ300" s="84"/>
      <c r="BA300" s="84"/>
      <c r="BB300" s="84"/>
      <c r="BC300">
        <v>1</v>
      </c>
      <c r="BD300">
        <v>0</v>
      </c>
      <c r="BE300">
        <v>0</v>
      </c>
      <c r="BF300">
        <v>1</v>
      </c>
      <c r="BG300">
        <v>0</v>
      </c>
      <c r="BH300">
        <v>0</v>
      </c>
    </row>
    <row r="301" spans="1:60" x14ac:dyDescent="0.3">
      <c r="A301" s="69" t="s">
        <v>1267</v>
      </c>
      <c r="B301" s="69" t="s">
        <v>2131</v>
      </c>
      <c r="C301" s="70"/>
      <c r="D301" s="71"/>
      <c r="E301" s="72"/>
      <c r="F301" s="73"/>
      <c r="G301" s="70"/>
      <c r="H301" s="74"/>
      <c r="I301" s="75"/>
      <c r="J301" s="75"/>
      <c r="K301" s="36"/>
      <c r="L301" s="82"/>
      <c r="M301" s="82"/>
      <c r="N301" s="77"/>
      <c r="O301" s="84" t="s">
        <v>2168</v>
      </c>
      <c r="P301" s="86">
        <v>43861.255879629629</v>
      </c>
      <c r="Q301" s="84" t="s">
        <v>2199</v>
      </c>
      <c r="R301" s="84"/>
      <c r="S301" s="84"/>
      <c r="T301" s="84" t="s">
        <v>2873</v>
      </c>
      <c r="U301" s="84"/>
      <c r="V301" s="87" t="s">
        <v>4029</v>
      </c>
      <c r="W301" s="86">
        <v>43861.255879629629</v>
      </c>
      <c r="X301" s="90">
        <v>43861</v>
      </c>
      <c r="Y301" s="92" t="s">
        <v>6397</v>
      </c>
      <c r="Z301" s="87" t="s">
        <v>10171</v>
      </c>
      <c r="AA301" s="84"/>
      <c r="AB301" s="84"/>
      <c r="AC301" s="92" t="s">
        <v>14050</v>
      </c>
      <c r="AD301" s="84"/>
      <c r="AE301" s="84" t="b">
        <v>0</v>
      </c>
      <c r="AF301" s="84">
        <v>0</v>
      </c>
      <c r="AG301" s="92" t="s">
        <v>16467</v>
      </c>
      <c r="AH301" s="84" t="b">
        <v>1</v>
      </c>
      <c r="AI301" s="84" t="s">
        <v>16520</v>
      </c>
      <c r="AJ301" s="84"/>
      <c r="AK301" s="92" t="s">
        <v>16241</v>
      </c>
      <c r="AL301" s="84" t="b">
        <v>0</v>
      </c>
      <c r="AM301" s="84">
        <v>18</v>
      </c>
      <c r="AN301" s="92" t="s">
        <v>12530</v>
      </c>
      <c r="AO301" s="84" t="s">
        <v>16535</v>
      </c>
      <c r="AP301" s="84" t="b">
        <v>0</v>
      </c>
      <c r="AQ301" s="92" t="s">
        <v>12530</v>
      </c>
      <c r="AR301" s="84" t="s">
        <v>179</v>
      </c>
      <c r="AS301" s="84">
        <v>0</v>
      </c>
      <c r="AT301" s="84">
        <v>0</v>
      </c>
      <c r="AU301" s="84"/>
      <c r="AV301" s="84"/>
      <c r="AW301" s="84"/>
      <c r="AX301" s="84"/>
      <c r="AY301" s="84"/>
      <c r="AZ301" s="84"/>
      <c r="BA301" s="84"/>
      <c r="BB301" s="84"/>
      <c r="BC301">
        <v>1</v>
      </c>
      <c r="BD301">
        <v>0</v>
      </c>
      <c r="BE301">
        <v>1</v>
      </c>
      <c r="BF301">
        <v>0</v>
      </c>
      <c r="BG301">
        <v>0</v>
      </c>
      <c r="BH301">
        <v>0</v>
      </c>
    </row>
    <row r="302" spans="1:60" x14ac:dyDescent="0.3">
      <c r="A302" s="69" t="s">
        <v>1267</v>
      </c>
      <c r="B302" s="69" t="s">
        <v>2129</v>
      </c>
      <c r="C302" s="70"/>
      <c r="D302" s="71"/>
      <c r="E302" s="72"/>
      <c r="F302" s="73"/>
      <c r="G302" s="70"/>
      <c r="H302" s="74"/>
      <c r="I302" s="75"/>
      <c r="J302" s="75"/>
      <c r="K302" s="36"/>
      <c r="L302" s="82"/>
      <c r="M302" s="82"/>
      <c r="N302" s="77"/>
      <c r="O302" s="84" t="s">
        <v>2168</v>
      </c>
      <c r="P302" s="86">
        <v>43861.255879629629</v>
      </c>
      <c r="Q302" s="84" t="s">
        <v>2199</v>
      </c>
      <c r="R302" s="84"/>
      <c r="S302" s="84"/>
      <c r="T302" s="84" t="s">
        <v>2873</v>
      </c>
      <c r="U302" s="84"/>
      <c r="V302" s="87" t="s">
        <v>4029</v>
      </c>
      <c r="W302" s="86">
        <v>43861.255879629629</v>
      </c>
      <c r="X302" s="90">
        <v>43861</v>
      </c>
      <c r="Y302" s="92" t="s">
        <v>6397</v>
      </c>
      <c r="Z302" s="87" t="s">
        <v>10171</v>
      </c>
      <c r="AA302" s="84"/>
      <c r="AB302" s="84"/>
      <c r="AC302" s="92" t="s">
        <v>14050</v>
      </c>
      <c r="AD302" s="84"/>
      <c r="AE302" s="84" t="b">
        <v>0</v>
      </c>
      <c r="AF302" s="84">
        <v>0</v>
      </c>
      <c r="AG302" s="92" t="s">
        <v>16467</v>
      </c>
      <c r="AH302" s="84" t="b">
        <v>1</v>
      </c>
      <c r="AI302" s="84" t="s">
        <v>16520</v>
      </c>
      <c r="AJ302" s="84"/>
      <c r="AK302" s="92" t="s">
        <v>16241</v>
      </c>
      <c r="AL302" s="84" t="b">
        <v>0</v>
      </c>
      <c r="AM302" s="84">
        <v>18</v>
      </c>
      <c r="AN302" s="92" t="s">
        <v>12530</v>
      </c>
      <c r="AO302" s="84" t="s">
        <v>16535</v>
      </c>
      <c r="AP302" s="84" t="b">
        <v>0</v>
      </c>
      <c r="AQ302" s="92" t="s">
        <v>12530</v>
      </c>
      <c r="AR302" s="84" t="s">
        <v>179</v>
      </c>
      <c r="AS302" s="84">
        <v>0</v>
      </c>
      <c r="AT302" s="84">
        <v>0</v>
      </c>
      <c r="AU302" s="84"/>
      <c r="AV302" s="84"/>
      <c r="AW302" s="84"/>
      <c r="AX302" s="84"/>
      <c r="AY302" s="84"/>
      <c r="AZ302" s="84"/>
      <c r="BA302" s="84"/>
      <c r="BB302" s="84"/>
      <c r="BC302">
        <v>1</v>
      </c>
      <c r="BD302">
        <v>0</v>
      </c>
      <c r="BE302">
        <v>1</v>
      </c>
      <c r="BF302">
        <v>0</v>
      </c>
      <c r="BG302">
        <v>0</v>
      </c>
      <c r="BH302">
        <v>0</v>
      </c>
    </row>
    <row r="303" spans="1:60" x14ac:dyDescent="0.3">
      <c r="A303" s="69" t="s">
        <v>1267</v>
      </c>
      <c r="B303" s="69" t="s">
        <v>2128</v>
      </c>
      <c r="C303" s="70"/>
      <c r="D303" s="71"/>
      <c r="E303" s="72"/>
      <c r="F303" s="73"/>
      <c r="G303" s="70"/>
      <c r="H303" s="74"/>
      <c r="I303" s="75"/>
      <c r="J303" s="75"/>
      <c r="K303" s="36"/>
      <c r="L303" s="82"/>
      <c r="M303" s="82"/>
      <c r="N303" s="77"/>
      <c r="O303" s="84" t="s">
        <v>2168</v>
      </c>
      <c r="P303" s="86">
        <v>43861.255879629629</v>
      </c>
      <c r="Q303" s="84" t="s">
        <v>2199</v>
      </c>
      <c r="R303" s="84"/>
      <c r="S303" s="84"/>
      <c r="T303" s="84" t="s">
        <v>2873</v>
      </c>
      <c r="U303" s="84"/>
      <c r="V303" s="87" t="s">
        <v>4029</v>
      </c>
      <c r="W303" s="86">
        <v>43861.255879629629</v>
      </c>
      <c r="X303" s="90">
        <v>43861</v>
      </c>
      <c r="Y303" s="92" t="s">
        <v>6397</v>
      </c>
      <c r="Z303" s="87" t="s">
        <v>10171</v>
      </c>
      <c r="AA303" s="84"/>
      <c r="AB303" s="84"/>
      <c r="AC303" s="92" t="s">
        <v>14050</v>
      </c>
      <c r="AD303" s="84"/>
      <c r="AE303" s="84" t="b">
        <v>0</v>
      </c>
      <c r="AF303" s="84">
        <v>0</v>
      </c>
      <c r="AG303" s="92" t="s">
        <v>16467</v>
      </c>
      <c r="AH303" s="84" t="b">
        <v>1</v>
      </c>
      <c r="AI303" s="84" t="s">
        <v>16520</v>
      </c>
      <c r="AJ303" s="84"/>
      <c r="AK303" s="92" t="s">
        <v>16241</v>
      </c>
      <c r="AL303" s="84" t="b">
        <v>0</v>
      </c>
      <c r="AM303" s="84">
        <v>18</v>
      </c>
      <c r="AN303" s="92" t="s">
        <v>12530</v>
      </c>
      <c r="AO303" s="84" t="s">
        <v>16535</v>
      </c>
      <c r="AP303" s="84" t="b">
        <v>0</v>
      </c>
      <c r="AQ303" s="92" t="s">
        <v>12530</v>
      </c>
      <c r="AR303" s="84" t="s">
        <v>179</v>
      </c>
      <c r="AS303" s="84">
        <v>0</v>
      </c>
      <c r="AT303" s="84">
        <v>0</v>
      </c>
      <c r="AU303" s="84"/>
      <c r="AV303" s="84"/>
      <c r="AW303" s="84"/>
      <c r="AX303" s="84"/>
      <c r="AY303" s="84"/>
      <c r="AZ303" s="84"/>
      <c r="BA303" s="84"/>
      <c r="BB303" s="84"/>
      <c r="BC303">
        <v>1</v>
      </c>
      <c r="BD303">
        <v>0</v>
      </c>
      <c r="BE303">
        <v>1</v>
      </c>
      <c r="BF303">
        <v>0</v>
      </c>
      <c r="BG303">
        <v>0</v>
      </c>
      <c r="BH303">
        <v>0</v>
      </c>
    </row>
    <row r="304" spans="1:60" x14ac:dyDescent="0.3">
      <c r="A304" s="69" t="s">
        <v>1007</v>
      </c>
      <c r="B304" s="69" t="s">
        <v>2128</v>
      </c>
      <c r="C304" s="70"/>
      <c r="D304" s="71"/>
      <c r="E304" s="72"/>
      <c r="F304" s="73"/>
      <c r="G304" s="70"/>
      <c r="H304" s="74"/>
      <c r="I304" s="75"/>
      <c r="J304" s="75"/>
      <c r="K304" s="36"/>
      <c r="L304" s="82"/>
      <c r="M304" s="82"/>
      <c r="N304" s="77"/>
      <c r="O304" s="84" t="s">
        <v>2168</v>
      </c>
      <c r="P304" s="86">
        <v>43861.255949074075</v>
      </c>
      <c r="Q304" s="84" t="s">
        <v>2177</v>
      </c>
      <c r="R304" s="84"/>
      <c r="S304" s="84"/>
      <c r="T304" s="84"/>
      <c r="U304" s="84"/>
      <c r="V304" s="87" t="s">
        <v>3783</v>
      </c>
      <c r="W304" s="86">
        <v>43861.255949074075</v>
      </c>
      <c r="X304" s="90">
        <v>43861</v>
      </c>
      <c r="Y304" s="92" t="s">
        <v>7909</v>
      </c>
      <c r="Z304" s="87" t="s">
        <v>11739</v>
      </c>
      <c r="AA304" s="84"/>
      <c r="AB304" s="84"/>
      <c r="AC304" s="92" t="s">
        <v>15641</v>
      </c>
      <c r="AD304" s="84"/>
      <c r="AE304" s="84" t="b">
        <v>0</v>
      </c>
      <c r="AF304" s="84">
        <v>0</v>
      </c>
      <c r="AG304" s="92" t="s">
        <v>16467</v>
      </c>
      <c r="AH304" s="84" t="b">
        <v>0</v>
      </c>
      <c r="AI304" s="84" t="s">
        <v>16520</v>
      </c>
      <c r="AJ304" s="84"/>
      <c r="AK304" s="92" t="s">
        <v>16467</v>
      </c>
      <c r="AL304" s="84" t="b">
        <v>0</v>
      </c>
      <c r="AM304" s="84">
        <v>71</v>
      </c>
      <c r="AN304" s="92" t="s">
        <v>15397</v>
      </c>
      <c r="AO304" s="84" t="s">
        <v>16534</v>
      </c>
      <c r="AP304" s="84" t="b">
        <v>0</v>
      </c>
      <c r="AQ304" s="92" t="s">
        <v>15397</v>
      </c>
      <c r="AR304" s="84" t="s">
        <v>179</v>
      </c>
      <c r="AS304" s="84">
        <v>0</v>
      </c>
      <c r="AT304" s="84">
        <v>0</v>
      </c>
      <c r="AU304" s="84"/>
      <c r="AV304" s="84"/>
      <c r="AW304" s="84"/>
      <c r="AX304" s="84"/>
      <c r="AY304" s="84"/>
      <c r="AZ304" s="84"/>
      <c r="BA304" s="84"/>
      <c r="BB304" s="84"/>
      <c r="BC304">
        <v>9</v>
      </c>
      <c r="BD304">
        <v>1</v>
      </c>
      <c r="BE304">
        <v>8</v>
      </c>
      <c r="BF304">
        <v>0</v>
      </c>
      <c r="BG304">
        <v>0</v>
      </c>
      <c r="BH304">
        <v>0</v>
      </c>
    </row>
    <row r="305" spans="1:60" x14ac:dyDescent="0.3">
      <c r="A305" s="69" t="s">
        <v>1007</v>
      </c>
      <c r="B305" s="69" t="s">
        <v>2129</v>
      </c>
      <c r="C305" s="70"/>
      <c r="D305" s="71"/>
      <c r="E305" s="72"/>
      <c r="F305" s="73"/>
      <c r="G305" s="70"/>
      <c r="H305" s="74"/>
      <c r="I305" s="75"/>
      <c r="J305" s="75"/>
      <c r="K305" s="36"/>
      <c r="L305" s="82"/>
      <c r="M305" s="82"/>
      <c r="N305" s="77"/>
      <c r="O305" s="84" t="s">
        <v>2168</v>
      </c>
      <c r="P305" s="86">
        <v>43861.255949074075</v>
      </c>
      <c r="Q305" s="84" t="s">
        <v>2177</v>
      </c>
      <c r="R305" s="84"/>
      <c r="S305" s="84"/>
      <c r="T305" s="84"/>
      <c r="U305" s="84"/>
      <c r="V305" s="87" t="s">
        <v>3783</v>
      </c>
      <c r="W305" s="86">
        <v>43861.255949074075</v>
      </c>
      <c r="X305" s="90">
        <v>43861</v>
      </c>
      <c r="Y305" s="92" t="s">
        <v>7909</v>
      </c>
      <c r="Z305" s="87" t="s">
        <v>11739</v>
      </c>
      <c r="AA305" s="84"/>
      <c r="AB305" s="84"/>
      <c r="AC305" s="92" t="s">
        <v>15641</v>
      </c>
      <c r="AD305" s="84"/>
      <c r="AE305" s="84" t="b">
        <v>0</v>
      </c>
      <c r="AF305" s="84">
        <v>0</v>
      </c>
      <c r="AG305" s="92" t="s">
        <v>16467</v>
      </c>
      <c r="AH305" s="84" t="b">
        <v>0</v>
      </c>
      <c r="AI305" s="84" t="s">
        <v>16520</v>
      </c>
      <c r="AJ305" s="84"/>
      <c r="AK305" s="92" t="s">
        <v>16467</v>
      </c>
      <c r="AL305" s="84" t="b">
        <v>0</v>
      </c>
      <c r="AM305" s="84">
        <v>71</v>
      </c>
      <c r="AN305" s="92" t="s">
        <v>15397</v>
      </c>
      <c r="AO305" s="84" t="s">
        <v>16534</v>
      </c>
      <c r="AP305" s="84" t="b">
        <v>0</v>
      </c>
      <c r="AQ305" s="92" t="s">
        <v>15397</v>
      </c>
      <c r="AR305" s="84" t="s">
        <v>179</v>
      </c>
      <c r="AS305" s="84">
        <v>0</v>
      </c>
      <c r="AT305" s="84">
        <v>0</v>
      </c>
      <c r="AU305" s="84"/>
      <c r="AV305" s="84"/>
      <c r="AW305" s="84"/>
      <c r="AX305" s="84"/>
      <c r="AY305" s="84"/>
      <c r="AZ305" s="84"/>
      <c r="BA305" s="84"/>
      <c r="BB305" s="84"/>
      <c r="BC305">
        <v>6</v>
      </c>
      <c r="BD305">
        <v>0</v>
      </c>
      <c r="BE305">
        <v>6</v>
      </c>
      <c r="BF305">
        <v>0</v>
      </c>
      <c r="BG305">
        <v>0</v>
      </c>
      <c r="BH305">
        <v>0</v>
      </c>
    </row>
    <row r="306" spans="1:60" x14ac:dyDescent="0.3">
      <c r="A306" s="69" t="s">
        <v>1007</v>
      </c>
      <c r="B306" s="69" t="s">
        <v>2094</v>
      </c>
      <c r="C306" s="70"/>
      <c r="D306" s="71"/>
      <c r="E306" s="72"/>
      <c r="F306" s="73"/>
      <c r="G306" s="70"/>
      <c r="H306" s="74"/>
      <c r="I306" s="75"/>
      <c r="J306" s="75"/>
      <c r="K306" s="36"/>
      <c r="L306" s="82"/>
      <c r="M306" s="82"/>
      <c r="N306" s="77"/>
      <c r="O306" s="84" t="s">
        <v>2169</v>
      </c>
      <c r="P306" s="86">
        <v>43861.256898148145</v>
      </c>
      <c r="Q306" s="84" t="s">
        <v>2183</v>
      </c>
      <c r="R306" s="84"/>
      <c r="S306" s="84"/>
      <c r="T306" s="84"/>
      <c r="U306" s="84"/>
      <c r="V306" s="87" t="s">
        <v>3783</v>
      </c>
      <c r="W306" s="86">
        <v>43861.256898148145</v>
      </c>
      <c r="X306" s="90">
        <v>43861</v>
      </c>
      <c r="Y306" s="92" t="s">
        <v>7910</v>
      </c>
      <c r="Z306" s="87" t="s">
        <v>11740</v>
      </c>
      <c r="AA306" s="84"/>
      <c r="AB306" s="84"/>
      <c r="AC306" s="92" t="s">
        <v>15642</v>
      </c>
      <c r="AD306" s="84"/>
      <c r="AE306" s="84" t="b">
        <v>0</v>
      </c>
      <c r="AF306" s="84">
        <v>0</v>
      </c>
      <c r="AG306" s="92" t="s">
        <v>16467</v>
      </c>
      <c r="AH306" s="84" t="b">
        <v>0</v>
      </c>
      <c r="AI306" s="84" t="s">
        <v>16520</v>
      </c>
      <c r="AJ306" s="84"/>
      <c r="AK306" s="92" t="s">
        <v>16467</v>
      </c>
      <c r="AL306" s="84" t="b">
        <v>0</v>
      </c>
      <c r="AM306" s="84">
        <v>55</v>
      </c>
      <c r="AN306" s="92" t="s">
        <v>16324</v>
      </c>
      <c r="AO306" s="84" t="s">
        <v>16534</v>
      </c>
      <c r="AP306" s="84" t="b">
        <v>0</v>
      </c>
      <c r="AQ306" s="92" t="s">
        <v>16324</v>
      </c>
      <c r="AR306" s="84" t="s">
        <v>179</v>
      </c>
      <c r="AS306" s="84">
        <v>0</v>
      </c>
      <c r="AT306" s="84">
        <v>0</v>
      </c>
      <c r="AU306" s="84"/>
      <c r="AV306" s="84"/>
      <c r="AW306" s="84"/>
      <c r="AX306" s="84"/>
      <c r="AY306" s="84"/>
      <c r="AZ306" s="84"/>
      <c r="BA306" s="84"/>
      <c r="BB306" s="84"/>
      <c r="BC306">
        <v>2</v>
      </c>
      <c r="BD306">
        <v>1</v>
      </c>
      <c r="BE306">
        <v>0</v>
      </c>
      <c r="BF306">
        <v>0</v>
      </c>
      <c r="BG306">
        <v>1</v>
      </c>
      <c r="BH306">
        <v>0</v>
      </c>
    </row>
    <row r="307" spans="1:60" x14ac:dyDescent="0.3">
      <c r="A307" s="69" t="s">
        <v>276</v>
      </c>
      <c r="B307" s="69" t="s">
        <v>2076</v>
      </c>
      <c r="C307" s="70"/>
      <c r="D307" s="71"/>
      <c r="E307" s="72"/>
      <c r="F307" s="73"/>
      <c r="G307" s="70"/>
      <c r="H307" s="74"/>
      <c r="I307" s="75"/>
      <c r="J307" s="75"/>
      <c r="K307" s="36"/>
      <c r="L307" s="82"/>
      <c r="M307" s="82"/>
      <c r="N307" s="77"/>
      <c r="O307" s="84" t="s">
        <v>2169</v>
      </c>
      <c r="P307" s="86">
        <v>43861.261979166666</v>
      </c>
      <c r="Q307" s="84" t="s">
        <v>2186</v>
      </c>
      <c r="R307" s="84"/>
      <c r="S307" s="84"/>
      <c r="T307" s="84" t="s">
        <v>2873</v>
      </c>
      <c r="U307" s="84"/>
      <c r="V307" s="87" t="s">
        <v>3112</v>
      </c>
      <c r="W307" s="86">
        <v>43861.261979166666</v>
      </c>
      <c r="X307" s="90">
        <v>43861</v>
      </c>
      <c r="Y307" s="92" t="s">
        <v>4889</v>
      </c>
      <c r="Z307" s="87" t="s">
        <v>8655</v>
      </c>
      <c r="AA307" s="84"/>
      <c r="AB307" s="84"/>
      <c r="AC307" s="92" t="s">
        <v>12533</v>
      </c>
      <c r="AD307" s="84"/>
      <c r="AE307" s="84" t="b">
        <v>0</v>
      </c>
      <c r="AF307" s="84">
        <v>0</v>
      </c>
      <c r="AG307" s="92" t="s">
        <v>16467</v>
      </c>
      <c r="AH307" s="84" t="b">
        <v>0</v>
      </c>
      <c r="AI307" s="84" t="s">
        <v>16520</v>
      </c>
      <c r="AJ307" s="84"/>
      <c r="AK307" s="92" t="s">
        <v>16467</v>
      </c>
      <c r="AL307" s="84" t="b">
        <v>0</v>
      </c>
      <c r="AM307" s="84">
        <v>17</v>
      </c>
      <c r="AN307" s="92" t="s">
        <v>16345</v>
      </c>
      <c r="AO307" s="84" t="s">
        <v>16534</v>
      </c>
      <c r="AP307" s="84" t="b">
        <v>0</v>
      </c>
      <c r="AQ307" s="92" t="s">
        <v>16345</v>
      </c>
      <c r="AR307" s="84" t="s">
        <v>179</v>
      </c>
      <c r="AS307" s="84">
        <v>0</v>
      </c>
      <c r="AT307" s="84">
        <v>0</v>
      </c>
      <c r="AU307" s="84"/>
      <c r="AV307" s="84"/>
      <c r="AW307" s="84"/>
      <c r="AX307" s="84"/>
      <c r="AY307" s="84"/>
      <c r="AZ307" s="84"/>
      <c r="BA307" s="84"/>
      <c r="BB307" s="84"/>
      <c r="BC307">
        <v>1</v>
      </c>
      <c r="BD307">
        <v>0</v>
      </c>
      <c r="BE307">
        <v>0</v>
      </c>
      <c r="BF307">
        <v>0</v>
      </c>
      <c r="BG307">
        <v>1</v>
      </c>
      <c r="BH307">
        <v>0</v>
      </c>
    </row>
    <row r="308" spans="1:60" x14ac:dyDescent="0.3">
      <c r="A308" s="69" t="s">
        <v>1968</v>
      </c>
      <c r="B308" s="69" t="s">
        <v>2128</v>
      </c>
      <c r="C308" s="70"/>
      <c r="D308" s="71"/>
      <c r="E308" s="72"/>
      <c r="F308" s="73"/>
      <c r="G308" s="70"/>
      <c r="H308" s="74"/>
      <c r="I308" s="75"/>
      <c r="J308" s="75"/>
      <c r="K308" s="36"/>
      <c r="L308" s="82"/>
      <c r="M308" s="82"/>
      <c r="N308" s="77"/>
      <c r="O308" s="84" t="s">
        <v>2168</v>
      </c>
      <c r="P308" s="86">
        <v>43861.263414351852</v>
      </c>
      <c r="Q308" s="84" t="s">
        <v>2172</v>
      </c>
      <c r="R308" s="84"/>
      <c r="S308" s="84"/>
      <c r="T308" s="84"/>
      <c r="U308" s="84"/>
      <c r="V308" s="87" t="s">
        <v>4662</v>
      </c>
      <c r="W308" s="86">
        <v>43861.263414351852</v>
      </c>
      <c r="X308" s="90">
        <v>43861</v>
      </c>
      <c r="Y308" s="92" t="s">
        <v>8135</v>
      </c>
      <c r="Z308" s="87" t="s">
        <v>11985</v>
      </c>
      <c r="AA308" s="84"/>
      <c r="AB308" s="84"/>
      <c r="AC308" s="92" t="s">
        <v>15898</v>
      </c>
      <c r="AD308" s="84"/>
      <c r="AE308" s="84" t="b">
        <v>0</v>
      </c>
      <c r="AF308" s="84">
        <v>0</v>
      </c>
      <c r="AG308" s="92" t="s">
        <v>16467</v>
      </c>
      <c r="AH308" s="84" t="b">
        <v>0</v>
      </c>
      <c r="AI308" s="84" t="s">
        <v>16520</v>
      </c>
      <c r="AJ308" s="84"/>
      <c r="AK308" s="92" t="s">
        <v>16467</v>
      </c>
      <c r="AL308" s="84" t="b">
        <v>0</v>
      </c>
      <c r="AM308" s="84">
        <v>155</v>
      </c>
      <c r="AN308" s="92" t="s">
        <v>16241</v>
      </c>
      <c r="AO308" s="84" t="s">
        <v>16534</v>
      </c>
      <c r="AP308" s="84" t="b">
        <v>0</v>
      </c>
      <c r="AQ308" s="92" t="s">
        <v>16241</v>
      </c>
      <c r="AR308" s="84" t="s">
        <v>179</v>
      </c>
      <c r="AS308" s="84">
        <v>0</v>
      </c>
      <c r="AT308" s="84">
        <v>0</v>
      </c>
      <c r="AU308" s="84"/>
      <c r="AV308" s="84"/>
      <c r="AW308" s="84"/>
      <c r="AX308" s="84"/>
      <c r="AY308" s="84"/>
      <c r="AZ308" s="84"/>
      <c r="BA308" s="84"/>
      <c r="BB308" s="84"/>
      <c r="BC308">
        <v>1</v>
      </c>
      <c r="BD308">
        <v>0</v>
      </c>
      <c r="BE308">
        <v>1</v>
      </c>
      <c r="BF308">
        <v>0</v>
      </c>
      <c r="BG308">
        <v>0</v>
      </c>
      <c r="BH308">
        <v>0</v>
      </c>
    </row>
    <row r="309" spans="1:60" x14ac:dyDescent="0.3">
      <c r="A309" s="69" t="s">
        <v>277</v>
      </c>
      <c r="B309" s="69" t="s">
        <v>2128</v>
      </c>
      <c r="C309" s="70"/>
      <c r="D309" s="71"/>
      <c r="E309" s="72"/>
      <c r="F309" s="73"/>
      <c r="G309" s="70"/>
      <c r="H309" s="74"/>
      <c r="I309" s="75"/>
      <c r="J309" s="75"/>
      <c r="K309" s="36"/>
      <c r="L309" s="82"/>
      <c r="M309" s="82"/>
      <c r="N309" s="77"/>
      <c r="O309" s="84" t="s">
        <v>2168</v>
      </c>
      <c r="P309" s="86">
        <v>43861.265497685185</v>
      </c>
      <c r="Q309" s="84" t="s">
        <v>2172</v>
      </c>
      <c r="R309" s="84"/>
      <c r="S309" s="84"/>
      <c r="T309" s="84"/>
      <c r="U309" s="84"/>
      <c r="V309" s="87" t="s">
        <v>3113</v>
      </c>
      <c r="W309" s="86">
        <v>43861.265497685185</v>
      </c>
      <c r="X309" s="90">
        <v>43861</v>
      </c>
      <c r="Y309" s="92" t="s">
        <v>4890</v>
      </c>
      <c r="Z309" s="87" t="s">
        <v>8656</v>
      </c>
      <c r="AA309" s="84"/>
      <c r="AB309" s="84"/>
      <c r="AC309" s="92" t="s">
        <v>12534</v>
      </c>
      <c r="AD309" s="84"/>
      <c r="AE309" s="84" t="b">
        <v>0</v>
      </c>
      <c r="AF309" s="84">
        <v>0</v>
      </c>
      <c r="AG309" s="92" t="s">
        <v>16467</v>
      </c>
      <c r="AH309" s="84" t="b">
        <v>0</v>
      </c>
      <c r="AI309" s="84" t="s">
        <v>16520</v>
      </c>
      <c r="AJ309" s="84"/>
      <c r="AK309" s="92" t="s">
        <v>16467</v>
      </c>
      <c r="AL309" s="84" t="b">
        <v>0</v>
      </c>
      <c r="AM309" s="84">
        <v>155</v>
      </c>
      <c r="AN309" s="92" t="s">
        <v>16241</v>
      </c>
      <c r="AO309" s="84" t="s">
        <v>16534</v>
      </c>
      <c r="AP309" s="84" t="b">
        <v>0</v>
      </c>
      <c r="AQ309" s="92" t="s">
        <v>16241</v>
      </c>
      <c r="AR309" s="84" t="s">
        <v>179</v>
      </c>
      <c r="AS309" s="84">
        <v>0</v>
      </c>
      <c r="AT309" s="84">
        <v>0</v>
      </c>
      <c r="AU309" s="84"/>
      <c r="AV309" s="84"/>
      <c r="AW309" s="84"/>
      <c r="AX309" s="84"/>
      <c r="AY309" s="84"/>
      <c r="AZ309" s="84"/>
      <c r="BA309" s="84"/>
      <c r="BB309" s="84"/>
      <c r="BC309">
        <v>1</v>
      </c>
      <c r="BD309">
        <v>0</v>
      </c>
      <c r="BE309">
        <v>1</v>
      </c>
      <c r="BF309">
        <v>0</v>
      </c>
      <c r="BG309">
        <v>0</v>
      </c>
      <c r="BH309">
        <v>0</v>
      </c>
    </row>
    <row r="310" spans="1:60" x14ac:dyDescent="0.3">
      <c r="A310" s="69" t="s">
        <v>1007</v>
      </c>
      <c r="B310" s="69" t="s">
        <v>1007</v>
      </c>
      <c r="C310" s="70"/>
      <c r="D310" s="71"/>
      <c r="E310" s="72"/>
      <c r="F310" s="73"/>
      <c r="G310" s="70"/>
      <c r="H310" s="74"/>
      <c r="I310" s="75"/>
      <c r="J310" s="75"/>
      <c r="K310" s="36"/>
      <c r="L310" s="82"/>
      <c r="M310" s="82"/>
      <c r="N310" s="77"/>
      <c r="O310" s="84" t="s">
        <v>179</v>
      </c>
      <c r="P310" s="86">
        <v>43861.266273148147</v>
      </c>
      <c r="Q310" s="84" t="s">
        <v>2799</v>
      </c>
      <c r="R310" s="84"/>
      <c r="S310" s="84"/>
      <c r="T310" s="84" t="s">
        <v>2873</v>
      </c>
      <c r="U310" s="84"/>
      <c r="V310" s="87" t="s">
        <v>3783</v>
      </c>
      <c r="W310" s="86">
        <v>43861.266273148147</v>
      </c>
      <c r="X310" s="90">
        <v>43861</v>
      </c>
      <c r="Y310" s="92" t="s">
        <v>7912</v>
      </c>
      <c r="Z310" s="87" t="s">
        <v>11741</v>
      </c>
      <c r="AA310" s="84"/>
      <c r="AB310" s="84"/>
      <c r="AC310" s="92" t="s">
        <v>15643</v>
      </c>
      <c r="AD310" s="84"/>
      <c r="AE310" s="84" t="b">
        <v>0</v>
      </c>
      <c r="AF310" s="84">
        <v>2</v>
      </c>
      <c r="AG310" s="92" t="s">
        <v>16467</v>
      </c>
      <c r="AH310" s="84" t="b">
        <v>0</v>
      </c>
      <c r="AI310" s="84" t="s">
        <v>16520</v>
      </c>
      <c r="AJ310" s="84"/>
      <c r="AK310" s="92" t="s">
        <v>16467</v>
      </c>
      <c r="AL310" s="84" t="b">
        <v>0</v>
      </c>
      <c r="AM310" s="84">
        <v>0</v>
      </c>
      <c r="AN310" s="92" t="s">
        <v>16467</v>
      </c>
      <c r="AO310" s="84" t="s">
        <v>16534</v>
      </c>
      <c r="AP310" s="84" t="b">
        <v>0</v>
      </c>
      <c r="AQ310" s="92" t="s">
        <v>15643</v>
      </c>
      <c r="AR310" s="84" t="s">
        <v>179</v>
      </c>
      <c r="AS310" s="84">
        <v>0</v>
      </c>
      <c r="AT310" s="84">
        <v>0</v>
      </c>
      <c r="AU310" s="84"/>
      <c r="AV310" s="84"/>
      <c r="AW310" s="84"/>
      <c r="AX310" s="84"/>
      <c r="AY310" s="84"/>
      <c r="AZ310" s="84"/>
      <c r="BA310" s="84"/>
      <c r="BB310" s="84"/>
      <c r="BC310">
        <v>7</v>
      </c>
      <c r="BD310">
        <v>0</v>
      </c>
      <c r="BE310">
        <v>0</v>
      </c>
      <c r="BF310">
        <v>7</v>
      </c>
      <c r="BG310">
        <v>0</v>
      </c>
      <c r="BH310">
        <v>0</v>
      </c>
    </row>
    <row r="311" spans="1:60" x14ac:dyDescent="0.3">
      <c r="A311" s="69" t="s">
        <v>810</v>
      </c>
      <c r="B311" s="69" t="s">
        <v>2131</v>
      </c>
      <c r="C311" s="70"/>
      <c r="D311" s="71"/>
      <c r="E311" s="72"/>
      <c r="F311" s="73"/>
      <c r="G311" s="70"/>
      <c r="H311" s="74"/>
      <c r="I311" s="75"/>
      <c r="J311" s="75"/>
      <c r="K311" s="36"/>
      <c r="L311" s="82"/>
      <c r="M311" s="82"/>
      <c r="N311" s="77"/>
      <c r="O311" s="84" t="s">
        <v>2168</v>
      </c>
      <c r="P311" s="86">
        <v>43861.267106481479</v>
      </c>
      <c r="Q311" s="84" t="s">
        <v>2199</v>
      </c>
      <c r="R311" s="84"/>
      <c r="S311" s="84"/>
      <c r="T311" s="84" t="s">
        <v>2873</v>
      </c>
      <c r="U311" s="84"/>
      <c r="V311" s="87" t="s">
        <v>3597</v>
      </c>
      <c r="W311" s="86">
        <v>43861.267106481479</v>
      </c>
      <c r="X311" s="90">
        <v>43861</v>
      </c>
      <c r="Y311" s="92" t="s">
        <v>5708</v>
      </c>
      <c r="Z311" s="87" t="s">
        <v>9471</v>
      </c>
      <c r="AA311" s="84"/>
      <c r="AB311" s="84"/>
      <c r="AC311" s="92" t="s">
        <v>13349</v>
      </c>
      <c r="AD311" s="84"/>
      <c r="AE311" s="84" t="b">
        <v>0</v>
      </c>
      <c r="AF311" s="84">
        <v>0</v>
      </c>
      <c r="AG311" s="92" t="s">
        <v>16467</v>
      </c>
      <c r="AH311" s="84" t="b">
        <v>1</v>
      </c>
      <c r="AI311" s="84" t="s">
        <v>16520</v>
      </c>
      <c r="AJ311" s="84"/>
      <c r="AK311" s="92" t="s">
        <v>16241</v>
      </c>
      <c r="AL311" s="84" t="b">
        <v>0</v>
      </c>
      <c r="AM311" s="84">
        <v>18</v>
      </c>
      <c r="AN311" s="92" t="s">
        <v>12530</v>
      </c>
      <c r="AO311" s="84" t="s">
        <v>16534</v>
      </c>
      <c r="AP311" s="84" t="b">
        <v>0</v>
      </c>
      <c r="AQ311" s="92" t="s">
        <v>12530</v>
      </c>
      <c r="AR311" s="84" t="s">
        <v>179</v>
      </c>
      <c r="AS311" s="84">
        <v>0</v>
      </c>
      <c r="AT311" s="84">
        <v>0</v>
      </c>
      <c r="AU311" s="84"/>
      <c r="AV311" s="84"/>
      <c r="AW311" s="84"/>
      <c r="AX311" s="84"/>
      <c r="AY311" s="84"/>
      <c r="AZ311" s="84"/>
      <c r="BA311" s="84"/>
      <c r="BB311" s="84"/>
      <c r="BC311">
        <v>1</v>
      </c>
      <c r="BD311">
        <v>0</v>
      </c>
      <c r="BE311">
        <v>1</v>
      </c>
      <c r="BF311">
        <v>0</v>
      </c>
      <c r="BG311">
        <v>0</v>
      </c>
      <c r="BH311">
        <v>0</v>
      </c>
    </row>
    <row r="312" spans="1:60" x14ac:dyDescent="0.3">
      <c r="A312" s="69" t="s">
        <v>810</v>
      </c>
      <c r="B312" s="69" t="s">
        <v>2129</v>
      </c>
      <c r="C312" s="70"/>
      <c r="D312" s="71"/>
      <c r="E312" s="72"/>
      <c r="F312" s="73"/>
      <c r="G312" s="70"/>
      <c r="H312" s="74"/>
      <c r="I312" s="75"/>
      <c r="J312" s="75"/>
      <c r="K312" s="36"/>
      <c r="L312" s="82"/>
      <c r="M312" s="82"/>
      <c r="N312" s="77"/>
      <c r="O312" s="84" t="s">
        <v>2168</v>
      </c>
      <c r="P312" s="86">
        <v>43861.267106481479</v>
      </c>
      <c r="Q312" s="84" t="s">
        <v>2199</v>
      </c>
      <c r="R312" s="84"/>
      <c r="S312" s="84"/>
      <c r="T312" s="84" t="s">
        <v>2873</v>
      </c>
      <c r="U312" s="84"/>
      <c r="V312" s="87" t="s">
        <v>3597</v>
      </c>
      <c r="W312" s="86">
        <v>43861.267106481479</v>
      </c>
      <c r="X312" s="90">
        <v>43861</v>
      </c>
      <c r="Y312" s="92" t="s">
        <v>5708</v>
      </c>
      <c r="Z312" s="87" t="s">
        <v>9471</v>
      </c>
      <c r="AA312" s="84"/>
      <c r="AB312" s="84"/>
      <c r="AC312" s="92" t="s">
        <v>13349</v>
      </c>
      <c r="AD312" s="84"/>
      <c r="AE312" s="84" t="b">
        <v>0</v>
      </c>
      <c r="AF312" s="84">
        <v>0</v>
      </c>
      <c r="AG312" s="92" t="s">
        <v>16467</v>
      </c>
      <c r="AH312" s="84" t="b">
        <v>1</v>
      </c>
      <c r="AI312" s="84" t="s">
        <v>16520</v>
      </c>
      <c r="AJ312" s="84"/>
      <c r="AK312" s="92" t="s">
        <v>16241</v>
      </c>
      <c r="AL312" s="84" t="b">
        <v>0</v>
      </c>
      <c r="AM312" s="84">
        <v>18</v>
      </c>
      <c r="AN312" s="92" t="s">
        <v>12530</v>
      </c>
      <c r="AO312" s="84" t="s">
        <v>16534</v>
      </c>
      <c r="AP312" s="84" t="b">
        <v>0</v>
      </c>
      <c r="AQ312" s="92" t="s">
        <v>12530</v>
      </c>
      <c r="AR312" s="84" t="s">
        <v>179</v>
      </c>
      <c r="AS312" s="84">
        <v>0</v>
      </c>
      <c r="AT312" s="84">
        <v>0</v>
      </c>
      <c r="AU312" s="84"/>
      <c r="AV312" s="84"/>
      <c r="AW312" s="84"/>
      <c r="AX312" s="84"/>
      <c r="AY312" s="84"/>
      <c r="AZ312" s="84"/>
      <c r="BA312" s="84"/>
      <c r="BB312" s="84"/>
      <c r="BC312">
        <v>1</v>
      </c>
      <c r="BD312">
        <v>0</v>
      </c>
      <c r="BE312">
        <v>1</v>
      </c>
      <c r="BF312">
        <v>0</v>
      </c>
      <c r="BG312">
        <v>0</v>
      </c>
      <c r="BH312">
        <v>0</v>
      </c>
    </row>
    <row r="313" spans="1:60" x14ac:dyDescent="0.3">
      <c r="A313" s="69" t="s">
        <v>810</v>
      </c>
      <c r="B313" s="69" t="s">
        <v>2128</v>
      </c>
      <c r="C313" s="70"/>
      <c r="D313" s="71"/>
      <c r="E313" s="72"/>
      <c r="F313" s="73"/>
      <c r="G313" s="70"/>
      <c r="H313" s="74"/>
      <c r="I313" s="75"/>
      <c r="J313" s="75"/>
      <c r="K313" s="36"/>
      <c r="L313" s="82"/>
      <c r="M313" s="82"/>
      <c r="N313" s="77"/>
      <c r="O313" s="84" t="s">
        <v>2168</v>
      </c>
      <c r="P313" s="86">
        <v>43861.267106481479</v>
      </c>
      <c r="Q313" s="84" t="s">
        <v>2199</v>
      </c>
      <c r="R313" s="84"/>
      <c r="S313" s="84"/>
      <c r="T313" s="84" t="s">
        <v>2873</v>
      </c>
      <c r="U313" s="84"/>
      <c r="V313" s="87" t="s">
        <v>3597</v>
      </c>
      <c r="W313" s="86">
        <v>43861.267106481479</v>
      </c>
      <c r="X313" s="90">
        <v>43861</v>
      </c>
      <c r="Y313" s="92" t="s">
        <v>5708</v>
      </c>
      <c r="Z313" s="87" t="s">
        <v>9471</v>
      </c>
      <c r="AA313" s="84"/>
      <c r="AB313" s="84"/>
      <c r="AC313" s="92" t="s">
        <v>13349</v>
      </c>
      <c r="AD313" s="84"/>
      <c r="AE313" s="84" t="b">
        <v>0</v>
      </c>
      <c r="AF313" s="84">
        <v>0</v>
      </c>
      <c r="AG313" s="92" t="s">
        <v>16467</v>
      </c>
      <c r="AH313" s="84" t="b">
        <v>1</v>
      </c>
      <c r="AI313" s="84" t="s">
        <v>16520</v>
      </c>
      <c r="AJ313" s="84"/>
      <c r="AK313" s="92" t="s">
        <v>16241</v>
      </c>
      <c r="AL313" s="84" t="b">
        <v>0</v>
      </c>
      <c r="AM313" s="84">
        <v>18</v>
      </c>
      <c r="AN313" s="92" t="s">
        <v>12530</v>
      </c>
      <c r="AO313" s="84" t="s">
        <v>16534</v>
      </c>
      <c r="AP313" s="84" t="b">
        <v>0</v>
      </c>
      <c r="AQ313" s="92" t="s">
        <v>12530</v>
      </c>
      <c r="AR313" s="84" t="s">
        <v>179</v>
      </c>
      <c r="AS313" s="84">
        <v>0</v>
      </c>
      <c r="AT313" s="84">
        <v>0</v>
      </c>
      <c r="AU313" s="84"/>
      <c r="AV313" s="84"/>
      <c r="AW313" s="84"/>
      <c r="AX313" s="84"/>
      <c r="AY313" s="84"/>
      <c r="AZ313" s="84"/>
      <c r="BA313" s="84"/>
      <c r="BB313" s="84"/>
      <c r="BC313">
        <v>1</v>
      </c>
      <c r="BD313">
        <v>0</v>
      </c>
      <c r="BE313">
        <v>1</v>
      </c>
      <c r="BF313">
        <v>0</v>
      </c>
      <c r="BG313">
        <v>0</v>
      </c>
      <c r="BH313">
        <v>0</v>
      </c>
    </row>
    <row r="314" spans="1:60" x14ac:dyDescent="0.3">
      <c r="A314" s="69" t="s">
        <v>772</v>
      </c>
      <c r="B314" s="69" t="s">
        <v>2128</v>
      </c>
      <c r="C314" s="70"/>
      <c r="D314" s="71"/>
      <c r="E314" s="72"/>
      <c r="F314" s="73"/>
      <c r="G314" s="70"/>
      <c r="H314" s="74"/>
      <c r="I314" s="75"/>
      <c r="J314" s="75"/>
      <c r="K314" s="36"/>
      <c r="L314" s="82"/>
      <c r="M314" s="82"/>
      <c r="N314" s="77"/>
      <c r="O314" s="84" t="s">
        <v>2168</v>
      </c>
      <c r="P314" s="86">
        <v>43861.272141203706</v>
      </c>
      <c r="Q314" s="84" t="s">
        <v>2178</v>
      </c>
      <c r="R314" s="84"/>
      <c r="S314" s="84"/>
      <c r="T314" s="84"/>
      <c r="U314" s="84"/>
      <c r="V314" s="87" t="s">
        <v>3062</v>
      </c>
      <c r="W314" s="86">
        <v>43861.272141203706</v>
      </c>
      <c r="X314" s="90">
        <v>43861</v>
      </c>
      <c r="Y314" s="92" t="s">
        <v>5661</v>
      </c>
      <c r="Z314" s="87" t="s">
        <v>9424</v>
      </c>
      <c r="AA314" s="84"/>
      <c r="AB314" s="84"/>
      <c r="AC314" s="92" t="s">
        <v>13302</v>
      </c>
      <c r="AD314" s="84"/>
      <c r="AE314" s="84" t="b">
        <v>0</v>
      </c>
      <c r="AF314" s="84">
        <v>0</v>
      </c>
      <c r="AG314" s="92" t="s">
        <v>16467</v>
      </c>
      <c r="AH314" s="84" t="b">
        <v>0</v>
      </c>
      <c r="AI314" s="84" t="s">
        <v>16520</v>
      </c>
      <c r="AJ314" s="84"/>
      <c r="AK314" s="92" t="s">
        <v>16467</v>
      </c>
      <c r="AL314" s="84" t="b">
        <v>0</v>
      </c>
      <c r="AM314" s="84">
        <v>29</v>
      </c>
      <c r="AN314" s="92" t="s">
        <v>15395</v>
      </c>
      <c r="AO314" s="84" t="s">
        <v>16537</v>
      </c>
      <c r="AP314" s="84" t="b">
        <v>0</v>
      </c>
      <c r="AQ314" s="92" t="s">
        <v>15395</v>
      </c>
      <c r="AR314" s="84" t="s">
        <v>179</v>
      </c>
      <c r="AS314" s="84">
        <v>0</v>
      </c>
      <c r="AT314" s="84">
        <v>0</v>
      </c>
      <c r="AU314" s="84"/>
      <c r="AV314" s="84"/>
      <c r="AW314" s="84"/>
      <c r="AX314" s="84"/>
      <c r="AY314" s="84"/>
      <c r="AZ314" s="84"/>
      <c r="BA314" s="84"/>
      <c r="BB314" s="84"/>
      <c r="BC314">
        <v>2</v>
      </c>
      <c r="BD314">
        <v>0</v>
      </c>
      <c r="BE314">
        <v>2</v>
      </c>
      <c r="BF314">
        <v>0</v>
      </c>
      <c r="BG314">
        <v>0</v>
      </c>
      <c r="BH314">
        <v>0</v>
      </c>
    </row>
    <row r="315" spans="1:60" x14ac:dyDescent="0.3">
      <c r="A315" s="69" t="s">
        <v>585</v>
      </c>
      <c r="B315" s="69" t="s">
        <v>1977</v>
      </c>
      <c r="C315" s="70"/>
      <c r="D315" s="71"/>
      <c r="E315" s="72"/>
      <c r="F315" s="73"/>
      <c r="G315" s="70"/>
      <c r="H315" s="74"/>
      <c r="I315" s="75"/>
      <c r="J315" s="75"/>
      <c r="K315" s="36"/>
      <c r="L315" s="82"/>
      <c r="M315" s="82"/>
      <c r="N315" s="77"/>
      <c r="O315" s="84" t="s">
        <v>2169</v>
      </c>
      <c r="P315" s="86">
        <v>43861.27244212963</v>
      </c>
      <c r="Q315" s="84" t="s">
        <v>2181</v>
      </c>
      <c r="R315" s="84"/>
      <c r="S315" s="84"/>
      <c r="T315" s="84"/>
      <c r="U315" s="84"/>
      <c r="V315" s="87" t="s">
        <v>3404</v>
      </c>
      <c r="W315" s="86">
        <v>43861.27244212963</v>
      </c>
      <c r="X315" s="90">
        <v>43861</v>
      </c>
      <c r="Y315" s="92" t="s">
        <v>5380</v>
      </c>
      <c r="Z315" s="87" t="s">
        <v>9143</v>
      </c>
      <c r="AA315" s="84"/>
      <c r="AB315" s="84"/>
      <c r="AC315" s="92" t="s">
        <v>13021</v>
      </c>
      <c r="AD315" s="84"/>
      <c r="AE315" s="84" t="b">
        <v>0</v>
      </c>
      <c r="AF315" s="84">
        <v>0</v>
      </c>
      <c r="AG315" s="92" t="s">
        <v>16467</v>
      </c>
      <c r="AH315" s="84" t="b">
        <v>0</v>
      </c>
      <c r="AI315" s="84" t="s">
        <v>16520</v>
      </c>
      <c r="AJ315" s="84"/>
      <c r="AK315" s="92" t="s">
        <v>16467</v>
      </c>
      <c r="AL315" s="84" t="b">
        <v>0</v>
      </c>
      <c r="AM315" s="84">
        <v>55</v>
      </c>
      <c r="AN315" s="92" t="s">
        <v>16336</v>
      </c>
      <c r="AO315" s="84" t="s">
        <v>16535</v>
      </c>
      <c r="AP315" s="84" t="b">
        <v>0</v>
      </c>
      <c r="AQ315" s="92" t="s">
        <v>16336</v>
      </c>
      <c r="AR315" s="84" t="s">
        <v>179</v>
      </c>
      <c r="AS315" s="84">
        <v>0</v>
      </c>
      <c r="AT315" s="84">
        <v>0</v>
      </c>
      <c r="AU315" s="84"/>
      <c r="AV315" s="84"/>
      <c r="AW315" s="84"/>
      <c r="AX315" s="84"/>
      <c r="AY315" s="84"/>
      <c r="AZ315" s="84"/>
      <c r="BA315" s="84"/>
      <c r="BB315" s="84"/>
      <c r="BC315">
        <v>1</v>
      </c>
      <c r="BD315">
        <v>0</v>
      </c>
      <c r="BE315">
        <v>0</v>
      </c>
      <c r="BF315">
        <v>0</v>
      </c>
      <c r="BG315">
        <v>1</v>
      </c>
      <c r="BH315">
        <v>0</v>
      </c>
    </row>
    <row r="316" spans="1:60" x14ac:dyDescent="0.3">
      <c r="A316" s="69" t="s">
        <v>772</v>
      </c>
      <c r="B316" s="69" t="s">
        <v>2129</v>
      </c>
      <c r="C316" s="70"/>
      <c r="D316" s="71"/>
      <c r="E316" s="72"/>
      <c r="F316" s="73"/>
      <c r="G316" s="70"/>
      <c r="H316" s="74"/>
      <c r="I316" s="75"/>
      <c r="J316" s="75"/>
      <c r="K316" s="36"/>
      <c r="L316" s="82"/>
      <c r="M316" s="82"/>
      <c r="N316" s="77"/>
      <c r="O316" s="84" t="s">
        <v>2168</v>
      </c>
      <c r="P316" s="86">
        <v>43861.272766203707</v>
      </c>
      <c r="Q316" s="84" t="s">
        <v>2177</v>
      </c>
      <c r="R316" s="84"/>
      <c r="S316" s="84"/>
      <c r="T316" s="84"/>
      <c r="U316" s="84"/>
      <c r="V316" s="87" t="s">
        <v>3062</v>
      </c>
      <c r="W316" s="86">
        <v>43861.272766203707</v>
      </c>
      <c r="X316" s="90">
        <v>43861</v>
      </c>
      <c r="Y316" s="92" t="s">
        <v>5662</v>
      </c>
      <c r="Z316" s="87" t="s">
        <v>9425</v>
      </c>
      <c r="AA316" s="84"/>
      <c r="AB316" s="84"/>
      <c r="AC316" s="92" t="s">
        <v>13303</v>
      </c>
      <c r="AD316" s="84"/>
      <c r="AE316" s="84" t="b">
        <v>0</v>
      </c>
      <c r="AF316" s="84">
        <v>0</v>
      </c>
      <c r="AG316" s="92" t="s">
        <v>16467</v>
      </c>
      <c r="AH316" s="84" t="b">
        <v>0</v>
      </c>
      <c r="AI316" s="84" t="s">
        <v>16520</v>
      </c>
      <c r="AJ316" s="84"/>
      <c r="AK316" s="92" t="s">
        <v>16467</v>
      </c>
      <c r="AL316" s="84" t="b">
        <v>0</v>
      </c>
      <c r="AM316" s="84">
        <v>71</v>
      </c>
      <c r="AN316" s="92" t="s">
        <v>15397</v>
      </c>
      <c r="AO316" s="84" t="s">
        <v>16537</v>
      </c>
      <c r="AP316" s="84" t="b">
        <v>0</v>
      </c>
      <c r="AQ316" s="92" t="s">
        <v>15397</v>
      </c>
      <c r="AR316" s="84" t="s">
        <v>179</v>
      </c>
      <c r="AS316" s="84">
        <v>0</v>
      </c>
      <c r="AT316" s="84">
        <v>0</v>
      </c>
      <c r="AU316" s="84"/>
      <c r="AV316" s="84"/>
      <c r="AW316" s="84"/>
      <c r="AX316" s="84"/>
      <c r="AY316" s="84"/>
      <c r="AZ316" s="84"/>
      <c r="BA316" s="84"/>
      <c r="BB316" s="84"/>
      <c r="BC316">
        <v>1</v>
      </c>
      <c r="BD316">
        <v>0</v>
      </c>
      <c r="BE316">
        <v>1</v>
      </c>
      <c r="BF316">
        <v>0</v>
      </c>
      <c r="BG316">
        <v>0</v>
      </c>
      <c r="BH316">
        <v>0</v>
      </c>
    </row>
    <row r="317" spans="1:60" x14ac:dyDescent="0.3">
      <c r="A317" s="69" t="s">
        <v>1846</v>
      </c>
      <c r="B317" s="69" t="s">
        <v>2128</v>
      </c>
      <c r="C317" s="70"/>
      <c r="D317" s="71"/>
      <c r="E317" s="72"/>
      <c r="F317" s="73"/>
      <c r="G317" s="70"/>
      <c r="H317" s="74"/>
      <c r="I317" s="75"/>
      <c r="J317" s="75"/>
      <c r="K317" s="36"/>
      <c r="L317" s="82"/>
      <c r="M317" s="82"/>
      <c r="N317" s="77"/>
      <c r="O317" s="84" t="s">
        <v>2168</v>
      </c>
      <c r="P317" s="86">
        <v>43861.276574074072</v>
      </c>
      <c r="Q317" s="84" t="s">
        <v>2172</v>
      </c>
      <c r="R317" s="84"/>
      <c r="S317" s="84"/>
      <c r="T317" s="84"/>
      <c r="U317" s="84"/>
      <c r="V317" s="87" t="s">
        <v>4555</v>
      </c>
      <c r="W317" s="86">
        <v>43861.276574074072</v>
      </c>
      <c r="X317" s="90">
        <v>43861</v>
      </c>
      <c r="Y317" s="92" t="s">
        <v>7733</v>
      </c>
      <c r="Z317" s="87" t="s">
        <v>11552</v>
      </c>
      <c r="AA317" s="84"/>
      <c r="AB317" s="84"/>
      <c r="AC317" s="92" t="s">
        <v>15450</v>
      </c>
      <c r="AD317" s="84"/>
      <c r="AE317" s="84" t="b">
        <v>0</v>
      </c>
      <c r="AF317" s="84">
        <v>0</v>
      </c>
      <c r="AG317" s="92" t="s">
        <v>16467</v>
      </c>
      <c r="AH317" s="84" t="b">
        <v>0</v>
      </c>
      <c r="AI317" s="84" t="s">
        <v>16520</v>
      </c>
      <c r="AJ317" s="84"/>
      <c r="AK317" s="92" t="s">
        <v>16467</v>
      </c>
      <c r="AL317" s="84" t="b">
        <v>0</v>
      </c>
      <c r="AM317" s="84">
        <v>155</v>
      </c>
      <c r="AN317" s="92" t="s">
        <v>16241</v>
      </c>
      <c r="AO317" s="84" t="s">
        <v>16534</v>
      </c>
      <c r="AP317" s="84" t="b">
        <v>0</v>
      </c>
      <c r="AQ317" s="92" t="s">
        <v>16241</v>
      </c>
      <c r="AR317" s="84" t="s">
        <v>179</v>
      </c>
      <c r="AS317" s="84">
        <v>0</v>
      </c>
      <c r="AT317" s="84">
        <v>0</v>
      </c>
      <c r="AU317" s="84"/>
      <c r="AV317" s="84"/>
      <c r="AW317" s="84"/>
      <c r="AX317" s="84"/>
      <c r="AY317" s="84"/>
      <c r="AZ317" s="84"/>
      <c r="BA317" s="84"/>
      <c r="BB317" s="84"/>
      <c r="BC317">
        <v>3</v>
      </c>
      <c r="BD317">
        <v>0</v>
      </c>
      <c r="BE317">
        <v>3</v>
      </c>
      <c r="BF317">
        <v>0</v>
      </c>
      <c r="BG317">
        <v>0</v>
      </c>
      <c r="BH317">
        <v>0</v>
      </c>
    </row>
    <row r="318" spans="1:60" x14ac:dyDescent="0.3">
      <c r="A318" s="69" t="s">
        <v>278</v>
      </c>
      <c r="B318" s="69" t="s">
        <v>2128</v>
      </c>
      <c r="C318" s="70"/>
      <c r="D318" s="71"/>
      <c r="E318" s="72"/>
      <c r="F318" s="73"/>
      <c r="G318" s="70"/>
      <c r="H318" s="74"/>
      <c r="I318" s="75"/>
      <c r="J318" s="75"/>
      <c r="K318" s="36"/>
      <c r="L318" s="82"/>
      <c r="M318" s="82"/>
      <c r="N318" s="77"/>
      <c r="O318" s="84" t="s">
        <v>2168</v>
      </c>
      <c r="P318" s="86">
        <v>43861.277986111112</v>
      </c>
      <c r="Q318" s="84" t="s">
        <v>2172</v>
      </c>
      <c r="R318" s="84"/>
      <c r="S318" s="84"/>
      <c r="T318" s="84"/>
      <c r="U318" s="84"/>
      <c r="V318" s="87" t="s">
        <v>3114</v>
      </c>
      <c r="W318" s="86">
        <v>43861.277986111112</v>
      </c>
      <c r="X318" s="90">
        <v>43861</v>
      </c>
      <c r="Y318" s="92" t="s">
        <v>4891</v>
      </c>
      <c r="Z318" s="87" t="s">
        <v>8657</v>
      </c>
      <c r="AA318" s="84"/>
      <c r="AB318" s="84"/>
      <c r="AC318" s="92" t="s">
        <v>12535</v>
      </c>
      <c r="AD318" s="84"/>
      <c r="AE318" s="84" t="b">
        <v>0</v>
      </c>
      <c r="AF318" s="84">
        <v>0</v>
      </c>
      <c r="AG318" s="92" t="s">
        <v>16467</v>
      </c>
      <c r="AH318" s="84" t="b">
        <v>0</v>
      </c>
      <c r="AI318" s="84" t="s">
        <v>16520</v>
      </c>
      <c r="AJ318" s="84"/>
      <c r="AK318" s="92" t="s">
        <v>16467</v>
      </c>
      <c r="AL318" s="84" t="b">
        <v>0</v>
      </c>
      <c r="AM318" s="84">
        <v>155</v>
      </c>
      <c r="AN318" s="92" t="s">
        <v>16241</v>
      </c>
      <c r="AO318" s="84" t="s">
        <v>16534</v>
      </c>
      <c r="AP318" s="84" t="b">
        <v>0</v>
      </c>
      <c r="AQ318" s="92" t="s">
        <v>16241</v>
      </c>
      <c r="AR318" s="84" t="s">
        <v>179</v>
      </c>
      <c r="AS318" s="84">
        <v>0</v>
      </c>
      <c r="AT318" s="84">
        <v>0</v>
      </c>
      <c r="AU318" s="84"/>
      <c r="AV318" s="84"/>
      <c r="AW318" s="84"/>
      <c r="AX318" s="84"/>
      <c r="AY318" s="84"/>
      <c r="AZ318" s="84"/>
      <c r="BA318" s="84"/>
      <c r="BB318" s="84"/>
      <c r="BC318">
        <v>1</v>
      </c>
      <c r="BD318">
        <v>0</v>
      </c>
      <c r="BE318">
        <v>1</v>
      </c>
      <c r="BF318">
        <v>0</v>
      </c>
      <c r="BG318">
        <v>0</v>
      </c>
      <c r="BH318">
        <v>0</v>
      </c>
    </row>
    <row r="319" spans="1:60" x14ac:dyDescent="0.3">
      <c r="A319" s="69" t="s">
        <v>2106</v>
      </c>
      <c r="B319" s="69" t="s">
        <v>2101</v>
      </c>
      <c r="C319" s="70"/>
      <c r="D319" s="71"/>
      <c r="E319" s="72"/>
      <c r="F319" s="73"/>
      <c r="G319" s="70"/>
      <c r="H319" s="74"/>
      <c r="I319" s="75"/>
      <c r="J319" s="75"/>
      <c r="K319" s="36"/>
      <c r="L319" s="82"/>
      <c r="M319" s="82"/>
      <c r="N319" s="77"/>
      <c r="O319" s="84" t="s">
        <v>2169</v>
      </c>
      <c r="P319" s="86">
        <v>43861.278599537036</v>
      </c>
      <c r="Q319" s="84" t="s">
        <v>2202</v>
      </c>
      <c r="R319" s="84"/>
      <c r="S319" s="84"/>
      <c r="T319" s="84"/>
      <c r="U319" s="84"/>
      <c r="V319" s="87" t="s">
        <v>4790</v>
      </c>
      <c r="W319" s="86">
        <v>43861.278599537036</v>
      </c>
      <c r="X319" s="90">
        <v>43861</v>
      </c>
      <c r="Y319" s="92" t="s">
        <v>8508</v>
      </c>
      <c r="Z319" s="87" t="s">
        <v>12378</v>
      </c>
      <c r="AA319" s="84"/>
      <c r="AB319" s="84"/>
      <c r="AC319" s="92" t="s">
        <v>16329</v>
      </c>
      <c r="AD319" s="84"/>
      <c r="AE319" s="84" t="b">
        <v>0</v>
      </c>
      <c r="AF319" s="84">
        <v>0</v>
      </c>
      <c r="AG319" s="92" t="s">
        <v>16467</v>
      </c>
      <c r="AH319" s="84" t="b">
        <v>0</v>
      </c>
      <c r="AI319" s="84" t="s">
        <v>16520</v>
      </c>
      <c r="AJ319" s="84"/>
      <c r="AK319" s="92" t="s">
        <v>16467</v>
      </c>
      <c r="AL319" s="84" t="b">
        <v>0</v>
      </c>
      <c r="AM319" s="84">
        <v>11</v>
      </c>
      <c r="AN319" s="92" t="s">
        <v>16331</v>
      </c>
      <c r="AO319" s="84" t="s">
        <v>16535</v>
      </c>
      <c r="AP319" s="84" t="b">
        <v>0</v>
      </c>
      <c r="AQ319" s="92" t="s">
        <v>16331</v>
      </c>
      <c r="AR319" s="84" t="s">
        <v>179</v>
      </c>
      <c r="AS319" s="84">
        <v>0</v>
      </c>
      <c r="AT319" s="84">
        <v>0</v>
      </c>
      <c r="AU319" s="84"/>
      <c r="AV319" s="84"/>
      <c r="AW319" s="84"/>
      <c r="AX319" s="84"/>
      <c r="AY319" s="84"/>
      <c r="AZ319" s="84"/>
      <c r="BA319" s="84"/>
      <c r="BB319" s="84"/>
      <c r="BC319">
        <v>1</v>
      </c>
      <c r="BD319">
        <v>0</v>
      </c>
      <c r="BE319">
        <v>0</v>
      </c>
      <c r="BF319">
        <v>0</v>
      </c>
      <c r="BG319">
        <v>1</v>
      </c>
      <c r="BH319">
        <v>0</v>
      </c>
    </row>
    <row r="320" spans="1:60" x14ac:dyDescent="0.3">
      <c r="A320" s="69" t="s">
        <v>279</v>
      </c>
      <c r="B320" s="69" t="s">
        <v>2128</v>
      </c>
      <c r="C320" s="70"/>
      <c r="D320" s="71"/>
      <c r="E320" s="72"/>
      <c r="F320" s="73"/>
      <c r="G320" s="70"/>
      <c r="H320" s="74"/>
      <c r="I320" s="75"/>
      <c r="J320" s="75"/>
      <c r="K320" s="36"/>
      <c r="L320" s="82"/>
      <c r="M320" s="82"/>
      <c r="N320" s="77"/>
      <c r="O320" s="84" t="s">
        <v>2168</v>
      </c>
      <c r="P320" s="86">
        <v>43861.279085648152</v>
      </c>
      <c r="Q320" s="84" t="s">
        <v>2177</v>
      </c>
      <c r="R320" s="84"/>
      <c r="S320" s="84"/>
      <c r="T320" s="84"/>
      <c r="U320" s="84"/>
      <c r="V320" s="87" t="s">
        <v>3115</v>
      </c>
      <c r="W320" s="86">
        <v>43861.279085648152</v>
      </c>
      <c r="X320" s="90">
        <v>43861</v>
      </c>
      <c r="Y320" s="92" t="s">
        <v>4892</v>
      </c>
      <c r="Z320" s="87" t="s">
        <v>8658</v>
      </c>
      <c r="AA320" s="84"/>
      <c r="AB320" s="84"/>
      <c r="AC320" s="92" t="s">
        <v>12536</v>
      </c>
      <c r="AD320" s="84"/>
      <c r="AE320" s="84" t="b">
        <v>0</v>
      </c>
      <c r="AF320" s="84">
        <v>0</v>
      </c>
      <c r="AG320" s="92" t="s">
        <v>16467</v>
      </c>
      <c r="AH320" s="84" t="b">
        <v>0</v>
      </c>
      <c r="AI320" s="84" t="s">
        <v>16520</v>
      </c>
      <c r="AJ320" s="84"/>
      <c r="AK320" s="92" t="s">
        <v>16467</v>
      </c>
      <c r="AL320" s="84" t="b">
        <v>0</v>
      </c>
      <c r="AM320" s="84">
        <v>71</v>
      </c>
      <c r="AN320" s="92" t="s">
        <v>15397</v>
      </c>
      <c r="AO320" s="84" t="s">
        <v>16534</v>
      </c>
      <c r="AP320" s="84" t="b">
        <v>0</v>
      </c>
      <c r="AQ320" s="92" t="s">
        <v>15397</v>
      </c>
      <c r="AR320" s="84" t="s">
        <v>179</v>
      </c>
      <c r="AS320" s="84">
        <v>0</v>
      </c>
      <c r="AT320" s="84">
        <v>0</v>
      </c>
      <c r="AU320" s="84"/>
      <c r="AV320" s="84"/>
      <c r="AW320" s="84"/>
      <c r="AX320" s="84"/>
      <c r="AY320" s="84"/>
      <c r="AZ320" s="84"/>
      <c r="BA320" s="84"/>
      <c r="BB320" s="84"/>
      <c r="BC320">
        <v>1</v>
      </c>
      <c r="BD320">
        <v>0</v>
      </c>
      <c r="BE320">
        <v>1</v>
      </c>
      <c r="BF320">
        <v>0</v>
      </c>
      <c r="BG320">
        <v>0</v>
      </c>
      <c r="BH320">
        <v>0</v>
      </c>
    </row>
    <row r="321" spans="1:60" x14ac:dyDescent="0.3">
      <c r="A321" s="69" t="s">
        <v>279</v>
      </c>
      <c r="B321" s="69" t="s">
        <v>2129</v>
      </c>
      <c r="C321" s="70"/>
      <c r="D321" s="71"/>
      <c r="E321" s="72"/>
      <c r="F321" s="73"/>
      <c r="G321" s="70"/>
      <c r="H321" s="74"/>
      <c r="I321" s="75"/>
      <c r="J321" s="75"/>
      <c r="K321" s="36"/>
      <c r="L321" s="82"/>
      <c r="M321" s="82"/>
      <c r="N321" s="77"/>
      <c r="O321" s="84" t="s">
        <v>2168</v>
      </c>
      <c r="P321" s="86">
        <v>43861.279085648152</v>
      </c>
      <c r="Q321" s="84" t="s">
        <v>2177</v>
      </c>
      <c r="R321" s="84"/>
      <c r="S321" s="84"/>
      <c r="T321" s="84"/>
      <c r="U321" s="84"/>
      <c r="V321" s="87" t="s">
        <v>3115</v>
      </c>
      <c r="W321" s="86">
        <v>43861.279085648152</v>
      </c>
      <c r="X321" s="90">
        <v>43861</v>
      </c>
      <c r="Y321" s="92" t="s">
        <v>4892</v>
      </c>
      <c r="Z321" s="87" t="s">
        <v>8658</v>
      </c>
      <c r="AA321" s="84"/>
      <c r="AB321" s="84"/>
      <c r="AC321" s="92" t="s">
        <v>12536</v>
      </c>
      <c r="AD321" s="84"/>
      <c r="AE321" s="84" t="b">
        <v>0</v>
      </c>
      <c r="AF321" s="84">
        <v>0</v>
      </c>
      <c r="AG321" s="92" t="s">
        <v>16467</v>
      </c>
      <c r="AH321" s="84" t="b">
        <v>0</v>
      </c>
      <c r="AI321" s="84" t="s">
        <v>16520</v>
      </c>
      <c r="AJ321" s="84"/>
      <c r="AK321" s="92" t="s">
        <v>16467</v>
      </c>
      <c r="AL321" s="84" t="b">
        <v>0</v>
      </c>
      <c r="AM321" s="84">
        <v>71</v>
      </c>
      <c r="AN321" s="92" t="s">
        <v>15397</v>
      </c>
      <c r="AO321" s="84" t="s">
        <v>16534</v>
      </c>
      <c r="AP321" s="84" t="b">
        <v>0</v>
      </c>
      <c r="AQ321" s="92" t="s">
        <v>15397</v>
      </c>
      <c r="AR321" s="84" t="s">
        <v>179</v>
      </c>
      <c r="AS321" s="84">
        <v>0</v>
      </c>
      <c r="AT321" s="84">
        <v>0</v>
      </c>
      <c r="AU321" s="84"/>
      <c r="AV321" s="84"/>
      <c r="AW321" s="84"/>
      <c r="AX321" s="84"/>
      <c r="AY321" s="84"/>
      <c r="AZ321" s="84"/>
      <c r="BA321" s="84"/>
      <c r="BB321" s="84"/>
      <c r="BC321">
        <v>1</v>
      </c>
      <c r="BD321">
        <v>0</v>
      </c>
      <c r="BE321">
        <v>1</v>
      </c>
      <c r="BF321">
        <v>0</v>
      </c>
      <c r="BG321">
        <v>0</v>
      </c>
      <c r="BH321">
        <v>0</v>
      </c>
    </row>
    <row r="322" spans="1:60" x14ac:dyDescent="0.3">
      <c r="A322" s="69" t="s">
        <v>280</v>
      </c>
      <c r="B322" s="69" t="s">
        <v>2076</v>
      </c>
      <c r="C322" s="70"/>
      <c r="D322" s="71"/>
      <c r="E322" s="72"/>
      <c r="F322" s="73"/>
      <c r="G322" s="70"/>
      <c r="H322" s="74"/>
      <c r="I322" s="75"/>
      <c r="J322" s="75"/>
      <c r="K322" s="36"/>
      <c r="L322" s="82"/>
      <c r="M322" s="82"/>
      <c r="N322" s="77"/>
      <c r="O322" s="84" t="s">
        <v>2169</v>
      </c>
      <c r="P322" s="86">
        <v>43861.279398148145</v>
      </c>
      <c r="Q322" s="84" t="s">
        <v>2186</v>
      </c>
      <c r="R322" s="84"/>
      <c r="S322" s="84"/>
      <c r="T322" s="84" t="s">
        <v>2873</v>
      </c>
      <c r="U322" s="84"/>
      <c r="V322" s="87" t="s">
        <v>3116</v>
      </c>
      <c r="W322" s="86">
        <v>43861.279398148145</v>
      </c>
      <c r="X322" s="90">
        <v>43861</v>
      </c>
      <c r="Y322" s="92" t="s">
        <v>4893</v>
      </c>
      <c r="Z322" s="87" t="s">
        <v>8659</v>
      </c>
      <c r="AA322" s="84"/>
      <c r="AB322" s="84"/>
      <c r="AC322" s="92" t="s">
        <v>12537</v>
      </c>
      <c r="AD322" s="84"/>
      <c r="AE322" s="84" t="b">
        <v>0</v>
      </c>
      <c r="AF322" s="84">
        <v>0</v>
      </c>
      <c r="AG322" s="92" t="s">
        <v>16467</v>
      </c>
      <c r="AH322" s="84" t="b">
        <v>0</v>
      </c>
      <c r="AI322" s="84" t="s">
        <v>16520</v>
      </c>
      <c r="AJ322" s="84"/>
      <c r="AK322" s="92" t="s">
        <v>16467</v>
      </c>
      <c r="AL322" s="84" t="b">
        <v>0</v>
      </c>
      <c r="AM322" s="84">
        <v>17</v>
      </c>
      <c r="AN322" s="92" t="s">
        <v>16345</v>
      </c>
      <c r="AO322" s="84" t="s">
        <v>16534</v>
      </c>
      <c r="AP322" s="84" t="b">
        <v>0</v>
      </c>
      <c r="AQ322" s="92" t="s">
        <v>16345</v>
      </c>
      <c r="AR322" s="84" t="s">
        <v>179</v>
      </c>
      <c r="AS322" s="84">
        <v>0</v>
      </c>
      <c r="AT322" s="84">
        <v>0</v>
      </c>
      <c r="AU322" s="84"/>
      <c r="AV322" s="84"/>
      <c r="AW322" s="84"/>
      <c r="AX322" s="84"/>
      <c r="AY322" s="84"/>
      <c r="AZ322" s="84"/>
      <c r="BA322" s="84"/>
      <c r="BB322" s="84"/>
      <c r="BC322">
        <v>1</v>
      </c>
      <c r="BD322">
        <v>0</v>
      </c>
      <c r="BE322">
        <v>0</v>
      </c>
      <c r="BF322">
        <v>0</v>
      </c>
      <c r="BG322">
        <v>1</v>
      </c>
      <c r="BH322">
        <v>0</v>
      </c>
    </row>
    <row r="323" spans="1:60" x14ac:dyDescent="0.3">
      <c r="A323" s="69" t="s">
        <v>2070</v>
      </c>
      <c r="B323" s="69" t="s">
        <v>1633</v>
      </c>
      <c r="C323" s="70"/>
      <c r="D323" s="71"/>
      <c r="E323" s="72"/>
      <c r="F323" s="73"/>
      <c r="G323" s="70"/>
      <c r="H323" s="74"/>
      <c r="I323" s="75"/>
      <c r="J323" s="75"/>
      <c r="K323" s="36"/>
      <c r="L323" s="82"/>
      <c r="M323" s="82"/>
      <c r="N323" s="77"/>
      <c r="O323" s="84" t="s">
        <v>2169</v>
      </c>
      <c r="P323" s="86">
        <v>43861.280266203707</v>
      </c>
      <c r="Q323" s="84" t="s">
        <v>2196</v>
      </c>
      <c r="R323" s="84"/>
      <c r="S323" s="84"/>
      <c r="T323" s="84" t="s">
        <v>2873</v>
      </c>
      <c r="U323" s="84"/>
      <c r="V323" s="87" t="s">
        <v>4755</v>
      </c>
      <c r="W323" s="86">
        <v>43861.280266203707</v>
      </c>
      <c r="X323" s="90">
        <v>43861</v>
      </c>
      <c r="Y323" s="92" t="s">
        <v>8384</v>
      </c>
      <c r="Z323" s="87" t="s">
        <v>12249</v>
      </c>
      <c r="AA323" s="84"/>
      <c r="AB323" s="84"/>
      <c r="AC323" s="92" t="s">
        <v>16177</v>
      </c>
      <c r="AD323" s="84"/>
      <c r="AE323" s="84" t="b">
        <v>0</v>
      </c>
      <c r="AF323" s="84">
        <v>0</v>
      </c>
      <c r="AG323" s="92" t="s">
        <v>16467</v>
      </c>
      <c r="AH323" s="84" t="b">
        <v>0</v>
      </c>
      <c r="AI323" s="84" t="s">
        <v>16520</v>
      </c>
      <c r="AJ323" s="84"/>
      <c r="AK323" s="92" t="s">
        <v>16467</v>
      </c>
      <c r="AL323" s="84" t="b">
        <v>0</v>
      </c>
      <c r="AM323" s="84">
        <v>10</v>
      </c>
      <c r="AN323" s="92" t="s">
        <v>16174</v>
      </c>
      <c r="AO323" s="84" t="s">
        <v>16534</v>
      </c>
      <c r="AP323" s="84" t="b">
        <v>0</v>
      </c>
      <c r="AQ323" s="92" t="s">
        <v>16174</v>
      </c>
      <c r="AR323" s="84" t="s">
        <v>179</v>
      </c>
      <c r="AS323" s="84">
        <v>0</v>
      </c>
      <c r="AT323" s="84">
        <v>0</v>
      </c>
      <c r="AU323" s="84"/>
      <c r="AV323" s="84"/>
      <c r="AW323" s="84"/>
      <c r="AX323" s="84"/>
      <c r="AY323" s="84"/>
      <c r="AZ323" s="84"/>
      <c r="BA323" s="84"/>
      <c r="BB323" s="84"/>
      <c r="BC323">
        <v>1</v>
      </c>
      <c r="BD323">
        <v>0</v>
      </c>
      <c r="BE323">
        <v>0</v>
      </c>
      <c r="BF323">
        <v>0</v>
      </c>
      <c r="BG323">
        <v>1</v>
      </c>
      <c r="BH323">
        <v>0</v>
      </c>
    </row>
    <row r="324" spans="1:60" x14ac:dyDescent="0.3">
      <c r="A324" s="69" t="s">
        <v>2070</v>
      </c>
      <c r="B324" s="69" t="s">
        <v>2094</v>
      </c>
      <c r="C324" s="70"/>
      <c r="D324" s="71"/>
      <c r="E324" s="72"/>
      <c r="F324" s="73"/>
      <c r="G324" s="70"/>
      <c r="H324" s="74"/>
      <c r="I324" s="75"/>
      <c r="J324" s="75"/>
      <c r="K324" s="36"/>
      <c r="L324" s="82"/>
      <c r="M324" s="82"/>
      <c r="N324" s="77"/>
      <c r="O324" s="84" t="s">
        <v>2169</v>
      </c>
      <c r="P324" s="86">
        <v>43861.280590277776</v>
      </c>
      <c r="Q324" s="84" t="s">
        <v>2183</v>
      </c>
      <c r="R324" s="84"/>
      <c r="S324" s="84"/>
      <c r="T324" s="84"/>
      <c r="U324" s="84"/>
      <c r="V324" s="87" t="s">
        <v>4755</v>
      </c>
      <c r="W324" s="86">
        <v>43861.280590277776</v>
      </c>
      <c r="X324" s="90">
        <v>43861</v>
      </c>
      <c r="Y324" s="92" t="s">
        <v>8394</v>
      </c>
      <c r="Z324" s="87" t="s">
        <v>12259</v>
      </c>
      <c r="AA324" s="84"/>
      <c r="AB324" s="84"/>
      <c r="AC324" s="92" t="s">
        <v>16187</v>
      </c>
      <c r="AD324" s="84"/>
      <c r="AE324" s="84" t="b">
        <v>0</v>
      </c>
      <c r="AF324" s="84">
        <v>0</v>
      </c>
      <c r="AG324" s="92" t="s">
        <v>16467</v>
      </c>
      <c r="AH324" s="84" t="b">
        <v>0</v>
      </c>
      <c r="AI324" s="84" t="s">
        <v>16520</v>
      </c>
      <c r="AJ324" s="84"/>
      <c r="AK324" s="92" t="s">
        <v>16467</v>
      </c>
      <c r="AL324" s="84" t="b">
        <v>0</v>
      </c>
      <c r="AM324" s="84">
        <v>55</v>
      </c>
      <c r="AN324" s="92" t="s">
        <v>16324</v>
      </c>
      <c r="AO324" s="84" t="s">
        <v>16534</v>
      </c>
      <c r="AP324" s="84" t="b">
        <v>0</v>
      </c>
      <c r="AQ324" s="92" t="s">
        <v>16324</v>
      </c>
      <c r="AR324" s="84" t="s">
        <v>179</v>
      </c>
      <c r="AS324" s="84">
        <v>0</v>
      </c>
      <c r="AT324" s="84">
        <v>0</v>
      </c>
      <c r="AU324" s="84"/>
      <c r="AV324" s="84"/>
      <c r="AW324" s="84"/>
      <c r="AX324" s="84"/>
      <c r="AY324" s="84"/>
      <c r="AZ324" s="84"/>
      <c r="BA324" s="84"/>
      <c r="BB324" s="84"/>
      <c r="BC324">
        <v>1</v>
      </c>
      <c r="BD324">
        <v>0</v>
      </c>
      <c r="BE324">
        <v>0</v>
      </c>
      <c r="BF324">
        <v>0</v>
      </c>
      <c r="BG324">
        <v>1</v>
      </c>
      <c r="BH324">
        <v>0</v>
      </c>
    </row>
    <row r="325" spans="1:60" x14ac:dyDescent="0.3">
      <c r="A325" s="69" t="s">
        <v>281</v>
      </c>
      <c r="B325" s="69" t="s">
        <v>2128</v>
      </c>
      <c r="C325" s="70"/>
      <c r="D325" s="71"/>
      <c r="E325" s="72"/>
      <c r="F325" s="73"/>
      <c r="G325" s="70"/>
      <c r="H325" s="74"/>
      <c r="I325" s="75"/>
      <c r="J325" s="75"/>
      <c r="K325" s="36"/>
      <c r="L325" s="82"/>
      <c r="M325" s="82"/>
      <c r="N325" s="77"/>
      <c r="O325" s="84" t="s">
        <v>2168</v>
      </c>
      <c r="P325" s="86">
        <v>43861.281157407408</v>
      </c>
      <c r="Q325" s="84" t="s">
        <v>2180</v>
      </c>
      <c r="R325" s="84"/>
      <c r="S325" s="84"/>
      <c r="T325" s="84"/>
      <c r="U325" s="84"/>
      <c r="V325" s="87" t="s">
        <v>3117</v>
      </c>
      <c r="W325" s="86">
        <v>43861.281157407408</v>
      </c>
      <c r="X325" s="90">
        <v>43861</v>
      </c>
      <c r="Y325" s="92" t="s">
        <v>4894</v>
      </c>
      <c r="Z325" s="87" t="s">
        <v>8660</v>
      </c>
      <c r="AA325" s="84"/>
      <c r="AB325" s="84"/>
      <c r="AC325" s="92" t="s">
        <v>12538</v>
      </c>
      <c r="AD325" s="84"/>
      <c r="AE325" s="84" t="b">
        <v>0</v>
      </c>
      <c r="AF325" s="84">
        <v>0</v>
      </c>
      <c r="AG325" s="92" t="s">
        <v>16467</v>
      </c>
      <c r="AH325" s="84" t="b">
        <v>0</v>
      </c>
      <c r="AI325" s="84" t="s">
        <v>16520</v>
      </c>
      <c r="AJ325" s="84"/>
      <c r="AK325" s="92" t="s">
        <v>16467</v>
      </c>
      <c r="AL325" s="84" t="b">
        <v>0</v>
      </c>
      <c r="AM325" s="84">
        <v>65</v>
      </c>
      <c r="AN325" s="92" t="s">
        <v>16248</v>
      </c>
      <c r="AO325" s="84" t="s">
        <v>16534</v>
      </c>
      <c r="AP325" s="84" t="b">
        <v>0</v>
      </c>
      <c r="AQ325" s="92" t="s">
        <v>16248</v>
      </c>
      <c r="AR325" s="84" t="s">
        <v>179</v>
      </c>
      <c r="AS325" s="84">
        <v>0</v>
      </c>
      <c r="AT325" s="84">
        <v>0</v>
      </c>
      <c r="AU325" s="84"/>
      <c r="AV325" s="84"/>
      <c r="AW325" s="84"/>
      <c r="AX325" s="84"/>
      <c r="AY325" s="84"/>
      <c r="AZ325" s="84"/>
      <c r="BA325" s="84"/>
      <c r="BB325" s="84"/>
      <c r="BC325">
        <v>1</v>
      </c>
      <c r="BD325">
        <v>0</v>
      </c>
      <c r="BE325">
        <v>1</v>
      </c>
      <c r="BF325">
        <v>0</v>
      </c>
      <c r="BG325">
        <v>0</v>
      </c>
      <c r="BH325">
        <v>0</v>
      </c>
    </row>
    <row r="326" spans="1:60" x14ac:dyDescent="0.3">
      <c r="A326" s="69" t="s">
        <v>281</v>
      </c>
      <c r="B326" s="69" t="s">
        <v>2129</v>
      </c>
      <c r="C326" s="70"/>
      <c r="D326" s="71"/>
      <c r="E326" s="72"/>
      <c r="F326" s="73"/>
      <c r="G326" s="70"/>
      <c r="H326" s="74"/>
      <c r="I326" s="75"/>
      <c r="J326" s="75"/>
      <c r="K326" s="36"/>
      <c r="L326" s="82"/>
      <c r="M326" s="82"/>
      <c r="N326" s="77"/>
      <c r="O326" s="84" t="s">
        <v>2168</v>
      </c>
      <c r="P326" s="86">
        <v>43861.281157407408</v>
      </c>
      <c r="Q326" s="84" t="s">
        <v>2180</v>
      </c>
      <c r="R326" s="84"/>
      <c r="S326" s="84"/>
      <c r="T326" s="84"/>
      <c r="U326" s="84"/>
      <c r="V326" s="87" t="s">
        <v>3117</v>
      </c>
      <c r="W326" s="86">
        <v>43861.281157407408</v>
      </c>
      <c r="X326" s="90">
        <v>43861</v>
      </c>
      <c r="Y326" s="92" t="s">
        <v>4894</v>
      </c>
      <c r="Z326" s="87" t="s">
        <v>8660</v>
      </c>
      <c r="AA326" s="84"/>
      <c r="AB326" s="84"/>
      <c r="AC326" s="92" t="s">
        <v>12538</v>
      </c>
      <c r="AD326" s="84"/>
      <c r="AE326" s="84" t="b">
        <v>0</v>
      </c>
      <c r="AF326" s="84">
        <v>0</v>
      </c>
      <c r="AG326" s="92" t="s">
        <v>16467</v>
      </c>
      <c r="AH326" s="84" t="b">
        <v>0</v>
      </c>
      <c r="AI326" s="84" t="s">
        <v>16520</v>
      </c>
      <c r="AJ326" s="84"/>
      <c r="AK326" s="92" t="s">
        <v>16467</v>
      </c>
      <c r="AL326" s="84" t="b">
        <v>0</v>
      </c>
      <c r="AM326" s="84">
        <v>65</v>
      </c>
      <c r="AN326" s="92" t="s">
        <v>16248</v>
      </c>
      <c r="AO326" s="84" t="s">
        <v>16534</v>
      </c>
      <c r="AP326" s="84" t="b">
        <v>0</v>
      </c>
      <c r="AQ326" s="92" t="s">
        <v>16248</v>
      </c>
      <c r="AR326" s="84" t="s">
        <v>179</v>
      </c>
      <c r="AS326" s="84">
        <v>0</v>
      </c>
      <c r="AT326" s="84">
        <v>0</v>
      </c>
      <c r="AU326" s="84"/>
      <c r="AV326" s="84"/>
      <c r="AW326" s="84"/>
      <c r="AX326" s="84"/>
      <c r="AY326" s="84"/>
      <c r="AZ326" s="84"/>
      <c r="BA326" s="84"/>
      <c r="BB326" s="84"/>
      <c r="BC326">
        <v>1</v>
      </c>
      <c r="BD326">
        <v>0</v>
      </c>
      <c r="BE326">
        <v>1</v>
      </c>
      <c r="BF326">
        <v>0</v>
      </c>
      <c r="BG326">
        <v>0</v>
      </c>
      <c r="BH326">
        <v>0</v>
      </c>
    </row>
    <row r="327" spans="1:60" x14ac:dyDescent="0.3">
      <c r="A327" s="69" t="s">
        <v>404</v>
      </c>
      <c r="B327" s="69" t="s">
        <v>1977</v>
      </c>
      <c r="C327" s="70"/>
      <c r="D327" s="71"/>
      <c r="E327" s="72"/>
      <c r="F327" s="73"/>
      <c r="G327" s="70"/>
      <c r="H327" s="74"/>
      <c r="I327" s="75"/>
      <c r="J327" s="75"/>
      <c r="K327" s="36"/>
      <c r="L327" s="82"/>
      <c r="M327" s="82"/>
      <c r="N327" s="77"/>
      <c r="O327" s="84" t="s">
        <v>2169</v>
      </c>
      <c r="P327" s="86">
        <v>43861.282210648147</v>
      </c>
      <c r="Q327" s="84" t="s">
        <v>2181</v>
      </c>
      <c r="R327" s="84"/>
      <c r="S327" s="84"/>
      <c r="T327" s="84"/>
      <c r="U327" s="84"/>
      <c r="V327" s="87" t="s">
        <v>3234</v>
      </c>
      <c r="W327" s="86">
        <v>43861.282210648147</v>
      </c>
      <c r="X327" s="90">
        <v>43861</v>
      </c>
      <c r="Y327" s="92" t="s">
        <v>5051</v>
      </c>
      <c r="Z327" s="87" t="s">
        <v>8816</v>
      </c>
      <c r="AA327" s="84"/>
      <c r="AB327" s="84"/>
      <c r="AC327" s="92" t="s">
        <v>12694</v>
      </c>
      <c r="AD327" s="84"/>
      <c r="AE327" s="84" t="b">
        <v>0</v>
      </c>
      <c r="AF327" s="84">
        <v>0</v>
      </c>
      <c r="AG327" s="92" t="s">
        <v>16467</v>
      </c>
      <c r="AH327" s="84" t="b">
        <v>0</v>
      </c>
      <c r="AI327" s="84" t="s">
        <v>16520</v>
      </c>
      <c r="AJ327" s="84"/>
      <c r="AK327" s="92" t="s">
        <v>16467</v>
      </c>
      <c r="AL327" s="84" t="b">
        <v>0</v>
      </c>
      <c r="AM327" s="84">
        <v>55</v>
      </c>
      <c r="AN327" s="92" t="s">
        <v>16336</v>
      </c>
      <c r="AO327" s="84" t="s">
        <v>16534</v>
      </c>
      <c r="AP327" s="84" t="b">
        <v>0</v>
      </c>
      <c r="AQ327" s="92" t="s">
        <v>16336</v>
      </c>
      <c r="AR327" s="84" t="s">
        <v>179</v>
      </c>
      <c r="AS327" s="84">
        <v>0</v>
      </c>
      <c r="AT327" s="84">
        <v>0</v>
      </c>
      <c r="AU327" s="84"/>
      <c r="AV327" s="84"/>
      <c r="AW327" s="84"/>
      <c r="AX327" s="84"/>
      <c r="AY327" s="84"/>
      <c r="AZ327" s="84"/>
      <c r="BA327" s="84"/>
      <c r="BB327" s="84"/>
      <c r="BC327">
        <v>1</v>
      </c>
      <c r="BD327">
        <v>0</v>
      </c>
      <c r="BE327">
        <v>0</v>
      </c>
      <c r="BF327">
        <v>0</v>
      </c>
      <c r="BG327">
        <v>1</v>
      </c>
      <c r="BH327">
        <v>0</v>
      </c>
    </row>
    <row r="328" spans="1:60" x14ac:dyDescent="0.3">
      <c r="A328" s="69" t="s">
        <v>2070</v>
      </c>
      <c r="B328" s="69" t="s">
        <v>2101</v>
      </c>
      <c r="C328" s="70"/>
      <c r="D328" s="71"/>
      <c r="E328" s="72"/>
      <c r="F328" s="73"/>
      <c r="G328" s="70"/>
      <c r="H328" s="74"/>
      <c r="I328" s="75"/>
      <c r="J328" s="75"/>
      <c r="K328" s="36"/>
      <c r="L328" s="82"/>
      <c r="M328" s="82"/>
      <c r="N328" s="77"/>
      <c r="O328" s="84" t="s">
        <v>2169</v>
      </c>
      <c r="P328" s="86">
        <v>43861.286458333336</v>
      </c>
      <c r="Q328" s="84" t="s">
        <v>2202</v>
      </c>
      <c r="R328" s="84"/>
      <c r="S328" s="84"/>
      <c r="T328" s="84"/>
      <c r="U328" s="84"/>
      <c r="V328" s="87" t="s">
        <v>4755</v>
      </c>
      <c r="W328" s="86">
        <v>43861.286458333336</v>
      </c>
      <c r="X328" s="90">
        <v>43861</v>
      </c>
      <c r="Y328" s="92" t="s">
        <v>8395</v>
      </c>
      <c r="Z328" s="87" t="s">
        <v>12260</v>
      </c>
      <c r="AA328" s="84"/>
      <c r="AB328" s="84"/>
      <c r="AC328" s="92" t="s">
        <v>16188</v>
      </c>
      <c r="AD328" s="84"/>
      <c r="AE328" s="84" t="b">
        <v>0</v>
      </c>
      <c r="AF328" s="84">
        <v>0</v>
      </c>
      <c r="AG328" s="92" t="s">
        <v>16467</v>
      </c>
      <c r="AH328" s="84" t="b">
        <v>0</v>
      </c>
      <c r="AI328" s="84" t="s">
        <v>16520</v>
      </c>
      <c r="AJ328" s="84"/>
      <c r="AK328" s="92" t="s">
        <v>16467</v>
      </c>
      <c r="AL328" s="84" t="b">
        <v>0</v>
      </c>
      <c r="AM328" s="84">
        <v>11</v>
      </c>
      <c r="AN328" s="92" t="s">
        <v>16331</v>
      </c>
      <c r="AO328" s="84" t="s">
        <v>16534</v>
      </c>
      <c r="AP328" s="84" t="b">
        <v>0</v>
      </c>
      <c r="AQ328" s="92" t="s">
        <v>16331</v>
      </c>
      <c r="AR328" s="84" t="s">
        <v>179</v>
      </c>
      <c r="AS328" s="84">
        <v>0</v>
      </c>
      <c r="AT328" s="84">
        <v>0</v>
      </c>
      <c r="AU328" s="84"/>
      <c r="AV328" s="84"/>
      <c r="AW328" s="84"/>
      <c r="AX328" s="84"/>
      <c r="AY328" s="84"/>
      <c r="AZ328" s="84"/>
      <c r="BA328" s="84"/>
      <c r="BB328" s="84"/>
      <c r="BC328">
        <v>1</v>
      </c>
      <c r="BD328">
        <v>0</v>
      </c>
      <c r="BE328">
        <v>0</v>
      </c>
      <c r="BF328">
        <v>0</v>
      </c>
      <c r="BG328">
        <v>1</v>
      </c>
      <c r="BH328">
        <v>0</v>
      </c>
    </row>
    <row r="329" spans="1:60" x14ac:dyDescent="0.3">
      <c r="A329" s="69" t="s">
        <v>2070</v>
      </c>
      <c r="B329" s="69" t="s">
        <v>2125</v>
      </c>
      <c r="C329" s="70"/>
      <c r="D329" s="71"/>
      <c r="E329" s="72"/>
      <c r="F329" s="73"/>
      <c r="G329" s="70"/>
      <c r="H329" s="74"/>
      <c r="I329" s="75"/>
      <c r="J329" s="75"/>
      <c r="K329" s="36"/>
      <c r="L329" s="82"/>
      <c r="M329" s="82"/>
      <c r="N329" s="77"/>
      <c r="O329" s="84" t="s">
        <v>2169</v>
      </c>
      <c r="P329" s="86">
        <v>43861.286793981482</v>
      </c>
      <c r="Q329" s="84" t="s">
        <v>2194</v>
      </c>
      <c r="R329" s="84"/>
      <c r="S329" s="84"/>
      <c r="T329" s="84" t="s">
        <v>2876</v>
      </c>
      <c r="U329" s="84"/>
      <c r="V329" s="87" t="s">
        <v>4755</v>
      </c>
      <c r="W329" s="86">
        <v>43861.286793981482</v>
      </c>
      <c r="X329" s="90">
        <v>43861</v>
      </c>
      <c r="Y329" s="92" t="s">
        <v>8396</v>
      </c>
      <c r="Z329" s="87" t="s">
        <v>12261</v>
      </c>
      <c r="AA329" s="84"/>
      <c r="AB329" s="84"/>
      <c r="AC329" s="92" t="s">
        <v>16189</v>
      </c>
      <c r="AD329" s="84"/>
      <c r="AE329" s="84" t="b">
        <v>0</v>
      </c>
      <c r="AF329" s="84">
        <v>0</v>
      </c>
      <c r="AG329" s="92" t="s">
        <v>16467</v>
      </c>
      <c r="AH329" s="84" t="b">
        <v>1</v>
      </c>
      <c r="AI329" s="84" t="s">
        <v>16520</v>
      </c>
      <c r="AJ329" s="84"/>
      <c r="AK329" s="92" t="s">
        <v>16241</v>
      </c>
      <c r="AL329" s="84" t="b">
        <v>0</v>
      </c>
      <c r="AM329" s="84">
        <v>16</v>
      </c>
      <c r="AN329" s="92" t="s">
        <v>16425</v>
      </c>
      <c r="AO329" s="84" t="s">
        <v>16534</v>
      </c>
      <c r="AP329" s="84" t="b">
        <v>0</v>
      </c>
      <c r="AQ329" s="92" t="s">
        <v>16425</v>
      </c>
      <c r="AR329" s="84" t="s">
        <v>179</v>
      </c>
      <c r="AS329" s="84">
        <v>0</v>
      </c>
      <c r="AT329" s="84">
        <v>0</v>
      </c>
      <c r="AU329" s="84"/>
      <c r="AV329" s="84"/>
      <c r="AW329" s="84"/>
      <c r="AX329" s="84"/>
      <c r="AY329" s="84"/>
      <c r="AZ329" s="84"/>
      <c r="BA329" s="84"/>
      <c r="BB329" s="84"/>
      <c r="BC329">
        <v>1</v>
      </c>
      <c r="BD329">
        <v>0</v>
      </c>
      <c r="BE329">
        <v>0</v>
      </c>
      <c r="BF329">
        <v>0</v>
      </c>
      <c r="BG329">
        <v>1</v>
      </c>
      <c r="BH329">
        <v>0</v>
      </c>
    </row>
    <row r="330" spans="1:60" x14ac:dyDescent="0.3">
      <c r="A330" s="69" t="s">
        <v>1455</v>
      </c>
      <c r="B330" s="69" t="s">
        <v>2128</v>
      </c>
      <c r="C330" s="70"/>
      <c r="D330" s="71"/>
      <c r="E330" s="72"/>
      <c r="F330" s="73"/>
      <c r="G330" s="70"/>
      <c r="H330" s="74"/>
      <c r="I330" s="75"/>
      <c r="J330" s="75"/>
      <c r="K330" s="36"/>
      <c r="L330" s="82"/>
      <c r="M330" s="82"/>
      <c r="N330" s="77"/>
      <c r="O330" s="84" t="s">
        <v>2168</v>
      </c>
      <c r="P330" s="86">
        <v>43861.288043981483</v>
      </c>
      <c r="Q330" s="84" t="s">
        <v>2190</v>
      </c>
      <c r="R330" s="84"/>
      <c r="S330" s="84"/>
      <c r="T330" s="84" t="s">
        <v>2873</v>
      </c>
      <c r="U330" s="84"/>
      <c r="V330" s="87" t="s">
        <v>4198</v>
      </c>
      <c r="W330" s="86">
        <v>43861.288043981483</v>
      </c>
      <c r="X330" s="90">
        <v>43861</v>
      </c>
      <c r="Y330" s="92" t="s">
        <v>6766</v>
      </c>
      <c r="Z330" s="87" t="s">
        <v>10547</v>
      </c>
      <c r="AA330" s="84"/>
      <c r="AB330" s="84"/>
      <c r="AC330" s="92" t="s">
        <v>14430</v>
      </c>
      <c r="AD330" s="84"/>
      <c r="AE330" s="84" t="b">
        <v>0</v>
      </c>
      <c r="AF330" s="84">
        <v>0</v>
      </c>
      <c r="AG330" s="92" t="s">
        <v>16467</v>
      </c>
      <c r="AH330" s="84" t="b">
        <v>0</v>
      </c>
      <c r="AI330" s="84" t="s">
        <v>16520</v>
      </c>
      <c r="AJ330" s="84"/>
      <c r="AK330" s="92" t="s">
        <v>16467</v>
      </c>
      <c r="AL330" s="84" t="b">
        <v>0</v>
      </c>
      <c r="AM330" s="84">
        <v>22</v>
      </c>
      <c r="AN330" s="92" t="s">
        <v>12503</v>
      </c>
      <c r="AO330" s="84" t="s">
        <v>16535</v>
      </c>
      <c r="AP330" s="84" t="b">
        <v>0</v>
      </c>
      <c r="AQ330" s="92" t="s">
        <v>12503</v>
      </c>
      <c r="AR330" s="84" t="s">
        <v>179</v>
      </c>
      <c r="AS330" s="84">
        <v>0</v>
      </c>
      <c r="AT330" s="84">
        <v>0</v>
      </c>
      <c r="AU330" s="84"/>
      <c r="AV330" s="84"/>
      <c r="AW330" s="84"/>
      <c r="AX330" s="84"/>
      <c r="AY330" s="84"/>
      <c r="AZ330" s="84"/>
      <c r="BA330" s="84"/>
      <c r="BB330" s="84"/>
      <c r="BC330">
        <v>1</v>
      </c>
      <c r="BD330">
        <v>0</v>
      </c>
      <c r="BE330">
        <v>1</v>
      </c>
      <c r="BF330">
        <v>0</v>
      </c>
      <c r="BG330">
        <v>0</v>
      </c>
      <c r="BH330">
        <v>0</v>
      </c>
    </row>
    <row r="331" spans="1:60" x14ac:dyDescent="0.3">
      <c r="A331" s="69" t="s">
        <v>282</v>
      </c>
      <c r="B331" s="69" t="s">
        <v>1952</v>
      </c>
      <c r="C331" s="70"/>
      <c r="D331" s="71"/>
      <c r="E331" s="72"/>
      <c r="F331" s="73"/>
      <c r="G331" s="70"/>
      <c r="H331" s="74"/>
      <c r="I331" s="75"/>
      <c r="J331" s="75"/>
      <c r="K331" s="36"/>
      <c r="L331" s="82"/>
      <c r="M331" s="82"/>
      <c r="N331" s="77"/>
      <c r="O331" s="84" t="s">
        <v>2169</v>
      </c>
      <c r="P331" s="86">
        <v>43861.288969907408</v>
      </c>
      <c r="Q331" s="84" t="s">
        <v>2200</v>
      </c>
      <c r="R331" s="84"/>
      <c r="S331" s="84"/>
      <c r="T331" s="84"/>
      <c r="U331" s="84"/>
      <c r="V331" s="87" t="s">
        <v>3118</v>
      </c>
      <c r="W331" s="86">
        <v>43861.288969907408</v>
      </c>
      <c r="X331" s="90">
        <v>43861</v>
      </c>
      <c r="Y331" s="92" t="s">
        <v>4895</v>
      </c>
      <c r="Z331" s="87" t="s">
        <v>8661</v>
      </c>
      <c r="AA331" s="84"/>
      <c r="AB331" s="84"/>
      <c r="AC331" s="92" t="s">
        <v>12539</v>
      </c>
      <c r="AD331" s="84"/>
      <c r="AE331" s="84" t="b">
        <v>0</v>
      </c>
      <c r="AF331" s="84">
        <v>0</v>
      </c>
      <c r="AG331" s="92" t="s">
        <v>16467</v>
      </c>
      <c r="AH331" s="84" t="b">
        <v>0</v>
      </c>
      <c r="AI331" s="84" t="s">
        <v>16520</v>
      </c>
      <c r="AJ331" s="84"/>
      <c r="AK331" s="92" t="s">
        <v>16467</v>
      </c>
      <c r="AL331" s="84" t="b">
        <v>0</v>
      </c>
      <c r="AM331" s="84">
        <v>3</v>
      </c>
      <c r="AN331" s="92" t="s">
        <v>15782</v>
      </c>
      <c r="AO331" s="84" t="s">
        <v>16534</v>
      </c>
      <c r="AP331" s="84" t="b">
        <v>0</v>
      </c>
      <c r="AQ331" s="92" t="s">
        <v>15782</v>
      </c>
      <c r="AR331" s="84" t="s">
        <v>179</v>
      </c>
      <c r="AS331" s="84">
        <v>0</v>
      </c>
      <c r="AT331" s="84">
        <v>0</v>
      </c>
      <c r="AU331" s="84"/>
      <c r="AV331" s="84"/>
      <c r="AW331" s="84"/>
      <c r="AX331" s="84"/>
      <c r="AY331" s="84"/>
      <c r="AZ331" s="84"/>
      <c r="BA331" s="84"/>
      <c r="BB331" s="84"/>
      <c r="BC331">
        <v>1</v>
      </c>
      <c r="BD331">
        <v>0</v>
      </c>
      <c r="BE331">
        <v>0</v>
      </c>
      <c r="BF331">
        <v>0</v>
      </c>
      <c r="BG331">
        <v>1</v>
      </c>
      <c r="BH331">
        <v>0</v>
      </c>
    </row>
    <row r="332" spans="1:60" x14ac:dyDescent="0.3">
      <c r="A332" s="69" t="s">
        <v>282</v>
      </c>
      <c r="B332" s="69" t="s">
        <v>2094</v>
      </c>
      <c r="C332" s="70"/>
      <c r="D332" s="71"/>
      <c r="E332" s="72"/>
      <c r="F332" s="73"/>
      <c r="G332" s="70"/>
      <c r="H332" s="74"/>
      <c r="I332" s="75"/>
      <c r="J332" s="75"/>
      <c r="K332" s="36"/>
      <c r="L332" s="82"/>
      <c r="M332" s="82"/>
      <c r="N332" s="77"/>
      <c r="O332" s="84" t="s">
        <v>2171</v>
      </c>
      <c r="P332" s="86">
        <v>43861.288969907408</v>
      </c>
      <c r="Q332" s="84" t="s">
        <v>2200</v>
      </c>
      <c r="R332" s="84"/>
      <c r="S332" s="84"/>
      <c r="T332" s="84"/>
      <c r="U332" s="84"/>
      <c r="V332" s="87" t="s">
        <v>3118</v>
      </c>
      <c r="W332" s="86">
        <v>43861.288969907408</v>
      </c>
      <c r="X332" s="90">
        <v>43861</v>
      </c>
      <c r="Y332" s="92" t="s">
        <v>4895</v>
      </c>
      <c r="Z332" s="87" t="s">
        <v>8661</v>
      </c>
      <c r="AA332" s="84"/>
      <c r="AB332" s="84"/>
      <c r="AC332" s="92" t="s">
        <v>12539</v>
      </c>
      <c r="AD332" s="84"/>
      <c r="AE332" s="84" t="b">
        <v>0</v>
      </c>
      <c r="AF332" s="84">
        <v>0</v>
      </c>
      <c r="AG332" s="92" t="s">
        <v>16467</v>
      </c>
      <c r="AH332" s="84" t="b">
        <v>0</v>
      </c>
      <c r="AI332" s="84" t="s">
        <v>16520</v>
      </c>
      <c r="AJ332" s="84"/>
      <c r="AK332" s="92" t="s">
        <v>16467</v>
      </c>
      <c r="AL332" s="84" t="b">
        <v>0</v>
      </c>
      <c r="AM332" s="84">
        <v>3</v>
      </c>
      <c r="AN332" s="92" t="s">
        <v>15782</v>
      </c>
      <c r="AO332" s="84" t="s">
        <v>16534</v>
      </c>
      <c r="AP332" s="84" t="b">
        <v>0</v>
      </c>
      <c r="AQ332" s="92" t="s">
        <v>15782</v>
      </c>
      <c r="AR332" s="84" t="s">
        <v>179</v>
      </c>
      <c r="AS332" s="84">
        <v>0</v>
      </c>
      <c r="AT332" s="84">
        <v>0</v>
      </c>
      <c r="AU332" s="84"/>
      <c r="AV332" s="84"/>
      <c r="AW332" s="84"/>
      <c r="AX332" s="84"/>
      <c r="AY332" s="84"/>
      <c r="AZ332" s="84"/>
      <c r="BA332" s="84"/>
      <c r="BB332" s="84"/>
      <c r="BC332">
        <v>1</v>
      </c>
      <c r="BD332">
        <v>0</v>
      </c>
      <c r="BE332">
        <v>0</v>
      </c>
      <c r="BF332">
        <v>0</v>
      </c>
      <c r="BG332">
        <v>0</v>
      </c>
      <c r="BH332">
        <v>1</v>
      </c>
    </row>
    <row r="333" spans="1:60" x14ac:dyDescent="0.3">
      <c r="A333" s="69" t="s">
        <v>1924</v>
      </c>
      <c r="B333" s="69" t="s">
        <v>1977</v>
      </c>
      <c r="C333" s="70"/>
      <c r="D333" s="71"/>
      <c r="E333" s="72"/>
      <c r="F333" s="73"/>
      <c r="G333" s="70"/>
      <c r="H333" s="74"/>
      <c r="I333" s="75"/>
      <c r="J333" s="75"/>
      <c r="K333" s="36"/>
      <c r="L333" s="82"/>
      <c r="M333" s="82"/>
      <c r="N333" s="77"/>
      <c r="O333" s="84" t="s">
        <v>2169</v>
      </c>
      <c r="P333" s="86">
        <v>43861.303981481484</v>
      </c>
      <c r="Q333" s="84" t="s">
        <v>2181</v>
      </c>
      <c r="R333" s="84"/>
      <c r="S333" s="84"/>
      <c r="T333" s="84"/>
      <c r="U333" s="84"/>
      <c r="V333" s="87" t="s">
        <v>4624</v>
      </c>
      <c r="W333" s="86">
        <v>43861.303981481484</v>
      </c>
      <c r="X333" s="90">
        <v>43861</v>
      </c>
      <c r="Y333" s="92" t="s">
        <v>7932</v>
      </c>
      <c r="Z333" s="87" t="s">
        <v>11763</v>
      </c>
      <c r="AA333" s="84"/>
      <c r="AB333" s="84"/>
      <c r="AC333" s="92" t="s">
        <v>15667</v>
      </c>
      <c r="AD333" s="84"/>
      <c r="AE333" s="84" t="b">
        <v>0</v>
      </c>
      <c r="AF333" s="84">
        <v>0</v>
      </c>
      <c r="AG333" s="92" t="s">
        <v>16467</v>
      </c>
      <c r="AH333" s="84" t="b">
        <v>0</v>
      </c>
      <c r="AI333" s="84" t="s">
        <v>16520</v>
      </c>
      <c r="AJ333" s="84"/>
      <c r="AK333" s="92" t="s">
        <v>16467</v>
      </c>
      <c r="AL333" s="84" t="b">
        <v>0</v>
      </c>
      <c r="AM333" s="84">
        <v>55</v>
      </c>
      <c r="AN333" s="92" t="s">
        <v>16336</v>
      </c>
      <c r="AO333" s="84" t="s">
        <v>16534</v>
      </c>
      <c r="AP333" s="84" t="b">
        <v>0</v>
      </c>
      <c r="AQ333" s="92" t="s">
        <v>16336</v>
      </c>
      <c r="AR333" s="84" t="s">
        <v>179</v>
      </c>
      <c r="AS333" s="84">
        <v>0</v>
      </c>
      <c r="AT333" s="84">
        <v>0</v>
      </c>
      <c r="AU333" s="84"/>
      <c r="AV333" s="84"/>
      <c r="AW333" s="84"/>
      <c r="AX333" s="84"/>
      <c r="AY333" s="84"/>
      <c r="AZ333" s="84"/>
      <c r="BA333" s="84"/>
      <c r="BB333" s="84"/>
      <c r="BC333">
        <v>2</v>
      </c>
      <c r="BD333">
        <v>0</v>
      </c>
      <c r="BE333">
        <v>0</v>
      </c>
      <c r="BF333">
        <v>0</v>
      </c>
      <c r="BG333">
        <v>2</v>
      </c>
      <c r="BH333">
        <v>0</v>
      </c>
    </row>
    <row r="334" spans="1:60" x14ac:dyDescent="0.3">
      <c r="A334" s="69" t="s">
        <v>310</v>
      </c>
      <c r="B334" s="69" t="s">
        <v>2128</v>
      </c>
      <c r="C334" s="70"/>
      <c r="D334" s="71"/>
      <c r="E334" s="72"/>
      <c r="F334" s="73"/>
      <c r="G334" s="70"/>
      <c r="H334" s="74"/>
      <c r="I334" s="75"/>
      <c r="J334" s="75"/>
      <c r="K334" s="36"/>
      <c r="L334" s="82"/>
      <c r="M334" s="82"/>
      <c r="N334" s="77"/>
      <c r="O334" s="84" t="s">
        <v>2168</v>
      </c>
      <c r="P334" s="86">
        <v>43861.306527777779</v>
      </c>
      <c r="Q334" s="84" t="s">
        <v>2177</v>
      </c>
      <c r="R334" s="84"/>
      <c r="S334" s="84"/>
      <c r="T334" s="84"/>
      <c r="U334" s="84"/>
      <c r="V334" s="87" t="s">
        <v>3144</v>
      </c>
      <c r="W334" s="86">
        <v>43861.306527777779</v>
      </c>
      <c r="X334" s="90">
        <v>43861</v>
      </c>
      <c r="Y334" s="92" t="s">
        <v>4929</v>
      </c>
      <c r="Z334" s="87" t="s">
        <v>8695</v>
      </c>
      <c r="AA334" s="84"/>
      <c r="AB334" s="84"/>
      <c r="AC334" s="92" t="s">
        <v>12573</v>
      </c>
      <c r="AD334" s="84"/>
      <c r="AE334" s="84" t="b">
        <v>0</v>
      </c>
      <c r="AF334" s="84">
        <v>0</v>
      </c>
      <c r="AG334" s="92" t="s">
        <v>16467</v>
      </c>
      <c r="AH334" s="84" t="b">
        <v>0</v>
      </c>
      <c r="AI334" s="84" t="s">
        <v>16520</v>
      </c>
      <c r="AJ334" s="84"/>
      <c r="AK334" s="92" t="s">
        <v>16467</v>
      </c>
      <c r="AL334" s="84" t="b">
        <v>0</v>
      </c>
      <c r="AM334" s="84">
        <v>71</v>
      </c>
      <c r="AN334" s="92" t="s">
        <v>15397</v>
      </c>
      <c r="AO334" s="84" t="s">
        <v>16534</v>
      </c>
      <c r="AP334" s="84" t="b">
        <v>0</v>
      </c>
      <c r="AQ334" s="92" t="s">
        <v>15397</v>
      </c>
      <c r="AR334" s="84" t="s">
        <v>179</v>
      </c>
      <c r="AS334" s="84">
        <v>0</v>
      </c>
      <c r="AT334" s="84">
        <v>0</v>
      </c>
      <c r="AU334" s="84"/>
      <c r="AV334" s="84"/>
      <c r="AW334" s="84"/>
      <c r="AX334" s="84"/>
      <c r="AY334" s="84"/>
      <c r="AZ334" s="84"/>
      <c r="BA334" s="84"/>
      <c r="BB334" s="84"/>
      <c r="BC334">
        <v>1</v>
      </c>
      <c r="BD334">
        <v>0</v>
      </c>
      <c r="BE334">
        <v>1</v>
      </c>
      <c r="BF334">
        <v>0</v>
      </c>
      <c r="BG334">
        <v>0</v>
      </c>
      <c r="BH334">
        <v>0</v>
      </c>
    </row>
    <row r="335" spans="1:60" x14ac:dyDescent="0.3">
      <c r="A335" s="69" t="s">
        <v>310</v>
      </c>
      <c r="B335" s="69" t="s">
        <v>2129</v>
      </c>
      <c r="C335" s="70"/>
      <c r="D335" s="71"/>
      <c r="E335" s="72"/>
      <c r="F335" s="73"/>
      <c r="G335" s="70"/>
      <c r="H335" s="74"/>
      <c r="I335" s="75"/>
      <c r="J335" s="75"/>
      <c r="K335" s="36"/>
      <c r="L335" s="82"/>
      <c r="M335" s="82"/>
      <c r="N335" s="77"/>
      <c r="O335" s="84" t="s">
        <v>2168</v>
      </c>
      <c r="P335" s="86">
        <v>43861.306527777779</v>
      </c>
      <c r="Q335" s="84" t="s">
        <v>2177</v>
      </c>
      <c r="R335" s="84"/>
      <c r="S335" s="84"/>
      <c r="T335" s="84"/>
      <c r="U335" s="84"/>
      <c r="V335" s="87" t="s">
        <v>3144</v>
      </c>
      <c r="W335" s="86">
        <v>43861.306527777779</v>
      </c>
      <c r="X335" s="90">
        <v>43861</v>
      </c>
      <c r="Y335" s="92" t="s">
        <v>4929</v>
      </c>
      <c r="Z335" s="87" t="s">
        <v>8695</v>
      </c>
      <c r="AA335" s="84"/>
      <c r="AB335" s="84"/>
      <c r="AC335" s="92" t="s">
        <v>12573</v>
      </c>
      <c r="AD335" s="84"/>
      <c r="AE335" s="84" t="b">
        <v>0</v>
      </c>
      <c r="AF335" s="84">
        <v>0</v>
      </c>
      <c r="AG335" s="92" t="s">
        <v>16467</v>
      </c>
      <c r="AH335" s="84" t="b">
        <v>0</v>
      </c>
      <c r="AI335" s="84" t="s">
        <v>16520</v>
      </c>
      <c r="AJ335" s="84"/>
      <c r="AK335" s="92" t="s">
        <v>16467</v>
      </c>
      <c r="AL335" s="84" t="b">
        <v>0</v>
      </c>
      <c r="AM335" s="84">
        <v>71</v>
      </c>
      <c r="AN335" s="92" t="s">
        <v>15397</v>
      </c>
      <c r="AO335" s="84" t="s">
        <v>16534</v>
      </c>
      <c r="AP335" s="84" t="b">
        <v>0</v>
      </c>
      <c r="AQ335" s="92" t="s">
        <v>15397</v>
      </c>
      <c r="AR335" s="84" t="s">
        <v>179</v>
      </c>
      <c r="AS335" s="84">
        <v>0</v>
      </c>
      <c r="AT335" s="84">
        <v>0</v>
      </c>
      <c r="AU335" s="84"/>
      <c r="AV335" s="84"/>
      <c r="AW335" s="84"/>
      <c r="AX335" s="84"/>
      <c r="AY335" s="84"/>
      <c r="AZ335" s="84"/>
      <c r="BA335" s="84"/>
      <c r="BB335" s="84"/>
      <c r="BC335">
        <v>1</v>
      </c>
      <c r="BD335">
        <v>0</v>
      </c>
      <c r="BE335">
        <v>1</v>
      </c>
      <c r="BF335">
        <v>0</v>
      </c>
      <c r="BG335">
        <v>0</v>
      </c>
      <c r="BH335">
        <v>0</v>
      </c>
    </row>
    <row r="336" spans="1:60" x14ac:dyDescent="0.3">
      <c r="A336" s="69" t="s">
        <v>283</v>
      </c>
      <c r="B336" s="69" t="s">
        <v>1955</v>
      </c>
      <c r="C336" s="70"/>
      <c r="D336" s="71"/>
      <c r="E336" s="72"/>
      <c r="F336" s="73"/>
      <c r="G336" s="70"/>
      <c r="H336" s="74"/>
      <c r="I336" s="75"/>
      <c r="J336" s="75"/>
      <c r="K336" s="36"/>
      <c r="L336" s="82"/>
      <c r="M336" s="82"/>
      <c r="N336" s="77"/>
      <c r="O336" s="84" t="s">
        <v>2169</v>
      </c>
      <c r="P336" s="86">
        <v>43861.308148148149</v>
      </c>
      <c r="Q336" s="84" t="s">
        <v>2201</v>
      </c>
      <c r="R336" s="84"/>
      <c r="S336" s="84"/>
      <c r="T336" s="84"/>
      <c r="U336" s="84"/>
      <c r="V336" s="87" t="s">
        <v>3119</v>
      </c>
      <c r="W336" s="86">
        <v>43861.308148148149</v>
      </c>
      <c r="X336" s="90">
        <v>43861</v>
      </c>
      <c r="Y336" s="92" t="s">
        <v>4897</v>
      </c>
      <c r="Z336" s="87" t="s">
        <v>8663</v>
      </c>
      <c r="AA336" s="84"/>
      <c r="AB336" s="84"/>
      <c r="AC336" s="92" t="s">
        <v>12541</v>
      </c>
      <c r="AD336" s="84"/>
      <c r="AE336" s="84" t="b">
        <v>0</v>
      </c>
      <c r="AF336" s="84">
        <v>0</v>
      </c>
      <c r="AG336" s="92" t="s">
        <v>16467</v>
      </c>
      <c r="AH336" s="84" t="b">
        <v>0</v>
      </c>
      <c r="AI336" s="84" t="s">
        <v>16520</v>
      </c>
      <c r="AJ336" s="84"/>
      <c r="AK336" s="92" t="s">
        <v>16467</v>
      </c>
      <c r="AL336" s="84" t="b">
        <v>0</v>
      </c>
      <c r="AM336" s="84">
        <v>22</v>
      </c>
      <c r="AN336" s="92" t="s">
        <v>15831</v>
      </c>
      <c r="AO336" s="84" t="s">
        <v>16534</v>
      </c>
      <c r="AP336" s="84" t="b">
        <v>0</v>
      </c>
      <c r="AQ336" s="92" t="s">
        <v>15831</v>
      </c>
      <c r="AR336" s="84" t="s">
        <v>179</v>
      </c>
      <c r="AS336" s="84">
        <v>0</v>
      </c>
      <c r="AT336" s="84">
        <v>0</v>
      </c>
      <c r="AU336" s="84"/>
      <c r="AV336" s="84"/>
      <c r="AW336" s="84"/>
      <c r="AX336" s="84"/>
      <c r="AY336" s="84"/>
      <c r="AZ336" s="84"/>
      <c r="BA336" s="84"/>
      <c r="BB336" s="84"/>
      <c r="BC336">
        <v>1</v>
      </c>
      <c r="BD336">
        <v>0</v>
      </c>
      <c r="BE336">
        <v>0</v>
      </c>
      <c r="BF336">
        <v>0</v>
      </c>
      <c r="BG336">
        <v>1</v>
      </c>
      <c r="BH336">
        <v>0</v>
      </c>
    </row>
    <row r="337" spans="1:60" x14ac:dyDescent="0.3">
      <c r="A337" s="69" t="s">
        <v>1157</v>
      </c>
      <c r="B337" s="69" t="s">
        <v>1157</v>
      </c>
      <c r="C337" s="70"/>
      <c r="D337" s="71"/>
      <c r="E337" s="72"/>
      <c r="F337" s="73"/>
      <c r="G337" s="70"/>
      <c r="H337" s="74"/>
      <c r="I337" s="75"/>
      <c r="J337" s="75"/>
      <c r="K337" s="36"/>
      <c r="L337" s="82"/>
      <c r="M337" s="82"/>
      <c r="N337" s="77"/>
      <c r="O337" s="84" t="s">
        <v>179</v>
      </c>
      <c r="P337" s="86">
        <v>43861.310439814813</v>
      </c>
      <c r="Q337" s="84" t="s">
        <v>2516</v>
      </c>
      <c r="R337" s="84"/>
      <c r="S337" s="84"/>
      <c r="T337" s="84" t="s">
        <v>2873</v>
      </c>
      <c r="U337" s="84"/>
      <c r="V337" s="87" t="s">
        <v>3923</v>
      </c>
      <c r="W337" s="86">
        <v>43861.310439814813</v>
      </c>
      <c r="X337" s="90">
        <v>43861</v>
      </c>
      <c r="Y337" s="92" t="s">
        <v>6245</v>
      </c>
      <c r="Z337" s="87" t="s">
        <v>10015</v>
      </c>
      <c r="AA337" s="84"/>
      <c r="AB337" s="84"/>
      <c r="AC337" s="92" t="s">
        <v>13894</v>
      </c>
      <c r="AD337" s="84"/>
      <c r="AE337" s="84" t="b">
        <v>0</v>
      </c>
      <c r="AF337" s="84">
        <v>2</v>
      </c>
      <c r="AG337" s="92" t="s">
        <v>16467</v>
      </c>
      <c r="AH337" s="84" t="b">
        <v>0</v>
      </c>
      <c r="AI337" s="84" t="s">
        <v>16520</v>
      </c>
      <c r="AJ337" s="84"/>
      <c r="AK337" s="92" t="s">
        <v>16467</v>
      </c>
      <c r="AL337" s="84" t="b">
        <v>0</v>
      </c>
      <c r="AM337" s="84">
        <v>2</v>
      </c>
      <c r="AN337" s="92" t="s">
        <v>16467</v>
      </c>
      <c r="AO337" s="84" t="s">
        <v>16536</v>
      </c>
      <c r="AP337" s="84" t="b">
        <v>0</v>
      </c>
      <c r="AQ337" s="92" t="s">
        <v>13894</v>
      </c>
      <c r="AR337" s="84" t="s">
        <v>179</v>
      </c>
      <c r="AS337" s="84">
        <v>0</v>
      </c>
      <c r="AT337" s="84">
        <v>0</v>
      </c>
      <c r="AU337" s="84"/>
      <c r="AV337" s="84"/>
      <c r="AW337" s="84"/>
      <c r="AX337" s="84"/>
      <c r="AY337" s="84"/>
      <c r="AZ337" s="84"/>
      <c r="BA337" s="84"/>
      <c r="BB337" s="84"/>
      <c r="BC337">
        <v>1</v>
      </c>
      <c r="BD337">
        <v>0</v>
      </c>
      <c r="BE337">
        <v>0</v>
      </c>
      <c r="BF337">
        <v>1</v>
      </c>
      <c r="BG337">
        <v>0</v>
      </c>
      <c r="BH337">
        <v>0</v>
      </c>
    </row>
    <row r="338" spans="1:60" x14ac:dyDescent="0.3">
      <c r="A338" s="69" t="s">
        <v>2107</v>
      </c>
      <c r="B338" s="69" t="s">
        <v>2129</v>
      </c>
      <c r="C338" s="70"/>
      <c r="D338" s="71"/>
      <c r="E338" s="72"/>
      <c r="F338" s="73"/>
      <c r="G338" s="70"/>
      <c r="H338" s="74"/>
      <c r="I338" s="75"/>
      <c r="J338" s="75"/>
      <c r="K338" s="36"/>
      <c r="L338" s="82"/>
      <c r="M338" s="82"/>
      <c r="N338" s="77"/>
      <c r="O338" s="84" t="s">
        <v>2168</v>
      </c>
      <c r="P338" s="86">
        <v>43861.313645833332</v>
      </c>
      <c r="Q338" s="84" t="s">
        <v>2175</v>
      </c>
      <c r="R338" s="87" t="s">
        <v>2837</v>
      </c>
      <c r="S338" s="84" t="s">
        <v>2868</v>
      </c>
      <c r="T338" s="84"/>
      <c r="U338" s="84"/>
      <c r="V338" s="87" t="s">
        <v>4791</v>
      </c>
      <c r="W338" s="86">
        <v>43861.313645833332</v>
      </c>
      <c r="X338" s="90">
        <v>43861</v>
      </c>
      <c r="Y338" s="92" t="s">
        <v>8526</v>
      </c>
      <c r="Z338" s="87" t="s">
        <v>12396</v>
      </c>
      <c r="AA338" s="84"/>
      <c r="AB338" s="84"/>
      <c r="AC338" s="92" t="s">
        <v>16352</v>
      </c>
      <c r="AD338" s="84"/>
      <c r="AE338" s="84" t="b">
        <v>0</v>
      </c>
      <c r="AF338" s="84">
        <v>0</v>
      </c>
      <c r="AG338" s="92" t="s">
        <v>16467</v>
      </c>
      <c r="AH338" s="84" t="b">
        <v>0</v>
      </c>
      <c r="AI338" s="84" t="s">
        <v>16520</v>
      </c>
      <c r="AJ338" s="84"/>
      <c r="AK338" s="92" t="s">
        <v>16467</v>
      </c>
      <c r="AL338" s="84" t="b">
        <v>0</v>
      </c>
      <c r="AM338" s="84">
        <v>37</v>
      </c>
      <c r="AN338" s="92" t="s">
        <v>16244</v>
      </c>
      <c r="AO338" s="84" t="s">
        <v>16534</v>
      </c>
      <c r="AP338" s="84" t="b">
        <v>0</v>
      </c>
      <c r="AQ338" s="92" t="s">
        <v>16244</v>
      </c>
      <c r="AR338" s="84" t="s">
        <v>179</v>
      </c>
      <c r="AS338" s="84">
        <v>0</v>
      </c>
      <c r="AT338" s="84">
        <v>0</v>
      </c>
      <c r="AU338" s="84"/>
      <c r="AV338" s="84"/>
      <c r="AW338" s="84"/>
      <c r="AX338" s="84"/>
      <c r="AY338" s="84"/>
      <c r="AZ338" s="84"/>
      <c r="BA338" s="84"/>
      <c r="BB338" s="84"/>
      <c r="BC338">
        <v>2</v>
      </c>
      <c r="BD338">
        <v>0</v>
      </c>
      <c r="BE338">
        <v>2</v>
      </c>
      <c r="BF338">
        <v>0</v>
      </c>
      <c r="BG338">
        <v>0</v>
      </c>
      <c r="BH338">
        <v>0</v>
      </c>
    </row>
    <row r="339" spans="1:60" x14ac:dyDescent="0.3">
      <c r="A339" s="69" t="s">
        <v>2107</v>
      </c>
      <c r="B339" s="69" t="s">
        <v>2128</v>
      </c>
      <c r="C339" s="70"/>
      <c r="D339" s="71"/>
      <c r="E339" s="72"/>
      <c r="F339" s="73"/>
      <c r="G339" s="70"/>
      <c r="H339" s="74"/>
      <c r="I339" s="75"/>
      <c r="J339" s="75"/>
      <c r="K339" s="36"/>
      <c r="L339" s="82"/>
      <c r="M339" s="82"/>
      <c r="N339" s="77"/>
      <c r="O339" s="84" t="s">
        <v>2168</v>
      </c>
      <c r="P339" s="86">
        <v>43861.313645833332</v>
      </c>
      <c r="Q339" s="84" t="s">
        <v>2175</v>
      </c>
      <c r="R339" s="87" t="s">
        <v>2837</v>
      </c>
      <c r="S339" s="84" t="s">
        <v>2868</v>
      </c>
      <c r="T339" s="84"/>
      <c r="U339" s="84"/>
      <c r="V339" s="87" t="s">
        <v>4791</v>
      </c>
      <c r="W339" s="86">
        <v>43861.313645833332</v>
      </c>
      <c r="X339" s="90">
        <v>43861</v>
      </c>
      <c r="Y339" s="92" t="s">
        <v>8526</v>
      </c>
      <c r="Z339" s="87" t="s">
        <v>12396</v>
      </c>
      <c r="AA339" s="84"/>
      <c r="AB339" s="84"/>
      <c r="AC339" s="92" t="s">
        <v>16352</v>
      </c>
      <c r="AD339" s="84"/>
      <c r="AE339" s="84" t="b">
        <v>0</v>
      </c>
      <c r="AF339" s="84">
        <v>0</v>
      </c>
      <c r="AG339" s="92" t="s">
        <v>16467</v>
      </c>
      <c r="AH339" s="84" t="b">
        <v>0</v>
      </c>
      <c r="AI339" s="84" t="s">
        <v>16520</v>
      </c>
      <c r="AJ339" s="84"/>
      <c r="AK339" s="92" t="s">
        <v>16467</v>
      </c>
      <c r="AL339" s="84" t="b">
        <v>0</v>
      </c>
      <c r="AM339" s="84">
        <v>37</v>
      </c>
      <c r="AN339" s="92" t="s">
        <v>16244</v>
      </c>
      <c r="AO339" s="84" t="s">
        <v>16534</v>
      </c>
      <c r="AP339" s="84" t="b">
        <v>0</v>
      </c>
      <c r="AQ339" s="92" t="s">
        <v>16244</v>
      </c>
      <c r="AR339" s="84" t="s">
        <v>179</v>
      </c>
      <c r="AS339" s="84">
        <v>0</v>
      </c>
      <c r="AT339" s="84">
        <v>0</v>
      </c>
      <c r="AU339" s="84"/>
      <c r="AV339" s="84"/>
      <c r="AW339" s="84"/>
      <c r="AX339" s="84"/>
      <c r="AY339" s="84"/>
      <c r="AZ339" s="84"/>
      <c r="BA339" s="84"/>
      <c r="BB339" s="84"/>
      <c r="BC339">
        <v>2</v>
      </c>
      <c r="BD339">
        <v>0</v>
      </c>
      <c r="BE339">
        <v>2</v>
      </c>
      <c r="BF339">
        <v>0</v>
      </c>
      <c r="BG339">
        <v>0</v>
      </c>
      <c r="BH339">
        <v>0</v>
      </c>
    </row>
    <row r="340" spans="1:60" x14ac:dyDescent="0.3">
      <c r="A340" s="69" t="s">
        <v>1943</v>
      </c>
      <c r="B340" s="69" t="s">
        <v>2128</v>
      </c>
      <c r="C340" s="70"/>
      <c r="D340" s="71"/>
      <c r="E340" s="72"/>
      <c r="F340" s="73"/>
      <c r="G340" s="70"/>
      <c r="H340" s="74"/>
      <c r="I340" s="75"/>
      <c r="J340" s="75"/>
      <c r="K340" s="36"/>
      <c r="L340" s="82"/>
      <c r="M340" s="82"/>
      <c r="N340" s="77"/>
      <c r="O340" s="84" t="s">
        <v>2168</v>
      </c>
      <c r="P340" s="86">
        <v>43861.314953703702</v>
      </c>
      <c r="Q340" s="84" t="s">
        <v>2172</v>
      </c>
      <c r="R340" s="84"/>
      <c r="S340" s="84"/>
      <c r="T340" s="84"/>
      <c r="U340" s="84"/>
      <c r="V340" s="87" t="s">
        <v>4638</v>
      </c>
      <c r="W340" s="86">
        <v>43861.314953703702</v>
      </c>
      <c r="X340" s="90">
        <v>43861</v>
      </c>
      <c r="Y340" s="92" t="s">
        <v>8160</v>
      </c>
      <c r="Z340" s="87" t="s">
        <v>12011</v>
      </c>
      <c r="AA340" s="84"/>
      <c r="AB340" s="84"/>
      <c r="AC340" s="92" t="s">
        <v>15925</v>
      </c>
      <c r="AD340" s="84"/>
      <c r="AE340" s="84" t="b">
        <v>0</v>
      </c>
      <c r="AF340" s="84">
        <v>0</v>
      </c>
      <c r="AG340" s="92" t="s">
        <v>16467</v>
      </c>
      <c r="AH340" s="84" t="b">
        <v>0</v>
      </c>
      <c r="AI340" s="84" t="s">
        <v>16520</v>
      </c>
      <c r="AJ340" s="84"/>
      <c r="AK340" s="92" t="s">
        <v>16467</v>
      </c>
      <c r="AL340" s="84" t="b">
        <v>0</v>
      </c>
      <c r="AM340" s="84">
        <v>155</v>
      </c>
      <c r="AN340" s="92" t="s">
        <v>16241</v>
      </c>
      <c r="AO340" s="84" t="s">
        <v>16534</v>
      </c>
      <c r="AP340" s="84" t="b">
        <v>0</v>
      </c>
      <c r="AQ340" s="92" t="s">
        <v>16241</v>
      </c>
      <c r="AR340" s="84" t="s">
        <v>179</v>
      </c>
      <c r="AS340" s="84">
        <v>0</v>
      </c>
      <c r="AT340" s="84">
        <v>0</v>
      </c>
      <c r="AU340" s="84"/>
      <c r="AV340" s="84"/>
      <c r="AW340" s="84"/>
      <c r="AX340" s="84"/>
      <c r="AY340" s="84"/>
      <c r="AZ340" s="84"/>
      <c r="BA340" s="84"/>
      <c r="BB340" s="84"/>
      <c r="BC340">
        <v>1</v>
      </c>
      <c r="BD340">
        <v>0</v>
      </c>
      <c r="BE340">
        <v>1</v>
      </c>
      <c r="BF340">
        <v>0</v>
      </c>
      <c r="BG340">
        <v>0</v>
      </c>
      <c r="BH340">
        <v>0</v>
      </c>
    </row>
    <row r="341" spans="1:60" x14ac:dyDescent="0.3">
      <c r="A341" s="69" t="s">
        <v>1486</v>
      </c>
      <c r="B341" s="69" t="s">
        <v>1633</v>
      </c>
      <c r="C341" s="70"/>
      <c r="D341" s="71"/>
      <c r="E341" s="72"/>
      <c r="F341" s="73"/>
      <c r="G341" s="70"/>
      <c r="H341" s="74"/>
      <c r="I341" s="75"/>
      <c r="J341" s="75"/>
      <c r="K341" s="36"/>
      <c r="L341" s="82"/>
      <c r="M341" s="82"/>
      <c r="N341" s="77"/>
      <c r="O341" s="84" t="s">
        <v>2169</v>
      </c>
      <c r="P341" s="86">
        <v>43861.316087962965</v>
      </c>
      <c r="Q341" s="84" t="s">
        <v>2196</v>
      </c>
      <c r="R341" s="84"/>
      <c r="S341" s="84"/>
      <c r="T341" s="84" t="s">
        <v>2873</v>
      </c>
      <c r="U341" s="84"/>
      <c r="V341" s="87" t="s">
        <v>4226</v>
      </c>
      <c r="W341" s="86">
        <v>43861.316087962965</v>
      </c>
      <c r="X341" s="90">
        <v>43861</v>
      </c>
      <c r="Y341" s="92" t="s">
        <v>6844</v>
      </c>
      <c r="Z341" s="87" t="s">
        <v>10625</v>
      </c>
      <c r="AA341" s="84"/>
      <c r="AB341" s="84"/>
      <c r="AC341" s="92" t="s">
        <v>14508</v>
      </c>
      <c r="AD341" s="84"/>
      <c r="AE341" s="84" t="b">
        <v>0</v>
      </c>
      <c r="AF341" s="84">
        <v>0</v>
      </c>
      <c r="AG341" s="92" t="s">
        <v>16467</v>
      </c>
      <c r="AH341" s="84" t="b">
        <v>0</v>
      </c>
      <c r="AI341" s="84" t="s">
        <v>16520</v>
      </c>
      <c r="AJ341" s="84"/>
      <c r="AK341" s="92" t="s">
        <v>16467</v>
      </c>
      <c r="AL341" s="84" t="b">
        <v>0</v>
      </c>
      <c r="AM341" s="84">
        <v>10</v>
      </c>
      <c r="AN341" s="92" t="s">
        <v>16174</v>
      </c>
      <c r="AO341" s="84" t="s">
        <v>16534</v>
      </c>
      <c r="AP341" s="84" t="b">
        <v>0</v>
      </c>
      <c r="AQ341" s="92" t="s">
        <v>16174</v>
      </c>
      <c r="AR341" s="84" t="s">
        <v>179</v>
      </c>
      <c r="AS341" s="84">
        <v>0</v>
      </c>
      <c r="AT341" s="84">
        <v>0</v>
      </c>
      <c r="AU341" s="84"/>
      <c r="AV341" s="84"/>
      <c r="AW341" s="84"/>
      <c r="AX341" s="84"/>
      <c r="AY341" s="84"/>
      <c r="AZ341" s="84"/>
      <c r="BA341" s="84"/>
      <c r="BB341" s="84"/>
      <c r="BC341">
        <v>1</v>
      </c>
      <c r="BD341">
        <v>0</v>
      </c>
      <c r="BE341">
        <v>0</v>
      </c>
      <c r="BF341">
        <v>0</v>
      </c>
      <c r="BG341">
        <v>1</v>
      </c>
      <c r="BH341">
        <v>0</v>
      </c>
    </row>
    <row r="342" spans="1:60" x14ac:dyDescent="0.3">
      <c r="A342" s="69" t="s">
        <v>284</v>
      </c>
      <c r="B342" s="69" t="s">
        <v>2128</v>
      </c>
      <c r="C342" s="70"/>
      <c r="D342" s="71"/>
      <c r="E342" s="72"/>
      <c r="F342" s="73"/>
      <c r="G342" s="70"/>
      <c r="H342" s="74"/>
      <c r="I342" s="75"/>
      <c r="J342" s="75"/>
      <c r="K342" s="36"/>
      <c r="L342" s="82"/>
      <c r="M342" s="82"/>
      <c r="N342" s="77"/>
      <c r="O342" s="84" t="s">
        <v>2168</v>
      </c>
      <c r="P342" s="86">
        <v>43861.317673611113</v>
      </c>
      <c r="Q342" s="84" t="s">
        <v>2172</v>
      </c>
      <c r="R342" s="84"/>
      <c r="S342" s="84"/>
      <c r="T342" s="84"/>
      <c r="U342" s="84"/>
      <c r="V342" s="87" t="s">
        <v>3120</v>
      </c>
      <c r="W342" s="86">
        <v>43861.317673611113</v>
      </c>
      <c r="X342" s="90">
        <v>43861</v>
      </c>
      <c r="Y342" s="92" t="s">
        <v>4898</v>
      </c>
      <c r="Z342" s="87" t="s">
        <v>8664</v>
      </c>
      <c r="AA342" s="84"/>
      <c r="AB342" s="84"/>
      <c r="AC342" s="92" t="s">
        <v>12542</v>
      </c>
      <c r="AD342" s="84"/>
      <c r="AE342" s="84" t="b">
        <v>0</v>
      </c>
      <c r="AF342" s="84">
        <v>0</v>
      </c>
      <c r="AG342" s="92" t="s">
        <v>16467</v>
      </c>
      <c r="AH342" s="84" t="b">
        <v>0</v>
      </c>
      <c r="AI342" s="84" t="s">
        <v>16520</v>
      </c>
      <c r="AJ342" s="84"/>
      <c r="AK342" s="92" t="s">
        <v>16467</v>
      </c>
      <c r="AL342" s="84" t="b">
        <v>0</v>
      </c>
      <c r="AM342" s="84">
        <v>155</v>
      </c>
      <c r="AN342" s="92" t="s">
        <v>16241</v>
      </c>
      <c r="AO342" s="84" t="s">
        <v>16534</v>
      </c>
      <c r="AP342" s="84" t="b">
        <v>0</v>
      </c>
      <c r="AQ342" s="92" t="s">
        <v>16241</v>
      </c>
      <c r="AR342" s="84" t="s">
        <v>179</v>
      </c>
      <c r="AS342" s="84">
        <v>0</v>
      </c>
      <c r="AT342" s="84">
        <v>0</v>
      </c>
      <c r="AU342" s="84"/>
      <c r="AV342" s="84"/>
      <c r="AW342" s="84"/>
      <c r="AX342" s="84"/>
      <c r="AY342" s="84"/>
      <c r="AZ342" s="84"/>
      <c r="BA342" s="84"/>
      <c r="BB342" s="84"/>
      <c r="BC342">
        <v>1</v>
      </c>
      <c r="BD342">
        <v>0</v>
      </c>
      <c r="BE342">
        <v>1</v>
      </c>
      <c r="BF342">
        <v>0</v>
      </c>
      <c r="BG342">
        <v>0</v>
      </c>
      <c r="BH342">
        <v>0</v>
      </c>
    </row>
    <row r="343" spans="1:60" x14ac:dyDescent="0.3">
      <c r="A343" s="69" t="s">
        <v>285</v>
      </c>
      <c r="B343" s="69" t="s">
        <v>2128</v>
      </c>
      <c r="C343" s="70"/>
      <c r="D343" s="71"/>
      <c r="E343" s="72"/>
      <c r="F343" s="73"/>
      <c r="G343" s="70"/>
      <c r="H343" s="74"/>
      <c r="I343" s="75"/>
      <c r="J343" s="75"/>
      <c r="K343" s="36"/>
      <c r="L343" s="82"/>
      <c r="M343" s="82"/>
      <c r="N343" s="77"/>
      <c r="O343" s="84" t="s">
        <v>2168</v>
      </c>
      <c r="P343" s="86">
        <v>43861.318472222221</v>
      </c>
      <c r="Q343" s="84" t="s">
        <v>2172</v>
      </c>
      <c r="R343" s="84"/>
      <c r="S343" s="84"/>
      <c r="T343" s="84"/>
      <c r="U343" s="84"/>
      <c r="V343" s="87" t="s">
        <v>3121</v>
      </c>
      <c r="W343" s="86">
        <v>43861.318472222221</v>
      </c>
      <c r="X343" s="90">
        <v>43861</v>
      </c>
      <c r="Y343" s="92" t="s">
        <v>4899</v>
      </c>
      <c r="Z343" s="87" t="s">
        <v>8665</v>
      </c>
      <c r="AA343" s="84"/>
      <c r="AB343" s="84"/>
      <c r="AC343" s="92" t="s">
        <v>12543</v>
      </c>
      <c r="AD343" s="84"/>
      <c r="AE343" s="84" t="b">
        <v>0</v>
      </c>
      <c r="AF343" s="84">
        <v>0</v>
      </c>
      <c r="AG343" s="92" t="s">
        <v>16467</v>
      </c>
      <c r="AH343" s="84" t="b">
        <v>0</v>
      </c>
      <c r="AI343" s="84" t="s">
        <v>16520</v>
      </c>
      <c r="AJ343" s="84"/>
      <c r="AK343" s="92" t="s">
        <v>16467</v>
      </c>
      <c r="AL343" s="84" t="b">
        <v>0</v>
      </c>
      <c r="AM343" s="84">
        <v>155</v>
      </c>
      <c r="AN343" s="92" t="s">
        <v>16241</v>
      </c>
      <c r="AO343" s="84" t="s">
        <v>16534</v>
      </c>
      <c r="AP343" s="84" t="b">
        <v>0</v>
      </c>
      <c r="AQ343" s="92" t="s">
        <v>16241</v>
      </c>
      <c r="AR343" s="84" t="s">
        <v>179</v>
      </c>
      <c r="AS343" s="84">
        <v>0</v>
      </c>
      <c r="AT343" s="84">
        <v>0</v>
      </c>
      <c r="AU343" s="84"/>
      <c r="AV343" s="84"/>
      <c r="AW343" s="84"/>
      <c r="AX343" s="84"/>
      <c r="AY343" s="84"/>
      <c r="AZ343" s="84"/>
      <c r="BA343" s="84"/>
      <c r="BB343" s="84"/>
      <c r="BC343">
        <v>1</v>
      </c>
      <c r="BD343">
        <v>0</v>
      </c>
      <c r="BE343">
        <v>1</v>
      </c>
      <c r="BF343">
        <v>0</v>
      </c>
      <c r="BG343">
        <v>0</v>
      </c>
      <c r="BH343">
        <v>0</v>
      </c>
    </row>
    <row r="344" spans="1:60" x14ac:dyDescent="0.3">
      <c r="A344" s="69" t="s">
        <v>1080</v>
      </c>
      <c r="B344" s="69" t="s">
        <v>2128</v>
      </c>
      <c r="C344" s="70"/>
      <c r="D344" s="71"/>
      <c r="E344" s="72"/>
      <c r="F344" s="73"/>
      <c r="G344" s="70"/>
      <c r="H344" s="74"/>
      <c r="I344" s="75"/>
      <c r="J344" s="75"/>
      <c r="K344" s="36"/>
      <c r="L344" s="82"/>
      <c r="M344" s="82"/>
      <c r="N344" s="77"/>
      <c r="O344" s="84" t="s">
        <v>2168</v>
      </c>
      <c r="P344" s="86">
        <v>43861.31858796296</v>
      </c>
      <c r="Q344" s="84" t="s">
        <v>2172</v>
      </c>
      <c r="R344" s="84"/>
      <c r="S344" s="84"/>
      <c r="T344" s="84"/>
      <c r="U344" s="84"/>
      <c r="V344" s="87" t="s">
        <v>3062</v>
      </c>
      <c r="W344" s="86">
        <v>43861.31858796296</v>
      </c>
      <c r="X344" s="90">
        <v>43861</v>
      </c>
      <c r="Y344" s="92" t="s">
        <v>6094</v>
      </c>
      <c r="Z344" s="87" t="s">
        <v>9865</v>
      </c>
      <c r="AA344" s="84"/>
      <c r="AB344" s="84"/>
      <c r="AC344" s="92" t="s">
        <v>13744</v>
      </c>
      <c r="AD344" s="84"/>
      <c r="AE344" s="84" t="b">
        <v>0</v>
      </c>
      <c r="AF344" s="84">
        <v>0</v>
      </c>
      <c r="AG344" s="92" t="s">
        <v>16467</v>
      </c>
      <c r="AH344" s="84" t="b">
        <v>0</v>
      </c>
      <c r="AI344" s="84" t="s">
        <v>16520</v>
      </c>
      <c r="AJ344" s="84"/>
      <c r="AK344" s="92" t="s">
        <v>16467</v>
      </c>
      <c r="AL344" s="84" t="b">
        <v>0</v>
      </c>
      <c r="AM344" s="84">
        <v>155</v>
      </c>
      <c r="AN344" s="92" t="s">
        <v>16241</v>
      </c>
      <c r="AO344" s="84" t="s">
        <v>16534</v>
      </c>
      <c r="AP344" s="84" t="b">
        <v>0</v>
      </c>
      <c r="AQ344" s="92" t="s">
        <v>16241</v>
      </c>
      <c r="AR344" s="84" t="s">
        <v>179</v>
      </c>
      <c r="AS344" s="84">
        <v>0</v>
      </c>
      <c r="AT344" s="84">
        <v>0</v>
      </c>
      <c r="AU344" s="84"/>
      <c r="AV344" s="84"/>
      <c r="AW344" s="84"/>
      <c r="AX344" s="84"/>
      <c r="AY344" s="84"/>
      <c r="AZ344" s="84"/>
      <c r="BA344" s="84"/>
      <c r="BB344" s="84"/>
      <c r="BC344">
        <v>1</v>
      </c>
      <c r="BD344">
        <v>0</v>
      </c>
      <c r="BE344">
        <v>1</v>
      </c>
      <c r="BF344">
        <v>0</v>
      </c>
      <c r="BG344">
        <v>0</v>
      </c>
      <c r="BH344">
        <v>0</v>
      </c>
    </row>
    <row r="345" spans="1:60" x14ac:dyDescent="0.3">
      <c r="A345" s="69" t="s">
        <v>286</v>
      </c>
      <c r="B345" s="69" t="s">
        <v>2101</v>
      </c>
      <c r="C345" s="70"/>
      <c r="D345" s="71"/>
      <c r="E345" s="72"/>
      <c r="F345" s="73"/>
      <c r="G345" s="70"/>
      <c r="H345" s="74"/>
      <c r="I345" s="75"/>
      <c r="J345" s="75"/>
      <c r="K345" s="36"/>
      <c r="L345" s="82"/>
      <c r="M345" s="82"/>
      <c r="N345" s="77"/>
      <c r="O345" s="84" t="s">
        <v>2169</v>
      </c>
      <c r="P345" s="86">
        <v>43861.318611111114</v>
      </c>
      <c r="Q345" s="84" t="s">
        <v>2202</v>
      </c>
      <c r="R345" s="84"/>
      <c r="S345" s="84"/>
      <c r="T345" s="84"/>
      <c r="U345" s="84"/>
      <c r="V345" s="87" t="s">
        <v>3122</v>
      </c>
      <c r="W345" s="86">
        <v>43861.318611111114</v>
      </c>
      <c r="X345" s="90">
        <v>43861</v>
      </c>
      <c r="Y345" s="92" t="s">
        <v>4901</v>
      </c>
      <c r="Z345" s="87" t="s">
        <v>8667</v>
      </c>
      <c r="AA345" s="84"/>
      <c r="AB345" s="84"/>
      <c r="AC345" s="92" t="s">
        <v>12545</v>
      </c>
      <c r="AD345" s="84"/>
      <c r="AE345" s="84" t="b">
        <v>0</v>
      </c>
      <c r="AF345" s="84">
        <v>0</v>
      </c>
      <c r="AG345" s="92" t="s">
        <v>16467</v>
      </c>
      <c r="AH345" s="84" t="b">
        <v>0</v>
      </c>
      <c r="AI345" s="84" t="s">
        <v>16520</v>
      </c>
      <c r="AJ345" s="84"/>
      <c r="AK345" s="92" t="s">
        <v>16467</v>
      </c>
      <c r="AL345" s="84" t="b">
        <v>0</v>
      </c>
      <c r="AM345" s="84">
        <v>11</v>
      </c>
      <c r="AN345" s="92" t="s">
        <v>16331</v>
      </c>
      <c r="AO345" s="84" t="s">
        <v>16534</v>
      </c>
      <c r="AP345" s="84" t="b">
        <v>0</v>
      </c>
      <c r="AQ345" s="92" t="s">
        <v>16331</v>
      </c>
      <c r="AR345" s="84" t="s">
        <v>179</v>
      </c>
      <c r="AS345" s="84">
        <v>0</v>
      </c>
      <c r="AT345" s="84">
        <v>0</v>
      </c>
      <c r="AU345" s="84"/>
      <c r="AV345" s="84"/>
      <c r="AW345" s="84"/>
      <c r="AX345" s="84"/>
      <c r="AY345" s="84"/>
      <c r="AZ345" s="84"/>
      <c r="BA345" s="84"/>
      <c r="BB345" s="84"/>
      <c r="BC345">
        <v>1</v>
      </c>
      <c r="BD345">
        <v>0</v>
      </c>
      <c r="BE345">
        <v>0</v>
      </c>
      <c r="BF345">
        <v>0</v>
      </c>
      <c r="BG345">
        <v>1</v>
      </c>
      <c r="BH345">
        <v>0</v>
      </c>
    </row>
    <row r="346" spans="1:60" x14ac:dyDescent="0.3">
      <c r="A346" s="69" t="s">
        <v>862</v>
      </c>
      <c r="B346" s="69" t="s">
        <v>2131</v>
      </c>
      <c r="C346" s="70"/>
      <c r="D346" s="71"/>
      <c r="E346" s="72"/>
      <c r="F346" s="73"/>
      <c r="G346" s="70"/>
      <c r="H346" s="74"/>
      <c r="I346" s="75"/>
      <c r="J346" s="75"/>
      <c r="K346" s="36"/>
      <c r="L346" s="82"/>
      <c r="M346" s="82"/>
      <c r="N346" s="77"/>
      <c r="O346" s="84" t="s">
        <v>2168</v>
      </c>
      <c r="P346" s="86">
        <v>43861.318773148145</v>
      </c>
      <c r="Q346" s="84" t="s">
        <v>2199</v>
      </c>
      <c r="R346" s="84"/>
      <c r="S346" s="84"/>
      <c r="T346" s="84" t="s">
        <v>2873</v>
      </c>
      <c r="U346" s="84"/>
      <c r="V346" s="87" t="s">
        <v>3645</v>
      </c>
      <c r="W346" s="86">
        <v>43861.318773148145</v>
      </c>
      <c r="X346" s="90">
        <v>43861</v>
      </c>
      <c r="Y346" s="92" t="s">
        <v>8141</v>
      </c>
      <c r="Z346" s="87" t="s">
        <v>11991</v>
      </c>
      <c r="AA346" s="84"/>
      <c r="AB346" s="84"/>
      <c r="AC346" s="92" t="s">
        <v>15904</v>
      </c>
      <c r="AD346" s="84"/>
      <c r="AE346" s="84" t="b">
        <v>0</v>
      </c>
      <c r="AF346" s="84">
        <v>0</v>
      </c>
      <c r="AG346" s="92" t="s">
        <v>16467</v>
      </c>
      <c r="AH346" s="84" t="b">
        <v>1</v>
      </c>
      <c r="AI346" s="84" t="s">
        <v>16520</v>
      </c>
      <c r="AJ346" s="84"/>
      <c r="AK346" s="92" t="s">
        <v>16241</v>
      </c>
      <c r="AL346" s="84" t="b">
        <v>0</v>
      </c>
      <c r="AM346" s="84">
        <v>18</v>
      </c>
      <c r="AN346" s="92" t="s">
        <v>12530</v>
      </c>
      <c r="AO346" s="84" t="s">
        <v>16535</v>
      </c>
      <c r="AP346" s="84" t="b">
        <v>0</v>
      </c>
      <c r="AQ346" s="92" t="s">
        <v>12530</v>
      </c>
      <c r="AR346" s="84" t="s">
        <v>179</v>
      </c>
      <c r="AS346" s="84">
        <v>0</v>
      </c>
      <c r="AT346" s="84">
        <v>0</v>
      </c>
      <c r="AU346" s="84"/>
      <c r="AV346" s="84"/>
      <c r="AW346" s="84"/>
      <c r="AX346" s="84"/>
      <c r="AY346" s="84"/>
      <c r="AZ346" s="84"/>
      <c r="BA346" s="84"/>
      <c r="BB346" s="84"/>
      <c r="BC346">
        <v>3</v>
      </c>
      <c r="BD346">
        <v>1</v>
      </c>
      <c r="BE346">
        <v>2</v>
      </c>
      <c r="BF346">
        <v>0</v>
      </c>
      <c r="BG346">
        <v>0</v>
      </c>
      <c r="BH346">
        <v>0</v>
      </c>
    </row>
    <row r="347" spans="1:60" x14ac:dyDescent="0.3">
      <c r="A347" s="69" t="s">
        <v>287</v>
      </c>
      <c r="B347" s="69" t="s">
        <v>2128</v>
      </c>
      <c r="C347" s="70"/>
      <c r="D347" s="71"/>
      <c r="E347" s="72"/>
      <c r="F347" s="73"/>
      <c r="G347" s="70"/>
      <c r="H347" s="74"/>
      <c r="I347" s="75"/>
      <c r="J347" s="75"/>
      <c r="K347" s="36"/>
      <c r="L347" s="82"/>
      <c r="M347" s="82"/>
      <c r="N347" s="77"/>
      <c r="O347" s="84" t="s">
        <v>2168</v>
      </c>
      <c r="P347" s="86">
        <v>43861.31927083333</v>
      </c>
      <c r="Q347" s="84" t="s">
        <v>2172</v>
      </c>
      <c r="R347" s="84"/>
      <c r="S347" s="84"/>
      <c r="T347" s="84"/>
      <c r="U347" s="84"/>
      <c r="V347" s="87" t="s">
        <v>3123</v>
      </c>
      <c r="W347" s="86">
        <v>43861.31927083333</v>
      </c>
      <c r="X347" s="90">
        <v>43861</v>
      </c>
      <c r="Y347" s="92" t="s">
        <v>4902</v>
      </c>
      <c r="Z347" s="87" t="s">
        <v>8668</v>
      </c>
      <c r="AA347" s="84"/>
      <c r="AB347" s="84"/>
      <c r="AC347" s="92" t="s">
        <v>12546</v>
      </c>
      <c r="AD347" s="84"/>
      <c r="AE347" s="84" t="b">
        <v>0</v>
      </c>
      <c r="AF347" s="84">
        <v>0</v>
      </c>
      <c r="AG347" s="92" t="s">
        <v>16467</v>
      </c>
      <c r="AH347" s="84" t="b">
        <v>0</v>
      </c>
      <c r="AI347" s="84" t="s">
        <v>16520</v>
      </c>
      <c r="AJ347" s="84"/>
      <c r="AK347" s="92" t="s">
        <v>16467</v>
      </c>
      <c r="AL347" s="84" t="b">
        <v>0</v>
      </c>
      <c r="AM347" s="84">
        <v>155</v>
      </c>
      <c r="AN347" s="92" t="s">
        <v>16241</v>
      </c>
      <c r="AO347" s="84" t="s">
        <v>16534</v>
      </c>
      <c r="AP347" s="84" t="b">
        <v>0</v>
      </c>
      <c r="AQ347" s="92" t="s">
        <v>16241</v>
      </c>
      <c r="AR347" s="84" t="s">
        <v>179</v>
      </c>
      <c r="AS347" s="84">
        <v>0</v>
      </c>
      <c r="AT347" s="84">
        <v>0</v>
      </c>
      <c r="AU347" s="84"/>
      <c r="AV347" s="84"/>
      <c r="AW347" s="84"/>
      <c r="AX347" s="84"/>
      <c r="AY347" s="84"/>
      <c r="AZ347" s="84"/>
      <c r="BA347" s="84"/>
      <c r="BB347" s="84"/>
      <c r="BC347">
        <v>8</v>
      </c>
      <c r="BD347">
        <v>0</v>
      </c>
      <c r="BE347">
        <v>8</v>
      </c>
      <c r="BF347">
        <v>0</v>
      </c>
      <c r="BG347">
        <v>0</v>
      </c>
      <c r="BH347">
        <v>0</v>
      </c>
    </row>
    <row r="348" spans="1:60" x14ac:dyDescent="0.3">
      <c r="A348" s="69" t="s">
        <v>287</v>
      </c>
      <c r="B348" s="69" t="s">
        <v>2129</v>
      </c>
      <c r="C348" s="70"/>
      <c r="D348" s="71"/>
      <c r="E348" s="72"/>
      <c r="F348" s="73"/>
      <c r="G348" s="70"/>
      <c r="H348" s="74"/>
      <c r="I348" s="75"/>
      <c r="J348" s="75"/>
      <c r="K348" s="36"/>
      <c r="L348" s="82"/>
      <c r="M348" s="82"/>
      <c r="N348" s="77"/>
      <c r="O348" s="84" t="s">
        <v>2168</v>
      </c>
      <c r="P348" s="86">
        <v>43861.319363425922</v>
      </c>
      <c r="Q348" s="84" t="s">
        <v>2173</v>
      </c>
      <c r="R348" s="84"/>
      <c r="S348" s="84"/>
      <c r="T348" s="84"/>
      <c r="U348" s="84"/>
      <c r="V348" s="87" t="s">
        <v>3123</v>
      </c>
      <c r="W348" s="86">
        <v>43861.319363425922</v>
      </c>
      <c r="X348" s="90">
        <v>43861</v>
      </c>
      <c r="Y348" s="92" t="s">
        <v>4903</v>
      </c>
      <c r="Z348" s="87" t="s">
        <v>8669</v>
      </c>
      <c r="AA348" s="84"/>
      <c r="AB348" s="84"/>
      <c r="AC348" s="92" t="s">
        <v>12547</v>
      </c>
      <c r="AD348" s="84"/>
      <c r="AE348" s="84" t="b">
        <v>0</v>
      </c>
      <c r="AF348" s="84">
        <v>0</v>
      </c>
      <c r="AG348" s="92" t="s">
        <v>16467</v>
      </c>
      <c r="AH348" s="84" t="b">
        <v>0</v>
      </c>
      <c r="AI348" s="84" t="s">
        <v>16520</v>
      </c>
      <c r="AJ348" s="84"/>
      <c r="AK348" s="92" t="s">
        <v>16467</v>
      </c>
      <c r="AL348" s="84" t="b">
        <v>0</v>
      </c>
      <c r="AM348" s="84">
        <v>42</v>
      </c>
      <c r="AN348" s="92" t="s">
        <v>16242</v>
      </c>
      <c r="AO348" s="84" t="s">
        <v>16534</v>
      </c>
      <c r="AP348" s="84" t="b">
        <v>0</v>
      </c>
      <c r="AQ348" s="92" t="s">
        <v>16242</v>
      </c>
      <c r="AR348" s="84" t="s">
        <v>179</v>
      </c>
      <c r="AS348" s="84">
        <v>0</v>
      </c>
      <c r="AT348" s="84">
        <v>0</v>
      </c>
      <c r="AU348" s="84"/>
      <c r="AV348" s="84"/>
      <c r="AW348" s="84"/>
      <c r="AX348" s="84"/>
      <c r="AY348" s="84"/>
      <c r="AZ348" s="84"/>
      <c r="BA348" s="84"/>
      <c r="BB348" s="84"/>
      <c r="BC348">
        <v>7</v>
      </c>
      <c r="BD348">
        <v>0</v>
      </c>
      <c r="BE348">
        <v>7</v>
      </c>
      <c r="BF348">
        <v>0</v>
      </c>
      <c r="BG348">
        <v>0</v>
      </c>
      <c r="BH348">
        <v>0</v>
      </c>
    </row>
    <row r="349" spans="1:60" x14ac:dyDescent="0.3">
      <c r="A349" s="69" t="s">
        <v>1943</v>
      </c>
      <c r="B349" s="69" t="s">
        <v>1944</v>
      </c>
      <c r="C349" s="70"/>
      <c r="D349" s="71"/>
      <c r="E349" s="72"/>
      <c r="F349" s="73"/>
      <c r="G349" s="70"/>
      <c r="H349" s="74"/>
      <c r="I349" s="75"/>
      <c r="J349" s="75"/>
      <c r="K349" s="36"/>
      <c r="L349" s="82"/>
      <c r="M349" s="82"/>
      <c r="N349" s="77"/>
      <c r="O349" s="84" t="s">
        <v>2169</v>
      </c>
      <c r="P349" s="86">
        <v>43861.319884259261</v>
      </c>
      <c r="Q349" s="84" t="s">
        <v>2188</v>
      </c>
      <c r="R349" s="84"/>
      <c r="S349" s="84"/>
      <c r="T349" s="84" t="s">
        <v>2874</v>
      </c>
      <c r="U349" s="84"/>
      <c r="V349" s="87" t="s">
        <v>4638</v>
      </c>
      <c r="W349" s="86">
        <v>43861.319884259261</v>
      </c>
      <c r="X349" s="90">
        <v>43861</v>
      </c>
      <c r="Y349" s="92" t="s">
        <v>8009</v>
      </c>
      <c r="Z349" s="87" t="s">
        <v>11848</v>
      </c>
      <c r="AA349" s="84"/>
      <c r="AB349" s="84"/>
      <c r="AC349" s="92" t="s">
        <v>15753</v>
      </c>
      <c r="AD349" s="84"/>
      <c r="AE349" s="84" t="b">
        <v>0</v>
      </c>
      <c r="AF349" s="84">
        <v>0</v>
      </c>
      <c r="AG349" s="92" t="s">
        <v>16467</v>
      </c>
      <c r="AH349" s="84" t="b">
        <v>0</v>
      </c>
      <c r="AI349" s="84" t="s">
        <v>16520</v>
      </c>
      <c r="AJ349" s="84"/>
      <c r="AK349" s="92" t="s">
        <v>16467</v>
      </c>
      <c r="AL349" s="84" t="b">
        <v>0</v>
      </c>
      <c r="AM349" s="84">
        <v>18</v>
      </c>
      <c r="AN349" s="92" t="s">
        <v>15755</v>
      </c>
      <c r="AO349" s="84" t="s">
        <v>16534</v>
      </c>
      <c r="AP349" s="84" t="b">
        <v>0</v>
      </c>
      <c r="AQ349" s="92" t="s">
        <v>15755</v>
      </c>
      <c r="AR349" s="84" t="s">
        <v>179</v>
      </c>
      <c r="AS349" s="84">
        <v>0</v>
      </c>
      <c r="AT349" s="84">
        <v>0</v>
      </c>
      <c r="AU349" s="84"/>
      <c r="AV349" s="84"/>
      <c r="AW349" s="84"/>
      <c r="AX349" s="84"/>
      <c r="AY349" s="84"/>
      <c r="AZ349" s="84"/>
      <c r="BA349" s="84"/>
      <c r="BB349" s="84"/>
      <c r="BC349">
        <v>1</v>
      </c>
      <c r="BD349">
        <v>0</v>
      </c>
      <c r="BE349">
        <v>0</v>
      </c>
      <c r="BF349">
        <v>0</v>
      </c>
      <c r="BG349">
        <v>1</v>
      </c>
      <c r="BH349">
        <v>0</v>
      </c>
    </row>
    <row r="350" spans="1:60" x14ac:dyDescent="0.3">
      <c r="A350" s="69" t="s">
        <v>1915</v>
      </c>
      <c r="B350" s="69" t="s">
        <v>2128</v>
      </c>
      <c r="C350" s="70"/>
      <c r="D350" s="71"/>
      <c r="E350" s="72"/>
      <c r="F350" s="73"/>
      <c r="G350" s="70"/>
      <c r="H350" s="74"/>
      <c r="I350" s="75"/>
      <c r="J350" s="75"/>
      <c r="K350" s="36"/>
      <c r="L350" s="82"/>
      <c r="M350" s="82"/>
      <c r="N350" s="77"/>
      <c r="O350" s="84" t="s">
        <v>2168</v>
      </c>
      <c r="P350" s="86">
        <v>43861.320798611108</v>
      </c>
      <c r="Q350" s="84" t="s">
        <v>2172</v>
      </c>
      <c r="R350" s="84"/>
      <c r="S350" s="84"/>
      <c r="T350" s="84"/>
      <c r="U350" s="84"/>
      <c r="V350" s="87" t="s">
        <v>4615</v>
      </c>
      <c r="W350" s="86">
        <v>43861.320798611108</v>
      </c>
      <c r="X350" s="90">
        <v>43861</v>
      </c>
      <c r="Y350" s="92" t="s">
        <v>7916</v>
      </c>
      <c r="Z350" s="87" t="s">
        <v>11745</v>
      </c>
      <c r="AA350" s="84"/>
      <c r="AB350" s="84"/>
      <c r="AC350" s="92" t="s">
        <v>15648</v>
      </c>
      <c r="AD350" s="84"/>
      <c r="AE350" s="84" t="b">
        <v>0</v>
      </c>
      <c r="AF350" s="84">
        <v>0</v>
      </c>
      <c r="AG350" s="92" t="s">
        <v>16467</v>
      </c>
      <c r="AH350" s="84" t="b">
        <v>0</v>
      </c>
      <c r="AI350" s="84" t="s">
        <v>16520</v>
      </c>
      <c r="AJ350" s="84"/>
      <c r="AK350" s="92" t="s">
        <v>16467</v>
      </c>
      <c r="AL350" s="84" t="b">
        <v>0</v>
      </c>
      <c r="AM350" s="84">
        <v>155</v>
      </c>
      <c r="AN350" s="92" t="s">
        <v>16241</v>
      </c>
      <c r="AO350" s="84" t="s">
        <v>16535</v>
      </c>
      <c r="AP350" s="84" t="b">
        <v>0</v>
      </c>
      <c r="AQ350" s="92" t="s">
        <v>16241</v>
      </c>
      <c r="AR350" s="84" t="s">
        <v>179</v>
      </c>
      <c r="AS350" s="84">
        <v>0</v>
      </c>
      <c r="AT350" s="84">
        <v>0</v>
      </c>
      <c r="AU350" s="84"/>
      <c r="AV350" s="84"/>
      <c r="AW350" s="84"/>
      <c r="AX350" s="84"/>
      <c r="AY350" s="84"/>
      <c r="AZ350" s="84"/>
      <c r="BA350" s="84"/>
      <c r="BB350" s="84"/>
      <c r="BC350">
        <v>2</v>
      </c>
      <c r="BD350">
        <v>0</v>
      </c>
      <c r="BE350">
        <v>2</v>
      </c>
      <c r="BF350">
        <v>0</v>
      </c>
      <c r="BG350">
        <v>0</v>
      </c>
      <c r="BH350">
        <v>0</v>
      </c>
    </row>
    <row r="351" spans="1:60" x14ac:dyDescent="0.3">
      <c r="A351" s="69" t="s">
        <v>896</v>
      </c>
      <c r="B351" s="69" t="s">
        <v>896</v>
      </c>
      <c r="C351" s="70"/>
      <c r="D351" s="71"/>
      <c r="E351" s="72"/>
      <c r="F351" s="73"/>
      <c r="G351" s="70"/>
      <c r="H351" s="74"/>
      <c r="I351" s="75"/>
      <c r="J351" s="75"/>
      <c r="K351" s="36"/>
      <c r="L351" s="82"/>
      <c r="M351" s="82"/>
      <c r="N351" s="77"/>
      <c r="O351" s="84" t="s">
        <v>179</v>
      </c>
      <c r="P351" s="86">
        <v>43861.320902777778</v>
      </c>
      <c r="Q351" s="84" t="s">
        <v>2418</v>
      </c>
      <c r="R351" s="84"/>
      <c r="S351" s="84"/>
      <c r="T351" s="84" t="s">
        <v>2873</v>
      </c>
      <c r="U351" s="84"/>
      <c r="V351" s="87" t="s">
        <v>3677</v>
      </c>
      <c r="W351" s="86">
        <v>43861.320902777778</v>
      </c>
      <c r="X351" s="90">
        <v>43861</v>
      </c>
      <c r="Y351" s="92" t="s">
        <v>5835</v>
      </c>
      <c r="Z351" s="87" t="s">
        <v>9604</v>
      </c>
      <c r="AA351" s="84"/>
      <c r="AB351" s="84"/>
      <c r="AC351" s="92" t="s">
        <v>13482</v>
      </c>
      <c r="AD351" s="84"/>
      <c r="AE351" s="84" t="b">
        <v>0</v>
      </c>
      <c r="AF351" s="84">
        <v>1</v>
      </c>
      <c r="AG351" s="92" t="s">
        <v>16467</v>
      </c>
      <c r="AH351" s="84" t="b">
        <v>0</v>
      </c>
      <c r="AI351" s="84" t="s">
        <v>16520</v>
      </c>
      <c r="AJ351" s="84"/>
      <c r="AK351" s="92" t="s">
        <v>16467</v>
      </c>
      <c r="AL351" s="84" t="b">
        <v>0</v>
      </c>
      <c r="AM351" s="84">
        <v>0</v>
      </c>
      <c r="AN351" s="92" t="s">
        <v>16467</v>
      </c>
      <c r="AO351" s="84" t="s">
        <v>16534</v>
      </c>
      <c r="AP351" s="84" t="b">
        <v>0</v>
      </c>
      <c r="AQ351" s="92" t="s">
        <v>13482</v>
      </c>
      <c r="AR351" s="84" t="s">
        <v>179</v>
      </c>
      <c r="AS351" s="84">
        <v>0</v>
      </c>
      <c r="AT351" s="84">
        <v>0</v>
      </c>
      <c r="AU351" s="84"/>
      <c r="AV351" s="84"/>
      <c r="AW351" s="84"/>
      <c r="AX351" s="84"/>
      <c r="AY351" s="84"/>
      <c r="AZ351" s="84"/>
      <c r="BA351" s="84"/>
      <c r="BB351" s="84"/>
      <c r="BC351">
        <v>1</v>
      </c>
      <c r="BD351">
        <v>0</v>
      </c>
      <c r="BE351">
        <v>0</v>
      </c>
      <c r="BF351">
        <v>1</v>
      </c>
      <c r="BG351">
        <v>0</v>
      </c>
      <c r="BH351">
        <v>0</v>
      </c>
    </row>
    <row r="352" spans="1:60" x14ac:dyDescent="0.3">
      <c r="A352" s="69" t="s">
        <v>1945</v>
      </c>
      <c r="B352" s="69" t="s">
        <v>1945</v>
      </c>
      <c r="C352" s="70"/>
      <c r="D352" s="71"/>
      <c r="E352" s="72"/>
      <c r="F352" s="73"/>
      <c r="G352" s="70"/>
      <c r="H352" s="74"/>
      <c r="I352" s="75"/>
      <c r="J352" s="75"/>
      <c r="K352" s="36"/>
      <c r="L352" s="82"/>
      <c r="M352" s="82"/>
      <c r="N352" s="77"/>
      <c r="O352" s="84" t="s">
        <v>179</v>
      </c>
      <c r="P352" s="86">
        <v>43861.321053240739</v>
      </c>
      <c r="Q352" s="84" t="s">
        <v>2293</v>
      </c>
      <c r="R352" s="84"/>
      <c r="S352" s="84"/>
      <c r="T352" s="84" t="s">
        <v>2873</v>
      </c>
      <c r="U352" s="84"/>
      <c r="V352" s="87" t="s">
        <v>4640</v>
      </c>
      <c r="W352" s="86">
        <v>43861.321053240739</v>
      </c>
      <c r="X352" s="90">
        <v>43861</v>
      </c>
      <c r="Y352" s="92" t="s">
        <v>7913</v>
      </c>
      <c r="Z352" s="87" t="s">
        <v>11855</v>
      </c>
      <c r="AA352" s="84"/>
      <c r="AB352" s="84"/>
      <c r="AC352" s="92" t="s">
        <v>15760</v>
      </c>
      <c r="AD352" s="84"/>
      <c r="AE352" s="84" t="b">
        <v>0</v>
      </c>
      <c r="AF352" s="84">
        <v>9</v>
      </c>
      <c r="AG352" s="92" t="s">
        <v>16467</v>
      </c>
      <c r="AH352" s="84" t="b">
        <v>0</v>
      </c>
      <c r="AI352" s="84" t="s">
        <v>16520</v>
      </c>
      <c r="AJ352" s="84"/>
      <c r="AK352" s="92" t="s">
        <v>16467</v>
      </c>
      <c r="AL352" s="84" t="b">
        <v>0</v>
      </c>
      <c r="AM352" s="84">
        <v>6</v>
      </c>
      <c r="AN352" s="92" t="s">
        <v>16467</v>
      </c>
      <c r="AO352" s="84" t="s">
        <v>16534</v>
      </c>
      <c r="AP352" s="84" t="b">
        <v>0</v>
      </c>
      <c r="AQ352" s="92" t="s">
        <v>15760</v>
      </c>
      <c r="AR352" s="84" t="s">
        <v>179</v>
      </c>
      <c r="AS352" s="84">
        <v>0</v>
      </c>
      <c r="AT352" s="84">
        <v>0</v>
      </c>
      <c r="AU352" s="84"/>
      <c r="AV352" s="84"/>
      <c r="AW352" s="84"/>
      <c r="AX352" s="84"/>
      <c r="AY352" s="84"/>
      <c r="AZ352" s="84"/>
      <c r="BA352" s="84"/>
      <c r="BB352" s="84"/>
      <c r="BC352">
        <v>4</v>
      </c>
      <c r="BD352">
        <v>0</v>
      </c>
      <c r="BE352">
        <v>0</v>
      </c>
      <c r="BF352">
        <v>4</v>
      </c>
      <c r="BG352">
        <v>0</v>
      </c>
      <c r="BH352">
        <v>0</v>
      </c>
    </row>
    <row r="353" spans="1:60" x14ac:dyDescent="0.3">
      <c r="A353" s="69" t="s">
        <v>1943</v>
      </c>
      <c r="B353" s="69" t="s">
        <v>270</v>
      </c>
      <c r="C353" s="70"/>
      <c r="D353" s="71"/>
      <c r="E353" s="72"/>
      <c r="F353" s="73"/>
      <c r="G353" s="70"/>
      <c r="H353" s="74"/>
      <c r="I353" s="75"/>
      <c r="J353" s="75"/>
      <c r="K353" s="36"/>
      <c r="L353" s="82"/>
      <c r="M353" s="82"/>
      <c r="N353" s="77"/>
      <c r="O353" s="84" t="s">
        <v>2171</v>
      </c>
      <c r="P353" s="86">
        <v>43861.323217592595</v>
      </c>
      <c r="Q353" s="84" t="s">
        <v>2227</v>
      </c>
      <c r="R353" s="84"/>
      <c r="S353" s="84"/>
      <c r="T353" s="84" t="s">
        <v>2873</v>
      </c>
      <c r="U353" s="84"/>
      <c r="V353" s="87" t="s">
        <v>4638</v>
      </c>
      <c r="W353" s="86">
        <v>43861.323217592595</v>
      </c>
      <c r="X353" s="90">
        <v>43861</v>
      </c>
      <c r="Y353" s="92" t="s">
        <v>8095</v>
      </c>
      <c r="Z353" s="87" t="s">
        <v>11942</v>
      </c>
      <c r="AA353" s="84"/>
      <c r="AB353" s="84"/>
      <c r="AC353" s="92" t="s">
        <v>15853</v>
      </c>
      <c r="AD353" s="92" t="s">
        <v>12525</v>
      </c>
      <c r="AE353" s="84" t="b">
        <v>0</v>
      </c>
      <c r="AF353" s="84">
        <v>28</v>
      </c>
      <c r="AG353" s="92" t="s">
        <v>16516</v>
      </c>
      <c r="AH353" s="84" t="b">
        <v>0</v>
      </c>
      <c r="AI353" s="84" t="s">
        <v>16521</v>
      </c>
      <c r="AJ353" s="84"/>
      <c r="AK353" s="92" t="s">
        <v>16467</v>
      </c>
      <c r="AL353" s="84" t="b">
        <v>0</v>
      </c>
      <c r="AM353" s="84">
        <v>11</v>
      </c>
      <c r="AN353" s="92" t="s">
        <v>16467</v>
      </c>
      <c r="AO353" s="84" t="s">
        <v>16534</v>
      </c>
      <c r="AP353" s="84" t="b">
        <v>0</v>
      </c>
      <c r="AQ353" s="92" t="s">
        <v>12525</v>
      </c>
      <c r="AR353" s="84" t="s">
        <v>179</v>
      </c>
      <c r="AS353" s="84">
        <v>0</v>
      </c>
      <c r="AT353" s="84">
        <v>0</v>
      </c>
      <c r="AU353" s="84"/>
      <c r="AV353" s="84"/>
      <c r="AW353" s="84"/>
      <c r="AX353" s="84"/>
      <c r="AY353" s="84"/>
      <c r="AZ353" s="84"/>
      <c r="BA353" s="84"/>
      <c r="BB353" s="84"/>
      <c r="BC353">
        <v>1</v>
      </c>
      <c r="BD353">
        <v>0</v>
      </c>
      <c r="BE353">
        <v>0</v>
      </c>
      <c r="BF353">
        <v>0</v>
      </c>
      <c r="BG353">
        <v>0</v>
      </c>
      <c r="BH353">
        <v>1</v>
      </c>
    </row>
    <row r="354" spans="1:60" x14ac:dyDescent="0.3">
      <c r="A354" s="69" t="s">
        <v>288</v>
      </c>
      <c r="B354" s="69" t="s">
        <v>2128</v>
      </c>
      <c r="C354" s="70"/>
      <c r="D354" s="71"/>
      <c r="E354" s="72"/>
      <c r="F354" s="73"/>
      <c r="G354" s="70"/>
      <c r="H354" s="74"/>
      <c r="I354" s="75"/>
      <c r="J354" s="75"/>
      <c r="K354" s="36"/>
      <c r="L354" s="82"/>
      <c r="M354" s="82"/>
      <c r="N354" s="77"/>
      <c r="O354" s="84" t="s">
        <v>2168</v>
      </c>
      <c r="P354" s="86">
        <v>43861.325567129628</v>
      </c>
      <c r="Q354" s="84" t="s">
        <v>2172</v>
      </c>
      <c r="R354" s="84"/>
      <c r="S354" s="84"/>
      <c r="T354" s="84"/>
      <c r="U354" s="84"/>
      <c r="V354" s="87" t="s">
        <v>3124</v>
      </c>
      <c r="W354" s="86">
        <v>43861.325567129628</v>
      </c>
      <c r="X354" s="90">
        <v>43861</v>
      </c>
      <c r="Y354" s="92" t="s">
        <v>4904</v>
      </c>
      <c r="Z354" s="87" t="s">
        <v>8670</v>
      </c>
      <c r="AA354" s="84"/>
      <c r="AB354" s="84"/>
      <c r="AC354" s="92" t="s">
        <v>12548</v>
      </c>
      <c r="AD354" s="84"/>
      <c r="AE354" s="84" t="b">
        <v>0</v>
      </c>
      <c r="AF354" s="84">
        <v>0</v>
      </c>
      <c r="AG354" s="92" t="s">
        <v>16467</v>
      </c>
      <c r="AH354" s="84" t="b">
        <v>0</v>
      </c>
      <c r="AI354" s="84" t="s">
        <v>16520</v>
      </c>
      <c r="AJ354" s="84"/>
      <c r="AK354" s="92" t="s">
        <v>16467</v>
      </c>
      <c r="AL354" s="84" t="b">
        <v>0</v>
      </c>
      <c r="AM354" s="84">
        <v>155</v>
      </c>
      <c r="AN354" s="92" t="s">
        <v>16241</v>
      </c>
      <c r="AO354" s="84" t="s">
        <v>16537</v>
      </c>
      <c r="AP354" s="84" t="b">
        <v>0</v>
      </c>
      <c r="AQ354" s="92" t="s">
        <v>16241</v>
      </c>
      <c r="AR354" s="84" t="s">
        <v>179</v>
      </c>
      <c r="AS354" s="84">
        <v>0</v>
      </c>
      <c r="AT354" s="84">
        <v>0</v>
      </c>
      <c r="AU354" s="84"/>
      <c r="AV354" s="84"/>
      <c r="AW354" s="84"/>
      <c r="AX354" s="84"/>
      <c r="AY354" s="84"/>
      <c r="AZ354" s="84"/>
      <c r="BA354" s="84"/>
      <c r="BB354" s="84"/>
      <c r="BC354">
        <v>8</v>
      </c>
      <c r="BD354">
        <v>0</v>
      </c>
      <c r="BE354">
        <v>8</v>
      </c>
      <c r="BF354">
        <v>0</v>
      </c>
      <c r="BG354">
        <v>0</v>
      </c>
      <c r="BH354">
        <v>0</v>
      </c>
    </row>
    <row r="355" spans="1:60" x14ac:dyDescent="0.3">
      <c r="A355" s="69" t="s">
        <v>288</v>
      </c>
      <c r="B355" s="69" t="s">
        <v>2129</v>
      </c>
      <c r="C355" s="70"/>
      <c r="D355" s="71"/>
      <c r="E355" s="72"/>
      <c r="F355" s="73"/>
      <c r="G355" s="70"/>
      <c r="H355" s="74"/>
      <c r="I355" s="75"/>
      <c r="J355" s="75"/>
      <c r="K355" s="36"/>
      <c r="L355" s="82"/>
      <c r="M355" s="82"/>
      <c r="N355" s="77"/>
      <c r="O355" s="84" t="s">
        <v>2168</v>
      </c>
      <c r="P355" s="86">
        <v>43861.325590277775</v>
      </c>
      <c r="Q355" s="84" t="s">
        <v>2173</v>
      </c>
      <c r="R355" s="84"/>
      <c r="S355" s="84"/>
      <c r="T355" s="84"/>
      <c r="U355" s="84"/>
      <c r="V355" s="87" t="s">
        <v>3124</v>
      </c>
      <c r="W355" s="86">
        <v>43861.325590277775</v>
      </c>
      <c r="X355" s="90">
        <v>43861</v>
      </c>
      <c r="Y355" s="92" t="s">
        <v>4905</v>
      </c>
      <c r="Z355" s="87" t="s">
        <v>8671</v>
      </c>
      <c r="AA355" s="84"/>
      <c r="AB355" s="84"/>
      <c r="AC355" s="92" t="s">
        <v>12549</v>
      </c>
      <c r="AD355" s="84"/>
      <c r="AE355" s="84" t="b">
        <v>0</v>
      </c>
      <c r="AF355" s="84">
        <v>0</v>
      </c>
      <c r="AG355" s="92" t="s">
        <v>16467</v>
      </c>
      <c r="AH355" s="84" t="b">
        <v>0</v>
      </c>
      <c r="AI355" s="84" t="s">
        <v>16520</v>
      </c>
      <c r="AJ355" s="84"/>
      <c r="AK355" s="92" t="s">
        <v>16467</v>
      </c>
      <c r="AL355" s="84" t="b">
        <v>0</v>
      </c>
      <c r="AM355" s="84">
        <v>42</v>
      </c>
      <c r="AN355" s="92" t="s">
        <v>16242</v>
      </c>
      <c r="AO355" s="84" t="s">
        <v>16537</v>
      </c>
      <c r="AP355" s="84" t="b">
        <v>0</v>
      </c>
      <c r="AQ355" s="92" t="s">
        <v>16242</v>
      </c>
      <c r="AR355" s="84" t="s">
        <v>179</v>
      </c>
      <c r="AS355" s="84">
        <v>0</v>
      </c>
      <c r="AT355" s="84">
        <v>0</v>
      </c>
      <c r="AU355" s="84"/>
      <c r="AV355" s="84"/>
      <c r="AW355" s="84"/>
      <c r="AX355" s="84"/>
      <c r="AY355" s="84"/>
      <c r="AZ355" s="84"/>
      <c r="BA355" s="84"/>
      <c r="BB355" s="84"/>
      <c r="BC355">
        <v>7</v>
      </c>
      <c r="BD355">
        <v>0</v>
      </c>
      <c r="BE355">
        <v>7</v>
      </c>
      <c r="BF355">
        <v>0</v>
      </c>
      <c r="BG355">
        <v>0</v>
      </c>
      <c r="BH355">
        <v>0</v>
      </c>
    </row>
    <row r="356" spans="1:60" x14ac:dyDescent="0.3">
      <c r="A356" s="69" t="s">
        <v>290</v>
      </c>
      <c r="B356" s="69" t="s">
        <v>2129</v>
      </c>
      <c r="C356" s="70"/>
      <c r="D356" s="71"/>
      <c r="E356" s="72"/>
      <c r="F356" s="73"/>
      <c r="G356" s="70"/>
      <c r="H356" s="74"/>
      <c r="I356" s="75"/>
      <c r="J356" s="75"/>
      <c r="K356" s="36"/>
      <c r="L356" s="82"/>
      <c r="M356" s="82"/>
      <c r="N356" s="77"/>
      <c r="O356" s="84" t="s">
        <v>2168</v>
      </c>
      <c r="P356" s="86">
        <v>43861.326064814813</v>
      </c>
      <c r="Q356" s="84" t="s">
        <v>2173</v>
      </c>
      <c r="R356" s="84"/>
      <c r="S356" s="84"/>
      <c r="T356" s="84"/>
      <c r="U356" s="84"/>
      <c r="V356" s="87" t="s">
        <v>3126</v>
      </c>
      <c r="W356" s="86">
        <v>43861.326064814813</v>
      </c>
      <c r="X356" s="90">
        <v>43861</v>
      </c>
      <c r="Y356" s="92" t="s">
        <v>4907</v>
      </c>
      <c r="Z356" s="87" t="s">
        <v>8673</v>
      </c>
      <c r="AA356" s="84"/>
      <c r="AB356" s="84"/>
      <c r="AC356" s="92" t="s">
        <v>12551</v>
      </c>
      <c r="AD356" s="84"/>
      <c r="AE356" s="84" t="b">
        <v>0</v>
      </c>
      <c r="AF356" s="84">
        <v>0</v>
      </c>
      <c r="AG356" s="92" t="s">
        <v>16467</v>
      </c>
      <c r="AH356" s="84" t="b">
        <v>0</v>
      </c>
      <c r="AI356" s="84" t="s">
        <v>16520</v>
      </c>
      <c r="AJ356" s="84"/>
      <c r="AK356" s="92" t="s">
        <v>16467</v>
      </c>
      <c r="AL356" s="84" t="b">
        <v>0</v>
      </c>
      <c r="AM356" s="84">
        <v>42</v>
      </c>
      <c r="AN356" s="92" t="s">
        <v>16242</v>
      </c>
      <c r="AO356" s="84" t="s">
        <v>16534</v>
      </c>
      <c r="AP356" s="84" t="b">
        <v>0</v>
      </c>
      <c r="AQ356" s="92" t="s">
        <v>16242</v>
      </c>
      <c r="AR356" s="84" t="s">
        <v>179</v>
      </c>
      <c r="AS356" s="84">
        <v>0</v>
      </c>
      <c r="AT356" s="84">
        <v>0</v>
      </c>
      <c r="AU356" s="84"/>
      <c r="AV356" s="84"/>
      <c r="AW356" s="84"/>
      <c r="AX356" s="84"/>
      <c r="AY356" s="84"/>
      <c r="AZ356" s="84"/>
      <c r="BA356" s="84"/>
      <c r="BB356" s="84"/>
      <c r="BC356">
        <v>1</v>
      </c>
      <c r="BD356">
        <v>0</v>
      </c>
      <c r="BE356">
        <v>1</v>
      </c>
      <c r="BF356">
        <v>0</v>
      </c>
      <c r="BG356">
        <v>0</v>
      </c>
      <c r="BH356">
        <v>0</v>
      </c>
    </row>
    <row r="357" spans="1:60" x14ac:dyDescent="0.3">
      <c r="A357" s="69" t="s">
        <v>290</v>
      </c>
      <c r="B357" s="69" t="s">
        <v>2128</v>
      </c>
      <c r="C357" s="70"/>
      <c r="D357" s="71"/>
      <c r="E357" s="72"/>
      <c r="F357" s="73"/>
      <c r="G357" s="70"/>
      <c r="H357" s="74"/>
      <c r="I357" s="75"/>
      <c r="J357" s="75"/>
      <c r="K357" s="36"/>
      <c r="L357" s="82"/>
      <c r="M357" s="82"/>
      <c r="N357" s="77"/>
      <c r="O357" s="84" t="s">
        <v>2168</v>
      </c>
      <c r="P357" s="86">
        <v>43861.326064814813</v>
      </c>
      <c r="Q357" s="84" t="s">
        <v>2173</v>
      </c>
      <c r="R357" s="84"/>
      <c r="S357" s="84"/>
      <c r="T357" s="84"/>
      <c r="U357" s="84"/>
      <c r="V357" s="87" t="s">
        <v>3126</v>
      </c>
      <c r="W357" s="86">
        <v>43861.326064814813</v>
      </c>
      <c r="X357" s="90">
        <v>43861</v>
      </c>
      <c r="Y357" s="92" t="s">
        <v>4907</v>
      </c>
      <c r="Z357" s="87" t="s">
        <v>8673</v>
      </c>
      <c r="AA357" s="84"/>
      <c r="AB357" s="84"/>
      <c r="AC357" s="92" t="s">
        <v>12551</v>
      </c>
      <c r="AD357" s="84"/>
      <c r="AE357" s="84" t="b">
        <v>0</v>
      </c>
      <c r="AF357" s="84">
        <v>0</v>
      </c>
      <c r="AG357" s="92" t="s">
        <v>16467</v>
      </c>
      <c r="AH357" s="84" t="b">
        <v>0</v>
      </c>
      <c r="AI357" s="84" t="s">
        <v>16520</v>
      </c>
      <c r="AJ357" s="84"/>
      <c r="AK357" s="92" t="s">
        <v>16467</v>
      </c>
      <c r="AL357" s="84" t="b">
        <v>0</v>
      </c>
      <c r="AM357" s="84">
        <v>42</v>
      </c>
      <c r="AN357" s="92" t="s">
        <v>16242</v>
      </c>
      <c r="AO357" s="84" t="s">
        <v>16534</v>
      </c>
      <c r="AP357" s="84" t="b">
        <v>0</v>
      </c>
      <c r="AQ357" s="92" t="s">
        <v>16242</v>
      </c>
      <c r="AR357" s="84" t="s">
        <v>179</v>
      </c>
      <c r="AS357" s="84">
        <v>0</v>
      </c>
      <c r="AT357" s="84">
        <v>0</v>
      </c>
      <c r="AU357" s="84"/>
      <c r="AV357" s="84"/>
      <c r="AW357" s="84"/>
      <c r="AX357" s="84"/>
      <c r="AY357" s="84"/>
      <c r="AZ357" s="84"/>
      <c r="BA357" s="84"/>
      <c r="BB357" s="84"/>
      <c r="BC357">
        <v>2</v>
      </c>
      <c r="BD357">
        <v>0</v>
      </c>
      <c r="BE357">
        <v>2</v>
      </c>
      <c r="BF357">
        <v>0</v>
      </c>
      <c r="BG357">
        <v>0</v>
      </c>
      <c r="BH357">
        <v>0</v>
      </c>
    </row>
    <row r="358" spans="1:60" x14ac:dyDescent="0.3">
      <c r="A358" s="69" t="s">
        <v>289</v>
      </c>
      <c r="B358" s="69" t="s">
        <v>1118</v>
      </c>
      <c r="C358" s="70"/>
      <c r="D358" s="71"/>
      <c r="E358" s="72"/>
      <c r="F358" s="73"/>
      <c r="G358" s="70"/>
      <c r="H358" s="74"/>
      <c r="I358" s="75"/>
      <c r="J358" s="75"/>
      <c r="K358" s="36"/>
      <c r="L358" s="82"/>
      <c r="M358" s="82"/>
      <c r="N358" s="77"/>
      <c r="O358" s="84" t="s">
        <v>2169</v>
      </c>
      <c r="P358" s="86">
        <v>43861.326921296299</v>
      </c>
      <c r="Q358" s="84" t="s">
        <v>2203</v>
      </c>
      <c r="R358" s="84"/>
      <c r="S358" s="84"/>
      <c r="T358" s="84" t="s">
        <v>2873</v>
      </c>
      <c r="U358" s="84"/>
      <c r="V358" s="87" t="s">
        <v>3125</v>
      </c>
      <c r="W358" s="86">
        <v>43861.326921296299</v>
      </c>
      <c r="X358" s="90">
        <v>43861</v>
      </c>
      <c r="Y358" s="92" t="s">
        <v>4906</v>
      </c>
      <c r="Z358" s="87" t="s">
        <v>8672</v>
      </c>
      <c r="AA358" s="84"/>
      <c r="AB358" s="84"/>
      <c r="AC358" s="92" t="s">
        <v>12550</v>
      </c>
      <c r="AD358" s="84"/>
      <c r="AE358" s="84" t="b">
        <v>0</v>
      </c>
      <c r="AF358" s="84">
        <v>0</v>
      </c>
      <c r="AG358" s="92" t="s">
        <v>16467</v>
      </c>
      <c r="AH358" s="84" t="b">
        <v>0</v>
      </c>
      <c r="AI358" s="84" t="s">
        <v>16522</v>
      </c>
      <c r="AJ358" s="84"/>
      <c r="AK358" s="92" t="s">
        <v>16467</v>
      </c>
      <c r="AL358" s="84" t="b">
        <v>0</v>
      </c>
      <c r="AM358" s="84">
        <v>5</v>
      </c>
      <c r="AN358" s="92" t="s">
        <v>13836</v>
      </c>
      <c r="AO358" s="84" t="s">
        <v>16534</v>
      </c>
      <c r="AP358" s="84" t="b">
        <v>0</v>
      </c>
      <c r="AQ358" s="92" t="s">
        <v>13836</v>
      </c>
      <c r="AR358" s="84" t="s">
        <v>179</v>
      </c>
      <c r="AS358" s="84">
        <v>0</v>
      </c>
      <c r="AT358" s="84">
        <v>0</v>
      </c>
      <c r="AU358" s="84"/>
      <c r="AV358" s="84"/>
      <c r="AW358" s="84"/>
      <c r="AX358" s="84"/>
      <c r="AY358" s="84"/>
      <c r="AZ358" s="84"/>
      <c r="BA358" s="84"/>
      <c r="BB358" s="84"/>
      <c r="BC358">
        <v>1</v>
      </c>
      <c r="BD358">
        <v>0</v>
      </c>
      <c r="BE358">
        <v>0</v>
      </c>
      <c r="BF358">
        <v>0</v>
      </c>
      <c r="BG358">
        <v>1</v>
      </c>
      <c r="BH358">
        <v>0</v>
      </c>
    </row>
    <row r="359" spans="1:60" x14ac:dyDescent="0.3">
      <c r="A359" s="69" t="s">
        <v>289</v>
      </c>
      <c r="B359" s="69" t="s">
        <v>2094</v>
      </c>
      <c r="C359" s="70"/>
      <c r="D359" s="71"/>
      <c r="E359" s="72"/>
      <c r="F359" s="73"/>
      <c r="G359" s="70"/>
      <c r="H359" s="74"/>
      <c r="I359" s="75"/>
      <c r="J359" s="75"/>
      <c r="K359" s="36"/>
      <c r="L359" s="82"/>
      <c r="M359" s="82"/>
      <c r="N359" s="77"/>
      <c r="O359" s="84" t="s">
        <v>2171</v>
      </c>
      <c r="P359" s="86">
        <v>43861.326921296299</v>
      </c>
      <c r="Q359" s="84" t="s">
        <v>2203</v>
      </c>
      <c r="R359" s="84"/>
      <c r="S359" s="84"/>
      <c r="T359" s="84" t="s">
        <v>2873</v>
      </c>
      <c r="U359" s="84"/>
      <c r="V359" s="87" t="s">
        <v>3125</v>
      </c>
      <c r="W359" s="86">
        <v>43861.326921296299</v>
      </c>
      <c r="X359" s="90">
        <v>43861</v>
      </c>
      <c r="Y359" s="92" t="s">
        <v>4906</v>
      </c>
      <c r="Z359" s="87" t="s">
        <v>8672</v>
      </c>
      <c r="AA359" s="84"/>
      <c r="AB359" s="84"/>
      <c r="AC359" s="92" t="s">
        <v>12550</v>
      </c>
      <c r="AD359" s="84"/>
      <c r="AE359" s="84" t="b">
        <v>0</v>
      </c>
      <c r="AF359" s="84">
        <v>0</v>
      </c>
      <c r="AG359" s="92" t="s">
        <v>16467</v>
      </c>
      <c r="AH359" s="84" t="b">
        <v>0</v>
      </c>
      <c r="AI359" s="84" t="s">
        <v>16522</v>
      </c>
      <c r="AJ359" s="84"/>
      <c r="AK359" s="92" t="s">
        <v>16467</v>
      </c>
      <c r="AL359" s="84" t="b">
        <v>0</v>
      </c>
      <c r="AM359" s="84">
        <v>5</v>
      </c>
      <c r="AN359" s="92" t="s">
        <v>13836</v>
      </c>
      <c r="AO359" s="84" t="s">
        <v>16534</v>
      </c>
      <c r="AP359" s="84" t="b">
        <v>0</v>
      </c>
      <c r="AQ359" s="92" t="s">
        <v>13836</v>
      </c>
      <c r="AR359" s="84" t="s">
        <v>179</v>
      </c>
      <c r="AS359" s="84">
        <v>0</v>
      </c>
      <c r="AT359" s="84">
        <v>0</v>
      </c>
      <c r="AU359" s="84"/>
      <c r="AV359" s="84"/>
      <c r="AW359" s="84"/>
      <c r="AX359" s="84"/>
      <c r="AY359" s="84"/>
      <c r="AZ359" s="84"/>
      <c r="BA359" s="84"/>
      <c r="BB359" s="84"/>
      <c r="BC359">
        <v>1</v>
      </c>
      <c r="BD359">
        <v>0</v>
      </c>
      <c r="BE359">
        <v>0</v>
      </c>
      <c r="BF359">
        <v>0</v>
      </c>
      <c r="BG359">
        <v>0</v>
      </c>
      <c r="BH359">
        <v>1</v>
      </c>
    </row>
    <row r="360" spans="1:60" x14ac:dyDescent="0.3">
      <c r="A360" s="69" t="s">
        <v>290</v>
      </c>
      <c r="B360" s="69" t="s">
        <v>2094</v>
      </c>
      <c r="C360" s="70"/>
      <c r="D360" s="71"/>
      <c r="E360" s="72"/>
      <c r="F360" s="73"/>
      <c r="G360" s="70"/>
      <c r="H360" s="74"/>
      <c r="I360" s="75"/>
      <c r="J360" s="75"/>
      <c r="K360" s="36"/>
      <c r="L360" s="82"/>
      <c r="M360" s="82"/>
      <c r="N360" s="77"/>
      <c r="O360" s="84" t="s">
        <v>2169</v>
      </c>
      <c r="P360" s="86">
        <v>43861.327847222223</v>
      </c>
      <c r="Q360" s="84" t="s">
        <v>2183</v>
      </c>
      <c r="R360" s="84"/>
      <c r="S360" s="84"/>
      <c r="T360" s="84"/>
      <c r="U360" s="84"/>
      <c r="V360" s="87" t="s">
        <v>3126</v>
      </c>
      <c r="W360" s="86">
        <v>43861.327847222223</v>
      </c>
      <c r="X360" s="90">
        <v>43861</v>
      </c>
      <c r="Y360" s="92" t="s">
        <v>4908</v>
      </c>
      <c r="Z360" s="87" t="s">
        <v>8674</v>
      </c>
      <c r="AA360" s="84"/>
      <c r="AB360" s="84"/>
      <c r="AC360" s="92" t="s">
        <v>12552</v>
      </c>
      <c r="AD360" s="84"/>
      <c r="AE360" s="84" t="b">
        <v>0</v>
      </c>
      <c r="AF360" s="84">
        <v>0</v>
      </c>
      <c r="AG360" s="92" t="s">
        <v>16467</v>
      </c>
      <c r="AH360" s="84" t="b">
        <v>0</v>
      </c>
      <c r="AI360" s="84" t="s">
        <v>16520</v>
      </c>
      <c r="AJ360" s="84"/>
      <c r="AK360" s="92" t="s">
        <v>16467</v>
      </c>
      <c r="AL360" s="84" t="b">
        <v>0</v>
      </c>
      <c r="AM360" s="84">
        <v>55</v>
      </c>
      <c r="AN360" s="92" t="s">
        <v>16324</v>
      </c>
      <c r="AO360" s="84" t="s">
        <v>16534</v>
      </c>
      <c r="AP360" s="84" t="b">
        <v>0</v>
      </c>
      <c r="AQ360" s="92" t="s">
        <v>16324</v>
      </c>
      <c r="AR360" s="84" t="s">
        <v>179</v>
      </c>
      <c r="AS360" s="84">
        <v>0</v>
      </c>
      <c r="AT360" s="84">
        <v>0</v>
      </c>
      <c r="AU360" s="84"/>
      <c r="AV360" s="84"/>
      <c r="AW360" s="84"/>
      <c r="AX360" s="84"/>
      <c r="AY360" s="84"/>
      <c r="AZ360" s="84"/>
      <c r="BA360" s="84"/>
      <c r="BB360" s="84"/>
      <c r="BC360">
        <v>1</v>
      </c>
      <c r="BD360">
        <v>0</v>
      </c>
      <c r="BE360">
        <v>0</v>
      </c>
      <c r="BF360">
        <v>0</v>
      </c>
      <c r="BG360">
        <v>1</v>
      </c>
      <c r="BH360">
        <v>0</v>
      </c>
    </row>
    <row r="361" spans="1:60" x14ac:dyDescent="0.3">
      <c r="A361" s="69" t="s">
        <v>291</v>
      </c>
      <c r="B361" s="69" t="s">
        <v>2128</v>
      </c>
      <c r="C361" s="70"/>
      <c r="D361" s="71"/>
      <c r="E361" s="72"/>
      <c r="F361" s="73"/>
      <c r="G361" s="70"/>
      <c r="H361" s="74"/>
      <c r="I361" s="75"/>
      <c r="J361" s="75"/>
      <c r="K361" s="36"/>
      <c r="L361" s="82"/>
      <c r="M361" s="82"/>
      <c r="N361" s="77"/>
      <c r="O361" s="84" t="s">
        <v>2168</v>
      </c>
      <c r="P361" s="86">
        <v>43861.328530092593</v>
      </c>
      <c r="Q361" s="84" t="s">
        <v>2172</v>
      </c>
      <c r="R361" s="84"/>
      <c r="S361" s="84"/>
      <c r="T361" s="84"/>
      <c r="U361" s="84"/>
      <c r="V361" s="87" t="s">
        <v>3127</v>
      </c>
      <c r="W361" s="86">
        <v>43861.328530092593</v>
      </c>
      <c r="X361" s="90">
        <v>43861</v>
      </c>
      <c r="Y361" s="92" t="s">
        <v>4909</v>
      </c>
      <c r="Z361" s="87" t="s">
        <v>8675</v>
      </c>
      <c r="AA361" s="84"/>
      <c r="AB361" s="84"/>
      <c r="AC361" s="92" t="s">
        <v>12553</v>
      </c>
      <c r="AD361" s="84"/>
      <c r="AE361" s="84" t="b">
        <v>0</v>
      </c>
      <c r="AF361" s="84">
        <v>0</v>
      </c>
      <c r="AG361" s="92" t="s">
        <v>16467</v>
      </c>
      <c r="AH361" s="84" t="b">
        <v>0</v>
      </c>
      <c r="AI361" s="84" t="s">
        <v>16520</v>
      </c>
      <c r="AJ361" s="84"/>
      <c r="AK361" s="92" t="s">
        <v>16467</v>
      </c>
      <c r="AL361" s="84" t="b">
        <v>0</v>
      </c>
      <c r="AM361" s="84">
        <v>155</v>
      </c>
      <c r="AN361" s="92" t="s">
        <v>16241</v>
      </c>
      <c r="AO361" s="84" t="s">
        <v>16534</v>
      </c>
      <c r="AP361" s="84" t="b">
        <v>0</v>
      </c>
      <c r="AQ361" s="92" t="s">
        <v>16241</v>
      </c>
      <c r="AR361" s="84" t="s">
        <v>179</v>
      </c>
      <c r="AS361" s="84">
        <v>0</v>
      </c>
      <c r="AT361" s="84">
        <v>0</v>
      </c>
      <c r="AU361" s="84"/>
      <c r="AV361" s="84"/>
      <c r="AW361" s="84"/>
      <c r="AX361" s="84"/>
      <c r="AY361" s="84"/>
      <c r="AZ361" s="84"/>
      <c r="BA361" s="84"/>
      <c r="BB361" s="84"/>
      <c r="BC361">
        <v>1</v>
      </c>
      <c r="BD361">
        <v>0</v>
      </c>
      <c r="BE361">
        <v>1</v>
      </c>
      <c r="BF361">
        <v>0</v>
      </c>
      <c r="BG361">
        <v>0</v>
      </c>
      <c r="BH361">
        <v>0</v>
      </c>
    </row>
    <row r="362" spans="1:60" x14ac:dyDescent="0.3">
      <c r="A362" s="69" t="s">
        <v>1943</v>
      </c>
      <c r="B362" s="69" t="s">
        <v>1943</v>
      </c>
      <c r="C362" s="70"/>
      <c r="D362" s="71"/>
      <c r="E362" s="72"/>
      <c r="F362" s="73"/>
      <c r="G362" s="70"/>
      <c r="H362" s="74"/>
      <c r="I362" s="75"/>
      <c r="J362" s="75"/>
      <c r="K362" s="36"/>
      <c r="L362" s="82"/>
      <c r="M362" s="82"/>
      <c r="N362" s="77"/>
      <c r="O362" s="84" t="s">
        <v>179</v>
      </c>
      <c r="P362" s="86">
        <v>43861.332719907405</v>
      </c>
      <c r="Q362" s="84" t="s">
        <v>2268</v>
      </c>
      <c r="R362" s="84"/>
      <c r="S362" s="84"/>
      <c r="T362" s="84" t="s">
        <v>2873</v>
      </c>
      <c r="U362" s="84"/>
      <c r="V362" s="87" t="s">
        <v>4638</v>
      </c>
      <c r="W362" s="86">
        <v>43861.332719907405</v>
      </c>
      <c r="X362" s="90">
        <v>43861</v>
      </c>
      <c r="Y362" s="92" t="s">
        <v>8161</v>
      </c>
      <c r="Z362" s="87" t="s">
        <v>12012</v>
      </c>
      <c r="AA362" s="84"/>
      <c r="AB362" s="84"/>
      <c r="AC362" s="92" t="s">
        <v>15926</v>
      </c>
      <c r="AD362" s="84"/>
      <c r="AE362" s="84" t="b">
        <v>0</v>
      </c>
      <c r="AF362" s="84">
        <v>20</v>
      </c>
      <c r="AG362" s="92" t="s">
        <v>16467</v>
      </c>
      <c r="AH362" s="84" t="b">
        <v>0</v>
      </c>
      <c r="AI362" s="84" t="s">
        <v>16520</v>
      </c>
      <c r="AJ362" s="84"/>
      <c r="AK362" s="92" t="s">
        <v>16467</v>
      </c>
      <c r="AL362" s="84" t="b">
        <v>0</v>
      </c>
      <c r="AM362" s="84">
        <v>17</v>
      </c>
      <c r="AN362" s="92" t="s">
        <v>16467</v>
      </c>
      <c r="AO362" s="84" t="s">
        <v>16534</v>
      </c>
      <c r="AP362" s="84" t="b">
        <v>0</v>
      </c>
      <c r="AQ362" s="92" t="s">
        <v>15926</v>
      </c>
      <c r="AR362" s="84" t="s">
        <v>179</v>
      </c>
      <c r="AS362" s="84">
        <v>0</v>
      </c>
      <c r="AT362" s="84">
        <v>0</v>
      </c>
      <c r="AU362" s="84"/>
      <c r="AV362" s="84"/>
      <c r="AW362" s="84"/>
      <c r="AX362" s="84"/>
      <c r="AY362" s="84"/>
      <c r="AZ362" s="84"/>
      <c r="BA362" s="84"/>
      <c r="BB362" s="84"/>
      <c r="BC362">
        <v>2</v>
      </c>
      <c r="BD362">
        <v>0</v>
      </c>
      <c r="BE362">
        <v>0</v>
      </c>
      <c r="BF362">
        <v>2</v>
      </c>
      <c r="BG362">
        <v>0</v>
      </c>
      <c r="BH362">
        <v>0</v>
      </c>
    </row>
    <row r="363" spans="1:60" x14ac:dyDescent="0.3">
      <c r="A363" s="69" t="s">
        <v>292</v>
      </c>
      <c r="B363" s="69" t="s">
        <v>2128</v>
      </c>
      <c r="C363" s="70"/>
      <c r="D363" s="71"/>
      <c r="E363" s="72"/>
      <c r="F363" s="73"/>
      <c r="G363" s="70"/>
      <c r="H363" s="74"/>
      <c r="I363" s="75"/>
      <c r="J363" s="75"/>
      <c r="K363" s="36"/>
      <c r="L363" s="82"/>
      <c r="M363" s="82"/>
      <c r="N363" s="77"/>
      <c r="O363" s="84" t="s">
        <v>2168</v>
      </c>
      <c r="P363" s="86">
        <v>43861.338807870372</v>
      </c>
      <c r="Q363" s="84" t="s">
        <v>2172</v>
      </c>
      <c r="R363" s="84"/>
      <c r="S363" s="84"/>
      <c r="T363" s="84"/>
      <c r="U363" s="84"/>
      <c r="V363" s="87" t="s">
        <v>3128</v>
      </c>
      <c r="W363" s="86">
        <v>43861.338807870372</v>
      </c>
      <c r="X363" s="90">
        <v>43861</v>
      </c>
      <c r="Y363" s="92" t="s">
        <v>4910</v>
      </c>
      <c r="Z363" s="87" t="s">
        <v>8676</v>
      </c>
      <c r="AA363" s="84"/>
      <c r="AB363" s="84"/>
      <c r="AC363" s="92" t="s">
        <v>12554</v>
      </c>
      <c r="AD363" s="84"/>
      <c r="AE363" s="84" t="b">
        <v>0</v>
      </c>
      <c r="AF363" s="84">
        <v>0</v>
      </c>
      <c r="AG363" s="92" t="s">
        <v>16467</v>
      </c>
      <c r="AH363" s="84" t="b">
        <v>0</v>
      </c>
      <c r="AI363" s="84" t="s">
        <v>16520</v>
      </c>
      <c r="AJ363" s="84"/>
      <c r="AK363" s="92" t="s">
        <v>16467</v>
      </c>
      <c r="AL363" s="84" t="b">
        <v>0</v>
      </c>
      <c r="AM363" s="84">
        <v>155</v>
      </c>
      <c r="AN363" s="92" t="s">
        <v>16241</v>
      </c>
      <c r="AO363" s="84" t="s">
        <v>16535</v>
      </c>
      <c r="AP363" s="84" t="b">
        <v>0</v>
      </c>
      <c r="AQ363" s="92" t="s">
        <v>16241</v>
      </c>
      <c r="AR363" s="84" t="s">
        <v>179</v>
      </c>
      <c r="AS363" s="84">
        <v>0</v>
      </c>
      <c r="AT363" s="84">
        <v>0</v>
      </c>
      <c r="AU363" s="84"/>
      <c r="AV363" s="84"/>
      <c r="AW363" s="84"/>
      <c r="AX363" s="84"/>
      <c r="AY363" s="84"/>
      <c r="AZ363" s="84"/>
      <c r="BA363" s="84"/>
      <c r="BB363" s="84"/>
      <c r="BC363">
        <v>1</v>
      </c>
      <c r="BD363">
        <v>0</v>
      </c>
      <c r="BE363">
        <v>1</v>
      </c>
      <c r="BF363">
        <v>0</v>
      </c>
      <c r="BG363">
        <v>0</v>
      </c>
      <c r="BH363">
        <v>0</v>
      </c>
    </row>
    <row r="364" spans="1:60" x14ac:dyDescent="0.3">
      <c r="A364" s="69" t="s">
        <v>449</v>
      </c>
      <c r="B364" s="69" t="s">
        <v>2128</v>
      </c>
      <c r="C364" s="70"/>
      <c r="D364" s="71"/>
      <c r="E364" s="72"/>
      <c r="F364" s="73"/>
      <c r="G364" s="70"/>
      <c r="H364" s="74"/>
      <c r="I364" s="75"/>
      <c r="J364" s="75"/>
      <c r="K364" s="36"/>
      <c r="L364" s="82"/>
      <c r="M364" s="82"/>
      <c r="N364" s="77"/>
      <c r="O364" s="84" t="s">
        <v>2168</v>
      </c>
      <c r="P364" s="86">
        <v>43861.342361111114</v>
      </c>
      <c r="Q364" s="84" t="s">
        <v>2172</v>
      </c>
      <c r="R364" s="84"/>
      <c r="S364" s="84"/>
      <c r="T364" s="84"/>
      <c r="U364" s="84"/>
      <c r="V364" s="87" t="s">
        <v>3274</v>
      </c>
      <c r="W364" s="86">
        <v>43861.342361111114</v>
      </c>
      <c r="X364" s="90">
        <v>43861</v>
      </c>
      <c r="Y364" s="92" t="s">
        <v>5127</v>
      </c>
      <c r="Z364" s="87" t="s">
        <v>8890</v>
      </c>
      <c r="AA364" s="84"/>
      <c r="AB364" s="84"/>
      <c r="AC364" s="92" t="s">
        <v>12768</v>
      </c>
      <c r="AD364" s="84"/>
      <c r="AE364" s="84" t="b">
        <v>0</v>
      </c>
      <c r="AF364" s="84">
        <v>0</v>
      </c>
      <c r="AG364" s="92" t="s">
        <v>16467</v>
      </c>
      <c r="AH364" s="84" t="b">
        <v>0</v>
      </c>
      <c r="AI364" s="84" t="s">
        <v>16520</v>
      </c>
      <c r="AJ364" s="84"/>
      <c r="AK364" s="92" t="s">
        <v>16467</v>
      </c>
      <c r="AL364" s="84" t="b">
        <v>0</v>
      </c>
      <c r="AM364" s="84">
        <v>155</v>
      </c>
      <c r="AN364" s="92" t="s">
        <v>16241</v>
      </c>
      <c r="AO364" s="84" t="s">
        <v>16534</v>
      </c>
      <c r="AP364" s="84" t="b">
        <v>0</v>
      </c>
      <c r="AQ364" s="92" t="s">
        <v>16241</v>
      </c>
      <c r="AR364" s="84" t="s">
        <v>179</v>
      </c>
      <c r="AS364" s="84">
        <v>0</v>
      </c>
      <c r="AT364" s="84">
        <v>0</v>
      </c>
      <c r="AU364" s="84"/>
      <c r="AV364" s="84"/>
      <c r="AW364" s="84"/>
      <c r="AX364" s="84"/>
      <c r="AY364" s="84"/>
      <c r="AZ364" s="84"/>
      <c r="BA364" s="84"/>
      <c r="BB364" s="84"/>
      <c r="BC364">
        <v>1</v>
      </c>
      <c r="BD364">
        <v>0</v>
      </c>
      <c r="BE364">
        <v>1</v>
      </c>
      <c r="BF364">
        <v>0</v>
      </c>
      <c r="BG364">
        <v>0</v>
      </c>
      <c r="BH364">
        <v>0</v>
      </c>
    </row>
    <row r="365" spans="1:60" x14ac:dyDescent="0.3">
      <c r="A365" s="69" t="s">
        <v>1055</v>
      </c>
      <c r="B365" s="69" t="s">
        <v>1977</v>
      </c>
      <c r="C365" s="70"/>
      <c r="D365" s="71"/>
      <c r="E365" s="72"/>
      <c r="F365" s="73"/>
      <c r="G365" s="70"/>
      <c r="H365" s="74"/>
      <c r="I365" s="75"/>
      <c r="J365" s="75"/>
      <c r="K365" s="36"/>
      <c r="L365" s="82"/>
      <c r="M365" s="82"/>
      <c r="N365" s="77"/>
      <c r="O365" s="84" t="s">
        <v>2169</v>
      </c>
      <c r="P365" s="86">
        <v>43861.343194444446</v>
      </c>
      <c r="Q365" s="84" t="s">
        <v>2181</v>
      </c>
      <c r="R365" s="84"/>
      <c r="S365" s="84"/>
      <c r="T365" s="84"/>
      <c r="U365" s="84"/>
      <c r="V365" s="87" t="s">
        <v>3828</v>
      </c>
      <c r="W365" s="86">
        <v>43861.343194444446</v>
      </c>
      <c r="X365" s="90">
        <v>43861</v>
      </c>
      <c r="Y365" s="92" t="s">
        <v>8405</v>
      </c>
      <c r="Z365" s="87" t="s">
        <v>12270</v>
      </c>
      <c r="AA365" s="84"/>
      <c r="AB365" s="84"/>
      <c r="AC365" s="92" t="s">
        <v>16198</v>
      </c>
      <c r="AD365" s="84"/>
      <c r="AE365" s="84" t="b">
        <v>0</v>
      </c>
      <c r="AF365" s="84">
        <v>0</v>
      </c>
      <c r="AG365" s="92" t="s">
        <v>16467</v>
      </c>
      <c r="AH365" s="84" t="b">
        <v>0</v>
      </c>
      <c r="AI365" s="84" t="s">
        <v>16520</v>
      </c>
      <c r="AJ365" s="84"/>
      <c r="AK365" s="92" t="s">
        <v>16467</v>
      </c>
      <c r="AL365" s="84" t="b">
        <v>0</v>
      </c>
      <c r="AM365" s="84">
        <v>55</v>
      </c>
      <c r="AN365" s="92" t="s">
        <v>16336</v>
      </c>
      <c r="AO365" s="84" t="s">
        <v>16534</v>
      </c>
      <c r="AP365" s="84" t="b">
        <v>0</v>
      </c>
      <c r="AQ365" s="92" t="s">
        <v>16336</v>
      </c>
      <c r="AR365" s="84" t="s">
        <v>179</v>
      </c>
      <c r="AS365" s="84">
        <v>0</v>
      </c>
      <c r="AT365" s="84">
        <v>0</v>
      </c>
      <c r="AU365" s="84"/>
      <c r="AV365" s="84"/>
      <c r="AW365" s="84"/>
      <c r="AX365" s="84"/>
      <c r="AY365" s="84"/>
      <c r="AZ365" s="84"/>
      <c r="BA365" s="84"/>
      <c r="BB365" s="84"/>
      <c r="BC365">
        <v>2</v>
      </c>
      <c r="BD365">
        <v>0</v>
      </c>
      <c r="BE365">
        <v>0</v>
      </c>
      <c r="BF365">
        <v>0</v>
      </c>
      <c r="BG365">
        <v>2</v>
      </c>
      <c r="BH365">
        <v>0</v>
      </c>
    </row>
    <row r="366" spans="1:60" x14ac:dyDescent="0.3">
      <c r="A366" s="69" t="s">
        <v>1055</v>
      </c>
      <c r="B366" s="69" t="s">
        <v>2128</v>
      </c>
      <c r="C366" s="70"/>
      <c r="D366" s="71"/>
      <c r="E366" s="72"/>
      <c r="F366" s="73"/>
      <c r="G366" s="70"/>
      <c r="H366" s="74"/>
      <c r="I366" s="75"/>
      <c r="J366" s="75"/>
      <c r="K366" s="36"/>
      <c r="L366" s="82"/>
      <c r="M366" s="82"/>
      <c r="N366" s="77"/>
      <c r="O366" s="84" t="s">
        <v>2168</v>
      </c>
      <c r="P366" s="86">
        <v>43861.343402777777</v>
      </c>
      <c r="Q366" s="84" t="s">
        <v>2182</v>
      </c>
      <c r="R366" s="84"/>
      <c r="S366" s="84"/>
      <c r="T366" s="84"/>
      <c r="U366" s="84"/>
      <c r="V366" s="87" t="s">
        <v>3828</v>
      </c>
      <c r="W366" s="86">
        <v>43861.343402777777</v>
      </c>
      <c r="X366" s="90">
        <v>43861</v>
      </c>
      <c r="Y366" s="92" t="s">
        <v>8406</v>
      </c>
      <c r="Z366" s="87" t="s">
        <v>12271</v>
      </c>
      <c r="AA366" s="84"/>
      <c r="AB366" s="84"/>
      <c r="AC366" s="92" t="s">
        <v>16199</v>
      </c>
      <c r="AD366" s="84"/>
      <c r="AE366" s="84" t="b">
        <v>0</v>
      </c>
      <c r="AF366" s="84">
        <v>0</v>
      </c>
      <c r="AG366" s="92" t="s">
        <v>16467</v>
      </c>
      <c r="AH366" s="84" t="b">
        <v>0</v>
      </c>
      <c r="AI366" s="84" t="s">
        <v>16520</v>
      </c>
      <c r="AJ366" s="84"/>
      <c r="AK366" s="92" t="s">
        <v>16467</v>
      </c>
      <c r="AL366" s="84" t="b">
        <v>0</v>
      </c>
      <c r="AM366" s="84">
        <v>64</v>
      </c>
      <c r="AN366" s="92" t="s">
        <v>16246</v>
      </c>
      <c r="AO366" s="84" t="s">
        <v>16534</v>
      </c>
      <c r="AP366" s="84" t="b">
        <v>0</v>
      </c>
      <c r="AQ366" s="92" t="s">
        <v>16246</v>
      </c>
      <c r="AR366" s="84" t="s">
        <v>179</v>
      </c>
      <c r="AS366" s="84">
        <v>0</v>
      </c>
      <c r="AT366" s="84">
        <v>0</v>
      </c>
      <c r="AU366" s="84"/>
      <c r="AV366" s="84"/>
      <c r="AW366" s="84"/>
      <c r="AX366" s="84"/>
      <c r="AY366" s="84"/>
      <c r="AZ366" s="84"/>
      <c r="BA366" s="84"/>
      <c r="BB366" s="84"/>
      <c r="BC366">
        <v>9</v>
      </c>
      <c r="BD366">
        <v>0</v>
      </c>
      <c r="BE366">
        <v>9</v>
      </c>
      <c r="BF366">
        <v>0</v>
      </c>
      <c r="BG366">
        <v>0</v>
      </c>
      <c r="BH366">
        <v>0</v>
      </c>
    </row>
    <row r="367" spans="1:60" x14ac:dyDescent="0.3">
      <c r="A367" s="69" t="s">
        <v>1055</v>
      </c>
      <c r="B367" s="69" t="s">
        <v>2129</v>
      </c>
      <c r="C367" s="70"/>
      <c r="D367" s="71"/>
      <c r="E367" s="72"/>
      <c r="F367" s="73"/>
      <c r="G367" s="70"/>
      <c r="H367" s="74"/>
      <c r="I367" s="75"/>
      <c r="J367" s="75"/>
      <c r="K367" s="36"/>
      <c r="L367" s="82"/>
      <c r="M367" s="82"/>
      <c r="N367" s="77"/>
      <c r="O367" s="84" t="s">
        <v>2168</v>
      </c>
      <c r="P367" s="86">
        <v>43861.343402777777</v>
      </c>
      <c r="Q367" s="84" t="s">
        <v>2182</v>
      </c>
      <c r="R367" s="84"/>
      <c r="S367" s="84"/>
      <c r="T367" s="84"/>
      <c r="U367" s="84"/>
      <c r="V367" s="87" t="s">
        <v>3828</v>
      </c>
      <c r="W367" s="86">
        <v>43861.343402777777</v>
      </c>
      <c r="X367" s="90">
        <v>43861</v>
      </c>
      <c r="Y367" s="92" t="s">
        <v>8406</v>
      </c>
      <c r="Z367" s="87" t="s">
        <v>12271</v>
      </c>
      <c r="AA367" s="84"/>
      <c r="AB367" s="84"/>
      <c r="AC367" s="92" t="s">
        <v>16199</v>
      </c>
      <c r="AD367" s="84"/>
      <c r="AE367" s="84" t="b">
        <v>0</v>
      </c>
      <c r="AF367" s="84">
        <v>0</v>
      </c>
      <c r="AG367" s="92" t="s">
        <v>16467</v>
      </c>
      <c r="AH367" s="84" t="b">
        <v>0</v>
      </c>
      <c r="AI367" s="84" t="s">
        <v>16520</v>
      </c>
      <c r="AJ367" s="84"/>
      <c r="AK367" s="92" t="s">
        <v>16467</v>
      </c>
      <c r="AL367" s="84" t="b">
        <v>0</v>
      </c>
      <c r="AM367" s="84">
        <v>64</v>
      </c>
      <c r="AN367" s="92" t="s">
        <v>16246</v>
      </c>
      <c r="AO367" s="84" t="s">
        <v>16534</v>
      </c>
      <c r="AP367" s="84" t="b">
        <v>0</v>
      </c>
      <c r="AQ367" s="92" t="s">
        <v>16246</v>
      </c>
      <c r="AR367" s="84" t="s">
        <v>179</v>
      </c>
      <c r="AS367" s="84">
        <v>0</v>
      </c>
      <c r="AT367" s="84">
        <v>0</v>
      </c>
      <c r="AU367" s="84"/>
      <c r="AV367" s="84"/>
      <c r="AW367" s="84"/>
      <c r="AX367" s="84"/>
      <c r="AY367" s="84"/>
      <c r="AZ367" s="84"/>
      <c r="BA367" s="84"/>
      <c r="BB367" s="84"/>
      <c r="BC367">
        <v>7</v>
      </c>
      <c r="BD367">
        <v>0</v>
      </c>
      <c r="BE367">
        <v>7</v>
      </c>
      <c r="BF367">
        <v>0</v>
      </c>
      <c r="BG367">
        <v>0</v>
      </c>
      <c r="BH367">
        <v>0</v>
      </c>
    </row>
    <row r="368" spans="1:60" x14ac:dyDescent="0.3">
      <c r="A368" s="69" t="s">
        <v>293</v>
      </c>
      <c r="B368" s="69" t="s">
        <v>2128</v>
      </c>
      <c r="C368" s="70"/>
      <c r="D368" s="71"/>
      <c r="E368" s="72"/>
      <c r="F368" s="73"/>
      <c r="G368" s="70"/>
      <c r="H368" s="74"/>
      <c r="I368" s="75"/>
      <c r="J368" s="75"/>
      <c r="K368" s="36"/>
      <c r="L368" s="82"/>
      <c r="M368" s="82"/>
      <c r="N368" s="77"/>
      <c r="O368" s="84" t="s">
        <v>2168</v>
      </c>
      <c r="P368" s="86">
        <v>43861.344050925924</v>
      </c>
      <c r="Q368" s="84" t="s">
        <v>2172</v>
      </c>
      <c r="R368" s="84"/>
      <c r="S368" s="84"/>
      <c r="T368" s="84"/>
      <c r="U368" s="84"/>
      <c r="V368" s="87" t="s">
        <v>3129</v>
      </c>
      <c r="W368" s="86">
        <v>43861.344050925924</v>
      </c>
      <c r="X368" s="90">
        <v>43861</v>
      </c>
      <c r="Y368" s="92" t="s">
        <v>4911</v>
      </c>
      <c r="Z368" s="87" t="s">
        <v>8677</v>
      </c>
      <c r="AA368" s="84"/>
      <c r="AB368" s="84"/>
      <c r="AC368" s="92" t="s">
        <v>12555</v>
      </c>
      <c r="AD368" s="84"/>
      <c r="AE368" s="84" t="b">
        <v>0</v>
      </c>
      <c r="AF368" s="84">
        <v>0</v>
      </c>
      <c r="AG368" s="92" t="s">
        <v>16467</v>
      </c>
      <c r="AH368" s="84" t="b">
        <v>0</v>
      </c>
      <c r="AI368" s="84" t="s">
        <v>16520</v>
      </c>
      <c r="AJ368" s="84"/>
      <c r="AK368" s="92" t="s">
        <v>16467</v>
      </c>
      <c r="AL368" s="84" t="b">
        <v>0</v>
      </c>
      <c r="AM368" s="84">
        <v>155</v>
      </c>
      <c r="AN368" s="92" t="s">
        <v>16241</v>
      </c>
      <c r="AO368" s="84" t="s">
        <v>16534</v>
      </c>
      <c r="AP368" s="84" t="b">
        <v>0</v>
      </c>
      <c r="AQ368" s="92" t="s">
        <v>16241</v>
      </c>
      <c r="AR368" s="84" t="s">
        <v>179</v>
      </c>
      <c r="AS368" s="84">
        <v>0</v>
      </c>
      <c r="AT368" s="84">
        <v>0</v>
      </c>
      <c r="AU368" s="84"/>
      <c r="AV368" s="84"/>
      <c r="AW368" s="84"/>
      <c r="AX368" s="84"/>
      <c r="AY368" s="84"/>
      <c r="AZ368" s="84"/>
      <c r="BA368" s="84"/>
      <c r="BB368" s="84"/>
      <c r="BC368">
        <v>1</v>
      </c>
      <c r="BD368">
        <v>0</v>
      </c>
      <c r="BE368">
        <v>1</v>
      </c>
      <c r="BF368">
        <v>0</v>
      </c>
      <c r="BG368">
        <v>0</v>
      </c>
      <c r="BH368">
        <v>0</v>
      </c>
    </row>
    <row r="369" spans="1:60" x14ac:dyDescent="0.3">
      <c r="A369" s="69" t="s">
        <v>1691</v>
      </c>
      <c r="B369" s="69" t="s">
        <v>2131</v>
      </c>
      <c r="C369" s="70"/>
      <c r="D369" s="71"/>
      <c r="E369" s="72"/>
      <c r="F369" s="73"/>
      <c r="G369" s="70"/>
      <c r="H369" s="74"/>
      <c r="I369" s="75"/>
      <c r="J369" s="75"/>
      <c r="K369" s="36"/>
      <c r="L369" s="82"/>
      <c r="M369" s="82"/>
      <c r="N369" s="77"/>
      <c r="O369" s="84" t="s">
        <v>2168</v>
      </c>
      <c r="P369" s="86">
        <v>43861.344837962963</v>
      </c>
      <c r="Q369" s="84" t="s">
        <v>2199</v>
      </c>
      <c r="R369" s="84"/>
      <c r="S369" s="84"/>
      <c r="T369" s="84" t="s">
        <v>2873</v>
      </c>
      <c r="U369" s="84"/>
      <c r="V369" s="87" t="s">
        <v>4413</v>
      </c>
      <c r="W369" s="86">
        <v>43861.344837962963</v>
      </c>
      <c r="X369" s="90">
        <v>43861</v>
      </c>
      <c r="Y369" s="92" t="s">
        <v>6003</v>
      </c>
      <c r="Z369" s="87" t="s">
        <v>11188</v>
      </c>
      <c r="AA369" s="84"/>
      <c r="AB369" s="84"/>
      <c r="AC369" s="92" t="s">
        <v>15077</v>
      </c>
      <c r="AD369" s="84"/>
      <c r="AE369" s="84" t="b">
        <v>0</v>
      </c>
      <c r="AF369" s="84">
        <v>0</v>
      </c>
      <c r="AG369" s="92" t="s">
        <v>16467</v>
      </c>
      <c r="AH369" s="84" t="b">
        <v>1</v>
      </c>
      <c r="AI369" s="84" t="s">
        <v>16520</v>
      </c>
      <c r="AJ369" s="84"/>
      <c r="AK369" s="92" t="s">
        <v>16241</v>
      </c>
      <c r="AL369" s="84" t="b">
        <v>0</v>
      </c>
      <c r="AM369" s="84">
        <v>18</v>
      </c>
      <c r="AN369" s="92" t="s">
        <v>12530</v>
      </c>
      <c r="AO369" s="84" t="s">
        <v>16534</v>
      </c>
      <c r="AP369" s="84" t="b">
        <v>0</v>
      </c>
      <c r="AQ369" s="92" t="s">
        <v>12530</v>
      </c>
      <c r="AR369" s="84" t="s">
        <v>179</v>
      </c>
      <c r="AS369" s="84">
        <v>0</v>
      </c>
      <c r="AT369" s="84">
        <v>0</v>
      </c>
      <c r="AU369" s="84"/>
      <c r="AV369" s="84"/>
      <c r="AW369" s="84"/>
      <c r="AX369" s="84"/>
      <c r="AY369" s="84"/>
      <c r="AZ369" s="84"/>
      <c r="BA369" s="84"/>
      <c r="BB369" s="84"/>
      <c r="BC369">
        <v>2</v>
      </c>
      <c r="BD369">
        <v>1</v>
      </c>
      <c r="BE369">
        <v>1</v>
      </c>
      <c r="BF369">
        <v>0</v>
      </c>
      <c r="BG369">
        <v>0</v>
      </c>
      <c r="BH369">
        <v>0</v>
      </c>
    </row>
    <row r="370" spans="1:60" x14ac:dyDescent="0.3">
      <c r="A370" s="69" t="s">
        <v>1691</v>
      </c>
      <c r="B370" s="69" t="s">
        <v>2129</v>
      </c>
      <c r="C370" s="70"/>
      <c r="D370" s="71"/>
      <c r="E370" s="72"/>
      <c r="F370" s="73"/>
      <c r="G370" s="70"/>
      <c r="H370" s="74"/>
      <c r="I370" s="75"/>
      <c r="J370" s="75"/>
      <c r="K370" s="36"/>
      <c r="L370" s="82"/>
      <c r="M370" s="82"/>
      <c r="N370" s="77"/>
      <c r="O370" s="84" t="s">
        <v>2168</v>
      </c>
      <c r="P370" s="86">
        <v>43861.344837962963</v>
      </c>
      <c r="Q370" s="84" t="s">
        <v>2199</v>
      </c>
      <c r="R370" s="84"/>
      <c r="S370" s="84"/>
      <c r="T370" s="84" t="s">
        <v>2873</v>
      </c>
      <c r="U370" s="84"/>
      <c r="V370" s="87" t="s">
        <v>4413</v>
      </c>
      <c r="W370" s="86">
        <v>43861.344837962963</v>
      </c>
      <c r="X370" s="90">
        <v>43861</v>
      </c>
      <c r="Y370" s="92" t="s">
        <v>6003</v>
      </c>
      <c r="Z370" s="87" t="s">
        <v>11188</v>
      </c>
      <c r="AA370" s="84"/>
      <c r="AB370" s="84"/>
      <c r="AC370" s="92" t="s">
        <v>15077</v>
      </c>
      <c r="AD370" s="84"/>
      <c r="AE370" s="84" t="b">
        <v>0</v>
      </c>
      <c r="AF370" s="84">
        <v>0</v>
      </c>
      <c r="AG370" s="92" t="s">
        <v>16467</v>
      </c>
      <c r="AH370" s="84" t="b">
        <v>1</v>
      </c>
      <c r="AI370" s="84" t="s">
        <v>16520</v>
      </c>
      <c r="AJ370" s="84"/>
      <c r="AK370" s="92" t="s">
        <v>16241</v>
      </c>
      <c r="AL370" s="84" t="b">
        <v>0</v>
      </c>
      <c r="AM370" s="84">
        <v>18</v>
      </c>
      <c r="AN370" s="92" t="s">
        <v>12530</v>
      </c>
      <c r="AO370" s="84" t="s">
        <v>16534</v>
      </c>
      <c r="AP370" s="84" t="b">
        <v>0</v>
      </c>
      <c r="AQ370" s="92" t="s">
        <v>12530</v>
      </c>
      <c r="AR370" s="84" t="s">
        <v>179</v>
      </c>
      <c r="AS370" s="84">
        <v>0</v>
      </c>
      <c r="AT370" s="84">
        <v>0</v>
      </c>
      <c r="AU370" s="84"/>
      <c r="AV370" s="84"/>
      <c r="AW370" s="84"/>
      <c r="AX370" s="84"/>
      <c r="AY370" s="84"/>
      <c r="AZ370" s="84"/>
      <c r="BA370" s="84"/>
      <c r="BB370" s="84"/>
      <c r="BC370">
        <v>2</v>
      </c>
      <c r="BD370">
        <v>1</v>
      </c>
      <c r="BE370">
        <v>1</v>
      </c>
      <c r="BF370">
        <v>0</v>
      </c>
      <c r="BG370">
        <v>0</v>
      </c>
      <c r="BH370">
        <v>0</v>
      </c>
    </row>
    <row r="371" spans="1:60" x14ac:dyDescent="0.3">
      <c r="A371" s="69" t="s">
        <v>1691</v>
      </c>
      <c r="B371" s="69" t="s">
        <v>2128</v>
      </c>
      <c r="C371" s="70"/>
      <c r="D371" s="71"/>
      <c r="E371" s="72"/>
      <c r="F371" s="73"/>
      <c r="G371" s="70"/>
      <c r="H371" s="74"/>
      <c r="I371" s="75"/>
      <c r="J371" s="75"/>
      <c r="K371" s="36"/>
      <c r="L371" s="82"/>
      <c r="M371" s="82"/>
      <c r="N371" s="77"/>
      <c r="O371" s="84" t="s">
        <v>2168</v>
      </c>
      <c r="P371" s="86">
        <v>43861.344837962963</v>
      </c>
      <c r="Q371" s="84" t="s">
        <v>2199</v>
      </c>
      <c r="R371" s="84"/>
      <c r="S371" s="84"/>
      <c r="T371" s="84" t="s">
        <v>2873</v>
      </c>
      <c r="U371" s="84"/>
      <c r="V371" s="87" t="s">
        <v>4413</v>
      </c>
      <c r="W371" s="86">
        <v>43861.344837962963</v>
      </c>
      <c r="X371" s="90">
        <v>43861</v>
      </c>
      <c r="Y371" s="92" t="s">
        <v>6003</v>
      </c>
      <c r="Z371" s="87" t="s">
        <v>11188</v>
      </c>
      <c r="AA371" s="84"/>
      <c r="AB371" s="84"/>
      <c r="AC371" s="92" t="s">
        <v>15077</v>
      </c>
      <c r="AD371" s="84"/>
      <c r="AE371" s="84" t="b">
        <v>0</v>
      </c>
      <c r="AF371" s="84">
        <v>0</v>
      </c>
      <c r="AG371" s="92" t="s">
        <v>16467</v>
      </c>
      <c r="AH371" s="84" t="b">
        <v>1</v>
      </c>
      <c r="AI371" s="84" t="s">
        <v>16520</v>
      </c>
      <c r="AJ371" s="84"/>
      <c r="AK371" s="92" t="s">
        <v>16241</v>
      </c>
      <c r="AL371" s="84" t="b">
        <v>0</v>
      </c>
      <c r="AM371" s="84">
        <v>18</v>
      </c>
      <c r="AN371" s="92" t="s">
        <v>12530</v>
      </c>
      <c r="AO371" s="84" t="s">
        <v>16534</v>
      </c>
      <c r="AP371" s="84" t="b">
        <v>0</v>
      </c>
      <c r="AQ371" s="92" t="s">
        <v>12530</v>
      </c>
      <c r="AR371" s="84" t="s">
        <v>179</v>
      </c>
      <c r="AS371" s="84">
        <v>0</v>
      </c>
      <c r="AT371" s="84">
        <v>0</v>
      </c>
      <c r="AU371" s="84"/>
      <c r="AV371" s="84"/>
      <c r="AW371" s="84"/>
      <c r="AX371" s="84"/>
      <c r="AY371" s="84"/>
      <c r="AZ371" s="84"/>
      <c r="BA371" s="84"/>
      <c r="BB371" s="84"/>
      <c r="BC371">
        <v>2</v>
      </c>
      <c r="BD371">
        <v>1</v>
      </c>
      <c r="BE371">
        <v>1</v>
      </c>
      <c r="BF371">
        <v>0</v>
      </c>
      <c r="BG371">
        <v>0</v>
      </c>
      <c r="BH371">
        <v>0</v>
      </c>
    </row>
    <row r="372" spans="1:60" x14ac:dyDescent="0.3">
      <c r="A372" s="69" t="s">
        <v>1539</v>
      </c>
      <c r="B372" s="69" t="s">
        <v>1977</v>
      </c>
      <c r="C372" s="70"/>
      <c r="D372" s="71"/>
      <c r="E372" s="72"/>
      <c r="F372" s="73"/>
      <c r="G372" s="70"/>
      <c r="H372" s="74"/>
      <c r="I372" s="75"/>
      <c r="J372" s="75"/>
      <c r="K372" s="36"/>
      <c r="L372" s="82"/>
      <c r="M372" s="82"/>
      <c r="N372" s="77"/>
      <c r="O372" s="84" t="s">
        <v>2169</v>
      </c>
      <c r="P372" s="86">
        <v>43861.345856481479</v>
      </c>
      <c r="Q372" s="84" t="s">
        <v>2181</v>
      </c>
      <c r="R372" s="84"/>
      <c r="S372" s="84"/>
      <c r="T372" s="84"/>
      <c r="U372" s="84"/>
      <c r="V372" s="87" t="s">
        <v>4275</v>
      </c>
      <c r="W372" s="86">
        <v>43861.345856481479</v>
      </c>
      <c r="X372" s="90">
        <v>43861</v>
      </c>
      <c r="Y372" s="92" t="s">
        <v>7050</v>
      </c>
      <c r="Z372" s="87" t="s">
        <v>10836</v>
      </c>
      <c r="AA372" s="84"/>
      <c r="AB372" s="84"/>
      <c r="AC372" s="92" t="s">
        <v>14721</v>
      </c>
      <c r="AD372" s="84"/>
      <c r="AE372" s="84" t="b">
        <v>0</v>
      </c>
      <c r="AF372" s="84">
        <v>0</v>
      </c>
      <c r="AG372" s="92" t="s">
        <v>16467</v>
      </c>
      <c r="AH372" s="84" t="b">
        <v>0</v>
      </c>
      <c r="AI372" s="84" t="s">
        <v>16520</v>
      </c>
      <c r="AJ372" s="84"/>
      <c r="AK372" s="92" t="s">
        <v>16467</v>
      </c>
      <c r="AL372" s="84" t="b">
        <v>0</v>
      </c>
      <c r="AM372" s="84">
        <v>55</v>
      </c>
      <c r="AN372" s="92" t="s">
        <v>16336</v>
      </c>
      <c r="AO372" s="84" t="s">
        <v>16534</v>
      </c>
      <c r="AP372" s="84" t="b">
        <v>0</v>
      </c>
      <c r="AQ372" s="92" t="s">
        <v>16336</v>
      </c>
      <c r="AR372" s="84" t="s">
        <v>179</v>
      </c>
      <c r="AS372" s="84">
        <v>0</v>
      </c>
      <c r="AT372" s="84">
        <v>0</v>
      </c>
      <c r="AU372" s="84"/>
      <c r="AV372" s="84"/>
      <c r="AW372" s="84"/>
      <c r="AX372" s="84"/>
      <c r="AY372" s="84"/>
      <c r="AZ372" s="84"/>
      <c r="BA372" s="84"/>
      <c r="BB372" s="84"/>
      <c r="BC372">
        <v>2</v>
      </c>
      <c r="BD372">
        <v>0</v>
      </c>
      <c r="BE372">
        <v>0</v>
      </c>
      <c r="BF372">
        <v>0</v>
      </c>
      <c r="BG372">
        <v>2</v>
      </c>
      <c r="BH372">
        <v>0</v>
      </c>
    </row>
    <row r="373" spans="1:60" x14ac:dyDescent="0.3">
      <c r="A373" s="69" t="s">
        <v>1158</v>
      </c>
      <c r="B373" s="69" t="s">
        <v>1157</v>
      </c>
      <c r="C373" s="70"/>
      <c r="D373" s="71"/>
      <c r="E373" s="72"/>
      <c r="F373" s="73"/>
      <c r="G373" s="70"/>
      <c r="H373" s="74"/>
      <c r="I373" s="75"/>
      <c r="J373" s="75"/>
      <c r="K373" s="36"/>
      <c r="L373" s="82"/>
      <c r="M373" s="82"/>
      <c r="N373" s="77"/>
      <c r="O373" s="84" t="s">
        <v>2169</v>
      </c>
      <c r="P373" s="86">
        <v>43861.346516203703</v>
      </c>
      <c r="Q373" s="84" t="s">
        <v>2516</v>
      </c>
      <c r="R373" s="84"/>
      <c r="S373" s="84"/>
      <c r="T373" s="84"/>
      <c r="U373" s="84"/>
      <c r="V373" s="87" t="s">
        <v>3924</v>
      </c>
      <c r="W373" s="86">
        <v>43861.346516203703</v>
      </c>
      <c r="X373" s="90">
        <v>43861</v>
      </c>
      <c r="Y373" s="92" t="s">
        <v>6246</v>
      </c>
      <c r="Z373" s="87" t="s">
        <v>10016</v>
      </c>
      <c r="AA373" s="84"/>
      <c r="AB373" s="84"/>
      <c r="AC373" s="92" t="s">
        <v>13895</v>
      </c>
      <c r="AD373" s="84"/>
      <c r="AE373" s="84" t="b">
        <v>0</v>
      </c>
      <c r="AF373" s="84">
        <v>0</v>
      </c>
      <c r="AG373" s="92" t="s">
        <v>16467</v>
      </c>
      <c r="AH373" s="84" t="b">
        <v>0</v>
      </c>
      <c r="AI373" s="84" t="s">
        <v>16520</v>
      </c>
      <c r="AJ373" s="84"/>
      <c r="AK373" s="92" t="s">
        <v>16467</v>
      </c>
      <c r="AL373" s="84" t="b">
        <v>0</v>
      </c>
      <c r="AM373" s="84">
        <v>2</v>
      </c>
      <c r="AN373" s="92" t="s">
        <v>13894</v>
      </c>
      <c r="AO373" s="84" t="s">
        <v>16535</v>
      </c>
      <c r="AP373" s="84" t="b">
        <v>0</v>
      </c>
      <c r="AQ373" s="92" t="s">
        <v>13894</v>
      </c>
      <c r="AR373" s="84" t="s">
        <v>179</v>
      </c>
      <c r="AS373" s="84">
        <v>0</v>
      </c>
      <c r="AT373" s="84">
        <v>0</v>
      </c>
      <c r="AU373" s="84"/>
      <c r="AV373" s="84"/>
      <c r="AW373" s="84"/>
      <c r="AX373" s="84"/>
      <c r="AY373" s="84"/>
      <c r="AZ373" s="84"/>
      <c r="BA373" s="84"/>
      <c r="BB373" s="84"/>
      <c r="BC373">
        <v>1</v>
      </c>
      <c r="BD373">
        <v>0</v>
      </c>
      <c r="BE373">
        <v>0</v>
      </c>
      <c r="BF373">
        <v>0</v>
      </c>
      <c r="BG373">
        <v>1</v>
      </c>
      <c r="BH373">
        <v>0</v>
      </c>
    </row>
    <row r="374" spans="1:60" x14ac:dyDescent="0.3">
      <c r="A374" s="69" t="s">
        <v>1757</v>
      </c>
      <c r="B374" s="69" t="s">
        <v>2128</v>
      </c>
      <c r="C374" s="70"/>
      <c r="D374" s="71"/>
      <c r="E374" s="72"/>
      <c r="F374" s="73"/>
      <c r="G374" s="70"/>
      <c r="H374" s="74"/>
      <c r="I374" s="75"/>
      <c r="J374" s="75"/>
      <c r="K374" s="36"/>
      <c r="L374" s="82"/>
      <c r="M374" s="82"/>
      <c r="N374" s="77"/>
      <c r="O374" s="84" t="s">
        <v>2171</v>
      </c>
      <c r="P374" s="86">
        <v>43861.34778935185</v>
      </c>
      <c r="Q374" s="84" t="s">
        <v>2654</v>
      </c>
      <c r="R374" s="84"/>
      <c r="S374" s="84"/>
      <c r="T374" s="84" t="s">
        <v>2873</v>
      </c>
      <c r="U374" s="84"/>
      <c r="V374" s="87" t="s">
        <v>4475</v>
      </c>
      <c r="W374" s="86">
        <v>43861.34778935185</v>
      </c>
      <c r="X374" s="90">
        <v>43861</v>
      </c>
      <c r="Y374" s="92" t="s">
        <v>8193</v>
      </c>
      <c r="Z374" s="87" t="s">
        <v>12045</v>
      </c>
      <c r="AA374" s="84"/>
      <c r="AB374" s="84"/>
      <c r="AC374" s="92" t="s">
        <v>15961</v>
      </c>
      <c r="AD374" s="84"/>
      <c r="AE374" s="84" t="b">
        <v>0</v>
      </c>
      <c r="AF374" s="84">
        <v>3</v>
      </c>
      <c r="AG374" s="92" t="s">
        <v>16499</v>
      </c>
      <c r="AH374" s="84" t="b">
        <v>0</v>
      </c>
      <c r="AI374" s="84" t="s">
        <v>16520</v>
      </c>
      <c r="AJ374" s="84"/>
      <c r="AK374" s="92" t="s">
        <v>16467</v>
      </c>
      <c r="AL374" s="84" t="b">
        <v>0</v>
      </c>
      <c r="AM374" s="84">
        <v>1</v>
      </c>
      <c r="AN374" s="92" t="s">
        <v>16467</v>
      </c>
      <c r="AO374" s="84" t="s">
        <v>16534</v>
      </c>
      <c r="AP374" s="84" t="b">
        <v>0</v>
      </c>
      <c r="AQ374" s="92" t="s">
        <v>15961</v>
      </c>
      <c r="AR374" s="84" t="s">
        <v>179</v>
      </c>
      <c r="AS374" s="84">
        <v>0</v>
      </c>
      <c r="AT374" s="84">
        <v>0</v>
      </c>
      <c r="AU374" s="84"/>
      <c r="AV374" s="84"/>
      <c r="AW374" s="84"/>
      <c r="AX374" s="84"/>
      <c r="AY374" s="84"/>
      <c r="AZ374" s="84"/>
      <c r="BA374" s="84"/>
      <c r="BB374" s="84"/>
      <c r="BC374">
        <v>4</v>
      </c>
      <c r="BD374">
        <v>0</v>
      </c>
      <c r="BE374">
        <v>3</v>
      </c>
      <c r="BF374">
        <v>0</v>
      </c>
      <c r="BG374">
        <v>0</v>
      </c>
      <c r="BH374">
        <v>1</v>
      </c>
    </row>
    <row r="375" spans="1:60" x14ac:dyDescent="0.3">
      <c r="A375" s="69" t="s">
        <v>1055</v>
      </c>
      <c r="B375" s="69" t="s">
        <v>1055</v>
      </c>
      <c r="C375" s="70"/>
      <c r="D375" s="71"/>
      <c r="E375" s="72"/>
      <c r="F375" s="73"/>
      <c r="G375" s="70"/>
      <c r="H375" s="74"/>
      <c r="I375" s="75"/>
      <c r="J375" s="75"/>
      <c r="K375" s="36"/>
      <c r="L375" s="82"/>
      <c r="M375" s="82"/>
      <c r="N375" s="77"/>
      <c r="O375" s="84" t="s">
        <v>179</v>
      </c>
      <c r="P375" s="86">
        <v>43861.347974537035</v>
      </c>
      <c r="Q375" s="84" t="s">
        <v>2205</v>
      </c>
      <c r="R375" s="84"/>
      <c r="S375" s="84"/>
      <c r="T375" s="84" t="s">
        <v>2873</v>
      </c>
      <c r="U375" s="84"/>
      <c r="V375" s="87" t="s">
        <v>3828</v>
      </c>
      <c r="W375" s="86">
        <v>43861.347974537035</v>
      </c>
      <c r="X375" s="90">
        <v>43861</v>
      </c>
      <c r="Y375" s="92" t="s">
        <v>8407</v>
      </c>
      <c r="Z375" s="87" t="s">
        <v>12272</v>
      </c>
      <c r="AA375" s="84"/>
      <c r="AB375" s="84"/>
      <c r="AC375" s="92" t="s">
        <v>16200</v>
      </c>
      <c r="AD375" s="84"/>
      <c r="AE375" s="84" t="b">
        <v>0</v>
      </c>
      <c r="AF375" s="84">
        <v>49</v>
      </c>
      <c r="AG375" s="92" t="s">
        <v>16467</v>
      </c>
      <c r="AH375" s="84" t="b">
        <v>0</v>
      </c>
      <c r="AI375" s="84" t="s">
        <v>16520</v>
      </c>
      <c r="AJ375" s="84"/>
      <c r="AK375" s="92" t="s">
        <v>16467</v>
      </c>
      <c r="AL375" s="84" t="b">
        <v>0</v>
      </c>
      <c r="AM375" s="84">
        <v>60</v>
      </c>
      <c r="AN375" s="92" t="s">
        <v>16467</v>
      </c>
      <c r="AO375" s="84" t="s">
        <v>16534</v>
      </c>
      <c r="AP375" s="84" t="b">
        <v>0</v>
      </c>
      <c r="AQ375" s="92" t="s">
        <v>16200</v>
      </c>
      <c r="AR375" s="84" t="s">
        <v>179</v>
      </c>
      <c r="AS375" s="84">
        <v>0</v>
      </c>
      <c r="AT375" s="84">
        <v>0</v>
      </c>
      <c r="AU375" s="84"/>
      <c r="AV375" s="84"/>
      <c r="AW375" s="84"/>
      <c r="AX375" s="84"/>
      <c r="AY375" s="84"/>
      <c r="AZ375" s="84"/>
      <c r="BA375" s="84"/>
      <c r="BB375" s="84"/>
      <c r="BC375">
        <v>1</v>
      </c>
      <c r="BD375">
        <v>0</v>
      </c>
      <c r="BE375">
        <v>0</v>
      </c>
      <c r="BF375">
        <v>1</v>
      </c>
      <c r="BG375">
        <v>0</v>
      </c>
      <c r="BH375">
        <v>0</v>
      </c>
    </row>
    <row r="376" spans="1:60" x14ac:dyDescent="0.3">
      <c r="A376" s="69" t="s">
        <v>1757</v>
      </c>
      <c r="B376" s="69" t="s">
        <v>1757</v>
      </c>
      <c r="C376" s="70"/>
      <c r="D376" s="71"/>
      <c r="E376" s="72"/>
      <c r="F376" s="73"/>
      <c r="G376" s="70"/>
      <c r="H376" s="74"/>
      <c r="I376" s="75"/>
      <c r="J376" s="75"/>
      <c r="K376" s="36"/>
      <c r="L376" s="82"/>
      <c r="M376" s="82"/>
      <c r="N376" s="77"/>
      <c r="O376" s="84" t="s">
        <v>179</v>
      </c>
      <c r="P376" s="86">
        <v>43861.351018518515</v>
      </c>
      <c r="Q376" s="84" t="s">
        <v>2223</v>
      </c>
      <c r="R376" s="84"/>
      <c r="S376" s="84"/>
      <c r="T376" s="84" t="s">
        <v>2873</v>
      </c>
      <c r="U376" s="84"/>
      <c r="V376" s="87" t="s">
        <v>4475</v>
      </c>
      <c r="W376" s="86">
        <v>43861.351018518515</v>
      </c>
      <c r="X376" s="90">
        <v>43861</v>
      </c>
      <c r="Y376" s="92" t="s">
        <v>8194</v>
      </c>
      <c r="Z376" s="87" t="s">
        <v>12046</v>
      </c>
      <c r="AA376" s="84"/>
      <c r="AB376" s="84"/>
      <c r="AC376" s="92" t="s">
        <v>15962</v>
      </c>
      <c r="AD376" s="84"/>
      <c r="AE376" s="84" t="b">
        <v>0</v>
      </c>
      <c r="AF376" s="84">
        <v>45</v>
      </c>
      <c r="AG376" s="92" t="s">
        <v>16467</v>
      </c>
      <c r="AH376" s="84" t="b">
        <v>0</v>
      </c>
      <c r="AI376" s="84" t="s">
        <v>16520</v>
      </c>
      <c r="AJ376" s="84"/>
      <c r="AK376" s="92" t="s">
        <v>16467</v>
      </c>
      <c r="AL376" s="84" t="b">
        <v>0</v>
      </c>
      <c r="AM376" s="84">
        <v>41</v>
      </c>
      <c r="AN376" s="92" t="s">
        <v>16467</v>
      </c>
      <c r="AO376" s="84" t="s">
        <v>16534</v>
      </c>
      <c r="AP376" s="84" t="b">
        <v>0</v>
      </c>
      <c r="AQ376" s="92" t="s">
        <v>15962</v>
      </c>
      <c r="AR376" s="84" t="s">
        <v>179</v>
      </c>
      <c r="AS376" s="84">
        <v>0</v>
      </c>
      <c r="AT376" s="84">
        <v>0</v>
      </c>
      <c r="AU376" s="84"/>
      <c r="AV376" s="84"/>
      <c r="AW376" s="84"/>
      <c r="AX376" s="84"/>
      <c r="AY376" s="84"/>
      <c r="AZ376" s="84"/>
      <c r="BA376" s="84"/>
      <c r="BB376" s="84"/>
      <c r="BC376">
        <v>3</v>
      </c>
      <c r="BD376">
        <v>0</v>
      </c>
      <c r="BE376">
        <v>0</v>
      </c>
      <c r="BF376">
        <v>3</v>
      </c>
      <c r="BG376">
        <v>0</v>
      </c>
      <c r="BH376">
        <v>0</v>
      </c>
    </row>
    <row r="377" spans="1:60" x14ac:dyDescent="0.3">
      <c r="A377" s="69" t="s">
        <v>294</v>
      </c>
      <c r="B377" s="69" t="s">
        <v>1633</v>
      </c>
      <c r="C377" s="70"/>
      <c r="D377" s="71"/>
      <c r="E377" s="72"/>
      <c r="F377" s="73"/>
      <c r="G377" s="70"/>
      <c r="H377" s="74"/>
      <c r="I377" s="75"/>
      <c r="J377" s="75"/>
      <c r="K377" s="36"/>
      <c r="L377" s="82"/>
      <c r="M377" s="82"/>
      <c r="N377" s="77"/>
      <c r="O377" s="84" t="s">
        <v>2169</v>
      </c>
      <c r="P377" s="86">
        <v>43861.351099537038</v>
      </c>
      <c r="Q377" s="84" t="s">
        <v>2196</v>
      </c>
      <c r="R377" s="84"/>
      <c r="S377" s="84"/>
      <c r="T377" s="84" t="s">
        <v>2873</v>
      </c>
      <c r="U377" s="84"/>
      <c r="V377" s="87" t="s">
        <v>3130</v>
      </c>
      <c r="W377" s="86">
        <v>43861.351099537038</v>
      </c>
      <c r="X377" s="90">
        <v>43861</v>
      </c>
      <c r="Y377" s="92" t="s">
        <v>4912</v>
      </c>
      <c r="Z377" s="87" t="s">
        <v>8678</v>
      </c>
      <c r="AA377" s="84"/>
      <c r="AB377" s="84"/>
      <c r="AC377" s="92" t="s">
        <v>12556</v>
      </c>
      <c r="AD377" s="84"/>
      <c r="AE377" s="84" t="b">
        <v>0</v>
      </c>
      <c r="AF377" s="84">
        <v>0</v>
      </c>
      <c r="AG377" s="92" t="s">
        <v>16467</v>
      </c>
      <c r="AH377" s="84" t="b">
        <v>0</v>
      </c>
      <c r="AI377" s="84" t="s">
        <v>16520</v>
      </c>
      <c r="AJ377" s="84"/>
      <c r="AK377" s="92" t="s">
        <v>16467</v>
      </c>
      <c r="AL377" s="84" t="b">
        <v>0</v>
      </c>
      <c r="AM377" s="84">
        <v>10</v>
      </c>
      <c r="AN377" s="92" t="s">
        <v>16174</v>
      </c>
      <c r="AO377" s="84" t="s">
        <v>16534</v>
      </c>
      <c r="AP377" s="84" t="b">
        <v>0</v>
      </c>
      <c r="AQ377" s="92" t="s">
        <v>16174</v>
      </c>
      <c r="AR377" s="84" t="s">
        <v>179</v>
      </c>
      <c r="AS377" s="84">
        <v>0</v>
      </c>
      <c r="AT377" s="84">
        <v>0</v>
      </c>
      <c r="AU377" s="84"/>
      <c r="AV377" s="84"/>
      <c r="AW377" s="84"/>
      <c r="AX377" s="84"/>
      <c r="AY377" s="84"/>
      <c r="AZ377" s="84"/>
      <c r="BA377" s="84"/>
      <c r="BB377" s="84"/>
      <c r="BC377">
        <v>1</v>
      </c>
      <c r="BD377">
        <v>0</v>
      </c>
      <c r="BE377">
        <v>0</v>
      </c>
      <c r="BF377">
        <v>0</v>
      </c>
      <c r="BG377">
        <v>1</v>
      </c>
      <c r="BH377">
        <v>0</v>
      </c>
    </row>
    <row r="378" spans="1:60" x14ac:dyDescent="0.3">
      <c r="A378" s="69" t="s">
        <v>1954</v>
      </c>
      <c r="B378" s="69" t="s">
        <v>2115</v>
      </c>
      <c r="C378" s="70"/>
      <c r="D378" s="71"/>
      <c r="E378" s="72"/>
      <c r="F378" s="73"/>
      <c r="G378" s="70"/>
      <c r="H378" s="74"/>
      <c r="I378" s="75"/>
      <c r="J378" s="75"/>
      <c r="K378" s="36"/>
      <c r="L378" s="82"/>
      <c r="M378" s="82"/>
      <c r="N378" s="77"/>
      <c r="O378" s="84" t="s">
        <v>2169</v>
      </c>
      <c r="P378" s="86">
        <v>43861.35565972222</v>
      </c>
      <c r="Q378" s="84" t="s">
        <v>2189</v>
      </c>
      <c r="R378" s="84"/>
      <c r="S378" s="84"/>
      <c r="T378" s="84"/>
      <c r="U378" s="84"/>
      <c r="V378" s="87" t="s">
        <v>4648</v>
      </c>
      <c r="W378" s="86">
        <v>43861.35565972222</v>
      </c>
      <c r="X378" s="90">
        <v>43861</v>
      </c>
      <c r="Y378" s="92" t="s">
        <v>8070</v>
      </c>
      <c r="Z378" s="87" t="s">
        <v>11916</v>
      </c>
      <c r="AA378" s="84"/>
      <c r="AB378" s="84"/>
      <c r="AC378" s="92" t="s">
        <v>15827</v>
      </c>
      <c r="AD378" s="84"/>
      <c r="AE378" s="84" t="b">
        <v>0</v>
      </c>
      <c r="AF378" s="84">
        <v>0</v>
      </c>
      <c r="AG378" s="92" t="s">
        <v>16467</v>
      </c>
      <c r="AH378" s="84" t="b">
        <v>0</v>
      </c>
      <c r="AI378" s="84" t="s">
        <v>16520</v>
      </c>
      <c r="AJ378" s="84"/>
      <c r="AK378" s="92" t="s">
        <v>16467</v>
      </c>
      <c r="AL378" s="84" t="b">
        <v>0</v>
      </c>
      <c r="AM378" s="84">
        <v>15</v>
      </c>
      <c r="AN378" s="92" t="s">
        <v>16400</v>
      </c>
      <c r="AO378" s="84" t="s">
        <v>16534</v>
      </c>
      <c r="AP378" s="84" t="b">
        <v>0</v>
      </c>
      <c r="AQ378" s="92" t="s">
        <v>16400</v>
      </c>
      <c r="AR378" s="84" t="s">
        <v>179</v>
      </c>
      <c r="AS378" s="84">
        <v>0</v>
      </c>
      <c r="AT378" s="84">
        <v>0</v>
      </c>
      <c r="AU378" s="84"/>
      <c r="AV378" s="84"/>
      <c r="AW378" s="84"/>
      <c r="AX378" s="84"/>
      <c r="AY378" s="84"/>
      <c r="AZ378" s="84"/>
      <c r="BA378" s="84"/>
      <c r="BB378" s="84"/>
      <c r="BC378">
        <v>1</v>
      </c>
      <c r="BD378">
        <v>0</v>
      </c>
      <c r="BE378">
        <v>0</v>
      </c>
      <c r="BF378">
        <v>0</v>
      </c>
      <c r="BG378">
        <v>1</v>
      </c>
      <c r="BH378">
        <v>0</v>
      </c>
    </row>
    <row r="379" spans="1:60" x14ac:dyDescent="0.3">
      <c r="A379" s="69" t="s">
        <v>1757</v>
      </c>
      <c r="B379" s="69" t="s">
        <v>2129</v>
      </c>
      <c r="C379" s="70"/>
      <c r="D379" s="71"/>
      <c r="E379" s="72"/>
      <c r="F379" s="73"/>
      <c r="G379" s="70"/>
      <c r="H379" s="74"/>
      <c r="I379" s="75"/>
      <c r="J379" s="75"/>
      <c r="K379" s="36"/>
      <c r="L379" s="82"/>
      <c r="M379" s="82"/>
      <c r="N379" s="77"/>
      <c r="O379" s="84" t="s">
        <v>2168</v>
      </c>
      <c r="P379" s="86">
        <v>43861.358553240738</v>
      </c>
      <c r="Q379" s="84" t="s">
        <v>2182</v>
      </c>
      <c r="R379" s="84"/>
      <c r="S379" s="84"/>
      <c r="T379" s="84"/>
      <c r="U379" s="84"/>
      <c r="V379" s="87" t="s">
        <v>4475</v>
      </c>
      <c r="W379" s="86">
        <v>43861.358553240738</v>
      </c>
      <c r="X379" s="90">
        <v>43861</v>
      </c>
      <c r="Y379" s="92" t="s">
        <v>8195</v>
      </c>
      <c r="Z379" s="87" t="s">
        <v>12047</v>
      </c>
      <c r="AA379" s="84"/>
      <c r="AB379" s="84"/>
      <c r="AC379" s="92" t="s">
        <v>15964</v>
      </c>
      <c r="AD379" s="84"/>
      <c r="AE379" s="84" t="b">
        <v>0</v>
      </c>
      <c r="AF379" s="84">
        <v>0</v>
      </c>
      <c r="AG379" s="92" t="s">
        <v>16467</v>
      </c>
      <c r="AH379" s="84" t="b">
        <v>0</v>
      </c>
      <c r="AI379" s="84" t="s">
        <v>16520</v>
      </c>
      <c r="AJ379" s="84"/>
      <c r="AK379" s="92" t="s">
        <v>16467</v>
      </c>
      <c r="AL379" s="84" t="b">
        <v>0</v>
      </c>
      <c r="AM379" s="84">
        <v>64</v>
      </c>
      <c r="AN379" s="92" t="s">
        <v>16246</v>
      </c>
      <c r="AO379" s="84" t="s">
        <v>16534</v>
      </c>
      <c r="AP379" s="84" t="b">
        <v>0</v>
      </c>
      <c r="AQ379" s="92" t="s">
        <v>16246</v>
      </c>
      <c r="AR379" s="84" t="s">
        <v>179</v>
      </c>
      <c r="AS379" s="84">
        <v>0</v>
      </c>
      <c r="AT379" s="84">
        <v>0</v>
      </c>
      <c r="AU379" s="84"/>
      <c r="AV379" s="84"/>
      <c r="AW379" s="84"/>
      <c r="AX379" s="84"/>
      <c r="AY379" s="84"/>
      <c r="AZ379" s="84"/>
      <c r="BA379" s="84"/>
      <c r="BB379" s="84"/>
      <c r="BC379">
        <v>3</v>
      </c>
      <c r="BD379">
        <v>0</v>
      </c>
      <c r="BE379">
        <v>3</v>
      </c>
      <c r="BF379">
        <v>0</v>
      </c>
      <c r="BG379">
        <v>0</v>
      </c>
      <c r="BH379">
        <v>0</v>
      </c>
    </row>
    <row r="380" spans="1:60" x14ac:dyDescent="0.3">
      <c r="A380" s="69" t="s">
        <v>1976</v>
      </c>
      <c r="B380" s="69" t="s">
        <v>2128</v>
      </c>
      <c r="C380" s="70"/>
      <c r="D380" s="71"/>
      <c r="E380" s="72"/>
      <c r="F380" s="73"/>
      <c r="G380" s="70"/>
      <c r="H380" s="74"/>
      <c r="I380" s="75"/>
      <c r="J380" s="75"/>
      <c r="K380" s="36"/>
      <c r="L380" s="82"/>
      <c r="M380" s="82"/>
      <c r="N380" s="77"/>
      <c r="O380" s="84" t="s">
        <v>2168</v>
      </c>
      <c r="P380" s="86">
        <v>43861.358865740738</v>
      </c>
      <c r="Q380" s="84" t="s">
        <v>2172</v>
      </c>
      <c r="R380" s="84"/>
      <c r="S380" s="84"/>
      <c r="T380" s="84"/>
      <c r="U380" s="84"/>
      <c r="V380" s="87" t="s">
        <v>4670</v>
      </c>
      <c r="W380" s="86">
        <v>43861.358865740738</v>
      </c>
      <c r="X380" s="90">
        <v>43861</v>
      </c>
      <c r="Y380" s="92" t="s">
        <v>8276</v>
      </c>
      <c r="Z380" s="87" t="s">
        <v>12133</v>
      </c>
      <c r="AA380" s="84"/>
      <c r="AB380" s="84"/>
      <c r="AC380" s="92" t="s">
        <v>16055</v>
      </c>
      <c r="AD380" s="84"/>
      <c r="AE380" s="84" t="b">
        <v>0</v>
      </c>
      <c r="AF380" s="84">
        <v>0</v>
      </c>
      <c r="AG380" s="92" t="s">
        <v>16467</v>
      </c>
      <c r="AH380" s="84" t="b">
        <v>0</v>
      </c>
      <c r="AI380" s="84" t="s">
        <v>16520</v>
      </c>
      <c r="AJ380" s="84"/>
      <c r="AK380" s="92" t="s">
        <v>16467</v>
      </c>
      <c r="AL380" s="84" t="b">
        <v>0</v>
      </c>
      <c r="AM380" s="84">
        <v>155</v>
      </c>
      <c r="AN380" s="92" t="s">
        <v>16241</v>
      </c>
      <c r="AO380" s="84" t="s">
        <v>16534</v>
      </c>
      <c r="AP380" s="84" t="b">
        <v>0</v>
      </c>
      <c r="AQ380" s="92" t="s">
        <v>16241</v>
      </c>
      <c r="AR380" s="84" t="s">
        <v>179</v>
      </c>
      <c r="AS380" s="84">
        <v>0</v>
      </c>
      <c r="AT380" s="84">
        <v>0</v>
      </c>
      <c r="AU380" s="84"/>
      <c r="AV380" s="84"/>
      <c r="AW380" s="84"/>
      <c r="AX380" s="84"/>
      <c r="AY380" s="84"/>
      <c r="AZ380" s="84"/>
      <c r="BA380" s="84"/>
      <c r="BB380" s="84"/>
      <c r="BC380">
        <v>6</v>
      </c>
      <c r="BD380">
        <v>0</v>
      </c>
      <c r="BE380">
        <v>6</v>
      </c>
      <c r="BF380">
        <v>0</v>
      </c>
      <c r="BG380">
        <v>0</v>
      </c>
      <c r="BH380">
        <v>0</v>
      </c>
    </row>
    <row r="381" spans="1:60" x14ac:dyDescent="0.3">
      <c r="A381" s="69" t="s">
        <v>1976</v>
      </c>
      <c r="B381" s="69" t="s">
        <v>2129</v>
      </c>
      <c r="C381" s="70"/>
      <c r="D381" s="71"/>
      <c r="E381" s="72"/>
      <c r="F381" s="73"/>
      <c r="G381" s="70"/>
      <c r="H381" s="74"/>
      <c r="I381" s="75"/>
      <c r="J381" s="75"/>
      <c r="K381" s="36"/>
      <c r="L381" s="82"/>
      <c r="M381" s="82"/>
      <c r="N381" s="77"/>
      <c r="O381" s="84" t="s">
        <v>2168</v>
      </c>
      <c r="P381" s="86">
        <v>43861.358946759261</v>
      </c>
      <c r="Q381" s="84" t="s">
        <v>2173</v>
      </c>
      <c r="R381" s="84"/>
      <c r="S381" s="84"/>
      <c r="T381" s="84"/>
      <c r="U381" s="84"/>
      <c r="V381" s="87" t="s">
        <v>4670</v>
      </c>
      <c r="W381" s="86">
        <v>43861.358946759261</v>
      </c>
      <c r="X381" s="90">
        <v>43861</v>
      </c>
      <c r="Y381" s="92" t="s">
        <v>8277</v>
      </c>
      <c r="Z381" s="87" t="s">
        <v>12134</v>
      </c>
      <c r="AA381" s="84"/>
      <c r="AB381" s="84"/>
      <c r="AC381" s="92" t="s">
        <v>16056</v>
      </c>
      <c r="AD381" s="84"/>
      <c r="AE381" s="84" t="b">
        <v>0</v>
      </c>
      <c r="AF381" s="84">
        <v>0</v>
      </c>
      <c r="AG381" s="92" t="s">
        <v>16467</v>
      </c>
      <c r="AH381" s="84" t="b">
        <v>0</v>
      </c>
      <c r="AI381" s="84" t="s">
        <v>16520</v>
      </c>
      <c r="AJ381" s="84"/>
      <c r="AK381" s="92" t="s">
        <v>16467</v>
      </c>
      <c r="AL381" s="84" t="b">
        <v>0</v>
      </c>
      <c r="AM381" s="84">
        <v>42</v>
      </c>
      <c r="AN381" s="92" t="s">
        <v>16242</v>
      </c>
      <c r="AO381" s="84" t="s">
        <v>16534</v>
      </c>
      <c r="AP381" s="84" t="b">
        <v>0</v>
      </c>
      <c r="AQ381" s="92" t="s">
        <v>16242</v>
      </c>
      <c r="AR381" s="84" t="s">
        <v>179</v>
      </c>
      <c r="AS381" s="84">
        <v>0</v>
      </c>
      <c r="AT381" s="84">
        <v>0</v>
      </c>
      <c r="AU381" s="84"/>
      <c r="AV381" s="84"/>
      <c r="AW381" s="84"/>
      <c r="AX381" s="84"/>
      <c r="AY381" s="84"/>
      <c r="AZ381" s="84"/>
      <c r="BA381" s="84"/>
      <c r="BB381" s="84"/>
      <c r="BC381">
        <v>5</v>
      </c>
      <c r="BD381">
        <v>0</v>
      </c>
      <c r="BE381">
        <v>5</v>
      </c>
      <c r="BF381">
        <v>0</v>
      </c>
      <c r="BG381">
        <v>0</v>
      </c>
      <c r="BH381">
        <v>0</v>
      </c>
    </row>
    <row r="382" spans="1:60" x14ac:dyDescent="0.3">
      <c r="A382" s="69" t="s">
        <v>402</v>
      </c>
      <c r="B382" s="69" t="s">
        <v>1055</v>
      </c>
      <c r="C382" s="70"/>
      <c r="D382" s="71"/>
      <c r="E382" s="72"/>
      <c r="F382" s="73"/>
      <c r="G382" s="70"/>
      <c r="H382" s="74"/>
      <c r="I382" s="75"/>
      <c r="J382" s="75"/>
      <c r="K382" s="36"/>
      <c r="L382" s="82"/>
      <c r="M382" s="82"/>
      <c r="N382" s="77"/>
      <c r="O382" s="84" t="s">
        <v>2169</v>
      </c>
      <c r="P382" s="86">
        <v>43861.36246527778</v>
      </c>
      <c r="Q382" s="84" t="s">
        <v>2205</v>
      </c>
      <c r="R382" s="84"/>
      <c r="S382" s="84"/>
      <c r="T382" s="84" t="s">
        <v>2873</v>
      </c>
      <c r="U382" s="84"/>
      <c r="V382" s="87" t="s">
        <v>3232</v>
      </c>
      <c r="W382" s="86">
        <v>43861.36246527778</v>
      </c>
      <c r="X382" s="90">
        <v>43861</v>
      </c>
      <c r="Y382" s="92" t="s">
        <v>5048</v>
      </c>
      <c r="Z382" s="87" t="s">
        <v>8813</v>
      </c>
      <c r="AA382" s="84"/>
      <c r="AB382" s="84"/>
      <c r="AC382" s="92" t="s">
        <v>12691</v>
      </c>
      <c r="AD382" s="84"/>
      <c r="AE382" s="84" t="b">
        <v>0</v>
      </c>
      <c r="AF382" s="84">
        <v>0</v>
      </c>
      <c r="AG382" s="92" t="s">
        <v>16467</v>
      </c>
      <c r="AH382" s="84" t="b">
        <v>0</v>
      </c>
      <c r="AI382" s="84" t="s">
        <v>16520</v>
      </c>
      <c r="AJ382" s="84"/>
      <c r="AK382" s="92" t="s">
        <v>16467</v>
      </c>
      <c r="AL382" s="84" t="b">
        <v>0</v>
      </c>
      <c r="AM382" s="84">
        <v>60</v>
      </c>
      <c r="AN382" s="92" t="s">
        <v>16200</v>
      </c>
      <c r="AO382" s="84" t="s">
        <v>16534</v>
      </c>
      <c r="AP382" s="84" t="b">
        <v>0</v>
      </c>
      <c r="AQ382" s="92" t="s">
        <v>16200</v>
      </c>
      <c r="AR382" s="84" t="s">
        <v>179</v>
      </c>
      <c r="AS382" s="84">
        <v>0</v>
      </c>
      <c r="AT382" s="84">
        <v>0</v>
      </c>
      <c r="AU382" s="84"/>
      <c r="AV382" s="84"/>
      <c r="AW382" s="84"/>
      <c r="AX382" s="84"/>
      <c r="AY382" s="84"/>
      <c r="AZ382" s="84"/>
      <c r="BA382" s="84"/>
      <c r="BB382" s="84"/>
      <c r="BC382">
        <v>1</v>
      </c>
      <c r="BD382">
        <v>0</v>
      </c>
      <c r="BE382">
        <v>0</v>
      </c>
      <c r="BF382">
        <v>0</v>
      </c>
      <c r="BG382">
        <v>1</v>
      </c>
      <c r="BH382">
        <v>0</v>
      </c>
    </row>
    <row r="383" spans="1:60" x14ac:dyDescent="0.3">
      <c r="A383" s="69" t="s">
        <v>679</v>
      </c>
      <c r="B383" s="69" t="s">
        <v>2128</v>
      </c>
      <c r="C383" s="70"/>
      <c r="D383" s="71"/>
      <c r="E383" s="72"/>
      <c r="F383" s="73"/>
      <c r="G383" s="70"/>
      <c r="H383" s="74"/>
      <c r="I383" s="75"/>
      <c r="J383" s="75"/>
      <c r="K383" s="36"/>
      <c r="L383" s="82"/>
      <c r="M383" s="82"/>
      <c r="N383" s="77"/>
      <c r="O383" s="84" t="s">
        <v>2168</v>
      </c>
      <c r="P383" s="86">
        <v>43861.367129629631</v>
      </c>
      <c r="Q383" s="84" t="s">
        <v>2182</v>
      </c>
      <c r="R383" s="84"/>
      <c r="S383" s="84"/>
      <c r="T383" s="84"/>
      <c r="U383" s="84"/>
      <c r="V383" s="87" t="s">
        <v>3485</v>
      </c>
      <c r="W383" s="86">
        <v>43861.367129629631</v>
      </c>
      <c r="X383" s="90">
        <v>43861</v>
      </c>
      <c r="Y383" s="92" t="s">
        <v>5528</v>
      </c>
      <c r="Z383" s="87" t="s">
        <v>9290</v>
      </c>
      <c r="AA383" s="84"/>
      <c r="AB383" s="84"/>
      <c r="AC383" s="92" t="s">
        <v>13168</v>
      </c>
      <c r="AD383" s="84"/>
      <c r="AE383" s="84" t="b">
        <v>0</v>
      </c>
      <c r="AF383" s="84">
        <v>0</v>
      </c>
      <c r="AG383" s="92" t="s">
        <v>16467</v>
      </c>
      <c r="AH383" s="84" t="b">
        <v>0</v>
      </c>
      <c r="AI383" s="84" t="s">
        <v>16520</v>
      </c>
      <c r="AJ383" s="84"/>
      <c r="AK383" s="92" t="s">
        <v>16467</v>
      </c>
      <c r="AL383" s="84" t="b">
        <v>0</v>
      </c>
      <c r="AM383" s="84">
        <v>64</v>
      </c>
      <c r="AN383" s="92" t="s">
        <v>16246</v>
      </c>
      <c r="AO383" s="84" t="s">
        <v>16536</v>
      </c>
      <c r="AP383" s="84" t="b">
        <v>0</v>
      </c>
      <c r="AQ383" s="92" t="s">
        <v>16246</v>
      </c>
      <c r="AR383" s="84" t="s">
        <v>179</v>
      </c>
      <c r="AS383" s="84">
        <v>0</v>
      </c>
      <c r="AT383" s="84">
        <v>0</v>
      </c>
      <c r="AU383" s="84"/>
      <c r="AV383" s="84"/>
      <c r="AW383" s="84"/>
      <c r="AX383" s="84"/>
      <c r="AY383" s="84"/>
      <c r="AZ383" s="84"/>
      <c r="BA383" s="84"/>
      <c r="BB383" s="84"/>
      <c r="BC383">
        <v>2</v>
      </c>
      <c r="BD383">
        <v>0</v>
      </c>
      <c r="BE383">
        <v>2</v>
      </c>
      <c r="BF383">
        <v>0</v>
      </c>
      <c r="BG383">
        <v>0</v>
      </c>
      <c r="BH383">
        <v>0</v>
      </c>
    </row>
    <row r="384" spans="1:60" x14ac:dyDescent="0.3">
      <c r="A384" s="69" t="s">
        <v>679</v>
      </c>
      <c r="B384" s="69" t="s">
        <v>2129</v>
      </c>
      <c r="C384" s="70"/>
      <c r="D384" s="71"/>
      <c r="E384" s="72"/>
      <c r="F384" s="73"/>
      <c r="G384" s="70"/>
      <c r="H384" s="74"/>
      <c r="I384" s="75"/>
      <c r="J384" s="75"/>
      <c r="K384" s="36"/>
      <c r="L384" s="82"/>
      <c r="M384" s="82"/>
      <c r="N384" s="77"/>
      <c r="O384" s="84" t="s">
        <v>2168</v>
      </c>
      <c r="P384" s="86">
        <v>43861.367129629631</v>
      </c>
      <c r="Q384" s="84" t="s">
        <v>2182</v>
      </c>
      <c r="R384" s="84"/>
      <c r="S384" s="84"/>
      <c r="T384" s="84"/>
      <c r="U384" s="84"/>
      <c r="V384" s="87" t="s">
        <v>3485</v>
      </c>
      <c r="W384" s="86">
        <v>43861.367129629631</v>
      </c>
      <c r="X384" s="90">
        <v>43861</v>
      </c>
      <c r="Y384" s="92" t="s">
        <v>5528</v>
      </c>
      <c r="Z384" s="87" t="s">
        <v>9290</v>
      </c>
      <c r="AA384" s="84"/>
      <c r="AB384" s="84"/>
      <c r="AC384" s="92" t="s">
        <v>13168</v>
      </c>
      <c r="AD384" s="84"/>
      <c r="AE384" s="84" t="b">
        <v>0</v>
      </c>
      <c r="AF384" s="84">
        <v>0</v>
      </c>
      <c r="AG384" s="92" t="s">
        <v>16467</v>
      </c>
      <c r="AH384" s="84" t="b">
        <v>0</v>
      </c>
      <c r="AI384" s="84" t="s">
        <v>16520</v>
      </c>
      <c r="AJ384" s="84"/>
      <c r="AK384" s="92" t="s">
        <v>16467</v>
      </c>
      <c r="AL384" s="84" t="b">
        <v>0</v>
      </c>
      <c r="AM384" s="84">
        <v>64</v>
      </c>
      <c r="AN384" s="92" t="s">
        <v>16246</v>
      </c>
      <c r="AO384" s="84" t="s">
        <v>16536</v>
      </c>
      <c r="AP384" s="84" t="b">
        <v>0</v>
      </c>
      <c r="AQ384" s="92" t="s">
        <v>16246</v>
      </c>
      <c r="AR384" s="84" t="s">
        <v>179</v>
      </c>
      <c r="AS384" s="84">
        <v>0</v>
      </c>
      <c r="AT384" s="84">
        <v>0</v>
      </c>
      <c r="AU384" s="84"/>
      <c r="AV384" s="84"/>
      <c r="AW384" s="84"/>
      <c r="AX384" s="84"/>
      <c r="AY384" s="84"/>
      <c r="AZ384" s="84"/>
      <c r="BA384" s="84"/>
      <c r="BB384" s="84"/>
      <c r="BC384">
        <v>2</v>
      </c>
      <c r="BD384">
        <v>0</v>
      </c>
      <c r="BE384">
        <v>2</v>
      </c>
      <c r="BF384">
        <v>0</v>
      </c>
      <c r="BG384">
        <v>0</v>
      </c>
      <c r="BH384">
        <v>0</v>
      </c>
    </row>
    <row r="385" spans="1:60" x14ac:dyDescent="0.3">
      <c r="A385" s="69" t="s">
        <v>661</v>
      </c>
      <c r="B385" s="69" t="s">
        <v>2128</v>
      </c>
      <c r="C385" s="70"/>
      <c r="D385" s="71"/>
      <c r="E385" s="72"/>
      <c r="F385" s="73"/>
      <c r="G385" s="70"/>
      <c r="H385" s="74"/>
      <c r="I385" s="75"/>
      <c r="J385" s="75"/>
      <c r="K385" s="36"/>
      <c r="L385" s="82"/>
      <c r="M385" s="82"/>
      <c r="N385" s="77"/>
      <c r="O385" s="84" t="s">
        <v>2168</v>
      </c>
      <c r="P385" s="86">
        <v>43861.371238425927</v>
      </c>
      <c r="Q385" s="84" t="s">
        <v>2172</v>
      </c>
      <c r="R385" s="84"/>
      <c r="S385" s="84"/>
      <c r="T385" s="84"/>
      <c r="U385" s="84"/>
      <c r="V385" s="87" t="s">
        <v>3471</v>
      </c>
      <c r="W385" s="86">
        <v>43861.371238425927</v>
      </c>
      <c r="X385" s="90">
        <v>43861</v>
      </c>
      <c r="Y385" s="92" t="s">
        <v>5500</v>
      </c>
      <c r="Z385" s="87" t="s">
        <v>9262</v>
      </c>
      <c r="AA385" s="84"/>
      <c r="AB385" s="84"/>
      <c r="AC385" s="92" t="s">
        <v>13140</v>
      </c>
      <c r="AD385" s="84"/>
      <c r="AE385" s="84" t="b">
        <v>0</v>
      </c>
      <c r="AF385" s="84">
        <v>0</v>
      </c>
      <c r="AG385" s="92" t="s">
        <v>16467</v>
      </c>
      <c r="AH385" s="84" t="b">
        <v>0</v>
      </c>
      <c r="AI385" s="84" t="s">
        <v>16520</v>
      </c>
      <c r="AJ385" s="84"/>
      <c r="AK385" s="92" t="s">
        <v>16467</v>
      </c>
      <c r="AL385" s="84" t="b">
        <v>0</v>
      </c>
      <c r="AM385" s="84">
        <v>155</v>
      </c>
      <c r="AN385" s="92" t="s">
        <v>16241</v>
      </c>
      <c r="AO385" s="84" t="s">
        <v>16534</v>
      </c>
      <c r="AP385" s="84" t="b">
        <v>0</v>
      </c>
      <c r="AQ385" s="92" t="s">
        <v>16241</v>
      </c>
      <c r="AR385" s="84" t="s">
        <v>179</v>
      </c>
      <c r="AS385" s="84">
        <v>0</v>
      </c>
      <c r="AT385" s="84">
        <v>0</v>
      </c>
      <c r="AU385" s="84"/>
      <c r="AV385" s="84"/>
      <c r="AW385" s="84"/>
      <c r="AX385" s="84"/>
      <c r="AY385" s="84"/>
      <c r="AZ385" s="84"/>
      <c r="BA385" s="84"/>
      <c r="BB385" s="84"/>
      <c r="BC385">
        <v>4</v>
      </c>
      <c r="BD385">
        <v>0</v>
      </c>
      <c r="BE385">
        <v>4</v>
      </c>
      <c r="BF385">
        <v>0</v>
      </c>
      <c r="BG385">
        <v>0</v>
      </c>
      <c r="BH385">
        <v>0</v>
      </c>
    </row>
    <row r="386" spans="1:60" x14ac:dyDescent="0.3">
      <c r="A386" s="69" t="s">
        <v>1696</v>
      </c>
      <c r="B386" s="69" t="s">
        <v>2128</v>
      </c>
      <c r="C386" s="70"/>
      <c r="D386" s="71"/>
      <c r="E386" s="72"/>
      <c r="F386" s="73"/>
      <c r="G386" s="70"/>
      <c r="H386" s="74"/>
      <c r="I386" s="75"/>
      <c r="J386" s="75"/>
      <c r="K386" s="36"/>
      <c r="L386" s="82"/>
      <c r="M386" s="82"/>
      <c r="N386" s="77"/>
      <c r="O386" s="84" t="s">
        <v>2168</v>
      </c>
      <c r="P386" s="86">
        <v>43861.372523148151</v>
      </c>
      <c r="Q386" s="84" t="s">
        <v>2172</v>
      </c>
      <c r="R386" s="84"/>
      <c r="S386" s="84"/>
      <c r="T386" s="84"/>
      <c r="U386" s="84"/>
      <c r="V386" s="87" t="s">
        <v>4418</v>
      </c>
      <c r="W386" s="86">
        <v>43861.372523148151</v>
      </c>
      <c r="X386" s="90">
        <v>43861</v>
      </c>
      <c r="Y386" s="92" t="s">
        <v>7390</v>
      </c>
      <c r="Z386" s="87" t="s">
        <v>11196</v>
      </c>
      <c r="AA386" s="84"/>
      <c r="AB386" s="84"/>
      <c r="AC386" s="92" t="s">
        <v>15085</v>
      </c>
      <c r="AD386" s="84"/>
      <c r="AE386" s="84" t="b">
        <v>0</v>
      </c>
      <c r="AF386" s="84">
        <v>0</v>
      </c>
      <c r="AG386" s="92" t="s">
        <v>16467</v>
      </c>
      <c r="AH386" s="84" t="b">
        <v>0</v>
      </c>
      <c r="AI386" s="84" t="s">
        <v>16520</v>
      </c>
      <c r="AJ386" s="84"/>
      <c r="AK386" s="92" t="s">
        <v>16467</v>
      </c>
      <c r="AL386" s="84" t="b">
        <v>0</v>
      </c>
      <c r="AM386" s="84">
        <v>155</v>
      </c>
      <c r="AN386" s="92" t="s">
        <v>16241</v>
      </c>
      <c r="AO386" s="84" t="s">
        <v>16534</v>
      </c>
      <c r="AP386" s="84" t="b">
        <v>0</v>
      </c>
      <c r="AQ386" s="92" t="s">
        <v>16241</v>
      </c>
      <c r="AR386" s="84" t="s">
        <v>179</v>
      </c>
      <c r="AS386" s="84">
        <v>0</v>
      </c>
      <c r="AT386" s="84">
        <v>0</v>
      </c>
      <c r="AU386" s="84"/>
      <c r="AV386" s="84"/>
      <c r="AW386" s="84"/>
      <c r="AX386" s="84"/>
      <c r="AY386" s="84"/>
      <c r="AZ386" s="84"/>
      <c r="BA386" s="84"/>
      <c r="BB386" s="84"/>
      <c r="BC386">
        <v>1</v>
      </c>
      <c r="BD386">
        <v>0</v>
      </c>
      <c r="BE386">
        <v>1</v>
      </c>
      <c r="BF386">
        <v>0</v>
      </c>
      <c r="BG386">
        <v>0</v>
      </c>
      <c r="BH386">
        <v>0</v>
      </c>
    </row>
    <row r="387" spans="1:60" x14ac:dyDescent="0.3">
      <c r="A387" s="69" t="s">
        <v>661</v>
      </c>
      <c r="B387" s="69" t="s">
        <v>2129</v>
      </c>
      <c r="C387" s="70"/>
      <c r="D387" s="71"/>
      <c r="E387" s="72"/>
      <c r="F387" s="73"/>
      <c r="G387" s="70"/>
      <c r="H387" s="74"/>
      <c r="I387" s="75"/>
      <c r="J387" s="75"/>
      <c r="K387" s="36"/>
      <c r="L387" s="82"/>
      <c r="M387" s="82"/>
      <c r="N387" s="77"/>
      <c r="O387" s="84" t="s">
        <v>2168</v>
      </c>
      <c r="P387" s="86">
        <v>43861.372557870367</v>
      </c>
      <c r="Q387" s="84" t="s">
        <v>2184</v>
      </c>
      <c r="R387" s="84"/>
      <c r="S387" s="84"/>
      <c r="T387" s="84"/>
      <c r="U387" s="84"/>
      <c r="V387" s="87" t="s">
        <v>3471</v>
      </c>
      <c r="W387" s="86">
        <v>43861.372557870367</v>
      </c>
      <c r="X387" s="90">
        <v>43861</v>
      </c>
      <c r="Y387" s="92" t="s">
        <v>5501</v>
      </c>
      <c r="Z387" s="87" t="s">
        <v>9263</v>
      </c>
      <c r="AA387" s="84"/>
      <c r="AB387" s="84"/>
      <c r="AC387" s="92" t="s">
        <v>13141</v>
      </c>
      <c r="AD387" s="84"/>
      <c r="AE387" s="84" t="b">
        <v>0</v>
      </c>
      <c r="AF387" s="84">
        <v>0</v>
      </c>
      <c r="AG387" s="92" t="s">
        <v>16467</v>
      </c>
      <c r="AH387" s="84" t="b">
        <v>0</v>
      </c>
      <c r="AI387" s="84" t="s">
        <v>16520</v>
      </c>
      <c r="AJ387" s="84"/>
      <c r="AK387" s="92" t="s">
        <v>16467</v>
      </c>
      <c r="AL387" s="84" t="b">
        <v>0</v>
      </c>
      <c r="AM387" s="84">
        <v>14</v>
      </c>
      <c r="AN387" s="92" t="s">
        <v>15396</v>
      </c>
      <c r="AO387" s="84" t="s">
        <v>16534</v>
      </c>
      <c r="AP387" s="84" t="b">
        <v>0</v>
      </c>
      <c r="AQ387" s="92" t="s">
        <v>15396</v>
      </c>
      <c r="AR387" s="84" t="s">
        <v>179</v>
      </c>
      <c r="AS387" s="84">
        <v>0</v>
      </c>
      <c r="AT387" s="84">
        <v>0</v>
      </c>
      <c r="AU387" s="84"/>
      <c r="AV387" s="84"/>
      <c r="AW387" s="84"/>
      <c r="AX387" s="84"/>
      <c r="AY387" s="84"/>
      <c r="AZ387" s="84"/>
      <c r="BA387" s="84"/>
      <c r="BB387" s="84"/>
      <c r="BC387">
        <v>2</v>
      </c>
      <c r="BD387">
        <v>0</v>
      </c>
      <c r="BE387">
        <v>2</v>
      </c>
      <c r="BF387">
        <v>0</v>
      </c>
      <c r="BG387">
        <v>0</v>
      </c>
      <c r="BH387">
        <v>0</v>
      </c>
    </row>
    <row r="388" spans="1:60" x14ac:dyDescent="0.3">
      <c r="A388" s="69" t="s">
        <v>1909</v>
      </c>
      <c r="B388" s="69" t="s">
        <v>2125</v>
      </c>
      <c r="C388" s="70"/>
      <c r="D388" s="71"/>
      <c r="E388" s="72"/>
      <c r="F388" s="73"/>
      <c r="G388" s="70"/>
      <c r="H388" s="74"/>
      <c r="I388" s="75"/>
      <c r="J388" s="75"/>
      <c r="K388" s="36"/>
      <c r="L388" s="82"/>
      <c r="M388" s="82"/>
      <c r="N388" s="77"/>
      <c r="O388" s="84" t="s">
        <v>2169</v>
      </c>
      <c r="P388" s="86">
        <v>43861.37804398148</v>
      </c>
      <c r="Q388" s="84" t="s">
        <v>2194</v>
      </c>
      <c r="R388" s="84"/>
      <c r="S388" s="84"/>
      <c r="T388" s="84" t="s">
        <v>2876</v>
      </c>
      <c r="U388" s="84"/>
      <c r="V388" s="87" t="s">
        <v>4609</v>
      </c>
      <c r="W388" s="86">
        <v>43861.37804398148</v>
      </c>
      <c r="X388" s="90">
        <v>43861</v>
      </c>
      <c r="Y388" s="92" t="s">
        <v>7873</v>
      </c>
      <c r="Z388" s="87" t="s">
        <v>11700</v>
      </c>
      <c r="AA388" s="84"/>
      <c r="AB388" s="84"/>
      <c r="AC388" s="92" t="s">
        <v>15600</v>
      </c>
      <c r="AD388" s="84"/>
      <c r="AE388" s="84" t="b">
        <v>0</v>
      </c>
      <c r="AF388" s="84">
        <v>0</v>
      </c>
      <c r="AG388" s="92" t="s">
        <v>16467</v>
      </c>
      <c r="AH388" s="84" t="b">
        <v>1</v>
      </c>
      <c r="AI388" s="84" t="s">
        <v>16520</v>
      </c>
      <c r="AJ388" s="84"/>
      <c r="AK388" s="92" t="s">
        <v>16241</v>
      </c>
      <c r="AL388" s="84" t="b">
        <v>0</v>
      </c>
      <c r="AM388" s="84">
        <v>16</v>
      </c>
      <c r="AN388" s="92" t="s">
        <v>16425</v>
      </c>
      <c r="AO388" s="84" t="s">
        <v>16534</v>
      </c>
      <c r="AP388" s="84" t="b">
        <v>0</v>
      </c>
      <c r="AQ388" s="92" t="s">
        <v>16425</v>
      </c>
      <c r="AR388" s="84" t="s">
        <v>179</v>
      </c>
      <c r="AS388" s="84">
        <v>0</v>
      </c>
      <c r="AT388" s="84">
        <v>0</v>
      </c>
      <c r="AU388" s="84"/>
      <c r="AV388" s="84"/>
      <c r="AW388" s="84"/>
      <c r="AX388" s="84"/>
      <c r="AY388" s="84"/>
      <c r="AZ388" s="84"/>
      <c r="BA388" s="84"/>
      <c r="BB388" s="84"/>
      <c r="BC388">
        <v>1</v>
      </c>
      <c r="BD388">
        <v>0</v>
      </c>
      <c r="BE388">
        <v>0</v>
      </c>
      <c r="BF388">
        <v>0</v>
      </c>
      <c r="BG388">
        <v>1</v>
      </c>
      <c r="BH388">
        <v>0</v>
      </c>
    </row>
    <row r="389" spans="1:60" x14ac:dyDescent="0.3">
      <c r="A389" s="69" t="s">
        <v>1521</v>
      </c>
      <c r="B389" s="69" t="s">
        <v>2128</v>
      </c>
      <c r="C389" s="70"/>
      <c r="D389" s="71"/>
      <c r="E389" s="72"/>
      <c r="F389" s="73"/>
      <c r="G389" s="70"/>
      <c r="H389" s="74"/>
      <c r="I389" s="75"/>
      <c r="J389" s="75"/>
      <c r="K389" s="36"/>
      <c r="L389" s="82"/>
      <c r="M389" s="82"/>
      <c r="N389" s="77"/>
      <c r="O389" s="84" t="s">
        <v>2168</v>
      </c>
      <c r="P389" s="86">
        <v>43861.382094907407</v>
      </c>
      <c r="Q389" s="84" t="s">
        <v>2172</v>
      </c>
      <c r="R389" s="84"/>
      <c r="S389" s="84"/>
      <c r="T389" s="84"/>
      <c r="U389" s="84"/>
      <c r="V389" s="87" t="s">
        <v>4257</v>
      </c>
      <c r="W389" s="86">
        <v>43861.382094907407</v>
      </c>
      <c r="X389" s="90">
        <v>43861</v>
      </c>
      <c r="Y389" s="92" t="s">
        <v>7015</v>
      </c>
      <c r="Z389" s="87" t="s">
        <v>10799</v>
      </c>
      <c r="AA389" s="84"/>
      <c r="AB389" s="84"/>
      <c r="AC389" s="92" t="s">
        <v>14683</v>
      </c>
      <c r="AD389" s="84"/>
      <c r="AE389" s="84" t="b">
        <v>0</v>
      </c>
      <c r="AF389" s="84">
        <v>0</v>
      </c>
      <c r="AG389" s="92" t="s">
        <v>16467</v>
      </c>
      <c r="AH389" s="84" t="b">
        <v>0</v>
      </c>
      <c r="AI389" s="84" t="s">
        <v>16520</v>
      </c>
      <c r="AJ389" s="84"/>
      <c r="AK389" s="92" t="s">
        <v>16467</v>
      </c>
      <c r="AL389" s="84" t="b">
        <v>0</v>
      </c>
      <c r="AM389" s="84">
        <v>155</v>
      </c>
      <c r="AN389" s="92" t="s">
        <v>16241</v>
      </c>
      <c r="AO389" s="84" t="s">
        <v>16537</v>
      </c>
      <c r="AP389" s="84" t="b">
        <v>0</v>
      </c>
      <c r="AQ389" s="92" t="s">
        <v>16241</v>
      </c>
      <c r="AR389" s="84" t="s">
        <v>179</v>
      </c>
      <c r="AS389" s="84">
        <v>0</v>
      </c>
      <c r="AT389" s="84">
        <v>0</v>
      </c>
      <c r="AU389" s="84"/>
      <c r="AV389" s="84"/>
      <c r="AW389" s="84"/>
      <c r="AX389" s="84"/>
      <c r="AY389" s="84"/>
      <c r="AZ389" s="84"/>
      <c r="BA389" s="84"/>
      <c r="BB389" s="84"/>
      <c r="BC389">
        <v>3</v>
      </c>
      <c r="BD389">
        <v>0</v>
      </c>
      <c r="BE389">
        <v>3</v>
      </c>
      <c r="BF389">
        <v>0</v>
      </c>
      <c r="BG389">
        <v>0</v>
      </c>
      <c r="BH389">
        <v>0</v>
      </c>
    </row>
    <row r="390" spans="1:60" x14ac:dyDescent="0.3">
      <c r="A390" s="69" t="s">
        <v>2002</v>
      </c>
      <c r="B390" s="69" t="s">
        <v>2128</v>
      </c>
      <c r="C390" s="70"/>
      <c r="D390" s="71"/>
      <c r="E390" s="72"/>
      <c r="F390" s="73"/>
      <c r="G390" s="70"/>
      <c r="H390" s="74"/>
      <c r="I390" s="75"/>
      <c r="J390" s="75"/>
      <c r="K390" s="36"/>
      <c r="L390" s="82"/>
      <c r="M390" s="82"/>
      <c r="N390" s="77"/>
      <c r="O390" s="84" t="s">
        <v>2168</v>
      </c>
      <c r="P390" s="86">
        <v>43861.382118055553</v>
      </c>
      <c r="Q390" s="84" t="s">
        <v>2172</v>
      </c>
      <c r="R390" s="84"/>
      <c r="S390" s="84"/>
      <c r="T390" s="84"/>
      <c r="U390" s="84"/>
      <c r="V390" s="87" t="s">
        <v>4693</v>
      </c>
      <c r="W390" s="86">
        <v>43861.382118055553</v>
      </c>
      <c r="X390" s="90">
        <v>43861</v>
      </c>
      <c r="Y390" s="92" t="s">
        <v>8231</v>
      </c>
      <c r="Z390" s="87" t="s">
        <v>12085</v>
      </c>
      <c r="AA390" s="84"/>
      <c r="AB390" s="84"/>
      <c r="AC390" s="92" t="s">
        <v>16002</v>
      </c>
      <c r="AD390" s="84"/>
      <c r="AE390" s="84" t="b">
        <v>0</v>
      </c>
      <c r="AF390" s="84">
        <v>0</v>
      </c>
      <c r="AG390" s="92" t="s">
        <v>16467</v>
      </c>
      <c r="AH390" s="84" t="b">
        <v>0</v>
      </c>
      <c r="AI390" s="84" t="s">
        <v>16520</v>
      </c>
      <c r="AJ390" s="84"/>
      <c r="AK390" s="92" t="s">
        <v>16467</v>
      </c>
      <c r="AL390" s="84" t="b">
        <v>0</v>
      </c>
      <c r="AM390" s="84">
        <v>155</v>
      </c>
      <c r="AN390" s="92" t="s">
        <v>16241</v>
      </c>
      <c r="AO390" s="84" t="s">
        <v>16534</v>
      </c>
      <c r="AP390" s="84" t="b">
        <v>0</v>
      </c>
      <c r="AQ390" s="92" t="s">
        <v>16241</v>
      </c>
      <c r="AR390" s="84" t="s">
        <v>179</v>
      </c>
      <c r="AS390" s="84">
        <v>0</v>
      </c>
      <c r="AT390" s="84">
        <v>0</v>
      </c>
      <c r="AU390" s="84"/>
      <c r="AV390" s="84"/>
      <c r="AW390" s="84"/>
      <c r="AX390" s="84"/>
      <c r="AY390" s="84"/>
      <c r="AZ390" s="84"/>
      <c r="BA390" s="84"/>
      <c r="BB390" s="84"/>
      <c r="BC390">
        <v>10</v>
      </c>
      <c r="BD390">
        <v>0</v>
      </c>
      <c r="BE390">
        <v>10</v>
      </c>
      <c r="BF390">
        <v>0</v>
      </c>
      <c r="BG390">
        <v>0</v>
      </c>
      <c r="BH390">
        <v>0</v>
      </c>
    </row>
    <row r="391" spans="1:60" x14ac:dyDescent="0.3">
      <c r="A391" s="69" t="s">
        <v>2002</v>
      </c>
      <c r="B391" s="69" t="s">
        <v>2129</v>
      </c>
      <c r="C391" s="70"/>
      <c r="D391" s="71"/>
      <c r="E391" s="72"/>
      <c r="F391" s="73"/>
      <c r="G391" s="70"/>
      <c r="H391" s="74"/>
      <c r="I391" s="75"/>
      <c r="J391" s="75"/>
      <c r="K391" s="36"/>
      <c r="L391" s="82"/>
      <c r="M391" s="82"/>
      <c r="N391" s="77"/>
      <c r="O391" s="84" t="s">
        <v>2168</v>
      </c>
      <c r="P391" s="86">
        <v>43861.382210648146</v>
      </c>
      <c r="Q391" s="84" t="s">
        <v>2173</v>
      </c>
      <c r="R391" s="84"/>
      <c r="S391" s="84"/>
      <c r="T391" s="84"/>
      <c r="U391" s="84"/>
      <c r="V391" s="87" t="s">
        <v>4693</v>
      </c>
      <c r="W391" s="86">
        <v>43861.382210648146</v>
      </c>
      <c r="X391" s="90">
        <v>43861</v>
      </c>
      <c r="Y391" s="92" t="s">
        <v>8232</v>
      </c>
      <c r="Z391" s="87" t="s">
        <v>12086</v>
      </c>
      <c r="AA391" s="84"/>
      <c r="AB391" s="84"/>
      <c r="AC391" s="92" t="s">
        <v>16003</v>
      </c>
      <c r="AD391" s="84"/>
      <c r="AE391" s="84" t="b">
        <v>0</v>
      </c>
      <c r="AF391" s="84">
        <v>0</v>
      </c>
      <c r="AG391" s="92" t="s">
        <v>16467</v>
      </c>
      <c r="AH391" s="84" t="b">
        <v>0</v>
      </c>
      <c r="AI391" s="84" t="s">
        <v>16520</v>
      </c>
      <c r="AJ391" s="84"/>
      <c r="AK391" s="92" t="s">
        <v>16467</v>
      </c>
      <c r="AL391" s="84" t="b">
        <v>0</v>
      </c>
      <c r="AM391" s="84">
        <v>42</v>
      </c>
      <c r="AN391" s="92" t="s">
        <v>16242</v>
      </c>
      <c r="AO391" s="84" t="s">
        <v>16534</v>
      </c>
      <c r="AP391" s="84" t="b">
        <v>0</v>
      </c>
      <c r="AQ391" s="92" t="s">
        <v>16242</v>
      </c>
      <c r="AR391" s="84" t="s">
        <v>179</v>
      </c>
      <c r="AS391" s="84">
        <v>0</v>
      </c>
      <c r="AT391" s="84">
        <v>0</v>
      </c>
      <c r="AU391" s="84"/>
      <c r="AV391" s="84"/>
      <c r="AW391" s="84"/>
      <c r="AX391" s="84"/>
      <c r="AY391" s="84"/>
      <c r="AZ391" s="84"/>
      <c r="BA391" s="84"/>
      <c r="BB391" s="84"/>
      <c r="BC391">
        <v>8</v>
      </c>
      <c r="BD391">
        <v>0</v>
      </c>
      <c r="BE391">
        <v>8</v>
      </c>
      <c r="BF391">
        <v>0</v>
      </c>
      <c r="BG391">
        <v>0</v>
      </c>
      <c r="BH391">
        <v>0</v>
      </c>
    </row>
    <row r="392" spans="1:60" x14ac:dyDescent="0.3">
      <c r="A392" s="69" t="s">
        <v>1056</v>
      </c>
      <c r="B392" s="69" t="s">
        <v>2128</v>
      </c>
      <c r="C392" s="70"/>
      <c r="D392" s="71"/>
      <c r="E392" s="72"/>
      <c r="F392" s="73"/>
      <c r="G392" s="70"/>
      <c r="H392" s="74"/>
      <c r="I392" s="75"/>
      <c r="J392" s="75"/>
      <c r="K392" s="36"/>
      <c r="L392" s="82"/>
      <c r="M392" s="82"/>
      <c r="N392" s="77"/>
      <c r="O392" s="84" t="s">
        <v>2168</v>
      </c>
      <c r="P392" s="86">
        <v>43861.384641203702</v>
      </c>
      <c r="Q392" s="84" t="s">
        <v>2180</v>
      </c>
      <c r="R392" s="84"/>
      <c r="S392" s="84"/>
      <c r="T392" s="84"/>
      <c r="U392" s="84"/>
      <c r="V392" s="87" t="s">
        <v>3829</v>
      </c>
      <c r="W392" s="86">
        <v>43861.384641203702</v>
      </c>
      <c r="X392" s="90">
        <v>43861</v>
      </c>
      <c r="Y392" s="92" t="s">
        <v>8414</v>
      </c>
      <c r="Z392" s="87" t="s">
        <v>12281</v>
      </c>
      <c r="AA392" s="84"/>
      <c r="AB392" s="84"/>
      <c r="AC392" s="92" t="s">
        <v>16209</v>
      </c>
      <c r="AD392" s="84"/>
      <c r="AE392" s="84" t="b">
        <v>0</v>
      </c>
      <c r="AF392" s="84">
        <v>0</v>
      </c>
      <c r="AG392" s="92" t="s">
        <v>16467</v>
      </c>
      <c r="AH392" s="84" t="b">
        <v>0</v>
      </c>
      <c r="AI392" s="84" t="s">
        <v>16520</v>
      </c>
      <c r="AJ392" s="84"/>
      <c r="AK392" s="92" t="s">
        <v>16467</v>
      </c>
      <c r="AL392" s="84" t="b">
        <v>0</v>
      </c>
      <c r="AM392" s="84">
        <v>65</v>
      </c>
      <c r="AN392" s="92" t="s">
        <v>16248</v>
      </c>
      <c r="AO392" s="84" t="s">
        <v>16534</v>
      </c>
      <c r="AP392" s="84" t="b">
        <v>0</v>
      </c>
      <c r="AQ392" s="92" t="s">
        <v>16248</v>
      </c>
      <c r="AR392" s="84" t="s">
        <v>179</v>
      </c>
      <c r="AS392" s="84">
        <v>0</v>
      </c>
      <c r="AT392" s="84">
        <v>0</v>
      </c>
      <c r="AU392" s="84"/>
      <c r="AV392" s="84"/>
      <c r="AW392" s="84"/>
      <c r="AX392" s="84"/>
      <c r="AY392" s="84"/>
      <c r="AZ392" s="84"/>
      <c r="BA392" s="84"/>
      <c r="BB392" s="84"/>
      <c r="BC392">
        <v>1</v>
      </c>
      <c r="BD392">
        <v>0</v>
      </c>
      <c r="BE392">
        <v>1</v>
      </c>
      <c r="BF392">
        <v>0</v>
      </c>
      <c r="BG392">
        <v>0</v>
      </c>
      <c r="BH392">
        <v>0</v>
      </c>
    </row>
    <row r="393" spans="1:60" x14ac:dyDescent="0.3">
      <c r="A393" s="69" t="s">
        <v>1056</v>
      </c>
      <c r="B393" s="69" t="s">
        <v>2129</v>
      </c>
      <c r="C393" s="70"/>
      <c r="D393" s="71"/>
      <c r="E393" s="72"/>
      <c r="F393" s="73"/>
      <c r="G393" s="70"/>
      <c r="H393" s="74"/>
      <c r="I393" s="75"/>
      <c r="J393" s="75"/>
      <c r="K393" s="36"/>
      <c r="L393" s="82"/>
      <c r="M393" s="82"/>
      <c r="N393" s="77"/>
      <c r="O393" s="84" t="s">
        <v>2168</v>
      </c>
      <c r="P393" s="86">
        <v>43861.384641203702</v>
      </c>
      <c r="Q393" s="84" t="s">
        <v>2180</v>
      </c>
      <c r="R393" s="84"/>
      <c r="S393" s="84"/>
      <c r="T393" s="84"/>
      <c r="U393" s="84"/>
      <c r="V393" s="87" t="s">
        <v>3829</v>
      </c>
      <c r="W393" s="86">
        <v>43861.384641203702</v>
      </c>
      <c r="X393" s="90">
        <v>43861</v>
      </c>
      <c r="Y393" s="92" t="s">
        <v>8414</v>
      </c>
      <c r="Z393" s="87" t="s">
        <v>12281</v>
      </c>
      <c r="AA393" s="84"/>
      <c r="AB393" s="84"/>
      <c r="AC393" s="92" t="s">
        <v>16209</v>
      </c>
      <c r="AD393" s="84"/>
      <c r="AE393" s="84" t="b">
        <v>0</v>
      </c>
      <c r="AF393" s="84">
        <v>0</v>
      </c>
      <c r="AG393" s="92" t="s">
        <v>16467</v>
      </c>
      <c r="AH393" s="84" t="b">
        <v>0</v>
      </c>
      <c r="AI393" s="84" t="s">
        <v>16520</v>
      </c>
      <c r="AJ393" s="84"/>
      <c r="AK393" s="92" t="s">
        <v>16467</v>
      </c>
      <c r="AL393" s="84" t="b">
        <v>0</v>
      </c>
      <c r="AM393" s="84">
        <v>65</v>
      </c>
      <c r="AN393" s="92" t="s">
        <v>16248</v>
      </c>
      <c r="AO393" s="84" t="s">
        <v>16534</v>
      </c>
      <c r="AP393" s="84" t="b">
        <v>0</v>
      </c>
      <c r="AQ393" s="92" t="s">
        <v>16248</v>
      </c>
      <c r="AR393" s="84" t="s">
        <v>179</v>
      </c>
      <c r="AS393" s="84">
        <v>0</v>
      </c>
      <c r="AT393" s="84">
        <v>0</v>
      </c>
      <c r="AU393" s="84"/>
      <c r="AV393" s="84"/>
      <c r="AW393" s="84"/>
      <c r="AX393" s="84"/>
      <c r="AY393" s="84"/>
      <c r="AZ393" s="84"/>
      <c r="BA393" s="84"/>
      <c r="BB393" s="84"/>
      <c r="BC393">
        <v>1</v>
      </c>
      <c r="BD393">
        <v>0</v>
      </c>
      <c r="BE393">
        <v>1</v>
      </c>
      <c r="BF393">
        <v>0</v>
      </c>
      <c r="BG393">
        <v>0</v>
      </c>
      <c r="BH393">
        <v>0</v>
      </c>
    </row>
    <row r="394" spans="1:60" x14ac:dyDescent="0.3">
      <c r="A394" s="69" t="s">
        <v>1056</v>
      </c>
      <c r="B394" s="69" t="s">
        <v>2094</v>
      </c>
      <c r="C394" s="70"/>
      <c r="D394" s="71"/>
      <c r="E394" s="72"/>
      <c r="F394" s="73"/>
      <c r="G394" s="70"/>
      <c r="H394" s="74"/>
      <c r="I394" s="75"/>
      <c r="J394" s="75"/>
      <c r="K394" s="36"/>
      <c r="L394" s="82"/>
      <c r="M394" s="82"/>
      <c r="N394" s="77"/>
      <c r="O394" s="84" t="s">
        <v>2169</v>
      </c>
      <c r="P394" s="86">
        <v>43861.384814814817</v>
      </c>
      <c r="Q394" s="84" t="s">
        <v>2183</v>
      </c>
      <c r="R394" s="84"/>
      <c r="S394" s="84"/>
      <c r="T394" s="84"/>
      <c r="U394" s="84"/>
      <c r="V394" s="87" t="s">
        <v>3829</v>
      </c>
      <c r="W394" s="86">
        <v>43861.384814814817</v>
      </c>
      <c r="X394" s="90">
        <v>43861</v>
      </c>
      <c r="Y394" s="92" t="s">
        <v>8415</v>
      </c>
      <c r="Z394" s="87" t="s">
        <v>12282</v>
      </c>
      <c r="AA394" s="84"/>
      <c r="AB394" s="84"/>
      <c r="AC394" s="92" t="s">
        <v>16210</v>
      </c>
      <c r="AD394" s="84"/>
      <c r="AE394" s="84" t="b">
        <v>0</v>
      </c>
      <c r="AF394" s="84">
        <v>0</v>
      </c>
      <c r="AG394" s="92" t="s">
        <v>16467</v>
      </c>
      <c r="AH394" s="84" t="b">
        <v>0</v>
      </c>
      <c r="AI394" s="84" t="s">
        <v>16520</v>
      </c>
      <c r="AJ394" s="84"/>
      <c r="AK394" s="92" t="s">
        <v>16467</v>
      </c>
      <c r="AL394" s="84" t="b">
        <v>0</v>
      </c>
      <c r="AM394" s="84">
        <v>55</v>
      </c>
      <c r="AN394" s="92" t="s">
        <v>16324</v>
      </c>
      <c r="AO394" s="84" t="s">
        <v>16534</v>
      </c>
      <c r="AP394" s="84" t="b">
        <v>0</v>
      </c>
      <c r="AQ394" s="92" t="s">
        <v>16324</v>
      </c>
      <c r="AR394" s="84" t="s">
        <v>179</v>
      </c>
      <c r="AS394" s="84">
        <v>0</v>
      </c>
      <c r="AT394" s="84">
        <v>0</v>
      </c>
      <c r="AU394" s="84"/>
      <c r="AV394" s="84"/>
      <c r="AW394" s="84"/>
      <c r="AX394" s="84"/>
      <c r="AY394" s="84"/>
      <c r="AZ394" s="84"/>
      <c r="BA394" s="84"/>
      <c r="BB394" s="84"/>
      <c r="BC394">
        <v>1</v>
      </c>
      <c r="BD394">
        <v>0</v>
      </c>
      <c r="BE394">
        <v>0</v>
      </c>
      <c r="BF394">
        <v>0</v>
      </c>
      <c r="BG394">
        <v>1</v>
      </c>
      <c r="BH394">
        <v>0</v>
      </c>
    </row>
    <row r="395" spans="1:60" x14ac:dyDescent="0.3">
      <c r="A395" s="69" t="s">
        <v>1521</v>
      </c>
      <c r="B395" s="69" t="s">
        <v>2129</v>
      </c>
      <c r="C395" s="70"/>
      <c r="D395" s="71"/>
      <c r="E395" s="72"/>
      <c r="F395" s="73"/>
      <c r="G395" s="70"/>
      <c r="H395" s="74"/>
      <c r="I395" s="75"/>
      <c r="J395" s="75"/>
      <c r="K395" s="36"/>
      <c r="L395" s="82"/>
      <c r="M395" s="82"/>
      <c r="N395" s="77"/>
      <c r="O395" s="84" t="s">
        <v>2168</v>
      </c>
      <c r="P395" s="86">
        <v>43861.385104166664</v>
      </c>
      <c r="Q395" s="84" t="s">
        <v>2180</v>
      </c>
      <c r="R395" s="84"/>
      <c r="S395" s="84"/>
      <c r="T395" s="84"/>
      <c r="U395" s="84"/>
      <c r="V395" s="87" t="s">
        <v>4257</v>
      </c>
      <c r="W395" s="86">
        <v>43861.385104166664</v>
      </c>
      <c r="X395" s="90">
        <v>43861</v>
      </c>
      <c r="Y395" s="92" t="s">
        <v>7016</v>
      </c>
      <c r="Z395" s="87" t="s">
        <v>10800</v>
      </c>
      <c r="AA395" s="84"/>
      <c r="AB395" s="84"/>
      <c r="AC395" s="92" t="s">
        <v>14684</v>
      </c>
      <c r="AD395" s="84"/>
      <c r="AE395" s="84" t="b">
        <v>0</v>
      </c>
      <c r="AF395" s="84">
        <v>0</v>
      </c>
      <c r="AG395" s="92" t="s">
        <v>16467</v>
      </c>
      <c r="AH395" s="84" t="b">
        <v>0</v>
      </c>
      <c r="AI395" s="84" t="s">
        <v>16520</v>
      </c>
      <c r="AJ395" s="84"/>
      <c r="AK395" s="92" t="s">
        <v>16467</v>
      </c>
      <c r="AL395" s="84" t="b">
        <v>0</v>
      </c>
      <c r="AM395" s="84">
        <v>65</v>
      </c>
      <c r="AN395" s="92" t="s">
        <v>16248</v>
      </c>
      <c r="AO395" s="84" t="s">
        <v>16537</v>
      </c>
      <c r="AP395" s="84" t="b">
        <v>0</v>
      </c>
      <c r="AQ395" s="92" t="s">
        <v>16248</v>
      </c>
      <c r="AR395" s="84" t="s">
        <v>179</v>
      </c>
      <c r="AS395" s="84">
        <v>0</v>
      </c>
      <c r="AT395" s="84">
        <v>0</v>
      </c>
      <c r="AU395" s="84"/>
      <c r="AV395" s="84"/>
      <c r="AW395" s="84"/>
      <c r="AX395" s="84"/>
      <c r="AY395" s="84"/>
      <c r="AZ395" s="84"/>
      <c r="BA395" s="84"/>
      <c r="BB395" s="84"/>
      <c r="BC395">
        <v>1</v>
      </c>
      <c r="BD395">
        <v>0</v>
      </c>
      <c r="BE395">
        <v>1</v>
      </c>
      <c r="BF395">
        <v>0</v>
      </c>
      <c r="BG395">
        <v>0</v>
      </c>
      <c r="BH395">
        <v>0</v>
      </c>
    </row>
    <row r="396" spans="1:60" x14ac:dyDescent="0.3">
      <c r="A396" s="69" t="s">
        <v>932</v>
      </c>
      <c r="B396" s="69" t="s">
        <v>2128</v>
      </c>
      <c r="C396" s="70"/>
      <c r="D396" s="71"/>
      <c r="E396" s="72"/>
      <c r="F396" s="73"/>
      <c r="G396" s="70"/>
      <c r="H396" s="74"/>
      <c r="I396" s="75"/>
      <c r="J396" s="75"/>
      <c r="K396" s="36"/>
      <c r="L396" s="82"/>
      <c r="M396" s="82"/>
      <c r="N396" s="77"/>
      <c r="O396" s="84" t="s">
        <v>2168</v>
      </c>
      <c r="P396" s="86">
        <v>43861.386469907404</v>
      </c>
      <c r="Q396" s="84" t="s">
        <v>2180</v>
      </c>
      <c r="R396" s="84"/>
      <c r="S396" s="84"/>
      <c r="T396" s="84"/>
      <c r="U396" s="84"/>
      <c r="V396" s="87" t="s">
        <v>3711</v>
      </c>
      <c r="W396" s="86">
        <v>43861.386469907404</v>
      </c>
      <c r="X396" s="90">
        <v>43861</v>
      </c>
      <c r="Y396" s="92" t="s">
        <v>5903</v>
      </c>
      <c r="Z396" s="87" t="s">
        <v>9673</v>
      </c>
      <c r="AA396" s="84"/>
      <c r="AB396" s="84"/>
      <c r="AC396" s="92" t="s">
        <v>13551</v>
      </c>
      <c r="AD396" s="84"/>
      <c r="AE396" s="84" t="b">
        <v>0</v>
      </c>
      <c r="AF396" s="84">
        <v>0</v>
      </c>
      <c r="AG396" s="92" t="s">
        <v>16467</v>
      </c>
      <c r="AH396" s="84" t="b">
        <v>0</v>
      </c>
      <c r="AI396" s="84" t="s">
        <v>16520</v>
      </c>
      <c r="AJ396" s="84"/>
      <c r="AK396" s="92" t="s">
        <v>16467</v>
      </c>
      <c r="AL396" s="84" t="b">
        <v>0</v>
      </c>
      <c r="AM396" s="84">
        <v>65</v>
      </c>
      <c r="AN396" s="92" t="s">
        <v>16248</v>
      </c>
      <c r="AO396" s="84" t="s">
        <v>16534</v>
      </c>
      <c r="AP396" s="84" t="b">
        <v>0</v>
      </c>
      <c r="AQ396" s="92" t="s">
        <v>16248</v>
      </c>
      <c r="AR396" s="84" t="s">
        <v>179</v>
      </c>
      <c r="AS396" s="84">
        <v>0</v>
      </c>
      <c r="AT396" s="84">
        <v>0</v>
      </c>
      <c r="AU396" s="84"/>
      <c r="AV396" s="84"/>
      <c r="AW396" s="84"/>
      <c r="AX396" s="84"/>
      <c r="AY396" s="84"/>
      <c r="AZ396" s="84"/>
      <c r="BA396" s="84"/>
      <c r="BB396" s="84"/>
      <c r="BC396">
        <v>1</v>
      </c>
      <c r="BD396">
        <v>0</v>
      </c>
      <c r="BE396">
        <v>1</v>
      </c>
      <c r="BF396">
        <v>0</v>
      </c>
      <c r="BG396">
        <v>0</v>
      </c>
      <c r="BH396">
        <v>0</v>
      </c>
    </row>
    <row r="397" spans="1:60" x14ac:dyDescent="0.3">
      <c r="A397" s="69" t="s">
        <v>932</v>
      </c>
      <c r="B397" s="69" t="s">
        <v>2129</v>
      </c>
      <c r="C397" s="70"/>
      <c r="D397" s="71"/>
      <c r="E397" s="72"/>
      <c r="F397" s="73"/>
      <c r="G397" s="70"/>
      <c r="H397" s="74"/>
      <c r="I397" s="75"/>
      <c r="J397" s="75"/>
      <c r="K397" s="36"/>
      <c r="L397" s="82"/>
      <c r="M397" s="82"/>
      <c r="N397" s="77"/>
      <c r="O397" s="84" t="s">
        <v>2168</v>
      </c>
      <c r="P397" s="86">
        <v>43861.386469907404</v>
      </c>
      <c r="Q397" s="84" t="s">
        <v>2180</v>
      </c>
      <c r="R397" s="84"/>
      <c r="S397" s="84"/>
      <c r="T397" s="84"/>
      <c r="U397" s="84"/>
      <c r="V397" s="87" t="s">
        <v>3711</v>
      </c>
      <c r="W397" s="86">
        <v>43861.386469907404</v>
      </c>
      <c r="X397" s="90">
        <v>43861</v>
      </c>
      <c r="Y397" s="92" t="s">
        <v>5903</v>
      </c>
      <c r="Z397" s="87" t="s">
        <v>9673</v>
      </c>
      <c r="AA397" s="84"/>
      <c r="AB397" s="84"/>
      <c r="AC397" s="92" t="s">
        <v>13551</v>
      </c>
      <c r="AD397" s="84"/>
      <c r="AE397" s="84" t="b">
        <v>0</v>
      </c>
      <c r="AF397" s="84">
        <v>0</v>
      </c>
      <c r="AG397" s="92" t="s">
        <v>16467</v>
      </c>
      <c r="AH397" s="84" t="b">
        <v>0</v>
      </c>
      <c r="AI397" s="84" t="s">
        <v>16520</v>
      </c>
      <c r="AJ397" s="84"/>
      <c r="AK397" s="92" t="s">
        <v>16467</v>
      </c>
      <c r="AL397" s="84" t="b">
        <v>0</v>
      </c>
      <c r="AM397" s="84">
        <v>65</v>
      </c>
      <c r="AN397" s="92" t="s">
        <v>16248</v>
      </c>
      <c r="AO397" s="84" t="s">
        <v>16534</v>
      </c>
      <c r="AP397" s="84" t="b">
        <v>0</v>
      </c>
      <c r="AQ397" s="92" t="s">
        <v>16248</v>
      </c>
      <c r="AR397" s="84" t="s">
        <v>179</v>
      </c>
      <c r="AS397" s="84">
        <v>0</v>
      </c>
      <c r="AT397" s="84">
        <v>0</v>
      </c>
      <c r="AU397" s="84"/>
      <c r="AV397" s="84"/>
      <c r="AW397" s="84"/>
      <c r="AX397" s="84"/>
      <c r="AY397" s="84"/>
      <c r="AZ397" s="84"/>
      <c r="BA397" s="84"/>
      <c r="BB397" s="84"/>
      <c r="BC397">
        <v>1</v>
      </c>
      <c r="BD397">
        <v>0</v>
      </c>
      <c r="BE397">
        <v>1</v>
      </c>
      <c r="BF397">
        <v>0</v>
      </c>
      <c r="BG397">
        <v>0</v>
      </c>
      <c r="BH397">
        <v>0</v>
      </c>
    </row>
    <row r="398" spans="1:60" x14ac:dyDescent="0.3">
      <c r="A398" s="69" t="s">
        <v>1056</v>
      </c>
      <c r="B398" s="69" t="s">
        <v>1056</v>
      </c>
      <c r="C398" s="70"/>
      <c r="D398" s="71"/>
      <c r="E398" s="72"/>
      <c r="F398" s="73"/>
      <c r="G398" s="70"/>
      <c r="H398" s="74"/>
      <c r="I398" s="75"/>
      <c r="J398" s="75"/>
      <c r="K398" s="36"/>
      <c r="L398" s="82"/>
      <c r="M398" s="82"/>
      <c r="N398" s="77"/>
      <c r="O398" s="84" t="s">
        <v>179</v>
      </c>
      <c r="P398" s="86">
        <v>43861.388043981482</v>
      </c>
      <c r="Q398" s="84" t="s">
        <v>2204</v>
      </c>
      <c r="R398" s="84"/>
      <c r="S398" s="84"/>
      <c r="T398" s="84" t="s">
        <v>2873</v>
      </c>
      <c r="U398" s="84"/>
      <c r="V398" s="87" t="s">
        <v>3829</v>
      </c>
      <c r="W398" s="86">
        <v>43861.388043981482</v>
      </c>
      <c r="X398" s="90">
        <v>43861</v>
      </c>
      <c r="Y398" s="92" t="s">
        <v>8416</v>
      </c>
      <c r="Z398" s="87" t="s">
        <v>12283</v>
      </c>
      <c r="AA398" s="84"/>
      <c r="AB398" s="84"/>
      <c r="AC398" s="92" t="s">
        <v>16211</v>
      </c>
      <c r="AD398" s="84"/>
      <c r="AE398" s="84" t="b">
        <v>0</v>
      </c>
      <c r="AF398" s="84">
        <v>18</v>
      </c>
      <c r="AG398" s="92" t="s">
        <v>16467</v>
      </c>
      <c r="AH398" s="84" t="b">
        <v>0</v>
      </c>
      <c r="AI398" s="84" t="s">
        <v>16520</v>
      </c>
      <c r="AJ398" s="84"/>
      <c r="AK398" s="92" t="s">
        <v>16467</v>
      </c>
      <c r="AL398" s="84" t="b">
        <v>0</v>
      </c>
      <c r="AM398" s="84">
        <v>18</v>
      </c>
      <c r="AN398" s="92" t="s">
        <v>16467</v>
      </c>
      <c r="AO398" s="84" t="s">
        <v>16534</v>
      </c>
      <c r="AP398" s="84" t="b">
        <v>0</v>
      </c>
      <c r="AQ398" s="92" t="s">
        <v>16211</v>
      </c>
      <c r="AR398" s="84" t="s">
        <v>179</v>
      </c>
      <c r="AS398" s="84">
        <v>0</v>
      </c>
      <c r="AT398" s="84">
        <v>0</v>
      </c>
      <c r="AU398" s="84"/>
      <c r="AV398" s="84"/>
      <c r="AW398" s="84"/>
      <c r="AX398" s="84"/>
      <c r="AY398" s="84"/>
      <c r="AZ398" s="84"/>
      <c r="BA398" s="84"/>
      <c r="BB398" s="84"/>
      <c r="BC398">
        <v>2</v>
      </c>
      <c r="BD398">
        <v>0</v>
      </c>
      <c r="BE398">
        <v>0</v>
      </c>
      <c r="BF398">
        <v>2</v>
      </c>
      <c r="BG398">
        <v>0</v>
      </c>
      <c r="BH398">
        <v>0</v>
      </c>
    </row>
    <row r="399" spans="1:60" x14ac:dyDescent="0.3">
      <c r="A399" s="69" t="s">
        <v>1477</v>
      </c>
      <c r="B399" s="69" t="s">
        <v>1757</v>
      </c>
      <c r="C399" s="70"/>
      <c r="D399" s="71"/>
      <c r="E399" s="72"/>
      <c r="F399" s="73"/>
      <c r="G399" s="70"/>
      <c r="H399" s="74"/>
      <c r="I399" s="75"/>
      <c r="J399" s="75"/>
      <c r="K399" s="36"/>
      <c r="L399" s="82"/>
      <c r="M399" s="82"/>
      <c r="N399" s="77"/>
      <c r="O399" s="84" t="s">
        <v>2169</v>
      </c>
      <c r="P399" s="86">
        <v>43861.390462962961</v>
      </c>
      <c r="Q399" s="84" t="s">
        <v>2223</v>
      </c>
      <c r="R399" s="84"/>
      <c r="S399" s="84"/>
      <c r="T399" s="84"/>
      <c r="U399" s="84"/>
      <c r="V399" s="87" t="s">
        <v>4217</v>
      </c>
      <c r="W399" s="86">
        <v>43861.390462962961</v>
      </c>
      <c r="X399" s="90">
        <v>43861</v>
      </c>
      <c r="Y399" s="92" t="s">
        <v>6821</v>
      </c>
      <c r="Z399" s="87" t="s">
        <v>10602</v>
      </c>
      <c r="AA399" s="84"/>
      <c r="AB399" s="84"/>
      <c r="AC399" s="92" t="s">
        <v>14485</v>
      </c>
      <c r="AD399" s="84"/>
      <c r="AE399" s="84" t="b">
        <v>0</v>
      </c>
      <c r="AF399" s="84">
        <v>0</v>
      </c>
      <c r="AG399" s="92" t="s">
        <v>16467</v>
      </c>
      <c r="AH399" s="84" t="b">
        <v>0</v>
      </c>
      <c r="AI399" s="84" t="s">
        <v>16520</v>
      </c>
      <c r="AJ399" s="84"/>
      <c r="AK399" s="92" t="s">
        <v>16467</v>
      </c>
      <c r="AL399" s="84" t="b">
        <v>0</v>
      </c>
      <c r="AM399" s="84">
        <v>41</v>
      </c>
      <c r="AN399" s="92" t="s">
        <v>15962</v>
      </c>
      <c r="AO399" s="84" t="s">
        <v>16534</v>
      </c>
      <c r="AP399" s="84" t="b">
        <v>0</v>
      </c>
      <c r="AQ399" s="92" t="s">
        <v>15962</v>
      </c>
      <c r="AR399" s="84" t="s">
        <v>179</v>
      </c>
      <c r="AS399" s="84">
        <v>0</v>
      </c>
      <c r="AT399" s="84">
        <v>0</v>
      </c>
      <c r="AU399" s="84"/>
      <c r="AV399" s="84"/>
      <c r="AW399" s="84"/>
      <c r="AX399" s="84"/>
      <c r="AY399" s="84"/>
      <c r="AZ399" s="84"/>
      <c r="BA399" s="84"/>
      <c r="BB399" s="84"/>
      <c r="BC399">
        <v>1</v>
      </c>
      <c r="BD399">
        <v>0</v>
      </c>
      <c r="BE399">
        <v>0</v>
      </c>
      <c r="BF399">
        <v>0</v>
      </c>
      <c r="BG399">
        <v>1</v>
      </c>
      <c r="BH399">
        <v>0</v>
      </c>
    </row>
    <row r="400" spans="1:60" x14ac:dyDescent="0.3">
      <c r="A400" s="69" t="s">
        <v>295</v>
      </c>
      <c r="B400" s="69" t="s">
        <v>2125</v>
      </c>
      <c r="C400" s="70"/>
      <c r="D400" s="71"/>
      <c r="E400" s="72"/>
      <c r="F400" s="73"/>
      <c r="G400" s="70"/>
      <c r="H400" s="74"/>
      <c r="I400" s="75"/>
      <c r="J400" s="75"/>
      <c r="K400" s="36"/>
      <c r="L400" s="82"/>
      <c r="M400" s="82"/>
      <c r="N400" s="77"/>
      <c r="O400" s="84" t="s">
        <v>2169</v>
      </c>
      <c r="P400" s="86">
        <v>43861.393020833333</v>
      </c>
      <c r="Q400" s="84" t="s">
        <v>2192</v>
      </c>
      <c r="R400" s="84"/>
      <c r="S400" s="84"/>
      <c r="T400" s="84" t="s">
        <v>2875</v>
      </c>
      <c r="U400" s="87" t="s">
        <v>2958</v>
      </c>
      <c r="V400" s="87" t="s">
        <v>2958</v>
      </c>
      <c r="W400" s="86">
        <v>43861.393020833333</v>
      </c>
      <c r="X400" s="90">
        <v>43861</v>
      </c>
      <c r="Y400" s="92" t="s">
        <v>4913</v>
      </c>
      <c r="Z400" s="87" t="s">
        <v>8679</v>
      </c>
      <c r="AA400" s="84"/>
      <c r="AB400" s="84"/>
      <c r="AC400" s="92" t="s">
        <v>12557</v>
      </c>
      <c r="AD400" s="84"/>
      <c r="AE400" s="84" t="b">
        <v>0</v>
      </c>
      <c r="AF400" s="84">
        <v>0</v>
      </c>
      <c r="AG400" s="92" t="s">
        <v>16467</v>
      </c>
      <c r="AH400" s="84" t="b">
        <v>0</v>
      </c>
      <c r="AI400" s="84" t="s">
        <v>16520</v>
      </c>
      <c r="AJ400" s="84"/>
      <c r="AK400" s="92" t="s">
        <v>16467</v>
      </c>
      <c r="AL400" s="84" t="b">
        <v>0</v>
      </c>
      <c r="AM400" s="84">
        <v>16</v>
      </c>
      <c r="AN400" s="92" t="s">
        <v>16426</v>
      </c>
      <c r="AO400" s="84" t="s">
        <v>16535</v>
      </c>
      <c r="AP400" s="84" t="b">
        <v>0</v>
      </c>
      <c r="AQ400" s="92" t="s">
        <v>16426</v>
      </c>
      <c r="AR400" s="84" t="s">
        <v>179</v>
      </c>
      <c r="AS400" s="84">
        <v>0</v>
      </c>
      <c r="AT400" s="84">
        <v>0</v>
      </c>
      <c r="AU400" s="84"/>
      <c r="AV400" s="84"/>
      <c r="AW400" s="84"/>
      <c r="AX400" s="84"/>
      <c r="AY400" s="84"/>
      <c r="AZ400" s="84"/>
      <c r="BA400" s="84"/>
      <c r="BB400" s="84"/>
      <c r="BC400">
        <v>1</v>
      </c>
      <c r="BD400">
        <v>0</v>
      </c>
      <c r="BE400">
        <v>0</v>
      </c>
      <c r="BF400">
        <v>0</v>
      </c>
      <c r="BG400">
        <v>1</v>
      </c>
      <c r="BH400">
        <v>0</v>
      </c>
    </row>
    <row r="401" spans="1:60" x14ac:dyDescent="0.3">
      <c r="A401" s="69" t="s">
        <v>640</v>
      </c>
      <c r="B401" s="69" t="s">
        <v>2128</v>
      </c>
      <c r="C401" s="70"/>
      <c r="D401" s="71"/>
      <c r="E401" s="72"/>
      <c r="F401" s="73"/>
      <c r="G401" s="70"/>
      <c r="H401" s="74"/>
      <c r="I401" s="75"/>
      <c r="J401" s="75"/>
      <c r="K401" s="36"/>
      <c r="L401" s="82"/>
      <c r="M401" s="82"/>
      <c r="N401" s="77"/>
      <c r="O401" s="84" t="s">
        <v>2168</v>
      </c>
      <c r="P401" s="86">
        <v>43861.393622685187</v>
      </c>
      <c r="Q401" s="84" t="s">
        <v>2172</v>
      </c>
      <c r="R401" s="84"/>
      <c r="S401" s="84"/>
      <c r="T401" s="84"/>
      <c r="U401" s="84"/>
      <c r="V401" s="87" t="s">
        <v>3453</v>
      </c>
      <c r="W401" s="86">
        <v>43861.393622685187</v>
      </c>
      <c r="X401" s="90">
        <v>43861</v>
      </c>
      <c r="Y401" s="92" t="s">
        <v>5475</v>
      </c>
      <c r="Z401" s="87" t="s">
        <v>9236</v>
      </c>
      <c r="AA401" s="84"/>
      <c r="AB401" s="84"/>
      <c r="AC401" s="92" t="s">
        <v>13114</v>
      </c>
      <c r="AD401" s="84"/>
      <c r="AE401" s="84" t="b">
        <v>0</v>
      </c>
      <c r="AF401" s="84">
        <v>0</v>
      </c>
      <c r="AG401" s="92" t="s">
        <v>16467</v>
      </c>
      <c r="AH401" s="84" t="b">
        <v>0</v>
      </c>
      <c r="AI401" s="84" t="s">
        <v>16520</v>
      </c>
      <c r="AJ401" s="84"/>
      <c r="AK401" s="92" t="s">
        <v>16467</v>
      </c>
      <c r="AL401" s="84" t="b">
        <v>0</v>
      </c>
      <c r="AM401" s="84">
        <v>155</v>
      </c>
      <c r="AN401" s="92" t="s">
        <v>16241</v>
      </c>
      <c r="AO401" s="84" t="s">
        <v>16534</v>
      </c>
      <c r="AP401" s="84" t="b">
        <v>0</v>
      </c>
      <c r="AQ401" s="92" t="s">
        <v>16241</v>
      </c>
      <c r="AR401" s="84" t="s">
        <v>179</v>
      </c>
      <c r="AS401" s="84">
        <v>0</v>
      </c>
      <c r="AT401" s="84">
        <v>0</v>
      </c>
      <c r="AU401" s="84"/>
      <c r="AV401" s="84"/>
      <c r="AW401" s="84"/>
      <c r="AX401" s="84"/>
      <c r="AY401" s="84"/>
      <c r="AZ401" s="84"/>
      <c r="BA401" s="84"/>
      <c r="BB401" s="84"/>
      <c r="BC401">
        <v>1</v>
      </c>
      <c r="BD401">
        <v>0</v>
      </c>
      <c r="BE401">
        <v>1</v>
      </c>
      <c r="BF401">
        <v>0</v>
      </c>
      <c r="BG401">
        <v>0</v>
      </c>
      <c r="BH401">
        <v>0</v>
      </c>
    </row>
    <row r="402" spans="1:60" x14ac:dyDescent="0.3">
      <c r="A402" s="69" t="s">
        <v>2105</v>
      </c>
      <c r="B402" s="69" t="s">
        <v>2128</v>
      </c>
      <c r="C402" s="70"/>
      <c r="D402" s="71"/>
      <c r="E402" s="72"/>
      <c r="F402" s="73"/>
      <c r="G402" s="70"/>
      <c r="H402" s="74"/>
      <c r="I402" s="75"/>
      <c r="J402" s="75"/>
      <c r="K402" s="36"/>
      <c r="L402" s="82"/>
      <c r="M402" s="82"/>
      <c r="N402" s="77"/>
      <c r="O402" s="84" t="s">
        <v>2168</v>
      </c>
      <c r="P402" s="86">
        <v>43861.394212962965</v>
      </c>
      <c r="Q402" s="84" t="s">
        <v>2172</v>
      </c>
      <c r="R402" s="84"/>
      <c r="S402" s="84"/>
      <c r="T402" s="84"/>
      <c r="U402" s="84"/>
      <c r="V402" s="87" t="s">
        <v>4789</v>
      </c>
      <c r="W402" s="86">
        <v>43861.394212962965</v>
      </c>
      <c r="X402" s="90">
        <v>43861</v>
      </c>
      <c r="Y402" s="92" t="s">
        <v>8533</v>
      </c>
      <c r="Z402" s="87" t="s">
        <v>12403</v>
      </c>
      <c r="AA402" s="84"/>
      <c r="AB402" s="84"/>
      <c r="AC402" s="92" t="s">
        <v>16359</v>
      </c>
      <c r="AD402" s="84"/>
      <c r="AE402" s="84" t="b">
        <v>0</v>
      </c>
      <c r="AF402" s="84">
        <v>0</v>
      </c>
      <c r="AG402" s="92" t="s">
        <v>16467</v>
      </c>
      <c r="AH402" s="84" t="b">
        <v>0</v>
      </c>
      <c r="AI402" s="84" t="s">
        <v>16520</v>
      </c>
      <c r="AJ402" s="84"/>
      <c r="AK402" s="92" t="s">
        <v>16467</v>
      </c>
      <c r="AL402" s="84" t="b">
        <v>0</v>
      </c>
      <c r="AM402" s="84">
        <v>155</v>
      </c>
      <c r="AN402" s="92" t="s">
        <v>16241</v>
      </c>
      <c r="AO402" s="84" t="s">
        <v>16534</v>
      </c>
      <c r="AP402" s="84" t="b">
        <v>0</v>
      </c>
      <c r="AQ402" s="92" t="s">
        <v>16241</v>
      </c>
      <c r="AR402" s="84" t="s">
        <v>179</v>
      </c>
      <c r="AS402" s="84">
        <v>0</v>
      </c>
      <c r="AT402" s="84">
        <v>0</v>
      </c>
      <c r="AU402" s="84"/>
      <c r="AV402" s="84"/>
      <c r="AW402" s="84"/>
      <c r="AX402" s="84"/>
      <c r="AY402" s="84"/>
      <c r="AZ402" s="84"/>
      <c r="BA402" s="84"/>
      <c r="BB402" s="84"/>
      <c r="BC402">
        <v>2</v>
      </c>
      <c r="BD402">
        <v>0</v>
      </c>
      <c r="BE402">
        <v>2</v>
      </c>
      <c r="BF402">
        <v>0</v>
      </c>
      <c r="BG402">
        <v>0</v>
      </c>
      <c r="BH402">
        <v>0</v>
      </c>
    </row>
    <row r="403" spans="1:60" x14ac:dyDescent="0.3">
      <c r="A403" s="69" t="s">
        <v>1179</v>
      </c>
      <c r="B403" s="69" t="s">
        <v>1055</v>
      </c>
      <c r="C403" s="70"/>
      <c r="D403" s="71"/>
      <c r="E403" s="72"/>
      <c r="F403" s="73"/>
      <c r="G403" s="70"/>
      <c r="H403" s="74"/>
      <c r="I403" s="75"/>
      <c r="J403" s="75"/>
      <c r="K403" s="36"/>
      <c r="L403" s="82"/>
      <c r="M403" s="82"/>
      <c r="N403" s="77"/>
      <c r="O403" s="84" t="s">
        <v>2169</v>
      </c>
      <c r="P403" s="86">
        <v>43861.394618055558</v>
      </c>
      <c r="Q403" s="84" t="s">
        <v>2205</v>
      </c>
      <c r="R403" s="84"/>
      <c r="S403" s="84"/>
      <c r="T403" s="84" t="s">
        <v>2873</v>
      </c>
      <c r="U403" s="84"/>
      <c r="V403" s="87" t="s">
        <v>3944</v>
      </c>
      <c r="W403" s="86">
        <v>43861.394618055558</v>
      </c>
      <c r="X403" s="90">
        <v>43861</v>
      </c>
      <c r="Y403" s="92" t="s">
        <v>6280</v>
      </c>
      <c r="Z403" s="87" t="s">
        <v>10053</v>
      </c>
      <c r="AA403" s="84"/>
      <c r="AB403" s="84"/>
      <c r="AC403" s="92" t="s">
        <v>13932</v>
      </c>
      <c r="AD403" s="84"/>
      <c r="AE403" s="84" t="b">
        <v>0</v>
      </c>
      <c r="AF403" s="84">
        <v>0</v>
      </c>
      <c r="AG403" s="92" t="s">
        <v>16467</v>
      </c>
      <c r="AH403" s="84" t="b">
        <v>0</v>
      </c>
      <c r="AI403" s="84" t="s">
        <v>16520</v>
      </c>
      <c r="AJ403" s="84"/>
      <c r="AK403" s="92" t="s">
        <v>16467</v>
      </c>
      <c r="AL403" s="84" t="b">
        <v>0</v>
      </c>
      <c r="AM403" s="84">
        <v>60</v>
      </c>
      <c r="AN403" s="92" t="s">
        <v>16200</v>
      </c>
      <c r="AO403" s="84" t="s">
        <v>16534</v>
      </c>
      <c r="AP403" s="84" t="b">
        <v>0</v>
      </c>
      <c r="AQ403" s="92" t="s">
        <v>16200</v>
      </c>
      <c r="AR403" s="84" t="s">
        <v>179</v>
      </c>
      <c r="AS403" s="84">
        <v>0</v>
      </c>
      <c r="AT403" s="84">
        <v>0</v>
      </c>
      <c r="AU403" s="84"/>
      <c r="AV403" s="84"/>
      <c r="AW403" s="84"/>
      <c r="AX403" s="84"/>
      <c r="AY403" s="84"/>
      <c r="AZ403" s="84"/>
      <c r="BA403" s="84"/>
      <c r="BB403" s="84"/>
      <c r="BC403">
        <v>1</v>
      </c>
      <c r="BD403">
        <v>0</v>
      </c>
      <c r="BE403">
        <v>0</v>
      </c>
      <c r="BF403">
        <v>0</v>
      </c>
      <c r="BG403">
        <v>1</v>
      </c>
      <c r="BH403">
        <v>0</v>
      </c>
    </row>
    <row r="404" spans="1:60" x14ac:dyDescent="0.3">
      <c r="A404" s="69" t="s">
        <v>296</v>
      </c>
      <c r="B404" s="69" t="s">
        <v>1056</v>
      </c>
      <c r="C404" s="70"/>
      <c r="D404" s="71"/>
      <c r="E404" s="72"/>
      <c r="F404" s="73"/>
      <c r="G404" s="70"/>
      <c r="H404" s="74"/>
      <c r="I404" s="75"/>
      <c r="J404" s="75"/>
      <c r="K404" s="36"/>
      <c r="L404" s="82"/>
      <c r="M404" s="82"/>
      <c r="N404" s="77"/>
      <c r="O404" s="84" t="s">
        <v>2169</v>
      </c>
      <c r="P404" s="86">
        <v>43861.394652777781</v>
      </c>
      <c r="Q404" s="84" t="s">
        <v>2204</v>
      </c>
      <c r="R404" s="84"/>
      <c r="S404" s="84"/>
      <c r="T404" s="84" t="s">
        <v>2873</v>
      </c>
      <c r="U404" s="84"/>
      <c r="V404" s="87" t="s">
        <v>3131</v>
      </c>
      <c r="W404" s="86">
        <v>43861.394652777781</v>
      </c>
      <c r="X404" s="90">
        <v>43861</v>
      </c>
      <c r="Y404" s="92" t="s">
        <v>4914</v>
      </c>
      <c r="Z404" s="87" t="s">
        <v>8680</v>
      </c>
      <c r="AA404" s="84"/>
      <c r="AB404" s="84"/>
      <c r="AC404" s="92" t="s">
        <v>12558</v>
      </c>
      <c r="AD404" s="84"/>
      <c r="AE404" s="84" t="b">
        <v>0</v>
      </c>
      <c r="AF404" s="84">
        <v>0</v>
      </c>
      <c r="AG404" s="92" t="s">
        <v>16467</v>
      </c>
      <c r="AH404" s="84" t="b">
        <v>0</v>
      </c>
      <c r="AI404" s="84" t="s">
        <v>16520</v>
      </c>
      <c r="AJ404" s="84"/>
      <c r="AK404" s="92" t="s">
        <v>16467</v>
      </c>
      <c r="AL404" s="84" t="b">
        <v>0</v>
      </c>
      <c r="AM404" s="84">
        <v>18</v>
      </c>
      <c r="AN404" s="92" t="s">
        <v>16211</v>
      </c>
      <c r="AO404" s="84" t="s">
        <v>16534</v>
      </c>
      <c r="AP404" s="84" t="b">
        <v>0</v>
      </c>
      <c r="AQ404" s="92" t="s">
        <v>16211</v>
      </c>
      <c r="AR404" s="84" t="s">
        <v>179</v>
      </c>
      <c r="AS404" s="84">
        <v>0</v>
      </c>
      <c r="AT404" s="84">
        <v>0</v>
      </c>
      <c r="AU404" s="84"/>
      <c r="AV404" s="84"/>
      <c r="AW404" s="84"/>
      <c r="AX404" s="84"/>
      <c r="AY404" s="84"/>
      <c r="AZ404" s="84"/>
      <c r="BA404" s="84"/>
      <c r="BB404" s="84"/>
      <c r="BC404">
        <v>1</v>
      </c>
      <c r="BD404">
        <v>0</v>
      </c>
      <c r="BE404">
        <v>0</v>
      </c>
      <c r="BF404">
        <v>0</v>
      </c>
      <c r="BG404">
        <v>1</v>
      </c>
      <c r="BH404">
        <v>0</v>
      </c>
    </row>
    <row r="405" spans="1:60" x14ac:dyDescent="0.3">
      <c r="A405" s="69" t="s">
        <v>2075</v>
      </c>
      <c r="B405" s="69" t="s">
        <v>1055</v>
      </c>
      <c r="C405" s="70"/>
      <c r="D405" s="71"/>
      <c r="E405" s="72"/>
      <c r="F405" s="73"/>
      <c r="G405" s="70"/>
      <c r="H405" s="74"/>
      <c r="I405" s="75"/>
      <c r="J405" s="75"/>
      <c r="K405" s="36"/>
      <c r="L405" s="82"/>
      <c r="M405" s="82"/>
      <c r="N405" s="77"/>
      <c r="O405" s="84" t="s">
        <v>2169</v>
      </c>
      <c r="P405" s="86">
        <v>43861.39471064815</v>
      </c>
      <c r="Q405" s="84" t="s">
        <v>2205</v>
      </c>
      <c r="R405" s="84"/>
      <c r="S405" s="84"/>
      <c r="T405" s="84" t="s">
        <v>2873</v>
      </c>
      <c r="U405" s="84"/>
      <c r="V405" s="87" t="s">
        <v>4760</v>
      </c>
      <c r="W405" s="86">
        <v>43861.39471064815</v>
      </c>
      <c r="X405" s="90">
        <v>43861</v>
      </c>
      <c r="Y405" s="92" t="s">
        <v>8413</v>
      </c>
      <c r="Z405" s="87" t="s">
        <v>12280</v>
      </c>
      <c r="AA405" s="84"/>
      <c r="AB405" s="84"/>
      <c r="AC405" s="92" t="s">
        <v>16208</v>
      </c>
      <c r="AD405" s="84"/>
      <c r="AE405" s="84" t="b">
        <v>0</v>
      </c>
      <c r="AF405" s="84">
        <v>0</v>
      </c>
      <c r="AG405" s="92" t="s">
        <v>16467</v>
      </c>
      <c r="AH405" s="84" t="b">
        <v>0</v>
      </c>
      <c r="AI405" s="84" t="s">
        <v>16520</v>
      </c>
      <c r="AJ405" s="84"/>
      <c r="AK405" s="92" t="s">
        <v>16467</v>
      </c>
      <c r="AL405" s="84" t="b">
        <v>0</v>
      </c>
      <c r="AM405" s="84">
        <v>60</v>
      </c>
      <c r="AN405" s="92" t="s">
        <v>16200</v>
      </c>
      <c r="AO405" s="84" t="s">
        <v>16534</v>
      </c>
      <c r="AP405" s="84" t="b">
        <v>0</v>
      </c>
      <c r="AQ405" s="92" t="s">
        <v>16200</v>
      </c>
      <c r="AR405" s="84" t="s">
        <v>179</v>
      </c>
      <c r="AS405" s="84">
        <v>0</v>
      </c>
      <c r="AT405" s="84">
        <v>0</v>
      </c>
      <c r="AU405" s="84"/>
      <c r="AV405" s="84"/>
      <c r="AW405" s="84"/>
      <c r="AX405" s="84"/>
      <c r="AY405" s="84"/>
      <c r="AZ405" s="84"/>
      <c r="BA405" s="84"/>
      <c r="BB405" s="84"/>
      <c r="BC405">
        <v>1</v>
      </c>
      <c r="BD405">
        <v>0</v>
      </c>
      <c r="BE405">
        <v>0</v>
      </c>
      <c r="BF405">
        <v>0</v>
      </c>
      <c r="BG405">
        <v>1</v>
      </c>
      <c r="BH405">
        <v>0</v>
      </c>
    </row>
    <row r="406" spans="1:60" x14ac:dyDescent="0.3">
      <c r="A406" s="69" t="s">
        <v>2075</v>
      </c>
      <c r="B406" s="69" t="s">
        <v>1056</v>
      </c>
      <c r="C406" s="70"/>
      <c r="D406" s="71"/>
      <c r="E406" s="72"/>
      <c r="F406" s="73"/>
      <c r="G406" s="70"/>
      <c r="H406" s="74"/>
      <c r="I406" s="75"/>
      <c r="J406" s="75"/>
      <c r="K406" s="36"/>
      <c r="L406" s="82"/>
      <c r="M406" s="82"/>
      <c r="N406" s="77"/>
      <c r="O406" s="84" t="s">
        <v>2169</v>
      </c>
      <c r="P406" s="86">
        <v>43861.395983796298</v>
      </c>
      <c r="Q406" s="84" t="s">
        <v>2204</v>
      </c>
      <c r="R406" s="84"/>
      <c r="S406" s="84"/>
      <c r="T406" s="84" t="s">
        <v>2873</v>
      </c>
      <c r="U406" s="84"/>
      <c r="V406" s="87" t="s">
        <v>4760</v>
      </c>
      <c r="W406" s="86">
        <v>43861.395983796298</v>
      </c>
      <c r="X406" s="90">
        <v>43861</v>
      </c>
      <c r="Y406" s="92" t="s">
        <v>8421</v>
      </c>
      <c r="Z406" s="87" t="s">
        <v>12288</v>
      </c>
      <c r="AA406" s="84"/>
      <c r="AB406" s="84"/>
      <c r="AC406" s="92" t="s">
        <v>16217</v>
      </c>
      <c r="AD406" s="84"/>
      <c r="AE406" s="84" t="b">
        <v>0</v>
      </c>
      <c r="AF406" s="84">
        <v>0</v>
      </c>
      <c r="AG406" s="92" t="s">
        <v>16467</v>
      </c>
      <c r="AH406" s="84" t="b">
        <v>0</v>
      </c>
      <c r="AI406" s="84" t="s">
        <v>16520</v>
      </c>
      <c r="AJ406" s="84"/>
      <c r="AK406" s="92" t="s">
        <v>16467</v>
      </c>
      <c r="AL406" s="84" t="b">
        <v>0</v>
      </c>
      <c r="AM406" s="84">
        <v>18</v>
      </c>
      <c r="AN406" s="92" t="s">
        <v>16211</v>
      </c>
      <c r="AO406" s="84" t="s">
        <v>16534</v>
      </c>
      <c r="AP406" s="84" t="b">
        <v>0</v>
      </c>
      <c r="AQ406" s="92" t="s">
        <v>16211</v>
      </c>
      <c r="AR406" s="84" t="s">
        <v>179</v>
      </c>
      <c r="AS406" s="84">
        <v>0</v>
      </c>
      <c r="AT406" s="84">
        <v>0</v>
      </c>
      <c r="AU406" s="84"/>
      <c r="AV406" s="84"/>
      <c r="AW406" s="84"/>
      <c r="AX406" s="84"/>
      <c r="AY406" s="84"/>
      <c r="AZ406" s="84"/>
      <c r="BA406" s="84"/>
      <c r="BB406" s="84"/>
      <c r="BC406">
        <v>1</v>
      </c>
      <c r="BD406">
        <v>0</v>
      </c>
      <c r="BE406">
        <v>0</v>
      </c>
      <c r="BF406">
        <v>0</v>
      </c>
      <c r="BG406">
        <v>1</v>
      </c>
      <c r="BH406">
        <v>0</v>
      </c>
    </row>
    <row r="407" spans="1:60" x14ac:dyDescent="0.3">
      <c r="A407" s="69" t="s">
        <v>1055</v>
      </c>
      <c r="B407" s="69" t="s">
        <v>1056</v>
      </c>
      <c r="C407" s="70"/>
      <c r="D407" s="71"/>
      <c r="E407" s="72"/>
      <c r="F407" s="73"/>
      <c r="G407" s="70"/>
      <c r="H407" s="74"/>
      <c r="I407" s="75"/>
      <c r="J407" s="75"/>
      <c r="K407" s="36"/>
      <c r="L407" s="82"/>
      <c r="M407" s="82"/>
      <c r="N407" s="77"/>
      <c r="O407" s="84" t="s">
        <v>2169</v>
      </c>
      <c r="P407" s="86">
        <v>43861.396111111113</v>
      </c>
      <c r="Q407" s="84" t="s">
        <v>2204</v>
      </c>
      <c r="R407" s="84"/>
      <c r="S407" s="84"/>
      <c r="T407" s="84" t="s">
        <v>2873</v>
      </c>
      <c r="U407" s="84"/>
      <c r="V407" s="87" t="s">
        <v>3828</v>
      </c>
      <c r="W407" s="86">
        <v>43861.396111111113</v>
      </c>
      <c r="X407" s="90">
        <v>43861</v>
      </c>
      <c r="Y407" s="92" t="s">
        <v>6252</v>
      </c>
      <c r="Z407" s="87" t="s">
        <v>12273</v>
      </c>
      <c r="AA407" s="84"/>
      <c r="AB407" s="84"/>
      <c r="AC407" s="92" t="s">
        <v>16201</v>
      </c>
      <c r="AD407" s="84"/>
      <c r="AE407" s="84" t="b">
        <v>0</v>
      </c>
      <c r="AF407" s="84">
        <v>0</v>
      </c>
      <c r="AG407" s="92" t="s">
        <v>16467</v>
      </c>
      <c r="AH407" s="84" t="b">
        <v>0</v>
      </c>
      <c r="AI407" s="84" t="s">
        <v>16520</v>
      </c>
      <c r="AJ407" s="84"/>
      <c r="AK407" s="92" t="s">
        <v>16467</v>
      </c>
      <c r="AL407" s="84" t="b">
        <v>0</v>
      </c>
      <c r="AM407" s="84">
        <v>18</v>
      </c>
      <c r="AN407" s="92" t="s">
        <v>16211</v>
      </c>
      <c r="AO407" s="84" t="s">
        <v>16534</v>
      </c>
      <c r="AP407" s="84" t="b">
        <v>0</v>
      </c>
      <c r="AQ407" s="92" t="s">
        <v>16211</v>
      </c>
      <c r="AR407" s="84" t="s">
        <v>179</v>
      </c>
      <c r="AS407" s="84">
        <v>0</v>
      </c>
      <c r="AT407" s="84">
        <v>0</v>
      </c>
      <c r="AU407" s="84"/>
      <c r="AV407" s="84"/>
      <c r="AW407" s="84"/>
      <c r="AX407" s="84"/>
      <c r="AY407" s="84"/>
      <c r="AZ407" s="84"/>
      <c r="BA407" s="84"/>
      <c r="BB407" s="84"/>
      <c r="BC407">
        <v>1</v>
      </c>
      <c r="BD407">
        <v>0</v>
      </c>
      <c r="BE407">
        <v>0</v>
      </c>
      <c r="BF407">
        <v>0</v>
      </c>
      <c r="BG407">
        <v>1</v>
      </c>
      <c r="BH407">
        <v>0</v>
      </c>
    </row>
    <row r="408" spans="1:60" x14ac:dyDescent="0.3">
      <c r="A408" s="69" t="s">
        <v>2105</v>
      </c>
      <c r="B408" s="69" t="s">
        <v>2094</v>
      </c>
      <c r="C408" s="70"/>
      <c r="D408" s="71"/>
      <c r="E408" s="72"/>
      <c r="F408" s="73"/>
      <c r="G408" s="70"/>
      <c r="H408" s="74"/>
      <c r="I408" s="75"/>
      <c r="J408" s="75"/>
      <c r="K408" s="36"/>
      <c r="L408" s="82"/>
      <c r="M408" s="82"/>
      <c r="N408" s="77"/>
      <c r="O408" s="84" t="s">
        <v>2169</v>
      </c>
      <c r="P408" s="86">
        <v>43861.396863425929</v>
      </c>
      <c r="Q408" s="84" t="s">
        <v>2183</v>
      </c>
      <c r="R408" s="84"/>
      <c r="S408" s="84"/>
      <c r="T408" s="84"/>
      <c r="U408" s="84"/>
      <c r="V408" s="87" t="s">
        <v>4789</v>
      </c>
      <c r="W408" s="86">
        <v>43861.396863425929</v>
      </c>
      <c r="X408" s="90">
        <v>43861</v>
      </c>
      <c r="Y408" s="92" t="s">
        <v>8507</v>
      </c>
      <c r="Z408" s="87" t="s">
        <v>12377</v>
      </c>
      <c r="AA408" s="84"/>
      <c r="AB408" s="84"/>
      <c r="AC408" s="92" t="s">
        <v>16328</v>
      </c>
      <c r="AD408" s="84"/>
      <c r="AE408" s="84" t="b">
        <v>0</v>
      </c>
      <c r="AF408" s="84">
        <v>0</v>
      </c>
      <c r="AG408" s="92" t="s">
        <v>16467</v>
      </c>
      <c r="AH408" s="84" t="b">
        <v>0</v>
      </c>
      <c r="AI408" s="84" t="s">
        <v>16520</v>
      </c>
      <c r="AJ408" s="84"/>
      <c r="AK408" s="92" t="s">
        <v>16467</v>
      </c>
      <c r="AL408" s="84" t="b">
        <v>0</v>
      </c>
      <c r="AM408" s="84">
        <v>55</v>
      </c>
      <c r="AN408" s="92" t="s">
        <v>16324</v>
      </c>
      <c r="AO408" s="84" t="s">
        <v>16534</v>
      </c>
      <c r="AP408" s="84" t="b">
        <v>0</v>
      </c>
      <c r="AQ408" s="92" t="s">
        <v>16324</v>
      </c>
      <c r="AR408" s="84" t="s">
        <v>179</v>
      </c>
      <c r="AS408" s="84">
        <v>0</v>
      </c>
      <c r="AT408" s="84">
        <v>0</v>
      </c>
      <c r="AU408" s="84"/>
      <c r="AV408" s="84"/>
      <c r="AW408" s="84"/>
      <c r="AX408" s="84"/>
      <c r="AY408" s="84"/>
      <c r="AZ408" s="84"/>
      <c r="BA408" s="84"/>
      <c r="BB408" s="84"/>
      <c r="BC408">
        <v>1</v>
      </c>
      <c r="BD408">
        <v>0</v>
      </c>
      <c r="BE408">
        <v>0</v>
      </c>
      <c r="BF408">
        <v>0</v>
      </c>
      <c r="BG408">
        <v>1</v>
      </c>
      <c r="BH408">
        <v>0</v>
      </c>
    </row>
    <row r="409" spans="1:60" x14ac:dyDescent="0.3">
      <c r="A409" s="69" t="s">
        <v>1037</v>
      </c>
      <c r="B409" s="69" t="s">
        <v>1055</v>
      </c>
      <c r="C409" s="70"/>
      <c r="D409" s="71"/>
      <c r="E409" s="72"/>
      <c r="F409" s="73"/>
      <c r="G409" s="70"/>
      <c r="H409" s="74"/>
      <c r="I409" s="75"/>
      <c r="J409" s="75"/>
      <c r="K409" s="36"/>
      <c r="L409" s="82"/>
      <c r="M409" s="82"/>
      <c r="N409" s="77"/>
      <c r="O409" s="84" t="s">
        <v>2169</v>
      </c>
      <c r="P409" s="86">
        <v>43861.397673611114</v>
      </c>
      <c r="Q409" s="84" t="s">
        <v>2205</v>
      </c>
      <c r="R409" s="84"/>
      <c r="S409" s="84"/>
      <c r="T409" s="84" t="s">
        <v>2873</v>
      </c>
      <c r="U409" s="84"/>
      <c r="V409" s="87" t="s">
        <v>3811</v>
      </c>
      <c r="W409" s="86">
        <v>43861.397673611114</v>
      </c>
      <c r="X409" s="90">
        <v>43861</v>
      </c>
      <c r="Y409" s="92" t="s">
        <v>6037</v>
      </c>
      <c r="Z409" s="87" t="s">
        <v>9808</v>
      </c>
      <c r="AA409" s="84"/>
      <c r="AB409" s="84"/>
      <c r="AC409" s="92" t="s">
        <v>13687</v>
      </c>
      <c r="AD409" s="84"/>
      <c r="AE409" s="84" t="b">
        <v>0</v>
      </c>
      <c r="AF409" s="84">
        <v>0</v>
      </c>
      <c r="AG409" s="92" t="s">
        <v>16467</v>
      </c>
      <c r="AH409" s="84" t="b">
        <v>0</v>
      </c>
      <c r="AI409" s="84" t="s">
        <v>16520</v>
      </c>
      <c r="AJ409" s="84"/>
      <c r="AK409" s="92" t="s">
        <v>16467</v>
      </c>
      <c r="AL409" s="84" t="b">
        <v>0</v>
      </c>
      <c r="AM409" s="84">
        <v>60</v>
      </c>
      <c r="AN409" s="92" t="s">
        <v>16200</v>
      </c>
      <c r="AO409" s="84" t="s">
        <v>16534</v>
      </c>
      <c r="AP409" s="84" t="b">
        <v>0</v>
      </c>
      <c r="AQ409" s="92" t="s">
        <v>16200</v>
      </c>
      <c r="AR409" s="84" t="s">
        <v>179</v>
      </c>
      <c r="AS409" s="84">
        <v>0</v>
      </c>
      <c r="AT409" s="84">
        <v>0</v>
      </c>
      <c r="AU409" s="84"/>
      <c r="AV409" s="84"/>
      <c r="AW409" s="84"/>
      <c r="AX409" s="84"/>
      <c r="AY409" s="84"/>
      <c r="AZ409" s="84"/>
      <c r="BA409" s="84"/>
      <c r="BB409" s="84"/>
      <c r="BC409">
        <v>1</v>
      </c>
      <c r="BD409">
        <v>0</v>
      </c>
      <c r="BE409">
        <v>0</v>
      </c>
      <c r="BF409">
        <v>0</v>
      </c>
      <c r="BG409">
        <v>1</v>
      </c>
      <c r="BH409">
        <v>0</v>
      </c>
    </row>
    <row r="410" spans="1:60" x14ac:dyDescent="0.3">
      <c r="A410" s="69" t="s">
        <v>1117</v>
      </c>
      <c r="B410" s="69" t="s">
        <v>1055</v>
      </c>
      <c r="C410" s="70"/>
      <c r="D410" s="71"/>
      <c r="E410" s="72"/>
      <c r="F410" s="73"/>
      <c r="G410" s="70"/>
      <c r="H410" s="74"/>
      <c r="I410" s="75"/>
      <c r="J410" s="75"/>
      <c r="K410" s="36"/>
      <c r="L410" s="82"/>
      <c r="M410" s="82"/>
      <c r="N410" s="77"/>
      <c r="O410" s="84" t="s">
        <v>2169</v>
      </c>
      <c r="P410" s="86">
        <v>43861.398379629631</v>
      </c>
      <c r="Q410" s="84" t="s">
        <v>2205</v>
      </c>
      <c r="R410" s="84"/>
      <c r="S410" s="84"/>
      <c r="T410" s="84" t="s">
        <v>2873</v>
      </c>
      <c r="U410" s="84"/>
      <c r="V410" s="87" t="s">
        <v>3885</v>
      </c>
      <c r="W410" s="86">
        <v>43861.398379629631</v>
      </c>
      <c r="X410" s="90">
        <v>43861</v>
      </c>
      <c r="Y410" s="92" t="s">
        <v>6185</v>
      </c>
      <c r="Z410" s="87" t="s">
        <v>9955</v>
      </c>
      <c r="AA410" s="84"/>
      <c r="AB410" s="84"/>
      <c r="AC410" s="92" t="s">
        <v>13834</v>
      </c>
      <c r="AD410" s="84"/>
      <c r="AE410" s="84" t="b">
        <v>0</v>
      </c>
      <c r="AF410" s="84">
        <v>0</v>
      </c>
      <c r="AG410" s="92" t="s">
        <v>16467</v>
      </c>
      <c r="AH410" s="84" t="b">
        <v>0</v>
      </c>
      <c r="AI410" s="84" t="s">
        <v>16520</v>
      </c>
      <c r="AJ410" s="84"/>
      <c r="AK410" s="92" t="s">
        <v>16467</v>
      </c>
      <c r="AL410" s="84" t="b">
        <v>0</v>
      </c>
      <c r="AM410" s="84">
        <v>60</v>
      </c>
      <c r="AN410" s="92" t="s">
        <v>16200</v>
      </c>
      <c r="AO410" s="84" t="s">
        <v>16534</v>
      </c>
      <c r="AP410" s="84" t="b">
        <v>0</v>
      </c>
      <c r="AQ410" s="92" t="s">
        <v>16200</v>
      </c>
      <c r="AR410" s="84" t="s">
        <v>179</v>
      </c>
      <c r="AS410" s="84">
        <v>0</v>
      </c>
      <c r="AT410" s="84">
        <v>0</v>
      </c>
      <c r="AU410" s="84"/>
      <c r="AV410" s="84"/>
      <c r="AW410" s="84"/>
      <c r="AX410" s="84"/>
      <c r="AY410" s="84"/>
      <c r="AZ410" s="84"/>
      <c r="BA410" s="84"/>
      <c r="BB410" s="84"/>
      <c r="BC410">
        <v>1</v>
      </c>
      <c r="BD410">
        <v>0</v>
      </c>
      <c r="BE410">
        <v>0</v>
      </c>
      <c r="BF410">
        <v>0</v>
      </c>
      <c r="BG410">
        <v>1</v>
      </c>
      <c r="BH410">
        <v>0</v>
      </c>
    </row>
    <row r="411" spans="1:60" x14ac:dyDescent="0.3">
      <c r="A411" s="69" t="s">
        <v>1206</v>
      </c>
      <c r="B411" s="69" t="s">
        <v>2101</v>
      </c>
      <c r="C411" s="70"/>
      <c r="D411" s="71"/>
      <c r="E411" s="72"/>
      <c r="F411" s="73"/>
      <c r="G411" s="70"/>
      <c r="H411" s="74"/>
      <c r="I411" s="75"/>
      <c r="J411" s="75"/>
      <c r="K411" s="36"/>
      <c r="L411" s="82"/>
      <c r="M411" s="82"/>
      <c r="N411" s="77"/>
      <c r="O411" s="84" t="s">
        <v>2169</v>
      </c>
      <c r="P411" s="86">
        <v>43861.399143518516</v>
      </c>
      <c r="Q411" s="84" t="s">
        <v>2202</v>
      </c>
      <c r="R411" s="84"/>
      <c r="S411" s="84"/>
      <c r="T411" s="84"/>
      <c r="U411" s="84"/>
      <c r="V411" s="87" t="s">
        <v>3969</v>
      </c>
      <c r="W411" s="86">
        <v>43861.399143518516</v>
      </c>
      <c r="X411" s="90">
        <v>43861</v>
      </c>
      <c r="Y411" s="92" t="s">
        <v>6319</v>
      </c>
      <c r="Z411" s="87" t="s">
        <v>10092</v>
      </c>
      <c r="AA411" s="84"/>
      <c r="AB411" s="84"/>
      <c r="AC411" s="92" t="s">
        <v>13971</v>
      </c>
      <c r="AD411" s="84"/>
      <c r="AE411" s="84" t="b">
        <v>0</v>
      </c>
      <c r="AF411" s="84">
        <v>0</v>
      </c>
      <c r="AG411" s="92" t="s">
        <v>16467</v>
      </c>
      <c r="AH411" s="84" t="b">
        <v>0</v>
      </c>
      <c r="AI411" s="84" t="s">
        <v>16520</v>
      </c>
      <c r="AJ411" s="84"/>
      <c r="AK411" s="92" t="s">
        <v>16467</v>
      </c>
      <c r="AL411" s="84" t="b">
        <v>0</v>
      </c>
      <c r="AM411" s="84">
        <v>11</v>
      </c>
      <c r="AN411" s="92" t="s">
        <v>16331</v>
      </c>
      <c r="AO411" s="84" t="s">
        <v>16535</v>
      </c>
      <c r="AP411" s="84" t="b">
        <v>0</v>
      </c>
      <c r="AQ411" s="92" t="s">
        <v>16331</v>
      </c>
      <c r="AR411" s="84" t="s">
        <v>179</v>
      </c>
      <c r="AS411" s="84">
        <v>0</v>
      </c>
      <c r="AT411" s="84">
        <v>0</v>
      </c>
      <c r="AU411" s="84"/>
      <c r="AV411" s="84"/>
      <c r="AW411" s="84"/>
      <c r="AX411" s="84"/>
      <c r="AY411" s="84"/>
      <c r="AZ411" s="84"/>
      <c r="BA411" s="84"/>
      <c r="BB411" s="84"/>
      <c r="BC411">
        <v>1</v>
      </c>
      <c r="BD411">
        <v>0</v>
      </c>
      <c r="BE411">
        <v>0</v>
      </c>
      <c r="BF411">
        <v>0</v>
      </c>
      <c r="BG411">
        <v>1</v>
      </c>
      <c r="BH411">
        <v>0</v>
      </c>
    </row>
    <row r="412" spans="1:60" x14ac:dyDescent="0.3">
      <c r="A412" s="69" t="s">
        <v>2105</v>
      </c>
      <c r="B412" s="69" t="s">
        <v>2101</v>
      </c>
      <c r="C412" s="70"/>
      <c r="D412" s="71"/>
      <c r="E412" s="72"/>
      <c r="F412" s="73"/>
      <c r="G412" s="70"/>
      <c r="H412" s="74"/>
      <c r="I412" s="75"/>
      <c r="J412" s="75"/>
      <c r="K412" s="36"/>
      <c r="L412" s="82"/>
      <c r="M412" s="82"/>
      <c r="N412" s="77"/>
      <c r="O412" s="84" t="s">
        <v>2169</v>
      </c>
      <c r="P412" s="86">
        <v>43861.399861111109</v>
      </c>
      <c r="Q412" s="84" t="s">
        <v>2202</v>
      </c>
      <c r="R412" s="84"/>
      <c r="S412" s="84"/>
      <c r="T412" s="84"/>
      <c r="U412" s="84"/>
      <c r="V412" s="87" t="s">
        <v>4789</v>
      </c>
      <c r="W412" s="86">
        <v>43861.399861111109</v>
      </c>
      <c r="X412" s="90">
        <v>43861</v>
      </c>
      <c r="Y412" s="92" t="s">
        <v>8512</v>
      </c>
      <c r="Z412" s="87" t="s">
        <v>12382</v>
      </c>
      <c r="AA412" s="84"/>
      <c r="AB412" s="84"/>
      <c r="AC412" s="92" t="s">
        <v>16333</v>
      </c>
      <c r="AD412" s="84"/>
      <c r="AE412" s="84" t="b">
        <v>0</v>
      </c>
      <c r="AF412" s="84">
        <v>0</v>
      </c>
      <c r="AG412" s="92" t="s">
        <v>16467</v>
      </c>
      <c r="AH412" s="84" t="b">
        <v>0</v>
      </c>
      <c r="AI412" s="84" t="s">
        <v>16520</v>
      </c>
      <c r="AJ412" s="84"/>
      <c r="AK412" s="92" t="s">
        <v>16467</v>
      </c>
      <c r="AL412" s="84" t="b">
        <v>0</v>
      </c>
      <c r="AM412" s="84">
        <v>11</v>
      </c>
      <c r="AN412" s="92" t="s">
        <v>16331</v>
      </c>
      <c r="AO412" s="84" t="s">
        <v>16534</v>
      </c>
      <c r="AP412" s="84" t="b">
        <v>0</v>
      </c>
      <c r="AQ412" s="92" t="s">
        <v>16331</v>
      </c>
      <c r="AR412" s="84" t="s">
        <v>179</v>
      </c>
      <c r="AS412" s="84">
        <v>0</v>
      </c>
      <c r="AT412" s="84">
        <v>0</v>
      </c>
      <c r="AU412" s="84"/>
      <c r="AV412" s="84"/>
      <c r="AW412" s="84"/>
      <c r="AX412" s="84"/>
      <c r="AY412" s="84"/>
      <c r="AZ412" s="84"/>
      <c r="BA412" s="84"/>
      <c r="BB412" s="84"/>
      <c r="BC412">
        <v>1</v>
      </c>
      <c r="BD412">
        <v>0</v>
      </c>
      <c r="BE412">
        <v>0</v>
      </c>
      <c r="BF412">
        <v>0</v>
      </c>
      <c r="BG412">
        <v>1</v>
      </c>
      <c r="BH412">
        <v>0</v>
      </c>
    </row>
    <row r="413" spans="1:60" x14ac:dyDescent="0.3">
      <c r="A413" s="69" t="s">
        <v>297</v>
      </c>
      <c r="B413" s="69" t="s">
        <v>2128</v>
      </c>
      <c r="C413" s="70"/>
      <c r="D413" s="71"/>
      <c r="E413" s="72"/>
      <c r="F413" s="73"/>
      <c r="G413" s="70"/>
      <c r="H413" s="74"/>
      <c r="I413" s="75"/>
      <c r="J413" s="75"/>
      <c r="K413" s="36"/>
      <c r="L413" s="82"/>
      <c r="M413" s="82"/>
      <c r="N413" s="77"/>
      <c r="O413" s="84" t="s">
        <v>2168</v>
      </c>
      <c r="P413" s="86">
        <v>43861.400196759256</v>
      </c>
      <c r="Q413" s="84" t="s">
        <v>2172</v>
      </c>
      <c r="R413" s="84"/>
      <c r="S413" s="84"/>
      <c r="T413" s="84"/>
      <c r="U413" s="84"/>
      <c r="V413" s="87" t="s">
        <v>3132</v>
      </c>
      <c r="W413" s="86">
        <v>43861.400196759256</v>
      </c>
      <c r="X413" s="90">
        <v>43861</v>
      </c>
      <c r="Y413" s="92" t="s">
        <v>4915</v>
      </c>
      <c r="Z413" s="87" t="s">
        <v>8681</v>
      </c>
      <c r="AA413" s="84"/>
      <c r="AB413" s="84"/>
      <c r="AC413" s="92" t="s">
        <v>12559</v>
      </c>
      <c r="AD413" s="84"/>
      <c r="AE413" s="84" t="b">
        <v>0</v>
      </c>
      <c r="AF413" s="84">
        <v>0</v>
      </c>
      <c r="AG413" s="92" t="s">
        <v>16467</v>
      </c>
      <c r="AH413" s="84" t="b">
        <v>0</v>
      </c>
      <c r="AI413" s="84" t="s">
        <v>16520</v>
      </c>
      <c r="AJ413" s="84"/>
      <c r="AK413" s="92" t="s">
        <v>16467</v>
      </c>
      <c r="AL413" s="84" t="b">
        <v>0</v>
      </c>
      <c r="AM413" s="84">
        <v>155</v>
      </c>
      <c r="AN413" s="92" t="s">
        <v>16241</v>
      </c>
      <c r="AO413" s="84" t="s">
        <v>16534</v>
      </c>
      <c r="AP413" s="84" t="b">
        <v>0</v>
      </c>
      <c r="AQ413" s="92" t="s">
        <v>16241</v>
      </c>
      <c r="AR413" s="84" t="s">
        <v>179</v>
      </c>
      <c r="AS413" s="84">
        <v>0</v>
      </c>
      <c r="AT413" s="84">
        <v>0</v>
      </c>
      <c r="AU413" s="84"/>
      <c r="AV413" s="84"/>
      <c r="AW413" s="84"/>
      <c r="AX413" s="84"/>
      <c r="AY413" s="84"/>
      <c r="AZ413" s="84"/>
      <c r="BA413" s="84"/>
      <c r="BB413" s="84"/>
      <c r="BC413">
        <v>1</v>
      </c>
      <c r="BD413">
        <v>0</v>
      </c>
      <c r="BE413">
        <v>1</v>
      </c>
      <c r="BF413">
        <v>0</v>
      </c>
      <c r="BG413">
        <v>0</v>
      </c>
      <c r="BH413">
        <v>0</v>
      </c>
    </row>
    <row r="414" spans="1:60" x14ac:dyDescent="0.3">
      <c r="A414" s="69" t="s">
        <v>298</v>
      </c>
      <c r="B414" s="69" t="s">
        <v>2128</v>
      </c>
      <c r="C414" s="70"/>
      <c r="D414" s="71"/>
      <c r="E414" s="72"/>
      <c r="F414" s="73"/>
      <c r="G414" s="70"/>
      <c r="H414" s="74"/>
      <c r="I414" s="75"/>
      <c r="J414" s="75"/>
      <c r="K414" s="36"/>
      <c r="L414" s="82"/>
      <c r="M414" s="82"/>
      <c r="N414" s="77"/>
      <c r="O414" s="84" t="s">
        <v>2168</v>
      </c>
      <c r="P414" s="86">
        <v>43861.401006944441</v>
      </c>
      <c r="Q414" s="84" t="s">
        <v>2172</v>
      </c>
      <c r="R414" s="84"/>
      <c r="S414" s="84"/>
      <c r="T414" s="84"/>
      <c r="U414" s="84"/>
      <c r="V414" s="87" t="s">
        <v>3133</v>
      </c>
      <c r="W414" s="86">
        <v>43861.401006944441</v>
      </c>
      <c r="X414" s="90">
        <v>43861</v>
      </c>
      <c r="Y414" s="92" t="s">
        <v>4916</v>
      </c>
      <c r="Z414" s="87" t="s">
        <v>8682</v>
      </c>
      <c r="AA414" s="84"/>
      <c r="AB414" s="84"/>
      <c r="AC414" s="92" t="s">
        <v>12560</v>
      </c>
      <c r="AD414" s="84"/>
      <c r="AE414" s="84" t="b">
        <v>0</v>
      </c>
      <c r="AF414" s="84">
        <v>0</v>
      </c>
      <c r="AG414" s="92" t="s">
        <v>16467</v>
      </c>
      <c r="AH414" s="84" t="b">
        <v>0</v>
      </c>
      <c r="AI414" s="84" t="s">
        <v>16520</v>
      </c>
      <c r="AJ414" s="84"/>
      <c r="AK414" s="92" t="s">
        <v>16467</v>
      </c>
      <c r="AL414" s="84" t="b">
        <v>0</v>
      </c>
      <c r="AM414" s="84">
        <v>155</v>
      </c>
      <c r="AN414" s="92" t="s">
        <v>16241</v>
      </c>
      <c r="AO414" s="84" t="s">
        <v>16534</v>
      </c>
      <c r="AP414" s="84" t="b">
        <v>0</v>
      </c>
      <c r="AQ414" s="92" t="s">
        <v>16241</v>
      </c>
      <c r="AR414" s="84" t="s">
        <v>179</v>
      </c>
      <c r="AS414" s="84">
        <v>0</v>
      </c>
      <c r="AT414" s="84">
        <v>0</v>
      </c>
      <c r="AU414" s="84"/>
      <c r="AV414" s="84"/>
      <c r="AW414" s="84"/>
      <c r="AX414" s="84"/>
      <c r="AY414" s="84"/>
      <c r="AZ414" s="84"/>
      <c r="BA414" s="84"/>
      <c r="BB414" s="84"/>
      <c r="BC414">
        <v>1</v>
      </c>
      <c r="BD414">
        <v>0</v>
      </c>
      <c r="BE414">
        <v>1</v>
      </c>
      <c r="BF414">
        <v>0</v>
      </c>
      <c r="BG414">
        <v>0</v>
      </c>
      <c r="BH414">
        <v>0</v>
      </c>
    </row>
    <row r="415" spans="1:60" x14ac:dyDescent="0.3">
      <c r="A415" s="69" t="s">
        <v>2105</v>
      </c>
      <c r="B415" s="69" t="s">
        <v>1977</v>
      </c>
      <c r="C415" s="70"/>
      <c r="D415" s="71"/>
      <c r="E415" s="72"/>
      <c r="F415" s="73"/>
      <c r="G415" s="70"/>
      <c r="H415" s="74"/>
      <c r="I415" s="75"/>
      <c r="J415" s="75"/>
      <c r="K415" s="36"/>
      <c r="L415" s="82"/>
      <c r="M415" s="82"/>
      <c r="N415" s="77"/>
      <c r="O415" s="84" t="s">
        <v>2169</v>
      </c>
      <c r="P415" s="86">
        <v>43861.403414351851</v>
      </c>
      <c r="Q415" s="84" t="s">
        <v>2181</v>
      </c>
      <c r="R415" s="84"/>
      <c r="S415" s="84"/>
      <c r="T415" s="84"/>
      <c r="U415" s="84"/>
      <c r="V415" s="87" t="s">
        <v>4789</v>
      </c>
      <c r="W415" s="86">
        <v>43861.403414351851</v>
      </c>
      <c r="X415" s="90">
        <v>43861</v>
      </c>
      <c r="Y415" s="92" t="s">
        <v>8520</v>
      </c>
      <c r="Z415" s="87" t="s">
        <v>12390</v>
      </c>
      <c r="AA415" s="84"/>
      <c r="AB415" s="84"/>
      <c r="AC415" s="92" t="s">
        <v>16344</v>
      </c>
      <c r="AD415" s="84"/>
      <c r="AE415" s="84" t="b">
        <v>0</v>
      </c>
      <c r="AF415" s="84">
        <v>0</v>
      </c>
      <c r="AG415" s="92" t="s">
        <v>16467</v>
      </c>
      <c r="AH415" s="84" t="b">
        <v>0</v>
      </c>
      <c r="AI415" s="84" t="s">
        <v>16520</v>
      </c>
      <c r="AJ415" s="84"/>
      <c r="AK415" s="92" t="s">
        <v>16467</v>
      </c>
      <c r="AL415" s="84" t="b">
        <v>0</v>
      </c>
      <c r="AM415" s="84">
        <v>55</v>
      </c>
      <c r="AN415" s="92" t="s">
        <v>16336</v>
      </c>
      <c r="AO415" s="84" t="s">
        <v>16534</v>
      </c>
      <c r="AP415" s="84" t="b">
        <v>0</v>
      </c>
      <c r="AQ415" s="92" t="s">
        <v>16336</v>
      </c>
      <c r="AR415" s="84" t="s">
        <v>179</v>
      </c>
      <c r="AS415" s="84">
        <v>0</v>
      </c>
      <c r="AT415" s="84">
        <v>0</v>
      </c>
      <c r="AU415" s="84"/>
      <c r="AV415" s="84"/>
      <c r="AW415" s="84"/>
      <c r="AX415" s="84"/>
      <c r="AY415" s="84"/>
      <c r="AZ415" s="84"/>
      <c r="BA415" s="84"/>
      <c r="BB415" s="84"/>
      <c r="BC415">
        <v>1</v>
      </c>
      <c r="BD415">
        <v>0</v>
      </c>
      <c r="BE415">
        <v>0</v>
      </c>
      <c r="BF415">
        <v>0</v>
      </c>
      <c r="BG415">
        <v>1</v>
      </c>
      <c r="BH415">
        <v>0</v>
      </c>
    </row>
    <row r="416" spans="1:60" x14ac:dyDescent="0.3">
      <c r="A416" s="69" t="s">
        <v>2105</v>
      </c>
      <c r="B416" s="69" t="s">
        <v>2076</v>
      </c>
      <c r="C416" s="70"/>
      <c r="D416" s="71"/>
      <c r="E416" s="72"/>
      <c r="F416" s="73"/>
      <c r="G416" s="70"/>
      <c r="H416" s="74"/>
      <c r="I416" s="75"/>
      <c r="J416" s="75"/>
      <c r="K416" s="36"/>
      <c r="L416" s="82"/>
      <c r="M416" s="82"/>
      <c r="N416" s="77"/>
      <c r="O416" s="84" t="s">
        <v>2169</v>
      </c>
      <c r="P416" s="86">
        <v>43861.404143518521</v>
      </c>
      <c r="Q416" s="84" t="s">
        <v>2186</v>
      </c>
      <c r="R416" s="84"/>
      <c r="S416" s="84"/>
      <c r="T416" s="84" t="s">
        <v>2873</v>
      </c>
      <c r="U416" s="84"/>
      <c r="V416" s="87" t="s">
        <v>4789</v>
      </c>
      <c r="W416" s="86">
        <v>43861.404143518521</v>
      </c>
      <c r="X416" s="90">
        <v>43861</v>
      </c>
      <c r="Y416" s="92" t="s">
        <v>8523</v>
      </c>
      <c r="Z416" s="87" t="s">
        <v>12393</v>
      </c>
      <c r="AA416" s="84"/>
      <c r="AB416" s="84"/>
      <c r="AC416" s="92" t="s">
        <v>16349</v>
      </c>
      <c r="AD416" s="84"/>
      <c r="AE416" s="84" t="b">
        <v>0</v>
      </c>
      <c r="AF416" s="84">
        <v>0</v>
      </c>
      <c r="AG416" s="92" t="s">
        <v>16467</v>
      </c>
      <c r="AH416" s="84" t="b">
        <v>0</v>
      </c>
      <c r="AI416" s="84" t="s">
        <v>16520</v>
      </c>
      <c r="AJ416" s="84"/>
      <c r="AK416" s="92" t="s">
        <v>16467</v>
      </c>
      <c r="AL416" s="84" t="b">
        <v>0</v>
      </c>
      <c r="AM416" s="84">
        <v>17</v>
      </c>
      <c r="AN416" s="92" t="s">
        <v>16345</v>
      </c>
      <c r="AO416" s="84" t="s">
        <v>16534</v>
      </c>
      <c r="AP416" s="84" t="b">
        <v>0</v>
      </c>
      <c r="AQ416" s="92" t="s">
        <v>16345</v>
      </c>
      <c r="AR416" s="84" t="s">
        <v>179</v>
      </c>
      <c r="AS416" s="84">
        <v>0</v>
      </c>
      <c r="AT416" s="84">
        <v>0</v>
      </c>
      <c r="AU416" s="84"/>
      <c r="AV416" s="84"/>
      <c r="AW416" s="84"/>
      <c r="AX416" s="84"/>
      <c r="AY416" s="84"/>
      <c r="AZ416" s="84"/>
      <c r="BA416" s="84"/>
      <c r="BB416" s="84"/>
      <c r="BC416">
        <v>1</v>
      </c>
      <c r="BD416">
        <v>0</v>
      </c>
      <c r="BE416">
        <v>0</v>
      </c>
      <c r="BF416">
        <v>0</v>
      </c>
      <c r="BG416">
        <v>1</v>
      </c>
      <c r="BH416">
        <v>0</v>
      </c>
    </row>
    <row r="417" spans="1:60" x14ac:dyDescent="0.3">
      <c r="A417" s="69" t="s">
        <v>299</v>
      </c>
      <c r="B417" s="69" t="s">
        <v>2128</v>
      </c>
      <c r="C417" s="70"/>
      <c r="D417" s="71"/>
      <c r="E417" s="72"/>
      <c r="F417" s="73"/>
      <c r="G417" s="70"/>
      <c r="H417" s="74"/>
      <c r="I417" s="75"/>
      <c r="J417" s="75"/>
      <c r="K417" s="36"/>
      <c r="L417" s="82"/>
      <c r="M417" s="82"/>
      <c r="N417" s="77"/>
      <c r="O417" s="84" t="s">
        <v>2168</v>
      </c>
      <c r="P417" s="86">
        <v>43861.404722222222</v>
      </c>
      <c r="Q417" s="84" t="s">
        <v>2172</v>
      </c>
      <c r="R417" s="84"/>
      <c r="S417" s="84"/>
      <c r="T417" s="84"/>
      <c r="U417" s="84"/>
      <c r="V417" s="87" t="s">
        <v>3134</v>
      </c>
      <c r="W417" s="86">
        <v>43861.404722222222</v>
      </c>
      <c r="X417" s="90">
        <v>43861</v>
      </c>
      <c r="Y417" s="92" t="s">
        <v>4917</v>
      </c>
      <c r="Z417" s="87" t="s">
        <v>8683</v>
      </c>
      <c r="AA417" s="84"/>
      <c r="AB417" s="84"/>
      <c r="AC417" s="92" t="s">
        <v>12561</v>
      </c>
      <c r="AD417" s="84"/>
      <c r="AE417" s="84" t="b">
        <v>0</v>
      </c>
      <c r="AF417" s="84">
        <v>0</v>
      </c>
      <c r="AG417" s="92" t="s">
        <v>16467</v>
      </c>
      <c r="AH417" s="84" t="b">
        <v>0</v>
      </c>
      <c r="AI417" s="84" t="s">
        <v>16520</v>
      </c>
      <c r="AJ417" s="84"/>
      <c r="AK417" s="92" t="s">
        <v>16467</v>
      </c>
      <c r="AL417" s="84" t="b">
        <v>0</v>
      </c>
      <c r="AM417" s="84">
        <v>155</v>
      </c>
      <c r="AN417" s="92" t="s">
        <v>16241</v>
      </c>
      <c r="AO417" s="84" t="s">
        <v>16534</v>
      </c>
      <c r="AP417" s="84" t="b">
        <v>0</v>
      </c>
      <c r="AQ417" s="92" t="s">
        <v>16241</v>
      </c>
      <c r="AR417" s="84" t="s">
        <v>179</v>
      </c>
      <c r="AS417" s="84">
        <v>0</v>
      </c>
      <c r="AT417" s="84">
        <v>0</v>
      </c>
      <c r="AU417" s="84"/>
      <c r="AV417" s="84"/>
      <c r="AW417" s="84"/>
      <c r="AX417" s="84"/>
      <c r="AY417" s="84"/>
      <c r="AZ417" s="84"/>
      <c r="BA417" s="84"/>
      <c r="BB417" s="84"/>
      <c r="BC417">
        <v>1</v>
      </c>
      <c r="BD417">
        <v>0</v>
      </c>
      <c r="BE417">
        <v>1</v>
      </c>
      <c r="BF417">
        <v>0</v>
      </c>
      <c r="BG417">
        <v>0</v>
      </c>
      <c r="BH417">
        <v>0</v>
      </c>
    </row>
    <row r="418" spans="1:60" x14ac:dyDescent="0.3">
      <c r="A418" s="69" t="s">
        <v>1022</v>
      </c>
      <c r="B418" s="69" t="s">
        <v>1955</v>
      </c>
      <c r="C418" s="70"/>
      <c r="D418" s="71"/>
      <c r="E418" s="72"/>
      <c r="F418" s="73"/>
      <c r="G418" s="70"/>
      <c r="H418" s="74"/>
      <c r="I418" s="75"/>
      <c r="J418" s="75"/>
      <c r="K418" s="36"/>
      <c r="L418" s="82"/>
      <c r="M418" s="82"/>
      <c r="N418" s="77"/>
      <c r="O418" s="84" t="s">
        <v>2169</v>
      </c>
      <c r="P418" s="86">
        <v>43861.408518518518</v>
      </c>
      <c r="Q418" s="84" t="s">
        <v>2201</v>
      </c>
      <c r="R418" s="84"/>
      <c r="S418" s="84"/>
      <c r="T418" s="84"/>
      <c r="U418" s="84"/>
      <c r="V418" s="87" t="s">
        <v>3797</v>
      </c>
      <c r="W418" s="86">
        <v>43861.408518518518</v>
      </c>
      <c r="X418" s="90">
        <v>43861</v>
      </c>
      <c r="Y418" s="92" t="s">
        <v>6018</v>
      </c>
      <c r="Z418" s="87" t="s">
        <v>9789</v>
      </c>
      <c r="AA418" s="84"/>
      <c r="AB418" s="84"/>
      <c r="AC418" s="92" t="s">
        <v>13668</v>
      </c>
      <c r="AD418" s="84"/>
      <c r="AE418" s="84" t="b">
        <v>0</v>
      </c>
      <c r="AF418" s="84">
        <v>0</v>
      </c>
      <c r="AG418" s="92" t="s">
        <v>16467</v>
      </c>
      <c r="AH418" s="84" t="b">
        <v>0</v>
      </c>
      <c r="AI418" s="84" t="s">
        <v>16520</v>
      </c>
      <c r="AJ418" s="84"/>
      <c r="AK418" s="92" t="s">
        <v>16467</v>
      </c>
      <c r="AL418" s="84" t="b">
        <v>0</v>
      </c>
      <c r="AM418" s="84">
        <v>22</v>
      </c>
      <c r="AN418" s="92" t="s">
        <v>15831</v>
      </c>
      <c r="AO418" s="84" t="s">
        <v>16534</v>
      </c>
      <c r="AP418" s="84" t="b">
        <v>0</v>
      </c>
      <c r="AQ418" s="92" t="s">
        <v>15831</v>
      </c>
      <c r="AR418" s="84" t="s">
        <v>179</v>
      </c>
      <c r="AS418" s="84">
        <v>0</v>
      </c>
      <c r="AT418" s="84">
        <v>0</v>
      </c>
      <c r="AU418" s="84"/>
      <c r="AV418" s="84"/>
      <c r="AW418" s="84"/>
      <c r="AX418" s="84"/>
      <c r="AY418" s="84"/>
      <c r="AZ418" s="84"/>
      <c r="BA418" s="84"/>
      <c r="BB418" s="84"/>
      <c r="BC418">
        <v>1</v>
      </c>
      <c r="BD418">
        <v>0</v>
      </c>
      <c r="BE418">
        <v>0</v>
      </c>
      <c r="BF418">
        <v>0</v>
      </c>
      <c r="BG418">
        <v>1</v>
      </c>
      <c r="BH418">
        <v>0</v>
      </c>
    </row>
    <row r="419" spans="1:60" x14ac:dyDescent="0.3">
      <c r="A419" s="69" t="s">
        <v>300</v>
      </c>
      <c r="B419" s="69" t="s">
        <v>2128</v>
      </c>
      <c r="C419" s="70"/>
      <c r="D419" s="71"/>
      <c r="E419" s="72"/>
      <c r="F419" s="73"/>
      <c r="G419" s="70"/>
      <c r="H419" s="74"/>
      <c r="I419" s="75"/>
      <c r="J419" s="75"/>
      <c r="K419" s="36"/>
      <c r="L419" s="82"/>
      <c r="M419" s="82"/>
      <c r="N419" s="77"/>
      <c r="O419" s="84" t="s">
        <v>2168</v>
      </c>
      <c r="P419" s="86">
        <v>43861.410497685189</v>
      </c>
      <c r="Q419" s="84" t="s">
        <v>2172</v>
      </c>
      <c r="R419" s="84"/>
      <c r="S419" s="84"/>
      <c r="T419" s="84"/>
      <c r="U419" s="84"/>
      <c r="V419" s="87" t="s">
        <v>3135</v>
      </c>
      <c r="W419" s="86">
        <v>43861.410497685189</v>
      </c>
      <c r="X419" s="90">
        <v>43861</v>
      </c>
      <c r="Y419" s="92" t="s">
        <v>4918</v>
      </c>
      <c r="Z419" s="87" t="s">
        <v>8684</v>
      </c>
      <c r="AA419" s="84"/>
      <c r="AB419" s="84"/>
      <c r="AC419" s="92" t="s">
        <v>12562</v>
      </c>
      <c r="AD419" s="84"/>
      <c r="AE419" s="84" t="b">
        <v>0</v>
      </c>
      <c r="AF419" s="84">
        <v>0</v>
      </c>
      <c r="AG419" s="92" t="s">
        <v>16467</v>
      </c>
      <c r="AH419" s="84" t="b">
        <v>0</v>
      </c>
      <c r="AI419" s="84" t="s">
        <v>16520</v>
      </c>
      <c r="AJ419" s="84"/>
      <c r="AK419" s="92" t="s">
        <v>16467</v>
      </c>
      <c r="AL419" s="84" t="b">
        <v>0</v>
      </c>
      <c r="AM419" s="84">
        <v>155</v>
      </c>
      <c r="AN419" s="92" t="s">
        <v>16241</v>
      </c>
      <c r="AO419" s="84" t="s">
        <v>16535</v>
      </c>
      <c r="AP419" s="84" t="b">
        <v>0</v>
      </c>
      <c r="AQ419" s="92" t="s">
        <v>16241</v>
      </c>
      <c r="AR419" s="84" t="s">
        <v>179</v>
      </c>
      <c r="AS419" s="84">
        <v>0</v>
      </c>
      <c r="AT419" s="84">
        <v>0</v>
      </c>
      <c r="AU419" s="84"/>
      <c r="AV419" s="84"/>
      <c r="AW419" s="84"/>
      <c r="AX419" s="84"/>
      <c r="AY419" s="84"/>
      <c r="AZ419" s="84"/>
      <c r="BA419" s="84"/>
      <c r="BB419" s="84"/>
      <c r="BC419">
        <v>1</v>
      </c>
      <c r="BD419">
        <v>0</v>
      </c>
      <c r="BE419">
        <v>1</v>
      </c>
      <c r="BF419">
        <v>0</v>
      </c>
      <c r="BG419">
        <v>0</v>
      </c>
      <c r="BH419">
        <v>0</v>
      </c>
    </row>
    <row r="420" spans="1:60" x14ac:dyDescent="0.3">
      <c r="A420" s="69" t="s">
        <v>1219</v>
      </c>
      <c r="B420" s="69" t="s">
        <v>2128</v>
      </c>
      <c r="C420" s="70"/>
      <c r="D420" s="71"/>
      <c r="E420" s="72"/>
      <c r="F420" s="73"/>
      <c r="G420" s="70"/>
      <c r="H420" s="74"/>
      <c r="I420" s="75"/>
      <c r="J420" s="75"/>
      <c r="K420" s="36"/>
      <c r="L420" s="82"/>
      <c r="M420" s="82"/>
      <c r="N420" s="77"/>
      <c r="O420" s="84" t="s">
        <v>2168</v>
      </c>
      <c r="P420" s="86">
        <v>43861.411527777775</v>
      </c>
      <c r="Q420" s="84" t="s">
        <v>2177</v>
      </c>
      <c r="R420" s="84"/>
      <c r="S420" s="84"/>
      <c r="T420" s="84"/>
      <c r="U420" s="84"/>
      <c r="V420" s="87" t="s">
        <v>3982</v>
      </c>
      <c r="W420" s="86">
        <v>43861.411527777775</v>
      </c>
      <c r="X420" s="90">
        <v>43861</v>
      </c>
      <c r="Y420" s="92" t="s">
        <v>6340</v>
      </c>
      <c r="Z420" s="87" t="s">
        <v>10113</v>
      </c>
      <c r="AA420" s="84"/>
      <c r="AB420" s="84"/>
      <c r="AC420" s="92" t="s">
        <v>13992</v>
      </c>
      <c r="AD420" s="84"/>
      <c r="AE420" s="84" t="b">
        <v>0</v>
      </c>
      <c r="AF420" s="84">
        <v>0</v>
      </c>
      <c r="AG420" s="92" t="s">
        <v>16467</v>
      </c>
      <c r="AH420" s="84" t="b">
        <v>0</v>
      </c>
      <c r="AI420" s="84" t="s">
        <v>16520</v>
      </c>
      <c r="AJ420" s="84"/>
      <c r="AK420" s="92" t="s">
        <v>16467</v>
      </c>
      <c r="AL420" s="84" t="b">
        <v>0</v>
      </c>
      <c r="AM420" s="84">
        <v>71</v>
      </c>
      <c r="AN420" s="92" t="s">
        <v>15397</v>
      </c>
      <c r="AO420" s="84" t="s">
        <v>16535</v>
      </c>
      <c r="AP420" s="84" t="b">
        <v>0</v>
      </c>
      <c r="AQ420" s="92" t="s">
        <v>15397</v>
      </c>
      <c r="AR420" s="84" t="s">
        <v>179</v>
      </c>
      <c r="AS420" s="84">
        <v>0</v>
      </c>
      <c r="AT420" s="84">
        <v>0</v>
      </c>
      <c r="AU420" s="84"/>
      <c r="AV420" s="84"/>
      <c r="AW420" s="84"/>
      <c r="AX420" s="84"/>
      <c r="AY420" s="84"/>
      <c r="AZ420" s="84"/>
      <c r="BA420" s="84"/>
      <c r="BB420" s="84"/>
      <c r="BC420">
        <v>4</v>
      </c>
      <c r="BD420">
        <v>0</v>
      </c>
      <c r="BE420">
        <v>4</v>
      </c>
      <c r="BF420">
        <v>0</v>
      </c>
      <c r="BG420">
        <v>0</v>
      </c>
      <c r="BH420">
        <v>0</v>
      </c>
    </row>
    <row r="421" spans="1:60" x14ac:dyDescent="0.3">
      <c r="A421" s="69" t="s">
        <v>1219</v>
      </c>
      <c r="B421" s="69" t="s">
        <v>2129</v>
      </c>
      <c r="C421" s="70"/>
      <c r="D421" s="71"/>
      <c r="E421" s="72"/>
      <c r="F421" s="73"/>
      <c r="G421" s="70"/>
      <c r="H421" s="74"/>
      <c r="I421" s="75"/>
      <c r="J421" s="75"/>
      <c r="K421" s="36"/>
      <c r="L421" s="82"/>
      <c r="M421" s="82"/>
      <c r="N421" s="77"/>
      <c r="O421" s="84" t="s">
        <v>2168</v>
      </c>
      <c r="P421" s="86">
        <v>43861.411527777775</v>
      </c>
      <c r="Q421" s="84" t="s">
        <v>2177</v>
      </c>
      <c r="R421" s="84"/>
      <c r="S421" s="84"/>
      <c r="T421" s="84"/>
      <c r="U421" s="84"/>
      <c r="V421" s="87" t="s">
        <v>3982</v>
      </c>
      <c r="W421" s="86">
        <v>43861.411527777775</v>
      </c>
      <c r="X421" s="90">
        <v>43861</v>
      </c>
      <c r="Y421" s="92" t="s">
        <v>6340</v>
      </c>
      <c r="Z421" s="87" t="s">
        <v>10113</v>
      </c>
      <c r="AA421" s="84"/>
      <c r="AB421" s="84"/>
      <c r="AC421" s="92" t="s">
        <v>13992</v>
      </c>
      <c r="AD421" s="84"/>
      <c r="AE421" s="84" t="b">
        <v>0</v>
      </c>
      <c r="AF421" s="84">
        <v>0</v>
      </c>
      <c r="AG421" s="92" t="s">
        <v>16467</v>
      </c>
      <c r="AH421" s="84" t="b">
        <v>0</v>
      </c>
      <c r="AI421" s="84" t="s">
        <v>16520</v>
      </c>
      <c r="AJ421" s="84"/>
      <c r="AK421" s="92" t="s">
        <v>16467</v>
      </c>
      <c r="AL421" s="84" t="b">
        <v>0</v>
      </c>
      <c r="AM421" s="84">
        <v>71</v>
      </c>
      <c r="AN421" s="92" t="s">
        <v>15397</v>
      </c>
      <c r="AO421" s="84" t="s">
        <v>16535</v>
      </c>
      <c r="AP421" s="84" t="b">
        <v>0</v>
      </c>
      <c r="AQ421" s="92" t="s">
        <v>15397</v>
      </c>
      <c r="AR421" s="84" t="s">
        <v>179</v>
      </c>
      <c r="AS421" s="84">
        <v>0</v>
      </c>
      <c r="AT421" s="84">
        <v>0</v>
      </c>
      <c r="AU421" s="84"/>
      <c r="AV421" s="84"/>
      <c r="AW421" s="84"/>
      <c r="AX421" s="84"/>
      <c r="AY421" s="84"/>
      <c r="AZ421" s="84"/>
      <c r="BA421" s="84"/>
      <c r="BB421" s="84"/>
      <c r="BC421">
        <v>3</v>
      </c>
      <c r="BD421">
        <v>0</v>
      </c>
      <c r="BE421">
        <v>3</v>
      </c>
      <c r="BF421">
        <v>0</v>
      </c>
      <c r="BG421">
        <v>0</v>
      </c>
      <c r="BH421">
        <v>0</v>
      </c>
    </row>
    <row r="422" spans="1:60" x14ac:dyDescent="0.3">
      <c r="A422" s="69" t="s">
        <v>1063</v>
      </c>
      <c r="B422" s="69" t="s">
        <v>2076</v>
      </c>
      <c r="C422" s="70"/>
      <c r="D422" s="71"/>
      <c r="E422" s="72"/>
      <c r="F422" s="73"/>
      <c r="G422" s="70"/>
      <c r="H422" s="74"/>
      <c r="I422" s="75"/>
      <c r="J422" s="75"/>
      <c r="K422" s="36"/>
      <c r="L422" s="82"/>
      <c r="M422" s="82"/>
      <c r="N422" s="77"/>
      <c r="O422" s="84" t="s">
        <v>2169</v>
      </c>
      <c r="P422" s="86">
        <v>43861.411539351851</v>
      </c>
      <c r="Q422" s="84" t="s">
        <v>2186</v>
      </c>
      <c r="R422" s="84"/>
      <c r="S422" s="84"/>
      <c r="T422" s="84" t="s">
        <v>2873</v>
      </c>
      <c r="U422" s="84"/>
      <c r="V422" s="87" t="s">
        <v>3836</v>
      </c>
      <c r="W422" s="86">
        <v>43861.411539351851</v>
      </c>
      <c r="X422" s="90">
        <v>43861</v>
      </c>
      <c r="Y422" s="92" t="s">
        <v>6065</v>
      </c>
      <c r="Z422" s="87" t="s">
        <v>9836</v>
      </c>
      <c r="AA422" s="84"/>
      <c r="AB422" s="84"/>
      <c r="AC422" s="92" t="s">
        <v>13715</v>
      </c>
      <c r="AD422" s="84"/>
      <c r="AE422" s="84" t="b">
        <v>0</v>
      </c>
      <c r="AF422" s="84">
        <v>0</v>
      </c>
      <c r="AG422" s="92" t="s">
        <v>16467</v>
      </c>
      <c r="AH422" s="84" t="b">
        <v>0</v>
      </c>
      <c r="AI422" s="84" t="s">
        <v>16520</v>
      </c>
      <c r="AJ422" s="84"/>
      <c r="AK422" s="92" t="s">
        <v>16467</v>
      </c>
      <c r="AL422" s="84" t="b">
        <v>0</v>
      </c>
      <c r="AM422" s="84">
        <v>17</v>
      </c>
      <c r="AN422" s="92" t="s">
        <v>16345</v>
      </c>
      <c r="AO422" s="84" t="s">
        <v>16534</v>
      </c>
      <c r="AP422" s="84" t="b">
        <v>0</v>
      </c>
      <c r="AQ422" s="92" t="s">
        <v>16345</v>
      </c>
      <c r="AR422" s="84" t="s">
        <v>179</v>
      </c>
      <c r="AS422" s="84">
        <v>0</v>
      </c>
      <c r="AT422" s="84">
        <v>0</v>
      </c>
      <c r="AU422" s="84"/>
      <c r="AV422" s="84"/>
      <c r="AW422" s="84"/>
      <c r="AX422" s="84"/>
      <c r="AY422" s="84"/>
      <c r="AZ422" s="84"/>
      <c r="BA422" s="84"/>
      <c r="BB422" s="84"/>
      <c r="BC422">
        <v>1</v>
      </c>
      <c r="BD422">
        <v>0</v>
      </c>
      <c r="BE422">
        <v>0</v>
      </c>
      <c r="BF422">
        <v>0</v>
      </c>
      <c r="BG422">
        <v>1</v>
      </c>
      <c r="BH422">
        <v>0</v>
      </c>
    </row>
    <row r="423" spans="1:60" x14ac:dyDescent="0.3">
      <c r="A423" s="69" t="s">
        <v>1219</v>
      </c>
      <c r="B423" s="69" t="s">
        <v>2076</v>
      </c>
      <c r="C423" s="70"/>
      <c r="D423" s="71"/>
      <c r="E423" s="72"/>
      <c r="F423" s="73"/>
      <c r="G423" s="70"/>
      <c r="H423" s="74"/>
      <c r="I423" s="75"/>
      <c r="J423" s="75"/>
      <c r="K423" s="36"/>
      <c r="L423" s="82"/>
      <c r="M423" s="82"/>
      <c r="N423" s="77"/>
      <c r="O423" s="84" t="s">
        <v>2169</v>
      </c>
      <c r="P423" s="86">
        <v>43861.411585648151</v>
      </c>
      <c r="Q423" s="84" t="s">
        <v>2186</v>
      </c>
      <c r="R423" s="84"/>
      <c r="S423" s="84"/>
      <c r="T423" s="84" t="s">
        <v>2873</v>
      </c>
      <c r="U423" s="84"/>
      <c r="V423" s="87" t="s">
        <v>3982</v>
      </c>
      <c r="W423" s="86">
        <v>43861.411585648151</v>
      </c>
      <c r="X423" s="90">
        <v>43861</v>
      </c>
      <c r="Y423" s="92" t="s">
        <v>6341</v>
      </c>
      <c r="Z423" s="87" t="s">
        <v>10114</v>
      </c>
      <c r="AA423" s="84"/>
      <c r="AB423" s="84"/>
      <c r="AC423" s="92" t="s">
        <v>13993</v>
      </c>
      <c r="AD423" s="84"/>
      <c r="AE423" s="84" t="b">
        <v>0</v>
      </c>
      <c r="AF423" s="84">
        <v>0</v>
      </c>
      <c r="AG423" s="92" t="s">
        <v>16467</v>
      </c>
      <c r="AH423" s="84" t="b">
        <v>0</v>
      </c>
      <c r="AI423" s="84" t="s">
        <v>16520</v>
      </c>
      <c r="AJ423" s="84"/>
      <c r="AK423" s="92" t="s">
        <v>16467</v>
      </c>
      <c r="AL423" s="84" t="b">
        <v>0</v>
      </c>
      <c r="AM423" s="84">
        <v>17</v>
      </c>
      <c r="AN423" s="92" t="s">
        <v>16345</v>
      </c>
      <c r="AO423" s="84" t="s">
        <v>16535</v>
      </c>
      <c r="AP423" s="84" t="b">
        <v>0</v>
      </c>
      <c r="AQ423" s="92" t="s">
        <v>16345</v>
      </c>
      <c r="AR423" s="84" t="s">
        <v>179</v>
      </c>
      <c r="AS423" s="84">
        <v>0</v>
      </c>
      <c r="AT423" s="84">
        <v>0</v>
      </c>
      <c r="AU423" s="84"/>
      <c r="AV423" s="84"/>
      <c r="AW423" s="84"/>
      <c r="AX423" s="84"/>
      <c r="AY423" s="84"/>
      <c r="AZ423" s="84"/>
      <c r="BA423" s="84"/>
      <c r="BB423" s="84"/>
      <c r="BC423">
        <v>1</v>
      </c>
      <c r="BD423">
        <v>0</v>
      </c>
      <c r="BE423">
        <v>0</v>
      </c>
      <c r="BF423">
        <v>0</v>
      </c>
      <c r="BG423">
        <v>1</v>
      </c>
      <c r="BH423">
        <v>0</v>
      </c>
    </row>
    <row r="424" spans="1:60" x14ac:dyDescent="0.3">
      <c r="A424" s="69" t="s">
        <v>301</v>
      </c>
      <c r="B424" s="69" t="s">
        <v>1055</v>
      </c>
      <c r="C424" s="70"/>
      <c r="D424" s="71"/>
      <c r="E424" s="72"/>
      <c r="F424" s="73"/>
      <c r="G424" s="70"/>
      <c r="H424" s="74"/>
      <c r="I424" s="75"/>
      <c r="J424" s="75"/>
      <c r="K424" s="36"/>
      <c r="L424" s="82"/>
      <c r="M424" s="82"/>
      <c r="N424" s="77"/>
      <c r="O424" s="84" t="s">
        <v>2169</v>
      </c>
      <c r="P424" s="86">
        <v>43861.411724537036</v>
      </c>
      <c r="Q424" s="84" t="s">
        <v>2205</v>
      </c>
      <c r="R424" s="84"/>
      <c r="S424" s="84"/>
      <c r="T424" s="84" t="s">
        <v>2873</v>
      </c>
      <c r="U424" s="84"/>
      <c r="V424" s="87" t="s">
        <v>3136</v>
      </c>
      <c r="W424" s="86">
        <v>43861.411724537036</v>
      </c>
      <c r="X424" s="90">
        <v>43861</v>
      </c>
      <c r="Y424" s="92" t="s">
        <v>4919</v>
      </c>
      <c r="Z424" s="87" t="s">
        <v>8685</v>
      </c>
      <c r="AA424" s="84"/>
      <c r="AB424" s="84"/>
      <c r="AC424" s="92" t="s">
        <v>12563</v>
      </c>
      <c r="AD424" s="84"/>
      <c r="AE424" s="84" t="b">
        <v>0</v>
      </c>
      <c r="AF424" s="84">
        <v>0</v>
      </c>
      <c r="AG424" s="92" t="s">
        <v>16467</v>
      </c>
      <c r="AH424" s="84" t="b">
        <v>0</v>
      </c>
      <c r="AI424" s="84" t="s">
        <v>16520</v>
      </c>
      <c r="AJ424" s="84"/>
      <c r="AK424" s="92" t="s">
        <v>16467</v>
      </c>
      <c r="AL424" s="84" t="b">
        <v>0</v>
      </c>
      <c r="AM424" s="84">
        <v>60</v>
      </c>
      <c r="AN424" s="92" t="s">
        <v>16200</v>
      </c>
      <c r="AO424" s="84" t="s">
        <v>16534</v>
      </c>
      <c r="AP424" s="84" t="b">
        <v>0</v>
      </c>
      <c r="AQ424" s="92" t="s">
        <v>16200</v>
      </c>
      <c r="AR424" s="84" t="s">
        <v>179</v>
      </c>
      <c r="AS424" s="84">
        <v>0</v>
      </c>
      <c r="AT424" s="84">
        <v>0</v>
      </c>
      <c r="AU424" s="84"/>
      <c r="AV424" s="84"/>
      <c r="AW424" s="84"/>
      <c r="AX424" s="84"/>
      <c r="AY424" s="84"/>
      <c r="AZ424" s="84"/>
      <c r="BA424" s="84"/>
      <c r="BB424" s="84"/>
      <c r="BC424">
        <v>1</v>
      </c>
      <c r="BD424">
        <v>0</v>
      </c>
      <c r="BE424">
        <v>0</v>
      </c>
      <c r="BF424">
        <v>0</v>
      </c>
      <c r="BG424">
        <v>1</v>
      </c>
      <c r="BH424">
        <v>0</v>
      </c>
    </row>
    <row r="425" spans="1:60" x14ac:dyDescent="0.3">
      <c r="A425" s="69" t="s">
        <v>1219</v>
      </c>
      <c r="B425" s="69" t="s">
        <v>2094</v>
      </c>
      <c r="C425" s="70"/>
      <c r="D425" s="71"/>
      <c r="E425" s="72"/>
      <c r="F425" s="73"/>
      <c r="G425" s="70"/>
      <c r="H425" s="74"/>
      <c r="I425" s="75"/>
      <c r="J425" s="75"/>
      <c r="K425" s="36"/>
      <c r="L425" s="82"/>
      <c r="M425" s="82"/>
      <c r="N425" s="77"/>
      <c r="O425" s="84" t="s">
        <v>2169</v>
      </c>
      <c r="P425" s="86">
        <v>43861.411851851852</v>
      </c>
      <c r="Q425" s="84" t="s">
        <v>2183</v>
      </c>
      <c r="R425" s="84"/>
      <c r="S425" s="84"/>
      <c r="T425" s="84"/>
      <c r="U425" s="84"/>
      <c r="V425" s="87" t="s">
        <v>3982</v>
      </c>
      <c r="W425" s="86">
        <v>43861.411851851852</v>
      </c>
      <c r="X425" s="90">
        <v>43861</v>
      </c>
      <c r="Y425" s="92" t="s">
        <v>6342</v>
      </c>
      <c r="Z425" s="87" t="s">
        <v>10115</v>
      </c>
      <c r="AA425" s="84"/>
      <c r="AB425" s="84"/>
      <c r="AC425" s="92" t="s">
        <v>13994</v>
      </c>
      <c r="AD425" s="84"/>
      <c r="AE425" s="84" t="b">
        <v>0</v>
      </c>
      <c r="AF425" s="84">
        <v>0</v>
      </c>
      <c r="AG425" s="92" t="s">
        <v>16467</v>
      </c>
      <c r="AH425" s="84" t="b">
        <v>0</v>
      </c>
      <c r="AI425" s="84" t="s">
        <v>16520</v>
      </c>
      <c r="AJ425" s="84"/>
      <c r="AK425" s="92" t="s">
        <v>16467</v>
      </c>
      <c r="AL425" s="84" t="b">
        <v>0</v>
      </c>
      <c r="AM425" s="84">
        <v>55</v>
      </c>
      <c r="AN425" s="92" t="s">
        <v>16324</v>
      </c>
      <c r="AO425" s="84" t="s">
        <v>16535</v>
      </c>
      <c r="AP425" s="84" t="b">
        <v>0</v>
      </c>
      <c r="AQ425" s="92" t="s">
        <v>16324</v>
      </c>
      <c r="AR425" s="84" t="s">
        <v>179</v>
      </c>
      <c r="AS425" s="84">
        <v>0</v>
      </c>
      <c r="AT425" s="84">
        <v>0</v>
      </c>
      <c r="AU425" s="84"/>
      <c r="AV425" s="84"/>
      <c r="AW425" s="84"/>
      <c r="AX425" s="84"/>
      <c r="AY425" s="84"/>
      <c r="AZ425" s="84"/>
      <c r="BA425" s="84"/>
      <c r="BB425" s="84"/>
      <c r="BC425">
        <v>1</v>
      </c>
      <c r="BD425">
        <v>0</v>
      </c>
      <c r="BE425">
        <v>0</v>
      </c>
      <c r="BF425">
        <v>0</v>
      </c>
      <c r="BG425">
        <v>1</v>
      </c>
      <c r="BH425">
        <v>0</v>
      </c>
    </row>
    <row r="426" spans="1:60" x14ac:dyDescent="0.3">
      <c r="A426" s="69" t="s">
        <v>1219</v>
      </c>
      <c r="B426" s="69" t="s">
        <v>1056</v>
      </c>
      <c r="C426" s="70"/>
      <c r="D426" s="71"/>
      <c r="E426" s="72"/>
      <c r="F426" s="73"/>
      <c r="G426" s="70"/>
      <c r="H426" s="74"/>
      <c r="I426" s="75"/>
      <c r="J426" s="75"/>
      <c r="K426" s="36"/>
      <c r="L426" s="82"/>
      <c r="M426" s="82"/>
      <c r="N426" s="77"/>
      <c r="O426" s="84" t="s">
        <v>2169</v>
      </c>
      <c r="P426" s="86">
        <v>43861.411944444444</v>
      </c>
      <c r="Q426" s="84" t="s">
        <v>2204</v>
      </c>
      <c r="R426" s="84"/>
      <c r="S426" s="84"/>
      <c r="T426" s="84" t="s">
        <v>2873</v>
      </c>
      <c r="U426" s="84"/>
      <c r="V426" s="87" t="s">
        <v>3982</v>
      </c>
      <c r="W426" s="86">
        <v>43861.411944444444</v>
      </c>
      <c r="X426" s="90">
        <v>43861</v>
      </c>
      <c r="Y426" s="92" t="s">
        <v>6343</v>
      </c>
      <c r="Z426" s="87" t="s">
        <v>10116</v>
      </c>
      <c r="AA426" s="84"/>
      <c r="AB426" s="84"/>
      <c r="AC426" s="92" t="s">
        <v>13995</v>
      </c>
      <c r="AD426" s="84"/>
      <c r="AE426" s="84" t="b">
        <v>0</v>
      </c>
      <c r="AF426" s="84">
        <v>0</v>
      </c>
      <c r="AG426" s="92" t="s">
        <v>16467</v>
      </c>
      <c r="AH426" s="84" t="b">
        <v>0</v>
      </c>
      <c r="AI426" s="84" t="s">
        <v>16520</v>
      </c>
      <c r="AJ426" s="84"/>
      <c r="AK426" s="92" t="s">
        <v>16467</v>
      </c>
      <c r="AL426" s="84" t="b">
        <v>0</v>
      </c>
      <c r="AM426" s="84">
        <v>18</v>
      </c>
      <c r="AN426" s="92" t="s">
        <v>16211</v>
      </c>
      <c r="AO426" s="84" t="s">
        <v>16535</v>
      </c>
      <c r="AP426" s="84" t="b">
        <v>0</v>
      </c>
      <c r="AQ426" s="92" t="s">
        <v>16211</v>
      </c>
      <c r="AR426" s="84" t="s">
        <v>179</v>
      </c>
      <c r="AS426" s="84">
        <v>0</v>
      </c>
      <c r="AT426" s="84">
        <v>0</v>
      </c>
      <c r="AU426" s="84"/>
      <c r="AV426" s="84"/>
      <c r="AW426" s="84"/>
      <c r="AX426" s="84"/>
      <c r="AY426" s="84"/>
      <c r="AZ426" s="84"/>
      <c r="BA426" s="84"/>
      <c r="BB426" s="84"/>
      <c r="BC426">
        <v>1</v>
      </c>
      <c r="BD426">
        <v>0</v>
      </c>
      <c r="BE426">
        <v>0</v>
      </c>
      <c r="BF426">
        <v>0</v>
      </c>
      <c r="BG426">
        <v>1</v>
      </c>
      <c r="BH426">
        <v>0</v>
      </c>
    </row>
    <row r="427" spans="1:60" x14ac:dyDescent="0.3">
      <c r="A427" s="69" t="s">
        <v>2111</v>
      </c>
      <c r="B427" s="69" t="s">
        <v>2111</v>
      </c>
      <c r="C427" s="70"/>
      <c r="D427" s="71"/>
      <c r="E427" s="72"/>
      <c r="F427" s="73"/>
      <c r="G427" s="70"/>
      <c r="H427" s="74"/>
      <c r="I427" s="75"/>
      <c r="J427" s="75"/>
      <c r="K427" s="36"/>
      <c r="L427" s="82"/>
      <c r="M427" s="82"/>
      <c r="N427" s="77"/>
      <c r="O427" s="84" t="s">
        <v>179</v>
      </c>
      <c r="P427" s="86">
        <v>43861.412187499998</v>
      </c>
      <c r="Q427" s="84" t="s">
        <v>2232</v>
      </c>
      <c r="R427" s="84"/>
      <c r="S427" s="84"/>
      <c r="T427" s="84" t="s">
        <v>2873</v>
      </c>
      <c r="U427" s="84"/>
      <c r="V427" s="87" t="s">
        <v>4796</v>
      </c>
      <c r="W427" s="86">
        <v>43861.412187499998</v>
      </c>
      <c r="X427" s="90">
        <v>43861</v>
      </c>
      <c r="Y427" s="92" t="s">
        <v>8534</v>
      </c>
      <c r="Z427" s="87" t="s">
        <v>12404</v>
      </c>
      <c r="AA427" s="84"/>
      <c r="AB427" s="84"/>
      <c r="AC427" s="92" t="s">
        <v>16360</v>
      </c>
      <c r="AD427" s="84"/>
      <c r="AE427" s="84" t="b">
        <v>0</v>
      </c>
      <c r="AF427" s="84">
        <v>28</v>
      </c>
      <c r="AG427" s="92" t="s">
        <v>16467</v>
      </c>
      <c r="AH427" s="84" t="b">
        <v>0</v>
      </c>
      <c r="AI427" s="84" t="s">
        <v>16520</v>
      </c>
      <c r="AJ427" s="84"/>
      <c r="AK427" s="92" t="s">
        <v>16467</v>
      </c>
      <c r="AL427" s="84" t="b">
        <v>0</v>
      </c>
      <c r="AM427" s="84">
        <v>29</v>
      </c>
      <c r="AN427" s="92" t="s">
        <v>16467</v>
      </c>
      <c r="AO427" s="84" t="s">
        <v>16534</v>
      </c>
      <c r="AP427" s="84" t="b">
        <v>0</v>
      </c>
      <c r="AQ427" s="92" t="s">
        <v>16360</v>
      </c>
      <c r="AR427" s="84" t="s">
        <v>179</v>
      </c>
      <c r="AS427" s="84">
        <v>0</v>
      </c>
      <c r="AT427" s="84">
        <v>0</v>
      </c>
      <c r="AU427" s="84"/>
      <c r="AV427" s="84"/>
      <c r="AW427" s="84"/>
      <c r="AX427" s="84"/>
      <c r="AY427" s="84"/>
      <c r="AZ427" s="84"/>
      <c r="BA427" s="84"/>
      <c r="BB427" s="84"/>
      <c r="BC427">
        <v>5</v>
      </c>
      <c r="BD427">
        <v>0</v>
      </c>
      <c r="BE427">
        <v>0</v>
      </c>
      <c r="BF427">
        <v>3</v>
      </c>
      <c r="BG427">
        <v>2</v>
      </c>
      <c r="BH427">
        <v>0</v>
      </c>
    </row>
    <row r="428" spans="1:60" x14ac:dyDescent="0.3">
      <c r="A428" s="69" t="s">
        <v>1956</v>
      </c>
      <c r="B428" s="69" t="s">
        <v>1955</v>
      </c>
      <c r="C428" s="70"/>
      <c r="D428" s="71"/>
      <c r="E428" s="72"/>
      <c r="F428" s="73"/>
      <c r="G428" s="70"/>
      <c r="H428" s="74"/>
      <c r="I428" s="75"/>
      <c r="J428" s="75"/>
      <c r="K428" s="36"/>
      <c r="L428" s="82"/>
      <c r="M428" s="82"/>
      <c r="N428" s="77"/>
      <c r="O428" s="84" t="s">
        <v>2169</v>
      </c>
      <c r="P428" s="86">
        <v>43861.412939814814</v>
      </c>
      <c r="Q428" s="84" t="s">
        <v>2201</v>
      </c>
      <c r="R428" s="84"/>
      <c r="S428" s="84"/>
      <c r="T428" s="84"/>
      <c r="U428" s="84"/>
      <c r="V428" s="87" t="s">
        <v>4650</v>
      </c>
      <c r="W428" s="86">
        <v>43861.412939814814</v>
      </c>
      <c r="X428" s="90">
        <v>43861</v>
      </c>
      <c r="Y428" s="92" t="s">
        <v>8076</v>
      </c>
      <c r="Z428" s="87" t="s">
        <v>11922</v>
      </c>
      <c r="AA428" s="84"/>
      <c r="AB428" s="84"/>
      <c r="AC428" s="92" t="s">
        <v>15833</v>
      </c>
      <c r="AD428" s="84"/>
      <c r="AE428" s="84" t="b">
        <v>0</v>
      </c>
      <c r="AF428" s="84">
        <v>0</v>
      </c>
      <c r="AG428" s="92" t="s">
        <v>16467</v>
      </c>
      <c r="AH428" s="84" t="b">
        <v>0</v>
      </c>
      <c r="AI428" s="84" t="s">
        <v>16520</v>
      </c>
      <c r="AJ428" s="84"/>
      <c r="AK428" s="92" t="s">
        <v>16467</v>
      </c>
      <c r="AL428" s="84" t="b">
        <v>0</v>
      </c>
      <c r="AM428" s="84">
        <v>22</v>
      </c>
      <c r="AN428" s="92" t="s">
        <v>15831</v>
      </c>
      <c r="AO428" s="84" t="s">
        <v>16534</v>
      </c>
      <c r="AP428" s="84" t="b">
        <v>0</v>
      </c>
      <c r="AQ428" s="92" t="s">
        <v>15831</v>
      </c>
      <c r="AR428" s="84" t="s">
        <v>179</v>
      </c>
      <c r="AS428" s="84">
        <v>0</v>
      </c>
      <c r="AT428" s="84">
        <v>0</v>
      </c>
      <c r="AU428" s="84"/>
      <c r="AV428" s="84"/>
      <c r="AW428" s="84"/>
      <c r="AX428" s="84"/>
      <c r="AY428" s="84"/>
      <c r="AZ428" s="84"/>
      <c r="BA428" s="84"/>
      <c r="BB428" s="84"/>
      <c r="BC428">
        <v>1</v>
      </c>
      <c r="BD428">
        <v>0</v>
      </c>
      <c r="BE428">
        <v>0</v>
      </c>
      <c r="BF428">
        <v>0</v>
      </c>
      <c r="BG428">
        <v>1</v>
      </c>
      <c r="BH428">
        <v>0</v>
      </c>
    </row>
    <row r="429" spans="1:60" x14ac:dyDescent="0.3">
      <c r="A429" s="69" t="s">
        <v>302</v>
      </c>
      <c r="B429" s="69" t="s">
        <v>2076</v>
      </c>
      <c r="C429" s="70"/>
      <c r="D429" s="71"/>
      <c r="E429" s="72"/>
      <c r="F429" s="73"/>
      <c r="G429" s="70"/>
      <c r="H429" s="74"/>
      <c r="I429" s="75"/>
      <c r="J429" s="75"/>
      <c r="K429" s="36"/>
      <c r="L429" s="82"/>
      <c r="M429" s="82"/>
      <c r="N429" s="77"/>
      <c r="O429" s="84" t="s">
        <v>2169</v>
      </c>
      <c r="P429" s="86">
        <v>43861.41510416667</v>
      </c>
      <c r="Q429" s="84" t="s">
        <v>2186</v>
      </c>
      <c r="R429" s="84"/>
      <c r="S429" s="84"/>
      <c r="T429" s="84" t="s">
        <v>2873</v>
      </c>
      <c r="U429" s="84"/>
      <c r="V429" s="87" t="s">
        <v>3137</v>
      </c>
      <c r="W429" s="86">
        <v>43861.41510416667</v>
      </c>
      <c r="X429" s="90">
        <v>43861</v>
      </c>
      <c r="Y429" s="92" t="s">
        <v>4920</v>
      </c>
      <c r="Z429" s="87" t="s">
        <v>8686</v>
      </c>
      <c r="AA429" s="84"/>
      <c r="AB429" s="84"/>
      <c r="AC429" s="92" t="s">
        <v>12564</v>
      </c>
      <c r="AD429" s="84"/>
      <c r="AE429" s="84" t="b">
        <v>0</v>
      </c>
      <c r="AF429" s="84">
        <v>0</v>
      </c>
      <c r="AG429" s="92" t="s">
        <v>16467</v>
      </c>
      <c r="AH429" s="84" t="b">
        <v>0</v>
      </c>
      <c r="AI429" s="84" t="s">
        <v>16520</v>
      </c>
      <c r="AJ429" s="84"/>
      <c r="AK429" s="92" t="s">
        <v>16467</v>
      </c>
      <c r="AL429" s="84" t="b">
        <v>0</v>
      </c>
      <c r="AM429" s="84">
        <v>17</v>
      </c>
      <c r="AN429" s="92" t="s">
        <v>16345</v>
      </c>
      <c r="AO429" s="84" t="s">
        <v>16534</v>
      </c>
      <c r="AP429" s="84" t="b">
        <v>0</v>
      </c>
      <c r="AQ429" s="92" t="s">
        <v>16345</v>
      </c>
      <c r="AR429" s="84" t="s">
        <v>179</v>
      </c>
      <c r="AS429" s="84">
        <v>0</v>
      </c>
      <c r="AT429" s="84">
        <v>0</v>
      </c>
      <c r="AU429" s="84"/>
      <c r="AV429" s="84"/>
      <c r="AW429" s="84"/>
      <c r="AX429" s="84"/>
      <c r="AY429" s="84"/>
      <c r="AZ429" s="84"/>
      <c r="BA429" s="84"/>
      <c r="BB429" s="84"/>
      <c r="BC429">
        <v>1</v>
      </c>
      <c r="BD429">
        <v>0</v>
      </c>
      <c r="BE429">
        <v>0</v>
      </c>
      <c r="BF429">
        <v>0</v>
      </c>
      <c r="BG429">
        <v>1</v>
      </c>
      <c r="BH429">
        <v>0</v>
      </c>
    </row>
    <row r="430" spans="1:60" x14ac:dyDescent="0.3">
      <c r="A430" s="69" t="s">
        <v>595</v>
      </c>
      <c r="B430" s="69" t="s">
        <v>2111</v>
      </c>
      <c r="C430" s="70"/>
      <c r="D430" s="71"/>
      <c r="E430" s="72"/>
      <c r="F430" s="73"/>
      <c r="G430" s="70"/>
      <c r="H430" s="74"/>
      <c r="I430" s="75"/>
      <c r="J430" s="75"/>
      <c r="K430" s="36"/>
      <c r="L430" s="82"/>
      <c r="M430" s="82"/>
      <c r="N430" s="77"/>
      <c r="O430" s="84" t="s">
        <v>2169</v>
      </c>
      <c r="P430" s="86">
        <v>43861.416168981479</v>
      </c>
      <c r="Q430" s="84" t="s">
        <v>2206</v>
      </c>
      <c r="R430" s="84"/>
      <c r="S430" s="84"/>
      <c r="T430" s="84" t="s">
        <v>2873</v>
      </c>
      <c r="U430" s="84"/>
      <c r="V430" s="87" t="s">
        <v>3414</v>
      </c>
      <c r="W430" s="86">
        <v>43861.416168981479</v>
      </c>
      <c r="X430" s="90">
        <v>43861</v>
      </c>
      <c r="Y430" s="92" t="s">
        <v>5399</v>
      </c>
      <c r="Z430" s="87" t="s">
        <v>9162</v>
      </c>
      <c r="AA430" s="84"/>
      <c r="AB430" s="84"/>
      <c r="AC430" s="92" t="s">
        <v>13040</v>
      </c>
      <c r="AD430" s="84"/>
      <c r="AE430" s="84" t="b">
        <v>0</v>
      </c>
      <c r="AF430" s="84">
        <v>0</v>
      </c>
      <c r="AG430" s="92" t="s">
        <v>16467</v>
      </c>
      <c r="AH430" s="84" t="b">
        <v>0</v>
      </c>
      <c r="AI430" s="84" t="s">
        <v>16520</v>
      </c>
      <c r="AJ430" s="84"/>
      <c r="AK430" s="92" t="s">
        <v>16467</v>
      </c>
      <c r="AL430" s="84" t="b">
        <v>0</v>
      </c>
      <c r="AM430" s="84">
        <v>30</v>
      </c>
      <c r="AN430" s="92" t="s">
        <v>16361</v>
      </c>
      <c r="AO430" s="84" t="s">
        <v>16535</v>
      </c>
      <c r="AP430" s="84" t="b">
        <v>0</v>
      </c>
      <c r="AQ430" s="92" t="s">
        <v>16361</v>
      </c>
      <c r="AR430" s="84" t="s">
        <v>179</v>
      </c>
      <c r="AS430" s="84">
        <v>0</v>
      </c>
      <c r="AT430" s="84">
        <v>0</v>
      </c>
      <c r="AU430" s="84"/>
      <c r="AV430" s="84"/>
      <c r="AW430" s="84"/>
      <c r="AX430" s="84"/>
      <c r="AY430" s="84"/>
      <c r="AZ430" s="84"/>
      <c r="BA430" s="84"/>
      <c r="BB430" s="84"/>
      <c r="BC430">
        <v>2</v>
      </c>
      <c r="BD430">
        <v>0</v>
      </c>
      <c r="BE430">
        <v>0</v>
      </c>
      <c r="BF430">
        <v>0</v>
      </c>
      <c r="BG430">
        <v>2</v>
      </c>
      <c r="BH430">
        <v>0</v>
      </c>
    </row>
    <row r="431" spans="1:60" x14ac:dyDescent="0.3">
      <c r="A431" s="69" t="s">
        <v>303</v>
      </c>
      <c r="B431" s="69" t="s">
        <v>2111</v>
      </c>
      <c r="C431" s="70"/>
      <c r="D431" s="71"/>
      <c r="E431" s="72"/>
      <c r="F431" s="73"/>
      <c r="G431" s="70"/>
      <c r="H431" s="74"/>
      <c r="I431" s="75"/>
      <c r="J431" s="75"/>
      <c r="K431" s="36"/>
      <c r="L431" s="82"/>
      <c r="M431" s="82"/>
      <c r="N431" s="77"/>
      <c r="O431" s="84" t="s">
        <v>2169</v>
      </c>
      <c r="P431" s="86">
        <v>43861.416898148149</v>
      </c>
      <c r="Q431" s="84" t="s">
        <v>2206</v>
      </c>
      <c r="R431" s="84"/>
      <c r="S431" s="84"/>
      <c r="T431" s="84" t="s">
        <v>2873</v>
      </c>
      <c r="U431" s="84"/>
      <c r="V431" s="87" t="s">
        <v>3138</v>
      </c>
      <c r="W431" s="86">
        <v>43861.416898148149</v>
      </c>
      <c r="X431" s="90">
        <v>43861</v>
      </c>
      <c r="Y431" s="92" t="s">
        <v>4921</v>
      </c>
      <c r="Z431" s="87" t="s">
        <v>8687</v>
      </c>
      <c r="AA431" s="84"/>
      <c r="AB431" s="84"/>
      <c r="AC431" s="92" t="s">
        <v>12565</v>
      </c>
      <c r="AD431" s="84"/>
      <c r="AE431" s="84" t="b">
        <v>0</v>
      </c>
      <c r="AF431" s="84">
        <v>0</v>
      </c>
      <c r="AG431" s="92" t="s">
        <v>16467</v>
      </c>
      <c r="AH431" s="84" t="b">
        <v>0</v>
      </c>
      <c r="AI431" s="84" t="s">
        <v>16520</v>
      </c>
      <c r="AJ431" s="84"/>
      <c r="AK431" s="92" t="s">
        <v>16467</v>
      </c>
      <c r="AL431" s="84" t="b">
        <v>0</v>
      </c>
      <c r="AM431" s="84">
        <v>30</v>
      </c>
      <c r="AN431" s="92" t="s">
        <v>16361</v>
      </c>
      <c r="AO431" s="84" t="s">
        <v>16534</v>
      </c>
      <c r="AP431" s="84" t="b">
        <v>0</v>
      </c>
      <c r="AQ431" s="92" t="s">
        <v>16361</v>
      </c>
      <c r="AR431" s="84" t="s">
        <v>179</v>
      </c>
      <c r="AS431" s="84">
        <v>0</v>
      </c>
      <c r="AT431" s="84">
        <v>0</v>
      </c>
      <c r="AU431" s="84"/>
      <c r="AV431" s="84"/>
      <c r="AW431" s="84"/>
      <c r="AX431" s="84"/>
      <c r="AY431" s="84"/>
      <c r="AZ431" s="84"/>
      <c r="BA431" s="84"/>
      <c r="BB431" s="84"/>
      <c r="BC431">
        <v>1</v>
      </c>
      <c r="BD431">
        <v>0</v>
      </c>
      <c r="BE431">
        <v>0</v>
      </c>
      <c r="BF431">
        <v>0</v>
      </c>
      <c r="BG431">
        <v>1</v>
      </c>
      <c r="BH431">
        <v>0</v>
      </c>
    </row>
    <row r="432" spans="1:60" x14ac:dyDescent="0.3">
      <c r="A432" s="69" t="s">
        <v>1977</v>
      </c>
      <c r="B432" s="69" t="s">
        <v>1943</v>
      </c>
      <c r="C432" s="70"/>
      <c r="D432" s="71"/>
      <c r="E432" s="72"/>
      <c r="F432" s="73"/>
      <c r="G432" s="70"/>
      <c r="H432" s="74"/>
      <c r="I432" s="75"/>
      <c r="J432" s="75"/>
      <c r="K432" s="36"/>
      <c r="L432" s="82"/>
      <c r="M432" s="82"/>
      <c r="N432" s="77"/>
      <c r="O432" s="84" t="s">
        <v>2169</v>
      </c>
      <c r="P432" s="86">
        <v>43861.422638888886</v>
      </c>
      <c r="Q432" s="84" t="s">
        <v>2268</v>
      </c>
      <c r="R432" s="84"/>
      <c r="S432" s="84"/>
      <c r="T432" s="84"/>
      <c r="U432" s="84"/>
      <c r="V432" s="87" t="s">
        <v>4671</v>
      </c>
      <c r="W432" s="86">
        <v>43861.422638888886</v>
      </c>
      <c r="X432" s="90">
        <v>43861</v>
      </c>
      <c r="Y432" s="92" t="s">
        <v>8165</v>
      </c>
      <c r="Z432" s="87" t="s">
        <v>12016</v>
      </c>
      <c r="AA432" s="84"/>
      <c r="AB432" s="84"/>
      <c r="AC432" s="92" t="s">
        <v>15931</v>
      </c>
      <c r="AD432" s="84"/>
      <c r="AE432" s="84" t="b">
        <v>0</v>
      </c>
      <c r="AF432" s="84">
        <v>0</v>
      </c>
      <c r="AG432" s="92" t="s">
        <v>16467</v>
      </c>
      <c r="AH432" s="84" t="b">
        <v>0</v>
      </c>
      <c r="AI432" s="84" t="s">
        <v>16520</v>
      </c>
      <c r="AJ432" s="84"/>
      <c r="AK432" s="92" t="s">
        <v>16467</v>
      </c>
      <c r="AL432" s="84" t="b">
        <v>0</v>
      </c>
      <c r="AM432" s="84">
        <v>17</v>
      </c>
      <c r="AN432" s="92" t="s">
        <v>15926</v>
      </c>
      <c r="AO432" s="84" t="s">
        <v>16534</v>
      </c>
      <c r="AP432" s="84" t="b">
        <v>0</v>
      </c>
      <c r="AQ432" s="92" t="s">
        <v>15926</v>
      </c>
      <c r="AR432" s="84" t="s">
        <v>179</v>
      </c>
      <c r="AS432" s="84">
        <v>0</v>
      </c>
      <c r="AT432" s="84">
        <v>0</v>
      </c>
      <c r="AU432" s="84"/>
      <c r="AV432" s="84"/>
      <c r="AW432" s="84"/>
      <c r="AX432" s="84"/>
      <c r="AY432" s="84"/>
      <c r="AZ432" s="84"/>
      <c r="BA432" s="84"/>
      <c r="BB432" s="84"/>
      <c r="BC432">
        <v>1</v>
      </c>
      <c r="BD432">
        <v>0</v>
      </c>
      <c r="BE432">
        <v>0</v>
      </c>
      <c r="BF432">
        <v>0</v>
      </c>
      <c r="BG432">
        <v>1</v>
      </c>
      <c r="BH432">
        <v>0</v>
      </c>
    </row>
    <row r="433" spans="1:60" x14ac:dyDescent="0.3">
      <c r="A433" s="69" t="s">
        <v>504</v>
      </c>
      <c r="B433" s="69" t="s">
        <v>1757</v>
      </c>
      <c r="C433" s="70"/>
      <c r="D433" s="71"/>
      <c r="E433" s="72"/>
      <c r="F433" s="73"/>
      <c r="G433" s="70"/>
      <c r="H433" s="74"/>
      <c r="I433" s="75"/>
      <c r="J433" s="75"/>
      <c r="K433" s="36"/>
      <c r="L433" s="82"/>
      <c r="M433" s="82"/>
      <c r="N433" s="77"/>
      <c r="O433" s="84" t="s">
        <v>2169</v>
      </c>
      <c r="P433" s="86">
        <v>43861.422951388886</v>
      </c>
      <c r="Q433" s="84" t="s">
        <v>2223</v>
      </c>
      <c r="R433" s="84"/>
      <c r="S433" s="84"/>
      <c r="T433" s="84"/>
      <c r="U433" s="84"/>
      <c r="V433" s="87" t="s">
        <v>3062</v>
      </c>
      <c r="W433" s="86">
        <v>43861.422951388886</v>
      </c>
      <c r="X433" s="90">
        <v>43861</v>
      </c>
      <c r="Y433" s="92" t="s">
        <v>5229</v>
      </c>
      <c r="Z433" s="87" t="s">
        <v>8992</v>
      </c>
      <c r="AA433" s="84"/>
      <c r="AB433" s="84"/>
      <c r="AC433" s="92" t="s">
        <v>12870</v>
      </c>
      <c r="AD433" s="84"/>
      <c r="AE433" s="84" t="b">
        <v>0</v>
      </c>
      <c r="AF433" s="84">
        <v>0</v>
      </c>
      <c r="AG433" s="92" t="s">
        <v>16467</v>
      </c>
      <c r="AH433" s="84" t="b">
        <v>0</v>
      </c>
      <c r="AI433" s="84" t="s">
        <v>16520</v>
      </c>
      <c r="AJ433" s="84"/>
      <c r="AK433" s="92" t="s">
        <v>16467</v>
      </c>
      <c r="AL433" s="84" t="b">
        <v>0</v>
      </c>
      <c r="AM433" s="84">
        <v>41</v>
      </c>
      <c r="AN433" s="92" t="s">
        <v>15962</v>
      </c>
      <c r="AO433" s="84" t="s">
        <v>16534</v>
      </c>
      <c r="AP433" s="84" t="b">
        <v>0</v>
      </c>
      <c r="AQ433" s="92" t="s">
        <v>15962</v>
      </c>
      <c r="AR433" s="84" t="s">
        <v>179</v>
      </c>
      <c r="AS433" s="84">
        <v>0</v>
      </c>
      <c r="AT433" s="84">
        <v>0</v>
      </c>
      <c r="AU433" s="84"/>
      <c r="AV433" s="84"/>
      <c r="AW433" s="84"/>
      <c r="AX433" s="84"/>
      <c r="AY433" s="84"/>
      <c r="AZ433" s="84"/>
      <c r="BA433" s="84"/>
      <c r="BB433" s="84"/>
      <c r="BC433">
        <v>1</v>
      </c>
      <c r="BD433">
        <v>0</v>
      </c>
      <c r="BE433">
        <v>0</v>
      </c>
      <c r="BF433">
        <v>0</v>
      </c>
      <c r="BG433">
        <v>1</v>
      </c>
      <c r="BH433">
        <v>0</v>
      </c>
    </row>
    <row r="434" spans="1:60" x14ac:dyDescent="0.3">
      <c r="A434" s="69" t="s">
        <v>455</v>
      </c>
      <c r="B434" s="69" t="s">
        <v>1055</v>
      </c>
      <c r="C434" s="70"/>
      <c r="D434" s="71"/>
      <c r="E434" s="72"/>
      <c r="F434" s="73"/>
      <c r="G434" s="70"/>
      <c r="H434" s="74"/>
      <c r="I434" s="75"/>
      <c r="J434" s="75"/>
      <c r="K434" s="36"/>
      <c r="L434" s="82"/>
      <c r="M434" s="82"/>
      <c r="N434" s="77"/>
      <c r="O434" s="84" t="s">
        <v>2169</v>
      </c>
      <c r="P434" s="86">
        <v>43861.423009259262</v>
      </c>
      <c r="Q434" s="84" t="s">
        <v>2205</v>
      </c>
      <c r="R434" s="84"/>
      <c r="S434" s="84"/>
      <c r="T434" s="84" t="s">
        <v>2873</v>
      </c>
      <c r="U434" s="84"/>
      <c r="V434" s="87" t="s">
        <v>3280</v>
      </c>
      <c r="W434" s="86">
        <v>43861.423009259262</v>
      </c>
      <c r="X434" s="90">
        <v>43861</v>
      </c>
      <c r="Y434" s="92" t="s">
        <v>5137</v>
      </c>
      <c r="Z434" s="87" t="s">
        <v>8900</v>
      </c>
      <c r="AA434" s="84"/>
      <c r="AB434" s="84"/>
      <c r="AC434" s="92" t="s">
        <v>12778</v>
      </c>
      <c r="AD434" s="84"/>
      <c r="AE434" s="84" t="b">
        <v>0</v>
      </c>
      <c r="AF434" s="84">
        <v>0</v>
      </c>
      <c r="AG434" s="92" t="s">
        <v>16467</v>
      </c>
      <c r="AH434" s="84" t="b">
        <v>0</v>
      </c>
      <c r="AI434" s="84" t="s">
        <v>16520</v>
      </c>
      <c r="AJ434" s="84"/>
      <c r="AK434" s="92" t="s">
        <v>16467</v>
      </c>
      <c r="AL434" s="84" t="b">
        <v>0</v>
      </c>
      <c r="AM434" s="84">
        <v>60</v>
      </c>
      <c r="AN434" s="92" t="s">
        <v>16200</v>
      </c>
      <c r="AO434" s="84" t="s">
        <v>16534</v>
      </c>
      <c r="AP434" s="84" t="b">
        <v>0</v>
      </c>
      <c r="AQ434" s="92" t="s">
        <v>16200</v>
      </c>
      <c r="AR434" s="84" t="s">
        <v>179</v>
      </c>
      <c r="AS434" s="84">
        <v>0</v>
      </c>
      <c r="AT434" s="84">
        <v>0</v>
      </c>
      <c r="AU434" s="84"/>
      <c r="AV434" s="84"/>
      <c r="AW434" s="84"/>
      <c r="AX434" s="84"/>
      <c r="AY434" s="84"/>
      <c r="AZ434" s="84"/>
      <c r="BA434" s="84"/>
      <c r="BB434" s="84"/>
      <c r="BC434">
        <v>1</v>
      </c>
      <c r="BD434">
        <v>0</v>
      </c>
      <c r="BE434">
        <v>0</v>
      </c>
      <c r="BF434">
        <v>0</v>
      </c>
      <c r="BG434">
        <v>1</v>
      </c>
      <c r="BH434">
        <v>0</v>
      </c>
    </row>
    <row r="435" spans="1:60" x14ac:dyDescent="0.3">
      <c r="A435" s="69" t="s">
        <v>862</v>
      </c>
      <c r="B435" s="69" t="s">
        <v>1055</v>
      </c>
      <c r="C435" s="70"/>
      <c r="D435" s="71"/>
      <c r="E435" s="72"/>
      <c r="F435" s="73"/>
      <c r="G435" s="70"/>
      <c r="H435" s="74"/>
      <c r="I435" s="75"/>
      <c r="J435" s="75"/>
      <c r="K435" s="36"/>
      <c r="L435" s="82"/>
      <c r="M435" s="82"/>
      <c r="N435" s="77"/>
      <c r="O435" s="84" t="s">
        <v>2169</v>
      </c>
      <c r="P435" s="86">
        <v>43861.423252314817</v>
      </c>
      <c r="Q435" s="84" t="s">
        <v>2205</v>
      </c>
      <c r="R435" s="84"/>
      <c r="S435" s="84"/>
      <c r="T435" s="84" t="s">
        <v>2873</v>
      </c>
      <c r="U435" s="84"/>
      <c r="V435" s="87" t="s">
        <v>3645</v>
      </c>
      <c r="W435" s="86">
        <v>43861.423252314817</v>
      </c>
      <c r="X435" s="90">
        <v>43861</v>
      </c>
      <c r="Y435" s="92" t="s">
        <v>8403</v>
      </c>
      <c r="Z435" s="87" t="s">
        <v>12268</v>
      </c>
      <c r="AA435" s="84"/>
      <c r="AB435" s="84"/>
      <c r="AC435" s="92" t="s">
        <v>16196</v>
      </c>
      <c r="AD435" s="84"/>
      <c r="AE435" s="84" t="b">
        <v>0</v>
      </c>
      <c r="AF435" s="84">
        <v>0</v>
      </c>
      <c r="AG435" s="92" t="s">
        <v>16467</v>
      </c>
      <c r="AH435" s="84" t="b">
        <v>0</v>
      </c>
      <c r="AI435" s="84" t="s">
        <v>16520</v>
      </c>
      <c r="AJ435" s="84"/>
      <c r="AK435" s="92" t="s">
        <v>16467</v>
      </c>
      <c r="AL435" s="84" t="b">
        <v>0</v>
      </c>
      <c r="AM435" s="84">
        <v>60</v>
      </c>
      <c r="AN435" s="92" t="s">
        <v>16200</v>
      </c>
      <c r="AO435" s="84" t="s">
        <v>16535</v>
      </c>
      <c r="AP435" s="84" t="b">
        <v>0</v>
      </c>
      <c r="AQ435" s="92" t="s">
        <v>16200</v>
      </c>
      <c r="AR435" s="84" t="s">
        <v>179</v>
      </c>
      <c r="AS435" s="84">
        <v>0</v>
      </c>
      <c r="AT435" s="84">
        <v>0</v>
      </c>
      <c r="AU435" s="84"/>
      <c r="AV435" s="84"/>
      <c r="AW435" s="84"/>
      <c r="AX435" s="84"/>
      <c r="AY435" s="84"/>
      <c r="AZ435" s="84"/>
      <c r="BA435" s="84"/>
      <c r="BB435" s="84"/>
      <c r="BC435">
        <v>1</v>
      </c>
      <c r="BD435">
        <v>0</v>
      </c>
      <c r="BE435">
        <v>0</v>
      </c>
      <c r="BF435">
        <v>0</v>
      </c>
      <c r="BG435">
        <v>1</v>
      </c>
      <c r="BH435">
        <v>0</v>
      </c>
    </row>
    <row r="436" spans="1:60" x14ac:dyDescent="0.3">
      <c r="A436" s="69" t="s">
        <v>1977</v>
      </c>
      <c r="B436" s="69" t="s">
        <v>1055</v>
      </c>
      <c r="C436" s="70"/>
      <c r="D436" s="71"/>
      <c r="E436" s="72"/>
      <c r="F436" s="73"/>
      <c r="G436" s="70"/>
      <c r="H436" s="74"/>
      <c r="I436" s="75"/>
      <c r="J436" s="75"/>
      <c r="K436" s="36"/>
      <c r="L436" s="82"/>
      <c r="M436" s="82"/>
      <c r="N436" s="77"/>
      <c r="O436" s="84" t="s">
        <v>2169</v>
      </c>
      <c r="P436" s="86">
        <v>43861.42355324074</v>
      </c>
      <c r="Q436" s="84" t="s">
        <v>2205</v>
      </c>
      <c r="R436" s="84"/>
      <c r="S436" s="84"/>
      <c r="T436" s="84" t="s">
        <v>2873</v>
      </c>
      <c r="U436" s="84"/>
      <c r="V436" s="87" t="s">
        <v>4671</v>
      </c>
      <c r="W436" s="86">
        <v>43861.42355324074</v>
      </c>
      <c r="X436" s="90">
        <v>43861</v>
      </c>
      <c r="Y436" s="92" t="s">
        <v>8412</v>
      </c>
      <c r="Z436" s="87" t="s">
        <v>12279</v>
      </c>
      <c r="AA436" s="84"/>
      <c r="AB436" s="84"/>
      <c r="AC436" s="92" t="s">
        <v>16207</v>
      </c>
      <c r="AD436" s="84"/>
      <c r="AE436" s="84" t="b">
        <v>0</v>
      </c>
      <c r="AF436" s="84">
        <v>0</v>
      </c>
      <c r="AG436" s="92" t="s">
        <v>16467</v>
      </c>
      <c r="AH436" s="84" t="b">
        <v>0</v>
      </c>
      <c r="AI436" s="84" t="s">
        <v>16520</v>
      </c>
      <c r="AJ436" s="84"/>
      <c r="AK436" s="92" t="s">
        <v>16467</v>
      </c>
      <c r="AL436" s="84" t="b">
        <v>0</v>
      </c>
      <c r="AM436" s="84">
        <v>60</v>
      </c>
      <c r="AN436" s="92" t="s">
        <v>16200</v>
      </c>
      <c r="AO436" s="84" t="s">
        <v>16534</v>
      </c>
      <c r="AP436" s="84" t="b">
        <v>0</v>
      </c>
      <c r="AQ436" s="92" t="s">
        <v>16200</v>
      </c>
      <c r="AR436" s="84" t="s">
        <v>179</v>
      </c>
      <c r="AS436" s="84">
        <v>0</v>
      </c>
      <c r="AT436" s="84">
        <v>0</v>
      </c>
      <c r="AU436" s="84"/>
      <c r="AV436" s="84"/>
      <c r="AW436" s="84"/>
      <c r="AX436" s="84"/>
      <c r="AY436" s="84"/>
      <c r="AZ436" s="84"/>
      <c r="BA436" s="84"/>
      <c r="BB436" s="84"/>
      <c r="BC436">
        <v>1</v>
      </c>
      <c r="BD436">
        <v>0</v>
      </c>
      <c r="BE436">
        <v>0</v>
      </c>
      <c r="BF436">
        <v>0</v>
      </c>
      <c r="BG436">
        <v>1</v>
      </c>
      <c r="BH436">
        <v>0</v>
      </c>
    </row>
    <row r="437" spans="1:60" x14ac:dyDescent="0.3">
      <c r="A437" s="69" t="s">
        <v>862</v>
      </c>
      <c r="B437" s="69" t="s">
        <v>2111</v>
      </c>
      <c r="C437" s="70"/>
      <c r="D437" s="71"/>
      <c r="E437" s="72"/>
      <c r="F437" s="73"/>
      <c r="G437" s="70"/>
      <c r="H437" s="74"/>
      <c r="I437" s="75"/>
      <c r="J437" s="75"/>
      <c r="K437" s="36"/>
      <c r="L437" s="82"/>
      <c r="M437" s="82"/>
      <c r="N437" s="77"/>
      <c r="O437" s="84" t="s">
        <v>2169</v>
      </c>
      <c r="P437" s="86">
        <v>43861.423576388886</v>
      </c>
      <c r="Q437" s="84" t="s">
        <v>2206</v>
      </c>
      <c r="R437" s="84"/>
      <c r="S437" s="84"/>
      <c r="T437" s="84" t="s">
        <v>2873</v>
      </c>
      <c r="U437" s="84"/>
      <c r="V437" s="87" t="s">
        <v>3645</v>
      </c>
      <c r="W437" s="86">
        <v>43861.423576388886</v>
      </c>
      <c r="X437" s="90">
        <v>43861</v>
      </c>
      <c r="Y437" s="92" t="s">
        <v>8446</v>
      </c>
      <c r="Z437" s="87" t="s">
        <v>12312</v>
      </c>
      <c r="AA437" s="84"/>
      <c r="AB437" s="84"/>
      <c r="AC437" s="92" t="s">
        <v>16251</v>
      </c>
      <c r="AD437" s="84"/>
      <c r="AE437" s="84" t="b">
        <v>0</v>
      </c>
      <c r="AF437" s="84">
        <v>0</v>
      </c>
      <c r="AG437" s="92" t="s">
        <v>16467</v>
      </c>
      <c r="AH437" s="84" t="b">
        <v>0</v>
      </c>
      <c r="AI437" s="84" t="s">
        <v>16520</v>
      </c>
      <c r="AJ437" s="84"/>
      <c r="AK437" s="92" t="s">
        <v>16467</v>
      </c>
      <c r="AL437" s="84" t="b">
        <v>0</v>
      </c>
      <c r="AM437" s="84">
        <v>30</v>
      </c>
      <c r="AN437" s="92" t="s">
        <v>16361</v>
      </c>
      <c r="AO437" s="84" t="s">
        <v>16535</v>
      </c>
      <c r="AP437" s="84" t="b">
        <v>0</v>
      </c>
      <c r="AQ437" s="92" t="s">
        <v>16361</v>
      </c>
      <c r="AR437" s="84" t="s">
        <v>179</v>
      </c>
      <c r="AS437" s="84">
        <v>0</v>
      </c>
      <c r="AT437" s="84">
        <v>0</v>
      </c>
      <c r="AU437" s="84"/>
      <c r="AV437" s="84"/>
      <c r="AW437" s="84"/>
      <c r="AX437" s="84"/>
      <c r="AY437" s="84"/>
      <c r="AZ437" s="84"/>
      <c r="BA437" s="84"/>
      <c r="BB437" s="84"/>
      <c r="BC437">
        <v>2</v>
      </c>
      <c r="BD437">
        <v>0</v>
      </c>
      <c r="BE437">
        <v>0</v>
      </c>
      <c r="BF437">
        <v>0</v>
      </c>
      <c r="BG437">
        <v>2</v>
      </c>
      <c r="BH437">
        <v>0</v>
      </c>
    </row>
    <row r="438" spans="1:60" x14ac:dyDescent="0.3">
      <c r="A438" s="69" t="s">
        <v>862</v>
      </c>
      <c r="B438" s="69" t="s">
        <v>1955</v>
      </c>
      <c r="C438" s="70"/>
      <c r="D438" s="71"/>
      <c r="E438" s="72"/>
      <c r="F438" s="73"/>
      <c r="G438" s="70"/>
      <c r="H438" s="74"/>
      <c r="I438" s="75"/>
      <c r="J438" s="75"/>
      <c r="K438" s="36"/>
      <c r="L438" s="82"/>
      <c r="M438" s="82"/>
      <c r="N438" s="77"/>
      <c r="O438" s="84" t="s">
        <v>2169</v>
      </c>
      <c r="P438" s="86">
        <v>43861.423773148148</v>
      </c>
      <c r="Q438" s="84" t="s">
        <v>2201</v>
      </c>
      <c r="R438" s="84"/>
      <c r="S438" s="84"/>
      <c r="T438" s="84"/>
      <c r="U438" s="84"/>
      <c r="V438" s="87" t="s">
        <v>3645</v>
      </c>
      <c r="W438" s="86">
        <v>43861.423773148148</v>
      </c>
      <c r="X438" s="90">
        <v>43861</v>
      </c>
      <c r="Y438" s="92" t="s">
        <v>8075</v>
      </c>
      <c r="Z438" s="87" t="s">
        <v>11921</v>
      </c>
      <c r="AA438" s="84"/>
      <c r="AB438" s="84"/>
      <c r="AC438" s="92" t="s">
        <v>15832</v>
      </c>
      <c r="AD438" s="84"/>
      <c r="AE438" s="84" t="b">
        <v>0</v>
      </c>
      <c r="AF438" s="84">
        <v>0</v>
      </c>
      <c r="AG438" s="92" t="s">
        <v>16467</v>
      </c>
      <c r="AH438" s="84" t="b">
        <v>0</v>
      </c>
      <c r="AI438" s="84" t="s">
        <v>16520</v>
      </c>
      <c r="AJ438" s="84"/>
      <c r="AK438" s="92" t="s">
        <v>16467</v>
      </c>
      <c r="AL438" s="84" t="b">
        <v>0</v>
      </c>
      <c r="AM438" s="84">
        <v>22</v>
      </c>
      <c r="AN438" s="92" t="s">
        <v>15831</v>
      </c>
      <c r="AO438" s="84" t="s">
        <v>16535</v>
      </c>
      <c r="AP438" s="84" t="b">
        <v>0</v>
      </c>
      <c r="AQ438" s="92" t="s">
        <v>15831</v>
      </c>
      <c r="AR438" s="84" t="s">
        <v>179</v>
      </c>
      <c r="AS438" s="84">
        <v>0</v>
      </c>
      <c r="AT438" s="84">
        <v>0</v>
      </c>
      <c r="AU438" s="84"/>
      <c r="AV438" s="84"/>
      <c r="AW438" s="84"/>
      <c r="AX438" s="84"/>
      <c r="AY438" s="84"/>
      <c r="AZ438" s="84"/>
      <c r="BA438" s="84"/>
      <c r="BB438" s="84"/>
      <c r="BC438">
        <v>1</v>
      </c>
      <c r="BD438">
        <v>0</v>
      </c>
      <c r="BE438">
        <v>0</v>
      </c>
      <c r="BF438">
        <v>0</v>
      </c>
      <c r="BG438">
        <v>1</v>
      </c>
      <c r="BH438">
        <v>0</v>
      </c>
    </row>
    <row r="439" spans="1:60" x14ac:dyDescent="0.3">
      <c r="A439" s="69" t="s">
        <v>1820</v>
      </c>
      <c r="B439" s="69" t="s">
        <v>1977</v>
      </c>
      <c r="C439" s="70"/>
      <c r="D439" s="71"/>
      <c r="E439" s="72"/>
      <c r="F439" s="73"/>
      <c r="G439" s="70"/>
      <c r="H439" s="74"/>
      <c r="I439" s="75"/>
      <c r="J439" s="75"/>
      <c r="K439" s="36"/>
      <c r="L439" s="82"/>
      <c r="M439" s="82"/>
      <c r="N439" s="77"/>
      <c r="O439" s="84" t="s">
        <v>2169</v>
      </c>
      <c r="P439" s="86">
        <v>43861.423807870371</v>
      </c>
      <c r="Q439" s="84" t="s">
        <v>2181</v>
      </c>
      <c r="R439" s="84"/>
      <c r="S439" s="84"/>
      <c r="T439" s="84"/>
      <c r="U439" s="84"/>
      <c r="V439" s="87" t="s">
        <v>4532</v>
      </c>
      <c r="W439" s="86">
        <v>43861.423807870371</v>
      </c>
      <c r="X439" s="90">
        <v>43861</v>
      </c>
      <c r="Y439" s="92" t="s">
        <v>7684</v>
      </c>
      <c r="Z439" s="87" t="s">
        <v>11503</v>
      </c>
      <c r="AA439" s="84"/>
      <c r="AB439" s="84"/>
      <c r="AC439" s="92" t="s">
        <v>15399</v>
      </c>
      <c r="AD439" s="84"/>
      <c r="AE439" s="84" t="b">
        <v>0</v>
      </c>
      <c r="AF439" s="84">
        <v>0</v>
      </c>
      <c r="AG439" s="92" t="s">
        <v>16467</v>
      </c>
      <c r="AH439" s="84" t="b">
        <v>0</v>
      </c>
      <c r="AI439" s="84" t="s">
        <v>16520</v>
      </c>
      <c r="AJ439" s="84"/>
      <c r="AK439" s="92" t="s">
        <v>16467</v>
      </c>
      <c r="AL439" s="84" t="b">
        <v>0</v>
      </c>
      <c r="AM439" s="84">
        <v>55</v>
      </c>
      <c r="AN439" s="92" t="s">
        <v>16336</v>
      </c>
      <c r="AO439" s="84" t="s">
        <v>16535</v>
      </c>
      <c r="AP439" s="84" t="b">
        <v>0</v>
      </c>
      <c r="AQ439" s="92" t="s">
        <v>16336</v>
      </c>
      <c r="AR439" s="84" t="s">
        <v>179</v>
      </c>
      <c r="AS439" s="84">
        <v>0</v>
      </c>
      <c r="AT439" s="84">
        <v>0</v>
      </c>
      <c r="AU439" s="84"/>
      <c r="AV439" s="84"/>
      <c r="AW439" s="84"/>
      <c r="AX439" s="84"/>
      <c r="AY439" s="84"/>
      <c r="AZ439" s="84"/>
      <c r="BA439" s="84"/>
      <c r="BB439" s="84"/>
      <c r="BC439">
        <v>1</v>
      </c>
      <c r="BD439">
        <v>0</v>
      </c>
      <c r="BE439">
        <v>0</v>
      </c>
      <c r="BF439">
        <v>0</v>
      </c>
      <c r="BG439">
        <v>1</v>
      </c>
      <c r="BH439">
        <v>0</v>
      </c>
    </row>
    <row r="440" spans="1:60" x14ac:dyDescent="0.3">
      <c r="A440" s="69" t="s">
        <v>1820</v>
      </c>
      <c r="B440" s="69" t="s">
        <v>2094</v>
      </c>
      <c r="C440" s="70"/>
      <c r="D440" s="71"/>
      <c r="E440" s="72"/>
      <c r="F440" s="73"/>
      <c r="G440" s="70"/>
      <c r="H440" s="74"/>
      <c r="I440" s="75"/>
      <c r="J440" s="75"/>
      <c r="K440" s="36"/>
      <c r="L440" s="82"/>
      <c r="M440" s="82"/>
      <c r="N440" s="77"/>
      <c r="O440" s="84" t="s">
        <v>2169</v>
      </c>
      <c r="P440" s="86">
        <v>43861.424618055556</v>
      </c>
      <c r="Q440" s="84" t="s">
        <v>2183</v>
      </c>
      <c r="R440" s="84"/>
      <c r="S440" s="84"/>
      <c r="T440" s="84"/>
      <c r="U440" s="84"/>
      <c r="V440" s="87" t="s">
        <v>4532</v>
      </c>
      <c r="W440" s="86">
        <v>43861.424618055556</v>
      </c>
      <c r="X440" s="90">
        <v>43861</v>
      </c>
      <c r="Y440" s="92" t="s">
        <v>7685</v>
      </c>
      <c r="Z440" s="87" t="s">
        <v>11504</v>
      </c>
      <c r="AA440" s="84"/>
      <c r="AB440" s="84"/>
      <c r="AC440" s="92" t="s">
        <v>15400</v>
      </c>
      <c r="AD440" s="84"/>
      <c r="AE440" s="84" t="b">
        <v>0</v>
      </c>
      <c r="AF440" s="84">
        <v>0</v>
      </c>
      <c r="AG440" s="92" t="s">
        <v>16467</v>
      </c>
      <c r="AH440" s="84" t="b">
        <v>0</v>
      </c>
      <c r="AI440" s="84" t="s">
        <v>16520</v>
      </c>
      <c r="AJ440" s="84"/>
      <c r="AK440" s="92" t="s">
        <v>16467</v>
      </c>
      <c r="AL440" s="84" t="b">
        <v>0</v>
      </c>
      <c r="AM440" s="84">
        <v>55</v>
      </c>
      <c r="AN440" s="92" t="s">
        <v>16324</v>
      </c>
      <c r="AO440" s="84" t="s">
        <v>16535</v>
      </c>
      <c r="AP440" s="84" t="b">
        <v>0</v>
      </c>
      <c r="AQ440" s="92" t="s">
        <v>16324</v>
      </c>
      <c r="AR440" s="84" t="s">
        <v>179</v>
      </c>
      <c r="AS440" s="84">
        <v>0</v>
      </c>
      <c r="AT440" s="84">
        <v>0</v>
      </c>
      <c r="AU440" s="84"/>
      <c r="AV440" s="84"/>
      <c r="AW440" s="84"/>
      <c r="AX440" s="84"/>
      <c r="AY440" s="84"/>
      <c r="AZ440" s="84"/>
      <c r="BA440" s="84"/>
      <c r="BB440" s="84"/>
      <c r="BC440">
        <v>1</v>
      </c>
      <c r="BD440">
        <v>0</v>
      </c>
      <c r="BE440">
        <v>0</v>
      </c>
      <c r="BF440">
        <v>0</v>
      </c>
      <c r="BG440">
        <v>1</v>
      </c>
      <c r="BH440">
        <v>0</v>
      </c>
    </row>
    <row r="441" spans="1:60" x14ac:dyDescent="0.3">
      <c r="A441" s="69" t="s">
        <v>304</v>
      </c>
      <c r="B441" s="69" t="s">
        <v>1055</v>
      </c>
      <c r="C441" s="70"/>
      <c r="D441" s="71"/>
      <c r="E441" s="72"/>
      <c r="F441" s="73"/>
      <c r="G441" s="70"/>
      <c r="H441" s="74"/>
      <c r="I441" s="75"/>
      <c r="J441" s="75"/>
      <c r="K441" s="36"/>
      <c r="L441" s="82"/>
      <c r="M441" s="82"/>
      <c r="N441" s="77"/>
      <c r="O441" s="84" t="s">
        <v>2169</v>
      </c>
      <c r="P441" s="86">
        <v>43861.424942129626</v>
      </c>
      <c r="Q441" s="84" t="s">
        <v>2205</v>
      </c>
      <c r="R441" s="84"/>
      <c r="S441" s="84"/>
      <c r="T441" s="84" t="s">
        <v>2873</v>
      </c>
      <c r="U441" s="84"/>
      <c r="V441" s="87" t="s">
        <v>3139</v>
      </c>
      <c r="W441" s="86">
        <v>43861.424942129626</v>
      </c>
      <c r="X441" s="90">
        <v>43861</v>
      </c>
      <c r="Y441" s="92" t="s">
        <v>4922</v>
      </c>
      <c r="Z441" s="87" t="s">
        <v>8688</v>
      </c>
      <c r="AA441" s="84"/>
      <c r="AB441" s="84"/>
      <c r="AC441" s="92" t="s">
        <v>12566</v>
      </c>
      <c r="AD441" s="84"/>
      <c r="AE441" s="84" t="b">
        <v>0</v>
      </c>
      <c r="AF441" s="84">
        <v>0</v>
      </c>
      <c r="AG441" s="92" t="s">
        <v>16467</v>
      </c>
      <c r="AH441" s="84" t="b">
        <v>0</v>
      </c>
      <c r="AI441" s="84" t="s">
        <v>16520</v>
      </c>
      <c r="AJ441" s="84"/>
      <c r="AK441" s="92" t="s">
        <v>16467</v>
      </c>
      <c r="AL441" s="84" t="b">
        <v>0</v>
      </c>
      <c r="AM441" s="84">
        <v>60</v>
      </c>
      <c r="AN441" s="92" t="s">
        <v>16200</v>
      </c>
      <c r="AO441" s="84" t="s">
        <v>16535</v>
      </c>
      <c r="AP441" s="84" t="b">
        <v>0</v>
      </c>
      <c r="AQ441" s="92" t="s">
        <v>16200</v>
      </c>
      <c r="AR441" s="84" t="s">
        <v>179</v>
      </c>
      <c r="AS441" s="84">
        <v>0</v>
      </c>
      <c r="AT441" s="84">
        <v>0</v>
      </c>
      <c r="AU441" s="84"/>
      <c r="AV441" s="84"/>
      <c r="AW441" s="84"/>
      <c r="AX441" s="84"/>
      <c r="AY441" s="84"/>
      <c r="AZ441" s="84"/>
      <c r="BA441" s="84"/>
      <c r="BB441" s="84"/>
      <c r="BC441">
        <v>1</v>
      </c>
      <c r="BD441">
        <v>0</v>
      </c>
      <c r="BE441">
        <v>0</v>
      </c>
      <c r="BF441">
        <v>0</v>
      </c>
      <c r="BG441">
        <v>1</v>
      </c>
      <c r="BH441">
        <v>0</v>
      </c>
    </row>
    <row r="442" spans="1:60" x14ac:dyDescent="0.3">
      <c r="A442" s="69" t="s">
        <v>1820</v>
      </c>
      <c r="B442" s="69" t="s">
        <v>1955</v>
      </c>
      <c r="C442" s="70"/>
      <c r="D442" s="71"/>
      <c r="E442" s="72"/>
      <c r="F442" s="73"/>
      <c r="G442" s="70"/>
      <c r="H442" s="74"/>
      <c r="I442" s="75"/>
      <c r="J442" s="75"/>
      <c r="K442" s="36"/>
      <c r="L442" s="82"/>
      <c r="M442" s="82"/>
      <c r="N442" s="77"/>
      <c r="O442" s="84" t="s">
        <v>2169</v>
      </c>
      <c r="P442" s="86">
        <v>43861.425821759258</v>
      </c>
      <c r="Q442" s="84" t="s">
        <v>2201</v>
      </c>
      <c r="R442" s="84"/>
      <c r="S442" s="84"/>
      <c r="T442" s="84"/>
      <c r="U442" s="84"/>
      <c r="V442" s="87" t="s">
        <v>4532</v>
      </c>
      <c r="W442" s="86">
        <v>43861.425821759258</v>
      </c>
      <c r="X442" s="90">
        <v>43861</v>
      </c>
      <c r="Y442" s="92" t="s">
        <v>7686</v>
      </c>
      <c r="Z442" s="87" t="s">
        <v>11505</v>
      </c>
      <c r="AA442" s="84"/>
      <c r="AB442" s="84"/>
      <c r="AC442" s="92" t="s">
        <v>15401</v>
      </c>
      <c r="AD442" s="84"/>
      <c r="AE442" s="84" t="b">
        <v>0</v>
      </c>
      <c r="AF442" s="84">
        <v>0</v>
      </c>
      <c r="AG442" s="92" t="s">
        <v>16467</v>
      </c>
      <c r="AH442" s="84" t="b">
        <v>0</v>
      </c>
      <c r="AI442" s="84" t="s">
        <v>16520</v>
      </c>
      <c r="AJ442" s="84"/>
      <c r="AK442" s="92" t="s">
        <v>16467</v>
      </c>
      <c r="AL442" s="84" t="b">
        <v>0</v>
      </c>
      <c r="AM442" s="84">
        <v>22</v>
      </c>
      <c r="AN442" s="92" t="s">
        <v>15831</v>
      </c>
      <c r="AO442" s="84" t="s">
        <v>16535</v>
      </c>
      <c r="AP442" s="84" t="b">
        <v>0</v>
      </c>
      <c r="AQ442" s="92" t="s">
        <v>15831</v>
      </c>
      <c r="AR442" s="84" t="s">
        <v>179</v>
      </c>
      <c r="AS442" s="84">
        <v>0</v>
      </c>
      <c r="AT442" s="84">
        <v>0</v>
      </c>
      <c r="AU442" s="84"/>
      <c r="AV442" s="84"/>
      <c r="AW442" s="84"/>
      <c r="AX442" s="84"/>
      <c r="AY442" s="84"/>
      <c r="AZ442" s="84"/>
      <c r="BA442" s="84"/>
      <c r="BB442" s="84"/>
      <c r="BC442">
        <v>1</v>
      </c>
      <c r="BD442">
        <v>0</v>
      </c>
      <c r="BE442">
        <v>0</v>
      </c>
      <c r="BF442">
        <v>0</v>
      </c>
      <c r="BG442">
        <v>1</v>
      </c>
      <c r="BH442">
        <v>0</v>
      </c>
    </row>
    <row r="443" spans="1:60" x14ac:dyDescent="0.3">
      <c r="A443" s="69" t="s">
        <v>305</v>
      </c>
      <c r="B443" s="69" t="s">
        <v>2094</v>
      </c>
      <c r="C443" s="70"/>
      <c r="D443" s="71"/>
      <c r="E443" s="72"/>
      <c r="F443" s="73"/>
      <c r="G443" s="70"/>
      <c r="H443" s="74"/>
      <c r="I443" s="75"/>
      <c r="J443" s="75"/>
      <c r="K443" s="36"/>
      <c r="L443" s="82"/>
      <c r="M443" s="82"/>
      <c r="N443" s="77"/>
      <c r="O443" s="84" t="s">
        <v>2169</v>
      </c>
      <c r="P443" s="86">
        <v>43861.426759259259</v>
      </c>
      <c r="Q443" s="84" t="s">
        <v>2185</v>
      </c>
      <c r="R443" s="84"/>
      <c r="S443" s="84"/>
      <c r="T443" s="84" t="s">
        <v>2873</v>
      </c>
      <c r="U443" s="84"/>
      <c r="V443" s="87" t="s">
        <v>3140</v>
      </c>
      <c r="W443" s="86">
        <v>43861.426759259259</v>
      </c>
      <c r="X443" s="90">
        <v>43861</v>
      </c>
      <c r="Y443" s="92" t="s">
        <v>4923</v>
      </c>
      <c r="Z443" s="87" t="s">
        <v>8689</v>
      </c>
      <c r="AA443" s="84"/>
      <c r="AB443" s="84"/>
      <c r="AC443" s="92" t="s">
        <v>12567</v>
      </c>
      <c r="AD443" s="84"/>
      <c r="AE443" s="84" t="b">
        <v>0</v>
      </c>
      <c r="AF443" s="84">
        <v>0</v>
      </c>
      <c r="AG443" s="92" t="s">
        <v>16467</v>
      </c>
      <c r="AH443" s="84" t="b">
        <v>0</v>
      </c>
      <c r="AI443" s="84" t="s">
        <v>16520</v>
      </c>
      <c r="AJ443" s="84"/>
      <c r="AK443" s="92" t="s">
        <v>16467</v>
      </c>
      <c r="AL443" s="84" t="b">
        <v>0</v>
      </c>
      <c r="AM443" s="84">
        <v>19</v>
      </c>
      <c r="AN443" s="92" t="s">
        <v>16323</v>
      </c>
      <c r="AO443" s="84" t="s">
        <v>16534</v>
      </c>
      <c r="AP443" s="84" t="b">
        <v>0</v>
      </c>
      <c r="AQ443" s="92" t="s">
        <v>16323</v>
      </c>
      <c r="AR443" s="84" t="s">
        <v>179</v>
      </c>
      <c r="AS443" s="84">
        <v>0</v>
      </c>
      <c r="AT443" s="84">
        <v>0</v>
      </c>
      <c r="AU443" s="84"/>
      <c r="AV443" s="84"/>
      <c r="AW443" s="84"/>
      <c r="AX443" s="84"/>
      <c r="AY443" s="84"/>
      <c r="AZ443" s="84"/>
      <c r="BA443" s="84"/>
      <c r="BB443" s="84"/>
      <c r="BC443">
        <v>1</v>
      </c>
      <c r="BD443">
        <v>0</v>
      </c>
      <c r="BE443">
        <v>0</v>
      </c>
      <c r="BF443">
        <v>0</v>
      </c>
      <c r="BG443">
        <v>1</v>
      </c>
      <c r="BH443">
        <v>0</v>
      </c>
    </row>
    <row r="444" spans="1:60" x14ac:dyDescent="0.3">
      <c r="A444" s="69" t="s">
        <v>2073</v>
      </c>
      <c r="B444" s="69" t="s">
        <v>2073</v>
      </c>
      <c r="C444" s="70"/>
      <c r="D444" s="71"/>
      <c r="E444" s="72"/>
      <c r="F444" s="73"/>
      <c r="G444" s="70"/>
      <c r="H444" s="74"/>
      <c r="I444" s="75"/>
      <c r="J444" s="75"/>
      <c r="K444" s="36"/>
      <c r="L444" s="82"/>
      <c r="M444" s="82"/>
      <c r="N444" s="77"/>
      <c r="O444" s="84" t="s">
        <v>179</v>
      </c>
      <c r="P444" s="86">
        <v>43861.427581018521</v>
      </c>
      <c r="Q444" s="84" t="s">
        <v>2210</v>
      </c>
      <c r="R444" s="84"/>
      <c r="S444" s="84"/>
      <c r="T444" s="84" t="s">
        <v>2873</v>
      </c>
      <c r="U444" s="84"/>
      <c r="V444" s="87" t="s">
        <v>4758</v>
      </c>
      <c r="W444" s="86">
        <v>43861.427581018521</v>
      </c>
      <c r="X444" s="90">
        <v>43861</v>
      </c>
      <c r="Y444" s="92" t="s">
        <v>8422</v>
      </c>
      <c r="Z444" s="87" t="s">
        <v>12289</v>
      </c>
      <c r="AA444" s="84"/>
      <c r="AB444" s="84"/>
      <c r="AC444" s="92" t="s">
        <v>16218</v>
      </c>
      <c r="AD444" s="84"/>
      <c r="AE444" s="84" t="b">
        <v>0</v>
      </c>
      <c r="AF444" s="84">
        <v>47</v>
      </c>
      <c r="AG444" s="92" t="s">
        <v>16467</v>
      </c>
      <c r="AH444" s="84" t="b">
        <v>0</v>
      </c>
      <c r="AI444" s="84" t="s">
        <v>16520</v>
      </c>
      <c r="AJ444" s="84"/>
      <c r="AK444" s="92" t="s">
        <v>16467</v>
      </c>
      <c r="AL444" s="84" t="b">
        <v>0</v>
      </c>
      <c r="AM444" s="84">
        <v>35</v>
      </c>
      <c r="AN444" s="92" t="s">
        <v>16467</v>
      </c>
      <c r="AO444" s="84" t="s">
        <v>16535</v>
      </c>
      <c r="AP444" s="84" t="b">
        <v>0</v>
      </c>
      <c r="AQ444" s="92" t="s">
        <v>16218</v>
      </c>
      <c r="AR444" s="84" t="s">
        <v>179</v>
      </c>
      <c r="AS444" s="84">
        <v>0</v>
      </c>
      <c r="AT444" s="84">
        <v>0</v>
      </c>
      <c r="AU444" s="84"/>
      <c r="AV444" s="84"/>
      <c r="AW444" s="84"/>
      <c r="AX444" s="84"/>
      <c r="AY444" s="84"/>
      <c r="AZ444" s="84"/>
      <c r="BA444" s="84"/>
      <c r="BB444" s="84"/>
      <c r="BC444">
        <v>2</v>
      </c>
      <c r="BD444">
        <v>0</v>
      </c>
      <c r="BE444">
        <v>0</v>
      </c>
      <c r="BF444">
        <v>1</v>
      </c>
      <c r="BG444">
        <v>1</v>
      </c>
      <c r="BH444">
        <v>0</v>
      </c>
    </row>
    <row r="445" spans="1:60" x14ac:dyDescent="0.3">
      <c r="A445" s="69" t="s">
        <v>2073</v>
      </c>
      <c r="B445" s="69" t="s">
        <v>1977</v>
      </c>
      <c r="C445" s="70"/>
      <c r="D445" s="71"/>
      <c r="E445" s="72"/>
      <c r="F445" s="73"/>
      <c r="G445" s="70"/>
      <c r="H445" s="74"/>
      <c r="I445" s="75"/>
      <c r="J445" s="75"/>
      <c r="K445" s="36"/>
      <c r="L445" s="82"/>
      <c r="M445" s="82"/>
      <c r="N445" s="77"/>
      <c r="O445" s="84" t="s">
        <v>2169</v>
      </c>
      <c r="P445" s="86">
        <v>43861.429270833331</v>
      </c>
      <c r="Q445" s="84" t="s">
        <v>2181</v>
      </c>
      <c r="R445" s="84"/>
      <c r="S445" s="84"/>
      <c r="T445" s="84"/>
      <c r="U445" s="84"/>
      <c r="V445" s="87" t="s">
        <v>4758</v>
      </c>
      <c r="W445" s="86">
        <v>43861.429270833331</v>
      </c>
      <c r="X445" s="90">
        <v>43861</v>
      </c>
      <c r="Y445" s="92" t="s">
        <v>8423</v>
      </c>
      <c r="Z445" s="87" t="s">
        <v>12290</v>
      </c>
      <c r="AA445" s="84"/>
      <c r="AB445" s="84"/>
      <c r="AC445" s="92" t="s">
        <v>16219</v>
      </c>
      <c r="AD445" s="84"/>
      <c r="AE445" s="84" t="b">
        <v>0</v>
      </c>
      <c r="AF445" s="84">
        <v>0</v>
      </c>
      <c r="AG445" s="92" t="s">
        <v>16467</v>
      </c>
      <c r="AH445" s="84" t="b">
        <v>0</v>
      </c>
      <c r="AI445" s="84" t="s">
        <v>16520</v>
      </c>
      <c r="AJ445" s="84"/>
      <c r="AK445" s="92" t="s">
        <v>16467</v>
      </c>
      <c r="AL445" s="84" t="b">
        <v>0</v>
      </c>
      <c r="AM445" s="84">
        <v>55</v>
      </c>
      <c r="AN445" s="92" t="s">
        <v>16336</v>
      </c>
      <c r="AO445" s="84" t="s">
        <v>16535</v>
      </c>
      <c r="AP445" s="84" t="b">
        <v>0</v>
      </c>
      <c r="AQ445" s="92" t="s">
        <v>16336</v>
      </c>
      <c r="AR445" s="84" t="s">
        <v>179</v>
      </c>
      <c r="AS445" s="84">
        <v>0</v>
      </c>
      <c r="AT445" s="84">
        <v>0</v>
      </c>
      <c r="AU445" s="84"/>
      <c r="AV445" s="84"/>
      <c r="AW445" s="84"/>
      <c r="AX445" s="84"/>
      <c r="AY445" s="84"/>
      <c r="AZ445" s="84"/>
      <c r="BA445" s="84"/>
      <c r="BB445" s="84"/>
      <c r="BC445">
        <v>1</v>
      </c>
      <c r="BD445">
        <v>0</v>
      </c>
      <c r="BE445">
        <v>0</v>
      </c>
      <c r="BF445">
        <v>0</v>
      </c>
      <c r="BG445">
        <v>1</v>
      </c>
      <c r="BH445">
        <v>0</v>
      </c>
    </row>
    <row r="446" spans="1:60" x14ac:dyDescent="0.3">
      <c r="A446" s="69" t="s">
        <v>1055</v>
      </c>
      <c r="B446" s="69" t="s">
        <v>2073</v>
      </c>
      <c r="C446" s="70"/>
      <c r="D446" s="71"/>
      <c r="E446" s="72"/>
      <c r="F446" s="73"/>
      <c r="G446" s="70"/>
      <c r="H446" s="74"/>
      <c r="I446" s="75"/>
      <c r="J446" s="75"/>
      <c r="K446" s="36"/>
      <c r="L446" s="82"/>
      <c r="M446" s="82"/>
      <c r="N446" s="77"/>
      <c r="O446" s="84" t="s">
        <v>2169</v>
      </c>
      <c r="P446" s="86">
        <v>43861.429432870369</v>
      </c>
      <c r="Q446" s="84" t="s">
        <v>2210</v>
      </c>
      <c r="R446" s="84"/>
      <c r="S446" s="84"/>
      <c r="T446" s="84" t="s">
        <v>2873</v>
      </c>
      <c r="U446" s="84"/>
      <c r="V446" s="87" t="s">
        <v>3828</v>
      </c>
      <c r="W446" s="86">
        <v>43861.429432870369</v>
      </c>
      <c r="X446" s="90">
        <v>43861</v>
      </c>
      <c r="Y446" s="92" t="s">
        <v>8408</v>
      </c>
      <c r="Z446" s="87" t="s">
        <v>12274</v>
      </c>
      <c r="AA446" s="84"/>
      <c r="AB446" s="84"/>
      <c r="AC446" s="92" t="s">
        <v>16202</v>
      </c>
      <c r="AD446" s="84"/>
      <c r="AE446" s="84" t="b">
        <v>0</v>
      </c>
      <c r="AF446" s="84">
        <v>0</v>
      </c>
      <c r="AG446" s="92" t="s">
        <v>16467</v>
      </c>
      <c r="AH446" s="84" t="b">
        <v>0</v>
      </c>
      <c r="AI446" s="84" t="s">
        <v>16520</v>
      </c>
      <c r="AJ446" s="84"/>
      <c r="AK446" s="92" t="s">
        <v>16467</v>
      </c>
      <c r="AL446" s="84" t="b">
        <v>0</v>
      </c>
      <c r="AM446" s="84">
        <v>35</v>
      </c>
      <c r="AN446" s="92" t="s">
        <v>16218</v>
      </c>
      <c r="AO446" s="84" t="s">
        <v>16534</v>
      </c>
      <c r="AP446" s="84" t="b">
        <v>0</v>
      </c>
      <c r="AQ446" s="92" t="s">
        <v>16218</v>
      </c>
      <c r="AR446" s="84" t="s">
        <v>179</v>
      </c>
      <c r="AS446" s="84">
        <v>0</v>
      </c>
      <c r="AT446" s="84">
        <v>0</v>
      </c>
      <c r="AU446" s="84"/>
      <c r="AV446" s="84"/>
      <c r="AW446" s="84"/>
      <c r="AX446" s="84"/>
      <c r="AY446" s="84"/>
      <c r="AZ446" s="84"/>
      <c r="BA446" s="84"/>
      <c r="BB446" s="84"/>
      <c r="BC446">
        <v>1</v>
      </c>
      <c r="BD446">
        <v>0</v>
      </c>
      <c r="BE446">
        <v>0</v>
      </c>
      <c r="BF446">
        <v>0</v>
      </c>
      <c r="BG446">
        <v>1</v>
      </c>
      <c r="BH446">
        <v>0</v>
      </c>
    </row>
    <row r="447" spans="1:60" x14ac:dyDescent="0.3">
      <c r="A447" s="69" t="s">
        <v>2073</v>
      </c>
      <c r="B447" s="69" t="s">
        <v>2128</v>
      </c>
      <c r="C447" s="70"/>
      <c r="D447" s="71"/>
      <c r="E447" s="72"/>
      <c r="F447" s="73"/>
      <c r="G447" s="70"/>
      <c r="H447" s="74"/>
      <c r="I447" s="75"/>
      <c r="J447" s="75"/>
      <c r="K447" s="36"/>
      <c r="L447" s="82"/>
      <c r="M447" s="82"/>
      <c r="N447" s="77"/>
      <c r="O447" s="84" t="s">
        <v>2168</v>
      </c>
      <c r="P447" s="86">
        <v>43861.430254629631</v>
      </c>
      <c r="Q447" s="84" t="s">
        <v>2180</v>
      </c>
      <c r="R447" s="84"/>
      <c r="S447" s="84"/>
      <c r="T447" s="84"/>
      <c r="U447" s="84"/>
      <c r="V447" s="87" t="s">
        <v>4758</v>
      </c>
      <c r="W447" s="86">
        <v>43861.430254629631</v>
      </c>
      <c r="X447" s="90">
        <v>43861</v>
      </c>
      <c r="Y447" s="92" t="s">
        <v>8424</v>
      </c>
      <c r="Z447" s="87" t="s">
        <v>12291</v>
      </c>
      <c r="AA447" s="84"/>
      <c r="AB447" s="84"/>
      <c r="AC447" s="92" t="s">
        <v>16220</v>
      </c>
      <c r="AD447" s="84"/>
      <c r="AE447" s="84" t="b">
        <v>0</v>
      </c>
      <c r="AF447" s="84">
        <v>0</v>
      </c>
      <c r="AG447" s="92" t="s">
        <v>16467</v>
      </c>
      <c r="AH447" s="84" t="b">
        <v>0</v>
      </c>
      <c r="AI447" s="84" t="s">
        <v>16520</v>
      </c>
      <c r="AJ447" s="84"/>
      <c r="AK447" s="92" t="s">
        <v>16467</v>
      </c>
      <c r="AL447" s="84" t="b">
        <v>0</v>
      </c>
      <c r="AM447" s="84">
        <v>65</v>
      </c>
      <c r="AN447" s="92" t="s">
        <v>16248</v>
      </c>
      <c r="AO447" s="84" t="s">
        <v>16535</v>
      </c>
      <c r="AP447" s="84" t="b">
        <v>0</v>
      </c>
      <c r="AQ447" s="92" t="s">
        <v>16248</v>
      </c>
      <c r="AR447" s="84" t="s">
        <v>179</v>
      </c>
      <c r="AS447" s="84">
        <v>0</v>
      </c>
      <c r="AT447" s="84">
        <v>0</v>
      </c>
      <c r="AU447" s="84"/>
      <c r="AV447" s="84"/>
      <c r="AW447" s="84"/>
      <c r="AX447" s="84"/>
      <c r="AY447" s="84"/>
      <c r="AZ447" s="84"/>
      <c r="BA447" s="84"/>
      <c r="BB447" s="84"/>
      <c r="BC447">
        <v>2</v>
      </c>
      <c r="BD447">
        <v>0</v>
      </c>
      <c r="BE447">
        <v>2</v>
      </c>
      <c r="BF447">
        <v>0</v>
      </c>
      <c r="BG447">
        <v>0</v>
      </c>
      <c r="BH447">
        <v>0</v>
      </c>
    </row>
    <row r="448" spans="1:60" x14ac:dyDescent="0.3">
      <c r="A448" s="69" t="s">
        <v>2073</v>
      </c>
      <c r="B448" s="69" t="s">
        <v>2129</v>
      </c>
      <c r="C448" s="70"/>
      <c r="D448" s="71"/>
      <c r="E448" s="72"/>
      <c r="F448" s="73"/>
      <c r="G448" s="70"/>
      <c r="H448" s="74"/>
      <c r="I448" s="75"/>
      <c r="J448" s="75"/>
      <c r="K448" s="36"/>
      <c r="L448" s="82"/>
      <c r="M448" s="82"/>
      <c r="N448" s="77"/>
      <c r="O448" s="84" t="s">
        <v>2168</v>
      </c>
      <c r="P448" s="86">
        <v>43861.430254629631</v>
      </c>
      <c r="Q448" s="84" t="s">
        <v>2180</v>
      </c>
      <c r="R448" s="84"/>
      <c r="S448" s="84"/>
      <c r="T448" s="84"/>
      <c r="U448" s="84"/>
      <c r="V448" s="87" t="s">
        <v>4758</v>
      </c>
      <c r="W448" s="86">
        <v>43861.430254629631</v>
      </c>
      <c r="X448" s="90">
        <v>43861</v>
      </c>
      <c r="Y448" s="92" t="s">
        <v>8424</v>
      </c>
      <c r="Z448" s="87" t="s">
        <v>12291</v>
      </c>
      <c r="AA448" s="84"/>
      <c r="AB448" s="84"/>
      <c r="AC448" s="92" t="s">
        <v>16220</v>
      </c>
      <c r="AD448" s="84"/>
      <c r="AE448" s="84" t="b">
        <v>0</v>
      </c>
      <c r="AF448" s="84">
        <v>0</v>
      </c>
      <c r="AG448" s="92" t="s">
        <v>16467</v>
      </c>
      <c r="AH448" s="84" t="b">
        <v>0</v>
      </c>
      <c r="AI448" s="84" t="s">
        <v>16520</v>
      </c>
      <c r="AJ448" s="84"/>
      <c r="AK448" s="92" t="s">
        <v>16467</v>
      </c>
      <c r="AL448" s="84" t="b">
        <v>0</v>
      </c>
      <c r="AM448" s="84">
        <v>65</v>
      </c>
      <c r="AN448" s="92" t="s">
        <v>16248</v>
      </c>
      <c r="AO448" s="84" t="s">
        <v>16535</v>
      </c>
      <c r="AP448" s="84" t="b">
        <v>0</v>
      </c>
      <c r="AQ448" s="92" t="s">
        <v>16248</v>
      </c>
      <c r="AR448" s="84" t="s">
        <v>179</v>
      </c>
      <c r="AS448" s="84">
        <v>0</v>
      </c>
      <c r="AT448" s="84">
        <v>0</v>
      </c>
      <c r="AU448" s="84"/>
      <c r="AV448" s="84"/>
      <c r="AW448" s="84"/>
      <c r="AX448" s="84"/>
      <c r="AY448" s="84"/>
      <c r="AZ448" s="84"/>
      <c r="BA448" s="84"/>
      <c r="BB448" s="84"/>
      <c r="BC448">
        <v>3</v>
      </c>
      <c r="BD448">
        <v>0</v>
      </c>
      <c r="BE448">
        <v>3</v>
      </c>
      <c r="BF448">
        <v>0</v>
      </c>
      <c r="BG448">
        <v>0</v>
      </c>
      <c r="BH448">
        <v>0</v>
      </c>
    </row>
    <row r="449" spans="1:60" x14ac:dyDescent="0.3">
      <c r="A449" s="69" t="s">
        <v>2073</v>
      </c>
      <c r="B449" s="69" t="s">
        <v>1055</v>
      </c>
      <c r="C449" s="70"/>
      <c r="D449" s="71"/>
      <c r="E449" s="72"/>
      <c r="F449" s="73"/>
      <c r="G449" s="70"/>
      <c r="H449" s="74"/>
      <c r="I449" s="75"/>
      <c r="J449" s="75"/>
      <c r="K449" s="36"/>
      <c r="L449" s="82"/>
      <c r="M449" s="82"/>
      <c r="N449" s="77"/>
      <c r="O449" s="84" t="s">
        <v>2169</v>
      </c>
      <c r="P449" s="86">
        <v>43861.430335648147</v>
      </c>
      <c r="Q449" s="84" t="s">
        <v>2205</v>
      </c>
      <c r="R449" s="84"/>
      <c r="S449" s="84"/>
      <c r="T449" s="84" t="s">
        <v>2873</v>
      </c>
      <c r="U449" s="84"/>
      <c r="V449" s="87" t="s">
        <v>4758</v>
      </c>
      <c r="W449" s="86">
        <v>43861.430335648147</v>
      </c>
      <c r="X449" s="90">
        <v>43861</v>
      </c>
      <c r="Y449" s="92" t="s">
        <v>8402</v>
      </c>
      <c r="Z449" s="87" t="s">
        <v>12267</v>
      </c>
      <c r="AA449" s="84"/>
      <c r="AB449" s="84"/>
      <c r="AC449" s="92" t="s">
        <v>16195</v>
      </c>
      <c r="AD449" s="84"/>
      <c r="AE449" s="84" t="b">
        <v>0</v>
      </c>
      <c r="AF449" s="84">
        <v>0</v>
      </c>
      <c r="AG449" s="92" t="s">
        <v>16467</v>
      </c>
      <c r="AH449" s="84" t="b">
        <v>0</v>
      </c>
      <c r="AI449" s="84" t="s">
        <v>16520</v>
      </c>
      <c r="AJ449" s="84"/>
      <c r="AK449" s="92" t="s">
        <v>16467</v>
      </c>
      <c r="AL449" s="84" t="b">
        <v>0</v>
      </c>
      <c r="AM449" s="84">
        <v>60</v>
      </c>
      <c r="AN449" s="92" t="s">
        <v>16200</v>
      </c>
      <c r="AO449" s="84" t="s">
        <v>16535</v>
      </c>
      <c r="AP449" s="84" t="b">
        <v>0</v>
      </c>
      <c r="AQ449" s="92" t="s">
        <v>16200</v>
      </c>
      <c r="AR449" s="84" t="s">
        <v>179</v>
      </c>
      <c r="AS449" s="84">
        <v>0</v>
      </c>
      <c r="AT449" s="84">
        <v>0</v>
      </c>
      <c r="AU449" s="84"/>
      <c r="AV449" s="84"/>
      <c r="AW449" s="84"/>
      <c r="AX449" s="84"/>
      <c r="AY449" s="84"/>
      <c r="AZ449" s="84"/>
      <c r="BA449" s="84"/>
      <c r="BB449" s="84"/>
      <c r="BC449">
        <v>1</v>
      </c>
      <c r="BD449">
        <v>0</v>
      </c>
      <c r="BE449">
        <v>0</v>
      </c>
      <c r="BF449">
        <v>0</v>
      </c>
      <c r="BG449">
        <v>1</v>
      </c>
      <c r="BH449">
        <v>0</v>
      </c>
    </row>
    <row r="450" spans="1:60" x14ac:dyDescent="0.3">
      <c r="A450" s="69" t="s">
        <v>306</v>
      </c>
      <c r="B450" s="69" t="s">
        <v>2125</v>
      </c>
      <c r="C450" s="70"/>
      <c r="D450" s="71"/>
      <c r="E450" s="72"/>
      <c r="F450" s="73"/>
      <c r="G450" s="70"/>
      <c r="H450" s="74"/>
      <c r="I450" s="75"/>
      <c r="J450" s="75"/>
      <c r="K450" s="36"/>
      <c r="L450" s="82"/>
      <c r="M450" s="82"/>
      <c r="N450" s="77"/>
      <c r="O450" s="84" t="s">
        <v>2169</v>
      </c>
      <c r="P450" s="86">
        <v>43861.431342592594</v>
      </c>
      <c r="Q450" s="84" t="s">
        <v>2192</v>
      </c>
      <c r="R450" s="84"/>
      <c r="S450" s="84"/>
      <c r="T450" s="84" t="s">
        <v>2875</v>
      </c>
      <c r="U450" s="87" t="s">
        <v>2958</v>
      </c>
      <c r="V450" s="87" t="s">
        <v>2958</v>
      </c>
      <c r="W450" s="86">
        <v>43861.431342592594</v>
      </c>
      <c r="X450" s="90">
        <v>43861</v>
      </c>
      <c r="Y450" s="92" t="s">
        <v>4924</v>
      </c>
      <c r="Z450" s="87" t="s">
        <v>8690</v>
      </c>
      <c r="AA450" s="84"/>
      <c r="AB450" s="84"/>
      <c r="AC450" s="92" t="s">
        <v>12568</v>
      </c>
      <c r="AD450" s="84"/>
      <c r="AE450" s="84" t="b">
        <v>0</v>
      </c>
      <c r="AF450" s="84">
        <v>0</v>
      </c>
      <c r="AG450" s="92" t="s">
        <v>16467</v>
      </c>
      <c r="AH450" s="84" t="b">
        <v>0</v>
      </c>
      <c r="AI450" s="84" t="s">
        <v>16520</v>
      </c>
      <c r="AJ450" s="84"/>
      <c r="AK450" s="92" t="s">
        <v>16467</v>
      </c>
      <c r="AL450" s="84" t="b">
        <v>0</v>
      </c>
      <c r="AM450" s="84">
        <v>16</v>
      </c>
      <c r="AN450" s="92" t="s">
        <v>16426</v>
      </c>
      <c r="AO450" s="84" t="s">
        <v>16534</v>
      </c>
      <c r="AP450" s="84" t="b">
        <v>0</v>
      </c>
      <c r="AQ450" s="92" t="s">
        <v>16426</v>
      </c>
      <c r="AR450" s="84" t="s">
        <v>179</v>
      </c>
      <c r="AS450" s="84">
        <v>0</v>
      </c>
      <c r="AT450" s="84">
        <v>0</v>
      </c>
      <c r="AU450" s="84"/>
      <c r="AV450" s="84"/>
      <c r="AW450" s="84"/>
      <c r="AX450" s="84"/>
      <c r="AY450" s="84"/>
      <c r="AZ450" s="84"/>
      <c r="BA450" s="84"/>
      <c r="BB450" s="84"/>
      <c r="BC450">
        <v>1</v>
      </c>
      <c r="BD450">
        <v>0</v>
      </c>
      <c r="BE450">
        <v>0</v>
      </c>
      <c r="BF450">
        <v>0</v>
      </c>
      <c r="BG450">
        <v>1</v>
      </c>
      <c r="BH450">
        <v>0</v>
      </c>
    </row>
    <row r="451" spans="1:60" x14ac:dyDescent="0.3">
      <c r="A451" s="69" t="s">
        <v>307</v>
      </c>
      <c r="B451" s="69" t="s">
        <v>2131</v>
      </c>
      <c r="C451" s="70"/>
      <c r="D451" s="71"/>
      <c r="E451" s="72"/>
      <c r="F451" s="73"/>
      <c r="G451" s="70"/>
      <c r="H451" s="74"/>
      <c r="I451" s="75"/>
      <c r="J451" s="75"/>
      <c r="K451" s="36"/>
      <c r="L451" s="82"/>
      <c r="M451" s="82"/>
      <c r="N451" s="77"/>
      <c r="O451" s="84" t="s">
        <v>2170</v>
      </c>
      <c r="P451" s="86">
        <v>43861.431539351855</v>
      </c>
      <c r="Q451" s="84" t="s">
        <v>2207</v>
      </c>
      <c r="R451" s="84"/>
      <c r="S451" s="84"/>
      <c r="T451" s="84" t="s">
        <v>2873</v>
      </c>
      <c r="U451" s="84"/>
      <c r="V451" s="87" t="s">
        <v>3141</v>
      </c>
      <c r="W451" s="86">
        <v>43861.431539351855</v>
      </c>
      <c r="X451" s="90">
        <v>43861</v>
      </c>
      <c r="Y451" s="92" t="s">
        <v>4926</v>
      </c>
      <c r="Z451" s="87" t="s">
        <v>8692</v>
      </c>
      <c r="AA451" s="84"/>
      <c r="AB451" s="84"/>
      <c r="AC451" s="92" t="s">
        <v>12570</v>
      </c>
      <c r="AD451" s="84"/>
      <c r="AE451" s="84" t="b">
        <v>0</v>
      </c>
      <c r="AF451" s="84">
        <v>35</v>
      </c>
      <c r="AG451" s="92" t="s">
        <v>16467</v>
      </c>
      <c r="AH451" s="84" t="b">
        <v>0</v>
      </c>
      <c r="AI451" s="84" t="s">
        <v>16520</v>
      </c>
      <c r="AJ451" s="84"/>
      <c r="AK451" s="92" t="s">
        <v>16467</v>
      </c>
      <c r="AL451" s="84" t="b">
        <v>0</v>
      </c>
      <c r="AM451" s="84">
        <v>34</v>
      </c>
      <c r="AN451" s="92" t="s">
        <v>16467</v>
      </c>
      <c r="AO451" s="84" t="s">
        <v>16534</v>
      </c>
      <c r="AP451" s="84" t="b">
        <v>0</v>
      </c>
      <c r="AQ451" s="92" t="s">
        <v>12570</v>
      </c>
      <c r="AR451" s="84" t="s">
        <v>179</v>
      </c>
      <c r="AS451" s="84">
        <v>0</v>
      </c>
      <c r="AT451" s="84">
        <v>0</v>
      </c>
      <c r="AU451" s="84"/>
      <c r="AV451" s="84"/>
      <c r="AW451" s="84"/>
      <c r="AX451" s="84"/>
      <c r="AY451" s="84"/>
      <c r="AZ451" s="84"/>
      <c r="BA451" s="84"/>
      <c r="BB451" s="84"/>
      <c r="BC451">
        <v>1</v>
      </c>
      <c r="BD451">
        <v>1</v>
      </c>
      <c r="BE451">
        <v>0</v>
      </c>
      <c r="BF451">
        <v>0</v>
      </c>
      <c r="BG451">
        <v>0</v>
      </c>
      <c r="BH451">
        <v>0</v>
      </c>
    </row>
    <row r="452" spans="1:60" x14ac:dyDescent="0.3">
      <c r="A452" s="69" t="s">
        <v>307</v>
      </c>
      <c r="B452" s="69" t="s">
        <v>2129</v>
      </c>
      <c r="C452" s="70"/>
      <c r="D452" s="71"/>
      <c r="E452" s="72"/>
      <c r="F452" s="73"/>
      <c r="G452" s="70"/>
      <c r="H452" s="74"/>
      <c r="I452" s="75"/>
      <c r="J452" s="75"/>
      <c r="K452" s="36"/>
      <c r="L452" s="82"/>
      <c r="M452" s="82"/>
      <c r="N452" s="77"/>
      <c r="O452" s="84" t="s">
        <v>2170</v>
      </c>
      <c r="P452" s="86">
        <v>43861.431539351855</v>
      </c>
      <c r="Q452" s="84" t="s">
        <v>2207</v>
      </c>
      <c r="R452" s="84"/>
      <c r="S452" s="84"/>
      <c r="T452" s="84" t="s">
        <v>2873</v>
      </c>
      <c r="U452" s="84"/>
      <c r="V452" s="87" t="s">
        <v>3141</v>
      </c>
      <c r="W452" s="86">
        <v>43861.431539351855</v>
      </c>
      <c r="X452" s="90">
        <v>43861</v>
      </c>
      <c r="Y452" s="92" t="s">
        <v>4926</v>
      </c>
      <c r="Z452" s="87" t="s">
        <v>8692</v>
      </c>
      <c r="AA452" s="84"/>
      <c r="AB452" s="84"/>
      <c r="AC452" s="92" t="s">
        <v>12570</v>
      </c>
      <c r="AD452" s="84"/>
      <c r="AE452" s="84" t="b">
        <v>0</v>
      </c>
      <c r="AF452" s="84">
        <v>35</v>
      </c>
      <c r="AG452" s="92" t="s">
        <v>16467</v>
      </c>
      <c r="AH452" s="84" t="b">
        <v>0</v>
      </c>
      <c r="AI452" s="84" t="s">
        <v>16520</v>
      </c>
      <c r="AJ452" s="84"/>
      <c r="AK452" s="92" t="s">
        <v>16467</v>
      </c>
      <c r="AL452" s="84" t="b">
        <v>0</v>
      </c>
      <c r="AM452" s="84">
        <v>34</v>
      </c>
      <c r="AN452" s="92" t="s">
        <v>16467</v>
      </c>
      <c r="AO452" s="84" t="s">
        <v>16534</v>
      </c>
      <c r="AP452" s="84" t="b">
        <v>0</v>
      </c>
      <c r="AQ452" s="92" t="s">
        <v>12570</v>
      </c>
      <c r="AR452" s="84" t="s">
        <v>179</v>
      </c>
      <c r="AS452" s="84">
        <v>0</v>
      </c>
      <c r="AT452" s="84">
        <v>0</v>
      </c>
      <c r="AU452" s="84"/>
      <c r="AV452" s="84"/>
      <c r="AW452" s="84"/>
      <c r="AX452" s="84"/>
      <c r="AY452" s="84"/>
      <c r="AZ452" s="84"/>
      <c r="BA452" s="84"/>
      <c r="BB452" s="84"/>
      <c r="BC452">
        <v>1</v>
      </c>
      <c r="BD452">
        <v>1</v>
      </c>
      <c r="BE452">
        <v>0</v>
      </c>
      <c r="BF452">
        <v>0</v>
      </c>
      <c r="BG452">
        <v>0</v>
      </c>
      <c r="BH452">
        <v>0</v>
      </c>
    </row>
    <row r="453" spans="1:60" x14ac:dyDescent="0.3">
      <c r="A453" s="69" t="s">
        <v>2027</v>
      </c>
      <c r="B453" s="69" t="s">
        <v>2125</v>
      </c>
      <c r="C453" s="70"/>
      <c r="D453" s="71"/>
      <c r="E453" s="72"/>
      <c r="F453" s="73"/>
      <c r="G453" s="70"/>
      <c r="H453" s="74"/>
      <c r="I453" s="75"/>
      <c r="J453" s="75"/>
      <c r="K453" s="36"/>
      <c r="L453" s="82"/>
      <c r="M453" s="82"/>
      <c r="N453" s="77"/>
      <c r="O453" s="84" t="s">
        <v>2169</v>
      </c>
      <c r="P453" s="86">
        <v>43861.431585648148</v>
      </c>
      <c r="Q453" s="84" t="s">
        <v>2192</v>
      </c>
      <c r="R453" s="84"/>
      <c r="S453" s="84"/>
      <c r="T453" s="84" t="s">
        <v>2875</v>
      </c>
      <c r="U453" s="87" t="s">
        <v>2958</v>
      </c>
      <c r="V453" s="87" t="s">
        <v>2958</v>
      </c>
      <c r="W453" s="86">
        <v>43861.431585648148</v>
      </c>
      <c r="X453" s="90">
        <v>43861</v>
      </c>
      <c r="Y453" s="92" t="s">
        <v>8298</v>
      </c>
      <c r="Z453" s="87" t="s">
        <v>12155</v>
      </c>
      <c r="AA453" s="84"/>
      <c r="AB453" s="84"/>
      <c r="AC453" s="92" t="s">
        <v>16078</v>
      </c>
      <c r="AD453" s="84"/>
      <c r="AE453" s="84" t="b">
        <v>0</v>
      </c>
      <c r="AF453" s="84">
        <v>0</v>
      </c>
      <c r="AG453" s="92" t="s">
        <v>16467</v>
      </c>
      <c r="AH453" s="84" t="b">
        <v>0</v>
      </c>
      <c r="AI453" s="84" t="s">
        <v>16520</v>
      </c>
      <c r="AJ453" s="84"/>
      <c r="AK453" s="92" t="s">
        <v>16467</v>
      </c>
      <c r="AL453" s="84" t="b">
        <v>0</v>
      </c>
      <c r="AM453" s="84">
        <v>16</v>
      </c>
      <c r="AN453" s="92" t="s">
        <v>16426</v>
      </c>
      <c r="AO453" s="84" t="s">
        <v>16534</v>
      </c>
      <c r="AP453" s="84" t="b">
        <v>0</v>
      </c>
      <c r="AQ453" s="92" t="s">
        <v>16426</v>
      </c>
      <c r="AR453" s="84" t="s">
        <v>179</v>
      </c>
      <c r="AS453" s="84">
        <v>0</v>
      </c>
      <c r="AT453" s="84">
        <v>0</v>
      </c>
      <c r="AU453" s="84"/>
      <c r="AV453" s="84"/>
      <c r="AW453" s="84"/>
      <c r="AX453" s="84"/>
      <c r="AY453" s="84"/>
      <c r="AZ453" s="84"/>
      <c r="BA453" s="84"/>
      <c r="BB453" s="84"/>
      <c r="BC453">
        <v>1</v>
      </c>
      <c r="BD453">
        <v>0</v>
      </c>
      <c r="BE453">
        <v>0</v>
      </c>
      <c r="BF453">
        <v>0</v>
      </c>
      <c r="BG453">
        <v>1</v>
      </c>
      <c r="BH453">
        <v>0</v>
      </c>
    </row>
    <row r="454" spans="1:60" x14ac:dyDescent="0.3">
      <c r="A454" s="69" t="s">
        <v>2108</v>
      </c>
      <c r="B454" s="69" t="s">
        <v>2108</v>
      </c>
      <c r="C454" s="70"/>
      <c r="D454" s="71"/>
      <c r="E454" s="72"/>
      <c r="F454" s="73"/>
      <c r="G454" s="70"/>
      <c r="H454" s="74"/>
      <c r="I454" s="75"/>
      <c r="J454" s="75"/>
      <c r="K454" s="36"/>
      <c r="L454" s="82"/>
      <c r="M454" s="82"/>
      <c r="N454" s="77"/>
      <c r="O454" s="84" t="s">
        <v>179</v>
      </c>
      <c r="P454" s="86">
        <v>43861.435393518521</v>
      </c>
      <c r="Q454" s="84" t="s">
        <v>2211</v>
      </c>
      <c r="R454" s="84"/>
      <c r="S454" s="84"/>
      <c r="T454" s="84" t="s">
        <v>2873</v>
      </c>
      <c r="U454" s="84"/>
      <c r="V454" s="87" t="s">
        <v>4792</v>
      </c>
      <c r="W454" s="86">
        <v>43861.435393518521</v>
      </c>
      <c r="X454" s="90">
        <v>43861</v>
      </c>
      <c r="Y454" s="92" t="s">
        <v>8524</v>
      </c>
      <c r="Z454" s="87" t="s">
        <v>12394</v>
      </c>
      <c r="AA454" s="84"/>
      <c r="AB454" s="84"/>
      <c r="AC454" s="92" t="s">
        <v>16350</v>
      </c>
      <c r="AD454" s="84"/>
      <c r="AE454" s="84" t="b">
        <v>0</v>
      </c>
      <c r="AF454" s="84">
        <v>9</v>
      </c>
      <c r="AG454" s="92" t="s">
        <v>16467</v>
      </c>
      <c r="AH454" s="84" t="b">
        <v>0</v>
      </c>
      <c r="AI454" s="84" t="s">
        <v>16520</v>
      </c>
      <c r="AJ454" s="84"/>
      <c r="AK454" s="92" t="s">
        <v>16467</v>
      </c>
      <c r="AL454" s="84" t="b">
        <v>0</v>
      </c>
      <c r="AM454" s="84">
        <v>7</v>
      </c>
      <c r="AN454" s="92" t="s">
        <v>16467</v>
      </c>
      <c r="AO454" s="84" t="s">
        <v>16534</v>
      </c>
      <c r="AP454" s="84" t="b">
        <v>0</v>
      </c>
      <c r="AQ454" s="92" t="s">
        <v>16350</v>
      </c>
      <c r="AR454" s="84" t="s">
        <v>179</v>
      </c>
      <c r="AS454" s="84">
        <v>0</v>
      </c>
      <c r="AT454" s="84">
        <v>0</v>
      </c>
      <c r="AU454" s="84"/>
      <c r="AV454" s="84"/>
      <c r="AW454" s="84"/>
      <c r="AX454" s="84"/>
      <c r="AY454" s="84"/>
      <c r="AZ454" s="84"/>
      <c r="BA454" s="84"/>
      <c r="BB454" s="84"/>
      <c r="BC454">
        <v>1</v>
      </c>
      <c r="BD454">
        <v>0</v>
      </c>
      <c r="BE454">
        <v>0</v>
      </c>
      <c r="BF454">
        <v>1</v>
      </c>
      <c r="BG454">
        <v>0</v>
      </c>
      <c r="BH454">
        <v>0</v>
      </c>
    </row>
    <row r="455" spans="1:60" x14ac:dyDescent="0.3">
      <c r="A455" s="69" t="s">
        <v>308</v>
      </c>
      <c r="B455" s="69" t="s">
        <v>1055</v>
      </c>
      <c r="C455" s="70"/>
      <c r="D455" s="71"/>
      <c r="E455" s="72"/>
      <c r="F455" s="73"/>
      <c r="G455" s="70"/>
      <c r="H455" s="74"/>
      <c r="I455" s="75"/>
      <c r="J455" s="75"/>
      <c r="K455" s="36"/>
      <c r="L455" s="82"/>
      <c r="M455" s="82"/>
      <c r="N455" s="77"/>
      <c r="O455" s="84" t="s">
        <v>2169</v>
      </c>
      <c r="P455" s="86">
        <v>43861.435497685183</v>
      </c>
      <c r="Q455" s="84" t="s">
        <v>2205</v>
      </c>
      <c r="R455" s="84"/>
      <c r="S455" s="84"/>
      <c r="T455" s="84" t="s">
        <v>2873</v>
      </c>
      <c r="U455" s="84"/>
      <c r="V455" s="87" t="s">
        <v>3142</v>
      </c>
      <c r="W455" s="86">
        <v>43861.435497685183</v>
      </c>
      <c r="X455" s="90">
        <v>43861</v>
      </c>
      <c r="Y455" s="92" t="s">
        <v>4927</v>
      </c>
      <c r="Z455" s="87" t="s">
        <v>8693</v>
      </c>
      <c r="AA455" s="84"/>
      <c r="AB455" s="84"/>
      <c r="AC455" s="92" t="s">
        <v>12571</v>
      </c>
      <c r="AD455" s="84"/>
      <c r="AE455" s="84" t="b">
        <v>0</v>
      </c>
      <c r="AF455" s="84">
        <v>0</v>
      </c>
      <c r="AG455" s="92" t="s">
        <v>16467</v>
      </c>
      <c r="AH455" s="84" t="b">
        <v>0</v>
      </c>
      <c r="AI455" s="84" t="s">
        <v>16520</v>
      </c>
      <c r="AJ455" s="84"/>
      <c r="AK455" s="92" t="s">
        <v>16467</v>
      </c>
      <c r="AL455" s="84" t="b">
        <v>0</v>
      </c>
      <c r="AM455" s="84">
        <v>60</v>
      </c>
      <c r="AN455" s="92" t="s">
        <v>16200</v>
      </c>
      <c r="AO455" s="84" t="s">
        <v>16534</v>
      </c>
      <c r="AP455" s="84" t="b">
        <v>0</v>
      </c>
      <c r="AQ455" s="92" t="s">
        <v>16200</v>
      </c>
      <c r="AR455" s="84" t="s">
        <v>179</v>
      </c>
      <c r="AS455" s="84">
        <v>0</v>
      </c>
      <c r="AT455" s="84">
        <v>0</v>
      </c>
      <c r="AU455" s="84"/>
      <c r="AV455" s="84"/>
      <c r="AW455" s="84"/>
      <c r="AX455" s="84"/>
      <c r="AY455" s="84"/>
      <c r="AZ455" s="84"/>
      <c r="BA455" s="84"/>
      <c r="BB455" s="84"/>
      <c r="BC455">
        <v>1</v>
      </c>
      <c r="BD455">
        <v>0</v>
      </c>
      <c r="BE455">
        <v>0</v>
      </c>
      <c r="BF455">
        <v>0</v>
      </c>
      <c r="BG455">
        <v>1</v>
      </c>
      <c r="BH455">
        <v>0</v>
      </c>
    </row>
    <row r="456" spans="1:60" x14ac:dyDescent="0.3">
      <c r="A456" s="69" t="s">
        <v>309</v>
      </c>
      <c r="B456" s="69" t="s">
        <v>2094</v>
      </c>
      <c r="C456" s="70"/>
      <c r="D456" s="71"/>
      <c r="E456" s="72"/>
      <c r="F456" s="73"/>
      <c r="G456" s="70"/>
      <c r="H456" s="74"/>
      <c r="I456" s="75"/>
      <c r="J456" s="75"/>
      <c r="K456" s="36"/>
      <c r="L456" s="82"/>
      <c r="M456" s="82"/>
      <c r="N456" s="77"/>
      <c r="O456" s="84" t="s">
        <v>2169</v>
      </c>
      <c r="P456" s="86">
        <v>43861.435578703706</v>
      </c>
      <c r="Q456" s="84" t="s">
        <v>2185</v>
      </c>
      <c r="R456" s="84"/>
      <c r="S456" s="84"/>
      <c r="T456" s="84" t="s">
        <v>2873</v>
      </c>
      <c r="U456" s="84"/>
      <c r="V456" s="87" t="s">
        <v>3143</v>
      </c>
      <c r="W456" s="86">
        <v>43861.435578703706</v>
      </c>
      <c r="X456" s="90">
        <v>43861</v>
      </c>
      <c r="Y456" s="92" t="s">
        <v>4928</v>
      </c>
      <c r="Z456" s="87" t="s">
        <v>8694</v>
      </c>
      <c r="AA456" s="84"/>
      <c r="AB456" s="84"/>
      <c r="AC456" s="92" t="s">
        <v>12572</v>
      </c>
      <c r="AD456" s="84"/>
      <c r="AE456" s="84" t="b">
        <v>0</v>
      </c>
      <c r="AF456" s="84">
        <v>0</v>
      </c>
      <c r="AG456" s="92" t="s">
        <v>16467</v>
      </c>
      <c r="AH456" s="84" t="b">
        <v>0</v>
      </c>
      <c r="AI456" s="84" t="s">
        <v>16520</v>
      </c>
      <c r="AJ456" s="84"/>
      <c r="AK456" s="92" t="s">
        <v>16467</v>
      </c>
      <c r="AL456" s="84" t="b">
        <v>0</v>
      </c>
      <c r="AM456" s="84">
        <v>19</v>
      </c>
      <c r="AN456" s="92" t="s">
        <v>16323</v>
      </c>
      <c r="AO456" s="84" t="s">
        <v>16534</v>
      </c>
      <c r="AP456" s="84" t="b">
        <v>0</v>
      </c>
      <c r="AQ456" s="92" t="s">
        <v>16323</v>
      </c>
      <c r="AR456" s="84" t="s">
        <v>179</v>
      </c>
      <c r="AS456" s="84">
        <v>0</v>
      </c>
      <c r="AT456" s="84">
        <v>0</v>
      </c>
      <c r="AU456" s="84"/>
      <c r="AV456" s="84"/>
      <c r="AW456" s="84"/>
      <c r="AX456" s="84"/>
      <c r="AY456" s="84"/>
      <c r="AZ456" s="84"/>
      <c r="BA456" s="84"/>
      <c r="BB456" s="84"/>
      <c r="BC456">
        <v>1</v>
      </c>
      <c r="BD456">
        <v>0</v>
      </c>
      <c r="BE456">
        <v>0</v>
      </c>
      <c r="BF456">
        <v>0</v>
      </c>
      <c r="BG456">
        <v>1</v>
      </c>
      <c r="BH456">
        <v>0</v>
      </c>
    </row>
    <row r="457" spans="1:60" x14ac:dyDescent="0.3">
      <c r="A457" s="69" t="s">
        <v>310</v>
      </c>
      <c r="B457" s="69" t="s">
        <v>1055</v>
      </c>
      <c r="C457" s="70"/>
      <c r="D457" s="71"/>
      <c r="E457" s="72"/>
      <c r="F457" s="73"/>
      <c r="G457" s="70"/>
      <c r="H457" s="74"/>
      <c r="I457" s="75"/>
      <c r="J457" s="75"/>
      <c r="K457" s="36"/>
      <c r="L457" s="82"/>
      <c r="M457" s="82"/>
      <c r="N457" s="77"/>
      <c r="O457" s="84" t="s">
        <v>2169</v>
      </c>
      <c r="P457" s="86">
        <v>43861.435752314814</v>
      </c>
      <c r="Q457" s="84" t="s">
        <v>2205</v>
      </c>
      <c r="R457" s="84"/>
      <c r="S457" s="84"/>
      <c r="T457" s="84" t="s">
        <v>2873</v>
      </c>
      <c r="U457" s="84"/>
      <c r="V457" s="87" t="s">
        <v>3144</v>
      </c>
      <c r="W457" s="86">
        <v>43861.435752314814</v>
      </c>
      <c r="X457" s="90">
        <v>43861</v>
      </c>
      <c r="Y457" s="92" t="s">
        <v>4930</v>
      </c>
      <c r="Z457" s="87" t="s">
        <v>8696</v>
      </c>
      <c r="AA457" s="84"/>
      <c r="AB457" s="84"/>
      <c r="AC457" s="92" t="s">
        <v>12574</v>
      </c>
      <c r="AD457" s="84"/>
      <c r="AE457" s="84" t="b">
        <v>0</v>
      </c>
      <c r="AF457" s="84">
        <v>0</v>
      </c>
      <c r="AG457" s="92" t="s">
        <v>16467</v>
      </c>
      <c r="AH457" s="84" t="b">
        <v>0</v>
      </c>
      <c r="AI457" s="84" t="s">
        <v>16520</v>
      </c>
      <c r="AJ457" s="84"/>
      <c r="AK457" s="92" t="s">
        <v>16467</v>
      </c>
      <c r="AL457" s="84" t="b">
        <v>0</v>
      </c>
      <c r="AM457" s="84">
        <v>60</v>
      </c>
      <c r="AN457" s="92" t="s">
        <v>16200</v>
      </c>
      <c r="AO457" s="84" t="s">
        <v>16534</v>
      </c>
      <c r="AP457" s="84" t="b">
        <v>0</v>
      </c>
      <c r="AQ457" s="92" t="s">
        <v>16200</v>
      </c>
      <c r="AR457" s="84" t="s">
        <v>179</v>
      </c>
      <c r="AS457" s="84">
        <v>0</v>
      </c>
      <c r="AT457" s="84">
        <v>0</v>
      </c>
      <c r="AU457" s="84"/>
      <c r="AV457" s="84"/>
      <c r="AW457" s="84"/>
      <c r="AX457" s="84"/>
      <c r="AY457" s="84"/>
      <c r="AZ457" s="84"/>
      <c r="BA457" s="84"/>
      <c r="BB457" s="84"/>
      <c r="BC457">
        <v>1</v>
      </c>
      <c r="BD457">
        <v>0</v>
      </c>
      <c r="BE457">
        <v>0</v>
      </c>
      <c r="BF457">
        <v>0</v>
      </c>
      <c r="BG457">
        <v>1</v>
      </c>
      <c r="BH457">
        <v>0</v>
      </c>
    </row>
    <row r="458" spans="1:60" x14ac:dyDescent="0.3">
      <c r="A458" s="69" t="s">
        <v>1657</v>
      </c>
      <c r="B458" s="69" t="s">
        <v>2115</v>
      </c>
      <c r="C458" s="70"/>
      <c r="D458" s="71"/>
      <c r="E458" s="72"/>
      <c r="F458" s="73"/>
      <c r="G458" s="70"/>
      <c r="H458" s="74"/>
      <c r="I458" s="75"/>
      <c r="J458" s="75"/>
      <c r="K458" s="36"/>
      <c r="L458" s="82"/>
      <c r="M458" s="82"/>
      <c r="N458" s="77"/>
      <c r="O458" s="84" t="s">
        <v>2169</v>
      </c>
      <c r="P458" s="86">
        <v>43861.435752314814</v>
      </c>
      <c r="Q458" s="84" t="s">
        <v>2189</v>
      </c>
      <c r="R458" s="84"/>
      <c r="S458" s="84"/>
      <c r="T458" s="84"/>
      <c r="U458" s="84"/>
      <c r="V458" s="87" t="s">
        <v>4383</v>
      </c>
      <c r="W458" s="86">
        <v>43861.435752314814</v>
      </c>
      <c r="X458" s="90">
        <v>43861</v>
      </c>
      <c r="Y458" s="92" t="s">
        <v>4930</v>
      </c>
      <c r="Z458" s="87" t="s">
        <v>11112</v>
      </c>
      <c r="AA458" s="84"/>
      <c r="AB458" s="84"/>
      <c r="AC458" s="92" t="s">
        <v>15001</v>
      </c>
      <c r="AD458" s="84"/>
      <c r="AE458" s="84" t="b">
        <v>0</v>
      </c>
      <c r="AF458" s="84">
        <v>0</v>
      </c>
      <c r="AG458" s="92" t="s">
        <v>16467</v>
      </c>
      <c r="AH458" s="84" t="b">
        <v>0</v>
      </c>
      <c r="AI458" s="84" t="s">
        <v>16520</v>
      </c>
      <c r="AJ458" s="84"/>
      <c r="AK458" s="92" t="s">
        <v>16467</v>
      </c>
      <c r="AL458" s="84" t="b">
        <v>0</v>
      </c>
      <c r="AM458" s="84">
        <v>15</v>
      </c>
      <c r="AN458" s="92" t="s">
        <v>16400</v>
      </c>
      <c r="AO458" s="84" t="s">
        <v>16534</v>
      </c>
      <c r="AP458" s="84" t="b">
        <v>0</v>
      </c>
      <c r="AQ458" s="92" t="s">
        <v>16400</v>
      </c>
      <c r="AR458" s="84" t="s">
        <v>179</v>
      </c>
      <c r="AS458" s="84">
        <v>0</v>
      </c>
      <c r="AT458" s="84">
        <v>0</v>
      </c>
      <c r="AU458" s="84"/>
      <c r="AV458" s="84"/>
      <c r="AW458" s="84"/>
      <c r="AX458" s="84"/>
      <c r="AY458" s="84"/>
      <c r="AZ458" s="84"/>
      <c r="BA458" s="84"/>
      <c r="BB458" s="84"/>
      <c r="BC458">
        <v>1</v>
      </c>
      <c r="BD458">
        <v>0</v>
      </c>
      <c r="BE458">
        <v>0</v>
      </c>
      <c r="BF458">
        <v>0</v>
      </c>
      <c r="BG458">
        <v>1</v>
      </c>
      <c r="BH458">
        <v>0</v>
      </c>
    </row>
    <row r="459" spans="1:60" x14ac:dyDescent="0.3">
      <c r="A459" s="69" t="s">
        <v>1492</v>
      </c>
      <c r="B459" s="69" t="s">
        <v>1055</v>
      </c>
      <c r="C459" s="70"/>
      <c r="D459" s="71"/>
      <c r="E459" s="72"/>
      <c r="F459" s="73"/>
      <c r="G459" s="70"/>
      <c r="H459" s="74"/>
      <c r="I459" s="75"/>
      <c r="J459" s="75"/>
      <c r="K459" s="36"/>
      <c r="L459" s="82"/>
      <c r="M459" s="82"/>
      <c r="N459" s="77"/>
      <c r="O459" s="84" t="s">
        <v>2169</v>
      </c>
      <c r="P459" s="86">
        <v>43861.436157407406</v>
      </c>
      <c r="Q459" s="84" t="s">
        <v>2205</v>
      </c>
      <c r="R459" s="84"/>
      <c r="S459" s="84"/>
      <c r="T459" s="84" t="s">
        <v>2873</v>
      </c>
      <c r="U459" s="84"/>
      <c r="V459" s="87" t="s">
        <v>4231</v>
      </c>
      <c r="W459" s="86">
        <v>43861.436157407406</v>
      </c>
      <c r="X459" s="90">
        <v>43861</v>
      </c>
      <c r="Y459" s="92" t="s">
        <v>6859</v>
      </c>
      <c r="Z459" s="87" t="s">
        <v>10640</v>
      </c>
      <c r="AA459" s="84"/>
      <c r="AB459" s="84"/>
      <c r="AC459" s="92" t="s">
        <v>14524</v>
      </c>
      <c r="AD459" s="84"/>
      <c r="AE459" s="84" t="b">
        <v>0</v>
      </c>
      <c r="AF459" s="84">
        <v>0</v>
      </c>
      <c r="AG459" s="92" t="s">
        <v>16467</v>
      </c>
      <c r="AH459" s="84" t="b">
        <v>0</v>
      </c>
      <c r="AI459" s="84" t="s">
        <v>16520</v>
      </c>
      <c r="AJ459" s="84"/>
      <c r="AK459" s="92" t="s">
        <v>16467</v>
      </c>
      <c r="AL459" s="84" t="b">
        <v>0</v>
      </c>
      <c r="AM459" s="84">
        <v>60</v>
      </c>
      <c r="AN459" s="92" t="s">
        <v>16200</v>
      </c>
      <c r="AO459" s="84" t="s">
        <v>16534</v>
      </c>
      <c r="AP459" s="84" t="b">
        <v>0</v>
      </c>
      <c r="AQ459" s="92" t="s">
        <v>16200</v>
      </c>
      <c r="AR459" s="84" t="s">
        <v>179</v>
      </c>
      <c r="AS459" s="84">
        <v>0</v>
      </c>
      <c r="AT459" s="84">
        <v>0</v>
      </c>
      <c r="AU459" s="84"/>
      <c r="AV459" s="84"/>
      <c r="AW459" s="84"/>
      <c r="AX459" s="84"/>
      <c r="AY459" s="84"/>
      <c r="AZ459" s="84"/>
      <c r="BA459" s="84"/>
      <c r="BB459" s="84"/>
      <c r="BC459">
        <v>1</v>
      </c>
      <c r="BD459">
        <v>0</v>
      </c>
      <c r="BE459">
        <v>0</v>
      </c>
      <c r="BF459">
        <v>0</v>
      </c>
      <c r="BG459">
        <v>1</v>
      </c>
      <c r="BH459">
        <v>0</v>
      </c>
    </row>
    <row r="460" spans="1:60" x14ac:dyDescent="0.3">
      <c r="A460" s="69" t="s">
        <v>311</v>
      </c>
      <c r="B460" s="69" t="s">
        <v>1056</v>
      </c>
      <c r="C460" s="70"/>
      <c r="D460" s="71"/>
      <c r="E460" s="72"/>
      <c r="F460" s="73"/>
      <c r="G460" s="70"/>
      <c r="H460" s="74"/>
      <c r="I460" s="75"/>
      <c r="J460" s="75"/>
      <c r="K460" s="36"/>
      <c r="L460" s="82"/>
      <c r="M460" s="82"/>
      <c r="N460" s="77"/>
      <c r="O460" s="84" t="s">
        <v>2169</v>
      </c>
      <c r="P460" s="86">
        <v>43861.436643518522</v>
      </c>
      <c r="Q460" s="84" t="s">
        <v>2204</v>
      </c>
      <c r="R460" s="84"/>
      <c r="S460" s="84"/>
      <c r="T460" s="84" t="s">
        <v>2873</v>
      </c>
      <c r="U460" s="84"/>
      <c r="V460" s="87" t="s">
        <v>3145</v>
      </c>
      <c r="W460" s="86">
        <v>43861.436643518522</v>
      </c>
      <c r="X460" s="90">
        <v>43861</v>
      </c>
      <c r="Y460" s="92" t="s">
        <v>4931</v>
      </c>
      <c r="Z460" s="87" t="s">
        <v>8697</v>
      </c>
      <c r="AA460" s="84"/>
      <c r="AB460" s="84"/>
      <c r="AC460" s="92" t="s">
        <v>12575</v>
      </c>
      <c r="AD460" s="84"/>
      <c r="AE460" s="84" t="b">
        <v>0</v>
      </c>
      <c r="AF460" s="84">
        <v>0</v>
      </c>
      <c r="AG460" s="92" t="s">
        <v>16467</v>
      </c>
      <c r="AH460" s="84" t="b">
        <v>0</v>
      </c>
      <c r="AI460" s="84" t="s">
        <v>16520</v>
      </c>
      <c r="AJ460" s="84"/>
      <c r="AK460" s="92" t="s">
        <v>16467</v>
      </c>
      <c r="AL460" s="84" t="b">
        <v>0</v>
      </c>
      <c r="AM460" s="84">
        <v>18</v>
      </c>
      <c r="AN460" s="92" t="s">
        <v>16211</v>
      </c>
      <c r="AO460" s="84" t="s">
        <v>16535</v>
      </c>
      <c r="AP460" s="84" t="b">
        <v>0</v>
      </c>
      <c r="AQ460" s="92" t="s">
        <v>16211</v>
      </c>
      <c r="AR460" s="84" t="s">
        <v>179</v>
      </c>
      <c r="AS460" s="84">
        <v>0</v>
      </c>
      <c r="AT460" s="84">
        <v>0</v>
      </c>
      <c r="AU460" s="84"/>
      <c r="AV460" s="84"/>
      <c r="AW460" s="84"/>
      <c r="AX460" s="84"/>
      <c r="AY460" s="84"/>
      <c r="AZ460" s="84"/>
      <c r="BA460" s="84"/>
      <c r="BB460" s="84"/>
      <c r="BC460">
        <v>1</v>
      </c>
      <c r="BD460">
        <v>0</v>
      </c>
      <c r="BE460">
        <v>0</v>
      </c>
      <c r="BF460">
        <v>0</v>
      </c>
      <c r="BG460">
        <v>1</v>
      </c>
      <c r="BH460">
        <v>0</v>
      </c>
    </row>
    <row r="461" spans="1:60" x14ac:dyDescent="0.3">
      <c r="A461" s="69" t="s">
        <v>1941</v>
      </c>
      <c r="B461" s="69" t="s">
        <v>1941</v>
      </c>
      <c r="C461" s="70"/>
      <c r="D461" s="71"/>
      <c r="E461" s="72"/>
      <c r="F461" s="73"/>
      <c r="G461" s="70"/>
      <c r="H461" s="74"/>
      <c r="I461" s="75"/>
      <c r="J461" s="75"/>
      <c r="K461" s="36"/>
      <c r="L461" s="82"/>
      <c r="M461" s="82"/>
      <c r="N461" s="77"/>
      <c r="O461" s="84" t="s">
        <v>179</v>
      </c>
      <c r="P461" s="86">
        <v>43861.43849537037</v>
      </c>
      <c r="Q461" s="84" t="s">
        <v>2279</v>
      </c>
      <c r="R461" s="84"/>
      <c r="S461" s="84"/>
      <c r="T461" s="84" t="s">
        <v>2873</v>
      </c>
      <c r="U461" s="84"/>
      <c r="V461" s="87" t="s">
        <v>4637</v>
      </c>
      <c r="W461" s="86">
        <v>43861.43849537037</v>
      </c>
      <c r="X461" s="90">
        <v>43861</v>
      </c>
      <c r="Y461" s="92" t="s">
        <v>8002</v>
      </c>
      <c r="Z461" s="87" t="s">
        <v>11841</v>
      </c>
      <c r="AA461" s="84"/>
      <c r="AB461" s="84"/>
      <c r="AC461" s="92" t="s">
        <v>15746</v>
      </c>
      <c r="AD461" s="84"/>
      <c r="AE461" s="84" t="b">
        <v>0</v>
      </c>
      <c r="AF461" s="84">
        <v>29</v>
      </c>
      <c r="AG461" s="92" t="s">
        <v>16467</v>
      </c>
      <c r="AH461" s="84" t="b">
        <v>0</v>
      </c>
      <c r="AI461" s="84" t="s">
        <v>16520</v>
      </c>
      <c r="AJ461" s="84"/>
      <c r="AK461" s="92" t="s">
        <v>16467</v>
      </c>
      <c r="AL461" s="84" t="b">
        <v>0</v>
      </c>
      <c r="AM461" s="84">
        <v>18</v>
      </c>
      <c r="AN461" s="92" t="s">
        <v>16467</v>
      </c>
      <c r="AO461" s="84" t="s">
        <v>16535</v>
      </c>
      <c r="AP461" s="84" t="b">
        <v>0</v>
      </c>
      <c r="AQ461" s="92" t="s">
        <v>15746</v>
      </c>
      <c r="AR461" s="84" t="s">
        <v>179</v>
      </c>
      <c r="AS461" s="84">
        <v>0</v>
      </c>
      <c r="AT461" s="84">
        <v>0</v>
      </c>
      <c r="AU461" s="84"/>
      <c r="AV461" s="84"/>
      <c r="AW461" s="84"/>
      <c r="AX461" s="84"/>
      <c r="AY461" s="84"/>
      <c r="AZ461" s="84"/>
      <c r="BA461" s="84"/>
      <c r="BB461" s="84"/>
      <c r="BC461">
        <v>1</v>
      </c>
      <c r="BD461">
        <v>0</v>
      </c>
      <c r="BE461">
        <v>0</v>
      </c>
      <c r="BF461">
        <v>1</v>
      </c>
      <c r="BG461">
        <v>0</v>
      </c>
      <c r="BH461">
        <v>0</v>
      </c>
    </row>
    <row r="462" spans="1:60" x14ac:dyDescent="0.3">
      <c r="A462" s="69" t="s">
        <v>2003</v>
      </c>
      <c r="B462" s="69" t="s">
        <v>2003</v>
      </c>
      <c r="C462" s="70"/>
      <c r="D462" s="71"/>
      <c r="E462" s="72"/>
      <c r="F462" s="73"/>
      <c r="G462" s="70"/>
      <c r="H462" s="74"/>
      <c r="I462" s="75"/>
      <c r="J462" s="75"/>
      <c r="K462" s="36"/>
      <c r="L462" s="82"/>
      <c r="M462" s="82"/>
      <c r="N462" s="77"/>
      <c r="O462" s="84" t="s">
        <v>179</v>
      </c>
      <c r="P462" s="86">
        <v>43861.438715277778</v>
      </c>
      <c r="Q462" s="84" t="s">
        <v>2240</v>
      </c>
      <c r="R462" s="84"/>
      <c r="S462" s="84"/>
      <c r="T462" s="84" t="s">
        <v>2873</v>
      </c>
      <c r="U462" s="84"/>
      <c r="V462" s="87" t="s">
        <v>4694</v>
      </c>
      <c r="W462" s="86">
        <v>43861.438715277778</v>
      </c>
      <c r="X462" s="90">
        <v>43861</v>
      </c>
      <c r="Y462" s="92" t="s">
        <v>8228</v>
      </c>
      <c r="Z462" s="87" t="s">
        <v>12081</v>
      </c>
      <c r="AA462" s="84"/>
      <c r="AB462" s="84"/>
      <c r="AC462" s="92" t="s">
        <v>15998</v>
      </c>
      <c r="AD462" s="84"/>
      <c r="AE462" s="84" t="b">
        <v>0</v>
      </c>
      <c r="AF462" s="84">
        <v>33</v>
      </c>
      <c r="AG462" s="92" t="s">
        <v>16467</v>
      </c>
      <c r="AH462" s="84" t="b">
        <v>0</v>
      </c>
      <c r="AI462" s="84" t="s">
        <v>16520</v>
      </c>
      <c r="AJ462" s="84"/>
      <c r="AK462" s="92" t="s">
        <v>16467</v>
      </c>
      <c r="AL462" s="84" t="b">
        <v>0</v>
      </c>
      <c r="AM462" s="84">
        <v>29</v>
      </c>
      <c r="AN462" s="92" t="s">
        <v>16467</v>
      </c>
      <c r="AO462" s="84" t="s">
        <v>16534</v>
      </c>
      <c r="AP462" s="84" t="b">
        <v>0</v>
      </c>
      <c r="AQ462" s="92" t="s">
        <v>15998</v>
      </c>
      <c r="AR462" s="84" t="s">
        <v>179</v>
      </c>
      <c r="AS462" s="84">
        <v>0</v>
      </c>
      <c r="AT462" s="84">
        <v>0</v>
      </c>
      <c r="AU462" s="84" t="s">
        <v>16545</v>
      </c>
      <c r="AV462" s="84" t="s">
        <v>16552</v>
      </c>
      <c r="AW462" s="84" t="s">
        <v>16556</v>
      </c>
      <c r="AX462" s="84" t="s">
        <v>16561</v>
      </c>
      <c r="AY462" s="84" t="s">
        <v>16569</v>
      </c>
      <c r="AZ462" s="84" t="s">
        <v>16577</v>
      </c>
      <c r="BA462" s="84" t="s">
        <v>16584</v>
      </c>
      <c r="BB462" s="87" t="s">
        <v>16587</v>
      </c>
      <c r="BC462">
        <v>1</v>
      </c>
      <c r="BD462">
        <v>0</v>
      </c>
      <c r="BE462">
        <v>0</v>
      </c>
      <c r="BF462">
        <v>1</v>
      </c>
      <c r="BG462">
        <v>0</v>
      </c>
      <c r="BH462">
        <v>0</v>
      </c>
    </row>
    <row r="463" spans="1:60" x14ac:dyDescent="0.3">
      <c r="A463" s="69" t="s">
        <v>316</v>
      </c>
      <c r="B463" s="69" t="s">
        <v>316</v>
      </c>
      <c r="C463" s="70"/>
      <c r="D463" s="71"/>
      <c r="E463" s="72"/>
      <c r="F463" s="73"/>
      <c r="G463" s="70"/>
      <c r="H463" s="74"/>
      <c r="I463" s="75"/>
      <c r="J463" s="75"/>
      <c r="K463" s="36"/>
      <c r="L463" s="82"/>
      <c r="M463" s="82"/>
      <c r="N463" s="77"/>
      <c r="O463" s="84" t="s">
        <v>179</v>
      </c>
      <c r="P463" s="86">
        <v>43861.439085648148</v>
      </c>
      <c r="Q463" s="84" t="s">
        <v>2209</v>
      </c>
      <c r="R463" s="84"/>
      <c r="S463" s="84"/>
      <c r="T463" s="84" t="s">
        <v>2873</v>
      </c>
      <c r="U463" s="84"/>
      <c r="V463" s="87" t="s">
        <v>3149</v>
      </c>
      <c r="W463" s="86">
        <v>43861.439085648148</v>
      </c>
      <c r="X463" s="90">
        <v>43861</v>
      </c>
      <c r="Y463" s="92" t="s">
        <v>4936</v>
      </c>
      <c r="Z463" s="87" t="s">
        <v>8702</v>
      </c>
      <c r="AA463" s="84"/>
      <c r="AB463" s="84"/>
      <c r="AC463" s="92" t="s">
        <v>12580</v>
      </c>
      <c r="AD463" s="84"/>
      <c r="AE463" s="84" t="b">
        <v>0</v>
      </c>
      <c r="AF463" s="84">
        <v>6</v>
      </c>
      <c r="AG463" s="92" t="s">
        <v>16467</v>
      </c>
      <c r="AH463" s="84" t="b">
        <v>0</v>
      </c>
      <c r="AI463" s="84" t="s">
        <v>16520</v>
      </c>
      <c r="AJ463" s="84"/>
      <c r="AK463" s="92" t="s">
        <v>16467</v>
      </c>
      <c r="AL463" s="84" t="b">
        <v>0</v>
      </c>
      <c r="AM463" s="84">
        <v>0</v>
      </c>
      <c r="AN463" s="92" t="s">
        <v>16467</v>
      </c>
      <c r="AO463" s="84" t="s">
        <v>16534</v>
      </c>
      <c r="AP463" s="84" t="b">
        <v>0</v>
      </c>
      <c r="AQ463" s="92" t="s">
        <v>12580</v>
      </c>
      <c r="AR463" s="84" t="s">
        <v>179</v>
      </c>
      <c r="AS463" s="84">
        <v>0</v>
      </c>
      <c r="AT463" s="84">
        <v>0</v>
      </c>
      <c r="AU463" s="84"/>
      <c r="AV463" s="84"/>
      <c r="AW463" s="84"/>
      <c r="AX463" s="84"/>
      <c r="AY463" s="84"/>
      <c r="AZ463" s="84"/>
      <c r="BA463" s="84"/>
      <c r="BB463" s="84"/>
      <c r="BC463">
        <v>3</v>
      </c>
      <c r="BD463">
        <v>0</v>
      </c>
      <c r="BE463">
        <v>0</v>
      </c>
      <c r="BF463">
        <v>3</v>
      </c>
      <c r="BG463">
        <v>0</v>
      </c>
      <c r="BH463">
        <v>0</v>
      </c>
    </row>
    <row r="464" spans="1:60" x14ac:dyDescent="0.3">
      <c r="A464" s="69" t="s">
        <v>312</v>
      </c>
      <c r="B464" s="69" t="s">
        <v>2111</v>
      </c>
      <c r="C464" s="70"/>
      <c r="D464" s="71"/>
      <c r="E464" s="72"/>
      <c r="F464" s="73"/>
      <c r="G464" s="70"/>
      <c r="H464" s="74"/>
      <c r="I464" s="75"/>
      <c r="J464" s="75"/>
      <c r="K464" s="36"/>
      <c r="L464" s="82"/>
      <c r="M464" s="82"/>
      <c r="N464" s="77"/>
      <c r="O464" s="84" t="s">
        <v>2169</v>
      </c>
      <c r="P464" s="86">
        <v>43861.441018518519</v>
      </c>
      <c r="Q464" s="84" t="s">
        <v>2206</v>
      </c>
      <c r="R464" s="84"/>
      <c r="S464" s="84"/>
      <c r="T464" s="84" t="s">
        <v>2873</v>
      </c>
      <c r="U464" s="84"/>
      <c r="V464" s="87" t="s">
        <v>3146</v>
      </c>
      <c r="W464" s="86">
        <v>43861.441018518519</v>
      </c>
      <c r="X464" s="90">
        <v>43861</v>
      </c>
      <c r="Y464" s="92" t="s">
        <v>4932</v>
      </c>
      <c r="Z464" s="87" t="s">
        <v>8698</v>
      </c>
      <c r="AA464" s="84"/>
      <c r="AB464" s="84"/>
      <c r="AC464" s="92" t="s">
        <v>12576</v>
      </c>
      <c r="AD464" s="84"/>
      <c r="AE464" s="84" t="b">
        <v>0</v>
      </c>
      <c r="AF464" s="84">
        <v>0</v>
      </c>
      <c r="AG464" s="92" t="s">
        <v>16467</v>
      </c>
      <c r="AH464" s="84" t="b">
        <v>0</v>
      </c>
      <c r="AI464" s="84" t="s">
        <v>16520</v>
      </c>
      <c r="AJ464" s="84"/>
      <c r="AK464" s="92" t="s">
        <v>16467</v>
      </c>
      <c r="AL464" s="84" t="b">
        <v>0</v>
      </c>
      <c r="AM464" s="84">
        <v>30</v>
      </c>
      <c r="AN464" s="92" t="s">
        <v>16361</v>
      </c>
      <c r="AO464" s="84" t="s">
        <v>16534</v>
      </c>
      <c r="AP464" s="84" t="b">
        <v>0</v>
      </c>
      <c r="AQ464" s="92" t="s">
        <v>16361</v>
      </c>
      <c r="AR464" s="84" t="s">
        <v>179</v>
      </c>
      <c r="AS464" s="84">
        <v>0</v>
      </c>
      <c r="AT464" s="84">
        <v>0</v>
      </c>
      <c r="AU464" s="84"/>
      <c r="AV464" s="84"/>
      <c r="AW464" s="84"/>
      <c r="AX464" s="84"/>
      <c r="AY464" s="84"/>
      <c r="AZ464" s="84"/>
      <c r="BA464" s="84"/>
      <c r="BB464" s="84"/>
      <c r="BC464">
        <v>1</v>
      </c>
      <c r="BD464">
        <v>0</v>
      </c>
      <c r="BE464">
        <v>0</v>
      </c>
      <c r="BF464">
        <v>0</v>
      </c>
      <c r="BG464">
        <v>1</v>
      </c>
      <c r="BH464">
        <v>0</v>
      </c>
    </row>
    <row r="465" spans="1:60" x14ac:dyDescent="0.3">
      <c r="A465" s="69" t="s">
        <v>313</v>
      </c>
      <c r="B465" s="69" t="s">
        <v>313</v>
      </c>
      <c r="C465" s="70"/>
      <c r="D465" s="71"/>
      <c r="E465" s="72"/>
      <c r="F465" s="73"/>
      <c r="G465" s="70"/>
      <c r="H465" s="74"/>
      <c r="I465" s="75"/>
      <c r="J465" s="75"/>
      <c r="K465" s="36"/>
      <c r="L465" s="82"/>
      <c r="M465" s="82"/>
      <c r="N465" s="77"/>
      <c r="O465" s="84" t="s">
        <v>179</v>
      </c>
      <c r="P465" s="86">
        <v>43861.441643518519</v>
      </c>
      <c r="Q465" s="84" t="s">
        <v>2208</v>
      </c>
      <c r="R465" s="84"/>
      <c r="S465" s="84"/>
      <c r="T465" s="84" t="s">
        <v>2873</v>
      </c>
      <c r="U465" s="87" t="s">
        <v>2959</v>
      </c>
      <c r="V465" s="87" t="s">
        <v>2959</v>
      </c>
      <c r="W465" s="86">
        <v>43861.441643518519</v>
      </c>
      <c r="X465" s="90">
        <v>43861</v>
      </c>
      <c r="Y465" s="92" t="s">
        <v>4933</v>
      </c>
      <c r="Z465" s="87" t="s">
        <v>8699</v>
      </c>
      <c r="AA465" s="84"/>
      <c r="AB465" s="84"/>
      <c r="AC465" s="92" t="s">
        <v>12577</v>
      </c>
      <c r="AD465" s="84"/>
      <c r="AE465" s="84" t="b">
        <v>0</v>
      </c>
      <c r="AF465" s="84">
        <v>0</v>
      </c>
      <c r="AG465" s="92" t="s">
        <v>16467</v>
      </c>
      <c r="AH465" s="84" t="b">
        <v>0</v>
      </c>
      <c r="AI465" s="84" t="s">
        <v>16522</v>
      </c>
      <c r="AJ465" s="84"/>
      <c r="AK465" s="92" t="s">
        <v>16467</v>
      </c>
      <c r="AL465" s="84" t="b">
        <v>0</v>
      </c>
      <c r="AM465" s="84">
        <v>0</v>
      </c>
      <c r="AN465" s="92" t="s">
        <v>16467</v>
      </c>
      <c r="AO465" s="84" t="s">
        <v>16534</v>
      </c>
      <c r="AP465" s="84" t="b">
        <v>0</v>
      </c>
      <c r="AQ465" s="92" t="s">
        <v>12577</v>
      </c>
      <c r="AR465" s="84" t="s">
        <v>179</v>
      </c>
      <c r="AS465" s="84">
        <v>0</v>
      </c>
      <c r="AT465" s="84">
        <v>0</v>
      </c>
      <c r="AU465" s="84"/>
      <c r="AV465" s="84"/>
      <c r="AW465" s="84"/>
      <c r="AX465" s="84"/>
      <c r="AY465" s="84"/>
      <c r="AZ465" s="84"/>
      <c r="BA465" s="84"/>
      <c r="BB465" s="84"/>
      <c r="BC465">
        <v>1</v>
      </c>
      <c r="BD465">
        <v>0</v>
      </c>
      <c r="BE465">
        <v>0</v>
      </c>
      <c r="BF465">
        <v>1</v>
      </c>
      <c r="BG465">
        <v>0</v>
      </c>
      <c r="BH465">
        <v>0</v>
      </c>
    </row>
    <row r="466" spans="1:60" x14ac:dyDescent="0.3">
      <c r="A466" s="69" t="s">
        <v>1339</v>
      </c>
      <c r="B466" s="69" t="s">
        <v>2115</v>
      </c>
      <c r="C466" s="70"/>
      <c r="D466" s="71"/>
      <c r="E466" s="72"/>
      <c r="F466" s="73"/>
      <c r="G466" s="70"/>
      <c r="H466" s="74"/>
      <c r="I466" s="75"/>
      <c r="J466" s="75"/>
      <c r="K466" s="36"/>
      <c r="L466" s="82"/>
      <c r="M466" s="82"/>
      <c r="N466" s="77"/>
      <c r="O466" s="84" t="s">
        <v>2169</v>
      </c>
      <c r="P466" s="86">
        <v>43861.442233796297</v>
      </c>
      <c r="Q466" s="84" t="s">
        <v>2189</v>
      </c>
      <c r="R466" s="84"/>
      <c r="S466" s="84"/>
      <c r="T466" s="84"/>
      <c r="U466" s="84"/>
      <c r="V466" s="87" t="s">
        <v>4097</v>
      </c>
      <c r="W466" s="86">
        <v>43861.442233796297</v>
      </c>
      <c r="X466" s="90">
        <v>43861</v>
      </c>
      <c r="Y466" s="92" t="s">
        <v>6507</v>
      </c>
      <c r="Z466" s="87" t="s">
        <v>10282</v>
      </c>
      <c r="AA466" s="84"/>
      <c r="AB466" s="84"/>
      <c r="AC466" s="92" t="s">
        <v>14162</v>
      </c>
      <c r="AD466" s="84"/>
      <c r="AE466" s="84" t="b">
        <v>0</v>
      </c>
      <c r="AF466" s="84">
        <v>0</v>
      </c>
      <c r="AG466" s="92" t="s">
        <v>16467</v>
      </c>
      <c r="AH466" s="84" t="b">
        <v>0</v>
      </c>
      <c r="AI466" s="84" t="s">
        <v>16520</v>
      </c>
      <c r="AJ466" s="84"/>
      <c r="AK466" s="92" t="s">
        <v>16467</v>
      </c>
      <c r="AL466" s="84" t="b">
        <v>0</v>
      </c>
      <c r="AM466" s="84">
        <v>15</v>
      </c>
      <c r="AN466" s="92" t="s">
        <v>16400</v>
      </c>
      <c r="AO466" s="84" t="s">
        <v>16534</v>
      </c>
      <c r="AP466" s="84" t="b">
        <v>0</v>
      </c>
      <c r="AQ466" s="92" t="s">
        <v>16400</v>
      </c>
      <c r="AR466" s="84" t="s">
        <v>179</v>
      </c>
      <c r="AS466" s="84">
        <v>0</v>
      </c>
      <c r="AT466" s="84">
        <v>0</v>
      </c>
      <c r="AU466" s="84"/>
      <c r="AV466" s="84"/>
      <c r="AW466" s="84"/>
      <c r="AX466" s="84"/>
      <c r="AY466" s="84"/>
      <c r="AZ466" s="84"/>
      <c r="BA466" s="84"/>
      <c r="BB466" s="84"/>
      <c r="BC466">
        <v>1</v>
      </c>
      <c r="BD466">
        <v>0</v>
      </c>
      <c r="BE466">
        <v>0</v>
      </c>
      <c r="BF466">
        <v>0</v>
      </c>
      <c r="BG466">
        <v>1</v>
      </c>
      <c r="BH466">
        <v>0</v>
      </c>
    </row>
    <row r="467" spans="1:60" x14ac:dyDescent="0.3">
      <c r="A467" s="69" t="s">
        <v>314</v>
      </c>
      <c r="B467" s="69" t="s">
        <v>2128</v>
      </c>
      <c r="C467" s="70"/>
      <c r="D467" s="71"/>
      <c r="E467" s="72"/>
      <c r="F467" s="73"/>
      <c r="G467" s="70"/>
      <c r="H467" s="74"/>
      <c r="I467" s="75"/>
      <c r="J467" s="75"/>
      <c r="K467" s="36"/>
      <c r="L467" s="82"/>
      <c r="M467" s="82"/>
      <c r="N467" s="77"/>
      <c r="O467" s="84" t="s">
        <v>2168</v>
      </c>
      <c r="P467" s="86">
        <v>43861.442256944443</v>
      </c>
      <c r="Q467" s="84" t="s">
        <v>2182</v>
      </c>
      <c r="R467" s="84"/>
      <c r="S467" s="84"/>
      <c r="T467" s="84"/>
      <c r="U467" s="84"/>
      <c r="V467" s="87" t="s">
        <v>3147</v>
      </c>
      <c r="W467" s="86">
        <v>43861.442256944443</v>
      </c>
      <c r="X467" s="90">
        <v>43861</v>
      </c>
      <c r="Y467" s="92" t="s">
        <v>4934</v>
      </c>
      <c r="Z467" s="87" t="s">
        <v>8700</v>
      </c>
      <c r="AA467" s="84"/>
      <c r="AB467" s="84"/>
      <c r="AC467" s="92" t="s">
        <v>12578</v>
      </c>
      <c r="AD467" s="84"/>
      <c r="AE467" s="84" t="b">
        <v>0</v>
      </c>
      <c r="AF467" s="84">
        <v>0</v>
      </c>
      <c r="AG467" s="92" t="s">
        <v>16467</v>
      </c>
      <c r="AH467" s="84" t="b">
        <v>0</v>
      </c>
      <c r="AI467" s="84" t="s">
        <v>16520</v>
      </c>
      <c r="AJ467" s="84"/>
      <c r="AK467" s="92" t="s">
        <v>16467</v>
      </c>
      <c r="AL467" s="84" t="b">
        <v>0</v>
      </c>
      <c r="AM467" s="84">
        <v>64</v>
      </c>
      <c r="AN467" s="92" t="s">
        <v>16246</v>
      </c>
      <c r="AO467" s="84" t="s">
        <v>16534</v>
      </c>
      <c r="AP467" s="84" t="b">
        <v>0</v>
      </c>
      <c r="AQ467" s="92" t="s">
        <v>16246</v>
      </c>
      <c r="AR467" s="84" t="s">
        <v>179</v>
      </c>
      <c r="AS467" s="84">
        <v>0</v>
      </c>
      <c r="AT467" s="84">
        <v>0</v>
      </c>
      <c r="AU467" s="84"/>
      <c r="AV467" s="84"/>
      <c r="AW467" s="84"/>
      <c r="AX467" s="84"/>
      <c r="AY467" s="84"/>
      <c r="AZ467" s="84"/>
      <c r="BA467" s="84"/>
      <c r="BB467" s="84"/>
      <c r="BC467">
        <v>1</v>
      </c>
      <c r="BD467">
        <v>0</v>
      </c>
      <c r="BE467">
        <v>1</v>
      </c>
      <c r="BF467">
        <v>0</v>
      </c>
      <c r="BG467">
        <v>0</v>
      </c>
      <c r="BH467">
        <v>0</v>
      </c>
    </row>
    <row r="468" spans="1:60" x14ac:dyDescent="0.3">
      <c r="A468" s="69" t="s">
        <v>314</v>
      </c>
      <c r="B468" s="69" t="s">
        <v>2129</v>
      </c>
      <c r="C468" s="70"/>
      <c r="D468" s="71"/>
      <c r="E468" s="72"/>
      <c r="F468" s="73"/>
      <c r="G468" s="70"/>
      <c r="H468" s="74"/>
      <c r="I468" s="75"/>
      <c r="J468" s="75"/>
      <c r="K468" s="36"/>
      <c r="L468" s="82"/>
      <c r="M468" s="82"/>
      <c r="N468" s="77"/>
      <c r="O468" s="84" t="s">
        <v>2168</v>
      </c>
      <c r="P468" s="86">
        <v>43861.442256944443</v>
      </c>
      <c r="Q468" s="84" t="s">
        <v>2182</v>
      </c>
      <c r="R468" s="84"/>
      <c r="S468" s="84"/>
      <c r="T468" s="84"/>
      <c r="U468" s="84"/>
      <c r="V468" s="87" t="s">
        <v>3147</v>
      </c>
      <c r="W468" s="86">
        <v>43861.442256944443</v>
      </c>
      <c r="X468" s="90">
        <v>43861</v>
      </c>
      <c r="Y468" s="92" t="s">
        <v>4934</v>
      </c>
      <c r="Z468" s="87" t="s">
        <v>8700</v>
      </c>
      <c r="AA468" s="84"/>
      <c r="AB468" s="84"/>
      <c r="AC468" s="92" t="s">
        <v>12578</v>
      </c>
      <c r="AD468" s="84"/>
      <c r="AE468" s="84" t="b">
        <v>0</v>
      </c>
      <c r="AF468" s="84">
        <v>0</v>
      </c>
      <c r="AG468" s="92" t="s">
        <v>16467</v>
      </c>
      <c r="AH468" s="84" t="b">
        <v>0</v>
      </c>
      <c r="AI468" s="84" t="s">
        <v>16520</v>
      </c>
      <c r="AJ468" s="84"/>
      <c r="AK468" s="92" t="s">
        <v>16467</v>
      </c>
      <c r="AL468" s="84" t="b">
        <v>0</v>
      </c>
      <c r="AM468" s="84">
        <v>64</v>
      </c>
      <c r="AN468" s="92" t="s">
        <v>16246</v>
      </c>
      <c r="AO468" s="84" t="s">
        <v>16534</v>
      </c>
      <c r="AP468" s="84" t="b">
        <v>0</v>
      </c>
      <c r="AQ468" s="92" t="s">
        <v>16246</v>
      </c>
      <c r="AR468" s="84" t="s">
        <v>179</v>
      </c>
      <c r="AS468" s="84">
        <v>0</v>
      </c>
      <c r="AT468" s="84">
        <v>0</v>
      </c>
      <c r="AU468" s="84"/>
      <c r="AV468" s="84"/>
      <c r="AW468" s="84"/>
      <c r="AX468" s="84"/>
      <c r="AY468" s="84"/>
      <c r="AZ468" s="84"/>
      <c r="BA468" s="84"/>
      <c r="BB468" s="84"/>
      <c r="BC468">
        <v>1</v>
      </c>
      <c r="BD468">
        <v>0</v>
      </c>
      <c r="BE468">
        <v>1</v>
      </c>
      <c r="BF468">
        <v>0</v>
      </c>
      <c r="BG468">
        <v>0</v>
      </c>
      <c r="BH468">
        <v>0</v>
      </c>
    </row>
    <row r="469" spans="1:60" x14ac:dyDescent="0.3">
      <c r="A469" s="69" t="s">
        <v>1484</v>
      </c>
      <c r="B469" s="69" t="s">
        <v>1484</v>
      </c>
      <c r="C469" s="70"/>
      <c r="D469" s="71"/>
      <c r="E469" s="72"/>
      <c r="F469" s="73"/>
      <c r="G469" s="70"/>
      <c r="H469" s="74"/>
      <c r="I469" s="75"/>
      <c r="J469" s="75"/>
      <c r="K469" s="36"/>
      <c r="L469" s="82"/>
      <c r="M469" s="82"/>
      <c r="N469" s="77"/>
      <c r="O469" s="84" t="s">
        <v>179</v>
      </c>
      <c r="P469" s="86">
        <v>43861.442453703705</v>
      </c>
      <c r="Q469" s="84" t="s">
        <v>2625</v>
      </c>
      <c r="R469" s="84"/>
      <c r="S469" s="84"/>
      <c r="T469" s="84" t="s">
        <v>2873</v>
      </c>
      <c r="U469" s="84"/>
      <c r="V469" s="87" t="s">
        <v>4224</v>
      </c>
      <c r="W469" s="86">
        <v>43861.442453703705</v>
      </c>
      <c r="X469" s="90">
        <v>43861</v>
      </c>
      <c r="Y469" s="92" t="s">
        <v>6839</v>
      </c>
      <c r="Z469" s="87" t="s">
        <v>10620</v>
      </c>
      <c r="AA469" s="84"/>
      <c r="AB469" s="84"/>
      <c r="AC469" s="92" t="s">
        <v>14503</v>
      </c>
      <c r="AD469" s="84"/>
      <c r="AE469" s="84" t="b">
        <v>0</v>
      </c>
      <c r="AF469" s="84">
        <v>2</v>
      </c>
      <c r="AG469" s="92" t="s">
        <v>16467</v>
      </c>
      <c r="AH469" s="84" t="b">
        <v>0</v>
      </c>
      <c r="AI469" s="84" t="s">
        <v>16520</v>
      </c>
      <c r="AJ469" s="84"/>
      <c r="AK469" s="92" t="s">
        <v>16467</v>
      </c>
      <c r="AL469" s="84" t="b">
        <v>0</v>
      </c>
      <c r="AM469" s="84">
        <v>1</v>
      </c>
      <c r="AN469" s="92" t="s">
        <v>16467</v>
      </c>
      <c r="AO469" s="84" t="s">
        <v>16534</v>
      </c>
      <c r="AP469" s="84" t="b">
        <v>0</v>
      </c>
      <c r="AQ469" s="92" t="s">
        <v>14503</v>
      </c>
      <c r="AR469" s="84" t="s">
        <v>179</v>
      </c>
      <c r="AS469" s="84">
        <v>0</v>
      </c>
      <c r="AT469" s="84">
        <v>0</v>
      </c>
      <c r="AU469" s="84"/>
      <c r="AV469" s="84"/>
      <c r="AW469" s="84"/>
      <c r="AX469" s="84"/>
      <c r="AY469" s="84"/>
      <c r="AZ469" s="84"/>
      <c r="BA469" s="84"/>
      <c r="BB469" s="84"/>
      <c r="BC469">
        <v>1</v>
      </c>
      <c r="BD469">
        <v>0</v>
      </c>
      <c r="BE469">
        <v>0</v>
      </c>
      <c r="BF469">
        <v>1</v>
      </c>
      <c r="BG469">
        <v>0</v>
      </c>
      <c r="BH469">
        <v>0</v>
      </c>
    </row>
    <row r="470" spans="1:60" x14ac:dyDescent="0.3">
      <c r="A470" s="69" t="s">
        <v>315</v>
      </c>
      <c r="B470" s="69" t="s">
        <v>2128</v>
      </c>
      <c r="C470" s="70"/>
      <c r="D470" s="71"/>
      <c r="E470" s="72"/>
      <c r="F470" s="73"/>
      <c r="G470" s="70"/>
      <c r="H470" s="74"/>
      <c r="I470" s="75"/>
      <c r="J470" s="75"/>
      <c r="K470" s="36"/>
      <c r="L470" s="82"/>
      <c r="M470" s="82"/>
      <c r="N470" s="77"/>
      <c r="O470" s="84" t="s">
        <v>2168</v>
      </c>
      <c r="P470" s="86">
        <v>43861.442997685182</v>
      </c>
      <c r="Q470" s="84" t="s">
        <v>2182</v>
      </c>
      <c r="R470" s="84"/>
      <c r="S470" s="84"/>
      <c r="T470" s="84"/>
      <c r="U470" s="84"/>
      <c r="V470" s="87" t="s">
        <v>3148</v>
      </c>
      <c r="W470" s="86">
        <v>43861.442997685182</v>
      </c>
      <c r="X470" s="90">
        <v>43861</v>
      </c>
      <c r="Y470" s="92" t="s">
        <v>4935</v>
      </c>
      <c r="Z470" s="87" t="s">
        <v>8701</v>
      </c>
      <c r="AA470" s="84"/>
      <c r="AB470" s="84"/>
      <c r="AC470" s="92" t="s">
        <v>12579</v>
      </c>
      <c r="AD470" s="84"/>
      <c r="AE470" s="84" t="b">
        <v>0</v>
      </c>
      <c r="AF470" s="84">
        <v>0</v>
      </c>
      <c r="AG470" s="92" t="s">
        <v>16467</v>
      </c>
      <c r="AH470" s="84" t="b">
        <v>0</v>
      </c>
      <c r="AI470" s="84" t="s">
        <v>16520</v>
      </c>
      <c r="AJ470" s="84"/>
      <c r="AK470" s="92" t="s">
        <v>16467</v>
      </c>
      <c r="AL470" s="84" t="b">
        <v>0</v>
      </c>
      <c r="AM470" s="84">
        <v>64</v>
      </c>
      <c r="AN470" s="92" t="s">
        <v>16246</v>
      </c>
      <c r="AO470" s="84" t="s">
        <v>16534</v>
      </c>
      <c r="AP470" s="84" t="b">
        <v>0</v>
      </c>
      <c r="AQ470" s="92" t="s">
        <v>16246</v>
      </c>
      <c r="AR470" s="84" t="s">
        <v>179</v>
      </c>
      <c r="AS470" s="84">
        <v>0</v>
      </c>
      <c r="AT470" s="84">
        <v>0</v>
      </c>
      <c r="AU470" s="84"/>
      <c r="AV470" s="84"/>
      <c r="AW470" s="84"/>
      <c r="AX470" s="84"/>
      <c r="AY470" s="84"/>
      <c r="AZ470" s="84"/>
      <c r="BA470" s="84"/>
      <c r="BB470" s="84"/>
      <c r="BC470">
        <v>2</v>
      </c>
      <c r="BD470">
        <v>0</v>
      </c>
      <c r="BE470">
        <v>2</v>
      </c>
      <c r="BF470">
        <v>0</v>
      </c>
      <c r="BG470">
        <v>0</v>
      </c>
      <c r="BH470">
        <v>0</v>
      </c>
    </row>
    <row r="471" spans="1:60" x14ac:dyDescent="0.3">
      <c r="A471" s="69" t="s">
        <v>315</v>
      </c>
      <c r="B471" s="69" t="s">
        <v>2129</v>
      </c>
      <c r="C471" s="70"/>
      <c r="D471" s="71"/>
      <c r="E471" s="72"/>
      <c r="F471" s="73"/>
      <c r="G471" s="70"/>
      <c r="H471" s="74"/>
      <c r="I471" s="75"/>
      <c r="J471" s="75"/>
      <c r="K471" s="36"/>
      <c r="L471" s="82"/>
      <c r="M471" s="82"/>
      <c r="N471" s="77"/>
      <c r="O471" s="84" t="s">
        <v>2168</v>
      </c>
      <c r="P471" s="86">
        <v>43861.442997685182</v>
      </c>
      <c r="Q471" s="84" t="s">
        <v>2182</v>
      </c>
      <c r="R471" s="84"/>
      <c r="S471" s="84"/>
      <c r="T471" s="84"/>
      <c r="U471" s="84"/>
      <c r="V471" s="87" t="s">
        <v>3148</v>
      </c>
      <c r="W471" s="86">
        <v>43861.442997685182</v>
      </c>
      <c r="X471" s="90">
        <v>43861</v>
      </c>
      <c r="Y471" s="92" t="s">
        <v>4935</v>
      </c>
      <c r="Z471" s="87" t="s">
        <v>8701</v>
      </c>
      <c r="AA471" s="84"/>
      <c r="AB471" s="84"/>
      <c r="AC471" s="92" t="s">
        <v>12579</v>
      </c>
      <c r="AD471" s="84"/>
      <c r="AE471" s="84" t="b">
        <v>0</v>
      </c>
      <c r="AF471" s="84">
        <v>0</v>
      </c>
      <c r="AG471" s="92" t="s">
        <v>16467</v>
      </c>
      <c r="AH471" s="84" t="b">
        <v>0</v>
      </c>
      <c r="AI471" s="84" t="s">
        <v>16520</v>
      </c>
      <c r="AJ471" s="84"/>
      <c r="AK471" s="92" t="s">
        <v>16467</v>
      </c>
      <c r="AL471" s="84" t="b">
        <v>0</v>
      </c>
      <c r="AM471" s="84">
        <v>64</v>
      </c>
      <c r="AN471" s="92" t="s">
        <v>16246</v>
      </c>
      <c r="AO471" s="84" t="s">
        <v>16534</v>
      </c>
      <c r="AP471" s="84" t="b">
        <v>0</v>
      </c>
      <c r="AQ471" s="92" t="s">
        <v>16246</v>
      </c>
      <c r="AR471" s="84" t="s">
        <v>179</v>
      </c>
      <c r="AS471" s="84">
        <v>0</v>
      </c>
      <c r="AT471" s="84">
        <v>0</v>
      </c>
      <c r="AU471" s="84"/>
      <c r="AV471" s="84"/>
      <c r="AW471" s="84"/>
      <c r="AX471" s="84"/>
      <c r="AY471" s="84"/>
      <c r="AZ471" s="84"/>
      <c r="BA471" s="84"/>
      <c r="BB471" s="84"/>
      <c r="BC471">
        <v>2</v>
      </c>
      <c r="BD471">
        <v>0</v>
      </c>
      <c r="BE471">
        <v>2</v>
      </c>
      <c r="BF471">
        <v>0</v>
      </c>
      <c r="BG471">
        <v>0</v>
      </c>
      <c r="BH471">
        <v>0</v>
      </c>
    </row>
    <row r="472" spans="1:60" x14ac:dyDescent="0.3">
      <c r="A472" s="69" t="s">
        <v>1763</v>
      </c>
      <c r="B472" s="69" t="s">
        <v>1763</v>
      </c>
      <c r="C472" s="70"/>
      <c r="D472" s="71"/>
      <c r="E472" s="72"/>
      <c r="F472" s="73"/>
      <c r="G472" s="70"/>
      <c r="H472" s="74"/>
      <c r="I472" s="75"/>
      <c r="J472" s="75"/>
      <c r="K472" s="36"/>
      <c r="L472" s="82"/>
      <c r="M472" s="82"/>
      <c r="N472" s="77"/>
      <c r="O472" s="84" t="s">
        <v>179</v>
      </c>
      <c r="P472" s="86">
        <v>43861.4452662037</v>
      </c>
      <c r="Q472" s="84" t="s">
        <v>2633</v>
      </c>
      <c r="R472" s="84"/>
      <c r="S472" s="84"/>
      <c r="T472" s="84" t="s">
        <v>2873</v>
      </c>
      <c r="U472" s="84"/>
      <c r="V472" s="87" t="s">
        <v>4481</v>
      </c>
      <c r="W472" s="86">
        <v>43861.4452662037</v>
      </c>
      <c r="X472" s="90">
        <v>43861</v>
      </c>
      <c r="Y472" s="92" t="s">
        <v>7544</v>
      </c>
      <c r="Z472" s="87" t="s">
        <v>11357</v>
      </c>
      <c r="AA472" s="84"/>
      <c r="AB472" s="84"/>
      <c r="AC472" s="92" t="s">
        <v>15249</v>
      </c>
      <c r="AD472" s="84"/>
      <c r="AE472" s="84" t="b">
        <v>0</v>
      </c>
      <c r="AF472" s="84">
        <v>8</v>
      </c>
      <c r="AG472" s="92" t="s">
        <v>16467</v>
      </c>
      <c r="AH472" s="84" t="b">
        <v>0</v>
      </c>
      <c r="AI472" s="84" t="s">
        <v>16520</v>
      </c>
      <c r="AJ472" s="84"/>
      <c r="AK472" s="92" t="s">
        <v>16467</v>
      </c>
      <c r="AL472" s="84" t="b">
        <v>0</v>
      </c>
      <c r="AM472" s="84">
        <v>3</v>
      </c>
      <c r="AN472" s="92" t="s">
        <v>16467</v>
      </c>
      <c r="AO472" s="84" t="s">
        <v>16535</v>
      </c>
      <c r="AP472" s="84" t="b">
        <v>0</v>
      </c>
      <c r="AQ472" s="92" t="s">
        <v>15249</v>
      </c>
      <c r="AR472" s="84" t="s">
        <v>179</v>
      </c>
      <c r="AS472" s="84">
        <v>0</v>
      </c>
      <c r="AT472" s="84">
        <v>0</v>
      </c>
      <c r="AU472" s="84"/>
      <c r="AV472" s="84"/>
      <c r="AW472" s="84"/>
      <c r="AX472" s="84"/>
      <c r="AY472" s="84"/>
      <c r="AZ472" s="84"/>
      <c r="BA472" s="84"/>
      <c r="BB472" s="84"/>
      <c r="BC472">
        <v>1</v>
      </c>
      <c r="BD472">
        <v>0</v>
      </c>
      <c r="BE472">
        <v>0</v>
      </c>
      <c r="BF472">
        <v>1</v>
      </c>
      <c r="BG472">
        <v>0</v>
      </c>
      <c r="BH472">
        <v>0</v>
      </c>
    </row>
    <row r="473" spans="1:60" x14ac:dyDescent="0.3">
      <c r="A473" s="69" t="s">
        <v>443</v>
      </c>
      <c r="B473" s="69" t="s">
        <v>1055</v>
      </c>
      <c r="C473" s="70"/>
      <c r="D473" s="71"/>
      <c r="E473" s="72"/>
      <c r="F473" s="73"/>
      <c r="G473" s="70"/>
      <c r="H473" s="74"/>
      <c r="I473" s="75"/>
      <c r="J473" s="75"/>
      <c r="K473" s="36"/>
      <c r="L473" s="82"/>
      <c r="M473" s="82"/>
      <c r="N473" s="77"/>
      <c r="O473" s="84" t="s">
        <v>2169</v>
      </c>
      <c r="P473" s="86">
        <v>43861.447569444441</v>
      </c>
      <c r="Q473" s="84" t="s">
        <v>2205</v>
      </c>
      <c r="R473" s="84"/>
      <c r="S473" s="84"/>
      <c r="T473" s="84" t="s">
        <v>2873</v>
      </c>
      <c r="U473" s="84"/>
      <c r="V473" s="87" t="s">
        <v>3268</v>
      </c>
      <c r="W473" s="86">
        <v>43861.447569444441</v>
      </c>
      <c r="X473" s="90">
        <v>43861</v>
      </c>
      <c r="Y473" s="92" t="s">
        <v>5114</v>
      </c>
      <c r="Z473" s="87" t="s">
        <v>8877</v>
      </c>
      <c r="AA473" s="84"/>
      <c r="AB473" s="84"/>
      <c r="AC473" s="92" t="s">
        <v>12755</v>
      </c>
      <c r="AD473" s="84"/>
      <c r="AE473" s="84" t="b">
        <v>0</v>
      </c>
      <c r="AF473" s="84">
        <v>0</v>
      </c>
      <c r="AG473" s="92" t="s">
        <v>16467</v>
      </c>
      <c r="AH473" s="84" t="b">
        <v>0</v>
      </c>
      <c r="AI473" s="84" t="s">
        <v>16520</v>
      </c>
      <c r="AJ473" s="84"/>
      <c r="AK473" s="92" t="s">
        <v>16467</v>
      </c>
      <c r="AL473" s="84" t="b">
        <v>0</v>
      </c>
      <c r="AM473" s="84">
        <v>60</v>
      </c>
      <c r="AN473" s="92" t="s">
        <v>16200</v>
      </c>
      <c r="AO473" s="84" t="s">
        <v>16534</v>
      </c>
      <c r="AP473" s="84" t="b">
        <v>0</v>
      </c>
      <c r="AQ473" s="92" t="s">
        <v>16200</v>
      </c>
      <c r="AR473" s="84" t="s">
        <v>179</v>
      </c>
      <c r="AS473" s="84">
        <v>0</v>
      </c>
      <c r="AT473" s="84">
        <v>0</v>
      </c>
      <c r="AU473" s="84"/>
      <c r="AV473" s="84"/>
      <c r="AW473" s="84"/>
      <c r="AX473" s="84"/>
      <c r="AY473" s="84"/>
      <c r="AZ473" s="84"/>
      <c r="BA473" s="84"/>
      <c r="BB473" s="84"/>
      <c r="BC473">
        <v>1</v>
      </c>
      <c r="BD473">
        <v>0</v>
      </c>
      <c r="BE473">
        <v>0</v>
      </c>
      <c r="BF473">
        <v>0</v>
      </c>
      <c r="BG473">
        <v>1</v>
      </c>
      <c r="BH473">
        <v>0</v>
      </c>
    </row>
    <row r="474" spans="1:60" x14ac:dyDescent="0.3">
      <c r="A474" s="69" t="s">
        <v>1198</v>
      </c>
      <c r="B474" s="69" t="s">
        <v>2125</v>
      </c>
      <c r="C474" s="70"/>
      <c r="D474" s="71"/>
      <c r="E474" s="72"/>
      <c r="F474" s="73"/>
      <c r="G474" s="70"/>
      <c r="H474" s="74"/>
      <c r="I474" s="75"/>
      <c r="J474" s="75"/>
      <c r="K474" s="36"/>
      <c r="L474" s="82"/>
      <c r="M474" s="82"/>
      <c r="N474" s="77"/>
      <c r="O474" s="84" t="s">
        <v>2169</v>
      </c>
      <c r="P474" s="86">
        <v>43861.447789351849</v>
      </c>
      <c r="Q474" s="84" t="s">
        <v>2194</v>
      </c>
      <c r="R474" s="84"/>
      <c r="S474" s="84"/>
      <c r="T474" s="84" t="s">
        <v>2876</v>
      </c>
      <c r="U474" s="84"/>
      <c r="V474" s="87" t="s">
        <v>3962</v>
      </c>
      <c r="W474" s="86">
        <v>43861.447789351849</v>
      </c>
      <c r="X474" s="90">
        <v>43861</v>
      </c>
      <c r="Y474" s="92" t="s">
        <v>6305</v>
      </c>
      <c r="Z474" s="87" t="s">
        <v>10078</v>
      </c>
      <c r="AA474" s="84"/>
      <c r="AB474" s="84"/>
      <c r="AC474" s="92" t="s">
        <v>13957</v>
      </c>
      <c r="AD474" s="84"/>
      <c r="AE474" s="84" t="b">
        <v>0</v>
      </c>
      <c r="AF474" s="84">
        <v>0</v>
      </c>
      <c r="AG474" s="92" t="s">
        <v>16467</v>
      </c>
      <c r="AH474" s="84" t="b">
        <v>1</v>
      </c>
      <c r="AI474" s="84" t="s">
        <v>16520</v>
      </c>
      <c r="AJ474" s="84"/>
      <c r="AK474" s="92" t="s">
        <v>16241</v>
      </c>
      <c r="AL474" s="84" t="b">
        <v>0</v>
      </c>
      <c r="AM474" s="84">
        <v>16</v>
      </c>
      <c r="AN474" s="92" t="s">
        <v>16425</v>
      </c>
      <c r="AO474" s="84" t="s">
        <v>16534</v>
      </c>
      <c r="AP474" s="84" t="b">
        <v>0</v>
      </c>
      <c r="AQ474" s="92" t="s">
        <v>16425</v>
      </c>
      <c r="AR474" s="84" t="s">
        <v>179</v>
      </c>
      <c r="AS474" s="84">
        <v>0</v>
      </c>
      <c r="AT474" s="84">
        <v>0</v>
      </c>
      <c r="AU474" s="84"/>
      <c r="AV474" s="84"/>
      <c r="AW474" s="84"/>
      <c r="AX474" s="84"/>
      <c r="AY474" s="84"/>
      <c r="AZ474" s="84"/>
      <c r="BA474" s="84"/>
      <c r="BB474" s="84"/>
      <c r="BC474">
        <v>1</v>
      </c>
      <c r="BD474">
        <v>0</v>
      </c>
      <c r="BE474">
        <v>0</v>
      </c>
      <c r="BF474">
        <v>0</v>
      </c>
      <c r="BG474">
        <v>1</v>
      </c>
      <c r="BH474">
        <v>0</v>
      </c>
    </row>
    <row r="475" spans="1:60" x14ac:dyDescent="0.3">
      <c r="A475" s="69" t="s">
        <v>1198</v>
      </c>
      <c r="B475" s="69" t="s">
        <v>2128</v>
      </c>
      <c r="C475" s="70"/>
      <c r="D475" s="71"/>
      <c r="E475" s="72"/>
      <c r="F475" s="73"/>
      <c r="G475" s="70"/>
      <c r="H475" s="74"/>
      <c r="I475" s="75"/>
      <c r="J475" s="75"/>
      <c r="K475" s="36"/>
      <c r="L475" s="82"/>
      <c r="M475" s="82"/>
      <c r="N475" s="77"/>
      <c r="O475" s="84" t="s">
        <v>2168</v>
      </c>
      <c r="P475" s="86">
        <v>43861.447835648149</v>
      </c>
      <c r="Q475" s="84" t="s">
        <v>2172</v>
      </c>
      <c r="R475" s="84"/>
      <c r="S475" s="84"/>
      <c r="T475" s="84"/>
      <c r="U475" s="84"/>
      <c r="V475" s="87" t="s">
        <v>3962</v>
      </c>
      <c r="W475" s="86">
        <v>43861.447835648149</v>
      </c>
      <c r="X475" s="90">
        <v>43861</v>
      </c>
      <c r="Y475" s="92" t="s">
        <v>6306</v>
      </c>
      <c r="Z475" s="87" t="s">
        <v>10079</v>
      </c>
      <c r="AA475" s="84"/>
      <c r="AB475" s="84"/>
      <c r="AC475" s="92" t="s">
        <v>13958</v>
      </c>
      <c r="AD475" s="84"/>
      <c r="AE475" s="84" t="b">
        <v>0</v>
      </c>
      <c r="AF475" s="84">
        <v>0</v>
      </c>
      <c r="AG475" s="92" t="s">
        <v>16467</v>
      </c>
      <c r="AH475" s="84" t="b">
        <v>0</v>
      </c>
      <c r="AI475" s="84" t="s">
        <v>16520</v>
      </c>
      <c r="AJ475" s="84"/>
      <c r="AK475" s="92" t="s">
        <v>16467</v>
      </c>
      <c r="AL475" s="84" t="b">
        <v>0</v>
      </c>
      <c r="AM475" s="84">
        <v>155</v>
      </c>
      <c r="AN475" s="92" t="s">
        <v>16241</v>
      </c>
      <c r="AO475" s="84" t="s">
        <v>16534</v>
      </c>
      <c r="AP475" s="84" t="b">
        <v>0</v>
      </c>
      <c r="AQ475" s="92" t="s">
        <v>16241</v>
      </c>
      <c r="AR475" s="84" t="s">
        <v>179</v>
      </c>
      <c r="AS475" s="84">
        <v>0</v>
      </c>
      <c r="AT475" s="84">
        <v>0</v>
      </c>
      <c r="AU475" s="84"/>
      <c r="AV475" s="84"/>
      <c r="AW475" s="84"/>
      <c r="AX475" s="84"/>
      <c r="AY475" s="84"/>
      <c r="AZ475" s="84"/>
      <c r="BA475" s="84"/>
      <c r="BB475" s="84"/>
      <c r="BC475">
        <v>7</v>
      </c>
      <c r="BD475">
        <v>0</v>
      </c>
      <c r="BE475">
        <v>7</v>
      </c>
      <c r="BF475">
        <v>0</v>
      </c>
      <c r="BG475">
        <v>0</v>
      </c>
      <c r="BH475">
        <v>0</v>
      </c>
    </row>
    <row r="476" spans="1:60" x14ac:dyDescent="0.3">
      <c r="A476" s="69" t="s">
        <v>1198</v>
      </c>
      <c r="B476" s="69" t="s">
        <v>2129</v>
      </c>
      <c r="C476" s="70"/>
      <c r="D476" s="71"/>
      <c r="E476" s="72"/>
      <c r="F476" s="73"/>
      <c r="G476" s="70"/>
      <c r="H476" s="74"/>
      <c r="I476" s="75"/>
      <c r="J476" s="75"/>
      <c r="K476" s="36"/>
      <c r="L476" s="82"/>
      <c r="M476" s="82"/>
      <c r="N476" s="77"/>
      <c r="O476" s="84" t="s">
        <v>2168</v>
      </c>
      <c r="P476" s="86">
        <v>43861.447881944441</v>
      </c>
      <c r="Q476" s="84" t="s">
        <v>2173</v>
      </c>
      <c r="R476" s="84"/>
      <c r="S476" s="84"/>
      <c r="T476" s="84"/>
      <c r="U476" s="84"/>
      <c r="V476" s="87" t="s">
        <v>3962</v>
      </c>
      <c r="W476" s="86">
        <v>43861.447881944441</v>
      </c>
      <c r="X476" s="90">
        <v>43861</v>
      </c>
      <c r="Y476" s="92" t="s">
        <v>6307</v>
      </c>
      <c r="Z476" s="87" t="s">
        <v>10080</v>
      </c>
      <c r="AA476" s="84"/>
      <c r="AB476" s="84"/>
      <c r="AC476" s="92" t="s">
        <v>13959</v>
      </c>
      <c r="AD476" s="84"/>
      <c r="AE476" s="84" t="b">
        <v>0</v>
      </c>
      <c r="AF476" s="84">
        <v>0</v>
      </c>
      <c r="AG476" s="92" t="s">
        <v>16467</v>
      </c>
      <c r="AH476" s="84" t="b">
        <v>0</v>
      </c>
      <c r="AI476" s="84" t="s">
        <v>16520</v>
      </c>
      <c r="AJ476" s="84"/>
      <c r="AK476" s="92" t="s">
        <v>16467</v>
      </c>
      <c r="AL476" s="84" t="b">
        <v>0</v>
      </c>
      <c r="AM476" s="84">
        <v>42</v>
      </c>
      <c r="AN476" s="92" t="s">
        <v>16242</v>
      </c>
      <c r="AO476" s="84" t="s">
        <v>16534</v>
      </c>
      <c r="AP476" s="84" t="b">
        <v>0</v>
      </c>
      <c r="AQ476" s="92" t="s">
        <v>16242</v>
      </c>
      <c r="AR476" s="84" t="s">
        <v>179</v>
      </c>
      <c r="AS476" s="84">
        <v>0</v>
      </c>
      <c r="AT476" s="84">
        <v>0</v>
      </c>
      <c r="AU476" s="84"/>
      <c r="AV476" s="84"/>
      <c r="AW476" s="84"/>
      <c r="AX476" s="84"/>
      <c r="AY476" s="84"/>
      <c r="AZ476" s="84"/>
      <c r="BA476" s="84"/>
      <c r="BB476" s="84"/>
      <c r="BC476">
        <v>5</v>
      </c>
      <c r="BD476">
        <v>0</v>
      </c>
      <c r="BE476">
        <v>5</v>
      </c>
      <c r="BF476">
        <v>0</v>
      </c>
      <c r="BG476">
        <v>0</v>
      </c>
      <c r="BH476">
        <v>0</v>
      </c>
    </row>
    <row r="477" spans="1:60" x14ac:dyDescent="0.3">
      <c r="A477" s="69" t="s">
        <v>862</v>
      </c>
      <c r="B477" s="69" t="s">
        <v>2003</v>
      </c>
      <c r="C477" s="70"/>
      <c r="D477" s="71"/>
      <c r="E477" s="72"/>
      <c r="F477" s="73"/>
      <c r="G477" s="70"/>
      <c r="H477" s="74"/>
      <c r="I477" s="75"/>
      <c r="J477" s="75"/>
      <c r="K477" s="36"/>
      <c r="L477" s="82"/>
      <c r="M477" s="82"/>
      <c r="N477" s="77"/>
      <c r="O477" s="84" t="s">
        <v>2169</v>
      </c>
      <c r="P477" s="86">
        <v>43861.449641203704</v>
      </c>
      <c r="Q477" s="84" t="s">
        <v>2240</v>
      </c>
      <c r="R477" s="84"/>
      <c r="S477" s="84"/>
      <c r="T477" s="84" t="s">
        <v>2873</v>
      </c>
      <c r="U477" s="84"/>
      <c r="V477" s="87" t="s">
        <v>3645</v>
      </c>
      <c r="W477" s="86">
        <v>43861.449641203704</v>
      </c>
      <c r="X477" s="90">
        <v>43861</v>
      </c>
      <c r="Y477" s="92" t="s">
        <v>6736</v>
      </c>
      <c r="Z477" s="87" t="s">
        <v>12082</v>
      </c>
      <c r="AA477" s="84"/>
      <c r="AB477" s="84"/>
      <c r="AC477" s="92" t="s">
        <v>15999</v>
      </c>
      <c r="AD477" s="84"/>
      <c r="AE477" s="84" t="b">
        <v>0</v>
      </c>
      <c r="AF477" s="84">
        <v>0</v>
      </c>
      <c r="AG477" s="92" t="s">
        <v>16467</v>
      </c>
      <c r="AH477" s="84" t="b">
        <v>0</v>
      </c>
      <c r="AI477" s="84" t="s">
        <v>16520</v>
      </c>
      <c r="AJ477" s="84"/>
      <c r="AK477" s="92" t="s">
        <v>16467</v>
      </c>
      <c r="AL477" s="84" t="b">
        <v>0</v>
      </c>
      <c r="AM477" s="84">
        <v>29</v>
      </c>
      <c r="AN477" s="92" t="s">
        <v>15998</v>
      </c>
      <c r="AO477" s="84" t="s">
        <v>16535</v>
      </c>
      <c r="AP477" s="84" t="b">
        <v>0</v>
      </c>
      <c r="AQ477" s="92" t="s">
        <v>15998</v>
      </c>
      <c r="AR477" s="84" t="s">
        <v>179</v>
      </c>
      <c r="AS477" s="84">
        <v>0</v>
      </c>
      <c r="AT477" s="84">
        <v>0</v>
      </c>
      <c r="AU477" s="84"/>
      <c r="AV477" s="84"/>
      <c r="AW477" s="84"/>
      <c r="AX477" s="84"/>
      <c r="AY477" s="84"/>
      <c r="AZ477" s="84"/>
      <c r="BA477" s="84"/>
      <c r="BB477" s="84"/>
      <c r="BC477">
        <v>1</v>
      </c>
      <c r="BD477">
        <v>0</v>
      </c>
      <c r="BE477">
        <v>0</v>
      </c>
      <c r="BF477">
        <v>0</v>
      </c>
      <c r="BG477">
        <v>1</v>
      </c>
      <c r="BH477">
        <v>0</v>
      </c>
    </row>
    <row r="478" spans="1:60" x14ac:dyDescent="0.3">
      <c r="A478" s="69" t="s">
        <v>862</v>
      </c>
      <c r="B478" s="69" t="s">
        <v>1941</v>
      </c>
      <c r="C478" s="70"/>
      <c r="D478" s="71"/>
      <c r="E478" s="72"/>
      <c r="F478" s="73"/>
      <c r="G478" s="70"/>
      <c r="H478" s="74"/>
      <c r="I478" s="75"/>
      <c r="J478" s="75"/>
      <c r="K478" s="36"/>
      <c r="L478" s="82"/>
      <c r="M478" s="82"/>
      <c r="N478" s="77"/>
      <c r="O478" s="84" t="s">
        <v>2169</v>
      </c>
      <c r="P478" s="86">
        <v>43861.449699074074</v>
      </c>
      <c r="Q478" s="84" t="s">
        <v>2279</v>
      </c>
      <c r="R478" s="84"/>
      <c r="S478" s="84"/>
      <c r="T478" s="84"/>
      <c r="U478" s="84"/>
      <c r="V478" s="87" t="s">
        <v>3645</v>
      </c>
      <c r="W478" s="86">
        <v>43861.449699074074</v>
      </c>
      <c r="X478" s="90">
        <v>43861</v>
      </c>
      <c r="Y478" s="92" t="s">
        <v>8003</v>
      </c>
      <c r="Z478" s="87" t="s">
        <v>11842</v>
      </c>
      <c r="AA478" s="84"/>
      <c r="AB478" s="84"/>
      <c r="AC478" s="92" t="s">
        <v>15747</v>
      </c>
      <c r="AD478" s="84"/>
      <c r="AE478" s="84" t="b">
        <v>0</v>
      </c>
      <c r="AF478" s="84">
        <v>0</v>
      </c>
      <c r="AG478" s="92" t="s">
        <v>16467</v>
      </c>
      <c r="AH478" s="84" t="b">
        <v>0</v>
      </c>
      <c r="AI478" s="84" t="s">
        <v>16520</v>
      </c>
      <c r="AJ478" s="84"/>
      <c r="AK478" s="92" t="s">
        <v>16467</v>
      </c>
      <c r="AL478" s="84" t="b">
        <v>0</v>
      </c>
      <c r="AM478" s="84">
        <v>18</v>
      </c>
      <c r="AN478" s="92" t="s">
        <v>15746</v>
      </c>
      <c r="AO478" s="84" t="s">
        <v>16535</v>
      </c>
      <c r="AP478" s="84" t="b">
        <v>0</v>
      </c>
      <c r="AQ478" s="92" t="s">
        <v>15746</v>
      </c>
      <c r="AR478" s="84" t="s">
        <v>179</v>
      </c>
      <c r="AS478" s="84">
        <v>0</v>
      </c>
      <c r="AT478" s="84">
        <v>0</v>
      </c>
      <c r="AU478" s="84"/>
      <c r="AV478" s="84"/>
      <c r="AW478" s="84"/>
      <c r="AX478" s="84"/>
      <c r="AY478" s="84"/>
      <c r="AZ478" s="84"/>
      <c r="BA478" s="84"/>
      <c r="BB478" s="84"/>
      <c r="BC478">
        <v>1</v>
      </c>
      <c r="BD478">
        <v>0</v>
      </c>
      <c r="BE478">
        <v>0</v>
      </c>
      <c r="BF478">
        <v>0</v>
      </c>
      <c r="BG478">
        <v>1</v>
      </c>
      <c r="BH478">
        <v>0</v>
      </c>
    </row>
    <row r="479" spans="1:60" x14ac:dyDescent="0.3">
      <c r="A479" s="69" t="s">
        <v>1928</v>
      </c>
      <c r="B479" s="69" t="s">
        <v>1928</v>
      </c>
      <c r="C479" s="70"/>
      <c r="D479" s="71"/>
      <c r="E479" s="72"/>
      <c r="F479" s="73"/>
      <c r="G479" s="70"/>
      <c r="H479" s="74"/>
      <c r="I479" s="75"/>
      <c r="J479" s="75"/>
      <c r="K479" s="36"/>
      <c r="L479" s="82"/>
      <c r="M479" s="82"/>
      <c r="N479" s="77"/>
      <c r="O479" s="84" t="s">
        <v>179</v>
      </c>
      <c r="P479" s="86">
        <v>43861.450057870374</v>
      </c>
      <c r="Q479" s="84" t="s">
        <v>2241</v>
      </c>
      <c r="R479" s="84"/>
      <c r="S479" s="84"/>
      <c r="T479" s="84" t="s">
        <v>2873</v>
      </c>
      <c r="U479" s="84"/>
      <c r="V479" s="87" t="s">
        <v>4627</v>
      </c>
      <c r="W479" s="86">
        <v>43861.450057870374</v>
      </c>
      <c r="X479" s="90">
        <v>43861</v>
      </c>
      <c r="Y479" s="92" t="s">
        <v>7941</v>
      </c>
      <c r="Z479" s="87" t="s">
        <v>11772</v>
      </c>
      <c r="AA479" s="84"/>
      <c r="AB479" s="84"/>
      <c r="AC479" s="92" t="s">
        <v>15676</v>
      </c>
      <c r="AD479" s="84"/>
      <c r="AE479" s="84" t="b">
        <v>0</v>
      </c>
      <c r="AF479" s="84">
        <v>9</v>
      </c>
      <c r="AG479" s="92" t="s">
        <v>16467</v>
      </c>
      <c r="AH479" s="84" t="b">
        <v>0</v>
      </c>
      <c r="AI479" s="84" t="s">
        <v>16520</v>
      </c>
      <c r="AJ479" s="84"/>
      <c r="AK479" s="92" t="s">
        <v>16467</v>
      </c>
      <c r="AL479" s="84" t="b">
        <v>0</v>
      </c>
      <c r="AM479" s="84">
        <v>11</v>
      </c>
      <c r="AN479" s="92" t="s">
        <v>16467</v>
      </c>
      <c r="AO479" s="84" t="s">
        <v>16534</v>
      </c>
      <c r="AP479" s="84" t="b">
        <v>0</v>
      </c>
      <c r="AQ479" s="92" t="s">
        <v>15676</v>
      </c>
      <c r="AR479" s="84" t="s">
        <v>179</v>
      </c>
      <c r="AS479" s="84">
        <v>0</v>
      </c>
      <c r="AT479" s="84">
        <v>0</v>
      </c>
      <c r="AU479" s="84"/>
      <c r="AV479" s="84"/>
      <c r="AW479" s="84"/>
      <c r="AX479" s="84"/>
      <c r="AY479" s="84"/>
      <c r="AZ479" s="84"/>
      <c r="BA479" s="84"/>
      <c r="BB479" s="84"/>
      <c r="BC479">
        <v>1</v>
      </c>
      <c r="BD479">
        <v>0</v>
      </c>
      <c r="BE479">
        <v>0</v>
      </c>
      <c r="BF479">
        <v>1</v>
      </c>
      <c r="BG479">
        <v>0</v>
      </c>
      <c r="BH479">
        <v>0</v>
      </c>
    </row>
    <row r="480" spans="1:60" x14ac:dyDescent="0.3">
      <c r="A480" s="69" t="s">
        <v>2089</v>
      </c>
      <c r="B480" s="69" t="s">
        <v>2089</v>
      </c>
      <c r="C480" s="70"/>
      <c r="D480" s="71"/>
      <c r="E480" s="72"/>
      <c r="F480" s="73"/>
      <c r="G480" s="70"/>
      <c r="H480" s="74"/>
      <c r="I480" s="75"/>
      <c r="J480" s="75"/>
      <c r="K480" s="36"/>
      <c r="L480" s="82"/>
      <c r="M480" s="82"/>
      <c r="N480" s="77"/>
      <c r="O480" s="84" t="s">
        <v>179</v>
      </c>
      <c r="P480" s="86">
        <v>43861.450972222221</v>
      </c>
      <c r="Q480" s="84" t="s">
        <v>2767</v>
      </c>
      <c r="R480" s="84"/>
      <c r="S480" s="84"/>
      <c r="T480" s="84" t="s">
        <v>2873</v>
      </c>
      <c r="U480" s="84"/>
      <c r="V480" s="87" t="s">
        <v>4774</v>
      </c>
      <c r="W480" s="86">
        <v>43861.450972222221</v>
      </c>
      <c r="X480" s="90">
        <v>43861</v>
      </c>
      <c r="Y480" s="92" t="s">
        <v>8469</v>
      </c>
      <c r="Z480" s="87" t="s">
        <v>12336</v>
      </c>
      <c r="AA480" s="84"/>
      <c r="AB480" s="84"/>
      <c r="AC480" s="92" t="s">
        <v>16279</v>
      </c>
      <c r="AD480" s="84"/>
      <c r="AE480" s="84" t="b">
        <v>0</v>
      </c>
      <c r="AF480" s="84">
        <v>3</v>
      </c>
      <c r="AG480" s="92" t="s">
        <v>16467</v>
      </c>
      <c r="AH480" s="84" t="b">
        <v>0</v>
      </c>
      <c r="AI480" s="84" t="s">
        <v>16520</v>
      </c>
      <c r="AJ480" s="84"/>
      <c r="AK480" s="92" t="s">
        <v>16467</v>
      </c>
      <c r="AL480" s="84" t="b">
        <v>0</v>
      </c>
      <c r="AM480" s="84">
        <v>2</v>
      </c>
      <c r="AN480" s="92" t="s">
        <v>16467</v>
      </c>
      <c r="AO480" s="84" t="s">
        <v>16534</v>
      </c>
      <c r="AP480" s="84" t="b">
        <v>0</v>
      </c>
      <c r="AQ480" s="92" t="s">
        <v>16279</v>
      </c>
      <c r="AR480" s="84" t="s">
        <v>179</v>
      </c>
      <c r="AS480" s="84">
        <v>0</v>
      </c>
      <c r="AT480" s="84">
        <v>0</v>
      </c>
      <c r="AU480" s="84"/>
      <c r="AV480" s="84"/>
      <c r="AW480" s="84"/>
      <c r="AX480" s="84"/>
      <c r="AY480" s="84"/>
      <c r="AZ480" s="84"/>
      <c r="BA480" s="84"/>
      <c r="BB480" s="84"/>
      <c r="BC480">
        <v>7</v>
      </c>
      <c r="BD480">
        <v>0</v>
      </c>
      <c r="BE480">
        <v>0</v>
      </c>
      <c r="BF480">
        <v>7</v>
      </c>
      <c r="BG480">
        <v>0</v>
      </c>
      <c r="BH480">
        <v>0</v>
      </c>
    </row>
    <row r="481" spans="1:60" x14ac:dyDescent="0.3">
      <c r="A481" s="69" t="s">
        <v>1352</v>
      </c>
      <c r="B481" s="69" t="s">
        <v>2128</v>
      </c>
      <c r="C481" s="70"/>
      <c r="D481" s="71"/>
      <c r="E481" s="72"/>
      <c r="F481" s="73"/>
      <c r="G481" s="70"/>
      <c r="H481" s="74"/>
      <c r="I481" s="75"/>
      <c r="J481" s="75"/>
      <c r="K481" s="36"/>
      <c r="L481" s="82"/>
      <c r="M481" s="82"/>
      <c r="N481" s="77"/>
      <c r="O481" s="84" t="s">
        <v>2168</v>
      </c>
      <c r="P481" s="86">
        <v>43861.453009259261</v>
      </c>
      <c r="Q481" s="84" t="s">
        <v>2177</v>
      </c>
      <c r="R481" s="84"/>
      <c r="S481" s="84"/>
      <c r="T481" s="84"/>
      <c r="U481" s="84"/>
      <c r="V481" s="87" t="s">
        <v>4109</v>
      </c>
      <c r="W481" s="86">
        <v>43861.453009259261</v>
      </c>
      <c r="X481" s="90">
        <v>43861</v>
      </c>
      <c r="Y481" s="92" t="s">
        <v>6532</v>
      </c>
      <c r="Z481" s="87" t="s">
        <v>10308</v>
      </c>
      <c r="AA481" s="84"/>
      <c r="AB481" s="84"/>
      <c r="AC481" s="92" t="s">
        <v>14188</v>
      </c>
      <c r="AD481" s="84"/>
      <c r="AE481" s="84" t="b">
        <v>0</v>
      </c>
      <c r="AF481" s="84">
        <v>0</v>
      </c>
      <c r="AG481" s="92" t="s">
        <v>16467</v>
      </c>
      <c r="AH481" s="84" t="b">
        <v>0</v>
      </c>
      <c r="AI481" s="84" t="s">
        <v>16520</v>
      </c>
      <c r="AJ481" s="84"/>
      <c r="AK481" s="92" t="s">
        <v>16467</v>
      </c>
      <c r="AL481" s="84" t="b">
        <v>0</v>
      </c>
      <c r="AM481" s="84">
        <v>71</v>
      </c>
      <c r="AN481" s="92" t="s">
        <v>15397</v>
      </c>
      <c r="AO481" s="84" t="s">
        <v>16534</v>
      </c>
      <c r="AP481" s="84" t="b">
        <v>0</v>
      </c>
      <c r="AQ481" s="92" t="s">
        <v>15397</v>
      </c>
      <c r="AR481" s="84" t="s">
        <v>179</v>
      </c>
      <c r="AS481" s="84">
        <v>0</v>
      </c>
      <c r="AT481" s="84">
        <v>0</v>
      </c>
      <c r="AU481" s="84"/>
      <c r="AV481" s="84"/>
      <c r="AW481" s="84"/>
      <c r="AX481" s="84"/>
      <c r="AY481" s="84"/>
      <c r="AZ481" s="84"/>
      <c r="BA481" s="84"/>
      <c r="BB481" s="84"/>
      <c r="BC481">
        <v>2</v>
      </c>
      <c r="BD481">
        <v>0</v>
      </c>
      <c r="BE481">
        <v>2</v>
      </c>
      <c r="BF481">
        <v>0</v>
      </c>
      <c r="BG481">
        <v>0</v>
      </c>
      <c r="BH481">
        <v>0</v>
      </c>
    </row>
    <row r="482" spans="1:60" x14ac:dyDescent="0.3">
      <c r="A482" s="69" t="s">
        <v>1352</v>
      </c>
      <c r="B482" s="69" t="s">
        <v>2129</v>
      </c>
      <c r="C482" s="70"/>
      <c r="D482" s="71"/>
      <c r="E482" s="72"/>
      <c r="F482" s="73"/>
      <c r="G482" s="70"/>
      <c r="H482" s="74"/>
      <c r="I482" s="75"/>
      <c r="J482" s="75"/>
      <c r="K482" s="36"/>
      <c r="L482" s="82"/>
      <c r="M482" s="82"/>
      <c r="N482" s="77"/>
      <c r="O482" s="84" t="s">
        <v>2168</v>
      </c>
      <c r="P482" s="86">
        <v>43861.453009259261</v>
      </c>
      <c r="Q482" s="84" t="s">
        <v>2177</v>
      </c>
      <c r="R482" s="84"/>
      <c r="S482" s="84"/>
      <c r="T482" s="84"/>
      <c r="U482" s="84"/>
      <c r="V482" s="87" t="s">
        <v>4109</v>
      </c>
      <c r="W482" s="86">
        <v>43861.453009259261</v>
      </c>
      <c r="X482" s="90">
        <v>43861</v>
      </c>
      <c r="Y482" s="92" t="s">
        <v>6532</v>
      </c>
      <c r="Z482" s="87" t="s">
        <v>10308</v>
      </c>
      <c r="AA482" s="84"/>
      <c r="AB482" s="84"/>
      <c r="AC482" s="92" t="s">
        <v>14188</v>
      </c>
      <c r="AD482" s="84"/>
      <c r="AE482" s="84" t="b">
        <v>0</v>
      </c>
      <c r="AF482" s="84">
        <v>0</v>
      </c>
      <c r="AG482" s="92" t="s">
        <v>16467</v>
      </c>
      <c r="AH482" s="84" t="b">
        <v>0</v>
      </c>
      <c r="AI482" s="84" t="s">
        <v>16520</v>
      </c>
      <c r="AJ482" s="84"/>
      <c r="AK482" s="92" t="s">
        <v>16467</v>
      </c>
      <c r="AL482" s="84" t="b">
        <v>0</v>
      </c>
      <c r="AM482" s="84">
        <v>71</v>
      </c>
      <c r="AN482" s="92" t="s">
        <v>15397</v>
      </c>
      <c r="AO482" s="84" t="s">
        <v>16534</v>
      </c>
      <c r="AP482" s="84" t="b">
        <v>0</v>
      </c>
      <c r="AQ482" s="92" t="s">
        <v>15397</v>
      </c>
      <c r="AR482" s="84" t="s">
        <v>179</v>
      </c>
      <c r="AS482" s="84">
        <v>0</v>
      </c>
      <c r="AT482" s="84">
        <v>0</v>
      </c>
      <c r="AU482" s="84"/>
      <c r="AV482" s="84"/>
      <c r="AW482" s="84"/>
      <c r="AX482" s="84"/>
      <c r="AY482" s="84"/>
      <c r="AZ482" s="84"/>
      <c r="BA482" s="84"/>
      <c r="BB482" s="84"/>
      <c r="BC482">
        <v>1</v>
      </c>
      <c r="BD482">
        <v>0</v>
      </c>
      <c r="BE482">
        <v>1</v>
      </c>
      <c r="BF482">
        <v>0</v>
      </c>
      <c r="BG482">
        <v>0</v>
      </c>
      <c r="BH482">
        <v>0</v>
      </c>
    </row>
    <row r="483" spans="1:60" x14ac:dyDescent="0.3">
      <c r="A483" s="69" t="s">
        <v>1560</v>
      </c>
      <c r="B483" s="69" t="s">
        <v>2128</v>
      </c>
      <c r="C483" s="70"/>
      <c r="D483" s="71"/>
      <c r="E483" s="72"/>
      <c r="F483" s="73"/>
      <c r="G483" s="70"/>
      <c r="H483" s="74"/>
      <c r="I483" s="75"/>
      <c r="J483" s="75"/>
      <c r="K483" s="36"/>
      <c r="L483" s="82"/>
      <c r="M483" s="82"/>
      <c r="N483" s="77"/>
      <c r="O483" s="84" t="s">
        <v>2168</v>
      </c>
      <c r="P483" s="86">
        <v>43861.453912037039</v>
      </c>
      <c r="Q483" s="84" t="s">
        <v>2172</v>
      </c>
      <c r="R483" s="84"/>
      <c r="S483" s="84"/>
      <c r="T483" s="84"/>
      <c r="U483" s="84"/>
      <c r="V483" s="87" t="s">
        <v>4292</v>
      </c>
      <c r="W483" s="86">
        <v>43861.453912037039</v>
      </c>
      <c r="X483" s="90">
        <v>43861</v>
      </c>
      <c r="Y483" s="92" t="s">
        <v>7890</v>
      </c>
      <c r="Z483" s="87" t="s">
        <v>11719</v>
      </c>
      <c r="AA483" s="84"/>
      <c r="AB483" s="84"/>
      <c r="AC483" s="92" t="s">
        <v>15619</v>
      </c>
      <c r="AD483" s="84"/>
      <c r="AE483" s="84" t="b">
        <v>0</v>
      </c>
      <c r="AF483" s="84">
        <v>0</v>
      </c>
      <c r="AG483" s="92" t="s">
        <v>16467</v>
      </c>
      <c r="AH483" s="84" t="b">
        <v>0</v>
      </c>
      <c r="AI483" s="84" t="s">
        <v>16520</v>
      </c>
      <c r="AJ483" s="84"/>
      <c r="AK483" s="92" t="s">
        <v>16467</v>
      </c>
      <c r="AL483" s="84" t="b">
        <v>0</v>
      </c>
      <c r="AM483" s="84">
        <v>155</v>
      </c>
      <c r="AN483" s="92" t="s">
        <v>16241</v>
      </c>
      <c r="AO483" s="84" t="s">
        <v>16534</v>
      </c>
      <c r="AP483" s="84" t="b">
        <v>0</v>
      </c>
      <c r="AQ483" s="92" t="s">
        <v>16241</v>
      </c>
      <c r="AR483" s="84" t="s">
        <v>179</v>
      </c>
      <c r="AS483" s="84">
        <v>0</v>
      </c>
      <c r="AT483" s="84">
        <v>0</v>
      </c>
      <c r="AU483" s="84"/>
      <c r="AV483" s="84"/>
      <c r="AW483" s="84"/>
      <c r="AX483" s="84"/>
      <c r="AY483" s="84"/>
      <c r="AZ483" s="84"/>
      <c r="BA483" s="84"/>
      <c r="BB483" s="84"/>
      <c r="BC483">
        <v>8</v>
      </c>
      <c r="BD483">
        <v>0</v>
      </c>
      <c r="BE483">
        <v>8</v>
      </c>
      <c r="BF483">
        <v>0</v>
      </c>
      <c r="BG483">
        <v>0</v>
      </c>
      <c r="BH483">
        <v>0</v>
      </c>
    </row>
    <row r="484" spans="1:60" x14ac:dyDescent="0.3">
      <c r="A484" s="69" t="s">
        <v>1127</v>
      </c>
      <c r="B484" s="69" t="s">
        <v>1928</v>
      </c>
      <c r="C484" s="70"/>
      <c r="D484" s="71"/>
      <c r="E484" s="72"/>
      <c r="F484" s="73"/>
      <c r="G484" s="70"/>
      <c r="H484" s="74"/>
      <c r="I484" s="75"/>
      <c r="J484" s="75"/>
      <c r="K484" s="36"/>
      <c r="L484" s="82"/>
      <c r="M484" s="82"/>
      <c r="N484" s="77"/>
      <c r="O484" s="84" t="s">
        <v>2169</v>
      </c>
      <c r="P484" s="86">
        <v>43861.453923611109</v>
      </c>
      <c r="Q484" s="84" t="s">
        <v>2241</v>
      </c>
      <c r="R484" s="84"/>
      <c r="S484" s="84"/>
      <c r="T484" s="84" t="s">
        <v>2873</v>
      </c>
      <c r="U484" s="84"/>
      <c r="V484" s="87" t="s">
        <v>3895</v>
      </c>
      <c r="W484" s="86">
        <v>43861.453923611109</v>
      </c>
      <c r="X484" s="90">
        <v>43861</v>
      </c>
      <c r="Y484" s="92" t="s">
        <v>6208</v>
      </c>
      <c r="Z484" s="87" t="s">
        <v>9977</v>
      </c>
      <c r="AA484" s="84"/>
      <c r="AB484" s="84"/>
      <c r="AC484" s="92" t="s">
        <v>13856</v>
      </c>
      <c r="AD484" s="84"/>
      <c r="AE484" s="84" t="b">
        <v>0</v>
      </c>
      <c r="AF484" s="84">
        <v>0</v>
      </c>
      <c r="AG484" s="92" t="s">
        <v>16467</v>
      </c>
      <c r="AH484" s="84" t="b">
        <v>0</v>
      </c>
      <c r="AI484" s="84" t="s">
        <v>16520</v>
      </c>
      <c r="AJ484" s="84"/>
      <c r="AK484" s="92" t="s">
        <v>16467</v>
      </c>
      <c r="AL484" s="84" t="b">
        <v>0</v>
      </c>
      <c r="AM484" s="84">
        <v>11</v>
      </c>
      <c r="AN484" s="92" t="s">
        <v>15676</v>
      </c>
      <c r="AO484" s="84" t="s">
        <v>16535</v>
      </c>
      <c r="AP484" s="84" t="b">
        <v>0</v>
      </c>
      <c r="AQ484" s="92" t="s">
        <v>15676</v>
      </c>
      <c r="AR484" s="84" t="s">
        <v>179</v>
      </c>
      <c r="AS484" s="84">
        <v>0</v>
      </c>
      <c r="AT484" s="84">
        <v>0</v>
      </c>
      <c r="AU484" s="84"/>
      <c r="AV484" s="84"/>
      <c r="AW484" s="84"/>
      <c r="AX484" s="84"/>
      <c r="AY484" s="84"/>
      <c r="AZ484" s="84"/>
      <c r="BA484" s="84"/>
      <c r="BB484" s="84"/>
      <c r="BC484">
        <v>1</v>
      </c>
      <c r="BD484">
        <v>0</v>
      </c>
      <c r="BE484">
        <v>0</v>
      </c>
      <c r="BF484">
        <v>0</v>
      </c>
      <c r="BG484">
        <v>1</v>
      </c>
      <c r="BH484">
        <v>0</v>
      </c>
    </row>
    <row r="485" spans="1:60" x14ac:dyDescent="0.3">
      <c r="A485" s="69" t="s">
        <v>1560</v>
      </c>
      <c r="B485" s="69" t="s">
        <v>2129</v>
      </c>
      <c r="C485" s="70"/>
      <c r="D485" s="71"/>
      <c r="E485" s="72"/>
      <c r="F485" s="73"/>
      <c r="G485" s="70"/>
      <c r="H485" s="74"/>
      <c r="I485" s="75"/>
      <c r="J485" s="75"/>
      <c r="K485" s="36"/>
      <c r="L485" s="82"/>
      <c r="M485" s="82"/>
      <c r="N485" s="77"/>
      <c r="O485" s="84" t="s">
        <v>2168</v>
      </c>
      <c r="P485" s="86">
        <v>43861.453969907408</v>
      </c>
      <c r="Q485" s="84" t="s">
        <v>2173</v>
      </c>
      <c r="R485" s="84"/>
      <c r="S485" s="84"/>
      <c r="T485" s="84"/>
      <c r="U485" s="84"/>
      <c r="V485" s="87" t="s">
        <v>4292</v>
      </c>
      <c r="W485" s="86">
        <v>43861.453969907408</v>
      </c>
      <c r="X485" s="90">
        <v>43861</v>
      </c>
      <c r="Y485" s="92" t="s">
        <v>7891</v>
      </c>
      <c r="Z485" s="87" t="s">
        <v>11720</v>
      </c>
      <c r="AA485" s="84"/>
      <c r="AB485" s="84"/>
      <c r="AC485" s="92" t="s">
        <v>15620</v>
      </c>
      <c r="AD485" s="84"/>
      <c r="AE485" s="84" t="b">
        <v>0</v>
      </c>
      <c r="AF485" s="84">
        <v>0</v>
      </c>
      <c r="AG485" s="92" t="s">
        <v>16467</v>
      </c>
      <c r="AH485" s="84" t="b">
        <v>0</v>
      </c>
      <c r="AI485" s="84" t="s">
        <v>16520</v>
      </c>
      <c r="AJ485" s="84"/>
      <c r="AK485" s="92" t="s">
        <v>16467</v>
      </c>
      <c r="AL485" s="84" t="b">
        <v>0</v>
      </c>
      <c r="AM485" s="84">
        <v>42</v>
      </c>
      <c r="AN485" s="92" t="s">
        <v>16242</v>
      </c>
      <c r="AO485" s="84" t="s">
        <v>16534</v>
      </c>
      <c r="AP485" s="84" t="b">
        <v>0</v>
      </c>
      <c r="AQ485" s="92" t="s">
        <v>16242</v>
      </c>
      <c r="AR485" s="84" t="s">
        <v>179</v>
      </c>
      <c r="AS485" s="84">
        <v>0</v>
      </c>
      <c r="AT485" s="84">
        <v>0</v>
      </c>
      <c r="AU485" s="84"/>
      <c r="AV485" s="84"/>
      <c r="AW485" s="84"/>
      <c r="AX485" s="84"/>
      <c r="AY485" s="84"/>
      <c r="AZ485" s="84"/>
      <c r="BA485" s="84"/>
      <c r="BB485" s="84"/>
      <c r="BC485">
        <v>7</v>
      </c>
      <c r="BD485">
        <v>0</v>
      </c>
      <c r="BE485">
        <v>7</v>
      </c>
      <c r="BF485">
        <v>0</v>
      </c>
      <c r="BG485">
        <v>0</v>
      </c>
      <c r="BH485">
        <v>0</v>
      </c>
    </row>
    <row r="486" spans="1:60" x14ac:dyDescent="0.3">
      <c r="A486" s="69" t="s">
        <v>317</v>
      </c>
      <c r="B486" s="69" t="s">
        <v>2128</v>
      </c>
      <c r="C486" s="70"/>
      <c r="D486" s="71"/>
      <c r="E486" s="72"/>
      <c r="F486" s="73"/>
      <c r="G486" s="70"/>
      <c r="H486" s="74"/>
      <c r="I486" s="75"/>
      <c r="J486" s="75"/>
      <c r="K486" s="36"/>
      <c r="L486" s="82"/>
      <c r="M486" s="82"/>
      <c r="N486" s="77"/>
      <c r="O486" s="84" t="s">
        <v>2168</v>
      </c>
      <c r="P486" s="86">
        <v>43861.454629629632</v>
      </c>
      <c r="Q486" s="84" t="s">
        <v>2182</v>
      </c>
      <c r="R486" s="84"/>
      <c r="S486" s="84"/>
      <c r="T486" s="84"/>
      <c r="U486" s="84"/>
      <c r="V486" s="87" t="s">
        <v>3150</v>
      </c>
      <c r="W486" s="86">
        <v>43861.454629629632</v>
      </c>
      <c r="X486" s="90">
        <v>43861</v>
      </c>
      <c r="Y486" s="92" t="s">
        <v>4938</v>
      </c>
      <c r="Z486" s="87" t="s">
        <v>8703</v>
      </c>
      <c r="AA486" s="84"/>
      <c r="AB486" s="84"/>
      <c r="AC486" s="92" t="s">
        <v>12581</v>
      </c>
      <c r="AD486" s="84"/>
      <c r="AE486" s="84" t="b">
        <v>0</v>
      </c>
      <c r="AF486" s="84">
        <v>0</v>
      </c>
      <c r="AG486" s="92" t="s">
        <v>16467</v>
      </c>
      <c r="AH486" s="84" t="b">
        <v>0</v>
      </c>
      <c r="AI486" s="84" t="s">
        <v>16520</v>
      </c>
      <c r="AJ486" s="84"/>
      <c r="AK486" s="92" t="s">
        <v>16467</v>
      </c>
      <c r="AL486" s="84" t="b">
        <v>0</v>
      </c>
      <c r="AM486" s="84">
        <v>64</v>
      </c>
      <c r="AN486" s="92" t="s">
        <v>16246</v>
      </c>
      <c r="AO486" s="84" t="s">
        <v>16534</v>
      </c>
      <c r="AP486" s="84" t="b">
        <v>0</v>
      </c>
      <c r="AQ486" s="92" t="s">
        <v>16246</v>
      </c>
      <c r="AR486" s="84" t="s">
        <v>179</v>
      </c>
      <c r="AS486" s="84">
        <v>0</v>
      </c>
      <c r="AT486" s="84">
        <v>0</v>
      </c>
      <c r="AU486" s="84"/>
      <c r="AV486" s="84"/>
      <c r="AW486" s="84"/>
      <c r="AX486" s="84"/>
      <c r="AY486" s="84"/>
      <c r="AZ486" s="84"/>
      <c r="BA486" s="84"/>
      <c r="BB486" s="84"/>
      <c r="BC486">
        <v>1</v>
      </c>
      <c r="BD486">
        <v>0</v>
      </c>
      <c r="BE486">
        <v>1</v>
      </c>
      <c r="BF486">
        <v>0</v>
      </c>
      <c r="BG486">
        <v>0</v>
      </c>
      <c r="BH486">
        <v>0</v>
      </c>
    </row>
    <row r="487" spans="1:60" x14ac:dyDescent="0.3">
      <c r="A487" s="69" t="s">
        <v>317</v>
      </c>
      <c r="B487" s="69" t="s">
        <v>2129</v>
      </c>
      <c r="C487" s="70"/>
      <c r="D487" s="71"/>
      <c r="E487" s="72"/>
      <c r="F487" s="73"/>
      <c r="G487" s="70"/>
      <c r="H487" s="74"/>
      <c r="I487" s="75"/>
      <c r="J487" s="75"/>
      <c r="K487" s="36"/>
      <c r="L487" s="82"/>
      <c r="M487" s="82"/>
      <c r="N487" s="77"/>
      <c r="O487" s="84" t="s">
        <v>2168</v>
      </c>
      <c r="P487" s="86">
        <v>43861.454629629632</v>
      </c>
      <c r="Q487" s="84" t="s">
        <v>2182</v>
      </c>
      <c r="R487" s="84"/>
      <c r="S487" s="84"/>
      <c r="T487" s="84"/>
      <c r="U487" s="84"/>
      <c r="V487" s="87" t="s">
        <v>3150</v>
      </c>
      <c r="W487" s="86">
        <v>43861.454629629632</v>
      </c>
      <c r="X487" s="90">
        <v>43861</v>
      </c>
      <c r="Y487" s="92" t="s">
        <v>4938</v>
      </c>
      <c r="Z487" s="87" t="s">
        <v>8703</v>
      </c>
      <c r="AA487" s="84"/>
      <c r="AB487" s="84"/>
      <c r="AC487" s="92" t="s">
        <v>12581</v>
      </c>
      <c r="AD487" s="84"/>
      <c r="AE487" s="84" t="b">
        <v>0</v>
      </c>
      <c r="AF487" s="84">
        <v>0</v>
      </c>
      <c r="AG487" s="92" t="s">
        <v>16467</v>
      </c>
      <c r="AH487" s="84" t="b">
        <v>0</v>
      </c>
      <c r="AI487" s="84" t="s">
        <v>16520</v>
      </c>
      <c r="AJ487" s="84"/>
      <c r="AK487" s="92" t="s">
        <v>16467</v>
      </c>
      <c r="AL487" s="84" t="b">
        <v>0</v>
      </c>
      <c r="AM487" s="84">
        <v>64</v>
      </c>
      <c r="AN487" s="92" t="s">
        <v>16246</v>
      </c>
      <c r="AO487" s="84" t="s">
        <v>16534</v>
      </c>
      <c r="AP487" s="84" t="b">
        <v>0</v>
      </c>
      <c r="AQ487" s="92" t="s">
        <v>16246</v>
      </c>
      <c r="AR487" s="84" t="s">
        <v>179</v>
      </c>
      <c r="AS487" s="84">
        <v>0</v>
      </c>
      <c r="AT487" s="84">
        <v>0</v>
      </c>
      <c r="AU487" s="84"/>
      <c r="AV487" s="84"/>
      <c r="AW487" s="84"/>
      <c r="AX487" s="84"/>
      <c r="AY487" s="84"/>
      <c r="AZ487" s="84"/>
      <c r="BA487" s="84"/>
      <c r="BB487" s="84"/>
      <c r="BC487">
        <v>1</v>
      </c>
      <c r="BD487">
        <v>0</v>
      </c>
      <c r="BE487">
        <v>1</v>
      </c>
      <c r="BF487">
        <v>0</v>
      </c>
      <c r="BG487">
        <v>0</v>
      </c>
      <c r="BH487">
        <v>0</v>
      </c>
    </row>
    <row r="488" spans="1:60" x14ac:dyDescent="0.3">
      <c r="A488" s="69" t="s">
        <v>1560</v>
      </c>
      <c r="B488" s="69" t="s">
        <v>1633</v>
      </c>
      <c r="C488" s="70"/>
      <c r="D488" s="71"/>
      <c r="E488" s="72"/>
      <c r="F488" s="73"/>
      <c r="G488" s="70"/>
      <c r="H488" s="74"/>
      <c r="I488" s="75"/>
      <c r="J488" s="75"/>
      <c r="K488" s="36"/>
      <c r="L488" s="82"/>
      <c r="M488" s="82"/>
      <c r="N488" s="77"/>
      <c r="O488" s="84" t="s">
        <v>2169</v>
      </c>
      <c r="P488" s="86">
        <v>43861.454861111109</v>
      </c>
      <c r="Q488" s="84" t="s">
        <v>2196</v>
      </c>
      <c r="R488" s="84"/>
      <c r="S488" s="84"/>
      <c r="T488" s="84" t="s">
        <v>2873</v>
      </c>
      <c r="U488" s="84"/>
      <c r="V488" s="87" t="s">
        <v>4292</v>
      </c>
      <c r="W488" s="86">
        <v>43861.454861111109</v>
      </c>
      <c r="X488" s="90">
        <v>43861</v>
      </c>
      <c r="Y488" s="92" t="s">
        <v>7892</v>
      </c>
      <c r="Z488" s="87" t="s">
        <v>11721</v>
      </c>
      <c r="AA488" s="84"/>
      <c r="AB488" s="84"/>
      <c r="AC488" s="92" t="s">
        <v>15621</v>
      </c>
      <c r="AD488" s="84"/>
      <c r="AE488" s="84" t="b">
        <v>0</v>
      </c>
      <c r="AF488" s="84">
        <v>0</v>
      </c>
      <c r="AG488" s="92" t="s">
        <v>16467</v>
      </c>
      <c r="AH488" s="84" t="b">
        <v>0</v>
      </c>
      <c r="AI488" s="84" t="s">
        <v>16520</v>
      </c>
      <c r="AJ488" s="84"/>
      <c r="AK488" s="92" t="s">
        <v>16467</v>
      </c>
      <c r="AL488" s="84" t="b">
        <v>0</v>
      </c>
      <c r="AM488" s="84">
        <v>10</v>
      </c>
      <c r="AN488" s="92" t="s">
        <v>16174</v>
      </c>
      <c r="AO488" s="84" t="s">
        <v>16534</v>
      </c>
      <c r="AP488" s="84" t="b">
        <v>0</v>
      </c>
      <c r="AQ488" s="92" t="s">
        <v>16174</v>
      </c>
      <c r="AR488" s="84" t="s">
        <v>179</v>
      </c>
      <c r="AS488" s="84">
        <v>0</v>
      </c>
      <c r="AT488" s="84">
        <v>0</v>
      </c>
      <c r="AU488" s="84"/>
      <c r="AV488" s="84"/>
      <c r="AW488" s="84"/>
      <c r="AX488" s="84"/>
      <c r="AY488" s="84"/>
      <c r="AZ488" s="84"/>
      <c r="BA488" s="84"/>
      <c r="BB488" s="84"/>
      <c r="BC488">
        <v>1</v>
      </c>
      <c r="BD488">
        <v>0</v>
      </c>
      <c r="BE488">
        <v>0</v>
      </c>
      <c r="BF488">
        <v>0</v>
      </c>
      <c r="BG488">
        <v>1</v>
      </c>
      <c r="BH488">
        <v>0</v>
      </c>
    </row>
    <row r="489" spans="1:60" x14ac:dyDescent="0.3">
      <c r="A489" s="69" t="s">
        <v>318</v>
      </c>
      <c r="B489" s="69" t="s">
        <v>2073</v>
      </c>
      <c r="C489" s="70"/>
      <c r="D489" s="71"/>
      <c r="E489" s="72"/>
      <c r="F489" s="73"/>
      <c r="G489" s="70"/>
      <c r="H489" s="74"/>
      <c r="I489" s="75"/>
      <c r="J489" s="75"/>
      <c r="K489" s="36"/>
      <c r="L489" s="82"/>
      <c r="M489" s="82"/>
      <c r="N489" s="77"/>
      <c r="O489" s="84" t="s">
        <v>2169</v>
      </c>
      <c r="P489" s="86">
        <v>43861.458171296297</v>
      </c>
      <c r="Q489" s="84" t="s">
        <v>2210</v>
      </c>
      <c r="R489" s="84"/>
      <c r="S489" s="84"/>
      <c r="T489" s="84" t="s">
        <v>2873</v>
      </c>
      <c r="U489" s="84"/>
      <c r="V489" s="87" t="s">
        <v>3151</v>
      </c>
      <c r="W489" s="86">
        <v>43861.458171296297</v>
      </c>
      <c r="X489" s="90">
        <v>43861</v>
      </c>
      <c r="Y489" s="92" t="s">
        <v>4939</v>
      </c>
      <c r="Z489" s="87" t="s">
        <v>8704</v>
      </c>
      <c r="AA489" s="84"/>
      <c r="AB489" s="84"/>
      <c r="AC489" s="92" t="s">
        <v>12582</v>
      </c>
      <c r="AD489" s="84"/>
      <c r="AE489" s="84" t="b">
        <v>0</v>
      </c>
      <c r="AF489" s="84">
        <v>0</v>
      </c>
      <c r="AG489" s="92" t="s">
        <v>16467</v>
      </c>
      <c r="AH489" s="84" t="b">
        <v>0</v>
      </c>
      <c r="AI489" s="84" t="s">
        <v>16520</v>
      </c>
      <c r="AJ489" s="84"/>
      <c r="AK489" s="92" t="s">
        <v>16467</v>
      </c>
      <c r="AL489" s="84" t="b">
        <v>0</v>
      </c>
      <c r="AM489" s="84">
        <v>35</v>
      </c>
      <c r="AN489" s="92" t="s">
        <v>16218</v>
      </c>
      <c r="AO489" s="84" t="s">
        <v>16535</v>
      </c>
      <c r="AP489" s="84" t="b">
        <v>0</v>
      </c>
      <c r="AQ489" s="92" t="s">
        <v>16218</v>
      </c>
      <c r="AR489" s="84" t="s">
        <v>179</v>
      </c>
      <c r="AS489" s="84">
        <v>0</v>
      </c>
      <c r="AT489" s="84">
        <v>0</v>
      </c>
      <c r="AU489" s="84"/>
      <c r="AV489" s="84"/>
      <c r="AW489" s="84"/>
      <c r="AX489" s="84"/>
      <c r="AY489" s="84"/>
      <c r="AZ489" s="84"/>
      <c r="BA489" s="84"/>
      <c r="BB489" s="84"/>
      <c r="BC489">
        <v>1</v>
      </c>
      <c r="BD489">
        <v>0</v>
      </c>
      <c r="BE489">
        <v>0</v>
      </c>
      <c r="BF489">
        <v>0</v>
      </c>
      <c r="BG489">
        <v>1</v>
      </c>
      <c r="BH489">
        <v>0</v>
      </c>
    </row>
    <row r="490" spans="1:60" x14ac:dyDescent="0.3">
      <c r="A490" s="69" t="s">
        <v>319</v>
      </c>
      <c r="B490" s="69" t="s">
        <v>2128</v>
      </c>
      <c r="C490" s="70"/>
      <c r="D490" s="71"/>
      <c r="E490" s="72"/>
      <c r="F490" s="73"/>
      <c r="G490" s="70"/>
      <c r="H490" s="74"/>
      <c r="I490" s="75"/>
      <c r="J490" s="75"/>
      <c r="K490" s="36"/>
      <c r="L490" s="82"/>
      <c r="M490" s="82"/>
      <c r="N490" s="77"/>
      <c r="O490" s="84" t="s">
        <v>2168</v>
      </c>
      <c r="P490" s="86">
        <v>43861.458194444444</v>
      </c>
      <c r="Q490" s="84" t="s">
        <v>2172</v>
      </c>
      <c r="R490" s="84"/>
      <c r="S490" s="84"/>
      <c r="T490" s="84"/>
      <c r="U490" s="84"/>
      <c r="V490" s="87" t="s">
        <v>3152</v>
      </c>
      <c r="W490" s="86">
        <v>43861.458194444444</v>
      </c>
      <c r="X490" s="90">
        <v>43861</v>
      </c>
      <c r="Y490" s="92" t="s">
        <v>4940</v>
      </c>
      <c r="Z490" s="87" t="s">
        <v>8705</v>
      </c>
      <c r="AA490" s="84"/>
      <c r="AB490" s="84"/>
      <c r="AC490" s="92" t="s">
        <v>12583</v>
      </c>
      <c r="AD490" s="84"/>
      <c r="AE490" s="84" t="b">
        <v>0</v>
      </c>
      <c r="AF490" s="84">
        <v>0</v>
      </c>
      <c r="AG490" s="92" t="s">
        <v>16467</v>
      </c>
      <c r="AH490" s="84" t="b">
        <v>0</v>
      </c>
      <c r="AI490" s="84" t="s">
        <v>16520</v>
      </c>
      <c r="AJ490" s="84"/>
      <c r="AK490" s="92" t="s">
        <v>16467</v>
      </c>
      <c r="AL490" s="84" t="b">
        <v>0</v>
      </c>
      <c r="AM490" s="84">
        <v>155</v>
      </c>
      <c r="AN490" s="92" t="s">
        <v>16241</v>
      </c>
      <c r="AO490" s="84" t="s">
        <v>16534</v>
      </c>
      <c r="AP490" s="84" t="b">
        <v>0</v>
      </c>
      <c r="AQ490" s="92" t="s">
        <v>16241</v>
      </c>
      <c r="AR490" s="84" t="s">
        <v>179</v>
      </c>
      <c r="AS490" s="84">
        <v>0</v>
      </c>
      <c r="AT490" s="84">
        <v>0</v>
      </c>
      <c r="AU490" s="84"/>
      <c r="AV490" s="84"/>
      <c r="AW490" s="84"/>
      <c r="AX490" s="84"/>
      <c r="AY490" s="84"/>
      <c r="AZ490" s="84"/>
      <c r="BA490" s="84"/>
      <c r="BB490" s="84"/>
      <c r="BC490">
        <v>1</v>
      </c>
      <c r="BD490">
        <v>0</v>
      </c>
      <c r="BE490">
        <v>1</v>
      </c>
      <c r="BF490">
        <v>0</v>
      </c>
      <c r="BG490">
        <v>0</v>
      </c>
      <c r="BH490">
        <v>0</v>
      </c>
    </row>
    <row r="491" spans="1:60" x14ac:dyDescent="0.3">
      <c r="A491" s="69" t="s">
        <v>320</v>
      </c>
      <c r="B491" s="69" t="s">
        <v>2108</v>
      </c>
      <c r="C491" s="70"/>
      <c r="D491" s="71"/>
      <c r="E491" s="72"/>
      <c r="F491" s="73"/>
      <c r="G491" s="70"/>
      <c r="H491" s="74"/>
      <c r="I491" s="75"/>
      <c r="J491" s="75"/>
      <c r="K491" s="36"/>
      <c r="L491" s="82"/>
      <c r="M491" s="82"/>
      <c r="N491" s="77"/>
      <c r="O491" s="84" t="s">
        <v>2169</v>
      </c>
      <c r="P491" s="86">
        <v>43861.460555555554</v>
      </c>
      <c r="Q491" s="84" t="s">
        <v>2211</v>
      </c>
      <c r="R491" s="84"/>
      <c r="S491" s="84"/>
      <c r="T491" s="84" t="s">
        <v>2873</v>
      </c>
      <c r="U491" s="84"/>
      <c r="V491" s="87" t="s">
        <v>3153</v>
      </c>
      <c r="W491" s="86">
        <v>43861.460555555554</v>
      </c>
      <c r="X491" s="90">
        <v>43861</v>
      </c>
      <c r="Y491" s="92" t="s">
        <v>4941</v>
      </c>
      <c r="Z491" s="87" t="s">
        <v>8706</v>
      </c>
      <c r="AA491" s="84"/>
      <c r="AB491" s="84"/>
      <c r="AC491" s="92" t="s">
        <v>12584</v>
      </c>
      <c r="AD491" s="84"/>
      <c r="AE491" s="84" t="b">
        <v>0</v>
      </c>
      <c r="AF491" s="84">
        <v>0</v>
      </c>
      <c r="AG491" s="92" t="s">
        <v>16467</v>
      </c>
      <c r="AH491" s="84" t="b">
        <v>0</v>
      </c>
      <c r="AI491" s="84" t="s">
        <v>16520</v>
      </c>
      <c r="AJ491" s="84"/>
      <c r="AK491" s="92" t="s">
        <v>16467</v>
      </c>
      <c r="AL491" s="84" t="b">
        <v>0</v>
      </c>
      <c r="AM491" s="84">
        <v>7</v>
      </c>
      <c r="AN491" s="92" t="s">
        <v>16350</v>
      </c>
      <c r="AO491" s="84" t="s">
        <v>16534</v>
      </c>
      <c r="AP491" s="84" t="b">
        <v>0</v>
      </c>
      <c r="AQ491" s="92" t="s">
        <v>16350</v>
      </c>
      <c r="AR491" s="84" t="s">
        <v>179</v>
      </c>
      <c r="AS491" s="84">
        <v>0</v>
      </c>
      <c r="AT491" s="84">
        <v>0</v>
      </c>
      <c r="AU491" s="84"/>
      <c r="AV491" s="84"/>
      <c r="AW491" s="84"/>
      <c r="AX491" s="84"/>
      <c r="AY491" s="84"/>
      <c r="AZ491" s="84"/>
      <c r="BA491" s="84"/>
      <c r="BB491" s="84"/>
      <c r="BC491">
        <v>1</v>
      </c>
      <c r="BD491">
        <v>0</v>
      </c>
      <c r="BE491">
        <v>0</v>
      </c>
      <c r="BF491">
        <v>0</v>
      </c>
      <c r="BG491">
        <v>1</v>
      </c>
      <c r="BH491">
        <v>0</v>
      </c>
    </row>
    <row r="492" spans="1:60" x14ac:dyDescent="0.3">
      <c r="A492" s="69" t="s">
        <v>1483</v>
      </c>
      <c r="B492" s="69" t="s">
        <v>1483</v>
      </c>
      <c r="C492" s="70"/>
      <c r="D492" s="71"/>
      <c r="E492" s="72"/>
      <c r="F492" s="73"/>
      <c r="G492" s="70"/>
      <c r="H492" s="74"/>
      <c r="I492" s="75"/>
      <c r="J492" s="75"/>
      <c r="K492" s="36"/>
      <c r="L492" s="82"/>
      <c r="M492" s="82"/>
      <c r="N492" s="77"/>
      <c r="O492" s="84" t="s">
        <v>179</v>
      </c>
      <c r="P492" s="86">
        <v>43861.460752314815</v>
      </c>
      <c r="Q492" s="84" t="s">
        <v>2241</v>
      </c>
      <c r="R492" s="84"/>
      <c r="S492" s="84"/>
      <c r="T492" s="84" t="s">
        <v>2873</v>
      </c>
      <c r="U492" s="84"/>
      <c r="V492" s="87" t="s">
        <v>4223</v>
      </c>
      <c r="W492" s="86">
        <v>43861.460752314815</v>
      </c>
      <c r="X492" s="90">
        <v>43861</v>
      </c>
      <c r="Y492" s="92" t="s">
        <v>6837</v>
      </c>
      <c r="Z492" s="87" t="s">
        <v>10618</v>
      </c>
      <c r="AA492" s="84"/>
      <c r="AB492" s="84"/>
      <c r="AC492" s="92" t="s">
        <v>14501</v>
      </c>
      <c r="AD492" s="84"/>
      <c r="AE492" s="84" t="b">
        <v>0</v>
      </c>
      <c r="AF492" s="84">
        <v>1</v>
      </c>
      <c r="AG492" s="92" t="s">
        <v>16467</v>
      </c>
      <c r="AH492" s="84" t="b">
        <v>0</v>
      </c>
      <c r="AI492" s="84" t="s">
        <v>16520</v>
      </c>
      <c r="AJ492" s="84"/>
      <c r="AK492" s="92" t="s">
        <v>16467</v>
      </c>
      <c r="AL492" s="84" t="b">
        <v>0</v>
      </c>
      <c r="AM492" s="84">
        <v>1</v>
      </c>
      <c r="AN492" s="92" t="s">
        <v>16467</v>
      </c>
      <c r="AO492" s="84" t="s">
        <v>16535</v>
      </c>
      <c r="AP492" s="84" t="b">
        <v>0</v>
      </c>
      <c r="AQ492" s="92" t="s">
        <v>14501</v>
      </c>
      <c r="AR492" s="84" t="s">
        <v>179</v>
      </c>
      <c r="AS492" s="84">
        <v>0</v>
      </c>
      <c r="AT492" s="84">
        <v>0</v>
      </c>
      <c r="AU492" s="84"/>
      <c r="AV492" s="84"/>
      <c r="AW492" s="84"/>
      <c r="AX492" s="84"/>
      <c r="AY492" s="84"/>
      <c r="AZ492" s="84"/>
      <c r="BA492" s="84"/>
      <c r="BB492" s="84"/>
      <c r="BC492">
        <v>1</v>
      </c>
      <c r="BD492">
        <v>0</v>
      </c>
      <c r="BE492">
        <v>0</v>
      </c>
      <c r="BF492">
        <v>1</v>
      </c>
      <c r="BG492">
        <v>0</v>
      </c>
      <c r="BH492">
        <v>0</v>
      </c>
    </row>
    <row r="493" spans="1:60" x14ac:dyDescent="0.3">
      <c r="A493" s="69" t="s">
        <v>321</v>
      </c>
      <c r="B493" s="69" t="s">
        <v>2128</v>
      </c>
      <c r="C493" s="70"/>
      <c r="D493" s="71"/>
      <c r="E493" s="72"/>
      <c r="F493" s="73"/>
      <c r="G493" s="70"/>
      <c r="H493" s="74"/>
      <c r="I493" s="75"/>
      <c r="J493" s="75"/>
      <c r="K493" s="36"/>
      <c r="L493" s="82"/>
      <c r="M493" s="82"/>
      <c r="N493" s="77"/>
      <c r="O493" s="84" t="s">
        <v>2168</v>
      </c>
      <c r="P493" s="86">
        <v>43861.461759259262</v>
      </c>
      <c r="Q493" s="84" t="s">
        <v>2172</v>
      </c>
      <c r="R493" s="84"/>
      <c r="S493" s="84"/>
      <c r="T493" s="84"/>
      <c r="U493" s="84"/>
      <c r="V493" s="87" t="s">
        <v>3154</v>
      </c>
      <c r="W493" s="86">
        <v>43861.461759259262</v>
      </c>
      <c r="X493" s="90">
        <v>43861</v>
      </c>
      <c r="Y493" s="92" t="s">
        <v>4942</v>
      </c>
      <c r="Z493" s="87" t="s">
        <v>8707</v>
      </c>
      <c r="AA493" s="84"/>
      <c r="AB493" s="84"/>
      <c r="AC493" s="92" t="s">
        <v>12585</v>
      </c>
      <c r="AD493" s="84"/>
      <c r="AE493" s="84" t="b">
        <v>0</v>
      </c>
      <c r="AF493" s="84">
        <v>0</v>
      </c>
      <c r="AG493" s="92" t="s">
        <v>16467</v>
      </c>
      <c r="AH493" s="84" t="b">
        <v>0</v>
      </c>
      <c r="AI493" s="84" t="s">
        <v>16520</v>
      </c>
      <c r="AJ493" s="84"/>
      <c r="AK493" s="92" t="s">
        <v>16467</v>
      </c>
      <c r="AL493" s="84" t="b">
        <v>0</v>
      </c>
      <c r="AM493" s="84">
        <v>155</v>
      </c>
      <c r="AN493" s="92" t="s">
        <v>16241</v>
      </c>
      <c r="AO493" s="84" t="s">
        <v>16534</v>
      </c>
      <c r="AP493" s="84" t="b">
        <v>0</v>
      </c>
      <c r="AQ493" s="92" t="s">
        <v>16241</v>
      </c>
      <c r="AR493" s="84" t="s">
        <v>179</v>
      </c>
      <c r="AS493" s="84">
        <v>0</v>
      </c>
      <c r="AT493" s="84">
        <v>0</v>
      </c>
      <c r="AU493" s="84"/>
      <c r="AV493" s="84"/>
      <c r="AW493" s="84"/>
      <c r="AX493" s="84"/>
      <c r="AY493" s="84"/>
      <c r="AZ493" s="84"/>
      <c r="BA493" s="84"/>
      <c r="BB493" s="84"/>
      <c r="BC493">
        <v>1</v>
      </c>
      <c r="BD493">
        <v>0</v>
      </c>
      <c r="BE493">
        <v>1</v>
      </c>
      <c r="BF493">
        <v>0</v>
      </c>
      <c r="BG493">
        <v>0</v>
      </c>
      <c r="BH493">
        <v>0</v>
      </c>
    </row>
    <row r="494" spans="1:60" x14ac:dyDescent="0.3">
      <c r="A494" s="69" t="s">
        <v>322</v>
      </c>
      <c r="B494" s="69" t="s">
        <v>2129</v>
      </c>
      <c r="C494" s="70"/>
      <c r="D494" s="71"/>
      <c r="E494" s="72"/>
      <c r="F494" s="73"/>
      <c r="G494" s="70"/>
      <c r="H494" s="74"/>
      <c r="I494" s="75"/>
      <c r="J494" s="75"/>
      <c r="K494" s="36"/>
      <c r="L494" s="82"/>
      <c r="M494" s="82"/>
      <c r="N494" s="77"/>
      <c r="O494" s="84" t="s">
        <v>2168</v>
      </c>
      <c r="P494" s="86">
        <v>43861.461944444447</v>
      </c>
      <c r="Q494" s="84" t="s">
        <v>2212</v>
      </c>
      <c r="R494" s="84"/>
      <c r="S494" s="84"/>
      <c r="T494" s="84"/>
      <c r="U494" s="84"/>
      <c r="V494" s="87" t="s">
        <v>3155</v>
      </c>
      <c r="W494" s="86">
        <v>43861.461944444447</v>
      </c>
      <c r="X494" s="90">
        <v>43861</v>
      </c>
      <c r="Y494" s="92" t="s">
        <v>4943</v>
      </c>
      <c r="Z494" s="87" t="s">
        <v>8708</v>
      </c>
      <c r="AA494" s="84"/>
      <c r="AB494" s="84"/>
      <c r="AC494" s="92" t="s">
        <v>12586</v>
      </c>
      <c r="AD494" s="84"/>
      <c r="AE494" s="84" t="b">
        <v>0</v>
      </c>
      <c r="AF494" s="84">
        <v>0</v>
      </c>
      <c r="AG494" s="92" t="s">
        <v>16467</v>
      </c>
      <c r="AH494" s="84" t="b">
        <v>0</v>
      </c>
      <c r="AI494" s="84" t="s">
        <v>16520</v>
      </c>
      <c r="AJ494" s="84"/>
      <c r="AK494" s="92" t="s">
        <v>16467</v>
      </c>
      <c r="AL494" s="84" t="b">
        <v>0</v>
      </c>
      <c r="AM494" s="84">
        <v>14</v>
      </c>
      <c r="AN494" s="92" t="s">
        <v>12806</v>
      </c>
      <c r="AO494" s="84" t="s">
        <v>16534</v>
      </c>
      <c r="AP494" s="84" t="b">
        <v>0</v>
      </c>
      <c r="AQ494" s="92" t="s">
        <v>12806</v>
      </c>
      <c r="AR494" s="84" t="s">
        <v>179</v>
      </c>
      <c r="AS494" s="84">
        <v>0</v>
      </c>
      <c r="AT494" s="84">
        <v>0</v>
      </c>
      <c r="AU494" s="84"/>
      <c r="AV494" s="84"/>
      <c r="AW494" s="84"/>
      <c r="AX494" s="84"/>
      <c r="AY494" s="84"/>
      <c r="AZ494" s="84"/>
      <c r="BA494" s="84"/>
      <c r="BB494" s="84"/>
      <c r="BC494">
        <v>1</v>
      </c>
      <c r="BD494">
        <v>0</v>
      </c>
      <c r="BE494">
        <v>1</v>
      </c>
      <c r="BF494">
        <v>0</v>
      </c>
      <c r="BG494">
        <v>0</v>
      </c>
      <c r="BH494">
        <v>0</v>
      </c>
    </row>
    <row r="495" spans="1:60" x14ac:dyDescent="0.3">
      <c r="A495" s="69" t="s">
        <v>323</v>
      </c>
      <c r="B495" s="69" t="s">
        <v>2094</v>
      </c>
      <c r="C495" s="70"/>
      <c r="D495" s="71"/>
      <c r="E495" s="72"/>
      <c r="F495" s="73"/>
      <c r="G495" s="70"/>
      <c r="H495" s="74"/>
      <c r="I495" s="75"/>
      <c r="J495" s="75"/>
      <c r="K495" s="36"/>
      <c r="L495" s="82"/>
      <c r="M495" s="82"/>
      <c r="N495" s="77"/>
      <c r="O495" s="84" t="s">
        <v>2169</v>
      </c>
      <c r="P495" s="86">
        <v>43861.463495370372</v>
      </c>
      <c r="Q495" s="84" t="s">
        <v>2183</v>
      </c>
      <c r="R495" s="84"/>
      <c r="S495" s="84"/>
      <c r="T495" s="84"/>
      <c r="U495" s="84"/>
      <c r="V495" s="87" t="s">
        <v>3156</v>
      </c>
      <c r="W495" s="86">
        <v>43861.463495370372</v>
      </c>
      <c r="X495" s="90">
        <v>43861</v>
      </c>
      <c r="Y495" s="92" t="s">
        <v>4944</v>
      </c>
      <c r="Z495" s="87" t="s">
        <v>8709</v>
      </c>
      <c r="AA495" s="84"/>
      <c r="AB495" s="84"/>
      <c r="AC495" s="92" t="s">
        <v>12587</v>
      </c>
      <c r="AD495" s="84"/>
      <c r="AE495" s="84" t="b">
        <v>0</v>
      </c>
      <c r="AF495" s="84">
        <v>0</v>
      </c>
      <c r="AG495" s="92" t="s">
        <v>16467</v>
      </c>
      <c r="AH495" s="84" t="b">
        <v>0</v>
      </c>
      <c r="AI495" s="84" t="s">
        <v>16520</v>
      </c>
      <c r="AJ495" s="84"/>
      <c r="AK495" s="92" t="s">
        <v>16467</v>
      </c>
      <c r="AL495" s="84" t="b">
        <v>0</v>
      </c>
      <c r="AM495" s="84">
        <v>55</v>
      </c>
      <c r="AN495" s="92" t="s">
        <v>16324</v>
      </c>
      <c r="AO495" s="84" t="s">
        <v>16534</v>
      </c>
      <c r="AP495" s="84" t="b">
        <v>0</v>
      </c>
      <c r="AQ495" s="92" t="s">
        <v>16324</v>
      </c>
      <c r="AR495" s="84" t="s">
        <v>179</v>
      </c>
      <c r="AS495" s="84">
        <v>0</v>
      </c>
      <c r="AT495" s="84">
        <v>0</v>
      </c>
      <c r="AU495" s="84"/>
      <c r="AV495" s="84"/>
      <c r="AW495" s="84"/>
      <c r="AX495" s="84"/>
      <c r="AY495" s="84"/>
      <c r="AZ495" s="84"/>
      <c r="BA495" s="84"/>
      <c r="BB495" s="84"/>
      <c r="BC495">
        <v>1</v>
      </c>
      <c r="BD495">
        <v>0</v>
      </c>
      <c r="BE495">
        <v>0</v>
      </c>
      <c r="BF495">
        <v>0</v>
      </c>
      <c r="BG495">
        <v>1</v>
      </c>
      <c r="BH495">
        <v>0</v>
      </c>
    </row>
    <row r="496" spans="1:60" x14ac:dyDescent="0.3">
      <c r="A496" s="69" t="s">
        <v>324</v>
      </c>
      <c r="B496" s="69" t="s">
        <v>2128</v>
      </c>
      <c r="C496" s="70"/>
      <c r="D496" s="71"/>
      <c r="E496" s="72"/>
      <c r="F496" s="73"/>
      <c r="G496" s="70"/>
      <c r="H496" s="74"/>
      <c r="I496" s="75"/>
      <c r="J496" s="75"/>
      <c r="K496" s="36"/>
      <c r="L496" s="82"/>
      <c r="M496" s="82"/>
      <c r="N496" s="77"/>
      <c r="O496" s="84" t="s">
        <v>2168</v>
      </c>
      <c r="P496" s="86">
        <v>43861.465370370373</v>
      </c>
      <c r="Q496" s="84" t="s">
        <v>2177</v>
      </c>
      <c r="R496" s="84"/>
      <c r="S496" s="84"/>
      <c r="T496" s="84"/>
      <c r="U496" s="84"/>
      <c r="V496" s="87" t="s">
        <v>3157</v>
      </c>
      <c r="W496" s="86">
        <v>43861.465370370373</v>
      </c>
      <c r="X496" s="90">
        <v>43861</v>
      </c>
      <c r="Y496" s="92" t="s">
        <v>4945</v>
      </c>
      <c r="Z496" s="87" t="s">
        <v>8710</v>
      </c>
      <c r="AA496" s="84"/>
      <c r="AB496" s="84"/>
      <c r="AC496" s="92" t="s">
        <v>12588</v>
      </c>
      <c r="AD496" s="84"/>
      <c r="AE496" s="84" t="b">
        <v>0</v>
      </c>
      <c r="AF496" s="84">
        <v>0</v>
      </c>
      <c r="AG496" s="92" t="s">
        <v>16467</v>
      </c>
      <c r="AH496" s="84" t="b">
        <v>0</v>
      </c>
      <c r="AI496" s="84" t="s">
        <v>16520</v>
      </c>
      <c r="AJ496" s="84"/>
      <c r="AK496" s="92" t="s">
        <v>16467</v>
      </c>
      <c r="AL496" s="84" t="b">
        <v>0</v>
      </c>
      <c r="AM496" s="84">
        <v>71</v>
      </c>
      <c r="AN496" s="92" t="s">
        <v>15397</v>
      </c>
      <c r="AO496" s="84" t="s">
        <v>16534</v>
      </c>
      <c r="AP496" s="84" t="b">
        <v>0</v>
      </c>
      <c r="AQ496" s="92" t="s">
        <v>15397</v>
      </c>
      <c r="AR496" s="84" t="s">
        <v>179</v>
      </c>
      <c r="AS496" s="84">
        <v>0</v>
      </c>
      <c r="AT496" s="84">
        <v>0</v>
      </c>
      <c r="AU496" s="84"/>
      <c r="AV496" s="84"/>
      <c r="AW496" s="84"/>
      <c r="AX496" s="84"/>
      <c r="AY496" s="84"/>
      <c r="AZ496" s="84"/>
      <c r="BA496" s="84"/>
      <c r="BB496" s="84"/>
      <c r="BC496">
        <v>1</v>
      </c>
      <c r="BD496">
        <v>0</v>
      </c>
      <c r="BE496">
        <v>1</v>
      </c>
      <c r="BF496">
        <v>0</v>
      </c>
      <c r="BG496">
        <v>0</v>
      </c>
      <c r="BH496">
        <v>0</v>
      </c>
    </row>
    <row r="497" spans="1:60" x14ac:dyDescent="0.3">
      <c r="A497" s="69" t="s">
        <v>324</v>
      </c>
      <c r="B497" s="69" t="s">
        <v>2129</v>
      </c>
      <c r="C497" s="70"/>
      <c r="D497" s="71"/>
      <c r="E497" s="72"/>
      <c r="F497" s="73"/>
      <c r="G497" s="70"/>
      <c r="H497" s="74"/>
      <c r="I497" s="75"/>
      <c r="J497" s="75"/>
      <c r="K497" s="36"/>
      <c r="L497" s="82"/>
      <c r="M497" s="82"/>
      <c r="N497" s="77"/>
      <c r="O497" s="84" t="s">
        <v>2168</v>
      </c>
      <c r="P497" s="86">
        <v>43861.465370370373</v>
      </c>
      <c r="Q497" s="84" t="s">
        <v>2177</v>
      </c>
      <c r="R497" s="84"/>
      <c r="S497" s="84"/>
      <c r="T497" s="84"/>
      <c r="U497" s="84"/>
      <c r="V497" s="87" t="s">
        <v>3157</v>
      </c>
      <c r="W497" s="86">
        <v>43861.465370370373</v>
      </c>
      <c r="X497" s="90">
        <v>43861</v>
      </c>
      <c r="Y497" s="92" t="s">
        <v>4945</v>
      </c>
      <c r="Z497" s="87" t="s">
        <v>8710</v>
      </c>
      <c r="AA497" s="84"/>
      <c r="AB497" s="84"/>
      <c r="AC497" s="92" t="s">
        <v>12588</v>
      </c>
      <c r="AD497" s="84"/>
      <c r="AE497" s="84" t="b">
        <v>0</v>
      </c>
      <c r="AF497" s="84">
        <v>0</v>
      </c>
      <c r="AG497" s="92" t="s">
        <v>16467</v>
      </c>
      <c r="AH497" s="84" t="b">
        <v>0</v>
      </c>
      <c r="AI497" s="84" t="s">
        <v>16520</v>
      </c>
      <c r="AJ497" s="84"/>
      <c r="AK497" s="92" t="s">
        <v>16467</v>
      </c>
      <c r="AL497" s="84" t="b">
        <v>0</v>
      </c>
      <c r="AM497" s="84">
        <v>71</v>
      </c>
      <c r="AN497" s="92" t="s">
        <v>15397</v>
      </c>
      <c r="AO497" s="84" t="s">
        <v>16534</v>
      </c>
      <c r="AP497" s="84" t="b">
        <v>0</v>
      </c>
      <c r="AQ497" s="92" t="s">
        <v>15397</v>
      </c>
      <c r="AR497" s="84" t="s">
        <v>179</v>
      </c>
      <c r="AS497" s="84">
        <v>0</v>
      </c>
      <c r="AT497" s="84">
        <v>0</v>
      </c>
      <c r="AU497" s="84"/>
      <c r="AV497" s="84"/>
      <c r="AW497" s="84"/>
      <c r="AX497" s="84"/>
      <c r="AY497" s="84"/>
      <c r="AZ497" s="84"/>
      <c r="BA497" s="84"/>
      <c r="BB497" s="84"/>
      <c r="BC497">
        <v>1</v>
      </c>
      <c r="BD497">
        <v>0</v>
      </c>
      <c r="BE497">
        <v>1</v>
      </c>
      <c r="BF497">
        <v>0</v>
      </c>
      <c r="BG497">
        <v>0</v>
      </c>
      <c r="BH497">
        <v>0</v>
      </c>
    </row>
    <row r="498" spans="1:60" x14ac:dyDescent="0.3">
      <c r="A498" s="69" t="s">
        <v>325</v>
      </c>
      <c r="B498" s="69" t="s">
        <v>2125</v>
      </c>
      <c r="C498" s="70"/>
      <c r="D498" s="71"/>
      <c r="E498" s="72"/>
      <c r="F498" s="73"/>
      <c r="G498" s="70"/>
      <c r="H498" s="74"/>
      <c r="I498" s="75"/>
      <c r="J498" s="75"/>
      <c r="K498" s="36"/>
      <c r="L498" s="82"/>
      <c r="M498" s="82"/>
      <c r="N498" s="77"/>
      <c r="O498" s="84" t="s">
        <v>2169</v>
      </c>
      <c r="P498" s="86">
        <v>43861.465428240743</v>
      </c>
      <c r="Q498" s="84" t="s">
        <v>2194</v>
      </c>
      <c r="R498" s="84"/>
      <c r="S498" s="84"/>
      <c r="T498" s="84" t="s">
        <v>2876</v>
      </c>
      <c r="U498" s="84"/>
      <c r="V498" s="87" t="s">
        <v>3158</v>
      </c>
      <c r="W498" s="86">
        <v>43861.465428240743</v>
      </c>
      <c r="X498" s="90">
        <v>43861</v>
      </c>
      <c r="Y498" s="92" t="s">
        <v>4946</v>
      </c>
      <c r="Z498" s="87" t="s">
        <v>8711</v>
      </c>
      <c r="AA498" s="84"/>
      <c r="AB498" s="84"/>
      <c r="AC498" s="92" t="s">
        <v>12589</v>
      </c>
      <c r="AD498" s="84"/>
      <c r="AE498" s="84" t="b">
        <v>0</v>
      </c>
      <c r="AF498" s="84">
        <v>0</v>
      </c>
      <c r="AG498" s="92" t="s">
        <v>16467</v>
      </c>
      <c r="AH498" s="84" t="b">
        <v>1</v>
      </c>
      <c r="AI498" s="84" t="s">
        <v>16520</v>
      </c>
      <c r="AJ498" s="84"/>
      <c r="AK498" s="92" t="s">
        <v>16241</v>
      </c>
      <c r="AL498" s="84" t="b">
        <v>0</v>
      </c>
      <c r="AM498" s="84">
        <v>16</v>
      </c>
      <c r="AN498" s="92" t="s">
        <v>16425</v>
      </c>
      <c r="AO498" s="84" t="s">
        <v>16534</v>
      </c>
      <c r="AP498" s="84" t="b">
        <v>0</v>
      </c>
      <c r="AQ498" s="92" t="s">
        <v>16425</v>
      </c>
      <c r="AR498" s="84" t="s">
        <v>179</v>
      </c>
      <c r="AS498" s="84">
        <v>0</v>
      </c>
      <c r="AT498" s="84">
        <v>0</v>
      </c>
      <c r="AU498" s="84"/>
      <c r="AV498" s="84"/>
      <c r="AW498" s="84"/>
      <c r="AX498" s="84"/>
      <c r="AY498" s="84"/>
      <c r="AZ498" s="84"/>
      <c r="BA498" s="84"/>
      <c r="BB498" s="84"/>
      <c r="BC498">
        <v>2</v>
      </c>
      <c r="BD498">
        <v>0</v>
      </c>
      <c r="BE498">
        <v>0</v>
      </c>
      <c r="BF498">
        <v>0</v>
      </c>
      <c r="BG498">
        <v>2</v>
      </c>
      <c r="BH498">
        <v>0</v>
      </c>
    </row>
    <row r="499" spans="1:60" x14ac:dyDescent="0.3">
      <c r="A499" s="69" t="s">
        <v>493</v>
      </c>
      <c r="B499" s="69" t="s">
        <v>2094</v>
      </c>
      <c r="C499" s="70"/>
      <c r="D499" s="71"/>
      <c r="E499" s="72"/>
      <c r="F499" s="73"/>
      <c r="G499" s="70"/>
      <c r="H499" s="74"/>
      <c r="I499" s="75"/>
      <c r="J499" s="75"/>
      <c r="K499" s="36"/>
      <c r="L499" s="82"/>
      <c r="M499" s="82"/>
      <c r="N499" s="77"/>
      <c r="O499" s="84" t="s">
        <v>2169</v>
      </c>
      <c r="P499" s="86">
        <v>43861.466678240744</v>
      </c>
      <c r="Q499" s="84" t="s">
        <v>2183</v>
      </c>
      <c r="R499" s="84"/>
      <c r="S499" s="84"/>
      <c r="T499" s="84"/>
      <c r="U499" s="84"/>
      <c r="V499" s="87" t="s">
        <v>3316</v>
      </c>
      <c r="W499" s="86">
        <v>43861.466678240744</v>
      </c>
      <c r="X499" s="90">
        <v>43861</v>
      </c>
      <c r="Y499" s="92" t="s">
        <v>5212</v>
      </c>
      <c r="Z499" s="87" t="s">
        <v>8974</v>
      </c>
      <c r="AA499" s="84"/>
      <c r="AB499" s="84"/>
      <c r="AC499" s="92" t="s">
        <v>12852</v>
      </c>
      <c r="AD499" s="84"/>
      <c r="AE499" s="84" t="b">
        <v>0</v>
      </c>
      <c r="AF499" s="84">
        <v>0</v>
      </c>
      <c r="AG499" s="92" t="s">
        <v>16467</v>
      </c>
      <c r="AH499" s="84" t="b">
        <v>0</v>
      </c>
      <c r="AI499" s="84" t="s">
        <v>16520</v>
      </c>
      <c r="AJ499" s="84"/>
      <c r="AK499" s="92" t="s">
        <v>16467</v>
      </c>
      <c r="AL499" s="84" t="b">
        <v>0</v>
      </c>
      <c r="AM499" s="84">
        <v>55</v>
      </c>
      <c r="AN499" s="92" t="s">
        <v>16324</v>
      </c>
      <c r="AO499" s="84" t="s">
        <v>16534</v>
      </c>
      <c r="AP499" s="84" t="b">
        <v>0</v>
      </c>
      <c r="AQ499" s="92" t="s">
        <v>16324</v>
      </c>
      <c r="AR499" s="84" t="s">
        <v>179</v>
      </c>
      <c r="AS499" s="84">
        <v>0</v>
      </c>
      <c r="AT499" s="84">
        <v>0</v>
      </c>
      <c r="AU499" s="84"/>
      <c r="AV499" s="84"/>
      <c r="AW499" s="84"/>
      <c r="AX499" s="84"/>
      <c r="AY499" s="84"/>
      <c r="AZ499" s="84"/>
      <c r="BA499" s="84"/>
      <c r="BB499" s="84"/>
      <c r="BC499">
        <v>1</v>
      </c>
      <c r="BD499">
        <v>0</v>
      </c>
      <c r="BE499">
        <v>0</v>
      </c>
      <c r="BF499">
        <v>0</v>
      </c>
      <c r="BG499">
        <v>1</v>
      </c>
      <c r="BH499">
        <v>0</v>
      </c>
    </row>
    <row r="500" spans="1:60" x14ac:dyDescent="0.3">
      <c r="A500" s="69" t="s">
        <v>326</v>
      </c>
      <c r="B500" s="69" t="s">
        <v>2108</v>
      </c>
      <c r="C500" s="70"/>
      <c r="D500" s="71"/>
      <c r="E500" s="72"/>
      <c r="F500" s="73"/>
      <c r="G500" s="70"/>
      <c r="H500" s="74"/>
      <c r="I500" s="75"/>
      <c r="J500" s="75"/>
      <c r="K500" s="36"/>
      <c r="L500" s="82"/>
      <c r="M500" s="82"/>
      <c r="N500" s="77"/>
      <c r="O500" s="84" t="s">
        <v>2169</v>
      </c>
      <c r="P500" s="86">
        <v>43861.467453703706</v>
      </c>
      <c r="Q500" s="84" t="s">
        <v>2211</v>
      </c>
      <c r="R500" s="84"/>
      <c r="S500" s="84"/>
      <c r="T500" s="84" t="s">
        <v>2873</v>
      </c>
      <c r="U500" s="84"/>
      <c r="V500" s="87" t="s">
        <v>3159</v>
      </c>
      <c r="W500" s="86">
        <v>43861.467453703706</v>
      </c>
      <c r="X500" s="90">
        <v>43861</v>
      </c>
      <c r="Y500" s="92" t="s">
        <v>4947</v>
      </c>
      <c r="Z500" s="87" t="s">
        <v>8712</v>
      </c>
      <c r="AA500" s="84"/>
      <c r="AB500" s="84"/>
      <c r="AC500" s="92" t="s">
        <v>12590</v>
      </c>
      <c r="AD500" s="84"/>
      <c r="AE500" s="84" t="b">
        <v>0</v>
      </c>
      <c r="AF500" s="84">
        <v>0</v>
      </c>
      <c r="AG500" s="92" t="s">
        <v>16467</v>
      </c>
      <c r="AH500" s="84" t="b">
        <v>0</v>
      </c>
      <c r="AI500" s="84" t="s">
        <v>16520</v>
      </c>
      <c r="AJ500" s="84"/>
      <c r="AK500" s="92" t="s">
        <v>16467</v>
      </c>
      <c r="AL500" s="84" t="b">
        <v>0</v>
      </c>
      <c r="AM500" s="84">
        <v>7</v>
      </c>
      <c r="AN500" s="92" t="s">
        <v>16350</v>
      </c>
      <c r="AO500" s="84" t="s">
        <v>16534</v>
      </c>
      <c r="AP500" s="84" t="b">
        <v>0</v>
      </c>
      <c r="AQ500" s="92" t="s">
        <v>16350</v>
      </c>
      <c r="AR500" s="84" t="s">
        <v>179</v>
      </c>
      <c r="AS500" s="84">
        <v>0</v>
      </c>
      <c r="AT500" s="84">
        <v>0</v>
      </c>
      <c r="AU500" s="84"/>
      <c r="AV500" s="84"/>
      <c r="AW500" s="84"/>
      <c r="AX500" s="84"/>
      <c r="AY500" s="84"/>
      <c r="AZ500" s="84"/>
      <c r="BA500" s="84"/>
      <c r="BB500" s="84"/>
      <c r="BC500">
        <v>1</v>
      </c>
      <c r="BD500">
        <v>0</v>
      </c>
      <c r="BE500">
        <v>0</v>
      </c>
      <c r="BF500">
        <v>0</v>
      </c>
      <c r="BG500">
        <v>1</v>
      </c>
      <c r="BH500">
        <v>0</v>
      </c>
    </row>
    <row r="501" spans="1:60" x14ac:dyDescent="0.3">
      <c r="A501" s="69" t="s">
        <v>2091</v>
      </c>
      <c r="B501" s="69" t="s">
        <v>2128</v>
      </c>
      <c r="C501" s="70"/>
      <c r="D501" s="71"/>
      <c r="E501" s="72"/>
      <c r="F501" s="73"/>
      <c r="G501" s="70"/>
      <c r="H501" s="74"/>
      <c r="I501" s="75"/>
      <c r="J501" s="75"/>
      <c r="K501" s="36"/>
      <c r="L501" s="82"/>
      <c r="M501" s="82"/>
      <c r="N501" s="77"/>
      <c r="O501" s="84" t="s">
        <v>2168</v>
      </c>
      <c r="P501" s="86">
        <v>43861.469421296293</v>
      </c>
      <c r="Q501" s="84" t="s">
        <v>2172</v>
      </c>
      <c r="R501" s="84"/>
      <c r="S501" s="84"/>
      <c r="T501" s="84"/>
      <c r="U501" s="84"/>
      <c r="V501" s="87" t="s">
        <v>4776</v>
      </c>
      <c r="W501" s="86">
        <v>43861.469421296293</v>
      </c>
      <c r="X501" s="90">
        <v>43861</v>
      </c>
      <c r="Y501" s="92" t="s">
        <v>8471</v>
      </c>
      <c r="Z501" s="87" t="s">
        <v>12338</v>
      </c>
      <c r="AA501" s="84"/>
      <c r="AB501" s="84"/>
      <c r="AC501" s="92" t="s">
        <v>16283</v>
      </c>
      <c r="AD501" s="84"/>
      <c r="AE501" s="84" t="b">
        <v>0</v>
      </c>
      <c r="AF501" s="84">
        <v>0</v>
      </c>
      <c r="AG501" s="92" t="s">
        <v>16467</v>
      </c>
      <c r="AH501" s="84" t="b">
        <v>0</v>
      </c>
      <c r="AI501" s="84" t="s">
        <v>16520</v>
      </c>
      <c r="AJ501" s="84"/>
      <c r="AK501" s="92" t="s">
        <v>16467</v>
      </c>
      <c r="AL501" s="84" t="b">
        <v>0</v>
      </c>
      <c r="AM501" s="84">
        <v>155</v>
      </c>
      <c r="AN501" s="92" t="s">
        <v>16241</v>
      </c>
      <c r="AO501" s="84" t="s">
        <v>16534</v>
      </c>
      <c r="AP501" s="84" t="b">
        <v>0</v>
      </c>
      <c r="AQ501" s="92" t="s">
        <v>16241</v>
      </c>
      <c r="AR501" s="84" t="s">
        <v>179</v>
      </c>
      <c r="AS501" s="84">
        <v>0</v>
      </c>
      <c r="AT501" s="84">
        <v>0</v>
      </c>
      <c r="AU501" s="84"/>
      <c r="AV501" s="84"/>
      <c r="AW501" s="84"/>
      <c r="AX501" s="84"/>
      <c r="AY501" s="84"/>
      <c r="AZ501" s="84"/>
      <c r="BA501" s="84"/>
      <c r="BB501" s="84"/>
      <c r="BC501">
        <v>1</v>
      </c>
      <c r="BD501">
        <v>0</v>
      </c>
      <c r="BE501">
        <v>1</v>
      </c>
      <c r="BF501">
        <v>0</v>
      </c>
      <c r="BG501">
        <v>0</v>
      </c>
      <c r="BH501">
        <v>0</v>
      </c>
    </row>
    <row r="502" spans="1:60" x14ac:dyDescent="0.3">
      <c r="A502" s="69" t="s">
        <v>1181</v>
      </c>
      <c r="B502" s="69" t="s">
        <v>1955</v>
      </c>
      <c r="C502" s="70"/>
      <c r="D502" s="71"/>
      <c r="E502" s="72"/>
      <c r="F502" s="73"/>
      <c r="G502" s="70"/>
      <c r="H502" s="74"/>
      <c r="I502" s="75"/>
      <c r="J502" s="75"/>
      <c r="K502" s="36"/>
      <c r="L502" s="82"/>
      <c r="M502" s="82"/>
      <c r="N502" s="77"/>
      <c r="O502" s="84" t="s">
        <v>2169</v>
      </c>
      <c r="P502" s="86">
        <v>43861.469814814816</v>
      </c>
      <c r="Q502" s="84" t="s">
        <v>2201</v>
      </c>
      <c r="R502" s="84"/>
      <c r="S502" s="84"/>
      <c r="T502" s="84"/>
      <c r="U502" s="84"/>
      <c r="V502" s="87" t="s">
        <v>3946</v>
      </c>
      <c r="W502" s="86">
        <v>43861.469814814816</v>
      </c>
      <c r="X502" s="90">
        <v>43861</v>
      </c>
      <c r="Y502" s="92" t="s">
        <v>6283</v>
      </c>
      <c r="Z502" s="87" t="s">
        <v>10056</v>
      </c>
      <c r="AA502" s="84"/>
      <c r="AB502" s="84"/>
      <c r="AC502" s="92" t="s">
        <v>13935</v>
      </c>
      <c r="AD502" s="84"/>
      <c r="AE502" s="84" t="b">
        <v>0</v>
      </c>
      <c r="AF502" s="84">
        <v>0</v>
      </c>
      <c r="AG502" s="92" t="s">
        <v>16467</v>
      </c>
      <c r="AH502" s="84" t="b">
        <v>0</v>
      </c>
      <c r="AI502" s="84" t="s">
        <v>16520</v>
      </c>
      <c r="AJ502" s="84"/>
      <c r="AK502" s="92" t="s">
        <v>16467</v>
      </c>
      <c r="AL502" s="84" t="b">
        <v>0</v>
      </c>
      <c r="AM502" s="84">
        <v>22</v>
      </c>
      <c r="AN502" s="92" t="s">
        <v>15831</v>
      </c>
      <c r="AO502" s="84" t="s">
        <v>16534</v>
      </c>
      <c r="AP502" s="84" t="b">
        <v>0</v>
      </c>
      <c r="AQ502" s="92" t="s">
        <v>15831</v>
      </c>
      <c r="AR502" s="84" t="s">
        <v>179</v>
      </c>
      <c r="AS502" s="84">
        <v>0</v>
      </c>
      <c r="AT502" s="84">
        <v>0</v>
      </c>
      <c r="AU502" s="84"/>
      <c r="AV502" s="84"/>
      <c r="AW502" s="84"/>
      <c r="AX502" s="84"/>
      <c r="AY502" s="84"/>
      <c r="AZ502" s="84"/>
      <c r="BA502" s="84"/>
      <c r="BB502" s="84"/>
      <c r="BC502">
        <v>1</v>
      </c>
      <c r="BD502">
        <v>0</v>
      </c>
      <c r="BE502">
        <v>0</v>
      </c>
      <c r="BF502">
        <v>0</v>
      </c>
      <c r="BG502">
        <v>1</v>
      </c>
      <c r="BH502">
        <v>0</v>
      </c>
    </row>
    <row r="503" spans="1:60" x14ac:dyDescent="0.3">
      <c r="A503" s="69" t="s">
        <v>1178</v>
      </c>
      <c r="B503" s="69" t="s">
        <v>2125</v>
      </c>
      <c r="C503" s="70"/>
      <c r="D503" s="71"/>
      <c r="E503" s="72"/>
      <c r="F503" s="73"/>
      <c r="G503" s="70"/>
      <c r="H503" s="74"/>
      <c r="I503" s="75"/>
      <c r="J503" s="75"/>
      <c r="K503" s="36"/>
      <c r="L503" s="82"/>
      <c r="M503" s="82"/>
      <c r="N503" s="77"/>
      <c r="O503" s="84" t="s">
        <v>2169</v>
      </c>
      <c r="P503" s="86">
        <v>43861.471886574072</v>
      </c>
      <c r="Q503" s="84" t="s">
        <v>2192</v>
      </c>
      <c r="R503" s="84"/>
      <c r="S503" s="84"/>
      <c r="T503" s="84" t="s">
        <v>2875</v>
      </c>
      <c r="U503" s="87" t="s">
        <v>2958</v>
      </c>
      <c r="V503" s="87" t="s">
        <v>2958</v>
      </c>
      <c r="W503" s="86">
        <v>43861.471886574072</v>
      </c>
      <c r="X503" s="90">
        <v>43861</v>
      </c>
      <c r="Y503" s="92" t="s">
        <v>6278</v>
      </c>
      <c r="Z503" s="87" t="s">
        <v>10051</v>
      </c>
      <c r="AA503" s="84"/>
      <c r="AB503" s="84"/>
      <c r="AC503" s="92" t="s">
        <v>13930</v>
      </c>
      <c r="AD503" s="84"/>
      <c r="AE503" s="84" t="b">
        <v>0</v>
      </c>
      <c r="AF503" s="84">
        <v>0</v>
      </c>
      <c r="AG503" s="92" t="s">
        <v>16467</v>
      </c>
      <c r="AH503" s="84" t="b">
        <v>0</v>
      </c>
      <c r="AI503" s="84" t="s">
        <v>16520</v>
      </c>
      <c r="AJ503" s="84"/>
      <c r="AK503" s="92" t="s">
        <v>16467</v>
      </c>
      <c r="AL503" s="84" t="b">
        <v>0</v>
      </c>
      <c r="AM503" s="84">
        <v>16</v>
      </c>
      <c r="AN503" s="92" t="s">
        <v>16426</v>
      </c>
      <c r="AO503" s="84" t="s">
        <v>16535</v>
      </c>
      <c r="AP503" s="84" t="b">
        <v>0</v>
      </c>
      <c r="AQ503" s="92" t="s">
        <v>16426</v>
      </c>
      <c r="AR503" s="84" t="s">
        <v>179</v>
      </c>
      <c r="AS503" s="84">
        <v>0</v>
      </c>
      <c r="AT503" s="84">
        <v>0</v>
      </c>
      <c r="AU503" s="84"/>
      <c r="AV503" s="84"/>
      <c r="AW503" s="84"/>
      <c r="AX503" s="84"/>
      <c r="AY503" s="84"/>
      <c r="AZ503" s="84"/>
      <c r="BA503" s="84"/>
      <c r="BB503" s="84"/>
      <c r="BC503">
        <v>1</v>
      </c>
      <c r="BD503">
        <v>0</v>
      </c>
      <c r="BE503">
        <v>0</v>
      </c>
      <c r="BF503">
        <v>0</v>
      </c>
      <c r="BG503">
        <v>1</v>
      </c>
      <c r="BH503">
        <v>0</v>
      </c>
    </row>
    <row r="504" spans="1:60" x14ac:dyDescent="0.3">
      <c r="A504" s="69" t="s">
        <v>327</v>
      </c>
      <c r="B504" s="69" t="s">
        <v>2128</v>
      </c>
      <c r="C504" s="70"/>
      <c r="D504" s="71"/>
      <c r="E504" s="72"/>
      <c r="F504" s="73"/>
      <c r="G504" s="70"/>
      <c r="H504" s="74"/>
      <c r="I504" s="75"/>
      <c r="J504" s="75"/>
      <c r="K504" s="36"/>
      <c r="L504" s="82"/>
      <c r="M504" s="82"/>
      <c r="N504" s="77"/>
      <c r="O504" s="84" t="s">
        <v>2168</v>
      </c>
      <c r="P504" s="86">
        <v>43861.472118055557</v>
      </c>
      <c r="Q504" s="84" t="s">
        <v>2177</v>
      </c>
      <c r="R504" s="84"/>
      <c r="S504" s="84"/>
      <c r="T504" s="84"/>
      <c r="U504" s="84"/>
      <c r="V504" s="87" t="s">
        <v>3160</v>
      </c>
      <c r="W504" s="86">
        <v>43861.472118055557</v>
      </c>
      <c r="X504" s="90">
        <v>43861</v>
      </c>
      <c r="Y504" s="92" t="s">
        <v>4948</v>
      </c>
      <c r="Z504" s="87" t="s">
        <v>8713</v>
      </c>
      <c r="AA504" s="84"/>
      <c r="AB504" s="84"/>
      <c r="AC504" s="92" t="s">
        <v>12591</v>
      </c>
      <c r="AD504" s="84"/>
      <c r="AE504" s="84" t="b">
        <v>0</v>
      </c>
      <c r="AF504" s="84">
        <v>0</v>
      </c>
      <c r="AG504" s="92" t="s">
        <v>16467</v>
      </c>
      <c r="AH504" s="84" t="b">
        <v>0</v>
      </c>
      <c r="AI504" s="84" t="s">
        <v>16520</v>
      </c>
      <c r="AJ504" s="84"/>
      <c r="AK504" s="92" t="s">
        <v>16467</v>
      </c>
      <c r="AL504" s="84" t="b">
        <v>0</v>
      </c>
      <c r="AM504" s="84">
        <v>71</v>
      </c>
      <c r="AN504" s="92" t="s">
        <v>15397</v>
      </c>
      <c r="AO504" s="84" t="s">
        <v>16534</v>
      </c>
      <c r="AP504" s="84" t="b">
        <v>0</v>
      </c>
      <c r="AQ504" s="92" t="s">
        <v>15397</v>
      </c>
      <c r="AR504" s="84" t="s">
        <v>179</v>
      </c>
      <c r="AS504" s="84">
        <v>0</v>
      </c>
      <c r="AT504" s="84">
        <v>0</v>
      </c>
      <c r="AU504" s="84"/>
      <c r="AV504" s="84"/>
      <c r="AW504" s="84"/>
      <c r="AX504" s="84"/>
      <c r="AY504" s="84"/>
      <c r="AZ504" s="84"/>
      <c r="BA504" s="84"/>
      <c r="BB504" s="84"/>
      <c r="BC504">
        <v>1</v>
      </c>
      <c r="BD504">
        <v>0</v>
      </c>
      <c r="BE504">
        <v>1</v>
      </c>
      <c r="BF504">
        <v>0</v>
      </c>
      <c r="BG504">
        <v>0</v>
      </c>
      <c r="BH504">
        <v>0</v>
      </c>
    </row>
    <row r="505" spans="1:60" x14ac:dyDescent="0.3">
      <c r="A505" s="69" t="s">
        <v>327</v>
      </c>
      <c r="B505" s="69" t="s">
        <v>2129</v>
      </c>
      <c r="C505" s="70"/>
      <c r="D505" s="71"/>
      <c r="E505" s="72"/>
      <c r="F505" s="73"/>
      <c r="G505" s="70"/>
      <c r="H505" s="74"/>
      <c r="I505" s="75"/>
      <c r="J505" s="75"/>
      <c r="K505" s="36"/>
      <c r="L505" s="82"/>
      <c r="M505" s="82"/>
      <c r="N505" s="77"/>
      <c r="O505" s="84" t="s">
        <v>2168</v>
      </c>
      <c r="P505" s="86">
        <v>43861.472118055557</v>
      </c>
      <c r="Q505" s="84" t="s">
        <v>2177</v>
      </c>
      <c r="R505" s="84"/>
      <c r="S505" s="84"/>
      <c r="T505" s="84"/>
      <c r="U505" s="84"/>
      <c r="V505" s="87" t="s">
        <v>3160</v>
      </c>
      <c r="W505" s="86">
        <v>43861.472118055557</v>
      </c>
      <c r="X505" s="90">
        <v>43861</v>
      </c>
      <c r="Y505" s="92" t="s">
        <v>4948</v>
      </c>
      <c r="Z505" s="87" t="s">
        <v>8713</v>
      </c>
      <c r="AA505" s="84"/>
      <c r="AB505" s="84"/>
      <c r="AC505" s="92" t="s">
        <v>12591</v>
      </c>
      <c r="AD505" s="84"/>
      <c r="AE505" s="84" t="b">
        <v>0</v>
      </c>
      <c r="AF505" s="84">
        <v>0</v>
      </c>
      <c r="AG505" s="92" t="s">
        <v>16467</v>
      </c>
      <c r="AH505" s="84" t="b">
        <v>0</v>
      </c>
      <c r="AI505" s="84" t="s">
        <v>16520</v>
      </c>
      <c r="AJ505" s="84"/>
      <c r="AK505" s="92" t="s">
        <v>16467</v>
      </c>
      <c r="AL505" s="84" t="b">
        <v>0</v>
      </c>
      <c r="AM505" s="84">
        <v>71</v>
      </c>
      <c r="AN505" s="92" t="s">
        <v>15397</v>
      </c>
      <c r="AO505" s="84" t="s">
        <v>16534</v>
      </c>
      <c r="AP505" s="84" t="b">
        <v>0</v>
      </c>
      <c r="AQ505" s="92" t="s">
        <v>15397</v>
      </c>
      <c r="AR505" s="84" t="s">
        <v>179</v>
      </c>
      <c r="AS505" s="84">
        <v>0</v>
      </c>
      <c r="AT505" s="84">
        <v>0</v>
      </c>
      <c r="AU505" s="84"/>
      <c r="AV505" s="84"/>
      <c r="AW505" s="84"/>
      <c r="AX505" s="84"/>
      <c r="AY505" s="84"/>
      <c r="AZ505" s="84"/>
      <c r="BA505" s="84"/>
      <c r="BB505" s="84"/>
      <c r="BC505">
        <v>1</v>
      </c>
      <c r="BD505">
        <v>0</v>
      </c>
      <c r="BE505">
        <v>1</v>
      </c>
      <c r="BF505">
        <v>0</v>
      </c>
      <c r="BG505">
        <v>0</v>
      </c>
      <c r="BH505">
        <v>0</v>
      </c>
    </row>
    <row r="506" spans="1:60" x14ac:dyDescent="0.3">
      <c r="A506" s="69" t="s">
        <v>1181</v>
      </c>
      <c r="B506" s="69" t="s">
        <v>2131</v>
      </c>
      <c r="C506" s="70"/>
      <c r="D506" s="71"/>
      <c r="E506" s="72"/>
      <c r="F506" s="73"/>
      <c r="G506" s="70"/>
      <c r="H506" s="74"/>
      <c r="I506" s="75"/>
      <c r="J506" s="75"/>
      <c r="K506" s="36"/>
      <c r="L506" s="82"/>
      <c r="M506" s="82"/>
      <c r="N506" s="77"/>
      <c r="O506" s="84" t="s">
        <v>2168</v>
      </c>
      <c r="P506" s="86">
        <v>43861.472210648149</v>
      </c>
      <c r="Q506" s="84" t="s">
        <v>2207</v>
      </c>
      <c r="R506" s="84"/>
      <c r="S506" s="84"/>
      <c r="T506" s="84" t="s">
        <v>2873</v>
      </c>
      <c r="U506" s="84"/>
      <c r="V506" s="87" t="s">
        <v>3946</v>
      </c>
      <c r="W506" s="86">
        <v>43861.472210648149</v>
      </c>
      <c r="X506" s="90">
        <v>43861</v>
      </c>
      <c r="Y506" s="92" t="s">
        <v>6284</v>
      </c>
      <c r="Z506" s="87" t="s">
        <v>10057</v>
      </c>
      <c r="AA506" s="84"/>
      <c r="AB506" s="84"/>
      <c r="AC506" s="92" t="s">
        <v>13936</v>
      </c>
      <c r="AD506" s="84"/>
      <c r="AE506" s="84" t="b">
        <v>0</v>
      </c>
      <c r="AF506" s="84">
        <v>0</v>
      </c>
      <c r="AG506" s="92" t="s">
        <v>16467</v>
      </c>
      <c r="AH506" s="84" t="b">
        <v>0</v>
      </c>
      <c r="AI506" s="84" t="s">
        <v>16520</v>
      </c>
      <c r="AJ506" s="84"/>
      <c r="AK506" s="92" t="s">
        <v>16467</v>
      </c>
      <c r="AL506" s="84" t="b">
        <v>0</v>
      </c>
      <c r="AM506" s="84">
        <v>34</v>
      </c>
      <c r="AN506" s="92" t="s">
        <v>12570</v>
      </c>
      <c r="AO506" s="84" t="s">
        <v>16534</v>
      </c>
      <c r="AP506" s="84" t="b">
        <v>0</v>
      </c>
      <c r="AQ506" s="92" t="s">
        <v>12570</v>
      </c>
      <c r="AR506" s="84" t="s">
        <v>179</v>
      </c>
      <c r="AS506" s="84">
        <v>0</v>
      </c>
      <c r="AT506" s="84">
        <v>0</v>
      </c>
      <c r="AU506" s="84"/>
      <c r="AV506" s="84"/>
      <c r="AW506" s="84"/>
      <c r="AX506" s="84"/>
      <c r="AY506" s="84"/>
      <c r="AZ506" s="84"/>
      <c r="BA506" s="84"/>
      <c r="BB506" s="84"/>
      <c r="BC506">
        <v>1</v>
      </c>
      <c r="BD506">
        <v>0</v>
      </c>
      <c r="BE506">
        <v>1</v>
      </c>
      <c r="BF506">
        <v>0</v>
      </c>
      <c r="BG506">
        <v>0</v>
      </c>
      <c r="BH506">
        <v>0</v>
      </c>
    </row>
    <row r="507" spans="1:60" x14ac:dyDescent="0.3">
      <c r="A507" s="69" t="s">
        <v>1181</v>
      </c>
      <c r="B507" s="69" t="s">
        <v>2129</v>
      </c>
      <c r="C507" s="70"/>
      <c r="D507" s="71"/>
      <c r="E507" s="72"/>
      <c r="F507" s="73"/>
      <c r="G507" s="70"/>
      <c r="H507" s="74"/>
      <c r="I507" s="75"/>
      <c r="J507" s="75"/>
      <c r="K507" s="36"/>
      <c r="L507" s="82"/>
      <c r="M507" s="82"/>
      <c r="N507" s="77"/>
      <c r="O507" s="84" t="s">
        <v>2168</v>
      </c>
      <c r="P507" s="86">
        <v>43861.472210648149</v>
      </c>
      <c r="Q507" s="84" t="s">
        <v>2207</v>
      </c>
      <c r="R507" s="84"/>
      <c r="S507" s="84"/>
      <c r="T507" s="84" t="s">
        <v>2873</v>
      </c>
      <c r="U507" s="84"/>
      <c r="V507" s="87" t="s">
        <v>3946</v>
      </c>
      <c r="W507" s="86">
        <v>43861.472210648149</v>
      </c>
      <c r="X507" s="90">
        <v>43861</v>
      </c>
      <c r="Y507" s="92" t="s">
        <v>6284</v>
      </c>
      <c r="Z507" s="87" t="s">
        <v>10057</v>
      </c>
      <c r="AA507" s="84"/>
      <c r="AB507" s="84"/>
      <c r="AC507" s="92" t="s">
        <v>13936</v>
      </c>
      <c r="AD507" s="84"/>
      <c r="AE507" s="84" t="b">
        <v>0</v>
      </c>
      <c r="AF507" s="84">
        <v>0</v>
      </c>
      <c r="AG507" s="92" t="s">
        <v>16467</v>
      </c>
      <c r="AH507" s="84" t="b">
        <v>0</v>
      </c>
      <c r="AI507" s="84" t="s">
        <v>16520</v>
      </c>
      <c r="AJ507" s="84"/>
      <c r="AK507" s="92" t="s">
        <v>16467</v>
      </c>
      <c r="AL507" s="84" t="b">
        <v>0</v>
      </c>
      <c r="AM507" s="84">
        <v>34</v>
      </c>
      <c r="AN507" s="92" t="s">
        <v>12570</v>
      </c>
      <c r="AO507" s="84" t="s">
        <v>16534</v>
      </c>
      <c r="AP507" s="84" t="b">
        <v>0</v>
      </c>
      <c r="AQ507" s="92" t="s">
        <v>12570</v>
      </c>
      <c r="AR507" s="84" t="s">
        <v>179</v>
      </c>
      <c r="AS507" s="84">
        <v>0</v>
      </c>
      <c r="AT507" s="84">
        <v>0</v>
      </c>
      <c r="AU507" s="84"/>
      <c r="AV507" s="84"/>
      <c r="AW507" s="84"/>
      <c r="AX507" s="84"/>
      <c r="AY507" s="84"/>
      <c r="AZ507" s="84"/>
      <c r="BA507" s="84"/>
      <c r="BB507" s="84"/>
      <c r="BC507">
        <v>2</v>
      </c>
      <c r="BD507">
        <v>0</v>
      </c>
      <c r="BE507">
        <v>2</v>
      </c>
      <c r="BF507">
        <v>0</v>
      </c>
      <c r="BG507">
        <v>0</v>
      </c>
      <c r="BH507">
        <v>0</v>
      </c>
    </row>
    <row r="508" spans="1:60" x14ac:dyDescent="0.3">
      <c r="A508" s="69" t="s">
        <v>1181</v>
      </c>
      <c r="B508" s="69" t="s">
        <v>2128</v>
      </c>
      <c r="C508" s="70"/>
      <c r="D508" s="71"/>
      <c r="E508" s="72"/>
      <c r="F508" s="73"/>
      <c r="G508" s="70"/>
      <c r="H508" s="74"/>
      <c r="I508" s="75"/>
      <c r="J508" s="75"/>
      <c r="K508" s="36"/>
      <c r="L508" s="82"/>
      <c r="M508" s="82"/>
      <c r="N508" s="77"/>
      <c r="O508" s="84" t="s">
        <v>2168</v>
      </c>
      <c r="P508" s="86">
        <v>43861.472210648149</v>
      </c>
      <c r="Q508" s="84" t="s">
        <v>2207</v>
      </c>
      <c r="R508" s="84"/>
      <c r="S508" s="84"/>
      <c r="T508" s="84" t="s">
        <v>2873</v>
      </c>
      <c r="U508" s="84"/>
      <c r="V508" s="87" t="s">
        <v>3946</v>
      </c>
      <c r="W508" s="86">
        <v>43861.472210648149</v>
      </c>
      <c r="X508" s="90">
        <v>43861</v>
      </c>
      <c r="Y508" s="92" t="s">
        <v>6284</v>
      </c>
      <c r="Z508" s="87" t="s">
        <v>10057</v>
      </c>
      <c r="AA508" s="84"/>
      <c r="AB508" s="84"/>
      <c r="AC508" s="92" t="s">
        <v>13936</v>
      </c>
      <c r="AD508" s="84"/>
      <c r="AE508" s="84" t="b">
        <v>0</v>
      </c>
      <c r="AF508" s="84">
        <v>0</v>
      </c>
      <c r="AG508" s="92" t="s">
        <v>16467</v>
      </c>
      <c r="AH508" s="84" t="b">
        <v>0</v>
      </c>
      <c r="AI508" s="84" t="s">
        <v>16520</v>
      </c>
      <c r="AJ508" s="84"/>
      <c r="AK508" s="92" t="s">
        <v>16467</v>
      </c>
      <c r="AL508" s="84" t="b">
        <v>0</v>
      </c>
      <c r="AM508" s="84">
        <v>34</v>
      </c>
      <c r="AN508" s="92" t="s">
        <v>12570</v>
      </c>
      <c r="AO508" s="84" t="s">
        <v>16534</v>
      </c>
      <c r="AP508" s="84" t="b">
        <v>0</v>
      </c>
      <c r="AQ508" s="92" t="s">
        <v>12570</v>
      </c>
      <c r="AR508" s="84" t="s">
        <v>179</v>
      </c>
      <c r="AS508" s="84">
        <v>0</v>
      </c>
      <c r="AT508" s="84">
        <v>0</v>
      </c>
      <c r="AU508" s="84"/>
      <c r="AV508" s="84"/>
      <c r="AW508" s="84"/>
      <c r="AX508" s="84"/>
      <c r="AY508" s="84"/>
      <c r="AZ508" s="84"/>
      <c r="BA508" s="84"/>
      <c r="BB508" s="84"/>
      <c r="BC508">
        <v>2</v>
      </c>
      <c r="BD508">
        <v>0</v>
      </c>
      <c r="BE508">
        <v>2</v>
      </c>
      <c r="BF508">
        <v>0</v>
      </c>
      <c r="BG508">
        <v>0</v>
      </c>
      <c r="BH508">
        <v>0</v>
      </c>
    </row>
    <row r="509" spans="1:60" x14ac:dyDescent="0.3">
      <c r="A509" s="69" t="s">
        <v>1436</v>
      </c>
      <c r="B509" s="69" t="s">
        <v>2128</v>
      </c>
      <c r="C509" s="70"/>
      <c r="D509" s="71"/>
      <c r="E509" s="72"/>
      <c r="F509" s="73"/>
      <c r="G509" s="70"/>
      <c r="H509" s="74"/>
      <c r="I509" s="75"/>
      <c r="J509" s="75"/>
      <c r="K509" s="36"/>
      <c r="L509" s="82"/>
      <c r="M509" s="82"/>
      <c r="N509" s="77"/>
      <c r="O509" s="84" t="s">
        <v>2168</v>
      </c>
      <c r="P509" s="86">
        <v>43861.473692129628</v>
      </c>
      <c r="Q509" s="84" t="s">
        <v>2172</v>
      </c>
      <c r="R509" s="84"/>
      <c r="S509" s="84"/>
      <c r="T509" s="84"/>
      <c r="U509" s="84"/>
      <c r="V509" s="87" t="s">
        <v>4183</v>
      </c>
      <c r="W509" s="86">
        <v>43861.473692129628</v>
      </c>
      <c r="X509" s="90">
        <v>43861</v>
      </c>
      <c r="Y509" s="92" t="s">
        <v>7973</v>
      </c>
      <c r="Z509" s="87" t="s">
        <v>11809</v>
      </c>
      <c r="AA509" s="84"/>
      <c r="AB509" s="84"/>
      <c r="AC509" s="92" t="s">
        <v>15714</v>
      </c>
      <c r="AD509" s="84"/>
      <c r="AE509" s="84" t="b">
        <v>0</v>
      </c>
      <c r="AF509" s="84">
        <v>0</v>
      </c>
      <c r="AG509" s="92" t="s">
        <v>16467</v>
      </c>
      <c r="AH509" s="84" t="b">
        <v>0</v>
      </c>
      <c r="AI509" s="84" t="s">
        <v>16520</v>
      </c>
      <c r="AJ509" s="84"/>
      <c r="AK509" s="92" t="s">
        <v>16467</v>
      </c>
      <c r="AL509" s="84" t="b">
        <v>0</v>
      </c>
      <c r="AM509" s="84">
        <v>155</v>
      </c>
      <c r="AN509" s="92" t="s">
        <v>16241</v>
      </c>
      <c r="AO509" s="84" t="s">
        <v>16534</v>
      </c>
      <c r="AP509" s="84" t="b">
        <v>0</v>
      </c>
      <c r="AQ509" s="92" t="s">
        <v>16241</v>
      </c>
      <c r="AR509" s="84" t="s">
        <v>179</v>
      </c>
      <c r="AS509" s="84">
        <v>0</v>
      </c>
      <c r="AT509" s="84">
        <v>0</v>
      </c>
      <c r="AU509" s="84"/>
      <c r="AV509" s="84"/>
      <c r="AW509" s="84"/>
      <c r="AX509" s="84"/>
      <c r="AY509" s="84"/>
      <c r="AZ509" s="84"/>
      <c r="BA509" s="84"/>
      <c r="BB509" s="84"/>
      <c r="BC509">
        <v>3</v>
      </c>
      <c r="BD509">
        <v>0</v>
      </c>
      <c r="BE509">
        <v>3</v>
      </c>
      <c r="BF509">
        <v>0</v>
      </c>
      <c r="BG509">
        <v>0</v>
      </c>
      <c r="BH509">
        <v>0</v>
      </c>
    </row>
    <row r="510" spans="1:60" x14ac:dyDescent="0.3">
      <c r="A510" s="69" t="s">
        <v>1436</v>
      </c>
      <c r="B510" s="69" t="s">
        <v>2129</v>
      </c>
      <c r="C510" s="70"/>
      <c r="D510" s="71"/>
      <c r="E510" s="72"/>
      <c r="F510" s="73"/>
      <c r="G510" s="70"/>
      <c r="H510" s="74"/>
      <c r="I510" s="75"/>
      <c r="J510" s="75"/>
      <c r="K510" s="36"/>
      <c r="L510" s="82"/>
      <c r="M510" s="82"/>
      <c r="N510" s="77"/>
      <c r="O510" s="84" t="s">
        <v>2168</v>
      </c>
      <c r="P510" s="86">
        <v>43861.473807870374</v>
      </c>
      <c r="Q510" s="84" t="s">
        <v>2173</v>
      </c>
      <c r="R510" s="84"/>
      <c r="S510" s="84"/>
      <c r="T510" s="84"/>
      <c r="U510" s="84"/>
      <c r="V510" s="87" t="s">
        <v>4183</v>
      </c>
      <c r="W510" s="86">
        <v>43861.473807870374</v>
      </c>
      <c r="X510" s="90">
        <v>43861</v>
      </c>
      <c r="Y510" s="92" t="s">
        <v>7974</v>
      </c>
      <c r="Z510" s="87" t="s">
        <v>11810</v>
      </c>
      <c r="AA510" s="84"/>
      <c r="AB510" s="84"/>
      <c r="AC510" s="92" t="s">
        <v>15715</v>
      </c>
      <c r="AD510" s="84"/>
      <c r="AE510" s="84" t="b">
        <v>0</v>
      </c>
      <c r="AF510" s="84">
        <v>0</v>
      </c>
      <c r="AG510" s="92" t="s">
        <v>16467</v>
      </c>
      <c r="AH510" s="84" t="b">
        <v>0</v>
      </c>
      <c r="AI510" s="84" t="s">
        <v>16520</v>
      </c>
      <c r="AJ510" s="84"/>
      <c r="AK510" s="92" t="s">
        <v>16467</v>
      </c>
      <c r="AL510" s="84" t="b">
        <v>0</v>
      </c>
      <c r="AM510" s="84">
        <v>42</v>
      </c>
      <c r="AN510" s="92" t="s">
        <v>16242</v>
      </c>
      <c r="AO510" s="84" t="s">
        <v>16534</v>
      </c>
      <c r="AP510" s="84" t="b">
        <v>0</v>
      </c>
      <c r="AQ510" s="92" t="s">
        <v>16242</v>
      </c>
      <c r="AR510" s="84" t="s">
        <v>179</v>
      </c>
      <c r="AS510" s="84">
        <v>0</v>
      </c>
      <c r="AT510" s="84">
        <v>0</v>
      </c>
      <c r="AU510" s="84"/>
      <c r="AV510" s="84"/>
      <c r="AW510" s="84"/>
      <c r="AX510" s="84"/>
      <c r="AY510" s="84"/>
      <c r="AZ510" s="84"/>
      <c r="BA510" s="84"/>
      <c r="BB510" s="84"/>
      <c r="BC510">
        <v>2</v>
      </c>
      <c r="BD510">
        <v>0</v>
      </c>
      <c r="BE510">
        <v>2</v>
      </c>
      <c r="BF510">
        <v>0</v>
      </c>
      <c r="BG510">
        <v>0</v>
      </c>
      <c r="BH510">
        <v>0</v>
      </c>
    </row>
    <row r="511" spans="1:60" x14ac:dyDescent="0.3">
      <c r="A511" s="69" t="s">
        <v>1447</v>
      </c>
      <c r="B511" s="69" t="s">
        <v>2131</v>
      </c>
      <c r="C511" s="70"/>
      <c r="D511" s="71"/>
      <c r="E511" s="72"/>
      <c r="F511" s="73"/>
      <c r="G511" s="70"/>
      <c r="H511" s="74"/>
      <c r="I511" s="75"/>
      <c r="J511" s="75"/>
      <c r="K511" s="36"/>
      <c r="L511" s="82"/>
      <c r="M511" s="82"/>
      <c r="N511" s="77"/>
      <c r="O511" s="84" t="s">
        <v>2168</v>
      </c>
      <c r="P511" s="86">
        <v>43861.474652777775</v>
      </c>
      <c r="Q511" s="84" t="s">
        <v>2207</v>
      </c>
      <c r="R511" s="84"/>
      <c r="S511" s="84"/>
      <c r="T511" s="84" t="s">
        <v>2873</v>
      </c>
      <c r="U511" s="84"/>
      <c r="V511" s="87" t="s">
        <v>4192</v>
      </c>
      <c r="W511" s="86">
        <v>43861.474652777775</v>
      </c>
      <c r="X511" s="90">
        <v>43861</v>
      </c>
      <c r="Y511" s="92" t="s">
        <v>8143</v>
      </c>
      <c r="Z511" s="87" t="s">
        <v>11993</v>
      </c>
      <c r="AA511" s="84"/>
      <c r="AB511" s="84"/>
      <c r="AC511" s="92" t="s">
        <v>15907</v>
      </c>
      <c r="AD511" s="84"/>
      <c r="AE511" s="84" t="b">
        <v>0</v>
      </c>
      <c r="AF511" s="84">
        <v>0</v>
      </c>
      <c r="AG511" s="92" t="s">
        <v>16467</v>
      </c>
      <c r="AH511" s="84" t="b">
        <v>0</v>
      </c>
      <c r="AI511" s="84" t="s">
        <v>16520</v>
      </c>
      <c r="AJ511" s="84"/>
      <c r="AK511" s="92" t="s">
        <v>16467</v>
      </c>
      <c r="AL511" s="84" t="b">
        <v>0</v>
      </c>
      <c r="AM511" s="84">
        <v>34</v>
      </c>
      <c r="AN511" s="92" t="s">
        <v>12570</v>
      </c>
      <c r="AO511" s="84" t="s">
        <v>16534</v>
      </c>
      <c r="AP511" s="84" t="b">
        <v>0</v>
      </c>
      <c r="AQ511" s="92" t="s">
        <v>12570</v>
      </c>
      <c r="AR511" s="84" t="s">
        <v>179</v>
      </c>
      <c r="AS511" s="84">
        <v>0</v>
      </c>
      <c r="AT511" s="84">
        <v>0</v>
      </c>
      <c r="AU511" s="84"/>
      <c r="AV511" s="84"/>
      <c r="AW511" s="84"/>
      <c r="AX511" s="84"/>
      <c r="AY511" s="84"/>
      <c r="AZ511" s="84"/>
      <c r="BA511" s="84"/>
      <c r="BB511" s="84"/>
      <c r="BC511">
        <v>1</v>
      </c>
      <c r="BD511">
        <v>0</v>
      </c>
      <c r="BE511">
        <v>1</v>
      </c>
      <c r="BF511">
        <v>0</v>
      </c>
      <c r="BG511">
        <v>0</v>
      </c>
      <c r="BH511">
        <v>0</v>
      </c>
    </row>
    <row r="512" spans="1:60" x14ac:dyDescent="0.3">
      <c r="A512" s="69" t="s">
        <v>1447</v>
      </c>
      <c r="B512" s="69" t="s">
        <v>2129</v>
      </c>
      <c r="C512" s="70"/>
      <c r="D512" s="71"/>
      <c r="E512" s="72"/>
      <c r="F512" s="73"/>
      <c r="G512" s="70"/>
      <c r="H512" s="74"/>
      <c r="I512" s="75"/>
      <c r="J512" s="75"/>
      <c r="K512" s="36"/>
      <c r="L512" s="82"/>
      <c r="M512" s="82"/>
      <c r="N512" s="77"/>
      <c r="O512" s="84" t="s">
        <v>2168</v>
      </c>
      <c r="P512" s="86">
        <v>43861.474652777775</v>
      </c>
      <c r="Q512" s="84" t="s">
        <v>2207</v>
      </c>
      <c r="R512" s="84"/>
      <c r="S512" s="84"/>
      <c r="T512" s="84" t="s">
        <v>2873</v>
      </c>
      <c r="U512" s="84"/>
      <c r="V512" s="87" t="s">
        <v>4192</v>
      </c>
      <c r="W512" s="86">
        <v>43861.474652777775</v>
      </c>
      <c r="X512" s="90">
        <v>43861</v>
      </c>
      <c r="Y512" s="92" t="s">
        <v>8143</v>
      </c>
      <c r="Z512" s="87" t="s">
        <v>11993</v>
      </c>
      <c r="AA512" s="84"/>
      <c r="AB512" s="84"/>
      <c r="AC512" s="92" t="s">
        <v>15907</v>
      </c>
      <c r="AD512" s="84"/>
      <c r="AE512" s="84" t="b">
        <v>0</v>
      </c>
      <c r="AF512" s="84">
        <v>0</v>
      </c>
      <c r="AG512" s="92" t="s">
        <v>16467</v>
      </c>
      <c r="AH512" s="84" t="b">
        <v>0</v>
      </c>
      <c r="AI512" s="84" t="s">
        <v>16520</v>
      </c>
      <c r="AJ512" s="84"/>
      <c r="AK512" s="92" t="s">
        <v>16467</v>
      </c>
      <c r="AL512" s="84" t="b">
        <v>0</v>
      </c>
      <c r="AM512" s="84">
        <v>34</v>
      </c>
      <c r="AN512" s="92" t="s">
        <v>12570</v>
      </c>
      <c r="AO512" s="84" t="s">
        <v>16534</v>
      </c>
      <c r="AP512" s="84" t="b">
        <v>0</v>
      </c>
      <c r="AQ512" s="92" t="s">
        <v>12570</v>
      </c>
      <c r="AR512" s="84" t="s">
        <v>179</v>
      </c>
      <c r="AS512" s="84">
        <v>0</v>
      </c>
      <c r="AT512" s="84">
        <v>0</v>
      </c>
      <c r="AU512" s="84"/>
      <c r="AV512" s="84"/>
      <c r="AW512" s="84"/>
      <c r="AX512" s="84"/>
      <c r="AY512" s="84"/>
      <c r="AZ512" s="84"/>
      <c r="BA512" s="84"/>
      <c r="BB512" s="84"/>
      <c r="BC512">
        <v>1</v>
      </c>
      <c r="BD512">
        <v>0</v>
      </c>
      <c r="BE512">
        <v>1</v>
      </c>
      <c r="BF512">
        <v>0</v>
      </c>
      <c r="BG512">
        <v>0</v>
      </c>
      <c r="BH512">
        <v>0</v>
      </c>
    </row>
    <row r="513" spans="1:60" x14ac:dyDescent="0.3">
      <c r="A513" s="69" t="s">
        <v>1447</v>
      </c>
      <c r="B513" s="69" t="s">
        <v>1941</v>
      </c>
      <c r="C513" s="70"/>
      <c r="D513" s="71"/>
      <c r="E513" s="72"/>
      <c r="F513" s="73"/>
      <c r="G513" s="70"/>
      <c r="H513" s="74"/>
      <c r="I513" s="75"/>
      <c r="J513" s="75"/>
      <c r="K513" s="36"/>
      <c r="L513" s="82"/>
      <c r="M513" s="82"/>
      <c r="N513" s="77"/>
      <c r="O513" s="84" t="s">
        <v>2169</v>
      </c>
      <c r="P513" s="86">
        <v>43861.474814814814</v>
      </c>
      <c r="Q513" s="84" t="s">
        <v>2279</v>
      </c>
      <c r="R513" s="84"/>
      <c r="S513" s="84"/>
      <c r="T513" s="84"/>
      <c r="U513" s="84"/>
      <c r="V513" s="87" t="s">
        <v>4192</v>
      </c>
      <c r="W513" s="86">
        <v>43861.474814814814</v>
      </c>
      <c r="X513" s="90">
        <v>43861</v>
      </c>
      <c r="Y513" s="92" t="s">
        <v>8004</v>
      </c>
      <c r="Z513" s="87" t="s">
        <v>11843</v>
      </c>
      <c r="AA513" s="84"/>
      <c r="AB513" s="84"/>
      <c r="AC513" s="92" t="s">
        <v>15748</v>
      </c>
      <c r="AD513" s="84"/>
      <c r="AE513" s="84" t="b">
        <v>0</v>
      </c>
      <c r="AF513" s="84">
        <v>0</v>
      </c>
      <c r="AG513" s="92" t="s">
        <v>16467</v>
      </c>
      <c r="AH513" s="84" t="b">
        <v>0</v>
      </c>
      <c r="AI513" s="84" t="s">
        <v>16520</v>
      </c>
      <c r="AJ513" s="84"/>
      <c r="AK513" s="92" t="s">
        <v>16467</v>
      </c>
      <c r="AL513" s="84" t="b">
        <v>0</v>
      </c>
      <c r="AM513" s="84">
        <v>18</v>
      </c>
      <c r="AN513" s="92" t="s">
        <v>15746</v>
      </c>
      <c r="AO513" s="84" t="s">
        <v>16534</v>
      </c>
      <c r="AP513" s="84" t="b">
        <v>0</v>
      </c>
      <c r="AQ513" s="92" t="s">
        <v>15746</v>
      </c>
      <c r="AR513" s="84" t="s">
        <v>179</v>
      </c>
      <c r="AS513" s="84">
        <v>0</v>
      </c>
      <c r="AT513" s="84">
        <v>0</v>
      </c>
      <c r="AU513" s="84"/>
      <c r="AV513" s="84"/>
      <c r="AW513" s="84"/>
      <c r="AX513" s="84"/>
      <c r="AY513" s="84"/>
      <c r="AZ513" s="84"/>
      <c r="BA513" s="84"/>
      <c r="BB513" s="84"/>
      <c r="BC513">
        <v>1</v>
      </c>
      <c r="BD513">
        <v>0</v>
      </c>
      <c r="BE513">
        <v>0</v>
      </c>
      <c r="BF513">
        <v>0</v>
      </c>
      <c r="BG513">
        <v>1</v>
      </c>
      <c r="BH513">
        <v>0</v>
      </c>
    </row>
    <row r="514" spans="1:60" x14ac:dyDescent="0.3">
      <c r="A514" s="69" t="s">
        <v>2105</v>
      </c>
      <c r="B514" s="69" t="s">
        <v>2108</v>
      </c>
      <c r="C514" s="70"/>
      <c r="D514" s="71"/>
      <c r="E514" s="72"/>
      <c r="F514" s="73"/>
      <c r="G514" s="70"/>
      <c r="H514" s="74"/>
      <c r="I514" s="75"/>
      <c r="J514" s="75"/>
      <c r="K514" s="36"/>
      <c r="L514" s="82"/>
      <c r="M514" s="82"/>
      <c r="N514" s="77"/>
      <c r="O514" s="84" t="s">
        <v>2169</v>
      </c>
      <c r="P514" s="86">
        <v>43861.474826388891</v>
      </c>
      <c r="Q514" s="84" t="s">
        <v>2211</v>
      </c>
      <c r="R514" s="84"/>
      <c r="S514" s="84"/>
      <c r="T514" s="84" t="s">
        <v>2873</v>
      </c>
      <c r="U514" s="84"/>
      <c r="V514" s="87" t="s">
        <v>4789</v>
      </c>
      <c r="W514" s="86">
        <v>43861.474826388891</v>
      </c>
      <c r="X514" s="90">
        <v>43861</v>
      </c>
      <c r="Y514" s="92" t="s">
        <v>8525</v>
      </c>
      <c r="Z514" s="87" t="s">
        <v>12395</v>
      </c>
      <c r="AA514" s="84"/>
      <c r="AB514" s="84"/>
      <c r="AC514" s="92" t="s">
        <v>16351</v>
      </c>
      <c r="AD514" s="84"/>
      <c r="AE514" s="84" t="b">
        <v>0</v>
      </c>
      <c r="AF514" s="84">
        <v>0</v>
      </c>
      <c r="AG514" s="92" t="s">
        <v>16467</v>
      </c>
      <c r="AH514" s="84" t="b">
        <v>0</v>
      </c>
      <c r="AI514" s="84" t="s">
        <v>16520</v>
      </c>
      <c r="AJ514" s="84"/>
      <c r="AK514" s="92" t="s">
        <v>16467</v>
      </c>
      <c r="AL514" s="84" t="b">
        <v>0</v>
      </c>
      <c r="AM514" s="84">
        <v>7</v>
      </c>
      <c r="AN514" s="92" t="s">
        <v>16350</v>
      </c>
      <c r="AO514" s="84" t="s">
        <v>16534</v>
      </c>
      <c r="AP514" s="84" t="b">
        <v>0</v>
      </c>
      <c r="AQ514" s="92" t="s">
        <v>16350</v>
      </c>
      <c r="AR514" s="84" t="s">
        <v>179</v>
      </c>
      <c r="AS514" s="84">
        <v>0</v>
      </c>
      <c r="AT514" s="84">
        <v>0</v>
      </c>
      <c r="AU514" s="84"/>
      <c r="AV514" s="84"/>
      <c r="AW514" s="84"/>
      <c r="AX514" s="84"/>
      <c r="AY514" s="84"/>
      <c r="AZ514" s="84"/>
      <c r="BA514" s="84"/>
      <c r="BB514" s="84"/>
      <c r="BC514">
        <v>1</v>
      </c>
      <c r="BD514">
        <v>0</v>
      </c>
      <c r="BE514">
        <v>0</v>
      </c>
      <c r="BF514">
        <v>0</v>
      </c>
      <c r="BG514">
        <v>1</v>
      </c>
      <c r="BH514">
        <v>0</v>
      </c>
    </row>
    <row r="515" spans="1:60" x14ac:dyDescent="0.3">
      <c r="A515" s="69" t="s">
        <v>1447</v>
      </c>
      <c r="B515" s="69" t="s">
        <v>2003</v>
      </c>
      <c r="C515" s="70"/>
      <c r="D515" s="71"/>
      <c r="E515" s="72"/>
      <c r="F515" s="73"/>
      <c r="G515" s="70"/>
      <c r="H515" s="74"/>
      <c r="I515" s="75"/>
      <c r="J515" s="75"/>
      <c r="K515" s="36"/>
      <c r="L515" s="82"/>
      <c r="M515" s="82"/>
      <c r="N515" s="77"/>
      <c r="O515" s="84" t="s">
        <v>2169</v>
      </c>
      <c r="P515" s="86">
        <v>43861.474976851852</v>
      </c>
      <c r="Q515" s="84" t="s">
        <v>2240</v>
      </c>
      <c r="R515" s="84"/>
      <c r="S515" s="84"/>
      <c r="T515" s="84" t="s">
        <v>2873</v>
      </c>
      <c r="U515" s="84"/>
      <c r="V515" s="87" t="s">
        <v>4192</v>
      </c>
      <c r="W515" s="86">
        <v>43861.474976851852</v>
      </c>
      <c r="X515" s="90">
        <v>43861</v>
      </c>
      <c r="Y515" s="92" t="s">
        <v>8229</v>
      </c>
      <c r="Z515" s="87" t="s">
        <v>12083</v>
      </c>
      <c r="AA515" s="84"/>
      <c r="AB515" s="84"/>
      <c r="AC515" s="92" t="s">
        <v>16000</v>
      </c>
      <c r="AD515" s="84"/>
      <c r="AE515" s="84" t="b">
        <v>0</v>
      </c>
      <c r="AF515" s="84">
        <v>0</v>
      </c>
      <c r="AG515" s="92" t="s">
        <v>16467</v>
      </c>
      <c r="AH515" s="84" t="b">
        <v>0</v>
      </c>
      <c r="AI515" s="84" t="s">
        <v>16520</v>
      </c>
      <c r="AJ515" s="84"/>
      <c r="AK515" s="92" t="s">
        <v>16467</v>
      </c>
      <c r="AL515" s="84" t="b">
        <v>0</v>
      </c>
      <c r="AM515" s="84">
        <v>29</v>
      </c>
      <c r="AN515" s="92" t="s">
        <v>15998</v>
      </c>
      <c r="AO515" s="84" t="s">
        <v>16534</v>
      </c>
      <c r="AP515" s="84" t="b">
        <v>0</v>
      </c>
      <c r="AQ515" s="92" t="s">
        <v>15998</v>
      </c>
      <c r="AR515" s="84" t="s">
        <v>179</v>
      </c>
      <c r="AS515" s="84">
        <v>0</v>
      </c>
      <c r="AT515" s="84">
        <v>0</v>
      </c>
      <c r="AU515" s="84"/>
      <c r="AV515" s="84"/>
      <c r="AW515" s="84"/>
      <c r="AX515" s="84"/>
      <c r="AY515" s="84"/>
      <c r="AZ515" s="84"/>
      <c r="BA515" s="84"/>
      <c r="BB515" s="84"/>
      <c r="BC515">
        <v>1</v>
      </c>
      <c r="BD515">
        <v>0</v>
      </c>
      <c r="BE515">
        <v>0</v>
      </c>
      <c r="BF515">
        <v>0</v>
      </c>
      <c r="BG515">
        <v>1</v>
      </c>
      <c r="BH515">
        <v>0</v>
      </c>
    </row>
    <row r="516" spans="1:60" x14ac:dyDescent="0.3">
      <c r="A516" s="69" t="s">
        <v>620</v>
      </c>
      <c r="B516" s="69" t="s">
        <v>2115</v>
      </c>
      <c r="C516" s="70"/>
      <c r="D516" s="71"/>
      <c r="E516" s="72"/>
      <c r="F516" s="73"/>
      <c r="G516" s="70"/>
      <c r="H516" s="74"/>
      <c r="I516" s="75"/>
      <c r="J516" s="75"/>
      <c r="K516" s="36"/>
      <c r="L516" s="82"/>
      <c r="M516" s="82"/>
      <c r="N516" s="77"/>
      <c r="O516" s="84" t="s">
        <v>2169</v>
      </c>
      <c r="P516" s="86">
        <v>43861.474976851852</v>
      </c>
      <c r="Q516" s="84" t="s">
        <v>2189</v>
      </c>
      <c r="R516" s="84"/>
      <c r="S516" s="84"/>
      <c r="T516" s="84"/>
      <c r="U516" s="84"/>
      <c r="V516" s="87" t="s">
        <v>3435</v>
      </c>
      <c r="W516" s="86">
        <v>43861.474976851852</v>
      </c>
      <c r="X516" s="90">
        <v>43861</v>
      </c>
      <c r="Y516" s="92" t="s">
        <v>8229</v>
      </c>
      <c r="Z516" s="87" t="s">
        <v>12406</v>
      </c>
      <c r="AA516" s="84"/>
      <c r="AB516" s="84"/>
      <c r="AC516" s="92" t="s">
        <v>16364</v>
      </c>
      <c r="AD516" s="84"/>
      <c r="AE516" s="84" t="b">
        <v>0</v>
      </c>
      <c r="AF516" s="84">
        <v>0</v>
      </c>
      <c r="AG516" s="92" t="s">
        <v>16467</v>
      </c>
      <c r="AH516" s="84" t="b">
        <v>0</v>
      </c>
      <c r="AI516" s="84" t="s">
        <v>16520</v>
      </c>
      <c r="AJ516" s="84"/>
      <c r="AK516" s="92" t="s">
        <v>16467</v>
      </c>
      <c r="AL516" s="84" t="b">
        <v>0</v>
      </c>
      <c r="AM516" s="84">
        <v>15</v>
      </c>
      <c r="AN516" s="92" t="s">
        <v>16400</v>
      </c>
      <c r="AO516" s="84" t="s">
        <v>16534</v>
      </c>
      <c r="AP516" s="84" t="b">
        <v>0</v>
      </c>
      <c r="AQ516" s="92" t="s">
        <v>16400</v>
      </c>
      <c r="AR516" s="84" t="s">
        <v>179</v>
      </c>
      <c r="AS516" s="84">
        <v>0</v>
      </c>
      <c r="AT516" s="84">
        <v>0</v>
      </c>
      <c r="AU516" s="84"/>
      <c r="AV516" s="84"/>
      <c r="AW516" s="84"/>
      <c r="AX516" s="84"/>
      <c r="AY516" s="84"/>
      <c r="AZ516" s="84"/>
      <c r="BA516" s="84"/>
      <c r="BB516" s="84"/>
      <c r="BC516">
        <v>1</v>
      </c>
      <c r="BD516">
        <v>0</v>
      </c>
      <c r="BE516">
        <v>0</v>
      </c>
      <c r="BF516">
        <v>0</v>
      </c>
      <c r="BG516">
        <v>1</v>
      </c>
      <c r="BH516">
        <v>0</v>
      </c>
    </row>
    <row r="517" spans="1:60" x14ac:dyDescent="0.3">
      <c r="A517" s="69" t="s">
        <v>328</v>
      </c>
      <c r="B517" s="69" t="s">
        <v>2128</v>
      </c>
      <c r="C517" s="70"/>
      <c r="D517" s="71"/>
      <c r="E517" s="72"/>
      <c r="F517" s="73"/>
      <c r="G517" s="70"/>
      <c r="H517" s="74"/>
      <c r="I517" s="75"/>
      <c r="J517" s="75"/>
      <c r="K517" s="36"/>
      <c r="L517" s="82"/>
      <c r="M517" s="82"/>
      <c r="N517" s="77"/>
      <c r="O517" s="84" t="s">
        <v>2168</v>
      </c>
      <c r="P517" s="86">
        <v>43861.47552083333</v>
      </c>
      <c r="Q517" s="84" t="s">
        <v>2172</v>
      </c>
      <c r="R517" s="84"/>
      <c r="S517" s="84"/>
      <c r="T517" s="84"/>
      <c r="U517" s="84"/>
      <c r="V517" s="87" t="s">
        <v>3161</v>
      </c>
      <c r="W517" s="86">
        <v>43861.47552083333</v>
      </c>
      <c r="X517" s="90">
        <v>43861</v>
      </c>
      <c r="Y517" s="92" t="s">
        <v>4949</v>
      </c>
      <c r="Z517" s="87" t="s">
        <v>8714</v>
      </c>
      <c r="AA517" s="84"/>
      <c r="AB517" s="84"/>
      <c r="AC517" s="92" t="s">
        <v>12592</v>
      </c>
      <c r="AD517" s="84"/>
      <c r="AE517" s="84" t="b">
        <v>0</v>
      </c>
      <c r="AF517" s="84">
        <v>0</v>
      </c>
      <c r="AG517" s="92" t="s">
        <v>16467</v>
      </c>
      <c r="AH517" s="84" t="b">
        <v>0</v>
      </c>
      <c r="AI517" s="84" t="s">
        <v>16520</v>
      </c>
      <c r="AJ517" s="84"/>
      <c r="AK517" s="92" t="s">
        <v>16467</v>
      </c>
      <c r="AL517" s="84" t="b">
        <v>0</v>
      </c>
      <c r="AM517" s="84">
        <v>155</v>
      </c>
      <c r="AN517" s="92" t="s">
        <v>16241</v>
      </c>
      <c r="AO517" s="84" t="s">
        <v>16534</v>
      </c>
      <c r="AP517" s="84" t="b">
        <v>0</v>
      </c>
      <c r="AQ517" s="92" t="s">
        <v>16241</v>
      </c>
      <c r="AR517" s="84" t="s">
        <v>179</v>
      </c>
      <c r="AS517" s="84">
        <v>0</v>
      </c>
      <c r="AT517" s="84">
        <v>0</v>
      </c>
      <c r="AU517" s="84"/>
      <c r="AV517" s="84"/>
      <c r="AW517" s="84"/>
      <c r="AX517" s="84"/>
      <c r="AY517" s="84"/>
      <c r="AZ517" s="84"/>
      <c r="BA517" s="84"/>
      <c r="BB517" s="84"/>
      <c r="BC517">
        <v>1</v>
      </c>
      <c r="BD517">
        <v>0</v>
      </c>
      <c r="BE517">
        <v>1</v>
      </c>
      <c r="BF517">
        <v>0</v>
      </c>
      <c r="BG517">
        <v>0</v>
      </c>
      <c r="BH517">
        <v>0</v>
      </c>
    </row>
    <row r="518" spans="1:60" x14ac:dyDescent="0.3">
      <c r="A518" s="69" t="s">
        <v>2105</v>
      </c>
      <c r="B518" s="69" t="s">
        <v>2129</v>
      </c>
      <c r="C518" s="70"/>
      <c r="D518" s="71"/>
      <c r="E518" s="72"/>
      <c r="F518" s="73"/>
      <c r="G518" s="70"/>
      <c r="H518" s="74"/>
      <c r="I518" s="75"/>
      <c r="J518" s="75"/>
      <c r="K518" s="36"/>
      <c r="L518" s="82"/>
      <c r="M518" s="82"/>
      <c r="N518" s="77"/>
      <c r="O518" s="84" t="s">
        <v>2168</v>
      </c>
      <c r="P518" s="86">
        <v>43861.476435185185</v>
      </c>
      <c r="Q518" s="84" t="s">
        <v>2173</v>
      </c>
      <c r="R518" s="84"/>
      <c r="S518" s="84"/>
      <c r="T518" s="84"/>
      <c r="U518" s="84"/>
      <c r="V518" s="87" t="s">
        <v>4789</v>
      </c>
      <c r="W518" s="86">
        <v>43861.476435185185</v>
      </c>
      <c r="X518" s="90">
        <v>43861</v>
      </c>
      <c r="Y518" s="92" t="s">
        <v>8531</v>
      </c>
      <c r="Z518" s="87" t="s">
        <v>12401</v>
      </c>
      <c r="AA518" s="84"/>
      <c r="AB518" s="84"/>
      <c r="AC518" s="92" t="s">
        <v>16357</v>
      </c>
      <c r="AD518" s="84"/>
      <c r="AE518" s="84" t="b">
        <v>0</v>
      </c>
      <c r="AF518" s="84">
        <v>0</v>
      </c>
      <c r="AG518" s="92" t="s">
        <v>16467</v>
      </c>
      <c r="AH518" s="84" t="b">
        <v>0</v>
      </c>
      <c r="AI518" s="84" t="s">
        <v>16520</v>
      </c>
      <c r="AJ518" s="84"/>
      <c r="AK518" s="92" t="s">
        <v>16467</v>
      </c>
      <c r="AL518" s="84" t="b">
        <v>0</v>
      </c>
      <c r="AM518" s="84">
        <v>42</v>
      </c>
      <c r="AN518" s="92" t="s">
        <v>16242</v>
      </c>
      <c r="AO518" s="84" t="s">
        <v>16534</v>
      </c>
      <c r="AP518" s="84" t="b">
        <v>0</v>
      </c>
      <c r="AQ518" s="92" t="s">
        <v>16242</v>
      </c>
      <c r="AR518" s="84" t="s">
        <v>179</v>
      </c>
      <c r="AS518" s="84">
        <v>0</v>
      </c>
      <c r="AT518" s="84">
        <v>0</v>
      </c>
      <c r="AU518" s="84"/>
      <c r="AV518" s="84"/>
      <c r="AW518" s="84"/>
      <c r="AX518" s="84"/>
      <c r="AY518" s="84"/>
      <c r="AZ518" s="84"/>
      <c r="BA518" s="84"/>
      <c r="BB518" s="84"/>
      <c r="BC518">
        <v>1</v>
      </c>
      <c r="BD518">
        <v>0</v>
      </c>
      <c r="BE518">
        <v>1</v>
      </c>
      <c r="BF518">
        <v>0</v>
      </c>
      <c r="BG518">
        <v>0</v>
      </c>
      <c r="BH518">
        <v>0</v>
      </c>
    </row>
    <row r="519" spans="1:60" x14ac:dyDescent="0.3">
      <c r="A519" s="69" t="s">
        <v>351</v>
      </c>
      <c r="B519" s="69" t="s">
        <v>2128</v>
      </c>
      <c r="C519" s="70"/>
      <c r="D519" s="71"/>
      <c r="E519" s="72"/>
      <c r="F519" s="73"/>
      <c r="G519" s="70"/>
      <c r="H519" s="74"/>
      <c r="I519" s="75"/>
      <c r="J519" s="75"/>
      <c r="K519" s="36"/>
      <c r="L519" s="82"/>
      <c r="M519" s="82"/>
      <c r="N519" s="77"/>
      <c r="O519" s="84" t="s">
        <v>2168</v>
      </c>
      <c r="P519" s="86">
        <v>43861.4765625</v>
      </c>
      <c r="Q519" s="84" t="s">
        <v>2177</v>
      </c>
      <c r="R519" s="84"/>
      <c r="S519" s="84"/>
      <c r="T519" s="84"/>
      <c r="U519" s="84"/>
      <c r="V519" s="87" t="s">
        <v>3183</v>
      </c>
      <c r="W519" s="86">
        <v>43861.4765625</v>
      </c>
      <c r="X519" s="90">
        <v>43861</v>
      </c>
      <c r="Y519" s="92" t="s">
        <v>4974</v>
      </c>
      <c r="Z519" s="87" t="s">
        <v>8739</v>
      </c>
      <c r="AA519" s="84"/>
      <c r="AB519" s="84"/>
      <c r="AC519" s="92" t="s">
        <v>12617</v>
      </c>
      <c r="AD519" s="84"/>
      <c r="AE519" s="84" t="b">
        <v>0</v>
      </c>
      <c r="AF519" s="84">
        <v>0</v>
      </c>
      <c r="AG519" s="92" t="s">
        <v>16467</v>
      </c>
      <c r="AH519" s="84" t="b">
        <v>0</v>
      </c>
      <c r="AI519" s="84" t="s">
        <v>16520</v>
      </c>
      <c r="AJ519" s="84"/>
      <c r="AK519" s="92" t="s">
        <v>16467</v>
      </c>
      <c r="AL519" s="84" t="b">
        <v>0</v>
      </c>
      <c r="AM519" s="84">
        <v>71</v>
      </c>
      <c r="AN519" s="92" t="s">
        <v>15397</v>
      </c>
      <c r="AO519" s="84" t="s">
        <v>16536</v>
      </c>
      <c r="AP519" s="84" t="b">
        <v>0</v>
      </c>
      <c r="AQ519" s="92" t="s">
        <v>15397</v>
      </c>
      <c r="AR519" s="84" t="s">
        <v>179</v>
      </c>
      <c r="AS519" s="84">
        <v>0</v>
      </c>
      <c r="AT519" s="84">
        <v>0</v>
      </c>
      <c r="AU519" s="84"/>
      <c r="AV519" s="84"/>
      <c r="AW519" s="84"/>
      <c r="AX519" s="84"/>
      <c r="AY519" s="84"/>
      <c r="AZ519" s="84"/>
      <c r="BA519" s="84"/>
      <c r="BB519" s="84"/>
      <c r="BC519">
        <v>1</v>
      </c>
      <c r="BD519">
        <v>0</v>
      </c>
      <c r="BE519">
        <v>1</v>
      </c>
      <c r="BF519">
        <v>0</v>
      </c>
      <c r="BG519">
        <v>0</v>
      </c>
      <c r="BH519">
        <v>0</v>
      </c>
    </row>
    <row r="520" spans="1:60" x14ac:dyDescent="0.3">
      <c r="A520" s="69" t="s">
        <v>351</v>
      </c>
      <c r="B520" s="69" t="s">
        <v>2129</v>
      </c>
      <c r="C520" s="70"/>
      <c r="D520" s="71"/>
      <c r="E520" s="72"/>
      <c r="F520" s="73"/>
      <c r="G520" s="70"/>
      <c r="H520" s="74"/>
      <c r="I520" s="75"/>
      <c r="J520" s="75"/>
      <c r="K520" s="36"/>
      <c r="L520" s="82"/>
      <c r="M520" s="82"/>
      <c r="N520" s="77"/>
      <c r="O520" s="84" t="s">
        <v>2168</v>
      </c>
      <c r="P520" s="86">
        <v>43861.4765625</v>
      </c>
      <c r="Q520" s="84" t="s">
        <v>2177</v>
      </c>
      <c r="R520" s="84"/>
      <c r="S520" s="84"/>
      <c r="T520" s="84"/>
      <c r="U520" s="84"/>
      <c r="V520" s="87" t="s">
        <v>3183</v>
      </c>
      <c r="W520" s="86">
        <v>43861.4765625</v>
      </c>
      <c r="X520" s="90">
        <v>43861</v>
      </c>
      <c r="Y520" s="92" t="s">
        <v>4974</v>
      </c>
      <c r="Z520" s="87" t="s">
        <v>8739</v>
      </c>
      <c r="AA520" s="84"/>
      <c r="AB520" s="84"/>
      <c r="AC520" s="92" t="s">
        <v>12617</v>
      </c>
      <c r="AD520" s="84"/>
      <c r="AE520" s="84" t="b">
        <v>0</v>
      </c>
      <c r="AF520" s="84">
        <v>0</v>
      </c>
      <c r="AG520" s="92" t="s">
        <v>16467</v>
      </c>
      <c r="AH520" s="84" t="b">
        <v>0</v>
      </c>
      <c r="AI520" s="84" t="s">
        <v>16520</v>
      </c>
      <c r="AJ520" s="84"/>
      <c r="AK520" s="92" t="s">
        <v>16467</v>
      </c>
      <c r="AL520" s="84" t="b">
        <v>0</v>
      </c>
      <c r="AM520" s="84">
        <v>71</v>
      </c>
      <c r="AN520" s="92" t="s">
        <v>15397</v>
      </c>
      <c r="AO520" s="84" t="s">
        <v>16536</v>
      </c>
      <c r="AP520" s="84" t="b">
        <v>0</v>
      </c>
      <c r="AQ520" s="92" t="s">
        <v>15397</v>
      </c>
      <c r="AR520" s="84" t="s">
        <v>179</v>
      </c>
      <c r="AS520" s="84">
        <v>0</v>
      </c>
      <c r="AT520" s="84">
        <v>0</v>
      </c>
      <c r="AU520" s="84"/>
      <c r="AV520" s="84"/>
      <c r="AW520" s="84"/>
      <c r="AX520" s="84"/>
      <c r="AY520" s="84"/>
      <c r="AZ520" s="84"/>
      <c r="BA520" s="84"/>
      <c r="BB520" s="84"/>
      <c r="BC520">
        <v>1</v>
      </c>
      <c r="BD520">
        <v>0</v>
      </c>
      <c r="BE520">
        <v>1</v>
      </c>
      <c r="BF520">
        <v>0</v>
      </c>
      <c r="BG520">
        <v>0</v>
      </c>
      <c r="BH520">
        <v>0</v>
      </c>
    </row>
    <row r="521" spans="1:60" x14ac:dyDescent="0.3">
      <c r="A521" s="69" t="s">
        <v>330</v>
      </c>
      <c r="B521" s="69" t="s">
        <v>330</v>
      </c>
      <c r="C521" s="70"/>
      <c r="D521" s="71"/>
      <c r="E521" s="72"/>
      <c r="F521" s="73"/>
      <c r="G521" s="70"/>
      <c r="H521" s="74"/>
      <c r="I521" s="75"/>
      <c r="J521" s="75"/>
      <c r="K521" s="36"/>
      <c r="L521" s="82"/>
      <c r="M521" s="82"/>
      <c r="N521" s="77"/>
      <c r="O521" s="84" t="s">
        <v>179</v>
      </c>
      <c r="P521" s="86">
        <v>43861.477037037039</v>
      </c>
      <c r="Q521" s="84" t="s">
        <v>2213</v>
      </c>
      <c r="R521" s="84"/>
      <c r="S521" s="84"/>
      <c r="T521" s="84" t="s">
        <v>2880</v>
      </c>
      <c r="U521" s="84"/>
      <c r="V521" s="87" t="s">
        <v>3163</v>
      </c>
      <c r="W521" s="86">
        <v>43861.477037037039</v>
      </c>
      <c r="X521" s="90">
        <v>43861</v>
      </c>
      <c r="Y521" s="92" t="s">
        <v>4951</v>
      </c>
      <c r="Z521" s="87" t="s">
        <v>8716</v>
      </c>
      <c r="AA521" s="84"/>
      <c r="AB521" s="84"/>
      <c r="AC521" s="92" t="s">
        <v>12594</v>
      </c>
      <c r="AD521" s="84"/>
      <c r="AE521" s="84" t="b">
        <v>0</v>
      </c>
      <c r="AF521" s="84">
        <v>2</v>
      </c>
      <c r="AG521" s="92" t="s">
        <v>16467</v>
      </c>
      <c r="AH521" s="84" t="b">
        <v>0</v>
      </c>
      <c r="AI521" s="84" t="s">
        <v>16520</v>
      </c>
      <c r="AJ521" s="84"/>
      <c r="AK521" s="92" t="s">
        <v>16467</v>
      </c>
      <c r="AL521" s="84" t="b">
        <v>0</v>
      </c>
      <c r="AM521" s="84">
        <v>1</v>
      </c>
      <c r="AN521" s="92" t="s">
        <v>16467</v>
      </c>
      <c r="AO521" s="84" t="s">
        <v>16534</v>
      </c>
      <c r="AP521" s="84" t="b">
        <v>0</v>
      </c>
      <c r="AQ521" s="92" t="s">
        <v>12594</v>
      </c>
      <c r="AR521" s="84" t="s">
        <v>179</v>
      </c>
      <c r="AS521" s="84">
        <v>0</v>
      </c>
      <c r="AT521" s="84">
        <v>0</v>
      </c>
      <c r="AU521" s="84"/>
      <c r="AV521" s="84"/>
      <c r="AW521" s="84"/>
      <c r="AX521" s="84"/>
      <c r="AY521" s="84"/>
      <c r="AZ521" s="84"/>
      <c r="BA521" s="84"/>
      <c r="BB521" s="84"/>
      <c r="BC521">
        <v>2</v>
      </c>
      <c r="BD521">
        <v>0</v>
      </c>
      <c r="BE521">
        <v>0</v>
      </c>
      <c r="BF521">
        <v>1</v>
      </c>
      <c r="BG521">
        <v>1</v>
      </c>
      <c r="BH521">
        <v>0</v>
      </c>
    </row>
    <row r="522" spans="1:60" x14ac:dyDescent="0.3">
      <c r="A522" s="69" t="s">
        <v>1682</v>
      </c>
      <c r="B522" s="69" t="s">
        <v>2073</v>
      </c>
      <c r="C522" s="70"/>
      <c r="D522" s="71"/>
      <c r="E522" s="72"/>
      <c r="F522" s="73"/>
      <c r="G522" s="70"/>
      <c r="H522" s="74"/>
      <c r="I522" s="75"/>
      <c r="J522" s="75"/>
      <c r="K522" s="36"/>
      <c r="L522" s="82"/>
      <c r="M522" s="82"/>
      <c r="N522" s="77"/>
      <c r="O522" s="84" t="s">
        <v>2169</v>
      </c>
      <c r="P522" s="86">
        <v>43861.478090277778</v>
      </c>
      <c r="Q522" s="84" t="s">
        <v>2210</v>
      </c>
      <c r="R522" s="84"/>
      <c r="S522" s="84"/>
      <c r="T522" s="84" t="s">
        <v>2873</v>
      </c>
      <c r="U522" s="84"/>
      <c r="V522" s="87" t="s">
        <v>4406</v>
      </c>
      <c r="W522" s="86">
        <v>43861.478090277778</v>
      </c>
      <c r="X522" s="90">
        <v>43861</v>
      </c>
      <c r="Y522" s="92" t="s">
        <v>7366</v>
      </c>
      <c r="Z522" s="87" t="s">
        <v>11169</v>
      </c>
      <c r="AA522" s="84"/>
      <c r="AB522" s="84"/>
      <c r="AC522" s="92" t="s">
        <v>15058</v>
      </c>
      <c r="AD522" s="84"/>
      <c r="AE522" s="84" t="b">
        <v>0</v>
      </c>
      <c r="AF522" s="84">
        <v>0</v>
      </c>
      <c r="AG522" s="92" t="s">
        <v>16467</v>
      </c>
      <c r="AH522" s="84" t="b">
        <v>0</v>
      </c>
      <c r="AI522" s="84" t="s">
        <v>16520</v>
      </c>
      <c r="AJ522" s="84"/>
      <c r="AK522" s="92" t="s">
        <v>16467</v>
      </c>
      <c r="AL522" s="84" t="b">
        <v>0</v>
      </c>
      <c r="AM522" s="84">
        <v>35</v>
      </c>
      <c r="AN522" s="92" t="s">
        <v>16218</v>
      </c>
      <c r="AO522" s="84" t="s">
        <v>16534</v>
      </c>
      <c r="AP522" s="84" t="b">
        <v>0</v>
      </c>
      <c r="AQ522" s="92" t="s">
        <v>16218</v>
      </c>
      <c r="AR522" s="84" t="s">
        <v>179</v>
      </c>
      <c r="AS522" s="84">
        <v>0</v>
      </c>
      <c r="AT522" s="84">
        <v>0</v>
      </c>
      <c r="AU522" s="84"/>
      <c r="AV522" s="84"/>
      <c r="AW522" s="84"/>
      <c r="AX522" s="84"/>
      <c r="AY522" s="84"/>
      <c r="AZ522" s="84"/>
      <c r="BA522" s="84"/>
      <c r="BB522" s="84"/>
      <c r="BC522">
        <v>1</v>
      </c>
      <c r="BD522">
        <v>0</v>
      </c>
      <c r="BE522">
        <v>0</v>
      </c>
      <c r="BF522">
        <v>0</v>
      </c>
      <c r="BG522">
        <v>1</v>
      </c>
      <c r="BH522">
        <v>0</v>
      </c>
    </row>
    <row r="523" spans="1:60" x14ac:dyDescent="0.3">
      <c r="A523" s="69" t="s">
        <v>329</v>
      </c>
      <c r="B523" s="69" t="s">
        <v>2131</v>
      </c>
      <c r="C523" s="70"/>
      <c r="D523" s="71"/>
      <c r="E523" s="72"/>
      <c r="F523" s="73"/>
      <c r="G523" s="70"/>
      <c r="H523" s="74"/>
      <c r="I523" s="75"/>
      <c r="J523" s="75"/>
      <c r="K523" s="36"/>
      <c r="L523" s="82"/>
      <c r="M523" s="82"/>
      <c r="N523" s="77"/>
      <c r="O523" s="84" t="s">
        <v>2168</v>
      </c>
      <c r="P523" s="86">
        <v>43861.478993055556</v>
      </c>
      <c r="Q523" s="84" t="s">
        <v>2207</v>
      </c>
      <c r="R523" s="84"/>
      <c r="S523" s="84"/>
      <c r="T523" s="84" t="s">
        <v>2873</v>
      </c>
      <c r="U523" s="84"/>
      <c r="V523" s="87" t="s">
        <v>3162</v>
      </c>
      <c r="W523" s="86">
        <v>43861.478993055556</v>
      </c>
      <c r="X523" s="90">
        <v>43861</v>
      </c>
      <c r="Y523" s="92" t="s">
        <v>4950</v>
      </c>
      <c r="Z523" s="87" t="s">
        <v>8715</v>
      </c>
      <c r="AA523" s="84"/>
      <c r="AB523" s="84"/>
      <c r="AC523" s="92" t="s">
        <v>12593</v>
      </c>
      <c r="AD523" s="84"/>
      <c r="AE523" s="84" t="b">
        <v>0</v>
      </c>
      <c r="AF523" s="84">
        <v>0</v>
      </c>
      <c r="AG523" s="92" t="s">
        <v>16467</v>
      </c>
      <c r="AH523" s="84" t="b">
        <v>0</v>
      </c>
      <c r="AI523" s="84" t="s">
        <v>16520</v>
      </c>
      <c r="AJ523" s="84"/>
      <c r="AK523" s="92" t="s">
        <v>16467</v>
      </c>
      <c r="AL523" s="84" t="b">
        <v>0</v>
      </c>
      <c r="AM523" s="84">
        <v>34</v>
      </c>
      <c r="AN523" s="92" t="s">
        <v>12570</v>
      </c>
      <c r="AO523" s="84" t="s">
        <v>16534</v>
      </c>
      <c r="AP523" s="84" t="b">
        <v>0</v>
      </c>
      <c r="AQ523" s="92" t="s">
        <v>12570</v>
      </c>
      <c r="AR523" s="84" t="s">
        <v>179</v>
      </c>
      <c r="AS523" s="84">
        <v>0</v>
      </c>
      <c r="AT523" s="84">
        <v>0</v>
      </c>
      <c r="AU523" s="84"/>
      <c r="AV523" s="84"/>
      <c r="AW523" s="84"/>
      <c r="AX523" s="84"/>
      <c r="AY523" s="84"/>
      <c r="AZ523" s="84"/>
      <c r="BA523" s="84"/>
      <c r="BB523" s="84"/>
      <c r="BC523">
        <v>1</v>
      </c>
      <c r="BD523">
        <v>0</v>
      </c>
      <c r="BE523">
        <v>1</v>
      </c>
      <c r="BF523">
        <v>0</v>
      </c>
      <c r="BG523">
        <v>0</v>
      </c>
      <c r="BH523">
        <v>0</v>
      </c>
    </row>
    <row r="524" spans="1:60" x14ac:dyDescent="0.3">
      <c r="A524" s="69" t="s">
        <v>329</v>
      </c>
      <c r="B524" s="69" t="s">
        <v>2129</v>
      </c>
      <c r="C524" s="70"/>
      <c r="D524" s="71"/>
      <c r="E524" s="72"/>
      <c r="F524" s="73"/>
      <c r="G524" s="70"/>
      <c r="H524" s="74"/>
      <c r="I524" s="75"/>
      <c r="J524" s="75"/>
      <c r="K524" s="36"/>
      <c r="L524" s="82"/>
      <c r="M524" s="82"/>
      <c r="N524" s="77"/>
      <c r="O524" s="84" t="s">
        <v>2168</v>
      </c>
      <c r="P524" s="86">
        <v>43861.478993055556</v>
      </c>
      <c r="Q524" s="84" t="s">
        <v>2207</v>
      </c>
      <c r="R524" s="84"/>
      <c r="S524" s="84"/>
      <c r="T524" s="84" t="s">
        <v>2873</v>
      </c>
      <c r="U524" s="84"/>
      <c r="V524" s="87" t="s">
        <v>3162</v>
      </c>
      <c r="W524" s="86">
        <v>43861.478993055556</v>
      </c>
      <c r="X524" s="90">
        <v>43861</v>
      </c>
      <c r="Y524" s="92" t="s">
        <v>4950</v>
      </c>
      <c r="Z524" s="87" t="s">
        <v>8715</v>
      </c>
      <c r="AA524" s="84"/>
      <c r="AB524" s="84"/>
      <c r="AC524" s="92" t="s">
        <v>12593</v>
      </c>
      <c r="AD524" s="84"/>
      <c r="AE524" s="84" t="b">
        <v>0</v>
      </c>
      <c r="AF524" s="84">
        <v>0</v>
      </c>
      <c r="AG524" s="92" t="s">
        <v>16467</v>
      </c>
      <c r="AH524" s="84" t="b">
        <v>0</v>
      </c>
      <c r="AI524" s="84" t="s">
        <v>16520</v>
      </c>
      <c r="AJ524" s="84"/>
      <c r="AK524" s="92" t="s">
        <v>16467</v>
      </c>
      <c r="AL524" s="84" t="b">
        <v>0</v>
      </c>
      <c r="AM524" s="84">
        <v>34</v>
      </c>
      <c r="AN524" s="92" t="s">
        <v>12570</v>
      </c>
      <c r="AO524" s="84" t="s">
        <v>16534</v>
      </c>
      <c r="AP524" s="84" t="b">
        <v>0</v>
      </c>
      <c r="AQ524" s="92" t="s">
        <v>12570</v>
      </c>
      <c r="AR524" s="84" t="s">
        <v>179</v>
      </c>
      <c r="AS524" s="84">
        <v>0</v>
      </c>
      <c r="AT524" s="84">
        <v>0</v>
      </c>
      <c r="AU524" s="84"/>
      <c r="AV524" s="84"/>
      <c r="AW524" s="84"/>
      <c r="AX524" s="84"/>
      <c r="AY524" s="84"/>
      <c r="AZ524" s="84"/>
      <c r="BA524" s="84"/>
      <c r="BB524" s="84"/>
      <c r="BC524">
        <v>1</v>
      </c>
      <c r="BD524">
        <v>0</v>
      </c>
      <c r="BE524">
        <v>1</v>
      </c>
      <c r="BF524">
        <v>0</v>
      </c>
      <c r="BG524">
        <v>0</v>
      </c>
      <c r="BH524">
        <v>0</v>
      </c>
    </row>
    <row r="525" spans="1:60" x14ac:dyDescent="0.3">
      <c r="A525" s="69" t="s">
        <v>329</v>
      </c>
      <c r="B525" s="69" t="s">
        <v>2128</v>
      </c>
      <c r="C525" s="70"/>
      <c r="D525" s="71"/>
      <c r="E525" s="72"/>
      <c r="F525" s="73"/>
      <c r="G525" s="70"/>
      <c r="H525" s="74"/>
      <c r="I525" s="75"/>
      <c r="J525" s="75"/>
      <c r="K525" s="36"/>
      <c r="L525" s="82"/>
      <c r="M525" s="82"/>
      <c r="N525" s="77"/>
      <c r="O525" s="84" t="s">
        <v>2168</v>
      </c>
      <c r="P525" s="86">
        <v>43861.478993055556</v>
      </c>
      <c r="Q525" s="84" t="s">
        <v>2207</v>
      </c>
      <c r="R525" s="84"/>
      <c r="S525" s="84"/>
      <c r="T525" s="84" t="s">
        <v>2873</v>
      </c>
      <c r="U525" s="84"/>
      <c r="V525" s="87" t="s">
        <v>3162</v>
      </c>
      <c r="W525" s="86">
        <v>43861.478993055556</v>
      </c>
      <c r="X525" s="90">
        <v>43861</v>
      </c>
      <c r="Y525" s="92" t="s">
        <v>4950</v>
      </c>
      <c r="Z525" s="87" t="s">
        <v>8715</v>
      </c>
      <c r="AA525" s="84"/>
      <c r="AB525" s="84"/>
      <c r="AC525" s="92" t="s">
        <v>12593</v>
      </c>
      <c r="AD525" s="84"/>
      <c r="AE525" s="84" t="b">
        <v>0</v>
      </c>
      <c r="AF525" s="84">
        <v>0</v>
      </c>
      <c r="AG525" s="92" t="s">
        <v>16467</v>
      </c>
      <c r="AH525" s="84" t="b">
        <v>0</v>
      </c>
      <c r="AI525" s="84" t="s">
        <v>16520</v>
      </c>
      <c r="AJ525" s="84"/>
      <c r="AK525" s="92" t="s">
        <v>16467</v>
      </c>
      <c r="AL525" s="84" t="b">
        <v>0</v>
      </c>
      <c r="AM525" s="84">
        <v>34</v>
      </c>
      <c r="AN525" s="92" t="s">
        <v>12570</v>
      </c>
      <c r="AO525" s="84" t="s">
        <v>16534</v>
      </c>
      <c r="AP525" s="84" t="b">
        <v>0</v>
      </c>
      <c r="AQ525" s="92" t="s">
        <v>12570</v>
      </c>
      <c r="AR525" s="84" t="s">
        <v>179</v>
      </c>
      <c r="AS525" s="84">
        <v>0</v>
      </c>
      <c r="AT525" s="84">
        <v>0</v>
      </c>
      <c r="AU525" s="84"/>
      <c r="AV525" s="84"/>
      <c r="AW525" s="84"/>
      <c r="AX525" s="84"/>
      <c r="AY525" s="84"/>
      <c r="AZ525" s="84"/>
      <c r="BA525" s="84"/>
      <c r="BB525" s="84"/>
      <c r="BC525">
        <v>1</v>
      </c>
      <c r="BD525">
        <v>0</v>
      </c>
      <c r="BE525">
        <v>1</v>
      </c>
      <c r="BF525">
        <v>0</v>
      </c>
      <c r="BG525">
        <v>0</v>
      </c>
      <c r="BH525">
        <v>0</v>
      </c>
    </row>
    <row r="526" spans="1:60" x14ac:dyDescent="0.3">
      <c r="A526" s="69" t="s">
        <v>1482</v>
      </c>
      <c r="B526" s="69" t="s">
        <v>1482</v>
      </c>
      <c r="C526" s="70"/>
      <c r="D526" s="71"/>
      <c r="E526" s="72"/>
      <c r="F526" s="73"/>
      <c r="G526" s="70"/>
      <c r="H526" s="74"/>
      <c r="I526" s="75"/>
      <c r="J526" s="75"/>
      <c r="K526" s="36"/>
      <c r="L526" s="82"/>
      <c r="M526" s="82"/>
      <c r="N526" s="77"/>
      <c r="O526" s="84" t="s">
        <v>179</v>
      </c>
      <c r="P526" s="86">
        <v>43861.479039351849</v>
      </c>
      <c r="Q526" s="84" t="s">
        <v>2624</v>
      </c>
      <c r="R526" s="84"/>
      <c r="S526" s="84"/>
      <c r="T526" s="84" t="s">
        <v>2873</v>
      </c>
      <c r="U526" s="84"/>
      <c r="V526" s="87" t="s">
        <v>4222</v>
      </c>
      <c r="W526" s="86">
        <v>43861.479039351849</v>
      </c>
      <c r="X526" s="90">
        <v>43861</v>
      </c>
      <c r="Y526" s="92" t="s">
        <v>6835</v>
      </c>
      <c r="Z526" s="87" t="s">
        <v>10616</v>
      </c>
      <c r="AA526" s="84"/>
      <c r="AB526" s="84"/>
      <c r="AC526" s="92" t="s">
        <v>14499</v>
      </c>
      <c r="AD526" s="84"/>
      <c r="AE526" s="84" t="b">
        <v>0</v>
      </c>
      <c r="AF526" s="84">
        <v>1</v>
      </c>
      <c r="AG526" s="92" t="s">
        <v>16467</v>
      </c>
      <c r="AH526" s="84" t="b">
        <v>0</v>
      </c>
      <c r="AI526" s="84" t="s">
        <v>16520</v>
      </c>
      <c r="AJ526" s="84"/>
      <c r="AK526" s="92" t="s">
        <v>16467</v>
      </c>
      <c r="AL526" s="84" t="b">
        <v>0</v>
      </c>
      <c r="AM526" s="84">
        <v>1</v>
      </c>
      <c r="AN526" s="92" t="s">
        <v>16467</v>
      </c>
      <c r="AO526" s="84" t="s">
        <v>16534</v>
      </c>
      <c r="AP526" s="84" t="b">
        <v>0</v>
      </c>
      <c r="AQ526" s="92" t="s">
        <v>14499</v>
      </c>
      <c r="AR526" s="84" t="s">
        <v>179</v>
      </c>
      <c r="AS526" s="84">
        <v>0</v>
      </c>
      <c r="AT526" s="84">
        <v>0</v>
      </c>
      <c r="AU526" s="84"/>
      <c r="AV526" s="84"/>
      <c r="AW526" s="84"/>
      <c r="AX526" s="84"/>
      <c r="AY526" s="84"/>
      <c r="AZ526" s="84"/>
      <c r="BA526" s="84"/>
      <c r="BB526" s="84"/>
      <c r="BC526">
        <v>2</v>
      </c>
      <c r="BD526">
        <v>0</v>
      </c>
      <c r="BE526">
        <v>0</v>
      </c>
      <c r="BF526">
        <v>2</v>
      </c>
      <c r="BG526">
        <v>0</v>
      </c>
      <c r="BH526">
        <v>0</v>
      </c>
    </row>
    <row r="527" spans="1:60" x14ac:dyDescent="0.3">
      <c r="A527" s="69" t="s">
        <v>862</v>
      </c>
      <c r="B527" s="69" t="s">
        <v>1757</v>
      </c>
      <c r="C527" s="70"/>
      <c r="D527" s="71"/>
      <c r="E527" s="72"/>
      <c r="F527" s="73"/>
      <c r="G527" s="70"/>
      <c r="H527" s="74"/>
      <c r="I527" s="75"/>
      <c r="J527" s="75"/>
      <c r="K527" s="36"/>
      <c r="L527" s="82"/>
      <c r="M527" s="82"/>
      <c r="N527" s="77"/>
      <c r="O527" s="84" t="s">
        <v>2169</v>
      </c>
      <c r="P527" s="86">
        <v>43861.479178240741</v>
      </c>
      <c r="Q527" s="84" t="s">
        <v>2222</v>
      </c>
      <c r="R527" s="84"/>
      <c r="S527" s="84"/>
      <c r="T527" s="84"/>
      <c r="U527" s="84"/>
      <c r="V527" s="87" t="s">
        <v>3645</v>
      </c>
      <c r="W527" s="86">
        <v>43861.479178240741</v>
      </c>
      <c r="X527" s="90">
        <v>43861</v>
      </c>
      <c r="Y527" s="92" t="s">
        <v>8190</v>
      </c>
      <c r="Z527" s="87" t="s">
        <v>12042</v>
      </c>
      <c r="AA527" s="84"/>
      <c r="AB527" s="84"/>
      <c r="AC527" s="92" t="s">
        <v>15958</v>
      </c>
      <c r="AD527" s="84"/>
      <c r="AE527" s="84" t="b">
        <v>0</v>
      </c>
      <c r="AF527" s="84">
        <v>0</v>
      </c>
      <c r="AG527" s="92" t="s">
        <v>16467</v>
      </c>
      <c r="AH527" s="84" t="b">
        <v>0</v>
      </c>
      <c r="AI527" s="84" t="s">
        <v>16520</v>
      </c>
      <c r="AJ527" s="84"/>
      <c r="AK527" s="92" t="s">
        <v>16467</v>
      </c>
      <c r="AL527" s="84" t="b">
        <v>0</v>
      </c>
      <c r="AM527" s="84">
        <v>6</v>
      </c>
      <c r="AN527" s="92" t="s">
        <v>15963</v>
      </c>
      <c r="AO527" s="84" t="s">
        <v>16535</v>
      </c>
      <c r="AP527" s="84" t="b">
        <v>0</v>
      </c>
      <c r="AQ527" s="92" t="s">
        <v>15963</v>
      </c>
      <c r="AR527" s="84" t="s">
        <v>179</v>
      </c>
      <c r="AS527" s="84">
        <v>0</v>
      </c>
      <c r="AT527" s="84">
        <v>0</v>
      </c>
      <c r="AU527" s="84"/>
      <c r="AV527" s="84"/>
      <c r="AW527" s="84"/>
      <c r="AX527" s="84"/>
      <c r="AY527" s="84"/>
      <c r="AZ527" s="84"/>
      <c r="BA527" s="84"/>
      <c r="BB527" s="84"/>
      <c r="BC527">
        <v>1</v>
      </c>
      <c r="BD527">
        <v>0</v>
      </c>
      <c r="BE527">
        <v>0</v>
      </c>
      <c r="BF527">
        <v>0</v>
      </c>
      <c r="BG527">
        <v>1</v>
      </c>
      <c r="BH527">
        <v>0</v>
      </c>
    </row>
    <row r="528" spans="1:60" x14ac:dyDescent="0.3">
      <c r="A528" s="69" t="s">
        <v>1348</v>
      </c>
      <c r="B528" s="69" t="s">
        <v>1348</v>
      </c>
      <c r="C528" s="70"/>
      <c r="D528" s="71"/>
      <c r="E528" s="72"/>
      <c r="F528" s="73"/>
      <c r="G528" s="70"/>
      <c r="H528" s="74"/>
      <c r="I528" s="75"/>
      <c r="J528" s="75"/>
      <c r="K528" s="36"/>
      <c r="L528" s="82"/>
      <c r="M528" s="82"/>
      <c r="N528" s="77"/>
      <c r="O528" s="84" t="s">
        <v>179</v>
      </c>
      <c r="P528" s="86">
        <v>43861.479803240742</v>
      </c>
      <c r="Q528" s="84" t="s">
        <v>2653</v>
      </c>
      <c r="R528" s="84"/>
      <c r="S528" s="84"/>
      <c r="T528" s="84" t="s">
        <v>2873</v>
      </c>
      <c r="U528" s="84"/>
      <c r="V528" s="87" t="s">
        <v>4105</v>
      </c>
      <c r="W528" s="86">
        <v>43861.479803240742</v>
      </c>
      <c r="X528" s="90">
        <v>43861</v>
      </c>
      <c r="Y528" s="92" t="s">
        <v>8226</v>
      </c>
      <c r="Z528" s="87" t="s">
        <v>12079</v>
      </c>
      <c r="AA528" s="84"/>
      <c r="AB528" s="84"/>
      <c r="AC528" s="92" t="s">
        <v>15996</v>
      </c>
      <c r="AD528" s="84"/>
      <c r="AE528" s="84" t="b">
        <v>0</v>
      </c>
      <c r="AF528" s="84">
        <v>2</v>
      </c>
      <c r="AG528" s="92" t="s">
        <v>16467</v>
      </c>
      <c r="AH528" s="84" t="b">
        <v>0</v>
      </c>
      <c r="AI528" s="84" t="s">
        <v>16520</v>
      </c>
      <c r="AJ528" s="84"/>
      <c r="AK528" s="92" t="s">
        <v>16467</v>
      </c>
      <c r="AL528" s="84" t="b">
        <v>0</v>
      </c>
      <c r="AM528" s="84">
        <v>2</v>
      </c>
      <c r="AN528" s="92" t="s">
        <v>16467</v>
      </c>
      <c r="AO528" s="84" t="s">
        <v>16535</v>
      </c>
      <c r="AP528" s="84" t="b">
        <v>0</v>
      </c>
      <c r="AQ528" s="92" t="s">
        <v>15996</v>
      </c>
      <c r="AR528" s="84" t="s">
        <v>179</v>
      </c>
      <c r="AS528" s="84">
        <v>0</v>
      </c>
      <c r="AT528" s="84">
        <v>0</v>
      </c>
      <c r="AU528" s="84"/>
      <c r="AV528" s="84"/>
      <c r="AW528" s="84"/>
      <c r="AX528" s="84"/>
      <c r="AY528" s="84"/>
      <c r="AZ528" s="84"/>
      <c r="BA528" s="84"/>
      <c r="BB528" s="84"/>
      <c r="BC528">
        <v>2</v>
      </c>
      <c r="BD528">
        <v>0</v>
      </c>
      <c r="BE528">
        <v>0</v>
      </c>
      <c r="BF528">
        <v>2</v>
      </c>
      <c r="BG528">
        <v>0</v>
      </c>
      <c r="BH528">
        <v>0</v>
      </c>
    </row>
    <row r="529" spans="1:60" x14ac:dyDescent="0.3">
      <c r="A529" s="69" t="s">
        <v>862</v>
      </c>
      <c r="B529" s="69" t="s">
        <v>1943</v>
      </c>
      <c r="C529" s="70"/>
      <c r="D529" s="71"/>
      <c r="E529" s="72"/>
      <c r="F529" s="73"/>
      <c r="G529" s="70"/>
      <c r="H529" s="74"/>
      <c r="I529" s="75"/>
      <c r="J529" s="75"/>
      <c r="K529" s="36"/>
      <c r="L529" s="82"/>
      <c r="M529" s="82"/>
      <c r="N529" s="77"/>
      <c r="O529" s="84" t="s">
        <v>2169</v>
      </c>
      <c r="P529" s="86">
        <v>43861.479953703703</v>
      </c>
      <c r="Q529" s="84" t="s">
        <v>2268</v>
      </c>
      <c r="R529" s="84"/>
      <c r="S529" s="84"/>
      <c r="T529" s="84"/>
      <c r="U529" s="84"/>
      <c r="V529" s="87" t="s">
        <v>3645</v>
      </c>
      <c r="W529" s="86">
        <v>43861.479953703703</v>
      </c>
      <c r="X529" s="90">
        <v>43861</v>
      </c>
      <c r="Y529" s="92" t="s">
        <v>8162</v>
      </c>
      <c r="Z529" s="87" t="s">
        <v>12013</v>
      </c>
      <c r="AA529" s="84"/>
      <c r="AB529" s="84"/>
      <c r="AC529" s="92" t="s">
        <v>15928</v>
      </c>
      <c r="AD529" s="84"/>
      <c r="AE529" s="84" t="b">
        <v>0</v>
      </c>
      <c r="AF529" s="84">
        <v>0</v>
      </c>
      <c r="AG529" s="92" t="s">
        <v>16467</v>
      </c>
      <c r="AH529" s="84" t="b">
        <v>0</v>
      </c>
      <c r="AI529" s="84" t="s">
        <v>16520</v>
      </c>
      <c r="AJ529" s="84"/>
      <c r="AK529" s="92" t="s">
        <v>16467</v>
      </c>
      <c r="AL529" s="84" t="b">
        <v>0</v>
      </c>
      <c r="AM529" s="84">
        <v>17</v>
      </c>
      <c r="AN529" s="92" t="s">
        <v>15926</v>
      </c>
      <c r="AO529" s="84" t="s">
        <v>16535</v>
      </c>
      <c r="AP529" s="84" t="b">
        <v>0</v>
      </c>
      <c r="AQ529" s="92" t="s">
        <v>15926</v>
      </c>
      <c r="AR529" s="84" t="s">
        <v>179</v>
      </c>
      <c r="AS529" s="84">
        <v>0</v>
      </c>
      <c r="AT529" s="84">
        <v>0</v>
      </c>
      <c r="AU529" s="84"/>
      <c r="AV529" s="84"/>
      <c r="AW529" s="84"/>
      <c r="AX529" s="84"/>
      <c r="AY529" s="84"/>
      <c r="AZ529" s="84"/>
      <c r="BA529" s="84"/>
      <c r="BB529" s="84"/>
      <c r="BC529">
        <v>1</v>
      </c>
      <c r="BD529">
        <v>0</v>
      </c>
      <c r="BE529">
        <v>0</v>
      </c>
      <c r="BF529">
        <v>0</v>
      </c>
      <c r="BG529">
        <v>1</v>
      </c>
      <c r="BH529">
        <v>0</v>
      </c>
    </row>
    <row r="530" spans="1:60" x14ac:dyDescent="0.3">
      <c r="A530" s="69" t="s">
        <v>956</v>
      </c>
      <c r="B530" s="69" t="s">
        <v>2128</v>
      </c>
      <c r="C530" s="70"/>
      <c r="D530" s="71"/>
      <c r="E530" s="72"/>
      <c r="F530" s="73"/>
      <c r="G530" s="70"/>
      <c r="H530" s="74"/>
      <c r="I530" s="75"/>
      <c r="J530" s="75"/>
      <c r="K530" s="36"/>
      <c r="L530" s="82"/>
      <c r="M530" s="82"/>
      <c r="N530" s="77"/>
      <c r="O530" s="84" t="s">
        <v>2168</v>
      </c>
      <c r="P530" s="86">
        <v>43861.48</v>
      </c>
      <c r="Q530" s="84" t="s">
        <v>2172</v>
      </c>
      <c r="R530" s="84"/>
      <c r="S530" s="84"/>
      <c r="T530" s="84"/>
      <c r="U530" s="84"/>
      <c r="V530" s="87" t="s">
        <v>3733</v>
      </c>
      <c r="W530" s="86">
        <v>43861.48</v>
      </c>
      <c r="X530" s="90">
        <v>43861</v>
      </c>
      <c r="Y530" s="92" t="s">
        <v>5930</v>
      </c>
      <c r="Z530" s="87" t="s">
        <v>9700</v>
      </c>
      <c r="AA530" s="84"/>
      <c r="AB530" s="84"/>
      <c r="AC530" s="92" t="s">
        <v>13578</v>
      </c>
      <c r="AD530" s="84"/>
      <c r="AE530" s="84" t="b">
        <v>0</v>
      </c>
      <c r="AF530" s="84">
        <v>0</v>
      </c>
      <c r="AG530" s="92" t="s">
        <v>16467</v>
      </c>
      <c r="AH530" s="84" t="b">
        <v>0</v>
      </c>
      <c r="AI530" s="84" t="s">
        <v>16520</v>
      </c>
      <c r="AJ530" s="84"/>
      <c r="AK530" s="92" t="s">
        <v>16467</v>
      </c>
      <c r="AL530" s="84" t="b">
        <v>0</v>
      </c>
      <c r="AM530" s="84">
        <v>155</v>
      </c>
      <c r="AN530" s="92" t="s">
        <v>16241</v>
      </c>
      <c r="AO530" s="84" t="s">
        <v>16534</v>
      </c>
      <c r="AP530" s="84" t="b">
        <v>0</v>
      </c>
      <c r="AQ530" s="92" t="s">
        <v>16241</v>
      </c>
      <c r="AR530" s="84" t="s">
        <v>179</v>
      </c>
      <c r="AS530" s="84">
        <v>0</v>
      </c>
      <c r="AT530" s="84">
        <v>0</v>
      </c>
      <c r="AU530" s="84"/>
      <c r="AV530" s="84"/>
      <c r="AW530" s="84"/>
      <c r="AX530" s="84"/>
      <c r="AY530" s="84"/>
      <c r="AZ530" s="84"/>
      <c r="BA530" s="84"/>
      <c r="BB530" s="84"/>
      <c r="BC530">
        <v>1</v>
      </c>
      <c r="BD530">
        <v>0</v>
      </c>
      <c r="BE530">
        <v>1</v>
      </c>
      <c r="BF530">
        <v>0</v>
      </c>
      <c r="BG530">
        <v>0</v>
      </c>
      <c r="BH530">
        <v>0</v>
      </c>
    </row>
    <row r="531" spans="1:60" x14ac:dyDescent="0.3">
      <c r="A531" s="69" t="s">
        <v>862</v>
      </c>
      <c r="B531" s="69" t="s">
        <v>1928</v>
      </c>
      <c r="C531" s="70"/>
      <c r="D531" s="71"/>
      <c r="E531" s="72"/>
      <c r="F531" s="73"/>
      <c r="G531" s="70"/>
      <c r="H531" s="74"/>
      <c r="I531" s="75"/>
      <c r="J531" s="75"/>
      <c r="K531" s="36"/>
      <c r="L531" s="82"/>
      <c r="M531" s="82"/>
      <c r="N531" s="77"/>
      <c r="O531" s="84" t="s">
        <v>2169</v>
      </c>
      <c r="P531" s="86">
        <v>43861.482476851852</v>
      </c>
      <c r="Q531" s="84" t="s">
        <v>2241</v>
      </c>
      <c r="R531" s="84"/>
      <c r="S531" s="84"/>
      <c r="T531" s="84" t="s">
        <v>2873</v>
      </c>
      <c r="U531" s="84"/>
      <c r="V531" s="87" t="s">
        <v>3645</v>
      </c>
      <c r="W531" s="86">
        <v>43861.482476851852</v>
      </c>
      <c r="X531" s="90">
        <v>43861</v>
      </c>
      <c r="Y531" s="92" t="s">
        <v>7938</v>
      </c>
      <c r="Z531" s="87" t="s">
        <v>11769</v>
      </c>
      <c r="AA531" s="84"/>
      <c r="AB531" s="84"/>
      <c r="AC531" s="92" t="s">
        <v>15673</v>
      </c>
      <c r="AD531" s="84"/>
      <c r="AE531" s="84" t="b">
        <v>0</v>
      </c>
      <c r="AF531" s="84">
        <v>0</v>
      </c>
      <c r="AG531" s="92" t="s">
        <v>16467</v>
      </c>
      <c r="AH531" s="84" t="b">
        <v>0</v>
      </c>
      <c r="AI531" s="84" t="s">
        <v>16520</v>
      </c>
      <c r="AJ531" s="84"/>
      <c r="AK531" s="92" t="s">
        <v>16467</v>
      </c>
      <c r="AL531" s="84" t="b">
        <v>0</v>
      </c>
      <c r="AM531" s="84">
        <v>11</v>
      </c>
      <c r="AN531" s="92" t="s">
        <v>15676</v>
      </c>
      <c r="AO531" s="84" t="s">
        <v>16535</v>
      </c>
      <c r="AP531" s="84" t="b">
        <v>0</v>
      </c>
      <c r="AQ531" s="92" t="s">
        <v>15676</v>
      </c>
      <c r="AR531" s="84" t="s">
        <v>179</v>
      </c>
      <c r="AS531" s="84">
        <v>0</v>
      </c>
      <c r="AT531" s="84">
        <v>0</v>
      </c>
      <c r="AU531" s="84"/>
      <c r="AV531" s="84"/>
      <c r="AW531" s="84"/>
      <c r="AX531" s="84"/>
      <c r="AY531" s="84"/>
      <c r="AZ531" s="84"/>
      <c r="BA531" s="84"/>
      <c r="BB531" s="84"/>
      <c r="BC531">
        <v>1</v>
      </c>
      <c r="BD531">
        <v>0</v>
      </c>
      <c r="BE531">
        <v>0</v>
      </c>
      <c r="BF531">
        <v>0</v>
      </c>
      <c r="BG531">
        <v>1</v>
      </c>
      <c r="BH531">
        <v>0</v>
      </c>
    </row>
    <row r="532" spans="1:60" x14ac:dyDescent="0.3">
      <c r="A532" s="69" t="s">
        <v>1436</v>
      </c>
      <c r="B532" s="69" t="s">
        <v>1943</v>
      </c>
      <c r="C532" s="70"/>
      <c r="D532" s="71"/>
      <c r="E532" s="72"/>
      <c r="F532" s="73"/>
      <c r="G532" s="70"/>
      <c r="H532" s="74"/>
      <c r="I532" s="75"/>
      <c r="J532" s="75"/>
      <c r="K532" s="36"/>
      <c r="L532" s="82"/>
      <c r="M532" s="82"/>
      <c r="N532" s="77"/>
      <c r="O532" s="84" t="s">
        <v>2169</v>
      </c>
      <c r="P532" s="86">
        <v>43861.484513888892</v>
      </c>
      <c r="Q532" s="84" t="s">
        <v>2268</v>
      </c>
      <c r="R532" s="84"/>
      <c r="S532" s="84"/>
      <c r="T532" s="84"/>
      <c r="U532" s="84"/>
      <c r="V532" s="87" t="s">
        <v>4183</v>
      </c>
      <c r="W532" s="86">
        <v>43861.484513888892</v>
      </c>
      <c r="X532" s="90">
        <v>43861</v>
      </c>
      <c r="Y532" s="92" t="s">
        <v>7975</v>
      </c>
      <c r="Z532" s="87" t="s">
        <v>11811</v>
      </c>
      <c r="AA532" s="84"/>
      <c r="AB532" s="84"/>
      <c r="AC532" s="92" t="s">
        <v>15716</v>
      </c>
      <c r="AD532" s="84"/>
      <c r="AE532" s="84" t="b">
        <v>0</v>
      </c>
      <c r="AF532" s="84">
        <v>0</v>
      </c>
      <c r="AG532" s="92" t="s">
        <v>16467</v>
      </c>
      <c r="AH532" s="84" t="b">
        <v>0</v>
      </c>
      <c r="AI532" s="84" t="s">
        <v>16520</v>
      </c>
      <c r="AJ532" s="84"/>
      <c r="AK532" s="92" t="s">
        <v>16467</v>
      </c>
      <c r="AL532" s="84" t="b">
        <v>0</v>
      </c>
      <c r="AM532" s="84">
        <v>17</v>
      </c>
      <c r="AN532" s="92" t="s">
        <v>15926</v>
      </c>
      <c r="AO532" s="84" t="s">
        <v>16534</v>
      </c>
      <c r="AP532" s="84" t="b">
        <v>0</v>
      </c>
      <c r="AQ532" s="92" t="s">
        <v>15926</v>
      </c>
      <c r="AR532" s="84" t="s">
        <v>179</v>
      </c>
      <c r="AS532" s="84">
        <v>0</v>
      </c>
      <c r="AT532" s="84">
        <v>0</v>
      </c>
      <c r="AU532" s="84"/>
      <c r="AV532" s="84"/>
      <c r="AW532" s="84"/>
      <c r="AX532" s="84"/>
      <c r="AY532" s="84"/>
      <c r="AZ532" s="84"/>
      <c r="BA532" s="84"/>
      <c r="BB532" s="84"/>
      <c r="BC532">
        <v>1</v>
      </c>
      <c r="BD532">
        <v>0</v>
      </c>
      <c r="BE532">
        <v>0</v>
      </c>
      <c r="BF532">
        <v>0</v>
      </c>
      <c r="BG532">
        <v>1</v>
      </c>
      <c r="BH532">
        <v>0</v>
      </c>
    </row>
    <row r="533" spans="1:60" x14ac:dyDescent="0.3">
      <c r="A533" s="69" t="s">
        <v>2002</v>
      </c>
      <c r="B533" s="69" t="s">
        <v>1348</v>
      </c>
      <c r="C533" s="70"/>
      <c r="D533" s="71"/>
      <c r="E533" s="72"/>
      <c r="F533" s="73"/>
      <c r="G533" s="70"/>
      <c r="H533" s="74"/>
      <c r="I533" s="75"/>
      <c r="J533" s="75"/>
      <c r="K533" s="36"/>
      <c r="L533" s="82"/>
      <c r="M533" s="82"/>
      <c r="N533" s="77"/>
      <c r="O533" s="84" t="s">
        <v>2169</v>
      </c>
      <c r="P533" s="86">
        <v>43861.484976851854</v>
      </c>
      <c r="Q533" s="84" t="s">
        <v>2653</v>
      </c>
      <c r="R533" s="84"/>
      <c r="S533" s="84"/>
      <c r="T533" s="84" t="s">
        <v>2873</v>
      </c>
      <c r="U533" s="84"/>
      <c r="V533" s="87" t="s">
        <v>4693</v>
      </c>
      <c r="W533" s="86">
        <v>43861.484976851854</v>
      </c>
      <c r="X533" s="90">
        <v>43861</v>
      </c>
      <c r="Y533" s="92" t="s">
        <v>8227</v>
      </c>
      <c r="Z533" s="87" t="s">
        <v>12080</v>
      </c>
      <c r="AA533" s="84"/>
      <c r="AB533" s="84"/>
      <c r="AC533" s="92" t="s">
        <v>15997</v>
      </c>
      <c r="AD533" s="84"/>
      <c r="AE533" s="84" t="b">
        <v>0</v>
      </c>
      <c r="AF533" s="84">
        <v>0</v>
      </c>
      <c r="AG533" s="92" t="s">
        <v>16467</v>
      </c>
      <c r="AH533" s="84" t="b">
        <v>0</v>
      </c>
      <c r="AI533" s="84" t="s">
        <v>16520</v>
      </c>
      <c r="AJ533" s="84"/>
      <c r="AK533" s="92" t="s">
        <v>16467</v>
      </c>
      <c r="AL533" s="84" t="b">
        <v>0</v>
      </c>
      <c r="AM533" s="84">
        <v>2</v>
      </c>
      <c r="AN533" s="92" t="s">
        <v>15996</v>
      </c>
      <c r="AO533" s="84" t="s">
        <v>16534</v>
      </c>
      <c r="AP533" s="84" t="b">
        <v>0</v>
      </c>
      <c r="AQ533" s="92" t="s">
        <v>15996</v>
      </c>
      <c r="AR533" s="84" t="s">
        <v>179</v>
      </c>
      <c r="AS533" s="84">
        <v>0</v>
      </c>
      <c r="AT533" s="84">
        <v>0</v>
      </c>
      <c r="AU533" s="84"/>
      <c r="AV533" s="84"/>
      <c r="AW533" s="84"/>
      <c r="AX533" s="84"/>
      <c r="AY533" s="84"/>
      <c r="AZ533" s="84"/>
      <c r="BA533" s="84"/>
      <c r="BB533" s="84"/>
      <c r="BC533">
        <v>1</v>
      </c>
      <c r="BD533">
        <v>0</v>
      </c>
      <c r="BE533">
        <v>0</v>
      </c>
      <c r="BF533">
        <v>0</v>
      </c>
      <c r="BG533">
        <v>1</v>
      </c>
      <c r="BH533">
        <v>0</v>
      </c>
    </row>
    <row r="534" spans="1:60" x14ac:dyDescent="0.3">
      <c r="A534" s="69" t="s">
        <v>1447</v>
      </c>
      <c r="B534" s="69" t="s">
        <v>1447</v>
      </c>
      <c r="C534" s="70"/>
      <c r="D534" s="71"/>
      <c r="E534" s="72"/>
      <c r="F534" s="73"/>
      <c r="G534" s="70"/>
      <c r="H534" s="74"/>
      <c r="I534" s="75"/>
      <c r="J534" s="75"/>
      <c r="K534" s="36"/>
      <c r="L534" s="82"/>
      <c r="M534" s="82"/>
      <c r="N534" s="77"/>
      <c r="O534" s="84" t="s">
        <v>179</v>
      </c>
      <c r="P534" s="86">
        <v>43861.485011574077</v>
      </c>
      <c r="Q534" s="84" t="s">
        <v>2226</v>
      </c>
      <c r="R534" s="84"/>
      <c r="S534" s="84"/>
      <c r="T534" s="84" t="s">
        <v>2873</v>
      </c>
      <c r="U534" s="84"/>
      <c r="V534" s="87" t="s">
        <v>4192</v>
      </c>
      <c r="W534" s="86">
        <v>43861.485011574077</v>
      </c>
      <c r="X534" s="90">
        <v>43861</v>
      </c>
      <c r="Y534" s="92" t="s">
        <v>8493</v>
      </c>
      <c r="Z534" s="87" t="s">
        <v>12362</v>
      </c>
      <c r="AA534" s="84"/>
      <c r="AB534" s="84"/>
      <c r="AC534" s="92" t="s">
        <v>16308</v>
      </c>
      <c r="AD534" s="84"/>
      <c r="AE534" s="84" t="b">
        <v>0</v>
      </c>
      <c r="AF534" s="84">
        <v>88</v>
      </c>
      <c r="AG534" s="92" t="s">
        <v>16467</v>
      </c>
      <c r="AH534" s="84" t="b">
        <v>0</v>
      </c>
      <c r="AI534" s="84" t="s">
        <v>16520</v>
      </c>
      <c r="AJ534" s="84"/>
      <c r="AK534" s="92" t="s">
        <v>16467</v>
      </c>
      <c r="AL534" s="84" t="b">
        <v>0</v>
      </c>
      <c r="AM534" s="84">
        <v>66</v>
      </c>
      <c r="AN534" s="92" t="s">
        <v>16467</v>
      </c>
      <c r="AO534" s="84" t="s">
        <v>16534</v>
      </c>
      <c r="AP534" s="84" t="b">
        <v>0</v>
      </c>
      <c r="AQ534" s="92" t="s">
        <v>16308</v>
      </c>
      <c r="AR534" s="84" t="s">
        <v>179</v>
      </c>
      <c r="AS534" s="84">
        <v>0</v>
      </c>
      <c r="AT534" s="84">
        <v>0</v>
      </c>
      <c r="AU534" s="84"/>
      <c r="AV534" s="84"/>
      <c r="AW534" s="84"/>
      <c r="AX534" s="84"/>
      <c r="AY534" s="84"/>
      <c r="AZ534" s="84"/>
      <c r="BA534" s="84"/>
      <c r="BB534" s="84"/>
      <c r="BC534">
        <v>3</v>
      </c>
      <c r="BD534">
        <v>0</v>
      </c>
      <c r="BE534">
        <v>0</v>
      </c>
      <c r="BF534">
        <v>3</v>
      </c>
      <c r="BG534">
        <v>0</v>
      </c>
      <c r="BH534">
        <v>0</v>
      </c>
    </row>
    <row r="535" spans="1:60" x14ac:dyDescent="0.3">
      <c r="A535" s="69" t="s">
        <v>2002</v>
      </c>
      <c r="B535" s="69" t="s">
        <v>2003</v>
      </c>
      <c r="C535" s="70"/>
      <c r="D535" s="71"/>
      <c r="E535" s="72"/>
      <c r="F535" s="73"/>
      <c r="G535" s="70"/>
      <c r="H535" s="74"/>
      <c r="I535" s="75"/>
      <c r="J535" s="75"/>
      <c r="K535" s="36"/>
      <c r="L535" s="82"/>
      <c r="M535" s="82"/>
      <c r="N535" s="77"/>
      <c r="O535" s="84" t="s">
        <v>2169</v>
      </c>
      <c r="P535" s="86">
        <v>43861.485277777778</v>
      </c>
      <c r="Q535" s="84" t="s">
        <v>2240</v>
      </c>
      <c r="R535" s="84"/>
      <c r="S535" s="84"/>
      <c r="T535" s="84" t="s">
        <v>2873</v>
      </c>
      <c r="U535" s="84"/>
      <c r="V535" s="87" t="s">
        <v>4693</v>
      </c>
      <c r="W535" s="86">
        <v>43861.485277777778</v>
      </c>
      <c r="X535" s="90">
        <v>43861</v>
      </c>
      <c r="Y535" s="92" t="s">
        <v>8230</v>
      </c>
      <c r="Z535" s="87" t="s">
        <v>12084</v>
      </c>
      <c r="AA535" s="84"/>
      <c r="AB535" s="84"/>
      <c r="AC535" s="92" t="s">
        <v>16001</v>
      </c>
      <c r="AD535" s="84"/>
      <c r="AE535" s="84" t="b">
        <v>0</v>
      </c>
      <c r="AF535" s="84">
        <v>0</v>
      </c>
      <c r="AG535" s="92" t="s">
        <v>16467</v>
      </c>
      <c r="AH535" s="84" t="b">
        <v>0</v>
      </c>
      <c r="AI535" s="84" t="s">
        <v>16520</v>
      </c>
      <c r="AJ535" s="84"/>
      <c r="AK535" s="92" t="s">
        <v>16467</v>
      </c>
      <c r="AL535" s="84" t="b">
        <v>0</v>
      </c>
      <c r="AM535" s="84">
        <v>29</v>
      </c>
      <c r="AN535" s="92" t="s">
        <v>15998</v>
      </c>
      <c r="AO535" s="84" t="s">
        <v>16534</v>
      </c>
      <c r="AP535" s="84" t="b">
        <v>0</v>
      </c>
      <c r="AQ535" s="92" t="s">
        <v>15998</v>
      </c>
      <c r="AR535" s="84" t="s">
        <v>179</v>
      </c>
      <c r="AS535" s="84">
        <v>0</v>
      </c>
      <c r="AT535" s="84">
        <v>0</v>
      </c>
      <c r="AU535" s="84"/>
      <c r="AV535" s="84"/>
      <c r="AW535" s="84"/>
      <c r="AX535" s="84"/>
      <c r="AY535" s="84"/>
      <c r="AZ535" s="84"/>
      <c r="BA535" s="84"/>
      <c r="BB535" s="84"/>
      <c r="BC535">
        <v>1</v>
      </c>
      <c r="BD535">
        <v>0</v>
      </c>
      <c r="BE535">
        <v>0</v>
      </c>
      <c r="BF535">
        <v>0</v>
      </c>
      <c r="BG535">
        <v>1</v>
      </c>
      <c r="BH535">
        <v>0</v>
      </c>
    </row>
    <row r="536" spans="1:60" x14ac:dyDescent="0.3">
      <c r="A536" s="69" t="s">
        <v>1447</v>
      </c>
      <c r="B536" s="69" t="s">
        <v>1928</v>
      </c>
      <c r="C536" s="70"/>
      <c r="D536" s="71"/>
      <c r="E536" s="72"/>
      <c r="F536" s="73"/>
      <c r="G536" s="70"/>
      <c r="H536" s="74"/>
      <c r="I536" s="75"/>
      <c r="J536" s="75"/>
      <c r="K536" s="36"/>
      <c r="L536" s="82"/>
      <c r="M536" s="82"/>
      <c r="N536" s="77"/>
      <c r="O536" s="84" t="s">
        <v>2169</v>
      </c>
      <c r="P536" s="86">
        <v>43861.486458333333</v>
      </c>
      <c r="Q536" s="84" t="s">
        <v>2241</v>
      </c>
      <c r="R536" s="84"/>
      <c r="S536" s="84"/>
      <c r="T536" s="84" t="s">
        <v>2873</v>
      </c>
      <c r="U536" s="84"/>
      <c r="V536" s="87" t="s">
        <v>4192</v>
      </c>
      <c r="W536" s="86">
        <v>43861.486458333333</v>
      </c>
      <c r="X536" s="90">
        <v>43861</v>
      </c>
      <c r="Y536" s="92" t="s">
        <v>7944</v>
      </c>
      <c r="Z536" s="87" t="s">
        <v>11775</v>
      </c>
      <c r="AA536" s="84"/>
      <c r="AB536" s="84"/>
      <c r="AC536" s="92" t="s">
        <v>15679</v>
      </c>
      <c r="AD536" s="84"/>
      <c r="AE536" s="84" t="b">
        <v>0</v>
      </c>
      <c r="AF536" s="84">
        <v>0</v>
      </c>
      <c r="AG536" s="92" t="s">
        <v>16467</v>
      </c>
      <c r="AH536" s="84" t="b">
        <v>0</v>
      </c>
      <c r="AI536" s="84" t="s">
        <v>16520</v>
      </c>
      <c r="AJ536" s="84"/>
      <c r="AK536" s="92" t="s">
        <v>16467</v>
      </c>
      <c r="AL536" s="84" t="b">
        <v>0</v>
      </c>
      <c r="AM536" s="84">
        <v>11</v>
      </c>
      <c r="AN536" s="92" t="s">
        <v>15676</v>
      </c>
      <c r="AO536" s="84" t="s">
        <v>16534</v>
      </c>
      <c r="AP536" s="84" t="b">
        <v>0</v>
      </c>
      <c r="AQ536" s="92" t="s">
        <v>15676</v>
      </c>
      <c r="AR536" s="84" t="s">
        <v>179</v>
      </c>
      <c r="AS536" s="84">
        <v>0</v>
      </c>
      <c r="AT536" s="84">
        <v>0</v>
      </c>
      <c r="AU536" s="84"/>
      <c r="AV536" s="84"/>
      <c r="AW536" s="84"/>
      <c r="AX536" s="84"/>
      <c r="AY536" s="84"/>
      <c r="AZ536" s="84"/>
      <c r="BA536" s="84"/>
      <c r="BB536" s="84"/>
      <c r="BC536">
        <v>1</v>
      </c>
      <c r="BD536">
        <v>0</v>
      </c>
      <c r="BE536">
        <v>0</v>
      </c>
      <c r="BF536">
        <v>0</v>
      </c>
      <c r="BG536">
        <v>1</v>
      </c>
      <c r="BH536">
        <v>0</v>
      </c>
    </row>
    <row r="537" spans="1:60" x14ac:dyDescent="0.3">
      <c r="A537" s="69" t="s">
        <v>1929</v>
      </c>
      <c r="B537" s="69" t="s">
        <v>1943</v>
      </c>
      <c r="C537" s="70"/>
      <c r="D537" s="71"/>
      <c r="E537" s="72"/>
      <c r="F537" s="73"/>
      <c r="G537" s="70"/>
      <c r="H537" s="74"/>
      <c r="I537" s="75"/>
      <c r="J537" s="75"/>
      <c r="K537" s="36"/>
      <c r="L537" s="82"/>
      <c r="M537" s="82"/>
      <c r="N537" s="77"/>
      <c r="O537" s="84" t="s">
        <v>2169</v>
      </c>
      <c r="P537" s="86">
        <v>43861.487071759257</v>
      </c>
      <c r="Q537" s="84" t="s">
        <v>2268</v>
      </c>
      <c r="R537" s="84"/>
      <c r="S537" s="84"/>
      <c r="T537" s="84"/>
      <c r="U537" s="84"/>
      <c r="V537" s="87" t="s">
        <v>4628</v>
      </c>
      <c r="W537" s="86">
        <v>43861.487071759257</v>
      </c>
      <c r="X537" s="90">
        <v>43861</v>
      </c>
      <c r="Y537" s="92" t="s">
        <v>7949</v>
      </c>
      <c r="Z537" s="87" t="s">
        <v>11782</v>
      </c>
      <c r="AA537" s="84"/>
      <c r="AB537" s="84"/>
      <c r="AC537" s="92" t="s">
        <v>15686</v>
      </c>
      <c r="AD537" s="84"/>
      <c r="AE537" s="84" t="b">
        <v>0</v>
      </c>
      <c r="AF537" s="84">
        <v>0</v>
      </c>
      <c r="AG537" s="92" t="s">
        <v>16467</v>
      </c>
      <c r="AH537" s="84" t="b">
        <v>0</v>
      </c>
      <c r="AI537" s="84" t="s">
        <v>16520</v>
      </c>
      <c r="AJ537" s="84"/>
      <c r="AK537" s="92" t="s">
        <v>16467</v>
      </c>
      <c r="AL537" s="84" t="b">
        <v>0</v>
      </c>
      <c r="AM537" s="84">
        <v>17</v>
      </c>
      <c r="AN537" s="92" t="s">
        <v>15926</v>
      </c>
      <c r="AO537" s="84" t="s">
        <v>16535</v>
      </c>
      <c r="AP537" s="84" t="b">
        <v>0</v>
      </c>
      <c r="AQ537" s="92" t="s">
        <v>15926</v>
      </c>
      <c r="AR537" s="84" t="s">
        <v>179</v>
      </c>
      <c r="AS537" s="84">
        <v>0</v>
      </c>
      <c r="AT537" s="84">
        <v>0</v>
      </c>
      <c r="AU537" s="84"/>
      <c r="AV537" s="84"/>
      <c r="AW537" s="84"/>
      <c r="AX537" s="84"/>
      <c r="AY537" s="84"/>
      <c r="AZ537" s="84"/>
      <c r="BA537" s="84"/>
      <c r="BB537" s="84"/>
      <c r="BC537">
        <v>2</v>
      </c>
      <c r="BD537">
        <v>0</v>
      </c>
      <c r="BE537">
        <v>0</v>
      </c>
      <c r="BF537">
        <v>0</v>
      </c>
      <c r="BG537">
        <v>2</v>
      </c>
      <c r="BH537">
        <v>0</v>
      </c>
    </row>
    <row r="538" spans="1:60" x14ac:dyDescent="0.3">
      <c r="A538" s="69" t="s">
        <v>2107</v>
      </c>
      <c r="B538" s="69" t="s">
        <v>2107</v>
      </c>
      <c r="C538" s="70"/>
      <c r="D538" s="71"/>
      <c r="E538" s="72"/>
      <c r="F538" s="73"/>
      <c r="G538" s="70"/>
      <c r="H538" s="74"/>
      <c r="I538" s="75"/>
      <c r="J538" s="75"/>
      <c r="K538" s="36"/>
      <c r="L538" s="82"/>
      <c r="M538" s="82"/>
      <c r="N538" s="77"/>
      <c r="O538" s="84" t="s">
        <v>179</v>
      </c>
      <c r="P538" s="86">
        <v>43861.487083333333</v>
      </c>
      <c r="Q538" s="84" t="s">
        <v>2652</v>
      </c>
      <c r="R538" s="84"/>
      <c r="S538" s="84"/>
      <c r="T538" s="84" t="s">
        <v>2873</v>
      </c>
      <c r="U538" s="84"/>
      <c r="V538" s="87" t="s">
        <v>4791</v>
      </c>
      <c r="W538" s="86">
        <v>43861.487083333333</v>
      </c>
      <c r="X538" s="90">
        <v>43861</v>
      </c>
      <c r="Y538" s="92" t="s">
        <v>8548</v>
      </c>
      <c r="Z538" s="87" t="s">
        <v>12419</v>
      </c>
      <c r="AA538" s="84"/>
      <c r="AB538" s="84"/>
      <c r="AC538" s="92" t="s">
        <v>16380</v>
      </c>
      <c r="AD538" s="84"/>
      <c r="AE538" s="84" t="b">
        <v>0</v>
      </c>
      <c r="AF538" s="84">
        <v>0</v>
      </c>
      <c r="AG538" s="92" t="s">
        <v>16467</v>
      </c>
      <c r="AH538" s="84" t="b">
        <v>0</v>
      </c>
      <c r="AI538" s="84" t="s">
        <v>16520</v>
      </c>
      <c r="AJ538" s="84"/>
      <c r="AK538" s="92" t="s">
        <v>16467</v>
      </c>
      <c r="AL538" s="84" t="b">
        <v>0</v>
      </c>
      <c r="AM538" s="84">
        <v>1</v>
      </c>
      <c r="AN538" s="92" t="s">
        <v>16467</v>
      </c>
      <c r="AO538" s="84" t="s">
        <v>16534</v>
      </c>
      <c r="AP538" s="84" t="b">
        <v>0</v>
      </c>
      <c r="AQ538" s="92" t="s">
        <v>16380</v>
      </c>
      <c r="AR538" s="84" t="s">
        <v>179</v>
      </c>
      <c r="AS538" s="84">
        <v>0</v>
      </c>
      <c r="AT538" s="84">
        <v>0</v>
      </c>
      <c r="AU538" s="84"/>
      <c r="AV538" s="84"/>
      <c r="AW538" s="84"/>
      <c r="AX538" s="84"/>
      <c r="AY538" s="84"/>
      <c r="AZ538" s="84"/>
      <c r="BA538" s="84"/>
      <c r="BB538" s="84"/>
      <c r="BC538">
        <v>2</v>
      </c>
      <c r="BD538">
        <v>0</v>
      </c>
      <c r="BE538">
        <v>0</v>
      </c>
      <c r="BF538">
        <v>2</v>
      </c>
      <c r="BG538">
        <v>0</v>
      </c>
      <c r="BH538">
        <v>0</v>
      </c>
    </row>
    <row r="539" spans="1:60" x14ac:dyDescent="0.3">
      <c r="A539" s="69" t="s">
        <v>620</v>
      </c>
      <c r="B539" s="69" t="s">
        <v>620</v>
      </c>
      <c r="C539" s="70"/>
      <c r="D539" s="71"/>
      <c r="E539" s="72"/>
      <c r="F539" s="73"/>
      <c r="G539" s="70"/>
      <c r="H539" s="74"/>
      <c r="I539" s="75"/>
      <c r="J539" s="75"/>
      <c r="K539" s="36"/>
      <c r="L539" s="82"/>
      <c r="M539" s="82"/>
      <c r="N539" s="77"/>
      <c r="O539" s="84" t="s">
        <v>179</v>
      </c>
      <c r="P539" s="86">
        <v>43861.487175925926</v>
      </c>
      <c r="Q539" s="84" t="s">
        <v>2255</v>
      </c>
      <c r="R539" s="84"/>
      <c r="S539" s="84"/>
      <c r="T539" s="84" t="s">
        <v>2873</v>
      </c>
      <c r="U539" s="84"/>
      <c r="V539" s="87" t="s">
        <v>3435</v>
      </c>
      <c r="W539" s="86">
        <v>43861.487175925926</v>
      </c>
      <c r="X539" s="90">
        <v>43861</v>
      </c>
      <c r="Y539" s="92" t="s">
        <v>8536</v>
      </c>
      <c r="Z539" s="87" t="s">
        <v>12407</v>
      </c>
      <c r="AA539" s="84"/>
      <c r="AB539" s="84"/>
      <c r="AC539" s="92" t="s">
        <v>16365</v>
      </c>
      <c r="AD539" s="84"/>
      <c r="AE539" s="84" t="b">
        <v>0</v>
      </c>
      <c r="AF539" s="84">
        <v>12</v>
      </c>
      <c r="AG539" s="92" t="s">
        <v>16467</v>
      </c>
      <c r="AH539" s="84" t="b">
        <v>0</v>
      </c>
      <c r="AI539" s="84" t="s">
        <v>16520</v>
      </c>
      <c r="AJ539" s="84"/>
      <c r="AK539" s="92" t="s">
        <v>16467</v>
      </c>
      <c r="AL539" s="84" t="b">
        <v>0</v>
      </c>
      <c r="AM539" s="84">
        <v>6</v>
      </c>
      <c r="AN539" s="92" t="s">
        <v>16467</v>
      </c>
      <c r="AO539" s="84" t="s">
        <v>16534</v>
      </c>
      <c r="AP539" s="84" t="b">
        <v>0</v>
      </c>
      <c r="AQ539" s="92" t="s">
        <v>16365</v>
      </c>
      <c r="AR539" s="84" t="s">
        <v>179</v>
      </c>
      <c r="AS539" s="84">
        <v>0</v>
      </c>
      <c r="AT539" s="84">
        <v>0</v>
      </c>
      <c r="AU539" s="84"/>
      <c r="AV539" s="84"/>
      <c r="AW539" s="84"/>
      <c r="AX539" s="84"/>
      <c r="AY539" s="84"/>
      <c r="AZ539" s="84"/>
      <c r="BA539" s="84"/>
      <c r="BB539" s="84"/>
      <c r="BC539">
        <v>2</v>
      </c>
      <c r="BD539">
        <v>0</v>
      </c>
      <c r="BE539">
        <v>0</v>
      </c>
      <c r="BF539">
        <v>2</v>
      </c>
      <c r="BG539">
        <v>0</v>
      </c>
      <c r="BH539">
        <v>0</v>
      </c>
    </row>
    <row r="540" spans="1:60" x14ac:dyDescent="0.3">
      <c r="A540" s="69" t="s">
        <v>331</v>
      </c>
      <c r="B540" s="69" t="s">
        <v>2128</v>
      </c>
      <c r="C540" s="70"/>
      <c r="D540" s="71"/>
      <c r="E540" s="72"/>
      <c r="F540" s="73"/>
      <c r="G540" s="70"/>
      <c r="H540" s="74"/>
      <c r="I540" s="75"/>
      <c r="J540" s="75"/>
      <c r="K540" s="36"/>
      <c r="L540" s="82"/>
      <c r="M540" s="82"/>
      <c r="N540" s="77"/>
      <c r="O540" s="84" t="s">
        <v>2168</v>
      </c>
      <c r="P540" s="86">
        <v>43861.487546296295</v>
      </c>
      <c r="Q540" s="84" t="s">
        <v>2172</v>
      </c>
      <c r="R540" s="84"/>
      <c r="S540" s="84"/>
      <c r="T540" s="84"/>
      <c r="U540" s="84"/>
      <c r="V540" s="87" t="s">
        <v>3164</v>
      </c>
      <c r="W540" s="86">
        <v>43861.487546296295</v>
      </c>
      <c r="X540" s="90">
        <v>43861</v>
      </c>
      <c r="Y540" s="92" t="s">
        <v>4952</v>
      </c>
      <c r="Z540" s="87" t="s">
        <v>8717</v>
      </c>
      <c r="AA540" s="84"/>
      <c r="AB540" s="84"/>
      <c r="AC540" s="92" t="s">
        <v>12595</v>
      </c>
      <c r="AD540" s="84"/>
      <c r="AE540" s="84" t="b">
        <v>0</v>
      </c>
      <c r="AF540" s="84">
        <v>0</v>
      </c>
      <c r="AG540" s="92" t="s">
        <v>16467</v>
      </c>
      <c r="AH540" s="84" t="b">
        <v>0</v>
      </c>
      <c r="AI540" s="84" t="s">
        <v>16520</v>
      </c>
      <c r="AJ540" s="84"/>
      <c r="AK540" s="92" t="s">
        <v>16467</v>
      </c>
      <c r="AL540" s="84" t="b">
        <v>0</v>
      </c>
      <c r="AM540" s="84">
        <v>155</v>
      </c>
      <c r="AN540" s="92" t="s">
        <v>16241</v>
      </c>
      <c r="AO540" s="84" t="s">
        <v>16534</v>
      </c>
      <c r="AP540" s="84" t="b">
        <v>0</v>
      </c>
      <c r="AQ540" s="92" t="s">
        <v>16241</v>
      </c>
      <c r="AR540" s="84" t="s">
        <v>179</v>
      </c>
      <c r="AS540" s="84">
        <v>0</v>
      </c>
      <c r="AT540" s="84">
        <v>0</v>
      </c>
      <c r="AU540" s="84"/>
      <c r="AV540" s="84"/>
      <c r="AW540" s="84"/>
      <c r="AX540" s="84"/>
      <c r="AY540" s="84"/>
      <c r="AZ540" s="84"/>
      <c r="BA540" s="84"/>
      <c r="BB540" s="84"/>
      <c r="BC540">
        <v>1</v>
      </c>
      <c r="BD540">
        <v>0</v>
      </c>
      <c r="BE540">
        <v>1</v>
      </c>
      <c r="BF540">
        <v>0</v>
      </c>
      <c r="BG540">
        <v>0</v>
      </c>
      <c r="BH540">
        <v>0</v>
      </c>
    </row>
    <row r="541" spans="1:60" x14ac:dyDescent="0.3">
      <c r="A541" s="69" t="s">
        <v>863</v>
      </c>
      <c r="B541" s="69" t="s">
        <v>863</v>
      </c>
      <c r="C541" s="70"/>
      <c r="D541" s="71"/>
      <c r="E541" s="72"/>
      <c r="F541" s="73"/>
      <c r="G541" s="70"/>
      <c r="H541" s="74"/>
      <c r="I541" s="75"/>
      <c r="J541" s="75"/>
      <c r="K541" s="36"/>
      <c r="L541" s="82"/>
      <c r="M541" s="82"/>
      <c r="N541" s="77"/>
      <c r="O541" s="84" t="s">
        <v>179</v>
      </c>
      <c r="P541" s="86">
        <v>43861.488819444443</v>
      </c>
      <c r="Q541" s="84" t="s">
        <v>2215</v>
      </c>
      <c r="R541" s="84"/>
      <c r="S541" s="84"/>
      <c r="T541" s="84" t="s">
        <v>2873</v>
      </c>
      <c r="U541" s="84"/>
      <c r="V541" s="87" t="s">
        <v>3646</v>
      </c>
      <c r="W541" s="86">
        <v>43861.488819444443</v>
      </c>
      <c r="X541" s="90">
        <v>43861</v>
      </c>
      <c r="Y541" s="92" t="s">
        <v>5780</v>
      </c>
      <c r="Z541" s="87" t="s">
        <v>9543</v>
      </c>
      <c r="AA541" s="84"/>
      <c r="AB541" s="84"/>
      <c r="AC541" s="92" t="s">
        <v>13421</v>
      </c>
      <c r="AD541" s="84"/>
      <c r="AE541" s="84" t="b">
        <v>0</v>
      </c>
      <c r="AF541" s="84">
        <v>3</v>
      </c>
      <c r="AG541" s="92" t="s">
        <v>16467</v>
      </c>
      <c r="AH541" s="84" t="b">
        <v>0</v>
      </c>
      <c r="AI541" s="84" t="s">
        <v>16520</v>
      </c>
      <c r="AJ541" s="84"/>
      <c r="AK541" s="92" t="s">
        <v>16467</v>
      </c>
      <c r="AL541" s="84" t="b">
        <v>0</v>
      </c>
      <c r="AM541" s="84">
        <v>2</v>
      </c>
      <c r="AN541" s="92" t="s">
        <v>16467</v>
      </c>
      <c r="AO541" s="84" t="s">
        <v>16534</v>
      </c>
      <c r="AP541" s="84" t="b">
        <v>0</v>
      </c>
      <c r="AQ541" s="92" t="s">
        <v>13421</v>
      </c>
      <c r="AR541" s="84" t="s">
        <v>179</v>
      </c>
      <c r="AS541" s="84">
        <v>0</v>
      </c>
      <c r="AT541" s="84">
        <v>0</v>
      </c>
      <c r="AU541" s="84"/>
      <c r="AV541" s="84"/>
      <c r="AW541" s="84"/>
      <c r="AX541" s="84"/>
      <c r="AY541" s="84"/>
      <c r="AZ541" s="84"/>
      <c r="BA541" s="84"/>
      <c r="BB541" s="84"/>
      <c r="BC541">
        <v>2</v>
      </c>
      <c r="BD541">
        <v>0</v>
      </c>
      <c r="BE541">
        <v>0</v>
      </c>
      <c r="BF541">
        <v>2</v>
      </c>
      <c r="BG541">
        <v>0</v>
      </c>
      <c r="BH541">
        <v>0</v>
      </c>
    </row>
    <row r="542" spans="1:60" x14ac:dyDescent="0.3">
      <c r="A542" s="69" t="s">
        <v>1435</v>
      </c>
      <c r="B542" s="69" t="s">
        <v>1943</v>
      </c>
      <c r="C542" s="70"/>
      <c r="D542" s="71"/>
      <c r="E542" s="72"/>
      <c r="F542" s="73"/>
      <c r="G542" s="70"/>
      <c r="H542" s="74"/>
      <c r="I542" s="75"/>
      <c r="J542" s="75"/>
      <c r="K542" s="36"/>
      <c r="L542" s="82"/>
      <c r="M542" s="82"/>
      <c r="N542" s="77"/>
      <c r="O542" s="84" t="s">
        <v>2169</v>
      </c>
      <c r="P542" s="86">
        <v>43861.489444444444</v>
      </c>
      <c r="Q542" s="84" t="s">
        <v>2268</v>
      </c>
      <c r="R542" s="84"/>
      <c r="S542" s="84"/>
      <c r="T542" s="84"/>
      <c r="U542" s="84"/>
      <c r="V542" s="87" t="s">
        <v>4182</v>
      </c>
      <c r="W542" s="86">
        <v>43861.489444444444</v>
      </c>
      <c r="X542" s="90">
        <v>43861</v>
      </c>
      <c r="Y542" s="92" t="s">
        <v>7217</v>
      </c>
      <c r="Z542" s="87" t="s">
        <v>11012</v>
      </c>
      <c r="AA542" s="84"/>
      <c r="AB542" s="84"/>
      <c r="AC542" s="92" t="s">
        <v>14898</v>
      </c>
      <c r="AD542" s="84"/>
      <c r="AE542" s="84" t="b">
        <v>0</v>
      </c>
      <c r="AF542" s="84">
        <v>0</v>
      </c>
      <c r="AG542" s="92" t="s">
        <v>16467</v>
      </c>
      <c r="AH542" s="84" t="b">
        <v>0</v>
      </c>
      <c r="AI542" s="84" t="s">
        <v>16520</v>
      </c>
      <c r="AJ542" s="84"/>
      <c r="AK542" s="92" t="s">
        <v>16467</v>
      </c>
      <c r="AL542" s="84" t="b">
        <v>0</v>
      </c>
      <c r="AM542" s="84">
        <v>17</v>
      </c>
      <c r="AN542" s="92" t="s">
        <v>15926</v>
      </c>
      <c r="AO542" s="84" t="s">
        <v>16535</v>
      </c>
      <c r="AP542" s="84" t="b">
        <v>0</v>
      </c>
      <c r="AQ542" s="92" t="s">
        <v>15926</v>
      </c>
      <c r="AR542" s="84" t="s">
        <v>179</v>
      </c>
      <c r="AS542" s="84">
        <v>0</v>
      </c>
      <c r="AT542" s="84">
        <v>0</v>
      </c>
      <c r="AU542" s="84"/>
      <c r="AV542" s="84"/>
      <c r="AW542" s="84"/>
      <c r="AX542" s="84"/>
      <c r="AY542" s="84"/>
      <c r="AZ542" s="84"/>
      <c r="BA542" s="84"/>
      <c r="BB542" s="84"/>
      <c r="BC542">
        <v>1</v>
      </c>
      <c r="BD542">
        <v>0</v>
      </c>
      <c r="BE542">
        <v>0</v>
      </c>
      <c r="BF542">
        <v>0</v>
      </c>
      <c r="BG542">
        <v>1</v>
      </c>
      <c r="BH542">
        <v>0</v>
      </c>
    </row>
    <row r="543" spans="1:60" x14ac:dyDescent="0.3">
      <c r="A543" s="69" t="s">
        <v>1437</v>
      </c>
      <c r="B543" s="69" t="s">
        <v>1943</v>
      </c>
      <c r="C543" s="70"/>
      <c r="D543" s="71"/>
      <c r="E543" s="72"/>
      <c r="F543" s="73"/>
      <c r="G543" s="70"/>
      <c r="H543" s="74"/>
      <c r="I543" s="75"/>
      <c r="J543" s="75"/>
      <c r="K543" s="36"/>
      <c r="L543" s="82"/>
      <c r="M543" s="82"/>
      <c r="N543" s="77"/>
      <c r="O543" s="84" t="s">
        <v>2169</v>
      </c>
      <c r="P543" s="86">
        <v>43861.489537037036</v>
      </c>
      <c r="Q543" s="84" t="s">
        <v>2268</v>
      </c>
      <c r="R543" s="84"/>
      <c r="S543" s="84"/>
      <c r="T543" s="84"/>
      <c r="U543" s="84"/>
      <c r="V543" s="87" t="s">
        <v>4184</v>
      </c>
      <c r="W543" s="86">
        <v>43861.489537037036</v>
      </c>
      <c r="X543" s="90">
        <v>43861</v>
      </c>
      <c r="Y543" s="92" t="s">
        <v>6710</v>
      </c>
      <c r="Z543" s="87" t="s">
        <v>10490</v>
      </c>
      <c r="AA543" s="84"/>
      <c r="AB543" s="84"/>
      <c r="AC543" s="92" t="s">
        <v>14373</v>
      </c>
      <c r="AD543" s="84"/>
      <c r="AE543" s="84" t="b">
        <v>0</v>
      </c>
      <c r="AF543" s="84">
        <v>0</v>
      </c>
      <c r="AG543" s="92" t="s">
        <v>16467</v>
      </c>
      <c r="AH543" s="84" t="b">
        <v>0</v>
      </c>
      <c r="AI543" s="84" t="s">
        <v>16520</v>
      </c>
      <c r="AJ543" s="84"/>
      <c r="AK543" s="92" t="s">
        <v>16467</v>
      </c>
      <c r="AL543" s="84" t="b">
        <v>0</v>
      </c>
      <c r="AM543" s="84">
        <v>17</v>
      </c>
      <c r="AN543" s="92" t="s">
        <v>15926</v>
      </c>
      <c r="AO543" s="84" t="s">
        <v>16534</v>
      </c>
      <c r="AP543" s="84" t="b">
        <v>0</v>
      </c>
      <c r="AQ543" s="92" t="s">
        <v>15926</v>
      </c>
      <c r="AR543" s="84" t="s">
        <v>179</v>
      </c>
      <c r="AS543" s="84">
        <v>0</v>
      </c>
      <c r="AT543" s="84">
        <v>0</v>
      </c>
      <c r="AU543" s="84"/>
      <c r="AV543" s="84"/>
      <c r="AW543" s="84"/>
      <c r="AX543" s="84"/>
      <c r="AY543" s="84"/>
      <c r="AZ543" s="84"/>
      <c r="BA543" s="84"/>
      <c r="BB543" s="84"/>
      <c r="BC543">
        <v>1</v>
      </c>
      <c r="BD543">
        <v>0</v>
      </c>
      <c r="BE543">
        <v>0</v>
      </c>
      <c r="BF543">
        <v>0</v>
      </c>
      <c r="BG543">
        <v>1</v>
      </c>
      <c r="BH543">
        <v>0</v>
      </c>
    </row>
    <row r="544" spans="1:60" x14ac:dyDescent="0.3">
      <c r="A544" s="69" t="s">
        <v>1437</v>
      </c>
      <c r="B544" s="69" t="s">
        <v>1928</v>
      </c>
      <c r="C544" s="70"/>
      <c r="D544" s="71"/>
      <c r="E544" s="72"/>
      <c r="F544" s="73"/>
      <c r="G544" s="70"/>
      <c r="H544" s="74"/>
      <c r="I544" s="75"/>
      <c r="J544" s="75"/>
      <c r="K544" s="36"/>
      <c r="L544" s="82"/>
      <c r="M544" s="82"/>
      <c r="N544" s="77"/>
      <c r="O544" s="84" t="s">
        <v>2169</v>
      </c>
      <c r="P544" s="86">
        <v>43861.489699074074</v>
      </c>
      <c r="Q544" s="84" t="s">
        <v>2241</v>
      </c>
      <c r="R544" s="84"/>
      <c r="S544" s="84"/>
      <c r="T544" s="84" t="s">
        <v>2873</v>
      </c>
      <c r="U544" s="84"/>
      <c r="V544" s="87" t="s">
        <v>4184</v>
      </c>
      <c r="W544" s="86">
        <v>43861.489699074074</v>
      </c>
      <c r="X544" s="90">
        <v>43861</v>
      </c>
      <c r="Y544" s="92" t="s">
        <v>6711</v>
      </c>
      <c r="Z544" s="87" t="s">
        <v>10491</v>
      </c>
      <c r="AA544" s="84"/>
      <c r="AB544" s="84"/>
      <c r="AC544" s="92" t="s">
        <v>14374</v>
      </c>
      <c r="AD544" s="84"/>
      <c r="AE544" s="84" t="b">
        <v>0</v>
      </c>
      <c r="AF544" s="84">
        <v>0</v>
      </c>
      <c r="AG544" s="92" t="s">
        <v>16467</v>
      </c>
      <c r="AH544" s="84" t="b">
        <v>0</v>
      </c>
      <c r="AI544" s="84" t="s">
        <v>16520</v>
      </c>
      <c r="AJ544" s="84"/>
      <c r="AK544" s="92" t="s">
        <v>16467</v>
      </c>
      <c r="AL544" s="84" t="b">
        <v>0</v>
      </c>
      <c r="AM544" s="84">
        <v>11</v>
      </c>
      <c r="AN544" s="92" t="s">
        <v>15676</v>
      </c>
      <c r="AO544" s="84" t="s">
        <v>16534</v>
      </c>
      <c r="AP544" s="84" t="b">
        <v>0</v>
      </c>
      <c r="AQ544" s="92" t="s">
        <v>15676</v>
      </c>
      <c r="AR544" s="84" t="s">
        <v>179</v>
      </c>
      <c r="AS544" s="84">
        <v>0</v>
      </c>
      <c r="AT544" s="84">
        <v>0</v>
      </c>
      <c r="AU544" s="84"/>
      <c r="AV544" s="84"/>
      <c r="AW544" s="84"/>
      <c r="AX544" s="84"/>
      <c r="AY544" s="84"/>
      <c r="AZ544" s="84"/>
      <c r="BA544" s="84"/>
      <c r="BB544" s="84"/>
      <c r="BC544">
        <v>1</v>
      </c>
      <c r="BD544">
        <v>0</v>
      </c>
      <c r="BE544">
        <v>0</v>
      </c>
      <c r="BF544">
        <v>0</v>
      </c>
      <c r="BG544">
        <v>1</v>
      </c>
      <c r="BH544">
        <v>0</v>
      </c>
    </row>
    <row r="545" spans="1:60" x14ac:dyDescent="0.3">
      <c r="A545" s="69" t="s">
        <v>1437</v>
      </c>
      <c r="B545" s="69" t="s">
        <v>1447</v>
      </c>
      <c r="C545" s="70"/>
      <c r="D545" s="71"/>
      <c r="E545" s="72"/>
      <c r="F545" s="73"/>
      <c r="G545" s="70"/>
      <c r="H545" s="74"/>
      <c r="I545" s="75"/>
      <c r="J545" s="75"/>
      <c r="K545" s="36"/>
      <c r="L545" s="82"/>
      <c r="M545" s="82"/>
      <c r="N545" s="77"/>
      <c r="O545" s="84" t="s">
        <v>2169</v>
      </c>
      <c r="P545" s="86">
        <v>43861.489861111113</v>
      </c>
      <c r="Q545" s="84" t="s">
        <v>2226</v>
      </c>
      <c r="R545" s="84"/>
      <c r="S545" s="84"/>
      <c r="T545" s="84"/>
      <c r="U545" s="84"/>
      <c r="V545" s="87" t="s">
        <v>4184</v>
      </c>
      <c r="W545" s="86">
        <v>43861.489861111113</v>
      </c>
      <c r="X545" s="90">
        <v>43861</v>
      </c>
      <c r="Y545" s="92" t="s">
        <v>6712</v>
      </c>
      <c r="Z545" s="87" t="s">
        <v>10492</v>
      </c>
      <c r="AA545" s="84"/>
      <c r="AB545" s="84"/>
      <c r="AC545" s="92" t="s">
        <v>14375</v>
      </c>
      <c r="AD545" s="84"/>
      <c r="AE545" s="84" t="b">
        <v>0</v>
      </c>
      <c r="AF545" s="84">
        <v>0</v>
      </c>
      <c r="AG545" s="92" t="s">
        <v>16467</v>
      </c>
      <c r="AH545" s="84" t="b">
        <v>0</v>
      </c>
      <c r="AI545" s="84" t="s">
        <v>16520</v>
      </c>
      <c r="AJ545" s="84"/>
      <c r="AK545" s="92" t="s">
        <v>16467</v>
      </c>
      <c r="AL545" s="84" t="b">
        <v>0</v>
      </c>
      <c r="AM545" s="84">
        <v>66</v>
      </c>
      <c r="AN545" s="92" t="s">
        <v>16308</v>
      </c>
      <c r="AO545" s="84" t="s">
        <v>16534</v>
      </c>
      <c r="AP545" s="84" t="b">
        <v>0</v>
      </c>
      <c r="AQ545" s="92" t="s">
        <v>16308</v>
      </c>
      <c r="AR545" s="84" t="s">
        <v>179</v>
      </c>
      <c r="AS545" s="84">
        <v>0</v>
      </c>
      <c r="AT545" s="84">
        <v>0</v>
      </c>
      <c r="AU545" s="84"/>
      <c r="AV545" s="84"/>
      <c r="AW545" s="84"/>
      <c r="AX545" s="84"/>
      <c r="AY545" s="84"/>
      <c r="AZ545" s="84"/>
      <c r="BA545" s="84"/>
      <c r="BB545" s="84"/>
      <c r="BC545">
        <v>2</v>
      </c>
      <c r="BD545">
        <v>0</v>
      </c>
      <c r="BE545">
        <v>0</v>
      </c>
      <c r="BF545">
        <v>0</v>
      </c>
      <c r="BG545">
        <v>2</v>
      </c>
      <c r="BH545">
        <v>0</v>
      </c>
    </row>
    <row r="546" spans="1:60" x14ac:dyDescent="0.3">
      <c r="A546" s="69" t="s">
        <v>1436</v>
      </c>
      <c r="B546" s="69" t="s">
        <v>1941</v>
      </c>
      <c r="C546" s="70"/>
      <c r="D546" s="71"/>
      <c r="E546" s="72"/>
      <c r="F546" s="73"/>
      <c r="G546" s="70"/>
      <c r="H546" s="74"/>
      <c r="I546" s="75"/>
      <c r="J546" s="75"/>
      <c r="K546" s="36"/>
      <c r="L546" s="82"/>
      <c r="M546" s="82"/>
      <c r="N546" s="77"/>
      <c r="O546" s="84" t="s">
        <v>2169</v>
      </c>
      <c r="P546" s="86">
        <v>43861.49</v>
      </c>
      <c r="Q546" s="84" t="s">
        <v>2279</v>
      </c>
      <c r="R546" s="84"/>
      <c r="S546" s="84"/>
      <c r="T546" s="84"/>
      <c r="U546" s="84"/>
      <c r="V546" s="87" t="s">
        <v>4183</v>
      </c>
      <c r="W546" s="86">
        <v>43861.49</v>
      </c>
      <c r="X546" s="90">
        <v>43861</v>
      </c>
      <c r="Y546" s="92" t="s">
        <v>7976</v>
      </c>
      <c r="Z546" s="87" t="s">
        <v>11812</v>
      </c>
      <c r="AA546" s="84"/>
      <c r="AB546" s="84"/>
      <c r="AC546" s="92" t="s">
        <v>15717</v>
      </c>
      <c r="AD546" s="84"/>
      <c r="AE546" s="84" t="b">
        <v>0</v>
      </c>
      <c r="AF546" s="84">
        <v>0</v>
      </c>
      <c r="AG546" s="92" t="s">
        <v>16467</v>
      </c>
      <c r="AH546" s="84" t="b">
        <v>0</v>
      </c>
      <c r="AI546" s="84" t="s">
        <v>16520</v>
      </c>
      <c r="AJ546" s="84"/>
      <c r="AK546" s="92" t="s">
        <v>16467</v>
      </c>
      <c r="AL546" s="84" t="b">
        <v>0</v>
      </c>
      <c r="AM546" s="84">
        <v>18</v>
      </c>
      <c r="AN546" s="92" t="s">
        <v>15746</v>
      </c>
      <c r="AO546" s="84" t="s">
        <v>16534</v>
      </c>
      <c r="AP546" s="84" t="b">
        <v>0</v>
      </c>
      <c r="AQ546" s="92" t="s">
        <v>15746</v>
      </c>
      <c r="AR546" s="84" t="s">
        <v>179</v>
      </c>
      <c r="AS546" s="84">
        <v>0</v>
      </c>
      <c r="AT546" s="84">
        <v>0</v>
      </c>
      <c r="AU546" s="84"/>
      <c r="AV546" s="84"/>
      <c r="AW546" s="84"/>
      <c r="AX546" s="84"/>
      <c r="AY546" s="84"/>
      <c r="AZ546" s="84"/>
      <c r="BA546" s="84"/>
      <c r="BB546" s="84"/>
      <c r="BC546">
        <v>1</v>
      </c>
      <c r="BD546">
        <v>0</v>
      </c>
      <c r="BE546">
        <v>0</v>
      </c>
      <c r="BF546">
        <v>0</v>
      </c>
      <c r="BG546">
        <v>1</v>
      </c>
      <c r="BH546">
        <v>0</v>
      </c>
    </row>
    <row r="547" spans="1:60" x14ac:dyDescent="0.3">
      <c r="A547" s="69" t="s">
        <v>1436</v>
      </c>
      <c r="B547" s="69" t="s">
        <v>2003</v>
      </c>
      <c r="C547" s="70"/>
      <c r="D547" s="71"/>
      <c r="E547" s="72"/>
      <c r="F547" s="73"/>
      <c r="G547" s="70"/>
      <c r="H547" s="74"/>
      <c r="I547" s="75"/>
      <c r="J547" s="75"/>
      <c r="K547" s="36"/>
      <c r="L547" s="82"/>
      <c r="M547" s="82"/>
      <c r="N547" s="77"/>
      <c r="O547" s="84" t="s">
        <v>2169</v>
      </c>
      <c r="P547" s="86">
        <v>43861.490104166667</v>
      </c>
      <c r="Q547" s="84" t="s">
        <v>2240</v>
      </c>
      <c r="R547" s="84"/>
      <c r="S547" s="84"/>
      <c r="T547" s="84" t="s">
        <v>2873</v>
      </c>
      <c r="U547" s="84"/>
      <c r="V547" s="87" t="s">
        <v>4183</v>
      </c>
      <c r="W547" s="86">
        <v>43861.490104166667</v>
      </c>
      <c r="X547" s="90">
        <v>43861</v>
      </c>
      <c r="Y547" s="92" t="s">
        <v>7977</v>
      </c>
      <c r="Z547" s="87" t="s">
        <v>11813</v>
      </c>
      <c r="AA547" s="84"/>
      <c r="AB547" s="84"/>
      <c r="AC547" s="92" t="s">
        <v>15718</v>
      </c>
      <c r="AD547" s="84"/>
      <c r="AE547" s="84" t="b">
        <v>0</v>
      </c>
      <c r="AF547" s="84">
        <v>0</v>
      </c>
      <c r="AG547" s="92" t="s">
        <v>16467</v>
      </c>
      <c r="AH547" s="84" t="b">
        <v>0</v>
      </c>
      <c r="AI547" s="84" t="s">
        <v>16520</v>
      </c>
      <c r="AJ547" s="84"/>
      <c r="AK547" s="92" t="s">
        <v>16467</v>
      </c>
      <c r="AL547" s="84" t="b">
        <v>0</v>
      </c>
      <c r="AM547" s="84">
        <v>29</v>
      </c>
      <c r="AN547" s="92" t="s">
        <v>15998</v>
      </c>
      <c r="AO547" s="84" t="s">
        <v>16534</v>
      </c>
      <c r="AP547" s="84" t="b">
        <v>0</v>
      </c>
      <c r="AQ547" s="92" t="s">
        <v>15998</v>
      </c>
      <c r="AR547" s="84" t="s">
        <v>179</v>
      </c>
      <c r="AS547" s="84">
        <v>0</v>
      </c>
      <c r="AT547" s="84">
        <v>0</v>
      </c>
      <c r="AU547" s="84"/>
      <c r="AV547" s="84"/>
      <c r="AW547" s="84"/>
      <c r="AX547" s="84"/>
      <c r="AY547" s="84"/>
      <c r="AZ547" s="84"/>
      <c r="BA547" s="84"/>
      <c r="BB547" s="84"/>
      <c r="BC547">
        <v>1</v>
      </c>
      <c r="BD547">
        <v>0</v>
      </c>
      <c r="BE547">
        <v>0</v>
      </c>
      <c r="BF547">
        <v>0</v>
      </c>
      <c r="BG547">
        <v>1</v>
      </c>
      <c r="BH547">
        <v>0</v>
      </c>
    </row>
    <row r="548" spans="1:60" x14ac:dyDescent="0.3">
      <c r="A548" s="69" t="s">
        <v>1436</v>
      </c>
      <c r="B548" s="69" t="s">
        <v>2111</v>
      </c>
      <c r="C548" s="70"/>
      <c r="D548" s="71"/>
      <c r="E548" s="72"/>
      <c r="F548" s="73"/>
      <c r="G548" s="70"/>
      <c r="H548" s="74"/>
      <c r="I548" s="75"/>
      <c r="J548" s="75"/>
      <c r="K548" s="36"/>
      <c r="L548" s="82"/>
      <c r="M548" s="82"/>
      <c r="N548" s="77"/>
      <c r="O548" s="84" t="s">
        <v>2169</v>
      </c>
      <c r="P548" s="86">
        <v>43861.490254629629</v>
      </c>
      <c r="Q548" s="84" t="s">
        <v>2206</v>
      </c>
      <c r="R548" s="84"/>
      <c r="S548" s="84"/>
      <c r="T548" s="84" t="s">
        <v>2873</v>
      </c>
      <c r="U548" s="84"/>
      <c r="V548" s="87" t="s">
        <v>4183</v>
      </c>
      <c r="W548" s="86">
        <v>43861.490254629629</v>
      </c>
      <c r="X548" s="90">
        <v>43861</v>
      </c>
      <c r="Y548" s="92" t="s">
        <v>7978</v>
      </c>
      <c r="Z548" s="87" t="s">
        <v>11814</v>
      </c>
      <c r="AA548" s="84"/>
      <c r="AB548" s="84"/>
      <c r="AC548" s="92" t="s">
        <v>15719</v>
      </c>
      <c r="AD548" s="84"/>
      <c r="AE548" s="84" t="b">
        <v>0</v>
      </c>
      <c r="AF548" s="84">
        <v>0</v>
      </c>
      <c r="AG548" s="92" t="s">
        <v>16467</v>
      </c>
      <c r="AH548" s="84" t="b">
        <v>0</v>
      </c>
      <c r="AI548" s="84" t="s">
        <v>16520</v>
      </c>
      <c r="AJ548" s="84"/>
      <c r="AK548" s="92" t="s">
        <v>16467</v>
      </c>
      <c r="AL548" s="84" t="b">
        <v>0</v>
      </c>
      <c r="AM548" s="84">
        <v>30</v>
      </c>
      <c r="AN548" s="92" t="s">
        <v>16361</v>
      </c>
      <c r="AO548" s="84" t="s">
        <v>16534</v>
      </c>
      <c r="AP548" s="84" t="b">
        <v>0</v>
      </c>
      <c r="AQ548" s="92" t="s">
        <v>16361</v>
      </c>
      <c r="AR548" s="84" t="s">
        <v>179</v>
      </c>
      <c r="AS548" s="84">
        <v>0</v>
      </c>
      <c r="AT548" s="84">
        <v>0</v>
      </c>
      <c r="AU548" s="84"/>
      <c r="AV548" s="84"/>
      <c r="AW548" s="84"/>
      <c r="AX548" s="84"/>
      <c r="AY548" s="84"/>
      <c r="AZ548" s="84"/>
      <c r="BA548" s="84"/>
      <c r="BB548" s="84"/>
      <c r="BC548">
        <v>1</v>
      </c>
      <c r="BD548">
        <v>0</v>
      </c>
      <c r="BE548">
        <v>0</v>
      </c>
      <c r="BF548">
        <v>0</v>
      </c>
      <c r="BG548">
        <v>1</v>
      </c>
      <c r="BH548">
        <v>0</v>
      </c>
    </row>
    <row r="549" spans="1:60" x14ac:dyDescent="0.3">
      <c r="A549" s="69" t="s">
        <v>1437</v>
      </c>
      <c r="B549" s="69" t="s">
        <v>2003</v>
      </c>
      <c r="C549" s="70"/>
      <c r="D549" s="71"/>
      <c r="E549" s="72"/>
      <c r="F549" s="73"/>
      <c r="G549" s="70"/>
      <c r="H549" s="74"/>
      <c r="I549" s="75"/>
      <c r="J549" s="75"/>
      <c r="K549" s="36"/>
      <c r="L549" s="82"/>
      <c r="M549" s="82"/>
      <c r="N549" s="77"/>
      <c r="O549" s="84" t="s">
        <v>2169</v>
      </c>
      <c r="P549" s="86">
        <v>43861.490335648145</v>
      </c>
      <c r="Q549" s="84" t="s">
        <v>2240</v>
      </c>
      <c r="R549" s="84"/>
      <c r="S549" s="84"/>
      <c r="T549" s="84" t="s">
        <v>2873</v>
      </c>
      <c r="U549" s="84"/>
      <c r="V549" s="87" t="s">
        <v>4184</v>
      </c>
      <c r="W549" s="86">
        <v>43861.490335648145</v>
      </c>
      <c r="X549" s="90">
        <v>43861</v>
      </c>
      <c r="Y549" s="92" t="s">
        <v>6713</v>
      </c>
      <c r="Z549" s="87" t="s">
        <v>10493</v>
      </c>
      <c r="AA549" s="84"/>
      <c r="AB549" s="84"/>
      <c r="AC549" s="92" t="s">
        <v>14376</v>
      </c>
      <c r="AD549" s="84"/>
      <c r="AE549" s="84" t="b">
        <v>0</v>
      </c>
      <c r="AF549" s="84">
        <v>0</v>
      </c>
      <c r="AG549" s="92" t="s">
        <v>16467</v>
      </c>
      <c r="AH549" s="84" t="b">
        <v>0</v>
      </c>
      <c r="AI549" s="84" t="s">
        <v>16520</v>
      </c>
      <c r="AJ549" s="84"/>
      <c r="AK549" s="92" t="s">
        <v>16467</v>
      </c>
      <c r="AL549" s="84" t="b">
        <v>0</v>
      </c>
      <c r="AM549" s="84">
        <v>29</v>
      </c>
      <c r="AN549" s="92" t="s">
        <v>15998</v>
      </c>
      <c r="AO549" s="84" t="s">
        <v>16534</v>
      </c>
      <c r="AP549" s="84" t="b">
        <v>0</v>
      </c>
      <c r="AQ549" s="92" t="s">
        <v>15998</v>
      </c>
      <c r="AR549" s="84" t="s">
        <v>179</v>
      </c>
      <c r="AS549" s="84">
        <v>0</v>
      </c>
      <c r="AT549" s="84">
        <v>0</v>
      </c>
      <c r="AU549" s="84"/>
      <c r="AV549" s="84"/>
      <c r="AW549" s="84"/>
      <c r="AX549" s="84"/>
      <c r="AY549" s="84"/>
      <c r="AZ549" s="84"/>
      <c r="BA549" s="84"/>
      <c r="BB549" s="84"/>
      <c r="BC549">
        <v>1</v>
      </c>
      <c r="BD549">
        <v>0</v>
      </c>
      <c r="BE549">
        <v>0</v>
      </c>
      <c r="BF549">
        <v>0</v>
      </c>
      <c r="BG549">
        <v>1</v>
      </c>
      <c r="BH549">
        <v>0</v>
      </c>
    </row>
    <row r="550" spans="1:60" x14ac:dyDescent="0.3">
      <c r="A550" s="69" t="s">
        <v>1437</v>
      </c>
      <c r="B550" s="69" t="s">
        <v>1941</v>
      </c>
      <c r="C550" s="70"/>
      <c r="D550" s="71"/>
      <c r="E550" s="72"/>
      <c r="F550" s="73"/>
      <c r="G550" s="70"/>
      <c r="H550" s="74"/>
      <c r="I550" s="75"/>
      <c r="J550" s="75"/>
      <c r="K550" s="36"/>
      <c r="L550" s="82"/>
      <c r="M550" s="82"/>
      <c r="N550" s="77"/>
      <c r="O550" s="84" t="s">
        <v>2169</v>
      </c>
      <c r="P550" s="86">
        <v>43861.490381944444</v>
      </c>
      <c r="Q550" s="84" t="s">
        <v>2279</v>
      </c>
      <c r="R550" s="84"/>
      <c r="S550" s="84"/>
      <c r="T550" s="84"/>
      <c r="U550" s="84"/>
      <c r="V550" s="87" t="s">
        <v>4184</v>
      </c>
      <c r="W550" s="86">
        <v>43861.490381944444</v>
      </c>
      <c r="X550" s="90">
        <v>43861</v>
      </c>
      <c r="Y550" s="92" t="s">
        <v>6714</v>
      </c>
      <c r="Z550" s="87" t="s">
        <v>10494</v>
      </c>
      <c r="AA550" s="84"/>
      <c r="AB550" s="84"/>
      <c r="AC550" s="92" t="s">
        <v>14377</v>
      </c>
      <c r="AD550" s="84"/>
      <c r="AE550" s="84" t="b">
        <v>0</v>
      </c>
      <c r="AF550" s="84">
        <v>0</v>
      </c>
      <c r="AG550" s="92" t="s">
        <v>16467</v>
      </c>
      <c r="AH550" s="84" t="b">
        <v>0</v>
      </c>
      <c r="AI550" s="84" t="s">
        <v>16520</v>
      </c>
      <c r="AJ550" s="84"/>
      <c r="AK550" s="92" t="s">
        <v>16467</v>
      </c>
      <c r="AL550" s="84" t="b">
        <v>0</v>
      </c>
      <c r="AM550" s="84">
        <v>18</v>
      </c>
      <c r="AN550" s="92" t="s">
        <v>15746</v>
      </c>
      <c r="AO550" s="84" t="s">
        <v>16534</v>
      </c>
      <c r="AP550" s="84" t="b">
        <v>0</v>
      </c>
      <c r="AQ550" s="92" t="s">
        <v>15746</v>
      </c>
      <c r="AR550" s="84" t="s">
        <v>179</v>
      </c>
      <c r="AS550" s="84">
        <v>0</v>
      </c>
      <c r="AT550" s="84">
        <v>0</v>
      </c>
      <c r="AU550" s="84"/>
      <c r="AV550" s="84"/>
      <c r="AW550" s="84"/>
      <c r="AX550" s="84"/>
      <c r="AY550" s="84"/>
      <c r="AZ550" s="84"/>
      <c r="BA550" s="84"/>
      <c r="BB550" s="84"/>
      <c r="BC550">
        <v>1</v>
      </c>
      <c r="BD550">
        <v>0</v>
      </c>
      <c r="BE550">
        <v>0</v>
      </c>
      <c r="BF550">
        <v>0</v>
      </c>
      <c r="BG550">
        <v>1</v>
      </c>
      <c r="BH550">
        <v>0</v>
      </c>
    </row>
    <row r="551" spans="1:60" x14ac:dyDescent="0.3">
      <c r="A551" s="69" t="s">
        <v>1437</v>
      </c>
      <c r="B551" s="69" t="s">
        <v>2131</v>
      </c>
      <c r="C551" s="70"/>
      <c r="D551" s="71"/>
      <c r="E551" s="72"/>
      <c r="F551" s="73"/>
      <c r="G551" s="70"/>
      <c r="H551" s="74"/>
      <c r="I551" s="75"/>
      <c r="J551" s="75"/>
      <c r="K551" s="36"/>
      <c r="L551" s="82"/>
      <c r="M551" s="82"/>
      <c r="N551" s="77"/>
      <c r="O551" s="84" t="s">
        <v>2168</v>
      </c>
      <c r="P551" s="86">
        <v>43861.490405092591</v>
      </c>
      <c r="Q551" s="84" t="s">
        <v>2207</v>
      </c>
      <c r="R551" s="84"/>
      <c r="S551" s="84"/>
      <c r="T551" s="84" t="s">
        <v>2873</v>
      </c>
      <c r="U551" s="84"/>
      <c r="V551" s="87" t="s">
        <v>4184</v>
      </c>
      <c r="W551" s="86">
        <v>43861.490405092591</v>
      </c>
      <c r="X551" s="90">
        <v>43861</v>
      </c>
      <c r="Y551" s="92" t="s">
        <v>6715</v>
      </c>
      <c r="Z551" s="87" t="s">
        <v>10495</v>
      </c>
      <c r="AA551" s="84"/>
      <c r="AB551" s="84"/>
      <c r="AC551" s="92" t="s">
        <v>14378</v>
      </c>
      <c r="AD551" s="84"/>
      <c r="AE551" s="84" t="b">
        <v>0</v>
      </c>
      <c r="AF551" s="84">
        <v>0</v>
      </c>
      <c r="AG551" s="92" t="s">
        <v>16467</v>
      </c>
      <c r="AH551" s="84" t="b">
        <v>0</v>
      </c>
      <c r="AI551" s="84" t="s">
        <v>16520</v>
      </c>
      <c r="AJ551" s="84"/>
      <c r="AK551" s="92" t="s">
        <v>16467</v>
      </c>
      <c r="AL551" s="84" t="b">
        <v>0</v>
      </c>
      <c r="AM551" s="84">
        <v>34</v>
      </c>
      <c r="AN551" s="92" t="s">
        <v>12570</v>
      </c>
      <c r="AO551" s="84" t="s">
        <v>16534</v>
      </c>
      <c r="AP551" s="84" t="b">
        <v>0</v>
      </c>
      <c r="AQ551" s="92" t="s">
        <v>12570</v>
      </c>
      <c r="AR551" s="84" t="s">
        <v>179</v>
      </c>
      <c r="AS551" s="84">
        <v>0</v>
      </c>
      <c r="AT551" s="84">
        <v>0</v>
      </c>
      <c r="AU551" s="84"/>
      <c r="AV551" s="84"/>
      <c r="AW551" s="84"/>
      <c r="AX551" s="84"/>
      <c r="AY551" s="84"/>
      <c r="AZ551" s="84"/>
      <c r="BA551" s="84"/>
      <c r="BB551" s="84"/>
      <c r="BC551">
        <v>1</v>
      </c>
      <c r="BD551">
        <v>0</v>
      </c>
      <c r="BE551">
        <v>1</v>
      </c>
      <c r="BF551">
        <v>0</v>
      </c>
      <c r="BG551">
        <v>0</v>
      </c>
      <c r="BH551">
        <v>0</v>
      </c>
    </row>
    <row r="552" spans="1:60" x14ac:dyDescent="0.3">
      <c r="A552" s="69" t="s">
        <v>1437</v>
      </c>
      <c r="B552" s="69" t="s">
        <v>2129</v>
      </c>
      <c r="C552" s="70"/>
      <c r="D552" s="71"/>
      <c r="E552" s="72"/>
      <c r="F552" s="73"/>
      <c r="G552" s="70"/>
      <c r="H552" s="74"/>
      <c r="I552" s="75"/>
      <c r="J552" s="75"/>
      <c r="K552" s="36"/>
      <c r="L552" s="82"/>
      <c r="M552" s="82"/>
      <c r="N552" s="77"/>
      <c r="O552" s="84" t="s">
        <v>2168</v>
      </c>
      <c r="P552" s="86">
        <v>43861.490405092591</v>
      </c>
      <c r="Q552" s="84" t="s">
        <v>2207</v>
      </c>
      <c r="R552" s="84"/>
      <c r="S552" s="84"/>
      <c r="T552" s="84" t="s">
        <v>2873</v>
      </c>
      <c r="U552" s="84"/>
      <c r="V552" s="87" t="s">
        <v>4184</v>
      </c>
      <c r="W552" s="86">
        <v>43861.490405092591</v>
      </c>
      <c r="X552" s="90">
        <v>43861</v>
      </c>
      <c r="Y552" s="92" t="s">
        <v>6715</v>
      </c>
      <c r="Z552" s="87" t="s">
        <v>10495</v>
      </c>
      <c r="AA552" s="84"/>
      <c r="AB552" s="84"/>
      <c r="AC552" s="92" t="s">
        <v>14378</v>
      </c>
      <c r="AD552" s="84"/>
      <c r="AE552" s="84" t="b">
        <v>0</v>
      </c>
      <c r="AF552" s="84">
        <v>0</v>
      </c>
      <c r="AG552" s="92" t="s">
        <v>16467</v>
      </c>
      <c r="AH552" s="84" t="b">
        <v>0</v>
      </c>
      <c r="AI552" s="84" t="s">
        <v>16520</v>
      </c>
      <c r="AJ552" s="84"/>
      <c r="AK552" s="92" t="s">
        <v>16467</v>
      </c>
      <c r="AL552" s="84" t="b">
        <v>0</v>
      </c>
      <c r="AM552" s="84">
        <v>34</v>
      </c>
      <c r="AN552" s="92" t="s">
        <v>12570</v>
      </c>
      <c r="AO552" s="84" t="s">
        <v>16534</v>
      </c>
      <c r="AP552" s="84" t="b">
        <v>0</v>
      </c>
      <c r="AQ552" s="92" t="s">
        <v>12570</v>
      </c>
      <c r="AR552" s="84" t="s">
        <v>179</v>
      </c>
      <c r="AS552" s="84">
        <v>0</v>
      </c>
      <c r="AT552" s="84">
        <v>0</v>
      </c>
      <c r="AU552" s="84"/>
      <c r="AV552" s="84"/>
      <c r="AW552" s="84"/>
      <c r="AX552" s="84"/>
      <c r="AY552" s="84"/>
      <c r="AZ552" s="84"/>
      <c r="BA552" s="84"/>
      <c r="BB552" s="84"/>
      <c r="BC552">
        <v>8</v>
      </c>
      <c r="BD552">
        <v>0</v>
      </c>
      <c r="BE552">
        <v>8</v>
      </c>
      <c r="BF552">
        <v>0</v>
      </c>
      <c r="BG552">
        <v>0</v>
      </c>
      <c r="BH552">
        <v>0</v>
      </c>
    </row>
    <row r="553" spans="1:60" x14ac:dyDescent="0.3">
      <c r="A553" s="69" t="s">
        <v>1437</v>
      </c>
      <c r="B553" s="69" t="s">
        <v>2128</v>
      </c>
      <c r="C553" s="70"/>
      <c r="D553" s="71"/>
      <c r="E553" s="72"/>
      <c r="F553" s="73"/>
      <c r="G553" s="70"/>
      <c r="H553" s="74"/>
      <c r="I553" s="75"/>
      <c r="J553" s="75"/>
      <c r="K553" s="36"/>
      <c r="L553" s="82"/>
      <c r="M553" s="82"/>
      <c r="N553" s="77"/>
      <c r="O553" s="84" t="s">
        <v>2168</v>
      </c>
      <c r="P553" s="86">
        <v>43861.490405092591</v>
      </c>
      <c r="Q553" s="84" t="s">
        <v>2207</v>
      </c>
      <c r="R553" s="84"/>
      <c r="S553" s="84"/>
      <c r="T553" s="84" t="s">
        <v>2873</v>
      </c>
      <c r="U553" s="84"/>
      <c r="V553" s="87" t="s">
        <v>4184</v>
      </c>
      <c r="W553" s="86">
        <v>43861.490405092591</v>
      </c>
      <c r="X553" s="90">
        <v>43861</v>
      </c>
      <c r="Y553" s="92" t="s">
        <v>6715</v>
      </c>
      <c r="Z553" s="87" t="s">
        <v>10495</v>
      </c>
      <c r="AA553" s="84"/>
      <c r="AB553" s="84"/>
      <c r="AC553" s="92" t="s">
        <v>14378</v>
      </c>
      <c r="AD553" s="84"/>
      <c r="AE553" s="84" t="b">
        <v>0</v>
      </c>
      <c r="AF553" s="84">
        <v>0</v>
      </c>
      <c r="AG553" s="92" t="s">
        <v>16467</v>
      </c>
      <c r="AH553" s="84" t="b">
        <v>0</v>
      </c>
      <c r="AI553" s="84" t="s">
        <v>16520</v>
      </c>
      <c r="AJ553" s="84"/>
      <c r="AK553" s="92" t="s">
        <v>16467</v>
      </c>
      <c r="AL553" s="84" t="b">
        <v>0</v>
      </c>
      <c r="AM553" s="84">
        <v>34</v>
      </c>
      <c r="AN553" s="92" t="s">
        <v>12570</v>
      </c>
      <c r="AO553" s="84" t="s">
        <v>16534</v>
      </c>
      <c r="AP553" s="84" t="b">
        <v>0</v>
      </c>
      <c r="AQ553" s="92" t="s">
        <v>12570</v>
      </c>
      <c r="AR553" s="84" t="s">
        <v>179</v>
      </c>
      <c r="AS553" s="84">
        <v>0</v>
      </c>
      <c r="AT553" s="84">
        <v>0</v>
      </c>
      <c r="AU553" s="84"/>
      <c r="AV553" s="84"/>
      <c r="AW553" s="84"/>
      <c r="AX553" s="84"/>
      <c r="AY553" s="84"/>
      <c r="AZ553" s="84"/>
      <c r="BA553" s="84"/>
      <c r="BB553" s="84"/>
      <c r="BC553">
        <v>10</v>
      </c>
      <c r="BD553">
        <v>0</v>
      </c>
      <c r="BE553">
        <v>10</v>
      </c>
      <c r="BF553">
        <v>0</v>
      </c>
      <c r="BG553">
        <v>0</v>
      </c>
      <c r="BH553">
        <v>0</v>
      </c>
    </row>
    <row r="554" spans="1:60" x14ac:dyDescent="0.3">
      <c r="A554" s="69" t="s">
        <v>2107</v>
      </c>
      <c r="B554" s="69" t="s">
        <v>1977</v>
      </c>
      <c r="C554" s="70"/>
      <c r="D554" s="71"/>
      <c r="E554" s="72"/>
      <c r="F554" s="73"/>
      <c r="G554" s="70"/>
      <c r="H554" s="74"/>
      <c r="I554" s="75"/>
      <c r="J554" s="75"/>
      <c r="K554" s="36"/>
      <c r="L554" s="82"/>
      <c r="M554" s="82"/>
      <c r="N554" s="77"/>
      <c r="O554" s="84" t="s">
        <v>2169</v>
      </c>
      <c r="P554" s="86">
        <v>43861.490763888891</v>
      </c>
      <c r="Q554" s="84" t="s">
        <v>2219</v>
      </c>
      <c r="R554" s="84"/>
      <c r="S554" s="84"/>
      <c r="T554" s="84"/>
      <c r="U554" s="84"/>
      <c r="V554" s="87" t="s">
        <v>4791</v>
      </c>
      <c r="W554" s="86">
        <v>43861.490763888891</v>
      </c>
      <c r="X554" s="90">
        <v>43861</v>
      </c>
      <c r="Y554" s="92" t="s">
        <v>8513</v>
      </c>
      <c r="Z554" s="87" t="s">
        <v>12383</v>
      </c>
      <c r="AA554" s="84"/>
      <c r="AB554" s="84"/>
      <c r="AC554" s="92" t="s">
        <v>16334</v>
      </c>
      <c r="AD554" s="84"/>
      <c r="AE554" s="84" t="b">
        <v>0</v>
      </c>
      <c r="AF554" s="84">
        <v>0</v>
      </c>
      <c r="AG554" s="92" t="s">
        <v>16467</v>
      </c>
      <c r="AH554" s="84" t="b">
        <v>0</v>
      </c>
      <c r="AI554" s="84" t="s">
        <v>16520</v>
      </c>
      <c r="AJ554" s="84"/>
      <c r="AK554" s="92" t="s">
        <v>16467</v>
      </c>
      <c r="AL554" s="84" t="b">
        <v>0</v>
      </c>
      <c r="AM554" s="84">
        <v>27</v>
      </c>
      <c r="AN554" s="92" t="s">
        <v>16337</v>
      </c>
      <c r="AO554" s="84" t="s">
        <v>16534</v>
      </c>
      <c r="AP554" s="84" t="b">
        <v>0</v>
      </c>
      <c r="AQ554" s="92" t="s">
        <v>16337</v>
      </c>
      <c r="AR554" s="84" t="s">
        <v>179</v>
      </c>
      <c r="AS554" s="84">
        <v>0</v>
      </c>
      <c r="AT554" s="84">
        <v>0</v>
      </c>
      <c r="AU554" s="84"/>
      <c r="AV554" s="84"/>
      <c r="AW554" s="84"/>
      <c r="AX554" s="84"/>
      <c r="AY554" s="84"/>
      <c r="AZ554" s="84"/>
      <c r="BA554" s="84"/>
      <c r="BB554" s="84"/>
      <c r="BC554">
        <v>1</v>
      </c>
      <c r="BD554">
        <v>0</v>
      </c>
      <c r="BE554">
        <v>0</v>
      </c>
      <c r="BF554">
        <v>0</v>
      </c>
      <c r="BG554">
        <v>1</v>
      </c>
      <c r="BH554">
        <v>0</v>
      </c>
    </row>
    <row r="555" spans="1:60" x14ac:dyDescent="0.3">
      <c r="A555" s="69" t="s">
        <v>2094</v>
      </c>
      <c r="B555" s="69" t="s">
        <v>2111</v>
      </c>
      <c r="C555" s="70"/>
      <c r="D555" s="71"/>
      <c r="E555" s="72"/>
      <c r="F555" s="73"/>
      <c r="G555" s="70"/>
      <c r="H555" s="74"/>
      <c r="I555" s="75"/>
      <c r="J555" s="75"/>
      <c r="K555" s="36"/>
      <c r="L555" s="82"/>
      <c r="M555" s="82"/>
      <c r="N555" s="77"/>
      <c r="O555" s="84" t="s">
        <v>2169</v>
      </c>
      <c r="P555" s="86">
        <v>43861.49150462963</v>
      </c>
      <c r="Q555" s="84" t="s">
        <v>2232</v>
      </c>
      <c r="R555" s="84"/>
      <c r="S555" s="84"/>
      <c r="T555" s="84" t="s">
        <v>2873</v>
      </c>
      <c r="U555" s="84"/>
      <c r="V555" s="87" t="s">
        <v>4778</v>
      </c>
      <c r="W555" s="86">
        <v>43861.49150462963</v>
      </c>
      <c r="X555" s="90">
        <v>43861</v>
      </c>
      <c r="Y555" s="92" t="s">
        <v>8504</v>
      </c>
      <c r="Z555" s="87" t="s">
        <v>12374</v>
      </c>
      <c r="AA555" s="84"/>
      <c r="AB555" s="84"/>
      <c r="AC555" s="92" t="s">
        <v>16325</v>
      </c>
      <c r="AD555" s="84"/>
      <c r="AE555" s="84" t="b">
        <v>0</v>
      </c>
      <c r="AF555" s="84">
        <v>0</v>
      </c>
      <c r="AG555" s="92" t="s">
        <v>16467</v>
      </c>
      <c r="AH555" s="84" t="b">
        <v>0</v>
      </c>
      <c r="AI555" s="84" t="s">
        <v>16520</v>
      </c>
      <c r="AJ555" s="84"/>
      <c r="AK555" s="92" t="s">
        <v>16467</v>
      </c>
      <c r="AL555" s="84" t="b">
        <v>0</v>
      </c>
      <c r="AM555" s="84">
        <v>29</v>
      </c>
      <c r="AN555" s="92" t="s">
        <v>16360</v>
      </c>
      <c r="AO555" s="84" t="s">
        <v>16534</v>
      </c>
      <c r="AP555" s="84" t="b">
        <v>0</v>
      </c>
      <c r="AQ555" s="92" t="s">
        <v>16360</v>
      </c>
      <c r="AR555" s="84" t="s">
        <v>179</v>
      </c>
      <c r="AS555" s="84">
        <v>0</v>
      </c>
      <c r="AT555" s="84">
        <v>0</v>
      </c>
      <c r="AU555" s="84"/>
      <c r="AV555" s="84"/>
      <c r="AW555" s="84"/>
      <c r="AX555" s="84"/>
      <c r="AY555" s="84"/>
      <c r="AZ555" s="84"/>
      <c r="BA555" s="84"/>
      <c r="BB555" s="84"/>
      <c r="BC555">
        <v>1</v>
      </c>
      <c r="BD555">
        <v>0</v>
      </c>
      <c r="BE555">
        <v>0</v>
      </c>
      <c r="BF555">
        <v>0</v>
      </c>
      <c r="BG555">
        <v>1</v>
      </c>
      <c r="BH555">
        <v>0</v>
      </c>
    </row>
    <row r="556" spans="1:60" x14ac:dyDescent="0.3">
      <c r="A556" s="69" t="s">
        <v>1795</v>
      </c>
      <c r="B556" s="69" t="s">
        <v>1941</v>
      </c>
      <c r="C556" s="70"/>
      <c r="D556" s="71"/>
      <c r="E556" s="72"/>
      <c r="F556" s="73"/>
      <c r="G556" s="70"/>
      <c r="H556" s="74"/>
      <c r="I556" s="75"/>
      <c r="J556" s="75"/>
      <c r="K556" s="36"/>
      <c r="L556" s="82"/>
      <c r="M556" s="82"/>
      <c r="N556" s="77"/>
      <c r="O556" s="84" t="s">
        <v>2169</v>
      </c>
      <c r="P556" s="86">
        <v>43861.491516203707</v>
      </c>
      <c r="Q556" s="84" t="s">
        <v>2279</v>
      </c>
      <c r="R556" s="84"/>
      <c r="S556" s="84"/>
      <c r="T556" s="84"/>
      <c r="U556" s="84"/>
      <c r="V556" s="87" t="s">
        <v>4511</v>
      </c>
      <c r="W556" s="86">
        <v>43861.491516203707</v>
      </c>
      <c r="X556" s="90">
        <v>43861</v>
      </c>
      <c r="Y556" s="92" t="s">
        <v>7988</v>
      </c>
      <c r="Z556" s="87" t="s">
        <v>11824</v>
      </c>
      <c r="AA556" s="84"/>
      <c r="AB556" s="84"/>
      <c r="AC556" s="92" t="s">
        <v>15729</v>
      </c>
      <c r="AD556" s="84"/>
      <c r="AE556" s="84" t="b">
        <v>0</v>
      </c>
      <c r="AF556" s="84">
        <v>0</v>
      </c>
      <c r="AG556" s="92" t="s">
        <v>16467</v>
      </c>
      <c r="AH556" s="84" t="b">
        <v>0</v>
      </c>
      <c r="AI556" s="84" t="s">
        <v>16520</v>
      </c>
      <c r="AJ556" s="84"/>
      <c r="AK556" s="92" t="s">
        <v>16467</v>
      </c>
      <c r="AL556" s="84" t="b">
        <v>0</v>
      </c>
      <c r="AM556" s="84">
        <v>18</v>
      </c>
      <c r="AN556" s="92" t="s">
        <v>15746</v>
      </c>
      <c r="AO556" s="84" t="s">
        <v>16534</v>
      </c>
      <c r="AP556" s="84" t="b">
        <v>0</v>
      </c>
      <c r="AQ556" s="92" t="s">
        <v>15746</v>
      </c>
      <c r="AR556" s="84" t="s">
        <v>179</v>
      </c>
      <c r="AS556" s="84">
        <v>0</v>
      </c>
      <c r="AT556" s="84">
        <v>0</v>
      </c>
      <c r="AU556" s="84"/>
      <c r="AV556" s="84"/>
      <c r="AW556" s="84"/>
      <c r="AX556" s="84"/>
      <c r="AY556" s="84"/>
      <c r="AZ556" s="84"/>
      <c r="BA556" s="84"/>
      <c r="BB556" s="84"/>
      <c r="BC556">
        <v>1</v>
      </c>
      <c r="BD556">
        <v>0</v>
      </c>
      <c r="BE556">
        <v>0</v>
      </c>
      <c r="BF556">
        <v>0</v>
      </c>
      <c r="BG556">
        <v>1</v>
      </c>
      <c r="BH556">
        <v>0</v>
      </c>
    </row>
    <row r="557" spans="1:60" x14ac:dyDescent="0.3">
      <c r="A557" s="69" t="s">
        <v>332</v>
      </c>
      <c r="B557" s="69" t="s">
        <v>332</v>
      </c>
      <c r="C557" s="70"/>
      <c r="D557" s="71"/>
      <c r="E557" s="72"/>
      <c r="F557" s="73"/>
      <c r="G557" s="70"/>
      <c r="H557" s="74"/>
      <c r="I557" s="75"/>
      <c r="J557" s="75"/>
      <c r="K557" s="36"/>
      <c r="L557" s="82"/>
      <c r="M557" s="82"/>
      <c r="N557" s="77"/>
      <c r="O557" s="84" t="s">
        <v>179</v>
      </c>
      <c r="P557" s="86">
        <v>43861.493032407408</v>
      </c>
      <c r="Q557" s="84" t="s">
        <v>2214</v>
      </c>
      <c r="R557" s="84"/>
      <c r="S557" s="84"/>
      <c r="T557" s="84" t="s">
        <v>2882</v>
      </c>
      <c r="U557" s="84"/>
      <c r="V557" s="87" t="s">
        <v>3165</v>
      </c>
      <c r="W557" s="86">
        <v>43861.493032407408</v>
      </c>
      <c r="X557" s="90">
        <v>43861</v>
      </c>
      <c r="Y557" s="92" t="s">
        <v>4953</v>
      </c>
      <c r="Z557" s="87" t="s">
        <v>8718</v>
      </c>
      <c r="AA557" s="84"/>
      <c r="AB557" s="84"/>
      <c r="AC557" s="92" t="s">
        <v>12596</v>
      </c>
      <c r="AD557" s="84"/>
      <c r="AE557" s="84" t="b">
        <v>0</v>
      </c>
      <c r="AF557" s="84">
        <v>2</v>
      </c>
      <c r="AG557" s="92" t="s">
        <v>16467</v>
      </c>
      <c r="AH557" s="84" t="b">
        <v>0</v>
      </c>
      <c r="AI557" s="84" t="s">
        <v>16520</v>
      </c>
      <c r="AJ557" s="84"/>
      <c r="AK557" s="92" t="s">
        <v>16467</v>
      </c>
      <c r="AL557" s="84" t="b">
        <v>0</v>
      </c>
      <c r="AM557" s="84">
        <v>0</v>
      </c>
      <c r="AN557" s="92" t="s">
        <v>16467</v>
      </c>
      <c r="AO557" s="84" t="s">
        <v>16534</v>
      </c>
      <c r="AP557" s="84" t="b">
        <v>0</v>
      </c>
      <c r="AQ557" s="92" t="s">
        <v>12596</v>
      </c>
      <c r="AR557" s="84" t="s">
        <v>179</v>
      </c>
      <c r="AS557" s="84">
        <v>0</v>
      </c>
      <c r="AT557" s="84">
        <v>0</v>
      </c>
      <c r="AU557" s="84"/>
      <c r="AV557" s="84"/>
      <c r="AW557" s="84"/>
      <c r="AX557" s="84"/>
      <c r="AY557" s="84"/>
      <c r="AZ557" s="84"/>
      <c r="BA557" s="84"/>
      <c r="BB557" s="84"/>
      <c r="BC557">
        <v>1</v>
      </c>
      <c r="BD557">
        <v>0</v>
      </c>
      <c r="BE557">
        <v>0</v>
      </c>
      <c r="BF557">
        <v>1</v>
      </c>
      <c r="BG557">
        <v>0</v>
      </c>
      <c r="BH557">
        <v>0</v>
      </c>
    </row>
    <row r="558" spans="1:60" x14ac:dyDescent="0.3">
      <c r="A558" s="69" t="s">
        <v>333</v>
      </c>
      <c r="B558" s="69" t="s">
        <v>863</v>
      </c>
      <c r="C558" s="70"/>
      <c r="D558" s="71"/>
      <c r="E558" s="72"/>
      <c r="F558" s="73"/>
      <c r="G558" s="70"/>
      <c r="H558" s="74"/>
      <c r="I558" s="75"/>
      <c r="J558" s="75"/>
      <c r="K558" s="36"/>
      <c r="L558" s="82"/>
      <c r="M558" s="82"/>
      <c r="N558" s="77"/>
      <c r="O558" s="84" t="s">
        <v>2169</v>
      </c>
      <c r="P558" s="86">
        <v>43861.493715277778</v>
      </c>
      <c r="Q558" s="84" t="s">
        <v>2215</v>
      </c>
      <c r="R558" s="84"/>
      <c r="S558" s="84"/>
      <c r="T558" s="84" t="s">
        <v>2873</v>
      </c>
      <c r="U558" s="84"/>
      <c r="V558" s="87" t="s">
        <v>3166</v>
      </c>
      <c r="W558" s="86">
        <v>43861.493715277778</v>
      </c>
      <c r="X558" s="90">
        <v>43861</v>
      </c>
      <c r="Y558" s="92" t="s">
        <v>4954</v>
      </c>
      <c r="Z558" s="87" t="s">
        <v>8719</v>
      </c>
      <c r="AA558" s="84"/>
      <c r="AB558" s="84"/>
      <c r="AC558" s="92" t="s">
        <v>12597</v>
      </c>
      <c r="AD558" s="84"/>
      <c r="AE558" s="84" t="b">
        <v>0</v>
      </c>
      <c r="AF558" s="84">
        <v>0</v>
      </c>
      <c r="AG558" s="92" t="s">
        <v>16467</v>
      </c>
      <c r="AH558" s="84" t="b">
        <v>0</v>
      </c>
      <c r="AI558" s="84" t="s">
        <v>16520</v>
      </c>
      <c r="AJ558" s="84"/>
      <c r="AK558" s="92" t="s">
        <v>16467</v>
      </c>
      <c r="AL558" s="84" t="b">
        <v>0</v>
      </c>
      <c r="AM558" s="84">
        <v>2</v>
      </c>
      <c r="AN558" s="92" t="s">
        <v>13421</v>
      </c>
      <c r="AO558" s="84" t="s">
        <v>16534</v>
      </c>
      <c r="AP558" s="84" t="b">
        <v>0</v>
      </c>
      <c r="AQ558" s="92" t="s">
        <v>13421</v>
      </c>
      <c r="AR558" s="84" t="s">
        <v>179</v>
      </c>
      <c r="AS558" s="84">
        <v>0</v>
      </c>
      <c r="AT558" s="84">
        <v>0</v>
      </c>
      <c r="AU558" s="84"/>
      <c r="AV558" s="84"/>
      <c r="AW558" s="84"/>
      <c r="AX558" s="84"/>
      <c r="AY558" s="84"/>
      <c r="AZ558" s="84"/>
      <c r="BA558" s="84"/>
      <c r="BB558" s="84"/>
      <c r="BC558">
        <v>1</v>
      </c>
      <c r="BD558">
        <v>0</v>
      </c>
      <c r="BE558">
        <v>0</v>
      </c>
      <c r="BF558">
        <v>0</v>
      </c>
      <c r="BG558">
        <v>1</v>
      </c>
      <c r="BH558">
        <v>0</v>
      </c>
    </row>
    <row r="559" spans="1:60" x14ac:dyDescent="0.3">
      <c r="A559" s="69" t="s">
        <v>518</v>
      </c>
      <c r="B559" s="69" t="s">
        <v>2115</v>
      </c>
      <c r="C559" s="70"/>
      <c r="D559" s="71"/>
      <c r="E559" s="72"/>
      <c r="F559" s="73"/>
      <c r="G559" s="70"/>
      <c r="H559" s="74"/>
      <c r="I559" s="75"/>
      <c r="J559" s="75"/>
      <c r="K559" s="36"/>
      <c r="L559" s="82"/>
      <c r="M559" s="82"/>
      <c r="N559" s="77"/>
      <c r="O559" s="84" t="s">
        <v>2169</v>
      </c>
      <c r="P559" s="86">
        <v>43861.494363425925</v>
      </c>
      <c r="Q559" s="84" t="s">
        <v>2189</v>
      </c>
      <c r="R559" s="84"/>
      <c r="S559" s="84"/>
      <c r="T559" s="84"/>
      <c r="U559" s="84"/>
      <c r="V559" s="87" t="s">
        <v>3340</v>
      </c>
      <c r="W559" s="86">
        <v>43861.494363425925</v>
      </c>
      <c r="X559" s="90">
        <v>43861</v>
      </c>
      <c r="Y559" s="92" t="s">
        <v>5255</v>
      </c>
      <c r="Z559" s="87" t="s">
        <v>9018</v>
      </c>
      <c r="AA559" s="84"/>
      <c r="AB559" s="84"/>
      <c r="AC559" s="92" t="s">
        <v>12896</v>
      </c>
      <c r="AD559" s="84"/>
      <c r="AE559" s="84" t="b">
        <v>0</v>
      </c>
      <c r="AF559" s="84">
        <v>0</v>
      </c>
      <c r="AG559" s="92" t="s">
        <v>16467</v>
      </c>
      <c r="AH559" s="84" t="b">
        <v>0</v>
      </c>
      <c r="AI559" s="84" t="s">
        <v>16520</v>
      </c>
      <c r="AJ559" s="84"/>
      <c r="AK559" s="92" t="s">
        <v>16467</v>
      </c>
      <c r="AL559" s="84" t="b">
        <v>0</v>
      </c>
      <c r="AM559" s="84">
        <v>15</v>
      </c>
      <c r="AN559" s="92" t="s">
        <v>16400</v>
      </c>
      <c r="AO559" s="84" t="s">
        <v>16535</v>
      </c>
      <c r="AP559" s="84" t="b">
        <v>0</v>
      </c>
      <c r="AQ559" s="92" t="s">
        <v>16400</v>
      </c>
      <c r="AR559" s="84" t="s">
        <v>179</v>
      </c>
      <c r="AS559" s="84">
        <v>0</v>
      </c>
      <c r="AT559" s="84">
        <v>0</v>
      </c>
      <c r="AU559" s="84"/>
      <c r="AV559" s="84"/>
      <c r="AW559" s="84"/>
      <c r="AX559" s="84"/>
      <c r="AY559" s="84"/>
      <c r="AZ559" s="84"/>
      <c r="BA559" s="84"/>
      <c r="BB559" s="84"/>
      <c r="BC559">
        <v>1</v>
      </c>
      <c r="BD559">
        <v>0</v>
      </c>
      <c r="BE559">
        <v>0</v>
      </c>
      <c r="BF559">
        <v>0</v>
      </c>
      <c r="BG559">
        <v>1</v>
      </c>
      <c r="BH559">
        <v>0</v>
      </c>
    </row>
    <row r="560" spans="1:60" x14ac:dyDescent="0.3">
      <c r="A560" s="69" t="s">
        <v>1586</v>
      </c>
      <c r="B560" s="69" t="s">
        <v>2101</v>
      </c>
      <c r="C560" s="70"/>
      <c r="D560" s="71"/>
      <c r="E560" s="72"/>
      <c r="F560" s="73"/>
      <c r="G560" s="70"/>
      <c r="H560" s="74"/>
      <c r="I560" s="75"/>
      <c r="J560" s="75"/>
      <c r="K560" s="36"/>
      <c r="L560" s="82"/>
      <c r="M560" s="82"/>
      <c r="N560" s="77"/>
      <c r="O560" s="84" t="s">
        <v>2169</v>
      </c>
      <c r="P560" s="86">
        <v>43861.494502314818</v>
      </c>
      <c r="Q560" s="84" t="s">
        <v>2202</v>
      </c>
      <c r="R560" s="84"/>
      <c r="S560" s="84"/>
      <c r="T560" s="84"/>
      <c r="U560" s="84"/>
      <c r="V560" s="87" t="s">
        <v>4316</v>
      </c>
      <c r="W560" s="86">
        <v>43861.494502314818</v>
      </c>
      <c r="X560" s="90">
        <v>43861</v>
      </c>
      <c r="Y560" s="92" t="s">
        <v>7159</v>
      </c>
      <c r="Z560" s="87" t="s">
        <v>10951</v>
      </c>
      <c r="AA560" s="84"/>
      <c r="AB560" s="84"/>
      <c r="AC560" s="92" t="s">
        <v>14837</v>
      </c>
      <c r="AD560" s="84"/>
      <c r="AE560" s="84" t="b">
        <v>0</v>
      </c>
      <c r="AF560" s="84">
        <v>0</v>
      </c>
      <c r="AG560" s="92" t="s">
        <v>16467</v>
      </c>
      <c r="AH560" s="84" t="b">
        <v>0</v>
      </c>
      <c r="AI560" s="84" t="s">
        <v>16520</v>
      </c>
      <c r="AJ560" s="84"/>
      <c r="AK560" s="92" t="s">
        <v>16467</v>
      </c>
      <c r="AL560" s="84" t="b">
        <v>0</v>
      </c>
      <c r="AM560" s="84">
        <v>11</v>
      </c>
      <c r="AN560" s="92" t="s">
        <v>16331</v>
      </c>
      <c r="AO560" s="84" t="s">
        <v>16534</v>
      </c>
      <c r="AP560" s="84" t="b">
        <v>0</v>
      </c>
      <c r="AQ560" s="92" t="s">
        <v>16331</v>
      </c>
      <c r="AR560" s="84" t="s">
        <v>179</v>
      </c>
      <c r="AS560" s="84">
        <v>0</v>
      </c>
      <c r="AT560" s="84">
        <v>0</v>
      </c>
      <c r="AU560" s="84"/>
      <c r="AV560" s="84"/>
      <c r="AW560" s="84"/>
      <c r="AX560" s="84"/>
      <c r="AY560" s="84"/>
      <c r="AZ560" s="84"/>
      <c r="BA560" s="84"/>
      <c r="BB560" s="84"/>
      <c r="BC560">
        <v>1</v>
      </c>
      <c r="BD560">
        <v>0</v>
      </c>
      <c r="BE560">
        <v>0</v>
      </c>
      <c r="BF560">
        <v>0</v>
      </c>
      <c r="BG560">
        <v>1</v>
      </c>
      <c r="BH560">
        <v>0</v>
      </c>
    </row>
    <row r="561" spans="1:60" x14ac:dyDescent="0.3">
      <c r="A561" s="69" t="s">
        <v>518</v>
      </c>
      <c r="B561" s="69" t="s">
        <v>2128</v>
      </c>
      <c r="C561" s="70"/>
      <c r="D561" s="71"/>
      <c r="E561" s="72"/>
      <c r="F561" s="73"/>
      <c r="G561" s="70"/>
      <c r="H561" s="74"/>
      <c r="I561" s="75"/>
      <c r="J561" s="75"/>
      <c r="K561" s="36"/>
      <c r="L561" s="82"/>
      <c r="M561" s="82"/>
      <c r="N561" s="77"/>
      <c r="O561" s="84" t="s">
        <v>2168</v>
      </c>
      <c r="P561" s="86">
        <v>43861.494664351849</v>
      </c>
      <c r="Q561" s="84" t="s">
        <v>2172</v>
      </c>
      <c r="R561" s="84"/>
      <c r="S561" s="84"/>
      <c r="T561" s="84"/>
      <c r="U561" s="84"/>
      <c r="V561" s="87" t="s">
        <v>3340</v>
      </c>
      <c r="W561" s="86">
        <v>43861.494664351849</v>
      </c>
      <c r="X561" s="90">
        <v>43861</v>
      </c>
      <c r="Y561" s="92" t="s">
        <v>5256</v>
      </c>
      <c r="Z561" s="87" t="s">
        <v>9019</v>
      </c>
      <c r="AA561" s="84"/>
      <c r="AB561" s="84"/>
      <c r="AC561" s="92" t="s">
        <v>12897</v>
      </c>
      <c r="AD561" s="84"/>
      <c r="AE561" s="84" t="b">
        <v>0</v>
      </c>
      <c r="AF561" s="84">
        <v>0</v>
      </c>
      <c r="AG561" s="92" t="s">
        <v>16467</v>
      </c>
      <c r="AH561" s="84" t="b">
        <v>0</v>
      </c>
      <c r="AI561" s="84" t="s">
        <v>16520</v>
      </c>
      <c r="AJ561" s="84"/>
      <c r="AK561" s="92" t="s">
        <v>16467</v>
      </c>
      <c r="AL561" s="84" t="b">
        <v>0</v>
      </c>
      <c r="AM561" s="84">
        <v>155</v>
      </c>
      <c r="AN561" s="92" t="s">
        <v>16241</v>
      </c>
      <c r="AO561" s="84" t="s">
        <v>16535</v>
      </c>
      <c r="AP561" s="84" t="b">
        <v>0</v>
      </c>
      <c r="AQ561" s="92" t="s">
        <v>16241</v>
      </c>
      <c r="AR561" s="84" t="s">
        <v>179</v>
      </c>
      <c r="AS561" s="84">
        <v>0</v>
      </c>
      <c r="AT561" s="84">
        <v>0</v>
      </c>
      <c r="AU561" s="84"/>
      <c r="AV561" s="84"/>
      <c r="AW561" s="84"/>
      <c r="AX561" s="84"/>
      <c r="AY561" s="84"/>
      <c r="AZ561" s="84"/>
      <c r="BA561" s="84"/>
      <c r="BB561" s="84"/>
      <c r="BC561">
        <v>9</v>
      </c>
      <c r="BD561">
        <v>0</v>
      </c>
      <c r="BE561">
        <v>9</v>
      </c>
      <c r="BF561">
        <v>0</v>
      </c>
      <c r="BG561">
        <v>0</v>
      </c>
      <c r="BH561">
        <v>0</v>
      </c>
    </row>
    <row r="562" spans="1:60" x14ac:dyDescent="0.3">
      <c r="A562" s="69" t="s">
        <v>518</v>
      </c>
      <c r="B562" s="69" t="s">
        <v>2129</v>
      </c>
      <c r="C562" s="70"/>
      <c r="D562" s="71"/>
      <c r="E562" s="72"/>
      <c r="F562" s="73"/>
      <c r="G562" s="70"/>
      <c r="H562" s="74"/>
      <c r="I562" s="75"/>
      <c r="J562" s="75"/>
      <c r="K562" s="36"/>
      <c r="L562" s="82"/>
      <c r="M562" s="82"/>
      <c r="N562" s="77"/>
      <c r="O562" s="84" t="s">
        <v>2168</v>
      </c>
      <c r="P562" s="86">
        <v>43861.494745370372</v>
      </c>
      <c r="Q562" s="84" t="s">
        <v>2173</v>
      </c>
      <c r="R562" s="84"/>
      <c r="S562" s="84"/>
      <c r="T562" s="84"/>
      <c r="U562" s="84"/>
      <c r="V562" s="87" t="s">
        <v>3340</v>
      </c>
      <c r="W562" s="86">
        <v>43861.494745370372</v>
      </c>
      <c r="X562" s="90">
        <v>43861</v>
      </c>
      <c r="Y562" s="92" t="s">
        <v>5257</v>
      </c>
      <c r="Z562" s="87" t="s">
        <v>9020</v>
      </c>
      <c r="AA562" s="84"/>
      <c r="AB562" s="84"/>
      <c r="AC562" s="92" t="s">
        <v>12898</v>
      </c>
      <c r="AD562" s="84"/>
      <c r="AE562" s="84" t="b">
        <v>0</v>
      </c>
      <c r="AF562" s="84">
        <v>0</v>
      </c>
      <c r="AG562" s="92" t="s">
        <v>16467</v>
      </c>
      <c r="AH562" s="84" t="b">
        <v>0</v>
      </c>
      <c r="AI562" s="84" t="s">
        <v>16520</v>
      </c>
      <c r="AJ562" s="84"/>
      <c r="AK562" s="92" t="s">
        <v>16467</v>
      </c>
      <c r="AL562" s="84" t="b">
        <v>0</v>
      </c>
      <c r="AM562" s="84">
        <v>42</v>
      </c>
      <c r="AN562" s="92" t="s">
        <v>16242</v>
      </c>
      <c r="AO562" s="84" t="s">
        <v>16535</v>
      </c>
      <c r="AP562" s="84" t="b">
        <v>0</v>
      </c>
      <c r="AQ562" s="92" t="s">
        <v>16242</v>
      </c>
      <c r="AR562" s="84" t="s">
        <v>179</v>
      </c>
      <c r="AS562" s="84">
        <v>0</v>
      </c>
      <c r="AT562" s="84">
        <v>0</v>
      </c>
      <c r="AU562" s="84"/>
      <c r="AV562" s="84"/>
      <c r="AW562" s="84"/>
      <c r="AX562" s="84"/>
      <c r="AY562" s="84"/>
      <c r="AZ562" s="84"/>
      <c r="BA562" s="84"/>
      <c r="BB562" s="84"/>
      <c r="BC562">
        <v>8</v>
      </c>
      <c r="BD562">
        <v>0</v>
      </c>
      <c r="BE562">
        <v>8</v>
      </c>
      <c r="BF562">
        <v>0</v>
      </c>
      <c r="BG562">
        <v>0</v>
      </c>
      <c r="BH562">
        <v>0</v>
      </c>
    </row>
    <row r="563" spans="1:60" x14ac:dyDescent="0.3">
      <c r="A563" s="69" t="s">
        <v>1392</v>
      </c>
      <c r="B563" s="69" t="s">
        <v>2094</v>
      </c>
      <c r="C563" s="70"/>
      <c r="D563" s="71"/>
      <c r="E563" s="72"/>
      <c r="F563" s="73"/>
      <c r="G563" s="70"/>
      <c r="H563" s="74"/>
      <c r="I563" s="75"/>
      <c r="J563" s="75"/>
      <c r="K563" s="36"/>
      <c r="L563" s="82"/>
      <c r="M563" s="82"/>
      <c r="N563" s="77"/>
      <c r="O563" s="84" t="s">
        <v>2169</v>
      </c>
      <c r="P563" s="86">
        <v>43861.494976851849</v>
      </c>
      <c r="Q563" s="84" t="s">
        <v>2185</v>
      </c>
      <c r="R563" s="84"/>
      <c r="S563" s="84"/>
      <c r="T563" s="84" t="s">
        <v>2873</v>
      </c>
      <c r="U563" s="84"/>
      <c r="V563" s="87" t="s">
        <v>4144</v>
      </c>
      <c r="W563" s="86">
        <v>43861.494976851849</v>
      </c>
      <c r="X563" s="90">
        <v>43861</v>
      </c>
      <c r="Y563" s="92" t="s">
        <v>6610</v>
      </c>
      <c r="Z563" s="87" t="s">
        <v>10388</v>
      </c>
      <c r="AA563" s="84"/>
      <c r="AB563" s="84"/>
      <c r="AC563" s="92" t="s">
        <v>14271</v>
      </c>
      <c r="AD563" s="84"/>
      <c r="AE563" s="84" t="b">
        <v>0</v>
      </c>
      <c r="AF563" s="84">
        <v>0</v>
      </c>
      <c r="AG563" s="92" t="s">
        <v>16467</v>
      </c>
      <c r="AH563" s="84" t="b">
        <v>0</v>
      </c>
      <c r="AI563" s="84" t="s">
        <v>16520</v>
      </c>
      <c r="AJ563" s="84"/>
      <c r="AK563" s="92" t="s">
        <v>16467</v>
      </c>
      <c r="AL563" s="84" t="b">
        <v>0</v>
      </c>
      <c r="AM563" s="84">
        <v>19</v>
      </c>
      <c r="AN563" s="92" t="s">
        <v>16323</v>
      </c>
      <c r="AO563" s="84" t="s">
        <v>16534</v>
      </c>
      <c r="AP563" s="84" t="b">
        <v>0</v>
      </c>
      <c r="AQ563" s="92" t="s">
        <v>16323</v>
      </c>
      <c r="AR563" s="84" t="s">
        <v>179</v>
      </c>
      <c r="AS563" s="84">
        <v>0</v>
      </c>
      <c r="AT563" s="84">
        <v>0</v>
      </c>
      <c r="AU563" s="84"/>
      <c r="AV563" s="84"/>
      <c r="AW563" s="84"/>
      <c r="AX563" s="84"/>
      <c r="AY563" s="84"/>
      <c r="AZ563" s="84"/>
      <c r="BA563" s="84"/>
      <c r="BB563" s="84"/>
      <c r="BC563">
        <v>1</v>
      </c>
      <c r="BD563">
        <v>0</v>
      </c>
      <c r="BE563">
        <v>0</v>
      </c>
      <c r="BF563">
        <v>0</v>
      </c>
      <c r="BG563">
        <v>1</v>
      </c>
      <c r="BH563">
        <v>0</v>
      </c>
    </row>
    <row r="564" spans="1:60" x14ac:dyDescent="0.3">
      <c r="A564" s="69" t="s">
        <v>1392</v>
      </c>
      <c r="B564" s="69" t="s">
        <v>2129</v>
      </c>
      <c r="C564" s="70"/>
      <c r="D564" s="71"/>
      <c r="E564" s="72"/>
      <c r="F564" s="73"/>
      <c r="G564" s="70"/>
      <c r="H564" s="74"/>
      <c r="I564" s="75"/>
      <c r="J564" s="75"/>
      <c r="K564" s="36"/>
      <c r="L564" s="82"/>
      <c r="M564" s="82"/>
      <c r="N564" s="77"/>
      <c r="O564" s="84" t="s">
        <v>2168</v>
      </c>
      <c r="P564" s="86">
        <v>43861.495104166665</v>
      </c>
      <c r="Q564" s="84" t="s">
        <v>2174</v>
      </c>
      <c r="R564" s="87" t="s">
        <v>2836</v>
      </c>
      <c r="S564" s="84" t="s">
        <v>2867</v>
      </c>
      <c r="T564" s="84" t="s">
        <v>2873</v>
      </c>
      <c r="U564" s="84"/>
      <c r="V564" s="87" t="s">
        <v>4144</v>
      </c>
      <c r="W564" s="86">
        <v>43861.495104166665</v>
      </c>
      <c r="X564" s="90">
        <v>43861</v>
      </c>
      <c r="Y564" s="92" t="s">
        <v>5258</v>
      </c>
      <c r="Z564" s="87" t="s">
        <v>10389</v>
      </c>
      <c r="AA564" s="84"/>
      <c r="AB564" s="84"/>
      <c r="AC564" s="92" t="s">
        <v>14272</v>
      </c>
      <c r="AD564" s="84"/>
      <c r="AE564" s="84" t="b">
        <v>0</v>
      </c>
      <c r="AF564" s="84">
        <v>0</v>
      </c>
      <c r="AG564" s="92" t="s">
        <v>16467</v>
      </c>
      <c r="AH564" s="84" t="b">
        <v>0</v>
      </c>
      <c r="AI564" s="84" t="s">
        <v>16520</v>
      </c>
      <c r="AJ564" s="84"/>
      <c r="AK564" s="92" t="s">
        <v>16467</v>
      </c>
      <c r="AL564" s="84" t="b">
        <v>0</v>
      </c>
      <c r="AM564" s="84">
        <v>33</v>
      </c>
      <c r="AN564" s="92" t="s">
        <v>16243</v>
      </c>
      <c r="AO564" s="84" t="s">
        <v>16534</v>
      </c>
      <c r="AP564" s="84" t="b">
        <v>0</v>
      </c>
      <c r="AQ564" s="92" t="s">
        <v>16243</v>
      </c>
      <c r="AR564" s="84" t="s">
        <v>179</v>
      </c>
      <c r="AS564" s="84">
        <v>0</v>
      </c>
      <c r="AT564" s="84">
        <v>0</v>
      </c>
      <c r="AU564" s="84"/>
      <c r="AV564" s="84"/>
      <c r="AW564" s="84"/>
      <c r="AX564" s="84"/>
      <c r="AY564" s="84"/>
      <c r="AZ564" s="84"/>
      <c r="BA564" s="84"/>
      <c r="BB564" s="84"/>
      <c r="BC564">
        <v>2</v>
      </c>
      <c r="BD564">
        <v>0</v>
      </c>
      <c r="BE564">
        <v>2</v>
      </c>
      <c r="BF564">
        <v>0</v>
      </c>
      <c r="BG564">
        <v>0</v>
      </c>
      <c r="BH564">
        <v>0</v>
      </c>
    </row>
    <row r="565" spans="1:60" x14ac:dyDescent="0.3">
      <c r="A565" s="69" t="s">
        <v>1392</v>
      </c>
      <c r="B565" s="69" t="s">
        <v>2128</v>
      </c>
      <c r="C565" s="70"/>
      <c r="D565" s="71"/>
      <c r="E565" s="72"/>
      <c r="F565" s="73"/>
      <c r="G565" s="70"/>
      <c r="H565" s="74"/>
      <c r="I565" s="75"/>
      <c r="J565" s="75"/>
      <c r="K565" s="36"/>
      <c r="L565" s="82"/>
      <c r="M565" s="82"/>
      <c r="N565" s="77"/>
      <c r="O565" s="84" t="s">
        <v>2168</v>
      </c>
      <c r="P565" s="86">
        <v>43861.495104166665</v>
      </c>
      <c r="Q565" s="84" t="s">
        <v>2174</v>
      </c>
      <c r="R565" s="87" t="s">
        <v>2836</v>
      </c>
      <c r="S565" s="84" t="s">
        <v>2867</v>
      </c>
      <c r="T565" s="84" t="s">
        <v>2873</v>
      </c>
      <c r="U565" s="84"/>
      <c r="V565" s="87" t="s">
        <v>4144</v>
      </c>
      <c r="W565" s="86">
        <v>43861.495104166665</v>
      </c>
      <c r="X565" s="90">
        <v>43861</v>
      </c>
      <c r="Y565" s="92" t="s">
        <v>5258</v>
      </c>
      <c r="Z565" s="87" t="s">
        <v>10389</v>
      </c>
      <c r="AA565" s="84"/>
      <c r="AB565" s="84"/>
      <c r="AC565" s="92" t="s">
        <v>14272</v>
      </c>
      <c r="AD565" s="84"/>
      <c r="AE565" s="84" t="b">
        <v>0</v>
      </c>
      <c r="AF565" s="84">
        <v>0</v>
      </c>
      <c r="AG565" s="92" t="s">
        <v>16467</v>
      </c>
      <c r="AH565" s="84" t="b">
        <v>0</v>
      </c>
      <c r="AI565" s="84" t="s">
        <v>16520</v>
      </c>
      <c r="AJ565" s="84"/>
      <c r="AK565" s="92" t="s">
        <v>16467</v>
      </c>
      <c r="AL565" s="84" t="b">
        <v>0</v>
      </c>
      <c r="AM565" s="84">
        <v>33</v>
      </c>
      <c r="AN565" s="92" t="s">
        <v>16243</v>
      </c>
      <c r="AO565" s="84" t="s">
        <v>16534</v>
      </c>
      <c r="AP565" s="84" t="b">
        <v>0</v>
      </c>
      <c r="AQ565" s="92" t="s">
        <v>16243</v>
      </c>
      <c r="AR565" s="84" t="s">
        <v>179</v>
      </c>
      <c r="AS565" s="84">
        <v>0</v>
      </c>
      <c r="AT565" s="84">
        <v>0</v>
      </c>
      <c r="AU565" s="84"/>
      <c r="AV565" s="84"/>
      <c r="AW565" s="84"/>
      <c r="AX565" s="84"/>
      <c r="AY565" s="84"/>
      <c r="AZ565" s="84"/>
      <c r="BA565" s="84"/>
      <c r="BB565" s="84"/>
      <c r="BC565">
        <v>2</v>
      </c>
      <c r="BD565">
        <v>0</v>
      </c>
      <c r="BE565">
        <v>2</v>
      </c>
      <c r="BF565">
        <v>0</v>
      </c>
      <c r="BG565">
        <v>0</v>
      </c>
      <c r="BH565">
        <v>0</v>
      </c>
    </row>
    <row r="566" spans="1:60" x14ac:dyDescent="0.3">
      <c r="A566" s="69" t="s">
        <v>358</v>
      </c>
      <c r="B566" s="69" t="s">
        <v>2128</v>
      </c>
      <c r="C566" s="70"/>
      <c r="D566" s="71"/>
      <c r="E566" s="72"/>
      <c r="F566" s="73"/>
      <c r="G566" s="70"/>
      <c r="H566" s="74"/>
      <c r="I566" s="75"/>
      <c r="J566" s="75"/>
      <c r="K566" s="36"/>
      <c r="L566" s="82"/>
      <c r="M566" s="82"/>
      <c r="N566" s="77"/>
      <c r="O566" s="84" t="s">
        <v>2168</v>
      </c>
      <c r="P566" s="86">
        <v>43861.495416666665</v>
      </c>
      <c r="Q566" s="84" t="s">
        <v>2172</v>
      </c>
      <c r="R566" s="84"/>
      <c r="S566" s="84"/>
      <c r="T566" s="84"/>
      <c r="U566" s="84"/>
      <c r="V566" s="87" t="s">
        <v>3190</v>
      </c>
      <c r="W566" s="86">
        <v>43861.495416666665</v>
      </c>
      <c r="X566" s="90">
        <v>43861</v>
      </c>
      <c r="Y566" s="92" t="s">
        <v>4984</v>
      </c>
      <c r="Z566" s="87" t="s">
        <v>8749</v>
      </c>
      <c r="AA566" s="84"/>
      <c r="AB566" s="84"/>
      <c r="AC566" s="92" t="s">
        <v>12627</v>
      </c>
      <c r="AD566" s="84"/>
      <c r="AE566" s="84" t="b">
        <v>0</v>
      </c>
      <c r="AF566" s="84">
        <v>0</v>
      </c>
      <c r="AG566" s="92" t="s">
        <v>16467</v>
      </c>
      <c r="AH566" s="84" t="b">
        <v>0</v>
      </c>
      <c r="AI566" s="84" t="s">
        <v>16520</v>
      </c>
      <c r="AJ566" s="84"/>
      <c r="AK566" s="92" t="s">
        <v>16467</v>
      </c>
      <c r="AL566" s="84" t="b">
        <v>0</v>
      </c>
      <c r="AM566" s="84">
        <v>155</v>
      </c>
      <c r="AN566" s="92" t="s">
        <v>16241</v>
      </c>
      <c r="AO566" s="84" t="s">
        <v>16534</v>
      </c>
      <c r="AP566" s="84" t="b">
        <v>0</v>
      </c>
      <c r="AQ566" s="92" t="s">
        <v>16241</v>
      </c>
      <c r="AR566" s="84" t="s">
        <v>179</v>
      </c>
      <c r="AS566" s="84">
        <v>0</v>
      </c>
      <c r="AT566" s="84">
        <v>0</v>
      </c>
      <c r="AU566" s="84"/>
      <c r="AV566" s="84"/>
      <c r="AW566" s="84"/>
      <c r="AX566" s="84"/>
      <c r="AY566" s="84"/>
      <c r="AZ566" s="84"/>
      <c r="BA566" s="84"/>
      <c r="BB566" s="84"/>
      <c r="BC566">
        <v>2</v>
      </c>
      <c r="BD566">
        <v>0</v>
      </c>
      <c r="BE566">
        <v>2</v>
      </c>
      <c r="BF566">
        <v>0</v>
      </c>
      <c r="BG566">
        <v>0</v>
      </c>
      <c r="BH566">
        <v>0</v>
      </c>
    </row>
    <row r="567" spans="1:60" x14ac:dyDescent="0.3">
      <c r="A567" s="69" t="s">
        <v>1820</v>
      </c>
      <c r="B567" s="69" t="s">
        <v>2089</v>
      </c>
      <c r="C567" s="70"/>
      <c r="D567" s="71"/>
      <c r="E567" s="72"/>
      <c r="F567" s="73"/>
      <c r="G567" s="70"/>
      <c r="H567" s="74"/>
      <c r="I567" s="75"/>
      <c r="J567" s="75"/>
      <c r="K567" s="36"/>
      <c r="L567" s="82"/>
      <c r="M567" s="82"/>
      <c r="N567" s="77"/>
      <c r="O567" s="84" t="s">
        <v>2169</v>
      </c>
      <c r="P567" s="86">
        <v>43861.495520833334</v>
      </c>
      <c r="Q567" s="84" t="s">
        <v>2767</v>
      </c>
      <c r="R567" s="84"/>
      <c r="S567" s="84"/>
      <c r="T567" s="84"/>
      <c r="U567" s="84"/>
      <c r="V567" s="87" t="s">
        <v>4532</v>
      </c>
      <c r="W567" s="86">
        <v>43861.495520833334</v>
      </c>
      <c r="X567" s="90">
        <v>43861</v>
      </c>
      <c r="Y567" s="92" t="s">
        <v>7687</v>
      </c>
      <c r="Z567" s="87" t="s">
        <v>11506</v>
      </c>
      <c r="AA567" s="84"/>
      <c r="AB567" s="84"/>
      <c r="AC567" s="92" t="s">
        <v>15402</v>
      </c>
      <c r="AD567" s="84"/>
      <c r="AE567" s="84" t="b">
        <v>0</v>
      </c>
      <c r="AF567" s="84">
        <v>0</v>
      </c>
      <c r="AG567" s="92" t="s">
        <v>16467</v>
      </c>
      <c r="AH567" s="84" t="b">
        <v>0</v>
      </c>
      <c r="AI567" s="84" t="s">
        <v>16520</v>
      </c>
      <c r="AJ567" s="84"/>
      <c r="AK567" s="92" t="s">
        <v>16467</v>
      </c>
      <c r="AL567" s="84" t="b">
        <v>0</v>
      </c>
      <c r="AM567" s="84">
        <v>2</v>
      </c>
      <c r="AN567" s="92" t="s">
        <v>16279</v>
      </c>
      <c r="AO567" s="84" t="s">
        <v>16535</v>
      </c>
      <c r="AP567" s="84" t="b">
        <v>0</v>
      </c>
      <c r="AQ567" s="92" t="s">
        <v>16279</v>
      </c>
      <c r="AR567" s="84" t="s">
        <v>179</v>
      </c>
      <c r="AS567" s="84">
        <v>0</v>
      </c>
      <c r="AT567" s="84">
        <v>0</v>
      </c>
      <c r="AU567" s="84"/>
      <c r="AV567" s="84"/>
      <c r="AW567" s="84"/>
      <c r="AX567" s="84"/>
      <c r="AY567" s="84"/>
      <c r="AZ567" s="84"/>
      <c r="BA567" s="84"/>
      <c r="BB567" s="84"/>
      <c r="BC567">
        <v>1</v>
      </c>
      <c r="BD567">
        <v>0</v>
      </c>
      <c r="BE567">
        <v>0</v>
      </c>
      <c r="BF567">
        <v>0</v>
      </c>
      <c r="BG567">
        <v>1</v>
      </c>
      <c r="BH567">
        <v>0</v>
      </c>
    </row>
    <row r="568" spans="1:60" x14ac:dyDescent="0.3">
      <c r="A568" s="69" t="s">
        <v>426</v>
      </c>
      <c r="B568" s="69" t="s">
        <v>620</v>
      </c>
      <c r="C568" s="70"/>
      <c r="D568" s="71"/>
      <c r="E568" s="72"/>
      <c r="F568" s="73"/>
      <c r="G568" s="70"/>
      <c r="H568" s="74"/>
      <c r="I568" s="75"/>
      <c r="J568" s="75"/>
      <c r="K568" s="36"/>
      <c r="L568" s="82"/>
      <c r="M568" s="82"/>
      <c r="N568" s="77"/>
      <c r="O568" s="84" t="s">
        <v>2169</v>
      </c>
      <c r="P568" s="86">
        <v>43861.497442129628</v>
      </c>
      <c r="Q568" s="84" t="s">
        <v>2255</v>
      </c>
      <c r="R568" s="84"/>
      <c r="S568" s="84"/>
      <c r="T568" s="84"/>
      <c r="U568" s="84"/>
      <c r="V568" s="87" t="s">
        <v>3253</v>
      </c>
      <c r="W568" s="86">
        <v>43861.497442129628</v>
      </c>
      <c r="X568" s="90">
        <v>43861</v>
      </c>
      <c r="Y568" s="92" t="s">
        <v>5087</v>
      </c>
      <c r="Z568" s="87" t="s">
        <v>8852</v>
      </c>
      <c r="AA568" s="84"/>
      <c r="AB568" s="84"/>
      <c r="AC568" s="92" t="s">
        <v>12730</v>
      </c>
      <c r="AD568" s="84"/>
      <c r="AE568" s="84" t="b">
        <v>0</v>
      </c>
      <c r="AF568" s="84">
        <v>0</v>
      </c>
      <c r="AG568" s="92" t="s">
        <v>16467</v>
      </c>
      <c r="AH568" s="84" t="b">
        <v>0</v>
      </c>
      <c r="AI568" s="84" t="s">
        <v>16520</v>
      </c>
      <c r="AJ568" s="84"/>
      <c r="AK568" s="92" t="s">
        <v>16467</v>
      </c>
      <c r="AL568" s="84" t="b">
        <v>0</v>
      </c>
      <c r="AM568" s="84">
        <v>6</v>
      </c>
      <c r="AN568" s="92" t="s">
        <v>16365</v>
      </c>
      <c r="AO568" s="84" t="s">
        <v>16534</v>
      </c>
      <c r="AP568" s="84" t="b">
        <v>0</v>
      </c>
      <c r="AQ568" s="92" t="s">
        <v>16365</v>
      </c>
      <c r="AR568" s="84" t="s">
        <v>179</v>
      </c>
      <c r="AS568" s="84">
        <v>0</v>
      </c>
      <c r="AT568" s="84">
        <v>0</v>
      </c>
      <c r="AU568" s="84"/>
      <c r="AV568" s="84"/>
      <c r="AW568" s="84"/>
      <c r="AX568" s="84"/>
      <c r="AY568" s="84"/>
      <c r="AZ568" s="84"/>
      <c r="BA568" s="84"/>
      <c r="BB568" s="84"/>
      <c r="BC568">
        <v>2</v>
      </c>
      <c r="BD568">
        <v>0</v>
      </c>
      <c r="BE568">
        <v>0</v>
      </c>
      <c r="BF568">
        <v>0</v>
      </c>
      <c r="BG568">
        <v>2</v>
      </c>
      <c r="BH568">
        <v>0</v>
      </c>
    </row>
    <row r="569" spans="1:60" x14ac:dyDescent="0.3">
      <c r="A569" s="69" t="s">
        <v>426</v>
      </c>
      <c r="B569" s="69" t="s">
        <v>2003</v>
      </c>
      <c r="C569" s="70"/>
      <c r="D569" s="71"/>
      <c r="E569" s="72"/>
      <c r="F569" s="73"/>
      <c r="G569" s="70"/>
      <c r="H569" s="74"/>
      <c r="I569" s="75"/>
      <c r="J569" s="75"/>
      <c r="K569" s="36"/>
      <c r="L569" s="82"/>
      <c r="M569" s="82"/>
      <c r="N569" s="77"/>
      <c r="O569" s="84" t="s">
        <v>2169</v>
      </c>
      <c r="P569" s="86">
        <v>43861.499768518515</v>
      </c>
      <c r="Q569" s="84" t="s">
        <v>2240</v>
      </c>
      <c r="R569" s="84"/>
      <c r="S569" s="84"/>
      <c r="T569" s="84" t="s">
        <v>2873</v>
      </c>
      <c r="U569" s="84"/>
      <c r="V569" s="87" t="s">
        <v>3253</v>
      </c>
      <c r="W569" s="86">
        <v>43861.499768518515</v>
      </c>
      <c r="X569" s="90">
        <v>43861</v>
      </c>
      <c r="Y569" s="92" t="s">
        <v>5088</v>
      </c>
      <c r="Z569" s="87" t="s">
        <v>8853</v>
      </c>
      <c r="AA569" s="84"/>
      <c r="AB569" s="84"/>
      <c r="AC569" s="92" t="s">
        <v>12731</v>
      </c>
      <c r="AD569" s="84"/>
      <c r="AE569" s="84" t="b">
        <v>0</v>
      </c>
      <c r="AF569" s="84">
        <v>0</v>
      </c>
      <c r="AG569" s="92" t="s">
        <v>16467</v>
      </c>
      <c r="AH569" s="84" t="b">
        <v>0</v>
      </c>
      <c r="AI569" s="84" t="s">
        <v>16520</v>
      </c>
      <c r="AJ569" s="84"/>
      <c r="AK569" s="92" t="s">
        <v>16467</v>
      </c>
      <c r="AL569" s="84" t="b">
        <v>0</v>
      </c>
      <c r="AM569" s="84">
        <v>29</v>
      </c>
      <c r="AN569" s="92" t="s">
        <v>15998</v>
      </c>
      <c r="AO569" s="84" t="s">
        <v>16534</v>
      </c>
      <c r="AP569" s="84" t="b">
        <v>0</v>
      </c>
      <c r="AQ569" s="92" t="s">
        <v>15998</v>
      </c>
      <c r="AR569" s="84" t="s">
        <v>179</v>
      </c>
      <c r="AS569" s="84">
        <v>0</v>
      </c>
      <c r="AT569" s="84">
        <v>0</v>
      </c>
      <c r="AU569" s="84"/>
      <c r="AV569" s="84"/>
      <c r="AW569" s="84"/>
      <c r="AX569" s="84"/>
      <c r="AY569" s="84"/>
      <c r="AZ569" s="84"/>
      <c r="BA569" s="84"/>
      <c r="BB569" s="84"/>
      <c r="BC569">
        <v>1</v>
      </c>
      <c r="BD569">
        <v>0</v>
      </c>
      <c r="BE569">
        <v>0</v>
      </c>
      <c r="BF569">
        <v>0</v>
      </c>
      <c r="BG569">
        <v>1</v>
      </c>
      <c r="BH569">
        <v>0</v>
      </c>
    </row>
    <row r="570" spans="1:60" x14ac:dyDescent="0.3">
      <c r="A570" s="69" t="s">
        <v>1348</v>
      </c>
      <c r="B570" s="69" t="s">
        <v>1943</v>
      </c>
      <c r="C570" s="70"/>
      <c r="D570" s="71"/>
      <c r="E570" s="72"/>
      <c r="F570" s="73"/>
      <c r="G570" s="70"/>
      <c r="H570" s="74"/>
      <c r="I570" s="75"/>
      <c r="J570" s="75"/>
      <c r="K570" s="36"/>
      <c r="L570" s="82"/>
      <c r="M570" s="82"/>
      <c r="N570" s="77"/>
      <c r="O570" s="84" t="s">
        <v>2169</v>
      </c>
      <c r="P570" s="86">
        <v>43861.499907407408</v>
      </c>
      <c r="Q570" s="84" t="s">
        <v>2268</v>
      </c>
      <c r="R570" s="84"/>
      <c r="S570" s="84"/>
      <c r="T570" s="84"/>
      <c r="U570" s="84"/>
      <c r="V570" s="87" t="s">
        <v>4105</v>
      </c>
      <c r="W570" s="86">
        <v>43861.499907407408</v>
      </c>
      <c r="X570" s="90">
        <v>43861</v>
      </c>
      <c r="Y570" s="92" t="s">
        <v>8163</v>
      </c>
      <c r="Z570" s="87" t="s">
        <v>12014</v>
      </c>
      <c r="AA570" s="84"/>
      <c r="AB570" s="84"/>
      <c r="AC570" s="92" t="s">
        <v>15929</v>
      </c>
      <c r="AD570" s="84"/>
      <c r="AE570" s="84" t="b">
        <v>0</v>
      </c>
      <c r="AF570" s="84">
        <v>0</v>
      </c>
      <c r="AG570" s="92" t="s">
        <v>16467</v>
      </c>
      <c r="AH570" s="84" t="b">
        <v>0</v>
      </c>
      <c r="AI570" s="84" t="s">
        <v>16520</v>
      </c>
      <c r="AJ570" s="84"/>
      <c r="AK570" s="92" t="s">
        <v>16467</v>
      </c>
      <c r="AL570" s="84" t="b">
        <v>0</v>
      </c>
      <c r="AM570" s="84">
        <v>17</v>
      </c>
      <c r="AN570" s="92" t="s">
        <v>15926</v>
      </c>
      <c r="AO570" s="84" t="s">
        <v>16535</v>
      </c>
      <c r="AP570" s="84" t="b">
        <v>0</v>
      </c>
      <c r="AQ570" s="92" t="s">
        <v>15926</v>
      </c>
      <c r="AR570" s="84" t="s">
        <v>179</v>
      </c>
      <c r="AS570" s="84">
        <v>0</v>
      </c>
      <c r="AT570" s="84">
        <v>0</v>
      </c>
      <c r="AU570" s="84"/>
      <c r="AV570" s="84"/>
      <c r="AW570" s="84"/>
      <c r="AX570" s="84"/>
      <c r="AY570" s="84"/>
      <c r="AZ570" s="84"/>
      <c r="BA570" s="84"/>
      <c r="BB570" s="84"/>
      <c r="BC570">
        <v>1</v>
      </c>
      <c r="BD570">
        <v>0</v>
      </c>
      <c r="BE570">
        <v>0</v>
      </c>
      <c r="BF570">
        <v>0</v>
      </c>
      <c r="BG570">
        <v>1</v>
      </c>
      <c r="BH570">
        <v>0</v>
      </c>
    </row>
    <row r="571" spans="1:60" x14ac:dyDescent="0.3">
      <c r="A571" s="69" t="s">
        <v>862</v>
      </c>
      <c r="B571" s="69" t="s">
        <v>863</v>
      </c>
      <c r="C571" s="70"/>
      <c r="D571" s="71"/>
      <c r="E571" s="72"/>
      <c r="F571" s="73"/>
      <c r="G571" s="70"/>
      <c r="H571" s="74"/>
      <c r="I571" s="75"/>
      <c r="J571" s="75"/>
      <c r="K571" s="36"/>
      <c r="L571" s="82"/>
      <c r="M571" s="82"/>
      <c r="N571" s="77"/>
      <c r="O571" s="84" t="s">
        <v>2169</v>
      </c>
      <c r="P571" s="86">
        <v>43861.500798611109</v>
      </c>
      <c r="Q571" s="84" t="s">
        <v>2215</v>
      </c>
      <c r="R571" s="84"/>
      <c r="S571" s="84"/>
      <c r="T571" s="84" t="s">
        <v>2873</v>
      </c>
      <c r="U571" s="84"/>
      <c r="V571" s="87" t="s">
        <v>3645</v>
      </c>
      <c r="W571" s="86">
        <v>43861.500798611109</v>
      </c>
      <c r="X571" s="90">
        <v>43861</v>
      </c>
      <c r="Y571" s="92" t="s">
        <v>5779</v>
      </c>
      <c r="Z571" s="87" t="s">
        <v>9542</v>
      </c>
      <c r="AA571" s="84"/>
      <c r="AB571" s="84"/>
      <c r="AC571" s="92" t="s">
        <v>13420</v>
      </c>
      <c r="AD571" s="84"/>
      <c r="AE571" s="84" t="b">
        <v>0</v>
      </c>
      <c r="AF571" s="84">
        <v>0</v>
      </c>
      <c r="AG571" s="92" t="s">
        <v>16467</v>
      </c>
      <c r="AH571" s="84" t="b">
        <v>0</v>
      </c>
      <c r="AI571" s="84" t="s">
        <v>16520</v>
      </c>
      <c r="AJ571" s="84"/>
      <c r="AK571" s="92" t="s">
        <v>16467</v>
      </c>
      <c r="AL571" s="84" t="b">
        <v>0</v>
      </c>
      <c r="AM571" s="84">
        <v>2</v>
      </c>
      <c r="AN571" s="92" t="s">
        <v>13421</v>
      </c>
      <c r="AO571" s="84" t="s">
        <v>16535</v>
      </c>
      <c r="AP571" s="84" t="b">
        <v>0</v>
      </c>
      <c r="AQ571" s="92" t="s">
        <v>13421</v>
      </c>
      <c r="AR571" s="84" t="s">
        <v>179</v>
      </c>
      <c r="AS571" s="84">
        <v>0</v>
      </c>
      <c r="AT571" s="84">
        <v>0</v>
      </c>
      <c r="AU571" s="84"/>
      <c r="AV571" s="84"/>
      <c r="AW571" s="84"/>
      <c r="AX571" s="84"/>
      <c r="AY571" s="84"/>
      <c r="AZ571" s="84"/>
      <c r="BA571" s="84"/>
      <c r="BB571" s="84"/>
      <c r="BC571">
        <v>1</v>
      </c>
      <c r="BD571">
        <v>0</v>
      </c>
      <c r="BE571">
        <v>0</v>
      </c>
      <c r="BF571">
        <v>0</v>
      </c>
      <c r="BG571">
        <v>1</v>
      </c>
      <c r="BH571">
        <v>0</v>
      </c>
    </row>
    <row r="572" spans="1:60" x14ac:dyDescent="0.3">
      <c r="A572" s="69" t="s">
        <v>862</v>
      </c>
      <c r="B572" s="69" t="s">
        <v>1447</v>
      </c>
      <c r="C572" s="70"/>
      <c r="D572" s="71"/>
      <c r="E572" s="72"/>
      <c r="F572" s="73"/>
      <c r="G572" s="70"/>
      <c r="H572" s="74"/>
      <c r="I572" s="75"/>
      <c r="J572" s="75"/>
      <c r="K572" s="36"/>
      <c r="L572" s="82"/>
      <c r="M572" s="82"/>
      <c r="N572" s="77"/>
      <c r="O572" s="84" t="s">
        <v>2169</v>
      </c>
      <c r="P572" s="86">
        <v>43861.500902777778</v>
      </c>
      <c r="Q572" s="84" t="s">
        <v>2226</v>
      </c>
      <c r="R572" s="84"/>
      <c r="S572" s="84"/>
      <c r="T572" s="84"/>
      <c r="U572" s="84"/>
      <c r="V572" s="87" t="s">
        <v>3645</v>
      </c>
      <c r="W572" s="86">
        <v>43861.500902777778</v>
      </c>
      <c r="X572" s="90">
        <v>43861</v>
      </c>
      <c r="Y572" s="92" t="s">
        <v>8447</v>
      </c>
      <c r="Z572" s="87" t="s">
        <v>12313</v>
      </c>
      <c r="AA572" s="84"/>
      <c r="AB572" s="84"/>
      <c r="AC572" s="92" t="s">
        <v>16252</v>
      </c>
      <c r="AD572" s="84"/>
      <c r="AE572" s="84" t="b">
        <v>0</v>
      </c>
      <c r="AF572" s="84">
        <v>0</v>
      </c>
      <c r="AG572" s="92" t="s">
        <v>16467</v>
      </c>
      <c r="AH572" s="84" t="b">
        <v>0</v>
      </c>
      <c r="AI572" s="84" t="s">
        <v>16520</v>
      </c>
      <c r="AJ572" s="84"/>
      <c r="AK572" s="92" t="s">
        <v>16467</v>
      </c>
      <c r="AL572" s="84" t="b">
        <v>0</v>
      </c>
      <c r="AM572" s="84">
        <v>66</v>
      </c>
      <c r="AN572" s="92" t="s">
        <v>16308</v>
      </c>
      <c r="AO572" s="84" t="s">
        <v>16535</v>
      </c>
      <c r="AP572" s="84" t="b">
        <v>0</v>
      </c>
      <c r="AQ572" s="92" t="s">
        <v>16308</v>
      </c>
      <c r="AR572" s="84" t="s">
        <v>179</v>
      </c>
      <c r="AS572" s="84">
        <v>0</v>
      </c>
      <c r="AT572" s="84">
        <v>0</v>
      </c>
      <c r="AU572" s="84"/>
      <c r="AV572" s="84"/>
      <c r="AW572" s="84"/>
      <c r="AX572" s="84"/>
      <c r="AY572" s="84"/>
      <c r="AZ572" s="84"/>
      <c r="BA572" s="84"/>
      <c r="BB572" s="84"/>
      <c r="BC572">
        <v>2</v>
      </c>
      <c r="BD572">
        <v>0</v>
      </c>
      <c r="BE572">
        <v>0</v>
      </c>
      <c r="BF572">
        <v>0</v>
      </c>
      <c r="BG572">
        <v>2</v>
      </c>
      <c r="BH572">
        <v>0</v>
      </c>
    </row>
    <row r="573" spans="1:60" x14ac:dyDescent="0.3">
      <c r="A573" s="69" t="s">
        <v>1437</v>
      </c>
      <c r="B573" s="69" t="s">
        <v>2094</v>
      </c>
      <c r="C573" s="70"/>
      <c r="D573" s="71"/>
      <c r="E573" s="72"/>
      <c r="F573" s="73"/>
      <c r="G573" s="70"/>
      <c r="H573" s="74"/>
      <c r="I573" s="75"/>
      <c r="J573" s="75"/>
      <c r="K573" s="36"/>
      <c r="L573" s="82"/>
      <c r="M573" s="82"/>
      <c r="N573" s="77"/>
      <c r="O573" s="84" t="s">
        <v>2169</v>
      </c>
      <c r="P573" s="86">
        <v>43861.503437500003</v>
      </c>
      <c r="Q573" s="84" t="s">
        <v>2185</v>
      </c>
      <c r="R573" s="84"/>
      <c r="S573" s="84"/>
      <c r="T573" s="84" t="s">
        <v>2873</v>
      </c>
      <c r="U573" s="84"/>
      <c r="V573" s="87" t="s">
        <v>4184</v>
      </c>
      <c r="W573" s="86">
        <v>43861.503437500003</v>
      </c>
      <c r="X573" s="90">
        <v>43861</v>
      </c>
      <c r="Y573" s="92" t="s">
        <v>6716</v>
      </c>
      <c r="Z573" s="87" t="s">
        <v>10496</v>
      </c>
      <c r="AA573" s="84"/>
      <c r="AB573" s="84"/>
      <c r="AC573" s="92" t="s">
        <v>14379</v>
      </c>
      <c r="AD573" s="84"/>
      <c r="AE573" s="84" t="b">
        <v>0</v>
      </c>
      <c r="AF573" s="84">
        <v>0</v>
      </c>
      <c r="AG573" s="92" t="s">
        <v>16467</v>
      </c>
      <c r="AH573" s="84" t="b">
        <v>0</v>
      </c>
      <c r="AI573" s="84" t="s">
        <v>16520</v>
      </c>
      <c r="AJ573" s="84"/>
      <c r="AK573" s="92" t="s">
        <v>16467</v>
      </c>
      <c r="AL573" s="84" t="b">
        <v>0</v>
      </c>
      <c r="AM573" s="84">
        <v>19</v>
      </c>
      <c r="AN573" s="92" t="s">
        <v>16323</v>
      </c>
      <c r="AO573" s="84" t="s">
        <v>16534</v>
      </c>
      <c r="AP573" s="84" t="b">
        <v>0</v>
      </c>
      <c r="AQ573" s="92" t="s">
        <v>16323</v>
      </c>
      <c r="AR573" s="84" t="s">
        <v>179</v>
      </c>
      <c r="AS573" s="84">
        <v>0</v>
      </c>
      <c r="AT573" s="84">
        <v>0</v>
      </c>
      <c r="AU573" s="84"/>
      <c r="AV573" s="84"/>
      <c r="AW573" s="84"/>
      <c r="AX573" s="84"/>
      <c r="AY573" s="84"/>
      <c r="AZ573" s="84"/>
      <c r="BA573" s="84"/>
      <c r="BB573" s="84"/>
      <c r="BC573">
        <v>2</v>
      </c>
      <c r="BD573">
        <v>0</v>
      </c>
      <c r="BE573">
        <v>0</v>
      </c>
      <c r="BF573">
        <v>0</v>
      </c>
      <c r="BG573">
        <v>2</v>
      </c>
      <c r="BH573">
        <v>0</v>
      </c>
    </row>
    <row r="574" spans="1:60" x14ac:dyDescent="0.3">
      <c r="A574" s="69" t="s">
        <v>334</v>
      </c>
      <c r="B574" s="69" t="s">
        <v>2128</v>
      </c>
      <c r="C574" s="70"/>
      <c r="D574" s="71"/>
      <c r="E574" s="72"/>
      <c r="F574" s="73"/>
      <c r="G574" s="70"/>
      <c r="H574" s="74"/>
      <c r="I574" s="75"/>
      <c r="J574" s="75"/>
      <c r="K574" s="36"/>
      <c r="L574" s="82"/>
      <c r="M574" s="82"/>
      <c r="N574" s="77"/>
      <c r="O574" s="84" t="s">
        <v>2168</v>
      </c>
      <c r="P574" s="86">
        <v>43861.504583333335</v>
      </c>
      <c r="Q574" s="84" t="s">
        <v>2177</v>
      </c>
      <c r="R574" s="84"/>
      <c r="S574" s="84"/>
      <c r="T574" s="84"/>
      <c r="U574" s="84"/>
      <c r="V574" s="87" t="s">
        <v>3167</v>
      </c>
      <c r="W574" s="86">
        <v>43861.504583333335</v>
      </c>
      <c r="X574" s="90">
        <v>43861</v>
      </c>
      <c r="Y574" s="92" t="s">
        <v>4955</v>
      </c>
      <c r="Z574" s="87" t="s">
        <v>8720</v>
      </c>
      <c r="AA574" s="84"/>
      <c r="AB574" s="84"/>
      <c r="AC574" s="92" t="s">
        <v>12598</v>
      </c>
      <c r="AD574" s="84"/>
      <c r="AE574" s="84" t="b">
        <v>0</v>
      </c>
      <c r="AF574" s="84">
        <v>0</v>
      </c>
      <c r="AG574" s="92" t="s">
        <v>16467</v>
      </c>
      <c r="AH574" s="84" t="b">
        <v>0</v>
      </c>
      <c r="AI574" s="84" t="s">
        <v>16520</v>
      </c>
      <c r="AJ574" s="84"/>
      <c r="AK574" s="92" t="s">
        <v>16467</v>
      </c>
      <c r="AL574" s="84" t="b">
        <v>0</v>
      </c>
      <c r="AM574" s="84">
        <v>71</v>
      </c>
      <c r="AN574" s="92" t="s">
        <v>15397</v>
      </c>
      <c r="AO574" s="84" t="s">
        <v>16534</v>
      </c>
      <c r="AP574" s="84" t="b">
        <v>0</v>
      </c>
      <c r="AQ574" s="92" t="s">
        <v>15397</v>
      </c>
      <c r="AR574" s="84" t="s">
        <v>179</v>
      </c>
      <c r="AS574" s="84">
        <v>0</v>
      </c>
      <c r="AT574" s="84">
        <v>0</v>
      </c>
      <c r="AU574" s="84"/>
      <c r="AV574" s="84"/>
      <c r="AW574" s="84"/>
      <c r="AX574" s="84"/>
      <c r="AY574" s="84"/>
      <c r="AZ574" s="84"/>
      <c r="BA574" s="84"/>
      <c r="BB574" s="84"/>
      <c r="BC574">
        <v>1</v>
      </c>
      <c r="BD574">
        <v>0</v>
      </c>
      <c r="BE574">
        <v>1</v>
      </c>
      <c r="BF574">
        <v>0</v>
      </c>
      <c r="BG574">
        <v>0</v>
      </c>
      <c r="BH574">
        <v>0</v>
      </c>
    </row>
    <row r="575" spans="1:60" x14ac:dyDescent="0.3">
      <c r="A575" s="69" t="s">
        <v>334</v>
      </c>
      <c r="B575" s="69" t="s">
        <v>2129</v>
      </c>
      <c r="C575" s="70"/>
      <c r="D575" s="71"/>
      <c r="E575" s="72"/>
      <c r="F575" s="73"/>
      <c r="G575" s="70"/>
      <c r="H575" s="74"/>
      <c r="I575" s="75"/>
      <c r="J575" s="75"/>
      <c r="K575" s="36"/>
      <c r="L575" s="82"/>
      <c r="M575" s="82"/>
      <c r="N575" s="77"/>
      <c r="O575" s="84" t="s">
        <v>2168</v>
      </c>
      <c r="P575" s="86">
        <v>43861.504583333335</v>
      </c>
      <c r="Q575" s="84" t="s">
        <v>2177</v>
      </c>
      <c r="R575" s="84"/>
      <c r="S575" s="84"/>
      <c r="T575" s="84"/>
      <c r="U575" s="84"/>
      <c r="V575" s="87" t="s">
        <v>3167</v>
      </c>
      <c r="W575" s="86">
        <v>43861.504583333335</v>
      </c>
      <c r="X575" s="90">
        <v>43861</v>
      </c>
      <c r="Y575" s="92" t="s">
        <v>4955</v>
      </c>
      <c r="Z575" s="87" t="s">
        <v>8720</v>
      </c>
      <c r="AA575" s="84"/>
      <c r="AB575" s="84"/>
      <c r="AC575" s="92" t="s">
        <v>12598</v>
      </c>
      <c r="AD575" s="84"/>
      <c r="AE575" s="84" t="b">
        <v>0</v>
      </c>
      <c r="AF575" s="84">
        <v>0</v>
      </c>
      <c r="AG575" s="92" t="s">
        <v>16467</v>
      </c>
      <c r="AH575" s="84" t="b">
        <v>0</v>
      </c>
      <c r="AI575" s="84" t="s">
        <v>16520</v>
      </c>
      <c r="AJ575" s="84"/>
      <c r="AK575" s="92" t="s">
        <v>16467</v>
      </c>
      <c r="AL575" s="84" t="b">
        <v>0</v>
      </c>
      <c r="AM575" s="84">
        <v>71</v>
      </c>
      <c r="AN575" s="92" t="s">
        <v>15397</v>
      </c>
      <c r="AO575" s="84" t="s">
        <v>16534</v>
      </c>
      <c r="AP575" s="84" t="b">
        <v>0</v>
      </c>
      <c r="AQ575" s="92" t="s">
        <v>15397</v>
      </c>
      <c r="AR575" s="84" t="s">
        <v>179</v>
      </c>
      <c r="AS575" s="84">
        <v>0</v>
      </c>
      <c r="AT575" s="84">
        <v>0</v>
      </c>
      <c r="AU575" s="84"/>
      <c r="AV575" s="84"/>
      <c r="AW575" s="84"/>
      <c r="AX575" s="84"/>
      <c r="AY575" s="84"/>
      <c r="AZ575" s="84"/>
      <c r="BA575" s="84"/>
      <c r="BB575" s="84"/>
      <c r="BC575">
        <v>1</v>
      </c>
      <c r="BD575">
        <v>0</v>
      </c>
      <c r="BE575">
        <v>1</v>
      </c>
      <c r="BF575">
        <v>0</v>
      </c>
      <c r="BG575">
        <v>0</v>
      </c>
      <c r="BH575">
        <v>0</v>
      </c>
    </row>
    <row r="576" spans="1:60" x14ac:dyDescent="0.3">
      <c r="A576" s="69" t="s">
        <v>1956</v>
      </c>
      <c r="B576" s="69" t="s">
        <v>2128</v>
      </c>
      <c r="C576" s="70"/>
      <c r="D576" s="71"/>
      <c r="E576" s="72"/>
      <c r="F576" s="73"/>
      <c r="G576" s="70"/>
      <c r="H576" s="74"/>
      <c r="I576" s="75"/>
      <c r="J576" s="75"/>
      <c r="K576" s="36"/>
      <c r="L576" s="82"/>
      <c r="M576" s="82"/>
      <c r="N576" s="77"/>
      <c r="O576" s="84" t="s">
        <v>2168</v>
      </c>
      <c r="P576" s="86">
        <v>43861.505578703705</v>
      </c>
      <c r="Q576" s="84" t="s">
        <v>2172</v>
      </c>
      <c r="R576" s="84"/>
      <c r="S576" s="84"/>
      <c r="T576" s="84"/>
      <c r="U576" s="84"/>
      <c r="V576" s="87" t="s">
        <v>4650</v>
      </c>
      <c r="W576" s="86">
        <v>43861.505578703705</v>
      </c>
      <c r="X576" s="90">
        <v>43861</v>
      </c>
      <c r="Y576" s="92" t="s">
        <v>8077</v>
      </c>
      <c r="Z576" s="87" t="s">
        <v>11923</v>
      </c>
      <c r="AA576" s="84"/>
      <c r="AB576" s="84"/>
      <c r="AC576" s="92" t="s">
        <v>15834</v>
      </c>
      <c r="AD576" s="84"/>
      <c r="AE576" s="84" t="b">
        <v>0</v>
      </c>
      <c r="AF576" s="84">
        <v>0</v>
      </c>
      <c r="AG576" s="92" t="s">
        <v>16467</v>
      </c>
      <c r="AH576" s="84" t="b">
        <v>0</v>
      </c>
      <c r="AI576" s="84" t="s">
        <v>16520</v>
      </c>
      <c r="AJ576" s="84"/>
      <c r="AK576" s="92" t="s">
        <v>16467</v>
      </c>
      <c r="AL576" s="84" t="b">
        <v>0</v>
      </c>
      <c r="AM576" s="84">
        <v>155</v>
      </c>
      <c r="AN576" s="92" t="s">
        <v>16241</v>
      </c>
      <c r="AO576" s="84" t="s">
        <v>16534</v>
      </c>
      <c r="AP576" s="84" t="b">
        <v>0</v>
      </c>
      <c r="AQ576" s="92" t="s">
        <v>16241</v>
      </c>
      <c r="AR576" s="84" t="s">
        <v>179</v>
      </c>
      <c r="AS576" s="84">
        <v>0</v>
      </c>
      <c r="AT576" s="84">
        <v>0</v>
      </c>
      <c r="AU576" s="84"/>
      <c r="AV576" s="84"/>
      <c r="AW576" s="84"/>
      <c r="AX576" s="84"/>
      <c r="AY576" s="84"/>
      <c r="AZ576" s="84"/>
      <c r="BA576" s="84"/>
      <c r="BB576" s="84"/>
      <c r="BC576">
        <v>12</v>
      </c>
      <c r="BD576">
        <v>0</v>
      </c>
      <c r="BE576">
        <v>12</v>
      </c>
      <c r="BF576">
        <v>0</v>
      </c>
      <c r="BG576">
        <v>0</v>
      </c>
      <c r="BH576">
        <v>0</v>
      </c>
    </row>
    <row r="577" spans="1:60" x14ac:dyDescent="0.3">
      <c r="A577" s="69" t="s">
        <v>1956</v>
      </c>
      <c r="B577" s="69" t="s">
        <v>2129</v>
      </c>
      <c r="C577" s="70"/>
      <c r="D577" s="71"/>
      <c r="E577" s="72"/>
      <c r="F577" s="73"/>
      <c r="G577" s="70"/>
      <c r="H577" s="74"/>
      <c r="I577" s="75"/>
      <c r="J577" s="75"/>
      <c r="K577" s="36"/>
      <c r="L577" s="82"/>
      <c r="M577" s="82"/>
      <c r="N577" s="77"/>
      <c r="O577" s="84" t="s">
        <v>2168</v>
      </c>
      <c r="P577" s="86">
        <v>43861.505613425928</v>
      </c>
      <c r="Q577" s="84" t="s">
        <v>2173</v>
      </c>
      <c r="R577" s="84"/>
      <c r="S577" s="84"/>
      <c r="T577" s="84"/>
      <c r="U577" s="84"/>
      <c r="V577" s="87" t="s">
        <v>4650</v>
      </c>
      <c r="W577" s="86">
        <v>43861.505613425928</v>
      </c>
      <c r="X577" s="90">
        <v>43861</v>
      </c>
      <c r="Y577" s="92" t="s">
        <v>8078</v>
      </c>
      <c r="Z577" s="87" t="s">
        <v>11924</v>
      </c>
      <c r="AA577" s="84"/>
      <c r="AB577" s="84"/>
      <c r="AC577" s="92" t="s">
        <v>15835</v>
      </c>
      <c r="AD577" s="84"/>
      <c r="AE577" s="84" t="b">
        <v>0</v>
      </c>
      <c r="AF577" s="84">
        <v>0</v>
      </c>
      <c r="AG577" s="92" t="s">
        <v>16467</v>
      </c>
      <c r="AH577" s="84" t="b">
        <v>0</v>
      </c>
      <c r="AI577" s="84" t="s">
        <v>16520</v>
      </c>
      <c r="AJ577" s="84"/>
      <c r="AK577" s="92" t="s">
        <v>16467</v>
      </c>
      <c r="AL577" s="84" t="b">
        <v>0</v>
      </c>
      <c r="AM577" s="84">
        <v>42</v>
      </c>
      <c r="AN577" s="92" t="s">
        <v>16242</v>
      </c>
      <c r="AO577" s="84" t="s">
        <v>16534</v>
      </c>
      <c r="AP577" s="84" t="b">
        <v>0</v>
      </c>
      <c r="AQ577" s="92" t="s">
        <v>16242</v>
      </c>
      <c r="AR577" s="84" t="s">
        <v>179</v>
      </c>
      <c r="AS577" s="84">
        <v>0</v>
      </c>
      <c r="AT577" s="84">
        <v>0</v>
      </c>
      <c r="AU577" s="84"/>
      <c r="AV577" s="84"/>
      <c r="AW577" s="84"/>
      <c r="AX577" s="84"/>
      <c r="AY577" s="84"/>
      <c r="AZ577" s="84"/>
      <c r="BA577" s="84"/>
      <c r="BB577" s="84"/>
      <c r="BC577">
        <v>7</v>
      </c>
      <c r="BD577">
        <v>0</v>
      </c>
      <c r="BE577">
        <v>7</v>
      </c>
      <c r="BF577">
        <v>0</v>
      </c>
      <c r="BG577">
        <v>0</v>
      </c>
      <c r="BH577">
        <v>0</v>
      </c>
    </row>
    <row r="578" spans="1:60" x14ac:dyDescent="0.3">
      <c r="A578" s="69" t="s">
        <v>1956</v>
      </c>
      <c r="B578" s="69" t="s">
        <v>2125</v>
      </c>
      <c r="C578" s="70"/>
      <c r="D578" s="71"/>
      <c r="E578" s="72"/>
      <c r="F578" s="73"/>
      <c r="G578" s="70"/>
      <c r="H578" s="74"/>
      <c r="I578" s="75"/>
      <c r="J578" s="75"/>
      <c r="K578" s="36"/>
      <c r="L578" s="82"/>
      <c r="M578" s="82"/>
      <c r="N578" s="77"/>
      <c r="O578" s="84" t="s">
        <v>2169</v>
      </c>
      <c r="P578" s="86">
        <v>43861.505833333336</v>
      </c>
      <c r="Q578" s="84" t="s">
        <v>2194</v>
      </c>
      <c r="R578" s="84"/>
      <c r="S578" s="84"/>
      <c r="T578" s="84" t="s">
        <v>2876</v>
      </c>
      <c r="U578" s="84"/>
      <c r="V578" s="87" t="s">
        <v>4650</v>
      </c>
      <c r="W578" s="86">
        <v>43861.505833333336</v>
      </c>
      <c r="X578" s="90">
        <v>43861</v>
      </c>
      <c r="Y578" s="92" t="s">
        <v>8079</v>
      </c>
      <c r="Z578" s="87" t="s">
        <v>11925</v>
      </c>
      <c r="AA578" s="84"/>
      <c r="AB578" s="84"/>
      <c r="AC578" s="92" t="s">
        <v>15836</v>
      </c>
      <c r="AD578" s="84"/>
      <c r="AE578" s="84" t="b">
        <v>0</v>
      </c>
      <c r="AF578" s="84">
        <v>0</v>
      </c>
      <c r="AG578" s="92" t="s">
        <v>16467</v>
      </c>
      <c r="AH578" s="84" t="b">
        <v>1</v>
      </c>
      <c r="AI578" s="84" t="s">
        <v>16520</v>
      </c>
      <c r="AJ578" s="84"/>
      <c r="AK578" s="92" t="s">
        <v>16241</v>
      </c>
      <c r="AL578" s="84" t="b">
        <v>0</v>
      </c>
      <c r="AM578" s="84">
        <v>16</v>
      </c>
      <c r="AN578" s="92" t="s">
        <v>16425</v>
      </c>
      <c r="AO578" s="84" t="s">
        <v>16534</v>
      </c>
      <c r="AP578" s="84" t="b">
        <v>0</v>
      </c>
      <c r="AQ578" s="92" t="s">
        <v>16425</v>
      </c>
      <c r="AR578" s="84" t="s">
        <v>179</v>
      </c>
      <c r="AS578" s="84">
        <v>0</v>
      </c>
      <c r="AT578" s="84">
        <v>0</v>
      </c>
      <c r="AU578" s="84"/>
      <c r="AV578" s="84"/>
      <c r="AW578" s="84"/>
      <c r="AX578" s="84"/>
      <c r="AY578" s="84"/>
      <c r="AZ578" s="84"/>
      <c r="BA578" s="84"/>
      <c r="BB578" s="84"/>
      <c r="BC578">
        <v>1</v>
      </c>
      <c r="BD578">
        <v>0</v>
      </c>
      <c r="BE578">
        <v>0</v>
      </c>
      <c r="BF578">
        <v>0</v>
      </c>
      <c r="BG578">
        <v>1</v>
      </c>
      <c r="BH578">
        <v>0</v>
      </c>
    </row>
    <row r="579" spans="1:60" x14ac:dyDescent="0.3">
      <c r="A579" s="69" t="s">
        <v>1975</v>
      </c>
      <c r="B579" s="69" t="s">
        <v>2128</v>
      </c>
      <c r="C579" s="70"/>
      <c r="D579" s="71"/>
      <c r="E579" s="72"/>
      <c r="F579" s="73"/>
      <c r="G579" s="70"/>
      <c r="H579" s="74"/>
      <c r="I579" s="75"/>
      <c r="J579" s="75"/>
      <c r="K579" s="36"/>
      <c r="L579" s="82"/>
      <c r="M579" s="82"/>
      <c r="N579" s="77"/>
      <c r="O579" s="84" t="s">
        <v>2168</v>
      </c>
      <c r="P579" s="86">
        <v>43861.505960648145</v>
      </c>
      <c r="Q579" s="84" t="s">
        <v>2172</v>
      </c>
      <c r="R579" s="84"/>
      <c r="S579" s="84"/>
      <c r="T579" s="84"/>
      <c r="U579" s="84"/>
      <c r="V579" s="87" t="s">
        <v>4669</v>
      </c>
      <c r="W579" s="86">
        <v>43861.505960648145</v>
      </c>
      <c r="X579" s="90">
        <v>43861</v>
      </c>
      <c r="Y579" s="92" t="s">
        <v>7981</v>
      </c>
      <c r="Z579" s="87" t="s">
        <v>12009</v>
      </c>
      <c r="AA579" s="84"/>
      <c r="AB579" s="84"/>
      <c r="AC579" s="92" t="s">
        <v>15923</v>
      </c>
      <c r="AD579" s="84"/>
      <c r="AE579" s="84" t="b">
        <v>0</v>
      </c>
      <c r="AF579" s="84">
        <v>0</v>
      </c>
      <c r="AG579" s="92" t="s">
        <v>16467</v>
      </c>
      <c r="AH579" s="84" t="b">
        <v>0</v>
      </c>
      <c r="AI579" s="84" t="s">
        <v>16520</v>
      </c>
      <c r="AJ579" s="84"/>
      <c r="AK579" s="92" t="s">
        <v>16467</v>
      </c>
      <c r="AL579" s="84" t="b">
        <v>0</v>
      </c>
      <c r="AM579" s="84">
        <v>155</v>
      </c>
      <c r="AN579" s="92" t="s">
        <v>16241</v>
      </c>
      <c r="AO579" s="84" t="s">
        <v>16534</v>
      </c>
      <c r="AP579" s="84" t="b">
        <v>0</v>
      </c>
      <c r="AQ579" s="92" t="s">
        <v>16241</v>
      </c>
      <c r="AR579" s="84" t="s">
        <v>179</v>
      </c>
      <c r="AS579" s="84">
        <v>0</v>
      </c>
      <c r="AT579" s="84">
        <v>0</v>
      </c>
      <c r="AU579" s="84"/>
      <c r="AV579" s="84"/>
      <c r="AW579" s="84"/>
      <c r="AX579" s="84"/>
      <c r="AY579" s="84"/>
      <c r="AZ579" s="84"/>
      <c r="BA579" s="84"/>
      <c r="BB579" s="84"/>
      <c r="BC579">
        <v>2</v>
      </c>
      <c r="BD579">
        <v>0</v>
      </c>
      <c r="BE579">
        <v>2</v>
      </c>
      <c r="BF579">
        <v>0</v>
      </c>
      <c r="BG579">
        <v>0</v>
      </c>
      <c r="BH579">
        <v>0</v>
      </c>
    </row>
    <row r="580" spans="1:60" x14ac:dyDescent="0.3">
      <c r="A580" s="69" t="s">
        <v>1890</v>
      </c>
      <c r="B580" s="69" t="s">
        <v>2111</v>
      </c>
      <c r="C580" s="70"/>
      <c r="D580" s="71"/>
      <c r="E580" s="72"/>
      <c r="F580" s="73"/>
      <c r="G580" s="70"/>
      <c r="H580" s="74"/>
      <c r="I580" s="75"/>
      <c r="J580" s="75"/>
      <c r="K580" s="36"/>
      <c r="L580" s="82"/>
      <c r="M580" s="82"/>
      <c r="N580" s="77"/>
      <c r="O580" s="84" t="s">
        <v>2169</v>
      </c>
      <c r="P580" s="86">
        <v>43861.506168981483</v>
      </c>
      <c r="Q580" s="84" t="s">
        <v>2232</v>
      </c>
      <c r="R580" s="84"/>
      <c r="S580" s="84"/>
      <c r="T580" s="84" t="s">
        <v>2873</v>
      </c>
      <c r="U580" s="84"/>
      <c r="V580" s="87" t="s">
        <v>4593</v>
      </c>
      <c r="W580" s="86">
        <v>43861.506168981483</v>
      </c>
      <c r="X580" s="90">
        <v>43861</v>
      </c>
      <c r="Y580" s="92" t="s">
        <v>7830</v>
      </c>
      <c r="Z580" s="87" t="s">
        <v>11653</v>
      </c>
      <c r="AA580" s="84"/>
      <c r="AB580" s="84"/>
      <c r="AC580" s="92" t="s">
        <v>15553</v>
      </c>
      <c r="AD580" s="84"/>
      <c r="AE580" s="84" t="b">
        <v>0</v>
      </c>
      <c r="AF580" s="84">
        <v>0</v>
      </c>
      <c r="AG580" s="92" t="s">
        <v>16467</v>
      </c>
      <c r="AH580" s="84" t="b">
        <v>0</v>
      </c>
      <c r="AI580" s="84" t="s">
        <v>16520</v>
      </c>
      <c r="AJ580" s="84"/>
      <c r="AK580" s="92" t="s">
        <v>16467</v>
      </c>
      <c r="AL580" s="84" t="b">
        <v>0</v>
      </c>
      <c r="AM580" s="84">
        <v>29</v>
      </c>
      <c r="AN580" s="92" t="s">
        <v>16360</v>
      </c>
      <c r="AO580" s="84" t="s">
        <v>16534</v>
      </c>
      <c r="AP580" s="84" t="b">
        <v>0</v>
      </c>
      <c r="AQ580" s="92" t="s">
        <v>16360</v>
      </c>
      <c r="AR580" s="84" t="s">
        <v>179</v>
      </c>
      <c r="AS580" s="84">
        <v>0</v>
      </c>
      <c r="AT580" s="84">
        <v>0</v>
      </c>
      <c r="AU580" s="84"/>
      <c r="AV580" s="84"/>
      <c r="AW580" s="84"/>
      <c r="AX580" s="84"/>
      <c r="AY580" s="84"/>
      <c r="AZ580" s="84"/>
      <c r="BA580" s="84"/>
      <c r="BB580" s="84"/>
      <c r="BC580">
        <v>1</v>
      </c>
      <c r="BD580">
        <v>0</v>
      </c>
      <c r="BE580">
        <v>0</v>
      </c>
      <c r="BF580">
        <v>0</v>
      </c>
      <c r="BG580">
        <v>1</v>
      </c>
      <c r="BH580">
        <v>0</v>
      </c>
    </row>
    <row r="581" spans="1:60" x14ac:dyDescent="0.3">
      <c r="A581" s="69" t="s">
        <v>1819</v>
      </c>
      <c r="B581" s="69" t="s">
        <v>1819</v>
      </c>
      <c r="C581" s="70"/>
      <c r="D581" s="71"/>
      <c r="E581" s="72"/>
      <c r="F581" s="73"/>
      <c r="G581" s="70"/>
      <c r="H581" s="74"/>
      <c r="I581" s="75"/>
      <c r="J581" s="75"/>
      <c r="K581" s="36"/>
      <c r="L581" s="82"/>
      <c r="M581" s="82"/>
      <c r="N581" s="77"/>
      <c r="O581" s="84" t="s">
        <v>179</v>
      </c>
      <c r="P581" s="86">
        <v>43861.50984953704</v>
      </c>
      <c r="Q581" s="84" t="s">
        <v>2230</v>
      </c>
      <c r="R581" s="84"/>
      <c r="S581" s="84"/>
      <c r="T581" s="84" t="s">
        <v>2873</v>
      </c>
      <c r="U581" s="84"/>
      <c r="V581" s="87" t="s">
        <v>4531</v>
      </c>
      <c r="W581" s="86">
        <v>43861.50984953704</v>
      </c>
      <c r="X581" s="90">
        <v>43861</v>
      </c>
      <c r="Y581" s="92" t="s">
        <v>8484</v>
      </c>
      <c r="Z581" s="87" t="s">
        <v>12353</v>
      </c>
      <c r="AA581" s="84"/>
      <c r="AB581" s="84"/>
      <c r="AC581" s="92" t="s">
        <v>16299</v>
      </c>
      <c r="AD581" s="84"/>
      <c r="AE581" s="84" t="b">
        <v>0</v>
      </c>
      <c r="AF581" s="84">
        <v>42</v>
      </c>
      <c r="AG581" s="92" t="s">
        <v>16467</v>
      </c>
      <c r="AH581" s="84" t="b">
        <v>0</v>
      </c>
      <c r="AI581" s="84" t="s">
        <v>16520</v>
      </c>
      <c r="AJ581" s="84"/>
      <c r="AK581" s="92" t="s">
        <v>16467</v>
      </c>
      <c r="AL581" s="84" t="b">
        <v>0</v>
      </c>
      <c r="AM581" s="84">
        <v>35</v>
      </c>
      <c r="AN581" s="92" t="s">
        <v>16467</v>
      </c>
      <c r="AO581" s="84" t="s">
        <v>16534</v>
      </c>
      <c r="AP581" s="84" t="b">
        <v>0</v>
      </c>
      <c r="AQ581" s="92" t="s">
        <v>16299</v>
      </c>
      <c r="AR581" s="84" t="s">
        <v>179</v>
      </c>
      <c r="AS581" s="84">
        <v>0</v>
      </c>
      <c r="AT581" s="84">
        <v>0</v>
      </c>
      <c r="AU581" s="84"/>
      <c r="AV581" s="84"/>
      <c r="AW581" s="84"/>
      <c r="AX581" s="84"/>
      <c r="AY581" s="84"/>
      <c r="AZ581" s="84"/>
      <c r="BA581" s="84"/>
      <c r="BB581" s="84"/>
      <c r="BC581">
        <v>2</v>
      </c>
      <c r="BD581">
        <v>0</v>
      </c>
      <c r="BE581">
        <v>0</v>
      </c>
      <c r="BF581">
        <v>1</v>
      </c>
      <c r="BG581">
        <v>1</v>
      </c>
      <c r="BH581">
        <v>0</v>
      </c>
    </row>
    <row r="582" spans="1:60" x14ac:dyDescent="0.3">
      <c r="A582" s="69" t="s">
        <v>335</v>
      </c>
      <c r="B582" s="69" t="s">
        <v>2111</v>
      </c>
      <c r="C582" s="70"/>
      <c r="D582" s="71"/>
      <c r="E582" s="72"/>
      <c r="F582" s="73"/>
      <c r="G582" s="70"/>
      <c r="H582" s="74"/>
      <c r="I582" s="75"/>
      <c r="J582" s="75"/>
      <c r="K582" s="36"/>
      <c r="L582" s="82"/>
      <c r="M582" s="82"/>
      <c r="N582" s="77"/>
      <c r="O582" s="84" t="s">
        <v>2169</v>
      </c>
      <c r="P582" s="86">
        <v>43861.512083333335</v>
      </c>
      <c r="Q582" s="84" t="s">
        <v>2206</v>
      </c>
      <c r="R582" s="84"/>
      <c r="S582" s="84"/>
      <c r="T582" s="84" t="s">
        <v>2873</v>
      </c>
      <c r="U582" s="84"/>
      <c r="V582" s="87" t="s">
        <v>3168</v>
      </c>
      <c r="W582" s="86">
        <v>43861.512083333335</v>
      </c>
      <c r="X582" s="90">
        <v>43861</v>
      </c>
      <c r="Y582" s="92" t="s">
        <v>4956</v>
      </c>
      <c r="Z582" s="87" t="s">
        <v>8721</v>
      </c>
      <c r="AA582" s="84"/>
      <c r="AB582" s="84"/>
      <c r="AC582" s="92" t="s">
        <v>12599</v>
      </c>
      <c r="AD582" s="84"/>
      <c r="AE582" s="84" t="b">
        <v>0</v>
      </c>
      <c r="AF582" s="84">
        <v>0</v>
      </c>
      <c r="AG582" s="92" t="s">
        <v>16467</v>
      </c>
      <c r="AH582" s="84" t="b">
        <v>0</v>
      </c>
      <c r="AI582" s="84" t="s">
        <v>16520</v>
      </c>
      <c r="AJ582" s="84"/>
      <c r="AK582" s="92" t="s">
        <v>16467</v>
      </c>
      <c r="AL582" s="84" t="b">
        <v>0</v>
      </c>
      <c r="AM582" s="84">
        <v>30</v>
      </c>
      <c r="AN582" s="92" t="s">
        <v>16361</v>
      </c>
      <c r="AO582" s="84" t="s">
        <v>16535</v>
      </c>
      <c r="AP582" s="84" t="b">
        <v>0</v>
      </c>
      <c r="AQ582" s="92" t="s">
        <v>16361</v>
      </c>
      <c r="AR582" s="84" t="s">
        <v>179</v>
      </c>
      <c r="AS582" s="84">
        <v>0</v>
      </c>
      <c r="AT582" s="84">
        <v>0</v>
      </c>
      <c r="AU582" s="84"/>
      <c r="AV582" s="84"/>
      <c r="AW582" s="84"/>
      <c r="AX582" s="84"/>
      <c r="AY582" s="84"/>
      <c r="AZ582" s="84"/>
      <c r="BA582" s="84"/>
      <c r="BB582" s="84"/>
      <c r="BC582">
        <v>1</v>
      </c>
      <c r="BD582">
        <v>0</v>
      </c>
      <c r="BE582">
        <v>0</v>
      </c>
      <c r="BF582">
        <v>0</v>
      </c>
      <c r="BG582">
        <v>1</v>
      </c>
      <c r="BH582">
        <v>0</v>
      </c>
    </row>
    <row r="583" spans="1:60" x14ac:dyDescent="0.3">
      <c r="A583" s="69" t="s">
        <v>1481</v>
      </c>
      <c r="B583" s="69" t="s">
        <v>1481</v>
      </c>
      <c r="C583" s="70"/>
      <c r="D583" s="71"/>
      <c r="E583" s="72"/>
      <c r="F583" s="73"/>
      <c r="G583" s="70"/>
      <c r="H583" s="74"/>
      <c r="I583" s="75"/>
      <c r="J583" s="75"/>
      <c r="K583" s="36"/>
      <c r="L583" s="82"/>
      <c r="M583" s="82"/>
      <c r="N583" s="77"/>
      <c r="O583" s="84" t="s">
        <v>179</v>
      </c>
      <c r="P583" s="86">
        <v>43861.516076388885</v>
      </c>
      <c r="Q583" s="84" t="s">
        <v>2623</v>
      </c>
      <c r="R583" s="84"/>
      <c r="S583" s="84"/>
      <c r="T583" s="84" t="s">
        <v>2873</v>
      </c>
      <c r="U583" s="84"/>
      <c r="V583" s="87" t="s">
        <v>4221</v>
      </c>
      <c r="W583" s="86">
        <v>43861.516076388885</v>
      </c>
      <c r="X583" s="90">
        <v>43861</v>
      </c>
      <c r="Y583" s="92" t="s">
        <v>6833</v>
      </c>
      <c r="Z583" s="87" t="s">
        <v>10614</v>
      </c>
      <c r="AA583" s="84"/>
      <c r="AB583" s="84"/>
      <c r="AC583" s="92" t="s">
        <v>14497</v>
      </c>
      <c r="AD583" s="84"/>
      <c r="AE583" s="84" t="b">
        <v>0</v>
      </c>
      <c r="AF583" s="84">
        <v>1</v>
      </c>
      <c r="AG583" s="92" t="s">
        <v>16467</v>
      </c>
      <c r="AH583" s="84" t="b">
        <v>0</v>
      </c>
      <c r="AI583" s="84" t="s">
        <v>16520</v>
      </c>
      <c r="AJ583" s="84"/>
      <c r="AK583" s="92" t="s">
        <v>16467</v>
      </c>
      <c r="AL583" s="84" t="b">
        <v>0</v>
      </c>
      <c r="AM583" s="84">
        <v>1</v>
      </c>
      <c r="AN583" s="92" t="s">
        <v>16467</v>
      </c>
      <c r="AO583" s="84" t="s">
        <v>16536</v>
      </c>
      <c r="AP583" s="84" t="b">
        <v>0</v>
      </c>
      <c r="AQ583" s="92" t="s">
        <v>14497</v>
      </c>
      <c r="AR583" s="84" t="s">
        <v>179</v>
      </c>
      <c r="AS583" s="84">
        <v>0</v>
      </c>
      <c r="AT583" s="84">
        <v>0</v>
      </c>
      <c r="AU583" s="84"/>
      <c r="AV583" s="84"/>
      <c r="AW583" s="84"/>
      <c r="AX583" s="84"/>
      <c r="AY583" s="84"/>
      <c r="AZ583" s="84"/>
      <c r="BA583" s="84"/>
      <c r="BB583" s="84"/>
      <c r="BC583">
        <v>1</v>
      </c>
      <c r="BD583">
        <v>0</v>
      </c>
      <c r="BE583">
        <v>0</v>
      </c>
      <c r="BF583">
        <v>1</v>
      </c>
      <c r="BG583">
        <v>0</v>
      </c>
      <c r="BH583">
        <v>0</v>
      </c>
    </row>
    <row r="584" spans="1:60" x14ac:dyDescent="0.3">
      <c r="A584" s="69" t="s">
        <v>2071</v>
      </c>
      <c r="B584" s="69" t="s">
        <v>2128</v>
      </c>
      <c r="C584" s="70"/>
      <c r="D584" s="71"/>
      <c r="E584" s="72"/>
      <c r="F584" s="73"/>
      <c r="G584" s="70"/>
      <c r="H584" s="74"/>
      <c r="I584" s="75"/>
      <c r="J584" s="75"/>
      <c r="K584" s="36"/>
      <c r="L584" s="82"/>
      <c r="M584" s="82"/>
      <c r="N584" s="77"/>
      <c r="O584" s="84" t="s">
        <v>2168</v>
      </c>
      <c r="P584" s="86">
        <v>43861.517175925925</v>
      </c>
      <c r="Q584" s="84" t="s">
        <v>2172</v>
      </c>
      <c r="R584" s="84"/>
      <c r="S584" s="84"/>
      <c r="T584" s="84"/>
      <c r="U584" s="84"/>
      <c r="V584" s="87" t="s">
        <v>4756</v>
      </c>
      <c r="W584" s="86">
        <v>43861.517175925925</v>
      </c>
      <c r="X584" s="90">
        <v>43861</v>
      </c>
      <c r="Y584" s="92" t="s">
        <v>8385</v>
      </c>
      <c r="Z584" s="87" t="s">
        <v>12250</v>
      </c>
      <c r="AA584" s="84"/>
      <c r="AB584" s="84"/>
      <c r="AC584" s="92" t="s">
        <v>16178</v>
      </c>
      <c r="AD584" s="84"/>
      <c r="AE584" s="84" t="b">
        <v>0</v>
      </c>
      <c r="AF584" s="84">
        <v>0</v>
      </c>
      <c r="AG584" s="92" t="s">
        <v>16467</v>
      </c>
      <c r="AH584" s="84" t="b">
        <v>0</v>
      </c>
      <c r="AI584" s="84" t="s">
        <v>16520</v>
      </c>
      <c r="AJ584" s="84"/>
      <c r="AK584" s="92" t="s">
        <v>16467</v>
      </c>
      <c r="AL584" s="84" t="b">
        <v>0</v>
      </c>
      <c r="AM584" s="84">
        <v>155</v>
      </c>
      <c r="AN584" s="92" t="s">
        <v>16241</v>
      </c>
      <c r="AO584" s="84" t="s">
        <v>16534</v>
      </c>
      <c r="AP584" s="84" t="b">
        <v>0</v>
      </c>
      <c r="AQ584" s="92" t="s">
        <v>16241</v>
      </c>
      <c r="AR584" s="84" t="s">
        <v>179</v>
      </c>
      <c r="AS584" s="84">
        <v>0</v>
      </c>
      <c r="AT584" s="84">
        <v>0</v>
      </c>
      <c r="AU584" s="84"/>
      <c r="AV584" s="84"/>
      <c r="AW584" s="84"/>
      <c r="AX584" s="84"/>
      <c r="AY584" s="84"/>
      <c r="AZ584" s="84"/>
      <c r="BA584" s="84"/>
      <c r="BB584" s="84"/>
      <c r="BC584">
        <v>3</v>
      </c>
      <c r="BD584">
        <v>0</v>
      </c>
      <c r="BE584">
        <v>3</v>
      </c>
      <c r="BF584">
        <v>0</v>
      </c>
      <c r="BG584">
        <v>0</v>
      </c>
      <c r="BH584">
        <v>0</v>
      </c>
    </row>
    <row r="585" spans="1:60" x14ac:dyDescent="0.3">
      <c r="A585" s="69" t="s">
        <v>2071</v>
      </c>
      <c r="B585" s="69" t="s">
        <v>2129</v>
      </c>
      <c r="C585" s="70"/>
      <c r="D585" s="71"/>
      <c r="E585" s="72"/>
      <c r="F585" s="73"/>
      <c r="G585" s="70"/>
      <c r="H585" s="74"/>
      <c r="I585" s="75"/>
      <c r="J585" s="75"/>
      <c r="K585" s="36"/>
      <c r="L585" s="82"/>
      <c r="M585" s="82"/>
      <c r="N585" s="77"/>
      <c r="O585" s="84" t="s">
        <v>2168</v>
      </c>
      <c r="P585" s="86">
        <v>43861.517581018517</v>
      </c>
      <c r="Q585" s="84" t="s">
        <v>2180</v>
      </c>
      <c r="R585" s="84"/>
      <c r="S585" s="84"/>
      <c r="T585" s="84"/>
      <c r="U585" s="84"/>
      <c r="V585" s="87" t="s">
        <v>4756</v>
      </c>
      <c r="W585" s="86">
        <v>43861.517581018517</v>
      </c>
      <c r="X585" s="90">
        <v>43861</v>
      </c>
      <c r="Y585" s="92" t="s">
        <v>8386</v>
      </c>
      <c r="Z585" s="87" t="s">
        <v>12251</v>
      </c>
      <c r="AA585" s="84"/>
      <c r="AB585" s="84"/>
      <c r="AC585" s="92" t="s">
        <v>16179</v>
      </c>
      <c r="AD585" s="84"/>
      <c r="AE585" s="84" t="b">
        <v>0</v>
      </c>
      <c r="AF585" s="84">
        <v>0</v>
      </c>
      <c r="AG585" s="92" t="s">
        <v>16467</v>
      </c>
      <c r="AH585" s="84" t="b">
        <v>0</v>
      </c>
      <c r="AI585" s="84" t="s">
        <v>16520</v>
      </c>
      <c r="AJ585" s="84"/>
      <c r="AK585" s="92" t="s">
        <v>16467</v>
      </c>
      <c r="AL585" s="84" t="b">
        <v>0</v>
      </c>
      <c r="AM585" s="84">
        <v>65</v>
      </c>
      <c r="AN585" s="92" t="s">
        <v>16248</v>
      </c>
      <c r="AO585" s="84" t="s">
        <v>16534</v>
      </c>
      <c r="AP585" s="84" t="b">
        <v>0</v>
      </c>
      <c r="AQ585" s="92" t="s">
        <v>16248</v>
      </c>
      <c r="AR585" s="84" t="s">
        <v>179</v>
      </c>
      <c r="AS585" s="84">
        <v>0</v>
      </c>
      <c r="AT585" s="84">
        <v>0</v>
      </c>
      <c r="AU585" s="84"/>
      <c r="AV585" s="84"/>
      <c r="AW585" s="84"/>
      <c r="AX585" s="84"/>
      <c r="AY585" s="84"/>
      <c r="AZ585" s="84"/>
      <c r="BA585" s="84"/>
      <c r="BB585" s="84"/>
      <c r="BC585">
        <v>3</v>
      </c>
      <c r="BD585">
        <v>0</v>
      </c>
      <c r="BE585">
        <v>3</v>
      </c>
      <c r="BF585">
        <v>0</v>
      </c>
      <c r="BG585">
        <v>0</v>
      </c>
      <c r="BH585">
        <v>0</v>
      </c>
    </row>
    <row r="586" spans="1:60" x14ac:dyDescent="0.3">
      <c r="A586" s="69" t="s">
        <v>2071</v>
      </c>
      <c r="B586" s="69" t="s">
        <v>2094</v>
      </c>
      <c r="C586" s="70"/>
      <c r="D586" s="71"/>
      <c r="E586" s="72"/>
      <c r="F586" s="73"/>
      <c r="G586" s="70"/>
      <c r="H586" s="74"/>
      <c r="I586" s="75"/>
      <c r="J586" s="75"/>
      <c r="K586" s="36"/>
      <c r="L586" s="82"/>
      <c r="M586" s="82"/>
      <c r="N586" s="77"/>
      <c r="O586" s="84" t="s">
        <v>2169</v>
      </c>
      <c r="P586" s="86">
        <v>43861.517939814818</v>
      </c>
      <c r="Q586" s="84" t="s">
        <v>2183</v>
      </c>
      <c r="R586" s="84"/>
      <c r="S586" s="84"/>
      <c r="T586" s="84"/>
      <c r="U586" s="84"/>
      <c r="V586" s="87" t="s">
        <v>4756</v>
      </c>
      <c r="W586" s="86">
        <v>43861.517939814818</v>
      </c>
      <c r="X586" s="90">
        <v>43861</v>
      </c>
      <c r="Y586" s="92" t="s">
        <v>8387</v>
      </c>
      <c r="Z586" s="87" t="s">
        <v>12252</v>
      </c>
      <c r="AA586" s="84"/>
      <c r="AB586" s="84"/>
      <c r="AC586" s="92" t="s">
        <v>16180</v>
      </c>
      <c r="AD586" s="84"/>
      <c r="AE586" s="84" t="b">
        <v>0</v>
      </c>
      <c r="AF586" s="84">
        <v>0</v>
      </c>
      <c r="AG586" s="92" t="s">
        <v>16467</v>
      </c>
      <c r="AH586" s="84" t="b">
        <v>0</v>
      </c>
      <c r="AI586" s="84" t="s">
        <v>16520</v>
      </c>
      <c r="AJ586" s="84"/>
      <c r="AK586" s="92" t="s">
        <v>16467</v>
      </c>
      <c r="AL586" s="84" t="b">
        <v>0</v>
      </c>
      <c r="AM586" s="84">
        <v>55</v>
      </c>
      <c r="AN586" s="92" t="s">
        <v>16324</v>
      </c>
      <c r="AO586" s="84" t="s">
        <v>16534</v>
      </c>
      <c r="AP586" s="84" t="b">
        <v>0</v>
      </c>
      <c r="AQ586" s="92" t="s">
        <v>16324</v>
      </c>
      <c r="AR586" s="84" t="s">
        <v>179</v>
      </c>
      <c r="AS586" s="84">
        <v>0</v>
      </c>
      <c r="AT586" s="84">
        <v>0</v>
      </c>
      <c r="AU586" s="84"/>
      <c r="AV586" s="84"/>
      <c r="AW586" s="84"/>
      <c r="AX586" s="84"/>
      <c r="AY586" s="84"/>
      <c r="AZ586" s="84"/>
      <c r="BA586" s="84"/>
      <c r="BB586" s="84"/>
      <c r="BC586">
        <v>1</v>
      </c>
      <c r="BD586">
        <v>0</v>
      </c>
      <c r="BE586">
        <v>0</v>
      </c>
      <c r="BF586">
        <v>0</v>
      </c>
      <c r="BG586">
        <v>1</v>
      </c>
      <c r="BH586">
        <v>0</v>
      </c>
    </row>
    <row r="587" spans="1:60" x14ac:dyDescent="0.3">
      <c r="A587" s="69" t="s">
        <v>2071</v>
      </c>
      <c r="B587" s="69" t="s">
        <v>2071</v>
      </c>
      <c r="C587" s="70"/>
      <c r="D587" s="71"/>
      <c r="E587" s="72"/>
      <c r="F587" s="73"/>
      <c r="G587" s="70"/>
      <c r="H587" s="74"/>
      <c r="I587" s="75"/>
      <c r="J587" s="75"/>
      <c r="K587" s="36"/>
      <c r="L587" s="82"/>
      <c r="M587" s="82"/>
      <c r="N587" s="77"/>
      <c r="O587" s="84" t="s">
        <v>179</v>
      </c>
      <c r="P587" s="86">
        <v>43861.520914351851</v>
      </c>
      <c r="Q587" s="84" t="s">
        <v>2237</v>
      </c>
      <c r="R587" s="84"/>
      <c r="S587" s="84"/>
      <c r="T587" s="84" t="s">
        <v>2885</v>
      </c>
      <c r="U587" s="84"/>
      <c r="V587" s="87" t="s">
        <v>4756</v>
      </c>
      <c r="W587" s="86">
        <v>43861.520914351851</v>
      </c>
      <c r="X587" s="90">
        <v>43861</v>
      </c>
      <c r="Y587" s="92" t="s">
        <v>8388</v>
      </c>
      <c r="Z587" s="87" t="s">
        <v>12253</v>
      </c>
      <c r="AA587" s="84"/>
      <c r="AB587" s="84"/>
      <c r="AC587" s="92" t="s">
        <v>16181</v>
      </c>
      <c r="AD587" s="84"/>
      <c r="AE587" s="84" t="b">
        <v>0</v>
      </c>
      <c r="AF587" s="84">
        <v>11</v>
      </c>
      <c r="AG587" s="92" t="s">
        <v>16467</v>
      </c>
      <c r="AH587" s="84" t="b">
        <v>0</v>
      </c>
      <c r="AI587" s="84" t="s">
        <v>16520</v>
      </c>
      <c r="AJ587" s="84"/>
      <c r="AK587" s="92" t="s">
        <v>16467</v>
      </c>
      <c r="AL587" s="84" t="b">
        <v>0</v>
      </c>
      <c r="AM587" s="84">
        <v>9</v>
      </c>
      <c r="AN587" s="92" t="s">
        <v>16467</v>
      </c>
      <c r="AO587" s="84" t="s">
        <v>16534</v>
      </c>
      <c r="AP587" s="84" t="b">
        <v>0</v>
      </c>
      <c r="AQ587" s="92" t="s">
        <v>16181</v>
      </c>
      <c r="AR587" s="84" t="s">
        <v>179</v>
      </c>
      <c r="AS587" s="84">
        <v>0</v>
      </c>
      <c r="AT587" s="84">
        <v>0</v>
      </c>
      <c r="AU587" s="84"/>
      <c r="AV587" s="84"/>
      <c r="AW587" s="84"/>
      <c r="AX587" s="84"/>
      <c r="AY587" s="84"/>
      <c r="AZ587" s="84"/>
      <c r="BA587" s="84"/>
      <c r="BB587" s="84"/>
      <c r="BC587">
        <v>1</v>
      </c>
      <c r="BD587">
        <v>0</v>
      </c>
      <c r="BE587">
        <v>0</v>
      </c>
      <c r="BF587">
        <v>1</v>
      </c>
      <c r="BG587">
        <v>0</v>
      </c>
      <c r="BH587">
        <v>0</v>
      </c>
    </row>
    <row r="588" spans="1:60" x14ac:dyDescent="0.3">
      <c r="A588" s="69" t="s">
        <v>1956</v>
      </c>
      <c r="B588" s="69" t="s">
        <v>2094</v>
      </c>
      <c r="C588" s="70"/>
      <c r="D588" s="71"/>
      <c r="E588" s="72"/>
      <c r="F588" s="73"/>
      <c r="G588" s="70"/>
      <c r="H588" s="74"/>
      <c r="I588" s="75"/>
      <c r="J588" s="75"/>
      <c r="K588" s="36"/>
      <c r="L588" s="82"/>
      <c r="M588" s="82"/>
      <c r="N588" s="77"/>
      <c r="O588" s="84" t="s">
        <v>2169</v>
      </c>
      <c r="P588" s="86">
        <v>43861.521458333336</v>
      </c>
      <c r="Q588" s="84" t="s">
        <v>2183</v>
      </c>
      <c r="R588" s="84"/>
      <c r="S588" s="84"/>
      <c r="T588" s="84"/>
      <c r="U588" s="84"/>
      <c r="V588" s="87" t="s">
        <v>4650</v>
      </c>
      <c r="W588" s="86">
        <v>43861.521458333336</v>
      </c>
      <c r="X588" s="90">
        <v>43861</v>
      </c>
      <c r="Y588" s="92" t="s">
        <v>8080</v>
      </c>
      <c r="Z588" s="87" t="s">
        <v>11926</v>
      </c>
      <c r="AA588" s="84"/>
      <c r="AB588" s="84"/>
      <c r="AC588" s="92" t="s">
        <v>15837</v>
      </c>
      <c r="AD588" s="84"/>
      <c r="AE588" s="84" t="b">
        <v>0</v>
      </c>
      <c r="AF588" s="84">
        <v>0</v>
      </c>
      <c r="AG588" s="92" t="s">
        <v>16467</v>
      </c>
      <c r="AH588" s="84" t="b">
        <v>0</v>
      </c>
      <c r="AI588" s="84" t="s">
        <v>16520</v>
      </c>
      <c r="AJ588" s="84"/>
      <c r="AK588" s="92" t="s">
        <v>16467</v>
      </c>
      <c r="AL588" s="84" t="b">
        <v>0</v>
      </c>
      <c r="AM588" s="84">
        <v>55</v>
      </c>
      <c r="AN588" s="92" t="s">
        <v>16324</v>
      </c>
      <c r="AO588" s="84" t="s">
        <v>16534</v>
      </c>
      <c r="AP588" s="84" t="b">
        <v>0</v>
      </c>
      <c r="AQ588" s="92" t="s">
        <v>16324</v>
      </c>
      <c r="AR588" s="84" t="s">
        <v>179</v>
      </c>
      <c r="AS588" s="84">
        <v>0</v>
      </c>
      <c r="AT588" s="84">
        <v>0</v>
      </c>
      <c r="AU588" s="84"/>
      <c r="AV588" s="84"/>
      <c r="AW588" s="84"/>
      <c r="AX588" s="84"/>
      <c r="AY588" s="84"/>
      <c r="AZ588" s="84"/>
      <c r="BA588" s="84"/>
      <c r="BB588" s="84"/>
      <c r="BC588">
        <v>1</v>
      </c>
      <c r="BD588">
        <v>0</v>
      </c>
      <c r="BE588">
        <v>0</v>
      </c>
      <c r="BF588">
        <v>0</v>
      </c>
      <c r="BG588">
        <v>1</v>
      </c>
      <c r="BH588">
        <v>0</v>
      </c>
    </row>
    <row r="589" spans="1:60" x14ac:dyDescent="0.3">
      <c r="A589" s="69" t="s">
        <v>1956</v>
      </c>
      <c r="B589" s="69" t="s">
        <v>2111</v>
      </c>
      <c r="C589" s="70"/>
      <c r="D589" s="71"/>
      <c r="E589" s="72"/>
      <c r="F589" s="73"/>
      <c r="G589" s="70"/>
      <c r="H589" s="74"/>
      <c r="I589" s="75"/>
      <c r="J589" s="75"/>
      <c r="K589" s="36"/>
      <c r="L589" s="82"/>
      <c r="M589" s="82"/>
      <c r="N589" s="77"/>
      <c r="O589" s="84" t="s">
        <v>2169</v>
      </c>
      <c r="P589" s="86">
        <v>43861.523495370369</v>
      </c>
      <c r="Q589" s="84" t="s">
        <v>2206</v>
      </c>
      <c r="R589" s="84"/>
      <c r="S589" s="84"/>
      <c r="T589" s="84" t="s">
        <v>2873</v>
      </c>
      <c r="U589" s="84"/>
      <c r="V589" s="87" t="s">
        <v>4650</v>
      </c>
      <c r="W589" s="86">
        <v>43861.523495370369</v>
      </c>
      <c r="X589" s="90">
        <v>43861</v>
      </c>
      <c r="Y589" s="92" t="s">
        <v>8081</v>
      </c>
      <c r="Z589" s="87" t="s">
        <v>11927</v>
      </c>
      <c r="AA589" s="84"/>
      <c r="AB589" s="84"/>
      <c r="AC589" s="92" t="s">
        <v>15838</v>
      </c>
      <c r="AD589" s="84"/>
      <c r="AE589" s="84" t="b">
        <v>0</v>
      </c>
      <c r="AF589" s="84">
        <v>0</v>
      </c>
      <c r="AG589" s="92" t="s">
        <v>16467</v>
      </c>
      <c r="AH589" s="84" t="b">
        <v>0</v>
      </c>
      <c r="AI589" s="84" t="s">
        <v>16520</v>
      </c>
      <c r="AJ589" s="84"/>
      <c r="AK589" s="92" t="s">
        <v>16467</v>
      </c>
      <c r="AL589" s="84" t="b">
        <v>0</v>
      </c>
      <c r="AM589" s="84">
        <v>30</v>
      </c>
      <c r="AN589" s="92" t="s">
        <v>16361</v>
      </c>
      <c r="AO589" s="84" t="s">
        <v>16534</v>
      </c>
      <c r="AP589" s="84" t="b">
        <v>0</v>
      </c>
      <c r="AQ589" s="92" t="s">
        <v>16361</v>
      </c>
      <c r="AR589" s="84" t="s">
        <v>179</v>
      </c>
      <c r="AS589" s="84">
        <v>0</v>
      </c>
      <c r="AT589" s="84">
        <v>0</v>
      </c>
      <c r="AU589" s="84"/>
      <c r="AV589" s="84"/>
      <c r="AW589" s="84"/>
      <c r="AX589" s="84"/>
      <c r="AY589" s="84"/>
      <c r="AZ589" s="84"/>
      <c r="BA589" s="84"/>
      <c r="BB589" s="84"/>
      <c r="BC589">
        <v>1</v>
      </c>
      <c r="BD589">
        <v>0</v>
      </c>
      <c r="BE589">
        <v>0</v>
      </c>
      <c r="BF589">
        <v>0</v>
      </c>
      <c r="BG589">
        <v>1</v>
      </c>
      <c r="BH589">
        <v>0</v>
      </c>
    </row>
    <row r="590" spans="1:60" x14ac:dyDescent="0.3">
      <c r="A590" s="69" t="s">
        <v>1956</v>
      </c>
      <c r="B590" s="69" t="s">
        <v>1956</v>
      </c>
      <c r="C590" s="70"/>
      <c r="D590" s="71"/>
      <c r="E590" s="72"/>
      <c r="F590" s="73"/>
      <c r="G590" s="70"/>
      <c r="H590" s="74"/>
      <c r="I590" s="75"/>
      <c r="J590" s="75"/>
      <c r="K590" s="36"/>
      <c r="L590" s="82"/>
      <c r="M590" s="82"/>
      <c r="N590" s="77"/>
      <c r="O590" s="84" t="s">
        <v>179</v>
      </c>
      <c r="P590" s="86">
        <v>43861.524050925924</v>
      </c>
      <c r="Q590" s="84" t="s">
        <v>2501</v>
      </c>
      <c r="R590" s="84"/>
      <c r="S590" s="84"/>
      <c r="T590" s="84" t="s">
        <v>2873</v>
      </c>
      <c r="U590" s="84"/>
      <c r="V590" s="87" t="s">
        <v>4650</v>
      </c>
      <c r="W590" s="86">
        <v>43861.524050925924</v>
      </c>
      <c r="X590" s="90">
        <v>43861</v>
      </c>
      <c r="Y590" s="92" t="s">
        <v>8082</v>
      </c>
      <c r="Z590" s="87" t="s">
        <v>11928</v>
      </c>
      <c r="AA590" s="84"/>
      <c r="AB590" s="84"/>
      <c r="AC590" s="92" t="s">
        <v>15839</v>
      </c>
      <c r="AD590" s="84"/>
      <c r="AE590" s="84" t="b">
        <v>0</v>
      </c>
      <c r="AF590" s="84">
        <v>3</v>
      </c>
      <c r="AG590" s="92" t="s">
        <v>16467</v>
      </c>
      <c r="AH590" s="84" t="b">
        <v>0</v>
      </c>
      <c r="AI590" s="84" t="s">
        <v>16520</v>
      </c>
      <c r="AJ590" s="84"/>
      <c r="AK590" s="92" t="s">
        <v>16467</v>
      </c>
      <c r="AL590" s="84" t="b">
        <v>0</v>
      </c>
      <c r="AM590" s="84">
        <v>3</v>
      </c>
      <c r="AN590" s="92" t="s">
        <v>16467</v>
      </c>
      <c r="AO590" s="84" t="s">
        <v>16534</v>
      </c>
      <c r="AP590" s="84" t="b">
        <v>0</v>
      </c>
      <c r="AQ590" s="92" t="s">
        <v>15839</v>
      </c>
      <c r="AR590" s="84" t="s">
        <v>179</v>
      </c>
      <c r="AS590" s="84">
        <v>0</v>
      </c>
      <c r="AT590" s="84">
        <v>0</v>
      </c>
      <c r="AU590" s="84" t="s">
        <v>16548</v>
      </c>
      <c r="AV590" s="84" t="s">
        <v>16552</v>
      </c>
      <c r="AW590" s="84" t="s">
        <v>16556</v>
      </c>
      <c r="AX590" s="84" t="s">
        <v>16564</v>
      </c>
      <c r="AY590" s="84" t="s">
        <v>16572</v>
      </c>
      <c r="AZ590" s="84" t="s">
        <v>16580</v>
      </c>
      <c r="BA590" s="84" t="s">
        <v>16584</v>
      </c>
      <c r="BB590" s="87" t="s">
        <v>16590</v>
      </c>
      <c r="BC590">
        <v>1</v>
      </c>
      <c r="BD590">
        <v>0</v>
      </c>
      <c r="BE590">
        <v>0</v>
      </c>
      <c r="BF590">
        <v>1</v>
      </c>
      <c r="BG590">
        <v>0</v>
      </c>
      <c r="BH590">
        <v>0</v>
      </c>
    </row>
    <row r="591" spans="1:60" x14ac:dyDescent="0.3">
      <c r="A591" s="69" t="s">
        <v>1978</v>
      </c>
      <c r="B591" s="69" t="s">
        <v>1943</v>
      </c>
      <c r="C591" s="70"/>
      <c r="D591" s="71"/>
      <c r="E591" s="72"/>
      <c r="F591" s="73"/>
      <c r="G591" s="70"/>
      <c r="H591" s="74"/>
      <c r="I591" s="75"/>
      <c r="J591" s="75"/>
      <c r="K591" s="36"/>
      <c r="L591" s="82"/>
      <c r="M591" s="82"/>
      <c r="N591" s="77"/>
      <c r="O591" s="84" t="s">
        <v>2169</v>
      </c>
      <c r="P591" s="86">
        <v>43861.524178240739</v>
      </c>
      <c r="Q591" s="84" t="s">
        <v>2268</v>
      </c>
      <c r="R591" s="84"/>
      <c r="S591" s="84"/>
      <c r="T591" s="84"/>
      <c r="U591" s="84"/>
      <c r="V591" s="87" t="s">
        <v>4672</v>
      </c>
      <c r="W591" s="86">
        <v>43861.524178240739</v>
      </c>
      <c r="X591" s="90">
        <v>43861</v>
      </c>
      <c r="Y591" s="92" t="s">
        <v>8166</v>
      </c>
      <c r="Z591" s="87" t="s">
        <v>12017</v>
      </c>
      <c r="AA591" s="84"/>
      <c r="AB591" s="84"/>
      <c r="AC591" s="92" t="s">
        <v>15932</v>
      </c>
      <c r="AD591" s="84"/>
      <c r="AE591" s="84" t="b">
        <v>0</v>
      </c>
      <c r="AF591" s="84">
        <v>0</v>
      </c>
      <c r="AG591" s="92" t="s">
        <v>16467</v>
      </c>
      <c r="AH591" s="84" t="b">
        <v>0</v>
      </c>
      <c r="AI591" s="84" t="s">
        <v>16520</v>
      </c>
      <c r="AJ591" s="84"/>
      <c r="AK591" s="92" t="s">
        <v>16467</v>
      </c>
      <c r="AL591" s="84" t="b">
        <v>0</v>
      </c>
      <c r="AM591" s="84">
        <v>17</v>
      </c>
      <c r="AN591" s="92" t="s">
        <v>15926</v>
      </c>
      <c r="AO591" s="84" t="s">
        <v>16534</v>
      </c>
      <c r="AP591" s="84" t="b">
        <v>0</v>
      </c>
      <c r="AQ591" s="92" t="s">
        <v>15926</v>
      </c>
      <c r="AR591" s="84" t="s">
        <v>179</v>
      </c>
      <c r="AS591" s="84">
        <v>0</v>
      </c>
      <c r="AT591" s="84">
        <v>0</v>
      </c>
      <c r="AU591" s="84"/>
      <c r="AV591" s="84"/>
      <c r="AW591" s="84"/>
      <c r="AX591" s="84"/>
      <c r="AY591" s="84"/>
      <c r="AZ591" s="84"/>
      <c r="BA591" s="84"/>
      <c r="BB591" s="84"/>
      <c r="BC591">
        <v>1</v>
      </c>
      <c r="BD591">
        <v>0</v>
      </c>
      <c r="BE591">
        <v>0</v>
      </c>
      <c r="BF591">
        <v>0</v>
      </c>
      <c r="BG591">
        <v>1</v>
      </c>
      <c r="BH591">
        <v>0</v>
      </c>
    </row>
    <row r="592" spans="1:60" x14ac:dyDescent="0.3">
      <c r="A592" s="69" t="s">
        <v>336</v>
      </c>
      <c r="B592" s="69" t="s">
        <v>336</v>
      </c>
      <c r="C592" s="70"/>
      <c r="D592" s="71"/>
      <c r="E592" s="72"/>
      <c r="F592" s="73"/>
      <c r="G592" s="70"/>
      <c r="H592" s="74"/>
      <c r="I592" s="75"/>
      <c r="J592" s="75"/>
      <c r="K592" s="36"/>
      <c r="L592" s="82"/>
      <c r="M592" s="82"/>
      <c r="N592" s="77"/>
      <c r="O592" s="84" t="s">
        <v>179</v>
      </c>
      <c r="P592" s="86">
        <v>43861.525891203702</v>
      </c>
      <c r="Q592" s="84" t="s">
        <v>2216</v>
      </c>
      <c r="R592" s="84"/>
      <c r="S592" s="84"/>
      <c r="T592" s="84" t="s">
        <v>2873</v>
      </c>
      <c r="U592" s="84"/>
      <c r="V592" s="87" t="s">
        <v>3169</v>
      </c>
      <c r="W592" s="86">
        <v>43861.525891203702</v>
      </c>
      <c r="X592" s="90">
        <v>43861</v>
      </c>
      <c r="Y592" s="92" t="s">
        <v>4957</v>
      </c>
      <c r="Z592" s="87" t="s">
        <v>8722</v>
      </c>
      <c r="AA592" s="84"/>
      <c r="AB592" s="84"/>
      <c r="AC592" s="92" t="s">
        <v>12600</v>
      </c>
      <c r="AD592" s="84"/>
      <c r="AE592" s="84" t="b">
        <v>0</v>
      </c>
      <c r="AF592" s="84">
        <v>0</v>
      </c>
      <c r="AG592" s="92" t="s">
        <v>16467</v>
      </c>
      <c r="AH592" s="84" t="b">
        <v>0</v>
      </c>
      <c r="AI592" s="84" t="s">
        <v>16520</v>
      </c>
      <c r="AJ592" s="84"/>
      <c r="AK592" s="92" t="s">
        <v>16467</v>
      </c>
      <c r="AL592" s="84" t="b">
        <v>0</v>
      </c>
      <c r="AM592" s="84">
        <v>0</v>
      </c>
      <c r="AN592" s="92" t="s">
        <v>16467</v>
      </c>
      <c r="AO592" s="84" t="s">
        <v>16535</v>
      </c>
      <c r="AP592" s="84" t="b">
        <v>0</v>
      </c>
      <c r="AQ592" s="92" t="s">
        <v>12600</v>
      </c>
      <c r="AR592" s="84" t="s">
        <v>179</v>
      </c>
      <c r="AS592" s="84">
        <v>0</v>
      </c>
      <c r="AT592" s="84">
        <v>0</v>
      </c>
      <c r="AU592" s="84"/>
      <c r="AV592" s="84"/>
      <c r="AW592" s="84"/>
      <c r="AX592" s="84"/>
      <c r="AY592" s="84"/>
      <c r="AZ592" s="84"/>
      <c r="BA592" s="84"/>
      <c r="BB592" s="84"/>
      <c r="BC592">
        <v>1</v>
      </c>
      <c r="BD592">
        <v>0</v>
      </c>
      <c r="BE592">
        <v>0</v>
      </c>
      <c r="BF592">
        <v>1</v>
      </c>
      <c r="BG592">
        <v>0</v>
      </c>
      <c r="BH592">
        <v>0</v>
      </c>
    </row>
    <row r="593" spans="1:60" x14ac:dyDescent="0.3">
      <c r="A593" s="69" t="s">
        <v>1956</v>
      </c>
      <c r="B593" s="69" t="s">
        <v>2115</v>
      </c>
      <c r="C593" s="70"/>
      <c r="D593" s="71"/>
      <c r="E593" s="72"/>
      <c r="F593" s="73"/>
      <c r="G593" s="70"/>
      <c r="H593" s="74"/>
      <c r="I593" s="75"/>
      <c r="J593" s="75"/>
      <c r="K593" s="36"/>
      <c r="L593" s="82"/>
      <c r="M593" s="82"/>
      <c r="N593" s="77"/>
      <c r="O593" s="84" t="s">
        <v>2169</v>
      </c>
      <c r="P593" s="86">
        <v>43861.526597222219</v>
      </c>
      <c r="Q593" s="84" t="s">
        <v>2189</v>
      </c>
      <c r="R593" s="84"/>
      <c r="S593" s="84"/>
      <c r="T593" s="84"/>
      <c r="U593" s="84"/>
      <c r="V593" s="87" t="s">
        <v>4650</v>
      </c>
      <c r="W593" s="86">
        <v>43861.526597222219</v>
      </c>
      <c r="X593" s="90">
        <v>43861</v>
      </c>
      <c r="Y593" s="92" t="s">
        <v>7106</v>
      </c>
      <c r="Z593" s="87" t="s">
        <v>11929</v>
      </c>
      <c r="AA593" s="84"/>
      <c r="AB593" s="84"/>
      <c r="AC593" s="92" t="s">
        <v>15840</v>
      </c>
      <c r="AD593" s="84"/>
      <c r="AE593" s="84" t="b">
        <v>0</v>
      </c>
      <c r="AF593" s="84">
        <v>0</v>
      </c>
      <c r="AG593" s="92" t="s">
        <v>16467</v>
      </c>
      <c r="AH593" s="84" t="b">
        <v>0</v>
      </c>
      <c r="AI593" s="84" t="s">
        <v>16520</v>
      </c>
      <c r="AJ593" s="84"/>
      <c r="AK593" s="92" t="s">
        <v>16467</v>
      </c>
      <c r="AL593" s="84" t="b">
        <v>0</v>
      </c>
      <c r="AM593" s="84">
        <v>15</v>
      </c>
      <c r="AN593" s="92" t="s">
        <v>16400</v>
      </c>
      <c r="AO593" s="84" t="s">
        <v>16534</v>
      </c>
      <c r="AP593" s="84" t="b">
        <v>0</v>
      </c>
      <c r="AQ593" s="92" t="s">
        <v>16400</v>
      </c>
      <c r="AR593" s="84" t="s">
        <v>179</v>
      </c>
      <c r="AS593" s="84">
        <v>0</v>
      </c>
      <c r="AT593" s="84">
        <v>0</v>
      </c>
      <c r="AU593" s="84"/>
      <c r="AV593" s="84"/>
      <c r="AW593" s="84"/>
      <c r="AX593" s="84"/>
      <c r="AY593" s="84"/>
      <c r="AZ593" s="84"/>
      <c r="BA593" s="84"/>
      <c r="BB593" s="84"/>
      <c r="BC593">
        <v>1</v>
      </c>
      <c r="BD593">
        <v>0</v>
      </c>
      <c r="BE593">
        <v>0</v>
      </c>
      <c r="BF593">
        <v>0</v>
      </c>
      <c r="BG593">
        <v>1</v>
      </c>
      <c r="BH593">
        <v>0</v>
      </c>
    </row>
    <row r="594" spans="1:60" x14ac:dyDescent="0.3">
      <c r="A594" s="69" t="s">
        <v>1940</v>
      </c>
      <c r="B594" s="69" t="s">
        <v>1940</v>
      </c>
      <c r="C594" s="70"/>
      <c r="D594" s="71"/>
      <c r="E594" s="72"/>
      <c r="F594" s="73"/>
      <c r="G594" s="70"/>
      <c r="H594" s="74"/>
      <c r="I594" s="75"/>
      <c r="J594" s="75"/>
      <c r="K594" s="36"/>
      <c r="L594" s="82"/>
      <c r="M594" s="82"/>
      <c r="N594" s="77"/>
      <c r="O594" s="84" t="s">
        <v>179</v>
      </c>
      <c r="P594" s="86">
        <v>43861.527291666665</v>
      </c>
      <c r="Q594" s="84" t="s">
        <v>2254</v>
      </c>
      <c r="R594" s="84"/>
      <c r="S594" s="84"/>
      <c r="T594" s="84" t="s">
        <v>2873</v>
      </c>
      <c r="U594" s="84"/>
      <c r="V594" s="87" t="s">
        <v>4636</v>
      </c>
      <c r="W594" s="86">
        <v>43861.527291666665</v>
      </c>
      <c r="X594" s="90">
        <v>43861</v>
      </c>
      <c r="Y594" s="92" t="s">
        <v>6049</v>
      </c>
      <c r="Z594" s="87" t="s">
        <v>11837</v>
      </c>
      <c r="AA594" s="84"/>
      <c r="AB594" s="84"/>
      <c r="AC594" s="92" t="s">
        <v>15742</v>
      </c>
      <c r="AD594" s="84"/>
      <c r="AE594" s="84" t="b">
        <v>0</v>
      </c>
      <c r="AF594" s="84">
        <v>21</v>
      </c>
      <c r="AG594" s="92" t="s">
        <v>16467</v>
      </c>
      <c r="AH594" s="84" t="b">
        <v>0</v>
      </c>
      <c r="AI594" s="84" t="s">
        <v>16520</v>
      </c>
      <c r="AJ594" s="84"/>
      <c r="AK594" s="92" t="s">
        <v>16467</v>
      </c>
      <c r="AL594" s="84" t="b">
        <v>0</v>
      </c>
      <c r="AM594" s="84">
        <v>14</v>
      </c>
      <c r="AN594" s="92" t="s">
        <v>16467</v>
      </c>
      <c r="AO594" s="84" t="s">
        <v>16534</v>
      </c>
      <c r="AP594" s="84" t="b">
        <v>0</v>
      </c>
      <c r="AQ594" s="92" t="s">
        <v>15742</v>
      </c>
      <c r="AR594" s="84" t="s">
        <v>179</v>
      </c>
      <c r="AS594" s="84">
        <v>0</v>
      </c>
      <c r="AT594" s="84">
        <v>0</v>
      </c>
      <c r="AU594" s="84"/>
      <c r="AV594" s="84"/>
      <c r="AW594" s="84"/>
      <c r="AX594" s="84"/>
      <c r="AY594" s="84"/>
      <c r="AZ594" s="84"/>
      <c r="BA594" s="84"/>
      <c r="BB594" s="84"/>
      <c r="BC594">
        <v>1</v>
      </c>
      <c r="BD594">
        <v>0</v>
      </c>
      <c r="BE594">
        <v>0</v>
      </c>
      <c r="BF594">
        <v>1</v>
      </c>
      <c r="BG594">
        <v>0</v>
      </c>
      <c r="BH594">
        <v>0</v>
      </c>
    </row>
    <row r="595" spans="1:60" x14ac:dyDescent="0.3">
      <c r="A595" s="69" t="s">
        <v>1119</v>
      </c>
      <c r="B595" s="69" t="s">
        <v>1941</v>
      </c>
      <c r="C595" s="70"/>
      <c r="D595" s="71"/>
      <c r="E595" s="72"/>
      <c r="F595" s="73"/>
      <c r="G595" s="70"/>
      <c r="H595" s="74"/>
      <c r="I595" s="75"/>
      <c r="J595" s="75"/>
      <c r="K595" s="36"/>
      <c r="L595" s="82"/>
      <c r="M595" s="82"/>
      <c r="N595" s="77"/>
      <c r="O595" s="84" t="s">
        <v>2169</v>
      </c>
      <c r="P595" s="86">
        <v>43861.527303240742</v>
      </c>
      <c r="Q595" s="84" t="s">
        <v>2279</v>
      </c>
      <c r="R595" s="84"/>
      <c r="S595" s="84"/>
      <c r="T595" s="84"/>
      <c r="U595" s="84"/>
      <c r="V595" s="87" t="s">
        <v>3887</v>
      </c>
      <c r="W595" s="86">
        <v>43861.527303240742</v>
      </c>
      <c r="X595" s="90">
        <v>43861</v>
      </c>
      <c r="Y595" s="92" t="s">
        <v>6192</v>
      </c>
      <c r="Z595" s="87" t="s">
        <v>9961</v>
      </c>
      <c r="AA595" s="84"/>
      <c r="AB595" s="84"/>
      <c r="AC595" s="92" t="s">
        <v>13840</v>
      </c>
      <c r="AD595" s="84"/>
      <c r="AE595" s="84" t="b">
        <v>0</v>
      </c>
      <c r="AF595" s="84">
        <v>0</v>
      </c>
      <c r="AG595" s="92" t="s">
        <v>16467</v>
      </c>
      <c r="AH595" s="84" t="b">
        <v>0</v>
      </c>
      <c r="AI595" s="84" t="s">
        <v>16520</v>
      </c>
      <c r="AJ595" s="84"/>
      <c r="AK595" s="92" t="s">
        <v>16467</v>
      </c>
      <c r="AL595" s="84" t="b">
        <v>0</v>
      </c>
      <c r="AM595" s="84">
        <v>18</v>
      </c>
      <c r="AN595" s="92" t="s">
        <v>15746</v>
      </c>
      <c r="AO595" s="84" t="s">
        <v>16535</v>
      </c>
      <c r="AP595" s="84" t="b">
        <v>0</v>
      </c>
      <c r="AQ595" s="92" t="s">
        <v>15746</v>
      </c>
      <c r="AR595" s="84" t="s">
        <v>179</v>
      </c>
      <c r="AS595" s="84">
        <v>0</v>
      </c>
      <c r="AT595" s="84">
        <v>0</v>
      </c>
      <c r="AU595" s="84"/>
      <c r="AV595" s="84"/>
      <c r="AW595" s="84"/>
      <c r="AX595" s="84"/>
      <c r="AY595" s="84"/>
      <c r="AZ595" s="84"/>
      <c r="BA595" s="84"/>
      <c r="BB595" s="84"/>
      <c r="BC595">
        <v>1</v>
      </c>
      <c r="BD595">
        <v>0</v>
      </c>
      <c r="BE595">
        <v>0</v>
      </c>
      <c r="BF595">
        <v>0</v>
      </c>
      <c r="BG595">
        <v>1</v>
      </c>
      <c r="BH595">
        <v>0</v>
      </c>
    </row>
    <row r="596" spans="1:60" x14ac:dyDescent="0.3">
      <c r="A596" s="69" t="s">
        <v>2029</v>
      </c>
      <c r="B596" s="69" t="s">
        <v>2029</v>
      </c>
      <c r="C596" s="70"/>
      <c r="D596" s="71"/>
      <c r="E596" s="72"/>
      <c r="F596" s="73"/>
      <c r="G596" s="70"/>
      <c r="H596" s="74"/>
      <c r="I596" s="75"/>
      <c r="J596" s="75"/>
      <c r="K596" s="36"/>
      <c r="L596" s="82"/>
      <c r="M596" s="82"/>
      <c r="N596" s="77"/>
      <c r="O596" s="84" t="s">
        <v>179</v>
      </c>
      <c r="P596" s="86">
        <v>43861.527303240742</v>
      </c>
      <c r="Q596" s="84" t="s">
        <v>2217</v>
      </c>
      <c r="R596" s="84"/>
      <c r="S596" s="84"/>
      <c r="T596" s="84" t="s">
        <v>2873</v>
      </c>
      <c r="U596" s="84"/>
      <c r="V596" s="87" t="s">
        <v>4719</v>
      </c>
      <c r="W596" s="86">
        <v>43861.527303240742</v>
      </c>
      <c r="X596" s="90">
        <v>43861</v>
      </c>
      <c r="Y596" s="92" t="s">
        <v>6192</v>
      </c>
      <c r="Z596" s="87" t="s">
        <v>12165</v>
      </c>
      <c r="AA596" s="84"/>
      <c r="AB596" s="84"/>
      <c r="AC596" s="92" t="s">
        <v>16088</v>
      </c>
      <c r="AD596" s="84"/>
      <c r="AE596" s="84" t="b">
        <v>0</v>
      </c>
      <c r="AF596" s="84">
        <v>25</v>
      </c>
      <c r="AG596" s="92" t="s">
        <v>16467</v>
      </c>
      <c r="AH596" s="84" t="b">
        <v>0</v>
      </c>
      <c r="AI596" s="84" t="s">
        <v>16520</v>
      </c>
      <c r="AJ596" s="84"/>
      <c r="AK596" s="92" t="s">
        <v>16467</v>
      </c>
      <c r="AL596" s="84" t="b">
        <v>0</v>
      </c>
      <c r="AM596" s="84">
        <v>25</v>
      </c>
      <c r="AN596" s="92" t="s">
        <v>16467</v>
      </c>
      <c r="AO596" s="84" t="s">
        <v>16534</v>
      </c>
      <c r="AP596" s="84" t="b">
        <v>0</v>
      </c>
      <c r="AQ596" s="92" t="s">
        <v>16088</v>
      </c>
      <c r="AR596" s="84" t="s">
        <v>179</v>
      </c>
      <c r="AS596" s="84">
        <v>0</v>
      </c>
      <c r="AT596" s="84">
        <v>0</v>
      </c>
      <c r="AU596" s="84"/>
      <c r="AV596" s="84"/>
      <c r="AW596" s="84"/>
      <c r="AX596" s="84"/>
      <c r="AY596" s="84"/>
      <c r="AZ596" s="84"/>
      <c r="BA596" s="84"/>
      <c r="BB596" s="84"/>
      <c r="BC596">
        <v>2</v>
      </c>
      <c r="BD596">
        <v>0</v>
      </c>
      <c r="BE596">
        <v>0</v>
      </c>
      <c r="BF596">
        <v>2</v>
      </c>
      <c r="BG596">
        <v>0</v>
      </c>
      <c r="BH596">
        <v>0</v>
      </c>
    </row>
    <row r="597" spans="1:60" x14ac:dyDescent="0.3">
      <c r="A597" s="69" t="s">
        <v>1119</v>
      </c>
      <c r="B597" s="69" t="s">
        <v>2003</v>
      </c>
      <c r="C597" s="70"/>
      <c r="D597" s="71"/>
      <c r="E597" s="72"/>
      <c r="F597" s="73"/>
      <c r="G597" s="70"/>
      <c r="H597" s="74"/>
      <c r="I597" s="75"/>
      <c r="J597" s="75"/>
      <c r="K597" s="36"/>
      <c r="L597" s="82"/>
      <c r="M597" s="82"/>
      <c r="N597" s="77"/>
      <c r="O597" s="84" t="s">
        <v>2169</v>
      </c>
      <c r="P597" s="86">
        <v>43861.527395833335</v>
      </c>
      <c r="Q597" s="84" t="s">
        <v>2240</v>
      </c>
      <c r="R597" s="84"/>
      <c r="S597" s="84"/>
      <c r="T597" s="84" t="s">
        <v>2873</v>
      </c>
      <c r="U597" s="84"/>
      <c r="V597" s="87" t="s">
        <v>3887</v>
      </c>
      <c r="W597" s="86">
        <v>43861.527395833335</v>
      </c>
      <c r="X597" s="90">
        <v>43861</v>
      </c>
      <c r="Y597" s="92" t="s">
        <v>6193</v>
      </c>
      <c r="Z597" s="87" t="s">
        <v>9962</v>
      </c>
      <c r="AA597" s="84"/>
      <c r="AB597" s="84"/>
      <c r="AC597" s="92" t="s">
        <v>13841</v>
      </c>
      <c r="AD597" s="84"/>
      <c r="AE597" s="84" t="b">
        <v>0</v>
      </c>
      <c r="AF597" s="84">
        <v>0</v>
      </c>
      <c r="AG597" s="92" t="s">
        <v>16467</v>
      </c>
      <c r="AH597" s="84" t="b">
        <v>0</v>
      </c>
      <c r="AI597" s="84" t="s">
        <v>16520</v>
      </c>
      <c r="AJ597" s="84"/>
      <c r="AK597" s="92" t="s">
        <v>16467</v>
      </c>
      <c r="AL597" s="84" t="b">
        <v>0</v>
      </c>
      <c r="AM597" s="84">
        <v>29</v>
      </c>
      <c r="AN597" s="92" t="s">
        <v>15998</v>
      </c>
      <c r="AO597" s="84" t="s">
        <v>16535</v>
      </c>
      <c r="AP597" s="84" t="b">
        <v>0</v>
      </c>
      <c r="AQ597" s="92" t="s">
        <v>15998</v>
      </c>
      <c r="AR597" s="84" t="s">
        <v>179</v>
      </c>
      <c r="AS597" s="84">
        <v>0</v>
      </c>
      <c r="AT597" s="84">
        <v>0</v>
      </c>
      <c r="AU597" s="84"/>
      <c r="AV597" s="84"/>
      <c r="AW597" s="84"/>
      <c r="AX597" s="84"/>
      <c r="AY597" s="84"/>
      <c r="AZ597" s="84"/>
      <c r="BA597" s="84"/>
      <c r="BB597" s="84"/>
      <c r="BC597">
        <v>1</v>
      </c>
      <c r="BD597">
        <v>0</v>
      </c>
      <c r="BE597">
        <v>0</v>
      </c>
      <c r="BF597">
        <v>0</v>
      </c>
      <c r="BG597">
        <v>1</v>
      </c>
      <c r="BH597">
        <v>0</v>
      </c>
    </row>
    <row r="598" spans="1:60" x14ac:dyDescent="0.3">
      <c r="A598" s="69" t="s">
        <v>1436</v>
      </c>
      <c r="B598" s="69" t="s">
        <v>620</v>
      </c>
      <c r="C598" s="70"/>
      <c r="D598" s="71"/>
      <c r="E598" s="72"/>
      <c r="F598" s="73"/>
      <c r="G598" s="70"/>
      <c r="H598" s="74"/>
      <c r="I598" s="75"/>
      <c r="J598" s="75"/>
      <c r="K598" s="36"/>
      <c r="L598" s="82"/>
      <c r="M598" s="82"/>
      <c r="N598" s="77"/>
      <c r="O598" s="84" t="s">
        <v>2169</v>
      </c>
      <c r="P598" s="86">
        <v>43861.531840277778</v>
      </c>
      <c r="Q598" s="84" t="s">
        <v>2256</v>
      </c>
      <c r="R598" s="84"/>
      <c r="S598" s="84"/>
      <c r="T598" s="84"/>
      <c r="U598" s="84"/>
      <c r="V598" s="87" t="s">
        <v>4183</v>
      </c>
      <c r="W598" s="86">
        <v>43861.531840277778</v>
      </c>
      <c r="X598" s="90">
        <v>43861</v>
      </c>
      <c r="Y598" s="92" t="s">
        <v>7979</v>
      </c>
      <c r="Z598" s="87" t="s">
        <v>11815</v>
      </c>
      <c r="AA598" s="84"/>
      <c r="AB598" s="84"/>
      <c r="AC598" s="92" t="s">
        <v>15720</v>
      </c>
      <c r="AD598" s="84"/>
      <c r="AE598" s="84" t="b">
        <v>0</v>
      </c>
      <c r="AF598" s="84">
        <v>0</v>
      </c>
      <c r="AG598" s="92" t="s">
        <v>16467</v>
      </c>
      <c r="AH598" s="84" t="b">
        <v>0</v>
      </c>
      <c r="AI598" s="84" t="s">
        <v>16520</v>
      </c>
      <c r="AJ598" s="84"/>
      <c r="AK598" s="92" t="s">
        <v>16467</v>
      </c>
      <c r="AL598" s="84" t="b">
        <v>0</v>
      </c>
      <c r="AM598" s="84">
        <v>10</v>
      </c>
      <c r="AN598" s="92" t="s">
        <v>16366</v>
      </c>
      <c r="AO598" s="84" t="s">
        <v>16534</v>
      </c>
      <c r="AP598" s="84" t="b">
        <v>0</v>
      </c>
      <c r="AQ598" s="92" t="s">
        <v>16366</v>
      </c>
      <c r="AR598" s="84" t="s">
        <v>179</v>
      </c>
      <c r="AS598" s="84">
        <v>0</v>
      </c>
      <c r="AT598" s="84">
        <v>0</v>
      </c>
      <c r="AU598" s="84"/>
      <c r="AV598" s="84"/>
      <c r="AW598" s="84"/>
      <c r="AX598" s="84"/>
      <c r="AY598" s="84"/>
      <c r="AZ598" s="84"/>
      <c r="BA598" s="84"/>
      <c r="BB598" s="84"/>
      <c r="BC598">
        <v>1</v>
      </c>
      <c r="BD598">
        <v>0</v>
      </c>
      <c r="BE598">
        <v>0</v>
      </c>
      <c r="BF598">
        <v>0</v>
      </c>
      <c r="BG598">
        <v>1</v>
      </c>
      <c r="BH598">
        <v>0</v>
      </c>
    </row>
    <row r="599" spans="1:60" x14ac:dyDescent="0.3">
      <c r="A599" s="69" t="s">
        <v>1606</v>
      </c>
      <c r="B599" s="69" t="s">
        <v>2128</v>
      </c>
      <c r="C599" s="70"/>
      <c r="D599" s="71"/>
      <c r="E599" s="72"/>
      <c r="F599" s="73"/>
      <c r="G599" s="70"/>
      <c r="H599" s="74"/>
      <c r="I599" s="75"/>
      <c r="J599" s="75"/>
      <c r="K599" s="36"/>
      <c r="L599" s="82"/>
      <c r="M599" s="82"/>
      <c r="N599" s="77"/>
      <c r="O599" s="84" t="s">
        <v>2168</v>
      </c>
      <c r="P599" s="86">
        <v>43861.532118055555</v>
      </c>
      <c r="Q599" s="84" t="s">
        <v>2178</v>
      </c>
      <c r="R599" s="84"/>
      <c r="S599" s="84"/>
      <c r="T599" s="84"/>
      <c r="U599" s="84"/>
      <c r="V599" s="87" t="s">
        <v>4335</v>
      </c>
      <c r="W599" s="86">
        <v>43861.532118055555</v>
      </c>
      <c r="X599" s="90">
        <v>43861</v>
      </c>
      <c r="Y599" s="92" t="s">
        <v>7198</v>
      </c>
      <c r="Z599" s="87" t="s">
        <v>10992</v>
      </c>
      <c r="AA599" s="84"/>
      <c r="AB599" s="84"/>
      <c r="AC599" s="92" t="s">
        <v>14878</v>
      </c>
      <c r="AD599" s="84"/>
      <c r="AE599" s="84" t="b">
        <v>0</v>
      </c>
      <c r="AF599" s="84">
        <v>0</v>
      </c>
      <c r="AG599" s="92" t="s">
        <v>16467</v>
      </c>
      <c r="AH599" s="84" t="b">
        <v>0</v>
      </c>
      <c r="AI599" s="84" t="s">
        <v>16520</v>
      </c>
      <c r="AJ599" s="84"/>
      <c r="AK599" s="92" t="s">
        <v>16467</v>
      </c>
      <c r="AL599" s="84" t="b">
        <v>0</v>
      </c>
      <c r="AM599" s="84">
        <v>29</v>
      </c>
      <c r="AN599" s="92" t="s">
        <v>15395</v>
      </c>
      <c r="AO599" s="84" t="s">
        <v>16535</v>
      </c>
      <c r="AP599" s="84" t="b">
        <v>0</v>
      </c>
      <c r="AQ599" s="92" t="s">
        <v>15395</v>
      </c>
      <c r="AR599" s="84" t="s">
        <v>179</v>
      </c>
      <c r="AS599" s="84">
        <v>0</v>
      </c>
      <c r="AT599" s="84">
        <v>0</v>
      </c>
      <c r="AU599" s="84"/>
      <c r="AV599" s="84"/>
      <c r="AW599" s="84"/>
      <c r="AX599" s="84"/>
      <c r="AY599" s="84"/>
      <c r="AZ599" s="84"/>
      <c r="BA599" s="84"/>
      <c r="BB599" s="84"/>
      <c r="BC599">
        <v>1</v>
      </c>
      <c r="BD599">
        <v>0</v>
      </c>
      <c r="BE599">
        <v>1</v>
      </c>
      <c r="BF599">
        <v>0</v>
      </c>
      <c r="BG599">
        <v>0</v>
      </c>
      <c r="BH599">
        <v>0</v>
      </c>
    </row>
    <row r="600" spans="1:60" x14ac:dyDescent="0.3">
      <c r="A600" s="69" t="s">
        <v>337</v>
      </c>
      <c r="B600" s="69" t="s">
        <v>2029</v>
      </c>
      <c r="C600" s="70"/>
      <c r="D600" s="71"/>
      <c r="E600" s="72"/>
      <c r="F600" s="73"/>
      <c r="G600" s="70"/>
      <c r="H600" s="74"/>
      <c r="I600" s="75"/>
      <c r="J600" s="75"/>
      <c r="K600" s="36"/>
      <c r="L600" s="82"/>
      <c r="M600" s="82"/>
      <c r="N600" s="77"/>
      <c r="O600" s="84" t="s">
        <v>2169</v>
      </c>
      <c r="P600" s="86">
        <v>43861.53328703704</v>
      </c>
      <c r="Q600" s="84" t="s">
        <v>2217</v>
      </c>
      <c r="R600" s="84"/>
      <c r="S600" s="84"/>
      <c r="T600" s="84"/>
      <c r="U600" s="84"/>
      <c r="V600" s="87" t="s">
        <v>3170</v>
      </c>
      <c r="W600" s="86">
        <v>43861.53328703704</v>
      </c>
      <c r="X600" s="90">
        <v>43861</v>
      </c>
      <c r="Y600" s="92" t="s">
        <v>4958</v>
      </c>
      <c r="Z600" s="87" t="s">
        <v>8723</v>
      </c>
      <c r="AA600" s="84"/>
      <c r="AB600" s="84"/>
      <c r="AC600" s="92" t="s">
        <v>12601</v>
      </c>
      <c r="AD600" s="84"/>
      <c r="AE600" s="84" t="b">
        <v>0</v>
      </c>
      <c r="AF600" s="84">
        <v>0</v>
      </c>
      <c r="AG600" s="92" t="s">
        <v>16467</v>
      </c>
      <c r="AH600" s="84" t="b">
        <v>0</v>
      </c>
      <c r="AI600" s="84" t="s">
        <v>16520</v>
      </c>
      <c r="AJ600" s="84"/>
      <c r="AK600" s="92" t="s">
        <v>16467</v>
      </c>
      <c r="AL600" s="84" t="b">
        <v>0</v>
      </c>
      <c r="AM600" s="84">
        <v>25</v>
      </c>
      <c r="AN600" s="92" t="s">
        <v>16088</v>
      </c>
      <c r="AO600" s="84" t="s">
        <v>16534</v>
      </c>
      <c r="AP600" s="84" t="b">
        <v>0</v>
      </c>
      <c r="AQ600" s="92" t="s">
        <v>16088</v>
      </c>
      <c r="AR600" s="84" t="s">
        <v>179</v>
      </c>
      <c r="AS600" s="84">
        <v>0</v>
      </c>
      <c r="AT600" s="84">
        <v>0</v>
      </c>
      <c r="AU600" s="84"/>
      <c r="AV600" s="84"/>
      <c r="AW600" s="84"/>
      <c r="AX600" s="84"/>
      <c r="AY600" s="84"/>
      <c r="AZ600" s="84"/>
      <c r="BA600" s="84"/>
      <c r="BB600" s="84"/>
      <c r="BC600">
        <v>1</v>
      </c>
      <c r="BD600">
        <v>0</v>
      </c>
      <c r="BE600">
        <v>0</v>
      </c>
      <c r="BF600">
        <v>0</v>
      </c>
      <c r="BG600">
        <v>1</v>
      </c>
      <c r="BH600">
        <v>0</v>
      </c>
    </row>
    <row r="601" spans="1:60" x14ac:dyDescent="0.3">
      <c r="A601" s="69" t="s">
        <v>1586</v>
      </c>
      <c r="B601" s="69" t="s">
        <v>2111</v>
      </c>
      <c r="C601" s="70"/>
      <c r="D601" s="71"/>
      <c r="E601" s="72"/>
      <c r="F601" s="73"/>
      <c r="G601" s="70"/>
      <c r="H601" s="74"/>
      <c r="I601" s="75"/>
      <c r="J601" s="75"/>
      <c r="K601" s="36"/>
      <c r="L601" s="82"/>
      <c r="M601" s="82"/>
      <c r="N601" s="77"/>
      <c r="O601" s="84" t="s">
        <v>2169</v>
      </c>
      <c r="P601" s="86">
        <v>43861.534513888888</v>
      </c>
      <c r="Q601" s="84" t="s">
        <v>2206</v>
      </c>
      <c r="R601" s="84"/>
      <c r="S601" s="84"/>
      <c r="T601" s="84" t="s">
        <v>2873</v>
      </c>
      <c r="U601" s="84"/>
      <c r="V601" s="87" t="s">
        <v>4316</v>
      </c>
      <c r="W601" s="86">
        <v>43861.534513888888</v>
      </c>
      <c r="X601" s="90">
        <v>43861</v>
      </c>
      <c r="Y601" s="92" t="s">
        <v>7160</v>
      </c>
      <c r="Z601" s="87" t="s">
        <v>10952</v>
      </c>
      <c r="AA601" s="84"/>
      <c r="AB601" s="84"/>
      <c r="AC601" s="92" t="s">
        <v>14838</v>
      </c>
      <c r="AD601" s="84"/>
      <c r="AE601" s="84" t="b">
        <v>0</v>
      </c>
      <c r="AF601" s="84">
        <v>0</v>
      </c>
      <c r="AG601" s="92" t="s">
        <v>16467</v>
      </c>
      <c r="AH601" s="84" t="b">
        <v>0</v>
      </c>
      <c r="AI601" s="84" t="s">
        <v>16520</v>
      </c>
      <c r="AJ601" s="84"/>
      <c r="AK601" s="92" t="s">
        <v>16467</v>
      </c>
      <c r="AL601" s="84" t="b">
        <v>0</v>
      </c>
      <c r="AM601" s="84">
        <v>30</v>
      </c>
      <c r="AN601" s="92" t="s">
        <v>16361</v>
      </c>
      <c r="AO601" s="84" t="s">
        <v>16534</v>
      </c>
      <c r="AP601" s="84" t="b">
        <v>0</v>
      </c>
      <c r="AQ601" s="92" t="s">
        <v>16361</v>
      </c>
      <c r="AR601" s="84" t="s">
        <v>179</v>
      </c>
      <c r="AS601" s="84">
        <v>0</v>
      </c>
      <c r="AT601" s="84">
        <v>0</v>
      </c>
      <c r="AU601" s="84"/>
      <c r="AV601" s="84"/>
      <c r="AW601" s="84"/>
      <c r="AX601" s="84"/>
      <c r="AY601" s="84"/>
      <c r="AZ601" s="84"/>
      <c r="BA601" s="84"/>
      <c r="BB601" s="84"/>
      <c r="BC601">
        <v>1</v>
      </c>
      <c r="BD601">
        <v>0</v>
      </c>
      <c r="BE601">
        <v>0</v>
      </c>
      <c r="BF601">
        <v>0</v>
      </c>
      <c r="BG601">
        <v>1</v>
      </c>
      <c r="BH601">
        <v>0</v>
      </c>
    </row>
    <row r="602" spans="1:60" x14ac:dyDescent="0.3">
      <c r="A602" s="69" t="s">
        <v>1743</v>
      </c>
      <c r="B602" s="69" t="s">
        <v>2029</v>
      </c>
      <c r="C602" s="70"/>
      <c r="D602" s="71"/>
      <c r="E602" s="72"/>
      <c r="F602" s="73"/>
      <c r="G602" s="70"/>
      <c r="H602" s="74"/>
      <c r="I602" s="75"/>
      <c r="J602" s="75"/>
      <c r="K602" s="36"/>
      <c r="L602" s="82"/>
      <c r="M602" s="82"/>
      <c r="N602" s="77"/>
      <c r="O602" s="84" t="s">
        <v>2169</v>
      </c>
      <c r="P602" s="86">
        <v>43861.534594907411</v>
      </c>
      <c r="Q602" s="84" t="s">
        <v>2217</v>
      </c>
      <c r="R602" s="84"/>
      <c r="S602" s="84"/>
      <c r="T602" s="84"/>
      <c r="U602" s="84"/>
      <c r="V602" s="87" t="s">
        <v>4464</v>
      </c>
      <c r="W602" s="86">
        <v>43861.534594907411</v>
      </c>
      <c r="X602" s="90">
        <v>43861</v>
      </c>
      <c r="Y602" s="92" t="s">
        <v>7490</v>
      </c>
      <c r="Z602" s="87" t="s">
        <v>11301</v>
      </c>
      <c r="AA602" s="84"/>
      <c r="AB602" s="84"/>
      <c r="AC602" s="92" t="s">
        <v>15192</v>
      </c>
      <c r="AD602" s="84"/>
      <c r="AE602" s="84" t="b">
        <v>0</v>
      </c>
      <c r="AF602" s="84">
        <v>0</v>
      </c>
      <c r="AG602" s="92" t="s">
        <v>16467</v>
      </c>
      <c r="AH602" s="84" t="b">
        <v>0</v>
      </c>
      <c r="AI602" s="84" t="s">
        <v>16520</v>
      </c>
      <c r="AJ602" s="84"/>
      <c r="AK602" s="92" t="s">
        <v>16467</v>
      </c>
      <c r="AL602" s="84" t="b">
        <v>0</v>
      </c>
      <c r="AM602" s="84">
        <v>25</v>
      </c>
      <c r="AN602" s="92" t="s">
        <v>16088</v>
      </c>
      <c r="AO602" s="84" t="s">
        <v>16534</v>
      </c>
      <c r="AP602" s="84" t="b">
        <v>0</v>
      </c>
      <c r="AQ602" s="92" t="s">
        <v>16088</v>
      </c>
      <c r="AR602" s="84" t="s">
        <v>179</v>
      </c>
      <c r="AS602" s="84">
        <v>0</v>
      </c>
      <c r="AT602" s="84">
        <v>0</v>
      </c>
      <c r="AU602" s="84"/>
      <c r="AV602" s="84"/>
      <c r="AW602" s="84"/>
      <c r="AX602" s="84"/>
      <c r="AY602" s="84"/>
      <c r="AZ602" s="84"/>
      <c r="BA602" s="84"/>
      <c r="BB602" s="84"/>
      <c r="BC602">
        <v>2</v>
      </c>
      <c r="BD602">
        <v>0</v>
      </c>
      <c r="BE602">
        <v>0</v>
      </c>
      <c r="BF602">
        <v>0</v>
      </c>
      <c r="BG602">
        <v>2</v>
      </c>
      <c r="BH602">
        <v>0</v>
      </c>
    </row>
    <row r="603" spans="1:60" x14ac:dyDescent="0.3">
      <c r="A603" s="69" t="s">
        <v>2074</v>
      </c>
      <c r="B603" s="69" t="s">
        <v>1055</v>
      </c>
      <c r="C603" s="70"/>
      <c r="D603" s="71"/>
      <c r="E603" s="72"/>
      <c r="F603" s="73"/>
      <c r="G603" s="70"/>
      <c r="H603" s="74"/>
      <c r="I603" s="75"/>
      <c r="J603" s="75"/>
      <c r="K603" s="36"/>
      <c r="L603" s="82"/>
      <c r="M603" s="82"/>
      <c r="N603" s="77"/>
      <c r="O603" s="84" t="s">
        <v>2169</v>
      </c>
      <c r="P603" s="86">
        <v>43861.534918981481</v>
      </c>
      <c r="Q603" s="84" t="s">
        <v>2205</v>
      </c>
      <c r="R603" s="84"/>
      <c r="S603" s="84"/>
      <c r="T603" s="84" t="s">
        <v>2873</v>
      </c>
      <c r="U603" s="84"/>
      <c r="V603" s="87" t="s">
        <v>4759</v>
      </c>
      <c r="W603" s="86">
        <v>43861.534918981481</v>
      </c>
      <c r="X603" s="90">
        <v>43861</v>
      </c>
      <c r="Y603" s="92" t="s">
        <v>8410</v>
      </c>
      <c r="Z603" s="87" t="s">
        <v>12277</v>
      </c>
      <c r="AA603" s="84"/>
      <c r="AB603" s="84"/>
      <c r="AC603" s="92" t="s">
        <v>16205</v>
      </c>
      <c r="AD603" s="84"/>
      <c r="AE603" s="84" t="b">
        <v>0</v>
      </c>
      <c r="AF603" s="84">
        <v>0</v>
      </c>
      <c r="AG603" s="92" t="s">
        <v>16467</v>
      </c>
      <c r="AH603" s="84" t="b">
        <v>0</v>
      </c>
      <c r="AI603" s="84" t="s">
        <v>16520</v>
      </c>
      <c r="AJ603" s="84"/>
      <c r="AK603" s="92" t="s">
        <v>16467</v>
      </c>
      <c r="AL603" s="84" t="b">
        <v>0</v>
      </c>
      <c r="AM603" s="84">
        <v>60</v>
      </c>
      <c r="AN603" s="92" t="s">
        <v>16200</v>
      </c>
      <c r="AO603" s="84" t="s">
        <v>16534</v>
      </c>
      <c r="AP603" s="84" t="b">
        <v>0</v>
      </c>
      <c r="AQ603" s="92" t="s">
        <v>16200</v>
      </c>
      <c r="AR603" s="84" t="s">
        <v>179</v>
      </c>
      <c r="AS603" s="84">
        <v>0</v>
      </c>
      <c r="AT603" s="84">
        <v>0</v>
      </c>
      <c r="AU603" s="84"/>
      <c r="AV603" s="84"/>
      <c r="AW603" s="84"/>
      <c r="AX603" s="84"/>
      <c r="AY603" s="84"/>
      <c r="AZ603" s="84"/>
      <c r="BA603" s="84"/>
      <c r="BB603" s="84"/>
      <c r="BC603">
        <v>1</v>
      </c>
      <c r="BD603">
        <v>0</v>
      </c>
      <c r="BE603">
        <v>0</v>
      </c>
      <c r="BF603">
        <v>0</v>
      </c>
      <c r="BG603">
        <v>1</v>
      </c>
      <c r="BH603">
        <v>0</v>
      </c>
    </row>
    <row r="604" spans="1:60" x14ac:dyDescent="0.3">
      <c r="A604" s="69" t="s">
        <v>338</v>
      </c>
      <c r="B604" s="69" t="s">
        <v>2132</v>
      </c>
      <c r="C604" s="70"/>
      <c r="D604" s="71"/>
      <c r="E604" s="72"/>
      <c r="F604" s="73"/>
      <c r="G604" s="70"/>
      <c r="H604" s="74"/>
      <c r="I604" s="75"/>
      <c r="J604" s="75"/>
      <c r="K604" s="36"/>
      <c r="L604" s="82"/>
      <c r="M604" s="82"/>
      <c r="N604" s="77"/>
      <c r="O604" s="84" t="s">
        <v>2170</v>
      </c>
      <c r="P604" s="86">
        <v>43861.535682870373</v>
      </c>
      <c r="Q604" s="84" t="s">
        <v>2218</v>
      </c>
      <c r="R604" s="84"/>
      <c r="S604" s="84"/>
      <c r="T604" s="84" t="s">
        <v>2873</v>
      </c>
      <c r="U604" s="87" t="s">
        <v>2960</v>
      </c>
      <c r="V604" s="87" t="s">
        <v>2960</v>
      </c>
      <c r="W604" s="86">
        <v>43861.535682870373</v>
      </c>
      <c r="X604" s="90">
        <v>43861</v>
      </c>
      <c r="Y604" s="92" t="s">
        <v>4959</v>
      </c>
      <c r="Z604" s="87" t="s">
        <v>8724</v>
      </c>
      <c r="AA604" s="84"/>
      <c r="AB604" s="84"/>
      <c r="AC604" s="92" t="s">
        <v>12602</v>
      </c>
      <c r="AD604" s="84"/>
      <c r="AE604" s="84" t="b">
        <v>0</v>
      </c>
      <c r="AF604" s="84">
        <v>146</v>
      </c>
      <c r="AG604" s="92" t="s">
        <v>16467</v>
      </c>
      <c r="AH604" s="84" t="b">
        <v>0</v>
      </c>
      <c r="AI604" s="84" t="s">
        <v>16520</v>
      </c>
      <c r="AJ604" s="84"/>
      <c r="AK604" s="92" t="s">
        <v>16467</v>
      </c>
      <c r="AL604" s="84" t="b">
        <v>0</v>
      </c>
      <c r="AM604" s="84">
        <v>121</v>
      </c>
      <c r="AN604" s="92" t="s">
        <v>16467</v>
      </c>
      <c r="AO604" s="84" t="s">
        <v>16534</v>
      </c>
      <c r="AP604" s="84" t="b">
        <v>0</v>
      </c>
      <c r="AQ604" s="92" t="s">
        <v>12602</v>
      </c>
      <c r="AR604" s="84" t="s">
        <v>179</v>
      </c>
      <c r="AS604" s="84">
        <v>0</v>
      </c>
      <c r="AT604" s="84">
        <v>0</v>
      </c>
      <c r="AU604" s="84"/>
      <c r="AV604" s="84"/>
      <c r="AW604" s="84"/>
      <c r="AX604" s="84"/>
      <c r="AY604" s="84"/>
      <c r="AZ604" s="84"/>
      <c r="BA604" s="84"/>
      <c r="BB604" s="84"/>
      <c r="BC604">
        <v>1</v>
      </c>
      <c r="BD604">
        <v>1</v>
      </c>
      <c r="BE604">
        <v>0</v>
      </c>
      <c r="BF604">
        <v>0</v>
      </c>
      <c r="BG604">
        <v>0</v>
      </c>
      <c r="BH604">
        <v>0</v>
      </c>
    </row>
    <row r="605" spans="1:60" x14ac:dyDescent="0.3">
      <c r="A605" s="69" t="s">
        <v>339</v>
      </c>
      <c r="B605" s="69" t="s">
        <v>2132</v>
      </c>
      <c r="C605" s="70"/>
      <c r="D605" s="71"/>
      <c r="E605" s="72"/>
      <c r="F605" s="73"/>
      <c r="G605" s="70"/>
      <c r="H605" s="74"/>
      <c r="I605" s="75"/>
      <c r="J605" s="75"/>
      <c r="K605" s="36"/>
      <c r="L605" s="82"/>
      <c r="M605" s="82"/>
      <c r="N605" s="77"/>
      <c r="O605" s="84" t="s">
        <v>2168</v>
      </c>
      <c r="P605" s="86">
        <v>43861.536168981482</v>
      </c>
      <c r="Q605" s="84" t="s">
        <v>2218</v>
      </c>
      <c r="R605" s="84"/>
      <c r="S605" s="84"/>
      <c r="T605" s="84" t="s">
        <v>2873</v>
      </c>
      <c r="U605" s="84"/>
      <c r="V605" s="87" t="s">
        <v>3171</v>
      </c>
      <c r="W605" s="86">
        <v>43861.536168981482</v>
      </c>
      <c r="X605" s="90">
        <v>43861</v>
      </c>
      <c r="Y605" s="92" t="s">
        <v>4960</v>
      </c>
      <c r="Z605" s="87" t="s">
        <v>8725</v>
      </c>
      <c r="AA605" s="84"/>
      <c r="AB605" s="84"/>
      <c r="AC605" s="92" t="s">
        <v>12603</v>
      </c>
      <c r="AD605" s="84"/>
      <c r="AE605" s="84" t="b">
        <v>0</v>
      </c>
      <c r="AF605" s="84">
        <v>0</v>
      </c>
      <c r="AG605" s="92" t="s">
        <v>16467</v>
      </c>
      <c r="AH605" s="84" t="b">
        <v>0</v>
      </c>
      <c r="AI605" s="84" t="s">
        <v>16520</v>
      </c>
      <c r="AJ605" s="84"/>
      <c r="AK605" s="92" t="s">
        <v>16467</v>
      </c>
      <c r="AL605" s="84" t="b">
        <v>0</v>
      </c>
      <c r="AM605" s="84">
        <v>121</v>
      </c>
      <c r="AN605" s="92" t="s">
        <v>12602</v>
      </c>
      <c r="AO605" s="84" t="s">
        <v>16534</v>
      </c>
      <c r="AP605" s="84" t="b">
        <v>0</v>
      </c>
      <c r="AQ605" s="92" t="s">
        <v>12602</v>
      </c>
      <c r="AR605" s="84" t="s">
        <v>179</v>
      </c>
      <c r="AS605" s="84">
        <v>0</v>
      </c>
      <c r="AT605" s="84">
        <v>0</v>
      </c>
      <c r="AU605" s="84"/>
      <c r="AV605" s="84"/>
      <c r="AW605" s="84"/>
      <c r="AX605" s="84"/>
      <c r="AY605" s="84"/>
      <c r="AZ605" s="84"/>
      <c r="BA605" s="84"/>
      <c r="BB605" s="84"/>
      <c r="BC605">
        <v>1</v>
      </c>
      <c r="BD605">
        <v>0</v>
      </c>
      <c r="BE605">
        <v>1</v>
      </c>
      <c r="BF605">
        <v>0</v>
      </c>
      <c r="BG605">
        <v>0</v>
      </c>
      <c r="BH605">
        <v>0</v>
      </c>
    </row>
    <row r="606" spans="1:60" x14ac:dyDescent="0.3">
      <c r="A606" s="69" t="s">
        <v>340</v>
      </c>
      <c r="B606" s="69" t="s">
        <v>2132</v>
      </c>
      <c r="C606" s="70"/>
      <c r="D606" s="71"/>
      <c r="E606" s="72"/>
      <c r="F606" s="73"/>
      <c r="G606" s="70"/>
      <c r="H606" s="74"/>
      <c r="I606" s="75"/>
      <c r="J606" s="75"/>
      <c r="K606" s="36"/>
      <c r="L606" s="82"/>
      <c r="M606" s="82"/>
      <c r="N606" s="77"/>
      <c r="O606" s="84" t="s">
        <v>2168</v>
      </c>
      <c r="P606" s="86">
        <v>43861.536458333336</v>
      </c>
      <c r="Q606" s="84" t="s">
        <v>2218</v>
      </c>
      <c r="R606" s="84"/>
      <c r="S606" s="84"/>
      <c r="T606" s="84" t="s">
        <v>2873</v>
      </c>
      <c r="U606" s="84"/>
      <c r="V606" s="87" t="s">
        <v>3172</v>
      </c>
      <c r="W606" s="86">
        <v>43861.536458333336</v>
      </c>
      <c r="X606" s="90">
        <v>43861</v>
      </c>
      <c r="Y606" s="92" t="s">
        <v>4961</v>
      </c>
      <c r="Z606" s="87" t="s">
        <v>8726</v>
      </c>
      <c r="AA606" s="84"/>
      <c r="AB606" s="84"/>
      <c r="AC606" s="92" t="s">
        <v>12604</v>
      </c>
      <c r="AD606" s="84"/>
      <c r="AE606" s="84" t="b">
        <v>0</v>
      </c>
      <c r="AF606" s="84">
        <v>0</v>
      </c>
      <c r="AG606" s="92" t="s">
        <v>16467</v>
      </c>
      <c r="AH606" s="84" t="b">
        <v>0</v>
      </c>
      <c r="AI606" s="84" t="s">
        <v>16520</v>
      </c>
      <c r="AJ606" s="84"/>
      <c r="AK606" s="92" t="s">
        <v>16467</v>
      </c>
      <c r="AL606" s="84" t="b">
        <v>0</v>
      </c>
      <c r="AM606" s="84">
        <v>121</v>
      </c>
      <c r="AN606" s="92" t="s">
        <v>12602</v>
      </c>
      <c r="AO606" s="84" t="s">
        <v>16535</v>
      </c>
      <c r="AP606" s="84" t="b">
        <v>0</v>
      </c>
      <c r="AQ606" s="92" t="s">
        <v>12602</v>
      </c>
      <c r="AR606" s="84" t="s">
        <v>179</v>
      </c>
      <c r="AS606" s="84">
        <v>0</v>
      </c>
      <c r="AT606" s="84">
        <v>0</v>
      </c>
      <c r="AU606" s="84"/>
      <c r="AV606" s="84"/>
      <c r="AW606" s="84"/>
      <c r="AX606" s="84"/>
      <c r="AY606" s="84"/>
      <c r="AZ606" s="84"/>
      <c r="BA606" s="84"/>
      <c r="BB606" s="84"/>
      <c r="BC606">
        <v>1</v>
      </c>
      <c r="BD606">
        <v>0</v>
      </c>
      <c r="BE606">
        <v>1</v>
      </c>
      <c r="BF606">
        <v>0</v>
      </c>
      <c r="BG606">
        <v>0</v>
      </c>
      <c r="BH606">
        <v>0</v>
      </c>
    </row>
    <row r="607" spans="1:60" x14ac:dyDescent="0.3">
      <c r="A607" s="69" t="s">
        <v>668</v>
      </c>
      <c r="B607" s="69" t="s">
        <v>668</v>
      </c>
      <c r="C607" s="70"/>
      <c r="D607" s="71"/>
      <c r="E607" s="72"/>
      <c r="F607" s="73"/>
      <c r="G607" s="70"/>
      <c r="H607" s="74"/>
      <c r="I607" s="75"/>
      <c r="J607" s="75"/>
      <c r="K607" s="36"/>
      <c r="L607" s="82"/>
      <c r="M607" s="82"/>
      <c r="N607" s="77"/>
      <c r="O607" s="84" t="s">
        <v>179</v>
      </c>
      <c r="P607" s="86">
        <v>43861.537002314813</v>
      </c>
      <c r="Q607" s="84" t="s">
        <v>2339</v>
      </c>
      <c r="R607" s="84"/>
      <c r="S607" s="84"/>
      <c r="T607" s="84" t="s">
        <v>2873</v>
      </c>
      <c r="U607" s="84"/>
      <c r="V607" s="87" t="s">
        <v>3476</v>
      </c>
      <c r="W607" s="86">
        <v>43861.537002314813</v>
      </c>
      <c r="X607" s="90">
        <v>43861</v>
      </c>
      <c r="Y607" s="92" t="s">
        <v>5510</v>
      </c>
      <c r="Z607" s="87" t="s">
        <v>9272</v>
      </c>
      <c r="AA607" s="84"/>
      <c r="AB607" s="84"/>
      <c r="AC607" s="92" t="s">
        <v>13150</v>
      </c>
      <c r="AD607" s="84"/>
      <c r="AE607" s="84" t="b">
        <v>0</v>
      </c>
      <c r="AF607" s="84">
        <v>1</v>
      </c>
      <c r="AG607" s="92" t="s">
        <v>16467</v>
      </c>
      <c r="AH607" s="84" t="b">
        <v>0</v>
      </c>
      <c r="AI607" s="84" t="s">
        <v>16520</v>
      </c>
      <c r="AJ607" s="84"/>
      <c r="AK607" s="92" t="s">
        <v>16467</v>
      </c>
      <c r="AL607" s="84" t="b">
        <v>0</v>
      </c>
      <c r="AM607" s="84">
        <v>0</v>
      </c>
      <c r="AN607" s="92" t="s">
        <v>16467</v>
      </c>
      <c r="AO607" s="84" t="s">
        <v>16537</v>
      </c>
      <c r="AP607" s="84" t="b">
        <v>0</v>
      </c>
      <c r="AQ607" s="92" t="s">
        <v>13150</v>
      </c>
      <c r="AR607" s="84" t="s">
        <v>179</v>
      </c>
      <c r="AS607" s="84">
        <v>0</v>
      </c>
      <c r="AT607" s="84">
        <v>0</v>
      </c>
      <c r="AU607" s="84"/>
      <c r="AV607" s="84"/>
      <c r="AW607" s="84"/>
      <c r="AX607" s="84"/>
      <c r="AY607" s="84"/>
      <c r="AZ607" s="84"/>
      <c r="BA607" s="84"/>
      <c r="BB607" s="84"/>
      <c r="BC607">
        <v>1</v>
      </c>
      <c r="BD607">
        <v>0</v>
      </c>
      <c r="BE607">
        <v>0</v>
      </c>
      <c r="BF607">
        <v>1</v>
      </c>
      <c r="BG607">
        <v>0</v>
      </c>
      <c r="BH607">
        <v>0</v>
      </c>
    </row>
    <row r="608" spans="1:60" x14ac:dyDescent="0.3">
      <c r="A608" s="69" t="s">
        <v>547</v>
      </c>
      <c r="B608" s="69" t="s">
        <v>1055</v>
      </c>
      <c r="C608" s="70"/>
      <c r="D608" s="71"/>
      <c r="E608" s="72"/>
      <c r="F608" s="73"/>
      <c r="G608" s="70"/>
      <c r="H608" s="74"/>
      <c r="I608" s="75"/>
      <c r="J608" s="75"/>
      <c r="K608" s="36"/>
      <c r="L608" s="82"/>
      <c r="M608" s="82"/>
      <c r="N608" s="77"/>
      <c r="O608" s="84" t="s">
        <v>2169</v>
      </c>
      <c r="P608" s="86">
        <v>43861.541354166664</v>
      </c>
      <c r="Q608" s="84" t="s">
        <v>2205</v>
      </c>
      <c r="R608" s="84"/>
      <c r="S608" s="84"/>
      <c r="T608" s="84" t="s">
        <v>2873</v>
      </c>
      <c r="U608" s="84"/>
      <c r="V608" s="87" t="s">
        <v>3368</v>
      </c>
      <c r="W608" s="86">
        <v>43861.541354166664</v>
      </c>
      <c r="X608" s="90">
        <v>43861</v>
      </c>
      <c r="Y608" s="92" t="s">
        <v>5311</v>
      </c>
      <c r="Z608" s="87" t="s">
        <v>9073</v>
      </c>
      <c r="AA608" s="84"/>
      <c r="AB608" s="84"/>
      <c r="AC608" s="92" t="s">
        <v>12951</v>
      </c>
      <c r="AD608" s="84"/>
      <c r="AE608" s="84" t="b">
        <v>0</v>
      </c>
      <c r="AF608" s="84">
        <v>0</v>
      </c>
      <c r="AG608" s="92" t="s">
        <v>16467</v>
      </c>
      <c r="AH608" s="84" t="b">
        <v>0</v>
      </c>
      <c r="AI608" s="84" t="s">
        <v>16520</v>
      </c>
      <c r="AJ608" s="84"/>
      <c r="AK608" s="92" t="s">
        <v>16467</v>
      </c>
      <c r="AL608" s="84" t="b">
        <v>0</v>
      </c>
      <c r="AM608" s="84">
        <v>60</v>
      </c>
      <c r="AN608" s="92" t="s">
        <v>16200</v>
      </c>
      <c r="AO608" s="84" t="s">
        <v>16534</v>
      </c>
      <c r="AP608" s="84" t="b">
        <v>0</v>
      </c>
      <c r="AQ608" s="92" t="s">
        <v>16200</v>
      </c>
      <c r="AR608" s="84" t="s">
        <v>179</v>
      </c>
      <c r="AS608" s="84">
        <v>0</v>
      </c>
      <c r="AT608" s="84">
        <v>0</v>
      </c>
      <c r="AU608" s="84"/>
      <c r="AV608" s="84"/>
      <c r="AW608" s="84"/>
      <c r="AX608" s="84"/>
      <c r="AY608" s="84"/>
      <c r="AZ608" s="84"/>
      <c r="BA608" s="84"/>
      <c r="BB608" s="84"/>
      <c r="BC608">
        <v>1</v>
      </c>
      <c r="BD608">
        <v>0</v>
      </c>
      <c r="BE608">
        <v>0</v>
      </c>
      <c r="BF608">
        <v>0</v>
      </c>
      <c r="BG608">
        <v>1</v>
      </c>
      <c r="BH608">
        <v>0</v>
      </c>
    </row>
    <row r="609" spans="1:60" x14ac:dyDescent="0.3">
      <c r="A609" s="69" t="s">
        <v>2002</v>
      </c>
      <c r="B609" s="69" t="s">
        <v>2132</v>
      </c>
      <c r="C609" s="70"/>
      <c r="D609" s="71"/>
      <c r="E609" s="72"/>
      <c r="F609" s="73"/>
      <c r="G609" s="70"/>
      <c r="H609" s="74"/>
      <c r="I609" s="75"/>
      <c r="J609" s="75"/>
      <c r="K609" s="36"/>
      <c r="L609" s="82"/>
      <c r="M609" s="82"/>
      <c r="N609" s="77"/>
      <c r="O609" s="84" t="s">
        <v>2168</v>
      </c>
      <c r="P609" s="86">
        <v>43861.541828703703</v>
      </c>
      <c r="Q609" s="84" t="s">
        <v>2218</v>
      </c>
      <c r="R609" s="84"/>
      <c r="S609" s="84"/>
      <c r="T609" s="84" t="s">
        <v>2873</v>
      </c>
      <c r="U609" s="84"/>
      <c r="V609" s="87" t="s">
        <v>4693</v>
      </c>
      <c r="W609" s="86">
        <v>43861.541828703703</v>
      </c>
      <c r="X609" s="90">
        <v>43861</v>
      </c>
      <c r="Y609" s="92" t="s">
        <v>8233</v>
      </c>
      <c r="Z609" s="87" t="s">
        <v>12087</v>
      </c>
      <c r="AA609" s="84"/>
      <c r="AB609" s="84"/>
      <c r="AC609" s="92" t="s">
        <v>16004</v>
      </c>
      <c r="AD609" s="84"/>
      <c r="AE609" s="84" t="b">
        <v>0</v>
      </c>
      <c r="AF609" s="84">
        <v>0</v>
      </c>
      <c r="AG609" s="92" t="s">
        <v>16467</v>
      </c>
      <c r="AH609" s="84" t="b">
        <v>0</v>
      </c>
      <c r="AI609" s="84" t="s">
        <v>16520</v>
      </c>
      <c r="AJ609" s="84"/>
      <c r="AK609" s="92" t="s">
        <v>16467</v>
      </c>
      <c r="AL609" s="84" t="b">
        <v>0</v>
      </c>
      <c r="AM609" s="84">
        <v>121</v>
      </c>
      <c r="AN609" s="92" t="s">
        <v>12602</v>
      </c>
      <c r="AO609" s="84" t="s">
        <v>16534</v>
      </c>
      <c r="AP609" s="84" t="b">
        <v>0</v>
      </c>
      <c r="AQ609" s="92" t="s">
        <v>12602</v>
      </c>
      <c r="AR609" s="84" t="s">
        <v>179</v>
      </c>
      <c r="AS609" s="84">
        <v>0</v>
      </c>
      <c r="AT609" s="84">
        <v>0</v>
      </c>
      <c r="AU609" s="84"/>
      <c r="AV609" s="84"/>
      <c r="AW609" s="84"/>
      <c r="AX609" s="84"/>
      <c r="AY609" s="84"/>
      <c r="AZ609" s="84"/>
      <c r="BA609" s="84"/>
      <c r="BB609" s="84"/>
      <c r="BC609">
        <v>1</v>
      </c>
      <c r="BD609">
        <v>0</v>
      </c>
      <c r="BE609">
        <v>1</v>
      </c>
      <c r="BF609">
        <v>0</v>
      </c>
      <c r="BG609">
        <v>0</v>
      </c>
      <c r="BH609">
        <v>0</v>
      </c>
    </row>
    <row r="610" spans="1:60" x14ac:dyDescent="0.3">
      <c r="A610" s="69" t="s">
        <v>364</v>
      </c>
      <c r="B610" s="69" t="s">
        <v>1447</v>
      </c>
      <c r="C610" s="70"/>
      <c r="D610" s="71"/>
      <c r="E610" s="72"/>
      <c r="F610" s="73"/>
      <c r="G610" s="70"/>
      <c r="H610" s="74"/>
      <c r="I610" s="75"/>
      <c r="J610" s="75"/>
      <c r="K610" s="36"/>
      <c r="L610" s="82"/>
      <c r="M610" s="82"/>
      <c r="N610" s="77"/>
      <c r="O610" s="84" t="s">
        <v>2169</v>
      </c>
      <c r="P610" s="86">
        <v>43861.54277777778</v>
      </c>
      <c r="Q610" s="84" t="s">
        <v>2226</v>
      </c>
      <c r="R610" s="84"/>
      <c r="S610" s="84"/>
      <c r="T610" s="84"/>
      <c r="U610" s="84"/>
      <c r="V610" s="87" t="s">
        <v>3196</v>
      </c>
      <c r="W610" s="86">
        <v>43861.54277777778</v>
      </c>
      <c r="X610" s="90">
        <v>43861</v>
      </c>
      <c r="Y610" s="92" t="s">
        <v>4997</v>
      </c>
      <c r="Z610" s="87" t="s">
        <v>8762</v>
      </c>
      <c r="AA610" s="84"/>
      <c r="AB610" s="84"/>
      <c r="AC610" s="92" t="s">
        <v>12640</v>
      </c>
      <c r="AD610" s="84"/>
      <c r="AE610" s="84" t="b">
        <v>0</v>
      </c>
      <c r="AF610" s="84">
        <v>0</v>
      </c>
      <c r="AG610" s="92" t="s">
        <v>16467</v>
      </c>
      <c r="AH610" s="84" t="b">
        <v>0</v>
      </c>
      <c r="AI610" s="84" t="s">
        <v>16520</v>
      </c>
      <c r="AJ610" s="84"/>
      <c r="AK610" s="92" t="s">
        <v>16467</v>
      </c>
      <c r="AL610" s="84" t="b">
        <v>0</v>
      </c>
      <c r="AM610" s="84">
        <v>66</v>
      </c>
      <c r="AN610" s="92" t="s">
        <v>16308</v>
      </c>
      <c r="AO610" s="84" t="s">
        <v>16534</v>
      </c>
      <c r="AP610" s="84" t="b">
        <v>0</v>
      </c>
      <c r="AQ610" s="92" t="s">
        <v>16308</v>
      </c>
      <c r="AR610" s="84" t="s">
        <v>179</v>
      </c>
      <c r="AS610" s="84">
        <v>0</v>
      </c>
      <c r="AT610" s="84">
        <v>0</v>
      </c>
      <c r="AU610" s="84"/>
      <c r="AV610" s="84"/>
      <c r="AW610" s="84"/>
      <c r="AX610" s="84"/>
      <c r="AY610" s="84"/>
      <c r="AZ610" s="84"/>
      <c r="BA610" s="84"/>
      <c r="BB610" s="84"/>
      <c r="BC610">
        <v>1</v>
      </c>
      <c r="BD610">
        <v>0</v>
      </c>
      <c r="BE610">
        <v>0</v>
      </c>
      <c r="BF610">
        <v>0</v>
      </c>
      <c r="BG610">
        <v>1</v>
      </c>
      <c r="BH610">
        <v>0</v>
      </c>
    </row>
    <row r="611" spans="1:60" x14ac:dyDescent="0.3">
      <c r="A611" s="69" t="s">
        <v>341</v>
      </c>
      <c r="B611" s="69" t="s">
        <v>2128</v>
      </c>
      <c r="C611" s="70"/>
      <c r="D611" s="71"/>
      <c r="E611" s="72"/>
      <c r="F611" s="73"/>
      <c r="G611" s="70"/>
      <c r="H611" s="74"/>
      <c r="I611" s="75"/>
      <c r="J611" s="75"/>
      <c r="K611" s="36"/>
      <c r="L611" s="82"/>
      <c r="M611" s="82"/>
      <c r="N611" s="77"/>
      <c r="O611" s="84" t="s">
        <v>2168</v>
      </c>
      <c r="P611" s="86">
        <v>43861.543344907404</v>
      </c>
      <c r="Q611" s="84" t="s">
        <v>2172</v>
      </c>
      <c r="R611" s="84"/>
      <c r="S611" s="84"/>
      <c r="T611" s="84"/>
      <c r="U611" s="84"/>
      <c r="V611" s="87" t="s">
        <v>3173</v>
      </c>
      <c r="W611" s="86">
        <v>43861.543344907404</v>
      </c>
      <c r="X611" s="90">
        <v>43861</v>
      </c>
      <c r="Y611" s="92" t="s">
        <v>4962</v>
      </c>
      <c r="Z611" s="87" t="s">
        <v>8727</v>
      </c>
      <c r="AA611" s="84"/>
      <c r="AB611" s="84"/>
      <c r="AC611" s="92" t="s">
        <v>12605</v>
      </c>
      <c r="AD611" s="84"/>
      <c r="AE611" s="84" t="b">
        <v>0</v>
      </c>
      <c r="AF611" s="84">
        <v>0</v>
      </c>
      <c r="AG611" s="92" t="s">
        <v>16467</v>
      </c>
      <c r="AH611" s="84" t="b">
        <v>0</v>
      </c>
      <c r="AI611" s="84" t="s">
        <v>16520</v>
      </c>
      <c r="AJ611" s="84"/>
      <c r="AK611" s="92" t="s">
        <v>16467</v>
      </c>
      <c r="AL611" s="84" t="b">
        <v>0</v>
      </c>
      <c r="AM611" s="84">
        <v>155</v>
      </c>
      <c r="AN611" s="92" t="s">
        <v>16241</v>
      </c>
      <c r="AO611" s="84" t="s">
        <v>16534</v>
      </c>
      <c r="AP611" s="84" t="b">
        <v>0</v>
      </c>
      <c r="AQ611" s="92" t="s">
        <v>16241</v>
      </c>
      <c r="AR611" s="84" t="s">
        <v>179</v>
      </c>
      <c r="AS611" s="84">
        <v>0</v>
      </c>
      <c r="AT611" s="84">
        <v>0</v>
      </c>
      <c r="AU611" s="84"/>
      <c r="AV611" s="84"/>
      <c r="AW611" s="84"/>
      <c r="AX611" s="84"/>
      <c r="AY611" s="84"/>
      <c r="AZ611" s="84"/>
      <c r="BA611" s="84"/>
      <c r="BB611" s="84"/>
      <c r="BC611">
        <v>1</v>
      </c>
      <c r="BD611">
        <v>0</v>
      </c>
      <c r="BE611">
        <v>1</v>
      </c>
      <c r="BF611">
        <v>0</v>
      </c>
      <c r="BG611">
        <v>0</v>
      </c>
      <c r="BH611">
        <v>0</v>
      </c>
    </row>
    <row r="612" spans="1:60" x14ac:dyDescent="0.3">
      <c r="A612" s="69" t="s">
        <v>1480</v>
      </c>
      <c r="B612" s="69" t="s">
        <v>1480</v>
      </c>
      <c r="C612" s="70"/>
      <c r="D612" s="71"/>
      <c r="E612" s="72"/>
      <c r="F612" s="73"/>
      <c r="G612" s="70"/>
      <c r="H612" s="74"/>
      <c r="I612" s="75"/>
      <c r="J612" s="75"/>
      <c r="K612" s="36"/>
      <c r="L612" s="82"/>
      <c r="M612" s="82"/>
      <c r="N612" s="77"/>
      <c r="O612" s="84" t="s">
        <v>179</v>
      </c>
      <c r="P612" s="86">
        <v>43861.544687499998</v>
      </c>
      <c r="Q612" s="84" t="s">
        <v>2502</v>
      </c>
      <c r="R612" s="84"/>
      <c r="S612" s="84"/>
      <c r="T612" s="84" t="s">
        <v>2883</v>
      </c>
      <c r="U612" s="84"/>
      <c r="V612" s="87" t="s">
        <v>4220</v>
      </c>
      <c r="W612" s="86">
        <v>43861.544687499998</v>
      </c>
      <c r="X612" s="90">
        <v>43861</v>
      </c>
      <c r="Y612" s="92" t="s">
        <v>6831</v>
      </c>
      <c r="Z612" s="87" t="s">
        <v>10612</v>
      </c>
      <c r="AA612" s="84"/>
      <c r="AB612" s="84"/>
      <c r="AC612" s="92" t="s">
        <v>14495</v>
      </c>
      <c r="AD612" s="84"/>
      <c r="AE612" s="84" t="b">
        <v>0</v>
      </c>
      <c r="AF612" s="84">
        <v>2</v>
      </c>
      <c r="AG612" s="92" t="s">
        <v>16467</v>
      </c>
      <c r="AH612" s="84" t="b">
        <v>0</v>
      </c>
      <c r="AI612" s="84" t="s">
        <v>16520</v>
      </c>
      <c r="AJ612" s="84"/>
      <c r="AK612" s="92" t="s">
        <v>16467</v>
      </c>
      <c r="AL612" s="84" t="b">
        <v>0</v>
      </c>
      <c r="AM612" s="84">
        <v>3</v>
      </c>
      <c r="AN612" s="92" t="s">
        <v>16467</v>
      </c>
      <c r="AO612" s="84" t="s">
        <v>16535</v>
      </c>
      <c r="AP612" s="84" t="b">
        <v>0</v>
      </c>
      <c r="AQ612" s="92" t="s">
        <v>14495</v>
      </c>
      <c r="AR612" s="84" t="s">
        <v>179</v>
      </c>
      <c r="AS612" s="84">
        <v>0</v>
      </c>
      <c r="AT612" s="84">
        <v>0</v>
      </c>
      <c r="AU612" s="84"/>
      <c r="AV612" s="84"/>
      <c r="AW612" s="84"/>
      <c r="AX612" s="84"/>
      <c r="AY612" s="84"/>
      <c r="AZ612" s="84"/>
      <c r="BA612" s="84"/>
      <c r="BB612" s="84"/>
      <c r="BC612">
        <v>1</v>
      </c>
      <c r="BD612">
        <v>0</v>
      </c>
      <c r="BE612">
        <v>0</v>
      </c>
      <c r="BF612">
        <v>1</v>
      </c>
      <c r="BG612">
        <v>0</v>
      </c>
      <c r="BH612">
        <v>0</v>
      </c>
    </row>
    <row r="613" spans="1:60" x14ac:dyDescent="0.3">
      <c r="A613" s="69" t="s">
        <v>2056</v>
      </c>
      <c r="B613" s="69" t="s">
        <v>620</v>
      </c>
      <c r="C613" s="70"/>
      <c r="D613" s="71"/>
      <c r="E613" s="72"/>
      <c r="F613" s="73"/>
      <c r="G613" s="70"/>
      <c r="H613" s="74"/>
      <c r="I613" s="75"/>
      <c r="J613" s="75"/>
      <c r="K613" s="36"/>
      <c r="L613" s="82"/>
      <c r="M613" s="82"/>
      <c r="N613" s="77"/>
      <c r="O613" s="84" t="s">
        <v>2169</v>
      </c>
      <c r="P613" s="86">
        <v>43861.54478009259</v>
      </c>
      <c r="Q613" s="84" t="s">
        <v>2255</v>
      </c>
      <c r="R613" s="84"/>
      <c r="S613" s="84"/>
      <c r="T613" s="84"/>
      <c r="U613" s="84"/>
      <c r="V613" s="87" t="s">
        <v>4742</v>
      </c>
      <c r="W613" s="86">
        <v>43861.54478009259</v>
      </c>
      <c r="X613" s="90">
        <v>43861</v>
      </c>
      <c r="Y613" s="92" t="s">
        <v>8353</v>
      </c>
      <c r="Z613" s="87" t="s">
        <v>12213</v>
      </c>
      <c r="AA613" s="84"/>
      <c r="AB613" s="84"/>
      <c r="AC613" s="92" t="s">
        <v>16141</v>
      </c>
      <c r="AD613" s="84"/>
      <c r="AE613" s="84" t="b">
        <v>0</v>
      </c>
      <c r="AF613" s="84">
        <v>0</v>
      </c>
      <c r="AG613" s="92" t="s">
        <v>16467</v>
      </c>
      <c r="AH613" s="84" t="b">
        <v>0</v>
      </c>
      <c r="AI613" s="84" t="s">
        <v>16520</v>
      </c>
      <c r="AJ613" s="84"/>
      <c r="AK613" s="92" t="s">
        <v>16467</v>
      </c>
      <c r="AL613" s="84" t="b">
        <v>0</v>
      </c>
      <c r="AM613" s="84">
        <v>6</v>
      </c>
      <c r="AN613" s="92" t="s">
        <v>16365</v>
      </c>
      <c r="AO613" s="84" t="s">
        <v>16535</v>
      </c>
      <c r="AP613" s="84" t="b">
        <v>0</v>
      </c>
      <c r="AQ613" s="92" t="s">
        <v>16365</v>
      </c>
      <c r="AR613" s="84" t="s">
        <v>179</v>
      </c>
      <c r="AS613" s="84">
        <v>0</v>
      </c>
      <c r="AT613" s="84">
        <v>0</v>
      </c>
      <c r="AU613" s="84"/>
      <c r="AV613" s="84"/>
      <c r="AW613" s="84"/>
      <c r="AX613" s="84"/>
      <c r="AY613" s="84"/>
      <c r="AZ613" s="84"/>
      <c r="BA613" s="84"/>
      <c r="BB613" s="84"/>
      <c r="BC613">
        <v>1</v>
      </c>
      <c r="BD613">
        <v>0</v>
      </c>
      <c r="BE613">
        <v>0</v>
      </c>
      <c r="BF613">
        <v>0</v>
      </c>
      <c r="BG613">
        <v>1</v>
      </c>
      <c r="BH613">
        <v>0</v>
      </c>
    </row>
    <row r="614" spans="1:60" x14ac:dyDescent="0.3">
      <c r="A614" s="69" t="s">
        <v>1103</v>
      </c>
      <c r="B614" s="69" t="s">
        <v>1103</v>
      </c>
      <c r="C614" s="70"/>
      <c r="D614" s="71"/>
      <c r="E614" s="72"/>
      <c r="F614" s="73"/>
      <c r="G614" s="70"/>
      <c r="H614" s="74"/>
      <c r="I614" s="75"/>
      <c r="J614" s="75"/>
      <c r="K614" s="36"/>
      <c r="L614" s="82"/>
      <c r="M614" s="82"/>
      <c r="N614" s="77"/>
      <c r="O614" s="84" t="s">
        <v>179</v>
      </c>
      <c r="P614" s="86">
        <v>43861.545219907406</v>
      </c>
      <c r="Q614" s="84" t="s">
        <v>2498</v>
      </c>
      <c r="R614" s="84"/>
      <c r="S614" s="84"/>
      <c r="T614" s="84" t="s">
        <v>2873</v>
      </c>
      <c r="U614" s="84"/>
      <c r="V614" s="87" t="s">
        <v>3872</v>
      </c>
      <c r="W614" s="86">
        <v>43861.545219907406</v>
      </c>
      <c r="X614" s="90">
        <v>43861</v>
      </c>
      <c r="Y614" s="92" t="s">
        <v>6152</v>
      </c>
      <c r="Z614" s="87" t="s">
        <v>9922</v>
      </c>
      <c r="AA614" s="84"/>
      <c r="AB614" s="84"/>
      <c r="AC614" s="92" t="s">
        <v>13801</v>
      </c>
      <c r="AD614" s="84"/>
      <c r="AE614" s="84" t="b">
        <v>0</v>
      </c>
      <c r="AF614" s="84">
        <v>1</v>
      </c>
      <c r="AG614" s="92" t="s">
        <v>16467</v>
      </c>
      <c r="AH614" s="84" t="b">
        <v>0</v>
      </c>
      <c r="AI614" s="84" t="s">
        <v>16520</v>
      </c>
      <c r="AJ614" s="84"/>
      <c r="AK614" s="92" t="s">
        <v>16467</v>
      </c>
      <c r="AL614" s="84" t="b">
        <v>0</v>
      </c>
      <c r="AM614" s="84">
        <v>1</v>
      </c>
      <c r="AN614" s="92" t="s">
        <v>16467</v>
      </c>
      <c r="AO614" s="84" t="s">
        <v>16535</v>
      </c>
      <c r="AP614" s="84" t="b">
        <v>0</v>
      </c>
      <c r="AQ614" s="92" t="s">
        <v>13801</v>
      </c>
      <c r="AR614" s="84" t="s">
        <v>179</v>
      </c>
      <c r="AS614" s="84">
        <v>0</v>
      </c>
      <c r="AT614" s="84">
        <v>0</v>
      </c>
      <c r="AU614" s="84"/>
      <c r="AV614" s="84"/>
      <c r="AW614" s="84"/>
      <c r="AX614" s="84"/>
      <c r="AY614" s="84"/>
      <c r="AZ614" s="84"/>
      <c r="BA614" s="84"/>
      <c r="BB614" s="84"/>
      <c r="BC614">
        <v>1</v>
      </c>
      <c r="BD614">
        <v>0</v>
      </c>
      <c r="BE614">
        <v>0</v>
      </c>
      <c r="BF614">
        <v>1</v>
      </c>
      <c r="BG614">
        <v>0</v>
      </c>
      <c r="BH614">
        <v>0</v>
      </c>
    </row>
    <row r="615" spans="1:60" x14ac:dyDescent="0.3">
      <c r="A615" s="69" t="s">
        <v>342</v>
      </c>
      <c r="B615" s="69" t="s">
        <v>2132</v>
      </c>
      <c r="C615" s="70"/>
      <c r="D615" s="71"/>
      <c r="E615" s="72"/>
      <c r="F615" s="73"/>
      <c r="G615" s="70"/>
      <c r="H615" s="74"/>
      <c r="I615" s="75"/>
      <c r="J615" s="75"/>
      <c r="K615" s="36"/>
      <c r="L615" s="82"/>
      <c r="M615" s="82"/>
      <c r="N615" s="77"/>
      <c r="O615" s="84" t="s">
        <v>2168</v>
      </c>
      <c r="P615" s="86">
        <v>43861.54587962963</v>
      </c>
      <c r="Q615" s="84" t="s">
        <v>2218</v>
      </c>
      <c r="R615" s="84"/>
      <c r="S615" s="84"/>
      <c r="T615" s="84" t="s">
        <v>2873</v>
      </c>
      <c r="U615" s="84"/>
      <c r="V615" s="87" t="s">
        <v>3174</v>
      </c>
      <c r="W615" s="86">
        <v>43861.54587962963</v>
      </c>
      <c r="X615" s="90">
        <v>43861</v>
      </c>
      <c r="Y615" s="92" t="s">
        <v>4963</v>
      </c>
      <c r="Z615" s="87" t="s">
        <v>8728</v>
      </c>
      <c r="AA615" s="84"/>
      <c r="AB615" s="84"/>
      <c r="AC615" s="92" t="s">
        <v>12606</v>
      </c>
      <c r="AD615" s="84"/>
      <c r="AE615" s="84" t="b">
        <v>0</v>
      </c>
      <c r="AF615" s="84">
        <v>0</v>
      </c>
      <c r="AG615" s="92" t="s">
        <v>16467</v>
      </c>
      <c r="AH615" s="84" t="b">
        <v>0</v>
      </c>
      <c r="AI615" s="84" t="s">
        <v>16520</v>
      </c>
      <c r="AJ615" s="84"/>
      <c r="AK615" s="92" t="s">
        <v>16467</v>
      </c>
      <c r="AL615" s="84" t="b">
        <v>0</v>
      </c>
      <c r="AM615" s="84">
        <v>121</v>
      </c>
      <c r="AN615" s="92" t="s">
        <v>12602</v>
      </c>
      <c r="AO615" s="84" t="s">
        <v>16534</v>
      </c>
      <c r="AP615" s="84" t="b">
        <v>0</v>
      </c>
      <c r="AQ615" s="92" t="s">
        <v>12602</v>
      </c>
      <c r="AR615" s="84" t="s">
        <v>179</v>
      </c>
      <c r="AS615" s="84">
        <v>0</v>
      </c>
      <c r="AT615" s="84">
        <v>0</v>
      </c>
      <c r="AU615" s="84"/>
      <c r="AV615" s="84"/>
      <c r="AW615" s="84"/>
      <c r="AX615" s="84"/>
      <c r="AY615" s="84"/>
      <c r="AZ615" s="84"/>
      <c r="BA615" s="84"/>
      <c r="BB615" s="84"/>
      <c r="BC615">
        <v>1</v>
      </c>
      <c r="BD615">
        <v>0</v>
      </c>
      <c r="BE615">
        <v>1</v>
      </c>
      <c r="BF615">
        <v>0</v>
      </c>
      <c r="BG615">
        <v>0</v>
      </c>
      <c r="BH615">
        <v>0</v>
      </c>
    </row>
    <row r="616" spans="1:60" x14ac:dyDescent="0.3">
      <c r="A616" s="69" t="s">
        <v>343</v>
      </c>
      <c r="B616" s="69" t="s">
        <v>2128</v>
      </c>
      <c r="C616" s="70"/>
      <c r="D616" s="71"/>
      <c r="E616" s="72"/>
      <c r="F616" s="73"/>
      <c r="G616" s="70"/>
      <c r="H616" s="74"/>
      <c r="I616" s="75"/>
      <c r="J616" s="75"/>
      <c r="K616" s="36"/>
      <c r="L616" s="82"/>
      <c r="M616" s="82"/>
      <c r="N616" s="77"/>
      <c r="O616" s="84" t="s">
        <v>2168</v>
      </c>
      <c r="P616" s="86">
        <v>43861.5469212963</v>
      </c>
      <c r="Q616" s="84" t="s">
        <v>2182</v>
      </c>
      <c r="R616" s="84"/>
      <c r="S616" s="84"/>
      <c r="T616" s="84"/>
      <c r="U616" s="84"/>
      <c r="V616" s="87" t="s">
        <v>3175</v>
      </c>
      <c r="W616" s="86">
        <v>43861.5469212963</v>
      </c>
      <c r="X616" s="90">
        <v>43861</v>
      </c>
      <c r="Y616" s="92" t="s">
        <v>4964</v>
      </c>
      <c r="Z616" s="87" t="s">
        <v>8729</v>
      </c>
      <c r="AA616" s="84"/>
      <c r="AB616" s="84"/>
      <c r="AC616" s="92" t="s">
        <v>12607</v>
      </c>
      <c r="AD616" s="84"/>
      <c r="AE616" s="84" t="b">
        <v>0</v>
      </c>
      <c r="AF616" s="84">
        <v>0</v>
      </c>
      <c r="AG616" s="92" t="s">
        <v>16467</v>
      </c>
      <c r="AH616" s="84" t="b">
        <v>0</v>
      </c>
      <c r="AI616" s="84" t="s">
        <v>16520</v>
      </c>
      <c r="AJ616" s="84"/>
      <c r="AK616" s="92" t="s">
        <v>16467</v>
      </c>
      <c r="AL616" s="84" t="b">
        <v>0</v>
      </c>
      <c r="AM616" s="84">
        <v>64</v>
      </c>
      <c r="AN616" s="92" t="s">
        <v>16246</v>
      </c>
      <c r="AO616" s="84" t="s">
        <v>16534</v>
      </c>
      <c r="AP616" s="84" t="b">
        <v>0</v>
      </c>
      <c r="AQ616" s="92" t="s">
        <v>16246</v>
      </c>
      <c r="AR616" s="84" t="s">
        <v>179</v>
      </c>
      <c r="AS616" s="84">
        <v>0</v>
      </c>
      <c r="AT616" s="84">
        <v>0</v>
      </c>
      <c r="AU616" s="84"/>
      <c r="AV616" s="84"/>
      <c r="AW616" s="84"/>
      <c r="AX616" s="84"/>
      <c r="AY616" s="84"/>
      <c r="AZ616" s="84"/>
      <c r="BA616" s="84"/>
      <c r="BB616" s="84"/>
      <c r="BC616">
        <v>2</v>
      </c>
      <c r="BD616">
        <v>0</v>
      </c>
      <c r="BE616">
        <v>2</v>
      </c>
      <c r="BF616">
        <v>0</v>
      </c>
      <c r="BG616">
        <v>0</v>
      </c>
      <c r="BH616">
        <v>0</v>
      </c>
    </row>
    <row r="617" spans="1:60" x14ac:dyDescent="0.3">
      <c r="A617" s="69" t="s">
        <v>343</v>
      </c>
      <c r="B617" s="69" t="s">
        <v>2129</v>
      </c>
      <c r="C617" s="70"/>
      <c r="D617" s="71"/>
      <c r="E617" s="72"/>
      <c r="F617" s="73"/>
      <c r="G617" s="70"/>
      <c r="H617" s="74"/>
      <c r="I617" s="75"/>
      <c r="J617" s="75"/>
      <c r="K617" s="36"/>
      <c r="L617" s="82"/>
      <c r="M617" s="82"/>
      <c r="N617" s="77"/>
      <c r="O617" s="84" t="s">
        <v>2168</v>
      </c>
      <c r="P617" s="86">
        <v>43861.5469212963</v>
      </c>
      <c r="Q617" s="84" t="s">
        <v>2182</v>
      </c>
      <c r="R617" s="84"/>
      <c r="S617" s="84"/>
      <c r="T617" s="84"/>
      <c r="U617" s="84"/>
      <c r="V617" s="87" t="s">
        <v>3175</v>
      </c>
      <c r="W617" s="86">
        <v>43861.5469212963</v>
      </c>
      <c r="X617" s="90">
        <v>43861</v>
      </c>
      <c r="Y617" s="92" t="s">
        <v>4964</v>
      </c>
      <c r="Z617" s="87" t="s">
        <v>8729</v>
      </c>
      <c r="AA617" s="84"/>
      <c r="AB617" s="84"/>
      <c r="AC617" s="92" t="s">
        <v>12607</v>
      </c>
      <c r="AD617" s="84"/>
      <c r="AE617" s="84" t="b">
        <v>0</v>
      </c>
      <c r="AF617" s="84">
        <v>0</v>
      </c>
      <c r="AG617" s="92" t="s">
        <v>16467</v>
      </c>
      <c r="AH617" s="84" t="b">
        <v>0</v>
      </c>
      <c r="AI617" s="84" t="s">
        <v>16520</v>
      </c>
      <c r="AJ617" s="84"/>
      <c r="AK617" s="92" t="s">
        <v>16467</v>
      </c>
      <c r="AL617" s="84" t="b">
        <v>0</v>
      </c>
      <c r="AM617" s="84">
        <v>64</v>
      </c>
      <c r="AN617" s="92" t="s">
        <v>16246</v>
      </c>
      <c r="AO617" s="84" t="s">
        <v>16534</v>
      </c>
      <c r="AP617" s="84" t="b">
        <v>0</v>
      </c>
      <c r="AQ617" s="92" t="s">
        <v>16246</v>
      </c>
      <c r="AR617" s="84" t="s">
        <v>179</v>
      </c>
      <c r="AS617" s="84">
        <v>0</v>
      </c>
      <c r="AT617" s="84">
        <v>0</v>
      </c>
      <c r="AU617" s="84"/>
      <c r="AV617" s="84"/>
      <c r="AW617" s="84"/>
      <c r="AX617" s="84"/>
      <c r="AY617" s="84"/>
      <c r="AZ617" s="84"/>
      <c r="BA617" s="84"/>
      <c r="BB617" s="84"/>
      <c r="BC617">
        <v>2</v>
      </c>
      <c r="BD617">
        <v>0</v>
      </c>
      <c r="BE617">
        <v>2</v>
      </c>
      <c r="BF617">
        <v>0</v>
      </c>
      <c r="BG617">
        <v>0</v>
      </c>
      <c r="BH617">
        <v>0</v>
      </c>
    </row>
    <row r="618" spans="1:60" x14ac:dyDescent="0.3">
      <c r="A618" s="69" t="s">
        <v>343</v>
      </c>
      <c r="B618" s="69" t="s">
        <v>1055</v>
      </c>
      <c r="C618" s="70"/>
      <c r="D618" s="71"/>
      <c r="E618" s="72"/>
      <c r="F618" s="73"/>
      <c r="G618" s="70"/>
      <c r="H618" s="74"/>
      <c r="I618" s="75"/>
      <c r="J618" s="75"/>
      <c r="K618" s="36"/>
      <c r="L618" s="82"/>
      <c r="M618" s="82"/>
      <c r="N618" s="77"/>
      <c r="O618" s="84" t="s">
        <v>2169</v>
      </c>
      <c r="P618" s="86">
        <v>43861.54792824074</v>
      </c>
      <c r="Q618" s="84" t="s">
        <v>2205</v>
      </c>
      <c r="R618" s="84"/>
      <c r="S618" s="84"/>
      <c r="T618" s="84" t="s">
        <v>2873</v>
      </c>
      <c r="U618" s="84"/>
      <c r="V618" s="87" t="s">
        <v>3175</v>
      </c>
      <c r="W618" s="86">
        <v>43861.54792824074</v>
      </c>
      <c r="X618" s="90">
        <v>43861</v>
      </c>
      <c r="Y618" s="92" t="s">
        <v>4965</v>
      </c>
      <c r="Z618" s="87" t="s">
        <v>8730</v>
      </c>
      <c r="AA618" s="84"/>
      <c r="AB618" s="84"/>
      <c r="AC618" s="92" t="s">
        <v>12608</v>
      </c>
      <c r="AD618" s="84"/>
      <c r="AE618" s="84" t="b">
        <v>0</v>
      </c>
      <c r="AF618" s="84">
        <v>0</v>
      </c>
      <c r="AG618" s="92" t="s">
        <v>16467</v>
      </c>
      <c r="AH618" s="84" t="b">
        <v>0</v>
      </c>
      <c r="AI618" s="84" t="s">
        <v>16520</v>
      </c>
      <c r="AJ618" s="84"/>
      <c r="AK618" s="92" t="s">
        <v>16467</v>
      </c>
      <c r="AL618" s="84" t="b">
        <v>0</v>
      </c>
      <c r="AM618" s="84">
        <v>60</v>
      </c>
      <c r="AN618" s="92" t="s">
        <v>16200</v>
      </c>
      <c r="AO618" s="84" t="s">
        <v>16534</v>
      </c>
      <c r="AP618" s="84" t="b">
        <v>0</v>
      </c>
      <c r="AQ618" s="92" t="s">
        <v>16200</v>
      </c>
      <c r="AR618" s="84" t="s">
        <v>179</v>
      </c>
      <c r="AS618" s="84">
        <v>0</v>
      </c>
      <c r="AT618" s="84">
        <v>0</v>
      </c>
      <c r="AU618" s="84"/>
      <c r="AV618" s="84"/>
      <c r="AW618" s="84"/>
      <c r="AX618" s="84"/>
      <c r="AY618" s="84"/>
      <c r="AZ618" s="84"/>
      <c r="BA618" s="84"/>
      <c r="BB618" s="84"/>
      <c r="BC618">
        <v>1</v>
      </c>
      <c r="BD618">
        <v>0</v>
      </c>
      <c r="BE618">
        <v>0</v>
      </c>
      <c r="BF618">
        <v>0</v>
      </c>
      <c r="BG618">
        <v>1</v>
      </c>
      <c r="BH618">
        <v>0</v>
      </c>
    </row>
    <row r="619" spans="1:60" x14ac:dyDescent="0.3">
      <c r="A619" s="69" t="s">
        <v>1775</v>
      </c>
      <c r="B619" s="69" t="s">
        <v>2139</v>
      </c>
      <c r="C619" s="70"/>
      <c r="D619" s="71"/>
      <c r="E619" s="72"/>
      <c r="F619" s="73"/>
      <c r="G619" s="70"/>
      <c r="H619" s="74"/>
      <c r="I619" s="75"/>
      <c r="J619" s="75"/>
      <c r="K619" s="36"/>
      <c r="L619" s="82"/>
      <c r="M619" s="82"/>
      <c r="N619" s="77"/>
      <c r="O619" s="84" t="s">
        <v>2170</v>
      </c>
      <c r="P619" s="86">
        <v>43861.548148148147</v>
      </c>
      <c r="Q619" s="84" t="s">
        <v>2500</v>
      </c>
      <c r="R619" s="84"/>
      <c r="S619" s="84"/>
      <c r="T619" s="84" t="s">
        <v>2883</v>
      </c>
      <c r="U619" s="84"/>
      <c r="V619" s="87" t="s">
        <v>4493</v>
      </c>
      <c r="W619" s="86">
        <v>43861.548148148147</v>
      </c>
      <c r="X619" s="90">
        <v>43861</v>
      </c>
      <c r="Y619" s="92" t="s">
        <v>7579</v>
      </c>
      <c r="Z619" s="87" t="s">
        <v>11395</v>
      </c>
      <c r="AA619" s="84"/>
      <c r="AB619" s="84"/>
      <c r="AC619" s="92" t="s">
        <v>15287</v>
      </c>
      <c r="AD619" s="84"/>
      <c r="AE619" s="84" t="b">
        <v>0</v>
      </c>
      <c r="AF619" s="84">
        <v>2</v>
      </c>
      <c r="AG619" s="92" t="s">
        <v>16467</v>
      </c>
      <c r="AH619" s="84" t="b">
        <v>0</v>
      </c>
      <c r="AI619" s="84" t="s">
        <v>16520</v>
      </c>
      <c r="AJ619" s="84"/>
      <c r="AK619" s="92" t="s">
        <v>16467</v>
      </c>
      <c r="AL619" s="84" t="b">
        <v>0</v>
      </c>
      <c r="AM619" s="84">
        <v>1</v>
      </c>
      <c r="AN619" s="92" t="s">
        <v>16467</v>
      </c>
      <c r="AO619" s="84" t="s">
        <v>16534</v>
      </c>
      <c r="AP619" s="84" t="b">
        <v>0</v>
      </c>
      <c r="AQ619" s="92" t="s">
        <v>15287</v>
      </c>
      <c r="AR619" s="84" t="s">
        <v>179</v>
      </c>
      <c r="AS619" s="84">
        <v>0</v>
      </c>
      <c r="AT619" s="84">
        <v>0</v>
      </c>
      <c r="AU619" s="84"/>
      <c r="AV619" s="84"/>
      <c r="AW619" s="84"/>
      <c r="AX619" s="84"/>
      <c r="AY619" s="84"/>
      <c r="AZ619" s="84"/>
      <c r="BA619" s="84"/>
      <c r="BB619" s="84"/>
      <c r="BC619">
        <v>1</v>
      </c>
      <c r="BD619">
        <v>1</v>
      </c>
      <c r="BE619">
        <v>0</v>
      </c>
      <c r="BF619">
        <v>0</v>
      </c>
      <c r="BG619">
        <v>0</v>
      </c>
      <c r="BH619">
        <v>0</v>
      </c>
    </row>
    <row r="620" spans="1:60" x14ac:dyDescent="0.3">
      <c r="A620" s="69" t="s">
        <v>343</v>
      </c>
      <c r="B620" s="69" t="s">
        <v>1977</v>
      </c>
      <c r="C620" s="70"/>
      <c r="D620" s="71"/>
      <c r="E620" s="72"/>
      <c r="F620" s="73"/>
      <c r="G620" s="70"/>
      <c r="H620" s="74"/>
      <c r="I620" s="75"/>
      <c r="J620" s="75"/>
      <c r="K620" s="36"/>
      <c r="L620" s="82"/>
      <c r="M620" s="82"/>
      <c r="N620" s="77"/>
      <c r="O620" s="84" t="s">
        <v>2169</v>
      </c>
      <c r="P620" s="86">
        <v>43861.548275462963</v>
      </c>
      <c r="Q620" s="84" t="s">
        <v>2219</v>
      </c>
      <c r="R620" s="84"/>
      <c r="S620" s="84"/>
      <c r="T620" s="84"/>
      <c r="U620" s="84"/>
      <c r="V620" s="87" t="s">
        <v>3175</v>
      </c>
      <c r="W620" s="86">
        <v>43861.548275462963</v>
      </c>
      <c r="X620" s="90">
        <v>43861</v>
      </c>
      <c r="Y620" s="92" t="s">
        <v>4966</v>
      </c>
      <c r="Z620" s="87" t="s">
        <v>8731</v>
      </c>
      <c r="AA620" s="84"/>
      <c r="AB620" s="84"/>
      <c r="AC620" s="92" t="s">
        <v>12609</v>
      </c>
      <c r="AD620" s="84"/>
      <c r="AE620" s="84" t="b">
        <v>0</v>
      </c>
      <c r="AF620" s="84">
        <v>0</v>
      </c>
      <c r="AG620" s="92" t="s">
        <v>16467</v>
      </c>
      <c r="AH620" s="84" t="b">
        <v>0</v>
      </c>
      <c r="AI620" s="84" t="s">
        <v>16520</v>
      </c>
      <c r="AJ620" s="84"/>
      <c r="AK620" s="92" t="s">
        <v>16467</v>
      </c>
      <c r="AL620" s="84" t="b">
        <v>0</v>
      </c>
      <c r="AM620" s="84">
        <v>27</v>
      </c>
      <c r="AN620" s="92" t="s">
        <v>16337</v>
      </c>
      <c r="AO620" s="84" t="s">
        <v>16534</v>
      </c>
      <c r="AP620" s="84" t="b">
        <v>0</v>
      </c>
      <c r="AQ620" s="92" t="s">
        <v>16337</v>
      </c>
      <c r="AR620" s="84" t="s">
        <v>179</v>
      </c>
      <c r="AS620" s="84">
        <v>0</v>
      </c>
      <c r="AT620" s="84">
        <v>0</v>
      </c>
      <c r="AU620" s="84"/>
      <c r="AV620" s="84"/>
      <c r="AW620" s="84"/>
      <c r="AX620" s="84"/>
      <c r="AY620" s="84"/>
      <c r="AZ620" s="84"/>
      <c r="BA620" s="84"/>
      <c r="BB620" s="84"/>
      <c r="BC620">
        <v>2</v>
      </c>
      <c r="BD620">
        <v>0</v>
      </c>
      <c r="BE620">
        <v>0</v>
      </c>
      <c r="BF620">
        <v>0</v>
      </c>
      <c r="BG620">
        <v>2</v>
      </c>
      <c r="BH620">
        <v>0</v>
      </c>
    </row>
    <row r="621" spans="1:60" x14ac:dyDescent="0.3">
      <c r="A621" s="69" t="s">
        <v>344</v>
      </c>
      <c r="B621" s="69" t="s">
        <v>1633</v>
      </c>
      <c r="C621" s="70"/>
      <c r="D621" s="71"/>
      <c r="E621" s="72"/>
      <c r="F621" s="73"/>
      <c r="G621" s="70"/>
      <c r="H621" s="74"/>
      <c r="I621" s="75"/>
      <c r="J621" s="75"/>
      <c r="K621" s="36"/>
      <c r="L621" s="82"/>
      <c r="M621" s="82"/>
      <c r="N621" s="77"/>
      <c r="O621" s="84" t="s">
        <v>2169</v>
      </c>
      <c r="P621" s="86">
        <v>43861.54896990741</v>
      </c>
      <c r="Q621" s="84" t="s">
        <v>2196</v>
      </c>
      <c r="R621" s="84"/>
      <c r="S621" s="84"/>
      <c r="T621" s="84" t="s">
        <v>2873</v>
      </c>
      <c r="U621" s="84"/>
      <c r="V621" s="87" t="s">
        <v>3176</v>
      </c>
      <c r="W621" s="86">
        <v>43861.54896990741</v>
      </c>
      <c r="X621" s="90">
        <v>43861</v>
      </c>
      <c r="Y621" s="92" t="s">
        <v>4967</v>
      </c>
      <c r="Z621" s="87" t="s">
        <v>8732</v>
      </c>
      <c r="AA621" s="84"/>
      <c r="AB621" s="84"/>
      <c r="AC621" s="92" t="s">
        <v>12610</v>
      </c>
      <c r="AD621" s="84"/>
      <c r="AE621" s="84" t="b">
        <v>0</v>
      </c>
      <c r="AF621" s="84">
        <v>0</v>
      </c>
      <c r="AG621" s="92" t="s">
        <v>16467</v>
      </c>
      <c r="AH621" s="84" t="b">
        <v>0</v>
      </c>
      <c r="AI621" s="84" t="s">
        <v>16520</v>
      </c>
      <c r="AJ621" s="84"/>
      <c r="AK621" s="92" t="s">
        <v>16467</v>
      </c>
      <c r="AL621" s="84" t="b">
        <v>0</v>
      </c>
      <c r="AM621" s="84">
        <v>10</v>
      </c>
      <c r="AN621" s="92" t="s">
        <v>16174</v>
      </c>
      <c r="AO621" s="84" t="s">
        <v>16534</v>
      </c>
      <c r="AP621" s="84" t="b">
        <v>0</v>
      </c>
      <c r="AQ621" s="92" t="s">
        <v>16174</v>
      </c>
      <c r="AR621" s="84" t="s">
        <v>179</v>
      </c>
      <c r="AS621" s="84">
        <v>0</v>
      </c>
      <c r="AT621" s="84">
        <v>0</v>
      </c>
      <c r="AU621" s="84"/>
      <c r="AV621" s="84"/>
      <c r="AW621" s="84"/>
      <c r="AX621" s="84"/>
      <c r="AY621" s="84"/>
      <c r="AZ621" s="84"/>
      <c r="BA621" s="84"/>
      <c r="BB621" s="84"/>
      <c r="BC621">
        <v>1</v>
      </c>
      <c r="BD621">
        <v>0</v>
      </c>
      <c r="BE621">
        <v>0</v>
      </c>
      <c r="BF621">
        <v>0</v>
      </c>
      <c r="BG621">
        <v>1</v>
      </c>
      <c r="BH621">
        <v>0</v>
      </c>
    </row>
    <row r="622" spans="1:60" x14ac:dyDescent="0.3">
      <c r="A622" s="69" t="s">
        <v>2123</v>
      </c>
      <c r="B622" s="69" t="s">
        <v>2132</v>
      </c>
      <c r="C622" s="70"/>
      <c r="D622" s="71"/>
      <c r="E622" s="72"/>
      <c r="F622" s="73"/>
      <c r="G622" s="70"/>
      <c r="H622" s="74"/>
      <c r="I622" s="75"/>
      <c r="J622" s="75"/>
      <c r="K622" s="36"/>
      <c r="L622" s="82"/>
      <c r="M622" s="82"/>
      <c r="N622" s="77"/>
      <c r="O622" s="84" t="s">
        <v>2168</v>
      </c>
      <c r="P622" s="86">
        <v>43861.549027777779</v>
      </c>
      <c r="Q622" s="84" t="s">
        <v>2218</v>
      </c>
      <c r="R622" s="84"/>
      <c r="S622" s="84"/>
      <c r="T622" s="84" t="s">
        <v>2873</v>
      </c>
      <c r="U622" s="84"/>
      <c r="V622" s="87" t="s">
        <v>4808</v>
      </c>
      <c r="W622" s="86">
        <v>43861.549027777779</v>
      </c>
      <c r="X622" s="90">
        <v>43861</v>
      </c>
      <c r="Y622" s="92" t="s">
        <v>8575</v>
      </c>
      <c r="Z622" s="87" t="s">
        <v>12449</v>
      </c>
      <c r="AA622" s="84"/>
      <c r="AB622" s="84"/>
      <c r="AC622" s="92" t="s">
        <v>16418</v>
      </c>
      <c r="AD622" s="84"/>
      <c r="AE622" s="84" t="b">
        <v>0</v>
      </c>
      <c r="AF622" s="84">
        <v>0</v>
      </c>
      <c r="AG622" s="92" t="s">
        <v>16467</v>
      </c>
      <c r="AH622" s="84" t="b">
        <v>0</v>
      </c>
      <c r="AI622" s="84" t="s">
        <v>16520</v>
      </c>
      <c r="AJ622" s="84"/>
      <c r="AK622" s="92" t="s">
        <v>16467</v>
      </c>
      <c r="AL622" s="84" t="b">
        <v>0</v>
      </c>
      <c r="AM622" s="84">
        <v>121</v>
      </c>
      <c r="AN622" s="92" t="s">
        <v>12602</v>
      </c>
      <c r="AO622" s="84" t="s">
        <v>16534</v>
      </c>
      <c r="AP622" s="84" t="b">
        <v>0</v>
      </c>
      <c r="AQ622" s="92" t="s">
        <v>12602</v>
      </c>
      <c r="AR622" s="84" t="s">
        <v>179</v>
      </c>
      <c r="AS622" s="84">
        <v>0</v>
      </c>
      <c r="AT622" s="84">
        <v>0</v>
      </c>
      <c r="AU622" s="84"/>
      <c r="AV622" s="84"/>
      <c r="AW622" s="84"/>
      <c r="AX622" s="84"/>
      <c r="AY622" s="84"/>
      <c r="AZ622" s="84"/>
      <c r="BA622" s="84"/>
      <c r="BB622" s="84"/>
      <c r="BC622">
        <v>1</v>
      </c>
      <c r="BD622">
        <v>0</v>
      </c>
      <c r="BE622">
        <v>1</v>
      </c>
      <c r="BF622">
        <v>0</v>
      </c>
      <c r="BG622">
        <v>0</v>
      </c>
      <c r="BH622">
        <v>0</v>
      </c>
    </row>
    <row r="623" spans="1:60" x14ac:dyDescent="0.3">
      <c r="A623" s="69" t="s">
        <v>345</v>
      </c>
      <c r="B623" s="69" t="s">
        <v>2029</v>
      </c>
      <c r="C623" s="70"/>
      <c r="D623" s="71"/>
      <c r="E623" s="72"/>
      <c r="F623" s="73"/>
      <c r="G623" s="70"/>
      <c r="H623" s="74"/>
      <c r="I623" s="75"/>
      <c r="J623" s="75"/>
      <c r="K623" s="36"/>
      <c r="L623" s="82"/>
      <c r="M623" s="82"/>
      <c r="N623" s="77"/>
      <c r="O623" s="84" t="s">
        <v>2169</v>
      </c>
      <c r="P623" s="86">
        <v>43861.552083333336</v>
      </c>
      <c r="Q623" s="84" t="s">
        <v>2217</v>
      </c>
      <c r="R623" s="84"/>
      <c r="S623" s="84"/>
      <c r="T623" s="84"/>
      <c r="U623" s="84"/>
      <c r="V623" s="87" t="s">
        <v>3177</v>
      </c>
      <c r="W623" s="86">
        <v>43861.552083333336</v>
      </c>
      <c r="X623" s="90">
        <v>43861</v>
      </c>
      <c r="Y623" s="92" t="s">
        <v>4968</v>
      </c>
      <c r="Z623" s="87" t="s">
        <v>8733</v>
      </c>
      <c r="AA623" s="84"/>
      <c r="AB623" s="84"/>
      <c r="AC623" s="92" t="s">
        <v>12611</v>
      </c>
      <c r="AD623" s="84"/>
      <c r="AE623" s="84" t="b">
        <v>0</v>
      </c>
      <c r="AF623" s="84">
        <v>0</v>
      </c>
      <c r="AG623" s="92" t="s">
        <v>16467</v>
      </c>
      <c r="AH623" s="84" t="b">
        <v>0</v>
      </c>
      <c r="AI623" s="84" t="s">
        <v>16520</v>
      </c>
      <c r="AJ623" s="84"/>
      <c r="AK623" s="92" t="s">
        <v>16467</v>
      </c>
      <c r="AL623" s="84" t="b">
        <v>0</v>
      </c>
      <c r="AM623" s="84">
        <v>25</v>
      </c>
      <c r="AN623" s="92" t="s">
        <v>16088</v>
      </c>
      <c r="AO623" s="84" t="s">
        <v>16534</v>
      </c>
      <c r="AP623" s="84" t="b">
        <v>0</v>
      </c>
      <c r="AQ623" s="92" t="s">
        <v>16088</v>
      </c>
      <c r="AR623" s="84" t="s">
        <v>179</v>
      </c>
      <c r="AS623" s="84">
        <v>0</v>
      </c>
      <c r="AT623" s="84">
        <v>0</v>
      </c>
      <c r="AU623" s="84"/>
      <c r="AV623" s="84"/>
      <c r="AW623" s="84"/>
      <c r="AX623" s="84"/>
      <c r="AY623" s="84"/>
      <c r="AZ623" s="84"/>
      <c r="BA623" s="84"/>
      <c r="BB623" s="84"/>
      <c r="BC623">
        <v>1</v>
      </c>
      <c r="BD623">
        <v>0</v>
      </c>
      <c r="BE623">
        <v>0</v>
      </c>
      <c r="BF623">
        <v>0</v>
      </c>
      <c r="BG623">
        <v>1</v>
      </c>
      <c r="BH623">
        <v>0</v>
      </c>
    </row>
    <row r="624" spans="1:60" x14ac:dyDescent="0.3">
      <c r="A624" s="69" t="s">
        <v>906</v>
      </c>
      <c r="B624" s="69" t="s">
        <v>1055</v>
      </c>
      <c r="C624" s="70"/>
      <c r="D624" s="71"/>
      <c r="E624" s="72"/>
      <c r="F624" s="73"/>
      <c r="G624" s="70"/>
      <c r="H624" s="74"/>
      <c r="I624" s="75"/>
      <c r="J624" s="75"/>
      <c r="K624" s="36"/>
      <c r="L624" s="82"/>
      <c r="M624" s="82"/>
      <c r="N624" s="77"/>
      <c r="O624" s="84" t="s">
        <v>2169</v>
      </c>
      <c r="P624" s="86">
        <v>43861.553043981483</v>
      </c>
      <c r="Q624" s="84" t="s">
        <v>2205</v>
      </c>
      <c r="R624" s="84"/>
      <c r="S624" s="84"/>
      <c r="T624" s="84" t="s">
        <v>2873</v>
      </c>
      <c r="U624" s="84"/>
      <c r="V624" s="87" t="s">
        <v>3687</v>
      </c>
      <c r="W624" s="86">
        <v>43861.553043981483</v>
      </c>
      <c r="X624" s="90">
        <v>43861</v>
      </c>
      <c r="Y624" s="92" t="s">
        <v>5852</v>
      </c>
      <c r="Z624" s="87" t="s">
        <v>9621</v>
      </c>
      <c r="AA624" s="84"/>
      <c r="AB624" s="84"/>
      <c r="AC624" s="92" t="s">
        <v>13499</v>
      </c>
      <c r="AD624" s="84"/>
      <c r="AE624" s="84" t="b">
        <v>0</v>
      </c>
      <c r="AF624" s="84">
        <v>0</v>
      </c>
      <c r="AG624" s="92" t="s">
        <v>16467</v>
      </c>
      <c r="AH624" s="84" t="b">
        <v>0</v>
      </c>
      <c r="AI624" s="84" t="s">
        <v>16520</v>
      </c>
      <c r="AJ624" s="84"/>
      <c r="AK624" s="92" t="s">
        <v>16467</v>
      </c>
      <c r="AL624" s="84" t="b">
        <v>0</v>
      </c>
      <c r="AM624" s="84">
        <v>60</v>
      </c>
      <c r="AN624" s="92" t="s">
        <v>16200</v>
      </c>
      <c r="AO624" s="84" t="s">
        <v>16534</v>
      </c>
      <c r="AP624" s="84" t="b">
        <v>0</v>
      </c>
      <c r="AQ624" s="92" t="s">
        <v>16200</v>
      </c>
      <c r="AR624" s="84" t="s">
        <v>179</v>
      </c>
      <c r="AS624" s="84">
        <v>0</v>
      </c>
      <c r="AT624" s="84">
        <v>0</v>
      </c>
      <c r="AU624" s="84"/>
      <c r="AV624" s="84"/>
      <c r="AW624" s="84"/>
      <c r="AX624" s="84"/>
      <c r="AY624" s="84"/>
      <c r="AZ624" s="84"/>
      <c r="BA624" s="84"/>
      <c r="BB624" s="84"/>
      <c r="BC624">
        <v>1</v>
      </c>
      <c r="BD624">
        <v>0</v>
      </c>
      <c r="BE624">
        <v>0</v>
      </c>
      <c r="BF624">
        <v>0</v>
      </c>
      <c r="BG624">
        <v>1</v>
      </c>
      <c r="BH624">
        <v>0</v>
      </c>
    </row>
    <row r="625" spans="1:60" x14ac:dyDescent="0.3">
      <c r="A625" s="69" t="s">
        <v>602</v>
      </c>
      <c r="B625" s="69" t="s">
        <v>2111</v>
      </c>
      <c r="C625" s="70"/>
      <c r="D625" s="71"/>
      <c r="E625" s="72"/>
      <c r="F625" s="73"/>
      <c r="G625" s="70"/>
      <c r="H625" s="74"/>
      <c r="I625" s="75"/>
      <c r="J625" s="75"/>
      <c r="K625" s="36"/>
      <c r="L625" s="82"/>
      <c r="M625" s="82"/>
      <c r="N625" s="77"/>
      <c r="O625" s="84" t="s">
        <v>2169</v>
      </c>
      <c r="P625" s="86">
        <v>43861.554328703707</v>
      </c>
      <c r="Q625" s="84" t="s">
        <v>2232</v>
      </c>
      <c r="R625" s="84"/>
      <c r="S625" s="84"/>
      <c r="T625" s="84" t="s">
        <v>2873</v>
      </c>
      <c r="U625" s="84"/>
      <c r="V625" s="87" t="s">
        <v>3419</v>
      </c>
      <c r="W625" s="86">
        <v>43861.554328703707</v>
      </c>
      <c r="X625" s="90">
        <v>43861</v>
      </c>
      <c r="Y625" s="92" t="s">
        <v>5412</v>
      </c>
      <c r="Z625" s="87" t="s">
        <v>9174</v>
      </c>
      <c r="AA625" s="84"/>
      <c r="AB625" s="84"/>
      <c r="AC625" s="92" t="s">
        <v>13052</v>
      </c>
      <c r="AD625" s="84"/>
      <c r="AE625" s="84" t="b">
        <v>0</v>
      </c>
      <c r="AF625" s="84">
        <v>0</v>
      </c>
      <c r="AG625" s="92" t="s">
        <v>16467</v>
      </c>
      <c r="AH625" s="84" t="b">
        <v>0</v>
      </c>
      <c r="AI625" s="84" t="s">
        <v>16520</v>
      </c>
      <c r="AJ625" s="84"/>
      <c r="AK625" s="92" t="s">
        <v>16467</v>
      </c>
      <c r="AL625" s="84" t="b">
        <v>0</v>
      </c>
      <c r="AM625" s="84">
        <v>29</v>
      </c>
      <c r="AN625" s="92" t="s">
        <v>16360</v>
      </c>
      <c r="AO625" s="84" t="s">
        <v>16537</v>
      </c>
      <c r="AP625" s="84" t="b">
        <v>0</v>
      </c>
      <c r="AQ625" s="92" t="s">
        <v>16360</v>
      </c>
      <c r="AR625" s="84" t="s">
        <v>179</v>
      </c>
      <c r="AS625" s="84">
        <v>0</v>
      </c>
      <c r="AT625" s="84">
        <v>0</v>
      </c>
      <c r="AU625" s="84"/>
      <c r="AV625" s="84"/>
      <c r="AW625" s="84"/>
      <c r="AX625" s="84"/>
      <c r="AY625" s="84"/>
      <c r="AZ625" s="84"/>
      <c r="BA625" s="84"/>
      <c r="BB625" s="84"/>
      <c r="BC625">
        <v>1</v>
      </c>
      <c r="BD625">
        <v>0</v>
      </c>
      <c r="BE625">
        <v>0</v>
      </c>
      <c r="BF625">
        <v>0</v>
      </c>
      <c r="BG625">
        <v>1</v>
      </c>
      <c r="BH625">
        <v>0</v>
      </c>
    </row>
    <row r="626" spans="1:60" x14ac:dyDescent="0.3">
      <c r="A626" s="69" t="s">
        <v>2022</v>
      </c>
      <c r="B626" s="69" t="s">
        <v>2022</v>
      </c>
      <c r="C626" s="70"/>
      <c r="D626" s="71"/>
      <c r="E626" s="72"/>
      <c r="F626" s="73"/>
      <c r="G626" s="70"/>
      <c r="H626" s="74"/>
      <c r="I626" s="75"/>
      <c r="J626" s="75"/>
      <c r="K626" s="36"/>
      <c r="L626" s="82"/>
      <c r="M626" s="82"/>
      <c r="N626" s="77"/>
      <c r="O626" s="84" t="s">
        <v>179</v>
      </c>
      <c r="P626" s="86">
        <v>43861.554467592592</v>
      </c>
      <c r="Q626" s="84" t="s">
        <v>2272</v>
      </c>
      <c r="R626" s="84"/>
      <c r="S626" s="84"/>
      <c r="T626" s="84" t="s">
        <v>2873</v>
      </c>
      <c r="U626" s="84"/>
      <c r="V626" s="87" t="s">
        <v>4713</v>
      </c>
      <c r="W626" s="86">
        <v>43861.554467592592</v>
      </c>
      <c r="X626" s="90">
        <v>43861</v>
      </c>
      <c r="Y626" s="92" t="s">
        <v>8290</v>
      </c>
      <c r="Z626" s="87" t="s">
        <v>12147</v>
      </c>
      <c r="AA626" s="84"/>
      <c r="AB626" s="84"/>
      <c r="AC626" s="92" t="s">
        <v>16070</v>
      </c>
      <c r="AD626" s="84"/>
      <c r="AE626" s="84" t="b">
        <v>0</v>
      </c>
      <c r="AF626" s="84">
        <v>27</v>
      </c>
      <c r="AG626" s="92" t="s">
        <v>16467</v>
      </c>
      <c r="AH626" s="84" t="b">
        <v>0</v>
      </c>
      <c r="AI626" s="84" t="s">
        <v>16520</v>
      </c>
      <c r="AJ626" s="84"/>
      <c r="AK626" s="92" t="s">
        <v>16467</v>
      </c>
      <c r="AL626" s="84" t="b">
        <v>0</v>
      </c>
      <c r="AM626" s="84">
        <v>16</v>
      </c>
      <c r="AN626" s="92" t="s">
        <v>16467</v>
      </c>
      <c r="AO626" s="84" t="s">
        <v>16535</v>
      </c>
      <c r="AP626" s="84" t="b">
        <v>0</v>
      </c>
      <c r="AQ626" s="92" t="s">
        <v>16070</v>
      </c>
      <c r="AR626" s="84" t="s">
        <v>179</v>
      </c>
      <c r="AS626" s="84">
        <v>0</v>
      </c>
      <c r="AT626" s="84">
        <v>0</v>
      </c>
      <c r="AU626" s="84"/>
      <c r="AV626" s="84"/>
      <c r="AW626" s="84"/>
      <c r="AX626" s="84"/>
      <c r="AY626" s="84"/>
      <c r="AZ626" s="84"/>
      <c r="BA626" s="84"/>
      <c r="BB626" s="84"/>
      <c r="BC626">
        <v>1</v>
      </c>
      <c r="BD626">
        <v>0</v>
      </c>
      <c r="BE626">
        <v>0</v>
      </c>
      <c r="BF626">
        <v>1</v>
      </c>
      <c r="BG626">
        <v>0</v>
      </c>
      <c r="BH626">
        <v>0</v>
      </c>
    </row>
    <row r="627" spans="1:60" x14ac:dyDescent="0.3">
      <c r="A627" s="69" t="s">
        <v>1761</v>
      </c>
      <c r="B627" s="69" t="s">
        <v>1761</v>
      </c>
      <c r="C627" s="70"/>
      <c r="D627" s="71"/>
      <c r="E627" s="72"/>
      <c r="F627" s="73"/>
      <c r="G627" s="70"/>
      <c r="H627" s="74"/>
      <c r="I627" s="75"/>
      <c r="J627" s="75"/>
      <c r="K627" s="36"/>
      <c r="L627" s="82"/>
      <c r="M627" s="82"/>
      <c r="N627" s="77"/>
      <c r="O627" s="84" t="s">
        <v>179</v>
      </c>
      <c r="P627" s="86">
        <v>43861.554560185185</v>
      </c>
      <c r="Q627" s="84" t="s">
        <v>2271</v>
      </c>
      <c r="R627" s="84"/>
      <c r="S627" s="84"/>
      <c r="T627" s="84" t="s">
        <v>2883</v>
      </c>
      <c r="U627" s="84"/>
      <c r="V627" s="87" t="s">
        <v>4479</v>
      </c>
      <c r="W627" s="86">
        <v>43861.554560185185</v>
      </c>
      <c r="X627" s="90">
        <v>43861</v>
      </c>
      <c r="Y627" s="92" t="s">
        <v>7543</v>
      </c>
      <c r="Z627" s="87" t="s">
        <v>11355</v>
      </c>
      <c r="AA627" s="84"/>
      <c r="AB627" s="84"/>
      <c r="AC627" s="92" t="s">
        <v>15247</v>
      </c>
      <c r="AD627" s="84"/>
      <c r="AE627" s="84" t="b">
        <v>0</v>
      </c>
      <c r="AF627" s="84">
        <v>18</v>
      </c>
      <c r="AG627" s="92" t="s">
        <v>16467</v>
      </c>
      <c r="AH627" s="84" t="b">
        <v>0</v>
      </c>
      <c r="AI627" s="84" t="s">
        <v>16520</v>
      </c>
      <c r="AJ627" s="84"/>
      <c r="AK627" s="92" t="s">
        <v>16467</v>
      </c>
      <c r="AL627" s="84" t="b">
        <v>0</v>
      </c>
      <c r="AM627" s="84">
        <v>6</v>
      </c>
      <c r="AN627" s="92" t="s">
        <v>16467</v>
      </c>
      <c r="AO627" s="84" t="s">
        <v>16535</v>
      </c>
      <c r="AP627" s="84" t="b">
        <v>0</v>
      </c>
      <c r="AQ627" s="92" t="s">
        <v>15247</v>
      </c>
      <c r="AR627" s="84" t="s">
        <v>179</v>
      </c>
      <c r="AS627" s="84">
        <v>0</v>
      </c>
      <c r="AT627" s="84">
        <v>0</v>
      </c>
      <c r="AU627" s="84"/>
      <c r="AV627" s="84"/>
      <c r="AW627" s="84"/>
      <c r="AX627" s="84"/>
      <c r="AY627" s="84"/>
      <c r="AZ627" s="84"/>
      <c r="BA627" s="84"/>
      <c r="BB627" s="84"/>
      <c r="BC627">
        <v>2</v>
      </c>
      <c r="BD627">
        <v>0</v>
      </c>
      <c r="BE627">
        <v>0</v>
      </c>
      <c r="BF627">
        <v>1</v>
      </c>
      <c r="BG627">
        <v>1</v>
      </c>
      <c r="BH627">
        <v>0</v>
      </c>
    </row>
    <row r="628" spans="1:60" x14ac:dyDescent="0.3">
      <c r="A628" s="69" t="s">
        <v>1456</v>
      </c>
      <c r="B628" s="69" t="s">
        <v>1055</v>
      </c>
      <c r="C628" s="70"/>
      <c r="D628" s="71"/>
      <c r="E628" s="72"/>
      <c r="F628" s="73"/>
      <c r="G628" s="70"/>
      <c r="H628" s="74"/>
      <c r="I628" s="75"/>
      <c r="J628" s="75"/>
      <c r="K628" s="36"/>
      <c r="L628" s="82"/>
      <c r="M628" s="82"/>
      <c r="N628" s="77"/>
      <c r="O628" s="84" t="s">
        <v>2169</v>
      </c>
      <c r="P628" s="86">
        <v>43861.555254629631</v>
      </c>
      <c r="Q628" s="84" t="s">
        <v>2205</v>
      </c>
      <c r="R628" s="84"/>
      <c r="S628" s="84"/>
      <c r="T628" s="84" t="s">
        <v>2873</v>
      </c>
      <c r="U628" s="84"/>
      <c r="V628" s="87" t="s">
        <v>4199</v>
      </c>
      <c r="W628" s="86">
        <v>43861.555254629631</v>
      </c>
      <c r="X628" s="90">
        <v>43861</v>
      </c>
      <c r="Y628" s="92" t="s">
        <v>6769</v>
      </c>
      <c r="Z628" s="87" t="s">
        <v>10550</v>
      </c>
      <c r="AA628" s="84"/>
      <c r="AB628" s="84"/>
      <c r="AC628" s="92" t="s">
        <v>14433</v>
      </c>
      <c r="AD628" s="84"/>
      <c r="AE628" s="84" t="b">
        <v>0</v>
      </c>
      <c r="AF628" s="84">
        <v>0</v>
      </c>
      <c r="AG628" s="92" t="s">
        <v>16467</v>
      </c>
      <c r="AH628" s="84" t="b">
        <v>0</v>
      </c>
      <c r="AI628" s="84" t="s">
        <v>16520</v>
      </c>
      <c r="AJ628" s="84"/>
      <c r="AK628" s="92" t="s">
        <v>16467</v>
      </c>
      <c r="AL628" s="84" t="b">
        <v>0</v>
      </c>
      <c r="AM628" s="84">
        <v>60</v>
      </c>
      <c r="AN628" s="92" t="s">
        <v>16200</v>
      </c>
      <c r="AO628" s="84" t="s">
        <v>16534</v>
      </c>
      <c r="AP628" s="84" t="b">
        <v>0</v>
      </c>
      <c r="AQ628" s="92" t="s">
        <v>16200</v>
      </c>
      <c r="AR628" s="84" t="s">
        <v>179</v>
      </c>
      <c r="AS628" s="84">
        <v>0</v>
      </c>
      <c r="AT628" s="84">
        <v>0</v>
      </c>
      <c r="AU628" s="84"/>
      <c r="AV628" s="84"/>
      <c r="AW628" s="84"/>
      <c r="AX628" s="84"/>
      <c r="AY628" s="84"/>
      <c r="AZ628" s="84"/>
      <c r="BA628" s="84"/>
      <c r="BB628" s="84"/>
      <c r="BC628">
        <v>1</v>
      </c>
      <c r="BD628">
        <v>0</v>
      </c>
      <c r="BE628">
        <v>0</v>
      </c>
      <c r="BF628">
        <v>0</v>
      </c>
      <c r="BG628">
        <v>1</v>
      </c>
      <c r="BH628">
        <v>0</v>
      </c>
    </row>
    <row r="629" spans="1:60" x14ac:dyDescent="0.3">
      <c r="A629" s="69" t="s">
        <v>1968</v>
      </c>
      <c r="B629" s="69" t="s">
        <v>1968</v>
      </c>
      <c r="C629" s="70"/>
      <c r="D629" s="71"/>
      <c r="E629" s="72"/>
      <c r="F629" s="73"/>
      <c r="G629" s="70"/>
      <c r="H629" s="74"/>
      <c r="I629" s="75"/>
      <c r="J629" s="75"/>
      <c r="K629" s="36"/>
      <c r="L629" s="82"/>
      <c r="M629" s="82"/>
      <c r="N629" s="77"/>
      <c r="O629" s="84" t="s">
        <v>179</v>
      </c>
      <c r="P629" s="86">
        <v>43861.557847222219</v>
      </c>
      <c r="Q629" s="84" t="s">
        <v>2220</v>
      </c>
      <c r="R629" s="84"/>
      <c r="S629" s="84"/>
      <c r="T629" s="84" t="s">
        <v>2883</v>
      </c>
      <c r="U629" s="84"/>
      <c r="V629" s="87" t="s">
        <v>4662</v>
      </c>
      <c r="W629" s="86">
        <v>43861.557847222219</v>
      </c>
      <c r="X629" s="90">
        <v>43861</v>
      </c>
      <c r="Y629" s="92" t="s">
        <v>8136</v>
      </c>
      <c r="Z629" s="87" t="s">
        <v>11986</v>
      </c>
      <c r="AA629" s="84"/>
      <c r="AB629" s="84"/>
      <c r="AC629" s="92" t="s">
        <v>15899</v>
      </c>
      <c r="AD629" s="84"/>
      <c r="AE629" s="84" t="b">
        <v>0</v>
      </c>
      <c r="AF629" s="84">
        <v>80</v>
      </c>
      <c r="AG629" s="92" t="s">
        <v>16467</v>
      </c>
      <c r="AH629" s="84" t="b">
        <v>0</v>
      </c>
      <c r="AI629" s="84" t="s">
        <v>16520</v>
      </c>
      <c r="AJ629" s="84"/>
      <c r="AK629" s="92" t="s">
        <v>16467</v>
      </c>
      <c r="AL629" s="84" t="b">
        <v>0</v>
      </c>
      <c r="AM629" s="84">
        <v>51</v>
      </c>
      <c r="AN629" s="92" t="s">
        <v>16467</v>
      </c>
      <c r="AO629" s="84" t="s">
        <v>16534</v>
      </c>
      <c r="AP629" s="84" t="b">
        <v>0</v>
      </c>
      <c r="AQ629" s="92" t="s">
        <v>15899</v>
      </c>
      <c r="AR629" s="84" t="s">
        <v>179</v>
      </c>
      <c r="AS629" s="84">
        <v>0</v>
      </c>
      <c r="AT629" s="84">
        <v>0</v>
      </c>
      <c r="AU629" s="84"/>
      <c r="AV629" s="84"/>
      <c r="AW629" s="84"/>
      <c r="AX629" s="84"/>
      <c r="AY629" s="84"/>
      <c r="AZ629" s="84"/>
      <c r="BA629" s="84"/>
      <c r="BB629" s="84"/>
      <c r="BC629">
        <v>2</v>
      </c>
      <c r="BD629">
        <v>0</v>
      </c>
      <c r="BE629">
        <v>0</v>
      </c>
      <c r="BF629">
        <v>1</v>
      </c>
      <c r="BG629">
        <v>1</v>
      </c>
      <c r="BH629">
        <v>0</v>
      </c>
    </row>
    <row r="630" spans="1:60" x14ac:dyDescent="0.3">
      <c r="A630" s="69" t="s">
        <v>1798</v>
      </c>
      <c r="B630" s="69" t="s">
        <v>2128</v>
      </c>
      <c r="C630" s="70"/>
      <c r="D630" s="71"/>
      <c r="E630" s="72"/>
      <c r="F630" s="73"/>
      <c r="G630" s="70"/>
      <c r="H630" s="74"/>
      <c r="I630" s="75"/>
      <c r="J630" s="75"/>
      <c r="K630" s="36"/>
      <c r="L630" s="82"/>
      <c r="M630" s="82"/>
      <c r="N630" s="77"/>
      <c r="O630" s="84" t="s">
        <v>2168</v>
      </c>
      <c r="P630" s="86">
        <v>43861.558946759258</v>
      </c>
      <c r="Q630" s="84" t="s">
        <v>2178</v>
      </c>
      <c r="R630" s="84"/>
      <c r="S630" s="84"/>
      <c r="T630" s="84"/>
      <c r="U630" s="84"/>
      <c r="V630" s="87" t="s">
        <v>4514</v>
      </c>
      <c r="W630" s="86">
        <v>43861.558946759258</v>
      </c>
      <c r="X630" s="90">
        <v>43861</v>
      </c>
      <c r="Y630" s="92" t="s">
        <v>7636</v>
      </c>
      <c r="Z630" s="87" t="s">
        <v>11454</v>
      </c>
      <c r="AA630" s="84"/>
      <c r="AB630" s="84"/>
      <c r="AC630" s="92" t="s">
        <v>15347</v>
      </c>
      <c r="AD630" s="84"/>
      <c r="AE630" s="84" t="b">
        <v>0</v>
      </c>
      <c r="AF630" s="84">
        <v>0</v>
      </c>
      <c r="AG630" s="92" t="s">
        <v>16467</v>
      </c>
      <c r="AH630" s="84" t="b">
        <v>0</v>
      </c>
      <c r="AI630" s="84" t="s">
        <v>16520</v>
      </c>
      <c r="AJ630" s="84"/>
      <c r="AK630" s="92" t="s">
        <v>16467</v>
      </c>
      <c r="AL630" s="84" t="b">
        <v>0</v>
      </c>
      <c r="AM630" s="84">
        <v>29</v>
      </c>
      <c r="AN630" s="92" t="s">
        <v>15395</v>
      </c>
      <c r="AO630" s="84" t="s">
        <v>16534</v>
      </c>
      <c r="AP630" s="84" t="b">
        <v>0</v>
      </c>
      <c r="AQ630" s="92" t="s">
        <v>15395</v>
      </c>
      <c r="AR630" s="84" t="s">
        <v>179</v>
      </c>
      <c r="AS630" s="84">
        <v>0</v>
      </c>
      <c r="AT630" s="84">
        <v>0</v>
      </c>
      <c r="AU630" s="84"/>
      <c r="AV630" s="84"/>
      <c r="AW630" s="84"/>
      <c r="AX630" s="84"/>
      <c r="AY630" s="84"/>
      <c r="AZ630" s="84"/>
      <c r="BA630" s="84"/>
      <c r="BB630" s="84"/>
      <c r="BC630">
        <v>1</v>
      </c>
      <c r="BD630">
        <v>0</v>
      </c>
      <c r="BE630">
        <v>1</v>
      </c>
      <c r="BF630">
        <v>0</v>
      </c>
      <c r="BG630">
        <v>0</v>
      </c>
      <c r="BH630">
        <v>0</v>
      </c>
    </row>
    <row r="631" spans="1:60" x14ac:dyDescent="0.3">
      <c r="A631" s="69" t="s">
        <v>540</v>
      </c>
      <c r="B631" s="69" t="s">
        <v>2111</v>
      </c>
      <c r="C631" s="70"/>
      <c r="D631" s="71"/>
      <c r="E631" s="72"/>
      <c r="F631" s="73"/>
      <c r="G631" s="70"/>
      <c r="H631" s="74"/>
      <c r="I631" s="75"/>
      <c r="J631" s="75"/>
      <c r="K631" s="36"/>
      <c r="L631" s="82"/>
      <c r="M631" s="82"/>
      <c r="N631" s="77"/>
      <c r="O631" s="84" t="s">
        <v>2169</v>
      </c>
      <c r="P631" s="86">
        <v>43861.559583333335</v>
      </c>
      <c r="Q631" s="84" t="s">
        <v>2232</v>
      </c>
      <c r="R631" s="84"/>
      <c r="S631" s="84"/>
      <c r="T631" s="84" t="s">
        <v>2873</v>
      </c>
      <c r="U631" s="84"/>
      <c r="V631" s="87" t="s">
        <v>3361</v>
      </c>
      <c r="W631" s="86">
        <v>43861.559583333335</v>
      </c>
      <c r="X631" s="90">
        <v>43861</v>
      </c>
      <c r="Y631" s="92" t="s">
        <v>5301</v>
      </c>
      <c r="Z631" s="87" t="s">
        <v>9063</v>
      </c>
      <c r="AA631" s="84"/>
      <c r="AB631" s="84"/>
      <c r="AC631" s="92" t="s">
        <v>12941</v>
      </c>
      <c r="AD631" s="84"/>
      <c r="AE631" s="84" t="b">
        <v>0</v>
      </c>
      <c r="AF631" s="84">
        <v>0</v>
      </c>
      <c r="AG631" s="92" t="s">
        <v>16467</v>
      </c>
      <c r="AH631" s="84" t="b">
        <v>0</v>
      </c>
      <c r="AI631" s="84" t="s">
        <v>16520</v>
      </c>
      <c r="AJ631" s="84"/>
      <c r="AK631" s="92" t="s">
        <v>16467</v>
      </c>
      <c r="AL631" s="84" t="b">
        <v>0</v>
      </c>
      <c r="AM631" s="84">
        <v>29</v>
      </c>
      <c r="AN631" s="92" t="s">
        <v>16360</v>
      </c>
      <c r="AO631" s="84" t="s">
        <v>16534</v>
      </c>
      <c r="AP631" s="84" t="b">
        <v>0</v>
      </c>
      <c r="AQ631" s="92" t="s">
        <v>16360</v>
      </c>
      <c r="AR631" s="84" t="s">
        <v>179</v>
      </c>
      <c r="AS631" s="84">
        <v>0</v>
      </c>
      <c r="AT631" s="84">
        <v>0</v>
      </c>
      <c r="AU631" s="84"/>
      <c r="AV631" s="84"/>
      <c r="AW631" s="84"/>
      <c r="AX631" s="84"/>
      <c r="AY631" s="84"/>
      <c r="AZ631" s="84"/>
      <c r="BA631" s="84"/>
      <c r="BB631" s="84"/>
      <c r="BC631">
        <v>1</v>
      </c>
      <c r="BD631">
        <v>0</v>
      </c>
      <c r="BE631">
        <v>0</v>
      </c>
      <c r="BF631">
        <v>0</v>
      </c>
      <c r="BG631">
        <v>1</v>
      </c>
      <c r="BH631">
        <v>0</v>
      </c>
    </row>
    <row r="632" spans="1:60" x14ac:dyDescent="0.3">
      <c r="A632" s="69" t="s">
        <v>561</v>
      </c>
      <c r="B632" s="69" t="s">
        <v>2029</v>
      </c>
      <c r="C632" s="70"/>
      <c r="D632" s="71"/>
      <c r="E632" s="72"/>
      <c r="F632" s="73"/>
      <c r="G632" s="70"/>
      <c r="H632" s="74"/>
      <c r="I632" s="75"/>
      <c r="J632" s="75"/>
      <c r="K632" s="36"/>
      <c r="L632" s="82"/>
      <c r="M632" s="82"/>
      <c r="N632" s="77"/>
      <c r="O632" s="84" t="s">
        <v>2169</v>
      </c>
      <c r="P632" s="86">
        <v>43861.559930555559</v>
      </c>
      <c r="Q632" s="84" t="s">
        <v>2217</v>
      </c>
      <c r="R632" s="84"/>
      <c r="S632" s="84"/>
      <c r="T632" s="84"/>
      <c r="U632" s="84"/>
      <c r="V632" s="87" t="s">
        <v>3382</v>
      </c>
      <c r="W632" s="86">
        <v>43861.559930555559</v>
      </c>
      <c r="X632" s="90">
        <v>43861</v>
      </c>
      <c r="Y632" s="92" t="s">
        <v>5338</v>
      </c>
      <c r="Z632" s="87" t="s">
        <v>9101</v>
      </c>
      <c r="AA632" s="84"/>
      <c r="AB632" s="84"/>
      <c r="AC632" s="92" t="s">
        <v>12979</v>
      </c>
      <c r="AD632" s="84"/>
      <c r="AE632" s="84" t="b">
        <v>0</v>
      </c>
      <c r="AF632" s="84">
        <v>0</v>
      </c>
      <c r="AG632" s="92" t="s">
        <v>16467</v>
      </c>
      <c r="AH632" s="84" t="b">
        <v>0</v>
      </c>
      <c r="AI632" s="84" t="s">
        <v>16520</v>
      </c>
      <c r="AJ632" s="84"/>
      <c r="AK632" s="92" t="s">
        <v>16467</v>
      </c>
      <c r="AL632" s="84" t="b">
        <v>0</v>
      </c>
      <c r="AM632" s="84">
        <v>25</v>
      </c>
      <c r="AN632" s="92" t="s">
        <v>16088</v>
      </c>
      <c r="AO632" s="84" t="s">
        <v>16534</v>
      </c>
      <c r="AP632" s="84" t="b">
        <v>0</v>
      </c>
      <c r="AQ632" s="92" t="s">
        <v>16088</v>
      </c>
      <c r="AR632" s="84" t="s">
        <v>179</v>
      </c>
      <c r="AS632" s="84">
        <v>0</v>
      </c>
      <c r="AT632" s="84">
        <v>0</v>
      </c>
      <c r="AU632" s="84"/>
      <c r="AV632" s="84"/>
      <c r="AW632" s="84"/>
      <c r="AX632" s="84"/>
      <c r="AY632" s="84"/>
      <c r="AZ632" s="84"/>
      <c r="BA632" s="84"/>
      <c r="BB632" s="84"/>
      <c r="BC632">
        <v>1</v>
      </c>
      <c r="BD632">
        <v>0</v>
      </c>
      <c r="BE632">
        <v>0</v>
      </c>
      <c r="BF632">
        <v>0</v>
      </c>
      <c r="BG632">
        <v>1</v>
      </c>
      <c r="BH632">
        <v>0</v>
      </c>
    </row>
    <row r="633" spans="1:60" x14ac:dyDescent="0.3">
      <c r="A633" s="69" t="s">
        <v>1119</v>
      </c>
      <c r="B633" s="69" t="s">
        <v>2111</v>
      </c>
      <c r="C633" s="70"/>
      <c r="D633" s="71"/>
      <c r="E633" s="72"/>
      <c r="F633" s="73"/>
      <c r="G633" s="70"/>
      <c r="H633" s="74"/>
      <c r="I633" s="75"/>
      <c r="J633" s="75"/>
      <c r="K633" s="36"/>
      <c r="L633" s="82"/>
      <c r="M633" s="82"/>
      <c r="N633" s="77"/>
      <c r="O633" s="84" t="s">
        <v>2169</v>
      </c>
      <c r="P633" s="86">
        <v>43861.560532407406</v>
      </c>
      <c r="Q633" s="84" t="s">
        <v>2206</v>
      </c>
      <c r="R633" s="84"/>
      <c r="S633" s="84"/>
      <c r="T633" s="84" t="s">
        <v>2873</v>
      </c>
      <c r="U633" s="84"/>
      <c r="V633" s="87" t="s">
        <v>3887</v>
      </c>
      <c r="W633" s="86">
        <v>43861.560532407406</v>
      </c>
      <c r="X633" s="90">
        <v>43861</v>
      </c>
      <c r="Y633" s="92" t="s">
        <v>6194</v>
      </c>
      <c r="Z633" s="87" t="s">
        <v>9963</v>
      </c>
      <c r="AA633" s="84"/>
      <c r="AB633" s="84"/>
      <c r="AC633" s="92" t="s">
        <v>13842</v>
      </c>
      <c r="AD633" s="84"/>
      <c r="AE633" s="84" t="b">
        <v>0</v>
      </c>
      <c r="AF633" s="84">
        <v>0</v>
      </c>
      <c r="AG633" s="92" t="s">
        <v>16467</v>
      </c>
      <c r="AH633" s="84" t="b">
        <v>0</v>
      </c>
      <c r="AI633" s="84" t="s">
        <v>16520</v>
      </c>
      <c r="AJ633" s="84"/>
      <c r="AK633" s="92" t="s">
        <v>16467</v>
      </c>
      <c r="AL633" s="84" t="b">
        <v>0</v>
      </c>
      <c r="AM633" s="84">
        <v>30</v>
      </c>
      <c r="AN633" s="92" t="s">
        <v>16361</v>
      </c>
      <c r="AO633" s="84" t="s">
        <v>16535</v>
      </c>
      <c r="AP633" s="84" t="b">
        <v>0</v>
      </c>
      <c r="AQ633" s="92" t="s">
        <v>16361</v>
      </c>
      <c r="AR633" s="84" t="s">
        <v>179</v>
      </c>
      <c r="AS633" s="84">
        <v>0</v>
      </c>
      <c r="AT633" s="84">
        <v>0</v>
      </c>
      <c r="AU633" s="84"/>
      <c r="AV633" s="84"/>
      <c r="AW633" s="84"/>
      <c r="AX633" s="84"/>
      <c r="AY633" s="84"/>
      <c r="AZ633" s="84"/>
      <c r="BA633" s="84"/>
      <c r="BB633" s="84"/>
      <c r="BC633">
        <v>1</v>
      </c>
      <c r="BD633">
        <v>0</v>
      </c>
      <c r="BE633">
        <v>0</v>
      </c>
      <c r="BF633">
        <v>0</v>
      </c>
      <c r="BG633">
        <v>1</v>
      </c>
      <c r="BH633">
        <v>0</v>
      </c>
    </row>
    <row r="634" spans="1:60" x14ac:dyDescent="0.3">
      <c r="A634" s="69" t="s">
        <v>1969</v>
      </c>
      <c r="B634" s="69" t="s">
        <v>1968</v>
      </c>
      <c r="C634" s="70"/>
      <c r="D634" s="71"/>
      <c r="E634" s="72"/>
      <c r="F634" s="73"/>
      <c r="G634" s="70"/>
      <c r="H634" s="74"/>
      <c r="I634" s="75"/>
      <c r="J634" s="75"/>
      <c r="K634" s="36"/>
      <c r="L634" s="82"/>
      <c r="M634" s="82"/>
      <c r="N634" s="77"/>
      <c r="O634" s="84" t="s">
        <v>2169</v>
      </c>
      <c r="P634" s="86">
        <v>43861.560949074075</v>
      </c>
      <c r="Q634" s="84" t="s">
        <v>2220</v>
      </c>
      <c r="R634" s="84"/>
      <c r="S634" s="84"/>
      <c r="T634" s="84"/>
      <c r="U634" s="84"/>
      <c r="V634" s="87" t="s">
        <v>4663</v>
      </c>
      <c r="W634" s="86">
        <v>43861.560949074075</v>
      </c>
      <c r="X634" s="90">
        <v>43861</v>
      </c>
      <c r="Y634" s="92" t="s">
        <v>8138</v>
      </c>
      <c r="Z634" s="87" t="s">
        <v>11988</v>
      </c>
      <c r="AA634" s="84"/>
      <c r="AB634" s="84"/>
      <c r="AC634" s="92" t="s">
        <v>15901</v>
      </c>
      <c r="AD634" s="84"/>
      <c r="AE634" s="84" t="b">
        <v>0</v>
      </c>
      <c r="AF634" s="84">
        <v>0</v>
      </c>
      <c r="AG634" s="92" t="s">
        <v>16467</v>
      </c>
      <c r="AH634" s="84" t="b">
        <v>0</v>
      </c>
      <c r="AI634" s="84" t="s">
        <v>16520</v>
      </c>
      <c r="AJ634" s="84"/>
      <c r="AK634" s="92" t="s">
        <v>16467</v>
      </c>
      <c r="AL634" s="84" t="b">
        <v>0</v>
      </c>
      <c r="AM634" s="84">
        <v>51</v>
      </c>
      <c r="AN634" s="92" t="s">
        <v>15899</v>
      </c>
      <c r="AO634" s="84" t="s">
        <v>16535</v>
      </c>
      <c r="AP634" s="84" t="b">
        <v>0</v>
      </c>
      <c r="AQ634" s="92" t="s">
        <v>15899</v>
      </c>
      <c r="AR634" s="84" t="s">
        <v>179</v>
      </c>
      <c r="AS634" s="84">
        <v>0</v>
      </c>
      <c r="AT634" s="84">
        <v>0</v>
      </c>
      <c r="AU634" s="84"/>
      <c r="AV634" s="84"/>
      <c r="AW634" s="84"/>
      <c r="AX634" s="84"/>
      <c r="AY634" s="84"/>
      <c r="AZ634" s="84"/>
      <c r="BA634" s="84"/>
      <c r="BB634" s="84"/>
      <c r="BC634">
        <v>1</v>
      </c>
      <c r="BD634">
        <v>0</v>
      </c>
      <c r="BE634">
        <v>0</v>
      </c>
      <c r="BF634">
        <v>0</v>
      </c>
      <c r="BG634">
        <v>1</v>
      </c>
      <c r="BH634">
        <v>0</v>
      </c>
    </row>
    <row r="635" spans="1:60" x14ac:dyDescent="0.3">
      <c r="A635" s="69" t="s">
        <v>1896</v>
      </c>
      <c r="B635" s="69" t="s">
        <v>2029</v>
      </c>
      <c r="C635" s="70"/>
      <c r="D635" s="71"/>
      <c r="E635" s="72"/>
      <c r="F635" s="73"/>
      <c r="G635" s="70"/>
      <c r="H635" s="74"/>
      <c r="I635" s="75"/>
      <c r="J635" s="75"/>
      <c r="K635" s="36"/>
      <c r="L635" s="82"/>
      <c r="M635" s="82"/>
      <c r="N635" s="77"/>
      <c r="O635" s="84" t="s">
        <v>2169</v>
      </c>
      <c r="P635" s="86">
        <v>43861.561238425929</v>
      </c>
      <c r="Q635" s="84" t="s">
        <v>2217</v>
      </c>
      <c r="R635" s="84"/>
      <c r="S635" s="84"/>
      <c r="T635" s="84"/>
      <c r="U635" s="84"/>
      <c r="V635" s="87" t="s">
        <v>4598</v>
      </c>
      <c r="W635" s="86">
        <v>43861.561238425929</v>
      </c>
      <c r="X635" s="90">
        <v>43861</v>
      </c>
      <c r="Y635" s="92" t="s">
        <v>7838</v>
      </c>
      <c r="Z635" s="87" t="s">
        <v>11662</v>
      </c>
      <c r="AA635" s="84"/>
      <c r="AB635" s="84"/>
      <c r="AC635" s="92" t="s">
        <v>15562</v>
      </c>
      <c r="AD635" s="84"/>
      <c r="AE635" s="84" t="b">
        <v>0</v>
      </c>
      <c r="AF635" s="84">
        <v>0</v>
      </c>
      <c r="AG635" s="92" t="s">
        <v>16467</v>
      </c>
      <c r="AH635" s="84" t="b">
        <v>0</v>
      </c>
      <c r="AI635" s="84" t="s">
        <v>16520</v>
      </c>
      <c r="AJ635" s="84"/>
      <c r="AK635" s="92" t="s">
        <v>16467</v>
      </c>
      <c r="AL635" s="84" t="b">
        <v>0</v>
      </c>
      <c r="AM635" s="84">
        <v>25</v>
      </c>
      <c r="AN635" s="92" t="s">
        <v>16088</v>
      </c>
      <c r="AO635" s="84" t="s">
        <v>16534</v>
      </c>
      <c r="AP635" s="84" t="b">
        <v>0</v>
      </c>
      <c r="AQ635" s="92" t="s">
        <v>16088</v>
      </c>
      <c r="AR635" s="84" t="s">
        <v>179</v>
      </c>
      <c r="AS635" s="84">
        <v>0</v>
      </c>
      <c r="AT635" s="84">
        <v>0</v>
      </c>
      <c r="AU635" s="84"/>
      <c r="AV635" s="84"/>
      <c r="AW635" s="84"/>
      <c r="AX635" s="84"/>
      <c r="AY635" s="84"/>
      <c r="AZ635" s="84"/>
      <c r="BA635" s="84"/>
      <c r="BB635" s="84"/>
      <c r="BC635">
        <v>2</v>
      </c>
      <c r="BD635">
        <v>0</v>
      </c>
      <c r="BE635">
        <v>0</v>
      </c>
      <c r="BF635">
        <v>0</v>
      </c>
      <c r="BG635">
        <v>2</v>
      </c>
      <c r="BH635">
        <v>0</v>
      </c>
    </row>
    <row r="636" spans="1:60" x14ac:dyDescent="0.3">
      <c r="A636" s="69" t="s">
        <v>346</v>
      </c>
      <c r="B636" s="69" t="s">
        <v>1968</v>
      </c>
      <c r="C636" s="70"/>
      <c r="D636" s="71"/>
      <c r="E636" s="72"/>
      <c r="F636" s="73"/>
      <c r="G636" s="70"/>
      <c r="H636" s="74"/>
      <c r="I636" s="75"/>
      <c r="J636" s="75"/>
      <c r="K636" s="36"/>
      <c r="L636" s="82"/>
      <c r="M636" s="82"/>
      <c r="N636" s="77"/>
      <c r="O636" s="84" t="s">
        <v>2169</v>
      </c>
      <c r="P636" s="86">
        <v>43861.561435185184</v>
      </c>
      <c r="Q636" s="84" t="s">
        <v>2220</v>
      </c>
      <c r="R636" s="84"/>
      <c r="S636" s="84"/>
      <c r="T636" s="84"/>
      <c r="U636" s="84"/>
      <c r="V636" s="87" t="s">
        <v>3178</v>
      </c>
      <c r="W636" s="86">
        <v>43861.561435185184</v>
      </c>
      <c r="X636" s="90">
        <v>43861</v>
      </c>
      <c r="Y636" s="92" t="s">
        <v>4969</v>
      </c>
      <c r="Z636" s="87" t="s">
        <v>8734</v>
      </c>
      <c r="AA636" s="84"/>
      <c r="AB636" s="84"/>
      <c r="AC636" s="92" t="s">
        <v>12612</v>
      </c>
      <c r="AD636" s="84"/>
      <c r="AE636" s="84" t="b">
        <v>0</v>
      </c>
      <c r="AF636" s="84">
        <v>0</v>
      </c>
      <c r="AG636" s="92" t="s">
        <v>16467</v>
      </c>
      <c r="AH636" s="84" t="b">
        <v>0</v>
      </c>
      <c r="AI636" s="84" t="s">
        <v>16520</v>
      </c>
      <c r="AJ636" s="84"/>
      <c r="AK636" s="92" t="s">
        <v>16467</v>
      </c>
      <c r="AL636" s="84" t="b">
        <v>0</v>
      </c>
      <c r="AM636" s="84">
        <v>51</v>
      </c>
      <c r="AN636" s="92" t="s">
        <v>15899</v>
      </c>
      <c r="AO636" s="84" t="s">
        <v>16534</v>
      </c>
      <c r="AP636" s="84" t="b">
        <v>0</v>
      </c>
      <c r="AQ636" s="92" t="s">
        <v>15899</v>
      </c>
      <c r="AR636" s="84" t="s">
        <v>179</v>
      </c>
      <c r="AS636" s="84">
        <v>0</v>
      </c>
      <c r="AT636" s="84">
        <v>0</v>
      </c>
      <c r="AU636" s="84"/>
      <c r="AV636" s="84"/>
      <c r="AW636" s="84"/>
      <c r="AX636" s="84"/>
      <c r="AY636" s="84"/>
      <c r="AZ636" s="84"/>
      <c r="BA636" s="84"/>
      <c r="BB636" s="84"/>
      <c r="BC636">
        <v>1</v>
      </c>
      <c r="BD636">
        <v>0</v>
      </c>
      <c r="BE636">
        <v>0</v>
      </c>
      <c r="BF636">
        <v>0</v>
      </c>
      <c r="BG636">
        <v>1</v>
      </c>
      <c r="BH636">
        <v>0</v>
      </c>
    </row>
    <row r="637" spans="1:60" x14ac:dyDescent="0.3">
      <c r="A637" s="69" t="s">
        <v>347</v>
      </c>
      <c r="B637" s="69" t="s">
        <v>2128</v>
      </c>
      <c r="C637" s="70"/>
      <c r="D637" s="71"/>
      <c r="E637" s="72"/>
      <c r="F637" s="73"/>
      <c r="G637" s="70"/>
      <c r="H637" s="74"/>
      <c r="I637" s="75"/>
      <c r="J637" s="75"/>
      <c r="K637" s="36"/>
      <c r="L637" s="82"/>
      <c r="M637" s="82"/>
      <c r="N637" s="77"/>
      <c r="O637" s="84" t="s">
        <v>2168</v>
      </c>
      <c r="P637" s="86">
        <v>43861.563888888886</v>
      </c>
      <c r="Q637" s="84" t="s">
        <v>2172</v>
      </c>
      <c r="R637" s="84"/>
      <c r="S637" s="84"/>
      <c r="T637" s="84"/>
      <c r="U637" s="84"/>
      <c r="V637" s="87" t="s">
        <v>3179</v>
      </c>
      <c r="W637" s="86">
        <v>43861.563888888886</v>
      </c>
      <c r="X637" s="90">
        <v>43861</v>
      </c>
      <c r="Y637" s="92" t="s">
        <v>4970</v>
      </c>
      <c r="Z637" s="87" t="s">
        <v>8735</v>
      </c>
      <c r="AA637" s="84"/>
      <c r="AB637" s="84"/>
      <c r="AC637" s="92" t="s">
        <v>12613</v>
      </c>
      <c r="AD637" s="84"/>
      <c r="AE637" s="84" t="b">
        <v>0</v>
      </c>
      <c r="AF637" s="84">
        <v>0</v>
      </c>
      <c r="AG637" s="92" t="s">
        <v>16467</v>
      </c>
      <c r="AH637" s="84" t="b">
        <v>0</v>
      </c>
      <c r="AI637" s="84" t="s">
        <v>16520</v>
      </c>
      <c r="AJ637" s="84"/>
      <c r="AK637" s="92" t="s">
        <v>16467</v>
      </c>
      <c r="AL637" s="84" t="b">
        <v>0</v>
      </c>
      <c r="AM637" s="84">
        <v>155</v>
      </c>
      <c r="AN637" s="92" t="s">
        <v>16241</v>
      </c>
      <c r="AO637" s="84" t="s">
        <v>16534</v>
      </c>
      <c r="AP637" s="84" t="b">
        <v>0</v>
      </c>
      <c r="AQ637" s="92" t="s">
        <v>16241</v>
      </c>
      <c r="AR637" s="84" t="s">
        <v>179</v>
      </c>
      <c r="AS637" s="84">
        <v>0</v>
      </c>
      <c r="AT637" s="84">
        <v>0</v>
      </c>
      <c r="AU637" s="84"/>
      <c r="AV637" s="84"/>
      <c r="AW637" s="84"/>
      <c r="AX637" s="84"/>
      <c r="AY637" s="84"/>
      <c r="AZ637" s="84"/>
      <c r="BA637" s="84"/>
      <c r="BB637" s="84"/>
      <c r="BC637">
        <v>1</v>
      </c>
      <c r="BD637">
        <v>0</v>
      </c>
      <c r="BE637">
        <v>1</v>
      </c>
      <c r="BF637">
        <v>0</v>
      </c>
      <c r="BG637">
        <v>0</v>
      </c>
      <c r="BH637">
        <v>0</v>
      </c>
    </row>
    <row r="638" spans="1:60" x14ac:dyDescent="0.3">
      <c r="A638" s="69" t="s">
        <v>348</v>
      </c>
      <c r="B638" s="69" t="s">
        <v>2128</v>
      </c>
      <c r="C638" s="70"/>
      <c r="D638" s="71"/>
      <c r="E638" s="72"/>
      <c r="F638" s="73"/>
      <c r="G638" s="70"/>
      <c r="H638" s="74"/>
      <c r="I638" s="75"/>
      <c r="J638" s="75"/>
      <c r="K638" s="36"/>
      <c r="L638" s="82"/>
      <c r="M638" s="82"/>
      <c r="N638" s="77"/>
      <c r="O638" s="84" t="s">
        <v>2168</v>
      </c>
      <c r="P638" s="86">
        <v>43861.56453703704</v>
      </c>
      <c r="Q638" s="84" t="s">
        <v>2172</v>
      </c>
      <c r="R638" s="84"/>
      <c r="S638" s="84"/>
      <c r="T638" s="84"/>
      <c r="U638" s="84"/>
      <c r="V638" s="87" t="s">
        <v>3180</v>
      </c>
      <c r="W638" s="86">
        <v>43861.56453703704</v>
      </c>
      <c r="X638" s="90">
        <v>43861</v>
      </c>
      <c r="Y638" s="92" t="s">
        <v>4971</v>
      </c>
      <c r="Z638" s="87" t="s">
        <v>8736</v>
      </c>
      <c r="AA638" s="84"/>
      <c r="AB638" s="84"/>
      <c r="AC638" s="92" t="s">
        <v>12614</v>
      </c>
      <c r="AD638" s="84"/>
      <c r="AE638" s="84" t="b">
        <v>0</v>
      </c>
      <c r="AF638" s="84">
        <v>0</v>
      </c>
      <c r="AG638" s="92" t="s">
        <v>16467</v>
      </c>
      <c r="AH638" s="84" t="b">
        <v>0</v>
      </c>
      <c r="AI638" s="84" t="s">
        <v>16520</v>
      </c>
      <c r="AJ638" s="84"/>
      <c r="AK638" s="92" t="s">
        <v>16467</v>
      </c>
      <c r="AL638" s="84" t="b">
        <v>0</v>
      </c>
      <c r="AM638" s="84">
        <v>155</v>
      </c>
      <c r="AN638" s="92" t="s">
        <v>16241</v>
      </c>
      <c r="AO638" s="84" t="s">
        <v>16534</v>
      </c>
      <c r="AP638" s="84" t="b">
        <v>0</v>
      </c>
      <c r="AQ638" s="92" t="s">
        <v>16241</v>
      </c>
      <c r="AR638" s="84" t="s">
        <v>179</v>
      </c>
      <c r="AS638" s="84">
        <v>0</v>
      </c>
      <c r="AT638" s="84">
        <v>0</v>
      </c>
      <c r="AU638" s="84"/>
      <c r="AV638" s="84"/>
      <c r="AW638" s="84"/>
      <c r="AX638" s="84"/>
      <c r="AY638" s="84"/>
      <c r="AZ638" s="84"/>
      <c r="BA638" s="84"/>
      <c r="BB638" s="84"/>
      <c r="BC638">
        <v>1</v>
      </c>
      <c r="BD638">
        <v>0</v>
      </c>
      <c r="BE638">
        <v>1</v>
      </c>
      <c r="BF638">
        <v>0</v>
      </c>
      <c r="BG638">
        <v>0</v>
      </c>
      <c r="BH638">
        <v>0</v>
      </c>
    </row>
    <row r="639" spans="1:60" x14ac:dyDescent="0.3">
      <c r="A639" s="69" t="s">
        <v>349</v>
      </c>
      <c r="B639" s="69" t="s">
        <v>1968</v>
      </c>
      <c r="C639" s="70"/>
      <c r="D639" s="71"/>
      <c r="E639" s="72"/>
      <c r="F639" s="73"/>
      <c r="G639" s="70"/>
      <c r="H639" s="74"/>
      <c r="I639" s="75"/>
      <c r="J639" s="75"/>
      <c r="K639" s="36"/>
      <c r="L639" s="82"/>
      <c r="M639" s="82"/>
      <c r="N639" s="77"/>
      <c r="O639" s="84" t="s">
        <v>2169</v>
      </c>
      <c r="P639" s="86">
        <v>43861.564629629633</v>
      </c>
      <c r="Q639" s="84" t="s">
        <v>2220</v>
      </c>
      <c r="R639" s="84"/>
      <c r="S639" s="84"/>
      <c r="T639" s="84"/>
      <c r="U639" s="84"/>
      <c r="V639" s="87" t="s">
        <v>3181</v>
      </c>
      <c r="W639" s="86">
        <v>43861.564629629633</v>
      </c>
      <c r="X639" s="90">
        <v>43861</v>
      </c>
      <c r="Y639" s="92" t="s">
        <v>4972</v>
      </c>
      <c r="Z639" s="87" t="s">
        <v>8737</v>
      </c>
      <c r="AA639" s="84"/>
      <c r="AB639" s="84"/>
      <c r="AC639" s="92" t="s">
        <v>12615</v>
      </c>
      <c r="AD639" s="84"/>
      <c r="AE639" s="84" t="b">
        <v>0</v>
      </c>
      <c r="AF639" s="84">
        <v>0</v>
      </c>
      <c r="AG639" s="92" t="s">
        <v>16467</v>
      </c>
      <c r="AH639" s="84" t="b">
        <v>0</v>
      </c>
      <c r="AI639" s="84" t="s">
        <v>16520</v>
      </c>
      <c r="AJ639" s="84"/>
      <c r="AK639" s="92" t="s">
        <v>16467</v>
      </c>
      <c r="AL639" s="84" t="b">
        <v>0</v>
      </c>
      <c r="AM639" s="84">
        <v>51</v>
      </c>
      <c r="AN639" s="92" t="s">
        <v>15899</v>
      </c>
      <c r="AO639" s="84" t="s">
        <v>16535</v>
      </c>
      <c r="AP639" s="84" t="b">
        <v>0</v>
      </c>
      <c r="AQ639" s="92" t="s">
        <v>15899</v>
      </c>
      <c r="AR639" s="84" t="s">
        <v>179</v>
      </c>
      <c r="AS639" s="84">
        <v>0</v>
      </c>
      <c r="AT639" s="84">
        <v>0</v>
      </c>
      <c r="AU639" s="84"/>
      <c r="AV639" s="84"/>
      <c r="AW639" s="84"/>
      <c r="AX639" s="84"/>
      <c r="AY639" s="84"/>
      <c r="AZ639" s="84"/>
      <c r="BA639" s="84"/>
      <c r="BB639" s="84"/>
      <c r="BC639">
        <v>1</v>
      </c>
      <c r="BD639">
        <v>0</v>
      </c>
      <c r="BE639">
        <v>0</v>
      </c>
      <c r="BF639">
        <v>0</v>
      </c>
      <c r="BG639">
        <v>1</v>
      </c>
      <c r="BH639">
        <v>0</v>
      </c>
    </row>
    <row r="640" spans="1:60" x14ac:dyDescent="0.3">
      <c r="A640" s="69" t="s">
        <v>1781</v>
      </c>
      <c r="B640" s="69" t="s">
        <v>1968</v>
      </c>
      <c r="C640" s="70"/>
      <c r="D640" s="71"/>
      <c r="E640" s="72"/>
      <c r="F640" s="73"/>
      <c r="G640" s="70"/>
      <c r="H640" s="74"/>
      <c r="I640" s="75"/>
      <c r="J640" s="75"/>
      <c r="K640" s="36"/>
      <c r="L640" s="82"/>
      <c r="M640" s="82"/>
      <c r="N640" s="77"/>
      <c r="O640" s="84" t="s">
        <v>2169</v>
      </c>
      <c r="P640" s="86">
        <v>43861.564918981479</v>
      </c>
      <c r="Q640" s="84" t="s">
        <v>2220</v>
      </c>
      <c r="R640" s="84"/>
      <c r="S640" s="84"/>
      <c r="T640" s="84"/>
      <c r="U640" s="84"/>
      <c r="V640" s="87" t="s">
        <v>4498</v>
      </c>
      <c r="W640" s="86">
        <v>43861.564918981479</v>
      </c>
      <c r="X640" s="90">
        <v>43861</v>
      </c>
      <c r="Y640" s="92" t="s">
        <v>7596</v>
      </c>
      <c r="Z640" s="87" t="s">
        <v>11413</v>
      </c>
      <c r="AA640" s="84"/>
      <c r="AB640" s="84"/>
      <c r="AC640" s="92" t="s">
        <v>15305</v>
      </c>
      <c r="AD640" s="84"/>
      <c r="AE640" s="84" t="b">
        <v>0</v>
      </c>
      <c r="AF640" s="84">
        <v>0</v>
      </c>
      <c r="AG640" s="92" t="s">
        <v>16467</v>
      </c>
      <c r="AH640" s="84" t="b">
        <v>0</v>
      </c>
      <c r="AI640" s="84" t="s">
        <v>16520</v>
      </c>
      <c r="AJ640" s="84"/>
      <c r="AK640" s="92" t="s">
        <v>16467</v>
      </c>
      <c r="AL640" s="84" t="b">
        <v>0</v>
      </c>
      <c r="AM640" s="84">
        <v>51</v>
      </c>
      <c r="AN640" s="92" t="s">
        <v>15899</v>
      </c>
      <c r="AO640" s="84" t="s">
        <v>16534</v>
      </c>
      <c r="AP640" s="84" t="b">
        <v>0</v>
      </c>
      <c r="AQ640" s="92" t="s">
        <v>15899</v>
      </c>
      <c r="AR640" s="84" t="s">
        <v>179</v>
      </c>
      <c r="AS640" s="84">
        <v>0</v>
      </c>
      <c r="AT640" s="84">
        <v>0</v>
      </c>
      <c r="AU640" s="84"/>
      <c r="AV640" s="84"/>
      <c r="AW640" s="84"/>
      <c r="AX640" s="84"/>
      <c r="AY640" s="84"/>
      <c r="AZ640" s="84"/>
      <c r="BA640" s="84"/>
      <c r="BB640" s="84"/>
      <c r="BC640">
        <v>1</v>
      </c>
      <c r="BD640">
        <v>0</v>
      </c>
      <c r="BE640">
        <v>0</v>
      </c>
      <c r="BF640">
        <v>0</v>
      </c>
      <c r="BG640">
        <v>1</v>
      </c>
      <c r="BH640">
        <v>0</v>
      </c>
    </row>
    <row r="641" spans="1:60" x14ac:dyDescent="0.3">
      <c r="A641" s="69" t="s">
        <v>1104</v>
      </c>
      <c r="B641" s="69" t="s">
        <v>2132</v>
      </c>
      <c r="C641" s="70"/>
      <c r="D641" s="71"/>
      <c r="E641" s="72"/>
      <c r="F641" s="73"/>
      <c r="G641" s="70"/>
      <c r="H641" s="74"/>
      <c r="I641" s="75"/>
      <c r="J641" s="75"/>
      <c r="K641" s="36"/>
      <c r="L641" s="82"/>
      <c r="M641" s="82"/>
      <c r="N641" s="77"/>
      <c r="O641" s="84" t="s">
        <v>2168</v>
      </c>
      <c r="P641" s="86">
        <v>43861.566087962965</v>
      </c>
      <c r="Q641" s="84" t="s">
        <v>2218</v>
      </c>
      <c r="R641" s="84"/>
      <c r="S641" s="84"/>
      <c r="T641" s="84" t="s">
        <v>2873</v>
      </c>
      <c r="U641" s="84"/>
      <c r="V641" s="87" t="s">
        <v>3873</v>
      </c>
      <c r="W641" s="86">
        <v>43861.566087962965</v>
      </c>
      <c r="X641" s="90">
        <v>43861</v>
      </c>
      <c r="Y641" s="92" t="s">
        <v>6156</v>
      </c>
      <c r="Z641" s="87" t="s">
        <v>9926</v>
      </c>
      <c r="AA641" s="84"/>
      <c r="AB641" s="84"/>
      <c r="AC641" s="92" t="s">
        <v>13805</v>
      </c>
      <c r="AD641" s="84"/>
      <c r="AE641" s="84" t="b">
        <v>0</v>
      </c>
      <c r="AF641" s="84">
        <v>0</v>
      </c>
      <c r="AG641" s="92" t="s">
        <v>16467</v>
      </c>
      <c r="AH641" s="84" t="b">
        <v>0</v>
      </c>
      <c r="AI641" s="84" t="s">
        <v>16520</v>
      </c>
      <c r="AJ641" s="84"/>
      <c r="AK641" s="92" t="s">
        <v>16467</v>
      </c>
      <c r="AL641" s="84" t="b">
        <v>0</v>
      </c>
      <c r="AM641" s="84">
        <v>121</v>
      </c>
      <c r="AN641" s="92" t="s">
        <v>12602</v>
      </c>
      <c r="AO641" s="84" t="s">
        <v>16535</v>
      </c>
      <c r="AP641" s="84" t="b">
        <v>0</v>
      </c>
      <c r="AQ641" s="92" t="s">
        <v>12602</v>
      </c>
      <c r="AR641" s="84" t="s">
        <v>179</v>
      </c>
      <c r="AS641" s="84">
        <v>0</v>
      </c>
      <c r="AT641" s="84">
        <v>0</v>
      </c>
      <c r="AU641" s="84"/>
      <c r="AV641" s="84"/>
      <c r="AW641" s="84"/>
      <c r="AX641" s="84"/>
      <c r="AY641" s="84"/>
      <c r="AZ641" s="84"/>
      <c r="BA641" s="84"/>
      <c r="BB641" s="84"/>
      <c r="BC641">
        <v>1</v>
      </c>
      <c r="BD641">
        <v>0</v>
      </c>
      <c r="BE641">
        <v>1</v>
      </c>
      <c r="BF641">
        <v>0</v>
      </c>
      <c r="BG641">
        <v>0</v>
      </c>
      <c r="BH641">
        <v>0</v>
      </c>
    </row>
    <row r="642" spans="1:60" x14ac:dyDescent="0.3">
      <c r="A642" s="69" t="s">
        <v>1104</v>
      </c>
      <c r="B642" s="69" t="s">
        <v>2139</v>
      </c>
      <c r="C642" s="70"/>
      <c r="D642" s="71"/>
      <c r="E642" s="72"/>
      <c r="F642" s="73"/>
      <c r="G642" s="70"/>
      <c r="H642" s="74"/>
      <c r="I642" s="75"/>
      <c r="J642" s="75"/>
      <c r="K642" s="36"/>
      <c r="L642" s="82"/>
      <c r="M642" s="82"/>
      <c r="N642" s="77"/>
      <c r="O642" s="84" t="s">
        <v>2168</v>
      </c>
      <c r="P642" s="86">
        <v>43861.566423611112</v>
      </c>
      <c r="Q642" s="84" t="s">
        <v>2500</v>
      </c>
      <c r="R642" s="84"/>
      <c r="S642" s="84"/>
      <c r="T642" s="84" t="s">
        <v>2883</v>
      </c>
      <c r="U642" s="84"/>
      <c r="V642" s="87" t="s">
        <v>3873</v>
      </c>
      <c r="W642" s="86">
        <v>43861.566423611112</v>
      </c>
      <c r="X642" s="90">
        <v>43861</v>
      </c>
      <c r="Y642" s="92" t="s">
        <v>6157</v>
      </c>
      <c r="Z642" s="87" t="s">
        <v>9927</v>
      </c>
      <c r="AA642" s="84"/>
      <c r="AB642" s="84"/>
      <c r="AC642" s="92" t="s">
        <v>13806</v>
      </c>
      <c r="AD642" s="84"/>
      <c r="AE642" s="84" t="b">
        <v>0</v>
      </c>
      <c r="AF642" s="84">
        <v>0</v>
      </c>
      <c r="AG642" s="92" t="s">
        <v>16467</v>
      </c>
      <c r="AH642" s="84" t="b">
        <v>0</v>
      </c>
      <c r="AI642" s="84" t="s">
        <v>16520</v>
      </c>
      <c r="AJ642" s="84"/>
      <c r="AK642" s="92" t="s">
        <v>16467</v>
      </c>
      <c r="AL642" s="84" t="b">
        <v>0</v>
      </c>
      <c r="AM642" s="84">
        <v>1</v>
      </c>
      <c r="AN642" s="92" t="s">
        <v>15287</v>
      </c>
      <c r="AO642" s="84" t="s">
        <v>16535</v>
      </c>
      <c r="AP642" s="84" t="b">
        <v>0</v>
      </c>
      <c r="AQ642" s="92" t="s">
        <v>15287</v>
      </c>
      <c r="AR642" s="84" t="s">
        <v>179</v>
      </c>
      <c r="AS642" s="84">
        <v>0</v>
      </c>
      <c r="AT642" s="84">
        <v>0</v>
      </c>
      <c r="AU642" s="84"/>
      <c r="AV642" s="84"/>
      <c r="AW642" s="84"/>
      <c r="AX642" s="84"/>
      <c r="AY642" s="84"/>
      <c r="AZ642" s="84"/>
      <c r="BA642" s="84"/>
      <c r="BB642" s="84"/>
      <c r="BC642">
        <v>1</v>
      </c>
      <c r="BD642">
        <v>0</v>
      </c>
      <c r="BE642">
        <v>1</v>
      </c>
      <c r="BF642">
        <v>0</v>
      </c>
      <c r="BG642">
        <v>0</v>
      </c>
      <c r="BH642">
        <v>0</v>
      </c>
    </row>
    <row r="643" spans="1:60" x14ac:dyDescent="0.3">
      <c r="A643" s="69" t="s">
        <v>1104</v>
      </c>
      <c r="B643" s="69" t="s">
        <v>1956</v>
      </c>
      <c r="C643" s="70"/>
      <c r="D643" s="71"/>
      <c r="E643" s="72"/>
      <c r="F643" s="73"/>
      <c r="G643" s="70"/>
      <c r="H643" s="74"/>
      <c r="I643" s="75"/>
      <c r="J643" s="75"/>
      <c r="K643" s="36"/>
      <c r="L643" s="82"/>
      <c r="M643" s="82"/>
      <c r="N643" s="77"/>
      <c r="O643" s="84" t="s">
        <v>2169</v>
      </c>
      <c r="P643" s="86">
        <v>43861.566481481481</v>
      </c>
      <c r="Q643" s="84" t="s">
        <v>2501</v>
      </c>
      <c r="R643" s="84"/>
      <c r="S643" s="84"/>
      <c r="T643" s="84" t="s">
        <v>2873</v>
      </c>
      <c r="U643" s="84"/>
      <c r="V643" s="87" t="s">
        <v>3873</v>
      </c>
      <c r="W643" s="86">
        <v>43861.566481481481</v>
      </c>
      <c r="X643" s="90">
        <v>43861</v>
      </c>
      <c r="Y643" s="92" t="s">
        <v>6158</v>
      </c>
      <c r="Z643" s="87" t="s">
        <v>9928</v>
      </c>
      <c r="AA643" s="84"/>
      <c r="AB643" s="84"/>
      <c r="AC643" s="92" t="s">
        <v>13807</v>
      </c>
      <c r="AD643" s="84"/>
      <c r="AE643" s="84" t="b">
        <v>0</v>
      </c>
      <c r="AF643" s="84">
        <v>0</v>
      </c>
      <c r="AG643" s="92" t="s">
        <v>16467</v>
      </c>
      <c r="AH643" s="84" t="b">
        <v>0</v>
      </c>
      <c r="AI643" s="84" t="s">
        <v>16520</v>
      </c>
      <c r="AJ643" s="84"/>
      <c r="AK643" s="92" t="s">
        <v>16467</v>
      </c>
      <c r="AL643" s="84" t="b">
        <v>0</v>
      </c>
      <c r="AM643" s="84">
        <v>3</v>
      </c>
      <c r="AN643" s="92" t="s">
        <v>15839</v>
      </c>
      <c r="AO643" s="84" t="s">
        <v>16535</v>
      </c>
      <c r="AP643" s="84" t="b">
        <v>0</v>
      </c>
      <c r="AQ643" s="92" t="s">
        <v>15839</v>
      </c>
      <c r="AR643" s="84" t="s">
        <v>179</v>
      </c>
      <c r="AS643" s="84">
        <v>0</v>
      </c>
      <c r="AT643" s="84">
        <v>0</v>
      </c>
      <c r="AU643" s="84"/>
      <c r="AV643" s="84"/>
      <c r="AW643" s="84"/>
      <c r="AX643" s="84"/>
      <c r="AY643" s="84"/>
      <c r="AZ643" s="84"/>
      <c r="BA643" s="84"/>
      <c r="BB643" s="84"/>
      <c r="BC643">
        <v>1</v>
      </c>
      <c r="BD643">
        <v>0</v>
      </c>
      <c r="BE643">
        <v>0</v>
      </c>
      <c r="BF643">
        <v>0</v>
      </c>
      <c r="BG643">
        <v>1</v>
      </c>
      <c r="BH643">
        <v>0</v>
      </c>
    </row>
    <row r="644" spans="1:60" x14ac:dyDescent="0.3">
      <c r="A644" s="69" t="s">
        <v>1104</v>
      </c>
      <c r="B644" s="69" t="s">
        <v>1103</v>
      </c>
      <c r="C644" s="70"/>
      <c r="D644" s="71"/>
      <c r="E644" s="72"/>
      <c r="F644" s="73"/>
      <c r="G644" s="70"/>
      <c r="H644" s="74"/>
      <c r="I644" s="75"/>
      <c r="J644" s="75"/>
      <c r="K644" s="36"/>
      <c r="L644" s="82"/>
      <c r="M644" s="82"/>
      <c r="N644" s="77"/>
      <c r="O644" s="84" t="s">
        <v>2169</v>
      </c>
      <c r="P644" s="86">
        <v>43861.566516203704</v>
      </c>
      <c r="Q644" s="84" t="s">
        <v>2498</v>
      </c>
      <c r="R644" s="84"/>
      <c r="S644" s="84"/>
      <c r="T644" s="84" t="s">
        <v>2873</v>
      </c>
      <c r="U644" s="84"/>
      <c r="V644" s="87" t="s">
        <v>3873</v>
      </c>
      <c r="W644" s="86">
        <v>43861.566516203704</v>
      </c>
      <c r="X644" s="90">
        <v>43861</v>
      </c>
      <c r="Y644" s="92" t="s">
        <v>6154</v>
      </c>
      <c r="Z644" s="87" t="s">
        <v>9924</v>
      </c>
      <c r="AA644" s="84"/>
      <c r="AB644" s="84"/>
      <c r="AC644" s="92" t="s">
        <v>13803</v>
      </c>
      <c r="AD644" s="84"/>
      <c r="AE644" s="84" t="b">
        <v>0</v>
      </c>
      <c r="AF644" s="84">
        <v>0</v>
      </c>
      <c r="AG644" s="92" t="s">
        <v>16467</v>
      </c>
      <c r="AH644" s="84" t="b">
        <v>0</v>
      </c>
      <c r="AI644" s="84" t="s">
        <v>16520</v>
      </c>
      <c r="AJ644" s="84"/>
      <c r="AK644" s="92" t="s">
        <v>16467</v>
      </c>
      <c r="AL644" s="84" t="b">
        <v>0</v>
      </c>
      <c r="AM644" s="84">
        <v>1</v>
      </c>
      <c r="AN644" s="92" t="s">
        <v>13801</v>
      </c>
      <c r="AO644" s="84" t="s">
        <v>16535</v>
      </c>
      <c r="AP644" s="84" t="b">
        <v>0</v>
      </c>
      <c r="AQ644" s="92" t="s">
        <v>13801</v>
      </c>
      <c r="AR644" s="84" t="s">
        <v>179</v>
      </c>
      <c r="AS644" s="84">
        <v>0</v>
      </c>
      <c r="AT644" s="84">
        <v>0</v>
      </c>
      <c r="AU644" s="84"/>
      <c r="AV644" s="84"/>
      <c r="AW644" s="84"/>
      <c r="AX644" s="84"/>
      <c r="AY644" s="84"/>
      <c r="AZ644" s="84"/>
      <c r="BA644" s="84"/>
      <c r="BB644" s="84"/>
      <c r="BC644">
        <v>1</v>
      </c>
      <c r="BD644">
        <v>0</v>
      </c>
      <c r="BE644">
        <v>0</v>
      </c>
      <c r="BF644">
        <v>0</v>
      </c>
      <c r="BG644">
        <v>1</v>
      </c>
      <c r="BH644">
        <v>0</v>
      </c>
    </row>
    <row r="645" spans="1:60" x14ac:dyDescent="0.3">
      <c r="A645" s="69" t="s">
        <v>1104</v>
      </c>
      <c r="B645" s="69" t="s">
        <v>1480</v>
      </c>
      <c r="C645" s="70"/>
      <c r="D645" s="71"/>
      <c r="E645" s="72"/>
      <c r="F645" s="73"/>
      <c r="G645" s="70"/>
      <c r="H645" s="74"/>
      <c r="I645" s="75"/>
      <c r="J645" s="75"/>
      <c r="K645" s="36"/>
      <c r="L645" s="82"/>
      <c r="M645" s="82"/>
      <c r="N645" s="77"/>
      <c r="O645" s="84" t="s">
        <v>2169</v>
      </c>
      <c r="P645" s="86">
        <v>43861.56653935185</v>
      </c>
      <c r="Q645" s="84" t="s">
        <v>2502</v>
      </c>
      <c r="R645" s="84"/>
      <c r="S645" s="84"/>
      <c r="T645" s="84" t="s">
        <v>2883</v>
      </c>
      <c r="U645" s="84"/>
      <c r="V645" s="87" t="s">
        <v>3873</v>
      </c>
      <c r="W645" s="86">
        <v>43861.56653935185</v>
      </c>
      <c r="X645" s="90">
        <v>43861</v>
      </c>
      <c r="Y645" s="92" t="s">
        <v>6159</v>
      </c>
      <c r="Z645" s="87" t="s">
        <v>9929</v>
      </c>
      <c r="AA645" s="84"/>
      <c r="AB645" s="84"/>
      <c r="AC645" s="92" t="s">
        <v>13808</v>
      </c>
      <c r="AD645" s="84"/>
      <c r="AE645" s="84" t="b">
        <v>0</v>
      </c>
      <c r="AF645" s="84">
        <v>0</v>
      </c>
      <c r="AG645" s="92" t="s">
        <v>16467</v>
      </c>
      <c r="AH645" s="84" t="b">
        <v>0</v>
      </c>
      <c r="AI645" s="84" t="s">
        <v>16520</v>
      </c>
      <c r="AJ645" s="84"/>
      <c r="AK645" s="92" t="s">
        <v>16467</v>
      </c>
      <c r="AL645" s="84" t="b">
        <v>0</v>
      </c>
      <c r="AM645" s="84">
        <v>3</v>
      </c>
      <c r="AN645" s="92" t="s">
        <v>14495</v>
      </c>
      <c r="AO645" s="84" t="s">
        <v>16535</v>
      </c>
      <c r="AP645" s="84" t="b">
        <v>0</v>
      </c>
      <c r="AQ645" s="92" t="s">
        <v>14495</v>
      </c>
      <c r="AR645" s="84" t="s">
        <v>179</v>
      </c>
      <c r="AS645" s="84">
        <v>0</v>
      </c>
      <c r="AT645" s="84">
        <v>0</v>
      </c>
      <c r="AU645" s="84"/>
      <c r="AV645" s="84"/>
      <c r="AW645" s="84"/>
      <c r="AX645" s="84"/>
      <c r="AY645" s="84"/>
      <c r="AZ645" s="84"/>
      <c r="BA645" s="84"/>
      <c r="BB645" s="84"/>
      <c r="BC645">
        <v>1</v>
      </c>
      <c r="BD645">
        <v>0</v>
      </c>
      <c r="BE645">
        <v>0</v>
      </c>
      <c r="BF645">
        <v>0</v>
      </c>
      <c r="BG645">
        <v>1</v>
      </c>
      <c r="BH645">
        <v>0</v>
      </c>
    </row>
    <row r="646" spans="1:60" x14ac:dyDescent="0.3">
      <c r="A646" s="69" t="s">
        <v>1104</v>
      </c>
      <c r="B646" s="69" t="s">
        <v>1819</v>
      </c>
      <c r="C646" s="70"/>
      <c r="D646" s="71"/>
      <c r="E646" s="72"/>
      <c r="F646" s="73"/>
      <c r="G646" s="70"/>
      <c r="H646" s="74"/>
      <c r="I646" s="75"/>
      <c r="J646" s="75"/>
      <c r="K646" s="36"/>
      <c r="L646" s="82"/>
      <c r="M646" s="82"/>
      <c r="N646" s="77"/>
      <c r="O646" s="84" t="s">
        <v>2169</v>
      </c>
      <c r="P646" s="86">
        <v>43861.566678240742</v>
      </c>
      <c r="Q646" s="84" t="s">
        <v>2230</v>
      </c>
      <c r="R646" s="84"/>
      <c r="S646" s="84"/>
      <c r="T646" s="84"/>
      <c r="U646" s="84"/>
      <c r="V646" s="87" t="s">
        <v>3873</v>
      </c>
      <c r="W646" s="86">
        <v>43861.566678240742</v>
      </c>
      <c r="X646" s="90">
        <v>43861</v>
      </c>
      <c r="Y646" s="92" t="s">
        <v>6160</v>
      </c>
      <c r="Z646" s="87" t="s">
        <v>9930</v>
      </c>
      <c r="AA646" s="84"/>
      <c r="AB646" s="84"/>
      <c r="AC646" s="92" t="s">
        <v>13809</v>
      </c>
      <c r="AD646" s="84"/>
      <c r="AE646" s="84" t="b">
        <v>0</v>
      </c>
      <c r="AF646" s="84">
        <v>0</v>
      </c>
      <c r="AG646" s="92" t="s">
        <v>16467</v>
      </c>
      <c r="AH646" s="84" t="b">
        <v>0</v>
      </c>
      <c r="AI646" s="84" t="s">
        <v>16520</v>
      </c>
      <c r="AJ646" s="84"/>
      <c r="AK646" s="92" t="s">
        <v>16467</v>
      </c>
      <c r="AL646" s="84" t="b">
        <v>0</v>
      </c>
      <c r="AM646" s="84">
        <v>35</v>
      </c>
      <c r="AN646" s="92" t="s">
        <v>16299</v>
      </c>
      <c r="AO646" s="84" t="s">
        <v>16535</v>
      </c>
      <c r="AP646" s="84" t="b">
        <v>0</v>
      </c>
      <c r="AQ646" s="92" t="s">
        <v>16299</v>
      </c>
      <c r="AR646" s="84" t="s">
        <v>179</v>
      </c>
      <c r="AS646" s="84">
        <v>0</v>
      </c>
      <c r="AT646" s="84">
        <v>0</v>
      </c>
      <c r="AU646" s="84"/>
      <c r="AV646" s="84"/>
      <c r="AW646" s="84"/>
      <c r="AX646" s="84"/>
      <c r="AY646" s="84"/>
      <c r="AZ646" s="84"/>
      <c r="BA646" s="84"/>
      <c r="BB646" s="84"/>
      <c r="BC646">
        <v>1</v>
      </c>
      <c r="BD646">
        <v>0</v>
      </c>
      <c r="BE646">
        <v>0</v>
      </c>
      <c r="BF646">
        <v>0</v>
      </c>
      <c r="BG646">
        <v>1</v>
      </c>
      <c r="BH646">
        <v>0</v>
      </c>
    </row>
    <row r="647" spans="1:60" x14ac:dyDescent="0.3">
      <c r="A647" s="69" t="s">
        <v>1104</v>
      </c>
      <c r="B647" s="69" t="s">
        <v>2022</v>
      </c>
      <c r="C647" s="70"/>
      <c r="D647" s="71"/>
      <c r="E647" s="72"/>
      <c r="F647" s="73"/>
      <c r="G647" s="70"/>
      <c r="H647" s="74"/>
      <c r="I647" s="75"/>
      <c r="J647" s="75"/>
      <c r="K647" s="36"/>
      <c r="L647" s="82"/>
      <c r="M647" s="82"/>
      <c r="N647" s="77"/>
      <c r="O647" s="84" t="s">
        <v>2169</v>
      </c>
      <c r="P647" s="86">
        <v>43861.566886574074</v>
      </c>
      <c r="Q647" s="84" t="s">
        <v>2272</v>
      </c>
      <c r="R647" s="84"/>
      <c r="S647" s="84"/>
      <c r="T647" s="84"/>
      <c r="U647" s="84"/>
      <c r="V647" s="87" t="s">
        <v>3873</v>
      </c>
      <c r="W647" s="86">
        <v>43861.566886574074</v>
      </c>
      <c r="X647" s="90">
        <v>43861</v>
      </c>
      <c r="Y647" s="92" t="s">
        <v>6161</v>
      </c>
      <c r="Z647" s="87" t="s">
        <v>9931</v>
      </c>
      <c r="AA647" s="84"/>
      <c r="AB647" s="84"/>
      <c r="AC647" s="92" t="s">
        <v>13810</v>
      </c>
      <c r="AD647" s="84"/>
      <c r="AE647" s="84" t="b">
        <v>0</v>
      </c>
      <c r="AF647" s="84">
        <v>0</v>
      </c>
      <c r="AG647" s="92" t="s">
        <v>16467</v>
      </c>
      <c r="AH647" s="84" t="b">
        <v>0</v>
      </c>
      <c r="AI647" s="84" t="s">
        <v>16520</v>
      </c>
      <c r="AJ647" s="84"/>
      <c r="AK647" s="92" t="s">
        <v>16467</v>
      </c>
      <c r="AL647" s="84" t="b">
        <v>0</v>
      </c>
      <c r="AM647" s="84">
        <v>16</v>
      </c>
      <c r="AN647" s="92" t="s">
        <v>16070</v>
      </c>
      <c r="AO647" s="84" t="s">
        <v>16535</v>
      </c>
      <c r="AP647" s="84" t="b">
        <v>0</v>
      </c>
      <c r="AQ647" s="92" t="s">
        <v>16070</v>
      </c>
      <c r="AR647" s="84" t="s">
        <v>179</v>
      </c>
      <c r="AS647" s="84">
        <v>0</v>
      </c>
      <c r="AT647" s="84">
        <v>0</v>
      </c>
      <c r="AU647" s="84"/>
      <c r="AV647" s="84"/>
      <c r="AW647" s="84"/>
      <c r="AX647" s="84"/>
      <c r="AY647" s="84"/>
      <c r="AZ647" s="84"/>
      <c r="BA647" s="84"/>
      <c r="BB647" s="84"/>
      <c r="BC647">
        <v>1</v>
      </c>
      <c r="BD647">
        <v>0</v>
      </c>
      <c r="BE647">
        <v>0</v>
      </c>
      <c r="BF647">
        <v>0</v>
      </c>
      <c r="BG647">
        <v>1</v>
      </c>
      <c r="BH647">
        <v>0</v>
      </c>
    </row>
    <row r="648" spans="1:60" x14ac:dyDescent="0.3">
      <c r="A648" s="69" t="s">
        <v>1104</v>
      </c>
      <c r="B648" s="69" t="s">
        <v>1968</v>
      </c>
      <c r="C648" s="70"/>
      <c r="D648" s="71"/>
      <c r="E648" s="72"/>
      <c r="F648" s="73"/>
      <c r="G648" s="70"/>
      <c r="H648" s="74"/>
      <c r="I648" s="75"/>
      <c r="J648" s="75"/>
      <c r="K648" s="36"/>
      <c r="L648" s="82"/>
      <c r="M648" s="82"/>
      <c r="N648" s="77"/>
      <c r="O648" s="84" t="s">
        <v>2169</v>
      </c>
      <c r="P648" s="86">
        <v>43861.567071759258</v>
      </c>
      <c r="Q648" s="84" t="s">
        <v>2220</v>
      </c>
      <c r="R648" s="84"/>
      <c r="S648" s="84"/>
      <c r="T648" s="84"/>
      <c r="U648" s="84"/>
      <c r="V648" s="87" t="s">
        <v>3873</v>
      </c>
      <c r="W648" s="86">
        <v>43861.567071759258</v>
      </c>
      <c r="X648" s="90">
        <v>43861</v>
      </c>
      <c r="Y648" s="92" t="s">
        <v>6162</v>
      </c>
      <c r="Z648" s="87" t="s">
        <v>9932</v>
      </c>
      <c r="AA648" s="84"/>
      <c r="AB648" s="84"/>
      <c r="AC648" s="92" t="s">
        <v>13811</v>
      </c>
      <c r="AD648" s="84"/>
      <c r="AE648" s="84" t="b">
        <v>0</v>
      </c>
      <c r="AF648" s="84">
        <v>0</v>
      </c>
      <c r="AG648" s="92" t="s">
        <v>16467</v>
      </c>
      <c r="AH648" s="84" t="b">
        <v>0</v>
      </c>
      <c r="AI648" s="84" t="s">
        <v>16520</v>
      </c>
      <c r="AJ648" s="84"/>
      <c r="AK648" s="92" t="s">
        <v>16467</v>
      </c>
      <c r="AL648" s="84" t="b">
        <v>0</v>
      </c>
      <c r="AM648" s="84">
        <v>51</v>
      </c>
      <c r="AN648" s="92" t="s">
        <v>15899</v>
      </c>
      <c r="AO648" s="84" t="s">
        <v>16535</v>
      </c>
      <c r="AP648" s="84" t="b">
        <v>0</v>
      </c>
      <c r="AQ648" s="92" t="s">
        <v>15899</v>
      </c>
      <c r="AR648" s="84" t="s">
        <v>179</v>
      </c>
      <c r="AS648" s="84">
        <v>0</v>
      </c>
      <c r="AT648" s="84">
        <v>0</v>
      </c>
      <c r="AU648" s="84"/>
      <c r="AV648" s="84"/>
      <c r="AW648" s="84"/>
      <c r="AX648" s="84"/>
      <c r="AY648" s="84"/>
      <c r="AZ648" s="84"/>
      <c r="BA648" s="84"/>
      <c r="BB648" s="84"/>
      <c r="BC648">
        <v>1</v>
      </c>
      <c r="BD648">
        <v>0</v>
      </c>
      <c r="BE648">
        <v>0</v>
      </c>
      <c r="BF648">
        <v>0</v>
      </c>
      <c r="BG648">
        <v>1</v>
      </c>
      <c r="BH648">
        <v>0</v>
      </c>
    </row>
    <row r="649" spans="1:60" x14ac:dyDescent="0.3">
      <c r="A649" s="69" t="s">
        <v>1104</v>
      </c>
      <c r="B649" s="69" t="s">
        <v>1055</v>
      </c>
      <c r="C649" s="70"/>
      <c r="D649" s="71"/>
      <c r="E649" s="72"/>
      <c r="F649" s="73"/>
      <c r="G649" s="70"/>
      <c r="H649" s="74"/>
      <c r="I649" s="75"/>
      <c r="J649" s="75"/>
      <c r="K649" s="36"/>
      <c r="L649" s="82"/>
      <c r="M649" s="82"/>
      <c r="N649" s="77"/>
      <c r="O649" s="84" t="s">
        <v>2169</v>
      </c>
      <c r="P649" s="86">
        <v>43861.567083333335</v>
      </c>
      <c r="Q649" s="84" t="s">
        <v>2205</v>
      </c>
      <c r="R649" s="84"/>
      <c r="S649" s="84"/>
      <c r="T649" s="84" t="s">
        <v>2873</v>
      </c>
      <c r="U649" s="84"/>
      <c r="V649" s="87" t="s">
        <v>3873</v>
      </c>
      <c r="W649" s="86">
        <v>43861.567083333335</v>
      </c>
      <c r="X649" s="90">
        <v>43861</v>
      </c>
      <c r="Y649" s="92" t="s">
        <v>6163</v>
      </c>
      <c r="Z649" s="87" t="s">
        <v>9933</v>
      </c>
      <c r="AA649" s="84"/>
      <c r="AB649" s="84"/>
      <c r="AC649" s="92" t="s">
        <v>13812</v>
      </c>
      <c r="AD649" s="84"/>
      <c r="AE649" s="84" t="b">
        <v>0</v>
      </c>
      <c r="AF649" s="84">
        <v>0</v>
      </c>
      <c r="AG649" s="92" t="s">
        <v>16467</v>
      </c>
      <c r="AH649" s="84" t="b">
        <v>0</v>
      </c>
      <c r="AI649" s="84" t="s">
        <v>16520</v>
      </c>
      <c r="AJ649" s="84"/>
      <c r="AK649" s="92" t="s">
        <v>16467</v>
      </c>
      <c r="AL649" s="84" t="b">
        <v>0</v>
      </c>
      <c r="AM649" s="84">
        <v>60</v>
      </c>
      <c r="AN649" s="92" t="s">
        <v>16200</v>
      </c>
      <c r="AO649" s="84" t="s">
        <v>16535</v>
      </c>
      <c r="AP649" s="84" t="b">
        <v>0</v>
      </c>
      <c r="AQ649" s="92" t="s">
        <v>16200</v>
      </c>
      <c r="AR649" s="84" t="s">
        <v>179</v>
      </c>
      <c r="AS649" s="84">
        <v>0</v>
      </c>
      <c r="AT649" s="84">
        <v>0</v>
      </c>
      <c r="AU649" s="84"/>
      <c r="AV649" s="84"/>
      <c r="AW649" s="84"/>
      <c r="AX649" s="84"/>
      <c r="AY649" s="84"/>
      <c r="AZ649" s="84"/>
      <c r="BA649" s="84"/>
      <c r="BB649" s="84"/>
      <c r="BC649">
        <v>1</v>
      </c>
      <c r="BD649">
        <v>0</v>
      </c>
      <c r="BE649">
        <v>0</v>
      </c>
      <c r="BF649">
        <v>0</v>
      </c>
      <c r="BG649">
        <v>1</v>
      </c>
      <c r="BH649">
        <v>0</v>
      </c>
    </row>
    <row r="650" spans="1:60" x14ac:dyDescent="0.3">
      <c r="A650" s="69" t="s">
        <v>350</v>
      </c>
      <c r="B650" s="69" t="s">
        <v>2128</v>
      </c>
      <c r="C650" s="70"/>
      <c r="D650" s="71"/>
      <c r="E650" s="72"/>
      <c r="F650" s="73"/>
      <c r="G650" s="70"/>
      <c r="H650" s="74"/>
      <c r="I650" s="75"/>
      <c r="J650" s="75"/>
      <c r="K650" s="36"/>
      <c r="L650" s="82"/>
      <c r="M650" s="82"/>
      <c r="N650" s="77"/>
      <c r="O650" s="84" t="s">
        <v>2168</v>
      </c>
      <c r="P650" s="86">
        <v>43861.569351851853</v>
      </c>
      <c r="Q650" s="84" t="s">
        <v>2172</v>
      </c>
      <c r="R650" s="84"/>
      <c r="S650" s="84"/>
      <c r="T650" s="84"/>
      <c r="U650" s="84"/>
      <c r="V650" s="87" t="s">
        <v>3182</v>
      </c>
      <c r="W650" s="86">
        <v>43861.569351851853</v>
      </c>
      <c r="X650" s="90">
        <v>43861</v>
      </c>
      <c r="Y650" s="92" t="s">
        <v>4973</v>
      </c>
      <c r="Z650" s="87" t="s">
        <v>8738</v>
      </c>
      <c r="AA650" s="84"/>
      <c r="AB650" s="84"/>
      <c r="AC650" s="92" t="s">
        <v>12616</v>
      </c>
      <c r="AD650" s="84"/>
      <c r="AE650" s="84" t="b">
        <v>0</v>
      </c>
      <c r="AF650" s="84">
        <v>0</v>
      </c>
      <c r="AG650" s="92" t="s">
        <v>16467</v>
      </c>
      <c r="AH650" s="84" t="b">
        <v>0</v>
      </c>
      <c r="AI650" s="84" t="s">
        <v>16520</v>
      </c>
      <c r="AJ650" s="84"/>
      <c r="AK650" s="92" t="s">
        <v>16467</v>
      </c>
      <c r="AL650" s="84" t="b">
        <v>0</v>
      </c>
      <c r="AM650" s="84">
        <v>155</v>
      </c>
      <c r="AN650" s="92" t="s">
        <v>16241</v>
      </c>
      <c r="AO650" s="84" t="s">
        <v>16535</v>
      </c>
      <c r="AP650" s="84" t="b">
        <v>0</v>
      </c>
      <c r="AQ650" s="92" t="s">
        <v>16241</v>
      </c>
      <c r="AR650" s="84" t="s">
        <v>179</v>
      </c>
      <c r="AS650" s="84">
        <v>0</v>
      </c>
      <c r="AT650" s="84">
        <v>0</v>
      </c>
      <c r="AU650" s="84"/>
      <c r="AV650" s="84"/>
      <c r="AW650" s="84"/>
      <c r="AX650" s="84"/>
      <c r="AY650" s="84"/>
      <c r="AZ650" s="84"/>
      <c r="BA650" s="84"/>
      <c r="BB650" s="84"/>
      <c r="BC650">
        <v>1</v>
      </c>
      <c r="BD650">
        <v>0</v>
      </c>
      <c r="BE650">
        <v>1</v>
      </c>
      <c r="BF650">
        <v>0</v>
      </c>
      <c r="BG650">
        <v>0</v>
      </c>
      <c r="BH650">
        <v>0</v>
      </c>
    </row>
    <row r="651" spans="1:60" x14ac:dyDescent="0.3">
      <c r="A651" s="69" t="s">
        <v>2106</v>
      </c>
      <c r="B651" s="69" t="s">
        <v>2129</v>
      </c>
      <c r="C651" s="70"/>
      <c r="D651" s="71"/>
      <c r="E651" s="72"/>
      <c r="F651" s="73"/>
      <c r="G651" s="70"/>
      <c r="H651" s="74"/>
      <c r="I651" s="75"/>
      <c r="J651" s="75"/>
      <c r="K651" s="36"/>
      <c r="L651" s="82"/>
      <c r="M651" s="82"/>
      <c r="N651" s="77"/>
      <c r="O651" s="84" t="s">
        <v>2168</v>
      </c>
      <c r="P651" s="86">
        <v>43861.570162037038</v>
      </c>
      <c r="Q651" s="84" t="s">
        <v>2173</v>
      </c>
      <c r="R651" s="84"/>
      <c r="S651" s="84"/>
      <c r="T651" s="84"/>
      <c r="U651" s="84"/>
      <c r="V651" s="87" t="s">
        <v>4790</v>
      </c>
      <c r="W651" s="86">
        <v>43861.570162037038</v>
      </c>
      <c r="X651" s="90">
        <v>43861</v>
      </c>
      <c r="Y651" s="92" t="s">
        <v>8528</v>
      </c>
      <c r="Z651" s="87" t="s">
        <v>12398</v>
      </c>
      <c r="AA651" s="84"/>
      <c r="AB651" s="84"/>
      <c r="AC651" s="92" t="s">
        <v>16354</v>
      </c>
      <c r="AD651" s="84"/>
      <c r="AE651" s="84" t="b">
        <v>0</v>
      </c>
      <c r="AF651" s="84">
        <v>0</v>
      </c>
      <c r="AG651" s="92" t="s">
        <v>16467</v>
      </c>
      <c r="AH651" s="84" t="b">
        <v>0</v>
      </c>
      <c r="AI651" s="84" t="s">
        <v>16520</v>
      </c>
      <c r="AJ651" s="84"/>
      <c r="AK651" s="92" t="s">
        <v>16467</v>
      </c>
      <c r="AL651" s="84" t="b">
        <v>0</v>
      </c>
      <c r="AM651" s="84">
        <v>42</v>
      </c>
      <c r="AN651" s="92" t="s">
        <v>16242</v>
      </c>
      <c r="AO651" s="84" t="s">
        <v>16535</v>
      </c>
      <c r="AP651" s="84" t="b">
        <v>0</v>
      </c>
      <c r="AQ651" s="92" t="s">
        <v>16242</v>
      </c>
      <c r="AR651" s="84" t="s">
        <v>179</v>
      </c>
      <c r="AS651" s="84">
        <v>0</v>
      </c>
      <c r="AT651" s="84">
        <v>0</v>
      </c>
      <c r="AU651" s="84"/>
      <c r="AV651" s="84"/>
      <c r="AW651" s="84"/>
      <c r="AX651" s="84"/>
      <c r="AY651" s="84"/>
      <c r="AZ651" s="84"/>
      <c r="BA651" s="84"/>
      <c r="BB651" s="84"/>
      <c r="BC651">
        <v>1</v>
      </c>
      <c r="BD651">
        <v>0</v>
      </c>
      <c r="BE651">
        <v>1</v>
      </c>
      <c r="BF651">
        <v>0</v>
      </c>
      <c r="BG651">
        <v>0</v>
      </c>
      <c r="BH651">
        <v>0</v>
      </c>
    </row>
    <row r="652" spans="1:60" x14ac:dyDescent="0.3">
      <c r="A652" s="69" t="s">
        <v>2106</v>
      </c>
      <c r="B652" s="69" t="s">
        <v>2128</v>
      </c>
      <c r="C652" s="70"/>
      <c r="D652" s="71"/>
      <c r="E652" s="72"/>
      <c r="F652" s="73"/>
      <c r="G652" s="70"/>
      <c r="H652" s="74"/>
      <c r="I652" s="75"/>
      <c r="J652" s="75"/>
      <c r="K652" s="36"/>
      <c r="L652" s="82"/>
      <c r="M652" s="82"/>
      <c r="N652" s="77"/>
      <c r="O652" s="84" t="s">
        <v>2168</v>
      </c>
      <c r="P652" s="86">
        <v>43861.570162037038</v>
      </c>
      <c r="Q652" s="84" t="s">
        <v>2173</v>
      </c>
      <c r="R652" s="84"/>
      <c r="S652" s="84"/>
      <c r="T652" s="84"/>
      <c r="U652" s="84"/>
      <c r="V652" s="87" t="s">
        <v>4790</v>
      </c>
      <c r="W652" s="86">
        <v>43861.570162037038</v>
      </c>
      <c r="X652" s="90">
        <v>43861</v>
      </c>
      <c r="Y652" s="92" t="s">
        <v>8528</v>
      </c>
      <c r="Z652" s="87" t="s">
        <v>12398</v>
      </c>
      <c r="AA652" s="84"/>
      <c r="AB652" s="84"/>
      <c r="AC652" s="92" t="s">
        <v>16354</v>
      </c>
      <c r="AD652" s="84"/>
      <c r="AE652" s="84" t="b">
        <v>0</v>
      </c>
      <c r="AF652" s="84">
        <v>0</v>
      </c>
      <c r="AG652" s="92" t="s">
        <v>16467</v>
      </c>
      <c r="AH652" s="84" t="b">
        <v>0</v>
      </c>
      <c r="AI652" s="84" t="s">
        <v>16520</v>
      </c>
      <c r="AJ652" s="84"/>
      <c r="AK652" s="92" t="s">
        <v>16467</v>
      </c>
      <c r="AL652" s="84" t="b">
        <v>0</v>
      </c>
      <c r="AM652" s="84">
        <v>42</v>
      </c>
      <c r="AN652" s="92" t="s">
        <v>16242</v>
      </c>
      <c r="AO652" s="84" t="s">
        <v>16535</v>
      </c>
      <c r="AP652" s="84" t="b">
        <v>0</v>
      </c>
      <c r="AQ652" s="92" t="s">
        <v>16242</v>
      </c>
      <c r="AR652" s="84" t="s">
        <v>179</v>
      </c>
      <c r="AS652" s="84">
        <v>0</v>
      </c>
      <c r="AT652" s="84">
        <v>0</v>
      </c>
      <c r="AU652" s="84"/>
      <c r="AV652" s="84"/>
      <c r="AW652" s="84"/>
      <c r="AX652" s="84"/>
      <c r="AY652" s="84"/>
      <c r="AZ652" s="84"/>
      <c r="BA652" s="84"/>
      <c r="BB652" s="84"/>
      <c r="BC652">
        <v>2</v>
      </c>
      <c r="BD652">
        <v>0</v>
      </c>
      <c r="BE652">
        <v>2</v>
      </c>
      <c r="BF652">
        <v>0</v>
      </c>
      <c r="BG652">
        <v>0</v>
      </c>
      <c r="BH652">
        <v>0</v>
      </c>
    </row>
    <row r="653" spans="1:60" x14ac:dyDescent="0.3">
      <c r="A653" s="69" t="s">
        <v>351</v>
      </c>
      <c r="B653" s="69" t="s">
        <v>2076</v>
      </c>
      <c r="C653" s="70"/>
      <c r="D653" s="71"/>
      <c r="E653" s="72"/>
      <c r="F653" s="73"/>
      <c r="G653" s="70"/>
      <c r="H653" s="74"/>
      <c r="I653" s="75"/>
      <c r="J653" s="75"/>
      <c r="K653" s="36"/>
      <c r="L653" s="82"/>
      <c r="M653" s="82"/>
      <c r="N653" s="77"/>
      <c r="O653" s="84" t="s">
        <v>2169</v>
      </c>
      <c r="P653" s="86">
        <v>43861.570324074077</v>
      </c>
      <c r="Q653" s="84" t="s">
        <v>2221</v>
      </c>
      <c r="R653" s="84"/>
      <c r="S653" s="84"/>
      <c r="T653" s="84" t="s">
        <v>2883</v>
      </c>
      <c r="U653" s="84"/>
      <c r="V653" s="87" t="s">
        <v>3183</v>
      </c>
      <c r="W653" s="86">
        <v>43861.570324074077</v>
      </c>
      <c r="X653" s="90">
        <v>43861</v>
      </c>
      <c r="Y653" s="92" t="s">
        <v>4975</v>
      </c>
      <c r="Z653" s="87" t="s">
        <v>8740</v>
      </c>
      <c r="AA653" s="84"/>
      <c r="AB653" s="84"/>
      <c r="AC653" s="92" t="s">
        <v>12618</v>
      </c>
      <c r="AD653" s="84"/>
      <c r="AE653" s="84" t="b">
        <v>0</v>
      </c>
      <c r="AF653" s="84">
        <v>0</v>
      </c>
      <c r="AG653" s="92" t="s">
        <v>16467</v>
      </c>
      <c r="AH653" s="84" t="b">
        <v>0</v>
      </c>
      <c r="AI653" s="84" t="s">
        <v>16520</v>
      </c>
      <c r="AJ653" s="84"/>
      <c r="AK653" s="92" t="s">
        <v>16467</v>
      </c>
      <c r="AL653" s="84" t="b">
        <v>0</v>
      </c>
      <c r="AM653" s="84">
        <v>14</v>
      </c>
      <c r="AN653" s="92" t="s">
        <v>16346</v>
      </c>
      <c r="AO653" s="84" t="s">
        <v>16536</v>
      </c>
      <c r="AP653" s="84" t="b">
        <v>0</v>
      </c>
      <c r="AQ653" s="92" t="s">
        <v>16346</v>
      </c>
      <c r="AR653" s="84" t="s">
        <v>179</v>
      </c>
      <c r="AS653" s="84">
        <v>0</v>
      </c>
      <c r="AT653" s="84">
        <v>0</v>
      </c>
      <c r="AU653" s="84"/>
      <c r="AV653" s="84"/>
      <c r="AW653" s="84"/>
      <c r="AX653" s="84"/>
      <c r="AY653" s="84"/>
      <c r="AZ653" s="84"/>
      <c r="BA653" s="84"/>
      <c r="BB653" s="84"/>
      <c r="BC653">
        <v>1</v>
      </c>
      <c r="BD653">
        <v>0</v>
      </c>
      <c r="BE653">
        <v>0</v>
      </c>
      <c r="BF653">
        <v>0</v>
      </c>
      <c r="BG653">
        <v>1</v>
      </c>
      <c r="BH653">
        <v>0</v>
      </c>
    </row>
    <row r="654" spans="1:60" x14ac:dyDescent="0.3">
      <c r="A654" s="69" t="s">
        <v>870</v>
      </c>
      <c r="B654" s="69" t="s">
        <v>1447</v>
      </c>
      <c r="C654" s="70"/>
      <c r="D654" s="71"/>
      <c r="E654" s="72"/>
      <c r="F654" s="73"/>
      <c r="G654" s="70"/>
      <c r="H654" s="74"/>
      <c r="I654" s="75"/>
      <c r="J654" s="75"/>
      <c r="K654" s="36"/>
      <c r="L654" s="82"/>
      <c r="M654" s="82"/>
      <c r="N654" s="77"/>
      <c r="O654" s="84" t="s">
        <v>2169</v>
      </c>
      <c r="P654" s="86">
        <v>43861.571215277778</v>
      </c>
      <c r="Q654" s="84" t="s">
        <v>2226</v>
      </c>
      <c r="R654" s="84"/>
      <c r="S654" s="84"/>
      <c r="T654" s="84"/>
      <c r="U654" s="84"/>
      <c r="V654" s="87" t="s">
        <v>3653</v>
      </c>
      <c r="W654" s="86">
        <v>43861.571215277778</v>
      </c>
      <c r="X654" s="90">
        <v>43861</v>
      </c>
      <c r="Y654" s="92" t="s">
        <v>5794</v>
      </c>
      <c r="Z654" s="87" t="s">
        <v>9557</v>
      </c>
      <c r="AA654" s="84"/>
      <c r="AB654" s="84"/>
      <c r="AC654" s="92" t="s">
        <v>13435</v>
      </c>
      <c r="AD654" s="84"/>
      <c r="AE654" s="84" t="b">
        <v>0</v>
      </c>
      <c r="AF654" s="84">
        <v>0</v>
      </c>
      <c r="AG654" s="92" t="s">
        <v>16467</v>
      </c>
      <c r="AH654" s="84" t="b">
        <v>0</v>
      </c>
      <c r="AI654" s="84" t="s">
        <v>16520</v>
      </c>
      <c r="AJ654" s="84"/>
      <c r="AK654" s="92" t="s">
        <v>16467</v>
      </c>
      <c r="AL654" s="84" t="b">
        <v>0</v>
      </c>
      <c r="AM654" s="84">
        <v>66</v>
      </c>
      <c r="AN654" s="92" t="s">
        <v>16308</v>
      </c>
      <c r="AO654" s="84" t="s">
        <v>16534</v>
      </c>
      <c r="AP654" s="84" t="b">
        <v>0</v>
      </c>
      <c r="AQ654" s="92" t="s">
        <v>16308</v>
      </c>
      <c r="AR654" s="84" t="s">
        <v>179</v>
      </c>
      <c r="AS654" s="84">
        <v>0</v>
      </c>
      <c r="AT654" s="84">
        <v>0</v>
      </c>
      <c r="AU654" s="84"/>
      <c r="AV654" s="84"/>
      <c r="AW654" s="84"/>
      <c r="AX654" s="84"/>
      <c r="AY654" s="84"/>
      <c r="AZ654" s="84"/>
      <c r="BA654" s="84"/>
      <c r="BB654" s="84"/>
      <c r="BC654">
        <v>2</v>
      </c>
      <c r="BD654">
        <v>0</v>
      </c>
      <c r="BE654">
        <v>0</v>
      </c>
      <c r="BF654">
        <v>0</v>
      </c>
      <c r="BG654">
        <v>2</v>
      </c>
      <c r="BH654">
        <v>0</v>
      </c>
    </row>
    <row r="655" spans="1:60" x14ac:dyDescent="0.3">
      <c r="A655" s="69" t="s">
        <v>862</v>
      </c>
      <c r="B655" s="69" t="s">
        <v>2029</v>
      </c>
      <c r="C655" s="70"/>
      <c r="D655" s="71"/>
      <c r="E655" s="72"/>
      <c r="F655" s="73"/>
      <c r="G655" s="70"/>
      <c r="H655" s="74"/>
      <c r="I655" s="75"/>
      <c r="J655" s="75"/>
      <c r="K655" s="36"/>
      <c r="L655" s="82"/>
      <c r="M655" s="82"/>
      <c r="N655" s="77"/>
      <c r="O655" s="84" t="s">
        <v>2169</v>
      </c>
      <c r="P655" s="86">
        <v>43861.571597222224</v>
      </c>
      <c r="Q655" s="84" t="s">
        <v>2217</v>
      </c>
      <c r="R655" s="84"/>
      <c r="S655" s="84"/>
      <c r="T655" s="84"/>
      <c r="U655" s="84"/>
      <c r="V655" s="87" t="s">
        <v>3645</v>
      </c>
      <c r="W655" s="86">
        <v>43861.571597222224</v>
      </c>
      <c r="X655" s="90">
        <v>43861</v>
      </c>
      <c r="Y655" s="92" t="s">
        <v>8307</v>
      </c>
      <c r="Z655" s="87" t="s">
        <v>12164</v>
      </c>
      <c r="AA655" s="84"/>
      <c r="AB655" s="84"/>
      <c r="AC655" s="92" t="s">
        <v>16087</v>
      </c>
      <c r="AD655" s="84"/>
      <c r="AE655" s="84" t="b">
        <v>0</v>
      </c>
      <c r="AF655" s="84">
        <v>0</v>
      </c>
      <c r="AG655" s="92" t="s">
        <v>16467</v>
      </c>
      <c r="AH655" s="84" t="b">
        <v>0</v>
      </c>
      <c r="AI655" s="84" t="s">
        <v>16520</v>
      </c>
      <c r="AJ655" s="84"/>
      <c r="AK655" s="92" t="s">
        <v>16467</v>
      </c>
      <c r="AL655" s="84" t="b">
        <v>0</v>
      </c>
      <c r="AM655" s="84">
        <v>25</v>
      </c>
      <c r="AN655" s="92" t="s">
        <v>16088</v>
      </c>
      <c r="AO655" s="84" t="s">
        <v>16535</v>
      </c>
      <c r="AP655" s="84" t="b">
        <v>0</v>
      </c>
      <c r="AQ655" s="92" t="s">
        <v>16088</v>
      </c>
      <c r="AR655" s="84" t="s">
        <v>179</v>
      </c>
      <c r="AS655" s="84">
        <v>0</v>
      </c>
      <c r="AT655" s="84">
        <v>0</v>
      </c>
      <c r="AU655" s="84"/>
      <c r="AV655" s="84"/>
      <c r="AW655" s="84"/>
      <c r="AX655" s="84"/>
      <c r="AY655" s="84"/>
      <c r="AZ655" s="84"/>
      <c r="BA655" s="84"/>
      <c r="BB655" s="84"/>
      <c r="BC655">
        <v>1</v>
      </c>
      <c r="BD655">
        <v>0</v>
      </c>
      <c r="BE655">
        <v>0</v>
      </c>
      <c r="BF655">
        <v>0</v>
      </c>
      <c r="BG655">
        <v>1</v>
      </c>
      <c r="BH655">
        <v>0</v>
      </c>
    </row>
    <row r="656" spans="1:60" x14ac:dyDescent="0.3">
      <c r="A656" s="69" t="s">
        <v>1422</v>
      </c>
      <c r="B656" s="69" t="s">
        <v>1422</v>
      </c>
      <c r="C656" s="70"/>
      <c r="D656" s="71"/>
      <c r="E656" s="72"/>
      <c r="F656" s="73"/>
      <c r="G656" s="70"/>
      <c r="H656" s="74"/>
      <c r="I656" s="75"/>
      <c r="J656" s="75"/>
      <c r="K656" s="36"/>
      <c r="L656" s="82"/>
      <c r="M656" s="82"/>
      <c r="N656" s="77"/>
      <c r="O656" s="84" t="s">
        <v>179</v>
      </c>
      <c r="P656" s="86">
        <v>43861.572094907409</v>
      </c>
      <c r="Q656" s="84" t="s">
        <v>2257</v>
      </c>
      <c r="R656" s="84"/>
      <c r="S656" s="84"/>
      <c r="T656" s="84" t="s">
        <v>2873</v>
      </c>
      <c r="U656" s="84"/>
      <c r="V656" s="87" t="s">
        <v>4170</v>
      </c>
      <c r="W656" s="86">
        <v>43861.572094907409</v>
      </c>
      <c r="X656" s="90">
        <v>43861</v>
      </c>
      <c r="Y656" s="92" t="s">
        <v>6660</v>
      </c>
      <c r="Z656" s="87" t="s">
        <v>10439</v>
      </c>
      <c r="AA656" s="84"/>
      <c r="AB656" s="84"/>
      <c r="AC656" s="92" t="s">
        <v>14322</v>
      </c>
      <c r="AD656" s="84"/>
      <c r="AE656" s="84" t="b">
        <v>0</v>
      </c>
      <c r="AF656" s="84">
        <v>25</v>
      </c>
      <c r="AG656" s="92" t="s">
        <v>16467</v>
      </c>
      <c r="AH656" s="84" t="b">
        <v>0</v>
      </c>
      <c r="AI656" s="84" t="s">
        <v>16520</v>
      </c>
      <c r="AJ656" s="84"/>
      <c r="AK656" s="92" t="s">
        <v>16467</v>
      </c>
      <c r="AL656" s="84" t="b">
        <v>0</v>
      </c>
      <c r="AM656" s="84">
        <v>6</v>
      </c>
      <c r="AN656" s="92" t="s">
        <v>16467</v>
      </c>
      <c r="AO656" s="84" t="s">
        <v>16534</v>
      </c>
      <c r="AP656" s="84" t="b">
        <v>0</v>
      </c>
      <c r="AQ656" s="92" t="s">
        <v>14322</v>
      </c>
      <c r="AR656" s="84" t="s">
        <v>179</v>
      </c>
      <c r="AS656" s="84">
        <v>0</v>
      </c>
      <c r="AT656" s="84">
        <v>0</v>
      </c>
      <c r="AU656" s="84"/>
      <c r="AV656" s="84"/>
      <c r="AW656" s="84"/>
      <c r="AX656" s="84"/>
      <c r="AY656" s="84"/>
      <c r="AZ656" s="84"/>
      <c r="BA656" s="84"/>
      <c r="BB656" s="84"/>
      <c r="BC656">
        <v>1</v>
      </c>
      <c r="BD656">
        <v>0</v>
      </c>
      <c r="BE656">
        <v>0</v>
      </c>
      <c r="BF656">
        <v>1</v>
      </c>
      <c r="BG656">
        <v>0</v>
      </c>
      <c r="BH656">
        <v>0</v>
      </c>
    </row>
    <row r="657" spans="1:60" x14ac:dyDescent="0.3">
      <c r="A657" s="69" t="s">
        <v>862</v>
      </c>
      <c r="B657" s="69" t="s">
        <v>1819</v>
      </c>
      <c r="C657" s="70"/>
      <c r="D657" s="71"/>
      <c r="E657" s="72"/>
      <c r="F657" s="73"/>
      <c r="G657" s="70"/>
      <c r="H657" s="74"/>
      <c r="I657" s="75"/>
      <c r="J657" s="75"/>
      <c r="K657" s="36"/>
      <c r="L657" s="82"/>
      <c r="M657" s="82"/>
      <c r="N657" s="77"/>
      <c r="O657" s="84" t="s">
        <v>2169</v>
      </c>
      <c r="P657" s="86">
        <v>43861.572615740741</v>
      </c>
      <c r="Q657" s="84" t="s">
        <v>2230</v>
      </c>
      <c r="R657" s="84"/>
      <c r="S657" s="84"/>
      <c r="T657" s="84"/>
      <c r="U657" s="84"/>
      <c r="V657" s="87" t="s">
        <v>3645</v>
      </c>
      <c r="W657" s="86">
        <v>43861.572615740741</v>
      </c>
      <c r="X657" s="90">
        <v>43861</v>
      </c>
      <c r="Y657" s="92" t="s">
        <v>8448</v>
      </c>
      <c r="Z657" s="87" t="s">
        <v>12314</v>
      </c>
      <c r="AA657" s="84"/>
      <c r="AB657" s="84"/>
      <c r="AC657" s="92" t="s">
        <v>16253</v>
      </c>
      <c r="AD657" s="84"/>
      <c r="AE657" s="84" t="b">
        <v>0</v>
      </c>
      <c r="AF657" s="84">
        <v>0</v>
      </c>
      <c r="AG657" s="92" t="s">
        <v>16467</v>
      </c>
      <c r="AH657" s="84" t="b">
        <v>0</v>
      </c>
      <c r="AI657" s="84" t="s">
        <v>16520</v>
      </c>
      <c r="AJ657" s="84"/>
      <c r="AK657" s="92" t="s">
        <v>16467</v>
      </c>
      <c r="AL657" s="84" t="b">
        <v>0</v>
      </c>
      <c r="AM657" s="84">
        <v>35</v>
      </c>
      <c r="AN657" s="92" t="s">
        <v>16299</v>
      </c>
      <c r="AO657" s="84" t="s">
        <v>16535</v>
      </c>
      <c r="AP657" s="84" t="b">
        <v>0</v>
      </c>
      <c r="AQ657" s="92" t="s">
        <v>16299</v>
      </c>
      <c r="AR657" s="84" t="s">
        <v>179</v>
      </c>
      <c r="AS657" s="84">
        <v>0</v>
      </c>
      <c r="AT657" s="84">
        <v>0</v>
      </c>
      <c r="AU657" s="84"/>
      <c r="AV657" s="84"/>
      <c r="AW657" s="84"/>
      <c r="AX657" s="84"/>
      <c r="AY657" s="84"/>
      <c r="AZ657" s="84"/>
      <c r="BA657" s="84"/>
      <c r="BB657" s="84"/>
      <c r="BC657">
        <v>1</v>
      </c>
      <c r="BD657">
        <v>0</v>
      </c>
      <c r="BE657">
        <v>0</v>
      </c>
      <c r="BF657">
        <v>0</v>
      </c>
      <c r="BG657">
        <v>1</v>
      </c>
      <c r="BH657">
        <v>0</v>
      </c>
    </row>
    <row r="658" spans="1:60" x14ac:dyDescent="0.3">
      <c r="A658" s="69" t="s">
        <v>1820</v>
      </c>
      <c r="B658" s="69" t="s">
        <v>2132</v>
      </c>
      <c r="C658" s="70"/>
      <c r="D658" s="71"/>
      <c r="E658" s="72"/>
      <c r="F658" s="73"/>
      <c r="G658" s="70"/>
      <c r="H658" s="74"/>
      <c r="I658" s="75"/>
      <c r="J658" s="75"/>
      <c r="K658" s="36"/>
      <c r="L658" s="82"/>
      <c r="M658" s="82"/>
      <c r="N658" s="77"/>
      <c r="O658" s="84" t="s">
        <v>2168</v>
      </c>
      <c r="P658" s="86">
        <v>43861.573182870372</v>
      </c>
      <c r="Q658" s="84" t="s">
        <v>2218</v>
      </c>
      <c r="R658" s="84"/>
      <c r="S658" s="84"/>
      <c r="T658" s="84" t="s">
        <v>2873</v>
      </c>
      <c r="U658" s="84"/>
      <c r="V658" s="87" t="s">
        <v>4532</v>
      </c>
      <c r="W658" s="86">
        <v>43861.573182870372</v>
      </c>
      <c r="X658" s="90">
        <v>43861</v>
      </c>
      <c r="Y658" s="92" t="s">
        <v>7688</v>
      </c>
      <c r="Z658" s="87" t="s">
        <v>11507</v>
      </c>
      <c r="AA658" s="84"/>
      <c r="AB658" s="84"/>
      <c r="AC658" s="92" t="s">
        <v>15403</v>
      </c>
      <c r="AD658" s="84"/>
      <c r="AE658" s="84" t="b">
        <v>0</v>
      </c>
      <c r="AF658" s="84">
        <v>0</v>
      </c>
      <c r="AG658" s="92" t="s">
        <v>16467</v>
      </c>
      <c r="AH658" s="84" t="b">
        <v>0</v>
      </c>
      <c r="AI658" s="84" t="s">
        <v>16520</v>
      </c>
      <c r="AJ658" s="84"/>
      <c r="AK658" s="92" t="s">
        <v>16467</v>
      </c>
      <c r="AL658" s="84" t="b">
        <v>0</v>
      </c>
      <c r="AM658" s="84">
        <v>121</v>
      </c>
      <c r="AN658" s="92" t="s">
        <v>12602</v>
      </c>
      <c r="AO658" s="84" t="s">
        <v>16535</v>
      </c>
      <c r="AP658" s="84" t="b">
        <v>0</v>
      </c>
      <c r="AQ658" s="92" t="s">
        <v>12602</v>
      </c>
      <c r="AR658" s="84" t="s">
        <v>179</v>
      </c>
      <c r="AS658" s="84">
        <v>0</v>
      </c>
      <c r="AT658" s="84">
        <v>0</v>
      </c>
      <c r="AU658" s="84"/>
      <c r="AV658" s="84"/>
      <c r="AW658" s="84"/>
      <c r="AX658" s="84"/>
      <c r="AY658" s="84"/>
      <c r="AZ658" s="84"/>
      <c r="BA658" s="84"/>
      <c r="BB658" s="84"/>
      <c r="BC658">
        <v>1</v>
      </c>
      <c r="BD658">
        <v>0</v>
      </c>
      <c r="BE658">
        <v>1</v>
      </c>
      <c r="BF658">
        <v>0</v>
      </c>
      <c r="BG658">
        <v>0</v>
      </c>
      <c r="BH658">
        <v>0</v>
      </c>
    </row>
    <row r="659" spans="1:60" x14ac:dyDescent="0.3">
      <c r="A659" s="69" t="s">
        <v>355</v>
      </c>
      <c r="B659" s="69" t="s">
        <v>2073</v>
      </c>
      <c r="C659" s="70"/>
      <c r="D659" s="71"/>
      <c r="E659" s="72"/>
      <c r="F659" s="73"/>
      <c r="G659" s="70"/>
      <c r="H659" s="74"/>
      <c r="I659" s="75"/>
      <c r="J659" s="75"/>
      <c r="K659" s="36"/>
      <c r="L659" s="82"/>
      <c r="M659" s="82"/>
      <c r="N659" s="77"/>
      <c r="O659" s="84" t="s">
        <v>2169</v>
      </c>
      <c r="P659" s="86">
        <v>43861.573240740741</v>
      </c>
      <c r="Q659" s="84" t="s">
        <v>2210</v>
      </c>
      <c r="R659" s="84"/>
      <c r="S659" s="84"/>
      <c r="T659" s="84" t="s">
        <v>2873</v>
      </c>
      <c r="U659" s="84"/>
      <c r="V659" s="87" t="s">
        <v>3187</v>
      </c>
      <c r="W659" s="86">
        <v>43861.573240740741</v>
      </c>
      <c r="X659" s="90">
        <v>43861</v>
      </c>
      <c r="Y659" s="92" t="s">
        <v>4980</v>
      </c>
      <c r="Z659" s="87" t="s">
        <v>8745</v>
      </c>
      <c r="AA659" s="84"/>
      <c r="AB659" s="84"/>
      <c r="AC659" s="92" t="s">
        <v>12623</v>
      </c>
      <c r="AD659" s="84"/>
      <c r="AE659" s="84" t="b">
        <v>0</v>
      </c>
      <c r="AF659" s="84">
        <v>0</v>
      </c>
      <c r="AG659" s="92" t="s">
        <v>16467</v>
      </c>
      <c r="AH659" s="84" t="b">
        <v>0</v>
      </c>
      <c r="AI659" s="84" t="s">
        <v>16520</v>
      </c>
      <c r="AJ659" s="84"/>
      <c r="AK659" s="92" t="s">
        <v>16467</v>
      </c>
      <c r="AL659" s="84" t="b">
        <v>0</v>
      </c>
      <c r="AM659" s="84">
        <v>35</v>
      </c>
      <c r="AN659" s="92" t="s">
        <v>16218</v>
      </c>
      <c r="AO659" s="84" t="s">
        <v>16535</v>
      </c>
      <c r="AP659" s="84" t="b">
        <v>0</v>
      </c>
      <c r="AQ659" s="92" t="s">
        <v>16218</v>
      </c>
      <c r="AR659" s="84" t="s">
        <v>179</v>
      </c>
      <c r="AS659" s="84">
        <v>0</v>
      </c>
      <c r="AT659" s="84">
        <v>0</v>
      </c>
      <c r="AU659" s="84"/>
      <c r="AV659" s="84"/>
      <c r="AW659" s="84"/>
      <c r="AX659" s="84"/>
      <c r="AY659" s="84"/>
      <c r="AZ659" s="84"/>
      <c r="BA659" s="84"/>
      <c r="BB659" s="84"/>
      <c r="BC659">
        <v>1</v>
      </c>
      <c r="BD659">
        <v>0</v>
      </c>
      <c r="BE659">
        <v>0</v>
      </c>
      <c r="BF659">
        <v>0</v>
      </c>
      <c r="BG659">
        <v>1</v>
      </c>
      <c r="BH659">
        <v>0</v>
      </c>
    </row>
    <row r="660" spans="1:60" x14ac:dyDescent="0.3">
      <c r="A660" s="69" t="s">
        <v>352</v>
      </c>
      <c r="B660" s="69" t="s">
        <v>2128</v>
      </c>
      <c r="C660" s="70"/>
      <c r="D660" s="71"/>
      <c r="E660" s="72"/>
      <c r="F660" s="73"/>
      <c r="G660" s="70"/>
      <c r="H660" s="74"/>
      <c r="I660" s="75"/>
      <c r="J660" s="75"/>
      <c r="K660" s="36"/>
      <c r="L660" s="82"/>
      <c r="M660" s="82"/>
      <c r="N660" s="77"/>
      <c r="O660" s="84" t="s">
        <v>2168</v>
      </c>
      <c r="P660" s="86">
        <v>43861.574270833335</v>
      </c>
      <c r="Q660" s="84" t="s">
        <v>2177</v>
      </c>
      <c r="R660" s="84"/>
      <c r="S660" s="84"/>
      <c r="T660" s="84"/>
      <c r="U660" s="84"/>
      <c r="V660" s="87" t="s">
        <v>3184</v>
      </c>
      <c r="W660" s="86">
        <v>43861.574270833335</v>
      </c>
      <c r="X660" s="90">
        <v>43861</v>
      </c>
      <c r="Y660" s="92" t="s">
        <v>4976</v>
      </c>
      <c r="Z660" s="87" t="s">
        <v>8741</v>
      </c>
      <c r="AA660" s="84"/>
      <c r="AB660" s="84"/>
      <c r="AC660" s="92" t="s">
        <v>12619</v>
      </c>
      <c r="AD660" s="84"/>
      <c r="AE660" s="84" t="b">
        <v>0</v>
      </c>
      <c r="AF660" s="84">
        <v>0</v>
      </c>
      <c r="AG660" s="92" t="s">
        <v>16467</v>
      </c>
      <c r="AH660" s="84" t="b">
        <v>0</v>
      </c>
      <c r="AI660" s="84" t="s">
        <v>16520</v>
      </c>
      <c r="AJ660" s="84"/>
      <c r="AK660" s="92" t="s">
        <v>16467</v>
      </c>
      <c r="AL660" s="84" t="b">
        <v>0</v>
      </c>
      <c r="AM660" s="84">
        <v>71</v>
      </c>
      <c r="AN660" s="92" t="s">
        <v>15397</v>
      </c>
      <c r="AO660" s="84" t="s">
        <v>16534</v>
      </c>
      <c r="AP660" s="84" t="b">
        <v>0</v>
      </c>
      <c r="AQ660" s="92" t="s">
        <v>15397</v>
      </c>
      <c r="AR660" s="84" t="s">
        <v>179</v>
      </c>
      <c r="AS660" s="84">
        <v>0</v>
      </c>
      <c r="AT660" s="84">
        <v>0</v>
      </c>
      <c r="AU660" s="84"/>
      <c r="AV660" s="84"/>
      <c r="AW660" s="84"/>
      <c r="AX660" s="84"/>
      <c r="AY660" s="84"/>
      <c r="AZ660" s="84"/>
      <c r="BA660" s="84"/>
      <c r="BB660" s="84"/>
      <c r="BC660">
        <v>1</v>
      </c>
      <c r="BD660">
        <v>0</v>
      </c>
      <c r="BE660">
        <v>1</v>
      </c>
      <c r="BF660">
        <v>0</v>
      </c>
      <c r="BG660">
        <v>0</v>
      </c>
      <c r="BH660">
        <v>0</v>
      </c>
    </row>
    <row r="661" spans="1:60" x14ac:dyDescent="0.3">
      <c r="A661" s="69" t="s">
        <v>352</v>
      </c>
      <c r="B661" s="69" t="s">
        <v>2129</v>
      </c>
      <c r="C661" s="70"/>
      <c r="D661" s="71"/>
      <c r="E661" s="72"/>
      <c r="F661" s="73"/>
      <c r="G661" s="70"/>
      <c r="H661" s="74"/>
      <c r="I661" s="75"/>
      <c r="J661" s="75"/>
      <c r="K661" s="36"/>
      <c r="L661" s="82"/>
      <c r="M661" s="82"/>
      <c r="N661" s="77"/>
      <c r="O661" s="84" t="s">
        <v>2168</v>
      </c>
      <c r="P661" s="86">
        <v>43861.574270833335</v>
      </c>
      <c r="Q661" s="84" t="s">
        <v>2177</v>
      </c>
      <c r="R661" s="84"/>
      <c r="S661" s="84"/>
      <c r="T661" s="84"/>
      <c r="U661" s="84"/>
      <c r="V661" s="87" t="s">
        <v>3184</v>
      </c>
      <c r="W661" s="86">
        <v>43861.574270833335</v>
      </c>
      <c r="X661" s="90">
        <v>43861</v>
      </c>
      <c r="Y661" s="92" t="s">
        <v>4976</v>
      </c>
      <c r="Z661" s="87" t="s">
        <v>8741</v>
      </c>
      <c r="AA661" s="84"/>
      <c r="AB661" s="84"/>
      <c r="AC661" s="92" t="s">
        <v>12619</v>
      </c>
      <c r="AD661" s="84"/>
      <c r="AE661" s="84" t="b">
        <v>0</v>
      </c>
      <c r="AF661" s="84">
        <v>0</v>
      </c>
      <c r="AG661" s="92" t="s">
        <v>16467</v>
      </c>
      <c r="AH661" s="84" t="b">
        <v>0</v>
      </c>
      <c r="AI661" s="84" t="s">
        <v>16520</v>
      </c>
      <c r="AJ661" s="84"/>
      <c r="AK661" s="92" t="s">
        <v>16467</v>
      </c>
      <c r="AL661" s="84" t="b">
        <v>0</v>
      </c>
      <c r="AM661" s="84">
        <v>71</v>
      </c>
      <c r="AN661" s="92" t="s">
        <v>15397</v>
      </c>
      <c r="AO661" s="84" t="s">
        <v>16534</v>
      </c>
      <c r="AP661" s="84" t="b">
        <v>0</v>
      </c>
      <c r="AQ661" s="92" t="s">
        <v>15397</v>
      </c>
      <c r="AR661" s="84" t="s">
        <v>179</v>
      </c>
      <c r="AS661" s="84">
        <v>0</v>
      </c>
      <c r="AT661" s="84">
        <v>0</v>
      </c>
      <c r="AU661" s="84"/>
      <c r="AV661" s="84"/>
      <c r="AW661" s="84"/>
      <c r="AX661" s="84"/>
      <c r="AY661" s="84"/>
      <c r="AZ661" s="84"/>
      <c r="BA661" s="84"/>
      <c r="BB661" s="84"/>
      <c r="BC661">
        <v>1</v>
      </c>
      <c r="BD661">
        <v>0</v>
      </c>
      <c r="BE661">
        <v>1</v>
      </c>
      <c r="BF661">
        <v>0</v>
      </c>
      <c r="BG661">
        <v>0</v>
      </c>
      <c r="BH661">
        <v>0</v>
      </c>
    </row>
    <row r="662" spans="1:60" x14ac:dyDescent="0.3">
      <c r="A662" s="69" t="s">
        <v>353</v>
      </c>
      <c r="B662" s="69" t="s">
        <v>2128</v>
      </c>
      <c r="C662" s="70"/>
      <c r="D662" s="71"/>
      <c r="E662" s="72"/>
      <c r="F662" s="73"/>
      <c r="G662" s="70"/>
      <c r="H662" s="74"/>
      <c r="I662" s="75"/>
      <c r="J662" s="75"/>
      <c r="K662" s="36"/>
      <c r="L662" s="82"/>
      <c r="M662" s="82"/>
      <c r="N662" s="77"/>
      <c r="O662" s="84" t="s">
        <v>2168</v>
      </c>
      <c r="P662" s="86">
        <v>43861.574490740742</v>
      </c>
      <c r="Q662" s="84" t="s">
        <v>2190</v>
      </c>
      <c r="R662" s="84"/>
      <c r="S662" s="84"/>
      <c r="T662" s="84" t="s">
        <v>2873</v>
      </c>
      <c r="U662" s="84"/>
      <c r="V662" s="87" t="s">
        <v>3185</v>
      </c>
      <c r="W662" s="86">
        <v>43861.574490740742</v>
      </c>
      <c r="X662" s="90">
        <v>43861</v>
      </c>
      <c r="Y662" s="92" t="s">
        <v>4977</v>
      </c>
      <c r="Z662" s="87" t="s">
        <v>8742</v>
      </c>
      <c r="AA662" s="84"/>
      <c r="AB662" s="84"/>
      <c r="AC662" s="92" t="s">
        <v>12620</v>
      </c>
      <c r="AD662" s="84"/>
      <c r="AE662" s="84" t="b">
        <v>0</v>
      </c>
      <c r="AF662" s="84">
        <v>0</v>
      </c>
      <c r="AG662" s="92" t="s">
        <v>16467</v>
      </c>
      <c r="AH662" s="84" t="b">
        <v>0</v>
      </c>
      <c r="AI662" s="84" t="s">
        <v>16520</v>
      </c>
      <c r="AJ662" s="84"/>
      <c r="AK662" s="92" t="s">
        <v>16467</v>
      </c>
      <c r="AL662" s="84" t="b">
        <v>0</v>
      </c>
      <c r="AM662" s="84">
        <v>22</v>
      </c>
      <c r="AN662" s="92" t="s">
        <v>12503</v>
      </c>
      <c r="AO662" s="84" t="s">
        <v>16534</v>
      </c>
      <c r="AP662" s="84" t="b">
        <v>0</v>
      </c>
      <c r="AQ662" s="92" t="s">
        <v>12503</v>
      </c>
      <c r="AR662" s="84" t="s">
        <v>179</v>
      </c>
      <c r="AS662" s="84">
        <v>0</v>
      </c>
      <c r="AT662" s="84">
        <v>0</v>
      </c>
      <c r="AU662" s="84"/>
      <c r="AV662" s="84"/>
      <c r="AW662" s="84"/>
      <c r="AX662" s="84"/>
      <c r="AY662" s="84"/>
      <c r="AZ662" s="84"/>
      <c r="BA662" s="84"/>
      <c r="BB662" s="84"/>
      <c r="BC662">
        <v>1</v>
      </c>
      <c r="BD662">
        <v>0</v>
      </c>
      <c r="BE662">
        <v>1</v>
      </c>
      <c r="BF662">
        <v>0</v>
      </c>
      <c r="BG662">
        <v>0</v>
      </c>
      <c r="BH662">
        <v>0</v>
      </c>
    </row>
    <row r="663" spans="1:60" x14ac:dyDescent="0.3">
      <c r="A663" s="69" t="s">
        <v>1820</v>
      </c>
      <c r="B663" s="69" t="s">
        <v>2131</v>
      </c>
      <c r="C663" s="70"/>
      <c r="D663" s="71"/>
      <c r="E663" s="72"/>
      <c r="F663" s="73"/>
      <c r="G663" s="70"/>
      <c r="H663" s="74"/>
      <c r="I663" s="75"/>
      <c r="J663" s="75"/>
      <c r="K663" s="36"/>
      <c r="L663" s="82"/>
      <c r="M663" s="82"/>
      <c r="N663" s="77"/>
      <c r="O663" s="84" t="s">
        <v>2168</v>
      </c>
      <c r="P663" s="86">
        <v>43861.574606481481</v>
      </c>
      <c r="Q663" s="84" t="s">
        <v>2207</v>
      </c>
      <c r="R663" s="84"/>
      <c r="S663" s="84"/>
      <c r="T663" s="84" t="s">
        <v>2873</v>
      </c>
      <c r="U663" s="84"/>
      <c r="V663" s="87" t="s">
        <v>4532</v>
      </c>
      <c r="W663" s="86">
        <v>43861.574606481481</v>
      </c>
      <c r="X663" s="90">
        <v>43861</v>
      </c>
      <c r="Y663" s="92" t="s">
        <v>7689</v>
      </c>
      <c r="Z663" s="87" t="s">
        <v>11508</v>
      </c>
      <c r="AA663" s="84"/>
      <c r="AB663" s="84"/>
      <c r="AC663" s="92" t="s">
        <v>15404</v>
      </c>
      <c r="AD663" s="84"/>
      <c r="AE663" s="84" t="b">
        <v>0</v>
      </c>
      <c r="AF663" s="84">
        <v>0</v>
      </c>
      <c r="AG663" s="92" t="s">
        <v>16467</v>
      </c>
      <c r="AH663" s="84" t="b">
        <v>0</v>
      </c>
      <c r="AI663" s="84" t="s">
        <v>16520</v>
      </c>
      <c r="AJ663" s="84"/>
      <c r="AK663" s="92" t="s">
        <v>16467</v>
      </c>
      <c r="AL663" s="84" t="b">
        <v>0</v>
      </c>
      <c r="AM663" s="84">
        <v>34</v>
      </c>
      <c r="AN663" s="92" t="s">
        <v>12570</v>
      </c>
      <c r="AO663" s="84" t="s">
        <v>16535</v>
      </c>
      <c r="AP663" s="84" t="b">
        <v>0</v>
      </c>
      <c r="AQ663" s="92" t="s">
        <v>12570</v>
      </c>
      <c r="AR663" s="84" t="s">
        <v>179</v>
      </c>
      <c r="AS663" s="84">
        <v>0</v>
      </c>
      <c r="AT663" s="84">
        <v>0</v>
      </c>
      <c r="AU663" s="84"/>
      <c r="AV663" s="84"/>
      <c r="AW663" s="84"/>
      <c r="AX663" s="84"/>
      <c r="AY663" s="84"/>
      <c r="AZ663" s="84"/>
      <c r="BA663" s="84"/>
      <c r="BB663" s="84"/>
      <c r="BC663">
        <v>3</v>
      </c>
      <c r="BD663">
        <v>2</v>
      </c>
      <c r="BE663">
        <v>1</v>
      </c>
      <c r="BF663">
        <v>0</v>
      </c>
      <c r="BG663">
        <v>0</v>
      </c>
      <c r="BH663">
        <v>0</v>
      </c>
    </row>
    <row r="664" spans="1:60" x14ac:dyDescent="0.3">
      <c r="A664" s="69" t="s">
        <v>354</v>
      </c>
      <c r="B664" s="69" t="s">
        <v>1757</v>
      </c>
      <c r="C664" s="70"/>
      <c r="D664" s="71"/>
      <c r="E664" s="72"/>
      <c r="F664" s="73"/>
      <c r="G664" s="70"/>
      <c r="H664" s="74"/>
      <c r="I664" s="75"/>
      <c r="J664" s="75"/>
      <c r="K664" s="36"/>
      <c r="L664" s="82"/>
      <c r="M664" s="82"/>
      <c r="N664" s="77"/>
      <c r="O664" s="84" t="s">
        <v>2169</v>
      </c>
      <c r="P664" s="86">
        <v>43861.575185185182</v>
      </c>
      <c r="Q664" s="84" t="s">
        <v>2222</v>
      </c>
      <c r="R664" s="84"/>
      <c r="S664" s="84"/>
      <c r="T664" s="84"/>
      <c r="U664" s="84"/>
      <c r="V664" s="87" t="s">
        <v>3186</v>
      </c>
      <c r="W664" s="86">
        <v>43861.575185185182</v>
      </c>
      <c r="X664" s="90">
        <v>43861</v>
      </c>
      <c r="Y664" s="92" t="s">
        <v>4978</v>
      </c>
      <c r="Z664" s="87" t="s">
        <v>8743</v>
      </c>
      <c r="AA664" s="84"/>
      <c r="AB664" s="84"/>
      <c r="AC664" s="92" t="s">
        <v>12621</v>
      </c>
      <c r="AD664" s="84"/>
      <c r="AE664" s="84" t="b">
        <v>0</v>
      </c>
      <c r="AF664" s="84">
        <v>0</v>
      </c>
      <c r="AG664" s="92" t="s">
        <v>16467</v>
      </c>
      <c r="AH664" s="84" t="b">
        <v>0</v>
      </c>
      <c r="AI664" s="84" t="s">
        <v>16520</v>
      </c>
      <c r="AJ664" s="84"/>
      <c r="AK664" s="92" t="s">
        <v>16467</v>
      </c>
      <c r="AL664" s="84" t="b">
        <v>0</v>
      </c>
      <c r="AM664" s="84">
        <v>6</v>
      </c>
      <c r="AN664" s="92" t="s">
        <v>15963</v>
      </c>
      <c r="AO664" s="84" t="s">
        <v>16534</v>
      </c>
      <c r="AP664" s="84" t="b">
        <v>0</v>
      </c>
      <c r="AQ664" s="92" t="s">
        <v>15963</v>
      </c>
      <c r="AR664" s="84" t="s">
        <v>179</v>
      </c>
      <c r="AS664" s="84">
        <v>0</v>
      </c>
      <c r="AT664" s="84">
        <v>0</v>
      </c>
      <c r="AU664" s="84"/>
      <c r="AV664" s="84"/>
      <c r="AW664" s="84"/>
      <c r="AX664" s="84"/>
      <c r="AY664" s="84"/>
      <c r="AZ664" s="84"/>
      <c r="BA664" s="84"/>
      <c r="BB664" s="84"/>
      <c r="BC664">
        <v>2</v>
      </c>
      <c r="BD664">
        <v>0</v>
      </c>
      <c r="BE664">
        <v>0</v>
      </c>
      <c r="BF664">
        <v>0</v>
      </c>
      <c r="BG664">
        <v>2</v>
      </c>
      <c r="BH664">
        <v>0</v>
      </c>
    </row>
    <row r="665" spans="1:60" x14ac:dyDescent="0.3">
      <c r="A665" s="69" t="s">
        <v>354</v>
      </c>
      <c r="B665" s="69" t="s">
        <v>2128</v>
      </c>
      <c r="C665" s="70"/>
      <c r="D665" s="71"/>
      <c r="E665" s="72"/>
      <c r="F665" s="73"/>
      <c r="G665" s="70"/>
      <c r="H665" s="74"/>
      <c r="I665" s="75"/>
      <c r="J665" s="75"/>
      <c r="K665" s="36"/>
      <c r="L665" s="82"/>
      <c r="M665" s="82"/>
      <c r="N665" s="77"/>
      <c r="O665" s="84" t="s">
        <v>2168</v>
      </c>
      <c r="P665" s="86">
        <v>43861.575671296298</v>
      </c>
      <c r="Q665" s="84" t="s">
        <v>2182</v>
      </c>
      <c r="R665" s="84"/>
      <c r="S665" s="84"/>
      <c r="T665" s="84"/>
      <c r="U665" s="84"/>
      <c r="V665" s="87" t="s">
        <v>3186</v>
      </c>
      <c r="W665" s="86">
        <v>43861.575671296298</v>
      </c>
      <c r="X665" s="90">
        <v>43861</v>
      </c>
      <c r="Y665" s="92" t="s">
        <v>4979</v>
      </c>
      <c r="Z665" s="87" t="s">
        <v>8744</v>
      </c>
      <c r="AA665" s="84"/>
      <c r="AB665" s="84"/>
      <c r="AC665" s="92" t="s">
        <v>12622</v>
      </c>
      <c r="AD665" s="84"/>
      <c r="AE665" s="84" t="b">
        <v>0</v>
      </c>
      <c r="AF665" s="84">
        <v>0</v>
      </c>
      <c r="AG665" s="92" t="s">
        <v>16467</v>
      </c>
      <c r="AH665" s="84" t="b">
        <v>0</v>
      </c>
      <c r="AI665" s="84" t="s">
        <v>16520</v>
      </c>
      <c r="AJ665" s="84"/>
      <c r="AK665" s="92" t="s">
        <v>16467</v>
      </c>
      <c r="AL665" s="84" t="b">
        <v>0</v>
      </c>
      <c r="AM665" s="84">
        <v>64</v>
      </c>
      <c r="AN665" s="92" t="s">
        <v>16246</v>
      </c>
      <c r="AO665" s="84" t="s">
        <v>16534</v>
      </c>
      <c r="AP665" s="84" t="b">
        <v>0</v>
      </c>
      <c r="AQ665" s="92" t="s">
        <v>16246</v>
      </c>
      <c r="AR665" s="84" t="s">
        <v>179</v>
      </c>
      <c r="AS665" s="84">
        <v>0</v>
      </c>
      <c r="AT665" s="84">
        <v>0</v>
      </c>
      <c r="AU665" s="84"/>
      <c r="AV665" s="84"/>
      <c r="AW665" s="84"/>
      <c r="AX665" s="84"/>
      <c r="AY665" s="84"/>
      <c r="AZ665" s="84"/>
      <c r="BA665" s="84"/>
      <c r="BB665" s="84"/>
      <c r="BC665">
        <v>3</v>
      </c>
      <c r="BD665">
        <v>0</v>
      </c>
      <c r="BE665">
        <v>3</v>
      </c>
      <c r="BF665">
        <v>0</v>
      </c>
      <c r="BG665">
        <v>0</v>
      </c>
      <c r="BH665">
        <v>0</v>
      </c>
    </row>
    <row r="666" spans="1:60" x14ac:dyDescent="0.3">
      <c r="A666" s="69" t="s">
        <v>354</v>
      </c>
      <c r="B666" s="69" t="s">
        <v>2129</v>
      </c>
      <c r="C666" s="70"/>
      <c r="D666" s="71"/>
      <c r="E666" s="72"/>
      <c r="F666" s="73"/>
      <c r="G666" s="70"/>
      <c r="H666" s="74"/>
      <c r="I666" s="75"/>
      <c r="J666" s="75"/>
      <c r="K666" s="36"/>
      <c r="L666" s="82"/>
      <c r="M666" s="82"/>
      <c r="N666" s="77"/>
      <c r="O666" s="84" t="s">
        <v>2168</v>
      </c>
      <c r="P666" s="86">
        <v>43861.575671296298</v>
      </c>
      <c r="Q666" s="84" t="s">
        <v>2182</v>
      </c>
      <c r="R666" s="84"/>
      <c r="S666" s="84"/>
      <c r="T666" s="84"/>
      <c r="U666" s="84"/>
      <c r="V666" s="87" t="s">
        <v>3186</v>
      </c>
      <c r="W666" s="86">
        <v>43861.575671296298</v>
      </c>
      <c r="X666" s="90">
        <v>43861</v>
      </c>
      <c r="Y666" s="92" t="s">
        <v>4979</v>
      </c>
      <c r="Z666" s="87" t="s">
        <v>8744</v>
      </c>
      <c r="AA666" s="84"/>
      <c r="AB666" s="84"/>
      <c r="AC666" s="92" t="s">
        <v>12622</v>
      </c>
      <c r="AD666" s="84"/>
      <c r="AE666" s="84" t="b">
        <v>0</v>
      </c>
      <c r="AF666" s="84">
        <v>0</v>
      </c>
      <c r="AG666" s="92" t="s">
        <v>16467</v>
      </c>
      <c r="AH666" s="84" t="b">
        <v>0</v>
      </c>
      <c r="AI666" s="84" t="s">
        <v>16520</v>
      </c>
      <c r="AJ666" s="84"/>
      <c r="AK666" s="92" t="s">
        <v>16467</v>
      </c>
      <c r="AL666" s="84" t="b">
        <v>0</v>
      </c>
      <c r="AM666" s="84">
        <v>64</v>
      </c>
      <c r="AN666" s="92" t="s">
        <v>16246</v>
      </c>
      <c r="AO666" s="84" t="s">
        <v>16534</v>
      </c>
      <c r="AP666" s="84" t="b">
        <v>0</v>
      </c>
      <c r="AQ666" s="92" t="s">
        <v>16246</v>
      </c>
      <c r="AR666" s="84" t="s">
        <v>179</v>
      </c>
      <c r="AS666" s="84">
        <v>0</v>
      </c>
      <c r="AT666" s="84">
        <v>0</v>
      </c>
      <c r="AU666" s="84"/>
      <c r="AV666" s="84"/>
      <c r="AW666" s="84"/>
      <c r="AX666" s="84"/>
      <c r="AY666" s="84"/>
      <c r="AZ666" s="84"/>
      <c r="BA666" s="84"/>
      <c r="BB666" s="84"/>
      <c r="BC666">
        <v>3</v>
      </c>
      <c r="BD666">
        <v>0</v>
      </c>
      <c r="BE666">
        <v>3</v>
      </c>
      <c r="BF666">
        <v>0</v>
      </c>
      <c r="BG666">
        <v>0</v>
      </c>
      <c r="BH666">
        <v>0</v>
      </c>
    </row>
    <row r="667" spans="1:60" x14ac:dyDescent="0.3">
      <c r="A667" s="69" t="s">
        <v>2105</v>
      </c>
      <c r="B667" s="69" t="s">
        <v>2111</v>
      </c>
      <c r="C667" s="70"/>
      <c r="D667" s="71"/>
      <c r="E667" s="72"/>
      <c r="F667" s="73"/>
      <c r="G667" s="70"/>
      <c r="H667" s="74"/>
      <c r="I667" s="75"/>
      <c r="J667" s="75"/>
      <c r="K667" s="36"/>
      <c r="L667" s="82"/>
      <c r="M667" s="82"/>
      <c r="N667" s="77"/>
      <c r="O667" s="84" t="s">
        <v>2169</v>
      </c>
      <c r="P667" s="86">
        <v>43861.576296296298</v>
      </c>
      <c r="Q667" s="84" t="s">
        <v>2206</v>
      </c>
      <c r="R667" s="84"/>
      <c r="S667" s="84"/>
      <c r="T667" s="84" t="s">
        <v>2873</v>
      </c>
      <c r="U667" s="84"/>
      <c r="V667" s="87" t="s">
        <v>4789</v>
      </c>
      <c r="W667" s="86">
        <v>43861.576296296298</v>
      </c>
      <c r="X667" s="90">
        <v>43861</v>
      </c>
      <c r="Y667" s="92" t="s">
        <v>8535</v>
      </c>
      <c r="Z667" s="87" t="s">
        <v>12405</v>
      </c>
      <c r="AA667" s="84"/>
      <c r="AB667" s="84"/>
      <c r="AC667" s="92" t="s">
        <v>16363</v>
      </c>
      <c r="AD667" s="84"/>
      <c r="AE667" s="84" t="b">
        <v>0</v>
      </c>
      <c r="AF667" s="84">
        <v>0</v>
      </c>
      <c r="AG667" s="92" t="s">
        <v>16467</v>
      </c>
      <c r="AH667" s="84" t="b">
        <v>0</v>
      </c>
      <c r="AI667" s="84" t="s">
        <v>16520</v>
      </c>
      <c r="AJ667" s="84"/>
      <c r="AK667" s="92" t="s">
        <v>16467</v>
      </c>
      <c r="AL667" s="84" t="b">
        <v>0</v>
      </c>
      <c r="AM667" s="84">
        <v>30</v>
      </c>
      <c r="AN667" s="92" t="s">
        <v>16361</v>
      </c>
      <c r="AO667" s="84" t="s">
        <v>16534</v>
      </c>
      <c r="AP667" s="84" t="b">
        <v>0</v>
      </c>
      <c r="AQ667" s="92" t="s">
        <v>16361</v>
      </c>
      <c r="AR667" s="84" t="s">
        <v>179</v>
      </c>
      <c r="AS667" s="84">
        <v>0</v>
      </c>
      <c r="AT667" s="84">
        <v>0</v>
      </c>
      <c r="AU667" s="84"/>
      <c r="AV667" s="84"/>
      <c r="AW667" s="84"/>
      <c r="AX667" s="84"/>
      <c r="AY667" s="84"/>
      <c r="AZ667" s="84"/>
      <c r="BA667" s="84"/>
      <c r="BB667" s="84"/>
      <c r="BC667">
        <v>1</v>
      </c>
      <c r="BD667">
        <v>0</v>
      </c>
      <c r="BE667">
        <v>0</v>
      </c>
      <c r="BF667">
        <v>0</v>
      </c>
      <c r="BG667">
        <v>1</v>
      </c>
      <c r="BH667">
        <v>0</v>
      </c>
    </row>
    <row r="668" spans="1:60" x14ac:dyDescent="0.3">
      <c r="A668" s="69" t="s">
        <v>583</v>
      </c>
      <c r="B668" s="69" t="s">
        <v>1055</v>
      </c>
      <c r="C668" s="70"/>
      <c r="D668" s="71"/>
      <c r="E668" s="72"/>
      <c r="F668" s="73"/>
      <c r="G668" s="70"/>
      <c r="H668" s="74"/>
      <c r="I668" s="75"/>
      <c r="J668" s="75"/>
      <c r="K668" s="36"/>
      <c r="L668" s="82"/>
      <c r="M668" s="82"/>
      <c r="N668" s="77"/>
      <c r="O668" s="84" t="s">
        <v>2169</v>
      </c>
      <c r="P668" s="86">
        <v>43861.577094907407</v>
      </c>
      <c r="Q668" s="84" t="s">
        <v>2205</v>
      </c>
      <c r="R668" s="84"/>
      <c r="S668" s="84"/>
      <c r="T668" s="84" t="s">
        <v>2873</v>
      </c>
      <c r="U668" s="84"/>
      <c r="V668" s="87" t="s">
        <v>3403</v>
      </c>
      <c r="W668" s="86">
        <v>43861.577094907407</v>
      </c>
      <c r="X668" s="90">
        <v>43861</v>
      </c>
      <c r="Y668" s="92" t="s">
        <v>5376</v>
      </c>
      <c r="Z668" s="87" t="s">
        <v>9139</v>
      </c>
      <c r="AA668" s="84"/>
      <c r="AB668" s="84"/>
      <c r="AC668" s="92" t="s">
        <v>13017</v>
      </c>
      <c r="AD668" s="84"/>
      <c r="AE668" s="84" t="b">
        <v>0</v>
      </c>
      <c r="AF668" s="84">
        <v>0</v>
      </c>
      <c r="AG668" s="92" t="s">
        <v>16467</v>
      </c>
      <c r="AH668" s="84" t="b">
        <v>0</v>
      </c>
      <c r="AI668" s="84" t="s">
        <v>16520</v>
      </c>
      <c r="AJ668" s="84"/>
      <c r="AK668" s="92" t="s">
        <v>16467</v>
      </c>
      <c r="AL668" s="84" t="b">
        <v>0</v>
      </c>
      <c r="AM668" s="84">
        <v>60</v>
      </c>
      <c r="AN668" s="92" t="s">
        <v>16200</v>
      </c>
      <c r="AO668" s="84" t="s">
        <v>16534</v>
      </c>
      <c r="AP668" s="84" t="b">
        <v>0</v>
      </c>
      <c r="AQ668" s="92" t="s">
        <v>16200</v>
      </c>
      <c r="AR668" s="84" t="s">
        <v>179</v>
      </c>
      <c r="AS668" s="84">
        <v>0</v>
      </c>
      <c r="AT668" s="84">
        <v>0</v>
      </c>
      <c r="AU668" s="84"/>
      <c r="AV668" s="84"/>
      <c r="AW668" s="84"/>
      <c r="AX668" s="84"/>
      <c r="AY668" s="84"/>
      <c r="AZ668" s="84"/>
      <c r="BA668" s="84"/>
      <c r="BB668" s="84"/>
      <c r="BC668">
        <v>1</v>
      </c>
      <c r="BD668">
        <v>0</v>
      </c>
      <c r="BE668">
        <v>0</v>
      </c>
      <c r="BF668">
        <v>0</v>
      </c>
      <c r="BG668">
        <v>1</v>
      </c>
      <c r="BH668">
        <v>0</v>
      </c>
    </row>
    <row r="669" spans="1:60" x14ac:dyDescent="0.3">
      <c r="A669" s="69" t="s">
        <v>2015</v>
      </c>
      <c r="B669" s="69" t="s">
        <v>2128</v>
      </c>
      <c r="C669" s="70"/>
      <c r="D669" s="71"/>
      <c r="E669" s="72"/>
      <c r="F669" s="73"/>
      <c r="G669" s="70"/>
      <c r="H669" s="74"/>
      <c r="I669" s="75"/>
      <c r="J669" s="75"/>
      <c r="K669" s="36"/>
      <c r="L669" s="82"/>
      <c r="M669" s="82"/>
      <c r="N669" s="77"/>
      <c r="O669" s="84" t="s">
        <v>2168</v>
      </c>
      <c r="P669" s="86">
        <v>43861.577118055553</v>
      </c>
      <c r="Q669" s="84" t="s">
        <v>2172</v>
      </c>
      <c r="R669" s="84"/>
      <c r="S669" s="84"/>
      <c r="T669" s="84"/>
      <c r="U669" s="84"/>
      <c r="V669" s="87" t="s">
        <v>4706</v>
      </c>
      <c r="W669" s="86">
        <v>43861.577118055553</v>
      </c>
      <c r="X669" s="90">
        <v>43861</v>
      </c>
      <c r="Y669" s="92" t="s">
        <v>8263</v>
      </c>
      <c r="Z669" s="87" t="s">
        <v>12119</v>
      </c>
      <c r="AA669" s="84"/>
      <c r="AB669" s="84"/>
      <c r="AC669" s="92" t="s">
        <v>16037</v>
      </c>
      <c r="AD669" s="84"/>
      <c r="AE669" s="84" t="b">
        <v>0</v>
      </c>
      <c r="AF669" s="84">
        <v>0</v>
      </c>
      <c r="AG669" s="92" t="s">
        <v>16467</v>
      </c>
      <c r="AH669" s="84" t="b">
        <v>0</v>
      </c>
      <c r="AI669" s="84" t="s">
        <v>16520</v>
      </c>
      <c r="AJ669" s="84"/>
      <c r="AK669" s="92" t="s">
        <v>16467</v>
      </c>
      <c r="AL669" s="84" t="b">
        <v>0</v>
      </c>
      <c r="AM669" s="84">
        <v>155</v>
      </c>
      <c r="AN669" s="92" t="s">
        <v>16241</v>
      </c>
      <c r="AO669" s="84" t="s">
        <v>16534</v>
      </c>
      <c r="AP669" s="84" t="b">
        <v>0</v>
      </c>
      <c r="AQ669" s="92" t="s">
        <v>16241</v>
      </c>
      <c r="AR669" s="84" t="s">
        <v>179</v>
      </c>
      <c r="AS669" s="84">
        <v>0</v>
      </c>
      <c r="AT669" s="84">
        <v>0</v>
      </c>
      <c r="AU669" s="84"/>
      <c r="AV669" s="84"/>
      <c r="AW669" s="84"/>
      <c r="AX669" s="84"/>
      <c r="AY669" s="84"/>
      <c r="AZ669" s="84"/>
      <c r="BA669" s="84"/>
      <c r="BB669" s="84"/>
      <c r="BC669">
        <v>1</v>
      </c>
      <c r="BD669">
        <v>0</v>
      </c>
      <c r="BE669">
        <v>1</v>
      </c>
      <c r="BF669">
        <v>0</v>
      </c>
      <c r="BG669">
        <v>0</v>
      </c>
      <c r="BH669">
        <v>0</v>
      </c>
    </row>
    <row r="670" spans="1:60" x14ac:dyDescent="0.3">
      <c r="A670" s="69" t="s">
        <v>1785</v>
      </c>
      <c r="B670" s="69" t="s">
        <v>1785</v>
      </c>
      <c r="C670" s="70"/>
      <c r="D670" s="71"/>
      <c r="E670" s="72"/>
      <c r="F670" s="73"/>
      <c r="G670" s="70"/>
      <c r="H670" s="74"/>
      <c r="I670" s="75"/>
      <c r="J670" s="75"/>
      <c r="K670" s="36"/>
      <c r="L670" s="82"/>
      <c r="M670" s="82"/>
      <c r="N670" s="77"/>
      <c r="O670" s="84" t="s">
        <v>179</v>
      </c>
      <c r="P670" s="86">
        <v>43861.579791666663</v>
      </c>
      <c r="Q670" s="84" t="s">
        <v>2400</v>
      </c>
      <c r="R670" s="84"/>
      <c r="S670" s="84"/>
      <c r="T670" s="84" t="s">
        <v>2883</v>
      </c>
      <c r="U670" s="84"/>
      <c r="V670" s="87" t="s">
        <v>4501</v>
      </c>
      <c r="W670" s="86">
        <v>43861.579791666663</v>
      </c>
      <c r="X670" s="90">
        <v>43861</v>
      </c>
      <c r="Y670" s="92" t="s">
        <v>7606</v>
      </c>
      <c r="Z670" s="87" t="s">
        <v>11424</v>
      </c>
      <c r="AA670" s="84"/>
      <c r="AB670" s="84"/>
      <c r="AC670" s="92" t="s">
        <v>15316</v>
      </c>
      <c r="AD670" s="84"/>
      <c r="AE670" s="84" t="b">
        <v>0</v>
      </c>
      <c r="AF670" s="84">
        <v>4</v>
      </c>
      <c r="AG670" s="92" t="s">
        <v>16467</v>
      </c>
      <c r="AH670" s="84" t="b">
        <v>0</v>
      </c>
      <c r="AI670" s="84" t="s">
        <v>16520</v>
      </c>
      <c r="AJ670" s="84"/>
      <c r="AK670" s="92" t="s">
        <v>16467</v>
      </c>
      <c r="AL670" s="84" t="b">
        <v>0</v>
      </c>
      <c r="AM670" s="84">
        <v>1</v>
      </c>
      <c r="AN670" s="92" t="s">
        <v>16467</v>
      </c>
      <c r="AO670" s="84" t="s">
        <v>16534</v>
      </c>
      <c r="AP670" s="84" t="b">
        <v>0</v>
      </c>
      <c r="AQ670" s="92" t="s">
        <v>15316</v>
      </c>
      <c r="AR670" s="84" t="s">
        <v>179</v>
      </c>
      <c r="AS670" s="84">
        <v>0</v>
      </c>
      <c r="AT670" s="84">
        <v>0</v>
      </c>
      <c r="AU670" s="84"/>
      <c r="AV670" s="84"/>
      <c r="AW670" s="84"/>
      <c r="AX670" s="84"/>
      <c r="AY670" s="84"/>
      <c r="AZ670" s="84"/>
      <c r="BA670" s="84"/>
      <c r="BB670" s="84"/>
      <c r="BC670">
        <v>2</v>
      </c>
      <c r="BD670">
        <v>0</v>
      </c>
      <c r="BE670">
        <v>0</v>
      </c>
      <c r="BF670">
        <v>2</v>
      </c>
      <c r="BG670">
        <v>0</v>
      </c>
      <c r="BH670">
        <v>0</v>
      </c>
    </row>
    <row r="671" spans="1:60" x14ac:dyDescent="0.3">
      <c r="A671" s="69" t="s">
        <v>917</v>
      </c>
      <c r="B671" s="69" t="s">
        <v>2129</v>
      </c>
      <c r="C671" s="70"/>
      <c r="D671" s="71"/>
      <c r="E671" s="72"/>
      <c r="F671" s="73"/>
      <c r="G671" s="70"/>
      <c r="H671" s="74"/>
      <c r="I671" s="75"/>
      <c r="J671" s="75"/>
      <c r="K671" s="36"/>
      <c r="L671" s="82"/>
      <c r="M671" s="82"/>
      <c r="N671" s="77"/>
      <c r="O671" s="84" t="s">
        <v>2170</v>
      </c>
      <c r="P671" s="86">
        <v>43861.582256944443</v>
      </c>
      <c r="Q671" s="84" t="s">
        <v>2429</v>
      </c>
      <c r="R671" s="84"/>
      <c r="S671" s="84"/>
      <c r="T671" s="84" t="s">
        <v>2873</v>
      </c>
      <c r="U671" s="84"/>
      <c r="V671" s="87" t="s">
        <v>3698</v>
      </c>
      <c r="W671" s="86">
        <v>43861.582256944443</v>
      </c>
      <c r="X671" s="90">
        <v>43861</v>
      </c>
      <c r="Y671" s="92" t="s">
        <v>5882</v>
      </c>
      <c r="Z671" s="87" t="s">
        <v>9652</v>
      </c>
      <c r="AA671" s="84"/>
      <c r="AB671" s="84"/>
      <c r="AC671" s="92" t="s">
        <v>13530</v>
      </c>
      <c r="AD671" s="84"/>
      <c r="AE671" s="84" t="b">
        <v>0</v>
      </c>
      <c r="AF671" s="84">
        <v>0</v>
      </c>
      <c r="AG671" s="92" t="s">
        <v>16483</v>
      </c>
      <c r="AH671" s="84" t="b">
        <v>0</v>
      </c>
      <c r="AI671" s="84" t="s">
        <v>16522</v>
      </c>
      <c r="AJ671" s="84"/>
      <c r="AK671" s="92" t="s">
        <v>16467</v>
      </c>
      <c r="AL671" s="84" t="b">
        <v>0</v>
      </c>
      <c r="AM671" s="84">
        <v>1</v>
      </c>
      <c r="AN671" s="92" t="s">
        <v>16467</v>
      </c>
      <c r="AO671" s="84" t="s">
        <v>16535</v>
      </c>
      <c r="AP671" s="84" t="b">
        <v>0</v>
      </c>
      <c r="AQ671" s="92" t="s">
        <v>13530</v>
      </c>
      <c r="AR671" s="84" t="s">
        <v>179</v>
      </c>
      <c r="AS671" s="84">
        <v>0</v>
      </c>
      <c r="AT671" s="84">
        <v>0</v>
      </c>
      <c r="AU671" s="84"/>
      <c r="AV671" s="84"/>
      <c r="AW671" s="84"/>
      <c r="AX671" s="84"/>
      <c r="AY671" s="84"/>
      <c r="AZ671" s="84"/>
      <c r="BA671" s="84"/>
      <c r="BB671" s="84"/>
      <c r="BC671">
        <v>1</v>
      </c>
      <c r="BD671">
        <v>1</v>
      </c>
      <c r="BE671">
        <v>0</v>
      </c>
      <c r="BF671">
        <v>0</v>
      </c>
      <c r="BG671">
        <v>0</v>
      </c>
      <c r="BH671">
        <v>0</v>
      </c>
    </row>
    <row r="672" spans="1:60" x14ac:dyDescent="0.3">
      <c r="A672" s="69" t="s">
        <v>917</v>
      </c>
      <c r="B672" s="69" t="s">
        <v>2142</v>
      </c>
      <c r="C672" s="70"/>
      <c r="D672" s="71"/>
      <c r="E672" s="72"/>
      <c r="F672" s="73"/>
      <c r="G672" s="70"/>
      <c r="H672" s="74"/>
      <c r="I672" s="75"/>
      <c r="J672" s="75"/>
      <c r="K672" s="36"/>
      <c r="L672" s="82"/>
      <c r="M672" s="82"/>
      <c r="N672" s="77"/>
      <c r="O672" s="84" t="s">
        <v>2170</v>
      </c>
      <c r="P672" s="86">
        <v>43861.582256944443</v>
      </c>
      <c r="Q672" s="84" t="s">
        <v>2429</v>
      </c>
      <c r="R672" s="84"/>
      <c r="S672" s="84"/>
      <c r="T672" s="84" t="s">
        <v>2873</v>
      </c>
      <c r="U672" s="84"/>
      <c r="V672" s="87" t="s">
        <v>3698</v>
      </c>
      <c r="W672" s="86">
        <v>43861.582256944443</v>
      </c>
      <c r="X672" s="90">
        <v>43861</v>
      </c>
      <c r="Y672" s="92" t="s">
        <v>5882</v>
      </c>
      <c r="Z672" s="87" t="s">
        <v>9652</v>
      </c>
      <c r="AA672" s="84"/>
      <c r="AB672" s="84"/>
      <c r="AC672" s="92" t="s">
        <v>13530</v>
      </c>
      <c r="AD672" s="84"/>
      <c r="AE672" s="84" t="b">
        <v>0</v>
      </c>
      <c r="AF672" s="84">
        <v>0</v>
      </c>
      <c r="AG672" s="92" t="s">
        <v>16483</v>
      </c>
      <c r="AH672" s="84" t="b">
        <v>0</v>
      </c>
      <c r="AI672" s="84" t="s">
        <v>16522</v>
      </c>
      <c r="AJ672" s="84"/>
      <c r="AK672" s="92" t="s">
        <v>16467</v>
      </c>
      <c r="AL672" s="84" t="b">
        <v>0</v>
      </c>
      <c r="AM672" s="84">
        <v>1</v>
      </c>
      <c r="AN672" s="92" t="s">
        <v>16467</v>
      </c>
      <c r="AO672" s="84" t="s">
        <v>16535</v>
      </c>
      <c r="AP672" s="84" t="b">
        <v>0</v>
      </c>
      <c r="AQ672" s="92" t="s">
        <v>13530</v>
      </c>
      <c r="AR672" s="84" t="s">
        <v>179</v>
      </c>
      <c r="AS672" s="84">
        <v>0</v>
      </c>
      <c r="AT672" s="84">
        <v>0</v>
      </c>
      <c r="AU672" s="84"/>
      <c r="AV672" s="84"/>
      <c r="AW672" s="84"/>
      <c r="AX672" s="84"/>
      <c r="AY672" s="84"/>
      <c r="AZ672" s="84"/>
      <c r="BA672" s="84"/>
      <c r="BB672" s="84"/>
      <c r="BC672">
        <v>1</v>
      </c>
      <c r="BD672">
        <v>1</v>
      </c>
      <c r="BE672">
        <v>0</v>
      </c>
      <c r="BF672">
        <v>0</v>
      </c>
      <c r="BG672">
        <v>0</v>
      </c>
      <c r="BH672">
        <v>0</v>
      </c>
    </row>
    <row r="673" spans="1:60" x14ac:dyDescent="0.3">
      <c r="A673" s="69" t="s">
        <v>917</v>
      </c>
      <c r="B673" s="69" t="s">
        <v>2154</v>
      </c>
      <c r="C673" s="70"/>
      <c r="D673" s="71"/>
      <c r="E673" s="72"/>
      <c r="F673" s="73"/>
      <c r="G673" s="70"/>
      <c r="H673" s="74"/>
      <c r="I673" s="75"/>
      <c r="J673" s="75"/>
      <c r="K673" s="36"/>
      <c r="L673" s="82"/>
      <c r="M673" s="82"/>
      <c r="N673" s="77"/>
      <c r="O673" s="84" t="s">
        <v>2170</v>
      </c>
      <c r="P673" s="86">
        <v>43861.582256944443</v>
      </c>
      <c r="Q673" s="84" t="s">
        <v>2429</v>
      </c>
      <c r="R673" s="84"/>
      <c r="S673" s="84"/>
      <c r="T673" s="84" t="s">
        <v>2873</v>
      </c>
      <c r="U673" s="84"/>
      <c r="V673" s="87" t="s">
        <v>3698</v>
      </c>
      <c r="W673" s="86">
        <v>43861.582256944443</v>
      </c>
      <c r="X673" s="90">
        <v>43861</v>
      </c>
      <c r="Y673" s="92" t="s">
        <v>5882</v>
      </c>
      <c r="Z673" s="87" t="s">
        <v>9652</v>
      </c>
      <c r="AA673" s="84"/>
      <c r="AB673" s="84"/>
      <c r="AC673" s="92" t="s">
        <v>13530</v>
      </c>
      <c r="AD673" s="84"/>
      <c r="AE673" s="84" t="b">
        <v>0</v>
      </c>
      <c r="AF673" s="84">
        <v>0</v>
      </c>
      <c r="AG673" s="92" t="s">
        <v>16483</v>
      </c>
      <c r="AH673" s="84" t="b">
        <v>0</v>
      </c>
      <c r="AI673" s="84" t="s">
        <v>16522</v>
      </c>
      <c r="AJ673" s="84"/>
      <c r="AK673" s="92" t="s">
        <v>16467</v>
      </c>
      <c r="AL673" s="84" t="b">
        <v>0</v>
      </c>
      <c r="AM673" s="84">
        <v>1</v>
      </c>
      <c r="AN673" s="92" t="s">
        <v>16467</v>
      </c>
      <c r="AO673" s="84" t="s">
        <v>16535</v>
      </c>
      <c r="AP673" s="84" t="b">
        <v>0</v>
      </c>
      <c r="AQ673" s="92" t="s">
        <v>13530</v>
      </c>
      <c r="AR673" s="84" t="s">
        <v>179</v>
      </c>
      <c r="AS673" s="84">
        <v>0</v>
      </c>
      <c r="AT673" s="84">
        <v>0</v>
      </c>
      <c r="AU673" s="84"/>
      <c r="AV673" s="84"/>
      <c r="AW673" s="84"/>
      <c r="AX673" s="84"/>
      <c r="AY673" s="84"/>
      <c r="AZ673" s="84"/>
      <c r="BA673" s="84"/>
      <c r="BB673" s="84"/>
      <c r="BC673">
        <v>1</v>
      </c>
      <c r="BD673">
        <v>1</v>
      </c>
      <c r="BE673">
        <v>0</v>
      </c>
      <c r="BF673">
        <v>0</v>
      </c>
      <c r="BG673">
        <v>0</v>
      </c>
      <c r="BH673">
        <v>0</v>
      </c>
    </row>
    <row r="674" spans="1:60" x14ac:dyDescent="0.3">
      <c r="A674" s="69" t="s">
        <v>917</v>
      </c>
      <c r="B674" s="69" t="s">
        <v>1920</v>
      </c>
      <c r="C674" s="70"/>
      <c r="D674" s="71"/>
      <c r="E674" s="72"/>
      <c r="F674" s="73"/>
      <c r="G674" s="70"/>
      <c r="H674" s="74"/>
      <c r="I674" s="75"/>
      <c r="J674" s="75"/>
      <c r="K674" s="36"/>
      <c r="L674" s="82"/>
      <c r="M674" s="82"/>
      <c r="N674" s="77"/>
      <c r="O674" s="84" t="s">
        <v>2170</v>
      </c>
      <c r="P674" s="86">
        <v>43861.582256944443</v>
      </c>
      <c r="Q674" s="84" t="s">
        <v>2429</v>
      </c>
      <c r="R674" s="84"/>
      <c r="S674" s="84"/>
      <c r="T674" s="84" t="s">
        <v>2873</v>
      </c>
      <c r="U674" s="84"/>
      <c r="V674" s="87" t="s">
        <v>3698</v>
      </c>
      <c r="W674" s="86">
        <v>43861.582256944443</v>
      </c>
      <c r="X674" s="90">
        <v>43861</v>
      </c>
      <c r="Y674" s="92" t="s">
        <v>5882</v>
      </c>
      <c r="Z674" s="87" t="s">
        <v>9652</v>
      </c>
      <c r="AA674" s="84"/>
      <c r="AB674" s="84"/>
      <c r="AC674" s="92" t="s">
        <v>13530</v>
      </c>
      <c r="AD674" s="84"/>
      <c r="AE674" s="84" t="b">
        <v>0</v>
      </c>
      <c r="AF674" s="84">
        <v>0</v>
      </c>
      <c r="AG674" s="92" t="s">
        <v>16483</v>
      </c>
      <c r="AH674" s="84" t="b">
        <v>0</v>
      </c>
      <c r="AI674" s="84" t="s">
        <v>16522</v>
      </c>
      <c r="AJ674" s="84"/>
      <c r="AK674" s="92" t="s">
        <v>16467</v>
      </c>
      <c r="AL674" s="84" t="b">
        <v>0</v>
      </c>
      <c r="AM674" s="84">
        <v>1</v>
      </c>
      <c r="AN674" s="92" t="s">
        <v>16467</v>
      </c>
      <c r="AO674" s="84" t="s">
        <v>16535</v>
      </c>
      <c r="AP674" s="84" t="b">
        <v>0</v>
      </c>
      <c r="AQ674" s="92" t="s">
        <v>13530</v>
      </c>
      <c r="AR674" s="84" t="s">
        <v>179</v>
      </c>
      <c r="AS674" s="84">
        <v>0</v>
      </c>
      <c r="AT674" s="84">
        <v>0</v>
      </c>
      <c r="AU674" s="84"/>
      <c r="AV674" s="84"/>
      <c r="AW674" s="84"/>
      <c r="AX674" s="84"/>
      <c r="AY674" s="84"/>
      <c r="AZ674" s="84"/>
      <c r="BA674" s="84"/>
      <c r="BB674" s="84"/>
      <c r="BC674">
        <v>1</v>
      </c>
      <c r="BD674">
        <v>1</v>
      </c>
      <c r="BE674">
        <v>0</v>
      </c>
      <c r="BF674">
        <v>0</v>
      </c>
      <c r="BG674">
        <v>0</v>
      </c>
      <c r="BH674">
        <v>0</v>
      </c>
    </row>
    <row r="675" spans="1:60" x14ac:dyDescent="0.3">
      <c r="A675" s="69" t="s">
        <v>917</v>
      </c>
      <c r="B675" s="69" t="s">
        <v>2131</v>
      </c>
      <c r="C675" s="70"/>
      <c r="D675" s="71"/>
      <c r="E675" s="72"/>
      <c r="F675" s="73"/>
      <c r="G675" s="70"/>
      <c r="H675" s="74"/>
      <c r="I675" s="75"/>
      <c r="J675" s="75"/>
      <c r="K675" s="36"/>
      <c r="L675" s="82"/>
      <c r="M675" s="82"/>
      <c r="N675" s="77"/>
      <c r="O675" s="84" t="s">
        <v>2171</v>
      </c>
      <c r="P675" s="86">
        <v>43861.582256944443</v>
      </c>
      <c r="Q675" s="84" t="s">
        <v>2429</v>
      </c>
      <c r="R675" s="84"/>
      <c r="S675" s="84"/>
      <c r="T675" s="84" t="s">
        <v>2873</v>
      </c>
      <c r="U675" s="84"/>
      <c r="V675" s="87" t="s">
        <v>3698</v>
      </c>
      <c r="W675" s="86">
        <v>43861.582256944443</v>
      </c>
      <c r="X675" s="90">
        <v>43861</v>
      </c>
      <c r="Y675" s="92" t="s">
        <v>5882</v>
      </c>
      <c r="Z675" s="87" t="s">
        <v>9652</v>
      </c>
      <c r="AA675" s="84"/>
      <c r="AB675" s="84"/>
      <c r="AC675" s="92" t="s">
        <v>13530</v>
      </c>
      <c r="AD675" s="84"/>
      <c r="AE675" s="84" t="b">
        <v>0</v>
      </c>
      <c r="AF675" s="84">
        <v>0</v>
      </c>
      <c r="AG675" s="92" t="s">
        <v>16483</v>
      </c>
      <c r="AH675" s="84" t="b">
        <v>0</v>
      </c>
      <c r="AI675" s="84" t="s">
        <v>16522</v>
      </c>
      <c r="AJ675" s="84"/>
      <c r="AK675" s="92" t="s">
        <v>16467</v>
      </c>
      <c r="AL675" s="84" t="b">
        <v>0</v>
      </c>
      <c r="AM675" s="84">
        <v>1</v>
      </c>
      <c r="AN675" s="92" t="s">
        <v>16467</v>
      </c>
      <c r="AO675" s="84" t="s">
        <v>16535</v>
      </c>
      <c r="AP675" s="84" t="b">
        <v>0</v>
      </c>
      <c r="AQ675" s="92" t="s">
        <v>13530</v>
      </c>
      <c r="AR675" s="84" t="s">
        <v>179</v>
      </c>
      <c r="AS675" s="84">
        <v>0</v>
      </c>
      <c r="AT675" s="84">
        <v>0</v>
      </c>
      <c r="AU675" s="84"/>
      <c r="AV675" s="84"/>
      <c r="AW675" s="84"/>
      <c r="AX675" s="84"/>
      <c r="AY675" s="84"/>
      <c r="AZ675" s="84"/>
      <c r="BA675" s="84"/>
      <c r="BB675" s="84"/>
      <c r="BC675">
        <v>1</v>
      </c>
      <c r="BD675">
        <v>0</v>
      </c>
      <c r="BE675">
        <v>0</v>
      </c>
      <c r="BF675">
        <v>0</v>
      </c>
      <c r="BG675">
        <v>0</v>
      </c>
      <c r="BH675">
        <v>1</v>
      </c>
    </row>
    <row r="676" spans="1:60" x14ac:dyDescent="0.3">
      <c r="A676" s="69" t="s">
        <v>355</v>
      </c>
      <c r="B676" s="69" t="s">
        <v>1055</v>
      </c>
      <c r="C676" s="70"/>
      <c r="D676" s="71"/>
      <c r="E676" s="72"/>
      <c r="F676" s="73"/>
      <c r="G676" s="70"/>
      <c r="H676" s="74"/>
      <c r="I676" s="75"/>
      <c r="J676" s="75"/>
      <c r="K676" s="36"/>
      <c r="L676" s="82"/>
      <c r="M676" s="82"/>
      <c r="N676" s="77"/>
      <c r="O676" s="84" t="s">
        <v>2169</v>
      </c>
      <c r="P676" s="86">
        <v>43861.582418981481</v>
      </c>
      <c r="Q676" s="84" t="s">
        <v>2205</v>
      </c>
      <c r="R676" s="84"/>
      <c r="S676" s="84"/>
      <c r="T676" s="84" t="s">
        <v>2873</v>
      </c>
      <c r="U676" s="84"/>
      <c r="V676" s="87" t="s">
        <v>3187</v>
      </c>
      <c r="W676" s="86">
        <v>43861.582418981481</v>
      </c>
      <c r="X676" s="90">
        <v>43861</v>
      </c>
      <c r="Y676" s="92" t="s">
        <v>4981</v>
      </c>
      <c r="Z676" s="87" t="s">
        <v>8746</v>
      </c>
      <c r="AA676" s="84"/>
      <c r="AB676" s="84"/>
      <c r="AC676" s="92" t="s">
        <v>12624</v>
      </c>
      <c r="AD676" s="84"/>
      <c r="AE676" s="84" t="b">
        <v>0</v>
      </c>
      <c r="AF676" s="84">
        <v>0</v>
      </c>
      <c r="AG676" s="92" t="s">
        <v>16467</v>
      </c>
      <c r="AH676" s="84" t="b">
        <v>0</v>
      </c>
      <c r="AI676" s="84" t="s">
        <v>16520</v>
      </c>
      <c r="AJ676" s="84"/>
      <c r="AK676" s="92" t="s">
        <v>16467</v>
      </c>
      <c r="AL676" s="84" t="b">
        <v>0</v>
      </c>
      <c r="AM676" s="84">
        <v>60</v>
      </c>
      <c r="AN676" s="92" t="s">
        <v>16200</v>
      </c>
      <c r="AO676" s="84" t="s">
        <v>16535</v>
      </c>
      <c r="AP676" s="84" t="b">
        <v>0</v>
      </c>
      <c r="AQ676" s="92" t="s">
        <v>16200</v>
      </c>
      <c r="AR676" s="84" t="s">
        <v>179</v>
      </c>
      <c r="AS676" s="84">
        <v>0</v>
      </c>
      <c r="AT676" s="84">
        <v>0</v>
      </c>
      <c r="AU676" s="84"/>
      <c r="AV676" s="84"/>
      <c r="AW676" s="84"/>
      <c r="AX676" s="84"/>
      <c r="AY676" s="84"/>
      <c r="AZ676" s="84"/>
      <c r="BA676" s="84"/>
      <c r="BB676" s="84"/>
      <c r="BC676">
        <v>1</v>
      </c>
      <c r="BD676">
        <v>0</v>
      </c>
      <c r="BE676">
        <v>0</v>
      </c>
      <c r="BF676">
        <v>0</v>
      </c>
      <c r="BG676">
        <v>1</v>
      </c>
      <c r="BH676">
        <v>0</v>
      </c>
    </row>
    <row r="677" spans="1:60" x14ac:dyDescent="0.3">
      <c r="A677" s="69" t="s">
        <v>2021</v>
      </c>
      <c r="B677" s="69" t="s">
        <v>2129</v>
      </c>
      <c r="C677" s="70"/>
      <c r="D677" s="71"/>
      <c r="E677" s="72"/>
      <c r="F677" s="73"/>
      <c r="G677" s="70"/>
      <c r="H677" s="74"/>
      <c r="I677" s="75"/>
      <c r="J677" s="75"/>
      <c r="K677" s="36"/>
      <c r="L677" s="82"/>
      <c r="M677" s="82"/>
      <c r="N677" s="77"/>
      <c r="O677" s="84" t="s">
        <v>2168</v>
      </c>
      <c r="P677" s="86">
        <v>43861.583055555559</v>
      </c>
      <c r="Q677" s="84" t="s">
        <v>2225</v>
      </c>
      <c r="R677" s="84"/>
      <c r="S677" s="84"/>
      <c r="T677" s="84"/>
      <c r="U677" s="84"/>
      <c r="V677" s="87" t="s">
        <v>4712</v>
      </c>
      <c r="W677" s="86">
        <v>43861.583055555559</v>
      </c>
      <c r="X677" s="90">
        <v>43861</v>
      </c>
      <c r="Y677" s="92" t="s">
        <v>8287</v>
      </c>
      <c r="Z677" s="87" t="s">
        <v>12144</v>
      </c>
      <c r="AA677" s="84"/>
      <c r="AB677" s="84"/>
      <c r="AC677" s="92" t="s">
        <v>16067</v>
      </c>
      <c r="AD677" s="84"/>
      <c r="AE677" s="84" t="b">
        <v>0</v>
      </c>
      <c r="AF677" s="84">
        <v>0</v>
      </c>
      <c r="AG677" s="92" t="s">
        <v>16467</v>
      </c>
      <c r="AH677" s="84" t="b">
        <v>0</v>
      </c>
      <c r="AI677" s="84" t="s">
        <v>16520</v>
      </c>
      <c r="AJ677" s="84"/>
      <c r="AK677" s="92" t="s">
        <v>16467</v>
      </c>
      <c r="AL677" s="84" t="b">
        <v>0</v>
      </c>
      <c r="AM677" s="84">
        <v>4</v>
      </c>
      <c r="AN677" s="92" t="s">
        <v>15664</v>
      </c>
      <c r="AO677" s="84" t="s">
        <v>16534</v>
      </c>
      <c r="AP677" s="84" t="b">
        <v>0</v>
      </c>
      <c r="AQ677" s="92" t="s">
        <v>15664</v>
      </c>
      <c r="AR677" s="84" t="s">
        <v>179</v>
      </c>
      <c r="AS677" s="84">
        <v>0</v>
      </c>
      <c r="AT677" s="84">
        <v>0</v>
      </c>
      <c r="AU677" s="84"/>
      <c r="AV677" s="84"/>
      <c r="AW677" s="84"/>
      <c r="AX677" s="84"/>
      <c r="AY677" s="84"/>
      <c r="AZ677" s="84"/>
      <c r="BA677" s="84"/>
      <c r="BB677" s="84"/>
      <c r="BC677">
        <v>1</v>
      </c>
      <c r="BD677">
        <v>0</v>
      </c>
      <c r="BE677">
        <v>1</v>
      </c>
      <c r="BF677">
        <v>0</v>
      </c>
      <c r="BG677">
        <v>0</v>
      </c>
      <c r="BH677">
        <v>0</v>
      </c>
    </row>
    <row r="678" spans="1:60" x14ac:dyDescent="0.3">
      <c r="A678" s="69" t="s">
        <v>356</v>
      </c>
      <c r="B678" s="69" t="s">
        <v>356</v>
      </c>
      <c r="C678" s="70"/>
      <c r="D678" s="71"/>
      <c r="E678" s="72"/>
      <c r="F678" s="73"/>
      <c r="G678" s="70"/>
      <c r="H678" s="74"/>
      <c r="I678" s="75"/>
      <c r="J678" s="75"/>
      <c r="K678" s="36"/>
      <c r="L678" s="82"/>
      <c r="M678" s="82"/>
      <c r="N678" s="77"/>
      <c r="O678" s="84" t="s">
        <v>179</v>
      </c>
      <c r="P678" s="86">
        <v>43861.583449074074</v>
      </c>
      <c r="Q678" s="84" t="s">
        <v>2224</v>
      </c>
      <c r="R678" s="84"/>
      <c r="S678" s="84"/>
      <c r="T678" s="84" t="s">
        <v>2873</v>
      </c>
      <c r="U678" s="84"/>
      <c r="V678" s="87" t="s">
        <v>3188</v>
      </c>
      <c r="W678" s="86">
        <v>43861.583449074074</v>
      </c>
      <c r="X678" s="90">
        <v>43861</v>
      </c>
      <c r="Y678" s="92" t="s">
        <v>4982</v>
      </c>
      <c r="Z678" s="87" t="s">
        <v>8747</v>
      </c>
      <c r="AA678" s="84"/>
      <c r="AB678" s="84"/>
      <c r="AC678" s="92" t="s">
        <v>12625</v>
      </c>
      <c r="AD678" s="84"/>
      <c r="AE678" s="84" t="b">
        <v>0</v>
      </c>
      <c r="AF678" s="84">
        <v>0</v>
      </c>
      <c r="AG678" s="92" t="s">
        <v>16467</v>
      </c>
      <c r="AH678" s="84" t="b">
        <v>0</v>
      </c>
      <c r="AI678" s="84" t="s">
        <v>16520</v>
      </c>
      <c r="AJ678" s="84"/>
      <c r="AK678" s="92" t="s">
        <v>16467</v>
      </c>
      <c r="AL678" s="84" t="b">
        <v>0</v>
      </c>
      <c r="AM678" s="84">
        <v>0</v>
      </c>
      <c r="AN678" s="92" t="s">
        <v>16467</v>
      </c>
      <c r="AO678" s="84" t="s">
        <v>16534</v>
      </c>
      <c r="AP678" s="84" t="b">
        <v>0</v>
      </c>
      <c r="AQ678" s="92" t="s">
        <v>12625</v>
      </c>
      <c r="AR678" s="84" t="s">
        <v>179</v>
      </c>
      <c r="AS678" s="84">
        <v>0</v>
      </c>
      <c r="AT678" s="84">
        <v>0</v>
      </c>
      <c r="AU678" s="84"/>
      <c r="AV678" s="84"/>
      <c r="AW678" s="84"/>
      <c r="AX678" s="84"/>
      <c r="AY678" s="84"/>
      <c r="AZ678" s="84"/>
      <c r="BA678" s="84"/>
      <c r="BB678" s="84"/>
      <c r="BC678">
        <v>1</v>
      </c>
      <c r="BD678">
        <v>0</v>
      </c>
      <c r="BE678">
        <v>0</v>
      </c>
      <c r="BF678">
        <v>1</v>
      </c>
      <c r="BG678">
        <v>0</v>
      </c>
      <c r="BH678">
        <v>0</v>
      </c>
    </row>
    <row r="679" spans="1:60" x14ac:dyDescent="0.3">
      <c r="A679" s="69" t="s">
        <v>357</v>
      </c>
      <c r="B679" s="69" t="s">
        <v>2129</v>
      </c>
      <c r="C679" s="70"/>
      <c r="D679" s="71"/>
      <c r="E679" s="72"/>
      <c r="F679" s="73"/>
      <c r="G679" s="70"/>
      <c r="H679" s="74"/>
      <c r="I679" s="75"/>
      <c r="J679" s="75"/>
      <c r="K679" s="36"/>
      <c r="L679" s="82"/>
      <c r="M679" s="82"/>
      <c r="N679" s="77"/>
      <c r="O679" s="84" t="s">
        <v>2168</v>
      </c>
      <c r="P679" s="86">
        <v>43861.585543981484</v>
      </c>
      <c r="Q679" s="84" t="s">
        <v>2225</v>
      </c>
      <c r="R679" s="84"/>
      <c r="S679" s="84"/>
      <c r="T679" s="84"/>
      <c r="U679" s="84"/>
      <c r="V679" s="87" t="s">
        <v>3189</v>
      </c>
      <c r="W679" s="86">
        <v>43861.585543981484</v>
      </c>
      <c r="X679" s="90">
        <v>43861</v>
      </c>
      <c r="Y679" s="92" t="s">
        <v>4983</v>
      </c>
      <c r="Z679" s="87" t="s">
        <v>8748</v>
      </c>
      <c r="AA679" s="84"/>
      <c r="AB679" s="84"/>
      <c r="AC679" s="92" t="s">
        <v>12626</v>
      </c>
      <c r="AD679" s="84"/>
      <c r="AE679" s="84" t="b">
        <v>0</v>
      </c>
      <c r="AF679" s="84">
        <v>0</v>
      </c>
      <c r="AG679" s="92" t="s">
        <v>16467</v>
      </c>
      <c r="AH679" s="84" t="b">
        <v>0</v>
      </c>
      <c r="AI679" s="84" t="s">
        <v>16520</v>
      </c>
      <c r="AJ679" s="84"/>
      <c r="AK679" s="92" t="s">
        <v>16467</v>
      </c>
      <c r="AL679" s="84" t="b">
        <v>0</v>
      </c>
      <c r="AM679" s="84">
        <v>4</v>
      </c>
      <c r="AN679" s="92" t="s">
        <v>15664</v>
      </c>
      <c r="AO679" s="84" t="s">
        <v>16534</v>
      </c>
      <c r="AP679" s="84" t="b">
        <v>0</v>
      </c>
      <c r="AQ679" s="92" t="s">
        <v>15664</v>
      </c>
      <c r="AR679" s="84" t="s">
        <v>179</v>
      </c>
      <c r="AS679" s="84">
        <v>0</v>
      </c>
      <c r="AT679" s="84">
        <v>0</v>
      </c>
      <c r="AU679" s="84"/>
      <c r="AV679" s="84"/>
      <c r="AW679" s="84"/>
      <c r="AX679" s="84"/>
      <c r="AY679" s="84"/>
      <c r="AZ679" s="84"/>
      <c r="BA679" s="84"/>
      <c r="BB679" s="84"/>
      <c r="BC679">
        <v>1</v>
      </c>
      <c r="BD679">
        <v>0</v>
      </c>
      <c r="BE679">
        <v>1</v>
      </c>
      <c r="BF679">
        <v>0</v>
      </c>
      <c r="BG679">
        <v>0</v>
      </c>
      <c r="BH679">
        <v>0</v>
      </c>
    </row>
    <row r="680" spans="1:60" x14ac:dyDescent="0.3">
      <c r="A680" s="69" t="s">
        <v>358</v>
      </c>
      <c r="B680" s="69" t="s">
        <v>2129</v>
      </c>
      <c r="C680" s="70"/>
      <c r="D680" s="71"/>
      <c r="E680" s="72"/>
      <c r="F680" s="73"/>
      <c r="G680" s="70"/>
      <c r="H680" s="74"/>
      <c r="I680" s="75"/>
      <c r="J680" s="75"/>
      <c r="K680" s="36"/>
      <c r="L680" s="82"/>
      <c r="M680" s="82"/>
      <c r="N680" s="77"/>
      <c r="O680" s="84" t="s">
        <v>2168</v>
      </c>
      <c r="P680" s="86">
        <v>43861.585717592592</v>
      </c>
      <c r="Q680" s="84" t="s">
        <v>2177</v>
      </c>
      <c r="R680" s="84"/>
      <c r="S680" s="84"/>
      <c r="T680" s="84"/>
      <c r="U680" s="84"/>
      <c r="V680" s="87" t="s">
        <v>3190</v>
      </c>
      <c r="W680" s="86">
        <v>43861.585717592592</v>
      </c>
      <c r="X680" s="90">
        <v>43861</v>
      </c>
      <c r="Y680" s="92" t="s">
        <v>4985</v>
      </c>
      <c r="Z680" s="87" t="s">
        <v>8750</v>
      </c>
      <c r="AA680" s="84"/>
      <c r="AB680" s="84"/>
      <c r="AC680" s="92" t="s">
        <v>12628</v>
      </c>
      <c r="AD680" s="84"/>
      <c r="AE680" s="84" t="b">
        <v>0</v>
      </c>
      <c r="AF680" s="84">
        <v>0</v>
      </c>
      <c r="AG680" s="92" t="s">
        <v>16467</v>
      </c>
      <c r="AH680" s="84" t="b">
        <v>0</v>
      </c>
      <c r="AI680" s="84" t="s">
        <v>16520</v>
      </c>
      <c r="AJ680" s="84"/>
      <c r="AK680" s="92" t="s">
        <v>16467</v>
      </c>
      <c r="AL680" s="84" t="b">
        <v>0</v>
      </c>
      <c r="AM680" s="84">
        <v>71</v>
      </c>
      <c r="AN680" s="92" t="s">
        <v>15397</v>
      </c>
      <c r="AO680" s="84" t="s">
        <v>16534</v>
      </c>
      <c r="AP680" s="84" t="b">
        <v>0</v>
      </c>
      <c r="AQ680" s="92" t="s">
        <v>15397</v>
      </c>
      <c r="AR680" s="84" t="s">
        <v>179</v>
      </c>
      <c r="AS680" s="84">
        <v>0</v>
      </c>
      <c r="AT680" s="84">
        <v>0</v>
      </c>
      <c r="AU680" s="84"/>
      <c r="AV680" s="84"/>
      <c r="AW680" s="84"/>
      <c r="AX680" s="84"/>
      <c r="AY680" s="84"/>
      <c r="AZ680" s="84"/>
      <c r="BA680" s="84"/>
      <c r="BB680" s="84"/>
      <c r="BC680">
        <v>1</v>
      </c>
      <c r="BD680">
        <v>0</v>
      </c>
      <c r="BE680">
        <v>1</v>
      </c>
      <c r="BF680">
        <v>0</v>
      </c>
      <c r="BG680">
        <v>0</v>
      </c>
      <c r="BH680">
        <v>0</v>
      </c>
    </row>
    <row r="681" spans="1:60" x14ac:dyDescent="0.3">
      <c r="A681" s="69" t="s">
        <v>360</v>
      </c>
      <c r="B681" s="69" t="s">
        <v>1757</v>
      </c>
      <c r="C681" s="70"/>
      <c r="D681" s="71"/>
      <c r="E681" s="72"/>
      <c r="F681" s="73"/>
      <c r="G681" s="70"/>
      <c r="H681" s="74"/>
      <c r="I681" s="75"/>
      <c r="J681" s="75"/>
      <c r="K681" s="36"/>
      <c r="L681" s="82"/>
      <c r="M681" s="82"/>
      <c r="N681" s="77"/>
      <c r="O681" s="84" t="s">
        <v>2169</v>
      </c>
      <c r="P681" s="86">
        <v>43861.5862037037</v>
      </c>
      <c r="Q681" s="84" t="s">
        <v>2223</v>
      </c>
      <c r="R681" s="84"/>
      <c r="S681" s="84"/>
      <c r="T681" s="84"/>
      <c r="U681" s="84"/>
      <c r="V681" s="87" t="s">
        <v>3192</v>
      </c>
      <c r="W681" s="86">
        <v>43861.5862037037</v>
      </c>
      <c r="X681" s="90">
        <v>43861</v>
      </c>
      <c r="Y681" s="92" t="s">
        <v>4987</v>
      </c>
      <c r="Z681" s="87" t="s">
        <v>8752</v>
      </c>
      <c r="AA681" s="84"/>
      <c r="AB681" s="84"/>
      <c r="AC681" s="92" t="s">
        <v>12630</v>
      </c>
      <c r="AD681" s="84"/>
      <c r="AE681" s="84" t="b">
        <v>0</v>
      </c>
      <c r="AF681" s="84">
        <v>0</v>
      </c>
      <c r="AG681" s="92" t="s">
        <v>16467</v>
      </c>
      <c r="AH681" s="84" t="b">
        <v>0</v>
      </c>
      <c r="AI681" s="84" t="s">
        <v>16520</v>
      </c>
      <c r="AJ681" s="84"/>
      <c r="AK681" s="92" t="s">
        <v>16467</v>
      </c>
      <c r="AL681" s="84" t="b">
        <v>0</v>
      </c>
      <c r="AM681" s="84">
        <v>41</v>
      </c>
      <c r="AN681" s="92" t="s">
        <v>15962</v>
      </c>
      <c r="AO681" s="84" t="s">
        <v>16534</v>
      </c>
      <c r="AP681" s="84" t="b">
        <v>0</v>
      </c>
      <c r="AQ681" s="92" t="s">
        <v>15962</v>
      </c>
      <c r="AR681" s="84" t="s">
        <v>179</v>
      </c>
      <c r="AS681" s="84">
        <v>0</v>
      </c>
      <c r="AT681" s="84">
        <v>0</v>
      </c>
      <c r="AU681" s="84"/>
      <c r="AV681" s="84"/>
      <c r="AW681" s="84"/>
      <c r="AX681" s="84"/>
      <c r="AY681" s="84"/>
      <c r="AZ681" s="84"/>
      <c r="BA681" s="84"/>
      <c r="BB681" s="84"/>
      <c r="BC681">
        <v>2</v>
      </c>
      <c r="BD681">
        <v>0</v>
      </c>
      <c r="BE681">
        <v>0</v>
      </c>
      <c r="BF681">
        <v>0</v>
      </c>
      <c r="BG681">
        <v>2</v>
      </c>
      <c r="BH681">
        <v>0</v>
      </c>
    </row>
    <row r="682" spans="1:60" x14ac:dyDescent="0.3">
      <c r="A682" s="69" t="s">
        <v>873</v>
      </c>
      <c r="B682" s="69" t="s">
        <v>1447</v>
      </c>
      <c r="C682" s="70"/>
      <c r="D682" s="71"/>
      <c r="E682" s="72"/>
      <c r="F682" s="73"/>
      <c r="G682" s="70"/>
      <c r="H682" s="74"/>
      <c r="I682" s="75"/>
      <c r="J682" s="75"/>
      <c r="K682" s="36"/>
      <c r="L682" s="82"/>
      <c r="M682" s="82"/>
      <c r="N682" s="77"/>
      <c r="O682" s="84" t="s">
        <v>2169</v>
      </c>
      <c r="P682" s="86">
        <v>43861.58666666667</v>
      </c>
      <c r="Q682" s="84" t="s">
        <v>2226</v>
      </c>
      <c r="R682" s="84"/>
      <c r="S682" s="84"/>
      <c r="T682" s="84"/>
      <c r="U682" s="84"/>
      <c r="V682" s="87" t="s">
        <v>3656</v>
      </c>
      <c r="W682" s="86">
        <v>43861.58666666667</v>
      </c>
      <c r="X682" s="90">
        <v>43861</v>
      </c>
      <c r="Y682" s="92" t="s">
        <v>5799</v>
      </c>
      <c r="Z682" s="87" t="s">
        <v>9563</v>
      </c>
      <c r="AA682" s="84"/>
      <c r="AB682" s="84"/>
      <c r="AC682" s="92" t="s">
        <v>13441</v>
      </c>
      <c r="AD682" s="84"/>
      <c r="AE682" s="84" t="b">
        <v>0</v>
      </c>
      <c r="AF682" s="84">
        <v>0</v>
      </c>
      <c r="AG682" s="92" t="s">
        <v>16467</v>
      </c>
      <c r="AH682" s="84" t="b">
        <v>0</v>
      </c>
      <c r="AI682" s="84" t="s">
        <v>16520</v>
      </c>
      <c r="AJ682" s="84"/>
      <c r="AK682" s="92" t="s">
        <v>16467</v>
      </c>
      <c r="AL682" s="84" t="b">
        <v>0</v>
      </c>
      <c r="AM682" s="84">
        <v>66</v>
      </c>
      <c r="AN682" s="92" t="s">
        <v>16308</v>
      </c>
      <c r="AO682" s="84" t="s">
        <v>16534</v>
      </c>
      <c r="AP682" s="84" t="b">
        <v>0</v>
      </c>
      <c r="AQ682" s="92" t="s">
        <v>16308</v>
      </c>
      <c r="AR682" s="84" t="s">
        <v>179</v>
      </c>
      <c r="AS682" s="84">
        <v>0</v>
      </c>
      <c r="AT682" s="84">
        <v>0</v>
      </c>
      <c r="AU682" s="84"/>
      <c r="AV682" s="84"/>
      <c r="AW682" s="84"/>
      <c r="AX682" s="84"/>
      <c r="AY682" s="84"/>
      <c r="AZ682" s="84"/>
      <c r="BA682" s="84"/>
      <c r="BB682" s="84"/>
      <c r="BC682">
        <v>2</v>
      </c>
      <c r="BD682">
        <v>0</v>
      </c>
      <c r="BE682">
        <v>0</v>
      </c>
      <c r="BF682">
        <v>0</v>
      </c>
      <c r="BG682">
        <v>2</v>
      </c>
      <c r="BH682">
        <v>0</v>
      </c>
    </row>
    <row r="683" spans="1:60" x14ac:dyDescent="0.3">
      <c r="A683" s="69" t="s">
        <v>360</v>
      </c>
      <c r="B683" s="69" t="s">
        <v>2029</v>
      </c>
      <c r="C683" s="70"/>
      <c r="D683" s="71"/>
      <c r="E683" s="72"/>
      <c r="F683" s="73"/>
      <c r="G683" s="70"/>
      <c r="H683" s="74"/>
      <c r="I683" s="75"/>
      <c r="J683" s="75"/>
      <c r="K683" s="36"/>
      <c r="L683" s="82"/>
      <c r="M683" s="82"/>
      <c r="N683" s="77"/>
      <c r="O683" s="84" t="s">
        <v>2169</v>
      </c>
      <c r="P683" s="86">
        <v>43861.586747685185</v>
      </c>
      <c r="Q683" s="84" t="s">
        <v>2217</v>
      </c>
      <c r="R683" s="84"/>
      <c r="S683" s="84"/>
      <c r="T683" s="84"/>
      <c r="U683" s="84"/>
      <c r="V683" s="87" t="s">
        <v>3192</v>
      </c>
      <c r="W683" s="86">
        <v>43861.586747685185</v>
      </c>
      <c r="X683" s="90">
        <v>43861</v>
      </c>
      <c r="Y683" s="92" t="s">
        <v>4988</v>
      </c>
      <c r="Z683" s="87" t="s">
        <v>8753</v>
      </c>
      <c r="AA683" s="84"/>
      <c r="AB683" s="84"/>
      <c r="AC683" s="92" t="s">
        <v>12631</v>
      </c>
      <c r="AD683" s="84"/>
      <c r="AE683" s="84" t="b">
        <v>0</v>
      </c>
      <c r="AF683" s="84">
        <v>0</v>
      </c>
      <c r="AG683" s="92" t="s">
        <v>16467</v>
      </c>
      <c r="AH683" s="84" t="b">
        <v>0</v>
      </c>
      <c r="AI683" s="84" t="s">
        <v>16520</v>
      </c>
      <c r="AJ683" s="84"/>
      <c r="AK683" s="92" t="s">
        <v>16467</v>
      </c>
      <c r="AL683" s="84" t="b">
        <v>0</v>
      </c>
      <c r="AM683" s="84">
        <v>25</v>
      </c>
      <c r="AN683" s="92" t="s">
        <v>16088</v>
      </c>
      <c r="AO683" s="84" t="s">
        <v>16534</v>
      </c>
      <c r="AP683" s="84" t="b">
        <v>0</v>
      </c>
      <c r="AQ683" s="92" t="s">
        <v>16088</v>
      </c>
      <c r="AR683" s="84" t="s">
        <v>179</v>
      </c>
      <c r="AS683" s="84">
        <v>0</v>
      </c>
      <c r="AT683" s="84">
        <v>0</v>
      </c>
      <c r="AU683" s="84"/>
      <c r="AV683" s="84"/>
      <c r="AW683" s="84"/>
      <c r="AX683" s="84"/>
      <c r="AY683" s="84"/>
      <c r="AZ683" s="84"/>
      <c r="BA683" s="84"/>
      <c r="BB683" s="84"/>
      <c r="BC683">
        <v>1</v>
      </c>
      <c r="BD683">
        <v>0</v>
      </c>
      <c r="BE683">
        <v>0</v>
      </c>
      <c r="BF683">
        <v>0</v>
      </c>
      <c r="BG683">
        <v>1</v>
      </c>
      <c r="BH683">
        <v>0</v>
      </c>
    </row>
    <row r="684" spans="1:60" x14ac:dyDescent="0.3">
      <c r="A684" s="69" t="s">
        <v>360</v>
      </c>
      <c r="B684" s="69" t="s">
        <v>1447</v>
      </c>
      <c r="C684" s="70"/>
      <c r="D684" s="71"/>
      <c r="E684" s="72"/>
      <c r="F684" s="73"/>
      <c r="G684" s="70"/>
      <c r="H684" s="74"/>
      <c r="I684" s="75"/>
      <c r="J684" s="75"/>
      <c r="K684" s="36"/>
      <c r="L684" s="82"/>
      <c r="M684" s="82"/>
      <c r="N684" s="77"/>
      <c r="O684" s="84" t="s">
        <v>2169</v>
      </c>
      <c r="P684" s="86">
        <v>43861.586863425924</v>
      </c>
      <c r="Q684" s="84" t="s">
        <v>2226</v>
      </c>
      <c r="R684" s="84"/>
      <c r="S684" s="84"/>
      <c r="T684" s="84"/>
      <c r="U684" s="84"/>
      <c r="V684" s="87" t="s">
        <v>3192</v>
      </c>
      <c r="W684" s="86">
        <v>43861.586863425924</v>
      </c>
      <c r="X684" s="90">
        <v>43861</v>
      </c>
      <c r="Y684" s="92" t="s">
        <v>4989</v>
      </c>
      <c r="Z684" s="87" t="s">
        <v>8754</v>
      </c>
      <c r="AA684" s="84"/>
      <c r="AB684" s="84"/>
      <c r="AC684" s="92" t="s">
        <v>12632</v>
      </c>
      <c r="AD684" s="84"/>
      <c r="AE684" s="84" t="b">
        <v>0</v>
      </c>
      <c r="AF684" s="84">
        <v>0</v>
      </c>
      <c r="AG684" s="92" t="s">
        <v>16467</v>
      </c>
      <c r="AH684" s="84" t="b">
        <v>0</v>
      </c>
      <c r="AI684" s="84" t="s">
        <v>16520</v>
      </c>
      <c r="AJ684" s="84"/>
      <c r="AK684" s="92" t="s">
        <v>16467</v>
      </c>
      <c r="AL684" s="84" t="b">
        <v>0</v>
      </c>
      <c r="AM684" s="84">
        <v>66</v>
      </c>
      <c r="AN684" s="92" t="s">
        <v>16308</v>
      </c>
      <c r="AO684" s="84" t="s">
        <v>16534</v>
      </c>
      <c r="AP684" s="84" t="b">
        <v>0</v>
      </c>
      <c r="AQ684" s="92" t="s">
        <v>16308</v>
      </c>
      <c r="AR684" s="84" t="s">
        <v>179</v>
      </c>
      <c r="AS684" s="84">
        <v>0</v>
      </c>
      <c r="AT684" s="84">
        <v>0</v>
      </c>
      <c r="AU684" s="84"/>
      <c r="AV684" s="84"/>
      <c r="AW684" s="84"/>
      <c r="AX684" s="84"/>
      <c r="AY684" s="84"/>
      <c r="AZ684" s="84"/>
      <c r="BA684" s="84"/>
      <c r="BB684" s="84"/>
      <c r="BC684">
        <v>1</v>
      </c>
      <c r="BD684">
        <v>0</v>
      </c>
      <c r="BE684">
        <v>0</v>
      </c>
      <c r="BF684">
        <v>0</v>
      </c>
      <c r="BG684">
        <v>1</v>
      </c>
      <c r="BH684">
        <v>0</v>
      </c>
    </row>
    <row r="685" spans="1:60" x14ac:dyDescent="0.3">
      <c r="A685" s="69" t="s">
        <v>360</v>
      </c>
      <c r="B685" s="69" t="s">
        <v>1055</v>
      </c>
      <c r="C685" s="70"/>
      <c r="D685" s="71"/>
      <c r="E685" s="72"/>
      <c r="F685" s="73"/>
      <c r="G685" s="70"/>
      <c r="H685" s="74"/>
      <c r="I685" s="75"/>
      <c r="J685" s="75"/>
      <c r="K685" s="36"/>
      <c r="L685" s="82"/>
      <c r="M685" s="82"/>
      <c r="N685" s="77"/>
      <c r="O685" s="84" t="s">
        <v>2169</v>
      </c>
      <c r="P685" s="86">
        <v>43861.58697916667</v>
      </c>
      <c r="Q685" s="84" t="s">
        <v>2205</v>
      </c>
      <c r="R685" s="84"/>
      <c r="S685" s="84"/>
      <c r="T685" s="84" t="s">
        <v>2873</v>
      </c>
      <c r="U685" s="84"/>
      <c r="V685" s="87" t="s">
        <v>3192</v>
      </c>
      <c r="W685" s="86">
        <v>43861.58697916667</v>
      </c>
      <c r="X685" s="90">
        <v>43861</v>
      </c>
      <c r="Y685" s="92" t="s">
        <v>4990</v>
      </c>
      <c r="Z685" s="87" t="s">
        <v>8755</v>
      </c>
      <c r="AA685" s="84"/>
      <c r="AB685" s="84"/>
      <c r="AC685" s="92" t="s">
        <v>12633</v>
      </c>
      <c r="AD685" s="84"/>
      <c r="AE685" s="84" t="b">
        <v>0</v>
      </c>
      <c r="AF685" s="84">
        <v>0</v>
      </c>
      <c r="AG685" s="92" t="s">
        <v>16467</v>
      </c>
      <c r="AH685" s="84" t="b">
        <v>0</v>
      </c>
      <c r="AI685" s="84" t="s">
        <v>16520</v>
      </c>
      <c r="AJ685" s="84"/>
      <c r="AK685" s="92" t="s">
        <v>16467</v>
      </c>
      <c r="AL685" s="84" t="b">
        <v>0</v>
      </c>
      <c r="AM685" s="84">
        <v>60</v>
      </c>
      <c r="AN685" s="92" t="s">
        <v>16200</v>
      </c>
      <c r="AO685" s="84" t="s">
        <v>16534</v>
      </c>
      <c r="AP685" s="84" t="b">
        <v>0</v>
      </c>
      <c r="AQ685" s="92" t="s">
        <v>16200</v>
      </c>
      <c r="AR685" s="84" t="s">
        <v>179</v>
      </c>
      <c r="AS685" s="84">
        <v>0</v>
      </c>
      <c r="AT685" s="84">
        <v>0</v>
      </c>
      <c r="AU685" s="84"/>
      <c r="AV685" s="84"/>
      <c r="AW685" s="84"/>
      <c r="AX685" s="84"/>
      <c r="AY685" s="84"/>
      <c r="AZ685" s="84"/>
      <c r="BA685" s="84"/>
      <c r="BB685" s="84"/>
      <c r="BC685">
        <v>1</v>
      </c>
      <c r="BD685">
        <v>0</v>
      </c>
      <c r="BE685">
        <v>0</v>
      </c>
      <c r="BF685">
        <v>0</v>
      </c>
      <c r="BG685">
        <v>1</v>
      </c>
      <c r="BH685">
        <v>0</v>
      </c>
    </row>
    <row r="686" spans="1:60" x14ac:dyDescent="0.3">
      <c r="A686" s="69" t="s">
        <v>360</v>
      </c>
      <c r="B686" s="69" t="s">
        <v>2132</v>
      </c>
      <c r="C686" s="70"/>
      <c r="D686" s="71"/>
      <c r="E686" s="72"/>
      <c r="F686" s="73"/>
      <c r="G686" s="70"/>
      <c r="H686" s="74"/>
      <c r="I686" s="75"/>
      <c r="J686" s="75"/>
      <c r="K686" s="36"/>
      <c r="L686" s="82"/>
      <c r="M686" s="82"/>
      <c r="N686" s="77"/>
      <c r="O686" s="84" t="s">
        <v>2168</v>
      </c>
      <c r="P686" s="86">
        <v>43861.587361111109</v>
      </c>
      <c r="Q686" s="84" t="s">
        <v>2218</v>
      </c>
      <c r="R686" s="84"/>
      <c r="S686" s="84"/>
      <c r="T686" s="84" t="s">
        <v>2873</v>
      </c>
      <c r="U686" s="84"/>
      <c r="V686" s="87" t="s">
        <v>3192</v>
      </c>
      <c r="W686" s="86">
        <v>43861.587361111109</v>
      </c>
      <c r="X686" s="90">
        <v>43861</v>
      </c>
      <c r="Y686" s="92" t="s">
        <v>4991</v>
      </c>
      <c r="Z686" s="87" t="s">
        <v>8756</v>
      </c>
      <c r="AA686" s="84"/>
      <c r="AB686" s="84"/>
      <c r="AC686" s="92" t="s">
        <v>12634</v>
      </c>
      <c r="AD686" s="84"/>
      <c r="AE686" s="84" t="b">
        <v>0</v>
      </c>
      <c r="AF686" s="84">
        <v>0</v>
      </c>
      <c r="AG686" s="92" t="s">
        <v>16467</v>
      </c>
      <c r="AH686" s="84" t="b">
        <v>0</v>
      </c>
      <c r="AI686" s="84" t="s">
        <v>16520</v>
      </c>
      <c r="AJ686" s="84"/>
      <c r="AK686" s="92" t="s">
        <v>16467</v>
      </c>
      <c r="AL686" s="84" t="b">
        <v>0</v>
      </c>
      <c r="AM686" s="84">
        <v>121</v>
      </c>
      <c r="AN686" s="92" t="s">
        <v>12602</v>
      </c>
      <c r="AO686" s="84" t="s">
        <v>16534</v>
      </c>
      <c r="AP686" s="84" t="b">
        <v>0</v>
      </c>
      <c r="AQ686" s="92" t="s">
        <v>12602</v>
      </c>
      <c r="AR686" s="84" t="s">
        <v>179</v>
      </c>
      <c r="AS686" s="84">
        <v>0</v>
      </c>
      <c r="AT686" s="84">
        <v>0</v>
      </c>
      <c r="AU686" s="84"/>
      <c r="AV686" s="84"/>
      <c r="AW686" s="84"/>
      <c r="AX686" s="84"/>
      <c r="AY686" s="84"/>
      <c r="AZ686" s="84"/>
      <c r="BA686" s="84"/>
      <c r="BB686" s="84"/>
      <c r="BC686">
        <v>1</v>
      </c>
      <c r="BD686">
        <v>0</v>
      </c>
      <c r="BE686">
        <v>1</v>
      </c>
      <c r="BF686">
        <v>0</v>
      </c>
      <c r="BG686">
        <v>0</v>
      </c>
      <c r="BH686">
        <v>0</v>
      </c>
    </row>
    <row r="687" spans="1:60" x14ac:dyDescent="0.3">
      <c r="A687" s="69" t="s">
        <v>360</v>
      </c>
      <c r="B687" s="69" t="s">
        <v>1943</v>
      </c>
      <c r="C687" s="70"/>
      <c r="D687" s="71"/>
      <c r="E687" s="72"/>
      <c r="F687" s="73"/>
      <c r="G687" s="70"/>
      <c r="H687" s="74"/>
      <c r="I687" s="75"/>
      <c r="J687" s="75"/>
      <c r="K687" s="36"/>
      <c r="L687" s="82"/>
      <c r="M687" s="82"/>
      <c r="N687" s="77"/>
      <c r="O687" s="84" t="s">
        <v>2169</v>
      </c>
      <c r="P687" s="86">
        <v>43861.587407407409</v>
      </c>
      <c r="Q687" s="84" t="s">
        <v>2227</v>
      </c>
      <c r="R687" s="84"/>
      <c r="S687" s="84"/>
      <c r="T687" s="84"/>
      <c r="U687" s="84"/>
      <c r="V687" s="87" t="s">
        <v>3192</v>
      </c>
      <c r="W687" s="86">
        <v>43861.587407407409</v>
      </c>
      <c r="X687" s="90">
        <v>43861</v>
      </c>
      <c r="Y687" s="92" t="s">
        <v>4992</v>
      </c>
      <c r="Z687" s="87" t="s">
        <v>8757</v>
      </c>
      <c r="AA687" s="84"/>
      <c r="AB687" s="84"/>
      <c r="AC687" s="92" t="s">
        <v>12635</v>
      </c>
      <c r="AD687" s="84"/>
      <c r="AE687" s="84" t="b">
        <v>0</v>
      </c>
      <c r="AF687" s="84">
        <v>0</v>
      </c>
      <c r="AG687" s="92" t="s">
        <v>16467</v>
      </c>
      <c r="AH687" s="84" t="b">
        <v>0</v>
      </c>
      <c r="AI687" s="84" t="s">
        <v>16521</v>
      </c>
      <c r="AJ687" s="84"/>
      <c r="AK687" s="92" t="s">
        <v>16467</v>
      </c>
      <c r="AL687" s="84" t="b">
        <v>0</v>
      </c>
      <c r="AM687" s="84">
        <v>11</v>
      </c>
      <c r="AN687" s="92" t="s">
        <v>15853</v>
      </c>
      <c r="AO687" s="84" t="s">
        <v>16534</v>
      </c>
      <c r="AP687" s="84" t="b">
        <v>0</v>
      </c>
      <c r="AQ687" s="92" t="s">
        <v>15853</v>
      </c>
      <c r="AR687" s="84" t="s">
        <v>179</v>
      </c>
      <c r="AS687" s="84">
        <v>0</v>
      </c>
      <c r="AT687" s="84">
        <v>0</v>
      </c>
      <c r="AU687" s="84"/>
      <c r="AV687" s="84"/>
      <c r="AW687" s="84"/>
      <c r="AX687" s="84"/>
      <c r="AY687" s="84"/>
      <c r="AZ687" s="84"/>
      <c r="BA687" s="84"/>
      <c r="BB687" s="84"/>
      <c r="BC687">
        <v>1</v>
      </c>
      <c r="BD687">
        <v>0</v>
      </c>
      <c r="BE687">
        <v>0</v>
      </c>
      <c r="BF687">
        <v>0</v>
      </c>
      <c r="BG687">
        <v>1</v>
      </c>
      <c r="BH687">
        <v>0</v>
      </c>
    </row>
    <row r="688" spans="1:60" x14ac:dyDescent="0.3">
      <c r="A688" s="69" t="s">
        <v>360</v>
      </c>
      <c r="B688" s="69" t="s">
        <v>270</v>
      </c>
      <c r="C688" s="70"/>
      <c r="D688" s="71"/>
      <c r="E688" s="72"/>
      <c r="F688" s="73"/>
      <c r="G688" s="70"/>
      <c r="H688" s="74"/>
      <c r="I688" s="75"/>
      <c r="J688" s="75"/>
      <c r="K688" s="36"/>
      <c r="L688" s="82"/>
      <c r="M688" s="82"/>
      <c r="N688" s="77"/>
      <c r="O688" s="84" t="s">
        <v>2171</v>
      </c>
      <c r="P688" s="86">
        <v>43861.587407407409</v>
      </c>
      <c r="Q688" s="84" t="s">
        <v>2227</v>
      </c>
      <c r="R688" s="84"/>
      <c r="S688" s="84"/>
      <c r="T688" s="84"/>
      <c r="U688" s="84"/>
      <c r="V688" s="87" t="s">
        <v>3192</v>
      </c>
      <c r="W688" s="86">
        <v>43861.587407407409</v>
      </c>
      <c r="X688" s="90">
        <v>43861</v>
      </c>
      <c r="Y688" s="92" t="s">
        <v>4992</v>
      </c>
      <c r="Z688" s="87" t="s">
        <v>8757</v>
      </c>
      <c r="AA688" s="84"/>
      <c r="AB688" s="84"/>
      <c r="AC688" s="92" t="s">
        <v>12635</v>
      </c>
      <c r="AD688" s="84"/>
      <c r="AE688" s="84" t="b">
        <v>0</v>
      </c>
      <c r="AF688" s="84">
        <v>0</v>
      </c>
      <c r="AG688" s="92" t="s">
        <v>16467</v>
      </c>
      <c r="AH688" s="84" t="b">
        <v>0</v>
      </c>
      <c r="AI688" s="84" t="s">
        <v>16521</v>
      </c>
      <c r="AJ688" s="84"/>
      <c r="AK688" s="92" t="s">
        <v>16467</v>
      </c>
      <c r="AL688" s="84" t="b">
        <v>0</v>
      </c>
      <c r="AM688" s="84">
        <v>11</v>
      </c>
      <c r="AN688" s="92" t="s">
        <v>15853</v>
      </c>
      <c r="AO688" s="84" t="s">
        <v>16534</v>
      </c>
      <c r="AP688" s="84" t="b">
        <v>0</v>
      </c>
      <c r="AQ688" s="92" t="s">
        <v>15853</v>
      </c>
      <c r="AR688" s="84" t="s">
        <v>179</v>
      </c>
      <c r="AS688" s="84">
        <v>0</v>
      </c>
      <c r="AT688" s="84">
        <v>0</v>
      </c>
      <c r="AU688" s="84"/>
      <c r="AV688" s="84"/>
      <c r="AW688" s="84"/>
      <c r="AX688" s="84"/>
      <c r="AY688" s="84"/>
      <c r="AZ688" s="84"/>
      <c r="BA688" s="84"/>
      <c r="BB688" s="84"/>
      <c r="BC688">
        <v>1</v>
      </c>
      <c r="BD688">
        <v>0</v>
      </c>
      <c r="BE688">
        <v>0</v>
      </c>
      <c r="BF688">
        <v>0</v>
      </c>
      <c r="BG688">
        <v>0</v>
      </c>
      <c r="BH688">
        <v>1</v>
      </c>
    </row>
    <row r="689" spans="1:60" x14ac:dyDescent="0.3">
      <c r="A689" s="69" t="s">
        <v>359</v>
      </c>
      <c r="B689" s="69" t="s">
        <v>1447</v>
      </c>
      <c r="C689" s="70"/>
      <c r="D689" s="71"/>
      <c r="E689" s="72"/>
      <c r="F689" s="73"/>
      <c r="G689" s="70"/>
      <c r="H689" s="74"/>
      <c r="I689" s="75"/>
      <c r="J689" s="75"/>
      <c r="K689" s="36"/>
      <c r="L689" s="82"/>
      <c r="M689" s="82"/>
      <c r="N689" s="77"/>
      <c r="O689" s="84" t="s">
        <v>2169</v>
      </c>
      <c r="P689" s="86">
        <v>43861.587523148148</v>
      </c>
      <c r="Q689" s="84" t="s">
        <v>2226</v>
      </c>
      <c r="R689" s="84"/>
      <c r="S689" s="84"/>
      <c r="T689" s="84"/>
      <c r="U689" s="84"/>
      <c r="V689" s="87" t="s">
        <v>3191</v>
      </c>
      <c r="W689" s="86">
        <v>43861.587523148148</v>
      </c>
      <c r="X689" s="90">
        <v>43861</v>
      </c>
      <c r="Y689" s="92" t="s">
        <v>4986</v>
      </c>
      <c r="Z689" s="87" t="s">
        <v>8751</v>
      </c>
      <c r="AA689" s="84"/>
      <c r="AB689" s="84"/>
      <c r="AC689" s="92" t="s">
        <v>12629</v>
      </c>
      <c r="AD689" s="84"/>
      <c r="AE689" s="84" t="b">
        <v>0</v>
      </c>
      <c r="AF689" s="84">
        <v>0</v>
      </c>
      <c r="AG689" s="92" t="s">
        <v>16467</v>
      </c>
      <c r="AH689" s="84" t="b">
        <v>0</v>
      </c>
      <c r="AI689" s="84" t="s">
        <v>16520</v>
      </c>
      <c r="AJ689" s="84"/>
      <c r="AK689" s="92" t="s">
        <v>16467</v>
      </c>
      <c r="AL689" s="84" t="b">
        <v>0</v>
      </c>
      <c r="AM689" s="84">
        <v>66</v>
      </c>
      <c r="AN689" s="92" t="s">
        <v>16308</v>
      </c>
      <c r="AO689" s="84" t="s">
        <v>16534</v>
      </c>
      <c r="AP689" s="84" t="b">
        <v>0</v>
      </c>
      <c r="AQ689" s="92" t="s">
        <v>16308</v>
      </c>
      <c r="AR689" s="84" t="s">
        <v>179</v>
      </c>
      <c r="AS689" s="84">
        <v>0</v>
      </c>
      <c r="AT689" s="84">
        <v>0</v>
      </c>
      <c r="AU689" s="84"/>
      <c r="AV689" s="84"/>
      <c r="AW689" s="84"/>
      <c r="AX689" s="84"/>
      <c r="AY689" s="84"/>
      <c r="AZ689" s="84"/>
      <c r="BA689" s="84"/>
      <c r="BB689" s="84"/>
      <c r="BC689">
        <v>1</v>
      </c>
      <c r="BD689">
        <v>0</v>
      </c>
      <c r="BE689">
        <v>0</v>
      </c>
      <c r="BF689">
        <v>0</v>
      </c>
      <c r="BG689">
        <v>1</v>
      </c>
      <c r="BH689">
        <v>0</v>
      </c>
    </row>
    <row r="690" spans="1:60" x14ac:dyDescent="0.3">
      <c r="A690" s="69" t="s">
        <v>360</v>
      </c>
      <c r="B690" s="69" t="s">
        <v>2131</v>
      </c>
      <c r="C690" s="70"/>
      <c r="D690" s="71"/>
      <c r="E690" s="72"/>
      <c r="F690" s="73"/>
      <c r="G690" s="70"/>
      <c r="H690" s="74"/>
      <c r="I690" s="75"/>
      <c r="J690" s="75"/>
      <c r="K690" s="36"/>
      <c r="L690" s="82"/>
      <c r="M690" s="82"/>
      <c r="N690" s="77"/>
      <c r="O690" s="84" t="s">
        <v>2168</v>
      </c>
      <c r="P690" s="86">
        <v>43861.587627314817</v>
      </c>
      <c r="Q690" s="84" t="s">
        <v>2207</v>
      </c>
      <c r="R690" s="84"/>
      <c r="S690" s="84"/>
      <c r="T690" s="84" t="s">
        <v>2873</v>
      </c>
      <c r="U690" s="84"/>
      <c r="V690" s="87" t="s">
        <v>3192</v>
      </c>
      <c r="W690" s="86">
        <v>43861.587627314817</v>
      </c>
      <c r="X690" s="90">
        <v>43861</v>
      </c>
      <c r="Y690" s="92" t="s">
        <v>4993</v>
      </c>
      <c r="Z690" s="87" t="s">
        <v>8758</v>
      </c>
      <c r="AA690" s="84"/>
      <c r="AB690" s="84"/>
      <c r="AC690" s="92" t="s">
        <v>12636</v>
      </c>
      <c r="AD690" s="84"/>
      <c r="AE690" s="84" t="b">
        <v>0</v>
      </c>
      <c r="AF690" s="84">
        <v>0</v>
      </c>
      <c r="AG690" s="92" t="s">
        <v>16467</v>
      </c>
      <c r="AH690" s="84" t="b">
        <v>0</v>
      </c>
      <c r="AI690" s="84" t="s">
        <v>16520</v>
      </c>
      <c r="AJ690" s="84"/>
      <c r="AK690" s="92" t="s">
        <v>16467</v>
      </c>
      <c r="AL690" s="84" t="b">
        <v>0</v>
      </c>
      <c r="AM690" s="84">
        <v>34</v>
      </c>
      <c r="AN690" s="92" t="s">
        <v>12570</v>
      </c>
      <c r="AO690" s="84" t="s">
        <v>16534</v>
      </c>
      <c r="AP690" s="84" t="b">
        <v>0</v>
      </c>
      <c r="AQ690" s="92" t="s">
        <v>12570</v>
      </c>
      <c r="AR690" s="84" t="s">
        <v>179</v>
      </c>
      <c r="AS690" s="84">
        <v>0</v>
      </c>
      <c r="AT690" s="84">
        <v>0</v>
      </c>
      <c r="AU690" s="84"/>
      <c r="AV690" s="84"/>
      <c r="AW690" s="84"/>
      <c r="AX690" s="84"/>
      <c r="AY690" s="84"/>
      <c r="AZ690" s="84"/>
      <c r="BA690" s="84"/>
      <c r="BB690" s="84"/>
      <c r="BC690">
        <v>1</v>
      </c>
      <c r="BD690">
        <v>0</v>
      </c>
      <c r="BE690">
        <v>1</v>
      </c>
      <c r="BF690">
        <v>0</v>
      </c>
      <c r="BG690">
        <v>0</v>
      </c>
      <c r="BH690">
        <v>0</v>
      </c>
    </row>
    <row r="691" spans="1:60" x14ac:dyDescent="0.3">
      <c r="A691" s="69" t="s">
        <v>360</v>
      </c>
      <c r="B691" s="69" t="s">
        <v>2129</v>
      </c>
      <c r="C691" s="70"/>
      <c r="D691" s="71"/>
      <c r="E691" s="72"/>
      <c r="F691" s="73"/>
      <c r="G691" s="70"/>
      <c r="H691" s="74"/>
      <c r="I691" s="75"/>
      <c r="J691" s="75"/>
      <c r="K691" s="36"/>
      <c r="L691" s="82"/>
      <c r="M691" s="82"/>
      <c r="N691" s="77"/>
      <c r="O691" s="84" t="s">
        <v>2168</v>
      </c>
      <c r="P691" s="86">
        <v>43861.587627314817</v>
      </c>
      <c r="Q691" s="84" t="s">
        <v>2207</v>
      </c>
      <c r="R691" s="84"/>
      <c r="S691" s="84"/>
      <c r="T691" s="84" t="s">
        <v>2873</v>
      </c>
      <c r="U691" s="84"/>
      <c r="V691" s="87" t="s">
        <v>3192</v>
      </c>
      <c r="W691" s="86">
        <v>43861.587627314817</v>
      </c>
      <c r="X691" s="90">
        <v>43861</v>
      </c>
      <c r="Y691" s="92" t="s">
        <v>4993</v>
      </c>
      <c r="Z691" s="87" t="s">
        <v>8758</v>
      </c>
      <c r="AA691" s="84"/>
      <c r="AB691" s="84"/>
      <c r="AC691" s="92" t="s">
        <v>12636</v>
      </c>
      <c r="AD691" s="84"/>
      <c r="AE691" s="84" t="b">
        <v>0</v>
      </c>
      <c r="AF691" s="84">
        <v>0</v>
      </c>
      <c r="AG691" s="92" t="s">
        <v>16467</v>
      </c>
      <c r="AH691" s="84" t="b">
        <v>0</v>
      </c>
      <c r="AI691" s="84" t="s">
        <v>16520</v>
      </c>
      <c r="AJ691" s="84"/>
      <c r="AK691" s="92" t="s">
        <v>16467</v>
      </c>
      <c r="AL691" s="84" t="b">
        <v>0</v>
      </c>
      <c r="AM691" s="84">
        <v>34</v>
      </c>
      <c r="AN691" s="92" t="s">
        <v>12570</v>
      </c>
      <c r="AO691" s="84" t="s">
        <v>16534</v>
      </c>
      <c r="AP691" s="84" t="b">
        <v>0</v>
      </c>
      <c r="AQ691" s="92" t="s">
        <v>12570</v>
      </c>
      <c r="AR691" s="84" t="s">
        <v>179</v>
      </c>
      <c r="AS691" s="84">
        <v>0</v>
      </c>
      <c r="AT691" s="84">
        <v>0</v>
      </c>
      <c r="AU691" s="84"/>
      <c r="AV691" s="84"/>
      <c r="AW691" s="84"/>
      <c r="AX691" s="84"/>
      <c r="AY691" s="84"/>
      <c r="AZ691" s="84"/>
      <c r="BA691" s="84"/>
      <c r="BB691" s="84"/>
      <c r="BC691">
        <v>1</v>
      </c>
      <c r="BD691">
        <v>0</v>
      </c>
      <c r="BE691">
        <v>1</v>
      </c>
      <c r="BF691">
        <v>0</v>
      </c>
      <c r="BG691">
        <v>0</v>
      </c>
      <c r="BH691">
        <v>0</v>
      </c>
    </row>
    <row r="692" spans="1:60" x14ac:dyDescent="0.3">
      <c r="A692" s="69" t="s">
        <v>360</v>
      </c>
      <c r="B692" s="69" t="s">
        <v>2128</v>
      </c>
      <c r="C692" s="70"/>
      <c r="D692" s="71"/>
      <c r="E692" s="72"/>
      <c r="F692" s="73"/>
      <c r="G692" s="70"/>
      <c r="H692" s="74"/>
      <c r="I692" s="75"/>
      <c r="J692" s="75"/>
      <c r="K692" s="36"/>
      <c r="L692" s="82"/>
      <c r="M692" s="82"/>
      <c r="N692" s="77"/>
      <c r="O692" s="84" t="s">
        <v>2168</v>
      </c>
      <c r="P692" s="86">
        <v>43861.587627314817</v>
      </c>
      <c r="Q692" s="84" t="s">
        <v>2207</v>
      </c>
      <c r="R692" s="84"/>
      <c r="S692" s="84"/>
      <c r="T692" s="84" t="s">
        <v>2873</v>
      </c>
      <c r="U692" s="84"/>
      <c r="V692" s="87" t="s">
        <v>3192</v>
      </c>
      <c r="W692" s="86">
        <v>43861.587627314817</v>
      </c>
      <c r="X692" s="90">
        <v>43861</v>
      </c>
      <c r="Y692" s="92" t="s">
        <v>4993</v>
      </c>
      <c r="Z692" s="87" t="s">
        <v>8758</v>
      </c>
      <c r="AA692" s="84"/>
      <c r="AB692" s="84"/>
      <c r="AC692" s="92" t="s">
        <v>12636</v>
      </c>
      <c r="AD692" s="84"/>
      <c r="AE692" s="84" t="b">
        <v>0</v>
      </c>
      <c r="AF692" s="84">
        <v>0</v>
      </c>
      <c r="AG692" s="92" t="s">
        <v>16467</v>
      </c>
      <c r="AH692" s="84" t="b">
        <v>0</v>
      </c>
      <c r="AI692" s="84" t="s">
        <v>16520</v>
      </c>
      <c r="AJ692" s="84"/>
      <c r="AK692" s="92" t="s">
        <v>16467</v>
      </c>
      <c r="AL692" s="84" t="b">
        <v>0</v>
      </c>
      <c r="AM692" s="84">
        <v>34</v>
      </c>
      <c r="AN692" s="92" t="s">
        <v>12570</v>
      </c>
      <c r="AO692" s="84" t="s">
        <v>16534</v>
      </c>
      <c r="AP692" s="84" t="b">
        <v>0</v>
      </c>
      <c r="AQ692" s="92" t="s">
        <v>12570</v>
      </c>
      <c r="AR692" s="84" t="s">
        <v>179</v>
      </c>
      <c r="AS692" s="84">
        <v>0</v>
      </c>
      <c r="AT692" s="84">
        <v>0</v>
      </c>
      <c r="AU692" s="84"/>
      <c r="AV692" s="84"/>
      <c r="AW692" s="84"/>
      <c r="AX692" s="84"/>
      <c r="AY692" s="84"/>
      <c r="AZ692" s="84"/>
      <c r="BA692" s="84"/>
      <c r="BB692" s="84"/>
      <c r="BC692">
        <v>1</v>
      </c>
      <c r="BD692">
        <v>0</v>
      </c>
      <c r="BE692">
        <v>1</v>
      </c>
      <c r="BF692">
        <v>0</v>
      </c>
      <c r="BG692">
        <v>0</v>
      </c>
      <c r="BH692">
        <v>0</v>
      </c>
    </row>
    <row r="693" spans="1:60" x14ac:dyDescent="0.3">
      <c r="A693" s="69" t="s">
        <v>361</v>
      </c>
      <c r="B693" s="69" t="s">
        <v>2128</v>
      </c>
      <c r="C693" s="70"/>
      <c r="D693" s="71"/>
      <c r="E693" s="72"/>
      <c r="F693" s="73"/>
      <c r="G693" s="70"/>
      <c r="H693" s="74"/>
      <c r="I693" s="75"/>
      <c r="J693" s="75"/>
      <c r="K693" s="36"/>
      <c r="L693" s="82"/>
      <c r="M693" s="82"/>
      <c r="N693" s="77"/>
      <c r="O693" s="84" t="s">
        <v>2168</v>
      </c>
      <c r="P693" s="86">
        <v>43861.587951388887</v>
      </c>
      <c r="Q693" s="84" t="s">
        <v>2191</v>
      </c>
      <c r="R693" s="84"/>
      <c r="S693" s="84"/>
      <c r="T693" s="84"/>
      <c r="U693" s="84"/>
      <c r="V693" s="87" t="s">
        <v>3193</v>
      </c>
      <c r="W693" s="86">
        <v>43861.587951388887</v>
      </c>
      <c r="X693" s="90">
        <v>43861</v>
      </c>
      <c r="Y693" s="92" t="s">
        <v>4994</v>
      </c>
      <c r="Z693" s="87" t="s">
        <v>8759</v>
      </c>
      <c r="AA693" s="84"/>
      <c r="AB693" s="84"/>
      <c r="AC693" s="92" t="s">
        <v>12637</v>
      </c>
      <c r="AD693" s="84"/>
      <c r="AE693" s="84" t="b">
        <v>0</v>
      </c>
      <c r="AF693" s="84">
        <v>0</v>
      </c>
      <c r="AG693" s="92" t="s">
        <v>16467</v>
      </c>
      <c r="AH693" s="84" t="b">
        <v>0</v>
      </c>
      <c r="AI693" s="84" t="s">
        <v>16520</v>
      </c>
      <c r="AJ693" s="84"/>
      <c r="AK693" s="92" t="s">
        <v>16467</v>
      </c>
      <c r="AL693" s="84" t="b">
        <v>0</v>
      </c>
      <c r="AM693" s="84">
        <v>13</v>
      </c>
      <c r="AN693" s="92" t="s">
        <v>15043</v>
      </c>
      <c r="AO693" s="84" t="s">
        <v>16534</v>
      </c>
      <c r="AP693" s="84" t="b">
        <v>0</v>
      </c>
      <c r="AQ693" s="92" t="s">
        <v>15043</v>
      </c>
      <c r="AR693" s="84" t="s">
        <v>179</v>
      </c>
      <c r="AS693" s="84">
        <v>0</v>
      </c>
      <c r="AT693" s="84">
        <v>0</v>
      </c>
      <c r="AU693" s="84"/>
      <c r="AV693" s="84"/>
      <c r="AW693" s="84"/>
      <c r="AX693" s="84"/>
      <c r="AY693" s="84"/>
      <c r="AZ693" s="84"/>
      <c r="BA693" s="84"/>
      <c r="BB693" s="84"/>
      <c r="BC693">
        <v>1</v>
      </c>
      <c r="BD693">
        <v>0</v>
      </c>
      <c r="BE693">
        <v>1</v>
      </c>
      <c r="BF693">
        <v>0</v>
      </c>
      <c r="BG693">
        <v>0</v>
      </c>
      <c r="BH693">
        <v>0</v>
      </c>
    </row>
    <row r="694" spans="1:60" x14ac:dyDescent="0.3">
      <c r="A694" s="69" t="s">
        <v>361</v>
      </c>
      <c r="B694" s="69" t="s">
        <v>2129</v>
      </c>
      <c r="C694" s="70"/>
      <c r="D694" s="71"/>
      <c r="E694" s="72"/>
      <c r="F694" s="73"/>
      <c r="G694" s="70"/>
      <c r="H694" s="74"/>
      <c r="I694" s="75"/>
      <c r="J694" s="75"/>
      <c r="K694" s="36"/>
      <c r="L694" s="82"/>
      <c r="M694" s="82"/>
      <c r="N694" s="77"/>
      <c r="O694" s="84" t="s">
        <v>2168</v>
      </c>
      <c r="P694" s="86">
        <v>43861.587951388887</v>
      </c>
      <c r="Q694" s="84" t="s">
        <v>2191</v>
      </c>
      <c r="R694" s="84"/>
      <c r="S694" s="84"/>
      <c r="T694" s="84"/>
      <c r="U694" s="84"/>
      <c r="V694" s="87" t="s">
        <v>3193</v>
      </c>
      <c r="W694" s="86">
        <v>43861.587951388887</v>
      </c>
      <c r="X694" s="90">
        <v>43861</v>
      </c>
      <c r="Y694" s="92" t="s">
        <v>4994</v>
      </c>
      <c r="Z694" s="87" t="s">
        <v>8759</v>
      </c>
      <c r="AA694" s="84"/>
      <c r="AB694" s="84"/>
      <c r="AC694" s="92" t="s">
        <v>12637</v>
      </c>
      <c r="AD694" s="84"/>
      <c r="AE694" s="84" t="b">
        <v>0</v>
      </c>
      <c r="AF694" s="84">
        <v>0</v>
      </c>
      <c r="AG694" s="92" t="s">
        <v>16467</v>
      </c>
      <c r="AH694" s="84" t="b">
        <v>0</v>
      </c>
      <c r="AI694" s="84" t="s">
        <v>16520</v>
      </c>
      <c r="AJ694" s="84"/>
      <c r="AK694" s="92" t="s">
        <v>16467</v>
      </c>
      <c r="AL694" s="84" t="b">
        <v>0</v>
      </c>
      <c r="AM694" s="84">
        <v>13</v>
      </c>
      <c r="AN694" s="92" t="s">
        <v>15043</v>
      </c>
      <c r="AO694" s="84" t="s">
        <v>16534</v>
      </c>
      <c r="AP694" s="84" t="b">
        <v>0</v>
      </c>
      <c r="AQ694" s="92" t="s">
        <v>15043</v>
      </c>
      <c r="AR694" s="84" t="s">
        <v>179</v>
      </c>
      <c r="AS694" s="84">
        <v>0</v>
      </c>
      <c r="AT694" s="84">
        <v>0</v>
      </c>
      <c r="AU694" s="84"/>
      <c r="AV694" s="84"/>
      <c r="AW694" s="84"/>
      <c r="AX694" s="84"/>
      <c r="AY694" s="84"/>
      <c r="AZ694" s="84"/>
      <c r="BA694" s="84"/>
      <c r="BB694" s="84"/>
      <c r="BC694">
        <v>1</v>
      </c>
      <c r="BD694">
        <v>0</v>
      </c>
      <c r="BE694">
        <v>1</v>
      </c>
      <c r="BF694">
        <v>0</v>
      </c>
      <c r="BG694">
        <v>0</v>
      </c>
      <c r="BH694">
        <v>0</v>
      </c>
    </row>
    <row r="695" spans="1:60" x14ac:dyDescent="0.3">
      <c r="A695" s="69" t="s">
        <v>2030</v>
      </c>
      <c r="B695" s="69" t="s">
        <v>2076</v>
      </c>
      <c r="C695" s="70"/>
      <c r="D695" s="71"/>
      <c r="E695" s="72"/>
      <c r="F695" s="73"/>
      <c r="G695" s="70"/>
      <c r="H695" s="74"/>
      <c r="I695" s="75"/>
      <c r="J695" s="75"/>
      <c r="K695" s="36"/>
      <c r="L695" s="82"/>
      <c r="M695" s="82"/>
      <c r="N695" s="77"/>
      <c r="O695" s="84" t="s">
        <v>2169</v>
      </c>
      <c r="P695" s="86">
        <v>43861.590162037035</v>
      </c>
      <c r="Q695" s="84" t="s">
        <v>2221</v>
      </c>
      <c r="R695" s="84"/>
      <c r="S695" s="84"/>
      <c r="T695" s="84" t="s">
        <v>2883</v>
      </c>
      <c r="U695" s="84"/>
      <c r="V695" s="87" t="s">
        <v>4720</v>
      </c>
      <c r="W695" s="86">
        <v>43861.590162037035</v>
      </c>
      <c r="X695" s="90">
        <v>43861</v>
      </c>
      <c r="Y695" s="92" t="s">
        <v>8522</v>
      </c>
      <c r="Z695" s="87" t="s">
        <v>12392</v>
      </c>
      <c r="AA695" s="84"/>
      <c r="AB695" s="84"/>
      <c r="AC695" s="92" t="s">
        <v>16348</v>
      </c>
      <c r="AD695" s="84"/>
      <c r="AE695" s="84" t="b">
        <v>0</v>
      </c>
      <c r="AF695" s="84">
        <v>0</v>
      </c>
      <c r="AG695" s="92" t="s">
        <v>16467</v>
      </c>
      <c r="AH695" s="84" t="b">
        <v>0</v>
      </c>
      <c r="AI695" s="84" t="s">
        <v>16520</v>
      </c>
      <c r="AJ695" s="84"/>
      <c r="AK695" s="92" t="s">
        <v>16467</v>
      </c>
      <c r="AL695" s="84" t="b">
        <v>0</v>
      </c>
      <c r="AM695" s="84">
        <v>14</v>
      </c>
      <c r="AN695" s="92" t="s">
        <v>16346</v>
      </c>
      <c r="AO695" s="84" t="s">
        <v>16534</v>
      </c>
      <c r="AP695" s="84" t="b">
        <v>0</v>
      </c>
      <c r="AQ695" s="92" t="s">
        <v>16346</v>
      </c>
      <c r="AR695" s="84" t="s">
        <v>179</v>
      </c>
      <c r="AS695" s="84">
        <v>0</v>
      </c>
      <c r="AT695" s="84">
        <v>0</v>
      </c>
      <c r="AU695" s="84"/>
      <c r="AV695" s="84"/>
      <c r="AW695" s="84"/>
      <c r="AX695" s="84"/>
      <c r="AY695" s="84"/>
      <c r="AZ695" s="84"/>
      <c r="BA695" s="84"/>
      <c r="BB695" s="84"/>
      <c r="BC695">
        <v>1</v>
      </c>
      <c r="BD695">
        <v>0</v>
      </c>
      <c r="BE695">
        <v>0</v>
      </c>
      <c r="BF695">
        <v>0</v>
      </c>
      <c r="BG695">
        <v>1</v>
      </c>
      <c r="BH695">
        <v>0</v>
      </c>
    </row>
    <row r="696" spans="1:60" x14ac:dyDescent="0.3">
      <c r="A696" s="69" t="s">
        <v>475</v>
      </c>
      <c r="B696" s="69" t="s">
        <v>2131</v>
      </c>
      <c r="C696" s="70"/>
      <c r="D696" s="71"/>
      <c r="E696" s="72"/>
      <c r="F696" s="73"/>
      <c r="G696" s="70"/>
      <c r="H696" s="74"/>
      <c r="I696" s="75"/>
      <c r="J696" s="75"/>
      <c r="K696" s="36"/>
      <c r="L696" s="82"/>
      <c r="M696" s="82"/>
      <c r="N696" s="77"/>
      <c r="O696" s="84" t="s">
        <v>2170</v>
      </c>
      <c r="P696" s="86">
        <v>43861.590277777781</v>
      </c>
      <c r="Q696" s="84" t="s">
        <v>2278</v>
      </c>
      <c r="R696" s="84"/>
      <c r="S696" s="84"/>
      <c r="T696" s="84" t="s">
        <v>2873</v>
      </c>
      <c r="U696" s="84"/>
      <c r="V696" s="87" t="s">
        <v>3299</v>
      </c>
      <c r="W696" s="86">
        <v>43861.590277777781</v>
      </c>
      <c r="X696" s="90">
        <v>43861</v>
      </c>
      <c r="Y696" s="92" t="s">
        <v>5166</v>
      </c>
      <c r="Z696" s="87" t="s">
        <v>8929</v>
      </c>
      <c r="AA696" s="84"/>
      <c r="AB696" s="84"/>
      <c r="AC696" s="92" t="s">
        <v>12807</v>
      </c>
      <c r="AD696" s="84"/>
      <c r="AE696" s="84" t="b">
        <v>0</v>
      </c>
      <c r="AF696" s="84">
        <v>2</v>
      </c>
      <c r="AG696" s="92" t="s">
        <v>16467</v>
      </c>
      <c r="AH696" s="84" t="b">
        <v>0</v>
      </c>
      <c r="AI696" s="84" t="s">
        <v>16520</v>
      </c>
      <c r="AJ696" s="84"/>
      <c r="AK696" s="92" t="s">
        <v>16467</v>
      </c>
      <c r="AL696" s="84" t="b">
        <v>0</v>
      </c>
      <c r="AM696" s="84">
        <v>1</v>
      </c>
      <c r="AN696" s="92" t="s">
        <v>16467</v>
      </c>
      <c r="AO696" s="84" t="s">
        <v>16535</v>
      </c>
      <c r="AP696" s="84" t="b">
        <v>0</v>
      </c>
      <c r="AQ696" s="92" t="s">
        <v>12807</v>
      </c>
      <c r="AR696" s="84" t="s">
        <v>179</v>
      </c>
      <c r="AS696" s="84">
        <v>0</v>
      </c>
      <c r="AT696" s="84">
        <v>0</v>
      </c>
      <c r="AU696" s="84"/>
      <c r="AV696" s="84"/>
      <c r="AW696" s="84"/>
      <c r="AX696" s="84"/>
      <c r="AY696" s="84"/>
      <c r="AZ696" s="84"/>
      <c r="BA696" s="84"/>
      <c r="BB696" s="84"/>
      <c r="BC696">
        <v>2</v>
      </c>
      <c r="BD696">
        <v>1</v>
      </c>
      <c r="BE696">
        <v>1</v>
      </c>
      <c r="BF696">
        <v>0</v>
      </c>
      <c r="BG696">
        <v>0</v>
      </c>
      <c r="BH696">
        <v>0</v>
      </c>
    </row>
    <row r="697" spans="1:60" x14ac:dyDescent="0.3">
      <c r="A697" s="69" t="s">
        <v>1795</v>
      </c>
      <c r="B697" s="69" t="s">
        <v>620</v>
      </c>
      <c r="C697" s="70"/>
      <c r="D697" s="71"/>
      <c r="E697" s="72"/>
      <c r="F697" s="73"/>
      <c r="G697" s="70"/>
      <c r="H697" s="74"/>
      <c r="I697" s="75"/>
      <c r="J697" s="75"/>
      <c r="K697" s="36"/>
      <c r="L697" s="82"/>
      <c r="M697" s="82"/>
      <c r="N697" s="77"/>
      <c r="O697" s="84" t="s">
        <v>2169</v>
      </c>
      <c r="P697" s="86">
        <v>43861.590509259258</v>
      </c>
      <c r="Q697" s="84" t="s">
        <v>2256</v>
      </c>
      <c r="R697" s="84"/>
      <c r="S697" s="84"/>
      <c r="T697" s="84"/>
      <c r="U697" s="84"/>
      <c r="V697" s="87" t="s">
        <v>4511</v>
      </c>
      <c r="W697" s="86">
        <v>43861.590509259258</v>
      </c>
      <c r="X697" s="90">
        <v>43861</v>
      </c>
      <c r="Y697" s="92" t="s">
        <v>7989</v>
      </c>
      <c r="Z697" s="87" t="s">
        <v>11825</v>
      </c>
      <c r="AA697" s="84"/>
      <c r="AB697" s="84"/>
      <c r="AC697" s="92" t="s">
        <v>15730</v>
      </c>
      <c r="AD697" s="84"/>
      <c r="AE697" s="84" t="b">
        <v>0</v>
      </c>
      <c r="AF697" s="84">
        <v>0</v>
      </c>
      <c r="AG697" s="92" t="s">
        <v>16467</v>
      </c>
      <c r="AH697" s="84" t="b">
        <v>0</v>
      </c>
      <c r="AI697" s="84" t="s">
        <v>16520</v>
      </c>
      <c r="AJ697" s="84"/>
      <c r="AK697" s="92" t="s">
        <v>16467</v>
      </c>
      <c r="AL697" s="84" t="b">
        <v>0</v>
      </c>
      <c r="AM697" s="84">
        <v>10</v>
      </c>
      <c r="AN697" s="92" t="s">
        <v>16366</v>
      </c>
      <c r="AO697" s="84" t="s">
        <v>16534</v>
      </c>
      <c r="AP697" s="84" t="b">
        <v>0</v>
      </c>
      <c r="AQ697" s="92" t="s">
        <v>16366</v>
      </c>
      <c r="AR697" s="84" t="s">
        <v>179</v>
      </c>
      <c r="AS697" s="84">
        <v>0</v>
      </c>
      <c r="AT697" s="84">
        <v>0</v>
      </c>
      <c r="AU697" s="84"/>
      <c r="AV697" s="84"/>
      <c r="AW697" s="84"/>
      <c r="AX697" s="84"/>
      <c r="AY697" s="84"/>
      <c r="AZ697" s="84"/>
      <c r="BA697" s="84"/>
      <c r="BB697" s="84"/>
      <c r="BC697">
        <v>1</v>
      </c>
      <c r="BD697">
        <v>0</v>
      </c>
      <c r="BE697">
        <v>0</v>
      </c>
      <c r="BF697">
        <v>0</v>
      </c>
      <c r="BG697">
        <v>1</v>
      </c>
      <c r="BH697">
        <v>0</v>
      </c>
    </row>
    <row r="698" spans="1:60" x14ac:dyDescent="0.3">
      <c r="A698" s="69" t="s">
        <v>1479</v>
      </c>
      <c r="B698" s="69" t="s">
        <v>1479</v>
      </c>
      <c r="C698" s="70"/>
      <c r="D698" s="71"/>
      <c r="E698" s="72"/>
      <c r="F698" s="73"/>
      <c r="G698" s="70"/>
      <c r="H698" s="74"/>
      <c r="I698" s="75"/>
      <c r="J698" s="75"/>
      <c r="K698" s="36"/>
      <c r="L698" s="82"/>
      <c r="M698" s="82"/>
      <c r="N698" s="77"/>
      <c r="O698" s="84" t="s">
        <v>179</v>
      </c>
      <c r="P698" s="86">
        <v>43861.591215277775</v>
      </c>
      <c r="Q698" s="84" t="s">
        <v>2281</v>
      </c>
      <c r="R698" s="84"/>
      <c r="S698" s="84"/>
      <c r="T698" s="84" t="s">
        <v>2873</v>
      </c>
      <c r="U698" s="84"/>
      <c r="V698" s="87" t="s">
        <v>4219</v>
      </c>
      <c r="W698" s="86">
        <v>43861.591215277775</v>
      </c>
      <c r="X698" s="90">
        <v>43861</v>
      </c>
      <c r="Y698" s="92" t="s">
        <v>6828</v>
      </c>
      <c r="Z698" s="87" t="s">
        <v>10609</v>
      </c>
      <c r="AA698" s="84"/>
      <c r="AB698" s="84"/>
      <c r="AC698" s="92" t="s">
        <v>14492</v>
      </c>
      <c r="AD698" s="84"/>
      <c r="AE698" s="84" t="b">
        <v>0</v>
      </c>
      <c r="AF698" s="84">
        <v>0</v>
      </c>
      <c r="AG698" s="92" t="s">
        <v>16467</v>
      </c>
      <c r="AH698" s="84" t="b">
        <v>0</v>
      </c>
      <c r="AI698" s="84" t="s">
        <v>16522</v>
      </c>
      <c r="AJ698" s="84"/>
      <c r="AK698" s="92" t="s">
        <v>16467</v>
      </c>
      <c r="AL698" s="84" t="b">
        <v>0</v>
      </c>
      <c r="AM698" s="84">
        <v>1</v>
      </c>
      <c r="AN698" s="92" t="s">
        <v>16467</v>
      </c>
      <c r="AO698" s="84" t="s">
        <v>16534</v>
      </c>
      <c r="AP698" s="84" t="b">
        <v>0</v>
      </c>
      <c r="AQ698" s="92" t="s">
        <v>14492</v>
      </c>
      <c r="AR698" s="84" t="s">
        <v>179</v>
      </c>
      <c r="AS698" s="84">
        <v>0</v>
      </c>
      <c r="AT698" s="84">
        <v>0</v>
      </c>
      <c r="AU698" s="84"/>
      <c r="AV698" s="84"/>
      <c r="AW698" s="84"/>
      <c r="AX698" s="84"/>
      <c r="AY698" s="84"/>
      <c r="AZ698" s="84"/>
      <c r="BA698" s="84"/>
      <c r="BB698" s="84"/>
      <c r="BC698">
        <v>1</v>
      </c>
      <c r="BD698">
        <v>0</v>
      </c>
      <c r="BE698">
        <v>0</v>
      </c>
      <c r="BF698">
        <v>1</v>
      </c>
      <c r="BG698">
        <v>0</v>
      </c>
      <c r="BH698">
        <v>0</v>
      </c>
    </row>
    <row r="699" spans="1:60" x14ac:dyDescent="0.3">
      <c r="A699" s="69" t="s">
        <v>1478</v>
      </c>
      <c r="B699" s="69" t="s">
        <v>1478</v>
      </c>
      <c r="C699" s="70"/>
      <c r="D699" s="71"/>
      <c r="E699" s="72"/>
      <c r="F699" s="73"/>
      <c r="G699" s="70"/>
      <c r="H699" s="74"/>
      <c r="I699" s="75"/>
      <c r="J699" s="75"/>
      <c r="K699" s="36"/>
      <c r="L699" s="82"/>
      <c r="M699" s="82"/>
      <c r="N699" s="77"/>
      <c r="O699" s="84" t="s">
        <v>179</v>
      </c>
      <c r="P699" s="86">
        <v>43861.591273148151</v>
      </c>
      <c r="Q699" s="84" t="s">
        <v>2275</v>
      </c>
      <c r="R699" s="84"/>
      <c r="S699" s="84"/>
      <c r="T699" s="84" t="s">
        <v>2883</v>
      </c>
      <c r="U699" s="84"/>
      <c r="V699" s="87" t="s">
        <v>4218</v>
      </c>
      <c r="W699" s="86">
        <v>43861.591273148151</v>
      </c>
      <c r="X699" s="90">
        <v>43861</v>
      </c>
      <c r="Y699" s="92" t="s">
        <v>6826</v>
      </c>
      <c r="Z699" s="87" t="s">
        <v>10607</v>
      </c>
      <c r="AA699" s="84"/>
      <c r="AB699" s="84"/>
      <c r="AC699" s="92" t="s">
        <v>14490</v>
      </c>
      <c r="AD699" s="84"/>
      <c r="AE699" s="84" t="b">
        <v>0</v>
      </c>
      <c r="AF699" s="84">
        <v>0</v>
      </c>
      <c r="AG699" s="92" t="s">
        <v>16467</v>
      </c>
      <c r="AH699" s="84" t="b">
        <v>0</v>
      </c>
      <c r="AI699" s="84" t="s">
        <v>16522</v>
      </c>
      <c r="AJ699" s="84"/>
      <c r="AK699" s="92" t="s">
        <v>16467</v>
      </c>
      <c r="AL699" s="84" t="b">
        <v>0</v>
      </c>
      <c r="AM699" s="84">
        <v>1</v>
      </c>
      <c r="AN699" s="92" t="s">
        <v>16467</v>
      </c>
      <c r="AO699" s="84" t="s">
        <v>16534</v>
      </c>
      <c r="AP699" s="84" t="b">
        <v>0</v>
      </c>
      <c r="AQ699" s="92" t="s">
        <v>14490</v>
      </c>
      <c r="AR699" s="84" t="s">
        <v>179</v>
      </c>
      <c r="AS699" s="84">
        <v>0</v>
      </c>
      <c r="AT699" s="84">
        <v>0</v>
      </c>
      <c r="AU699" s="84"/>
      <c r="AV699" s="84"/>
      <c r="AW699" s="84"/>
      <c r="AX699" s="84"/>
      <c r="AY699" s="84"/>
      <c r="AZ699" s="84"/>
      <c r="BA699" s="84"/>
      <c r="BB699" s="84"/>
      <c r="BC699">
        <v>1</v>
      </c>
      <c r="BD699">
        <v>0</v>
      </c>
      <c r="BE699">
        <v>0</v>
      </c>
      <c r="BF699">
        <v>1</v>
      </c>
      <c r="BG699">
        <v>0</v>
      </c>
      <c r="BH699">
        <v>0</v>
      </c>
    </row>
    <row r="700" spans="1:60" x14ac:dyDescent="0.3">
      <c r="A700" s="69" t="s">
        <v>1477</v>
      </c>
      <c r="B700" s="69" t="s">
        <v>1477</v>
      </c>
      <c r="C700" s="70"/>
      <c r="D700" s="71"/>
      <c r="E700" s="72"/>
      <c r="F700" s="73"/>
      <c r="G700" s="70"/>
      <c r="H700" s="74"/>
      <c r="I700" s="75"/>
      <c r="J700" s="75"/>
      <c r="K700" s="36"/>
      <c r="L700" s="82"/>
      <c r="M700" s="82"/>
      <c r="N700" s="77"/>
      <c r="O700" s="84" t="s">
        <v>179</v>
      </c>
      <c r="P700" s="86">
        <v>43861.591643518521</v>
      </c>
      <c r="Q700" s="84" t="s">
        <v>2273</v>
      </c>
      <c r="R700" s="84"/>
      <c r="S700" s="84"/>
      <c r="T700" s="84" t="s">
        <v>2873</v>
      </c>
      <c r="U700" s="84"/>
      <c r="V700" s="87" t="s">
        <v>4217</v>
      </c>
      <c r="W700" s="86">
        <v>43861.591643518521</v>
      </c>
      <c r="X700" s="90">
        <v>43861</v>
      </c>
      <c r="Y700" s="92" t="s">
        <v>6822</v>
      </c>
      <c r="Z700" s="87" t="s">
        <v>10603</v>
      </c>
      <c r="AA700" s="84"/>
      <c r="AB700" s="84"/>
      <c r="AC700" s="92" t="s">
        <v>14486</v>
      </c>
      <c r="AD700" s="84"/>
      <c r="AE700" s="84" t="b">
        <v>0</v>
      </c>
      <c r="AF700" s="84">
        <v>6</v>
      </c>
      <c r="AG700" s="92" t="s">
        <v>16467</v>
      </c>
      <c r="AH700" s="84" t="b">
        <v>0</v>
      </c>
      <c r="AI700" s="84" t="s">
        <v>16520</v>
      </c>
      <c r="AJ700" s="84"/>
      <c r="AK700" s="92" t="s">
        <v>16467</v>
      </c>
      <c r="AL700" s="84" t="b">
        <v>0</v>
      </c>
      <c r="AM700" s="84">
        <v>6</v>
      </c>
      <c r="AN700" s="92" t="s">
        <v>16467</v>
      </c>
      <c r="AO700" s="84" t="s">
        <v>16534</v>
      </c>
      <c r="AP700" s="84" t="b">
        <v>0</v>
      </c>
      <c r="AQ700" s="92" t="s">
        <v>14486</v>
      </c>
      <c r="AR700" s="84" t="s">
        <v>179</v>
      </c>
      <c r="AS700" s="84">
        <v>0</v>
      </c>
      <c r="AT700" s="84">
        <v>0</v>
      </c>
      <c r="AU700" s="84"/>
      <c r="AV700" s="84"/>
      <c r="AW700" s="84"/>
      <c r="AX700" s="84"/>
      <c r="AY700" s="84"/>
      <c r="AZ700" s="84"/>
      <c r="BA700" s="84"/>
      <c r="BB700" s="84"/>
      <c r="BC700">
        <v>1</v>
      </c>
      <c r="BD700">
        <v>0</v>
      </c>
      <c r="BE700">
        <v>0</v>
      </c>
      <c r="BF700">
        <v>1</v>
      </c>
      <c r="BG700">
        <v>0</v>
      </c>
      <c r="BH700">
        <v>0</v>
      </c>
    </row>
    <row r="701" spans="1:60" x14ac:dyDescent="0.3">
      <c r="A701" s="69" t="s">
        <v>362</v>
      </c>
      <c r="B701" s="69" t="s">
        <v>2094</v>
      </c>
      <c r="C701" s="70"/>
      <c r="D701" s="71"/>
      <c r="E701" s="72"/>
      <c r="F701" s="73"/>
      <c r="G701" s="70"/>
      <c r="H701" s="74"/>
      <c r="I701" s="75"/>
      <c r="J701" s="75"/>
      <c r="K701" s="36"/>
      <c r="L701" s="82"/>
      <c r="M701" s="82"/>
      <c r="N701" s="77"/>
      <c r="O701" s="84" t="s">
        <v>2169</v>
      </c>
      <c r="P701" s="86">
        <v>43861.592187499999</v>
      </c>
      <c r="Q701" s="84" t="s">
        <v>2185</v>
      </c>
      <c r="R701" s="84"/>
      <c r="S701" s="84"/>
      <c r="T701" s="84" t="s">
        <v>2873</v>
      </c>
      <c r="U701" s="84"/>
      <c r="V701" s="87" t="s">
        <v>3194</v>
      </c>
      <c r="W701" s="86">
        <v>43861.592187499999</v>
      </c>
      <c r="X701" s="90">
        <v>43861</v>
      </c>
      <c r="Y701" s="92" t="s">
        <v>4995</v>
      </c>
      <c r="Z701" s="87" t="s">
        <v>8760</v>
      </c>
      <c r="AA701" s="84"/>
      <c r="AB701" s="84"/>
      <c r="AC701" s="92" t="s">
        <v>12638</v>
      </c>
      <c r="AD701" s="84"/>
      <c r="AE701" s="84" t="b">
        <v>0</v>
      </c>
      <c r="AF701" s="84">
        <v>0</v>
      </c>
      <c r="AG701" s="92" t="s">
        <v>16467</v>
      </c>
      <c r="AH701" s="84" t="b">
        <v>0</v>
      </c>
      <c r="AI701" s="84" t="s">
        <v>16520</v>
      </c>
      <c r="AJ701" s="84"/>
      <c r="AK701" s="92" t="s">
        <v>16467</v>
      </c>
      <c r="AL701" s="84" t="b">
        <v>0</v>
      </c>
      <c r="AM701" s="84">
        <v>19</v>
      </c>
      <c r="AN701" s="92" t="s">
        <v>16323</v>
      </c>
      <c r="AO701" s="84" t="s">
        <v>16534</v>
      </c>
      <c r="AP701" s="84" t="b">
        <v>0</v>
      </c>
      <c r="AQ701" s="92" t="s">
        <v>16323</v>
      </c>
      <c r="AR701" s="84" t="s">
        <v>179</v>
      </c>
      <c r="AS701" s="84">
        <v>0</v>
      </c>
      <c r="AT701" s="84">
        <v>0</v>
      </c>
      <c r="AU701" s="84"/>
      <c r="AV701" s="84"/>
      <c r="AW701" s="84"/>
      <c r="AX701" s="84"/>
      <c r="AY701" s="84"/>
      <c r="AZ701" s="84"/>
      <c r="BA701" s="84"/>
      <c r="BB701" s="84"/>
      <c r="BC701">
        <v>1</v>
      </c>
      <c r="BD701">
        <v>0</v>
      </c>
      <c r="BE701">
        <v>0</v>
      </c>
      <c r="BF701">
        <v>0</v>
      </c>
      <c r="BG701">
        <v>1</v>
      </c>
      <c r="BH701">
        <v>0</v>
      </c>
    </row>
    <row r="702" spans="1:60" x14ac:dyDescent="0.3">
      <c r="A702" s="69" t="s">
        <v>363</v>
      </c>
      <c r="B702" s="69" t="s">
        <v>2128</v>
      </c>
      <c r="C702" s="70"/>
      <c r="D702" s="71"/>
      <c r="E702" s="72"/>
      <c r="F702" s="73"/>
      <c r="G702" s="70"/>
      <c r="H702" s="74"/>
      <c r="I702" s="75"/>
      <c r="J702" s="75"/>
      <c r="K702" s="36"/>
      <c r="L702" s="82"/>
      <c r="M702" s="82"/>
      <c r="N702" s="77"/>
      <c r="O702" s="84" t="s">
        <v>2168</v>
      </c>
      <c r="P702" s="86">
        <v>43861.592291666668</v>
      </c>
      <c r="Q702" s="84" t="s">
        <v>2180</v>
      </c>
      <c r="R702" s="84"/>
      <c r="S702" s="84"/>
      <c r="T702" s="84"/>
      <c r="U702" s="84"/>
      <c r="V702" s="87" t="s">
        <v>3195</v>
      </c>
      <c r="W702" s="86">
        <v>43861.592291666668</v>
      </c>
      <c r="X702" s="90">
        <v>43861</v>
      </c>
      <c r="Y702" s="92" t="s">
        <v>4996</v>
      </c>
      <c r="Z702" s="87" t="s">
        <v>8761</v>
      </c>
      <c r="AA702" s="84"/>
      <c r="AB702" s="84"/>
      <c r="AC702" s="92" t="s">
        <v>12639</v>
      </c>
      <c r="AD702" s="84"/>
      <c r="AE702" s="84" t="b">
        <v>0</v>
      </c>
      <c r="AF702" s="84">
        <v>0</v>
      </c>
      <c r="AG702" s="92" t="s">
        <v>16467</v>
      </c>
      <c r="AH702" s="84" t="b">
        <v>0</v>
      </c>
      <c r="AI702" s="84" t="s">
        <v>16520</v>
      </c>
      <c r="AJ702" s="84"/>
      <c r="AK702" s="92" t="s">
        <v>16467</v>
      </c>
      <c r="AL702" s="84" t="b">
        <v>0</v>
      </c>
      <c r="AM702" s="84">
        <v>65</v>
      </c>
      <c r="AN702" s="92" t="s">
        <v>16248</v>
      </c>
      <c r="AO702" s="84" t="s">
        <v>16535</v>
      </c>
      <c r="AP702" s="84" t="b">
        <v>0</v>
      </c>
      <c r="AQ702" s="92" t="s">
        <v>16248</v>
      </c>
      <c r="AR702" s="84" t="s">
        <v>179</v>
      </c>
      <c r="AS702" s="84">
        <v>0</v>
      </c>
      <c r="AT702" s="84">
        <v>0</v>
      </c>
      <c r="AU702" s="84"/>
      <c r="AV702" s="84"/>
      <c r="AW702" s="84"/>
      <c r="AX702" s="84"/>
      <c r="AY702" s="84"/>
      <c r="AZ702" s="84"/>
      <c r="BA702" s="84"/>
      <c r="BB702" s="84"/>
      <c r="BC702">
        <v>1</v>
      </c>
      <c r="BD702">
        <v>0</v>
      </c>
      <c r="BE702">
        <v>1</v>
      </c>
      <c r="BF702">
        <v>0</v>
      </c>
      <c r="BG702">
        <v>0</v>
      </c>
      <c r="BH702">
        <v>0</v>
      </c>
    </row>
    <row r="703" spans="1:60" x14ac:dyDescent="0.3">
      <c r="A703" s="69" t="s">
        <v>363</v>
      </c>
      <c r="B703" s="69" t="s">
        <v>2129</v>
      </c>
      <c r="C703" s="70"/>
      <c r="D703" s="71"/>
      <c r="E703" s="72"/>
      <c r="F703" s="73"/>
      <c r="G703" s="70"/>
      <c r="H703" s="74"/>
      <c r="I703" s="75"/>
      <c r="J703" s="75"/>
      <c r="K703" s="36"/>
      <c r="L703" s="82"/>
      <c r="M703" s="82"/>
      <c r="N703" s="77"/>
      <c r="O703" s="84" t="s">
        <v>2168</v>
      </c>
      <c r="P703" s="86">
        <v>43861.592291666668</v>
      </c>
      <c r="Q703" s="84" t="s">
        <v>2180</v>
      </c>
      <c r="R703" s="84"/>
      <c r="S703" s="84"/>
      <c r="T703" s="84"/>
      <c r="U703" s="84"/>
      <c r="V703" s="87" t="s">
        <v>3195</v>
      </c>
      <c r="W703" s="86">
        <v>43861.592291666668</v>
      </c>
      <c r="X703" s="90">
        <v>43861</v>
      </c>
      <c r="Y703" s="92" t="s">
        <v>4996</v>
      </c>
      <c r="Z703" s="87" t="s">
        <v>8761</v>
      </c>
      <c r="AA703" s="84"/>
      <c r="AB703" s="84"/>
      <c r="AC703" s="92" t="s">
        <v>12639</v>
      </c>
      <c r="AD703" s="84"/>
      <c r="AE703" s="84" t="b">
        <v>0</v>
      </c>
      <c r="AF703" s="84">
        <v>0</v>
      </c>
      <c r="AG703" s="92" t="s">
        <v>16467</v>
      </c>
      <c r="AH703" s="84" t="b">
        <v>0</v>
      </c>
      <c r="AI703" s="84" t="s">
        <v>16520</v>
      </c>
      <c r="AJ703" s="84"/>
      <c r="AK703" s="92" t="s">
        <v>16467</v>
      </c>
      <c r="AL703" s="84" t="b">
        <v>0</v>
      </c>
      <c r="AM703" s="84">
        <v>65</v>
      </c>
      <c r="AN703" s="92" t="s">
        <v>16248</v>
      </c>
      <c r="AO703" s="84" t="s">
        <v>16535</v>
      </c>
      <c r="AP703" s="84" t="b">
        <v>0</v>
      </c>
      <c r="AQ703" s="92" t="s">
        <v>16248</v>
      </c>
      <c r="AR703" s="84" t="s">
        <v>179</v>
      </c>
      <c r="AS703" s="84">
        <v>0</v>
      </c>
      <c r="AT703" s="84">
        <v>0</v>
      </c>
      <c r="AU703" s="84"/>
      <c r="AV703" s="84"/>
      <c r="AW703" s="84"/>
      <c r="AX703" s="84"/>
      <c r="AY703" s="84"/>
      <c r="AZ703" s="84"/>
      <c r="BA703" s="84"/>
      <c r="BB703" s="84"/>
      <c r="BC703">
        <v>1</v>
      </c>
      <c r="BD703">
        <v>0</v>
      </c>
      <c r="BE703">
        <v>1</v>
      </c>
      <c r="BF703">
        <v>0</v>
      </c>
      <c r="BG703">
        <v>0</v>
      </c>
      <c r="BH703">
        <v>0</v>
      </c>
    </row>
    <row r="704" spans="1:60" x14ac:dyDescent="0.3">
      <c r="A704" s="69" t="s">
        <v>1795</v>
      </c>
      <c r="B704" s="69" t="s">
        <v>2132</v>
      </c>
      <c r="C704" s="70"/>
      <c r="D704" s="71"/>
      <c r="E704" s="72"/>
      <c r="F704" s="73"/>
      <c r="G704" s="70"/>
      <c r="H704" s="74"/>
      <c r="I704" s="75"/>
      <c r="J704" s="75"/>
      <c r="K704" s="36"/>
      <c r="L704" s="82"/>
      <c r="M704" s="82"/>
      <c r="N704" s="77"/>
      <c r="O704" s="84" t="s">
        <v>2168</v>
      </c>
      <c r="P704" s="86">
        <v>43861.592453703706</v>
      </c>
      <c r="Q704" s="84" t="s">
        <v>2218</v>
      </c>
      <c r="R704" s="84"/>
      <c r="S704" s="84"/>
      <c r="T704" s="84" t="s">
        <v>2873</v>
      </c>
      <c r="U704" s="84"/>
      <c r="V704" s="87" t="s">
        <v>4511</v>
      </c>
      <c r="W704" s="86">
        <v>43861.592453703706</v>
      </c>
      <c r="X704" s="90">
        <v>43861</v>
      </c>
      <c r="Y704" s="92" t="s">
        <v>7990</v>
      </c>
      <c r="Z704" s="87" t="s">
        <v>11826</v>
      </c>
      <c r="AA704" s="84"/>
      <c r="AB704" s="84"/>
      <c r="AC704" s="92" t="s">
        <v>15731</v>
      </c>
      <c r="AD704" s="84"/>
      <c r="AE704" s="84" t="b">
        <v>0</v>
      </c>
      <c r="AF704" s="84">
        <v>0</v>
      </c>
      <c r="AG704" s="92" t="s">
        <v>16467</v>
      </c>
      <c r="AH704" s="84" t="b">
        <v>0</v>
      </c>
      <c r="AI704" s="84" t="s">
        <v>16520</v>
      </c>
      <c r="AJ704" s="84"/>
      <c r="AK704" s="92" t="s">
        <v>16467</v>
      </c>
      <c r="AL704" s="84" t="b">
        <v>0</v>
      </c>
      <c r="AM704" s="84">
        <v>121</v>
      </c>
      <c r="AN704" s="92" t="s">
        <v>12602</v>
      </c>
      <c r="AO704" s="84" t="s">
        <v>16534</v>
      </c>
      <c r="AP704" s="84" t="b">
        <v>0</v>
      </c>
      <c r="AQ704" s="92" t="s">
        <v>12602</v>
      </c>
      <c r="AR704" s="84" t="s">
        <v>179</v>
      </c>
      <c r="AS704" s="84">
        <v>0</v>
      </c>
      <c r="AT704" s="84">
        <v>0</v>
      </c>
      <c r="AU704" s="84"/>
      <c r="AV704" s="84"/>
      <c r="AW704" s="84"/>
      <c r="AX704" s="84"/>
      <c r="AY704" s="84"/>
      <c r="AZ704" s="84"/>
      <c r="BA704" s="84"/>
      <c r="BB704" s="84"/>
      <c r="BC704">
        <v>1</v>
      </c>
      <c r="BD704">
        <v>0</v>
      </c>
      <c r="BE704">
        <v>1</v>
      </c>
      <c r="BF704">
        <v>0</v>
      </c>
      <c r="BG704">
        <v>0</v>
      </c>
      <c r="BH704">
        <v>0</v>
      </c>
    </row>
    <row r="705" spans="1:60" x14ac:dyDescent="0.3">
      <c r="A705" s="69" t="s">
        <v>2031</v>
      </c>
      <c r="B705" s="69" t="s">
        <v>2029</v>
      </c>
      <c r="C705" s="70"/>
      <c r="D705" s="71"/>
      <c r="E705" s="72"/>
      <c r="F705" s="73"/>
      <c r="G705" s="70"/>
      <c r="H705" s="74"/>
      <c r="I705" s="75"/>
      <c r="J705" s="75"/>
      <c r="K705" s="36"/>
      <c r="L705" s="82"/>
      <c r="M705" s="82"/>
      <c r="N705" s="77"/>
      <c r="O705" s="84" t="s">
        <v>2169</v>
      </c>
      <c r="P705" s="86">
        <v>43861.592488425929</v>
      </c>
      <c r="Q705" s="84" t="s">
        <v>2217</v>
      </c>
      <c r="R705" s="84"/>
      <c r="S705" s="84"/>
      <c r="T705" s="84"/>
      <c r="U705" s="84"/>
      <c r="V705" s="87" t="s">
        <v>4721</v>
      </c>
      <c r="W705" s="86">
        <v>43861.592488425929</v>
      </c>
      <c r="X705" s="90">
        <v>43861</v>
      </c>
      <c r="Y705" s="92" t="s">
        <v>8310</v>
      </c>
      <c r="Z705" s="87" t="s">
        <v>12168</v>
      </c>
      <c r="AA705" s="84"/>
      <c r="AB705" s="84"/>
      <c r="AC705" s="92" t="s">
        <v>16092</v>
      </c>
      <c r="AD705" s="84"/>
      <c r="AE705" s="84" t="b">
        <v>0</v>
      </c>
      <c r="AF705" s="84">
        <v>0</v>
      </c>
      <c r="AG705" s="92" t="s">
        <v>16467</v>
      </c>
      <c r="AH705" s="84" t="b">
        <v>0</v>
      </c>
      <c r="AI705" s="84" t="s">
        <v>16520</v>
      </c>
      <c r="AJ705" s="84"/>
      <c r="AK705" s="92" t="s">
        <v>16467</v>
      </c>
      <c r="AL705" s="84" t="b">
        <v>0</v>
      </c>
      <c r="AM705" s="84">
        <v>25</v>
      </c>
      <c r="AN705" s="92" t="s">
        <v>16088</v>
      </c>
      <c r="AO705" s="84" t="s">
        <v>16534</v>
      </c>
      <c r="AP705" s="84" t="b">
        <v>0</v>
      </c>
      <c r="AQ705" s="92" t="s">
        <v>16088</v>
      </c>
      <c r="AR705" s="84" t="s">
        <v>179</v>
      </c>
      <c r="AS705" s="84">
        <v>0</v>
      </c>
      <c r="AT705" s="84">
        <v>0</v>
      </c>
      <c r="AU705" s="84"/>
      <c r="AV705" s="84"/>
      <c r="AW705" s="84"/>
      <c r="AX705" s="84"/>
      <c r="AY705" s="84"/>
      <c r="AZ705" s="84"/>
      <c r="BA705" s="84"/>
      <c r="BB705" s="84"/>
      <c r="BC705">
        <v>1</v>
      </c>
      <c r="BD705">
        <v>0</v>
      </c>
      <c r="BE705">
        <v>0</v>
      </c>
      <c r="BF705">
        <v>0</v>
      </c>
      <c r="BG705">
        <v>1</v>
      </c>
      <c r="BH705">
        <v>0</v>
      </c>
    </row>
    <row r="706" spans="1:60" x14ac:dyDescent="0.3">
      <c r="A706" s="69" t="s">
        <v>1479</v>
      </c>
      <c r="B706" s="69" t="s">
        <v>2131</v>
      </c>
      <c r="C706" s="70"/>
      <c r="D706" s="71"/>
      <c r="E706" s="72"/>
      <c r="F706" s="73"/>
      <c r="G706" s="70"/>
      <c r="H706" s="74"/>
      <c r="I706" s="75"/>
      <c r="J706" s="75"/>
      <c r="K706" s="36"/>
      <c r="L706" s="82"/>
      <c r="M706" s="82"/>
      <c r="N706" s="77"/>
      <c r="O706" s="84" t="s">
        <v>2168</v>
      </c>
      <c r="P706" s="86">
        <v>43861.593043981484</v>
      </c>
      <c r="Q706" s="84" t="s">
        <v>2207</v>
      </c>
      <c r="R706" s="84"/>
      <c r="S706" s="84"/>
      <c r="T706" s="84" t="s">
        <v>2873</v>
      </c>
      <c r="U706" s="84"/>
      <c r="V706" s="87" t="s">
        <v>4219</v>
      </c>
      <c r="W706" s="86">
        <v>43861.593043981484</v>
      </c>
      <c r="X706" s="90">
        <v>43861</v>
      </c>
      <c r="Y706" s="92" t="s">
        <v>6829</v>
      </c>
      <c r="Z706" s="87" t="s">
        <v>10610</v>
      </c>
      <c r="AA706" s="84"/>
      <c r="AB706" s="84"/>
      <c r="AC706" s="92" t="s">
        <v>14493</v>
      </c>
      <c r="AD706" s="84"/>
      <c r="AE706" s="84" t="b">
        <v>0</v>
      </c>
      <c r="AF706" s="84">
        <v>0</v>
      </c>
      <c r="AG706" s="92" t="s">
        <v>16467</v>
      </c>
      <c r="AH706" s="84" t="b">
        <v>0</v>
      </c>
      <c r="AI706" s="84" t="s">
        <v>16520</v>
      </c>
      <c r="AJ706" s="84"/>
      <c r="AK706" s="92" t="s">
        <v>16467</v>
      </c>
      <c r="AL706" s="84" t="b">
        <v>0</v>
      </c>
      <c r="AM706" s="84">
        <v>34</v>
      </c>
      <c r="AN706" s="92" t="s">
        <v>12570</v>
      </c>
      <c r="AO706" s="84" t="s">
        <v>16534</v>
      </c>
      <c r="AP706" s="84" t="b">
        <v>0</v>
      </c>
      <c r="AQ706" s="92" t="s">
        <v>12570</v>
      </c>
      <c r="AR706" s="84" t="s">
        <v>179</v>
      </c>
      <c r="AS706" s="84">
        <v>0</v>
      </c>
      <c r="AT706" s="84">
        <v>0</v>
      </c>
      <c r="AU706" s="84"/>
      <c r="AV706" s="84"/>
      <c r="AW706" s="84"/>
      <c r="AX706" s="84"/>
      <c r="AY706" s="84"/>
      <c r="AZ706" s="84"/>
      <c r="BA706" s="84"/>
      <c r="BB706" s="84"/>
      <c r="BC706">
        <v>1</v>
      </c>
      <c r="BD706">
        <v>0</v>
      </c>
      <c r="BE706">
        <v>1</v>
      </c>
      <c r="BF706">
        <v>0</v>
      </c>
      <c r="BG706">
        <v>0</v>
      </c>
      <c r="BH706">
        <v>0</v>
      </c>
    </row>
    <row r="707" spans="1:60" x14ac:dyDescent="0.3">
      <c r="A707" s="69" t="s">
        <v>1479</v>
      </c>
      <c r="B707" s="69" t="s">
        <v>2129</v>
      </c>
      <c r="C707" s="70"/>
      <c r="D707" s="71"/>
      <c r="E707" s="72"/>
      <c r="F707" s="73"/>
      <c r="G707" s="70"/>
      <c r="H707" s="74"/>
      <c r="I707" s="75"/>
      <c r="J707" s="75"/>
      <c r="K707" s="36"/>
      <c r="L707" s="82"/>
      <c r="M707" s="82"/>
      <c r="N707" s="77"/>
      <c r="O707" s="84" t="s">
        <v>2168</v>
      </c>
      <c r="P707" s="86">
        <v>43861.593043981484</v>
      </c>
      <c r="Q707" s="84" t="s">
        <v>2207</v>
      </c>
      <c r="R707" s="84"/>
      <c r="S707" s="84"/>
      <c r="T707" s="84" t="s">
        <v>2873</v>
      </c>
      <c r="U707" s="84"/>
      <c r="V707" s="87" t="s">
        <v>4219</v>
      </c>
      <c r="W707" s="86">
        <v>43861.593043981484</v>
      </c>
      <c r="X707" s="90">
        <v>43861</v>
      </c>
      <c r="Y707" s="92" t="s">
        <v>6829</v>
      </c>
      <c r="Z707" s="87" t="s">
        <v>10610</v>
      </c>
      <c r="AA707" s="84"/>
      <c r="AB707" s="84"/>
      <c r="AC707" s="92" t="s">
        <v>14493</v>
      </c>
      <c r="AD707" s="84"/>
      <c r="AE707" s="84" t="b">
        <v>0</v>
      </c>
      <c r="AF707" s="84">
        <v>0</v>
      </c>
      <c r="AG707" s="92" t="s">
        <v>16467</v>
      </c>
      <c r="AH707" s="84" t="b">
        <v>0</v>
      </c>
      <c r="AI707" s="84" t="s">
        <v>16520</v>
      </c>
      <c r="AJ707" s="84"/>
      <c r="AK707" s="92" t="s">
        <v>16467</v>
      </c>
      <c r="AL707" s="84" t="b">
        <v>0</v>
      </c>
      <c r="AM707" s="84">
        <v>34</v>
      </c>
      <c r="AN707" s="92" t="s">
        <v>12570</v>
      </c>
      <c r="AO707" s="84" t="s">
        <v>16534</v>
      </c>
      <c r="AP707" s="84" t="b">
        <v>0</v>
      </c>
      <c r="AQ707" s="92" t="s">
        <v>12570</v>
      </c>
      <c r="AR707" s="84" t="s">
        <v>179</v>
      </c>
      <c r="AS707" s="84">
        <v>0</v>
      </c>
      <c r="AT707" s="84">
        <v>0</v>
      </c>
      <c r="AU707" s="84"/>
      <c r="AV707" s="84"/>
      <c r="AW707" s="84"/>
      <c r="AX707" s="84"/>
      <c r="AY707" s="84"/>
      <c r="AZ707" s="84"/>
      <c r="BA707" s="84"/>
      <c r="BB707" s="84"/>
      <c r="BC707">
        <v>1</v>
      </c>
      <c r="BD707">
        <v>0</v>
      </c>
      <c r="BE707">
        <v>1</v>
      </c>
      <c r="BF707">
        <v>0</v>
      </c>
      <c r="BG707">
        <v>0</v>
      </c>
      <c r="BH707">
        <v>0</v>
      </c>
    </row>
    <row r="708" spans="1:60" x14ac:dyDescent="0.3">
      <c r="A708" s="69" t="s">
        <v>1479</v>
      </c>
      <c r="B708" s="69" t="s">
        <v>2128</v>
      </c>
      <c r="C708" s="70"/>
      <c r="D708" s="71"/>
      <c r="E708" s="72"/>
      <c r="F708" s="73"/>
      <c r="G708" s="70"/>
      <c r="H708" s="74"/>
      <c r="I708" s="75"/>
      <c r="J708" s="75"/>
      <c r="K708" s="36"/>
      <c r="L708" s="82"/>
      <c r="M708" s="82"/>
      <c r="N708" s="77"/>
      <c r="O708" s="84" t="s">
        <v>2168</v>
      </c>
      <c r="P708" s="86">
        <v>43861.593043981484</v>
      </c>
      <c r="Q708" s="84" t="s">
        <v>2207</v>
      </c>
      <c r="R708" s="84"/>
      <c r="S708" s="84"/>
      <c r="T708" s="84" t="s">
        <v>2873</v>
      </c>
      <c r="U708" s="84"/>
      <c r="V708" s="87" t="s">
        <v>4219</v>
      </c>
      <c r="W708" s="86">
        <v>43861.593043981484</v>
      </c>
      <c r="X708" s="90">
        <v>43861</v>
      </c>
      <c r="Y708" s="92" t="s">
        <v>6829</v>
      </c>
      <c r="Z708" s="87" t="s">
        <v>10610</v>
      </c>
      <c r="AA708" s="84"/>
      <c r="AB708" s="84"/>
      <c r="AC708" s="92" t="s">
        <v>14493</v>
      </c>
      <c r="AD708" s="84"/>
      <c r="AE708" s="84" t="b">
        <v>0</v>
      </c>
      <c r="AF708" s="84">
        <v>0</v>
      </c>
      <c r="AG708" s="92" t="s">
        <v>16467</v>
      </c>
      <c r="AH708" s="84" t="b">
        <v>0</v>
      </c>
      <c r="AI708" s="84" t="s">
        <v>16520</v>
      </c>
      <c r="AJ708" s="84"/>
      <c r="AK708" s="92" t="s">
        <v>16467</v>
      </c>
      <c r="AL708" s="84" t="b">
        <v>0</v>
      </c>
      <c r="AM708" s="84">
        <v>34</v>
      </c>
      <c r="AN708" s="92" t="s">
        <v>12570</v>
      </c>
      <c r="AO708" s="84" t="s">
        <v>16534</v>
      </c>
      <c r="AP708" s="84" t="b">
        <v>0</v>
      </c>
      <c r="AQ708" s="92" t="s">
        <v>12570</v>
      </c>
      <c r="AR708" s="84" t="s">
        <v>179</v>
      </c>
      <c r="AS708" s="84">
        <v>0</v>
      </c>
      <c r="AT708" s="84">
        <v>0</v>
      </c>
      <c r="AU708" s="84"/>
      <c r="AV708" s="84"/>
      <c r="AW708" s="84"/>
      <c r="AX708" s="84"/>
      <c r="AY708" s="84"/>
      <c r="AZ708" s="84"/>
      <c r="BA708" s="84"/>
      <c r="BB708" s="84"/>
      <c r="BC708">
        <v>1</v>
      </c>
      <c r="BD708">
        <v>0</v>
      </c>
      <c r="BE708">
        <v>1</v>
      </c>
      <c r="BF708">
        <v>0</v>
      </c>
      <c r="BG708">
        <v>0</v>
      </c>
      <c r="BH708">
        <v>0</v>
      </c>
    </row>
    <row r="709" spans="1:60" x14ac:dyDescent="0.3">
      <c r="A709" s="69" t="s">
        <v>2109</v>
      </c>
      <c r="B709" s="69" t="s">
        <v>2128</v>
      </c>
      <c r="C709" s="70"/>
      <c r="D709" s="71"/>
      <c r="E709" s="72"/>
      <c r="F709" s="73"/>
      <c r="G709" s="70"/>
      <c r="H709" s="74"/>
      <c r="I709" s="75"/>
      <c r="J709" s="75"/>
      <c r="K709" s="36"/>
      <c r="L709" s="82"/>
      <c r="M709" s="82"/>
      <c r="N709" s="77"/>
      <c r="O709" s="84" t="s">
        <v>2168</v>
      </c>
      <c r="P709" s="86">
        <v>43861.593287037038</v>
      </c>
      <c r="Q709" s="84" t="s">
        <v>2172</v>
      </c>
      <c r="R709" s="84"/>
      <c r="S709" s="84"/>
      <c r="T709" s="84"/>
      <c r="U709" s="84"/>
      <c r="V709" s="87" t="s">
        <v>4793</v>
      </c>
      <c r="W709" s="86">
        <v>43861.593287037038</v>
      </c>
      <c r="X709" s="90">
        <v>43861</v>
      </c>
      <c r="Y709" s="92" t="s">
        <v>8532</v>
      </c>
      <c r="Z709" s="87" t="s">
        <v>12402</v>
      </c>
      <c r="AA709" s="84"/>
      <c r="AB709" s="84"/>
      <c r="AC709" s="92" t="s">
        <v>16358</v>
      </c>
      <c r="AD709" s="84"/>
      <c r="AE709" s="84" t="b">
        <v>0</v>
      </c>
      <c r="AF709" s="84">
        <v>0</v>
      </c>
      <c r="AG709" s="92" t="s">
        <v>16467</v>
      </c>
      <c r="AH709" s="84" t="b">
        <v>0</v>
      </c>
      <c r="AI709" s="84" t="s">
        <v>16520</v>
      </c>
      <c r="AJ709" s="84"/>
      <c r="AK709" s="92" t="s">
        <v>16467</v>
      </c>
      <c r="AL709" s="84" t="b">
        <v>0</v>
      </c>
      <c r="AM709" s="84">
        <v>155</v>
      </c>
      <c r="AN709" s="92" t="s">
        <v>16241</v>
      </c>
      <c r="AO709" s="84" t="s">
        <v>16534</v>
      </c>
      <c r="AP709" s="84" t="b">
        <v>0</v>
      </c>
      <c r="AQ709" s="92" t="s">
        <v>16241</v>
      </c>
      <c r="AR709" s="84" t="s">
        <v>179</v>
      </c>
      <c r="AS709" s="84">
        <v>0</v>
      </c>
      <c r="AT709" s="84">
        <v>0</v>
      </c>
      <c r="AU709" s="84"/>
      <c r="AV709" s="84"/>
      <c r="AW709" s="84"/>
      <c r="AX709" s="84"/>
      <c r="AY709" s="84"/>
      <c r="AZ709" s="84"/>
      <c r="BA709" s="84"/>
      <c r="BB709" s="84"/>
      <c r="BC709">
        <v>2</v>
      </c>
      <c r="BD709">
        <v>0</v>
      </c>
      <c r="BE709">
        <v>2</v>
      </c>
      <c r="BF709">
        <v>0</v>
      </c>
      <c r="BG709">
        <v>0</v>
      </c>
      <c r="BH709">
        <v>0</v>
      </c>
    </row>
    <row r="710" spans="1:60" x14ac:dyDescent="0.3">
      <c r="A710" s="69" t="s">
        <v>2109</v>
      </c>
      <c r="B710" s="69" t="s">
        <v>2129</v>
      </c>
      <c r="C710" s="70"/>
      <c r="D710" s="71"/>
      <c r="E710" s="72"/>
      <c r="F710" s="73"/>
      <c r="G710" s="70"/>
      <c r="H710" s="74"/>
      <c r="I710" s="75"/>
      <c r="J710" s="75"/>
      <c r="K710" s="36"/>
      <c r="L710" s="82"/>
      <c r="M710" s="82"/>
      <c r="N710" s="77"/>
      <c r="O710" s="84" t="s">
        <v>2168</v>
      </c>
      <c r="P710" s="86">
        <v>43861.5937037037</v>
      </c>
      <c r="Q710" s="84" t="s">
        <v>2177</v>
      </c>
      <c r="R710" s="84"/>
      <c r="S710" s="84"/>
      <c r="T710" s="84"/>
      <c r="U710" s="84"/>
      <c r="V710" s="87" t="s">
        <v>4793</v>
      </c>
      <c r="W710" s="86">
        <v>43861.5937037037</v>
      </c>
      <c r="X710" s="90">
        <v>43861</v>
      </c>
      <c r="Y710" s="92" t="s">
        <v>8527</v>
      </c>
      <c r="Z710" s="87" t="s">
        <v>12397</v>
      </c>
      <c r="AA710" s="84"/>
      <c r="AB710" s="84"/>
      <c r="AC710" s="92" t="s">
        <v>16353</v>
      </c>
      <c r="AD710" s="84"/>
      <c r="AE710" s="84" t="b">
        <v>0</v>
      </c>
      <c r="AF710" s="84">
        <v>0</v>
      </c>
      <c r="AG710" s="92" t="s">
        <v>16467</v>
      </c>
      <c r="AH710" s="84" t="b">
        <v>0</v>
      </c>
      <c r="AI710" s="84" t="s">
        <v>16520</v>
      </c>
      <c r="AJ710" s="84"/>
      <c r="AK710" s="92" t="s">
        <v>16467</v>
      </c>
      <c r="AL710" s="84" t="b">
        <v>0</v>
      </c>
      <c r="AM710" s="84">
        <v>71</v>
      </c>
      <c r="AN710" s="92" t="s">
        <v>15397</v>
      </c>
      <c r="AO710" s="84" t="s">
        <v>16534</v>
      </c>
      <c r="AP710" s="84" t="b">
        <v>0</v>
      </c>
      <c r="AQ710" s="92" t="s">
        <v>15397</v>
      </c>
      <c r="AR710" s="84" t="s">
        <v>179</v>
      </c>
      <c r="AS710" s="84">
        <v>0</v>
      </c>
      <c r="AT710" s="84">
        <v>0</v>
      </c>
      <c r="AU710" s="84"/>
      <c r="AV710" s="84"/>
      <c r="AW710" s="84"/>
      <c r="AX710" s="84"/>
      <c r="AY710" s="84"/>
      <c r="AZ710" s="84"/>
      <c r="BA710" s="84"/>
      <c r="BB710" s="84"/>
      <c r="BC710">
        <v>1</v>
      </c>
      <c r="BD710">
        <v>0</v>
      </c>
      <c r="BE710">
        <v>1</v>
      </c>
      <c r="BF710">
        <v>0</v>
      </c>
      <c r="BG710">
        <v>0</v>
      </c>
      <c r="BH710">
        <v>0</v>
      </c>
    </row>
    <row r="711" spans="1:60" x14ac:dyDescent="0.3">
      <c r="A711" s="69" t="s">
        <v>364</v>
      </c>
      <c r="B711" s="69" t="s">
        <v>364</v>
      </c>
      <c r="C711" s="70"/>
      <c r="D711" s="71"/>
      <c r="E711" s="72"/>
      <c r="F711" s="73"/>
      <c r="G711" s="70"/>
      <c r="H711" s="74"/>
      <c r="I711" s="75"/>
      <c r="J711" s="75"/>
      <c r="K711" s="36"/>
      <c r="L711" s="82"/>
      <c r="M711" s="82"/>
      <c r="N711" s="77"/>
      <c r="O711" s="84" t="s">
        <v>179</v>
      </c>
      <c r="P711" s="86">
        <v>43861.595092592594</v>
      </c>
      <c r="Q711" s="84" t="s">
        <v>2228</v>
      </c>
      <c r="R711" s="84"/>
      <c r="S711" s="84"/>
      <c r="T711" s="84" t="s">
        <v>2883</v>
      </c>
      <c r="U711" s="84"/>
      <c r="V711" s="87" t="s">
        <v>3196</v>
      </c>
      <c r="W711" s="86">
        <v>43861.595092592594</v>
      </c>
      <c r="X711" s="90">
        <v>43861</v>
      </c>
      <c r="Y711" s="92" t="s">
        <v>4998</v>
      </c>
      <c r="Z711" s="87" t="s">
        <v>8763</v>
      </c>
      <c r="AA711" s="84"/>
      <c r="AB711" s="84"/>
      <c r="AC711" s="92" t="s">
        <v>12641</v>
      </c>
      <c r="AD711" s="84"/>
      <c r="AE711" s="84" t="b">
        <v>0</v>
      </c>
      <c r="AF711" s="84">
        <v>0</v>
      </c>
      <c r="AG711" s="92" t="s">
        <v>16467</v>
      </c>
      <c r="AH711" s="84" t="b">
        <v>0</v>
      </c>
      <c r="AI711" s="84" t="s">
        <v>16520</v>
      </c>
      <c r="AJ711" s="84"/>
      <c r="AK711" s="92" t="s">
        <v>16467</v>
      </c>
      <c r="AL711" s="84" t="b">
        <v>0</v>
      </c>
      <c r="AM711" s="84">
        <v>0</v>
      </c>
      <c r="AN711" s="92" t="s">
        <v>16467</v>
      </c>
      <c r="AO711" s="84" t="s">
        <v>16534</v>
      </c>
      <c r="AP711" s="84" t="b">
        <v>0</v>
      </c>
      <c r="AQ711" s="92" t="s">
        <v>12641</v>
      </c>
      <c r="AR711" s="84" t="s">
        <v>179</v>
      </c>
      <c r="AS711" s="84">
        <v>0</v>
      </c>
      <c r="AT711" s="84">
        <v>0</v>
      </c>
      <c r="AU711" s="84"/>
      <c r="AV711" s="84"/>
      <c r="AW711" s="84"/>
      <c r="AX711" s="84"/>
      <c r="AY711" s="84"/>
      <c r="AZ711" s="84"/>
      <c r="BA711" s="84"/>
      <c r="BB711" s="84"/>
      <c r="BC711">
        <v>1</v>
      </c>
      <c r="BD711">
        <v>0</v>
      </c>
      <c r="BE711">
        <v>0</v>
      </c>
      <c r="BF711">
        <v>1</v>
      </c>
      <c r="BG711">
        <v>0</v>
      </c>
      <c r="BH711">
        <v>0</v>
      </c>
    </row>
    <row r="712" spans="1:60" x14ac:dyDescent="0.3">
      <c r="A712" s="69" t="s">
        <v>365</v>
      </c>
      <c r="B712" s="69" t="s">
        <v>2073</v>
      </c>
      <c r="C712" s="70"/>
      <c r="D712" s="71"/>
      <c r="E712" s="72"/>
      <c r="F712" s="73"/>
      <c r="G712" s="70"/>
      <c r="H712" s="74"/>
      <c r="I712" s="75"/>
      <c r="J712" s="75"/>
      <c r="K712" s="36"/>
      <c r="L712" s="82"/>
      <c r="M712" s="82"/>
      <c r="N712" s="77"/>
      <c r="O712" s="84" t="s">
        <v>2169</v>
      </c>
      <c r="P712" s="86">
        <v>43861.597719907404</v>
      </c>
      <c r="Q712" s="84" t="s">
        <v>2210</v>
      </c>
      <c r="R712" s="84"/>
      <c r="S712" s="84"/>
      <c r="T712" s="84" t="s">
        <v>2873</v>
      </c>
      <c r="U712" s="84"/>
      <c r="V712" s="87" t="s">
        <v>3197</v>
      </c>
      <c r="W712" s="86">
        <v>43861.597719907404</v>
      </c>
      <c r="X712" s="90">
        <v>43861</v>
      </c>
      <c r="Y712" s="92" t="s">
        <v>4999</v>
      </c>
      <c r="Z712" s="87" t="s">
        <v>8764</v>
      </c>
      <c r="AA712" s="84"/>
      <c r="AB712" s="84"/>
      <c r="AC712" s="92" t="s">
        <v>12642</v>
      </c>
      <c r="AD712" s="84"/>
      <c r="AE712" s="84" t="b">
        <v>0</v>
      </c>
      <c r="AF712" s="84">
        <v>0</v>
      </c>
      <c r="AG712" s="92" t="s">
        <v>16467</v>
      </c>
      <c r="AH712" s="84" t="b">
        <v>0</v>
      </c>
      <c r="AI712" s="84" t="s">
        <v>16520</v>
      </c>
      <c r="AJ712" s="84"/>
      <c r="AK712" s="92" t="s">
        <v>16467</v>
      </c>
      <c r="AL712" s="84" t="b">
        <v>0</v>
      </c>
      <c r="AM712" s="84">
        <v>35</v>
      </c>
      <c r="AN712" s="92" t="s">
        <v>16218</v>
      </c>
      <c r="AO712" s="84" t="s">
        <v>16534</v>
      </c>
      <c r="AP712" s="84" t="b">
        <v>0</v>
      </c>
      <c r="AQ712" s="92" t="s">
        <v>16218</v>
      </c>
      <c r="AR712" s="84" t="s">
        <v>179</v>
      </c>
      <c r="AS712" s="84">
        <v>0</v>
      </c>
      <c r="AT712" s="84">
        <v>0</v>
      </c>
      <c r="AU712" s="84"/>
      <c r="AV712" s="84"/>
      <c r="AW712" s="84"/>
      <c r="AX712" s="84"/>
      <c r="AY712" s="84"/>
      <c r="AZ712" s="84"/>
      <c r="BA712" s="84"/>
      <c r="BB712" s="84"/>
      <c r="BC712">
        <v>1</v>
      </c>
      <c r="BD712">
        <v>0</v>
      </c>
      <c r="BE712">
        <v>0</v>
      </c>
      <c r="BF712">
        <v>0</v>
      </c>
      <c r="BG712">
        <v>1</v>
      </c>
      <c r="BH712">
        <v>0</v>
      </c>
    </row>
    <row r="713" spans="1:60" x14ac:dyDescent="0.3">
      <c r="A713" s="69" t="s">
        <v>365</v>
      </c>
      <c r="B713" s="69" t="s">
        <v>1968</v>
      </c>
      <c r="C713" s="70"/>
      <c r="D713" s="71"/>
      <c r="E713" s="72"/>
      <c r="F713" s="73"/>
      <c r="G713" s="70"/>
      <c r="H713" s="74"/>
      <c r="I713" s="75"/>
      <c r="J713" s="75"/>
      <c r="K713" s="36"/>
      <c r="L713" s="82"/>
      <c r="M713" s="82"/>
      <c r="N713" s="77"/>
      <c r="O713" s="84" t="s">
        <v>2169</v>
      </c>
      <c r="P713" s="86">
        <v>43861.598900462966</v>
      </c>
      <c r="Q713" s="84" t="s">
        <v>2220</v>
      </c>
      <c r="R713" s="84"/>
      <c r="S713" s="84"/>
      <c r="T713" s="84"/>
      <c r="U713" s="84"/>
      <c r="V713" s="87" t="s">
        <v>3197</v>
      </c>
      <c r="W713" s="86">
        <v>43861.598900462966</v>
      </c>
      <c r="X713" s="90">
        <v>43861</v>
      </c>
      <c r="Y713" s="92" t="s">
        <v>5000</v>
      </c>
      <c r="Z713" s="87" t="s">
        <v>8765</v>
      </c>
      <c r="AA713" s="84"/>
      <c r="AB713" s="84"/>
      <c r="AC713" s="92" t="s">
        <v>12643</v>
      </c>
      <c r="AD713" s="84"/>
      <c r="AE713" s="84" t="b">
        <v>0</v>
      </c>
      <c r="AF713" s="84">
        <v>0</v>
      </c>
      <c r="AG713" s="92" t="s">
        <v>16467</v>
      </c>
      <c r="AH713" s="84" t="b">
        <v>0</v>
      </c>
      <c r="AI713" s="84" t="s">
        <v>16520</v>
      </c>
      <c r="AJ713" s="84"/>
      <c r="AK713" s="92" t="s">
        <v>16467</v>
      </c>
      <c r="AL713" s="84" t="b">
        <v>0</v>
      </c>
      <c r="AM713" s="84">
        <v>51</v>
      </c>
      <c r="AN713" s="92" t="s">
        <v>15899</v>
      </c>
      <c r="AO713" s="84" t="s">
        <v>16534</v>
      </c>
      <c r="AP713" s="84" t="b">
        <v>0</v>
      </c>
      <c r="AQ713" s="92" t="s">
        <v>15899</v>
      </c>
      <c r="AR713" s="84" t="s">
        <v>179</v>
      </c>
      <c r="AS713" s="84">
        <v>0</v>
      </c>
      <c r="AT713" s="84">
        <v>0</v>
      </c>
      <c r="AU713" s="84"/>
      <c r="AV713" s="84"/>
      <c r="AW713" s="84"/>
      <c r="AX713" s="84"/>
      <c r="AY713" s="84"/>
      <c r="AZ713" s="84"/>
      <c r="BA713" s="84"/>
      <c r="BB713" s="84"/>
      <c r="BC713">
        <v>1</v>
      </c>
      <c r="BD713">
        <v>0</v>
      </c>
      <c r="BE713">
        <v>0</v>
      </c>
      <c r="BF713">
        <v>0</v>
      </c>
      <c r="BG713">
        <v>1</v>
      </c>
      <c r="BH713">
        <v>0</v>
      </c>
    </row>
    <row r="714" spans="1:60" x14ac:dyDescent="0.3">
      <c r="A714" s="69" t="s">
        <v>1022</v>
      </c>
      <c r="B714" s="69" t="s">
        <v>2128</v>
      </c>
      <c r="C714" s="70"/>
      <c r="D714" s="71"/>
      <c r="E714" s="72"/>
      <c r="F714" s="73"/>
      <c r="G714" s="70"/>
      <c r="H714" s="74"/>
      <c r="I714" s="75"/>
      <c r="J714" s="75"/>
      <c r="K714" s="36"/>
      <c r="L714" s="82"/>
      <c r="M714" s="82"/>
      <c r="N714" s="77"/>
      <c r="O714" s="84" t="s">
        <v>2168</v>
      </c>
      <c r="P714" s="86">
        <v>43861.599398148152</v>
      </c>
      <c r="Q714" s="84" t="s">
        <v>2180</v>
      </c>
      <c r="R714" s="84"/>
      <c r="S714" s="84"/>
      <c r="T714" s="84"/>
      <c r="U714" s="84"/>
      <c r="V714" s="87" t="s">
        <v>3797</v>
      </c>
      <c r="W714" s="86">
        <v>43861.599398148152</v>
      </c>
      <c r="X714" s="90">
        <v>43861</v>
      </c>
      <c r="Y714" s="92" t="s">
        <v>6019</v>
      </c>
      <c r="Z714" s="87" t="s">
        <v>9790</v>
      </c>
      <c r="AA714" s="84"/>
      <c r="AB714" s="84"/>
      <c r="AC714" s="92" t="s">
        <v>13669</v>
      </c>
      <c r="AD714" s="84"/>
      <c r="AE714" s="84" t="b">
        <v>0</v>
      </c>
      <c r="AF714" s="84">
        <v>0</v>
      </c>
      <c r="AG714" s="92" t="s">
        <v>16467</v>
      </c>
      <c r="AH714" s="84" t="b">
        <v>0</v>
      </c>
      <c r="AI714" s="84" t="s">
        <v>16520</v>
      </c>
      <c r="AJ714" s="84"/>
      <c r="AK714" s="92" t="s">
        <v>16467</v>
      </c>
      <c r="AL714" s="84" t="b">
        <v>0</v>
      </c>
      <c r="AM714" s="84">
        <v>65</v>
      </c>
      <c r="AN714" s="92" t="s">
        <v>16248</v>
      </c>
      <c r="AO714" s="84" t="s">
        <v>16534</v>
      </c>
      <c r="AP714" s="84" t="b">
        <v>0</v>
      </c>
      <c r="AQ714" s="92" t="s">
        <v>16248</v>
      </c>
      <c r="AR714" s="84" t="s">
        <v>179</v>
      </c>
      <c r="AS714" s="84">
        <v>0</v>
      </c>
      <c r="AT714" s="84">
        <v>0</v>
      </c>
      <c r="AU714" s="84"/>
      <c r="AV714" s="84"/>
      <c r="AW714" s="84"/>
      <c r="AX714" s="84"/>
      <c r="AY714" s="84"/>
      <c r="AZ714" s="84"/>
      <c r="BA714" s="84"/>
      <c r="BB714" s="84"/>
      <c r="BC714">
        <v>2</v>
      </c>
      <c r="BD714">
        <v>0</v>
      </c>
      <c r="BE714">
        <v>2</v>
      </c>
      <c r="BF714">
        <v>0</v>
      </c>
      <c r="BG714">
        <v>0</v>
      </c>
      <c r="BH714">
        <v>0</v>
      </c>
    </row>
    <row r="715" spans="1:60" x14ac:dyDescent="0.3">
      <c r="A715" s="69" t="s">
        <v>1022</v>
      </c>
      <c r="B715" s="69" t="s">
        <v>2129</v>
      </c>
      <c r="C715" s="70"/>
      <c r="D715" s="71"/>
      <c r="E715" s="72"/>
      <c r="F715" s="73"/>
      <c r="G715" s="70"/>
      <c r="H715" s="74"/>
      <c r="I715" s="75"/>
      <c r="J715" s="75"/>
      <c r="K715" s="36"/>
      <c r="L715" s="82"/>
      <c r="M715" s="82"/>
      <c r="N715" s="77"/>
      <c r="O715" s="84" t="s">
        <v>2168</v>
      </c>
      <c r="P715" s="86">
        <v>43861.599398148152</v>
      </c>
      <c r="Q715" s="84" t="s">
        <v>2180</v>
      </c>
      <c r="R715" s="84"/>
      <c r="S715" s="84"/>
      <c r="T715" s="84"/>
      <c r="U715" s="84"/>
      <c r="V715" s="87" t="s">
        <v>3797</v>
      </c>
      <c r="W715" s="86">
        <v>43861.599398148152</v>
      </c>
      <c r="X715" s="90">
        <v>43861</v>
      </c>
      <c r="Y715" s="92" t="s">
        <v>6019</v>
      </c>
      <c r="Z715" s="87" t="s">
        <v>9790</v>
      </c>
      <c r="AA715" s="84"/>
      <c r="AB715" s="84"/>
      <c r="AC715" s="92" t="s">
        <v>13669</v>
      </c>
      <c r="AD715" s="84"/>
      <c r="AE715" s="84" t="b">
        <v>0</v>
      </c>
      <c r="AF715" s="84">
        <v>0</v>
      </c>
      <c r="AG715" s="92" t="s">
        <v>16467</v>
      </c>
      <c r="AH715" s="84" t="b">
        <v>0</v>
      </c>
      <c r="AI715" s="84" t="s">
        <v>16520</v>
      </c>
      <c r="AJ715" s="84"/>
      <c r="AK715" s="92" t="s">
        <v>16467</v>
      </c>
      <c r="AL715" s="84" t="b">
        <v>0</v>
      </c>
      <c r="AM715" s="84">
        <v>65</v>
      </c>
      <c r="AN715" s="92" t="s">
        <v>16248</v>
      </c>
      <c r="AO715" s="84" t="s">
        <v>16534</v>
      </c>
      <c r="AP715" s="84" t="b">
        <v>0</v>
      </c>
      <c r="AQ715" s="92" t="s">
        <v>16248</v>
      </c>
      <c r="AR715" s="84" t="s">
        <v>179</v>
      </c>
      <c r="AS715" s="84">
        <v>0</v>
      </c>
      <c r="AT715" s="84">
        <v>0</v>
      </c>
      <c r="AU715" s="84"/>
      <c r="AV715" s="84"/>
      <c r="AW715" s="84"/>
      <c r="AX715" s="84"/>
      <c r="AY715" s="84"/>
      <c r="AZ715" s="84"/>
      <c r="BA715" s="84"/>
      <c r="BB715" s="84"/>
      <c r="BC715">
        <v>1</v>
      </c>
      <c r="BD715">
        <v>0</v>
      </c>
      <c r="BE715">
        <v>1</v>
      </c>
      <c r="BF715">
        <v>0</v>
      </c>
      <c r="BG715">
        <v>0</v>
      </c>
      <c r="BH715">
        <v>0</v>
      </c>
    </row>
    <row r="716" spans="1:60" x14ac:dyDescent="0.3">
      <c r="A716" s="69" t="s">
        <v>1436</v>
      </c>
      <c r="B716" s="69" t="s">
        <v>1955</v>
      </c>
      <c r="C716" s="70"/>
      <c r="D716" s="71"/>
      <c r="E716" s="72"/>
      <c r="F716" s="73"/>
      <c r="G716" s="70"/>
      <c r="H716" s="74"/>
      <c r="I716" s="75"/>
      <c r="J716" s="75"/>
      <c r="K716" s="36"/>
      <c r="L716" s="82"/>
      <c r="M716" s="82"/>
      <c r="N716" s="77"/>
      <c r="O716" s="84" t="s">
        <v>2169</v>
      </c>
      <c r="P716" s="86">
        <v>43861.600590277776</v>
      </c>
      <c r="Q716" s="84" t="s">
        <v>2201</v>
      </c>
      <c r="R716" s="84"/>
      <c r="S716" s="84"/>
      <c r="T716" s="84"/>
      <c r="U716" s="84"/>
      <c r="V716" s="87" t="s">
        <v>4183</v>
      </c>
      <c r="W716" s="86">
        <v>43861.600590277776</v>
      </c>
      <c r="X716" s="90">
        <v>43861</v>
      </c>
      <c r="Y716" s="92" t="s">
        <v>7980</v>
      </c>
      <c r="Z716" s="87" t="s">
        <v>11816</v>
      </c>
      <c r="AA716" s="84"/>
      <c r="AB716" s="84"/>
      <c r="AC716" s="92" t="s">
        <v>15721</v>
      </c>
      <c r="AD716" s="84"/>
      <c r="AE716" s="84" t="b">
        <v>0</v>
      </c>
      <c r="AF716" s="84">
        <v>0</v>
      </c>
      <c r="AG716" s="92" t="s">
        <v>16467</v>
      </c>
      <c r="AH716" s="84" t="b">
        <v>0</v>
      </c>
      <c r="AI716" s="84" t="s">
        <v>16520</v>
      </c>
      <c r="AJ716" s="84"/>
      <c r="AK716" s="92" t="s">
        <v>16467</v>
      </c>
      <c r="AL716" s="84" t="b">
        <v>0</v>
      </c>
      <c r="AM716" s="84">
        <v>22</v>
      </c>
      <c r="AN716" s="92" t="s">
        <v>15831</v>
      </c>
      <c r="AO716" s="84" t="s">
        <v>16534</v>
      </c>
      <c r="AP716" s="84" t="b">
        <v>0</v>
      </c>
      <c r="AQ716" s="92" t="s">
        <v>15831</v>
      </c>
      <c r="AR716" s="84" t="s">
        <v>179</v>
      </c>
      <c r="AS716" s="84">
        <v>0</v>
      </c>
      <c r="AT716" s="84">
        <v>0</v>
      </c>
      <c r="AU716" s="84"/>
      <c r="AV716" s="84"/>
      <c r="AW716" s="84"/>
      <c r="AX716" s="84"/>
      <c r="AY716" s="84"/>
      <c r="AZ716" s="84"/>
      <c r="BA716" s="84"/>
      <c r="BB716" s="84"/>
      <c r="BC716">
        <v>1</v>
      </c>
      <c r="BD716">
        <v>0</v>
      </c>
      <c r="BE716">
        <v>0</v>
      </c>
      <c r="BF716">
        <v>0</v>
      </c>
      <c r="BG716">
        <v>1</v>
      </c>
      <c r="BH716">
        <v>0</v>
      </c>
    </row>
    <row r="717" spans="1:60" x14ac:dyDescent="0.3">
      <c r="A717" s="69" t="s">
        <v>1437</v>
      </c>
      <c r="B717" s="69" t="s">
        <v>1955</v>
      </c>
      <c r="C717" s="70"/>
      <c r="D717" s="71"/>
      <c r="E717" s="72"/>
      <c r="F717" s="73"/>
      <c r="G717" s="70"/>
      <c r="H717" s="74"/>
      <c r="I717" s="75"/>
      <c r="J717" s="75"/>
      <c r="K717" s="36"/>
      <c r="L717" s="82"/>
      <c r="M717" s="82"/>
      <c r="N717" s="77"/>
      <c r="O717" s="84" t="s">
        <v>2169</v>
      </c>
      <c r="P717" s="86">
        <v>43861.601979166669</v>
      </c>
      <c r="Q717" s="84" t="s">
        <v>2201</v>
      </c>
      <c r="R717" s="84"/>
      <c r="S717" s="84"/>
      <c r="T717" s="84"/>
      <c r="U717" s="84"/>
      <c r="V717" s="87" t="s">
        <v>4184</v>
      </c>
      <c r="W717" s="86">
        <v>43861.601979166669</v>
      </c>
      <c r="X717" s="90">
        <v>43861</v>
      </c>
      <c r="Y717" s="92" t="s">
        <v>6717</v>
      </c>
      <c r="Z717" s="87" t="s">
        <v>10497</v>
      </c>
      <c r="AA717" s="84"/>
      <c r="AB717" s="84"/>
      <c r="AC717" s="92" t="s">
        <v>14380</v>
      </c>
      <c r="AD717" s="84"/>
      <c r="AE717" s="84" t="b">
        <v>0</v>
      </c>
      <c r="AF717" s="84">
        <v>0</v>
      </c>
      <c r="AG717" s="92" t="s">
        <v>16467</v>
      </c>
      <c r="AH717" s="84" t="b">
        <v>0</v>
      </c>
      <c r="AI717" s="84" t="s">
        <v>16520</v>
      </c>
      <c r="AJ717" s="84"/>
      <c r="AK717" s="92" t="s">
        <v>16467</v>
      </c>
      <c r="AL717" s="84" t="b">
        <v>0</v>
      </c>
      <c r="AM717" s="84">
        <v>22</v>
      </c>
      <c r="AN717" s="92" t="s">
        <v>15831</v>
      </c>
      <c r="AO717" s="84" t="s">
        <v>16534</v>
      </c>
      <c r="AP717" s="84" t="b">
        <v>0</v>
      </c>
      <c r="AQ717" s="92" t="s">
        <v>15831</v>
      </c>
      <c r="AR717" s="84" t="s">
        <v>179</v>
      </c>
      <c r="AS717" s="84">
        <v>0</v>
      </c>
      <c r="AT717" s="84">
        <v>0</v>
      </c>
      <c r="AU717" s="84"/>
      <c r="AV717" s="84"/>
      <c r="AW717" s="84"/>
      <c r="AX717" s="84"/>
      <c r="AY717" s="84"/>
      <c r="AZ717" s="84"/>
      <c r="BA717" s="84"/>
      <c r="BB717" s="84"/>
      <c r="BC717">
        <v>1</v>
      </c>
      <c r="BD717">
        <v>0</v>
      </c>
      <c r="BE717">
        <v>0</v>
      </c>
      <c r="BF717">
        <v>0</v>
      </c>
      <c r="BG717">
        <v>1</v>
      </c>
      <c r="BH717">
        <v>0</v>
      </c>
    </row>
    <row r="718" spans="1:60" x14ac:dyDescent="0.3">
      <c r="A718" s="69" t="s">
        <v>862</v>
      </c>
      <c r="B718" s="69" t="s">
        <v>1477</v>
      </c>
      <c r="C718" s="70"/>
      <c r="D718" s="71"/>
      <c r="E718" s="72"/>
      <c r="F718" s="73"/>
      <c r="G718" s="70"/>
      <c r="H718" s="74"/>
      <c r="I718" s="75"/>
      <c r="J718" s="75"/>
      <c r="K718" s="36"/>
      <c r="L718" s="82"/>
      <c r="M718" s="82"/>
      <c r="N718" s="77"/>
      <c r="O718" s="84" t="s">
        <v>2169</v>
      </c>
      <c r="P718" s="86">
        <v>43861.603182870371</v>
      </c>
      <c r="Q718" s="84" t="s">
        <v>2273</v>
      </c>
      <c r="R718" s="84"/>
      <c r="S718" s="84"/>
      <c r="T718" s="84" t="s">
        <v>2873</v>
      </c>
      <c r="U718" s="84"/>
      <c r="V718" s="87" t="s">
        <v>3645</v>
      </c>
      <c r="W718" s="86">
        <v>43861.603182870371</v>
      </c>
      <c r="X718" s="90">
        <v>43861</v>
      </c>
      <c r="Y718" s="92" t="s">
        <v>6824</v>
      </c>
      <c r="Z718" s="87" t="s">
        <v>10605</v>
      </c>
      <c r="AA718" s="84"/>
      <c r="AB718" s="84"/>
      <c r="AC718" s="92" t="s">
        <v>14488</v>
      </c>
      <c r="AD718" s="84"/>
      <c r="AE718" s="84" t="b">
        <v>0</v>
      </c>
      <c r="AF718" s="84">
        <v>0</v>
      </c>
      <c r="AG718" s="92" t="s">
        <v>16467</v>
      </c>
      <c r="AH718" s="84" t="b">
        <v>0</v>
      </c>
      <c r="AI718" s="84" t="s">
        <v>16520</v>
      </c>
      <c r="AJ718" s="84"/>
      <c r="AK718" s="92" t="s">
        <v>16467</v>
      </c>
      <c r="AL718" s="84" t="b">
        <v>0</v>
      </c>
      <c r="AM718" s="84">
        <v>6</v>
      </c>
      <c r="AN718" s="92" t="s">
        <v>14486</v>
      </c>
      <c r="AO718" s="84" t="s">
        <v>16535</v>
      </c>
      <c r="AP718" s="84" t="b">
        <v>0</v>
      </c>
      <c r="AQ718" s="92" t="s">
        <v>14486</v>
      </c>
      <c r="AR718" s="84" t="s">
        <v>179</v>
      </c>
      <c r="AS718" s="84">
        <v>0</v>
      </c>
      <c r="AT718" s="84">
        <v>0</v>
      </c>
      <c r="AU718" s="84"/>
      <c r="AV718" s="84"/>
      <c r="AW718" s="84"/>
      <c r="AX718" s="84"/>
      <c r="AY718" s="84"/>
      <c r="AZ718" s="84"/>
      <c r="BA718" s="84"/>
      <c r="BB718" s="84"/>
      <c r="BC718">
        <v>1</v>
      </c>
      <c r="BD718">
        <v>0</v>
      </c>
      <c r="BE718">
        <v>0</v>
      </c>
      <c r="BF718">
        <v>0</v>
      </c>
      <c r="BG718">
        <v>1</v>
      </c>
      <c r="BH718">
        <v>0</v>
      </c>
    </row>
    <row r="719" spans="1:60" x14ac:dyDescent="0.3">
      <c r="A719" s="69" t="s">
        <v>366</v>
      </c>
      <c r="B719" s="69" t="s">
        <v>366</v>
      </c>
      <c r="C719" s="70"/>
      <c r="D719" s="71"/>
      <c r="E719" s="72"/>
      <c r="F719" s="73"/>
      <c r="G719" s="70"/>
      <c r="H719" s="74"/>
      <c r="I719" s="75"/>
      <c r="J719" s="75"/>
      <c r="K719" s="36"/>
      <c r="L719" s="82"/>
      <c r="M719" s="82"/>
      <c r="N719" s="77"/>
      <c r="O719" s="84" t="s">
        <v>179</v>
      </c>
      <c r="P719" s="86">
        <v>43861.604247685187</v>
      </c>
      <c r="Q719" s="84" t="s">
        <v>2229</v>
      </c>
      <c r="R719" s="84"/>
      <c r="S719" s="84"/>
      <c r="T719" s="84" t="s">
        <v>2873</v>
      </c>
      <c r="U719" s="84"/>
      <c r="V719" s="87" t="s">
        <v>3198</v>
      </c>
      <c r="W719" s="86">
        <v>43861.604247685187</v>
      </c>
      <c r="X719" s="90">
        <v>43861</v>
      </c>
      <c r="Y719" s="92" t="s">
        <v>5001</v>
      </c>
      <c r="Z719" s="87" t="s">
        <v>8766</v>
      </c>
      <c r="AA719" s="84"/>
      <c r="AB719" s="84"/>
      <c r="AC719" s="92" t="s">
        <v>12644</v>
      </c>
      <c r="AD719" s="84"/>
      <c r="AE719" s="84" t="b">
        <v>0</v>
      </c>
      <c r="AF719" s="84">
        <v>0</v>
      </c>
      <c r="AG719" s="92" t="s">
        <v>16467</v>
      </c>
      <c r="AH719" s="84" t="b">
        <v>0</v>
      </c>
      <c r="AI719" s="84" t="s">
        <v>16520</v>
      </c>
      <c r="AJ719" s="84"/>
      <c r="AK719" s="92" t="s">
        <v>16467</v>
      </c>
      <c r="AL719" s="84" t="b">
        <v>0</v>
      </c>
      <c r="AM719" s="84">
        <v>0</v>
      </c>
      <c r="AN719" s="92" t="s">
        <v>16467</v>
      </c>
      <c r="AO719" s="84" t="s">
        <v>16535</v>
      </c>
      <c r="AP719" s="84" t="b">
        <v>0</v>
      </c>
      <c r="AQ719" s="92" t="s">
        <v>12644</v>
      </c>
      <c r="AR719" s="84" t="s">
        <v>179</v>
      </c>
      <c r="AS719" s="84">
        <v>0</v>
      </c>
      <c r="AT719" s="84">
        <v>0</v>
      </c>
      <c r="AU719" s="84"/>
      <c r="AV719" s="84"/>
      <c r="AW719" s="84"/>
      <c r="AX719" s="84"/>
      <c r="AY719" s="84"/>
      <c r="AZ719" s="84"/>
      <c r="BA719" s="84"/>
      <c r="BB719" s="84"/>
      <c r="BC719">
        <v>1</v>
      </c>
      <c r="BD719">
        <v>0</v>
      </c>
      <c r="BE719">
        <v>0</v>
      </c>
      <c r="BF719">
        <v>1</v>
      </c>
      <c r="BG719">
        <v>0</v>
      </c>
      <c r="BH719">
        <v>0</v>
      </c>
    </row>
    <row r="720" spans="1:60" x14ac:dyDescent="0.3">
      <c r="A720" s="69" t="s">
        <v>367</v>
      </c>
      <c r="B720" s="69" t="s">
        <v>1819</v>
      </c>
      <c r="C720" s="70"/>
      <c r="D720" s="71"/>
      <c r="E720" s="72"/>
      <c r="F720" s="73"/>
      <c r="G720" s="70"/>
      <c r="H720" s="74"/>
      <c r="I720" s="75"/>
      <c r="J720" s="75"/>
      <c r="K720" s="36"/>
      <c r="L720" s="82"/>
      <c r="M720" s="82"/>
      <c r="N720" s="77"/>
      <c r="O720" s="84" t="s">
        <v>2169</v>
      </c>
      <c r="P720" s="86">
        <v>43861.604814814818</v>
      </c>
      <c r="Q720" s="84" t="s">
        <v>2230</v>
      </c>
      <c r="R720" s="84"/>
      <c r="S720" s="84"/>
      <c r="T720" s="84"/>
      <c r="U720" s="84"/>
      <c r="V720" s="87" t="s">
        <v>3199</v>
      </c>
      <c r="W720" s="86">
        <v>43861.604814814818</v>
      </c>
      <c r="X720" s="90">
        <v>43861</v>
      </c>
      <c r="Y720" s="92" t="s">
        <v>5002</v>
      </c>
      <c r="Z720" s="87" t="s">
        <v>8767</v>
      </c>
      <c r="AA720" s="84"/>
      <c r="AB720" s="84"/>
      <c r="AC720" s="92" t="s">
        <v>12645</v>
      </c>
      <c r="AD720" s="84"/>
      <c r="AE720" s="84" t="b">
        <v>0</v>
      </c>
      <c r="AF720" s="84">
        <v>0</v>
      </c>
      <c r="AG720" s="92" t="s">
        <v>16467</v>
      </c>
      <c r="AH720" s="84" t="b">
        <v>0</v>
      </c>
      <c r="AI720" s="84" t="s">
        <v>16520</v>
      </c>
      <c r="AJ720" s="84"/>
      <c r="AK720" s="92" t="s">
        <v>16467</v>
      </c>
      <c r="AL720" s="84" t="b">
        <v>0</v>
      </c>
      <c r="AM720" s="84">
        <v>35</v>
      </c>
      <c r="AN720" s="92" t="s">
        <v>16299</v>
      </c>
      <c r="AO720" s="84" t="s">
        <v>16534</v>
      </c>
      <c r="AP720" s="84" t="b">
        <v>0</v>
      </c>
      <c r="AQ720" s="92" t="s">
        <v>16299</v>
      </c>
      <c r="AR720" s="84" t="s">
        <v>179</v>
      </c>
      <c r="AS720" s="84">
        <v>0</v>
      </c>
      <c r="AT720" s="84">
        <v>0</v>
      </c>
      <c r="AU720" s="84"/>
      <c r="AV720" s="84"/>
      <c r="AW720" s="84"/>
      <c r="AX720" s="84"/>
      <c r="AY720" s="84"/>
      <c r="AZ720" s="84"/>
      <c r="BA720" s="84"/>
      <c r="BB720" s="84"/>
      <c r="BC720">
        <v>1</v>
      </c>
      <c r="BD720">
        <v>0</v>
      </c>
      <c r="BE720">
        <v>0</v>
      </c>
      <c r="BF720">
        <v>0</v>
      </c>
      <c r="BG720">
        <v>1</v>
      </c>
      <c r="BH720">
        <v>0</v>
      </c>
    </row>
    <row r="721" spans="1:60" x14ac:dyDescent="0.3">
      <c r="A721" s="69" t="s">
        <v>1795</v>
      </c>
      <c r="B721" s="69" t="s">
        <v>1955</v>
      </c>
      <c r="C721" s="70"/>
      <c r="D721" s="71"/>
      <c r="E721" s="72"/>
      <c r="F721" s="73"/>
      <c r="G721" s="70"/>
      <c r="H721" s="74"/>
      <c r="I721" s="75"/>
      <c r="J721" s="75"/>
      <c r="K721" s="36"/>
      <c r="L721" s="82"/>
      <c r="M721" s="82"/>
      <c r="N721" s="77"/>
      <c r="O721" s="84" t="s">
        <v>2169</v>
      </c>
      <c r="P721" s="86">
        <v>43861.606631944444</v>
      </c>
      <c r="Q721" s="84" t="s">
        <v>2201</v>
      </c>
      <c r="R721" s="84"/>
      <c r="S721" s="84"/>
      <c r="T721" s="84"/>
      <c r="U721" s="84"/>
      <c r="V721" s="87" t="s">
        <v>4511</v>
      </c>
      <c r="W721" s="86">
        <v>43861.606631944444</v>
      </c>
      <c r="X721" s="90">
        <v>43861</v>
      </c>
      <c r="Y721" s="92" t="s">
        <v>7991</v>
      </c>
      <c r="Z721" s="87" t="s">
        <v>11827</v>
      </c>
      <c r="AA721" s="84"/>
      <c r="AB721" s="84"/>
      <c r="AC721" s="92" t="s">
        <v>15732</v>
      </c>
      <c r="AD721" s="84"/>
      <c r="AE721" s="84" t="b">
        <v>0</v>
      </c>
      <c r="AF721" s="84">
        <v>0</v>
      </c>
      <c r="AG721" s="92" t="s">
        <v>16467</v>
      </c>
      <c r="AH721" s="84" t="b">
        <v>0</v>
      </c>
      <c r="AI721" s="84" t="s">
        <v>16520</v>
      </c>
      <c r="AJ721" s="84"/>
      <c r="AK721" s="92" t="s">
        <v>16467</v>
      </c>
      <c r="AL721" s="84" t="b">
        <v>0</v>
      </c>
      <c r="AM721" s="84">
        <v>22</v>
      </c>
      <c r="AN721" s="92" t="s">
        <v>15831</v>
      </c>
      <c r="AO721" s="84" t="s">
        <v>16534</v>
      </c>
      <c r="AP721" s="84" t="b">
        <v>0</v>
      </c>
      <c r="AQ721" s="92" t="s">
        <v>15831</v>
      </c>
      <c r="AR721" s="84" t="s">
        <v>179</v>
      </c>
      <c r="AS721" s="84">
        <v>0</v>
      </c>
      <c r="AT721" s="84">
        <v>0</v>
      </c>
      <c r="AU721" s="84"/>
      <c r="AV721" s="84"/>
      <c r="AW721" s="84"/>
      <c r="AX721" s="84"/>
      <c r="AY721" s="84"/>
      <c r="AZ721" s="84"/>
      <c r="BA721" s="84"/>
      <c r="BB721" s="84"/>
      <c r="BC721">
        <v>1</v>
      </c>
      <c r="BD721">
        <v>0</v>
      </c>
      <c r="BE721">
        <v>0</v>
      </c>
      <c r="BF721">
        <v>0</v>
      </c>
      <c r="BG721">
        <v>1</v>
      </c>
      <c r="BH721">
        <v>0</v>
      </c>
    </row>
    <row r="722" spans="1:60" x14ac:dyDescent="0.3">
      <c r="A722" s="69" t="s">
        <v>1246</v>
      </c>
      <c r="B722" s="69" t="s">
        <v>2094</v>
      </c>
      <c r="C722" s="70"/>
      <c r="D722" s="71"/>
      <c r="E722" s="72"/>
      <c r="F722" s="73"/>
      <c r="G722" s="70"/>
      <c r="H722" s="74"/>
      <c r="I722" s="75"/>
      <c r="J722" s="75"/>
      <c r="K722" s="36"/>
      <c r="L722" s="82"/>
      <c r="M722" s="82"/>
      <c r="N722" s="77"/>
      <c r="O722" s="84" t="s">
        <v>2169</v>
      </c>
      <c r="P722" s="86">
        <v>43861.608657407407</v>
      </c>
      <c r="Q722" s="84" t="s">
        <v>2183</v>
      </c>
      <c r="R722" s="84"/>
      <c r="S722" s="84"/>
      <c r="T722" s="84"/>
      <c r="U722" s="84"/>
      <c r="V722" s="87" t="s">
        <v>4009</v>
      </c>
      <c r="W722" s="86">
        <v>43861.608657407407</v>
      </c>
      <c r="X722" s="90">
        <v>43861</v>
      </c>
      <c r="Y722" s="92" t="s">
        <v>6370</v>
      </c>
      <c r="Z722" s="87" t="s">
        <v>10144</v>
      </c>
      <c r="AA722" s="84"/>
      <c r="AB722" s="84"/>
      <c r="AC722" s="92" t="s">
        <v>14023</v>
      </c>
      <c r="AD722" s="84"/>
      <c r="AE722" s="84" t="b">
        <v>0</v>
      </c>
      <c r="AF722" s="84">
        <v>0</v>
      </c>
      <c r="AG722" s="92" t="s">
        <v>16467</v>
      </c>
      <c r="AH722" s="84" t="b">
        <v>0</v>
      </c>
      <c r="AI722" s="84" t="s">
        <v>16520</v>
      </c>
      <c r="AJ722" s="84"/>
      <c r="AK722" s="92" t="s">
        <v>16467</v>
      </c>
      <c r="AL722" s="84" t="b">
        <v>0</v>
      </c>
      <c r="AM722" s="84">
        <v>55</v>
      </c>
      <c r="AN722" s="92" t="s">
        <v>16324</v>
      </c>
      <c r="AO722" s="84" t="s">
        <v>16535</v>
      </c>
      <c r="AP722" s="84" t="b">
        <v>0</v>
      </c>
      <c r="AQ722" s="92" t="s">
        <v>16324</v>
      </c>
      <c r="AR722" s="84" t="s">
        <v>179</v>
      </c>
      <c r="AS722" s="84">
        <v>0</v>
      </c>
      <c r="AT722" s="84">
        <v>0</v>
      </c>
      <c r="AU722" s="84"/>
      <c r="AV722" s="84"/>
      <c r="AW722" s="84"/>
      <c r="AX722" s="84"/>
      <c r="AY722" s="84"/>
      <c r="AZ722" s="84"/>
      <c r="BA722" s="84"/>
      <c r="BB722" s="84"/>
      <c r="BC722">
        <v>1</v>
      </c>
      <c r="BD722">
        <v>0</v>
      </c>
      <c r="BE722">
        <v>0</v>
      </c>
      <c r="BF722">
        <v>0</v>
      </c>
      <c r="BG722">
        <v>1</v>
      </c>
      <c r="BH722">
        <v>0</v>
      </c>
    </row>
    <row r="723" spans="1:60" x14ac:dyDescent="0.3">
      <c r="A723" s="69" t="s">
        <v>2109</v>
      </c>
      <c r="B723" s="69" t="s">
        <v>2109</v>
      </c>
      <c r="C723" s="70"/>
      <c r="D723" s="71"/>
      <c r="E723" s="72"/>
      <c r="F723" s="73"/>
      <c r="G723" s="70"/>
      <c r="H723" s="74"/>
      <c r="I723" s="75"/>
      <c r="J723" s="75"/>
      <c r="K723" s="36"/>
      <c r="L723" s="82"/>
      <c r="M723" s="82"/>
      <c r="N723" s="77"/>
      <c r="O723" s="84" t="s">
        <v>179</v>
      </c>
      <c r="P723" s="86">
        <v>43861.610381944447</v>
      </c>
      <c r="Q723" s="84" t="s">
        <v>2231</v>
      </c>
      <c r="R723" s="84"/>
      <c r="S723" s="84"/>
      <c r="T723" s="84" t="s">
        <v>2873</v>
      </c>
      <c r="U723" s="87" t="s">
        <v>3054</v>
      </c>
      <c r="V723" s="87" t="s">
        <v>3054</v>
      </c>
      <c r="W723" s="86">
        <v>43861.610381944447</v>
      </c>
      <c r="X723" s="90">
        <v>43861</v>
      </c>
      <c r="Y723" s="92" t="s">
        <v>8540</v>
      </c>
      <c r="Z723" s="87" t="s">
        <v>12411</v>
      </c>
      <c r="AA723" s="84"/>
      <c r="AB723" s="84"/>
      <c r="AC723" s="92" t="s">
        <v>16370</v>
      </c>
      <c r="AD723" s="84"/>
      <c r="AE723" s="84" t="b">
        <v>0</v>
      </c>
      <c r="AF723" s="84">
        <v>10</v>
      </c>
      <c r="AG723" s="92" t="s">
        <v>16467</v>
      </c>
      <c r="AH723" s="84" t="b">
        <v>0</v>
      </c>
      <c r="AI723" s="84" t="s">
        <v>16520</v>
      </c>
      <c r="AJ723" s="84"/>
      <c r="AK723" s="92" t="s">
        <v>16467</v>
      </c>
      <c r="AL723" s="84" t="b">
        <v>0</v>
      </c>
      <c r="AM723" s="84">
        <v>13</v>
      </c>
      <c r="AN723" s="92" t="s">
        <v>16467</v>
      </c>
      <c r="AO723" s="84" t="s">
        <v>16534</v>
      </c>
      <c r="AP723" s="84" t="b">
        <v>0</v>
      </c>
      <c r="AQ723" s="92" t="s">
        <v>16370</v>
      </c>
      <c r="AR723" s="84" t="s">
        <v>179</v>
      </c>
      <c r="AS723" s="84">
        <v>0</v>
      </c>
      <c r="AT723" s="84">
        <v>0</v>
      </c>
      <c r="AU723" s="84"/>
      <c r="AV723" s="84"/>
      <c r="AW723" s="84"/>
      <c r="AX723" s="84"/>
      <c r="AY723" s="84"/>
      <c r="AZ723" s="84"/>
      <c r="BA723" s="84"/>
      <c r="BB723" s="84"/>
      <c r="BC723">
        <v>1</v>
      </c>
      <c r="BD723">
        <v>0</v>
      </c>
      <c r="BE723">
        <v>0</v>
      </c>
      <c r="BF723">
        <v>1</v>
      </c>
      <c r="BG723">
        <v>0</v>
      </c>
      <c r="BH723">
        <v>0</v>
      </c>
    </row>
    <row r="724" spans="1:60" x14ac:dyDescent="0.3">
      <c r="A724" s="69" t="s">
        <v>368</v>
      </c>
      <c r="B724" s="69" t="s">
        <v>2109</v>
      </c>
      <c r="C724" s="70"/>
      <c r="D724" s="71"/>
      <c r="E724" s="72"/>
      <c r="F724" s="73"/>
      <c r="G724" s="70"/>
      <c r="H724" s="74"/>
      <c r="I724" s="75"/>
      <c r="J724" s="75"/>
      <c r="K724" s="36"/>
      <c r="L724" s="82"/>
      <c r="M724" s="82"/>
      <c r="N724" s="77"/>
      <c r="O724" s="84" t="s">
        <v>2169</v>
      </c>
      <c r="P724" s="86">
        <v>43861.61146990741</v>
      </c>
      <c r="Q724" s="84" t="s">
        <v>2231</v>
      </c>
      <c r="R724" s="84"/>
      <c r="S724" s="84"/>
      <c r="T724" s="84" t="s">
        <v>2873</v>
      </c>
      <c r="U724" s="84"/>
      <c r="V724" s="87" t="s">
        <v>3200</v>
      </c>
      <c r="W724" s="86">
        <v>43861.61146990741</v>
      </c>
      <c r="X724" s="90">
        <v>43861</v>
      </c>
      <c r="Y724" s="92" t="s">
        <v>5003</v>
      </c>
      <c r="Z724" s="87" t="s">
        <v>8768</v>
      </c>
      <c r="AA724" s="84"/>
      <c r="AB724" s="84"/>
      <c r="AC724" s="92" t="s">
        <v>12646</v>
      </c>
      <c r="AD724" s="84"/>
      <c r="AE724" s="84" t="b">
        <v>0</v>
      </c>
      <c r="AF724" s="84">
        <v>0</v>
      </c>
      <c r="AG724" s="92" t="s">
        <v>16467</v>
      </c>
      <c r="AH724" s="84" t="b">
        <v>0</v>
      </c>
      <c r="AI724" s="84" t="s">
        <v>16520</v>
      </c>
      <c r="AJ724" s="84"/>
      <c r="AK724" s="92" t="s">
        <v>16467</v>
      </c>
      <c r="AL724" s="84" t="b">
        <v>0</v>
      </c>
      <c r="AM724" s="84">
        <v>13</v>
      </c>
      <c r="AN724" s="92" t="s">
        <v>16370</v>
      </c>
      <c r="AO724" s="84" t="s">
        <v>16534</v>
      </c>
      <c r="AP724" s="84" t="b">
        <v>0</v>
      </c>
      <c r="AQ724" s="92" t="s">
        <v>16370</v>
      </c>
      <c r="AR724" s="84" t="s">
        <v>179</v>
      </c>
      <c r="AS724" s="84">
        <v>0</v>
      </c>
      <c r="AT724" s="84">
        <v>0</v>
      </c>
      <c r="AU724" s="84"/>
      <c r="AV724" s="84"/>
      <c r="AW724" s="84"/>
      <c r="AX724" s="84"/>
      <c r="AY724" s="84"/>
      <c r="AZ724" s="84"/>
      <c r="BA724" s="84"/>
      <c r="BB724" s="84"/>
      <c r="BC724">
        <v>1</v>
      </c>
      <c r="BD724">
        <v>0</v>
      </c>
      <c r="BE724">
        <v>0</v>
      </c>
      <c r="BF724">
        <v>0</v>
      </c>
      <c r="BG724">
        <v>1</v>
      </c>
      <c r="BH724">
        <v>0</v>
      </c>
    </row>
    <row r="725" spans="1:60" x14ac:dyDescent="0.3">
      <c r="A725" s="69" t="s">
        <v>1156</v>
      </c>
      <c r="B725" s="69" t="s">
        <v>2022</v>
      </c>
      <c r="C725" s="70"/>
      <c r="D725" s="71"/>
      <c r="E725" s="72"/>
      <c r="F725" s="73"/>
      <c r="G725" s="70"/>
      <c r="H725" s="74"/>
      <c r="I725" s="75"/>
      <c r="J725" s="75"/>
      <c r="K725" s="36"/>
      <c r="L725" s="82"/>
      <c r="M725" s="82"/>
      <c r="N725" s="77"/>
      <c r="O725" s="84" t="s">
        <v>2169</v>
      </c>
      <c r="P725" s="86">
        <v>43861.612037037034</v>
      </c>
      <c r="Q725" s="84" t="s">
        <v>2272</v>
      </c>
      <c r="R725" s="84"/>
      <c r="S725" s="84"/>
      <c r="T725" s="84"/>
      <c r="U725" s="84"/>
      <c r="V725" s="87" t="s">
        <v>3922</v>
      </c>
      <c r="W725" s="86">
        <v>43861.612037037034</v>
      </c>
      <c r="X725" s="90">
        <v>43861</v>
      </c>
      <c r="Y725" s="92" t="s">
        <v>6239</v>
      </c>
      <c r="Z725" s="87" t="s">
        <v>10009</v>
      </c>
      <c r="AA725" s="84"/>
      <c r="AB725" s="84"/>
      <c r="AC725" s="92" t="s">
        <v>13888</v>
      </c>
      <c r="AD725" s="84"/>
      <c r="AE725" s="84" t="b">
        <v>0</v>
      </c>
      <c r="AF725" s="84">
        <v>0</v>
      </c>
      <c r="AG725" s="92" t="s">
        <v>16467</v>
      </c>
      <c r="AH725" s="84" t="b">
        <v>0</v>
      </c>
      <c r="AI725" s="84" t="s">
        <v>16520</v>
      </c>
      <c r="AJ725" s="84"/>
      <c r="AK725" s="92" t="s">
        <v>16467</v>
      </c>
      <c r="AL725" s="84" t="b">
        <v>0</v>
      </c>
      <c r="AM725" s="84">
        <v>16</v>
      </c>
      <c r="AN725" s="92" t="s">
        <v>16070</v>
      </c>
      <c r="AO725" s="84" t="s">
        <v>16534</v>
      </c>
      <c r="AP725" s="84" t="b">
        <v>0</v>
      </c>
      <c r="AQ725" s="92" t="s">
        <v>16070</v>
      </c>
      <c r="AR725" s="84" t="s">
        <v>179</v>
      </c>
      <c r="AS725" s="84">
        <v>0</v>
      </c>
      <c r="AT725" s="84">
        <v>0</v>
      </c>
      <c r="AU725" s="84"/>
      <c r="AV725" s="84"/>
      <c r="AW725" s="84"/>
      <c r="AX725" s="84"/>
      <c r="AY725" s="84"/>
      <c r="AZ725" s="84"/>
      <c r="BA725" s="84"/>
      <c r="BB725" s="84"/>
      <c r="BC725">
        <v>1</v>
      </c>
      <c r="BD725">
        <v>0</v>
      </c>
      <c r="BE725">
        <v>0</v>
      </c>
      <c r="BF725">
        <v>0</v>
      </c>
      <c r="BG725">
        <v>1</v>
      </c>
      <c r="BH725">
        <v>0</v>
      </c>
    </row>
    <row r="726" spans="1:60" x14ac:dyDescent="0.3">
      <c r="A726" s="69" t="s">
        <v>1156</v>
      </c>
      <c r="B726" s="69" t="s">
        <v>1055</v>
      </c>
      <c r="C726" s="70"/>
      <c r="D726" s="71"/>
      <c r="E726" s="72"/>
      <c r="F726" s="73"/>
      <c r="G726" s="70"/>
      <c r="H726" s="74"/>
      <c r="I726" s="75"/>
      <c r="J726" s="75"/>
      <c r="K726" s="36"/>
      <c r="L726" s="82"/>
      <c r="M726" s="82"/>
      <c r="N726" s="77"/>
      <c r="O726" s="84" t="s">
        <v>2169</v>
      </c>
      <c r="P726" s="86">
        <v>43861.612187500003</v>
      </c>
      <c r="Q726" s="84" t="s">
        <v>2205</v>
      </c>
      <c r="R726" s="84"/>
      <c r="S726" s="84"/>
      <c r="T726" s="84" t="s">
        <v>2873</v>
      </c>
      <c r="U726" s="84"/>
      <c r="V726" s="87" t="s">
        <v>3922</v>
      </c>
      <c r="W726" s="86">
        <v>43861.612187500003</v>
      </c>
      <c r="X726" s="90">
        <v>43861</v>
      </c>
      <c r="Y726" s="92" t="s">
        <v>6240</v>
      </c>
      <c r="Z726" s="87" t="s">
        <v>10010</v>
      </c>
      <c r="AA726" s="84"/>
      <c r="AB726" s="84"/>
      <c r="AC726" s="92" t="s">
        <v>13889</v>
      </c>
      <c r="AD726" s="84"/>
      <c r="AE726" s="84" t="b">
        <v>0</v>
      </c>
      <c r="AF726" s="84">
        <v>0</v>
      </c>
      <c r="AG726" s="92" t="s">
        <v>16467</v>
      </c>
      <c r="AH726" s="84" t="b">
        <v>0</v>
      </c>
      <c r="AI726" s="84" t="s">
        <v>16520</v>
      </c>
      <c r="AJ726" s="84"/>
      <c r="AK726" s="92" t="s">
        <v>16467</v>
      </c>
      <c r="AL726" s="84" t="b">
        <v>0</v>
      </c>
      <c r="AM726" s="84">
        <v>60</v>
      </c>
      <c r="AN726" s="92" t="s">
        <v>16200</v>
      </c>
      <c r="AO726" s="84" t="s">
        <v>16534</v>
      </c>
      <c r="AP726" s="84" t="b">
        <v>0</v>
      </c>
      <c r="AQ726" s="92" t="s">
        <v>16200</v>
      </c>
      <c r="AR726" s="84" t="s">
        <v>179</v>
      </c>
      <c r="AS726" s="84">
        <v>0</v>
      </c>
      <c r="AT726" s="84">
        <v>0</v>
      </c>
      <c r="AU726" s="84"/>
      <c r="AV726" s="84"/>
      <c r="AW726" s="84"/>
      <c r="AX726" s="84"/>
      <c r="AY726" s="84"/>
      <c r="AZ726" s="84"/>
      <c r="BA726" s="84"/>
      <c r="BB726" s="84"/>
      <c r="BC726">
        <v>1</v>
      </c>
      <c r="BD726">
        <v>0</v>
      </c>
      <c r="BE726">
        <v>0</v>
      </c>
      <c r="BF726">
        <v>0</v>
      </c>
      <c r="BG726">
        <v>1</v>
      </c>
      <c r="BH726">
        <v>0</v>
      </c>
    </row>
    <row r="727" spans="1:60" x14ac:dyDescent="0.3">
      <c r="A727" s="69" t="s">
        <v>1156</v>
      </c>
      <c r="B727" s="69" t="s">
        <v>1968</v>
      </c>
      <c r="C727" s="70"/>
      <c r="D727" s="71"/>
      <c r="E727" s="72"/>
      <c r="F727" s="73"/>
      <c r="G727" s="70"/>
      <c r="H727" s="74"/>
      <c r="I727" s="75"/>
      <c r="J727" s="75"/>
      <c r="K727" s="36"/>
      <c r="L727" s="82"/>
      <c r="M727" s="82"/>
      <c r="N727" s="77"/>
      <c r="O727" s="84" t="s">
        <v>2169</v>
      </c>
      <c r="P727" s="86">
        <v>43861.612210648149</v>
      </c>
      <c r="Q727" s="84" t="s">
        <v>2220</v>
      </c>
      <c r="R727" s="84"/>
      <c r="S727" s="84"/>
      <c r="T727" s="84"/>
      <c r="U727" s="84"/>
      <c r="V727" s="87" t="s">
        <v>3922</v>
      </c>
      <c r="W727" s="86">
        <v>43861.612210648149</v>
      </c>
      <c r="X727" s="90">
        <v>43861</v>
      </c>
      <c r="Y727" s="92" t="s">
        <v>6241</v>
      </c>
      <c r="Z727" s="87" t="s">
        <v>10011</v>
      </c>
      <c r="AA727" s="84"/>
      <c r="AB727" s="84"/>
      <c r="AC727" s="92" t="s">
        <v>13890</v>
      </c>
      <c r="AD727" s="84"/>
      <c r="AE727" s="84" t="b">
        <v>0</v>
      </c>
      <c r="AF727" s="84">
        <v>0</v>
      </c>
      <c r="AG727" s="92" t="s">
        <v>16467</v>
      </c>
      <c r="AH727" s="84" t="b">
        <v>0</v>
      </c>
      <c r="AI727" s="84" t="s">
        <v>16520</v>
      </c>
      <c r="AJ727" s="84"/>
      <c r="AK727" s="92" t="s">
        <v>16467</v>
      </c>
      <c r="AL727" s="84" t="b">
        <v>0</v>
      </c>
      <c r="AM727" s="84">
        <v>51</v>
      </c>
      <c r="AN727" s="92" t="s">
        <v>15899</v>
      </c>
      <c r="AO727" s="84" t="s">
        <v>16534</v>
      </c>
      <c r="AP727" s="84" t="b">
        <v>0</v>
      </c>
      <c r="AQ727" s="92" t="s">
        <v>15899</v>
      </c>
      <c r="AR727" s="84" t="s">
        <v>179</v>
      </c>
      <c r="AS727" s="84">
        <v>0</v>
      </c>
      <c r="AT727" s="84">
        <v>0</v>
      </c>
      <c r="AU727" s="84"/>
      <c r="AV727" s="84"/>
      <c r="AW727" s="84"/>
      <c r="AX727" s="84"/>
      <c r="AY727" s="84"/>
      <c r="AZ727" s="84"/>
      <c r="BA727" s="84"/>
      <c r="BB727" s="84"/>
      <c r="BC727">
        <v>1</v>
      </c>
      <c r="BD727">
        <v>0</v>
      </c>
      <c r="BE727">
        <v>0</v>
      </c>
      <c r="BF727">
        <v>0</v>
      </c>
      <c r="BG727">
        <v>1</v>
      </c>
      <c r="BH727">
        <v>0</v>
      </c>
    </row>
    <row r="728" spans="1:60" x14ac:dyDescent="0.3">
      <c r="A728" s="69" t="s">
        <v>1156</v>
      </c>
      <c r="B728" s="69" t="s">
        <v>1757</v>
      </c>
      <c r="C728" s="70"/>
      <c r="D728" s="71"/>
      <c r="E728" s="72"/>
      <c r="F728" s="73"/>
      <c r="G728" s="70"/>
      <c r="H728" s="74"/>
      <c r="I728" s="75"/>
      <c r="J728" s="75"/>
      <c r="K728" s="36"/>
      <c r="L728" s="82"/>
      <c r="M728" s="82"/>
      <c r="N728" s="77"/>
      <c r="O728" s="84" t="s">
        <v>2169</v>
      </c>
      <c r="P728" s="86">
        <v>43861.61241898148</v>
      </c>
      <c r="Q728" s="84" t="s">
        <v>2223</v>
      </c>
      <c r="R728" s="84"/>
      <c r="S728" s="84"/>
      <c r="T728" s="84"/>
      <c r="U728" s="84"/>
      <c r="V728" s="87" t="s">
        <v>3922</v>
      </c>
      <c r="W728" s="86">
        <v>43861.61241898148</v>
      </c>
      <c r="X728" s="90">
        <v>43861</v>
      </c>
      <c r="Y728" s="92" t="s">
        <v>6242</v>
      </c>
      <c r="Z728" s="87" t="s">
        <v>10012</v>
      </c>
      <c r="AA728" s="84"/>
      <c r="AB728" s="84"/>
      <c r="AC728" s="92" t="s">
        <v>13891</v>
      </c>
      <c r="AD728" s="84"/>
      <c r="AE728" s="84" t="b">
        <v>0</v>
      </c>
      <c r="AF728" s="84">
        <v>0</v>
      </c>
      <c r="AG728" s="92" t="s">
        <v>16467</v>
      </c>
      <c r="AH728" s="84" t="b">
        <v>0</v>
      </c>
      <c r="AI728" s="84" t="s">
        <v>16520</v>
      </c>
      <c r="AJ728" s="84"/>
      <c r="AK728" s="92" t="s">
        <v>16467</v>
      </c>
      <c r="AL728" s="84" t="b">
        <v>0</v>
      </c>
      <c r="AM728" s="84">
        <v>41</v>
      </c>
      <c r="AN728" s="92" t="s">
        <v>15962</v>
      </c>
      <c r="AO728" s="84" t="s">
        <v>16534</v>
      </c>
      <c r="AP728" s="84" t="b">
        <v>0</v>
      </c>
      <c r="AQ728" s="92" t="s">
        <v>15962</v>
      </c>
      <c r="AR728" s="84" t="s">
        <v>179</v>
      </c>
      <c r="AS728" s="84">
        <v>0</v>
      </c>
      <c r="AT728" s="84">
        <v>0</v>
      </c>
      <c r="AU728" s="84"/>
      <c r="AV728" s="84"/>
      <c r="AW728" s="84"/>
      <c r="AX728" s="84"/>
      <c r="AY728" s="84"/>
      <c r="AZ728" s="84"/>
      <c r="BA728" s="84"/>
      <c r="BB728" s="84"/>
      <c r="BC728">
        <v>1</v>
      </c>
      <c r="BD728">
        <v>0</v>
      </c>
      <c r="BE728">
        <v>0</v>
      </c>
      <c r="BF728">
        <v>0</v>
      </c>
      <c r="BG728">
        <v>1</v>
      </c>
      <c r="BH728">
        <v>0</v>
      </c>
    </row>
    <row r="729" spans="1:60" x14ac:dyDescent="0.3">
      <c r="A729" s="69" t="s">
        <v>1156</v>
      </c>
      <c r="B729" s="69" t="s">
        <v>2073</v>
      </c>
      <c r="C729" s="70"/>
      <c r="D729" s="71"/>
      <c r="E729" s="72"/>
      <c r="F729" s="73"/>
      <c r="G729" s="70"/>
      <c r="H729" s="74"/>
      <c r="I729" s="75"/>
      <c r="J729" s="75"/>
      <c r="K729" s="36"/>
      <c r="L729" s="82"/>
      <c r="M729" s="82"/>
      <c r="N729" s="77"/>
      <c r="O729" s="84" t="s">
        <v>2169</v>
      </c>
      <c r="P729" s="86">
        <v>43861.612581018519</v>
      </c>
      <c r="Q729" s="84" t="s">
        <v>2210</v>
      </c>
      <c r="R729" s="84"/>
      <c r="S729" s="84"/>
      <c r="T729" s="84" t="s">
        <v>2873</v>
      </c>
      <c r="U729" s="84"/>
      <c r="V729" s="87" t="s">
        <v>3922</v>
      </c>
      <c r="W729" s="86">
        <v>43861.612581018519</v>
      </c>
      <c r="X729" s="90">
        <v>43861</v>
      </c>
      <c r="Y729" s="92" t="s">
        <v>6243</v>
      </c>
      <c r="Z729" s="87" t="s">
        <v>10013</v>
      </c>
      <c r="AA729" s="84"/>
      <c r="AB729" s="84"/>
      <c r="AC729" s="92" t="s">
        <v>13892</v>
      </c>
      <c r="AD729" s="84"/>
      <c r="AE729" s="84" t="b">
        <v>0</v>
      </c>
      <c r="AF729" s="84">
        <v>0</v>
      </c>
      <c r="AG729" s="92" t="s">
        <v>16467</v>
      </c>
      <c r="AH729" s="84" t="b">
        <v>0</v>
      </c>
      <c r="AI729" s="84" t="s">
        <v>16520</v>
      </c>
      <c r="AJ729" s="84"/>
      <c r="AK729" s="92" t="s">
        <v>16467</v>
      </c>
      <c r="AL729" s="84" t="b">
        <v>0</v>
      </c>
      <c r="AM729" s="84">
        <v>35</v>
      </c>
      <c r="AN729" s="92" t="s">
        <v>16218</v>
      </c>
      <c r="AO729" s="84" t="s">
        <v>16534</v>
      </c>
      <c r="AP729" s="84" t="b">
        <v>0</v>
      </c>
      <c r="AQ729" s="92" t="s">
        <v>16218</v>
      </c>
      <c r="AR729" s="84" t="s">
        <v>179</v>
      </c>
      <c r="AS729" s="84">
        <v>0</v>
      </c>
      <c r="AT729" s="84">
        <v>0</v>
      </c>
      <c r="AU729" s="84"/>
      <c r="AV729" s="84"/>
      <c r="AW729" s="84"/>
      <c r="AX729" s="84"/>
      <c r="AY729" s="84"/>
      <c r="AZ729" s="84"/>
      <c r="BA729" s="84"/>
      <c r="BB729" s="84"/>
      <c r="BC729">
        <v>1</v>
      </c>
      <c r="BD729">
        <v>0</v>
      </c>
      <c r="BE729">
        <v>0</v>
      </c>
      <c r="BF729">
        <v>0</v>
      </c>
      <c r="BG729">
        <v>1</v>
      </c>
      <c r="BH729">
        <v>0</v>
      </c>
    </row>
    <row r="730" spans="1:60" x14ac:dyDescent="0.3">
      <c r="A730" s="69" t="s">
        <v>1437</v>
      </c>
      <c r="B730" s="69" t="s">
        <v>2029</v>
      </c>
      <c r="C730" s="70"/>
      <c r="D730" s="71"/>
      <c r="E730" s="72"/>
      <c r="F730" s="73"/>
      <c r="G730" s="70"/>
      <c r="H730" s="74"/>
      <c r="I730" s="75"/>
      <c r="J730" s="75"/>
      <c r="K730" s="36"/>
      <c r="L730" s="82"/>
      <c r="M730" s="82"/>
      <c r="N730" s="77"/>
      <c r="O730" s="84" t="s">
        <v>2169</v>
      </c>
      <c r="P730" s="86">
        <v>43861.613287037035</v>
      </c>
      <c r="Q730" s="84" t="s">
        <v>2217</v>
      </c>
      <c r="R730" s="84"/>
      <c r="S730" s="84"/>
      <c r="T730" s="84"/>
      <c r="U730" s="84"/>
      <c r="V730" s="87" t="s">
        <v>4184</v>
      </c>
      <c r="W730" s="86">
        <v>43861.613287037035</v>
      </c>
      <c r="X730" s="90">
        <v>43861</v>
      </c>
      <c r="Y730" s="92" t="s">
        <v>6718</v>
      </c>
      <c r="Z730" s="87" t="s">
        <v>10498</v>
      </c>
      <c r="AA730" s="84"/>
      <c r="AB730" s="84"/>
      <c r="AC730" s="92" t="s">
        <v>14381</v>
      </c>
      <c r="AD730" s="84"/>
      <c r="AE730" s="84" t="b">
        <v>0</v>
      </c>
      <c r="AF730" s="84">
        <v>0</v>
      </c>
      <c r="AG730" s="92" t="s">
        <v>16467</v>
      </c>
      <c r="AH730" s="84" t="b">
        <v>0</v>
      </c>
      <c r="AI730" s="84" t="s">
        <v>16520</v>
      </c>
      <c r="AJ730" s="84"/>
      <c r="AK730" s="92" t="s">
        <v>16467</v>
      </c>
      <c r="AL730" s="84" t="b">
        <v>0</v>
      </c>
      <c r="AM730" s="84">
        <v>25</v>
      </c>
      <c r="AN730" s="92" t="s">
        <v>16088</v>
      </c>
      <c r="AO730" s="84" t="s">
        <v>16534</v>
      </c>
      <c r="AP730" s="84" t="b">
        <v>0</v>
      </c>
      <c r="AQ730" s="92" t="s">
        <v>16088</v>
      </c>
      <c r="AR730" s="84" t="s">
        <v>179</v>
      </c>
      <c r="AS730" s="84">
        <v>0</v>
      </c>
      <c r="AT730" s="84">
        <v>0</v>
      </c>
      <c r="AU730" s="84"/>
      <c r="AV730" s="84"/>
      <c r="AW730" s="84"/>
      <c r="AX730" s="84"/>
      <c r="AY730" s="84"/>
      <c r="AZ730" s="84"/>
      <c r="BA730" s="84"/>
      <c r="BB730" s="84"/>
      <c r="BC730">
        <v>1</v>
      </c>
      <c r="BD730">
        <v>0</v>
      </c>
      <c r="BE730">
        <v>0</v>
      </c>
      <c r="BF730">
        <v>0</v>
      </c>
      <c r="BG730">
        <v>1</v>
      </c>
      <c r="BH730">
        <v>0</v>
      </c>
    </row>
    <row r="731" spans="1:60" x14ac:dyDescent="0.3">
      <c r="A731" s="69" t="s">
        <v>1437</v>
      </c>
      <c r="B731" s="69" t="s">
        <v>1968</v>
      </c>
      <c r="C731" s="70"/>
      <c r="D731" s="71"/>
      <c r="E731" s="72"/>
      <c r="F731" s="73"/>
      <c r="G731" s="70"/>
      <c r="H731" s="74"/>
      <c r="I731" s="75"/>
      <c r="J731" s="75"/>
      <c r="K731" s="36"/>
      <c r="L731" s="82"/>
      <c r="M731" s="82"/>
      <c r="N731" s="77"/>
      <c r="O731" s="84" t="s">
        <v>2169</v>
      </c>
      <c r="P731" s="86">
        <v>43861.613449074073</v>
      </c>
      <c r="Q731" s="84" t="s">
        <v>2220</v>
      </c>
      <c r="R731" s="84"/>
      <c r="S731" s="84"/>
      <c r="T731" s="84"/>
      <c r="U731" s="84"/>
      <c r="V731" s="87" t="s">
        <v>4184</v>
      </c>
      <c r="W731" s="86">
        <v>43861.613449074073</v>
      </c>
      <c r="X731" s="90">
        <v>43861</v>
      </c>
      <c r="Y731" s="92" t="s">
        <v>6719</v>
      </c>
      <c r="Z731" s="87" t="s">
        <v>10499</v>
      </c>
      <c r="AA731" s="84"/>
      <c r="AB731" s="84"/>
      <c r="AC731" s="92" t="s">
        <v>14382</v>
      </c>
      <c r="AD731" s="84"/>
      <c r="AE731" s="84" t="b">
        <v>0</v>
      </c>
      <c r="AF731" s="84">
        <v>0</v>
      </c>
      <c r="AG731" s="92" t="s">
        <v>16467</v>
      </c>
      <c r="AH731" s="84" t="b">
        <v>0</v>
      </c>
      <c r="AI731" s="84" t="s">
        <v>16520</v>
      </c>
      <c r="AJ731" s="84"/>
      <c r="AK731" s="92" t="s">
        <v>16467</v>
      </c>
      <c r="AL731" s="84" t="b">
        <v>0</v>
      </c>
      <c r="AM731" s="84">
        <v>51</v>
      </c>
      <c r="AN731" s="92" t="s">
        <v>15899</v>
      </c>
      <c r="AO731" s="84" t="s">
        <v>16534</v>
      </c>
      <c r="AP731" s="84" t="b">
        <v>0</v>
      </c>
      <c r="AQ731" s="92" t="s">
        <v>15899</v>
      </c>
      <c r="AR731" s="84" t="s">
        <v>179</v>
      </c>
      <c r="AS731" s="84">
        <v>0</v>
      </c>
      <c r="AT731" s="84">
        <v>0</v>
      </c>
      <c r="AU731" s="84"/>
      <c r="AV731" s="84"/>
      <c r="AW731" s="84"/>
      <c r="AX731" s="84"/>
      <c r="AY731" s="84"/>
      <c r="AZ731" s="84"/>
      <c r="BA731" s="84"/>
      <c r="BB731" s="84"/>
      <c r="BC731">
        <v>1</v>
      </c>
      <c r="BD731">
        <v>0</v>
      </c>
      <c r="BE731">
        <v>0</v>
      </c>
      <c r="BF731">
        <v>0</v>
      </c>
      <c r="BG731">
        <v>1</v>
      </c>
      <c r="BH731">
        <v>0</v>
      </c>
    </row>
    <row r="732" spans="1:60" x14ac:dyDescent="0.3">
      <c r="A732" s="69" t="s">
        <v>369</v>
      </c>
      <c r="B732" s="69" t="s">
        <v>2128</v>
      </c>
      <c r="C732" s="70"/>
      <c r="D732" s="71"/>
      <c r="E732" s="72"/>
      <c r="F732" s="73"/>
      <c r="G732" s="70"/>
      <c r="H732" s="74"/>
      <c r="I732" s="75"/>
      <c r="J732" s="75"/>
      <c r="K732" s="36"/>
      <c r="L732" s="82"/>
      <c r="M732" s="82"/>
      <c r="N732" s="77"/>
      <c r="O732" s="84" t="s">
        <v>2168</v>
      </c>
      <c r="P732" s="86">
        <v>43861.613587962966</v>
      </c>
      <c r="Q732" s="84" t="s">
        <v>2180</v>
      </c>
      <c r="R732" s="84"/>
      <c r="S732" s="84"/>
      <c r="T732" s="84"/>
      <c r="U732" s="84"/>
      <c r="V732" s="87" t="s">
        <v>3201</v>
      </c>
      <c r="W732" s="86">
        <v>43861.613587962966</v>
      </c>
      <c r="X732" s="90">
        <v>43861</v>
      </c>
      <c r="Y732" s="92" t="s">
        <v>5004</v>
      </c>
      <c r="Z732" s="87" t="s">
        <v>8769</v>
      </c>
      <c r="AA732" s="84"/>
      <c r="AB732" s="84"/>
      <c r="AC732" s="92" t="s">
        <v>12647</v>
      </c>
      <c r="AD732" s="84"/>
      <c r="AE732" s="84" t="b">
        <v>0</v>
      </c>
      <c r="AF732" s="84">
        <v>0</v>
      </c>
      <c r="AG732" s="92" t="s">
        <v>16467</v>
      </c>
      <c r="AH732" s="84" t="b">
        <v>0</v>
      </c>
      <c r="AI732" s="84" t="s">
        <v>16520</v>
      </c>
      <c r="AJ732" s="84"/>
      <c r="AK732" s="92" t="s">
        <v>16467</v>
      </c>
      <c r="AL732" s="84" t="b">
        <v>0</v>
      </c>
      <c r="AM732" s="84">
        <v>65</v>
      </c>
      <c r="AN732" s="92" t="s">
        <v>16248</v>
      </c>
      <c r="AO732" s="84" t="s">
        <v>16534</v>
      </c>
      <c r="AP732" s="84" t="b">
        <v>0</v>
      </c>
      <c r="AQ732" s="92" t="s">
        <v>16248</v>
      </c>
      <c r="AR732" s="84" t="s">
        <v>179</v>
      </c>
      <c r="AS732" s="84">
        <v>0</v>
      </c>
      <c r="AT732" s="84">
        <v>0</v>
      </c>
      <c r="AU732" s="84"/>
      <c r="AV732" s="84"/>
      <c r="AW732" s="84"/>
      <c r="AX732" s="84"/>
      <c r="AY732" s="84"/>
      <c r="AZ732" s="84"/>
      <c r="BA732" s="84"/>
      <c r="BB732" s="84"/>
      <c r="BC732">
        <v>1</v>
      </c>
      <c r="BD732">
        <v>0</v>
      </c>
      <c r="BE732">
        <v>1</v>
      </c>
      <c r="BF732">
        <v>0</v>
      </c>
      <c r="BG732">
        <v>0</v>
      </c>
      <c r="BH732">
        <v>0</v>
      </c>
    </row>
    <row r="733" spans="1:60" x14ac:dyDescent="0.3">
      <c r="A733" s="69" t="s">
        <v>369</v>
      </c>
      <c r="B733" s="69" t="s">
        <v>2129</v>
      </c>
      <c r="C733" s="70"/>
      <c r="D733" s="71"/>
      <c r="E733" s="72"/>
      <c r="F733" s="73"/>
      <c r="G733" s="70"/>
      <c r="H733" s="74"/>
      <c r="I733" s="75"/>
      <c r="J733" s="75"/>
      <c r="K733" s="36"/>
      <c r="L733" s="82"/>
      <c r="M733" s="82"/>
      <c r="N733" s="77"/>
      <c r="O733" s="84" t="s">
        <v>2168</v>
      </c>
      <c r="P733" s="86">
        <v>43861.613587962966</v>
      </c>
      <c r="Q733" s="84" t="s">
        <v>2180</v>
      </c>
      <c r="R733" s="84"/>
      <c r="S733" s="84"/>
      <c r="T733" s="84"/>
      <c r="U733" s="84"/>
      <c r="V733" s="87" t="s">
        <v>3201</v>
      </c>
      <c r="W733" s="86">
        <v>43861.613587962966</v>
      </c>
      <c r="X733" s="90">
        <v>43861</v>
      </c>
      <c r="Y733" s="92" t="s">
        <v>5004</v>
      </c>
      <c r="Z733" s="87" t="s">
        <v>8769</v>
      </c>
      <c r="AA733" s="84"/>
      <c r="AB733" s="84"/>
      <c r="AC733" s="92" t="s">
        <v>12647</v>
      </c>
      <c r="AD733" s="84"/>
      <c r="AE733" s="84" t="b">
        <v>0</v>
      </c>
      <c r="AF733" s="84">
        <v>0</v>
      </c>
      <c r="AG733" s="92" t="s">
        <v>16467</v>
      </c>
      <c r="AH733" s="84" t="b">
        <v>0</v>
      </c>
      <c r="AI733" s="84" t="s">
        <v>16520</v>
      </c>
      <c r="AJ733" s="84"/>
      <c r="AK733" s="92" t="s">
        <v>16467</v>
      </c>
      <c r="AL733" s="84" t="b">
        <v>0</v>
      </c>
      <c r="AM733" s="84">
        <v>65</v>
      </c>
      <c r="AN733" s="92" t="s">
        <v>16248</v>
      </c>
      <c r="AO733" s="84" t="s">
        <v>16534</v>
      </c>
      <c r="AP733" s="84" t="b">
        <v>0</v>
      </c>
      <c r="AQ733" s="92" t="s">
        <v>16248</v>
      </c>
      <c r="AR733" s="84" t="s">
        <v>179</v>
      </c>
      <c r="AS733" s="84">
        <v>0</v>
      </c>
      <c r="AT733" s="84">
        <v>0</v>
      </c>
      <c r="AU733" s="84"/>
      <c r="AV733" s="84"/>
      <c r="AW733" s="84"/>
      <c r="AX733" s="84"/>
      <c r="AY733" s="84"/>
      <c r="AZ733" s="84"/>
      <c r="BA733" s="84"/>
      <c r="BB733" s="84"/>
      <c r="BC733">
        <v>1</v>
      </c>
      <c r="BD733">
        <v>0</v>
      </c>
      <c r="BE733">
        <v>1</v>
      </c>
      <c r="BF733">
        <v>0</v>
      </c>
      <c r="BG733">
        <v>0</v>
      </c>
      <c r="BH733">
        <v>0</v>
      </c>
    </row>
    <row r="734" spans="1:60" x14ac:dyDescent="0.3">
      <c r="A734" s="69" t="s">
        <v>1437</v>
      </c>
      <c r="B734" s="69" t="s">
        <v>2109</v>
      </c>
      <c r="C734" s="70"/>
      <c r="D734" s="71"/>
      <c r="E734" s="72"/>
      <c r="F734" s="73"/>
      <c r="G734" s="70"/>
      <c r="H734" s="74"/>
      <c r="I734" s="75"/>
      <c r="J734" s="75"/>
      <c r="K734" s="36"/>
      <c r="L734" s="82"/>
      <c r="M734" s="82"/>
      <c r="N734" s="77"/>
      <c r="O734" s="84" t="s">
        <v>2169</v>
      </c>
      <c r="P734" s="86">
        <v>43861.613587962966</v>
      </c>
      <c r="Q734" s="84" t="s">
        <v>2231</v>
      </c>
      <c r="R734" s="84"/>
      <c r="S734" s="84"/>
      <c r="T734" s="84" t="s">
        <v>2873</v>
      </c>
      <c r="U734" s="84"/>
      <c r="V734" s="87" t="s">
        <v>4184</v>
      </c>
      <c r="W734" s="86">
        <v>43861.613587962966</v>
      </c>
      <c r="X734" s="90">
        <v>43861</v>
      </c>
      <c r="Y734" s="92" t="s">
        <v>5004</v>
      </c>
      <c r="Z734" s="87" t="s">
        <v>10500</v>
      </c>
      <c r="AA734" s="84"/>
      <c r="AB734" s="84"/>
      <c r="AC734" s="92" t="s">
        <v>14383</v>
      </c>
      <c r="AD734" s="84"/>
      <c r="AE734" s="84" t="b">
        <v>0</v>
      </c>
      <c r="AF734" s="84">
        <v>0</v>
      </c>
      <c r="AG734" s="92" t="s">
        <v>16467</v>
      </c>
      <c r="AH734" s="84" t="b">
        <v>0</v>
      </c>
      <c r="AI734" s="84" t="s">
        <v>16520</v>
      </c>
      <c r="AJ734" s="84"/>
      <c r="AK734" s="92" t="s">
        <v>16467</v>
      </c>
      <c r="AL734" s="84" t="b">
        <v>0</v>
      </c>
      <c r="AM734" s="84">
        <v>13</v>
      </c>
      <c r="AN734" s="92" t="s">
        <v>16370</v>
      </c>
      <c r="AO734" s="84" t="s">
        <v>16534</v>
      </c>
      <c r="AP734" s="84" t="b">
        <v>0</v>
      </c>
      <c r="AQ734" s="92" t="s">
        <v>16370</v>
      </c>
      <c r="AR734" s="84" t="s">
        <v>179</v>
      </c>
      <c r="AS734" s="84">
        <v>0</v>
      </c>
      <c r="AT734" s="84">
        <v>0</v>
      </c>
      <c r="AU734" s="84"/>
      <c r="AV734" s="84"/>
      <c r="AW734" s="84"/>
      <c r="AX734" s="84"/>
      <c r="AY734" s="84"/>
      <c r="AZ734" s="84"/>
      <c r="BA734" s="84"/>
      <c r="BB734" s="84"/>
      <c r="BC734">
        <v>1</v>
      </c>
      <c r="BD734">
        <v>0</v>
      </c>
      <c r="BE734">
        <v>0</v>
      </c>
      <c r="BF734">
        <v>0</v>
      </c>
      <c r="BG734">
        <v>1</v>
      </c>
      <c r="BH734">
        <v>0</v>
      </c>
    </row>
    <row r="735" spans="1:60" x14ac:dyDescent="0.3">
      <c r="A735" s="69" t="s">
        <v>1437</v>
      </c>
      <c r="B735" s="69" t="s">
        <v>1757</v>
      </c>
      <c r="C735" s="70"/>
      <c r="D735" s="71"/>
      <c r="E735" s="72"/>
      <c r="F735" s="73"/>
      <c r="G735" s="70"/>
      <c r="H735" s="74"/>
      <c r="I735" s="75"/>
      <c r="J735" s="75"/>
      <c r="K735" s="36"/>
      <c r="L735" s="82"/>
      <c r="M735" s="82"/>
      <c r="N735" s="77"/>
      <c r="O735" s="84" t="s">
        <v>2169</v>
      </c>
      <c r="P735" s="86">
        <v>43861.613680555558</v>
      </c>
      <c r="Q735" s="84" t="s">
        <v>2223</v>
      </c>
      <c r="R735" s="84"/>
      <c r="S735" s="84"/>
      <c r="T735" s="84"/>
      <c r="U735" s="84"/>
      <c r="V735" s="87" t="s">
        <v>4184</v>
      </c>
      <c r="W735" s="86">
        <v>43861.613680555558</v>
      </c>
      <c r="X735" s="90">
        <v>43861</v>
      </c>
      <c r="Y735" s="92" t="s">
        <v>6720</v>
      </c>
      <c r="Z735" s="87" t="s">
        <v>10501</v>
      </c>
      <c r="AA735" s="84"/>
      <c r="AB735" s="84"/>
      <c r="AC735" s="92" t="s">
        <v>14384</v>
      </c>
      <c r="AD735" s="84"/>
      <c r="AE735" s="84" t="b">
        <v>0</v>
      </c>
      <c r="AF735" s="84">
        <v>0</v>
      </c>
      <c r="AG735" s="92" t="s">
        <v>16467</v>
      </c>
      <c r="AH735" s="84" t="b">
        <v>0</v>
      </c>
      <c r="AI735" s="84" t="s">
        <v>16520</v>
      </c>
      <c r="AJ735" s="84"/>
      <c r="AK735" s="92" t="s">
        <v>16467</v>
      </c>
      <c r="AL735" s="84" t="b">
        <v>0</v>
      </c>
      <c r="AM735" s="84">
        <v>41</v>
      </c>
      <c r="AN735" s="92" t="s">
        <v>15962</v>
      </c>
      <c r="AO735" s="84" t="s">
        <v>16534</v>
      </c>
      <c r="AP735" s="84" t="b">
        <v>0</v>
      </c>
      <c r="AQ735" s="92" t="s">
        <v>15962</v>
      </c>
      <c r="AR735" s="84" t="s">
        <v>179</v>
      </c>
      <c r="AS735" s="84">
        <v>0</v>
      </c>
      <c r="AT735" s="84">
        <v>0</v>
      </c>
      <c r="AU735" s="84"/>
      <c r="AV735" s="84"/>
      <c r="AW735" s="84"/>
      <c r="AX735" s="84"/>
      <c r="AY735" s="84"/>
      <c r="AZ735" s="84"/>
      <c r="BA735" s="84"/>
      <c r="BB735" s="84"/>
      <c r="BC735">
        <v>1</v>
      </c>
      <c r="BD735">
        <v>0</v>
      </c>
      <c r="BE735">
        <v>0</v>
      </c>
      <c r="BF735">
        <v>0</v>
      </c>
      <c r="BG735">
        <v>1</v>
      </c>
      <c r="BH735">
        <v>0</v>
      </c>
    </row>
    <row r="736" spans="1:60" x14ac:dyDescent="0.3">
      <c r="A736" s="69" t="s">
        <v>1437</v>
      </c>
      <c r="B736" s="69" t="s">
        <v>2022</v>
      </c>
      <c r="C736" s="70"/>
      <c r="D736" s="71"/>
      <c r="E736" s="72"/>
      <c r="F736" s="73"/>
      <c r="G736" s="70"/>
      <c r="H736" s="74"/>
      <c r="I736" s="75"/>
      <c r="J736" s="75"/>
      <c r="K736" s="36"/>
      <c r="L736" s="82"/>
      <c r="M736" s="82"/>
      <c r="N736" s="77"/>
      <c r="O736" s="84" t="s">
        <v>2169</v>
      </c>
      <c r="P736" s="86">
        <v>43861.614039351851</v>
      </c>
      <c r="Q736" s="84" t="s">
        <v>2272</v>
      </c>
      <c r="R736" s="84"/>
      <c r="S736" s="84"/>
      <c r="T736" s="84"/>
      <c r="U736" s="84"/>
      <c r="V736" s="87" t="s">
        <v>4184</v>
      </c>
      <c r="W736" s="86">
        <v>43861.614039351851</v>
      </c>
      <c r="X736" s="90">
        <v>43861</v>
      </c>
      <c r="Y736" s="92" t="s">
        <v>6721</v>
      </c>
      <c r="Z736" s="87" t="s">
        <v>10502</v>
      </c>
      <c r="AA736" s="84"/>
      <c r="AB736" s="84"/>
      <c r="AC736" s="92" t="s">
        <v>14385</v>
      </c>
      <c r="AD736" s="84"/>
      <c r="AE736" s="84" t="b">
        <v>0</v>
      </c>
      <c r="AF736" s="84">
        <v>0</v>
      </c>
      <c r="AG736" s="92" t="s">
        <v>16467</v>
      </c>
      <c r="AH736" s="84" t="b">
        <v>0</v>
      </c>
      <c r="AI736" s="84" t="s">
        <v>16520</v>
      </c>
      <c r="AJ736" s="84"/>
      <c r="AK736" s="92" t="s">
        <v>16467</v>
      </c>
      <c r="AL736" s="84" t="b">
        <v>0</v>
      </c>
      <c r="AM736" s="84">
        <v>16</v>
      </c>
      <c r="AN736" s="92" t="s">
        <v>16070</v>
      </c>
      <c r="AO736" s="84" t="s">
        <v>16534</v>
      </c>
      <c r="AP736" s="84" t="b">
        <v>0</v>
      </c>
      <c r="AQ736" s="92" t="s">
        <v>16070</v>
      </c>
      <c r="AR736" s="84" t="s">
        <v>179</v>
      </c>
      <c r="AS736" s="84">
        <v>0</v>
      </c>
      <c r="AT736" s="84">
        <v>0</v>
      </c>
      <c r="AU736" s="84"/>
      <c r="AV736" s="84"/>
      <c r="AW736" s="84"/>
      <c r="AX736" s="84"/>
      <c r="AY736" s="84"/>
      <c r="AZ736" s="84"/>
      <c r="BA736" s="84"/>
      <c r="BB736" s="84"/>
      <c r="BC736">
        <v>1</v>
      </c>
      <c r="BD736">
        <v>0</v>
      </c>
      <c r="BE736">
        <v>0</v>
      </c>
      <c r="BF736">
        <v>0</v>
      </c>
      <c r="BG736">
        <v>1</v>
      </c>
      <c r="BH736">
        <v>0</v>
      </c>
    </row>
    <row r="737" spans="1:60" x14ac:dyDescent="0.3">
      <c r="A737" s="69" t="s">
        <v>1437</v>
      </c>
      <c r="B737" s="69" t="s">
        <v>2071</v>
      </c>
      <c r="C737" s="70"/>
      <c r="D737" s="71"/>
      <c r="E737" s="72"/>
      <c r="F737" s="73"/>
      <c r="G737" s="70"/>
      <c r="H737" s="74"/>
      <c r="I737" s="75"/>
      <c r="J737" s="75"/>
      <c r="K737" s="36"/>
      <c r="L737" s="82"/>
      <c r="M737" s="82"/>
      <c r="N737" s="77"/>
      <c r="O737" s="84" t="s">
        <v>2169</v>
      </c>
      <c r="P737" s="86">
        <v>43861.614224537036</v>
      </c>
      <c r="Q737" s="84" t="s">
        <v>2237</v>
      </c>
      <c r="R737" s="84"/>
      <c r="S737" s="84"/>
      <c r="T737" s="84" t="s">
        <v>2885</v>
      </c>
      <c r="U737" s="84"/>
      <c r="V737" s="87" t="s">
        <v>4184</v>
      </c>
      <c r="W737" s="86">
        <v>43861.614224537036</v>
      </c>
      <c r="X737" s="90">
        <v>43861</v>
      </c>
      <c r="Y737" s="92" t="s">
        <v>6722</v>
      </c>
      <c r="Z737" s="87" t="s">
        <v>10503</v>
      </c>
      <c r="AA737" s="84"/>
      <c r="AB737" s="84"/>
      <c r="AC737" s="92" t="s">
        <v>14386</v>
      </c>
      <c r="AD737" s="84"/>
      <c r="AE737" s="84" t="b">
        <v>0</v>
      </c>
      <c r="AF737" s="84">
        <v>0</v>
      </c>
      <c r="AG737" s="92" t="s">
        <v>16467</v>
      </c>
      <c r="AH737" s="84" t="b">
        <v>0</v>
      </c>
      <c r="AI737" s="84" t="s">
        <v>16520</v>
      </c>
      <c r="AJ737" s="84"/>
      <c r="AK737" s="92" t="s">
        <v>16467</v>
      </c>
      <c r="AL737" s="84" t="b">
        <v>0</v>
      </c>
      <c r="AM737" s="84">
        <v>9</v>
      </c>
      <c r="AN737" s="92" t="s">
        <v>16181</v>
      </c>
      <c r="AO737" s="84" t="s">
        <v>16534</v>
      </c>
      <c r="AP737" s="84" t="b">
        <v>0</v>
      </c>
      <c r="AQ737" s="92" t="s">
        <v>16181</v>
      </c>
      <c r="AR737" s="84" t="s">
        <v>179</v>
      </c>
      <c r="AS737" s="84">
        <v>0</v>
      </c>
      <c r="AT737" s="84">
        <v>0</v>
      </c>
      <c r="AU737" s="84"/>
      <c r="AV737" s="84"/>
      <c r="AW737" s="84"/>
      <c r="AX737" s="84"/>
      <c r="AY737" s="84"/>
      <c r="AZ737" s="84"/>
      <c r="BA737" s="84"/>
      <c r="BB737" s="84"/>
      <c r="BC737">
        <v>1</v>
      </c>
      <c r="BD737">
        <v>0</v>
      </c>
      <c r="BE737">
        <v>0</v>
      </c>
      <c r="BF737">
        <v>0</v>
      </c>
      <c r="BG737">
        <v>1</v>
      </c>
      <c r="BH737">
        <v>0</v>
      </c>
    </row>
    <row r="738" spans="1:60" x14ac:dyDescent="0.3">
      <c r="A738" s="69" t="s">
        <v>1473</v>
      </c>
      <c r="B738" s="69" t="s">
        <v>1477</v>
      </c>
      <c r="C738" s="70"/>
      <c r="D738" s="71"/>
      <c r="E738" s="72"/>
      <c r="F738" s="73"/>
      <c r="G738" s="70"/>
      <c r="H738" s="74"/>
      <c r="I738" s="75"/>
      <c r="J738" s="75"/>
      <c r="K738" s="36"/>
      <c r="L738" s="82"/>
      <c r="M738" s="82"/>
      <c r="N738" s="77"/>
      <c r="O738" s="84" t="s">
        <v>2169</v>
      </c>
      <c r="P738" s="86">
        <v>43861.614884259259</v>
      </c>
      <c r="Q738" s="84" t="s">
        <v>2273</v>
      </c>
      <c r="R738" s="84"/>
      <c r="S738" s="84"/>
      <c r="T738" s="84" t="s">
        <v>2873</v>
      </c>
      <c r="U738" s="84"/>
      <c r="V738" s="87" t="s">
        <v>4213</v>
      </c>
      <c r="W738" s="86">
        <v>43861.614884259259</v>
      </c>
      <c r="X738" s="90">
        <v>43861</v>
      </c>
      <c r="Y738" s="92" t="s">
        <v>6825</v>
      </c>
      <c r="Z738" s="87" t="s">
        <v>10606</v>
      </c>
      <c r="AA738" s="84"/>
      <c r="AB738" s="84"/>
      <c r="AC738" s="92" t="s">
        <v>14489</v>
      </c>
      <c r="AD738" s="84"/>
      <c r="AE738" s="84" t="b">
        <v>0</v>
      </c>
      <c r="AF738" s="84">
        <v>0</v>
      </c>
      <c r="AG738" s="92" t="s">
        <v>16467</v>
      </c>
      <c r="AH738" s="84" t="b">
        <v>0</v>
      </c>
      <c r="AI738" s="84" t="s">
        <v>16520</v>
      </c>
      <c r="AJ738" s="84"/>
      <c r="AK738" s="92" t="s">
        <v>16467</v>
      </c>
      <c r="AL738" s="84" t="b">
        <v>0</v>
      </c>
      <c r="AM738" s="84">
        <v>6</v>
      </c>
      <c r="AN738" s="92" t="s">
        <v>14486</v>
      </c>
      <c r="AO738" s="84" t="s">
        <v>16534</v>
      </c>
      <c r="AP738" s="84" t="b">
        <v>0</v>
      </c>
      <c r="AQ738" s="92" t="s">
        <v>14486</v>
      </c>
      <c r="AR738" s="84" t="s">
        <v>179</v>
      </c>
      <c r="AS738" s="84">
        <v>0</v>
      </c>
      <c r="AT738" s="84">
        <v>0</v>
      </c>
      <c r="AU738" s="84"/>
      <c r="AV738" s="84"/>
      <c r="AW738" s="84"/>
      <c r="AX738" s="84"/>
      <c r="AY738" s="84"/>
      <c r="AZ738" s="84"/>
      <c r="BA738" s="84"/>
      <c r="BB738" s="84"/>
      <c r="BC738">
        <v>1</v>
      </c>
      <c r="BD738">
        <v>0</v>
      </c>
      <c r="BE738">
        <v>0</v>
      </c>
      <c r="BF738">
        <v>0</v>
      </c>
      <c r="BG738">
        <v>1</v>
      </c>
      <c r="BH738">
        <v>0</v>
      </c>
    </row>
    <row r="739" spans="1:60" x14ac:dyDescent="0.3">
      <c r="A739" s="69" t="s">
        <v>1473</v>
      </c>
      <c r="B739" s="69" t="s">
        <v>1478</v>
      </c>
      <c r="C739" s="70"/>
      <c r="D739" s="71"/>
      <c r="E739" s="72"/>
      <c r="F739" s="73"/>
      <c r="G739" s="70"/>
      <c r="H739" s="74"/>
      <c r="I739" s="75"/>
      <c r="J739" s="75"/>
      <c r="K739" s="36"/>
      <c r="L739" s="82"/>
      <c r="M739" s="82"/>
      <c r="N739" s="77"/>
      <c r="O739" s="84" t="s">
        <v>2169</v>
      </c>
      <c r="P739" s="86">
        <v>43861.614930555559</v>
      </c>
      <c r="Q739" s="84" t="s">
        <v>2275</v>
      </c>
      <c r="R739" s="84"/>
      <c r="S739" s="84"/>
      <c r="T739" s="84" t="s">
        <v>2883</v>
      </c>
      <c r="U739" s="84"/>
      <c r="V739" s="87" t="s">
        <v>4213</v>
      </c>
      <c r="W739" s="86">
        <v>43861.614930555559</v>
      </c>
      <c r="X739" s="90">
        <v>43861</v>
      </c>
      <c r="Y739" s="92" t="s">
        <v>6827</v>
      </c>
      <c r="Z739" s="87" t="s">
        <v>10608</v>
      </c>
      <c r="AA739" s="84"/>
      <c r="AB739" s="84"/>
      <c r="AC739" s="92" t="s">
        <v>14491</v>
      </c>
      <c r="AD739" s="84"/>
      <c r="AE739" s="84" t="b">
        <v>0</v>
      </c>
      <c r="AF739" s="84">
        <v>0</v>
      </c>
      <c r="AG739" s="92" t="s">
        <v>16467</v>
      </c>
      <c r="AH739" s="84" t="b">
        <v>0</v>
      </c>
      <c r="AI739" s="84" t="s">
        <v>16522</v>
      </c>
      <c r="AJ739" s="84"/>
      <c r="AK739" s="92" t="s">
        <v>16467</v>
      </c>
      <c r="AL739" s="84" t="b">
        <v>0</v>
      </c>
      <c r="AM739" s="84">
        <v>1</v>
      </c>
      <c r="AN739" s="92" t="s">
        <v>14490</v>
      </c>
      <c r="AO739" s="84" t="s">
        <v>16534</v>
      </c>
      <c r="AP739" s="84" t="b">
        <v>0</v>
      </c>
      <c r="AQ739" s="92" t="s">
        <v>14490</v>
      </c>
      <c r="AR739" s="84" t="s">
        <v>179</v>
      </c>
      <c r="AS739" s="84">
        <v>0</v>
      </c>
      <c r="AT739" s="84">
        <v>0</v>
      </c>
      <c r="AU739" s="84"/>
      <c r="AV739" s="84"/>
      <c r="AW739" s="84"/>
      <c r="AX739" s="84"/>
      <c r="AY739" s="84"/>
      <c r="AZ739" s="84"/>
      <c r="BA739" s="84"/>
      <c r="BB739" s="84"/>
      <c r="BC739">
        <v>1</v>
      </c>
      <c r="BD739">
        <v>0</v>
      </c>
      <c r="BE739">
        <v>0</v>
      </c>
      <c r="BF739">
        <v>0</v>
      </c>
      <c r="BG739">
        <v>1</v>
      </c>
      <c r="BH739">
        <v>0</v>
      </c>
    </row>
    <row r="740" spans="1:60" x14ac:dyDescent="0.3">
      <c r="A740" s="69" t="s">
        <v>1473</v>
      </c>
      <c r="B740" s="69" t="s">
        <v>1479</v>
      </c>
      <c r="C740" s="70"/>
      <c r="D740" s="71"/>
      <c r="E740" s="72"/>
      <c r="F740" s="73"/>
      <c r="G740" s="70"/>
      <c r="H740" s="74"/>
      <c r="I740" s="75"/>
      <c r="J740" s="75"/>
      <c r="K740" s="36"/>
      <c r="L740" s="82"/>
      <c r="M740" s="82"/>
      <c r="N740" s="77"/>
      <c r="O740" s="84" t="s">
        <v>2169</v>
      </c>
      <c r="P740" s="86">
        <v>43861.614953703705</v>
      </c>
      <c r="Q740" s="84" t="s">
        <v>2281</v>
      </c>
      <c r="R740" s="84"/>
      <c r="S740" s="84"/>
      <c r="T740" s="84" t="s">
        <v>2873</v>
      </c>
      <c r="U740" s="84"/>
      <c r="V740" s="87" t="s">
        <v>4213</v>
      </c>
      <c r="W740" s="86">
        <v>43861.614953703705</v>
      </c>
      <c r="X740" s="90">
        <v>43861</v>
      </c>
      <c r="Y740" s="92" t="s">
        <v>6830</v>
      </c>
      <c r="Z740" s="87" t="s">
        <v>10611</v>
      </c>
      <c r="AA740" s="84"/>
      <c r="AB740" s="84"/>
      <c r="AC740" s="92" t="s">
        <v>14494</v>
      </c>
      <c r="AD740" s="84"/>
      <c r="AE740" s="84" t="b">
        <v>0</v>
      </c>
      <c r="AF740" s="84">
        <v>0</v>
      </c>
      <c r="AG740" s="92" t="s">
        <v>16467</v>
      </c>
      <c r="AH740" s="84" t="b">
        <v>0</v>
      </c>
      <c r="AI740" s="84" t="s">
        <v>16522</v>
      </c>
      <c r="AJ740" s="84"/>
      <c r="AK740" s="92" t="s">
        <v>16467</v>
      </c>
      <c r="AL740" s="84" t="b">
        <v>0</v>
      </c>
      <c r="AM740" s="84">
        <v>1</v>
      </c>
      <c r="AN740" s="92" t="s">
        <v>14492</v>
      </c>
      <c r="AO740" s="84" t="s">
        <v>16534</v>
      </c>
      <c r="AP740" s="84" t="b">
        <v>0</v>
      </c>
      <c r="AQ740" s="92" t="s">
        <v>14492</v>
      </c>
      <c r="AR740" s="84" t="s">
        <v>179</v>
      </c>
      <c r="AS740" s="84">
        <v>0</v>
      </c>
      <c r="AT740" s="84">
        <v>0</v>
      </c>
      <c r="AU740" s="84"/>
      <c r="AV740" s="84"/>
      <c r="AW740" s="84"/>
      <c r="AX740" s="84"/>
      <c r="AY740" s="84"/>
      <c r="AZ740" s="84"/>
      <c r="BA740" s="84"/>
      <c r="BB740" s="84"/>
      <c r="BC740">
        <v>1</v>
      </c>
      <c r="BD740">
        <v>0</v>
      </c>
      <c r="BE740">
        <v>0</v>
      </c>
      <c r="BF740">
        <v>0</v>
      </c>
      <c r="BG740">
        <v>1</v>
      </c>
      <c r="BH740">
        <v>0</v>
      </c>
    </row>
    <row r="741" spans="1:60" x14ac:dyDescent="0.3">
      <c r="A741" s="69" t="s">
        <v>1473</v>
      </c>
      <c r="B741" s="69" t="s">
        <v>2131</v>
      </c>
      <c r="C741" s="70"/>
      <c r="D741" s="71"/>
      <c r="E741" s="72"/>
      <c r="F741" s="73"/>
      <c r="G741" s="70"/>
      <c r="H741" s="74"/>
      <c r="I741" s="75"/>
      <c r="J741" s="75"/>
      <c r="K741" s="36"/>
      <c r="L741" s="82"/>
      <c r="M741" s="82"/>
      <c r="N741" s="77"/>
      <c r="O741" s="84" t="s">
        <v>2168</v>
      </c>
      <c r="P741" s="86">
        <v>43861.615011574075</v>
      </c>
      <c r="Q741" s="84" t="s">
        <v>2278</v>
      </c>
      <c r="R741" s="84"/>
      <c r="S741" s="84"/>
      <c r="T741" s="84" t="s">
        <v>2873</v>
      </c>
      <c r="U741" s="84"/>
      <c r="V741" s="87" t="s">
        <v>4213</v>
      </c>
      <c r="W741" s="86">
        <v>43861.615011574075</v>
      </c>
      <c r="X741" s="90">
        <v>43861</v>
      </c>
      <c r="Y741" s="92" t="s">
        <v>6953</v>
      </c>
      <c r="Z741" s="87" t="s">
        <v>10734</v>
      </c>
      <c r="AA741" s="84"/>
      <c r="AB741" s="84"/>
      <c r="AC741" s="92" t="s">
        <v>14618</v>
      </c>
      <c r="AD741" s="84"/>
      <c r="AE741" s="84" t="b">
        <v>0</v>
      </c>
      <c r="AF741" s="84">
        <v>0</v>
      </c>
      <c r="AG741" s="92" t="s">
        <v>16467</v>
      </c>
      <c r="AH741" s="84" t="b">
        <v>0</v>
      </c>
      <c r="AI741" s="84" t="s">
        <v>16520</v>
      </c>
      <c r="AJ741" s="84"/>
      <c r="AK741" s="92" t="s">
        <v>16467</v>
      </c>
      <c r="AL741" s="84" t="b">
        <v>0</v>
      </c>
      <c r="AM741" s="84">
        <v>1</v>
      </c>
      <c r="AN741" s="92" t="s">
        <v>12807</v>
      </c>
      <c r="AO741" s="84" t="s">
        <v>16534</v>
      </c>
      <c r="AP741" s="84" t="b">
        <v>0</v>
      </c>
      <c r="AQ741" s="92" t="s">
        <v>12807</v>
      </c>
      <c r="AR741" s="84" t="s">
        <v>179</v>
      </c>
      <c r="AS741" s="84">
        <v>0</v>
      </c>
      <c r="AT741" s="84">
        <v>0</v>
      </c>
      <c r="AU741" s="84"/>
      <c r="AV741" s="84"/>
      <c r="AW741" s="84"/>
      <c r="AX741" s="84"/>
      <c r="AY741" s="84"/>
      <c r="AZ741" s="84"/>
      <c r="BA741" s="84"/>
      <c r="BB741" s="84"/>
      <c r="BC741">
        <v>5</v>
      </c>
      <c r="BD741">
        <v>0</v>
      </c>
      <c r="BE741">
        <v>4</v>
      </c>
      <c r="BF741">
        <v>0</v>
      </c>
      <c r="BG741">
        <v>0</v>
      </c>
      <c r="BH741">
        <v>1</v>
      </c>
    </row>
    <row r="742" spans="1:60" x14ac:dyDescent="0.3">
      <c r="A742" s="69" t="s">
        <v>1820</v>
      </c>
      <c r="B742" s="69" t="s">
        <v>1820</v>
      </c>
      <c r="C742" s="70"/>
      <c r="D742" s="71"/>
      <c r="E742" s="72"/>
      <c r="F742" s="73"/>
      <c r="G742" s="70"/>
      <c r="H742" s="74"/>
      <c r="I742" s="75"/>
      <c r="J742" s="75"/>
      <c r="K742" s="36"/>
      <c r="L742" s="82"/>
      <c r="M742" s="82"/>
      <c r="N742" s="77"/>
      <c r="O742" s="84" t="s">
        <v>179</v>
      </c>
      <c r="P742" s="86">
        <v>43861.615034722221</v>
      </c>
      <c r="Q742" s="84" t="s">
        <v>2281</v>
      </c>
      <c r="R742" s="84"/>
      <c r="S742" s="84"/>
      <c r="T742" s="84" t="s">
        <v>2873</v>
      </c>
      <c r="U742" s="84"/>
      <c r="V742" s="87" t="s">
        <v>4532</v>
      </c>
      <c r="W742" s="86">
        <v>43861.615034722221</v>
      </c>
      <c r="X742" s="90">
        <v>43861</v>
      </c>
      <c r="Y742" s="92" t="s">
        <v>7690</v>
      </c>
      <c r="Z742" s="87" t="s">
        <v>11509</v>
      </c>
      <c r="AA742" s="84"/>
      <c r="AB742" s="84"/>
      <c r="AC742" s="92" t="s">
        <v>15405</v>
      </c>
      <c r="AD742" s="84"/>
      <c r="AE742" s="84" t="b">
        <v>0</v>
      </c>
      <c r="AF742" s="84">
        <v>0</v>
      </c>
      <c r="AG742" s="92" t="s">
        <v>16467</v>
      </c>
      <c r="AH742" s="84" t="b">
        <v>0</v>
      </c>
      <c r="AI742" s="84" t="s">
        <v>16522</v>
      </c>
      <c r="AJ742" s="84"/>
      <c r="AK742" s="92" t="s">
        <v>16467</v>
      </c>
      <c r="AL742" s="84" t="b">
        <v>0</v>
      </c>
      <c r="AM742" s="84">
        <v>1</v>
      </c>
      <c r="AN742" s="92" t="s">
        <v>16467</v>
      </c>
      <c r="AO742" s="84" t="s">
        <v>16535</v>
      </c>
      <c r="AP742" s="84" t="b">
        <v>0</v>
      </c>
      <c r="AQ742" s="92" t="s">
        <v>15405</v>
      </c>
      <c r="AR742" s="84" t="s">
        <v>179</v>
      </c>
      <c r="AS742" s="84">
        <v>0</v>
      </c>
      <c r="AT742" s="84">
        <v>0</v>
      </c>
      <c r="AU742" s="84"/>
      <c r="AV742" s="84"/>
      <c r="AW742" s="84"/>
      <c r="AX742" s="84"/>
      <c r="AY742" s="84"/>
      <c r="AZ742" s="84"/>
      <c r="BA742" s="84"/>
      <c r="BB742" s="84"/>
      <c r="BC742">
        <v>2</v>
      </c>
      <c r="BD742">
        <v>0</v>
      </c>
      <c r="BE742">
        <v>0</v>
      </c>
      <c r="BF742">
        <v>2</v>
      </c>
      <c r="BG742">
        <v>0</v>
      </c>
      <c r="BH742">
        <v>0</v>
      </c>
    </row>
    <row r="743" spans="1:60" x14ac:dyDescent="0.3">
      <c r="A743" s="69" t="s">
        <v>831</v>
      </c>
      <c r="B743" s="69" t="s">
        <v>1968</v>
      </c>
      <c r="C743" s="70"/>
      <c r="D743" s="71"/>
      <c r="E743" s="72"/>
      <c r="F743" s="73"/>
      <c r="G743" s="70"/>
      <c r="H743" s="74"/>
      <c r="I743" s="75"/>
      <c r="J743" s="75"/>
      <c r="K743" s="36"/>
      <c r="L743" s="82"/>
      <c r="M743" s="82"/>
      <c r="N743" s="77"/>
      <c r="O743" s="84" t="s">
        <v>2169</v>
      </c>
      <c r="P743" s="86">
        <v>43861.615057870367</v>
      </c>
      <c r="Q743" s="84" t="s">
        <v>2220</v>
      </c>
      <c r="R743" s="84"/>
      <c r="S743" s="84"/>
      <c r="T743" s="84"/>
      <c r="U743" s="84"/>
      <c r="V743" s="87" t="s">
        <v>3617</v>
      </c>
      <c r="W743" s="86">
        <v>43861.615057870367</v>
      </c>
      <c r="X743" s="90">
        <v>43861</v>
      </c>
      <c r="Y743" s="92" t="s">
        <v>5731</v>
      </c>
      <c r="Z743" s="87" t="s">
        <v>9494</v>
      </c>
      <c r="AA743" s="84"/>
      <c r="AB743" s="84"/>
      <c r="AC743" s="92" t="s">
        <v>13372</v>
      </c>
      <c r="AD743" s="84"/>
      <c r="AE743" s="84" t="b">
        <v>0</v>
      </c>
      <c r="AF743" s="84">
        <v>0</v>
      </c>
      <c r="AG743" s="92" t="s">
        <v>16467</v>
      </c>
      <c r="AH743" s="84" t="b">
        <v>0</v>
      </c>
      <c r="AI743" s="84" t="s">
        <v>16520</v>
      </c>
      <c r="AJ743" s="84"/>
      <c r="AK743" s="92" t="s">
        <v>16467</v>
      </c>
      <c r="AL743" s="84" t="b">
        <v>0</v>
      </c>
      <c r="AM743" s="84">
        <v>51</v>
      </c>
      <c r="AN743" s="92" t="s">
        <v>15899</v>
      </c>
      <c r="AO743" s="84" t="s">
        <v>16535</v>
      </c>
      <c r="AP743" s="84" t="b">
        <v>0</v>
      </c>
      <c r="AQ743" s="92" t="s">
        <v>15899</v>
      </c>
      <c r="AR743" s="84" t="s">
        <v>179</v>
      </c>
      <c r="AS743" s="84">
        <v>0</v>
      </c>
      <c r="AT743" s="84">
        <v>0</v>
      </c>
      <c r="AU743" s="84"/>
      <c r="AV743" s="84"/>
      <c r="AW743" s="84"/>
      <c r="AX743" s="84"/>
      <c r="AY743" s="84"/>
      <c r="AZ743" s="84"/>
      <c r="BA743" s="84"/>
      <c r="BB743" s="84"/>
      <c r="BC743">
        <v>1</v>
      </c>
      <c r="BD743">
        <v>0</v>
      </c>
      <c r="BE743">
        <v>0</v>
      </c>
      <c r="BF743">
        <v>0</v>
      </c>
      <c r="BG743">
        <v>1</v>
      </c>
      <c r="BH743">
        <v>0</v>
      </c>
    </row>
    <row r="744" spans="1:60" x14ac:dyDescent="0.3">
      <c r="A744" s="69" t="s">
        <v>2024</v>
      </c>
      <c r="B744" s="69" t="s">
        <v>2022</v>
      </c>
      <c r="C744" s="70"/>
      <c r="D744" s="71"/>
      <c r="E744" s="72"/>
      <c r="F744" s="73"/>
      <c r="G744" s="70"/>
      <c r="H744" s="74"/>
      <c r="I744" s="75"/>
      <c r="J744" s="75"/>
      <c r="K744" s="36"/>
      <c r="L744" s="82"/>
      <c r="M744" s="82"/>
      <c r="N744" s="77"/>
      <c r="O744" s="84" t="s">
        <v>2169</v>
      </c>
      <c r="P744" s="86">
        <v>43861.615069444444</v>
      </c>
      <c r="Q744" s="84" t="s">
        <v>2272</v>
      </c>
      <c r="R744" s="84"/>
      <c r="S744" s="84"/>
      <c r="T744" s="84"/>
      <c r="U744" s="84"/>
      <c r="V744" s="87" t="s">
        <v>3062</v>
      </c>
      <c r="W744" s="86">
        <v>43861.615069444444</v>
      </c>
      <c r="X744" s="90">
        <v>43861</v>
      </c>
      <c r="Y744" s="92" t="s">
        <v>8292</v>
      </c>
      <c r="Z744" s="87" t="s">
        <v>12149</v>
      </c>
      <c r="AA744" s="84"/>
      <c r="AB744" s="84"/>
      <c r="AC744" s="92" t="s">
        <v>16072</v>
      </c>
      <c r="AD744" s="84"/>
      <c r="AE744" s="84" t="b">
        <v>0</v>
      </c>
      <c r="AF744" s="84">
        <v>0</v>
      </c>
      <c r="AG744" s="92" t="s">
        <v>16467</v>
      </c>
      <c r="AH744" s="84" t="b">
        <v>0</v>
      </c>
      <c r="AI744" s="84" t="s">
        <v>16520</v>
      </c>
      <c r="AJ744" s="84"/>
      <c r="AK744" s="92" t="s">
        <v>16467</v>
      </c>
      <c r="AL744" s="84" t="b">
        <v>0</v>
      </c>
      <c r="AM744" s="84">
        <v>16</v>
      </c>
      <c r="AN744" s="92" t="s">
        <v>16070</v>
      </c>
      <c r="AO744" s="84" t="s">
        <v>16534</v>
      </c>
      <c r="AP744" s="84" t="b">
        <v>0</v>
      </c>
      <c r="AQ744" s="92" t="s">
        <v>16070</v>
      </c>
      <c r="AR744" s="84" t="s">
        <v>179</v>
      </c>
      <c r="AS744" s="84">
        <v>0</v>
      </c>
      <c r="AT744" s="84">
        <v>0</v>
      </c>
      <c r="AU744" s="84"/>
      <c r="AV744" s="84"/>
      <c r="AW744" s="84"/>
      <c r="AX744" s="84"/>
      <c r="AY744" s="84"/>
      <c r="AZ744" s="84"/>
      <c r="BA744" s="84"/>
      <c r="BB744" s="84"/>
      <c r="BC744">
        <v>1</v>
      </c>
      <c r="BD744">
        <v>0</v>
      </c>
      <c r="BE744">
        <v>0</v>
      </c>
      <c r="BF744">
        <v>0</v>
      </c>
      <c r="BG744">
        <v>1</v>
      </c>
      <c r="BH744">
        <v>0</v>
      </c>
    </row>
    <row r="745" spans="1:60" x14ac:dyDescent="0.3">
      <c r="A745" s="69" t="s">
        <v>1437</v>
      </c>
      <c r="B745" s="69" t="s">
        <v>1819</v>
      </c>
      <c r="C745" s="70"/>
      <c r="D745" s="71"/>
      <c r="E745" s="72"/>
      <c r="F745" s="73"/>
      <c r="G745" s="70"/>
      <c r="H745" s="74"/>
      <c r="I745" s="75"/>
      <c r="J745" s="75"/>
      <c r="K745" s="36"/>
      <c r="L745" s="82"/>
      <c r="M745" s="82"/>
      <c r="N745" s="77"/>
      <c r="O745" s="84" t="s">
        <v>2169</v>
      </c>
      <c r="P745" s="86">
        <v>43861.615694444445</v>
      </c>
      <c r="Q745" s="84" t="s">
        <v>2230</v>
      </c>
      <c r="R745" s="84"/>
      <c r="S745" s="84"/>
      <c r="T745" s="84"/>
      <c r="U745" s="84"/>
      <c r="V745" s="87" t="s">
        <v>4184</v>
      </c>
      <c r="W745" s="86">
        <v>43861.615694444445</v>
      </c>
      <c r="X745" s="90">
        <v>43861</v>
      </c>
      <c r="Y745" s="92" t="s">
        <v>6723</v>
      </c>
      <c r="Z745" s="87" t="s">
        <v>10504</v>
      </c>
      <c r="AA745" s="84"/>
      <c r="AB745" s="84"/>
      <c r="AC745" s="92" t="s">
        <v>14387</v>
      </c>
      <c r="AD745" s="84"/>
      <c r="AE745" s="84" t="b">
        <v>0</v>
      </c>
      <c r="AF745" s="84">
        <v>0</v>
      </c>
      <c r="AG745" s="92" t="s">
        <v>16467</v>
      </c>
      <c r="AH745" s="84" t="b">
        <v>0</v>
      </c>
      <c r="AI745" s="84" t="s">
        <v>16520</v>
      </c>
      <c r="AJ745" s="84"/>
      <c r="AK745" s="92" t="s">
        <v>16467</v>
      </c>
      <c r="AL745" s="84" t="b">
        <v>0</v>
      </c>
      <c r="AM745" s="84">
        <v>35</v>
      </c>
      <c r="AN745" s="92" t="s">
        <v>16299</v>
      </c>
      <c r="AO745" s="84" t="s">
        <v>16534</v>
      </c>
      <c r="AP745" s="84" t="b">
        <v>0</v>
      </c>
      <c r="AQ745" s="92" t="s">
        <v>16299</v>
      </c>
      <c r="AR745" s="84" t="s">
        <v>179</v>
      </c>
      <c r="AS745" s="84">
        <v>0</v>
      </c>
      <c r="AT745" s="84">
        <v>0</v>
      </c>
      <c r="AU745" s="84"/>
      <c r="AV745" s="84"/>
      <c r="AW745" s="84"/>
      <c r="AX745" s="84"/>
      <c r="AY745" s="84"/>
      <c r="AZ745" s="84"/>
      <c r="BA745" s="84"/>
      <c r="BB745" s="84"/>
      <c r="BC745">
        <v>1</v>
      </c>
      <c r="BD745">
        <v>0</v>
      </c>
      <c r="BE745">
        <v>0</v>
      </c>
      <c r="BF745">
        <v>0</v>
      </c>
      <c r="BG745">
        <v>1</v>
      </c>
      <c r="BH745">
        <v>0</v>
      </c>
    </row>
    <row r="746" spans="1:60" x14ac:dyDescent="0.3">
      <c r="A746" s="69" t="s">
        <v>370</v>
      </c>
      <c r="B746" s="69" t="s">
        <v>2111</v>
      </c>
      <c r="C746" s="70"/>
      <c r="D746" s="71"/>
      <c r="E746" s="72"/>
      <c r="F746" s="73"/>
      <c r="G746" s="70"/>
      <c r="H746" s="74"/>
      <c r="I746" s="75"/>
      <c r="J746" s="75"/>
      <c r="K746" s="36"/>
      <c r="L746" s="82"/>
      <c r="M746" s="82"/>
      <c r="N746" s="77"/>
      <c r="O746" s="84" t="s">
        <v>2169</v>
      </c>
      <c r="P746" s="86">
        <v>43861.615960648145</v>
      </c>
      <c r="Q746" s="84" t="s">
        <v>2232</v>
      </c>
      <c r="R746" s="84"/>
      <c r="S746" s="84"/>
      <c r="T746" s="84" t="s">
        <v>2873</v>
      </c>
      <c r="U746" s="84"/>
      <c r="V746" s="87" t="s">
        <v>3202</v>
      </c>
      <c r="W746" s="86">
        <v>43861.615960648145</v>
      </c>
      <c r="X746" s="90">
        <v>43861</v>
      </c>
      <c r="Y746" s="92" t="s">
        <v>5006</v>
      </c>
      <c r="Z746" s="87" t="s">
        <v>8771</v>
      </c>
      <c r="AA746" s="84"/>
      <c r="AB746" s="84"/>
      <c r="AC746" s="92" t="s">
        <v>12649</v>
      </c>
      <c r="AD746" s="84"/>
      <c r="AE746" s="84" t="b">
        <v>0</v>
      </c>
      <c r="AF746" s="84">
        <v>0</v>
      </c>
      <c r="AG746" s="92" t="s">
        <v>16467</v>
      </c>
      <c r="AH746" s="84" t="b">
        <v>0</v>
      </c>
      <c r="AI746" s="84" t="s">
        <v>16520</v>
      </c>
      <c r="AJ746" s="84"/>
      <c r="AK746" s="92" t="s">
        <v>16467</v>
      </c>
      <c r="AL746" s="84" t="b">
        <v>0</v>
      </c>
      <c r="AM746" s="84">
        <v>29</v>
      </c>
      <c r="AN746" s="92" t="s">
        <v>16360</v>
      </c>
      <c r="AO746" s="84" t="s">
        <v>16534</v>
      </c>
      <c r="AP746" s="84" t="b">
        <v>0</v>
      </c>
      <c r="AQ746" s="92" t="s">
        <v>16360</v>
      </c>
      <c r="AR746" s="84" t="s">
        <v>179</v>
      </c>
      <c r="AS746" s="84">
        <v>0</v>
      </c>
      <c r="AT746" s="84">
        <v>0</v>
      </c>
      <c r="AU746" s="84"/>
      <c r="AV746" s="84"/>
      <c r="AW746" s="84"/>
      <c r="AX746" s="84"/>
      <c r="AY746" s="84"/>
      <c r="AZ746" s="84"/>
      <c r="BA746" s="84"/>
      <c r="BB746" s="84"/>
      <c r="BC746">
        <v>1</v>
      </c>
      <c r="BD746">
        <v>0</v>
      </c>
      <c r="BE746">
        <v>0</v>
      </c>
      <c r="BF746">
        <v>0</v>
      </c>
      <c r="BG746">
        <v>1</v>
      </c>
      <c r="BH746">
        <v>0</v>
      </c>
    </row>
    <row r="747" spans="1:60" x14ac:dyDescent="0.3">
      <c r="A747" s="69" t="s">
        <v>1437</v>
      </c>
      <c r="B747" s="69" t="s">
        <v>2108</v>
      </c>
      <c r="C747" s="70"/>
      <c r="D747" s="71"/>
      <c r="E747" s="72"/>
      <c r="F747" s="73"/>
      <c r="G747" s="70"/>
      <c r="H747" s="74"/>
      <c r="I747" s="75"/>
      <c r="J747" s="75"/>
      <c r="K747" s="36"/>
      <c r="L747" s="82"/>
      <c r="M747" s="82"/>
      <c r="N747" s="77"/>
      <c r="O747" s="84" t="s">
        <v>2169</v>
      </c>
      <c r="P747" s="86">
        <v>43861.616099537037</v>
      </c>
      <c r="Q747" s="84" t="s">
        <v>2211</v>
      </c>
      <c r="R747" s="84"/>
      <c r="S747" s="84"/>
      <c r="T747" s="84" t="s">
        <v>2873</v>
      </c>
      <c r="U747" s="84"/>
      <c r="V747" s="87" t="s">
        <v>4184</v>
      </c>
      <c r="W747" s="86">
        <v>43861.616099537037</v>
      </c>
      <c r="X747" s="90">
        <v>43861</v>
      </c>
      <c r="Y747" s="92" t="s">
        <v>6224</v>
      </c>
      <c r="Z747" s="87" t="s">
        <v>10505</v>
      </c>
      <c r="AA747" s="84"/>
      <c r="AB747" s="84"/>
      <c r="AC747" s="92" t="s">
        <v>14388</v>
      </c>
      <c r="AD747" s="84"/>
      <c r="AE747" s="84" t="b">
        <v>0</v>
      </c>
      <c r="AF747" s="84">
        <v>0</v>
      </c>
      <c r="AG747" s="92" t="s">
        <v>16467</v>
      </c>
      <c r="AH747" s="84" t="b">
        <v>0</v>
      </c>
      <c r="AI747" s="84" t="s">
        <v>16520</v>
      </c>
      <c r="AJ747" s="84"/>
      <c r="AK747" s="92" t="s">
        <v>16467</v>
      </c>
      <c r="AL747" s="84" t="b">
        <v>0</v>
      </c>
      <c r="AM747" s="84">
        <v>7</v>
      </c>
      <c r="AN747" s="92" t="s">
        <v>16350</v>
      </c>
      <c r="AO747" s="84" t="s">
        <v>16534</v>
      </c>
      <c r="AP747" s="84" t="b">
        <v>0</v>
      </c>
      <c r="AQ747" s="92" t="s">
        <v>16350</v>
      </c>
      <c r="AR747" s="84" t="s">
        <v>179</v>
      </c>
      <c r="AS747" s="84">
        <v>0</v>
      </c>
      <c r="AT747" s="84">
        <v>0</v>
      </c>
      <c r="AU747" s="84"/>
      <c r="AV747" s="84"/>
      <c r="AW747" s="84"/>
      <c r="AX747" s="84"/>
      <c r="AY747" s="84"/>
      <c r="AZ747" s="84"/>
      <c r="BA747" s="84"/>
      <c r="BB747" s="84"/>
      <c r="BC747">
        <v>1</v>
      </c>
      <c r="BD747">
        <v>0</v>
      </c>
      <c r="BE747">
        <v>0</v>
      </c>
      <c r="BF747">
        <v>0</v>
      </c>
      <c r="BG747">
        <v>1</v>
      </c>
      <c r="BH747">
        <v>0</v>
      </c>
    </row>
    <row r="748" spans="1:60" x14ac:dyDescent="0.3">
      <c r="A748" s="69" t="s">
        <v>1437</v>
      </c>
      <c r="B748" s="69" t="s">
        <v>2111</v>
      </c>
      <c r="C748" s="70"/>
      <c r="D748" s="71"/>
      <c r="E748" s="72"/>
      <c r="F748" s="73"/>
      <c r="G748" s="70"/>
      <c r="H748" s="74"/>
      <c r="I748" s="75"/>
      <c r="J748" s="75"/>
      <c r="K748" s="36"/>
      <c r="L748" s="82"/>
      <c r="M748" s="82"/>
      <c r="N748" s="77"/>
      <c r="O748" s="84" t="s">
        <v>2169</v>
      </c>
      <c r="P748" s="86">
        <v>43861.616157407407</v>
      </c>
      <c r="Q748" s="84" t="s">
        <v>2232</v>
      </c>
      <c r="R748" s="84"/>
      <c r="S748" s="84"/>
      <c r="T748" s="84" t="s">
        <v>2873</v>
      </c>
      <c r="U748" s="84"/>
      <c r="V748" s="87" t="s">
        <v>4184</v>
      </c>
      <c r="W748" s="86">
        <v>43861.616157407407</v>
      </c>
      <c r="X748" s="90">
        <v>43861</v>
      </c>
      <c r="Y748" s="92" t="s">
        <v>6724</v>
      </c>
      <c r="Z748" s="87" t="s">
        <v>10506</v>
      </c>
      <c r="AA748" s="84"/>
      <c r="AB748" s="84"/>
      <c r="AC748" s="92" t="s">
        <v>14389</v>
      </c>
      <c r="AD748" s="84"/>
      <c r="AE748" s="84" t="b">
        <v>0</v>
      </c>
      <c r="AF748" s="84">
        <v>0</v>
      </c>
      <c r="AG748" s="92" t="s">
        <v>16467</v>
      </c>
      <c r="AH748" s="84" t="b">
        <v>0</v>
      </c>
      <c r="AI748" s="84" t="s">
        <v>16520</v>
      </c>
      <c r="AJ748" s="84"/>
      <c r="AK748" s="92" t="s">
        <v>16467</v>
      </c>
      <c r="AL748" s="84" t="b">
        <v>0</v>
      </c>
      <c r="AM748" s="84">
        <v>29</v>
      </c>
      <c r="AN748" s="92" t="s">
        <v>16360</v>
      </c>
      <c r="AO748" s="84" t="s">
        <v>16534</v>
      </c>
      <c r="AP748" s="84" t="b">
        <v>0</v>
      </c>
      <c r="AQ748" s="92" t="s">
        <v>16360</v>
      </c>
      <c r="AR748" s="84" t="s">
        <v>179</v>
      </c>
      <c r="AS748" s="84">
        <v>0</v>
      </c>
      <c r="AT748" s="84">
        <v>0</v>
      </c>
      <c r="AU748" s="84"/>
      <c r="AV748" s="84"/>
      <c r="AW748" s="84"/>
      <c r="AX748" s="84"/>
      <c r="AY748" s="84"/>
      <c r="AZ748" s="84"/>
      <c r="BA748" s="84"/>
      <c r="BB748" s="84"/>
      <c r="BC748">
        <v>2</v>
      </c>
      <c r="BD748">
        <v>0</v>
      </c>
      <c r="BE748">
        <v>0</v>
      </c>
      <c r="BF748">
        <v>0</v>
      </c>
      <c r="BG748">
        <v>2</v>
      </c>
      <c r="BH748">
        <v>0</v>
      </c>
    </row>
    <row r="749" spans="1:60" x14ac:dyDescent="0.3">
      <c r="A749" s="69" t="s">
        <v>1437</v>
      </c>
      <c r="B749" s="69" t="s">
        <v>2101</v>
      </c>
      <c r="C749" s="70"/>
      <c r="D749" s="71"/>
      <c r="E749" s="72"/>
      <c r="F749" s="73"/>
      <c r="G749" s="70"/>
      <c r="H749" s="74"/>
      <c r="I749" s="75"/>
      <c r="J749" s="75"/>
      <c r="K749" s="36"/>
      <c r="L749" s="82"/>
      <c r="M749" s="82"/>
      <c r="N749" s="77"/>
      <c r="O749" s="84" t="s">
        <v>2169</v>
      </c>
      <c r="P749" s="86">
        <v>43861.616249999999</v>
      </c>
      <c r="Q749" s="84" t="s">
        <v>2202</v>
      </c>
      <c r="R749" s="84"/>
      <c r="S749" s="84"/>
      <c r="T749" s="84"/>
      <c r="U749" s="84"/>
      <c r="V749" s="87" t="s">
        <v>4184</v>
      </c>
      <c r="W749" s="86">
        <v>43861.616249999999</v>
      </c>
      <c r="X749" s="90">
        <v>43861</v>
      </c>
      <c r="Y749" s="92" t="s">
        <v>6725</v>
      </c>
      <c r="Z749" s="87" t="s">
        <v>10507</v>
      </c>
      <c r="AA749" s="84"/>
      <c r="AB749" s="84"/>
      <c r="AC749" s="92" t="s">
        <v>14390</v>
      </c>
      <c r="AD749" s="84"/>
      <c r="AE749" s="84" t="b">
        <v>0</v>
      </c>
      <c r="AF749" s="84">
        <v>0</v>
      </c>
      <c r="AG749" s="92" t="s">
        <v>16467</v>
      </c>
      <c r="AH749" s="84" t="b">
        <v>0</v>
      </c>
      <c r="AI749" s="84" t="s">
        <v>16520</v>
      </c>
      <c r="AJ749" s="84"/>
      <c r="AK749" s="92" t="s">
        <v>16467</v>
      </c>
      <c r="AL749" s="84" t="b">
        <v>0</v>
      </c>
      <c r="AM749" s="84">
        <v>11</v>
      </c>
      <c r="AN749" s="92" t="s">
        <v>16331</v>
      </c>
      <c r="AO749" s="84" t="s">
        <v>16534</v>
      </c>
      <c r="AP749" s="84" t="b">
        <v>0</v>
      </c>
      <c r="AQ749" s="92" t="s">
        <v>16331</v>
      </c>
      <c r="AR749" s="84" t="s">
        <v>179</v>
      </c>
      <c r="AS749" s="84">
        <v>0</v>
      </c>
      <c r="AT749" s="84">
        <v>0</v>
      </c>
      <c r="AU749" s="84"/>
      <c r="AV749" s="84"/>
      <c r="AW749" s="84"/>
      <c r="AX749" s="84"/>
      <c r="AY749" s="84"/>
      <c r="AZ749" s="84"/>
      <c r="BA749" s="84"/>
      <c r="BB749" s="84"/>
      <c r="BC749">
        <v>1</v>
      </c>
      <c r="BD749">
        <v>0</v>
      </c>
      <c r="BE749">
        <v>0</v>
      </c>
      <c r="BF749">
        <v>0</v>
      </c>
      <c r="BG749">
        <v>1</v>
      </c>
      <c r="BH749">
        <v>0</v>
      </c>
    </row>
    <row r="750" spans="1:60" x14ac:dyDescent="0.3">
      <c r="A750" s="69" t="s">
        <v>1473</v>
      </c>
      <c r="B750" s="69" t="s">
        <v>1968</v>
      </c>
      <c r="C750" s="70"/>
      <c r="D750" s="71"/>
      <c r="E750" s="72"/>
      <c r="F750" s="73"/>
      <c r="G750" s="70"/>
      <c r="H750" s="74"/>
      <c r="I750" s="75"/>
      <c r="J750" s="75"/>
      <c r="K750" s="36"/>
      <c r="L750" s="82"/>
      <c r="M750" s="82"/>
      <c r="N750" s="77"/>
      <c r="O750" s="84" t="s">
        <v>2169</v>
      </c>
      <c r="P750" s="86">
        <v>43861.616249999999</v>
      </c>
      <c r="Q750" s="84" t="s">
        <v>2220</v>
      </c>
      <c r="R750" s="84"/>
      <c r="S750" s="84"/>
      <c r="T750" s="84"/>
      <c r="U750" s="84"/>
      <c r="V750" s="87" t="s">
        <v>4213</v>
      </c>
      <c r="W750" s="86">
        <v>43861.616249999999</v>
      </c>
      <c r="X750" s="90">
        <v>43861</v>
      </c>
      <c r="Y750" s="92" t="s">
        <v>6725</v>
      </c>
      <c r="Z750" s="87" t="s">
        <v>10735</v>
      </c>
      <c r="AA750" s="84"/>
      <c r="AB750" s="84"/>
      <c r="AC750" s="92" t="s">
        <v>14619</v>
      </c>
      <c r="AD750" s="84"/>
      <c r="AE750" s="84" t="b">
        <v>0</v>
      </c>
      <c r="AF750" s="84">
        <v>0</v>
      </c>
      <c r="AG750" s="92" t="s">
        <v>16467</v>
      </c>
      <c r="AH750" s="84" t="b">
        <v>0</v>
      </c>
      <c r="AI750" s="84" t="s">
        <v>16520</v>
      </c>
      <c r="AJ750" s="84"/>
      <c r="AK750" s="92" t="s">
        <v>16467</v>
      </c>
      <c r="AL750" s="84" t="b">
        <v>0</v>
      </c>
      <c r="AM750" s="84">
        <v>51</v>
      </c>
      <c r="AN750" s="92" t="s">
        <v>15899</v>
      </c>
      <c r="AO750" s="84" t="s">
        <v>16534</v>
      </c>
      <c r="AP750" s="84" t="b">
        <v>0</v>
      </c>
      <c r="AQ750" s="92" t="s">
        <v>15899</v>
      </c>
      <c r="AR750" s="84" t="s">
        <v>179</v>
      </c>
      <c r="AS750" s="84">
        <v>0</v>
      </c>
      <c r="AT750" s="84">
        <v>0</v>
      </c>
      <c r="AU750" s="84"/>
      <c r="AV750" s="84"/>
      <c r="AW750" s="84"/>
      <c r="AX750" s="84"/>
      <c r="AY750" s="84"/>
      <c r="AZ750" s="84"/>
      <c r="BA750" s="84"/>
      <c r="BB750" s="84"/>
      <c r="BC750">
        <v>1</v>
      </c>
      <c r="BD750">
        <v>0</v>
      </c>
      <c r="BE750">
        <v>0</v>
      </c>
      <c r="BF750">
        <v>0</v>
      </c>
      <c r="BG750">
        <v>1</v>
      </c>
      <c r="BH750">
        <v>0</v>
      </c>
    </row>
    <row r="751" spans="1:60" x14ac:dyDescent="0.3">
      <c r="A751" s="69" t="s">
        <v>1473</v>
      </c>
      <c r="B751" s="69" t="s">
        <v>1761</v>
      </c>
      <c r="C751" s="70"/>
      <c r="D751" s="71"/>
      <c r="E751" s="72"/>
      <c r="F751" s="73"/>
      <c r="G751" s="70"/>
      <c r="H751" s="74"/>
      <c r="I751" s="75"/>
      <c r="J751" s="75"/>
      <c r="K751" s="36"/>
      <c r="L751" s="82"/>
      <c r="M751" s="82"/>
      <c r="N751" s="77"/>
      <c r="O751" s="84" t="s">
        <v>2169</v>
      </c>
      <c r="P751" s="86">
        <v>43861.616469907407</v>
      </c>
      <c r="Q751" s="84" t="s">
        <v>2271</v>
      </c>
      <c r="R751" s="84"/>
      <c r="S751" s="84"/>
      <c r="T751" s="84" t="s">
        <v>2883</v>
      </c>
      <c r="U751" s="84"/>
      <c r="V751" s="87" t="s">
        <v>4213</v>
      </c>
      <c r="W751" s="86">
        <v>43861.616469907407</v>
      </c>
      <c r="X751" s="90">
        <v>43861</v>
      </c>
      <c r="Y751" s="92" t="s">
        <v>6726</v>
      </c>
      <c r="Z751" s="87" t="s">
        <v>10736</v>
      </c>
      <c r="AA751" s="84"/>
      <c r="AB751" s="84"/>
      <c r="AC751" s="92" t="s">
        <v>14620</v>
      </c>
      <c r="AD751" s="84"/>
      <c r="AE751" s="84" t="b">
        <v>0</v>
      </c>
      <c r="AF751" s="84">
        <v>0</v>
      </c>
      <c r="AG751" s="92" t="s">
        <v>16467</v>
      </c>
      <c r="AH751" s="84" t="b">
        <v>0</v>
      </c>
      <c r="AI751" s="84" t="s">
        <v>16520</v>
      </c>
      <c r="AJ751" s="84"/>
      <c r="AK751" s="92" t="s">
        <v>16467</v>
      </c>
      <c r="AL751" s="84" t="b">
        <v>0</v>
      </c>
      <c r="AM751" s="84">
        <v>6</v>
      </c>
      <c r="AN751" s="92" t="s">
        <v>15247</v>
      </c>
      <c r="AO751" s="84" t="s">
        <v>16534</v>
      </c>
      <c r="AP751" s="84" t="b">
        <v>0</v>
      </c>
      <c r="AQ751" s="92" t="s">
        <v>15247</v>
      </c>
      <c r="AR751" s="84" t="s">
        <v>179</v>
      </c>
      <c r="AS751" s="84">
        <v>0</v>
      </c>
      <c r="AT751" s="84">
        <v>0</v>
      </c>
      <c r="AU751" s="84"/>
      <c r="AV751" s="84"/>
      <c r="AW751" s="84"/>
      <c r="AX751" s="84"/>
      <c r="AY751" s="84"/>
      <c r="AZ751" s="84"/>
      <c r="BA751" s="84"/>
      <c r="BB751" s="84"/>
      <c r="BC751">
        <v>1</v>
      </c>
      <c r="BD751">
        <v>0</v>
      </c>
      <c r="BE751">
        <v>0</v>
      </c>
      <c r="BF751">
        <v>0</v>
      </c>
      <c r="BG751">
        <v>1</v>
      </c>
      <c r="BH751">
        <v>0</v>
      </c>
    </row>
    <row r="752" spans="1:60" x14ac:dyDescent="0.3">
      <c r="A752" s="69" t="s">
        <v>1473</v>
      </c>
      <c r="B752" s="69" t="s">
        <v>2022</v>
      </c>
      <c r="C752" s="70"/>
      <c r="D752" s="71"/>
      <c r="E752" s="72"/>
      <c r="F752" s="73"/>
      <c r="G752" s="70"/>
      <c r="H752" s="74"/>
      <c r="I752" s="75"/>
      <c r="J752" s="75"/>
      <c r="K752" s="36"/>
      <c r="L752" s="82"/>
      <c r="M752" s="82"/>
      <c r="N752" s="77"/>
      <c r="O752" s="84" t="s">
        <v>2169</v>
      </c>
      <c r="P752" s="86">
        <v>43861.616620370369</v>
      </c>
      <c r="Q752" s="84" t="s">
        <v>2272</v>
      </c>
      <c r="R752" s="84"/>
      <c r="S752" s="84"/>
      <c r="T752" s="84"/>
      <c r="U752" s="84"/>
      <c r="V752" s="87" t="s">
        <v>4213</v>
      </c>
      <c r="W752" s="86">
        <v>43861.616620370369</v>
      </c>
      <c r="X752" s="90">
        <v>43861</v>
      </c>
      <c r="Y752" s="92" t="s">
        <v>6954</v>
      </c>
      <c r="Z752" s="87" t="s">
        <v>10737</v>
      </c>
      <c r="AA752" s="84"/>
      <c r="AB752" s="84"/>
      <c r="AC752" s="92" t="s">
        <v>14621</v>
      </c>
      <c r="AD752" s="84"/>
      <c r="AE752" s="84" t="b">
        <v>0</v>
      </c>
      <c r="AF752" s="84">
        <v>0</v>
      </c>
      <c r="AG752" s="92" t="s">
        <v>16467</v>
      </c>
      <c r="AH752" s="84" t="b">
        <v>0</v>
      </c>
      <c r="AI752" s="84" t="s">
        <v>16520</v>
      </c>
      <c r="AJ752" s="84"/>
      <c r="AK752" s="92" t="s">
        <v>16467</v>
      </c>
      <c r="AL752" s="84" t="b">
        <v>0</v>
      </c>
      <c r="AM752" s="84">
        <v>16</v>
      </c>
      <c r="AN752" s="92" t="s">
        <v>16070</v>
      </c>
      <c r="AO752" s="84" t="s">
        <v>16534</v>
      </c>
      <c r="AP752" s="84" t="b">
        <v>0</v>
      </c>
      <c r="AQ752" s="92" t="s">
        <v>16070</v>
      </c>
      <c r="AR752" s="84" t="s">
        <v>179</v>
      </c>
      <c r="AS752" s="84">
        <v>0</v>
      </c>
      <c r="AT752" s="84">
        <v>0</v>
      </c>
      <c r="AU752" s="84"/>
      <c r="AV752" s="84"/>
      <c r="AW752" s="84"/>
      <c r="AX752" s="84"/>
      <c r="AY752" s="84"/>
      <c r="AZ752" s="84"/>
      <c r="BA752" s="84"/>
      <c r="BB752" s="84"/>
      <c r="BC752">
        <v>1</v>
      </c>
      <c r="BD752">
        <v>0</v>
      </c>
      <c r="BE752">
        <v>0</v>
      </c>
      <c r="BF752">
        <v>0</v>
      </c>
      <c r="BG752">
        <v>1</v>
      </c>
      <c r="BH752">
        <v>0</v>
      </c>
    </row>
    <row r="753" spans="1:60" x14ac:dyDescent="0.3">
      <c r="A753" s="69" t="s">
        <v>1473</v>
      </c>
      <c r="B753" s="69" t="s">
        <v>1480</v>
      </c>
      <c r="C753" s="70"/>
      <c r="D753" s="71"/>
      <c r="E753" s="72"/>
      <c r="F753" s="73"/>
      <c r="G753" s="70"/>
      <c r="H753" s="74"/>
      <c r="I753" s="75"/>
      <c r="J753" s="75"/>
      <c r="K753" s="36"/>
      <c r="L753" s="82"/>
      <c r="M753" s="82"/>
      <c r="N753" s="77"/>
      <c r="O753" s="84" t="s">
        <v>2169</v>
      </c>
      <c r="P753" s="86">
        <v>43861.616828703707</v>
      </c>
      <c r="Q753" s="84" t="s">
        <v>2502</v>
      </c>
      <c r="R753" s="84"/>
      <c r="S753" s="84"/>
      <c r="T753" s="84" t="s">
        <v>2883</v>
      </c>
      <c r="U753" s="84"/>
      <c r="V753" s="87" t="s">
        <v>4213</v>
      </c>
      <c r="W753" s="86">
        <v>43861.616828703707</v>
      </c>
      <c r="X753" s="90">
        <v>43861</v>
      </c>
      <c r="Y753" s="92" t="s">
        <v>6832</v>
      </c>
      <c r="Z753" s="87" t="s">
        <v>10613</v>
      </c>
      <c r="AA753" s="84"/>
      <c r="AB753" s="84"/>
      <c r="AC753" s="92" t="s">
        <v>14496</v>
      </c>
      <c r="AD753" s="84"/>
      <c r="AE753" s="84" t="b">
        <v>0</v>
      </c>
      <c r="AF753" s="84">
        <v>0</v>
      </c>
      <c r="AG753" s="92" t="s">
        <v>16467</v>
      </c>
      <c r="AH753" s="84" t="b">
        <v>0</v>
      </c>
      <c r="AI753" s="84" t="s">
        <v>16520</v>
      </c>
      <c r="AJ753" s="84"/>
      <c r="AK753" s="92" t="s">
        <v>16467</v>
      </c>
      <c r="AL753" s="84" t="b">
        <v>0</v>
      </c>
      <c r="AM753" s="84">
        <v>3</v>
      </c>
      <c r="AN753" s="92" t="s">
        <v>14495</v>
      </c>
      <c r="AO753" s="84" t="s">
        <v>16534</v>
      </c>
      <c r="AP753" s="84" t="b">
        <v>0</v>
      </c>
      <c r="AQ753" s="92" t="s">
        <v>14495</v>
      </c>
      <c r="AR753" s="84" t="s">
        <v>179</v>
      </c>
      <c r="AS753" s="84">
        <v>0</v>
      </c>
      <c r="AT753" s="84">
        <v>0</v>
      </c>
      <c r="AU753" s="84"/>
      <c r="AV753" s="84"/>
      <c r="AW753" s="84"/>
      <c r="AX753" s="84"/>
      <c r="AY753" s="84"/>
      <c r="AZ753" s="84"/>
      <c r="BA753" s="84"/>
      <c r="BB753" s="84"/>
      <c r="BC753">
        <v>1</v>
      </c>
      <c r="BD753">
        <v>0</v>
      </c>
      <c r="BE753">
        <v>0</v>
      </c>
      <c r="BF753">
        <v>0</v>
      </c>
      <c r="BG753">
        <v>1</v>
      </c>
      <c r="BH753">
        <v>0</v>
      </c>
    </row>
    <row r="754" spans="1:60" x14ac:dyDescent="0.3">
      <c r="A754" s="69" t="s">
        <v>1437</v>
      </c>
      <c r="B754" s="69" t="s">
        <v>1056</v>
      </c>
      <c r="C754" s="70"/>
      <c r="D754" s="71"/>
      <c r="E754" s="72"/>
      <c r="F754" s="73"/>
      <c r="G754" s="70"/>
      <c r="H754" s="74"/>
      <c r="I754" s="75"/>
      <c r="J754" s="75"/>
      <c r="K754" s="36"/>
      <c r="L754" s="82"/>
      <c r="M754" s="82"/>
      <c r="N754" s="77"/>
      <c r="O754" s="84" t="s">
        <v>2169</v>
      </c>
      <c r="P754" s="86">
        <v>43861.617118055554</v>
      </c>
      <c r="Q754" s="84" t="s">
        <v>2204</v>
      </c>
      <c r="R754" s="84"/>
      <c r="S754" s="84"/>
      <c r="T754" s="84" t="s">
        <v>2873</v>
      </c>
      <c r="U754" s="84"/>
      <c r="V754" s="87" t="s">
        <v>4184</v>
      </c>
      <c r="W754" s="86">
        <v>43861.617118055554</v>
      </c>
      <c r="X754" s="90">
        <v>43861</v>
      </c>
      <c r="Y754" s="92" t="s">
        <v>6727</v>
      </c>
      <c r="Z754" s="87" t="s">
        <v>10508</v>
      </c>
      <c r="AA754" s="84"/>
      <c r="AB754" s="84"/>
      <c r="AC754" s="92" t="s">
        <v>14391</v>
      </c>
      <c r="AD754" s="84"/>
      <c r="AE754" s="84" t="b">
        <v>0</v>
      </c>
      <c r="AF754" s="84">
        <v>0</v>
      </c>
      <c r="AG754" s="92" t="s">
        <v>16467</v>
      </c>
      <c r="AH754" s="84" t="b">
        <v>0</v>
      </c>
      <c r="AI754" s="84" t="s">
        <v>16520</v>
      </c>
      <c r="AJ754" s="84"/>
      <c r="AK754" s="92" t="s">
        <v>16467</v>
      </c>
      <c r="AL754" s="84" t="b">
        <v>0</v>
      </c>
      <c r="AM754" s="84">
        <v>18</v>
      </c>
      <c r="AN754" s="92" t="s">
        <v>16211</v>
      </c>
      <c r="AO754" s="84" t="s">
        <v>16534</v>
      </c>
      <c r="AP754" s="84" t="b">
        <v>0</v>
      </c>
      <c r="AQ754" s="92" t="s">
        <v>16211</v>
      </c>
      <c r="AR754" s="84" t="s">
        <v>179</v>
      </c>
      <c r="AS754" s="84">
        <v>0</v>
      </c>
      <c r="AT754" s="84">
        <v>0</v>
      </c>
      <c r="AU754" s="84"/>
      <c r="AV754" s="84"/>
      <c r="AW754" s="84"/>
      <c r="AX754" s="84"/>
      <c r="AY754" s="84"/>
      <c r="AZ754" s="84"/>
      <c r="BA754" s="84"/>
      <c r="BB754" s="84"/>
      <c r="BC754">
        <v>1</v>
      </c>
      <c r="BD754">
        <v>0</v>
      </c>
      <c r="BE754">
        <v>0</v>
      </c>
      <c r="BF754">
        <v>0</v>
      </c>
      <c r="BG754">
        <v>1</v>
      </c>
      <c r="BH754">
        <v>0</v>
      </c>
    </row>
    <row r="755" spans="1:60" x14ac:dyDescent="0.3">
      <c r="A755" s="69" t="s">
        <v>1473</v>
      </c>
      <c r="B755" s="69" t="s">
        <v>1940</v>
      </c>
      <c r="C755" s="70"/>
      <c r="D755" s="71"/>
      <c r="E755" s="72"/>
      <c r="F755" s="73"/>
      <c r="G755" s="70"/>
      <c r="H755" s="74"/>
      <c r="I755" s="75"/>
      <c r="J755" s="75"/>
      <c r="K755" s="36"/>
      <c r="L755" s="82"/>
      <c r="M755" s="82"/>
      <c r="N755" s="77"/>
      <c r="O755" s="84" t="s">
        <v>2169</v>
      </c>
      <c r="P755" s="86">
        <v>43861.617361111108</v>
      </c>
      <c r="Q755" s="84" t="s">
        <v>2254</v>
      </c>
      <c r="R755" s="84"/>
      <c r="S755" s="84"/>
      <c r="T755" s="84"/>
      <c r="U755" s="84"/>
      <c r="V755" s="87" t="s">
        <v>4213</v>
      </c>
      <c r="W755" s="86">
        <v>43861.617361111108</v>
      </c>
      <c r="X755" s="90">
        <v>43861</v>
      </c>
      <c r="Y755" s="92" t="s">
        <v>6955</v>
      </c>
      <c r="Z755" s="87" t="s">
        <v>10738</v>
      </c>
      <c r="AA755" s="84"/>
      <c r="AB755" s="84"/>
      <c r="AC755" s="92" t="s">
        <v>14622</v>
      </c>
      <c r="AD755" s="84"/>
      <c r="AE755" s="84" t="b">
        <v>0</v>
      </c>
      <c r="AF755" s="84">
        <v>0</v>
      </c>
      <c r="AG755" s="92" t="s">
        <v>16467</v>
      </c>
      <c r="AH755" s="84" t="b">
        <v>0</v>
      </c>
      <c r="AI755" s="84" t="s">
        <v>16520</v>
      </c>
      <c r="AJ755" s="84"/>
      <c r="AK755" s="92" t="s">
        <v>16467</v>
      </c>
      <c r="AL755" s="84" t="b">
        <v>0</v>
      </c>
      <c r="AM755" s="84">
        <v>14</v>
      </c>
      <c r="AN755" s="92" t="s">
        <v>15742</v>
      </c>
      <c r="AO755" s="84" t="s">
        <v>16534</v>
      </c>
      <c r="AP755" s="84" t="b">
        <v>0</v>
      </c>
      <c r="AQ755" s="92" t="s">
        <v>15742</v>
      </c>
      <c r="AR755" s="84" t="s">
        <v>179</v>
      </c>
      <c r="AS755" s="84">
        <v>0</v>
      </c>
      <c r="AT755" s="84">
        <v>0</v>
      </c>
      <c r="AU755" s="84"/>
      <c r="AV755" s="84"/>
      <c r="AW755" s="84"/>
      <c r="AX755" s="84"/>
      <c r="AY755" s="84"/>
      <c r="AZ755" s="84"/>
      <c r="BA755" s="84"/>
      <c r="BB755" s="84"/>
      <c r="BC755">
        <v>1</v>
      </c>
      <c r="BD755">
        <v>0</v>
      </c>
      <c r="BE755">
        <v>0</v>
      </c>
      <c r="BF755">
        <v>0</v>
      </c>
      <c r="BG755">
        <v>1</v>
      </c>
      <c r="BH755">
        <v>0</v>
      </c>
    </row>
    <row r="756" spans="1:60" x14ac:dyDescent="0.3">
      <c r="A756" s="69" t="s">
        <v>1473</v>
      </c>
      <c r="B756" s="69" t="s">
        <v>1956</v>
      </c>
      <c r="C756" s="70"/>
      <c r="D756" s="71"/>
      <c r="E756" s="72"/>
      <c r="F756" s="73"/>
      <c r="G756" s="70"/>
      <c r="H756" s="74"/>
      <c r="I756" s="75"/>
      <c r="J756" s="75"/>
      <c r="K756" s="36"/>
      <c r="L756" s="82"/>
      <c r="M756" s="82"/>
      <c r="N756" s="77"/>
      <c r="O756" s="84" t="s">
        <v>2169</v>
      </c>
      <c r="P756" s="86">
        <v>43861.617627314816</v>
      </c>
      <c r="Q756" s="84" t="s">
        <v>2501</v>
      </c>
      <c r="R756" s="84"/>
      <c r="S756" s="84"/>
      <c r="T756" s="84" t="s">
        <v>2873</v>
      </c>
      <c r="U756" s="84"/>
      <c r="V756" s="87" t="s">
        <v>4213</v>
      </c>
      <c r="W756" s="86">
        <v>43861.617627314816</v>
      </c>
      <c r="X756" s="90">
        <v>43861</v>
      </c>
      <c r="Y756" s="92" t="s">
        <v>6956</v>
      </c>
      <c r="Z756" s="87" t="s">
        <v>10739</v>
      </c>
      <c r="AA756" s="84"/>
      <c r="AB756" s="84"/>
      <c r="AC756" s="92" t="s">
        <v>14623</v>
      </c>
      <c r="AD756" s="84"/>
      <c r="AE756" s="84" t="b">
        <v>0</v>
      </c>
      <c r="AF756" s="84">
        <v>0</v>
      </c>
      <c r="AG756" s="92" t="s">
        <v>16467</v>
      </c>
      <c r="AH756" s="84" t="b">
        <v>0</v>
      </c>
      <c r="AI756" s="84" t="s">
        <v>16520</v>
      </c>
      <c r="AJ756" s="84"/>
      <c r="AK756" s="92" t="s">
        <v>16467</v>
      </c>
      <c r="AL756" s="84" t="b">
        <v>0</v>
      </c>
      <c r="AM756" s="84">
        <v>3</v>
      </c>
      <c r="AN756" s="92" t="s">
        <v>15839</v>
      </c>
      <c r="AO756" s="84" t="s">
        <v>16534</v>
      </c>
      <c r="AP756" s="84" t="b">
        <v>0</v>
      </c>
      <c r="AQ756" s="92" t="s">
        <v>15839</v>
      </c>
      <c r="AR756" s="84" t="s">
        <v>179</v>
      </c>
      <c r="AS756" s="84">
        <v>0</v>
      </c>
      <c r="AT756" s="84">
        <v>0</v>
      </c>
      <c r="AU756" s="84"/>
      <c r="AV756" s="84"/>
      <c r="AW756" s="84"/>
      <c r="AX756" s="84"/>
      <c r="AY756" s="84"/>
      <c r="AZ756" s="84"/>
      <c r="BA756" s="84"/>
      <c r="BB756" s="84"/>
      <c r="BC756">
        <v>1</v>
      </c>
      <c r="BD756">
        <v>0</v>
      </c>
      <c r="BE756">
        <v>0</v>
      </c>
      <c r="BF756">
        <v>0</v>
      </c>
      <c r="BG756">
        <v>1</v>
      </c>
      <c r="BH756">
        <v>0</v>
      </c>
    </row>
    <row r="757" spans="1:60" x14ac:dyDescent="0.3">
      <c r="A757" s="69" t="s">
        <v>1473</v>
      </c>
      <c r="B757" s="69" t="s">
        <v>2071</v>
      </c>
      <c r="C757" s="70"/>
      <c r="D757" s="71"/>
      <c r="E757" s="72"/>
      <c r="F757" s="73"/>
      <c r="G757" s="70"/>
      <c r="H757" s="74"/>
      <c r="I757" s="75"/>
      <c r="J757" s="75"/>
      <c r="K757" s="36"/>
      <c r="L757" s="82"/>
      <c r="M757" s="82"/>
      <c r="N757" s="77"/>
      <c r="O757" s="84" t="s">
        <v>2169</v>
      </c>
      <c r="P757" s="86">
        <v>43861.617696759262</v>
      </c>
      <c r="Q757" s="84" t="s">
        <v>2237</v>
      </c>
      <c r="R757" s="84"/>
      <c r="S757" s="84"/>
      <c r="T757" s="84" t="s">
        <v>2885</v>
      </c>
      <c r="U757" s="84"/>
      <c r="V757" s="87" t="s">
        <v>4213</v>
      </c>
      <c r="W757" s="86">
        <v>43861.617696759262</v>
      </c>
      <c r="X757" s="90">
        <v>43861</v>
      </c>
      <c r="Y757" s="92" t="s">
        <v>6957</v>
      </c>
      <c r="Z757" s="87" t="s">
        <v>10740</v>
      </c>
      <c r="AA757" s="84"/>
      <c r="AB757" s="84"/>
      <c r="AC757" s="92" t="s">
        <v>14624</v>
      </c>
      <c r="AD757" s="84"/>
      <c r="AE757" s="84" t="b">
        <v>0</v>
      </c>
      <c r="AF757" s="84">
        <v>0</v>
      </c>
      <c r="AG757" s="92" t="s">
        <v>16467</v>
      </c>
      <c r="AH757" s="84" t="b">
        <v>0</v>
      </c>
      <c r="AI757" s="84" t="s">
        <v>16520</v>
      </c>
      <c r="AJ757" s="84"/>
      <c r="AK757" s="92" t="s">
        <v>16467</v>
      </c>
      <c r="AL757" s="84" t="b">
        <v>0</v>
      </c>
      <c r="AM757" s="84">
        <v>9</v>
      </c>
      <c r="AN757" s="92" t="s">
        <v>16181</v>
      </c>
      <c r="AO757" s="84" t="s">
        <v>16534</v>
      </c>
      <c r="AP757" s="84" t="b">
        <v>0</v>
      </c>
      <c r="AQ757" s="92" t="s">
        <v>16181</v>
      </c>
      <c r="AR757" s="84" t="s">
        <v>179</v>
      </c>
      <c r="AS757" s="84">
        <v>0</v>
      </c>
      <c r="AT757" s="84">
        <v>0</v>
      </c>
      <c r="AU757" s="84"/>
      <c r="AV757" s="84"/>
      <c r="AW757" s="84"/>
      <c r="AX757" s="84"/>
      <c r="AY757" s="84"/>
      <c r="AZ757" s="84"/>
      <c r="BA757" s="84"/>
      <c r="BB757" s="84"/>
      <c r="BC757">
        <v>1</v>
      </c>
      <c r="BD757">
        <v>0</v>
      </c>
      <c r="BE757">
        <v>0</v>
      </c>
      <c r="BF757">
        <v>0</v>
      </c>
      <c r="BG757">
        <v>1</v>
      </c>
      <c r="BH757">
        <v>0</v>
      </c>
    </row>
    <row r="758" spans="1:60" x14ac:dyDescent="0.3">
      <c r="A758" s="69" t="s">
        <v>1473</v>
      </c>
      <c r="B758" s="69" t="s">
        <v>1481</v>
      </c>
      <c r="C758" s="70"/>
      <c r="D758" s="71"/>
      <c r="E758" s="72"/>
      <c r="F758" s="73"/>
      <c r="G758" s="70"/>
      <c r="H758" s="74"/>
      <c r="I758" s="75"/>
      <c r="J758" s="75"/>
      <c r="K758" s="36"/>
      <c r="L758" s="82"/>
      <c r="M758" s="82"/>
      <c r="N758" s="77"/>
      <c r="O758" s="84" t="s">
        <v>2169</v>
      </c>
      <c r="P758" s="86">
        <v>43861.617754629631</v>
      </c>
      <c r="Q758" s="84" t="s">
        <v>2623</v>
      </c>
      <c r="R758" s="84"/>
      <c r="S758" s="84"/>
      <c r="T758" s="84" t="s">
        <v>2873</v>
      </c>
      <c r="U758" s="84"/>
      <c r="V758" s="87" t="s">
        <v>4213</v>
      </c>
      <c r="W758" s="86">
        <v>43861.617754629631</v>
      </c>
      <c r="X758" s="90">
        <v>43861</v>
      </c>
      <c r="Y758" s="92" t="s">
        <v>6834</v>
      </c>
      <c r="Z758" s="87" t="s">
        <v>10615</v>
      </c>
      <c r="AA758" s="84"/>
      <c r="AB758" s="84"/>
      <c r="AC758" s="92" t="s">
        <v>14498</v>
      </c>
      <c r="AD758" s="84"/>
      <c r="AE758" s="84" t="b">
        <v>0</v>
      </c>
      <c r="AF758" s="84">
        <v>0</v>
      </c>
      <c r="AG758" s="92" t="s">
        <v>16467</v>
      </c>
      <c r="AH758" s="84" t="b">
        <v>0</v>
      </c>
      <c r="AI758" s="84" t="s">
        <v>16520</v>
      </c>
      <c r="AJ758" s="84"/>
      <c r="AK758" s="92" t="s">
        <v>16467</v>
      </c>
      <c r="AL758" s="84" t="b">
        <v>0</v>
      </c>
      <c r="AM758" s="84">
        <v>1</v>
      </c>
      <c r="AN758" s="92" t="s">
        <v>14497</v>
      </c>
      <c r="AO758" s="84" t="s">
        <v>16534</v>
      </c>
      <c r="AP758" s="84" t="b">
        <v>0</v>
      </c>
      <c r="AQ758" s="92" t="s">
        <v>14497</v>
      </c>
      <c r="AR758" s="84" t="s">
        <v>179</v>
      </c>
      <c r="AS758" s="84">
        <v>0</v>
      </c>
      <c r="AT758" s="84">
        <v>0</v>
      </c>
      <c r="AU758" s="84"/>
      <c r="AV758" s="84"/>
      <c r="AW758" s="84"/>
      <c r="AX758" s="84"/>
      <c r="AY758" s="84"/>
      <c r="AZ758" s="84"/>
      <c r="BA758" s="84"/>
      <c r="BB758" s="84"/>
      <c r="BC758">
        <v>1</v>
      </c>
      <c r="BD758">
        <v>0</v>
      </c>
      <c r="BE758">
        <v>0</v>
      </c>
      <c r="BF758">
        <v>0</v>
      </c>
      <c r="BG758">
        <v>1</v>
      </c>
      <c r="BH758">
        <v>0</v>
      </c>
    </row>
    <row r="759" spans="1:60" x14ac:dyDescent="0.3">
      <c r="A759" s="69" t="s">
        <v>371</v>
      </c>
      <c r="B759" s="69" t="s">
        <v>371</v>
      </c>
      <c r="C759" s="70"/>
      <c r="D759" s="71"/>
      <c r="E759" s="72"/>
      <c r="F759" s="73"/>
      <c r="G759" s="70"/>
      <c r="H759" s="74"/>
      <c r="I759" s="75"/>
      <c r="J759" s="75"/>
      <c r="K759" s="36"/>
      <c r="L759" s="82"/>
      <c r="M759" s="82"/>
      <c r="N759" s="77"/>
      <c r="O759" s="84" t="s">
        <v>179</v>
      </c>
      <c r="P759" s="86">
        <v>43861.618564814817</v>
      </c>
      <c r="Q759" s="84" t="s">
        <v>2233</v>
      </c>
      <c r="R759" s="84"/>
      <c r="S759" s="84"/>
      <c r="T759" s="84" t="s">
        <v>2883</v>
      </c>
      <c r="U759" s="84"/>
      <c r="V759" s="87" t="s">
        <v>3203</v>
      </c>
      <c r="W759" s="86">
        <v>43861.618564814817</v>
      </c>
      <c r="X759" s="90">
        <v>43861</v>
      </c>
      <c r="Y759" s="92" t="s">
        <v>5007</v>
      </c>
      <c r="Z759" s="87" t="s">
        <v>8772</v>
      </c>
      <c r="AA759" s="84"/>
      <c r="AB759" s="84"/>
      <c r="AC759" s="92" t="s">
        <v>12650</v>
      </c>
      <c r="AD759" s="84"/>
      <c r="AE759" s="84" t="b">
        <v>0</v>
      </c>
      <c r="AF759" s="84">
        <v>0</v>
      </c>
      <c r="AG759" s="92" t="s">
        <v>16467</v>
      </c>
      <c r="AH759" s="84" t="b">
        <v>0</v>
      </c>
      <c r="AI759" s="84" t="s">
        <v>16520</v>
      </c>
      <c r="AJ759" s="84"/>
      <c r="AK759" s="92" t="s">
        <v>16467</v>
      </c>
      <c r="AL759" s="84" t="b">
        <v>0</v>
      </c>
      <c r="AM759" s="84">
        <v>0</v>
      </c>
      <c r="AN759" s="92" t="s">
        <v>16467</v>
      </c>
      <c r="AO759" s="84" t="s">
        <v>16535</v>
      </c>
      <c r="AP759" s="84" t="b">
        <v>0</v>
      </c>
      <c r="AQ759" s="92" t="s">
        <v>12650</v>
      </c>
      <c r="AR759" s="84" t="s">
        <v>179</v>
      </c>
      <c r="AS759" s="84">
        <v>0</v>
      </c>
      <c r="AT759" s="84">
        <v>0</v>
      </c>
      <c r="AU759" s="84"/>
      <c r="AV759" s="84"/>
      <c r="AW759" s="84"/>
      <c r="AX759" s="84"/>
      <c r="AY759" s="84"/>
      <c r="AZ759" s="84"/>
      <c r="BA759" s="84"/>
      <c r="BB759" s="84"/>
      <c r="BC759">
        <v>1</v>
      </c>
      <c r="BD759">
        <v>0</v>
      </c>
      <c r="BE759">
        <v>0</v>
      </c>
      <c r="BF759">
        <v>1</v>
      </c>
      <c r="BG759">
        <v>0</v>
      </c>
      <c r="BH759">
        <v>0</v>
      </c>
    </row>
    <row r="760" spans="1:60" x14ac:dyDescent="0.3">
      <c r="A760" s="69" t="s">
        <v>1473</v>
      </c>
      <c r="B760" s="69" t="s">
        <v>2107</v>
      </c>
      <c r="C760" s="70"/>
      <c r="D760" s="71"/>
      <c r="E760" s="72"/>
      <c r="F760" s="73"/>
      <c r="G760" s="70"/>
      <c r="H760" s="74"/>
      <c r="I760" s="75"/>
      <c r="J760" s="75"/>
      <c r="K760" s="36"/>
      <c r="L760" s="82"/>
      <c r="M760" s="82"/>
      <c r="N760" s="77"/>
      <c r="O760" s="84" t="s">
        <v>2169</v>
      </c>
      <c r="P760" s="86">
        <v>43861.618587962963</v>
      </c>
      <c r="Q760" s="84" t="s">
        <v>2652</v>
      </c>
      <c r="R760" s="84"/>
      <c r="S760" s="84"/>
      <c r="T760" s="84" t="s">
        <v>2873</v>
      </c>
      <c r="U760" s="84"/>
      <c r="V760" s="87" t="s">
        <v>4213</v>
      </c>
      <c r="W760" s="86">
        <v>43861.618587962963</v>
      </c>
      <c r="X760" s="90">
        <v>43861</v>
      </c>
      <c r="Y760" s="92" t="s">
        <v>6958</v>
      </c>
      <c r="Z760" s="87" t="s">
        <v>10741</v>
      </c>
      <c r="AA760" s="84"/>
      <c r="AB760" s="84"/>
      <c r="AC760" s="92" t="s">
        <v>14625</v>
      </c>
      <c r="AD760" s="84"/>
      <c r="AE760" s="84" t="b">
        <v>0</v>
      </c>
      <c r="AF760" s="84">
        <v>0</v>
      </c>
      <c r="AG760" s="92" t="s">
        <v>16467</v>
      </c>
      <c r="AH760" s="84" t="b">
        <v>0</v>
      </c>
      <c r="AI760" s="84" t="s">
        <v>16520</v>
      </c>
      <c r="AJ760" s="84"/>
      <c r="AK760" s="92" t="s">
        <v>16467</v>
      </c>
      <c r="AL760" s="84" t="b">
        <v>0</v>
      </c>
      <c r="AM760" s="84">
        <v>1</v>
      </c>
      <c r="AN760" s="92" t="s">
        <v>16380</v>
      </c>
      <c r="AO760" s="84" t="s">
        <v>16534</v>
      </c>
      <c r="AP760" s="84" t="b">
        <v>0</v>
      </c>
      <c r="AQ760" s="92" t="s">
        <v>16380</v>
      </c>
      <c r="AR760" s="84" t="s">
        <v>179</v>
      </c>
      <c r="AS760" s="84">
        <v>0</v>
      </c>
      <c r="AT760" s="84">
        <v>0</v>
      </c>
      <c r="AU760" s="84"/>
      <c r="AV760" s="84"/>
      <c r="AW760" s="84"/>
      <c r="AX760" s="84"/>
      <c r="AY760" s="84"/>
      <c r="AZ760" s="84"/>
      <c r="BA760" s="84"/>
      <c r="BB760" s="84"/>
      <c r="BC760">
        <v>1</v>
      </c>
      <c r="BD760">
        <v>0</v>
      </c>
      <c r="BE760">
        <v>0</v>
      </c>
      <c r="BF760">
        <v>0</v>
      </c>
      <c r="BG760">
        <v>1</v>
      </c>
      <c r="BH760">
        <v>0</v>
      </c>
    </row>
    <row r="761" spans="1:60" x14ac:dyDescent="0.3">
      <c r="A761" s="69" t="s">
        <v>1447</v>
      </c>
      <c r="B761" s="69" t="s">
        <v>2029</v>
      </c>
      <c r="C761" s="70"/>
      <c r="D761" s="71"/>
      <c r="E761" s="72"/>
      <c r="F761" s="73"/>
      <c r="G761" s="70"/>
      <c r="H761" s="74"/>
      <c r="I761" s="75"/>
      <c r="J761" s="75"/>
      <c r="K761" s="36"/>
      <c r="L761" s="82"/>
      <c r="M761" s="82"/>
      <c r="N761" s="77"/>
      <c r="O761" s="84" t="s">
        <v>2169</v>
      </c>
      <c r="P761" s="86">
        <v>43861.618784722225</v>
      </c>
      <c r="Q761" s="84" t="s">
        <v>2217</v>
      </c>
      <c r="R761" s="84"/>
      <c r="S761" s="84"/>
      <c r="T761" s="84"/>
      <c r="U761" s="84"/>
      <c r="V761" s="87" t="s">
        <v>4192</v>
      </c>
      <c r="W761" s="86">
        <v>43861.618784722225</v>
      </c>
      <c r="X761" s="90">
        <v>43861</v>
      </c>
      <c r="Y761" s="92" t="s">
        <v>8308</v>
      </c>
      <c r="Z761" s="87" t="s">
        <v>12166</v>
      </c>
      <c r="AA761" s="84"/>
      <c r="AB761" s="84"/>
      <c r="AC761" s="92" t="s">
        <v>16090</v>
      </c>
      <c r="AD761" s="84"/>
      <c r="AE761" s="84" t="b">
        <v>0</v>
      </c>
      <c r="AF761" s="84">
        <v>0</v>
      </c>
      <c r="AG761" s="92" t="s">
        <v>16467</v>
      </c>
      <c r="AH761" s="84" t="b">
        <v>0</v>
      </c>
      <c r="AI761" s="84" t="s">
        <v>16520</v>
      </c>
      <c r="AJ761" s="84"/>
      <c r="AK761" s="92" t="s">
        <v>16467</v>
      </c>
      <c r="AL761" s="84" t="b">
        <v>0</v>
      </c>
      <c r="AM761" s="84">
        <v>25</v>
      </c>
      <c r="AN761" s="92" t="s">
        <v>16088</v>
      </c>
      <c r="AO761" s="84" t="s">
        <v>16534</v>
      </c>
      <c r="AP761" s="84" t="b">
        <v>0</v>
      </c>
      <c r="AQ761" s="92" t="s">
        <v>16088</v>
      </c>
      <c r="AR761" s="84" t="s">
        <v>179</v>
      </c>
      <c r="AS761" s="84">
        <v>0</v>
      </c>
      <c r="AT761" s="84">
        <v>0</v>
      </c>
      <c r="AU761" s="84"/>
      <c r="AV761" s="84"/>
      <c r="AW761" s="84"/>
      <c r="AX761" s="84"/>
      <c r="AY761" s="84"/>
      <c r="AZ761" s="84"/>
      <c r="BA761" s="84"/>
      <c r="BB761" s="84"/>
      <c r="BC761">
        <v>1</v>
      </c>
      <c r="BD761">
        <v>0</v>
      </c>
      <c r="BE761">
        <v>0</v>
      </c>
      <c r="BF761">
        <v>0</v>
      </c>
      <c r="BG761">
        <v>1</v>
      </c>
      <c r="BH761">
        <v>0</v>
      </c>
    </row>
    <row r="762" spans="1:60" x14ac:dyDescent="0.3">
      <c r="A762" s="69" t="s">
        <v>1989</v>
      </c>
      <c r="B762" s="69" t="s">
        <v>2111</v>
      </c>
      <c r="C762" s="70"/>
      <c r="D762" s="71"/>
      <c r="E762" s="72"/>
      <c r="F762" s="73"/>
      <c r="G762" s="70"/>
      <c r="H762" s="74"/>
      <c r="I762" s="75"/>
      <c r="J762" s="75"/>
      <c r="K762" s="36"/>
      <c r="L762" s="82"/>
      <c r="M762" s="82"/>
      <c r="N762" s="77"/>
      <c r="O762" s="84" t="s">
        <v>2169</v>
      </c>
      <c r="P762" s="86">
        <v>43861.618993055556</v>
      </c>
      <c r="Q762" s="84" t="s">
        <v>2232</v>
      </c>
      <c r="R762" s="84"/>
      <c r="S762" s="84"/>
      <c r="T762" s="84" t="s">
        <v>2873</v>
      </c>
      <c r="U762" s="84"/>
      <c r="V762" s="87" t="s">
        <v>4681</v>
      </c>
      <c r="W762" s="86">
        <v>43861.618993055556</v>
      </c>
      <c r="X762" s="90">
        <v>43861</v>
      </c>
      <c r="Y762" s="92" t="s">
        <v>8203</v>
      </c>
      <c r="Z762" s="87" t="s">
        <v>12055</v>
      </c>
      <c r="AA762" s="84"/>
      <c r="AB762" s="84"/>
      <c r="AC762" s="92" t="s">
        <v>15972</v>
      </c>
      <c r="AD762" s="84"/>
      <c r="AE762" s="84" t="b">
        <v>0</v>
      </c>
      <c r="AF762" s="84">
        <v>0</v>
      </c>
      <c r="AG762" s="92" t="s">
        <v>16467</v>
      </c>
      <c r="AH762" s="84" t="b">
        <v>0</v>
      </c>
      <c r="AI762" s="84" t="s">
        <v>16520</v>
      </c>
      <c r="AJ762" s="84"/>
      <c r="AK762" s="92" t="s">
        <v>16467</v>
      </c>
      <c r="AL762" s="84" t="b">
        <v>0</v>
      </c>
      <c r="AM762" s="84">
        <v>29</v>
      </c>
      <c r="AN762" s="92" t="s">
        <v>16360</v>
      </c>
      <c r="AO762" s="84" t="s">
        <v>16535</v>
      </c>
      <c r="AP762" s="84" t="b">
        <v>0</v>
      </c>
      <c r="AQ762" s="92" t="s">
        <v>16360</v>
      </c>
      <c r="AR762" s="84" t="s">
        <v>179</v>
      </c>
      <c r="AS762" s="84">
        <v>0</v>
      </c>
      <c r="AT762" s="84">
        <v>0</v>
      </c>
      <c r="AU762" s="84"/>
      <c r="AV762" s="84"/>
      <c r="AW762" s="84"/>
      <c r="AX762" s="84"/>
      <c r="AY762" s="84"/>
      <c r="AZ762" s="84"/>
      <c r="BA762" s="84"/>
      <c r="BB762" s="84"/>
      <c r="BC762">
        <v>1</v>
      </c>
      <c r="BD762">
        <v>0</v>
      </c>
      <c r="BE762">
        <v>0</v>
      </c>
      <c r="BF762">
        <v>0</v>
      </c>
      <c r="BG762">
        <v>1</v>
      </c>
      <c r="BH762">
        <v>0</v>
      </c>
    </row>
    <row r="763" spans="1:60" x14ac:dyDescent="0.3">
      <c r="A763" s="69" t="s">
        <v>1473</v>
      </c>
      <c r="B763" s="69" t="s">
        <v>1348</v>
      </c>
      <c r="C763" s="70"/>
      <c r="D763" s="71"/>
      <c r="E763" s="72"/>
      <c r="F763" s="73"/>
      <c r="G763" s="70"/>
      <c r="H763" s="74"/>
      <c r="I763" s="75"/>
      <c r="J763" s="75"/>
      <c r="K763" s="36"/>
      <c r="L763" s="82"/>
      <c r="M763" s="82"/>
      <c r="N763" s="77"/>
      <c r="O763" s="84" t="s">
        <v>2169</v>
      </c>
      <c r="P763" s="86">
        <v>43861.619143518517</v>
      </c>
      <c r="Q763" s="84" t="s">
        <v>2653</v>
      </c>
      <c r="R763" s="84"/>
      <c r="S763" s="84"/>
      <c r="T763" s="84" t="s">
        <v>2873</v>
      </c>
      <c r="U763" s="84"/>
      <c r="V763" s="87" t="s">
        <v>4213</v>
      </c>
      <c r="W763" s="86">
        <v>43861.619143518517</v>
      </c>
      <c r="X763" s="90">
        <v>43861</v>
      </c>
      <c r="Y763" s="92" t="s">
        <v>6959</v>
      </c>
      <c r="Z763" s="87" t="s">
        <v>10742</v>
      </c>
      <c r="AA763" s="84"/>
      <c r="AB763" s="84"/>
      <c r="AC763" s="92" t="s">
        <v>14626</v>
      </c>
      <c r="AD763" s="84"/>
      <c r="AE763" s="84" t="b">
        <v>0</v>
      </c>
      <c r="AF763" s="84">
        <v>0</v>
      </c>
      <c r="AG763" s="92" t="s">
        <v>16467</v>
      </c>
      <c r="AH763" s="84" t="b">
        <v>0</v>
      </c>
      <c r="AI763" s="84" t="s">
        <v>16520</v>
      </c>
      <c r="AJ763" s="84"/>
      <c r="AK763" s="92" t="s">
        <v>16467</v>
      </c>
      <c r="AL763" s="84" t="b">
        <v>0</v>
      </c>
      <c r="AM763" s="84">
        <v>2</v>
      </c>
      <c r="AN763" s="92" t="s">
        <v>15996</v>
      </c>
      <c r="AO763" s="84" t="s">
        <v>16534</v>
      </c>
      <c r="AP763" s="84" t="b">
        <v>0</v>
      </c>
      <c r="AQ763" s="92" t="s">
        <v>15996</v>
      </c>
      <c r="AR763" s="84" t="s">
        <v>179</v>
      </c>
      <c r="AS763" s="84">
        <v>0</v>
      </c>
      <c r="AT763" s="84">
        <v>0</v>
      </c>
      <c r="AU763" s="84"/>
      <c r="AV763" s="84"/>
      <c r="AW763" s="84"/>
      <c r="AX763" s="84"/>
      <c r="AY763" s="84"/>
      <c r="AZ763" s="84"/>
      <c r="BA763" s="84"/>
      <c r="BB763" s="84"/>
      <c r="BC763">
        <v>1</v>
      </c>
      <c r="BD763">
        <v>0</v>
      </c>
      <c r="BE763">
        <v>0</v>
      </c>
      <c r="BF763">
        <v>0</v>
      </c>
      <c r="BG763">
        <v>1</v>
      </c>
      <c r="BH763">
        <v>0</v>
      </c>
    </row>
    <row r="764" spans="1:60" x14ac:dyDescent="0.3">
      <c r="A764" s="69" t="s">
        <v>1473</v>
      </c>
      <c r="B764" s="69" t="s">
        <v>1482</v>
      </c>
      <c r="C764" s="70"/>
      <c r="D764" s="71"/>
      <c r="E764" s="72"/>
      <c r="F764" s="73"/>
      <c r="G764" s="70"/>
      <c r="H764" s="74"/>
      <c r="I764" s="75"/>
      <c r="J764" s="75"/>
      <c r="K764" s="36"/>
      <c r="L764" s="82"/>
      <c r="M764" s="82"/>
      <c r="N764" s="77"/>
      <c r="O764" s="84" t="s">
        <v>2169</v>
      </c>
      <c r="P764" s="86">
        <v>43861.619201388887</v>
      </c>
      <c r="Q764" s="84" t="s">
        <v>2624</v>
      </c>
      <c r="R764" s="84"/>
      <c r="S764" s="84"/>
      <c r="T764" s="84" t="s">
        <v>2873</v>
      </c>
      <c r="U764" s="84"/>
      <c r="V764" s="87" t="s">
        <v>4213</v>
      </c>
      <c r="W764" s="86">
        <v>43861.619201388887</v>
      </c>
      <c r="X764" s="90">
        <v>43861</v>
      </c>
      <c r="Y764" s="92" t="s">
        <v>6836</v>
      </c>
      <c r="Z764" s="87" t="s">
        <v>10617</v>
      </c>
      <c r="AA764" s="84"/>
      <c r="AB764" s="84"/>
      <c r="AC764" s="92" t="s">
        <v>14500</v>
      </c>
      <c r="AD764" s="84"/>
      <c r="AE764" s="84" t="b">
        <v>0</v>
      </c>
      <c r="AF764" s="84">
        <v>0</v>
      </c>
      <c r="AG764" s="92" t="s">
        <v>16467</v>
      </c>
      <c r="AH764" s="84" t="b">
        <v>0</v>
      </c>
      <c r="AI764" s="84" t="s">
        <v>16520</v>
      </c>
      <c r="AJ764" s="84"/>
      <c r="AK764" s="92" t="s">
        <v>16467</v>
      </c>
      <c r="AL764" s="84" t="b">
        <v>0</v>
      </c>
      <c r="AM764" s="84">
        <v>1</v>
      </c>
      <c r="AN764" s="92" t="s">
        <v>14499</v>
      </c>
      <c r="AO764" s="84" t="s">
        <v>16534</v>
      </c>
      <c r="AP764" s="84" t="b">
        <v>0</v>
      </c>
      <c r="AQ764" s="92" t="s">
        <v>14499</v>
      </c>
      <c r="AR764" s="84" t="s">
        <v>179</v>
      </c>
      <c r="AS764" s="84">
        <v>0</v>
      </c>
      <c r="AT764" s="84">
        <v>0</v>
      </c>
      <c r="AU764" s="84"/>
      <c r="AV764" s="84"/>
      <c r="AW764" s="84"/>
      <c r="AX764" s="84"/>
      <c r="AY764" s="84"/>
      <c r="AZ764" s="84"/>
      <c r="BA764" s="84"/>
      <c r="BB764" s="84"/>
      <c r="BC764">
        <v>1</v>
      </c>
      <c r="BD764">
        <v>0</v>
      </c>
      <c r="BE764">
        <v>0</v>
      </c>
      <c r="BF764">
        <v>0</v>
      </c>
      <c r="BG764">
        <v>1</v>
      </c>
      <c r="BH764">
        <v>0</v>
      </c>
    </row>
    <row r="765" spans="1:60" x14ac:dyDescent="0.3">
      <c r="A765" s="69" t="s">
        <v>1473</v>
      </c>
      <c r="B765" s="69" t="s">
        <v>1483</v>
      </c>
      <c r="C765" s="70"/>
      <c r="D765" s="71"/>
      <c r="E765" s="72"/>
      <c r="F765" s="73"/>
      <c r="G765" s="70"/>
      <c r="H765" s="74"/>
      <c r="I765" s="75"/>
      <c r="J765" s="75"/>
      <c r="K765" s="36"/>
      <c r="L765" s="82"/>
      <c r="M765" s="82"/>
      <c r="N765" s="77"/>
      <c r="O765" s="84" t="s">
        <v>2169</v>
      </c>
      <c r="P765" s="86">
        <v>43861.619421296295</v>
      </c>
      <c r="Q765" s="84" t="s">
        <v>2241</v>
      </c>
      <c r="R765" s="84"/>
      <c r="S765" s="84"/>
      <c r="T765" s="84" t="s">
        <v>2873</v>
      </c>
      <c r="U765" s="84"/>
      <c r="V765" s="87" t="s">
        <v>4213</v>
      </c>
      <c r="W765" s="86">
        <v>43861.619421296295</v>
      </c>
      <c r="X765" s="90">
        <v>43861</v>
      </c>
      <c r="Y765" s="92" t="s">
        <v>6838</v>
      </c>
      <c r="Z765" s="87" t="s">
        <v>10619</v>
      </c>
      <c r="AA765" s="84"/>
      <c r="AB765" s="84"/>
      <c r="AC765" s="92" t="s">
        <v>14502</v>
      </c>
      <c r="AD765" s="84"/>
      <c r="AE765" s="84" t="b">
        <v>0</v>
      </c>
      <c r="AF765" s="84">
        <v>0</v>
      </c>
      <c r="AG765" s="92" t="s">
        <v>16467</v>
      </c>
      <c r="AH765" s="84" t="b">
        <v>0</v>
      </c>
      <c r="AI765" s="84" t="s">
        <v>16520</v>
      </c>
      <c r="AJ765" s="84"/>
      <c r="AK765" s="92" t="s">
        <v>16467</v>
      </c>
      <c r="AL765" s="84" t="b">
        <v>0</v>
      </c>
      <c r="AM765" s="84">
        <v>1</v>
      </c>
      <c r="AN765" s="92" t="s">
        <v>14501</v>
      </c>
      <c r="AO765" s="84" t="s">
        <v>16534</v>
      </c>
      <c r="AP765" s="84" t="b">
        <v>0</v>
      </c>
      <c r="AQ765" s="92" t="s">
        <v>14501</v>
      </c>
      <c r="AR765" s="84" t="s">
        <v>179</v>
      </c>
      <c r="AS765" s="84">
        <v>0</v>
      </c>
      <c r="AT765" s="84">
        <v>0</v>
      </c>
      <c r="AU765" s="84"/>
      <c r="AV765" s="84"/>
      <c r="AW765" s="84"/>
      <c r="AX765" s="84"/>
      <c r="AY765" s="84"/>
      <c r="AZ765" s="84"/>
      <c r="BA765" s="84"/>
      <c r="BB765" s="84"/>
      <c r="BC765">
        <v>1</v>
      </c>
      <c r="BD765">
        <v>0</v>
      </c>
      <c r="BE765">
        <v>0</v>
      </c>
      <c r="BF765">
        <v>0</v>
      </c>
      <c r="BG765">
        <v>1</v>
      </c>
      <c r="BH765">
        <v>0</v>
      </c>
    </row>
    <row r="766" spans="1:60" x14ac:dyDescent="0.3">
      <c r="A766" s="69" t="s">
        <v>1473</v>
      </c>
      <c r="B766" s="69" t="s">
        <v>1763</v>
      </c>
      <c r="C766" s="70"/>
      <c r="D766" s="71"/>
      <c r="E766" s="72"/>
      <c r="F766" s="73"/>
      <c r="G766" s="70"/>
      <c r="H766" s="74"/>
      <c r="I766" s="75"/>
      <c r="J766" s="75"/>
      <c r="K766" s="36"/>
      <c r="L766" s="82"/>
      <c r="M766" s="82"/>
      <c r="N766" s="77"/>
      <c r="O766" s="84" t="s">
        <v>2169</v>
      </c>
      <c r="P766" s="86">
        <v>43861.61996527778</v>
      </c>
      <c r="Q766" s="84" t="s">
        <v>2633</v>
      </c>
      <c r="R766" s="84"/>
      <c r="S766" s="84"/>
      <c r="T766" s="84" t="s">
        <v>2873</v>
      </c>
      <c r="U766" s="84"/>
      <c r="V766" s="87" t="s">
        <v>4213</v>
      </c>
      <c r="W766" s="86">
        <v>43861.61996527778</v>
      </c>
      <c r="X766" s="90">
        <v>43861</v>
      </c>
      <c r="Y766" s="92" t="s">
        <v>6960</v>
      </c>
      <c r="Z766" s="87" t="s">
        <v>10743</v>
      </c>
      <c r="AA766" s="84"/>
      <c r="AB766" s="84"/>
      <c r="AC766" s="92" t="s">
        <v>14627</v>
      </c>
      <c r="AD766" s="84"/>
      <c r="AE766" s="84" t="b">
        <v>0</v>
      </c>
      <c r="AF766" s="84">
        <v>0</v>
      </c>
      <c r="AG766" s="92" t="s">
        <v>16467</v>
      </c>
      <c r="AH766" s="84" t="b">
        <v>0</v>
      </c>
      <c r="AI766" s="84" t="s">
        <v>16520</v>
      </c>
      <c r="AJ766" s="84"/>
      <c r="AK766" s="92" t="s">
        <v>16467</v>
      </c>
      <c r="AL766" s="84" t="b">
        <v>0</v>
      </c>
      <c r="AM766" s="84">
        <v>3</v>
      </c>
      <c r="AN766" s="92" t="s">
        <v>15249</v>
      </c>
      <c r="AO766" s="84" t="s">
        <v>16534</v>
      </c>
      <c r="AP766" s="84" t="b">
        <v>0</v>
      </c>
      <c r="AQ766" s="92" t="s">
        <v>15249</v>
      </c>
      <c r="AR766" s="84" t="s">
        <v>179</v>
      </c>
      <c r="AS766" s="84">
        <v>0</v>
      </c>
      <c r="AT766" s="84">
        <v>0</v>
      </c>
      <c r="AU766" s="84"/>
      <c r="AV766" s="84"/>
      <c r="AW766" s="84"/>
      <c r="AX766" s="84"/>
      <c r="AY766" s="84"/>
      <c r="AZ766" s="84"/>
      <c r="BA766" s="84"/>
      <c r="BB766" s="84"/>
      <c r="BC766">
        <v>1</v>
      </c>
      <c r="BD766">
        <v>0</v>
      </c>
      <c r="BE766">
        <v>0</v>
      </c>
      <c r="BF766">
        <v>0</v>
      </c>
      <c r="BG766">
        <v>1</v>
      </c>
      <c r="BH766">
        <v>0</v>
      </c>
    </row>
    <row r="767" spans="1:60" x14ac:dyDescent="0.3">
      <c r="A767" s="69" t="s">
        <v>1473</v>
      </c>
      <c r="B767" s="69" t="s">
        <v>1484</v>
      </c>
      <c r="C767" s="70"/>
      <c r="D767" s="71"/>
      <c r="E767" s="72"/>
      <c r="F767" s="73"/>
      <c r="G767" s="70"/>
      <c r="H767" s="74"/>
      <c r="I767" s="75"/>
      <c r="J767" s="75"/>
      <c r="K767" s="36"/>
      <c r="L767" s="82"/>
      <c r="M767" s="82"/>
      <c r="N767" s="77"/>
      <c r="O767" s="84" t="s">
        <v>2169</v>
      </c>
      <c r="P767" s="86">
        <v>43861.62</v>
      </c>
      <c r="Q767" s="84" t="s">
        <v>2625</v>
      </c>
      <c r="R767" s="84"/>
      <c r="S767" s="84"/>
      <c r="T767" s="84" t="s">
        <v>2873</v>
      </c>
      <c r="U767" s="84"/>
      <c r="V767" s="87" t="s">
        <v>4213</v>
      </c>
      <c r="W767" s="86">
        <v>43861.62</v>
      </c>
      <c r="X767" s="90">
        <v>43861</v>
      </c>
      <c r="Y767" s="92" t="s">
        <v>6840</v>
      </c>
      <c r="Z767" s="87" t="s">
        <v>10621</v>
      </c>
      <c r="AA767" s="84"/>
      <c r="AB767" s="84"/>
      <c r="AC767" s="92" t="s">
        <v>14504</v>
      </c>
      <c r="AD767" s="84"/>
      <c r="AE767" s="84" t="b">
        <v>0</v>
      </c>
      <c r="AF767" s="84">
        <v>0</v>
      </c>
      <c r="AG767" s="92" t="s">
        <v>16467</v>
      </c>
      <c r="AH767" s="84" t="b">
        <v>0</v>
      </c>
      <c r="AI767" s="84" t="s">
        <v>16520</v>
      </c>
      <c r="AJ767" s="84"/>
      <c r="AK767" s="92" t="s">
        <v>16467</v>
      </c>
      <c r="AL767" s="84" t="b">
        <v>0</v>
      </c>
      <c r="AM767" s="84">
        <v>1</v>
      </c>
      <c r="AN767" s="92" t="s">
        <v>14503</v>
      </c>
      <c r="AO767" s="84" t="s">
        <v>16534</v>
      </c>
      <c r="AP767" s="84" t="b">
        <v>0</v>
      </c>
      <c r="AQ767" s="92" t="s">
        <v>14503</v>
      </c>
      <c r="AR767" s="84" t="s">
        <v>179</v>
      </c>
      <c r="AS767" s="84">
        <v>0</v>
      </c>
      <c r="AT767" s="84">
        <v>0</v>
      </c>
      <c r="AU767" s="84"/>
      <c r="AV767" s="84"/>
      <c r="AW767" s="84"/>
      <c r="AX767" s="84"/>
      <c r="AY767" s="84"/>
      <c r="AZ767" s="84"/>
      <c r="BA767" s="84"/>
      <c r="BB767" s="84"/>
      <c r="BC767">
        <v>1</v>
      </c>
      <c r="BD767">
        <v>0</v>
      </c>
      <c r="BE767">
        <v>0</v>
      </c>
      <c r="BF767">
        <v>0</v>
      </c>
      <c r="BG767">
        <v>1</v>
      </c>
      <c r="BH767">
        <v>0</v>
      </c>
    </row>
    <row r="768" spans="1:60" x14ac:dyDescent="0.3">
      <c r="A768" s="69" t="s">
        <v>1989</v>
      </c>
      <c r="B768" s="69" t="s">
        <v>1447</v>
      </c>
      <c r="C768" s="70"/>
      <c r="D768" s="71"/>
      <c r="E768" s="72"/>
      <c r="F768" s="73"/>
      <c r="G768" s="70"/>
      <c r="H768" s="74"/>
      <c r="I768" s="75"/>
      <c r="J768" s="75"/>
      <c r="K768" s="36"/>
      <c r="L768" s="82"/>
      <c r="M768" s="82"/>
      <c r="N768" s="77"/>
      <c r="O768" s="84" t="s">
        <v>2169</v>
      </c>
      <c r="P768" s="86">
        <v>43861.620243055557</v>
      </c>
      <c r="Q768" s="84" t="s">
        <v>2226</v>
      </c>
      <c r="R768" s="84"/>
      <c r="S768" s="84"/>
      <c r="T768" s="84"/>
      <c r="U768" s="84"/>
      <c r="V768" s="87" t="s">
        <v>4681</v>
      </c>
      <c r="W768" s="86">
        <v>43861.620243055557</v>
      </c>
      <c r="X768" s="90">
        <v>43861</v>
      </c>
      <c r="Y768" s="92" t="s">
        <v>8204</v>
      </c>
      <c r="Z768" s="87" t="s">
        <v>12056</v>
      </c>
      <c r="AA768" s="84"/>
      <c r="AB768" s="84"/>
      <c r="AC768" s="92" t="s">
        <v>15973</v>
      </c>
      <c r="AD768" s="84"/>
      <c r="AE768" s="84" t="b">
        <v>0</v>
      </c>
      <c r="AF768" s="84">
        <v>0</v>
      </c>
      <c r="AG768" s="92" t="s">
        <v>16467</v>
      </c>
      <c r="AH768" s="84" t="b">
        <v>0</v>
      </c>
      <c r="AI768" s="84" t="s">
        <v>16520</v>
      </c>
      <c r="AJ768" s="84"/>
      <c r="AK768" s="92" t="s">
        <v>16467</v>
      </c>
      <c r="AL768" s="84" t="b">
        <v>0</v>
      </c>
      <c r="AM768" s="84">
        <v>66</v>
      </c>
      <c r="AN768" s="92" t="s">
        <v>16308</v>
      </c>
      <c r="AO768" s="84" t="s">
        <v>16535</v>
      </c>
      <c r="AP768" s="84" t="b">
        <v>0</v>
      </c>
      <c r="AQ768" s="92" t="s">
        <v>16308</v>
      </c>
      <c r="AR768" s="84" t="s">
        <v>179</v>
      </c>
      <c r="AS768" s="84">
        <v>0</v>
      </c>
      <c r="AT768" s="84">
        <v>0</v>
      </c>
      <c r="AU768" s="84"/>
      <c r="AV768" s="84"/>
      <c r="AW768" s="84"/>
      <c r="AX768" s="84"/>
      <c r="AY768" s="84"/>
      <c r="AZ768" s="84"/>
      <c r="BA768" s="84"/>
      <c r="BB768" s="84"/>
      <c r="BC768">
        <v>2</v>
      </c>
      <c r="BD768">
        <v>0</v>
      </c>
      <c r="BE768">
        <v>0</v>
      </c>
      <c r="BF768">
        <v>0</v>
      </c>
      <c r="BG768">
        <v>2</v>
      </c>
      <c r="BH768">
        <v>0</v>
      </c>
    </row>
    <row r="769" spans="1:60" x14ac:dyDescent="0.3">
      <c r="A769" s="69" t="s">
        <v>1473</v>
      </c>
      <c r="B769" s="69" t="s">
        <v>2003</v>
      </c>
      <c r="C769" s="70"/>
      <c r="D769" s="71"/>
      <c r="E769" s="72"/>
      <c r="F769" s="73"/>
      <c r="G769" s="70"/>
      <c r="H769" s="74"/>
      <c r="I769" s="75"/>
      <c r="J769" s="75"/>
      <c r="K769" s="36"/>
      <c r="L769" s="82"/>
      <c r="M769" s="82"/>
      <c r="N769" s="77"/>
      <c r="O769" s="84" t="s">
        <v>2169</v>
      </c>
      <c r="P769" s="86">
        <v>43861.620254629626</v>
      </c>
      <c r="Q769" s="84" t="s">
        <v>2240</v>
      </c>
      <c r="R769" s="84"/>
      <c r="S769" s="84"/>
      <c r="T769" s="84" t="s">
        <v>2873</v>
      </c>
      <c r="U769" s="84"/>
      <c r="V769" s="87" t="s">
        <v>4213</v>
      </c>
      <c r="W769" s="86">
        <v>43861.620254629626</v>
      </c>
      <c r="X769" s="90">
        <v>43861</v>
      </c>
      <c r="Y769" s="92" t="s">
        <v>6961</v>
      </c>
      <c r="Z769" s="87" t="s">
        <v>10744</v>
      </c>
      <c r="AA769" s="84"/>
      <c r="AB769" s="84"/>
      <c r="AC769" s="92" t="s">
        <v>14628</v>
      </c>
      <c r="AD769" s="84"/>
      <c r="AE769" s="84" t="b">
        <v>0</v>
      </c>
      <c r="AF769" s="84">
        <v>0</v>
      </c>
      <c r="AG769" s="92" t="s">
        <v>16467</v>
      </c>
      <c r="AH769" s="84" t="b">
        <v>0</v>
      </c>
      <c r="AI769" s="84" t="s">
        <v>16520</v>
      </c>
      <c r="AJ769" s="84"/>
      <c r="AK769" s="92" t="s">
        <v>16467</v>
      </c>
      <c r="AL769" s="84" t="b">
        <v>0</v>
      </c>
      <c r="AM769" s="84">
        <v>29</v>
      </c>
      <c r="AN769" s="92" t="s">
        <v>15998</v>
      </c>
      <c r="AO769" s="84" t="s">
        <v>16534</v>
      </c>
      <c r="AP769" s="84" t="b">
        <v>0</v>
      </c>
      <c r="AQ769" s="92" t="s">
        <v>15998</v>
      </c>
      <c r="AR769" s="84" t="s">
        <v>179</v>
      </c>
      <c r="AS769" s="84">
        <v>0</v>
      </c>
      <c r="AT769" s="84">
        <v>0</v>
      </c>
      <c r="AU769" s="84"/>
      <c r="AV769" s="84"/>
      <c r="AW769" s="84"/>
      <c r="AX769" s="84"/>
      <c r="AY769" s="84"/>
      <c r="AZ769" s="84"/>
      <c r="BA769" s="84"/>
      <c r="BB769" s="84"/>
      <c r="BC769">
        <v>1</v>
      </c>
      <c r="BD769">
        <v>0</v>
      </c>
      <c r="BE769">
        <v>0</v>
      </c>
      <c r="BF769">
        <v>0</v>
      </c>
      <c r="BG769">
        <v>1</v>
      </c>
      <c r="BH769">
        <v>0</v>
      </c>
    </row>
    <row r="770" spans="1:60" x14ac:dyDescent="0.3">
      <c r="A770" s="69" t="s">
        <v>1473</v>
      </c>
      <c r="B770" s="69" t="s">
        <v>1941</v>
      </c>
      <c r="C770" s="70"/>
      <c r="D770" s="71"/>
      <c r="E770" s="72"/>
      <c r="F770" s="73"/>
      <c r="G770" s="70"/>
      <c r="H770" s="74"/>
      <c r="I770" s="75"/>
      <c r="J770" s="75"/>
      <c r="K770" s="36"/>
      <c r="L770" s="82"/>
      <c r="M770" s="82"/>
      <c r="N770" s="77"/>
      <c r="O770" s="84" t="s">
        <v>2169</v>
      </c>
      <c r="P770" s="86">
        <v>43861.620405092595</v>
      </c>
      <c r="Q770" s="84" t="s">
        <v>2279</v>
      </c>
      <c r="R770" s="84"/>
      <c r="S770" s="84"/>
      <c r="T770" s="84"/>
      <c r="U770" s="84"/>
      <c r="V770" s="87" t="s">
        <v>4213</v>
      </c>
      <c r="W770" s="86">
        <v>43861.620405092595</v>
      </c>
      <c r="X770" s="90">
        <v>43861</v>
      </c>
      <c r="Y770" s="92" t="s">
        <v>6962</v>
      </c>
      <c r="Z770" s="87" t="s">
        <v>10745</v>
      </c>
      <c r="AA770" s="84"/>
      <c r="AB770" s="84"/>
      <c r="AC770" s="92" t="s">
        <v>14629</v>
      </c>
      <c r="AD770" s="84"/>
      <c r="AE770" s="84" t="b">
        <v>0</v>
      </c>
      <c r="AF770" s="84">
        <v>0</v>
      </c>
      <c r="AG770" s="92" t="s">
        <v>16467</v>
      </c>
      <c r="AH770" s="84" t="b">
        <v>0</v>
      </c>
      <c r="AI770" s="84" t="s">
        <v>16520</v>
      </c>
      <c r="AJ770" s="84"/>
      <c r="AK770" s="92" t="s">
        <v>16467</v>
      </c>
      <c r="AL770" s="84" t="b">
        <v>0</v>
      </c>
      <c r="AM770" s="84">
        <v>18</v>
      </c>
      <c r="AN770" s="92" t="s">
        <v>15746</v>
      </c>
      <c r="AO770" s="84" t="s">
        <v>16534</v>
      </c>
      <c r="AP770" s="84" t="b">
        <v>0</v>
      </c>
      <c r="AQ770" s="92" t="s">
        <v>15746</v>
      </c>
      <c r="AR770" s="84" t="s">
        <v>179</v>
      </c>
      <c r="AS770" s="84">
        <v>0</v>
      </c>
      <c r="AT770" s="84">
        <v>0</v>
      </c>
      <c r="AU770" s="84"/>
      <c r="AV770" s="84"/>
      <c r="AW770" s="84"/>
      <c r="AX770" s="84"/>
      <c r="AY770" s="84"/>
      <c r="AZ770" s="84"/>
      <c r="BA770" s="84"/>
      <c r="BB770" s="84"/>
      <c r="BC770">
        <v>1</v>
      </c>
      <c r="BD770">
        <v>0</v>
      </c>
      <c r="BE770">
        <v>0</v>
      </c>
      <c r="BF770">
        <v>0</v>
      </c>
      <c r="BG770">
        <v>1</v>
      </c>
      <c r="BH770">
        <v>0</v>
      </c>
    </row>
    <row r="771" spans="1:60" x14ac:dyDescent="0.3">
      <c r="A771" s="69" t="s">
        <v>1473</v>
      </c>
      <c r="B771" s="69" t="s">
        <v>2108</v>
      </c>
      <c r="C771" s="70"/>
      <c r="D771" s="71"/>
      <c r="E771" s="72"/>
      <c r="F771" s="73"/>
      <c r="G771" s="70"/>
      <c r="H771" s="74"/>
      <c r="I771" s="75"/>
      <c r="J771" s="75"/>
      <c r="K771" s="36"/>
      <c r="L771" s="82"/>
      <c r="M771" s="82"/>
      <c r="N771" s="77"/>
      <c r="O771" s="84" t="s">
        <v>2169</v>
      </c>
      <c r="P771" s="86">
        <v>43861.620439814818</v>
      </c>
      <c r="Q771" s="84" t="s">
        <v>2211</v>
      </c>
      <c r="R771" s="84"/>
      <c r="S771" s="84"/>
      <c r="T771" s="84" t="s">
        <v>2873</v>
      </c>
      <c r="U771" s="84"/>
      <c r="V771" s="87" t="s">
        <v>4213</v>
      </c>
      <c r="W771" s="86">
        <v>43861.620439814818</v>
      </c>
      <c r="X771" s="90">
        <v>43861</v>
      </c>
      <c r="Y771" s="92" t="s">
        <v>6963</v>
      </c>
      <c r="Z771" s="87" t="s">
        <v>10746</v>
      </c>
      <c r="AA771" s="84"/>
      <c r="AB771" s="84"/>
      <c r="AC771" s="92" t="s">
        <v>14630</v>
      </c>
      <c r="AD771" s="84"/>
      <c r="AE771" s="84" t="b">
        <v>0</v>
      </c>
      <c r="AF771" s="84">
        <v>0</v>
      </c>
      <c r="AG771" s="92" t="s">
        <v>16467</v>
      </c>
      <c r="AH771" s="84" t="b">
        <v>0</v>
      </c>
      <c r="AI771" s="84" t="s">
        <v>16520</v>
      </c>
      <c r="AJ771" s="84"/>
      <c r="AK771" s="92" t="s">
        <v>16467</v>
      </c>
      <c r="AL771" s="84" t="b">
        <v>0</v>
      </c>
      <c r="AM771" s="84">
        <v>7</v>
      </c>
      <c r="AN771" s="92" t="s">
        <v>16350</v>
      </c>
      <c r="AO771" s="84" t="s">
        <v>16534</v>
      </c>
      <c r="AP771" s="84" t="b">
        <v>0</v>
      </c>
      <c r="AQ771" s="92" t="s">
        <v>16350</v>
      </c>
      <c r="AR771" s="84" t="s">
        <v>179</v>
      </c>
      <c r="AS771" s="84">
        <v>0</v>
      </c>
      <c r="AT771" s="84">
        <v>0</v>
      </c>
      <c r="AU771" s="84"/>
      <c r="AV771" s="84"/>
      <c r="AW771" s="84"/>
      <c r="AX771" s="84"/>
      <c r="AY771" s="84"/>
      <c r="AZ771" s="84"/>
      <c r="BA771" s="84"/>
      <c r="BB771" s="84"/>
      <c r="BC771">
        <v>1</v>
      </c>
      <c r="BD771">
        <v>0</v>
      </c>
      <c r="BE771">
        <v>0</v>
      </c>
      <c r="BF771">
        <v>0</v>
      </c>
      <c r="BG771">
        <v>1</v>
      </c>
      <c r="BH771">
        <v>0</v>
      </c>
    </row>
    <row r="772" spans="1:60" x14ac:dyDescent="0.3">
      <c r="A772" s="69" t="s">
        <v>1473</v>
      </c>
      <c r="B772" s="69" t="s">
        <v>2073</v>
      </c>
      <c r="C772" s="70"/>
      <c r="D772" s="71"/>
      <c r="E772" s="72"/>
      <c r="F772" s="73"/>
      <c r="G772" s="70"/>
      <c r="H772" s="74"/>
      <c r="I772" s="75"/>
      <c r="J772" s="75"/>
      <c r="K772" s="36"/>
      <c r="L772" s="82"/>
      <c r="M772" s="82"/>
      <c r="N772" s="77"/>
      <c r="O772" s="84" t="s">
        <v>2169</v>
      </c>
      <c r="P772" s="86">
        <v>43861.620636574073</v>
      </c>
      <c r="Q772" s="84" t="s">
        <v>2210</v>
      </c>
      <c r="R772" s="84"/>
      <c r="S772" s="84"/>
      <c r="T772" s="84" t="s">
        <v>2873</v>
      </c>
      <c r="U772" s="84"/>
      <c r="V772" s="87" t="s">
        <v>4213</v>
      </c>
      <c r="W772" s="86">
        <v>43861.620636574073</v>
      </c>
      <c r="X772" s="90">
        <v>43861</v>
      </c>
      <c r="Y772" s="92" t="s">
        <v>6964</v>
      </c>
      <c r="Z772" s="87" t="s">
        <v>10747</v>
      </c>
      <c r="AA772" s="84"/>
      <c r="AB772" s="84"/>
      <c r="AC772" s="92" t="s">
        <v>14631</v>
      </c>
      <c r="AD772" s="84"/>
      <c r="AE772" s="84" t="b">
        <v>0</v>
      </c>
      <c r="AF772" s="84">
        <v>0</v>
      </c>
      <c r="AG772" s="92" t="s">
        <v>16467</v>
      </c>
      <c r="AH772" s="84" t="b">
        <v>0</v>
      </c>
      <c r="AI772" s="84" t="s">
        <v>16520</v>
      </c>
      <c r="AJ772" s="84"/>
      <c r="AK772" s="92" t="s">
        <v>16467</v>
      </c>
      <c r="AL772" s="84" t="b">
        <v>0</v>
      </c>
      <c r="AM772" s="84">
        <v>35</v>
      </c>
      <c r="AN772" s="92" t="s">
        <v>16218</v>
      </c>
      <c r="AO772" s="84" t="s">
        <v>16534</v>
      </c>
      <c r="AP772" s="84" t="b">
        <v>0</v>
      </c>
      <c r="AQ772" s="92" t="s">
        <v>16218</v>
      </c>
      <c r="AR772" s="84" t="s">
        <v>179</v>
      </c>
      <c r="AS772" s="84">
        <v>0</v>
      </c>
      <c r="AT772" s="84">
        <v>0</v>
      </c>
      <c r="AU772" s="84"/>
      <c r="AV772" s="84"/>
      <c r="AW772" s="84"/>
      <c r="AX772" s="84"/>
      <c r="AY772" s="84"/>
      <c r="AZ772" s="84"/>
      <c r="BA772" s="84"/>
      <c r="BB772" s="84"/>
      <c r="BC772">
        <v>2</v>
      </c>
      <c r="BD772">
        <v>0</v>
      </c>
      <c r="BE772">
        <v>0</v>
      </c>
      <c r="BF772">
        <v>0</v>
      </c>
      <c r="BG772">
        <v>1</v>
      </c>
      <c r="BH772">
        <v>1</v>
      </c>
    </row>
    <row r="773" spans="1:60" x14ac:dyDescent="0.3">
      <c r="A773" s="69" t="s">
        <v>372</v>
      </c>
      <c r="B773" s="69" t="s">
        <v>1968</v>
      </c>
      <c r="C773" s="70"/>
      <c r="D773" s="71"/>
      <c r="E773" s="72"/>
      <c r="F773" s="73"/>
      <c r="G773" s="70"/>
      <c r="H773" s="74"/>
      <c r="I773" s="75"/>
      <c r="J773" s="75"/>
      <c r="K773" s="36"/>
      <c r="L773" s="82"/>
      <c r="M773" s="82"/>
      <c r="N773" s="77"/>
      <c r="O773" s="84" t="s">
        <v>2169</v>
      </c>
      <c r="P773" s="86">
        <v>43861.620694444442</v>
      </c>
      <c r="Q773" s="84" t="s">
        <v>2220</v>
      </c>
      <c r="R773" s="84"/>
      <c r="S773" s="84"/>
      <c r="T773" s="84"/>
      <c r="U773" s="84"/>
      <c r="V773" s="87" t="s">
        <v>3204</v>
      </c>
      <c r="W773" s="86">
        <v>43861.620694444442</v>
      </c>
      <c r="X773" s="90">
        <v>43861</v>
      </c>
      <c r="Y773" s="92" t="s">
        <v>5008</v>
      </c>
      <c r="Z773" s="87" t="s">
        <v>8773</v>
      </c>
      <c r="AA773" s="84"/>
      <c r="AB773" s="84"/>
      <c r="AC773" s="92" t="s">
        <v>12651</v>
      </c>
      <c r="AD773" s="84"/>
      <c r="AE773" s="84" t="b">
        <v>0</v>
      </c>
      <c r="AF773" s="84">
        <v>0</v>
      </c>
      <c r="AG773" s="92" t="s">
        <v>16467</v>
      </c>
      <c r="AH773" s="84" t="b">
        <v>0</v>
      </c>
      <c r="AI773" s="84" t="s">
        <v>16520</v>
      </c>
      <c r="AJ773" s="84"/>
      <c r="AK773" s="92" t="s">
        <v>16467</v>
      </c>
      <c r="AL773" s="84" t="b">
        <v>0</v>
      </c>
      <c r="AM773" s="84">
        <v>51</v>
      </c>
      <c r="AN773" s="92" t="s">
        <v>15899</v>
      </c>
      <c r="AO773" s="84" t="s">
        <v>16535</v>
      </c>
      <c r="AP773" s="84" t="b">
        <v>0</v>
      </c>
      <c r="AQ773" s="92" t="s">
        <v>15899</v>
      </c>
      <c r="AR773" s="84" t="s">
        <v>179</v>
      </c>
      <c r="AS773" s="84">
        <v>0</v>
      </c>
      <c r="AT773" s="84">
        <v>0</v>
      </c>
      <c r="AU773" s="84"/>
      <c r="AV773" s="84"/>
      <c r="AW773" s="84"/>
      <c r="AX773" s="84"/>
      <c r="AY773" s="84"/>
      <c r="AZ773" s="84"/>
      <c r="BA773" s="84"/>
      <c r="BB773" s="84"/>
      <c r="BC773">
        <v>1</v>
      </c>
      <c r="BD773">
        <v>0</v>
      </c>
      <c r="BE773">
        <v>0</v>
      </c>
      <c r="BF773">
        <v>0</v>
      </c>
      <c r="BG773">
        <v>1</v>
      </c>
      <c r="BH773">
        <v>0</v>
      </c>
    </row>
    <row r="774" spans="1:60" x14ac:dyDescent="0.3">
      <c r="A774" s="69" t="s">
        <v>1473</v>
      </c>
      <c r="B774" s="69" t="s">
        <v>1757</v>
      </c>
      <c r="C774" s="70"/>
      <c r="D774" s="71"/>
      <c r="E774" s="72"/>
      <c r="F774" s="73"/>
      <c r="G774" s="70"/>
      <c r="H774" s="74"/>
      <c r="I774" s="75"/>
      <c r="J774" s="75"/>
      <c r="K774" s="36"/>
      <c r="L774" s="82"/>
      <c r="M774" s="82"/>
      <c r="N774" s="77"/>
      <c r="O774" s="84" t="s">
        <v>2169</v>
      </c>
      <c r="P774" s="86">
        <v>43861.621249999997</v>
      </c>
      <c r="Q774" s="84" t="s">
        <v>2654</v>
      </c>
      <c r="R774" s="84"/>
      <c r="S774" s="84"/>
      <c r="T774" s="84"/>
      <c r="U774" s="84"/>
      <c r="V774" s="87" t="s">
        <v>4213</v>
      </c>
      <c r="W774" s="86">
        <v>43861.621249999997</v>
      </c>
      <c r="X774" s="90">
        <v>43861</v>
      </c>
      <c r="Y774" s="92" t="s">
        <v>6965</v>
      </c>
      <c r="Z774" s="87" t="s">
        <v>10748</v>
      </c>
      <c r="AA774" s="84"/>
      <c r="AB774" s="84"/>
      <c r="AC774" s="92" t="s">
        <v>14632</v>
      </c>
      <c r="AD774" s="84"/>
      <c r="AE774" s="84" t="b">
        <v>0</v>
      </c>
      <c r="AF774" s="84">
        <v>0</v>
      </c>
      <c r="AG774" s="92" t="s">
        <v>16467</v>
      </c>
      <c r="AH774" s="84" t="b">
        <v>0</v>
      </c>
      <c r="AI774" s="84" t="s">
        <v>16520</v>
      </c>
      <c r="AJ774" s="84"/>
      <c r="AK774" s="92" t="s">
        <v>16467</v>
      </c>
      <c r="AL774" s="84" t="b">
        <v>0</v>
      </c>
      <c r="AM774" s="84">
        <v>1</v>
      </c>
      <c r="AN774" s="92" t="s">
        <v>15961</v>
      </c>
      <c r="AO774" s="84" t="s">
        <v>16534</v>
      </c>
      <c r="AP774" s="84" t="b">
        <v>0</v>
      </c>
      <c r="AQ774" s="92" t="s">
        <v>15961</v>
      </c>
      <c r="AR774" s="84" t="s">
        <v>179</v>
      </c>
      <c r="AS774" s="84">
        <v>0</v>
      </c>
      <c r="AT774" s="84">
        <v>0</v>
      </c>
      <c r="AU774" s="84"/>
      <c r="AV774" s="84"/>
      <c r="AW774" s="84"/>
      <c r="AX774" s="84"/>
      <c r="AY774" s="84"/>
      <c r="AZ774" s="84"/>
      <c r="BA774" s="84"/>
      <c r="BB774" s="84"/>
      <c r="BC774">
        <v>1</v>
      </c>
      <c r="BD774">
        <v>0</v>
      </c>
      <c r="BE774">
        <v>0</v>
      </c>
      <c r="BF774">
        <v>0</v>
      </c>
      <c r="BG774">
        <v>1</v>
      </c>
      <c r="BH774">
        <v>0</v>
      </c>
    </row>
    <row r="775" spans="1:60" x14ac:dyDescent="0.3">
      <c r="A775" s="69" t="s">
        <v>1447</v>
      </c>
      <c r="B775" s="69" t="s">
        <v>1757</v>
      </c>
      <c r="C775" s="70"/>
      <c r="D775" s="71"/>
      <c r="E775" s="72"/>
      <c r="F775" s="73"/>
      <c r="G775" s="70"/>
      <c r="H775" s="74"/>
      <c r="I775" s="75"/>
      <c r="J775" s="75"/>
      <c r="K775" s="36"/>
      <c r="L775" s="82"/>
      <c r="M775" s="82"/>
      <c r="N775" s="77"/>
      <c r="O775" s="84" t="s">
        <v>2169</v>
      </c>
      <c r="P775" s="86">
        <v>43861.621574074074</v>
      </c>
      <c r="Q775" s="84" t="s">
        <v>2223</v>
      </c>
      <c r="R775" s="84"/>
      <c r="S775" s="84"/>
      <c r="T775" s="84"/>
      <c r="U775" s="84"/>
      <c r="V775" s="87" t="s">
        <v>4192</v>
      </c>
      <c r="W775" s="86">
        <v>43861.621574074074</v>
      </c>
      <c r="X775" s="90">
        <v>43861</v>
      </c>
      <c r="Y775" s="92" t="s">
        <v>8192</v>
      </c>
      <c r="Z775" s="87" t="s">
        <v>12044</v>
      </c>
      <c r="AA775" s="84"/>
      <c r="AB775" s="84"/>
      <c r="AC775" s="92" t="s">
        <v>15960</v>
      </c>
      <c r="AD775" s="84"/>
      <c r="AE775" s="84" t="b">
        <v>0</v>
      </c>
      <c r="AF775" s="84">
        <v>0</v>
      </c>
      <c r="AG775" s="92" t="s">
        <v>16467</v>
      </c>
      <c r="AH775" s="84" t="b">
        <v>0</v>
      </c>
      <c r="AI775" s="84" t="s">
        <v>16520</v>
      </c>
      <c r="AJ775" s="84"/>
      <c r="AK775" s="92" t="s">
        <v>16467</v>
      </c>
      <c r="AL775" s="84" t="b">
        <v>0</v>
      </c>
      <c r="AM775" s="84">
        <v>41</v>
      </c>
      <c r="AN775" s="92" t="s">
        <v>15962</v>
      </c>
      <c r="AO775" s="84" t="s">
        <v>16534</v>
      </c>
      <c r="AP775" s="84" t="b">
        <v>0</v>
      </c>
      <c r="AQ775" s="92" t="s">
        <v>15962</v>
      </c>
      <c r="AR775" s="84" t="s">
        <v>179</v>
      </c>
      <c r="AS775" s="84">
        <v>0</v>
      </c>
      <c r="AT775" s="84">
        <v>0</v>
      </c>
      <c r="AU775" s="84"/>
      <c r="AV775" s="84"/>
      <c r="AW775" s="84"/>
      <c r="AX775" s="84"/>
      <c r="AY775" s="84"/>
      <c r="AZ775" s="84"/>
      <c r="BA775" s="84"/>
      <c r="BB775" s="84"/>
      <c r="BC775">
        <v>1</v>
      </c>
      <c r="BD775">
        <v>0</v>
      </c>
      <c r="BE775">
        <v>0</v>
      </c>
      <c r="BF775">
        <v>0</v>
      </c>
      <c r="BG775">
        <v>1</v>
      </c>
      <c r="BH775">
        <v>0</v>
      </c>
    </row>
    <row r="776" spans="1:60" x14ac:dyDescent="0.3">
      <c r="A776" s="69" t="s">
        <v>1447</v>
      </c>
      <c r="B776" s="69" t="s">
        <v>1055</v>
      </c>
      <c r="C776" s="70"/>
      <c r="D776" s="71"/>
      <c r="E776" s="72"/>
      <c r="F776" s="73"/>
      <c r="G776" s="70"/>
      <c r="H776" s="74"/>
      <c r="I776" s="75"/>
      <c r="J776" s="75"/>
      <c r="K776" s="36"/>
      <c r="L776" s="82"/>
      <c r="M776" s="82"/>
      <c r="N776" s="77"/>
      <c r="O776" s="84" t="s">
        <v>2169</v>
      </c>
      <c r="P776" s="86">
        <v>43861.621666666666</v>
      </c>
      <c r="Q776" s="84" t="s">
        <v>2205</v>
      </c>
      <c r="R776" s="84"/>
      <c r="S776" s="84"/>
      <c r="T776" s="84" t="s">
        <v>2873</v>
      </c>
      <c r="U776" s="84"/>
      <c r="V776" s="87" t="s">
        <v>4192</v>
      </c>
      <c r="W776" s="86">
        <v>43861.621666666666</v>
      </c>
      <c r="X776" s="90">
        <v>43861</v>
      </c>
      <c r="Y776" s="92" t="s">
        <v>8411</v>
      </c>
      <c r="Z776" s="87" t="s">
        <v>12278</v>
      </c>
      <c r="AA776" s="84"/>
      <c r="AB776" s="84"/>
      <c r="AC776" s="92" t="s">
        <v>16206</v>
      </c>
      <c r="AD776" s="84"/>
      <c r="AE776" s="84" t="b">
        <v>0</v>
      </c>
      <c r="AF776" s="84">
        <v>0</v>
      </c>
      <c r="AG776" s="92" t="s">
        <v>16467</v>
      </c>
      <c r="AH776" s="84" t="b">
        <v>0</v>
      </c>
      <c r="AI776" s="84" t="s">
        <v>16520</v>
      </c>
      <c r="AJ776" s="84"/>
      <c r="AK776" s="92" t="s">
        <v>16467</v>
      </c>
      <c r="AL776" s="84" t="b">
        <v>0</v>
      </c>
      <c r="AM776" s="84">
        <v>60</v>
      </c>
      <c r="AN776" s="92" t="s">
        <v>16200</v>
      </c>
      <c r="AO776" s="84" t="s">
        <v>16534</v>
      </c>
      <c r="AP776" s="84" t="b">
        <v>0</v>
      </c>
      <c r="AQ776" s="92" t="s">
        <v>16200</v>
      </c>
      <c r="AR776" s="84" t="s">
        <v>179</v>
      </c>
      <c r="AS776" s="84">
        <v>0</v>
      </c>
      <c r="AT776" s="84">
        <v>0</v>
      </c>
      <c r="AU776" s="84"/>
      <c r="AV776" s="84"/>
      <c r="AW776" s="84"/>
      <c r="AX776" s="84"/>
      <c r="AY776" s="84"/>
      <c r="AZ776" s="84"/>
      <c r="BA776" s="84"/>
      <c r="BB776" s="84"/>
      <c r="BC776">
        <v>1</v>
      </c>
      <c r="BD776">
        <v>0</v>
      </c>
      <c r="BE776">
        <v>0</v>
      </c>
      <c r="BF776">
        <v>0</v>
      </c>
      <c r="BG776">
        <v>1</v>
      </c>
      <c r="BH776">
        <v>0</v>
      </c>
    </row>
    <row r="777" spans="1:60" x14ac:dyDescent="0.3">
      <c r="A777" s="69" t="s">
        <v>1473</v>
      </c>
      <c r="B777" s="69" t="s">
        <v>1335</v>
      </c>
      <c r="C777" s="70"/>
      <c r="D777" s="71"/>
      <c r="E777" s="72"/>
      <c r="F777" s="73"/>
      <c r="G777" s="70"/>
      <c r="H777" s="74"/>
      <c r="I777" s="75"/>
      <c r="J777" s="75"/>
      <c r="K777" s="36"/>
      <c r="L777" s="82"/>
      <c r="M777" s="82"/>
      <c r="N777" s="77"/>
      <c r="O777" s="84" t="s">
        <v>2169</v>
      </c>
      <c r="P777" s="86">
        <v>43861.621689814812</v>
      </c>
      <c r="Q777" s="84" t="s">
        <v>2326</v>
      </c>
      <c r="R777" s="84"/>
      <c r="S777" s="84"/>
      <c r="T777" s="84" t="s">
        <v>2873</v>
      </c>
      <c r="U777" s="87" t="s">
        <v>2968</v>
      </c>
      <c r="V777" s="87" t="s">
        <v>2968</v>
      </c>
      <c r="W777" s="86">
        <v>43861.621689814812</v>
      </c>
      <c r="X777" s="90">
        <v>43861</v>
      </c>
      <c r="Y777" s="92" t="s">
        <v>6966</v>
      </c>
      <c r="Z777" s="87" t="s">
        <v>10749</v>
      </c>
      <c r="AA777" s="84"/>
      <c r="AB777" s="84"/>
      <c r="AC777" s="92" t="s">
        <v>14633</v>
      </c>
      <c r="AD777" s="84"/>
      <c r="AE777" s="84" t="b">
        <v>0</v>
      </c>
      <c r="AF777" s="84">
        <v>0</v>
      </c>
      <c r="AG777" s="92" t="s">
        <v>16467</v>
      </c>
      <c r="AH777" s="84" t="b">
        <v>0</v>
      </c>
      <c r="AI777" s="84" t="s">
        <v>16522</v>
      </c>
      <c r="AJ777" s="84"/>
      <c r="AK777" s="92" t="s">
        <v>16467</v>
      </c>
      <c r="AL777" s="84" t="b">
        <v>0</v>
      </c>
      <c r="AM777" s="84">
        <v>10</v>
      </c>
      <c r="AN777" s="92" t="s">
        <v>15750</v>
      </c>
      <c r="AO777" s="84" t="s">
        <v>16534</v>
      </c>
      <c r="AP777" s="84" t="b">
        <v>0</v>
      </c>
      <c r="AQ777" s="92" t="s">
        <v>15750</v>
      </c>
      <c r="AR777" s="84" t="s">
        <v>179</v>
      </c>
      <c r="AS777" s="84">
        <v>0</v>
      </c>
      <c r="AT777" s="84">
        <v>0</v>
      </c>
      <c r="AU777" s="84"/>
      <c r="AV777" s="84"/>
      <c r="AW777" s="84"/>
      <c r="AX777" s="84"/>
      <c r="AY777" s="84"/>
      <c r="AZ777" s="84"/>
      <c r="BA777" s="84"/>
      <c r="BB777" s="84"/>
      <c r="BC777">
        <v>1</v>
      </c>
      <c r="BD777">
        <v>0</v>
      </c>
      <c r="BE777">
        <v>0</v>
      </c>
      <c r="BF777">
        <v>0</v>
      </c>
      <c r="BG777">
        <v>1</v>
      </c>
      <c r="BH777">
        <v>0</v>
      </c>
    </row>
    <row r="778" spans="1:60" x14ac:dyDescent="0.3">
      <c r="A778" s="69" t="s">
        <v>1473</v>
      </c>
      <c r="B778" s="69" t="s">
        <v>1485</v>
      </c>
      <c r="C778" s="70"/>
      <c r="D778" s="71"/>
      <c r="E778" s="72"/>
      <c r="F778" s="73"/>
      <c r="G778" s="70"/>
      <c r="H778" s="74"/>
      <c r="I778" s="75"/>
      <c r="J778" s="75"/>
      <c r="K778" s="36"/>
      <c r="L778" s="82"/>
      <c r="M778" s="82"/>
      <c r="N778" s="77"/>
      <c r="O778" s="84" t="s">
        <v>2169</v>
      </c>
      <c r="P778" s="86">
        <v>43861.621921296297</v>
      </c>
      <c r="Q778" s="84" t="s">
        <v>2626</v>
      </c>
      <c r="R778" s="84"/>
      <c r="S778" s="84"/>
      <c r="T778" s="84"/>
      <c r="U778" s="84"/>
      <c r="V778" s="87" t="s">
        <v>4213</v>
      </c>
      <c r="W778" s="86">
        <v>43861.621921296297</v>
      </c>
      <c r="X778" s="90">
        <v>43861</v>
      </c>
      <c r="Y778" s="92" t="s">
        <v>6842</v>
      </c>
      <c r="Z778" s="87" t="s">
        <v>10623</v>
      </c>
      <c r="AA778" s="84"/>
      <c r="AB778" s="84"/>
      <c r="AC778" s="92" t="s">
        <v>14506</v>
      </c>
      <c r="AD778" s="84"/>
      <c r="AE778" s="84" t="b">
        <v>0</v>
      </c>
      <c r="AF778" s="84">
        <v>0</v>
      </c>
      <c r="AG778" s="92" t="s">
        <v>16467</v>
      </c>
      <c r="AH778" s="84" t="b">
        <v>0</v>
      </c>
      <c r="AI778" s="84" t="s">
        <v>16520</v>
      </c>
      <c r="AJ778" s="84"/>
      <c r="AK778" s="92" t="s">
        <v>16467</v>
      </c>
      <c r="AL778" s="84" t="b">
        <v>0</v>
      </c>
      <c r="AM778" s="84">
        <v>1</v>
      </c>
      <c r="AN778" s="92" t="s">
        <v>14505</v>
      </c>
      <c r="AO778" s="84" t="s">
        <v>16534</v>
      </c>
      <c r="AP778" s="84" t="b">
        <v>0</v>
      </c>
      <c r="AQ778" s="92" t="s">
        <v>14505</v>
      </c>
      <c r="AR778" s="84" t="s">
        <v>179</v>
      </c>
      <c r="AS778" s="84">
        <v>0</v>
      </c>
      <c r="AT778" s="84">
        <v>0</v>
      </c>
      <c r="AU778" s="84"/>
      <c r="AV778" s="84"/>
      <c r="AW778" s="84"/>
      <c r="AX778" s="84"/>
      <c r="AY778" s="84"/>
      <c r="AZ778" s="84"/>
      <c r="BA778" s="84"/>
      <c r="BB778" s="84"/>
      <c r="BC778">
        <v>1</v>
      </c>
      <c r="BD778">
        <v>0</v>
      </c>
      <c r="BE778">
        <v>0</v>
      </c>
      <c r="BF778">
        <v>0</v>
      </c>
      <c r="BG778">
        <v>1</v>
      </c>
      <c r="BH778">
        <v>0</v>
      </c>
    </row>
    <row r="779" spans="1:60" x14ac:dyDescent="0.3">
      <c r="A779" s="69" t="s">
        <v>1473</v>
      </c>
      <c r="B779" s="69" t="s">
        <v>1955</v>
      </c>
      <c r="C779" s="70"/>
      <c r="D779" s="71"/>
      <c r="E779" s="72"/>
      <c r="F779" s="73"/>
      <c r="G779" s="70"/>
      <c r="H779" s="74"/>
      <c r="I779" s="75"/>
      <c r="J779" s="75"/>
      <c r="K779" s="36"/>
      <c r="L779" s="82"/>
      <c r="M779" s="82"/>
      <c r="N779" s="77"/>
      <c r="O779" s="84" t="s">
        <v>2169</v>
      </c>
      <c r="P779" s="86">
        <v>43861.622083333335</v>
      </c>
      <c r="Q779" s="84" t="s">
        <v>2201</v>
      </c>
      <c r="R779" s="84"/>
      <c r="S779" s="84"/>
      <c r="T779" s="84"/>
      <c r="U779" s="84"/>
      <c r="V779" s="87" t="s">
        <v>4213</v>
      </c>
      <c r="W779" s="86">
        <v>43861.622083333335</v>
      </c>
      <c r="X779" s="90">
        <v>43861</v>
      </c>
      <c r="Y779" s="92" t="s">
        <v>6967</v>
      </c>
      <c r="Z779" s="87" t="s">
        <v>10750</v>
      </c>
      <c r="AA779" s="84"/>
      <c r="AB779" s="84"/>
      <c r="AC779" s="92" t="s">
        <v>14634</v>
      </c>
      <c r="AD779" s="84"/>
      <c r="AE779" s="84" t="b">
        <v>0</v>
      </c>
      <c r="AF779" s="84">
        <v>0</v>
      </c>
      <c r="AG779" s="92" t="s">
        <v>16467</v>
      </c>
      <c r="AH779" s="84" t="b">
        <v>0</v>
      </c>
      <c r="AI779" s="84" t="s">
        <v>16520</v>
      </c>
      <c r="AJ779" s="84"/>
      <c r="AK779" s="92" t="s">
        <v>16467</v>
      </c>
      <c r="AL779" s="84" t="b">
        <v>0</v>
      </c>
      <c r="AM779" s="84">
        <v>22</v>
      </c>
      <c r="AN779" s="92" t="s">
        <v>15831</v>
      </c>
      <c r="AO779" s="84" t="s">
        <v>16534</v>
      </c>
      <c r="AP779" s="84" t="b">
        <v>0</v>
      </c>
      <c r="AQ779" s="92" t="s">
        <v>15831</v>
      </c>
      <c r="AR779" s="84" t="s">
        <v>179</v>
      </c>
      <c r="AS779" s="84">
        <v>0</v>
      </c>
      <c r="AT779" s="84">
        <v>0</v>
      </c>
      <c r="AU779" s="84"/>
      <c r="AV779" s="84"/>
      <c r="AW779" s="84"/>
      <c r="AX779" s="84"/>
      <c r="AY779" s="84"/>
      <c r="AZ779" s="84"/>
      <c r="BA779" s="84"/>
      <c r="BB779" s="84"/>
      <c r="BC779">
        <v>1</v>
      </c>
      <c r="BD779">
        <v>0</v>
      </c>
      <c r="BE779">
        <v>0</v>
      </c>
      <c r="BF779">
        <v>0</v>
      </c>
      <c r="BG779">
        <v>1</v>
      </c>
      <c r="BH779">
        <v>0</v>
      </c>
    </row>
    <row r="780" spans="1:60" x14ac:dyDescent="0.3">
      <c r="A780" s="69" t="s">
        <v>1473</v>
      </c>
      <c r="B780" s="69" t="s">
        <v>1949</v>
      </c>
      <c r="C780" s="70"/>
      <c r="D780" s="71"/>
      <c r="E780" s="72"/>
      <c r="F780" s="73"/>
      <c r="G780" s="70"/>
      <c r="H780" s="74"/>
      <c r="I780" s="75"/>
      <c r="J780" s="75"/>
      <c r="K780" s="36"/>
      <c r="L780" s="82"/>
      <c r="M780" s="82"/>
      <c r="N780" s="77"/>
      <c r="O780" s="84" t="s">
        <v>2169</v>
      </c>
      <c r="P780" s="86">
        <v>43861.622465277775</v>
      </c>
      <c r="Q780" s="84" t="s">
        <v>2317</v>
      </c>
      <c r="R780" s="84"/>
      <c r="S780" s="84"/>
      <c r="T780" s="84" t="s">
        <v>2873</v>
      </c>
      <c r="U780" s="84"/>
      <c r="V780" s="87" t="s">
        <v>4213</v>
      </c>
      <c r="W780" s="86">
        <v>43861.622465277775</v>
      </c>
      <c r="X780" s="90">
        <v>43861</v>
      </c>
      <c r="Y780" s="92" t="s">
        <v>6968</v>
      </c>
      <c r="Z780" s="87" t="s">
        <v>10751</v>
      </c>
      <c r="AA780" s="84"/>
      <c r="AB780" s="84"/>
      <c r="AC780" s="92" t="s">
        <v>14635</v>
      </c>
      <c r="AD780" s="84"/>
      <c r="AE780" s="84" t="b">
        <v>0</v>
      </c>
      <c r="AF780" s="84">
        <v>0</v>
      </c>
      <c r="AG780" s="92" t="s">
        <v>16467</v>
      </c>
      <c r="AH780" s="84" t="b">
        <v>0</v>
      </c>
      <c r="AI780" s="84" t="s">
        <v>16520</v>
      </c>
      <c r="AJ780" s="84"/>
      <c r="AK780" s="92" t="s">
        <v>16467</v>
      </c>
      <c r="AL780" s="84" t="b">
        <v>0</v>
      </c>
      <c r="AM780" s="84">
        <v>4</v>
      </c>
      <c r="AN780" s="92" t="s">
        <v>15771</v>
      </c>
      <c r="AO780" s="84" t="s">
        <v>16534</v>
      </c>
      <c r="AP780" s="84" t="b">
        <v>0</v>
      </c>
      <c r="AQ780" s="92" t="s">
        <v>15771</v>
      </c>
      <c r="AR780" s="84" t="s">
        <v>179</v>
      </c>
      <c r="AS780" s="84">
        <v>0</v>
      </c>
      <c r="AT780" s="84">
        <v>0</v>
      </c>
      <c r="AU780" s="84"/>
      <c r="AV780" s="84"/>
      <c r="AW780" s="84"/>
      <c r="AX780" s="84"/>
      <c r="AY780" s="84"/>
      <c r="AZ780" s="84"/>
      <c r="BA780" s="84"/>
      <c r="BB780" s="84"/>
      <c r="BC780">
        <v>1</v>
      </c>
      <c r="BD780">
        <v>0</v>
      </c>
      <c r="BE780">
        <v>0</v>
      </c>
      <c r="BF780">
        <v>0</v>
      </c>
      <c r="BG780">
        <v>1</v>
      </c>
      <c r="BH780">
        <v>0</v>
      </c>
    </row>
    <row r="781" spans="1:60" x14ac:dyDescent="0.3">
      <c r="A781" s="69" t="s">
        <v>1473</v>
      </c>
      <c r="B781" s="69" t="s">
        <v>2101</v>
      </c>
      <c r="C781" s="70"/>
      <c r="D781" s="71"/>
      <c r="E781" s="72"/>
      <c r="F781" s="73"/>
      <c r="G781" s="70"/>
      <c r="H781" s="74"/>
      <c r="I781" s="75"/>
      <c r="J781" s="75"/>
      <c r="K781" s="36"/>
      <c r="L781" s="82"/>
      <c r="M781" s="82"/>
      <c r="N781" s="77"/>
      <c r="O781" s="84" t="s">
        <v>2169</v>
      </c>
      <c r="P781" s="86">
        <v>43861.622557870367</v>
      </c>
      <c r="Q781" s="84" t="s">
        <v>2202</v>
      </c>
      <c r="R781" s="84"/>
      <c r="S781" s="84"/>
      <c r="T781" s="84"/>
      <c r="U781" s="84"/>
      <c r="V781" s="87" t="s">
        <v>4213</v>
      </c>
      <c r="W781" s="86">
        <v>43861.622557870367</v>
      </c>
      <c r="X781" s="90">
        <v>43861</v>
      </c>
      <c r="Y781" s="92" t="s">
        <v>6969</v>
      </c>
      <c r="Z781" s="87" t="s">
        <v>10752</v>
      </c>
      <c r="AA781" s="84"/>
      <c r="AB781" s="84"/>
      <c r="AC781" s="92" t="s">
        <v>14636</v>
      </c>
      <c r="AD781" s="84"/>
      <c r="AE781" s="84" t="b">
        <v>0</v>
      </c>
      <c r="AF781" s="84">
        <v>0</v>
      </c>
      <c r="AG781" s="92" t="s">
        <v>16467</v>
      </c>
      <c r="AH781" s="84" t="b">
        <v>0</v>
      </c>
      <c r="AI781" s="84" t="s">
        <v>16520</v>
      </c>
      <c r="AJ781" s="84"/>
      <c r="AK781" s="92" t="s">
        <v>16467</v>
      </c>
      <c r="AL781" s="84" t="b">
        <v>0</v>
      </c>
      <c r="AM781" s="84">
        <v>11</v>
      </c>
      <c r="AN781" s="92" t="s">
        <v>16331</v>
      </c>
      <c r="AO781" s="84" t="s">
        <v>16534</v>
      </c>
      <c r="AP781" s="84" t="b">
        <v>0</v>
      </c>
      <c r="AQ781" s="92" t="s">
        <v>16331</v>
      </c>
      <c r="AR781" s="84" t="s">
        <v>179</v>
      </c>
      <c r="AS781" s="84">
        <v>0</v>
      </c>
      <c r="AT781" s="84">
        <v>0</v>
      </c>
      <c r="AU781" s="84"/>
      <c r="AV781" s="84"/>
      <c r="AW781" s="84"/>
      <c r="AX781" s="84"/>
      <c r="AY781" s="84"/>
      <c r="AZ781" s="84"/>
      <c r="BA781" s="84"/>
      <c r="BB781" s="84"/>
      <c r="BC781">
        <v>1</v>
      </c>
      <c r="BD781">
        <v>0</v>
      </c>
      <c r="BE781">
        <v>0</v>
      </c>
      <c r="BF781">
        <v>0</v>
      </c>
      <c r="BG781">
        <v>1</v>
      </c>
      <c r="BH781">
        <v>0</v>
      </c>
    </row>
    <row r="782" spans="1:60" x14ac:dyDescent="0.3">
      <c r="A782" s="69" t="s">
        <v>373</v>
      </c>
      <c r="B782" s="69" t="s">
        <v>1819</v>
      </c>
      <c r="C782" s="70"/>
      <c r="D782" s="71"/>
      <c r="E782" s="72"/>
      <c r="F782" s="73"/>
      <c r="G782" s="70"/>
      <c r="H782" s="74"/>
      <c r="I782" s="75"/>
      <c r="J782" s="75"/>
      <c r="K782" s="36"/>
      <c r="L782" s="82"/>
      <c r="M782" s="82"/>
      <c r="N782" s="77"/>
      <c r="O782" s="84" t="s">
        <v>2169</v>
      </c>
      <c r="P782" s="86">
        <v>43861.622766203705</v>
      </c>
      <c r="Q782" s="84" t="s">
        <v>2230</v>
      </c>
      <c r="R782" s="84"/>
      <c r="S782" s="84"/>
      <c r="T782" s="84"/>
      <c r="U782" s="84"/>
      <c r="V782" s="87" t="s">
        <v>3205</v>
      </c>
      <c r="W782" s="86">
        <v>43861.622766203705</v>
      </c>
      <c r="X782" s="90">
        <v>43861</v>
      </c>
      <c r="Y782" s="92" t="s">
        <v>5009</v>
      </c>
      <c r="Z782" s="87" t="s">
        <v>8774</v>
      </c>
      <c r="AA782" s="84"/>
      <c r="AB782" s="84"/>
      <c r="AC782" s="92" t="s">
        <v>12652</v>
      </c>
      <c r="AD782" s="84"/>
      <c r="AE782" s="84" t="b">
        <v>0</v>
      </c>
      <c r="AF782" s="84">
        <v>0</v>
      </c>
      <c r="AG782" s="92" t="s">
        <v>16467</v>
      </c>
      <c r="AH782" s="84" t="b">
        <v>0</v>
      </c>
      <c r="AI782" s="84" t="s">
        <v>16520</v>
      </c>
      <c r="AJ782" s="84"/>
      <c r="AK782" s="92" t="s">
        <v>16467</v>
      </c>
      <c r="AL782" s="84" t="b">
        <v>0</v>
      </c>
      <c r="AM782" s="84">
        <v>35</v>
      </c>
      <c r="AN782" s="92" t="s">
        <v>16299</v>
      </c>
      <c r="AO782" s="84" t="s">
        <v>16534</v>
      </c>
      <c r="AP782" s="84" t="b">
        <v>0</v>
      </c>
      <c r="AQ782" s="92" t="s">
        <v>16299</v>
      </c>
      <c r="AR782" s="84" t="s">
        <v>179</v>
      </c>
      <c r="AS782" s="84">
        <v>0</v>
      </c>
      <c r="AT782" s="84">
        <v>0</v>
      </c>
      <c r="AU782" s="84"/>
      <c r="AV782" s="84"/>
      <c r="AW782" s="84"/>
      <c r="AX782" s="84"/>
      <c r="AY782" s="84"/>
      <c r="AZ782" s="84"/>
      <c r="BA782" s="84"/>
      <c r="BB782" s="84"/>
      <c r="BC782">
        <v>1</v>
      </c>
      <c r="BD782">
        <v>0</v>
      </c>
      <c r="BE782">
        <v>0</v>
      </c>
      <c r="BF782">
        <v>0</v>
      </c>
      <c r="BG782">
        <v>1</v>
      </c>
      <c r="BH782">
        <v>0</v>
      </c>
    </row>
    <row r="783" spans="1:60" x14ac:dyDescent="0.3">
      <c r="A783" s="69" t="s">
        <v>1175</v>
      </c>
      <c r="B783" s="69" t="s">
        <v>2109</v>
      </c>
      <c r="C783" s="70"/>
      <c r="D783" s="71"/>
      <c r="E783" s="72"/>
      <c r="F783" s="73"/>
      <c r="G783" s="70"/>
      <c r="H783" s="74"/>
      <c r="I783" s="75"/>
      <c r="J783" s="75"/>
      <c r="K783" s="36"/>
      <c r="L783" s="82"/>
      <c r="M783" s="82"/>
      <c r="N783" s="77"/>
      <c r="O783" s="84" t="s">
        <v>2169</v>
      </c>
      <c r="P783" s="86">
        <v>43861.623784722222</v>
      </c>
      <c r="Q783" s="84" t="s">
        <v>2231</v>
      </c>
      <c r="R783" s="84"/>
      <c r="S783" s="84"/>
      <c r="T783" s="84" t="s">
        <v>2873</v>
      </c>
      <c r="U783" s="84"/>
      <c r="V783" s="87" t="s">
        <v>3940</v>
      </c>
      <c r="W783" s="86">
        <v>43861.623784722222</v>
      </c>
      <c r="X783" s="90">
        <v>43861</v>
      </c>
      <c r="Y783" s="92" t="s">
        <v>6275</v>
      </c>
      <c r="Z783" s="87" t="s">
        <v>10047</v>
      </c>
      <c r="AA783" s="84"/>
      <c r="AB783" s="84"/>
      <c r="AC783" s="92" t="s">
        <v>13926</v>
      </c>
      <c r="AD783" s="84"/>
      <c r="AE783" s="84" t="b">
        <v>0</v>
      </c>
      <c r="AF783" s="84">
        <v>0</v>
      </c>
      <c r="AG783" s="92" t="s">
        <v>16467</v>
      </c>
      <c r="AH783" s="84" t="b">
        <v>0</v>
      </c>
      <c r="AI783" s="84" t="s">
        <v>16520</v>
      </c>
      <c r="AJ783" s="84"/>
      <c r="AK783" s="92" t="s">
        <v>16467</v>
      </c>
      <c r="AL783" s="84" t="b">
        <v>0</v>
      </c>
      <c r="AM783" s="84">
        <v>13</v>
      </c>
      <c r="AN783" s="92" t="s">
        <v>16370</v>
      </c>
      <c r="AO783" s="84" t="s">
        <v>16534</v>
      </c>
      <c r="AP783" s="84" t="b">
        <v>0</v>
      </c>
      <c r="AQ783" s="92" t="s">
        <v>16370</v>
      </c>
      <c r="AR783" s="84" t="s">
        <v>179</v>
      </c>
      <c r="AS783" s="84">
        <v>0</v>
      </c>
      <c r="AT783" s="84">
        <v>0</v>
      </c>
      <c r="AU783" s="84"/>
      <c r="AV783" s="84"/>
      <c r="AW783" s="84"/>
      <c r="AX783" s="84"/>
      <c r="AY783" s="84"/>
      <c r="AZ783" s="84"/>
      <c r="BA783" s="84"/>
      <c r="BB783" s="84"/>
      <c r="BC783">
        <v>1</v>
      </c>
      <c r="BD783">
        <v>0</v>
      </c>
      <c r="BE783">
        <v>0</v>
      </c>
      <c r="BF783">
        <v>0</v>
      </c>
      <c r="BG783">
        <v>1</v>
      </c>
      <c r="BH783">
        <v>0</v>
      </c>
    </row>
    <row r="784" spans="1:60" x14ac:dyDescent="0.3">
      <c r="A784" s="69" t="s">
        <v>2087</v>
      </c>
      <c r="B784" s="69" t="s">
        <v>2132</v>
      </c>
      <c r="C784" s="70"/>
      <c r="D784" s="71"/>
      <c r="E784" s="72"/>
      <c r="F784" s="73"/>
      <c r="G784" s="70"/>
      <c r="H784" s="74"/>
      <c r="I784" s="75"/>
      <c r="J784" s="75"/>
      <c r="K784" s="36"/>
      <c r="L784" s="82"/>
      <c r="M784" s="82"/>
      <c r="N784" s="77"/>
      <c r="O784" s="84" t="s">
        <v>2168</v>
      </c>
      <c r="P784" s="86">
        <v>43861.623923611114</v>
      </c>
      <c r="Q784" s="84" t="s">
        <v>2218</v>
      </c>
      <c r="R784" s="84"/>
      <c r="S784" s="84"/>
      <c r="T784" s="84" t="s">
        <v>2873</v>
      </c>
      <c r="U784" s="84"/>
      <c r="V784" s="87" t="s">
        <v>4772</v>
      </c>
      <c r="W784" s="86">
        <v>43861.623923611114</v>
      </c>
      <c r="X784" s="90">
        <v>43861</v>
      </c>
      <c r="Y784" s="92" t="s">
        <v>8459</v>
      </c>
      <c r="Z784" s="87" t="s">
        <v>12325</v>
      </c>
      <c r="AA784" s="84"/>
      <c r="AB784" s="84"/>
      <c r="AC784" s="92" t="s">
        <v>16265</v>
      </c>
      <c r="AD784" s="84"/>
      <c r="AE784" s="84" t="b">
        <v>0</v>
      </c>
      <c r="AF784" s="84">
        <v>0</v>
      </c>
      <c r="AG784" s="92" t="s">
        <v>16467</v>
      </c>
      <c r="AH784" s="84" t="b">
        <v>0</v>
      </c>
      <c r="AI784" s="84" t="s">
        <v>16520</v>
      </c>
      <c r="AJ784" s="84"/>
      <c r="AK784" s="92" t="s">
        <v>16467</v>
      </c>
      <c r="AL784" s="84" t="b">
        <v>0</v>
      </c>
      <c r="AM784" s="84">
        <v>121</v>
      </c>
      <c r="AN784" s="92" t="s">
        <v>12602</v>
      </c>
      <c r="AO784" s="84" t="s">
        <v>16534</v>
      </c>
      <c r="AP784" s="84" t="b">
        <v>0</v>
      </c>
      <c r="AQ784" s="92" t="s">
        <v>12602</v>
      </c>
      <c r="AR784" s="84" t="s">
        <v>179</v>
      </c>
      <c r="AS784" s="84">
        <v>0</v>
      </c>
      <c r="AT784" s="84">
        <v>0</v>
      </c>
      <c r="AU784" s="84"/>
      <c r="AV784" s="84"/>
      <c r="AW784" s="84"/>
      <c r="AX784" s="84"/>
      <c r="AY784" s="84"/>
      <c r="AZ784" s="84"/>
      <c r="BA784" s="84"/>
      <c r="BB784" s="84"/>
      <c r="BC784">
        <v>1</v>
      </c>
      <c r="BD784">
        <v>0</v>
      </c>
      <c r="BE784">
        <v>1</v>
      </c>
      <c r="BF784">
        <v>0</v>
      </c>
      <c r="BG784">
        <v>0</v>
      </c>
      <c r="BH784">
        <v>0</v>
      </c>
    </row>
    <row r="785" spans="1:60" x14ac:dyDescent="0.3">
      <c r="A785" s="69" t="s">
        <v>564</v>
      </c>
      <c r="B785" s="69" t="s">
        <v>1055</v>
      </c>
      <c r="C785" s="70"/>
      <c r="D785" s="71"/>
      <c r="E785" s="72"/>
      <c r="F785" s="73"/>
      <c r="G785" s="70"/>
      <c r="H785" s="74"/>
      <c r="I785" s="75"/>
      <c r="J785" s="75"/>
      <c r="K785" s="36"/>
      <c r="L785" s="82"/>
      <c r="M785" s="82"/>
      <c r="N785" s="77"/>
      <c r="O785" s="84" t="s">
        <v>2169</v>
      </c>
      <c r="P785" s="86">
        <v>43861.624386574076</v>
      </c>
      <c r="Q785" s="84" t="s">
        <v>2205</v>
      </c>
      <c r="R785" s="84"/>
      <c r="S785" s="84"/>
      <c r="T785" s="84" t="s">
        <v>2873</v>
      </c>
      <c r="U785" s="84"/>
      <c r="V785" s="87" t="s">
        <v>3385</v>
      </c>
      <c r="W785" s="86">
        <v>43861.624386574076</v>
      </c>
      <c r="X785" s="90">
        <v>43861</v>
      </c>
      <c r="Y785" s="92" t="s">
        <v>5344</v>
      </c>
      <c r="Z785" s="87" t="s">
        <v>9107</v>
      </c>
      <c r="AA785" s="84"/>
      <c r="AB785" s="84"/>
      <c r="AC785" s="92" t="s">
        <v>12985</v>
      </c>
      <c r="AD785" s="84"/>
      <c r="AE785" s="84" t="b">
        <v>0</v>
      </c>
      <c r="AF785" s="84">
        <v>0</v>
      </c>
      <c r="AG785" s="92" t="s">
        <v>16467</v>
      </c>
      <c r="AH785" s="84" t="b">
        <v>0</v>
      </c>
      <c r="AI785" s="84" t="s">
        <v>16520</v>
      </c>
      <c r="AJ785" s="84"/>
      <c r="AK785" s="92" t="s">
        <v>16467</v>
      </c>
      <c r="AL785" s="84" t="b">
        <v>0</v>
      </c>
      <c r="AM785" s="84">
        <v>60</v>
      </c>
      <c r="AN785" s="92" t="s">
        <v>16200</v>
      </c>
      <c r="AO785" s="84" t="s">
        <v>16535</v>
      </c>
      <c r="AP785" s="84" t="b">
        <v>0</v>
      </c>
      <c r="AQ785" s="92" t="s">
        <v>16200</v>
      </c>
      <c r="AR785" s="84" t="s">
        <v>179</v>
      </c>
      <c r="AS785" s="84">
        <v>0</v>
      </c>
      <c r="AT785" s="84">
        <v>0</v>
      </c>
      <c r="AU785" s="84"/>
      <c r="AV785" s="84"/>
      <c r="AW785" s="84"/>
      <c r="AX785" s="84"/>
      <c r="AY785" s="84"/>
      <c r="AZ785" s="84"/>
      <c r="BA785" s="84"/>
      <c r="BB785" s="84"/>
      <c r="BC785">
        <v>1</v>
      </c>
      <c r="BD785">
        <v>0</v>
      </c>
      <c r="BE785">
        <v>0</v>
      </c>
      <c r="BF785">
        <v>0</v>
      </c>
      <c r="BG785">
        <v>1</v>
      </c>
      <c r="BH785">
        <v>0</v>
      </c>
    </row>
    <row r="786" spans="1:60" x14ac:dyDescent="0.3">
      <c r="A786" s="69" t="s">
        <v>1567</v>
      </c>
      <c r="B786" s="69" t="s">
        <v>1757</v>
      </c>
      <c r="C786" s="70"/>
      <c r="D786" s="71"/>
      <c r="E786" s="72"/>
      <c r="F786" s="73"/>
      <c r="G786" s="70"/>
      <c r="H786" s="74"/>
      <c r="I786" s="75"/>
      <c r="J786" s="75"/>
      <c r="K786" s="36"/>
      <c r="L786" s="82"/>
      <c r="M786" s="82"/>
      <c r="N786" s="77"/>
      <c r="O786" s="84" t="s">
        <v>2169</v>
      </c>
      <c r="P786" s="86">
        <v>43861.624386574076</v>
      </c>
      <c r="Q786" s="84" t="s">
        <v>2223</v>
      </c>
      <c r="R786" s="84"/>
      <c r="S786" s="84"/>
      <c r="T786" s="84"/>
      <c r="U786" s="84"/>
      <c r="V786" s="87" t="s">
        <v>4298</v>
      </c>
      <c r="W786" s="86">
        <v>43861.624386574076</v>
      </c>
      <c r="X786" s="90">
        <v>43861</v>
      </c>
      <c r="Y786" s="92" t="s">
        <v>5344</v>
      </c>
      <c r="Z786" s="87" t="s">
        <v>10903</v>
      </c>
      <c r="AA786" s="84"/>
      <c r="AB786" s="84"/>
      <c r="AC786" s="92" t="s">
        <v>14789</v>
      </c>
      <c r="AD786" s="84"/>
      <c r="AE786" s="84" t="b">
        <v>0</v>
      </c>
      <c r="AF786" s="84">
        <v>0</v>
      </c>
      <c r="AG786" s="92" t="s">
        <v>16467</v>
      </c>
      <c r="AH786" s="84" t="b">
        <v>0</v>
      </c>
      <c r="AI786" s="84" t="s">
        <v>16520</v>
      </c>
      <c r="AJ786" s="84"/>
      <c r="AK786" s="92" t="s">
        <v>16467</v>
      </c>
      <c r="AL786" s="84" t="b">
        <v>0</v>
      </c>
      <c r="AM786" s="84">
        <v>41</v>
      </c>
      <c r="AN786" s="92" t="s">
        <v>15962</v>
      </c>
      <c r="AO786" s="84" t="s">
        <v>16534</v>
      </c>
      <c r="AP786" s="84" t="b">
        <v>0</v>
      </c>
      <c r="AQ786" s="92" t="s">
        <v>15962</v>
      </c>
      <c r="AR786" s="84" t="s">
        <v>179</v>
      </c>
      <c r="AS786" s="84">
        <v>0</v>
      </c>
      <c r="AT786" s="84">
        <v>0</v>
      </c>
      <c r="AU786" s="84"/>
      <c r="AV786" s="84"/>
      <c r="AW786" s="84"/>
      <c r="AX786" s="84"/>
      <c r="AY786" s="84"/>
      <c r="AZ786" s="84"/>
      <c r="BA786" s="84"/>
      <c r="BB786" s="84"/>
      <c r="BC786">
        <v>1</v>
      </c>
      <c r="BD786">
        <v>0</v>
      </c>
      <c r="BE786">
        <v>0</v>
      </c>
      <c r="BF786">
        <v>0</v>
      </c>
      <c r="BG786">
        <v>1</v>
      </c>
      <c r="BH786">
        <v>0</v>
      </c>
    </row>
    <row r="787" spans="1:60" x14ac:dyDescent="0.3">
      <c r="A787" s="69" t="s">
        <v>1473</v>
      </c>
      <c r="B787" s="69" t="s">
        <v>2154</v>
      </c>
      <c r="C787" s="70"/>
      <c r="D787" s="71"/>
      <c r="E787" s="72"/>
      <c r="F787" s="73"/>
      <c r="G787" s="70"/>
      <c r="H787" s="74"/>
      <c r="I787" s="75"/>
      <c r="J787" s="75"/>
      <c r="K787" s="36"/>
      <c r="L787" s="82"/>
      <c r="M787" s="82"/>
      <c r="N787" s="77"/>
      <c r="O787" s="84" t="s">
        <v>2168</v>
      </c>
      <c r="P787" s="86">
        <v>43861.624837962961</v>
      </c>
      <c r="Q787" s="84" t="s">
        <v>2429</v>
      </c>
      <c r="R787" s="84"/>
      <c r="S787" s="84"/>
      <c r="T787" s="84" t="s">
        <v>2873</v>
      </c>
      <c r="U787" s="84"/>
      <c r="V787" s="87" t="s">
        <v>4213</v>
      </c>
      <c r="W787" s="86">
        <v>43861.624837962961</v>
      </c>
      <c r="X787" s="90">
        <v>43861</v>
      </c>
      <c r="Y787" s="92" t="s">
        <v>6843</v>
      </c>
      <c r="Z787" s="87" t="s">
        <v>10624</v>
      </c>
      <c r="AA787" s="84"/>
      <c r="AB787" s="84"/>
      <c r="AC787" s="92" t="s">
        <v>14507</v>
      </c>
      <c r="AD787" s="84"/>
      <c r="AE787" s="84" t="b">
        <v>0</v>
      </c>
      <c r="AF787" s="84">
        <v>0</v>
      </c>
      <c r="AG787" s="92" t="s">
        <v>16467</v>
      </c>
      <c r="AH787" s="84" t="b">
        <v>0</v>
      </c>
      <c r="AI787" s="84" t="s">
        <v>16522</v>
      </c>
      <c r="AJ787" s="84"/>
      <c r="AK787" s="92" t="s">
        <v>16467</v>
      </c>
      <c r="AL787" s="84" t="b">
        <v>0</v>
      </c>
      <c r="AM787" s="84">
        <v>1</v>
      </c>
      <c r="AN787" s="92" t="s">
        <v>13530</v>
      </c>
      <c r="AO787" s="84" t="s">
        <v>16534</v>
      </c>
      <c r="AP787" s="84" t="b">
        <v>0</v>
      </c>
      <c r="AQ787" s="92" t="s">
        <v>13530</v>
      </c>
      <c r="AR787" s="84" t="s">
        <v>179</v>
      </c>
      <c r="AS787" s="84">
        <v>0</v>
      </c>
      <c r="AT787" s="84">
        <v>0</v>
      </c>
      <c r="AU787" s="84"/>
      <c r="AV787" s="84"/>
      <c r="AW787" s="84"/>
      <c r="AX787" s="84"/>
      <c r="AY787" s="84"/>
      <c r="AZ787" s="84"/>
      <c r="BA787" s="84"/>
      <c r="BB787" s="84"/>
      <c r="BC787">
        <v>1</v>
      </c>
      <c r="BD787">
        <v>0</v>
      </c>
      <c r="BE787">
        <v>1</v>
      </c>
      <c r="BF787">
        <v>0</v>
      </c>
      <c r="BG787">
        <v>0</v>
      </c>
      <c r="BH787">
        <v>0</v>
      </c>
    </row>
    <row r="788" spans="1:60" x14ac:dyDescent="0.3">
      <c r="A788" s="69" t="s">
        <v>1473</v>
      </c>
      <c r="B788" s="69" t="s">
        <v>2142</v>
      </c>
      <c r="C788" s="70"/>
      <c r="D788" s="71"/>
      <c r="E788" s="72"/>
      <c r="F788" s="73"/>
      <c r="G788" s="70"/>
      <c r="H788" s="74"/>
      <c r="I788" s="75"/>
      <c r="J788" s="75"/>
      <c r="K788" s="36"/>
      <c r="L788" s="82"/>
      <c r="M788" s="82"/>
      <c r="N788" s="77"/>
      <c r="O788" s="84" t="s">
        <v>2168</v>
      </c>
      <c r="P788" s="86">
        <v>43861.624837962961</v>
      </c>
      <c r="Q788" s="84" t="s">
        <v>2429</v>
      </c>
      <c r="R788" s="84"/>
      <c r="S788" s="84"/>
      <c r="T788" s="84" t="s">
        <v>2873</v>
      </c>
      <c r="U788" s="84"/>
      <c r="V788" s="87" t="s">
        <v>4213</v>
      </c>
      <c r="W788" s="86">
        <v>43861.624837962961</v>
      </c>
      <c r="X788" s="90">
        <v>43861</v>
      </c>
      <c r="Y788" s="92" t="s">
        <v>6843</v>
      </c>
      <c r="Z788" s="87" t="s">
        <v>10624</v>
      </c>
      <c r="AA788" s="84"/>
      <c r="AB788" s="84"/>
      <c r="AC788" s="92" t="s">
        <v>14507</v>
      </c>
      <c r="AD788" s="84"/>
      <c r="AE788" s="84" t="b">
        <v>0</v>
      </c>
      <c r="AF788" s="84">
        <v>0</v>
      </c>
      <c r="AG788" s="92" t="s">
        <v>16467</v>
      </c>
      <c r="AH788" s="84" t="b">
        <v>0</v>
      </c>
      <c r="AI788" s="84" t="s">
        <v>16522</v>
      </c>
      <c r="AJ788" s="84"/>
      <c r="AK788" s="92" t="s">
        <v>16467</v>
      </c>
      <c r="AL788" s="84" t="b">
        <v>0</v>
      </c>
      <c r="AM788" s="84">
        <v>1</v>
      </c>
      <c r="AN788" s="92" t="s">
        <v>13530</v>
      </c>
      <c r="AO788" s="84" t="s">
        <v>16534</v>
      </c>
      <c r="AP788" s="84" t="b">
        <v>0</v>
      </c>
      <c r="AQ788" s="92" t="s">
        <v>13530</v>
      </c>
      <c r="AR788" s="84" t="s">
        <v>179</v>
      </c>
      <c r="AS788" s="84">
        <v>0</v>
      </c>
      <c r="AT788" s="84">
        <v>0</v>
      </c>
      <c r="AU788" s="84"/>
      <c r="AV788" s="84"/>
      <c r="AW788" s="84"/>
      <c r="AX788" s="84"/>
      <c r="AY788" s="84"/>
      <c r="AZ788" s="84"/>
      <c r="BA788" s="84"/>
      <c r="BB788" s="84"/>
      <c r="BC788">
        <v>1</v>
      </c>
      <c r="BD788">
        <v>0</v>
      </c>
      <c r="BE788">
        <v>1</v>
      </c>
      <c r="BF788">
        <v>0</v>
      </c>
      <c r="BG788">
        <v>0</v>
      </c>
      <c r="BH788">
        <v>0</v>
      </c>
    </row>
    <row r="789" spans="1:60" x14ac:dyDescent="0.3">
      <c r="A789" s="69" t="s">
        <v>1473</v>
      </c>
      <c r="B789" s="69" t="s">
        <v>1920</v>
      </c>
      <c r="C789" s="70"/>
      <c r="D789" s="71"/>
      <c r="E789" s="72"/>
      <c r="F789" s="73"/>
      <c r="G789" s="70"/>
      <c r="H789" s="74"/>
      <c r="I789" s="75"/>
      <c r="J789" s="75"/>
      <c r="K789" s="36"/>
      <c r="L789" s="82"/>
      <c r="M789" s="82"/>
      <c r="N789" s="77"/>
      <c r="O789" s="84" t="s">
        <v>2168</v>
      </c>
      <c r="P789" s="86">
        <v>43861.624837962961</v>
      </c>
      <c r="Q789" s="84" t="s">
        <v>2429</v>
      </c>
      <c r="R789" s="84"/>
      <c r="S789" s="84"/>
      <c r="T789" s="84" t="s">
        <v>2873</v>
      </c>
      <c r="U789" s="84"/>
      <c r="V789" s="87" t="s">
        <v>4213</v>
      </c>
      <c r="W789" s="86">
        <v>43861.624837962961</v>
      </c>
      <c r="X789" s="90">
        <v>43861</v>
      </c>
      <c r="Y789" s="92" t="s">
        <v>6843</v>
      </c>
      <c r="Z789" s="87" t="s">
        <v>10624</v>
      </c>
      <c r="AA789" s="84"/>
      <c r="AB789" s="84"/>
      <c r="AC789" s="92" t="s">
        <v>14507</v>
      </c>
      <c r="AD789" s="84"/>
      <c r="AE789" s="84" t="b">
        <v>0</v>
      </c>
      <c r="AF789" s="84">
        <v>0</v>
      </c>
      <c r="AG789" s="92" t="s">
        <v>16467</v>
      </c>
      <c r="AH789" s="84" t="b">
        <v>0</v>
      </c>
      <c r="AI789" s="84" t="s">
        <v>16522</v>
      </c>
      <c r="AJ789" s="84"/>
      <c r="AK789" s="92" t="s">
        <v>16467</v>
      </c>
      <c r="AL789" s="84" t="b">
        <v>0</v>
      </c>
      <c r="AM789" s="84">
        <v>1</v>
      </c>
      <c r="AN789" s="92" t="s">
        <v>13530</v>
      </c>
      <c r="AO789" s="84" t="s">
        <v>16534</v>
      </c>
      <c r="AP789" s="84" t="b">
        <v>0</v>
      </c>
      <c r="AQ789" s="92" t="s">
        <v>13530</v>
      </c>
      <c r="AR789" s="84" t="s">
        <v>179</v>
      </c>
      <c r="AS789" s="84">
        <v>0</v>
      </c>
      <c r="AT789" s="84">
        <v>0</v>
      </c>
      <c r="AU789" s="84"/>
      <c r="AV789" s="84"/>
      <c r="AW789" s="84"/>
      <c r="AX789" s="84"/>
      <c r="AY789" s="84"/>
      <c r="AZ789" s="84"/>
      <c r="BA789" s="84"/>
      <c r="BB789" s="84"/>
      <c r="BC789">
        <v>1</v>
      </c>
      <c r="BD789">
        <v>0</v>
      </c>
      <c r="BE789">
        <v>1</v>
      </c>
      <c r="BF789">
        <v>0</v>
      </c>
      <c r="BG789">
        <v>0</v>
      </c>
      <c r="BH789">
        <v>0</v>
      </c>
    </row>
    <row r="790" spans="1:60" x14ac:dyDescent="0.3">
      <c r="A790" s="69" t="s">
        <v>1473</v>
      </c>
      <c r="B790" s="69" t="s">
        <v>1820</v>
      </c>
      <c r="C790" s="70"/>
      <c r="D790" s="71"/>
      <c r="E790" s="72"/>
      <c r="F790" s="73"/>
      <c r="G790" s="70"/>
      <c r="H790" s="74"/>
      <c r="I790" s="75"/>
      <c r="J790" s="75"/>
      <c r="K790" s="36"/>
      <c r="L790" s="82"/>
      <c r="M790" s="82"/>
      <c r="N790" s="77"/>
      <c r="O790" s="84" t="s">
        <v>2169</v>
      </c>
      <c r="P790" s="86">
        <v>43861.624965277777</v>
      </c>
      <c r="Q790" s="84" t="s">
        <v>2281</v>
      </c>
      <c r="R790" s="84"/>
      <c r="S790" s="84"/>
      <c r="T790" s="84" t="s">
        <v>2873</v>
      </c>
      <c r="U790" s="84"/>
      <c r="V790" s="87" t="s">
        <v>4213</v>
      </c>
      <c r="W790" s="86">
        <v>43861.624965277777</v>
      </c>
      <c r="X790" s="90">
        <v>43861</v>
      </c>
      <c r="Y790" s="92" t="s">
        <v>6970</v>
      </c>
      <c r="Z790" s="87" t="s">
        <v>10753</v>
      </c>
      <c r="AA790" s="84"/>
      <c r="AB790" s="84"/>
      <c r="AC790" s="92" t="s">
        <v>14637</v>
      </c>
      <c r="AD790" s="84"/>
      <c r="AE790" s="84" t="b">
        <v>0</v>
      </c>
      <c r="AF790" s="84">
        <v>0</v>
      </c>
      <c r="AG790" s="92" t="s">
        <v>16467</v>
      </c>
      <c r="AH790" s="84" t="b">
        <v>0</v>
      </c>
      <c r="AI790" s="84" t="s">
        <v>16522</v>
      </c>
      <c r="AJ790" s="84"/>
      <c r="AK790" s="92" t="s">
        <v>16467</v>
      </c>
      <c r="AL790" s="84" t="b">
        <v>0</v>
      </c>
      <c r="AM790" s="84">
        <v>1</v>
      </c>
      <c r="AN790" s="92" t="s">
        <v>15405</v>
      </c>
      <c r="AO790" s="84" t="s">
        <v>16534</v>
      </c>
      <c r="AP790" s="84" t="b">
        <v>0</v>
      </c>
      <c r="AQ790" s="92" t="s">
        <v>15405</v>
      </c>
      <c r="AR790" s="84" t="s">
        <v>179</v>
      </c>
      <c r="AS790" s="84">
        <v>0</v>
      </c>
      <c r="AT790" s="84">
        <v>0</v>
      </c>
      <c r="AU790" s="84"/>
      <c r="AV790" s="84"/>
      <c r="AW790" s="84"/>
      <c r="AX790" s="84"/>
      <c r="AY790" s="84"/>
      <c r="AZ790" s="84"/>
      <c r="BA790" s="84"/>
      <c r="BB790" s="84"/>
      <c r="BC790">
        <v>1</v>
      </c>
      <c r="BD790">
        <v>0</v>
      </c>
      <c r="BE790">
        <v>0</v>
      </c>
      <c r="BF790">
        <v>0</v>
      </c>
      <c r="BG790">
        <v>1</v>
      </c>
      <c r="BH790">
        <v>0</v>
      </c>
    </row>
    <row r="791" spans="1:60" x14ac:dyDescent="0.3">
      <c r="A791" s="69" t="s">
        <v>374</v>
      </c>
      <c r="B791" s="69" t="s">
        <v>2128</v>
      </c>
      <c r="C791" s="70"/>
      <c r="D791" s="71"/>
      <c r="E791" s="72"/>
      <c r="F791" s="73"/>
      <c r="G791" s="70"/>
      <c r="H791" s="74"/>
      <c r="I791" s="75"/>
      <c r="J791" s="75"/>
      <c r="K791" s="36"/>
      <c r="L791" s="82"/>
      <c r="M791" s="82"/>
      <c r="N791" s="77"/>
      <c r="O791" s="84" t="s">
        <v>2168</v>
      </c>
      <c r="P791" s="86">
        <v>43861.628194444442</v>
      </c>
      <c r="Q791" s="84" t="s">
        <v>2172</v>
      </c>
      <c r="R791" s="84"/>
      <c r="S791" s="84"/>
      <c r="T791" s="84"/>
      <c r="U791" s="84"/>
      <c r="V791" s="87" t="s">
        <v>3206</v>
      </c>
      <c r="W791" s="86">
        <v>43861.628194444442</v>
      </c>
      <c r="X791" s="90">
        <v>43861</v>
      </c>
      <c r="Y791" s="92" t="s">
        <v>5010</v>
      </c>
      <c r="Z791" s="87" t="s">
        <v>8775</v>
      </c>
      <c r="AA791" s="84"/>
      <c r="AB791" s="84"/>
      <c r="AC791" s="92" t="s">
        <v>12653</v>
      </c>
      <c r="AD791" s="84"/>
      <c r="AE791" s="84" t="b">
        <v>0</v>
      </c>
      <c r="AF791" s="84">
        <v>0</v>
      </c>
      <c r="AG791" s="92" t="s">
        <v>16467</v>
      </c>
      <c r="AH791" s="84" t="b">
        <v>0</v>
      </c>
      <c r="AI791" s="84" t="s">
        <v>16520</v>
      </c>
      <c r="AJ791" s="84"/>
      <c r="AK791" s="92" t="s">
        <v>16467</v>
      </c>
      <c r="AL791" s="84" t="b">
        <v>0</v>
      </c>
      <c r="AM791" s="84">
        <v>155</v>
      </c>
      <c r="AN791" s="92" t="s">
        <v>16241</v>
      </c>
      <c r="AO791" s="84" t="s">
        <v>16534</v>
      </c>
      <c r="AP791" s="84" t="b">
        <v>0</v>
      </c>
      <c r="AQ791" s="92" t="s">
        <v>16241</v>
      </c>
      <c r="AR791" s="84" t="s">
        <v>179</v>
      </c>
      <c r="AS791" s="84">
        <v>0</v>
      </c>
      <c r="AT791" s="84">
        <v>0</v>
      </c>
      <c r="AU791" s="84"/>
      <c r="AV791" s="84"/>
      <c r="AW791" s="84"/>
      <c r="AX791" s="84"/>
      <c r="AY791" s="84"/>
      <c r="AZ791" s="84"/>
      <c r="BA791" s="84"/>
      <c r="BB791" s="84"/>
      <c r="BC791">
        <v>1</v>
      </c>
      <c r="BD791">
        <v>0</v>
      </c>
      <c r="BE791">
        <v>1</v>
      </c>
      <c r="BF791">
        <v>0</v>
      </c>
      <c r="BG791">
        <v>0</v>
      </c>
      <c r="BH791">
        <v>0</v>
      </c>
    </row>
    <row r="792" spans="1:60" x14ac:dyDescent="0.3">
      <c r="A792" s="69" t="s">
        <v>1486</v>
      </c>
      <c r="B792" s="69" t="s">
        <v>1486</v>
      </c>
      <c r="C792" s="70"/>
      <c r="D792" s="71"/>
      <c r="E792" s="72"/>
      <c r="F792" s="73"/>
      <c r="G792" s="70"/>
      <c r="H792" s="74"/>
      <c r="I792" s="75"/>
      <c r="J792" s="75"/>
      <c r="K792" s="36"/>
      <c r="L792" s="82"/>
      <c r="M792" s="82"/>
      <c r="N792" s="77"/>
      <c r="O792" s="84" t="s">
        <v>179</v>
      </c>
      <c r="P792" s="86">
        <v>43861.628634259258</v>
      </c>
      <c r="Q792" s="84" t="s">
        <v>2627</v>
      </c>
      <c r="R792" s="84"/>
      <c r="S792" s="84"/>
      <c r="T792" s="84" t="s">
        <v>2883</v>
      </c>
      <c r="U792" s="84"/>
      <c r="V792" s="87" t="s">
        <v>4226</v>
      </c>
      <c r="W792" s="86">
        <v>43861.628634259258</v>
      </c>
      <c r="X792" s="90">
        <v>43861</v>
      </c>
      <c r="Y792" s="92" t="s">
        <v>6845</v>
      </c>
      <c r="Z792" s="87" t="s">
        <v>10626</v>
      </c>
      <c r="AA792" s="84"/>
      <c r="AB792" s="84"/>
      <c r="AC792" s="92" t="s">
        <v>14509</v>
      </c>
      <c r="AD792" s="84"/>
      <c r="AE792" s="84" t="b">
        <v>0</v>
      </c>
      <c r="AF792" s="84">
        <v>1</v>
      </c>
      <c r="AG792" s="92" t="s">
        <v>16467</v>
      </c>
      <c r="AH792" s="84" t="b">
        <v>0</v>
      </c>
      <c r="AI792" s="84" t="s">
        <v>16520</v>
      </c>
      <c r="AJ792" s="84"/>
      <c r="AK792" s="92" t="s">
        <v>16467</v>
      </c>
      <c r="AL792" s="84" t="b">
        <v>0</v>
      </c>
      <c r="AM792" s="84">
        <v>1</v>
      </c>
      <c r="AN792" s="92" t="s">
        <v>16467</v>
      </c>
      <c r="AO792" s="84" t="s">
        <v>16534</v>
      </c>
      <c r="AP792" s="84" t="b">
        <v>0</v>
      </c>
      <c r="AQ792" s="92" t="s">
        <v>14509</v>
      </c>
      <c r="AR792" s="84" t="s">
        <v>179</v>
      </c>
      <c r="AS792" s="84">
        <v>0</v>
      </c>
      <c r="AT792" s="84">
        <v>0</v>
      </c>
      <c r="AU792" s="84"/>
      <c r="AV792" s="84"/>
      <c r="AW792" s="84"/>
      <c r="AX792" s="84"/>
      <c r="AY792" s="84"/>
      <c r="AZ792" s="84"/>
      <c r="BA792" s="84"/>
      <c r="BB792" s="84"/>
      <c r="BC792">
        <v>1</v>
      </c>
      <c r="BD792">
        <v>0</v>
      </c>
      <c r="BE792">
        <v>0</v>
      </c>
      <c r="BF792">
        <v>1</v>
      </c>
      <c r="BG792">
        <v>0</v>
      </c>
      <c r="BH792">
        <v>0</v>
      </c>
    </row>
    <row r="793" spans="1:60" x14ac:dyDescent="0.3">
      <c r="A793" s="69" t="s">
        <v>375</v>
      </c>
      <c r="B793" s="69" t="s">
        <v>1968</v>
      </c>
      <c r="C793" s="70"/>
      <c r="D793" s="71"/>
      <c r="E793" s="72"/>
      <c r="F793" s="73"/>
      <c r="G793" s="70"/>
      <c r="H793" s="74"/>
      <c r="I793" s="75"/>
      <c r="J793" s="75"/>
      <c r="K793" s="36"/>
      <c r="L793" s="82"/>
      <c r="M793" s="82"/>
      <c r="N793" s="77"/>
      <c r="O793" s="84" t="s">
        <v>2169</v>
      </c>
      <c r="P793" s="86">
        <v>43861.630694444444</v>
      </c>
      <c r="Q793" s="84" t="s">
        <v>2220</v>
      </c>
      <c r="R793" s="84"/>
      <c r="S793" s="84"/>
      <c r="T793" s="84"/>
      <c r="U793" s="84"/>
      <c r="V793" s="87" t="s">
        <v>3207</v>
      </c>
      <c r="W793" s="86">
        <v>43861.630694444444</v>
      </c>
      <c r="X793" s="90">
        <v>43861</v>
      </c>
      <c r="Y793" s="92" t="s">
        <v>5011</v>
      </c>
      <c r="Z793" s="87" t="s">
        <v>8776</v>
      </c>
      <c r="AA793" s="84"/>
      <c r="AB793" s="84"/>
      <c r="AC793" s="92" t="s">
        <v>12654</v>
      </c>
      <c r="AD793" s="84"/>
      <c r="AE793" s="84" t="b">
        <v>0</v>
      </c>
      <c r="AF793" s="84">
        <v>0</v>
      </c>
      <c r="AG793" s="92" t="s">
        <v>16467</v>
      </c>
      <c r="AH793" s="84" t="b">
        <v>0</v>
      </c>
      <c r="AI793" s="84" t="s">
        <v>16520</v>
      </c>
      <c r="AJ793" s="84"/>
      <c r="AK793" s="92" t="s">
        <v>16467</v>
      </c>
      <c r="AL793" s="84" t="b">
        <v>0</v>
      </c>
      <c r="AM793" s="84">
        <v>51</v>
      </c>
      <c r="AN793" s="92" t="s">
        <v>15899</v>
      </c>
      <c r="AO793" s="84" t="s">
        <v>16534</v>
      </c>
      <c r="AP793" s="84" t="b">
        <v>0</v>
      </c>
      <c r="AQ793" s="92" t="s">
        <v>15899</v>
      </c>
      <c r="AR793" s="84" t="s">
        <v>179</v>
      </c>
      <c r="AS793" s="84">
        <v>0</v>
      </c>
      <c r="AT793" s="84">
        <v>0</v>
      </c>
      <c r="AU793" s="84"/>
      <c r="AV793" s="84"/>
      <c r="AW793" s="84"/>
      <c r="AX793" s="84"/>
      <c r="AY793" s="84"/>
      <c r="AZ793" s="84"/>
      <c r="BA793" s="84"/>
      <c r="BB793" s="84"/>
      <c r="BC793">
        <v>1</v>
      </c>
      <c r="BD793">
        <v>0</v>
      </c>
      <c r="BE793">
        <v>0</v>
      </c>
      <c r="BF793">
        <v>0</v>
      </c>
      <c r="BG793">
        <v>1</v>
      </c>
      <c r="BH793">
        <v>0</v>
      </c>
    </row>
    <row r="794" spans="1:60" x14ac:dyDescent="0.3">
      <c r="A794" s="69" t="s">
        <v>376</v>
      </c>
      <c r="B794" s="69" t="s">
        <v>2132</v>
      </c>
      <c r="C794" s="70"/>
      <c r="D794" s="71"/>
      <c r="E794" s="72"/>
      <c r="F794" s="73"/>
      <c r="G794" s="70"/>
      <c r="H794" s="74"/>
      <c r="I794" s="75"/>
      <c r="J794" s="75"/>
      <c r="K794" s="36"/>
      <c r="L794" s="82"/>
      <c r="M794" s="82"/>
      <c r="N794" s="77"/>
      <c r="O794" s="84" t="s">
        <v>2168</v>
      </c>
      <c r="P794" s="86">
        <v>43861.631527777776</v>
      </c>
      <c r="Q794" s="84" t="s">
        <v>2218</v>
      </c>
      <c r="R794" s="84"/>
      <c r="S794" s="84"/>
      <c r="T794" s="84" t="s">
        <v>2873</v>
      </c>
      <c r="U794" s="84"/>
      <c r="V794" s="87" t="s">
        <v>3208</v>
      </c>
      <c r="W794" s="86">
        <v>43861.631527777776</v>
      </c>
      <c r="X794" s="90">
        <v>43861</v>
      </c>
      <c r="Y794" s="92" t="s">
        <v>5012</v>
      </c>
      <c r="Z794" s="87" t="s">
        <v>8777</v>
      </c>
      <c r="AA794" s="84"/>
      <c r="AB794" s="84"/>
      <c r="AC794" s="92" t="s">
        <v>12655</v>
      </c>
      <c r="AD794" s="84"/>
      <c r="AE794" s="84" t="b">
        <v>0</v>
      </c>
      <c r="AF794" s="84">
        <v>0</v>
      </c>
      <c r="AG794" s="92" t="s">
        <v>16467</v>
      </c>
      <c r="AH794" s="84" t="b">
        <v>0</v>
      </c>
      <c r="AI794" s="84" t="s">
        <v>16520</v>
      </c>
      <c r="AJ794" s="84"/>
      <c r="AK794" s="92" t="s">
        <v>16467</v>
      </c>
      <c r="AL794" s="84" t="b">
        <v>0</v>
      </c>
      <c r="AM794" s="84">
        <v>121</v>
      </c>
      <c r="AN794" s="92" t="s">
        <v>12602</v>
      </c>
      <c r="AO794" s="84" t="s">
        <v>16535</v>
      </c>
      <c r="AP794" s="84" t="b">
        <v>0</v>
      </c>
      <c r="AQ794" s="92" t="s">
        <v>12602</v>
      </c>
      <c r="AR794" s="84" t="s">
        <v>179</v>
      </c>
      <c r="AS794" s="84">
        <v>0</v>
      </c>
      <c r="AT794" s="84">
        <v>0</v>
      </c>
      <c r="AU794" s="84"/>
      <c r="AV794" s="84"/>
      <c r="AW794" s="84"/>
      <c r="AX794" s="84"/>
      <c r="AY794" s="84"/>
      <c r="AZ794" s="84"/>
      <c r="BA794" s="84"/>
      <c r="BB794" s="84"/>
      <c r="BC794">
        <v>1</v>
      </c>
      <c r="BD794">
        <v>0</v>
      </c>
      <c r="BE794">
        <v>1</v>
      </c>
      <c r="BF794">
        <v>0</v>
      </c>
      <c r="BG794">
        <v>0</v>
      </c>
      <c r="BH794">
        <v>0</v>
      </c>
    </row>
    <row r="795" spans="1:60" x14ac:dyDescent="0.3">
      <c r="A795" s="69" t="s">
        <v>2023</v>
      </c>
      <c r="B795" s="69" t="s">
        <v>2022</v>
      </c>
      <c r="C795" s="70"/>
      <c r="D795" s="71"/>
      <c r="E795" s="72"/>
      <c r="F795" s="73"/>
      <c r="G795" s="70"/>
      <c r="H795" s="74"/>
      <c r="I795" s="75"/>
      <c r="J795" s="75"/>
      <c r="K795" s="36"/>
      <c r="L795" s="82"/>
      <c r="M795" s="82"/>
      <c r="N795" s="77"/>
      <c r="O795" s="84" t="s">
        <v>2169</v>
      </c>
      <c r="P795" s="86">
        <v>43861.631863425922</v>
      </c>
      <c r="Q795" s="84" t="s">
        <v>2272</v>
      </c>
      <c r="R795" s="84"/>
      <c r="S795" s="84"/>
      <c r="T795" s="84"/>
      <c r="U795" s="84"/>
      <c r="V795" s="87" t="s">
        <v>4714</v>
      </c>
      <c r="W795" s="86">
        <v>43861.631863425922</v>
      </c>
      <c r="X795" s="90">
        <v>43861</v>
      </c>
      <c r="Y795" s="92" t="s">
        <v>8291</v>
      </c>
      <c r="Z795" s="87" t="s">
        <v>12148</v>
      </c>
      <c r="AA795" s="84"/>
      <c r="AB795" s="84"/>
      <c r="AC795" s="92" t="s">
        <v>16071</v>
      </c>
      <c r="AD795" s="84"/>
      <c r="AE795" s="84" t="b">
        <v>0</v>
      </c>
      <c r="AF795" s="84">
        <v>0</v>
      </c>
      <c r="AG795" s="92" t="s">
        <v>16467</v>
      </c>
      <c r="AH795" s="84" t="b">
        <v>0</v>
      </c>
      <c r="AI795" s="84" t="s">
        <v>16520</v>
      </c>
      <c r="AJ795" s="84"/>
      <c r="AK795" s="92" t="s">
        <v>16467</v>
      </c>
      <c r="AL795" s="84" t="b">
        <v>0</v>
      </c>
      <c r="AM795" s="84">
        <v>16</v>
      </c>
      <c r="AN795" s="92" t="s">
        <v>16070</v>
      </c>
      <c r="AO795" s="84" t="s">
        <v>16534</v>
      </c>
      <c r="AP795" s="84" t="b">
        <v>0</v>
      </c>
      <c r="AQ795" s="92" t="s">
        <v>16070</v>
      </c>
      <c r="AR795" s="84" t="s">
        <v>179</v>
      </c>
      <c r="AS795" s="84">
        <v>0</v>
      </c>
      <c r="AT795" s="84">
        <v>0</v>
      </c>
      <c r="AU795" s="84"/>
      <c r="AV795" s="84"/>
      <c r="AW795" s="84"/>
      <c r="AX795" s="84"/>
      <c r="AY795" s="84"/>
      <c r="AZ795" s="84"/>
      <c r="BA795" s="84"/>
      <c r="BB795" s="84"/>
      <c r="BC795">
        <v>1</v>
      </c>
      <c r="BD795">
        <v>0</v>
      </c>
      <c r="BE795">
        <v>0</v>
      </c>
      <c r="BF795">
        <v>0</v>
      </c>
      <c r="BG795">
        <v>1</v>
      </c>
      <c r="BH795">
        <v>0</v>
      </c>
    </row>
    <row r="796" spans="1:60" x14ac:dyDescent="0.3">
      <c r="A796" s="69" t="s">
        <v>1473</v>
      </c>
      <c r="B796" s="69" t="s">
        <v>1486</v>
      </c>
      <c r="C796" s="70"/>
      <c r="D796" s="71"/>
      <c r="E796" s="72"/>
      <c r="F796" s="73"/>
      <c r="G796" s="70"/>
      <c r="H796" s="74"/>
      <c r="I796" s="75"/>
      <c r="J796" s="75"/>
      <c r="K796" s="36"/>
      <c r="L796" s="82"/>
      <c r="M796" s="82"/>
      <c r="N796" s="77"/>
      <c r="O796" s="84" t="s">
        <v>2169</v>
      </c>
      <c r="P796" s="86">
        <v>43861.632013888891</v>
      </c>
      <c r="Q796" s="84" t="s">
        <v>2627</v>
      </c>
      <c r="R796" s="84"/>
      <c r="S796" s="84"/>
      <c r="T796" s="84"/>
      <c r="U796" s="84"/>
      <c r="V796" s="87" t="s">
        <v>4213</v>
      </c>
      <c r="W796" s="86">
        <v>43861.632013888891</v>
      </c>
      <c r="X796" s="90">
        <v>43861</v>
      </c>
      <c r="Y796" s="92" t="s">
        <v>6846</v>
      </c>
      <c r="Z796" s="87" t="s">
        <v>10627</v>
      </c>
      <c r="AA796" s="84"/>
      <c r="AB796" s="84"/>
      <c r="AC796" s="92" t="s">
        <v>14510</v>
      </c>
      <c r="AD796" s="84"/>
      <c r="AE796" s="84" t="b">
        <v>0</v>
      </c>
      <c r="AF796" s="84">
        <v>0</v>
      </c>
      <c r="AG796" s="92" t="s">
        <v>16467</v>
      </c>
      <c r="AH796" s="84" t="b">
        <v>0</v>
      </c>
      <c r="AI796" s="84" t="s">
        <v>16520</v>
      </c>
      <c r="AJ796" s="84"/>
      <c r="AK796" s="92" t="s">
        <v>16467</v>
      </c>
      <c r="AL796" s="84" t="b">
        <v>0</v>
      </c>
      <c r="AM796" s="84">
        <v>1</v>
      </c>
      <c r="AN796" s="92" t="s">
        <v>14509</v>
      </c>
      <c r="AO796" s="84" t="s">
        <v>16534</v>
      </c>
      <c r="AP796" s="84" t="b">
        <v>0</v>
      </c>
      <c r="AQ796" s="92" t="s">
        <v>14509</v>
      </c>
      <c r="AR796" s="84" t="s">
        <v>179</v>
      </c>
      <c r="AS796" s="84">
        <v>0</v>
      </c>
      <c r="AT796" s="84">
        <v>0</v>
      </c>
      <c r="AU796" s="84"/>
      <c r="AV796" s="84"/>
      <c r="AW796" s="84"/>
      <c r="AX796" s="84"/>
      <c r="AY796" s="84"/>
      <c r="AZ796" s="84"/>
      <c r="BA796" s="84"/>
      <c r="BB796" s="84"/>
      <c r="BC796">
        <v>1</v>
      </c>
      <c r="BD796">
        <v>0</v>
      </c>
      <c r="BE796">
        <v>0</v>
      </c>
      <c r="BF796">
        <v>0</v>
      </c>
      <c r="BG796">
        <v>1</v>
      </c>
      <c r="BH796">
        <v>0</v>
      </c>
    </row>
    <row r="797" spans="1:60" x14ac:dyDescent="0.3">
      <c r="A797" s="69" t="s">
        <v>1487</v>
      </c>
      <c r="B797" s="69" t="s">
        <v>1487</v>
      </c>
      <c r="C797" s="70"/>
      <c r="D797" s="71"/>
      <c r="E797" s="72"/>
      <c r="F797" s="73"/>
      <c r="G797" s="70"/>
      <c r="H797" s="74"/>
      <c r="I797" s="75"/>
      <c r="J797" s="75"/>
      <c r="K797" s="36"/>
      <c r="L797" s="82"/>
      <c r="M797" s="82"/>
      <c r="N797" s="77"/>
      <c r="O797" s="84" t="s">
        <v>179</v>
      </c>
      <c r="P797" s="86">
        <v>43861.632222222222</v>
      </c>
      <c r="Q797" s="84" t="s">
        <v>2628</v>
      </c>
      <c r="R797" s="84"/>
      <c r="S797" s="84"/>
      <c r="T797" s="84" t="s">
        <v>2873</v>
      </c>
      <c r="U797" s="87" t="s">
        <v>3009</v>
      </c>
      <c r="V797" s="87" t="s">
        <v>3009</v>
      </c>
      <c r="W797" s="86">
        <v>43861.632222222222</v>
      </c>
      <c r="X797" s="90">
        <v>43861</v>
      </c>
      <c r="Y797" s="92" t="s">
        <v>6847</v>
      </c>
      <c r="Z797" s="87" t="s">
        <v>10628</v>
      </c>
      <c r="AA797" s="84"/>
      <c r="AB797" s="84"/>
      <c r="AC797" s="92" t="s">
        <v>14511</v>
      </c>
      <c r="AD797" s="84"/>
      <c r="AE797" s="84" t="b">
        <v>0</v>
      </c>
      <c r="AF797" s="84">
        <v>3</v>
      </c>
      <c r="AG797" s="92" t="s">
        <v>16467</v>
      </c>
      <c r="AH797" s="84" t="b">
        <v>0</v>
      </c>
      <c r="AI797" s="84" t="s">
        <v>16520</v>
      </c>
      <c r="AJ797" s="84"/>
      <c r="AK797" s="92" t="s">
        <v>16467</v>
      </c>
      <c r="AL797" s="84" t="b">
        <v>0</v>
      </c>
      <c r="AM797" s="84">
        <v>1</v>
      </c>
      <c r="AN797" s="92" t="s">
        <v>16467</v>
      </c>
      <c r="AO797" s="84" t="s">
        <v>16534</v>
      </c>
      <c r="AP797" s="84" t="b">
        <v>0</v>
      </c>
      <c r="AQ797" s="92" t="s">
        <v>14511</v>
      </c>
      <c r="AR797" s="84" t="s">
        <v>179</v>
      </c>
      <c r="AS797" s="84">
        <v>0</v>
      </c>
      <c r="AT797" s="84">
        <v>0</v>
      </c>
      <c r="AU797" s="84"/>
      <c r="AV797" s="84"/>
      <c r="AW797" s="84"/>
      <c r="AX797" s="84"/>
      <c r="AY797" s="84"/>
      <c r="AZ797" s="84"/>
      <c r="BA797" s="84"/>
      <c r="BB797" s="84"/>
      <c r="BC797">
        <v>1</v>
      </c>
      <c r="BD797">
        <v>0</v>
      </c>
      <c r="BE797">
        <v>0</v>
      </c>
      <c r="BF797">
        <v>1</v>
      </c>
      <c r="BG797">
        <v>0</v>
      </c>
      <c r="BH797">
        <v>0</v>
      </c>
    </row>
    <row r="798" spans="1:60" x14ac:dyDescent="0.3">
      <c r="A798" s="69" t="s">
        <v>1473</v>
      </c>
      <c r="B798" s="69" t="s">
        <v>1487</v>
      </c>
      <c r="C798" s="70"/>
      <c r="D798" s="71"/>
      <c r="E798" s="72"/>
      <c r="F798" s="73"/>
      <c r="G798" s="70"/>
      <c r="H798" s="74"/>
      <c r="I798" s="75"/>
      <c r="J798" s="75"/>
      <c r="K798" s="36"/>
      <c r="L798" s="82"/>
      <c r="M798" s="82"/>
      <c r="N798" s="77"/>
      <c r="O798" s="84" t="s">
        <v>2169</v>
      </c>
      <c r="P798" s="86">
        <v>43861.632569444446</v>
      </c>
      <c r="Q798" s="84" t="s">
        <v>2628</v>
      </c>
      <c r="R798" s="84"/>
      <c r="S798" s="84"/>
      <c r="T798" s="84"/>
      <c r="U798" s="84"/>
      <c r="V798" s="87" t="s">
        <v>4213</v>
      </c>
      <c r="W798" s="86">
        <v>43861.632569444446</v>
      </c>
      <c r="X798" s="90">
        <v>43861</v>
      </c>
      <c r="Y798" s="92" t="s">
        <v>6848</v>
      </c>
      <c r="Z798" s="87" t="s">
        <v>10629</v>
      </c>
      <c r="AA798" s="84"/>
      <c r="AB798" s="84"/>
      <c r="AC798" s="92" t="s">
        <v>14512</v>
      </c>
      <c r="AD798" s="84"/>
      <c r="AE798" s="84" t="b">
        <v>0</v>
      </c>
      <c r="AF798" s="84">
        <v>0</v>
      </c>
      <c r="AG798" s="92" t="s">
        <v>16467</v>
      </c>
      <c r="AH798" s="84" t="b">
        <v>0</v>
      </c>
      <c r="AI798" s="84" t="s">
        <v>16520</v>
      </c>
      <c r="AJ798" s="84"/>
      <c r="AK798" s="92" t="s">
        <v>16467</v>
      </c>
      <c r="AL798" s="84" t="b">
        <v>0</v>
      </c>
      <c r="AM798" s="84">
        <v>1</v>
      </c>
      <c r="AN798" s="92" t="s">
        <v>14511</v>
      </c>
      <c r="AO798" s="84" t="s">
        <v>16534</v>
      </c>
      <c r="AP798" s="84" t="b">
        <v>0</v>
      </c>
      <c r="AQ798" s="92" t="s">
        <v>14511</v>
      </c>
      <c r="AR798" s="84" t="s">
        <v>179</v>
      </c>
      <c r="AS798" s="84">
        <v>0</v>
      </c>
      <c r="AT798" s="84">
        <v>0</v>
      </c>
      <c r="AU798" s="84"/>
      <c r="AV798" s="84"/>
      <c r="AW798" s="84"/>
      <c r="AX798" s="84"/>
      <c r="AY798" s="84"/>
      <c r="AZ798" s="84"/>
      <c r="BA798" s="84"/>
      <c r="BB798" s="84"/>
      <c r="BC798">
        <v>1</v>
      </c>
      <c r="BD798">
        <v>0</v>
      </c>
      <c r="BE798">
        <v>0</v>
      </c>
      <c r="BF798">
        <v>0</v>
      </c>
      <c r="BG798">
        <v>1</v>
      </c>
      <c r="BH798">
        <v>0</v>
      </c>
    </row>
    <row r="799" spans="1:60" x14ac:dyDescent="0.3">
      <c r="A799" s="69" t="s">
        <v>1514</v>
      </c>
      <c r="B799" s="69" t="s">
        <v>1514</v>
      </c>
      <c r="C799" s="70"/>
      <c r="D799" s="71"/>
      <c r="E799" s="72"/>
      <c r="F799" s="73"/>
      <c r="G799" s="70"/>
      <c r="H799" s="74"/>
      <c r="I799" s="75"/>
      <c r="J799" s="75"/>
      <c r="K799" s="36"/>
      <c r="L799" s="82"/>
      <c r="M799" s="82"/>
      <c r="N799" s="77"/>
      <c r="O799" s="84" t="s">
        <v>179</v>
      </c>
      <c r="P799" s="86">
        <v>43861.632974537039</v>
      </c>
      <c r="Q799" s="84" t="s">
        <v>2666</v>
      </c>
      <c r="R799" s="84"/>
      <c r="S799" s="84"/>
      <c r="T799" s="84" t="s">
        <v>2873</v>
      </c>
      <c r="U799" s="87" t="s">
        <v>3011</v>
      </c>
      <c r="V799" s="87" t="s">
        <v>3011</v>
      </c>
      <c r="W799" s="86">
        <v>43861.632974537039</v>
      </c>
      <c r="X799" s="90">
        <v>43861</v>
      </c>
      <c r="Y799" s="92" t="s">
        <v>7004</v>
      </c>
      <c r="Z799" s="87" t="s">
        <v>10788</v>
      </c>
      <c r="AA799" s="84"/>
      <c r="AB799" s="84"/>
      <c r="AC799" s="92" t="s">
        <v>14672</v>
      </c>
      <c r="AD799" s="84"/>
      <c r="AE799" s="84" t="b">
        <v>0</v>
      </c>
      <c r="AF799" s="84">
        <v>3</v>
      </c>
      <c r="AG799" s="92" t="s">
        <v>16467</v>
      </c>
      <c r="AH799" s="84" t="b">
        <v>0</v>
      </c>
      <c r="AI799" s="84" t="s">
        <v>16520</v>
      </c>
      <c r="AJ799" s="84"/>
      <c r="AK799" s="92" t="s">
        <v>16467</v>
      </c>
      <c r="AL799" s="84" t="b">
        <v>0</v>
      </c>
      <c r="AM799" s="84">
        <v>1</v>
      </c>
      <c r="AN799" s="92" t="s">
        <v>16467</v>
      </c>
      <c r="AO799" s="84" t="s">
        <v>16535</v>
      </c>
      <c r="AP799" s="84" t="b">
        <v>0</v>
      </c>
      <c r="AQ799" s="92" t="s">
        <v>14672</v>
      </c>
      <c r="AR799" s="84" t="s">
        <v>179</v>
      </c>
      <c r="AS799" s="84">
        <v>0</v>
      </c>
      <c r="AT799" s="84">
        <v>0</v>
      </c>
      <c r="AU799" s="84"/>
      <c r="AV799" s="84"/>
      <c r="AW799" s="84"/>
      <c r="AX799" s="84"/>
      <c r="AY799" s="84"/>
      <c r="AZ799" s="84"/>
      <c r="BA799" s="84"/>
      <c r="BB799" s="84"/>
      <c r="BC799">
        <v>2</v>
      </c>
      <c r="BD799">
        <v>0</v>
      </c>
      <c r="BE799">
        <v>0</v>
      </c>
      <c r="BF799">
        <v>2</v>
      </c>
      <c r="BG799">
        <v>0</v>
      </c>
      <c r="BH799">
        <v>0</v>
      </c>
    </row>
    <row r="800" spans="1:60" x14ac:dyDescent="0.3">
      <c r="A800" s="69" t="s">
        <v>377</v>
      </c>
      <c r="B800" s="69" t="s">
        <v>377</v>
      </c>
      <c r="C800" s="70"/>
      <c r="D800" s="71"/>
      <c r="E800" s="72"/>
      <c r="F800" s="73"/>
      <c r="G800" s="70"/>
      <c r="H800" s="74"/>
      <c r="I800" s="75"/>
      <c r="J800" s="75"/>
      <c r="K800" s="36"/>
      <c r="L800" s="82"/>
      <c r="M800" s="82"/>
      <c r="N800" s="77"/>
      <c r="O800" s="84" t="s">
        <v>179</v>
      </c>
      <c r="P800" s="86">
        <v>43861.633148148147</v>
      </c>
      <c r="Q800" s="84" t="s">
        <v>2234</v>
      </c>
      <c r="R800" s="84"/>
      <c r="S800" s="84"/>
      <c r="T800" s="84" t="s">
        <v>2884</v>
      </c>
      <c r="U800" s="87" t="s">
        <v>2961</v>
      </c>
      <c r="V800" s="87" t="s">
        <v>2961</v>
      </c>
      <c r="W800" s="86">
        <v>43861.633148148147</v>
      </c>
      <c r="X800" s="90">
        <v>43861</v>
      </c>
      <c r="Y800" s="92" t="s">
        <v>5013</v>
      </c>
      <c r="Z800" s="87" t="s">
        <v>8778</v>
      </c>
      <c r="AA800" s="84"/>
      <c r="AB800" s="84"/>
      <c r="AC800" s="92" t="s">
        <v>12656</v>
      </c>
      <c r="AD800" s="84"/>
      <c r="AE800" s="84" t="b">
        <v>0</v>
      </c>
      <c r="AF800" s="84">
        <v>0</v>
      </c>
      <c r="AG800" s="92" t="s">
        <v>16467</v>
      </c>
      <c r="AH800" s="84" t="b">
        <v>0</v>
      </c>
      <c r="AI800" s="84" t="s">
        <v>16522</v>
      </c>
      <c r="AJ800" s="84"/>
      <c r="AK800" s="92" t="s">
        <v>16467</v>
      </c>
      <c r="AL800" s="84" t="b">
        <v>0</v>
      </c>
      <c r="AM800" s="84">
        <v>0</v>
      </c>
      <c r="AN800" s="92" t="s">
        <v>16467</v>
      </c>
      <c r="AO800" s="84" t="s">
        <v>16535</v>
      </c>
      <c r="AP800" s="84" t="b">
        <v>0</v>
      </c>
      <c r="AQ800" s="92" t="s">
        <v>12656</v>
      </c>
      <c r="AR800" s="84" t="s">
        <v>179</v>
      </c>
      <c r="AS800" s="84">
        <v>0</v>
      </c>
      <c r="AT800" s="84">
        <v>0</v>
      </c>
      <c r="AU800" s="84"/>
      <c r="AV800" s="84"/>
      <c r="AW800" s="84"/>
      <c r="AX800" s="84"/>
      <c r="AY800" s="84"/>
      <c r="AZ800" s="84"/>
      <c r="BA800" s="84"/>
      <c r="BB800" s="84"/>
      <c r="BC800">
        <v>1</v>
      </c>
      <c r="BD800">
        <v>0</v>
      </c>
      <c r="BE800">
        <v>0</v>
      </c>
      <c r="BF800">
        <v>1</v>
      </c>
      <c r="BG800">
        <v>0</v>
      </c>
      <c r="BH800">
        <v>0</v>
      </c>
    </row>
    <row r="801" spans="1:60" x14ac:dyDescent="0.3">
      <c r="A801" s="69" t="s">
        <v>475</v>
      </c>
      <c r="B801" s="69" t="s">
        <v>1447</v>
      </c>
      <c r="C801" s="70"/>
      <c r="D801" s="71"/>
      <c r="E801" s="72"/>
      <c r="F801" s="73"/>
      <c r="G801" s="70"/>
      <c r="H801" s="74"/>
      <c r="I801" s="75"/>
      <c r="J801" s="75"/>
      <c r="K801" s="36"/>
      <c r="L801" s="82"/>
      <c r="M801" s="82"/>
      <c r="N801" s="77"/>
      <c r="O801" s="84" t="s">
        <v>2169</v>
      </c>
      <c r="P801" s="86">
        <v>43861.633217592593</v>
      </c>
      <c r="Q801" s="84" t="s">
        <v>2226</v>
      </c>
      <c r="R801" s="84"/>
      <c r="S801" s="84"/>
      <c r="T801" s="84"/>
      <c r="U801" s="84"/>
      <c r="V801" s="87" t="s">
        <v>3299</v>
      </c>
      <c r="W801" s="86">
        <v>43861.633217592593</v>
      </c>
      <c r="X801" s="90">
        <v>43861</v>
      </c>
      <c r="Y801" s="92" t="s">
        <v>5167</v>
      </c>
      <c r="Z801" s="87" t="s">
        <v>8930</v>
      </c>
      <c r="AA801" s="84"/>
      <c r="AB801" s="84"/>
      <c r="AC801" s="92" t="s">
        <v>12808</v>
      </c>
      <c r="AD801" s="84"/>
      <c r="AE801" s="84" t="b">
        <v>0</v>
      </c>
      <c r="AF801" s="84">
        <v>0</v>
      </c>
      <c r="AG801" s="92" t="s">
        <v>16467</v>
      </c>
      <c r="AH801" s="84" t="b">
        <v>0</v>
      </c>
      <c r="AI801" s="84" t="s">
        <v>16520</v>
      </c>
      <c r="AJ801" s="84"/>
      <c r="AK801" s="92" t="s">
        <v>16467</v>
      </c>
      <c r="AL801" s="84" t="b">
        <v>0</v>
      </c>
      <c r="AM801" s="84">
        <v>66</v>
      </c>
      <c r="AN801" s="92" t="s">
        <v>16308</v>
      </c>
      <c r="AO801" s="84" t="s">
        <v>16535</v>
      </c>
      <c r="AP801" s="84" t="b">
        <v>0</v>
      </c>
      <c r="AQ801" s="92" t="s">
        <v>16308</v>
      </c>
      <c r="AR801" s="84" t="s">
        <v>179</v>
      </c>
      <c r="AS801" s="84">
        <v>0</v>
      </c>
      <c r="AT801" s="84">
        <v>0</v>
      </c>
      <c r="AU801" s="84"/>
      <c r="AV801" s="84"/>
      <c r="AW801" s="84"/>
      <c r="AX801" s="84"/>
      <c r="AY801" s="84"/>
      <c r="AZ801" s="84"/>
      <c r="BA801" s="84"/>
      <c r="BB801" s="84"/>
      <c r="BC801">
        <v>2</v>
      </c>
      <c r="BD801">
        <v>0</v>
      </c>
      <c r="BE801">
        <v>0</v>
      </c>
      <c r="BF801">
        <v>0</v>
      </c>
      <c r="BG801">
        <v>2</v>
      </c>
      <c r="BH801">
        <v>0</v>
      </c>
    </row>
    <row r="802" spans="1:60" x14ac:dyDescent="0.3">
      <c r="A802" s="69" t="s">
        <v>475</v>
      </c>
      <c r="B802" s="69" t="s">
        <v>1757</v>
      </c>
      <c r="C802" s="70"/>
      <c r="D802" s="71"/>
      <c r="E802" s="72"/>
      <c r="F802" s="73"/>
      <c r="G802" s="70"/>
      <c r="H802" s="74"/>
      <c r="I802" s="75"/>
      <c r="J802" s="75"/>
      <c r="K802" s="36"/>
      <c r="L802" s="82"/>
      <c r="M802" s="82"/>
      <c r="N802" s="77"/>
      <c r="O802" s="84" t="s">
        <v>2169</v>
      </c>
      <c r="P802" s="86">
        <v>43861.633240740739</v>
      </c>
      <c r="Q802" s="84" t="s">
        <v>2223</v>
      </c>
      <c r="R802" s="84"/>
      <c r="S802" s="84"/>
      <c r="T802" s="84"/>
      <c r="U802" s="84"/>
      <c r="V802" s="87" t="s">
        <v>3299</v>
      </c>
      <c r="W802" s="86">
        <v>43861.633240740739</v>
      </c>
      <c r="X802" s="90">
        <v>43861</v>
      </c>
      <c r="Y802" s="92" t="s">
        <v>5168</v>
      </c>
      <c r="Z802" s="87" t="s">
        <v>8931</v>
      </c>
      <c r="AA802" s="84"/>
      <c r="AB802" s="84"/>
      <c r="AC802" s="92" t="s">
        <v>12809</v>
      </c>
      <c r="AD802" s="84"/>
      <c r="AE802" s="84" t="b">
        <v>0</v>
      </c>
      <c r="AF802" s="84">
        <v>0</v>
      </c>
      <c r="AG802" s="92" t="s">
        <v>16467</v>
      </c>
      <c r="AH802" s="84" t="b">
        <v>0</v>
      </c>
      <c r="AI802" s="84" t="s">
        <v>16520</v>
      </c>
      <c r="AJ802" s="84"/>
      <c r="AK802" s="92" t="s">
        <v>16467</v>
      </c>
      <c r="AL802" s="84" t="b">
        <v>0</v>
      </c>
      <c r="AM802" s="84">
        <v>41</v>
      </c>
      <c r="AN802" s="92" t="s">
        <v>15962</v>
      </c>
      <c r="AO802" s="84" t="s">
        <v>16535</v>
      </c>
      <c r="AP802" s="84" t="b">
        <v>0</v>
      </c>
      <c r="AQ802" s="92" t="s">
        <v>15962</v>
      </c>
      <c r="AR802" s="84" t="s">
        <v>179</v>
      </c>
      <c r="AS802" s="84">
        <v>0</v>
      </c>
      <c r="AT802" s="84">
        <v>0</v>
      </c>
      <c r="AU802" s="84"/>
      <c r="AV802" s="84"/>
      <c r="AW802" s="84"/>
      <c r="AX802" s="84"/>
      <c r="AY802" s="84"/>
      <c r="AZ802" s="84"/>
      <c r="BA802" s="84"/>
      <c r="BB802" s="84"/>
      <c r="BC802">
        <v>1</v>
      </c>
      <c r="BD802">
        <v>0</v>
      </c>
      <c r="BE802">
        <v>0</v>
      </c>
      <c r="BF802">
        <v>0</v>
      </c>
      <c r="BG802">
        <v>1</v>
      </c>
      <c r="BH802">
        <v>0</v>
      </c>
    </row>
    <row r="803" spans="1:60" x14ac:dyDescent="0.3">
      <c r="A803" s="69" t="s">
        <v>2023</v>
      </c>
      <c r="B803" s="69" t="s">
        <v>2023</v>
      </c>
      <c r="C803" s="70"/>
      <c r="D803" s="71"/>
      <c r="E803" s="72"/>
      <c r="F803" s="73"/>
      <c r="G803" s="70"/>
      <c r="H803" s="74"/>
      <c r="I803" s="75"/>
      <c r="J803" s="75"/>
      <c r="K803" s="36"/>
      <c r="L803" s="82"/>
      <c r="M803" s="82"/>
      <c r="N803" s="77"/>
      <c r="O803" s="84" t="s">
        <v>179</v>
      </c>
      <c r="P803" s="86">
        <v>43861.633356481485</v>
      </c>
      <c r="Q803" s="84" t="s">
        <v>2280</v>
      </c>
      <c r="R803" s="84"/>
      <c r="S803" s="84"/>
      <c r="T803" s="84" t="s">
        <v>2873</v>
      </c>
      <c r="U803" s="84"/>
      <c r="V803" s="87" t="s">
        <v>4714</v>
      </c>
      <c r="W803" s="86">
        <v>43861.633356481485</v>
      </c>
      <c r="X803" s="90">
        <v>43861</v>
      </c>
      <c r="Y803" s="92" t="s">
        <v>8544</v>
      </c>
      <c r="Z803" s="87" t="s">
        <v>12415</v>
      </c>
      <c r="AA803" s="84"/>
      <c r="AB803" s="84"/>
      <c r="AC803" s="92" t="s">
        <v>16374</v>
      </c>
      <c r="AD803" s="84"/>
      <c r="AE803" s="84" t="b">
        <v>0</v>
      </c>
      <c r="AF803" s="84">
        <v>2</v>
      </c>
      <c r="AG803" s="92" t="s">
        <v>16467</v>
      </c>
      <c r="AH803" s="84" t="b">
        <v>0</v>
      </c>
      <c r="AI803" s="84" t="s">
        <v>16520</v>
      </c>
      <c r="AJ803" s="84"/>
      <c r="AK803" s="92" t="s">
        <v>16467</v>
      </c>
      <c r="AL803" s="84" t="b">
        <v>0</v>
      </c>
      <c r="AM803" s="84">
        <v>2</v>
      </c>
      <c r="AN803" s="92" t="s">
        <v>16467</v>
      </c>
      <c r="AO803" s="84" t="s">
        <v>16534</v>
      </c>
      <c r="AP803" s="84" t="b">
        <v>0</v>
      </c>
      <c r="AQ803" s="92" t="s">
        <v>16374</v>
      </c>
      <c r="AR803" s="84" t="s">
        <v>179</v>
      </c>
      <c r="AS803" s="84">
        <v>0</v>
      </c>
      <c r="AT803" s="84">
        <v>0</v>
      </c>
      <c r="AU803" s="84" t="s">
        <v>16548</v>
      </c>
      <c r="AV803" s="84" t="s">
        <v>16552</v>
      </c>
      <c r="AW803" s="84" t="s">
        <v>16556</v>
      </c>
      <c r="AX803" s="84" t="s">
        <v>16564</v>
      </c>
      <c r="AY803" s="84" t="s">
        <v>16572</v>
      </c>
      <c r="AZ803" s="84" t="s">
        <v>16580</v>
      </c>
      <c r="BA803" s="84" t="s">
        <v>16584</v>
      </c>
      <c r="BB803" s="87" t="s">
        <v>16590</v>
      </c>
      <c r="BC803">
        <v>3</v>
      </c>
      <c r="BD803">
        <v>0</v>
      </c>
      <c r="BE803">
        <v>0</v>
      </c>
      <c r="BF803">
        <v>3</v>
      </c>
      <c r="BG803">
        <v>0</v>
      </c>
      <c r="BH803">
        <v>0</v>
      </c>
    </row>
    <row r="804" spans="1:60" x14ac:dyDescent="0.3">
      <c r="A804" s="69" t="s">
        <v>475</v>
      </c>
      <c r="B804" s="69" t="s">
        <v>1055</v>
      </c>
      <c r="C804" s="70"/>
      <c r="D804" s="71"/>
      <c r="E804" s="72"/>
      <c r="F804" s="73"/>
      <c r="G804" s="70"/>
      <c r="H804" s="74"/>
      <c r="I804" s="75"/>
      <c r="J804" s="75"/>
      <c r="K804" s="36"/>
      <c r="L804" s="82"/>
      <c r="M804" s="82"/>
      <c r="N804" s="77"/>
      <c r="O804" s="84" t="s">
        <v>2169</v>
      </c>
      <c r="P804" s="86">
        <v>43861.633402777778</v>
      </c>
      <c r="Q804" s="84" t="s">
        <v>2205</v>
      </c>
      <c r="R804" s="84"/>
      <c r="S804" s="84"/>
      <c r="T804" s="84" t="s">
        <v>2873</v>
      </c>
      <c r="U804" s="84"/>
      <c r="V804" s="87" t="s">
        <v>3299</v>
      </c>
      <c r="W804" s="86">
        <v>43861.633402777778</v>
      </c>
      <c r="X804" s="90">
        <v>43861</v>
      </c>
      <c r="Y804" s="92" t="s">
        <v>5169</v>
      </c>
      <c r="Z804" s="87" t="s">
        <v>8932</v>
      </c>
      <c r="AA804" s="84"/>
      <c r="AB804" s="84"/>
      <c r="AC804" s="92" t="s">
        <v>12810</v>
      </c>
      <c r="AD804" s="84"/>
      <c r="AE804" s="84" t="b">
        <v>0</v>
      </c>
      <c r="AF804" s="84">
        <v>0</v>
      </c>
      <c r="AG804" s="92" t="s">
        <v>16467</v>
      </c>
      <c r="AH804" s="84" t="b">
        <v>0</v>
      </c>
      <c r="AI804" s="84" t="s">
        <v>16520</v>
      </c>
      <c r="AJ804" s="84"/>
      <c r="AK804" s="92" t="s">
        <v>16467</v>
      </c>
      <c r="AL804" s="84" t="b">
        <v>0</v>
      </c>
      <c r="AM804" s="84">
        <v>60</v>
      </c>
      <c r="AN804" s="92" t="s">
        <v>16200</v>
      </c>
      <c r="AO804" s="84" t="s">
        <v>16535</v>
      </c>
      <c r="AP804" s="84" t="b">
        <v>0</v>
      </c>
      <c r="AQ804" s="92" t="s">
        <v>16200</v>
      </c>
      <c r="AR804" s="84" t="s">
        <v>179</v>
      </c>
      <c r="AS804" s="84">
        <v>0</v>
      </c>
      <c r="AT804" s="84">
        <v>0</v>
      </c>
      <c r="AU804" s="84"/>
      <c r="AV804" s="84"/>
      <c r="AW804" s="84"/>
      <c r="AX804" s="84"/>
      <c r="AY804" s="84"/>
      <c r="AZ804" s="84"/>
      <c r="BA804" s="84"/>
      <c r="BB804" s="84"/>
      <c r="BC804">
        <v>1</v>
      </c>
      <c r="BD804">
        <v>0</v>
      </c>
      <c r="BE804">
        <v>0</v>
      </c>
      <c r="BF804">
        <v>0</v>
      </c>
      <c r="BG804">
        <v>1</v>
      </c>
      <c r="BH804">
        <v>0</v>
      </c>
    </row>
    <row r="805" spans="1:60" x14ac:dyDescent="0.3">
      <c r="A805" s="69" t="s">
        <v>1473</v>
      </c>
      <c r="B805" s="69" t="s">
        <v>2023</v>
      </c>
      <c r="C805" s="70"/>
      <c r="D805" s="71"/>
      <c r="E805" s="72"/>
      <c r="F805" s="73"/>
      <c r="G805" s="70"/>
      <c r="H805" s="74"/>
      <c r="I805" s="75"/>
      <c r="J805" s="75"/>
      <c r="K805" s="36"/>
      <c r="L805" s="82"/>
      <c r="M805" s="82"/>
      <c r="N805" s="77"/>
      <c r="O805" s="84" t="s">
        <v>2169</v>
      </c>
      <c r="P805" s="86">
        <v>43861.633483796293</v>
      </c>
      <c r="Q805" s="84" t="s">
        <v>2280</v>
      </c>
      <c r="R805" s="84"/>
      <c r="S805" s="84"/>
      <c r="T805" s="84" t="s">
        <v>2873</v>
      </c>
      <c r="U805" s="84"/>
      <c r="V805" s="87" t="s">
        <v>4213</v>
      </c>
      <c r="W805" s="86">
        <v>43861.633483796293</v>
      </c>
      <c r="X805" s="90">
        <v>43861</v>
      </c>
      <c r="Y805" s="92" t="s">
        <v>6971</v>
      </c>
      <c r="Z805" s="87" t="s">
        <v>10754</v>
      </c>
      <c r="AA805" s="84"/>
      <c r="AB805" s="84"/>
      <c r="AC805" s="92" t="s">
        <v>14638</v>
      </c>
      <c r="AD805" s="84"/>
      <c r="AE805" s="84" t="b">
        <v>0</v>
      </c>
      <c r="AF805" s="84">
        <v>0</v>
      </c>
      <c r="AG805" s="92" t="s">
        <v>16467</v>
      </c>
      <c r="AH805" s="84" t="b">
        <v>0</v>
      </c>
      <c r="AI805" s="84" t="s">
        <v>16520</v>
      </c>
      <c r="AJ805" s="84"/>
      <c r="AK805" s="92" t="s">
        <v>16467</v>
      </c>
      <c r="AL805" s="84" t="b">
        <v>0</v>
      </c>
      <c r="AM805" s="84">
        <v>2</v>
      </c>
      <c r="AN805" s="92" t="s">
        <v>16374</v>
      </c>
      <c r="AO805" s="84" t="s">
        <v>16534</v>
      </c>
      <c r="AP805" s="84" t="b">
        <v>0</v>
      </c>
      <c r="AQ805" s="92" t="s">
        <v>16374</v>
      </c>
      <c r="AR805" s="84" t="s">
        <v>179</v>
      </c>
      <c r="AS805" s="84">
        <v>0</v>
      </c>
      <c r="AT805" s="84">
        <v>0</v>
      </c>
      <c r="AU805" s="84"/>
      <c r="AV805" s="84"/>
      <c r="AW805" s="84"/>
      <c r="AX805" s="84"/>
      <c r="AY805" s="84"/>
      <c r="AZ805" s="84"/>
      <c r="BA805" s="84"/>
      <c r="BB805" s="84"/>
      <c r="BC805">
        <v>2</v>
      </c>
      <c r="BD805">
        <v>0</v>
      </c>
      <c r="BE805">
        <v>0</v>
      </c>
      <c r="BF805">
        <v>0</v>
      </c>
      <c r="BG805">
        <v>2</v>
      </c>
      <c r="BH805">
        <v>0</v>
      </c>
    </row>
    <row r="806" spans="1:60" x14ac:dyDescent="0.3">
      <c r="A806" s="69" t="s">
        <v>475</v>
      </c>
      <c r="B806" s="69" t="s">
        <v>2022</v>
      </c>
      <c r="C806" s="70"/>
      <c r="D806" s="71"/>
      <c r="E806" s="72"/>
      <c r="F806" s="73"/>
      <c r="G806" s="70"/>
      <c r="H806" s="74"/>
      <c r="I806" s="75"/>
      <c r="J806" s="75"/>
      <c r="K806" s="36"/>
      <c r="L806" s="82"/>
      <c r="M806" s="82"/>
      <c r="N806" s="77"/>
      <c r="O806" s="84" t="s">
        <v>2169</v>
      </c>
      <c r="P806" s="86">
        <v>43861.633692129632</v>
      </c>
      <c r="Q806" s="84" t="s">
        <v>2272</v>
      </c>
      <c r="R806" s="84"/>
      <c r="S806" s="84"/>
      <c r="T806" s="84"/>
      <c r="U806" s="84"/>
      <c r="V806" s="87" t="s">
        <v>3299</v>
      </c>
      <c r="W806" s="86">
        <v>43861.633692129632</v>
      </c>
      <c r="X806" s="90">
        <v>43861</v>
      </c>
      <c r="Y806" s="92" t="s">
        <v>5170</v>
      </c>
      <c r="Z806" s="87" t="s">
        <v>8933</v>
      </c>
      <c r="AA806" s="84"/>
      <c r="AB806" s="84"/>
      <c r="AC806" s="92" t="s">
        <v>12811</v>
      </c>
      <c r="AD806" s="84"/>
      <c r="AE806" s="84" t="b">
        <v>0</v>
      </c>
      <c r="AF806" s="84">
        <v>0</v>
      </c>
      <c r="AG806" s="92" t="s">
        <v>16467</v>
      </c>
      <c r="AH806" s="84" t="b">
        <v>0</v>
      </c>
      <c r="AI806" s="84" t="s">
        <v>16520</v>
      </c>
      <c r="AJ806" s="84"/>
      <c r="AK806" s="92" t="s">
        <v>16467</v>
      </c>
      <c r="AL806" s="84" t="b">
        <v>0</v>
      </c>
      <c r="AM806" s="84">
        <v>16</v>
      </c>
      <c r="AN806" s="92" t="s">
        <v>16070</v>
      </c>
      <c r="AO806" s="84" t="s">
        <v>16535</v>
      </c>
      <c r="AP806" s="84" t="b">
        <v>0</v>
      </c>
      <c r="AQ806" s="92" t="s">
        <v>16070</v>
      </c>
      <c r="AR806" s="84" t="s">
        <v>179</v>
      </c>
      <c r="AS806" s="84">
        <v>0</v>
      </c>
      <c r="AT806" s="84">
        <v>0</v>
      </c>
      <c r="AU806" s="84"/>
      <c r="AV806" s="84"/>
      <c r="AW806" s="84"/>
      <c r="AX806" s="84"/>
      <c r="AY806" s="84"/>
      <c r="AZ806" s="84"/>
      <c r="BA806" s="84"/>
      <c r="BB806" s="84"/>
      <c r="BC806">
        <v>1</v>
      </c>
      <c r="BD806">
        <v>0</v>
      </c>
      <c r="BE806">
        <v>0</v>
      </c>
      <c r="BF806">
        <v>0</v>
      </c>
      <c r="BG806">
        <v>1</v>
      </c>
      <c r="BH806">
        <v>0</v>
      </c>
    </row>
    <row r="807" spans="1:60" x14ac:dyDescent="0.3">
      <c r="A807" s="69" t="s">
        <v>475</v>
      </c>
      <c r="B807" s="69" t="s">
        <v>2029</v>
      </c>
      <c r="C807" s="70"/>
      <c r="D807" s="71"/>
      <c r="E807" s="72"/>
      <c r="F807" s="73"/>
      <c r="G807" s="70"/>
      <c r="H807" s="74"/>
      <c r="I807" s="75"/>
      <c r="J807" s="75"/>
      <c r="K807" s="36"/>
      <c r="L807" s="82"/>
      <c r="M807" s="82"/>
      <c r="N807" s="77"/>
      <c r="O807" s="84" t="s">
        <v>2169</v>
      </c>
      <c r="P807" s="86">
        <v>43861.633726851855</v>
      </c>
      <c r="Q807" s="84" t="s">
        <v>2217</v>
      </c>
      <c r="R807" s="84"/>
      <c r="S807" s="84"/>
      <c r="T807" s="84"/>
      <c r="U807" s="84"/>
      <c r="V807" s="87" t="s">
        <v>3299</v>
      </c>
      <c r="W807" s="86">
        <v>43861.633726851855</v>
      </c>
      <c r="X807" s="90">
        <v>43861</v>
      </c>
      <c r="Y807" s="92" t="s">
        <v>5171</v>
      </c>
      <c r="Z807" s="87" t="s">
        <v>8934</v>
      </c>
      <c r="AA807" s="84"/>
      <c r="AB807" s="84"/>
      <c r="AC807" s="92" t="s">
        <v>12812</v>
      </c>
      <c r="AD807" s="84"/>
      <c r="AE807" s="84" t="b">
        <v>0</v>
      </c>
      <c r="AF807" s="84">
        <v>0</v>
      </c>
      <c r="AG807" s="92" t="s">
        <v>16467</v>
      </c>
      <c r="AH807" s="84" t="b">
        <v>0</v>
      </c>
      <c r="AI807" s="84" t="s">
        <v>16520</v>
      </c>
      <c r="AJ807" s="84"/>
      <c r="AK807" s="92" t="s">
        <v>16467</v>
      </c>
      <c r="AL807" s="84" t="b">
        <v>0</v>
      </c>
      <c r="AM807" s="84">
        <v>25</v>
      </c>
      <c r="AN807" s="92" t="s">
        <v>16088</v>
      </c>
      <c r="AO807" s="84" t="s">
        <v>16535</v>
      </c>
      <c r="AP807" s="84" t="b">
        <v>0</v>
      </c>
      <c r="AQ807" s="92" t="s">
        <v>16088</v>
      </c>
      <c r="AR807" s="84" t="s">
        <v>179</v>
      </c>
      <c r="AS807" s="84">
        <v>0</v>
      </c>
      <c r="AT807" s="84">
        <v>0</v>
      </c>
      <c r="AU807" s="84"/>
      <c r="AV807" s="84"/>
      <c r="AW807" s="84"/>
      <c r="AX807" s="84"/>
      <c r="AY807" s="84"/>
      <c r="AZ807" s="84"/>
      <c r="BA807" s="84"/>
      <c r="BB807" s="84"/>
      <c r="BC807">
        <v>1</v>
      </c>
      <c r="BD807">
        <v>0</v>
      </c>
      <c r="BE807">
        <v>0</v>
      </c>
      <c r="BF807">
        <v>0</v>
      </c>
      <c r="BG807">
        <v>1</v>
      </c>
      <c r="BH807">
        <v>0</v>
      </c>
    </row>
    <row r="808" spans="1:60" x14ac:dyDescent="0.3">
      <c r="A808" s="69" t="s">
        <v>475</v>
      </c>
      <c r="B808" s="69" t="s">
        <v>2128</v>
      </c>
      <c r="C808" s="70"/>
      <c r="D808" s="71"/>
      <c r="E808" s="72"/>
      <c r="F808" s="73"/>
      <c r="G808" s="70"/>
      <c r="H808" s="74"/>
      <c r="I808" s="75"/>
      <c r="J808" s="75"/>
      <c r="K808" s="36"/>
      <c r="L808" s="82"/>
      <c r="M808" s="82"/>
      <c r="N808" s="77"/>
      <c r="O808" s="84" t="s">
        <v>2168</v>
      </c>
      <c r="P808" s="86">
        <v>43861.633761574078</v>
      </c>
      <c r="Q808" s="84" t="s">
        <v>2207</v>
      </c>
      <c r="R808" s="84"/>
      <c r="S808" s="84"/>
      <c r="T808" s="84" t="s">
        <v>2873</v>
      </c>
      <c r="U808" s="84"/>
      <c r="V808" s="87" t="s">
        <v>3299</v>
      </c>
      <c r="W808" s="86">
        <v>43861.633761574078</v>
      </c>
      <c r="X808" s="90">
        <v>43861</v>
      </c>
      <c r="Y808" s="92" t="s">
        <v>5172</v>
      </c>
      <c r="Z808" s="87" t="s">
        <v>8935</v>
      </c>
      <c r="AA808" s="84"/>
      <c r="AB808" s="84"/>
      <c r="AC808" s="92" t="s">
        <v>12813</v>
      </c>
      <c r="AD808" s="84"/>
      <c r="AE808" s="84" t="b">
        <v>0</v>
      </c>
      <c r="AF808" s="84">
        <v>0</v>
      </c>
      <c r="AG808" s="92" t="s">
        <v>16467</v>
      </c>
      <c r="AH808" s="84" t="b">
        <v>0</v>
      </c>
      <c r="AI808" s="84" t="s">
        <v>16520</v>
      </c>
      <c r="AJ808" s="84"/>
      <c r="AK808" s="92" t="s">
        <v>16467</v>
      </c>
      <c r="AL808" s="84" t="b">
        <v>0</v>
      </c>
      <c r="AM808" s="84">
        <v>34</v>
      </c>
      <c r="AN808" s="92" t="s">
        <v>12570</v>
      </c>
      <c r="AO808" s="84" t="s">
        <v>16535</v>
      </c>
      <c r="AP808" s="84" t="b">
        <v>0</v>
      </c>
      <c r="AQ808" s="92" t="s">
        <v>12570</v>
      </c>
      <c r="AR808" s="84" t="s">
        <v>179</v>
      </c>
      <c r="AS808" s="84">
        <v>0</v>
      </c>
      <c r="AT808" s="84">
        <v>0</v>
      </c>
      <c r="AU808" s="84"/>
      <c r="AV808" s="84"/>
      <c r="AW808" s="84"/>
      <c r="AX808" s="84"/>
      <c r="AY808" s="84"/>
      <c r="AZ808" s="84"/>
      <c r="BA808" s="84"/>
      <c r="BB808" s="84"/>
      <c r="BC808">
        <v>4</v>
      </c>
      <c r="BD808">
        <v>0</v>
      </c>
      <c r="BE808">
        <v>4</v>
      </c>
      <c r="BF808">
        <v>0</v>
      </c>
      <c r="BG808">
        <v>0</v>
      </c>
      <c r="BH808">
        <v>0</v>
      </c>
    </row>
    <row r="809" spans="1:60" x14ac:dyDescent="0.3">
      <c r="A809" s="69" t="s">
        <v>475</v>
      </c>
      <c r="B809" s="69" t="s">
        <v>1819</v>
      </c>
      <c r="C809" s="70"/>
      <c r="D809" s="71"/>
      <c r="E809" s="72"/>
      <c r="F809" s="73"/>
      <c r="G809" s="70"/>
      <c r="H809" s="74"/>
      <c r="I809" s="75"/>
      <c r="J809" s="75"/>
      <c r="K809" s="36"/>
      <c r="L809" s="82"/>
      <c r="M809" s="82"/>
      <c r="N809" s="77"/>
      <c r="O809" s="84" t="s">
        <v>2169</v>
      </c>
      <c r="P809" s="86">
        <v>43861.634016203701</v>
      </c>
      <c r="Q809" s="84" t="s">
        <v>2230</v>
      </c>
      <c r="R809" s="84"/>
      <c r="S809" s="84"/>
      <c r="T809" s="84"/>
      <c r="U809" s="84"/>
      <c r="V809" s="87" t="s">
        <v>3299</v>
      </c>
      <c r="W809" s="86">
        <v>43861.634016203701</v>
      </c>
      <c r="X809" s="90">
        <v>43861</v>
      </c>
      <c r="Y809" s="92" t="s">
        <v>5173</v>
      </c>
      <c r="Z809" s="87" t="s">
        <v>8936</v>
      </c>
      <c r="AA809" s="84"/>
      <c r="AB809" s="84"/>
      <c r="AC809" s="92" t="s">
        <v>12814</v>
      </c>
      <c r="AD809" s="84"/>
      <c r="AE809" s="84" t="b">
        <v>0</v>
      </c>
      <c r="AF809" s="84">
        <v>0</v>
      </c>
      <c r="AG809" s="92" t="s">
        <v>16467</v>
      </c>
      <c r="AH809" s="84" t="b">
        <v>0</v>
      </c>
      <c r="AI809" s="84" t="s">
        <v>16520</v>
      </c>
      <c r="AJ809" s="84"/>
      <c r="AK809" s="92" t="s">
        <v>16467</v>
      </c>
      <c r="AL809" s="84" t="b">
        <v>0</v>
      </c>
      <c r="AM809" s="84">
        <v>35</v>
      </c>
      <c r="AN809" s="92" t="s">
        <v>16299</v>
      </c>
      <c r="AO809" s="84" t="s">
        <v>16535</v>
      </c>
      <c r="AP809" s="84" t="b">
        <v>0</v>
      </c>
      <c r="AQ809" s="92" t="s">
        <v>16299</v>
      </c>
      <c r="AR809" s="84" t="s">
        <v>179</v>
      </c>
      <c r="AS809" s="84">
        <v>0</v>
      </c>
      <c r="AT809" s="84">
        <v>0</v>
      </c>
      <c r="AU809" s="84"/>
      <c r="AV809" s="84"/>
      <c r="AW809" s="84"/>
      <c r="AX809" s="84"/>
      <c r="AY809" s="84"/>
      <c r="AZ809" s="84"/>
      <c r="BA809" s="84"/>
      <c r="BB809" s="84"/>
      <c r="BC809">
        <v>1</v>
      </c>
      <c r="BD809">
        <v>0</v>
      </c>
      <c r="BE809">
        <v>0</v>
      </c>
      <c r="BF809">
        <v>0</v>
      </c>
      <c r="BG809">
        <v>1</v>
      </c>
      <c r="BH809">
        <v>0</v>
      </c>
    </row>
    <row r="810" spans="1:60" x14ac:dyDescent="0.3">
      <c r="A810" s="69" t="s">
        <v>475</v>
      </c>
      <c r="B810" s="69" t="s">
        <v>2111</v>
      </c>
      <c r="C810" s="70"/>
      <c r="D810" s="71"/>
      <c r="E810" s="72"/>
      <c r="F810" s="73"/>
      <c r="G810" s="70"/>
      <c r="H810" s="74"/>
      <c r="I810" s="75"/>
      <c r="J810" s="75"/>
      <c r="K810" s="36"/>
      <c r="L810" s="82"/>
      <c r="M810" s="82"/>
      <c r="N810" s="77"/>
      <c r="O810" s="84" t="s">
        <v>2169</v>
      </c>
      <c r="P810" s="86">
        <v>43861.634108796294</v>
      </c>
      <c r="Q810" s="84" t="s">
        <v>2232</v>
      </c>
      <c r="R810" s="84"/>
      <c r="S810" s="84"/>
      <c r="T810" s="84" t="s">
        <v>2873</v>
      </c>
      <c r="U810" s="84"/>
      <c r="V810" s="87" t="s">
        <v>3299</v>
      </c>
      <c r="W810" s="86">
        <v>43861.634108796294</v>
      </c>
      <c r="X810" s="90">
        <v>43861</v>
      </c>
      <c r="Y810" s="92" t="s">
        <v>5174</v>
      </c>
      <c r="Z810" s="87" t="s">
        <v>8937</v>
      </c>
      <c r="AA810" s="84"/>
      <c r="AB810" s="84"/>
      <c r="AC810" s="92" t="s">
        <v>12815</v>
      </c>
      <c r="AD810" s="84"/>
      <c r="AE810" s="84" t="b">
        <v>0</v>
      </c>
      <c r="AF810" s="84">
        <v>0</v>
      </c>
      <c r="AG810" s="92" t="s">
        <v>16467</v>
      </c>
      <c r="AH810" s="84" t="b">
        <v>0</v>
      </c>
      <c r="AI810" s="84" t="s">
        <v>16520</v>
      </c>
      <c r="AJ810" s="84"/>
      <c r="AK810" s="92" t="s">
        <v>16467</v>
      </c>
      <c r="AL810" s="84" t="b">
        <v>0</v>
      </c>
      <c r="AM810" s="84">
        <v>29</v>
      </c>
      <c r="AN810" s="92" t="s">
        <v>16360</v>
      </c>
      <c r="AO810" s="84" t="s">
        <v>16535</v>
      </c>
      <c r="AP810" s="84" t="b">
        <v>0</v>
      </c>
      <c r="AQ810" s="92" t="s">
        <v>16360</v>
      </c>
      <c r="AR810" s="84" t="s">
        <v>179</v>
      </c>
      <c r="AS810" s="84">
        <v>0</v>
      </c>
      <c r="AT810" s="84">
        <v>0</v>
      </c>
      <c r="AU810" s="84"/>
      <c r="AV810" s="84"/>
      <c r="AW810" s="84"/>
      <c r="AX810" s="84"/>
      <c r="AY810" s="84"/>
      <c r="AZ810" s="84"/>
      <c r="BA810" s="84"/>
      <c r="BB810" s="84"/>
      <c r="BC810">
        <v>2</v>
      </c>
      <c r="BD810">
        <v>0</v>
      </c>
      <c r="BE810">
        <v>0</v>
      </c>
      <c r="BF810">
        <v>0</v>
      </c>
      <c r="BG810">
        <v>2</v>
      </c>
      <c r="BH810">
        <v>0</v>
      </c>
    </row>
    <row r="811" spans="1:60" x14ac:dyDescent="0.3">
      <c r="A811" s="69" t="s">
        <v>475</v>
      </c>
      <c r="B811" s="69" t="s">
        <v>1941</v>
      </c>
      <c r="C811" s="70"/>
      <c r="D811" s="71"/>
      <c r="E811" s="72"/>
      <c r="F811" s="73"/>
      <c r="G811" s="70"/>
      <c r="H811" s="74"/>
      <c r="I811" s="75"/>
      <c r="J811" s="75"/>
      <c r="K811" s="36"/>
      <c r="L811" s="82"/>
      <c r="M811" s="82"/>
      <c r="N811" s="77"/>
      <c r="O811" s="84" t="s">
        <v>2169</v>
      </c>
      <c r="P811" s="86">
        <v>43861.634236111109</v>
      </c>
      <c r="Q811" s="84" t="s">
        <v>2279</v>
      </c>
      <c r="R811" s="84"/>
      <c r="S811" s="84"/>
      <c r="T811" s="84"/>
      <c r="U811" s="84"/>
      <c r="V811" s="87" t="s">
        <v>3299</v>
      </c>
      <c r="W811" s="86">
        <v>43861.634236111109</v>
      </c>
      <c r="X811" s="90">
        <v>43861</v>
      </c>
      <c r="Y811" s="92" t="s">
        <v>5175</v>
      </c>
      <c r="Z811" s="87" t="s">
        <v>8938</v>
      </c>
      <c r="AA811" s="84"/>
      <c r="AB811" s="84"/>
      <c r="AC811" s="92" t="s">
        <v>12816</v>
      </c>
      <c r="AD811" s="84"/>
      <c r="AE811" s="84" t="b">
        <v>0</v>
      </c>
      <c r="AF811" s="84">
        <v>0</v>
      </c>
      <c r="AG811" s="92" t="s">
        <v>16467</v>
      </c>
      <c r="AH811" s="84" t="b">
        <v>0</v>
      </c>
      <c r="AI811" s="84" t="s">
        <v>16520</v>
      </c>
      <c r="AJ811" s="84"/>
      <c r="AK811" s="92" t="s">
        <v>16467</v>
      </c>
      <c r="AL811" s="84" t="b">
        <v>0</v>
      </c>
      <c r="AM811" s="84">
        <v>18</v>
      </c>
      <c r="AN811" s="92" t="s">
        <v>15746</v>
      </c>
      <c r="AO811" s="84" t="s">
        <v>16535</v>
      </c>
      <c r="AP811" s="84" t="b">
        <v>0</v>
      </c>
      <c r="AQ811" s="92" t="s">
        <v>15746</v>
      </c>
      <c r="AR811" s="84" t="s">
        <v>179</v>
      </c>
      <c r="AS811" s="84">
        <v>0</v>
      </c>
      <c r="AT811" s="84">
        <v>0</v>
      </c>
      <c r="AU811" s="84"/>
      <c r="AV811" s="84"/>
      <c r="AW811" s="84"/>
      <c r="AX811" s="84"/>
      <c r="AY811" s="84"/>
      <c r="AZ811" s="84"/>
      <c r="BA811" s="84"/>
      <c r="BB811" s="84"/>
      <c r="BC811">
        <v>1</v>
      </c>
      <c r="BD811">
        <v>0</v>
      </c>
      <c r="BE811">
        <v>0</v>
      </c>
      <c r="BF811">
        <v>0</v>
      </c>
      <c r="BG811">
        <v>1</v>
      </c>
      <c r="BH811">
        <v>0</v>
      </c>
    </row>
    <row r="812" spans="1:60" x14ac:dyDescent="0.3">
      <c r="A812" s="69" t="s">
        <v>475</v>
      </c>
      <c r="B812" s="69" t="s">
        <v>2094</v>
      </c>
      <c r="C812" s="70"/>
      <c r="D812" s="71"/>
      <c r="E812" s="72"/>
      <c r="F812" s="73"/>
      <c r="G812" s="70"/>
      <c r="H812" s="74"/>
      <c r="I812" s="75"/>
      <c r="J812" s="75"/>
      <c r="K812" s="36"/>
      <c r="L812" s="82"/>
      <c r="M812" s="82"/>
      <c r="N812" s="77"/>
      <c r="O812" s="84" t="s">
        <v>2169</v>
      </c>
      <c r="P812" s="86">
        <v>43861.63480324074</v>
      </c>
      <c r="Q812" s="84" t="s">
        <v>2183</v>
      </c>
      <c r="R812" s="84"/>
      <c r="S812" s="84"/>
      <c r="T812" s="84"/>
      <c r="U812" s="84"/>
      <c r="V812" s="87" t="s">
        <v>3299</v>
      </c>
      <c r="W812" s="86">
        <v>43861.63480324074</v>
      </c>
      <c r="X812" s="90">
        <v>43861</v>
      </c>
      <c r="Y812" s="92" t="s">
        <v>5176</v>
      </c>
      <c r="Z812" s="87" t="s">
        <v>8939</v>
      </c>
      <c r="AA812" s="84"/>
      <c r="AB812" s="84"/>
      <c r="AC812" s="92" t="s">
        <v>12817</v>
      </c>
      <c r="AD812" s="84"/>
      <c r="AE812" s="84" t="b">
        <v>0</v>
      </c>
      <c r="AF812" s="84">
        <v>0</v>
      </c>
      <c r="AG812" s="92" t="s">
        <v>16467</v>
      </c>
      <c r="AH812" s="84" t="b">
        <v>0</v>
      </c>
      <c r="AI812" s="84" t="s">
        <v>16520</v>
      </c>
      <c r="AJ812" s="84"/>
      <c r="AK812" s="92" t="s">
        <v>16467</v>
      </c>
      <c r="AL812" s="84" t="b">
        <v>0</v>
      </c>
      <c r="AM812" s="84">
        <v>55</v>
      </c>
      <c r="AN812" s="92" t="s">
        <v>16324</v>
      </c>
      <c r="AO812" s="84" t="s">
        <v>16535</v>
      </c>
      <c r="AP812" s="84" t="b">
        <v>0</v>
      </c>
      <c r="AQ812" s="92" t="s">
        <v>16324</v>
      </c>
      <c r="AR812" s="84" t="s">
        <v>179</v>
      </c>
      <c r="AS812" s="84">
        <v>0</v>
      </c>
      <c r="AT812" s="84">
        <v>0</v>
      </c>
      <c r="AU812" s="84"/>
      <c r="AV812" s="84"/>
      <c r="AW812" s="84"/>
      <c r="AX812" s="84"/>
      <c r="AY812" s="84"/>
      <c r="AZ812" s="84"/>
      <c r="BA812" s="84"/>
      <c r="BB812" s="84"/>
      <c r="BC812">
        <v>1</v>
      </c>
      <c r="BD812">
        <v>0</v>
      </c>
      <c r="BE812">
        <v>0</v>
      </c>
      <c r="BF812">
        <v>0</v>
      </c>
      <c r="BG812">
        <v>1</v>
      </c>
      <c r="BH812">
        <v>0</v>
      </c>
    </row>
    <row r="813" spans="1:60" x14ac:dyDescent="0.3">
      <c r="A813" s="69" t="s">
        <v>475</v>
      </c>
      <c r="B813" s="69" t="s">
        <v>1977</v>
      </c>
      <c r="C813" s="70"/>
      <c r="D813" s="71"/>
      <c r="E813" s="72"/>
      <c r="F813" s="73"/>
      <c r="G813" s="70"/>
      <c r="H813" s="74"/>
      <c r="I813" s="75"/>
      <c r="J813" s="75"/>
      <c r="K813" s="36"/>
      <c r="L813" s="82"/>
      <c r="M813" s="82"/>
      <c r="N813" s="77"/>
      <c r="O813" s="84" t="s">
        <v>2169</v>
      </c>
      <c r="P813" s="86">
        <v>43861.63490740741</v>
      </c>
      <c r="Q813" s="84" t="s">
        <v>2181</v>
      </c>
      <c r="R813" s="84"/>
      <c r="S813" s="84"/>
      <c r="T813" s="84"/>
      <c r="U813" s="84"/>
      <c r="V813" s="87" t="s">
        <v>3299</v>
      </c>
      <c r="W813" s="86">
        <v>43861.63490740741</v>
      </c>
      <c r="X813" s="90">
        <v>43861</v>
      </c>
      <c r="Y813" s="92" t="s">
        <v>5177</v>
      </c>
      <c r="Z813" s="87" t="s">
        <v>8940</v>
      </c>
      <c r="AA813" s="84"/>
      <c r="AB813" s="84"/>
      <c r="AC813" s="92" t="s">
        <v>12818</v>
      </c>
      <c r="AD813" s="84"/>
      <c r="AE813" s="84" t="b">
        <v>0</v>
      </c>
      <c r="AF813" s="84">
        <v>0</v>
      </c>
      <c r="AG813" s="92" t="s">
        <v>16467</v>
      </c>
      <c r="AH813" s="84" t="b">
        <v>0</v>
      </c>
      <c r="AI813" s="84" t="s">
        <v>16520</v>
      </c>
      <c r="AJ813" s="84"/>
      <c r="AK813" s="92" t="s">
        <v>16467</v>
      </c>
      <c r="AL813" s="84" t="b">
        <v>0</v>
      </c>
      <c r="AM813" s="84">
        <v>55</v>
      </c>
      <c r="AN813" s="92" t="s">
        <v>16336</v>
      </c>
      <c r="AO813" s="84" t="s">
        <v>16535</v>
      </c>
      <c r="AP813" s="84" t="b">
        <v>0</v>
      </c>
      <c r="AQ813" s="92" t="s">
        <v>16336</v>
      </c>
      <c r="AR813" s="84" t="s">
        <v>179</v>
      </c>
      <c r="AS813" s="84">
        <v>0</v>
      </c>
      <c r="AT813" s="84">
        <v>0</v>
      </c>
      <c r="AU813" s="84"/>
      <c r="AV813" s="84"/>
      <c r="AW813" s="84"/>
      <c r="AX813" s="84"/>
      <c r="AY813" s="84"/>
      <c r="AZ813" s="84"/>
      <c r="BA813" s="84"/>
      <c r="BB813" s="84"/>
      <c r="BC813">
        <v>2</v>
      </c>
      <c r="BD813">
        <v>0</v>
      </c>
      <c r="BE813">
        <v>0</v>
      </c>
      <c r="BF813">
        <v>0</v>
      </c>
      <c r="BG813">
        <v>2</v>
      </c>
      <c r="BH813">
        <v>0</v>
      </c>
    </row>
    <row r="814" spans="1:60" x14ac:dyDescent="0.3">
      <c r="A814" s="69" t="s">
        <v>1893</v>
      </c>
      <c r="B814" s="69" t="s">
        <v>1893</v>
      </c>
      <c r="C814" s="70"/>
      <c r="D814" s="71"/>
      <c r="E814" s="72"/>
      <c r="F814" s="73"/>
      <c r="G814" s="70"/>
      <c r="H814" s="74"/>
      <c r="I814" s="75"/>
      <c r="J814" s="75"/>
      <c r="K814" s="36"/>
      <c r="L814" s="82"/>
      <c r="M814" s="82"/>
      <c r="N814" s="77"/>
      <c r="O814" s="84" t="s">
        <v>179</v>
      </c>
      <c r="P814" s="86">
        <v>43861.635034722225</v>
      </c>
      <c r="Q814" s="84" t="s">
        <v>2790</v>
      </c>
      <c r="R814" s="84"/>
      <c r="S814" s="84"/>
      <c r="T814" s="84" t="s">
        <v>2883</v>
      </c>
      <c r="U814" s="84"/>
      <c r="V814" s="87" t="s">
        <v>4595</v>
      </c>
      <c r="W814" s="86">
        <v>43861.635034722225</v>
      </c>
      <c r="X814" s="90">
        <v>43861</v>
      </c>
      <c r="Y814" s="92" t="s">
        <v>7835</v>
      </c>
      <c r="Z814" s="87" t="s">
        <v>11659</v>
      </c>
      <c r="AA814" s="84"/>
      <c r="AB814" s="84"/>
      <c r="AC814" s="92" t="s">
        <v>15559</v>
      </c>
      <c r="AD814" s="84"/>
      <c r="AE814" s="84" t="b">
        <v>0</v>
      </c>
      <c r="AF814" s="84">
        <v>0</v>
      </c>
      <c r="AG814" s="92" t="s">
        <v>16467</v>
      </c>
      <c r="AH814" s="84" t="b">
        <v>0</v>
      </c>
      <c r="AI814" s="84" t="s">
        <v>16520</v>
      </c>
      <c r="AJ814" s="84"/>
      <c r="AK814" s="92" t="s">
        <v>16467</v>
      </c>
      <c r="AL814" s="84" t="b">
        <v>0</v>
      </c>
      <c r="AM814" s="84">
        <v>1</v>
      </c>
      <c r="AN814" s="92" t="s">
        <v>16467</v>
      </c>
      <c r="AO814" s="84" t="s">
        <v>16534</v>
      </c>
      <c r="AP814" s="84" t="b">
        <v>0</v>
      </c>
      <c r="AQ814" s="92" t="s">
        <v>15559</v>
      </c>
      <c r="AR814" s="84" t="s">
        <v>179</v>
      </c>
      <c r="AS814" s="84">
        <v>0</v>
      </c>
      <c r="AT814" s="84">
        <v>0</v>
      </c>
      <c r="AU814" s="84" t="s">
        <v>16548</v>
      </c>
      <c r="AV814" s="84" t="s">
        <v>16552</v>
      </c>
      <c r="AW814" s="84" t="s">
        <v>16556</v>
      </c>
      <c r="AX814" s="84" t="s">
        <v>16564</v>
      </c>
      <c r="AY814" s="84" t="s">
        <v>16572</v>
      </c>
      <c r="AZ814" s="84" t="s">
        <v>16580</v>
      </c>
      <c r="BA814" s="84" t="s">
        <v>16584</v>
      </c>
      <c r="BB814" s="87" t="s">
        <v>16590</v>
      </c>
      <c r="BC814">
        <v>3</v>
      </c>
      <c r="BD814">
        <v>0</v>
      </c>
      <c r="BE814">
        <v>0</v>
      </c>
      <c r="BF814">
        <v>2</v>
      </c>
      <c r="BG814">
        <v>1</v>
      </c>
      <c r="BH814">
        <v>0</v>
      </c>
    </row>
    <row r="815" spans="1:60" x14ac:dyDescent="0.3">
      <c r="A815" s="69" t="s">
        <v>475</v>
      </c>
      <c r="B815" s="69" t="s">
        <v>2023</v>
      </c>
      <c r="C815" s="70"/>
      <c r="D815" s="71"/>
      <c r="E815" s="72"/>
      <c r="F815" s="73"/>
      <c r="G815" s="70"/>
      <c r="H815" s="74"/>
      <c r="I815" s="75"/>
      <c r="J815" s="75"/>
      <c r="K815" s="36"/>
      <c r="L815" s="82"/>
      <c r="M815" s="82"/>
      <c r="N815" s="77"/>
      <c r="O815" s="84" t="s">
        <v>2169</v>
      </c>
      <c r="P815" s="86">
        <v>43861.635405092595</v>
      </c>
      <c r="Q815" s="84" t="s">
        <v>2280</v>
      </c>
      <c r="R815" s="84"/>
      <c r="S815" s="84"/>
      <c r="T815" s="84" t="s">
        <v>2873</v>
      </c>
      <c r="U815" s="84"/>
      <c r="V815" s="87" t="s">
        <v>3299</v>
      </c>
      <c r="W815" s="86">
        <v>43861.635405092595</v>
      </c>
      <c r="X815" s="90">
        <v>43861</v>
      </c>
      <c r="Y815" s="92" t="s">
        <v>5179</v>
      </c>
      <c r="Z815" s="87" t="s">
        <v>8941</v>
      </c>
      <c r="AA815" s="84"/>
      <c r="AB815" s="84"/>
      <c r="AC815" s="92" t="s">
        <v>12819</v>
      </c>
      <c r="AD815" s="84"/>
      <c r="AE815" s="84" t="b">
        <v>0</v>
      </c>
      <c r="AF815" s="84">
        <v>0</v>
      </c>
      <c r="AG815" s="92" t="s">
        <v>16467</v>
      </c>
      <c r="AH815" s="84" t="b">
        <v>0</v>
      </c>
      <c r="AI815" s="84" t="s">
        <v>16520</v>
      </c>
      <c r="AJ815" s="84"/>
      <c r="AK815" s="92" t="s">
        <v>16467</v>
      </c>
      <c r="AL815" s="84" t="b">
        <v>0</v>
      </c>
      <c r="AM815" s="84">
        <v>2</v>
      </c>
      <c r="AN815" s="92" t="s">
        <v>16374</v>
      </c>
      <c r="AO815" s="84" t="s">
        <v>16535</v>
      </c>
      <c r="AP815" s="84" t="b">
        <v>0</v>
      </c>
      <c r="AQ815" s="92" t="s">
        <v>16374</v>
      </c>
      <c r="AR815" s="84" t="s">
        <v>179</v>
      </c>
      <c r="AS815" s="84">
        <v>0</v>
      </c>
      <c r="AT815" s="84">
        <v>0</v>
      </c>
      <c r="AU815" s="84"/>
      <c r="AV815" s="84"/>
      <c r="AW815" s="84"/>
      <c r="AX815" s="84"/>
      <c r="AY815" s="84"/>
      <c r="AZ815" s="84"/>
      <c r="BA815" s="84"/>
      <c r="BB815" s="84"/>
      <c r="BC815">
        <v>1</v>
      </c>
      <c r="BD815">
        <v>0</v>
      </c>
      <c r="BE815">
        <v>0</v>
      </c>
      <c r="BF815">
        <v>0</v>
      </c>
      <c r="BG815">
        <v>1</v>
      </c>
      <c r="BH815">
        <v>0</v>
      </c>
    </row>
    <row r="816" spans="1:60" x14ac:dyDescent="0.3">
      <c r="A816" s="69" t="s">
        <v>380</v>
      </c>
      <c r="B816" s="69" t="s">
        <v>1757</v>
      </c>
      <c r="C816" s="70"/>
      <c r="D816" s="71"/>
      <c r="E816" s="72"/>
      <c r="F816" s="73"/>
      <c r="G816" s="70"/>
      <c r="H816" s="74"/>
      <c r="I816" s="75"/>
      <c r="J816" s="75"/>
      <c r="K816" s="36"/>
      <c r="L816" s="82"/>
      <c r="M816" s="82"/>
      <c r="N816" s="77"/>
      <c r="O816" s="84" t="s">
        <v>2169</v>
      </c>
      <c r="P816" s="86">
        <v>43861.635462962964</v>
      </c>
      <c r="Q816" s="84" t="s">
        <v>2223</v>
      </c>
      <c r="R816" s="84"/>
      <c r="S816" s="84"/>
      <c r="T816" s="84"/>
      <c r="U816" s="84"/>
      <c r="V816" s="87" t="s">
        <v>3211</v>
      </c>
      <c r="W816" s="86">
        <v>43861.635462962964</v>
      </c>
      <c r="X816" s="90">
        <v>43861</v>
      </c>
      <c r="Y816" s="92" t="s">
        <v>5018</v>
      </c>
      <c r="Z816" s="87" t="s">
        <v>8783</v>
      </c>
      <c r="AA816" s="84"/>
      <c r="AB816" s="84"/>
      <c r="AC816" s="92" t="s">
        <v>12661</v>
      </c>
      <c r="AD816" s="84"/>
      <c r="AE816" s="84" t="b">
        <v>0</v>
      </c>
      <c r="AF816" s="84">
        <v>0</v>
      </c>
      <c r="AG816" s="92" t="s">
        <v>16467</v>
      </c>
      <c r="AH816" s="84" t="b">
        <v>0</v>
      </c>
      <c r="AI816" s="84" t="s">
        <v>16520</v>
      </c>
      <c r="AJ816" s="84"/>
      <c r="AK816" s="92" t="s">
        <v>16467</v>
      </c>
      <c r="AL816" s="84" t="b">
        <v>0</v>
      </c>
      <c r="AM816" s="84">
        <v>41</v>
      </c>
      <c r="AN816" s="92" t="s">
        <v>15962</v>
      </c>
      <c r="AO816" s="84" t="s">
        <v>16534</v>
      </c>
      <c r="AP816" s="84" t="b">
        <v>0</v>
      </c>
      <c r="AQ816" s="92" t="s">
        <v>15962</v>
      </c>
      <c r="AR816" s="84" t="s">
        <v>179</v>
      </c>
      <c r="AS816" s="84">
        <v>0</v>
      </c>
      <c r="AT816" s="84">
        <v>0</v>
      </c>
      <c r="AU816" s="84"/>
      <c r="AV816" s="84"/>
      <c r="AW816" s="84"/>
      <c r="AX816" s="84"/>
      <c r="AY816" s="84"/>
      <c r="AZ816" s="84"/>
      <c r="BA816" s="84"/>
      <c r="BB816" s="84"/>
      <c r="BC816">
        <v>1</v>
      </c>
      <c r="BD816">
        <v>0</v>
      </c>
      <c r="BE816">
        <v>0</v>
      </c>
      <c r="BF816">
        <v>0</v>
      </c>
      <c r="BG816">
        <v>1</v>
      </c>
      <c r="BH816">
        <v>0</v>
      </c>
    </row>
    <row r="817" spans="1:60" x14ac:dyDescent="0.3">
      <c r="A817" s="69" t="s">
        <v>1989</v>
      </c>
      <c r="B817" s="69" t="s">
        <v>1757</v>
      </c>
      <c r="C817" s="70"/>
      <c r="D817" s="71"/>
      <c r="E817" s="72"/>
      <c r="F817" s="73"/>
      <c r="G817" s="70"/>
      <c r="H817" s="74"/>
      <c r="I817" s="75"/>
      <c r="J817" s="75"/>
      <c r="K817" s="36"/>
      <c r="L817" s="82"/>
      <c r="M817" s="82"/>
      <c r="N817" s="77"/>
      <c r="O817" s="84" t="s">
        <v>2169</v>
      </c>
      <c r="P817" s="86">
        <v>43861.635717592595</v>
      </c>
      <c r="Q817" s="84" t="s">
        <v>2223</v>
      </c>
      <c r="R817" s="84"/>
      <c r="S817" s="84"/>
      <c r="T817" s="84"/>
      <c r="U817" s="84"/>
      <c r="V817" s="87" t="s">
        <v>4681</v>
      </c>
      <c r="W817" s="86">
        <v>43861.635717592595</v>
      </c>
      <c r="X817" s="90">
        <v>43861</v>
      </c>
      <c r="Y817" s="92" t="s">
        <v>8196</v>
      </c>
      <c r="Z817" s="87" t="s">
        <v>12048</v>
      </c>
      <c r="AA817" s="84"/>
      <c r="AB817" s="84"/>
      <c r="AC817" s="92" t="s">
        <v>15965</v>
      </c>
      <c r="AD817" s="84"/>
      <c r="AE817" s="84" t="b">
        <v>0</v>
      </c>
      <c r="AF817" s="84">
        <v>0</v>
      </c>
      <c r="AG817" s="92" t="s">
        <v>16467</v>
      </c>
      <c r="AH817" s="84" t="b">
        <v>0</v>
      </c>
      <c r="AI817" s="84" t="s">
        <v>16520</v>
      </c>
      <c r="AJ817" s="84"/>
      <c r="AK817" s="92" t="s">
        <v>16467</v>
      </c>
      <c r="AL817" s="84" t="b">
        <v>0</v>
      </c>
      <c r="AM817" s="84">
        <v>41</v>
      </c>
      <c r="AN817" s="92" t="s">
        <v>15962</v>
      </c>
      <c r="AO817" s="84" t="s">
        <v>16535</v>
      </c>
      <c r="AP817" s="84" t="b">
        <v>0</v>
      </c>
      <c r="AQ817" s="92" t="s">
        <v>15962</v>
      </c>
      <c r="AR817" s="84" t="s">
        <v>179</v>
      </c>
      <c r="AS817" s="84">
        <v>0</v>
      </c>
      <c r="AT817" s="84">
        <v>0</v>
      </c>
      <c r="AU817" s="84"/>
      <c r="AV817" s="84"/>
      <c r="AW817" s="84"/>
      <c r="AX817" s="84"/>
      <c r="AY817" s="84"/>
      <c r="AZ817" s="84"/>
      <c r="BA817" s="84"/>
      <c r="BB817" s="84"/>
      <c r="BC817">
        <v>1</v>
      </c>
      <c r="BD817">
        <v>0</v>
      </c>
      <c r="BE817">
        <v>0</v>
      </c>
      <c r="BF817">
        <v>0</v>
      </c>
      <c r="BG817">
        <v>1</v>
      </c>
      <c r="BH817">
        <v>0</v>
      </c>
    </row>
    <row r="818" spans="1:60" x14ac:dyDescent="0.3">
      <c r="A818" s="69" t="s">
        <v>1412</v>
      </c>
      <c r="B818" s="69" t="s">
        <v>1412</v>
      </c>
      <c r="C818" s="70"/>
      <c r="D818" s="71"/>
      <c r="E818" s="72"/>
      <c r="F818" s="73"/>
      <c r="G818" s="70"/>
      <c r="H818" s="74"/>
      <c r="I818" s="75"/>
      <c r="J818" s="75"/>
      <c r="K818" s="36"/>
      <c r="L818" s="82"/>
      <c r="M818" s="82"/>
      <c r="N818" s="77"/>
      <c r="O818" s="84" t="s">
        <v>179</v>
      </c>
      <c r="P818" s="86">
        <v>43861.63621527778</v>
      </c>
      <c r="Q818" s="84" t="s">
        <v>2596</v>
      </c>
      <c r="R818" s="84"/>
      <c r="S818" s="84"/>
      <c r="T818" s="84" t="s">
        <v>2873</v>
      </c>
      <c r="U818" s="84"/>
      <c r="V818" s="87" t="s">
        <v>4160</v>
      </c>
      <c r="W818" s="86">
        <v>43861.63621527778</v>
      </c>
      <c r="X818" s="90">
        <v>43861</v>
      </c>
      <c r="Y818" s="92" t="s">
        <v>6643</v>
      </c>
      <c r="Z818" s="87" t="s">
        <v>10422</v>
      </c>
      <c r="AA818" s="84"/>
      <c r="AB818" s="84"/>
      <c r="AC818" s="92" t="s">
        <v>14305</v>
      </c>
      <c r="AD818" s="84"/>
      <c r="AE818" s="84" t="b">
        <v>0</v>
      </c>
      <c r="AF818" s="84">
        <v>1</v>
      </c>
      <c r="AG818" s="92" t="s">
        <v>16467</v>
      </c>
      <c r="AH818" s="84" t="b">
        <v>0</v>
      </c>
      <c r="AI818" s="84" t="s">
        <v>16520</v>
      </c>
      <c r="AJ818" s="84"/>
      <c r="AK818" s="92" t="s">
        <v>16467</v>
      </c>
      <c r="AL818" s="84" t="b">
        <v>0</v>
      </c>
      <c r="AM818" s="84">
        <v>1</v>
      </c>
      <c r="AN818" s="92" t="s">
        <v>16467</v>
      </c>
      <c r="AO818" s="84" t="s">
        <v>16534</v>
      </c>
      <c r="AP818" s="84" t="b">
        <v>0</v>
      </c>
      <c r="AQ818" s="92" t="s">
        <v>14305</v>
      </c>
      <c r="AR818" s="84" t="s">
        <v>179</v>
      </c>
      <c r="AS818" s="84">
        <v>0</v>
      </c>
      <c r="AT818" s="84">
        <v>0</v>
      </c>
      <c r="AU818" s="84"/>
      <c r="AV818" s="84"/>
      <c r="AW818" s="84"/>
      <c r="AX818" s="84"/>
      <c r="AY818" s="84"/>
      <c r="AZ818" s="84"/>
      <c r="BA818" s="84"/>
      <c r="BB818" s="84"/>
      <c r="BC818">
        <v>4</v>
      </c>
      <c r="BD818">
        <v>0</v>
      </c>
      <c r="BE818">
        <v>0</v>
      </c>
      <c r="BF818">
        <v>2</v>
      </c>
      <c r="BG818">
        <v>2</v>
      </c>
      <c r="BH818">
        <v>0</v>
      </c>
    </row>
    <row r="819" spans="1:60" x14ac:dyDescent="0.3">
      <c r="A819" s="69" t="s">
        <v>1989</v>
      </c>
      <c r="B819" s="69" t="s">
        <v>2107</v>
      </c>
      <c r="C819" s="70"/>
      <c r="D819" s="71"/>
      <c r="E819" s="72"/>
      <c r="F819" s="73"/>
      <c r="G819" s="70"/>
      <c r="H819" s="74"/>
      <c r="I819" s="75"/>
      <c r="J819" s="75"/>
      <c r="K819" s="36"/>
      <c r="L819" s="82"/>
      <c r="M819" s="82"/>
      <c r="N819" s="77"/>
      <c r="O819" s="84" t="s">
        <v>2169</v>
      </c>
      <c r="P819" s="86">
        <v>43861.636666666665</v>
      </c>
      <c r="Q819" s="84" t="s">
        <v>2292</v>
      </c>
      <c r="R819" s="84"/>
      <c r="S819" s="84"/>
      <c r="T819" s="84"/>
      <c r="U819" s="84"/>
      <c r="V819" s="87" t="s">
        <v>4681</v>
      </c>
      <c r="W819" s="86">
        <v>43861.636666666665</v>
      </c>
      <c r="X819" s="90">
        <v>43861</v>
      </c>
      <c r="Y819" s="92" t="s">
        <v>8205</v>
      </c>
      <c r="Z819" s="87" t="s">
        <v>12057</v>
      </c>
      <c r="AA819" s="84"/>
      <c r="AB819" s="84"/>
      <c r="AC819" s="92" t="s">
        <v>15974</v>
      </c>
      <c r="AD819" s="84"/>
      <c r="AE819" s="84" t="b">
        <v>0</v>
      </c>
      <c r="AF819" s="84">
        <v>0</v>
      </c>
      <c r="AG819" s="92" t="s">
        <v>16467</v>
      </c>
      <c r="AH819" s="84" t="b">
        <v>0</v>
      </c>
      <c r="AI819" s="84" t="s">
        <v>16520</v>
      </c>
      <c r="AJ819" s="84"/>
      <c r="AK819" s="92" t="s">
        <v>16467</v>
      </c>
      <c r="AL819" s="84" t="b">
        <v>0</v>
      </c>
      <c r="AM819" s="84">
        <v>15</v>
      </c>
      <c r="AN819" s="92" t="s">
        <v>16381</v>
      </c>
      <c r="AO819" s="84" t="s">
        <v>16535</v>
      </c>
      <c r="AP819" s="84" t="b">
        <v>0</v>
      </c>
      <c r="AQ819" s="92" t="s">
        <v>16381</v>
      </c>
      <c r="AR819" s="84" t="s">
        <v>179</v>
      </c>
      <c r="AS819" s="84">
        <v>0</v>
      </c>
      <c r="AT819" s="84">
        <v>0</v>
      </c>
      <c r="AU819" s="84"/>
      <c r="AV819" s="84"/>
      <c r="AW819" s="84"/>
      <c r="AX819" s="84"/>
      <c r="AY819" s="84"/>
      <c r="AZ819" s="84"/>
      <c r="BA819" s="84"/>
      <c r="BB819" s="84"/>
      <c r="BC819">
        <v>1</v>
      </c>
      <c r="BD819">
        <v>0</v>
      </c>
      <c r="BE819">
        <v>0</v>
      </c>
      <c r="BF819">
        <v>0</v>
      </c>
      <c r="BG819">
        <v>1</v>
      </c>
      <c r="BH819">
        <v>0</v>
      </c>
    </row>
    <row r="820" spans="1:60" x14ac:dyDescent="0.3">
      <c r="A820" s="69" t="s">
        <v>2106</v>
      </c>
      <c r="B820" s="69" t="s">
        <v>2106</v>
      </c>
      <c r="C820" s="70"/>
      <c r="D820" s="71"/>
      <c r="E820" s="72"/>
      <c r="F820" s="73"/>
      <c r="G820" s="70"/>
      <c r="H820" s="74"/>
      <c r="I820" s="75"/>
      <c r="J820" s="75"/>
      <c r="K820" s="36"/>
      <c r="L820" s="82"/>
      <c r="M820" s="82"/>
      <c r="N820" s="77"/>
      <c r="O820" s="84" t="s">
        <v>179</v>
      </c>
      <c r="P820" s="86">
        <v>43861.637025462966</v>
      </c>
      <c r="Q820" s="84" t="s">
        <v>2235</v>
      </c>
      <c r="R820" s="84"/>
      <c r="S820" s="84"/>
      <c r="T820" s="84" t="s">
        <v>2873</v>
      </c>
      <c r="U820" s="84"/>
      <c r="V820" s="87" t="s">
        <v>4790</v>
      </c>
      <c r="W820" s="86">
        <v>43861.637025462966</v>
      </c>
      <c r="X820" s="90">
        <v>43861</v>
      </c>
      <c r="Y820" s="92" t="s">
        <v>8538</v>
      </c>
      <c r="Z820" s="87" t="s">
        <v>12409</v>
      </c>
      <c r="AA820" s="84"/>
      <c r="AB820" s="84"/>
      <c r="AC820" s="92" t="s">
        <v>16368</v>
      </c>
      <c r="AD820" s="84"/>
      <c r="AE820" s="84" t="b">
        <v>0</v>
      </c>
      <c r="AF820" s="84">
        <v>2</v>
      </c>
      <c r="AG820" s="92" t="s">
        <v>16467</v>
      </c>
      <c r="AH820" s="84" t="b">
        <v>0</v>
      </c>
      <c r="AI820" s="84" t="s">
        <v>16520</v>
      </c>
      <c r="AJ820" s="84"/>
      <c r="AK820" s="92" t="s">
        <v>16467</v>
      </c>
      <c r="AL820" s="84" t="b">
        <v>0</v>
      </c>
      <c r="AM820" s="84">
        <v>3</v>
      </c>
      <c r="AN820" s="92" t="s">
        <v>16467</v>
      </c>
      <c r="AO820" s="84" t="s">
        <v>16535</v>
      </c>
      <c r="AP820" s="84" t="b">
        <v>0</v>
      </c>
      <c r="AQ820" s="92" t="s">
        <v>16368</v>
      </c>
      <c r="AR820" s="84" t="s">
        <v>179</v>
      </c>
      <c r="AS820" s="84">
        <v>0</v>
      </c>
      <c r="AT820" s="84">
        <v>0</v>
      </c>
      <c r="AU820" s="84"/>
      <c r="AV820" s="84"/>
      <c r="AW820" s="84"/>
      <c r="AX820" s="84"/>
      <c r="AY820" s="84"/>
      <c r="AZ820" s="84"/>
      <c r="BA820" s="84"/>
      <c r="BB820" s="84"/>
      <c r="BC820">
        <v>1</v>
      </c>
      <c r="BD820">
        <v>0</v>
      </c>
      <c r="BE820">
        <v>0</v>
      </c>
      <c r="BF820">
        <v>1</v>
      </c>
      <c r="BG820">
        <v>0</v>
      </c>
      <c r="BH820">
        <v>0</v>
      </c>
    </row>
    <row r="821" spans="1:60" x14ac:dyDescent="0.3">
      <c r="A821" s="69" t="s">
        <v>1600</v>
      </c>
      <c r="B821" s="69" t="s">
        <v>1600</v>
      </c>
      <c r="C821" s="70"/>
      <c r="D821" s="71"/>
      <c r="E821" s="72"/>
      <c r="F821" s="73"/>
      <c r="G821" s="70"/>
      <c r="H821" s="74"/>
      <c r="I821" s="75"/>
      <c r="J821" s="75"/>
      <c r="K821" s="36"/>
      <c r="L821" s="82"/>
      <c r="M821" s="82"/>
      <c r="N821" s="77"/>
      <c r="O821" s="84" t="s">
        <v>179</v>
      </c>
      <c r="P821" s="86">
        <v>43861.637453703705</v>
      </c>
      <c r="Q821" s="84" t="s">
        <v>2275</v>
      </c>
      <c r="R821" s="84"/>
      <c r="S821" s="84"/>
      <c r="T821" s="84" t="s">
        <v>2883</v>
      </c>
      <c r="U821" s="84"/>
      <c r="V821" s="87" t="s">
        <v>4330</v>
      </c>
      <c r="W821" s="86">
        <v>43861.637453703705</v>
      </c>
      <c r="X821" s="90">
        <v>43861</v>
      </c>
      <c r="Y821" s="92" t="s">
        <v>7188</v>
      </c>
      <c r="Z821" s="87" t="s">
        <v>10981</v>
      </c>
      <c r="AA821" s="84"/>
      <c r="AB821" s="84"/>
      <c r="AC821" s="92" t="s">
        <v>14867</v>
      </c>
      <c r="AD821" s="84"/>
      <c r="AE821" s="84" t="b">
        <v>0</v>
      </c>
      <c r="AF821" s="84">
        <v>0</v>
      </c>
      <c r="AG821" s="92" t="s">
        <v>16467</v>
      </c>
      <c r="AH821" s="84" t="b">
        <v>0</v>
      </c>
      <c r="AI821" s="84" t="s">
        <v>16522</v>
      </c>
      <c r="AJ821" s="84"/>
      <c r="AK821" s="92" t="s">
        <v>16467</v>
      </c>
      <c r="AL821" s="84" t="b">
        <v>0</v>
      </c>
      <c r="AM821" s="84">
        <v>0</v>
      </c>
      <c r="AN821" s="92" t="s">
        <v>16467</v>
      </c>
      <c r="AO821" s="84" t="s">
        <v>16534</v>
      </c>
      <c r="AP821" s="84" t="b">
        <v>0</v>
      </c>
      <c r="AQ821" s="92" t="s">
        <v>14867</v>
      </c>
      <c r="AR821" s="84" t="s">
        <v>179</v>
      </c>
      <c r="AS821" s="84">
        <v>0</v>
      </c>
      <c r="AT821" s="84">
        <v>0</v>
      </c>
      <c r="AU821" s="84"/>
      <c r="AV821" s="84"/>
      <c r="AW821" s="84"/>
      <c r="AX821" s="84"/>
      <c r="AY821" s="84"/>
      <c r="AZ821" s="84"/>
      <c r="BA821" s="84"/>
      <c r="BB821" s="84"/>
      <c r="BC821">
        <v>3</v>
      </c>
      <c r="BD821">
        <v>0</v>
      </c>
      <c r="BE821">
        <v>0</v>
      </c>
      <c r="BF821">
        <v>3</v>
      </c>
      <c r="BG821">
        <v>0</v>
      </c>
      <c r="BH821">
        <v>0</v>
      </c>
    </row>
    <row r="822" spans="1:60" x14ac:dyDescent="0.3">
      <c r="A822" s="69" t="s">
        <v>1600</v>
      </c>
      <c r="B822" s="69" t="s">
        <v>1447</v>
      </c>
      <c r="C822" s="70"/>
      <c r="D822" s="71"/>
      <c r="E822" s="72"/>
      <c r="F822" s="73"/>
      <c r="G822" s="70"/>
      <c r="H822" s="74"/>
      <c r="I822" s="75"/>
      <c r="J822" s="75"/>
      <c r="K822" s="36"/>
      <c r="L822" s="82"/>
      <c r="M822" s="82"/>
      <c r="N822" s="77"/>
      <c r="O822" s="84" t="s">
        <v>2169</v>
      </c>
      <c r="P822" s="86">
        <v>43861.637881944444</v>
      </c>
      <c r="Q822" s="84" t="s">
        <v>2226</v>
      </c>
      <c r="R822" s="84"/>
      <c r="S822" s="84"/>
      <c r="T822" s="84"/>
      <c r="U822" s="84"/>
      <c r="V822" s="87" t="s">
        <v>4330</v>
      </c>
      <c r="W822" s="86">
        <v>43861.637881944444</v>
      </c>
      <c r="X822" s="90">
        <v>43861</v>
      </c>
      <c r="Y822" s="92" t="s">
        <v>7189</v>
      </c>
      <c r="Z822" s="87" t="s">
        <v>10982</v>
      </c>
      <c r="AA822" s="84"/>
      <c r="AB822" s="84"/>
      <c r="AC822" s="92" t="s">
        <v>14868</v>
      </c>
      <c r="AD822" s="84"/>
      <c r="AE822" s="84" t="b">
        <v>0</v>
      </c>
      <c r="AF822" s="84">
        <v>0</v>
      </c>
      <c r="AG822" s="92" t="s">
        <v>16467</v>
      </c>
      <c r="AH822" s="84" t="b">
        <v>0</v>
      </c>
      <c r="AI822" s="84" t="s">
        <v>16520</v>
      </c>
      <c r="AJ822" s="84"/>
      <c r="AK822" s="92" t="s">
        <v>16467</v>
      </c>
      <c r="AL822" s="84" t="b">
        <v>0</v>
      </c>
      <c r="AM822" s="84">
        <v>66</v>
      </c>
      <c r="AN822" s="92" t="s">
        <v>16308</v>
      </c>
      <c r="AO822" s="84" t="s">
        <v>16534</v>
      </c>
      <c r="AP822" s="84" t="b">
        <v>0</v>
      </c>
      <c r="AQ822" s="92" t="s">
        <v>16308</v>
      </c>
      <c r="AR822" s="84" t="s">
        <v>179</v>
      </c>
      <c r="AS822" s="84">
        <v>0</v>
      </c>
      <c r="AT822" s="84">
        <v>0</v>
      </c>
      <c r="AU822" s="84"/>
      <c r="AV822" s="84"/>
      <c r="AW822" s="84"/>
      <c r="AX822" s="84"/>
      <c r="AY822" s="84"/>
      <c r="AZ822" s="84"/>
      <c r="BA822" s="84"/>
      <c r="BB822" s="84"/>
      <c r="BC822">
        <v>2</v>
      </c>
      <c r="BD822">
        <v>0</v>
      </c>
      <c r="BE822">
        <v>0</v>
      </c>
      <c r="BF822">
        <v>0</v>
      </c>
      <c r="BG822">
        <v>2</v>
      </c>
      <c r="BH822">
        <v>0</v>
      </c>
    </row>
    <row r="823" spans="1:60" x14ac:dyDescent="0.3">
      <c r="A823" s="69" t="s">
        <v>1489</v>
      </c>
      <c r="B823" s="69" t="s">
        <v>2128</v>
      </c>
      <c r="C823" s="70"/>
      <c r="D823" s="71"/>
      <c r="E823" s="72"/>
      <c r="F823" s="73"/>
      <c r="G823" s="70"/>
      <c r="H823" s="74"/>
      <c r="I823" s="75"/>
      <c r="J823" s="75"/>
      <c r="K823" s="36"/>
      <c r="L823" s="82"/>
      <c r="M823" s="82"/>
      <c r="N823" s="77"/>
      <c r="O823" s="84" t="s">
        <v>2168</v>
      </c>
      <c r="P823" s="86">
        <v>43861.638553240744</v>
      </c>
      <c r="Q823" s="84" t="s">
        <v>2182</v>
      </c>
      <c r="R823" s="84"/>
      <c r="S823" s="84"/>
      <c r="T823" s="84"/>
      <c r="U823" s="84"/>
      <c r="V823" s="87" t="s">
        <v>4228</v>
      </c>
      <c r="W823" s="86">
        <v>43861.638553240744</v>
      </c>
      <c r="X823" s="90">
        <v>43861</v>
      </c>
      <c r="Y823" s="92" t="s">
        <v>6852</v>
      </c>
      <c r="Z823" s="87" t="s">
        <v>10633</v>
      </c>
      <c r="AA823" s="84"/>
      <c r="AB823" s="84"/>
      <c r="AC823" s="92" t="s">
        <v>14517</v>
      </c>
      <c r="AD823" s="84"/>
      <c r="AE823" s="84" t="b">
        <v>0</v>
      </c>
      <c r="AF823" s="84">
        <v>0</v>
      </c>
      <c r="AG823" s="92" t="s">
        <v>16467</v>
      </c>
      <c r="AH823" s="84" t="b">
        <v>0</v>
      </c>
      <c r="AI823" s="84" t="s">
        <v>16520</v>
      </c>
      <c r="AJ823" s="84"/>
      <c r="AK823" s="92" t="s">
        <v>16467</v>
      </c>
      <c r="AL823" s="84" t="b">
        <v>0</v>
      </c>
      <c r="AM823" s="84">
        <v>64</v>
      </c>
      <c r="AN823" s="92" t="s">
        <v>16246</v>
      </c>
      <c r="AO823" s="84" t="s">
        <v>16534</v>
      </c>
      <c r="AP823" s="84" t="b">
        <v>0</v>
      </c>
      <c r="AQ823" s="92" t="s">
        <v>16246</v>
      </c>
      <c r="AR823" s="84" t="s">
        <v>179</v>
      </c>
      <c r="AS823" s="84">
        <v>0</v>
      </c>
      <c r="AT823" s="84">
        <v>0</v>
      </c>
      <c r="AU823" s="84"/>
      <c r="AV823" s="84"/>
      <c r="AW823" s="84"/>
      <c r="AX823" s="84"/>
      <c r="AY823" s="84"/>
      <c r="AZ823" s="84"/>
      <c r="BA823" s="84"/>
      <c r="BB823" s="84"/>
      <c r="BC823">
        <v>3</v>
      </c>
      <c r="BD823">
        <v>0</v>
      </c>
      <c r="BE823">
        <v>3</v>
      </c>
      <c r="BF823">
        <v>0</v>
      </c>
      <c r="BG823">
        <v>0</v>
      </c>
      <c r="BH823">
        <v>0</v>
      </c>
    </row>
    <row r="824" spans="1:60" x14ac:dyDescent="0.3">
      <c r="A824" s="69" t="s">
        <v>1489</v>
      </c>
      <c r="B824" s="69" t="s">
        <v>2129</v>
      </c>
      <c r="C824" s="70"/>
      <c r="D824" s="71"/>
      <c r="E824" s="72"/>
      <c r="F824" s="73"/>
      <c r="G824" s="70"/>
      <c r="H824" s="74"/>
      <c r="I824" s="75"/>
      <c r="J824" s="75"/>
      <c r="K824" s="36"/>
      <c r="L824" s="82"/>
      <c r="M824" s="82"/>
      <c r="N824" s="77"/>
      <c r="O824" s="84" t="s">
        <v>2168</v>
      </c>
      <c r="P824" s="86">
        <v>43861.638553240744</v>
      </c>
      <c r="Q824" s="84" t="s">
        <v>2182</v>
      </c>
      <c r="R824" s="84"/>
      <c r="S824" s="84"/>
      <c r="T824" s="84"/>
      <c r="U824" s="84"/>
      <c r="V824" s="87" t="s">
        <v>4228</v>
      </c>
      <c r="W824" s="86">
        <v>43861.638553240744</v>
      </c>
      <c r="X824" s="90">
        <v>43861</v>
      </c>
      <c r="Y824" s="92" t="s">
        <v>6852</v>
      </c>
      <c r="Z824" s="87" t="s">
        <v>10633</v>
      </c>
      <c r="AA824" s="84"/>
      <c r="AB824" s="84"/>
      <c r="AC824" s="92" t="s">
        <v>14517</v>
      </c>
      <c r="AD824" s="84"/>
      <c r="AE824" s="84" t="b">
        <v>0</v>
      </c>
      <c r="AF824" s="84">
        <v>0</v>
      </c>
      <c r="AG824" s="92" t="s">
        <v>16467</v>
      </c>
      <c r="AH824" s="84" t="b">
        <v>0</v>
      </c>
      <c r="AI824" s="84" t="s">
        <v>16520</v>
      </c>
      <c r="AJ824" s="84"/>
      <c r="AK824" s="92" t="s">
        <v>16467</v>
      </c>
      <c r="AL824" s="84" t="b">
        <v>0</v>
      </c>
      <c r="AM824" s="84">
        <v>64</v>
      </c>
      <c r="AN824" s="92" t="s">
        <v>16246</v>
      </c>
      <c r="AO824" s="84" t="s">
        <v>16534</v>
      </c>
      <c r="AP824" s="84" t="b">
        <v>0</v>
      </c>
      <c r="AQ824" s="92" t="s">
        <v>16246</v>
      </c>
      <c r="AR824" s="84" t="s">
        <v>179</v>
      </c>
      <c r="AS824" s="84">
        <v>0</v>
      </c>
      <c r="AT824" s="84">
        <v>0</v>
      </c>
      <c r="AU824" s="84"/>
      <c r="AV824" s="84"/>
      <c r="AW824" s="84"/>
      <c r="AX824" s="84"/>
      <c r="AY824" s="84"/>
      <c r="AZ824" s="84"/>
      <c r="BA824" s="84"/>
      <c r="BB824" s="84"/>
      <c r="BC824">
        <v>2</v>
      </c>
      <c r="BD824">
        <v>0</v>
      </c>
      <c r="BE824">
        <v>2</v>
      </c>
      <c r="BF824">
        <v>0</v>
      </c>
      <c r="BG824">
        <v>0</v>
      </c>
      <c r="BH824">
        <v>0</v>
      </c>
    </row>
    <row r="825" spans="1:60" x14ac:dyDescent="0.3">
      <c r="A825" s="69" t="s">
        <v>378</v>
      </c>
      <c r="B825" s="69" t="s">
        <v>1055</v>
      </c>
      <c r="C825" s="70"/>
      <c r="D825" s="71"/>
      <c r="E825" s="72"/>
      <c r="F825" s="73"/>
      <c r="G825" s="70"/>
      <c r="H825" s="74"/>
      <c r="I825" s="75"/>
      <c r="J825" s="75"/>
      <c r="K825" s="36"/>
      <c r="L825" s="82"/>
      <c r="M825" s="82"/>
      <c r="N825" s="77"/>
      <c r="O825" s="84" t="s">
        <v>2169</v>
      </c>
      <c r="P825" s="86">
        <v>43861.640833333331</v>
      </c>
      <c r="Q825" s="84" t="s">
        <v>2205</v>
      </c>
      <c r="R825" s="84"/>
      <c r="S825" s="84"/>
      <c r="T825" s="84" t="s">
        <v>2873</v>
      </c>
      <c r="U825" s="84"/>
      <c r="V825" s="87" t="s">
        <v>3209</v>
      </c>
      <c r="W825" s="86">
        <v>43861.640833333331</v>
      </c>
      <c r="X825" s="90">
        <v>43861</v>
      </c>
      <c r="Y825" s="92" t="s">
        <v>5014</v>
      </c>
      <c r="Z825" s="87" t="s">
        <v>8779</v>
      </c>
      <c r="AA825" s="84"/>
      <c r="AB825" s="84"/>
      <c r="AC825" s="92" t="s">
        <v>12657</v>
      </c>
      <c r="AD825" s="84"/>
      <c r="AE825" s="84" t="b">
        <v>0</v>
      </c>
      <c r="AF825" s="84">
        <v>0</v>
      </c>
      <c r="AG825" s="92" t="s">
        <v>16467</v>
      </c>
      <c r="AH825" s="84" t="b">
        <v>0</v>
      </c>
      <c r="AI825" s="84" t="s">
        <v>16520</v>
      </c>
      <c r="AJ825" s="84"/>
      <c r="AK825" s="92" t="s">
        <v>16467</v>
      </c>
      <c r="AL825" s="84" t="b">
        <v>0</v>
      </c>
      <c r="AM825" s="84">
        <v>60</v>
      </c>
      <c r="AN825" s="92" t="s">
        <v>16200</v>
      </c>
      <c r="AO825" s="84" t="s">
        <v>16534</v>
      </c>
      <c r="AP825" s="84" t="b">
        <v>0</v>
      </c>
      <c r="AQ825" s="92" t="s">
        <v>16200</v>
      </c>
      <c r="AR825" s="84" t="s">
        <v>179</v>
      </c>
      <c r="AS825" s="84">
        <v>0</v>
      </c>
      <c r="AT825" s="84">
        <v>0</v>
      </c>
      <c r="AU825" s="84"/>
      <c r="AV825" s="84"/>
      <c r="AW825" s="84"/>
      <c r="AX825" s="84"/>
      <c r="AY825" s="84"/>
      <c r="AZ825" s="84"/>
      <c r="BA825" s="84"/>
      <c r="BB825" s="84"/>
      <c r="BC825">
        <v>1</v>
      </c>
      <c r="BD825">
        <v>0</v>
      </c>
      <c r="BE825">
        <v>0</v>
      </c>
      <c r="BF825">
        <v>0</v>
      </c>
      <c r="BG825">
        <v>1</v>
      </c>
      <c r="BH825">
        <v>0</v>
      </c>
    </row>
    <row r="826" spans="1:60" x14ac:dyDescent="0.3">
      <c r="A826" s="69" t="s">
        <v>378</v>
      </c>
      <c r="B826" s="69" t="s">
        <v>2128</v>
      </c>
      <c r="C826" s="70"/>
      <c r="D826" s="71"/>
      <c r="E826" s="72"/>
      <c r="F826" s="73"/>
      <c r="G826" s="70"/>
      <c r="H826" s="74"/>
      <c r="I826" s="75"/>
      <c r="J826" s="75"/>
      <c r="K826" s="36"/>
      <c r="L826" s="82"/>
      <c r="M826" s="82"/>
      <c r="N826" s="77"/>
      <c r="O826" s="84" t="s">
        <v>2168</v>
      </c>
      <c r="P826" s="86">
        <v>43861.641516203701</v>
      </c>
      <c r="Q826" s="84" t="s">
        <v>2180</v>
      </c>
      <c r="R826" s="84"/>
      <c r="S826" s="84"/>
      <c r="T826" s="84"/>
      <c r="U826" s="84"/>
      <c r="V826" s="87" t="s">
        <v>3209</v>
      </c>
      <c r="W826" s="86">
        <v>43861.641516203701</v>
      </c>
      <c r="X826" s="90">
        <v>43861</v>
      </c>
      <c r="Y826" s="92" t="s">
        <v>5015</v>
      </c>
      <c r="Z826" s="87" t="s">
        <v>8780</v>
      </c>
      <c r="AA826" s="84"/>
      <c r="AB826" s="84"/>
      <c r="AC826" s="92" t="s">
        <v>12658</v>
      </c>
      <c r="AD826" s="84"/>
      <c r="AE826" s="84" t="b">
        <v>0</v>
      </c>
      <c r="AF826" s="84">
        <v>0</v>
      </c>
      <c r="AG826" s="92" t="s">
        <v>16467</v>
      </c>
      <c r="AH826" s="84" t="b">
        <v>0</v>
      </c>
      <c r="AI826" s="84" t="s">
        <v>16520</v>
      </c>
      <c r="AJ826" s="84"/>
      <c r="AK826" s="92" t="s">
        <v>16467</v>
      </c>
      <c r="AL826" s="84" t="b">
        <v>0</v>
      </c>
      <c r="AM826" s="84">
        <v>65</v>
      </c>
      <c r="AN826" s="92" t="s">
        <v>16248</v>
      </c>
      <c r="AO826" s="84" t="s">
        <v>16534</v>
      </c>
      <c r="AP826" s="84" t="b">
        <v>0</v>
      </c>
      <c r="AQ826" s="92" t="s">
        <v>16248</v>
      </c>
      <c r="AR826" s="84" t="s">
        <v>179</v>
      </c>
      <c r="AS826" s="84">
        <v>0</v>
      </c>
      <c r="AT826" s="84">
        <v>0</v>
      </c>
      <c r="AU826" s="84"/>
      <c r="AV826" s="84"/>
      <c r="AW826" s="84"/>
      <c r="AX826" s="84"/>
      <c r="AY826" s="84"/>
      <c r="AZ826" s="84"/>
      <c r="BA826" s="84"/>
      <c r="BB826" s="84"/>
      <c r="BC826">
        <v>1</v>
      </c>
      <c r="BD826">
        <v>0</v>
      </c>
      <c r="BE826">
        <v>1</v>
      </c>
      <c r="BF826">
        <v>0</v>
      </c>
      <c r="BG826">
        <v>0</v>
      </c>
      <c r="BH826">
        <v>0</v>
      </c>
    </row>
    <row r="827" spans="1:60" x14ac:dyDescent="0.3">
      <c r="A827" s="69" t="s">
        <v>378</v>
      </c>
      <c r="B827" s="69" t="s">
        <v>2129</v>
      </c>
      <c r="C827" s="70"/>
      <c r="D827" s="71"/>
      <c r="E827" s="72"/>
      <c r="F827" s="73"/>
      <c r="G827" s="70"/>
      <c r="H827" s="74"/>
      <c r="I827" s="75"/>
      <c r="J827" s="75"/>
      <c r="K827" s="36"/>
      <c r="L827" s="82"/>
      <c r="M827" s="82"/>
      <c r="N827" s="77"/>
      <c r="O827" s="84" t="s">
        <v>2168</v>
      </c>
      <c r="P827" s="86">
        <v>43861.641516203701</v>
      </c>
      <c r="Q827" s="84" t="s">
        <v>2180</v>
      </c>
      <c r="R827" s="84"/>
      <c r="S827" s="84"/>
      <c r="T827" s="84"/>
      <c r="U827" s="84"/>
      <c r="V827" s="87" t="s">
        <v>3209</v>
      </c>
      <c r="W827" s="86">
        <v>43861.641516203701</v>
      </c>
      <c r="X827" s="90">
        <v>43861</v>
      </c>
      <c r="Y827" s="92" t="s">
        <v>5015</v>
      </c>
      <c r="Z827" s="87" t="s">
        <v>8780</v>
      </c>
      <c r="AA827" s="84"/>
      <c r="AB827" s="84"/>
      <c r="AC827" s="92" t="s">
        <v>12658</v>
      </c>
      <c r="AD827" s="84"/>
      <c r="AE827" s="84" t="b">
        <v>0</v>
      </c>
      <c r="AF827" s="84">
        <v>0</v>
      </c>
      <c r="AG827" s="92" t="s">
        <v>16467</v>
      </c>
      <c r="AH827" s="84" t="b">
        <v>0</v>
      </c>
      <c r="AI827" s="84" t="s">
        <v>16520</v>
      </c>
      <c r="AJ827" s="84"/>
      <c r="AK827" s="92" t="s">
        <v>16467</v>
      </c>
      <c r="AL827" s="84" t="b">
        <v>0</v>
      </c>
      <c r="AM827" s="84">
        <v>65</v>
      </c>
      <c r="AN827" s="92" t="s">
        <v>16248</v>
      </c>
      <c r="AO827" s="84" t="s">
        <v>16534</v>
      </c>
      <c r="AP827" s="84" t="b">
        <v>0</v>
      </c>
      <c r="AQ827" s="92" t="s">
        <v>16248</v>
      </c>
      <c r="AR827" s="84" t="s">
        <v>179</v>
      </c>
      <c r="AS827" s="84">
        <v>0</v>
      </c>
      <c r="AT827" s="84">
        <v>0</v>
      </c>
      <c r="AU827" s="84"/>
      <c r="AV827" s="84"/>
      <c r="AW827" s="84"/>
      <c r="AX827" s="84"/>
      <c r="AY827" s="84"/>
      <c r="AZ827" s="84"/>
      <c r="BA827" s="84"/>
      <c r="BB827" s="84"/>
      <c r="BC827">
        <v>1</v>
      </c>
      <c r="BD827">
        <v>0</v>
      </c>
      <c r="BE827">
        <v>1</v>
      </c>
      <c r="BF827">
        <v>0</v>
      </c>
      <c r="BG827">
        <v>0</v>
      </c>
      <c r="BH827">
        <v>0</v>
      </c>
    </row>
    <row r="828" spans="1:60" x14ac:dyDescent="0.3">
      <c r="A828" s="69" t="s">
        <v>384</v>
      </c>
      <c r="B828" s="69" t="s">
        <v>1968</v>
      </c>
      <c r="C828" s="70"/>
      <c r="D828" s="71"/>
      <c r="E828" s="72"/>
      <c r="F828" s="73"/>
      <c r="G828" s="70"/>
      <c r="H828" s="74"/>
      <c r="I828" s="75"/>
      <c r="J828" s="75"/>
      <c r="K828" s="36"/>
      <c r="L828" s="82"/>
      <c r="M828" s="82"/>
      <c r="N828" s="77"/>
      <c r="O828" s="84" t="s">
        <v>2169</v>
      </c>
      <c r="P828" s="86">
        <v>43861.641631944447</v>
      </c>
      <c r="Q828" s="84" t="s">
        <v>2220</v>
      </c>
      <c r="R828" s="84"/>
      <c r="S828" s="84"/>
      <c r="T828" s="84"/>
      <c r="U828" s="84"/>
      <c r="V828" s="87" t="s">
        <v>3215</v>
      </c>
      <c r="W828" s="86">
        <v>43861.641631944447</v>
      </c>
      <c r="X828" s="90">
        <v>43861</v>
      </c>
      <c r="Y828" s="92" t="s">
        <v>5024</v>
      </c>
      <c r="Z828" s="87" t="s">
        <v>8789</v>
      </c>
      <c r="AA828" s="84"/>
      <c r="AB828" s="84"/>
      <c r="AC828" s="92" t="s">
        <v>12667</v>
      </c>
      <c r="AD828" s="84"/>
      <c r="AE828" s="84" t="b">
        <v>0</v>
      </c>
      <c r="AF828" s="84">
        <v>0</v>
      </c>
      <c r="AG828" s="92" t="s">
        <v>16467</v>
      </c>
      <c r="AH828" s="84" t="b">
        <v>0</v>
      </c>
      <c r="AI828" s="84" t="s">
        <v>16520</v>
      </c>
      <c r="AJ828" s="84"/>
      <c r="AK828" s="92" t="s">
        <v>16467</v>
      </c>
      <c r="AL828" s="84" t="b">
        <v>0</v>
      </c>
      <c r="AM828" s="84">
        <v>51</v>
      </c>
      <c r="AN828" s="92" t="s">
        <v>15899</v>
      </c>
      <c r="AO828" s="84" t="s">
        <v>16534</v>
      </c>
      <c r="AP828" s="84" t="b">
        <v>0</v>
      </c>
      <c r="AQ828" s="92" t="s">
        <v>15899</v>
      </c>
      <c r="AR828" s="84" t="s">
        <v>179</v>
      </c>
      <c r="AS828" s="84">
        <v>0</v>
      </c>
      <c r="AT828" s="84">
        <v>0</v>
      </c>
      <c r="AU828" s="84"/>
      <c r="AV828" s="84"/>
      <c r="AW828" s="84"/>
      <c r="AX828" s="84"/>
      <c r="AY828" s="84"/>
      <c r="AZ828" s="84"/>
      <c r="BA828" s="84"/>
      <c r="BB828" s="84"/>
      <c r="BC828">
        <v>1</v>
      </c>
      <c r="BD828">
        <v>0</v>
      </c>
      <c r="BE828">
        <v>0</v>
      </c>
      <c r="BF828">
        <v>0</v>
      </c>
      <c r="BG828">
        <v>1</v>
      </c>
      <c r="BH828">
        <v>0</v>
      </c>
    </row>
    <row r="829" spans="1:60" x14ac:dyDescent="0.3">
      <c r="A829" s="69" t="s">
        <v>1489</v>
      </c>
      <c r="B829" s="69" t="s">
        <v>2164</v>
      </c>
      <c r="C829" s="70"/>
      <c r="D829" s="71"/>
      <c r="E829" s="72"/>
      <c r="F829" s="73"/>
      <c r="G829" s="70"/>
      <c r="H829" s="74"/>
      <c r="I829" s="75"/>
      <c r="J829" s="75"/>
      <c r="K829" s="36"/>
      <c r="L829" s="82"/>
      <c r="M829" s="82"/>
      <c r="N829" s="77"/>
      <c r="O829" s="84" t="s">
        <v>2171</v>
      </c>
      <c r="P829" s="86">
        <v>43861.64166666667</v>
      </c>
      <c r="Q829" s="84" t="s">
        <v>2631</v>
      </c>
      <c r="R829" s="84"/>
      <c r="S829" s="84"/>
      <c r="T829" s="84" t="s">
        <v>2883</v>
      </c>
      <c r="U829" s="84"/>
      <c r="V829" s="87" t="s">
        <v>4228</v>
      </c>
      <c r="W829" s="86">
        <v>43861.64166666667</v>
      </c>
      <c r="X829" s="90">
        <v>43861</v>
      </c>
      <c r="Y829" s="92" t="s">
        <v>6853</v>
      </c>
      <c r="Z829" s="87" t="s">
        <v>10634</v>
      </c>
      <c r="AA829" s="84"/>
      <c r="AB829" s="84"/>
      <c r="AC829" s="92" t="s">
        <v>14518</v>
      </c>
      <c r="AD829" s="92" t="s">
        <v>16456</v>
      </c>
      <c r="AE829" s="84" t="b">
        <v>0</v>
      </c>
      <c r="AF829" s="84">
        <v>0</v>
      </c>
      <c r="AG829" s="92" t="s">
        <v>16500</v>
      </c>
      <c r="AH829" s="84" t="b">
        <v>0</v>
      </c>
      <c r="AI829" s="84" t="s">
        <v>16520</v>
      </c>
      <c r="AJ829" s="84"/>
      <c r="AK829" s="92" t="s">
        <v>16467</v>
      </c>
      <c r="AL829" s="84" t="b">
        <v>0</v>
      </c>
      <c r="AM829" s="84">
        <v>2</v>
      </c>
      <c r="AN829" s="92" t="s">
        <v>16467</v>
      </c>
      <c r="AO829" s="84" t="s">
        <v>16534</v>
      </c>
      <c r="AP829" s="84" t="b">
        <v>0</v>
      </c>
      <c r="AQ829" s="92" t="s">
        <v>16456</v>
      </c>
      <c r="AR829" s="84" t="s">
        <v>179</v>
      </c>
      <c r="AS829" s="84">
        <v>0</v>
      </c>
      <c r="AT829" s="84">
        <v>0</v>
      </c>
      <c r="AU829" s="84"/>
      <c r="AV829" s="84"/>
      <c r="AW829" s="84"/>
      <c r="AX829" s="84"/>
      <c r="AY829" s="84"/>
      <c r="AZ829" s="84"/>
      <c r="BA829" s="84"/>
      <c r="BB829" s="84"/>
      <c r="BC829">
        <v>1</v>
      </c>
      <c r="BD829">
        <v>0</v>
      </c>
      <c r="BE829">
        <v>0</v>
      </c>
      <c r="BF829">
        <v>0</v>
      </c>
      <c r="BG829">
        <v>0</v>
      </c>
      <c r="BH829">
        <v>1</v>
      </c>
    </row>
    <row r="830" spans="1:60" x14ac:dyDescent="0.3">
      <c r="A830" s="69" t="s">
        <v>1600</v>
      </c>
      <c r="B830" s="69" t="s">
        <v>2076</v>
      </c>
      <c r="C830" s="70"/>
      <c r="D830" s="71"/>
      <c r="E830" s="72"/>
      <c r="F830" s="73"/>
      <c r="G830" s="70"/>
      <c r="H830" s="74"/>
      <c r="I830" s="75"/>
      <c r="J830" s="75"/>
      <c r="K830" s="36"/>
      <c r="L830" s="82"/>
      <c r="M830" s="82"/>
      <c r="N830" s="77"/>
      <c r="O830" s="84" t="s">
        <v>2169</v>
      </c>
      <c r="P830" s="86">
        <v>43861.641712962963</v>
      </c>
      <c r="Q830" s="84" t="s">
        <v>2186</v>
      </c>
      <c r="R830" s="84"/>
      <c r="S830" s="84"/>
      <c r="T830" s="84" t="s">
        <v>2873</v>
      </c>
      <c r="U830" s="84"/>
      <c r="V830" s="87" t="s">
        <v>4330</v>
      </c>
      <c r="W830" s="86">
        <v>43861.641712962963</v>
      </c>
      <c r="X830" s="90">
        <v>43861</v>
      </c>
      <c r="Y830" s="92" t="s">
        <v>7190</v>
      </c>
      <c r="Z830" s="87" t="s">
        <v>10983</v>
      </c>
      <c r="AA830" s="84"/>
      <c r="AB830" s="84"/>
      <c r="AC830" s="92" t="s">
        <v>14869</v>
      </c>
      <c r="AD830" s="84"/>
      <c r="AE830" s="84" t="b">
        <v>0</v>
      </c>
      <c r="AF830" s="84">
        <v>0</v>
      </c>
      <c r="AG830" s="92" t="s">
        <v>16467</v>
      </c>
      <c r="AH830" s="84" t="b">
        <v>0</v>
      </c>
      <c r="AI830" s="84" t="s">
        <v>16520</v>
      </c>
      <c r="AJ830" s="84"/>
      <c r="AK830" s="92" t="s">
        <v>16467</v>
      </c>
      <c r="AL830" s="84" t="b">
        <v>0</v>
      </c>
      <c r="AM830" s="84">
        <v>17</v>
      </c>
      <c r="AN830" s="92" t="s">
        <v>16345</v>
      </c>
      <c r="AO830" s="84" t="s">
        <v>16534</v>
      </c>
      <c r="AP830" s="84" t="b">
        <v>0</v>
      </c>
      <c r="AQ830" s="92" t="s">
        <v>16345</v>
      </c>
      <c r="AR830" s="84" t="s">
        <v>179</v>
      </c>
      <c r="AS830" s="84">
        <v>0</v>
      </c>
      <c r="AT830" s="84">
        <v>0</v>
      </c>
      <c r="AU830" s="84"/>
      <c r="AV830" s="84"/>
      <c r="AW830" s="84"/>
      <c r="AX830" s="84"/>
      <c r="AY830" s="84"/>
      <c r="AZ830" s="84"/>
      <c r="BA830" s="84"/>
      <c r="BB830" s="84"/>
      <c r="BC830">
        <v>1</v>
      </c>
      <c r="BD830">
        <v>0</v>
      </c>
      <c r="BE830">
        <v>0</v>
      </c>
      <c r="BF830">
        <v>0</v>
      </c>
      <c r="BG830">
        <v>1</v>
      </c>
      <c r="BH830">
        <v>0</v>
      </c>
    </row>
    <row r="831" spans="1:60" x14ac:dyDescent="0.3">
      <c r="A831" s="69" t="s">
        <v>1600</v>
      </c>
      <c r="B831" s="69" t="s">
        <v>2129</v>
      </c>
      <c r="C831" s="70"/>
      <c r="D831" s="71"/>
      <c r="E831" s="72"/>
      <c r="F831" s="73"/>
      <c r="G831" s="70"/>
      <c r="H831" s="74"/>
      <c r="I831" s="75"/>
      <c r="J831" s="75"/>
      <c r="K831" s="36"/>
      <c r="L831" s="82"/>
      <c r="M831" s="82"/>
      <c r="N831" s="77"/>
      <c r="O831" s="84" t="s">
        <v>2168</v>
      </c>
      <c r="P831" s="86">
        <v>43861.641793981478</v>
      </c>
      <c r="Q831" s="84" t="s">
        <v>2212</v>
      </c>
      <c r="R831" s="84"/>
      <c r="S831" s="84"/>
      <c r="T831" s="84"/>
      <c r="U831" s="84"/>
      <c r="V831" s="87" t="s">
        <v>4330</v>
      </c>
      <c r="W831" s="86">
        <v>43861.641793981478</v>
      </c>
      <c r="X831" s="90">
        <v>43861</v>
      </c>
      <c r="Y831" s="92" t="s">
        <v>7191</v>
      </c>
      <c r="Z831" s="87" t="s">
        <v>10984</v>
      </c>
      <c r="AA831" s="84"/>
      <c r="AB831" s="84"/>
      <c r="AC831" s="92" t="s">
        <v>14870</v>
      </c>
      <c r="AD831" s="84"/>
      <c r="AE831" s="84" t="b">
        <v>0</v>
      </c>
      <c r="AF831" s="84">
        <v>0</v>
      </c>
      <c r="AG831" s="92" t="s">
        <v>16467</v>
      </c>
      <c r="AH831" s="84" t="b">
        <v>0</v>
      </c>
      <c r="AI831" s="84" t="s">
        <v>16520</v>
      </c>
      <c r="AJ831" s="84"/>
      <c r="AK831" s="92" t="s">
        <v>16467</v>
      </c>
      <c r="AL831" s="84" t="b">
        <v>0</v>
      </c>
      <c r="AM831" s="84">
        <v>14</v>
      </c>
      <c r="AN831" s="92" t="s">
        <v>12806</v>
      </c>
      <c r="AO831" s="84" t="s">
        <v>16534</v>
      </c>
      <c r="AP831" s="84" t="b">
        <v>0</v>
      </c>
      <c r="AQ831" s="92" t="s">
        <v>12806</v>
      </c>
      <c r="AR831" s="84" t="s">
        <v>179</v>
      </c>
      <c r="AS831" s="84">
        <v>0</v>
      </c>
      <c r="AT831" s="84">
        <v>0</v>
      </c>
      <c r="AU831" s="84"/>
      <c r="AV831" s="84"/>
      <c r="AW831" s="84"/>
      <c r="AX831" s="84"/>
      <c r="AY831" s="84"/>
      <c r="AZ831" s="84"/>
      <c r="BA831" s="84"/>
      <c r="BB831" s="84"/>
      <c r="BC831">
        <v>2</v>
      </c>
      <c r="BD831">
        <v>0</v>
      </c>
      <c r="BE831">
        <v>2</v>
      </c>
      <c r="BF831">
        <v>0</v>
      </c>
      <c r="BG831">
        <v>0</v>
      </c>
      <c r="BH831">
        <v>0</v>
      </c>
    </row>
    <row r="832" spans="1:60" x14ac:dyDescent="0.3">
      <c r="A832" s="69" t="s">
        <v>378</v>
      </c>
      <c r="B832" s="69" t="s">
        <v>1056</v>
      </c>
      <c r="C832" s="70"/>
      <c r="D832" s="71"/>
      <c r="E832" s="72"/>
      <c r="F832" s="73"/>
      <c r="G832" s="70"/>
      <c r="H832" s="74"/>
      <c r="I832" s="75"/>
      <c r="J832" s="75"/>
      <c r="K832" s="36"/>
      <c r="L832" s="82"/>
      <c r="M832" s="82"/>
      <c r="N832" s="77"/>
      <c r="O832" s="84" t="s">
        <v>2169</v>
      </c>
      <c r="P832" s="86">
        <v>43861.641921296294</v>
      </c>
      <c r="Q832" s="84" t="s">
        <v>2204</v>
      </c>
      <c r="R832" s="84"/>
      <c r="S832" s="84"/>
      <c r="T832" s="84" t="s">
        <v>2873</v>
      </c>
      <c r="U832" s="84"/>
      <c r="V832" s="87" t="s">
        <v>3209</v>
      </c>
      <c r="W832" s="86">
        <v>43861.641921296294</v>
      </c>
      <c r="X832" s="90">
        <v>43861</v>
      </c>
      <c r="Y832" s="92" t="s">
        <v>5016</v>
      </c>
      <c r="Z832" s="87" t="s">
        <v>8781</v>
      </c>
      <c r="AA832" s="84"/>
      <c r="AB832" s="84"/>
      <c r="AC832" s="92" t="s">
        <v>12659</v>
      </c>
      <c r="AD832" s="84"/>
      <c r="AE832" s="84" t="b">
        <v>0</v>
      </c>
      <c r="AF832" s="84">
        <v>0</v>
      </c>
      <c r="AG832" s="92" t="s">
        <v>16467</v>
      </c>
      <c r="AH832" s="84" t="b">
        <v>0</v>
      </c>
      <c r="AI832" s="84" t="s">
        <v>16520</v>
      </c>
      <c r="AJ832" s="84"/>
      <c r="AK832" s="92" t="s">
        <v>16467</v>
      </c>
      <c r="AL832" s="84" t="b">
        <v>0</v>
      </c>
      <c r="AM832" s="84">
        <v>18</v>
      </c>
      <c r="AN832" s="92" t="s">
        <v>16211</v>
      </c>
      <c r="AO832" s="84" t="s">
        <v>16534</v>
      </c>
      <c r="AP832" s="84" t="b">
        <v>0</v>
      </c>
      <c r="AQ832" s="92" t="s">
        <v>16211</v>
      </c>
      <c r="AR832" s="84" t="s">
        <v>179</v>
      </c>
      <c r="AS832" s="84">
        <v>0</v>
      </c>
      <c r="AT832" s="84">
        <v>0</v>
      </c>
      <c r="AU832" s="84"/>
      <c r="AV832" s="84"/>
      <c r="AW832" s="84"/>
      <c r="AX832" s="84"/>
      <c r="AY832" s="84"/>
      <c r="AZ832" s="84"/>
      <c r="BA832" s="84"/>
      <c r="BB832" s="84"/>
      <c r="BC832">
        <v>1</v>
      </c>
      <c r="BD832">
        <v>0</v>
      </c>
      <c r="BE832">
        <v>0</v>
      </c>
      <c r="BF832">
        <v>0</v>
      </c>
      <c r="BG832">
        <v>1</v>
      </c>
      <c r="BH832">
        <v>0</v>
      </c>
    </row>
    <row r="833" spans="1:60" x14ac:dyDescent="0.3">
      <c r="A833" s="69" t="s">
        <v>404</v>
      </c>
      <c r="B833" s="69" t="s">
        <v>2076</v>
      </c>
      <c r="C833" s="70"/>
      <c r="D833" s="71"/>
      <c r="E833" s="72"/>
      <c r="F833" s="73"/>
      <c r="G833" s="70"/>
      <c r="H833" s="74"/>
      <c r="I833" s="75"/>
      <c r="J833" s="75"/>
      <c r="K833" s="36"/>
      <c r="L833" s="82"/>
      <c r="M833" s="82"/>
      <c r="N833" s="77"/>
      <c r="O833" s="84" t="s">
        <v>2169</v>
      </c>
      <c r="P833" s="86">
        <v>43861.641956018517</v>
      </c>
      <c r="Q833" s="84" t="s">
        <v>2221</v>
      </c>
      <c r="R833" s="84"/>
      <c r="S833" s="84"/>
      <c r="T833" s="84" t="s">
        <v>2883</v>
      </c>
      <c r="U833" s="84"/>
      <c r="V833" s="87" t="s">
        <v>3234</v>
      </c>
      <c r="W833" s="86">
        <v>43861.641956018517</v>
      </c>
      <c r="X833" s="90">
        <v>43861</v>
      </c>
      <c r="Y833" s="92" t="s">
        <v>5052</v>
      </c>
      <c r="Z833" s="87" t="s">
        <v>8817</v>
      </c>
      <c r="AA833" s="84"/>
      <c r="AB833" s="84"/>
      <c r="AC833" s="92" t="s">
        <v>12695</v>
      </c>
      <c r="AD833" s="84"/>
      <c r="AE833" s="84" t="b">
        <v>0</v>
      </c>
      <c r="AF833" s="84">
        <v>0</v>
      </c>
      <c r="AG833" s="92" t="s">
        <v>16467</v>
      </c>
      <c r="AH833" s="84" t="b">
        <v>0</v>
      </c>
      <c r="AI833" s="84" t="s">
        <v>16520</v>
      </c>
      <c r="AJ833" s="84"/>
      <c r="AK833" s="92" t="s">
        <v>16467</v>
      </c>
      <c r="AL833" s="84" t="b">
        <v>0</v>
      </c>
      <c r="AM833" s="84">
        <v>14</v>
      </c>
      <c r="AN833" s="92" t="s">
        <v>16346</v>
      </c>
      <c r="AO833" s="84" t="s">
        <v>16534</v>
      </c>
      <c r="AP833" s="84" t="b">
        <v>0</v>
      </c>
      <c r="AQ833" s="92" t="s">
        <v>16346</v>
      </c>
      <c r="AR833" s="84" t="s">
        <v>179</v>
      </c>
      <c r="AS833" s="84">
        <v>0</v>
      </c>
      <c r="AT833" s="84">
        <v>0</v>
      </c>
      <c r="AU833" s="84"/>
      <c r="AV833" s="84"/>
      <c r="AW833" s="84"/>
      <c r="AX833" s="84"/>
      <c r="AY833" s="84"/>
      <c r="AZ833" s="84"/>
      <c r="BA833" s="84"/>
      <c r="BB833" s="84"/>
      <c r="BC833">
        <v>1</v>
      </c>
      <c r="BD833">
        <v>0</v>
      </c>
      <c r="BE833">
        <v>0</v>
      </c>
      <c r="BF833">
        <v>0</v>
      </c>
      <c r="BG833">
        <v>1</v>
      </c>
      <c r="BH833">
        <v>0</v>
      </c>
    </row>
    <row r="834" spans="1:60" x14ac:dyDescent="0.3">
      <c r="A834" s="69" t="s">
        <v>379</v>
      </c>
      <c r="B834" s="69" t="s">
        <v>2132</v>
      </c>
      <c r="C834" s="70"/>
      <c r="D834" s="71"/>
      <c r="E834" s="72"/>
      <c r="F834" s="73"/>
      <c r="G834" s="70"/>
      <c r="H834" s="74"/>
      <c r="I834" s="75"/>
      <c r="J834" s="75"/>
      <c r="K834" s="36"/>
      <c r="L834" s="82"/>
      <c r="M834" s="82"/>
      <c r="N834" s="77"/>
      <c r="O834" s="84" t="s">
        <v>2168</v>
      </c>
      <c r="P834" s="86">
        <v>43861.642314814817</v>
      </c>
      <c r="Q834" s="84" t="s">
        <v>2218</v>
      </c>
      <c r="R834" s="84"/>
      <c r="S834" s="84"/>
      <c r="T834" s="84" t="s">
        <v>2873</v>
      </c>
      <c r="U834" s="84"/>
      <c r="V834" s="87" t="s">
        <v>3210</v>
      </c>
      <c r="W834" s="86">
        <v>43861.642314814817</v>
      </c>
      <c r="X834" s="90">
        <v>43861</v>
      </c>
      <c r="Y834" s="92" t="s">
        <v>5017</v>
      </c>
      <c r="Z834" s="87" t="s">
        <v>8782</v>
      </c>
      <c r="AA834" s="84"/>
      <c r="AB834" s="84"/>
      <c r="AC834" s="92" t="s">
        <v>12660</v>
      </c>
      <c r="AD834" s="84"/>
      <c r="AE834" s="84" t="b">
        <v>0</v>
      </c>
      <c r="AF834" s="84">
        <v>0</v>
      </c>
      <c r="AG834" s="92" t="s">
        <v>16467</v>
      </c>
      <c r="AH834" s="84" t="b">
        <v>0</v>
      </c>
      <c r="AI834" s="84" t="s">
        <v>16520</v>
      </c>
      <c r="AJ834" s="84"/>
      <c r="AK834" s="92" t="s">
        <v>16467</v>
      </c>
      <c r="AL834" s="84" t="b">
        <v>0</v>
      </c>
      <c r="AM834" s="84">
        <v>121</v>
      </c>
      <c r="AN834" s="92" t="s">
        <v>12602</v>
      </c>
      <c r="AO834" s="84" t="s">
        <v>16534</v>
      </c>
      <c r="AP834" s="84" t="b">
        <v>0</v>
      </c>
      <c r="AQ834" s="92" t="s">
        <v>12602</v>
      </c>
      <c r="AR834" s="84" t="s">
        <v>179</v>
      </c>
      <c r="AS834" s="84">
        <v>0</v>
      </c>
      <c r="AT834" s="84">
        <v>0</v>
      </c>
      <c r="AU834" s="84"/>
      <c r="AV834" s="84"/>
      <c r="AW834" s="84"/>
      <c r="AX834" s="84"/>
      <c r="AY834" s="84"/>
      <c r="AZ834" s="84"/>
      <c r="BA834" s="84"/>
      <c r="BB834" s="84"/>
      <c r="BC834">
        <v>1</v>
      </c>
      <c r="BD834">
        <v>0</v>
      </c>
      <c r="BE834">
        <v>1</v>
      </c>
      <c r="BF834">
        <v>0</v>
      </c>
      <c r="BG834">
        <v>0</v>
      </c>
      <c r="BH834">
        <v>0</v>
      </c>
    </row>
    <row r="835" spans="1:60" x14ac:dyDescent="0.3">
      <c r="A835" s="69" t="s">
        <v>1600</v>
      </c>
      <c r="B835" s="69" t="s">
        <v>2128</v>
      </c>
      <c r="C835" s="70"/>
      <c r="D835" s="71"/>
      <c r="E835" s="72"/>
      <c r="F835" s="73"/>
      <c r="G835" s="70"/>
      <c r="H835" s="74"/>
      <c r="I835" s="75"/>
      <c r="J835" s="75"/>
      <c r="K835" s="36"/>
      <c r="L835" s="82"/>
      <c r="M835" s="82"/>
      <c r="N835" s="77"/>
      <c r="O835" s="84" t="s">
        <v>2168</v>
      </c>
      <c r="P835" s="86">
        <v>43861.642430555556</v>
      </c>
      <c r="Q835" s="84" t="s">
        <v>2173</v>
      </c>
      <c r="R835" s="84"/>
      <c r="S835" s="84"/>
      <c r="T835" s="84"/>
      <c r="U835" s="84"/>
      <c r="V835" s="87" t="s">
        <v>4330</v>
      </c>
      <c r="W835" s="86">
        <v>43861.642430555556</v>
      </c>
      <c r="X835" s="90">
        <v>43861</v>
      </c>
      <c r="Y835" s="92" t="s">
        <v>7192</v>
      </c>
      <c r="Z835" s="87" t="s">
        <v>10985</v>
      </c>
      <c r="AA835" s="84"/>
      <c r="AB835" s="84"/>
      <c r="AC835" s="92" t="s">
        <v>14871</v>
      </c>
      <c r="AD835" s="84"/>
      <c r="AE835" s="84" t="b">
        <v>0</v>
      </c>
      <c r="AF835" s="84">
        <v>0</v>
      </c>
      <c r="AG835" s="92" t="s">
        <v>16467</v>
      </c>
      <c r="AH835" s="84" t="b">
        <v>0</v>
      </c>
      <c r="AI835" s="84" t="s">
        <v>16520</v>
      </c>
      <c r="AJ835" s="84"/>
      <c r="AK835" s="92" t="s">
        <v>16467</v>
      </c>
      <c r="AL835" s="84" t="b">
        <v>0</v>
      </c>
      <c r="AM835" s="84">
        <v>42</v>
      </c>
      <c r="AN835" s="92" t="s">
        <v>16242</v>
      </c>
      <c r="AO835" s="84" t="s">
        <v>16534</v>
      </c>
      <c r="AP835" s="84" t="b">
        <v>0</v>
      </c>
      <c r="AQ835" s="92" t="s">
        <v>16242</v>
      </c>
      <c r="AR835" s="84" t="s">
        <v>179</v>
      </c>
      <c r="AS835" s="84">
        <v>0</v>
      </c>
      <c r="AT835" s="84">
        <v>0</v>
      </c>
      <c r="AU835" s="84"/>
      <c r="AV835" s="84"/>
      <c r="AW835" s="84"/>
      <c r="AX835" s="84"/>
      <c r="AY835" s="84"/>
      <c r="AZ835" s="84"/>
      <c r="BA835" s="84"/>
      <c r="BB835" s="84"/>
      <c r="BC835">
        <v>1</v>
      </c>
      <c r="BD835">
        <v>0</v>
      </c>
      <c r="BE835">
        <v>1</v>
      </c>
      <c r="BF835">
        <v>0</v>
      </c>
      <c r="BG835">
        <v>0</v>
      </c>
      <c r="BH835">
        <v>0</v>
      </c>
    </row>
    <row r="836" spans="1:60" x14ac:dyDescent="0.3">
      <c r="A836" s="69" t="s">
        <v>1336</v>
      </c>
      <c r="B836" s="69" t="s">
        <v>2132</v>
      </c>
      <c r="C836" s="70"/>
      <c r="D836" s="71"/>
      <c r="E836" s="72"/>
      <c r="F836" s="73"/>
      <c r="G836" s="70"/>
      <c r="H836" s="74"/>
      <c r="I836" s="75"/>
      <c r="J836" s="75"/>
      <c r="K836" s="36"/>
      <c r="L836" s="82"/>
      <c r="M836" s="82"/>
      <c r="N836" s="77"/>
      <c r="O836" s="84" t="s">
        <v>2168</v>
      </c>
      <c r="P836" s="86">
        <v>43861.642766203702</v>
      </c>
      <c r="Q836" s="84" t="s">
        <v>2218</v>
      </c>
      <c r="R836" s="84"/>
      <c r="S836" s="84"/>
      <c r="T836" s="84" t="s">
        <v>2873</v>
      </c>
      <c r="U836" s="84"/>
      <c r="V836" s="87" t="s">
        <v>4094</v>
      </c>
      <c r="W836" s="86">
        <v>43861.642766203702</v>
      </c>
      <c r="X836" s="90">
        <v>43861</v>
      </c>
      <c r="Y836" s="92" t="s">
        <v>6485</v>
      </c>
      <c r="Z836" s="87" t="s">
        <v>10260</v>
      </c>
      <c r="AA836" s="84"/>
      <c r="AB836" s="84"/>
      <c r="AC836" s="92" t="s">
        <v>14140</v>
      </c>
      <c r="AD836" s="84"/>
      <c r="AE836" s="84" t="b">
        <v>0</v>
      </c>
      <c r="AF836" s="84">
        <v>0</v>
      </c>
      <c r="AG836" s="92" t="s">
        <v>16467</v>
      </c>
      <c r="AH836" s="84" t="b">
        <v>0</v>
      </c>
      <c r="AI836" s="84" t="s">
        <v>16520</v>
      </c>
      <c r="AJ836" s="84"/>
      <c r="AK836" s="92" t="s">
        <v>16467</v>
      </c>
      <c r="AL836" s="84" t="b">
        <v>0</v>
      </c>
      <c r="AM836" s="84">
        <v>121</v>
      </c>
      <c r="AN836" s="92" t="s">
        <v>12602</v>
      </c>
      <c r="AO836" s="84" t="s">
        <v>16534</v>
      </c>
      <c r="AP836" s="84" t="b">
        <v>0</v>
      </c>
      <c r="AQ836" s="92" t="s">
        <v>12602</v>
      </c>
      <c r="AR836" s="84" t="s">
        <v>179</v>
      </c>
      <c r="AS836" s="84">
        <v>0</v>
      </c>
      <c r="AT836" s="84">
        <v>0</v>
      </c>
      <c r="AU836" s="84"/>
      <c r="AV836" s="84"/>
      <c r="AW836" s="84"/>
      <c r="AX836" s="84"/>
      <c r="AY836" s="84"/>
      <c r="AZ836" s="84"/>
      <c r="BA836" s="84"/>
      <c r="BB836" s="84"/>
      <c r="BC836">
        <v>1</v>
      </c>
      <c r="BD836">
        <v>0</v>
      </c>
      <c r="BE836">
        <v>1</v>
      </c>
      <c r="BF836">
        <v>0</v>
      </c>
      <c r="BG836">
        <v>0</v>
      </c>
      <c r="BH836">
        <v>0</v>
      </c>
    </row>
    <row r="837" spans="1:60" x14ac:dyDescent="0.3">
      <c r="A837" s="69" t="s">
        <v>1336</v>
      </c>
      <c r="B837" s="69" t="s">
        <v>1055</v>
      </c>
      <c r="C837" s="70"/>
      <c r="D837" s="71"/>
      <c r="E837" s="72"/>
      <c r="F837" s="73"/>
      <c r="G837" s="70"/>
      <c r="H837" s="74"/>
      <c r="I837" s="75"/>
      <c r="J837" s="75"/>
      <c r="K837" s="36"/>
      <c r="L837" s="82"/>
      <c r="M837" s="82"/>
      <c r="N837" s="77"/>
      <c r="O837" s="84" t="s">
        <v>2169</v>
      </c>
      <c r="P837" s="86">
        <v>43861.642812500002</v>
      </c>
      <c r="Q837" s="84" t="s">
        <v>2205</v>
      </c>
      <c r="R837" s="84"/>
      <c r="S837" s="84"/>
      <c r="T837" s="84" t="s">
        <v>2873</v>
      </c>
      <c r="U837" s="84"/>
      <c r="V837" s="87" t="s">
        <v>4094</v>
      </c>
      <c r="W837" s="86">
        <v>43861.642812500002</v>
      </c>
      <c r="X837" s="90">
        <v>43861</v>
      </c>
      <c r="Y837" s="92" t="s">
        <v>6486</v>
      </c>
      <c r="Z837" s="87" t="s">
        <v>10261</v>
      </c>
      <c r="AA837" s="84"/>
      <c r="AB837" s="84"/>
      <c r="AC837" s="92" t="s">
        <v>14141</v>
      </c>
      <c r="AD837" s="84"/>
      <c r="AE837" s="84" t="b">
        <v>0</v>
      </c>
      <c r="AF837" s="84">
        <v>0</v>
      </c>
      <c r="AG837" s="92" t="s">
        <v>16467</v>
      </c>
      <c r="AH837" s="84" t="b">
        <v>0</v>
      </c>
      <c r="AI837" s="84" t="s">
        <v>16520</v>
      </c>
      <c r="AJ837" s="84"/>
      <c r="AK837" s="92" t="s">
        <v>16467</v>
      </c>
      <c r="AL837" s="84" t="b">
        <v>0</v>
      </c>
      <c r="AM837" s="84">
        <v>60</v>
      </c>
      <c r="AN837" s="92" t="s">
        <v>16200</v>
      </c>
      <c r="AO837" s="84" t="s">
        <v>16534</v>
      </c>
      <c r="AP837" s="84" t="b">
        <v>0</v>
      </c>
      <c r="AQ837" s="92" t="s">
        <v>16200</v>
      </c>
      <c r="AR837" s="84" t="s">
        <v>179</v>
      </c>
      <c r="AS837" s="84">
        <v>0</v>
      </c>
      <c r="AT837" s="84">
        <v>0</v>
      </c>
      <c r="AU837" s="84"/>
      <c r="AV837" s="84"/>
      <c r="AW837" s="84"/>
      <c r="AX837" s="84"/>
      <c r="AY837" s="84"/>
      <c r="AZ837" s="84"/>
      <c r="BA837" s="84"/>
      <c r="BB837" s="84"/>
      <c r="BC837">
        <v>1</v>
      </c>
      <c r="BD837">
        <v>0</v>
      </c>
      <c r="BE837">
        <v>0</v>
      </c>
      <c r="BF837">
        <v>0</v>
      </c>
      <c r="BG837">
        <v>1</v>
      </c>
      <c r="BH837">
        <v>0</v>
      </c>
    </row>
    <row r="838" spans="1:60" x14ac:dyDescent="0.3">
      <c r="A838" s="69" t="s">
        <v>404</v>
      </c>
      <c r="B838" s="69" t="s">
        <v>2109</v>
      </c>
      <c r="C838" s="70"/>
      <c r="D838" s="71"/>
      <c r="E838" s="72"/>
      <c r="F838" s="73"/>
      <c r="G838" s="70"/>
      <c r="H838" s="74"/>
      <c r="I838" s="75"/>
      <c r="J838" s="75"/>
      <c r="K838" s="36"/>
      <c r="L838" s="82"/>
      <c r="M838" s="82"/>
      <c r="N838" s="77"/>
      <c r="O838" s="84" t="s">
        <v>2169</v>
      </c>
      <c r="P838" s="86">
        <v>43861.642835648148</v>
      </c>
      <c r="Q838" s="84" t="s">
        <v>2231</v>
      </c>
      <c r="R838" s="84"/>
      <c r="S838" s="84"/>
      <c r="T838" s="84" t="s">
        <v>2873</v>
      </c>
      <c r="U838" s="84"/>
      <c r="V838" s="87" t="s">
        <v>3234</v>
      </c>
      <c r="W838" s="86">
        <v>43861.642835648148</v>
      </c>
      <c r="X838" s="90">
        <v>43861</v>
      </c>
      <c r="Y838" s="92" t="s">
        <v>5053</v>
      </c>
      <c r="Z838" s="87" t="s">
        <v>8818</v>
      </c>
      <c r="AA838" s="84"/>
      <c r="AB838" s="84"/>
      <c r="AC838" s="92" t="s">
        <v>12696</v>
      </c>
      <c r="AD838" s="84"/>
      <c r="AE838" s="84" t="b">
        <v>0</v>
      </c>
      <c r="AF838" s="84">
        <v>0</v>
      </c>
      <c r="AG838" s="92" t="s">
        <v>16467</v>
      </c>
      <c r="AH838" s="84" t="b">
        <v>0</v>
      </c>
      <c r="AI838" s="84" t="s">
        <v>16520</v>
      </c>
      <c r="AJ838" s="84"/>
      <c r="AK838" s="92" t="s">
        <v>16467</v>
      </c>
      <c r="AL838" s="84" t="b">
        <v>0</v>
      </c>
      <c r="AM838" s="84">
        <v>13</v>
      </c>
      <c r="AN838" s="92" t="s">
        <v>16370</v>
      </c>
      <c r="AO838" s="84" t="s">
        <v>16534</v>
      </c>
      <c r="AP838" s="84" t="b">
        <v>0</v>
      </c>
      <c r="AQ838" s="92" t="s">
        <v>16370</v>
      </c>
      <c r="AR838" s="84" t="s">
        <v>179</v>
      </c>
      <c r="AS838" s="84">
        <v>0</v>
      </c>
      <c r="AT838" s="84">
        <v>0</v>
      </c>
      <c r="AU838" s="84"/>
      <c r="AV838" s="84"/>
      <c r="AW838" s="84"/>
      <c r="AX838" s="84"/>
      <c r="AY838" s="84"/>
      <c r="AZ838" s="84"/>
      <c r="BA838" s="84"/>
      <c r="BB838" s="84"/>
      <c r="BC838">
        <v>1</v>
      </c>
      <c r="BD838">
        <v>0</v>
      </c>
      <c r="BE838">
        <v>0</v>
      </c>
      <c r="BF838">
        <v>0</v>
      </c>
      <c r="BG838">
        <v>1</v>
      </c>
      <c r="BH838">
        <v>0</v>
      </c>
    </row>
    <row r="839" spans="1:60" x14ac:dyDescent="0.3">
      <c r="A839" s="69" t="s">
        <v>1336</v>
      </c>
      <c r="B839" s="69" t="s">
        <v>1968</v>
      </c>
      <c r="C839" s="70"/>
      <c r="D839" s="71"/>
      <c r="E839" s="72"/>
      <c r="F839" s="73"/>
      <c r="G839" s="70"/>
      <c r="H839" s="74"/>
      <c r="I839" s="75"/>
      <c r="J839" s="75"/>
      <c r="K839" s="36"/>
      <c r="L839" s="82"/>
      <c r="M839" s="82"/>
      <c r="N839" s="77"/>
      <c r="O839" s="84" t="s">
        <v>2169</v>
      </c>
      <c r="P839" s="86">
        <v>43861.642893518518</v>
      </c>
      <c r="Q839" s="84" t="s">
        <v>2220</v>
      </c>
      <c r="R839" s="84"/>
      <c r="S839" s="84"/>
      <c r="T839" s="84"/>
      <c r="U839" s="84"/>
      <c r="V839" s="87" t="s">
        <v>4094</v>
      </c>
      <c r="W839" s="86">
        <v>43861.642893518518</v>
      </c>
      <c r="X839" s="90">
        <v>43861</v>
      </c>
      <c r="Y839" s="92" t="s">
        <v>6487</v>
      </c>
      <c r="Z839" s="87" t="s">
        <v>10262</v>
      </c>
      <c r="AA839" s="84"/>
      <c r="AB839" s="84"/>
      <c r="AC839" s="92" t="s">
        <v>14142</v>
      </c>
      <c r="AD839" s="84"/>
      <c r="AE839" s="84" t="b">
        <v>0</v>
      </c>
      <c r="AF839" s="84">
        <v>0</v>
      </c>
      <c r="AG839" s="92" t="s">
        <v>16467</v>
      </c>
      <c r="AH839" s="84" t="b">
        <v>0</v>
      </c>
      <c r="AI839" s="84" t="s">
        <v>16520</v>
      </c>
      <c r="AJ839" s="84"/>
      <c r="AK839" s="92" t="s">
        <v>16467</v>
      </c>
      <c r="AL839" s="84" t="b">
        <v>0</v>
      </c>
      <c r="AM839" s="84">
        <v>51</v>
      </c>
      <c r="AN839" s="92" t="s">
        <v>15899</v>
      </c>
      <c r="AO839" s="84" t="s">
        <v>16534</v>
      </c>
      <c r="AP839" s="84" t="b">
        <v>0</v>
      </c>
      <c r="AQ839" s="92" t="s">
        <v>15899</v>
      </c>
      <c r="AR839" s="84" t="s">
        <v>179</v>
      </c>
      <c r="AS839" s="84">
        <v>0</v>
      </c>
      <c r="AT839" s="84">
        <v>0</v>
      </c>
      <c r="AU839" s="84"/>
      <c r="AV839" s="84"/>
      <c r="AW839" s="84"/>
      <c r="AX839" s="84"/>
      <c r="AY839" s="84"/>
      <c r="AZ839" s="84"/>
      <c r="BA839" s="84"/>
      <c r="BB839" s="84"/>
      <c r="BC839">
        <v>1</v>
      </c>
      <c r="BD839">
        <v>0</v>
      </c>
      <c r="BE839">
        <v>0</v>
      </c>
      <c r="BF839">
        <v>0</v>
      </c>
      <c r="BG839">
        <v>1</v>
      </c>
      <c r="BH839">
        <v>0</v>
      </c>
    </row>
    <row r="840" spans="1:60" x14ac:dyDescent="0.3">
      <c r="A840" s="69" t="s">
        <v>1336</v>
      </c>
      <c r="B840" s="69" t="s">
        <v>1056</v>
      </c>
      <c r="C840" s="70"/>
      <c r="D840" s="71"/>
      <c r="E840" s="72"/>
      <c r="F840" s="73"/>
      <c r="G840" s="70"/>
      <c r="H840" s="74"/>
      <c r="I840" s="75"/>
      <c r="J840" s="75"/>
      <c r="K840" s="36"/>
      <c r="L840" s="82"/>
      <c r="M840" s="82"/>
      <c r="N840" s="77"/>
      <c r="O840" s="84" t="s">
        <v>2169</v>
      </c>
      <c r="P840" s="86">
        <v>43861.643055555556</v>
      </c>
      <c r="Q840" s="84" t="s">
        <v>2204</v>
      </c>
      <c r="R840" s="84"/>
      <c r="S840" s="84"/>
      <c r="T840" s="84" t="s">
        <v>2873</v>
      </c>
      <c r="U840" s="84"/>
      <c r="V840" s="87" t="s">
        <v>4094</v>
      </c>
      <c r="W840" s="86">
        <v>43861.643055555556</v>
      </c>
      <c r="X840" s="90">
        <v>43861</v>
      </c>
      <c r="Y840" s="92" t="s">
        <v>6488</v>
      </c>
      <c r="Z840" s="87" t="s">
        <v>10263</v>
      </c>
      <c r="AA840" s="84"/>
      <c r="AB840" s="84"/>
      <c r="AC840" s="92" t="s">
        <v>14143</v>
      </c>
      <c r="AD840" s="84"/>
      <c r="AE840" s="84" t="b">
        <v>0</v>
      </c>
      <c r="AF840" s="84">
        <v>0</v>
      </c>
      <c r="AG840" s="92" t="s">
        <v>16467</v>
      </c>
      <c r="AH840" s="84" t="b">
        <v>0</v>
      </c>
      <c r="AI840" s="84" t="s">
        <v>16520</v>
      </c>
      <c r="AJ840" s="84"/>
      <c r="AK840" s="92" t="s">
        <v>16467</v>
      </c>
      <c r="AL840" s="84" t="b">
        <v>0</v>
      </c>
      <c r="AM840" s="84">
        <v>18</v>
      </c>
      <c r="AN840" s="92" t="s">
        <v>16211</v>
      </c>
      <c r="AO840" s="84" t="s">
        <v>16534</v>
      </c>
      <c r="AP840" s="84" t="b">
        <v>0</v>
      </c>
      <c r="AQ840" s="92" t="s">
        <v>16211</v>
      </c>
      <c r="AR840" s="84" t="s">
        <v>179</v>
      </c>
      <c r="AS840" s="84">
        <v>0</v>
      </c>
      <c r="AT840" s="84">
        <v>0</v>
      </c>
      <c r="AU840" s="84"/>
      <c r="AV840" s="84"/>
      <c r="AW840" s="84"/>
      <c r="AX840" s="84"/>
      <c r="AY840" s="84"/>
      <c r="AZ840" s="84"/>
      <c r="BA840" s="84"/>
      <c r="BB840" s="84"/>
      <c r="BC840">
        <v>1</v>
      </c>
      <c r="BD840">
        <v>0</v>
      </c>
      <c r="BE840">
        <v>0</v>
      </c>
      <c r="BF840">
        <v>0</v>
      </c>
      <c r="BG840">
        <v>1</v>
      </c>
      <c r="BH840">
        <v>0</v>
      </c>
    </row>
    <row r="841" spans="1:60" x14ac:dyDescent="0.3">
      <c r="A841" s="69" t="s">
        <v>1336</v>
      </c>
      <c r="B841" s="69" t="s">
        <v>2073</v>
      </c>
      <c r="C841" s="70"/>
      <c r="D841" s="71"/>
      <c r="E841" s="72"/>
      <c r="F841" s="73"/>
      <c r="G841" s="70"/>
      <c r="H841" s="74"/>
      <c r="I841" s="75"/>
      <c r="J841" s="75"/>
      <c r="K841" s="36"/>
      <c r="L841" s="82"/>
      <c r="M841" s="82"/>
      <c r="N841" s="77"/>
      <c r="O841" s="84" t="s">
        <v>2169</v>
      </c>
      <c r="P841" s="86">
        <v>43861.643136574072</v>
      </c>
      <c r="Q841" s="84" t="s">
        <v>2210</v>
      </c>
      <c r="R841" s="84"/>
      <c r="S841" s="84"/>
      <c r="T841" s="84" t="s">
        <v>2873</v>
      </c>
      <c r="U841" s="84"/>
      <c r="V841" s="87" t="s">
        <v>4094</v>
      </c>
      <c r="W841" s="86">
        <v>43861.643136574072</v>
      </c>
      <c r="X841" s="90">
        <v>43861</v>
      </c>
      <c r="Y841" s="92" t="s">
        <v>6489</v>
      </c>
      <c r="Z841" s="87" t="s">
        <v>10264</v>
      </c>
      <c r="AA841" s="84"/>
      <c r="AB841" s="84"/>
      <c r="AC841" s="92" t="s">
        <v>14144</v>
      </c>
      <c r="AD841" s="84"/>
      <c r="AE841" s="84" t="b">
        <v>0</v>
      </c>
      <c r="AF841" s="84">
        <v>0</v>
      </c>
      <c r="AG841" s="92" t="s">
        <v>16467</v>
      </c>
      <c r="AH841" s="84" t="b">
        <v>0</v>
      </c>
      <c r="AI841" s="84" t="s">
        <v>16520</v>
      </c>
      <c r="AJ841" s="84"/>
      <c r="AK841" s="92" t="s">
        <v>16467</v>
      </c>
      <c r="AL841" s="84" t="b">
        <v>0</v>
      </c>
      <c r="AM841" s="84">
        <v>35</v>
      </c>
      <c r="AN841" s="92" t="s">
        <v>16218</v>
      </c>
      <c r="AO841" s="84" t="s">
        <v>16534</v>
      </c>
      <c r="AP841" s="84" t="b">
        <v>0</v>
      </c>
      <c r="AQ841" s="92" t="s">
        <v>16218</v>
      </c>
      <c r="AR841" s="84" t="s">
        <v>179</v>
      </c>
      <c r="AS841" s="84">
        <v>0</v>
      </c>
      <c r="AT841" s="84">
        <v>0</v>
      </c>
      <c r="AU841" s="84"/>
      <c r="AV841" s="84"/>
      <c r="AW841" s="84"/>
      <c r="AX841" s="84"/>
      <c r="AY841" s="84"/>
      <c r="AZ841" s="84"/>
      <c r="BA841" s="84"/>
      <c r="BB841" s="84"/>
      <c r="BC841">
        <v>1</v>
      </c>
      <c r="BD841">
        <v>0</v>
      </c>
      <c r="BE841">
        <v>0</v>
      </c>
      <c r="BF841">
        <v>0</v>
      </c>
      <c r="BG841">
        <v>1</v>
      </c>
      <c r="BH841">
        <v>0</v>
      </c>
    </row>
    <row r="842" spans="1:60" x14ac:dyDescent="0.3">
      <c r="A842" s="69" t="s">
        <v>1336</v>
      </c>
      <c r="B842" s="69" t="s">
        <v>2003</v>
      </c>
      <c r="C842" s="70"/>
      <c r="D842" s="71"/>
      <c r="E842" s="72"/>
      <c r="F842" s="73"/>
      <c r="G842" s="70"/>
      <c r="H842" s="74"/>
      <c r="I842" s="75"/>
      <c r="J842" s="75"/>
      <c r="K842" s="36"/>
      <c r="L842" s="82"/>
      <c r="M842" s="82"/>
      <c r="N842" s="77"/>
      <c r="O842" s="84" t="s">
        <v>2169</v>
      </c>
      <c r="P842" s="86">
        <v>43861.643171296295</v>
      </c>
      <c r="Q842" s="84" t="s">
        <v>2240</v>
      </c>
      <c r="R842" s="84"/>
      <c r="S842" s="84"/>
      <c r="T842" s="84" t="s">
        <v>2873</v>
      </c>
      <c r="U842" s="84"/>
      <c r="V842" s="87" t="s">
        <v>4094</v>
      </c>
      <c r="W842" s="86">
        <v>43861.643171296295</v>
      </c>
      <c r="X842" s="90">
        <v>43861</v>
      </c>
      <c r="Y842" s="92" t="s">
        <v>6490</v>
      </c>
      <c r="Z842" s="87" t="s">
        <v>10265</v>
      </c>
      <c r="AA842" s="84"/>
      <c r="AB842" s="84"/>
      <c r="AC842" s="92" t="s">
        <v>14145</v>
      </c>
      <c r="AD842" s="84"/>
      <c r="AE842" s="84" t="b">
        <v>0</v>
      </c>
      <c r="AF842" s="84">
        <v>0</v>
      </c>
      <c r="AG842" s="92" t="s">
        <v>16467</v>
      </c>
      <c r="AH842" s="84" t="b">
        <v>0</v>
      </c>
      <c r="AI842" s="84" t="s">
        <v>16520</v>
      </c>
      <c r="AJ842" s="84"/>
      <c r="AK842" s="92" t="s">
        <v>16467</v>
      </c>
      <c r="AL842" s="84" t="b">
        <v>0</v>
      </c>
      <c r="AM842" s="84">
        <v>29</v>
      </c>
      <c r="AN842" s="92" t="s">
        <v>15998</v>
      </c>
      <c r="AO842" s="84" t="s">
        <v>16534</v>
      </c>
      <c r="AP842" s="84" t="b">
        <v>0</v>
      </c>
      <c r="AQ842" s="92" t="s">
        <v>15998</v>
      </c>
      <c r="AR842" s="84" t="s">
        <v>179</v>
      </c>
      <c r="AS842" s="84">
        <v>0</v>
      </c>
      <c r="AT842" s="84">
        <v>0</v>
      </c>
      <c r="AU842" s="84"/>
      <c r="AV842" s="84"/>
      <c r="AW842" s="84"/>
      <c r="AX842" s="84"/>
      <c r="AY842" s="84"/>
      <c r="AZ842" s="84"/>
      <c r="BA842" s="84"/>
      <c r="BB842" s="84"/>
      <c r="BC842">
        <v>1</v>
      </c>
      <c r="BD842">
        <v>0</v>
      </c>
      <c r="BE842">
        <v>0</v>
      </c>
      <c r="BF842">
        <v>0</v>
      </c>
      <c r="BG842">
        <v>1</v>
      </c>
      <c r="BH842">
        <v>0</v>
      </c>
    </row>
    <row r="843" spans="1:60" x14ac:dyDescent="0.3">
      <c r="A843" s="69" t="s">
        <v>1336</v>
      </c>
      <c r="B843" s="69" t="s">
        <v>2125</v>
      </c>
      <c r="C843" s="70"/>
      <c r="D843" s="71"/>
      <c r="E843" s="72"/>
      <c r="F843" s="73"/>
      <c r="G843" s="70"/>
      <c r="H843" s="74"/>
      <c r="I843" s="75"/>
      <c r="J843" s="75"/>
      <c r="K843" s="36"/>
      <c r="L843" s="82"/>
      <c r="M843" s="82"/>
      <c r="N843" s="77"/>
      <c r="O843" s="84" t="s">
        <v>2169</v>
      </c>
      <c r="P843" s="86">
        <v>43861.643703703703</v>
      </c>
      <c r="Q843" s="84" t="s">
        <v>2194</v>
      </c>
      <c r="R843" s="84"/>
      <c r="S843" s="84"/>
      <c r="T843" s="84" t="s">
        <v>2876</v>
      </c>
      <c r="U843" s="84"/>
      <c r="V843" s="87" t="s">
        <v>4094</v>
      </c>
      <c r="W843" s="86">
        <v>43861.643703703703</v>
      </c>
      <c r="X843" s="90">
        <v>43861</v>
      </c>
      <c r="Y843" s="92" t="s">
        <v>6491</v>
      </c>
      <c r="Z843" s="87" t="s">
        <v>10266</v>
      </c>
      <c r="AA843" s="84"/>
      <c r="AB843" s="84"/>
      <c r="AC843" s="92" t="s">
        <v>14146</v>
      </c>
      <c r="AD843" s="84"/>
      <c r="AE843" s="84" t="b">
        <v>0</v>
      </c>
      <c r="AF843" s="84">
        <v>0</v>
      </c>
      <c r="AG843" s="92" t="s">
        <v>16467</v>
      </c>
      <c r="AH843" s="84" t="b">
        <v>1</v>
      </c>
      <c r="AI843" s="84" t="s">
        <v>16520</v>
      </c>
      <c r="AJ843" s="84"/>
      <c r="AK843" s="92" t="s">
        <v>16241</v>
      </c>
      <c r="AL843" s="84" t="b">
        <v>0</v>
      </c>
      <c r="AM843" s="84">
        <v>16</v>
      </c>
      <c r="AN843" s="92" t="s">
        <v>16425</v>
      </c>
      <c r="AO843" s="84" t="s">
        <v>16534</v>
      </c>
      <c r="AP843" s="84" t="b">
        <v>0</v>
      </c>
      <c r="AQ843" s="92" t="s">
        <v>16425</v>
      </c>
      <c r="AR843" s="84" t="s">
        <v>179</v>
      </c>
      <c r="AS843" s="84">
        <v>0</v>
      </c>
      <c r="AT843" s="84">
        <v>0</v>
      </c>
      <c r="AU843" s="84"/>
      <c r="AV843" s="84"/>
      <c r="AW843" s="84"/>
      <c r="AX843" s="84"/>
      <c r="AY843" s="84"/>
      <c r="AZ843" s="84"/>
      <c r="BA843" s="84"/>
      <c r="BB843" s="84"/>
      <c r="BC843">
        <v>2</v>
      </c>
      <c r="BD843">
        <v>0</v>
      </c>
      <c r="BE843">
        <v>0</v>
      </c>
      <c r="BF843">
        <v>0</v>
      </c>
      <c r="BG843">
        <v>2</v>
      </c>
      <c r="BH843">
        <v>0</v>
      </c>
    </row>
    <row r="844" spans="1:60" x14ac:dyDescent="0.3">
      <c r="A844" s="69" t="s">
        <v>1336</v>
      </c>
      <c r="B844" s="69" t="s">
        <v>2128</v>
      </c>
      <c r="C844" s="70"/>
      <c r="D844" s="71"/>
      <c r="E844" s="72"/>
      <c r="F844" s="73"/>
      <c r="G844" s="70"/>
      <c r="H844" s="74"/>
      <c r="I844" s="75"/>
      <c r="J844" s="75"/>
      <c r="K844" s="36"/>
      <c r="L844" s="82"/>
      <c r="M844" s="82"/>
      <c r="N844" s="77"/>
      <c r="O844" s="84" t="s">
        <v>2168</v>
      </c>
      <c r="P844" s="86">
        <v>43861.643750000003</v>
      </c>
      <c r="Q844" s="84" t="s">
        <v>2172</v>
      </c>
      <c r="R844" s="84"/>
      <c r="S844" s="84"/>
      <c r="T844" s="84"/>
      <c r="U844" s="84"/>
      <c r="V844" s="87" t="s">
        <v>4094</v>
      </c>
      <c r="W844" s="86">
        <v>43861.643750000003</v>
      </c>
      <c r="X844" s="90">
        <v>43861</v>
      </c>
      <c r="Y844" s="92" t="s">
        <v>6492</v>
      </c>
      <c r="Z844" s="87" t="s">
        <v>10267</v>
      </c>
      <c r="AA844" s="84"/>
      <c r="AB844" s="84"/>
      <c r="AC844" s="92" t="s">
        <v>14147</v>
      </c>
      <c r="AD844" s="84"/>
      <c r="AE844" s="84" t="b">
        <v>0</v>
      </c>
      <c r="AF844" s="84">
        <v>0</v>
      </c>
      <c r="AG844" s="92" t="s">
        <v>16467</v>
      </c>
      <c r="AH844" s="84" t="b">
        <v>0</v>
      </c>
      <c r="AI844" s="84" t="s">
        <v>16520</v>
      </c>
      <c r="AJ844" s="84"/>
      <c r="AK844" s="92" t="s">
        <v>16467</v>
      </c>
      <c r="AL844" s="84" t="b">
        <v>0</v>
      </c>
      <c r="AM844" s="84">
        <v>155</v>
      </c>
      <c r="AN844" s="92" t="s">
        <v>16241</v>
      </c>
      <c r="AO844" s="84" t="s">
        <v>16534</v>
      </c>
      <c r="AP844" s="84" t="b">
        <v>0</v>
      </c>
      <c r="AQ844" s="92" t="s">
        <v>16241</v>
      </c>
      <c r="AR844" s="84" t="s">
        <v>179</v>
      </c>
      <c r="AS844" s="84">
        <v>0</v>
      </c>
      <c r="AT844" s="84">
        <v>0</v>
      </c>
      <c r="AU844" s="84"/>
      <c r="AV844" s="84"/>
      <c r="AW844" s="84"/>
      <c r="AX844" s="84"/>
      <c r="AY844" s="84"/>
      <c r="AZ844" s="84"/>
      <c r="BA844" s="84"/>
      <c r="BB844" s="84"/>
      <c r="BC844">
        <v>8</v>
      </c>
      <c r="BD844">
        <v>0</v>
      </c>
      <c r="BE844">
        <v>8</v>
      </c>
      <c r="BF844">
        <v>0</v>
      </c>
      <c r="BG844">
        <v>0</v>
      </c>
      <c r="BH844">
        <v>0</v>
      </c>
    </row>
    <row r="845" spans="1:60" x14ac:dyDescent="0.3">
      <c r="A845" s="69" t="s">
        <v>1336</v>
      </c>
      <c r="B845" s="69" t="s">
        <v>2129</v>
      </c>
      <c r="C845" s="70"/>
      <c r="D845" s="71"/>
      <c r="E845" s="72"/>
      <c r="F845" s="73"/>
      <c r="G845" s="70"/>
      <c r="H845" s="74"/>
      <c r="I845" s="75"/>
      <c r="J845" s="75"/>
      <c r="K845" s="36"/>
      <c r="L845" s="82"/>
      <c r="M845" s="82"/>
      <c r="N845" s="77"/>
      <c r="O845" s="84" t="s">
        <v>2168</v>
      </c>
      <c r="P845" s="86">
        <v>43861.643807870372</v>
      </c>
      <c r="Q845" s="84" t="s">
        <v>2173</v>
      </c>
      <c r="R845" s="84"/>
      <c r="S845" s="84"/>
      <c r="T845" s="84"/>
      <c r="U845" s="84"/>
      <c r="V845" s="87" t="s">
        <v>4094</v>
      </c>
      <c r="W845" s="86">
        <v>43861.643807870372</v>
      </c>
      <c r="X845" s="90">
        <v>43861</v>
      </c>
      <c r="Y845" s="92" t="s">
        <v>6493</v>
      </c>
      <c r="Z845" s="87" t="s">
        <v>10268</v>
      </c>
      <c r="AA845" s="84"/>
      <c r="AB845" s="84"/>
      <c r="AC845" s="92" t="s">
        <v>14148</v>
      </c>
      <c r="AD845" s="84"/>
      <c r="AE845" s="84" t="b">
        <v>0</v>
      </c>
      <c r="AF845" s="84">
        <v>0</v>
      </c>
      <c r="AG845" s="92" t="s">
        <v>16467</v>
      </c>
      <c r="AH845" s="84" t="b">
        <v>0</v>
      </c>
      <c r="AI845" s="84" t="s">
        <v>16520</v>
      </c>
      <c r="AJ845" s="84"/>
      <c r="AK845" s="92" t="s">
        <v>16467</v>
      </c>
      <c r="AL845" s="84" t="b">
        <v>0</v>
      </c>
      <c r="AM845" s="84">
        <v>42</v>
      </c>
      <c r="AN845" s="92" t="s">
        <v>16242</v>
      </c>
      <c r="AO845" s="84" t="s">
        <v>16534</v>
      </c>
      <c r="AP845" s="84" t="b">
        <v>0</v>
      </c>
      <c r="AQ845" s="92" t="s">
        <v>16242</v>
      </c>
      <c r="AR845" s="84" t="s">
        <v>179</v>
      </c>
      <c r="AS845" s="84">
        <v>0</v>
      </c>
      <c r="AT845" s="84">
        <v>0</v>
      </c>
      <c r="AU845" s="84"/>
      <c r="AV845" s="84"/>
      <c r="AW845" s="84"/>
      <c r="AX845" s="84"/>
      <c r="AY845" s="84"/>
      <c r="AZ845" s="84"/>
      <c r="BA845" s="84"/>
      <c r="BB845" s="84"/>
      <c r="BC845">
        <v>7</v>
      </c>
      <c r="BD845">
        <v>0</v>
      </c>
      <c r="BE845">
        <v>7</v>
      </c>
      <c r="BF845">
        <v>0</v>
      </c>
      <c r="BG845">
        <v>0</v>
      </c>
      <c r="BH845">
        <v>0</v>
      </c>
    </row>
    <row r="846" spans="1:60" x14ac:dyDescent="0.3">
      <c r="A846" s="69" t="s">
        <v>380</v>
      </c>
      <c r="B846" s="69" t="s">
        <v>2106</v>
      </c>
      <c r="C846" s="70"/>
      <c r="D846" s="71"/>
      <c r="E846" s="72"/>
      <c r="F846" s="73"/>
      <c r="G846" s="70"/>
      <c r="H846" s="74"/>
      <c r="I846" s="75"/>
      <c r="J846" s="75"/>
      <c r="K846" s="36"/>
      <c r="L846" s="82"/>
      <c r="M846" s="82"/>
      <c r="N846" s="77"/>
      <c r="O846" s="84" t="s">
        <v>2169</v>
      </c>
      <c r="P846" s="86">
        <v>43861.643819444442</v>
      </c>
      <c r="Q846" s="84" t="s">
        <v>2235</v>
      </c>
      <c r="R846" s="84"/>
      <c r="S846" s="84"/>
      <c r="T846" s="84" t="s">
        <v>2873</v>
      </c>
      <c r="U846" s="84"/>
      <c r="V846" s="87" t="s">
        <v>3211</v>
      </c>
      <c r="W846" s="86">
        <v>43861.643819444442</v>
      </c>
      <c r="X846" s="90">
        <v>43861</v>
      </c>
      <c r="Y846" s="92" t="s">
        <v>5019</v>
      </c>
      <c r="Z846" s="87" t="s">
        <v>8784</v>
      </c>
      <c r="AA846" s="84"/>
      <c r="AB846" s="84"/>
      <c r="AC846" s="92" t="s">
        <v>12662</v>
      </c>
      <c r="AD846" s="84"/>
      <c r="AE846" s="84" t="b">
        <v>0</v>
      </c>
      <c r="AF846" s="84">
        <v>0</v>
      </c>
      <c r="AG846" s="92" t="s">
        <v>16467</v>
      </c>
      <c r="AH846" s="84" t="b">
        <v>0</v>
      </c>
      <c r="AI846" s="84" t="s">
        <v>16520</v>
      </c>
      <c r="AJ846" s="84"/>
      <c r="AK846" s="92" t="s">
        <v>16467</v>
      </c>
      <c r="AL846" s="84" t="b">
        <v>0</v>
      </c>
      <c r="AM846" s="84">
        <v>3</v>
      </c>
      <c r="AN846" s="92" t="s">
        <v>16368</v>
      </c>
      <c r="AO846" s="84" t="s">
        <v>16534</v>
      </c>
      <c r="AP846" s="84" t="b">
        <v>0</v>
      </c>
      <c r="AQ846" s="92" t="s">
        <v>16368</v>
      </c>
      <c r="AR846" s="84" t="s">
        <v>179</v>
      </c>
      <c r="AS846" s="84">
        <v>0</v>
      </c>
      <c r="AT846" s="84">
        <v>0</v>
      </c>
      <c r="AU846" s="84"/>
      <c r="AV846" s="84"/>
      <c r="AW846" s="84"/>
      <c r="AX846" s="84"/>
      <c r="AY846" s="84"/>
      <c r="AZ846" s="84"/>
      <c r="BA846" s="84"/>
      <c r="BB846" s="84"/>
      <c r="BC846">
        <v>1</v>
      </c>
      <c r="BD846">
        <v>0</v>
      </c>
      <c r="BE846">
        <v>0</v>
      </c>
      <c r="BF846">
        <v>0</v>
      </c>
      <c r="BG846">
        <v>1</v>
      </c>
      <c r="BH846">
        <v>0</v>
      </c>
    </row>
    <row r="847" spans="1:60" x14ac:dyDescent="0.3">
      <c r="A847" s="69" t="s">
        <v>381</v>
      </c>
      <c r="B847" s="69" t="s">
        <v>381</v>
      </c>
      <c r="C847" s="70"/>
      <c r="D847" s="71"/>
      <c r="E847" s="72"/>
      <c r="F847" s="73"/>
      <c r="G847" s="70"/>
      <c r="H847" s="74"/>
      <c r="I847" s="75"/>
      <c r="J847" s="75"/>
      <c r="K847" s="36"/>
      <c r="L847" s="82"/>
      <c r="M847" s="82"/>
      <c r="N847" s="77"/>
      <c r="O847" s="84" t="s">
        <v>179</v>
      </c>
      <c r="P847" s="86">
        <v>43861.643958333334</v>
      </c>
      <c r="Q847" s="84" t="s">
        <v>2236</v>
      </c>
      <c r="R847" s="84"/>
      <c r="S847" s="84"/>
      <c r="T847" s="84" t="s">
        <v>2883</v>
      </c>
      <c r="U847" s="84"/>
      <c r="V847" s="87" t="s">
        <v>3212</v>
      </c>
      <c r="W847" s="86">
        <v>43861.643958333334</v>
      </c>
      <c r="X847" s="90">
        <v>43861</v>
      </c>
      <c r="Y847" s="92" t="s">
        <v>5020</v>
      </c>
      <c r="Z847" s="87" t="s">
        <v>8785</v>
      </c>
      <c r="AA847" s="84"/>
      <c r="AB847" s="84"/>
      <c r="AC847" s="92" t="s">
        <v>12663</v>
      </c>
      <c r="AD847" s="84"/>
      <c r="AE847" s="84" t="b">
        <v>0</v>
      </c>
      <c r="AF847" s="84">
        <v>0</v>
      </c>
      <c r="AG847" s="92" t="s">
        <v>16467</v>
      </c>
      <c r="AH847" s="84" t="b">
        <v>0</v>
      </c>
      <c r="AI847" s="84" t="s">
        <v>16520</v>
      </c>
      <c r="AJ847" s="84"/>
      <c r="AK847" s="92" t="s">
        <v>16467</v>
      </c>
      <c r="AL847" s="84" t="b">
        <v>0</v>
      </c>
      <c r="AM847" s="84">
        <v>0</v>
      </c>
      <c r="AN847" s="92" t="s">
        <v>16467</v>
      </c>
      <c r="AO847" s="84" t="s">
        <v>16534</v>
      </c>
      <c r="AP847" s="84" t="b">
        <v>0</v>
      </c>
      <c r="AQ847" s="92" t="s">
        <v>12663</v>
      </c>
      <c r="AR847" s="84" t="s">
        <v>179</v>
      </c>
      <c r="AS847" s="84">
        <v>0</v>
      </c>
      <c r="AT847" s="84">
        <v>0</v>
      </c>
      <c r="AU847" s="84"/>
      <c r="AV847" s="84"/>
      <c r="AW847" s="84"/>
      <c r="AX847" s="84"/>
      <c r="AY847" s="84"/>
      <c r="AZ847" s="84"/>
      <c r="BA847" s="84"/>
      <c r="BB847" s="84"/>
      <c r="BC847">
        <v>1</v>
      </c>
      <c r="BD847">
        <v>0</v>
      </c>
      <c r="BE847">
        <v>0</v>
      </c>
      <c r="BF847">
        <v>1</v>
      </c>
      <c r="BG847">
        <v>0</v>
      </c>
      <c r="BH847">
        <v>0</v>
      </c>
    </row>
    <row r="848" spans="1:60" x14ac:dyDescent="0.3">
      <c r="A848" s="69" t="s">
        <v>527</v>
      </c>
      <c r="B848" s="69" t="s">
        <v>1055</v>
      </c>
      <c r="C848" s="70"/>
      <c r="D848" s="71"/>
      <c r="E848" s="72"/>
      <c r="F848" s="73"/>
      <c r="G848" s="70"/>
      <c r="H848" s="74"/>
      <c r="I848" s="75"/>
      <c r="J848" s="75"/>
      <c r="K848" s="36"/>
      <c r="L848" s="82"/>
      <c r="M848" s="82"/>
      <c r="N848" s="77"/>
      <c r="O848" s="84" t="s">
        <v>2169</v>
      </c>
      <c r="P848" s="86">
        <v>43861.644050925926</v>
      </c>
      <c r="Q848" s="84" t="s">
        <v>2205</v>
      </c>
      <c r="R848" s="84"/>
      <c r="S848" s="84"/>
      <c r="T848" s="84" t="s">
        <v>2873</v>
      </c>
      <c r="U848" s="84"/>
      <c r="V848" s="87" t="s">
        <v>3349</v>
      </c>
      <c r="W848" s="86">
        <v>43861.644050925926</v>
      </c>
      <c r="X848" s="90">
        <v>43861</v>
      </c>
      <c r="Y848" s="92" t="s">
        <v>5279</v>
      </c>
      <c r="Z848" s="87" t="s">
        <v>9041</v>
      </c>
      <c r="AA848" s="84"/>
      <c r="AB848" s="84"/>
      <c r="AC848" s="92" t="s">
        <v>12919</v>
      </c>
      <c r="AD848" s="84"/>
      <c r="AE848" s="84" t="b">
        <v>0</v>
      </c>
      <c r="AF848" s="84">
        <v>0</v>
      </c>
      <c r="AG848" s="92" t="s">
        <v>16467</v>
      </c>
      <c r="AH848" s="84" t="b">
        <v>0</v>
      </c>
      <c r="AI848" s="84" t="s">
        <v>16520</v>
      </c>
      <c r="AJ848" s="84"/>
      <c r="AK848" s="92" t="s">
        <v>16467</v>
      </c>
      <c r="AL848" s="84" t="b">
        <v>0</v>
      </c>
      <c r="AM848" s="84">
        <v>60</v>
      </c>
      <c r="AN848" s="92" t="s">
        <v>16200</v>
      </c>
      <c r="AO848" s="84" t="s">
        <v>16534</v>
      </c>
      <c r="AP848" s="84" t="b">
        <v>0</v>
      </c>
      <c r="AQ848" s="92" t="s">
        <v>16200</v>
      </c>
      <c r="AR848" s="84" t="s">
        <v>179</v>
      </c>
      <c r="AS848" s="84">
        <v>0</v>
      </c>
      <c r="AT848" s="84">
        <v>0</v>
      </c>
      <c r="AU848" s="84"/>
      <c r="AV848" s="84"/>
      <c r="AW848" s="84"/>
      <c r="AX848" s="84"/>
      <c r="AY848" s="84"/>
      <c r="AZ848" s="84"/>
      <c r="BA848" s="84"/>
      <c r="BB848" s="84"/>
      <c r="BC848">
        <v>1</v>
      </c>
      <c r="BD848">
        <v>0</v>
      </c>
      <c r="BE848">
        <v>0</v>
      </c>
      <c r="BF848">
        <v>0</v>
      </c>
      <c r="BG848">
        <v>1</v>
      </c>
      <c r="BH848">
        <v>0</v>
      </c>
    </row>
    <row r="849" spans="1:60" x14ac:dyDescent="0.3">
      <c r="A849" s="69" t="s">
        <v>382</v>
      </c>
      <c r="B849" s="69" t="s">
        <v>2132</v>
      </c>
      <c r="C849" s="70"/>
      <c r="D849" s="71"/>
      <c r="E849" s="72"/>
      <c r="F849" s="73"/>
      <c r="G849" s="70"/>
      <c r="H849" s="74"/>
      <c r="I849" s="75"/>
      <c r="J849" s="75"/>
      <c r="K849" s="36"/>
      <c r="L849" s="82"/>
      <c r="M849" s="82"/>
      <c r="N849" s="77"/>
      <c r="O849" s="84" t="s">
        <v>2168</v>
      </c>
      <c r="P849" s="86">
        <v>43861.644212962965</v>
      </c>
      <c r="Q849" s="84" t="s">
        <v>2218</v>
      </c>
      <c r="R849" s="84"/>
      <c r="S849" s="84"/>
      <c r="T849" s="84" t="s">
        <v>2873</v>
      </c>
      <c r="U849" s="84"/>
      <c r="V849" s="87" t="s">
        <v>3213</v>
      </c>
      <c r="W849" s="86">
        <v>43861.644212962965</v>
      </c>
      <c r="X849" s="90">
        <v>43861</v>
      </c>
      <c r="Y849" s="92" t="s">
        <v>5021</v>
      </c>
      <c r="Z849" s="87" t="s">
        <v>8786</v>
      </c>
      <c r="AA849" s="84"/>
      <c r="AB849" s="84"/>
      <c r="AC849" s="92" t="s">
        <v>12664</v>
      </c>
      <c r="AD849" s="84"/>
      <c r="AE849" s="84" t="b">
        <v>0</v>
      </c>
      <c r="AF849" s="84">
        <v>0</v>
      </c>
      <c r="AG849" s="92" t="s">
        <v>16467</v>
      </c>
      <c r="AH849" s="84" t="b">
        <v>0</v>
      </c>
      <c r="AI849" s="84" t="s">
        <v>16520</v>
      </c>
      <c r="AJ849" s="84"/>
      <c r="AK849" s="92" t="s">
        <v>16467</v>
      </c>
      <c r="AL849" s="84" t="b">
        <v>0</v>
      </c>
      <c r="AM849" s="84">
        <v>121</v>
      </c>
      <c r="AN849" s="92" t="s">
        <v>12602</v>
      </c>
      <c r="AO849" s="84" t="s">
        <v>16534</v>
      </c>
      <c r="AP849" s="84" t="b">
        <v>0</v>
      </c>
      <c r="AQ849" s="92" t="s">
        <v>12602</v>
      </c>
      <c r="AR849" s="84" t="s">
        <v>179</v>
      </c>
      <c r="AS849" s="84">
        <v>0</v>
      </c>
      <c r="AT849" s="84">
        <v>0</v>
      </c>
      <c r="AU849" s="84"/>
      <c r="AV849" s="84"/>
      <c r="AW849" s="84"/>
      <c r="AX849" s="84"/>
      <c r="AY849" s="84"/>
      <c r="AZ849" s="84"/>
      <c r="BA849" s="84"/>
      <c r="BB849" s="84"/>
      <c r="BC849">
        <v>1</v>
      </c>
      <c r="BD849">
        <v>0</v>
      </c>
      <c r="BE849">
        <v>1</v>
      </c>
      <c r="BF849">
        <v>0</v>
      </c>
      <c r="BG849">
        <v>0</v>
      </c>
      <c r="BH849">
        <v>0</v>
      </c>
    </row>
    <row r="850" spans="1:60" x14ac:dyDescent="0.3">
      <c r="A850" s="69" t="s">
        <v>1721</v>
      </c>
      <c r="B850" s="69" t="s">
        <v>2132</v>
      </c>
      <c r="C850" s="70"/>
      <c r="D850" s="71"/>
      <c r="E850" s="72"/>
      <c r="F850" s="73"/>
      <c r="G850" s="70"/>
      <c r="H850" s="74"/>
      <c r="I850" s="75"/>
      <c r="J850" s="75"/>
      <c r="K850" s="36"/>
      <c r="L850" s="82"/>
      <c r="M850" s="82"/>
      <c r="N850" s="77"/>
      <c r="O850" s="84" t="s">
        <v>2168</v>
      </c>
      <c r="P850" s="86">
        <v>43861.644571759258</v>
      </c>
      <c r="Q850" s="84" t="s">
        <v>2218</v>
      </c>
      <c r="R850" s="84"/>
      <c r="S850" s="84"/>
      <c r="T850" s="84" t="s">
        <v>2873</v>
      </c>
      <c r="U850" s="84"/>
      <c r="V850" s="87" t="s">
        <v>4442</v>
      </c>
      <c r="W850" s="86">
        <v>43861.644571759258</v>
      </c>
      <c r="X850" s="90">
        <v>43861</v>
      </c>
      <c r="Y850" s="92" t="s">
        <v>7443</v>
      </c>
      <c r="Z850" s="87" t="s">
        <v>11251</v>
      </c>
      <c r="AA850" s="84"/>
      <c r="AB850" s="84"/>
      <c r="AC850" s="92" t="s">
        <v>15140</v>
      </c>
      <c r="AD850" s="84"/>
      <c r="AE850" s="84" t="b">
        <v>0</v>
      </c>
      <c r="AF850" s="84">
        <v>0</v>
      </c>
      <c r="AG850" s="92" t="s">
        <v>16467</v>
      </c>
      <c r="AH850" s="84" t="b">
        <v>0</v>
      </c>
      <c r="AI850" s="84" t="s">
        <v>16520</v>
      </c>
      <c r="AJ850" s="84"/>
      <c r="AK850" s="92" t="s">
        <v>16467</v>
      </c>
      <c r="AL850" s="84" t="b">
        <v>0</v>
      </c>
      <c r="AM850" s="84">
        <v>121</v>
      </c>
      <c r="AN850" s="92" t="s">
        <v>12602</v>
      </c>
      <c r="AO850" s="84" t="s">
        <v>16534</v>
      </c>
      <c r="AP850" s="84" t="b">
        <v>0</v>
      </c>
      <c r="AQ850" s="92" t="s">
        <v>12602</v>
      </c>
      <c r="AR850" s="84" t="s">
        <v>179</v>
      </c>
      <c r="AS850" s="84">
        <v>0</v>
      </c>
      <c r="AT850" s="84">
        <v>0</v>
      </c>
      <c r="AU850" s="84"/>
      <c r="AV850" s="84"/>
      <c r="AW850" s="84"/>
      <c r="AX850" s="84"/>
      <c r="AY850" s="84"/>
      <c r="AZ850" s="84"/>
      <c r="BA850" s="84"/>
      <c r="BB850" s="84"/>
      <c r="BC850">
        <v>1</v>
      </c>
      <c r="BD850">
        <v>0</v>
      </c>
      <c r="BE850">
        <v>1</v>
      </c>
      <c r="BF850">
        <v>0</v>
      </c>
      <c r="BG850">
        <v>0</v>
      </c>
      <c r="BH850">
        <v>0</v>
      </c>
    </row>
    <row r="851" spans="1:60" x14ac:dyDescent="0.3">
      <c r="A851" s="69" t="s">
        <v>383</v>
      </c>
      <c r="B851" s="69" t="s">
        <v>2071</v>
      </c>
      <c r="C851" s="70"/>
      <c r="D851" s="71"/>
      <c r="E851" s="72"/>
      <c r="F851" s="73"/>
      <c r="G851" s="70"/>
      <c r="H851" s="74"/>
      <c r="I851" s="75"/>
      <c r="J851" s="75"/>
      <c r="K851" s="36"/>
      <c r="L851" s="82"/>
      <c r="M851" s="82"/>
      <c r="N851" s="77"/>
      <c r="O851" s="84" t="s">
        <v>2169</v>
      </c>
      <c r="P851" s="86">
        <v>43861.644930555558</v>
      </c>
      <c r="Q851" s="84" t="s">
        <v>2237</v>
      </c>
      <c r="R851" s="84"/>
      <c r="S851" s="84"/>
      <c r="T851" s="84" t="s">
        <v>2885</v>
      </c>
      <c r="U851" s="84"/>
      <c r="V851" s="87" t="s">
        <v>3214</v>
      </c>
      <c r="W851" s="86">
        <v>43861.644930555558</v>
      </c>
      <c r="X851" s="90">
        <v>43861</v>
      </c>
      <c r="Y851" s="92" t="s">
        <v>5023</v>
      </c>
      <c r="Z851" s="87" t="s">
        <v>8788</v>
      </c>
      <c r="AA851" s="84"/>
      <c r="AB851" s="84"/>
      <c r="AC851" s="92" t="s">
        <v>12666</v>
      </c>
      <c r="AD851" s="84"/>
      <c r="AE851" s="84" t="b">
        <v>0</v>
      </c>
      <c r="AF851" s="84">
        <v>0</v>
      </c>
      <c r="AG851" s="92" t="s">
        <v>16467</v>
      </c>
      <c r="AH851" s="84" t="b">
        <v>0</v>
      </c>
      <c r="AI851" s="84" t="s">
        <v>16520</v>
      </c>
      <c r="AJ851" s="84"/>
      <c r="AK851" s="92" t="s">
        <v>16467</v>
      </c>
      <c r="AL851" s="84" t="b">
        <v>0</v>
      </c>
      <c r="AM851" s="84">
        <v>9</v>
      </c>
      <c r="AN851" s="92" t="s">
        <v>16181</v>
      </c>
      <c r="AO851" s="84" t="s">
        <v>16534</v>
      </c>
      <c r="AP851" s="84" t="b">
        <v>0</v>
      </c>
      <c r="AQ851" s="92" t="s">
        <v>16181</v>
      </c>
      <c r="AR851" s="84" t="s">
        <v>179</v>
      </c>
      <c r="AS851" s="84">
        <v>0</v>
      </c>
      <c r="AT851" s="84">
        <v>0</v>
      </c>
      <c r="AU851" s="84"/>
      <c r="AV851" s="84"/>
      <c r="AW851" s="84"/>
      <c r="AX851" s="84"/>
      <c r="AY851" s="84"/>
      <c r="AZ851" s="84"/>
      <c r="BA851" s="84"/>
      <c r="BB851" s="84"/>
      <c r="BC851">
        <v>1</v>
      </c>
      <c r="BD851">
        <v>0</v>
      </c>
      <c r="BE851">
        <v>0</v>
      </c>
      <c r="BF851">
        <v>0</v>
      </c>
      <c r="BG851">
        <v>1</v>
      </c>
      <c r="BH851">
        <v>0</v>
      </c>
    </row>
    <row r="852" spans="1:60" x14ac:dyDescent="0.3">
      <c r="A852" s="69" t="s">
        <v>1721</v>
      </c>
      <c r="B852" s="69" t="s">
        <v>1055</v>
      </c>
      <c r="C852" s="70"/>
      <c r="D852" s="71"/>
      <c r="E852" s="72"/>
      <c r="F852" s="73"/>
      <c r="G852" s="70"/>
      <c r="H852" s="74"/>
      <c r="I852" s="75"/>
      <c r="J852" s="75"/>
      <c r="K852" s="36"/>
      <c r="L852" s="82"/>
      <c r="M852" s="82"/>
      <c r="N852" s="77"/>
      <c r="O852" s="84" t="s">
        <v>2169</v>
      </c>
      <c r="P852" s="86">
        <v>43861.64571759259</v>
      </c>
      <c r="Q852" s="84" t="s">
        <v>2205</v>
      </c>
      <c r="R852" s="84"/>
      <c r="S852" s="84"/>
      <c r="T852" s="84" t="s">
        <v>2873</v>
      </c>
      <c r="U852" s="84"/>
      <c r="V852" s="87" t="s">
        <v>4442</v>
      </c>
      <c r="W852" s="86">
        <v>43861.64571759259</v>
      </c>
      <c r="X852" s="90">
        <v>43861</v>
      </c>
      <c r="Y852" s="92" t="s">
        <v>7444</v>
      </c>
      <c r="Z852" s="87" t="s">
        <v>11252</v>
      </c>
      <c r="AA852" s="84"/>
      <c r="AB852" s="84"/>
      <c r="AC852" s="92" t="s">
        <v>15141</v>
      </c>
      <c r="AD852" s="84"/>
      <c r="AE852" s="84" t="b">
        <v>0</v>
      </c>
      <c r="AF852" s="84">
        <v>0</v>
      </c>
      <c r="AG852" s="92" t="s">
        <v>16467</v>
      </c>
      <c r="AH852" s="84" t="b">
        <v>0</v>
      </c>
      <c r="AI852" s="84" t="s">
        <v>16520</v>
      </c>
      <c r="AJ852" s="84"/>
      <c r="AK852" s="92" t="s">
        <v>16467</v>
      </c>
      <c r="AL852" s="84" t="b">
        <v>0</v>
      </c>
      <c r="AM852" s="84">
        <v>60</v>
      </c>
      <c r="AN852" s="92" t="s">
        <v>16200</v>
      </c>
      <c r="AO852" s="84" t="s">
        <v>16534</v>
      </c>
      <c r="AP852" s="84" t="b">
        <v>0</v>
      </c>
      <c r="AQ852" s="92" t="s">
        <v>16200</v>
      </c>
      <c r="AR852" s="84" t="s">
        <v>179</v>
      </c>
      <c r="AS852" s="84">
        <v>0</v>
      </c>
      <c r="AT852" s="84">
        <v>0</v>
      </c>
      <c r="AU852" s="84"/>
      <c r="AV852" s="84"/>
      <c r="AW852" s="84"/>
      <c r="AX852" s="84"/>
      <c r="AY852" s="84"/>
      <c r="AZ852" s="84"/>
      <c r="BA852" s="84"/>
      <c r="BB852" s="84"/>
      <c r="BC852">
        <v>1</v>
      </c>
      <c r="BD852">
        <v>0</v>
      </c>
      <c r="BE852">
        <v>0</v>
      </c>
      <c r="BF852">
        <v>0</v>
      </c>
      <c r="BG852">
        <v>1</v>
      </c>
      <c r="BH852">
        <v>0</v>
      </c>
    </row>
    <row r="853" spans="1:60" x14ac:dyDescent="0.3">
      <c r="A853" s="69" t="s">
        <v>1721</v>
      </c>
      <c r="B853" s="69" t="s">
        <v>2073</v>
      </c>
      <c r="C853" s="70"/>
      <c r="D853" s="71"/>
      <c r="E853" s="72"/>
      <c r="F853" s="73"/>
      <c r="G853" s="70"/>
      <c r="H853" s="74"/>
      <c r="I853" s="75"/>
      <c r="J853" s="75"/>
      <c r="K853" s="36"/>
      <c r="L853" s="82"/>
      <c r="M853" s="82"/>
      <c r="N853" s="77"/>
      <c r="O853" s="84" t="s">
        <v>2169</v>
      </c>
      <c r="P853" s="86">
        <v>43861.64571759259</v>
      </c>
      <c r="Q853" s="84" t="s">
        <v>2210</v>
      </c>
      <c r="R853" s="84"/>
      <c r="S853" s="84"/>
      <c r="T853" s="84" t="s">
        <v>2873</v>
      </c>
      <c r="U853" s="84"/>
      <c r="V853" s="87" t="s">
        <v>4442</v>
      </c>
      <c r="W853" s="86">
        <v>43861.64571759259</v>
      </c>
      <c r="X853" s="90">
        <v>43861</v>
      </c>
      <c r="Y853" s="92" t="s">
        <v>7444</v>
      </c>
      <c r="Z853" s="87" t="s">
        <v>11253</v>
      </c>
      <c r="AA853" s="84"/>
      <c r="AB853" s="84"/>
      <c r="AC853" s="92" t="s">
        <v>15142</v>
      </c>
      <c r="AD853" s="84"/>
      <c r="AE853" s="84" t="b">
        <v>0</v>
      </c>
      <c r="AF853" s="84">
        <v>0</v>
      </c>
      <c r="AG853" s="92" t="s">
        <v>16467</v>
      </c>
      <c r="AH853" s="84" t="b">
        <v>0</v>
      </c>
      <c r="AI853" s="84" t="s">
        <v>16520</v>
      </c>
      <c r="AJ853" s="84"/>
      <c r="AK853" s="92" t="s">
        <v>16467</v>
      </c>
      <c r="AL853" s="84" t="b">
        <v>0</v>
      </c>
      <c r="AM853" s="84">
        <v>35</v>
      </c>
      <c r="AN853" s="92" t="s">
        <v>16218</v>
      </c>
      <c r="AO853" s="84" t="s">
        <v>16534</v>
      </c>
      <c r="AP853" s="84" t="b">
        <v>0</v>
      </c>
      <c r="AQ853" s="92" t="s">
        <v>16218</v>
      </c>
      <c r="AR853" s="84" t="s">
        <v>179</v>
      </c>
      <c r="AS853" s="84">
        <v>0</v>
      </c>
      <c r="AT853" s="84">
        <v>0</v>
      </c>
      <c r="AU853" s="84"/>
      <c r="AV853" s="84"/>
      <c r="AW853" s="84"/>
      <c r="AX853" s="84"/>
      <c r="AY853" s="84"/>
      <c r="AZ853" s="84"/>
      <c r="BA853" s="84"/>
      <c r="BB853" s="84"/>
      <c r="BC853">
        <v>1</v>
      </c>
      <c r="BD853">
        <v>0</v>
      </c>
      <c r="BE853">
        <v>0</v>
      </c>
      <c r="BF853">
        <v>0</v>
      </c>
      <c r="BG853">
        <v>1</v>
      </c>
      <c r="BH853">
        <v>0</v>
      </c>
    </row>
    <row r="854" spans="1:60" x14ac:dyDescent="0.3">
      <c r="A854" s="69" t="s">
        <v>1488</v>
      </c>
      <c r="B854" s="69" t="s">
        <v>2111</v>
      </c>
      <c r="C854" s="70"/>
      <c r="D854" s="71"/>
      <c r="E854" s="72"/>
      <c r="F854" s="73"/>
      <c r="G854" s="70"/>
      <c r="H854" s="74"/>
      <c r="I854" s="75"/>
      <c r="J854" s="75"/>
      <c r="K854" s="36"/>
      <c r="L854" s="82"/>
      <c r="M854" s="82"/>
      <c r="N854" s="77"/>
      <c r="O854" s="84" t="s">
        <v>2169</v>
      </c>
      <c r="P854" s="86">
        <v>43861.645821759259</v>
      </c>
      <c r="Q854" s="84" t="s">
        <v>2206</v>
      </c>
      <c r="R854" s="84"/>
      <c r="S854" s="84"/>
      <c r="T854" s="84" t="s">
        <v>2873</v>
      </c>
      <c r="U854" s="84"/>
      <c r="V854" s="87" t="s">
        <v>4227</v>
      </c>
      <c r="W854" s="86">
        <v>43861.645821759259</v>
      </c>
      <c r="X854" s="90">
        <v>43861</v>
      </c>
      <c r="Y854" s="92" t="s">
        <v>6849</v>
      </c>
      <c r="Z854" s="87" t="s">
        <v>10630</v>
      </c>
      <c r="AA854" s="84"/>
      <c r="AB854" s="84"/>
      <c r="AC854" s="92" t="s">
        <v>14513</v>
      </c>
      <c r="AD854" s="84"/>
      <c r="AE854" s="84" t="b">
        <v>0</v>
      </c>
      <c r="AF854" s="84">
        <v>0</v>
      </c>
      <c r="AG854" s="92" t="s">
        <v>16467</v>
      </c>
      <c r="AH854" s="84" t="b">
        <v>0</v>
      </c>
      <c r="AI854" s="84" t="s">
        <v>16520</v>
      </c>
      <c r="AJ854" s="84"/>
      <c r="AK854" s="92" t="s">
        <v>16467</v>
      </c>
      <c r="AL854" s="84" t="b">
        <v>0</v>
      </c>
      <c r="AM854" s="84">
        <v>30</v>
      </c>
      <c r="AN854" s="92" t="s">
        <v>16361</v>
      </c>
      <c r="AO854" s="84" t="s">
        <v>16534</v>
      </c>
      <c r="AP854" s="84" t="b">
        <v>0</v>
      </c>
      <c r="AQ854" s="92" t="s">
        <v>16361</v>
      </c>
      <c r="AR854" s="84" t="s">
        <v>179</v>
      </c>
      <c r="AS854" s="84">
        <v>0</v>
      </c>
      <c r="AT854" s="84">
        <v>0</v>
      </c>
      <c r="AU854" s="84"/>
      <c r="AV854" s="84"/>
      <c r="AW854" s="84"/>
      <c r="AX854" s="84"/>
      <c r="AY854" s="84"/>
      <c r="AZ854" s="84"/>
      <c r="BA854" s="84"/>
      <c r="BB854" s="84"/>
      <c r="BC854">
        <v>1</v>
      </c>
      <c r="BD854">
        <v>0</v>
      </c>
      <c r="BE854">
        <v>0</v>
      </c>
      <c r="BF854">
        <v>0</v>
      </c>
      <c r="BG854">
        <v>1</v>
      </c>
      <c r="BH854">
        <v>0</v>
      </c>
    </row>
    <row r="855" spans="1:60" x14ac:dyDescent="0.3">
      <c r="A855" s="69" t="s">
        <v>384</v>
      </c>
      <c r="B855" s="69" t="s">
        <v>2132</v>
      </c>
      <c r="C855" s="70"/>
      <c r="D855" s="71"/>
      <c r="E855" s="72"/>
      <c r="F855" s="73"/>
      <c r="G855" s="70"/>
      <c r="H855" s="74"/>
      <c r="I855" s="75"/>
      <c r="J855" s="75"/>
      <c r="K855" s="36"/>
      <c r="L855" s="82"/>
      <c r="M855" s="82"/>
      <c r="N855" s="77"/>
      <c r="O855" s="84" t="s">
        <v>2168</v>
      </c>
      <c r="P855" s="86">
        <v>43861.645925925928</v>
      </c>
      <c r="Q855" s="84" t="s">
        <v>2218</v>
      </c>
      <c r="R855" s="84"/>
      <c r="S855" s="84"/>
      <c r="T855" s="84" t="s">
        <v>2873</v>
      </c>
      <c r="U855" s="84"/>
      <c r="V855" s="87" t="s">
        <v>3215</v>
      </c>
      <c r="W855" s="86">
        <v>43861.645925925928</v>
      </c>
      <c r="X855" s="90">
        <v>43861</v>
      </c>
      <c r="Y855" s="92" t="s">
        <v>5025</v>
      </c>
      <c r="Z855" s="87" t="s">
        <v>8790</v>
      </c>
      <c r="AA855" s="84"/>
      <c r="AB855" s="84"/>
      <c r="AC855" s="92" t="s">
        <v>12668</v>
      </c>
      <c r="AD855" s="84"/>
      <c r="AE855" s="84" t="b">
        <v>0</v>
      </c>
      <c r="AF855" s="84">
        <v>0</v>
      </c>
      <c r="AG855" s="92" t="s">
        <v>16467</v>
      </c>
      <c r="AH855" s="84" t="b">
        <v>0</v>
      </c>
      <c r="AI855" s="84" t="s">
        <v>16520</v>
      </c>
      <c r="AJ855" s="84"/>
      <c r="AK855" s="92" t="s">
        <v>16467</v>
      </c>
      <c r="AL855" s="84" t="b">
        <v>0</v>
      </c>
      <c r="AM855" s="84">
        <v>121</v>
      </c>
      <c r="AN855" s="92" t="s">
        <v>12602</v>
      </c>
      <c r="AO855" s="84" t="s">
        <v>16534</v>
      </c>
      <c r="AP855" s="84" t="b">
        <v>0</v>
      </c>
      <c r="AQ855" s="92" t="s">
        <v>12602</v>
      </c>
      <c r="AR855" s="84" t="s">
        <v>179</v>
      </c>
      <c r="AS855" s="84">
        <v>0</v>
      </c>
      <c r="AT855" s="84">
        <v>0</v>
      </c>
      <c r="AU855" s="84"/>
      <c r="AV855" s="84"/>
      <c r="AW855" s="84"/>
      <c r="AX855" s="84"/>
      <c r="AY855" s="84"/>
      <c r="AZ855" s="84"/>
      <c r="BA855" s="84"/>
      <c r="BB855" s="84"/>
      <c r="BC855">
        <v>1</v>
      </c>
      <c r="BD855">
        <v>0</v>
      </c>
      <c r="BE855">
        <v>1</v>
      </c>
      <c r="BF855">
        <v>0</v>
      </c>
      <c r="BG855">
        <v>0</v>
      </c>
      <c r="BH855">
        <v>0</v>
      </c>
    </row>
    <row r="856" spans="1:60" x14ac:dyDescent="0.3">
      <c r="A856" s="69" t="s">
        <v>1340</v>
      </c>
      <c r="B856" s="69" t="s">
        <v>1819</v>
      </c>
      <c r="C856" s="70"/>
      <c r="D856" s="71"/>
      <c r="E856" s="72"/>
      <c r="F856" s="73"/>
      <c r="G856" s="70"/>
      <c r="H856" s="74"/>
      <c r="I856" s="75"/>
      <c r="J856" s="75"/>
      <c r="K856" s="36"/>
      <c r="L856" s="82"/>
      <c r="M856" s="82"/>
      <c r="N856" s="77"/>
      <c r="O856" s="84" t="s">
        <v>2169</v>
      </c>
      <c r="P856" s="86">
        <v>43861.646006944444</v>
      </c>
      <c r="Q856" s="84" t="s">
        <v>2230</v>
      </c>
      <c r="R856" s="84"/>
      <c r="S856" s="84"/>
      <c r="T856" s="84"/>
      <c r="U856" s="84"/>
      <c r="V856" s="87" t="s">
        <v>4098</v>
      </c>
      <c r="W856" s="86">
        <v>43861.646006944444</v>
      </c>
      <c r="X856" s="90">
        <v>43861</v>
      </c>
      <c r="Y856" s="92" t="s">
        <v>6512</v>
      </c>
      <c r="Z856" s="87" t="s">
        <v>10287</v>
      </c>
      <c r="AA856" s="84"/>
      <c r="AB856" s="84"/>
      <c r="AC856" s="92" t="s">
        <v>14167</v>
      </c>
      <c r="AD856" s="84"/>
      <c r="AE856" s="84" t="b">
        <v>0</v>
      </c>
      <c r="AF856" s="84">
        <v>0</v>
      </c>
      <c r="AG856" s="92" t="s">
        <v>16467</v>
      </c>
      <c r="AH856" s="84" t="b">
        <v>0</v>
      </c>
      <c r="AI856" s="84" t="s">
        <v>16520</v>
      </c>
      <c r="AJ856" s="84"/>
      <c r="AK856" s="92" t="s">
        <v>16467</v>
      </c>
      <c r="AL856" s="84" t="b">
        <v>0</v>
      </c>
      <c r="AM856" s="84">
        <v>35</v>
      </c>
      <c r="AN856" s="92" t="s">
        <v>16299</v>
      </c>
      <c r="AO856" s="84" t="s">
        <v>16534</v>
      </c>
      <c r="AP856" s="84" t="b">
        <v>0</v>
      </c>
      <c r="AQ856" s="92" t="s">
        <v>16299</v>
      </c>
      <c r="AR856" s="84" t="s">
        <v>179</v>
      </c>
      <c r="AS856" s="84">
        <v>0</v>
      </c>
      <c r="AT856" s="84">
        <v>0</v>
      </c>
      <c r="AU856" s="84"/>
      <c r="AV856" s="84"/>
      <c r="AW856" s="84"/>
      <c r="AX856" s="84"/>
      <c r="AY856" s="84"/>
      <c r="AZ856" s="84"/>
      <c r="BA856" s="84"/>
      <c r="BB856" s="84"/>
      <c r="BC856">
        <v>1</v>
      </c>
      <c r="BD856">
        <v>0</v>
      </c>
      <c r="BE856">
        <v>0</v>
      </c>
      <c r="BF856">
        <v>0</v>
      </c>
      <c r="BG856">
        <v>1</v>
      </c>
      <c r="BH856">
        <v>0</v>
      </c>
    </row>
    <row r="857" spans="1:60" x14ac:dyDescent="0.3">
      <c r="A857" s="69" t="s">
        <v>1488</v>
      </c>
      <c r="B857" s="69" t="s">
        <v>1488</v>
      </c>
      <c r="C857" s="70"/>
      <c r="D857" s="71"/>
      <c r="E857" s="72"/>
      <c r="F857" s="73"/>
      <c r="G857" s="70"/>
      <c r="H857" s="74"/>
      <c r="I857" s="75"/>
      <c r="J857" s="75"/>
      <c r="K857" s="36"/>
      <c r="L857" s="82"/>
      <c r="M857" s="82"/>
      <c r="N857" s="77"/>
      <c r="O857" s="84" t="s">
        <v>179</v>
      </c>
      <c r="P857" s="86">
        <v>43861.646041666667</v>
      </c>
      <c r="Q857" s="84" t="s">
        <v>2629</v>
      </c>
      <c r="R857" s="84"/>
      <c r="S857" s="84"/>
      <c r="T857" s="84" t="s">
        <v>2873</v>
      </c>
      <c r="U857" s="84"/>
      <c r="V857" s="87" t="s">
        <v>4227</v>
      </c>
      <c r="W857" s="86">
        <v>43861.646041666667</v>
      </c>
      <c r="X857" s="90">
        <v>43861</v>
      </c>
      <c r="Y857" s="92" t="s">
        <v>6850</v>
      </c>
      <c r="Z857" s="87" t="s">
        <v>10631</v>
      </c>
      <c r="AA857" s="84"/>
      <c r="AB857" s="84"/>
      <c r="AC857" s="92" t="s">
        <v>14514</v>
      </c>
      <c r="AD857" s="84"/>
      <c r="AE857" s="84" t="b">
        <v>0</v>
      </c>
      <c r="AF857" s="84">
        <v>2</v>
      </c>
      <c r="AG857" s="92" t="s">
        <v>16467</v>
      </c>
      <c r="AH857" s="84" t="b">
        <v>0</v>
      </c>
      <c r="AI857" s="84" t="s">
        <v>16520</v>
      </c>
      <c r="AJ857" s="84"/>
      <c r="AK857" s="92" t="s">
        <v>16467</v>
      </c>
      <c r="AL857" s="84" t="b">
        <v>0</v>
      </c>
      <c r="AM857" s="84">
        <v>1</v>
      </c>
      <c r="AN857" s="92" t="s">
        <v>16467</v>
      </c>
      <c r="AO857" s="84" t="s">
        <v>16534</v>
      </c>
      <c r="AP857" s="84" t="b">
        <v>0</v>
      </c>
      <c r="AQ857" s="92" t="s">
        <v>14514</v>
      </c>
      <c r="AR857" s="84" t="s">
        <v>179</v>
      </c>
      <c r="AS857" s="84">
        <v>0</v>
      </c>
      <c r="AT857" s="84">
        <v>0</v>
      </c>
      <c r="AU857" s="84"/>
      <c r="AV857" s="84"/>
      <c r="AW857" s="84"/>
      <c r="AX857" s="84"/>
      <c r="AY857" s="84"/>
      <c r="AZ857" s="84"/>
      <c r="BA857" s="84"/>
      <c r="BB857" s="84"/>
      <c r="BC857">
        <v>2</v>
      </c>
      <c r="BD857">
        <v>0</v>
      </c>
      <c r="BE857">
        <v>0</v>
      </c>
      <c r="BF857">
        <v>2</v>
      </c>
      <c r="BG857">
        <v>0</v>
      </c>
      <c r="BH857">
        <v>0</v>
      </c>
    </row>
    <row r="858" spans="1:60" x14ac:dyDescent="0.3">
      <c r="A858" s="69" t="s">
        <v>1336</v>
      </c>
      <c r="B858" s="69" t="s">
        <v>1422</v>
      </c>
      <c r="C858" s="70"/>
      <c r="D858" s="71"/>
      <c r="E858" s="72"/>
      <c r="F858" s="73"/>
      <c r="G858" s="70"/>
      <c r="H858" s="74"/>
      <c r="I858" s="75"/>
      <c r="J858" s="75"/>
      <c r="K858" s="36"/>
      <c r="L858" s="82"/>
      <c r="M858" s="82"/>
      <c r="N858" s="77"/>
      <c r="O858" s="84" t="s">
        <v>2169</v>
      </c>
      <c r="P858" s="86">
        <v>43861.646331018521</v>
      </c>
      <c r="Q858" s="84" t="s">
        <v>2257</v>
      </c>
      <c r="R858" s="84"/>
      <c r="S858" s="84"/>
      <c r="T858" s="84" t="s">
        <v>2873</v>
      </c>
      <c r="U858" s="84"/>
      <c r="V858" s="87" t="s">
        <v>4094</v>
      </c>
      <c r="W858" s="86">
        <v>43861.646331018521</v>
      </c>
      <c r="X858" s="90">
        <v>43861</v>
      </c>
      <c r="Y858" s="92" t="s">
        <v>6494</v>
      </c>
      <c r="Z858" s="87" t="s">
        <v>10269</v>
      </c>
      <c r="AA858" s="84"/>
      <c r="AB858" s="84"/>
      <c r="AC858" s="92" t="s">
        <v>14149</v>
      </c>
      <c r="AD858" s="84"/>
      <c r="AE858" s="84" t="b">
        <v>0</v>
      </c>
      <c r="AF858" s="84">
        <v>0</v>
      </c>
      <c r="AG858" s="92" t="s">
        <v>16467</v>
      </c>
      <c r="AH858" s="84" t="b">
        <v>0</v>
      </c>
      <c r="AI858" s="84" t="s">
        <v>16520</v>
      </c>
      <c r="AJ858" s="84"/>
      <c r="AK858" s="92" t="s">
        <v>16467</v>
      </c>
      <c r="AL858" s="84" t="b">
        <v>0</v>
      </c>
      <c r="AM858" s="84">
        <v>6</v>
      </c>
      <c r="AN858" s="92" t="s">
        <v>14322</v>
      </c>
      <c r="AO858" s="84" t="s">
        <v>16534</v>
      </c>
      <c r="AP858" s="84" t="b">
        <v>0</v>
      </c>
      <c r="AQ858" s="92" t="s">
        <v>14322</v>
      </c>
      <c r="AR858" s="84" t="s">
        <v>179</v>
      </c>
      <c r="AS858" s="84">
        <v>0</v>
      </c>
      <c r="AT858" s="84">
        <v>0</v>
      </c>
      <c r="AU858" s="84"/>
      <c r="AV858" s="84"/>
      <c r="AW858" s="84"/>
      <c r="AX858" s="84"/>
      <c r="AY858" s="84"/>
      <c r="AZ858" s="84"/>
      <c r="BA858" s="84"/>
      <c r="BB858" s="84"/>
      <c r="BC858">
        <v>1</v>
      </c>
      <c r="BD858">
        <v>0</v>
      </c>
      <c r="BE858">
        <v>0</v>
      </c>
      <c r="BF858">
        <v>0</v>
      </c>
      <c r="BG858">
        <v>1</v>
      </c>
      <c r="BH858">
        <v>0</v>
      </c>
    </row>
    <row r="859" spans="1:60" x14ac:dyDescent="0.3">
      <c r="A859" s="69" t="s">
        <v>1336</v>
      </c>
      <c r="B859" s="69" t="s">
        <v>1334</v>
      </c>
      <c r="C859" s="70"/>
      <c r="D859" s="71"/>
      <c r="E859" s="72"/>
      <c r="F859" s="73"/>
      <c r="G859" s="70"/>
      <c r="H859" s="74"/>
      <c r="I859" s="75"/>
      <c r="J859" s="75"/>
      <c r="K859" s="36"/>
      <c r="L859" s="82"/>
      <c r="M859" s="82"/>
      <c r="N859" s="77"/>
      <c r="O859" s="84" t="s">
        <v>2169</v>
      </c>
      <c r="P859" s="86">
        <v>43861.646585648145</v>
      </c>
      <c r="Q859" s="84" t="s">
        <v>2347</v>
      </c>
      <c r="R859" s="84"/>
      <c r="S859" s="84"/>
      <c r="T859" s="84" t="s">
        <v>2873</v>
      </c>
      <c r="U859" s="84"/>
      <c r="V859" s="87" t="s">
        <v>4094</v>
      </c>
      <c r="W859" s="86">
        <v>43861.646585648145</v>
      </c>
      <c r="X859" s="90">
        <v>43861</v>
      </c>
      <c r="Y859" s="92" t="s">
        <v>6484</v>
      </c>
      <c r="Z859" s="87" t="s">
        <v>10259</v>
      </c>
      <c r="AA859" s="84"/>
      <c r="AB859" s="84"/>
      <c r="AC859" s="92" t="s">
        <v>14139</v>
      </c>
      <c r="AD859" s="84"/>
      <c r="AE859" s="84" t="b">
        <v>0</v>
      </c>
      <c r="AF859" s="84">
        <v>0</v>
      </c>
      <c r="AG859" s="92" t="s">
        <v>16467</v>
      </c>
      <c r="AH859" s="84" t="b">
        <v>0</v>
      </c>
      <c r="AI859" s="84" t="s">
        <v>16520</v>
      </c>
      <c r="AJ859" s="84"/>
      <c r="AK859" s="92" t="s">
        <v>16467</v>
      </c>
      <c r="AL859" s="84" t="b">
        <v>0</v>
      </c>
      <c r="AM859" s="84">
        <v>5</v>
      </c>
      <c r="AN859" s="92" t="s">
        <v>14137</v>
      </c>
      <c r="AO859" s="84" t="s">
        <v>16534</v>
      </c>
      <c r="AP859" s="84" t="b">
        <v>0</v>
      </c>
      <c r="AQ859" s="92" t="s">
        <v>14137</v>
      </c>
      <c r="AR859" s="84" t="s">
        <v>179</v>
      </c>
      <c r="AS859" s="84">
        <v>0</v>
      </c>
      <c r="AT859" s="84">
        <v>0</v>
      </c>
      <c r="AU859" s="84"/>
      <c r="AV859" s="84"/>
      <c r="AW859" s="84"/>
      <c r="AX859" s="84"/>
      <c r="AY859" s="84"/>
      <c r="AZ859" s="84"/>
      <c r="BA859" s="84"/>
      <c r="BB859" s="84"/>
      <c r="BC859">
        <v>1</v>
      </c>
      <c r="BD859">
        <v>0</v>
      </c>
      <c r="BE859">
        <v>0</v>
      </c>
      <c r="BF859">
        <v>0</v>
      </c>
      <c r="BG859">
        <v>1</v>
      </c>
      <c r="BH859">
        <v>0</v>
      </c>
    </row>
    <row r="860" spans="1:60" x14ac:dyDescent="0.3">
      <c r="A860" s="69" t="s">
        <v>387</v>
      </c>
      <c r="B860" s="69" t="s">
        <v>387</v>
      </c>
      <c r="C860" s="70"/>
      <c r="D860" s="71"/>
      <c r="E860" s="72"/>
      <c r="F860" s="73"/>
      <c r="G860" s="70"/>
      <c r="H860" s="74"/>
      <c r="I860" s="75"/>
      <c r="J860" s="75"/>
      <c r="K860" s="36"/>
      <c r="L860" s="82"/>
      <c r="M860" s="82"/>
      <c r="N860" s="77"/>
      <c r="O860" s="84" t="s">
        <v>179</v>
      </c>
      <c r="P860" s="86">
        <v>43861.646655092591</v>
      </c>
      <c r="Q860" s="84" t="s">
        <v>2238</v>
      </c>
      <c r="R860" s="84"/>
      <c r="S860" s="84"/>
      <c r="T860" s="84" t="s">
        <v>2883</v>
      </c>
      <c r="U860" s="84"/>
      <c r="V860" s="87" t="s">
        <v>3218</v>
      </c>
      <c r="W860" s="86">
        <v>43861.646655092591</v>
      </c>
      <c r="X860" s="90">
        <v>43861</v>
      </c>
      <c r="Y860" s="92" t="s">
        <v>5028</v>
      </c>
      <c r="Z860" s="87" t="s">
        <v>8793</v>
      </c>
      <c r="AA860" s="84"/>
      <c r="AB860" s="84"/>
      <c r="AC860" s="92" t="s">
        <v>12671</v>
      </c>
      <c r="AD860" s="84"/>
      <c r="AE860" s="84" t="b">
        <v>0</v>
      </c>
      <c r="AF860" s="84">
        <v>0</v>
      </c>
      <c r="AG860" s="92" t="s">
        <v>16467</v>
      </c>
      <c r="AH860" s="84" t="b">
        <v>0</v>
      </c>
      <c r="AI860" s="84" t="s">
        <v>16520</v>
      </c>
      <c r="AJ860" s="84"/>
      <c r="AK860" s="92" t="s">
        <v>16467</v>
      </c>
      <c r="AL860" s="84" t="b">
        <v>0</v>
      </c>
      <c r="AM860" s="84">
        <v>0</v>
      </c>
      <c r="AN860" s="92" t="s">
        <v>16467</v>
      </c>
      <c r="AO860" s="84" t="s">
        <v>16534</v>
      </c>
      <c r="AP860" s="84" t="b">
        <v>0</v>
      </c>
      <c r="AQ860" s="92" t="s">
        <v>12671</v>
      </c>
      <c r="AR860" s="84" t="s">
        <v>179</v>
      </c>
      <c r="AS860" s="84">
        <v>0</v>
      </c>
      <c r="AT860" s="84">
        <v>0</v>
      </c>
      <c r="AU860" s="84"/>
      <c r="AV860" s="84"/>
      <c r="AW860" s="84"/>
      <c r="AX860" s="84"/>
      <c r="AY860" s="84"/>
      <c r="AZ860" s="84"/>
      <c r="BA860" s="84"/>
      <c r="BB860" s="84"/>
      <c r="BC860">
        <v>2</v>
      </c>
      <c r="BD860">
        <v>0</v>
      </c>
      <c r="BE860">
        <v>0</v>
      </c>
      <c r="BF860">
        <v>2</v>
      </c>
      <c r="BG860">
        <v>0</v>
      </c>
      <c r="BH860">
        <v>0</v>
      </c>
    </row>
    <row r="861" spans="1:60" x14ac:dyDescent="0.3">
      <c r="A861" s="69" t="s">
        <v>1336</v>
      </c>
      <c r="B861" s="69" t="s">
        <v>1952</v>
      </c>
      <c r="C861" s="70"/>
      <c r="D861" s="71"/>
      <c r="E861" s="72"/>
      <c r="F861" s="73"/>
      <c r="G861" s="70"/>
      <c r="H861" s="74"/>
      <c r="I861" s="75"/>
      <c r="J861" s="75"/>
      <c r="K861" s="36"/>
      <c r="L861" s="82"/>
      <c r="M861" s="82"/>
      <c r="N861" s="77"/>
      <c r="O861" s="84" t="s">
        <v>2169</v>
      </c>
      <c r="P861" s="86">
        <v>43861.646747685183</v>
      </c>
      <c r="Q861" s="84" t="s">
        <v>2200</v>
      </c>
      <c r="R861" s="84"/>
      <c r="S861" s="84"/>
      <c r="T861" s="84"/>
      <c r="U861" s="84"/>
      <c r="V861" s="87" t="s">
        <v>4094</v>
      </c>
      <c r="W861" s="86">
        <v>43861.646747685183</v>
      </c>
      <c r="X861" s="90">
        <v>43861</v>
      </c>
      <c r="Y861" s="92" t="s">
        <v>6495</v>
      </c>
      <c r="Z861" s="87" t="s">
        <v>10270</v>
      </c>
      <c r="AA861" s="84"/>
      <c r="AB861" s="84"/>
      <c r="AC861" s="92" t="s">
        <v>14150</v>
      </c>
      <c r="AD861" s="84"/>
      <c r="AE861" s="84" t="b">
        <v>0</v>
      </c>
      <c r="AF861" s="84">
        <v>0</v>
      </c>
      <c r="AG861" s="92" t="s">
        <v>16467</v>
      </c>
      <c r="AH861" s="84" t="b">
        <v>0</v>
      </c>
      <c r="AI861" s="84" t="s">
        <v>16520</v>
      </c>
      <c r="AJ861" s="84"/>
      <c r="AK861" s="92" t="s">
        <v>16467</v>
      </c>
      <c r="AL861" s="84" t="b">
        <v>0</v>
      </c>
      <c r="AM861" s="84">
        <v>3</v>
      </c>
      <c r="AN861" s="92" t="s">
        <v>15782</v>
      </c>
      <c r="AO861" s="84" t="s">
        <v>16534</v>
      </c>
      <c r="AP861" s="84" t="b">
        <v>0</v>
      </c>
      <c r="AQ861" s="92" t="s">
        <v>15782</v>
      </c>
      <c r="AR861" s="84" t="s">
        <v>179</v>
      </c>
      <c r="AS861" s="84">
        <v>0</v>
      </c>
      <c r="AT861" s="84">
        <v>0</v>
      </c>
      <c r="AU861" s="84"/>
      <c r="AV861" s="84"/>
      <c r="AW861" s="84"/>
      <c r="AX861" s="84"/>
      <c r="AY861" s="84"/>
      <c r="AZ861" s="84"/>
      <c r="BA861" s="84"/>
      <c r="BB861" s="84"/>
      <c r="BC861">
        <v>1</v>
      </c>
      <c r="BD861">
        <v>0</v>
      </c>
      <c r="BE861">
        <v>0</v>
      </c>
      <c r="BF861">
        <v>0</v>
      </c>
      <c r="BG861">
        <v>1</v>
      </c>
      <c r="BH861">
        <v>0</v>
      </c>
    </row>
    <row r="862" spans="1:60" x14ac:dyDescent="0.3">
      <c r="A862" s="69" t="s">
        <v>1336</v>
      </c>
      <c r="B862" s="69" t="s">
        <v>2094</v>
      </c>
      <c r="C862" s="70"/>
      <c r="D862" s="71"/>
      <c r="E862" s="72"/>
      <c r="F862" s="73"/>
      <c r="G862" s="70"/>
      <c r="H862" s="74"/>
      <c r="I862" s="75"/>
      <c r="J862" s="75"/>
      <c r="K862" s="36"/>
      <c r="L862" s="82"/>
      <c r="M862" s="82"/>
      <c r="N862" s="77"/>
      <c r="O862" s="84" t="s">
        <v>2171</v>
      </c>
      <c r="P862" s="86">
        <v>43861.646747685183</v>
      </c>
      <c r="Q862" s="84" t="s">
        <v>2200</v>
      </c>
      <c r="R862" s="84"/>
      <c r="S862" s="84"/>
      <c r="T862" s="84"/>
      <c r="U862" s="84"/>
      <c r="V862" s="87" t="s">
        <v>4094</v>
      </c>
      <c r="W862" s="86">
        <v>43861.646747685183</v>
      </c>
      <c r="X862" s="90">
        <v>43861</v>
      </c>
      <c r="Y862" s="92" t="s">
        <v>6495</v>
      </c>
      <c r="Z862" s="87" t="s">
        <v>10270</v>
      </c>
      <c r="AA862" s="84"/>
      <c r="AB862" s="84"/>
      <c r="AC862" s="92" t="s">
        <v>14150</v>
      </c>
      <c r="AD862" s="84"/>
      <c r="AE862" s="84" t="b">
        <v>0</v>
      </c>
      <c r="AF862" s="84">
        <v>0</v>
      </c>
      <c r="AG862" s="92" t="s">
        <v>16467</v>
      </c>
      <c r="AH862" s="84" t="b">
        <v>0</v>
      </c>
      <c r="AI862" s="84" t="s">
        <v>16520</v>
      </c>
      <c r="AJ862" s="84"/>
      <c r="AK862" s="92" t="s">
        <v>16467</v>
      </c>
      <c r="AL862" s="84" t="b">
        <v>0</v>
      </c>
      <c r="AM862" s="84">
        <v>3</v>
      </c>
      <c r="AN862" s="92" t="s">
        <v>15782</v>
      </c>
      <c r="AO862" s="84" t="s">
        <v>16534</v>
      </c>
      <c r="AP862" s="84" t="b">
        <v>0</v>
      </c>
      <c r="AQ862" s="92" t="s">
        <v>15782</v>
      </c>
      <c r="AR862" s="84" t="s">
        <v>179</v>
      </c>
      <c r="AS862" s="84">
        <v>0</v>
      </c>
      <c r="AT862" s="84">
        <v>0</v>
      </c>
      <c r="AU862" s="84"/>
      <c r="AV862" s="84"/>
      <c r="AW862" s="84"/>
      <c r="AX862" s="84"/>
      <c r="AY862" s="84"/>
      <c r="AZ862" s="84"/>
      <c r="BA862" s="84"/>
      <c r="BB862" s="84"/>
      <c r="BC862">
        <v>1</v>
      </c>
      <c r="BD862">
        <v>0</v>
      </c>
      <c r="BE862">
        <v>0</v>
      </c>
      <c r="BF862">
        <v>0</v>
      </c>
      <c r="BG862">
        <v>0</v>
      </c>
      <c r="BH862">
        <v>1</v>
      </c>
    </row>
    <row r="863" spans="1:60" x14ac:dyDescent="0.3">
      <c r="A863" s="69" t="s">
        <v>1336</v>
      </c>
      <c r="B863" s="69" t="s">
        <v>1944</v>
      </c>
      <c r="C863" s="70"/>
      <c r="D863" s="71"/>
      <c r="E863" s="72"/>
      <c r="F863" s="73"/>
      <c r="G863" s="70"/>
      <c r="H863" s="74"/>
      <c r="I863" s="75"/>
      <c r="J863" s="75"/>
      <c r="K863" s="36"/>
      <c r="L863" s="82"/>
      <c r="M863" s="82"/>
      <c r="N863" s="77"/>
      <c r="O863" s="84" t="s">
        <v>2169</v>
      </c>
      <c r="P863" s="86">
        <v>43861.646828703706</v>
      </c>
      <c r="Q863" s="84" t="s">
        <v>2188</v>
      </c>
      <c r="R863" s="84"/>
      <c r="S863" s="84"/>
      <c r="T863" s="84" t="s">
        <v>2874</v>
      </c>
      <c r="U863" s="84"/>
      <c r="V863" s="87" t="s">
        <v>4094</v>
      </c>
      <c r="W863" s="86">
        <v>43861.646828703706</v>
      </c>
      <c r="X863" s="90">
        <v>43861</v>
      </c>
      <c r="Y863" s="92" t="s">
        <v>6496</v>
      </c>
      <c r="Z863" s="87" t="s">
        <v>10271</v>
      </c>
      <c r="AA863" s="84"/>
      <c r="AB863" s="84"/>
      <c r="AC863" s="92" t="s">
        <v>14151</v>
      </c>
      <c r="AD863" s="84"/>
      <c r="AE863" s="84" t="b">
        <v>0</v>
      </c>
      <c r="AF863" s="84">
        <v>0</v>
      </c>
      <c r="AG863" s="92" t="s">
        <v>16467</v>
      </c>
      <c r="AH863" s="84" t="b">
        <v>0</v>
      </c>
      <c r="AI863" s="84" t="s">
        <v>16520</v>
      </c>
      <c r="AJ863" s="84"/>
      <c r="AK863" s="92" t="s">
        <v>16467</v>
      </c>
      <c r="AL863" s="84" t="b">
        <v>0</v>
      </c>
      <c r="AM863" s="84">
        <v>18</v>
      </c>
      <c r="AN863" s="92" t="s">
        <v>15755</v>
      </c>
      <c r="AO863" s="84" t="s">
        <v>16534</v>
      </c>
      <c r="AP863" s="84" t="b">
        <v>0</v>
      </c>
      <c r="AQ863" s="92" t="s">
        <v>15755</v>
      </c>
      <c r="AR863" s="84" t="s">
        <v>179</v>
      </c>
      <c r="AS863" s="84">
        <v>0</v>
      </c>
      <c r="AT863" s="84">
        <v>0</v>
      </c>
      <c r="AU863" s="84"/>
      <c r="AV863" s="84"/>
      <c r="AW863" s="84"/>
      <c r="AX863" s="84"/>
      <c r="AY863" s="84"/>
      <c r="AZ863" s="84"/>
      <c r="BA863" s="84"/>
      <c r="BB863" s="84"/>
      <c r="BC863">
        <v>1</v>
      </c>
      <c r="BD863">
        <v>0</v>
      </c>
      <c r="BE863">
        <v>0</v>
      </c>
      <c r="BF863">
        <v>0</v>
      </c>
      <c r="BG863">
        <v>1</v>
      </c>
      <c r="BH863">
        <v>0</v>
      </c>
    </row>
    <row r="864" spans="1:60" x14ac:dyDescent="0.3">
      <c r="A864" s="69" t="s">
        <v>385</v>
      </c>
      <c r="B864" s="69" t="s">
        <v>1055</v>
      </c>
      <c r="C864" s="70"/>
      <c r="D864" s="71"/>
      <c r="E864" s="72"/>
      <c r="F864" s="73"/>
      <c r="G864" s="70"/>
      <c r="H864" s="74"/>
      <c r="I864" s="75"/>
      <c r="J864" s="75"/>
      <c r="K864" s="36"/>
      <c r="L864" s="82"/>
      <c r="M864" s="82"/>
      <c r="N864" s="77"/>
      <c r="O864" s="84" t="s">
        <v>2169</v>
      </c>
      <c r="P864" s="86">
        <v>43861.646921296298</v>
      </c>
      <c r="Q864" s="84" t="s">
        <v>2205</v>
      </c>
      <c r="R864" s="84"/>
      <c r="S864" s="84"/>
      <c r="T864" s="84" t="s">
        <v>2873</v>
      </c>
      <c r="U864" s="84"/>
      <c r="V864" s="87" t="s">
        <v>3216</v>
      </c>
      <c r="W864" s="86">
        <v>43861.646921296298</v>
      </c>
      <c r="X864" s="90">
        <v>43861</v>
      </c>
      <c r="Y864" s="92" t="s">
        <v>5026</v>
      </c>
      <c r="Z864" s="87" t="s">
        <v>8791</v>
      </c>
      <c r="AA864" s="84"/>
      <c r="AB864" s="84"/>
      <c r="AC864" s="92" t="s">
        <v>12669</v>
      </c>
      <c r="AD864" s="84"/>
      <c r="AE864" s="84" t="b">
        <v>0</v>
      </c>
      <c r="AF864" s="84">
        <v>0</v>
      </c>
      <c r="AG864" s="92" t="s">
        <v>16467</v>
      </c>
      <c r="AH864" s="84" t="b">
        <v>0</v>
      </c>
      <c r="AI864" s="84" t="s">
        <v>16520</v>
      </c>
      <c r="AJ864" s="84"/>
      <c r="AK864" s="92" t="s">
        <v>16467</v>
      </c>
      <c r="AL864" s="84" t="b">
        <v>0</v>
      </c>
      <c r="AM864" s="84">
        <v>60</v>
      </c>
      <c r="AN864" s="92" t="s">
        <v>16200</v>
      </c>
      <c r="AO864" s="84" t="s">
        <v>16534</v>
      </c>
      <c r="AP864" s="84" t="b">
        <v>0</v>
      </c>
      <c r="AQ864" s="92" t="s">
        <v>16200</v>
      </c>
      <c r="AR864" s="84" t="s">
        <v>179</v>
      </c>
      <c r="AS864" s="84">
        <v>0</v>
      </c>
      <c r="AT864" s="84">
        <v>0</v>
      </c>
      <c r="AU864" s="84"/>
      <c r="AV864" s="84"/>
      <c r="AW864" s="84"/>
      <c r="AX864" s="84"/>
      <c r="AY864" s="84"/>
      <c r="AZ864" s="84"/>
      <c r="BA864" s="84"/>
      <c r="BB864" s="84"/>
      <c r="BC864">
        <v>1</v>
      </c>
      <c r="BD864">
        <v>0</v>
      </c>
      <c r="BE864">
        <v>0</v>
      </c>
      <c r="BF864">
        <v>0</v>
      </c>
      <c r="BG864">
        <v>1</v>
      </c>
      <c r="BH864">
        <v>0</v>
      </c>
    </row>
    <row r="865" spans="1:60" x14ac:dyDescent="0.3">
      <c r="A865" s="69" t="s">
        <v>1337</v>
      </c>
      <c r="B865" s="69" t="s">
        <v>1422</v>
      </c>
      <c r="C865" s="70"/>
      <c r="D865" s="71"/>
      <c r="E865" s="72"/>
      <c r="F865" s="73"/>
      <c r="G865" s="70"/>
      <c r="H865" s="74"/>
      <c r="I865" s="75"/>
      <c r="J865" s="75"/>
      <c r="K865" s="36"/>
      <c r="L865" s="82"/>
      <c r="M865" s="82"/>
      <c r="N865" s="77"/>
      <c r="O865" s="84" t="s">
        <v>2169</v>
      </c>
      <c r="P865" s="86">
        <v>43861.647037037037</v>
      </c>
      <c r="Q865" s="84" t="s">
        <v>2257</v>
      </c>
      <c r="R865" s="84"/>
      <c r="S865" s="84"/>
      <c r="T865" s="84" t="s">
        <v>2873</v>
      </c>
      <c r="U865" s="84"/>
      <c r="V865" s="87" t="s">
        <v>4095</v>
      </c>
      <c r="W865" s="86">
        <v>43861.647037037037</v>
      </c>
      <c r="X865" s="90">
        <v>43861</v>
      </c>
      <c r="Y865" s="92" t="s">
        <v>6499</v>
      </c>
      <c r="Z865" s="87" t="s">
        <v>10274</v>
      </c>
      <c r="AA865" s="84"/>
      <c r="AB865" s="84"/>
      <c r="AC865" s="92" t="s">
        <v>14154</v>
      </c>
      <c r="AD865" s="84"/>
      <c r="AE865" s="84" t="b">
        <v>0</v>
      </c>
      <c r="AF865" s="84">
        <v>0</v>
      </c>
      <c r="AG865" s="92" t="s">
        <v>16467</v>
      </c>
      <c r="AH865" s="84" t="b">
        <v>0</v>
      </c>
      <c r="AI865" s="84" t="s">
        <v>16520</v>
      </c>
      <c r="AJ865" s="84"/>
      <c r="AK865" s="92" t="s">
        <v>16467</v>
      </c>
      <c r="AL865" s="84" t="b">
        <v>0</v>
      </c>
      <c r="AM865" s="84">
        <v>6</v>
      </c>
      <c r="AN865" s="92" t="s">
        <v>14322</v>
      </c>
      <c r="AO865" s="84" t="s">
        <v>16534</v>
      </c>
      <c r="AP865" s="84" t="b">
        <v>0</v>
      </c>
      <c r="AQ865" s="92" t="s">
        <v>14322</v>
      </c>
      <c r="AR865" s="84" t="s">
        <v>179</v>
      </c>
      <c r="AS865" s="84">
        <v>0</v>
      </c>
      <c r="AT865" s="84">
        <v>0</v>
      </c>
      <c r="AU865" s="84"/>
      <c r="AV865" s="84"/>
      <c r="AW865" s="84"/>
      <c r="AX865" s="84"/>
      <c r="AY865" s="84"/>
      <c r="AZ865" s="84"/>
      <c r="BA865" s="84"/>
      <c r="BB865" s="84"/>
      <c r="BC865">
        <v>1</v>
      </c>
      <c r="BD865">
        <v>0</v>
      </c>
      <c r="BE865">
        <v>0</v>
      </c>
      <c r="BF865">
        <v>0</v>
      </c>
      <c r="BG865">
        <v>1</v>
      </c>
      <c r="BH865">
        <v>0</v>
      </c>
    </row>
    <row r="866" spans="1:60" x14ac:dyDescent="0.3">
      <c r="A866" s="69" t="s">
        <v>386</v>
      </c>
      <c r="B866" s="69" t="s">
        <v>2131</v>
      </c>
      <c r="C866" s="70"/>
      <c r="D866" s="71"/>
      <c r="E866" s="72"/>
      <c r="F866" s="73"/>
      <c r="G866" s="70"/>
      <c r="H866" s="74"/>
      <c r="I866" s="75"/>
      <c r="J866" s="75"/>
      <c r="K866" s="36"/>
      <c r="L866" s="82"/>
      <c r="M866" s="82"/>
      <c r="N866" s="77"/>
      <c r="O866" s="84" t="s">
        <v>2168</v>
      </c>
      <c r="P866" s="86">
        <v>43861.648182870369</v>
      </c>
      <c r="Q866" s="84" t="s">
        <v>2207</v>
      </c>
      <c r="R866" s="84"/>
      <c r="S866" s="84"/>
      <c r="T866" s="84" t="s">
        <v>2873</v>
      </c>
      <c r="U866" s="84"/>
      <c r="V866" s="87" t="s">
        <v>3217</v>
      </c>
      <c r="W866" s="86">
        <v>43861.648182870369</v>
      </c>
      <c r="X866" s="90">
        <v>43861</v>
      </c>
      <c r="Y866" s="92" t="s">
        <v>5027</v>
      </c>
      <c r="Z866" s="87" t="s">
        <v>8792</v>
      </c>
      <c r="AA866" s="84"/>
      <c r="AB866" s="84"/>
      <c r="AC866" s="92" t="s">
        <v>12670</v>
      </c>
      <c r="AD866" s="84"/>
      <c r="AE866" s="84" t="b">
        <v>0</v>
      </c>
      <c r="AF866" s="84">
        <v>0</v>
      </c>
      <c r="AG866" s="92" t="s">
        <v>16467</v>
      </c>
      <c r="AH866" s="84" t="b">
        <v>0</v>
      </c>
      <c r="AI866" s="84" t="s">
        <v>16520</v>
      </c>
      <c r="AJ866" s="84"/>
      <c r="AK866" s="92" t="s">
        <v>16467</v>
      </c>
      <c r="AL866" s="84" t="b">
        <v>0</v>
      </c>
      <c r="AM866" s="84">
        <v>34</v>
      </c>
      <c r="AN866" s="92" t="s">
        <v>12570</v>
      </c>
      <c r="AO866" s="84" t="s">
        <v>16535</v>
      </c>
      <c r="AP866" s="84" t="b">
        <v>0</v>
      </c>
      <c r="AQ866" s="92" t="s">
        <v>12570</v>
      </c>
      <c r="AR866" s="84" t="s">
        <v>179</v>
      </c>
      <c r="AS866" s="84">
        <v>0</v>
      </c>
      <c r="AT866" s="84">
        <v>0</v>
      </c>
      <c r="AU866" s="84"/>
      <c r="AV866" s="84"/>
      <c r="AW866" s="84"/>
      <c r="AX866" s="84"/>
      <c r="AY866" s="84"/>
      <c r="AZ866" s="84"/>
      <c r="BA866" s="84"/>
      <c r="BB866" s="84"/>
      <c r="BC866">
        <v>1</v>
      </c>
      <c r="BD866">
        <v>0</v>
      </c>
      <c r="BE866">
        <v>1</v>
      </c>
      <c r="BF866">
        <v>0</v>
      </c>
      <c r="BG866">
        <v>0</v>
      </c>
      <c r="BH866">
        <v>0</v>
      </c>
    </row>
    <row r="867" spans="1:60" x14ac:dyDescent="0.3">
      <c r="A867" s="69" t="s">
        <v>386</v>
      </c>
      <c r="B867" s="69" t="s">
        <v>2129</v>
      </c>
      <c r="C867" s="70"/>
      <c r="D867" s="71"/>
      <c r="E867" s="72"/>
      <c r="F867" s="73"/>
      <c r="G867" s="70"/>
      <c r="H867" s="74"/>
      <c r="I867" s="75"/>
      <c r="J867" s="75"/>
      <c r="K867" s="36"/>
      <c r="L867" s="82"/>
      <c r="M867" s="82"/>
      <c r="N867" s="77"/>
      <c r="O867" s="84" t="s">
        <v>2168</v>
      </c>
      <c r="P867" s="86">
        <v>43861.648182870369</v>
      </c>
      <c r="Q867" s="84" t="s">
        <v>2207</v>
      </c>
      <c r="R867" s="84"/>
      <c r="S867" s="84"/>
      <c r="T867" s="84" t="s">
        <v>2873</v>
      </c>
      <c r="U867" s="84"/>
      <c r="V867" s="87" t="s">
        <v>3217</v>
      </c>
      <c r="W867" s="86">
        <v>43861.648182870369</v>
      </c>
      <c r="X867" s="90">
        <v>43861</v>
      </c>
      <c r="Y867" s="92" t="s">
        <v>5027</v>
      </c>
      <c r="Z867" s="87" t="s">
        <v>8792</v>
      </c>
      <c r="AA867" s="84"/>
      <c r="AB867" s="84"/>
      <c r="AC867" s="92" t="s">
        <v>12670</v>
      </c>
      <c r="AD867" s="84"/>
      <c r="AE867" s="84" t="b">
        <v>0</v>
      </c>
      <c r="AF867" s="84">
        <v>0</v>
      </c>
      <c r="AG867" s="92" t="s">
        <v>16467</v>
      </c>
      <c r="AH867" s="84" t="b">
        <v>0</v>
      </c>
      <c r="AI867" s="84" t="s">
        <v>16520</v>
      </c>
      <c r="AJ867" s="84"/>
      <c r="AK867" s="92" t="s">
        <v>16467</v>
      </c>
      <c r="AL867" s="84" t="b">
        <v>0</v>
      </c>
      <c r="AM867" s="84">
        <v>34</v>
      </c>
      <c r="AN867" s="92" t="s">
        <v>12570</v>
      </c>
      <c r="AO867" s="84" t="s">
        <v>16535</v>
      </c>
      <c r="AP867" s="84" t="b">
        <v>0</v>
      </c>
      <c r="AQ867" s="92" t="s">
        <v>12570</v>
      </c>
      <c r="AR867" s="84" t="s">
        <v>179</v>
      </c>
      <c r="AS867" s="84">
        <v>0</v>
      </c>
      <c r="AT867" s="84">
        <v>0</v>
      </c>
      <c r="AU867" s="84"/>
      <c r="AV867" s="84"/>
      <c r="AW867" s="84"/>
      <c r="AX867" s="84"/>
      <c r="AY867" s="84"/>
      <c r="AZ867" s="84"/>
      <c r="BA867" s="84"/>
      <c r="BB867" s="84"/>
      <c r="BC867">
        <v>1</v>
      </c>
      <c r="BD867">
        <v>0</v>
      </c>
      <c r="BE867">
        <v>1</v>
      </c>
      <c r="BF867">
        <v>0</v>
      </c>
      <c r="BG867">
        <v>0</v>
      </c>
      <c r="BH867">
        <v>0</v>
      </c>
    </row>
    <row r="868" spans="1:60" x14ac:dyDescent="0.3">
      <c r="A868" s="69" t="s">
        <v>386</v>
      </c>
      <c r="B868" s="69" t="s">
        <v>2128</v>
      </c>
      <c r="C868" s="70"/>
      <c r="D868" s="71"/>
      <c r="E868" s="72"/>
      <c r="F868" s="73"/>
      <c r="G868" s="70"/>
      <c r="H868" s="74"/>
      <c r="I868" s="75"/>
      <c r="J868" s="75"/>
      <c r="K868" s="36"/>
      <c r="L868" s="82"/>
      <c r="M868" s="82"/>
      <c r="N868" s="77"/>
      <c r="O868" s="84" t="s">
        <v>2168</v>
      </c>
      <c r="P868" s="86">
        <v>43861.648182870369</v>
      </c>
      <c r="Q868" s="84" t="s">
        <v>2207</v>
      </c>
      <c r="R868" s="84"/>
      <c r="S868" s="84"/>
      <c r="T868" s="84" t="s">
        <v>2873</v>
      </c>
      <c r="U868" s="84"/>
      <c r="V868" s="87" t="s">
        <v>3217</v>
      </c>
      <c r="W868" s="86">
        <v>43861.648182870369</v>
      </c>
      <c r="X868" s="90">
        <v>43861</v>
      </c>
      <c r="Y868" s="92" t="s">
        <v>5027</v>
      </c>
      <c r="Z868" s="87" t="s">
        <v>8792</v>
      </c>
      <c r="AA868" s="84"/>
      <c r="AB868" s="84"/>
      <c r="AC868" s="92" t="s">
        <v>12670</v>
      </c>
      <c r="AD868" s="84"/>
      <c r="AE868" s="84" t="b">
        <v>0</v>
      </c>
      <c r="AF868" s="84">
        <v>0</v>
      </c>
      <c r="AG868" s="92" t="s">
        <v>16467</v>
      </c>
      <c r="AH868" s="84" t="b">
        <v>0</v>
      </c>
      <c r="AI868" s="84" t="s">
        <v>16520</v>
      </c>
      <c r="AJ868" s="84"/>
      <c r="AK868" s="92" t="s">
        <v>16467</v>
      </c>
      <c r="AL868" s="84" t="b">
        <v>0</v>
      </c>
      <c r="AM868" s="84">
        <v>34</v>
      </c>
      <c r="AN868" s="92" t="s">
        <v>12570</v>
      </c>
      <c r="AO868" s="84" t="s">
        <v>16535</v>
      </c>
      <c r="AP868" s="84" t="b">
        <v>0</v>
      </c>
      <c r="AQ868" s="92" t="s">
        <v>12570</v>
      </c>
      <c r="AR868" s="84" t="s">
        <v>179</v>
      </c>
      <c r="AS868" s="84">
        <v>0</v>
      </c>
      <c r="AT868" s="84">
        <v>0</v>
      </c>
      <c r="AU868" s="84"/>
      <c r="AV868" s="84"/>
      <c r="AW868" s="84"/>
      <c r="AX868" s="84"/>
      <c r="AY868" s="84"/>
      <c r="AZ868" s="84"/>
      <c r="BA868" s="84"/>
      <c r="BB868" s="84"/>
      <c r="BC868">
        <v>1</v>
      </c>
      <c r="BD868">
        <v>0</v>
      </c>
      <c r="BE868">
        <v>1</v>
      </c>
      <c r="BF868">
        <v>0</v>
      </c>
      <c r="BG868">
        <v>0</v>
      </c>
      <c r="BH868">
        <v>0</v>
      </c>
    </row>
    <row r="869" spans="1:60" x14ac:dyDescent="0.3">
      <c r="A869" s="69" t="s">
        <v>1191</v>
      </c>
      <c r="B869" s="69" t="s">
        <v>1191</v>
      </c>
      <c r="C869" s="70"/>
      <c r="D869" s="71"/>
      <c r="E869" s="72"/>
      <c r="F869" s="73"/>
      <c r="G869" s="70"/>
      <c r="H869" s="74"/>
      <c r="I869" s="75"/>
      <c r="J869" s="75"/>
      <c r="K869" s="36"/>
      <c r="L869" s="82"/>
      <c r="M869" s="82"/>
      <c r="N869" s="77"/>
      <c r="O869" s="84" t="s">
        <v>179</v>
      </c>
      <c r="P869" s="86">
        <v>43861.648564814815</v>
      </c>
      <c r="Q869" s="84" t="s">
        <v>2265</v>
      </c>
      <c r="R869" s="84"/>
      <c r="S869" s="84"/>
      <c r="T869" s="84" t="s">
        <v>2883</v>
      </c>
      <c r="U869" s="84"/>
      <c r="V869" s="87" t="s">
        <v>3955</v>
      </c>
      <c r="W869" s="86">
        <v>43861.648564814815</v>
      </c>
      <c r="X869" s="90">
        <v>43861</v>
      </c>
      <c r="Y869" s="92" t="s">
        <v>6297</v>
      </c>
      <c r="Z869" s="87" t="s">
        <v>10070</v>
      </c>
      <c r="AA869" s="84"/>
      <c r="AB869" s="84"/>
      <c r="AC869" s="92" t="s">
        <v>13949</v>
      </c>
      <c r="AD869" s="84"/>
      <c r="AE869" s="84" t="b">
        <v>0</v>
      </c>
      <c r="AF869" s="84">
        <v>51</v>
      </c>
      <c r="AG869" s="92" t="s">
        <v>16467</v>
      </c>
      <c r="AH869" s="84" t="b">
        <v>0</v>
      </c>
      <c r="AI869" s="84" t="s">
        <v>16521</v>
      </c>
      <c r="AJ869" s="84"/>
      <c r="AK869" s="92" t="s">
        <v>16467</v>
      </c>
      <c r="AL869" s="84" t="b">
        <v>0</v>
      </c>
      <c r="AM869" s="84">
        <v>5</v>
      </c>
      <c r="AN869" s="92" t="s">
        <v>16467</v>
      </c>
      <c r="AO869" s="84" t="s">
        <v>16534</v>
      </c>
      <c r="AP869" s="84" t="b">
        <v>0</v>
      </c>
      <c r="AQ869" s="92" t="s">
        <v>13949</v>
      </c>
      <c r="AR869" s="84" t="s">
        <v>179</v>
      </c>
      <c r="AS869" s="84">
        <v>0</v>
      </c>
      <c r="AT869" s="84">
        <v>0</v>
      </c>
      <c r="AU869" s="84"/>
      <c r="AV869" s="84"/>
      <c r="AW869" s="84"/>
      <c r="AX869" s="84"/>
      <c r="AY869" s="84"/>
      <c r="AZ869" s="84"/>
      <c r="BA869" s="84"/>
      <c r="BB869" s="84"/>
      <c r="BC869">
        <v>1</v>
      </c>
      <c r="BD869">
        <v>0</v>
      </c>
      <c r="BE869">
        <v>0</v>
      </c>
      <c r="BF869">
        <v>1</v>
      </c>
      <c r="BG869">
        <v>0</v>
      </c>
      <c r="BH869">
        <v>0</v>
      </c>
    </row>
    <row r="870" spans="1:60" x14ac:dyDescent="0.3">
      <c r="A870" s="69" t="s">
        <v>1473</v>
      </c>
      <c r="B870" s="69" t="s">
        <v>1488</v>
      </c>
      <c r="C870" s="70"/>
      <c r="D870" s="71"/>
      <c r="E870" s="72"/>
      <c r="F870" s="73"/>
      <c r="G870" s="70"/>
      <c r="H870" s="74"/>
      <c r="I870" s="75"/>
      <c r="J870" s="75"/>
      <c r="K870" s="36"/>
      <c r="L870" s="82"/>
      <c r="M870" s="82"/>
      <c r="N870" s="77"/>
      <c r="O870" s="84" t="s">
        <v>2169</v>
      </c>
      <c r="P870" s="86">
        <v>43861.648796296293</v>
      </c>
      <c r="Q870" s="84" t="s">
        <v>2630</v>
      </c>
      <c r="R870" s="84"/>
      <c r="S870" s="84"/>
      <c r="T870" s="84" t="s">
        <v>2873</v>
      </c>
      <c r="U870" s="84"/>
      <c r="V870" s="87" t="s">
        <v>4213</v>
      </c>
      <c r="W870" s="86">
        <v>43861.648796296293</v>
      </c>
      <c r="X870" s="90">
        <v>43861</v>
      </c>
      <c r="Y870" s="92" t="s">
        <v>6851</v>
      </c>
      <c r="Z870" s="87" t="s">
        <v>10632</v>
      </c>
      <c r="AA870" s="84"/>
      <c r="AB870" s="84"/>
      <c r="AC870" s="92" t="s">
        <v>14516</v>
      </c>
      <c r="AD870" s="84"/>
      <c r="AE870" s="84" t="b">
        <v>0</v>
      </c>
      <c r="AF870" s="84">
        <v>0</v>
      </c>
      <c r="AG870" s="92" t="s">
        <v>16467</v>
      </c>
      <c r="AH870" s="84" t="b">
        <v>0</v>
      </c>
      <c r="AI870" s="84" t="s">
        <v>16520</v>
      </c>
      <c r="AJ870" s="84"/>
      <c r="AK870" s="92" t="s">
        <v>16467</v>
      </c>
      <c r="AL870" s="84" t="b">
        <v>0</v>
      </c>
      <c r="AM870" s="84">
        <v>1</v>
      </c>
      <c r="AN870" s="92" t="s">
        <v>14515</v>
      </c>
      <c r="AO870" s="84" t="s">
        <v>16534</v>
      </c>
      <c r="AP870" s="84" t="b">
        <v>0</v>
      </c>
      <c r="AQ870" s="92" t="s">
        <v>14515</v>
      </c>
      <c r="AR870" s="84" t="s">
        <v>179</v>
      </c>
      <c r="AS870" s="84">
        <v>0</v>
      </c>
      <c r="AT870" s="84">
        <v>0</v>
      </c>
      <c r="AU870" s="84"/>
      <c r="AV870" s="84"/>
      <c r="AW870" s="84"/>
      <c r="AX870" s="84"/>
      <c r="AY870" s="84"/>
      <c r="AZ870" s="84"/>
      <c r="BA870" s="84"/>
      <c r="BB870" s="84"/>
      <c r="BC870">
        <v>2</v>
      </c>
      <c r="BD870">
        <v>0</v>
      </c>
      <c r="BE870">
        <v>0</v>
      </c>
      <c r="BF870">
        <v>0</v>
      </c>
      <c r="BG870">
        <v>2</v>
      </c>
      <c r="BH870">
        <v>0</v>
      </c>
    </row>
    <row r="871" spans="1:60" x14ac:dyDescent="0.3">
      <c r="A871" s="69" t="s">
        <v>1340</v>
      </c>
      <c r="B871" s="69" t="s">
        <v>1447</v>
      </c>
      <c r="C871" s="70"/>
      <c r="D871" s="71"/>
      <c r="E871" s="72"/>
      <c r="F871" s="73"/>
      <c r="G871" s="70"/>
      <c r="H871" s="74"/>
      <c r="I871" s="75"/>
      <c r="J871" s="75"/>
      <c r="K871" s="36"/>
      <c r="L871" s="82"/>
      <c r="M871" s="82"/>
      <c r="N871" s="77"/>
      <c r="O871" s="84" t="s">
        <v>2169</v>
      </c>
      <c r="P871" s="86">
        <v>43861.64880787037</v>
      </c>
      <c r="Q871" s="84" t="s">
        <v>2226</v>
      </c>
      <c r="R871" s="84"/>
      <c r="S871" s="84"/>
      <c r="T871" s="84"/>
      <c r="U871" s="84"/>
      <c r="V871" s="87" t="s">
        <v>4098</v>
      </c>
      <c r="W871" s="86">
        <v>43861.64880787037</v>
      </c>
      <c r="X871" s="90">
        <v>43861</v>
      </c>
      <c r="Y871" s="92" t="s">
        <v>6513</v>
      </c>
      <c r="Z871" s="87" t="s">
        <v>10288</v>
      </c>
      <c r="AA871" s="84"/>
      <c r="AB871" s="84"/>
      <c r="AC871" s="92" t="s">
        <v>14168</v>
      </c>
      <c r="AD871" s="84"/>
      <c r="AE871" s="84" t="b">
        <v>0</v>
      </c>
      <c r="AF871" s="84">
        <v>0</v>
      </c>
      <c r="AG871" s="92" t="s">
        <v>16467</v>
      </c>
      <c r="AH871" s="84" t="b">
        <v>0</v>
      </c>
      <c r="AI871" s="84" t="s">
        <v>16520</v>
      </c>
      <c r="AJ871" s="84"/>
      <c r="AK871" s="92" t="s">
        <v>16467</v>
      </c>
      <c r="AL871" s="84" t="b">
        <v>0</v>
      </c>
      <c r="AM871" s="84">
        <v>66</v>
      </c>
      <c r="AN871" s="92" t="s">
        <v>16308</v>
      </c>
      <c r="AO871" s="84" t="s">
        <v>16534</v>
      </c>
      <c r="AP871" s="84" t="b">
        <v>0</v>
      </c>
      <c r="AQ871" s="92" t="s">
        <v>16308</v>
      </c>
      <c r="AR871" s="84" t="s">
        <v>179</v>
      </c>
      <c r="AS871" s="84">
        <v>0</v>
      </c>
      <c r="AT871" s="84">
        <v>0</v>
      </c>
      <c r="AU871" s="84"/>
      <c r="AV871" s="84"/>
      <c r="AW871" s="84"/>
      <c r="AX871" s="84"/>
      <c r="AY871" s="84"/>
      <c r="AZ871" s="84"/>
      <c r="BA871" s="84"/>
      <c r="BB871" s="84"/>
      <c r="BC871">
        <v>1</v>
      </c>
      <c r="BD871">
        <v>0</v>
      </c>
      <c r="BE871">
        <v>0</v>
      </c>
      <c r="BF871">
        <v>0</v>
      </c>
      <c r="BG871">
        <v>1</v>
      </c>
      <c r="BH871">
        <v>0</v>
      </c>
    </row>
    <row r="872" spans="1:60" x14ac:dyDescent="0.3">
      <c r="A872" s="69" t="s">
        <v>1473</v>
      </c>
      <c r="B872" s="69" t="s">
        <v>1489</v>
      </c>
      <c r="C872" s="70"/>
      <c r="D872" s="71"/>
      <c r="E872" s="72"/>
      <c r="F872" s="73"/>
      <c r="G872" s="70"/>
      <c r="H872" s="74"/>
      <c r="I872" s="75"/>
      <c r="J872" s="75"/>
      <c r="K872" s="36"/>
      <c r="L872" s="82"/>
      <c r="M872" s="82"/>
      <c r="N872" s="77"/>
      <c r="O872" s="84" t="s">
        <v>2169</v>
      </c>
      <c r="P872" s="86">
        <v>43861.648958333331</v>
      </c>
      <c r="Q872" s="84" t="s">
        <v>2631</v>
      </c>
      <c r="R872" s="84"/>
      <c r="S872" s="84"/>
      <c r="T872" s="84" t="s">
        <v>2883</v>
      </c>
      <c r="U872" s="84"/>
      <c r="V872" s="87" t="s">
        <v>4213</v>
      </c>
      <c r="W872" s="86">
        <v>43861.648958333331</v>
      </c>
      <c r="X872" s="90">
        <v>43861</v>
      </c>
      <c r="Y872" s="92" t="s">
        <v>6854</v>
      </c>
      <c r="Z872" s="87" t="s">
        <v>10635</v>
      </c>
      <c r="AA872" s="84"/>
      <c r="AB872" s="84"/>
      <c r="AC872" s="92" t="s">
        <v>14519</v>
      </c>
      <c r="AD872" s="84"/>
      <c r="AE872" s="84" t="b">
        <v>0</v>
      </c>
      <c r="AF872" s="84">
        <v>0</v>
      </c>
      <c r="AG872" s="92" t="s">
        <v>16467</v>
      </c>
      <c r="AH872" s="84" t="b">
        <v>0</v>
      </c>
      <c r="AI872" s="84" t="s">
        <v>16520</v>
      </c>
      <c r="AJ872" s="84"/>
      <c r="AK872" s="92" t="s">
        <v>16467</v>
      </c>
      <c r="AL872" s="84" t="b">
        <v>0</v>
      </c>
      <c r="AM872" s="84">
        <v>2</v>
      </c>
      <c r="AN872" s="92" t="s">
        <v>14518</v>
      </c>
      <c r="AO872" s="84" t="s">
        <v>16534</v>
      </c>
      <c r="AP872" s="84" t="b">
        <v>0</v>
      </c>
      <c r="AQ872" s="92" t="s">
        <v>14518</v>
      </c>
      <c r="AR872" s="84" t="s">
        <v>179</v>
      </c>
      <c r="AS872" s="84">
        <v>0</v>
      </c>
      <c r="AT872" s="84">
        <v>0</v>
      </c>
      <c r="AU872" s="84"/>
      <c r="AV872" s="84"/>
      <c r="AW872" s="84"/>
      <c r="AX872" s="84"/>
      <c r="AY872" s="84"/>
      <c r="AZ872" s="84"/>
      <c r="BA872" s="84"/>
      <c r="BB872" s="84"/>
      <c r="BC872">
        <v>1</v>
      </c>
      <c r="BD872">
        <v>0</v>
      </c>
      <c r="BE872">
        <v>0</v>
      </c>
      <c r="BF872">
        <v>0</v>
      </c>
      <c r="BG872">
        <v>1</v>
      </c>
      <c r="BH872">
        <v>0</v>
      </c>
    </row>
    <row r="873" spans="1:60" x14ac:dyDescent="0.3">
      <c r="A873" s="69" t="s">
        <v>1473</v>
      </c>
      <c r="B873" s="69" t="s">
        <v>2164</v>
      </c>
      <c r="C873" s="70"/>
      <c r="D873" s="71"/>
      <c r="E873" s="72"/>
      <c r="F873" s="73"/>
      <c r="G873" s="70"/>
      <c r="H873" s="74"/>
      <c r="I873" s="75"/>
      <c r="J873" s="75"/>
      <c r="K873" s="36"/>
      <c r="L873" s="82"/>
      <c r="M873" s="82"/>
      <c r="N873" s="77"/>
      <c r="O873" s="84" t="s">
        <v>2171</v>
      </c>
      <c r="P873" s="86">
        <v>43861.648958333331</v>
      </c>
      <c r="Q873" s="84" t="s">
        <v>2631</v>
      </c>
      <c r="R873" s="84"/>
      <c r="S873" s="84"/>
      <c r="T873" s="84" t="s">
        <v>2883</v>
      </c>
      <c r="U873" s="84"/>
      <c r="V873" s="87" t="s">
        <v>4213</v>
      </c>
      <c r="W873" s="86">
        <v>43861.648958333331</v>
      </c>
      <c r="X873" s="90">
        <v>43861</v>
      </c>
      <c r="Y873" s="92" t="s">
        <v>6854</v>
      </c>
      <c r="Z873" s="87" t="s">
        <v>10635</v>
      </c>
      <c r="AA873" s="84"/>
      <c r="AB873" s="84"/>
      <c r="AC873" s="92" t="s">
        <v>14519</v>
      </c>
      <c r="AD873" s="84"/>
      <c r="AE873" s="84" t="b">
        <v>0</v>
      </c>
      <c r="AF873" s="84">
        <v>0</v>
      </c>
      <c r="AG873" s="92" t="s">
        <v>16467</v>
      </c>
      <c r="AH873" s="84" t="b">
        <v>0</v>
      </c>
      <c r="AI873" s="84" t="s">
        <v>16520</v>
      </c>
      <c r="AJ873" s="84"/>
      <c r="AK873" s="92" t="s">
        <v>16467</v>
      </c>
      <c r="AL873" s="84" t="b">
        <v>0</v>
      </c>
      <c r="AM873" s="84">
        <v>2</v>
      </c>
      <c r="AN873" s="92" t="s">
        <v>14518</v>
      </c>
      <c r="AO873" s="84" t="s">
        <v>16534</v>
      </c>
      <c r="AP873" s="84" t="b">
        <v>0</v>
      </c>
      <c r="AQ873" s="92" t="s">
        <v>14518</v>
      </c>
      <c r="AR873" s="84" t="s">
        <v>179</v>
      </c>
      <c r="AS873" s="84">
        <v>0</v>
      </c>
      <c r="AT873" s="84">
        <v>0</v>
      </c>
      <c r="AU873" s="84"/>
      <c r="AV873" s="84"/>
      <c r="AW873" s="84"/>
      <c r="AX873" s="84"/>
      <c r="AY873" s="84"/>
      <c r="AZ873" s="84"/>
      <c r="BA873" s="84"/>
      <c r="BB873" s="84"/>
      <c r="BC873">
        <v>1</v>
      </c>
      <c r="BD873">
        <v>0</v>
      </c>
      <c r="BE873">
        <v>0</v>
      </c>
      <c r="BF873">
        <v>0</v>
      </c>
      <c r="BG873">
        <v>0</v>
      </c>
      <c r="BH873">
        <v>1</v>
      </c>
    </row>
    <row r="874" spans="1:60" x14ac:dyDescent="0.3">
      <c r="A874" s="69" t="s">
        <v>388</v>
      </c>
      <c r="B874" s="69" t="s">
        <v>1977</v>
      </c>
      <c r="C874" s="70"/>
      <c r="D874" s="71"/>
      <c r="E874" s="72"/>
      <c r="F874" s="73"/>
      <c r="G874" s="70"/>
      <c r="H874" s="74"/>
      <c r="I874" s="75"/>
      <c r="J874" s="75"/>
      <c r="K874" s="36"/>
      <c r="L874" s="82"/>
      <c r="M874" s="82"/>
      <c r="N874" s="77"/>
      <c r="O874" s="84" t="s">
        <v>2169</v>
      </c>
      <c r="P874" s="86">
        <v>43861.649525462963</v>
      </c>
      <c r="Q874" s="84" t="s">
        <v>2181</v>
      </c>
      <c r="R874" s="84"/>
      <c r="S874" s="84"/>
      <c r="T874" s="84"/>
      <c r="U874" s="84"/>
      <c r="V874" s="87" t="s">
        <v>3219</v>
      </c>
      <c r="W874" s="86">
        <v>43861.649525462963</v>
      </c>
      <c r="X874" s="90">
        <v>43861</v>
      </c>
      <c r="Y874" s="92" t="s">
        <v>5029</v>
      </c>
      <c r="Z874" s="87" t="s">
        <v>8794</v>
      </c>
      <c r="AA874" s="84"/>
      <c r="AB874" s="84"/>
      <c r="AC874" s="92" t="s">
        <v>12672</v>
      </c>
      <c r="AD874" s="84"/>
      <c r="AE874" s="84" t="b">
        <v>0</v>
      </c>
      <c r="AF874" s="84">
        <v>0</v>
      </c>
      <c r="AG874" s="92" t="s">
        <v>16467</v>
      </c>
      <c r="AH874" s="84" t="b">
        <v>0</v>
      </c>
      <c r="AI874" s="84" t="s">
        <v>16520</v>
      </c>
      <c r="AJ874" s="84"/>
      <c r="AK874" s="92" t="s">
        <v>16467</v>
      </c>
      <c r="AL874" s="84" t="b">
        <v>0</v>
      </c>
      <c r="AM874" s="84">
        <v>55</v>
      </c>
      <c r="AN874" s="92" t="s">
        <v>16336</v>
      </c>
      <c r="AO874" s="84" t="s">
        <v>16535</v>
      </c>
      <c r="AP874" s="84" t="b">
        <v>0</v>
      </c>
      <c r="AQ874" s="92" t="s">
        <v>16336</v>
      </c>
      <c r="AR874" s="84" t="s">
        <v>179</v>
      </c>
      <c r="AS874" s="84">
        <v>0</v>
      </c>
      <c r="AT874" s="84">
        <v>0</v>
      </c>
      <c r="AU874" s="84"/>
      <c r="AV874" s="84"/>
      <c r="AW874" s="84"/>
      <c r="AX874" s="84"/>
      <c r="AY874" s="84"/>
      <c r="AZ874" s="84"/>
      <c r="BA874" s="84"/>
      <c r="BB874" s="84"/>
      <c r="BC874">
        <v>1</v>
      </c>
      <c r="BD874">
        <v>0</v>
      </c>
      <c r="BE874">
        <v>0</v>
      </c>
      <c r="BF874">
        <v>0</v>
      </c>
      <c r="BG874">
        <v>1</v>
      </c>
      <c r="BH874">
        <v>0</v>
      </c>
    </row>
    <row r="875" spans="1:60" x14ac:dyDescent="0.3">
      <c r="A875" s="69" t="s">
        <v>1805</v>
      </c>
      <c r="B875" s="69" t="s">
        <v>1805</v>
      </c>
      <c r="C875" s="70"/>
      <c r="D875" s="71"/>
      <c r="E875" s="72"/>
      <c r="F875" s="73"/>
      <c r="G875" s="70"/>
      <c r="H875" s="74"/>
      <c r="I875" s="75"/>
      <c r="J875" s="75"/>
      <c r="K875" s="36"/>
      <c r="L875" s="82"/>
      <c r="M875" s="82"/>
      <c r="N875" s="77"/>
      <c r="O875" s="84" t="s">
        <v>179</v>
      </c>
      <c r="P875" s="86">
        <v>43861.650590277779</v>
      </c>
      <c r="Q875" s="84" t="s">
        <v>2244</v>
      </c>
      <c r="R875" s="84"/>
      <c r="S875" s="84"/>
      <c r="T875" s="84" t="s">
        <v>2883</v>
      </c>
      <c r="U875" s="84"/>
      <c r="V875" s="87" t="s">
        <v>4521</v>
      </c>
      <c r="W875" s="86">
        <v>43861.650590277779</v>
      </c>
      <c r="X875" s="90">
        <v>43861</v>
      </c>
      <c r="Y875" s="92" t="s">
        <v>7647</v>
      </c>
      <c r="Z875" s="87" t="s">
        <v>11465</v>
      </c>
      <c r="AA875" s="84"/>
      <c r="AB875" s="84"/>
      <c r="AC875" s="92" t="s">
        <v>15358</v>
      </c>
      <c r="AD875" s="84"/>
      <c r="AE875" s="84" t="b">
        <v>0</v>
      </c>
      <c r="AF875" s="84">
        <v>19</v>
      </c>
      <c r="AG875" s="92" t="s">
        <v>16467</v>
      </c>
      <c r="AH875" s="84" t="b">
        <v>0</v>
      </c>
      <c r="AI875" s="84" t="s">
        <v>16520</v>
      </c>
      <c r="AJ875" s="84"/>
      <c r="AK875" s="92" t="s">
        <v>16467</v>
      </c>
      <c r="AL875" s="84" t="b">
        <v>0</v>
      </c>
      <c r="AM875" s="84">
        <v>9</v>
      </c>
      <c r="AN875" s="92" t="s">
        <v>16467</v>
      </c>
      <c r="AO875" s="84" t="s">
        <v>16534</v>
      </c>
      <c r="AP875" s="84" t="b">
        <v>0</v>
      </c>
      <c r="AQ875" s="92" t="s">
        <v>15358</v>
      </c>
      <c r="AR875" s="84" t="s">
        <v>179</v>
      </c>
      <c r="AS875" s="84">
        <v>0</v>
      </c>
      <c r="AT875" s="84">
        <v>0</v>
      </c>
      <c r="AU875" s="84"/>
      <c r="AV875" s="84"/>
      <c r="AW875" s="84"/>
      <c r="AX875" s="84"/>
      <c r="AY875" s="84"/>
      <c r="AZ875" s="84"/>
      <c r="BA875" s="84"/>
      <c r="BB875" s="84"/>
      <c r="BC875">
        <v>1</v>
      </c>
      <c r="BD875">
        <v>0</v>
      </c>
      <c r="BE875">
        <v>0</v>
      </c>
      <c r="BF875">
        <v>1</v>
      </c>
      <c r="BG875">
        <v>0</v>
      </c>
      <c r="BH875">
        <v>0</v>
      </c>
    </row>
    <row r="876" spans="1:60" x14ac:dyDescent="0.3">
      <c r="A876" s="69" t="s">
        <v>391</v>
      </c>
      <c r="B876" s="69" t="s">
        <v>2111</v>
      </c>
      <c r="C876" s="70"/>
      <c r="D876" s="71"/>
      <c r="E876" s="72"/>
      <c r="F876" s="73"/>
      <c r="G876" s="70"/>
      <c r="H876" s="74"/>
      <c r="I876" s="75"/>
      <c r="J876" s="75"/>
      <c r="K876" s="36"/>
      <c r="L876" s="82"/>
      <c r="M876" s="82"/>
      <c r="N876" s="77"/>
      <c r="O876" s="84" t="s">
        <v>2169</v>
      </c>
      <c r="P876" s="86">
        <v>43861.650659722225</v>
      </c>
      <c r="Q876" s="84" t="s">
        <v>2206</v>
      </c>
      <c r="R876" s="84"/>
      <c r="S876" s="84"/>
      <c r="T876" s="84" t="s">
        <v>2873</v>
      </c>
      <c r="U876" s="84"/>
      <c r="V876" s="87" t="s">
        <v>3222</v>
      </c>
      <c r="W876" s="86">
        <v>43861.650659722225</v>
      </c>
      <c r="X876" s="90">
        <v>43861</v>
      </c>
      <c r="Y876" s="92" t="s">
        <v>5033</v>
      </c>
      <c r="Z876" s="87" t="s">
        <v>8798</v>
      </c>
      <c r="AA876" s="84"/>
      <c r="AB876" s="84"/>
      <c r="AC876" s="92" t="s">
        <v>12676</v>
      </c>
      <c r="AD876" s="84"/>
      <c r="AE876" s="84" t="b">
        <v>0</v>
      </c>
      <c r="AF876" s="84">
        <v>0</v>
      </c>
      <c r="AG876" s="92" t="s">
        <v>16467</v>
      </c>
      <c r="AH876" s="84" t="b">
        <v>0</v>
      </c>
      <c r="AI876" s="84" t="s">
        <v>16520</v>
      </c>
      <c r="AJ876" s="84"/>
      <c r="AK876" s="92" t="s">
        <v>16467</v>
      </c>
      <c r="AL876" s="84" t="b">
        <v>0</v>
      </c>
      <c r="AM876" s="84">
        <v>30</v>
      </c>
      <c r="AN876" s="92" t="s">
        <v>16361</v>
      </c>
      <c r="AO876" s="84" t="s">
        <v>16534</v>
      </c>
      <c r="AP876" s="84" t="b">
        <v>0</v>
      </c>
      <c r="AQ876" s="92" t="s">
        <v>16361</v>
      </c>
      <c r="AR876" s="84" t="s">
        <v>179</v>
      </c>
      <c r="AS876" s="84">
        <v>0</v>
      </c>
      <c r="AT876" s="84">
        <v>0</v>
      </c>
      <c r="AU876" s="84"/>
      <c r="AV876" s="84"/>
      <c r="AW876" s="84"/>
      <c r="AX876" s="84"/>
      <c r="AY876" s="84"/>
      <c r="AZ876" s="84"/>
      <c r="BA876" s="84"/>
      <c r="BB876" s="84"/>
      <c r="BC876">
        <v>1</v>
      </c>
      <c r="BD876">
        <v>0</v>
      </c>
      <c r="BE876">
        <v>0</v>
      </c>
      <c r="BF876">
        <v>0</v>
      </c>
      <c r="BG876">
        <v>1</v>
      </c>
      <c r="BH876">
        <v>0</v>
      </c>
    </row>
    <row r="877" spans="1:60" x14ac:dyDescent="0.3">
      <c r="A877" s="69" t="s">
        <v>1490</v>
      </c>
      <c r="B877" s="69" t="s">
        <v>1490</v>
      </c>
      <c r="C877" s="70"/>
      <c r="D877" s="71"/>
      <c r="E877" s="72"/>
      <c r="F877" s="73"/>
      <c r="G877" s="70"/>
      <c r="H877" s="74"/>
      <c r="I877" s="75"/>
      <c r="J877" s="75"/>
      <c r="K877" s="36"/>
      <c r="L877" s="82"/>
      <c r="M877" s="82"/>
      <c r="N877" s="77"/>
      <c r="O877" s="84" t="s">
        <v>179</v>
      </c>
      <c r="P877" s="86">
        <v>43861.650972222225</v>
      </c>
      <c r="Q877" s="84" t="s">
        <v>2632</v>
      </c>
      <c r="R877" s="84"/>
      <c r="S877" s="84"/>
      <c r="T877" s="84" t="s">
        <v>2873</v>
      </c>
      <c r="U877" s="84"/>
      <c r="V877" s="87" t="s">
        <v>4229</v>
      </c>
      <c r="W877" s="86">
        <v>43861.650972222225</v>
      </c>
      <c r="X877" s="90">
        <v>43861</v>
      </c>
      <c r="Y877" s="92" t="s">
        <v>6855</v>
      </c>
      <c r="Z877" s="87" t="s">
        <v>10636</v>
      </c>
      <c r="AA877" s="84"/>
      <c r="AB877" s="84"/>
      <c r="AC877" s="92" t="s">
        <v>14520</v>
      </c>
      <c r="AD877" s="84"/>
      <c r="AE877" s="84" t="b">
        <v>0</v>
      </c>
      <c r="AF877" s="84">
        <v>0</v>
      </c>
      <c r="AG877" s="92" t="s">
        <v>16467</v>
      </c>
      <c r="AH877" s="84" t="b">
        <v>0</v>
      </c>
      <c r="AI877" s="84" t="s">
        <v>16520</v>
      </c>
      <c r="AJ877" s="84"/>
      <c r="AK877" s="92" t="s">
        <v>16467</v>
      </c>
      <c r="AL877" s="84" t="b">
        <v>0</v>
      </c>
      <c r="AM877" s="84">
        <v>1</v>
      </c>
      <c r="AN877" s="92" t="s">
        <v>16467</v>
      </c>
      <c r="AO877" s="84" t="s">
        <v>16534</v>
      </c>
      <c r="AP877" s="84" t="b">
        <v>0</v>
      </c>
      <c r="AQ877" s="92" t="s">
        <v>14520</v>
      </c>
      <c r="AR877" s="84" t="s">
        <v>179</v>
      </c>
      <c r="AS877" s="84">
        <v>0</v>
      </c>
      <c r="AT877" s="84">
        <v>0</v>
      </c>
      <c r="AU877" s="84"/>
      <c r="AV877" s="84"/>
      <c r="AW877" s="84"/>
      <c r="AX877" s="84"/>
      <c r="AY877" s="84"/>
      <c r="AZ877" s="84"/>
      <c r="BA877" s="84"/>
      <c r="BB877" s="84"/>
      <c r="BC877">
        <v>1</v>
      </c>
      <c r="BD877">
        <v>0</v>
      </c>
      <c r="BE877">
        <v>0</v>
      </c>
      <c r="BF877">
        <v>1</v>
      </c>
      <c r="BG877">
        <v>0</v>
      </c>
      <c r="BH877">
        <v>0</v>
      </c>
    </row>
    <row r="878" spans="1:60" x14ac:dyDescent="0.3">
      <c r="A878" s="69" t="s">
        <v>389</v>
      </c>
      <c r="B878" s="69" t="s">
        <v>2132</v>
      </c>
      <c r="C878" s="70"/>
      <c r="D878" s="71"/>
      <c r="E878" s="72"/>
      <c r="F878" s="73"/>
      <c r="G878" s="70"/>
      <c r="H878" s="74"/>
      <c r="I878" s="75"/>
      <c r="J878" s="75"/>
      <c r="K878" s="36"/>
      <c r="L878" s="82"/>
      <c r="M878" s="82"/>
      <c r="N878" s="77"/>
      <c r="O878" s="84" t="s">
        <v>2168</v>
      </c>
      <c r="P878" s="86">
        <v>43861.651724537034</v>
      </c>
      <c r="Q878" s="84" t="s">
        <v>2218</v>
      </c>
      <c r="R878" s="84"/>
      <c r="S878" s="84"/>
      <c r="T878" s="84" t="s">
        <v>2873</v>
      </c>
      <c r="U878" s="84"/>
      <c r="V878" s="87" t="s">
        <v>3220</v>
      </c>
      <c r="W878" s="86">
        <v>43861.651724537034</v>
      </c>
      <c r="X878" s="90">
        <v>43861</v>
      </c>
      <c r="Y878" s="92" t="s">
        <v>5030</v>
      </c>
      <c r="Z878" s="87" t="s">
        <v>8795</v>
      </c>
      <c r="AA878" s="84"/>
      <c r="AB878" s="84"/>
      <c r="AC878" s="92" t="s">
        <v>12673</v>
      </c>
      <c r="AD878" s="84"/>
      <c r="AE878" s="84" t="b">
        <v>0</v>
      </c>
      <c r="AF878" s="84">
        <v>0</v>
      </c>
      <c r="AG878" s="92" t="s">
        <v>16467</v>
      </c>
      <c r="AH878" s="84" t="b">
        <v>0</v>
      </c>
      <c r="AI878" s="84" t="s">
        <v>16520</v>
      </c>
      <c r="AJ878" s="84"/>
      <c r="AK878" s="92" t="s">
        <v>16467</v>
      </c>
      <c r="AL878" s="84" t="b">
        <v>0</v>
      </c>
      <c r="AM878" s="84">
        <v>121</v>
      </c>
      <c r="AN878" s="92" t="s">
        <v>12602</v>
      </c>
      <c r="AO878" s="84" t="s">
        <v>16534</v>
      </c>
      <c r="AP878" s="84" t="b">
        <v>0</v>
      </c>
      <c r="AQ878" s="92" t="s">
        <v>12602</v>
      </c>
      <c r="AR878" s="84" t="s">
        <v>179</v>
      </c>
      <c r="AS878" s="84">
        <v>0</v>
      </c>
      <c r="AT878" s="84">
        <v>0</v>
      </c>
      <c r="AU878" s="84"/>
      <c r="AV878" s="84"/>
      <c r="AW878" s="84"/>
      <c r="AX878" s="84"/>
      <c r="AY878" s="84"/>
      <c r="AZ878" s="84"/>
      <c r="BA878" s="84"/>
      <c r="BB878" s="84"/>
      <c r="BC878">
        <v>1</v>
      </c>
      <c r="BD878">
        <v>0</v>
      </c>
      <c r="BE878">
        <v>1</v>
      </c>
      <c r="BF878">
        <v>0</v>
      </c>
      <c r="BG878">
        <v>0</v>
      </c>
      <c r="BH878">
        <v>0</v>
      </c>
    </row>
    <row r="879" spans="1:60" x14ac:dyDescent="0.3">
      <c r="A879" s="69" t="s">
        <v>391</v>
      </c>
      <c r="B879" s="69" t="s">
        <v>2128</v>
      </c>
      <c r="C879" s="70"/>
      <c r="D879" s="71"/>
      <c r="E879" s="72"/>
      <c r="F879" s="73"/>
      <c r="G879" s="70"/>
      <c r="H879" s="74"/>
      <c r="I879" s="75"/>
      <c r="J879" s="75"/>
      <c r="K879" s="36"/>
      <c r="L879" s="82"/>
      <c r="M879" s="82"/>
      <c r="N879" s="77"/>
      <c r="O879" s="84" t="s">
        <v>2168</v>
      </c>
      <c r="P879" s="86">
        <v>43861.652013888888</v>
      </c>
      <c r="Q879" s="84" t="s">
        <v>2180</v>
      </c>
      <c r="R879" s="84"/>
      <c r="S879" s="84"/>
      <c r="T879" s="84"/>
      <c r="U879" s="84"/>
      <c r="V879" s="87" t="s">
        <v>3222</v>
      </c>
      <c r="W879" s="86">
        <v>43861.652013888888</v>
      </c>
      <c r="X879" s="90">
        <v>43861</v>
      </c>
      <c r="Y879" s="92" t="s">
        <v>5034</v>
      </c>
      <c r="Z879" s="87" t="s">
        <v>8799</v>
      </c>
      <c r="AA879" s="84"/>
      <c r="AB879" s="84"/>
      <c r="AC879" s="92" t="s">
        <v>12677</v>
      </c>
      <c r="AD879" s="84"/>
      <c r="AE879" s="84" t="b">
        <v>0</v>
      </c>
      <c r="AF879" s="84">
        <v>0</v>
      </c>
      <c r="AG879" s="92" t="s">
        <v>16467</v>
      </c>
      <c r="AH879" s="84" t="b">
        <v>0</v>
      </c>
      <c r="AI879" s="84" t="s">
        <v>16520</v>
      </c>
      <c r="AJ879" s="84"/>
      <c r="AK879" s="92" t="s">
        <v>16467</v>
      </c>
      <c r="AL879" s="84" t="b">
        <v>0</v>
      </c>
      <c r="AM879" s="84">
        <v>65</v>
      </c>
      <c r="AN879" s="92" t="s">
        <v>16248</v>
      </c>
      <c r="AO879" s="84" t="s">
        <v>16534</v>
      </c>
      <c r="AP879" s="84" t="b">
        <v>0</v>
      </c>
      <c r="AQ879" s="92" t="s">
        <v>16248</v>
      </c>
      <c r="AR879" s="84" t="s">
        <v>179</v>
      </c>
      <c r="AS879" s="84">
        <v>0</v>
      </c>
      <c r="AT879" s="84">
        <v>0</v>
      </c>
      <c r="AU879" s="84"/>
      <c r="AV879" s="84"/>
      <c r="AW879" s="84"/>
      <c r="AX879" s="84"/>
      <c r="AY879" s="84"/>
      <c r="AZ879" s="84"/>
      <c r="BA879" s="84"/>
      <c r="BB879" s="84"/>
      <c r="BC879">
        <v>3</v>
      </c>
      <c r="BD879">
        <v>0</v>
      </c>
      <c r="BE879">
        <v>3</v>
      </c>
      <c r="BF879">
        <v>0</v>
      </c>
      <c r="BG879">
        <v>0</v>
      </c>
      <c r="BH879">
        <v>0</v>
      </c>
    </row>
    <row r="880" spans="1:60" x14ac:dyDescent="0.3">
      <c r="A880" s="69" t="s">
        <v>391</v>
      </c>
      <c r="B880" s="69" t="s">
        <v>2129</v>
      </c>
      <c r="C880" s="70"/>
      <c r="D880" s="71"/>
      <c r="E880" s="72"/>
      <c r="F880" s="73"/>
      <c r="G880" s="70"/>
      <c r="H880" s="74"/>
      <c r="I880" s="75"/>
      <c r="J880" s="75"/>
      <c r="K880" s="36"/>
      <c r="L880" s="82"/>
      <c r="M880" s="82"/>
      <c r="N880" s="77"/>
      <c r="O880" s="84" t="s">
        <v>2168</v>
      </c>
      <c r="P880" s="86">
        <v>43861.652013888888</v>
      </c>
      <c r="Q880" s="84" t="s">
        <v>2180</v>
      </c>
      <c r="R880" s="84"/>
      <c r="S880" s="84"/>
      <c r="T880" s="84"/>
      <c r="U880" s="84"/>
      <c r="V880" s="87" t="s">
        <v>3222</v>
      </c>
      <c r="W880" s="86">
        <v>43861.652013888888</v>
      </c>
      <c r="X880" s="90">
        <v>43861</v>
      </c>
      <c r="Y880" s="92" t="s">
        <v>5034</v>
      </c>
      <c r="Z880" s="87" t="s">
        <v>8799</v>
      </c>
      <c r="AA880" s="84"/>
      <c r="AB880" s="84"/>
      <c r="AC880" s="92" t="s">
        <v>12677</v>
      </c>
      <c r="AD880" s="84"/>
      <c r="AE880" s="84" t="b">
        <v>0</v>
      </c>
      <c r="AF880" s="84">
        <v>0</v>
      </c>
      <c r="AG880" s="92" t="s">
        <v>16467</v>
      </c>
      <c r="AH880" s="84" t="b">
        <v>0</v>
      </c>
      <c r="AI880" s="84" t="s">
        <v>16520</v>
      </c>
      <c r="AJ880" s="84"/>
      <c r="AK880" s="92" t="s">
        <v>16467</v>
      </c>
      <c r="AL880" s="84" t="b">
        <v>0</v>
      </c>
      <c r="AM880" s="84">
        <v>65</v>
      </c>
      <c r="AN880" s="92" t="s">
        <v>16248</v>
      </c>
      <c r="AO880" s="84" t="s">
        <v>16534</v>
      </c>
      <c r="AP880" s="84" t="b">
        <v>0</v>
      </c>
      <c r="AQ880" s="92" t="s">
        <v>16248</v>
      </c>
      <c r="AR880" s="84" t="s">
        <v>179</v>
      </c>
      <c r="AS880" s="84">
        <v>0</v>
      </c>
      <c r="AT880" s="84">
        <v>0</v>
      </c>
      <c r="AU880" s="84"/>
      <c r="AV880" s="84"/>
      <c r="AW880" s="84"/>
      <c r="AX880" s="84"/>
      <c r="AY880" s="84"/>
      <c r="AZ880" s="84"/>
      <c r="BA880" s="84"/>
      <c r="BB880" s="84"/>
      <c r="BC880">
        <v>3</v>
      </c>
      <c r="BD880">
        <v>0</v>
      </c>
      <c r="BE880">
        <v>3</v>
      </c>
      <c r="BF880">
        <v>0</v>
      </c>
      <c r="BG880">
        <v>0</v>
      </c>
      <c r="BH880">
        <v>0</v>
      </c>
    </row>
    <row r="881" spans="1:60" x14ac:dyDescent="0.3">
      <c r="A881" s="69" t="s">
        <v>390</v>
      </c>
      <c r="B881" s="69" t="s">
        <v>1055</v>
      </c>
      <c r="C881" s="70"/>
      <c r="D881" s="71"/>
      <c r="E881" s="72"/>
      <c r="F881" s="73"/>
      <c r="G881" s="70"/>
      <c r="H881" s="74"/>
      <c r="I881" s="75"/>
      <c r="J881" s="75"/>
      <c r="K881" s="36"/>
      <c r="L881" s="82"/>
      <c r="M881" s="82"/>
      <c r="N881" s="77"/>
      <c r="O881" s="84" t="s">
        <v>2169</v>
      </c>
      <c r="P881" s="86">
        <v>43861.652025462965</v>
      </c>
      <c r="Q881" s="84" t="s">
        <v>2205</v>
      </c>
      <c r="R881" s="84"/>
      <c r="S881" s="84"/>
      <c r="T881" s="84" t="s">
        <v>2873</v>
      </c>
      <c r="U881" s="84"/>
      <c r="V881" s="87" t="s">
        <v>3221</v>
      </c>
      <c r="W881" s="86">
        <v>43861.652025462965</v>
      </c>
      <c r="X881" s="90">
        <v>43861</v>
      </c>
      <c r="Y881" s="92" t="s">
        <v>5031</v>
      </c>
      <c r="Z881" s="87" t="s">
        <v>8796</v>
      </c>
      <c r="AA881" s="84"/>
      <c r="AB881" s="84"/>
      <c r="AC881" s="92" t="s">
        <v>12674</v>
      </c>
      <c r="AD881" s="84"/>
      <c r="AE881" s="84" t="b">
        <v>0</v>
      </c>
      <c r="AF881" s="84">
        <v>0</v>
      </c>
      <c r="AG881" s="92" t="s">
        <v>16467</v>
      </c>
      <c r="AH881" s="84" t="b">
        <v>0</v>
      </c>
      <c r="AI881" s="84" t="s">
        <v>16520</v>
      </c>
      <c r="AJ881" s="84"/>
      <c r="AK881" s="92" t="s">
        <v>16467</v>
      </c>
      <c r="AL881" s="84" t="b">
        <v>0</v>
      </c>
      <c r="AM881" s="84">
        <v>60</v>
      </c>
      <c r="AN881" s="92" t="s">
        <v>16200</v>
      </c>
      <c r="AO881" s="84" t="s">
        <v>16534</v>
      </c>
      <c r="AP881" s="84" t="b">
        <v>0</v>
      </c>
      <c r="AQ881" s="92" t="s">
        <v>16200</v>
      </c>
      <c r="AR881" s="84" t="s">
        <v>179</v>
      </c>
      <c r="AS881" s="84">
        <v>0</v>
      </c>
      <c r="AT881" s="84">
        <v>0</v>
      </c>
      <c r="AU881" s="84"/>
      <c r="AV881" s="84"/>
      <c r="AW881" s="84"/>
      <c r="AX881" s="84"/>
      <c r="AY881" s="84"/>
      <c r="AZ881" s="84"/>
      <c r="BA881" s="84"/>
      <c r="BB881" s="84"/>
      <c r="BC881">
        <v>1</v>
      </c>
      <c r="BD881">
        <v>0</v>
      </c>
      <c r="BE881">
        <v>0</v>
      </c>
      <c r="BF881">
        <v>0</v>
      </c>
      <c r="BG881">
        <v>1</v>
      </c>
      <c r="BH881">
        <v>0</v>
      </c>
    </row>
    <row r="882" spans="1:60" x14ac:dyDescent="0.3">
      <c r="A882" s="69" t="s">
        <v>1990</v>
      </c>
      <c r="B882" s="69" t="s">
        <v>1977</v>
      </c>
      <c r="C882" s="70"/>
      <c r="D882" s="71"/>
      <c r="E882" s="72"/>
      <c r="F882" s="73"/>
      <c r="G882" s="70"/>
      <c r="H882" s="74"/>
      <c r="I882" s="75"/>
      <c r="J882" s="75"/>
      <c r="K882" s="36"/>
      <c r="L882" s="82"/>
      <c r="M882" s="82"/>
      <c r="N882" s="77"/>
      <c r="O882" s="84" t="s">
        <v>2169</v>
      </c>
      <c r="P882" s="86">
        <v>43861.652094907404</v>
      </c>
      <c r="Q882" s="84" t="s">
        <v>2251</v>
      </c>
      <c r="R882" s="84"/>
      <c r="S882" s="84"/>
      <c r="T882" s="84"/>
      <c r="U882" s="84"/>
      <c r="V882" s="87" t="s">
        <v>4682</v>
      </c>
      <c r="W882" s="86">
        <v>43861.652094907404</v>
      </c>
      <c r="X882" s="90">
        <v>43861</v>
      </c>
      <c r="Y882" s="92" t="s">
        <v>8197</v>
      </c>
      <c r="Z882" s="87" t="s">
        <v>12049</v>
      </c>
      <c r="AA882" s="84"/>
      <c r="AB882" s="84"/>
      <c r="AC882" s="92" t="s">
        <v>15966</v>
      </c>
      <c r="AD882" s="84"/>
      <c r="AE882" s="84" t="b">
        <v>0</v>
      </c>
      <c r="AF882" s="84">
        <v>0</v>
      </c>
      <c r="AG882" s="92" t="s">
        <v>16467</v>
      </c>
      <c r="AH882" s="84" t="b">
        <v>0</v>
      </c>
      <c r="AI882" s="84" t="s">
        <v>16520</v>
      </c>
      <c r="AJ882" s="84"/>
      <c r="AK882" s="92" t="s">
        <v>16467</v>
      </c>
      <c r="AL882" s="84" t="b">
        <v>0</v>
      </c>
      <c r="AM882" s="84">
        <v>15</v>
      </c>
      <c r="AN882" s="92" t="s">
        <v>16338</v>
      </c>
      <c r="AO882" s="84" t="s">
        <v>16534</v>
      </c>
      <c r="AP882" s="84" t="b">
        <v>0</v>
      </c>
      <c r="AQ882" s="92" t="s">
        <v>16338</v>
      </c>
      <c r="AR882" s="84" t="s">
        <v>179</v>
      </c>
      <c r="AS882" s="84">
        <v>0</v>
      </c>
      <c r="AT882" s="84">
        <v>0</v>
      </c>
      <c r="AU882" s="84"/>
      <c r="AV882" s="84"/>
      <c r="AW882" s="84"/>
      <c r="AX882" s="84"/>
      <c r="AY882" s="84"/>
      <c r="AZ882" s="84"/>
      <c r="BA882" s="84"/>
      <c r="BB882" s="84"/>
      <c r="BC882">
        <v>1</v>
      </c>
      <c r="BD882">
        <v>0</v>
      </c>
      <c r="BE882">
        <v>0</v>
      </c>
      <c r="BF882">
        <v>0</v>
      </c>
      <c r="BG882">
        <v>1</v>
      </c>
      <c r="BH882">
        <v>0</v>
      </c>
    </row>
    <row r="883" spans="1:60" x14ac:dyDescent="0.3">
      <c r="A883" s="69" t="s">
        <v>1805</v>
      </c>
      <c r="B883" s="69" t="s">
        <v>1977</v>
      </c>
      <c r="C883" s="70"/>
      <c r="D883" s="71"/>
      <c r="E883" s="72"/>
      <c r="F883" s="73"/>
      <c r="G883" s="70"/>
      <c r="H883" s="74"/>
      <c r="I883" s="75"/>
      <c r="J883" s="75"/>
      <c r="K883" s="36"/>
      <c r="L883" s="82"/>
      <c r="M883" s="82"/>
      <c r="N883" s="77"/>
      <c r="O883" s="84" t="s">
        <v>2169</v>
      </c>
      <c r="P883" s="86">
        <v>43861.652372685188</v>
      </c>
      <c r="Q883" s="84" t="s">
        <v>2219</v>
      </c>
      <c r="R883" s="84"/>
      <c r="S883" s="84"/>
      <c r="T883" s="84"/>
      <c r="U883" s="84"/>
      <c r="V883" s="87" t="s">
        <v>4521</v>
      </c>
      <c r="W883" s="86">
        <v>43861.652372685188</v>
      </c>
      <c r="X883" s="90">
        <v>43861</v>
      </c>
      <c r="Y883" s="92" t="s">
        <v>7648</v>
      </c>
      <c r="Z883" s="87" t="s">
        <v>11466</v>
      </c>
      <c r="AA883" s="84"/>
      <c r="AB883" s="84"/>
      <c r="AC883" s="92" t="s">
        <v>15359</v>
      </c>
      <c r="AD883" s="84"/>
      <c r="AE883" s="84" t="b">
        <v>0</v>
      </c>
      <c r="AF883" s="84">
        <v>0</v>
      </c>
      <c r="AG883" s="92" t="s">
        <v>16467</v>
      </c>
      <c r="AH883" s="84" t="b">
        <v>0</v>
      </c>
      <c r="AI883" s="84" t="s">
        <v>16520</v>
      </c>
      <c r="AJ883" s="84"/>
      <c r="AK883" s="92" t="s">
        <v>16467</v>
      </c>
      <c r="AL883" s="84" t="b">
        <v>0</v>
      </c>
      <c r="AM883" s="84">
        <v>27</v>
      </c>
      <c r="AN883" s="92" t="s">
        <v>16337</v>
      </c>
      <c r="AO883" s="84" t="s">
        <v>16534</v>
      </c>
      <c r="AP883" s="84" t="b">
        <v>0</v>
      </c>
      <c r="AQ883" s="92" t="s">
        <v>16337</v>
      </c>
      <c r="AR883" s="84" t="s">
        <v>179</v>
      </c>
      <c r="AS883" s="84">
        <v>0</v>
      </c>
      <c r="AT883" s="84">
        <v>0</v>
      </c>
      <c r="AU883" s="84"/>
      <c r="AV883" s="84"/>
      <c r="AW883" s="84"/>
      <c r="AX883" s="84"/>
      <c r="AY883" s="84"/>
      <c r="AZ883" s="84"/>
      <c r="BA883" s="84"/>
      <c r="BB883" s="84"/>
      <c r="BC883">
        <v>1</v>
      </c>
      <c r="BD883">
        <v>0</v>
      </c>
      <c r="BE883">
        <v>0</v>
      </c>
      <c r="BF883">
        <v>0</v>
      </c>
      <c r="BG883">
        <v>1</v>
      </c>
      <c r="BH883">
        <v>0</v>
      </c>
    </row>
    <row r="884" spans="1:60" x14ac:dyDescent="0.3">
      <c r="A884" s="69" t="s">
        <v>1101</v>
      </c>
      <c r="B884" s="69" t="s">
        <v>1447</v>
      </c>
      <c r="C884" s="70"/>
      <c r="D884" s="71"/>
      <c r="E884" s="72"/>
      <c r="F884" s="73"/>
      <c r="G884" s="70"/>
      <c r="H884" s="74"/>
      <c r="I884" s="75"/>
      <c r="J884" s="75"/>
      <c r="K884" s="36"/>
      <c r="L884" s="82"/>
      <c r="M884" s="82"/>
      <c r="N884" s="77"/>
      <c r="O884" s="84" t="s">
        <v>2169</v>
      </c>
      <c r="P884" s="86">
        <v>43861.652499999997</v>
      </c>
      <c r="Q884" s="84" t="s">
        <v>2226</v>
      </c>
      <c r="R884" s="84"/>
      <c r="S884" s="84"/>
      <c r="T884" s="84"/>
      <c r="U884" s="84"/>
      <c r="V884" s="87" t="s">
        <v>3870</v>
      </c>
      <c r="W884" s="86">
        <v>43861.652499999997</v>
      </c>
      <c r="X884" s="90">
        <v>43861</v>
      </c>
      <c r="Y884" s="92" t="s">
        <v>6127</v>
      </c>
      <c r="Z884" s="87" t="s">
        <v>9897</v>
      </c>
      <c r="AA884" s="84"/>
      <c r="AB884" s="84"/>
      <c r="AC884" s="92" t="s">
        <v>13776</v>
      </c>
      <c r="AD884" s="84"/>
      <c r="AE884" s="84" t="b">
        <v>0</v>
      </c>
      <c r="AF884" s="84">
        <v>0</v>
      </c>
      <c r="AG884" s="92" t="s">
        <v>16467</v>
      </c>
      <c r="AH884" s="84" t="b">
        <v>0</v>
      </c>
      <c r="AI884" s="84" t="s">
        <v>16520</v>
      </c>
      <c r="AJ884" s="84"/>
      <c r="AK884" s="92" t="s">
        <v>16467</v>
      </c>
      <c r="AL884" s="84" t="b">
        <v>0</v>
      </c>
      <c r="AM884" s="84">
        <v>66</v>
      </c>
      <c r="AN884" s="92" t="s">
        <v>16308</v>
      </c>
      <c r="AO884" s="84" t="s">
        <v>16535</v>
      </c>
      <c r="AP884" s="84" t="b">
        <v>0</v>
      </c>
      <c r="AQ884" s="92" t="s">
        <v>16308</v>
      </c>
      <c r="AR884" s="84" t="s">
        <v>179</v>
      </c>
      <c r="AS884" s="84">
        <v>0</v>
      </c>
      <c r="AT884" s="84">
        <v>0</v>
      </c>
      <c r="AU884" s="84"/>
      <c r="AV884" s="84"/>
      <c r="AW884" s="84"/>
      <c r="AX884" s="84"/>
      <c r="AY884" s="84"/>
      <c r="AZ884" s="84"/>
      <c r="BA884" s="84"/>
      <c r="BB884" s="84"/>
      <c r="BC884">
        <v>2</v>
      </c>
      <c r="BD884">
        <v>0</v>
      </c>
      <c r="BE884">
        <v>0</v>
      </c>
      <c r="BF884">
        <v>0</v>
      </c>
      <c r="BG884">
        <v>2</v>
      </c>
      <c r="BH884">
        <v>0</v>
      </c>
    </row>
    <row r="885" spans="1:60" x14ac:dyDescent="0.3">
      <c r="A885" s="69" t="s">
        <v>772</v>
      </c>
      <c r="B885" s="69" t="s">
        <v>1757</v>
      </c>
      <c r="C885" s="70"/>
      <c r="D885" s="71"/>
      <c r="E885" s="72"/>
      <c r="F885" s="73"/>
      <c r="G885" s="70"/>
      <c r="H885" s="74"/>
      <c r="I885" s="75"/>
      <c r="J885" s="75"/>
      <c r="K885" s="36"/>
      <c r="L885" s="82"/>
      <c r="M885" s="82"/>
      <c r="N885" s="77"/>
      <c r="O885" s="84" t="s">
        <v>2169</v>
      </c>
      <c r="P885" s="86">
        <v>43861.652743055558</v>
      </c>
      <c r="Q885" s="84" t="s">
        <v>2223</v>
      </c>
      <c r="R885" s="84"/>
      <c r="S885" s="84"/>
      <c r="T885" s="84"/>
      <c r="U885" s="84"/>
      <c r="V885" s="87" t="s">
        <v>3062</v>
      </c>
      <c r="W885" s="86">
        <v>43861.652743055558</v>
      </c>
      <c r="X885" s="90">
        <v>43861</v>
      </c>
      <c r="Y885" s="92" t="s">
        <v>5663</v>
      </c>
      <c r="Z885" s="87" t="s">
        <v>9426</v>
      </c>
      <c r="AA885" s="84"/>
      <c r="AB885" s="84"/>
      <c r="AC885" s="92" t="s">
        <v>13304</v>
      </c>
      <c r="AD885" s="84"/>
      <c r="AE885" s="84" t="b">
        <v>0</v>
      </c>
      <c r="AF885" s="84">
        <v>0</v>
      </c>
      <c r="AG885" s="92" t="s">
        <v>16467</v>
      </c>
      <c r="AH885" s="84" t="b">
        <v>0</v>
      </c>
      <c r="AI885" s="84" t="s">
        <v>16520</v>
      </c>
      <c r="AJ885" s="84"/>
      <c r="AK885" s="92" t="s">
        <v>16467</v>
      </c>
      <c r="AL885" s="84" t="b">
        <v>0</v>
      </c>
      <c r="AM885" s="84">
        <v>41</v>
      </c>
      <c r="AN885" s="92" t="s">
        <v>15962</v>
      </c>
      <c r="AO885" s="84" t="s">
        <v>16537</v>
      </c>
      <c r="AP885" s="84" t="b">
        <v>0</v>
      </c>
      <c r="AQ885" s="92" t="s">
        <v>15962</v>
      </c>
      <c r="AR885" s="84" t="s">
        <v>179</v>
      </c>
      <c r="AS885" s="84">
        <v>0</v>
      </c>
      <c r="AT885" s="84">
        <v>0</v>
      </c>
      <c r="AU885" s="84"/>
      <c r="AV885" s="84"/>
      <c r="AW885" s="84"/>
      <c r="AX885" s="84"/>
      <c r="AY885" s="84"/>
      <c r="AZ885" s="84"/>
      <c r="BA885" s="84"/>
      <c r="BB885" s="84"/>
      <c r="BC885">
        <v>2</v>
      </c>
      <c r="BD885">
        <v>0</v>
      </c>
      <c r="BE885">
        <v>0</v>
      </c>
      <c r="BF885">
        <v>0</v>
      </c>
      <c r="BG885">
        <v>2</v>
      </c>
      <c r="BH885">
        <v>0</v>
      </c>
    </row>
    <row r="886" spans="1:60" x14ac:dyDescent="0.3">
      <c r="A886" s="69" t="s">
        <v>390</v>
      </c>
      <c r="B886" s="69" t="s">
        <v>2094</v>
      </c>
      <c r="C886" s="70"/>
      <c r="D886" s="71"/>
      <c r="E886" s="72"/>
      <c r="F886" s="73"/>
      <c r="G886" s="70"/>
      <c r="H886" s="74"/>
      <c r="I886" s="75"/>
      <c r="J886" s="75"/>
      <c r="K886" s="36"/>
      <c r="L886" s="82"/>
      <c r="M886" s="82"/>
      <c r="N886" s="77"/>
      <c r="O886" s="84" t="s">
        <v>2169</v>
      </c>
      <c r="P886" s="86">
        <v>43861.652986111112</v>
      </c>
      <c r="Q886" s="84" t="s">
        <v>2183</v>
      </c>
      <c r="R886" s="84"/>
      <c r="S886" s="84"/>
      <c r="T886" s="84"/>
      <c r="U886" s="84"/>
      <c r="V886" s="87" t="s">
        <v>3221</v>
      </c>
      <c r="W886" s="86">
        <v>43861.652986111112</v>
      </c>
      <c r="X886" s="90">
        <v>43861</v>
      </c>
      <c r="Y886" s="92" t="s">
        <v>5032</v>
      </c>
      <c r="Z886" s="87" t="s">
        <v>8797</v>
      </c>
      <c r="AA886" s="84"/>
      <c r="AB886" s="84"/>
      <c r="AC886" s="92" t="s">
        <v>12675</v>
      </c>
      <c r="AD886" s="84"/>
      <c r="AE886" s="84" t="b">
        <v>0</v>
      </c>
      <c r="AF886" s="84">
        <v>0</v>
      </c>
      <c r="AG886" s="92" t="s">
        <v>16467</v>
      </c>
      <c r="AH886" s="84" t="b">
        <v>0</v>
      </c>
      <c r="AI886" s="84" t="s">
        <v>16520</v>
      </c>
      <c r="AJ886" s="84"/>
      <c r="AK886" s="92" t="s">
        <v>16467</v>
      </c>
      <c r="AL886" s="84" t="b">
        <v>0</v>
      </c>
      <c r="AM886" s="84">
        <v>55</v>
      </c>
      <c r="AN886" s="92" t="s">
        <v>16324</v>
      </c>
      <c r="AO886" s="84" t="s">
        <v>16534</v>
      </c>
      <c r="AP886" s="84" t="b">
        <v>0</v>
      </c>
      <c r="AQ886" s="92" t="s">
        <v>16324</v>
      </c>
      <c r="AR886" s="84" t="s">
        <v>179</v>
      </c>
      <c r="AS886" s="84">
        <v>0</v>
      </c>
      <c r="AT886" s="84">
        <v>0</v>
      </c>
      <c r="AU886" s="84"/>
      <c r="AV886" s="84"/>
      <c r="AW886" s="84"/>
      <c r="AX886" s="84"/>
      <c r="AY886" s="84"/>
      <c r="AZ886" s="84"/>
      <c r="BA886" s="84"/>
      <c r="BB886" s="84"/>
      <c r="BC886">
        <v>1</v>
      </c>
      <c r="BD886">
        <v>0</v>
      </c>
      <c r="BE886">
        <v>0</v>
      </c>
      <c r="BF886">
        <v>0</v>
      </c>
      <c r="BG886">
        <v>1</v>
      </c>
      <c r="BH886">
        <v>0</v>
      </c>
    </row>
    <row r="887" spans="1:60" x14ac:dyDescent="0.3">
      <c r="A887" s="69" t="s">
        <v>392</v>
      </c>
      <c r="B887" s="69" t="s">
        <v>2073</v>
      </c>
      <c r="C887" s="70"/>
      <c r="D887" s="71"/>
      <c r="E887" s="72"/>
      <c r="F887" s="73"/>
      <c r="G887" s="70"/>
      <c r="H887" s="74"/>
      <c r="I887" s="75"/>
      <c r="J887" s="75"/>
      <c r="K887" s="36"/>
      <c r="L887" s="82"/>
      <c r="M887" s="82"/>
      <c r="N887" s="77"/>
      <c r="O887" s="84" t="s">
        <v>2169</v>
      </c>
      <c r="P887" s="86">
        <v>43861.653819444444</v>
      </c>
      <c r="Q887" s="84" t="s">
        <v>2210</v>
      </c>
      <c r="R887" s="84"/>
      <c r="S887" s="84"/>
      <c r="T887" s="84" t="s">
        <v>2873</v>
      </c>
      <c r="U887" s="84"/>
      <c r="V887" s="87" t="s">
        <v>3223</v>
      </c>
      <c r="W887" s="86">
        <v>43861.653819444444</v>
      </c>
      <c r="X887" s="90">
        <v>43861</v>
      </c>
      <c r="Y887" s="92" t="s">
        <v>5037</v>
      </c>
      <c r="Z887" s="87" t="s">
        <v>8802</v>
      </c>
      <c r="AA887" s="84"/>
      <c r="AB887" s="84"/>
      <c r="AC887" s="92" t="s">
        <v>12680</v>
      </c>
      <c r="AD887" s="84"/>
      <c r="AE887" s="84" t="b">
        <v>0</v>
      </c>
      <c r="AF887" s="84">
        <v>0</v>
      </c>
      <c r="AG887" s="92" t="s">
        <v>16467</v>
      </c>
      <c r="AH887" s="84" t="b">
        <v>0</v>
      </c>
      <c r="AI887" s="84" t="s">
        <v>16520</v>
      </c>
      <c r="AJ887" s="84"/>
      <c r="AK887" s="92" t="s">
        <v>16467</v>
      </c>
      <c r="AL887" s="84" t="b">
        <v>0</v>
      </c>
      <c r="AM887" s="84">
        <v>35</v>
      </c>
      <c r="AN887" s="92" t="s">
        <v>16218</v>
      </c>
      <c r="AO887" s="84" t="s">
        <v>16534</v>
      </c>
      <c r="AP887" s="84" t="b">
        <v>0</v>
      </c>
      <c r="AQ887" s="92" t="s">
        <v>16218</v>
      </c>
      <c r="AR887" s="84" t="s">
        <v>179</v>
      </c>
      <c r="AS887" s="84">
        <v>0</v>
      </c>
      <c r="AT887" s="84">
        <v>0</v>
      </c>
      <c r="AU887" s="84"/>
      <c r="AV887" s="84"/>
      <c r="AW887" s="84"/>
      <c r="AX887" s="84"/>
      <c r="AY887" s="84"/>
      <c r="AZ887" s="84"/>
      <c r="BA887" s="84"/>
      <c r="BB887" s="84"/>
      <c r="BC887">
        <v>1</v>
      </c>
      <c r="BD887">
        <v>0</v>
      </c>
      <c r="BE887">
        <v>0</v>
      </c>
      <c r="BF887">
        <v>0</v>
      </c>
      <c r="BG887">
        <v>1</v>
      </c>
      <c r="BH887">
        <v>0</v>
      </c>
    </row>
    <row r="888" spans="1:60" x14ac:dyDescent="0.3">
      <c r="A888" s="69" t="s">
        <v>1101</v>
      </c>
      <c r="B888" s="69" t="s">
        <v>1941</v>
      </c>
      <c r="C888" s="70"/>
      <c r="D888" s="71"/>
      <c r="E888" s="72"/>
      <c r="F888" s="73"/>
      <c r="G888" s="70"/>
      <c r="H888" s="74"/>
      <c r="I888" s="75"/>
      <c r="J888" s="75"/>
      <c r="K888" s="36"/>
      <c r="L888" s="82"/>
      <c r="M888" s="82"/>
      <c r="N888" s="77"/>
      <c r="O888" s="84" t="s">
        <v>2169</v>
      </c>
      <c r="P888" s="86">
        <v>43861.654131944444</v>
      </c>
      <c r="Q888" s="84" t="s">
        <v>2279</v>
      </c>
      <c r="R888" s="84"/>
      <c r="S888" s="84"/>
      <c r="T888" s="84"/>
      <c r="U888" s="84"/>
      <c r="V888" s="87" t="s">
        <v>3870</v>
      </c>
      <c r="W888" s="86">
        <v>43861.654131944444</v>
      </c>
      <c r="X888" s="90">
        <v>43861</v>
      </c>
      <c r="Y888" s="92" t="s">
        <v>6128</v>
      </c>
      <c r="Z888" s="87" t="s">
        <v>9898</v>
      </c>
      <c r="AA888" s="84"/>
      <c r="AB888" s="84"/>
      <c r="AC888" s="92" t="s">
        <v>13777</v>
      </c>
      <c r="AD888" s="84"/>
      <c r="AE888" s="84" t="b">
        <v>0</v>
      </c>
      <c r="AF888" s="84">
        <v>0</v>
      </c>
      <c r="AG888" s="92" t="s">
        <v>16467</v>
      </c>
      <c r="AH888" s="84" t="b">
        <v>0</v>
      </c>
      <c r="AI888" s="84" t="s">
        <v>16520</v>
      </c>
      <c r="AJ888" s="84"/>
      <c r="AK888" s="92" t="s">
        <v>16467</v>
      </c>
      <c r="AL888" s="84" t="b">
        <v>0</v>
      </c>
      <c r="AM888" s="84">
        <v>18</v>
      </c>
      <c r="AN888" s="92" t="s">
        <v>15746</v>
      </c>
      <c r="AO888" s="84" t="s">
        <v>16535</v>
      </c>
      <c r="AP888" s="84" t="b">
        <v>0</v>
      </c>
      <c r="AQ888" s="92" t="s">
        <v>15746</v>
      </c>
      <c r="AR888" s="84" t="s">
        <v>179</v>
      </c>
      <c r="AS888" s="84">
        <v>0</v>
      </c>
      <c r="AT888" s="84">
        <v>0</v>
      </c>
      <c r="AU888" s="84"/>
      <c r="AV888" s="84"/>
      <c r="AW888" s="84"/>
      <c r="AX888" s="84"/>
      <c r="AY888" s="84"/>
      <c r="AZ888" s="84"/>
      <c r="BA888" s="84"/>
      <c r="BB888" s="84"/>
      <c r="BC888">
        <v>1</v>
      </c>
      <c r="BD888">
        <v>0</v>
      </c>
      <c r="BE888">
        <v>0</v>
      </c>
      <c r="BF888">
        <v>0</v>
      </c>
      <c r="BG888">
        <v>1</v>
      </c>
      <c r="BH888">
        <v>0</v>
      </c>
    </row>
    <row r="889" spans="1:60" x14ac:dyDescent="0.3">
      <c r="A889" s="69" t="s">
        <v>772</v>
      </c>
      <c r="B889" s="69" t="s">
        <v>2022</v>
      </c>
      <c r="C889" s="70"/>
      <c r="D889" s="71"/>
      <c r="E889" s="72"/>
      <c r="F889" s="73"/>
      <c r="G889" s="70"/>
      <c r="H889" s="74"/>
      <c r="I889" s="75"/>
      <c r="J889" s="75"/>
      <c r="K889" s="36"/>
      <c r="L889" s="82"/>
      <c r="M889" s="82"/>
      <c r="N889" s="77"/>
      <c r="O889" s="84" t="s">
        <v>2169</v>
      </c>
      <c r="P889" s="86">
        <v>43861.654224537036</v>
      </c>
      <c r="Q889" s="84" t="s">
        <v>2272</v>
      </c>
      <c r="R889" s="84"/>
      <c r="S889" s="84"/>
      <c r="T889" s="84"/>
      <c r="U889" s="84"/>
      <c r="V889" s="87" t="s">
        <v>3062</v>
      </c>
      <c r="W889" s="86">
        <v>43861.654224537036</v>
      </c>
      <c r="X889" s="90">
        <v>43861</v>
      </c>
      <c r="Y889" s="92" t="s">
        <v>5664</v>
      </c>
      <c r="Z889" s="87" t="s">
        <v>9427</v>
      </c>
      <c r="AA889" s="84"/>
      <c r="AB889" s="84"/>
      <c r="AC889" s="92" t="s">
        <v>13305</v>
      </c>
      <c r="AD889" s="84"/>
      <c r="AE889" s="84" t="b">
        <v>0</v>
      </c>
      <c r="AF889" s="84">
        <v>0</v>
      </c>
      <c r="AG889" s="92" t="s">
        <v>16467</v>
      </c>
      <c r="AH889" s="84" t="b">
        <v>0</v>
      </c>
      <c r="AI889" s="84" t="s">
        <v>16520</v>
      </c>
      <c r="AJ889" s="84"/>
      <c r="AK889" s="92" t="s">
        <v>16467</v>
      </c>
      <c r="AL889" s="84" t="b">
        <v>0</v>
      </c>
      <c r="AM889" s="84">
        <v>16</v>
      </c>
      <c r="AN889" s="92" t="s">
        <v>16070</v>
      </c>
      <c r="AO889" s="84" t="s">
        <v>16537</v>
      </c>
      <c r="AP889" s="84" t="b">
        <v>0</v>
      </c>
      <c r="AQ889" s="92" t="s">
        <v>16070</v>
      </c>
      <c r="AR889" s="84" t="s">
        <v>179</v>
      </c>
      <c r="AS889" s="84">
        <v>0</v>
      </c>
      <c r="AT889" s="84">
        <v>0</v>
      </c>
      <c r="AU889" s="84"/>
      <c r="AV889" s="84"/>
      <c r="AW889" s="84"/>
      <c r="AX889" s="84"/>
      <c r="AY889" s="84"/>
      <c r="AZ889" s="84"/>
      <c r="BA889" s="84"/>
      <c r="BB889" s="84"/>
      <c r="BC889">
        <v>1</v>
      </c>
      <c r="BD889">
        <v>0</v>
      </c>
      <c r="BE889">
        <v>0</v>
      </c>
      <c r="BF889">
        <v>0</v>
      </c>
      <c r="BG889">
        <v>1</v>
      </c>
      <c r="BH889">
        <v>0</v>
      </c>
    </row>
    <row r="890" spans="1:60" x14ac:dyDescent="0.3">
      <c r="A890" s="69" t="s">
        <v>1990</v>
      </c>
      <c r="B890" s="69" t="s">
        <v>1990</v>
      </c>
      <c r="C890" s="70"/>
      <c r="D890" s="71"/>
      <c r="E890" s="72"/>
      <c r="F890" s="73"/>
      <c r="G890" s="70"/>
      <c r="H890" s="74"/>
      <c r="I890" s="75"/>
      <c r="J890" s="75"/>
      <c r="K890" s="36"/>
      <c r="L890" s="82"/>
      <c r="M890" s="82"/>
      <c r="N890" s="77"/>
      <c r="O890" s="84" t="s">
        <v>179</v>
      </c>
      <c r="P890" s="86">
        <v>43861.654351851852</v>
      </c>
      <c r="Q890" s="84" t="s">
        <v>2655</v>
      </c>
      <c r="R890" s="84"/>
      <c r="S890" s="84"/>
      <c r="T890" s="84" t="s">
        <v>2883</v>
      </c>
      <c r="U890" s="84"/>
      <c r="V890" s="87" t="s">
        <v>4682</v>
      </c>
      <c r="W890" s="86">
        <v>43861.654351851852</v>
      </c>
      <c r="X890" s="90">
        <v>43861</v>
      </c>
      <c r="Y890" s="92" t="s">
        <v>8198</v>
      </c>
      <c r="Z890" s="87" t="s">
        <v>12050</v>
      </c>
      <c r="AA890" s="84"/>
      <c r="AB890" s="84"/>
      <c r="AC890" s="92" t="s">
        <v>15967</v>
      </c>
      <c r="AD890" s="84"/>
      <c r="AE890" s="84" t="b">
        <v>0</v>
      </c>
      <c r="AF890" s="84">
        <v>0</v>
      </c>
      <c r="AG890" s="92" t="s">
        <v>16467</v>
      </c>
      <c r="AH890" s="84" t="b">
        <v>0</v>
      </c>
      <c r="AI890" s="84" t="s">
        <v>16520</v>
      </c>
      <c r="AJ890" s="84"/>
      <c r="AK890" s="92" t="s">
        <v>16467</v>
      </c>
      <c r="AL890" s="84" t="b">
        <v>0</v>
      </c>
      <c r="AM890" s="84">
        <v>2</v>
      </c>
      <c r="AN890" s="92" t="s">
        <v>16467</v>
      </c>
      <c r="AO890" s="84" t="s">
        <v>16534</v>
      </c>
      <c r="AP890" s="84" t="b">
        <v>0</v>
      </c>
      <c r="AQ890" s="92" t="s">
        <v>15967</v>
      </c>
      <c r="AR890" s="84" t="s">
        <v>179</v>
      </c>
      <c r="AS890" s="84">
        <v>0</v>
      </c>
      <c r="AT890" s="84">
        <v>0</v>
      </c>
      <c r="AU890" s="84"/>
      <c r="AV890" s="84"/>
      <c r="AW890" s="84"/>
      <c r="AX890" s="84"/>
      <c r="AY890" s="84"/>
      <c r="AZ890" s="84"/>
      <c r="BA890" s="84"/>
      <c r="BB890" s="84"/>
      <c r="BC890">
        <v>1</v>
      </c>
      <c r="BD890">
        <v>0</v>
      </c>
      <c r="BE890">
        <v>0</v>
      </c>
      <c r="BF890">
        <v>1</v>
      </c>
      <c r="BG890">
        <v>0</v>
      </c>
      <c r="BH890">
        <v>0</v>
      </c>
    </row>
    <row r="891" spans="1:60" x14ac:dyDescent="0.3">
      <c r="A891" s="69" t="s">
        <v>475</v>
      </c>
      <c r="B891" s="69" t="s">
        <v>2140</v>
      </c>
      <c r="C891" s="70"/>
      <c r="D891" s="71"/>
      <c r="E891" s="72"/>
      <c r="F891" s="73"/>
      <c r="G891" s="70"/>
      <c r="H891" s="74"/>
      <c r="I891" s="75"/>
      <c r="J891" s="75"/>
      <c r="K891" s="36"/>
      <c r="L891" s="82"/>
      <c r="M891" s="82"/>
      <c r="N891" s="77"/>
      <c r="O891" s="84" t="s">
        <v>2171</v>
      </c>
      <c r="P891" s="86">
        <v>43861.654780092591</v>
      </c>
      <c r="Q891" s="84" t="s">
        <v>2277</v>
      </c>
      <c r="R891" s="84"/>
      <c r="S891" s="84"/>
      <c r="T891" s="84" t="s">
        <v>2873</v>
      </c>
      <c r="U891" s="84"/>
      <c r="V891" s="87" t="s">
        <v>3299</v>
      </c>
      <c r="W891" s="86">
        <v>43861.654780092591</v>
      </c>
      <c r="X891" s="90">
        <v>43861</v>
      </c>
      <c r="Y891" s="92" t="s">
        <v>5164</v>
      </c>
      <c r="Z891" s="87" t="s">
        <v>8927</v>
      </c>
      <c r="AA891" s="84"/>
      <c r="AB891" s="84"/>
      <c r="AC891" s="92" t="s">
        <v>12805</v>
      </c>
      <c r="AD891" s="84"/>
      <c r="AE891" s="84" t="b">
        <v>0</v>
      </c>
      <c r="AF891" s="84">
        <v>0</v>
      </c>
      <c r="AG891" s="92" t="s">
        <v>16472</v>
      </c>
      <c r="AH891" s="84" t="b">
        <v>0</v>
      </c>
      <c r="AI891" s="84" t="s">
        <v>16520</v>
      </c>
      <c r="AJ891" s="84"/>
      <c r="AK891" s="92" t="s">
        <v>16467</v>
      </c>
      <c r="AL891" s="84" t="b">
        <v>0</v>
      </c>
      <c r="AM891" s="84">
        <v>0</v>
      </c>
      <c r="AN891" s="92" t="s">
        <v>16467</v>
      </c>
      <c r="AO891" s="84" t="s">
        <v>16535</v>
      </c>
      <c r="AP891" s="84" t="b">
        <v>0</v>
      </c>
      <c r="AQ891" s="92" t="s">
        <v>12805</v>
      </c>
      <c r="AR891" s="84" t="s">
        <v>179</v>
      </c>
      <c r="AS891" s="84">
        <v>0</v>
      </c>
      <c r="AT891" s="84">
        <v>0</v>
      </c>
      <c r="AU891" s="84"/>
      <c r="AV891" s="84"/>
      <c r="AW891" s="84"/>
      <c r="AX891" s="84"/>
      <c r="AY891" s="84"/>
      <c r="AZ891" s="84"/>
      <c r="BA891" s="84"/>
      <c r="BB891" s="84"/>
      <c r="BC891">
        <v>1</v>
      </c>
      <c r="BD891">
        <v>0</v>
      </c>
      <c r="BE891">
        <v>0</v>
      </c>
      <c r="BF891">
        <v>0</v>
      </c>
      <c r="BG891">
        <v>0</v>
      </c>
      <c r="BH891">
        <v>1</v>
      </c>
    </row>
    <row r="892" spans="1:60" x14ac:dyDescent="0.3">
      <c r="A892" s="69" t="s">
        <v>475</v>
      </c>
      <c r="B892" s="69" t="s">
        <v>2141</v>
      </c>
      <c r="C892" s="70"/>
      <c r="D892" s="71"/>
      <c r="E892" s="72"/>
      <c r="F892" s="73"/>
      <c r="G892" s="70"/>
      <c r="H892" s="74"/>
      <c r="I892" s="75"/>
      <c r="J892" s="75"/>
      <c r="K892" s="36"/>
      <c r="L892" s="82"/>
      <c r="M892" s="82"/>
      <c r="N892" s="77"/>
      <c r="O892" s="84" t="s">
        <v>2170</v>
      </c>
      <c r="P892" s="86">
        <v>43861.654780092591</v>
      </c>
      <c r="Q892" s="84" t="s">
        <v>2277</v>
      </c>
      <c r="R892" s="84"/>
      <c r="S892" s="84"/>
      <c r="T892" s="84" t="s">
        <v>2873</v>
      </c>
      <c r="U892" s="84"/>
      <c r="V892" s="87" t="s">
        <v>3299</v>
      </c>
      <c r="W892" s="86">
        <v>43861.654780092591</v>
      </c>
      <c r="X892" s="90">
        <v>43861</v>
      </c>
      <c r="Y892" s="92" t="s">
        <v>5164</v>
      </c>
      <c r="Z892" s="87" t="s">
        <v>8927</v>
      </c>
      <c r="AA892" s="84"/>
      <c r="AB892" s="84"/>
      <c r="AC892" s="92" t="s">
        <v>12805</v>
      </c>
      <c r="AD892" s="84"/>
      <c r="AE892" s="84" t="b">
        <v>0</v>
      </c>
      <c r="AF892" s="84">
        <v>0</v>
      </c>
      <c r="AG892" s="92" t="s">
        <v>16472</v>
      </c>
      <c r="AH892" s="84" t="b">
        <v>0</v>
      </c>
      <c r="AI892" s="84" t="s">
        <v>16520</v>
      </c>
      <c r="AJ892" s="84"/>
      <c r="AK892" s="92" t="s">
        <v>16467</v>
      </c>
      <c r="AL892" s="84" t="b">
        <v>0</v>
      </c>
      <c r="AM892" s="84">
        <v>0</v>
      </c>
      <c r="AN892" s="92" t="s">
        <v>16467</v>
      </c>
      <c r="AO892" s="84" t="s">
        <v>16535</v>
      </c>
      <c r="AP892" s="84" t="b">
        <v>0</v>
      </c>
      <c r="AQ892" s="92" t="s">
        <v>12805</v>
      </c>
      <c r="AR892" s="84" t="s">
        <v>179</v>
      </c>
      <c r="AS892" s="84">
        <v>0</v>
      </c>
      <c r="AT892" s="84">
        <v>0</v>
      </c>
      <c r="AU892" s="84"/>
      <c r="AV892" s="84"/>
      <c r="AW892" s="84"/>
      <c r="AX892" s="84"/>
      <c r="AY892" s="84"/>
      <c r="AZ892" s="84"/>
      <c r="BA892" s="84"/>
      <c r="BB892" s="84"/>
      <c r="BC892">
        <v>1</v>
      </c>
      <c r="BD892">
        <v>1</v>
      </c>
      <c r="BE892">
        <v>0</v>
      </c>
      <c r="BF892">
        <v>0</v>
      </c>
      <c r="BG892">
        <v>0</v>
      </c>
      <c r="BH892">
        <v>0</v>
      </c>
    </row>
    <row r="893" spans="1:60" x14ac:dyDescent="0.3">
      <c r="A893" s="69" t="s">
        <v>391</v>
      </c>
      <c r="B893" s="69" t="s">
        <v>1977</v>
      </c>
      <c r="C893" s="70"/>
      <c r="D893" s="71"/>
      <c r="E893" s="72"/>
      <c r="F893" s="73"/>
      <c r="G893" s="70"/>
      <c r="H893" s="74"/>
      <c r="I893" s="75"/>
      <c r="J893" s="75"/>
      <c r="K893" s="36"/>
      <c r="L893" s="82"/>
      <c r="M893" s="82"/>
      <c r="N893" s="77"/>
      <c r="O893" s="84" t="s">
        <v>2169</v>
      </c>
      <c r="P893" s="86">
        <v>43861.655555555553</v>
      </c>
      <c r="Q893" s="84" t="s">
        <v>2181</v>
      </c>
      <c r="R893" s="84"/>
      <c r="S893" s="84"/>
      <c r="T893" s="84"/>
      <c r="U893" s="84"/>
      <c r="V893" s="87" t="s">
        <v>3222</v>
      </c>
      <c r="W893" s="86">
        <v>43861.655555555553</v>
      </c>
      <c r="X893" s="90">
        <v>43861</v>
      </c>
      <c r="Y893" s="92" t="s">
        <v>5035</v>
      </c>
      <c r="Z893" s="87" t="s">
        <v>8800</v>
      </c>
      <c r="AA893" s="84"/>
      <c r="AB893" s="84"/>
      <c r="AC893" s="92" t="s">
        <v>12678</v>
      </c>
      <c r="AD893" s="84"/>
      <c r="AE893" s="84" t="b">
        <v>0</v>
      </c>
      <c r="AF893" s="84">
        <v>0</v>
      </c>
      <c r="AG893" s="92" t="s">
        <v>16467</v>
      </c>
      <c r="AH893" s="84" t="b">
        <v>0</v>
      </c>
      <c r="AI893" s="84" t="s">
        <v>16520</v>
      </c>
      <c r="AJ893" s="84"/>
      <c r="AK893" s="92" t="s">
        <v>16467</v>
      </c>
      <c r="AL893" s="84" t="b">
        <v>0</v>
      </c>
      <c r="AM893" s="84">
        <v>55</v>
      </c>
      <c r="AN893" s="92" t="s">
        <v>16336</v>
      </c>
      <c r="AO893" s="84" t="s">
        <v>16534</v>
      </c>
      <c r="AP893" s="84" t="b">
        <v>0</v>
      </c>
      <c r="AQ893" s="92" t="s">
        <v>16336</v>
      </c>
      <c r="AR893" s="84" t="s">
        <v>179</v>
      </c>
      <c r="AS893" s="84">
        <v>0</v>
      </c>
      <c r="AT893" s="84">
        <v>0</v>
      </c>
      <c r="AU893" s="84"/>
      <c r="AV893" s="84"/>
      <c r="AW893" s="84"/>
      <c r="AX893" s="84"/>
      <c r="AY893" s="84"/>
      <c r="AZ893" s="84"/>
      <c r="BA893" s="84"/>
      <c r="BB893" s="84"/>
      <c r="BC893">
        <v>1</v>
      </c>
      <c r="BD893">
        <v>0</v>
      </c>
      <c r="BE893">
        <v>0</v>
      </c>
      <c r="BF893">
        <v>0</v>
      </c>
      <c r="BG893">
        <v>1</v>
      </c>
      <c r="BH893">
        <v>0</v>
      </c>
    </row>
    <row r="894" spans="1:60" x14ac:dyDescent="0.3">
      <c r="A894" s="69" t="s">
        <v>391</v>
      </c>
      <c r="B894" s="69" t="s">
        <v>2094</v>
      </c>
      <c r="C894" s="70"/>
      <c r="D894" s="71"/>
      <c r="E894" s="72"/>
      <c r="F894" s="73"/>
      <c r="G894" s="70"/>
      <c r="H894" s="74"/>
      <c r="I894" s="75"/>
      <c r="J894" s="75"/>
      <c r="K894" s="36"/>
      <c r="L894" s="82"/>
      <c r="M894" s="82"/>
      <c r="N894" s="77"/>
      <c r="O894" s="84" t="s">
        <v>2169</v>
      </c>
      <c r="P894" s="86">
        <v>43861.655659722222</v>
      </c>
      <c r="Q894" s="84" t="s">
        <v>2183</v>
      </c>
      <c r="R894" s="84"/>
      <c r="S894" s="84"/>
      <c r="T894" s="84"/>
      <c r="U894" s="84"/>
      <c r="V894" s="87" t="s">
        <v>3222</v>
      </c>
      <c r="W894" s="86">
        <v>43861.655659722222</v>
      </c>
      <c r="X894" s="90">
        <v>43861</v>
      </c>
      <c r="Y894" s="92" t="s">
        <v>5036</v>
      </c>
      <c r="Z894" s="87" t="s">
        <v>8801</v>
      </c>
      <c r="AA894" s="84"/>
      <c r="AB894" s="84"/>
      <c r="AC894" s="92" t="s">
        <v>12679</v>
      </c>
      <c r="AD894" s="84"/>
      <c r="AE894" s="84" t="b">
        <v>0</v>
      </c>
      <c r="AF894" s="84">
        <v>0</v>
      </c>
      <c r="AG894" s="92" t="s">
        <v>16467</v>
      </c>
      <c r="AH894" s="84" t="b">
        <v>0</v>
      </c>
      <c r="AI894" s="84" t="s">
        <v>16520</v>
      </c>
      <c r="AJ894" s="84"/>
      <c r="AK894" s="92" t="s">
        <v>16467</v>
      </c>
      <c r="AL894" s="84" t="b">
        <v>0</v>
      </c>
      <c r="AM894" s="84">
        <v>55</v>
      </c>
      <c r="AN894" s="92" t="s">
        <v>16324</v>
      </c>
      <c r="AO894" s="84" t="s">
        <v>16534</v>
      </c>
      <c r="AP894" s="84" t="b">
        <v>0</v>
      </c>
      <c r="AQ894" s="92" t="s">
        <v>16324</v>
      </c>
      <c r="AR894" s="84" t="s">
        <v>179</v>
      </c>
      <c r="AS894" s="84">
        <v>0</v>
      </c>
      <c r="AT894" s="84">
        <v>0</v>
      </c>
      <c r="AU894" s="84"/>
      <c r="AV894" s="84"/>
      <c r="AW894" s="84"/>
      <c r="AX894" s="84"/>
      <c r="AY894" s="84"/>
      <c r="AZ894" s="84"/>
      <c r="BA894" s="84"/>
      <c r="BB894" s="84"/>
      <c r="BC894">
        <v>1</v>
      </c>
      <c r="BD894">
        <v>0</v>
      </c>
      <c r="BE894">
        <v>0</v>
      </c>
      <c r="BF894">
        <v>0</v>
      </c>
      <c r="BG894">
        <v>1</v>
      </c>
      <c r="BH894">
        <v>0</v>
      </c>
    </row>
    <row r="895" spans="1:60" x14ac:dyDescent="0.3">
      <c r="A895" s="69" t="s">
        <v>392</v>
      </c>
      <c r="B895" s="69" t="s">
        <v>2132</v>
      </c>
      <c r="C895" s="70"/>
      <c r="D895" s="71"/>
      <c r="E895" s="72"/>
      <c r="F895" s="73"/>
      <c r="G895" s="70"/>
      <c r="H895" s="74"/>
      <c r="I895" s="75"/>
      <c r="J895" s="75"/>
      <c r="K895" s="36"/>
      <c r="L895" s="82"/>
      <c r="M895" s="82"/>
      <c r="N895" s="77"/>
      <c r="O895" s="84" t="s">
        <v>2168</v>
      </c>
      <c r="P895" s="86">
        <v>43861.655844907407</v>
      </c>
      <c r="Q895" s="84" t="s">
        <v>2218</v>
      </c>
      <c r="R895" s="84"/>
      <c r="S895" s="84"/>
      <c r="T895" s="84" t="s">
        <v>2873</v>
      </c>
      <c r="U895" s="84"/>
      <c r="V895" s="87" t="s">
        <v>3223</v>
      </c>
      <c r="W895" s="86">
        <v>43861.655844907407</v>
      </c>
      <c r="X895" s="90">
        <v>43861</v>
      </c>
      <c r="Y895" s="92" t="s">
        <v>5038</v>
      </c>
      <c r="Z895" s="87" t="s">
        <v>8803</v>
      </c>
      <c r="AA895" s="84"/>
      <c r="AB895" s="84"/>
      <c r="AC895" s="92" t="s">
        <v>12681</v>
      </c>
      <c r="AD895" s="84"/>
      <c r="AE895" s="84" t="b">
        <v>0</v>
      </c>
      <c r="AF895" s="84">
        <v>0</v>
      </c>
      <c r="AG895" s="92" t="s">
        <v>16467</v>
      </c>
      <c r="AH895" s="84" t="b">
        <v>0</v>
      </c>
      <c r="AI895" s="84" t="s">
        <v>16520</v>
      </c>
      <c r="AJ895" s="84"/>
      <c r="AK895" s="92" t="s">
        <v>16467</v>
      </c>
      <c r="AL895" s="84" t="b">
        <v>0</v>
      </c>
      <c r="AM895" s="84">
        <v>121</v>
      </c>
      <c r="AN895" s="92" t="s">
        <v>12602</v>
      </c>
      <c r="AO895" s="84" t="s">
        <v>16534</v>
      </c>
      <c r="AP895" s="84" t="b">
        <v>0</v>
      </c>
      <c r="AQ895" s="92" t="s">
        <v>12602</v>
      </c>
      <c r="AR895" s="84" t="s">
        <v>179</v>
      </c>
      <c r="AS895" s="84">
        <v>0</v>
      </c>
      <c r="AT895" s="84">
        <v>0</v>
      </c>
      <c r="AU895" s="84"/>
      <c r="AV895" s="84"/>
      <c r="AW895" s="84"/>
      <c r="AX895" s="84"/>
      <c r="AY895" s="84"/>
      <c r="AZ895" s="84"/>
      <c r="BA895" s="84"/>
      <c r="BB895" s="84"/>
      <c r="BC895">
        <v>1</v>
      </c>
      <c r="BD895">
        <v>0</v>
      </c>
      <c r="BE895">
        <v>1</v>
      </c>
      <c r="BF895">
        <v>0</v>
      </c>
      <c r="BG895">
        <v>0</v>
      </c>
      <c r="BH895">
        <v>0</v>
      </c>
    </row>
    <row r="896" spans="1:60" x14ac:dyDescent="0.3">
      <c r="A896" s="69" t="s">
        <v>1600</v>
      </c>
      <c r="B896" s="69" t="s">
        <v>2029</v>
      </c>
      <c r="C896" s="70"/>
      <c r="D896" s="71"/>
      <c r="E896" s="72"/>
      <c r="F896" s="73"/>
      <c r="G896" s="70"/>
      <c r="H896" s="74"/>
      <c r="I896" s="75"/>
      <c r="J896" s="75"/>
      <c r="K896" s="36"/>
      <c r="L896" s="82"/>
      <c r="M896" s="82"/>
      <c r="N896" s="77"/>
      <c r="O896" s="84" t="s">
        <v>2169</v>
      </c>
      <c r="P896" s="86">
        <v>43861.656388888892</v>
      </c>
      <c r="Q896" s="84" t="s">
        <v>2217</v>
      </c>
      <c r="R896" s="84"/>
      <c r="S896" s="84"/>
      <c r="T896" s="84"/>
      <c r="U896" s="84"/>
      <c r="V896" s="87" t="s">
        <v>4330</v>
      </c>
      <c r="W896" s="86">
        <v>43861.656388888892</v>
      </c>
      <c r="X896" s="90">
        <v>43861</v>
      </c>
      <c r="Y896" s="92" t="s">
        <v>7193</v>
      </c>
      <c r="Z896" s="87" t="s">
        <v>10986</v>
      </c>
      <c r="AA896" s="84"/>
      <c r="AB896" s="84"/>
      <c r="AC896" s="92" t="s">
        <v>14872</v>
      </c>
      <c r="AD896" s="84"/>
      <c r="AE896" s="84" t="b">
        <v>0</v>
      </c>
      <c r="AF896" s="84">
        <v>0</v>
      </c>
      <c r="AG896" s="92" t="s">
        <v>16467</v>
      </c>
      <c r="AH896" s="84" t="b">
        <v>0</v>
      </c>
      <c r="AI896" s="84" t="s">
        <v>16520</v>
      </c>
      <c r="AJ896" s="84"/>
      <c r="AK896" s="92" t="s">
        <v>16467</v>
      </c>
      <c r="AL896" s="84" t="b">
        <v>0</v>
      </c>
      <c r="AM896" s="84">
        <v>25</v>
      </c>
      <c r="AN896" s="92" t="s">
        <v>16088</v>
      </c>
      <c r="AO896" s="84" t="s">
        <v>16534</v>
      </c>
      <c r="AP896" s="84" t="b">
        <v>0</v>
      </c>
      <c r="AQ896" s="92" t="s">
        <v>16088</v>
      </c>
      <c r="AR896" s="84" t="s">
        <v>179</v>
      </c>
      <c r="AS896" s="84">
        <v>0</v>
      </c>
      <c r="AT896" s="84">
        <v>0</v>
      </c>
      <c r="AU896" s="84"/>
      <c r="AV896" s="84"/>
      <c r="AW896" s="84"/>
      <c r="AX896" s="84"/>
      <c r="AY896" s="84"/>
      <c r="AZ896" s="84"/>
      <c r="BA896" s="84"/>
      <c r="BB896" s="84"/>
      <c r="BC896">
        <v>1</v>
      </c>
      <c r="BD896">
        <v>0</v>
      </c>
      <c r="BE896">
        <v>0</v>
      </c>
      <c r="BF896">
        <v>0</v>
      </c>
      <c r="BG896">
        <v>1</v>
      </c>
      <c r="BH896">
        <v>0</v>
      </c>
    </row>
    <row r="897" spans="1:60" x14ac:dyDescent="0.3">
      <c r="A897" s="69" t="s">
        <v>675</v>
      </c>
      <c r="B897" s="69" t="s">
        <v>675</v>
      </c>
      <c r="C897" s="70"/>
      <c r="D897" s="71"/>
      <c r="E897" s="72"/>
      <c r="F897" s="73"/>
      <c r="G897" s="70"/>
      <c r="H897" s="74"/>
      <c r="I897" s="75"/>
      <c r="J897" s="75"/>
      <c r="K897" s="36"/>
      <c r="L897" s="82"/>
      <c r="M897" s="82"/>
      <c r="N897" s="77"/>
      <c r="O897" s="84" t="s">
        <v>179</v>
      </c>
      <c r="P897" s="86">
        <v>43861.656446759262</v>
      </c>
      <c r="Q897" s="84" t="s">
        <v>2289</v>
      </c>
      <c r="R897" s="84"/>
      <c r="S897" s="84"/>
      <c r="T897" s="84" t="s">
        <v>2902</v>
      </c>
      <c r="U897" s="87" t="s">
        <v>2971</v>
      </c>
      <c r="V897" s="87" t="s">
        <v>2971</v>
      </c>
      <c r="W897" s="86">
        <v>43861.656446759262</v>
      </c>
      <c r="X897" s="90">
        <v>43861</v>
      </c>
      <c r="Y897" s="92" t="s">
        <v>5520</v>
      </c>
      <c r="Z897" s="87" t="s">
        <v>9282</v>
      </c>
      <c r="AA897" s="84"/>
      <c r="AB897" s="84"/>
      <c r="AC897" s="92" t="s">
        <v>13160</v>
      </c>
      <c r="AD897" s="84"/>
      <c r="AE897" s="84" t="b">
        <v>0</v>
      </c>
      <c r="AF897" s="84">
        <v>5</v>
      </c>
      <c r="AG897" s="92" t="s">
        <v>16467</v>
      </c>
      <c r="AH897" s="84" t="b">
        <v>0</v>
      </c>
      <c r="AI897" s="84" t="s">
        <v>16520</v>
      </c>
      <c r="AJ897" s="84"/>
      <c r="AK897" s="92" t="s">
        <v>16467</v>
      </c>
      <c r="AL897" s="84" t="b">
        <v>0</v>
      </c>
      <c r="AM897" s="84">
        <v>2</v>
      </c>
      <c r="AN897" s="92" t="s">
        <v>16467</v>
      </c>
      <c r="AO897" s="84" t="s">
        <v>16534</v>
      </c>
      <c r="AP897" s="84" t="b">
        <v>0</v>
      </c>
      <c r="AQ897" s="92" t="s">
        <v>13160</v>
      </c>
      <c r="AR897" s="84" t="s">
        <v>179</v>
      </c>
      <c r="AS897" s="84">
        <v>0</v>
      </c>
      <c r="AT897" s="84">
        <v>0</v>
      </c>
      <c r="AU897" s="84"/>
      <c r="AV897" s="84"/>
      <c r="AW897" s="84"/>
      <c r="AX897" s="84"/>
      <c r="AY897" s="84"/>
      <c r="AZ897" s="84"/>
      <c r="BA897" s="84"/>
      <c r="BB897" s="84"/>
      <c r="BC897">
        <v>1</v>
      </c>
      <c r="BD897">
        <v>0</v>
      </c>
      <c r="BE897">
        <v>0</v>
      </c>
      <c r="BF897">
        <v>1</v>
      </c>
      <c r="BG897">
        <v>0</v>
      </c>
      <c r="BH897">
        <v>0</v>
      </c>
    </row>
    <row r="898" spans="1:60" x14ac:dyDescent="0.3">
      <c r="A898" s="69" t="s">
        <v>772</v>
      </c>
      <c r="B898" s="69" t="s">
        <v>1968</v>
      </c>
      <c r="C898" s="70"/>
      <c r="D898" s="71"/>
      <c r="E898" s="72"/>
      <c r="F898" s="73"/>
      <c r="G898" s="70"/>
      <c r="H898" s="74"/>
      <c r="I898" s="75"/>
      <c r="J898" s="75"/>
      <c r="K898" s="36"/>
      <c r="L898" s="82"/>
      <c r="M898" s="82"/>
      <c r="N898" s="77"/>
      <c r="O898" s="84" t="s">
        <v>2169</v>
      </c>
      <c r="P898" s="86">
        <v>43861.656909722224</v>
      </c>
      <c r="Q898" s="84" t="s">
        <v>2220</v>
      </c>
      <c r="R898" s="84"/>
      <c r="S898" s="84"/>
      <c r="T898" s="84"/>
      <c r="U898" s="84"/>
      <c r="V898" s="87" t="s">
        <v>3062</v>
      </c>
      <c r="W898" s="86">
        <v>43861.656909722224</v>
      </c>
      <c r="X898" s="90">
        <v>43861</v>
      </c>
      <c r="Y898" s="92" t="s">
        <v>5665</v>
      </c>
      <c r="Z898" s="87" t="s">
        <v>9428</v>
      </c>
      <c r="AA898" s="84"/>
      <c r="AB898" s="84"/>
      <c r="AC898" s="92" t="s">
        <v>13306</v>
      </c>
      <c r="AD898" s="84"/>
      <c r="AE898" s="84" t="b">
        <v>0</v>
      </c>
      <c r="AF898" s="84">
        <v>0</v>
      </c>
      <c r="AG898" s="92" t="s">
        <v>16467</v>
      </c>
      <c r="AH898" s="84" t="b">
        <v>0</v>
      </c>
      <c r="AI898" s="84" t="s">
        <v>16520</v>
      </c>
      <c r="AJ898" s="84"/>
      <c r="AK898" s="92" t="s">
        <v>16467</v>
      </c>
      <c r="AL898" s="84" t="b">
        <v>0</v>
      </c>
      <c r="AM898" s="84">
        <v>51</v>
      </c>
      <c r="AN898" s="92" t="s">
        <v>15899</v>
      </c>
      <c r="AO898" s="84" t="s">
        <v>16537</v>
      </c>
      <c r="AP898" s="84" t="b">
        <v>0</v>
      </c>
      <c r="AQ898" s="92" t="s">
        <v>15899</v>
      </c>
      <c r="AR898" s="84" t="s">
        <v>179</v>
      </c>
      <c r="AS898" s="84">
        <v>0</v>
      </c>
      <c r="AT898" s="84">
        <v>0</v>
      </c>
      <c r="AU898" s="84"/>
      <c r="AV898" s="84"/>
      <c r="AW898" s="84"/>
      <c r="AX898" s="84"/>
      <c r="AY898" s="84"/>
      <c r="AZ898" s="84"/>
      <c r="BA898" s="84"/>
      <c r="BB898" s="84"/>
      <c r="BC898">
        <v>1</v>
      </c>
      <c r="BD898">
        <v>0</v>
      </c>
      <c r="BE898">
        <v>0</v>
      </c>
      <c r="BF898">
        <v>0</v>
      </c>
      <c r="BG898">
        <v>1</v>
      </c>
      <c r="BH898">
        <v>0</v>
      </c>
    </row>
    <row r="899" spans="1:60" x14ac:dyDescent="0.3">
      <c r="A899" s="69" t="s">
        <v>409</v>
      </c>
      <c r="B899" s="69" t="s">
        <v>2128</v>
      </c>
      <c r="C899" s="70"/>
      <c r="D899" s="71"/>
      <c r="E899" s="72"/>
      <c r="F899" s="73"/>
      <c r="G899" s="70"/>
      <c r="H899" s="74"/>
      <c r="I899" s="75"/>
      <c r="J899" s="75"/>
      <c r="K899" s="36"/>
      <c r="L899" s="82"/>
      <c r="M899" s="82"/>
      <c r="N899" s="77"/>
      <c r="O899" s="84" t="s">
        <v>2168</v>
      </c>
      <c r="P899" s="86">
        <v>43861.658391203702</v>
      </c>
      <c r="Q899" s="84" t="s">
        <v>2177</v>
      </c>
      <c r="R899" s="84"/>
      <c r="S899" s="84"/>
      <c r="T899" s="84"/>
      <c r="U899" s="84"/>
      <c r="V899" s="87" t="s">
        <v>3238</v>
      </c>
      <c r="W899" s="86">
        <v>43861.658391203702</v>
      </c>
      <c r="X899" s="90">
        <v>43861</v>
      </c>
      <c r="Y899" s="92" t="s">
        <v>5064</v>
      </c>
      <c r="Z899" s="87" t="s">
        <v>8829</v>
      </c>
      <c r="AA899" s="84"/>
      <c r="AB899" s="84"/>
      <c r="AC899" s="92" t="s">
        <v>12707</v>
      </c>
      <c r="AD899" s="84"/>
      <c r="AE899" s="84" t="b">
        <v>0</v>
      </c>
      <c r="AF899" s="84">
        <v>0</v>
      </c>
      <c r="AG899" s="92" t="s">
        <v>16467</v>
      </c>
      <c r="AH899" s="84" t="b">
        <v>0</v>
      </c>
      <c r="AI899" s="84" t="s">
        <v>16520</v>
      </c>
      <c r="AJ899" s="84"/>
      <c r="AK899" s="92" t="s">
        <v>16467</v>
      </c>
      <c r="AL899" s="84" t="b">
        <v>0</v>
      </c>
      <c r="AM899" s="84">
        <v>71</v>
      </c>
      <c r="AN899" s="92" t="s">
        <v>15397</v>
      </c>
      <c r="AO899" s="84" t="s">
        <v>16534</v>
      </c>
      <c r="AP899" s="84" t="b">
        <v>0</v>
      </c>
      <c r="AQ899" s="92" t="s">
        <v>15397</v>
      </c>
      <c r="AR899" s="84" t="s">
        <v>179</v>
      </c>
      <c r="AS899" s="84">
        <v>0</v>
      </c>
      <c r="AT899" s="84">
        <v>0</v>
      </c>
      <c r="AU899" s="84"/>
      <c r="AV899" s="84"/>
      <c r="AW899" s="84"/>
      <c r="AX899" s="84"/>
      <c r="AY899" s="84"/>
      <c r="AZ899" s="84"/>
      <c r="BA899" s="84"/>
      <c r="BB899" s="84"/>
      <c r="BC899">
        <v>3</v>
      </c>
      <c r="BD899">
        <v>0</v>
      </c>
      <c r="BE899">
        <v>3</v>
      </c>
      <c r="BF899">
        <v>0</v>
      </c>
      <c r="BG899">
        <v>0</v>
      </c>
      <c r="BH899">
        <v>0</v>
      </c>
    </row>
    <row r="900" spans="1:60" x14ac:dyDescent="0.3">
      <c r="A900" s="69" t="s">
        <v>409</v>
      </c>
      <c r="B900" s="69" t="s">
        <v>2129</v>
      </c>
      <c r="C900" s="70"/>
      <c r="D900" s="71"/>
      <c r="E900" s="72"/>
      <c r="F900" s="73"/>
      <c r="G900" s="70"/>
      <c r="H900" s="74"/>
      <c r="I900" s="75"/>
      <c r="J900" s="75"/>
      <c r="K900" s="36"/>
      <c r="L900" s="82"/>
      <c r="M900" s="82"/>
      <c r="N900" s="77"/>
      <c r="O900" s="84" t="s">
        <v>2168</v>
      </c>
      <c r="P900" s="86">
        <v>43861.658391203702</v>
      </c>
      <c r="Q900" s="84" t="s">
        <v>2177</v>
      </c>
      <c r="R900" s="84"/>
      <c r="S900" s="84"/>
      <c r="T900" s="84"/>
      <c r="U900" s="84"/>
      <c r="V900" s="87" t="s">
        <v>3238</v>
      </c>
      <c r="W900" s="86">
        <v>43861.658391203702</v>
      </c>
      <c r="X900" s="90">
        <v>43861</v>
      </c>
      <c r="Y900" s="92" t="s">
        <v>5064</v>
      </c>
      <c r="Z900" s="87" t="s">
        <v>8829</v>
      </c>
      <c r="AA900" s="84"/>
      <c r="AB900" s="84"/>
      <c r="AC900" s="92" t="s">
        <v>12707</v>
      </c>
      <c r="AD900" s="84"/>
      <c r="AE900" s="84" t="b">
        <v>0</v>
      </c>
      <c r="AF900" s="84">
        <v>0</v>
      </c>
      <c r="AG900" s="92" t="s">
        <v>16467</v>
      </c>
      <c r="AH900" s="84" t="b">
        <v>0</v>
      </c>
      <c r="AI900" s="84" t="s">
        <v>16520</v>
      </c>
      <c r="AJ900" s="84"/>
      <c r="AK900" s="92" t="s">
        <v>16467</v>
      </c>
      <c r="AL900" s="84" t="b">
        <v>0</v>
      </c>
      <c r="AM900" s="84">
        <v>71</v>
      </c>
      <c r="AN900" s="92" t="s">
        <v>15397</v>
      </c>
      <c r="AO900" s="84" t="s">
        <v>16534</v>
      </c>
      <c r="AP900" s="84" t="b">
        <v>0</v>
      </c>
      <c r="AQ900" s="92" t="s">
        <v>15397</v>
      </c>
      <c r="AR900" s="84" t="s">
        <v>179</v>
      </c>
      <c r="AS900" s="84">
        <v>0</v>
      </c>
      <c r="AT900" s="84">
        <v>0</v>
      </c>
      <c r="AU900" s="84"/>
      <c r="AV900" s="84"/>
      <c r="AW900" s="84"/>
      <c r="AX900" s="84"/>
      <c r="AY900" s="84"/>
      <c r="AZ900" s="84"/>
      <c r="BA900" s="84"/>
      <c r="BB900" s="84"/>
      <c r="BC900">
        <v>2</v>
      </c>
      <c r="BD900">
        <v>0</v>
      </c>
      <c r="BE900">
        <v>2</v>
      </c>
      <c r="BF900">
        <v>0</v>
      </c>
      <c r="BG900">
        <v>0</v>
      </c>
      <c r="BH900">
        <v>0</v>
      </c>
    </row>
    <row r="901" spans="1:60" x14ac:dyDescent="0.3">
      <c r="A901" s="69" t="s">
        <v>1101</v>
      </c>
      <c r="B901" s="69" t="s">
        <v>1757</v>
      </c>
      <c r="C901" s="70"/>
      <c r="D901" s="71"/>
      <c r="E901" s="72"/>
      <c r="F901" s="73"/>
      <c r="G901" s="70"/>
      <c r="H901" s="74"/>
      <c r="I901" s="75"/>
      <c r="J901" s="75"/>
      <c r="K901" s="36"/>
      <c r="L901" s="82"/>
      <c r="M901" s="82"/>
      <c r="N901" s="77"/>
      <c r="O901" s="84" t="s">
        <v>2169</v>
      </c>
      <c r="P901" s="86">
        <v>43861.658564814818</v>
      </c>
      <c r="Q901" s="84" t="s">
        <v>2223</v>
      </c>
      <c r="R901" s="84"/>
      <c r="S901" s="84"/>
      <c r="T901" s="84"/>
      <c r="U901" s="84"/>
      <c r="V901" s="87" t="s">
        <v>3870</v>
      </c>
      <c r="W901" s="86">
        <v>43861.658564814818</v>
      </c>
      <c r="X901" s="90">
        <v>43861</v>
      </c>
      <c r="Y901" s="92" t="s">
        <v>6129</v>
      </c>
      <c r="Z901" s="87" t="s">
        <v>9899</v>
      </c>
      <c r="AA901" s="84"/>
      <c r="AB901" s="84"/>
      <c r="AC901" s="92" t="s">
        <v>13778</v>
      </c>
      <c r="AD901" s="84"/>
      <c r="AE901" s="84" t="b">
        <v>0</v>
      </c>
      <c r="AF901" s="84">
        <v>0</v>
      </c>
      <c r="AG901" s="92" t="s">
        <v>16467</v>
      </c>
      <c r="AH901" s="84" t="b">
        <v>0</v>
      </c>
      <c r="AI901" s="84" t="s">
        <v>16520</v>
      </c>
      <c r="AJ901" s="84"/>
      <c r="AK901" s="92" t="s">
        <v>16467</v>
      </c>
      <c r="AL901" s="84" t="b">
        <v>0</v>
      </c>
      <c r="AM901" s="84">
        <v>41</v>
      </c>
      <c r="AN901" s="92" t="s">
        <v>15962</v>
      </c>
      <c r="AO901" s="84" t="s">
        <v>16535</v>
      </c>
      <c r="AP901" s="84" t="b">
        <v>0</v>
      </c>
      <c r="AQ901" s="92" t="s">
        <v>15962</v>
      </c>
      <c r="AR901" s="84" t="s">
        <v>179</v>
      </c>
      <c r="AS901" s="84">
        <v>0</v>
      </c>
      <c r="AT901" s="84">
        <v>0</v>
      </c>
      <c r="AU901" s="84"/>
      <c r="AV901" s="84"/>
      <c r="AW901" s="84"/>
      <c r="AX901" s="84"/>
      <c r="AY901" s="84"/>
      <c r="AZ901" s="84"/>
      <c r="BA901" s="84"/>
      <c r="BB901" s="84"/>
      <c r="BC901">
        <v>2</v>
      </c>
      <c r="BD901">
        <v>0</v>
      </c>
      <c r="BE901">
        <v>0</v>
      </c>
      <c r="BF901">
        <v>0</v>
      </c>
      <c r="BG901">
        <v>2</v>
      </c>
      <c r="BH901">
        <v>0</v>
      </c>
    </row>
    <row r="902" spans="1:60" x14ac:dyDescent="0.3">
      <c r="A902" s="69" t="s">
        <v>400</v>
      </c>
      <c r="B902" s="69" t="s">
        <v>400</v>
      </c>
      <c r="C902" s="70"/>
      <c r="D902" s="71"/>
      <c r="E902" s="72"/>
      <c r="F902" s="73"/>
      <c r="G902" s="70"/>
      <c r="H902" s="74"/>
      <c r="I902" s="75"/>
      <c r="J902" s="75"/>
      <c r="K902" s="36"/>
      <c r="L902" s="82"/>
      <c r="M902" s="82"/>
      <c r="N902" s="77"/>
      <c r="O902" s="84" t="s">
        <v>179</v>
      </c>
      <c r="P902" s="86">
        <v>43861.65865740741</v>
      </c>
      <c r="Q902" s="84" t="s">
        <v>2239</v>
      </c>
      <c r="R902" s="84"/>
      <c r="S902" s="84"/>
      <c r="T902" s="84" t="s">
        <v>2886</v>
      </c>
      <c r="U902" s="87" t="s">
        <v>2962</v>
      </c>
      <c r="V902" s="87" t="s">
        <v>2962</v>
      </c>
      <c r="W902" s="86">
        <v>43861.65865740741</v>
      </c>
      <c r="X902" s="90">
        <v>43861</v>
      </c>
      <c r="Y902" s="92" t="s">
        <v>5046</v>
      </c>
      <c r="Z902" s="87" t="s">
        <v>8811</v>
      </c>
      <c r="AA902" s="84"/>
      <c r="AB902" s="84"/>
      <c r="AC902" s="92" t="s">
        <v>12689</v>
      </c>
      <c r="AD902" s="84"/>
      <c r="AE902" s="84" t="b">
        <v>0</v>
      </c>
      <c r="AF902" s="84">
        <v>50</v>
      </c>
      <c r="AG902" s="92" t="s">
        <v>16467</v>
      </c>
      <c r="AH902" s="84" t="b">
        <v>0</v>
      </c>
      <c r="AI902" s="84" t="s">
        <v>16520</v>
      </c>
      <c r="AJ902" s="84"/>
      <c r="AK902" s="92" t="s">
        <v>16467</v>
      </c>
      <c r="AL902" s="84" t="b">
        <v>0</v>
      </c>
      <c r="AM902" s="84">
        <v>8</v>
      </c>
      <c r="AN902" s="92" t="s">
        <v>16467</v>
      </c>
      <c r="AO902" s="84" t="s">
        <v>16537</v>
      </c>
      <c r="AP902" s="84" t="b">
        <v>0</v>
      </c>
      <c r="AQ902" s="92" t="s">
        <v>12689</v>
      </c>
      <c r="AR902" s="84" t="s">
        <v>179</v>
      </c>
      <c r="AS902" s="84">
        <v>0</v>
      </c>
      <c r="AT902" s="84">
        <v>0</v>
      </c>
      <c r="AU902" s="84"/>
      <c r="AV902" s="84"/>
      <c r="AW902" s="84"/>
      <c r="AX902" s="84"/>
      <c r="AY902" s="84"/>
      <c r="AZ902" s="84"/>
      <c r="BA902" s="84"/>
      <c r="BB902" s="84"/>
      <c r="BC902">
        <v>1</v>
      </c>
      <c r="BD902">
        <v>0</v>
      </c>
      <c r="BE902">
        <v>0</v>
      </c>
      <c r="BF902">
        <v>1</v>
      </c>
      <c r="BG902">
        <v>0</v>
      </c>
      <c r="BH902">
        <v>0</v>
      </c>
    </row>
    <row r="903" spans="1:60" x14ac:dyDescent="0.3">
      <c r="A903" s="69" t="s">
        <v>406</v>
      </c>
      <c r="B903" s="69" t="s">
        <v>406</v>
      </c>
      <c r="C903" s="70"/>
      <c r="D903" s="71"/>
      <c r="E903" s="72"/>
      <c r="F903" s="73"/>
      <c r="G903" s="70"/>
      <c r="H903" s="74"/>
      <c r="I903" s="75"/>
      <c r="J903" s="75"/>
      <c r="K903" s="36"/>
      <c r="L903" s="82"/>
      <c r="M903" s="82"/>
      <c r="N903" s="77"/>
      <c r="O903" s="84" t="s">
        <v>179</v>
      </c>
      <c r="P903" s="86">
        <v>43861.658773148149</v>
      </c>
      <c r="Q903" s="84" t="s">
        <v>2242</v>
      </c>
      <c r="R903" s="84"/>
      <c r="S903" s="84"/>
      <c r="T903" s="84" t="s">
        <v>2887</v>
      </c>
      <c r="U903" s="87" t="s">
        <v>2963</v>
      </c>
      <c r="V903" s="87" t="s">
        <v>2963</v>
      </c>
      <c r="W903" s="86">
        <v>43861.658773148149</v>
      </c>
      <c r="X903" s="90">
        <v>43861</v>
      </c>
      <c r="Y903" s="92" t="s">
        <v>5061</v>
      </c>
      <c r="Z903" s="87" t="s">
        <v>8826</v>
      </c>
      <c r="AA903" s="84"/>
      <c r="AB903" s="84"/>
      <c r="AC903" s="92" t="s">
        <v>12704</v>
      </c>
      <c r="AD903" s="84"/>
      <c r="AE903" s="84" t="b">
        <v>0</v>
      </c>
      <c r="AF903" s="84">
        <v>2</v>
      </c>
      <c r="AG903" s="92" t="s">
        <v>16467</v>
      </c>
      <c r="AH903" s="84" t="b">
        <v>0</v>
      </c>
      <c r="AI903" s="84" t="s">
        <v>16522</v>
      </c>
      <c r="AJ903" s="84"/>
      <c r="AK903" s="92" t="s">
        <v>16467</v>
      </c>
      <c r="AL903" s="84" t="b">
        <v>0</v>
      </c>
      <c r="AM903" s="84">
        <v>1</v>
      </c>
      <c r="AN903" s="92" t="s">
        <v>16467</v>
      </c>
      <c r="AO903" s="84" t="s">
        <v>16535</v>
      </c>
      <c r="AP903" s="84" t="b">
        <v>0</v>
      </c>
      <c r="AQ903" s="92" t="s">
        <v>12704</v>
      </c>
      <c r="AR903" s="84" t="s">
        <v>179</v>
      </c>
      <c r="AS903" s="84">
        <v>0</v>
      </c>
      <c r="AT903" s="84">
        <v>0</v>
      </c>
      <c r="AU903" s="84"/>
      <c r="AV903" s="84"/>
      <c r="AW903" s="84"/>
      <c r="AX903" s="84"/>
      <c r="AY903" s="84"/>
      <c r="AZ903" s="84"/>
      <c r="BA903" s="84"/>
      <c r="BB903" s="84"/>
      <c r="BC903">
        <v>2</v>
      </c>
      <c r="BD903">
        <v>0</v>
      </c>
      <c r="BE903">
        <v>0</v>
      </c>
      <c r="BF903">
        <v>1</v>
      </c>
      <c r="BG903">
        <v>1</v>
      </c>
      <c r="BH903">
        <v>0</v>
      </c>
    </row>
    <row r="904" spans="1:60" x14ac:dyDescent="0.3">
      <c r="A904" s="69" t="s">
        <v>1101</v>
      </c>
      <c r="B904" s="69" t="s">
        <v>2131</v>
      </c>
      <c r="C904" s="70"/>
      <c r="D904" s="71"/>
      <c r="E904" s="72"/>
      <c r="F904" s="73"/>
      <c r="G904" s="70"/>
      <c r="H904" s="74"/>
      <c r="I904" s="75"/>
      <c r="J904" s="75"/>
      <c r="K904" s="36"/>
      <c r="L904" s="82"/>
      <c r="M904" s="82"/>
      <c r="N904" s="77"/>
      <c r="O904" s="84" t="s">
        <v>2168</v>
      </c>
      <c r="P904" s="86">
        <v>43861.658900462964</v>
      </c>
      <c r="Q904" s="84" t="s">
        <v>2207</v>
      </c>
      <c r="R904" s="84"/>
      <c r="S904" s="84"/>
      <c r="T904" s="84" t="s">
        <v>2873</v>
      </c>
      <c r="U904" s="84"/>
      <c r="V904" s="87" t="s">
        <v>3870</v>
      </c>
      <c r="W904" s="86">
        <v>43861.658900462964</v>
      </c>
      <c r="X904" s="90">
        <v>43861</v>
      </c>
      <c r="Y904" s="92" t="s">
        <v>6130</v>
      </c>
      <c r="Z904" s="87" t="s">
        <v>9900</v>
      </c>
      <c r="AA904" s="84"/>
      <c r="AB904" s="84"/>
      <c r="AC904" s="92" t="s">
        <v>13779</v>
      </c>
      <c r="AD904" s="84"/>
      <c r="AE904" s="84" t="b">
        <v>0</v>
      </c>
      <c r="AF904" s="84">
        <v>0</v>
      </c>
      <c r="AG904" s="92" t="s">
        <v>16467</v>
      </c>
      <c r="AH904" s="84" t="b">
        <v>0</v>
      </c>
      <c r="AI904" s="84" t="s">
        <v>16520</v>
      </c>
      <c r="AJ904" s="84"/>
      <c r="AK904" s="92" t="s">
        <v>16467</v>
      </c>
      <c r="AL904" s="84" t="b">
        <v>0</v>
      </c>
      <c r="AM904" s="84">
        <v>34</v>
      </c>
      <c r="AN904" s="92" t="s">
        <v>12570</v>
      </c>
      <c r="AO904" s="84" t="s">
        <v>16535</v>
      </c>
      <c r="AP904" s="84" t="b">
        <v>0</v>
      </c>
      <c r="AQ904" s="92" t="s">
        <v>12570</v>
      </c>
      <c r="AR904" s="84" t="s">
        <v>179</v>
      </c>
      <c r="AS904" s="84">
        <v>0</v>
      </c>
      <c r="AT904" s="84">
        <v>0</v>
      </c>
      <c r="AU904" s="84"/>
      <c r="AV904" s="84"/>
      <c r="AW904" s="84"/>
      <c r="AX904" s="84"/>
      <c r="AY904" s="84"/>
      <c r="AZ904" s="84"/>
      <c r="BA904" s="84"/>
      <c r="BB904" s="84"/>
      <c r="BC904">
        <v>2</v>
      </c>
      <c r="BD904">
        <v>0</v>
      </c>
      <c r="BE904">
        <v>2</v>
      </c>
      <c r="BF904">
        <v>0</v>
      </c>
      <c r="BG904">
        <v>0</v>
      </c>
      <c r="BH904">
        <v>0</v>
      </c>
    </row>
    <row r="905" spans="1:60" x14ac:dyDescent="0.3">
      <c r="A905" s="69" t="s">
        <v>393</v>
      </c>
      <c r="B905" s="69" t="s">
        <v>400</v>
      </c>
      <c r="C905" s="70"/>
      <c r="D905" s="71"/>
      <c r="E905" s="72"/>
      <c r="F905" s="73"/>
      <c r="G905" s="70"/>
      <c r="H905" s="74"/>
      <c r="I905" s="75"/>
      <c r="J905" s="75"/>
      <c r="K905" s="36"/>
      <c r="L905" s="82"/>
      <c r="M905" s="82"/>
      <c r="N905" s="77"/>
      <c r="O905" s="84" t="s">
        <v>2169</v>
      </c>
      <c r="P905" s="86">
        <v>43861.658912037034</v>
      </c>
      <c r="Q905" s="84" t="s">
        <v>2239</v>
      </c>
      <c r="R905" s="84"/>
      <c r="S905" s="84"/>
      <c r="T905" s="84" t="s">
        <v>2886</v>
      </c>
      <c r="U905" s="84"/>
      <c r="V905" s="87" t="s">
        <v>3224</v>
      </c>
      <c r="W905" s="86">
        <v>43861.658912037034</v>
      </c>
      <c r="X905" s="90">
        <v>43861</v>
      </c>
      <c r="Y905" s="92" t="s">
        <v>5039</v>
      </c>
      <c r="Z905" s="87" t="s">
        <v>8804</v>
      </c>
      <c r="AA905" s="84"/>
      <c r="AB905" s="84"/>
      <c r="AC905" s="92" t="s">
        <v>12682</v>
      </c>
      <c r="AD905" s="84"/>
      <c r="AE905" s="84" t="b">
        <v>0</v>
      </c>
      <c r="AF905" s="84">
        <v>0</v>
      </c>
      <c r="AG905" s="92" t="s">
        <v>16467</v>
      </c>
      <c r="AH905" s="84" t="b">
        <v>0</v>
      </c>
      <c r="AI905" s="84" t="s">
        <v>16520</v>
      </c>
      <c r="AJ905" s="84"/>
      <c r="AK905" s="92" t="s">
        <v>16467</v>
      </c>
      <c r="AL905" s="84" t="b">
        <v>0</v>
      </c>
      <c r="AM905" s="84">
        <v>8</v>
      </c>
      <c r="AN905" s="92" t="s">
        <v>12689</v>
      </c>
      <c r="AO905" s="84" t="s">
        <v>16539</v>
      </c>
      <c r="AP905" s="84" t="b">
        <v>0</v>
      </c>
      <c r="AQ905" s="92" t="s">
        <v>12689</v>
      </c>
      <c r="AR905" s="84" t="s">
        <v>179</v>
      </c>
      <c r="AS905" s="84">
        <v>0</v>
      </c>
      <c r="AT905" s="84">
        <v>0</v>
      </c>
      <c r="AU905" s="84"/>
      <c r="AV905" s="84"/>
      <c r="AW905" s="84"/>
      <c r="AX905" s="84"/>
      <c r="AY905" s="84"/>
      <c r="AZ905" s="84"/>
      <c r="BA905" s="84"/>
      <c r="BB905" s="84"/>
      <c r="BC905">
        <v>1</v>
      </c>
      <c r="BD905">
        <v>0</v>
      </c>
      <c r="BE905">
        <v>0</v>
      </c>
      <c r="BF905">
        <v>0</v>
      </c>
      <c r="BG905">
        <v>1</v>
      </c>
      <c r="BH905">
        <v>0</v>
      </c>
    </row>
    <row r="906" spans="1:60" x14ac:dyDescent="0.3">
      <c r="A906" s="69" t="s">
        <v>394</v>
      </c>
      <c r="B906" s="69" t="s">
        <v>400</v>
      </c>
      <c r="C906" s="70"/>
      <c r="D906" s="71"/>
      <c r="E906" s="72"/>
      <c r="F906" s="73"/>
      <c r="G906" s="70"/>
      <c r="H906" s="74"/>
      <c r="I906" s="75"/>
      <c r="J906" s="75"/>
      <c r="K906" s="36"/>
      <c r="L906" s="82"/>
      <c r="M906" s="82"/>
      <c r="N906" s="77"/>
      <c r="O906" s="84" t="s">
        <v>2169</v>
      </c>
      <c r="P906" s="86">
        <v>43861.658958333333</v>
      </c>
      <c r="Q906" s="84" t="s">
        <v>2239</v>
      </c>
      <c r="R906" s="84"/>
      <c r="S906" s="84"/>
      <c r="T906" s="84" t="s">
        <v>2886</v>
      </c>
      <c r="U906" s="84"/>
      <c r="V906" s="87" t="s">
        <v>3225</v>
      </c>
      <c r="W906" s="86">
        <v>43861.658958333333</v>
      </c>
      <c r="X906" s="90">
        <v>43861</v>
      </c>
      <c r="Y906" s="92" t="s">
        <v>5040</v>
      </c>
      <c r="Z906" s="87" t="s">
        <v>8805</v>
      </c>
      <c r="AA906" s="84"/>
      <c r="AB906" s="84"/>
      <c r="AC906" s="92" t="s">
        <v>12683</v>
      </c>
      <c r="AD906" s="84"/>
      <c r="AE906" s="84" t="b">
        <v>0</v>
      </c>
      <c r="AF906" s="84">
        <v>0</v>
      </c>
      <c r="AG906" s="92" t="s">
        <v>16467</v>
      </c>
      <c r="AH906" s="84" t="b">
        <v>0</v>
      </c>
      <c r="AI906" s="84" t="s">
        <v>16520</v>
      </c>
      <c r="AJ906" s="84"/>
      <c r="AK906" s="92" t="s">
        <v>16467</v>
      </c>
      <c r="AL906" s="84" t="b">
        <v>0</v>
      </c>
      <c r="AM906" s="84">
        <v>8</v>
      </c>
      <c r="AN906" s="92" t="s">
        <v>12689</v>
      </c>
      <c r="AO906" s="84" t="s">
        <v>16539</v>
      </c>
      <c r="AP906" s="84" t="b">
        <v>0</v>
      </c>
      <c r="AQ906" s="92" t="s">
        <v>12689</v>
      </c>
      <c r="AR906" s="84" t="s">
        <v>179</v>
      </c>
      <c r="AS906" s="84">
        <v>0</v>
      </c>
      <c r="AT906" s="84">
        <v>0</v>
      </c>
      <c r="AU906" s="84"/>
      <c r="AV906" s="84"/>
      <c r="AW906" s="84"/>
      <c r="AX906" s="84"/>
      <c r="AY906" s="84"/>
      <c r="AZ906" s="84"/>
      <c r="BA906" s="84"/>
      <c r="BB906" s="84"/>
      <c r="BC906">
        <v>1</v>
      </c>
      <c r="BD906">
        <v>0</v>
      </c>
      <c r="BE906">
        <v>0</v>
      </c>
      <c r="BF906">
        <v>0</v>
      </c>
      <c r="BG906">
        <v>1</v>
      </c>
      <c r="BH906">
        <v>0</v>
      </c>
    </row>
    <row r="907" spans="1:60" x14ac:dyDescent="0.3">
      <c r="A907" s="69" t="s">
        <v>395</v>
      </c>
      <c r="B907" s="69" t="s">
        <v>400</v>
      </c>
      <c r="C907" s="70"/>
      <c r="D907" s="71"/>
      <c r="E907" s="72"/>
      <c r="F907" s="73"/>
      <c r="G907" s="70"/>
      <c r="H907" s="74"/>
      <c r="I907" s="75"/>
      <c r="J907" s="75"/>
      <c r="K907" s="36"/>
      <c r="L907" s="82"/>
      <c r="M907" s="82"/>
      <c r="N907" s="77"/>
      <c r="O907" s="84" t="s">
        <v>2169</v>
      </c>
      <c r="P907" s="86">
        <v>43861.659016203703</v>
      </c>
      <c r="Q907" s="84" t="s">
        <v>2239</v>
      </c>
      <c r="R907" s="84"/>
      <c r="S907" s="84"/>
      <c r="T907" s="84" t="s">
        <v>2886</v>
      </c>
      <c r="U907" s="84"/>
      <c r="V907" s="87" t="s">
        <v>3226</v>
      </c>
      <c r="W907" s="86">
        <v>43861.659016203703</v>
      </c>
      <c r="X907" s="90">
        <v>43861</v>
      </c>
      <c r="Y907" s="92" t="s">
        <v>5041</v>
      </c>
      <c r="Z907" s="87" t="s">
        <v>8806</v>
      </c>
      <c r="AA907" s="84"/>
      <c r="AB907" s="84"/>
      <c r="AC907" s="92" t="s">
        <v>12684</v>
      </c>
      <c r="AD907" s="84"/>
      <c r="AE907" s="84" t="b">
        <v>0</v>
      </c>
      <c r="AF907" s="84">
        <v>0</v>
      </c>
      <c r="AG907" s="92" t="s">
        <v>16467</v>
      </c>
      <c r="AH907" s="84" t="b">
        <v>0</v>
      </c>
      <c r="AI907" s="84" t="s">
        <v>16520</v>
      </c>
      <c r="AJ907" s="84"/>
      <c r="AK907" s="92" t="s">
        <v>16467</v>
      </c>
      <c r="AL907" s="84" t="b">
        <v>0</v>
      </c>
      <c r="AM907" s="84">
        <v>8</v>
      </c>
      <c r="AN907" s="92" t="s">
        <v>12689</v>
      </c>
      <c r="AO907" s="84" t="s">
        <v>16539</v>
      </c>
      <c r="AP907" s="84" t="b">
        <v>0</v>
      </c>
      <c r="AQ907" s="92" t="s">
        <v>12689</v>
      </c>
      <c r="AR907" s="84" t="s">
        <v>179</v>
      </c>
      <c r="AS907" s="84">
        <v>0</v>
      </c>
      <c r="AT907" s="84">
        <v>0</v>
      </c>
      <c r="AU907" s="84"/>
      <c r="AV907" s="84"/>
      <c r="AW907" s="84"/>
      <c r="AX907" s="84"/>
      <c r="AY907" s="84"/>
      <c r="AZ907" s="84"/>
      <c r="BA907" s="84"/>
      <c r="BB907" s="84"/>
      <c r="BC907">
        <v>1</v>
      </c>
      <c r="BD907">
        <v>0</v>
      </c>
      <c r="BE907">
        <v>0</v>
      </c>
      <c r="BF907">
        <v>0</v>
      </c>
      <c r="BG907">
        <v>1</v>
      </c>
      <c r="BH907">
        <v>0</v>
      </c>
    </row>
    <row r="908" spans="1:60" x14ac:dyDescent="0.3">
      <c r="A908" s="69" t="s">
        <v>396</v>
      </c>
      <c r="B908" s="69" t="s">
        <v>400</v>
      </c>
      <c r="C908" s="70"/>
      <c r="D908" s="71"/>
      <c r="E908" s="72"/>
      <c r="F908" s="73"/>
      <c r="G908" s="70"/>
      <c r="H908" s="74"/>
      <c r="I908" s="75"/>
      <c r="J908" s="75"/>
      <c r="K908" s="36"/>
      <c r="L908" s="82"/>
      <c r="M908" s="82"/>
      <c r="N908" s="77"/>
      <c r="O908" s="84" t="s">
        <v>2169</v>
      </c>
      <c r="P908" s="86">
        <v>43861.659050925926</v>
      </c>
      <c r="Q908" s="84" t="s">
        <v>2239</v>
      </c>
      <c r="R908" s="84"/>
      <c r="S908" s="84"/>
      <c r="T908" s="84" t="s">
        <v>2886</v>
      </c>
      <c r="U908" s="84"/>
      <c r="V908" s="87" t="s">
        <v>3227</v>
      </c>
      <c r="W908" s="86">
        <v>43861.659050925926</v>
      </c>
      <c r="X908" s="90">
        <v>43861</v>
      </c>
      <c r="Y908" s="92" t="s">
        <v>5042</v>
      </c>
      <c r="Z908" s="87" t="s">
        <v>8807</v>
      </c>
      <c r="AA908" s="84"/>
      <c r="AB908" s="84"/>
      <c r="AC908" s="92" t="s">
        <v>12685</v>
      </c>
      <c r="AD908" s="84"/>
      <c r="AE908" s="84" t="b">
        <v>0</v>
      </c>
      <c r="AF908" s="84">
        <v>0</v>
      </c>
      <c r="AG908" s="92" t="s">
        <v>16467</v>
      </c>
      <c r="AH908" s="84" t="b">
        <v>0</v>
      </c>
      <c r="AI908" s="84" t="s">
        <v>16520</v>
      </c>
      <c r="AJ908" s="84"/>
      <c r="AK908" s="92" t="s">
        <v>16467</v>
      </c>
      <c r="AL908" s="84" t="b">
        <v>0</v>
      </c>
      <c r="AM908" s="84">
        <v>8</v>
      </c>
      <c r="AN908" s="92" t="s">
        <v>12689</v>
      </c>
      <c r="AO908" s="84" t="s">
        <v>16539</v>
      </c>
      <c r="AP908" s="84" t="b">
        <v>0</v>
      </c>
      <c r="AQ908" s="92" t="s">
        <v>12689</v>
      </c>
      <c r="AR908" s="84" t="s">
        <v>179</v>
      </c>
      <c r="AS908" s="84">
        <v>0</v>
      </c>
      <c r="AT908" s="84">
        <v>0</v>
      </c>
      <c r="AU908" s="84"/>
      <c r="AV908" s="84"/>
      <c r="AW908" s="84"/>
      <c r="AX908" s="84"/>
      <c r="AY908" s="84"/>
      <c r="AZ908" s="84"/>
      <c r="BA908" s="84"/>
      <c r="BB908" s="84"/>
      <c r="BC908">
        <v>1</v>
      </c>
      <c r="BD908">
        <v>0</v>
      </c>
      <c r="BE908">
        <v>0</v>
      </c>
      <c r="BF908">
        <v>0</v>
      </c>
      <c r="BG908">
        <v>1</v>
      </c>
      <c r="BH908">
        <v>0</v>
      </c>
    </row>
    <row r="909" spans="1:60" x14ac:dyDescent="0.3">
      <c r="A909" s="69" t="s">
        <v>397</v>
      </c>
      <c r="B909" s="69" t="s">
        <v>400</v>
      </c>
      <c r="C909" s="70"/>
      <c r="D909" s="71"/>
      <c r="E909" s="72"/>
      <c r="F909" s="73"/>
      <c r="G909" s="70"/>
      <c r="H909" s="74"/>
      <c r="I909" s="75"/>
      <c r="J909" s="75"/>
      <c r="K909" s="36"/>
      <c r="L909" s="82"/>
      <c r="M909" s="82"/>
      <c r="N909" s="77"/>
      <c r="O909" s="84" t="s">
        <v>2169</v>
      </c>
      <c r="P909" s="86">
        <v>43861.659097222226</v>
      </c>
      <c r="Q909" s="84" t="s">
        <v>2239</v>
      </c>
      <c r="R909" s="84"/>
      <c r="S909" s="84"/>
      <c r="T909" s="84" t="s">
        <v>2886</v>
      </c>
      <c r="U909" s="84"/>
      <c r="V909" s="87" t="s">
        <v>3228</v>
      </c>
      <c r="W909" s="86">
        <v>43861.659097222226</v>
      </c>
      <c r="X909" s="90">
        <v>43861</v>
      </c>
      <c r="Y909" s="92" t="s">
        <v>5043</v>
      </c>
      <c r="Z909" s="87" t="s">
        <v>8808</v>
      </c>
      <c r="AA909" s="84"/>
      <c r="AB909" s="84"/>
      <c r="AC909" s="92" t="s">
        <v>12686</v>
      </c>
      <c r="AD909" s="84"/>
      <c r="AE909" s="84" t="b">
        <v>0</v>
      </c>
      <c r="AF909" s="84">
        <v>0</v>
      </c>
      <c r="AG909" s="92" t="s">
        <v>16467</v>
      </c>
      <c r="AH909" s="84" t="b">
        <v>0</v>
      </c>
      <c r="AI909" s="84" t="s">
        <v>16520</v>
      </c>
      <c r="AJ909" s="84"/>
      <c r="AK909" s="92" t="s">
        <v>16467</v>
      </c>
      <c r="AL909" s="84" t="b">
        <v>0</v>
      </c>
      <c r="AM909" s="84">
        <v>8</v>
      </c>
      <c r="AN909" s="92" t="s">
        <v>12689</v>
      </c>
      <c r="AO909" s="84" t="s">
        <v>16539</v>
      </c>
      <c r="AP909" s="84" t="b">
        <v>0</v>
      </c>
      <c r="AQ909" s="92" t="s">
        <v>12689</v>
      </c>
      <c r="AR909" s="84" t="s">
        <v>179</v>
      </c>
      <c r="AS909" s="84">
        <v>0</v>
      </c>
      <c r="AT909" s="84">
        <v>0</v>
      </c>
      <c r="AU909" s="84"/>
      <c r="AV909" s="84"/>
      <c r="AW909" s="84"/>
      <c r="AX909" s="84"/>
      <c r="AY909" s="84"/>
      <c r="AZ909" s="84"/>
      <c r="BA909" s="84"/>
      <c r="BB909" s="84"/>
      <c r="BC909">
        <v>1</v>
      </c>
      <c r="BD909">
        <v>0</v>
      </c>
      <c r="BE909">
        <v>0</v>
      </c>
      <c r="BF909">
        <v>0</v>
      </c>
      <c r="BG909">
        <v>1</v>
      </c>
      <c r="BH909">
        <v>0</v>
      </c>
    </row>
    <row r="910" spans="1:60" x14ac:dyDescent="0.3">
      <c r="A910" s="69" t="s">
        <v>398</v>
      </c>
      <c r="B910" s="69" t="s">
        <v>400</v>
      </c>
      <c r="C910" s="70"/>
      <c r="D910" s="71"/>
      <c r="E910" s="72"/>
      <c r="F910" s="73"/>
      <c r="G910" s="70"/>
      <c r="H910" s="74"/>
      <c r="I910" s="75"/>
      <c r="J910" s="75"/>
      <c r="K910" s="36"/>
      <c r="L910" s="82"/>
      <c r="M910" s="82"/>
      <c r="N910" s="77"/>
      <c r="O910" s="84" t="s">
        <v>2169</v>
      </c>
      <c r="P910" s="86">
        <v>43861.659131944441</v>
      </c>
      <c r="Q910" s="84" t="s">
        <v>2239</v>
      </c>
      <c r="R910" s="84"/>
      <c r="S910" s="84"/>
      <c r="T910" s="84" t="s">
        <v>2886</v>
      </c>
      <c r="U910" s="84"/>
      <c r="V910" s="87" t="s">
        <v>3229</v>
      </c>
      <c r="W910" s="86">
        <v>43861.659131944441</v>
      </c>
      <c r="X910" s="90">
        <v>43861</v>
      </c>
      <c r="Y910" s="92" t="s">
        <v>5044</v>
      </c>
      <c r="Z910" s="87" t="s">
        <v>8809</v>
      </c>
      <c r="AA910" s="84"/>
      <c r="AB910" s="84"/>
      <c r="AC910" s="92" t="s">
        <v>12687</v>
      </c>
      <c r="AD910" s="84"/>
      <c r="AE910" s="84" t="b">
        <v>0</v>
      </c>
      <c r="AF910" s="84">
        <v>0</v>
      </c>
      <c r="AG910" s="92" t="s">
        <v>16467</v>
      </c>
      <c r="AH910" s="84" t="b">
        <v>0</v>
      </c>
      <c r="AI910" s="84" t="s">
        <v>16520</v>
      </c>
      <c r="AJ910" s="84"/>
      <c r="AK910" s="92" t="s">
        <v>16467</v>
      </c>
      <c r="AL910" s="84" t="b">
        <v>0</v>
      </c>
      <c r="AM910" s="84">
        <v>8</v>
      </c>
      <c r="AN910" s="92" t="s">
        <v>12689</v>
      </c>
      <c r="AO910" s="84" t="s">
        <v>16539</v>
      </c>
      <c r="AP910" s="84" t="b">
        <v>0</v>
      </c>
      <c r="AQ910" s="92" t="s">
        <v>12689</v>
      </c>
      <c r="AR910" s="84" t="s">
        <v>179</v>
      </c>
      <c r="AS910" s="84">
        <v>0</v>
      </c>
      <c r="AT910" s="84">
        <v>0</v>
      </c>
      <c r="AU910" s="84"/>
      <c r="AV910" s="84"/>
      <c r="AW910" s="84"/>
      <c r="AX910" s="84"/>
      <c r="AY910" s="84"/>
      <c r="AZ910" s="84"/>
      <c r="BA910" s="84"/>
      <c r="BB910" s="84"/>
      <c r="BC910">
        <v>1</v>
      </c>
      <c r="BD910">
        <v>0</v>
      </c>
      <c r="BE910">
        <v>0</v>
      </c>
      <c r="BF910">
        <v>0</v>
      </c>
      <c r="BG910">
        <v>1</v>
      </c>
      <c r="BH910">
        <v>0</v>
      </c>
    </row>
    <row r="911" spans="1:60" x14ac:dyDescent="0.3">
      <c r="A911" s="69" t="s">
        <v>399</v>
      </c>
      <c r="B911" s="69" t="s">
        <v>400</v>
      </c>
      <c r="C911" s="70"/>
      <c r="D911" s="71"/>
      <c r="E911" s="72"/>
      <c r="F911" s="73"/>
      <c r="G911" s="70"/>
      <c r="H911" s="74"/>
      <c r="I911" s="75"/>
      <c r="J911" s="75"/>
      <c r="K911" s="36"/>
      <c r="L911" s="82"/>
      <c r="M911" s="82"/>
      <c r="N911" s="77"/>
      <c r="O911" s="84" t="s">
        <v>2169</v>
      </c>
      <c r="P911" s="86">
        <v>43861.659178240741</v>
      </c>
      <c r="Q911" s="84" t="s">
        <v>2239</v>
      </c>
      <c r="R911" s="84"/>
      <c r="S911" s="84"/>
      <c r="T911" s="84" t="s">
        <v>2886</v>
      </c>
      <c r="U911" s="84"/>
      <c r="V911" s="87" t="s">
        <v>3230</v>
      </c>
      <c r="W911" s="86">
        <v>43861.659178240741</v>
      </c>
      <c r="X911" s="90">
        <v>43861</v>
      </c>
      <c r="Y911" s="92" t="s">
        <v>5045</v>
      </c>
      <c r="Z911" s="87" t="s">
        <v>8810</v>
      </c>
      <c r="AA911" s="84"/>
      <c r="AB911" s="84"/>
      <c r="AC911" s="92" t="s">
        <v>12688</v>
      </c>
      <c r="AD911" s="84"/>
      <c r="AE911" s="84" t="b">
        <v>0</v>
      </c>
      <c r="AF911" s="84">
        <v>0</v>
      </c>
      <c r="AG911" s="92" t="s">
        <v>16467</v>
      </c>
      <c r="AH911" s="84" t="b">
        <v>0</v>
      </c>
      <c r="AI911" s="84" t="s">
        <v>16520</v>
      </c>
      <c r="AJ911" s="84"/>
      <c r="AK911" s="92" t="s">
        <v>16467</v>
      </c>
      <c r="AL911" s="84" t="b">
        <v>0</v>
      </c>
      <c r="AM911" s="84">
        <v>8</v>
      </c>
      <c r="AN911" s="92" t="s">
        <v>12689</v>
      </c>
      <c r="AO911" s="84" t="s">
        <v>16539</v>
      </c>
      <c r="AP911" s="84" t="b">
        <v>0</v>
      </c>
      <c r="AQ911" s="92" t="s">
        <v>12689</v>
      </c>
      <c r="AR911" s="84" t="s">
        <v>179</v>
      </c>
      <c r="AS911" s="84">
        <v>0</v>
      </c>
      <c r="AT911" s="84">
        <v>0</v>
      </c>
      <c r="AU911" s="84"/>
      <c r="AV911" s="84"/>
      <c r="AW911" s="84"/>
      <c r="AX911" s="84"/>
      <c r="AY911" s="84"/>
      <c r="AZ911" s="84"/>
      <c r="BA911" s="84"/>
      <c r="BB911" s="84"/>
      <c r="BC911">
        <v>1</v>
      </c>
      <c r="BD911">
        <v>0</v>
      </c>
      <c r="BE911">
        <v>0</v>
      </c>
      <c r="BF911">
        <v>0</v>
      </c>
      <c r="BG911">
        <v>1</v>
      </c>
      <c r="BH911">
        <v>0</v>
      </c>
    </row>
    <row r="912" spans="1:60" x14ac:dyDescent="0.3">
      <c r="A912" s="69" t="s">
        <v>401</v>
      </c>
      <c r="B912" s="69" t="s">
        <v>400</v>
      </c>
      <c r="C912" s="70"/>
      <c r="D912" s="71"/>
      <c r="E912" s="72"/>
      <c r="F912" s="73"/>
      <c r="G912" s="70"/>
      <c r="H912" s="74"/>
      <c r="I912" s="75"/>
      <c r="J912" s="75"/>
      <c r="K912" s="36"/>
      <c r="L912" s="82"/>
      <c r="M912" s="82"/>
      <c r="N912" s="77"/>
      <c r="O912" s="84" t="s">
        <v>2169</v>
      </c>
      <c r="P912" s="86">
        <v>43861.659224537034</v>
      </c>
      <c r="Q912" s="84" t="s">
        <v>2239</v>
      </c>
      <c r="R912" s="84"/>
      <c r="S912" s="84"/>
      <c r="T912" s="84" t="s">
        <v>2886</v>
      </c>
      <c r="U912" s="84"/>
      <c r="V912" s="87" t="s">
        <v>3231</v>
      </c>
      <c r="W912" s="86">
        <v>43861.659224537034</v>
      </c>
      <c r="X912" s="90">
        <v>43861</v>
      </c>
      <c r="Y912" s="92" t="s">
        <v>5047</v>
      </c>
      <c r="Z912" s="87" t="s">
        <v>8812</v>
      </c>
      <c r="AA912" s="84"/>
      <c r="AB912" s="84"/>
      <c r="AC912" s="92" t="s">
        <v>12690</v>
      </c>
      <c r="AD912" s="84"/>
      <c r="AE912" s="84" t="b">
        <v>0</v>
      </c>
      <c r="AF912" s="84">
        <v>0</v>
      </c>
      <c r="AG912" s="92" t="s">
        <v>16467</v>
      </c>
      <c r="AH912" s="84" t="b">
        <v>0</v>
      </c>
      <c r="AI912" s="84" t="s">
        <v>16520</v>
      </c>
      <c r="AJ912" s="84"/>
      <c r="AK912" s="92" t="s">
        <v>16467</v>
      </c>
      <c r="AL912" s="84" t="b">
        <v>0</v>
      </c>
      <c r="AM912" s="84">
        <v>8</v>
      </c>
      <c r="AN912" s="92" t="s">
        <v>12689</v>
      </c>
      <c r="AO912" s="84" t="s">
        <v>16539</v>
      </c>
      <c r="AP912" s="84" t="b">
        <v>0</v>
      </c>
      <c r="AQ912" s="92" t="s">
        <v>12689</v>
      </c>
      <c r="AR912" s="84" t="s">
        <v>179</v>
      </c>
      <c r="AS912" s="84">
        <v>0</v>
      </c>
      <c r="AT912" s="84">
        <v>0</v>
      </c>
      <c r="AU912" s="84"/>
      <c r="AV912" s="84"/>
      <c r="AW912" s="84"/>
      <c r="AX912" s="84"/>
      <c r="AY912" s="84"/>
      <c r="AZ912" s="84"/>
      <c r="BA912" s="84"/>
      <c r="BB912" s="84"/>
      <c r="BC912">
        <v>1</v>
      </c>
      <c r="BD912">
        <v>0</v>
      </c>
      <c r="BE912">
        <v>0</v>
      </c>
      <c r="BF912">
        <v>0</v>
      </c>
      <c r="BG912">
        <v>1</v>
      </c>
      <c r="BH912">
        <v>0</v>
      </c>
    </row>
    <row r="913" spans="1:60" x14ac:dyDescent="0.3">
      <c r="A913" s="69" t="s">
        <v>404</v>
      </c>
      <c r="B913" s="69" t="s">
        <v>2128</v>
      </c>
      <c r="C913" s="70"/>
      <c r="D913" s="71"/>
      <c r="E913" s="72"/>
      <c r="F913" s="73"/>
      <c r="G913" s="70"/>
      <c r="H913" s="74"/>
      <c r="I913" s="75"/>
      <c r="J913" s="75"/>
      <c r="K913" s="36"/>
      <c r="L913" s="82"/>
      <c r="M913" s="82"/>
      <c r="N913" s="77"/>
      <c r="O913" s="84" t="s">
        <v>2168</v>
      </c>
      <c r="P913" s="86">
        <v>43861.659236111111</v>
      </c>
      <c r="Q913" s="84" t="s">
        <v>2180</v>
      </c>
      <c r="R913" s="84"/>
      <c r="S913" s="84"/>
      <c r="T913" s="84"/>
      <c r="U913" s="84"/>
      <c r="V913" s="87" t="s">
        <v>3234</v>
      </c>
      <c r="W913" s="86">
        <v>43861.659236111111</v>
      </c>
      <c r="X913" s="90">
        <v>43861</v>
      </c>
      <c r="Y913" s="92" t="s">
        <v>5054</v>
      </c>
      <c r="Z913" s="87" t="s">
        <v>8819</v>
      </c>
      <c r="AA913" s="84"/>
      <c r="AB913" s="84"/>
      <c r="AC913" s="92" t="s">
        <v>12697</v>
      </c>
      <c r="AD913" s="84"/>
      <c r="AE913" s="84" t="b">
        <v>0</v>
      </c>
      <c r="AF913" s="84">
        <v>0</v>
      </c>
      <c r="AG913" s="92" t="s">
        <v>16467</v>
      </c>
      <c r="AH913" s="84" t="b">
        <v>0</v>
      </c>
      <c r="AI913" s="84" t="s">
        <v>16520</v>
      </c>
      <c r="AJ913" s="84"/>
      <c r="AK913" s="92" t="s">
        <v>16467</v>
      </c>
      <c r="AL913" s="84" t="b">
        <v>0</v>
      </c>
      <c r="AM913" s="84">
        <v>65</v>
      </c>
      <c r="AN913" s="92" t="s">
        <v>16248</v>
      </c>
      <c r="AO913" s="84" t="s">
        <v>16534</v>
      </c>
      <c r="AP913" s="84" t="b">
        <v>0</v>
      </c>
      <c r="AQ913" s="92" t="s">
        <v>16248</v>
      </c>
      <c r="AR913" s="84" t="s">
        <v>179</v>
      </c>
      <c r="AS913" s="84">
        <v>0</v>
      </c>
      <c r="AT913" s="84">
        <v>0</v>
      </c>
      <c r="AU913" s="84"/>
      <c r="AV913" s="84"/>
      <c r="AW913" s="84"/>
      <c r="AX913" s="84"/>
      <c r="AY913" s="84"/>
      <c r="AZ913" s="84"/>
      <c r="BA913" s="84"/>
      <c r="BB913" s="84"/>
      <c r="BC913">
        <v>7</v>
      </c>
      <c r="BD913">
        <v>0</v>
      </c>
      <c r="BE913">
        <v>7</v>
      </c>
      <c r="BF913">
        <v>0</v>
      </c>
      <c r="BG913">
        <v>0</v>
      </c>
      <c r="BH913">
        <v>0</v>
      </c>
    </row>
    <row r="914" spans="1:60" x14ac:dyDescent="0.3">
      <c r="A914" s="69" t="s">
        <v>404</v>
      </c>
      <c r="B914" s="69" t="s">
        <v>2129</v>
      </c>
      <c r="C914" s="70"/>
      <c r="D914" s="71"/>
      <c r="E914" s="72"/>
      <c r="F914" s="73"/>
      <c r="G914" s="70"/>
      <c r="H914" s="74"/>
      <c r="I914" s="75"/>
      <c r="J914" s="75"/>
      <c r="K914" s="36"/>
      <c r="L914" s="82"/>
      <c r="M914" s="82"/>
      <c r="N914" s="77"/>
      <c r="O914" s="84" t="s">
        <v>2168</v>
      </c>
      <c r="P914" s="86">
        <v>43861.659236111111</v>
      </c>
      <c r="Q914" s="84" t="s">
        <v>2180</v>
      </c>
      <c r="R914" s="84"/>
      <c r="S914" s="84"/>
      <c r="T914" s="84"/>
      <c r="U914" s="84"/>
      <c r="V914" s="87" t="s">
        <v>3234</v>
      </c>
      <c r="W914" s="86">
        <v>43861.659236111111</v>
      </c>
      <c r="X914" s="90">
        <v>43861</v>
      </c>
      <c r="Y914" s="92" t="s">
        <v>5054</v>
      </c>
      <c r="Z914" s="87" t="s">
        <v>8819</v>
      </c>
      <c r="AA914" s="84"/>
      <c r="AB914" s="84"/>
      <c r="AC914" s="92" t="s">
        <v>12697</v>
      </c>
      <c r="AD914" s="84"/>
      <c r="AE914" s="84" t="b">
        <v>0</v>
      </c>
      <c r="AF914" s="84">
        <v>0</v>
      </c>
      <c r="AG914" s="92" t="s">
        <v>16467</v>
      </c>
      <c r="AH914" s="84" t="b">
        <v>0</v>
      </c>
      <c r="AI914" s="84" t="s">
        <v>16520</v>
      </c>
      <c r="AJ914" s="84"/>
      <c r="AK914" s="92" t="s">
        <v>16467</v>
      </c>
      <c r="AL914" s="84" t="b">
        <v>0</v>
      </c>
      <c r="AM914" s="84">
        <v>65</v>
      </c>
      <c r="AN914" s="92" t="s">
        <v>16248</v>
      </c>
      <c r="AO914" s="84" t="s">
        <v>16534</v>
      </c>
      <c r="AP914" s="84" t="b">
        <v>0</v>
      </c>
      <c r="AQ914" s="92" t="s">
        <v>16248</v>
      </c>
      <c r="AR914" s="84" t="s">
        <v>179</v>
      </c>
      <c r="AS914" s="84">
        <v>0</v>
      </c>
      <c r="AT914" s="84">
        <v>0</v>
      </c>
      <c r="AU914" s="84"/>
      <c r="AV914" s="84"/>
      <c r="AW914" s="84"/>
      <c r="AX914" s="84"/>
      <c r="AY914" s="84"/>
      <c r="AZ914" s="84"/>
      <c r="BA914" s="84"/>
      <c r="BB914" s="84"/>
      <c r="BC914">
        <v>7</v>
      </c>
      <c r="BD914">
        <v>0</v>
      </c>
      <c r="BE914">
        <v>7</v>
      </c>
      <c r="BF914">
        <v>0</v>
      </c>
      <c r="BG914">
        <v>0</v>
      </c>
      <c r="BH914">
        <v>0</v>
      </c>
    </row>
    <row r="915" spans="1:60" x14ac:dyDescent="0.3">
      <c r="A915" s="69" t="s">
        <v>402</v>
      </c>
      <c r="B915" s="69" t="s">
        <v>2073</v>
      </c>
      <c r="C915" s="70"/>
      <c r="D915" s="71"/>
      <c r="E915" s="72"/>
      <c r="F915" s="73"/>
      <c r="G915" s="70"/>
      <c r="H915" s="74"/>
      <c r="I915" s="75"/>
      <c r="J915" s="75"/>
      <c r="K915" s="36"/>
      <c r="L915" s="82"/>
      <c r="M915" s="82"/>
      <c r="N915" s="77"/>
      <c r="O915" s="84" t="s">
        <v>2169</v>
      </c>
      <c r="P915" s="86">
        <v>43861.65966435185</v>
      </c>
      <c r="Q915" s="84" t="s">
        <v>2210</v>
      </c>
      <c r="R915" s="84"/>
      <c r="S915" s="84"/>
      <c r="T915" s="84" t="s">
        <v>2873</v>
      </c>
      <c r="U915" s="84"/>
      <c r="V915" s="87" t="s">
        <v>3232</v>
      </c>
      <c r="W915" s="86">
        <v>43861.65966435185</v>
      </c>
      <c r="X915" s="90">
        <v>43861</v>
      </c>
      <c r="Y915" s="92" t="s">
        <v>5049</v>
      </c>
      <c r="Z915" s="87" t="s">
        <v>8814</v>
      </c>
      <c r="AA915" s="84"/>
      <c r="AB915" s="84"/>
      <c r="AC915" s="92" t="s">
        <v>12692</v>
      </c>
      <c r="AD915" s="84"/>
      <c r="AE915" s="84" t="b">
        <v>0</v>
      </c>
      <c r="AF915" s="84">
        <v>0</v>
      </c>
      <c r="AG915" s="92" t="s">
        <v>16467</v>
      </c>
      <c r="AH915" s="84" t="b">
        <v>0</v>
      </c>
      <c r="AI915" s="84" t="s">
        <v>16520</v>
      </c>
      <c r="AJ915" s="84"/>
      <c r="AK915" s="92" t="s">
        <v>16467</v>
      </c>
      <c r="AL915" s="84" t="b">
        <v>0</v>
      </c>
      <c r="AM915" s="84">
        <v>35</v>
      </c>
      <c r="AN915" s="92" t="s">
        <v>16218</v>
      </c>
      <c r="AO915" s="84" t="s">
        <v>16534</v>
      </c>
      <c r="AP915" s="84" t="b">
        <v>0</v>
      </c>
      <c r="AQ915" s="92" t="s">
        <v>16218</v>
      </c>
      <c r="AR915" s="84" t="s">
        <v>179</v>
      </c>
      <c r="AS915" s="84">
        <v>0</v>
      </c>
      <c r="AT915" s="84">
        <v>0</v>
      </c>
      <c r="AU915" s="84"/>
      <c r="AV915" s="84"/>
      <c r="AW915" s="84"/>
      <c r="AX915" s="84"/>
      <c r="AY915" s="84"/>
      <c r="AZ915" s="84"/>
      <c r="BA915" s="84"/>
      <c r="BB915" s="84"/>
      <c r="BC915">
        <v>1</v>
      </c>
      <c r="BD915">
        <v>0</v>
      </c>
      <c r="BE915">
        <v>0</v>
      </c>
      <c r="BF915">
        <v>0</v>
      </c>
      <c r="BG915">
        <v>1</v>
      </c>
      <c r="BH915">
        <v>0</v>
      </c>
    </row>
    <row r="916" spans="1:60" x14ac:dyDescent="0.3">
      <c r="A916" s="69" t="s">
        <v>403</v>
      </c>
      <c r="B916" s="69" t="s">
        <v>2128</v>
      </c>
      <c r="C916" s="70"/>
      <c r="D916" s="71"/>
      <c r="E916" s="72"/>
      <c r="F916" s="73"/>
      <c r="G916" s="70"/>
      <c r="H916" s="74"/>
      <c r="I916" s="75"/>
      <c r="J916" s="75"/>
      <c r="K916" s="36"/>
      <c r="L916" s="82"/>
      <c r="M916" s="82"/>
      <c r="N916" s="77"/>
      <c r="O916" s="84" t="s">
        <v>2168</v>
      </c>
      <c r="P916" s="86">
        <v>43861.660092592596</v>
      </c>
      <c r="Q916" s="84" t="s">
        <v>2177</v>
      </c>
      <c r="R916" s="84"/>
      <c r="S916" s="84"/>
      <c r="T916" s="84"/>
      <c r="U916" s="84"/>
      <c r="V916" s="87" t="s">
        <v>3233</v>
      </c>
      <c r="W916" s="86">
        <v>43861.660092592596</v>
      </c>
      <c r="X916" s="90">
        <v>43861</v>
      </c>
      <c r="Y916" s="92" t="s">
        <v>5050</v>
      </c>
      <c r="Z916" s="87" t="s">
        <v>8815</v>
      </c>
      <c r="AA916" s="84"/>
      <c r="AB916" s="84"/>
      <c r="AC916" s="92" t="s">
        <v>12693</v>
      </c>
      <c r="AD916" s="84"/>
      <c r="AE916" s="84" t="b">
        <v>0</v>
      </c>
      <c r="AF916" s="84">
        <v>0</v>
      </c>
      <c r="AG916" s="92" t="s">
        <v>16467</v>
      </c>
      <c r="AH916" s="84" t="b">
        <v>0</v>
      </c>
      <c r="AI916" s="84" t="s">
        <v>16520</v>
      </c>
      <c r="AJ916" s="84"/>
      <c r="AK916" s="92" t="s">
        <v>16467</v>
      </c>
      <c r="AL916" s="84" t="b">
        <v>0</v>
      </c>
      <c r="AM916" s="84">
        <v>71</v>
      </c>
      <c r="AN916" s="92" t="s">
        <v>15397</v>
      </c>
      <c r="AO916" s="84" t="s">
        <v>16534</v>
      </c>
      <c r="AP916" s="84" t="b">
        <v>0</v>
      </c>
      <c r="AQ916" s="92" t="s">
        <v>15397</v>
      </c>
      <c r="AR916" s="84" t="s">
        <v>179</v>
      </c>
      <c r="AS916" s="84">
        <v>0</v>
      </c>
      <c r="AT916" s="84">
        <v>0</v>
      </c>
      <c r="AU916" s="84"/>
      <c r="AV916" s="84"/>
      <c r="AW916" s="84"/>
      <c r="AX916" s="84"/>
      <c r="AY916" s="84"/>
      <c r="AZ916" s="84"/>
      <c r="BA916" s="84"/>
      <c r="BB916" s="84"/>
      <c r="BC916">
        <v>1</v>
      </c>
      <c r="BD916">
        <v>0</v>
      </c>
      <c r="BE916">
        <v>1</v>
      </c>
      <c r="BF916">
        <v>0</v>
      </c>
      <c r="BG916">
        <v>0</v>
      </c>
      <c r="BH916">
        <v>0</v>
      </c>
    </row>
    <row r="917" spans="1:60" x14ac:dyDescent="0.3">
      <c r="A917" s="69" t="s">
        <v>403</v>
      </c>
      <c r="B917" s="69" t="s">
        <v>2129</v>
      </c>
      <c r="C917" s="70"/>
      <c r="D917" s="71"/>
      <c r="E917" s="72"/>
      <c r="F917" s="73"/>
      <c r="G917" s="70"/>
      <c r="H917" s="74"/>
      <c r="I917" s="75"/>
      <c r="J917" s="75"/>
      <c r="K917" s="36"/>
      <c r="L917" s="82"/>
      <c r="M917" s="82"/>
      <c r="N917" s="77"/>
      <c r="O917" s="84" t="s">
        <v>2168</v>
      </c>
      <c r="P917" s="86">
        <v>43861.660092592596</v>
      </c>
      <c r="Q917" s="84" t="s">
        <v>2177</v>
      </c>
      <c r="R917" s="84"/>
      <c r="S917" s="84"/>
      <c r="T917" s="84"/>
      <c r="U917" s="84"/>
      <c r="V917" s="87" t="s">
        <v>3233</v>
      </c>
      <c r="W917" s="86">
        <v>43861.660092592596</v>
      </c>
      <c r="X917" s="90">
        <v>43861</v>
      </c>
      <c r="Y917" s="92" t="s">
        <v>5050</v>
      </c>
      <c r="Z917" s="87" t="s">
        <v>8815</v>
      </c>
      <c r="AA917" s="84"/>
      <c r="AB917" s="84"/>
      <c r="AC917" s="92" t="s">
        <v>12693</v>
      </c>
      <c r="AD917" s="84"/>
      <c r="AE917" s="84" t="b">
        <v>0</v>
      </c>
      <c r="AF917" s="84">
        <v>0</v>
      </c>
      <c r="AG917" s="92" t="s">
        <v>16467</v>
      </c>
      <c r="AH917" s="84" t="b">
        <v>0</v>
      </c>
      <c r="AI917" s="84" t="s">
        <v>16520</v>
      </c>
      <c r="AJ917" s="84"/>
      <c r="AK917" s="92" t="s">
        <v>16467</v>
      </c>
      <c r="AL917" s="84" t="b">
        <v>0</v>
      </c>
      <c r="AM917" s="84">
        <v>71</v>
      </c>
      <c r="AN917" s="92" t="s">
        <v>15397</v>
      </c>
      <c r="AO917" s="84" t="s">
        <v>16534</v>
      </c>
      <c r="AP917" s="84" t="b">
        <v>0</v>
      </c>
      <c r="AQ917" s="92" t="s">
        <v>15397</v>
      </c>
      <c r="AR917" s="84" t="s">
        <v>179</v>
      </c>
      <c r="AS917" s="84">
        <v>0</v>
      </c>
      <c r="AT917" s="84">
        <v>0</v>
      </c>
      <c r="AU917" s="84"/>
      <c r="AV917" s="84"/>
      <c r="AW917" s="84"/>
      <c r="AX917" s="84"/>
      <c r="AY917" s="84"/>
      <c r="AZ917" s="84"/>
      <c r="BA917" s="84"/>
      <c r="BB917" s="84"/>
      <c r="BC917">
        <v>1</v>
      </c>
      <c r="BD917">
        <v>0</v>
      </c>
      <c r="BE917">
        <v>1</v>
      </c>
      <c r="BF917">
        <v>0</v>
      </c>
      <c r="BG917">
        <v>0</v>
      </c>
      <c r="BH917">
        <v>0</v>
      </c>
    </row>
    <row r="918" spans="1:60" x14ac:dyDescent="0.3">
      <c r="A918" s="69" t="s">
        <v>404</v>
      </c>
      <c r="B918" s="69" t="s">
        <v>2003</v>
      </c>
      <c r="C918" s="70"/>
      <c r="D918" s="71"/>
      <c r="E918" s="72"/>
      <c r="F918" s="73"/>
      <c r="G918" s="70"/>
      <c r="H918" s="74"/>
      <c r="I918" s="75"/>
      <c r="J918" s="75"/>
      <c r="K918" s="36"/>
      <c r="L918" s="82"/>
      <c r="M918" s="82"/>
      <c r="N918" s="77"/>
      <c r="O918" s="84" t="s">
        <v>2169</v>
      </c>
      <c r="P918" s="86">
        <v>43861.660370370373</v>
      </c>
      <c r="Q918" s="84" t="s">
        <v>2240</v>
      </c>
      <c r="R918" s="84"/>
      <c r="S918" s="84"/>
      <c r="T918" s="84" t="s">
        <v>2873</v>
      </c>
      <c r="U918" s="84"/>
      <c r="V918" s="87" t="s">
        <v>3234</v>
      </c>
      <c r="W918" s="86">
        <v>43861.660370370373</v>
      </c>
      <c r="X918" s="90">
        <v>43861</v>
      </c>
      <c r="Y918" s="92" t="s">
        <v>5055</v>
      </c>
      <c r="Z918" s="87" t="s">
        <v>8820</v>
      </c>
      <c r="AA918" s="84"/>
      <c r="AB918" s="84"/>
      <c r="AC918" s="92" t="s">
        <v>12698</v>
      </c>
      <c r="AD918" s="84"/>
      <c r="AE918" s="84" t="b">
        <v>0</v>
      </c>
      <c r="AF918" s="84">
        <v>0</v>
      </c>
      <c r="AG918" s="92" t="s">
        <v>16467</v>
      </c>
      <c r="AH918" s="84" t="b">
        <v>0</v>
      </c>
      <c r="AI918" s="84" t="s">
        <v>16520</v>
      </c>
      <c r="AJ918" s="84"/>
      <c r="AK918" s="92" t="s">
        <v>16467</v>
      </c>
      <c r="AL918" s="84" t="b">
        <v>0</v>
      </c>
      <c r="AM918" s="84">
        <v>29</v>
      </c>
      <c r="AN918" s="92" t="s">
        <v>15998</v>
      </c>
      <c r="AO918" s="84" t="s">
        <v>16534</v>
      </c>
      <c r="AP918" s="84" t="b">
        <v>0</v>
      </c>
      <c r="AQ918" s="92" t="s">
        <v>15998</v>
      </c>
      <c r="AR918" s="84" t="s">
        <v>179</v>
      </c>
      <c r="AS918" s="84">
        <v>0</v>
      </c>
      <c r="AT918" s="84">
        <v>0</v>
      </c>
      <c r="AU918" s="84"/>
      <c r="AV918" s="84"/>
      <c r="AW918" s="84"/>
      <c r="AX918" s="84"/>
      <c r="AY918" s="84"/>
      <c r="AZ918" s="84"/>
      <c r="BA918" s="84"/>
      <c r="BB918" s="84"/>
      <c r="BC918">
        <v>1</v>
      </c>
      <c r="BD918">
        <v>0</v>
      </c>
      <c r="BE918">
        <v>0</v>
      </c>
      <c r="BF918">
        <v>0</v>
      </c>
      <c r="BG918">
        <v>1</v>
      </c>
      <c r="BH918">
        <v>0</v>
      </c>
    </row>
    <row r="919" spans="1:60" x14ac:dyDescent="0.3">
      <c r="A919" s="69" t="s">
        <v>404</v>
      </c>
      <c r="B919" s="69" t="s">
        <v>2073</v>
      </c>
      <c r="C919" s="70"/>
      <c r="D919" s="71"/>
      <c r="E919" s="72"/>
      <c r="F919" s="73"/>
      <c r="G919" s="70"/>
      <c r="H919" s="74"/>
      <c r="I919" s="75"/>
      <c r="J919" s="75"/>
      <c r="K919" s="36"/>
      <c r="L919" s="82"/>
      <c r="M919" s="82"/>
      <c r="N919" s="77"/>
      <c r="O919" s="84" t="s">
        <v>2169</v>
      </c>
      <c r="P919" s="86">
        <v>43861.660428240742</v>
      </c>
      <c r="Q919" s="84" t="s">
        <v>2210</v>
      </c>
      <c r="R919" s="84"/>
      <c r="S919" s="84"/>
      <c r="T919" s="84" t="s">
        <v>2873</v>
      </c>
      <c r="U919" s="84"/>
      <c r="V919" s="87" t="s">
        <v>3234</v>
      </c>
      <c r="W919" s="86">
        <v>43861.660428240742</v>
      </c>
      <c r="X919" s="90">
        <v>43861</v>
      </c>
      <c r="Y919" s="92" t="s">
        <v>5056</v>
      </c>
      <c r="Z919" s="87" t="s">
        <v>8821</v>
      </c>
      <c r="AA919" s="84"/>
      <c r="AB919" s="84"/>
      <c r="AC919" s="92" t="s">
        <v>12699</v>
      </c>
      <c r="AD919" s="84"/>
      <c r="AE919" s="84" t="b">
        <v>0</v>
      </c>
      <c r="AF919" s="84">
        <v>0</v>
      </c>
      <c r="AG919" s="92" t="s">
        <v>16467</v>
      </c>
      <c r="AH919" s="84" t="b">
        <v>0</v>
      </c>
      <c r="AI919" s="84" t="s">
        <v>16520</v>
      </c>
      <c r="AJ919" s="84"/>
      <c r="AK919" s="92" t="s">
        <v>16467</v>
      </c>
      <c r="AL919" s="84" t="b">
        <v>0</v>
      </c>
      <c r="AM919" s="84">
        <v>35</v>
      </c>
      <c r="AN919" s="92" t="s">
        <v>16218</v>
      </c>
      <c r="AO919" s="84" t="s">
        <v>16534</v>
      </c>
      <c r="AP919" s="84" t="b">
        <v>0</v>
      </c>
      <c r="AQ919" s="92" t="s">
        <v>16218</v>
      </c>
      <c r="AR919" s="84" t="s">
        <v>179</v>
      </c>
      <c r="AS919" s="84">
        <v>0</v>
      </c>
      <c r="AT919" s="84">
        <v>0</v>
      </c>
      <c r="AU919" s="84"/>
      <c r="AV919" s="84"/>
      <c r="AW919" s="84"/>
      <c r="AX919" s="84"/>
      <c r="AY919" s="84"/>
      <c r="AZ919" s="84"/>
      <c r="BA919" s="84"/>
      <c r="BB919" s="84"/>
      <c r="BC919">
        <v>1</v>
      </c>
      <c r="BD919">
        <v>0</v>
      </c>
      <c r="BE919">
        <v>0</v>
      </c>
      <c r="BF919">
        <v>0</v>
      </c>
      <c r="BG919">
        <v>1</v>
      </c>
      <c r="BH919">
        <v>0</v>
      </c>
    </row>
    <row r="920" spans="1:60" x14ac:dyDescent="0.3">
      <c r="A920" s="69" t="s">
        <v>404</v>
      </c>
      <c r="B920" s="69" t="s">
        <v>1056</v>
      </c>
      <c r="C920" s="70"/>
      <c r="D920" s="71"/>
      <c r="E920" s="72"/>
      <c r="F920" s="73"/>
      <c r="G920" s="70"/>
      <c r="H920" s="74"/>
      <c r="I920" s="75"/>
      <c r="J920" s="75"/>
      <c r="K920" s="36"/>
      <c r="L920" s="82"/>
      <c r="M920" s="82"/>
      <c r="N920" s="77"/>
      <c r="O920" s="84" t="s">
        <v>2169</v>
      </c>
      <c r="P920" s="86">
        <v>43861.660509259258</v>
      </c>
      <c r="Q920" s="84" t="s">
        <v>2204</v>
      </c>
      <c r="R920" s="84"/>
      <c r="S920" s="84"/>
      <c r="T920" s="84" t="s">
        <v>2873</v>
      </c>
      <c r="U920" s="84"/>
      <c r="V920" s="87" t="s">
        <v>3234</v>
      </c>
      <c r="W920" s="86">
        <v>43861.660509259258</v>
      </c>
      <c r="X920" s="90">
        <v>43861</v>
      </c>
      <c r="Y920" s="92" t="s">
        <v>5057</v>
      </c>
      <c r="Z920" s="87" t="s">
        <v>8822</v>
      </c>
      <c r="AA920" s="84"/>
      <c r="AB920" s="84"/>
      <c r="AC920" s="92" t="s">
        <v>12700</v>
      </c>
      <c r="AD920" s="84"/>
      <c r="AE920" s="84" t="b">
        <v>0</v>
      </c>
      <c r="AF920" s="84">
        <v>0</v>
      </c>
      <c r="AG920" s="92" t="s">
        <v>16467</v>
      </c>
      <c r="AH920" s="84" t="b">
        <v>0</v>
      </c>
      <c r="AI920" s="84" t="s">
        <v>16520</v>
      </c>
      <c r="AJ920" s="84"/>
      <c r="AK920" s="92" t="s">
        <v>16467</v>
      </c>
      <c r="AL920" s="84" t="b">
        <v>0</v>
      </c>
      <c r="AM920" s="84">
        <v>18</v>
      </c>
      <c r="AN920" s="92" t="s">
        <v>16211</v>
      </c>
      <c r="AO920" s="84" t="s">
        <v>16534</v>
      </c>
      <c r="AP920" s="84" t="b">
        <v>0</v>
      </c>
      <c r="AQ920" s="92" t="s">
        <v>16211</v>
      </c>
      <c r="AR920" s="84" t="s">
        <v>179</v>
      </c>
      <c r="AS920" s="84">
        <v>0</v>
      </c>
      <c r="AT920" s="84">
        <v>0</v>
      </c>
      <c r="AU920" s="84"/>
      <c r="AV920" s="84"/>
      <c r="AW920" s="84"/>
      <c r="AX920" s="84"/>
      <c r="AY920" s="84"/>
      <c r="AZ920" s="84"/>
      <c r="BA920" s="84"/>
      <c r="BB920" s="84"/>
      <c r="BC920">
        <v>1</v>
      </c>
      <c r="BD920">
        <v>0</v>
      </c>
      <c r="BE920">
        <v>0</v>
      </c>
      <c r="BF920">
        <v>0</v>
      </c>
      <c r="BG920">
        <v>1</v>
      </c>
      <c r="BH920">
        <v>0</v>
      </c>
    </row>
    <row r="921" spans="1:60" x14ac:dyDescent="0.3">
      <c r="A921" s="69" t="s">
        <v>404</v>
      </c>
      <c r="B921" s="69" t="s">
        <v>1055</v>
      </c>
      <c r="C921" s="70"/>
      <c r="D921" s="71"/>
      <c r="E921" s="72"/>
      <c r="F921" s="73"/>
      <c r="G921" s="70"/>
      <c r="H921" s="74"/>
      <c r="I921" s="75"/>
      <c r="J921" s="75"/>
      <c r="K921" s="36"/>
      <c r="L921" s="82"/>
      <c r="M921" s="82"/>
      <c r="N921" s="77"/>
      <c r="O921" s="84" t="s">
        <v>2169</v>
      </c>
      <c r="P921" s="86">
        <v>43861.660567129627</v>
      </c>
      <c r="Q921" s="84" t="s">
        <v>2205</v>
      </c>
      <c r="R921" s="84"/>
      <c r="S921" s="84"/>
      <c r="T921" s="84" t="s">
        <v>2873</v>
      </c>
      <c r="U921" s="84"/>
      <c r="V921" s="87" t="s">
        <v>3234</v>
      </c>
      <c r="W921" s="86">
        <v>43861.660567129627</v>
      </c>
      <c r="X921" s="90">
        <v>43861</v>
      </c>
      <c r="Y921" s="92" t="s">
        <v>5058</v>
      </c>
      <c r="Z921" s="87" t="s">
        <v>8823</v>
      </c>
      <c r="AA921" s="84"/>
      <c r="AB921" s="84"/>
      <c r="AC921" s="92" t="s">
        <v>12701</v>
      </c>
      <c r="AD921" s="84"/>
      <c r="AE921" s="84" t="b">
        <v>0</v>
      </c>
      <c r="AF921" s="84">
        <v>0</v>
      </c>
      <c r="AG921" s="92" t="s">
        <v>16467</v>
      </c>
      <c r="AH921" s="84" t="b">
        <v>0</v>
      </c>
      <c r="AI921" s="84" t="s">
        <v>16520</v>
      </c>
      <c r="AJ921" s="84"/>
      <c r="AK921" s="92" t="s">
        <v>16467</v>
      </c>
      <c r="AL921" s="84" t="b">
        <v>0</v>
      </c>
      <c r="AM921" s="84">
        <v>60</v>
      </c>
      <c r="AN921" s="92" t="s">
        <v>16200</v>
      </c>
      <c r="AO921" s="84" t="s">
        <v>16534</v>
      </c>
      <c r="AP921" s="84" t="b">
        <v>0</v>
      </c>
      <c r="AQ921" s="92" t="s">
        <v>16200</v>
      </c>
      <c r="AR921" s="84" t="s">
        <v>179</v>
      </c>
      <c r="AS921" s="84">
        <v>0</v>
      </c>
      <c r="AT921" s="84">
        <v>0</v>
      </c>
      <c r="AU921" s="84"/>
      <c r="AV921" s="84"/>
      <c r="AW921" s="84"/>
      <c r="AX921" s="84"/>
      <c r="AY921" s="84"/>
      <c r="AZ921" s="84"/>
      <c r="BA921" s="84"/>
      <c r="BB921" s="84"/>
      <c r="BC921">
        <v>1</v>
      </c>
      <c r="BD921">
        <v>0</v>
      </c>
      <c r="BE921">
        <v>0</v>
      </c>
      <c r="BF921">
        <v>0</v>
      </c>
      <c r="BG921">
        <v>1</v>
      </c>
      <c r="BH921">
        <v>0</v>
      </c>
    </row>
    <row r="922" spans="1:60" x14ac:dyDescent="0.3">
      <c r="A922" s="69" t="s">
        <v>1789</v>
      </c>
      <c r="B922" s="69" t="s">
        <v>1977</v>
      </c>
      <c r="C922" s="70"/>
      <c r="D922" s="71"/>
      <c r="E922" s="72"/>
      <c r="F922" s="73"/>
      <c r="G922" s="70"/>
      <c r="H922" s="74"/>
      <c r="I922" s="75"/>
      <c r="J922" s="75"/>
      <c r="K922" s="36"/>
      <c r="L922" s="82"/>
      <c r="M922" s="82"/>
      <c r="N922" s="77"/>
      <c r="O922" s="84" t="s">
        <v>2169</v>
      </c>
      <c r="P922" s="86">
        <v>43861.660682870373</v>
      </c>
      <c r="Q922" s="84" t="s">
        <v>2181</v>
      </c>
      <c r="R922" s="84"/>
      <c r="S922" s="84"/>
      <c r="T922" s="84"/>
      <c r="U922" s="84"/>
      <c r="V922" s="87" t="s">
        <v>4505</v>
      </c>
      <c r="W922" s="86">
        <v>43861.660682870373</v>
      </c>
      <c r="X922" s="90">
        <v>43861</v>
      </c>
      <c r="Y922" s="92" t="s">
        <v>7615</v>
      </c>
      <c r="Z922" s="87" t="s">
        <v>11433</v>
      </c>
      <c r="AA922" s="84"/>
      <c r="AB922" s="84"/>
      <c r="AC922" s="92" t="s">
        <v>15326</v>
      </c>
      <c r="AD922" s="84"/>
      <c r="AE922" s="84" t="b">
        <v>0</v>
      </c>
      <c r="AF922" s="84">
        <v>0</v>
      </c>
      <c r="AG922" s="92" t="s">
        <v>16467</v>
      </c>
      <c r="AH922" s="84" t="b">
        <v>0</v>
      </c>
      <c r="AI922" s="84" t="s">
        <v>16520</v>
      </c>
      <c r="AJ922" s="84"/>
      <c r="AK922" s="92" t="s">
        <v>16467</v>
      </c>
      <c r="AL922" s="84" t="b">
        <v>0</v>
      </c>
      <c r="AM922" s="84">
        <v>55</v>
      </c>
      <c r="AN922" s="92" t="s">
        <v>16336</v>
      </c>
      <c r="AO922" s="84" t="s">
        <v>16534</v>
      </c>
      <c r="AP922" s="84" t="b">
        <v>0</v>
      </c>
      <c r="AQ922" s="92" t="s">
        <v>16336</v>
      </c>
      <c r="AR922" s="84" t="s">
        <v>179</v>
      </c>
      <c r="AS922" s="84">
        <v>0</v>
      </c>
      <c r="AT922" s="84">
        <v>0</v>
      </c>
      <c r="AU922" s="84"/>
      <c r="AV922" s="84"/>
      <c r="AW922" s="84"/>
      <c r="AX922" s="84"/>
      <c r="AY922" s="84"/>
      <c r="AZ922" s="84"/>
      <c r="BA922" s="84"/>
      <c r="BB922" s="84"/>
      <c r="BC922">
        <v>1</v>
      </c>
      <c r="BD922">
        <v>0</v>
      </c>
      <c r="BE922">
        <v>0</v>
      </c>
      <c r="BF922">
        <v>0</v>
      </c>
      <c r="BG922">
        <v>1</v>
      </c>
      <c r="BH922">
        <v>0</v>
      </c>
    </row>
    <row r="923" spans="1:60" x14ac:dyDescent="0.3">
      <c r="A923" s="69" t="s">
        <v>1560</v>
      </c>
      <c r="B923" s="69" t="s">
        <v>1819</v>
      </c>
      <c r="C923" s="70"/>
      <c r="D923" s="71"/>
      <c r="E923" s="72"/>
      <c r="F923" s="73"/>
      <c r="G923" s="70"/>
      <c r="H923" s="74"/>
      <c r="I923" s="75"/>
      <c r="J923" s="75"/>
      <c r="K923" s="36"/>
      <c r="L923" s="82"/>
      <c r="M923" s="82"/>
      <c r="N923" s="77"/>
      <c r="O923" s="84" t="s">
        <v>2169</v>
      </c>
      <c r="P923" s="86">
        <v>43861.660717592589</v>
      </c>
      <c r="Q923" s="84" t="s">
        <v>2230</v>
      </c>
      <c r="R923" s="84"/>
      <c r="S923" s="84"/>
      <c r="T923" s="84"/>
      <c r="U923" s="84"/>
      <c r="V923" s="87" t="s">
        <v>4292</v>
      </c>
      <c r="W923" s="86">
        <v>43861.660717592589</v>
      </c>
      <c r="X923" s="90">
        <v>43861</v>
      </c>
      <c r="Y923" s="92" t="s">
        <v>7893</v>
      </c>
      <c r="Z923" s="87" t="s">
        <v>11722</v>
      </c>
      <c r="AA923" s="84"/>
      <c r="AB923" s="84"/>
      <c r="AC923" s="92" t="s">
        <v>15622</v>
      </c>
      <c r="AD923" s="84"/>
      <c r="AE923" s="84" t="b">
        <v>0</v>
      </c>
      <c r="AF923" s="84">
        <v>0</v>
      </c>
      <c r="AG923" s="92" t="s">
        <v>16467</v>
      </c>
      <c r="AH923" s="84" t="b">
        <v>0</v>
      </c>
      <c r="AI923" s="84" t="s">
        <v>16520</v>
      </c>
      <c r="AJ923" s="84"/>
      <c r="AK923" s="92" t="s">
        <v>16467</v>
      </c>
      <c r="AL923" s="84" t="b">
        <v>0</v>
      </c>
      <c r="AM923" s="84">
        <v>35</v>
      </c>
      <c r="AN923" s="92" t="s">
        <v>16299</v>
      </c>
      <c r="AO923" s="84" t="s">
        <v>16534</v>
      </c>
      <c r="AP923" s="84" t="b">
        <v>0</v>
      </c>
      <c r="AQ923" s="92" t="s">
        <v>16299</v>
      </c>
      <c r="AR923" s="84" t="s">
        <v>179</v>
      </c>
      <c r="AS923" s="84">
        <v>0</v>
      </c>
      <c r="AT923" s="84">
        <v>0</v>
      </c>
      <c r="AU923" s="84"/>
      <c r="AV923" s="84"/>
      <c r="AW923" s="84"/>
      <c r="AX923" s="84"/>
      <c r="AY923" s="84"/>
      <c r="AZ923" s="84"/>
      <c r="BA923" s="84"/>
      <c r="BB923" s="84"/>
      <c r="BC923">
        <v>1</v>
      </c>
      <c r="BD923">
        <v>0</v>
      </c>
      <c r="BE923">
        <v>0</v>
      </c>
      <c r="BF923">
        <v>0</v>
      </c>
      <c r="BG923">
        <v>1</v>
      </c>
      <c r="BH923">
        <v>0</v>
      </c>
    </row>
    <row r="924" spans="1:60" x14ac:dyDescent="0.3">
      <c r="A924" s="69" t="s">
        <v>404</v>
      </c>
      <c r="B924" s="69" t="s">
        <v>2132</v>
      </c>
      <c r="C924" s="70"/>
      <c r="D924" s="71"/>
      <c r="E924" s="72"/>
      <c r="F924" s="73"/>
      <c r="G924" s="70"/>
      <c r="H924" s="74"/>
      <c r="I924" s="75"/>
      <c r="J924" s="75"/>
      <c r="K924" s="36"/>
      <c r="L924" s="82"/>
      <c r="M924" s="82"/>
      <c r="N924" s="77"/>
      <c r="O924" s="84" t="s">
        <v>2168</v>
      </c>
      <c r="P924" s="86">
        <v>43861.660740740743</v>
      </c>
      <c r="Q924" s="84" t="s">
        <v>2218</v>
      </c>
      <c r="R924" s="84"/>
      <c r="S924" s="84"/>
      <c r="T924" s="84" t="s">
        <v>2873</v>
      </c>
      <c r="U924" s="84"/>
      <c r="V924" s="87" t="s">
        <v>3234</v>
      </c>
      <c r="W924" s="86">
        <v>43861.660740740743</v>
      </c>
      <c r="X924" s="90">
        <v>43861</v>
      </c>
      <c r="Y924" s="92" t="s">
        <v>5059</v>
      </c>
      <c r="Z924" s="87" t="s">
        <v>8824</v>
      </c>
      <c r="AA924" s="84"/>
      <c r="AB924" s="84"/>
      <c r="AC924" s="92" t="s">
        <v>12702</v>
      </c>
      <c r="AD924" s="84"/>
      <c r="AE924" s="84" t="b">
        <v>0</v>
      </c>
      <c r="AF924" s="84">
        <v>0</v>
      </c>
      <c r="AG924" s="92" t="s">
        <v>16467</v>
      </c>
      <c r="AH924" s="84" t="b">
        <v>0</v>
      </c>
      <c r="AI924" s="84" t="s">
        <v>16520</v>
      </c>
      <c r="AJ924" s="84"/>
      <c r="AK924" s="92" t="s">
        <v>16467</v>
      </c>
      <c r="AL924" s="84" t="b">
        <v>0</v>
      </c>
      <c r="AM924" s="84">
        <v>121</v>
      </c>
      <c r="AN924" s="92" t="s">
        <v>12602</v>
      </c>
      <c r="AO924" s="84" t="s">
        <v>16534</v>
      </c>
      <c r="AP924" s="84" t="b">
        <v>0</v>
      </c>
      <c r="AQ924" s="92" t="s">
        <v>12602</v>
      </c>
      <c r="AR924" s="84" t="s">
        <v>179</v>
      </c>
      <c r="AS924" s="84">
        <v>0</v>
      </c>
      <c r="AT924" s="84">
        <v>0</v>
      </c>
      <c r="AU924" s="84"/>
      <c r="AV924" s="84"/>
      <c r="AW924" s="84"/>
      <c r="AX924" s="84"/>
      <c r="AY924" s="84"/>
      <c r="AZ924" s="84"/>
      <c r="BA924" s="84"/>
      <c r="BB924" s="84"/>
      <c r="BC924">
        <v>1</v>
      </c>
      <c r="BD924">
        <v>0</v>
      </c>
      <c r="BE924">
        <v>1</v>
      </c>
      <c r="BF924">
        <v>0</v>
      </c>
      <c r="BG924">
        <v>0</v>
      </c>
      <c r="BH924">
        <v>0</v>
      </c>
    </row>
    <row r="925" spans="1:60" x14ac:dyDescent="0.3">
      <c r="A925" s="69" t="s">
        <v>405</v>
      </c>
      <c r="B925" s="69" t="s">
        <v>1928</v>
      </c>
      <c r="C925" s="70"/>
      <c r="D925" s="71"/>
      <c r="E925" s="72"/>
      <c r="F925" s="73"/>
      <c r="G925" s="70"/>
      <c r="H925" s="74"/>
      <c r="I925" s="75"/>
      <c r="J925" s="75"/>
      <c r="K925" s="36"/>
      <c r="L925" s="82"/>
      <c r="M925" s="82"/>
      <c r="N925" s="77"/>
      <c r="O925" s="84" t="s">
        <v>2169</v>
      </c>
      <c r="P925" s="86">
        <v>43861.66128472222</v>
      </c>
      <c r="Q925" s="84" t="s">
        <v>2241</v>
      </c>
      <c r="R925" s="84"/>
      <c r="S925" s="84"/>
      <c r="T925" s="84" t="s">
        <v>2873</v>
      </c>
      <c r="U925" s="84"/>
      <c r="V925" s="87" t="s">
        <v>3235</v>
      </c>
      <c r="W925" s="86">
        <v>43861.66128472222</v>
      </c>
      <c r="X925" s="90">
        <v>43861</v>
      </c>
      <c r="Y925" s="92" t="s">
        <v>5060</v>
      </c>
      <c r="Z925" s="87" t="s">
        <v>8825</v>
      </c>
      <c r="AA925" s="84"/>
      <c r="AB925" s="84"/>
      <c r="AC925" s="92" t="s">
        <v>12703</v>
      </c>
      <c r="AD925" s="84"/>
      <c r="AE925" s="84" t="b">
        <v>0</v>
      </c>
      <c r="AF925" s="84">
        <v>0</v>
      </c>
      <c r="AG925" s="92" t="s">
        <v>16467</v>
      </c>
      <c r="AH925" s="84" t="b">
        <v>0</v>
      </c>
      <c r="AI925" s="84" t="s">
        <v>16520</v>
      </c>
      <c r="AJ925" s="84"/>
      <c r="AK925" s="92" t="s">
        <v>16467</v>
      </c>
      <c r="AL925" s="84" t="b">
        <v>0</v>
      </c>
      <c r="AM925" s="84">
        <v>11</v>
      </c>
      <c r="AN925" s="92" t="s">
        <v>15676</v>
      </c>
      <c r="AO925" s="84" t="s">
        <v>16534</v>
      </c>
      <c r="AP925" s="84" t="b">
        <v>0</v>
      </c>
      <c r="AQ925" s="92" t="s">
        <v>15676</v>
      </c>
      <c r="AR925" s="84" t="s">
        <v>179</v>
      </c>
      <c r="AS925" s="84">
        <v>0</v>
      </c>
      <c r="AT925" s="84">
        <v>0</v>
      </c>
      <c r="AU925" s="84"/>
      <c r="AV925" s="84"/>
      <c r="AW925" s="84"/>
      <c r="AX925" s="84"/>
      <c r="AY925" s="84"/>
      <c r="AZ925" s="84"/>
      <c r="BA925" s="84"/>
      <c r="BB925" s="84"/>
      <c r="BC925">
        <v>1</v>
      </c>
      <c r="BD925">
        <v>0</v>
      </c>
      <c r="BE925">
        <v>0</v>
      </c>
      <c r="BF925">
        <v>0</v>
      </c>
      <c r="BG925">
        <v>1</v>
      </c>
      <c r="BH925">
        <v>0</v>
      </c>
    </row>
    <row r="926" spans="1:60" x14ac:dyDescent="0.3">
      <c r="A926" s="69" t="s">
        <v>1682</v>
      </c>
      <c r="B926" s="69" t="s">
        <v>1805</v>
      </c>
      <c r="C926" s="70"/>
      <c r="D926" s="71"/>
      <c r="E926" s="72"/>
      <c r="F926" s="73"/>
      <c r="G926" s="70"/>
      <c r="H926" s="74"/>
      <c r="I926" s="75"/>
      <c r="J926" s="75"/>
      <c r="K926" s="36"/>
      <c r="L926" s="82"/>
      <c r="M926" s="82"/>
      <c r="N926" s="77"/>
      <c r="O926" s="84" t="s">
        <v>2169</v>
      </c>
      <c r="P926" s="86">
        <v>43861.661620370367</v>
      </c>
      <c r="Q926" s="84" t="s">
        <v>2244</v>
      </c>
      <c r="R926" s="84"/>
      <c r="S926" s="84"/>
      <c r="T926" s="84"/>
      <c r="U926" s="84"/>
      <c r="V926" s="87" t="s">
        <v>4406</v>
      </c>
      <c r="W926" s="86">
        <v>43861.661620370367</v>
      </c>
      <c r="X926" s="90">
        <v>43861</v>
      </c>
      <c r="Y926" s="92" t="s">
        <v>7367</v>
      </c>
      <c r="Z926" s="87" t="s">
        <v>11170</v>
      </c>
      <c r="AA926" s="84"/>
      <c r="AB926" s="84"/>
      <c r="AC926" s="92" t="s">
        <v>15059</v>
      </c>
      <c r="AD926" s="84"/>
      <c r="AE926" s="84" t="b">
        <v>0</v>
      </c>
      <c r="AF926" s="84">
        <v>0</v>
      </c>
      <c r="AG926" s="92" t="s">
        <v>16467</v>
      </c>
      <c r="AH926" s="84" t="b">
        <v>0</v>
      </c>
      <c r="AI926" s="84" t="s">
        <v>16520</v>
      </c>
      <c r="AJ926" s="84"/>
      <c r="AK926" s="92" t="s">
        <v>16467</v>
      </c>
      <c r="AL926" s="84" t="b">
        <v>0</v>
      </c>
      <c r="AM926" s="84">
        <v>9</v>
      </c>
      <c r="AN926" s="92" t="s">
        <v>15358</v>
      </c>
      <c r="AO926" s="84" t="s">
        <v>16534</v>
      </c>
      <c r="AP926" s="84" t="b">
        <v>0</v>
      </c>
      <c r="AQ926" s="92" t="s">
        <v>15358</v>
      </c>
      <c r="AR926" s="84" t="s">
        <v>179</v>
      </c>
      <c r="AS926" s="84">
        <v>0</v>
      </c>
      <c r="AT926" s="84">
        <v>0</v>
      </c>
      <c r="AU926" s="84"/>
      <c r="AV926" s="84"/>
      <c r="AW926" s="84"/>
      <c r="AX926" s="84"/>
      <c r="AY926" s="84"/>
      <c r="AZ926" s="84"/>
      <c r="BA926" s="84"/>
      <c r="BB926" s="84"/>
      <c r="BC926">
        <v>1</v>
      </c>
      <c r="BD926">
        <v>0</v>
      </c>
      <c r="BE926">
        <v>0</v>
      </c>
      <c r="BF926">
        <v>0</v>
      </c>
      <c r="BG926">
        <v>1</v>
      </c>
      <c r="BH926">
        <v>0</v>
      </c>
    </row>
    <row r="927" spans="1:60" x14ac:dyDescent="0.3">
      <c r="A927" s="69" t="s">
        <v>1491</v>
      </c>
      <c r="B927" s="69" t="s">
        <v>1491</v>
      </c>
      <c r="C927" s="70"/>
      <c r="D927" s="71"/>
      <c r="E927" s="72"/>
      <c r="F927" s="73"/>
      <c r="G927" s="70"/>
      <c r="H927" s="74"/>
      <c r="I927" s="75"/>
      <c r="J927" s="75"/>
      <c r="K927" s="36"/>
      <c r="L927" s="82"/>
      <c r="M927" s="82"/>
      <c r="N927" s="77"/>
      <c r="O927" s="84" t="s">
        <v>179</v>
      </c>
      <c r="P927" s="86">
        <v>43861.661712962959</v>
      </c>
      <c r="Q927" s="84" t="s">
        <v>2281</v>
      </c>
      <c r="R927" s="84"/>
      <c r="S927" s="84"/>
      <c r="T927" s="84" t="s">
        <v>2873</v>
      </c>
      <c r="U927" s="84"/>
      <c r="V927" s="87" t="s">
        <v>4230</v>
      </c>
      <c r="W927" s="86">
        <v>43861.661712962959</v>
      </c>
      <c r="X927" s="90">
        <v>43861</v>
      </c>
      <c r="Y927" s="92" t="s">
        <v>6857</v>
      </c>
      <c r="Z927" s="87" t="s">
        <v>10638</v>
      </c>
      <c r="AA927" s="84"/>
      <c r="AB927" s="84"/>
      <c r="AC927" s="92" t="s">
        <v>14522</v>
      </c>
      <c r="AD927" s="84"/>
      <c r="AE927" s="84" t="b">
        <v>0</v>
      </c>
      <c r="AF927" s="84">
        <v>0</v>
      </c>
      <c r="AG927" s="92" t="s">
        <v>16467</v>
      </c>
      <c r="AH927" s="84" t="b">
        <v>0</v>
      </c>
      <c r="AI927" s="84" t="s">
        <v>16522</v>
      </c>
      <c r="AJ927" s="84"/>
      <c r="AK927" s="92" t="s">
        <v>16467</v>
      </c>
      <c r="AL927" s="84" t="b">
        <v>0</v>
      </c>
      <c r="AM927" s="84">
        <v>1</v>
      </c>
      <c r="AN927" s="92" t="s">
        <v>16467</v>
      </c>
      <c r="AO927" s="84" t="s">
        <v>16534</v>
      </c>
      <c r="AP927" s="84" t="b">
        <v>0</v>
      </c>
      <c r="AQ927" s="92" t="s">
        <v>14522</v>
      </c>
      <c r="AR927" s="84" t="s">
        <v>179</v>
      </c>
      <c r="AS927" s="84">
        <v>0</v>
      </c>
      <c r="AT927" s="84">
        <v>0</v>
      </c>
      <c r="AU927" s="84"/>
      <c r="AV927" s="84"/>
      <c r="AW927" s="84"/>
      <c r="AX927" s="84"/>
      <c r="AY927" s="84"/>
      <c r="AZ927" s="84"/>
      <c r="BA927" s="84"/>
      <c r="BB927" s="84"/>
      <c r="BC927">
        <v>1</v>
      </c>
      <c r="BD927">
        <v>0</v>
      </c>
      <c r="BE927">
        <v>0</v>
      </c>
      <c r="BF927">
        <v>1</v>
      </c>
      <c r="BG927">
        <v>0</v>
      </c>
      <c r="BH927">
        <v>0</v>
      </c>
    </row>
    <row r="928" spans="1:60" x14ac:dyDescent="0.3">
      <c r="A928" s="69" t="s">
        <v>407</v>
      </c>
      <c r="B928" s="69" t="s">
        <v>407</v>
      </c>
      <c r="C928" s="70"/>
      <c r="D928" s="71"/>
      <c r="E928" s="72"/>
      <c r="F928" s="73"/>
      <c r="G928" s="70"/>
      <c r="H928" s="74"/>
      <c r="I928" s="75"/>
      <c r="J928" s="75"/>
      <c r="K928" s="36"/>
      <c r="L928" s="82"/>
      <c r="M928" s="82"/>
      <c r="N928" s="77"/>
      <c r="O928" s="84" t="s">
        <v>179</v>
      </c>
      <c r="P928" s="86">
        <v>43861.661851851852</v>
      </c>
      <c r="Q928" s="84" t="s">
        <v>2243</v>
      </c>
      <c r="R928" s="84"/>
      <c r="S928" s="84"/>
      <c r="T928" s="84" t="s">
        <v>2883</v>
      </c>
      <c r="U928" s="84"/>
      <c r="V928" s="87" t="s">
        <v>3236</v>
      </c>
      <c r="W928" s="86">
        <v>43861.661851851852</v>
      </c>
      <c r="X928" s="90">
        <v>43861</v>
      </c>
      <c r="Y928" s="92" t="s">
        <v>5062</v>
      </c>
      <c r="Z928" s="87" t="s">
        <v>8827</v>
      </c>
      <c r="AA928" s="84"/>
      <c r="AB928" s="84"/>
      <c r="AC928" s="92" t="s">
        <v>12705</v>
      </c>
      <c r="AD928" s="84"/>
      <c r="AE928" s="84" t="b">
        <v>0</v>
      </c>
      <c r="AF928" s="84">
        <v>0</v>
      </c>
      <c r="AG928" s="92" t="s">
        <v>16467</v>
      </c>
      <c r="AH928" s="84" t="b">
        <v>0</v>
      </c>
      <c r="AI928" s="84" t="s">
        <v>16520</v>
      </c>
      <c r="AJ928" s="84"/>
      <c r="AK928" s="92" t="s">
        <v>16467</v>
      </c>
      <c r="AL928" s="84" t="b">
        <v>0</v>
      </c>
      <c r="AM928" s="84">
        <v>0</v>
      </c>
      <c r="AN928" s="92" t="s">
        <v>16467</v>
      </c>
      <c r="AO928" s="84" t="s">
        <v>16534</v>
      </c>
      <c r="AP928" s="84" t="b">
        <v>0</v>
      </c>
      <c r="AQ928" s="92" t="s">
        <v>12705</v>
      </c>
      <c r="AR928" s="84" t="s">
        <v>179</v>
      </c>
      <c r="AS928" s="84">
        <v>0</v>
      </c>
      <c r="AT928" s="84">
        <v>0</v>
      </c>
      <c r="AU928" s="84"/>
      <c r="AV928" s="84"/>
      <c r="AW928" s="84"/>
      <c r="AX928" s="84"/>
      <c r="AY928" s="84"/>
      <c r="AZ928" s="84"/>
      <c r="BA928" s="84"/>
      <c r="BB928" s="84"/>
      <c r="BC928">
        <v>1</v>
      </c>
      <c r="BD928">
        <v>0</v>
      </c>
      <c r="BE928">
        <v>0</v>
      </c>
      <c r="BF928">
        <v>1</v>
      </c>
      <c r="BG928">
        <v>0</v>
      </c>
      <c r="BH928">
        <v>0</v>
      </c>
    </row>
    <row r="929" spans="1:60" x14ac:dyDescent="0.3">
      <c r="A929" s="69" t="s">
        <v>1423</v>
      </c>
      <c r="B929" s="69" t="s">
        <v>2132</v>
      </c>
      <c r="C929" s="70"/>
      <c r="D929" s="71"/>
      <c r="E929" s="72"/>
      <c r="F929" s="73"/>
      <c r="G929" s="70"/>
      <c r="H929" s="74"/>
      <c r="I929" s="75"/>
      <c r="J929" s="75"/>
      <c r="K929" s="36"/>
      <c r="L929" s="82"/>
      <c r="M929" s="82"/>
      <c r="N929" s="77"/>
      <c r="O929" s="84" t="s">
        <v>2168</v>
      </c>
      <c r="P929" s="86">
        <v>43861.664039351854</v>
      </c>
      <c r="Q929" s="84" t="s">
        <v>2218</v>
      </c>
      <c r="R929" s="84"/>
      <c r="S929" s="84"/>
      <c r="T929" s="84" t="s">
        <v>2873</v>
      </c>
      <c r="U929" s="84"/>
      <c r="V929" s="87" t="s">
        <v>4171</v>
      </c>
      <c r="W929" s="86">
        <v>43861.664039351854</v>
      </c>
      <c r="X929" s="90">
        <v>43861</v>
      </c>
      <c r="Y929" s="92" t="s">
        <v>6662</v>
      </c>
      <c r="Z929" s="87" t="s">
        <v>10441</v>
      </c>
      <c r="AA929" s="84"/>
      <c r="AB929" s="84"/>
      <c r="AC929" s="92" t="s">
        <v>14324</v>
      </c>
      <c r="AD929" s="84"/>
      <c r="AE929" s="84" t="b">
        <v>0</v>
      </c>
      <c r="AF929" s="84">
        <v>0</v>
      </c>
      <c r="AG929" s="92" t="s">
        <v>16467</v>
      </c>
      <c r="AH929" s="84" t="b">
        <v>0</v>
      </c>
      <c r="AI929" s="84" t="s">
        <v>16520</v>
      </c>
      <c r="AJ929" s="84"/>
      <c r="AK929" s="92" t="s">
        <v>16467</v>
      </c>
      <c r="AL929" s="84" t="b">
        <v>0</v>
      </c>
      <c r="AM929" s="84">
        <v>121</v>
      </c>
      <c r="AN929" s="92" t="s">
        <v>12602</v>
      </c>
      <c r="AO929" s="84" t="s">
        <v>16534</v>
      </c>
      <c r="AP929" s="84" t="b">
        <v>0</v>
      </c>
      <c r="AQ929" s="92" t="s">
        <v>12602</v>
      </c>
      <c r="AR929" s="84" t="s">
        <v>179</v>
      </c>
      <c r="AS929" s="84">
        <v>0</v>
      </c>
      <c r="AT929" s="84">
        <v>0</v>
      </c>
      <c r="AU929" s="84"/>
      <c r="AV929" s="84"/>
      <c r="AW929" s="84"/>
      <c r="AX929" s="84"/>
      <c r="AY929" s="84"/>
      <c r="AZ929" s="84"/>
      <c r="BA929" s="84"/>
      <c r="BB929" s="84"/>
      <c r="BC929">
        <v>1</v>
      </c>
      <c r="BD929">
        <v>0</v>
      </c>
      <c r="BE929">
        <v>1</v>
      </c>
      <c r="BF929">
        <v>0</v>
      </c>
      <c r="BG929">
        <v>0</v>
      </c>
      <c r="BH929">
        <v>0</v>
      </c>
    </row>
    <row r="930" spans="1:60" x14ac:dyDescent="0.3">
      <c r="A930" s="69" t="s">
        <v>1423</v>
      </c>
      <c r="B930" s="69" t="s">
        <v>1968</v>
      </c>
      <c r="C930" s="70"/>
      <c r="D930" s="71"/>
      <c r="E930" s="72"/>
      <c r="F930" s="73"/>
      <c r="G930" s="70"/>
      <c r="H930" s="74"/>
      <c r="I930" s="75"/>
      <c r="J930" s="75"/>
      <c r="K930" s="36"/>
      <c r="L930" s="82"/>
      <c r="M930" s="82"/>
      <c r="N930" s="77"/>
      <c r="O930" s="84" t="s">
        <v>2169</v>
      </c>
      <c r="P930" s="86">
        <v>43861.664131944446</v>
      </c>
      <c r="Q930" s="84" t="s">
        <v>2220</v>
      </c>
      <c r="R930" s="84"/>
      <c r="S930" s="84"/>
      <c r="T930" s="84"/>
      <c r="U930" s="84"/>
      <c r="V930" s="87" t="s">
        <v>4171</v>
      </c>
      <c r="W930" s="86">
        <v>43861.664131944446</v>
      </c>
      <c r="X930" s="90">
        <v>43861</v>
      </c>
      <c r="Y930" s="92" t="s">
        <v>6663</v>
      </c>
      <c r="Z930" s="87" t="s">
        <v>10442</v>
      </c>
      <c r="AA930" s="84"/>
      <c r="AB930" s="84"/>
      <c r="AC930" s="92" t="s">
        <v>14325</v>
      </c>
      <c r="AD930" s="84"/>
      <c r="AE930" s="84" t="b">
        <v>0</v>
      </c>
      <c r="AF930" s="84">
        <v>0</v>
      </c>
      <c r="AG930" s="92" t="s">
        <v>16467</v>
      </c>
      <c r="AH930" s="84" t="b">
        <v>0</v>
      </c>
      <c r="AI930" s="84" t="s">
        <v>16520</v>
      </c>
      <c r="AJ930" s="84"/>
      <c r="AK930" s="92" t="s">
        <v>16467</v>
      </c>
      <c r="AL930" s="84" t="b">
        <v>0</v>
      </c>
      <c r="AM930" s="84">
        <v>51</v>
      </c>
      <c r="AN930" s="92" t="s">
        <v>15899</v>
      </c>
      <c r="AO930" s="84" t="s">
        <v>16534</v>
      </c>
      <c r="AP930" s="84" t="b">
        <v>0</v>
      </c>
      <c r="AQ930" s="92" t="s">
        <v>15899</v>
      </c>
      <c r="AR930" s="84" t="s">
        <v>179</v>
      </c>
      <c r="AS930" s="84">
        <v>0</v>
      </c>
      <c r="AT930" s="84">
        <v>0</v>
      </c>
      <c r="AU930" s="84"/>
      <c r="AV930" s="84"/>
      <c r="AW930" s="84"/>
      <c r="AX930" s="84"/>
      <c r="AY930" s="84"/>
      <c r="AZ930" s="84"/>
      <c r="BA930" s="84"/>
      <c r="BB930" s="84"/>
      <c r="BC930">
        <v>1</v>
      </c>
      <c r="BD930">
        <v>0</v>
      </c>
      <c r="BE930">
        <v>0</v>
      </c>
      <c r="BF930">
        <v>0</v>
      </c>
      <c r="BG930">
        <v>1</v>
      </c>
      <c r="BH930">
        <v>0</v>
      </c>
    </row>
    <row r="931" spans="1:60" x14ac:dyDescent="0.3">
      <c r="A931" s="69" t="s">
        <v>1423</v>
      </c>
      <c r="B931" s="69" t="s">
        <v>1055</v>
      </c>
      <c r="C931" s="70"/>
      <c r="D931" s="71"/>
      <c r="E931" s="72"/>
      <c r="F931" s="73"/>
      <c r="G931" s="70"/>
      <c r="H931" s="74"/>
      <c r="I931" s="75"/>
      <c r="J931" s="75"/>
      <c r="K931" s="36"/>
      <c r="L931" s="82"/>
      <c r="M931" s="82"/>
      <c r="N931" s="77"/>
      <c r="O931" s="84" t="s">
        <v>2169</v>
      </c>
      <c r="P931" s="86">
        <v>43861.664236111108</v>
      </c>
      <c r="Q931" s="84" t="s">
        <v>2205</v>
      </c>
      <c r="R931" s="84"/>
      <c r="S931" s="84"/>
      <c r="T931" s="84" t="s">
        <v>2873</v>
      </c>
      <c r="U931" s="84"/>
      <c r="V931" s="87" t="s">
        <v>4171</v>
      </c>
      <c r="W931" s="86">
        <v>43861.664236111108</v>
      </c>
      <c r="X931" s="90">
        <v>43861</v>
      </c>
      <c r="Y931" s="92" t="s">
        <v>6664</v>
      </c>
      <c r="Z931" s="87" t="s">
        <v>10443</v>
      </c>
      <c r="AA931" s="84"/>
      <c r="AB931" s="84"/>
      <c r="AC931" s="92" t="s">
        <v>14326</v>
      </c>
      <c r="AD931" s="84"/>
      <c r="AE931" s="84" t="b">
        <v>0</v>
      </c>
      <c r="AF931" s="84">
        <v>0</v>
      </c>
      <c r="AG931" s="92" t="s">
        <v>16467</v>
      </c>
      <c r="AH931" s="84" t="b">
        <v>0</v>
      </c>
      <c r="AI931" s="84" t="s">
        <v>16520</v>
      </c>
      <c r="AJ931" s="84"/>
      <c r="AK931" s="92" t="s">
        <v>16467</v>
      </c>
      <c r="AL931" s="84" t="b">
        <v>0</v>
      </c>
      <c r="AM931" s="84">
        <v>60</v>
      </c>
      <c r="AN931" s="92" t="s">
        <v>16200</v>
      </c>
      <c r="AO931" s="84" t="s">
        <v>16534</v>
      </c>
      <c r="AP931" s="84" t="b">
        <v>0</v>
      </c>
      <c r="AQ931" s="92" t="s">
        <v>16200</v>
      </c>
      <c r="AR931" s="84" t="s">
        <v>179</v>
      </c>
      <c r="AS931" s="84">
        <v>0</v>
      </c>
      <c r="AT931" s="84">
        <v>0</v>
      </c>
      <c r="AU931" s="84"/>
      <c r="AV931" s="84"/>
      <c r="AW931" s="84"/>
      <c r="AX931" s="84"/>
      <c r="AY931" s="84"/>
      <c r="AZ931" s="84"/>
      <c r="BA931" s="84"/>
      <c r="BB931" s="84"/>
      <c r="BC931">
        <v>1</v>
      </c>
      <c r="BD931">
        <v>0</v>
      </c>
      <c r="BE931">
        <v>0</v>
      </c>
      <c r="BF931">
        <v>0</v>
      </c>
      <c r="BG931">
        <v>1</v>
      </c>
      <c r="BH931">
        <v>0</v>
      </c>
    </row>
    <row r="932" spans="1:60" x14ac:dyDescent="0.3">
      <c r="A932" s="69" t="s">
        <v>1423</v>
      </c>
      <c r="B932" s="69" t="s">
        <v>2073</v>
      </c>
      <c r="C932" s="70"/>
      <c r="D932" s="71"/>
      <c r="E932" s="72"/>
      <c r="F932" s="73"/>
      <c r="G932" s="70"/>
      <c r="H932" s="74"/>
      <c r="I932" s="75"/>
      <c r="J932" s="75"/>
      <c r="K932" s="36"/>
      <c r="L932" s="82"/>
      <c r="M932" s="82"/>
      <c r="N932" s="77"/>
      <c r="O932" s="84" t="s">
        <v>2169</v>
      </c>
      <c r="P932" s="86">
        <v>43861.664293981485</v>
      </c>
      <c r="Q932" s="84" t="s">
        <v>2210</v>
      </c>
      <c r="R932" s="84"/>
      <c r="S932" s="84"/>
      <c r="T932" s="84" t="s">
        <v>2873</v>
      </c>
      <c r="U932" s="84"/>
      <c r="V932" s="87" t="s">
        <v>4171</v>
      </c>
      <c r="W932" s="86">
        <v>43861.664293981485</v>
      </c>
      <c r="X932" s="90">
        <v>43861</v>
      </c>
      <c r="Y932" s="92" t="s">
        <v>6665</v>
      </c>
      <c r="Z932" s="87" t="s">
        <v>10444</v>
      </c>
      <c r="AA932" s="84"/>
      <c r="AB932" s="84"/>
      <c r="AC932" s="92" t="s">
        <v>14327</v>
      </c>
      <c r="AD932" s="84"/>
      <c r="AE932" s="84" t="b">
        <v>0</v>
      </c>
      <c r="AF932" s="84">
        <v>0</v>
      </c>
      <c r="AG932" s="92" t="s">
        <v>16467</v>
      </c>
      <c r="AH932" s="84" t="b">
        <v>0</v>
      </c>
      <c r="AI932" s="84" t="s">
        <v>16520</v>
      </c>
      <c r="AJ932" s="84"/>
      <c r="AK932" s="92" t="s">
        <v>16467</v>
      </c>
      <c r="AL932" s="84" t="b">
        <v>0</v>
      </c>
      <c r="AM932" s="84">
        <v>35</v>
      </c>
      <c r="AN932" s="92" t="s">
        <v>16218</v>
      </c>
      <c r="AO932" s="84" t="s">
        <v>16534</v>
      </c>
      <c r="AP932" s="84" t="b">
        <v>0</v>
      </c>
      <c r="AQ932" s="92" t="s">
        <v>16218</v>
      </c>
      <c r="AR932" s="84" t="s">
        <v>179</v>
      </c>
      <c r="AS932" s="84">
        <v>0</v>
      </c>
      <c r="AT932" s="84">
        <v>0</v>
      </c>
      <c r="AU932" s="84"/>
      <c r="AV932" s="84"/>
      <c r="AW932" s="84"/>
      <c r="AX932" s="84"/>
      <c r="AY932" s="84"/>
      <c r="AZ932" s="84"/>
      <c r="BA932" s="84"/>
      <c r="BB932" s="84"/>
      <c r="BC932">
        <v>1</v>
      </c>
      <c r="BD932">
        <v>0</v>
      </c>
      <c r="BE932">
        <v>0</v>
      </c>
      <c r="BF932">
        <v>0</v>
      </c>
      <c r="BG932">
        <v>1</v>
      </c>
      <c r="BH932">
        <v>0</v>
      </c>
    </row>
    <row r="933" spans="1:60" x14ac:dyDescent="0.3">
      <c r="A933" s="69" t="s">
        <v>1423</v>
      </c>
      <c r="B933" s="69" t="s">
        <v>1056</v>
      </c>
      <c r="C933" s="70"/>
      <c r="D933" s="71"/>
      <c r="E933" s="72"/>
      <c r="F933" s="73"/>
      <c r="G933" s="70"/>
      <c r="H933" s="74"/>
      <c r="I933" s="75"/>
      <c r="J933" s="75"/>
      <c r="K933" s="36"/>
      <c r="L933" s="82"/>
      <c r="M933" s="82"/>
      <c r="N933" s="77"/>
      <c r="O933" s="84" t="s">
        <v>2169</v>
      </c>
      <c r="P933" s="86">
        <v>43861.664375</v>
      </c>
      <c r="Q933" s="84" t="s">
        <v>2204</v>
      </c>
      <c r="R933" s="84"/>
      <c r="S933" s="84"/>
      <c r="T933" s="84" t="s">
        <v>2873</v>
      </c>
      <c r="U933" s="84"/>
      <c r="V933" s="87" t="s">
        <v>4171</v>
      </c>
      <c r="W933" s="86">
        <v>43861.664375</v>
      </c>
      <c r="X933" s="90">
        <v>43861</v>
      </c>
      <c r="Y933" s="92" t="s">
        <v>6666</v>
      </c>
      <c r="Z933" s="87" t="s">
        <v>10445</v>
      </c>
      <c r="AA933" s="84"/>
      <c r="AB933" s="84"/>
      <c r="AC933" s="92" t="s">
        <v>14328</v>
      </c>
      <c r="AD933" s="84"/>
      <c r="AE933" s="84" t="b">
        <v>0</v>
      </c>
      <c r="AF933" s="84">
        <v>0</v>
      </c>
      <c r="AG933" s="92" t="s">
        <v>16467</v>
      </c>
      <c r="AH933" s="84" t="b">
        <v>0</v>
      </c>
      <c r="AI933" s="84" t="s">
        <v>16520</v>
      </c>
      <c r="AJ933" s="84"/>
      <c r="AK933" s="92" t="s">
        <v>16467</v>
      </c>
      <c r="AL933" s="84" t="b">
        <v>0</v>
      </c>
      <c r="AM933" s="84">
        <v>18</v>
      </c>
      <c r="AN933" s="92" t="s">
        <v>16211</v>
      </c>
      <c r="AO933" s="84" t="s">
        <v>16534</v>
      </c>
      <c r="AP933" s="84" t="b">
        <v>0</v>
      </c>
      <c r="AQ933" s="92" t="s">
        <v>16211</v>
      </c>
      <c r="AR933" s="84" t="s">
        <v>179</v>
      </c>
      <c r="AS933" s="84">
        <v>0</v>
      </c>
      <c r="AT933" s="84">
        <v>0</v>
      </c>
      <c r="AU933" s="84"/>
      <c r="AV933" s="84"/>
      <c r="AW933" s="84"/>
      <c r="AX933" s="84"/>
      <c r="AY933" s="84"/>
      <c r="AZ933" s="84"/>
      <c r="BA933" s="84"/>
      <c r="BB933" s="84"/>
      <c r="BC933">
        <v>1</v>
      </c>
      <c r="BD933">
        <v>0</v>
      </c>
      <c r="BE933">
        <v>0</v>
      </c>
      <c r="BF933">
        <v>0</v>
      </c>
      <c r="BG933">
        <v>1</v>
      </c>
      <c r="BH933">
        <v>0</v>
      </c>
    </row>
    <row r="934" spans="1:60" x14ac:dyDescent="0.3">
      <c r="A934" s="69" t="s">
        <v>408</v>
      </c>
      <c r="B934" s="69" t="s">
        <v>1805</v>
      </c>
      <c r="C934" s="70"/>
      <c r="D934" s="71"/>
      <c r="E934" s="72"/>
      <c r="F934" s="73"/>
      <c r="G934" s="70"/>
      <c r="H934" s="74"/>
      <c r="I934" s="75"/>
      <c r="J934" s="75"/>
      <c r="K934" s="36"/>
      <c r="L934" s="82"/>
      <c r="M934" s="82"/>
      <c r="N934" s="77"/>
      <c r="O934" s="84" t="s">
        <v>2169</v>
      </c>
      <c r="P934" s="86">
        <v>43861.66479166667</v>
      </c>
      <c r="Q934" s="84" t="s">
        <v>2244</v>
      </c>
      <c r="R934" s="84"/>
      <c r="S934" s="84"/>
      <c r="T934" s="84"/>
      <c r="U934" s="84"/>
      <c r="V934" s="87" t="s">
        <v>3237</v>
      </c>
      <c r="W934" s="86">
        <v>43861.66479166667</v>
      </c>
      <c r="X934" s="90">
        <v>43861</v>
      </c>
      <c r="Y934" s="92" t="s">
        <v>5063</v>
      </c>
      <c r="Z934" s="87" t="s">
        <v>8828</v>
      </c>
      <c r="AA934" s="84"/>
      <c r="AB934" s="84"/>
      <c r="AC934" s="92" t="s">
        <v>12706</v>
      </c>
      <c r="AD934" s="84"/>
      <c r="AE934" s="84" t="b">
        <v>0</v>
      </c>
      <c r="AF934" s="84">
        <v>0</v>
      </c>
      <c r="AG934" s="92" t="s">
        <v>16467</v>
      </c>
      <c r="AH934" s="84" t="b">
        <v>0</v>
      </c>
      <c r="AI934" s="84" t="s">
        <v>16520</v>
      </c>
      <c r="AJ934" s="84"/>
      <c r="AK934" s="92" t="s">
        <v>16467</v>
      </c>
      <c r="AL934" s="84" t="b">
        <v>0</v>
      </c>
      <c r="AM934" s="84">
        <v>9</v>
      </c>
      <c r="AN934" s="92" t="s">
        <v>15358</v>
      </c>
      <c r="AO934" s="84" t="s">
        <v>16534</v>
      </c>
      <c r="AP934" s="84" t="b">
        <v>0</v>
      </c>
      <c r="AQ934" s="92" t="s">
        <v>15358</v>
      </c>
      <c r="AR934" s="84" t="s">
        <v>179</v>
      </c>
      <c r="AS934" s="84">
        <v>0</v>
      </c>
      <c r="AT934" s="84">
        <v>0</v>
      </c>
      <c r="AU934" s="84"/>
      <c r="AV934" s="84"/>
      <c r="AW934" s="84"/>
      <c r="AX934" s="84"/>
      <c r="AY934" s="84"/>
      <c r="AZ934" s="84"/>
      <c r="BA934" s="84"/>
      <c r="BB934" s="84"/>
      <c r="BC934">
        <v>1</v>
      </c>
      <c r="BD934">
        <v>0</v>
      </c>
      <c r="BE934">
        <v>0</v>
      </c>
      <c r="BF934">
        <v>0</v>
      </c>
      <c r="BG934">
        <v>1</v>
      </c>
      <c r="BH934">
        <v>0</v>
      </c>
    </row>
    <row r="935" spans="1:60" x14ac:dyDescent="0.3">
      <c r="A935" s="69" t="s">
        <v>1423</v>
      </c>
      <c r="B935" s="69" t="s">
        <v>1757</v>
      </c>
      <c r="C935" s="70"/>
      <c r="D935" s="71"/>
      <c r="E935" s="72"/>
      <c r="F935" s="73"/>
      <c r="G935" s="70"/>
      <c r="H935" s="74"/>
      <c r="I935" s="75"/>
      <c r="J935" s="75"/>
      <c r="K935" s="36"/>
      <c r="L935" s="82"/>
      <c r="M935" s="82"/>
      <c r="N935" s="77"/>
      <c r="O935" s="84" t="s">
        <v>2169</v>
      </c>
      <c r="P935" s="86">
        <v>43861.664826388886</v>
      </c>
      <c r="Q935" s="84" t="s">
        <v>2223</v>
      </c>
      <c r="R935" s="84"/>
      <c r="S935" s="84"/>
      <c r="T935" s="84"/>
      <c r="U935" s="84"/>
      <c r="V935" s="87" t="s">
        <v>4171</v>
      </c>
      <c r="W935" s="86">
        <v>43861.664826388886</v>
      </c>
      <c r="X935" s="90">
        <v>43861</v>
      </c>
      <c r="Y935" s="92" t="s">
        <v>6667</v>
      </c>
      <c r="Z935" s="87" t="s">
        <v>10446</v>
      </c>
      <c r="AA935" s="84"/>
      <c r="AB935" s="84"/>
      <c r="AC935" s="92" t="s">
        <v>14329</v>
      </c>
      <c r="AD935" s="84"/>
      <c r="AE935" s="84" t="b">
        <v>0</v>
      </c>
      <c r="AF935" s="84">
        <v>0</v>
      </c>
      <c r="AG935" s="92" t="s">
        <v>16467</v>
      </c>
      <c r="AH935" s="84" t="b">
        <v>0</v>
      </c>
      <c r="AI935" s="84" t="s">
        <v>16520</v>
      </c>
      <c r="AJ935" s="84"/>
      <c r="AK935" s="92" t="s">
        <v>16467</v>
      </c>
      <c r="AL935" s="84" t="b">
        <v>0</v>
      </c>
      <c r="AM935" s="84">
        <v>41</v>
      </c>
      <c r="AN935" s="92" t="s">
        <v>15962</v>
      </c>
      <c r="AO935" s="84" t="s">
        <v>16534</v>
      </c>
      <c r="AP935" s="84" t="b">
        <v>0</v>
      </c>
      <c r="AQ935" s="92" t="s">
        <v>15962</v>
      </c>
      <c r="AR935" s="84" t="s">
        <v>179</v>
      </c>
      <c r="AS935" s="84">
        <v>0</v>
      </c>
      <c r="AT935" s="84">
        <v>0</v>
      </c>
      <c r="AU935" s="84"/>
      <c r="AV935" s="84"/>
      <c r="AW935" s="84"/>
      <c r="AX935" s="84"/>
      <c r="AY935" s="84"/>
      <c r="AZ935" s="84"/>
      <c r="BA935" s="84"/>
      <c r="BB935" s="84"/>
      <c r="BC935">
        <v>1</v>
      </c>
      <c r="BD935">
        <v>0</v>
      </c>
      <c r="BE935">
        <v>0</v>
      </c>
      <c r="BF935">
        <v>0</v>
      </c>
      <c r="BG935">
        <v>1</v>
      </c>
      <c r="BH935">
        <v>0</v>
      </c>
    </row>
    <row r="936" spans="1:60" x14ac:dyDescent="0.3">
      <c r="A936" s="69" t="s">
        <v>1423</v>
      </c>
      <c r="B936" s="69" t="s">
        <v>1447</v>
      </c>
      <c r="C936" s="70"/>
      <c r="D936" s="71"/>
      <c r="E936" s="72"/>
      <c r="F936" s="73"/>
      <c r="G936" s="70"/>
      <c r="H936" s="74"/>
      <c r="I936" s="75"/>
      <c r="J936" s="75"/>
      <c r="K936" s="36"/>
      <c r="L936" s="82"/>
      <c r="M936" s="82"/>
      <c r="N936" s="77"/>
      <c r="O936" s="84" t="s">
        <v>2169</v>
      </c>
      <c r="P936" s="86">
        <v>43861.664988425924</v>
      </c>
      <c r="Q936" s="84" t="s">
        <v>2226</v>
      </c>
      <c r="R936" s="84"/>
      <c r="S936" s="84"/>
      <c r="T936" s="84"/>
      <c r="U936" s="84"/>
      <c r="V936" s="87" t="s">
        <v>4171</v>
      </c>
      <c r="W936" s="86">
        <v>43861.664988425924</v>
      </c>
      <c r="X936" s="90">
        <v>43861</v>
      </c>
      <c r="Y936" s="92" t="s">
        <v>6668</v>
      </c>
      <c r="Z936" s="87" t="s">
        <v>10447</v>
      </c>
      <c r="AA936" s="84"/>
      <c r="AB936" s="84"/>
      <c r="AC936" s="92" t="s">
        <v>14330</v>
      </c>
      <c r="AD936" s="84"/>
      <c r="AE936" s="84" t="b">
        <v>0</v>
      </c>
      <c r="AF936" s="84">
        <v>0</v>
      </c>
      <c r="AG936" s="92" t="s">
        <v>16467</v>
      </c>
      <c r="AH936" s="84" t="b">
        <v>0</v>
      </c>
      <c r="AI936" s="84" t="s">
        <v>16520</v>
      </c>
      <c r="AJ936" s="84"/>
      <c r="AK936" s="92" t="s">
        <v>16467</v>
      </c>
      <c r="AL936" s="84" t="b">
        <v>0</v>
      </c>
      <c r="AM936" s="84">
        <v>66</v>
      </c>
      <c r="AN936" s="92" t="s">
        <v>16308</v>
      </c>
      <c r="AO936" s="84" t="s">
        <v>16534</v>
      </c>
      <c r="AP936" s="84" t="b">
        <v>0</v>
      </c>
      <c r="AQ936" s="92" t="s">
        <v>16308</v>
      </c>
      <c r="AR936" s="84" t="s">
        <v>179</v>
      </c>
      <c r="AS936" s="84">
        <v>0</v>
      </c>
      <c r="AT936" s="84">
        <v>0</v>
      </c>
      <c r="AU936" s="84"/>
      <c r="AV936" s="84"/>
      <c r="AW936" s="84"/>
      <c r="AX936" s="84"/>
      <c r="AY936" s="84"/>
      <c r="AZ936" s="84"/>
      <c r="BA936" s="84"/>
      <c r="BB936" s="84"/>
      <c r="BC936">
        <v>1</v>
      </c>
      <c r="BD936">
        <v>0</v>
      </c>
      <c r="BE936">
        <v>0</v>
      </c>
      <c r="BF936">
        <v>0</v>
      </c>
      <c r="BG936">
        <v>1</v>
      </c>
      <c r="BH936">
        <v>0</v>
      </c>
    </row>
    <row r="937" spans="1:60" x14ac:dyDescent="0.3">
      <c r="A937" s="69" t="s">
        <v>1423</v>
      </c>
      <c r="B937" s="69" t="s">
        <v>2003</v>
      </c>
      <c r="C937" s="70"/>
      <c r="D937" s="71"/>
      <c r="E937" s="72"/>
      <c r="F937" s="73"/>
      <c r="G937" s="70"/>
      <c r="H937" s="74"/>
      <c r="I937" s="75"/>
      <c r="J937" s="75"/>
      <c r="K937" s="36"/>
      <c r="L937" s="82"/>
      <c r="M937" s="82"/>
      <c r="N937" s="77"/>
      <c r="O937" s="84" t="s">
        <v>2169</v>
      </c>
      <c r="P937" s="86">
        <v>43861.66511574074</v>
      </c>
      <c r="Q937" s="84" t="s">
        <v>2240</v>
      </c>
      <c r="R937" s="84"/>
      <c r="S937" s="84"/>
      <c r="T937" s="84" t="s">
        <v>2873</v>
      </c>
      <c r="U937" s="84"/>
      <c r="V937" s="87" t="s">
        <v>4171</v>
      </c>
      <c r="W937" s="86">
        <v>43861.66511574074</v>
      </c>
      <c r="X937" s="90">
        <v>43861</v>
      </c>
      <c r="Y937" s="92" t="s">
        <v>6669</v>
      </c>
      <c r="Z937" s="87" t="s">
        <v>10448</v>
      </c>
      <c r="AA937" s="84"/>
      <c r="AB937" s="84"/>
      <c r="AC937" s="92" t="s">
        <v>14331</v>
      </c>
      <c r="AD937" s="84"/>
      <c r="AE937" s="84" t="b">
        <v>0</v>
      </c>
      <c r="AF937" s="84">
        <v>0</v>
      </c>
      <c r="AG937" s="92" t="s">
        <v>16467</v>
      </c>
      <c r="AH937" s="84" t="b">
        <v>0</v>
      </c>
      <c r="AI937" s="84" t="s">
        <v>16520</v>
      </c>
      <c r="AJ937" s="84"/>
      <c r="AK937" s="92" t="s">
        <v>16467</v>
      </c>
      <c r="AL937" s="84" t="b">
        <v>0</v>
      </c>
      <c r="AM937" s="84">
        <v>29</v>
      </c>
      <c r="AN937" s="92" t="s">
        <v>15998</v>
      </c>
      <c r="AO937" s="84" t="s">
        <v>16534</v>
      </c>
      <c r="AP937" s="84" t="b">
        <v>0</v>
      </c>
      <c r="AQ937" s="92" t="s">
        <v>15998</v>
      </c>
      <c r="AR937" s="84" t="s">
        <v>179</v>
      </c>
      <c r="AS937" s="84">
        <v>0</v>
      </c>
      <c r="AT937" s="84">
        <v>0</v>
      </c>
      <c r="AU937" s="84"/>
      <c r="AV937" s="84"/>
      <c r="AW937" s="84"/>
      <c r="AX937" s="84"/>
      <c r="AY937" s="84"/>
      <c r="AZ937" s="84"/>
      <c r="BA937" s="84"/>
      <c r="BB937" s="84"/>
      <c r="BC937">
        <v>1</v>
      </c>
      <c r="BD937">
        <v>0</v>
      </c>
      <c r="BE937">
        <v>0</v>
      </c>
      <c r="BF937">
        <v>0</v>
      </c>
      <c r="BG937">
        <v>1</v>
      </c>
      <c r="BH937">
        <v>0</v>
      </c>
    </row>
    <row r="938" spans="1:60" x14ac:dyDescent="0.3">
      <c r="A938" s="69" t="s">
        <v>1423</v>
      </c>
      <c r="B938" s="69" t="s">
        <v>2029</v>
      </c>
      <c r="C938" s="70"/>
      <c r="D938" s="71"/>
      <c r="E938" s="72"/>
      <c r="F938" s="73"/>
      <c r="G938" s="70"/>
      <c r="H938" s="74"/>
      <c r="I938" s="75"/>
      <c r="J938" s="75"/>
      <c r="K938" s="36"/>
      <c r="L938" s="82"/>
      <c r="M938" s="82"/>
      <c r="N938" s="77"/>
      <c r="O938" s="84" t="s">
        <v>2169</v>
      </c>
      <c r="P938" s="86">
        <v>43861.665520833332</v>
      </c>
      <c r="Q938" s="84" t="s">
        <v>2217</v>
      </c>
      <c r="R938" s="84"/>
      <c r="S938" s="84"/>
      <c r="T938" s="84"/>
      <c r="U938" s="84"/>
      <c r="V938" s="87" t="s">
        <v>4171</v>
      </c>
      <c r="W938" s="86">
        <v>43861.665520833332</v>
      </c>
      <c r="X938" s="90">
        <v>43861</v>
      </c>
      <c r="Y938" s="92" t="s">
        <v>6670</v>
      </c>
      <c r="Z938" s="87" t="s">
        <v>10449</v>
      </c>
      <c r="AA938" s="84"/>
      <c r="AB938" s="84"/>
      <c r="AC938" s="92" t="s">
        <v>14332</v>
      </c>
      <c r="AD938" s="84"/>
      <c r="AE938" s="84" t="b">
        <v>0</v>
      </c>
      <c r="AF938" s="84">
        <v>0</v>
      </c>
      <c r="AG938" s="92" t="s">
        <v>16467</v>
      </c>
      <c r="AH938" s="84" t="b">
        <v>0</v>
      </c>
      <c r="AI938" s="84" t="s">
        <v>16520</v>
      </c>
      <c r="AJ938" s="84"/>
      <c r="AK938" s="92" t="s">
        <v>16467</v>
      </c>
      <c r="AL938" s="84" t="b">
        <v>0</v>
      </c>
      <c r="AM938" s="84">
        <v>25</v>
      </c>
      <c r="AN938" s="92" t="s">
        <v>16088</v>
      </c>
      <c r="AO938" s="84" t="s">
        <v>16534</v>
      </c>
      <c r="AP938" s="84" t="b">
        <v>0</v>
      </c>
      <c r="AQ938" s="92" t="s">
        <v>16088</v>
      </c>
      <c r="AR938" s="84" t="s">
        <v>179</v>
      </c>
      <c r="AS938" s="84">
        <v>0</v>
      </c>
      <c r="AT938" s="84">
        <v>0</v>
      </c>
      <c r="AU938" s="84"/>
      <c r="AV938" s="84"/>
      <c r="AW938" s="84"/>
      <c r="AX938" s="84"/>
      <c r="AY938" s="84"/>
      <c r="AZ938" s="84"/>
      <c r="BA938" s="84"/>
      <c r="BB938" s="84"/>
      <c r="BC938">
        <v>2</v>
      </c>
      <c r="BD938">
        <v>0</v>
      </c>
      <c r="BE938">
        <v>0</v>
      </c>
      <c r="BF938">
        <v>0</v>
      </c>
      <c r="BG938">
        <v>2</v>
      </c>
      <c r="BH938">
        <v>0</v>
      </c>
    </row>
    <row r="939" spans="1:60" x14ac:dyDescent="0.3">
      <c r="A939" s="69" t="s">
        <v>1423</v>
      </c>
      <c r="B939" s="69" t="s">
        <v>2076</v>
      </c>
      <c r="C939" s="70"/>
      <c r="D939" s="71"/>
      <c r="E939" s="72"/>
      <c r="F939" s="73"/>
      <c r="G939" s="70"/>
      <c r="H939" s="74"/>
      <c r="I939" s="75"/>
      <c r="J939" s="75"/>
      <c r="K939" s="36"/>
      <c r="L939" s="82"/>
      <c r="M939" s="82"/>
      <c r="N939" s="77"/>
      <c r="O939" s="84" t="s">
        <v>2169</v>
      </c>
      <c r="P939" s="86">
        <v>43861.665763888886</v>
      </c>
      <c r="Q939" s="84" t="s">
        <v>2221</v>
      </c>
      <c r="R939" s="84"/>
      <c r="S939" s="84"/>
      <c r="T939" s="84" t="s">
        <v>2883</v>
      </c>
      <c r="U939" s="84"/>
      <c r="V939" s="87" t="s">
        <v>4171</v>
      </c>
      <c r="W939" s="86">
        <v>43861.665763888886</v>
      </c>
      <c r="X939" s="90">
        <v>43861</v>
      </c>
      <c r="Y939" s="92" t="s">
        <v>6671</v>
      </c>
      <c r="Z939" s="87" t="s">
        <v>10450</v>
      </c>
      <c r="AA939" s="84"/>
      <c r="AB939" s="84"/>
      <c r="AC939" s="92" t="s">
        <v>14333</v>
      </c>
      <c r="AD939" s="84"/>
      <c r="AE939" s="84" t="b">
        <v>0</v>
      </c>
      <c r="AF939" s="84">
        <v>0</v>
      </c>
      <c r="AG939" s="92" t="s">
        <v>16467</v>
      </c>
      <c r="AH939" s="84" t="b">
        <v>0</v>
      </c>
      <c r="AI939" s="84" t="s">
        <v>16520</v>
      </c>
      <c r="AJ939" s="84"/>
      <c r="AK939" s="92" t="s">
        <v>16467</v>
      </c>
      <c r="AL939" s="84" t="b">
        <v>0</v>
      </c>
      <c r="AM939" s="84">
        <v>14</v>
      </c>
      <c r="AN939" s="92" t="s">
        <v>16346</v>
      </c>
      <c r="AO939" s="84" t="s">
        <v>16534</v>
      </c>
      <c r="AP939" s="84" t="b">
        <v>0</v>
      </c>
      <c r="AQ939" s="92" t="s">
        <v>16346</v>
      </c>
      <c r="AR939" s="84" t="s">
        <v>179</v>
      </c>
      <c r="AS939" s="84">
        <v>0</v>
      </c>
      <c r="AT939" s="84">
        <v>0</v>
      </c>
      <c r="AU939" s="84"/>
      <c r="AV939" s="84"/>
      <c r="AW939" s="84"/>
      <c r="AX939" s="84"/>
      <c r="AY939" s="84"/>
      <c r="AZ939" s="84"/>
      <c r="BA939" s="84"/>
      <c r="BB939" s="84"/>
      <c r="BC939">
        <v>1</v>
      </c>
      <c r="BD939">
        <v>0</v>
      </c>
      <c r="BE939">
        <v>0</v>
      </c>
      <c r="BF939">
        <v>0</v>
      </c>
      <c r="BG939">
        <v>1</v>
      </c>
      <c r="BH939">
        <v>0</v>
      </c>
    </row>
    <row r="940" spans="1:60" x14ac:dyDescent="0.3">
      <c r="A940" s="69" t="s">
        <v>594</v>
      </c>
      <c r="B940" s="69" t="s">
        <v>594</v>
      </c>
      <c r="C940" s="70"/>
      <c r="D940" s="71"/>
      <c r="E940" s="72"/>
      <c r="F940" s="73"/>
      <c r="G940" s="70"/>
      <c r="H940" s="74"/>
      <c r="I940" s="75"/>
      <c r="J940" s="75"/>
      <c r="K940" s="36"/>
      <c r="L940" s="82"/>
      <c r="M940" s="82"/>
      <c r="N940" s="77"/>
      <c r="O940" s="84" t="s">
        <v>179</v>
      </c>
      <c r="P940" s="86">
        <v>43861.66615740741</v>
      </c>
      <c r="Q940" s="84" t="s">
        <v>2311</v>
      </c>
      <c r="R940" s="84"/>
      <c r="S940" s="84"/>
      <c r="T940" s="84" t="s">
        <v>2873</v>
      </c>
      <c r="U940" s="84"/>
      <c r="V940" s="87" t="s">
        <v>3413</v>
      </c>
      <c r="W940" s="86">
        <v>43861.66615740741</v>
      </c>
      <c r="X940" s="90">
        <v>43861</v>
      </c>
      <c r="Y940" s="92" t="s">
        <v>5392</v>
      </c>
      <c r="Z940" s="87" t="s">
        <v>9155</v>
      </c>
      <c r="AA940" s="84"/>
      <c r="AB940" s="84"/>
      <c r="AC940" s="92" t="s">
        <v>13033</v>
      </c>
      <c r="AD940" s="84"/>
      <c r="AE940" s="84" t="b">
        <v>0</v>
      </c>
      <c r="AF940" s="84">
        <v>0</v>
      </c>
      <c r="AG940" s="92" t="s">
        <v>16467</v>
      </c>
      <c r="AH940" s="84" t="b">
        <v>0</v>
      </c>
      <c r="AI940" s="84" t="s">
        <v>16520</v>
      </c>
      <c r="AJ940" s="84"/>
      <c r="AK940" s="92" t="s">
        <v>16467</v>
      </c>
      <c r="AL940" s="84" t="b">
        <v>0</v>
      </c>
      <c r="AM940" s="84">
        <v>0</v>
      </c>
      <c r="AN940" s="92" t="s">
        <v>16467</v>
      </c>
      <c r="AO940" s="84" t="s">
        <v>16540</v>
      </c>
      <c r="AP940" s="84" t="b">
        <v>0</v>
      </c>
      <c r="AQ940" s="92" t="s">
        <v>13033</v>
      </c>
      <c r="AR940" s="84" t="s">
        <v>179</v>
      </c>
      <c r="AS940" s="84">
        <v>0</v>
      </c>
      <c r="AT940" s="84">
        <v>0</v>
      </c>
      <c r="AU940" s="84"/>
      <c r="AV940" s="84"/>
      <c r="AW940" s="84"/>
      <c r="AX940" s="84"/>
      <c r="AY940" s="84"/>
      <c r="AZ940" s="84"/>
      <c r="BA940" s="84"/>
      <c r="BB940" s="84"/>
      <c r="BC940">
        <v>1</v>
      </c>
      <c r="BD940">
        <v>0</v>
      </c>
      <c r="BE940">
        <v>0</v>
      </c>
      <c r="BF940">
        <v>1</v>
      </c>
      <c r="BG940">
        <v>0</v>
      </c>
      <c r="BH940">
        <v>0</v>
      </c>
    </row>
    <row r="941" spans="1:60" x14ac:dyDescent="0.3">
      <c r="A941" s="69" t="s">
        <v>1905</v>
      </c>
      <c r="B941" s="69" t="s">
        <v>1905</v>
      </c>
      <c r="C941" s="70"/>
      <c r="D941" s="71"/>
      <c r="E941" s="72"/>
      <c r="F941" s="73"/>
      <c r="G941" s="70"/>
      <c r="H941" s="74"/>
      <c r="I941" s="75"/>
      <c r="J941" s="75"/>
      <c r="K941" s="36"/>
      <c r="L941" s="82"/>
      <c r="M941" s="82"/>
      <c r="N941" s="77"/>
      <c r="O941" s="84" t="s">
        <v>179</v>
      </c>
      <c r="P941" s="86">
        <v>43861.666307870371</v>
      </c>
      <c r="Q941" s="84" t="s">
        <v>2282</v>
      </c>
      <c r="R941" s="84"/>
      <c r="S941" s="84"/>
      <c r="T941" s="84" t="s">
        <v>2883</v>
      </c>
      <c r="U941" s="84"/>
      <c r="V941" s="87" t="s">
        <v>4606</v>
      </c>
      <c r="W941" s="86">
        <v>43861.666307870371</v>
      </c>
      <c r="X941" s="90">
        <v>43861</v>
      </c>
      <c r="Y941" s="92" t="s">
        <v>7858</v>
      </c>
      <c r="Z941" s="87" t="s">
        <v>11685</v>
      </c>
      <c r="AA941" s="84"/>
      <c r="AB941" s="84"/>
      <c r="AC941" s="92" t="s">
        <v>15585</v>
      </c>
      <c r="AD941" s="84"/>
      <c r="AE941" s="84" t="b">
        <v>0</v>
      </c>
      <c r="AF941" s="84">
        <v>5</v>
      </c>
      <c r="AG941" s="92" t="s">
        <v>16467</v>
      </c>
      <c r="AH941" s="84" t="b">
        <v>0</v>
      </c>
      <c r="AI941" s="84" t="s">
        <v>16520</v>
      </c>
      <c r="AJ941" s="84"/>
      <c r="AK941" s="92" t="s">
        <v>16467</v>
      </c>
      <c r="AL941" s="84" t="b">
        <v>0</v>
      </c>
      <c r="AM941" s="84">
        <v>3</v>
      </c>
      <c r="AN941" s="92" t="s">
        <v>16467</v>
      </c>
      <c r="AO941" s="84" t="s">
        <v>16534</v>
      </c>
      <c r="AP941" s="84" t="b">
        <v>0</v>
      </c>
      <c r="AQ941" s="92" t="s">
        <v>15585</v>
      </c>
      <c r="AR941" s="84" t="s">
        <v>179</v>
      </c>
      <c r="AS941" s="84">
        <v>0</v>
      </c>
      <c r="AT941" s="84">
        <v>0</v>
      </c>
      <c r="AU941" s="84"/>
      <c r="AV941" s="84"/>
      <c r="AW941" s="84"/>
      <c r="AX941" s="84"/>
      <c r="AY941" s="84"/>
      <c r="AZ941" s="84"/>
      <c r="BA941" s="84"/>
      <c r="BB941" s="84"/>
      <c r="BC941">
        <v>3</v>
      </c>
      <c r="BD941">
        <v>0</v>
      </c>
      <c r="BE941">
        <v>0</v>
      </c>
      <c r="BF941">
        <v>2</v>
      </c>
      <c r="BG941">
        <v>1</v>
      </c>
      <c r="BH941">
        <v>0</v>
      </c>
    </row>
    <row r="942" spans="1:60" x14ac:dyDescent="0.3">
      <c r="A942" s="69" t="s">
        <v>1423</v>
      </c>
      <c r="B942" s="69" t="s">
        <v>2022</v>
      </c>
      <c r="C942" s="70"/>
      <c r="D942" s="71"/>
      <c r="E942" s="72"/>
      <c r="F942" s="73"/>
      <c r="G942" s="70"/>
      <c r="H942" s="74"/>
      <c r="I942" s="75"/>
      <c r="J942" s="75"/>
      <c r="K942" s="36"/>
      <c r="L942" s="82"/>
      <c r="M942" s="82"/>
      <c r="N942" s="77"/>
      <c r="O942" s="84" t="s">
        <v>2169</v>
      </c>
      <c r="P942" s="86">
        <v>43861.666747685187</v>
      </c>
      <c r="Q942" s="84" t="s">
        <v>2272</v>
      </c>
      <c r="R942" s="84"/>
      <c r="S942" s="84"/>
      <c r="T942" s="84"/>
      <c r="U942" s="84"/>
      <c r="V942" s="87" t="s">
        <v>4171</v>
      </c>
      <c r="W942" s="86">
        <v>43861.666747685187</v>
      </c>
      <c r="X942" s="90">
        <v>43861</v>
      </c>
      <c r="Y942" s="92" t="s">
        <v>6672</v>
      </c>
      <c r="Z942" s="87" t="s">
        <v>10451</v>
      </c>
      <c r="AA942" s="84"/>
      <c r="AB942" s="84"/>
      <c r="AC942" s="92" t="s">
        <v>14334</v>
      </c>
      <c r="AD942" s="84"/>
      <c r="AE942" s="84" t="b">
        <v>0</v>
      </c>
      <c r="AF942" s="84">
        <v>0</v>
      </c>
      <c r="AG942" s="92" t="s">
        <v>16467</v>
      </c>
      <c r="AH942" s="84" t="b">
        <v>0</v>
      </c>
      <c r="AI942" s="84" t="s">
        <v>16520</v>
      </c>
      <c r="AJ942" s="84"/>
      <c r="AK942" s="92" t="s">
        <v>16467</v>
      </c>
      <c r="AL942" s="84" t="b">
        <v>0</v>
      </c>
      <c r="AM942" s="84">
        <v>16</v>
      </c>
      <c r="AN942" s="92" t="s">
        <v>16070</v>
      </c>
      <c r="AO942" s="84" t="s">
        <v>16534</v>
      </c>
      <c r="AP942" s="84" t="b">
        <v>0</v>
      </c>
      <c r="AQ942" s="92" t="s">
        <v>16070</v>
      </c>
      <c r="AR942" s="84" t="s">
        <v>179</v>
      </c>
      <c r="AS942" s="84">
        <v>0</v>
      </c>
      <c r="AT942" s="84">
        <v>0</v>
      </c>
      <c r="AU942" s="84"/>
      <c r="AV942" s="84"/>
      <c r="AW942" s="84"/>
      <c r="AX942" s="84"/>
      <c r="AY942" s="84"/>
      <c r="AZ942" s="84"/>
      <c r="BA942" s="84"/>
      <c r="BB942" s="84"/>
      <c r="BC942">
        <v>1</v>
      </c>
      <c r="BD942">
        <v>0</v>
      </c>
      <c r="BE942">
        <v>0</v>
      </c>
      <c r="BF942">
        <v>0</v>
      </c>
      <c r="BG942">
        <v>1</v>
      </c>
      <c r="BH942">
        <v>0</v>
      </c>
    </row>
    <row r="943" spans="1:60" x14ac:dyDescent="0.3">
      <c r="A943" s="69" t="s">
        <v>1423</v>
      </c>
      <c r="B943" s="69" t="s">
        <v>2131</v>
      </c>
      <c r="C943" s="70"/>
      <c r="D943" s="71"/>
      <c r="E943" s="72"/>
      <c r="F943" s="73"/>
      <c r="G943" s="70"/>
      <c r="H943" s="74"/>
      <c r="I943" s="75"/>
      <c r="J943" s="75"/>
      <c r="K943" s="36"/>
      <c r="L943" s="82"/>
      <c r="M943" s="82"/>
      <c r="N943" s="77"/>
      <c r="O943" s="84" t="s">
        <v>2168</v>
      </c>
      <c r="P943" s="86">
        <v>43861.666909722226</v>
      </c>
      <c r="Q943" s="84" t="s">
        <v>2207</v>
      </c>
      <c r="R943" s="84"/>
      <c r="S943" s="84"/>
      <c r="T943" s="84" t="s">
        <v>2873</v>
      </c>
      <c r="U943" s="84"/>
      <c r="V943" s="87" t="s">
        <v>4171</v>
      </c>
      <c r="W943" s="86">
        <v>43861.666909722226</v>
      </c>
      <c r="X943" s="90">
        <v>43861</v>
      </c>
      <c r="Y943" s="92" t="s">
        <v>6673</v>
      </c>
      <c r="Z943" s="87" t="s">
        <v>10452</v>
      </c>
      <c r="AA943" s="84"/>
      <c r="AB943" s="84"/>
      <c r="AC943" s="92" t="s">
        <v>14335</v>
      </c>
      <c r="AD943" s="84"/>
      <c r="AE943" s="84" t="b">
        <v>0</v>
      </c>
      <c r="AF943" s="84">
        <v>0</v>
      </c>
      <c r="AG943" s="92" t="s">
        <v>16467</v>
      </c>
      <c r="AH943" s="84" t="b">
        <v>0</v>
      </c>
      <c r="AI943" s="84" t="s">
        <v>16520</v>
      </c>
      <c r="AJ943" s="84"/>
      <c r="AK943" s="92" t="s">
        <v>16467</v>
      </c>
      <c r="AL943" s="84" t="b">
        <v>0</v>
      </c>
      <c r="AM943" s="84">
        <v>34</v>
      </c>
      <c r="AN943" s="92" t="s">
        <v>12570</v>
      </c>
      <c r="AO943" s="84" t="s">
        <v>16534</v>
      </c>
      <c r="AP943" s="84" t="b">
        <v>0</v>
      </c>
      <c r="AQ943" s="92" t="s">
        <v>12570</v>
      </c>
      <c r="AR943" s="84" t="s">
        <v>179</v>
      </c>
      <c r="AS943" s="84">
        <v>0</v>
      </c>
      <c r="AT943" s="84">
        <v>0</v>
      </c>
      <c r="AU943" s="84"/>
      <c r="AV943" s="84"/>
      <c r="AW943" s="84"/>
      <c r="AX943" s="84"/>
      <c r="AY943" s="84"/>
      <c r="AZ943" s="84"/>
      <c r="BA943" s="84"/>
      <c r="BB943" s="84"/>
      <c r="BC943">
        <v>1</v>
      </c>
      <c r="BD943">
        <v>0</v>
      </c>
      <c r="BE943">
        <v>1</v>
      </c>
      <c r="BF943">
        <v>0</v>
      </c>
      <c r="BG943">
        <v>0</v>
      </c>
      <c r="BH943">
        <v>0</v>
      </c>
    </row>
    <row r="944" spans="1:60" x14ac:dyDescent="0.3">
      <c r="A944" s="69" t="s">
        <v>1423</v>
      </c>
      <c r="B944" s="69" t="s">
        <v>2129</v>
      </c>
      <c r="C944" s="70"/>
      <c r="D944" s="71"/>
      <c r="E944" s="72"/>
      <c r="F944" s="73"/>
      <c r="G944" s="70"/>
      <c r="H944" s="74"/>
      <c r="I944" s="75"/>
      <c r="J944" s="75"/>
      <c r="K944" s="36"/>
      <c r="L944" s="82"/>
      <c r="M944" s="82"/>
      <c r="N944" s="77"/>
      <c r="O944" s="84" t="s">
        <v>2168</v>
      </c>
      <c r="P944" s="86">
        <v>43861.666909722226</v>
      </c>
      <c r="Q944" s="84" t="s">
        <v>2207</v>
      </c>
      <c r="R944" s="84"/>
      <c r="S944" s="84"/>
      <c r="T944" s="84" t="s">
        <v>2873</v>
      </c>
      <c r="U944" s="84"/>
      <c r="V944" s="87" t="s">
        <v>4171</v>
      </c>
      <c r="W944" s="86">
        <v>43861.666909722226</v>
      </c>
      <c r="X944" s="90">
        <v>43861</v>
      </c>
      <c r="Y944" s="92" t="s">
        <v>6673</v>
      </c>
      <c r="Z944" s="87" t="s">
        <v>10452</v>
      </c>
      <c r="AA944" s="84"/>
      <c r="AB944" s="84"/>
      <c r="AC944" s="92" t="s">
        <v>14335</v>
      </c>
      <c r="AD944" s="84"/>
      <c r="AE944" s="84" t="b">
        <v>0</v>
      </c>
      <c r="AF944" s="84">
        <v>0</v>
      </c>
      <c r="AG944" s="92" t="s">
        <v>16467</v>
      </c>
      <c r="AH944" s="84" t="b">
        <v>0</v>
      </c>
      <c r="AI944" s="84" t="s">
        <v>16520</v>
      </c>
      <c r="AJ944" s="84"/>
      <c r="AK944" s="92" t="s">
        <v>16467</v>
      </c>
      <c r="AL944" s="84" t="b">
        <v>0</v>
      </c>
      <c r="AM944" s="84">
        <v>34</v>
      </c>
      <c r="AN944" s="92" t="s">
        <v>12570</v>
      </c>
      <c r="AO944" s="84" t="s">
        <v>16534</v>
      </c>
      <c r="AP944" s="84" t="b">
        <v>0</v>
      </c>
      <c r="AQ944" s="92" t="s">
        <v>12570</v>
      </c>
      <c r="AR944" s="84" t="s">
        <v>179</v>
      </c>
      <c r="AS944" s="84">
        <v>0</v>
      </c>
      <c r="AT944" s="84">
        <v>0</v>
      </c>
      <c r="AU944" s="84"/>
      <c r="AV944" s="84"/>
      <c r="AW944" s="84"/>
      <c r="AX944" s="84"/>
      <c r="AY944" s="84"/>
      <c r="AZ944" s="84"/>
      <c r="BA944" s="84"/>
      <c r="BB944" s="84"/>
      <c r="BC944">
        <v>9</v>
      </c>
      <c r="BD944">
        <v>0</v>
      </c>
      <c r="BE944">
        <v>9</v>
      </c>
      <c r="BF944">
        <v>0</v>
      </c>
      <c r="BG944">
        <v>0</v>
      </c>
      <c r="BH944">
        <v>0</v>
      </c>
    </row>
    <row r="945" spans="1:60" x14ac:dyDescent="0.3">
      <c r="A945" s="69" t="s">
        <v>1423</v>
      </c>
      <c r="B945" s="69" t="s">
        <v>2128</v>
      </c>
      <c r="C945" s="70"/>
      <c r="D945" s="71"/>
      <c r="E945" s="72"/>
      <c r="F945" s="73"/>
      <c r="G945" s="70"/>
      <c r="H945" s="74"/>
      <c r="I945" s="75"/>
      <c r="J945" s="75"/>
      <c r="K945" s="36"/>
      <c r="L945" s="82"/>
      <c r="M945" s="82"/>
      <c r="N945" s="77"/>
      <c r="O945" s="84" t="s">
        <v>2168</v>
      </c>
      <c r="P945" s="86">
        <v>43861.666909722226</v>
      </c>
      <c r="Q945" s="84" t="s">
        <v>2207</v>
      </c>
      <c r="R945" s="84"/>
      <c r="S945" s="84"/>
      <c r="T945" s="84" t="s">
        <v>2873</v>
      </c>
      <c r="U945" s="84"/>
      <c r="V945" s="87" t="s">
        <v>4171</v>
      </c>
      <c r="W945" s="86">
        <v>43861.666909722226</v>
      </c>
      <c r="X945" s="90">
        <v>43861</v>
      </c>
      <c r="Y945" s="92" t="s">
        <v>6673</v>
      </c>
      <c r="Z945" s="87" t="s">
        <v>10452</v>
      </c>
      <c r="AA945" s="84"/>
      <c r="AB945" s="84"/>
      <c r="AC945" s="92" t="s">
        <v>14335</v>
      </c>
      <c r="AD945" s="84"/>
      <c r="AE945" s="84" t="b">
        <v>0</v>
      </c>
      <c r="AF945" s="84">
        <v>0</v>
      </c>
      <c r="AG945" s="92" t="s">
        <v>16467</v>
      </c>
      <c r="AH945" s="84" t="b">
        <v>0</v>
      </c>
      <c r="AI945" s="84" t="s">
        <v>16520</v>
      </c>
      <c r="AJ945" s="84"/>
      <c r="AK945" s="92" t="s">
        <v>16467</v>
      </c>
      <c r="AL945" s="84" t="b">
        <v>0</v>
      </c>
      <c r="AM945" s="84">
        <v>34</v>
      </c>
      <c r="AN945" s="92" t="s">
        <v>12570</v>
      </c>
      <c r="AO945" s="84" t="s">
        <v>16534</v>
      </c>
      <c r="AP945" s="84" t="b">
        <v>0</v>
      </c>
      <c r="AQ945" s="92" t="s">
        <v>12570</v>
      </c>
      <c r="AR945" s="84" t="s">
        <v>179</v>
      </c>
      <c r="AS945" s="84">
        <v>0</v>
      </c>
      <c r="AT945" s="84">
        <v>0</v>
      </c>
      <c r="AU945" s="84"/>
      <c r="AV945" s="84"/>
      <c r="AW945" s="84"/>
      <c r="AX945" s="84"/>
      <c r="AY945" s="84"/>
      <c r="AZ945" s="84"/>
      <c r="BA945" s="84"/>
      <c r="BB945" s="84"/>
      <c r="BC945">
        <v>9</v>
      </c>
      <c r="BD945">
        <v>0</v>
      </c>
      <c r="BE945">
        <v>9</v>
      </c>
      <c r="BF945">
        <v>0</v>
      </c>
      <c r="BG945">
        <v>0</v>
      </c>
      <c r="BH945">
        <v>0</v>
      </c>
    </row>
    <row r="946" spans="1:60" x14ac:dyDescent="0.3">
      <c r="A946" s="69" t="s">
        <v>1423</v>
      </c>
      <c r="B946" s="69" t="s">
        <v>1805</v>
      </c>
      <c r="C946" s="70"/>
      <c r="D946" s="71"/>
      <c r="E946" s="72"/>
      <c r="F946" s="73"/>
      <c r="G946" s="70"/>
      <c r="H946" s="74"/>
      <c r="I946" s="75"/>
      <c r="J946" s="75"/>
      <c r="K946" s="36"/>
      <c r="L946" s="82"/>
      <c r="M946" s="82"/>
      <c r="N946" s="77"/>
      <c r="O946" s="84" t="s">
        <v>2169</v>
      </c>
      <c r="P946" s="86">
        <v>43861.667442129627</v>
      </c>
      <c r="Q946" s="84" t="s">
        <v>2244</v>
      </c>
      <c r="R946" s="84"/>
      <c r="S946" s="84"/>
      <c r="T946" s="84"/>
      <c r="U946" s="84"/>
      <c r="V946" s="87" t="s">
        <v>4171</v>
      </c>
      <c r="W946" s="86">
        <v>43861.667442129627</v>
      </c>
      <c r="X946" s="90">
        <v>43861</v>
      </c>
      <c r="Y946" s="92" t="s">
        <v>6674</v>
      </c>
      <c r="Z946" s="87" t="s">
        <v>10453</v>
      </c>
      <c r="AA946" s="84"/>
      <c r="AB946" s="84"/>
      <c r="AC946" s="92" t="s">
        <v>14336</v>
      </c>
      <c r="AD946" s="84"/>
      <c r="AE946" s="84" t="b">
        <v>0</v>
      </c>
      <c r="AF946" s="84">
        <v>0</v>
      </c>
      <c r="AG946" s="92" t="s">
        <v>16467</v>
      </c>
      <c r="AH946" s="84" t="b">
        <v>0</v>
      </c>
      <c r="AI946" s="84" t="s">
        <v>16520</v>
      </c>
      <c r="AJ946" s="84"/>
      <c r="AK946" s="92" t="s">
        <v>16467</v>
      </c>
      <c r="AL946" s="84" t="b">
        <v>0</v>
      </c>
      <c r="AM946" s="84">
        <v>9</v>
      </c>
      <c r="AN946" s="92" t="s">
        <v>15358</v>
      </c>
      <c r="AO946" s="84" t="s">
        <v>16534</v>
      </c>
      <c r="AP946" s="84" t="b">
        <v>0</v>
      </c>
      <c r="AQ946" s="92" t="s">
        <v>15358</v>
      </c>
      <c r="AR946" s="84" t="s">
        <v>179</v>
      </c>
      <c r="AS946" s="84">
        <v>0</v>
      </c>
      <c r="AT946" s="84">
        <v>0</v>
      </c>
      <c r="AU946" s="84"/>
      <c r="AV946" s="84"/>
      <c r="AW946" s="84"/>
      <c r="AX946" s="84"/>
      <c r="AY946" s="84"/>
      <c r="AZ946" s="84"/>
      <c r="BA946" s="84"/>
      <c r="BB946" s="84"/>
      <c r="BC946">
        <v>1</v>
      </c>
      <c r="BD946">
        <v>0</v>
      </c>
      <c r="BE946">
        <v>0</v>
      </c>
      <c r="BF946">
        <v>0</v>
      </c>
      <c r="BG946">
        <v>1</v>
      </c>
      <c r="BH946">
        <v>0</v>
      </c>
    </row>
    <row r="947" spans="1:60" x14ac:dyDescent="0.3">
      <c r="A947" s="69" t="s">
        <v>1423</v>
      </c>
      <c r="B947" s="69" t="s">
        <v>2111</v>
      </c>
      <c r="C947" s="70"/>
      <c r="D947" s="71"/>
      <c r="E947" s="72"/>
      <c r="F947" s="73"/>
      <c r="G947" s="70"/>
      <c r="H947" s="74"/>
      <c r="I947" s="75"/>
      <c r="J947" s="75"/>
      <c r="K947" s="36"/>
      <c r="L947" s="82"/>
      <c r="M947" s="82"/>
      <c r="N947" s="77"/>
      <c r="O947" s="84" t="s">
        <v>2169</v>
      </c>
      <c r="P947" s="86">
        <v>43861.667523148149</v>
      </c>
      <c r="Q947" s="84" t="s">
        <v>2232</v>
      </c>
      <c r="R947" s="84"/>
      <c r="S947" s="84"/>
      <c r="T947" s="84" t="s">
        <v>2873</v>
      </c>
      <c r="U947" s="84"/>
      <c r="V947" s="87" t="s">
        <v>4171</v>
      </c>
      <c r="W947" s="86">
        <v>43861.667523148149</v>
      </c>
      <c r="X947" s="90">
        <v>43861</v>
      </c>
      <c r="Y947" s="92" t="s">
        <v>6675</v>
      </c>
      <c r="Z947" s="87" t="s">
        <v>10454</v>
      </c>
      <c r="AA947" s="84"/>
      <c r="AB947" s="84"/>
      <c r="AC947" s="92" t="s">
        <v>14337</v>
      </c>
      <c r="AD947" s="84"/>
      <c r="AE947" s="84" t="b">
        <v>0</v>
      </c>
      <c r="AF947" s="84">
        <v>0</v>
      </c>
      <c r="AG947" s="92" t="s">
        <v>16467</v>
      </c>
      <c r="AH947" s="84" t="b">
        <v>0</v>
      </c>
      <c r="AI947" s="84" t="s">
        <v>16520</v>
      </c>
      <c r="AJ947" s="84"/>
      <c r="AK947" s="92" t="s">
        <v>16467</v>
      </c>
      <c r="AL947" s="84" t="b">
        <v>0</v>
      </c>
      <c r="AM947" s="84">
        <v>29</v>
      </c>
      <c r="AN947" s="92" t="s">
        <v>16360</v>
      </c>
      <c r="AO947" s="84" t="s">
        <v>16534</v>
      </c>
      <c r="AP947" s="84" t="b">
        <v>0</v>
      </c>
      <c r="AQ947" s="92" t="s">
        <v>16360</v>
      </c>
      <c r="AR947" s="84" t="s">
        <v>179</v>
      </c>
      <c r="AS947" s="84">
        <v>0</v>
      </c>
      <c r="AT947" s="84">
        <v>0</v>
      </c>
      <c r="AU947" s="84"/>
      <c r="AV947" s="84"/>
      <c r="AW947" s="84"/>
      <c r="AX947" s="84"/>
      <c r="AY947" s="84"/>
      <c r="AZ947" s="84"/>
      <c r="BA947" s="84"/>
      <c r="BB947" s="84"/>
      <c r="BC947">
        <v>1</v>
      </c>
      <c r="BD947">
        <v>0</v>
      </c>
      <c r="BE947">
        <v>0</v>
      </c>
      <c r="BF947">
        <v>0</v>
      </c>
      <c r="BG947">
        <v>1</v>
      </c>
      <c r="BH947">
        <v>0</v>
      </c>
    </row>
    <row r="948" spans="1:60" x14ac:dyDescent="0.3">
      <c r="A948" s="69" t="s">
        <v>1423</v>
      </c>
      <c r="B948" s="69" t="s">
        <v>1819</v>
      </c>
      <c r="C948" s="70"/>
      <c r="D948" s="71"/>
      <c r="E948" s="72"/>
      <c r="F948" s="73"/>
      <c r="G948" s="70"/>
      <c r="H948" s="74"/>
      <c r="I948" s="75"/>
      <c r="J948" s="75"/>
      <c r="K948" s="36"/>
      <c r="L948" s="82"/>
      <c r="M948" s="82"/>
      <c r="N948" s="77"/>
      <c r="O948" s="84" t="s">
        <v>2169</v>
      </c>
      <c r="P948" s="86">
        <v>43861.667615740742</v>
      </c>
      <c r="Q948" s="84" t="s">
        <v>2230</v>
      </c>
      <c r="R948" s="84"/>
      <c r="S948" s="84"/>
      <c r="T948" s="84"/>
      <c r="U948" s="84"/>
      <c r="V948" s="87" t="s">
        <v>4171</v>
      </c>
      <c r="W948" s="86">
        <v>43861.667615740742</v>
      </c>
      <c r="X948" s="90">
        <v>43861</v>
      </c>
      <c r="Y948" s="92" t="s">
        <v>6676</v>
      </c>
      <c r="Z948" s="87" t="s">
        <v>10455</v>
      </c>
      <c r="AA948" s="84"/>
      <c r="AB948" s="84"/>
      <c r="AC948" s="92" t="s">
        <v>14338</v>
      </c>
      <c r="AD948" s="84"/>
      <c r="AE948" s="84" t="b">
        <v>0</v>
      </c>
      <c r="AF948" s="84">
        <v>0</v>
      </c>
      <c r="AG948" s="92" t="s">
        <v>16467</v>
      </c>
      <c r="AH948" s="84" t="b">
        <v>0</v>
      </c>
      <c r="AI948" s="84" t="s">
        <v>16520</v>
      </c>
      <c r="AJ948" s="84"/>
      <c r="AK948" s="92" t="s">
        <v>16467</v>
      </c>
      <c r="AL948" s="84" t="b">
        <v>0</v>
      </c>
      <c r="AM948" s="84">
        <v>35</v>
      </c>
      <c r="AN948" s="92" t="s">
        <v>16299</v>
      </c>
      <c r="AO948" s="84" t="s">
        <v>16534</v>
      </c>
      <c r="AP948" s="84" t="b">
        <v>0</v>
      </c>
      <c r="AQ948" s="92" t="s">
        <v>16299</v>
      </c>
      <c r="AR948" s="84" t="s">
        <v>179</v>
      </c>
      <c r="AS948" s="84">
        <v>0</v>
      </c>
      <c r="AT948" s="84">
        <v>0</v>
      </c>
      <c r="AU948" s="84"/>
      <c r="AV948" s="84"/>
      <c r="AW948" s="84"/>
      <c r="AX948" s="84"/>
      <c r="AY948" s="84"/>
      <c r="AZ948" s="84"/>
      <c r="BA948" s="84"/>
      <c r="BB948" s="84"/>
      <c r="BC948">
        <v>1</v>
      </c>
      <c r="BD948">
        <v>0</v>
      </c>
      <c r="BE948">
        <v>0</v>
      </c>
      <c r="BF948">
        <v>0</v>
      </c>
      <c r="BG948">
        <v>1</v>
      </c>
      <c r="BH948">
        <v>0</v>
      </c>
    </row>
    <row r="949" spans="1:60" x14ac:dyDescent="0.3">
      <c r="A949" s="69" t="s">
        <v>1473</v>
      </c>
      <c r="B949" s="69" t="s">
        <v>1490</v>
      </c>
      <c r="C949" s="70"/>
      <c r="D949" s="71"/>
      <c r="E949" s="72"/>
      <c r="F949" s="73"/>
      <c r="G949" s="70"/>
      <c r="H949" s="74"/>
      <c r="I949" s="75"/>
      <c r="J949" s="75"/>
      <c r="K949" s="36"/>
      <c r="L949" s="82"/>
      <c r="M949" s="82"/>
      <c r="N949" s="77"/>
      <c r="O949" s="84" t="s">
        <v>2169</v>
      </c>
      <c r="P949" s="86">
        <v>43861.668020833335</v>
      </c>
      <c r="Q949" s="84" t="s">
        <v>2632</v>
      </c>
      <c r="R949" s="84"/>
      <c r="S949" s="84"/>
      <c r="T949" s="84" t="s">
        <v>2873</v>
      </c>
      <c r="U949" s="84"/>
      <c r="V949" s="87" t="s">
        <v>4213</v>
      </c>
      <c r="W949" s="86">
        <v>43861.668020833335</v>
      </c>
      <c r="X949" s="90">
        <v>43861</v>
      </c>
      <c r="Y949" s="92" t="s">
        <v>6856</v>
      </c>
      <c r="Z949" s="87" t="s">
        <v>10637</v>
      </c>
      <c r="AA949" s="84"/>
      <c r="AB949" s="84"/>
      <c r="AC949" s="92" t="s">
        <v>14521</v>
      </c>
      <c r="AD949" s="84"/>
      <c r="AE949" s="84" t="b">
        <v>0</v>
      </c>
      <c r="AF949" s="84">
        <v>0</v>
      </c>
      <c r="AG949" s="92" t="s">
        <v>16467</v>
      </c>
      <c r="AH949" s="84" t="b">
        <v>0</v>
      </c>
      <c r="AI949" s="84" t="s">
        <v>16520</v>
      </c>
      <c r="AJ949" s="84"/>
      <c r="AK949" s="92" t="s">
        <v>16467</v>
      </c>
      <c r="AL949" s="84" t="b">
        <v>0</v>
      </c>
      <c r="AM949" s="84">
        <v>1</v>
      </c>
      <c r="AN949" s="92" t="s">
        <v>14520</v>
      </c>
      <c r="AO949" s="84" t="s">
        <v>16534</v>
      </c>
      <c r="AP949" s="84" t="b">
        <v>0</v>
      </c>
      <c r="AQ949" s="92" t="s">
        <v>14520</v>
      </c>
      <c r="AR949" s="84" t="s">
        <v>179</v>
      </c>
      <c r="AS949" s="84">
        <v>0</v>
      </c>
      <c r="AT949" s="84">
        <v>0</v>
      </c>
      <c r="AU949" s="84"/>
      <c r="AV949" s="84"/>
      <c r="AW949" s="84"/>
      <c r="AX949" s="84"/>
      <c r="AY949" s="84"/>
      <c r="AZ949" s="84"/>
      <c r="BA949" s="84"/>
      <c r="BB949" s="84"/>
      <c r="BC949">
        <v>1</v>
      </c>
      <c r="BD949">
        <v>0</v>
      </c>
      <c r="BE949">
        <v>0</v>
      </c>
      <c r="BF949">
        <v>0</v>
      </c>
      <c r="BG949">
        <v>1</v>
      </c>
      <c r="BH949">
        <v>0</v>
      </c>
    </row>
    <row r="950" spans="1:60" x14ac:dyDescent="0.3">
      <c r="A950" s="69" t="s">
        <v>1473</v>
      </c>
      <c r="B950" s="69" t="s">
        <v>1905</v>
      </c>
      <c r="C950" s="70"/>
      <c r="D950" s="71"/>
      <c r="E950" s="72"/>
      <c r="F950" s="73"/>
      <c r="G950" s="70"/>
      <c r="H950" s="74"/>
      <c r="I950" s="75"/>
      <c r="J950" s="75"/>
      <c r="K950" s="36"/>
      <c r="L950" s="82"/>
      <c r="M950" s="82"/>
      <c r="N950" s="77"/>
      <c r="O950" s="84" t="s">
        <v>2169</v>
      </c>
      <c r="P950" s="86">
        <v>43861.668356481481</v>
      </c>
      <c r="Q950" s="84" t="s">
        <v>2282</v>
      </c>
      <c r="R950" s="84"/>
      <c r="S950" s="84"/>
      <c r="T950" s="84"/>
      <c r="U950" s="84"/>
      <c r="V950" s="87" t="s">
        <v>4213</v>
      </c>
      <c r="W950" s="86">
        <v>43861.668356481481</v>
      </c>
      <c r="X950" s="90">
        <v>43861</v>
      </c>
      <c r="Y950" s="92" t="s">
        <v>6972</v>
      </c>
      <c r="Z950" s="87" t="s">
        <v>10755</v>
      </c>
      <c r="AA950" s="84"/>
      <c r="AB950" s="84"/>
      <c r="AC950" s="92" t="s">
        <v>14639</v>
      </c>
      <c r="AD950" s="84"/>
      <c r="AE950" s="84" t="b">
        <v>0</v>
      </c>
      <c r="AF950" s="84">
        <v>0</v>
      </c>
      <c r="AG950" s="92" t="s">
        <v>16467</v>
      </c>
      <c r="AH950" s="84" t="b">
        <v>0</v>
      </c>
      <c r="AI950" s="84" t="s">
        <v>16520</v>
      </c>
      <c r="AJ950" s="84"/>
      <c r="AK950" s="92" t="s">
        <v>16467</v>
      </c>
      <c r="AL950" s="84" t="b">
        <v>0</v>
      </c>
      <c r="AM950" s="84">
        <v>3</v>
      </c>
      <c r="AN950" s="92" t="s">
        <v>15585</v>
      </c>
      <c r="AO950" s="84" t="s">
        <v>16534</v>
      </c>
      <c r="AP950" s="84" t="b">
        <v>0</v>
      </c>
      <c r="AQ950" s="92" t="s">
        <v>15585</v>
      </c>
      <c r="AR950" s="84" t="s">
        <v>179</v>
      </c>
      <c r="AS950" s="84">
        <v>0</v>
      </c>
      <c r="AT950" s="84">
        <v>0</v>
      </c>
      <c r="AU950" s="84"/>
      <c r="AV950" s="84"/>
      <c r="AW950" s="84"/>
      <c r="AX950" s="84"/>
      <c r="AY950" s="84"/>
      <c r="AZ950" s="84"/>
      <c r="BA950" s="84"/>
      <c r="BB950" s="84"/>
      <c r="BC950">
        <v>1</v>
      </c>
      <c r="BD950">
        <v>0</v>
      </c>
      <c r="BE950">
        <v>0</v>
      </c>
      <c r="BF950">
        <v>0</v>
      </c>
      <c r="BG950">
        <v>1</v>
      </c>
      <c r="BH950">
        <v>0</v>
      </c>
    </row>
    <row r="951" spans="1:60" x14ac:dyDescent="0.3">
      <c r="A951" s="69" t="s">
        <v>410</v>
      </c>
      <c r="B951" s="69" t="s">
        <v>410</v>
      </c>
      <c r="C951" s="70"/>
      <c r="D951" s="71"/>
      <c r="E951" s="72"/>
      <c r="F951" s="73"/>
      <c r="G951" s="70"/>
      <c r="H951" s="74"/>
      <c r="I951" s="75"/>
      <c r="J951" s="75"/>
      <c r="K951" s="36"/>
      <c r="L951" s="82"/>
      <c r="M951" s="82"/>
      <c r="N951" s="77"/>
      <c r="O951" s="84" t="s">
        <v>179</v>
      </c>
      <c r="P951" s="86">
        <v>43861.668680555558</v>
      </c>
      <c r="Q951" s="84" t="s">
        <v>2245</v>
      </c>
      <c r="R951" s="84"/>
      <c r="S951" s="84"/>
      <c r="T951" s="84" t="s">
        <v>2873</v>
      </c>
      <c r="U951" s="84"/>
      <c r="V951" s="87" t="s">
        <v>3239</v>
      </c>
      <c r="W951" s="86">
        <v>43861.668680555558</v>
      </c>
      <c r="X951" s="90">
        <v>43861</v>
      </c>
      <c r="Y951" s="92" t="s">
        <v>5065</v>
      </c>
      <c r="Z951" s="87" t="s">
        <v>8830</v>
      </c>
      <c r="AA951" s="84"/>
      <c r="AB951" s="84"/>
      <c r="AC951" s="92" t="s">
        <v>12708</v>
      </c>
      <c r="AD951" s="84"/>
      <c r="AE951" s="84" t="b">
        <v>0</v>
      </c>
      <c r="AF951" s="84">
        <v>0</v>
      </c>
      <c r="AG951" s="92" t="s">
        <v>16467</v>
      </c>
      <c r="AH951" s="84" t="b">
        <v>0</v>
      </c>
      <c r="AI951" s="84" t="s">
        <v>16520</v>
      </c>
      <c r="AJ951" s="84"/>
      <c r="AK951" s="92" t="s">
        <v>16467</v>
      </c>
      <c r="AL951" s="84" t="b">
        <v>0</v>
      </c>
      <c r="AM951" s="84">
        <v>0</v>
      </c>
      <c r="AN951" s="92" t="s">
        <v>16467</v>
      </c>
      <c r="AO951" s="84" t="s">
        <v>16534</v>
      </c>
      <c r="AP951" s="84" t="b">
        <v>0</v>
      </c>
      <c r="AQ951" s="92" t="s">
        <v>12708</v>
      </c>
      <c r="AR951" s="84" t="s">
        <v>179</v>
      </c>
      <c r="AS951" s="84">
        <v>0</v>
      </c>
      <c r="AT951" s="84">
        <v>0</v>
      </c>
      <c r="AU951" s="84"/>
      <c r="AV951" s="84"/>
      <c r="AW951" s="84"/>
      <c r="AX951" s="84"/>
      <c r="AY951" s="84"/>
      <c r="AZ951" s="84"/>
      <c r="BA951" s="84"/>
      <c r="BB951" s="84"/>
      <c r="BC951">
        <v>2</v>
      </c>
      <c r="BD951">
        <v>0</v>
      </c>
      <c r="BE951">
        <v>0</v>
      </c>
      <c r="BF951">
        <v>2</v>
      </c>
      <c r="BG951">
        <v>0</v>
      </c>
      <c r="BH951">
        <v>0</v>
      </c>
    </row>
    <row r="952" spans="1:60" x14ac:dyDescent="0.3">
      <c r="A952" s="69" t="s">
        <v>1473</v>
      </c>
      <c r="B952" s="69" t="s">
        <v>1491</v>
      </c>
      <c r="C952" s="70"/>
      <c r="D952" s="71"/>
      <c r="E952" s="72"/>
      <c r="F952" s="73"/>
      <c r="G952" s="70"/>
      <c r="H952" s="74"/>
      <c r="I952" s="75"/>
      <c r="J952" s="75"/>
      <c r="K952" s="36"/>
      <c r="L952" s="82"/>
      <c r="M952" s="82"/>
      <c r="N952" s="77"/>
      <c r="O952" s="84" t="s">
        <v>2169</v>
      </c>
      <c r="P952" s="86">
        <v>43861.668796296297</v>
      </c>
      <c r="Q952" s="84" t="s">
        <v>2281</v>
      </c>
      <c r="R952" s="84"/>
      <c r="S952" s="84"/>
      <c r="T952" s="84" t="s">
        <v>2873</v>
      </c>
      <c r="U952" s="84"/>
      <c r="V952" s="87" t="s">
        <v>4213</v>
      </c>
      <c r="W952" s="86">
        <v>43861.668796296297</v>
      </c>
      <c r="X952" s="90">
        <v>43861</v>
      </c>
      <c r="Y952" s="92" t="s">
        <v>6858</v>
      </c>
      <c r="Z952" s="87" t="s">
        <v>10639</v>
      </c>
      <c r="AA952" s="84"/>
      <c r="AB952" s="84"/>
      <c r="AC952" s="92" t="s">
        <v>14523</v>
      </c>
      <c r="AD952" s="84"/>
      <c r="AE952" s="84" t="b">
        <v>0</v>
      </c>
      <c r="AF952" s="84">
        <v>0</v>
      </c>
      <c r="AG952" s="92" t="s">
        <v>16467</v>
      </c>
      <c r="AH952" s="84" t="b">
        <v>0</v>
      </c>
      <c r="AI952" s="84" t="s">
        <v>16522</v>
      </c>
      <c r="AJ952" s="84"/>
      <c r="AK952" s="92" t="s">
        <v>16467</v>
      </c>
      <c r="AL952" s="84" t="b">
        <v>0</v>
      </c>
      <c r="AM952" s="84">
        <v>1</v>
      </c>
      <c r="AN952" s="92" t="s">
        <v>14522</v>
      </c>
      <c r="AO952" s="84" t="s">
        <v>16534</v>
      </c>
      <c r="AP952" s="84" t="b">
        <v>0</v>
      </c>
      <c r="AQ952" s="92" t="s">
        <v>14522</v>
      </c>
      <c r="AR952" s="84" t="s">
        <v>179</v>
      </c>
      <c r="AS952" s="84">
        <v>0</v>
      </c>
      <c r="AT952" s="84">
        <v>0</v>
      </c>
      <c r="AU952" s="84"/>
      <c r="AV952" s="84"/>
      <c r="AW952" s="84"/>
      <c r="AX952" s="84"/>
      <c r="AY952" s="84"/>
      <c r="AZ952" s="84"/>
      <c r="BA952" s="84"/>
      <c r="BB952" s="84"/>
      <c r="BC952">
        <v>1</v>
      </c>
      <c r="BD952">
        <v>0</v>
      </c>
      <c r="BE952">
        <v>0</v>
      </c>
      <c r="BF952">
        <v>0</v>
      </c>
      <c r="BG952">
        <v>1</v>
      </c>
      <c r="BH952">
        <v>0</v>
      </c>
    </row>
    <row r="953" spans="1:60" x14ac:dyDescent="0.3">
      <c r="A953" s="69" t="s">
        <v>1054</v>
      </c>
      <c r="B953" s="69" t="s">
        <v>1054</v>
      </c>
      <c r="C953" s="70"/>
      <c r="D953" s="71"/>
      <c r="E953" s="72"/>
      <c r="F953" s="73"/>
      <c r="G953" s="70"/>
      <c r="H953" s="74"/>
      <c r="I953" s="75"/>
      <c r="J953" s="75"/>
      <c r="K953" s="36"/>
      <c r="L953" s="82"/>
      <c r="M953" s="82"/>
      <c r="N953" s="77"/>
      <c r="O953" s="84" t="s">
        <v>179</v>
      </c>
      <c r="P953" s="86">
        <v>43861.668888888889</v>
      </c>
      <c r="Q953" s="84" t="s">
        <v>2477</v>
      </c>
      <c r="R953" s="84"/>
      <c r="S953" s="84"/>
      <c r="T953" s="84" t="s">
        <v>2873</v>
      </c>
      <c r="U953" s="84"/>
      <c r="V953" s="87" t="s">
        <v>3827</v>
      </c>
      <c r="W953" s="86">
        <v>43861.668888888889</v>
      </c>
      <c r="X953" s="90">
        <v>43861</v>
      </c>
      <c r="Y953" s="92" t="s">
        <v>6056</v>
      </c>
      <c r="Z953" s="87" t="s">
        <v>9827</v>
      </c>
      <c r="AA953" s="84"/>
      <c r="AB953" s="84"/>
      <c r="AC953" s="92" t="s">
        <v>13706</v>
      </c>
      <c r="AD953" s="84"/>
      <c r="AE953" s="84" t="b">
        <v>0</v>
      </c>
      <c r="AF953" s="84">
        <v>1</v>
      </c>
      <c r="AG953" s="92" t="s">
        <v>16467</v>
      </c>
      <c r="AH953" s="84" t="b">
        <v>0</v>
      </c>
      <c r="AI953" s="84" t="s">
        <v>16520</v>
      </c>
      <c r="AJ953" s="84"/>
      <c r="AK953" s="92" t="s">
        <v>16467</v>
      </c>
      <c r="AL953" s="84" t="b">
        <v>0</v>
      </c>
      <c r="AM953" s="84">
        <v>2</v>
      </c>
      <c r="AN953" s="92" t="s">
        <v>16467</v>
      </c>
      <c r="AO953" s="84" t="s">
        <v>16534</v>
      </c>
      <c r="AP953" s="84" t="b">
        <v>0</v>
      </c>
      <c r="AQ953" s="92" t="s">
        <v>13706</v>
      </c>
      <c r="AR953" s="84" t="s">
        <v>179</v>
      </c>
      <c r="AS953" s="84">
        <v>0</v>
      </c>
      <c r="AT953" s="84">
        <v>0</v>
      </c>
      <c r="AU953" s="84"/>
      <c r="AV953" s="84"/>
      <c r="AW953" s="84"/>
      <c r="AX953" s="84"/>
      <c r="AY953" s="84"/>
      <c r="AZ953" s="84"/>
      <c r="BA953" s="84"/>
      <c r="BB953" s="84"/>
      <c r="BC953">
        <v>1</v>
      </c>
      <c r="BD953">
        <v>0</v>
      </c>
      <c r="BE953">
        <v>0</v>
      </c>
      <c r="BF953">
        <v>1</v>
      </c>
      <c r="BG953">
        <v>0</v>
      </c>
      <c r="BH953">
        <v>0</v>
      </c>
    </row>
    <row r="954" spans="1:60" x14ac:dyDescent="0.3">
      <c r="A954" s="69" t="s">
        <v>1423</v>
      </c>
      <c r="B954" s="69" t="s">
        <v>1941</v>
      </c>
      <c r="C954" s="70"/>
      <c r="D954" s="71"/>
      <c r="E954" s="72"/>
      <c r="F954" s="73"/>
      <c r="G954" s="70"/>
      <c r="H954" s="74"/>
      <c r="I954" s="75"/>
      <c r="J954" s="75"/>
      <c r="K954" s="36"/>
      <c r="L954" s="82"/>
      <c r="M954" s="82"/>
      <c r="N954" s="77"/>
      <c r="O954" s="84" t="s">
        <v>2169</v>
      </c>
      <c r="P954" s="86">
        <v>43861.669571759259</v>
      </c>
      <c r="Q954" s="84" t="s">
        <v>2279</v>
      </c>
      <c r="R954" s="84"/>
      <c r="S954" s="84"/>
      <c r="T954" s="84"/>
      <c r="U954" s="84"/>
      <c r="V954" s="87" t="s">
        <v>4171</v>
      </c>
      <c r="W954" s="86">
        <v>43861.669571759259</v>
      </c>
      <c r="X954" s="90">
        <v>43861</v>
      </c>
      <c r="Y954" s="92" t="s">
        <v>6677</v>
      </c>
      <c r="Z954" s="87" t="s">
        <v>10456</v>
      </c>
      <c r="AA954" s="84"/>
      <c r="AB954" s="84"/>
      <c r="AC954" s="92" t="s">
        <v>14339</v>
      </c>
      <c r="AD954" s="84"/>
      <c r="AE954" s="84" t="b">
        <v>0</v>
      </c>
      <c r="AF954" s="84">
        <v>0</v>
      </c>
      <c r="AG954" s="92" t="s">
        <v>16467</v>
      </c>
      <c r="AH954" s="84" t="b">
        <v>0</v>
      </c>
      <c r="AI954" s="84" t="s">
        <v>16520</v>
      </c>
      <c r="AJ954" s="84"/>
      <c r="AK954" s="92" t="s">
        <v>16467</v>
      </c>
      <c r="AL954" s="84" t="b">
        <v>0</v>
      </c>
      <c r="AM954" s="84">
        <v>18</v>
      </c>
      <c r="AN954" s="92" t="s">
        <v>15746</v>
      </c>
      <c r="AO954" s="84" t="s">
        <v>16534</v>
      </c>
      <c r="AP954" s="84" t="b">
        <v>0</v>
      </c>
      <c r="AQ954" s="92" t="s">
        <v>15746</v>
      </c>
      <c r="AR954" s="84" t="s">
        <v>179</v>
      </c>
      <c r="AS954" s="84">
        <v>0</v>
      </c>
      <c r="AT954" s="84">
        <v>0</v>
      </c>
      <c r="AU954" s="84"/>
      <c r="AV954" s="84"/>
      <c r="AW954" s="84"/>
      <c r="AX954" s="84"/>
      <c r="AY954" s="84"/>
      <c r="AZ954" s="84"/>
      <c r="BA954" s="84"/>
      <c r="BB954" s="84"/>
      <c r="BC954">
        <v>1</v>
      </c>
      <c r="BD954">
        <v>0</v>
      </c>
      <c r="BE954">
        <v>0</v>
      </c>
      <c r="BF954">
        <v>0</v>
      </c>
      <c r="BG954">
        <v>1</v>
      </c>
      <c r="BH954">
        <v>0</v>
      </c>
    </row>
    <row r="955" spans="1:60" x14ac:dyDescent="0.3">
      <c r="A955" s="69" t="s">
        <v>1473</v>
      </c>
      <c r="B955" s="69" t="s">
        <v>1990</v>
      </c>
      <c r="C955" s="70"/>
      <c r="D955" s="71"/>
      <c r="E955" s="72"/>
      <c r="F955" s="73"/>
      <c r="G955" s="70"/>
      <c r="H955" s="74"/>
      <c r="I955" s="75"/>
      <c r="J955" s="75"/>
      <c r="K955" s="36"/>
      <c r="L955" s="82"/>
      <c r="M955" s="82"/>
      <c r="N955" s="77"/>
      <c r="O955" s="84" t="s">
        <v>2169</v>
      </c>
      <c r="P955" s="86">
        <v>43861.669606481482</v>
      </c>
      <c r="Q955" s="84" t="s">
        <v>2655</v>
      </c>
      <c r="R955" s="84"/>
      <c r="S955" s="84"/>
      <c r="T955" s="84" t="s">
        <v>2883</v>
      </c>
      <c r="U955" s="84"/>
      <c r="V955" s="87" t="s">
        <v>4213</v>
      </c>
      <c r="W955" s="86">
        <v>43861.669606481482</v>
      </c>
      <c r="X955" s="90">
        <v>43861</v>
      </c>
      <c r="Y955" s="92" t="s">
        <v>6973</v>
      </c>
      <c r="Z955" s="87" t="s">
        <v>10756</v>
      </c>
      <c r="AA955" s="84"/>
      <c r="AB955" s="84"/>
      <c r="AC955" s="92" t="s">
        <v>14640</v>
      </c>
      <c r="AD955" s="84"/>
      <c r="AE955" s="84" t="b">
        <v>0</v>
      </c>
      <c r="AF955" s="84">
        <v>0</v>
      </c>
      <c r="AG955" s="92" t="s">
        <v>16467</v>
      </c>
      <c r="AH955" s="84" t="b">
        <v>0</v>
      </c>
      <c r="AI955" s="84" t="s">
        <v>16520</v>
      </c>
      <c r="AJ955" s="84"/>
      <c r="AK955" s="92" t="s">
        <v>16467</v>
      </c>
      <c r="AL955" s="84" t="b">
        <v>0</v>
      </c>
      <c r="AM955" s="84">
        <v>2</v>
      </c>
      <c r="AN955" s="92" t="s">
        <v>15967</v>
      </c>
      <c r="AO955" s="84" t="s">
        <v>16534</v>
      </c>
      <c r="AP955" s="84" t="b">
        <v>0</v>
      </c>
      <c r="AQ955" s="92" t="s">
        <v>15967</v>
      </c>
      <c r="AR955" s="84" t="s">
        <v>179</v>
      </c>
      <c r="AS955" s="84">
        <v>0</v>
      </c>
      <c r="AT955" s="84">
        <v>0</v>
      </c>
      <c r="AU955" s="84"/>
      <c r="AV955" s="84"/>
      <c r="AW955" s="84"/>
      <c r="AX955" s="84"/>
      <c r="AY955" s="84"/>
      <c r="AZ955" s="84"/>
      <c r="BA955" s="84"/>
      <c r="BB955" s="84"/>
      <c r="BC955">
        <v>1</v>
      </c>
      <c r="BD955">
        <v>0</v>
      </c>
      <c r="BE955">
        <v>0</v>
      </c>
      <c r="BF955">
        <v>0</v>
      </c>
      <c r="BG955">
        <v>1</v>
      </c>
      <c r="BH955">
        <v>0</v>
      </c>
    </row>
    <row r="956" spans="1:60" x14ac:dyDescent="0.3">
      <c r="A956" s="69" t="s">
        <v>1989</v>
      </c>
      <c r="B956" s="69" t="s">
        <v>1990</v>
      </c>
      <c r="C956" s="70"/>
      <c r="D956" s="71"/>
      <c r="E956" s="72"/>
      <c r="F956" s="73"/>
      <c r="G956" s="70"/>
      <c r="H956" s="74"/>
      <c r="I956" s="75"/>
      <c r="J956" s="75"/>
      <c r="K956" s="36"/>
      <c r="L956" s="82"/>
      <c r="M956" s="82"/>
      <c r="N956" s="77"/>
      <c r="O956" s="84" t="s">
        <v>2169</v>
      </c>
      <c r="P956" s="86">
        <v>43861.670289351852</v>
      </c>
      <c r="Q956" s="84" t="s">
        <v>2655</v>
      </c>
      <c r="R956" s="84"/>
      <c r="S956" s="84"/>
      <c r="T956" s="84" t="s">
        <v>2883</v>
      </c>
      <c r="U956" s="84"/>
      <c r="V956" s="87" t="s">
        <v>4681</v>
      </c>
      <c r="W956" s="86">
        <v>43861.670289351852</v>
      </c>
      <c r="X956" s="90">
        <v>43861</v>
      </c>
      <c r="Y956" s="92" t="s">
        <v>8199</v>
      </c>
      <c r="Z956" s="87" t="s">
        <v>12051</v>
      </c>
      <c r="AA956" s="84"/>
      <c r="AB956" s="84"/>
      <c r="AC956" s="92" t="s">
        <v>15968</v>
      </c>
      <c r="AD956" s="84"/>
      <c r="AE956" s="84" t="b">
        <v>0</v>
      </c>
      <c r="AF956" s="84">
        <v>0</v>
      </c>
      <c r="AG956" s="92" t="s">
        <v>16467</v>
      </c>
      <c r="AH956" s="84" t="b">
        <v>0</v>
      </c>
      <c r="AI956" s="84" t="s">
        <v>16520</v>
      </c>
      <c r="AJ956" s="84"/>
      <c r="AK956" s="92" t="s">
        <v>16467</v>
      </c>
      <c r="AL956" s="84" t="b">
        <v>0</v>
      </c>
      <c r="AM956" s="84">
        <v>2</v>
      </c>
      <c r="AN956" s="92" t="s">
        <v>15967</v>
      </c>
      <c r="AO956" s="84" t="s">
        <v>16535</v>
      </c>
      <c r="AP956" s="84" t="b">
        <v>0</v>
      </c>
      <c r="AQ956" s="92" t="s">
        <v>15967</v>
      </c>
      <c r="AR956" s="84" t="s">
        <v>179</v>
      </c>
      <c r="AS956" s="84">
        <v>0</v>
      </c>
      <c r="AT956" s="84">
        <v>0</v>
      </c>
      <c r="AU956" s="84"/>
      <c r="AV956" s="84"/>
      <c r="AW956" s="84"/>
      <c r="AX956" s="84"/>
      <c r="AY956" s="84"/>
      <c r="AZ956" s="84"/>
      <c r="BA956" s="84"/>
      <c r="BB956" s="84"/>
      <c r="BC956">
        <v>1</v>
      </c>
      <c r="BD956">
        <v>0</v>
      </c>
      <c r="BE956">
        <v>0</v>
      </c>
      <c r="BF956">
        <v>0</v>
      </c>
      <c r="BG956">
        <v>1</v>
      </c>
      <c r="BH956">
        <v>0</v>
      </c>
    </row>
    <row r="957" spans="1:60" x14ac:dyDescent="0.3">
      <c r="A957" s="69" t="s">
        <v>1055</v>
      </c>
      <c r="B957" s="69" t="s">
        <v>1054</v>
      </c>
      <c r="C957" s="70"/>
      <c r="D957" s="71"/>
      <c r="E957" s="72"/>
      <c r="F957" s="73"/>
      <c r="G957" s="70"/>
      <c r="H957" s="74"/>
      <c r="I957" s="75"/>
      <c r="J957" s="75"/>
      <c r="K957" s="36"/>
      <c r="L957" s="82"/>
      <c r="M957" s="82"/>
      <c r="N957" s="77"/>
      <c r="O957" s="84" t="s">
        <v>2169</v>
      </c>
      <c r="P957" s="86">
        <v>43861.671215277776</v>
      </c>
      <c r="Q957" s="84" t="s">
        <v>2477</v>
      </c>
      <c r="R957" s="84"/>
      <c r="S957" s="84"/>
      <c r="T957" s="84"/>
      <c r="U957" s="84"/>
      <c r="V957" s="87" t="s">
        <v>3828</v>
      </c>
      <c r="W957" s="86">
        <v>43861.671215277776</v>
      </c>
      <c r="X957" s="90">
        <v>43861</v>
      </c>
      <c r="Y957" s="92" t="s">
        <v>6057</v>
      </c>
      <c r="Z957" s="87" t="s">
        <v>9828</v>
      </c>
      <c r="AA957" s="84"/>
      <c r="AB957" s="84"/>
      <c r="AC957" s="92" t="s">
        <v>13707</v>
      </c>
      <c r="AD957" s="84"/>
      <c r="AE957" s="84" t="b">
        <v>0</v>
      </c>
      <c r="AF957" s="84">
        <v>0</v>
      </c>
      <c r="AG957" s="92" t="s">
        <v>16467</v>
      </c>
      <c r="AH957" s="84" t="b">
        <v>0</v>
      </c>
      <c r="AI957" s="84" t="s">
        <v>16520</v>
      </c>
      <c r="AJ957" s="84"/>
      <c r="AK957" s="92" t="s">
        <v>16467</v>
      </c>
      <c r="AL957" s="84" t="b">
        <v>0</v>
      </c>
      <c r="AM957" s="84">
        <v>2</v>
      </c>
      <c r="AN957" s="92" t="s">
        <v>13706</v>
      </c>
      <c r="AO957" s="84" t="s">
        <v>16534</v>
      </c>
      <c r="AP957" s="84" t="b">
        <v>0</v>
      </c>
      <c r="AQ957" s="92" t="s">
        <v>13706</v>
      </c>
      <c r="AR957" s="84" t="s">
        <v>179</v>
      </c>
      <c r="AS957" s="84">
        <v>0</v>
      </c>
      <c r="AT957" s="84">
        <v>0</v>
      </c>
      <c r="AU957" s="84"/>
      <c r="AV957" s="84"/>
      <c r="AW957" s="84"/>
      <c r="AX957" s="84"/>
      <c r="AY957" s="84"/>
      <c r="AZ957" s="84"/>
      <c r="BA957" s="84"/>
      <c r="BB957" s="84"/>
      <c r="BC957">
        <v>1</v>
      </c>
      <c r="BD957">
        <v>0</v>
      </c>
      <c r="BE957">
        <v>0</v>
      </c>
      <c r="BF957">
        <v>0</v>
      </c>
      <c r="BG957">
        <v>1</v>
      </c>
      <c r="BH957">
        <v>0</v>
      </c>
    </row>
    <row r="958" spans="1:60" x14ac:dyDescent="0.3">
      <c r="A958" s="69" t="s">
        <v>411</v>
      </c>
      <c r="B958" s="69" t="s">
        <v>2128</v>
      </c>
      <c r="C958" s="70"/>
      <c r="D958" s="71"/>
      <c r="E958" s="72"/>
      <c r="F958" s="73"/>
      <c r="G958" s="70"/>
      <c r="H958" s="74"/>
      <c r="I958" s="75"/>
      <c r="J958" s="75"/>
      <c r="K958" s="36"/>
      <c r="L958" s="82"/>
      <c r="M958" s="82"/>
      <c r="N958" s="77"/>
      <c r="O958" s="84" t="s">
        <v>2168</v>
      </c>
      <c r="P958" s="86">
        <v>43861.671284722222</v>
      </c>
      <c r="Q958" s="84" t="s">
        <v>2172</v>
      </c>
      <c r="R958" s="84"/>
      <c r="S958" s="84"/>
      <c r="T958" s="84"/>
      <c r="U958" s="84"/>
      <c r="V958" s="87" t="s">
        <v>3240</v>
      </c>
      <c r="W958" s="86">
        <v>43861.671284722222</v>
      </c>
      <c r="X958" s="90">
        <v>43861</v>
      </c>
      <c r="Y958" s="92" t="s">
        <v>5066</v>
      </c>
      <c r="Z958" s="87" t="s">
        <v>8831</v>
      </c>
      <c r="AA958" s="84"/>
      <c r="AB958" s="84"/>
      <c r="AC958" s="92" t="s">
        <v>12709</v>
      </c>
      <c r="AD958" s="84"/>
      <c r="AE958" s="84" t="b">
        <v>0</v>
      </c>
      <c r="AF958" s="84">
        <v>0</v>
      </c>
      <c r="AG958" s="92" t="s">
        <v>16467</v>
      </c>
      <c r="AH958" s="84" t="b">
        <v>0</v>
      </c>
      <c r="AI958" s="84" t="s">
        <v>16520</v>
      </c>
      <c r="AJ958" s="84"/>
      <c r="AK958" s="92" t="s">
        <v>16467</v>
      </c>
      <c r="AL958" s="84" t="b">
        <v>0</v>
      </c>
      <c r="AM958" s="84">
        <v>155</v>
      </c>
      <c r="AN958" s="92" t="s">
        <v>16241</v>
      </c>
      <c r="AO958" s="84" t="s">
        <v>16534</v>
      </c>
      <c r="AP958" s="84" t="b">
        <v>0</v>
      </c>
      <c r="AQ958" s="92" t="s">
        <v>16241</v>
      </c>
      <c r="AR958" s="84" t="s">
        <v>179</v>
      </c>
      <c r="AS958" s="84">
        <v>0</v>
      </c>
      <c r="AT958" s="84">
        <v>0</v>
      </c>
      <c r="AU958" s="84"/>
      <c r="AV958" s="84"/>
      <c r="AW958" s="84"/>
      <c r="AX958" s="84"/>
      <c r="AY958" s="84"/>
      <c r="AZ958" s="84"/>
      <c r="BA958" s="84"/>
      <c r="BB958" s="84"/>
      <c r="BC958">
        <v>2</v>
      </c>
      <c r="BD958">
        <v>0</v>
      </c>
      <c r="BE958">
        <v>2</v>
      </c>
      <c r="BF958">
        <v>0</v>
      </c>
      <c r="BG958">
        <v>0</v>
      </c>
      <c r="BH958">
        <v>0</v>
      </c>
    </row>
    <row r="959" spans="1:60" x14ac:dyDescent="0.3">
      <c r="A959" s="69" t="s">
        <v>411</v>
      </c>
      <c r="B959" s="69" t="s">
        <v>2129</v>
      </c>
      <c r="C959" s="70"/>
      <c r="D959" s="71"/>
      <c r="E959" s="72"/>
      <c r="F959" s="73"/>
      <c r="G959" s="70"/>
      <c r="H959" s="74"/>
      <c r="I959" s="75"/>
      <c r="J959" s="75"/>
      <c r="K959" s="36"/>
      <c r="L959" s="82"/>
      <c r="M959" s="82"/>
      <c r="N959" s="77"/>
      <c r="O959" s="84" t="s">
        <v>2168</v>
      </c>
      <c r="P959" s="86">
        <v>43861.671493055554</v>
      </c>
      <c r="Q959" s="84" t="s">
        <v>2176</v>
      </c>
      <c r="R959" s="84"/>
      <c r="S959" s="84"/>
      <c r="T959" s="84"/>
      <c r="U959" s="84"/>
      <c r="V959" s="87" t="s">
        <v>3240</v>
      </c>
      <c r="W959" s="86">
        <v>43861.671493055554</v>
      </c>
      <c r="X959" s="90">
        <v>43861</v>
      </c>
      <c r="Y959" s="92" t="s">
        <v>5067</v>
      </c>
      <c r="Z959" s="87" t="s">
        <v>8832</v>
      </c>
      <c r="AA959" s="84"/>
      <c r="AB959" s="84"/>
      <c r="AC959" s="92" t="s">
        <v>12710</v>
      </c>
      <c r="AD959" s="84"/>
      <c r="AE959" s="84" t="b">
        <v>0</v>
      </c>
      <c r="AF959" s="84">
        <v>0</v>
      </c>
      <c r="AG959" s="92" t="s">
        <v>16467</v>
      </c>
      <c r="AH959" s="84" t="b">
        <v>0</v>
      </c>
      <c r="AI959" s="84" t="s">
        <v>16520</v>
      </c>
      <c r="AJ959" s="84"/>
      <c r="AK959" s="92" t="s">
        <v>16467</v>
      </c>
      <c r="AL959" s="84" t="b">
        <v>0</v>
      </c>
      <c r="AM959" s="84">
        <v>32</v>
      </c>
      <c r="AN959" s="92" t="s">
        <v>16245</v>
      </c>
      <c r="AO959" s="84" t="s">
        <v>16534</v>
      </c>
      <c r="AP959" s="84" t="b">
        <v>0</v>
      </c>
      <c r="AQ959" s="92" t="s">
        <v>16245</v>
      </c>
      <c r="AR959" s="84" t="s">
        <v>179</v>
      </c>
      <c r="AS959" s="84">
        <v>0</v>
      </c>
      <c r="AT959" s="84">
        <v>0</v>
      </c>
      <c r="AU959" s="84"/>
      <c r="AV959" s="84"/>
      <c r="AW959" s="84"/>
      <c r="AX959" s="84"/>
      <c r="AY959" s="84"/>
      <c r="AZ959" s="84"/>
      <c r="BA959" s="84"/>
      <c r="BB959" s="84"/>
      <c r="BC959">
        <v>1</v>
      </c>
      <c r="BD959">
        <v>0</v>
      </c>
      <c r="BE959">
        <v>1</v>
      </c>
      <c r="BF959">
        <v>0</v>
      </c>
      <c r="BG959">
        <v>0</v>
      </c>
      <c r="BH959">
        <v>0</v>
      </c>
    </row>
    <row r="960" spans="1:60" x14ac:dyDescent="0.3">
      <c r="A960" s="69" t="s">
        <v>412</v>
      </c>
      <c r="B960" s="69" t="s">
        <v>2132</v>
      </c>
      <c r="C960" s="70"/>
      <c r="D960" s="71"/>
      <c r="E960" s="72"/>
      <c r="F960" s="73"/>
      <c r="G960" s="70"/>
      <c r="H960" s="74"/>
      <c r="I960" s="75"/>
      <c r="J960" s="75"/>
      <c r="K960" s="36"/>
      <c r="L960" s="82"/>
      <c r="M960" s="82"/>
      <c r="N960" s="77"/>
      <c r="O960" s="84" t="s">
        <v>2168</v>
      </c>
      <c r="P960" s="86">
        <v>43861.67287037037</v>
      </c>
      <c r="Q960" s="84" t="s">
        <v>2218</v>
      </c>
      <c r="R960" s="84"/>
      <c r="S960" s="84"/>
      <c r="T960" s="84" t="s">
        <v>2873</v>
      </c>
      <c r="U960" s="84"/>
      <c r="V960" s="87" t="s">
        <v>3241</v>
      </c>
      <c r="W960" s="86">
        <v>43861.67287037037</v>
      </c>
      <c r="X960" s="90">
        <v>43861</v>
      </c>
      <c r="Y960" s="92" t="s">
        <v>5068</v>
      </c>
      <c r="Z960" s="87" t="s">
        <v>8833</v>
      </c>
      <c r="AA960" s="84"/>
      <c r="AB960" s="84"/>
      <c r="AC960" s="92" t="s">
        <v>12711</v>
      </c>
      <c r="AD960" s="84"/>
      <c r="AE960" s="84" t="b">
        <v>0</v>
      </c>
      <c r="AF960" s="84">
        <v>0</v>
      </c>
      <c r="AG960" s="92" t="s">
        <v>16467</v>
      </c>
      <c r="AH960" s="84" t="b">
        <v>0</v>
      </c>
      <c r="AI960" s="84" t="s">
        <v>16520</v>
      </c>
      <c r="AJ960" s="84"/>
      <c r="AK960" s="92" t="s">
        <v>16467</v>
      </c>
      <c r="AL960" s="84" t="b">
        <v>0</v>
      </c>
      <c r="AM960" s="84">
        <v>121</v>
      </c>
      <c r="AN960" s="92" t="s">
        <v>12602</v>
      </c>
      <c r="AO960" s="84" t="s">
        <v>16534</v>
      </c>
      <c r="AP960" s="84" t="b">
        <v>0</v>
      </c>
      <c r="AQ960" s="92" t="s">
        <v>12602</v>
      </c>
      <c r="AR960" s="84" t="s">
        <v>179</v>
      </c>
      <c r="AS960" s="84">
        <v>0</v>
      </c>
      <c r="AT960" s="84">
        <v>0</v>
      </c>
      <c r="AU960" s="84"/>
      <c r="AV960" s="84"/>
      <c r="AW960" s="84"/>
      <c r="AX960" s="84"/>
      <c r="AY960" s="84"/>
      <c r="AZ960" s="84"/>
      <c r="BA960" s="84"/>
      <c r="BB960" s="84"/>
      <c r="BC960">
        <v>1</v>
      </c>
      <c r="BD960">
        <v>0</v>
      </c>
      <c r="BE960">
        <v>1</v>
      </c>
      <c r="BF960">
        <v>0</v>
      </c>
      <c r="BG960">
        <v>0</v>
      </c>
      <c r="BH960">
        <v>0</v>
      </c>
    </row>
    <row r="961" spans="1:60" x14ac:dyDescent="0.3">
      <c r="A961" s="69" t="s">
        <v>1104</v>
      </c>
      <c r="B961" s="69" t="s">
        <v>2131</v>
      </c>
      <c r="C961" s="70"/>
      <c r="D961" s="71"/>
      <c r="E961" s="72"/>
      <c r="F961" s="73"/>
      <c r="G961" s="70"/>
      <c r="H961" s="74"/>
      <c r="I961" s="75"/>
      <c r="J961" s="75"/>
      <c r="K961" s="36"/>
      <c r="L961" s="82"/>
      <c r="M961" s="82"/>
      <c r="N961" s="77"/>
      <c r="O961" s="84" t="s">
        <v>2168</v>
      </c>
      <c r="P961" s="86">
        <v>43861.672881944447</v>
      </c>
      <c r="Q961" s="84" t="s">
        <v>2207</v>
      </c>
      <c r="R961" s="84"/>
      <c r="S961" s="84"/>
      <c r="T961" s="84" t="s">
        <v>2873</v>
      </c>
      <c r="U961" s="84"/>
      <c r="V961" s="87" t="s">
        <v>3873</v>
      </c>
      <c r="W961" s="86">
        <v>43861.672881944447</v>
      </c>
      <c r="X961" s="90">
        <v>43861</v>
      </c>
      <c r="Y961" s="92" t="s">
        <v>6164</v>
      </c>
      <c r="Z961" s="87" t="s">
        <v>9934</v>
      </c>
      <c r="AA961" s="84"/>
      <c r="AB961" s="84"/>
      <c r="AC961" s="92" t="s">
        <v>13813</v>
      </c>
      <c r="AD961" s="84"/>
      <c r="AE961" s="84" t="b">
        <v>0</v>
      </c>
      <c r="AF961" s="84">
        <v>0</v>
      </c>
      <c r="AG961" s="92" t="s">
        <v>16467</v>
      </c>
      <c r="AH961" s="84" t="b">
        <v>0</v>
      </c>
      <c r="AI961" s="84" t="s">
        <v>16520</v>
      </c>
      <c r="AJ961" s="84"/>
      <c r="AK961" s="92" t="s">
        <v>16467</v>
      </c>
      <c r="AL961" s="84" t="b">
        <v>0</v>
      </c>
      <c r="AM961" s="84">
        <v>34</v>
      </c>
      <c r="AN961" s="92" t="s">
        <v>12570</v>
      </c>
      <c r="AO961" s="84" t="s">
        <v>16535</v>
      </c>
      <c r="AP961" s="84" t="b">
        <v>0</v>
      </c>
      <c r="AQ961" s="92" t="s">
        <v>12570</v>
      </c>
      <c r="AR961" s="84" t="s">
        <v>179</v>
      </c>
      <c r="AS961" s="84">
        <v>0</v>
      </c>
      <c r="AT961" s="84">
        <v>0</v>
      </c>
      <c r="AU961" s="84"/>
      <c r="AV961" s="84"/>
      <c r="AW961" s="84"/>
      <c r="AX961" s="84"/>
      <c r="AY961" s="84"/>
      <c r="AZ961" s="84"/>
      <c r="BA961" s="84"/>
      <c r="BB961" s="84"/>
      <c r="BC961">
        <v>1</v>
      </c>
      <c r="BD961">
        <v>0</v>
      </c>
      <c r="BE961">
        <v>1</v>
      </c>
      <c r="BF961">
        <v>0</v>
      </c>
      <c r="BG961">
        <v>0</v>
      </c>
      <c r="BH961">
        <v>0</v>
      </c>
    </row>
    <row r="962" spans="1:60" x14ac:dyDescent="0.3">
      <c r="A962" s="69" t="s">
        <v>1104</v>
      </c>
      <c r="B962" s="69" t="s">
        <v>2129</v>
      </c>
      <c r="C962" s="70"/>
      <c r="D962" s="71"/>
      <c r="E962" s="72"/>
      <c r="F962" s="73"/>
      <c r="G962" s="70"/>
      <c r="H962" s="74"/>
      <c r="I962" s="75"/>
      <c r="J962" s="75"/>
      <c r="K962" s="36"/>
      <c r="L962" s="82"/>
      <c r="M962" s="82"/>
      <c r="N962" s="77"/>
      <c r="O962" s="84" t="s">
        <v>2168</v>
      </c>
      <c r="P962" s="86">
        <v>43861.672881944447</v>
      </c>
      <c r="Q962" s="84" t="s">
        <v>2207</v>
      </c>
      <c r="R962" s="84"/>
      <c r="S962" s="84"/>
      <c r="T962" s="84" t="s">
        <v>2873</v>
      </c>
      <c r="U962" s="84"/>
      <c r="V962" s="87" t="s">
        <v>3873</v>
      </c>
      <c r="W962" s="86">
        <v>43861.672881944447</v>
      </c>
      <c r="X962" s="90">
        <v>43861</v>
      </c>
      <c r="Y962" s="92" t="s">
        <v>6164</v>
      </c>
      <c r="Z962" s="87" t="s">
        <v>9934</v>
      </c>
      <c r="AA962" s="84"/>
      <c r="AB962" s="84"/>
      <c r="AC962" s="92" t="s">
        <v>13813</v>
      </c>
      <c r="AD962" s="84"/>
      <c r="AE962" s="84" t="b">
        <v>0</v>
      </c>
      <c r="AF962" s="84">
        <v>0</v>
      </c>
      <c r="AG962" s="92" t="s">
        <v>16467</v>
      </c>
      <c r="AH962" s="84" t="b">
        <v>0</v>
      </c>
      <c r="AI962" s="84" t="s">
        <v>16520</v>
      </c>
      <c r="AJ962" s="84"/>
      <c r="AK962" s="92" t="s">
        <v>16467</v>
      </c>
      <c r="AL962" s="84" t="b">
        <v>0</v>
      </c>
      <c r="AM962" s="84">
        <v>34</v>
      </c>
      <c r="AN962" s="92" t="s">
        <v>12570</v>
      </c>
      <c r="AO962" s="84" t="s">
        <v>16535</v>
      </c>
      <c r="AP962" s="84" t="b">
        <v>0</v>
      </c>
      <c r="AQ962" s="92" t="s">
        <v>12570</v>
      </c>
      <c r="AR962" s="84" t="s">
        <v>179</v>
      </c>
      <c r="AS962" s="84">
        <v>0</v>
      </c>
      <c r="AT962" s="84">
        <v>0</v>
      </c>
      <c r="AU962" s="84"/>
      <c r="AV962" s="84"/>
      <c r="AW962" s="84"/>
      <c r="AX962" s="84"/>
      <c r="AY962" s="84"/>
      <c r="AZ962" s="84"/>
      <c r="BA962" s="84"/>
      <c r="BB962" s="84"/>
      <c r="BC962">
        <v>1</v>
      </c>
      <c r="BD962">
        <v>0</v>
      </c>
      <c r="BE962">
        <v>1</v>
      </c>
      <c r="BF962">
        <v>0</v>
      </c>
      <c r="BG962">
        <v>0</v>
      </c>
      <c r="BH962">
        <v>0</v>
      </c>
    </row>
    <row r="963" spans="1:60" x14ac:dyDescent="0.3">
      <c r="A963" s="69" t="s">
        <v>1104</v>
      </c>
      <c r="B963" s="69" t="s">
        <v>2128</v>
      </c>
      <c r="C963" s="70"/>
      <c r="D963" s="71"/>
      <c r="E963" s="72"/>
      <c r="F963" s="73"/>
      <c r="G963" s="70"/>
      <c r="H963" s="74"/>
      <c r="I963" s="75"/>
      <c r="J963" s="75"/>
      <c r="K963" s="36"/>
      <c r="L963" s="82"/>
      <c r="M963" s="82"/>
      <c r="N963" s="77"/>
      <c r="O963" s="84" t="s">
        <v>2168</v>
      </c>
      <c r="P963" s="86">
        <v>43861.672881944447</v>
      </c>
      <c r="Q963" s="84" t="s">
        <v>2207</v>
      </c>
      <c r="R963" s="84"/>
      <c r="S963" s="84"/>
      <c r="T963" s="84" t="s">
        <v>2873</v>
      </c>
      <c r="U963" s="84"/>
      <c r="V963" s="87" t="s">
        <v>3873</v>
      </c>
      <c r="W963" s="86">
        <v>43861.672881944447</v>
      </c>
      <c r="X963" s="90">
        <v>43861</v>
      </c>
      <c r="Y963" s="92" t="s">
        <v>6164</v>
      </c>
      <c r="Z963" s="87" t="s">
        <v>9934</v>
      </c>
      <c r="AA963" s="84"/>
      <c r="AB963" s="84"/>
      <c r="AC963" s="92" t="s">
        <v>13813</v>
      </c>
      <c r="AD963" s="84"/>
      <c r="AE963" s="84" t="b">
        <v>0</v>
      </c>
      <c r="AF963" s="84">
        <v>0</v>
      </c>
      <c r="AG963" s="92" t="s">
        <v>16467</v>
      </c>
      <c r="AH963" s="84" t="b">
        <v>0</v>
      </c>
      <c r="AI963" s="84" t="s">
        <v>16520</v>
      </c>
      <c r="AJ963" s="84"/>
      <c r="AK963" s="92" t="s">
        <v>16467</v>
      </c>
      <c r="AL963" s="84" t="b">
        <v>0</v>
      </c>
      <c r="AM963" s="84">
        <v>34</v>
      </c>
      <c r="AN963" s="92" t="s">
        <v>12570</v>
      </c>
      <c r="AO963" s="84" t="s">
        <v>16535</v>
      </c>
      <c r="AP963" s="84" t="b">
        <v>0</v>
      </c>
      <c r="AQ963" s="92" t="s">
        <v>12570</v>
      </c>
      <c r="AR963" s="84" t="s">
        <v>179</v>
      </c>
      <c r="AS963" s="84">
        <v>0</v>
      </c>
      <c r="AT963" s="84">
        <v>0</v>
      </c>
      <c r="AU963" s="84"/>
      <c r="AV963" s="84"/>
      <c r="AW963" s="84"/>
      <c r="AX963" s="84"/>
      <c r="AY963" s="84"/>
      <c r="AZ963" s="84"/>
      <c r="BA963" s="84"/>
      <c r="BB963" s="84"/>
      <c r="BC963">
        <v>1</v>
      </c>
      <c r="BD963">
        <v>0</v>
      </c>
      <c r="BE963">
        <v>1</v>
      </c>
      <c r="BF963">
        <v>0</v>
      </c>
      <c r="BG963">
        <v>0</v>
      </c>
      <c r="BH963">
        <v>0</v>
      </c>
    </row>
    <row r="964" spans="1:60" x14ac:dyDescent="0.3">
      <c r="A964" s="69" t="s">
        <v>414</v>
      </c>
      <c r="B964" s="69" t="s">
        <v>2133</v>
      </c>
      <c r="C964" s="70"/>
      <c r="D964" s="71"/>
      <c r="E964" s="72"/>
      <c r="F964" s="73"/>
      <c r="G964" s="70"/>
      <c r="H964" s="74"/>
      <c r="I964" s="75"/>
      <c r="J964" s="75"/>
      <c r="K964" s="36"/>
      <c r="L964" s="82"/>
      <c r="M964" s="82"/>
      <c r="N964" s="77"/>
      <c r="O964" s="84" t="s">
        <v>2170</v>
      </c>
      <c r="P964" s="86">
        <v>43861.675543981481</v>
      </c>
      <c r="Q964" s="84" t="s">
        <v>2247</v>
      </c>
      <c r="R964" s="84"/>
      <c r="S964" s="84"/>
      <c r="T964" s="84" t="s">
        <v>2883</v>
      </c>
      <c r="U964" s="84"/>
      <c r="V964" s="87" t="s">
        <v>3242</v>
      </c>
      <c r="W964" s="86">
        <v>43861.675543981481</v>
      </c>
      <c r="X964" s="90">
        <v>43861</v>
      </c>
      <c r="Y964" s="92" t="s">
        <v>5070</v>
      </c>
      <c r="Z964" s="87" t="s">
        <v>8835</v>
      </c>
      <c r="AA964" s="84"/>
      <c r="AB964" s="84"/>
      <c r="AC964" s="92" t="s">
        <v>12713</v>
      </c>
      <c r="AD964" s="92" t="s">
        <v>16436</v>
      </c>
      <c r="AE964" s="84" t="b">
        <v>0</v>
      </c>
      <c r="AF964" s="84">
        <v>0</v>
      </c>
      <c r="AG964" s="92" t="s">
        <v>16468</v>
      </c>
      <c r="AH964" s="84" t="b">
        <v>0</v>
      </c>
      <c r="AI964" s="84" t="s">
        <v>16520</v>
      </c>
      <c r="AJ964" s="84"/>
      <c r="AK964" s="92" t="s">
        <v>16467</v>
      </c>
      <c r="AL964" s="84" t="b">
        <v>0</v>
      </c>
      <c r="AM964" s="84">
        <v>0</v>
      </c>
      <c r="AN964" s="92" t="s">
        <v>16467</v>
      </c>
      <c r="AO964" s="84" t="s">
        <v>16535</v>
      </c>
      <c r="AP964" s="84" t="b">
        <v>0</v>
      </c>
      <c r="AQ964" s="92" t="s">
        <v>16436</v>
      </c>
      <c r="AR964" s="84" t="s">
        <v>179</v>
      </c>
      <c r="AS964" s="84">
        <v>0</v>
      </c>
      <c r="AT964" s="84">
        <v>0</v>
      </c>
      <c r="AU964" s="84"/>
      <c r="AV964" s="84"/>
      <c r="AW964" s="84"/>
      <c r="AX964" s="84"/>
      <c r="AY964" s="84"/>
      <c r="AZ964" s="84"/>
      <c r="BA964" s="84"/>
      <c r="BB964" s="84"/>
      <c r="BC964">
        <v>1</v>
      </c>
      <c r="BD964">
        <v>1</v>
      </c>
      <c r="BE964">
        <v>0</v>
      </c>
      <c r="BF964">
        <v>0</v>
      </c>
      <c r="BG964">
        <v>0</v>
      </c>
      <c r="BH964">
        <v>0</v>
      </c>
    </row>
    <row r="965" spans="1:60" x14ac:dyDescent="0.3">
      <c r="A965" s="69" t="s">
        <v>414</v>
      </c>
      <c r="B965" s="69" t="s">
        <v>2134</v>
      </c>
      <c r="C965" s="70"/>
      <c r="D965" s="71"/>
      <c r="E965" s="72"/>
      <c r="F965" s="73"/>
      <c r="G965" s="70"/>
      <c r="H965" s="74"/>
      <c r="I965" s="75"/>
      <c r="J965" s="75"/>
      <c r="K965" s="36"/>
      <c r="L965" s="82"/>
      <c r="M965" s="82"/>
      <c r="N965" s="77"/>
      <c r="O965" s="84" t="s">
        <v>2171</v>
      </c>
      <c r="P965" s="86">
        <v>43861.675543981481</v>
      </c>
      <c r="Q965" s="84" t="s">
        <v>2247</v>
      </c>
      <c r="R965" s="84"/>
      <c r="S965" s="84"/>
      <c r="T965" s="84" t="s">
        <v>2883</v>
      </c>
      <c r="U965" s="84"/>
      <c r="V965" s="87" t="s">
        <v>3242</v>
      </c>
      <c r="W965" s="86">
        <v>43861.675543981481</v>
      </c>
      <c r="X965" s="90">
        <v>43861</v>
      </c>
      <c r="Y965" s="92" t="s">
        <v>5070</v>
      </c>
      <c r="Z965" s="87" t="s">
        <v>8835</v>
      </c>
      <c r="AA965" s="84"/>
      <c r="AB965" s="84"/>
      <c r="AC965" s="92" t="s">
        <v>12713</v>
      </c>
      <c r="AD965" s="92" t="s">
        <v>16436</v>
      </c>
      <c r="AE965" s="84" t="b">
        <v>0</v>
      </c>
      <c r="AF965" s="84">
        <v>0</v>
      </c>
      <c r="AG965" s="92" t="s">
        <v>16468</v>
      </c>
      <c r="AH965" s="84" t="b">
        <v>0</v>
      </c>
      <c r="AI965" s="84" t="s">
        <v>16520</v>
      </c>
      <c r="AJ965" s="84"/>
      <c r="AK965" s="92" t="s">
        <v>16467</v>
      </c>
      <c r="AL965" s="84" t="b">
        <v>0</v>
      </c>
      <c r="AM965" s="84">
        <v>0</v>
      </c>
      <c r="AN965" s="92" t="s">
        <v>16467</v>
      </c>
      <c r="AO965" s="84" t="s">
        <v>16535</v>
      </c>
      <c r="AP965" s="84" t="b">
        <v>0</v>
      </c>
      <c r="AQ965" s="92" t="s">
        <v>16436</v>
      </c>
      <c r="AR965" s="84" t="s">
        <v>179</v>
      </c>
      <c r="AS965" s="84">
        <v>0</v>
      </c>
      <c r="AT965" s="84">
        <v>0</v>
      </c>
      <c r="AU965" s="84"/>
      <c r="AV965" s="84"/>
      <c r="AW965" s="84"/>
      <c r="AX965" s="84"/>
      <c r="AY965" s="84"/>
      <c r="AZ965" s="84"/>
      <c r="BA965" s="84"/>
      <c r="BB965" s="84"/>
      <c r="BC965">
        <v>1</v>
      </c>
      <c r="BD965">
        <v>0</v>
      </c>
      <c r="BE965">
        <v>0</v>
      </c>
      <c r="BF965">
        <v>0</v>
      </c>
      <c r="BG965">
        <v>0</v>
      </c>
      <c r="BH965">
        <v>1</v>
      </c>
    </row>
    <row r="966" spans="1:60" x14ac:dyDescent="0.3">
      <c r="A966" s="69" t="s">
        <v>413</v>
      </c>
      <c r="B966" s="69" t="s">
        <v>413</v>
      </c>
      <c r="C966" s="70"/>
      <c r="D966" s="71"/>
      <c r="E966" s="72"/>
      <c r="F966" s="73"/>
      <c r="G966" s="70"/>
      <c r="H966" s="74"/>
      <c r="I966" s="75"/>
      <c r="J966" s="75"/>
      <c r="K966" s="36"/>
      <c r="L966" s="82"/>
      <c r="M966" s="82"/>
      <c r="N966" s="77"/>
      <c r="O966" s="84" t="s">
        <v>179</v>
      </c>
      <c r="P966" s="86">
        <v>43861.675694444442</v>
      </c>
      <c r="Q966" s="84" t="s">
        <v>2246</v>
      </c>
      <c r="R966" s="84"/>
      <c r="S966" s="84"/>
      <c r="T966" s="84" t="s">
        <v>2883</v>
      </c>
      <c r="U966" s="87" t="s">
        <v>2964</v>
      </c>
      <c r="V966" s="87" t="s">
        <v>2964</v>
      </c>
      <c r="W966" s="86">
        <v>43861.675694444442</v>
      </c>
      <c r="X966" s="90">
        <v>43861</v>
      </c>
      <c r="Y966" s="92" t="s">
        <v>5069</v>
      </c>
      <c r="Z966" s="87" t="s">
        <v>8834</v>
      </c>
      <c r="AA966" s="84"/>
      <c r="AB966" s="84"/>
      <c r="AC966" s="92" t="s">
        <v>12712</v>
      </c>
      <c r="AD966" s="84"/>
      <c r="AE966" s="84" t="b">
        <v>0</v>
      </c>
      <c r="AF966" s="84">
        <v>0</v>
      </c>
      <c r="AG966" s="92" t="s">
        <v>16467</v>
      </c>
      <c r="AH966" s="84" t="b">
        <v>0</v>
      </c>
      <c r="AI966" s="84" t="s">
        <v>16520</v>
      </c>
      <c r="AJ966" s="84"/>
      <c r="AK966" s="92" t="s">
        <v>16467</v>
      </c>
      <c r="AL966" s="84" t="b">
        <v>0</v>
      </c>
      <c r="AM966" s="84">
        <v>0</v>
      </c>
      <c r="AN966" s="92" t="s">
        <v>16467</v>
      </c>
      <c r="AO966" s="84" t="s">
        <v>16534</v>
      </c>
      <c r="AP966" s="84" t="b">
        <v>0</v>
      </c>
      <c r="AQ966" s="92" t="s">
        <v>12712</v>
      </c>
      <c r="AR966" s="84" t="s">
        <v>179</v>
      </c>
      <c r="AS966" s="84">
        <v>0</v>
      </c>
      <c r="AT966" s="84">
        <v>0</v>
      </c>
      <c r="AU966" s="84"/>
      <c r="AV966" s="84"/>
      <c r="AW966" s="84"/>
      <c r="AX966" s="84"/>
      <c r="AY966" s="84"/>
      <c r="AZ966" s="84"/>
      <c r="BA966" s="84"/>
      <c r="BB966" s="84"/>
      <c r="BC966">
        <v>1</v>
      </c>
      <c r="BD966">
        <v>0</v>
      </c>
      <c r="BE966">
        <v>0</v>
      </c>
      <c r="BF966">
        <v>1</v>
      </c>
      <c r="BG966">
        <v>0</v>
      </c>
      <c r="BH966">
        <v>0</v>
      </c>
    </row>
    <row r="967" spans="1:60" x14ac:dyDescent="0.3">
      <c r="A967" s="69" t="s">
        <v>1423</v>
      </c>
      <c r="B967" s="69" t="s">
        <v>1955</v>
      </c>
      <c r="C967" s="70"/>
      <c r="D967" s="71"/>
      <c r="E967" s="72"/>
      <c r="F967" s="73"/>
      <c r="G967" s="70"/>
      <c r="H967" s="74"/>
      <c r="I967" s="75"/>
      <c r="J967" s="75"/>
      <c r="K967" s="36"/>
      <c r="L967" s="82"/>
      <c r="M967" s="82"/>
      <c r="N967" s="77"/>
      <c r="O967" s="84" t="s">
        <v>2169</v>
      </c>
      <c r="P967" s="86">
        <v>43861.675879629627</v>
      </c>
      <c r="Q967" s="84" t="s">
        <v>2201</v>
      </c>
      <c r="R967" s="84"/>
      <c r="S967" s="84"/>
      <c r="T967" s="84"/>
      <c r="U967" s="84"/>
      <c r="V967" s="87" t="s">
        <v>4171</v>
      </c>
      <c r="W967" s="86">
        <v>43861.675879629627</v>
      </c>
      <c r="X967" s="90">
        <v>43861</v>
      </c>
      <c r="Y967" s="92" t="s">
        <v>6678</v>
      </c>
      <c r="Z967" s="87" t="s">
        <v>10457</v>
      </c>
      <c r="AA967" s="84"/>
      <c r="AB967" s="84"/>
      <c r="AC967" s="92" t="s">
        <v>14340</v>
      </c>
      <c r="AD967" s="84"/>
      <c r="AE967" s="84" t="b">
        <v>0</v>
      </c>
      <c r="AF967" s="84">
        <v>0</v>
      </c>
      <c r="AG967" s="92" t="s">
        <v>16467</v>
      </c>
      <c r="AH967" s="84" t="b">
        <v>0</v>
      </c>
      <c r="AI967" s="84" t="s">
        <v>16520</v>
      </c>
      <c r="AJ967" s="84"/>
      <c r="AK967" s="92" t="s">
        <v>16467</v>
      </c>
      <c r="AL967" s="84" t="b">
        <v>0</v>
      </c>
      <c r="AM967" s="84">
        <v>22</v>
      </c>
      <c r="AN967" s="92" t="s">
        <v>15831</v>
      </c>
      <c r="AO967" s="84" t="s">
        <v>16534</v>
      </c>
      <c r="AP967" s="84" t="b">
        <v>0</v>
      </c>
      <c r="AQ967" s="92" t="s">
        <v>15831</v>
      </c>
      <c r="AR967" s="84" t="s">
        <v>179</v>
      </c>
      <c r="AS967" s="84">
        <v>0</v>
      </c>
      <c r="AT967" s="84">
        <v>0</v>
      </c>
      <c r="AU967" s="84"/>
      <c r="AV967" s="84"/>
      <c r="AW967" s="84"/>
      <c r="AX967" s="84"/>
      <c r="AY967" s="84"/>
      <c r="AZ967" s="84"/>
      <c r="BA967" s="84"/>
      <c r="BB967" s="84"/>
      <c r="BC967">
        <v>1</v>
      </c>
      <c r="BD967">
        <v>0</v>
      </c>
      <c r="BE967">
        <v>0</v>
      </c>
      <c r="BF967">
        <v>0</v>
      </c>
      <c r="BG967">
        <v>1</v>
      </c>
      <c r="BH967">
        <v>0</v>
      </c>
    </row>
    <row r="968" spans="1:60" x14ac:dyDescent="0.3">
      <c r="A968" s="69" t="s">
        <v>1423</v>
      </c>
      <c r="B968" s="69" t="s">
        <v>2023</v>
      </c>
      <c r="C968" s="70"/>
      <c r="D968" s="71"/>
      <c r="E968" s="72"/>
      <c r="F968" s="73"/>
      <c r="G968" s="70"/>
      <c r="H968" s="74"/>
      <c r="I968" s="75"/>
      <c r="J968" s="75"/>
      <c r="K968" s="36"/>
      <c r="L968" s="82"/>
      <c r="M968" s="82"/>
      <c r="N968" s="77"/>
      <c r="O968" s="84" t="s">
        <v>2169</v>
      </c>
      <c r="P968" s="86">
        <v>43861.67596064815</v>
      </c>
      <c r="Q968" s="84" t="s">
        <v>2602</v>
      </c>
      <c r="R968" s="84"/>
      <c r="S968" s="84"/>
      <c r="T968" s="84" t="s">
        <v>2873</v>
      </c>
      <c r="U968" s="84"/>
      <c r="V968" s="87" t="s">
        <v>4171</v>
      </c>
      <c r="W968" s="86">
        <v>43861.67596064815</v>
      </c>
      <c r="X968" s="90">
        <v>43861</v>
      </c>
      <c r="Y968" s="92" t="s">
        <v>6679</v>
      </c>
      <c r="Z968" s="87" t="s">
        <v>10458</v>
      </c>
      <c r="AA968" s="84"/>
      <c r="AB968" s="84"/>
      <c r="AC968" s="92" t="s">
        <v>14341</v>
      </c>
      <c r="AD968" s="84"/>
      <c r="AE968" s="84" t="b">
        <v>0</v>
      </c>
      <c r="AF968" s="84">
        <v>0</v>
      </c>
      <c r="AG968" s="92" t="s">
        <v>16467</v>
      </c>
      <c r="AH968" s="84" t="b">
        <v>0</v>
      </c>
      <c r="AI968" s="84" t="s">
        <v>16520</v>
      </c>
      <c r="AJ968" s="84"/>
      <c r="AK968" s="92" t="s">
        <v>16467</v>
      </c>
      <c r="AL968" s="84" t="b">
        <v>0</v>
      </c>
      <c r="AM968" s="84">
        <v>3</v>
      </c>
      <c r="AN968" s="92" t="s">
        <v>16375</v>
      </c>
      <c r="AO968" s="84" t="s">
        <v>16534</v>
      </c>
      <c r="AP968" s="84" t="b">
        <v>0</v>
      </c>
      <c r="AQ968" s="92" t="s">
        <v>16375</v>
      </c>
      <c r="AR968" s="84" t="s">
        <v>179</v>
      </c>
      <c r="AS968" s="84">
        <v>0</v>
      </c>
      <c r="AT968" s="84">
        <v>0</v>
      </c>
      <c r="AU968" s="84"/>
      <c r="AV968" s="84"/>
      <c r="AW968" s="84"/>
      <c r="AX968" s="84"/>
      <c r="AY968" s="84"/>
      <c r="AZ968" s="84"/>
      <c r="BA968" s="84"/>
      <c r="BB968" s="84"/>
      <c r="BC968">
        <v>1</v>
      </c>
      <c r="BD968">
        <v>0</v>
      </c>
      <c r="BE968">
        <v>0</v>
      </c>
      <c r="BF968">
        <v>0</v>
      </c>
      <c r="BG968">
        <v>1</v>
      </c>
      <c r="BH968">
        <v>0</v>
      </c>
    </row>
    <row r="969" spans="1:60" x14ac:dyDescent="0.3">
      <c r="A969" s="69" t="s">
        <v>1423</v>
      </c>
      <c r="B969" s="69" t="s">
        <v>1422</v>
      </c>
      <c r="C969" s="70"/>
      <c r="D969" s="71"/>
      <c r="E969" s="72"/>
      <c r="F969" s="73"/>
      <c r="G969" s="70"/>
      <c r="H969" s="74"/>
      <c r="I969" s="75"/>
      <c r="J969" s="75"/>
      <c r="K969" s="36"/>
      <c r="L969" s="82"/>
      <c r="M969" s="82"/>
      <c r="N969" s="77"/>
      <c r="O969" s="84" t="s">
        <v>2169</v>
      </c>
      <c r="P969" s="86">
        <v>43861.676018518519</v>
      </c>
      <c r="Q969" s="84" t="s">
        <v>2257</v>
      </c>
      <c r="R969" s="84"/>
      <c r="S969" s="84"/>
      <c r="T969" s="84" t="s">
        <v>2873</v>
      </c>
      <c r="U969" s="84"/>
      <c r="V969" s="87" t="s">
        <v>4171</v>
      </c>
      <c r="W969" s="86">
        <v>43861.676018518519</v>
      </c>
      <c r="X969" s="90">
        <v>43861</v>
      </c>
      <c r="Y969" s="92" t="s">
        <v>6661</v>
      </c>
      <c r="Z969" s="87" t="s">
        <v>10440</v>
      </c>
      <c r="AA969" s="84"/>
      <c r="AB969" s="84"/>
      <c r="AC969" s="92" t="s">
        <v>14323</v>
      </c>
      <c r="AD969" s="84"/>
      <c r="AE969" s="84" t="b">
        <v>0</v>
      </c>
      <c r="AF969" s="84">
        <v>0</v>
      </c>
      <c r="AG969" s="92" t="s">
        <v>16467</v>
      </c>
      <c r="AH969" s="84" t="b">
        <v>0</v>
      </c>
      <c r="AI969" s="84" t="s">
        <v>16520</v>
      </c>
      <c r="AJ969" s="84"/>
      <c r="AK969" s="92" t="s">
        <v>16467</v>
      </c>
      <c r="AL969" s="84" t="b">
        <v>0</v>
      </c>
      <c r="AM969" s="84">
        <v>6</v>
      </c>
      <c r="AN969" s="92" t="s">
        <v>14322</v>
      </c>
      <c r="AO969" s="84" t="s">
        <v>16534</v>
      </c>
      <c r="AP969" s="84" t="b">
        <v>0</v>
      </c>
      <c r="AQ969" s="92" t="s">
        <v>14322</v>
      </c>
      <c r="AR969" s="84" t="s">
        <v>179</v>
      </c>
      <c r="AS969" s="84">
        <v>0</v>
      </c>
      <c r="AT969" s="84">
        <v>0</v>
      </c>
      <c r="AU969" s="84"/>
      <c r="AV969" s="84"/>
      <c r="AW969" s="84"/>
      <c r="AX969" s="84"/>
      <c r="AY969" s="84"/>
      <c r="AZ969" s="84"/>
      <c r="BA969" s="84"/>
      <c r="BB969" s="84"/>
      <c r="BC969">
        <v>1</v>
      </c>
      <c r="BD969">
        <v>0</v>
      </c>
      <c r="BE969">
        <v>0</v>
      </c>
      <c r="BF969">
        <v>0</v>
      </c>
      <c r="BG969">
        <v>1</v>
      </c>
      <c r="BH969">
        <v>0</v>
      </c>
    </row>
    <row r="970" spans="1:60" x14ac:dyDescent="0.3">
      <c r="A970" s="69" t="s">
        <v>1423</v>
      </c>
      <c r="B970" s="69" t="s">
        <v>1761</v>
      </c>
      <c r="C970" s="70"/>
      <c r="D970" s="71"/>
      <c r="E970" s="72"/>
      <c r="F970" s="73"/>
      <c r="G970" s="70"/>
      <c r="H970" s="74"/>
      <c r="I970" s="75"/>
      <c r="J970" s="75"/>
      <c r="K970" s="36"/>
      <c r="L970" s="82"/>
      <c r="M970" s="82"/>
      <c r="N970" s="77"/>
      <c r="O970" s="84" t="s">
        <v>2169</v>
      </c>
      <c r="P970" s="86">
        <v>43861.676122685189</v>
      </c>
      <c r="Q970" s="84" t="s">
        <v>2271</v>
      </c>
      <c r="R970" s="84"/>
      <c r="S970" s="84"/>
      <c r="T970" s="84" t="s">
        <v>2883</v>
      </c>
      <c r="U970" s="84"/>
      <c r="V970" s="87" t="s">
        <v>4171</v>
      </c>
      <c r="W970" s="86">
        <v>43861.676122685189</v>
      </c>
      <c r="X970" s="90">
        <v>43861</v>
      </c>
      <c r="Y970" s="92" t="s">
        <v>6680</v>
      </c>
      <c r="Z970" s="87" t="s">
        <v>10459</v>
      </c>
      <c r="AA970" s="84"/>
      <c r="AB970" s="84"/>
      <c r="AC970" s="92" t="s">
        <v>14342</v>
      </c>
      <c r="AD970" s="84"/>
      <c r="AE970" s="84" t="b">
        <v>0</v>
      </c>
      <c r="AF970" s="84">
        <v>0</v>
      </c>
      <c r="AG970" s="92" t="s">
        <v>16467</v>
      </c>
      <c r="AH970" s="84" t="b">
        <v>0</v>
      </c>
      <c r="AI970" s="84" t="s">
        <v>16520</v>
      </c>
      <c r="AJ970" s="84"/>
      <c r="AK970" s="92" t="s">
        <v>16467</v>
      </c>
      <c r="AL970" s="84" t="b">
        <v>0</v>
      </c>
      <c r="AM970" s="84">
        <v>6</v>
      </c>
      <c r="AN970" s="92" t="s">
        <v>15247</v>
      </c>
      <c r="AO970" s="84" t="s">
        <v>16534</v>
      </c>
      <c r="AP970" s="84" t="b">
        <v>0</v>
      </c>
      <c r="AQ970" s="92" t="s">
        <v>15247</v>
      </c>
      <c r="AR970" s="84" t="s">
        <v>179</v>
      </c>
      <c r="AS970" s="84">
        <v>0</v>
      </c>
      <c r="AT970" s="84">
        <v>0</v>
      </c>
      <c r="AU970" s="84"/>
      <c r="AV970" s="84"/>
      <c r="AW970" s="84"/>
      <c r="AX970" s="84"/>
      <c r="AY970" s="84"/>
      <c r="AZ970" s="84"/>
      <c r="BA970" s="84"/>
      <c r="BB970" s="84"/>
      <c r="BC970">
        <v>1</v>
      </c>
      <c r="BD970">
        <v>0</v>
      </c>
      <c r="BE970">
        <v>0</v>
      </c>
      <c r="BF970">
        <v>0</v>
      </c>
      <c r="BG970">
        <v>1</v>
      </c>
      <c r="BH970">
        <v>0</v>
      </c>
    </row>
    <row r="971" spans="1:60" x14ac:dyDescent="0.3">
      <c r="A971" s="69" t="s">
        <v>414</v>
      </c>
      <c r="B971" s="69" t="s">
        <v>2135</v>
      </c>
      <c r="C971" s="70"/>
      <c r="D971" s="71"/>
      <c r="E971" s="72"/>
      <c r="F971" s="73"/>
      <c r="G971" s="70"/>
      <c r="H971" s="74"/>
      <c r="I971" s="75"/>
      <c r="J971" s="75"/>
      <c r="K971" s="36"/>
      <c r="L971" s="82"/>
      <c r="M971" s="82"/>
      <c r="N971" s="77"/>
      <c r="O971" s="84" t="s">
        <v>2170</v>
      </c>
      <c r="P971" s="86">
        <v>43861.676203703704</v>
      </c>
      <c r="Q971" s="84" t="s">
        <v>2248</v>
      </c>
      <c r="R971" s="84"/>
      <c r="S971" s="84"/>
      <c r="T971" s="84" t="s">
        <v>2883</v>
      </c>
      <c r="U971" s="84"/>
      <c r="V971" s="87" t="s">
        <v>3242</v>
      </c>
      <c r="W971" s="86">
        <v>43861.676203703704</v>
      </c>
      <c r="X971" s="90">
        <v>43861</v>
      </c>
      <c r="Y971" s="92" t="s">
        <v>5071</v>
      </c>
      <c r="Z971" s="87" t="s">
        <v>8836</v>
      </c>
      <c r="AA971" s="84"/>
      <c r="AB971" s="84"/>
      <c r="AC971" s="92" t="s">
        <v>12714</v>
      </c>
      <c r="AD971" s="92" t="s">
        <v>16437</v>
      </c>
      <c r="AE971" s="84" t="b">
        <v>0</v>
      </c>
      <c r="AF971" s="84">
        <v>0</v>
      </c>
      <c r="AG971" s="92" t="s">
        <v>16469</v>
      </c>
      <c r="AH971" s="84" t="b">
        <v>0</v>
      </c>
      <c r="AI971" s="84" t="s">
        <v>16520</v>
      </c>
      <c r="AJ971" s="84"/>
      <c r="AK971" s="92" t="s">
        <v>16467</v>
      </c>
      <c r="AL971" s="84" t="b">
        <v>0</v>
      </c>
      <c r="AM971" s="84">
        <v>0</v>
      </c>
      <c r="AN971" s="92" t="s">
        <v>16467</v>
      </c>
      <c r="AO971" s="84" t="s">
        <v>16535</v>
      </c>
      <c r="AP971" s="84" t="b">
        <v>0</v>
      </c>
      <c r="AQ971" s="92" t="s">
        <v>16437</v>
      </c>
      <c r="AR971" s="84" t="s">
        <v>179</v>
      </c>
      <c r="AS971" s="84">
        <v>0</v>
      </c>
      <c r="AT971" s="84">
        <v>0</v>
      </c>
      <c r="AU971" s="84"/>
      <c r="AV971" s="84"/>
      <c r="AW971" s="84"/>
      <c r="AX971" s="84"/>
      <c r="AY971" s="84"/>
      <c r="AZ971" s="84"/>
      <c r="BA971" s="84"/>
      <c r="BB971" s="84"/>
      <c r="BC971">
        <v>1</v>
      </c>
      <c r="BD971">
        <v>1</v>
      </c>
      <c r="BE971">
        <v>0</v>
      </c>
      <c r="BF971">
        <v>0</v>
      </c>
      <c r="BG971">
        <v>0</v>
      </c>
      <c r="BH971">
        <v>0</v>
      </c>
    </row>
    <row r="972" spans="1:60" x14ac:dyDescent="0.3">
      <c r="A972" s="69" t="s">
        <v>414</v>
      </c>
      <c r="B972" s="69" t="s">
        <v>2136</v>
      </c>
      <c r="C972" s="70"/>
      <c r="D972" s="71"/>
      <c r="E972" s="72"/>
      <c r="F972" s="73"/>
      <c r="G972" s="70"/>
      <c r="H972" s="74"/>
      <c r="I972" s="75"/>
      <c r="J972" s="75"/>
      <c r="K972" s="36"/>
      <c r="L972" s="82"/>
      <c r="M972" s="82"/>
      <c r="N972" s="77"/>
      <c r="O972" s="84" t="s">
        <v>2170</v>
      </c>
      <c r="P972" s="86">
        <v>43861.676203703704</v>
      </c>
      <c r="Q972" s="84" t="s">
        <v>2248</v>
      </c>
      <c r="R972" s="84"/>
      <c r="S972" s="84"/>
      <c r="T972" s="84" t="s">
        <v>2883</v>
      </c>
      <c r="U972" s="84"/>
      <c r="V972" s="87" t="s">
        <v>3242</v>
      </c>
      <c r="W972" s="86">
        <v>43861.676203703704</v>
      </c>
      <c r="X972" s="90">
        <v>43861</v>
      </c>
      <c r="Y972" s="92" t="s">
        <v>5071</v>
      </c>
      <c r="Z972" s="87" t="s">
        <v>8836</v>
      </c>
      <c r="AA972" s="84"/>
      <c r="AB972" s="84"/>
      <c r="AC972" s="92" t="s">
        <v>12714</v>
      </c>
      <c r="AD972" s="92" t="s">
        <v>16437</v>
      </c>
      <c r="AE972" s="84" t="b">
        <v>0</v>
      </c>
      <c r="AF972" s="84">
        <v>0</v>
      </c>
      <c r="AG972" s="92" t="s">
        <v>16469</v>
      </c>
      <c r="AH972" s="84" t="b">
        <v>0</v>
      </c>
      <c r="AI972" s="84" t="s">
        <v>16520</v>
      </c>
      <c r="AJ972" s="84"/>
      <c r="AK972" s="92" t="s">
        <v>16467</v>
      </c>
      <c r="AL972" s="84" t="b">
        <v>0</v>
      </c>
      <c r="AM972" s="84">
        <v>0</v>
      </c>
      <c r="AN972" s="92" t="s">
        <v>16467</v>
      </c>
      <c r="AO972" s="84" t="s">
        <v>16535</v>
      </c>
      <c r="AP972" s="84" t="b">
        <v>0</v>
      </c>
      <c r="AQ972" s="92" t="s">
        <v>16437</v>
      </c>
      <c r="AR972" s="84" t="s">
        <v>179</v>
      </c>
      <c r="AS972" s="84">
        <v>0</v>
      </c>
      <c r="AT972" s="84">
        <v>0</v>
      </c>
      <c r="AU972" s="84"/>
      <c r="AV972" s="84"/>
      <c r="AW972" s="84"/>
      <c r="AX972" s="84"/>
      <c r="AY972" s="84"/>
      <c r="AZ972" s="84"/>
      <c r="BA972" s="84"/>
      <c r="BB972" s="84"/>
      <c r="BC972">
        <v>1</v>
      </c>
      <c r="BD972">
        <v>1</v>
      </c>
      <c r="BE972">
        <v>0</v>
      </c>
      <c r="BF972">
        <v>0</v>
      </c>
      <c r="BG972">
        <v>0</v>
      </c>
      <c r="BH972">
        <v>0</v>
      </c>
    </row>
    <row r="973" spans="1:60" x14ac:dyDescent="0.3">
      <c r="A973" s="69" t="s">
        <v>414</v>
      </c>
      <c r="B973" s="69" t="s">
        <v>1104</v>
      </c>
      <c r="C973" s="70"/>
      <c r="D973" s="71"/>
      <c r="E973" s="72"/>
      <c r="F973" s="73"/>
      <c r="G973" s="70"/>
      <c r="H973" s="74"/>
      <c r="I973" s="75"/>
      <c r="J973" s="75"/>
      <c r="K973" s="36"/>
      <c r="L973" s="82"/>
      <c r="M973" s="82"/>
      <c r="N973" s="77"/>
      <c r="O973" s="84" t="s">
        <v>2170</v>
      </c>
      <c r="P973" s="86">
        <v>43861.676203703704</v>
      </c>
      <c r="Q973" s="84" t="s">
        <v>2248</v>
      </c>
      <c r="R973" s="84"/>
      <c r="S973" s="84"/>
      <c r="T973" s="84" t="s">
        <v>2883</v>
      </c>
      <c r="U973" s="84"/>
      <c r="V973" s="87" t="s">
        <v>3242</v>
      </c>
      <c r="W973" s="86">
        <v>43861.676203703704</v>
      </c>
      <c r="X973" s="90">
        <v>43861</v>
      </c>
      <c r="Y973" s="92" t="s">
        <v>5071</v>
      </c>
      <c r="Z973" s="87" t="s">
        <v>8836</v>
      </c>
      <c r="AA973" s="84"/>
      <c r="AB973" s="84"/>
      <c r="AC973" s="92" t="s">
        <v>12714</v>
      </c>
      <c r="AD973" s="92" t="s">
        <v>16437</v>
      </c>
      <c r="AE973" s="84" t="b">
        <v>0</v>
      </c>
      <c r="AF973" s="84">
        <v>0</v>
      </c>
      <c r="AG973" s="92" t="s">
        <v>16469</v>
      </c>
      <c r="AH973" s="84" t="b">
        <v>0</v>
      </c>
      <c r="AI973" s="84" t="s">
        <v>16520</v>
      </c>
      <c r="AJ973" s="84"/>
      <c r="AK973" s="92" t="s">
        <v>16467</v>
      </c>
      <c r="AL973" s="84" t="b">
        <v>0</v>
      </c>
      <c r="AM973" s="84">
        <v>0</v>
      </c>
      <c r="AN973" s="92" t="s">
        <v>16467</v>
      </c>
      <c r="AO973" s="84" t="s">
        <v>16535</v>
      </c>
      <c r="AP973" s="84" t="b">
        <v>0</v>
      </c>
      <c r="AQ973" s="92" t="s">
        <v>16437</v>
      </c>
      <c r="AR973" s="84" t="s">
        <v>179</v>
      </c>
      <c r="AS973" s="84">
        <v>0</v>
      </c>
      <c r="AT973" s="84">
        <v>0</v>
      </c>
      <c r="AU973" s="84"/>
      <c r="AV973" s="84"/>
      <c r="AW973" s="84"/>
      <c r="AX973" s="84"/>
      <c r="AY973" s="84"/>
      <c r="AZ973" s="84"/>
      <c r="BA973" s="84"/>
      <c r="BB973" s="84"/>
      <c r="BC973">
        <v>1</v>
      </c>
      <c r="BD973">
        <v>1</v>
      </c>
      <c r="BE973">
        <v>0</v>
      </c>
      <c r="BF973">
        <v>0</v>
      </c>
      <c r="BG973">
        <v>0</v>
      </c>
      <c r="BH973">
        <v>0</v>
      </c>
    </row>
    <row r="974" spans="1:60" x14ac:dyDescent="0.3">
      <c r="A974" s="69" t="s">
        <v>414</v>
      </c>
      <c r="B974" s="69" t="s">
        <v>1394</v>
      </c>
      <c r="C974" s="70"/>
      <c r="D974" s="71"/>
      <c r="E974" s="72"/>
      <c r="F974" s="73"/>
      <c r="G974" s="70"/>
      <c r="H974" s="74"/>
      <c r="I974" s="75"/>
      <c r="J974" s="75"/>
      <c r="K974" s="36"/>
      <c r="L974" s="82"/>
      <c r="M974" s="82"/>
      <c r="N974" s="77"/>
      <c r="O974" s="84" t="s">
        <v>2171</v>
      </c>
      <c r="P974" s="86">
        <v>43861.676203703704</v>
      </c>
      <c r="Q974" s="84" t="s">
        <v>2248</v>
      </c>
      <c r="R974" s="84"/>
      <c r="S974" s="84"/>
      <c r="T974" s="84" t="s">
        <v>2883</v>
      </c>
      <c r="U974" s="84"/>
      <c r="V974" s="87" t="s">
        <v>3242</v>
      </c>
      <c r="W974" s="86">
        <v>43861.676203703704</v>
      </c>
      <c r="X974" s="90">
        <v>43861</v>
      </c>
      <c r="Y974" s="92" t="s">
        <v>5071</v>
      </c>
      <c r="Z974" s="87" t="s">
        <v>8836</v>
      </c>
      <c r="AA974" s="84"/>
      <c r="AB974" s="84"/>
      <c r="AC974" s="92" t="s">
        <v>12714</v>
      </c>
      <c r="AD974" s="92" t="s">
        <v>16437</v>
      </c>
      <c r="AE974" s="84" t="b">
        <v>0</v>
      </c>
      <c r="AF974" s="84">
        <v>0</v>
      </c>
      <c r="AG974" s="92" t="s">
        <v>16469</v>
      </c>
      <c r="AH974" s="84" t="b">
        <v>0</v>
      </c>
      <c r="AI974" s="84" t="s">
        <v>16520</v>
      </c>
      <c r="AJ974" s="84"/>
      <c r="AK974" s="92" t="s">
        <v>16467</v>
      </c>
      <c r="AL974" s="84" t="b">
        <v>0</v>
      </c>
      <c r="AM974" s="84">
        <v>0</v>
      </c>
      <c r="AN974" s="92" t="s">
        <v>16467</v>
      </c>
      <c r="AO974" s="84" t="s">
        <v>16535</v>
      </c>
      <c r="AP974" s="84" t="b">
        <v>0</v>
      </c>
      <c r="AQ974" s="92" t="s">
        <v>16437</v>
      </c>
      <c r="AR974" s="84" t="s">
        <v>179</v>
      </c>
      <c r="AS974" s="84">
        <v>0</v>
      </c>
      <c r="AT974" s="84">
        <v>0</v>
      </c>
      <c r="AU974" s="84"/>
      <c r="AV974" s="84"/>
      <c r="AW974" s="84"/>
      <c r="AX974" s="84"/>
      <c r="AY974" s="84"/>
      <c r="AZ974" s="84"/>
      <c r="BA974" s="84"/>
      <c r="BB974" s="84"/>
      <c r="BC974">
        <v>1</v>
      </c>
      <c r="BD974">
        <v>0</v>
      </c>
      <c r="BE974">
        <v>0</v>
      </c>
      <c r="BF974">
        <v>0</v>
      </c>
      <c r="BG974">
        <v>0</v>
      </c>
      <c r="BH974">
        <v>1</v>
      </c>
    </row>
    <row r="975" spans="1:60" x14ac:dyDescent="0.3">
      <c r="A975" s="69" t="s">
        <v>1423</v>
      </c>
      <c r="B975" s="69" t="s">
        <v>620</v>
      </c>
      <c r="C975" s="70"/>
      <c r="D975" s="71"/>
      <c r="E975" s="72"/>
      <c r="F975" s="73"/>
      <c r="G975" s="70"/>
      <c r="H975" s="74"/>
      <c r="I975" s="75"/>
      <c r="J975" s="75"/>
      <c r="K975" s="36"/>
      <c r="L975" s="82"/>
      <c r="M975" s="82"/>
      <c r="N975" s="77"/>
      <c r="O975" s="84" t="s">
        <v>2169</v>
      </c>
      <c r="P975" s="86">
        <v>43861.676689814813</v>
      </c>
      <c r="Q975" s="84" t="s">
        <v>2256</v>
      </c>
      <c r="R975" s="84"/>
      <c r="S975" s="84"/>
      <c r="T975" s="84"/>
      <c r="U975" s="84"/>
      <c r="V975" s="87" t="s">
        <v>4171</v>
      </c>
      <c r="W975" s="86">
        <v>43861.676689814813</v>
      </c>
      <c r="X975" s="90">
        <v>43861</v>
      </c>
      <c r="Y975" s="92" t="s">
        <v>6681</v>
      </c>
      <c r="Z975" s="87" t="s">
        <v>10460</v>
      </c>
      <c r="AA975" s="84"/>
      <c r="AB975" s="84"/>
      <c r="AC975" s="92" t="s">
        <v>14343</v>
      </c>
      <c r="AD975" s="84"/>
      <c r="AE975" s="84" t="b">
        <v>0</v>
      </c>
      <c r="AF975" s="84">
        <v>0</v>
      </c>
      <c r="AG975" s="92" t="s">
        <v>16467</v>
      </c>
      <c r="AH975" s="84" t="b">
        <v>0</v>
      </c>
      <c r="AI975" s="84" t="s">
        <v>16520</v>
      </c>
      <c r="AJ975" s="84"/>
      <c r="AK975" s="92" t="s">
        <v>16467</v>
      </c>
      <c r="AL975" s="84" t="b">
        <v>0</v>
      </c>
      <c r="AM975" s="84">
        <v>10</v>
      </c>
      <c r="AN975" s="92" t="s">
        <v>16366</v>
      </c>
      <c r="AO975" s="84" t="s">
        <v>16534</v>
      </c>
      <c r="AP975" s="84" t="b">
        <v>0</v>
      </c>
      <c r="AQ975" s="92" t="s">
        <v>16366</v>
      </c>
      <c r="AR975" s="84" t="s">
        <v>179</v>
      </c>
      <c r="AS975" s="84">
        <v>0</v>
      </c>
      <c r="AT975" s="84">
        <v>0</v>
      </c>
      <c r="AU975" s="84"/>
      <c r="AV975" s="84"/>
      <c r="AW975" s="84"/>
      <c r="AX975" s="84"/>
      <c r="AY975" s="84"/>
      <c r="AZ975" s="84"/>
      <c r="BA975" s="84"/>
      <c r="BB975" s="84"/>
      <c r="BC975">
        <v>2</v>
      </c>
      <c r="BD975">
        <v>0</v>
      </c>
      <c r="BE975">
        <v>0</v>
      </c>
      <c r="BF975">
        <v>0</v>
      </c>
      <c r="BG975">
        <v>2</v>
      </c>
      <c r="BH975">
        <v>0</v>
      </c>
    </row>
    <row r="976" spans="1:60" x14ac:dyDescent="0.3">
      <c r="A976" s="69" t="s">
        <v>1423</v>
      </c>
      <c r="B976" s="69" t="s">
        <v>1928</v>
      </c>
      <c r="C976" s="70"/>
      <c r="D976" s="71"/>
      <c r="E976" s="72"/>
      <c r="F976" s="73"/>
      <c r="G976" s="70"/>
      <c r="H976" s="74"/>
      <c r="I976" s="75"/>
      <c r="J976" s="75"/>
      <c r="K976" s="36"/>
      <c r="L976" s="82"/>
      <c r="M976" s="82"/>
      <c r="N976" s="77"/>
      <c r="O976" s="84" t="s">
        <v>2169</v>
      </c>
      <c r="P976" s="86">
        <v>43861.677430555559</v>
      </c>
      <c r="Q976" s="84" t="s">
        <v>2241</v>
      </c>
      <c r="R976" s="84"/>
      <c r="S976" s="84"/>
      <c r="T976" s="84" t="s">
        <v>2873</v>
      </c>
      <c r="U976" s="84"/>
      <c r="V976" s="87" t="s">
        <v>4171</v>
      </c>
      <c r="W976" s="86">
        <v>43861.677430555559</v>
      </c>
      <c r="X976" s="90">
        <v>43861</v>
      </c>
      <c r="Y976" s="92" t="s">
        <v>6682</v>
      </c>
      <c r="Z976" s="87" t="s">
        <v>10461</v>
      </c>
      <c r="AA976" s="84"/>
      <c r="AB976" s="84"/>
      <c r="AC976" s="92" t="s">
        <v>14344</v>
      </c>
      <c r="AD976" s="84"/>
      <c r="AE976" s="84" t="b">
        <v>0</v>
      </c>
      <c r="AF976" s="84">
        <v>0</v>
      </c>
      <c r="AG976" s="92" t="s">
        <v>16467</v>
      </c>
      <c r="AH976" s="84" t="b">
        <v>0</v>
      </c>
      <c r="AI976" s="84" t="s">
        <v>16520</v>
      </c>
      <c r="AJ976" s="84"/>
      <c r="AK976" s="92" t="s">
        <v>16467</v>
      </c>
      <c r="AL976" s="84" t="b">
        <v>0</v>
      </c>
      <c r="AM976" s="84">
        <v>11</v>
      </c>
      <c r="AN976" s="92" t="s">
        <v>15676</v>
      </c>
      <c r="AO976" s="84" t="s">
        <v>16534</v>
      </c>
      <c r="AP976" s="84" t="b">
        <v>0</v>
      </c>
      <c r="AQ976" s="92" t="s">
        <v>15676</v>
      </c>
      <c r="AR976" s="84" t="s">
        <v>179</v>
      </c>
      <c r="AS976" s="84">
        <v>0</v>
      </c>
      <c r="AT976" s="84">
        <v>0</v>
      </c>
      <c r="AU976" s="84"/>
      <c r="AV976" s="84"/>
      <c r="AW976" s="84"/>
      <c r="AX976" s="84"/>
      <c r="AY976" s="84"/>
      <c r="AZ976" s="84"/>
      <c r="BA976" s="84"/>
      <c r="BB976" s="84"/>
      <c r="BC976">
        <v>1</v>
      </c>
      <c r="BD976">
        <v>0</v>
      </c>
      <c r="BE976">
        <v>0</v>
      </c>
      <c r="BF976">
        <v>0</v>
      </c>
      <c r="BG976">
        <v>1</v>
      </c>
      <c r="BH976">
        <v>0</v>
      </c>
    </row>
    <row r="977" spans="1:60" x14ac:dyDescent="0.3">
      <c r="A977" s="69" t="s">
        <v>1992</v>
      </c>
      <c r="B977" s="69" t="s">
        <v>1977</v>
      </c>
      <c r="C977" s="70"/>
      <c r="D977" s="71"/>
      <c r="E977" s="72"/>
      <c r="F977" s="73"/>
      <c r="G977" s="70"/>
      <c r="H977" s="74"/>
      <c r="I977" s="75"/>
      <c r="J977" s="75"/>
      <c r="K977" s="36"/>
      <c r="L977" s="82"/>
      <c r="M977" s="82"/>
      <c r="N977" s="77"/>
      <c r="O977" s="84" t="s">
        <v>2169</v>
      </c>
      <c r="P977" s="86">
        <v>43861.677569444444</v>
      </c>
      <c r="Q977" s="84" t="s">
        <v>2181</v>
      </c>
      <c r="R977" s="84"/>
      <c r="S977" s="84"/>
      <c r="T977" s="84"/>
      <c r="U977" s="84"/>
      <c r="V977" s="87" t="s">
        <v>4684</v>
      </c>
      <c r="W977" s="86">
        <v>43861.677569444444</v>
      </c>
      <c r="X977" s="90">
        <v>43861</v>
      </c>
      <c r="Y977" s="92" t="s">
        <v>8208</v>
      </c>
      <c r="Z977" s="87" t="s">
        <v>12060</v>
      </c>
      <c r="AA977" s="84"/>
      <c r="AB977" s="84"/>
      <c r="AC977" s="92" t="s">
        <v>15977</v>
      </c>
      <c r="AD977" s="84"/>
      <c r="AE977" s="84" t="b">
        <v>0</v>
      </c>
      <c r="AF977" s="84">
        <v>0</v>
      </c>
      <c r="AG977" s="92" t="s">
        <v>16467</v>
      </c>
      <c r="AH977" s="84" t="b">
        <v>0</v>
      </c>
      <c r="AI977" s="84" t="s">
        <v>16520</v>
      </c>
      <c r="AJ977" s="84"/>
      <c r="AK977" s="92" t="s">
        <v>16467</v>
      </c>
      <c r="AL977" s="84" t="b">
        <v>0</v>
      </c>
      <c r="AM977" s="84">
        <v>55</v>
      </c>
      <c r="AN977" s="92" t="s">
        <v>16336</v>
      </c>
      <c r="AO977" s="84" t="s">
        <v>16535</v>
      </c>
      <c r="AP977" s="84" t="b">
        <v>0</v>
      </c>
      <c r="AQ977" s="92" t="s">
        <v>16336</v>
      </c>
      <c r="AR977" s="84" t="s">
        <v>179</v>
      </c>
      <c r="AS977" s="84">
        <v>0</v>
      </c>
      <c r="AT977" s="84">
        <v>0</v>
      </c>
      <c r="AU977" s="84"/>
      <c r="AV977" s="84"/>
      <c r="AW977" s="84"/>
      <c r="AX977" s="84"/>
      <c r="AY977" s="84"/>
      <c r="AZ977" s="84"/>
      <c r="BA977" s="84"/>
      <c r="BB977" s="84"/>
      <c r="BC977">
        <v>3</v>
      </c>
      <c r="BD977">
        <v>0</v>
      </c>
      <c r="BE977">
        <v>0</v>
      </c>
      <c r="BF977">
        <v>0</v>
      </c>
      <c r="BG977">
        <v>3</v>
      </c>
      <c r="BH977">
        <v>0</v>
      </c>
    </row>
    <row r="978" spans="1:60" x14ac:dyDescent="0.3">
      <c r="A978" s="69" t="s">
        <v>414</v>
      </c>
      <c r="B978" s="69" t="s">
        <v>2137</v>
      </c>
      <c r="C978" s="70"/>
      <c r="D978" s="71"/>
      <c r="E978" s="72"/>
      <c r="F978" s="73"/>
      <c r="G978" s="70"/>
      <c r="H978" s="74"/>
      <c r="I978" s="75"/>
      <c r="J978" s="75"/>
      <c r="K978" s="36"/>
      <c r="L978" s="82"/>
      <c r="M978" s="82"/>
      <c r="N978" s="77"/>
      <c r="O978" s="84" t="s">
        <v>2171</v>
      </c>
      <c r="P978" s="86">
        <v>43861.677719907406</v>
      </c>
      <c r="Q978" s="84" t="s">
        <v>2249</v>
      </c>
      <c r="R978" s="84"/>
      <c r="S978" s="84"/>
      <c r="T978" s="84" t="s">
        <v>2883</v>
      </c>
      <c r="U978" s="84"/>
      <c r="V978" s="87" t="s">
        <v>3242</v>
      </c>
      <c r="W978" s="86">
        <v>43861.677719907406</v>
      </c>
      <c r="X978" s="90">
        <v>43861</v>
      </c>
      <c r="Y978" s="92" t="s">
        <v>5072</v>
      </c>
      <c r="Z978" s="87" t="s">
        <v>8837</v>
      </c>
      <c r="AA978" s="84"/>
      <c r="AB978" s="84"/>
      <c r="AC978" s="92" t="s">
        <v>12715</v>
      </c>
      <c r="AD978" s="92" t="s">
        <v>16438</v>
      </c>
      <c r="AE978" s="84" t="b">
        <v>0</v>
      </c>
      <c r="AF978" s="84">
        <v>0</v>
      </c>
      <c r="AG978" s="92" t="s">
        <v>16470</v>
      </c>
      <c r="AH978" s="84" t="b">
        <v>0</v>
      </c>
      <c r="AI978" s="84" t="s">
        <v>16522</v>
      </c>
      <c r="AJ978" s="84"/>
      <c r="AK978" s="92" t="s">
        <v>16467</v>
      </c>
      <c r="AL978" s="84" t="b">
        <v>0</v>
      </c>
      <c r="AM978" s="84">
        <v>0</v>
      </c>
      <c r="AN978" s="92" t="s">
        <v>16467</v>
      </c>
      <c r="AO978" s="84" t="s">
        <v>16535</v>
      </c>
      <c r="AP978" s="84" t="b">
        <v>0</v>
      </c>
      <c r="AQ978" s="92" t="s">
        <v>16438</v>
      </c>
      <c r="AR978" s="84" t="s">
        <v>179</v>
      </c>
      <c r="AS978" s="84">
        <v>0</v>
      </c>
      <c r="AT978" s="84">
        <v>0</v>
      </c>
      <c r="AU978" s="84"/>
      <c r="AV978" s="84"/>
      <c r="AW978" s="84"/>
      <c r="AX978" s="84"/>
      <c r="AY978" s="84"/>
      <c r="AZ978" s="84"/>
      <c r="BA978" s="84"/>
      <c r="BB978" s="84"/>
      <c r="BC978">
        <v>1</v>
      </c>
      <c r="BD978">
        <v>0</v>
      </c>
      <c r="BE978">
        <v>0</v>
      </c>
      <c r="BF978">
        <v>0</v>
      </c>
      <c r="BG978">
        <v>0</v>
      </c>
      <c r="BH978">
        <v>1</v>
      </c>
    </row>
    <row r="979" spans="1:60" x14ac:dyDescent="0.3">
      <c r="A979" s="69" t="s">
        <v>414</v>
      </c>
      <c r="B979" s="69" t="s">
        <v>2138</v>
      </c>
      <c r="C979" s="70"/>
      <c r="D979" s="71"/>
      <c r="E979" s="72"/>
      <c r="F979" s="73"/>
      <c r="G979" s="70"/>
      <c r="H979" s="74"/>
      <c r="I979" s="75"/>
      <c r="J979" s="75"/>
      <c r="K979" s="36"/>
      <c r="L979" s="82"/>
      <c r="M979" s="82"/>
      <c r="N979" s="77"/>
      <c r="O979" s="84" t="s">
        <v>2171</v>
      </c>
      <c r="P979" s="86">
        <v>43861.677974537037</v>
      </c>
      <c r="Q979" s="84" t="s">
        <v>2250</v>
      </c>
      <c r="R979" s="84"/>
      <c r="S979" s="84"/>
      <c r="T979" s="84" t="s">
        <v>2883</v>
      </c>
      <c r="U979" s="84"/>
      <c r="V979" s="87" t="s">
        <v>3242</v>
      </c>
      <c r="W979" s="86">
        <v>43861.677974537037</v>
      </c>
      <c r="X979" s="90">
        <v>43861</v>
      </c>
      <c r="Y979" s="92" t="s">
        <v>5073</v>
      </c>
      <c r="Z979" s="87" t="s">
        <v>8838</v>
      </c>
      <c r="AA979" s="84"/>
      <c r="AB979" s="84"/>
      <c r="AC979" s="92" t="s">
        <v>12716</v>
      </c>
      <c r="AD979" s="92" t="s">
        <v>16439</v>
      </c>
      <c r="AE979" s="84" t="b">
        <v>0</v>
      </c>
      <c r="AF979" s="84">
        <v>0</v>
      </c>
      <c r="AG979" s="92" t="s">
        <v>16471</v>
      </c>
      <c r="AH979" s="84" t="b">
        <v>0</v>
      </c>
      <c r="AI979" s="84" t="s">
        <v>16522</v>
      </c>
      <c r="AJ979" s="84"/>
      <c r="AK979" s="92" t="s">
        <v>16467</v>
      </c>
      <c r="AL979" s="84" t="b">
        <v>0</v>
      </c>
      <c r="AM979" s="84">
        <v>0</v>
      </c>
      <c r="AN979" s="92" t="s">
        <v>16467</v>
      </c>
      <c r="AO979" s="84" t="s">
        <v>16535</v>
      </c>
      <c r="AP979" s="84" t="b">
        <v>0</v>
      </c>
      <c r="AQ979" s="92" t="s">
        <v>16439</v>
      </c>
      <c r="AR979" s="84" t="s">
        <v>179</v>
      </c>
      <c r="AS979" s="84">
        <v>0</v>
      </c>
      <c r="AT979" s="84">
        <v>0</v>
      </c>
      <c r="AU979" s="84"/>
      <c r="AV979" s="84"/>
      <c r="AW979" s="84"/>
      <c r="AX979" s="84"/>
      <c r="AY979" s="84"/>
      <c r="AZ979" s="84"/>
      <c r="BA979" s="84"/>
      <c r="BB979" s="84"/>
      <c r="BC979">
        <v>1</v>
      </c>
      <c r="BD979">
        <v>0</v>
      </c>
      <c r="BE979">
        <v>0</v>
      </c>
      <c r="BF979">
        <v>0</v>
      </c>
      <c r="BG979">
        <v>0</v>
      </c>
      <c r="BH979">
        <v>1</v>
      </c>
    </row>
    <row r="980" spans="1:60" x14ac:dyDescent="0.3">
      <c r="A980" s="69" t="s">
        <v>414</v>
      </c>
      <c r="B980" s="69" t="s">
        <v>2056</v>
      </c>
      <c r="C980" s="70"/>
      <c r="D980" s="71"/>
      <c r="E980" s="72"/>
      <c r="F980" s="73"/>
      <c r="G980" s="70"/>
      <c r="H980" s="74"/>
      <c r="I980" s="75"/>
      <c r="J980" s="75"/>
      <c r="K980" s="36"/>
      <c r="L980" s="82"/>
      <c r="M980" s="82"/>
      <c r="N980" s="77"/>
      <c r="O980" s="84" t="s">
        <v>2170</v>
      </c>
      <c r="P980" s="86">
        <v>43861.677974537037</v>
      </c>
      <c r="Q980" s="84" t="s">
        <v>2250</v>
      </c>
      <c r="R980" s="84"/>
      <c r="S980" s="84"/>
      <c r="T980" s="84" t="s">
        <v>2883</v>
      </c>
      <c r="U980" s="84"/>
      <c r="V980" s="87" t="s">
        <v>3242</v>
      </c>
      <c r="W980" s="86">
        <v>43861.677974537037</v>
      </c>
      <c r="X980" s="90">
        <v>43861</v>
      </c>
      <c r="Y980" s="92" t="s">
        <v>5073</v>
      </c>
      <c r="Z980" s="87" t="s">
        <v>8838</v>
      </c>
      <c r="AA980" s="84"/>
      <c r="AB980" s="84"/>
      <c r="AC980" s="92" t="s">
        <v>12716</v>
      </c>
      <c r="AD980" s="92" t="s">
        <v>16439</v>
      </c>
      <c r="AE980" s="84" t="b">
        <v>0</v>
      </c>
      <c r="AF980" s="84">
        <v>0</v>
      </c>
      <c r="AG980" s="92" t="s">
        <v>16471</v>
      </c>
      <c r="AH980" s="84" t="b">
        <v>0</v>
      </c>
      <c r="AI980" s="84" t="s">
        <v>16522</v>
      </c>
      <c r="AJ980" s="84"/>
      <c r="AK980" s="92" t="s">
        <v>16467</v>
      </c>
      <c r="AL980" s="84" t="b">
        <v>0</v>
      </c>
      <c r="AM980" s="84">
        <v>0</v>
      </c>
      <c r="AN980" s="92" t="s">
        <v>16467</v>
      </c>
      <c r="AO980" s="84" t="s">
        <v>16535</v>
      </c>
      <c r="AP980" s="84" t="b">
        <v>0</v>
      </c>
      <c r="AQ980" s="92" t="s">
        <v>16439</v>
      </c>
      <c r="AR980" s="84" t="s">
        <v>179</v>
      </c>
      <c r="AS980" s="84">
        <v>0</v>
      </c>
      <c r="AT980" s="84">
        <v>0</v>
      </c>
      <c r="AU980" s="84"/>
      <c r="AV980" s="84"/>
      <c r="AW980" s="84"/>
      <c r="AX980" s="84"/>
      <c r="AY980" s="84"/>
      <c r="AZ980" s="84"/>
      <c r="BA980" s="84"/>
      <c r="BB980" s="84"/>
      <c r="BC980">
        <v>1</v>
      </c>
      <c r="BD980">
        <v>1</v>
      </c>
      <c r="BE980">
        <v>0</v>
      </c>
      <c r="BF980">
        <v>0</v>
      </c>
      <c r="BG980">
        <v>0</v>
      </c>
      <c r="BH980">
        <v>0</v>
      </c>
    </row>
    <row r="981" spans="1:60" x14ac:dyDescent="0.3">
      <c r="A981" s="69" t="s">
        <v>415</v>
      </c>
      <c r="B981" s="69" t="s">
        <v>2132</v>
      </c>
      <c r="C981" s="70"/>
      <c r="D981" s="71"/>
      <c r="E981" s="72"/>
      <c r="F981" s="73"/>
      <c r="G981" s="70"/>
      <c r="H981" s="74"/>
      <c r="I981" s="75"/>
      <c r="J981" s="75"/>
      <c r="K981" s="36"/>
      <c r="L981" s="82"/>
      <c r="M981" s="82"/>
      <c r="N981" s="77"/>
      <c r="O981" s="84" t="s">
        <v>2168</v>
      </c>
      <c r="P981" s="86">
        <v>43861.678032407406</v>
      </c>
      <c r="Q981" s="84" t="s">
        <v>2218</v>
      </c>
      <c r="R981" s="84"/>
      <c r="S981" s="84"/>
      <c r="T981" s="84" t="s">
        <v>2873</v>
      </c>
      <c r="U981" s="84"/>
      <c r="V981" s="87" t="s">
        <v>3243</v>
      </c>
      <c r="W981" s="86">
        <v>43861.678032407406</v>
      </c>
      <c r="X981" s="90">
        <v>43861</v>
      </c>
      <c r="Y981" s="92" t="s">
        <v>5074</v>
      </c>
      <c r="Z981" s="87" t="s">
        <v>8839</v>
      </c>
      <c r="AA981" s="84"/>
      <c r="AB981" s="84"/>
      <c r="AC981" s="92" t="s">
        <v>12717</v>
      </c>
      <c r="AD981" s="84"/>
      <c r="AE981" s="84" t="b">
        <v>0</v>
      </c>
      <c r="AF981" s="84">
        <v>0</v>
      </c>
      <c r="AG981" s="92" t="s">
        <v>16467</v>
      </c>
      <c r="AH981" s="84" t="b">
        <v>0</v>
      </c>
      <c r="AI981" s="84" t="s">
        <v>16520</v>
      </c>
      <c r="AJ981" s="84"/>
      <c r="AK981" s="92" t="s">
        <v>16467</v>
      </c>
      <c r="AL981" s="84" t="b">
        <v>0</v>
      </c>
      <c r="AM981" s="84">
        <v>121</v>
      </c>
      <c r="AN981" s="92" t="s">
        <v>12602</v>
      </c>
      <c r="AO981" s="84" t="s">
        <v>16534</v>
      </c>
      <c r="AP981" s="84" t="b">
        <v>0</v>
      </c>
      <c r="AQ981" s="92" t="s">
        <v>12602</v>
      </c>
      <c r="AR981" s="84" t="s">
        <v>179</v>
      </c>
      <c r="AS981" s="84">
        <v>0</v>
      </c>
      <c r="AT981" s="84">
        <v>0</v>
      </c>
      <c r="AU981" s="84"/>
      <c r="AV981" s="84"/>
      <c r="AW981" s="84"/>
      <c r="AX981" s="84"/>
      <c r="AY981" s="84"/>
      <c r="AZ981" s="84"/>
      <c r="BA981" s="84"/>
      <c r="BB981" s="84"/>
      <c r="BC981">
        <v>1</v>
      </c>
      <c r="BD981">
        <v>0</v>
      </c>
      <c r="BE981">
        <v>1</v>
      </c>
      <c r="BF981">
        <v>0</v>
      </c>
      <c r="BG981">
        <v>0</v>
      </c>
      <c r="BH981">
        <v>0</v>
      </c>
    </row>
    <row r="982" spans="1:60" x14ac:dyDescent="0.3">
      <c r="A982" s="69" t="s">
        <v>416</v>
      </c>
      <c r="B982" s="69" t="s">
        <v>1977</v>
      </c>
      <c r="C982" s="70"/>
      <c r="D982" s="71"/>
      <c r="E982" s="72"/>
      <c r="F982" s="73"/>
      <c r="G982" s="70"/>
      <c r="H982" s="74"/>
      <c r="I982" s="75"/>
      <c r="J982" s="75"/>
      <c r="K982" s="36"/>
      <c r="L982" s="82"/>
      <c r="M982" s="82"/>
      <c r="N982" s="77"/>
      <c r="O982" s="84" t="s">
        <v>2169</v>
      </c>
      <c r="P982" s="86">
        <v>43861.679398148146</v>
      </c>
      <c r="Q982" s="84" t="s">
        <v>2251</v>
      </c>
      <c r="R982" s="84"/>
      <c r="S982" s="84"/>
      <c r="T982" s="84"/>
      <c r="U982" s="84"/>
      <c r="V982" s="87" t="s">
        <v>3062</v>
      </c>
      <c r="W982" s="86">
        <v>43861.679398148146</v>
      </c>
      <c r="X982" s="90">
        <v>43861</v>
      </c>
      <c r="Y982" s="92" t="s">
        <v>5075</v>
      </c>
      <c r="Z982" s="87" t="s">
        <v>8840</v>
      </c>
      <c r="AA982" s="84"/>
      <c r="AB982" s="84"/>
      <c r="AC982" s="92" t="s">
        <v>12718</v>
      </c>
      <c r="AD982" s="84"/>
      <c r="AE982" s="84" t="b">
        <v>0</v>
      </c>
      <c r="AF982" s="84">
        <v>0</v>
      </c>
      <c r="AG982" s="92" t="s">
        <v>16467</v>
      </c>
      <c r="AH982" s="84" t="b">
        <v>0</v>
      </c>
      <c r="AI982" s="84" t="s">
        <v>16520</v>
      </c>
      <c r="AJ982" s="84"/>
      <c r="AK982" s="92" t="s">
        <v>16467</v>
      </c>
      <c r="AL982" s="84" t="b">
        <v>0</v>
      </c>
      <c r="AM982" s="84">
        <v>15</v>
      </c>
      <c r="AN982" s="92" t="s">
        <v>16338</v>
      </c>
      <c r="AO982" s="84" t="s">
        <v>16535</v>
      </c>
      <c r="AP982" s="84" t="b">
        <v>0</v>
      </c>
      <c r="AQ982" s="92" t="s">
        <v>16338</v>
      </c>
      <c r="AR982" s="84" t="s">
        <v>179</v>
      </c>
      <c r="AS982" s="84">
        <v>0</v>
      </c>
      <c r="AT982" s="84">
        <v>0</v>
      </c>
      <c r="AU982" s="84"/>
      <c r="AV982" s="84"/>
      <c r="AW982" s="84"/>
      <c r="AX982" s="84"/>
      <c r="AY982" s="84"/>
      <c r="AZ982" s="84"/>
      <c r="BA982" s="84"/>
      <c r="BB982" s="84"/>
      <c r="BC982">
        <v>3</v>
      </c>
      <c r="BD982">
        <v>0</v>
      </c>
      <c r="BE982">
        <v>0</v>
      </c>
      <c r="BF982">
        <v>0</v>
      </c>
      <c r="BG982">
        <v>3</v>
      </c>
      <c r="BH982">
        <v>0</v>
      </c>
    </row>
    <row r="983" spans="1:60" x14ac:dyDescent="0.3">
      <c r="A983" s="69" t="s">
        <v>417</v>
      </c>
      <c r="B983" s="69" t="s">
        <v>1977</v>
      </c>
      <c r="C983" s="70"/>
      <c r="D983" s="71"/>
      <c r="E983" s="72"/>
      <c r="F983" s="73"/>
      <c r="G983" s="70"/>
      <c r="H983" s="74"/>
      <c r="I983" s="75"/>
      <c r="J983" s="75"/>
      <c r="K983" s="36"/>
      <c r="L983" s="82"/>
      <c r="M983" s="82"/>
      <c r="N983" s="77"/>
      <c r="O983" s="84" t="s">
        <v>2169</v>
      </c>
      <c r="P983" s="86">
        <v>43861.680162037039</v>
      </c>
      <c r="Q983" s="84" t="s">
        <v>2181</v>
      </c>
      <c r="R983" s="84"/>
      <c r="S983" s="84"/>
      <c r="T983" s="84"/>
      <c r="U983" s="84"/>
      <c r="V983" s="87" t="s">
        <v>3244</v>
      </c>
      <c r="W983" s="86">
        <v>43861.680162037039</v>
      </c>
      <c r="X983" s="90">
        <v>43861</v>
      </c>
      <c r="Y983" s="92" t="s">
        <v>5076</v>
      </c>
      <c r="Z983" s="87" t="s">
        <v>8841</v>
      </c>
      <c r="AA983" s="84"/>
      <c r="AB983" s="84"/>
      <c r="AC983" s="92" t="s">
        <v>12719</v>
      </c>
      <c r="AD983" s="84"/>
      <c r="AE983" s="84" t="b">
        <v>0</v>
      </c>
      <c r="AF983" s="84">
        <v>0</v>
      </c>
      <c r="AG983" s="92" t="s">
        <v>16467</v>
      </c>
      <c r="AH983" s="84" t="b">
        <v>0</v>
      </c>
      <c r="AI983" s="84" t="s">
        <v>16520</v>
      </c>
      <c r="AJ983" s="84"/>
      <c r="AK983" s="92" t="s">
        <v>16467</v>
      </c>
      <c r="AL983" s="84" t="b">
        <v>0</v>
      </c>
      <c r="AM983" s="84">
        <v>55</v>
      </c>
      <c r="AN983" s="92" t="s">
        <v>16336</v>
      </c>
      <c r="AO983" s="84" t="s">
        <v>16534</v>
      </c>
      <c r="AP983" s="84" t="b">
        <v>0</v>
      </c>
      <c r="AQ983" s="92" t="s">
        <v>16336</v>
      </c>
      <c r="AR983" s="84" t="s">
        <v>179</v>
      </c>
      <c r="AS983" s="84">
        <v>0</v>
      </c>
      <c r="AT983" s="84">
        <v>0</v>
      </c>
      <c r="AU983" s="84"/>
      <c r="AV983" s="84"/>
      <c r="AW983" s="84"/>
      <c r="AX983" s="84"/>
      <c r="AY983" s="84"/>
      <c r="AZ983" s="84"/>
      <c r="BA983" s="84"/>
      <c r="BB983" s="84"/>
      <c r="BC983">
        <v>3</v>
      </c>
      <c r="BD983">
        <v>0</v>
      </c>
      <c r="BE983">
        <v>0</v>
      </c>
      <c r="BF983">
        <v>0</v>
      </c>
      <c r="BG983">
        <v>3</v>
      </c>
      <c r="BH983">
        <v>0</v>
      </c>
    </row>
    <row r="984" spans="1:60" x14ac:dyDescent="0.3">
      <c r="A984" s="69" t="s">
        <v>824</v>
      </c>
      <c r="B984" s="69" t="s">
        <v>824</v>
      </c>
      <c r="C984" s="70"/>
      <c r="D984" s="71"/>
      <c r="E984" s="72"/>
      <c r="F984" s="73"/>
      <c r="G984" s="70"/>
      <c r="H984" s="74"/>
      <c r="I984" s="75"/>
      <c r="J984" s="75"/>
      <c r="K984" s="36"/>
      <c r="L984" s="82"/>
      <c r="M984" s="82"/>
      <c r="N984" s="77"/>
      <c r="O984" s="84" t="s">
        <v>179</v>
      </c>
      <c r="P984" s="86">
        <v>43861.684953703705</v>
      </c>
      <c r="Q984" s="84" t="s">
        <v>2275</v>
      </c>
      <c r="R984" s="84"/>
      <c r="S984" s="84"/>
      <c r="T984" s="84" t="s">
        <v>2883</v>
      </c>
      <c r="U984" s="84"/>
      <c r="V984" s="87" t="s">
        <v>3610</v>
      </c>
      <c r="W984" s="86">
        <v>43861.684953703705</v>
      </c>
      <c r="X984" s="90">
        <v>43861</v>
      </c>
      <c r="Y984" s="92" t="s">
        <v>5724</v>
      </c>
      <c r="Z984" s="87" t="s">
        <v>9487</v>
      </c>
      <c r="AA984" s="84"/>
      <c r="AB984" s="84"/>
      <c r="AC984" s="92" t="s">
        <v>13365</v>
      </c>
      <c r="AD984" s="84"/>
      <c r="AE984" s="84" t="b">
        <v>0</v>
      </c>
      <c r="AF984" s="84">
        <v>0</v>
      </c>
      <c r="AG984" s="92" t="s">
        <v>16467</v>
      </c>
      <c r="AH984" s="84" t="b">
        <v>0</v>
      </c>
      <c r="AI984" s="84" t="s">
        <v>16522</v>
      </c>
      <c r="AJ984" s="84"/>
      <c r="AK984" s="92" t="s">
        <v>16467</v>
      </c>
      <c r="AL984" s="84" t="b">
        <v>0</v>
      </c>
      <c r="AM984" s="84">
        <v>0</v>
      </c>
      <c r="AN984" s="92" t="s">
        <v>16467</v>
      </c>
      <c r="AO984" s="84" t="s">
        <v>16534</v>
      </c>
      <c r="AP984" s="84" t="b">
        <v>0</v>
      </c>
      <c r="AQ984" s="92" t="s">
        <v>13365</v>
      </c>
      <c r="AR984" s="84" t="s">
        <v>179</v>
      </c>
      <c r="AS984" s="84">
        <v>0</v>
      </c>
      <c r="AT984" s="84">
        <v>0</v>
      </c>
      <c r="AU984" s="84"/>
      <c r="AV984" s="84"/>
      <c r="AW984" s="84"/>
      <c r="AX984" s="84"/>
      <c r="AY984" s="84"/>
      <c r="AZ984" s="84"/>
      <c r="BA984" s="84"/>
      <c r="BB984" s="84"/>
      <c r="BC984">
        <v>2</v>
      </c>
      <c r="BD984">
        <v>0</v>
      </c>
      <c r="BE984">
        <v>0</v>
      </c>
      <c r="BF984">
        <v>2</v>
      </c>
      <c r="BG984">
        <v>0</v>
      </c>
      <c r="BH984">
        <v>0</v>
      </c>
    </row>
    <row r="985" spans="1:60" x14ac:dyDescent="0.3">
      <c r="A985" s="69" t="s">
        <v>420</v>
      </c>
      <c r="B985" s="69" t="s">
        <v>1757</v>
      </c>
      <c r="C985" s="70"/>
      <c r="D985" s="71"/>
      <c r="E985" s="72"/>
      <c r="F985" s="73"/>
      <c r="G985" s="70"/>
      <c r="H985" s="74"/>
      <c r="I985" s="75"/>
      <c r="J985" s="75"/>
      <c r="K985" s="36"/>
      <c r="L985" s="82"/>
      <c r="M985" s="82"/>
      <c r="N985" s="77"/>
      <c r="O985" s="84" t="s">
        <v>2169</v>
      </c>
      <c r="P985" s="86">
        <v>43861.685532407406</v>
      </c>
      <c r="Q985" s="84" t="s">
        <v>2223</v>
      </c>
      <c r="R985" s="84"/>
      <c r="S985" s="84"/>
      <c r="T985" s="84"/>
      <c r="U985" s="84"/>
      <c r="V985" s="87" t="s">
        <v>3247</v>
      </c>
      <c r="W985" s="86">
        <v>43861.685532407406</v>
      </c>
      <c r="X985" s="90">
        <v>43861</v>
      </c>
      <c r="Y985" s="92" t="s">
        <v>5079</v>
      </c>
      <c r="Z985" s="87" t="s">
        <v>8844</v>
      </c>
      <c r="AA985" s="84"/>
      <c r="AB985" s="84"/>
      <c r="AC985" s="92" t="s">
        <v>12722</v>
      </c>
      <c r="AD985" s="84"/>
      <c r="AE985" s="84" t="b">
        <v>0</v>
      </c>
      <c r="AF985" s="84">
        <v>0</v>
      </c>
      <c r="AG985" s="92" t="s">
        <v>16467</v>
      </c>
      <c r="AH985" s="84" t="b">
        <v>0</v>
      </c>
      <c r="AI985" s="84" t="s">
        <v>16520</v>
      </c>
      <c r="AJ985" s="84"/>
      <c r="AK985" s="92" t="s">
        <v>16467</v>
      </c>
      <c r="AL985" s="84" t="b">
        <v>0</v>
      </c>
      <c r="AM985" s="84">
        <v>41</v>
      </c>
      <c r="AN985" s="92" t="s">
        <v>15962</v>
      </c>
      <c r="AO985" s="84" t="s">
        <v>16535</v>
      </c>
      <c r="AP985" s="84" t="b">
        <v>0</v>
      </c>
      <c r="AQ985" s="92" t="s">
        <v>15962</v>
      </c>
      <c r="AR985" s="84" t="s">
        <v>179</v>
      </c>
      <c r="AS985" s="84">
        <v>0</v>
      </c>
      <c r="AT985" s="84">
        <v>0</v>
      </c>
      <c r="AU985" s="84"/>
      <c r="AV985" s="84"/>
      <c r="AW985" s="84"/>
      <c r="AX985" s="84"/>
      <c r="AY985" s="84"/>
      <c r="AZ985" s="84"/>
      <c r="BA985" s="84"/>
      <c r="BB985" s="84"/>
      <c r="BC985">
        <v>1</v>
      </c>
      <c r="BD985">
        <v>0</v>
      </c>
      <c r="BE985">
        <v>0</v>
      </c>
      <c r="BF985">
        <v>0</v>
      </c>
      <c r="BG985">
        <v>1</v>
      </c>
      <c r="BH985">
        <v>0</v>
      </c>
    </row>
    <row r="986" spans="1:60" x14ac:dyDescent="0.3">
      <c r="A986" s="69" t="s">
        <v>418</v>
      </c>
      <c r="B986" s="69" t="s">
        <v>418</v>
      </c>
      <c r="C986" s="70"/>
      <c r="D986" s="71"/>
      <c r="E986" s="72"/>
      <c r="F986" s="73"/>
      <c r="G986" s="70"/>
      <c r="H986" s="74"/>
      <c r="I986" s="75"/>
      <c r="J986" s="75"/>
      <c r="K986" s="36"/>
      <c r="L986" s="82"/>
      <c r="M986" s="82"/>
      <c r="N986" s="77"/>
      <c r="O986" s="84" t="s">
        <v>179</v>
      </c>
      <c r="P986" s="86">
        <v>43861.685752314814</v>
      </c>
      <c r="Q986" s="84" t="s">
        <v>2252</v>
      </c>
      <c r="R986" s="84"/>
      <c r="S986" s="84"/>
      <c r="T986" s="84" t="s">
        <v>2873</v>
      </c>
      <c r="U986" s="84"/>
      <c r="V986" s="87" t="s">
        <v>3245</v>
      </c>
      <c r="W986" s="86">
        <v>43861.685752314814</v>
      </c>
      <c r="X986" s="90">
        <v>43861</v>
      </c>
      <c r="Y986" s="92" t="s">
        <v>5077</v>
      </c>
      <c r="Z986" s="87" t="s">
        <v>8842</v>
      </c>
      <c r="AA986" s="84"/>
      <c r="AB986" s="84"/>
      <c r="AC986" s="92" t="s">
        <v>12720</v>
      </c>
      <c r="AD986" s="84"/>
      <c r="AE986" s="84" t="b">
        <v>0</v>
      </c>
      <c r="AF986" s="84">
        <v>0</v>
      </c>
      <c r="AG986" s="92" t="s">
        <v>16467</v>
      </c>
      <c r="AH986" s="84" t="b">
        <v>0</v>
      </c>
      <c r="AI986" s="84" t="s">
        <v>16520</v>
      </c>
      <c r="AJ986" s="84"/>
      <c r="AK986" s="92" t="s">
        <v>16467</v>
      </c>
      <c r="AL986" s="84" t="b">
        <v>0</v>
      </c>
      <c r="AM986" s="84">
        <v>0</v>
      </c>
      <c r="AN986" s="92" t="s">
        <v>16467</v>
      </c>
      <c r="AO986" s="84" t="s">
        <v>16534</v>
      </c>
      <c r="AP986" s="84" t="b">
        <v>0</v>
      </c>
      <c r="AQ986" s="92" t="s">
        <v>12720</v>
      </c>
      <c r="AR986" s="84" t="s">
        <v>179</v>
      </c>
      <c r="AS986" s="84">
        <v>0</v>
      </c>
      <c r="AT986" s="84">
        <v>0</v>
      </c>
      <c r="AU986" s="84"/>
      <c r="AV986" s="84"/>
      <c r="AW986" s="84"/>
      <c r="AX986" s="84"/>
      <c r="AY986" s="84"/>
      <c r="AZ986" s="84"/>
      <c r="BA986" s="84"/>
      <c r="BB986" s="84"/>
      <c r="BC986">
        <v>1</v>
      </c>
      <c r="BD986">
        <v>0</v>
      </c>
      <c r="BE986">
        <v>0</v>
      </c>
      <c r="BF986">
        <v>1</v>
      </c>
      <c r="BG986">
        <v>0</v>
      </c>
      <c r="BH986">
        <v>0</v>
      </c>
    </row>
    <row r="987" spans="1:60" x14ac:dyDescent="0.3">
      <c r="A987" s="69" t="s">
        <v>419</v>
      </c>
      <c r="B987" s="69" t="s">
        <v>1447</v>
      </c>
      <c r="C987" s="70"/>
      <c r="D987" s="71"/>
      <c r="E987" s="72"/>
      <c r="F987" s="73"/>
      <c r="G987" s="70"/>
      <c r="H987" s="74"/>
      <c r="I987" s="75"/>
      <c r="J987" s="75"/>
      <c r="K987" s="36"/>
      <c r="L987" s="82"/>
      <c r="M987" s="82"/>
      <c r="N987" s="77"/>
      <c r="O987" s="84" t="s">
        <v>2169</v>
      </c>
      <c r="P987" s="86">
        <v>43861.685856481483</v>
      </c>
      <c r="Q987" s="84" t="s">
        <v>2226</v>
      </c>
      <c r="R987" s="84"/>
      <c r="S987" s="84"/>
      <c r="T987" s="84"/>
      <c r="U987" s="84"/>
      <c r="V987" s="87" t="s">
        <v>3246</v>
      </c>
      <c r="W987" s="86">
        <v>43861.685856481483</v>
      </c>
      <c r="X987" s="90">
        <v>43861</v>
      </c>
      <c r="Y987" s="92" t="s">
        <v>5078</v>
      </c>
      <c r="Z987" s="87" t="s">
        <v>8843</v>
      </c>
      <c r="AA987" s="84"/>
      <c r="AB987" s="84"/>
      <c r="AC987" s="92" t="s">
        <v>12721</v>
      </c>
      <c r="AD987" s="84"/>
      <c r="AE987" s="84" t="b">
        <v>0</v>
      </c>
      <c r="AF987" s="84">
        <v>0</v>
      </c>
      <c r="AG987" s="92" t="s">
        <v>16467</v>
      </c>
      <c r="AH987" s="84" t="b">
        <v>0</v>
      </c>
      <c r="AI987" s="84" t="s">
        <v>16520</v>
      </c>
      <c r="AJ987" s="84"/>
      <c r="AK987" s="92" t="s">
        <v>16467</v>
      </c>
      <c r="AL987" s="84" t="b">
        <v>0</v>
      </c>
      <c r="AM987" s="84">
        <v>66</v>
      </c>
      <c r="AN987" s="92" t="s">
        <v>16308</v>
      </c>
      <c r="AO987" s="84" t="s">
        <v>16534</v>
      </c>
      <c r="AP987" s="84" t="b">
        <v>0</v>
      </c>
      <c r="AQ987" s="92" t="s">
        <v>16308</v>
      </c>
      <c r="AR987" s="84" t="s">
        <v>179</v>
      </c>
      <c r="AS987" s="84">
        <v>0</v>
      </c>
      <c r="AT987" s="84">
        <v>0</v>
      </c>
      <c r="AU987" s="84"/>
      <c r="AV987" s="84"/>
      <c r="AW987" s="84"/>
      <c r="AX987" s="84"/>
      <c r="AY987" s="84"/>
      <c r="AZ987" s="84"/>
      <c r="BA987" s="84"/>
      <c r="BB987" s="84"/>
      <c r="BC987">
        <v>1</v>
      </c>
      <c r="BD987">
        <v>0</v>
      </c>
      <c r="BE987">
        <v>0</v>
      </c>
      <c r="BF987">
        <v>0</v>
      </c>
      <c r="BG987">
        <v>1</v>
      </c>
      <c r="BH987">
        <v>0</v>
      </c>
    </row>
    <row r="988" spans="1:60" x14ac:dyDescent="0.3">
      <c r="A988" s="69" t="s">
        <v>1959</v>
      </c>
      <c r="B988" s="69" t="s">
        <v>1447</v>
      </c>
      <c r="C988" s="70"/>
      <c r="D988" s="71"/>
      <c r="E988" s="72"/>
      <c r="F988" s="73"/>
      <c r="G988" s="70"/>
      <c r="H988" s="74"/>
      <c r="I988" s="75"/>
      <c r="J988" s="75"/>
      <c r="K988" s="36"/>
      <c r="L988" s="82"/>
      <c r="M988" s="82"/>
      <c r="N988" s="77"/>
      <c r="O988" s="84" t="s">
        <v>2169</v>
      </c>
      <c r="P988" s="86">
        <v>43861.686516203707</v>
      </c>
      <c r="Q988" s="84" t="s">
        <v>2226</v>
      </c>
      <c r="R988" s="84"/>
      <c r="S988" s="84"/>
      <c r="T988" s="84"/>
      <c r="U988" s="84"/>
      <c r="V988" s="87" t="s">
        <v>4653</v>
      </c>
      <c r="W988" s="86">
        <v>43861.686516203707</v>
      </c>
      <c r="X988" s="90">
        <v>43861</v>
      </c>
      <c r="Y988" s="92" t="s">
        <v>8105</v>
      </c>
      <c r="Z988" s="87" t="s">
        <v>11953</v>
      </c>
      <c r="AA988" s="84"/>
      <c r="AB988" s="84"/>
      <c r="AC988" s="92" t="s">
        <v>15866</v>
      </c>
      <c r="AD988" s="84"/>
      <c r="AE988" s="84" t="b">
        <v>0</v>
      </c>
      <c r="AF988" s="84">
        <v>0</v>
      </c>
      <c r="AG988" s="92" t="s">
        <v>16467</v>
      </c>
      <c r="AH988" s="84" t="b">
        <v>0</v>
      </c>
      <c r="AI988" s="84" t="s">
        <v>16520</v>
      </c>
      <c r="AJ988" s="84"/>
      <c r="AK988" s="92" t="s">
        <v>16467</v>
      </c>
      <c r="AL988" s="84" t="b">
        <v>0</v>
      </c>
      <c r="AM988" s="84">
        <v>66</v>
      </c>
      <c r="AN988" s="92" t="s">
        <v>16308</v>
      </c>
      <c r="AO988" s="84" t="s">
        <v>16534</v>
      </c>
      <c r="AP988" s="84" t="b">
        <v>0</v>
      </c>
      <c r="AQ988" s="92" t="s">
        <v>16308</v>
      </c>
      <c r="AR988" s="84" t="s">
        <v>179</v>
      </c>
      <c r="AS988" s="84">
        <v>0</v>
      </c>
      <c r="AT988" s="84">
        <v>0</v>
      </c>
      <c r="AU988" s="84"/>
      <c r="AV988" s="84"/>
      <c r="AW988" s="84"/>
      <c r="AX988" s="84"/>
      <c r="AY988" s="84"/>
      <c r="AZ988" s="84"/>
      <c r="BA988" s="84"/>
      <c r="BB988" s="84"/>
      <c r="BC988">
        <v>1</v>
      </c>
      <c r="BD988">
        <v>0</v>
      </c>
      <c r="BE988">
        <v>0</v>
      </c>
      <c r="BF988">
        <v>0</v>
      </c>
      <c r="BG988">
        <v>1</v>
      </c>
      <c r="BH988">
        <v>0</v>
      </c>
    </row>
    <row r="989" spans="1:60" x14ac:dyDescent="0.3">
      <c r="A989" s="69" t="s">
        <v>420</v>
      </c>
      <c r="B989" s="69" t="s">
        <v>1819</v>
      </c>
      <c r="C989" s="70"/>
      <c r="D989" s="71"/>
      <c r="E989" s="72"/>
      <c r="F989" s="73"/>
      <c r="G989" s="70"/>
      <c r="H989" s="74"/>
      <c r="I989" s="75"/>
      <c r="J989" s="75"/>
      <c r="K989" s="36"/>
      <c r="L989" s="82"/>
      <c r="M989" s="82"/>
      <c r="N989" s="77"/>
      <c r="O989" s="84" t="s">
        <v>2169</v>
      </c>
      <c r="P989" s="86">
        <v>43861.687106481484</v>
      </c>
      <c r="Q989" s="84" t="s">
        <v>2230</v>
      </c>
      <c r="R989" s="84"/>
      <c r="S989" s="84"/>
      <c r="T989" s="84"/>
      <c r="U989" s="84"/>
      <c r="V989" s="87" t="s">
        <v>3247</v>
      </c>
      <c r="W989" s="86">
        <v>43861.687106481484</v>
      </c>
      <c r="X989" s="90">
        <v>43861</v>
      </c>
      <c r="Y989" s="92" t="s">
        <v>5080</v>
      </c>
      <c r="Z989" s="87" t="s">
        <v>8845</v>
      </c>
      <c r="AA989" s="84"/>
      <c r="AB989" s="84"/>
      <c r="AC989" s="92" t="s">
        <v>12723</v>
      </c>
      <c r="AD989" s="84"/>
      <c r="AE989" s="84" t="b">
        <v>0</v>
      </c>
      <c r="AF989" s="84">
        <v>0</v>
      </c>
      <c r="AG989" s="92" t="s">
        <v>16467</v>
      </c>
      <c r="AH989" s="84" t="b">
        <v>0</v>
      </c>
      <c r="AI989" s="84" t="s">
        <v>16520</v>
      </c>
      <c r="AJ989" s="84"/>
      <c r="AK989" s="92" t="s">
        <v>16467</v>
      </c>
      <c r="AL989" s="84" t="b">
        <v>0</v>
      </c>
      <c r="AM989" s="84">
        <v>35</v>
      </c>
      <c r="AN989" s="92" t="s">
        <v>16299</v>
      </c>
      <c r="AO989" s="84" t="s">
        <v>16535</v>
      </c>
      <c r="AP989" s="84" t="b">
        <v>0</v>
      </c>
      <c r="AQ989" s="92" t="s">
        <v>16299</v>
      </c>
      <c r="AR989" s="84" t="s">
        <v>179</v>
      </c>
      <c r="AS989" s="84">
        <v>0</v>
      </c>
      <c r="AT989" s="84">
        <v>0</v>
      </c>
      <c r="AU989" s="84"/>
      <c r="AV989" s="84"/>
      <c r="AW989" s="84"/>
      <c r="AX989" s="84"/>
      <c r="AY989" s="84"/>
      <c r="AZ989" s="84"/>
      <c r="BA989" s="84"/>
      <c r="BB989" s="84"/>
      <c r="BC989">
        <v>1</v>
      </c>
      <c r="BD989">
        <v>0</v>
      </c>
      <c r="BE989">
        <v>0</v>
      </c>
      <c r="BF989">
        <v>0</v>
      </c>
      <c r="BG989">
        <v>1</v>
      </c>
      <c r="BH989">
        <v>0</v>
      </c>
    </row>
    <row r="990" spans="1:60" x14ac:dyDescent="0.3">
      <c r="A990" s="69" t="s">
        <v>1630</v>
      </c>
      <c r="B990" s="69" t="s">
        <v>1447</v>
      </c>
      <c r="C990" s="70"/>
      <c r="D990" s="71"/>
      <c r="E990" s="72"/>
      <c r="F990" s="73"/>
      <c r="G990" s="70"/>
      <c r="H990" s="74"/>
      <c r="I990" s="75"/>
      <c r="J990" s="75"/>
      <c r="K990" s="36"/>
      <c r="L990" s="82"/>
      <c r="M990" s="82"/>
      <c r="N990" s="77"/>
      <c r="O990" s="84" t="s">
        <v>2169</v>
      </c>
      <c r="P990" s="86">
        <v>43861.689652777779</v>
      </c>
      <c r="Q990" s="84" t="s">
        <v>2226</v>
      </c>
      <c r="R990" s="84"/>
      <c r="S990" s="84"/>
      <c r="T990" s="84"/>
      <c r="U990" s="84"/>
      <c r="V990" s="87" t="s">
        <v>4357</v>
      </c>
      <c r="W990" s="86">
        <v>43861.689652777779</v>
      </c>
      <c r="X990" s="90">
        <v>43861</v>
      </c>
      <c r="Y990" s="92" t="s">
        <v>7263</v>
      </c>
      <c r="Z990" s="87" t="s">
        <v>11058</v>
      </c>
      <c r="AA990" s="84"/>
      <c r="AB990" s="84"/>
      <c r="AC990" s="92" t="s">
        <v>14945</v>
      </c>
      <c r="AD990" s="84"/>
      <c r="AE990" s="84" t="b">
        <v>0</v>
      </c>
      <c r="AF990" s="84">
        <v>0</v>
      </c>
      <c r="AG990" s="92" t="s">
        <v>16467</v>
      </c>
      <c r="AH990" s="84" t="b">
        <v>0</v>
      </c>
      <c r="AI990" s="84" t="s">
        <v>16520</v>
      </c>
      <c r="AJ990" s="84"/>
      <c r="AK990" s="92" t="s">
        <v>16467</v>
      </c>
      <c r="AL990" s="84" t="b">
        <v>0</v>
      </c>
      <c r="AM990" s="84">
        <v>66</v>
      </c>
      <c r="AN990" s="92" t="s">
        <v>16308</v>
      </c>
      <c r="AO990" s="84" t="s">
        <v>16534</v>
      </c>
      <c r="AP990" s="84" t="b">
        <v>0</v>
      </c>
      <c r="AQ990" s="92" t="s">
        <v>16308</v>
      </c>
      <c r="AR990" s="84" t="s">
        <v>179</v>
      </c>
      <c r="AS990" s="84">
        <v>0</v>
      </c>
      <c r="AT990" s="84">
        <v>0</v>
      </c>
      <c r="AU990" s="84"/>
      <c r="AV990" s="84"/>
      <c r="AW990" s="84"/>
      <c r="AX990" s="84"/>
      <c r="AY990" s="84"/>
      <c r="AZ990" s="84"/>
      <c r="BA990" s="84"/>
      <c r="BB990" s="84"/>
      <c r="BC990">
        <v>3</v>
      </c>
      <c r="BD990">
        <v>0</v>
      </c>
      <c r="BE990">
        <v>0</v>
      </c>
      <c r="BF990">
        <v>0</v>
      </c>
      <c r="BG990">
        <v>3</v>
      </c>
      <c r="BH990">
        <v>0</v>
      </c>
    </row>
    <row r="991" spans="1:60" x14ac:dyDescent="0.3">
      <c r="A991" s="69" t="s">
        <v>438</v>
      </c>
      <c r="B991" s="69" t="s">
        <v>1944</v>
      </c>
      <c r="C991" s="70"/>
      <c r="D991" s="71"/>
      <c r="E991" s="72"/>
      <c r="F991" s="73"/>
      <c r="G991" s="70"/>
      <c r="H991" s="74"/>
      <c r="I991" s="75"/>
      <c r="J991" s="75"/>
      <c r="K991" s="36"/>
      <c r="L991" s="82"/>
      <c r="M991" s="82"/>
      <c r="N991" s="77"/>
      <c r="O991" s="84" t="s">
        <v>2169</v>
      </c>
      <c r="P991" s="86">
        <v>43861.690196759257</v>
      </c>
      <c r="Q991" s="84" t="s">
        <v>2188</v>
      </c>
      <c r="R991" s="84"/>
      <c r="S991" s="84"/>
      <c r="T991" s="84" t="s">
        <v>2874</v>
      </c>
      <c r="U991" s="84"/>
      <c r="V991" s="87" t="s">
        <v>3263</v>
      </c>
      <c r="W991" s="86">
        <v>43861.690196759257</v>
      </c>
      <c r="X991" s="90">
        <v>43861</v>
      </c>
      <c r="Y991" s="92" t="s">
        <v>5105</v>
      </c>
      <c r="Z991" s="87" t="s">
        <v>8869</v>
      </c>
      <c r="AA991" s="84"/>
      <c r="AB991" s="84"/>
      <c r="AC991" s="92" t="s">
        <v>12747</v>
      </c>
      <c r="AD991" s="84"/>
      <c r="AE991" s="84" t="b">
        <v>0</v>
      </c>
      <c r="AF991" s="84">
        <v>0</v>
      </c>
      <c r="AG991" s="92" t="s">
        <v>16467</v>
      </c>
      <c r="AH991" s="84" t="b">
        <v>0</v>
      </c>
      <c r="AI991" s="84" t="s">
        <v>16520</v>
      </c>
      <c r="AJ991" s="84"/>
      <c r="AK991" s="92" t="s">
        <v>16467</v>
      </c>
      <c r="AL991" s="84" t="b">
        <v>0</v>
      </c>
      <c r="AM991" s="84">
        <v>18</v>
      </c>
      <c r="AN991" s="92" t="s">
        <v>15755</v>
      </c>
      <c r="AO991" s="84" t="s">
        <v>16534</v>
      </c>
      <c r="AP991" s="84" t="b">
        <v>0</v>
      </c>
      <c r="AQ991" s="92" t="s">
        <v>15755</v>
      </c>
      <c r="AR991" s="84" t="s">
        <v>179</v>
      </c>
      <c r="AS991" s="84">
        <v>0</v>
      </c>
      <c r="AT991" s="84">
        <v>0</v>
      </c>
      <c r="AU991" s="84"/>
      <c r="AV991" s="84"/>
      <c r="AW991" s="84"/>
      <c r="AX991" s="84"/>
      <c r="AY991" s="84"/>
      <c r="AZ991" s="84"/>
      <c r="BA991" s="84"/>
      <c r="BB991" s="84"/>
      <c r="BC991">
        <v>1</v>
      </c>
      <c r="BD991">
        <v>0</v>
      </c>
      <c r="BE991">
        <v>0</v>
      </c>
      <c r="BF991">
        <v>0</v>
      </c>
      <c r="BG991">
        <v>1</v>
      </c>
      <c r="BH991">
        <v>0</v>
      </c>
    </row>
    <row r="992" spans="1:60" x14ac:dyDescent="0.3">
      <c r="A992" s="69" t="s">
        <v>1521</v>
      </c>
      <c r="B992" s="69" t="s">
        <v>1055</v>
      </c>
      <c r="C992" s="70"/>
      <c r="D992" s="71"/>
      <c r="E992" s="72"/>
      <c r="F992" s="73"/>
      <c r="G992" s="70"/>
      <c r="H992" s="74"/>
      <c r="I992" s="75"/>
      <c r="J992" s="75"/>
      <c r="K992" s="36"/>
      <c r="L992" s="82"/>
      <c r="M992" s="82"/>
      <c r="N992" s="77"/>
      <c r="O992" s="84" t="s">
        <v>2169</v>
      </c>
      <c r="P992" s="86">
        <v>43861.690347222226</v>
      </c>
      <c r="Q992" s="84" t="s">
        <v>2205</v>
      </c>
      <c r="R992" s="84"/>
      <c r="S992" s="84"/>
      <c r="T992" s="84" t="s">
        <v>2873</v>
      </c>
      <c r="U992" s="84"/>
      <c r="V992" s="87" t="s">
        <v>4257</v>
      </c>
      <c r="W992" s="86">
        <v>43861.690347222226</v>
      </c>
      <c r="X992" s="90">
        <v>43861</v>
      </c>
      <c r="Y992" s="92" t="s">
        <v>7017</v>
      </c>
      <c r="Z992" s="87" t="s">
        <v>10801</v>
      </c>
      <c r="AA992" s="84"/>
      <c r="AB992" s="84"/>
      <c r="AC992" s="92" t="s">
        <v>14685</v>
      </c>
      <c r="AD992" s="84"/>
      <c r="AE992" s="84" t="b">
        <v>0</v>
      </c>
      <c r="AF992" s="84">
        <v>0</v>
      </c>
      <c r="AG992" s="92" t="s">
        <v>16467</v>
      </c>
      <c r="AH992" s="84" t="b">
        <v>0</v>
      </c>
      <c r="AI992" s="84" t="s">
        <v>16520</v>
      </c>
      <c r="AJ992" s="84"/>
      <c r="AK992" s="92" t="s">
        <v>16467</v>
      </c>
      <c r="AL992" s="84" t="b">
        <v>0</v>
      </c>
      <c r="AM992" s="84">
        <v>60</v>
      </c>
      <c r="AN992" s="92" t="s">
        <v>16200</v>
      </c>
      <c r="AO992" s="84" t="s">
        <v>16537</v>
      </c>
      <c r="AP992" s="84" t="b">
        <v>0</v>
      </c>
      <c r="AQ992" s="92" t="s">
        <v>16200</v>
      </c>
      <c r="AR992" s="84" t="s">
        <v>179</v>
      </c>
      <c r="AS992" s="84">
        <v>0</v>
      </c>
      <c r="AT992" s="84">
        <v>0</v>
      </c>
      <c r="AU992" s="84"/>
      <c r="AV992" s="84"/>
      <c r="AW992" s="84"/>
      <c r="AX992" s="84"/>
      <c r="AY992" s="84"/>
      <c r="AZ992" s="84"/>
      <c r="BA992" s="84"/>
      <c r="BB992" s="84"/>
      <c r="BC992">
        <v>1</v>
      </c>
      <c r="BD992">
        <v>0</v>
      </c>
      <c r="BE992">
        <v>0</v>
      </c>
      <c r="BF992">
        <v>0</v>
      </c>
      <c r="BG992">
        <v>1</v>
      </c>
      <c r="BH992">
        <v>0</v>
      </c>
    </row>
    <row r="993" spans="1:60" x14ac:dyDescent="0.3">
      <c r="A993" s="69" t="s">
        <v>1971</v>
      </c>
      <c r="B993" s="69" t="s">
        <v>1977</v>
      </c>
      <c r="C993" s="70"/>
      <c r="D993" s="71"/>
      <c r="E993" s="72"/>
      <c r="F993" s="73"/>
      <c r="G993" s="70"/>
      <c r="H993" s="74"/>
      <c r="I993" s="75"/>
      <c r="J993" s="75"/>
      <c r="K993" s="36"/>
      <c r="L993" s="82"/>
      <c r="M993" s="82"/>
      <c r="N993" s="77"/>
      <c r="O993" s="84" t="s">
        <v>2169</v>
      </c>
      <c r="P993" s="86">
        <v>43861.693888888891</v>
      </c>
      <c r="Q993" s="84" t="s">
        <v>2181</v>
      </c>
      <c r="R993" s="84"/>
      <c r="S993" s="84"/>
      <c r="T993" s="84"/>
      <c r="U993" s="84"/>
      <c r="V993" s="87" t="s">
        <v>4665</v>
      </c>
      <c r="W993" s="86">
        <v>43861.693888888891</v>
      </c>
      <c r="X993" s="90">
        <v>43861</v>
      </c>
      <c r="Y993" s="92" t="s">
        <v>8153</v>
      </c>
      <c r="Z993" s="87" t="s">
        <v>12003</v>
      </c>
      <c r="AA993" s="84"/>
      <c r="AB993" s="84"/>
      <c r="AC993" s="92" t="s">
        <v>15917</v>
      </c>
      <c r="AD993" s="84"/>
      <c r="AE993" s="84" t="b">
        <v>0</v>
      </c>
      <c r="AF993" s="84">
        <v>0</v>
      </c>
      <c r="AG993" s="92" t="s">
        <v>16467</v>
      </c>
      <c r="AH993" s="84" t="b">
        <v>0</v>
      </c>
      <c r="AI993" s="84" t="s">
        <v>16520</v>
      </c>
      <c r="AJ993" s="84"/>
      <c r="AK993" s="92" t="s">
        <v>16467</v>
      </c>
      <c r="AL993" s="84" t="b">
        <v>0</v>
      </c>
      <c r="AM993" s="84">
        <v>55</v>
      </c>
      <c r="AN993" s="92" t="s">
        <v>16336</v>
      </c>
      <c r="AO993" s="84" t="s">
        <v>16535</v>
      </c>
      <c r="AP993" s="84" t="b">
        <v>0</v>
      </c>
      <c r="AQ993" s="92" t="s">
        <v>16336</v>
      </c>
      <c r="AR993" s="84" t="s">
        <v>179</v>
      </c>
      <c r="AS993" s="84">
        <v>0</v>
      </c>
      <c r="AT993" s="84">
        <v>0</v>
      </c>
      <c r="AU993" s="84"/>
      <c r="AV993" s="84"/>
      <c r="AW993" s="84"/>
      <c r="AX993" s="84"/>
      <c r="AY993" s="84"/>
      <c r="AZ993" s="84"/>
      <c r="BA993" s="84"/>
      <c r="BB993" s="84"/>
      <c r="BC993">
        <v>1</v>
      </c>
      <c r="BD993">
        <v>0</v>
      </c>
      <c r="BE993">
        <v>0</v>
      </c>
      <c r="BF993">
        <v>0</v>
      </c>
      <c r="BG993">
        <v>1</v>
      </c>
      <c r="BH993">
        <v>0</v>
      </c>
    </row>
    <row r="994" spans="1:60" x14ac:dyDescent="0.3">
      <c r="A994" s="69" t="s">
        <v>421</v>
      </c>
      <c r="B994" s="69" t="s">
        <v>421</v>
      </c>
      <c r="C994" s="70"/>
      <c r="D994" s="71"/>
      <c r="E994" s="72"/>
      <c r="F994" s="73"/>
      <c r="G994" s="70"/>
      <c r="H994" s="74"/>
      <c r="I994" s="75"/>
      <c r="J994" s="75"/>
      <c r="K994" s="36"/>
      <c r="L994" s="82"/>
      <c r="M994" s="82"/>
      <c r="N994" s="77"/>
      <c r="O994" s="84" t="s">
        <v>179</v>
      </c>
      <c r="P994" s="86">
        <v>43861.694733796299</v>
      </c>
      <c r="Q994" s="84" t="s">
        <v>2253</v>
      </c>
      <c r="R994" s="84"/>
      <c r="S994" s="84"/>
      <c r="T994" s="84" t="s">
        <v>2883</v>
      </c>
      <c r="U994" s="84"/>
      <c r="V994" s="87" t="s">
        <v>3248</v>
      </c>
      <c r="W994" s="86">
        <v>43861.694733796299</v>
      </c>
      <c r="X994" s="90">
        <v>43861</v>
      </c>
      <c r="Y994" s="92" t="s">
        <v>5081</v>
      </c>
      <c r="Z994" s="87" t="s">
        <v>8846</v>
      </c>
      <c r="AA994" s="84"/>
      <c r="AB994" s="84"/>
      <c r="AC994" s="92" t="s">
        <v>12724</v>
      </c>
      <c r="AD994" s="84"/>
      <c r="AE994" s="84" t="b">
        <v>0</v>
      </c>
      <c r="AF994" s="84">
        <v>0</v>
      </c>
      <c r="AG994" s="92" t="s">
        <v>16467</v>
      </c>
      <c r="AH994" s="84" t="b">
        <v>0</v>
      </c>
      <c r="AI994" s="84" t="s">
        <v>16520</v>
      </c>
      <c r="AJ994" s="84"/>
      <c r="AK994" s="92" t="s">
        <v>16467</v>
      </c>
      <c r="AL994" s="84" t="b">
        <v>0</v>
      </c>
      <c r="AM994" s="84">
        <v>0</v>
      </c>
      <c r="AN994" s="92" t="s">
        <v>16467</v>
      </c>
      <c r="AO994" s="84" t="s">
        <v>16534</v>
      </c>
      <c r="AP994" s="84" t="b">
        <v>0</v>
      </c>
      <c r="AQ994" s="92" t="s">
        <v>12724</v>
      </c>
      <c r="AR994" s="84" t="s">
        <v>179</v>
      </c>
      <c r="AS994" s="84">
        <v>0</v>
      </c>
      <c r="AT994" s="84">
        <v>0</v>
      </c>
      <c r="AU994" s="84"/>
      <c r="AV994" s="84"/>
      <c r="AW994" s="84"/>
      <c r="AX994" s="84"/>
      <c r="AY994" s="84"/>
      <c r="AZ994" s="84"/>
      <c r="BA994" s="84"/>
      <c r="BB994" s="84"/>
      <c r="BC994">
        <v>1</v>
      </c>
      <c r="BD994">
        <v>0</v>
      </c>
      <c r="BE994">
        <v>0</v>
      </c>
      <c r="BF994">
        <v>1</v>
      </c>
      <c r="BG994">
        <v>0</v>
      </c>
      <c r="BH994">
        <v>0</v>
      </c>
    </row>
    <row r="995" spans="1:60" x14ac:dyDescent="0.3">
      <c r="A995" s="69" t="s">
        <v>650</v>
      </c>
      <c r="B995" s="69" t="s">
        <v>650</v>
      </c>
      <c r="C995" s="70"/>
      <c r="D995" s="71"/>
      <c r="E995" s="72"/>
      <c r="F995" s="73"/>
      <c r="G995" s="70"/>
      <c r="H995" s="74"/>
      <c r="I995" s="75"/>
      <c r="J995" s="75"/>
      <c r="K995" s="36"/>
      <c r="L995" s="82"/>
      <c r="M995" s="82"/>
      <c r="N995" s="77"/>
      <c r="O995" s="84" t="s">
        <v>179</v>
      </c>
      <c r="P995" s="86">
        <v>43861.6953587963</v>
      </c>
      <c r="Q995" s="84" t="s">
        <v>2334</v>
      </c>
      <c r="R995" s="84"/>
      <c r="S995" s="84"/>
      <c r="T995" s="84" t="s">
        <v>2883</v>
      </c>
      <c r="U995" s="84"/>
      <c r="V995" s="87" t="s">
        <v>3460</v>
      </c>
      <c r="W995" s="86">
        <v>43861.6953587963</v>
      </c>
      <c r="X995" s="90">
        <v>43861</v>
      </c>
      <c r="Y995" s="92" t="s">
        <v>5485</v>
      </c>
      <c r="Z995" s="87" t="s">
        <v>9247</v>
      </c>
      <c r="AA995" s="84"/>
      <c r="AB995" s="84"/>
      <c r="AC995" s="92" t="s">
        <v>13125</v>
      </c>
      <c r="AD995" s="84"/>
      <c r="AE995" s="84" t="b">
        <v>0</v>
      </c>
      <c r="AF995" s="84">
        <v>0</v>
      </c>
      <c r="AG995" s="92" t="s">
        <v>16467</v>
      </c>
      <c r="AH995" s="84" t="b">
        <v>0</v>
      </c>
      <c r="AI995" s="84" t="s">
        <v>16520</v>
      </c>
      <c r="AJ995" s="84"/>
      <c r="AK995" s="92" t="s">
        <v>16467</v>
      </c>
      <c r="AL995" s="84" t="b">
        <v>0</v>
      </c>
      <c r="AM995" s="84">
        <v>1</v>
      </c>
      <c r="AN995" s="92" t="s">
        <v>16467</v>
      </c>
      <c r="AO995" s="84" t="s">
        <v>16534</v>
      </c>
      <c r="AP995" s="84" t="b">
        <v>0</v>
      </c>
      <c r="AQ995" s="92" t="s">
        <v>13125</v>
      </c>
      <c r="AR995" s="84" t="s">
        <v>179</v>
      </c>
      <c r="AS995" s="84">
        <v>0</v>
      </c>
      <c r="AT995" s="84">
        <v>0</v>
      </c>
      <c r="AU995" s="84"/>
      <c r="AV995" s="84"/>
      <c r="AW995" s="84"/>
      <c r="AX995" s="84"/>
      <c r="AY995" s="84"/>
      <c r="AZ995" s="84"/>
      <c r="BA995" s="84"/>
      <c r="BB995" s="84"/>
      <c r="BC995">
        <v>1</v>
      </c>
      <c r="BD995">
        <v>0</v>
      </c>
      <c r="BE995">
        <v>0</v>
      </c>
      <c r="BF995">
        <v>1</v>
      </c>
      <c r="BG995">
        <v>0</v>
      </c>
      <c r="BH995">
        <v>0</v>
      </c>
    </row>
    <row r="996" spans="1:60" x14ac:dyDescent="0.3">
      <c r="A996" s="69" t="s">
        <v>422</v>
      </c>
      <c r="B996" s="69" t="s">
        <v>2128</v>
      </c>
      <c r="C996" s="70"/>
      <c r="D996" s="71"/>
      <c r="E996" s="72"/>
      <c r="F996" s="73"/>
      <c r="G996" s="70"/>
      <c r="H996" s="74"/>
      <c r="I996" s="75"/>
      <c r="J996" s="75"/>
      <c r="K996" s="36"/>
      <c r="L996" s="82"/>
      <c r="M996" s="82"/>
      <c r="N996" s="77"/>
      <c r="O996" s="84" t="s">
        <v>2168</v>
      </c>
      <c r="P996" s="86">
        <v>43861.696550925924</v>
      </c>
      <c r="Q996" s="84" t="s">
        <v>2177</v>
      </c>
      <c r="R996" s="84"/>
      <c r="S996" s="84"/>
      <c r="T996" s="84"/>
      <c r="U996" s="84"/>
      <c r="V996" s="87" t="s">
        <v>3249</v>
      </c>
      <c r="W996" s="86">
        <v>43861.696550925924</v>
      </c>
      <c r="X996" s="90">
        <v>43861</v>
      </c>
      <c r="Y996" s="92" t="s">
        <v>5082</v>
      </c>
      <c r="Z996" s="87" t="s">
        <v>8847</v>
      </c>
      <c r="AA996" s="84"/>
      <c r="AB996" s="84"/>
      <c r="AC996" s="92" t="s">
        <v>12725</v>
      </c>
      <c r="AD996" s="84"/>
      <c r="AE996" s="84" t="b">
        <v>0</v>
      </c>
      <c r="AF996" s="84">
        <v>0</v>
      </c>
      <c r="AG996" s="92" t="s">
        <v>16467</v>
      </c>
      <c r="AH996" s="84" t="b">
        <v>0</v>
      </c>
      <c r="AI996" s="84" t="s">
        <v>16520</v>
      </c>
      <c r="AJ996" s="84"/>
      <c r="AK996" s="92" t="s">
        <v>16467</v>
      </c>
      <c r="AL996" s="84" t="b">
        <v>0</v>
      </c>
      <c r="AM996" s="84">
        <v>71</v>
      </c>
      <c r="AN996" s="92" t="s">
        <v>15397</v>
      </c>
      <c r="AO996" s="84" t="s">
        <v>16534</v>
      </c>
      <c r="AP996" s="84" t="b">
        <v>0</v>
      </c>
      <c r="AQ996" s="92" t="s">
        <v>15397</v>
      </c>
      <c r="AR996" s="84" t="s">
        <v>179</v>
      </c>
      <c r="AS996" s="84">
        <v>0</v>
      </c>
      <c r="AT996" s="84">
        <v>0</v>
      </c>
      <c r="AU996" s="84"/>
      <c r="AV996" s="84"/>
      <c r="AW996" s="84"/>
      <c r="AX996" s="84"/>
      <c r="AY996" s="84"/>
      <c r="AZ996" s="84"/>
      <c r="BA996" s="84"/>
      <c r="BB996" s="84"/>
      <c r="BC996">
        <v>1</v>
      </c>
      <c r="BD996">
        <v>0</v>
      </c>
      <c r="BE996">
        <v>1</v>
      </c>
      <c r="BF996">
        <v>0</v>
      </c>
      <c r="BG996">
        <v>0</v>
      </c>
      <c r="BH996">
        <v>0</v>
      </c>
    </row>
    <row r="997" spans="1:60" x14ac:dyDescent="0.3">
      <c r="A997" s="69" t="s">
        <v>422</v>
      </c>
      <c r="B997" s="69" t="s">
        <v>2129</v>
      </c>
      <c r="C997" s="70"/>
      <c r="D997" s="71"/>
      <c r="E997" s="72"/>
      <c r="F997" s="73"/>
      <c r="G997" s="70"/>
      <c r="H997" s="74"/>
      <c r="I997" s="75"/>
      <c r="J997" s="75"/>
      <c r="K997" s="36"/>
      <c r="L997" s="82"/>
      <c r="M997" s="82"/>
      <c r="N997" s="77"/>
      <c r="O997" s="84" t="s">
        <v>2168</v>
      </c>
      <c r="P997" s="86">
        <v>43861.696550925924</v>
      </c>
      <c r="Q997" s="84" t="s">
        <v>2177</v>
      </c>
      <c r="R997" s="84"/>
      <c r="S997" s="84"/>
      <c r="T997" s="84"/>
      <c r="U997" s="84"/>
      <c r="V997" s="87" t="s">
        <v>3249</v>
      </c>
      <c r="W997" s="86">
        <v>43861.696550925924</v>
      </c>
      <c r="X997" s="90">
        <v>43861</v>
      </c>
      <c r="Y997" s="92" t="s">
        <v>5082</v>
      </c>
      <c r="Z997" s="87" t="s">
        <v>8847</v>
      </c>
      <c r="AA997" s="84"/>
      <c r="AB997" s="84"/>
      <c r="AC997" s="92" t="s">
        <v>12725</v>
      </c>
      <c r="AD997" s="84"/>
      <c r="AE997" s="84" t="b">
        <v>0</v>
      </c>
      <c r="AF997" s="84">
        <v>0</v>
      </c>
      <c r="AG997" s="92" t="s">
        <v>16467</v>
      </c>
      <c r="AH997" s="84" t="b">
        <v>0</v>
      </c>
      <c r="AI997" s="84" t="s">
        <v>16520</v>
      </c>
      <c r="AJ997" s="84"/>
      <c r="AK997" s="92" t="s">
        <v>16467</v>
      </c>
      <c r="AL997" s="84" t="b">
        <v>0</v>
      </c>
      <c r="AM997" s="84">
        <v>71</v>
      </c>
      <c r="AN997" s="92" t="s">
        <v>15397</v>
      </c>
      <c r="AO997" s="84" t="s">
        <v>16534</v>
      </c>
      <c r="AP997" s="84" t="b">
        <v>0</v>
      </c>
      <c r="AQ997" s="92" t="s">
        <v>15397</v>
      </c>
      <c r="AR997" s="84" t="s">
        <v>179</v>
      </c>
      <c r="AS997" s="84">
        <v>0</v>
      </c>
      <c r="AT997" s="84">
        <v>0</v>
      </c>
      <c r="AU997" s="84"/>
      <c r="AV997" s="84"/>
      <c r="AW997" s="84"/>
      <c r="AX997" s="84"/>
      <c r="AY997" s="84"/>
      <c r="AZ997" s="84"/>
      <c r="BA997" s="84"/>
      <c r="BB997" s="84"/>
      <c r="BC997">
        <v>1</v>
      </c>
      <c r="BD997">
        <v>0</v>
      </c>
      <c r="BE997">
        <v>1</v>
      </c>
      <c r="BF997">
        <v>0</v>
      </c>
      <c r="BG997">
        <v>0</v>
      </c>
      <c r="BH997">
        <v>0</v>
      </c>
    </row>
    <row r="998" spans="1:60" x14ac:dyDescent="0.3">
      <c r="A998" s="69" t="s">
        <v>423</v>
      </c>
      <c r="B998" s="69" t="s">
        <v>2128</v>
      </c>
      <c r="C998" s="70"/>
      <c r="D998" s="71"/>
      <c r="E998" s="72"/>
      <c r="F998" s="73"/>
      <c r="G998" s="70"/>
      <c r="H998" s="74"/>
      <c r="I998" s="75"/>
      <c r="J998" s="75"/>
      <c r="K998" s="36"/>
      <c r="L998" s="82"/>
      <c r="M998" s="82"/>
      <c r="N998" s="77"/>
      <c r="O998" s="84" t="s">
        <v>2168</v>
      </c>
      <c r="P998" s="86">
        <v>43861.698078703703</v>
      </c>
      <c r="Q998" s="84" t="s">
        <v>2172</v>
      </c>
      <c r="R998" s="84"/>
      <c r="S998" s="84"/>
      <c r="T998" s="84"/>
      <c r="U998" s="84"/>
      <c r="V998" s="87" t="s">
        <v>3250</v>
      </c>
      <c r="W998" s="86">
        <v>43861.698078703703</v>
      </c>
      <c r="X998" s="90">
        <v>43861</v>
      </c>
      <c r="Y998" s="92" t="s">
        <v>5083</v>
      </c>
      <c r="Z998" s="87" t="s">
        <v>8848</v>
      </c>
      <c r="AA998" s="84"/>
      <c r="AB998" s="84"/>
      <c r="AC998" s="92" t="s">
        <v>12726</v>
      </c>
      <c r="AD998" s="84"/>
      <c r="AE998" s="84" t="b">
        <v>0</v>
      </c>
      <c r="AF998" s="84">
        <v>0</v>
      </c>
      <c r="AG998" s="92" t="s">
        <v>16467</v>
      </c>
      <c r="AH998" s="84" t="b">
        <v>0</v>
      </c>
      <c r="AI998" s="84" t="s">
        <v>16520</v>
      </c>
      <c r="AJ998" s="84"/>
      <c r="AK998" s="92" t="s">
        <v>16467</v>
      </c>
      <c r="AL998" s="84" t="b">
        <v>0</v>
      </c>
      <c r="AM998" s="84">
        <v>155</v>
      </c>
      <c r="AN998" s="92" t="s">
        <v>16241</v>
      </c>
      <c r="AO998" s="84" t="s">
        <v>16534</v>
      </c>
      <c r="AP998" s="84" t="b">
        <v>0</v>
      </c>
      <c r="AQ998" s="92" t="s">
        <v>16241</v>
      </c>
      <c r="AR998" s="84" t="s">
        <v>179</v>
      </c>
      <c r="AS998" s="84">
        <v>0</v>
      </c>
      <c r="AT998" s="84">
        <v>0</v>
      </c>
      <c r="AU998" s="84"/>
      <c r="AV998" s="84"/>
      <c r="AW998" s="84"/>
      <c r="AX998" s="84"/>
      <c r="AY998" s="84"/>
      <c r="AZ998" s="84"/>
      <c r="BA998" s="84"/>
      <c r="BB998" s="84"/>
      <c r="BC998">
        <v>1</v>
      </c>
      <c r="BD998">
        <v>0</v>
      </c>
      <c r="BE998">
        <v>1</v>
      </c>
      <c r="BF998">
        <v>0</v>
      </c>
      <c r="BG998">
        <v>0</v>
      </c>
      <c r="BH998">
        <v>0</v>
      </c>
    </row>
    <row r="999" spans="1:60" x14ac:dyDescent="0.3">
      <c r="A999" s="69" t="s">
        <v>1138</v>
      </c>
      <c r="B999" s="69" t="s">
        <v>2128</v>
      </c>
      <c r="C999" s="70"/>
      <c r="D999" s="71"/>
      <c r="E999" s="72"/>
      <c r="F999" s="73"/>
      <c r="G999" s="70"/>
      <c r="H999" s="74"/>
      <c r="I999" s="75"/>
      <c r="J999" s="75"/>
      <c r="K999" s="36"/>
      <c r="L999" s="82"/>
      <c r="M999" s="82"/>
      <c r="N999" s="77"/>
      <c r="O999" s="84" t="s">
        <v>2168</v>
      </c>
      <c r="P999" s="86">
        <v>43861.698379629626</v>
      </c>
      <c r="Q999" s="84" t="s">
        <v>2172</v>
      </c>
      <c r="R999" s="84"/>
      <c r="S999" s="84"/>
      <c r="T999" s="84"/>
      <c r="U999" s="84"/>
      <c r="V999" s="87" t="s">
        <v>3906</v>
      </c>
      <c r="W999" s="86">
        <v>43861.698379629626</v>
      </c>
      <c r="X999" s="90">
        <v>43861</v>
      </c>
      <c r="Y999" s="92" t="s">
        <v>6220</v>
      </c>
      <c r="Z999" s="87" t="s">
        <v>9990</v>
      </c>
      <c r="AA999" s="84"/>
      <c r="AB999" s="84"/>
      <c r="AC999" s="92" t="s">
        <v>13869</v>
      </c>
      <c r="AD999" s="84"/>
      <c r="AE999" s="84" t="b">
        <v>0</v>
      </c>
      <c r="AF999" s="84">
        <v>0</v>
      </c>
      <c r="AG999" s="92" t="s">
        <v>16467</v>
      </c>
      <c r="AH999" s="84" t="b">
        <v>0</v>
      </c>
      <c r="AI999" s="84" t="s">
        <v>16520</v>
      </c>
      <c r="AJ999" s="84"/>
      <c r="AK999" s="92" t="s">
        <v>16467</v>
      </c>
      <c r="AL999" s="84" t="b">
        <v>0</v>
      </c>
      <c r="AM999" s="84">
        <v>155</v>
      </c>
      <c r="AN999" s="92" t="s">
        <v>16241</v>
      </c>
      <c r="AO999" s="84" t="s">
        <v>16534</v>
      </c>
      <c r="AP999" s="84" t="b">
        <v>0</v>
      </c>
      <c r="AQ999" s="92" t="s">
        <v>16241</v>
      </c>
      <c r="AR999" s="84" t="s">
        <v>179</v>
      </c>
      <c r="AS999" s="84">
        <v>0</v>
      </c>
      <c r="AT999" s="84">
        <v>0</v>
      </c>
      <c r="AU999" s="84"/>
      <c r="AV999" s="84"/>
      <c r="AW999" s="84"/>
      <c r="AX999" s="84"/>
      <c r="AY999" s="84"/>
      <c r="AZ999" s="84"/>
      <c r="BA999" s="84"/>
      <c r="BB999" s="84"/>
      <c r="BC999">
        <v>1</v>
      </c>
      <c r="BD999">
        <v>0</v>
      </c>
      <c r="BE999">
        <v>1</v>
      </c>
      <c r="BF999">
        <v>0</v>
      </c>
      <c r="BG999">
        <v>0</v>
      </c>
      <c r="BH999">
        <v>0</v>
      </c>
    </row>
    <row r="1000" spans="1:60" x14ac:dyDescent="0.3">
      <c r="A1000" s="69" t="s">
        <v>2105</v>
      </c>
      <c r="B1000" s="69" t="s">
        <v>620</v>
      </c>
      <c r="C1000" s="70"/>
      <c r="D1000" s="71"/>
      <c r="E1000" s="72"/>
      <c r="F1000" s="73"/>
      <c r="G1000" s="70"/>
      <c r="H1000" s="74"/>
      <c r="I1000" s="75"/>
      <c r="J1000" s="75"/>
      <c r="K1000" s="36"/>
      <c r="L1000" s="82"/>
      <c r="M1000" s="82"/>
      <c r="N1000" s="77"/>
      <c r="O1000" s="84" t="s">
        <v>2169</v>
      </c>
      <c r="P1000" s="86">
        <v>43861.699074074073</v>
      </c>
      <c r="Q1000" s="84" t="s">
        <v>2256</v>
      </c>
      <c r="R1000" s="84"/>
      <c r="S1000" s="84"/>
      <c r="T1000" s="84"/>
      <c r="U1000" s="84"/>
      <c r="V1000" s="87" t="s">
        <v>4789</v>
      </c>
      <c r="W1000" s="86">
        <v>43861.699074074073</v>
      </c>
      <c r="X1000" s="90">
        <v>43861</v>
      </c>
      <c r="Y1000" s="92" t="s">
        <v>8537</v>
      </c>
      <c r="Z1000" s="87" t="s">
        <v>12408</v>
      </c>
      <c r="AA1000" s="84"/>
      <c r="AB1000" s="84"/>
      <c r="AC1000" s="92" t="s">
        <v>16367</v>
      </c>
      <c r="AD1000" s="84"/>
      <c r="AE1000" s="84" t="b">
        <v>0</v>
      </c>
      <c r="AF1000" s="84">
        <v>0</v>
      </c>
      <c r="AG1000" s="92" t="s">
        <v>16467</v>
      </c>
      <c r="AH1000" s="84" t="b">
        <v>0</v>
      </c>
      <c r="AI1000" s="84" t="s">
        <v>16520</v>
      </c>
      <c r="AJ1000" s="84"/>
      <c r="AK1000" s="92" t="s">
        <v>16467</v>
      </c>
      <c r="AL1000" s="84" t="b">
        <v>0</v>
      </c>
      <c r="AM1000" s="84">
        <v>10</v>
      </c>
      <c r="AN1000" s="92" t="s">
        <v>16366</v>
      </c>
      <c r="AO1000" s="84" t="s">
        <v>16534</v>
      </c>
      <c r="AP1000" s="84" t="b">
        <v>0</v>
      </c>
      <c r="AQ1000" s="92" t="s">
        <v>16366</v>
      </c>
      <c r="AR1000" s="84" t="s">
        <v>179</v>
      </c>
      <c r="AS1000" s="84">
        <v>0</v>
      </c>
      <c r="AT1000" s="84">
        <v>0</v>
      </c>
      <c r="AU1000" s="84"/>
      <c r="AV1000" s="84"/>
      <c r="AW1000" s="84"/>
      <c r="AX1000" s="84"/>
      <c r="AY1000" s="84"/>
      <c r="AZ1000" s="84"/>
      <c r="BA1000" s="84"/>
      <c r="BB1000" s="84"/>
      <c r="BC1000">
        <v>1</v>
      </c>
      <c r="BD1000">
        <v>0</v>
      </c>
      <c r="BE1000">
        <v>0</v>
      </c>
      <c r="BF1000">
        <v>0</v>
      </c>
      <c r="BG1000">
        <v>1</v>
      </c>
      <c r="BH1000">
        <v>0</v>
      </c>
    </row>
    <row r="1001" spans="1:60" x14ac:dyDescent="0.3">
      <c r="A1001" s="69" t="s">
        <v>685</v>
      </c>
      <c r="B1001" s="69" t="s">
        <v>1955</v>
      </c>
      <c r="C1001" s="70"/>
      <c r="D1001" s="71"/>
      <c r="E1001" s="72"/>
      <c r="F1001" s="73"/>
      <c r="G1001" s="70"/>
      <c r="H1001" s="74"/>
      <c r="I1001" s="75"/>
      <c r="J1001" s="75"/>
      <c r="K1001" s="36"/>
      <c r="L1001" s="82"/>
      <c r="M1001" s="82"/>
      <c r="N1001" s="77"/>
      <c r="O1001" s="84" t="s">
        <v>2169</v>
      </c>
      <c r="P1001" s="86">
        <v>43861.700208333335</v>
      </c>
      <c r="Q1001" s="84" t="s">
        <v>2201</v>
      </c>
      <c r="R1001" s="84"/>
      <c r="S1001" s="84"/>
      <c r="T1001" s="84"/>
      <c r="U1001" s="84"/>
      <c r="V1001" s="87" t="s">
        <v>3490</v>
      </c>
      <c r="W1001" s="86">
        <v>43861.700208333335</v>
      </c>
      <c r="X1001" s="90">
        <v>43861</v>
      </c>
      <c r="Y1001" s="92" t="s">
        <v>5539</v>
      </c>
      <c r="Z1001" s="87" t="s">
        <v>9301</v>
      </c>
      <c r="AA1001" s="84"/>
      <c r="AB1001" s="84"/>
      <c r="AC1001" s="92" t="s">
        <v>13179</v>
      </c>
      <c r="AD1001" s="84"/>
      <c r="AE1001" s="84" t="b">
        <v>0</v>
      </c>
      <c r="AF1001" s="84">
        <v>0</v>
      </c>
      <c r="AG1001" s="92" t="s">
        <v>16467</v>
      </c>
      <c r="AH1001" s="84" t="b">
        <v>0</v>
      </c>
      <c r="AI1001" s="84" t="s">
        <v>16520</v>
      </c>
      <c r="AJ1001" s="84"/>
      <c r="AK1001" s="92" t="s">
        <v>16467</v>
      </c>
      <c r="AL1001" s="84" t="b">
        <v>0</v>
      </c>
      <c r="AM1001" s="84">
        <v>22</v>
      </c>
      <c r="AN1001" s="92" t="s">
        <v>15831</v>
      </c>
      <c r="AO1001" s="84" t="s">
        <v>16534</v>
      </c>
      <c r="AP1001" s="84" t="b">
        <v>0</v>
      </c>
      <c r="AQ1001" s="92" t="s">
        <v>15831</v>
      </c>
      <c r="AR1001" s="84" t="s">
        <v>179</v>
      </c>
      <c r="AS1001" s="84">
        <v>0</v>
      </c>
      <c r="AT1001" s="84">
        <v>0</v>
      </c>
      <c r="AU1001" s="84"/>
      <c r="AV1001" s="84"/>
      <c r="AW1001" s="84"/>
      <c r="AX1001" s="84"/>
      <c r="AY1001" s="84"/>
      <c r="AZ1001" s="84"/>
      <c r="BA1001" s="84"/>
      <c r="BB1001" s="84"/>
      <c r="BC1001">
        <v>1</v>
      </c>
      <c r="BD1001">
        <v>0</v>
      </c>
      <c r="BE1001">
        <v>0</v>
      </c>
      <c r="BF1001">
        <v>0</v>
      </c>
      <c r="BG1001">
        <v>1</v>
      </c>
      <c r="BH1001">
        <v>0</v>
      </c>
    </row>
    <row r="1002" spans="1:60" x14ac:dyDescent="0.3">
      <c r="A1002" s="69" t="s">
        <v>2105</v>
      </c>
      <c r="B1002" s="69" t="s">
        <v>2106</v>
      </c>
      <c r="C1002" s="70"/>
      <c r="D1002" s="71"/>
      <c r="E1002" s="72"/>
      <c r="F1002" s="73"/>
      <c r="G1002" s="70"/>
      <c r="H1002" s="74"/>
      <c r="I1002" s="75"/>
      <c r="J1002" s="75"/>
      <c r="K1002" s="36"/>
      <c r="L1002" s="82"/>
      <c r="M1002" s="82"/>
      <c r="N1002" s="77"/>
      <c r="O1002" s="84" t="s">
        <v>2169</v>
      </c>
      <c r="P1002" s="86">
        <v>43861.702523148146</v>
      </c>
      <c r="Q1002" s="84" t="s">
        <v>2235</v>
      </c>
      <c r="R1002" s="84"/>
      <c r="S1002" s="84"/>
      <c r="T1002" s="84" t="s">
        <v>2873</v>
      </c>
      <c r="U1002" s="84"/>
      <c r="V1002" s="87" t="s">
        <v>4789</v>
      </c>
      <c r="W1002" s="86">
        <v>43861.702523148146</v>
      </c>
      <c r="X1002" s="90">
        <v>43861</v>
      </c>
      <c r="Y1002" s="92" t="s">
        <v>8539</v>
      </c>
      <c r="Z1002" s="87" t="s">
        <v>12410</v>
      </c>
      <c r="AA1002" s="84"/>
      <c r="AB1002" s="84"/>
      <c r="AC1002" s="92" t="s">
        <v>16369</v>
      </c>
      <c r="AD1002" s="84"/>
      <c r="AE1002" s="84" t="b">
        <v>0</v>
      </c>
      <c r="AF1002" s="84">
        <v>0</v>
      </c>
      <c r="AG1002" s="92" t="s">
        <v>16467</v>
      </c>
      <c r="AH1002" s="84" t="b">
        <v>0</v>
      </c>
      <c r="AI1002" s="84" t="s">
        <v>16520</v>
      </c>
      <c r="AJ1002" s="84"/>
      <c r="AK1002" s="92" t="s">
        <v>16467</v>
      </c>
      <c r="AL1002" s="84" t="b">
        <v>0</v>
      </c>
      <c r="AM1002" s="84">
        <v>3</v>
      </c>
      <c r="AN1002" s="92" t="s">
        <v>16368</v>
      </c>
      <c r="AO1002" s="84" t="s">
        <v>16534</v>
      </c>
      <c r="AP1002" s="84" t="b">
        <v>0</v>
      </c>
      <c r="AQ1002" s="92" t="s">
        <v>16368</v>
      </c>
      <c r="AR1002" s="84" t="s">
        <v>179</v>
      </c>
      <c r="AS1002" s="84">
        <v>0</v>
      </c>
      <c r="AT1002" s="84">
        <v>0</v>
      </c>
      <c r="AU1002" s="84"/>
      <c r="AV1002" s="84"/>
      <c r="AW1002" s="84"/>
      <c r="AX1002" s="84"/>
      <c r="AY1002" s="84"/>
      <c r="AZ1002" s="84"/>
      <c r="BA1002" s="84"/>
      <c r="BB1002" s="84"/>
      <c r="BC1002">
        <v>1</v>
      </c>
      <c r="BD1002">
        <v>0</v>
      </c>
      <c r="BE1002">
        <v>0</v>
      </c>
      <c r="BF1002">
        <v>0</v>
      </c>
      <c r="BG1002">
        <v>1</v>
      </c>
      <c r="BH1002">
        <v>0</v>
      </c>
    </row>
    <row r="1003" spans="1:60" x14ac:dyDescent="0.3">
      <c r="A1003" s="69" t="s">
        <v>2105</v>
      </c>
      <c r="B1003" s="69" t="s">
        <v>2109</v>
      </c>
      <c r="C1003" s="70"/>
      <c r="D1003" s="71"/>
      <c r="E1003" s="72"/>
      <c r="F1003" s="73"/>
      <c r="G1003" s="70"/>
      <c r="H1003" s="74"/>
      <c r="I1003" s="75"/>
      <c r="J1003" s="75"/>
      <c r="K1003" s="36"/>
      <c r="L1003" s="82"/>
      <c r="M1003" s="82"/>
      <c r="N1003" s="77"/>
      <c r="O1003" s="84" t="s">
        <v>2169</v>
      </c>
      <c r="P1003" s="86">
        <v>43861.703043981484</v>
      </c>
      <c r="Q1003" s="84" t="s">
        <v>2231</v>
      </c>
      <c r="R1003" s="84"/>
      <c r="S1003" s="84"/>
      <c r="T1003" s="84" t="s">
        <v>2873</v>
      </c>
      <c r="U1003" s="84"/>
      <c r="V1003" s="87" t="s">
        <v>4789</v>
      </c>
      <c r="W1003" s="86">
        <v>43861.703043981484</v>
      </c>
      <c r="X1003" s="90">
        <v>43861</v>
      </c>
      <c r="Y1003" s="92" t="s">
        <v>8541</v>
      </c>
      <c r="Z1003" s="87" t="s">
        <v>12412</v>
      </c>
      <c r="AA1003" s="84"/>
      <c r="AB1003" s="84"/>
      <c r="AC1003" s="92" t="s">
        <v>16371</v>
      </c>
      <c r="AD1003" s="84"/>
      <c r="AE1003" s="84" t="b">
        <v>0</v>
      </c>
      <c r="AF1003" s="84">
        <v>0</v>
      </c>
      <c r="AG1003" s="92" t="s">
        <v>16467</v>
      </c>
      <c r="AH1003" s="84" t="b">
        <v>0</v>
      </c>
      <c r="AI1003" s="84" t="s">
        <v>16520</v>
      </c>
      <c r="AJ1003" s="84"/>
      <c r="AK1003" s="92" t="s">
        <v>16467</v>
      </c>
      <c r="AL1003" s="84" t="b">
        <v>0</v>
      </c>
      <c r="AM1003" s="84">
        <v>13</v>
      </c>
      <c r="AN1003" s="92" t="s">
        <v>16370</v>
      </c>
      <c r="AO1003" s="84" t="s">
        <v>16534</v>
      </c>
      <c r="AP1003" s="84" t="b">
        <v>0</v>
      </c>
      <c r="AQ1003" s="92" t="s">
        <v>16370</v>
      </c>
      <c r="AR1003" s="84" t="s">
        <v>179</v>
      </c>
      <c r="AS1003" s="84">
        <v>0</v>
      </c>
      <c r="AT1003" s="84">
        <v>0</v>
      </c>
      <c r="AU1003" s="84"/>
      <c r="AV1003" s="84"/>
      <c r="AW1003" s="84"/>
      <c r="AX1003" s="84"/>
      <c r="AY1003" s="84"/>
      <c r="AZ1003" s="84"/>
      <c r="BA1003" s="84"/>
      <c r="BB1003" s="84"/>
      <c r="BC1003">
        <v>1</v>
      </c>
      <c r="BD1003">
        <v>0</v>
      </c>
      <c r="BE1003">
        <v>0</v>
      </c>
      <c r="BF1003">
        <v>0</v>
      </c>
      <c r="BG1003">
        <v>1</v>
      </c>
      <c r="BH1003">
        <v>0</v>
      </c>
    </row>
    <row r="1004" spans="1:60" x14ac:dyDescent="0.3">
      <c r="A1004" s="69" t="s">
        <v>424</v>
      </c>
      <c r="B1004" s="69" t="s">
        <v>1940</v>
      </c>
      <c r="C1004" s="70"/>
      <c r="D1004" s="71"/>
      <c r="E1004" s="72"/>
      <c r="F1004" s="73"/>
      <c r="G1004" s="70"/>
      <c r="H1004" s="74"/>
      <c r="I1004" s="75"/>
      <c r="J1004" s="75"/>
      <c r="K1004" s="36"/>
      <c r="L1004" s="82"/>
      <c r="M1004" s="82"/>
      <c r="N1004" s="77"/>
      <c r="O1004" s="84" t="s">
        <v>2169</v>
      </c>
      <c r="P1004" s="86">
        <v>43861.706203703703</v>
      </c>
      <c r="Q1004" s="84" t="s">
        <v>2254</v>
      </c>
      <c r="R1004" s="84"/>
      <c r="S1004" s="84"/>
      <c r="T1004" s="84"/>
      <c r="U1004" s="84"/>
      <c r="V1004" s="87" t="s">
        <v>3251</v>
      </c>
      <c r="W1004" s="86">
        <v>43861.706203703703</v>
      </c>
      <c r="X1004" s="90">
        <v>43861</v>
      </c>
      <c r="Y1004" s="92" t="s">
        <v>5084</v>
      </c>
      <c r="Z1004" s="87" t="s">
        <v>8849</v>
      </c>
      <c r="AA1004" s="84"/>
      <c r="AB1004" s="84"/>
      <c r="AC1004" s="92" t="s">
        <v>12727</v>
      </c>
      <c r="AD1004" s="84"/>
      <c r="AE1004" s="84" t="b">
        <v>0</v>
      </c>
      <c r="AF1004" s="84">
        <v>0</v>
      </c>
      <c r="AG1004" s="92" t="s">
        <v>16467</v>
      </c>
      <c r="AH1004" s="84" t="b">
        <v>0</v>
      </c>
      <c r="AI1004" s="84" t="s">
        <v>16520</v>
      </c>
      <c r="AJ1004" s="84"/>
      <c r="AK1004" s="92" t="s">
        <v>16467</v>
      </c>
      <c r="AL1004" s="84" t="b">
        <v>0</v>
      </c>
      <c r="AM1004" s="84">
        <v>14</v>
      </c>
      <c r="AN1004" s="92" t="s">
        <v>15742</v>
      </c>
      <c r="AO1004" s="84" t="s">
        <v>16534</v>
      </c>
      <c r="AP1004" s="84" t="b">
        <v>0</v>
      </c>
      <c r="AQ1004" s="92" t="s">
        <v>15742</v>
      </c>
      <c r="AR1004" s="84" t="s">
        <v>179</v>
      </c>
      <c r="AS1004" s="84">
        <v>0</v>
      </c>
      <c r="AT1004" s="84">
        <v>0</v>
      </c>
      <c r="AU1004" s="84"/>
      <c r="AV1004" s="84"/>
      <c r="AW1004" s="84"/>
      <c r="AX1004" s="84"/>
      <c r="AY1004" s="84"/>
      <c r="AZ1004" s="84"/>
      <c r="BA1004" s="84"/>
      <c r="BB1004" s="84"/>
      <c r="BC1004">
        <v>1</v>
      </c>
      <c r="BD1004">
        <v>0</v>
      </c>
      <c r="BE1004">
        <v>0</v>
      </c>
      <c r="BF1004">
        <v>0</v>
      </c>
      <c r="BG1004">
        <v>1</v>
      </c>
      <c r="BH1004">
        <v>0</v>
      </c>
    </row>
    <row r="1005" spans="1:60" x14ac:dyDescent="0.3">
      <c r="A1005" s="69" t="s">
        <v>2095</v>
      </c>
      <c r="B1005" s="69" t="s">
        <v>2095</v>
      </c>
      <c r="C1005" s="70"/>
      <c r="D1005" s="71"/>
      <c r="E1005" s="72"/>
      <c r="F1005" s="73"/>
      <c r="G1005" s="70"/>
      <c r="H1005" s="74"/>
      <c r="I1005" s="75"/>
      <c r="J1005" s="75"/>
      <c r="K1005" s="36"/>
      <c r="L1005" s="82"/>
      <c r="M1005" s="82"/>
      <c r="N1005" s="77"/>
      <c r="O1005" s="84" t="s">
        <v>179</v>
      </c>
      <c r="P1005" s="86">
        <v>43861.707627314812</v>
      </c>
      <c r="Q1005" s="84" t="s">
        <v>2258</v>
      </c>
      <c r="R1005" s="84"/>
      <c r="S1005" s="84"/>
      <c r="T1005" s="84" t="s">
        <v>2883</v>
      </c>
      <c r="U1005" s="84"/>
      <c r="V1005" s="87" t="s">
        <v>4779</v>
      </c>
      <c r="W1005" s="86">
        <v>43861.707627314812</v>
      </c>
      <c r="X1005" s="90">
        <v>43861</v>
      </c>
      <c r="Y1005" s="92" t="s">
        <v>8542</v>
      </c>
      <c r="Z1005" s="87" t="s">
        <v>12413</v>
      </c>
      <c r="AA1005" s="84"/>
      <c r="AB1005" s="84"/>
      <c r="AC1005" s="92" t="s">
        <v>16372</v>
      </c>
      <c r="AD1005" s="84"/>
      <c r="AE1005" s="84" t="b">
        <v>0</v>
      </c>
      <c r="AF1005" s="84">
        <v>11</v>
      </c>
      <c r="AG1005" s="92" t="s">
        <v>16467</v>
      </c>
      <c r="AH1005" s="84" t="b">
        <v>0</v>
      </c>
      <c r="AI1005" s="84" t="s">
        <v>16520</v>
      </c>
      <c r="AJ1005" s="84"/>
      <c r="AK1005" s="92" t="s">
        <v>16467</v>
      </c>
      <c r="AL1005" s="84" t="b">
        <v>0</v>
      </c>
      <c r="AM1005" s="84">
        <v>8</v>
      </c>
      <c r="AN1005" s="92" t="s">
        <v>16467</v>
      </c>
      <c r="AO1005" s="84" t="s">
        <v>16534</v>
      </c>
      <c r="AP1005" s="84" t="b">
        <v>0</v>
      </c>
      <c r="AQ1005" s="92" t="s">
        <v>16372</v>
      </c>
      <c r="AR1005" s="84" t="s">
        <v>179</v>
      </c>
      <c r="AS1005" s="84">
        <v>0</v>
      </c>
      <c r="AT1005" s="84">
        <v>0</v>
      </c>
      <c r="AU1005" s="84"/>
      <c r="AV1005" s="84"/>
      <c r="AW1005" s="84"/>
      <c r="AX1005" s="84"/>
      <c r="AY1005" s="84"/>
      <c r="AZ1005" s="84"/>
      <c r="BA1005" s="84"/>
      <c r="BB1005" s="84"/>
      <c r="BC1005">
        <v>2</v>
      </c>
      <c r="BD1005">
        <v>0</v>
      </c>
      <c r="BE1005">
        <v>0</v>
      </c>
      <c r="BF1005">
        <v>1</v>
      </c>
      <c r="BG1005">
        <v>1</v>
      </c>
      <c r="BH1005">
        <v>0</v>
      </c>
    </row>
    <row r="1006" spans="1:60" x14ac:dyDescent="0.3">
      <c r="A1006" s="69" t="s">
        <v>425</v>
      </c>
      <c r="B1006" s="69" t="s">
        <v>1968</v>
      </c>
      <c r="C1006" s="70"/>
      <c r="D1006" s="71"/>
      <c r="E1006" s="72"/>
      <c r="F1006" s="73"/>
      <c r="G1006" s="70"/>
      <c r="H1006" s="74"/>
      <c r="I1006" s="75"/>
      <c r="J1006" s="75"/>
      <c r="K1006" s="36"/>
      <c r="L1006" s="82"/>
      <c r="M1006" s="82"/>
      <c r="N1006" s="77"/>
      <c r="O1006" s="84" t="s">
        <v>2169</v>
      </c>
      <c r="P1006" s="86">
        <v>43861.70857638889</v>
      </c>
      <c r="Q1006" s="84" t="s">
        <v>2220</v>
      </c>
      <c r="R1006" s="84"/>
      <c r="S1006" s="84"/>
      <c r="T1006" s="84"/>
      <c r="U1006" s="84"/>
      <c r="V1006" s="87" t="s">
        <v>3252</v>
      </c>
      <c r="W1006" s="86">
        <v>43861.70857638889</v>
      </c>
      <c r="X1006" s="90">
        <v>43861</v>
      </c>
      <c r="Y1006" s="92" t="s">
        <v>5085</v>
      </c>
      <c r="Z1006" s="87" t="s">
        <v>8850</v>
      </c>
      <c r="AA1006" s="84"/>
      <c r="AB1006" s="84"/>
      <c r="AC1006" s="92" t="s">
        <v>12728</v>
      </c>
      <c r="AD1006" s="84"/>
      <c r="AE1006" s="84" t="b">
        <v>0</v>
      </c>
      <c r="AF1006" s="84">
        <v>0</v>
      </c>
      <c r="AG1006" s="92" t="s">
        <v>16467</v>
      </c>
      <c r="AH1006" s="84" t="b">
        <v>0</v>
      </c>
      <c r="AI1006" s="84" t="s">
        <v>16520</v>
      </c>
      <c r="AJ1006" s="84"/>
      <c r="AK1006" s="92" t="s">
        <v>16467</v>
      </c>
      <c r="AL1006" s="84" t="b">
        <v>0</v>
      </c>
      <c r="AM1006" s="84">
        <v>51</v>
      </c>
      <c r="AN1006" s="92" t="s">
        <v>15899</v>
      </c>
      <c r="AO1006" s="84" t="s">
        <v>16534</v>
      </c>
      <c r="AP1006" s="84" t="b">
        <v>0</v>
      </c>
      <c r="AQ1006" s="92" t="s">
        <v>15899</v>
      </c>
      <c r="AR1006" s="84" t="s">
        <v>179</v>
      </c>
      <c r="AS1006" s="84">
        <v>0</v>
      </c>
      <c r="AT1006" s="84">
        <v>0</v>
      </c>
      <c r="AU1006" s="84"/>
      <c r="AV1006" s="84"/>
      <c r="AW1006" s="84"/>
      <c r="AX1006" s="84"/>
      <c r="AY1006" s="84"/>
      <c r="AZ1006" s="84"/>
      <c r="BA1006" s="84"/>
      <c r="BB1006" s="84"/>
      <c r="BC1006">
        <v>1</v>
      </c>
      <c r="BD1006">
        <v>0</v>
      </c>
      <c r="BE1006">
        <v>0</v>
      </c>
      <c r="BF1006">
        <v>0</v>
      </c>
      <c r="BG1006">
        <v>1</v>
      </c>
      <c r="BH1006">
        <v>0</v>
      </c>
    </row>
    <row r="1007" spans="1:60" x14ac:dyDescent="0.3">
      <c r="A1007" s="69" t="s">
        <v>425</v>
      </c>
      <c r="B1007" s="69" t="s">
        <v>2131</v>
      </c>
      <c r="C1007" s="70"/>
      <c r="D1007" s="71"/>
      <c r="E1007" s="72"/>
      <c r="F1007" s="73"/>
      <c r="G1007" s="70"/>
      <c r="H1007" s="74"/>
      <c r="I1007" s="75"/>
      <c r="J1007" s="75"/>
      <c r="K1007" s="36"/>
      <c r="L1007" s="82"/>
      <c r="M1007" s="82"/>
      <c r="N1007" s="77"/>
      <c r="O1007" s="84" t="s">
        <v>2168</v>
      </c>
      <c r="P1007" s="86">
        <v>43861.709305555552</v>
      </c>
      <c r="Q1007" s="84" t="s">
        <v>2199</v>
      </c>
      <c r="R1007" s="84"/>
      <c r="S1007" s="84"/>
      <c r="T1007" s="84" t="s">
        <v>2873</v>
      </c>
      <c r="U1007" s="84"/>
      <c r="V1007" s="87" t="s">
        <v>3252</v>
      </c>
      <c r="W1007" s="86">
        <v>43861.709305555552</v>
      </c>
      <c r="X1007" s="90">
        <v>43861</v>
      </c>
      <c r="Y1007" s="92" t="s">
        <v>5086</v>
      </c>
      <c r="Z1007" s="87" t="s">
        <v>8851</v>
      </c>
      <c r="AA1007" s="84"/>
      <c r="AB1007" s="84"/>
      <c r="AC1007" s="92" t="s">
        <v>12729</v>
      </c>
      <c r="AD1007" s="84"/>
      <c r="AE1007" s="84" t="b">
        <v>0</v>
      </c>
      <c r="AF1007" s="84">
        <v>0</v>
      </c>
      <c r="AG1007" s="92" t="s">
        <v>16467</v>
      </c>
      <c r="AH1007" s="84" t="b">
        <v>1</v>
      </c>
      <c r="AI1007" s="84" t="s">
        <v>16520</v>
      </c>
      <c r="AJ1007" s="84"/>
      <c r="AK1007" s="92" t="s">
        <v>16241</v>
      </c>
      <c r="AL1007" s="84" t="b">
        <v>0</v>
      </c>
      <c r="AM1007" s="84">
        <v>18</v>
      </c>
      <c r="AN1007" s="92" t="s">
        <v>12530</v>
      </c>
      <c r="AO1007" s="84" t="s">
        <v>16534</v>
      </c>
      <c r="AP1007" s="84" t="b">
        <v>0</v>
      </c>
      <c r="AQ1007" s="92" t="s">
        <v>12530</v>
      </c>
      <c r="AR1007" s="84" t="s">
        <v>179</v>
      </c>
      <c r="AS1007" s="84">
        <v>0</v>
      </c>
      <c r="AT1007" s="84">
        <v>0</v>
      </c>
      <c r="AU1007" s="84"/>
      <c r="AV1007" s="84"/>
      <c r="AW1007" s="84"/>
      <c r="AX1007" s="84"/>
      <c r="AY1007" s="84"/>
      <c r="AZ1007" s="84"/>
      <c r="BA1007" s="84"/>
      <c r="BB1007" s="84"/>
      <c r="BC1007">
        <v>1</v>
      </c>
      <c r="BD1007">
        <v>0</v>
      </c>
      <c r="BE1007">
        <v>1</v>
      </c>
      <c r="BF1007">
        <v>0</v>
      </c>
      <c r="BG1007">
        <v>0</v>
      </c>
      <c r="BH1007">
        <v>0</v>
      </c>
    </row>
    <row r="1008" spans="1:60" x14ac:dyDescent="0.3">
      <c r="A1008" s="69" t="s">
        <v>425</v>
      </c>
      <c r="B1008" s="69" t="s">
        <v>2129</v>
      </c>
      <c r="C1008" s="70"/>
      <c r="D1008" s="71"/>
      <c r="E1008" s="72"/>
      <c r="F1008" s="73"/>
      <c r="G1008" s="70"/>
      <c r="H1008" s="74"/>
      <c r="I1008" s="75"/>
      <c r="J1008" s="75"/>
      <c r="K1008" s="36"/>
      <c r="L1008" s="82"/>
      <c r="M1008" s="82"/>
      <c r="N1008" s="77"/>
      <c r="O1008" s="84" t="s">
        <v>2168</v>
      </c>
      <c r="P1008" s="86">
        <v>43861.709305555552</v>
      </c>
      <c r="Q1008" s="84" t="s">
        <v>2199</v>
      </c>
      <c r="R1008" s="84"/>
      <c r="S1008" s="84"/>
      <c r="T1008" s="84" t="s">
        <v>2873</v>
      </c>
      <c r="U1008" s="84"/>
      <c r="V1008" s="87" t="s">
        <v>3252</v>
      </c>
      <c r="W1008" s="86">
        <v>43861.709305555552</v>
      </c>
      <c r="X1008" s="90">
        <v>43861</v>
      </c>
      <c r="Y1008" s="92" t="s">
        <v>5086</v>
      </c>
      <c r="Z1008" s="87" t="s">
        <v>8851</v>
      </c>
      <c r="AA1008" s="84"/>
      <c r="AB1008" s="84"/>
      <c r="AC1008" s="92" t="s">
        <v>12729</v>
      </c>
      <c r="AD1008" s="84"/>
      <c r="AE1008" s="84" t="b">
        <v>0</v>
      </c>
      <c r="AF1008" s="84">
        <v>0</v>
      </c>
      <c r="AG1008" s="92" t="s">
        <v>16467</v>
      </c>
      <c r="AH1008" s="84" t="b">
        <v>1</v>
      </c>
      <c r="AI1008" s="84" t="s">
        <v>16520</v>
      </c>
      <c r="AJ1008" s="84"/>
      <c r="AK1008" s="92" t="s">
        <v>16241</v>
      </c>
      <c r="AL1008" s="84" t="b">
        <v>0</v>
      </c>
      <c r="AM1008" s="84">
        <v>18</v>
      </c>
      <c r="AN1008" s="92" t="s">
        <v>12530</v>
      </c>
      <c r="AO1008" s="84" t="s">
        <v>16534</v>
      </c>
      <c r="AP1008" s="84" t="b">
        <v>0</v>
      </c>
      <c r="AQ1008" s="92" t="s">
        <v>12530</v>
      </c>
      <c r="AR1008" s="84" t="s">
        <v>179</v>
      </c>
      <c r="AS1008" s="84">
        <v>0</v>
      </c>
      <c r="AT1008" s="84">
        <v>0</v>
      </c>
      <c r="AU1008" s="84"/>
      <c r="AV1008" s="84"/>
      <c r="AW1008" s="84"/>
      <c r="AX1008" s="84"/>
      <c r="AY1008" s="84"/>
      <c r="AZ1008" s="84"/>
      <c r="BA1008" s="84"/>
      <c r="BB1008" s="84"/>
      <c r="BC1008">
        <v>1</v>
      </c>
      <c r="BD1008">
        <v>0</v>
      </c>
      <c r="BE1008">
        <v>1</v>
      </c>
      <c r="BF1008">
        <v>0</v>
      </c>
      <c r="BG1008">
        <v>0</v>
      </c>
      <c r="BH1008">
        <v>0</v>
      </c>
    </row>
    <row r="1009" spans="1:60" x14ac:dyDescent="0.3">
      <c r="A1009" s="69" t="s">
        <v>425</v>
      </c>
      <c r="B1009" s="69" t="s">
        <v>2128</v>
      </c>
      <c r="C1009" s="70"/>
      <c r="D1009" s="71"/>
      <c r="E1009" s="72"/>
      <c r="F1009" s="73"/>
      <c r="G1009" s="70"/>
      <c r="H1009" s="74"/>
      <c r="I1009" s="75"/>
      <c r="J1009" s="75"/>
      <c r="K1009" s="36"/>
      <c r="L1009" s="82"/>
      <c r="M1009" s="82"/>
      <c r="N1009" s="77"/>
      <c r="O1009" s="84" t="s">
        <v>2168</v>
      </c>
      <c r="P1009" s="86">
        <v>43861.709305555552</v>
      </c>
      <c r="Q1009" s="84" t="s">
        <v>2199</v>
      </c>
      <c r="R1009" s="84"/>
      <c r="S1009" s="84"/>
      <c r="T1009" s="84" t="s">
        <v>2873</v>
      </c>
      <c r="U1009" s="84"/>
      <c r="V1009" s="87" t="s">
        <v>3252</v>
      </c>
      <c r="W1009" s="86">
        <v>43861.709305555552</v>
      </c>
      <c r="X1009" s="90">
        <v>43861</v>
      </c>
      <c r="Y1009" s="92" t="s">
        <v>5086</v>
      </c>
      <c r="Z1009" s="87" t="s">
        <v>8851</v>
      </c>
      <c r="AA1009" s="84"/>
      <c r="AB1009" s="84"/>
      <c r="AC1009" s="92" t="s">
        <v>12729</v>
      </c>
      <c r="AD1009" s="84"/>
      <c r="AE1009" s="84" t="b">
        <v>0</v>
      </c>
      <c r="AF1009" s="84">
        <v>0</v>
      </c>
      <c r="AG1009" s="92" t="s">
        <v>16467</v>
      </c>
      <c r="AH1009" s="84" t="b">
        <v>1</v>
      </c>
      <c r="AI1009" s="84" t="s">
        <v>16520</v>
      </c>
      <c r="AJ1009" s="84"/>
      <c r="AK1009" s="92" t="s">
        <v>16241</v>
      </c>
      <c r="AL1009" s="84" t="b">
        <v>0</v>
      </c>
      <c r="AM1009" s="84">
        <v>18</v>
      </c>
      <c r="AN1009" s="92" t="s">
        <v>12530</v>
      </c>
      <c r="AO1009" s="84" t="s">
        <v>16534</v>
      </c>
      <c r="AP1009" s="84" t="b">
        <v>0</v>
      </c>
      <c r="AQ1009" s="92" t="s">
        <v>12530</v>
      </c>
      <c r="AR1009" s="84" t="s">
        <v>179</v>
      </c>
      <c r="AS1009" s="84">
        <v>0</v>
      </c>
      <c r="AT1009" s="84">
        <v>0</v>
      </c>
      <c r="AU1009" s="84"/>
      <c r="AV1009" s="84"/>
      <c r="AW1009" s="84"/>
      <c r="AX1009" s="84"/>
      <c r="AY1009" s="84"/>
      <c r="AZ1009" s="84"/>
      <c r="BA1009" s="84"/>
      <c r="BB1009" s="84"/>
      <c r="BC1009">
        <v>1</v>
      </c>
      <c r="BD1009">
        <v>0</v>
      </c>
      <c r="BE1009">
        <v>1</v>
      </c>
      <c r="BF1009">
        <v>0</v>
      </c>
      <c r="BG1009">
        <v>0</v>
      </c>
      <c r="BH1009">
        <v>0</v>
      </c>
    </row>
    <row r="1010" spans="1:60" x14ac:dyDescent="0.3">
      <c r="A1010" s="69" t="s">
        <v>1521</v>
      </c>
      <c r="B1010" s="69" t="s">
        <v>1447</v>
      </c>
      <c r="C1010" s="70"/>
      <c r="D1010" s="71"/>
      <c r="E1010" s="72"/>
      <c r="F1010" s="73"/>
      <c r="G1010" s="70"/>
      <c r="H1010" s="74"/>
      <c r="I1010" s="75"/>
      <c r="J1010" s="75"/>
      <c r="K1010" s="36"/>
      <c r="L1010" s="82"/>
      <c r="M1010" s="82"/>
      <c r="N1010" s="77"/>
      <c r="O1010" s="84" t="s">
        <v>2169</v>
      </c>
      <c r="P1010" s="86">
        <v>43861.710127314815</v>
      </c>
      <c r="Q1010" s="84" t="s">
        <v>2226</v>
      </c>
      <c r="R1010" s="84"/>
      <c r="S1010" s="84"/>
      <c r="T1010" s="84"/>
      <c r="U1010" s="84"/>
      <c r="V1010" s="87" t="s">
        <v>4257</v>
      </c>
      <c r="W1010" s="86">
        <v>43861.710127314815</v>
      </c>
      <c r="X1010" s="90">
        <v>43861</v>
      </c>
      <c r="Y1010" s="92" t="s">
        <v>7018</v>
      </c>
      <c r="Z1010" s="87" t="s">
        <v>10802</v>
      </c>
      <c r="AA1010" s="84"/>
      <c r="AB1010" s="84"/>
      <c r="AC1010" s="92" t="s">
        <v>14686</v>
      </c>
      <c r="AD1010" s="84"/>
      <c r="AE1010" s="84" t="b">
        <v>0</v>
      </c>
      <c r="AF1010" s="84">
        <v>0</v>
      </c>
      <c r="AG1010" s="92" t="s">
        <v>16467</v>
      </c>
      <c r="AH1010" s="84" t="b">
        <v>0</v>
      </c>
      <c r="AI1010" s="84" t="s">
        <v>16520</v>
      </c>
      <c r="AJ1010" s="84"/>
      <c r="AK1010" s="92" t="s">
        <v>16467</v>
      </c>
      <c r="AL1010" s="84" t="b">
        <v>0</v>
      </c>
      <c r="AM1010" s="84">
        <v>66</v>
      </c>
      <c r="AN1010" s="92" t="s">
        <v>16308</v>
      </c>
      <c r="AO1010" s="84" t="s">
        <v>16537</v>
      </c>
      <c r="AP1010" s="84" t="b">
        <v>0</v>
      </c>
      <c r="AQ1010" s="92" t="s">
        <v>16308</v>
      </c>
      <c r="AR1010" s="84" t="s">
        <v>179</v>
      </c>
      <c r="AS1010" s="84">
        <v>0</v>
      </c>
      <c r="AT1010" s="84">
        <v>0</v>
      </c>
      <c r="AU1010" s="84"/>
      <c r="AV1010" s="84"/>
      <c r="AW1010" s="84"/>
      <c r="AX1010" s="84"/>
      <c r="AY1010" s="84"/>
      <c r="AZ1010" s="84"/>
      <c r="BA1010" s="84"/>
      <c r="BB1010" s="84"/>
      <c r="BC1010">
        <v>1</v>
      </c>
      <c r="BD1010">
        <v>0</v>
      </c>
      <c r="BE1010">
        <v>0</v>
      </c>
      <c r="BF1010">
        <v>0</v>
      </c>
      <c r="BG1010">
        <v>1</v>
      </c>
      <c r="BH1010">
        <v>0</v>
      </c>
    </row>
    <row r="1011" spans="1:60" x14ac:dyDescent="0.3">
      <c r="A1011" s="69" t="s">
        <v>1005</v>
      </c>
      <c r="B1011" s="69" t="s">
        <v>2111</v>
      </c>
      <c r="C1011" s="70"/>
      <c r="D1011" s="71"/>
      <c r="E1011" s="72"/>
      <c r="F1011" s="73"/>
      <c r="G1011" s="70"/>
      <c r="H1011" s="74"/>
      <c r="I1011" s="75"/>
      <c r="J1011" s="75"/>
      <c r="K1011" s="36"/>
      <c r="L1011" s="82"/>
      <c r="M1011" s="82"/>
      <c r="N1011" s="77"/>
      <c r="O1011" s="84" t="s">
        <v>2169</v>
      </c>
      <c r="P1011" s="86">
        <v>43861.711064814815</v>
      </c>
      <c r="Q1011" s="84" t="s">
        <v>2232</v>
      </c>
      <c r="R1011" s="84"/>
      <c r="S1011" s="84"/>
      <c r="T1011" s="84" t="s">
        <v>2873</v>
      </c>
      <c r="U1011" s="84"/>
      <c r="V1011" s="87" t="s">
        <v>3781</v>
      </c>
      <c r="W1011" s="86">
        <v>43861.711064814815</v>
      </c>
      <c r="X1011" s="90">
        <v>43861</v>
      </c>
      <c r="Y1011" s="92" t="s">
        <v>5991</v>
      </c>
      <c r="Z1011" s="87" t="s">
        <v>9763</v>
      </c>
      <c r="AA1011" s="84"/>
      <c r="AB1011" s="84"/>
      <c r="AC1011" s="92" t="s">
        <v>13642</v>
      </c>
      <c r="AD1011" s="84"/>
      <c r="AE1011" s="84" t="b">
        <v>0</v>
      </c>
      <c r="AF1011" s="84">
        <v>0</v>
      </c>
      <c r="AG1011" s="92" t="s">
        <v>16467</v>
      </c>
      <c r="AH1011" s="84" t="b">
        <v>0</v>
      </c>
      <c r="AI1011" s="84" t="s">
        <v>16520</v>
      </c>
      <c r="AJ1011" s="84"/>
      <c r="AK1011" s="92" t="s">
        <v>16467</v>
      </c>
      <c r="AL1011" s="84" t="b">
        <v>0</v>
      </c>
      <c r="AM1011" s="84">
        <v>29</v>
      </c>
      <c r="AN1011" s="92" t="s">
        <v>16360</v>
      </c>
      <c r="AO1011" s="84" t="s">
        <v>16534</v>
      </c>
      <c r="AP1011" s="84" t="b">
        <v>0</v>
      </c>
      <c r="AQ1011" s="92" t="s">
        <v>16360</v>
      </c>
      <c r="AR1011" s="84" t="s">
        <v>179</v>
      </c>
      <c r="AS1011" s="84">
        <v>0</v>
      </c>
      <c r="AT1011" s="84">
        <v>0</v>
      </c>
      <c r="AU1011" s="84"/>
      <c r="AV1011" s="84"/>
      <c r="AW1011" s="84"/>
      <c r="AX1011" s="84"/>
      <c r="AY1011" s="84"/>
      <c r="AZ1011" s="84"/>
      <c r="BA1011" s="84"/>
      <c r="BB1011" s="84"/>
      <c r="BC1011">
        <v>1</v>
      </c>
      <c r="BD1011">
        <v>0</v>
      </c>
      <c r="BE1011">
        <v>0</v>
      </c>
      <c r="BF1011">
        <v>0</v>
      </c>
      <c r="BG1011">
        <v>1</v>
      </c>
      <c r="BH1011">
        <v>0</v>
      </c>
    </row>
    <row r="1012" spans="1:60" x14ac:dyDescent="0.3">
      <c r="A1012" s="69" t="s">
        <v>619</v>
      </c>
      <c r="B1012" s="69" t="s">
        <v>619</v>
      </c>
      <c r="C1012" s="70"/>
      <c r="D1012" s="71"/>
      <c r="E1012" s="72"/>
      <c r="F1012" s="73"/>
      <c r="G1012" s="70"/>
      <c r="H1012" s="74"/>
      <c r="I1012" s="75"/>
      <c r="J1012" s="75"/>
      <c r="K1012" s="36"/>
      <c r="L1012" s="82"/>
      <c r="M1012" s="82"/>
      <c r="N1012" s="77"/>
      <c r="O1012" s="84" t="s">
        <v>179</v>
      </c>
      <c r="P1012" s="86">
        <v>43861.711412037039</v>
      </c>
      <c r="Q1012" s="84" t="s">
        <v>2320</v>
      </c>
      <c r="R1012" s="84"/>
      <c r="S1012" s="84"/>
      <c r="T1012" s="84" t="s">
        <v>2883</v>
      </c>
      <c r="U1012" s="84"/>
      <c r="V1012" s="87" t="s">
        <v>3434</v>
      </c>
      <c r="W1012" s="86">
        <v>43861.711412037039</v>
      </c>
      <c r="X1012" s="90">
        <v>43861</v>
      </c>
      <c r="Y1012" s="92" t="s">
        <v>5453</v>
      </c>
      <c r="Z1012" s="87" t="s">
        <v>9214</v>
      </c>
      <c r="AA1012" s="84"/>
      <c r="AB1012" s="84"/>
      <c r="AC1012" s="92" t="s">
        <v>13092</v>
      </c>
      <c r="AD1012" s="84"/>
      <c r="AE1012" s="84" t="b">
        <v>0</v>
      </c>
      <c r="AF1012" s="84">
        <v>0</v>
      </c>
      <c r="AG1012" s="92" t="s">
        <v>16467</v>
      </c>
      <c r="AH1012" s="84" t="b">
        <v>0</v>
      </c>
      <c r="AI1012" s="84" t="s">
        <v>16520</v>
      </c>
      <c r="AJ1012" s="84"/>
      <c r="AK1012" s="92" t="s">
        <v>16467</v>
      </c>
      <c r="AL1012" s="84" t="b">
        <v>0</v>
      </c>
      <c r="AM1012" s="84">
        <v>1</v>
      </c>
      <c r="AN1012" s="92" t="s">
        <v>16467</v>
      </c>
      <c r="AO1012" s="84" t="s">
        <v>16534</v>
      </c>
      <c r="AP1012" s="84" t="b">
        <v>0</v>
      </c>
      <c r="AQ1012" s="92" t="s">
        <v>13092</v>
      </c>
      <c r="AR1012" s="84" t="s">
        <v>179</v>
      </c>
      <c r="AS1012" s="84">
        <v>0</v>
      </c>
      <c r="AT1012" s="84">
        <v>0</v>
      </c>
      <c r="AU1012" s="84"/>
      <c r="AV1012" s="84"/>
      <c r="AW1012" s="84"/>
      <c r="AX1012" s="84"/>
      <c r="AY1012" s="84"/>
      <c r="AZ1012" s="84"/>
      <c r="BA1012" s="84"/>
      <c r="BB1012" s="84"/>
      <c r="BC1012">
        <v>1</v>
      </c>
      <c r="BD1012">
        <v>0</v>
      </c>
      <c r="BE1012">
        <v>0</v>
      </c>
      <c r="BF1012">
        <v>1</v>
      </c>
      <c r="BG1012">
        <v>0</v>
      </c>
      <c r="BH1012">
        <v>0</v>
      </c>
    </row>
    <row r="1013" spans="1:60" x14ac:dyDescent="0.3">
      <c r="A1013" s="69" t="s">
        <v>2105</v>
      </c>
      <c r="B1013" s="69" t="s">
        <v>2095</v>
      </c>
      <c r="C1013" s="70"/>
      <c r="D1013" s="71"/>
      <c r="E1013" s="72"/>
      <c r="F1013" s="73"/>
      <c r="G1013" s="70"/>
      <c r="H1013" s="74"/>
      <c r="I1013" s="75"/>
      <c r="J1013" s="75"/>
      <c r="K1013" s="36"/>
      <c r="L1013" s="82"/>
      <c r="M1013" s="82"/>
      <c r="N1013" s="77"/>
      <c r="O1013" s="84" t="s">
        <v>2169</v>
      </c>
      <c r="P1013" s="86">
        <v>43861.711539351854</v>
      </c>
      <c r="Q1013" s="84" t="s">
        <v>2258</v>
      </c>
      <c r="R1013" s="84"/>
      <c r="S1013" s="84"/>
      <c r="T1013" s="84" t="s">
        <v>2883</v>
      </c>
      <c r="U1013" s="84"/>
      <c r="V1013" s="87" t="s">
        <v>4789</v>
      </c>
      <c r="W1013" s="86">
        <v>43861.711539351854</v>
      </c>
      <c r="X1013" s="90">
        <v>43861</v>
      </c>
      <c r="Y1013" s="92" t="s">
        <v>8543</v>
      </c>
      <c r="Z1013" s="87" t="s">
        <v>12414</v>
      </c>
      <c r="AA1013" s="84"/>
      <c r="AB1013" s="84"/>
      <c r="AC1013" s="92" t="s">
        <v>16373</v>
      </c>
      <c r="AD1013" s="84"/>
      <c r="AE1013" s="84" t="b">
        <v>0</v>
      </c>
      <c r="AF1013" s="84">
        <v>0</v>
      </c>
      <c r="AG1013" s="92" t="s">
        <v>16467</v>
      </c>
      <c r="AH1013" s="84" t="b">
        <v>0</v>
      </c>
      <c r="AI1013" s="84" t="s">
        <v>16520</v>
      </c>
      <c r="AJ1013" s="84"/>
      <c r="AK1013" s="92" t="s">
        <v>16467</v>
      </c>
      <c r="AL1013" s="84" t="b">
        <v>0</v>
      </c>
      <c r="AM1013" s="84">
        <v>8</v>
      </c>
      <c r="AN1013" s="92" t="s">
        <v>16372</v>
      </c>
      <c r="AO1013" s="84" t="s">
        <v>16534</v>
      </c>
      <c r="AP1013" s="84" t="b">
        <v>0</v>
      </c>
      <c r="AQ1013" s="92" t="s">
        <v>16372</v>
      </c>
      <c r="AR1013" s="84" t="s">
        <v>179</v>
      </c>
      <c r="AS1013" s="84">
        <v>0</v>
      </c>
      <c r="AT1013" s="84">
        <v>0</v>
      </c>
      <c r="AU1013" s="84"/>
      <c r="AV1013" s="84"/>
      <c r="AW1013" s="84"/>
      <c r="AX1013" s="84"/>
      <c r="AY1013" s="84"/>
      <c r="AZ1013" s="84"/>
      <c r="BA1013" s="84"/>
      <c r="BB1013" s="84"/>
      <c r="BC1013">
        <v>1</v>
      </c>
      <c r="BD1013">
        <v>0</v>
      </c>
      <c r="BE1013">
        <v>0</v>
      </c>
      <c r="BF1013">
        <v>0</v>
      </c>
      <c r="BG1013">
        <v>1</v>
      </c>
      <c r="BH1013">
        <v>0</v>
      </c>
    </row>
    <row r="1014" spans="1:60" x14ac:dyDescent="0.3">
      <c r="A1014" s="69" t="s">
        <v>1597</v>
      </c>
      <c r="B1014" s="69" t="s">
        <v>1447</v>
      </c>
      <c r="C1014" s="70"/>
      <c r="D1014" s="71"/>
      <c r="E1014" s="72"/>
      <c r="F1014" s="73"/>
      <c r="G1014" s="70"/>
      <c r="H1014" s="74"/>
      <c r="I1014" s="75"/>
      <c r="J1014" s="75"/>
      <c r="K1014" s="36"/>
      <c r="L1014" s="82"/>
      <c r="M1014" s="82"/>
      <c r="N1014" s="77"/>
      <c r="O1014" s="84" t="s">
        <v>2169</v>
      </c>
      <c r="P1014" s="86">
        <v>43861.713356481479</v>
      </c>
      <c r="Q1014" s="84" t="s">
        <v>2226</v>
      </c>
      <c r="R1014" s="84"/>
      <c r="S1014" s="84"/>
      <c r="T1014" s="84"/>
      <c r="U1014" s="84"/>
      <c r="V1014" s="87" t="s">
        <v>4327</v>
      </c>
      <c r="W1014" s="86">
        <v>43861.713356481479</v>
      </c>
      <c r="X1014" s="90">
        <v>43861</v>
      </c>
      <c r="Y1014" s="92" t="s">
        <v>7180</v>
      </c>
      <c r="Z1014" s="87" t="s">
        <v>10973</v>
      </c>
      <c r="AA1014" s="84"/>
      <c r="AB1014" s="84"/>
      <c r="AC1014" s="92" t="s">
        <v>14859</v>
      </c>
      <c r="AD1014" s="84"/>
      <c r="AE1014" s="84" t="b">
        <v>0</v>
      </c>
      <c r="AF1014" s="84">
        <v>0</v>
      </c>
      <c r="AG1014" s="92" t="s">
        <v>16467</v>
      </c>
      <c r="AH1014" s="84" t="b">
        <v>0</v>
      </c>
      <c r="AI1014" s="84" t="s">
        <v>16520</v>
      </c>
      <c r="AJ1014" s="84"/>
      <c r="AK1014" s="92" t="s">
        <v>16467</v>
      </c>
      <c r="AL1014" s="84" t="b">
        <v>0</v>
      </c>
      <c r="AM1014" s="84">
        <v>66</v>
      </c>
      <c r="AN1014" s="92" t="s">
        <v>16308</v>
      </c>
      <c r="AO1014" s="84" t="s">
        <v>16534</v>
      </c>
      <c r="AP1014" s="84" t="b">
        <v>0</v>
      </c>
      <c r="AQ1014" s="92" t="s">
        <v>16308</v>
      </c>
      <c r="AR1014" s="84" t="s">
        <v>179</v>
      </c>
      <c r="AS1014" s="84">
        <v>0</v>
      </c>
      <c r="AT1014" s="84">
        <v>0</v>
      </c>
      <c r="AU1014" s="84"/>
      <c r="AV1014" s="84"/>
      <c r="AW1014" s="84"/>
      <c r="AX1014" s="84"/>
      <c r="AY1014" s="84"/>
      <c r="AZ1014" s="84"/>
      <c r="BA1014" s="84"/>
      <c r="BB1014" s="84"/>
      <c r="BC1014">
        <v>1</v>
      </c>
      <c r="BD1014">
        <v>0</v>
      </c>
      <c r="BE1014">
        <v>0</v>
      </c>
      <c r="BF1014">
        <v>0</v>
      </c>
      <c r="BG1014">
        <v>1</v>
      </c>
      <c r="BH1014">
        <v>0</v>
      </c>
    </row>
    <row r="1015" spans="1:60" x14ac:dyDescent="0.3">
      <c r="A1015" s="69" t="s">
        <v>1597</v>
      </c>
      <c r="B1015" s="69" t="s">
        <v>1968</v>
      </c>
      <c r="C1015" s="70"/>
      <c r="D1015" s="71"/>
      <c r="E1015" s="72"/>
      <c r="F1015" s="73"/>
      <c r="G1015" s="70"/>
      <c r="H1015" s="74"/>
      <c r="I1015" s="75"/>
      <c r="J1015" s="75"/>
      <c r="K1015" s="36"/>
      <c r="L1015" s="82"/>
      <c r="M1015" s="82"/>
      <c r="N1015" s="77"/>
      <c r="O1015" s="84" t="s">
        <v>2169</v>
      </c>
      <c r="P1015" s="86">
        <v>43861.713495370372</v>
      </c>
      <c r="Q1015" s="84" t="s">
        <v>2220</v>
      </c>
      <c r="R1015" s="84"/>
      <c r="S1015" s="84"/>
      <c r="T1015" s="84"/>
      <c r="U1015" s="84"/>
      <c r="V1015" s="87" t="s">
        <v>4327</v>
      </c>
      <c r="W1015" s="86">
        <v>43861.713495370372</v>
      </c>
      <c r="X1015" s="90">
        <v>43861</v>
      </c>
      <c r="Y1015" s="92" t="s">
        <v>7181</v>
      </c>
      <c r="Z1015" s="87" t="s">
        <v>10974</v>
      </c>
      <c r="AA1015" s="84"/>
      <c r="AB1015" s="84"/>
      <c r="AC1015" s="92" t="s">
        <v>14860</v>
      </c>
      <c r="AD1015" s="84"/>
      <c r="AE1015" s="84" t="b">
        <v>0</v>
      </c>
      <c r="AF1015" s="84">
        <v>0</v>
      </c>
      <c r="AG1015" s="92" t="s">
        <v>16467</v>
      </c>
      <c r="AH1015" s="84" t="b">
        <v>0</v>
      </c>
      <c r="AI1015" s="84" t="s">
        <v>16520</v>
      </c>
      <c r="AJ1015" s="84"/>
      <c r="AK1015" s="92" t="s">
        <v>16467</v>
      </c>
      <c r="AL1015" s="84" t="b">
        <v>0</v>
      </c>
      <c r="AM1015" s="84">
        <v>51</v>
      </c>
      <c r="AN1015" s="92" t="s">
        <v>15899</v>
      </c>
      <c r="AO1015" s="84" t="s">
        <v>16534</v>
      </c>
      <c r="AP1015" s="84" t="b">
        <v>0</v>
      </c>
      <c r="AQ1015" s="92" t="s">
        <v>15899</v>
      </c>
      <c r="AR1015" s="84" t="s">
        <v>179</v>
      </c>
      <c r="AS1015" s="84">
        <v>0</v>
      </c>
      <c r="AT1015" s="84">
        <v>0</v>
      </c>
      <c r="AU1015" s="84"/>
      <c r="AV1015" s="84"/>
      <c r="AW1015" s="84"/>
      <c r="AX1015" s="84"/>
      <c r="AY1015" s="84"/>
      <c r="AZ1015" s="84"/>
      <c r="BA1015" s="84"/>
      <c r="BB1015" s="84"/>
      <c r="BC1015">
        <v>1</v>
      </c>
      <c r="BD1015">
        <v>0</v>
      </c>
      <c r="BE1015">
        <v>0</v>
      </c>
      <c r="BF1015">
        <v>0</v>
      </c>
      <c r="BG1015">
        <v>1</v>
      </c>
      <c r="BH1015">
        <v>0</v>
      </c>
    </row>
    <row r="1016" spans="1:60" x14ac:dyDescent="0.3">
      <c r="A1016" s="69" t="s">
        <v>426</v>
      </c>
      <c r="B1016" s="69" t="s">
        <v>1977</v>
      </c>
      <c r="C1016" s="70"/>
      <c r="D1016" s="71"/>
      <c r="E1016" s="72"/>
      <c r="F1016" s="73"/>
      <c r="G1016" s="70"/>
      <c r="H1016" s="74"/>
      <c r="I1016" s="75"/>
      <c r="J1016" s="75"/>
      <c r="K1016" s="36"/>
      <c r="L1016" s="82"/>
      <c r="M1016" s="82"/>
      <c r="N1016" s="77"/>
      <c r="O1016" s="84" t="s">
        <v>2169</v>
      </c>
      <c r="P1016" s="86">
        <v>43861.71366898148</v>
      </c>
      <c r="Q1016" s="84" t="s">
        <v>2181</v>
      </c>
      <c r="R1016" s="84"/>
      <c r="S1016" s="84"/>
      <c r="T1016" s="84"/>
      <c r="U1016" s="84"/>
      <c r="V1016" s="87" t="s">
        <v>3253</v>
      </c>
      <c r="W1016" s="86">
        <v>43861.71366898148</v>
      </c>
      <c r="X1016" s="90">
        <v>43861</v>
      </c>
      <c r="Y1016" s="92" t="s">
        <v>5089</v>
      </c>
      <c r="Z1016" s="87" t="s">
        <v>8854</v>
      </c>
      <c r="AA1016" s="84"/>
      <c r="AB1016" s="84"/>
      <c r="AC1016" s="92" t="s">
        <v>12732</v>
      </c>
      <c r="AD1016" s="84"/>
      <c r="AE1016" s="84" t="b">
        <v>0</v>
      </c>
      <c r="AF1016" s="84">
        <v>0</v>
      </c>
      <c r="AG1016" s="92" t="s">
        <v>16467</v>
      </c>
      <c r="AH1016" s="84" t="b">
        <v>0</v>
      </c>
      <c r="AI1016" s="84" t="s">
        <v>16520</v>
      </c>
      <c r="AJ1016" s="84"/>
      <c r="AK1016" s="92" t="s">
        <v>16467</v>
      </c>
      <c r="AL1016" s="84" t="b">
        <v>0</v>
      </c>
      <c r="AM1016" s="84">
        <v>55</v>
      </c>
      <c r="AN1016" s="92" t="s">
        <v>16336</v>
      </c>
      <c r="AO1016" s="84" t="s">
        <v>16534</v>
      </c>
      <c r="AP1016" s="84" t="b">
        <v>0</v>
      </c>
      <c r="AQ1016" s="92" t="s">
        <v>16336</v>
      </c>
      <c r="AR1016" s="84" t="s">
        <v>179</v>
      </c>
      <c r="AS1016" s="84">
        <v>0</v>
      </c>
      <c r="AT1016" s="84">
        <v>0</v>
      </c>
      <c r="AU1016" s="84"/>
      <c r="AV1016" s="84"/>
      <c r="AW1016" s="84"/>
      <c r="AX1016" s="84"/>
      <c r="AY1016" s="84"/>
      <c r="AZ1016" s="84"/>
      <c r="BA1016" s="84"/>
      <c r="BB1016" s="84"/>
      <c r="BC1016">
        <v>3</v>
      </c>
      <c r="BD1016">
        <v>0</v>
      </c>
      <c r="BE1016">
        <v>0</v>
      </c>
      <c r="BF1016">
        <v>0</v>
      </c>
      <c r="BG1016">
        <v>3</v>
      </c>
      <c r="BH1016">
        <v>0</v>
      </c>
    </row>
    <row r="1017" spans="1:60" x14ac:dyDescent="0.3">
      <c r="A1017" s="69" t="s">
        <v>1571</v>
      </c>
      <c r="B1017" s="69" t="s">
        <v>1757</v>
      </c>
      <c r="C1017" s="70"/>
      <c r="D1017" s="71"/>
      <c r="E1017" s="72"/>
      <c r="F1017" s="73"/>
      <c r="G1017" s="70"/>
      <c r="H1017" s="74"/>
      <c r="I1017" s="75"/>
      <c r="J1017" s="75"/>
      <c r="K1017" s="36"/>
      <c r="L1017" s="82"/>
      <c r="M1017" s="82"/>
      <c r="N1017" s="77"/>
      <c r="O1017" s="84" t="s">
        <v>2169</v>
      </c>
      <c r="P1017" s="86">
        <v>43861.714062500003</v>
      </c>
      <c r="Q1017" s="84" t="s">
        <v>2223</v>
      </c>
      <c r="R1017" s="84"/>
      <c r="S1017" s="84"/>
      <c r="T1017" s="84"/>
      <c r="U1017" s="84"/>
      <c r="V1017" s="87" t="s">
        <v>4302</v>
      </c>
      <c r="W1017" s="86">
        <v>43861.714062500003</v>
      </c>
      <c r="X1017" s="90">
        <v>43861</v>
      </c>
      <c r="Y1017" s="92" t="s">
        <v>7111</v>
      </c>
      <c r="Z1017" s="87" t="s">
        <v>10898</v>
      </c>
      <c r="AA1017" s="84"/>
      <c r="AB1017" s="84"/>
      <c r="AC1017" s="92" t="s">
        <v>14784</v>
      </c>
      <c r="AD1017" s="84"/>
      <c r="AE1017" s="84" t="b">
        <v>0</v>
      </c>
      <c r="AF1017" s="84">
        <v>0</v>
      </c>
      <c r="AG1017" s="92" t="s">
        <v>16467</v>
      </c>
      <c r="AH1017" s="84" t="b">
        <v>0</v>
      </c>
      <c r="AI1017" s="84" t="s">
        <v>16520</v>
      </c>
      <c r="AJ1017" s="84"/>
      <c r="AK1017" s="92" t="s">
        <v>16467</v>
      </c>
      <c r="AL1017" s="84" t="b">
        <v>0</v>
      </c>
      <c r="AM1017" s="84">
        <v>41</v>
      </c>
      <c r="AN1017" s="92" t="s">
        <v>15962</v>
      </c>
      <c r="AO1017" s="84" t="s">
        <v>16534</v>
      </c>
      <c r="AP1017" s="84" t="b">
        <v>0</v>
      </c>
      <c r="AQ1017" s="92" t="s">
        <v>15962</v>
      </c>
      <c r="AR1017" s="84" t="s">
        <v>179</v>
      </c>
      <c r="AS1017" s="84">
        <v>0</v>
      </c>
      <c r="AT1017" s="84">
        <v>0</v>
      </c>
      <c r="AU1017" s="84"/>
      <c r="AV1017" s="84"/>
      <c r="AW1017" s="84"/>
      <c r="AX1017" s="84"/>
      <c r="AY1017" s="84"/>
      <c r="AZ1017" s="84"/>
      <c r="BA1017" s="84"/>
      <c r="BB1017" s="84"/>
      <c r="BC1017">
        <v>1</v>
      </c>
      <c r="BD1017">
        <v>0</v>
      </c>
      <c r="BE1017">
        <v>0</v>
      </c>
      <c r="BF1017">
        <v>0</v>
      </c>
      <c r="BG1017">
        <v>1</v>
      </c>
      <c r="BH1017">
        <v>0</v>
      </c>
    </row>
    <row r="1018" spans="1:60" x14ac:dyDescent="0.3">
      <c r="A1018" s="69" t="s">
        <v>427</v>
      </c>
      <c r="B1018" s="69" t="s">
        <v>2131</v>
      </c>
      <c r="C1018" s="70"/>
      <c r="D1018" s="71"/>
      <c r="E1018" s="72"/>
      <c r="F1018" s="73"/>
      <c r="G1018" s="70"/>
      <c r="H1018" s="74"/>
      <c r="I1018" s="75"/>
      <c r="J1018" s="75"/>
      <c r="K1018" s="36"/>
      <c r="L1018" s="82"/>
      <c r="M1018" s="82"/>
      <c r="N1018" s="77"/>
      <c r="O1018" s="84" t="s">
        <v>2168</v>
      </c>
      <c r="P1018" s="86">
        <v>43861.715428240743</v>
      </c>
      <c r="Q1018" s="84" t="s">
        <v>2207</v>
      </c>
      <c r="R1018" s="84"/>
      <c r="S1018" s="84"/>
      <c r="T1018" s="84" t="s">
        <v>2873</v>
      </c>
      <c r="U1018" s="84"/>
      <c r="V1018" s="87" t="s">
        <v>3254</v>
      </c>
      <c r="W1018" s="86">
        <v>43861.715428240743</v>
      </c>
      <c r="X1018" s="90">
        <v>43861</v>
      </c>
      <c r="Y1018" s="92" t="s">
        <v>5090</v>
      </c>
      <c r="Z1018" s="87" t="s">
        <v>8855</v>
      </c>
      <c r="AA1018" s="84"/>
      <c r="AB1018" s="84"/>
      <c r="AC1018" s="92" t="s">
        <v>12733</v>
      </c>
      <c r="AD1018" s="84"/>
      <c r="AE1018" s="84" t="b">
        <v>0</v>
      </c>
      <c r="AF1018" s="84">
        <v>0</v>
      </c>
      <c r="AG1018" s="92" t="s">
        <v>16467</v>
      </c>
      <c r="AH1018" s="84" t="b">
        <v>0</v>
      </c>
      <c r="AI1018" s="84" t="s">
        <v>16520</v>
      </c>
      <c r="AJ1018" s="84"/>
      <c r="AK1018" s="92" t="s">
        <v>16467</v>
      </c>
      <c r="AL1018" s="84" t="b">
        <v>0</v>
      </c>
      <c r="AM1018" s="84">
        <v>34</v>
      </c>
      <c r="AN1018" s="92" t="s">
        <v>12570</v>
      </c>
      <c r="AO1018" s="84" t="s">
        <v>16534</v>
      </c>
      <c r="AP1018" s="84" t="b">
        <v>0</v>
      </c>
      <c r="AQ1018" s="92" t="s">
        <v>12570</v>
      </c>
      <c r="AR1018" s="84" t="s">
        <v>179</v>
      </c>
      <c r="AS1018" s="84">
        <v>0</v>
      </c>
      <c r="AT1018" s="84">
        <v>0</v>
      </c>
      <c r="AU1018" s="84"/>
      <c r="AV1018" s="84"/>
      <c r="AW1018" s="84"/>
      <c r="AX1018" s="84"/>
      <c r="AY1018" s="84"/>
      <c r="AZ1018" s="84"/>
      <c r="BA1018" s="84"/>
      <c r="BB1018" s="84"/>
      <c r="BC1018">
        <v>1</v>
      </c>
      <c r="BD1018">
        <v>0</v>
      </c>
      <c r="BE1018">
        <v>1</v>
      </c>
      <c r="BF1018">
        <v>0</v>
      </c>
      <c r="BG1018">
        <v>0</v>
      </c>
      <c r="BH1018">
        <v>0</v>
      </c>
    </row>
    <row r="1019" spans="1:60" x14ac:dyDescent="0.3">
      <c r="A1019" s="69" t="s">
        <v>427</v>
      </c>
      <c r="B1019" s="69" t="s">
        <v>2129</v>
      </c>
      <c r="C1019" s="70"/>
      <c r="D1019" s="71"/>
      <c r="E1019" s="72"/>
      <c r="F1019" s="73"/>
      <c r="G1019" s="70"/>
      <c r="H1019" s="74"/>
      <c r="I1019" s="75"/>
      <c r="J1019" s="75"/>
      <c r="K1019" s="36"/>
      <c r="L1019" s="82"/>
      <c r="M1019" s="82"/>
      <c r="N1019" s="77"/>
      <c r="O1019" s="84" t="s">
        <v>2168</v>
      </c>
      <c r="P1019" s="86">
        <v>43861.715428240743</v>
      </c>
      <c r="Q1019" s="84" t="s">
        <v>2207</v>
      </c>
      <c r="R1019" s="84"/>
      <c r="S1019" s="84"/>
      <c r="T1019" s="84" t="s">
        <v>2873</v>
      </c>
      <c r="U1019" s="84"/>
      <c r="V1019" s="87" t="s">
        <v>3254</v>
      </c>
      <c r="W1019" s="86">
        <v>43861.715428240743</v>
      </c>
      <c r="X1019" s="90">
        <v>43861</v>
      </c>
      <c r="Y1019" s="92" t="s">
        <v>5090</v>
      </c>
      <c r="Z1019" s="87" t="s">
        <v>8855</v>
      </c>
      <c r="AA1019" s="84"/>
      <c r="AB1019" s="84"/>
      <c r="AC1019" s="92" t="s">
        <v>12733</v>
      </c>
      <c r="AD1019" s="84"/>
      <c r="AE1019" s="84" t="b">
        <v>0</v>
      </c>
      <c r="AF1019" s="84">
        <v>0</v>
      </c>
      <c r="AG1019" s="92" t="s">
        <v>16467</v>
      </c>
      <c r="AH1019" s="84" t="b">
        <v>0</v>
      </c>
      <c r="AI1019" s="84" t="s">
        <v>16520</v>
      </c>
      <c r="AJ1019" s="84"/>
      <c r="AK1019" s="92" t="s">
        <v>16467</v>
      </c>
      <c r="AL1019" s="84" t="b">
        <v>0</v>
      </c>
      <c r="AM1019" s="84">
        <v>34</v>
      </c>
      <c r="AN1019" s="92" t="s">
        <v>12570</v>
      </c>
      <c r="AO1019" s="84" t="s">
        <v>16534</v>
      </c>
      <c r="AP1019" s="84" t="b">
        <v>0</v>
      </c>
      <c r="AQ1019" s="92" t="s">
        <v>12570</v>
      </c>
      <c r="AR1019" s="84" t="s">
        <v>179</v>
      </c>
      <c r="AS1019" s="84">
        <v>0</v>
      </c>
      <c r="AT1019" s="84">
        <v>0</v>
      </c>
      <c r="AU1019" s="84"/>
      <c r="AV1019" s="84"/>
      <c r="AW1019" s="84"/>
      <c r="AX1019" s="84"/>
      <c r="AY1019" s="84"/>
      <c r="AZ1019" s="84"/>
      <c r="BA1019" s="84"/>
      <c r="BB1019" s="84"/>
      <c r="BC1019">
        <v>1</v>
      </c>
      <c r="BD1019">
        <v>0</v>
      </c>
      <c r="BE1019">
        <v>1</v>
      </c>
      <c r="BF1019">
        <v>0</v>
      </c>
      <c r="BG1019">
        <v>0</v>
      </c>
      <c r="BH1019">
        <v>0</v>
      </c>
    </row>
    <row r="1020" spans="1:60" x14ac:dyDescent="0.3">
      <c r="A1020" s="69" t="s">
        <v>427</v>
      </c>
      <c r="B1020" s="69" t="s">
        <v>2128</v>
      </c>
      <c r="C1020" s="70"/>
      <c r="D1020" s="71"/>
      <c r="E1020" s="72"/>
      <c r="F1020" s="73"/>
      <c r="G1020" s="70"/>
      <c r="H1020" s="74"/>
      <c r="I1020" s="75"/>
      <c r="J1020" s="75"/>
      <c r="K1020" s="36"/>
      <c r="L1020" s="82"/>
      <c r="M1020" s="82"/>
      <c r="N1020" s="77"/>
      <c r="O1020" s="84" t="s">
        <v>2168</v>
      </c>
      <c r="P1020" s="86">
        <v>43861.715428240743</v>
      </c>
      <c r="Q1020" s="84" t="s">
        <v>2207</v>
      </c>
      <c r="R1020" s="84"/>
      <c r="S1020" s="84"/>
      <c r="T1020" s="84" t="s">
        <v>2873</v>
      </c>
      <c r="U1020" s="84"/>
      <c r="V1020" s="87" t="s">
        <v>3254</v>
      </c>
      <c r="W1020" s="86">
        <v>43861.715428240743</v>
      </c>
      <c r="X1020" s="90">
        <v>43861</v>
      </c>
      <c r="Y1020" s="92" t="s">
        <v>5090</v>
      </c>
      <c r="Z1020" s="87" t="s">
        <v>8855</v>
      </c>
      <c r="AA1020" s="84"/>
      <c r="AB1020" s="84"/>
      <c r="AC1020" s="92" t="s">
        <v>12733</v>
      </c>
      <c r="AD1020" s="84"/>
      <c r="AE1020" s="84" t="b">
        <v>0</v>
      </c>
      <c r="AF1020" s="84">
        <v>0</v>
      </c>
      <c r="AG1020" s="92" t="s">
        <v>16467</v>
      </c>
      <c r="AH1020" s="84" t="b">
        <v>0</v>
      </c>
      <c r="AI1020" s="84" t="s">
        <v>16520</v>
      </c>
      <c r="AJ1020" s="84"/>
      <c r="AK1020" s="92" t="s">
        <v>16467</v>
      </c>
      <c r="AL1020" s="84" t="b">
        <v>0</v>
      </c>
      <c r="AM1020" s="84">
        <v>34</v>
      </c>
      <c r="AN1020" s="92" t="s">
        <v>12570</v>
      </c>
      <c r="AO1020" s="84" t="s">
        <v>16534</v>
      </c>
      <c r="AP1020" s="84" t="b">
        <v>0</v>
      </c>
      <c r="AQ1020" s="92" t="s">
        <v>12570</v>
      </c>
      <c r="AR1020" s="84" t="s">
        <v>179</v>
      </c>
      <c r="AS1020" s="84">
        <v>0</v>
      </c>
      <c r="AT1020" s="84">
        <v>0</v>
      </c>
      <c r="AU1020" s="84"/>
      <c r="AV1020" s="84"/>
      <c r="AW1020" s="84"/>
      <c r="AX1020" s="84"/>
      <c r="AY1020" s="84"/>
      <c r="AZ1020" s="84"/>
      <c r="BA1020" s="84"/>
      <c r="BB1020" s="84"/>
      <c r="BC1020">
        <v>1</v>
      </c>
      <c r="BD1020">
        <v>0</v>
      </c>
      <c r="BE1020">
        <v>1</v>
      </c>
      <c r="BF1020">
        <v>0</v>
      </c>
      <c r="BG1020">
        <v>0</v>
      </c>
      <c r="BH1020">
        <v>0</v>
      </c>
    </row>
    <row r="1021" spans="1:60" x14ac:dyDescent="0.3">
      <c r="A1021" s="69" t="s">
        <v>428</v>
      </c>
      <c r="B1021" s="69" t="s">
        <v>1422</v>
      </c>
      <c r="C1021" s="70"/>
      <c r="D1021" s="71"/>
      <c r="E1021" s="72"/>
      <c r="F1021" s="73"/>
      <c r="G1021" s="70"/>
      <c r="H1021" s="74"/>
      <c r="I1021" s="75"/>
      <c r="J1021" s="75"/>
      <c r="K1021" s="36"/>
      <c r="L1021" s="82"/>
      <c r="M1021" s="82"/>
      <c r="N1021" s="77"/>
      <c r="O1021" s="84" t="s">
        <v>2169</v>
      </c>
      <c r="P1021" s="86">
        <v>43861.715451388889</v>
      </c>
      <c r="Q1021" s="84" t="s">
        <v>2257</v>
      </c>
      <c r="R1021" s="84"/>
      <c r="S1021" s="84"/>
      <c r="T1021" s="84" t="s">
        <v>2873</v>
      </c>
      <c r="U1021" s="84"/>
      <c r="V1021" s="87" t="s">
        <v>3062</v>
      </c>
      <c r="W1021" s="86">
        <v>43861.715451388889</v>
      </c>
      <c r="X1021" s="90">
        <v>43861</v>
      </c>
      <c r="Y1021" s="92" t="s">
        <v>5091</v>
      </c>
      <c r="Z1021" s="87" t="s">
        <v>8856</v>
      </c>
      <c r="AA1021" s="84"/>
      <c r="AB1021" s="84"/>
      <c r="AC1021" s="92" t="s">
        <v>12734</v>
      </c>
      <c r="AD1021" s="84"/>
      <c r="AE1021" s="84" t="b">
        <v>0</v>
      </c>
      <c r="AF1021" s="84">
        <v>0</v>
      </c>
      <c r="AG1021" s="92" t="s">
        <v>16467</v>
      </c>
      <c r="AH1021" s="84" t="b">
        <v>0</v>
      </c>
      <c r="AI1021" s="84" t="s">
        <v>16520</v>
      </c>
      <c r="AJ1021" s="84"/>
      <c r="AK1021" s="92" t="s">
        <v>16467</v>
      </c>
      <c r="AL1021" s="84" t="b">
        <v>0</v>
      </c>
      <c r="AM1021" s="84">
        <v>6</v>
      </c>
      <c r="AN1021" s="92" t="s">
        <v>14322</v>
      </c>
      <c r="AO1021" s="84" t="s">
        <v>16534</v>
      </c>
      <c r="AP1021" s="84" t="b">
        <v>0</v>
      </c>
      <c r="AQ1021" s="92" t="s">
        <v>14322</v>
      </c>
      <c r="AR1021" s="84" t="s">
        <v>179</v>
      </c>
      <c r="AS1021" s="84">
        <v>0</v>
      </c>
      <c r="AT1021" s="84">
        <v>0</v>
      </c>
      <c r="AU1021" s="84"/>
      <c r="AV1021" s="84"/>
      <c r="AW1021" s="84"/>
      <c r="AX1021" s="84"/>
      <c r="AY1021" s="84"/>
      <c r="AZ1021" s="84"/>
      <c r="BA1021" s="84"/>
      <c r="BB1021" s="84"/>
      <c r="BC1021">
        <v>1</v>
      </c>
      <c r="BD1021">
        <v>0</v>
      </c>
      <c r="BE1021">
        <v>0</v>
      </c>
      <c r="BF1021">
        <v>0</v>
      </c>
      <c r="BG1021">
        <v>1</v>
      </c>
      <c r="BH1021">
        <v>0</v>
      </c>
    </row>
    <row r="1022" spans="1:60" x14ac:dyDescent="0.3">
      <c r="A1022" s="69" t="s">
        <v>493</v>
      </c>
      <c r="B1022" s="69" t="s">
        <v>2111</v>
      </c>
      <c r="C1022" s="70"/>
      <c r="D1022" s="71"/>
      <c r="E1022" s="72"/>
      <c r="F1022" s="73"/>
      <c r="G1022" s="70"/>
      <c r="H1022" s="74"/>
      <c r="I1022" s="75"/>
      <c r="J1022" s="75"/>
      <c r="K1022" s="36"/>
      <c r="L1022" s="82"/>
      <c r="M1022" s="82"/>
      <c r="N1022" s="77"/>
      <c r="O1022" s="84" t="s">
        <v>2169</v>
      </c>
      <c r="P1022" s="86">
        <v>43861.715486111112</v>
      </c>
      <c r="Q1022" s="84" t="s">
        <v>2206</v>
      </c>
      <c r="R1022" s="84"/>
      <c r="S1022" s="84"/>
      <c r="T1022" s="84" t="s">
        <v>2873</v>
      </c>
      <c r="U1022" s="84"/>
      <c r="V1022" s="87" t="s">
        <v>3316</v>
      </c>
      <c r="W1022" s="86">
        <v>43861.715486111112</v>
      </c>
      <c r="X1022" s="90">
        <v>43861</v>
      </c>
      <c r="Y1022" s="92" t="s">
        <v>5213</v>
      </c>
      <c r="Z1022" s="87" t="s">
        <v>8975</v>
      </c>
      <c r="AA1022" s="84"/>
      <c r="AB1022" s="84"/>
      <c r="AC1022" s="92" t="s">
        <v>12853</v>
      </c>
      <c r="AD1022" s="84"/>
      <c r="AE1022" s="84" t="b">
        <v>0</v>
      </c>
      <c r="AF1022" s="84">
        <v>0</v>
      </c>
      <c r="AG1022" s="92" t="s">
        <v>16467</v>
      </c>
      <c r="AH1022" s="84" t="b">
        <v>0</v>
      </c>
      <c r="AI1022" s="84" t="s">
        <v>16520</v>
      </c>
      <c r="AJ1022" s="84"/>
      <c r="AK1022" s="92" t="s">
        <v>16467</v>
      </c>
      <c r="AL1022" s="84" t="b">
        <v>0</v>
      </c>
      <c r="AM1022" s="84">
        <v>30</v>
      </c>
      <c r="AN1022" s="92" t="s">
        <v>16361</v>
      </c>
      <c r="AO1022" s="84" t="s">
        <v>16534</v>
      </c>
      <c r="AP1022" s="84" t="b">
        <v>0</v>
      </c>
      <c r="AQ1022" s="92" t="s">
        <v>16361</v>
      </c>
      <c r="AR1022" s="84" t="s">
        <v>179</v>
      </c>
      <c r="AS1022" s="84">
        <v>0</v>
      </c>
      <c r="AT1022" s="84">
        <v>0</v>
      </c>
      <c r="AU1022" s="84"/>
      <c r="AV1022" s="84"/>
      <c r="AW1022" s="84"/>
      <c r="AX1022" s="84"/>
      <c r="AY1022" s="84"/>
      <c r="AZ1022" s="84"/>
      <c r="BA1022" s="84"/>
      <c r="BB1022" s="84"/>
      <c r="BC1022">
        <v>1</v>
      </c>
      <c r="BD1022">
        <v>0</v>
      </c>
      <c r="BE1022">
        <v>0</v>
      </c>
      <c r="BF1022">
        <v>0</v>
      </c>
      <c r="BG1022">
        <v>1</v>
      </c>
      <c r="BH1022">
        <v>0</v>
      </c>
    </row>
    <row r="1023" spans="1:60" x14ac:dyDescent="0.3">
      <c r="A1023" s="69" t="s">
        <v>897</v>
      </c>
      <c r="B1023" s="69" t="s">
        <v>1943</v>
      </c>
      <c r="C1023" s="70"/>
      <c r="D1023" s="71"/>
      <c r="E1023" s="72"/>
      <c r="F1023" s="73"/>
      <c r="G1023" s="70"/>
      <c r="H1023" s="74"/>
      <c r="I1023" s="75"/>
      <c r="J1023" s="75"/>
      <c r="K1023" s="36"/>
      <c r="L1023" s="82"/>
      <c r="M1023" s="82"/>
      <c r="N1023" s="77"/>
      <c r="O1023" s="84" t="s">
        <v>2169</v>
      </c>
      <c r="P1023" s="86">
        <v>43861.71769675926</v>
      </c>
      <c r="Q1023" s="84" t="s">
        <v>2227</v>
      </c>
      <c r="R1023" s="84"/>
      <c r="S1023" s="84"/>
      <c r="T1023" s="84"/>
      <c r="U1023" s="84"/>
      <c r="V1023" s="87" t="s">
        <v>3678</v>
      </c>
      <c r="W1023" s="86">
        <v>43861.71769675926</v>
      </c>
      <c r="X1023" s="90">
        <v>43861</v>
      </c>
      <c r="Y1023" s="92" t="s">
        <v>5837</v>
      </c>
      <c r="Z1023" s="87" t="s">
        <v>9607</v>
      </c>
      <c r="AA1023" s="84"/>
      <c r="AB1023" s="84"/>
      <c r="AC1023" s="92" t="s">
        <v>13485</v>
      </c>
      <c r="AD1023" s="84"/>
      <c r="AE1023" s="84" t="b">
        <v>0</v>
      </c>
      <c r="AF1023" s="84">
        <v>0</v>
      </c>
      <c r="AG1023" s="92" t="s">
        <v>16467</v>
      </c>
      <c r="AH1023" s="84" t="b">
        <v>0</v>
      </c>
      <c r="AI1023" s="84" t="s">
        <v>16521</v>
      </c>
      <c r="AJ1023" s="84"/>
      <c r="AK1023" s="92" t="s">
        <v>16467</v>
      </c>
      <c r="AL1023" s="84" t="b">
        <v>0</v>
      </c>
      <c r="AM1023" s="84">
        <v>11</v>
      </c>
      <c r="AN1023" s="92" t="s">
        <v>15853</v>
      </c>
      <c r="AO1023" s="84" t="s">
        <v>16534</v>
      </c>
      <c r="AP1023" s="84" t="b">
        <v>0</v>
      </c>
      <c r="AQ1023" s="92" t="s">
        <v>15853</v>
      </c>
      <c r="AR1023" s="84" t="s">
        <v>179</v>
      </c>
      <c r="AS1023" s="84">
        <v>0</v>
      </c>
      <c r="AT1023" s="84">
        <v>0</v>
      </c>
      <c r="AU1023" s="84"/>
      <c r="AV1023" s="84"/>
      <c r="AW1023" s="84"/>
      <c r="AX1023" s="84"/>
      <c r="AY1023" s="84"/>
      <c r="AZ1023" s="84"/>
      <c r="BA1023" s="84"/>
      <c r="BB1023" s="84"/>
      <c r="BC1023">
        <v>1</v>
      </c>
      <c r="BD1023">
        <v>0</v>
      </c>
      <c r="BE1023">
        <v>0</v>
      </c>
      <c r="BF1023">
        <v>0</v>
      </c>
      <c r="BG1023">
        <v>1</v>
      </c>
      <c r="BH1023">
        <v>0</v>
      </c>
    </row>
    <row r="1024" spans="1:60" x14ac:dyDescent="0.3">
      <c r="A1024" s="69" t="s">
        <v>897</v>
      </c>
      <c r="B1024" s="69" t="s">
        <v>270</v>
      </c>
      <c r="C1024" s="70"/>
      <c r="D1024" s="71"/>
      <c r="E1024" s="72"/>
      <c r="F1024" s="73"/>
      <c r="G1024" s="70"/>
      <c r="H1024" s="74"/>
      <c r="I1024" s="75"/>
      <c r="J1024" s="75"/>
      <c r="K1024" s="36"/>
      <c r="L1024" s="82"/>
      <c r="M1024" s="82"/>
      <c r="N1024" s="77"/>
      <c r="O1024" s="84" t="s">
        <v>2171</v>
      </c>
      <c r="P1024" s="86">
        <v>43861.71769675926</v>
      </c>
      <c r="Q1024" s="84" t="s">
        <v>2227</v>
      </c>
      <c r="R1024" s="84"/>
      <c r="S1024" s="84"/>
      <c r="T1024" s="84"/>
      <c r="U1024" s="84"/>
      <c r="V1024" s="87" t="s">
        <v>3678</v>
      </c>
      <c r="W1024" s="86">
        <v>43861.71769675926</v>
      </c>
      <c r="X1024" s="90">
        <v>43861</v>
      </c>
      <c r="Y1024" s="92" t="s">
        <v>5837</v>
      </c>
      <c r="Z1024" s="87" t="s">
        <v>9607</v>
      </c>
      <c r="AA1024" s="84"/>
      <c r="AB1024" s="84"/>
      <c r="AC1024" s="92" t="s">
        <v>13485</v>
      </c>
      <c r="AD1024" s="84"/>
      <c r="AE1024" s="84" t="b">
        <v>0</v>
      </c>
      <c r="AF1024" s="84">
        <v>0</v>
      </c>
      <c r="AG1024" s="92" t="s">
        <v>16467</v>
      </c>
      <c r="AH1024" s="84" t="b">
        <v>0</v>
      </c>
      <c r="AI1024" s="84" t="s">
        <v>16521</v>
      </c>
      <c r="AJ1024" s="84"/>
      <c r="AK1024" s="92" t="s">
        <v>16467</v>
      </c>
      <c r="AL1024" s="84" t="b">
        <v>0</v>
      </c>
      <c r="AM1024" s="84">
        <v>11</v>
      </c>
      <c r="AN1024" s="92" t="s">
        <v>15853</v>
      </c>
      <c r="AO1024" s="84" t="s">
        <v>16534</v>
      </c>
      <c r="AP1024" s="84" t="b">
        <v>0</v>
      </c>
      <c r="AQ1024" s="92" t="s">
        <v>15853</v>
      </c>
      <c r="AR1024" s="84" t="s">
        <v>179</v>
      </c>
      <c r="AS1024" s="84">
        <v>0</v>
      </c>
      <c r="AT1024" s="84">
        <v>0</v>
      </c>
      <c r="AU1024" s="84"/>
      <c r="AV1024" s="84"/>
      <c r="AW1024" s="84"/>
      <c r="AX1024" s="84"/>
      <c r="AY1024" s="84"/>
      <c r="AZ1024" s="84"/>
      <c r="BA1024" s="84"/>
      <c r="BB1024" s="84"/>
      <c r="BC1024">
        <v>1</v>
      </c>
      <c r="BD1024">
        <v>0</v>
      </c>
      <c r="BE1024">
        <v>0</v>
      </c>
      <c r="BF1024">
        <v>0</v>
      </c>
      <c r="BG1024">
        <v>0</v>
      </c>
      <c r="BH1024">
        <v>1</v>
      </c>
    </row>
    <row r="1025" spans="1:60" x14ac:dyDescent="0.3">
      <c r="A1025" s="69" t="s">
        <v>897</v>
      </c>
      <c r="B1025" s="69" t="s">
        <v>1968</v>
      </c>
      <c r="C1025" s="70"/>
      <c r="D1025" s="71"/>
      <c r="E1025" s="72"/>
      <c r="F1025" s="73"/>
      <c r="G1025" s="70"/>
      <c r="H1025" s="74"/>
      <c r="I1025" s="75"/>
      <c r="J1025" s="75"/>
      <c r="K1025" s="36"/>
      <c r="L1025" s="82"/>
      <c r="M1025" s="82"/>
      <c r="N1025" s="77"/>
      <c r="O1025" s="84" t="s">
        <v>2169</v>
      </c>
      <c r="P1025" s="86">
        <v>43861.717986111114</v>
      </c>
      <c r="Q1025" s="84" t="s">
        <v>2220</v>
      </c>
      <c r="R1025" s="84"/>
      <c r="S1025" s="84"/>
      <c r="T1025" s="84"/>
      <c r="U1025" s="84"/>
      <c r="V1025" s="87" t="s">
        <v>3678</v>
      </c>
      <c r="W1025" s="86">
        <v>43861.717986111114</v>
      </c>
      <c r="X1025" s="90">
        <v>43861</v>
      </c>
      <c r="Y1025" s="92" t="s">
        <v>5838</v>
      </c>
      <c r="Z1025" s="87" t="s">
        <v>9608</v>
      </c>
      <c r="AA1025" s="84"/>
      <c r="AB1025" s="84"/>
      <c r="AC1025" s="92" t="s">
        <v>13486</v>
      </c>
      <c r="AD1025" s="84"/>
      <c r="AE1025" s="84" t="b">
        <v>0</v>
      </c>
      <c r="AF1025" s="84">
        <v>0</v>
      </c>
      <c r="AG1025" s="92" t="s">
        <v>16467</v>
      </c>
      <c r="AH1025" s="84" t="b">
        <v>0</v>
      </c>
      <c r="AI1025" s="84" t="s">
        <v>16520</v>
      </c>
      <c r="AJ1025" s="84"/>
      <c r="AK1025" s="92" t="s">
        <v>16467</v>
      </c>
      <c r="AL1025" s="84" t="b">
        <v>0</v>
      </c>
      <c r="AM1025" s="84">
        <v>51</v>
      </c>
      <c r="AN1025" s="92" t="s">
        <v>15899</v>
      </c>
      <c r="AO1025" s="84" t="s">
        <v>16534</v>
      </c>
      <c r="AP1025" s="84" t="b">
        <v>0</v>
      </c>
      <c r="AQ1025" s="92" t="s">
        <v>15899</v>
      </c>
      <c r="AR1025" s="84" t="s">
        <v>179</v>
      </c>
      <c r="AS1025" s="84">
        <v>0</v>
      </c>
      <c r="AT1025" s="84">
        <v>0</v>
      </c>
      <c r="AU1025" s="84"/>
      <c r="AV1025" s="84"/>
      <c r="AW1025" s="84"/>
      <c r="AX1025" s="84"/>
      <c r="AY1025" s="84"/>
      <c r="AZ1025" s="84"/>
      <c r="BA1025" s="84"/>
      <c r="BB1025" s="84"/>
      <c r="BC1025">
        <v>1</v>
      </c>
      <c r="BD1025">
        <v>0</v>
      </c>
      <c r="BE1025">
        <v>0</v>
      </c>
      <c r="BF1025">
        <v>0</v>
      </c>
      <c r="BG1025">
        <v>1</v>
      </c>
      <c r="BH1025">
        <v>0</v>
      </c>
    </row>
    <row r="1026" spans="1:60" x14ac:dyDescent="0.3">
      <c r="A1026" s="69" t="s">
        <v>897</v>
      </c>
      <c r="B1026" s="69" t="s">
        <v>1819</v>
      </c>
      <c r="C1026" s="70"/>
      <c r="D1026" s="71"/>
      <c r="E1026" s="72"/>
      <c r="F1026" s="73"/>
      <c r="G1026" s="70"/>
      <c r="H1026" s="74"/>
      <c r="I1026" s="75"/>
      <c r="J1026" s="75"/>
      <c r="K1026" s="36"/>
      <c r="L1026" s="82"/>
      <c r="M1026" s="82"/>
      <c r="N1026" s="77"/>
      <c r="O1026" s="84" t="s">
        <v>2169</v>
      </c>
      <c r="P1026" s="86">
        <v>43861.718159722222</v>
      </c>
      <c r="Q1026" s="84" t="s">
        <v>2230</v>
      </c>
      <c r="R1026" s="84"/>
      <c r="S1026" s="84"/>
      <c r="T1026" s="84"/>
      <c r="U1026" s="84"/>
      <c r="V1026" s="87" t="s">
        <v>3678</v>
      </c>
      <c r="W1026" s="86">
        <v>43861.718159722222</v>
      </c>
      <c r="X1026" s="90">
        <v>43861</v>
      </c>
      <c r="Y1026" s="92" t="s">
        <v>5839</v>
      </c>
      <c r="Z1026" s="87" t="s">
        <v>9609</v>
      </c>
      <c r="AA1026" s="84"/>
      <c r="AB1026" s="84"/>
      <c r="AC1026" s="92" t="s">
        <v>13487</v>
      </c>
      <c r="AD1026" s="84"/>
      <c r="AE1026" s="84" t="b">
        <v>0</v>
      </c>
      <c r="AF1026" s="84">
        <v>0</v>
      </c>
      <c r="AG1026" s="92" t="s">
        <v>16467</v>
      </c>
      <c r="AH1026" s="84" t="b">
        <v>0</v>
      </c>
      <c r="AI1026" s="84" t="s">
        <v>16520</v>
      </c>
      <c r="AJ1026" s="84"/>
      <c r="AK1026" s="92" t="s">
        <v>16467</v>
      </c>
      <c r="AL1026" s="84" t="b">
        <v>0</v>
      </c>
      <c r="AM1026" s="84">
        <v>35</v>
      </c>
      <c r="AN1026" s="92" t="s">
        <v>16299</v>
      </c>
      <c r="AO1026" s="84" t="s">
        <v>16534</v>
      </c>
      <c r="AP1026" s="84" t="b">
        <v>0</v>
      </c>
      <c r="AQ1026" s="92" t="s">
        <v>16299</v>
      </c>
      <c r="AR1026" s="84" t="s">
        <v>179</v>
      </c>
      <c r="AS1026" s="84">
        <v>0</v>
      </c>
      <c r="AT1026" s="84">
        <v>0</v>
      </c>
      <c r="AU1026" s="84"/>
      <c r="AV1026" s="84"/>
      <c r="AW1026" s="84"/>
      <c r="AX1026" s="84"/>
      <c r="AY1026" s="84"/>
      <c r="AZ1026" s="84"/>
      <c r="BA1026" s="84"/>
      <c r="BB1026" s="84"/>
      <c r="BC1026">
        <v>1</v>
      </c>
      <c r="BD1026">
        <v>0</v>
      </c>
      <c r="BE1026">
        <v>0</v>
      </c>
      <c r="BF1026">
        <v>0</v>
      </c>
      <c r="BG1026">
        <v>1</v>
      </c>
      <c r="BH1026">
        <v>0</v>
      </c>
    </row>
    <row r="1027" spans="1:60" x14ac:dyDescent="0.3">
      <c r="A1027" s="69" t="s">
        <v>897</v>
      </c>
      <c r="B1027" s="69" t="s">
        <v>1056</v>
      </c>
      <c r="C1027" s="70"/>
      <c r="D1027" s="71"/>
      <c r="E1027" s="72"/>
      <c r="F1027" s="73"/>
      <c r="G1027" s="70"/>
      <c r="H1027" s="74"/>
      <c r="I1027" s="75"/>
      <c r="J1027" s="75"/>
      <c r="K1027" s="36"/>
      <c r="L1027" s="82"/>
      <c r="M1027" s="82"/>
      <c r="N1027" s="77"/>
      <c r="O1027" s="84" t="s">
        <v>2169</v>
      </c>
      <c r="P1027" s="86">
        <v>43861.718402777777</v>
      </c>
      <c r="Q1027" s="84" t="s">
        <v>2204</v>
      </c>
      <c r="R1027" s="84"/>
      <c r="S1027" s="84"/>
      <c r="T1027" s="84" t="s">
        <v>2873</v>
      </c>
      <c r="U1027" s="84"/>
      <c r="V1027" s="87" t="s">
        <v>3678</v>
      </c>
      <c r="W1027" s="86">
        <v>43861.718402777777</v>
      </c>
      <c r="X1027" s="90">
        <v>43861</v>
      </c>
      <c r="Y1027" s="92" t="s">
        <v>5840</v>
      </c>
      <c r="Z1027" s="87" t="s">
        <v>9610</v>
      </c>
      <c r="AA1027" s="84"/>
      <c r="AB1027" s="84"/>
      <c r="AC1027" s="92" t="s">
        <v>13488</v>
      </c>
      <c r="AD1027" s="84"/>
      <c r="AE1027" s="84" t="b">
        <v>0</v>
      </c>
      <c r="AF1027" s="84">
        <v>0</v>
      </c>
      <c r="AG1027" s="92" t="s">
        <v>16467</v>
      </c>
      <c r="AH1027" s="84" t="b">
        <v>0</v>
      </c>
      <c r="AI1027" s="84" t="s">
        <v>16520</v>
      </c>
      <c r="AJ1027" s="84"/>
      <c r="AK1027" s="92" t="s">
        <v>16467</v>
      </c>
      <c r="AL1027" s="84" t="b">
        <v>0</v>
      </c>
      <c r="AM1027" s="84">
        <v>18</v>
      </c>
      <c r="AN1027" s="92" t="s">
        <v>16211</v>
      </c>
      <c r="AO1027" s="84" t="s">
        <v>16534</v>
      </c>
      <c r="AP1027" s="84" t="b">
        <v>0</v>
      </c>
      <c r="AQ1027" s="92" t="s">
        <v>16211</v>
      </c>
      <c r="AR1027" s="84" t="s">
        <v>179</v>
      </c>
      <c r="AS1027" s="84">
        <v>0</v>
      </c>
      <c r="AT1027" s="84">
        <v>0</v>
      </c>
      <c r="AU1027" s="84"/>
      <c r="AV1027" s="84"/>
      <c r="AW1027" s="84"/>
      <c r="AX1027" s="84"/>
      <c r="AY1027" s="84"/>
      <c r="AZ1027" s="84"/>
      <c r="BA1027" s="84"/>
      <c r="BB1027" s="84"/>
      <c r="BC1027">
        <v>1</v>
      </c>
      <c r="BD1027">
        <v>0</v>
      </c>
      <c r="BE1027">
        <v>0</v>
      </c>
      <c r="BF1027">
        <v>0</v>
      </c>
      <c r="BG1027">
        <v>1</v>
      </c>
      <c r="BH1027">
        <v>0</v>
      </c>
    </row>
    <row r="1028" spans="1:60" x14ac:dyDescent="0.3">
      <c r="A1028" s="69" t="s">
        <v>897</v>
      </c>
      <c r="B1028" s="69" t="s">
        <v>2131</v>
      </c>
      <c r="C1028" s="70"/>
      <c r="D1028" s="71"/>
      <c r="E1028" s="72"/>
      <c r="F1028" s="73"/>
      <c r="G1028" s="70"/>
      <c r="H1028" s="74"/>
      <c r="I1028" s="75"/>
      <c r="J1028" s="75"/>
      <c r="K1028" s="36"/>
      <c r="L1028" s="82"/>
      <c r="M1028" s="82"/>
      <c r="N1028" s="77"/>
      <c r="O1028" s="84" t="s">
        <v>2168</v>
      </c>
      <c r="P1028" s="86">
        <v>43861.718495370369</v>
      </c>
      <c r="Q1028" s="84" t="s">
        <v>2199</v>
      </c>
      <c r="R1028" s="84"/>
      <c r="S1028" s="84"/>
      <c r="T1028" s="84" t="s">
        <v>2873</v>
      </c>
      <c r="U1028" s="84"/>
      <c r="V1028" s="87" t="s">
        <v>3678</v>
      </c>
      <c r="W1028" s="86">
        <v>43861.718495370369</v>
      </c>
      <c r="X1028" s="90">
        <v>43861</v>
      </c>
      <c r="Y1028" s="92" t="s">
        <v>5841</v>
      </c>
      <c r="Z1028" s="87" t="s">
        <v>9611</v>
      </c>
      <c r="AA1028" s="84"/>
      <c r="AB1028" s="84"/>
      <c r="AC1028" s="92" t="s">
        <v>13489</v>
      </c>
      <c r="AD1028" s="84"/>
      <c r="AE1028" s="84" t="b">
        <v>0</v>
      </c>
      <c r="AF1028" s="84">
        <v>0</v>
      </c>
      <c r="AG1028" s="92" t="s">
        <v>16467</v>
      </c>
      <c r="AH1028" s="84" t="b">
        <v>1</v>
      </c>
      <c r="AI1028" s="84" t="s">
        <v>16520</v>
      </c>
      <c r="AJ1028" s="84"/>
      <c r="AK1028" s="92" t="s">
        <v>16241</v>
      </c>
      <c r="AL1028" s="84" t="b">
        <v>0</v>
      </c>
      <c r="AM1028" s="84">
        <v>18</v>
      </c>
      <c r="AN1028" s="92" t="s">
        <v>12530</v>
      </c>
      <c r="AO1028" s="84" t="s">
        <v>16534</v>
      </c>
      <c r="AP1028" s="84" t="b">
        <v>0</v>
      </c>
      <c r="AQ1028" s="92" t="s">
        <v>12530</v>
      </c>
      <c r="AR1028" s="84" t="s">
        <v>179</v>
      </c>
      <c r="AS1028" s="84">
        <v>0</v>
      </c>
      <c r="AT1028" s="84">
        <v>0</v>
      </c>
      <c r="AU1028" s="84"/>
      <c r="AV1028" s="84"/>
      <c r="AW1028" s="84"/>
      <c r="AX1028" s="84"/>
      <c r="AY1028" s="84"/>
      <c r="AZ1028" s="84"/>
      <c r="BA1028" s="84"/>
      <c r="BB1028" s="84"/>
      <c r="BC1028">
        <v>1</v>
      </c>
      <c r="BD1028">
        <v>0</v>
      </c>
      <c r="BE1028">
        <v>1</v>
      </c>
      <c r="BF1028">
        <v>0</v>
      </c>
      <c r="BG1028">
        <v>0</v>
      </c>
      <c r="BH1028">
        <v>0</v>
      </c>
    </row>
    <row r="1029" spans="1:60" x14ac:dyDescent="0.3">
      <c r="A1029" s="69" t="s">
        <v>897</v>
      </c>
      <c r="B1029" s="69" t="s">
        <v>2129</v>
      </c>
      <c r="C1029" s="70"/>
      <c r="D1029" s="71"/>
      <c r="E1029" s="72"/>
      <c r="F1029" s="73"/>
      <c r="G1029" s="70"/>
      <c r="H1029" s="74"/>
      <c r="I1029" s="75"/>
      <c r="J1029" s="75"/>
      <c r="K1029" s="36"/>
      <c r="L1029" s="82"/>
      <c r="M1029" s="82"/>
      <c r="N1029" s="77"/>
      <c r="O1029" s="84" t="s">
        <v>2168</v>
      </c>
      <c r="P1029" s="86">
        <v>43861.718495370369</v>
      </c>
      <c r="Q1029" s="84" t="s">
        <v>2199</v>
      </c>
      <c r="R1029" s="84"/>
      <c r="S1029" s="84"/>
      <c r="T1029" s="84" t="s">
        <v>2873</v>
      </c>
      <c r="U1029" s="84"/>
      <c r="V1029" s="87" t="s">
        <v>3678</v>
      </c>
      <c r="W1029" s="86">
        <v>43861.718495370369</v>
      </c>
      <c r="X1029" s="90">
        <v>43861</v>
      </c>
      <c r="Y1029" s="92" t="s">
        <v>5841</v>
      </c>
      <c r="Z1029" s="87" t="s">
        <v>9611</v>
      </c>
      <c r="AA1029" s="84"/>
      <c r="AB1029" s="84"/>
      <c r="AC1029" s="92" t="s">
        <v>13489</v>
      </c>
      <c r="AD1029" s="84"/>
      <c r="AE1029" s="84" t="b">
        <v>0</v>
      </c>
      <c r="AF1029" s="84">
        <v>0</v>
      </c>
      <c r="AG1029" s="92" t="s">
        <v>16467</v>
      </c>
      <c r="AH1029" s="84" t="b">
        <v>1</v>
      </c>
      <c r="AI1029" s="84" t="s">
        <v>16520</v>
      </c>
      <c r="AJ1029" s="84"/>
      <c r="AK1029" s="92" t="s">
        <v>16241</v>
      </c>
      <c r="AL1029" s="84" t="b">
        <v>0</v>
      </c>
      <c r="AM1029" s="84">
        <v>18</v>
      </c>
      <c r="AN1029" s="92" t="s">
        <v>12530</v>
      </c>
      <c r="AO1029" s="84" t="s">
        <v>16534</v>
      </c>
      <c r="AP1029" s="84" t="b">
        <v>0</v>
      </c>
      <c r="AQ1029" s="92" t="s">
        <v>12530</v>
      </c>
      <c r="AR1029" s="84" t="s">
        <v>179</v>
      </c>
      <c r="AS1029" s="84">
        <v>0</v>
      </c>
      <c r="AT1029" s="84">
        <v>0</v>
      </c>
      <c r="AU1029" s="84"/>
      <c r="AV1029" s="84"/>
      <c r="AW1029" s="84"/>
      <c r="AX1029" s="84"/>
      <c r="AY1029" s="84"/>
      <c r="AZ1029" s="84"/>
      <c r="BA1029" s="84"/>
      <c r="BB1029" s="84"/>
      <c r="BC1029">
        <v>1</v>
      </c>
      <c r="BD1029">
        <v>0</v>
      </c>
      <c r="BE1029">
        <v>1</v>
      </c>
      <c r="BF1029">
        <v>0</v>
      </c>
      <c r="BG1029">
        <v>0</v>
      </c>
      <c r="BH1029">
        <v>0</v>
      </c>
    </row>
    <row r="1030" spans="1:60" x14ac:dyDescent="0.3">
      <c r="A1030" s="69" t="s">
        <v>897</v>
      </c>
      <c r="B1030" s="69" t="s">
        <v>2128</v>
      </c>
      <c r="C1030" s="70"/>
      <c r="D1030" s="71"/>
      <c r="E1030" s="72"/>
      <c r="F1030" s="73"/>
      <c r="G1030" s="70"/>
      <c r="H1030" s="74"/>
      <c r="I1030" s="75"/>
      <c r="J1030" s="75"/>
      <c r="K1030" s="36"/>
      <c r="L1030" s="82"/>
      <c r="M1030" s="82"/>
      <c r="N1030" s="77"/>
      <c r="O1030" s="84" t="s">
        <v>2168</v>
      </c>
      <c r="P1030" s="86">
        <v>43861.718495370369</v>
      </c>
      <c r="Q1030" s="84" t="s">
        <v>2199</v>
      </c>
      <c r="R1030" s="84"/>
      <c r="S1030" s="84"/>
      <c r="T1030" s="84" t="s">
        <v>2873</v>
      </c>
      <c r="U1030" s="84"/>
      <c r="V1030" s="87" t="s">
        <v>3678</v>
      </c>
      <c r="W1030" s="86">
        <v>43861.718495370369</v>
      </c>
      <c r="X1030" s="90">
        <v>43861</v>
      </c>
      <c r="Y1030" s="92" t="s">
        <v>5841</v>
      </c>
      <c r="Z1030" s="87" t="s">
        <v>9611</v>
      </c>
      <c r="AA1030" s="84"/>
      <c r="AB1030" s="84"/>
      <c r="AC1030" s="92" t="s">
        <v>13489</v>
      </c>
      <c r="AD1030" s="84"/>
      <c r="AE1030" s="84" t="b">
        <v>0</v>
      </c>
      <c r="AF1030" s="84">
        <v>0</v>
      </c>
      <c r="AG1030" s="92" t="s">
        <v>16467</v>
      </c>
      <c r="AH1030" s="84" t="b">
        <v>1</v>
      </c>
      <c r="AI1030" s="84" t="s">
        <v>16520</v>
      </c>
      <c r="AJ1030" s="84"/>
      <c r="AK1030" s="92" t="s">
        <v>16241</v>
      </c>
      <c r="AL1030" s="84" t="b">
        <v>0</v>
      </c>
      <c r="AM1030" s="84">
        <v>18</v>
      </c>
      <c r="AN1030" s="92" t="s">
        <v>12530</v>
      </c>
      <c r="AO1030" s="84" t="s">
        <v>16534</v>
      </c>
      <c r="AP1030" s="84" t="b">
        <v>0</v>
      </c>
      <c r="AQ1030" s="92" t="s">
        <v>12530</v>
      </c>
      <c r="AR1030" s="84" t="s">
        <v>179</v>
      </c>
      <c r="AS1030" s="84">
        <v>0</v>
      </c>
      <c r="AT1030" s="84">
        <v>0</v>
      </c>
      <c r="AU1030" s="84"/>
      <c r="AV1030" s="84"/>
      <c r="AW1030" s="84"/>
      <c r="AX1030" s="84"/>
      <c r="AY1030" s="84"/>
      <c r="AZ1030" s="84"/>
      <c r="BA1030" s="84"/>
      <c r="BB1030" s="84"/>
      <c r="BC1030">
        <v>1</v>
      </c>
      <c r="BD1030">
        <v>0</v>
      </c>
      <c r="BE1030">
        <v>1</v>
      </c>
      <c r="BF1030">
        <v>0</v>
      </c>
      <c r="BG1030">
        <v>0</v>
      </c>
      <c r="BH1030">
        <v>0</v>
      </c>
    </row>
    <row r="1031" spans="1:60" x14ac:dyDescent="0.3">
      <c r="A1031" s="69" t="s">
        <v>429</v>
      </c>
      <c r="B1031" s="69" t="s">
        <v>2132</v>
      </c>
      <c r="C1031" s="70"/>
      <c r="D1031" s="71"/>
      <c r="E1031" s="72"/>
      <c r="F1031" s="73"/>
      <c r="G1031" s="70"/>
      <c r="H1031" s="74"/>
      <c r="I1031" s="75"/>
      <c r="J1031" s="75"/>
      <c r="K1031" s="36"/>
      <c r="L1031" s="82"/>
      <c r="M1031" s="82"/>
      <c r="N1031" s="77"/>
      <c r="O1031" s="84" t="s">
        <v>2168</v>
      </c>
      <c r="P1031" s="86">
        <v>43861.718622685185</v>
      </c>
      <c r="Q1031" s="84" t="s">
        <v>2218</v>
      </c>
      <c r="R1031" s="84"/>
      <c r="S1031" s="84"/>
      <c r="T1031" s="84" t="s">
        <v>2873</v>
      </c>
      <c r="U1031" s="84"/>
      <c r="V1031" s="87" t="s">
        <v>3255</v>
      </c>
      <c r="W1031" s="86">
        <v>43861.718622685185</v>
      </c>
      <c r="X1031" s="90">
        <v>43861</v>
      </c>
      <c r="Y1031" s="92" t="s">
        <v>5092</v>
      </c>
      <c r="Z1031" s="87" t="s">
        <v>8857</v>
      </c>
      <c r="AA1031" s="84"/>
      <c r="AB1031" s="84"/>
      <c r="AC1031" s="92" t="s">
        <v>12735</v>
      </c>
      <c r="AD1031" s="84"/>
      <c r="AE1031" s="84" t="b">
        <v>0</v>
      </c>
      <c r="AF1031" s="84">
        <v>0</v>
      </c>
      <c r="AG1031" s="92" t="s">
        <v>16467</v>
      </c>
      <c r="AH1031" s="84" t="b">
        <v>0</v>
      </c>
      <c r="AI1031" s="84" t="s">
        <v>16520</v>
      </c>
      <c r="AJ1031" s="84"/>
      <c r="AK1031" s="92" t="s">
        <v>16467</v>
      </c>
      <c r="AL1031" s="84" t="b">
        <v>0</v>
      </c>
      <c r="AM1031" s="84">
        <v>121</v>
      </c>
      <c r="AN1031" s="92" t="s">
        <v>12602</v>
      </c>
      <c r="AO1031" s="84" t="s">
        <v>16534</v>
      </c>
      <c r="AP1031" s="84" t="b">
        <v>0</v>
      </c>
      <c r="AQ1031" s="92" t="s">
        <v>12602</v>
      </c>
      <c r="AR1031" s="84" t="s">
        <v>179</v>
      </c>
      <c r="AS1031" s="84">
        <v>0</v>
      </c>
      <c r="AT1031" s="84">
        <v>0</v>
      </c>
      <c r="AU1031" s="84"/>
      <c r="AV1031" s="84"/>
      <c r="AW1031" s="84"/>
      <c r="AX1031" s="84"/>
      <c r="AY1031" s="84"/>
      <c r="AZ1031" s="84"/>
      <c r="BA1031" s="84"/>
      <c r="BB1031" s="84"/>
      <c r="BC1031">
        <v>1</v>
      </c>
      <c r="BD1031">
        <v>0</v>
      </c>
      <c r="BE1031">
        <v>1</v>
      </c>
      <c r="BF1031">
        <v>0</v>
      </c>
      <c r="BG1031">
        <v>0</v>
      </c>
      <c r="BH1031">
        <v>0</v>
      </c>
    </row>
    <row r="1032" spans="1:60" x14ac:dyDescent="0.3">
      <c r="A1032" s="69" t="s">
        <v>1597</v>
      </c>
      <c r="B1032" s="69" t="s">
        <v>1819</v>
      </c>
      <c r="C1032" s="70"/>
      <c r="D1032" s="71"/>
      <c r="E1032" s="72"/>
      <c r="F1032" s="73"/>
      <c r="G1032" s="70"/>
      <c r="H1032" s="74"/>
      <c r="I1032" s="75"/>
      <c r="J1032" s="75"/>
      <c r="K1032" s="36"/>
      <c r="L1032" s="82"/>
      <c r="M1032" s="82"/>
      <c r="N1032" s="77"/>
      <c r="O1032" s="84" t="s">
        <v>2169</v>
      </c>
      <c r="P1032" s="86">
        <v>43861.719039351854</v>
      </c>
      <c r="Q1032" s="84" t="s">
        <v>2230</v>
      </c>
      <c r="R1032" s="84"/>
      <c r="S1032" s="84"/>
      <c r="T1032" s="84"/>
      <c r="U1032" s="84"/>
      <c r="V1032" s="87" t="s">
        <v>4327</v>
      </c>
      <c r="W1032" s="86">
        <v>43861.719039351854</v>
      </c>
      <c r="X1032" s="90">
        <v>43861</v>
      </c>
      <c r="Y1032" s="92" t="s">
        <v>7182</v>
      </c>
      <c r="Z1032" s="87" t="s">
        <v>10975</v>
      </c>
      <c r="AA1032" s="84"/>
      <c r="AB1032" s="84"/>
      <c r="AC1032" s="92" t="s">
        <v>14861</v>
      </c>
      <c r="AD1032" s="84"/>
      <c r="AE1032" s="84" t="b">
        <v>0</v>
      </c>
      <c r="AF1032" s="84">
        <v>0</v>
      </c>
      <c r="AG1032" s="92" t="s">
        <v>16467</v>
      </c>
      <c r="AH1032" s="84" t="b">
        <v>0</v>
      </c>
      <c r="AI1032" s="84" t="s">
        <v>16520</v>
      </c>
      <c r="AJ1032" s="84"/>
      <c r="AK1032" s="92" t="s">
        <v>16467</v>
      </c>
      <c r="AL1032" s="84" t="b">
        <v>0</v>
      </c>
      <c r="AM1032" s="84">
        <v>35</v>
      </c>
      <c r="AN1032" s="92" t="s">
        <v>16299</v>
      </c>
      <c r="AO1032" s="84" t="s">
        <v>16534</v>
      </c>
      <c r="AP1032" s="84" t="b">
        <v>0</v>
      </c>
      <c r="AQ1032" s="92" t="s">
        <v>16299</v>
      </c>
      <c r="AR1032" s="84" t="s">
        <v>179</v>
      </c>
      <c r="AS1032" s="84">
        <v>0</v>
      </c>
      <c r="AT1032" s="84">
        <v>0</v>
      </c>
      <c r="AU1032" s="84"/>
      <c r="AV1032" s="84"/>
      <c r="AW1032" s="84"/>
      <c r="AX1032" s="84"/>
      <c r="AY1032" s="84"/>
      <c r="AZ1032" s="84"/>
      <c r="BA1032" s="84"/>
      <c r="BB1032" s="84"/>
      <c r="BC1032">
        <v>1</v>
      </c>
      <c r="BD1032">
        <v>0</v>
      </c>
      <c r="BE1032">
        <v>0</v>
      </c>
      <c r="BF1032">
        <v>0</v>
      </c>
      <c r="BG1032">
        <v>1</v>
      </c>
      <c r="BH1032">
        <v>0</v>
      </c>
    </row>
    <row r="1033" spans="1:60" x14ac:dyDescent="0.3">
      <c r="A1033" s="69" t="s">
        <v>430</v>
      </c>
      <c r="B1033" s="69" t="s">
        <v>2132</v>
      </c>
      <c r="C1033" s="70"/>
      <c r="D1033" s="71"/>
      <c r="E1033" s="72"/>
      <c r="F1033" s="73"/>
      <c r="G1033" s="70"/>
      <c r="H1033" s="74"/>
      <c r="I1033" s="75"/>
      <c r="J1033" s="75"/>
      <c r="K1033" s="36"/>
      <c r="L1033" s="82"/>
      <c r="M1033" s="82"/>
      <c r="N1033" s="77"/>
      <c r="O1033" s="84" t="s">
        <v>2168</v>
      </c>
      <c r="P1033" s="86">
        <v>43861.719340277778</v>
      </c>
      <c r="Q1033" s="84" t="s">
        <v>2218</v>
      </c>
      <c r="R1033" s="84"/>
      <c r="S1033" s="84"/>
      <c r="T1033" s="84" t="s">
        <v>2873</v>
      </c>
      <c r="U1033" s="84"/>
      <c r="V1033" s="87" t="s">
        <v>3256</v>
      </c>
      <c r="W1033" s="86">
        <v>43861.719340277778</v>
      </c>
      <c r="X1033" s="90">
        <v>43861</v>
      </c>
      <c r="Y1033" s="92" t="s">
        <v>5093</v>
      </c>
      <c r="Z1033" s="87" t="s">
        <v>8858</v>
      </c>
      <c r="AA1033" s="84"/>
      <c r="AB1033" s="84"/>
      <c r="AC1033" s="92" t="s">
        <v>12736</v>
      </c>
      <c r="AD1033" s="84"/>
      <c r="AE1033" s="84" t="b">
        <v>0</v>
      </c>
      <c r="AF1033" s="84">
        <v>0</v>
      </c>
      <c r="AG1033" s="92" t="s">
        <v>16467</v>
      </c>
      <c r="AH1033" s="84" t="b">
        <v>0</v>
      </c>
      <c r="AI1033" s="84" t="s">
        <v>16520</v>
      </c>
      <c r="AJ1033" s="84"/>
      <c r="AK1033" s="92" t="s">
        <v>16467</v>
      </c>
      <c r="AL1033" s="84" t="b">
        <v>0</v>
      </c>
      <c r="AM1033" s="84">
        <v>121</v>
      </c>
      <c r="AN1033" s="92" t="s">
        <v>12602</v>
      </c>
      <c r="AO1033" s="84" t="s">
        <v>16534</v>
      </c>
      <c r="AP1033" s="84" t="b">
        <v>0</v>
      </c>
      <c r="AQ1033" s="92" t="s">
        <v>12602</v>
      </c>
      <c r="AR1033" s="84" t="s">
        <v>179</v>
      </c>
      <c r="AS1033" s="84">
        <v>0</v>
      </c>
      <c r="AT1033" s="84">
        <v>0</v>
      </c>
      <c r="AU1033" s="84"/>
      <c r="AV1033" s="84"/>
      <c r="AW1033" s="84"/>
      <c r="AX1033" s="84"/>
      <c r="AY1033" s="84"/>
      <c r="AZ1033" s="84"/>
      <c r="BA1033" s="84"/>
      <c r="BB1033" s="84"/>
      <c r="BC1033">
        <v>1</v>
      </c>
      <c r="BD1033">
        <v>0</v>
      </c>
      <c r="BE1033">
        <v>1</v>
      </c>
      <c r="BF1033">
        <v>0</v>
      </c>
      <c r="BG1033">
        <v>0</v>
      </c>
      <c r="BH1033">
        <v>0</v>
      </c>
    </row>
    <row r="1034" spans="1:60" x14ac:dyDescent="0.3">
      <c r="A1034" s="69" t="s">
        <v>1356</v>
      </c>
      <c r="B1034" s="69" t="s">
        <v>2111</v>
      </c>
      <c r="C1034" s="70"/>
      <c r="D1034" s="71"/>
      <c r="E1034" s="72"/>
      <c r="F1034" s="73"/>
      <c r="G1034" s="70"/>
      <c r="H1034" s="74"/>
      <c r="I1034" s="75"/>
      <c r="J1034" s="75"/>
      <c r="K1034" s="36"/>
      <c r="L1034" s="82"/>
      <c r="M1034" s="82"/>
      <c r="N1034" s="77"/>
      <c r="O1034" s="84" t="s">
        <v>2169</v>
      </c>
      <c r="P1034" s="86">
        <v>43861.721342592595</v>
      </c>
      <c r="Q1034" s="84" t="s">
        <v>2206</v>
      </c>
      <c r="R1034" s="84"/>
      <c r="S1034" s="84"/>
      <c r="T1034" s="84" t="s">
        <v>2873</v>
      </c>
      <c r="U1034" s="84"/>
      <c r="V1034" s="87" t="s">
        <v>4113</v>
      </c>
      <c r="W1034" s="86">
        <v>43861.721342592595</v>
      </c>
      <c r="X1034" s="90">
        <v>43861</v>
      </c>
      <c r="Y1034" s="92" t="s">
        <v>6539</v>
      </c>
      <c r="Z1034" s="87" t="s">
        <v>10315</v>
      </c>
      <c r="AA1034" s="84"/>
      <c r="AB1034" s="84"/>
      <c r="AC1034" s="92" t="s">
        <v>14196</v>
      </c>
      <c r="AD1034" s="84"/>
      <c r="AE1034" s="84" t="b">
        <v>0</v>
      </c>
      <c r="AF1034" s="84">
        <v>0</v>
      </c>
      <c r="AG1034" s="92" t="s">
        <v>16467</v>
      </c>
      <c r="AH1034" s="84" t="b">
        <v>0</v>
      </c>
      <c r="AI1034" s="84" t="s">
        <v>16520</v>
      </c>
      <c r="AJ1034" s="84"/>
      <c r="AK1034" s="92" t="s">
        <v>16467</v>
      </c>
      <c r="AL1034" s="84" t="b">
        <v>0</v>
      </c>
      <c r="AM1034" s="84">
        <v>30</v>
      </c>
      <c r="AN1034" s="92" t="s">
        <v>16361</v>
      </c>
      <c r="AO1034" s="84" t="s">
        <v>16534</v>
      </c>
      <c r="AP1034" s="84" t="b">
        <v>0</v>
      </c>
      <c r="AQ1034" s="92" t="s">
        <v>16361</v>
      </c>
      <c r="AR1034" s="84" t="s">
        <v>179</v>
      </c>
      <c r="AS1034" s="84">
        <v>0</v>
      </c>
      <c r="AT1034" s="84">
        <v>0</v>
      </c>
      <c r="AU1034" s="84"/>
      <c r="AV1034" s="84"/>
      <c r="AW1034" s="84"/>
      <c r="AX1034" s="84"/>
      <c r="AY1034" s="84"/>
      <c r="AZ1034" s="84"/>
      <c r="BA1034" s="84"/>
      <c r="BB1034" s="84"/>
      <c r="BC1034">
        <v>1</v>
      </c>
      <c r="BD1034">
        <v>0</v>
      </c>
      <c r="BE1034">
        <v>0</v>
      </c>
      <c r="BF1034">
        <v>0</v>
      </c>
      <c r="BG1034">
        <v>1</v>
      </c>
      <c r="BH1034">
        <v>0</v>
      </c>
    </row>
    <row r="1035" spans="1:60" x14ac:dyDescent="0.3">
      <c r="A1035" s="69" t="s">
        <v>1747</v>
      </c>
      <c r="B1035" s="69" t="s">
        <v>2132</v>
      </c>
      <c r="C1035" s="70"/>
      <c r="D1035" s="71"/>
      <c r="E1035" s="72"/>
      <c r="F1035" s="73"/>
      <c r="G1035" s="70"/>
      <c r="H1035" s="74"/>
      <c r="I1035" s="75"/>
      <c r="J1035" s="75"/>
      <c r="K1035" s="36"/>
      <c r="L1035" s="82"/>
      <c r="M1035" s="82"/>
      <c r="N1035" s="77"/>
      <c r="O1035" s="84" t="s">
        <v>2168</v>
      </c>
      <c r="P1035" s="86">
        <v>43861.721805555557</v>
      </c>
      <c r="Q1035" s="84" t="s">
        <v>2218</v>
      </c>
      <c r="R1035" s="84"/>
      <c r="S1035" s="84"/>
      <c r="T1035" s="84" t="s">
        <v>2873</v>
      </c>
      <c r="U1035" s="84"/>
      <c r="V1035" s="87" t="s">
        <v>4467</v>
      </c>
      <c r="W1035" s="86">
        <v>43861.721805555557</v>
      </c>
      <c r="X1035" s="90">
        <v>43861</v>
      </c>
      <c r="Y1035" s="92" t="s">
        <v>8240</v>
      </c>
      <c r="Z1035" s="87" t="s">
        <v>12094</v>
      </c>
      <c r="AA1035" s="84"/>
      <c r="AB1035" s="84"/>
      <c r="AC1035" s="92" t="s">
        <v>16011</v>
      </c>
      <c r="AD1035" s="84"/>
      <c r="AE1035" s="84" t="b">
        <v>0</v>
      </c>
      <c r="AF1035" s="84">
        <v>0</v>
      </c>
      <c r="AG1035" s="92" t="s">
        <v>16467</v>
      </c>
      <c r="AH1035" s="84" t="b">
        <v>0</v>
      </c>
      <c r="AI1035" s="84" t="s">
        <v>16520</v>
      </c>
      <c r="AJ1035" s="84"/>
      <c r="AK1035" s="92" t="s">
        <v>16467</v>
      </c>
      <c r="AL1035" s="84" t="b">
        <v>0</v>
      </c>
      <c r="AM1035" s="84">
        <v>121</v>
      </c>
      <c r="AN1035" s="92" t="s">
        <v>12602</v>
      </c>
      <c r="AO1035" s="84" t="s">
        <v>16534</v>
      </c>
      <c r="AP1035" s="84" t="b">
        <v>0</v>
      </c>
      <c r="AQ1035" s="92" t="s">
        <v>12602</v>
      </c>
      <c r="AR1035" s="84" t="s">
        <v>179</v>
      </c>
      <c r="AS1035" s="84">
        <v>0</v>
      </c>
      <c r="AT1035" s="84">
        <v>0</v>
      </c>
      <c r="AU1035" s="84"/>
      <c r="AV1035" s="84"/>
      <c r="AW1035" s="84"/>
      <c r="AX1035" s="84"/>
      <c r="AY1035" s="84"/>
      <c r="AZ1035" s="84"/>
      <c r="BA1035" s="84"/>
      <c r="BB1035" s="84"/>
      <c r="BC1035">
        <v>1</v>
      </c>
      <c r="BD1035">
        <v>0</v>
      </c>
      <c r="BE1035">
        <v>1</v>
      </c>
      <c r="BF1035">
        <v>0</v>
      </c>
      <c r="BG1035">
        <v>0</v>
      </c>
      <c r="BH1035">
        <v>0</v>
      </c>
    </row>
    <row r="1036" spans="1:60" x14ac:dyDescent="0.3">
      <c r="A1036" s="69" t="s">
        <v>1747</v>
      </c>
      <c r="B1036" s="69" t="s">
        <v>1805</v>
      </c>
      <c r="C1036" s="70"/>
      <c r="D1036" s="71"/>
      <c r="E1036" s="72"/>
      <c r="F1036" s="73"/>
      <c r="G1036" s="70"/>
      <c r="H1036" s="74"/>
      <c r="I1036" s="75"/>
      <c r="J1036" s="75"/>
      <c r="K1036" s="36"/>
      <c r="L1036" s="82"/>
      <c r="M1036" s="82"/>
      <c r="N1036" s="77"/>
      <c r="O1036" s="84" t="s">
        <v>2169</v>
      </c>
      <c r="P1036" s="86">
        <v>43861.721956018519</v>
      </c>
      <c r="Q1036" s="84" t="s">
        <v>2244</v>
      </c>
      <c r="R1036" s="84"/>
      <c r="S1036" s="84"/>
      <c r="T1036" s="84"/>
      <c r="U1036" s="84"/>
      <c r="V1036" s="87" t="s">
        <v>4467</v>
      </c>
      <c r="W1036" s="86">
        <v>43861.721956018519</v>
      </c>
      <c r="X1036" s="90">
        <v>43861</v>
      </c>
      <c r="Y1036" s="92" t="s">
        <v>7646</v>
      </c>
      <c r="Z1036" s="87" t="s">
        <v>11464</v>
      </c>
      <c r="AA1036" s="84"/>
      <c r="AB1036" s="84"/>
      <c r="AC1036" s="92" t="s">
        <v>15357</v>
      </c>
      <c r="AD1036" s="84"/>
      <c r="AE1036" s="84" t="b">
        <v>0</v>
      </c>
      <c r="AF1036" s="84">
        <v>0</v>
      </c>
      <c r="AG1036" s="92" t="s">
        <v>16467</v>
      </c>
      <c r="AH1036" s="84" t="b">
        <v>0</v>
      </c>
      <c r="AI1036" s="84" t="s">
        <v>16520</v>
      </c>
      <c r="AJ1036" s="84"/>
      <c r="AK1036" s="92" t="s">
        <v>16467</v>
      </c>
      <c r="AL1036" s="84" t="b">
        <v>0</v>
      </c>
      <c r="AM1036" s="84">
        <v>9</v>
      </c>
      <c r="AN1036" s="92" t="s">
        <v>15358</v>
      </c>
      <c r="AO1036" s="84" t="s">
        <v>16534</v>
      </c>
      <c r="AP1036" s="84" t="b">
        <v>0</v>
      </c>
      <c r="AQ1036" s="92" t="s">
        <v>15358</v>
      </c>
      <c r="AR1036" s="84" t="s">
        <v>179</v>
      </c>
      <c r="AS1036" s="84">
        <v>0</v>
      </c>
      <c r="AT1036" s="84">
        <v>0</v>
      </c>
      <c r="AU1036" s="84"/>
      <c r="AV1036" s="84"/>
      <c r="AW1036" s="84"/>
      <c r="AX1036" s="84"/>
      <c r="AY1036" s="84"/>
      <c r="AZ1036" s="84"/>
      <c r="BA1036" s="84"/>
      <c r="BB1036" s="84"/>
      <c r="BC1036">
        <v>1</v>
      </c>
      <c r="BD1036">
        <v>0</v>
      </c>
      <c r="BE1036">
        <v>0</v>
      </c>
      <c r="BF1036">
        <v>0</v>
      </c>
      <c r="BG1036">
        <v>1</v>
      </c>
      <c r="BH1036">
        <v>0</v>
      </c>
    </row>
    <row r="1037" spans="1:60" x14ac:dyDescent="0.3">
      <c r="A1037" s="69" t="s">
        <v>1909</v>
      </c>
      <c r="B1037" s="69" t="s">
        <v>2073</v>
      </c>
      <c r="C1037" s="70"/>
      <c r="D1037" s="71"/>
      <c r="E1037" s="72"/>
      <c r="F1037" s="73"/>
      <c r="G1037" s="70"/>
      <c r="H1037" s="74"/>
      <c r="I1037" s="75"/>
      <c r="J1037" s="75"/>
      <c r="K1037" s="36"/>
      <c r="L1037" s="82"/>
      <c r="M1037" s="82"/>
      <c r="N1037" s="77"/>
      <c r="O1037" s="84" t="s">
        <v>2169</v>
      </c>
      <c r="P1037" s="86">
        <v>43861.722326388888</v>
      </c>
      <c r="Q1037" s="84" t="s">
        <v>2210</v>
      </c>
      <c r="R1037" s="84"/>
      <c r="S1037" s="84"/>
      <c r="T1037" s="84" t="s">
        <v>2873</v>
      </c>
      <c r="U1037" s="84"/>
      <c r="V1037" s="87" t="s">
        <v>4609</v>
      </c>
      <c r="W1037" s="86">
        <v>43861.722326388888</v>
      </c>
      <c r="X1037" s="90">
        <v>43861</v>
      </c>
      <c r="Y1037" s="92" t="s">
        <v>7874</v>
      </c>
      <c r="Z1037" s="87" t="s">
        <v>11701</v>
      </c>
      <c r="AA1037" s="84"/>
      <c r="AB1037" s="84"/>
      <c r="AC1037" s="92" t="s">
        <v>15601</v>
      </c>
      <c r="AD1037" s="84"/>
      <c r="AE1037" s="84" t="b">
        <v>0</v>
      </c>
      <c r="AF1037" s="84">
        <v>0</v>
      </c>
      <c r="AG1037" s="92" t="s">
        <v>16467</v>
      </c>
      <c r="AH1037" s="84" t="b">
        <v>0</v>
      </c>
      <c r="AI1037" s="84" t="s">
        <v>16520</v>
      </c>
      <c r="AJ1037" s="84"/>
      <c r="AK1037" s="92" t="s">
        <v>16467</v>
      </c>
      <c r="AL1037" s="84" t="b">
        <v>0</v>
      </c>
      <c r="AM1037" s="84">
        <v>35</v>
      </c>
      <c r="AN1037" s="92" t="s">
        <v>16218</v>
      </c>
      <c r="AO1037" s="84" t="s">
        <v>16534</v>
      </c>
      <c r="AP1037" s="84" t="b">
        <v>0</v>
      </c>
      <c r="AQ1037" s="92" t="s">
        <v>16218</v>
      </c>
      <c r="AR1037" s="84" t="s">
        <v>179</v>
      </c>
      <c r="AS1037" s="84">
        <v>0</v>
      </c>
      <c r="AT1037" s="84">
        <v>0</v>
      </c>
      <c r="AU1037" s="84"/>
      <c r="AV1037" s="84"/>
      <c r="AW1037" s="84"/>
      <c r="AX1037" s="84"/>
      <c r="AY1037" s="84"/>
      <c r="AZ1037" s="84"/>
      <c r="BA1037" s="84"/>
      <c r="BB1037" s="84"/>
      <c r="BC1037">
        <v>1</v>
      </c>
      <c r="BD1037">
        <v>0</v>
      </c>
      <c r="BE1037">
        <v>0</v>
      </c>
      <c r="BF1037">
        <v>0</v>
      </c>
      <c r="BG1037">
        <v>1</v>
      </c>
      <c r="BH1037">
        <v>0</v>
      </c>
    </row>
    <row r="1038" spans="1:60" x14ac:dyDescent="0.3">
      <c r="A1038" s="69" t="s">
        <v>431</v>
      </c>
      <c r="B1038" s="69" t="s">
        <v>2128</v>
      </c>
      <c r="C1038" s="70"/>
      <c r="D1038" s="71"/>
      <c r="E1038" s="72"/>
      <c r="F1038" s="73"/>
      <c r="G1038" s="70"/>
      <c r="H1038" s="74"/>
      <c r="I1038" s="75"/>
      <c r="J1038" s="75"/>
      <c r="K1038" s="36"/>
      <c r="L1038" s="82"/>
      <c r="M1038" s="82"/>
      <c r="N1038" s="77"/>
      <c r="O1038" s="84" t="s">
        <v>2168</v>
      </c>
      <c r="P1038" s="86">
        <v>43861.722546296296</v>
      </c>
      <c r="Q1038" s="84" t="s">
        <v>2172</v>
      </c>
      <c r="R1038" s="84"/>
      <c r="S1038" s="84"/>
      <c r="T1038" s="84"/>
      <c r="U1038" s="84"/>
      <c r="V1038" s="87" t="s">
        <v>3257</v>
      </c>
      <c r="W1038" s="86">
        <v>43861.722546296296</v>
      </c>
      <c r="X1038" s="90">
        <v>43861</v>
      </c>
      <c r="Y1038" s="92" t="s">
        <v>5094</v>
      </c>
      <c r="Z1038" s="87" t="s">
        <v>8859</v>
      </c>
      <c r="AA1038" s="84"/>
      <c r="AB1038" s="84"/>
      <c r="AC1038" s="92" t="s">
        <v>12737</v>
      </c>
      <c r="AD1038" s="84"/>
      <c r="AE1038" s="84" t="b">
        <v>0</v>
      </c>
      <c r="AF1038" s="84">
        <v>0</v>
      </c>
      <c r="AG1038" s="92" t="s">
        <v>16467</v>
      </c>
      <c r="AH1038" s="84" t="b">
        <v>0</v>
      </c>
      <c r="AI1038" s="84" t="s">
        <v>16520</v>
      </c>
      <c r="AJ1038" s="84"/>
      <c r="AK1038" s="92" t="s">
        <v>16467</v>
      </c>
      <c r="AL1038" s="84" t="b">
        <v>0</v>
      </c>
      <c r="AM1038" s="84">
        <v>155</v>
      </c>
      <c r="AN1038" s="92" t="s">
        <v>16241</v>
      </c>
      <c r="AO1038" s="84" t="s">
        <v>16534</v>
      </c>
      <c r="AP1038" s="84" t="b">
        <v>0</v>
      </c>
      <c r="AQ1038" s="92" t="s">
        <v>16241</v>
      </c>
      <c r="AR1038" s="84" t="s">
        <v>179</v>
      </c>
      <c r="AS1038" s="84">
        <v>0</v>
      </c>
      <c r="AT1038" s="84">
        <v>0</v>
      </c>
      <c r="AU1038" s="84"/>
      <c r="AV1038" s="84"/>
      <c r="AW1038" s="84"/>
      <c r="AX1038" s="84"/>
      <c r="AY1038" s="84"/>
      <c r="AZ1038" s="84"/>
      <c r="BA1038" s="84"/>
      <c r="BB1038" s="84"/>
      <c r="BC1038">
        <v>8</v>
      </c>
      <c r="BD1038">
        <v>0</v>
      </c>
      <c r="BE1038">
        <v>8</v>
      </c>
      <c r="BF1038">
        <v>0</v>
      </c>
      <c r="BG1038">
        <v>0</v>
      </c>
      <c r="BH1038">
        <v>0</v>
      </c>
    </row>
    <row r="1039" spans="1:60" x14ac:dyDescent="0.3">
      <c r="A1039" s="69" t="s">
        <v>431</v>
      </c>
      <c r="B1039" s="69" t="s">
        <v>2129</v>
      </c>
      <c r="C1039" s="70"/>
      <c r="D1039" s="71"/>
      <c r="E1039" s="72"/>
      <c r="F1039" s="73"/>
      <c r="G1039" s="70"/>
      <c r="H1039" s="74"/>
      <c r="I1039" s="75"/>
      <c r="J1039" s="75"/>
      <c r="K1039" s="36"/>
      <c r="L1039" s="82"/>
      <c r="M1039" s="82"/>
      <c r="N1039" s="77"/>
      <c r="O1039" s="84" t="s">
        <v>2168</v>
      </c>
      <c r="P1039" s="86">
        <v>43861.722581018519</v>
      </c>
      <c r="Q1039" s="84" t="s">
        <v>2173</v>
      </c>
      <c r="R1039" s="84"/>
      <c r="S1039" s="84"/>
      <c r="T1039" s="84"/>
      <c r="U1039" s="84"/>
      <c r="V1039" s="87" t="s">
        <v>3257</v>
      </c>
      <c r="W1039" s="86">
        <v>43861.722581018519</v>
      </c>
      <c r="X1039" s="90">
        <v>43861</v>
      </c>
      <c r="Y1039" s="92" t="s">
        <v>5095</v>
      </c>
      <c r="Z1039" s="87" t="s">
        <v>8860</v>
      </c>
      <c r="AA1039" s="84"/>
      <c r="AB1039" s="84"/>
      <c r="AC1039" s="92" t="s">
        <v>12738</v>
      </c>
      <c r="AD1039" s="84"/>
      <c r="AE1039" s="84" t="b">
        <v>0</v>
      </c>
      <c r="AF1039" s="84">
        <v>0</v>
      </c>
      <c r="AG1039" s="92" t="s">
        <v>16467</v>
      </c>
      <c r="AH1039" s="84" t="b">
        <v>0</v>
      </c>
      <c r="AI1039" s="84" t="s">
        <v>16520</v>
      </c>
      <c r="AJ1039" s="84"/>
      <c r="AK1039" s="92" t="s">
        <v>16467</v>
      </c>
      <c r="AL1039" s="84" t="b">
        <v>0</v>
      </c>
      <c r="AM1039" s="84">
        <v>42</v>
      </c>
      <c r="AN1039" s="92" t="s">
        <v>16242</v>
      </c>
      <c r="AO1039" s="84" t="s">
        <v>16534</v>
      </c>
      <c r="AP1039" s="84" t="b">
        <v>0</v>
      </c>
      <c r="AQ1039" s="92" t="s">
        <v>16242</v>
      </c>
      <c r="AR1039" s="84" t="s">
        <v>179</v>
      </c>
      <c r="AS1039" s="84">
        <v>0</v>
      </c>
      <c r="AT1039" s="84">
        <v>0</v>
      </c>
      <c r="AU1039" s="84"/>
      <c r="AV1039" s="84"/>
      <c r="AW1039" s="84"/>
      <c r="AX1039" s="84"/>
      <c r="AY1039" s="84"/>
      <c r="AZ1039" s="84"/>
      <c r="BA1039" s="84"/>
      <c r="BB1039" s="84"/>
      <c r="BC1039">
        <v>7</v>
      </c>
      <c r="BD1039">
        <v>0</v>
      </c>
      <c r="BE1039">
        <v>7</v>
      </c>
      <c r="BF1039">
        <v>0</v>
      </c>
      <c r="BG1039">
        <v>0</v>
      </c>
      <c r="BH1039">
        <v>0</v>
      </c>
    </row>
    <row r="1040" spans="1:60" x14ac:dyDescent="0.3">
      <c r="A1040" s="69" t="s">
        <v>1747</v>
      </c>
      <c r="B1040" s="69" t="s">
        <v>2131</v>
      </c>
      <c r="C1040" s="70"/>
      <c r="D1040" s="71"/>
      <c r="E1040" s="72"/>
      <c r="F1040" s="73"/>
      <c r="G1040" s="70"/>
      <c r="H1040" s="74"/>
      <c r="I1040" s="75"/>
      <c r="J1040" s="75"/>
      <c r="K1040" s="36"/>
      <c r="L1040" s="82"/>
      <c r="M1040" s="82"/>
      <c r="N1040" s="77"/>
      <c r="O1040" s="84" t="s">
        <v>2168</v>
      </c>
      <c r="P1040" s="86">
        <v>43861.722997685189</v>
      </c>
      <c r="Q1040" s="84" t="s">
        <v>2199</v>
      </c>
      <c r="R1040" s="84"/>
      <c r="S1040" s="84"/>
      <c r="T1040" s="84" t="s">
        <v>2873</v>
      </c>
      <c r="U1040" s="84"/>
      <c r="V1040" s="87" t="s">
        <v>4467</v>
      </c>
      <c r="W1040" s="86">
        <v>43861.722997685189</v>
      </c>
      <c r="X1040" s="90">
        <v>43861</v>
      </c>
      <c r="Y1040" s="92" t="s">
        <v>8144</v>
      </c>
      <c r="Z1040" s="87" t="s">
        <v>11994</v>
      </c>
      <c r="AA1040" s="84"/>
      <c r="AB1040" s="84"/>
      <c r="AC1040" s="92" t="s">
        <v>15908</v>
      </c>
      <c r="AD1040" s="84"/>
      <c r="AE1040" s="84" t="b">
        <v>0</v>
      </c>
      <c r="AF1040" s="84">
        <v>0</v>
      </c>
      <c r="AG1040" s="92" t="s">
        <v>16467</v>
      </c>
      <c r="AH1040" s="84" t="b">
        <v>1</v>
      </c>
      <c r="AI1040" s="84" t="s">
        <v>16520</v>
      </c>
      <c r="AJ1040" s="84"/>
      <c r="AK1040" s="92" t="s">
        <v>16241</v>
      </c>
      <c r="AL1040" s="84" t="b">
        <v>0</v>
      </c>
      <c r="AM1040" s="84">
        <v>18</v>
      </c>
      <c r="AN1040" s="92" t="s">
        <v>12530</v>
      </c>
      <c r="AO1040" s="84" t="s">
        <v>16534</v>
      </c>
      <c r="AP1040" s="84" t="b">
        <v>0</v>
      </c>
      <c r="AQ1040" s="92" t="s">
        <v>12530</v>
      </c>
      <c r="AR1040" s="84" t="s">
        <v>179</v>
      </c>
      <c r="AS1040" s="84">
        <v>0</v>
      </c>
      <c r="AT1040" s="84">
        <v>0</v>
      </c>
      <c r="AU1040" s="84"/>
      <c r="AV1040" s="84"/>
      <c r="AW1040" s="84"/>
      <c r="AX1040" s="84"/>
      <c r="AY1040" s="84"/>
      <c r="AZ1040" s="84"/>
      <c r="BA1040" s="84"/>
      <c r="BB1040" s="84"/>
      <c r="BC1040">
        <v>1</v>
      </c>
      <c r="BD1040">
        <v>0</v>
      </c>
      <c r="BE1040">
        <v>1</v>
      </c>
      <c r="BF1040">
        <v>0</v>
      </c>
      <c r="BG1040">
        <v>0</v>
      </c>
      <c r="BH1040">
        <v>0</v>
      </c>
    </row>
    <row r="1041" spans="1:60" x14ac:dyDescent="0.3">
      <c r="A1041" s="69" t="s">
        <v>1747</v>
      </c>
      <c r="B1041" s="69" t="s">
        <v>2129</v>
      </c>
      <c r="C1041" s="70"/>
      <c r="D1041" s="71"/>
      <c r="E1041" s="72"/>
      <c r="F1041" s="73"/>
      <c r="G1041" s="70"/>
      <c r="H1041" s="74"/>
      <c r="I1041" s="75"/>
      <c r="J1041" s="75"/>
      <c r="K1041" s="36"/>
      <c r="L1041" s="82"/>
      <c r="M1041" s="82"/>
      <c r="N1041" s="77"/>
      <c r="O1041" s="84" t="s">
        <v>2168</v>
      </c>
      <c r="P1041" s="86">
        <v>43861.722997685189</v>
      </c>
      <c r="Q1041" s="84" t="s">
        <v>2199</v>
      </c>
      <c r="R1041" s="84"/>
      <c r="S1041" s="84"/>
      <c r="T1041" s="84" t="s">
        <v>2873</v>
      </c>
      <c r="U1041" s="84"/>
      <c r="V1041" s="87" t="s">
        <v>4467</v>
      </c>
      <c r="W1041" s="86">
        <v>43861.722997685189</v>
      </c>
      <c r="X1041" s="90">
        <v>43861</v>
      </c>
      <c r="Y1041" s="92" t="s">
        <v>8144</v>
      </c>
      <c r="Z1041" s="87" t="s">
        <v>11994</v>
      </c>
      <c r="AA1041" s="84"/>
      <c r="AB1041" s="84"/>
      <c r="AC1041" s="92" t="s">
        <v>15908</v>
      </c>
      <c r="AD1041" s="84"/>
      <c r="AE1041" s="84" t="b">
        <v>0</v>
      </c>
      <c r="AF1041" s="84">
        <v>0</v>
      </c>
      <c r="AG1041" s="92" t="s">
        <v>16467</v>
      </c>
      <c r="AH1041" s="84" t="b">
        <v>1</v>
      </c>
      <c r="AI1041" s="84" t="s">
        <v>16520</v>
      </c>
      <c r="AJ1041" s="84"/>
      <c r="AK1041" s="92" t="s">
        <v>16241</v>
      </c>
      <c r="AL1041" s="84" t="b">
        <v>0</v>
      </c>
      <c r="AM1041" s="84">
        <v>18</v>
      </c>
      <c r="AN1041" s="92" t="s">
        <v>12530</v>
      </c>
      <c r="AO1041" s="84" t="s">
        <v>16534</v>
      </c>
      <c r="AP1041" s="84" t="b">
        <v>0</v>
      </c>
      <c r="AQ1041" s="92" t="s">
        <v>12530</v>
      </c>
      <c r="AR1041" s="84" t="s">
        <v>179</v>
      </c>
      <c r="AS1041" s="84">
        <v>0</v>
      </c>
      <c r="AT1041" s="84">
        <v>0</v>
      </c>
      <c r="AU1041" s="84"/>
      <c r="AV1041" s="84"/>
      <c r="AW1041" s="84"/>
      <c r="AX1041" s="84"/>
      <c r="AY1041" s="84"/>
      <c r="AZ1041" s="84"/>
      <c r="BA1041" s="84"/>
      <c r="BB1041" s="84"/>
      <c r="BC1041">
        <v>1</v>
      </c>
      <c r="BD1041">
        <v>0</v>
      </c>
      <c r="BE1041">
        <v>1</v>
      </c>
      <c r="BF1041">
        <v>0</v>
      </c>
      <c r="BG1041">
        <v>0</v>
      </c>
      <c r="BH1041">
        <v>0</v>
      </c>
    </row>
    <row r="1042" spans="1:60" x14ac:dyDescent="0.3">
      <c r="A1042" s="69" t="s">
        <v>1747</v>
      </c>
      <c r="B1042" s="69" t="s">
        <v>2128</v>
      </c>
      <c r="C1042" s="70"/>
      <c r="D1042" s="71"/>
      <c r="E1042" s="72"/>
      <c r="F1042" s="73"/>
      <c r="G1042" s="70"/>
      <c r="H1042" s="74"/>
      <c r="I1042" s="75"/>
      <c r="J1042" s="75"/>
      <c r="K1042" s="36"/>
      <c r="L1042" s="82"/>
      <c r="M1042" s="82"/>
      <c r="N1042" s="77"/>
      <c r="O1042" s="84" t="s">
        <v>2168</v>
      </c>
      <c r="P1042" s="86">
        <v>43861.722997685189</v>
      </c>
      <c r="Q1042" s="84" t="s">
        <v>2199</v>
      </c>
      <c r="R1042" s="84"/>
      <c r="S1042" s="84"/>
      <c r="T1042" s="84" t="s">
        <v>2873</v>
      </c>
      <c r="U1042" s="84"/>
      <c r="V1042" s="87" t="s">
        <v>4467</v>
      </c>
      <c r="W1042" s="86">
        <v>43861.722997685189</v>
      </c>
      <c r="X1042" s="90">
        <v>43861</v>
      </c>
      <c r="Y1042" s="92" t="s">
        <v>8144</v>
      </c>
      <c r="Z1042" s="87" t="s">
        <v>11994</v>
      </c>
      <c r="AA1042" s="84"/>
      <c r="AB1042" s="84"/>
      <c r="AC1042" s="92" t="s">
        <v>15908</v>
      </c>
      <c r="AD1042" s="84"/>
      <c r="AE1042" s="84" t="b">
        <v>0</v>
      </c>
      <c r="AF1042" s="84">
        <v>0</v>
      </c>
      <c r="AG1042" s="92" t="s">
        <v>16467</v>
      </c>
      <c r="AH1042" s="84" t="b">
        <v>1</v>
      </c>
      <c r="AI1042" s="84" t="s">
        <v>16520</v>
      </c>
      <c r="AJ1042" s="84"/>
      <c r="AK1042" s="92" t="s">
        <v>16241</v>
      </c>
      <c r="AL1042" s="84" t="b">
        <v>0</v>
      </c>
      <c r="AM1042" s="84">
        <v>18</v>
      </c>
      <c r="AN1042" s="92" t="s">
        <v>12530</v>
      </c>
      <c r="AO1042" s="84" t="s">
        <v>16534</v>
      </c>
      <c r="AP1042" s="84" t="b">
        <v>0</v>
      </c>
      <c r="AQ1042" s="92" t="s">
        <v>12530</v>
      </c>
      <c r="AR1042" s="84" t="s">
        <v>179</v>
      </c>
      <c r="AS1042" s="84">
        <v>0</v>
      </c>
      <c r="AT1042" s="84">
        <v>0</v>
      </c>
      <c r="AU1042" s="84"/>
      <c r="AV1042" s="84"/>
      <c r="AW1042" s="84"/>
      <c r="AX1042" s="84"/>
      <c r="AY1042" s="84"/>
      <c r="AZ1042" s="84"/>
      <c r="BA1042" s="84"/>
      <c r="BB1042" s="84"/>
      <c r="BC1042">
        <v>2</v>
      </c>
      <c r="BD1042">
        <v>0</v>
      </c>
      <c r="BE1042">
        <v>2</v>
      </c>
      <c r="BF1042">
        <v>0</v>
      </c>
      <c r="BG1042">
        <v>0</v>
      </c>
      <c r="BH1042">
        <v>0</v>
      </c>
    </row>
    <row r="1043" spans="1:60" x14ac:dyDescent="0.3">
      <c r="A1043" s="69" t="s">
        <v>1747</v>
      </c>
      <c r="B1043" s="69" t="s">
        <v>2073</v>
      </c>
      <c r="C1043" s="70"/>
      <c r="D1043" s="71"/>
      <c r="E1043" s="72"/>
      <c r="F1043" s="73"/>
      <c r="G1043" s="70"/>
      <c r="H1043" s="74"/>
      <c r="I1043" s="75"/>
      <c r="J1043" s="75"/>
      <c r="K1043" s="36"/>
      <c r="L1043" s="82"/>
      <c r="M1043" s="82"/>
      <c r="N1043" s="77"/>
      <c r="O1043" s="84" t="s">
        <v>2169</v>
      </c>
      <c r="P1043" s="86">
        <v>43861.723078703704</v>
      </c>
      <c r="Q1043" s="84" t="s">
        <v>2210</v>
      </c>
      <c r="R1043" s="84"/>
      <c r="S1043" s="84"/>
      <c r="T1043" s="84" t="s">
        <v>2873</v>
      </c>
      <c r="U1043" s="84"/>
      <c r="V1043" s="87" t="s">
        <v>4467</v>
      </c>
      <c r="W1043" s="86">
        <v>43861.723078703704</v>
      </c>
      <c r="X1043" s="90">
        <v>43861</v>
      </c>
      <c r="Y1043" s="92" t="s">
        <v>8241</v>
      </c>
      <c r="Z1043" s="87" t="s">
        <v>12095</v>
      </c>
      <c r="AA1043" s="84"/>
      <c r="AB1043" s="84"/>
      <c r="AC1043" s="92" t="s">
        <v>16012</v>
      </c>
      <c r="AD1043" s="84"/>
      <c r="AE1043" s="84" t="b">
        <v>0</v>
      </c>
      <c r="AF1043" s="84">
        <v>0</v>
      </c>
      <c r="AG1043" s="92" t="s">
        <v>16467</v>
      </c>
      <c r="AH1043" s="84" t="b">
        <v>0</v>
      </c>
      <c r="AI1043" s="84" t="s">
        <v>16520</v>
      </c>
      <c r="AJ1043" s="84"/>
      <c r="AK1043" s="92" t="s">
        <v>16467</v>
      </c>
      <c r="AL1043" s="84" t="b">
        <v>0</v>
      </c>
      <c r="AM1043" s="84">
        <v>35</v>
      </c>
      <c r="AN1043" s="92" t="s">
        <v>16218</v>
      </c>
      <c r="AO1043" s="84" t="s">
        <v>16534</v>
      </c>
      <c r="AP1043" s="84" t="b">
        <v>0</v>
      </c>
      <c r="AQ1043" s="92" t="s">
        <v>16218</v>
      </c>
      <c r="AR1043" s="84" t="s">
        <v>179</v>
      </c>
      <c r="AS1043" s="84">
        <v>0</v>
      </c>
      <c r="AT1043" s="84">
        <v>0</v>
      </c>
      <c r="AU1043" s="84"/>
      <c r="AV1043" s="84"/>
      <c r="AW1043" s="84"/>
      <c r="AX1043" s="84"/>
      <c r="AY1043" s="84"/>
      <c r="AZ1043" s="84"/>
      <c r="BA1043" s="84"/>
      <c r="BB1043" s="84"/>
      <c r="BC1043">
        <v>1</v>
      </c>
      <c r="BD1043">
        <v>0</v>
      </c>
      <c r="BE1043">
        <v>0</v>
      </c>
      <c r="BF1043">
        <v>0</v>
      </c>
      <c r="BG1043">
        <v>1</v>
      </c>
      <c r="BH1043">
        <v>0</v>
      </c>
    </row>
    <row r="1044" spans="1:60" x14ac:dyDescent="0.3">
      <c r="A1044" s="69" t="s">
        <v>432</v>
      </c>
      <c r="B1044" s="69" t="s">
        <v>2003</v>
      </c>
      <c r="C1044" s="70"/>
      <c r="D1044" s="71"/>
      <c r="E1044" s="72"/>
      <c r="F1044" s="73"/>
      <c r="G1044" s="70"/>
      <c r="H1044" s="74"/>
      <c r="I1044" s="75"/>
      <c r="J1044" s="75"/>
      <c r="K1044" s="36"/>
      <c r="L1044" s="82"/>
      <c r="M1044" s="82"/>
      <c r="N1044" s="77"/>
      <c r="O1044" s="84" t="s">
        <v>2169</v>
      </c>
      <c r="P1044" s="86">
        <v>43861.724456018521</v>
      </c>
      <c r="Q1044" s="84" t="s">
        <v>2240</v>
      </c>
      <c r="R1044" s="84"/>
      <c r="S1044" s="84"/>
      <c r="T1044" s="84" t="s">
        <v>2873</v>
      </c>
      <c r="U1044" s="84"/>
      <c r="V1044" s="87" t="s">
        <v>3258</v>
      </c>
      <c r="W1044" s="86">
        <v>43861.724456018521</v>
      </c>
      <c r="X1044" s="90">
        <v>43861</v>
      </c>
      <c r="Y1044" s="92" t="s">
        <v>5096</v>
      </c>
      <c r="Z1044" s="87" t="s">
        <v>8861</v>
      </c>
      <c r="AA1044" s="84"/>
      <c r="AB1044" s="84"/>
      <c r="AC1044" s="92" t="s">
        <v>12739</v>
      </c>
      <c r="AD1044" s="84"/>
      <c r="AE1044" s="84" t="b">
        <v>0</v>
      </c>
      <c r="AF1044" s="84">
        <v>0</v>
      </c>
      <c r="AG1044" s="92" t="s">
        <v>16467</v>
      </c>
      <c r="AH1044" s="84" t="b">
        <v>0</v>
      </c>
      <c r="AI1044" s="84" t="s">
        <v>16520</v>
      </c>
      <c r="AJ1044" s="84"/>
      <c r="AK1044" s="92" t="s">
        <v>16467</v>
      </c>
      <c r="AL1044" s="84" t="b">
        <v>0</v>
      </c>
      <c r="AM1044" s="84">
        <v>29</v>
      </c>
      <c r="AN1044" s="92" t="s">
        <v>15998</v>
      </c>
      <c r="AO1044" s="84" t="s">
        <v>16534</v>
      </c>
      <c r="AP1044" s="84" t="b">
        <v>0</v>
      </c>
      <c r="AQ1044" s="92" t="s">
        <v>15998</v>
      </c>
      <c r="AR1044" s="84" t="s">
        <v>179</v>
      </c>
      <c r="AS1044" s="84">
        <v>0</v>
      </c>
      <c r="AT1044" s="84">
        <v>0</v>
      </c>
      <c r="AU1044" s="84"/>
      <c r="AV1044" s="84"/>
      <c r="AW1044" s="84"/>
      <c r="AX1044" s="84"/>
      <c r="AY1044" s="84"/>
      <c r="AZ1044" s="84"/>
      <c r="BA1044" s="84"/>
      <c r="BB1044" s="84"/>
      <c r="BC1044">
        <v>1</v>
      </c>
      <c r="BD1044">
        <v>0</v>
      </c>
      <c r="BE1044">
        <v>0</v>
      </c>
      <c r="BF1044">
        <v>0</v>
      </c>
      <c r="BG1044">
        <v>1</v>
      </c>
      <c r="BH1044">
        <v>0</v>
      </c>
    </row>
    <row r="1045" spans="1:60" x14ac:dyDescent="0.3">
      <c r="A1045" s="69" t="s">
        <v>1826</v>
      </c>
      <c r="B1045" s="69" t="s">
        <v>2107</v>
      </c>
      <c r="C1045" s="70"/>
      <c r="D1045" s="71"/>
      <c r="E1045" s="72"/>
      <c r="F1045" s="73"/>
      <c r="G1045" s="70"/>
      <c r="H1045" s="74"/>
      <c r="I1045" s="75"/>
      <c r="J1045" s="75"/>
      <c r="K1045" s="36"/>
      <c r="L1045" s="82"/>
      <c r="M1045" s="82"/>
      <c r="N1045" s="77"/>
      <c r="O1045" s="84" t="s">
        <v>2169</v>
      </c>
      <c r="P1045" s="86">
        <v>43861.724930555552</v>
      </c>
      <c r="Q1045" s="84" t="s">
        <v>2292</v>
      </c>
      <c r="R1045" s="84"/>
      <c r="S1045" s="84"/>
      <c r="T1045" s="84"/>
      <c r="U1045" s="84"/>
      <c r="V1045" s="87" t="s">
        <v>4538</v>
      </c>
      <c r="W1045" s="86">
        <v>43861.724930555552</v>
      </c>
      <c r="X1045" s="90">
        <v>43861</v>
      </c>
      <c r="Y1045" s="92" t="s">
        <v>7702</v>
      </c>
      <c r="Z1045" s="87" t="s">
        <v>11521</v>
      </c>
      <c r="AA1045" s="84"/>
      <c r="AB1045" s="84"/>
      <c r="AC1045" s="92" t="s">
        <v>15419</v>
      </c>
      <c r="AD1045" s="84"/>
      <c r="AE1045" s="84" t="b">
        <v>0</v>
      </c>
      <c r="AF1045" s="84">
        <v>0</v>
      </c>
      <c r="AG1045" s="92" t="s">
        <v>16467</v>
      </c>
      <c r="AH1045" s="84" t="b">
        <v>0</v>
      </c>
      <c r="AI1045" s="84" t="s">
        <v>16520</v>
      </c>
      <c r="AJ1045" s="84"/>
      <c r="AK1045" s="92" t="s">
        <v>16467</v>
      </c>
      <c r="AL1045" s="84" t="b">
        <v>0</v>
      </c>
      <c r="AM1045" s="84">
        <v>15</v>
      </c>
      <c r="AN1045" s="92" t="s">
        <v>16381</v>
      </c>
      <c r="AO1045" s="84" t="s">
        <v>16534</v>
      </c>
      <c r="AP1045" s="84" t="b">
        <v>0</v>
      </c>
      <c r="AQ1045" s="92" t="s">
        <v>16381</v>
      </c>
      <c r="AR1045" s="84" t="s">
        <v>179</v>
      </c>
      <c r="AS1045" s="84">
        <v>0</v>
      </c>
      <c r="AT1045" s="84">
        <v>0</v>
      </c>
      <c r="AU1045" s="84"/>
      <c r="AV1045" s="84"/>
      <c r="AW1045" s="84"/>
      <c r="AX1045" s="84"/>
      <c r="AY1045" s="84"/>
      <c r="AZ1045" s="84"/>
      <c r="BA1045" s="84"/>
      <c r="BB1045" s="84"/>
      <c r="BC1045">
        <v>1</v>
      </c>
      <c r="BD1045">
        <v>0</v>
      </c>
      <c r="BE1045">
        <v>0</v>
      </c>
      <c r="BF1045">
        <v>0</v>
      </c>
      <c r="BG1045">
        <v>1</v>
      </c>
      <c r="BH1045">
        <v>0</v>
      </c>
    </row>
    <row r="1046" spans="1:60" x14ac:dyDescent="0.3">
      <c r="A1046" s="69" t="s">
        <v>433</v>
      </c>
      <c r="B1046" s="69" t="s">
        <v>2095</v>
      </c>
      <c r="C1046" s="70"/>
      <c r="D1046" s="71"/>
      <c r="E1046" s="72"/>
      <c r="F1046" s="73"/>
      <c r="G1046" s="70"/>
      <c r="H1046" s="74"/>
      <c r="I1046" s="75"/>
      <c r="J1046" s="75"/>
      <c r="K1046" s="36"/>
      <c r="L1046" s="82"/>
      <c r="M1046" s="82"/>
      <c r="N1046" s="77"/>
      <c r="O1046" s="84" t="s">
        <v>2169</v>
      </c>
      <c r="P1046" s="86">
        <v>43861.725960648146</v>
      </c>
      <c r="Q1046" s="84" t="s">
        <v>2258</v>
      </c>
      <c r="R1046" s="84"/>
      <c r="S1046" s="84"/>
      <c r="T1046" s="84" t="s">
        <v>2883</v>
      </c>
      <c r="U1046" s="84"/>
      <c r="V1046" s="87" t="s">
        <v>3259</v>
      </c>
      <c r="W1046" s="86">
        <v>43861.725960648146</v>
      </c>
      <c r="X1046" s="90">
        <v>43861</v>
      </c>
      <c r="Y1046" s="92" t="s">
        <v>5097</v>
      </c>
      <c r="Z1046" s="87" t="s">
        <v>8862</v>
      </c>
      <c r="AA1046" s="84"/>
      <c r="AB1046" s="84"/>
      <c r="AC1046" s="92" t="s">
        <v>12740</v>
      </c>
      <c r="AD1046" s="84"/>
      <c r="AE1046" s="84" t="b">
        <v>0</v>
      </c>
      <c r="AF1046" s="84">
        <v>0</v>
      </c>
      <c r="AG1046" s="92" t="s">
        <v>16467</v>
      </c>
      <c r="AH1046" s="84" t="b">
        <v>0</v>
      </c>
      <c r="AI1046" s="84" t="s">
        <v>16520</v>
      </c>
      <c r="AJ1046" s="84"/>
      <c r="AK1046" s="92" t="s">
        <v>16467</v>
      </c>
      <c r="AL1046" s="84" t="b">
        <v>0</v>
      </c>
      <c r="AM1046" s="84">
        <v>8</v>
      </c>
      <c r="AN1046" s="92" t="s">
        <v>16372</v>
      </c>
      <c r="AO1046" s="84" t="s">
        <v>16535</v>
      </c>
      <c r="AP1046" s="84" t="b">
        <v>0</v>
      </c>
      <c r="AQ1046" s="92" t="s">
        <v>16372</v>
      </c>
      <c r="AR1046" s="84" t="s">
        <v>179</v>
      </c>
      <c r="AS1046" s="84">
        <v>0</v>
      </c>
      <c r="AT1046" s="84">
        <v>0</v>
      </c>
      <c r="AU1046" s="84"/>
      <c r="AV1046" s="84"/>
      <c r="AW1046" s="84"/>
      <c r="AX1046" s="84"/>
      <c r="AY1046" s="84"/>
      <c r="AZ1046" s="84"/>
      <c r="BA1046" s="84"/>
      <c r="BB1046" s="84"/>
      <c r="BC1046">
        <v>1</v>
      </c>
      <c r="BD1046">
        <v>0</v>
      </c>
      <c r="BE1046">
        <v>0</v>
      </c>
      <c r="BF1046">
        <v>0</v>
      </c>
      <c r="BG1046">
        <v>1</v>
      </c>
      <c r="BH1046">
        <v>0</v>
      </c>
    </row>
    <row r="1047" spans="1:60" x14ac:dyDescent="0.3">
      <c r="A1047" s="69" t="s">
        <v>434</v>
      </c>
      <c r="B1047" s="69" t="s">
        <v>2128</v>
      </c>
      <c r="C1047" s="70"/>
      <c r="D1047" s="71"/>
      <c r="E1047" s="72"/>
      <c r="F1047" s="73"/>
      <c r="G1047" s="70"/>
      <c r="H1047" s="74"/>
      <c r="I1047" s="75"/>
      <c r="J1047" s="75"/>
      <c r="K1047" s="36"/>
      <c r="L1047" s="82"/>
      <c r="M1047" s="82"/>
      <c r="N1047" s="77"/>
      <c r="O1047" s="84" t="s">
        <v>2168</v>
      </c>
      <c r="P1047" s="86">
        <v>43861.726111111115</v>
      </c>
      <c r="Q1047" s="84" t="s">
        <v>2172</v>
      </c>
      <c r="R1047" s="84"/>
      <c r="S1047" s="84"/>
      <c r="T1047" s="84"/>
      <c r="U1047" s="84"/>
      <c r="V1047" s="87" t="s">
        <v>3062</v>
      </c>
      <c r="W1047" s="86">
        <v>43861.726111111115</v>
      </c>
      <c r="X1047" s="90">
        <v>43861</v>
      </c>
      <c r="Y1047" s="92" t="s">
        <v>5098</v>
      </c>
      <c r="Z1047" s="87" t="s">
        <v>8863</v>
      </c>
      <c r="AA1047" s="84"/>
      <c r="AB1047" s="84"/>
      <c r="AC1047" s="92" t="s">
        <v>12741</v>
      </c>
      <c r="AD1047" s="84"/>
      <c r="AE1047" s="84" t="b">
        <v>0</v>
      </c>
      <c r="AF1047" s="84">
        <v>0</v>
      </c>
      <c r="AG1047" s="92" t="s">
        <v>16467</v>
      </c>
      <c r="AH1047" s="84" t="b">
        <v>0</v>
      </c>
      <c r="AI1047" s="84" t="s">
        <v>16520</v>
      </c>
      <c r="AJ1047" s="84"/>
      <c r="AK1047" s="92" t="s">
        <v>16467</v>
      </c>
      <c r="AL1047" s="84" t="b">
        <v>0</v>
      </c>
      <c r="AM1047" s="84">
        <v>155</v>
      </c>
      <c r="AN1047" s="92" t="s">
        <v>16241</v>
      </c>
      <c r="AO1047" s="84" t="s">
        <v>16535</v>
      </c>
      <c r="AP1047" s="84" t="b">
        <v>0</v>
      </c>
      <c r="AQ1047" s="92" t="s">
        <v>16241</v>
      </c>
      <c r="AR1047" s="84" t="s">
        <v>179</v>
      </c>
      <c r="AS1047" s="84">
        <v>0</v>
      </c>
      <c r="AT1047" s="84">
        <v>0</v>
      </c>
      <c r="AU1047" s="84"/>
      <c r="AV1047" s="84"/>
      <c r="AW1047" s="84"/>
      <c r="AX1047" s="84"/>
      <c r="AY1047" s="84"/>
      <c r="AZ1047" s="84"/>
      <c r="BA1047" s="84"/>
      <c r="BB1047" s="84"/>
      <c r="BC1047">
        <v>1</v>
      </c>
      <c r="BD1047">
        <v>0</v>
      </c>
      <c r="BE1047">
        <v>1</v>
      </c>
      <c r="BF1047">
        <v>0</v>
      </c>
      <c r="BG1047">
        <v>0</v>
      </c>
      <c r="BH1047">
        <v>0</v>
      </c>
    </row>
    <row r="1048" spans="1:60" x14ac:dyDescent="0.3">
      <c r="A1048" s="69" t="s">
        <v>435</v>
      </c>
      <c r="B1048" s="69" t="s">
        <v>2128</v>
      </c>
      <c r="C1048" s="70"/>
      <c r="D1048" s="71"/>
      <c r="E1048" s="72"/>
      <c r="F1048" s="73"/>
      <c r="G1048" s="70"/>
      <c r="H1048" s="74"/>
      <c r="I1048" s="75"/>
      <c r="J1048" s="75"/>
      <c r="K1048" s="36"/>
      <c r="L1048" s="82"/>
      <c r="M1048" s="82"/>
      <c r="N1048" s="77"/>
      <c r="O1048" s="84" t="s">
        <v>2168</v>
      </c>
      <c r="P1048" s="86">
        <v>43861.72625</v>
      </c>
      <c r="Q1048" s="84" t="s">
        <v>2180</v>
      </c>
      <c r="R1048" s="84"/>
      <c r="S1048" s="84"/>
      <c r="T1048" s="84"/>
      <c r="U1048" s="84"/>
      <c r="V1048" s="87" t="s">
        <v>3260</v>
      </c>
      <c r="W1048" s="86">
        <v>43861.72625</v>
      </c>
      <c r="X1048" s="90">
        <v>43861</v>
      </c>
      <c r="Y1048" s="92" t="s">
        <v>5099</v>
      </c>
      <c r="Z1048" s="87" t="s">
        <v>8864</v>
      </c>
      <c r="AA1048" s="84"/>
      <c r="AB1048" s="84"/>
      <c r="AC1048" s="92" t="s">
        <v>12742</v>
      </c>
      <c r="AD1048" s="84"/>
      <c r="AE1048" s="84" t="b">
        <v>0</v>
      </c>
      <c r="AF1048" s="84">
        <v>0</v>
      </c>
      <c r="AG1048" s="92" t="s">
        <v>16467</v>
      </c>
      <c r="AH1048" s="84" t="b">
        <v>0</v>
      </c>
      <c r="AI1048" s="84" t="s">
        <v>16520</v>
      </c>
      <c r="AJ1048" s="84"/>
      <c r="AK1048" s="92" t="s">
        <v>16467</v>
      </c>
      <c r="AL1048" s="84" t="b">
        <v>0</v>
      </c>
      <c r="AM1048" s="84">
        <v>65</v>
      </c>
      <c r="AN1048" s="92" t="s">
        <v>16248</v>
      </c>
      <c r="AO1048" s="84" t="s">
        <v>16540</v>
      </c>
      <c r="AP1048" s="84" t="b">
        <v>0</v>
      </c>
      <c r="AQ1048" s="92" t="s">
        <v>16248</v>
      </c>
      <c r="AR1048" s="84" t="s">
        <v>179</v>
      </c>
      <c r="AS1048" s="84">
        <v>0</v>
      </c>
      <c r="AT1048" s="84">
        <v>0</v>
      </c>
      <c r="AU1048" s="84"/>
      <c r="AV1048" s="84"/>
      <c r="AW1048" s="84"/>
      <c r="AX1048" s="84"/>
      <c r="AY1048" s="84"/>
      <c r="AZ1048" s="84"/>
      <c r="BA1048" s="84"/>
      <c r="BB1048" s="84"/>
      <c r="BC1048">
        <v>1</v>
      </c>
      <c r="BD1048">
        <v>0</v>
      </c>
      <c r="BE1048">
        <v>1</v>
      </c>
      <c r="BF1048">
        <v>0</v>
      </c>
      <c r="BG1048">
        <v>0</v>
      </c>
      <c r="BH1048">
        <v>0</v>
      </c>
    </row>
    <row r="1049" spans="1:60" x14ac:dyDescent="0.3">
      <c r="A1049" s="69" t="s">
        <v>435</v>
      </c>
      <c r="B1049" s="69" t="s">
        <v>2129</v>
      </c>
      <c r="C1049" s="70"/>
      <c r="D1049" s="71"/>
      <c r="E1049" s="72"/>
      <c r="F1049" s="73"/>
      <c r="G1049" s="70"/>
      <c r="H1049" s="74"/>
      <c r="I1049" s="75"/>
      <c r="J1049" s="75"/>
      <c r="K1049" s="36"/>
      <c r="L1049" s="82"/>
      <c r="M1049" s="82"/>
      <c r="N1049" s="77"/>
      <c r="O1049" s="84" t="s">
        <v>2168</v>
      </c>
      <c r="P1049" s="86">
        <v>43861.72625</v>
      </c>
      <c r="Q1049" s="84" t="s">
        <v>2180</v>
      </c>
      <c r="R1049" s="84"/>
      <c r="S1049" s="84"/>
      <c r="T1049" s="84"/>
      <c r="U1049" s="84"/>
      <c r="V1049" s="87" t="s">
        <v>3260</v>
      </c>
      <c r="W1049" s="86">
        <v>43861.72625</v>
      </c>
      <c r="X1049" s="90">
        <v>43861</v>
      </c>
      <c r="Y1049" s="92" t="s">
        <v>5099</v>
      </c>
      <c r="Z1049" s="87" t="s">
        <v>8864</v>
      </c>
      <c r="AA1049" s="84"/>
      <c r="AB1049" s="84"/>
      <c r="AC1049" s="92" t="s">
        <v>12742</v>
      </c>
      <c r="AD1049" s="84"/>
      <c r="AE1049" s="84" t="b">
        <v>0</v>
      </c>
      <c r="AF1049" s="84">
        <v>0</v>
      </c>
      <c r="AG1049" s="92" t="s">
        <v>16467</v>
      </c>
      <c r="AH1049" s="84" t="b">
        <v>0</v>
      </c>
      <c r="AI1049" s="84" t="s">
        <v>16520</v>
      </c>
      <c r="AJ1049" s="84"/>
      <c r="AK1049" s="92" t="s">
        <v>16467</v>
      </c>
      <c r="AL1049" s="84" t="b">
        <v>0</v>
      </c>
      <c r="AM1049" s="84">
        <v>65</v>
      </c>
      <c r="AN1049" s="92" t="s">
        <v>16248</v>
      </c>
      <c r="AO1049" s="84" t="s">
        <v>16540</v>
      </c>
      <c r="AP1049" s="84" t="b">
        <v>0</v>
      </c>
      <c r="AQ1049" s="92" t="s">
        <v>16248</v>
      </c>
      <c r="AR1049" s="84" t="s">
        <v>179</v>
      </c>
      <c r="AS1049" s="84">
        <v>0</v>
      </c>
      <c r="AT1049" s="84">
        <v>0</v>
      </c>
      <c r="AU1049" s="84"/>
      <c r="AV1049" s="84"/>
      <c r="AW1049" s="84"/>
      <c r="AX1049" s="84"/>
      <c r="AY1049" s="84"/>
      <c r="AZ1049" s="84"/>
      <c r="BA1049" s="84"/>
      <c r="BB1049" s="84"/>
      <c r="BC1049">
        <v>1</v>
      </c>
      <c r="BD1049">
        <v>0</v>
      </c>
      <c r="BE1049">
        <v>1</v>
      </c>
      <c r="BF1049">
        <v>0</v>
      </c>
      <c r="BG1049">
        <v>0</v>
      </c>
      <c r="BH1049">
        <v>0</v>
      </c>
    </row>
    <row r="1050" spans="1:60" x14ac:dyDescent="0.3">
      <c r="A1050" s="69" t="s">
        <v>436</v>
      </c>
      <c r="B1050" s="69" t="s">
        <v>436</v>
      </c>
      <c r="C1050" s="70"/>
      <c r="D1050" s="71"/>
      <c r="E1050" s="72"/>
      <c r="F1050" s="73"/>
      <c r="G1050" s="70"/>
      <c r="H1050" s="74"/>
      <c r="I1050" s="75"/>
      <c r="J1050" s="75"/>
      <c r="K1050" s="36"/>
      <c r="L1050" s="82"/>
      <c r="M1050" s="82"/>
      <c r="N1050" s="77"/>
      <c r="O1050" s="84" t="s">
        <v>179</v>
      </c>
      <c r="P1050" s="86">
        <v>43861.728067129632</v>
      </c>
      <c r="Q1050" s="84" t="s">
        <v>2259</v>
      </c>
      <c r="R1050" s="84"/>
      <c r="S1050" s="84"/>
      <c r="T1050" s="84" t="s">
        <v>2883</v>
      </c>
      <c r="U1050" s="84"/>
      <c r="V1050" s="87" t="s">
        <v>3261</v>
      </c>
      <c r="W1050" s="86">
        <v>43861.728067129632</v>
      </c>
      <c r="X1050" s="90">
        <v>43861</v>
      </c>
      <c r="Y1050" s="92" t="s">
        <v>5100</v>
      </c>
      <c r="Z1050" s="87" t="s">
        <v>8865</v>
      </c>
      <c r="AA1050" s="84"/>
      <c r="AB1050" s="84"/>
      <c r="AC1050" s="92" t="s">
        <v>12743</v>
      </c>
      <c r="AD1050" s="84"/>
      <c r="AE1050" s="84" t="b">
        <v>0</v>
      </c>
      <c r="AF1050" s="84">
        <v>0</v>
      </c>
      <c r="AG1050" s="92" t="s">
        <v>16467</v>
      </c>
      <c r="AH1050" s="84" t="b">
        <v>0</v>
      </c>
      <c r="AI1050" s="84" t="s">
        <v>16520</v>
      </c>
      <c r="AJ1050" s="84"/>
      <c r="AK1050" s="92" t="s">
        <v>16467</v>
      </c>
      <c r="AL1050" s="84" t="b">
        <v>0</v>
      </c>
      <c r="AM1050" s="84">
        <v>0</v>
      </c>
      <c r="AN1050" s="92" t="s">
        <v>16467</v>
      </c>
      <c r="AO1050" s="84" t="s">
        <v>16534</v>
      </c>
      <c r="AP1050" s="84" t="b">
        <v>0</v>
      </c>
      <c r="AQ1050" s="92" t="s">
        <v>12743</v>
      </c>
      <c r="AR1050" s="84" t="s">
        <v>179</v>
      </c>
      <c r="AS1050" s="84">
        <v>0</v>
      </c>
      <c r="AT1050" s="84">
        <v>0</v>
      </c>
      <c r="AU1050" s="84"/>
      <c r="AV1050" s="84"/>
      <c r="AW1050" s="84"/>
      <c r="AX1050" s="84"/>
      <c r="AY1050" s="84"/>
      <c r="AZ1050" s="84"/>
      <c r="BA1050" s="84"/>
      <c r="BB1050" s="84"/>
      <c r="BC1050">
        <v>1</v>
      </c>
      <c r="BD1050">
        <v>0</v>
      </c>
      <c r="BE1050">
        <v>0</v>
      </c>
      <c r="BF1050">
        <v>1</v>
      </c>
      <c r="BG1050">
        <v>0</v>
      </c>
      <c r="BH1050">
        <v>0</v>
      </c>
    </row>
    <row r="1051" spans="1:60" x14ac:dyDescent="0.3">
      <c r="A1051" s="69" t="s">
        <v>437</v>
      </c>
      <c r="B1051" s="69" t="s">
        <v>2128</v>
      </c>
      <c r="C1051" s="70"/>
      <c r="D1051" s="71"/>
      <c r="E1051" s="72"/>
      <c r="F1051" s="73"/>
      <c r="G1051" s="70"/>
      <c r="H1051" s="74"/>
      <c r="I1051" s="75"/>
      <c r="J1051" s="75"/>
      <c r="K1051" s="36"/>
      <c r="L1051" s="82"/>
      <c r="M1051" s="82"/>
      <c r="N1051" s="77"/>
      <c r="O1051" s="84" t="s">
        <v>2168</v>
      </c>
      <c r="P1051" s="86">
        <v>43861.728877314818</v>
      </c>
      <c r="Q1051" s="84" t="s">
        <v>2172</v>
      </c>
      <c r="R1051" s="84"/>
      <c r="S1051" s="84"/>
      <c r="T1051" s="84"/>
      <c r="U1051" s="84"/>
      <c r="V1051" s="87" t="s">
        <v>3262</v>
      </c>
      <c r="W1051" s="86">
        <v>43861.728877314818</v>
      </c>
      <c r="X1051" s="90">
        <v>43861</v>
      </c>
      <c r="Y1051" s="92" t="s">
        <v>5101</v>
      </c>
      <c r="Z1051" s="87" t="s">
        <v>8866</v>
      </c>
      <c r="AA1051" s="84"/>
      <c r="AB1051" s="84"/>
      <c r="AC1051" s="92" t="s">
        <v>12744</v>
      </c>
      <c r="AD1051" s="84"/>
      <c r="AE1051" s="84" t="b">
        <v>0</v>
      </c>
      <c r="AF1051" s="84">
        <v>0</v>
      </c>
      <c r="AG1051" s="92" t="s">
        <v>16467</v>
      </c>
      <c r="AH1051" s="84" t="b">
        <v>0</v>
      </c>
      <c r="AI1051" s="84" t="s">
        <v>16520</v>
      </c>
      <c r="AJ1051" s="84"/>
      <c r="AK1051" s="92" t="s">
        <v>16467</v>
      </c>
      <c r="AL1051" s="84" t="b">
        <v>0</v>
      </c>
      <c r="AM1051" s="84">
        <v>155</v>
      </c>
      <c r="AN1051" s="92" t="s">
        <v>16241</v>
      </c>
      <c r="AO1051" s="84" t="s">
        <v>16534</v>
      </c>
      <c r="AP1051" s="84" t="b">
        <v>0</v>
      </c>
      <c r="AQ1051" s="92" t="s">
        <v>16241</v>
      </c>
      <c r="AR1051" s="84" t="s">
        <v>179</v>
      </c>
      <c r="AS1051" s="84">
        <v>0</v>
      </c>
      <c r="AT1051" s="84">
        <v>0</v>
      </c>
      <c r="AU1051" s="84"/>
      <c r="AV1051" s="84"/>
      <c r="AW1051" s="84"/>
      <c r="AX1051" s="84"/>
      <c r="AY1051" s="84"/>
      <c r="AZ1051" s="84"/>
      <c r="BA1051" s="84"/>
      <c r="BB1051" s="84"/>
      <c r="BC1051">
        <v>1</v>
      </c>
      <c r="BD1051">
        <v>0</v>
      </c>
      <c r="BE1051">
        <v>1</v>
      </c>
      <c r="BF1051">
        <v>0</v>
      </c>
      <c r="BG1051">
        <v>0</v>
      </c>
      <c r="BH1051">
        <v>0</v>
      </c>
    </row>
    <row r="1052" spans="1:60" x14ac:dyDescent="0.3">
      <c r="A1052" s="69" t="s">
        <v>438</v>
      </c>
      <c r="B1052" s="69" t="s">
        <v>1757</v>
      </c>
      <c r="C1052" s="70"/>
      <c r="D1052" s="71"/>
      <c r="E1052" s="72"/>
      <c r="F1052" s="73"/>
      <c r="G1052" s="70"/>
      <c r="H1052" s="74"/>
      <c r="I1052" s="75"/>
      <c r="J1052" s="75"/>
      <c r="K1052" s="36"/>
      <c r="L1052" s="82"/>
      <c r="M1052" s="82"/>
      <c r="N1052" s="77"/>
      <c r="O1052" s="84" t="s">
        <v>2169</v>
      </c>
      <c r="P1052" s="86">
        <v>43861.730868055558</v>
      </c>
      <c r="Q1052" s="84" t="s">
        <v>2222</v>
      </c>
      <c r="R1052" s="84"/>
      <c r="S1052" s="84"/>
      <c r="T1052" s="84"/>
      <c r="U1052" s="84"/>
      <c r="V1052" s="87" t="s">
        <v>3263</v>
      </c>
      <c r="W1052" s="86">
        <v>43861.730868055558</v>
      </c>
      <c r="X1052" s="90">
        <v>43861</v>
      </c>
      <c r="Y1052" s="92" t="s">
        <v>5106</v>
      </c>
      <c r="Z1052" s="87" t="s">
        <v>8870</v>
      </c>
      <c r="AA1052" s="84"/>
      <c r="AB1052" s="84"/>
      <c r="AC1052" s="92" t="s">
        <v>12748</v>
      </c>
      <c r="AD1052" s="84"/>
      <c r="AE1052" s="84" t="b">
        <v>0</v>
      </c>
      <c r="AF1052" s="84">
        <v>0</v>
      </c>
      <c r="AG1052" s="92" t="s">
        <v>16467</v>
      </c>
      <c r="AH1052" s="84" t="b">
        <v>0</v>
      </c>
      <c r="AI1052" s="84" t="s">
        <v>16520</v>
      </c>
      <c r="AJ1052" s="84"/>
      <c r="AK1052" s="92" t="s">
        <v>16467</v>
      </c>
      <c r="AL1052" s="84" t="b">
        <v>0</v>
      </c>
      <c r="AM1052" s="84">
        <v>6</v>
      </c>
      <c r="AN1052" s="92" t="s">
        <v>15963</v>
      </c>
      <c r="AO1052" s="84" t="s">
        <v>16534</v>
      </c>
      <c r="AP1052" s="84" t="b">
        <v>0</v>
      </c>
      <c r="AQ1052" s="92" t="s">
        <v>15963</v>
      </c>
      <c r="AR1052" s="84" t="s">
        <v>179</v>
      </c>
      <c r="AS1052" s="84">
        <v>0</v>
      </c>
      <c r="AT1052" s="84">
        <v>0</v>
      </c>
      <c r="AU1052" s="84"/>
      <c r="AV1052" s="84"/>
      <c r="AW1052" s="84"/>
      <c r="AX1052" s="84"/>
      <c r="AY1052" s="84"/>
      <c r="AZ1052" s="84"/>
      <c r="BA1052" s="84"/>
      <c r="BB1052" s="84"/>
      <c r="BC1052">
        <v>3</v>
      </c>
      <c r="BD1052">
        <v>0</v>
      </c>
      <c r="BE1052">
        <v>0</v>
      </c>
      <c r="BF1052">
        <v>0</v>
      </c>
      <c r="BG1052">
        <v>3</v>
      </c>
      <c r="BH1052">
        <v>0</v>
      </c>
    </row>
    <row r="1053" spans="1:60" x14ac:dyDescent="0.3">
      <c r="A1053" s="69" t="s">
        <v>611</v>
      </c>
      <c r="B1053" s="69" t="s">
        <v>2128</v>
      </c>
      <c r="C1053" s="70"/>
      <c r="D1053" s="71"/>
      <c r="E1053" s="72"/>
      <c r="F1053" s="73"/>
      <c r="G1053" s="70"/>
      <c r="H1053" s="74"/>
      <c r="I1053" s="75"/>
      <c r="J1053" s="75"/>
      <c r="K1053" s="36"/>
      <c r="L1053" s="82"/>
      <c r="M1053" s="82"/>
      <c r="N1053" s="77"/>
      <c r="O1053" s="84" t="s">
        <v>2168</v>
      </c>
      <c r="P1053" s="86">
        <v>43861.732708333337</v>
      </c>
      <c r="Q1053" s="84" t="s">
        <v>2172</v>
      </c>
      <c r="R1053" s="84"/>
      <c r="S1053" s="84"/>
      <c r="T1053" s="84"/>
      <c r="U1053" s="84"/>
      <c r="V1053" s="87" t="s">
        <v>3426</v>
      </c>
      <c r="W1053" s="86">
        <v>43861.732708333337</v>
      </c>
      <c r="X1053" s="90">
        <v>43861</v>
      </c>
      <c r="Y1053" s="92" t="s">
        <v>5426</v>
      </c>
      <c r="Z1053" s="87" t="s">
        <v>9188</v>
      </c>
      <c r="AA1053" s="84"/>
      <c r="AB1053" s="84"/>
      <c r="AC1053" s="92" t="s">
        <v>13066</v>
      </c>
      <c r="AD1053" s="84"/>
      <c r="AE1053" s="84" t="b">
        <v>0</v>
      </c>
      <c r="AF1053" s="84">
        <v>0</v>
      </c>
      <c r="AG1053" s="92" t="s">
        <v>16467</v>
      </c>
      <c r="AH1053" s="84" t="b">
        <v>0</v>
      </c>
      <c r="AI1053" s="84" t="s">
        <v>16520</v>
      </c>
      <c r="AJ1053" s="84"/>
      <c r="AK1053" s="92" t="s">
        <v>16467</v>
      </c>
      <c r="AL1053" s="84" t="b">
        <v>0</v>
      </c>
      <c r="AM1053" s="84">
        <v>155</v>
      </c>
      <c r="AN1053" s="92" t="s">
        <v>16241</v>
      </c>
      <c r="AO1053" s="84" t="s">
        <v>16534</v>
      </c>
      <c r="AP1053" s="84" t="b">
        <v>0</v>
      </c>
      <c r="AQ1053" s="92" t="s">
        <v>16241</v>
      </c>
      <c r="AR1053" s="84" t="s">
        <v>179</v>
      </c>
      <c r="AS1053" s="84">
        <v>0</v>
      </c>
      <c r="AT1053" s="84">
        <v>0</v>
      </c>
      <c r="AU1053" s="84"/>
      <c r="AV1053" s="84"/>
      <c r="AW1053" s="84"/>
      <c r="AX1053" s="84"/>
      <c r="AY1053" s="84"/>
      <c r="AZ1053" s="84"/>
      <c r="BA1053" s="84"/>
      <c r="BB1053" s="84"/>
      <c r="BC1053">
        <v>3</v>
      </c>
      <c r="BD1053">
        <v>0</v>
      </c>
      <c r="BE1053">
        <v>3</v>
      </c>
      <c r="BF1053">
        <v>0</v>
      </c>
      <c r="BG1053">
        <v>0</v>
      </c>
      <c r="BH1053">
        <v>0</v>
      </c>
    </row>
    <row r="1054" spans="1:60" x14ac:dyDescent="0.3">
      <c r="A1054" s="69" t="s">
        <v>439</v>
      </c>
      <c r="B1054" s="69" t="s">
        <v>2128</v>
      </c>
      <c r="C1054" s="70"/>
      <c r="D1054" s="71"/>
      <c r="E1054" s="72"/>
      <c r="F1054" s="73"/>
      <c r="G1054" s="70"/>
      <c r="H1054" s="74"/>
      <c r="I1054" s="75"/>
      <c r="J1054" s="75"/>
      <c r="K1054" s="36"/>
      <c r="L1054" s="82"/>
      <c r="M1054" s="82"/>
      <c r="N1054" s="77"/>
      <c r="O1054" s="84" t="s">
        <v>2170</v>
      </c>
      <c r="P1054" s="86">
        <v>43861.733506944445</v>
      </c>
      <c r="Q1054" s="84" t="s">
        <v>2260</v>
      </c>
      <c r="R1054" s="84"/>
      <c r="S1054" s="84"/>
      <c r="T1054" s="84" t="s">
        <v>2883</v>
      </c>
      <c r="U1054" s="84"/>
      <c r="V1054" s="87" t="s">
        <v>3264</v>
      </c>
      <c r="W1054" s="86">
        <v>43861.733506944445</v>
      </c>
      <c r="X1054" s="90">
        <v>43861</v>
      </c>
      <c r="Y1054" s="92" t="s">
        <v>5107</v>
      </c>
      <c r="Z1054" s="87" t="s">
        <v>8871</v>
      </c>
      <c r="AA1054" s="84"/>
      <c r="AB1054" s="84"/>
      <c r="AC1054" s="92" t="s">
        <v>12749</v>
      </c>
      <c r="AD1054" s="84"/>
      <c r="AE1054" s="84" t="b">
        <v>0</v>
      </c>
      <c r="AF1054" s="84">
        <v>19</v>
      </c>
      <c r="AG1054" s="92" t="s">
        <v>16467</v>
      </c>
      <c r="AH1054" s="84" t="b">
        <v>0</v>
      </c>
      <c r="AI1054" s="84" t="s">
        <v>16521</v>
      </c>
      <c r="AJ1054" s="84"/>
      <c r="AK1054" s="92" t="s">
        <v>16467</v>
      </c>
      <c r="AL1054" s="84" t="b">
        <v>0</v>
      </c>
      <c r="AM1054" s="84">
        <v>2</v>
      </c>
      <c r="AN1054" s="92" t="s">
        <v>16467</v>
      </c>
      <c r="AO1054" s="84" t="s">
        <v>16534</v>
      </c>
      <c r="AP1054" s="84" t="b">
        <v>0</v>
      </c>
      <c r="AQ1054" s="92" t="s">
        <v>12749</v>
      </c>
      <c r="AR1054" s="84" t="s">
        <v>179</v>
      </c>
      <c r="AS1054" s="84">
        <v>0</v>
      </c>
      <c r="AT1054" s="84">
        <v>0</v>
      </c>
      <c r="AU1054" s="84"/>
      <c r="AV1054" s="84"/>
      <c r="AW1054" s="84"/>
      <c r="AX1054" s="84"/>
      <c r="AY1054" s="84"/>
      <c r="AZ1054" s="84"/>
      <c r="BA1054" s="84"/>
      <c r="BB1054" s="84"/>
      <c r="BC1054">
        <v>1</v>
      </c>
      <c r="BD1054">
        <v>1</v>
      </c>
      <c r="BE1054">
        <v>0</v>
      </c>
      <c r="BF1054">
        <v>0</v>
      </c>
      <c r="BG1054">
        <v>0</v>
      </c>
      <c r="BH1054">
        <v>0</v>
      </c>
    </row>
    <row r="1055" spans="1:60" x14ac:dyDescent="0.3">
      <c r="A1055" s="69" t="s">
        <v>2025</v>
      </c>
      <c r="B1055" s="69" t="s">
        <v>2132</v>
      </c>
      <c r="C1055" s="70"/>
      <c r="D1055" s="71"/>
      <c r="E1055" s="72"/>
      <c r="F1055" s="73"/>
      <c r="G1055" s="70"/>
      <c r="H1055" s="74"/>
      <c r="I1055" s="75"/>
      <c r="J1055" s="75"/>
      <c r="K1055" s="36"/>
      <c r="L1055" s="82"/>
      <c r="M1055" s="82"/>
      <c r="N1055" s="77"/>
      <c r="O1055" s="84" t="s">
        <v>2168</v>
      </c>
      <c r="P1055" s="86">
        <v>43861.737662037034</v>
      </c>
      <c r="Q1055" s="84" t="s">
        <v>2218</v>
      </c>
      <c r="R1055" s="84"/>
      <c r="S1055" s="84"/>
      <c r="T1055" s="84" t="s">
        <v>2873</v>
      </c>
      <c r="U1055" s="84"/>
      <c r="V1055" s="87" t="s">
        <v>4715</v>
      </c>
      <c r="W1055" s="86">
        <v>43861.737662037034</v>
      </c>
      <c r="X1055" s="90">
        <v>43861</v>
      </c>
      <c r="Y1055" s="92" t="s">
        <v>8294</v>
      </c>
      <c r="Z1055" s="87" t="s">
        <v>12151</v>
      </c>
      <c r="AA1055" s="84"/>
      <c r="AB1055" s="84"/>
      <c r="AC1055" s="92" t="s">
        <v>16074</v>
      </c>
      <c r="AD1055" s="84"/>
      <c r="AE1055" s="84" t="b">
        <v>0</v>
      </c>
      <c r="AF1055" s="84">
        <v>0</v>
      </c>
      <c r="AG1055" s="92" t="s">
        <v>16467</v>
      </c>
      <c r="AH1055" s="84" t="b">
        <v>0</v>
      </c>
      <c r="AI1055" s="84" t="s">
        <v>16520</v>
      </c>
      <c r="AJ1055" s="84"/>
      <c r="AK1055" s="92" t="s">
        <v>16467</v>
      </c>
      <c r="AL1055" s="84" t="b">
        <v>0</v>
      </c>
      <c r="AM1055" s="84">
        <v>121</v>
      </c>
      <c r="AN1055" s="92" t="s">
        <v>12602</v>
      </c>
      <c r="AO1055" s="84" t="s">
        <v>16534</v>
      </c>
      <c r="AP1055" s="84" t="b">
        <v>0</v>
      </c>
      <c r="AQ1055" s="92" t="s">
        <v>12602</v>
      </c>
      <c r="AR1055" s="84" t="s">
        <v>179</v>
      </c>
      <c r="AS1055" s="84">
        <v>0</v>
      </c>
      <c r="AT1055" s="84">
        <v>0</v>
      </c>
      <c r="AU1055" s="84"/>
      <c r="AV1055" s="84"/>
      <c r="AW1055" s="84"/>
      <c r="AX1055" s="84"/>
      <c r="AY1055" s="84"/>
      <c r="AZ1055" s="84"/>
      <c r="BA1055" s="84"/>
      <c r="BB1055" s="84"/>
      <c r="BC1055">
        <v>1</v>
      </c>
      <c r="BD1055">
        <v>0</v>
      </c>
      <c r="BE1055">
        <v>1</v>
      </c>
      <c r="BF1055">
        <v>0</v>
      </c>
      <c r="BG1055">
        <v>0</v>
      </c>
      <c r="BH1055">
        <v>0</v>
      </c>
    </row>
    <row r="1056" spans="1:60" x14ac:dyDescent="0.3">
      <c r="A1056" s="69" t="s">
        <v>440</v>
      </c>
      <c r="B1056" s="69" t="s">
        <v>2139</v>
      </c>
      <c r="C1056" s="70"/>
      <c r="D1056" s="71"/>
      <c r="E1056" s="72"/>
      <c r="F1056" s="73"/>
      <c r="G1056" s="70"/>
      <c r="H1056" s="74"/>
      <c r="I1056" s="75"/>
      <c r="J1056" s="75"/>
      <c r="K1056" s="36"/>
      <c r="L1056" s="82"/>
      <c r="M1056" s="82"/>
      <c r="N1056" s="77"/>
      <c r="O1056" s="84" t="s">
        <v>2170</v>
      </c>
      <c r="P1056" s="86">
        <v>43861.738344907404</v>
      </c>
      <c r="Q1056" s="84" t="s">
        <v>2261</v>
      </c>
      <c r="R1056" s="84"/>
      <c r="S1056" s="84"/>
      <c r="T1056" s="84" t="s">
        <v>2873</v>
      </c>
      <c r="U1056" s="84"/>
      <c r="V1056" s="87" t="s">
        <v>3265</v>
      </c>
      <c r="W1056" s="86">
        <v>43861.738344907404</v>
      </c>
      <c r="X1056" s="90">
        <v>43861</v>
      </c>
      <c r="Y1056" s="92" t="s">
        <v>5108</v>
      </c>
      <c r="Z1056" s="87" t="s">
        <v>8872</v>
      </c>
      <c r="AA1056" s="84"/>
      <c r="AB1056" s="84"/>
      <c r="AC1056" s="92" t="s">
        <v>12750</v>
      </c>
      <c r="AD1056" s="84"/>
      <c r="AE1056" s="84" t="b">
        <v>0</v>
      </c>
      <c r="AF1056" s="84">
        <v>0</v>
      </c>
      <c r="AG1056" s="92" t="s">
        <v>16467</v>
      </c>
      <c r="AH1056" s="84" t="b">
        <v>0</v>
      </c>
      <c r="AI1056" s="84" t="s">
        <v>16520</v>
      </c>
      <c r="AJ1056" s="84"/>
      <c r="AK1056" s="92" t="s">
        <v>16467</v>
      </c>
      <c r="AL1056" s="84" t="b">
        <v>0</v>
      </c>
      <c r="AM1056" s="84">
        <v>0</v>
      </c>
      <c r="AN1056" s="92" t="s">
        <v>16467</v>
      </c>
      <c r="AO1056" s="84" t="s">
        <v>16534</v>
      </c>
      <c r="AP1056" s="84" t="b">
        <v>0</v>
      </c>
      <c r="AQ1056" s="92" t="s">
        <v>12750</v>
      </c>
      <c r="AR1056" s="84" t="s">
        <v>179</v>
      </c>
      <c r="AS1056" s="84">
        <v>0</v>
      </c>
      <c r="AT1056" s="84">
        <v>0</v>
      </c>
      <c r="AU1056" s="84"/>
      <c r="AV1056" s="84"/>
      <c r="AW1056" s="84"/>
      <c r="AX1056" s="84"/>
      <c r="AY1056" s="84"/>
      <c r="AZ1056" s="84"/>
      <c r="BA1056" s="84"/>
      <c r="BB1056" s="84"/>
      <c r="BC1056">
        <v>1</v>
      </c>
      <c r="BD1056">
        <v>1</v>
      </c>
      <c r="BE1056">
        <v>0</v>
      </c>
      <c r="BF1056">
        <v>0</v>
      </c>
      <c r="BG1056">
        <v>0</v>
      </c>
      <c r="BH1056">
        <v>0</v>
      </c>
    </row>
    <row r="1057" spans="1:60" x14ac:dyDescent="0.3">
      <c r="A1057" s="69" t="s">
        <v>441</v>
      </c>
      <c r="B1057" s="69" t="s">
        <v>441</v>
      </c>
      <c r="C1057" s="70"/>
      <c r="D1057" s="71"/>
      <c r="E1057" s="72"/>
      <c r="F1057" s="73"/>
      <c r="G1057" s="70"/>
      <c r="H1057" s="74"/>
      <c r="I1057" s="75"/>
      <c r="J1057" s="75"/>
      <c r="K1057" s="36"/>
      <c r="L1057" s="82"/>
      <c r="M1057" s="82"/>
      <c r="N1057" s="77"/>
      <c r="O1057" s="84" t="s">
        <v>179</v>
      </c>
      <c r="P1057" s="86">
        <v>43861.739236111112</v>
      </c>
      <c r="Q1057" s="84" t="s">
        <v>2262</v>
      </c>
      <c r="R1057" s="84"/>
      <c r="S1057" s="84"/>
      <c r="T1057" s="84" t="s">
        <v>2883</v>
      </c>
      <c r="U1057" s="84"/>
      <c r="V1057" s="87" t="s">
        <v>3266</v>
      </c>
      <c r="W1057" s="86">
        <v>43861.739236111112</v>
      </c>
      <c r="X1057" s="90">
        <v>43861</v>
      </c>
      <c r="Y1057" s="92" t="s">
        <v>5109</v>
      </c>
      <c r="Z1057" s="87" t="s">
        <v>8873</v>
      </c>
      <c r="AA1057" s="84"/>
      <c r="AB1057" s="84"/>
      <c r="AC1057" s="92" t="s">
        <v>12751</v>
      </c>
      <c r="AD1057" s="84"/>
      <c r="AE1057" s="84" t="b">
        <v>0</v>
      </c>
      <c r="AF1057" s="84">
        <v>0</v>
      </c>
      <c r="AG1057" s="92" t="s">
        <v>16467</v>
      </c>
      <c r="AH1057" s="84" t="b">
        <v>0</v>
      </c>
      <c r="AI1057" s="84" t="s">
        <v>16520</v>
      </c>
      <c r="AJ1057" s="84"/>
      <c r="AK1057" s="92" t="s">
        <v>16467</v>
      </c>
      <c r="AL1057" s="84" t="b">
        <v>0</v>
      </c>
      <c r="AM1057" s="84">
        <v>0</v>
      </c>
      <c r="AN1057" s="92" t="s">
        <v>16467</v>
      </c>
      <c r="AO1057" s="84" t="s">
        <v>16534</v>
      </c>
      <c r="AP1057" s="84" t="b">
        <v>0</v>
      </c>
      <c r="AQ1057" s="92" t="s">
        <v>12751</v>
      </c>
      <c r="AR1057" s="84" t="s">
        <v>179</v>
      </c>
      <c r="AS1057" s="84">
        <v>0</v>
      </c>
      <c r="AT1057" s="84">
        <v>0</v>
      </c>
      <c r="AU1057" s="84"/>
      <c r="AV1057" s="84"/>
      <c r="AW1057" s="84"/>
      <c r="AX1057" s="84"/>
      <c r="AY1057" s="84"/>
      <c r="AZ1057" s="84"/>
      <c r="BA1057" s="84"/>
      <c r="BB1057" s="84"/>
      <c r="BC1057">
        <v>1</v>
      </c>
      <c r="BD1057">
        <v>0</v>
      </c>
      <c r="BE1057">
        <v>0</v>
      </c>
      <c r="BF1057">
        <v>1</v>
      </c>
      <c r="BG1057">
        <v>0</v>
      </c>
      <c r="BH1057">
        <v>0</v>
      </c>
    </row>
    <row r="1058" spans="1:60" x14ac:dyDescent="0.3">
      <c r="A1058" s="69" t="s">
        <v>442</v>
      </c>
      <c r="B1058" s="69" t="s">
        <v>1447</v>
      </c>
      <c r="C1058" s="70"/>
      <c r="D1058" s="71"/>
      <c r="E1058" s="72"/>
      <c r="F1058" s="73"/>
      <c r="G1058" s="70"/>
      <c r="H1058" s="74"/>
      <c r="I1058" s="75"/>
      <c r="J1058" s="75"/>
      <c r="K1058" s="36"/>
      <c r="L1058" s="82"/>
      <c r="M1058" s="82"/>
      <c r="N1058" s="77"/>
      <c r="O1058" s="84" t="s">
        <v>2169</v>
      </c>
      <c r="P1058" s="86">
        <v>43861.739606481482</v>
      </c>
      <c r="Q1058" s="84" t="s">
        <v>2226</v>
      </c>
      <c r="R1058" s="84"/>
      <c r="S1058" s="84"/>
      <c r="T1058" s="84"/>
      <c r="U1058" s="84"/>
      <c r="V1058" s="87" t="s">
        <v>3267</v>
      </c>
      <c r="W1058" s="86">
        <v>43861.739606481482</v>
      </c>
      <c r="X1058" s="90">
        <v>43861</v>
      </c>
      <c r="Y1058" s="92" t="s">
        <v>5110</v>
      </c>
      <c r="Z1058" s="87" t="s">
        <v>8874</v>
      </c>
      <c r="AA1058" s="84"/>
      <c r="AB1058" s="84"/>
      <c r="AC1058" s="92" t="s">
        <v>12752</v>
      </c>
      <c r="AD1058" s="84"/>
      <c r="AE1058" s="84" t="b">
        <v>0</v>
      </c>
      <c r="AF1058" s="84">
        <v>0</v>
      </c>
      <c r="AG1058" s="92" t="s">
        <v>16467</v>
      </c>
      <c r="AH1058" s="84" t="b">
        <v>0</v>
      </c>
      <c r="AI1058" s="84" t="s">
        <v>16520</v>
      </c>
      <c r="AJ1058" s="84"/>
      <c r="AK1058" s="92" t="s">
        <v>16467</v>
      </c>
      <c r="AL1058" s="84" t="b">
        <v>0</v>
      </c>
      <c r="AM1058" s="84">
        <v>66</v>
      </c>
      <c r="AN1058" s="92" t="s">
        <v>16308</v>
      </c>
      <c r="AO1058" s="84" t="s">
        <v>16534</v>
      </c>
      <c r="AP1058" s="84" t="b">
        <v>0</v>
      </c>
      <c r="AQ1058" s="92" t="s">
        <v>16308</v>
      </c>
      <c r="AR1058" s="84" t="s">
        <v>179</v>
      </c>
      <c r="AS1058" s="84">
        <v>0</v>
      </c>
      <c r="AT1058" s="84">
        <v>0</v>
      </c>
      <c r="AU1058" s="84"/>
      <c r="AV1058" s="84"/>
      <c r="AW1058" s="84"/>
      <c r="AX1058" s="84"/>
      <c r="AY1058" s="84"/>
      <c r="AZ1058" s="84"/>
      <c r="BA1058" s="84"/>
      <c r="BB1058" s="84"/>
      <c r="BC1058">
        <v>1</v>
      </c>
      <c r="BD1058">
        <v>0</v>
      </c>
      <c r="BE1058">
        <v>0</v>
      </c>
      <c r="BF1058">
        <v>0</v>
      </c>
      <c r="BG1058">
        <v>1</v>
      </c>
      <c r="BH1058">
        <v>0</v>
      </c>
    </row>
    <row r="1059" spans="1:60" x14ac:dyDescent="0.3">
      <c r="A1059" s="69" t="s">
        <v>2025</v>
      </c>
      <c r="B1059" s="69" t="s">
        <v>2025</v>
      </c>
      <c r="C1059" s="70"/>
      <c r="D1059" s="71"/>
      <c r="E1059" s="72"/>
      <c r="F1059" s="73"/>
      <c r="G1059" s="70"/>
      <c r="H1059" s="74"/>
      <c r="I1059" s="75"/>
      <c r="J1059" s="75"/>
      <c r="K1059" s="36"/>
      <c r="L1059" s="82"/>
      <c r="M1059" s="82"/>
      <c r="N1059" s="77"/>
      <c r="O1059" s="84" t="s">
        <v>179</v>
      </c>
      <c r="P1059" s="86">
        <v>43861.742048611108</v>
      </c>
      <c r="Q1059" s="84" t="s">
        <v>2388</v>
      </c>
      <c r="R1059" s="84"/>
      <c r="S1059" s="84"/>
      <c r="T1059" s="84" t="s">
        <v>2883</v>
      </c>
      <c r="U1059" s="84"/>
      <c r="V1059" s="87" t="s">
        <v>4715</v>
      </c>
      <c r="W1059" s="86">
        <v>43861.742048611108</v>
      </c>
      <c r="X1059" s="90">
        <v>43861</v>
      </c>
      <c r="Y1059" s="92" t="s">
        <v>8295</v>
      </c>
      <c r="Z1059" s="87" t="s">
        <v>12152</v>
      </c>
      <c r="AA1059" s="84"/>
      <c r="AB1059" s="84"/>
      <c r="AC1059" s="92" t="s">
        <v>16075</v>
      </c>
      <c r="AD1059" s="84"/>
      <c r="AE1059" s="84" t="b">
        <v>0</v>
      </c>
      <c r="AF1059" s="84">
        <v>7</v>
      </c>
      <c r="AG1059" s="92" t="s">
        <v>16467</v>
      </c>
      <c r="AH1059" s="84" t="b">
        <v>0</v>
      </c>
      <c r="AI1059" s="84" t="s">
        <v>16520</v>
      </c>
      <c r="AJ1059" s="84"/>
      <c r="AK1059" s="92" t="s">
        <v>16467</v>
      </c>
      <c r="AL1059" s="84" t="b">
        <v>0</v>
      </c>
      <c r="AM1059" s="84">
        <v>4</v>
      </c>
      <c r="AN1059" s="92" t="s">
        <v>16467</v>
      </c>
      <c r="AO1059" s="84" t="s">
        <v>16534</v>
      </c>
      <c r="AP1059" s="84" t="b">
        <v>0</v>
      </c>
      <c r="AQ1059" s="92" t="s">
        <v>16075</v>
      </c>
      <c r="AR1059" s="84" t="s">
        <v>179</v>
      </c>
      <c r="AS1059" s="84">
        <v>0</v>
      </c>
      <c r="AT1059" s="84">
        <v>0</v>
      </c>
      <c r="AU1059" s="84"/>
      <c r="AV1059" s="84"/>
      <c r="AW1059" s="84"/>
      <c r="AX1059" s="84"/>
      <c r="AY1059" s="84"/>
      <c r="AZ1059" s="84"/>
      <c r="BA1059" s="84"/>
      <c r="BB1059" s="84"/>
      <c r="BC1059">
        <v>1</v>
      </c>
      <c r="BD1059">
        <v>0</v>
      </c>
      <c r="BE1059">
        <v>0</v>
      </c>
      <c r="BF1059">
        <v>1</v>
      </c>
      <c r="BG1059">
        <v>0</v>
      </c>
      <c r="BH1059">
        <v>0</v>
      </c>
    </row>
    <row r="1060" spans="1:60" x14ac:dyDescent="0.3">
      <c r="A1060" s="69" t="s">
        <v>1978</v>
      </c>
      <c r="B1060" s="69" t="s">
        <v>2132</v>
      </c>
      <c r="C1060" s="70"/>
      <c r="D1060" s="71"/>
      <c r="E1060" s="72"/>
      <c r="F1060" s="73"/>
      <c r="G1060" s="70"/>
      <c r="H1060" s="74"/>
      <c r="I1060" s="75"/>
      <c r="J1060" s="75"/>
      <c r="K1060" s="36"/>
      <c r="L1060" s="82"/>
      <c r="M1060" s="82"/>
      <c r="N1060" s="77"/>
      <c r="O1060" s="84" t="s">
        <v>2168</v>
      </c>
      <c r="P1060" s="86">
        <v>43861.742164351854</v>
      </c>
      <c r="Q1060" s="84" t="s">
        <v>2218</v>
      </c>
      <c r="R1060" s="84"/>
      <c r="S1060" s="84"/>
      <c r="T1060" s="84" t="s">
        <v>2873</v>
      </c>
      <c r="U1060" s="84"/>
      <c r="V1060" s="87" t="s">
        <v>4672</v>
      </c>
      <c r="W1060" s="86">
        <v>43861.742164351854</v>
      </c>
      <c r="X1060" s="90">
        <v>43861</v>
      </c>
      <c r="Y1060" s="92" t="s">
        <v>8169</v>
      </c>
      <c r="Z1060" s="87" t="s">
        <v>12020</v>
      </c>
      <c r="AA1060" s="84"/>
      <c r="AB1060" s="84"/>
      <c r="AC1060" s="92" t="s">
        <v>15935</v>
      </c>
      <c r="AD1060" s="84"/>
      <c r="AE1060" s="84" t="b">
        <v>0</v>
      </c>
      <c r="AF1060" s="84">
        <v>0</v>
      </c>
      <c r="AG1060" s="92" t="s">
        <v>16467</v>
      </c>
      <c r="AH1060" s="84" t="b">
        <v>0</v>
      </c>
      <c r="AI1060" s="84" t="s">
        <v>16520</v>
      </c>
      <c r="AJ1060" s="84"/>
      <c r="AK1060" s="92" t="s">
        <v>16467</v>
      </c>
      <c r="AL1060" s="84" t="b">
        <v>0</v>
      </c>
      <c r="AM1060" s="84">
        <v>121</v>
      </c>
      <c r="AN1060" s="92" t="s">
        <v>12602</v>
      </c>
      <c r="AO1060" s="84" t="s">
        <v>16534</v>
      </c>
      <c r="AP1060" s="84" t="b">
        <v>0</v>
      </c>
      <c r="AQ1060" s="92" t="s">
        <v>12602</v>
      </c>
      <c r="AR1060" s="84" t="s">
        <v>179</v>
      </c>
      <c r="AS1060" s="84">
        <v>0</v>
      </c>
      <c r="AT1060" s="84">
        <v>0</v>
      </c>
      <c r="AU1060" s="84"/>
      <c r="AV1060" s="84"/>
      <c r="AW1060" s="84"/>
      <c r="AX1060" s="84"/>
      <c r="AY1060" s="84"/>
      <c r="AZ1060" s="84"/>
      <c r="BA1060" s="84"/>
      <c r="BB1060" s="84"/>
      <c r="BC1060">
        <v>1</v>
      </c>
      <c r="BD1060">
        <v>0</v>
      </c>
      <c r="BE1060">
        <v>1</v>
      </c>
      <c r="BF1060">
        <v>0</v>
      </c>
      <c r="BG1060">
        <v>0</v>
      </c>
      <c r="BH1060">
        <v>0</v>
      </c>
    </row>
    <row r="1061" spans="1:60" x14ac:dyDescent="0.3">
      <c r="A1061" s="69" t="s">
        <v>443</v>
      </c>
      <c r="B1061" s="69" t="s">
        <v>2132</v>
      </c>
      <c r="C1061" s="70"/>
      <c r="D1061" s="71"/>
      <c r="E1061" s="72"/>
      <c r="F1061" s="73"/>
      <c r="G1061" s="70"/>
      <c r="H1061" s="74"/>
      <c r="I1061" s="75"/>
      <c r="J1061" s="75"/>
      <c r="K1061" s="36"/>
      <c r="L1061" s="82"/>
      <c r="M1061" s="82"/>
      <c r="N1061" s="77"/>
      <c r="O1061" s="84" t="s">
        <v>2168</v>
      </c>
      <c r="P1061" s="86">
        <v>43861.742326388892</v>
      </c>
      <c r="Q1061" s="84" t="s">
        <v>2218</v>
      </c>
      <c r="R1061" s="84"/>
      <c r="S1061" s="84"/>
      <c r="T1061" s="84" t="s">
        <v>2873</v>
      </c>
      <c r="U1061" s="84"/>
      <c r="V1061" s="87" t="s">
        <v>3268</v>
      </c>
      <c r="W1061" s="86">
        <v>43861.742326388892</v>
      </c>
      <c r="X1061" s="90">
        <v>43861</v>
      </c>
      <c r="Y1061" s="92" t="s">
        <v>5115</v>
      </c>
      <c r="Z1061" s="87" t="s">
        <v>8878</v>
      </c>
      <c r="AA1061" s="84"/>
      <c r="AB1061" s="84"/>
      <c r="AC1061" s="92" t="s">
        <v>12756</v>
      </c>
      <c r="AD1061" s="84"/>
      <c r="AE1061" s="84" t="b">
        <v>0</v>
      </c>
      <c r="AF1061" s="84">
        <v>0</v>
      </c>
      <c r="AG1061" s="92" t="s">
        <v>16467</v>
      </c>
      <c r="AH1061" s="84" t="b">
        <v>0</v>
      </c>
      <c r="AI1061" s="84" t="s">
        <v>16520</v>
      </c>
      <c r="AJ1061" s="84"/>
      <c r="AK1061" s="92" t="s">
        <v>16467</v>
      </c>
      <c r="AL1061" s="84" t="b">
        <v>0</v>
      </c>
      <c r="AM1061" s="84">
        <v>121</v>
      </c>
      <c r="AN1061" s="92" t="s">
        <v>12602</v>
      </c>
      <c r="AO1061" s="84" t="s">
        <v>16534</v>
      </c>
      <c r="AP1061" s="84" t="b">
        <v>0</v>
      </c>
      <c r="AQ1061" s="92" t="s">
        <v>12602</v>
      </c>
      <c r="AR1061" s="84" t="s">
        <v>179</v>
      </c>
      <c r="AS1061" s="84">
        <v>0</v>
      </c>
      <c r="AT1061" s="84">
        <v>0</v>
      </c>
      <c r="AU1061" s="84"/>
      <c r="AV1061" s="84"/>
      <c r="AW1061" s="84"/>
      <c r="AX1061" s="84"/>
      <c r="AY1061" s="84"/>
      <c r="AZ1061" s="84"/>
      <c r="BA1061" s="84"/>
      <c r="BB1061" s="84"/>
      <c r="BC1061">
        <v>1</v>
      </c>
      <c r="BD1061">
        <v>0</v>
      </c>
      <c r="BE1061">
        <v>1</v>
      </c>
      <c r="BF1061">
        <v>0</v>
      </c>
      <c r="BG1061">
        <v>0</v>
      </c>
      <c r="BH1061">
        <v>0</v>
      </c>
    </row>
    <row r="1062" spans="1:60" x14ac:dyDescent="0.3">
      <c r="A1062" s="69" t="s">
        <v>445</v>
      </c>
      <c r="B1062" s="69" t="s">
        <v>445</v>
      </c>
      <c r="C1062" s="70"/>
      <c r="D1062" s="71"/>
      <c r="E1062" s="72"/>
      <c r="F1062" s="73"/>
      <c r="G1062" s="70"/>
      <c r="H1062" s="74"/>
      <c r="I1062" s="75"/>
      <c r="J1062" s="75"/>
      <c r="K1062" s="36"/>
      <c r="L1062" s="82"/>
      <c r="M1062" s="82"/>
      <c r="N1062" s="77"/>
      <c r="O1062" s="84" t="s">
        <v>179</v>
      </c>
      <c r="P1062" s="86">
        <v>43861.743888888886</v>
      </c>
      <c r="Q1062" s="84" t="s">
        <v>2264</v>
      </c>
      <c r="R1062" s="84"/>
      <c r="S1062" s="84"/>
      <c r="T1062" s="84" t="s">
        <v>2883</v>
      </c>
      <c r="U1062" s="84"/>
      <c r="V1062" s="87" t="s">
        <v>3270</v>
      </c>
      <c r="W1062" s="86">
        <v>43861.743888888886</v>
      </c>
      <c r="X1062" s="90">
        <v>43861</v>
      </c>
      <c r="Y1062" s="92" t="s">
        <v>5121</v>
      </c>
      <c r="Z1062" s="87" t="s">
        <v>8884</v>
      </c>
      <c r="AA1062" s="84"/>
      <c r="AB1062" s="84"/>
      <c r="AC1062" s="92" t="s">
        <v>12762</v>
      </c>
      <c r="AD1062" s="84"/>
      <c r="AE1062" s="84" t="b">
        <v>0</v>
      </c>
      <c r="AF1062" s="84">
        <v>9</v>
      </c>
      <c r="AG1062" s="92" t="s">
        <v>16467</v>
      </c>
      <c r="AH1062" s="84" t="b">
        <v>0</v>
      </c>
      <c r="AI1062" s="84" t="s">
        <v>16521</v>
      </c>
      <c r="AJ1062" s="84"/>
      <c r="AK1062" s="92" t="s">
        <v>16467</v>
      </c>
      <c r="AL1062" s="84" t="b">
        <v>0</v>
      </c>
      <c r="AM1062" s="84">
        <v>0</v>
      </c>
      <c r="AN1062" s="92" t="s">
        <v>16467</v>
      </c>
      <c r="AO1062" s="84" t="s">
        <v>16534</v>
      </c>
      <c r="AP1062" s="84" t="b">
        <v>0</v>
      </c>
      <c r="AQ1062" s="92" t="s">
        <v>12762</v>
      </c>
      <c r="AR1062" s="84" t="s">
        <v>179</v>
      </c>
      <c r="AS1062" s="84">
        <v>0</v>
      </c>
      <c r="AT1062" s="84">
        <v>0</v>
      </c>
      <c r="AU1062" s="84"/>
      <c r="AV1062" s="84"/>
      <c r="AW1062" s="84"/>
      <c r="AX1062" s="84"/>
      <c r="AY1062" s="84"/>
      <c r="AZ1062" s="84"/>
      <c r="BA1062" s="84"/>
      <c r="BB1062" s="84"/>
      <c r="BC1062">
        <v>1</v>
      </c>
      <c r="BD1062">
        <v>0</v>
      </c>
      <c r="BE1062">
        <v>0</v>
      </c>
      <c r="BF1062">
        <v>1</v>
      </c>
      <c r="BG1062">
        <v>0</v>
      </c>
      <c r="BH1062">
        <v>0</v>
      </c>
    </row>
    <row r="1063" spans="1:60" x14ac:dyDescent="0.3">
      <c r="A1063" s="69" t="s">
        <v>444</v>
      </c>
      <c r="B1063" s="69" t="s">
        <v>1447</v>
      </c>
      <c r="C1063" s="70"/>
      <c r="D1063" s="71"/>
      <c r="E1063" s="72"/>
      <c r="F1063" s="73"/>
      <c r="G1063" s="70"/>
      <c r="H1063" s="74"/>
      <c r="I1063" s="75"/>
      <c r="J1063" s="75"/>
      <c r="K1063" s="36"/>
      <c r="L1063" s="82"/>
      <c r="M1063" s="82"/>
      <c r="N1063" s="77"/>
      <c r="O1063" s="84" t="s">
        <v>2169</v>
      </c>
      <c r="P1063" s="86">
        <v>43861.745185185187</v>
      </c>
      <c r="Q1063" s="84" t="s">
        <v>2226</v>
      </c>
      <c r="R1063" s="84"/>
      <c r="S1063" s="84"/>
      <c r="T1063" s="84"/>
      <c r="U1063" s="84"/>
      <c r="V1063" s="87" t="s">
        <v>3269</v>
      </c>
      <c r="W1063" s="86">
        <v>43861.745185185187</v>
      </c>
      <c r="X1063" s="90">
        <v>43861</v>
      </c>
      <c r="Y1063" s="92" t="s">
        <v>5116</v>
      </c>
      <c r="Z1063" s="87" t="s">
        <v>8879</v>
      </c>
      <c r="AA1063" s="84"/>
      <c r="AB1063" s="84"/>
      <c r="AC1063" s="92" t="s">
        <v>12757</v>
      </c>
      <c r="AD1063" s="84"/>
      <c r="AE1063" s="84" t="b">
        <v>0</v>
      </c>
      <c r="AF1063" s="84">
        <v>0</v>
      </c>
      <c r="AG1063" s="92" t="s">
        <v>16467</v>
      </c>
      <c r="AH1063" s="84" t="b">
        <v>0</v>
      </c>
      <c r="AI1063" s="84" t="s">
        <v>16520</v>
      </c>
      <c r="AJ1063" s="84"/>
      <c r="AK1063" s="92" t="s">
        <v>16467</v>
      </c>
      <c r="AL1063" s="84" t="b">
        <v>0</v>
      </c>
      <c r="AM1063" s="84">
        <v>66</v>
      </c>
      <c r="AN1063" s="92" t="s">
        <v>16308</v>
      </c>
      <c r="AO1063" s="84" t="s">
        <v>16534</v>
      </c>
      <c r="AP1063" s="84" t="b">
        <v>0</v>
      </c>
      <c r="AQ1063" s="92" t="s">
        <v>16308</v>
      </c>
      <c r="AR1063" s="84" t="s">
        <v>179</v>
      </c>
      <c r="AS1063" s="84">
        <v>0</v>
      </c>
      <c r="AT1063" s="84">
        <v>0</v>
      </c>
      <c r="AU1063" s="84"/>
      <c r="AV1063" s="84"/>
      <c r="AW1063" s="84"/>
      <c r="AX1063" s="84"/>
      <c r="AY1063" s="84"/>
      <c r="AZ1063" s="84"/>
      <c r="BA1063" s="84"/>
      <c r="BB1063" s="84"/>
      <c r="BC1063">
        <v>1</v>
      </c>
      <c r="BD1063">
        <v>0</v>
      </c>
      <c r="BE1063">
        <v>0</v>
      </c>
      <c r="BF1063">
        <v>0</v>
      </c>
      <c r="BG1063">
        <v>1</v>
      </c>
      <c r="BH1063">
        <v>0</v>
      </c>
    </row>
    <row r="1064" spans="1:60" x14ac:dyDescent="0.3">
      <c r="A1064" s="69" t="s">
        <v>444</v>
      </c>
      <c r="B1064" s="69" t="s">
        <v>1968</v>
      </c>
      <c r="C1064" s="70"/>
      <c r="D1064" s="71"/>
      <c r="E1064" s="72"/>
      <c r="F1064" s="73"/>
      <c r="G1064" s="70"/>
      <c r="H1064" s="74"/>
      <c r="I1064" s="75"/>
      <c r="J1064" s="75"/>
      <c r="K1064" s="36"/>
      <c r="L1064" s="82"/>
      <c r="M1064" s="82"/>
      <c r="N1064" s="77"/>
      <c r="O1064" s="84" t="s">
        <v>2169</v>
      </c>
      <c r="P1064" s="86">
        <v>43861.745405092595</v>
      </c>
      <c r="Q1064" s="84" t="s">
        <v>2220</v>
      </c>
      <c r="R1064" s="84"/>
      <c r="S1064" s="84"/>
      <c r="T1064" s="84"/>
      <c r="U1064" s="84"/>
      <c r="V1064" s="87" t="s">
        <v>3269</v>
      </c>
      <c r="W1064" s="86">
        <v>43861.745405092595</v>
      </c>
      <c r="X1064" s="90">
        <v>43861</v>
      </c>
      <c r="Y1064" s="92" t="s">
        <v>5117</v>
      </c>
      <c r="Z1064" s="87" t="s">
        <v>8880</v>
      </c>
      <c r="AA1064" s="84"/>
      <c r="AB1064" s="84"/>
      <c r="AC1064" s="92" t="s">
        <v>12758</v>
      </c>
      <c r="AD1064" s="84"/>
      <c r="AE1064" s="84" t="b">
        <v>0</v>
      </c>
      <c r="AF1064" s="84">
        <v>0</v>
      </c>
      <c r="AG1064" s="92" t="s">
        <v>16467</v>
      </c>
      <c r="AH1064" s="84" t="b">
        <v>0</v>
      </c>
      <c r="AI1064" s="84" t="s">
        <v>16520</v>
      </c>
      <c r="AJ1064" s="84"/>
      <c r="AK1064" s="92" t="s">
        <v>16467</v>
      </c>
      <c r="AL1064" s="84" t="b">
        <v>0</v>
      </c>
      <c r="AM1064" s="84">
        <v>51</v>
      </c>
      <c r="AN1064" s="92" t="s">
        <v>15899</v>
      </c>
      <c r="AO1064" s="84" t="s">
        <v>16534</v>
      </c>
      <c r="AP1064" s="84" t="b">
        <v>0</v>
      </c>
      <c r="AQ1064" s="92" t="s">
        <v>15899</v>
      </c>
      <c r="AR1064" s="84" t="s">
        <v>179</v>
      </c>
      <c r="AS1064" s="84">
        <v>0</v>
      </c>
      <c r="AT1064" s="84">
        <v>0</v>
      </c>
      <c r="AU1064" s="84"/>
      <c r="AV1064" s="84"/>
      <c r="AW1064" s="84"/>
      <c r="AX1064" s="84"/>
      <c r="AY1064" s="84"/>
      <c r="AZ1064" s="84"/>
      <c r="BA1064" s="84"/>
      <c r="BB1064" s="84"/>
      <c r="BC1064">
        <v>1</v>
      </c>
      <c r="BD1064">
        <v>0</v>
      </c>
      <c r="BE1064">
        <v>0</v>
      </c>
      <c r="BF1064">
        <v>0</v>
      </c>
      <c r="BG1064">
        <v>1</v>
      </c>
      <c r="BH1064">
        <v>0</v>
      </c>
    </row>
    <row r="1065" spans="1:60" x14ac:dyDescent="0.3">
      <c r="A1065" s="69" t="s">
        <v>444</v>
      </c>
      <c r="B1065" s="69" t="s">
        <v>2029</v>
      </c>
      <c r="C1065" s="70"/>
      <c r="D1065" s="71"/>
      <c r="E1065" s="72"/>
      <c r="F1065" s="73"/>
      <c r="G1065" s="70"/>
      <c r="H1065" s="74"/>
      <c r="I1065" s="75"/>
      <c r="J1065" s="75"/>
      <c r="K1065" s="36"/>
      <c r="L1065" s="82"/>
      <c r="M1065" s="82"/>
      <c r="N1065" s="77"/>
      <c r="O1065" s="84" t="s">
        <v>2169</v>
      </c>
      <c r="P1065" s="86">
        <v>43861.745648148149</v>
      </c>
      <c r="Q1065" s="84" t="s">
        <v>2217</v>
      </c>
      <c r="R1065" s="84"/>
      <c r="S1065" s="84"/>
      <c r="T1065" s="84"/>
      <c r="U1065" s="84"/>
      <c r="V1065" s="87" t="s">
        <v>3269</v>
      </c>
      <c r="W1065" s="86">
        <v>43861.745648148149</v>
      </c>
      <c r="X1065" s="90">
        <v>43861</v>
      </c>
      <c r="Y1065" s="92" t="s">
        <v>5118</v>
      </c>
      <c r="Z1065" s="87" t="s">
        <v>8881</v>
      </c>
      <c r="AA1065" s="84"/>
      <c r="AB1065" s="84"/>
      <c r="AC1065" s="92" t="s">
        <v>12759</v>
      </c>
      <c r="AD1065" s="84"/>
      <c r="AE1065" s="84" t="b">
        <v>0</v>
      </c>
      <c r="AF1065" s="84">
        <v>0</v>
      </c>
      <c r="AG1065" s="92" t="s">
        <v>16467</v>
      </c>
      <c r="AH1065" s="84" t="b">
        <v>0</v>
      </c>
      <c r="AI1065" s="84" t="s">
        <v>16520</v>
      </c>
      <c r="AJ1065" s="84"/>
      <c r="AK1065" s="92" t="s">
        <v>16467</v>
      </c>
      <c r="AL1065" s="84" t="b">
        <v>0</v>
      </c>
      <c r="AM1065" s="84">
        <v>25</v>
      </c>
      <c r="AN1065" s="92" t="s">
        <v>16088</v>
      </c>
      <c r="AO1065" s="84" t="s">
        <v>16534</v>
      </c>
      <c r="AP1065" s="84" t="b">
        <v>0</v>
      </c>
      <c r="AQ1065" s="92" t="s">
        <v>16088</v>
      </c>
      <c r="AR1065" s="84" t="s">
        <v>179</v>
      </c>
      <c r="AS1065" s="84">
        <v>0</v>
      </c>
      <c r="AT1065" s="84">
        <v>0</v>
      </c>
      <c r="AU1065" s="84"/>
      <c r="AV1065" s="84"/>
      <c r="AW1065" s="84"/>
      <c r="AX1065" s="84"/>
      <c r="AY1065" s="84"/>
      <c r="AZ1065" s="84"/>
      <c r="BA1065" s="84"/>
      <c r="BB1065" s="84"/>
      <c r="BC1065">
        <v>1</v>
      </c>
      <c r="BD1065">
        <v>0</v>
      </c>
      <c r="BE1065">
        <v>0</v>
      </c>
      <c r="BF1065">
        <v>0</v>
      </c>
      <c r="BG1065">
        <v>1</v>
      </c>
      <c r="BH1065">
        <v>0</v>
      </c>
    </row>
    <row r="1066" spans="1:60" x14ac:dyDescent="0.3">
      <c r="A1066" s="69" t="s">
        <v>444</v>
      </c>
      <c r="B1066" s="69" t="s">
        <v>2128</v>
      </c>
      <c r="C1066" s="70"/>
      <c r="D1066" s="71"/>
      <c r="E1066" s="72"/>
      <c r="F1066" s="73"/>
      <c r="G1066" s="70"/>
      <c r="H1066" s="74"/>
      <c r="I1066" s="75"/>
      <c r="J1066" s="75"/>
      <c r="K1066" s="36"/>
      <c r="L1066" s="82"/>
      <c r="M1066" s="82"/>
      <c r="N1066" s="77"/>
      <c r="O1066" s="84" t="s">
        <v>2168</v>
      </c>
      <c r="P1066" s="86">
        <v>43861.746006944442</v>
      </c>
      <c r="Q1066" s="84" t="s">
        <v>2182</v>
      </c>
      <c r="R1066" s="84"/>
      <c r="S1066" s="84"/>
      <c r="T1066" s="84"/>
      <c r="U1066" s="84"/>
      <c r="V1066" s="87" t="s">
        <v>3269</v>
      </c>
      <c r="W1066" s="86">
        <v>43861.746006944442</v>
      </c>
      <c r="X1066" s="90">
        <v>43861</v>
      </c>
      <c r="Y1066" s="92" t="s">
        <v>5119</v>
      </c>
      <c r="Z1066" s="87" t="s">
        <v>8882</v>
      </c>
      <c r="AA1066" s="84"/>
      <c r="AB1066" s="84"/>
      <c r="AC1066" s="92" t="s">
        <v>12760</v>
      </c>
      <c r="AD1066" s="84"/>
      <c r="AE1066" s="84" t="b">
        <v>0</v>
      </c>
      <c r="AF1066" s="84">
        <v>0</v>
      </c>
      <c r="AG1066" s="92" t="s">
        <v>16467</v>
      </c>
      <c r="AH1066" s="84" t="b">
        <v>0</v>
      </c>
      <c r="AI1066" s="84" t="s">
        <v>16520</v>
      </c>
      <c r="AJ1066" s="84"/>
      <c r="AK1066" s="92" t="s">
        <v>16467</v>
      </c>
      <c r="AL1066" s="84" t="b">
        <v>0</v>
      </c>
      <c r="AM1066" s="84">
        <v>64</v>
      </c>
      <c r="AN1066" s="92" t="s">
        <v>16246</v>
      </c>
      <c r="AO1066" s="84" t="s">
        <v>16534</v>
      </c>
      <c r="AP1066" s="84" t="b">
        <v>0</v>
      </c>
      <c r="AQ1066" s="92" t="s">
        <v>16246</v>
      </c>
      <c r="AR1066" s="84" t="s">
        <v>179</v>
      </c>
      <c r="AS1066" s="84">
        <v>0</v>
      </c>
      <c r="AT1066" s="84">
        <v>0</v>
      </c>
      <c r="AU1066" s="84"/>
      <c r="AV1066" s="84"/>
      <c r="AW1066" s="84"/>
      <c r="AX1066" s="84"/>
      <c r="AY1066" s="84"/>
      <c r="AZ1066" s="84"/>
      <c r="BA1066" s="84"/>
      <c r="BB1066" s="84"/>
      <c r="BC1066">
        <v>2</v>
      </c>
      <c r="BD1066">
        <v>0</v>
      </c>
      <c r="BE1066">
        <v>2</v>
      </c>
      <c r="BF1066">
        <v>0</v>
      </c>
      <c r="BG1066">
        <v>0</v>
      </c>
      <c r="BH1066">
        <v>0</v>
      </c>
    </row>
    <row r="1067" spans="1:60" x14ac:dyDescent="0.3">
      <c r="A1067" s="69" t="s">
        <v>444</v>
      </c>
      <c r="B1067" s="69" t="s">
        <v>2129</v>
      </c>
      <c r="C1067" s="70"/>
      <c r="D1067" s="71"/>
      <c r="E1067" s="72"/>
      <c r="F1067" s="73"/>
      <c r="G1067" s="70"/>
      <c r="H1067" s="74"/>
      <c r="I1067" s="75"/>
      <c r="J1067" s="75"/>
      <c r="K1067" s="36"/>
      <c r="L1067" s="82"/>
      <c r="M1067" s="82"/>
      <c r="N1067" s="77"/>
      <c r="O1067" s="84" t="s">
        <v>2168</v>
      </c>
      <c r="P1067" s="86">
        <v>43861.746006944442</v>
      </c>
      <c r="Q1067" s="84" t="s">
        <v>2182</v>
      </c>
      <c r="R1067" s="84"/>
      <c r="S1067" s="84"/>
      <c r="T1067" s="84"/>
      <c r="U1067" s="84"/>
      <c r="V1067" s="87" t="s">
        <v>3269</v>
      </c>
      <c r="W1067" s="86">
        <v>43861.746006944442</v>
      </c>
      <c r="X1067" s="90">
        <v>43861</v>
      </c>
      <c r="Y1067" s="92" t="s">
        <v>5119</v>
      </c>
      <c r="Z1067" s="87" t="s">
        <v>8882</v>
      </c>
      <c r="AA1067" s="84"/>
      <c r="AB1067" s="84"/>
      <c r="AC1067" s="92" t="s">
        <v>12760</v>
      </c>
      <c r="AD1067" s="84"/>
      <c r="AE1067" s="84" t="b">
        <v>0</v>
      </c>
      <c r="AF1067" s="84">
        <v>0</v>
      </c>
      <c r="AG1067" s="92" t="s">
        <v>16467</v>
      </c>
      <c r="AH1067" s="84" t="b">
        <v>0</v>
      </c>
      <c r="AI1067" s="84" t="s">
        <v>16520</v>
      </c>
      <c r="AJ1067" s="84"/>
      <c r="AK1067" s="92" t="s">
        <v>16467</v>
      </c>
      <c r="AL1067" s="84" t="b">
        <v>0</v>
      </c>
      <c r="AM1067" s="84">
        <v>64</v>
      </c>
      <c r="AN1067" s="92" t="s">
        <v>16246</v>
      </c>
      <c r="AO1067" s="84" t="s">
        <v>16534</v>
      </c>
      <c r="AP1067" s="84" t="b">
        <v>0</v>
      </c>
      <c r="AQ1067" s="92" t="s">
        <v>16246</v>
      </c>
      <c r="AR1067" s="84" t="s">
        <v>179</v>
      </c>
      <c r="AS1067" s="84">
        <v>0</v>
      </c>
      <c r="AT1067" s="84">
        <v>0</v>
      </c>
      <c r="AU1067" s="84"/>
      <c r="AV1067" s="84"/>
      <c r="AW1067" s="84"/>
      <c r="AX1067" s="84"/>
      <c r="AY1067" s="84"/>
      <c r="AZ1067" s="84"/>
      <c r="BA1067" s="84"/>
      <c r="BB1067" s="84"/>
      <c r="BC1067">
        <v>2</v>
      </c>
      <c r="BD1067">
        <v>0</v>
      </c>
      <c r="BE1067">
        <v>2</v>
      </c>
      <c r="BF1067">
        <v>0</v>
      </c>
      <c r="BG1067">
        <v>0</v>
      </c>
      <c r="BH1067">
        <v>0</v>
      </c>
    </row>
    <row r="1068" spans="1:60" x14ac:dyDescent="0.3">
      <c r="A1068" s="69" t="s">
        <v>444</v>
      </c>
      <c r="B1068" s="69" t="s">
        <v>444</v>
      </c>
      <c r="C1068" s="70"/>
      <c r="D1068" s="71"/>
      <c r="E1068" s="72"/>
      <c r="F1068" s="73"/>
      <c r="G1068" s="70"/>
      <c r="H1068" s="74"/>
      <c r="I1068" s="75"/>
      <c r="J1068" s="75"/>
      <c r="K1068" s="36"/>
      <c r="L1068" s="82"/>
      <c r="M1068" s="82"/>
      <c r="N1068" s="77"/>
      <c r="O1068" s="84" t="s">
        <v>179</v>
      </c>
      <c r="P1068" s="86">
        <v>43861.746539351851</v>
      </c>
      <c r="Q1068" s="84" t="s">
        <v>2263</v>
      </c>
      <c r="R1068" s="84"/>
      <c r="S1068" s="84"/>
      <c r="T1068" s="84" t="s">
        <v>2873</v>
      </c>
      <c r="U1068" s="84"/>
      <c r="V1068" s="87" t="s">
        <v>3269</v>
      </c>
      <c r="W1068" s="86">
        <v>43861.746539351851</v>
      </c>
      <c r="X1068" s="90">
        <v>43861</v>
      </c>
      <c r="Y1068" s="92" t="s">
        <v>5120</v>
      </c>
      <c r="Z1068" s="87" t="s">
        <v>8883</v>
      </c>
      <c r="AA1068" s="84"/>
      <c r="AB1068" s="84"/>
      <c r="AC1068" s="92" t="s">
        <v>12761</v>
      </c>
      <c r="AD1068" s="84"/>
      <c r="AE1068" s="84" t="b">
        <v>0</v>
      </c>
      <c r="AF1068" s="84">
        <v>0</v>
      </c>
      <c r="AG1068" s="92" t="s">
        <v>16467</v>
      </c>
      <c r="AH1068" s="84" t="b">
        <v>0</v>
      </c>
      <c r="AI1068" s="84" t="s">
        <v>16520</v>
      </c>
      <c r="AJ1068" s="84"/>
      <c r="AK1068" s="92" t="s">
        <v>16467</v>
      </c>
      <c r="AL1068" s="84" t="b">
        <v>0</v>
      </c>
      <c r="AM1068" s="84">
        <v>0</v>
      </c>
      <c r="AN1068" s="92" t="s">
        <v>16467</v>
      </c>
      <c r="AO1068" s="84" t="s">
        <v>16534</v>
      </c>
      <c r="AP1068" s="84" t="b">
        <v>0</v>
      </c>
      <c r="AQ1068" s="92" t="s">
        <v>12761</v>
      </c>
      <c r="AR1068" s="84" t="s">
        <v>179</v>
      </c>
      <c r="AS1068" s="84">
        <v>0</v>
      </c>
      <c r="AT1068" s="84">
        <v>0</v>
      </c>
      <c r="AU1068" s="84"/>
      <c r="AV1068" s="84"/>
      <c r="AW1068" s="84"/>
      <c r="AX1068" s="84"/>
      <c r="AY1068" s="84"/>
      <c r="AZ1068" s="84"/>
      <c r="BA1068" s="84"/>
      <c r="BB1068" s="84"/>
      <c r="BC1068">
        <v>1</v>
      </c>
      <c r="BD1068">
        <v>0</v>
      </c>
      <c r="BE1068">
        <v>0</v>
      </c>
      <c r="BF1068">
        <v>1</v>
      </c>
      <c r="BG1068">
        <v>0</v>
      </c>
      <c r="BH1068">
        <v>0</v>
      </c>
    </row>
    <row r="1069" spans="1:60" x14ac:dyDescent="0.3">
      <c r="A1069" s="69" t="s">
        <v>1445</v>
      </c>
      <c r="B1069" s="69" t="s">
        <v>1445</v>
      </c>
      <c r="C1069" s="70"/>
      <c r="D1069" s="71"/>
      <c r="E1069" s="72"/>
      <c r="F1069" s="73"/>
      <c r="G1069" s="70"/>
      <c r="H1069" s="74"/>
      <c r="I1069" s="75"/>
      <c r="J1069" s="75"/>
      <c r="K1069" s="36"/>
      <c r="L1069" s="82"/>
      <c r="M1069" s="82"/>
      <c r="N1069" s="77"/>
      <c r="O1069" s="84" t="s">
        <v>179</v>
      </c>
      <c r="P1069" s="86">
        <v>43861.746770833335</v>
      </c>
      <c r="Q1069" s="84" t="s">
        <v>2267</v>
      </c>
      <c r="R1069" s="84"/>
      <c r="S1069" s="84"/>
      <c r="T1069" s="84" t="s">
        <v>2883</v>
      </c>
      <c r="U1069" s="84"/>
      <c r="V1069" s="87" t="s">
        <v>4190</v>
      </c>
      <c r="W1069" s="86">
        <v>43861.746770833335</v>
      </c>
      <c r="X1069" s="90">
        <v>43861</v>
      </c>
      <c r="Y1069" s="92" t="s">
        <v>6753</v>
      </c>
      <c r="Z1069" s="87" t="s">
        <v>10534</v>
      </c>
      <c r="AA1069" s="84"/>
      <c r="AB1069" s="84"/>
      <c r="AC1069" s="92" t="s">
        <v>14417</v>
      </c>
      <c r="AD1069" s="84"/>
      <c r="AE1069" s="84" t="b">
        <v>0</v>
      </c>
      <c r="AF1069" s="84">
        <v>35</v>
      </c>
      <c r="AG1069" s="92" t="s">
        <v>16467</v>
      </c>
      <c r="AH1069" s="84" t="b">
        <v>0</v>
      </c>
      <c r="AI1069" s="84" t="s">
        <v>16520</v>
      </c>
      <c r="AJ1069" s="84"/>
      <c r="AK1069" s="92" t="s">
        <v>16467</v>
      </c>
      <c r="AL1069" s="84" t="b">
        <v>0</v>
      </c>
      <c r="AM1069" s="84">
        <v>24</v>
      </c>
      <c r="AN1069" s="92" t="s">
        <v>16467</v>
      </c>
      <c r="AO1069" s="84" t="s">
        <v>16534</v>
      </c>
      <c r="AP1069" s="84" t="b">
        <v>0</v>
      </c>
      <c r="AQ1069" s="92" t="s">
        <v>14417</v>
      </c>
      <c r="AR1069" s="84" t="s">
        <v>179</v>
      </c>
      <c r="AS1069" s="84">
        <v>0</v>
      </c>
      <c r="AT1069" s="84">
        <v>0</v>
      </c>
      <c r="AU1069" s="84"/>
      <c r="AV1069" s="84"/>
      <c r="AW1069" s="84"/>
      <c r="AX1069" s="84"/>
      <c r="AY1069" s="84"/>
      <c r="AZ1069" s="84"/>
      <c r="BA1069" s="84"/>
      <c r="BB1069" s="84"/>
      <c r="BC1069">
        <v>1</v>
      </c>
      <c r="BD1069">
        <v>0</v>
      </c>
      <c r="BE1069">
        <v>0</v>
      </c>
      <c r="BF1069">
        <v>1</v>
      </c>
      <c r="BG1069">
        <v>0</v>
      </c>
      <c r="BH1069">
        <v>0</v>
      </c>
    </row>
    <row r="1070" spans="1:60" x14ac:dyDescent="0.3">
      <c r="A1070" s="69" t="s">
        <v>1101</v>
      </c>
      <c r="B1070" s="69" t="s">
        <v>2003</v>
      </c>
      <c r="C1070" s="70"/>
      <c r="D1070" s="71"/>
      <c r="E1070" s="72"/>
      <c r="F1070" s="73"/>
      <c r="G1070" s="70"/>
      <c r="H1070" s="74"/>
      <c r="I1070" s="75"/>
      <c r="J1070" s="75"/>
      <c r="K1070" s="36"/>
      <c r="L1070" s="82"/>
      <c r="M1070" s="82"/>
      <c r="N1070" s="77"/>
      <c r="O1070" s="84" t="s">
        <v>2169</v>
      </c>
      <c r="P1070" s="86">
        <v>43861.746898148151</v>
      </c>
      <c r="Q1070" s="84" t="s">
        <v>2240</v>
      </c>
      <c r="R1070" s="84"/>
      <c r="S1070" s="84"/>
      <c r="T1070" s="84" t="s">
        <v>2873</v>
      </c>
      <c r="U1070" s="84"/>
      <c r="V1070" s="87" t="s">
        <v>3870</v>
      </c>
      <c r="W1070" s="86">
        <v>43861.746898148151</v>
      </c>
      <c r="X1070" s="90">
        <v>43861</v>
      </c>
      <c r="Y1070" s="92" t="s">
        <v>6131</v>
      </c>
      <c r="Z1070" s="87" t="s">
        <v>9901</v>
      </c>
      <c r="AA1070" s="84"/>
      <c r="AB1070" s="84"/>
      <c r="AC1070" s="92" t="s">
        <v>13780</v>
      </c>
      <c r="AD1070" s="84"/>
      <c r="AE1070" s="84" t="b">
        <v>0</v>
      </c>
      <c r="AF1070" s="84">
        <v>0</v>
      </c>
      <c r="AG1070" s="92" t="s">
        <v>16467</v>
      </c>
      <c r="AH1070" s="84" t="b">
        <v>0</v>
      </c>
      <c r="AI1070" s="84" t="s">
        <v>16520</v>
      </c>
      <c r="AJ1070" s="84"/>
      <c r="AK1070" s="92" t="s">
        <v>16467</v>
      </c>
      <c r="AL1070" s="84" t="b">
        <v>0</v>
      </c>
      <c r="AM1070" s="84">
        <v>29</v>
      </c>
      <c r="AN1070" s="92" t="s">
        <v>15998</v>
      </c>
      <c r="AO1070" s="84" t="s">
        <v>16535</v>
      </c>
      <c r="AP1070" s="84" t="b">
        <v>0</v>
      </c>
      <c r="AQ1070" s="92" t="s">
        <v>15998</v>
      </c>
      <c r="AR1070" s="84" t="s">
        <v>179</v>
      </c>
      <c r="AS1070" s="84">
        <v>0</v>
      </c>
      <c r="AT1070" s="84">
        <v>0</v>
      </c>
      <c r="AU1070" s="84"/>
      <c r="AV1070" s="84"/>
      <c r="AW1070" s="84"/>
      <c r="AX1070" s="84"/>
      <c r="AY1070" s="84"/>
      <c r="AZ1070" s="84"/>
      <c r="BA1070" s="84"/>
      <c r="BB1070" s="84"/>
      <c r="BC1070">
        <v>1</v>
      </c>
      <c r="BD1070">
        <v>0</v>
      </c>
      <c r="BE1070">
        <v>0</v>
      </c>
      <c r="BF1070">
        <v>0</v>
      </c>
      <c r="BG1070">
        <v>1</v>
      </c>
      <c r="BH1070">
        <v>0</v>
      </c>
    </row>
    <row r="1071" spans="1:60" x14ac:dyDescent="0.3">
      <c r="A1071" s="69" t="s">
        <v>1101</v>
      </c>
      <c r="B1071" s="69" t="s">
        <v>1968</v>
      </c>
      <c r="C1071" s="70"/>
      <c r="D1071" s="71"/>
      <c r="E1071" s="72"/>
      <c r="F1071" s="73"/>
      <c r="G1071" s="70"/>
      <c r="H1071" s="74"/>
      <c r="I1071" s="75"/>
      <c r="J1071" s="75"/>
      <c r="K1071" s="36"/>
      <c r="L1071" s="82"/>
      <c r="M1071" s="82"/>
      <c r="N1071" s="77"/>
      <c r="O1071" s="84" t="s">
        <v>2169</v>
      </c>
      <c r="P1071" s="86">
        <v>43861.749131944445</v>
      </c>
      <c r="Q1071" s="84" t="s">
        <v>2220</v>
      </c>
      <c r="R1071" s="84"/>
      <c r="S1071" s="84"/>
      <c r="T1071" s="84"/>
      <c r="U1071" s="84"/>
      <c r="V1071" s="87" t="s">
        <v>3870</v>
      </c>
      <c r="W1071" s="86">
        <v>43861.749131944445</v>
      </c>
      <c r="X1071" s="90">
        <v>43861</v>
      </c>
      <c r="Y1071" s="92" t="s">
        <v>6132</v>
      </c>
      <c r="Z1071" s="87" t="s">
        <v>9902</v>
      </c>
      <c r="AA1071" s="84"/>
      <c r="AB1071" s="84"/>
      <c r="AC1071" s="92" t="s">
        <v>13781</v>
      </c>
      <c r="AD1071" s="84"/>
      <c r="AE1071" s="84" t="b">
        <v>0</v>
      </c>
      <c r="AF1071" s="84">
        <v>0</v>
      </c>
      <c r="AG1071" s="92" t="s">
        <v>16467</v>
      </c>
      <c r="AH1071" s="84" t="b">
        <v>0</v>
      </c>
      <c r="AI1071" s="84" t="s">
        <v>16520</v>
      </c>
      <c r="AJ1071" s="84"/>
      <c r="AK1071" s="92" t="s">
        <v>16467</v>
      </c>
      <c r="AL1071" s="84" t="b">
        <v>0</v>
      </c>
      <c r="AM1071" s="84">
        <v>51</v>
      </c>
      <c r="AN1071" s="92" t="s">
        <v>15899</v>
      </c>
      <c r="AO1071" s="84" t="s">
        <v>16535</v>
      </c>
      <c r="AP1071" s="84" t="b">
        <v>0</v>
      </c>
      <c r="AQ1071" s="92" t="s">
        <v>15899</v>
      </c>
      <c r="AR1071" s="84" t="s">
        <v>179</v>
      </c>
      <c r="AS1071" s="84">
        <v>0</v>
      </c>
      <c r="AT1071" s="84">
        <v>0</v>
      </c>
      <c r="AU1071" s="84"/>
      <c r="AV1071" s="84"/>
      <c r="AW1071" s="84"/>
      <c r="AX1071" s="84"/>
      <c r="AY1071" s="84"/>
      <c r="AZ1071" s="84"/>
      <c r="BA1071" s="84"/>
      <c r="BB1071" s="84"/>
      <c r="BC1071">
        <v>1</v>
      </c>
      <c r="BD1071">
        <v>0</v>
      </c>
      <c r="BE1071">
        <v>0</v>
      </c>
      <c r="BF1071">
        <v>0</v>
      </c>
      <c r="BG1071">
        <v>1</v>
      </c>
      <c r="BH1071">
        <v>0</v>
      </c>
    </row>
    <row r="1072" spans="1:60" x14ac:dyDescent="0.3">
      <c r="A1072" s="69" t="s">
        <v>446</v>
      </c>
      <c r="B1072" s="69" t="s">
        <v>2128</v>
      </c>
      <c r="C1072" s="70"/>
      <c r="D1072" s="71"/>
      <c r="E1072" s="72"/>
      <c r="F1072" s="73"/>
      <c r="G1072" s="70"/>
      <c r="H1072" s="74"/>
      <c r="I1072" s="75"/>
      <c r="J1072" s="75"/>
      <c r="K1072" s="36"/>
      <c r="L1072" s="82"/>
      <c r="M1072" s="82"/>
      <c r="N1072" s="77"/>
      <c r="O1072" s="84" t="s">
        <v>2168</v>
      </c>
      <c r="P1072" s="86">
        <v>43861.749583333331</v>
      </c>
      <c r="Q1072" s="84" t="s">
        <v>2177</v>
      </c>
      <c r="R1072" s="84"/>
      <c r="S1072" s="84"/>
      <c r="T1072" s="84"/>
      <c r="U1072" s="84"/>
      <c r="V1072" s="87" t="s">
        <v>3271</v>
      </c>
      <c r="W1072" s="86">
        <v>43861.749583333331</v>
      </c>
      <c r="X1072" s="90">
        <v>43861</v>
      </c>
      <c r="Y1072" s="92" t="s">
        <v>5123</v>
      </c>
      <c r="Z1072" s="87" t="s">
        <v>8886</v>
      </c>
      <c r="AA1072" s="84"/>
      <c r="AB1072" s="84"/>
      <c r="AC1072" s="92" t="s">
        <v>12764</v>
      </c>
      <c r="AD1072" s="84"/>
      <c r="AE1072" s="84" t="b">
        <v>0</v>
      </c>
      <c r="AF1072" s="84">
        <v>0</v>
      </c>
      <c r="AG1072" s="92" t="s">
        <v>16467</v>
      </c>
      <c r="AH1072" s="84" t="b">
        <v>0</v>
      </c>
      <c r="AI1072" s="84" t="s">
        <v>16520</v>
      </c>
      <c r="AJ1072" s="84"/>
      <c r="AK1072" s="92" t="s">
        <v>16467</v>
      </c>
      <c r="AL1072" s="84" t="b">
        <v>0</v>
      </c>
      <c r="AM1072" s="84">
        <v>71</v>
      </c>
      <c r="AN1072" s="92" t="s">
        <v>15397</v>
      </c>
      <c r="AO1072" s="84" t="s">
        <v>16535</v>
      </c>
      <c r="AP1072" s="84" t="b">
        <v>0</v>
      </c>
      <c r="AQ1072" s="92" t="s">
        <v>15397</v>
      </c>
      <c r="AR1072" s="84" t="s">
        <v>179</v>
      </c>
      <c r="AS1072" s="84">
        <v>0</v>
      </c>
      <c r="AT1072" s="84">
        <v>0</v>
      </c>
      <c r="AU1072" s="84"/>
      <c r="AV1072" s="84"/>
      <c r="AW1072" s="84"/>
      <c r="AX1072" s="84"/>
      <c r="AY1072" s="84"/>
      <c r="AZ1072" s="84"/>
      <c r="BA1072" s="84"/>
      <c r="BB1072" s="84"/>
      <c r="BC1072">
        <v>1</v>
      </c>
      <c r="BD1072">
        <v>0</v>
      </c>
      <c r="BE1072">
        <v>1</v>
      </c>
      <c r="BF1072">
        <v>0</v>
      </c>
      <c r="BG1072">
        <v>0</v>
      </c>
      <c r="BH1072">
        <v>0</v>
      </c>
    </row>
    <row r="1073" spans="1:60" x14ac:dyDescent="0.3">
      <c r="A1073" s="69" t="s">
        <v>446</v>
      </c>
      <c r="B1073" s="69" t="s">
        <v>2129</v>
      </c>
      <c r="C1073" s="70"/>
      <c r="D1073" s="71"/>
      <c r="E1073" s="72"/>
      <c r="F1073" s="73"/>
      <c r="G1073" s="70"/>
      <c r="H1073" s="74"/>
      <c r="I1073" s="75"/>
      <c r="J1073" s="75"/>
      <c r="K1073" s="36"/>
      <c r="L1073" s="82"/>
      <c r="M1073" s="82"/>
      <c r="N1073" s="77"/>
      <c r="O1073" s="84" t="s">
        <v>2168</v>
      </c>
      <c r="P1073" s="86">
        <v>43861.749583333331</v>
      </c>
      <c r="Q1073" s="84" t="s">
        <v>2177</v>
      </c>
      <c r="R1073" s="84"/>
      <c r="S1073" s="84"/>
      <c r="T1073" s="84"/>
      <c r="U1073" s="84"/>
      <c r="V1073" s="87" t="s">
        <v>3271</v>
      </c>
      <c r="W1073" s="86">
        <v>43861.749583333331</v>
      </c>
      <c r="X1073" s="90">
        <v>43861</v>
      </c>
      <c r="Y1073" s="92" t="s">
        <v>5123</v>
      </c>
      <c r="Z1073" s="87" t="s">
        <v>8886</v>
      </c>
      <c r="AA1073" s="84"/>
      <c r="AB1073" s="84"/>
      <c r="AC1073" s="92" t="s">
        <v>12764</v>
      </c>
      <c r="AD1073" s="84"/>
      <c r="AE1073" s="84" t="b">
        <v>0</v>
      </c>
      <c r="AF1073" s="84">
        <v>0</v>
      </c>
      <c r="AG1073" s="92" t="s">
        <v>16467</v>
      </c>
      <c r="AH1073" s="84" t="b">
        <v>0</v>
      </c>
      <c r="AI1073" s="84" t="s">
        <v>16520</v>
      </c>
      <c r="AJ1073" s="84"/>
      <c r="AK1073" s="92" t="s">
        <v>16467</v>
      </c>
      <c r="AL1073" s="84" t="b">
        <v>0</v>
      </c>
      <c r="AM1073" s="84">
        <v>71</v>
      </c>
      <c r="AN1073" s="92" t="s">
        <v>15397</v>
      </c>
      <c r="AO1073" s="84" t="s">
        <v>16535</v>
      </c>
      <c r="AP1073" s="84" t="b">
        <v>0</v>
      </c>
      <c r="AQ1073" s="92" t="s">
        <v>15397</v>
      </c>
      <c r="AR1073" s="84" t="s">
        <v>179</v>
      </c>
      <c r="AS1073" s="84">
        <v>0</v>
      </c>
      <c r="AT1073" s="84">
        <v>0</v>
      </c>
      <c r="AU1073" s="84"/>
      <c r="AV1073" s="84"/>
      <c r="AW1073" s="84"/>
      <c r="AX1073" s="84"/>
      <c r="AY1073" s="84"/>
      <c r="AZ1073" s="84"/>
      <c r="BA1073" s="84"/>
      <c r="BB1073" s="84"/>
      <c r="BC1073">
        <v>1</v>
      </c>
      <c r="BD1073">
        <v>0</v>
      </c>
      <c r="BE1073">
        <v>1</v>
      </c>
      <c r="BF1073">
        <v>0</v>
      </c>
      <c r="BG1073">
        <v>0</v>
      </c>
      <c r="BH1073">
        <v>0</v>
      </c>
    </row>
    <row r="1074" spans="1:60" x14ac:dyDescent="0.3">
      <c r="A1074" s="69" t="s">
        <v>445</v>
      </c>
      <c r="B1074" s="69" t="s">
        <v>1191</v>
      </c>
      <c r="C1074" s="70"/>
      <c r="D1074" s="71"/>
      <c r="E1074" s="72"/>
      <c r="F1074" s="73"/>
      <c r="G1074" s="70"/>
      <c r="H1074" s="74"/>
      <c r="I1074" s="75"/>
      <c r="J1074" s="75"/>
      <c r="K1074" s="36"/>
      <c r="L1074" s="82"/>
      <c r="M1074" s="82"/>
      <c r="N1074" s="77"/>
      <c r="O1074" s="84" t="s">
        <v>2169</v>
      </c>
      <c r="P1074" s="86">
        <v>43861.749606481484</v>
      </c>
      <c r="Q1074" s="84" t="s">
        <v>2265</v>
      </c>
      <c r="R1074" s="84"/>
      <c r="S1074" s="84"/>
      <c r="T1074" s="84"/>
      <c r="U1074" s="84"/>
      <c r="V1074" s="87" t="s">
        <v>3270</v>
      </c>
      <c r="W1074" s="86">
        <v>43861.749606481484</v>
      </c>
      <c r="X1074" s="90">
        <v>43861</v>
      </c>
      <c r="Y1074" s="92" t="s">
        <v>5122</v>
      </c>
      <c r="Z1074" s="87" t="s">
        <v>8885</v>
      </c>
      <c r="AA1074" s="84"/>
      <c r="AB1074" s="84"/>
      <c r="AC1074" s="92" t="s">
        <v>12763</v>
      </c>
      <c r="AD1074" s="84"/>
      <c r="AE1074" s="84" t="b">
        <v>0</v>
      </c>
      <c r="AF1074" s="84">
        <v>0</v>
      </c>
      <c r="AG1074" s="92" t="s">
        <v>16467</v>
      </c>
      <c r="AH1074" s="84" t="b">
        <v>0</v>
      </c>
      <c r="AI1074" s="84" t="s">
        <v>16521</v>
      </c>
      <c r="AJ1074" s="84"/>
      <c r="AK1074" s="92" t="s">
        <v>16467</v>
      </c>
      <c r="AL1074" s="84" t="b">
        <v>0</v>
      </c>
      <c r="AM1074" s="84">
        <v>5</v>
      </c>
      <c r="AN1074" s="92" t="s">
        <v>13949</v>
      </c>
      <c r="AO1074" s="84" t="s">
        <v>16534</v>
      </c>
      <c r="AP1074" s="84" t="b">
        <v>0</v>
      </c>
      <c r="AQ1074" s="92" t="s">
        <v>13949</v>
      </c>
      <c r="AR1074" s="84" t="s">
        <v>179</v>
      </c>
      <c r="AS1074" s="84">
        <v>0</v>
      </c>
      <c r="AT1074" s="84">
        <v>0</v>
      </c>
      <c r="AU1074" s="84"/>
      <c r="AV1074" s="84"/>
      <c r="AW1074" s="84"/>
      <c r="AX1074" s="84"/>
      <c r="AY1074" s="84"/>
      <c r="AZ1074" s="84"/>
      <c r="BA1074" s="84"/>
      <c r="BB1074" s="84"/>
      <c r="BC1074">
        <v>1</v>
      </c>
      <c r="BD1074">
        <v>0</v>
      </c>
      <c r="BE1074">
        <v>0</v>
      </c>
      <c r="BF1074">
        <v>0</v>
      </c>
      <c r="BG1074">
        <v>1</v>
      </c>
      <c r="BH1074">
        <v>0</v>
      </c>
    </row>
    <row r="1075" spans="1:60" x14ac:dyDescent="0.3">
      <c r="A1075" s="69" t="s">
        <v>1101</v>
      </c>
      <c r="B1075" s="69" t="s">
        <v>1928</v>
      </c>
      <c r="C1075" s="70"/>
      <c r="D1075" s="71"/>
      <c r="E1075" s="72"/>
      <c r="F1075" s="73"/>
      <c r="G1075" s="70"/>
      <c r="H1075" s="74"/>
      <c r="I1075" s="75"/>
      <c r="J1075" s="75"/>
      <c r="K1075" s="36"/>
      <c r="L1075" s="82"/>
      <c r="M1075" s="82"/>
      <c r="N1075" s="77"/>
      <c r="O1075" s="84" t="s">
        <v>2169</v>
      </c>
      <c r="P1075" s="86">
        <v>43861.749884259261</v>
      </c>
      <c r="Q1075" s="84" t="s">
        <v>2241</v>
      </c>
      <c r="R1075" s="84"/>
      <c r="S1075" s="84"/>
      <c r="T1075" s="84" t="s">
        <v>2873</v>
      </c>
      <c r="U1075" s="84"/>
      <c r="V1075" s="87" t="s">
        <v>3870</v>
      </c>
      <c r="W1075" s="86">
        <v>43861.749884259261</v>
      </c>
      <c r="X1075" s="90">
        <v>43861</v>
      </c>
      <c r="Y1075" s="92" t="s">
        <v>6133</v>
      </c>
      <c r="Z1075" s="87" t="s">
        <v>9903</v>
      </c>
      <c r="AA1075" s="84"/>
      <c r="AB1075" s="84"/>
      <c r="AC1075" s="92" t="s">
        <v>13782</v>
      </c>
      <c r="AD1075" s="84"/>
      <c r="AE1075" s="84" t="b">
        <v>0</v>
      </c>
      <c r="AF1075" s="84">
        <v>0</v>
      </c>
      <c r="AG1075" s="92" t="s">
        <v>16467</v>
      </c>
      <c r="AH1075" s="84" t="b">
        <v>0</v>
      </c>
      <c r="AI1075" s="84" t="s">
        <v>16520</v>
      </c>
      <c r="AJ1075" s="84"/>
      <c r="AK1075" s="92" t="s">
        <v>16467</v>
      </c>
      <c r="AL1075" s="84" t="b">
        <v>0</v>
      </c>
      <c r="AM1075" s="84">
        <v>11</v>
      </c>
      <c r="AN1075" s="92" t="s">
        <v>15676</v>
      </c>
      <c r="AO1075" s="84" t="s">
        <v>16535</v>
      </c>
      <c r="AP1075" s="84" t="b">
        <v>0</v>
      </c>
      <c r="AQ1075" s="92" t="s">
        <v>15676</v>
      </c>
      <c r="AR1075" s="84" t="s">
        <v>179</v>
      </c>
      <c r="AS1075" s="84">
        <v>0</v>
      </c>
      <c r="AT1075" s="84">
        <v>0</v>
      </c>
      <c r="AU1075" s="84"/>
      <c r="AV1075" s="84"/>
      <c r="AW1075" s="84"/>
      <c r="AX1075" s="84"/>
      <c r="AY1075" s="84"/>
      <c r="AZ1075" s="84"/>
      <c r="BA1075" s="84"/>
      <c r="BB1075" s="84"/>
      <c r="BC1075">
        <v>1</v>
      </c>
      <c r="BD1075">
        <v>0</v>
      </c>
      <c r="BE1075">
        <v>0</v>
      </c>
      <c r="BF1075">
        <v>0</v>
      </c>
      <c r="BG1075">
        <v>1</v>
      </c>
      <c r="BH1075">
        <v>0</v>
      </c>
    </row>
    <row r="1076" spans="1:60" x14ac:dyDescent="0.3">
      <c r="A1076" s="69" t="s">
        <v>1101</v>
      </c>
      <c r="B1076" s="69" t="s">
        <v>2108</v>
      </c>
      <c r="C1076" s="70"/>
      <c r="D1076" s="71"/>
      <c r="E1076" s="72"/>
      <c r="F1076" s="73"/>
      <c r="G1076" s="70"/>
      <c r="H1076" s="74"/>
      <c r="I1076" s="75"/>
      <c r="J1076" s="75"/>
      <c r="K1076" s="36"/>
      <c r="L1076" s="82"/>
      <c r="M1076" s="82"/>
      <c r="N1076" s="77"/>
      <c r="O1076" s="84" t="s">
        <v>2169</v>
      </c>
      <c r="P1076" s="86">
        <v>43861.750011574077</v>
      </c>
      <c r="Q1076" s="84" t="s">
        <v>2211</v>
      </c>
      <c r="R1076" s="84"/>
      <c r="S1076" s="84"/>
      <c r="T1076" s="84" t="s">
        <v>2873</v>
      </c>
      <c r="U1076" s="84"/>
      <c r="V1076" s="87" t="s">
        <v>3870</v>
      </c>
      <c r="W1076" s="86">
        <v>43861.750011574077</v>
      </c>
      <c r="X1076" s="90">
        <v>43861</v>
      </c>
      <c r="Y1076" s="92" t="s">
        <v>6134</v>
      </c>
      <c r="Z1076" s="87" t="s">
        <v>9904</v>
      </c>
      <c r="AA1076" s="84"/>
      <c r="AB1076" s="84"/>
      <c r="AC1076" s="92" t="s">
        <v>13783</v>
      </c>
      <c r="AD1076" s="84"/>
      <c r="AE1076" s="84" t="b">
        <v>0</v>
      </c>
      <c r="AF1076" s="84">
        <v>0</v>
      </c>
      <c r="AG1076" s="92" t="s">
        <v>16467</v>
      </c>
      <c r="AH1076" s="84" t="b">
        <v>0</v>
      </c>
      <c r="AI1076" s="84" t="s">
        <v>16520</v>
      </c>
      <c r="AJ1076" s="84"/>
      <c r="AK1076" s="92" t="s">
        <v>16467</v>
      </c>
      <c r="AL1076" s="84" t="b">
        <v>0</v>
      </c>
      <c r="AM1076" s="84">
        <v>7</v>
      </c>
      <c r="AN1076" s="92" t="s">
        <v>16350</v>
      </c>
      <c r="AO1076" s="84" t="s">
        <v>16535</v>
      </c>
      <c r="AP1076" s="84" t="b">
        <v>0</v>
      </c>
      <c r="AQ1076" s="92" t="s">
        <v>16350</v>
      </c>
      <c r="AR1076" s="84" t="s">
        <v>179</v>
      </c>
      <c r="AS1076" s="84">
        <v>0</v>
      </c>
      <c r="AT1076" s="84">
        <v>0</v>
      </c>
      <c r="AU1076" s="84"/>
      <c r="AV1076" s="84"/>
      <c r="AW1076" s="84"/>
      <c r="AX1076" s="84"/>
      <c r="AY1076" s="84"/>
      <c r="AZ1076" s="84"/>
      <c r="BA1076" s="84"/>
      <c r="BB1076" s="84"/>
      <c r="BC1076">
        <v>1</v>
      </c>
      <c r="BD1076">
        <v>0</v>
      </c>
      <c r="BE1076">
        <v>0</v>
      </c>
      <c r="BF1076">
        <v>0</v>
      </c>
      <c r="BG1076">
        <v>1</v>
      </c>
      <c r="BH1076">
        <v>0</v>
      </c>
    </row>
    <row r="1077" spans="1:60" x14ac:dyDescent="0.3">
      <c r="A1077" s="69" t="s">
        <v>1101</v>
      </c>
      <c r="B1077" s="69" t="s">
        <v>2073</v>
      </c>
      <c r="C1077" s="70"/>
      <c r="D1077" s="71"/>
      <c r="E1077" s="72"/>
      <c r="F1077" s="73"/>
      <c r="G1077" s="70"/>
      <c r="H1077" s="74"/>
      <c r="I1077" s="75"/>
      <c r="J1077" s="75"/>
      <c r="K1077" s="36"/>
      <c r="L1077" s="82"/>
      <c r="M1077" s="82"/>
      <c r="N1077" s="77"/>
      <c r="O1077" s="84" t="s">
        <v>2169</v>
      </c>
      <c r="P1077" s="86">
        <v>43861.750208333331</v>
      </c>
      <c r="Q1077" s="84" t="s">
        <v>2210</v>
      </c>
      <c r="R1077" s="84"/>
      <c r="S1077" s="84"/>
      <c r="T1077" s="84" t="s">
        <v>2873</v>
      </c>
      <c r="U1077" s="84"/>
      <c r="V1077" s="87" t="s">
        <v>3870</v>
      </c>
      <c r="W1077" s="86">
        <v>43861.750208333331</v>
      </c>
      <c r="X1077" s="90">
        <v>43861</v>
      </c>
      <c r="Y1077" s="92" t="s">
        <v>6135</v>
      </c>
      <c r="Z1077" s="87" t="s">
        <v>9905</v>
      </c>
      <c r="AA1077" s="84"/>
      <c r="AB1077" s="84"/>
      <c r="AC1077" s="92" t="s">
        <v>13784</v>
      </c>
      <c r="AD1077" s="84"/>
      <c r="AE1077" s="84" t="b">
        <v>0</v>
      </c>
      <c r="AF1077" s="84">
        <v>0</v>
      </c>
      <c r="AG1077" s="92" t="s">
        <v>16467</v>
      </c>
      <c r="AH1077" s="84" t="b">
        <v>0</v>
      </c>
      <c r="AI1077" s="84" t="s">
        <v>16520</v>
      </c>
      <c r="AJ1077" s="84"/>
      <c r="AK1077" s="92" t="s">
        <v>16467</v>
      </c>
      <c r="AL1077" s="84" t="b">
        <v>0</v>
      </c>
      <c r="AM1077" s="84">
        <v>35</v>
      </c>
      <c r="AN1077" s="92" t="s">
        <v>16218</v>
      </c>
      <c r="AO1077" s="84" t="s">
        <v>16535</v>
      </c>
      <c r="AP1077" s="84" t="b">
        <v>0</v>
      </c>
      <c r="AQ1077" s="92" t="s">
        <v>16218</v>
      </c>
      <c r="AR1077" s="84" t="s">
        <v>179</v>
      </c>
      <c r="AS1077" s="84">
        <v>0</v>
      </c>
      <c r="AT1077" s="84">
        <v>0</v>
      </c>
      <c r="AU1077" s="84"/>
      <c r="AV1077" s="84"/>
      <c r="AW1077" s="84"/>
      <c r="AX1077" s="84"/>
      <c r="AY1077" s="84"/>
      <c r="AZ1077" s="84"/>
      <c r="BA1077" s="84"/>
      <c r="BB1077" s="84"/>
      <c r="BC1077">
        <v>1</v>
      </c>
      <c r="BD1077">
        <v>0</v>
      </c>
      <c r="BE1077">
        <v>0</v>
      </c>
      <c r="BF1077">
        <v>0</v>
      </c>
      <c r="BG1077">
        <v>1</v>
      </c>
      <c r="BH1077">
        <v>0</v>
      </c>
    </row>
    <row r="1078" spans="1:60" x14ac:dyDescent="0.3">
      <c r="A1078" s="69" t="s">
        <v>446</v>
      </c>
      <c r="B1078" s="69" t="s">
        <v>1055</v>
      </c>
      <c r="C1078" s="70"/>
      <c r="D1078" s="71"/>
      <c r="E1078" s="72"/>
      <c r="F1078" s="73"/>
      <c r="G1078" s="70"/>
      <c r="H1078" s="74"/>
      <c r="I1078" s="75"/>
      <c r="J1078" s="75"/>
      <c r="K1078" s="36"/>
      <c r="L1078" s="82"/>
      <c r="M1078" s="82"/>
      <c r="N1078" s="77"/>
      <c r="O1078" s="84" t="s">
        <v>2169</v>
      </c>
      <c r="P1078" s="86">
        <v>43861.750277777777</v>
      </c>
      <c r="Q1078" s="84" t="s">
        <v>2205</v>
      </c>
      <c r="R1078" s="84"/>
      <c r="S1078" s="84"/>
      <c r="T1078" s="84" t="s">
        <v>2873</v>
      </c>
      <c r="U1078" s="84"/>
      <c r="V1078" s="87" t="s">
        <v>3271</v>
      </c>
      <c r="W1078" s="86">
        <v>43861.750277777777</v>
      </c>
      <c r="X1078" s="90">
        <v>43861</v>
      </c>
      <c r="Y1078" s="92" t="s">
        <v>5124</v>
      </c>
      <c r="Z1078" s="87" t="s">
        <v>8887</v>
      </c>
      <c r="AA1078" s="84"/>
      <c r="AB1078" s="84"/>
      <c r="AC1078" s="92" t="s">
        <v>12765</v>
      </c>
      <c r="AD1078" s="84"/>
      <c r="AE1078" s="84" t="b">
        <v>0</v>
      </c>
      <c r="AF1078" s="84">
        <v>0</v>
      </c>
      <c r="AG1078" s="92" t="s">
        <v>16467</v>
      </c>
      <c r="AH1078" s="84" t="b">
        <v>0</v>
      </c>
      <c r="AI1078" s="84" t="s">
        <v>16520</v>
      </c>
      <c r="AJ1078" s="84"/>
      <c r="AK1078" s="92" t="s">
        <v>16467</v>
      </c>
      <c r="AL1078" s="84" t="b">
        <v>0</v>
      </c>
      <c r="AM1078" s="84">
        <v>60</v>
      </c>
      <c r="AN1078" s="92" t="s">
        <v>16200</v>
      </c>
      <c r="AO1078" s="84" t="s">
        <v>16535</v>
      </c>
      <c r="AP1078" s="84" t="b">
        <v>0</v>
      </c>
      <c r="AQ1078" s="92" t="s">
        <v>16200</v>
      </c>
      <c r="AR1078" s="84" t="s">
        <v>179</v>
      </c>
      <c r="AS1078" s="84">
        <v>0</v>
      </c>
      <c r="AT1078" s="84">
        <v>0</v>
      </c>
      <c r="AU1078" s="84"/>
      <c r="AV1078" s="84"/>
      <c r="AW1078" s="84"/>
      <c r="AX1078" s="84"/>
      <c r="AY1078" s="84"/>
      <c r="AZ1078" s="84"/>
      <c r="BA1078" s="84"/>
      <c r="BB1078" s="84"/>
      <c r="BC1078">
        <v>1</v>
      </c>
      <c r="BD1078">
        <v>0</v>
      </c>
      <c r="BE1078">
        <v>0</v>
      </c>
      <c r="BF1078">
        <v>0</v>
      </c>
      <c r="BG1078">
        <v>1</v>
      </c>
      <c r="BH1078">
        <v>0</v>
      </c>
    </row>
    <row r="1079" spans="1:60" x14ac:dyDescent="0.3">
      <c r="A1079" s="69" t="s">
        <v>1101</v>
      </c>
      <c r="B1079" s="69" t="s">
        <v>2111</v>
      </c>
      <c r="C1079" s="70"/>
      <c r="D1079" s="71"/>
      <c r="E1079" s="72"/>
      <c r="F1079" s="73"/>
      <c r="G1079" s="70"/>
      <c r="H1079" s="74"/>
      <c r="I1079" s="75"/>
      <c r="J1079" s="75"/>
      <c r="K1079" s="36"/>
      <c r="L1079" s="82"/>
      <c r="M1079" s="82"/>
      <c r="N1079" s="77"/>
      <c r="O1079" s="84" t="s">
        <v>2169</v>
      </c>
      <c r="P1079" s="86">
        <v>43861.750428240739</v>
      </c>
      <c r="Q1079" s="84" t="s">
        <v>2232</v>
      </c>
      <c r="R1079" s="84"/>
      <c r="S1079" s="84"/>
      <c r="T1079" s="84" t="s">
        <v>2873</v>
      </c>
      <c r="U1079" s="84"/>
      <c r="V1079" s="87" t="s">
        <v>3870</v>
      </c>
      <c r="W1079" s="86">
        <v>43861.750428240739</v>
      </c>
      <c r="X1079" s="90">
        <v>43861</v>
      </c>
      <c r="Y1079" s="92" t="s">
        <v>6136</v>
      </c>
      <c r="Z1079" s="87" t="s">
        <v>9906</v>
      </c>
      <c r="AA1079" s="84"/>
      <c r="AB1079" s="84"/>
      <c r="AC1079" s="92" t="s">
        <v>13785</v>
      </c>
      <c r="AD1079" s="84"/>
      <c r="AE1079" s="84" t="b">
        <v>0</v>
      </c>
      <c r="AF1079" s="84">
        <v>0</v>
      </c>
      <c r="AG1079" s="92" t="s">
        <v>16467</v>
      </c>
      <c r="AH1079" s="84" t="b">
        <v>0</v>
      </c>
      <c r="AI1079" s="84" t="s">
        <v>16520</v>
      </c>
      <c r="AJ1079" s="84"/>
      <c r="AK1079" s="92" t="s">
        <v>16467</v>
      </c>
      <c r="AL1079" s="84" t="b">
        <v>0</v>
      </c>
      <c r="AM1079" s="84">
        <v>29</v>
      </c>
      <c r="AN1079" s="92" t="s">
        <v>16360</v>
      </c>
      <c r="AO1079" s="84" t="s">
        <v>16535</v>
      </c>
      <c r="AP1079" s="84" t="b">
        <v>0</v>
      </c>
      <c r="AQ1079" s="92" t="s">
        <v>16360</v>
      </c>
      <c r="AR1079" s="84" t="s">
        <v>179</v>
      </c>
      <c r="AS1079" s="84">
        <v>0</v>
      </c>
      <c r="AT1079" s="84">
        <v>0</v>
      </c>
      <c r="AU1079" s="84"/>
      <c r="AV1079" s="84"/>
      <c r="AW1079" s="84"/>
      <c r="AX1079" s="84"/>
      <c r="AY1079" s="84"/>
      <c r="AZ1079" s="84"/>
      <c r="BA1079" s="84"/>
      <c r="BB1079" s="84"/>
      <c r="BC1079">
        <v>1</v>
      </c>
      <c r="BD1079">
        <v>0</v>
      </c>
      <c r="BE1079">
        <v>0</v>
      </c>
      <c r="BF1079">
        <v>0</v>
      </c>
      <c r="BG1079">
        <v>1</v>
      </c>
      <c r="BH1079">
        <v>0</v>
      </c>
    </row>
    <row r="1080" spans="1:60" x14ac:dyDescent="0.3">
      <c r="A1080" s="69" t="s">
        <v>447</v>
      </c>
      <c r="B1080" s="69" t="s">
        <v>447</v>
      </c>
      <c r="C1080" s="70"/>
      <c r="D1080" s="71"/>
      <c r="E1080" s="72"/>
      <c r="F1080" s="73"/>
      <c r="G1080" s="70"/>
      <c r="H1080" s="74"/>
      <c r="I1080" s="75"/>
      <c r="J1080" s="75"/>
      <c r="K1080" s="36"/>
      <c r="L1080" s="82"/>
      <c r="M1080" s="82"/>
      <c r="N1080" s="77"/>
      <c r="O1080" s="84" t="s">
        <v>179</v>
      </c>
      <c r="P1080" s="86">
        <v>43861.750694444447</v>
      </c>
      <c r="Q1080" s="84" t="s">
        <v>2266</v>
      </c>
      <c r="R1080" s="84"/>
      <c r="S1080" s="84"/>
      <c r="T1080" s="84" t="s">
        <v>2883</v>
      </c>
      <c r="U1080" s="84"/>
      <c r="V1080" s="87" t="s">
        <v>3272</v>
      </c>
      <c r="W1080" s="86">
        <v>43861.750694444447</v>
      </c>
      <c r="X1080" s="90">
        <v>43861</v>
      </c>
      <c r="Y1080" s="92" t="s">
        <v>5125</v>
      </c>
      <c r="Z1080" s="87" t="s">
        <v>8888</v>
      </c>
      <c r="AA1080" s="84"/>
      <c r="AB1080" s="84"/>
      <c r="AC1080" s="92" t="s">
        <v>12766</v>
      </c>
      <c r="AD1080" s="84"/>
      <c r="AE1080" s="84" t="b">
        <v>0</v>
      </c>
      <c r="AF1080" s="84">
        <v>0</v>
      </c>
      <c r="AG1080" s="92" t="s">
        <v>16467</v>
      </c>
      <c r="AH1080" s="84" t="b">
        <v>0</v>
      </c>
      <c r="AI1080" s="84" t="s">
        <v>16520</v>
      </c>
      <c r="AJ1080" s="84"/>
      <c r="AK1080" s="92" t="s">
        <v>16467</v>
      </c>
      <c r="AL1080" s="84" t="b">
        <v>0</v>
      </c>
      <c r="AM1080" s="84">
        <v>0</v>
      </c>
      <c r="AN1080" s="92" t="s">
        <v>16467</v>
      </c>
      <c r="AO1080" s="84" t="s">
        <v>16535</v>
      </c>
      <c r="AP1080" s="84" t="b">
        <v>0</v>
      </c>
      <c r="AQ1080" s="92" t="s">
        <v>12766</v>
      </c>
      <c r="AR1080" s="84" t="s">
        <v>179</v>
      </c>
      <c r="AS1080" s="84">
        <v>0</v>
      </c>
      <c r="AT1080" s="84">
        <v>0</v>
      </c>
      <c r="AU1080" s="84"/>
      <c r="AV1080" s="84"/>
      <c r="AW1080" s="84"/>
      <c r="AX1080" s="84"/>
      <c r="AY1080" s="84"/>
      <c r="AZ1080" s="84"/>
      <c r="BA1080" s="84"/>
      <c r="BB1080" s="84"/>
      <c r="BC1080">
        <v>1</v>
      </c>
      <c r="BD1080">
        <v>0</v>
      </c>
      <c r="BE1080">
        <v>0</v>
      </c>
      <c r="BF1080">
        <v>1</v>
      </c>
      <c r="BG1080">
        <v>0</v>
      </c>
      <c r="BH1080">
        <v>0</v>
      </c>
    </row>
    <row r="1081" spans="1:60" x14ac:dyDescent="0.3">
      <c r="A1081" s="69" t="s">
        <v>1101</v>
      </c>
      <c r="B1081" s="69" t="s">
        <v>1056</v>
      </c>
      <c r="C1081" s="70"/>
      <c r="D1081" s="71"/>
      <c r="E1081" s="72"/>
      <c r="F1081" s="73"/>
      <c r="G1081" s="70"/>
      <c r="H1081" s="74"/>
      <c r="I1081" s="75"/>
      <c r="J1081" s="75"/>
      <c r="K1081" s="36"/>
      <c r="L1081" s="82"/>
      <c r="M1081" s="82"/>
      <c r="N1081" s="77"/>
      <c r="O1081" s="84" t="s">
        <v>2169</v>
      </c>
      <c r="P1081" s="86">
        <v>43861.750752314816</v>
      </c>
      <c r="Q1081" s="84" t="s">
        <v>2204</v>
      </c>
      <c r="R1081" s="84"/>
      <c r="S1081" s="84"/>
      <c r="T1081" s="84" t="s">
        <v>2873</v>
      </c>
      <c r="U1081" s="84"/>
      <c r="V1081" s="87" t="s">
        <v>3870</v>
      </c>
      <c r="W1081" s="86">
        <v>43861.750752314816</v>
      </c>
      <c r="X1081" s="90">
        <v>43861</v>
      </c>
      <c r="Y1081" s="92" t="s">
        <v>6137</v>
      </c>
      <c r="Z1081" s="87" t="s">
        <v>9907</v>
      </c>
      <c r="AA1081" s="84"/>
      <c r="AB1081" s="84"/>
      <c r="AC1081" s="92" t="s">
        <v>13786</v>
      </c>
      <c r="AD1081" s="84"/>
      <c r="AE1081" s="84" t="b">
        <v>0</v>
      </c>
      <c r="AF1081" s="84">
        <v>0</v>
      </c>
      <c r="AG1081" s="92" t="s">
        <v>16467</v>
      </c>
      <c r="AH1081" s="84" t="b">
        <v>0</v>
      </c>
      <c r="AI1081" s="84" t="s">
        <v>16520</v>
      </c>
      <c r="AJ1081" s="84"/>
      <c r="AK1081" s="92" t="s">
        <v>16467</v>
      </c>
      <c r="AL1081" s="84" t="b">
        <v>0</v>
      </c>
      <c r="AM1081" s="84">
        <v>18</v>
      </c>
      <c r="AN1081" s="92" t="s">
        <v>16211</v>
      </c>
      <c r="AO1081" s="84" t="s">
        <v>16535</v>
      </c>
      <c r="AP1081" s="84" t="b">
        <v>0</v>
      </c>
      <c r="AQ1081" s="92" t="s">
        <v>16211</v>
      </c>
      <c r="AR1081" s="84" t="s">
        <v>179</v>
      </c>
      <c r="AS1081" s="84">
        <v>0</v>
      </c>
      <c r="AT1081" s="84">
        <v>0</v>
      </c>
      <c r="AU1081" s="84"/>
      <c r="AV1081" s="84"/>
      <c r="AW1081" s="84"/>
      <c r="AX1081" s="84"/>
      <c r="AY1081" s="84"/>
      <c r="AZ1081" s="84"/>
      <c r="BA1081" s="84"/>
      <c r="BB1081" s="84"/>
      <c r="BC1081">
        <v>1</v>
      </c>
      <c r="BD1081">
        <v>0</v>
      </c>
      <c r="BE1081">
        <v>0</v>
      </c>
      <c r="BF1081">
        <v>0</v>
      </c>
      <c r="BG1081">
        <v>1</v>
      </c>
      <c r="BH1081">
        <v>0</v>
      </c>
    </row>
    <row r="1082" spans="1:60" x14ac:dyDescent="0.3">
      <c r="A1082" s="69" t="s">
        <v>1751</v>
      </c>
      <c r="B1082" s="69" t="s">
        <v>1757</v>
      </c>
      <c r="C1082" s="70"/>
      <c r="D1082" s="71"/>
      <c r="E1082" s="72"/>
      <c r="F1082" s="73"/>
      <c r="G1082" s="70"/>
      <c r="H1082" s="74"/>
      <c r="I1082" s="75"/>
      <c r="J1082" s="75"/>
      <c r="K1082" s="36"/>
      <c r="L1082" s="82"/>
      <c r="M1082" s="82"/>
      <c r="N1082" s="77"/>
      <c r="O1082" s="84" t="s">
        <v>2169</v>
      </c>
      <c r="P1082" s="86">
        <v>43861.750902777778</v>
      </c>
      <c r="Q1082" s="84" t="s">
        <v>2223</v>
      </c>
      <c r="R1082" s="84"/>
      <c r="S1082" s="84"/>
      <c r="T1082" s="84"/>
      <c r="U1082" s="84"/>
      <c r="V1082" s="87" t="s">
        <v>4471</v>
      </c>
      <c r="W1082" s="86">
        <v>43861.750902777778</v>
      </c>
      <c r="X1082" s="90">
        <v>43861</v>
      </c>
      <c r="Y1082" s="92" t="s">
        <v>7509</v>
      </c>
      <c r="Z1082" s="87" t="s">
        <v>11320</v>
      </c>
      <c r="AA1082" s="84"/>
      <c r="AB1082" s="84"/>
      <c r="AC1082" s="92" t="s">
        <v>15211</v>
      </c>
      <c r="AD1082" s="84"/>
      <c r="AE1082" s="84" t="b">
        <v>0</v>
      </c>
      <c r="AF1082" s="84">
        <v>0</v>
      </c>
      <c r="AG1082" s="92" t="s">
        <v>16467</v>
      </c>
      <c r="AH1082" s="84" t="b">
        <v>0</v>
      </c>
      <c r="AI1082" s="84" t="s">
        <v>16520</v>
      </c>
      <c r="AJ1082" s="84"/>
      <c r="AK1082" s="92" t="s">
        <v>16467</v>
      </c>
      <c r="AL1082" s="84" t="b">
        <v>0</v>
      </c>
      <c r="AM1082" s="84">
        <v>41</v>
      </c>
      <c r="AN1082" s="92" t="s">
        <v>15962</v>
      </c>
      <c r="AO1082" s="84" t="s">
        <v>16534</v>
      </c>
      <c r="AP1082" s="84" t="b">
        <v>0</v>
      </c>
      <c r="AQ1082" s="92" t="s">
        <v>15962</v>
      </c>
      <c r="AR1082" s="84" t="s">
        <v>179</v>
      </c>
      <c r="AS1082" s="84">
        <v>0</v>
      </c>
      <c r="AT1082" s="84">
        <v>0</v>
      </c>
      <c r="AU1082" s="84"/>
      <c r="AV1082" s="84"/>
      <c r="AW1082" s="84"/>
      <c r="AX1082" s="84"/>
      <c r="AY1082" s="84"/>
      <c r="AZ1082" s="84"/>
      <c r="BA1082" s="84"/>
      <c r="BB1082" s="84"/>
      <c r="BC1082">
        <v>2</v>
      </c>
      <c r="BD1082">
        <v>0</v>
      </c>
      <c r="BE1082">
        <v>0</v>
      </c>
      <c r="BF1082">
        <v>0</v>
      </c>
      <c r="BG1082">
        <v>2</v>
      </c>
      <c r="BH1082">
        <v>0</v>
      </c>
    </row>
    <row r="1083" spans="1:60" x14ac:dyDescent="0.3">
      <c r="A1083" s="69" t="s">
        <v>448</v>
      </c>
      <c r="B1083" s="69" t="s">
        <v>1445</v>
      </c>
      <c r="C1083" s="70"/>
      <c r="D1083" s="71"/>
      <c r="E1083" s="72"/>
      <c r="F1083" s="73"/>
      <c r="G1083" s="70"/>
      <c r="H1083" s="74"/>
      <c r="I1083" s="75"/>
      <c r="J1083" s="75"/>
      <c r="K1083" s="36"/>
      <c r="L1083" s="82"/>
      <c r="M1083" s="82"/>
      <c r="N1083" s="77"/>
      <c r="O1083" s="84" t="s">
        <v>2169</v>
      </c>
      <c r="P1083" s="86">
        <v>43861.751284722224</v>
      </c>
      <c r="Q1083" s="84" t="s">
        <v>2267</v>
      </c>
      <c r="R1083" s="84"/>
      <c r="S1083" s="84"/>
      <c r="T1083" s="84"/>
      <c r="U1083" s="84"/>
      <c r="V1083" s="87" t="s">
        <v>3273</v>
      </c>
      <c r="W1083" s="86">
        <v>43861.751284722224</v>
      </c>
      <c r="X1083" s="90">
        <v>43861</v>
      </c>
      <c r="Y1083" s="92" t="s">
        <v>5126</v>
      </c>
      <c r="Z1083" s="87" t="s">
        <v>8889</v>
      </c>
      <c r="AA1083" s="84"/>
      <c r="AB1083" s="84"/>
      <c r="AC1083" s="92" t="s">
        <v>12767</v>
      </c>
      <c r="AD1083" s="84"/>
      <c r="AE1083" s="84" t="b">
        <v>0</v>
      </c>
      <c r="AF1083" s="84">
        <v>0</v>
      </c>
      <c r="AG1083" s="92" t="s">
        <v>16467</v>
      </c>
      <c r="AH1083" s="84" t="b">
        <v>0</v>
      </c>
      <c r="AI1083" s="84" t="s">
        <v>16520</v>
      </c>
      <c r="AJ1083" s="84"/>
      <c r="AK1083" s="92" t="s">
        <v>16467</v>
      </c>
      <c r="AL1083" s="84" t="b">
        <v>0</v>
      </c>
      <c r="AM1083" s="84">
        <v>24</v>
      </c>
      <c r="AN1083" s="92" t="s">
        <v>14417</v>
      </c>
      <c r="AO1083" s="84" t="s">
        <v>16534</v>
      </c>
      <c r="AP1083" s="84" t="b">
        <v>0</v>
      </c>
      <c r="AQ1083" s="92" t="s">
        <v>14417</v>
      </c>
      <c r="AR1083" s="84" t="s">
        <v>179</v>
      </c>
      <c r="AS1083" s="84">
        <v>0</v>
      </c>
      <c r="AT1083" s="84">
        <v>0</v>
      </c>
      <c r="AU1083" s="84"/>
      <c r="AV1083" s="84"/>
      <c r="AW1083" s="84"/>
      <c r="AX1083" s="84"/>
      <c r="AY1083" s="84"/>
      <c r="AZ1083" s="84"/>
      <c r="BA1083" s="84"/>
      <c r="BB1083" s="84"/>
      <c r="BC1083">
        <v>1</v>
      </c>
      <c r="BD1083">
        <v>0</v>
      </c>
      <c r="BE1083">
        <v>0</v>
      </c>
      <c r="BF1083">
        <v>0</v>
      </c>
      <c r="BG1083">
        <v>1</v>
      </c>
      <c r="BH1083">
        <v>0</v>
      </c>
    </row>
    <row r="1084" spans="1:60" x14ac:dyDescent="0.3">
      <c r="A1084" s="69" t="s">
        <v>449</v>
      </c>
      <c r="B1084" s="69" t="s">
        <v>1943</v>
      </c>
      <c r="C1084" s="70"/>
      <c r="D1084" s="71"/>
      <c r="E1084" s="72"/>
      <c r="F1084" s="73"/>
      <c r="G1084" s="70"/>
      <c r="H1084" s="74"/>
      <c r="I1084" s="75"/>
      <c r="J1084" s="75"/>
      <c r="K1084" s="36"/>
      <c r="L1084" s="82"/>
      <c r="M1084" s="82"/>
      <c r="N1084" s="77"/>
      <c r="O1084" s="84" t="s">
        <v>2169</v>
      </c>
      <c r="P1084" s="86">
        <v>43861.752210648148</v>
      </c>
      <c r="Q1084" s="84" t="s">
        <v>2268</v>
      </c>
      <c r="R1084" s="84"/>
      <c r="S1084" s="84"/>
      <c r="T1084" s="84"/>
      <c r="U1084" s="84"/>
      <c r="V1084" s="87" t="s">
        <v>3274</v>
      </c>
      <c r="W1084" s="86">
        <v>43861.752210648148</v>
      </c>
      <c r="X1084" s="90">
        <v>43861</v>
      </c>
      <c r="Y1084" s="92" t="s">
        <v>5128</v>
      </c>
      <c r="Z1084" s="87" t="s">
        <v>8891</v>
      </c>
      <c r="AA1084" s="84"/>
      <c r="AB1084" s="84"/>
      <c r="AC1084" s="92" t="s">
        <v>12769</v>
      </c>
      <c r="AD1084" s="84"/>
      <c r="AE1084" s="84" t="b">
        <v>0</v>
      </c>
      <c r="AF1084" s="84">
        <v>0</v>
      </c>
      <c r="AG1084" s="92" t="s">
        <v>16467</v>
      </c>
      <c r="AH1084" s="84" t="b">
        <v>0</v>
      </c>
      <c r="AI1084" s="84" t="s">
        <v>16520</v>
      </c>
      <c r="AJ1084" s="84"/>
      <c r="AK1084" s="92" t="s">
        <v>16467</v>
      </c>
      <c r="AL1084" s="84" t="b">
        <v>0</v>
      </c>
      <c r="AM1084" s="84">
        <v>17</v>
      </c>
      <c r="AN1084" s="92" t="s">
        <v>15926</v>
      </c>
      <c r="AO1084" s="84" t="s">
        <v>16534</v>
      </c>
      <c r="AP1084" s="84" t="b">
        <v>0</v>
      </c>
      <c r="AQ1084" s="92" t="s">
        <v>15926</v>
      </c>
      <c r="AR1084" s="84" t="s">
        <v>179</v>
      </c>
      <c r="AS1084" s="84">
        <v>0</v>
      </c>
      <c r="AT1084" s="84">
        <v>0</v>
      </c>
      <c r="AU1084" s="84"/>
      <c r="AV1084" s="84"/>
      <c r="AW1084" s="84"/>
      <c r="AX1084" s="84"/>
      <c r="AY1084" s="84"/>
      <c r="AZ1084" s="84"/>
      <c r="BA1084" s="84"/>
      <c r="BB1084" s="84"/>
      <c r="BC1084">
        <v>1</v>
      </c>
      <c r="BD1084">
        <v>0</v>
      </c>
      <c r="BE1084">
        <v>0</v>
      </c>
      <c r="BF1084">
        <v>0</v>
      </c>
      <c r="BG1084">
        <v>1</v>
      </c>
      <c r="BH1084">
        <v>0</v>
      </c>
    </row>
    <row r="1085" spans="1:60" x14ac:dyDescent="0.3">
      <c r="A1085" s="69" t="s">
        <v>1055</v>
      </c>
      <c r="B1085" s="69" t="s">
        <v>1928</v>
      </c>
      <c r="C1085" s="70"/>
      <c r="D1085" s="71"/>
      <c r="E1085" s="72"/>
      <c r="F1085" s="73"/>
      <c r="G1085" s="70"/>
      <c r="H1085" s="74"/>
      <c r="I1085" s="75"/>
      <c r="J1085" s="75"/>
      <c r="K1085" s="36"/>
      <c r="L1085" s="82"/>
      <c r="M1085" s="82"/>
      <c r="N1085" s="77"/>
      <c r="O1085" s="84" t="s">
        <v>2169</v>
      </c>
      <c r="P1085" s="86">
        <v>43861.754074074073</v>
      </c>
      <c r="Q1085" s="84" t="s">
        <v>2241</v>
      </c>
      <c r="R1085" s="84"/>
      <c r="S1085" s="84"/>
      <c r="T1085" s="84" t="s">
        <v>2873</v>
      </c>
      <c r="U1085" s="84"/>
      <c r="V1085" s="87" t="s">
        <v>3828</v>
      </c>
      <c r="W1085" s="86">
        <v>43861.754074074073</v>
      </c>
      <c r="X1085" s="90">
        <v>43861</v>
      </c>
      <c r="Y1085" s="92" t="s">
        <v>7939</v>
      </c>
      <c r="Z1085" s="87" t="s">
        <v>11770</v>
      </c>
      <c r="AA1085" s="84"/>
      <c r="AB1085" s="84"/>
      <c r="AC1085" s="92" t="s">
        <v>15674</v>
      </c>
      <c r="AD1085" s="84"/>
      <c r="AE1085" s="84" t="b">
        <v>0</v>
      </c>
      <c r="AF1085" s="84">
        <v>0</v>
      </c>
      <c r="AG1085" s="92" t="s">
        <v>16467</v>
      </c>
      <c r="AH1085" s="84" t="b">
        <v>0</v>
      </c>
      <c r="AI1085" s="84" t="s">
        <v>16520</v>
      </c>
      <c r="AJ1085" s="84"/>
      <c r="AK1085" s="92" t="s">
        <v>16467</v>
      </c>
      <c r="AL1085" s="84" t="b">
        <v>0</v>
      </c>
      <c r="AM1085" s="84">
        <v>11</v>
      </c>
      <c r="AN1085" s="92" t="s">
        <v>15676</v>
      </c>
      <c r="AO1085" s="84" t="s">
        <v>16534</v>
      </c>
      <c r="AP1085" s="84" t="b">
        <v>0</v>
      </c>
      <c r="AQ1085" s="92" t="s">
        <v>15676</v>
      </c>
      <c r="AR1085" s="84" t="s">
        <v>179</v>
      </c>
      <c r="AS1085" s="84">
        <v>0</v>
      </c>
      <c r="AT1085" s="84">
        <v>0</v>
      </c>
      <c r="AU1085" s="84"/>
      <c r="AV1085" s="84"/>
      <c r="AW1085" s="84"/>
      <c r="AX1085" s="84"/>
      <c r="AY1085" s="84"/>
      <c r="AZ1085" s="84"/>
      <c r="BA1085" s="84"/>
      <c r="BB1085" s="84"/>
      <c r="BC1085">
        <v>1</v>
      </c>
      <c r="BD1085">
        <v>0</v>
      </c>
      <c r="BE1085">
        <v>0</v>
      </c>
      <c r="BF1085">
        <v>0</v>
      </c>
      <c r="BG1085">
        <v>1</v>
      </c>
      <c r="BH1085">
        <v>0</v>
      </c>
    </row>
    <row r="1086" spans="1:60" x14ac:dyDescent="0.3">
      <c r="A1086" s="69" t="s">
        <v>1027</v>
      </c>
      <c r="B1086" s="69" t="s">
        <v>1027</v>
      </c>
      <c r="C1086" s="70"/>
      <c r="D1086" s="71"/>
      <c r="E1086" s="72"/>
      <c r="F1086" s="73"/>
      <c r="G1086" s="70"/>
      <c r="H1086" s="74"/>
      <c r="I1086" s="75"/>
      <c r="J1086" s="75"/>
      <c r="K1086" s="36"/>
      <c r="L1086" s="82"/>
      <c r="M1086" s="82"/>
      <c r="N1086" s="77"/>
      <c r="O1086" s="84" t="s">
        <v>179</v>
      </c>
      <c r="P1086" s="86">
        <v>43861.756701388891</v>
      </c>
      <c r="Q1086" s="84" t="s">
        <v>2470</v>
      </c>
      <c r="R1086" s="84"/>
      <c r="S1086" s="84"/>
      <c r="T1086" s="84" t="s">
        <v>2883</v>
      </c>
      <c r="U1086" s="84"/>
      <c r="V1086" s="87" t="s">
        <v>3801</v>
      </c>
      <c r="W1086" s="86">
        <v>43861.756701388891</v>
      </c>
      <c r="X1086" s="90">
        <v>43861</v>
      </c>
      <c r="Y1086" s="92" t="s">
        <v>6027</v>
      </c>
      <c r="Z1086" s="87" t="s">
        <v>9798</v>
      </c>
      <c r="AA1086" s="84"/>
      <c r="AB1086" s="84"/>
      <c r="AC1086" s="92" t="s">
        <v>13677</v>
      </c>
      <c r="AD1086" s="84"/>
      <c r="AE1086" s="84" t="b">
        <v>0</v>
      </c>
      <c r="AF1086" s="84">
        <v>0</v>
      </c>
      <c r="AG1086" s="92" t="s">
        <v>16467</v>
      </c>
      <c r="AH1086" s="84" t="b">
        <v>0</v>
      </c>
      <c r="AI1086" s="84" t="s">
        <v>16520</v>
      </c>
      <c r="AJ1086" s="84"/>
      <c r="AK1086" s="92" t="s">
        <v>16467</v>
      </c>
      <c r="AL1086" s="84" t="b">
        <v>0</v>
      </c>
      <c r="AM1086" s="84">
        <v>0</v>
      </c>
      <c r="AN1086" s="92" t="s">
        <v>16467</v>
      </c>
      <c r="AO1086" s="84" t="s">
        <v>16534</v>
      </c>
      <c r="AP1086" s="84" t="b">
        <v>0</v>
      </c>
      <c r="AQ1086" s="92" t="s">
        <v>13677</v>
      </c>
      <c r="AR1086" s="84" t="s">
        <v>179</v>
      </c>
      <c r="AS1086" s="84">
        <v>0</v>
      </c>
      <c r="AT1086" s="84">
        <v>0</v>
      </c>
      <c r="AU1086" s="84"/>
      <c r="AV1086" s="84"/>
      <c r="AW1086" s="84"/>
      <c r="AX1086" s="84"/>
      <c r="AY1086" s="84"/>
      <c r="AZ1086" s="84"/>
      <c r="BA1086" s="84"/>
      <c r="BB1086" s="84"/>
      <c r="BC1086">
        <v>2</v>
      </c>
      <c r="BD1086">
        <v>0</v>
      </c>
      <c r="BE1086">
        <v>0</v>
      </c>
      <c r="BF1086">
        <v>2</v>
      </c>
      <c r="BG1086">
        <v>0</v>
      </c>
      <c r="BH1086">
        <v>0</v>
      </c>
    </row>
    <row r="1087" spans="1:60" x14ac:dyDescent="0.3">
      <c r="A1087" s="69" t="s">
        <v>971</v>
      </c>
      <c r="B1087" s="69" t="s">
        <v>971</v>
      </c>
      <c r="C1087" s="70"/>
      <c r="D1087" s="71"/>
      <c r="E1087" s="72"/>
      <c r="F1087" s="73"/>
      <c r="G1087" s="70"/>
      <c r="H1087" s="74"/>
      <c r="I1087" s="75"/>
      <c r="J1087" s="75"/>
      <c r="K1087" s="36"/>
      <c r="L1087" s="82"/>
      <c r="M1087" s="82"/>
      <c r="N1087" s="77"/>
      <c r="O1087" s="84" t="s">
        <v>179</v>
      </c>
      <c r="P1087" s="86">
        <v>43861.757152777776</v>
      </c>
      <c r="Q1087" s="84" t="s">
        <v>2453</v>
      </c>
      <c r="R1087" s="84"/>
      <c r="S1087" s="84"/>
      <c r="T1087" s="84" t="s">
        <v>2883</v>
      </c>
      <c r="U1087" s="84"/>
      <c r="V1087" s="87" t="s">
        <v>3748</v>
      </c>
      <c r="W1087" s="86">
        <v>43861.757152777776</v>
      </c>
      <c r="X1087" s="90">
        <v>43861</v>
      </c>
      <c r="Y1087" s="92" t="s">
        <v>5949</v>
      </c>
      <c r="Z1087" s="87" t="s">
        <v>9721</v>
      </c>
      <c r="AA1087" s="84"/>
      <c r="AB1087" s="84"/>
      <c r="AC1087" s="92" t="s">
        <v>13599</v>
      </c>
      <c r="AD1087" s="84"/>
      <c r="AE1087" s="84" t="b">
        <v>0</v>
      </c>
      <c r="AF1087" s="84">
        <v>0</v>
      </c>
      <c r="AG1087" s="92" t="s">
        <v>16467</v>
      </c>
      <c r="AH1087" s="84" t="b">
        <v>0</v>
      </c>
      <c r="AI1087" s="84" t="s">
        <v>16520</v>
      </c>
      <c r="AJ1087" s="84"/>
      <c r="AK1087" s="92" t="s">
        <v>16467</v>
      </c>
      <c r="AL1087" s="84" t="b">
        <v>0</v>
      </c>
      <c r="AM1087" s="84">
        <v>0</v>
      </c>
      <c r="AN1087" s="92" t="s">
        <v>16467</v>
      </c>
      <c r="AO1087" s="84" t="s">
        <v>16534</v>
      </c>
      <c r="AP1087" s="84" t="b">
        <v>0</v>
      </c>
      <c r="AQ1087" s="92" t="s">
        <v>13599</v>
      </c>
      <c r="AR1087" s="84" t="s">
        <v>179</v>
      </c>
      <c r="AS1087" s="84">
        <v>0</v>
      </c>
      <c r="AT1087" s="84">
        <v>0</v>
      </c>
      <c r="AU1087" s="84" t="s">
        <v>16547</v>
      </c>
      <c r="AV1087" s="84" t="s">
        <v>16552</v>
      </c>
      <c r="AW1087" s="84" t="s">
        <v>16556</v>
      </c>
      <c r="AX1087" s="84" t="s">
        <v>16563</v>
      </c>
      <c r="AY1087" s="84" t="s">
        <v>16571</v>
      </c>
      <c r="AZ1087" s="84" t="s">
        <v>16579</v>
      </c>
      <c r="BA1087" s="84" t="s">
        <v>16584</v>
      </c>
      <c r="BB1087" s="87" t="s">
        <v>16589</v>
      </c>
      <c r="BC1087">
        <v>1</v>
      </c>
      <c r="BD1087">
        <v>0</v>
      </c>
      <c r="BE1087">
        <v>0</v>
      </c>
      <c r="BF1087">
        <v>1</v>
      </c>
      <c r="BG1087">
        <v>0</v>
      </c>
      <c r="BH1087">
        <v>0</v>
      </c>
    </row>
    <row r="1088" spans="1:60" x14ac:dyDescent="0.3">
      <c r="A1088" s="69" t="s">
        <v>450</v>
      </c>
      <c r="B1088" s="69" t="s">
        <v>2129</v>
      </c>
      <c r="C1088" s="70"/>
      <c r="D1088" s="71"/>
      <c r="E1088" s="72"/>
      <c r="F1088" s="73"/>
      <c r="G1088" s="70"/>
      <c r="H1088" s="74"/>
      <c r="I1088" s="75"/>
      <c r="J1088" s="75"/>
      <c r="K1088" s="36"/>
      <c r="L1088" s="82"/>
      <c r="M1088" s="82"/>
      <c r="N1088" s="77"/>
      <c r="O1088" s="84" t="s">
        <v>2168</v>
      </c>
      <c r="P1088" s="86">
        <v>43861.757824074077</v>
      </c>
      <c r="Q1088" s="84" t="s">
        <v>2212</v>
      </c>
      <c r="R1088" s="84"/>
      <c r="S1088" s="84"/>
      <c r="T1088" s="84"/>
      <c r="U1088" s="84"/>
      <c r="V1088" s="87" t="s">
        <v>3275</v>
      </c>
      <c r="W1088" s="86">
        <v>43861.757824074077</v>
      </c>
      <c r="X1088" s="90">
        <v>43861</v>
      </c>
      <c r="Y1088" s="92" t="s">
        <v>5129</v>
      </c>
      <c r="Z1088" s="87" t="s">
        <v>8892</v>
      </c>
      <c r="AA1088" s="84"/>
      <c r="AB1088" s="84"/>
      <c r="AC1088" s="92" t="s">
        <v>12770</v>
      </c>
      <c r="AD1088" s="84"/>
      <c r="AE1088" s="84" t="b">
        <v>0</v>
      </c>
      <c r="AF1088" s="84">
        <v>0</v>
      </c>
      <c r="AG1088" s="92" t="s">
        <v>16467</v>
      </c>
      <c r="AH1088" s="84" t="b">
        <v>0</v>
      </c>
      <c r="AI1088" s="84" t="s">
        <v>16520</v>
      </c>
      <c r="AJ1088" s="84"/>
      <c r="AK1088" s="92" t="s">
        <v>16467</v>
      </c>
      <c r="AL1088" s="84" t="b">
        <v>0</v>
      </c>
      <c r="AM1088" s="84">
        <v>14</v>
      </c>
      <c r="AN1088" s="92" t="s">
        <v>12806</v>
      </c>
      <c r="AO1088" s="84" t="s">
        <v>16534</v>
      </c>
      <c r="AP1088" s="84" t="b">
        <v>0</v>
      </c>
      <c r="AQ1088" s="92" t="s">
        <v>12806</v>
      </c>
      <c r="AR1088" s="84" t="s">
        <v>179</v>
      </c>
      <c r="AS1088" s="84">
        <v>0</v>
      </c>
      <c r="AT1088" s="84">
        <v>0</v>
      </c>
      <c r="AU1088" s="84"/>
      <c r="AV1088" s="84"/>
      <c r="AW1088" s="84"/>
      <c r="AX1088" s="84"/>
      <c r="AY1088" s="84"/>
      <c r="AZ1088" s="84"/>
      <c r="BA1088" s="84"/>
      <c r="BB1088" s="84"/>
      <c r="BC1088">
        <v>1</v>
      </c>
      <c r="BD1088">
        <v>0</v>
      </c>
      <c r="BE1088">
        <v>1</v>
      </c>
      <c r="BF1088">
        <v>0</v>
      </c>
      <c r="BG1088">
        <v>0</v>
      </c>
      <c r="BH1088">
        <v>0</v>
      </c>
    </row>
    <row r="1089" spans="1:60" x14ac:dyDescent="0.3">
      <c r="A1089" s="69" t="s">
        <v>451</v>
      </c>
      <c r="B1089" s="69" t="s">
        <v>2128</v>
      </c>
      <c r="C1089" s="70"/>
      <c r="D1089" s="71"/>
      <c r="E1089" s="72"/>
      <c r="F1089" s="73"/>
      <c r="G1089" s="70"/>
      <c r="H1089" s="74"/>
      <c r="I1089" s="75"/>
      <c r="J1089" s="75"/>
      <c r="K1089" s="36"/>
      <c r="L1089" s="82"/>
      <c r="M1089" s="82"/>
      <c r="N1089" s="77"/>
      <c r="O1089" s="84" t="s">
        <v>2168</v>
      </c>
      <c r="P1089" s="86">
        <v>43861.758009259262</v>
      </c>
      <c r="Q1089" s="84" t="s">
        <v>2172</v>
      </c>
      <c r="R1089" s="84"/>
      <c r="S1089" s="84"/>
      <c r="T1089" s="84"/>
      <c r="U1089" s="84"/>
      <c r="V1089" s="87" t="s">
        <v>3276</v>
      </c>
      <c r="W1089" s="86">
        <v>43861.758009259262</v>
      </c>
      <c r="X1089" s="90">
        <v>43861</v>
      </c>
      <c r="Y1089" s="92" t="s">
        <v>5130</v>
      </c>
      <c r="Z1089" s="87" t="s">
        <v>8893</v>
      </c>
      <c r="AA1089" s="84"/>
      <c r="AB1089" s="84"/>
      <c r="AC1089" s="92" t="s">
        <v>12771</v>
      </c>
      <c r="AD1089" s="84"/>
      <c r="AE1089" s="84" t="b">
        <v>0</v>
      </c>
      <c r="AF1089" s="84">
        <v>0</v>
      </c>
      <c r="AG1089" s="92" t="s">
        <v>16467</v>
      </c>
      <c r="AH1089" s="84" t="b">
        <v>0</v>
      </c>
      <c r="AI1089" s="84" t="s">
        <v>16520</v>
      </c>
      <c r="AJ1089" s="84"/>
      <c r="AK1089" s="92" t="s">
        <v>16467</v>
      </c>
      <c r="AL1089" s="84" t="b">
        <v>0</v>
      </c>
      <c r="AM1089" s="84">
        <v>155</v>
      </c>
      <c r="AN1089" s="92" t="s">
        <v>16241</v>
      </c>
      <c r="AO1089" s="84" t="s">
        <v>16534</v>
      </c>
      <c r="AP1089" s="84" t="b">
        <v>0</v>
      </c>
      <c r="AQ1089" s="92" t="s">
        <v>16241</v>
      </c>
      <c r="AR1089" s="84" t="s">
        <v>179</v>
      </c>
      <c r="AS1089" s="84">
        <v>0</v>
      </c>
      <c r="AT1089" s="84">
        <v>0</v>
      </c>
      <c r="AU1089" s="84"/>
      <c r="AV1089" s="84"/>
      <c r="AW1089" s="84"/>
      <c r="AX1089" s="84"/>
      <c r="AY1089" s="84"/>
      <c r="AZ1089" s="84"/>
      <c r="BA1089" s="84"/>
      <c r="BB1089" s="84"/>
      <c r="BC1089">
        <v>1</v>
      </c>
      <c r="BD1089">
        <v>0</v>
      </c>
      <c r="BE1089">
        <v>1</v>
      </c>
      <c r="BF1089">
        <v>0</v>
      </c>
      <c r="BG1089">
        <v>0</v>
      </c>
      <c r="BH1089">
        <v>0</v>
      </c>
    </row>
    <row r="1090" spans="1:60" x14ac:dyDescent="0.3">
      <c r="A1090" s="69" t="s">
        <v>451</v>
      </c>
      <c r="B1090" s="69" t="s">
        <v>2094</v>
      </c>
      <c r="C1090" s="70"/>
      <c r="D1090" s="71"/>
      <c r="E1090" s="72"/>
      <c r="F1090" s="73"/>
      <c r="G1090" s="70"/>
      <c r="H1090" s="74"/>
      <c r="I1090" s="75"/>
      <c r="J1090" s="75"/>
      <c r="K1090" s="36"/>
      <c r="L1090" s="82"/>
      <c r="M1090" s="82"/>
      <c r="N1090" s="77"/>
      <c r="O1090" s="84" t="s">
        <v>2169</v>
      </c>
      <c r="P1090" s="86">
        <v>43861.758356481485</v>
      </c>
      <c r="Q1090" s="84" t="s">
        <v>2183</v>
      </c>
      <c r="R1090" s="84"/>
      <c r="S1090" s="84"/>
      <c r="T1090" s="84"/>
      <c r="U1090" s="84"/>
      <c r="V1090" s="87" t="s">
        <v>3276</v>
      </c>
      <c r="W1090" s="86">
        <v>43861.758356481485</v>
      </c>
      <c r="X1090" s="90">
        <v>43861</v>
      </c>
      <c r="Y1090" s="92" t="s">
        <v>5131</v>
      </c>
      <c r="Z1090" s="87" t="s">
        <v>8894</v>
      </c>
      <c r="AA1090" s="84"/>
      <c r="AB1090" s="84"/>
      <c r="AC1090" s="92" t="s">
        <v>12772</v>
      </c>
      <c r="AD1090" s="84"/>
      <c r="AE1090" s="84" t="b">
        <v>0</v>
      </c>
      <c r="AF1090" s="84">
        <v>0</v>
      </c>
      <c r="AG1090" s="92" t="s">
        <v>16467</v>
      </c>
      <c r="AH1090" s="84" t="b">
        <v>0</v>
      </c>
      <c r="AI1090" s="84" t="s">
        <v>16520</v>
      </c>
      <c r="AJ1090" s="84"/>
      <c r="AK1090" s="92" t="s">
        <v>16467</v>
      </c>
      <c r="AL1090" s="84" t="b">
        <v>0</v>
      </c>
      <c r="AM1090" s="84">
        <v>55</v>
      </c>
      <c r="AN1090" s="92" t="s">
        <v>16324</v>
      </c>
      <c r="AO1090" s="84" t="s">
        <v>16534</v>
      </c>
      <c r="AP1090" s="84" t="b">
        <v>0</v>
      </c>
      <c r="AQ1090" s="92" t="s">
        <v>16324</v>
      </c>
      <c r="AR1090" s="84" t="s">
        <v>179</v>
      </c>
      <c r="AS1090" s="84">
        <v>0</v>
      </c>
      <c r="AT1090" s="84">
        <v>0</v>
      </c>
      <c r="AU1090" s="84"/>
      <c r="AV1090" s="84"/>
      <c r="AW1090" s="84"/>
      <c r="AX1090" s="84"/>
      <c r="AY1090" s="84"/>
      <c r="AZ1090" s="84"/>
      <c r="BA1090" s="84"/>
      <c r="BB1090" s="84"/>
      <c r="BC1090">
        <v>1</v>
      </c>
      <c r="BD1090">
        <v>0</v>
      </c>
      <c r="BE1090">
        <v>0</v>
      </c>
      <c r="BF1090">
        <v>0</v>
      </c>
      <c r="BG1090">
        <v>1</v>
      </c>
      <c r="BH1090">
        <v>0</v>
      </c>
    </row>
    <row r="1091" spans="1:60" x14ac:dyDescent="0.3">
      <c r="A1091" s="69" t="s">
        <v>452</v>
      </c>
      <c r="B1091" s="69" t="s">
        <v>1955</v>
      </c>
      <c r="C1091" s="70"/>
      <c r="D1091" s="71"/>
      <c r="E1091" s="72"/>
      <c r="F1091" s="73"/>
      <c r="G1091" s="70"/>
      <c r="H1091" s="74"/>
      <c r="I1091" s="75"/>
      <c r="J1091" s="75"/>
      <c r="K1091" s="36"/>
      <c r="L1091" s="82"/>
      <c r="M1091" s="82"/>
      <c r="N1091" s="77"/>
      <c r="O1091" s="84" t="s">
        <v>2169</v>
      </c>
      <c r="P1091" s="86">
        <v>43861.758819444447</v>
      </c>
      <c r="Q1091" s="84" t="s">
        <v>2201</v>
      </c>
      <c r="R1091" s="84"/>
      <c r="S1091" s="84"/>
      <c r="T1091" s="84"/>
      <c r="U1091" s="84"/>
      <c r="V1091" s="87" t="s">
        <v>3277</v>
      </c>
      <c r="W1091" s="86">
        <v>43861.758819444447</v>
      </c>
      <c r="X1091" s="90">
        <v>43861</v>
      </c>
      <c r="Y1091" s="92" t="s">
        <v>5132</v>
      </c>
      <c r="Z1091" s="87" t="s">
        <v>8895</v>
      </c>
      <c r="AA1091" s="84"/>
      <c r="AB1091" s="84"/>
      <c r="AC1091" s="92" t="s">
        <v>12773</v>
      </c>
      <c r="AD1091" s="84"/>
      <c r="AE1091" s="84" t="b">
        <v>0</v>
      </c>
      <c r="AF1091" s="84">
        <v>0</v>
      </c>
      <c r="AG1091" s="92" t="s">
        <v>16467</v>
      </c>
      <c r="AH1091" s="84" t="b">
        <v>0</v>
      </c>
      <c r="AI1091" s="84" t="s">
        <v>16520</v>
      </c>
      <c r="AJ1091" s="84"/>
      <c r="AK1091" s="92" t="s">
        <v>16467</v>
      </c>
      <c r="AL1091" s="84" t="b">
        <v>0</v>
      </c>
      <c r="AM1091" s="84">
        <v>22</v>
      </c>
      <c r="AN1091" s="92" t="s">
        <v>15831</v>
      </c>
      <c r="AO1091" s="84" t="s">
        <v>16534</v>
      </c>
      <c r="AP1091" s="84" t="b">
        <v>0</v>
      </c>
      <c r="AQ1091" s="92" t="s">
        <v>15831</v>
      </c>
      <c r="AR1091" s="84" t="s">
        <v>179</v>
      </c>
      <c r="AS1091" s="84">
        <v>0</v>
      </c>
      <c r="AT1091" s="84">
        <v>0</v>
      </c>
      <c r="AU1091" s="84"/>
      <c r="AV1091" s="84"/>
      <c r="AW1091" s="84"/>
      <c r="AX1091" s="84"/>
      <c r="AY1091" s="84"/>
      <c r="AZ1091" s="84"/>
      <c r="BA1091" s="84"/>
      <c r="BB1091" s="84"/>
      <c r="BC1091">
        <v>1</v>
      </c>
      <c r="BD1091">
        <v>0</v>
      </c>
      <c r="BE1091">
        <v>0</v>
      </c>
      <c r="BF1091">
        <v>0</v>
      </c>
      <c r="BG1091">
        <v>1</v>
      </c>
      <c r="BH1091">
        <v>0</v>
      </c>
    </row>
    <row r="1092" spans="1:60" x14ac:dyDescent="0.3">
      <c r="A1092" s="69" t="s">
        <v>452</v>
      </c>
      <c r="B1092" s="69" t="s">
        <v>2111</v>
      </c>
      <c r="C1092" s="70"/>
      <c r="D1092" s="71"/>
      <c r="E1092" s="72"/>
      <c r="F1092" s="73"/>
      <c r="G1092" s="70"/>
      <c r="H1092" s="74"/>
      <c r="I1092" s="75"/>
      <c r="J1092" s="75"/>
      <c r="K1092" s="36"/>
      <c r="L1092" s="82"/>
      <c r="M1092" s="82"/>
      <c r="N1092" s="77"/>
      <c r="O1092" s="84" t="s">
        <v>2169</v>
      </c>
      <c r="P1092" s="86">
        <v>43861.761388888888</v>
      </c>
      <c r="Q1092" s="84" t="s">
        <v>2232</v>
      </c>
      <c r="R1092" s="84"/>
      <c r="S1092" s="84"/>
      <c r="T1092" s="84" t="s">
        <v>2873</v>
      </c>
      <c r="U1092" s="84"/>
      <c r="V1092" s="87" t="s">
        <v>3277</v>
      </c>
      <c r="W1092" s="86">
        <v>43861.761388888888</v>
      </c>
      <c r="X1092" s="90">
        <v>43861</v>
      </c>
      <c r="Y1092" s="92" t="s">
        <v>5133</v>
      </c>
      <c r="Z1092" s="87" t="s">
        <v>8896</v>
      </c>
      <c r="AA1092" s="84"/>
      <c r="AB1092" s="84"/>
      <c r="AC1092" s="92" t="s">
        <v>12774</v>
      </c>
      <c r="AD1092" s="84"/>
      <c r="AE1092" s="84" t="b">
        <v>0</v>
      </c>
      <c r="AF1092" s="84">
        <v>0</v>
      </c>
      <c r="AG1092" s="92" t="s">
        <v>16467</v>
      </c>
      <c r="AH1092" s="84" t="b">
        <v>0</v>
      </c>
      <c r="AI1092" s="84" t="s">
        <v>16520</v>
      </c>
      <c r="AJ1092" s="84"/>
      <c r="AK1092" s="92" t="s">
        <v>16467</v>
      </c>
      <c r="AL1092" s="84" t="b">
        <v>0</v>
      </c>
      <c r="AM1092" s="84">
        <v>29</v>
      </c>
      <c r="AN1092" s="92" t="s">
        <v>16360</v>
      </c>
      <c r="AO1092" s="84" t="s">
        <v>16534</v>
      </c>
      <c r="AP1092" s="84" t="b">
        <v>0</v>
      </c>
      <c r="AQ1092" s="92" t="s">
        <v>16360</v>
      </c>
      <c r="AR1092" s="84" t="s">
        <v>179</v>
      </c>
      <c r="AS1092" s="84">
        <v>0</v>
      </c>
      <c r="AT1092" s="84">
        <v>0</v>
      </c>
      <c r="AU1092" s="84"/>
      <c r="AV1092" s="84"/>
      <c r="AW1092" s="84"/>
      <c r="AX1092" s="84"/>
      <c r="AY1092" s="84"/>
      <c r="AZ1092" s="84"/>
      <c r="BA1092" s="84"/>
      <c r="BB1092" s="84"/>
      <c r="BC1092">
        <v>1</v>
      </c>
      <c r="BD1092">
        <v>0</v>
      </c>
      <c r="BE1092">
        <v>0</v>
      </c>
      <c r="BF1092">
        <v>0</v>
      </c>
      <c r="BG1092">
        <v>1</v>
      </c>
      <c r="BH1092">
        <v>0</v>
      </c>
    </row>
    <row r="1093" spans="1:60" x14ac:dyDescent="0.3">
      <c r="A1093" s="69" t="s">
        <v>1751</v>
      </c>
      <c r="B1093" s="69" t="s">
        <v>2111</v>
      </c>
      <c r="C1093" s="70"/>
      <c r="D1093" s="71"/>
      <c r="E1093" s="72"/>
      <c r="F1093" s="73"/>
      <c r="G1093" s="70"/>
      <c r="H1093" s="74"/>
      <c r="I1093" s="75"/>
      <c r="J1093" s="75"/>
      <c r="K1093" s="36"/>
      <c r="L1093" s="82"/>
      <c r="M1093" s="82"/>
      <c r="N1093" s="77"/>
      <c r="O1093" s="84" t="s">
        <v>2171</v>
      </c>
      <c r="P1093" s="86">
        <v>43861.762731481482</v>
      </c>
      <c r="Q1093" s="84" t="s">
        <v>2739</v>
      </c>
      <c r="R1093" s="84"/>
      <c r="S1093" s="84"/>
      <c r="T1093" s="84" t="s">
        <v>2873</v>
      </c>
      <c r="U1093" s="84"/>
      <c r="V1093" s="87" t="s">
        <v>4471</v>
      </c>
      <c r="W1093" s="86">
        <v>43861.762731481482</v>
      </c>
      <c r="X1093" s="90">
        <v>43861</v>
      </c>
      <c r="Y1093" s="92" t="s">
        <v>7510</v>
      </c>
      <c r="Z1093" s="87" t="s">
        <v>11321</v>
      </c>
      <c r="AA1093" s="84"/>
      <c r="AB1093" s="84"/>
      <c r="AC1093" s="92" t="s">
        <v>15212</v>
      </c>
      <c r="AD1093" s="92" t="s">
        <v>16361</v>
      </c>
      <c r="AE1093" s="84" t="b">
        <v>0</v>
      </c>
      <c r="AF1093" s="84">
        <v>2</v>
      </c>
      <c r="AG1093" s="92" t="s">
        <v>16507</v>
      </c>
      <c r="AH1093" s="84" t="b">
        <v>0</v>
      </c>
      <c r="AI1093" s="84" t="s">
        <v>16520</v>
      </c>
      <c r="AJ1093" s="84"/>
      <c r="AK1093" s="92" t="s">
        <v>16467</v>
      </c>
      <c r="AL1093" s="84" t="b">
        <v>0</v>
      </c>
      <c r="AM1093" s="84">
        <v>0</v>
      </c>
      <c r="AN1093" s="92" t="s">
        <v>16467</v>
      </c>
      <c r="AO1093" s="84" t="s">
        <v>16534</v>
      </c>
      <c r="AP1093" s="84" t="b">
        <v>0</v>
      </c>
      <c r="AQ1093" s="92" t="s">
        <v>16361</v>
      </c>
      <c r="AR1093" s="84" t="s">
        <v>179</v>
      </c>
      <c r="AS1093" s="84">
        <v>0</v>
      </c>
      <c r="AT1093" s="84">
        <v>0</v>
      </c>
      <c r="AU1093" s="84"/>
      <c r="AV1093" s="84"/>
      <c r="AW1093" s="84"/>
      <c r="AX1093" s="84"/>
      <c r="AY1093" s="84"/>
      <c r="AZ1093" s="84"/>
      <c r="BA1093" s="84"/>
      <c r="BB1093" s="84"/>
      <c r="BC1093">
        <v>1</v>
      </c>
      <c r="BD1093">
        <v>0</v>
      </c>
      <c r="BE1093">
        <v>0</v>
      </c>
      <c r="BF1093">
        <v>0</v>
      </c>
      <c r="BG1093">
        <v>0</v>
      </c>
      <c r="BH1093">
        <v>1</v>
      </c>
    </row>
    <row r="1094" spans="1:60" x14ac:dyDescent="0.3">
      <c r="A1094" s="69" t="s">
        <v>679</v>
      </c>
      <c r="B1094" s="69" t="s">
        <v>2022</v>
      </c>
      <c r="C1094" s="70"/>
      <c r="D1094" s="71"/>
      <c r="E1094" s="72"/>
      <c r="F1094" s="73"/>
      <c r="G1094" s="70"/>
      <c r="H1094" s="74"/>
      <c r="I1094" s="75"/>
      <c r="J1094" s="75"/>
      <c r="K1094" s="36"/>
      <c r="L1094" s="82"/>
      <c r="M1094" s="82"/>
      <c r="N1094" s="77"/>
      <c r="O1094" s="84" t="s">
        <v>2169</v>
      </c>
      <c r="P1094" s="86">
        <v>43861.763391203705</v>
      </c>
      <c r="Q1094" s="84" t="s">
        <v>2272</v>
      </c>
      <c r="R1094" s="84"/>
      <c r="S1094" s="84"/>
      <c r="T1094" s="84"/>
      <c r="U1094" s="84"/>
      <c r="V1094" s="87" t="s">
        <v>3485</v>
      </c>
      <c r="W1094" s="86">
        <v>43861.763391203705</v>
      </c>
      <c r="X1094" s="90">
        <v>43861</v>
      </c>
      <c r="Y1094" s="92" t="s">
        <v>5529</v>
      </c>
      <c r="Z1094" s="87" t="s">
        <v>9291</v>
      </c>
      <c r="AA1094" s="84"/>
      <c r="AB1094" s="84"/>
      <c r="AC1094" s="92" t="s">
        <v>13169</v>
      </c>
      <c r="AD1094" s="84"/>
      <c r="AE1094" s="84" t="b">
        <v>0</v>
      </c>
      <c r="AF1094" s="84">
        <v>0</v>
      </c>
      <c r="AG1094" s="92" t="s">
        <v>16467</v>
      </c>
      <c r="AH1094" s="84" t="b">
        <v>0</v>
      </c>
      <c r="AI1094" s="84" t="s">
        <v>16520</v>
      </c>
      <c r="AJ1094" s="84"/>
      <c r="AK1094" s="92" t="s">
        <v>16467</v>
      </c>
      <c r="AL1094" s="84" t="b">
        <v>0</v>
      </c>
      <c r="AM1094" s="84">
        <v>16</v>
      </c>
      <c r="AN1094" s="92" t="s">
        <v>16070</v>
      </c>
      <c r="AO1094" s="84" t="s">
        <v>16536</v>
      </c>
      <c r="AP1094" s="84" t="b">
        <v>0</v>
      </c>
      <c r="AQ1094" s="92" t="s">
        <v>16070</v>
      </c>
      <c r="AR1094" s="84" t="s">
        <v>179</v>
      </c>
      <c r="AS1094" s="84">
        <v>0</v>
      </c>
      <c r="AT1094" s="84">
        <v>0</v>
      </c>
      <c r="AU1094" s="84"/>
      <c r="AV1094" s="84"/>
      <c r="AW1094" s="84"/>
      <c r="AX1094" s="84"/>
      <c r="AY1094" s="84"/>
      <c r="AZ1094" s="84"/>
      <c r="BA1094" s="84"/>
      <c r="BB1094" s="84"/>
      <c r="BC1094">
        <v>1</v>
      </c>
      <c r="BD1094">
        <v>0</v>
      </c>
      <c r="BE1094">
        <v>0</v>
      </c>
      <c r="BF1094">
        <v>0</v>
      </c>
      <c r="BG1094">
        <v>1</v>
      </c>
      <c r="BH1094">
        <v>0</v>
      </c>
    </row>
    <row r="1095" spans="1:60" x14ac:dyDescent="0.3">
      <c r="A1095" s="69" t="s">
        <v>679</v>
      </c>
      <c r="B1095" s="69" t="s">
        <v>1757</v>
      </c>
      <c r="C1095" s="70"/>
      <c r="D1095" s="71"/>
      <c r="E1095" s="72"/>
      <c r="F1095" s="73"/>
      <c r="G1095" s="70"/>
      <c r="H1095" s="74"/>
      <c r="I1095" s="75"/>
      <c r="J1095" s="75"/>
      <c r="K1095" s="36"/>
      <c r="L1095" s="82"/>
      <c r="M1095" s="82"/>
      <c r="N1095" s="77"/>
      <c r="O1095" s="84" t="s">
        <v>2169</v>
      </c>
      <c r="P1095" s="86">
        <v>43861.765289351853</v>
      </c>
      <c r="Q1095" s="84" t="s">
        <v>2223</v>
      </c>
      <c r="R1095" s="84"/>
      <c r="S1095" s="84"/>
      <c r="T1095" s="84"/>
      <c r="U1095" s="84"/>
      <c r="V1095" s="87" t="s">
        <v>3485</v>
      </c>
      <c r="W1095" s="86">
        <v>43861.765289351853</v>
      </c>
      <c r="X1095" s="90">
        <v>43861</v>
      </c>
      <c r="Y1095" s="92" t="s">
        <v>5530</v>
      </c>
      <c r="Z1095" s="87" t="s">
        <v>9292</v>
      </c>
      <c r="AA1095" s="84"/>
      <c r="AB1095" s="84"/>
      <c r="AC1095" s="92" t="s">
        <v>13170</v>
      </c>
      <c r="AD1095" s="84"/>
      <c r="AE1095" s="84" t="b">
        <v>0</v>
      </c>
      <c r="AF1095" s="84">
        <v>0</v>
      </c>
      <c r="AG1095" s="92" t="s">
        <v>16467</v>
      </c>
      <c r="AH1095" s="84" t="b">
        <v>0</v>
      </c>
      <c r="AI1095" s="84" t="s">
        <v>16520</v>
      </c>
      <c r="AJ1095" s="84"/>
      <c r="AK1095" s="92" t="s">
        <v>16467</v>
      </c>
      <c r="AL1095" s="84" t="b">
        <v>0</v>
      </c>
      <c r="AM1095" s="84">
        <v>41</v>
      </c>
      <c r="AN1095" s="92" t="s">
        <v>15962</v>
      </c>
      <c r="AO1095" s="84" t="s">
        <v>16536</v>
      </c>
      <c r="AP1095" s="84" t="b">
        <v>0</v>
      </c>
      <c r="AQ1095" s="92" t="s">
        <v>15962</v>
      </c>
      <c r="AR1095" s="84" t="s">
        <v>179</v>
      </c>
      <c r="AS1095" s="84">
        <v>0</v>
      </c>
      <c r="AT1095" s="84">
        <v>0</v>
      </c>
      <c r="AU1095" s="84"/>
      <c r="AV1095" s="84"/>
      <c r="AW1095" s="84"/>
      <c r="AX1095" s="84"/>
      <c r="AY1095" s="84"/>
      <c r="AZ1095" s="84"/>
      <c r="BA1095" s="84"/>
      <c r="BB1095" s="84"/>
      <c r="BC1095">
        <v>1</v>
      </c>
      <c r="BD1095">
        <v>0</v>
      </c>
      <c r="BE1095">
        <v>0</v>
      </c>
      <c r="BF1095">
        <v>0</v>
      </c>
      <c r="BG1095">
        <v>1</v>
      </c>
      <c r="BH1095">
        <v>0</v>
      </c>
    </row>
    <row r="1096" spans="1:60" x14ac:dyDescent="0.3">
      <c r="A1096" s="69" t="s">
        <v>453</v>
      </c>
      <c r="B1096" s="69" t="s">
        <v>1447</v>
      </c>
      <c r="C1096" s="70"/>
      <c r="D1096" s="71"/>
      <c r="E1096" s="72"/>
      <c r="F1096" s="73"/>
      <c r="G1096" s="70"/>
      <c r="H1096" s="74"/>
      <c r="I1096" s="75"/>
      <c r="J1096" s="75"/>
      <c r="K1096" s="36"/>
      <c r="L1096" s="82"/>
      <c r="M1096" s="82"/>
      <c r="N1096" s="77"/>
      <c r="O1096" s="84" t="s">
        <v>2169</v>
      </c>
      <c r="P1096" s="86">
        <v>43861.765856481485</v>
      </c>
      <c r="Q1096" s="84" t="s">
        <v>2226</v>
      </c>
      <c r="R1096" s="84"/>
      <c r="S1096" s="84"/>
      <c r="T1096" s="84"/>
      <c r="U1096" s="84"/>
      <c r="V1096" s="87" t="s">
        <v>3278</v>
      </c>
      <c r="W1096" s="86">
        <v>43861.765856481485</v>
      </c>
      <c r="X1096" s="90">
        <v>43861</v>
      </c>
      <c r="Y1096" s="92" t="s">
        <v>5134</v>
      </c>
      <c r="Z1096" s="87" t="s">
        <v>8897</v>
      </c>
      <c r="AA1096" s="84"/>
      <c r="AB1096" s="84"/>
      <c r="AC1096" s="92" t="s">
        <v>12775</v>
      </c>
      <c r="AD1096" s="84"/>
      <c r="AE1096" s="84" t="b">
        <v>0</v>
      </c>
      <c r="AF1096" s="84">
        <v>0</v>
      </c>
      <c r="AG1096" s="92" t="s">
        <v>16467</v>
      </c>
      <c r="AH1096" s="84" t="b">
        <v>0</v>
      </c>
      <c r="AI1096" s="84" t="s">
        <v>16520</v>
      </c>
      <c r="AJ1096" s="84"/>
      <c r="AK1096" s="92" t="s">
        <v>16467</v>
      </c>
      <c r="AL1096" s="84" t="b">
        <v>0</v>
      </c>
      <c r="AM1096" s="84">
        <v>66</v>
      </c>
      <c r="AN1096" s="92" t="s">
        <v>16308</v>
      </c>
      <c r="AO1096" s="84" t="s">
        <v>16534</v>
      </c>
      <c r="AP1096" s="84" t="b">
        <v>0</v>
      </c>
      <c r="AQ1096" s="92" t="s">
        <v>16308</v>
      </c>
      <c r="AR1096" s="84" t="s">
        <v>179</v>
      </c>
      <c r="AS1096" s="84">
        <v>0</v>
      </c>
      <c r="AT1096" s="84">
        <v>0</v>
      </c>
      <c r="AU1096" s="84"/>
      <c r="AV1096" s="84"/>
      <c r="AW1096" s="84"/>
      <c r="AX1096" s="84"/>
      <c r="AY1096" s="84"/>
      <c r="AZ1096" s="84"/>
      <c r="BA1096" s="84"/>
      <c r="BB1096" s="84"/>
      <c r="BC1096">
        <v>1</v>
      </c>
      <c r="BD1096">
        <v>0</v>
      </c>
      <c r="BE1096">
        <v>0</v>
      </c>
      <c r="BF1096">
        <v>0</v>
      </c>
      <c r="BG1096">
        <v>1</v>
      </c>
      <c r="BH1096">
        <v>0</v>
      </c>
    </row>
    <row r="1097" spans="1:60" x14ac:dyDescent="0.3">
      <c r="A1097" s="69" t="s">
        <v>1497</v>
      </c>
      <c r="B1097" s="69" t="s">
        <v>1447</v>
      </c>
      <c r="C1097" s="70"/>
      <c r="D1097" s="71"/>
      <c r="E1097" s="72"/>
      <c r="F1097" s="73"/>
      <c r="G1097" s="70"/>
      <c r="H1097" s="74"/>
      <c r="I1097" s="75"/>
      <c r="J1097" s="75"/>
      <c r="K1097" s="36"/>
      <c r="L1097" s="82"/>
      <c r="M1097" s="82"/>
      <c r="N1097" s="77"/>
      <c r="O1097" s="84" t="s">
        <v>2169</v>
      </c>
      <c r="P1097" s="86">
        <v>43861.765983796293</v>
      </c>
      <c r="Q1097" s="84" t="s">
        <v>2226</v>
      </c>
      <c r="R1097" s="84"/>
      <c r="S1097" s="84"/>
      <c r="T1097" s="84"/>
      <c r="U1097" s="84"/>
      <c r="V1097" s="87" t="s">
        <v>4236</v>
      </c>
      <c r="W1097" s="86">
        <v>43861.765983796293</v>
      </c>
      <c r="X1097" s="90">
        <v>43861</v>
      </c>
      <c r="Y1097" s="92" t="s">
        <v>6882</v>
      </c>
      <c r="Z1097" s="87" t="s">
        <v>10664</v>
      </c>
      <c r="AA1097" s="84"/>
      <c r="AB1097" s="84"/>
      <c r="AC1097" s="92" t="s">
        <v>14548</v>
      </c>
      <c r="AD1097" s="84"/>
      <c r="AE1097" s="84" t="b">
        <v>0</v>
      </c>
      <c r="AF1097" s="84">
        <v>0</v>
      </c>
      <c r="AG1097" s="92" t="s">
        <v>16467</v>
      </c>
      <c r="AH1097" s="84" t="b">
        <v>0</v>
      </c>
      <c r="AI1097" s="84" t="s">
        <v>16520</v>
      </c>
      <c r="AJ1097" s="84"/>
      <c r="AK1097" s="92" t="s">
        <v>16467</v>
      </c>
      <c r="AL1097" s="84" t="b">
        <v>0</v>
      </c>
      <c r="AM1097" s="84">
        <v>66</v>
      </c>
      <c r="AN1097" s="92" t="s">
        <v>16308</v>
      </c>
      <c r="AO1097" s="84" t="s">
        <v>16534</v>
      </c>
      <c r="AP1097" s="84" t="b">
        <v>0</v>
      </c>
      <c r="AQ1097" s="92" t="s">
        <v>16308</v>
      </c>
      <c r="AR1097" s="84" t="s">
        <v>179</v>
      </c>
      <c r="AS1097" s="84">
        <v>0</v>
      </c>
      <c r="AT1097" s="84">
        <v>0</v>
      </c>
      <c r="AU1097" s="84"/>
      <c r="AV1097" s="84"/>
      <c r="AW1097" s="84"/>
      <c r="AX1097" s="84"/>
      <c r="AY1097" s="84"/>
      <c r="AZ1097" s="84"/>
      <c r="BA1097" s="84"/>
      <c r="BB1097" s="84"/>
      <c r="BC1097">
        <v>2</v>
      </c>
      <c r="BD1097">
        <v>0</v>
      </c>
      <c r="BE1097">
        <v>0</v>
      </c>
      <c r="BF1097">
        <v>0</v>
      </c>
      <c r="BG1097">
        <v>2</v>
      </c>
      <c r="BH1097">
        <v>0</v>
      </c>
    </row>
    <row r="1098" spans="1:60" x14ac:dyDescent="0.3">
      <c r="A1098" s="69" t="s">
        <v>518</v>
      </c>
      <c r="B1098" s="69" t="s">
        <v>1968</v>
      </c>
      <c r="C1098" s="70"/>
      <c r="D1098" s="71"/>
      <c r="E1098" s="72"/>
      <c r="F1098" s="73"/>
      <c r="G1098" s="70"/>
      <c r="H1098" s="74"/>
      <c r="I1098" s="75"/>
      <c r="J1098" s="75"/>
      <c r="K1098" s="36"/>
      <c r="L1098" s="82"/>
      <c r="M1098" s="82"/>
      <c r="N1098" s="77"/>
      <c r="O1098" s="84" t="s">
        <v>2169</v>
      </c>
      <c r="P1098" s="86">
        <v>43861.766319444447</v>
      </c>
      <c r="Q1098" s="84" t="s">
        <v>2220</v>
      </c>
      <c r="R1098" s="84"/>
      <c r="S1098" s="84"/>
      <c r="T1098" s="84"/>
      <c r="U1098" s="84"/>
      <c r="V1098" s="87" t="s">
        <v>3340</v>
      </c>
      <c r="W1098" s="86">
        <v>43861.766319444447</v>
      </c>
      <c r="X1098" s="90">
        <v>43861</v>
      </c>
      <c r="Y1098" s="92" t="s">
        <v>5259</v>
      </c>
      <c r="Z1098" s="87" t="s">
        <v>9021</v>
      </c>
      <c r="AA1098" s="84"/>
      <c r="AB1098" s="84"/>
      <c r="AC1098" s="92" t="s">
        <v>12899</v>
      </c>
      <c r="AD1098" s="84"/>
      <c r="AE1098" s="84" t="b">
        <v>0</v>
      </c>
      <c r="AF1098" s="84">
        <v>0</v>
      </c>
      <c r="AG1098" s="92" t="s">
        <v>16467</v>
      </c>
      <c r="AH1098" s="84" t="b">
        <v>0</v>
      </c>
      <c r="AI1098" s="84" t="s">
        <v>16520</v>
      </c>
      <c r="AJ1098" s="84"/>
      <c r="AK1098" s="92" t="s">
        <v>16467</v>
      </c>
      <c r="AL1098" s="84" t="b">
        <v>0</v>
      </c>
      <c r="AM1098" s="84">
        <v>51</v>
      </c>
      <c r="AN1098" s="92" t="s">
        <v>15899</v>
      </c>
      <c r="AO1098" s="84" t="s">
        <v>16535</v>
      </c>
      <c r="AP1098" s="84" t="b">
        <v>0</v>
      </c>
      <c r="AQ1098" s="92" t="s">
        <v>15899</v>
      </c>
      <c r="AR1098" s="84" t="s">
        <v>179</v>
      </c>
      <c r="AS1098" s="84">
        <v>0</v>
      </c>
      <c r="AT1098" s="84">
        <v>0</v>
      </c>
      <c r="AU1098" s="84"/>
      <c r="AV1098" s="84"/>
      <c r="AW1098" s="84"/>
      <c r="AX1098" s="84"/>
      <c r="AY1098" s="84"/>
      <c r="AZ1098" s="84"/>
      <c r="BA1098" s="84"/>
      <c r="BB1098" s="84"/>
      <c r="BC1098">
        <v>1</v>
      </c>
      <c r="BD1098">
        <v>0</v>
      </c>
      <c r="BE1098">
        <v>0</v>
      </c>
      <c r="BF1098">
        <v>0</v>
      </c>
      <c r="BG1098">
        <v>1</v>
      </c>
      <c r="BH1098">
        <v>0</v>
      </c>
    </row>
    <row r="1099" spans="1:60" x14ac:dyDescent="0.3">
      <c r="A1099" s="69" t="s">
        <v>518</v>
      </c>
      <c r="B1099" s="69" t="s">
        <v>2132</v>
      </c>
      <c r="C1099" s="70"/>
      <c r="D1099" s="71"/>
      <c r="E1099" s="72"/>
      <c r="F1099" s="73"/>
      <c r="G1099" s="70"/>
      <c r="H1099" s="74"/>
      <c r="I1099" s="75"/>
      <c r="J1099" s="75"/>
      <c r="K1099" s="36"/>
      <c r="L1099" s="82"/>
      <c r="M1099" s="82"/>
      <c r="N1099" s="77"/>
      <c r="O1099" s="84" t="s">
        <v>2168</v>
      </c>
      <c r="P1099" s="86">
        <v>43861.766446759262</v>
      </c>
      <c r="Q1099" s="84" t="s">
        <v>2218</v>
      </c>
      <c r="R1099" s="84"/>
      <c r="S1099" s="84"/>
      <c r="T1099" s="84" t="s">
        <v>2873</v>
      </c>
      <c r="U1099" s="84"/>
      <c r="V1099" s="87" t="s">
        <v>3340</v>
      </c>
      <c r="W1099" s="86">
        <v>43861.766446759262</v>
      </c>
      <c r="X1099" s="90">
        <v>43861</v>
      </c>
      <c r="Y1099" s="92" t="s">
        <v>5260</v>
      </c>
      <c r="Z1099" s="87" t="s">
        <v>9022</v>
      </c>
      <c r="AA1099" s="84"/>
      <c r="AB1099" s="84"/>
      <c r="AC1099" s="92" t="s">
        <v>12900</v>
      </c>
      <c r="AD1099" s="84"/>
      <c r="AE1099" s="84" t="b">
        <v>0</v>
      </c>
      <c r="AF1099" s="84">
        <v>0</v>
      </c>
      <c r="AG1099" s="92" t="s">
        <v>16467</v>
      </c>
      <c r="AH1099" s="84" t="b">
        <v>0</v>
      </c>
      <c r="AI1099" s="84" t="s">
        <v>16520</v>
      </c>
      <c r="AJ1099" s="84"/>
      <c r="AK1099" s="92" t="s">
        <v>16467</v>
      </c>
      <c r="AL1099" s="84" t="b">
        <v>0</v>
      </c>
      <c r="AM1099" s="84">
        <v>121</v>
      </c>
      <c r="AN1099" s="92" t="s">
        <v>12602</v>
      </c>
      <c r="AO1099" s="84" t="s">
        <v>16535</v>
      </c>
      <c r="AP1099" s="84" t="b">
        <v>0</v>
      </c>
      <c r="AQ1099" s="92" t="s">
        <v>12602</v>
      </c>
      <c r="AR1099" s="84" t="s">
        <v>179</v>
      </c>
      <c r="AS1099" s="84">
        <v>0</v>
      </c>
      <c r="AT1099" s="84">
        <v>0</v>
      </c>
      <c r="AU1099" s="84"/>
      <c r="AV1099" s="84"/>
      <c r="AW1099" s="84"/>
      <c r="AX1099" s="84"/>
      <c r="AY1099" s="84"/>
      <c r="AZ1099" s="84"/>
      <c r="BA1099" s="84"/>
      <c r="BB1099" s="84"/>
      <c r="BC1099">
        <v>1</v>
      </c>
      <c r="BD1099">
        <v>0</v>
      </c>
      <c r="BE1099">
        <v>1</v>
      </c>
      <c r="BF1099">
        <v>0</v>
      </c>
      <c r="BG1099">
        <v>0</v>
      </c>
      <c r="BH1099">
        <v>0</v>
      </c>
    </row>
    <row r="1100" spans="1:60" x14ac:dyDescent="0.3">
      <c r="A1100" s="69" t="s">
        <v>518</v>
      </c>
      <c r="B1100" s="69" t="s">
        <v>1447</v>
      </c>
      <c r="C1100" s="70"/>
      <c r="D1100" s="71"/>
      <c r="E1100" s="72"/>
      <c r="F1100" s="73"/>
      <c r="G1100" s="70"/>
      <c r="H1100" s="74"/>
      <c r="I1100" s="75"/>
      <c r="J1100" s="75"/>
      <c r="K1100" s="36"/>
      <c r="L1100" s="82"/>
      <c r="M1100" s="82"/>
      <c r="N1100" s="77"/>
      <c r="O1100" s="84" t="s">
        <v>2169</v>
      </c>
      <c r="P1100" s="86">
        <v>43861.766550925924</v>
      </c>
      <c r="Q1100" s="84" t="s">
        <v>2226</v>
      </c>
      <c r="R1100" s="84"/>
      <c r="S1100" s="84"/>
      <c r="T1100" s="84"/>
      <c r="U1100" s="84"/>
      <c r="V1100" s="87" t="s">
        <v>3340</v>
      </c>
      <c r="W1100" s="86">
        <v>43861.766550925924</v>
      </c>
      <c r="X1100" s="90">
        <v>43861</v>
      </c>
      <c r="Y1100" s="92" t="s">
        <v>5261</v>
      </c>
      <c r="Z1100" s="87" t="s">
        <v>9023</v>
      </c>
      <c r="AA1100" s="84"/>
      <c r="AB1100" s="84"/>
      <c r="AC1100" s="92" t="s">
        <v>12901</v>
      </c>
      <c r="AD1100" s="84"/>
      <c r="AE1100" s="84" t="b">
        <v>0</v>
      </c>
      <c r="AF1100" s="84">
        <v>0</v>
      </c>
      <c r="AG1100" s="92" t="s">
        <v>16467</v>
      </c>
      <c r="AH1100" s="84" t="b">
        <v>0</v>
      </c>
      <c r="AI1100" s="84" t="s">
        <v>16520</v>
      </c>
      <c r="AJ1100" s="84"/>
      <c r="AK1100" s="92" t="s">
        <v>16467</v>
      </c>
      <c r="AL1100" s="84" t="b">
        <v>0</v>
      </c>
      <c r="AM1100" s="84">
        <v>66</v>
      </c>
      <c r="AN1100" s="92" t="s">
        <v>16308</v>
      </c>
      <c r="AO1100" s="84" t="s">
        <v>16535</v>
      </c>
      <c r="AP1100" s="84" t="b">
        <v>0</v>
      </c>
      <c r="AQ1100" s="92" t="s">
        <v>16308</v>
      </c>
      <c r="AR1100" s="84" t="s">
        <v>179</v>
      </c>
      <c r="AS1100" s="84">
        <v>0</v>
      </c>
      <c r="AT1100" s="84">
        <v>0</v>
      </c>
      <c r="AU1100" s="84"/>
      <c r="AV1100" s="84"/>
      <c r="AW1100" s="84"/>
      <c r="AX1100" s="84"/>
      <c r="AY1100" s="84"/>
      <c r="AZ1100" s="84"/>
      <c r="BA1100" s="84"/>
      <c r="BB1100" s="84"/>
      <c r="BC1100">
        <v>2</v>
      </c>
      <c r="BD1100">
        <v>0</v>
      </c>
      <c r="BE1100">
        <v>0</v>
      </c>
      <c r="BF1100">
        <v>0</v>
      </c>
      <c r="BG1100">
        <v>2</v>
      </c>
      <c r="BH1100">
        <v>0</v>
      </c>
    </row>
    <row r="1101" spans="1:60" x14ac:dyDescent="0.3">
      <c r="A1101" s="69" t="s">
        <v>518</v>
      </c>
      <c r="B1101" s="69" t="s">
        <v>2003</v>
      </c>
      <c r="C1101" s="70"/>
      <c r="D1101" s="71"/>
      <c r="E1101" s="72"/>
      <c r="F1101" s="73"/>
      <c r="G1101" s="70"/>
      <c r="H1101" s="74"/>
      <c r="I1101" s="75"/>
      <c r="J1101" s="75"/>
      <c r="K1101" s="36"/>
      <c r="L1101" s="82"/>
      <c r="M1101" s="82"/>
      <c r="N1101" s="77"/>
      <c r="O1101" s="84" t="s">
        <v>2169</v>
      </c>
      <c r="P1101" s="86">
        <v>43861.768009259256</v>
      </c>
      <c r="Q1101" s="84" t="s">
        <v>2240</v>
      </c>
      <c r="R1101" s="84"/>
      <c r="S1101" s="84"/>
      <c r="T1101" s="84" t="s">
        <v>2873</v>
      </c>
      <c r="U1101" s="84"/>
      <c r="V1101" s="87" t="s">
        <v>3340</v>
      </c>
      <c r="W1101" s="86">
        <v>43861.768009259256</v>
      </c>
      <c r="X1101" s="90">
        <v>43861</v>
      </c>
      <c r="Y1101" s="92" t="s">
        <v>5262</v>
      </c>
      <c r="Z1101" s="87" t="s">
        <v>9024</v>
      </c>
      <c r="AA1101" s="84"/>
      <c r="AB1101" s="84"/>
      <c r="AC1101" s="92" t="s">
        <v>12902</v>
      </c>
      <c r="AD1101" s="84"/>
      <c r="AE1101" s="84" t="b">
        <v>0</v>
      </c>
      <c r="AF1101" s="84">
        <v>0</v>
      </c>
      <c r="AG1101" s="92" t="s">
        <v>16467</v>
      </c>
      <c r="AH1101" s="84" t="b">
        <v>0</v>
      </c>
      <c r="AI1101" s="84" t="s">
        <v>16520</v>
      </c>
      <c r="AJ1101" s="84"/>
      <c r="AK1101" s="92" t="s">
        <v>16467</v>
      </c>
      <c r="AL1101" s="84" t="b">
        <v>0</v>
      </c>
      <c r="AM1101" s="84">
        <v>29</v>
      </c>
      <c r="AN1101" s="92" t="s">
        <v>15998</v>
      </c>
      <c r="AO1101" s="84" t="s">
        <v>16535</v>
      </c>
      <c r="AP1101" s="84" t="b">
        <v>0</v>
      </c>
      <c r="AQ1101" s="92" t="s">
        <v>15998</v>
      </c>
      <c r="AR1101" s="84" t="s">
        <v>179</v>
      </c>
      <c r="AS1101" s="84">
        <v>0</v>
      </c>
      <c r="AT1101" s="84">
        <v>0</v>
      </c>
      <c r="AU1101" s="84"/>
      <c r="AV1101" s="84"/>
      <c r="AW1101" s="84"/>
      <c r="AX1101" s="84"/>
      <c r="AY1101" s="84"/>
      <c r="AZ1101" s="84"/>
      <c r="BA1101" s="84"/>
      <c r="BB1101" s="84"/>
      <c r="BC1101">
        <v>1</v>
      </c>
      <c r="BD1101">
        <v>0</v>
      </c>
      <c r="BE1101">
        <v>0</v>
      </c>
      <c r="BF1101">
        <v>0</v>
      </c>
      <c r="BG1101">
        <v>1</v>
      </c>
      <c r="BH1101">
        <v>0</v>
      </c>
    </row>
    <row r="1102" spans="1:60" x14ac:dyDescent="0.3">
      <c r="A1102" s="69" t="s">
        <v>1497</v>
      </c>
      <c r="B1102" s="69" t="s">
        <v>2132</v>
      </c>
      <c r="C1102" s="70"/>
      <c r="D1102" s="71"/>
      <c r="E1102" s="72"/>
      <c r="F1102" s="73"/>
      <c r="G1102" s="70"/>
      <c r="H1102" s="74"/>
      <c r="I1102" s="75"/>
      <c r="J1102" s="75"/>
      <c r="K1102" s="36"/>
      <c r="L1102" s="82"/>
      <c r="M1102" s="82"/>
      <c r="N1102" s="77"/>
      <c r="O1102" s="84" t="s">
        <v>2168</v>
      </c>
      <c r="P1102" s="86">
        <v>43861.768773148149</v>
      </c>
      <c r="Q1102" s="84" t="s">
        <v>2218</v>
      </c>
      <c r="R1102" s="84"/>
      <c r="S1102" s="84"/>
      <c r="T1102" s="84" t="s">
        <v>2873</v>
      </c>
      <c r="U1102" s="84"/>
      <c r="V1102" s="87" t="s">
        <v>4236</v>
      </c>
      <c r="W1102" s="86">
        <v>43861.768773148149</v>
      </c>
      <c r="X1102" s="90">
        <v>43861</v>
      </c>
      <c r="Y1102" s="92" t="s">
        <v>6883</v>
      </c>
      <c r="Z1102" s="87" t="s">
        <v>10665</v>
      </c>
      <c r="AA1102" s="84"/>
      <c r="AB1102" s="84"/>
      <c r="AC1102" s="92" t="s">
        <v>14549</v>
      </c>
      <c r="AD1102" s="84"/>
      <c r="AE1102" s="84" t="b">
        <v>0</v>
      </c>
      <c r="AF1102" s="84">
        <v>0</v>
      </c>
      <c r="AG1102" s="92" t="s">
        <v>16467</v>
      </c>
      <c r="AH1102" s="84" t="b">
        <v>0</v>
      </c>
      <c r="AI1102" s="84" t="s">
        <v>16520</v>
      </c>
      <c r="AJ1102" s="84"/>
      <c r="AK1102" s="92" t="s">
        <v>16467</v>
      </c>
      <c r="AL1102" s="84" t="b">
        <v>0</v>
      </c>
      <c r="AM1102" s="84">
        <v>121</v>
      </c>
      <c r="AN1102" s="92" t="s">
        <v>12602</v>
      </c>
      <c r="AO1102" s="84" t="s">
        <v>16534</v>
      </c>
      <c r="AP1102" s="84" t="b">
        <v>0</v>
      </c>
      <c r="AQ1102" s="92" t="s">
        <v>12602</v>
      </c>
      <c r="AR1102" s="84" t="s">
        <v>179</v>
      </c>
      <c r="AS1102" s="84">
        <v>0</v>
      </c>
      <c r="AT1102" s="84">
        <v>0</v>
      </c>
      <c r="AU1102" s="84"/>
      <c r="AV1102" s="84"/>
      <c r="AW1102" s="84"/>
      <c r="AX1102" s="84"/>
      <c r="AY1102" s="84"/>
      <c r="AZ1102" s="84"/>
      <c r="BA1102" s="84"/>
      <c r="BB1102" s="84"/>
      <c r="BC1102">
        <v>1</v>
      </c>
      <c r="BD1102">
        <v>0</v>
      </c>
      <c r="BE1102">
        <v>1</v>
      </c>
      <c r="BF1102">
        <v>0</v>
      </c>
      <c r="BG1102">
        <v>0</v>
      </c>
      <c r="BH1102">
        <v>0</v>
      </c>
    </row>
    <row r="1103" spans="1:60" x14ac:dyDescent="0.3">
      <c r="A1103" s="69" t="s">
        <v>459</v>
      </c>
      <c r="B1103" s="69" t="s">
        <v>1968</v>
      </c>
      <c r="C1103" s="70"/>
      <c r="D1103" s="71"/>
      <c r="E1103" s="72"/>
      <c r="F1103" s="73"/>
      <c r="G1103" s="70"/>
      <c r="H1103" s="74"/>
      <c r="I1103" s="75"/>
      <c r="J1103" s="75"/>
      <c r="K1103" s="36"/>
      <c r="L1103" s="82"/>
      <c r="M1103" s="82"/>
      <c r="N1103" s="77"/>
      <c r="O1103" s="84" t="s">
        <v>2169</v>
      </c>
      <c r="P1103" s="86">
        <v>43861.769016203703</v>
      </c>
      <c r="Q1103" s="84" t="s">
        <v>2220</v>
      </c>
      <c r="R1103" s="84"/>
      <c r="S1103" s="84"/>
      <c r="T1103" s="84"/>
      <c r="U1103" s="84"/>
      <c r="V1103" s="87" t="s">
        <v>3284</v>
      </c>
      <c r="W1103" s="86">
        <v>43861.769016203703</v>
      </c>
      <c r="X1103" s="90">
        <v>43861</v>
      </c>
      <c r="Y1103" s="92" t="s">
        <v>5144</v>
      </c>
      <c r="Z1103" s="87" t="s">
        <v>8907</v>
      </c>
      <c r="AA1103" s="84"/>
      <c r="AB1103" s="84"/>
      <c r="AC1103" s="92" t="s">
        <v>12785</v>
      </c>
      <c r="AD1103" s="84"/>
      <c r="AE1103" s="84" t="b">
        <v>0</v>
      </c>
      <c r="AF1103" s="84">
        <v>0</v>
      </c>
      <c r="AG1103" s="92" t="s">
        <v>16467</v>
      </c>
      <c r="AH1103" s="84" t="b">
        <v>0</v>
      </c>
      <c r="AI1103" s="84" t="s">
        <v>16520</v>
      </c>
      <c r="AJ1103" s="84"/>
      <c r="AK1103" s="92" t="s">
        <v>16467</v>
      </c>
      <c r="AL1103" s="84" t="b">
        <v>0</v>
      </c>
      <c r="AM1103" s="84">
        <v>51</v>
      </c>
      <c r="AN1103" s="92" t="s">
        <v>15899</v>
      </c>
      <c r="AO1103" s="84" t="s">
        <v>16535</v>
      </c>
      <c r="AP1103" s="84" t="b">
        <v>0</v>
      </c>
      <c r="AQ1103" s="92" t="s">
        <v>15899</v>
      </c>
      <c r="AR1103" s="84" t="s">
        <v>179</v>
      </c>
      <c r="AS1103" s="84">
        <v>0</v>
      </c>
      <c r="AT1103" s="84">
        <v>0</v>
      </c>
      <c r="AU1103" s="84"/>
      <c r="AV1103" s="84"/>
      <c r="AW1103" s="84"/>
      <c r="AX1103" s="84"/>
      <c r="AY1103" s="84"/>
      <c r="AZ1103" s="84"/>
      <c r="BA1103" s="84"/>
      <c r="BB1103" s="84"/>
      <c r="BC1103">
        <v>1</v>
      </c>
      <c r="BD1103">
        <v>0</v>
      </c>
      <c r="BE1103">
        <v>0</v>
      </c>
      <c r="BF1103">
        <v>0</v>
      </c>
      <c r="BG1103">
        <v>1</v>
      </c>
      <c r="BH1103">
        <v>0</v>
      </c>
    </row>
    <row r="1104" spans="1:60" x14ac:dyDescent="0.3">
      <c r="A1104" s="69" t="s">
        <v>1497</v>
      </c>
      <c r="B1104" s="69" t="s">
        <v>2003</v>
      </c>
      <c r="C1104" s="70"/>
      <c r="D1104" s="71"/>
      <c r="E1104" s="72"/>
      <c r="F1104" s="73"/>
      <c r="G1104" s="70"/>
      <c r="H1104" s="74"/>
      <c r="I1104" s="75"/>
      <c r="J1104" s="75"/>
      <c r="K1104" s="36"/>
      <c r="L1104" s="82"/>
      <c r="M1104" s="82"/>
      <c r="N1104" s="77"/>
      <c r="O1104" s="84" t="s">
        <v>2169</v>
      </c>
      <c r="P1104" s="86">
        <v>43861.769074074073</v>
      </c>
      <c r="Q1104" s="84" t="s">
        <v>2240</v>
      </c>
      <c r="R1104" s="84"/>
      <c r="S1104" s="84"/>
      <c r="T1104" s="84" t="s">
        <v>2873</v>
      </c>
      <c r="U1104" s="84"/>
      <c r="V1104" s="87" t="s">
        <v>4236</v>
      </c>
      <c r="W1104" s="86">
        <v>43861.769074074073</v>
      </c>
      <c r="X1104" s="90">
        <v>43861</v>
      </c>
      <c r="Y1104" s="92" t="s">
        <v>6884</v>
      </c>
      <c r="Z1104" s="87" t="s">
        <v>10666</v>
      </c>
      <c r="AA1104" s="84"/>
      <c r="AB1104" s="84"/>
      <c r="AC1104" s="92" t="s">
        <v>14550</v>
      </c>
      <c r="AD1104" s="84"/>
      <c r="AE1104" s="84" t="b">
        <v>0</v>
      </c>
      <c r="AF1104" s="84">
        <v>0</v>
      </c>
      <c r="AG1104" s="92" t="s">
        <v>16467</v>
      </c>
      <c r="AH1104" s="84" t="b">
        <v>0</v>
      </c>
      <c r="AI1104" s="84" t="s">
        <v>16520</v>
      </c>
      <c r="AJ1104" s="84"/>
      <c r="AK1104" s="92" t="s">
        <v>16467</v>
      </c>
      <c r="AL1104" s="84" t="b">
        <v>0</v>
      </c>
      <c r="AM1104" s="84">
        <v>29</v>
      </c>
      <c r="AN1104" s="92" t="s">
        <v>15998</v>
      </c>
      <c r="AO1104" s="84" t="s">
        <v>16534</v>
      </c>
      <c r="AP1104" s="84" t="b">
        <v>0</v>
      </c>
      <c r="AQ1104" s="92" t="s">
        <v>15998</v>
      </c>
      <c r="AR1104" s="84" t="s">
        <v>179</v>
      </c>
      <c r="AS1104" s="84">
        <v>0</v>
      </c>
      <c r="AT1104" s="84">
        <v>0</v>
      </c>
      <c r="AU1104" s="84"/>
      <c r="AV1104" s="84"/>
      <c r="AW1104" s="84"/>
      <c r="AX1104" s="84"/>
      <c r="AY1104" s="84"/>
      <c r="AZ1104" s="84"/>
      <c r="BA1104" s="84"/>
      <c r="BB1104" s="84"/>
      <c r="BC1104">
        <v>1</v>
      </c>
      <c r="BD1104">
        <v>0</v>
      </c>
      <c r="BE1104">
        <v>0</v>
      </c>
      <c r="BF1104">
        <v>0</v>
      </c>
      <c r="BG1104">
        <v>1</v>
      </c>
      <c r="BH1104">
        <v>0</v>
      </c>
    </row>
    <row r="1105" spans="1:60" x14ac:dyDescent="0.3">
      <c r="A1105" s="69" t="s">
        <v>518</v>
      </c>
      <c r="B1105" s="69" t="s">
        <v>2107</v>
      </c>
      <c r="C1105" s="70"/>
      <c r="D1105" s="71"/>
      <c r="E1105" s="72"/>
      <c r="F1105" s="73"/>
      <c r="G1105" s="70"/>
      <c r="H1105" s="74"/>
      <c r="I1105" s="75"/>
      <c r="J1105" s="75"/>
      <c r="K1105" s="36"/>
      <c r="L1105" s="82"/>
      <c r="M1105" s="82"/>
      <c r="N1105" s="77"/>
      <c r="O1105" s="84" t="s">
        <v>2169</v>
      </c>
      <c r="P1105" s="86">
        <v>43861.770497685182</v>
      </c>
      <c r="Q1105" s="84" t="s">
        <v>2292</v>
      </c>
      <c r="R1105" s="84"/>
      <c r="S1105" s="84"/>
      <c r="T1105" s="84"/>
      <c r="U1105" s="84"/>
      <c r="V1105" s="87" t="s">
        <v>3340</v>
      </c>
      <c r="W1105" s="86">
        <v>43861.770497685182</v>
      </c>
      <c r="X1105" s="90">
        <v>43861</v>
      </c>
      <c r="Y1105" s="92" t="s">
        <v>5263</v>
      </c>
      <c r="Z1105" s="87" t="s">
        <v>9025</v>
      </c>
      <c r="AA1105" s="84"/>
      <c r="AB1105" s="84"/>
      <c r="AC1105" s="92" t="s">
        <v>12903</v>
      </c>
      <c r="AD1105" s="84"/>
      <c r="AE1105" s="84" t="b">
        <v>0</v>
      </c>
      <c r="AF1105" s="84">
        <v>0</v>
      </c>
      <c r="AG1105" s="92" t="s">
        <v>16467</v>
      </c>
      <c r="AH1105" s="84" t="b">
        <v>0</v>
      </c>
      <c r="AI1105" s="84" t="s">
        <v>16520</v>
      </c>
      <c r="AJ1105" s="84"/>
      <c r="AK1105" s="92" t="s">
        <v>16467</v>
      </c>
      <c r="AL1105" s="84" t="b">
        <v>0</v>
      </c>
      <c r="AM1105" s="84">
        <v>15</v>
      </c>
      <c r="AN1105" s="92" t="s">
        <v>16381</v>
      </c>
      <c r="AO1105" s="84" t="s">
        <v>16535</v>
      </c>
      <c r="AP1105" s="84" t="b">
        <v>0</v>
      </c>
      <c r="AQ1105" s="92" t="s">
        <v>16381</v>
      </c>
      <c r="AR1105" s="84" t="s">
        <v>179</v>
      </c>
      <c r="AS1105" s="84">
        <v>0</v>
      </c>
      <c r="AT1105" s="84">
        <v>0</v>
      </c>
      <c r="AU1105" s="84"/>
      <c r="AV1105" s="84"/>
      <c r="AW1105" s="84"/>
      <c r="AX1105" s="84"/>
      <c r="AY1105" s="84"/>
      <c r="AZ1105" s="84"/>
      <c r="BA1105" s="84"/>
      <c r="BB1105" s="84"/>
      <c r="BC1105">
        <v>1</v>
      </c>
      <c r="BD1105">
        <v>0</v>
      </c>
      <c r="BE1105">
        <v>0</v>
      </c>
      <c r="BF1105">
        <v>0</v>
      </c>
      <c r="BG1105">
        <v>1</v>
      </c>
      <c r="BH1105">
        <v>0</v>
      </c>
    </row>
    <row r="1106" spans="1:60" x14ac:dyDescent="0.3">
      <c r="A1106" s="69" t="s">
        <v>1904</v>
      </c>
      <c r="B1106" s="69" t="s">
        <v>1447</v>
      </c>
      <c r="C1106" s="70"/>
      <c r="D1106" s="71"/>
      <c r="E1106" s="72"/>
      <c r="F1106" s="73"/>
      <c r="G1106" s="70"/>
      <c r="H1106" s="74"/>
      <c r="I1106" s="75"/>
      <c r="J1106" s="75"/>
      <c r="K1106" s="36"/>
      <c r="L1106" s="82"/>
      <c r="M1106" s="82"/>
      <c r="N1106" s="77"/>
      <c r="O1106" s="84" t="s">
        <v>2169</v>
      </c>
      <c r="P1106" s="86">
        <v>43861.773541666669</v>
      </c>
      <c r="Q1106" s="84" t="s">
        <v>2274</v>
      </c>
      <c r="R1106" s="84"/>
      <c r="S1106" s="84"/>
      <c r="T1106" s="84"/>
      <c r="U1106" s="84"/>
      <c r="V1106" s="87" t="s">
        <v>4605</v>
      </c>
      <c r="W1106" s="86">
        <v>43861.773541666669</v>
      </c>
      <c r="X1106" s="90">
        <v>43861</v>
      </c>
      <c r="Y1106" s="92" t="s">
        <v>7856</v>
      </c>
      <c r="Z1106" s="87" t="s">
        <v>11683</v>
      </c>
      <c r="AA1106" s="84"/>
      <c r="AB1106" s="84"/>
      <c r="AC1106" s="92" t="s">
        <v>15583</v>
      </c>
      <c r="AD1106" s="84"/>
      <c r="AE1106" s="84" t="b">
        <v>0</v>
      </c>
      <c r="AF1106" s="84">
        <v>0</v>
      </c>
      <c r="AG1106" s="92" t="s">
        <v>16467</v>
      </c>
      <c r="AH1106" s="84" t="b">
        <v>0</v>
      </c>
      <c r="AI1106" s="84" t="s">
        <v>16520</v>
      </c>
      <c r="AJ1106" s="84"/>
      <c r="AK1106" s="92" t="s">
        <v>16467</v>
      </c>
      <c r="AL1106" s="84" t="b">
        <v>0</v>
      </c>
      <c r="AM1106" s="84">
        <v>51</v>
      </c>
      <c r="AN1106" s="92" t="s">
        <v>16309</v>
      </c>
      <c r="AO1106" s="84" t="s">
        <v>16534</v>
      </c>
      <c r="AP1106" s="84" t="b">
        <v>0</v>
      </c>
      <c r="AQ1106" s="92" t="s">
        <v>16309</v>
      </c>
      <c r="AR1106" s="84" t="s">
        <v>179</v>
      </c>
      <c r="AS1106" s="84">
        <v>0</v>
      </c>
      <c r="AT1106" s="84">
        <v>0</v>
      </c>
      <c r="AU1106" s="84"/>
      <c r="AV1106" s="84"/>
      <c r="AW1106" s="84"/>
      <c r="AX1106" s="84"/>
      <c r="AY1106" s="84"/>
      <c r="AZ1106" s="84"/>
      <c r="BA1106" s="84"/>
      <c r="BB1106" s="84"/>
      <c r="BC1106">
        <v>2</v>
      </c>
      <c r="BD1106">
        <v>0</v>
      </c>
      <c r="BE1106">
        <v>0</v>
      </c>
      <c r="BF1106">
        <v>0</v>
      </c>
      <c r="BG1106">
        <v>2</v>
      </c>
      <c r="BH1106">
        <v>0</v>
      </c>
    </row>
    <row r="1107" spans="1:60" x14ac:dyDescent="0.3">
      <c r="A1107" s="69" t="s">
        <v>1492</v>
      </c>
      <c r="B1107" s="69" t="s">
        <v>2132</v>
      </c>
      <c r="C1107" s="70"/>
      <c r="D1107" s="71"/>
      <c r="E1107" s="72"/>
      <c r="F1107" s="73"/>
      <c r="G1107" s="70"/>
      <c r="H1107" s="74"/>
      <c r="I1107" s="75"/>
      <c r="J1107" s="75"/>
      <c r="K1107" s="36"/>
      <c r="L1107" s="82"/>
      <c r="M1107" s="82"/>
      <c r="N1107" s="77"/>
      <c r="O1107" s="84" t="s">
        <v>2168</v>
      </c>
      <c r="P1107" s="86">
        <v>43861.773634259262</v>
      </c>
      <c r="Q1107" s="84" t="s">
        <v>2218</v>
      </c>
      <c r="R1107" s="84"/>
      <c r="S1107" s="84"/>
      <c r="T1107" s="84" t="s">
        <v>2873</v>
      </c>
      <c r="U1107" s="84"/>
      <c r="V1107" s="87" t="s">
        <v>4231</v>
      </c>
      <c r="W1107" s="86">
        <v>43861.773634259262</v>
      </c>
      <c r="X1107" s="90">
        <v>43861</v>
      </c>
      <c r="Y1107" s="92" t="s">
        <v>5538</v>
      </c>
      <c r="Z1107" s="87" t="s">
        <v>10641</v>
      </c>
      <c r="AA1107" s="84"/>
      <c r="AB1107" s="84"/>
      <c r="AC1107" s="92" t="s">
        <v>14525</v>
      </c>
      <c r="AD1107" s="84"/>
      <c r="AE1107" s="84" t="b">
        <v>0</v>
      </c>
      <c r="AF1107" s="84">
        <v>0</v>
      </c>
      <c r="AG1107" s="92" t="s">
        <v>16467</v>
      </c>
      <c r="AH1107" s="84" t="b">
        <v>0</v>
      </c>
      <c r="AI1107" s="84" t="s">
        <v>16520</v>
      </c>
      <c r="AJ1107" s="84"/>
      <c r="AK1107" s="92" t="s">
        <v>16467</v>
      </c>
      <c r="AL1107" s="84" t="b">
        <v>0</v>
      </c>
      <c r="AM1107" s="84">
        <v>121</v>
      </c>
      <c r="AN1107" s="92" t="s">
        <v>12602</v>
      </c>
      <c r="AO1107" s="84" t="s">
        <v>16534</v>
      </c>
      <c r="AP1107" s="84" t="b">
        <v>0</v>
      </c>
      <c r="AQ1107" s="92" t="s">
        <v>12602</v>
      </c>
      <c r="AR1107" s="84" t="s">
        <v>179</v>
      </c>
      <c r="AS1107" s="84">
        <v>0</v>
      </c>
      <c r="AT1107" s="84">
        <v>0</v>
      </c>
      <c r="AU1107" s="84"/>
      <c r="AV1107" s="84"/>
      <c r="AW1107" s="84"/>
      <c r="AX1107" s="84"/>
      <c r="AY1107" s="84"/>
      <c r="AZ1107" s="84"/>
      <c r="BA1107" s="84"/>
      <c r="BB1107" s="84"/>
      <c r="BC1107">
        <v>1</v>
      </c>
      <c r="BD1107">
        <v>0</v>
      </c>
      <c r="BE1107">
        <v>1</v>
      </c>
      <c r="BF1107">
        <v>0</v>
      </c>
      <c r="BG1107">
        <v>0</v>
      </c>
      <c r="BH1107">
        <v>0</v>
      </c>
    </row>
    <row r="1108" spans="1:60" x14ac:dyDescent="0.3">
      <c r="A1108" s="69" t="s">
        <v>1492</v>
      </c>
      <c r="B1108" s="69" t="s">
        <v>1977</v>
      </c>
      <c r="C1108" s="70"/>
      <c r="D1108" s="71"/>
      <c r="E1108" s="72"/>
      <c r="F1108" s="73"/>
      <c r="G1108" s="70"/>
      <c r="H1108" s="74"/>
      <c r="I1108" s="75"/>
      <c r="J1108" s="75"/>
      <c r="K1108" s="36"/>
      <c r="L1108" s="82"/>
      <c r="M1108" s="82"/>
      <c r="N1108" s="77"/>
      <c r="O1108" s="84" t="s">
        <v>2169</v>
      </c>
      <c r="P1108" s="86">
        <v>43861.774027777778</v>
      </c>
      <c r="Q1108" s="84" t="s">
        <v>2181</v>
      </c>
      <c r="R1108" s="84"/>
      <c r="S1108" s="84"/>
      <c r="T1108" s="84"/>
      <c r="U1108" s="84"/>
      <c r="V1108" s="87" t="s">
        <v>4231</v>
      </c>
      <c r="W1108" s="86">
        <v>43861.774027777778</v>
      </c>
      <c r="X1108" s="90">
        <v>43861</v>
      </c>
      <c r="Y1108" s="92" t="s">
        <v>6860</v>
      </c>
      <c r="Z1108" s="87" t="s">
        <v>10642</v>
      </c>
      <c r="AA1108" s="84"/>
      <c r="AB1108" s="84"/>
      <c r="AC1108" s="92" t="s">
        <v>14526</v>
      </c>
      <c r="AD1108" s="84"/>
      <c r="AE1108" s="84" t="b">
        <v>0</v>
      </c>
      <c r="AF1108" s="84">
        <v>0</v>
      </c>
      <c r="AG1108" s="92" t="s">
        <v>16467</v>
      </c>
      <c r="AH1108" s="84" t="b">
        <v>0</v>
      </c>
      <c r="AI1108" s="84" t="s">
        <v>16520</v>
      </c>
      <c r="AJ1108" s="84"/>
      <c r="AK1108" s="92" t="s">
        <v>16467</v>
      </c>
      <c r="AL1108" s="84" t="b">
        <v>0</v>
      </c>
      <c r="AM1108" s="84">
        <v>55</v>
      </c>
      <c r="AN1108" s="92" t="s">
        <v>16336</v>
      </c>
      <c r="AO1108" s="84" t="s">
        <v>16534</v>
      </c>
      <c r="AP1108" s="84" t="b">
        <v>0</v>
      </c>
      <c r="AQ1108" s="92" t="s">
        <v>16336</v>
      </c>
      <c r="AR1108" s="84" t="s">
        <v>179</v>
      </c>
      <c r="AS1108" s="84">
        <v>0</v>
      </c>
      <c r="AT1108" s="84">
        <v>0</v>
      </c>
      <c r="AU1108" s="84"/>
      <c r="AV1108" s="84"/>
      <c r="AW1108" s="84"/>
      <c r="AX1108" s="84"/>
      <c r="AY1108" s="84"/>
      <c r="AZ1108" s="84"/>
      <c r="BA1108" s="84"/>
      <c r="BB1108" s="84"/>
      <c r="BC1108">
        <v>3</v>
      </c>
      <c r="BD1108">
        <v>0</v>
      </c>
      <c r="BE1108">
        <v>0</v>
      </c>
      <c r="BF1108">
        <v>0</v>
      </c>
      <c r="BG1108">
        <v>3</v>
      </c>
      <c r="BH1108">
        <v>0</v>
      </c>
    </row>
    <row r="1109" spans="1:60" x14ac:dyDescent="0.3">
      <c r="A1109" s="69" t="s">
        <v>1672</v>
      </c>
      <c r="B1109" s="69" t="s">
        <v>1447</v>
      </c>
      <c r="C1109" s="70"/>
      <c r="D1109" s="71"/>
      <c r="E1109" s="72"/>
      <c r="F1109" s="73"/>
      <c r="G1109" s="70"/>
      <c r="H1109" s="74"/>
      <c r="I1109" s="75"/>
      <c r="J1109" s="75"/>
      <c r="K1109" s="36"/>
      <c r="L1109" s="82"/>
      <c r="M1109" s="82"/>
      <c r="N1109" s="77"/>
      <c r="O1109" s="84" t="s">
        <v>2169</v>
      </c>
      <c r="P1109" s="86">
        <v>43861.774293981478</v>
      </c>
      <c r="Q1109" s="84" t="s">
        <v>2274</v>
      </c>
      <c r="R1109" s="84"/>
      <c r="S1109" s="84"/>
      <c r="T1109" s="84"/>
      <c r="U1109" s="84"/>
      <c r="V1109" s="87" t="s">
        <v>4397</v>
      </c>
      <c r="W1109" s="86">
        <v>43861.774293981478</v>
      </c>
      <c r="X1109" s="90">
        <v>43861</v>
      </c>
      <c r="Y1109" s="92" t="s">
        <v>7345</v>
      </c>
      <c r="Z1109" s="87" t="s">
        <v>11146</v>
      </c>
      <c r="AA1109" s="84"/>
      <c r="AB1109" s="84"/>
      <c r="AC1109" s="92" t="s">
        <v>15035</v>
      </c>
      <c r="AD1109" s="84"/>
      <c r="AE1109" s="84" t="b">
        <v>0</v>
      </c>
      <c r="AF1109" s="84">
        <v>0</v>
      </c>
      <c r="AG1109" s="92" t="s">
        <v>16467</v>
      </c>
      <c r="AH1109" s="84" t="b">
        <v>0</v>
      </c>
      <c r="AI1109" s="84" t="s">
        <v>16520</v>
      </c>
      <c r="AJ1109" s="84"/>
      <c r="AK1109" s="92" t="s">
        <v>16467</v>
      </c>
      <c r="AL1109" s="84" t="b">
        <v>0</v>
      </c>
      <c r="AM1109" s="84">
        <v>51</v>
      </c>
      <c r="AN1109" s="92" t="s">
        <v>16309</v>
      </c>
      <c r="AO1109" s="84" t="s">
        <v>16534</v>
      </c>
      <c r="AP1109" s="84" t="b">
        <v>0</v>
      </c>
      <c r="AQ1109" s="92" t="s">
        <v>16309</v>
      </c>
      <c r="AR1109" s="84" t="s">
        <v>179</v>
      </c>
      <c r="AS1109" s="84">
        <v>0</v>
      </c>
      <c r="AT1109" s="84">
        <v>0</v>
      </c>
      <c r="AU1109" s="84"/>
      <c r="AV1109" s="84"/>
      <c r="AW1109" s="84"/>
      <c r="AX1109" s="84"/>
      <c r="AY1109" s="84"/>
      <c r="AZ1109" s="84"/>
      <c r="BA1109" s="84"/>
      <c r="BB1109" s="84"/>
      <c r="BC1109">
        <v>2</v>
      </c>
      <c r="BD1109">
        <v>0</v>
      </c>
      <c r="BE1109">
        <v>0</v>
      </c>
      <c r="BF1109">
        <v>0</v>
      </c>
      <c r="BG1109">
        <v>2</v>
      </c>
      <c r="BH1109">
        <v>0</v>
      </c>
    </row>
    <row r="1110" spans="1:60" x14ac:dyDescent="0.3">
      <c r="A1110" s="69" t="s">
        <v>454</v>
      </c>
      <c r="B1110" s="69" t="s">
        <v>2131</v>
      </c>
      <c r="C1110" s="70"/>
      <c r="D1110" s="71"/>
      <c r="E1110" s="72"/>
      <c r="F1110" s="73"/>
      <c r="G1110" s="70"/>
      <c r="H1110" s="74"/>
      <c r="I1110" s="75"/>
      <c r="J1110" s="75"/>
      <c r="K1110" s="36"/>
      <c r="L1110" s="82"/>
      <c r="M1110" s="82"/>
      <c r="N1110" s="77"/>
      <c r="O1110" s="84" t="s">
        <v>2168</v>
      </c>
      <c r="P1110" s="86">
        <v>43861.778217592589</v>
      </c>
      <c r="Q1110" s="84" t="s">
        <v>2270</v>
      </c>
      <c r="R1110" s="84"/>
      <c r="S1110" s="84"/>
      <c r="T1110" s="84"/>
      <c r="U1110" s="84"/>
      <c r="V1110" s="87" t="s">
        <v>3279</v>
      </c>
      <c r="W1110" s="86">
        <v>43861.778217592589</v>
      </c>
      <c r="X1110" s="90">
        <v>43861</v>
      </c>
      <c r="Y1110" s="92" t="s">
        <v>5136</v>
      </c>
      <c r="Z1110" s="87" t="s">
        <v>8899</v>
      </c>
      <c r="AA1110" s="84"/>
      <c r="AB1110" s="84"/>
      <c r="AC1110" s="92" t="s">
        <v>12777</v>
      </c>
      <c r="AD1110" s="84"/>
      <c r="AE1110" s="84" t="b">
        <v>0</v>
      </c>
      <c r="AF1110" s="84">
        <v>0</v>
      </c>
      <c r="AG1110" s="92" t="s">
        <v>16467</v>
      </c>
      <c r="AH1110" s="84" t="b">
        <v>0</v>
      </c>
      <c r="AI1110" s="84" t="s">
        <v>16520</v>
      </c>
      <c r="AJ1110" s="84"/>
      <c r="AK1110" s="92" t="s">
        <v>16467</v>
      </c>
      <c r="AL1110" s="84" t="b">
        <v>0</v>
      </c>
      <c r="AM1110" s="84">
        <v>3</v>
      </c>
      <c r="AN1110" s="92" t="s">
        <v>15905</v>
      </c>
      <c r="AO1110" s="84" t="s">
        <v>16534</v>
      </c>
      <c r="AP1110" s="84" t="b">
        <v>0</v>
      </c>
      <c r="AQ1110" s="92" t="s">
        <v>15905</v>
      </c>
      <c r="AR1110" s="84" t="s">
        <v>179</v>
      </c>
      <c r="AS1110" s="84">
        <v>0</v>
      </c>
      <c r="AT1110" s="84">
        <v>0</v>
      </c>
      <c r="AU1110" s="84"/>
      <c r="AV1110" s="84"/>
      <c r="AW1110" s="84"/>
      <c r="AX1110" s="84"/>
      <c r="AY1110" s="84"/>
      <c r="AZ1110" s="84"/>
      <c r="BA1110" s="84"/>
      <c r="BB1110" s="84"/>
      <c r="BC1110">
        <v>1</v>
      </c>
      <c r="BD1110">
        <v>0</v>
      </c>
      <c r="BE1110">
        <v>1</v>
      </c>
      <c r="BF1110">
        <v>0</v>
      </c>
      <c r="BG1110">
        <v>0</v>
      </c>
      <c r="BH1110">
        <v>0</v>
      </c>
    </row>
    <row r="1111" spans="1:60" x14ac:dyDescent="0.3">
      <c r="A1111" s="69" t="s">
        <v>1492</v>
      </c>
      <c r="B1111" s="69" t="s">
        <v>2003</v>
      </c>
      <c r="C1111" s="70"/>
      <c r="D1111" s="71"/>
      <c r="E1111" s="72"/>
      <c r="F1111" s="73"/>
      <c r="G1111" s="70"/>
      <c r="H1111" s="74"/>
      <c r="I1111" s="75"/>
      <c r="J1111" s="75"/>
      <c r="K1111" s="36"/>
      <c r="L1111" s="82"/>
      <c r="M1111" s="82"/>
      <c r="N1111" s="77"/>
      <c r="O1111" s="84" t="s">
        <v>2169</v>
      </c>
      <c r="P1111" s="86">
        <v>43861.778275462966</v>
      </c>
      <c r="Q1111" s="84" t="s">
        <v>2240</v>
      </c>
      <c r="R1111" s="84"/>
      <c r="S1111" s="84"/>
      <c r="T1111" s="84" t="s">
        <v>2873</v>
      </c>
      <c r="U1111" s="84"/>
      <c r="V1111" s="87" t="s">
        <v>4231</v>
      </c>
      <c r="W1111" s="86">
        <v>43861.778275462966</v>
      </c>
      <c r="X1111" s="90">
        <v>43861</v>
      </c>
      <c r="Y1111" s="92" t="s">
        <v>6861</v>
      </c>
      <c r="Z1111" s="87" t="s">
        <v>10643</v>
      </c>
      <c r="AA1111" s="84"/>
      <c r="AB1111" s="84"/>
      <c r="AC1111" s="92" t="s">
        <v>14527</v>
      </c>
      <c r="AD1111" s="84"/>
      <c r="AE1111" s="84" t="b">
        <v>0</v>
      </c>
      <c r="AF1111" s="84">
        <v>0</v>
      </c>
      <c r="AG1111" s="92" t="s">
        <v>16467</v>
      </c>
      <c r="AH1111" s="84" t="b">
        <v>0</v>
      </c>
      <c r="AI1111" s="84" t="s">
        <v>16520</v>
      </c>
      <c r="AJ1111" s="84"/>
      <c r="AK1111" s="92" t="s">
        <v>16467</v>
      </c>
      <c r="AL1111" s="84" t="b">
        <v>0</v>
      </c>
      <c r="AM1111" s="84">
        <v>29</v>
      </c>
      <c r="AN1111" s="92" t="s">
        <v>15998</v>
      </c>
      <c r="AO1111" s="84" t="s">
        <v>16534</v>
      </c>
      <c r="AP1111" s="84" t="b">
        <v>0</v>
      </c>
      <c r="AQ1111" s="92" t="s">
        <v>15998</v>
      </c>
      <c r="AR1111" s="84" t="s">
        <v>179</v>
      </c>
      <c r="AS1111" s="84">
        <v>0</v>
      </c>
      <c r="AT1111" s="84">
        <v>0</v>
      </c>
      <c r="AU1111" s="84"/>
      <c r="AV1111" s="84"/>
      <c r="AW1111" s="84"/>
      <c r="AX1111" s="84"/>
      <c r="AY1111" s="84"/>
      <c r="AZ1111" s="84"/>
      <c r="BA1111" s="84"/>
      <c r="BB1111" s="84"/>
      <c r="BC1111">
        <v>1</v>
      </c>
      <c r="BD1111">
        <v>0</v>
      </c>
      <c r="BE1111">
        <v>0</v>
      </c>
      <c r="BF1111">
        <v>0</v>
      </c>
      <c r="BG1111">
        <v>1</v>
      </c>
      <c r="BH1111">
        <v>0</v>
      </c>
    </row>
    <row r="1112" spans="1:60" x14ac:dyDescent="0.3">
      <c r="A1112" s="69" t="s">
        <v>455</v>
      </c>
      <c r="B1112" s="69" t="s">
        <v>2073</v>
      </c>
      <c r="C1112" s="70"/>
      <c r="D1112" s="71"/>
      <c r="E1112" s="72"/>
      <c r="F1112" s="73"/>
      <c r="G1112" s="70"/>
      <c r="H1112" s="74"/>
      <c r="I1112" s="75"/>
      <c r="J1112" s="75"/>
      <c r="K1112" s="36"/>
      <c r="L1112" s="82"/>
      <c r="M1112" s="82"/>
      <c r="N1112" s="77"/>
      <c r="O1112" s="84" t="s">
        <v>2169</v>
      </c>
      <c r="P1112" s="86">
        <v>43861.778402777774</v>
      </c>
      <c r="Q1112" s="84" t="s">
        <v>2210</v>
      </c>
      <c r="R1112" s="84"/>
      <c r="S1112" s="84"/>
      <c r="T1112" s="84" t="s">
        <v>2873</v>
      </c>
      <c r="U1112" s="84"/>
      <c r="V1112" s="87" t="s">
        <v>3280</v>
      </c>
      <c r="W1112" s="86">
        <v>43861.778402777774</v>
      </c>
      <c r="X1112" s="90">
        <v>43861</v>
      </c>
      <c r="Y1112" s="92" t="s">
        <v>5138</v>
      </c>
      <c r="Z1112" s="87" t="s">
        <v>8901</v>
      </c>
      <c r="AA1112" s="84"/>
      <c r="AB1112" s="84"/>
      <c r="AC1112" s="92" t="s">
        <v>12779</v>
      </c>
      <c r="AD1112" s="84"/>
      <c r="AE1112" s="84" t="b">
        <v>0</v>
      </c>
      <c r="AF1112" s="84">
        <v>0</v>
      </c>
      <c r="AG1112" s="92" t="s">
        <v>16467</v>
      </c>
      <c r="AH1112" s="84" t="b">
        <v>0</v>
      </c>
      <c r="AI1112" s="84" t="s">
        <v>16520</v>
      </c>
      <c r="AJ1112" s="84"/>
      <c r="AK1112" s="92" t="s">
        <v>16467</v>
      </c>
      <c r="AL1112" s="84" t="b">
        <v>0</v>
      </c>
      <c r="AM1112" s="84">
        <v>35</v>
      </c>
      <c r="AN1112" s="92" t="s">
        <v>16218</v>
      </c>
      <c r="AO1112" s="84" t="s">
        <v>16534</v>
      </c>
      <c r="AP1112" s="84" t="b">
        <v>0</v>
      </c>
      <c r="AQ1112" s="92" t="s">
        <v>16218</v>
      </c>
      <c r="AR1112" s="84" t="s">
        <v>179</v>
      </c>
      <c r="AS1112" s="84">
        <v>0</v>
      </c>
      <c r="AT1112" s="84">
        <v>0</v>
      </c>
      <c r="AU1112" s="84"/>
      <c r="AV1112" s="84"/>
      <c r="AW1112" s="84"/>
      <c r="AX1112" s="84"/>
      <c r="AY1112" s="84"/>
      <c r="AZ1112" s="84"/>
      <c r="BA1112" s="84"/>
      <c r="BB1112" s="84"/>
      <c r="BC1112">
        <v>1</v>
      </c>
      <c r="BD1112">
        <v>0</v>
      </c>
      <c r="BE1112">
        <v>0</v>
      </c>
      <c r="BF1112">
        <v>0</v>
      </c>
      <c r="BG1112">
        <v>1</v>
      </c>
      <c r="BH1112">
        <v>0</v>
      </c>
    </row>
    <row r="1113" spans="1:60" x14ac:dyDescent="0.3">
      <c r="A1113" s="69" t="s">
        <v>2105</v>
      </c>
      <c r="B1113" s="69" t="s">
        <v>2023</v>
      </c>
      <c r="C1113" s="70"/>
      <c r="D1113" s="71"/>
      <c r="E1113" s="72"/>
      <c r="F1113" s="73"/>
      <c r="G1113" s="70"/>
      <c r="H1113" s="74"/>
      <c r="I1113" s="75"/>
      <c r="J1113" s="75"/>
      <c r="K1113" s="36"/>
      <c r="L1113" s="82"/>
      <c r="M1113" s="82"/>
      <c r="N1113" s="77"/>
      <c r="O1113" s="84" t="s">
        <v>2169</v>
      </c>
      <c r="P1113" s="86">
        <v>43861.778912037036</v>
      </c>
      <c r="Q1113" s="84" t="s">
        <v>2602</v>
      </c>
      <c r="R1113" s="84"/>
      <c r="S1113" s="84"/>
      <c r="T1113" s="84" t="s">
        <v>2873</v>
      </c>
      <c r="U1113" s="84"/>
      <c r="V1113" s="87" t="s">
        <v>4789</v>
      </c>
      <c r="W1113" s="86">
        <v>43861.778912037036</v>
      </c>
      <c r="X1113" s="90">
        <v>43861</v>
      </c>
      <c r="Y1113" s="92" t="s">
        <v>8545</v>
      </c>
      <c r="Z1113" s="87" t="s">
        <v>12416</v>
      </c>
      <c r="AA1113" s="84"/>
      <c r="AB1113" s="84"/>
      <c r="AC1113" s="92" t="s">
        <v>16376</v>
      </c>
      <c r="AD1113" s="84"/>
      <c r="AE1113" s="84" t="b">
        <v>0</v>
      </c>
      <c r="AF1113" s="84">
        <v>0</v>
      </c>
      <c r="AG1113" s="92" t="s">
        <v>16467</v>
      </c>
      <c r="AH1113" s="84" t="b">
        <v>0</v>
      </c>
      <c r="AI1113" s="84" t="s">
        <v>16520</v>
      </c>
      <c r="AJ1113" s="84"/>
      <c r="AK1113" s="92" t="s">
        <v>16467</v>
      </c>
      <c r="AL1113" s="84" t="b">
        <v>0</v>
      </c>
      <c r="AM1113" s="84">
        <v>3</v>
      </c>
      <c r="AN1113" s="92" t="s">
        <v>16375</v>
      </c>
      <c r="AO1113" s="84" t="s">
        <v>16534</v>
      </c>
      <c r="AP1113" s="84" t="b">
        <v>0</v>
      </c>
      <c r="AQ1113" s="92" t="s">
        <v>16375</v>
      </c>
      <c r="AR1113" s="84" t="s">
        <v>179</v>
      </c>
      <c r="AS1113" s="84">
        <v>0</v>
      </c>
      <c r="AT1113" s="84">
        <v>0</v>
      </c>
      <c r="AU1113" s="84"/>
      <c r="AV1113" s="84"/>
      <c r="AW1113" s="84"/>
      <c r="AX1113" s="84"/>
      <c r="AY1113" s="84"/>
      <c r="AZ1113" s="84"/>
      <c r="BA1113" s="84"/>
      <c r="BB1113" s="84"/>
      <c r="BC1113">
        <v>1</v>
      </c>
      <c r="BD1113">
        <v>0</v>
      </c>
      <c r="BE1113">
        <v>0</v>
      </c>
      <c r="BF1113">
        <v>0</v>
      </c>
      <c r="BG1113">
        <v>1</v>
      </c>
      <c r="BH1113">
        <v>0</v>
      </c>
    </row>
    <row r="1114" spans="1:60" x14ac:dyDescent="0.3">
      <c r="A1114" s="69" t="s">
        <v>1929</v>
      </c>
      <c r="B1114" s="69" t="s">
        <v>1928</v>
      </c>
      <c r="C1114" s="70"/>
      <c r="D1114" s="71"/>
      <c r="E1114" s="72"/>
      <c r="F1114" s="73"/>
      <c r="G1114" s="70"/>
      <c r="H1114" s="74"/>
      <c r="I1114" s="75"/>
      <c r="J1114" s="75"/>
      <c r="K1114" s="36"/>
      <c r="L1114" s="82"/>
      <c r="M1114" s="82"/>
      <c r="N1114" s="77"/>
      <c r="O1114" s="84" t="s">
        <v>2169</v>
      </c>
      <c r="P1114" s="86">
        <v>43861.779444444444</v>
      </c>
      <c r="Q1114" s="84" t="s">
        <v>2241</v>
      </c>
      <c r="R1114" s="84"/>
      <c r="S1114" s="84"/>
      <c r="T1114" s="84" t="s">
        <v>2873</v>
      </c>
      <c r="U1114" s="84"/>
      <c r="V1114" s="87" t="s">
        <v>4628</v>
      </c>
      <c r="W1114" s="86">
        <v>43861.779444444444</v>
      </c>
      <c r="X1114" s="90">
        <v>43861</v>
      </c>
      <c r="Y1114" s="92" t="s">
        <v>7945</v>
      </c>
      <c r="Z1114" s="87" t="s">
        <v>11776</v>
      </c>
      <c r="AA1114" s="84"/>
      <c r="AB1114" s="84"/>
      <c r="AC1114" s="92" t="s">
        <v>15680</v>
      </c>
      <c r="AD1114" s="84"/>
      <c r="AE1114" s="84" t="b">
        <v>0</v>
      </c>
      <c r="AF1114" s="84">
        <v>0</v>
      </c>
      <c r="AG1114" s="92" t="s">
        <v>16467</v>
      </c>
      <c r="AH1114" s="84" t="b">
        <v>0</v>
      </c>
      <c r="AI1114" s="84" t="s">
        <v>16520</v>
      </c>
      <c r="AJ1114" s="84"/>
      <c r="AK1114" s="92" t="s">
        <v>16467</v>
      </c>
      <c r="AL1114" s="84" t="b">
        <v>0</v>
      </c>
      <c r="AM1114" s="84">
        <v>11</v>
      </c>
      <c r="AN1114" s="92" t="s">
        <v>15676</v>
      </c>
      <c r="AO1114" s="84" t="s">
        <v>16535</v>
      </c>
      <c r="AP1114" s="84" t="b">
        <v>0</v>
      </c>
      <c r="AQ1114" s="92" t="s">
        <v>15676</v>
      </c>
      <c r="AR1114" s="84" t="s">
        <v>179</v>
      </c>
      <c r="AS1114" s="84">
        <v>0</v>
      </c>
      <c r="AT1114" s="84">
        <v>0</v>
      </c>
      <c r="AU1114" s="84"/>
      <c r="AV1114" s="84"/>
      <c r="AW1114" s="84"/>
      <c r="AX1114" s="84"/>
      <c r="AY1114" s="84"/>
      <c r="AZ1114" s="84"/>
      <c r="BA1114" s="84"/>
      <c r="BB1114" s="84"/>
      <c r="BC1114">
        <v>1</v>
      </c>
      <c r="BD1114">
        <v>0</v>
      </c>
      <c r="BE1114">
        <v>0</v>
      </c>
      <c r="BF1114">
        <v>0</v>
      </c>
      <c r="BG1114">
        <v>1</v>
      </c>
      <c r="BH1114">
        <v>0</v>
      </c>
    </row>
    <row r="1115" spans="1:60" x14ac:dyDescent="0.3">
      <c r="A1115" s="69" t="s">
        <v>1119</v>
      </c>
      <c r="B1115" s="69" t="s">
        <v>1447</v>
      </c>
      <c r="C1115" s="70"/>
      <c r="D1115" s="71"/>
      <c r="E1115" s="72"/>
      <c r="F1115" s="73"/>
      <c r="G1115" s="70"/>
      <c r="H1115" s="74"/>
      <c r="I1115" s="75"/>
      <c r="J1115" s="75"/>
      <c r="K1115" s="36"/>
      <c r="L1115" s="82"/>
      <c r="M1115" s="82"/>
      <c r="N1115" s="77"/>
      <c r="O1115" s="84" t="s">
        <v>2169</v>
      </c>
      <c r="P1115" s="86">
        <v>43861.779479166667</v>
      </c>
      <c r="Q1115" s="84" t="s">
        <v>2274</v>
      </c>
      <c r="R1115" s="84"/>
      <c r="S1115" s="84"/>
      <c r="T1115" s="84"/>
      <c r="U1115" s="84"/>
      <c r="V1115" s="87" t="s">
        <v>3887</v>
      </c>
      <c r="W1115" s="86">
        <v>43861.779479166667</v>
      </c>
      <c r="X1115" s="90">
        <v>43861</v>
      </c>
      <c r="Y1115" s="92" t="s">
        <v>6195</v>
      </c>
      <c r="Z1115" s="87" t="s">
        <v>9964</v>
      </c>
      <c r="AA1115" s="84"/>
      <c r="AB1115" s="84"/>
      <c r="AC1115" s="92" t="s">
        <v>13843</v>
      </c>
      <c r="AD1115" s="84"/>
      <c r="AE1115" s="84" t="b">
        <v>0</v>
      </c>
      <c r="AF1115" s="84">
        <v>0</v>
      </c>
      <c r="AG1115" s="92" t="s">
        <v>16467</v>
      </c>
      <c r="AH1115" s="84" t="b">
        <v>0</v>
      </c>
      <c r="AI1115" s="84" t="s">
        <v>16520</v>
      </c>
      <c r="AJ1115" s="84"/>
      <c r="AK1115" s="92" t="s">
        <v>16467</v>
      </c>
      <c r="AL1115" s="84" t="b">
        <v>0</v>
      </c>
      <c r="AM1115" s="84">
        <v>51</v>
      </c>
      <c r="AN1115" s="92" t="s">
        <v>16309</v>
      </c>
      <c r="AO1115" s="84" t="s">
        <v>16535</v>
      </c>
      <c r="AP1115" s="84" t="b">
        <v>0</v>
      </c>
      <c r="AQ1115" s="92" t="s">
        <v>16309</v>
      </c>
      <c r="AR1115" s="84" t="s">
        <v>179</v>
      </c>
      <c r="AS1115" s="84">
        <v>0</v>
      </c>
      <c r="AT1115" s="84">
        <v>0</v>
      </c>
      <c r="AU1115" s="84"/>
      <c r="AV1115" s="84"/>
      <c r="AW1115" s="84"/>
      <c r="AX1115" s="84"/>
      <c r="AY1115" s="84"/>
      <c r="AZ1115" s="84"/>
      <c r="BA1115" s="84"/>
      <c r="BB1115" s="84"/>
      <c r="BC1115">
        <v>1</v>
      </c>
      <c r="BD1115">
        <v>0</v>
      </c>
      <c r="BE1115">
        <v>0</v>
      </c>
      <c r="BF1115">
        <v>0</v>
      </c>
      <c r="BG1115">
        <v>1</v>
      </c>
      <c r="BH1115">
        <v>0</v>
      </c>
    </row>
    <row r="1116" spans="1:60" x14ac:dyDescent="0.3">
      <c r="A1116" s="69" t="s">
        <v>1492</v>
      </c>
      <c r="B1116" s="69" t="s">
        <v>1763</v>
      </c>
      <c r="C1116" s="70"/>
      <c r="D1116" s="71"/>
      <c r="E1116" s="72"/>
      <c r="F1116" s="73"/>
      <c r="G1116" s="70"/>
      <c r="H1116" s="74"/>
      <c r="I1116" s="75"/>
      <c r="J1116" s="75"/>
      <c r="K1116" s="36"/>
      <c r="L1116" s="82"/>
      <c r="M1116" s="82"/>
      <c r="N1116" s="77"/>
      <c r="O1116" s="84" t="s">
        <v>2169</v>
      </c>
      <c r="P1116" s="86">
        <v>43861.779618055552</v>
      </c>
      <c r="Q1116" s="84" t="s">
        <v>2633</v>
      </c>
      <c r="R1116" s="84"/>
      <c r="S1116" s="84"/>
      <c r="T1116" s="84" t="s">
        <v>2873</v>
      </c>
      <c r="U1116" s="84"/>
      <c r="V1116" s="87" t="s">
        <v>4231</v>
      </c>
      <c r="W1116" s="86">
        <v>43861.779618055552</v>
      </c>
      <c r="X1116" s="90">
        <v>43861</v>
      </c>
      <c r="Y1116" s="92" t="s">
        <v>6862</v>
      </c>
      <c r="Z1116" s="87" t="s">
        <v>10644</v>
      </c>
      <c r="AA1116" s="84"/>
      <c r="AB1116" s="84"/>
      <c r="AC1116" s="92" t="s">
        <v>14528</v>
      </c>
      <c r="AD1116" s="84"/>
      <c r="AE1116" s="84" t="b">
        <v>0</v>
      </c>
      <c r="AF1116" s="84">
        <v>0</v>
      </c>
      <c r="AG1116" s="92" t="s">
        <v>16467</v>
      </c>
      <c r="AH1116" s="84" t="b">
        <v>0</v>
      </c>
      <c r="AI1116" s="84" t="s">
        <v>16520</v>
      </c>
      <c r="AJ1116" s="84"/>
      <c r="AK1116" s="92" t="s">
        <v>16467</v>
      </c>
      <c r="AL1116" s="84" t="b">
        <v>0</v>
      </c>
      <c r="AM1116" s="84">
        <v>3</v>
      </c>
      <c r="AN1116" s="92" t="s">
        <v>15249</v>
      </c>
      <c r="AO1116" s="84" t="s">
        <v>16534</v>
      </c>
      <c r="AP1116" s="84" t="b">
        <v>0</v>
      </c>
      <c r="AQ1116" s="92" t="s">
        <v>15249</v>
      </c>
      <c r="AR1116" s="84" t="s">
        <v>179</v>
      </c>
      <c r="AS1116" s="84">
        <v>0</v>
      </c>
      <c r="AT1116" s="84">
        <v>0</v>
      </c>
      <c r="AU1116" s="84"/>
      <c r="AV1116" s="84"/>
      <c r="AW1116" s="84"/>
      <c r="AX1116" s="84"/>
      <c r="AY1116" s="84"/>
      <c r="AZ1116" s="84"/>
      <c r="BA1116" s="84"/>
      <c r="BB1116" s="84"/>
      <c r="BC1116">
        <v>1</v>
      </c>
      <c r="BD1116">
        <v>0</v>
      </c>
      <c r="BE1116">
        <v>0</v>
      </c>
      <c r="BF1116">
        <v>0</v>
      </c>
      <c r="BG1116">
        <v>1</v>
      </c>
      <c r="BH1116">
        <v>0</v>
      </c>
    </row>
    <row r="1117" spans="1:60" x14ac:dyDescent="0.3">
      <c r="A1117" s="69" t="s">
        <v>1492</v>
      </c>
      <c r="B1117" s="69" t="s">
        <v>1940</v>
      </c>
      <c r="C1117" s="70"/>
      <c r="D1117" s="71"/>
      <c r="E1117" s="72"/>
      <c r="F1117" s="73"/>
      <c r="G1117" s="70"/>
      <c r="H1117" s="74"/>
      <c r="I1117" s="75"/>
      <c r="J1117" s="75"/>
      <c r="K1117" s="36"/>
      <c r="L1117" s="82"/>
      <c r="M1117" s="82"/>
      <c r="N1117" s="77"/>
      <c r="O1117" s="84" t="s">
        <v>2169</v>
      </c>
      <c r="P1117" s="86">
        <v>43861.779710648145</v>
      </c>
      <c r="Q1117" s="84" t="s">
        <v>2254</v>
      </c>
      <c r="R1117" s="84"/>
      <c r="S1117" s="84"/>
      <c r="T1117" s="84"/>
      <c r="U1117" s="84"/>
      <c r="V1117" s="87" t="s">
        <v>4231</v>
      </c>
      <c r="W1117" s="86">
        <v>43861.779710648145</v>
      </c>
      <c r="X1117" s="90">
        <v>43861</v>
      </c>
      <c r="Y1117" s="92" t="s">
        <v>6863</v>
      </c>
      <c r="Z1117" s="87" t="s">
        <v>10645</v>
      </c>
      <c r="AA1117" s="84"/>
      <c r="AB1117" s="84"/>
      <c r="AC1117" s="92" t="s">
        <v>14529</v>
      </c>
      <c r="AD1117" s="84"/>
      <c r="AE1117" s="84" t="b">
        <v>0</v>
      </c>
      <c r="AF1117" s="84">
        <v>0</v>
      </c>
      <c r="AG1117" s="92" t="s">
        <v>16467</v>
      </c>
      <c r="AH1117" s="84" t="b">
        <v>0</v>
      </c>
      <c r="AI1117" s="84" t="s">
        <v>16520</v>
      </c>
      <c r="AJ1117" s="84"/>
      <c r="AK1117" s="92" t="s">
        <v>16467</v>
      </c>
      <c r="AL1117" s="84" t="b">
        <v>0</v>
      </c>
      <c r="AM1117" s="84">
        <v>14</v>
      </c>
      <c r="AN1117" s="92" t="s">
        <v>15742</v>
      </c>
      <c r="AO1117" s="84" t="s">
        <v>16534</v>
      </c>
      <c r="AP1117" s="84" t="b">
        <v>0</v>
      </c>
      <c r="AQ1117" s="92" t="s">
        <v>15742</v>
      </c>
      <c r="AR1117" s="84" t="s">
        <v>179</v>
      </c>
      <c r="AS1117" s="84">
        <v>0</v>
      </c>
      <c r="AT1117" s="84">
        <v>0</v>
      </c>
      <c r="AU1117" s="84"/>
      <c r="AV1117" s="84"/>
      <c r="AW1117" s="84"/>
      <c r="AX1117" s="84"/>
      <c r="AY1117" s="84"/>
      <c r="AZ1117" s="84"/>
      <c r="BA1117" s="84"/>
      <c r="BB1117" s="84"/>
      <c r="BC1117">
        <v>1</v>
      </c>
      <c r="BD1117">
        <v>0</v>
      </c>
      <c r="BE1117">
        <v>0</v>
      </c>
      <c r="BF1117">
        <v>0</v>
      </c>
      <c r="BG1117">
        <v>1</v>
      </c>
      <c r="BH1117">
        <v>0</v>
      </c>
    </row>
    <row r="1118" spans="1:60" x14ac:dyDescent="0.3">
      <c r="A1118" s="69" t="s">
        <v>1492</v>
      </c>
      <c r="B1118" s="69" t="s">
        <v>1943</v>
      </c>
      <c r="C1118" s="70"/>
      <c r="D1118" s="71"/>
      <c r="E1118" s="72"/>
      <c r="F1118" s="73"/>
      <c r="G1118" s="70"/>
      <c r="H1118" s="74"/>
      <c r="I1118" s="75"/>
      <c r="J1118" s="75"/>
      <c r="K1118" s="36"/>
      <c r="L1118" s="82"/>
      <c r="M1118" s="82"/>
      <c r="N1118" s="77"/>
      <c r="O1118" s="84" t="s">
        <v>2169</v>
      </c>
      <c r="P1118" s="86">
        <v>43861.779803240737</v>
      </c>
      <c r="Q1118" s="84" t="s">
        <v>2257</v>
      </c>
      <c r="R1118" s="84"/>
      <c r="S1118" s="84"/>
      <c r="T1118" s="84" t="s">
        <v>2873</v>
      </c>
      <c r="U1118" s="84"/>
      <c r="V1118" s="87" t="s">
        <v>4231</v>
      </c>
      <c r="W1118" s="86">
        <v>43861.779803240737</v>
      </c>
      <c r="X1118" s="90">
        <v>43861</v>
      </c>
      <c r="Y1118" s="92" t="s">
        <v>6864</v>
      </c>
      <c r="Z1118" s="87" t="s">
        <v>10646</v>
      </c>
      <c r="AA1118" s="84"/>
      <c r="AB1118" s="84"/>
      <c r="AC1118" s="92" t="s">
        <v>14530</v>
      </c>
      <c r="AD1118" s="84"/>
      <c r="AE1118" s="84" t="b">
        <v>0</v>
      </c>
      <c r="AF1118" s="84">
        <v>0</v>
      </c>
      <c r="AG1118" s="92" t="s">
        <v>16467</v>
      </c>
      <c r="AH1118" s="84" t="b">
        <v>0</v>
      </c>
      <c r="AI1118" s="84" t="s">
        <v>16520</v>
      </c>
      <c r="AJ1118" s="84"/>
      <c r="AK1118" s="92" t="s">
        <v>16467</v>
      </c>
      <c r="AL1118" s="84" t="b">
        <v>0</v>
      </c>
      <c r="AM1118" s="84">
        <v>6</v>
      </c>
      <c r="AN1118" s="92" t="s">
        <v>15927</v>
      </c>
      <c r="AO1118" s="84" t="s">
        <v>16534</v>
      </c>
      <c r="AP1118" s="84" t="b">
        <v>0</v>
      </c>
      <c r="AQ1118" s="92" t="s">
        <v>15927</v>
      </c>
      <c r="AR1118" s="84" t="s">
        <v>179</v>
      </c>
      <c r="AS1118" s="84">
        <v>0</v>
      </c>
      <c r="AT1118" s="84">
        <v>0</v>
      </c>
      <c r="AU1118" s="84"/>
      <c r="AV1118" s="84"/>
      <c r="AW1118" s="84"/>
      <c r="AX1118" s="84"/>
      <c r="AY1118" s="84"/>
      <c r="AZ1118" s="84"/>
      <c r="BA1118" s="84"/>
      <c r="BB1118" s="84"/>
      <c r="BC1118">
        <v>1</v>
      </c>
      <c r="BD1118">
        <v>0</v>
      </c>
      <c r="BE1118">
        <v>0</v>
      </c>
      <c r="BF1118">
        <v>0</v>
      </c>
      <c r="BG1118">
        <v>1</v>
      </c>
      <c r="BH1118">
        <v>0</v>
      </c>
    </row>
    <row r="1119" spans="1:60" x14ac:dyDescent="0.3">
      <c r="A1119" s="69" t="s">
        <v>1492</v>
      </c>
      <c r="B1119" s="69" t="s">
        <v>1492</v>
      </c>
      <c r="C1119" s="70"/>
      <c r="D1119" s="71"/>
      <c r="E1119" s="72"/>
      <c r="F1119" s="73"/>
      <c r="G1119" s="70"/>
      <c r="H1119" s="74"/>
      <c r="I1119" s="75"/>
      <c r="J1119" s="75"/>
      <c r="K1119" s="36"/>
      <c r="L1119" s="82"/>
      <c r="M1119" s="82"/>
      <c r="N1119" s="77"/>
      <c r="O1119" s="84" t="s">
        <v>179</v>
      </c>
      <c r="P1119" s="86">
        <v>43861.780115740738</v>
      </c>
      <c r="Q1119" s="84" t="s">
        <v>2275</v>
      </c>
      <c r="R1119" s="84"/>
      <c r="S1119" s="84"/>
      <c r="T1119" s="84" t="s">
        <v>2883</v>
      </c>
      <c r="U1119" s="84"/>
      <c r="V1119" s="87" t="s">
        <v>4231</v>
      </c>
      <c r="W1119" s="86">
        <v>43861.780115740738</v>
      </c>
      <c r="X1119" s="90">
        <v>43861</v>
      </c>
      <c r="Y1119" s="92" t="s">
        <v>6865</v>
      </c>
      <c r="Z1119" s="87" t="s">
        <v>10647</v>
      </c>
      <c r="AA1119" s="84"/>
      <c r="AB1119" s="84"/>
      <c r="AC1119" s="92" t="s">
        <v>14531</v>
      </c>
      <c r="AD1119" s="84"/>
      <c r="AE1119" s="84" t="b">
        <v>0</v>
      </c>
      <c r="AF1119" s="84">
        <v>0</v>
      </c>
      <c r="AG1119" s="92" t="s">
        <v>16467</v>
      </c>
      <c r="AH1119" s="84" t="b">
        <v>0</v>
      </c>
      <c r="AI1119" s="84" t="s">
        <v>16522</v>
      </c>
      <c r="AJ1119" s="84"/>
      <c r="AK1119" s="92" t="s">
        <v>16467</v>
      </c>
      <c r="AL1119" s="84" t="b">
        <v>0</v>
      </c>
      <c r="AM1119" s="84">
        <v>1</v>
      </c>
      <c r="AN1119" s="92" t="s">
        <v>16467</v>
      </c>
      <c r="AO1119" s="84" t="s">
        <v>16534</v>
      </c>
      <c r="AP1119" s="84" t="b">
        <v>0</v>
      </c>
      <c r="AQ1119" s="92" t="s">
        <v>14531</v>
      </c>
      <c r="AR1119" s="84" t="s">
        <v>179</v>
      </c>
      <c r="AS1119" s="84">
        <v>0</v>
      </c>
      <c r="AT1119" s="84">
        <v>0</v>
      </c>
      <c r="AU1119" s="84"/>
      <c r="AV1119" s="84"/>
      <c r="AW1119" s="84"/>
      <c r="AX1119" s="84"/>
      <c r="AY1119" s="84"/>
      <c r="AZ1119" s="84"/>
      <c r="BA1119" s="84"/>
      <c r="BB1119" s="84"/>
      <c r="BC1119">
        <v>1</v>
      </c>
      <c r="BD1119">
        <v>0</v>
      </c>
      <c r="BE1119">
        <v>0</v>
      </c>
      <c r="BF1119">
        <v>1</v>
      </c>
      <c r="BG1119">
        <v>0</v>
      </c>
      <c r="BH1119">
        <v>0</v>
      </c>
    </row>
    <row r="1120" spans="1:60" x14ac:dyDescent="0.3">
      <c r="A1120" s="69" t="s">
        <v>456</v>
      </c>
      <c r="B1120" s="69" t="s">
        <v>2132</v>
      </c>
      <c r="C1120" s="70"/>
      <c r="D1120" s="71"/>
      <c r="E1120" s="72"/>
      <c r="F1120" s="73"/>
      <c r="G1120" s="70"/>
      <c r="H1120" s="74"/>
      <c r="I1120" s="75"/>
      <c r="J1120" s="75"/>
      <c r="K1120" s="36"/>
      <c r="L1120" s="82"/>
      <c r="M1120" s="82"/>
      <c r="N1120" s="77"/>
      <c r="O1120" s="84" t="s">
        <v>2168</v>
      </c>
      <c r="P1120" s="86">
        <v>43861.780914351853</v>
      </c>
      <c r="Q1120" s="84" t="s">
        <v>2218</v>
      </c>
      <c r="R1120" s="84"/>
      <c r="S1120" s="84"/>
      <c r="T1120" s="84" t="s">
        <v>2873</v>
      </c>
      <c r="U1120" s="84"/>
      <c r="V1120" s="87" t="s">
        <v>3281</v>
      </c>
      <c r="W1120" s="86">
        <v>43861.780914351853</v>
      </c>
      <c r="X1120" s="90">
        <v>43861</v>
      </c>
      <c r="Y1120" s="92" t="s">
        <v>5139</v>
      </c>
      <c r="Z1120" s="87" t="s">
        <v>8902</v>
      </c>
      <c r="AA1120" s="84"/>
      <c r="AB1120" s="84"/>
      <c r="AC1120" s="92" t="s">
        <v>12780</v>
      </c>
      <c r="AD1120" s="84"/>
      <c r="AE1120" s="84" t="b">
        <v>0</v>
      </c>
      <c r="AF1120" s="84">
        <v>0</v>
      </c>
      <c r="AG1120" s="92" t="s">
        <v>16467</v>
      </c>
      <c r="AH1120" s="84" t="b">
        <v>0</v>
      </c>
      <c r="AI1120" s="84" t="s">
        <v>16520</v>
      </c>
      <c r="AJ1120" s="84"/>
      <c r="AK1120" s="92" t="s">
        <v>16467</v>
      </c>
      <c r="AL1120" s="84" t="b">
        <v>0</v>
      </c>
      <c r="AM1120" s="84">
        <v>121</v>
      </c>
      <c r="AN1120" s="92" t="s">
        <v>12602</v>
      </c>
      <c r="AO1120" s="84" t="s">
        <v>16534</v>
      </c>
      <c r="AP1120" s="84" t="b">
        <v>0</v>
      </c>
      <c r="AQ1120" s="92" t="s">
        <v>12602</v>
      </c>
      <c r="AR1120" s="84" t="s">
        <v>179</v>
      </c>
      <c r="AS1120" s="84">
        <v>0</v>
      </c>
      <c r="AT1120" s="84">
        <v>0</v>
      </c>
      <c r="AU1120" s="84"/>
      <c r="AV1120" s="84"/>
      <c r="AW1120" s="84"/>
      <c r="AX1120" s="84"/>
      <c r="AY1120" s="84"/>
      <c r="AZ1120" s="84"/>
      <c r="BA1120" s="84"/>
      <c r="BB1120" s="84"/>
      <c r="BC1120">
        <v>1</v>
      </c>
      <c r="BD1120">
        <v>0</v>
      </c>
      <c r="BE1120">
        <v>1</v>
      </c>
      <c r="BF1120">
        <v>0</v>
      </c>
      <c r="BG1120">
        <v>0</v>
      </c>
      <c r="BH1120">
        <v>0</v>
      </c>
    </row>
    <row r="1121" spans="1:60" x14ac:dyDescent="0.3">
      <c r="A1121" s="69" t="s">
        <v>747</v>
      </c>
      <c r="B1121" s="69" t="s">
        <v>2132</v>
      </c>
      <c r="C1121" s="70"/>
      <c r="D1121" s="71"/>
      <c r="E1121" s="72"/>
      <c r="F1121" s="73"/>
      <c r="G1121" s="70"/>
      <c r="H1121" s="74"/>
      <c r="I1121" s="75"/>
      <c r="J1121" s="75"/>
      <c r="K1121" s="36"/>
      <c r="L1121" s="82"/>
      <c r="M1121" s="82"/>
      <c r="N1121" s="77"/>
      <c r="O1121" s="84" t="s">
        <v>2168</v>
      </c>
      <c r="P1121" s="86">
        <v>43861.782268518517</v>
      </c>
      <c r="Q1121" s="84" t="s">
        <v>2218</v>
      </c>
      <c r="R1121" s="84"/>
      <c r="S1121" s="84"/>
      <c r="T1121" s="84" t="s">
        <v>2873</v>
      </c>
      <c r="U1121" s="84"/>
      <c r="V1121" s="87" t="s">
        <v>3544</v>
      </c>
      <c r="W1121" s="86">
        <v>43861.782268518517</v>
      </c>
      <c r="X1121" s="90">
        <v>43861</v>
      </c>
      <c r="Y1121" s="92" t="s">
        <v>5631</v>
      </c>
      <c r="Z1121" s="87" t="s">
        <v>9394</v>
      </c>
      <c r="AA1121" s="84"/>
      <c r="AB1121" s="84"/>
      <c r="AC1121" s="92" t="s">
        <v>13272</v>
      </c>
      <c r="AD1121" s="84"/>
      <c r="AE1121" s="84" t="b">
        <v>0</v>
      </c>
      <c r="AF1121" s="84">
        <v>0</v>
      </c>
      <c r="AG1121" s="92" t="s">
        <v>16467</v>
      </c>
      <c r="AH1121" s="84" t="b">
        <v>0</v>
      </c>
      <c r="AI1121" s="84" t="s">
        <v>16520</v>
      </c>
      <c r="AJ1121" s="84"/>
      <c r="AK1121" s="92" t="s">
        <v>16467</v>
      </c>
      <c r="AL1121" s="84" t="b">
        <v>0</v>
      </c>
      <c r="AM1121" s="84">
        <v>121</v>
      </c>
      <c r="AN1121" s="92" t="s">
        <v>12602</v>
      </c>
      <c r="AO1121" s="84" t="s">
        <v>16534</v>
      </c>
      <c r="AP1121" s="84" t="b">
        <v>0</v>
      </c>
      <c r="AQ1121" s="92" t="s">
        <v>12602</v>
      </c>
      <c r="AR1121" s="84" t="s">
        <v>179</v>
      </c>
      <c r="AS1121" s="84">
        <v>0</v>
      </c>
      <c r="AT1121" s="84">
        <v>0</v>
      </c>
      <c r="AU1121" s="84"/>
      <c r="AV1121" s="84"/>
      <c r="AW1121" s="84"/>
      <c r="AX1121" s="84"/>
      <c r="AY1121" s="84"/>
      <c r="AZ1121" s="84"/>
      <c r="BA1121" s="84"/>
      <c r="BB1121" s="84"/>
      <c r="BC1121">
        <v>1</v>
      </c>
      <c r="BD1121">
        <v>0</v>
      </c>
      <c r="BE1121">
        <v>1</v>
      </c>
      <c r="BF1121">
        <v>0</v>
      </c>
      <c r="BG1121">
        <v>0</v>
      </c>
      <c r="BH1121">
        <v>0</v>
      </c>
    </row>
    <row r="1122" spans="1:60" x14ac:dyDescent="0.3">
      <c r="A1122" s="69" t="s">
        <v>1630</v>
      </c>
      <c r="B1122" s="69" t="s">
        <v>2131</v>
      </c>
      <c r="C1122" s="70"/>
      <c r="D1122" s="71"/>
      <c r="E1122" s="72"/>
      <c r="F1122" s="73"/>
      <c r="G1122" s="70"/>
      <c r="H1122" s="74"/>
      <c r="I1122" s="75"/>
      <c r="J1122" s="75"/>
      <c r="K1122" s="36"/>
      <c r="L1122" s="82"/>
      <c r="M1122" s="82"/>
      <c r="N1122" s="77"/>
      <c r="O1122" s="84" t="s">
        <v>2168</v>
      </c>
      <c r="P1122" s="86">
        <v>43861.78334490741</v>
      </c>
      <c r="Q1122" s="84" t="s">
        <v>2207</v>
      </c>
      <c r="R1122" s="84"/>
      <c r="S1122" s="84"/>
      <c r="T1122" s="84" t="s">
        <v>2873</v>
      </c>
      <c r="U1122" s="84"/>
      <c r="V1122" s="87" t="s">
        <v>4357</v>
      </c>
      <c r="W1122" s="86">
        <v>43861.78334490741</v>
      </c>
      <c r="X1122" s="90">
        <v>43861</v>
      </c>
      <c r="Y1122" s="92" t="s">
        <v>7264</v>
      </c>
      <c r="Z1122" s="87" t="s">
        <v>11059</v>
      </c>
      <c r="AA1122" s="84"/>
      <c r="AB1122" s="84"/>
      <c r="AC1122" s="92" t="s">
        <v>14946</v>
      </c>
      <c r="AD1122" s="84"/>
      <c r="AE1122" s="84" t="b">
        <v>0</v>
      </c>
      <c r="AF1122" s="84">
        <v>0</v>
      </c>
      <c r="AG1122" s="92" t="s">
        <v>16467</v>
      </c>
      <c r="AH1122" s="84" t="b">
        <v>0</v>
      </c>
      <c r="AI1122" s="84" t="s">
        <v>16520</v>
      </c>
      <c r="AJ1122" s="84"/>
      <c r="AK1122" s="92" t="s">
        <v>16467</v>
      </c>
      <c r="AL1122" s="84" t="b">
        <v>0</v>
      </c>
      <c r="AM1122" s="84">
        <v>34</v>
      </c>
      <c r="AN1122" s="92" t="s">
        <v>12570</v>
      </c>
      <c r="AO1122" s="84" t="s">
        <v>16534</v>
      </c>
      <c r="AP1122" s="84" t="b">
        <v>0</v>
      </c>
      <c r="AQ1122" s="92" t="s">
        <v>12570</v>
      </c>
      <c r="AR1122" s="84" t="s">
        <v>179</v>
      </c>
      <c r="AS1122" s="84">
        <v>0</v>
      </c>
      <c r="AT1122" s="84">
        <v>0</v>
      </c>
      <c r="AU1122" s="84"/>
      <c r="AV1122" s="84"/>
      <c r="AW1122" s="84"/>
      <c r="AX1122" s="84"/>
      <c r="AY1122" s="84"/>
      <c r="AZ1122" s="84"/>
      <c r="BA1122" s="84"/>
      <c r="BB1122" s="84"/>
      <c r="BC1122">
        <v>1</v>
      </c>
      <c r="BD1122">
        <v>0</v>
      </c>
      <c r="BE1122">
        <v>1</v>
      </c>
      <c r="BF1122">
        <v>0</v>
      </c>
      <c r="BG1122">
        <v>0</v>
      </c>
      <c r="BH1122">
        <v>0</v>
      </c>
    </row>
    <row r="1123" spans="1:60" x14ac:dyDescent="0.3">
      <c r="A1123" s="69" t="s">
        <v>1630</v>
      </c>
      <c r="B1123" s="69" t="s">
        <v>2129</v>
      </c>
      <c r="C1123" s="70"/>
      <c r="D1123" s="71"/>
      <c r="E1123" s="72"/>
      <c r="F1123" s="73"/>
      <c r="G1123" s="70"/>
      <c r="H1123" s="74"/>
      <c r="I1123" s="75"/>
      <c r="J1123" s="75"/>
      <c r="K1123" s="36"/>
      <c r="L1123" s="82"/>
      <c r="M1123" s="82"/>
      <c r="N1123" s="77"/>
      <c r="O1123" s="84" t="s">
        <v>2168</v>
      </c>
      <c r="P1123" s="86">
        <v>43861.78334490741</v>
      </c>
      <c r="Q1123" s="84" t="s">
        <v>2207</v>
      </c>
      <c r="R1123" s="84"/>
      <c r="S1123" s="84"/>
      <c r="T1123" s="84" t="s">
        <v>2873</v>
      </c>
      <c r="U1123" s="84"/>
      <c r="V1123" s="87" t="s">
        <v>4357</v>
      </c>
      <c r="W1123" s="86">
        <v>43861.78334490741</v>
      </c>
      <c r="X1123" s="90">
        <v>43861</v>
      </c>
      <c r="Y1123" s="92" t="s">
        <v>7264</v>
      </c>
      <c r="Z1123" s="87" t="s">
        <v>11059</v>
      </c>
      <c r="AA1123" s="84"/>
      <c r="AB1123" s="84"/>
      <c r="AC1123" s="92" t="s">
        <v>14946</v>
      </c>
      <c r="AD1123" s="84"/>
      <c r="AE1123" s="84" t="b">
        <v>0</v>
      </c>
      <c r="AF1123" s="84">
        <v>0</v>
      </c>
      <c r="AG1123" s="92" t="s">
        <v>16467</v>
      </c>
      <c r="AH1123" s="84" t="b">
        <v>0</v>
      </c>
      <c r="AI1123" s="84" t="s">
        <v>16520</v>
      </c>
      <c r="AJ1123" s="84"/>
      <c r="AK1123" s="92" t="s">
        <v>16467</v>
      </c>
      <c r="AL1123" s="84" t="b">
        <v>0</v>
      </c>
      <c r="AM1123" s="84">
        <v>34</v>
      </c>
      <c r="AN1123" s="92" t="s">
        <v>12570</v>
      </c>
      <c r="AO1123" s="84" t="s">
        <v>16534</v>
      </c>
      <c r="AP1123" s="84" t="b">
        <v>0</v>
      </c>
      <c r="AQ1123" s="92" t="s">
        <v>12570</v>
      </c>
      <c r="AR1123" s="84" t="s">
        <v>179</v>
      </c>
      <c r="AS1123" s="84">
        <v>0</v>
      </c>
      <c r="AT1123" s="84">
        <v>0</v>
      </c>
      <c r="AU1123" s="84"/>
      <c r="AV1123" s="84"/>
      <c r="AW1123" s="84"/>
      <c r="AX1123" s="84"/>
      <c r="AY1123" s="84"/>
      <c r="AZ1123" s="84"/>
      <c r="BA1123" s="84"/>
      <c r="BB1123" s="84"/>
      <c r="BC1123">
        <v>1</v>
      </c>
      <c r="BD1123">
        <v>0</v>
      </c>
      <c r="BE1123">
        <v>1</v>
      </c>
      <c r="BF1123">
        <v>0</v>
      </c>
      <c r="BG1123">
        <v>0</v>
      </c>
      <c r="BH1123">
        <v>0</v>
      </c>
    </row>
    <row r="1124" spans="1:60" x14ac:dyDescent="0.3">
      <c r="A1124" s="69" t="s">
        <v>457</v>
      </c>
      <c r="B1124" s="69" t="s">
        <v>1633</v>
      </c>
      <c r="C1124" s="70"/>
      <c r="D1124" s="71"/>
      <c r="E1124" s="72"/>
      <c r="F1124" s="73"/>
      <c r="G1124" s="70"/>
      <c r="H1124" s="74"/>
      <c r="I1124" s="75"/>
      <c r="J1124" s="75"/>
      <c r="K1124" s="36"/>
      <c r="L1124" s="82"/>
      <c r="M1124" s="82"/>
      <c r="N1124" s="77"/>
      <c r="O1124" s="84" t="s">
        <v>2169</v>
      </c>
      <c r="P1124" s="86">
        <v>43861.78466435185</v>
      </c>
      <c r="Q1124" s="84" t="s">
        <v>2196</v>
      </c>
      <c r="R1124" s="84"/>
      <c r="S1124" s="84"/>
      <c r="T1124" s="84" t="s">
        <v>2873</v>
      </c>
      <c r="U1124" s="84"/>
      <c r="V1124" s="87" t="s">
        <v>3282</v>
      </c>
      <c r="W1124" s="86">
        <v>43861.78466435185</v>
      </c>
      <c r="X1124" s="90">
        <v>43861</v>
      </c>
      <c r="Y1124" s="92" t="s">
        <v>5140</v>
      </c>
      <c r="Z1124" s="87" t="s">
        <v>8903</v>
      </c>
      <c r="AA1124" s="84"/>
      <c r="AB1124" s="84"/>
      <c r="AC1124" s="92" t="s">
        <v>12781</v>
      </c>
      <c r="AD1124" s="84"/>
      <c r="AE1124" s="84" t="b">
        <v>0</v>
      </c>
      <c r="AF1124" s="84">
        <v>0</v>
      </c>
      <c r="AG1124" s="92" t="s">
        <v>16467</v>
      </c>
      <c r="AH1124" s="84" t="b">
        <v>0</v>
      </c>
      <c r="AI1124" s="84" t="s">
        <v>16520</v>
      </c>
      <c r="AJ1124" s="84"/>
      <c r="AK1124" s="92" t="s">
        <v>16467</v>
      </c>
      <c r="AL1124" s="84" t="b">
        <v>0</v>
      </c>
      <c r="AM1124" s="84">
        <v>10</v>
      </c>
      <c r="AN1124" s="92" t="s">
        <v>16174</v>
      </c>
      <c r="AO1124" s="84" t="s">
        <v>16534</v>
      </c>
      <c r="AP1124" s="84" t="b">
        <v>0</v>
      </c>
      <c r="AQ1124" s="92" t="s">
        <v>16174</v>
      </c>
      <c r="AR1124" s="84" t="s">
        <v>179</v>
      </c>
      <c r="AS1124" s="84">
        <v>0</v>
      </c>
      <c r="AT1124" s="84">
        <v>0</v>
      </c>
      <c r="AU1124" s="84"/>
      <c r="AV1124" s="84"/>
      <c r="AW1124" s="84"/>
      <c r="AX1124" s="84"/>
      <c r="AY1124" s="84"/>
      <c r="AZ1124" s="84"/>
      <c r="BA1124" s="84"/>
      <c r="BB1124" s="84"/>
      <c r="BC1124">
        <v>1</v>
      </c>
      <c r="BD1124">
        <v>0</v>
      </c>
      <c r="BE1124">
        <v>0</v>
      </c>
      <c r="BF1124">
        <v>0</v>
      </c>
      <c r="BG1124">
        <v>1</v>
      </c>
      <c r="BH1124">
        <v>0</v>
      </c>
    </row>
    <row r="1125" spans="1:60" x14ac:dyDescent="0.3">
      <c r="A1125" s="69" t="s">
        <v>1119</v>
      </c>
      <c r="B1125" s="69" t="s">
        <v>2029</v>
      </c>
      <c r="C1125" s="70"/>
      <c r="D1125" s="71"/>
      <c r="E1125" s="72"/>
      <c r="F1125" s="73"/>
      <c r="G1125" s="70"/>
      <c r="H1125" s="74"/>
      <c r="I1125" s="75"/>
      <c r="J1125" s="75"/>
      <c r="K1125" s="36"/>
      <c r="L1125" s="82"/>
      <c r="M1125" s="82"/>
      <c r="N1125" s="77"/>
      <c r="O1125" s="84" t="s">
        <v>2169</v>
      </c>
      <c r="P1125" s="86">
        <v>43861.785046296296</v>
      </c>
      <c r="Q1125" s="84" t="s">
        <v>2217</v>
      </c>
      <c r="R1125" s="84"/>
      <c r="S1125" s="84"/>
      <c r="T1125" s="84"/>
      <c r="U1125" s="84"/>
      <c r="V1125" s="87" t="s">
        <v>3887</v>
      </c>
      <c r="W1125" s="86">
        <v>43861.785046296296</v>
      </c>
      <c r="X1125" s="90">
        <v>43861</v>
      </c>
      <c r="Y1125" s="92" t="s">
        <v>6196</v>
      </c>
      <c r="Z1125" s="87" t="s">
        <v>9965</v>
      </c>
      <c r="AA1125" s="84"/>
      <c r="AB1125" s="84"/>
      <c r="AC1125" s="92" t="s">
        <v>13844</v>
      </c>
      <c r="AD1125" s="84"/>
      <c r="AE1125" s="84" t="b">
        <v>0</v>
      </c>
      <c r="AF1125" s="84">
        <v>0</v>
      </c>
      <c r="AG1125" s="92" t="s">
        <v>16467</v>
      </c>
      <c r="AH1125" s="84" t="b">
        <v>0</v>
      </c>
      <c r="AI1125" s="84" t="s">
        <v>16520</v>
      </c>
      <c r="AJ1125" s="84"/>
      <c r="AK1125" s="92" t="s">
        <v>16467</v>
      </c>
      <c r="AL1125" s="84" t="b">
        <v>0</v>
      </c>
      <c r="AM1125" s="84">
        <v>25</v>
      </c>
      <c r="AN1125" s="92" t="s">
        <v>16088</v>
      </c>
      <c r="AO1125" s="84" t="s">
        <v>16535</v>
      </c>
      <c r="AP1125" s="84" t="b">
        <v>0</v>
      </c>
      <c r="AQ1125" s="92" t="s">
        <v>16088</v>
      </c>
      <c r="AR1125" s="84" t="s">
        <v>179</v>
      </c>
      <c r="AS1125" s="84">
        <v>0</v>
      </c>
      <c r="AT1125" s="84">
        <v>0</v>
      </c>
      <c r="AU1125" s="84"/>
      <c r="AV1125" s="84"/>
      <c r="AW1125" s="84"/>
      <c r="AX1125" s="84"/>
      <c r="AY1125" s="84"/>
      <c r="AZ1125" s="84"/>
      <c r="BA1125" s="84"/>
      <c r="BB1125" s="84"/>
      <c r="BC1125">
        <v>1</v>
      </c>
      <c r="BD1125">
        <v>0</v>
      </c>
      <c r="BE1125">
        <v>0</v>
      </c>
      <c r="BF1125">
        <v>0</v>
      </c>
      <c r="BG1125">
        <v>1</v>
      </c>
      <c r="BH1125">
        <v>0</v>
      </c>
    </row>
    <row r="1126" spans="1:60" x14ac:dyDescent="0.3">
      <c r="A1126" s="69" t="s">
        <v>458</v>
      </c>
      <c r="B1126" s="69" t="s">
        <v>2071</v>
      </c>
      <c r="C1126" s="70"/>
      <c r="D1126" s="71"/>
      <c r="E1126" s="72"/>
      <c r="F1126" s="73"/>
      <c r="G1126" s="70"/>
      <c r="H1126" s="74"/>
      <c r="I1126" s="75"/>
      <c r="J1126" s="75"/>
      <c r="K1126" s="36"/>
      <c r="L1126" s="82"/>
      <c r="M1126" s="82"/>
      <c r="N1126" s="77"/>
      <c r="O1126" s="84" t="s">
        <v>2169</v>
      </c>
      <c r="P1126" s="86">
        <v>43861.785162037035</v>
      </c>
      <c r="Q1126" s="84" t="s">
        <v>2237</v>
      </c>
      <c r="R1126" s="84"/>
      <c r="S1126" s="84"/>
      <c r="T1126" s="84" t="s">
        <v>2885</v>
      </c>
      <c r="U1126" s="84"/>
      <c r="V1126" s="87" t="s">
        <v>3283</v>
      </c>
      <c r="W1126" s="86">
        <v>43861.785162037035</v>
      </c>
      <c r="X1126" s="90">
        <v>43861</v>
      </c>
      <c r="Y1126" s="92" t="s">
        <v>5141</v>
      </c>
      <c r="Z1126" s="87" t="s">
        <v>8904</v>
      </c>
      <c r="AA1126" s="84"/>
      <c r="AB1126" s="84"/>
      <c r="AC1126" s="92" t="s">
        <v>12782</v>
      </c>
      <c r="AD1126" s="84"/>
      <c r="AE1126" s="84" t="b">
        <v>0</v>
      </c>
      <c r="AF1126" s="84">
        <v>0</v>
      </c>
      <c r="AG1126" s="92" t="s">
        <v>16467</v>
      </c>
      <c r="AH1126" s="84" t="b">
        <v>0</v>
      </c>
      <c r="AI1126" s="84" t="s">
        <v>16520</v>
      </c>
      <c r="AJ1126" s="84"/>
      <c r="AK1126" s="92" t="s">
        <v>16467</v>
      </c>
      <c r="AL1126" s="84" t="b">
        <v>0</v>
      </c>
      <c r="AM1126" s="84">
        <v>9</v>
      </c>
      <c r="AN1126" s="92" t="s">
        <v>16181</v>
      </c>
      <c r="AO1126" s="84" t="s">
        <v>16535</v>
      </c>
      <c r="AP1126" s="84" t="b">
        <v>0</v>
      </c>
      <c r="AQ1126" s="92" t="s">
        <v>16181</v>
      </c>
      <c r="AR1126" s="84" t="s">
        <v>179</v>
      </c>
      <c r="AS1126" s="84">
        <v>0</v>
      </c>
      <c r="AT1126" s="84">
        <v>0</v>
      </c>
      <c r="AU1126" s="84"/>
      <c r="AV1126" s="84"/>
      <c r="AW1126" s="84"/>
      <c r="AX1126" s="84"/>
      <c r="AY1126" s="84"/>
      <c r="AZ1126" s="84"/>
      <c r="BA1126" s="84"/>
      <c r="BB1126" s="84"/>
      <c r="BC1126">
        <v>1</v>
      </c>
      <c r="BD1126">
        <v>0</v>
      </c>
      <c r="BE1126">
        <v>0</v>
      </c>
      <c r="BF1126">
        <v>0</v>
      </c>
      <c r="BG1126">
        <v>1</v>
      </c>
      <c r="BH1126">
        <v>0</v>
      </c>
    </row>
    <row r="1127" spans="1:60" x14ac:dyDescent="0.3">
      <c r="A1127" s="69" t="s">
        <v>458</v>
      </c>
      <c r="B1127" s="69" t="s">
        <v>2131</v>
      </c>
      <c r="C1127" s="70"/>
      <c r="D1127" s="71"/>
      <c r="E1127" s="72"/>
      <c r="F1127" s="73"/>
      <c r="G1127" s="70"/>
      <c r="H1127" s="74"/>
      <c r="I1127" s="75"/>
      <c r="J1127" s="75"/>
      <c r="K1127" s="36"/>
      <c r="L1127" s="82"/>
      <c r="M1127" s="82"/>
      <c r="N1127" s="77"/>
      <c r="O1127" s="84" t="s">
        <v>2168</v>
      </c>
      <c r="P1127" s="86">
        <v>43861.786469907405</v>
      </c>
      <c r="Q1127" s="84" t="s">
        <v>2207</v>
      </c>
      <c r="R1127" s="84"/>
      <c r="S1127" s="84"/>
      <c r="T1127" s="84" t="s">
        <v>2873</v>
      </c>
      <c r="U1127" s="84"/>
      <c r="V1127" s="87" t="s">
        <v>3283</v>
      </c>
      <c r="W1127" s="86">
        <v>43861.786469907405</v>
      </c>
      <c r="X1127" s="90">
        <v>43861</v>
      </c>
      <c r="Y1127" s="92" t="s">
        <v>5142</v>
      </c>
      <c r="Z1127" s="87" t="s">
        <v>8905</v>
      </c>
      <c r="AA1127" s="84"/>
      <c r="AB1127" s="84"/>
      <c r="AC1127" s="92" t="s">
        <v>12783</v>
      </c>
      <c r="AD1127" s="84"/>
      <c r="AE1127" s="84" t="b">
        <v>0</v>
      </c>
      <c r="AF1127" s="84">
        <v>0</v>
      </c>
      <c r="AG1127" s="92" t="s">
        <v>16467</v>
      </c>
      <c r="AH1127" s="84" t="b">
        <v>0</v>
      </c>
      <c r="AI1127" s="84" t="s">
        <v>16520</v>
      </c>
      <c r="AJ1127" s="84"/>
      <c r="AK1127" s="92" t="s">
        <v>16467</v>
      </c>
      <c r="AL1127" s="84" t="b">
        <v>0</v>
      </c>
      <c r="AM1127" s="84">
        <v>34</v>
      </c>
      <c r="AN1127" s="92" t="s">
        <v>12570</v>
      </c>
      <c r="AO1127" s="84" t="s">
        <v>16535</v>
      </c>
      <c r="AP1127" s="84" t="b">
        <v>0</v>
      </c>
      <c r="AQ1127" s="92" t="s">
        <v>12570</v>
      </c>
      <c r="AR1127" s="84" t="s">
        <v>179</v>
      </c>
      <c r="AS1127" s="84">
        <v>0</v>
      </c>
      <c r="AT1127" s="84">
        <v>0</v>
      </c>
      <c r="AU1127" s="84"/>
      <c r="AV1127" s="84"/>
      <c r="AW1127" s="84"/>
      <c r="AX1127" s="84"/>
      <c r="AY1127" s="84"/>
      <c r="AZ1127" s="84"/>
      <c r="BA1127" s="84"/>
      <c r="BB1127" s="84"/>
      <c r="BC1127">
        <v>1</v>
      </c>
      <c r="BD1127">
        <v>0</v>
      </c>
      <c r="BE1127">
        <v>1</v>
      </c>
      <c r="BF1127">
        <v>0</v>
      </c>
      <c r="BG1127">
        <v>0</v>
      </c>
      <c r="BH1127">
        <v>0</v>
      </c>
    </row>
    <row r="1128" spans="1:60" x14ac:dyDescent="0.3">
      <c r="A1128" s="69" t="s">
        <v>458</v>
      </c>
      <c r="B1128" s="69" t="s">
        <v>2129</v>
      </c>
      <c r="C1128" s="70"/>
      <c r="D1128" s="71"/>
      <c r="E1128" s="72"/>
      <c r="F1128" s="73"/>
      <c r="G1128" s="70"/>
      <c r="H1128" s="74"/>
      <c r="I1128" s="75"/>
      <c r="J1128" s="75"/>
      <c r="K1128" s="36"/>
      <c r="L1128" s="82"/>
      <c r="M1128" s="82"/>
      <c r="N1128" s="77"/>
      <c r="O1128" s="84" t="s">
        <v>2168</v>
      </c>
      <c r="P1128" s="86">
        <v>43861.786469907405</v>
      </c>
      <c r="Q1128" s="84" t="s">
        <v>2207</v>
      </c>
      <c r="R1128" s="84"/>
      <c r="S1128" s="84"/>
      <c r="T1128" s="84" t="s">
        <v>2873</v>
      </c>
      <c r="U1128" s="84"/>
      <c r="V1128" s="87" t="s">
        <v>3283</v>
      </c>
      <c r="W1128" s="86">
        <v>43861.786469907405</v>
      </c>
      <c r="X1128" s="90">
        <v>43861</v>
      </c>
      <c r="Y1128" s="92" t="s">
        <v>5142</v>
      </c>
      <c r="Z1128" s="87" t="s">
        <v>8905</v>
      </c>
      <c r="AA1128" s="84"/>
      <c r="AB1128" s="84"/>
      <c r="AC1128" s="92" t="s">
        <v>12783</v>
      </c>
      <c r="AD1128" s="84"/>
      <c r="AE1128" s="84" t="b">
        <v>0</v>
      </c>
      <c r="AF1128" s="84">
        <v>0</v>
      </c>
      <c r="AG1128" s="92" t="s">
        <v>16467</v>
      </c>
      <c r="AH1128" s="84" t="b">
        <v>0</v>
      </c>
      <c r="AI1128" s="84" t="s">
        <v>16520</v>
      </c>
      <c r="AJ1128" s="84"/>
      <c r="AK1128" s="92" t="s">
        <v>16467</v>
      </c>
      <c r="AL1128" s="84" t="b">
        <v>0</v>
      </c>
      <c r="AM1128" s="84">
        <v>34</v>
      </c>
      <c r="AN1128" s="92" t="s">
        <v>12570</v>
      </c>
      <c r="AO1128" s="84" t="s">
        <v>16535</v>
      </c>
      <c r="AP1128" s="84" t="b">
        <v>0</v>
      </c>
      <c r="AQ1128" s="92" t="s">
        <v>12570</v>
      </c>
      <c r="AR1128" s="84" t="s">
        <v>179</v>
      </c>
      <c r="AS1128" s="84">
        <v>0</v>
      </c>
      <c r="AT1128" s="84">
        <v>0</v>
      </c>
      <c r="AU1128" s="84"/>
      <c r="AV1128" s="84"/>
      <c r="AW1128" s="84"/>
      <c r="AX1128" s="84"/>
      <c r="AY1128" s="84"/>
      <c r="AZ1128" s="84"/>
      <c r="BA1128" s="84"/>
      <c r="BB1128" s="84"/>
      <c r="BC1128">
        <v>1</v>
      </c>
      <c r="BD1128">
        <v>0</v>
      </c>
      <c r="BE1128">
        <v>1</v>
      </c>
      <c r="BF1128">
        <v>0</v>
      </c>
      <c r="BG1128">
        <v>0</v>
      </c>
      <c r="BH1128">
        <v>0</v>
      </c>
    </row>
    <row r="1129" spans="1:60" x14ac:dyDescent="0.3">
      <c r="A1129" s="69" t="s">
        <v>458</v>
      </c>
      <c r="B1129" s="69" t="s">
        <v>2128</v>
      </c>
      <c r="C1129" s="70"/>
      <c r="D1129" s="71"/>
      <c r="E1129" s="72"/>
      <c r="F1129" s="73"/>
      <c r="G1129" s="70"/>
      <c r="H1129" s="74"/>
      <c r="I1129" s="75"/>
      <c r="J1129" s="75"/>
      <c r="K1129" s="36"/>
      <c r="L1129" s="82"/>
      <c r="M1129" s="82"/>
      <c r="N1129" s="77"/>
      <c r="O1129" s="84" t="s">
        <v>2168</v>
      </c>
      <c r="P1129" s="86">
        <v>43861.786469907405</v>
      </c>
      <c r="Q1129" s="84" t="s">
        <v>2207</v>
      </c>
      <c r="R1129" s="84"/>
      <c r="S1129" s="84"/>
      <c r="T1129" s="84" t="s">
        <v>2873</v>
      </c>
      <c r="U1129" s="84"/>
      <c r="V1129" s="87" t="s">
        <v>3283</v>
      </c>
      <c r="W1129" s="86">
        <v>43861.786469907405</v>
      </c>
      <c r="X1129" s="90">
        <v>43861</v>
      </c>
      <c r="Y1129" s="92" t="s">
        <v>5142</v>
      </c>
      <c r="Z1129" s="87" t="s">
        <v>8905</v>
      </c>
      <c r="AA1129" s="84"/>
      <c r="AB1129" s="84"/>
      <c r="AC1129" s="92" t="s">
        <v>12783</v>
      </c>
      <c r="AD1129" s="84"/>
      <c r="AE1129" s="84" t="b">
        <v>0</v>
      </c>
      <c r="AF1129" s="84">
        <v>0</v>
      </c>
      <c r="AG1129" s="92" t="s">
        <v>16467</v>
      </c>
      <c r="AH1129" s="84" t="b">
        <v>0</v>
      </c>
      <c r="AI1129" s="84" t="s">
        <v>16520</v>
      </c>
      <c r="AJ1129" s="84"/>
      <c r="AK1129" s="92" t="s">
        <v>16467</v>
      </c>
      <c r="AL1129" s="84" t="b">
        <v>0</v>
      </c>
      <c r="AM1129" s="84">
        <v>34</v>
      </c>
      <c r="AN1129" s="92" t="s">
        <v>12570</v>
      </c>
      <c r="AO1129" s="84" t="s">
        <v>16535</v>
      </c>
      <c r="AP1129" s="84" t="b">
        <v>0</v>
      </c>
      <c r="AQ1129" s="92" t="s">
        <v>12570</v>
      </c>
      <c r="AR1129" s="84" t="s">
        <v>179</v>
      </c>
      <c r="AS1129" s="84">
        <v>0</v>
      </c>
      <c r="AT1129" s="84">
        <v>0</v>
      </c>
      <c r="AU1129" s="84"/>
      <c r="AV1129" s="84"/>
      <c r="AW1129" s="84"/>
      <c r="AX1129" s="84"/>
      <c r="AY1129" s="84"/>
      <c r="AZ1129" s="84"/>
      <c r="BA1129" s="84"/>
      <c r="BB1129" s="84"/>
      <c r="BC1129">
        <v>1</v>
      </c>
      <c r="BD1129">
        <v>0</v>
      </c>
      <c r="BE1129">
        <v>1</v>
      </c>
      <c r="BF1129">
        <v>0</v>
      </c>
      <c r="BG1129">
        <v>0</v>
      </c>
      <c r="BH1129">
        <v>0</v>
      </c>
    </row>
    <row r="1130" spans="1:60" x14ac:dyDescent="0.3">
      <c r="A1130" s="69" t="s">
        <v>458</v>
      </c>
      <c r="B1130" s="69" t="s">
        <v>1761</v>
      </c>
      <c r="C1130" s="70"/>
      <c r="D1130" s="71"/>
      <c r="E1130" s="72"/>
      <c r="F1130" s="73"/>
      <c r="G1130" s="70"/>
      <c r="H1130" s="74"/>
      <c r="I1130" s="75"/>
      <c r="J1130" s="75"/>
      <c r="K1130" s="36"/>
      <c r="L1130" s="82"/>
      <c r="M1130" s="82"/>
      <c r="N1130" s="77"/>
      <c r="O1130" s="84" t="s">
        <v>2169</v>
      </c>
      <c r="P1130" s="86">
        <v>43861.787407407406</v>
      </c>
      <c r="Q1130" s="84" t="s">
        <v>2271</v>
      </c>
      <c r="R1130" s="84"/>
      <c r="S1130" s="84"/>
      <c r="T1130" s="84" t="s">
        <v>2883</v>
      </c>
      <c r="U1130" s="84"/>
      <c r="V1130" s="87" t="s">
        <v>3283</v>
      </c>
      <c r="W1130" s="86">
        <v>43861.787407407406</v>
      </c>
      <c r="X1130" s="90">
        <v>43861</v>
      </c>
      <c r="Y1130" s="92" t="s">
        <v>5143</v>
      </c>
      <c r="Z1130" s="87" t="s">
        <v>8906</v>
      </c>
      <c r="AA1130" s="84"/>
      <c r="AB1130" s="84"/>
      <c r="AC1130" s="92" t="s">
        <v>12784</v>
      </c>
      <c r="AD1130" s="84"/>
      <c r="AE1130" s="84" t="b">
        <v>0</v>
      </c>
      <c r="AF1130" s="84">
        <v>0</v>
      </c>
      <c r="AG1130" s="92" t="s">
        <v>16467</v>
      </c>
      <c r="AH1130" s="84" t="b">
        <v>0</v>
      </c>
      <c r="AI1130" s="84" t="s">
        <v>16520</v>
      </c>
      <c r="AJ1130" s="84"/>
      <c r="AK1130" s="92" t="s">
        <v>16467</v>
      </c>
      <c r="AL1130" s="84" t="b">
        <v>0</v>
      </c>
      <c r="AM1130" s="84">
        <v>6</v>
      </c>
      <c r="AN1130" s="92" t="s">
        <v>15247</v>
      </c>
      <c r="AO1130" s="84" t="s">
        <v>16535</v>
      </c>
      <c r="AP1130" s="84" t="b">
        <v>0</v>
      </c>
      <c r="AQ1130" s="92" t="s">
        <v>15247</v>
      </c>
      <c r="AR1130" s="84" t="s">
        <v>179</v>
      </c>
      <c r="AS1130" s="84">
        <v>0</v>
      </c>
      <c r="AT1130" s="84">
        <v>0</v>
      </c>
      <c r="AU1130" s="84"/>
      <c r="AV1130" s="84"/>
      <c r="AW1130" s="84"/>
      <c r="AX1130" s="84"/>
      <c r="AY1130" s="84"/>
      <c r="AZ1130" s="84"/>
      <c r="BA1130" s="84"/>
      <c r="BB1130" s="84"/>
      <c r="BC1130">
        <v>1</v>
      </c>
      <c r="BD1130">
        <v>0</v>
      </c>
      <c r="BE1130">
        <v>0</v>
      </c>
      <c r="BF1130">
        <v>0</v>
      </c>
      <c r="BG1130">
        <v>1</v>
      </c>
      <c r="BH1130">
        <v>0</v>
      </c>
    </row>
    <row r="1131" spans="1:60" x14ac:dyDescent="0.3">
      <c r="A1131" s="69" t="s">
        <v>1818</v>
      </c>
      <c r="B1131" s="69" t="s">
        <v>2128</v>
      </c>
      <c r="C1131" s="70"/>
      <c r="D1131" s="71"/>
      <c r="E1131" s="72"/>
      <c r="F1131" s="73"/>
      <c r="G1131" s="70"/>
      <c r="H1131" s="74"/>
      <c r="I1131" s="75"/>
      <c r="J1131" s="75"/>
      <c r="K1131" s="36"/>
      <c r="L1131" s="82"/>
      <c r="M1131" s="82"/>
      <c r="N1131" s="77"/>
      <c r="O1131" s="84" t="s">
        <v>2168</v>
      </c>
      <c r="P1131" s="86">
        <v>43861.790219907409</v>
      </c>
      <c r="Q1131" s="84" t="s">
        <v>2172</v>
      </c>
      <c r="R1131" s="84"/>
      <c r="S1131" s="84"/>
      <c r="T1131" s="84"/>
      <c r="U1131" s="84"/>
      <c r="V1131" s="87" t="s">
        <v>4530</v>
      </c>
      <c r="W1131" s="86">
        <v>43861.790219907409</v>
      </c>
      <c r="X1131" s="90">
        <v>43861</v>
      </c>
      <c r="Y1131" s="92" t="s">
        <v>7675</v>
      </c>
      <c r="Z1131" s="87" t="s">
        <v>11494</v>
      </c>
      <c r="AA1131" s="84"/>
      <c r="AB1131" s="84"/>
      <c r="AC1131" s="92" t="s">
        <v>15387</v>
      </c>
      <c r="AD1131" s="84"/>
      <c r="AE1131" s="84" t="b">
        <v>0</v>
      </c>
      <c r="AF1131" s="84">
        <v>0</v>
      </c>
      <c r="AG1131" s="92" t="s">
        <v>16467</v>
      </c>
      <c r="AH1131" s="84" t="b">
        <v>0</v>
      </c>
      <c r="AI1131" s="84" t="s">
        <v>16520</v>
      </c>
      <c r="AJ1131" s="84"/>
      <c r="AK1131" s="92" t="s">
        <v>16467</v>
      </c>
      <c r="AL1131" s="84" t="b">
        <v>0</v>
      </c>
      <c r="AM1131" s="84">
        <v>155</v>
      </c>
      <c r="AN1131" s="92" t="s">
        <v>16241</v>
      </c>
      <c r="AO1131" s="84" t="s">
        <v>16534</v>
      </c>
      <c r="AP1131" s="84" t="b">
        <v>0</v>
      </c>
      <c r="AQ1131" s="92" t="s">
        <v>16241</v>
      </c>
      <c r="AR1131" s="84" t="s">
        <v>179</v>
      </c>
      <c r="AS1131" s="84">
        <v>0</v>
      </c>
      <c r="AT1131" s="84">
        <v>0</v>
      </c>
      <c r="AU1131" s="84"/>
      <c r="AV1131" s="84"/>
      <c r="AW1131" s="84"/>
      <c r="AX1131" s="84"/>
      <c r="AY1131" s="84"/>
      <c r="AZ1131" s="84"/>
      <c r="BA1131" s="84"/>
      <c r="BB1131" s="84"/>
      <c r="BC1131">
        <v>1</v>
      </c>
      <c r="BD1131">
        <v>0</v>
      </c>
      <c r="BE1131">
        <v>1</v>
      </c>
      <c r="BF1131">
        <v>0</v>
      </c>
      <c r="BG1131">
        <v>0</v>
      </c>
      <c r="BH1131">
        <v>0</v>
      </c>
    </row>
    <row r="1132" spans="1:60" x14ac:dyDescent="0.3">
      <c r="A1132" s="69" t="s">
        <v>459</v>
      </c>
      <c r="B1132" s="69" t="s">
        <v>2022</v>
      </c>
      <c r="C1132" s="70"/>
      <c r="D1132" s="71"/>
      <c r="E1132" s="72"/>
      <c r="F1132" s="73"/>
      <c r="G1132" s="70"/>
      <c r="H1132" s="74"/>
      <c r="I1132" s="75"/>
      <c r="J1132" s="75"/>
      <c r="K1132" s="36"/>
      <c r="L1132" s="82"/>
      <c r="M1132" s="82"/>
      <c r="N1132" s="77"/>
      <c r="O1132" s="84" t="s">
        <v>2169</v>
      </c>
      <c r="P1132" s="86">
        <v>43861.790729166663</v>
      </c>
      <c r="Q1132" s="84" t="s">
        <v>2272</v>
      </c>
      <c r="R1132" s="84"/>
      <c r="S1132" s="84"/>
      <c r="T1132" s="84"/>
      <c r="U1132" s="84"/>
      <c r="V1132" s="87" t="s">
        <v>3284</v>
      </c>
      <c r="W1132" s="86">
        <v>43861.790729166663</v>
      </c>
      <c r="X1132" s="90">
        <v>43861</v>
      </c>
      <c r="Y1132" s="92" t="s">
        <v>5145</v>
      </c>
      <c r="Z1132" s="87" t="s">
        <v>8908</v>
      </c>
      <c r="AA1132" s="84"/>
      <c r="AB1132" s="84"/>
      <c r="AC1132" s="92" t="s">
        <v>12786</v>
      </c>
      <c r="AD1132" s="84"/>
      <c r="AE1132" s="84" t="b">
        <v>0</v>
      </c>
      <c r="AF1132" s="84">
        <v>0</v>
      </c>
      <c r="AG1132" s="92" t="s">
        <v>16467</v>
      </c>
      <c r="AH1132" s="84" t="b">
        <v>0</v>
      </c>
      <c r="AI1132" s="84" t="s">
        <v>16520</v>
      </c>
      <c r="AJ1132" s="84"/>
      <c r="AK1132" s="92" t="s">
        <v>16467</v>
      </c>
      <c r="AL1132" s="84" t="b">
        <v>0</v>
      </c>
      <c r="AM1132" s="84">
        <v>16</v>
      </c>
      <c r="AN1132" s="92" t="s">
        <v>16070</v>
      </c>
      <c r="AO1132" s="84" t="s">
        <v>16535</v>
      </c>
      <c r="AP1132" s="84" t="b">
        <v>0</v>
      </c>
      <c r="AQ1132" s="92" t="s">
        <v>16070</v>
      </c>
      <c r="AR1132" s="84" t="s">
        <v>179</v>
      </c>
      <c r="AS1132" s="84">
        <v>0</v>
      </c>
      <c r="AT1132" s="84">
        <v>0</v>
      </c>
      <c r="AU1132" s="84"/>
      <c r="AV1132" s="84"/>
      <c r="AW1132" s="84"/>
      <c r="AX1132" s="84"/>
      <c r="AY1132" s="84"/>
      <c r="AZ1132" s="84"/>
      <c r="BA1132" s="84"/>
      <c r="BB1132" s="84"/>
      <c r="BC1132">
        <v>1</v>
      </c>
      <c r="BD1132">
        <v>0</v>
      </c>
      <c r="BE1132">
        <v>0</v>
      </c>
      <c r="BF1132">
        <v>0</v>
      </c>
      <c r="BG1132">
        <v>1</v>
      </c>
      <c r="BH1132">
        <v>0</v>
      </c>
    </row>
    <row r="1133" spans="1:60" x14ac:dyDescent="0.3">
      <c r="A1133" s="69" t="s">
        <v>1544</v>
      </c>
      <c r="B1133" s="69" t="s">
        <v>2132</v>
      </c>
      <c r="C1133" s="70"/>
      <c r="D1133" s="71"/>
      <c r="E1133" s="72"/>
      <c r="F1133" s="73"/>
      <c r="G1133" s="70"/>
      <c r="H1133" s="74"/>
      <c r="I1133" s="75"/>
      <c r="J1133" s="75"/>
      <c r="K1133" s="36"/>
      <c r="L1133" s="82"/>
      <c r="M1133" s="82"/>
      <c r="N1133" s="77"/>
      <c r="O1133" s="84" t="s">
        <v>2168</v>
      </c>
      <c r="P1133" s="86">
        <v>43861.791979166665</v>
      </c>
      <c r="Q1133" s="84" t="s">
        <v>2218</v>
      </c>
      <c r="R1133" s="84"/>
      <c r="S1133" s="84"/>
      <c r="T1133" s="84" t="s">
        <v>2873</v>
      </c>
      <c r="U1133" s="84"/>
      <c r="V1133" s="87" t="s">
        <v>4279</v>
      </c>
      <c r="W1133" s="86">
        <v>43861.791979166665</v>
      </c>
      <c r="X1133" s="90">
        <v>43861</v>
      </c>
      <c r="Y1133" s="92" t="s">
        <v>7072</v>
      </c>
      <c r="Z1133" s="87" t="s">
        <v>10859</v>
      </c>
      <c r="AA1133" s="84"/>
      <c r="AB1133" s="84"/>
      <c r="AC1133" s="92" t="s">
        <v>14744</v>
      </c>
      <c r="AD1133" s="84"/>
      <c r="AE1133" s="84" t="b">
        <v>0</v>
      </c>
      <c r="AF1133" s="84">
        <v>0</v>
      </c>
      <c r="AG1133" s="92" t="s">
        <v>16467</v>
      </c>
      <c r="AH1133" s="84" t="b">
        <v>0</v>
      </c>
      <c r="AI1133" s="84" t="s">
        <v>16520</v>
      </c>
      <c r="AJ1133" s="84"/>
      <c r="AK1133" s="92" t="s">
        <v>16467</v>
      </c>
      <c r="AL1133" s="84" t="b">
        <v>0</v>
      </c>
      <c r="AM1133" s="84">
        <v>121</v>
      </c>
      <c r="AN1133" s="92" t="s">
        <v>12602</v>
      </c>
      <c r="AO1133" s="84" t="s">
        <v>16534</v>
      </c>
      <c r="AP1133" s="84" t="b">
        <v>0</v>
      </c>
      <c r="AQ1133" s="92" t="s">
        <v>12602</v>
      </c>
      <c r="AR1133" s="84" t="s">
        <v>179</v>
      </c>
      <c r="AS1133" s="84">
        <v>0</v>
      </c>
      <c r="AT1133" s="84">
        <v>0</v>
      </c>
      <c r="AU1133" s="84"/>
      <c r="AV1133" s="84"/>
      <c r="AW1133" s="84"/>
      <c r="AX1133" s="84"/>
      <c r="AY1133" s="84"/>
      <c r="AZ1133" s="84"/>
      <c r="BA1133" s="84"/>
      <c r="BB1133" s="84"/>
      <c r="BC1133">
        <v>1</v>
      </c>
      <c r="BD1133">
        <v>0</v>
      </c>
      <c r="BE1133">
        <v>1</v>
      </c>
      <c r="BF1133">
        <v>0</v>
      </c>
      <c r="BG1133">
        <v>0</v>
      </c>
      <c r="BH1133">
        <v>0</v>
      </c>
    </row>
    <row r="1134" spans="1:60" x14ac:dyDescent="0.3">
      <c r="A1134" s="69" t="s">
        <v>1751</v>
      </c>
      <c r="B1134" s="69" t="s">
        <v>2073</v>
      </c>
      <c r="C1134" s="70"/>
      <c r="D1134" s="71"/>
      <c r="E1134" s="72"/>
      <c r="F1134" s="73"/>
      <c r="G1134" s="70"/>
      <c r="H1134" s="74"/>
      <c r="I1134" s="75"/>
      <c r="J1134" s="75"/>
      <c r="K1134" s="36"/>
      <c r="L1134" s="82"/>
      <c r="M1134" s="82"/>
      <c r="N1134" s="77"/>
      <c r="O1134" s="84" t="s">
        <v>2171</v>
      </c>
      <c r="P1134" s="86">
        <v>43861.79351851852</v>
      </c>
      <c r="Q1134" s="84" t="s">
        <v>2656</v>
      </c>
      <c r="R1134" s="84"/>
      <c r="S1134" s="84"/>
      <c r="T1134" s="84" t="s">
        <v>2873</v>
      </c>
      <c r="U1134" s="84"/>
      <c r="V1134" s="87" t="s">
        <v>4471</v>
      </c>
      <c r="W1134" s="86">
        <v>43861.79351851852</v>
      </c>
      <c r="X1134" s="90">
        <v>43861</v>
      </c>
      <c r="Y1134" s="92" t="s">
        <v>7511</v>
      </c>
      <c r="Z1134" s="87" t="s">
        <v>11322</v>
      </c>
      <c r="AA1134" s="84"/>
      <c r="AB1134" s="84"/>
      <c r="AC1134" s="92" t="s">
        <v>15213</v>
      </c>
      <c r="AD1134" s="92" t="s">
        <v>16218</v>
      </c>
      <c r="AE1134" s="84" t="b">
        <v>0</v>
      </c>
      <c r="AF1134" s="84">
        <v>3</v>
      </c>
      <c r="AG1134" s="92" t="s">
        <v>16508</v>
      </c>
      <c r="AH1134" s="84" t="b">
        <v>0</v>
      </c>
      <c r="AI1134" s="84" t="s">
        <v>16520</v>
      </c>
      <c r="AJ1134" s="84"/>
      <c r="AK1134" s="92" t="s">
        <v>16467</v>
      </c>
      <c r="AL1134" s="84" t="b">
        <v>0</v>
      </c>
      <c r="AM1134" s="84">
        <v>2</v>
      </c>
      <c r="AN1134" s="92" t="s">
        <v>16467</v>
      </c>
      <c r="AO1134" s="84" t="s">
        <v>16534</v>
      </c>
      <c r="AP1134" s="84" t="b">
        <v>0</v>
      </c>
      <c r="AQ1134" s="92" t="s">
        <v>16218</v>
      </c>
      <c r="AR1134" s="84" t="s">
        <v>179</v>
      </c>
      <c r="AS1134" s="84">
        <v>0</v>
      </c>
      <c r="AT1134" s="84">
        <v>0</v>
      </c>
      <c r="AU1134" s="84"/>
      <c r="AV1134" s="84"/>
      <c r="AW1134" s="84"/>
      <c r="AX1134" s="84"/>
      <c r="AY1134" s="84"/>
      <c r="AZ1134" s="84"/>
      <c r="BA1134" s="84"/>
      <c r="BB1134" s="84"/>
      <c r="BC1134">
        <v>2</v>
      </c>
      <c r="BD1134">
        <v>0</v>
      </c>
      <c r="BE1134">
        <v>0</v>
      </c>
      <c r="BF1134">
        <v>0</v>
      </c>
      <c r="BG1134">
        <v>0</v>
      </c>
      <c r="BH1134">
        <v>2</v>
      </c>
    </row>
    <row r="1135" spans="1:60" x14ac:dyDescent="0.3">
      <c r="A1135" s="69" t="s">
        <v>1515</v>
      </c>
      <c r="B1135" s="69" t="s">
        <v>1514</v>
      </c>
      <c r="C1135" s="70"/>
      <c r="D1135" s="71"/>
      <c r="E1135" s="72"/>
      <c r="F1135" s="73"/>
      <c r="G1135" s="70"/>
      <c r="H1135" s="74"/>
      <c r="I1135" s="75"/>
      <c r="J1135" s="75"/>
      <c r="K1135" s="36"/>
      <c r="L1135" s="82"/>
      <c r="M1135" s="82"/>
      <c r="N1135" s="77"/>
      <c r="O1135" s="84" t="s">
        <v>2169</v>
      </c>
      <c r="P1135" s="86">
        <v>43861.795046296298</v>
      </c>
      <c r="Q1135" s="84" t="s">
        <v>2666</v>
      </c>
      <c r="R1135" s="84"/>
      <c r="S1135" s="84"/>
      <c r="T1135" s="84" t="s">
        <v>2873</v>
      </c>
      <c r="U1135" s="84"/>
      <c r="V1135" s="87" t="s">
        <v>4253</v>
      </c>
      <c r="W1135" s="86">
        <v>43861.795046296298</v>
      </c>
      <c r="X1135" s="90">
        <v>43861</v>
      </c>
      <c r="Y1135" s="92" t="s">
        <v>7005</v>
      </c>
      <c r="Z1135" s="87" t="s">
        <v>10789</v>
      </c>
      <c r="AA1135" s="84"/>
      <c r="AB1135" s="84"/>
      <c r="AC1135" s="92" t="s">
        <v>14673</v>
      </c>
      <c r="AD1135" s="84"/>
      <c r="AE1135" s="84" t="b">
        <v>0</v>
      </c>
      <c r="AF1135" s="84">
        <v>0</v>
      </c>
      <c r="AG1135" s="92" t="s">
        <v>16467</v>
      </c>
      <c r="AH1135" s="84" t="b">
        <v>0</v>
      </c>
      <c r="AI1135" s="84" t="s">
        <v>16520</v>
      </c>
      <c r="AJ1135" s="84"/>
      <c r="AK1135" s="92" t="s">
        <v>16467</v>
      </c>
      <c r="AL1135" s="84" t="b">
        <v>0</v>
      </c>
      <c r="AM1135" s="84">
        <v>1</v>
      </c>
      <c r="AN1135" s="92" t="s">
        <v>14672</v>
      </c>
      <c r="AO1135" s="84" t="s">
        <v>16535</v>
      </c>
      <c r="AP1135" s="84" t="b">
        <v>0</v>
      </c>
      <c r="AQ1135" s="92" t="s">
        <v>14672</v>
      </c>
      <c r="AR1135" s="84" t="s">
        <v>179</v>
      </c>
      <c r="AS1135" s="84">
        <v>0</v>
      </c>
      <c r="AT1135" s="84">
        <v>0</v>
      </c>
      <c r="AU1135" s="84"/>
      <c r="AV1135" s="84"/>
      <c r="AW1135" s="84"/>
      <c r="AX1135" s="84"/>
      <c r="AY1135" s="84"/>
      <c r="AZ1135" s="84"/>
      <c r="BA1135" s="84"/>
      <c r="BB1135" s="84"/>
      <c r="BC1135">
        <v>1</v>
      </c>
      <c r="BD1135">
        <v>0</v>
      </c>
      <c r="BE1135">
        <v>0</v>
      </c>
      <c r="BF1135">
        <v>0</v>
      </c>
      <c r="BG1135">
        <v>1</v>
      </c>
      <c r="BH1135">
        <v>0</v>
      </c>
    </row>
    <row r="1136" spans="1:60" x14ac:dyDescent="0.3">
      <c r="A1136" s="69" t="s">
        <v>460</v>
      </c>
      <c r="B1136" s="69" t="s">
        <v>1477</v>
      </c>
      <c r="C1136" s="70"/>
      <c r="D1136" s="71"/>
      <c r="E1136" s="72"/>
      <c r="F1136" s="73"/>
      <c r="G1136" s="70"/>
      <c r="H1136" s="74"/>
      <c r="I1136" s="75"/>
      <c r="J1136" s="75"/>
      <c r="K1136" s="36"/>
      <c r="L1136" s="82"/>
      <c r="M1136" s="82"/>
      <c r="N1136" s="77"/>
      <c r="O1136" s="84" t="s">
        <v>2169</v>
      </c>
      <c r="P1136" s="86">
        <v>43861.795497685183</v>
      </c>
      <c r="Q1136" s="84" t="s">
        <v>2273</v>
      </c>
      <c r="R1136" s="84"/>
      <c r="S1136" s="84"/>
      <c r="T1136" s="84" t="s">
        <v>2873</v>
      </c>
      <c r="U1136" s="84"/>
      <c r="V1136" s="87" t="s">
        <v>3285</v>
      </c>
      <c r="W1136" s="86">
        <v>43861.795497685183</v>
      </c>
      <c r="X1136" s="90">
        <v>43861</v>
      </c>
      <c r="Y1136" s="92" t="s">
        <v>5146</v>
      </c>
      <c r="Z1136" s="87" t="s">
        <v>8909</v>
      </c>
      <c r="AA1136" s="84"/>
      <c r="AB1136" s="84"/>
      <c r="AC1136" s="92" t="s">
        <v>12787</v>
      </c>
      <c r="AD1136" s="84"/>
      <c r="AE1136" s="84" t="b">
        <v>0</v>
      </c>
      <c r="AF1136" s="84">
        <v>0</v>
      </c>
      <c r="AG1136" s="92" t="s">
        <v>16467</v>
      </c>
      <c r="AH1136" s="84" t="b">
        <v>0</v>
      </c>
      <c r="AI1136" s="84" t="s">
        <v>16520</v>
      </c>
      <c r="AJ1136" s="84"/>
      <c r="AK1136" s="92" t="s">
        <v>16467</v>
      </c>
      <c r="AL1136" s="84" t="b">
        <v>0</v>
      </c>
      <c r="AM1136" s="84">
        <v>6</v>
      </c>
      <c r="AN1136" s="92" t="s">
        <v>14486</v>
      </c>
      <c r="AO1136" s="84" t="s">
        <v>16537</v>
      </c>
      <c r="AP1136" s="84" t="b">
        <v>0</v>
      </c>
      <c r="AQ1136" s="92" t="s">
        <v>14486</v>
      </c>
      <c r="AR1136" s="84" t="s">
        <v>179</v>
      </c>
      <c r="AS1136" s="84">
        <v>0</v>
      </c>
      <c r="AT1136" s="84">
        <v>0</v>
      </c>
      <c r="AU1136" s="84"/>
      <c r="AV1136" s="84"/>
      <c r="AW1136" s="84"/>
      <c r="AX1136" s="84"/>
      <c r="AY1136" s="84"/>
      <c r="AZ1136" s="84"/>
      <c r="BA1136" s="84"/>
      <c r="BB1136" s="84"/>
      <c r="BC1136">
        <v>1</v>
      </c>
      <c r="BD1136">
        <v>0</v>
      </c>
      <c r="BE1136">
        <v>0</v>
      </c>
      <c r="BF1136">
        <v>0</v>
      </c>
      <c r="BG1136">
        <v>1</v>
      </c>
      <c r="BH1136">
        <v>0</v>
      </c>
    </row>
    <row r="1137" spans="1:60" x14ac:dyDescent="0.3">
      <c r="A1137" s="69" t="s">
        <v>1473</v>
      </c>
      <c r="B1137" s="69" t="s">
        <v>1751</v>
      </c>
      <c r="C1137" s="70"/>
      <c r="D1137" s="71"/>
      <c r="E1137" s="72"/>
      <c r="F1137" s="73"/>
      <c r="G1137" s="70"/>
      <c r="H1137" s="74"/>
      <c r="I1137" s="75"/>
      <c r="J1137" s="75"/>
      <c r="K1137" s="36"/>
      <c r="L1137" s="82"/>
      <c r="M1137" s="82"/>
      <c r="N1137" s="77"/>
      <c r="O1137" s="84" t="s">
        <v>2169</v>
      </c>
      <c r="P1137" s="86">
        <v>43861.797650462962</v>
      </c>
      <c r="Q1137" s="84" t="s">
        <v>2656</v>
      </c>
      <c r="R1137" s="84"/>
      <c r="S1137" s="84"/>
      <c r="T1137" s="84" t="s">
        <v>2873</v>
      </c>
      <c r="U1137" s="84"/>
      <c r="V1137" s="87" t="s">
        <v>4213</v>
      </c>
      <c r="W1137" s="86">
        <v>43861.797650462962</v>
      </c>
      <c r="X1137" s="90">
        <v>43861</v>
      </c>
      <c r="Y1137" s="92" t="s">
        <v>6974</v>
      </c>
      <c r="Z1137" s="87" t="s">
        <v>10757</v>
      </c>
      <c r="AA1137" s="84"/>
      <c r="AB1137" s="84"/>
      <c r="AC1137" s="92" t="s">
        <v>14641</v>
      </c>
      <c r="AD1137" s="84"/>
      <c r="AE1137" s="84" t="b">
        <v>0</v>
      </c>
      <c r="AF1137" s="84">
        <v>0</v>
      </c>
      <c r="AG1137" s="92" t="s">
        <v>16467</v>
      </c>
      <c r="AH1137" s="84" t="b">
        <v>0</v>
      </c>
      <c r="AI1137" s="84" t="s">
        <v>16520</v>
      </c>
      <c r="AJ1137" s="84"/>
      <c r="AK1137" s="92" t="s">
        <v>16467</v>
      </c>
      <c r="AL1137" s="84" t="b">
        <v>0</v>
      </c>
      <c r="AM1137" s="84">
        <v>2</v>
      </c>
      <c r="AN1137" s="92" t="s">
        <v>15213</v>
      </c>
      <c r="AO1137" s="84" t="s">
        <v>16534</v>
      </c>
      <c r="AP1137" s="84" t="b">
        <v>0</v>
      </c>
      <c r="AQ1137" s="92" t="s">
        <v>15213</v>
      </c>
      <c r="AR1137" s="84" t="s">
        <v>179</v>
      </c>
      <c r="AS1137" s="84">
        <v>0</v>
      </c>
      <c r="AT1137" s="84">
        <v>0</v>
      </c>
      <c r="AU1137" s="84"/>
      <c r="AV1137" s="84"/>
      <c r="AW1137" s="84"/>
      <c r="AX1137" s="84"/>
      <c r="AY1137" s="84"/>
      <c r="AZ1137" s="84"/>
      <c r="BA1137" s="84"/>
      <c r="BB1137" s="84"/>
      <c r="BC1137">
        <v>1</v>
      </c>
      <c r="BD1137">
        <v>0</v>
      </c>
      <c r="BE1137">
        <v>0</v>
      </c>
      <c r="BF1137">
        <v>0</v>
      </c>
      <c r="BG1137">
        <v>1</v>
      </c>
      <c r="BH1137">
        <v>0</v>
      </c>
    </row>
    <row r="1138" spans="1:60" x14ac:dyDescent="0.3">
      <c r="A1138" s="69" t="s">
        <v>461</v>
      </c>
      <c r="B1138" s="69" t="s">
        <v>1447</v>
      </c>
      <c r="C1138" s="70"/>
      <c r="D1138" s="71"/>
      <c r="E1138" s="72"/>
      <c r="F1138" s="73"/>
      <c r="G1138" s="70"/>
      <c r="H1138" s="74"/>
      <c r="I1138" s="75"/>
      <c r="J1138" s="75"/>
      <c r="K1138" s="36"/>
      <c r="L1138" s="82"/>
      <c r="M1138" s="82"/>
      <c r="N1138" s="77"/>
      <c r="O1138" s="84" t="s">
        <v>2169</v>
      </c>
      <c r="P1138" s="86">
        <v>43861.799641203703</v>
      </c>
      <c r="Q1138" s="84" t="s">
        <v>2274</v>
      </c>
      <c r="R1138" s="84"/>
      <c r="S1138" s="84"/>
      <c r="T1138" s="84"/>
      <c r="U1138" s="84"/>
      <c r="V1138" s="87" t="s">
        <v>3286</v>
      </c>
      <c r="W1138" s="86">
        <v>43861.799641203703</v>
      </c>
      <c r="X1138" s="90">
        <v>43861</v>
      </c>
      <c r="Y1138" s="92" t="s">
        <v>5147</v>
      </c>
      <c r="Z1138" s="87" t="s">
        <v>8910</v>
      </c>
      <c r="AA1138" s="84"/>
      <c r="AB1138" s="84"/>
      <c r="AC1138" s="92" t="s">
        <v>12788</v>
      </c>
      <c r="AD1138" s="84"/>
      <c r="AE1138" s="84" t="b">
        <v>0</v>
      </c>
      <c r="AF1138" s="84">
        <v>0</v>
      </c>
      <c r="AG1138" s="92" t="s">
        <v>16467</v>
      </c>
      <c r="AH1138" s="84" t="b">
        <v>0</v>
      </c>
      <c r="AI1138" s="84" t="s">
        <v>16520</v>
      </c>
      <c r="AJ1138" s="84"/>
      <c r="AK1138" s="92" t="s">
        <v>16467</v>
      </c>
      <c r="AL1138" s="84" t="b">
        <v>0</v>
      </c>
      <c r="AM1138" s="84">
        <v>51</v>
      </c>
      <c r="AN1138" s="92" t="s">
        <v>16309</v>
      </c>
      <c r="AO1138" s="84" t="s">
        <v>16535</v>
      </c>
      <c r="AP1138" s="84" t="b">
        <v>0</v>
      </c>
      <c r="AQ1138" s="92" t="s">
        <v>16309</v>
      </c>
      <c r="AR1138" s="84" t="s">
        <v>179</v>
      </c>
      <c r="AS1138" s="84">
        <v>0</v>
      </c>
      <c r="AT1138" s="84">
        <v>0</v>
      </c>
      <c r="AU1138" s="84"/>
      <c r="AV1138" s="84"/>
      <c r="AW1138" s="84"/>
      <c r="AX1138" s="84"/>
      <c r="AY1138" s="84"/>
      <c r="AZ1138" s="84"/>
      <c r="BA1138" s="84"/>
      <c r="BB1138" s="84"/>
      <c r="BC1138">
        <v>1</v>
      </c>
      <c r="BD1138">
        <v>0</v>
      </c>
      <c r="BE1138">
        <v>0</v>
      </c>
      <c r="BF1138">
        <v>0</v>
      </c>
      <c r="BG1138">
        <v>1</v>
      </c>
      <c r="BH1138">
        <v>0</v>
      </c>
    </row>
    <row r="1139" spans="1:60" x14ac:dyDescent="0.3">
      <c r="A1139" s="69" t="s">
        <v>1473</v>
      </c>
      <c r="B1139" s="69" t="s">
        <v>1492</v>
      </c>
      <c r="C1139" s="70"/>
      <c r="D1139" s="71"/>
      <c r="E1139" s="72"/>
      <c r="F1139" s="73"/>
      <c r="G1139" s="70"/>
      <c r="H1139" s="74"/>
      <c r="I1139" s="75"/>
      <c r="J1139" s="75"/>
      <c r="K1139" s="36"/>
      <c r="L1139" s="82"/>
      <c r="M1139" s="82"/>
      <c r="N1139" s="77"/>
      <c r="O1139" s="84" t="s">
        <v>2169</v>
      </c>
      <c r="P1139" s="86">
        <v>43861.800069444442</v>
      </c>
      <c r="Q1139" s="84" t="s">
        <v>2275</v>
      </c>
      <c r="R1139" s="84"/>
      <c r="S1139" s="84"/>
      <c r="T1139" s="84" t="s">
        <v>2883</v>
      </c>
      <c r="U1139" s="84"/>
      <c r="V1139" s="87" t="s">
        <v>4213</v>
      </c>
      <c r="W1139" s="86">
        <v>43861.800069444442</v>
      </c>
      <c r="X1139" s="90">
        <v>43861</v>
      </c>
      <c r="Y1139" s="92" t="s">
        <v>6868</v>
      </c>
      <c r="Z1139" s="87" t="s">
        <v>10650</v>
      </c>
      <c r="AA1139" s="84"/>
      <c r="AB1139" s="84"/>
      <c r="AC1139" s="92" t="s">
        <v>14534</v>
      </c>
      <c r="AD1139" s="84"/>
      <c r="AE1139" s="84" t="b">
        <v>0</v>
      </c>
      <c r="AF1139" s="84">
        <v>0</v>
      </c>
      <c r="AG1139" s="92" t="s">
        <v>16467</v>
      </c>
      <c r="AH1139" s="84" t="b">
        <v>0</v>
      </c>
      <c r="AI1139" s="84" t="s">
        <v>16522</v>
      </c>
      <c r="AJ1139" s="84"/>
      <c r="AK1139" s="92" t="s">
        <v>16467</v>
      </c>
      <c r="AL1139" s="84" t="b">
        <v>0</v>
      </c>
      <c r="AM1139" s="84">
        <v>1</v>
      </c>
      <c r="AN1139" s="92" t="s">
        <v>14531</v>
      </c>
      <c r="AO1139" s="84" t="s">
        <v>16534</v>
      </c>
      <c r="AP1139" s="84" t="b">
        <v>0</v>
      </c>
      <c r="AQ1139" s="92" t="s">
        <v>14531</v>
      </c>
      <c r="AR1139" s="84" t="s">
        <v>179</v>
      </c>
      <c r="AS1139" s="84">
        <v>0</v>
      </c>
      <c r="AT1139" s="84">
        <v>0</v>
      </c>
      <c r="AU1139" s="84"/>
      <c r="AV1139" s="84"/>
      <c r="AW1139" s="84"/>
      <c r="AX1139" s="84"/>
      <c r="AY1139" s="84"/>
      <c r="AZ1139" s="84"/>
      <c r="BA1139" s="84"/>
      <c r="BB1139" s="84"/>
      <c r="BC1139">
        <v>1</v>
      </c>
      <c r="BD1139">
        <v>0</v>
      </c>
      <c r="BE1139">
        <v>0</v>
      </c>
      <c r="BF1139">
        <v>0</v>
      </c>
      <c r="BG1139">
        <v>1</v>
      </c>
      <c r="BH1139">
        <v>0</v>
      </c>
    </row>
    <row r="1140" spans="1:60" x14ac:dyDescent="0.3">
      <c r="A1140" s="69" t="s">
        <v>1560</v>
      </c>
      <c r="B1140" s="69" t="s">
        <v>2132</v>
      </c>
      <c r="C1140" s="70"/>
      <c r="D1140" s="71"/>
      <c r="E1140" s="72"/>
      <c r="F1140" s="73"/>
      <c r="G1140" s="70"/>
      <c r="H1140" s="74"/>
      <c r="I1140" s="75"/>
      <c r="J1140" s="75"/>
      <c r="K1140" s="36"/>
      <c r="L1140" s="82"/>
      <c r="M1140" s="82"/>
      <c r="N1140" s="77"/>
      <c r="O1140" s="84" t="s">
        <v>2168</v>
      </c>
      <c r="P1140" s="86">
        <v>43861.800162037034</v>
      </c>
      <c r="Q1140" s="84" t="s">
        <v>2218</v>
      </c>
      <c r="R1140" s="84"/>
      <c r="S1140" s="84"/>
      <c r="T1140" s="84" t="s">
        <v>2873</v>
      </c>
      <c r="U1140" s="84"/>
      <c r="V1140" s="87" t="s">
        <v>4292</v>
      </c>
      <c r="W1140" s="86">
        <v>43861.800162037034</v>
      </c>
      <c r="X1140" s="90">
        <v>43861</v>
      </c>
      <c r="Y1140" s="92" t="s">
        <v>7894</v>
      </c>
      <c r="Z1140" s="87" t="s">
        <v>11723</v>
      </c>
      <c r="AA1140" s="84"/>
      <c r="AB1140" s="84"/>
      <c r="AC1140" s="92" t="s">
        <v>15623</v>
      </c>
      <c r="AD1140" s="84"/>
      <c r="AE1140" s="84" t="b">
        <v>0</v>
      </c>
      <c r="AF1140" s="84">
        <v>0</v>
      </c>
      <c r="AG1140" s="92" t="s">
        <v>16467</v>
      </c>
      <c r="AH1140" s="84" t="b">
        <v>0</v>
      </c>
      <c r="AI1140" s="84" t="s">
        <v>16520</v>
      </c>
      <c r="AJ1140" s="84"/>
      <c r="AK1140" s="92" t="s">
        <v>16467</v>
      </c>
      <c r="AL1140" s="84" t="b">
        <v>0</v>
      </c>
      <c r="AM1140" s="84">
        <v>121</v>
      </c>
      <c r="AN1140" s="92" t="s">
        <v>12602</v>
      </c>
      <c r="AO1140" s="84" t="s">
        <v>16534</v>
      </c>
      <c r="AP1140" s="84" t="b">
        <v>0</v>
      </c>
      <c r="AQ1140" s="92" t="s">
        <v>12602</v>
      </c>
      <c r="AR1140" s="84" t="s">
        <v>179</v>
      </c>
      <c r="AS1140" s="84">
        <v>0</v>
      </c>
      <c r="AT1140" s="84">
        <v>0</v>
      </c>
      <c r="AU1140" s="84"/>
      <c r="AV1140" s="84"/>
      <c r="AW1140" s="84"/>
      <c r="AX1140" s="84"/>
      <c r="AY1140" s="84"/>
      <c r="AZ1140" s="84"/>
      <c r="BA1140" s="84"/>
      <c r="BB1140" s="84"/>
      <c r="BC1140">
        <v>1</v>
      </c>
      <c r="BD1140">
        <v>0</v>
      </c>
      <c r="BE1140">
        <v>1</v>
      </c>
      <c r="BF1140">
        <v>0</v>
      </c>
      <c r="BG1140">
        <v>0</v>
      </c>
      <c r="BH1140">
        <v>0</v>
      </c>
    </row>
    <row r="1141" spans="1:60" x14ac:dyDescent="0.3">
      <c r="A1141" s="69" t="s">
        <v>462</v>
      </c>
      <c r="B1141" s="69" t="s">
        <v>2131</v>
      </c>
      <c r="C1141" s="70"/>
      <c r="D1141" s="71"/>
      <c r="E1141" s="72"/>
      <c r="F1141" s="73"/>
      <c r="G1141" s="70"/>
      <c r="H1141" s="74"/>
      <c r="I1141" s="75"/>
      <c r="J1141" s="75"/>
      <c r="K1141" s="36"/>
      <c r="L1141" s="82"/>
      <c r="M1141" s="82"/>
      <c r="N1141" s="77"/>
      <c r="O1141" s="84" t="s">
        <v>2168</v>
      </c>
      <c r="P1141" s="86">
        <v>43861.800381944442</v>
      </c>
      <c r="Q1141" s="84" t="s">
        <v>2207</v>
      </c>
      <c r="R1141" s="84"/>
      <c r="S1141" s="84"/>
      <c r="T1141" s="84" t="s">
        <v>2873</v>
      </c>
      <c r="U1141" s="84"/>
      <c r="V1141" s="87" t="s">
        <v>3287</v>
      </c>
      <c r="W1141" s="86">
        <v>43861.800381944442</v>
      </c>
      <c r="X1141" s="90">
        <v>43861</v>
      </c>
      <c r="Y1141" s="92" t="s">
        <v>5148</v>
      </c>
      <c r="Z1141" s="87" t="s">
        <v>8911</v>
      </c>
      <c r="AA1141" s="84"/>
      <c r="AB1141" s="84"/>
      <c r="AC1141" s="92" t="s">
        <v>12789</v>
      </c>
      <c r="AD1141" s="84"/>
      <c r="AE1141" s="84" t="b">
        <v>0</v>
      </c>
      <c r="AF1141" s="84">
        <v>0</v>
      </c>
      <c r="AG1141" s="92" t="s">
        <v>16467</v>
      </c>
      <c r="AH1141" s="84" t="b">
        <v>0</v>
      </c>
      <c r="AI1141" s="84" t="s">
        <v>16520</v>
      </c>
      <c r="AJ1141" s="84"/>
      <c r="AK1141" s="92" t="s">
        <v>16467</v>
      </c>
      <c r="AL1141" s="84" t="b">
        <v>0</v>
      </c>
      <c r="AM1141" s="84">
        <v>34</v>
      </c>
      <c r="AN1141" s="92" t="s">
        <v>12570</v>
      </c>
      <c r="AO1141" s="84" t="s">
        <v>16535</v>
      </c>
      <c r="AP1141" s="84" t="b">
        <v>0</v>
      </c>
      <c r="AQ1141" s="92" t="s">
        <v>12570</v>
      </c>
      <c r="AR1141" s="84" t="s">
        <v>179</v>
      </c>
      <c r="AS1141" s="84">
        <v>0</v>
      </c>
      <c r="AT1141" s="84">
        <v>0</v>
      </c>
      <c r="AU1141" s="84"/>
      <c r="AV1141" s="84"/>
      <c r="AW1141" s="84"/>
      <c r="AX1141" s="84"/>
      <c r="AY1141" s="84"/>
      <c r="AZ1141" s="84"/>
      <c r="BA1141" s="84"/>
      <c r="BB1141" s="84"/>
      <c r="BC1141">
        <v>1</v>
      </c>
      <c r="BD1141">
        <v>0</v>
      </c>
      <c r="BE1141">
        <v>1</v>
      </c>
      <c r="BF1141">
        <v>0</v>
      </c>
      <c r="BG1141">
        <v>0</v>
      </c>
      <c r="BH1141">
        <v>0</v>
      </c>
    </row>
    <row r="1142" spans="1:60" x14ac:dyDescent="0.3">
      <c r="A1142" s="69" t="s">
        <v>462</v>
      </c>
      <c r="B1142" s="69" t="s">
        <v>2129</v>
      </c>
      <c r="C1142" s="70"/>
      <c r="D1142" s="71"/>
      <c r="E1142" s="72"/>
      <c r="F1142" s="73"/>
      <c r="G1142" s="70"/>
      <c r="H1142" s="74"/>
      <c r="I1142" s="75"/>
      <c r="J1142" s="75"/>
      <c r="K1142" s="36"/>
      <c r="L1142" s="82"/>
      <c r="M1142" s="82"/>
      <c r="N1142" s="77"/>
      <c r="O1142" s="84" t="s">
        <v>2168</v>
      </c>
      <c r="P1142" s="86">
        <v>43861.800381944442</v>
      </c>
      <c r="Q1142" s="84" t="s">
        <v>2207</v>
      </c>
      <c r="R1142" s="84"/>
      <c r="S1142" s="84"/>
      <c r="T1142" s="84" t="s">
        <v>2873</v>
      </c>
      <c r="U1142" s="84"/>
      <c r="V1142" s="87" t="s">
        <v>3287</v>
      </c>
      <c r="W1142" s="86">
        <v>43861.800381944442</v>
      </c>
      <c r="X1142" s="90">
        <v>43861</v>
      </c>
      <c r="Y1142" s="92" t="s">
        <v>5148</v>
      </c>
      <c r="Z1142" s="87" t="s">
        <v>8911</v>
      </c>
      <c r="AA1142" s="84"/>
      <c r="AB1142" s="84"/>
      <c r="AC1142" s="92" t="s">
        <v>12789</v>
      </c>
      <c r="AD1142" s="84"/>
      <c r="AE1142" s="84" t="b">
        <v>0</v>
      </c>
      <c r="AF1142" s="84">
        <v>0</v>
      </c>
      <c r="AG1142" s="92" t="s">
        <v>16467</v>
      </c>
      <c r="AH1142" s="84" t="b">
        <v>0</v>
      </c>
      <c r="AI1142" s="84" t="s">
        <v>16520</v>
      </c>
      <c r="AJ1142" s="84"/>
      <c r="AK1142" s="92" t="s">
        <v>16467</v>
      </c>
      <c r="AL1142" s="84" t="b">
        <v>0</v>
      </c>
      <c r="AM1142" s="84">
        <v>34</v>
      </c>
      <c r="AN1142" s="92" t="s">
        <v>12570</v>
      </c>
      <c r="AO1142" s="84" t="s">
        <v>16535</v>
      </c>
      <c r="AP1142" s="84" t="b">
        <v>0</v>
      </c>
      <c r="AQ1142" s="92" t="s">
        <v>12570</v>
      </c>
      <c r="AR1142" s="84" t="s">
        <v>179</v>
      </c>
      <c r="AS1142" s="84">
        <v>0</v>
      </c>
      <c r="AT1142" s="84">
        <v>0</v>
      </c>
      <c r="AU1142" s="84"/>
      <c r="AV1142" s="84"/>
      <c r="AW1142" s="84"/>
      <c r="AX1142" s="84"/>
      <c r="AY1142" s="84"/>
      <c r="AZ1142" s="84"/>
      <c r="BA1142" s="84"/>
      <c r="BB1142" s="84"/>
      <c r="BC1142">
        <v>1</v>
      </c>
      <c r="BD1142">
        <v>0</v>
      </c>
      <c r="BE1142">
        <v>1</v>
      </c>
      <c r="BF1142">
        <v>0</v>
      </c>
      <c r="BG1142">
        <v>0</v>
      </c>
      <c r="BH1142">
        <v>0</v>
      </c>
    </row>
    <row r="1143" spans="1:60" x14ac:dyDescent="0.3">
      <c r="A1143" s="69" t="s">
        <v>462</v>
      </c>
      <c r="B1143" s="69" t="s">
        <v>2128</v>
      </c>
      <c r="C1143" s="70"/>
      <c r="D1143" s="71"/>
      <c r="E1143" s="72"/>
      <c r="F1143" s="73"/>
      <c r="G1143" s="70"/>
      <c r="H1143" s="74"/>
      <c r="I1143" s="75"/>
      <c r="J1143" s="75"/>
      <c r="K1143" s="36"/>
      <c r="L1143" s="82"/>
      <c r="M1143" s="82"/>
      <c r="N1143" s="77"/>
      <c r="O1143" s="84" t="s">
        <v>2168</v>
      </c>
      <c r="P1143" s="86">
        <v>43861.800381944442</v>
      </c>
      <c r="Q1143" s="84" t="s">
        <v>2207</v>
      </c>
      <c r="R1143" s="84"/>
      <c r="S1143" s="84"/>
      <c r="T1143" s="84" t="s">
        <v>2873</v>
      </c>
      <c r="U1143" s="84"/>
      <c r="V1143" s="87" t="s">
        <v>3287</v>
      </c>
      <c r="W1143" s="86">
        <v>43861.800381944442</v>
      </c>
      <c r="X1143" s="90">
        <v>43861</v>
      </c>
      <c r="Y1143" s="92" t="s">
        <v>5148</v>
      </c>
      <c r="Z1143" s="87" t="s">
        <v>8911</v>
      </c>
      <c r="AA1143" s="84"/>
      <c r="AB1143" s="84"/>
      <c r="AC1143" s="92" t="s">
        <v>12789</v>
      </c>
      <c r="AD1143" s="84"/>
      <c r="AE1143" s="84" t="b">
        <v>0</v>
      </c>
      <c r="AF1143" s="84">
        <v>0</v>
      </c>
      <c r="AG1143" s="92" t="s">
        <v>16467</v>
      </c>
      <c r="AH1143" s="84" t="b">
        <v>0</v>
      </c>
      <c r="AI1143" s="84" t="s">
        <v>16520</v>
      </c>
      <c r="AJ1143" s="84"/>
      <c r="AK1143" s="92" t="s">
        <v>16467</v>
      </c>
      <c r="AL1143" s="84" t="b">
        <v>0</v>
      </c>
      <c r="AM1143" s="84">
        <v>34</v>
      </c>
      <c r="AN1143" s="92" t="s">
        <v>12570</v>
      </c>
      <c r="AO1143" s="84" t="s">
        <v>16535</v>
      </c>
      <c r="AP1143" s="84" t="b">
        <v>0</v>
      </c>
      <c r="AQ1143" s="92" t="s">
        <v>12570</v>
      </c>
      <c r="AR1143" s="84" t="s">
        <v>179</v>
      </c>
      <c r="AS1143" s="84">
        <v>0</v>
      </c>
      <c r="AT1143" s="84">
        <v>0</v>
      </c>
      <c r="AU1143" s="84"/>
      <c r="AV1143" s="84"/>
      <c r="AW1143" s="84"/>
      <c r="AX1143" s="84"/>
      <c r="AY1143" s="84"/>
      <c r="AZ1143" s="84"/>
      <c r="BA1143" s="84"/>
      <c r="BB1143" s="84"/>
      <c r="BC1143">
        <v>1</v>
      </c>
      <c r="BD1143">
        <v>0</v>
      </c>
      <c r="BE1143">
        <v>1</v>
      </c>
      <c r="BF1143">
        <v>0</v>
      </c>
      <c r="BG1143">
        <v>0</v>
      </c>
      <c r="BH1143">
        <v>0</v>
      </c>
    </row>
    <row r="1144" spans="1:60" x14ac:dyDescent="0.3">
      <c r="A1144" s="69" t="s">
        <v>462</v>
      </c>
      <c r="B1144" s="69" t="s">
        <v>2022</v>
      </c>
      <c r="C1144" s="70"/>
      <c r="D1144" s="71"/>
      <c r="E1144" s="72"/>
      <c r="F1144" s="73"/>
      <c r="G1144" s="70"/>
      <c r="H1144" s="74"/>
      <c r="I1144" s="75"/>
      <c r="J1144" s="75"/>
      <c r="K1144" s="36"/>
      <c r="L1144" s="82"/>
      <c r="M1144" s="82"/>
      <c r="N1144" s="77"/>
      <c r="O1144" s="84" t="s">
        <v>2169</v>
      </c>
      <c r="P1144" s="86">
        <v>43861.800729166665</v>
      </c>
      <c r="Q1144" s="84" t="s">
        <v>2272</v>
      </c>
      <c r="R1144" s="84"/>
      <c r="S1144" s="84"/>
      <c r="T1144" s="84"/>
      <c r="U1144" s="84"/>
      <c r="V1144" s="87" t="s">
        <v>3287</v>
      </c>
      <c r="W1144" s="86">
        <v>43861.800729166665</v>
      </c>
      <c r="X1144" s="90">
        <v>43861</v>
      </c>
      <c r="Y1144" s="92" t="s">
        <v>5149</v>
      </c>
      <c r="Z1144" s="87" t="s">
        <v>8912</v>
      </c>
      <c r="AA1144" s="84"/>
      <c r="AB1144" s="84"/>
      <c r="AC1144" s="92" t="s">
        <v>12790</v>
      </c>
      <c r="AD1144" s="84"/>
      <c r="AE1144" s="84" t="b">
        <v>0</v>
      </c>
      <c r="AF1144" s="84">
        <v>0</v>
      </c>
      <c r="AG1144" s="92" t="s">
        <v>16467</v>
      </c>
      <c r="AH1144" s="84" t="b">
        <v>0</v>
      </c>
      <c r="AI1144" s="84" t="s">
        <v>16520</v>
      </c>
      <c r="AJ1144" s="84"/>
      <c r="AK1144" s="92" t="s">
        <v>16467</v>
      </c>
      <c r="AL1144" s="84" t="b">
        <v>0</v>
      </c>
      <c r="AM1144" s="84">
        <v>16</v>
      </c>
      <c r="AN1144" s="92" t="s">
        <v>16070</v>
      </c>
      <c r="AO1144" s="84" t="s">
        <v>16535</v>
      </c>
      <c r="AP1144" s="84" t="b">
        <v>0</v>
      </c>
      <c r="AQ1144" s="92" t="s">
        <v>16070</v>
      </c>
      <c r="AR1144" s="84" t="s">
        <v>179</v>
      </c>
      <c r="AS1144" s="84">
        <v>0</v>
      </c>
      <c r="AT1144" s="84">
        <v>0</v>
      </c>
      <c r="AU1144" s="84"/>
      <c r="AV1144" s="84"/>
      <c r="AW1144" s="84"/>
      <c r="AX1144" s="84"/>
      <c r="AY1144" s="84"/>
      <c r="AZ1144" s="84"/>
      <c r="BA1144" s="84"/>
      <c r="BB1144" s="84"/>
      <c r="BC1144">
        <v>1</v>
      </c>
      <c r="BD1144">
        <v>0</v>
      </c>
      <c r="BE1144">
        <v>0</v>
      </c>
      <c r="BF1144">
        <v>0</v>
      </c>
      <c r="BG1144">
        <v>1</v>
      </c>
      <c r="BH1144">
        <v>0</v>
      </c>
    </row>
    <row r="1145" spans="1:60" x14ac:dyDescent="0.3">
      <c r="A1145" s="69" t="s">
        <v>567</v>
      </c>
      <c r="B1145" s="69" t="s">
        <v>1447</v>
      </c>
      <c r="C1145" s="70"/>
      <c r="D1145" s="71"/>
      <c r="E1145" s="72"/>
      <c r="F1145" s="73"/>
      <c r="G1145" s="70"/>
      <c r="H1145" s="74"/>
      <c r="I1145" s="75"/>
      <c r="J1145" s="75"/>
      <c r="K1145" s="36"/>
      <c r="L1145" s="82"/>
      <c r="M1145" s="82"/>
      <c r="N1145" s="77"/>
      <c r="O1145" s="84" t="s">
        <v>2169</v>
      </c>
      <c r="P1145" s="86">
        <v>43861.801087962966</v>
      </c>
      <c r="Q1145" s="84" t="s">
        <v>2274</v>
      </c>
      <c r="R1145" s="84"/>
      <c r="S1145" s="84"/>
      <c r="T1145" s="84"/>
      <c r="U1145" s="84"/>
      <c r="V1145" s="87" t="s">
        <v>3388</v>
      </c>
      <c r="W1145" s="86">
        <v>43861.801087962966</v>
      </c>
      <c r="X1145" s="90">
        <v>43861</v>
      </c>
      <c r="Y1145" s="92" t="s">
        <v>5350</v>
      </c>
      <c r="Z1145" s="87" t="s">
        <v>9113</v>
      </c>
      <c r="AA1145" s="84"/>
      <c r="AB1145" s="84"/>
      <c r="AC1145" s="92" t="s">
        <v>12991</v>
      </c>
      <c r="AD1145" s="84"/>
      <c r="AE1145" s="84" t="b">
        <v>0</v>
      </c>
      <c r="AF1145" s="84">
        <v>0</v>
      </c>
      <c r="AG1145" s="92" t="s">
        <v>16467</v>
      </c>
      <c r="AH1145" s="84" t="b">
        <v>0</v>
      </c>
      <c r="AI1145" s="84" t="s">
        <v>16520</v>
      </c>
      <c r="AJ1145" s="84"/>
      <c r="AK1145" s="92" t="s">
        <v>16467</v>
      </c>
      <c r="AL1145" s="84" t="b">
        <v>0</v>
      </c>
      <c r="AM1145" s="84">
        <v>51</v>
      </c>
      <c r="AN1145" s="92" t="s">
        <v>16309</v>
      </c>
      <c r="AO1145" s="84" t="s">
        <v>16535</v>
      </c>
      <c r="AP1145" s="84" t="b">
        <v>0</v>
      </c>
      <c r="AQ1145" s="92" t="s">
        <v>16309</v>
      </c>
      <c r="AR1145" s="84" t="s">
        <v>179</v>
      </c>
      <c r="AS1145" s="84">
        <v>0</v>
      </c>
      <c r="AT1145" s="84">
        <v>0</v>
      </c>
      <c r="AU1145" s="84"/>
      <c r="AV1145" s="84"/>
      <c r="AW1145" s="84"/>
      <c r="AX1145" s="84"/>
      <c r="AY1145" s="84"/>
      <c r="AZ1145" s="84"/>
      <c r="BA1145" s="84"/>
      <c r="BB1145" s="84"/>
      <c r="BC1145">
        <v>1</v>
      </c>
      <c r="BD1145">
        <v>0</v>
      </c>
      <c r="BE1145">
        <v>0</v>
      </c>
      <c r="BF1145">
        <v>0</v>
      </c>
      <c r="BG1145">
        <v>1</v>
      </c>
      <c r="BH1145">
        <v>0</v>
      </c>
    </row>
    <row r="1146" spans="1:60" x14ac:dyDescent="0.3">
      <c r="A1146" s="69" t="s">
        <v>1473</v>
      </c>
      <c r="B1146" s="69" t="s">
        <v>1447</v>
      </c>
      <c r="C1146" s="70"/>
      <c r="D1146" s="71"/>
      <c r="E1146" s="72"/>
      <c r="F1146" s="73"/>
      <c r="G1146" s="70"/>
      <c r="H1146" s="74"/>
      <c r="I1146" s="75"/>
      <c r="J1146" s="75"/>
      <c r="K1146" s="36"/>
      <c r="L1146" s="82"/>
      <c r="M1146" s="82"/>
      <c r="N1146" s="77"/>
      <c r="O1146" s="84" t="s">
        <v>2169</v>
      </c>
      <c r="P1146" s="86">
        <v>43861.801111111112</v>
      </c>
      <c r="Q1146" s="84" t="s">
        <v>2274</v>
      </c>
      <c r="R1146" s="84"/>
      <c r="S1146" s="84"/>
      <c r="T1146" s="84"/>
      <c r="U1146" s="84"/>
      <c r="V1146" s="87" t="s">
        <v>4213</v>
      </c>
      <c r="W1146" s="86">
        <v>43861.801111111112</v>
      </c>
      <c r="X1146" s="90">
        <v>43861</v>
      </c>
      <c r="Y1146" s="92" t="s">
        <v>6975</v>
      </c>
      <c r="Z1146" s="87" t="s">
        <v>10758</v>
      </c>
      <c r="AA1146" s="84"/>
      <c r="AB1146" s="84"/>
      <c r="AC1146" s="92" t="s">
        <v>14642</v>
      </c>
      <c r="AD1146" s="84"/>
      <c r="AE1146" s="84" t="b">
        <v>0</v>
      </c>
      <c r="AF1146" s="84">
        <v>0</v>
      </c>
      <c r="AG1146" s="92" t="s">
        <v>16467</v>
      </c>
      <c r="AH1146" s="84" t="b">
        <v>0</v>
      </c>
      <c r="AI1146" s="84" t="s">
        <v>16520</v>
      </c>
      <c r="AJ1146" s="84"/>
      <c r="AK1146" s="92" t="s">
        <v>16467</v>
      </c>
      <c r="AL1146" s="84" t="b">
        <v>0</v>
      </c>
      <c r="AM1146" s="84">
        <v>51</v>
      </c>
      <c r="AN1146" s="92" t="s">
        <v>16309</v>
      </c>
      <c r="AO1146" s="84" t="s">
        <v>16534</v>
      </c>
      <c r="AP1146" s="84" t="b">
        <v>0</v>
      </c>
      <c r="AQ1146" s="92" t="s">
        <v>16309</v>
      </c>
      <c r="AR1146" s="84" t="s">
        <v>179</v>
      </c>
      <c r="AS1146" s="84">
        <v>0</v>
      </c>
      <c r="AT1146" s="84">
        <v>0</v>
      </c>
      <c r="AU1146" s="84"/>
      <c r="AV1146" s="84"/>
      <c r="AW1146" s="84"/>
      <c r="AX1146" s="84"/>
      <c r="AY1146" s="84"/>
      <c r="AZ1146" s="84"/>
      <c r="BA1146" s="84"/>
      <c r="BB1146" s="84"/>
      <c r="BC1146">
        <v>2</v>
      </c>
      <c r="BD1146">
        <v>0</v>
      </c>
      <c r="BE1146">
        <v>0</v>
      </c>
      <c r="BF1146">
        <v>0</v>
      </c>
      <c r="BG1146">
        <v>2</v>
      </c>
      <c r="BH1146">
        <v>0</v>
      </c>
    </row>
    <row r="1147" spans="1:60" x14ac:dyDescent="0.3">
      <c r="A1147" s="69" t="s">
        <v>1751</v>
      </c>
      <c r="B1147" s="69" t="s">
        <v>2142</v>
      </c>
      <c r="C1147" s="70"/>
      <c r="D1147" s="71"/>
      <c r="E1147" s="72"/>
      <c r="F1147" s="73"/>
      <c r="G1147" s="70"/>
      <c r="H1147" s="74"/>
      <c r="I1147" s="75"/>
      <c r="J1147" s="75"/>
      <c r="K1147" s="36"/>
      <c r="L1147" s="82"/>
      <c r="M1147" s="82"/>
      <c r="N1147" s="77"/>
      <c r="O1147" s="84" t="s">
        <v>2170</v>
      </c>
      <c r="P1147" s="86">
        <v>43861.803310185183</v>
      </c>
      <c r="Q1147" s="84" t="s">
        <v>2288</v>
      </c>
      <c r="R1147" s="84"/>
      <c r="S1147" s="84"/>
      <c r="T1147" s="84" t="s">
        <v>2873</v>
      </c>
      <c r="U1147" s="84"/>
      <c r="V1147" s="87" t="s">
        <v>4471</v>
      </c>
      <c r="W1147" s="86">
        <v>43861.803310185183</v>
      </c>
      <c r="X1147" s="90">
        <v>43861</v>
      </c>
      <c r="Y1147" s="92" t="s">
        <v>7507</v>
      </c>
      <c r="Z1147" s="87" t="s">
        <v>11318</v>
      </c>
      <c r="AA1147" s="84"/>
      <c r="AB1147" s="84"/>
      <c r="AC1147" s="92" t="s">
        <v>15209</v>
      </c>
      <c r="AD1147" s="92" t="s">
        <v>16461</v>
      </c>
      <c r="AE1147" s="84" t="b">
        <v>0</v>
      </c>
      <c r="AF1147" s="84">
        <v>3</v>
      </c>
      <c r="AG1147" s="92" t="s">
        <v>16506</v>
      </c>
      <c r="AH1147" s="84" t="b">
        <v>0</v>
      </c>
      <c r="AI1147" s="84" t="s">
        <v>16520</v>
      </c>
      <c r="AJ1147" s="84"/>
      <c r="AK1147" s="92" t="s">
        <v>16467</v>
      </c>
      <c r="AL1147" s="84" t="b">
        <v>0</v>
      </c>
      <c r="AM1147" s="84">
        <v>1</v>
      </c>
      <c r="AN1147" s="92" t="s">
        <v>16467</v>
      </c>
      <c r="AO1147" s="84" t="s">
        <v>16534</v>
      </c>
      <c r="AP1147" s="84" t="b">
        <v>0</v>
      </c>
      <c r="AQ1147" s="92" t="s">
        <v>16461</v>
      </c>
      <c r="AR1147" s="84" t="s">
        <v>179</v>
      </c>
      <c r="AS1147" s="84">
        <v>0</v>
      </c>
      <c r="AT1147" s="84">
        <v>0</v>
      </c>
      <c r="AU1147" s="84"/>
      <c r="AV1147" s="84"/>
      <c r="AW1147" s="84"/>
      <c r="AX1147" s="84"/>
      <c r="AY1147" s="84"/>
      <c r="AZ1147" s="84"/>
      <c r="BA1147" s="84"/>
      <c r="BB1147" s="84"/>
      <c r="BC1147">
        <v>1</v>
      </c>
      <c r="BD1147">
        <v>1</v>
      </c>
      <c r="BE1147">
        <v>0</v>
      </c>
      <c r="BF1147">
        <v>0</v>
      </c>
      <c r="BG1147">
        <v>0</v>
      </c>
      <c r="BH1147">
        <v>0</v>
      </c>
    </row>
    <row r="1148" spans="1:60" x14ac:dyDescent="0.3">
      <c r="A1148" s="69" t="s">
        <v>1751</v>
      </c>
      <c r="B1148" s="69" t="s">
        <v>1752</v>
      </c>
      <c r="C1148" s="70"/>
      <c r="D1148" s="71"/>
      <c r="E1148" s="72"/>
      <c r="F1148" s="73"/>
      <c r="G1148" s="70"/>
      <c r="H1148" s="74"/>
      <c r="I1148" s="75"/>
      <c r="J1148" s="75"/>
      <c r="K1148" s="36"/>
      <c r="L1148" s="82"/>
      <c r="M1148" s="82"/>
      <c r="N1148" s="77"/>
      <c r="O1148" s="84" t="s">
        <v>2170</v>
      </c>
      <c r="P1148" s="86">
        <v>43861.803310185183</v>
      </c>
      <c r="Q1148" s="84" t="s">
        <v>2288</v>
      </c>
      <c r="R1148" s="84"/>
      <c r="S1148" s="84"/>
      <c r="T1148" s="84" t="s">
        <v>2873</v>
      </c>
      <c r="U1148" s="84"/>
      <c r="V1148" s="87" t="s">
        <v>4471</v>
      </c>
      <c r="W1148" s="86">
        <v>43861.803310185183</v>
      </c>
      <c r="X1148" s="90">
        <v>43861</v>
      </c>
      <c r="Y1148" s="92" t="s">
        <v>7507</v>
      </c>
      <c r="Z1148" s="87" t="s">
        <v>11318</v>
      </c>
      <c r="AA1148" s="84"/>
      <c r="AB1148" s="84"/>
      <c r="AC1148" s="92" t="s">
        <v>15209</v>
      </c>
      <c r="AD1148" s="92" t="s">
        <v>16461</v>
      </c>
      <c r="AE1148" s="84" t="b">
        <v>0</v>
      </c>
      <c r="AF1148" s="84">
        <v>3</v>
      </c>
      <c r="AG1148" s="92" t="s">
        <v>16506</v>
      </c>
      <c r="AH1148" s="84" t="b">
        <v>0</v>
      </c>
      <c r="AI1148" s="84" t="s">
        <v>16520</v>
      </c>
      <c r="AJ1148" s="84"/>
      <c r="AK1148" s="92" t="s">
        <v>16467</v>
      </c>
      <c r="AL1148" s="84" t="b">
        <v>0</v>
      </c>
      <c r="AM1148" s="84">
        <v>1</v>
      </c>
      <c r="AN1148" s="92" t="s">
        <v>16467</v>
      </c>
      <c r="AO1148" s="84" t="s">
        <v>16534</v>
      </c>
      <c r="AP1148" s="84" t="b">
        <v>0</v>
      </c>
      <c r="AQ1148" s="92" t="s">
        <v>16461</v>
      </c>
      <c r="AR1148" s="84" t="s">
        <v>179</v>
      </c>
      <c r="AS1148" s="84">
        <v>0</v>
      </c>
      <c r="AT1148" s="84">
        <v>0</v>
      </c>
      <c r="AU1148" s="84"/>
      <c r="AV1148" s="84"/>
      <c r="AW1148" s="84"/>
      <c r="AX1148" s="84"/>
      <c r="AY1148" s="84"/>
      <c r="AZ1148" s="84"/>
      <c r="BA1148" s="84"/>
      <c r="BB1148" s="84"/>
      <c r="BC1148">
        <v>1</v>
      </c>
      <c r="BD1148">
        <v>1</v>
      </c>
      <c r="BE1148">
        <v>0</v>
      </c>
      <c r="BF1148">
        <v>0</v>
      </c>
      <c r="BG1148">
        <v>0</v>
      </c>
      <c r="BH1148">
        <v>0</v>
      </c>
    </row>
    <row r="1149" spans="1:60" x14ac:dyDescent="0.3">
      <c r="A1149" s="69" t="s">
        <v>1751</v>
      </c>
      <c r="B1149" s="69" t="s">
        <v>2143</v>
      </c>
      <c r="C1149" s="70"/>
      <c r="D1149" s="71"/>
      <c r="E1149" s="72"/>
      <c r="F1149" s="73"/>
      <c r="G1149" s="70"/>
      <c r="H1149" s="74"/>
      <c r="I1149" s="75"/>
      <c r="J1149" s="75"/>
      <c r="K1149" s="36"/>
      <c r="L1149" s="82"/>
      <c r="M1149" s="82"/>
      <c r="N1149" s="77"/>
      <c r="O1149" s="84" t="s">
        <v>2170</v>
      </c>
      <c r="P1149" s="86">
        <v>43861.803310185183</v>
      </c>
      <c r="Q1149" s="84" t="s">
        <v>2288</v>
      </c>
      <c r="R1149" s="84"/>
      <c r="S1149" s="84"/>
      <c r="T1149" s="84" t="s">
        <v>2873</v>
      </c>
      <c r="U1149" s="84"/>
      <c r="V1149" s="87" t="s">
        <v>4471</v>
      </c>
      <c r="W1149" s="86">
        <v>43861.803310185183</v>
      </c>
      <c r="X1149" s="90">
        <v>43861</v>
      </c>
      <c r="Y1149" s="92" t="s">
        <v>7507</v>
      </c>
      <c r="Z1149" s="87" t="s">
        <v>11318</v>
      </c>
      <c r="AA1149" s="84"/>
      <c r="AB1149" s="84"/>
      <c r="AC1149" s="92" t="s">
        <v>15209</v>
      </c>
      <c r="AD1149" s="92" t="s">
        <v>16461</v>
      </c>
      <c r="AE1149" s="84" t="b">
        <v>0</v>
      </c>
      <c r="AF1149" s="84">
        <v>3</v>
      </c>
      <c r="AG1149" s="92" t="s">
        <v>16506</v>
      </c>
      <c r="AH1149" s="84" t="b">
        <v>0</v>
      </c>
      <c r="AI1149" s="84" t="s">
        <v>16520</v>
      </c>
      <c r="AJ1149" s="84"/>
      <c r="AK1149" s="92" t="s">
        <v>16467</v>
      </c>
      <c r="AL1149" s="84" t="b">
        <v>0</v>
      </c>
      <c r="AM1149" s="84">
        <v>1</v>
      </c>
      <c r="AN1149" s="92" t="s">
        <v>16467</v>
      </c>
      <c r="AO1149" s="84" t="s">
        <v>16534</v>
      </c>
      <c r="AP1149" s="84" t="b">
        <v>0</v>
      </c>
      <c r="AQ1149" s="92" t="s">
        <v>16461</v>
      </c>
      <c r="AR1149" s="84" t="s">
        <v>179</v>
      </c>
      <c r="AS1149" s="84">
        <v>0</v>
      </c>
      <c r="AT1149" s="84">
        <v>0</v>
      </c>
      <c r="AU1149" s="84"/>
      <c r="AV1149" s="84"/>
      <c r="AW1149" s="84"/>
      <c r="AX1149" s="84"/>
      <c r="AY1149" s="84"/>
      <c r="AZ1149" s="84"/>
      <c r="BA1149" s="84"/>
      <c r="BB1149" s="84"/>
      <c r="BC1149">
        <v>1</v>
      </c>
      <c r="BD1149">
        <v>1</v>
      </c>
      <c r="BE1149">
        <v>0</v>
      </c>
      <c r="BF1149">
        <v>0</v>
      </c>
      <c r="BG1149">
        <v>0</v>
      </c>
      <c r="BH1149">
        <v>0</v>
      </c>
    </row>
    <row r="1150" spans="1:60" x14ac:dyDescent="0.3">
      <c r="A1150" s="69" t="s">
        <v>1751</v>
      </c>
      <c r="B1150" s="69" t="s">
        <v>2144</v>
      </c>
      <c r="C1150" s="70"/>
      <c r="D1150" s="71"/>
      <c r="E1150" s="72"/>
      <c r="F1150" s="73"/>
      <c r="G1150" s="70"/>
      <c r="H1150" s="74"/>
      <c r="I1150" s="75"/>
      <c r="J1150" s="75"/>
      <c r="K1150" s="36"/>
      <c r="L1150" s="82"/>
      <c r="M1150" s="82"/>
      <c r="N1150" s="77"/>
      <c r="O1150" s="84" t="s">
        <v>2171</v>
      </c>
      <c r="P1150" s="86">
        <v>43861.803310185183</v>
      </c>
      <c r="Q1150" s="84" t="s">
        <v>2288</v>
      </c>
      <c r="R1150" s="84"/>
      <c r="S1150" s="84"/>
      <c r="T1150" s="84" t="s">
        <v>2873</v>
      </c>
      <c r="U1150" s="84"/>
      <c r="V1150" s="87" t="s">
        <v>4471</v>
      </c>
      <c r="W1150" s="86">
        <v>43861.803310185183</v>
      </c>
      <c r="X1150" s="90">
        <v>43861</v>
      </c>
      <c r="Y1150" s="92" t="s">
        <v>7507</v>
      </c>
      <c r="Z1150" s="87" t="s">
        <v>11318</v>
      </c>
      <c r="AA1150" s="84"/>
      <c r="AB1150" s="84"/>
      <c r="AC1150" s="92" t="s">
        <v>15209</v>
      </c>
      <c r="AD1150" s="92" t="s">
        <v>16461</v>
      </c>
      <c r="AE1150" s="84" t="b">
        <v>0</v>
      </c>
      <c r="AF1150" s="84">
        <v>3</v>
      </c>
      <c r="AG1150" s="92" t="s">
        <v>16506</v>
      </c>
      <c r="AH1150" s="84" t="b">
        <v>0</v>
      </c>
      <c r="AI1150" s="84" t="s">
        <v>16520</v>
      </c>
      <c r="AJ1150" s="84"/>
      <c r="AK1150" s="92" t="s">
        <v>16467</v>
      </c>
      <c r="AL1150" s="84" t="b">
        <v>0</v>
      </c>
      <c r="AM1150" s="84">
        <v>1</v>
      </c>
      <c r="AN1150" s="92" t="s">
        <v>16467</v>
      </c>
      <c r="AO1150" s="84" t="s">
        <v>16534</v>
      </c>
      <c r="AP1150" s="84" t="b">
        <v>0</v>
      </c>
      <c r="AQ1150" s="92" t="s">
        <v>16461</v>
      </c>
      <c r="AR1150" s="84" t="s">
        <v>179</v>
      </c>
      <c r="AS1150" s="84">
        <v>0</v>
      </c>
      <c r="AT1150" s="84">
        <v>0</v>
      </c>
      <c r="AU1150" s="84"/>
      <c r="AV1150" s="84"/>
      <c r="AW1150" s="84"/>
      <c r="AX1150" s="84"/>
      <c r="AY1150" s="84"/>
      <c r="AZ1150" s="84"/>
      <c r="BA1150" s="84"/>
      <c r="BB1150" s="84"/>
      <c r="BC1150">
        <v>1</v>
      </c>
      <c r="BD1150">
        <v>0</v>
      </c>
      <c r="BE1150">
        <v>0</v>
      </c>
      <c r="BF1150">
        <v>0</v>
      </c>
      <c r="BG1150">
        <v>0</v>
      </c>
      <c r="BH1150">
        <v>1</v>
      </c>
    </row>
    <row r="1151" spans="1:60" x14ac:dyDescent="0.3">
      <c r="A1151" s="69" t="s">
        <v>504</v>
      </c>
      <c r="B1151" s="69" t="s">
        <v>1977</v>
      </c>
      <c r="C1151" s="70"/>
      <c r="D1151" s="71"/>
      <c r="E1151" s="72"/>
      <c r="F1151" s="73"/>
      <c r="G1151" s="70"/>
      <c r="H1151" s="74"/>
      <c r="I1151" s="75"/>
      <c r="J1151" s="75"/>
      <c r="K1151" s="36"/>
      <c r="L1151" s="82"/>
      <c r="M1151" s="82"/>
      <c r="N1151" s="77"/>
      <c r="O1151" s="84" t="s">
        <v>2169</v>
      </c>
      <c r="P1151" s="86">
        <v>43861.803668981483</v>
      </c>
      <c r="Q1151" s="84" t="s">
        <v>2251</v>
      </c>
      <c r="R1151" s="84"/>
      <c r="S1151" s="84"/>
      <c r="T1151" s="84"/>
      <c r="U1151" s="84"/>
      <c r="V1151" s="87" t="s">
        <v>3062</v>
      </c>
      <c r="W1151" s="86">
        <v>43861.803668981483</v>
      </c>
      <c r="X1151" s="90">
        <v>43861</v>
      </c>
      <c r="Y1151" s="92" t="s">
        <v>5230</v>
      </c>
      <c r="Z1151" s="87" t="s">
        <v>8993</v>
      </c>
      <c r="AA1151" s="84"/>
      <c r="AB1151" s="84"/>
      <c r="AC1151" s="92" t="s">
        <v>12871</v>
      </c>
      <c r="AD1151" s="84"/>
      <c r="AE1151" s="84" t="b">
        <v>0</v>
      </c>
      <c r="AF1151" s="84">
        <v>0</v>
      </c>
      <c r="AG1151" s="92" t="s">
        <v>16467</v>
      </c>
      <c r="AH1151" s="84" t="b">
        <v>0</v>
      </c>
      <c r="AI1151" s="84" t="s">
        <v>16520</v>
      </c>
      <c r="AJ1151" s="84"/>
      <c r="AK1151" s="92" t="s">
        <v>16467</v>
      </c>
      <c r="AL1151" s="84" t="b">
        <v>0</v>
      </c>
      <c r="AM1151" s="84">
        <v>15</v>
      </c>
      <c r="AN1151" s="92" t="s">
        <v>16338</v>
      </c>
      <c r="AO1151" s="84" t="s">
        <v>16534</v>
      </c>
      <c r="AP1151" s="84" t="b">
        <v>0</v>
      </c>
      <c r="AQ1151" s="92" t="s">
        <v>16338</v>
      </c>
      <c r="AR1151" s="84" t="s">
        <v>179</v>
      </c>
      <c r="AS1151" s="84">
        <v>0</v>
      </c>
      <c r="AT1151" s="84">
        <v>0</v>
      </c>
      <c r="AU1151" s="84"/>
      <c r="AV1151" s="84"/>
      <c r="AW1151" s="84"/>
      <c r="AX1151" s="84"/>
      <c r="AY1151" s="84"/>
      <c r="AZ1151" s="84"/>
      <c r="BA1151" s="84"/>
      <c r="BB1151" s="84"/>
      <c r="BC1151">
        <v>1</v>
      </c>
      <c r="BD1151">
        <v>0</v>
      </c>
      <c r="BE1151">
        <v>0</v>
      </c>
      <c r="BF1151">
        <v>0</v>
      </c>
      <c r="BG1151">
        <v>1</v>
      </c>
      <c r="BH1151">
        <v>0</v>
      </c>
    </row>
    <row r="1152" spans="1:60" x14ac:dyDescent="0.3">
      <c r="A1152" s="69" t="s">
        <v>504</v>
      </c>
      <c r="B1152" s="69" t="s">
        <v>1968</v>
      </c>
      <c r="C1152" s="70"/>
      <c r="D1152" s="71"/>
      <c r="E1152" s="72"/>
      <c r="F1152" s="73"/>
      <c r="G1152" s="70"/>
      <c r="H1152" s="74"/>
      <c r="I1152" s="75"/>
      <c r="J1152" s="75"/>
      <c r="K1152" s="36"/>
      <c r="L1152" s="82"/>
      <c r="M1152" s="82"/>
      <c r="N1152" s="77"/>
      <c r="O1152" s="84" t="s">
        <v>2169</v>
      </c>
      <c r="P1152" s="86">
        <v>43861.803703703707</v>
      </c>
      <c r="Q1152" s="84" t="s">
        <v>2220</v>
      </c>
      <c r="R1152" s="84"/>
      <c r="S1152" s="84"/>
      <c r="T1152" s="84"/>
      <c r="U1152" s="84"/>
      <c r="V1152" s="87" t="s">
        <v>3062</v>
      </c>
      <c r="W1152" s="86">
        <v>43861.803703703707</v>
      </c>
      <c r="X1152" s="90">
        <v>43861</v>
      </c>
      <c r="Y1152" s="92" t="s">
        <v>5231</v>
      </c>
      <c r="Z1152" s="87" t="s">
        <v>8994</v>
      </c>
      <c r="AA1152" s="84"/>
      <c r="AB1152" s="84"/>
      <c r="AC1152" s="92" t="s">
        <v>12872</v>
      </c>
      <c r="AD1152" s="84"/>
      <c r="AE1152" s="84" t="b">
        <v>0</v>
      </c>
      <c r="AF1152" s="84">
        <v>0</v>
      </c>
      <c r="AG1152" s="92" t="s">
        <v>16467</v>
      </c>
      <c r="AH1152" s="84" t="b">
        <v>0</v>
      </c>
      <c r="AI1152" s="84" t="s">
        <v>16520</v>
      </c>
      <c r="AJ1152" s="84"/>
      <c r="AK1152" s="92" t="s">
        <v>16467</v>
      </c>
      <c r="AL1152" s="84" t="b">
        <v>0</v>
      </c>
      <c r="AM1152" s="84">
        <v>51</v>
      </c>
      <c r="AN1152" s="92" t="s">
        <v>15899</v>
      </c>
      <c r="AO1152" s="84" t="s">
        <v>16534</v>
      </c>
      <c r="AP1152" s="84" t="b">
        <v>0</v>
      </c>
      <c r="AQ1152" s="92" t="s">
        <v>15899</v>
      </c>
      <c r="AR1152" s="84" t="s">
        <v>179</v>
      </c>
      <c r="AS1152" s="84">
        <v>0</v>
      </c>
      <c r="AT1152" s="84">
        <v>0</v>
      </c>
      <c r="AU1152" s="84"/>
      <c r="AV1152" s="84"/>
      <c r="AW1152" s="84"/>
      <c r="AX1152" s="84"/>
      <c r="AY1152" s="84"/>
      <c r="AZ1152" s="84"/>
      <c r="BA1152" s="84"/>
      <c r="BB1152" s="84"/>
      <c r="BC1152">
        <v>1</v>
      </c>
      <c r="BD1152">
        <v>0</v>
      </c>
      <c r="BE1152">
        <v>0</v>
      </c>
      <c r="BF1152">
        <v>0</v>
      </c>
      <c r="BG1152">
        <v>1</v>
      </c>
      <c r="BH1152">
        <v>0</v>
      </c>
    </row>
    <row r="1153" spans="1:60" x14ac:dyDescent="0.3">
      <c r="A1153" s="69" t="s">
        <v>504</v>
      </c>
      <c r="B1153" s="69" t="s">
        <v>1751</v>
      </c>
      <c r="C1153" s="70"/>
      <c r="D1153" s="71"/>
      <c r="E1153" s="72"/>
      <c r="F1153" s="73"/>
      <c r="G1153" s="70"/>
      <c r="H1153" s="74"/>
      <c r="I1153" s="75"/>
      <c r="J1153" s="75"/>
      <c r="K1153" s="36"/>
      <c r="L1153" s="82"/>
      <c r="M1153" s="82"/>
      <c r="N1153" s="77"/>
      <c r="O1153" s="84" t="s">
        <v>2169</v>
      </c>
      <c r="P1153" s="86">
        <v>43861.804050925923</v>
      </c>
      <c r="Q1153" s="84" t="s">
        <v>2287</v>
      </c>
      <c r="R1153" s="84"/>
      <c r="S1153" s="84"/>
      <c r="T1153" s="84" t="s">
        <v>2873</v>
      </c>
      <c r="U1153" s="87" t="s">
        <v>2965</v>
      </c>
      <c r="V1153" s="87" t="s">
        <v>2965</v>
      </c>
      <c r="W1153" s="86">
        <v>43861.804050925923</v>
      </c>
      <c r="X1153" s="90">
        <v>43861</v>
      </c>
      <c r="Y1153" s="92" t="s">
        <v>5232</v>
      </c>
      <c r="Z1153" s="87" t="s">
        <v>8995</v>
      </c>
      <c r="AA1153" s="84"/>
      <c r="AB1153" s="84"/>
      <c r="AC1153" s="92" t="s">
        <v>12873</v>
      </c>
      <c r="AD1153" s="84"/>
      <c r="AE1153" s="84" t="b">
        <v>0</v>
      </c>
      <c r="AF1153" s="84">
        <v>0</v>
      </c>
      <c r="AG1153" s="92" t="s">
        <v>16467</v>
      </c>
      <c r="AH1153" s="84" t="b">
        <v>0</v>
      </c>
      <c r="AI1153" s="84" t="s">
        <v>16520</v>
      </c>
      <c r="AJ1153" s="84"/>
      <c r="AK1153" s="92" t="s">
        <v>16467</v>
      </c>
      <c r="AL1153" s="84" t="b">
        <v>0</v>
      </c>
      <c r="AM1153" s="84">
        <v>2</v>
      </c>
      <c r="AN1153" s="92" t="s">
        <v>15214</v>
      </c>
      <c r="AO1153" s="84" t="s">
        <v>16534</v>
      </c>
      <c r="AP1153" s="84" t="b">
        <v>0</v>
      </c>
      <c r="AQ1153" s="92" t="s">
        <v>15214</v>
      </c>
      <c r="AR1153" s="84" t="s">
        <v>179</v>
      </c>
      <c r="AS1153" s="84">
        <v>0</v>
      </c>
      <c r="AT1153" s="84">
        <v>0</v>
      </c>
      <c r="AU1153" s="84"/>
      <c r="AV1153" s="84"/>
      <c r="AW1153" s="84"/>
      <c r="AX1153" s="84"/>
      <c r="AY1153" s="84"/>
      <c r="AZ1153" s="84"/>
      <c r="BA1153" s="84"/>
      <c r="BB1153" s="84"/>
      <c r="BC1153">
        <v>1</v>
      </c>
      <c r="BD1153">
        <v>0</v>
      </c>
      <c r="BE1153">
        <v>0</v>
      </c>
      <c r="BF1153">
        <v>0</v>
      </c>
      <c r="BG1153">
        <v>1</v>
      </c>
      <c r="BH1153">
        <v>0</v>
      </c>
    </row>
    <row r="1154" spans="1:60" x14ac:dyDescent="0.3">
      <c r="A1154" s="69" t="s">
        <v>504</v>
      </c>
      <c r="B1154" s="69" t="s">
        <v>2073</v>
      </c>
      <c r="C1154" s="70"/>
      <c r="D1154" s="71"/>
      <c r="E1154" s="72"/>
      <c r="F1154" s="73"/>
      <c r="G1154" s="70"/>
      <c r="H1154" s="74"/>
      <c r="I1154" s="75"/>
      <c r="J1154" s="75"/>
      <c r="K1154" s="36"/>
      <c r="L1154" s="82"/>
      <c r="M1154" s="82"/>
      <c r="N1154" s="77"/>
      <c r="O1154" s="84" t="s">
        <v>2171</v>
      </c>
      <c r="P1154" s="86">
        <v>43861.804050925923</v>
      </c>
      <c r="Q1154" s="84" t="s">
        <v>2287</v>
      </c>
      <c r="R1154" s="84"/>
      <c r="S1154" s="84"/>
      <c r="T1154" s="84" t="s">
        <v>2873</v>
      </c>
      <c r="U1154" s="87" t="s">
        <v>2965</v>
      </c>
      <c r="V1154" s="87" t="s">
        <v>2965</v>
      </c>
      <c r="W1154" s="86">
        <v>43861.804050925923</v>
      </c>
      <c r="X1154" s="90">
        <v>43861</v>
      </c>
      <c r="Y1154" s="92" t="s">
        <v>5232</v>
      </c>
      <c r="Z1154" s="87" t="s">
        <v>8995</v>
      </c>
      <c r="AA1154" s="84"/>
      <c r="AB1154" s="84"/>
      <c r="AC1154" s="92" t="s">
        <v>12873</v>
      </c>
      <c r="AD1154" s="84"/>
      <c r="AE1154" s="84" t="b">
        <v>0</v>
      </c>
      <c r="AF1154" s="84">
        <v>0</v>
      </c>
      <c r="AG1154" s="92" t="s">
        <v>16467</v>
      </c>
      <c r="AH1154" s="84" t="b">
        <v>0</v>
      </c>
      <c r="AI1154" s="84" t="s">
        <v>16520</v>
      </c>
      <c r="AJ1154" s="84"/>
      <c r="AK1154" s="92" t="s">
        <v>16467</v>
      </c>
      <c r="AL1154" s="84" t="b">
        <v>0</v>
      </c>
      <c r="AM1154" s="84">
        <v>2</v>
      </c>
      <c r="AN1154" s="92" t="s">
        <v>15214</v>
      </c>
      <c r="AO1154" s="84" t="s">
        <v>16534</v>
      </c>
      <c r="AP1154" s="84" t="b">
        <v>0</v>
      </c>
      <c r="AQ1154" s="92" t="s">
        <v>15214</v>
      </c>
      <c r="AR1154" s="84" t="s">
        <v>179</v>
      </c>
      <c r="AS1154" s="84">
        <v>0</v>
      </c>
      <c r="AT1154" s="84">
        <v>0</v>
      </c>
      <c r="AU1154" s="84"/>
      <c r="AV1154" s="84"/>
      <c r="AW1154" s="84"/>
      <c r="AX1154" s="84"/>
      <c r="AY1154" s="84"/>
      <c r="AZ1154" s="84"/>
      <c r="BA1154" s="84"/>
      <c r="BB1154" s="84"/>
      <c r="BC1154">
        <v>1</v>
      </c>
      <c r="BD1154">
        <v>0</v>
      </c>
      <c r="BE1154">
        <v>0</v>
      </c>
      <c r="BF1154">
        <v>0</v>
      </c>
      <c r="BG1154">
        <v>0</v>
      </c>
      <c r="BH1154">
        <v>1</v>
      </c>
    </row>
    <row r="1155" spans="1:60" x14ac:dyDescent="0.3">
      <c r="A1155" s="69" t="s">
        <v>504</v>
      </c>
      <c r="B1155" s="69" t="s">
        <v>2142</v>
      </c>
      <c r="C1155" s="70"/>
      <c r="D1155" s="71"/>
      <c r="E1155" s="72"/>
      <c r="F1155" s="73"/>
      <c r="G1155" s="70"/>
      <c r="H1155" s="74"/>
      <c r="I1155" s="75"/>
      <c r="J1155" s="75"/>
      <c r="K1155" s="36"/>
      <c r="L1155" s="82"/>
      <c r="M1155" s="82"/>
      <c r="N1155" s="77"/>
      <c r="O1155" s="84" t="s">
        <v>2168</v>
      </c>
      <c r="P1155" s="86">
        <v>43861.804363425923</v>
      </c>
      <c r="Q1155" s="84" t="s">
        <v>2288</v>
      </c>
      <c r="R1155" s="84"/>
      <c r="S1155" s="84"/>
      <c r="T1155" s="84"/>
      <c r="U1155" s="84"/>
      <c r="V1155" s="87" t="s">
        <v>3062</v>
      </c>
      <c r="W1155" s="86">
        <v>43861.804363425923</v>
      </c>
      <c r="X1155" s="90">
        <v>43861</v>
      </c>
      <c r="Y1155" s="92" t="s">
        <v>5233</v>
      </c>
      <c r="Z1155" s="87" t="s">
        <v>8996</v>
      </c>
      <c r="AA1155" s="84"/>
      <c r="AB1155" s="84"/>
      <c r="AC1155" s="92" t="s">
        <v>12874</v>
      </c>
      <c r="AD1155" s="84"/>
      <c r="AE1155" s="84" t="b">
        <v>0</v>
      </c>
      <c r="AF1155" s="84">
        <v>0</v>
      </c>
      <c r="AG1155" s="92" t="s">
        <v>16467</v>
      </c>
      <c r="AH1155" s="84" t="b">
        <v>0</v>
      </c>
      <c r="AI1155" s="84" t="s">
        <v>16520</v>
      </c>
      <c r="AJ1155" s="84"/>
      <c r="AK1155" s="92" t="s">
        <v>16467</v>
      </c>
      <c r="AL1155" s="84" t="b">
        <v>0</v>
      </c>
      <c r="AM1155" s="84">
        <v>1</v>
      </c>
      <c r="AN1155" s="92" t="s">
        <v>15209</v>
      </c>
      <c r="AO1155" s="84" t="s">
        <v>16534</v>
      </c>
      <c r="AP1155" s="84" t="b">
        <v>0</v>
      </c>
      <c r="AQ1155" s="92" t="s">
        <v>15209</v>
      </c>
      <c r="AR1155" s="84" t="s">
        <v>179</v>
      </c>
      <c r="AS1155" s="84">
        <v>0</v>
      </c>
      <c r="AT1155" s="84">
        <v>0</v>
      </c>
      <c r="AU1155" s="84"/>
      <c r="AV1155" s="84"/>
      <c r="AW1155" s="84"/>
      <c r="AX1155" s="84"/>
      <c r="AY1155" s="84"/>
      <c r="AZ1155" s="84"/>
      <c r="BA1155" s="84"/>
      <c r="BB1155" s="84"/>
      <c r="BC1155">
        <v>1</v>
      </c>
      <c r="BD1155">
        <v>0</v>
      </c>
      <c r="BE1155">
        <v>1</v>
      </c>
      <c r="BF1155">
        <v>0</v>
      </c>
      <c r="BG1155">
        <v>0</v>
      </c>
      <c r="BH1155">
        <v>0</v>
      </c>
    </row>
    <row r="1156" spans="1:60" x14ac:dyDescent="0.3">
      <c r="A1156" s="69" t="s">
        <v>504</v>
      </c>
      <c r="B1156" s="69" t="s">
        <v>1752</v>
      </c>
      <c r="C1156" s="70"/>
      <c r="D1156" s="71"/>
      <c r="E1156" s="72"/>
      <c r="F1156" s="73"/>
      <c r="G1156" s="70"/>
      <c r="H1156" s="74"/>
      <c r="I1156" s="75"/>
      <c r="J1156" s="75"/>
      <c r="K1156" s="36"/>
      <c r="L1156" s="82"/>
      <c r="M1156" s="82"/>
      <c r="N1156" s="77"/>
      <c r="O1156" s="84" t="s">
        <v>2168</v>
      </c>
      <c r="P1156" s="86">
        <v>43861.804363425923</v>
      </c>
      <c r="Q1156" s="84" t="s">
        <v>2288</v>
      </c>
      <c r="R1156" s="84"/>
      <c r="S1156" s="84"/>
      <c r="T1156" s="84"/>
      <c r="U1156" s="84"/>
      <c r="V1156" s="87" t="s">
        <v>3062</v>
      </c>
      <c r="W1156" s="86">
        <v>43861.804363425923</v>
      </c>
      <c r="X1156" s="90">
        <v>43861</v>
      </c>
      <c r="Y1156" s="92" t="s">
        <v>5233</v>
      </c>
      <c r="Z1156" s="87" t="s">
        <v>8996</v>
      </c>
      <c r="AA1156" s="84"/>
      <c r="AB1156" s="84"/>
      <c r="AC1156" s="92" t="s">
        <v>12874</v>
      </c>
      <c r="AD1156" s="84"/>
      <c r="AE1156" s="84" t="b">
        <v>0</v>
      </c>
      <c r="AF1156" s="84">
        <v>0</v>
      </c>
      <c r="AG1156" s="92" t="s">
        <v>16467</v>
      </c>
      <c r="AH1156" s="84" t="b">
        <v>0</v>
      </c>
      <c r="AI1156" s="84" t="s">
        <v>16520</v>
      </c>
      <c r="AJ1156" s="84"/>
      <c r="AK1156" s="92" t="s">
        <v>16467</v>
      </c>
      <c r="AL1156" s="84" t="b">
        <v>0</v>
      </c>
      <c r="AM1156" s="84">
        <v>1</v>
      </c>
      <c r="AN1156" s="92" t="s">
        <v>15209</v>
      </c>
      <c r="AO1156" s="84" t="s">
        <v>16534</v>
      </c>
      <c r="AP1156" s="84" t="b">
        <v>0</v>
      </c>
      <c r="AQ1156" s="92" t="s">
        <v>15209</v>
      </c>
      <c r="AR1156" s="84" t="s">
        <v>179</v>
      </c>
      <c r="AS1156" s="84">
        <v>0</v>
      </c>
      <c r="AT1156" s="84">
        <v>0</v>
      </c>
      <c r="AU1156" s="84"/>
      <c r="AV1156" s="84"/>
      <c r="AW1156" s="84"/>
      <c r="AX1156" s="84"/>
      <c r="AY1156" s="84"/>
      <c r="AZ1156" s="84"/>
      <c r="BA1156" s="84"/>
      <c r="BB1156" s="84"/>
      <c r="BC1156">
        <v>1</v>
      </c>
      <c r="BD1156">
        <v>0</v>
      </c>
      <c r="BE1156">
        <v>1</v>
      </c>
      <c r="BF1156">
        <v>0</v>
      </c>
      <c r="BG1156">
        <v>0</v>
      </c>
      <c r="BH1156">
        <v>0</v>
      </c>
    </row>
    <row r="1157" spans="1:60" x14ac:dyDescent="0.3">
      <c r="A1157" s="69" t="s">
        <v>504</v>
      </c>
      <c r="B1157" s="69" t="s">
        <v>2143</v>
      </c>
      <c r="C1157" s="70"/>
      <c r="D1157" s="71"/>
      <c r="E1157" s="72"/>
      <c r="F1157" s="73"/>
      <c r="G1157" s="70"/>
      <c r="H1157" s="74"/>
      <c r="I1157" s="75"/>
      <c r="J1157" s="75"/>
      <c r="K1157" s="36"/>
      <c r="L1157" s="82"/>
      <c r="M1157" s="82"/>
      <c r="N1157" s="77"/>
      <c r="O1157" s="84" t="s">
        <v>2168</v>
      </c>
      <c r="P1157" s="86">
        <v>43861.804363425923</v>
      </c>
      <c r="Q1157" s="84" t="s">
        <v>2288</v>
      </c>
      <c r="R1157" s="84"/>
      <c r="S1157" s="84"/>
      <c r="T1157" s="84"/>
      <c r="U1157" s="84"/>
      <c r="V1157" s="87" t="s">
        <v>3062</v>
      </c>
      <c r="W1157" s="86">
        <v>43861.804363425923</v>
      </c>
      <c r="X1157" s="90">
        <v>43861</v>
      </c>
      <c r="Y1157" s="92" t="s">
        <v>5233</v>
      </c>
      <c r="Z1157" s="87" t="s">
        <v>8996</v>
      </c>
      <c r="AA1157" s="84"/>
      <c r="AB1157" s="84"/>
      <c r="AC1157" s="92" t="s">
        <v>12874</v>
      </c>
      <c r="AD1157" s="84"/>
      <c r="AE1157" s="84" t="b">
        <v>0</v>
      </c>
      <c r="AF1157" s="84">
        <v>0</v>
      </c>
      <c r="AG1157" s="92" t="s">
        <v>16467</v>
      </c>
      <c r="AH1157" s="84" t="b">
        <v>0</v>
      </c>
      <c r="AI1157" s="84" t="s">
        <v>16520</v>
      </c>
      <c r="AJ1157" s="84"/>
      <c r="AK1157" s="92" t="s">
        <v>16467</v>
      </c>
      <c r="AL1157" s="84" t="b">
        <v>0</v>
      </c>
      <c r="AM1157" s="84">
        <v>1</v>
      </c>
      <c r="AN1157" s="92" t="s">
        <v>15209</v>
      </c>
      <c r="AO1157" s="84" t="s">
        <v>16534</v>
      </c>
      <c r="AP1157" s="84" t="b">
        <v>0</v>
      </c>
      <c r="AQ1157" s="92" t="s">
        <v>15209</v>
      </c>
      <c r="AR1157" s="84" t="s">
        <v>179</v>
      </c>
      <c r="AS1157" s="84">
        <v>0</v>
      </c>
      <c r="AT1157" s="84">
        <v>0</v>
      </c>
      <c r="AU1157" s="84"/>
      <c r="AV1157" s="84"/>
      <c r="AW1157" s="84"/>
      <c r="AX1157" s="84"/>
      <c r="AY1157" s="84"/>
      <c r="AZ1157" s="84"/>
      <c r="BA1157" s="84"/>
      <c r="BB1157" s="84"/>
      <c r="BC1157">
        <v>1</v>
      </c>
      <c r="BD1157">
        <v>0</v>
      </c>
      <c r="BE1157">
        <v>1</v>
      </c>
      <c r="BF1157">
        <v>0</v>
      </c>
      <c r="BG1157">
        <v>0</v>
      </c>
      <c r="BH1157">
        <v>0</v>
      </c>
    </row>
    <row r="1158" spans="1:60" x14ac:dyDescent="0.3">
      <c r="A1158" s="69" t="s">
        <v>504</v>
      </c>
      <c r="B1158" s="69" t="s">
        <v>2144</v>
      </c>
      <c r="C1158" s="70"/>
      <c r="D1158" s="71"/>
      <c r="E1158" s="72"/>
      <c r="F1158" s="73"/>
      <c r="G1158" s="70"/>
      <c r="H1158" s="74"/>
      <c r="I1158" s="75"/>
      <c r="J1158" s="75"/>
      <c r="K1158" s="36"/>
      <c r="L1158" s="82"/>
      <c r="M1158" s="82"/>
      <c r="N1158" s="77"/>
      <c r="O1158" s="84" t="s">
        <v>2171</v>
      </c>
      <c r="P1158" s="86">
        <v>43861.804363425923</v>
      </c>
      <c r="Q1158" s="84" t="s">
        <v>2288</v>
      </c>
      <c r="R1158" s="84"/>
      <c r="S1158" s="84"/>
      <c r="T1158" s="84"/>
      <c r="U1158" s="84"/>
      <c r="V1158" s="87" t="s">
        <v>3062</v>
      </c>
      <c r="W1158" s="86">
        <v>43861.804363425923</v>
      </c>
      <c r="X1158" s="90">
        <v>43861</v>
      </c>
      <c r="Y1158" s="92" t="s">
        <v>5233</v>
      </c>
      <c r="Z1158" s="87" t="s">
        <v>8996</v>
      </c>
      <c r="AA1158" s="84"/>
      <c r="AB1158" s="84"/>
      <c r="AC1158" s="92" t="s">
        <v>12874</v>
      </c>
      <c r="AD1158" s="84"/>
      <c r="AE1158" s="84" t="b">
        <v>0</v>
      </c>
      <c r="AF1158" s="84">
        <v>0</v>
      </c>
      <c r="AG1158" s="92" t="s">
        <v>16467</v>
      </c>
      <c r="AH1158" s="84" t="b">
        <v>0</v>
      </c>
      <c r="AI1158" s="84" t="s">
        <v>16520</v>
      </c>
      <c r="AJ1158" s="84"/>
      <c r="AK1158" s="92" t="s">
        <v>16467</v>
      </c>
      <c r="AL1158" s="84" t="b">
        <v>0</v>
      </c>
      <c r="AM1158" s="84">
        <v>1</v>
      </c>
      <c r="AN1158" s="92" t="s">
        <v>15209</v>
      </c>
      <c r="AO1158" s="84" t="s">
        <v>16534</v>
      </c>
      <c r="AP1158" s="84" t="b">
        <v>0</v>
      </c>
      <c r="AQ1158" s="92" t="s">
        <v>15209</v>
      </c>
      <c r="AR1158" s="84" t="s">
        <v>179</v>
      </c>
      <c r="AS1158" s="84">
        <v>0</v>
      </c>
      <c r="AT1158" s="84">
        <v>0</v>
      </c>
      <c r="AU1158" s="84"/>
      <c r="AV1158" s="84"/>
      <c r="AW1158" s="84"/>
      <c r="AX1158" s="84"/>
      <c r="AY1158" s="84"/>
      <c r="AZ1158" s="84"/>
      <c r="BA1158" s="84"/>
      <c r="BB1158" s="84"/>
      <c r="BC1158">
        <v>1</v>
      </c>
      <c r="BD1158">
        <v>0</v>
      </c>
      <c r="BE1158">
        <v>0</v>
      </c>
      <c r="BF1158">
        <v>0</v>
      </c>
      <c r="BG1158">
        <v>0</v>
      </c>
      <c r="BH1158">
        <v>1</v>
      </c>
    </row>
    <row r="1159" spans="1:60" x14ac:dyDescent="0.3">
      <c r="A1159" s="69" t="s">
        <v>1820</v>
      </c>
      <c r="B1159" s="69" t="s">
        <v>1447</v>
      </c>
      <c r="C1159" s="70"/>
      <c r="D1159" s="71"/>
      <c r="E1159" s="72"/>
      <c r="F1159" s="73"/>
      <c r="G1159" s="70"/>
      <c r="H1159" s="74"/>
      <c r="I1159" s="75"/>
      <c r="J1159" s="75"/>
      <c r="K1159" s="36"/>
      <c r="L1159" s="82"/>
      <c r="M1159" s="82"/>
      <c r="N1159" s="77"/>
      <c r="O1159" s="84" t="s">
        <v>2169</v>
      </c>
      <c r="P1159" s="86">
        <v>43861.804502314815</v>
      </c>
      <c r="Q1159" s="84" t="s">
        <v>2274</v>
      </c>
      <c r="R1159" s="84"/>
      <c r="S1159" s="84"/>
      <c r="T1159" s="84"/>
      <c r="U1159" s="84"/>
      <c r="V1159" s="87" t="s">
        <v>4532</v>
      </c>
      <c r="W1159" s="86">
        <v>43861.804502314815</v>
      </c>
      <c r="X1159" s="90">
        <v>43861</v>
      </c>
      <c r="Y1159" s="92" t="s">
        <v>7691</v>
      </c>
      <c r="Z1159" s="87" t="s">
        <v>11510</v>
      </c>
      <c r="AA1159" s="84"/>
      <c r="AB1159" s="84"/>
      <c r="AC1159" s="92" t="s">
        <v>15408</v>
      </c>
      <c r="AD1159" s="84"/>
      <c r="AE1159" s="84" t="b">
        <v>0</v>
      </c>
      <c r="AF1159" s="84">
        <v>0</v>
      </c>
      <c r="AG1159" s="92" t="s">
        <v>16467</v>
      </c>
      <c r="AH1159" s="84" t="b">
        <v>0</v>
      </c>
      <c r="AI1159" s="84" t="s">
        <v>16520</v>
      </c>
      <c r="AJ1159" s="84"/>
      <c r="AK1159" s="92" t="s">
        <v>16467</v>
      </c>
      <c r="AL1159" s="84" t="b">
        <v>0</v>
      </c>
      <c r="AM1159" s="84">
        <v>51</v>
      </c>
      <c r="AN1159" s="92" t="s">
        <v>16309</v>
      </c>
      <c r="AO1159" s="84" t="s">
        <v>16535</v>
      </c>
      <c r="AP1159" s="84" t="b">
        <v>0</v>
      </c>
      <c r="AQ1159" s="92" t="s">
        <v>16309</v>
      </c>
      <c r="AR1159" s="84" t="s">
        <v>179</v>
      </c>
      <c r="AS1159" s="84">
        <v>0</v>
      </c>
      <c r="AT1159" s="84">
        <v>0</v>
      </c>
      <c r="AU1159" s="84"/>
      <c r="AV1159" s="84"/>
      <c r="AW1159" s="84"/>
      <c r="AX1159" s="84"/>
      <c r="AY1159" s="84"/>
      <c r="AZ1159" s="84"/>
      <c r="BA1159" s="84"/>
      <c r="BB1159" s="84"/>
      <c r="BC1159">
        <v>1</v>
      </c>
      <c r="BD1159">
        <v>0</v>
      </c>
      <c r="BE1159">
        <v>0</v>
      </c>
      <c r="BF1159">
        <v>0</v>
      </c>
      <c r="BG1159">
        <v>1</v>
      </c>
      <c r="BH1159">
        <v>0</v>
      </c>
    </row>
    <row r="1160" spans="1:60" x14ac:dyDescent="0.3">
      <c r="A1160" s="69" t="s">
        <v>504</v>
      </c>
      <c r="B1160" s="69" t="s">
        <v>1447</v>
      </c>
      <c r="C1160" s="70"/>
      <c r="D1160" s="71"/>
      <c r="E1160" s="72"/>
      <c r="F1160" s="73"/>
      <c r="G1160" s="70"/>
      <c r="H1160" s="74"/>
      <c r="I1160" s="75"/>
      <c r="J1160" s="75"/>
      <c r="K1160" s="36"/>
      <c r="L1160" s="82"/>
      <c r="M1160" s="82"/>
      <c r="N1160" s="77"/>
      <c r="O1160" s="84" t="s">
        <v>2169</v>
      </c>
      <c r="P1160" s="86">
        <v>43861.804942129631</v>
      </c>
      <c r="Q1160" s="84" t="s">
        <v>2274</v>
      </c>
      <c r="R1160" s="84"/>
      <c r="S1160" s="84"/>
      <c r="T1160" s="84"/>
      <c r="U1160" s="84"/>
      <c r="V1160" s="87" t="s">
        <v>3062</v>
      </c>
      <c r="W1160" s="86">
        <v>43861.804942129631</v>
      </c>
      <c r="X1160" s="90">
        <v>43861</v>
      </c>
      <c r="Y1160" s="92" t="s">
        <v>5234</v>
      </c>
      <c r="Z1160" s="87" t="s">
        <v>8997</v>
      </c>
      <c r="AA1160" s="84"/>
      <c r="AB1160" s="84"/>
      <c r="AC1160" s="92" t="s">
        <v>12875</v>
      </c>
      <c r="AD1160" s="84"/>
      <c r="AE1160" s="84" t="b">
        <v>0</v>
      </c>
      <c r="AF1160" s="84">
        <v>0</v>
      </c>
      <c r="AG1160" s="92" t="s">
        <v>16467</v>
      </c>
      <c r="AH1160" s="84" t="b">
        <v>0</v>
      </c>
      <c r="AI1160" s="84" t="s">
        <v>16520</v>
      </c>
      <c r="AJ1160" s="84"/>
      <c r="AK1160" s="92" t="s">
        <v>16467</v>
      </c>
      <c r="AL1160" s="84" t="b">
        <v>0</v>
      </c>
      <c r="AM1160" s="84">
        <v>51</v>
      </c>
      <c r="AN1160" s="92" t="s">
        <v>16309</v>
      </c>
      <c r="AO1160" s="84" t="s">
        <v>16534</v>
      </c>
      <c r="AP1160" s="84" t="b">
        <v>0</v>
      </c>
      <c r="AQ1160" s="92" t="s">
        <v>16309</v>
      </c>
      <c r="AR1160" s="84" t="s">
        <v>179</v>
      </c>
      <c r="AS1160" s="84">
        <v>0</v>
      </c>
      <c r="AT1160" s="84">
        <v>0</v>
      </c>
      <c r="AU1160" s="84"/>
      <c r="AV1160" s="84"/>
      <c r="AW1160" s="84"/>
      <c r="AX1160" s="84"/>
      <c r="AY1160" s="84"/>
      <c r="AZ1160" s="84"/>
      <c r="BA1160" s="84"/>
      <c r="BB1160" s="84"/>
      <c r="BC1160">
        <v>1</v>
      </c>
      <c r="BD1160">
        <v>0</v>
      </c>
      <c r="BE1160">
        <v>0</v>
      </c>
      <c r="BF1160">
        <v>0</v>
      </c>
      <c r="BG1160">
        <v>1</v>
      </c>
      <c r="BH1160">
        <v>0</v>
      </c>
    </row>
    <row r="1161" spans="1:60" x14ac:dyDescent="0.3">
      <c r="A1161" s="69" t="s">
        <v>463</v>
      </c>
      <c r="B1161" s="69" t="s">
        <v>2132</v>
      </c>
      <c r="C1161" s="70"/>
      <c r="D1161" s="71"/>
      <c r="E1161" s="72"/>
      <c r="F1161" s="73"/>
      <c r="G1161" s="70"/>
      <c r="H1161" s="74"/>
      <c r="I1161" s="75"/>
      <c r="J1161" s="75"/>
      <c r="K1161" s="36"/>
      <c r="L1161" s="82"/>
      <c r="M1161" s="82"/>
      <c r="N1161" s="77"/>
      <c r="O1161" s="84" t="s">
        <v>2168</v>
      </c>
      <c r="P1161" s="86">
        <v>43861.808252314811</v>
      </c>
      <c r="Q1161" s="84" t="s">
        <v>2218</v>
      </c>
      <c r="R1161" s="84"/>
      <c r="S1161" s="84"/>
      <c r="T1161" s="84" t="s">
        <v>2873</v>
      </c>
      <c r="U1161" s="84"/>
      <c r="V1161" s="87" t="s">
        <v>3288</v>
      </c>
      <c r="W1161" s="86">
        <v>43861.808252314811</v>
      </c>
      <c r="X1161" s="90">
        <v>43861</v>
      </c>
      <c r="Y1161" s="92" t="s">
        <v>5150</v>
      </c>
      <c r="Z1161" s="87" t="s">
        <v>8913</v>
      </c>
      <c r="AA1161" s="84"/>
      <c r="AB1161" s="84"/>
      <c r="AC1161" s="92" t="s">
        <v>12791</v>
      </c>
      <c r="AD1161" s="84"/>
      <c r="AE1161" s="84" t="b">
        <v>0</v>
      </c>
      <c r="AF1161" s="84">
        <v>0</v>
      </c>
      <c r="AG1161" s="92" t="s">
        <v>16467</v>
      </c>
      <c r="AH1161" s="84" t="b">
        <v>0</v>
      </c>
      <c r="AI1161" s="84" t="s">
        <v>16520</v>
      </c>
      <c r="AJ1161" s="84"/>
      <c r="AK1161" s="92" t="s">
        <v>16467</v>
      </c>
      <c r="AL1161" s="84" t="b">
        <v>0</v>
      </c>
      <c r="AM1161" s="84">
        <v>121</v>
      </c>
      <c r="AN1161" s="92" t="s">
        <v>12602</v>
      </c>
      <c r="AO1161" s="84" t="s">
        <v>16534</v>
      </c>
      <c r="AP1161" s="84" t="b">
        <v>0</v>
      </c>
      <c r="AQ1161" s="92" t="s">
        <v>12602</v>
      </c>
      <c r="AR1161" s="84" t="s">
        <v>179</v>
      </c>
      <c r="AS1161" s="84">
        <v>0</v>
      </c>
      <c r="AT1161" s="84">
        <v>0</v>
      </c>
      <c r="AU1161" s="84"/>
      <c r="AV1161" s="84"/>
      <c r="AW1161" s="84"/>
      <c r="AX1161" s="84"/>
      <c r="AY1161" s="84"/>
      <c r="AZ1161" s="84"/>
      <c r="BA1161" s="84"/>
      <c r="BB1161" s="84"/>
      <c r="BC1161">
        <v>1</v>
      </c>
      <c r="BD1161">
        <v>0</v>
      </c>
      <c r="BE1161">
        <v>1</v>
      </c>
      <c r="BF1161">
        <v>0</v>
      </c>
      <c r="BG1161">
        <v>0</v>
      </c>
      <c r="BH1161">
        <v>0</v>
      </c>
    </row>
    <row r="1162" spans="1:60" x14ac:dyDescent="0.3">
      <c r="A1162" s="69" t="s">
        <v>464</v>
      </c>
      <c r="B1162" s="69" t="s">
        <v>2128</v>
      </c>
      <c r="C1162" s="70"/>
      <c r="D1162" s="71"/>
      <c r="E1162" s="72"/>
      <c r="F1162" s="73"/>
      <c r="G1162" s="70"/>
      <c r="H1162" s="74"/>
      <c r="I1162" s="75"/>
      <c r="J1162" s="75"/>
      <c r="K1162" s="36"/>
      <c r="L1162" s="82"/>
      <c r="M1162" s="82"/>
      <c r="N1162" s="77"/>
      <c r="O1162" s="84" t="s">
        <v>2168</v>
      </c>
      <c r="P1162" s="86">
        <v>43861.809016203704</v>
      </c>
      <c r="Q1162" s="84" t="s">
        <v>2260</v>
      </c>
      <c r="R1162" s="84"/>
      <c r="S1162" s="84"/>
      <c r="T1162" s="84" t="s">
        <v>2883</v>
      </c>
      <c r="U1162" s="84"/>
      <c r="V1162" s="87" t="s">
        <v>3289</v>
      </c>
      <c r="W1162" s="86">
        <v>43861.809016203704</v>
      </c>
      <c r="X1162" s="90">
        <v>43861</v>
      </c>
      <c r="Y1162" s="92" t="s">
        <v>5151</v>
      </c>
      <c r="Z1162" s="87" t="s">
        <v>8914</v>
      </c>
      <c r="AA1162" s="84"/>
      <c r="AB1162" s="84"/>
      <c r="AC1162" s="92" t="s">
        <v>12792</v>
      </c>
      <c r="AD1162" s="84"/>
      <c r="AE1162" s="84" t="b">
        <v>0</v>
      </c>
      <c r="AF1162" s="84">
        <v>0</v>
      </c>
      <c r="AG1162" s="92" t="s">
        <v>16467</v>
      </c>
      <c r="AH1162" s="84" t="b">
        <v>0</v>
      </c>
      <c r="AI1162" s="84" t="s">
        <v>16521</v>
      </c>
      <c r="AJ1162" s="84"/>
      <c r="AK1162" s="92" t="s">
        <v>16467</v>
      </c>
      <c r="AL1162" s="84" t="b">
        <v>0</v>
      </c>
      <c r="AM1162" s="84">
        <v>2</v>
      </c>
      <c r="AN1162" s="92" t="s">
        <v>12749</v>
      </c>
      <c r="AO1162" s="84" t="s">
        <v>16534</v>
      </c>
      <c r="AP1162" s="84" t="b">
        <v>0</v>
      </c>
      <c r="AQ1162" s="92" t="s">
        <v>12749</v>
      </c>
      <c r="AR1162" s="84" t="s">
        <v>179</v>
      </c>
      <c r="AS1162" s="84">
        <v>0</v>
      </c>
      <c r="AT1162" s="84">
        <v>0</v>
      </c>
      <c r="AU1162" s="84"/>
      <c r="AV1162" s="84"/>
      <c r="AW1162" s="84"/>
      <c r="AX1162" s="84"/>
      <c r="AY1162" s="84"/>
      <c r="AZ1162" s="84"/>
      <c r="BA1162" s="84"/>
      <c r="BB1162" s="84"/>
      <c r="BC1162">
        <v>1</v>
      </c>
      <c r="BD1162">
        <v>0</v>
      </c>
      <c r="BE1162">
        <v>1</v>
      </c>
      <c r="BF1162">
        <v>0</v>
      </c>
      <c r="BG1162">
        <v>0</v>
      </c>
      <c r="BH1162">
        <v>0</v>
      </c>
    </row>
    <row r="1163" spans="1:60" x14ac:dyDescent="0.3">
      <c r="A1163" s="69" t="s">
        <v>1789</v>
      </c>
      <c r="B1163" s="69" t="s">
        <v>1757</v>
      </c>
      <c r="C1163" s="70"/>
      <c r="D1163" s="71"/>
      <c r="E1163" s="72"/>
      <c r="F1163" s="73"/>
      <c r="G1163" s="70"/>
      <c r="H1163" s="74"/>
      <c r="I1163" s="75"/>
      <c r="J1163" s="75"/>
      <c r="K1163" s="36"/>
      <c r="L1163" s="82"/>
      <c r="M1163" s="82"/>
      <c r="N1163" s="77"/>
      <c r="O1163" s="84" t="s">
        <v>2169</v>
      </c>
      <c r="P1163" s="86">
        <v>43861.810335648152</v>
      </c>
      <c r="Q1163" s="84" t="s">
        <v>2223</v>
      </c>
      <c r="R1163" s="84"/>
      <c r="S1163" s="84"/>
      <c r="T1163" s="84"/>
      <c r="U1163" s="84"/>
      <c r="V1163" s="87" t="s">
        <v>4505</v>
      </c>
      <c r="W1163" s="86">
        <v>43861.810335648152</v>
      </c>
      <c r="X1163" s="90">
        <v>43861</v>
      </c>
      <c r="Y1163" s="92" t="s">
        <v>7616</v>
      </c>
      <c r="Z1163" s="87" t="s">
        <v>11434</v>
      </c>
      <c r="AA1163" s="84"/>
      <c r="AB1163" s="84"/>
      <c r="AC1163" s="92" t="s">
        <v>15327</v>
      </c>
      <c r="AD1163" s="84"/>
      <c r="AE1163" s="84" t="b">
        <v>0</v>
      </c>
      <c r="AF1163" s="84">
        <v>0</v>
      </c>
      <c r="AG1163" s="92" t="s">
        <v>16467</v>
      </c>
      <c r="AH1163" s="84" t="b">
        <v>0</v>
      </c>
      <c r="AI1163" s="84" t="s">
        <v>16520</v>
      </c>
      <c r="AJ1163" s="84"/>
      <c r="AK1163" s="92" t="s">
        <v>16467</v>
      </c>
      <c r="AL1163" s="84" t="b">
        <v>0</v>
      </c>
      <c r="AM1163" s="84">
        <v>41</v>
      </c>
      <c r="AN1163" s="92" t="s">
        <v>15962</v>
      </c>
      <c r="AO1163" s="84" t="s">
        <v>16534</v>
      </c>
      <c r="AP1163" s="84" t="b">
        <v>0</v>
      </c>
      <c r="AQ1163" s="92" t="s">
        <v>15962</v>
      </c>
      <c r="AR1163" s="84" t="s">
        <v>179</v>
      </c>
      <c r="AS1163" s="84">
        <v>0</v>
      </c>
      <c r="AT1163" s="84">
        <v>0</v>
      </c>
      <c r="AU1163" s="84"/>
      <c r="AV1163" s="84"/>
      <c r="AW1163" s="84"/>
      <c r="AX1163" s="84"/>
      <c r="AY1163" s="84"/>
      <c r="AZ1163" s="84"/>
      <c r="BA1163" s="84"/>
      <c r="BB1163" s="84"/>
      <c r="BC1163">
        <v>1</v>
      </c>
      <c r="BD1163">
        <v>0</v>
      </c>
      <c r="BE1163">
        <v>0</v>
      </c>
      <c r="BF1163">
        <v>0</v>
      </c>
      <c r="BG1163">
        <v>1</v>
      </c>
      <c r="BH1163">
        <v>0</v>
      </c>
    </row>
    <row r="1164" spans="1:60" x14ac:dyDescent="0.3">
      <c r="A1164" s="69" t="s">
        <v>465</v>
      </c>
      <c r="B1164" s="69" t="s">
        <v>1757</v>
      </c>
      <c r="C1164" s="70"/>
      <c r="D1164" s="71"/>
      <c r="E1164" s="72"/>
      <c r="F1164" s="73"/>
      <c r="G1164" s="70"/>
      <c r="H1164" s="74"/>
      <c r="I1164" s="75"/>
      <c r="J1164" s="75"/>
      <c r="K1164" s="36"/>
      <c r="L1164" s="82"/>
      <c r="M1164" s="82"/>
      <c r="N1164" s="77"/>
      <c r="O1164" s="84" t="s">
        <v>2169</v>
      </c>
      <c r="P1164" s="86">
        <v>43861.810983796298</v>
      </c>
      <c r="Q1164" s="84" t="s">
        <v>2223</v>
      </c>
      <c r="R1164" s="84"/>
      <c r="S1164" s="84"/>
      <c r="T1164" s="84"/>
      <c r="U1164" s="84"/>
      <c r="V1164" s="87" t="s">
        <v>3290</v>
      </c>
      <c r="W1164" s="86">
        <v>43861.810983796298</v>
      </c>
      <c r="X1164" s="90">
        <v>43861</v>
      </c>
      <c r="Y1164" s="92" t="s">
        <v>5152</v>
      </c>
      <c r="Z1164" s="87" t="s">
        <v>8915</v>
      </c>
      <c r="AA1164" s="84"/>
      <c r="AB1164" s="84"/>
      <c r="AC1164" s="92" t="s">
        <v>12793</v>
      </c>
      <c r="AD1164" s="84"/>
      <c r="AE1164" s="84" t="b">
        <v>0</v>
      </c>
      <c r="AF1164" s="84">
        <v>0</v>
      </c>
      <c r="AG1164" s="92" t="s">
        <v>16467</v>
      </c>
      <c r="AH1164" s="84" t="b">
        <v>0</v>
      </c>
      <c r="AI1164" s="84" t="s">
        <v>16520</v>
      </c>
      <c r="AJ1164" s="84"/>
      <c r="AK1164" s="92" t="s">
        <v>16467</v>
      </c>
      <c r="AL1164" s="84" t="b">
        <v>0</v>
      </c>
      <c r="AM1164" s="84">
        <v>41</v>
      </c>
      <c r="AN1164" s="92" t="s">
        <v>15962</v>
      </c>
      <c r="AO1164" s="84" t="s">
        <v>16534</v>
      </c>
      <c r="AP1164" s="84" t="b">
        <v>0</v>
      </c>
      <c r="AQ1164" s="92" t="s">
        <v>15962</v>
      </c>
      <c r="AR1164" s="84" t="s">
        <v>179</v>
      </c>
      <c r="AS1164" s="84">
        <v>0</v>
      </c>
      <c r="AT1164" s="84">
        <v>0</v>
      </c>
      <c r="AU1164" s="84"/>
      <c r="AV1164" s="84"/>
      <c r="AW1164" s="84"/>
      <c r="AX1164" s="84"/>
      <c r="AY1164" s="84"/>
      <c r="AZ1164" s="84"/>
      <c r="BA1164" s="84"/>
      <c r="BB1164" s="84"/>
      <c r="BC1164">
        <v>1</v>
      </c>
      <c r="BD1164">
        <v>0</v>
      </c>
      <c r="BE1164">
        <v>0</v>
      </c>
      <c r="BF1164">
        <v>0</v>
      </c>
      <c r="BG1164">
        <v>1</v>
      </c>
      <c r="BH1164">
        <v>0</v>
      </c>
    </row>
    <row r="1165" spans="1:60" x14ac:dyDescent="0.3">
      <c r="A1165" s="69" t="s">
        <v>466</v>
      </c>
      <c r="B1165" s="69" t="s">
        <v>1055</v>
      </c>
      <c r="C1165" s="70"/>
      <c r="D1165" s="71"/>
      <c r="E1165" s="72"/>
      <c r="F1165" s="73"/>
      <c r="G1165" s="70"/>
      <c r="H1165" s="74"/>
      <c r="I1165" s="75"/>
      <c r="J1165" s="75"/>
      <c r="K1165" s="36"/>
      <c r="L1165" s="82"/>
      <c r="M1165" s="82"/>
      <c r="N1165" s="77"/>
      <c r="O1165" s="84" t="s">
        <v>2169</v>
      </c>
      <c r="P1165" s="86">
        <v>43861.81145833333</v>
      </c>
      <c r="Q1165" s="84" t="s">
        <v>2205</v>
      </c>
      <c r="R1165" s="84"/>
      <c r="S1165" s="84"/>
      <c r="T1165" s="84" t="s">
        <v>2873</v>
      </c>
      <c r="U1165" s="84"/>
      <c r="V1165" s="87" t="s">
        <v>3291</v>
      </c>
      <c r="W1165" s="86">
        <v>43861.81145833333</v>
      </c>
      <c r="X1165" s="90">
        <v>43861</v>
      </c>
      <c r="Y1165" s="92" t="s">
        <v>5153</v>
      </c>
      <c r="Z1165" s="87" t="s">
        <v>8916</v>
      </c>
      <c r="AA1165" s="84"/>
      <c r="AB1165" s="84"/>
      <c r="AC1165" s="92" t="s">
        <v>12794</v>
      </c>
      <c r="AD1165" s="84"/>
      <c r="AE1165" s="84" t="b">
        <v>0</v>
      </c>
      <c r="AF1165" s="84">
        <v>0</v>
      </c>
      <c r="AG1165" s="92" t="s">
        <v>16467</v>
      </c>
      <c r="AH1165" s="84" t="b">
        <v>0</v>
      </c>
      <c r="AI1165" s="84" t="s">
        <v>16520</v>
      </c>
      <c r="AJ1165" s="84"/>
      <c r="AK1165" s="92" t="s">
        <v>16467</v>
      </c>
      <c r="AL1165" s="84" t="b">
        <v>0</v>
      </c>
      <c r="AM1165" s="84">
        <v>60</v>
      </c>
      <c r="AN1165" s="92" t="s">
        <v>16200</v>
      </c>
      <c r="AO1165" s="84" t="s">
        <v>16534</v>
      </c>
      <c r="AP1165" s="84" t="b">
        <v>0</v>
      </c>
      <c r="AQ1165" s="92" t="s">
        <v>16200</v>
      </c>
      <c r="AR1165" s="84" t="s">
        <v>179</v>
      </c>
      <c r="AS1165" s="84">
        <v>0</v>
      </c>
      <c r="AT1165" s="84">
        <v>0</v>
      </c>
      <c r="AU1165" s="84"/>
      <c r="AV1165" s="84"/>
      <c r="AW1165" s="84"/>
      <c r="AX1165" s="84"/>
      <c r="AY1165" s="84"/>
      <c r="AZ1165" s="84"/>
      <c r="BA1165" s="84"/>
      <c r="BB1165" s="84"/>
      <c r="BC1165">
        <v>1</v>
      </c>
      <c r="BD1165">
        <v>0</v>
      </c>
      <c r="BE1165">
        <v>0</v>
      </c>
      <c r="BF1165">
        <v>0</v>
      </c>
      <c r="BG1165">
        <v>1</v>
      </c>
      <c r="BH1165">
        <v>0</v>
      </c>
    </row>
    <row r="1166" spans="1:60" x14ac:dyDescent="0.3">
      <c r="A1166" s="69" t="s">
        <v>1456</v>
      </c>
      <c r="B1166" s="69" t="s">
        <v>2029</v>
      </c>
      <c r="C1166" s="70"/>
      <c r="D1166" s="71"/>
      <c r="E1166" s="72"/>
      <c r="F1166" s="73"/>
      <c r="G1166" s="70"/>
      <c r="H1166" s="74"/>
      <c r="I1166" s="75"/>
      <c r="J1166" s="75"/>
      <c r="K1166" s="36"/>
      <c r="L1166" s="82"/>
      <c r="M1166" s="82"/>
      <c r="N1166" s="77"/>
      <c r="O1166" s="84" t="s">
        <v>2169</v>
      </c>
      <c r="P1166" s="86">
        <v>43861.811585648145</v>
      </c>
      <c r="Q1166" s="84" t="s">
        <v>2217</v>
      </c>
      <c r="R1166" s="84"/>
      <c r="S1166" s="84"/>
      <c r="T1166" s="84"/>
      <c r="U1166" s="84"/>
      <c r="V1166" s="87" t="s">
        <v>4199</v>
      </c>
      <c r="W1166" s="86">
        <v>43861.811585648145</v>
      </c>
      <c r="X1166" s="90">
        <v>43861</v>
      </c>
      <c r="Y1166" s="92" t="s">
        <v>6770</v>
      </c>
      <c r="Z1166" s="87" t="s">
        <v>10551</v>
      </c>
      <c r="AA1166" s="84"/>
      <c r="AB1166" s="84"/>
      <c r="AC1166" s="92" t="s">
        <v>14434</v>
      </c>
      <c r="AD1166" s="84"/>
      <c r="AE1166" s="84" t="b">
        <v>0</v>
      </c>
      <c r="AF1166" s="84">
        <v>0</v>
      </c>
      <c r="AG1166" s="92" t="s">
        <v>16467</v>
      </c>
      <c r="AH1166" s="84" t="b">
        <v>0</v>
      </c>
      <c r="AI1166" s="84" t="s">
        <v>16520</v>
      </c>
      <c r="AJ1166" s="84"/>
      <c r="AK1166" s="92" t="s">
        <v>16467</v>
      </c>
      <c r="AL1166" s="84" t="b">
        <v>0</v>
      </c>
      <c r="AM1166" s="84">
        <v>25</v>
      </c>
      <c r="AN1166" s="92" t="s">
        <v>16088</v>
      </c>
      <c r="AO1166" s="84" t="s">
        <v>16534</v>
      </c>
      <c r="AP1166" s="84" t="b">
        <v>0</v>
      </c>
      <c r="AQ1166" s="92" t="s">
        <v>16088</v>
      </c>
      <c r="AR1166" s="84" t="s">
        <v>179</v>
      </c>
      <c r="AS1166" s="84">
        <v>0</v>
      </c>
      <c r="AT1166" s="84">
        <v>0</v>
      </c>
      <c r="AU1166" s="84"/>
      <c r="AV1166" s="84"/>
      <c r="AW1166" s="84"/>
      <c r="AX1166" s="84"/>
      <c r="AY1166" s="84"/>
      <c r="AZ1166" s="84"/>
      <c r="BA1166" s="84"/>
      <c r="BB1166" s="84"/>
      <c r="BC1166">
        <v>1</v>
      </c>
      <c r="BD1166">
        <v>0</v>
      </c>
      <c r="BE1166">
        <v>0</v>
      </c>
      <c r="BF1166">
        <v>0</v>
      </c>
      <c r="BG1166">
        <v>1</v>
      </c>
      <c r="BH1166">
        <v>0</v>
      </c>
    </row>
    <row r="1167" spans="1:60" x14ac:dyDescent="0.3">
      <c r="A1167" s="69" t="s">
        <v>1456</v>
      </c>
      <c r="B1167" s="69" t="s">
        <v>2131</v>
      </c>
      <c r="C1167" s="70"/>
      <c r="D1167" s="71"/>
      <c r="E1167" s="72"/>
      <c r="F1167" s="73"/>
      <c r="G1167" s="70"/>
      <c r="H1167" s="74"/>
      <c r="I1167" s="75"/>
      <c r="J1167" s="75"/>
      <c r="K1167" s="36"/>
      <c r="L1167" s="82"/>
      <c r="M1167" s="82"/>
      <c r="N1167" s="77"/>
      <c r="O1167" s="84" t="s">
        <v>2168</v>
      </c>
      <c r="P1167" s="86">
        <v>43861.811643518522</v>
      </c>
      <c r="Q1167" s="84" t="s">
        <v>2207</v>
      </c>
      <c r="R1167" s="84"/>
      <c r="S1167" s="84"/>
      <c r="T1167" s="84" t="s">
        <v>2873</v>
      </c>
      <c r="U1167" s="84"/>
      <c r="V1167" s="87" t="s">
        <v>4199</v>
      </c>
      <c r="W1167" s="86">
        <v>43861.811643518522</v>
      </c>
      <c r="X1167" s="90">
        <v>43861</v>
      </c>
      <c r="Y1167" s="92" t="s">
        <v>6771</v>
      </c>
      <c r="Z1167" s="87" t="s">
        <v>10552</v>
      </c>
      <c r="AA1167" s="84"/>
      <c r="AB1167" s="84"/>
      <c r="AC1167" s="92" t="s">
        <v>14435</v>
      </c>
      <c r="AD1167" s="84"/>
      <c r="AE1167" s="84" t="b">
        <v>0</v>
      </c>
      <c r="AF1167" s="84">
        <v>0</v>
      </c>
      <c r="AG1167" s="92" t="s">
        <v>16467</v>
      </c>
      <c r="AH1167" s="84" t="b">
        <v>0</v>
      </c>
      <c r="AI1167" s="84" t="s">
        <v>16520</v>
      </c>
      <c r="AJ1167" s="84"/>
      <c r="AK1167" s="92" t="s">
        <v>16467</v>
      </c>
      <c r="AL1167" s="84" t="b">
        <v>0</v>
      </c>
      <c r="AM1167" s="84">
        <v>34</v>
      </c>
      <c r="AN1167" s="92" t="s">
        <v>12570</v>
      </c>
      <c r="AO1167" s="84" t="s">
        <v>16534</v>
      </c>
      <c r="AP1167" s="84" t="b">
        <v>0</v>
      </c>
      <c r="AQ1167" s="92" t="s">
        <v>12570</v>
      </c>
      <c r="AR1167" s="84" t="s">
        <v>179</v>
      </c>
      <c r="AS1167" s="84">
        <v>0</v>
      </c>
      <c r="AT1167" s="84">
        <v>0</v>
      </c>
      <c r="AU1167" s="84"/>
      <c r="AV1167" s="84"/>
      <c r="AW1167" s="84"/>
      <c r="AX1167" s="84"/>
      <c r="AY1167" s="84"/>
      <c r="AZ1167" s="84"/>
      <c r="BA1167" s="84"/>
      <c r="BB1167" s="84"/>
      <c r="BC1167">
        <v>1</v>
      </c>
      <c r="BD1167">
        <v>0</v>
      </c>
      <c r="BE1167">
        <v>1</v>
      </c>
      <c r="BF1167">
        <v>0</v>
      </c>
      <c r="BG1167">
        <v>0</v>
      </c>
      <c r="BH1167">
        <v>0</v>
      </c>
    </row>
    <row r="1168" spans="1:60" x14ac:dyDescent="0.3">
      <c r="A1168" s="69" t="s">
        <v>1456</v>
      </c>
      <c r="B1168" s="69" t="s">
        <v>2129</v>
      </c>
      <c r="C1168" s="70"/>
      <c r="D1168" s="71"/>
      <c r="E1168" s="72"/>
      <c r="F1168" s="73"/>
      <c r="G1168" s="70"/>
      <c r="H1168" s="74"/>
      <c r="I1168" s="75"/>
      <c r="J1168" s="75"/>
      <c r="K1168" s="36"/>
      <c r="L1168" s="82"/>
      <c r="M1168" s="82"/>
      <c r="N1168" s="77"/>
      <c r="O1168" s="84" t="s">
        <v>2168</v>
      </c>
      <c r="P1168" s="86">
        <v>43861.811643518522</v>
      </c>
      <c r="Q1168" s="84" t="s">
        <v>2207</v>
      </c>
      <c r="R1168" s="84"/>
      <c r="S1168" s="84"/>
      <c r="T1168" s="84" t="s">
        <v>2873</v>
      </c>
      <c r="U1168" s="84"/>
      <c r="V1168" s="87" t="s">
        <v>4199</v>
      </c>
      <c r="W1168" s="86">
        <v>43861.811643518522</v>
      </c>
      <c r="X1168" s="90">
        <v>43861</v>
      </c>
      <c r="Y1168" s="92" t="s">
        <v>6771</v>
      </c>
      <c r="Z1168" s="87" t="s">
        <v>10552</v>
      </c>
      <c r="AA1168" s="84"/>
      <c r="AB1168" s="84"/>
      <c r="AC1168" s="92" t="s">
        <v>14435</v>
      </c>
      <c r="AD1168" s="84"/>
      <c r="AE1168" s="84" t="b">
        <v>0</v>
      </c>
      <c r="AF1168" s="84">
        <v>0</v>
      </c>
      <c r="AG1168" s="92" t="s">
        <v>16467</v>
      </c>
      <c r="AH1168" s="84" t="b">
        <v>0</v>
      </c>
      <c r="AI1168" s="84" t="s">
        <v>16520</v>
      </c>
      <c r="AJ1168" s="84"/>
      <c r="AK1168" s="92" t="s">
        <v>16467</v>
      </c>
      <c r="AL1168" s="84" t="b">
        <v>0</v>
      </c>
      <c r="AM1168" s="84">
        <v>34</v>
      </c>
      <c r="AN1168" s="92" t="s">
        <v>12570</v>
      </c>
      <c r="AO1168" s="84" t="s">
        <v>16534</v>
      </c>
      <c r="AP1168" s="84" t="b">
        <v>0</v>
      </c>
      <c r="AQ1168" s="92" t="s">
        <v>12570</v>
      </c>
      <c r="AR1168" s="84" t="s">
        <v>179</v>
      </c>
      <c r="AS1168" s="84">
        <v>0</v>
      </c>
      <c r="AT1168" s="84">
        <v>0</v>
      </c>
      <c r="AU1168" s="84"/>
      <c r="AV1168" s="84"/>
      <c r="AW1168" s="84"/>
      <c r="AX1168" s="84"/>
      <c r="AY1168" s="84"/>
      <c r="AZ1168" s="84"/>
      <c r="BA1168" s="84"/>
      <c r="BB1168" s="84"/>
      <c r="BC1168">
        <v>4</v>
      </c>
      <c r="BD1168">
        <v>0</v>
      </c>
      <c r="BE1168">
        <v>4</v>
      </c>
      <c r="BF1168">
        <v>0</v>
      </c>
      <c r="BG1168">
        <v>0</v>
      </c>
      <c r="BH1168">
        <v>0</v>
      </c>
    </row>
    <row r="1169" spans="1:60" x14ac:dyDescent="0.3">
      <c r="A1169" s="69" t="s">
        <v>1456</v>
      </c>
      <c r="B1169" s="69" t="s">
        <v>2128</v>
      </c>
      <c r="C1169" s="70"/>
      <c r="D1169" s="71"/>
      <c r="E1169" s="72"/>
      <c r="F1169" s="73"/>
      <c r="G1169" s="70"/>
      <c r="H1169" s="74"/>
      <c r="I1169" s="75"/>
      <c r="J1169" s="75"/>
      <c r="K1169" s="36"/>
      <c r="L1169" s="82"/>
      <c r="M1169" s="82"/>
      <c r="N1169" s="77"/>
      <c r="O1169" s="84" t="s">
        <v>2168</v>
      </c>
      <c r="P1169" s="86">
        <v>43861.811643518522</v>
      </c>
      <c r="Q1169" s="84" t="s">
        <v>2207</v>
      </c>
      <c r="R1169" s="84"/>
      <c r="S1169" s="84"/>
      <c r="T1169" s="84" t="s">
        <v>2873</v>
      </c>
      <c r="U1169" s="84"/>
      <c r="V1169" s="87" t="s">
        <v>4199</v>
      </c>
      <c r="W1169" s="86">
        <v>43861.811643518522</v>
      </c>
      <c r="X1169" s="90">
        <v>43861</v>
      </c>
      <c r="Y1169" s="92" t="s">
        <v>6771</v>
      </c>
      <c r="Z1169" s="87" t="s">
        <v>10552</v>
      </c>
      <c r="AA1169" s="84"/>
      <c r="AB1169" s="84"/>
      <c r="AC1169" s="92" t="s">
        <v>14435</v>
      </c>
      <c r="AD1169" s="84"/>
      <c r="AE1169" s="84" t="b">
        <v>0</v>
      </c>
      <c r="AF1169" s="84">
        <v>0</v>
      </c>
      <c r="AG1169" s="92" t="s">
        <v>16467</v>
      </c>
      <c r="AH1169" s="84" t="b">
        <v>0</v>
      </c>
      <c r="AI1169" s="84" t="s">
        <v>16520</v>
      </c>
      <c r="AJ1169" s="84"/>
      <c r="AK1169" s="92" t="s">
        <v>16467</v>
      </c>
      <c r="AL1169" s="84" t="b">
        <v>0</v>
      </c>
      <c r="AM1169" s="84">
        <v>34</v>
      </c>
      <c r="AN1169" s="92" t="s">
        <v>12570</v>
      </c>
      <c r="AO1169" s="84" t="s">
        <v>16534</v>
      </c>
      <c r="AP1169" s="84" t="b">
        <v>0</v>
      </c>
      <c r="AQ1169" s="92" t="s">
        <v>12570</v>
      </c>
      <c r="AR1169" s="84" t="s">
        <v>179</v>
      </c>
      <c r="AS1169" s="84">
        <v>0</v>
      </c>
      <c r="AT1169" s="84">
        <v>0</v>
      </c>
      <c r="AU1169" s="84"/>
      <c r="AV1169" s="84"/>
      <c r="AW1169" s="84"/>
      <c r="AX1169" s="84"/>
      <c r="AY1169" s="84"/>
      <c r="AZ1169" s="84"/>
      <c r="BA1169" s="84"/>
      <c r="BB1169" s="84"/>
      <c r="BC1169">
        <v>6</v>
      </c>
      <c r="BD1169">
        <v>0</v>
      </c>
      <c r="BE1169">
        <v>6</v>
      </c>
      <c r="BF1169">
        <v>0</v>
      </c>
      <c r="BG1169">
        <v>0</v>
      </c>
      <c r="BH1169">
        <v>0</v>
      </c>
    </row>
    <row r="1170" spans="1:60" x14ac:dyDescent="0.3">
      <c r="A1170" s="69" t="s">
        <v>1818</v>
      </c>
      <c r="B1170" s="69" t="s">
        <v>1818</v>
      </c>
      <c r="C1170" s="70"/>
      <c r="D1170" s="71"/>
      <c r="E1170" s="72"/>
      <c r="F1170" s="73"/>
      <c r="G1170" s="70"/>
      <c r="H1170" s="74"/>
      <c r="I1170" s="75"/>
      <c r="J1170" s="75"/>
      <c r="K1170" s="36"/>
      <c r="L1170" s="82"/>
      <c r="M1170" s="82"/>
      <c r="N1170" s="77"/>
      <c r="O1170" s="84" t="s">
        <v>179</v>
      </c>
      <c r="P1170" s="86">
        <v>43861.811805555553</v>
      </c>
      <c r="Q1170" s="84" t="s">
        <v>2281</v>
      </c>
      <c r="R1170" s="84"/>
      <c r="S1170" s="84"/>
      <c r="T1170" s="84" t="s">
        <v>2873</v>
      </c>
      <c r="U1170" s="84"/>
      <c r="V1170" s="87" t="s">
        <v>4530</v>
      </c>
      <c r="W1170" s="86">
        <v>43861.811805555553</v>
      </c>
      <c r="X1170" s="90">
        <v>43861</v>
      </c>
      <c r="Y1170" s="92" t="s">
        <v>7676</v>
      </c>
      <c r="Z1170" s="87" t="s">
        <v>11495</v>
      </c>
      <c r="AA1170" s="84"/>
      <c r="AB1170" s="84"/>
      <c r="AC1170" s="92" t="s">
        <v>15388</v>
      </c>
      <c r="AD1170" s="84"/>
      <c r="AE1170" s="84" t="b">
        <v>0</v>
      </c>
      <c r="AF1170" s="84">
        <v>1</v>
      </c>
      <c r="AG1170" s="92" t="s">
        <v>16467</v>
      </c>
      <c r="AH1170" s="84" t="b">
        <v>0</v>
      </c>
      <c r="AI1170" s="84" t="s">
        <v>16522</v>
      </c>
      <c r="AJ1170" s="84"/>
      <c r="AK1170" s="92" t="s">
        <v>16467</v>
      </c>
      <c r="AL1170" s="84" t="b">
        <v>0</v>
      </c>
      <c r="AM1170" s="84">
        <v>1</v>
      </c>
      <c r="AN1170" s="92" t="s">
        <v>16467</v>
      </c>
      <c r="AO1170" s="84" t="s">
        <v>16534</v>
      </c>
      <c r="AP1170" s="84" t="b">
        <v>0</v>
      </c>
      <c r="AQ1170" s="92" t="s">
        <v>15388</v>
      </c>
      <c r="AR1170" s="84" t="s">
        <v>179</v>
      </c>
      <c r="AS1170" s="84">
        <v>0</v>
      </c>
      <c r="AT1170" s="84">
        <v>0</v>
      </c>
      <c r="AU1170" s="84"/>
      <c r="AV1170" s="84"/>
      <c r="AW1170" s="84"/>
      <c r="AX1170" s="84"/>
      <c r="AY1170" s="84"/>
      <c r="AZ1170" s="84"/>
      <c r="BA1170" s="84"/>
      <c r="BB1170" s="84"/>
      <c r="BC1170">
        <v>4</v>
      </c>
      <c r="BD1170">
        <v>0</v>
      </c>
      <c r="BE1170">
        <v>0</v>
      </c>
      <c r="BF1170">
        <v>4</v>
      </c>
      <c r="BG1170">
        <v>0</v>
      </c>
      <c r="BH1170">
        <v>0</v>
      </c>
    </row>
    <row r="1171" spans="1:60" x14ac:dyDescent="0.3">
      <c r="A1171" s="69" t="s">
        <v>1818</v>
      </c>
      <c r="B1171" s="69" t="s">
        <v>1447</v>
      </c>
      <c r="C1171" s="70"/>
      <c r="D1171" s="71"/>
      <c r="E1171" s="72"/>
      <c r="F1171" s="73"/>
      <c r="G1171" s="70"/>
      <c r="H1171" s="74"/>
      <c r="I1171" s="75"/>
      <c r="J1171" s="75"/>
      <c r="K1171" s="36"/>
      <c r="L1171" s="82"/>
      <c r="M1171" s="82"/>
      <c r="N1171" s="77"/>
      <c r="O1171" s="84" t="s">
        <v>2169</v>
      </c>
      <c r="P1171" s="86">
        <v>43861.812245370369</v>
      </c>
      <c r="Q1171" s="84" t="s">
        <v>2274</v>
      </c>
      <c r="R1171" s="84"/>
      <c r="S1171" s="84"/>
      <c r="T1171" s="84"/>
      <c r="U1171" s="84"/>
      <c r="V1171" s="87" t="s">
        <v>4530</v>
      </c>
      <c r="W1171" s="86">
        <v>43861.812245370369</v>
      </c>
      <c r="X1171" s="90">
        <v>43861</v>
      </c>
      <c r="Y1171" s="92" t="s">
        <v>7677</v>
      </c>
      <c r="Z1171" s="87" t="s">
        <v>11496</v>
      </c>
      <c r="AA1171" s="84"/>
      <c r="AB1171" s="84"/>
      <c r="AC1171" s="92" t="s">
        <v>15389</v>
      </c>
      <c r="AD1171" s="84"/>
      <c r="AE1171" s="84" t="b">
        <v>0</v>
      </c>
      <c r="AF1171" s="84">
        <v>0</v>
      </c>
      <c r="AG1171" s="92" t="s">
        <v>16467</v>
      </c>
      <c r="AH1171" s="84" t="b">
        <v>0</v>
      </c>
      <c r="AI1171" s="84" t="s">
        <v>16520</v>
      </c>
      <c r="AJ1171" s="84"/>
      <c r="AK1171" s="92" t="s">
        <v>16467</v>
      </c>
      <c r="AL1171" s="84" t="b">
        <v>0</v>
      </c>
      <c r="AM1171" s="84">
        <v>51</v>
      </c>
      <c r="AN1171" s="92" t="s">
        <v>16309</v>
      </c>
      <c r="AO1171" s="84" t="s">
        <v>16534</v>
      </c>
      <c r="AP1171" s="84" t="b">
        <v>0</v>
      </c>
      <c r="AQ1171" s="92" t="s">
        <v>16309</v>
      </c>
      <c r="AR1171" s="84" t="s">
        <v>179</v>
      </c>
      <c r="AS1171" s="84">
        <v>0</v>
      </c>
      <c r="AT1171" s="84">
        <v>0</v>
      </c>
      <c r="AU1171" s="84"/>
      <c r="AV1171" s="84"/>
      <c r="AW1171" s="84"/>
      <c r="AX1171" s="84"/>
      <c r="AY1171" s="84"/>
      <c r="AZ1171" s="84"/>
      <c r="BA1171" s="84"/>
      <c r="BB1171" s="84"/>
      <c r="BC1171">
        <v>1</v>
      </c>
      <c r="BD1171">
        <v>0</v>
      </c>
      <c r="BE1171">
        <v>0</v>
      </c>
      <c r="BF1171">
        <v>0</v>
      </c>
      <c r="BG1171">
        <v>1</v>
      </c>
      <c r="BH1171">
        <v>0</v>
      </c>
    </row>
    <row r="1172" spans="1:60" x14ac:dyDescent="0.3">
      <c r="A1172" s="69" t="s">
        <v>467</v>
      </c>
      <c r="B1172" s="69" t="s">
        <v>467</v>
      </c>
      <c r="C1172" s="70"/>
      <c r="D1172" s="71"/>
      <c r="E1172" s="72"/>
      <c r="F1172" s="73"/>
      <c r="G1172" s="70"/>
      <c r="H1172" s="74"/>
      <c r="I1172" s="75"/>
      <c r="J1172" s="75"/>
      <c r="K1172" s="36"/>
      <c r="L1172" s="82"/>
      <c r="M1172" s="82"/>
      <c r="N1172" s="77"/>
      <c r="O1172" s="84" t="s">
        <v>179</v>
      </c>
      <c r="P1172" s="86">
        <v>43861.812476851854</v>
      </c>
      <c r="Q1172" s="84" t="s">
        <v>2275</v>
      </c>
      <c r="R1172" s="84"/>
      <c r="S1172" s="84"/>
      <c r="T1172" s="84" t="s">
        <v>2883</v>
      </c>
      <c r="U1172" s="84"/>
      <c r="V1172" s="87" t="s">
        <v>3292</v>
      </c>
      <c r="W1172" s="86">
        <v>43861.812476851854</v>
      </c>
      <c r="X1172" s="90">
        <v>43861</v>
      </c>
      <c r="Y1172" s="92" t="s">
        <v>5154</v>
      </c>
      <c r="Z1172" s="87" t="s">
        <v>8917</v>
      </c>
      <c r="AA1172" s="84"/>
      <c r="AB1172" s="84"/>
      <c r="AC1172" s="92" t="s">
        <v>12795</v>
      </c>
      <c r="AD1172" s="84"/>
      <c r="AE1172" s="84" t="b">
        <v>0</v>
      </c>
      <c r="AF1172" s="84">
        <v>1</v>
      </c>
      <c r="AG1172" s="92" t="s">
        <v>16467</v>
      </c>
      <c r="AH1172" s="84" t="b">
        <v>0</v>
      </c>
      <c r="AI1172" s="84" t="s">
        <v>16522</v>
      </c>
      <c r="AJ1172" s="84"/>
      <c r="AK1172" s="92" t="s">
        <v>16467</v>
      </c>
      <c r="AL1172" s="84" t="b">
        <v>0</v>
      </c>
      <c r="AM1172" s="84">
        <v>1</v>
      </c>
      <c r="AN1172" s="92" t="s">
        <v>16467</v>
      </c>
      <c r="AO1172" s="84" t="s">
        <v>16534</v>
      </c>
      <c r="AP1172" s="84" t="b">
        <v>0</v>
      </c>
      <c r="AQ1172" s="92" t="s">
        <v>12795</v>
      </c>
      <c r="AR1172" s="84" t="s">
        <v>179</v>
      </c>
      <c r="AS1172" s="84">
        <v>0</v>
      </c>
      <c r="AT1172" s="84">
        <v>0</v>
      </c>
      <c r="AU1172" s="84"/>
      <c r="AV1172" s="84"/>
      <c r="AW1172" s="84"/>
      <c r="AX1172" s="84"/>
      <c r="AY1172" s="84"/>
      <c r="AZ1172" s="84"/>
      <c r="BA1172" s="84"/>
      <c r="BB1172" s="84"/>
      <c r="BC1172">
        <v>1</v>
      </c>
      <c r="BD1172">
        <v>0</v>
      </c>
      <c r="BE1172">
        <v>0</v>
      </c>
      <c r="BF1172">
        <v>1</v>
      </c>
      <c r="BG1172">
        <v>0</v>
      </c>
      <c r="BH1172">
        <v>0</v>
      </c>
    </row>
    <row r="1173" spans="1:60" x14ac:dyDescent="0.3">
      <c r="A1173" s="69" t="s">
        <v>776</v>
      </c>
      <c r="B1173" s="69" t="s">
        <v>1968</v>
      </c>
      <c r="C1173" s="70"/>
      <c r="D1173" s="71"/>
      <c r="E1173" s="72"/>
      <c r="F1173" s="73"/>
      <c r="G1173" s="70"/>
      <c r="H1173" s="74"/>
      <c r="I1173" s="75"/>
      <c r="J1173" s="75"/>
      <c r="K1173" s="36"/>
      <c r="L1173" s="82"/>
      <c r="M1173" s="82"/>
      <c r="N1173" s="77"/>
      <c r="O1173" s="84" t="s">
        <v>2169</v>
      </c>
      <c r="P1173" s="86">
        <v>43861.814953703702</v>
      </c>
      <c r="Q1173" s="84" t="s">
        <v>2220</v>
      </c>
      <c r="R1173" s="84"/>
      <c r="S1173" s="84"/>
      <c r="T1173" s="84"/>
      <c r="U1173" s="84"/>
      <c r="V1173" s="87" t="s">
        <v>3062</v>
      </c>
      <c r="W1173" s="86">
        <v>43861.814953703702</v>
      </c>
      <c r="X1173" s="90">
        <v>43861</v>
      </c>
      <c r="Y1173" s="92" t="s">
        <v>5671</v>
      </c>
      <c r="Z1173" s="87" t="s">
        <v>9434</v>
      </c>
      <c r="AA1173" s="84"/>
      <c r="AB1173" s="84"/>
      <c r="AC1173" s="92" t="s">
        <v>13312</v>
      </c>
      <c r="AD1173" s="84"/>
      <c r="AE1173" s="84" t="b">
        <v>0</v>
      </c>
      <c r="AF1173" s="84">
        <v>0</v>
      </c>
      <c r="AG1173" s="92" t="s">
        <v>16467</v>
      </c>
      <c r="AH1173" s="84" t="b">
        <v>0</v>
      </c>
      <c r="AI1173" s="84" t="s">
        <v>16520</v>
      </c>
      <c r="AJ1173" s="84"/>
      <c r="AK1173" s="92" t="s">
        <v>16467</v>
      </c>
      <c r="AL1173" s="84" t="b">
        <v>0</v>
      </c>
      <c r="AM1173" s="84">
        <v>51</v>
      </c>
      <c r="AN1173" s="92" t="s">
        <v>15899</v>
      </c>
      <c r="AO1173" s="84" t="s">
        <v>16534</v>
      </c>
      <c r="AP1173" s="84" t="b">
        <v>0</v>
      </c>
      <c r="AQ1173" s="92" t="s">
        <v>15899</v>
      </c>
      <c r="AR1173" s="84" t="s">
        <v>179</v>
      </c>
      <c r="AS1173" s="84">
        <v>0</v>
      </c>
      <c r="AT1173" s="84">
        <v>0</v>
      </c>
      <c r="AU1173" s="84"/>
      <c r="AV1173" s="84"/>
      <c r="AW1173" s="84"/>
      <c r="AX1173" s="84"/>
      <c r="AY1173" s="84"/>
      <c r="AZ1173" s="84"/>
      <c r="BA1173" s="84"/>
      <c r="BB1173" s="84"/>
      <c r="BC1173">
        <v>1</v>
      </c>
      <c r="BD1173">
        <v>0</v>
      </c>
      <c r="BE1173">
        <v>0</v>
      </c>
      <c r="BF1173">
        <v>0</v>
      </c>
      <c r="BG1173">
        <v>1</v>
      </c>
      <c r="BH1173">
        <v>0</v>
      </c>
    </row>
    <row r="1174" spans="1:60" x14ac:dyDescent="0.3">
      <c r="A1174" s="69" t="s">
        <v>468</v>
      </c>
      <c r="B1174" s="69" t="s">
        <v>1977</v>
      </c>
      <c r="C1174" s="70"/>
      <c r="D1174" s="71"/>
      <c r="E1174" s="72"/>
      <c r="F1174" s="73"/>
      <c r="G1174" s="70"/>
      <c r="H1174" s="74"/>
      <c r="I1174" s="75"/>
      <c r="J1174" s="75"/>
      <c r="K1174" s="36"/>
      <c r="L1174" s="82"/>
      <c r="M1174" s="82"/>
      <c r="N1174" s="77"/>
      <c r="O1174" s="84" t="s">
        <v>2169</v>
      </c>
      <c r="P1174" s="86">
        <v>43861.81517361111</v>
      </c>
      <c r="Q1174" s="84" t="s">
        <v>2219</v>
      </c>
      <c r="R1174" s="84"/>
      <c r="S1174" s="84"/>
      <c r="T1174" s="84"/>
      <c r="U1174" s="84"/>
      <c r="V1174" s="87" t="s">
        <v>3293</v>
      </c>
      <c r="W1174" s="86">
        <v>43861.81517361111</v>
      </c>
      <c r="X1174" s="90">
        <v>43861</v>
      </c>
      <c r="Y1174" s="92" t="s">
        <v>5155</v>
      </c>
      <c r="Z1174" s="87" t="s">
        <v>8918</v>
      </c>
      <c r="AA1174" s="84"/>
      <c r="AB1174" s="84"/>
      <c r="AC1174" s="92" t="s">
        <v>12796</v>
      </c>
      <c r="AD1174" s="84"/>
      <c r="AE1174" s="84" t="b">
        <v>0</v>
      </c>
      <c r="AF1174" s="84">
        <v>0</v>
      </c>
      <c r="AG1174" s="92" t="s">
        <v>16467</v>
      </c>
      <c r="AH1174" s="84" t="b">
        <v>0</v>
      </c>
      <c r="AI1174" s="84" t="s">
        <v>16520</v>
      </c>
      <c r="AJ1174" s="84"/>
      <c r="AK1174" s="92" t="s">
        <v>16467</v>
      </c>
      <c r="AL1174" s="84" t="b">
        <v>0</v>
      </c>
      <c r="AM1174" s="84">
        <v>27</v>
      </c>
      <c r="AN1174" s="92" t="s">
        <v>16337</v>
      </c>
      <c r="AO1174" s="84" t="s">
        <v>16535</v>
      </c>
      <c r="AP1174" s="84" t="b">
        <v>0</v>
      </c>
      <c r="AQ1174" s="92" t="s">
        <v>16337</v>
      </c>
      <c r="AR1174" s="84" t="s">
        <v>179</v>
      </c>
      <c r="AS1174" s="84">
        <v>0</v>
      </c>
      <c r="AT1174" s="84">
        <v>0</v>
      </c>
      <c r="AU1174" s="84"/>
      <c r="AV1174" s="84"/>
      <c r="AW1174" s="84"/>
      <c r="AX1174" s="84"/>
      <c r="AY1174" s="84"/>
      <c r="AZ1174" s="84"/>
      <c r="BA1174" s="84"/>
      <c r="BB1174" s="84"/>
      <c r="BC1174">
        <v>1</v>
      </c>
      <c r="BD1174">
        <v>0</v>
      </c>
      <c r="BE1174">
        <v>0</v>
      </c>
      <c r="BF1174">
        <v>0</v>
      </c>
      <c r="BG1174">
        <v>1</v>
      </c>
      <c r="BH1174">
        <v>0</v>
      </c>
    </row>
    <row r="1175" spans="1:60" x14ac:dyDescent="0.3">
      <c r="A1175" s="69" t="s">
        <v>475</v>
      </c>
      <c r="B1175" s="69" t="s">
        <v>475</v>
      </c>
      <c r="C1175" s="70"/>
      <c r="D1175" s="71"/>
      <c r="E1175" s="72"/>
      <c r="F1175" s="73"/>
      <c r="G1175" s="70"/>
      <c r="H1175" s="74"/>
      <c r="I1175" s="75"/>
      <c r="J1175" s="75"/>
      <c r="K1175" s="36"/>
      <c r="L1175" s="82"/>
      <c r="M1175" s="82"/>
      <c r="N1175" s="77"/>
      <c r="O1175" s="84" t="s">
        <v>179</v>
      </c>
      <c r="P1175" s="86">
        <v>43861.818981481483</v>
      </c>
      <c r="Q1175" s="84" t="s">
        <v>2281</v>
      </c>
      <c r="R1175" s="84"/>
      <c r="S1175" s="84"/>
      <c r="T1175" s="84" t="s">
        <v>2873</v>
      </c>
      <c r="U1175" s="84"/>
      <c r="V1175" s="87" t="s">
        <v>3299</v>
      </c>
      <c r="W1175" s="86">
        <v>43861.818981481483</v>
      </c>
      <c r="X1175" s="90">
        <v>43861</v>
      </c>
      <c r="Y1175" s="92" t="s">
        <v>5180</v>
      </c>
      <c r="Z1175" s="87" t="s">
        <v>8942</v>
      </c>
      <c r="AA1175" s="84"/>
      <c r="AB1175" s="84"/>
      <c r="AC1175" s="92" t="s">
        <v>12820</v>
      </c>
      <c r="AD1175" s="84"/>
      <c r="AE1175" s="84" t="b">
        <v>0</v>
      </c>
      <c r="AF1175" s="84">
        <v>1</v>
      </c>
      <c r="AG1175" s="92" t="s">
        <v>16467</v>
      </c>
      <c r="AH1175" s="84" t="b">
        <v>0</v>
      </c>
      <c r="AI1175" s="84" t="s">
        <v>16522</v>
      </c>
      <c r="AJ1175" s="84"/>
      <c r="AK1175" s="92" t="s">
        <v>16467</v>
      </c>
      <c r="AL1175" s="84" t="b">
        <v>0</v>
      </c>
      <c r="AM1175" s="84">
        <v>1</v>
      </c>
      <c r="AN1175" s="92" t="s">
        <v>16467</v>
      </c>
      <c r="AO1175" s="84" t="s">
        <v>16535</v>
      </c>
      <c r="AP1175" s="84" t="b">
        <v>0</v>
      </c>
      <c r="AQ1175" s="92" t="s">
        <v>12820</v>
      </c>
      <c r="AR1175" s="84" t="s">
        <v>179</v>
      </c>
      <c r="AS1175" s="84">
        <v>0</v>
      </c>
      <c r="AT1175" s="84">
        <v>0</v>
      </c>
      <c r="AU1175" s="84"/>
      <c r="AV1175" s="84"/>
      <c r="AW1175" s="84"/>
      <c r="AX1175" s="84"/>
      <c r="AY1175" s="84"/>
      <c r="AZ1175" s="84"/>
      <c r="BA1175" s="84"/>
      <c r="BB1175" s="84"/>
      <c r="BC1175">
        <v>1</v>
      </c>
      <c r="BD1175">
        <v>0</v>
      </c>
      <c r="BE1175">
        <v>0</v>
      </c>
      <c r="BF1175">
        <v>1</v>
      </c>
      <c r="BG1175">
        <v>0</v>
      </c>
      <c r="BH1175">
        <v>0</v>
      </c>
    </row>
    <row r="1176" spans="1:60" x14ac:dyDescent="0.3">
      <c r="A1176" s="69" t="s">
        <v>469</v>
      </c>
      <c r="B1176" s="69" t="s">
        <v>469</v>
      </c>
      <c r="C1176" s="70"/>
      <c r="D1176" s="71"/>
      <c r="E1176" s="72"/>
      <c r="F1176" s="73"/>
      <c r="G1176" s="70"/>
      <c r="H1176" s="74"/>
      <c r="I1176" s="75"/>
      <c r="J1176" s="75"/>
      <c r="K1176" s="36"/>
      <c r="L1176" s="82"/>
      <c r="M1176" s="82"/>
      <c r="N1176" s="77"/>
      <c r="O1176" s="84" t="s">
        <v>179</v>
      </c>
      <c r="P1176" s="86">
        <v>43861.821053240739</v>
      </c>
      <c r="Q1176" s="84" t="s">
        <v>2276</v>
      </c>
      <c r="R1176" s="84"/>
      <c r="S1176" s="84"/>
      <c r="T1176" s="84" t="s">
        <v>2873</v>
      </c>
      <c r="U1176" s="84"/>
      <c r="V1176" s="87" t="s">
        <v>3294</v>
      </c>
      <c r="W1176" s="86">
        <v>43861.821053240739</v>
      </c>
      <c r="X1176" s="90">
        <v>43861</v>
      </c>
      <c r="Y1176" s="92" t="s">
        <v>5156</v>
      </c>
      <c r="Z1176" s="87" t="s">
        <v>8919</v>
      </c>
      <c r="AA1176" s="84"/>
      <c r="AB1176" s="84"/>
      <c r="AC1176" s="92" t="s">
        <v>12797</v>
      </c>
      <c r="AD1176" s="84"/>
      <c r="AE1176" s="84" t="b">
        <v>0</v>
      </c>
      <c r="AF1176" s="84">
        <v>10</v>
      </c>
      <c r="AG1176" s="92" t="s">
        <v>16467</v>
      </c>
      <c r="AH1176" s="84" t="b">
        <v>0</v>
      </c>
      <c r="AI1176" s="84" t="s">
        <v>16520</v>
      </c>
      <c r="AJ1176" s="84"/>
      <c r="AK1176" s="92" t="s">
        <v>16467</v>
      </c>
      <c r="AL1176" s="84" t="b">
        <v>0</v>
      </c>
      <c r="AM1176" s="84">
        <v>0</v>
      </c>
      <c r="AN1176" s="92" t="s">
        <v>16467</v>
      </c>
      <c r="AO1176" s="84" t="s">
        <v>16535</v>
      </c>
      <c r="AP1176" s="84" t="b">
        <v>0</v>
      </c>
      <c r="AQ1176" s="92" t="s">
        <v>12797</v>
      </c>
      <c r="AR1176" s="84" t="s">
        <v>179</v>
      </c>
      <c r="AS1176" s="84">
        <v>0</v>
      </c>
      <c r="AT1176" s="84">
        <v>0</v>
      </c>
      <c r="AU1176" s="84"/>
      <c r="AV1176" s="84"/>
      <c r="AW1176" s="84"/>
      <c r="AX1176" s="84"/>
      <c r="AY1176" s="84"/>
      <c r="AZ1176" s="84"/>
      <c r="BA1176" s="84"/>
      <c r="BB1176" s="84"/>
      <c r="BC1176">
        <v>1</v>
      </c>
      <c r="BD1176">
        <v>0</v>
      </c>
      <c r="BE1176">
        <v>0</v>
      </c>
      <c r="BF1176">
        <v>1</v>
      </c>
      <c r="BG1176">
        <v>0</v>
      </c>
      <c r="BH1176">
        <v>0</v>
      </c>
    </row>
    <row r="1177" spans="1:60" x14ac:dyDescent="0.3">
      <c r="A1177" s="69" t="s">
        <v>1633</v>
      </c>
      <c r="B1177" s="69" t="s">
        <v>1977</v>
      </c>
      <c r="C1177" s="70"/>
      <c r="D1177" s="71"/>
      <c r="E1177" s="72"/>
      <c r="F1177" s="73"/>
      <c r="G1177" s="70"/>
      <c r="H1177" s="74"/>
      <c r="I1177" s="75"/>
      <c r="J1177" s="75"/>
      <c r="K1177" s="36"/>
      <c r="L1177" s="82"/>
      <c r="M1177" s="82"/>
      <c r="N1177" s="77"/>
      <c r="O1177" s="84" t="s">
        <v>2169</v>
      </c>
      <c r="P1177" s="86">
        <v>43861.821493055555</v>
      </c>
      <c r="Q1177" s="84" t="s">
        <v>2181</v>
      </c>
      <c r="R1177" s="84"/>
      <c r="S1177" s="84"/>
      <c r="T1177" s="84"/>
      <c r="U1177" s="84"/>
      <c r="V1177" s="87" t="s">
        <v>4360</v>
      </c>
      <c r="W1177" s="86">
        <v>43861.821493055555</v>
      </c>
      <c r="X1177" s="90">
        <v>43861</v>
      </c>
      <c r="Y1177" s="92" t="s">
        <v>8383</v>
      </c>
      <c r="Z1177" s="87" t="s">
        <v>12248</v>
      </c>
      <c r="AA1177" s="84"/>
      <c r="AB1177" s="84"/>
      <c r="AC1177" s="92" t="s">
        <v>16176</v>
      </c>
      <c r="AD1177" s="84"/>
      <c r="AE1177" s="84" t="b">
        <v>0</v>
      </c>
      <c r="AF1177" s="84">
        <v>0</v>
      </c>
      <c r="AG1177" s="92" t="s">
        <v>16467</v>
      </c>
      <c r="AH1177" s="84" t="b">
        <v>0</v>
      </c>
      <c r="AI1177" s="84" t="s">
        <v>16520</v>
      </c>
      <c r="AJ1177" s="84"/>
      <c r="AK1177" s="92" t="s">
        <v>16467</v>
      </c>
      <c r="AL1177" s="84" t="b">
        <v>0</v>
      </c>
      <c r="AM1177" s="84">
        <v>55</v>
      </c>
      <c r="AN1177" s="92" t="s">
        <v>16336</v>
      </c>
      <c r="AO1177" s="84" t="s">
        <v>16534</v>
      </c>
      <c r="AP1177" s="84" t="b">
        <v>0</v>
      </c>
      <c r="AQ1177" s="92" t="s">
        <v>16336</v>
      </c>
      <c r="AR1177" s="84" t="s">
        <v>179</v>
      </c>
      <c r="AS1177" s="84">
        <v>0</v>
      </c>
      <c r="AT1177" s="84">
        <v>0</v>
      </c>
      <c r="AU1177" s="84"/>
      <c r="AV1177" s="84"/>
      <c r="AW1177" s="84"/>
      <c r="AX1177" s="84"/>
      <c r="AY1177" s="84"/>
      <c r="AZ1177" s="84"/>
      <c r="BA1177" s="84"/>
      <c r="BB1177" s="84"/>
      <c r="BC1177">
        <v>1</v>
      </c>
      <c r="BD1177">
        <v>0</v>
      </c>
      <c r="BE1177">
        <v>0</v>
      </c>
      <c r="BF1177">
        <v>0</v>
      </c>
      <c r="BG1177">
        <v>1</v>
      </c>
      <c r="BH1177">
        <v>0</v>
      </c>
    </row>
    <row r="1178" spans="1:60" x14ac:dyDescent="0.3">
      <c r="A1178" s="69" t="s">
        <v>470</v>
      </c>
      <c r="B1178" s="69" t="s">
        <v>1955</v>
      </c>
      <c r="C1178" s="70"/>
      <c r="D1178" s="71"/>
      <c r="E1178" s="72"/>
      <c r="F1178" s="73"/>
      <c r="G1178" s="70"/>
      <c r="H1178" s="74"/>
      <c r="I1178" s="75"/>
      <c r="J1178" s="75"/>
      <c r="K1178" s="36"/>
      <c r="L1178" s="82"/>
      <c r="M1178" s="82"/>
      <c r="N1178" s="77"/>
      <c r="O1178" s="84" t="s">
        <v>2169</v>
      </c>
      <c r="P1178" s="86">
        <v>43861.822465277779</v>
      </c>
      <c r="Q1178" s="84" t="s">
        <v>2201</v>
      </c>
      <c r="R1178" s="84"/>
      <c r="S1178" s="84"/>
      <c r="T1178" s="84"/>
      <c r="U1178" s="84"/>
      <c r="V1178" s="87" t="s">
        <v>3295</v>
      </c>
      <c r="W1178" s="86">
        <v>43861.822465277779</v>
      </c>
      <c r="X1178" s="90">
        <v>43861</v>
      </c>
      <c r="Y1178" s="92" t="s">
        <v>5157</v>
      </c>
      <c r="Z1178" s="87" t="s">
        <v>8920</v>
      </c>
      <c r="AA1178" s="84"/>
      <c r="AB1178" s="84"/>
      <c r="AC1178" s="92" t="s">
        <v>12798</v>
      </c>
      <c r="AD1178" s="84"/>
      <c r="AE1178" s="84" t="b">
        <v>0</v>
      </c>
      <c r="AF1178" s="84">
        <v>0</v>
      </c>
      <c r="AG1178" s="92" t="s">
        <v>16467</v>
      </c>
      <c r="AH1178" s="84" t="b">
        <v>0</v>
      </c>
      <c r="AI1178" s="84" t="s">
        <v>16520</v>
      </c>
      <c r="AJ1178" s="84"/>
      <c r="AK1178" s="92" t="s">
        <v>16467</v>
      </c>
      <c r="AL1178" s="84" t="b">
        <v>0</v>
      </c>
      <c r="AM1178" s="84">
        <v>22</v>
      </c>
      <c r="AN1178" s="92" t="s">
        <v>15831</v>
      </c>
      <c r="AO1178" s="84" t="s">
        <v>16534</v>
      </c>
      <c r="AP1178" s="84" t="b">
        <v>0</v>
      </c>
      <c r="AQ1178" s="92" t="s">
        <v>15831</v>
      </c>
      <c r="AR1178" s="84" t="s">
        <v>179</v>
      </c>
      <c r="AS1178" s="84">
        <v>0</v>
      </c>
      <c r="AT1178" s="84">
        <v>0</v>
      </c>
      <c r="AU1178" s="84"/>
      <c r="AV1178" s="84"/>
      <c r="AW1178" s="84"/>
      <c r="AX1178" s="84"/>
      <c r="AY1178" s="84"/>
      <c r="AZ1178" s="84"/>
      <c r="BA1178" s="84"/>
      <c r="BB1178" s="84"/>
      <c r="BC1178">
        <v>1</v>
      </c>
      <c r="BD1178">
        <v>0</v>
      </c>
      <c r="BE1178">
        <v>0</v>
      </c>
      <c r="BF1178">
        <v>0</v>
      </c>
      <c r="BG1178">
        <v>1</v>
      </c>
      <c r="BH1178">
        <v>0</v>
      </c>
    </row>
    <row r="1179" spans="1:60" x14ac:dyDescent="0.3">
      <c r="A1179" s="69" t="s">
        <v>504</v>
      </c>
      <c r="B1179" s="69" t="s">
        <v>2132</v>
      </c>
      <c r="C1179" s="70"/>
      <c r="D1179" s="71"/>
      <c r="E1179" s="72"/>
      <c r="F1179" s="73"/>
      <c r="G1179" s="70"/>
      <c r="H1179" s="74"/>
      <c r="I1179" s="75"/>
      <c r="J1179" s="75"/>
      <c r="K1179" s="36"/>
      <c r="L1179" s="82"/>
      <c r="M1179" s="82"/>
      <c r="N1179" s="77"/>
      <c r="O1179" s="84" t="s">
        <v>2168</v>
      </c>
      <c r="P1179" s="86">
        <v>43861.822858796295</v>
      </c>
      <c r="Q1179" s="84" t="s">
        <v>2218</v>
      </c>
      <c r="R1179" s="84"/>
      <c r="S1179" s="84"/>
      <c r="T1179" s="84" t="s">
        <v>2873</v>
      </c>
      <c r="U1179" s="84"/>
      <c r="V1179" s="87" t="s">
        <v>3062</v>
      </c>
      <c r="W1179" s="86">
        <v>43861.822858796295</v>
      </c>
      <c r="X1179" s="90">
        <v>43861</v>
      </c>
      <c r="Y1179" s="92" t="s">
        <v>5235</v>
      </c>
      <c r="Z1179" s="87" t="s">
        <v>8998</v>
      </c>
      <c r="AA1179" s="84"/>
      <c r="AB1179" s="84"/>
      <c r="AC1179" s="92" t="s">
        <v>12876</v>
      </c>
      <c r="AD1179" s="84"/>
      <c r="AE1179" s="84" t="b">
        <v>0</v>
      </c>
      <c r="AF1179" s="84">
        <v>0</v>
      </c>
      <c r="AG1179" s="92" t="s">
        <v>16467</v>
      </c>
      <c r="AH1179" s="84" t="b">
        <v>0</v>
      </c>
      <c r="AI1179" s="84" t="s">
        <v>16520</v>
      </c>
      <c r="AJ1179" s="84"/>
      <c r="AK1179" s="92" t="s">
        <v>16467</v>
      </c>
      <c r="AL1179" s="84" t="b">
        <v>0</v>
      </c>
      <c r="AM1179" s="84">
        <v>121</v>
      </c>
      <c r="AN1179" s="92" t="s">
        <v>12602</v>
      </c>
      <c r="AO1179" s="84" t="s">
        <v>16534</v>
      </c>
      <c r="AP1179" s="84" t="b">
        <v>0</v>
      </c>
      <c r="AQ1179" s="92" t="s">
        <v>12602</v>
      </c>
      <c r="AR1179" s="84" t="s">
        <v>179</v>
      </c>
      <c r="AS1179" s="84">
        <v>0</v>
      </c>
      <c r="AT1179" s="84">
        <v>0</v>
      </c>
      <c r="AU1179" s="84"/>
      <c r="AV1179" s="84"/>
      <c r="AW1179" s="84"/>
      <c r="AX1179" s="84"/>
      <c r="AY1179" s="84"/>
      <c r="AZ1179" s="84"/>
      <c r="BA1179" s="84"/>
      <c r="BB1179" s="84"/>
      <c r="BC1179">
        <v>1</v>
      </c>
      <c r="BD1179">
        <v>0</v>
      </c>
      <c r="BE1179">
        <v>1</v>
      </c>
      <c r="BF1179">
        <v>0</v>
      </c>
      <c r="BG1179">
        <v>0</v>
      </c>
      <c r="BH1179">
        <v>0</v>
      </c>
    </row>
    <row r="1180" spans="1:60" x14ac:dyDescent="0.3">
      <c r="A1180" s="69" t="s">
        <v>471</v>
      </c>
      <c r="B1180" s="69" t="s">
        <v>1968</v>
      </c>
      <c r="C1180" s="70"/>
      <c r="D1180" s="71"/>
      <c r="E1180" s="72"/>
      <c r="F1180" s="73"/>
      <c r="G1180" s="70"/>
      <c r="H1180" s="74"/>
      <c r="I1180" s="75"/>
      <c r="J1180" s="75"/>
      <c r="K1180" s="36"/>
      <c r="L1180" s="82"/>
      <c r="M1180" s="82"/>
      <c r="N1180" s="77"/>
      <c r="O1180" s="84" t="s">
        <v>2169</v>
      </c>
      <c r="P1180" s="86">
        <v>43861.823703703703</v>
      </c>
      <c r="Q1180" s="84" t="s">
        <v>2220</v>
      </c>
      <c r="R1180" s="84"/>
      <c r="S1180" s="84"/>
      <c r="T1180" s="84"/>
      <c r="U1180" s="84"/>
      <c r="V1180" s="87" t="s">
        <v>3296</v>
      </c>
      <c r="W1180" s="86">
        <v>43861.823703703703</v>
      </c>
      <c r="X1180" s="90">
        <v>43861</v>
      </c>
      <c r="Y1180" s="92" t="s">
        <v>5158</v>
      </c>
      <c r="Z1180" s="87" t="s">
        <v>8921</v>
      </c>
      <c r="AA1180" s="84"/>
      <c r="AB1180" s="84"/>
      <c r="AC1180" s="92" t="s">
        <v>12799</v>
      </c>
      <c r="AD1180" s="84"/>
      <c r="AE1180" s="84" t="b">
        <v>0</v>
      </c>
      <c r="AF1180" s="84">
        <v>0</v>
      </c>
      <c r="AG1180" s="92" t="s">
        <v>16467</v>
      </c>
      <c r="AH1180" s="84" t="b">
        <v>0</v>
      </c>
      <c r="AI1180" s="84" t="s">
        <v>16520</v>
      </c>
      <c r="AJ1180" s="84"/>
      <c r="AK1180" s="92" t="s">
        <v>16467</v>
      </c>
      <c r="AL1180" s="84" t="b">
        <v>0</v>
      </c>
      <c r="AM1180" s="84">
        <v>51</v>
      </c>
      <c r="AN1180" s="92" t="s">
        <v>15899</v>
      </c>
      <c r="AO1180" s="84" t="s">
        <v>16534</v>
      </c>
      <c r="AP1180" s="84" t="b">
        <v>0</v>
      </c>
      <c r="AQ1180" s="92" t="s">
        <v>15899</v>
      </c>
      <c r="AR1180" s="84" t="s">
        <v>179</v>
      </c>
      <c r="AS1180" s="84">
        <v>0</v>
      </c>
      <c r="AT1180" s="84">
        <v>0</v>
      </c>
      <c r="AU1180" s="84"/>
      <c r="AV1180" s="84"/>
      <c r="AW1180" s="84"/>
      <c r="AX1180" s="84"/>
      <c r="AY1180" s="84"/>
      <c r="AZ1180" s="84"/>
      <c r="BA1180" s="84"/>
      <c r="BB1180" s="84"/>
      <c r="BC1180">
        <v>1</v>
      </c>
      <c r="BD1180">
        <v>0</v>
      </c>
      <c r="BE1180">
        <v>0</v>
      </c>
      <c r="BF1180">
        <v>0</v>
      </c>
      <c r="BG1180">
        <v>1</v>
      </c>
      <c r="BH1180">
        <v>0</v>
      </c>
    </row>
    <row r="1181" spans="1:60" x14ac:dyDescent="0.3">
      <c r="A1181" s="69" t="s">
        <v>475</v>
      </c>
      <c r="B1181" s="69" t="s">
        <v>2003</v>
      </c>
      <c r="C1181" s="70"/>
      <c r="D1181" s="71"/>
      <c r="E1181" s="72"/>
      <c r="F1181" s="73"/>
      <c r="G1181" s="70"/>
      <c r="H1181" s="74"/>
      <c r="I1181" s="75"/>
      <c r="J1181" s="75"/>
      <c r="K1181" s="36"/>
      <c r="L1181" s="82"/>
      <c r="M1181" s="82"/>
      <c r="N1181" s="77"/>
      <c r="O1181" s="84" t="s">
        <v>2169</v>
      </c>
      <c r="P1181" s="86">
        <v>43861.823865740742</v>
      </c>
      <c r="Q1181" s="84" t="s">
        <v>2240</v>
      </c>
      <c r="R1181" s="84"/>
      <c r="S1181" s="84"/>
      <c r="T1181" s="84" t="s">
        <v>2873</v>
      </c>
      <c r="U1181" s="84"/>
      <c r="V1181" s="87" t="s">
        <v>3299</v>
      </c>
      <c r="W1181" s="86">
        <v>43861.823865740742</v>
      </c>
      <c r="X1181" s="90">
        <v>43861</v>
      </c>
      <c r="Y1181" s="92" t="s">
        <v>5181</v>
      </c>
      <c r="Z1181" s="87" t="s">
        <v>8943</v>
      </c>
      <c r="AA1181" s="84"/>
      <c r="AB1181" s="84"/>
      <c r="AC1181" s="92" t="s">
        <v>12821</v>
      </c>
      <c r="AD1181" s="84"/>
      <c r="AE1181" s="84" t="b">
        <v>0</v>
      </c>
      <c r="AF1181" s="84">
        <v>0</v>
      </c>
      <c r="AG1181" s="92" t="s">
        <v>16467</v>
      </c>
      <c r="AH1181" s="84" t="b">
        <v>0</v>
      </c>
      <c r="AI1181" s="84" t="s">
        <v>16520</v>
      </c>
      <c r="AJ1181" s="84"/>
      <c r="AK1181" s="92" t="s">
        <v>16467</v>
      </c>
      <c r="AL1181" s="84" t="b">
        <v>0</v>
      </c>
      <c r="AM1181" s="84">
        <v>29</v>
      </c>
      <c r="AN1181" s="92" t="s">
        <v>15998</v>
      </c>
      <c r="AO1181" s="84" t="s">
        <v>16535</v>
      </c>
      <c r="AP1181" s="84" t="b">
        <v>0</v>
      </c>
      <c r="AQ1181" s="92" t="s">
        <v>15998</v>
      </c>
      <c r="AR1181" s="84" t="s">
        <v>179</v>
      </c>
      <c r="AS1181" s="84">
        <v>0</v>
      </c>
      <c r="AT1181" s="84">
        <v>0</v>
      </c>
      <c r="AU1181" s="84"/>
      <c r="AV1181" s="84"/>
      <c r="AW1181" s="84"/>
      <c r="AX1181" s="84"/>
      <c r="AY1181" s="84"/>
      <c r="AZ1181" s="84"/>
      <c r="BA1181" s="84"/>
      <c r="BB1181" s="84"/>
      <c r="BC1181">
        <v>1</v>
      </c>
      <c r="BD1181">
        <v>0</v>
      </c>
      <c r="BE1181">
        <v>0</v>
      </c>
      <c r="BF1181">
        <v>0</v>
      </c>
      <c r="BG1181">
        <v>1</v>
      </c>
      <c r="BH1181">
        <v>0</v>
      </c>
    </row>
    <row r="1182" spans="1:60" x14ac:dyDescent="0.3">
      <c r="A1182" s="69" t="s">
        <v>504</v>
      </c>
      <c r="B1182" s="69" t="s">
        <v>2131</v>
      </c>
      <c r="C1182" s="70"/>
      <c r="D1182" s="71"/>
      <c r="E1182" s="72"/>
      <c r="F1182" s="73"/>
      <c r="G1182" s="70"/>
      <c r="H1182" s="74"/>
      <c r="I1182" s="75"/>
      <c r="J1182" s="75"/>
      <c r="K1182" s="36"/>
      <c r="L1182" s="82"/>
      <c r="M1182" s="82"/>
      <c r="N1182" s="77"/>
      <c r="O1182" s="84" t="s">
        <v>2168</v>
      </c>
      <c r="P1182" s="86">
        <v>43861.824050925927</v>
      </c>
      <c r="Q1182" s="84" t="s">
        <v>2207</v>
      </c>
      <c r="R1182" s="84"/>
      <c r="S1182" s="84"/>
      <c r="T1182" s="84" t="s">
        <v>2873</v>
      </c>
      <c r="U1182" s="84"/>
      <c r="V1182" s="87" t="s">
        <v>3062</v>
      </c>
      <c r="W1182" s="86">
        <v>43861.824050925927</v>
      </c>
      <c r="X1182" s="90">
        <v>43861</v>
      </c>
      <c r="Y1182" s="92" t="s">
        <v>5236</v>
      </c>
      <c r="Z1182" s="87" t="s">
        <v>8999</v>
      </c>
      <c r="AA1182" s="84"/>
      <c r="AB1182" s="84"/>
      <c r="AC1182" s="92" t="s">
        <v>12877</v>
      </c>
      <c r="AD1182" s="84"/>
      <c r="AE1182" s="84" t="b">
        <v>0</v>
      </c>
      <c r="AF1182" s="84">
        <v>0</v>
      </c>
      <c r="AG1182" s="92" t="s">
        <v>16467</v>
      </c>
      <c r="AH1182" s="84" t="b">
        <v>0</v>
      </c>
      <c r="AI1182" s="84" t="s">
        <v>16520</v>
      </c>
      <c r="AJ1182" s="84"/>
      <c r="AK1182" s="92" t="s">
        <v>16467</v>
      </c>
      <c r="AL1182" s="84" t="b">
        <v>0</v>
      </c>
      <c r="AM1182" s="84">
        <v>34</v>
      </c>
      <c r="AN1182" s="92" t="s">
        <v>12570</v>
      </c>
      <c r="AO1182" s="84" t="s">
        <v>16534</v>
      </c>
      <c r="AP1182" s="84" t="b">
        <v>0</v>
      </c>
      <c r="AQ1182" s="92" t="s">
        <v>12570</v>
      </c>
      <c r="AR1182" s="84" t="s">
        <v>179</v>
      </c>
      <c r="AS1182" s="84">
        <v>0</v>
      </c>
      <c r="AT1182" s="84">
        <v>0</v>
      </c>
      <c r="AU1182" s="84"/>
      <c r="AV1182" s="84"/>
      <c r="AW1182" s="84"/>
      <c r="AX1182" s="84"/>
      <c r="AY1182" s="84"/>
      <c r="AZ1182" s="84"/>
      <c r="BA1182" s="84"/>
      <c r="BB1182" s="84"/>
      <c r="BC1182">
        <v>1</v>
      </c>
      <c r="BD1182">
        <v>0</v>
      </c>
      <c r="BE1182">
        <v>1</v>
      </c>
      <c r="BF1182">
        <v>0</v>
      </c>
      <c r="BG1182">
        <v>0</v>
      </c>
      <c r="BH1182">
        <v>0</v>
      </c>
    </row>
    <row r="1183" spans="1:60" x14ac:dyDescent="0.3">
      <c r="A1183" s="69" t="s">
        <v>504</v>
      </c>
      <c r="B1183" s="69" t="s">
        <v>2129</v>
      </c>
      <c r="C1183" s="70"/>
      <c r="D1183" s="71"/>
      <c r="E1183" s="72"/>
      <c r="F1183" s="73"/>
      <c r="G1183" s="70"/>
      <c r="H1183" s="74"/>
      <c r="I1183" s="75"/>
      <c r="J1183" s="75"/>
      <c r="K1183" s="36"/>
      <c r="L1183" s="82"/>
      <c r="M1183" s="82"/>
      <c r="N1183" s="77"/>
      <c r="O1183" s="84" t="s">
        <v>2168</v>
      </c>
      <c r="P1183" s="86">
        <v>43861.824050925927</v>
      </c>
      <c r="Q1183" s="84" t="s">
        <v>2207</v>
      </c>
      <c r="R1183" s="84"/>
      <c r="S1183" s="84"/>
      <c r="T1183" s="84" t="s">
        <v>2873</v>
      </c>
      <c r="U1183" s="84"/>
      <c r="V1183" s="87" t="s">
        <v>3062</v>
      </c>
      <c r="W1183" s="86">
        <v>43861.824050925927</v>
      </c>
      <c r="X1183" s="90">
        <v>43861</v>
      </c>
      <c r="Y1183" s="92" t="s">
        <v>5236</v>
      </c>
      <c r="Z1183" s="87" t="s">
        <v>8999</v>
      </c>
      <c r="AA1183" s="84"/>
      <c r="AB1183" s="84"/>
      <c r="AC1183" s="92" t="s">
        <v>12877</v>
      </c>
      <c r="AD1183" s="84"/>
      <c r="AE1183" s="84" t="b">
        <v>0</v>
      </c>
      <c r="AF1183" s="84">
        <v>0</v>
      </c>
      <c r="AG1183" s="92" t="s">
        <v>16467</v>
      </c>
      <c r="AH1183" s="84" t="b">
        <v>0</v>
      </c>
      <c r="AI1183" s="84" t="s">
        <v>16520</v>
      </c>
      <c r="AJ1183" s="84"/>
      <c r="AK1183" s="92" t="s">
        <v>16467</v>
      </c>
      <c r="AL1183" s="84" t="b">
        <v>0</v>
      </c>
      <c r="AM1183" s="84">
        <v>34</v>
      </c>
      <c r="AN1183" s="92" t="s">
        <v>12570</v>
      </c>
      <c r="AO1183" s="84" t="s">
        <v>16534</v>
      </c>
      <c r="AP1183" s="84" t="b">
        <v>0</v>
      </c>
      <c r="AQ1183" s="92" t="s">
        <v>12570</v>
      </c>
      <c r="AR1183" s="84" t="s">
        <v>179</v>
      </c>
      <c r="AS1183" s="84">
        <v>0</v>
      </c>
      <c r="AT1183" s="84">
        <v>0</v>
      </c>
      <c r="AU1183" s="84"/>
      <c r="AV1183" s="84"/>
      <c r="AW1183" s="84"/>
      <c r="AX1183" s="84"/>
      <c r="AY1183" s="84"/>
      <c r="AZ1183" s="84"/>
      <c r="BA1183" s="84"/>
      <c r="BB1183" s="84"/>
      <c r="BC1183">
        <v>1</v>
      </c>
      <c r="BD1183">
        <v>0</v>
      </c>
      <c r="BE1183">
        <v>1</v>
      </c>
      <c r="BF1183">
        <v>0</v>
      </c>
      <c r="BG1183">
        <v>0</v>
      </c>
      <c r="BH1183">
        <v>0</v>
      </c>
    </row>
    <row r="1184" spans="1:60" x14ac:dyDescent="0.3">
      <c r="A1184" s="69" t="s">
        <v>504</v>
      </c>
      <c r="B1184" s="69" t="s">
        <v>2128</v>
      </c>
      <c r="C1184" s="70"/>
      <c r="D1184" s="71"/>
      <c r="E1184" s="72"/>
      <c r="F1184" s="73"/>
      <c r="G1184" s="70"/>
      <c r="H1184" s="74"/>
      <c r="I1184" s="75"/>
      <c r="J1184" s="75"/>
      <c r="K1184" s="36"/>
      <c r="L1184" s="82"/>
      <c r="M1184" s="82"/>
      <c r="N1184" s="77"/>
      <c r="O1184" s="84" t="s">
        <v>2168</v>
      </c>
      <c r="P1184" s="86">
        <v>43861.824050925927</v>
      </c>
      <c r="Q1184" s="84" t="s">
        <v>2207</v>
      </c>
      <c r="R1184" s="84"/>
      <c r="S1184" s="84"/>
      <c r="T1184" s="84" t="s">
        <v>2873</v>
      </c>
      <c r="U1184" s="84"/>
      <c r="V1184" s="87" t="s">
        <v>3062</v>
      </c>
      <c r="W1184" s="86">
        <v>43861.824050925927</v>
      </c>
      <c r="X1184" s="90">
        <v>43861</v>
      </c>
      <c r="Y1184" s="92" t="s">
        <v>5236</v>
      </c>
      <c r="Z1184" s="87" t="s">
        <v>8999</v>
      </c>
      <c r="AA1184" s="84"/>
      <c r="AB1184" s="84"/>
      <c r="AC1184" s="92" t="s">
        <v>12877</v>
      </c>
      <c r="AD1184" s="84"/>
      <c r="AE1184" s="84" t="b">
        <v>0</v>
      </c>
      <c r="AF1184" s="84">
        <v>0</v>
      </c>
      <c r="AG1184" s="92" t="s">
        <v>16467</v>
      </c>
      <c r="AH1184" s="84" t="b">
        <v>0</v>
      </c>
      <c r="AI1184" s="84" t="s">
        <v>16520</v>
      </c>
      <c r="AJ1184" s="84"/>
      <c r="AK1184" s="92" t="s">
        <v>16467</v>
      </c>
      <c r="AL1184" s="84" t="b">
        <v>0</v>
      </c>
      <c r="AM1184" s="84">
        <v>34</v>
      </c>
      <c r="AN1184" s="92" t="s">
        <v>12570</v>
      </c>
      <c r="AO1184" s="84" t="s">
        <v>16534</v>
      </c>
      <c r="AP1184" s="84" t="b">
        <v>0</v>
      </c>
      <c r="AQ1184" s="92" t="s">
        <v>12570</v>
      </c>
      <c r="AR1184" s="84" t="s">
        <v>179</v>
      </c>
      <c r="AS1184" s="84">
        <v>0</v>
      </c>
      <c r="AT1184" s="84">
        <v>0</v>
      </c>
      <c r="AU1184" s="84"/>
      <c r="AV1184" s="84"/>
      <c r="AW1184" s="84"/>
      <c r="AX1184" s="84"/>
      <c r="AY1184" s="84"/>
      <c r="AZ1184" s="84"/>
      <c r="BA1184" s="84"/>
      <c r="BB1184" s="84"/>
      <c r="BC1184">
        <v>2</v>
      </c>
      <c r="BD1184">
        <v>0</v>
      </c>
      <c r="BE1184">
        <v>2</v>
      </c>
      <c r="BF1184">
        <v>0</v>
      </c>
      <c r="BG1184">
        <v>0</v>
      </c>
      <c r="BH1184">
        <v>0</v>
      </c>
    </row>
    <row r="1185" spans="1:60" x14ac:dyDescent="0.3">
      <c r="A1185" s="69" t="s">
        <v>586</v>
      </c>
      <c r="B1185" s="69" t="s">
        <v>1447</v>
      </c>
      <c r="C1185" s="70"/>
      <c r="D1185" s="71"/>
      <c r="E1185" s="72"/>
      <c r="F1185" s="73"/>
      <c r="G1185" s="70"/>
      <c r="H1185" s="74"/>
      <c r="I1185" s="75"/>
      <c r="J1185" s="75"/>
      <c r="K1185" s="36"/>
      <c r="L1185" s="82"/>
      <c r="M1185" s="82"/>
      <c r="N1185" s="77"/>
      <c r="O1185" s="84" t="s">
        <v>2169</v>
      </c>
      <c r="P1185" s="86">
        <v>43861.824201388888</v>
      </c>
      <c r="Q1185" s="84" t="s">
        <v>2226</v>
      </c>
      <c r="R1185" s="84"/>
      <c r="S1185" s="84"/>
      <c r="T1185" s="84"/>
      <c r="U1185" s="84"/>
      <c r="V1185" s="87" t="s">
        <v>3405</v>
      </c>
      <c r="W1185" s="86">
        <v>43861.824201388888</v>
      </c>
      <c r="X1185" s="90">
        <v>43861</v>
      </c>
      <c r="Y1185" s="92" t="s">
        <v>5382</v>
      </c>
      <c r="Z1185" s="87" t="s">
        <v>9145</v>
      </c>
      <c r="AA1185" s="84"/>
      <c r="AB1185" s="84"/>
      <c r="AC1185" s="92" t="s">
        <v>13023</v>
      </c>
      <c r="AD1185" s="84"/>
      <c r="AE1185" s="84" t="b">
        <v>0</v>
      </c>
      <c r="AF1185" s="84">
        <v>0</v>
      </c>
      <c r="AG1185" s="92" t="s">
        <v>16467</v>
      </c>
      <c r="AH1185" s="84" t="b">
        <v>0</v>
      </c>
      <c r="AI1185" s="84" t="s">
        <v>16520</v>
      </c>
      <c r="AJ1185" s="84"/>
      <c r="AK1185" s="92" t="s">
        <v>16467</v>
      </c>
      <c r="AL1185" s="84" t="b">
        <v>0</v>
      </c>
      <c r="AM1185" s="84">
        <v>66</v>
      </c>
      <c r="AN1185" s="92" t="s">
        <v>16308</v>
      </c>
      <c r="AO1185" s="84" t="s">
        <v>16534</v>
      </c>
      <c r="AP1185" s="84" t="b">
        <v>0</v>
      </c>
      <c r="AQ1185" s="92" t="s">
        <v>16308</v>
      </c>
      <c r="AR1185" s="84" t="s">
        <v>179</v>
      </c>
      <c r="AS1185" s="84">
        <v>0</v>
      </c>
      <c r="AT1185" s="84">
        <v>0</v>
      </c>
      <c r="AU1185" s="84"/>
      <c r="AV1185" s="84"/>
      <c r="AW1185" s="84"/>
      <c r="AX1185" s="84"/>
      <c r="AY1185" s="84"/>
      <c r="AZ1185" s="84"/>
      <c r="BA1185" s="84"/>
      <c r="BB1185" s="84"/>
      <c r="BC1185">
        <v>1</v>
      </c>
      <c r="BD1185">
        <v>0</v>
      </c>
      <c r="BE1185">
        <v>0</v>
      </c>
      <c r="BF1185">
        <v>0</v>
      </c>
      <c r="BG1185">
        <v>1</v>
      </c>
      <c r="BH1185">
        <v>0</v>
      </c>
    </row>
    <row r="1186" spans="1:60" x14ac:dyDescent="0.3">
      <c r="A1186" s="69" t="s">
        <v>475</v>
      </c>
      <c r="B1186" s="69" t="s">
        <v>1940</v>
      </c>
      <c r="C1186" s="70"/>
      <c r="D1186" s="71"/>
      <c r="E1186" s="72"/>
      <c r="F1186" s="73"/>
      <c r="G1186" s="70"/>
      <c r="H1186" s="74"/>
      <c r="I1186" s="75"/>
      <c r="J1186" s="75"/>
      <c r="K1186" s="36"/>
      <c r="L1186" s="82"/>
      <c r="M1186" s="82"/>
      <c r="N1186" s="77"/>
      <c r="O1186" s="84" t="s">
        <v>2169</v>
      </c>
      <c r="P1186" s="86">
        <v>43861.824212962965</v>
      </c>
      <c r="Q1186" s="84" t="s">
        <v>2254</v>
      </c>
      <c r="R1186" s="84"/>
      <c r="S1186" s="84"/>
      <c r="T1186" s="84"/>
      <c r="U1186" s="84"/>
      <c r="V1186" s="87" t="s">
        <v>3299</v>
      </c>
      <c r="W1186" s="86">
        <v>43861.824212962965</v>
      </c>
      <c r="X1186" s="90">
        <v>43861</v>
      </c>
      <c r="Y1186" s="92" t="s">
        <v>5182</v>
      </c>
      <c r="Z1186" s="87" t="s">
        <v>8944</v>
      </c>
      <c r="AA1186" s="84"/>
      <c r="AB1186" s="84"/>
      <c r="AC1186" s="92" t="s">
        <v>12822</v>
      </c>
      <c r="AD1186" s="84"/>
      <c r="AE1186" s="84" t="b">
        <v>0</v>
      </c>
      <c r="AF1186" s="84">
        <v>0</v>
      </c>
      <c r="AG1186" s="92" t="s">
        <v>16467</v>
      </c>
      <c r="AH1186" s="84" t="b">
        <v>0</v>
      </c>
      <c r="AI1186" s="84" t="s">
        <v>16520</v>
      </c>
      <c r="AJ1186" s="84"/>
      <c r="AK1186" s="92" t="s">
        <v>16467</v>
      </c>
      <c r="AL1186" s="84" t="b">
        <v>0</v>
      </c>
      <c r="AM1186" s="84">
        <v>14</v>
      </c>
      <c r="AN1186" s="92" t="s">
        <v>15742</v>
      </c>
      <c r="AO1186" s="84" t="s">
        <v>16535</v>
      </c>
      <c r="AP1186" s="84" t="b">
        <v>0</v>
      </c>
      <c r="AQ1186" s="92" t="s">
        <v>15742</v>
      </c>
      <c r="AR1186" s="84" t="s">
        <v>179</v>
      </c>
      <c r="AS1186" s="84">
        <v>0</v>
      </c>
      <c r="AT1186" s="84">
        <v>0</v>
      </c>
      <c r="AU1186" s="84"/>
      <c r="AV1186" s="84"/>
      <c r="AW1186" s="84"/>
      <c r="AX1186" s="84"/>
      <c r="AY1186" s="84"/>
      <c r="AZ1186" s="84"/>
      <c r="BA1186" s="84"/>
      <c r="BB1186" s="84"/>
      <c r="BC1186">
        <v>1</v>
      </c>
      <c r="BD1186">
        <v>0</v>
      </c>
      <c r="BE1186">
        <v>0</v>
      </c>
      <c r="BF1186">
        <v>0</v>
      </c>
      <c r="BG1186">
        <v>1</v>
      </c>
      <c r="BH1186">
        <v>0</v>
      </c>
    </row>
    <row r="1187" spans="1:60" x14ac:dyDescent="0.3">
      <c r="A1187" s="69" t="s">
        <v>475</v>
      </c>
      <c r="B1187" s="69" t="s">
        <v>1943</v>
      </c>
      <c r="C1187" s="70"/>
      <c r="D1187" s="71"/>
      <c r="E1187" s="72"/>
      <c r="F1187" s="73"/>
      <c r="G1187" s="70"/>
      <c r="H1187" s="74"/>
      <c r="I1187" s="75"/>
      <c r="J1187" s="75"/>
      <c r="K1187" s="36"/>
      <c r="L1187" s="82"/>
      <c r="M1187" s="82"/>
      <c r="N1187" s="77"/>
      <c r="O1187" s="84" t="s">
        <v>2169</v>
      </c>
      <c r="P1187" s="86">
        <v>43861.825162037036</v>
      </c>
      <c r="Q1187" s="84" t="s">
        <v>2268</v>
      </c>
      <c r="R1187" s="84"/>
      <c r="S1187" s="84"/>
      <c r="T1187" s="84"/>
      <c r="U1187" s="84"/>
      <c r="V1187" s="87" t="s">
        <v>3299</v>
      </c>
      <c r="W1187" s="86">
        <v>43861.825162037036</v>
      </c>
      <c r="X1187" s="90">
        <v>43861</v>
      </c>
      <c r="Y1187" s="92" t="s">
        <v>5183</v>
      </c>
      <c r="Z1187" s="87" t="s">
        <v>8945</v>
      </c>
      <c r="AA1187" s="84"/>
      <c r="AB1187" s="84"/>
      <c r="AC1187" s="92" t="s">
        <v>12823</v>
      </c>
      <c r="AD1187" s="84"/>
      <c r="AE1187" s="84" t="b">
        <v>0</v>
      </c>
      <c r="AF1187" s="84">
        <v>0</v>
      </c>
      <c r="AG1187" s="92" t="s">
        <v>16467</v>
      </c>
      <c r="AH1187" s="84" t="b">
        <v>0</v>
      </c>
      <c r="AI1187" s="84" t="s">
        <v>16520</v>
      </c>
      <c r="AJ1187" s="84"/>
      <c r="AK1187" s="92" t="s">
        <v>16467</v>
      </c>
      <c r="AL1187" s="84" t="b">
        <v>0</v>
      </c>
      <c r="AM1187" s="84">
        <v>17</v>
      </c>
      <c r="AN1187" s="92" t="s">
        <v>15926</v>
      </c>
      <c r="AO1187" s="84" t="s">
        <v>16535</v>
      </c>
      <c r="AP1187" s="84" t="b">
        <v>0</v>
      </c>
      <c r="AQ1187" s="92" t="s">
        <v>15926</v>
      </c>
      <c r="AR1187" s="84" t="s">
        <v>179</v>
      </c>
      <c r="AS1187" s="84">
        <v>0</v>
      </c>
      <c r="AT1187" s="84">
        <v>0</v>
      </c>
      <c r="AU1187" s="84"/>
      <c r="AV1187" s="84"/>
      <c r="AW1187" s="84"/>
      <c r="AX1187" s="84"/>
      <c r="AY1187" s="84"/>
      <c r="AZ1187" s="84"/>
      <c r="BA1187" s="84"/>
      <c r="BB1187" s="84"/>
      <c r="BC1187">
        <v>2</v>
      </c>
      <c r="BD1187">
        <v>0</v>
      </c>
      <c r="BE1187">
        <v>0</v>
      </c>
      <c r="BF1187">
        <v>0</v>
      </c>
      <c r="BG1187">
        <v>2</v>
      </c>
      <c r="BH1187">
        <v>0</v>
      </c>
    </row>
    <row r="1188" spans="1:60" x14ac:dyDescent="0.3">
      <c r="A1188" s="69" t="s">
        <v>1762</v>
      </c>
      <c r="B1188" s="69" t="s">
        <v>1761</v>
      </c>
      <c r="C1188" s="70"/>
      <c r="D1188" s="71"/>
      <c r="E1188" s="72"/>
      <c r="F1188" s="73"/>
      <c r="G1188" s="70"/>
      <c r="H1188" s="74"/>
      <c r="I1188" s="75"/>
      <c r="J1188" s="75"/>
      <c r="K1188" s="36"/>
      <c r="L1188" s="82"/>
      <c r="M1188" s="82"/>
      <c r="N1188" s="77"/>
      <c r="O1188" s="84" t="s">
        <v>2169</v>
      </c>
      <c r="P1188" s="86">
        <v>43861.825219907405</v>
      </c>
      <c r="Q1188" s="84" t="s">
        <v>2271</v>
      </c>
      <c r="R1188" s="84"/>
      <c r="S1188" s="84"/>
      <c r="T1188" s="84" t="s">
        <v>2883</v>
      </c>
      <c r="U1188" s="84"/>
      <c r="V1188" s="87" t="s">
        <v>4480</v>
      </c>
      <c r="W1188" s="86">
        <v>43861.825219907405</v>
      </c>
      <c r="X1188" s="90">
        <v>43861</v>
      </c>
      <c r="Y1188" s="92" t="s">
        <v>6126</v>
      </c>
      <c r="Z1188" s="87" t="s">
        <v>11356</v>
      </c>
      <c r="AA1188" s="84"/>
      <c r="AB1188" s="84"/>
      <c r="AC1188" s="92" t="s">
        <v>15248</v>
      </c>
      <c r="AD1188" s="84"/>
      <c r="AE1188" s="84" t="b">
        <v>0</v>
      </c>
      <c r="AF1188" s="84">
        <v>0</v>
      </c>
      <c r="AG1188" s="92" t="s">
        <v>16467</v>
      </c>
      <c r="AH1188" s="84" t="b">
        <v>0</v>
      </c>
      <c r="AI1188" s="84" t="s">
        <v>16520</v>
      </c>
      <c r="AJ1188" s="84"/>
      <c r="AK1188" s="92" t="s">
        <v>16467</v>
      </c>
      <c r="AL1188" s="84" t="b">
        <v>0</v>
      </c>
      <c r="AM1188" s="84">
        <v>6</v>
      </c>
      <c r="AN1188" s="92" t="s">
        <v>15247</v>
      </c>
      <c r="AO1188" s="84" t="s">
        <v>16534</v>
      </c>
      <c r="AP1188" s="84" t="b">
        <v>0</v>
      </c>
      <c r="AQ1188" s="92" t="s">
        <v>15247</v>
      </c>
      <c r="AR1188" s="84" t="s">
        <v>179</v>
      </c>
      <c r="AS1188" s="84">
        <v>0</v>
      </c>
      <c r="AT1188" s="84">
        <v>0</v>
      </c>
      <c r="AU1188" s="84"/>
      <c r="AV1188" s="84"/>
      <c r="AW1188" s="84"/>
      <c r="AX1188" s="84"/>
      <c r="AY1188" s="84"/>
      <c r="AZ1188" s="84"/>
      <c r="BA1188" s="84"/>
      <c r="BB1188" s="84"/>
      <c r="BC1188">
        <v>1</v>
      </c>
      <c r="BD1188">
        <v>0</v>
      </c>
      <c r="BE1188">
        <v>0</v>
      </c>
      <c r="BF1188">
        <v>0</v>
      </c>
      <c r="BG1188">
        <v>1</v>
      </c>
      <c r="BH1188">
        <v>0</v>
      </c>
    </row>
    <row r="1189" spans="1:60" x14ac:dyDescent="0.3">
      <c r="A1189" s="69" t="s">
        <v>475</v>
      </c>
      <c r="B1189" s="69" t="s">
        <v>1955</v>
      </c>
      <c r="C1189" s="70"/>
      <c r="D1189" s="71"/>
      <c r="E1189" s="72"/>
      <c r="F1189" s="73"/>
      <c r="G1189" s="70"/>
      <c r="H1189" s="74"/>
      <c r="I1189" s="75"/>
      <c r="J1189" s="75"/>
      <c r="K1189" s="36"/>
      <c r="L1189" s="82"/>
      <c r="M1189" s="82"/>
      <c r="N1189" s="77"/>
      <c r="O1189" s="84" t="s">
        <v>2169</v>
      </c>
      <c r="P1189" s="86">
        <v>43861.82539351852</v>
      </c>
      <c r="Q1189" s="84" t="s">
        <v>2201</v>
      </c>
      <c r="R1189" s="84"/>
      <c r="S1189" s="84"/>
      <c r="T1189" s="84"/>
      <c r="U1189" s="84"/>
      <c r="V1189" s="87" t="s">
        <v>3299</v>
      </c>
      <c r="W1189" s="86">
        <v>43861.82539351852</v>
      </c>
      <c r="X1189" s="90">
        <v>43861</v>
      </c>
      <c r="Y1189" s="92" t="s">
        <v>5184</v>
      </c>
      <c r="Z1189" s="87" t="s">
        <v>8946</v>
      </c>
      <c r="AA1189" s="84"/>
      <c r="AB1189" s="84"/>
      <c r="AC1189" s="92" t="s">
        <v>12824</v>
      </c>
      <c r="AD1189" s="84"/>
      <c r="AE1189" s="84" t="b">
        <v>0</v>
      </c>
      <c r="AF1189" s="84">
        <v>0</v>
      </c>
      <c r="AG1189" s="92" t="s">
        <v>16467</v>
      </c>
      <c r="AH1189" s="84" t="b">
        <v>0</v>
      </c>
      <c r="AI1189" s="84" t="s">
        <v>16520</v>
      </c>
      <c r="AJ1189" s="84"/>
      <c r="AK1189" s="92" t="s">
        <v>16467</v>
      </c>
      <c r="AL1189" s="84" t="b">
        <v>0</v>
      </c>
      <c r="AM1189" s="84">
        <v>22</v>
      </c>
      <c r="AN1189" s="92" t="s">
        <v>15831</v>
      </c>
      <c r="AO1189" s="84" t="s">
        <v>16535</v>
      </c>
      <c r="AP1189" s="84" t="b">
        <v>0</v>
      </c>
      <c r="AQ1189" s="92" t="s">
        <v>15831</v>
      </c>
      <c r="AR1189" s="84" t="s">
        <v>179</v>
      </c>
      <c r="AS1189" s="84">
        <v>0</v>
      </c>
      <c r="AT1189" s="84">
        <v>0</v>
      </c>
      <c r="AU1189" s="84"/>
      <c r="AV1189" s="84"/>
      <c r="AW1189" s="84"/>
      <c r="AX1189" s="84"/>
      <c r="AY1189" s="84"/>
      <c r="AZ1189" s="84"/>
      <c r="BA1189" s="84"/>
      <c r="BB1189" s="84"/>
      <c r="BC1189">
        <v>1</v>
      </c>
      <c r="BD1189">
        <v>0</v>
      </c>
      <c r="BE1189">
        <v>0</v>
      </c>
      <c r="BF1189">
        <v>0</v>
      </c>
      <c r="BG1189">
        <v>1</v>
      </c>
      <c r="BH1189">
        <v>0</v>
      </c>
    </row>
    <row r="1190" spans="1:60" x14ac:dyDescent="0.3">
      <c r="A1190" s="69" t="s">
        <v>1762</v>
      </c>
      <c r="B1190" s="69" t="s">
        <v>2131</v>
      </c>
      <c r="C1190" s="70"/>
      <c r="D1190" s="71"/>
      <c r="E1190" s="72"/>
      <c r="F1190" s="73"/>
      <c r="G1190" s="70"/>
      <c r="H1190" s="74"/>
      <c r="I1190" s="75"/>
      <c r="J1190" s="75"/>
      <c r="K1190" s="36"/>
      <c r="L1190" s="82"/>
      <c r="M1190" s="82"/>
      <c r="N1190" s="77"/>
      <c r="O1190" s="84" t="s">
        <v>2168</v>
      </c>
      <c r="P1190" s="86">
        <v>43861.825486111113</v>
      </c>
      <c r="Q1190" s="84" t="s">
        <v>2199</v>
      </c>
      <c r="R1190" s="84"/>
      <c r="S1190" s="84"/>
      <c r="T1190" s="84" t="s">
        <v>2873</v>
      </c>
      <c r="U1190" s="84"/>
      <c r="V1190" s="87" t="s">
        <v>4480</v>
      </c>
      <c r="W1190" s="86">
        <v>43861.825486111113</v>
      </c>
      <c r="X1190" s="90">
        <v>43861</v>
      </c>
      <c r="Y1190" s="92" t="s">
        <v>7546</v>
      </c>
      <c r="Z1190" s="87" t="s">
        <v>11359</v>
      </c>
      <c r="AA1190" s="84"/>
      <c r="AB1190" s="84"/>
      <c r="AC1190" s="92" t="s">
        <v>15251</v>
      </c>
      <c r="AD1190" s="84"/>
      <c r="AE1190" s="84" t="b">
        <v>0</v>
      </c>
      <c r="AF1190" s="84">
        <v>0</v>
      </c>
      <c r="AG1190" s="92" t="s">
        <v>16467</v>
      </c>
      <c r="AH1190" s="84" t="b">
        <v>1</v>
      </c>
      <c r="AI1190" s="84" t="s">
        <v>16520</v>
      </c>
      <c r="AJ1190" s="84"/>
      <c r="AK1190" s="92" t="s">
        <v>16241</v>
      </c>
      <c r="AL1190" s="84" t="b">
        <v>0</v>
      </c>
      <c r="AM1190" s="84">
        <v>18</v>
      </c>
      <c r="AN1190" s="92" t="s">
        <v>12530</v>
      </c>
      <c r="AO1190" s="84" t="s">
        <v>16534</v>
      </c>
      <c r="AP1190" s="84" t="b">
        <v>0</v>
      </c>
      <c r="AQ1190" s="92" t="s">
        <v>12530</v>
      </c>
      <c r="AR1190" s="84" t="s">
        <v>179</v>
      </c>
      <c r="AS1190" s="84">
        <v>0</v>
      </c>
      <c r="AT1190" s="84">
        <v>0</v>
      </c>
      <c r="AU1190" s="84"/>
      <c r="AV1190" s="84"/>
      <c r="AW1190" s="84"/>
      <c r="AX1190" s="84"/>
      <c r="AY1190" s="84"/>
      <c r="AZ1190" s="84"/>
      <c r="BA1190" s="84"/>
      <c r="BB1190" s="84"/>
      <c r="BC1190">
        <v>2</v>
      </c>
      <c r="BD1190">
        <v>0</v>
      </c>
      <c r="BE1190">
        <v>2</v>
      </c>
      <c r="BF1190">
        <v>0</v>
      </c>
      <c r="BG1190">
        <v>0</v>
      </c>
      <c r="BH1190">
        <v>0</v>
      </c>
    </row>
    <row r="1191" spans="1:60" x14ac:dyDescent="0.3">
      <c r="A1191" s="69" t="s">
        <v>1762</v>
      </c>
      <c r="B1191" s="69" t="s">
        <v>2129</v>
      </c>
      <c r="C1191" s="70"/>
      <c r="D1191" s="71"/>
      <c r="E1191" s="72"/>
      <c r="F1191" s="73"/>
      <c r="G1191" s="70"/>
      <c r="H1191" s="74"/>
      <c r="I1191" s="75"/>
      <c r="J1191" s="75"/>
      <c r="K1191" s="36"/>
      <c r="L1191" s="82"/>
      <c r="M1191" s="82"/>
      <c r="N1191" s="77"/>
      <c r="O1191" s="84" t="s">
        <v>2168</v>
      </c>
      <c r="P1191" s="86">
        <v>43861.825486111113</v>
      </c>
      <c r="Q1191" s="84" t="s">
        <v>2199</v>
      </c>
      <c r="R1191" s="84"/>
      <c r="S1191" s="84"/>
      <c r="T1191" s="84" t="s">
        <v>2873</v>
      </c>
      <c r="U1191" s="84"/>
      <c r="V1191" s="87" t="s">
        <v>4480</v>
      </c>
      <c r="W1191" s="86">
        <v>43861.825486111113</v>
      </c>
      <c r="X1191" s="90">
        <v>43861</v>
      </c>
      <c r="Y1191" s="92" t="s">
        <v>7546</v>
      </c>
      <c r="Z1191" s="87" t="s">
        <v>11359</v>
      </c>
      <c r="AA1191" s="84"/>
      <c r="AB1191" s="84"/>
      <c r="AC1191" s="92" t="s">
        <v>15251</v>
      </c>
      <c r="AD1191" s="84"/>
      <c r="AE1191" s="84" t="b">
        <v>0</v>
      </c>
      <c r="AF1191" s="84">
        <v>0</v>
      </c>
      <c r="AG1191" s="92" t="s">
        <v>16467</v>
      </c>
      <c r="AH1191" s="84" t="b">
        <v>1</v>
      </c>
      <c r="AI1191" s="84" t="s">
        <v>16520</v>
      </c>
      <c r="AJ1191" s="84"/>
      <c r="AK1191" s="92" t="s">
        <v>16241</v>
      </c>
      <c r="AL1191" s="84" t="b">
        <v>0</v>
      </c>
      <c r="AM1191" s="84">
        <v>18</v>
      </c>
      <c r="AN1191" s="92" t="s">
        <v>12530</v>
      </c>
      <c r="AO1191" s="84" t="s">
        <v>16534</v>
      </c>
      <c r="AP1191" s="84" t="b">
        <v>0</v>
      </c>
      <c r="AQ1191" s="92" t="s">
        <v>12530</v>
      </c>
      <c r="AR1191" s="84" t="s">
        <v>179</v>
      </c>
      <c r="AS1191" s="84">
        <v>0</v>
      </c>
      <c r="AT1191" s="84">
        <v>0</v>
      </c>
      <c r="AU1191" s="84"/>
      <c r="AV1191" s="84"/>
      <c r="AW1191" s="84"/>
      <c r="AX1191" s="84"/>
      <c r="AY1191" s="84"/>
      <c r="AZ1191" s="84"/>
      <c r="BA1191" s="84"/>
      <c r="BB1191" s="84"/>
      <c r="BC1191">
        <v>5</v>
      </c>
      <c r="BD1191">
        <v>0</v>
      </c>
      <c r="BE1191">
        <v>5</v>
      </c>
      <c r="BF1191">
        <v>0</v>
      </c>
      <c r="BG1191">
        <v>0</v>
      </c>
      <c r="BH1191">
        <v>0</v>
      </c>
    </row>
    <row r="1192" spans="1:60" x14ac:dyDescent="0.3">
      <c r="A1192" s="69" t="s">
        <v>1762</v>
      </c>
      <c r="B1192" s="69" t="s">
        <v>2128</v>
      </c>
      <c r="C1192" s="70"/>
      <c r="D1192" s="71"/>
      <c r="E1192" s="72"/>
      <c r="F1192" s="73"/>
      <c r="G1192" s="70"/>
      <c r="H1192" s="74"/>
      <c r="I1192" s="75"/>
      <c r="J1192" s="75"/>
      <c r="K1192" s="36"/>
      <c r="L1192" s="82"/>
      <c r="M1192" s="82"/>
      <c r="N1192" s="77"/>
      <c r="O1192" s="84" t="s">
        <v>2168</v>
      </c>
      <c r="P1192" s="86">
        <v>43861.825486111113</v>
      </c>
      <c r="Q1192" s="84" t="s">
        <v>2199</v>
      </c>
      <c r="R1192" s="84"/>
      <c r="S1192" s="84"/>
      <c r="T1192" s="84" t="s">
        <v>2873</v>
      </c>
      <c r="U1192" s="84"/>
      <c r="V1192" s="87" t="s">
        <v>4480</v>
      </c>
      <c r="W1192" s="86">
        <v>43861.825486111113</v>
      </c>
      <c r="X1192" s="90">
        <v>43861</v>
      </c>
      <c r="Y1192" s="92" t="s">
        <v>7546</v>
      </c>
      <c r="Z1192" s="87" t="s">
        <v>11359</v>
      </c>
      <c r="AA1192" s="84"/>
      <c r="AB1192" s="84"/>
      <c r="AC1192" s="92" t="s">
        <v>15251</v>
      </c>
      <c r="AD1192" s="84"/>
      <c r="AE1192" s="84" t="b">
        <v>0</v>
      </c>
      <c r="AF1192" s="84">
        <v>0</v>
      </c>
      <c r="AG1192" s="92" t="s">
        <v>16467</v>
      </c>
      <c r="AH1192" s="84" t="b">
        <v>1</v>
      </c>
      <c r="AI1192" s="84" t="s">
        <v>16520</v>
      </c>
      <c r="AJ1192" s="84"/>
      <c r="AK1192" s="92" t="s">
        <v>16241</v>
      </c>
      <c r="AL1192" s="84" t="b">
        <v>0</v>
      </c>
      <c r="AM1192" s="84">
        <v>18</v>
      </c>
      <c r="AN1192" s="92" t="s">
        <v>12530</v>
      </c>
      <c r="AO1192" s="84" t="s">
        <v>16534</v>
      </c>
      <c r="AP1192" s="84" t="b">
        <v>0</v>
      </c>
      <c r="AQ1192" s="92" t="s">
        <v>12530</v>
      </c>
      <c r="AR1192" s="84" t="s">
        <v>179</v>
      </c>
      <c r="AS1192" s="84">
        <v>0</v>
      </c>
      <c r="AT1192" s="84">
        <v>0</v>
      </c>
      <c r="AU1192" s="84"/>
      <c r="AV1192" s="84"/>
      <c r="AW1192" s="84"/>
      <c r="AX1192" s="84"/>
      <c r="AY1192" s="84"/>
      <c r="AZ1192" s="84"/>
      <c r="BA1192" s="84"/>
      <c r="BB1192" s="84"/>
      <c r="BC1192">
        <v>5</v>
      </c>
      <c r="BD1192">
        <v>0</v>
      </c>
      <c r="BE1192">
        <v>5</v>
      </c>
      <c r="BF1192">
        <v>0</v>
      </c>
      <c r="BG1192">
        <v>0</v>
      </c>
      <c r="BH1192">
        <v>0</v>
      </c>
    </row>
    <row r="1193" spans="1:60" x14ac:dyDescent="0.3">
      <c r="A1193" s="69" t="s">
        <v>1762</v>
      </c>
      <c r="B1193" s="69" t="s">
        <v>1056</v>
      </c>
      <c r="C1193" s="70"/>
      <c r="D1193" s="71"/>
      <c r="E1193" s="72"/>
      <c r="F1193" s="73"/>
      <c r="G1193" s="70"/>
      <c r="H1193" s="74"/>
      <c r="I1193" s="75"/>
      <c r="J1193" s="75"/>
      <c r="K1193" s="36"/>
      <c r="L1193" s="82"/>
      <c r="M1193" s="82"/>
      <c r="N1193" s="77"/>
      <c r="O1193" s="84" t="s">
        <v>2169</v>
      </c>
      <c r="P1193" s="86">
        <v>43861.825972222221</v>
      </c>
      <c r="Q1193" s="84" t="s">
        <v>2204</v>
      </c>
      <c r="R1193" s="84"/>
      <c r="S1193" s="84"/>
      <c r="T1193" s="84" t="s">
        <v>2873</v>
      </c>
      <c r="U1193" s="84"/>
      <c r="V1193" s="87" t="s">
        <v>4480</v>
      </c>
      <c r="W1193" s="86">
        <v>43861.825972222221</v>
      </c>
      <c r="X1193" s="90">
        <v>43861</v>
      </c>
      <c r="Y1193" s="92" t="s">
        <v>7547</v>
      </c>
      <c r="Z1193" s="87" t="s">
        <v>11360</v>
      </c>
      <c r="AA1193" s="84"/>
      <c r="AB1193" s="84"/>
      <c r="AC1193" s="92" t="s">
        <v>15252</v>
      </c>
      <c r="AD1193" s="84"/>
      <c r="AE1193" s="84" t="b">
        <v>0</v>
      </c>
      <c r="AF1193" s="84">
        <v>0</v>
      </c>
      <c r="AG1193" s="92" t="s">
        <v>16467</v>
      </c>
      <c r="AH1193" s="84" t="b">
        <v>0</v>
      </c>
      <c r="AI1193" s="84" t="s">
        <v>16520</v>
      </c>
      <c r="AJ1193" s="84"/>
      <c r="AK1193" s="92" t="s">
        <v>16467</v>
      </c>
      <c r="AL1193" s="84" t="b">
        <v>0</v>
      </c>
      <c r="AM1193" s="84">
        <v>18</v>
      </c>
      <c r="AN1193" s="92" t="s">
        <v>16211</v>
      </c>
      <c r="AO1193" s="84" t="s">
        <v>16534</v>
      </c>
      <c r="AP1193" s="84" t="b">
        <v>0</v>
      </c>
      <c r="AQ1193" s="92" t="s">
        <v>16211</v>
      </c>
      <c r="AR1193" s="84" t="s">
        <v>179</v>
      </c>
      <c r="AS1193" s="84">
        <v>0</v>
      </c>
      <c r="AT1193" s="84">
        <v>0</v>
      </c>
      <c r="AU1193" s="84"/>
      <c r="AV1193" s="84"/>
      <c r="AW1193" s="84"/>
      <c r="AX1193" s="84"/>
      <c r="AY1193" s="84"/>
      <c r="AZ1193" s="84"/>
      <c r="BA1193" s="84"/>
      <c r="BB1193" s="84"/>
      <c r="BC1193">
        <v>1</v>
      </c>
      <c r="BD1193">
        <v>0</v>
      </c>
      <c r="BE1193">
        <v>0</v>
      </c>
      <c r="BF1193">
        <v>0</v>
      </c>
      <c r="BG1193">
        <v>1</v>
      </c>
      <c r="BH1193">
        <v>0</v>
      </c>
    </row>
    <row r="1194" spans="1:60" x14ac:dyDescent="0.3">
      <c r="A1194" s="69" t="s">
        <v>1762</v>
      </c>
      <c r="B1194" s="69" t="s">
        <v>1757</v>
      </c>
      <c r="C1194" s="70"/>
      <c r="D1194" s="71"/>
      <c r="E1194" s="72"/>
      <c r="F1194" s="73"/>
      <c r="G1194" s="70"/>
      <c r="H1194" s="74"/>
      <c r="I1194" s="75"/>
      <c r="J1194" s="75"/>
      <c r="K1194" s="36"/>
      <c r="L1194" s="82"/>
      <c r="M1194" s="82"/>
      <c r="N1194" s="77"/>
      <c r="O1194" s="84" t="s">
        <v>2169</v>
      </c>
      <c r="P1194" s="86">
        <v>43861.826053240744</v>
      </c>
      <c r="Q1194" s="84" t="s">
        <v>2223</v>
      </c>
      <c r="R1194" s="84"/>
      <c r="S1194" s="84"/>
      <c r="T1194" s="84"/>
      <c r="U1194" s="84"/>
      <c r="V1194" s="87" t="s">
        <v>4480</v>
      </c>
      <c r="W1194" s="86">
        <v>43861.826053240744</v>
      </c>
      <c r="X1194" s="90">
        <v>43861</v>
      </c>
      <c r="Y1194" s="92" t="s">
        <v>7548</v>
      </c>
      <c r="Z1194" s="87" t="s">
        <v>11361</v>
      </c>
      <c r="AA1194" s="84"/>
      <c r="AB1194" s="84"/>
      <c r="AC1194" s="92" t="s">
        <v>15253</v>
      </c>
      <c r="AD1194" s="84"/>
      <c r="AE1194" s="84" t="b">
        <v>0</v>
      </c>
      <c r="AF1194" s="84">
        <v>0</v>
      </c>
      <c r="AG1194" s="92" t="s">
        <v>16467</v>
      </c>
      <c r="AH1194" s="84" t="b">
        <v>0</v>
      </c>
      <c r="AI1194" s="84" t="s">
        <v>16520</v>
      </c>
      <c r="AJ1194" s="84"/>
      <c r="AK1194" s="92" t="s">
        <v>16467</v>
      </c>
      <c r="AL1194" s="84" t="b">
        <v>0</v>
      </c>
      <c r="AM1194" s="84">
        <v>41</v>
      </c>
      <c r="AN1194" s="92" t="s">
        <v>15962</v>
      </c>
      <c r="AO1194" s="84" t="s">
        <v>16534</v>
      </c>
      <c r="AP1194" s="84" t="b">
        <v>0</v>
      </c>
      <c r="AQ1194" s="92" t="s">
        <v>15962</v>
      </c>
      <c r="AR1194" s="84" t="s">
        <v>179</v>
      </c>
      <c r="AS1194" s="84">
        <v>0</v>
      </c>
      <c r="AT1194" s="84">
        <v>0</v>
      </c>
      <c r="AU1194" s="84"/>
      <c r="AV1194" s="84"/>
      <c r="AW1194" s="84"/>
      <c r="AX1194" s="84"/>
      <c r="AY1194" s="84"/>
      <c r="AZ1194" s="84"/>
      <c r="BA1194" s="84"/>
      <c r="BB1194" s="84"/>
      <c r="BC1194">
        <v>1</v>
      </c>
      <c r="BD1194">
        <v>0</v>
      </c>
      <c r="BE1194">
        <v>0</v>
      </c>
      <c r="BF1194">
        <v>0</v>
      </c>
      <c r="BG1194">
        <v>1</v>
      </c>
      <c r="BH1194">
        <v>0</v>
      </c>
    </row>
    <row r="1195" spans="1:60" x14ac:dyDescent="0.3">
      <c r="A1195" s="69" t="s">
        <v>1347</v>
      </c>
      <c r="B1195" s="69" t="s">
        <v>1968</v>
      </c>
      <c r="C1195" s="70"/>
      <c r="D1195" s="71"/>
      <c r="E1195" s="72"/>
      <c r="F1195" s="73"/>
      <c r="G1195" s="70"/>
      <c r="H1195" s="74"/>
      <c r="I1195" s="75"/>
      <c r="J1195" s="75"/>
      <c r="K1195" s="36"/>
      <c r="L1195" s="82"/>
      <c r="M1195" s="82"/>
      <c r="N1195" s="77"/>
      <c r="O1195" s="84" t="s">
        <v>2169</v>
      </c>
      <c r="P1195" s="86">
        <v>43861.826099537036</v>
      </c>
      <c r="Q1195" s="84" t="s">
        <v>2220</v>
      </c>
      <c r="R1195" s="84"/>
      <c r="S1195" s="84"/>
      <c r="T1195" s="84"/>
      <c r="U1195" s="84"/>
      <c r="V1195" s="87" t="s">
        <v>4104</v>
      </c>
      <c r="W1195" s="86">
        <v>43861.826099537036</v>
      </c>
      <c r="X1195" s="90">
        <v>43861</v>
      </c>
      <c r="Y1195" s="92" t="s">
        <v>6812</v>
      </c>
      <c r="Z1195" s="87" t="s">
        <v>10592</v>
      </c>
      <c r="AA1195" s="84"/>
      <c r="AB1195" s="84"/>
      <c r="AC1195" s="92" t="s">
        <v>14475</v>
      </c>
      <c r="AD1195" s="84"/>
      <c r="AE1195" s="84" t="b">
        <v>0</v>
      </c>
      <c r="AF1195" s="84">
        <v>0</v>
      </c>
      <c r="AG1195" s="92" t="s">
        <v>16467</v>
      </c>
      <c r="AH1195" s="84" t="b">
        <v>0</v>
      </c>
      <c r="AI1195" s="84" t="s">
        <v>16520</v>
      </c>
      <c r="AJ1195" s="84"/>
      <c r="AK1195" s="92" t="s">
        <v>16467</v>
      </c>
      <c r="AL1195" s="84" t="b">
        <v>0</v>
      </c>
      <c r="AM1195" s="84">
        <v>51</v>
      </c>
      <c r="AN1195" s="92" t="s">
        <v>15899</v>
      </c>
      <c r="AO1195" s="84" t="s">
        <v>16534</v>
      </c>
      <c r="AP1195" s="84" t="b">
        <v>0</v>
      </c>
      <c r="AQ1195" s="92" t="s">
        <v>15899</v>
      </c>
      <c r="AR1195" s="84" t="s">
        <v>179</v>
      </c>
      <c r="AS1195" s="84">
        <v>0</v>
      </c>
      <c r="AT1195" s="84">
        <v>0</v>
      </c>
      <c r="AU1195" s="84"/>
      <c r="AV1195" s="84"/>
      <c r="AW1195" s="84"/>
      <c r="AX1195" s="84"/>
      <c r="AY1195" s="84"/>
      <c r="AZ1195" s="84"/>
      <c r="BA1195" s="84"/>
      <c r="BB1195" s="84"/>
      <c r="BC1195">
        <v>1</v>
      </c>
      <c r="BD1195">
        <v>0</v>
      </c>
      <c r="BE1195">
        <v>0</v>
      </c>
      <c r="BF1195">
        <v>0</v>
      </c>
      <c r="BG1195">
        <v>1</v>
      </c>
      <c r="BH1195">
        <v>0</v>
      </c>
    </row>
    <row r="1196" spans="1:60" x14ac:dyDescent="0.3">
      <c r="A1196" s="69" t="s">
        <v>504</v>
      </c>
      <c r="B1196" s="69" t="s">
        <v>2111</v>
      </c>
      <c r="C1196" s="70"/>
      <c r="D1196" s="71"/>
      <c r="E1196" s="72"/>
      <c r="F1196" s="73"/>
      <c r="G1196" s="70"/>
      <c r="H1196" s="74"/>
      <c r="I1196" s="75"/>
      <c r="J1196" s="75"/>
      <c r="K1196" s="36"/>
      <c r="L1196" s="82"/>
      <c r="M1196" s="82"/>
      <c r="N1196" s="77"/>
      <c r="O1196" s="84" t="s">
        <v>2169</v>
      </c>
      <c r="P1196" s="86">
        <v>43861.826319444444</v>
      </c>
      <c r="Q1196" s="84" t="s">
        <v>2232</v>
      </c>
      <c r="R1196" s="84"/>
      <c r="S1196" s="84"/>
      <c r="T1196" s="84" t="s">
        <v>2873</v>
      </c>
      <c r="U1196" s="84"/>
      <c r="V1196" s="87" t="s">
        <v>3062</v>
      </c>
      <c r="W1196" s="86">
        <v>43861.826319444444</v>
      </c>
      <c r="X1196" s="90">
        <v>43861</v>
      </c>
      <c r="Y1196" s="92" t="s">
        <v>5237</v>
      </c>
      <c r="Z1196" s="87" t="s">
        <v>9000</v>
      </c>
      <c r="AA1196" s="84"/>
      <c r="AB1196" s="84"/>
      <c r="AC1196" s="92" t="s">
        <v>12878</v>
      </c>
      <c r="AD1196" s="84"/>
      <c r="AE1196" s="84" t="b">
        <v>0</v>
      </c>
      <c r="AF1196" s="84">
        <v>0</v>
      </c>
      <c r="AG1196" s="92" t="s">
        <v>16467</v>
      </c>
      <c r="AH1196" s="84" t="b">
        <v>0</v>
      </c>
      <c r="AI1196" s="84" t="s">
        <v>16520</v>
      </c>
      <c r="AJ1196" s="84"/>
      <c r="AK1196" s="92" t="s">
        <v>16467</v>
      </c>
      <c r="AL1196" s="84" t="b">
        <v>0</v>
      </c>
      <c r="AM1196" s="84">
        <v>29</v>
      </c>
      <c r="AN1196" s="92" t="s">
        <v>16360</v>
      </c>
      <c r="AO1196" s="84" t="s">
        <v>16534</v>
      </c>
      <c r="AP1196" s="84" t="b">
        <v>0</v>
      </c>
      <c r="AQ1196" s="92" t="s">
        <v>16360</v>
      </c>
      <c r="AR1196" s="84" t="s">
        <v>179</v>
      </c>
      <c r="AS1196" s="84">
        <v>0</v>
      </c>
      <c r="AT1196" s="84">
        <v>0</v>
      </c>
      <c r="AU1196" s="84"/>
      <c r="AV1196" s="84"/>
      <c r="AW1196" s="84"/>
      <c r="AX1196" s="84"/>
      <c r="AY1196" s="84"/>
      <c r="AZ1196" s="84"/>
      <c r="BA1196" s="84"/>
      <c r="BB1196" s="84"/>
      <c r="BC1196">
        <v>1</v>
      </c>
      <c r="BD1196">
        <v>0</v>
      </c>
      <c r="BE1196">
        <v>0</v>
      </c>
      <c r="BF1196">
        <v>0</v>
      </c>
      <c r="BG1196">
        <v>1</v>
      </c>
      <c r="BH1196">
        <v>0</v>
      </c>
    </row>
    <row r="1197" spans="1:60" x14ac:dyDescent="0.3">
      <c r="A1197" s="69" t="s">
        <v>1762</v>
      </c>
      <c r="B1197" s="69" t="s">
        <v>1955</v>
      </c>
      <c r="C1197" s="70"/>
      <c r="D1197" s="71"/>
      <c r="E1197" s="72"/>
      <c r="F1197" s="73"/>
      <c r="G1197" s="70"/>
      <c r="H1197" s="74"/>
      <c r="I1197" s="75"/>
      <c r="J1197" s="75"/>
      <c r="K1197" s="36"/>
      <c r="L1197" s="82"/>
      <c r="M1197" s="82"/>
      <c r="N1197" s="77"/>
      <c r="O1197" s="84" t="s">
        <v>2169</v>
      </c>
      <c r="P1197" s="86">
        <v>43861.826388888891</v>
      </c>
      <c r="Q1197" s="84" t="s">
        <v>2201</v>
      </c>
      <c r="R1197" s="84"/>
      <c r="S1197" s="84"/>
      <c r="T1197" s="84"/>
      <c r="U1197" s="84"/>
      <c r="V1197" s="87" t="s">
        <v>4480</v>
      </c>
      <c r="W1197" s="86">
        <v>43861.826388888891</v>
      </c>
      <c r="X1197" s="90">
        <v>43861</v>
      </c>
      <c r="Y1197" s="92" t="s">
        <v>7549</v>
      </c>
      <c r="Z1197" s="87" t="s">
        <v>11362</v>
      </c>
      <c r="AA1197" s="84"/>
      <c r="AB1197" s="84"/>
      <c r="AC1197" s="92" t="s">
        <v>15254</v>
      </c>
      <c r="AD1197" s="84"/>
      <c r="AE1197" s="84" t="b">
        <v>0</v>
      </c>
      <c r="AF1197" s="84">
        <v>0</v>
      </c>
      <c r="AG1197" s="92" t="s">
        <v>16467</v>
      </c>
      <c r="AH1197" s="84" t="b">
        <v>0</v>
      </c>
      <c r="AI1197" s="84" t="s">
        <v>16520</v>
      </c>
      <c r="AJ1197" s="84"/>
      <c r="AK1197" s="92" t="s">
        <v>16467</v>
      </c>
      <c r="AL1197" s="84" t="b">
        <v>0</v>
      </c>
      <c r="AM1197" s="84">
        <v>22</v>
      </c>
      <c r="AN1197" s="92" t="s">
        <v>15831</v>
      </c>
      <c r="AO1197" s="84" t="s">
        <v>16534</v>
      </c>
      <c r="AP1197" s="84" t="b">
        <v>0</v>
      </c>
      <c r="AQ1197" s="92" t="s">
        <v>15831</v>
      </c>
      <c r="AR1197" s="84" t="s">
        <v>179</v>
      </c>
      <c r="AS1197" s="84">
        <v>0</v>
      </c>
      <c r="AT1197" s="84">
        <v>0</v>
      </c>
      <c r="AU1197" s="84"/>
      <c r="AV1197" s="84"/>
      <c r="AW1197" s="84"/>
      <c r="AX1197" s="84"/>
      <c r="AY1197" s="84"/>
      <c r="AZ1197" s="84"/>
      <c r="BA1197" s="84"/>
      <c r="BB1197" s="84"/>
      <c r="BC1197">
        <v>1</v>
      </c>
      <c r="BD1197">
        <v>0</v>
      </c>
      <c r="BE1197">
        <v>0</v>
      </c>
      <c r="BF1197">
        <v>0</v>
      </c>
      <c r="BG1197">
        <v>1</v>
      </c>
      <c r="BH1197">
        <v>0</v>
      </c>
    </row>
    <row r="1198" spans="1:60" x14ac:dyDescent="0.3">
      <c r="A1198" s="69" t="s">
        <v>472</v>
      </c>
      <c r="B1198" s="69" t="s">
        <v>2131</v>
      </c>
      <c r="C1198" s="70"/>
      <c r="D1198" s="71"/>
      <c r="E1198" s="72"/>
      <c r="F1198" s="73"/>
      <c r="G1198" s="70"/>
      <c r="H1198" s="74"/>
      <c r="I1198" s="75"/>
      <c r="J1198" s="75"/>
      <c r="K1198" s="36"/>
      <c r="L1198" s="82"/>
      <c r="M1198" s="82"/>
      <c r="N1198" s="77"/>
      <c r="O1198" s="84" t="s">
        <v>2168</v>
      </c>
      <c r="P1198" s="86">
        <v>43861.826736111114</v>
      </c>
      <c r="Q1198" s="84" t="s">
        <v>2207</v>
      </c>
      <c r="R1198" s="84"/>
      <c r="S1198" s="84"/>
      <c r="T1198" s="84" t="s">
        <v>2873</v>
      </c>
      <c r="U1198" s="84"/>
      <c r="V1198" s="87" t="s">
        <v>3297</v>
      </c>
      <c r="W1198" s="86">
        <v>43861.826736111114</v>
      </c>
      <c r="X1198" s="90">
        <v>43861</v>
      </c>
      <c r="Y1198" s="92" t="s">
        <v>5159</v>
      </c>
      <c r="Z1198" s="87" t="s">
        <v>8922</v>
      </c>
      <c r="AA1198" s="84"/>
      <c r="AB1198" s="84"/>
      <c r="AC1198" s="92" t="s">
        <v>12800</v>
      </c>
      <c r="AD1198" s="84"/>
      <c r="AE1198" s="84" t="b">
        <v>0</v>
      </c>
      <c r="AF1198" s="84">
        <v>0</v>
      </c>
      <c r="AG1198" s="92" t="s">
        <v>16467</v>
      </c>
      <c r="AH1198" s="84" t="b">
        <v>0</v>
      </c>
      <c r="AI1198" s="84" t="s">
        <v>16520</v>
      </c>
      <c r="AJ1198" s="84"/>
      <c r="AK1198" s="92" t="s">
        <v>16467</v>
      </c>
      <c r="AL1198" s="84" t="b">
        <v>0</v>
      </c>
      <c r="AM1198" s="84">
        <v>34</v>
      </c>
      <c r="AN1198" s="92" t="s">
        <v>12570</v>
      </c>
      <c r="AO1198" s="84" t="s">
        <v>16535</v>
      </c>
      <c r="AP1198" s="84" t="b">
        <v>0</v>
      </c>
      <c r="AQ1198" s="92" t="s">
        <v>12570</v>
      </c>
      <c r="AR1198" s="84" t="s">
        <v>179</v>
      </c>
      <c r="AS1198" s="84">
        <v>0</v>
      </c>
      <c r="AT1198" s="84">
        <v>0</v>
      </c>
      <c r="AU1198" s="84"/>
      <c r="AV1198" s="84"/>
      <c r="AW1198" s="84"/>
      <c r="AX1198" s="84"/>
      <c r="AY1198" s="84"/>
      <c r="AZ1198" s="84"/>
      <c r="BA1198" s="84"/>
      <c r="BB1198" s="84"/>
      <c r="BC1198">
        <v>1</v>
      </c>
      <c r="BD1198">
        <v>0</v>
      </c>
      <c r="BE1198">
        <v>1</v>
      </c>
      <c r="BF1198">
        <v>0</v>
      </c>
      <c r="BG1198">
        <v>0</v>
      </c>
      <c r="BH1198">
        <v>0</v>
      </c>
    </row>
    <row r="1199" spans="1:60" x14ac:dyDescent="0.3">
      <c r="A1199" s="69" t="s">
        <v>472</v>
      </c>
      <c r="B1199" s="69" t="s">
        <v>2129</v>
      </c>
      <c r="C1199" s="70"/>
      <c r="D1199" s="71"/>
      <c r="E1199" s="72"/>
      <c r="F1199" s="73"/>
      <c r="G1199" s="70"/>
      <c r="H1199" s="74"/>
      <c r="I1199" s="75"/>
      <c r="J1199" s="75"/>
      <c r="K1199" s="36"/>
      <c r="L1199" s="82"/>
      <c r="M1199" s="82"/>
      <c r="N1199" s="77"/>
      <c r="O1199" s="84" t="s">
        <v>2168</v>
      </c>
      <c r="P1199" s="86">
        <v>43861.826736111114</v>
      </c>
      <c r="Q1199" s="84" t="s">
        <v>2207</v>
      </c>
      <c r="R1199" s="84"/>
      <c r="S1199" s="84"/>
      <c r="T1199" s="84" t="s">
        <v>2873</v>
      </c>
      <c r="U1199" s="84"/>
      <c r="V1199" s="87" t="s">
        <v>3297</v>
      </c>
      <c r="W1199" s="86">
        <v>43861.826736111114</v>
      </c>
      <c r="X1199" s="90">
        <v>43861</v>
      </c>
      <c r="Y1199" s="92" t="s">
        <v>5159</v>
      </c>
      <c r="Z1199" s="87" t="s">
        <v>8922</v>
      </c>
      <c r="AA1199" s="84"/>
      <c r="AB1199" s="84"/>
      <c r="AC1199" s="92" t="s">
        <v>12800</v>
      </c>
      <c r="AD1199" s="84"/>
      <c r="AE1199" s="84" t="b">
        <v>0</v>
      </c>
      <c r="AF1199" s="84">
        <v>0</v>
      </c>
      <c r="AG1199" s="92" t="s">
        <v>16467</v>
      </c>
      <c r="AH1199" s="84" t="b">
        <v>0</v>
      </c>
      <c r="AI1199" s="84" t="s">
        <v>16520</v>
      </c>
      <c r="AJ1199" s="84"/>
      <c r="AK1199" s="92" t="s">
        <v>16467</v>
      </c>
      <c r="AL1199" s="84" t="b">
        <v>0</v>
      </c>
      <c r="AM1199" s="84">
        <v>34</v>
      </c>
      <c r="AN1199" s="92" t="s">
        <v>12570</v>
      </c>
      <c r="AO1199" s="84" t="s">
        <v>16535</v>
      </c>
      <c r="AP1199" s="84" t="b">
        <v>0</v>
      </c>
      <c r="AQ1199" s="92" t="s">
        <v>12570</v>
      </c>
      <c r="AR1199" s="84" t="s">
        <v>179</v>
      </c>
      <c r="AS1199" s="84">
        <v>0</v>
      </c>
      <c r="AT1199" s="84">
        <v>0</v>
      </c>
      <c r="AU1199" s="84"/>
      <c r="AV1199" s="84"/>
      <c r="AW1199" s="84"/>
      <c r="AX1199" s="84"/>
      <c r="AY1199" s="84"/>
      <c r="AZ1199" s="84"/>
      <c r="BA1199" s="84"/>
      <c r="BB1199" s="84"/>
      <c r="BC1199">
        <v>1</v>
      </c>
      <c r="BD1199">
        <v>0</v>
      </c>
      <c r="BE1199">
        <v>1</v>
      </c>
      <c r="BF1199">
        <v>0</v>
      </c>
      <c r="BG1199">
        <v>0</v>
      </c>
      <c r="BH1199">
        <v>0</v>
      </c>
    </row>
    <row r="1200" spans="1:60" x14ac:dyDescent="0.3">
      <c r="A1200" s="69" t="s">
        <v>472</v>
      </c>
      <c r="B1200" s="69" t="s">
        <v>2128</v>
      </c>
      <c r="C1200" s="70"/>
      <c r="D1200" s="71"/>
      <c r="E1200" s="72"/>
      <c r="F1200" s="73"/>
      <c r="G1200" s="70"/>
      <c r="H1200" s="74"/>
      <c r="I1200" s="75"/>
      <c r="J1200" s="75"/>
      <c r="K1200" s="36"/>
      <c r="L1200" s="82"/>
      <c r="M1200" s="82"/>
      <c r="N1200" s="77"/>
      <c r="O1200" s="84" t="s">
        <v>2168</v>
      </c>
      <c r="P1200" s="86">
        <v>43861.826736111114</v>
      </c>
      <c r="Q1200" s="84" t="s">
        <v>2207</v>
      </c>
      <c r="R1200" s="84"/>
      <c r="S1200" s="84"/>
      <c r="T1200" s="84" t="s">
        <v>2873</v>
      </c>
      <c r="U1200" s="84"/>
      <c r="V1200" s="87" t="s">
        <v>3297</v>
      </c>
      <c r="W1200" s="86">
        <v>43861.826736111114</v>
      </c>
      <c r="X1200" s="90">
        <v>43861</v>
      </c>
      <c r="Y1200" s="92" t="s">
        <v>5159</v>
      </c>
      <c r="Z1200" s="87" t="s">
        <v>8922</v>
      </c>
      <c r="AA1200" s="84"/>
      <c r="AB1200" s="84"/>
      <c r="AC1200" s="92" t="s">
        <v>12800</v>
      </c>
      <c r="AD1200" s="84"/>
      <c r="AE1200" s="84" t="b">
        <v>0</v>
      </c>
      <c r="AF1200" s="84">
        <v>0</v>
      </c>
      <c r="AG1200" s="92" t="s">
        <v>16467</v>
      </c>
      <c r="AH1200" s="84" t="b">
        <v>0</v>
      </c>
      <c r="AI1200" s="84" t="s">
        <v>16520</v>
      </c>
      <c r="AJ1200" s="84"/>
      <c r="AK1200" s="92" t="s">
        <v>16467</v>
      </c>
      <c r="AL1200" s="84" t="b">
        <v>0</v>
      </c>
      <c r="AM1200" s="84">
        <v>34</v>
      </c>
      <c r="AN1200" s="92" t="s">
        <v>12570</v>
      </c>
      <c r="AO1200" s="84" t="s">
        <v>16535</v>
      </c>
      <c r="AP1200" s="84" t="b">
        <v>0</v>
      </c>
      <c r="AQ1200" s="92" t="s">
        <v>12570</v>
      </c>
      <c r="AR1200" s="84" t="s">
        <v>179</v>
      </c>
      <c r="AS1200" s="84">
        <v>0</v>
      </c>
      <c r="AT1200" s="84">
        <v>0</v>
      </c>
      <c r="AU1200" s="84"/>
      <c r="AV1200" s="84"/>
      <c r="AW1200" s="84"/>
      <c r="AX1200" s="84"/>
      <c r="AY1200" s="84"/>
      <c r="AZ1200" s="84"/>
      <c r="BA1200" s="84"/>
      <c r="BB1200" s="84"/>
      <c r="BC1200">
        <v>1</v>
      </c>
      <c r="BD1200">
        <v>0</v>
      </c>
      <c r="BE1200">
        <v>1</v>
      </c>
      <c r="BF1200">
        <v>0</v>
      </c>
      <c r="BG1200">
        <v>0</v>
      </c>
      <c r="BH1200">
        <v>0</v>
      </c>
    </row>
    <row r="1201" spans="1:60" x14ac:dyDescent="0.3">
      <c r="A1201" s="69" t="s">
        <v>1970</v>
      </c>
      <c r="B1201" s="69" t="s">
        <v>2131</v>
      </c>
      <c r="C1201" s="70"/>
      <c r="D1201" s="71"/>
      <c r="E1201" s="72"/>
      <c r="F1201" s="73"/>
      <c r="G1201" s="70"/>
      <c r="H1201" s="74"/>
      <c r="I1201" s="75"/>
      <c r="J1201" s="75"/>
      <c r="K1201" s="36"/>
      <c r="L1201" s="82"/>
      <c r="M1201" s="82"/>
      <c r="N1201" s="77"/>
      <c r="O1201" s="84" t="s">
        <v>2168</v>
      </c>
      <c r="P1201" s="86">
        <v>43861.82707175926</v>
      </c>
      <c r="Q1201" s="84" t="s">
        <v>2270</v>
      </c>
      <c r="R1201" s="84"/>
      <c r="S1201" s="84"/>
      <c r="T1201" s="84"/>
      <c r="U1201" s="84"/>
      <c r="V1201" s="87" t="s">
        <v>4664</v>
      </c>
      <c r="W1201" s="86">
        <v>43861.82707175926</v>
      </c>
      <c r="X1201" s="90">
        <v>43861</v>
      </c>
      <c r="Y1201" s="92" t="s">
        <v>8145</v>
      </c>
      <c r="Z1201" s="87" t="s">
        <v>11995</v>
      </c>
      <c r="AA1201" s="84"/>
      <c r="AB1201" s="84"/>
      <c r="AC1201" s="92" t="s">
        <v>15909</v>
      </c>
      <c r="AD1201" s="84"/>
      <c r="AE1201" s="84" t="b">
        <v>0</v>
      </c>
      <c r="AF1201" s="84">
        <v>0</v>
      </c>
      <c r="AG1201" s="92" t="s">
        <v>16467</v>
      </c>
      <c r="AH1201" s="84" t="b">
        <v>0</v>
      </c>
      <c r="AI1201" s="84" t="s">
        <v>16520</v>
      </c>
      <c r="AJ1201" s="84"/>
      <c r="AK1201" s="92" t="s">
        <v>16467</v>
      </c>
      <c r="AL1201" s="84" t="b">
        <v>0</v>
      </c>
      <c r="AM1201" s="84">
        <v>3</v>
      </c>
      <c r="AN1201" s="92" t="s">
        <v>15905</v>
      </c>
      <c r="AO1201" s="84" t="s">
        <v>16534</v>
      </c>
      <c r="AP1201" s="84" t="b">
        <v>0</v>
      </c>
      <c r="AQ1201" s="92" t="s">
        <v>15905</v>
      </c>
      <c r="AR1201" s="84" t="s">
        <v>179</v>
      </c>
      <c r="AS1201" s="84">
        <v>0</v>
      </c>
      <c r="AT1201" s="84">
        <v>0</v>
      </c>
      <c r="AU1201" s="84"/>
      <c r="AV1201" s="84"/>
      <c r="AW1201" s="84"/>
      <c r="AX1201" s="84"/>
      <c r="AY1201" s="84"/>
      <c r="AZ1201" s="84"/>
      <c r="BA1201" s="84"/>
      <c r="BB1201" s="84"/>
      <c r="BC1201">
        <v>1</v>
      </c>
      <c r="BD1201">
        <v>0</v>
      </c>
      <c r="BE1201">
        <v>1</v>
      </c>
      <c r="BF1201">
        <v>0</v>
      </c>
      <c r="BG1201">
        <v>0</v>
      </c>
      <c r="BH1201">
        <v>0</v>
      </c>
    </row>
    <row r="1202" spans="1:60" x14ac:dyDescent="0.3">
      <c r="A1202" s="69" t="s">
        <v>475</v>
      </c>
      <c r="B1202" s="69" t="s">
        <v>2115</v>
      </c>
      <c r="C1202" s="70"/>
      <c r="D1202" s="71"/>
      <c r="E1202" s="72"/>
      <c r="F1202" s="73"/>
      <c r="G1202" s="70"/>
      <c r="H1202" s="74"/>
      <c r="I1202" s="75"/>
      <c r="J1202" s="75"/>
      <c r="K1202" s="36"/>
      <c r="L1202" s="82"/>
      <c r="M1202" s="82"/>
      <c r="N1202" s="77"/>
      <c r="O1202" s="84" t="s">
        <v>2169</v>
      </c>
      <c r="P1202" s="86">
        <v>43861.827141203707</v>
      </c>
      <c r="Q1202" s="84" t="s">
        <v>2189</v>
      </c>
      <c r="R1202" s="84"/>
      <c r="S1202" s="84"/>
      <c r="T1202" s="84"/>
      <c r="U1202" s="84"/>
      <c r="V1202" s="87" t="s">
        <v>3299</v>
      </c>
      <c r="W1202" s="86">
        <v>43861.827141203707</v>
      </c>
      <c r="X1202" s="90">
        <v>43861</v>
      </c>
      <c r="Y1202" s="92" t="s">
        <v>5185</v>
      </c>
      <c r="Z1202" s="87" t="s">
        <v>8947</v>
      </c>
      <c r="AA1202" s="84"/>
      <c r="AB1202" s="84"/>
      <c r="AC1202" s="92" t="s">
        <v>12825</v>
      </c>
      <c r="AD1202" s="84"/>
      <c r="AE1202" s="84" t="b">
        <v>0</v>
      </c>
      <c r="AF1202" s="84">
        <v>0</v>
      </c>
      <c r="AG1202" s="92" t="s">
        <v>16467</v>
      </c>
      <c r="AH1202" s="84" t="b">
        <v>0</v>
      </c>
      <c r="AI1202" s="84" t="s">
        <v>16520</v>
      </c>
      <c r="AJ1202" s="84"/>
      <c r="AK1202" s="92" t="s">
        <v>16467</v>
      </c>
      <c r="AL1202" s="84" t="b">
        <v>0</v>
      </c>
      <c r="AM1202" s="84">
        <v>15</v>
      </c>
      <c r="AN1202" s="92" t="s">
        <v>16400</v>
      </c>
      <c r="AO1202" s="84" t="s">
        <v>16535</v>
      </c>
      <c r="AP1202" s="84" t="b">
        <v>0</v>
      </c>
      <c r="AQ1202" s="92" t="s">
        <v>16400</v>
      </c>
      <c r="AR1202" s="84" t="s">
        <v>179</v>
      </c>
      <c r="AS1202" s="84">
        <v>0</v>
      </c>
      <c r="AT1202" s="84">
        <v>0</v>
      </c>
      <c r="AU1202" s="84"/>
      <c r="AV1202" s="84"/>
      <c r="AW1202" s="84"/>
      <c r="AX1202" s="84"/>
      <c r="AY1202" s="84"/>
      <c r="AZ1202" s="84"/>
      <c r="BA1202" s="84"/>
      <c r="BB1202" s="84"/>
      <c r="BC1202">
        <v>1</v>
      </c>
      <c r="BD1202">
        <v>0</v>
      </c>
      <c r="BE1202">
        <v>0</v>
      </c>
      <c r="BF1202">
        <v>0</v>
      </c>
      <c r="BG1202">
        <v>1</v>
      </c>
      <c r="BH1202">
        <v>0</v>
      </c>
    </row>
    <row r="1203" spans="1:60" x14ac:dyDescent="0.3">
      <c r="A1203" s="69" t="s">
        <v>475</v>
      </c>
      <c r="B1203" s="69" t="s">
        <v>2101</v>
      </c>
      <c r="C1203" s="70"/>
      <c r="D1203" s="71"/>
      <c r="E1203" s="72"/>
      <c r="F1203" s="73"/>
      <c r="G1203" s="70"/>
      <c r="H1203" s="74"/>
      <c r="I1203" s="75"/>
      <c r="J1203" s="75"/>
      <c r="K1203" s="36"/>
      <c r="L1203" s="82"/>
      <c r="M1203" s="82"/>
      <c r="N1203" s="77"/>
      <c r="O1203" s="84" t="s">
        <v>2169</v>
      </c>
      <c r="P1203" s="86">
        <v>43861.828993055555</v>
      </c>
      <c r="Q1203" s="84" t="s">
        <v>2202</v>
      </c>
      <c r="R1203" s="84"/>
      <c r="S1203" s="84"/>
      <c r="T1203" s="84"/>
      <c r="U1203" s="84"/>
      <c r="V1203" s="87" t="s">
        <v>3299</v>
      </c>
      <c r="W1203" s="86">
        <v>43861.828993055555</v>
      </c>
      <c r="X1203" s="90">
        <v>43861</v>
      </c>
      <c r="Y1203" s="92" t="s">
        <v>5186</v>
      </c>
      <c r="Z1203" s="87" t="s">
        <v>8948</v>
      </c>
      <c r="AA1203" s="84"/>
      <c r="AB1203" s="84"/>
      <c r="AC1203" s="92" t="s">
        <v>12826</v>
      </c>
      <c r="AD1203" s="84"/>
      <c r="AE1203" s="84" t="b">
        <v>0</v>
      </c>
      <c r="AF1203" s="84">
        <v>0</v>
      </c>
      <c r="AG1203" s="92" t="s">
        <v>16467</v>
      </c>
      <c r="AH1203" s="84" t="b">
        <v>0</v>
      </c>
      <c r="AI1203" s="84" t="s">
        <v>16520</v>
      </c>
      <c r="AJ1203" s="84"/>
      <c r="AK1203" s="92" t="s">
        <v>16467</v>
      </c>
      <c r="AL1203" s="84" t="b">
        <v>0</v>
      </c>
      <c r="AM1203" s="84">
        <v>11</v>
      </c>
      <c r="AN1203" s="92" t="s">
        <v>16331</v>
      </c>
      <c r="AO1203" s="84" t="s">
        <v>16535</v>
      </c>
      <c r="AP1203" s="84" t="b">
        <v>0</v>
      </c>
      <c r="AQ1203" s="92" t="s">
        <v>16331</v>
      </c>
      <c r="AR1203" s="84" t="s">
        <v>179</v>
      </c>
      <c r="AS1203" s="84">
        <v>0</v>
      </c>
      <c r="AT1203" s="84">
        <v>0</v>
      </c>
      <c r="AU1203" s="84"/>
      <c r="AV1203" s="84"/>
      <c r="AW1203" s="84"/>
      <c r="AX1203" s="84"/>
      <c r="AY1203" s="84"/>
      <c r="AZ1203" s="84"/>
      <c r="BA1203" s="84"/>
      <c r="BB1203" s="84"/>
      <c r="BC1203">
        <v>1</v>
      </c>
      <c r="BD1203">
        <v>0</v>
      </c>
      <c r="BE1203">
        <v>0</v>
      </c>
      <c r="BF1203">
        <v>0</v>
      </c>
      <c r="BG1203">
        <v>1</v>
      </c>
      <c r="BH1203">
        <v>0</v>
      </c>
    </row>
    <row r="1204" spans="1:60" x14ac:dyDescent="0.3">
      <c r="A1204" s="69" t="s">
        <v>473</v>
      </c>
      <c r="B1204" s="69" t="s">
        <v>1055</v>
      </c>
      <c r="C1204" s="70"/>
      <c r="D1204" s="71"/>
      <c r="E1204" s="72"/>
      <c r="F1204" s="73"/>
      <c r="G1204" s="70"/>
      <c r="H1204" s="74"/>
      <c r="I1204" s="75"/>
      <c r="J1204" s="75"/>
      <c r="K1204" s="36"/>
      <c r="L1204" s="82"/>
      <c r="M1204" s="82"/>
      <c r="N1204" s="77"/>
      <c r="O1204" s="84" t="s">
        <v>2169</v>
      </c>
      <c r="P1204" s="86">
        <v>43861.82916666667</v>
      </c>
      <c r="Q1204" s="84" t="s">
        <v>2205</v>
      </c>
      <c r="R1204" s="84"/>
      <c r="S1204" s="84"/>
      <c r="T1204" s="84" t="s">
        <v>2873</v>
      </c>
      <c r="U1204" s="84"/>
      <c r="V1204" s="87" t="s">
        <v>3298</v>
      </c>
      <c r="W1204" s="86">
        <v>43861.82916666667</v>
      </c>
      <c r="X1204" s="90">
        <v>43861</v>
      </c>
      <c r="Y1204" s="92" t="s">
        <v>5160</v>
      </c>
      <c r="Z1204" s="87" t="s">
        <v>8923</v>
      </c>
      <c r="AA1204" s="84"/>
      <c r="AB1204" s="84"/>
      <c r="AC1204" s="92" t="s">
        <v>12801</v>
      </c>
      <c r="AD1204" s="84"/>
      <c r="AE1204" s="84" t="b">
        <v>0</v>
      </c>
      <c r="AF1204" s="84">
        <v>0</v>
      </c>
      <c r="AG1204" s="92" t="s">
        <v>16467</v>
      </c>
      <c r="AH1204" s="84" t="b">
        <v>0</v>
      </c>
      <c r="AI1204" s="84" t="s">
        <v>16520</v>
      </c>
      <c r="AJ1204" s="84"/>
      <c r="AK1204" s="92" t="s">
        <v>16467</v>
      </c>
      <c r="AL1204" s="84" t="b">
        <v>0</v>
      </c>
      <c r="AM1204" s="84">
        <v>60</v>
      </c>
      <c r="AN1204" s="92" t="s">
        <v>16200</v>
      </c>
      <c r="AO1204" s="84" t="s">
        <v>16534</v>
      </c>
      <c r="AP1204" s="84" t="b">
        <v>0</v>
      </c>
      <c r="AQ1204" s="92" t="s">
        <v>16200</v>
      </c>
      <c r="AR1204" s="84" t="s">
        <v>179</v>
      </c>
      <c r="AS1204" s="84">
        <v>0</v>
      </c>
      <c r="AT1204" s="84">
        <v>0</v>
      </c>
      <c r="AU1204" s="84"/>
      <c r="AV1204" s="84"/>
      <c r="AW1204" s="84"/>
      <c r="AX1204" s="84"/>
      <c r="AY1204" s="84"/>
      <c r="AZ1204" s="84"/>
      <c r="BA1204" s="84"/>
      <c r="BB1204" s="84"/>
      <c r="BC1204">
        <v>1</v>
      </c>
      <c r="BD1204">
        <v>0</v>
      </c>
      <c r="BE1204">
        <v>0</v>
      </c>
      <c r="BF1204">
        <v>0</v>
      </c>
      <c r="BG1204">
        <v>1</v>
      </c>
      <c r="BH1204">
        <v>0</v>
      </c>
    </row>
    <row r="1205" spans="1:60" x14ac:dyDescent="0.3">
      <c r="A1205" s="69" t="s">
        <v>473</v>
      </c>
      <c r="B1205" s="69" t="s">
        <v>2094</v>
      </c>
      <c r="C1205" s="70"/>
      <c r="D1205" s="71"/>
      <c r="E1205" s="72"/>
      <c r="F1205" s="73"/>
      <c r="G1205" s="70"/>
      <c r="H1205" s="74"/>
      <c r="I1205" s="75"/>
      <c r="J1205" s="75"/>
      <c r="K1205" s="36"/>
      <c r="L1205" s="82"/>
      <c r="M1205" s="82"/>
      <c r="N1205" s="77"/>
      <c r="O1205" s="84" t="s">
        <v>2169</v>
      </c>
      <c r="P1205" s="86">
        <v>43861.829571759263</v>
      </c>
      <c r="Q1205" s="84" t="s">
        <v>2183</v>
      </c>
      <c r="R1205" s="84"/>
      <c r="S1205" s="84"/>
      <c r="T1205" s="84"/>
      <c r="U1205" s="84"/>
      <c r="V1205" s="87" t="s">
        <v>3298</v>
      </c>
      <c r="W1205" s="86">
        <v>43861.829571759263</v>
      </c>
      <c r="X1205" s="90">
        <v>43861</v>
      </c>
      <c r="Y1205" s="92" t="s">
        <v>5161</v>
      </c>
      <c r="Z1205" s="87" t="s">
        <v>8924</v>
      </c>
      <c r="AA1205" s="84"/>
      <c r="AB1205" s="84"/>
      <c r="AC1205" s="92" t="s">
        <v>12802</v>
      </c>
      <c r="AD1205" s="84"/>
      <c r="AE1205" s="84" t="b">
        <v>0</v>
      </c>
      <c r="AF1205" s="84">
        <v>0</v>
      </c>
      <c r="AG1205" s="92" t="s">
        <v>16467</v>
      </c>
      <c r="AH1205" s="84" t="b">
        <v>0</v>
      </c>
      <c r="AI1205" s="84" t="s">
        <v>16520</v>
      </c>
      <c r="AJ1205" s="84"/>
      <c r="AK1205" s="92" t="s">
        <v>16467</v>
      </c>
      <c r="AL1205" s="84" t="b">
        <v>0</v>
      </c>
      <c r="AM1205" s="84">
        <v>55</v>
      </c>
      <c r="AN1205" s="92" t="s">
        <v>16324</v>
      </c>
      <c r="AO1205" s="84" t="s">
        <v>16534</v>
      </c>
      <c r="AP1205" s="84" t="b">
        <v>0</v>
      </c>
      <c r="AQ1205" s="92" t="s">
        <v>16324</v>
      </c>
      <c r="AR1205" s="84" t="s">
        <v>179</v>
      </c>
      <c r="AS1205" s="84">
        <v>0</v>
      </c>
      <c r="AT1205" s="84">
        <v>0</v>
      </c>
      <c r="AU1205" s="84"/>
      <c r="AV1205" s="84"/>
      <c r="AW1205" s="84"/>
      <c r="AX1205" s="84"/>
      <c r="AY1205" s="84"/>
      <c r="AZ1205" s="84"/>
      <c r="BA1205" s="84"/>
      <c r="BB1205" s="84"/>
      <c r="BC1205">
        <v>1</v>
      </c>
      <c r="BD1205">
        <v>0</v>
      </c>
      <c r="BE1205">
        <v>0</v>
      </c>
      <c r="BF1205">
        <v>0</v>
      </c>
      <c r="BG1205">
        <v>1</v>
      </c>
      <c r="BH1205">
        <v>0</v>
      </c>
    </row>
    <row r="1206" spans="1:60" x14ac:dyDescent="0.3">
      <c r="A1206" s="69" t="s">
        <v>473</v>
      </c>
      <c r="B1206" s="69" t="s">
        <v>2111</v>
      </c>
      <c r="C1206" s="70"/>
      <c r="D1206" s="71"/>
      <c r="E1206" s="72"/>
      <c r="F1206" s="73"/>
      <c r="G1206" s="70"/>
      <c r="H1206" s="74"/>
      <c r="I1206" s="75"/>
      <c r="J1206" s="75"/>
      <c r="K1206" s="36"/>
      <c r="L1206" s="82"/>
      <c r="M1206" s="82"/>
      <c r="N1206" s="77"/>
      <c r="O1206" s="84" t="s">
        <v>2169</v>
      </c>
      <c r="P1206" s="86">
        <v>43861.830254629633</v>
      </c>
      <c r="Q1206" s="84" t="s">
        <v>2232</v>
      </c>
      <c r="R1206" s="84"/>
      <c r="S1206" s="84"/>
      <c r="T1206" s="84" t="s">
        <v>2873</v>
      </c>
      <c r="U1206" s="84"/>
      <c r="V1206" s="87" t="s">
        <v>3298</v>
      </c>
      <c r="W1206" s="86">
        <v>43861.830254629633</v>
      </c>
      <c r="X1206" s="90">
        <v>43861</v>
      </c>
      <c r="Y1206" s="92" t="s">
        <v>5162</v>
      </c>
      <c r="Z1206" s="87" t="s">
        <v>8925</v>
      </c>
      <c r="AA1206" s="84"/>
      <c r="AB1206" s="84"/>
      <c r="AC1206" s="92" t="s">
        <v>12803</v>
      </c>
      <c r="AD1206" s="84"/>
      <c r="AE1206" s="84" t="b">
        <v>0</v>
      </c>
      <c r="AF1206" s="84">
        <v>0</v>
      </c>
      <c r="AG1206" s="92" t="s">
        <v>16467</v>
      </c>
      <c r="AH1206" s="84" t="b">
        <v>0</v>
      </c>
      <c r="AI1206" s="84" t="s">
        <v>16520</v>
      </c>
      <c r="AJ1206" s="84"/>
      <c r="AK1206" s="92" t="s">
        <v>16467</v>
      </c>
      <c r="AL1206" s="84" t="b">
        <v>0</v>
      </c>
      <c r="AM1206" s="84">
        <v>29</v>
      </c>
      <c r="AN1206" s="92" t="s">
        <v>16360</v>
      </c>
      <c r="AO1206" s="84" t="s">
        <v>16534</v>
      </c>
      <c r="AP1206" s="84" t="b">
        <v>0</v>
      </c>
      <c r="AQ1206" s="92" t="s">
        <v>16360</v>
      </c>
      <c r="AR1206" s="84" t="s">
        <v>179</v>
      </c>
      <c r="AS1206" s="84">
        <v>0</v>
      </c>
      <c r="AT1206" s="84">
        <v>0</v>
      </c>
      <c r="AU1206" s="84"/>
      <c r="AV1206" s="84"/>
      <c r="AW1206" s="84"/>
      <c r="AX1206" s="84"/>
      <c r="AY1206" s="84"/>
      <c r="AZ1206" s="84"/>
      <c r="BA1206" s="84"/>
      <c r="BB1206" s="84"/>
      <c r="BC1206">
        <v>1</v>
      </c>
      <c r="BD1206">
        <v>0</v>
      </c>
      <c r="BE1206">
        <v>0</v>
      </c>
      <c r="BF1206">
        <v>0</v>
      </c>
      <c r="BG1206">
        <v>1</v>
      </c>
      <c r="BH1206">
        <v>0</v>
      </c>
    </row>
    <row r="1207" spans="1:60" x14ac:dyDescent="0.3">
      <c r="A1207" s="69" t="s">
        <v>1818</v>
      </c>
      <c r="B1207" s="69" t="s">
        <v>2129</v>
      </c>
      <c r="C1207" s="70"/>
      <c r="D1207" s="71"/>
      <c r="E1207" s="72"/>
      <c r="F1207" s="73"/>
      <c r="G1207" s="70"/>
      <c r="H1207" s="74"/>
      <c r="I1207" s="75"/>
      <c r="J1207" s="75"/>
      <c r="K1207" s="36"/>
      <c r="L1207" s="82"/>
      <c r="M1207" s="82"/>
      <c r="N1207" s="77"/>
      <c r="O1207" s="84" t="s">
        <v>2168</v>
      </c>
      <c r="P1207" s="86">
        <v>43861.830520833333</v>
      </c>
      <c r="Q1207" s="84" t="s">
        <v>2766</v>
      </c>
      <c r="R1207" s="84"/>
      <c r="S1207" s="84"/>
      <c r="T1207" s="84"/>
      <c r="U1207" s="84"/>
      <c r="V1207" s="87" t="s">
        <v>4530</v>
      </c>
      <c r="W1207" s="86">
        <v>43861.830520833333</v>
      </c>
      <c r="X1207" s="90">
        <v>43861</v>
      </c>
      <c r="Y1207" s="92" t="s">
        <v>7678</v>
      </c>
      <c r="Z1207" s="87" t="s">
        <v>11497</v>
      </c>
      <c r="AA1207" s="84"/>
      <c r="AB1207" s="84"/>
      <c r="AC1207" s="92" t="s">
        <v>15391</v>
      </c>
      <c r="AD1207" s="84"/>
      <c r="AE1207" s="84" t="b">
        <v>0</v>
      </c>
      <c r="AF1207" s="84">
        <v>0</v>
      </c>
      <c r="AG1207" s="92" t="s">
        <v>16467</v>
      </c>
      <c r="AH1207" s="84" t="b">
        <v>0</v>
      </c>
      <c r="AI1207" s="84" t="s">
        <v>16520</v>
      </c>
      <c r="AJ1207" s="84"/>
      <c r="AK1207" s="92" t="s">
        <v>16467</v>
      </c>
      <c r="AL1207" s="84" t="b">
        <v>0</v>
      </c>
      <c r="AM1207" s="84">
        <v>2</v>
      </c>
      <c r="AN1207" s="92" t="s">
        <v>15407</v>
      </c>
      <c r="AO1207" s="84" t="s">
        <v>16534</v>
      </c>
      <c r="AP1207" s="84" t="b">
        <v>0</v>
      </c>
      <c r="AQ1207" s="92" t="s">
        <v>15407</v>
      </c>
      <c r="AR1207" s="84" t="s">
        <v>179</v>
      </c>
      <c r="AS1207" s="84">
        <v>0</v>
      </c>
      <c r="AT1207" s="84">
        <v>0</v>
      </c>
      <c r="AU1207" s="84"/>
      <c r="AV1207" s="84"/>
      <c r="AW1207" s="84"/>
      <c r="AX1207" s="84"/>
      <c r="AY1207" s="84"/>
      <c r="AZ1207" s="84"/>
      <c r="BA1207" s="84"/>
      <c r="BB1207" s="84"/>
      <c r="BC1207">
        <v>1</v>
      </c>
      <c r="BD1207">
        <v>0</v>
      </c>
      <c r="BE1207">
        <v>1</v>
      </c>
      <c r="BF1207">
        <v>0</v>
      </c>
      <c r="BG1207">
        <v>0</v>
      </c>
      <c r="BH1207">
        <v>0</v>
      </c>
    </row>
    <row r="1208" spans="1:60" x14ac:dyDescent="0.3">
      <c r="A1208" s="69" t="s">
        <v>1818</v>
      </c>
      <c r="B1208" s="69" t="s">
        <v>2131</v>
      </c>
      <c r="C1208" s="70"/>
      <c r="D1208" s="71"/>
      <c r="E1208" s="72"/>
      <c r="F1208" s="73"/>
      <c r="G1208" s="70"/>
      <c r="H1208" s="74"/>
      <c r="I1208" s="75"/>
      <c r="J1208" s="75"/>
      <c r="K1208" s="36"/>
      <c r="L1208" s="82"/>
      <c r="M1208" s="82"/>
      <c r="N1208" s="77"/>
      <c r="O1208" s="84" t="s">
        <v>2168</v>
      </c>
      <c r="P1208" s="86">
        <v>43861.830520833333</v>
      </c>
      <c r="Q1208" s="84" t="s">
        <v>2766</v>
      </c>
      <c r="R1208" s="84"/>
      <c r="S1208" s="84"/>
      <c r="T1208" s="84"/>
      <c r="U1208" s="84"/>
      <c r="V1208" s="87" t="s">
        <v>4530</v>
      </c>
      <c r="W1208" s="86">
        <v>43861.830520833333</v>
      </c>
      <c r="X1208" s="90">
        <v>43861</v>
      </c>
      <c r="Y1208" s="92" t="s">
        <v>7678</v>
      </c>
      <c r="Z1208" s="87" t="s">
        <v>11497</v>
      </c>
      <c r="AA1208" s="84"/>
      <c r="AB1208" s="84"/>
      <c r="AC1208" s="92" t="s">
        <v>15391</v>
      </c>
      <c r="AD1208" s="84"/>
      <c r="AE1208" s="84" t="b">
        <v>0</v>
      </c>
      <c r="AF1208" s="84">
        <v>0</v>
      </c>
      <c r="AG1208" s="92" t="s">
        <v>16467</v>
      </c>
      <c r="AH1208" s="84" t="b">
        <v>0</v>
      </c>
      <c r="AI1208" s="84" t="s">
        <v>16520</v>
      </c>
      <c r="AJ1208" s="84"/>
      <c r="AK1208" s="92" t="s">
        <v>16467</v>
      </c>
      <c r="AL1208" s="84" t="b">
        <v>0</v>
      </c>
      <c r="AM1208" s="84">
        <v>2</v>
      </c>
      <c r="AN1208" s="92" t="s">
        <v>15407</v>
      </c>
      <c r="AO1208" s="84" t="s">
        <v>16534</v>
      </c>
      <c r="AP1208" s="84" t="b">
        <v>0</v>
      </c>
      <c r="AQ1208" s="92" t="s">
        <v>15407</v>
      </c>
      <c r="AR1208" s="84" t="s">
        <v>179</v>
      </c>
      <c r="AS1208" s="84">
        <v>0</v>
      </c>
      <c r="AT1208" s="84">
        <v>0</v>
      </c>
      <c r="AU1208" s="84"/>
      <c r="AV1208" s="84"/>
      <c r="AW1208" s="84"/>
      <c r="AX1208" s="84"/>
      <c r="AY1208" s="84"/>
      <c r="AZ1208" s="84"/>
      <c r="BA1208" s="84"/>
      <c r="BB1208" s="84"/>
      <c r="BC1208">
        <v>1</v>
      </c>
      <c r="BD1208">
        <v>0</v>
      </c>
      <c r="BE1208">
        <v>1</v>
      </c>
      <c r="BF1208">
        <v>0</v>
      </c>
      <c r="BG1208">
        <v>0</v>
      </c>
      <c r="BH1208">
        <v>0</v>
      </c>
    </row>
    <row r="1209" spans="1:60" x14ac:dyDescent="0.3">
      <c r="A1209" s="69" t="s">
        <v>475</v>
      </c>
      <c r="B1209" s="69" t="s">
        <v>1477</v>
      </c>
      <c r="C1209" s="70"/>
      <c r="D1209" s="71"/>
      <c r="E1209" s="72"/>
      <c r="F1209" s="73"/>
      <c r="G1209" s="70"/>
      <c r="H1209" s="74"/>
      <c r="I1209" s="75"/>
      <c r="J1209" s="75"/>
      <c r="K1209" s="36"/>
      <c r="L1209" s="82"/>
      <c r="M1209" s="82"/>
      <c r="N1209" s="77"/>
      <c r="O1209" s="84" t="s">
        <v>2169</v>
      </c>
      <c r="P1209" s="86">
        <v>43861.831400462965</v>
      </c>
      <c r="Q1209" s="84" t="s">
        <v>2273</v>
      </c>
      <c r="R1209" s="84"/>
      <c r="S1209" s="84"/>
      <c r="T1209" s="84" t="s">
        <v>2873</v>
      </c>
      <c r="U1209" s="84"/>
      <c r="V1209" s="87" t="s">
        <v>3299</v>
      </c>
      <c r="W1209" s="86">
        <v>43861.831400462965</v>
      </c>
      <c r="X1209" s="90">
        <v>43861</v>
      </c>
      <c r="Y1209" s="92" t="s">
        <v>5187</v>
      </c>
      <c r="Z1209" s="87" t="s">
        <v>8949</v>
      </c>
      <c r="AA1209" s="84"/>
      <c r="AB1209" s="84"/>
      <c r="AC1209" s="92" t="s">
        <v>12827</v>
      </c>
      <c r="AD1209" s="84"/>
      <c r="AE1209" s="84" t="b">
        <v>0</v>
      </c>
      <c r="AF1209" s="84">
        <v>0</v>
      </c>
      <c r="AG1209" s="92" t="s">
        <v>16467</v>
      </c>
      <c r="AH1209" s="84" t="b">
        <v>0</v>
      </c>
      <c r="AI1209" s="84" t="s">
        <v>16520</v>
      </c>
      <c r="AJ1209" s="84"/>
      <c r="AK1209" s="92" t="s">
        <v>16467</v>
      </c>
      <c r="AL1209" s="84" t="b">
        <v>0</v>
      </c>
      <c r="AM1209" s="84">
        <v>6</v>
      </c>
      <c r="AN1209" s="92" t="s">
        <v>14486</v>
      </c>
      <c r="AO1209" s="84" t="s">
        <v>16535</v>
      </c>
      <c r="AP1209" s="84" t="b">
        <v>0</v>
      </c>
      <c r="AQ1209" s="92" t="s">
        <v>14486</v>
      </c>
      <c r="AR1209" s="84" t="s">
        <v>179</v>
      </c>
      <c r="AS1209" s="84">
        <v>0</v>
      </c>
      <c r="AT1209" s="84">
        <v>0</v>
      </c>
      <c r="AU1209" s="84"/>
      <c r="AV1209" s="84"/>
      <c r="AW1209" s="84"/>
      <c r="AX1209" s="84"/>
      <c r="AY1209" s="84"/>
      <c r="AZ1209" s="84"/>
      <c r="BA1209" s="84"/>
      <c r="BB1209" s="84"/>
      <c r="BC1209">
        <v>1</v>
      </c>
      <c r="BD1209">
        <v>0</v>
      </c>
      <c r="BE1209">
        <v>0</v>
      </c>
      <c r="BF1209">
        <v>0</v>
      </c>
      <c r="BG1209">
        <v>1</v>
      </c>
      <c r="BH1209">
        <v>0</v>
      </c>
    </row>
    <row r="1210" spans="1:60" x14ac:dyDescent="0.3">
      <c r="A1210" s="69" t="s">
        <v>2103</v>
      </c>
      <c r="B1210" s="69" t="s">
        <v>2103</v>
      </c>
      <c r="C1210" s="70"/>
      <c r="D1210" s="71"/>
      <c r="E1210" s="72"/>
      <c r="F1210" s="73"/>
      <c r="G1210" s="70"/>
      <c r="H1210" s="74"/>
      <c r="I1210" s="75"/>
      <c r="J1210" s="75"/>
      <c r="K1210" s="36"/>
      <c r="L1210" s="82"/>
      <c r="M1210" s="82"/>
      <c r="N1210" s="77"/>
      <c r="O1210" s="84" t="s">
        <v>179</v>
      </c>
      <c r="P1210" s="86">
        <v>43861.831655092596</v>
      </c>
      <c r="Q1210" s="84" t="s">
        <v>2283</v>
      </c>
      <c r="R1210" s="84"/>
      <c r="S1210" s="84"/>
      <c r="T1210" s="84" t="s">
        <v>2873</v>
      </c>
      <c r="U1210" s="84"/>
      <c r="V1210" s="87" t="s">
        <v>4787</v>
      </c>
      <c r="W1210" s="86">
        <v>43861.831655092596</v>
      </c>
      <c r="X1210" s="90">
        <v>43861</v>
      </c>
      <c r="Y1210" s="92" t="s">
        <v>8489</v>
      </c>
      <c r="Z1210" s="87" t="s">
        <v>12358</v>
      </c>
      <c r="AA1210" s="84"/>
      <c r="AB1210" s="84"/>
      <c r="AC1210" s="92" t="s">
        <v>16304</v>
      </c>
      <c r="AD1210" s="84"/>
      <c r="AE1210" s="84" t="b">
        <v>0</v>
      </c>
      <c r="AF1210" s="84">
        <v>38</v>
      </c>
      <c r="AG1210" s="92" t="s">
        <v>16467</v>
      </c>
      <c r="AH1210" s="84" t="b">
        <v>0</v>
      </c>
      <c r="AI1210" s="84" t="s">
        <v>16520</v>
      </c>
      <c r="AJ1210" s="84"/>
      <c r="AK1210" s="92" t="s">
        <v>16467</v>
      </c>
      <c r="AL1210" s="84" t="b">
        <v>0</v>
      </c>
      <c r="AM1210" s="84">
        <v>34</v>
      </c>
      <c r="AN1210" s="92" t="s">
        <v>16467</v>
      </c>
      <c r="AO1210" s="84" t="s">
        <v>16534</v>
      </c>
      <c r="AP1210" s="84" t="b">
        <v>0</v>
      </c>
      <c r="AQ1210" s="92" t="s">
        <v>16304</v>
      </c>
      <c r="AR1210" s="84" t="s">
        <v>179</v>
      </c>
      <c r="AS1210" s="84">
        <v>0</v>
      </c>
      <c r="AT1210" s="84">
        <v>0</v>
      </c>
      <c r="AU1210" s="84"/>
      <c r="AV1210" s="84"/>
      <c r="AW1210" s="84"/>
      <c r="AX1210" s="84"/>
      <c r="AY1210" s="84"/>
      <c r="AZ1210" s="84"/>
      <c r="BA1210" s="84"/>
      <c r="BB1210" s="84"/>
      <c r="BC1210">
        <v>1</v>
      </c>
      <c r="BD1210">
        <v>0</v>
      </c>
      <c r="BE1210">
        <v>0</v>
      </c>
      <c r="BF1210">
        <v>1</v>
      </c>
      <c r="BG1210">
        <v>0</v>
      </c>
      <c r="BH1210">
        <v>0</v>
      </c>
    </row>
    <row r="1211" spans="1:60" x14ac:dyDescent="0.3">
      <c r="A1211" s="69" t="s">
        <v>1820</v>
      </c>
      <c r="B1211" s="69" t="s">
        <v>1818</v>
      </c>
      <c r="C1211" s="70"/>
      <c r="D1211" s="71"/>
      <c r="E1211" s="72"/>
      <c r="F1211" s="73"/>
      <c r="G1211" s="70"/>
      <c r="H1211" s="74"/>
      <c r="I1211" s="75"/>
      <c r="J1211" s="75"/>
      <c r="K1211" s="36"/>
      <c r="L1211" s="82"/>
      <c r="M1211" s="82"/>
      <c r="N1211" s="77"/>
      <c r="O1211" s="84" t="s">
        <v>2169</v>
      </c>
      <c r="P1211" s="86">
        <v>43861.831770833334</v>
      </c>
      <c r="Q1211" s="84" t="s">
        <v>2315</v>
      </c>
      <c r="R1211" s="84"/>
      <c r="S1211" s="84"/>
      <c r="T1211" s="84"/>
      <c r="U1211" s="84"/>
      <c r="V1211" s="87" t="s">
        <v>4532</v>
      </c>
      <c r="W1211" s="86">
        <v>43861.831770833334</v>
      </c>
      <c r="X1211" s="90">
        <v>43861</v>
      </c>
      <c r="Y1211" s="92" t="s">
        <v>7681</v>
      </c>
      <c r="Z1211" s="87" t="s">
        <v>11500</v>
      </c>
      <c r="AA1211" s="84"/>
      <c r="AB1211" s="84"/>
      <c r="AC1211" s="92" t="s">
        <v>15394</v>
      </c>
      <c r="AD1211" s="84"/>
      <c r="AE1211" s="84" t="b">
        <v>0</v>
      </c>
      <c r="AF1211" s="84">
        <v>0</v>
      </c>
      <c r="AG1211" s="92" t="s">
        <v>16467</v>
      </c>
      <c r="AH1211" s="84" t="b">
        <v>0</v>
      </c>
      <c r="AI1211" s="84" t="s">
        <v>16520</v>
      </c>
      <c r="AJ1211" s="84"/>
      <c r="AK1211" s="92" t="s">
        <v>16467</v>
      </c>
      <c r="AL1211" s="84" t="b">
        <v>0</v>
      </c>
      <c r="AM1211" s="84">
        <v>8</v>
      </c>
      <c r="AN1211" s="92" t="s">
        <v>15390</v>
      </c>
      <c r="AO1211" s="84" t="s">
        <v>16535</v>
      </c>
      <c r="AP1211" s="84" t="b">
        <v>0</v>
      </c>
      <c r="AQ1211" s="92" t="s">
        <v>15390</v>
      </c>
      <c r="AR1211" s="84" t="s">
        <v>179</v>
      </c>
      <c r="AS1211" s="84">
        <v>0</v>
      </c>
      <c r="AT1211" s="84">
        <v>0</v>
      </c>
      <c r="AU1211" s="84"/>
      <c r="AV1211" s="84"/>
      <c r="AW1211" s="84"/>
      <c r="AX1211" s="84"/>
      <c r="AY1211" s="84"/>
      <c r="AZ1211" s="84"/>
      <c r="BA1211" s="84"/>
      <c r="BB1211" s="84"/>
      <c r="BC1211">
        <v>1</v>
      </c>
      <c r="BD1211">
        <v>0</v>
      </c>
      <c r="BE1211">
        <v>0</v>
      </c>
      <c r="BF1211">
        <v>0</v>
      </c>
      <c r="BG1211">
        <v>1</v>
      </c>
      <c r="BH1211">
        <v>0</v>
      </c>
    </row>
    <row r="1212" spans="1:60" x14ac:dyDescent="0.3">
      <c r="A1212" s="69" t="s">
        <v>475</v>
      </c>
      <c r="B1212" s="69" t="s">
        <v>1905</v>
      </c>
      <c r="C1212" s="70"/>
      <c r="D1212" s="71"/>
      <c r="E1212" s="72"/>
      <c r="F1212" s="73"/>
      <c r="G1212" s="70"/>
      <c r="H1212" s="74"/>
      <c r="I1212" s="75"/>
      <c r="J1212" s="75"/>
      <c r="K1212" s="36"/>
      <c r="L1212" s="82"/>
      <c r="M1212" s="82"/>
      <c r="N1212" s="77"/>
      <c r="O1212" s="84" t="s">
        <v>2169</v>
      </c>
      <c r="P1212" s="86">
        <v>43861.831990740742</v>
      </c>
      <c r="Q1212" s="84" t="s">
        <v>2282</v>
      </c>
      <c r="R1212" s="84"/>
      <c r="S1212" s="84"/>
      <c r="T1212" s="84"/>
      <c r="U1212" s="84"/>
      <c r="V1212" s="87" t="s">
        <v>3299</v>
      </c>
      <c r="W1212" s="86">
        <v>43861.831990740742</v>
      </c>
      <c r="X1212" s="90">
        <v>43861</v>
      </c>
      <c r="Y1212" s="92" t="s">
        <v>5188</v>
      </c>
      <c r="Z1212" s="87" t="s">
        <v>8950</v>
      </c>
      <c r="AA1212" s="84"/>
      <c r="AB1212" s="84"/>
      <c r="AC1212" s="92" t="s">
        <v>12828</v>
      </c>
      <c r="AD1212" s="84"/>
      <c r="AE1212" s="84" t="b">
        <v>0</v>
      </c>
      <c r="AF1212" s="84">
        <v>0</v>
      </c>
      <c r="AG1212" s="92" t="s">
        <v>16467</v>
      </c>
      <c r="AH1212" s="84" t="b">
        <v>0</v>
      </c>
      <c r="AI1212" s="84" t="s">
        <v>16520</v>
      </c>
      <c r="AJ1212" s="84"/>
      <c r="AK1212" s="92" t="s">
        <v>16467</v>
      </c>
      <c r="AL1212" s="84" t="b">
        <v>0</v>
      </c>
      <c r="AM1212" s="84">
        <v>3</v>
      </c>
      <c r="AN1212" s="92" t="s">
        <v>15585</v>
      </c>
      <c r="AO1212" s="84" t="s">
        <v>16535</v>
      </c>
      <c r="AP1212" s="84" t="b">
        <v>0</v>
      </c>
      <c r="AQ1212" s="92" t="s">
        <v>15585</v>
      </c>
      <c r="AR1212" s="84" t="s">
        <v>179</v>
      </c>
      <c r="AS1212" s="84">
        <v>0</v>
      </c>
      <c r="AT1212" s="84">
        <v>0</v>
      </c>
      <c r="AU1212" s="84"/>
      <c r="AV1212" s="84"/>
      <c r="AW1212" s="84"/>
      <c r="AX1212" s="84"/>
      <c r="AY1212" s="84"/>
      <c r="AZ1212" s="84"/>
      <c r="BA1212" s="84"/>
      <c r="BB1212" s="84"/>
      <c r="BC1212">
        <v>1</v>
      </c>
      <c r="BD1212">
        <v>0</v>
      </c>
      <c r="BE1212">
        <v>0</v>
      </c>
      <c r="BF1212">
        <v>0</v>
      </c>
      <c r="BG1212">
        <v>1</v>
      </c>
      <c r="BH1212">
        <v>0</v>
      </c>
    </row>
    <row r="1213" spans="1:60" x14ac:dyDescent="0.3">
      <c r="A1213" s="69" t="s">
        <v>474</v>
      </c>
      <c r="B1213" s="69" t="s">
        <v>2076</v>
      </c>
      <c r="C1213" s="70"/>
      <c r="D1213" s="71"/>
      <c r="E1213" s="72"/>
      <c r="F1213" s="73"/>
      <c r="G1213" s="70"/>
      <c r="H1213" s="74"/>
      <c r="I1213" s="75"/>
      <c r="J1213" s="75"/>
      <c r="K1213" s="36"/>
      <c r="L1213" s="82"/>
      <c r="M1213" s="82"/>
      <c r="N1213" s="77"/>
      <c r="O1213" s="84" t="s">
        <v>2169</v>
      </c>
      <c r="P1213" s="86">
        <v>43861.832013888888</v>
      </c>
      <c r="Q1213" s="84" t="s">
        <v>2221</v>
      </c>
      <c r="R1213" s="84"/>
      <c r="S1213" s="84"/>
      <c r="T1213" s="84" t="s">
        <v>2883</v>
      </c>
      <c r="U1213" s="84"/>
      <c r="V1213" s="87" t="s">
        <v>3062</v>
      </c>
      <c r="W1213" s="86">
        <v>43861.832013888888</v>
      </c>
      <c r="X1213" s="90">
        <v>43861</v>
      </c>
      <c r="Y1213" s="92" t="s">
        <v>5163</v>
      </c>
      <c r="Z1213" s="87" t="s">
        <v>8926</v>
      </c>
      <c r="AA1213" s="84"/>
      <c r="AB1213" s="84"/>
      <c r="AC1213" s="92" t="s">
        <v>12804</v>
      </c>
      <c r="AD1213" s="84"/>
      <c r="AE1213" s="84" t="b">
        <v>0</v>
      </c>
      <c r="AF1213" s="84">
        <v>0</v>
      </c>
      <c r="AG1213" s="92" t="s">
        <v>16467</v>
      </c>
      <c r="AH1213" s="84" t="b">
        <v>0</v>
      </c>
      <c r="AI1213" s="84" t="s">
        <v>16520</v>
      </c>
      <c r="AJ1213" s="84"/>
      <c r="AK1213" s="92" t="s">
        <v>16467</v>
      </c>
      <c r="AL1213" s="84" t="b">
        <v>0</v>
      </c>
      <c r="AM1213" s="84">
        <v>14</v>
      </c>
      <c r="AN1213" s="92" t="s">
        <v>16346</v>
      </c>
      <c r="AO1213" s="84" t="s">
        <v>16534</v>
      </c>
      <c r="AP1213" s="84" t="b">
        <v>0</v>
      </c>
      <c r="AQ1213" s="92" t="s">
        <v>16346</v>
      </c>
      <c r="AR1213" s="84" t="s">
        <v>179</v>
      </c>
      <c r="AS1213" s="84">
        <v>0</v>
      </c>
      <c r="AT1213" s="84">
        <v>0</v>
      </c>
      <c r="AU1213" s="84"/>
      <c r="AV1213" s="84"/>
      <c r="AW1213" s="84"/>
      <c r="AX1213" s="84"/>
      <c r="AY1213" s="84"/>
      <c r="AZ1213" s="84"/>
      <c r="BA1213" s="84"/>
      <c r="BB1213" s="84"/>
      <c r="BC1213">
        <v>1</v>
      </c>
      <c r="BD1213">
        <v>0</v>
      </c>
      <c r="BE1213">
        <v>0</v>
      </c>
      <c r="BF1213">
        <v>0</v>
      </c>
      <c r="BG1213">
        <v>1</v>
      </c>
      <c r="BH1213">
        <v>0</v>
      </c>
    </row>
    <row r="1214" spans="1:60" x14ac:dyDescent="0.3">
      <c r="A1214" s="69" t="s">
        <v>699</v>
      </c>
      <c r="B1214" s="69" t="s">
        <v>1447</v>
      </c>
      <c r="C1214" s="70"/>
      <c r="D1214" s="71"/>
      <c r="E1214" s="72"/>
      <c r="F1214" s="73"/>
      <c r="G1214" s="70"/>
      <c r="H1214" s="74"/>
      <c r="I1214" s="75"/>
      <c r="J1214" s="75"/>
      <c r="K1214" s="36"/>
      <c r="L1214" s="82"/>
      <c r="M1214" s="82"/>
      <c r="N1214" s="77"/>
      <c r="O1214" s="84" t="s">
        <v>2169</v>
      </c>
      <c r="P1214" s="86">
        <v>43861.83216435185</v>
      </c>
      <c r="Q1214" s="84" t="s">
        <v>2226</v>
      </c>
      <c r="R1214" s="84"/>
      <c r="S1214" s="84"/>
      <c r="T1214" s="84"/>
      <c r="U1214" s="84"/>
      <c r="V1214" s="87" t="s">
        <v>3502</v>
      </c>
      <c r="W1214" s="86">
        <v>43861.83216435185</v>
      </c>
      <c r="X1214" s="90">
        <v>43861</v>
      </c>
      <c r="Y1214" s="92" t="s">
        <v>5563</v>
      </c>
      <c r="Z1214" s="87" t="s">
        <v>9325</v>
      </c>
      <c r="AA1214" s="84"/>
      <c r="AB1214" s="84"/>
      <c r="AC1214" s="92" t="s">
        <v>13203</v>
      </c>
      <c r="AD1214" s="84"/>
      <c r="AE1214" s="84" t="b">
        <v>0</v>
      </c>
      <c r="AF1214" s="84">
        <v>0</v>
      </c>
      <c r="AG1214" s="92" t="s">
        <v>16467</v>
      </c>
      <c r="AH1214" s="84" t="b">
        <v>0</v>
      </c>
      <c r="AI1214" s="84" t="s">
        <v>16520</v>
      </c>
      <c r="AJ1214" s="84"/>
      <c r="AK1214" s="92" t="s">
        <v>16467</v>
      </c>
      <c r="AL1214" s="84" t="b">
        <v>0</v>
      </c>
      <c r="AM1214" s="84">
        <v>66</v>
      </c>
      <c r="AN1214" s="92" t="s">
        <v>16308</v>
      </c>
      <c r="AO1214" s="84" t="s">
        <v>16534</v>
      </c>
      <c r="AP1214" s="84" t="b">
        <v>0</v>
      </c>
      <c r="AQ1214" s="92" t="s">
        <v>16308</v>
      </c>
      <c r="AR1214" s="84" t="s">
        <v>179</v>
      </c>
      <c r="AS1214" s="84">
        <v>0</v>
      </c>
      <c r="AT1214" s="84">
        <v>0</v>
      </c>
      <c r="AU1214" s="84"/>
      <c r="AV1214" s="84"/>
      <c r="AW1214" s="84"/>
      <c r="AX1214" s="84"/>
      <c r="AY1214" s="84"/>
      <c r="AZ1214" s="84"/>
      <c r="BA1214" s="84"/>
      <c r="BB1214" s="84"/>
      <c r="BC1214">
        <v>1</v>
      </c>
      <c r="BD1214">
        <v>0</v>
      </c>
      <c r="BE1214">
        <v>0</v>
      </c>
      <c r="BF1214">
        <v>0</v>
      </c>
      <c r="BG1214">
        <v>1</v>
      </c>
      <c r="BH1214">
        <v>0</v>
      </c>
    </row>
    <row r="1215" spans="1:60" x14ac:dyDescent="0.3">
      <c r="A1215" s="69" t="s">
        <v>475</v>
      </c>
      <c r="B1215" s="69" t="s">
        <v>270</v>
      </c>
      <c r="C1215" s="70"/>
      <c r="D1215" s="71"/>
      <c r="E1215" s="72"/>
      <c r="F1215" s="73"/>
      <c r="G1215" s="70"/>
      <c r="H1215" s="74"/>
      <c r="I1215" s="75"/>
      <c r="J1215" s="75"/>
      <c r="K1215" s="36"/>
      <c r="L1215" s="82"/>
      <c r="M1215" s="82"/>
      <c r="N1215" s="77"/>
      <c r="O1215" s="84" t="s">
        <v>2171</v>
      </c>
      <c r="P1215" s="86">
        <v>43861.832349537035</v>
      </c>
      <c r="Q1215" s="84" t="s">
        <v>2227</v>
      </c>
      <c r="R1215" s="84"/>
      <c r="S1215" s="84"/>
      <c r="T1215" s="84"/>
      <c r="U1215" s="84"/>
      <c r="V1215" s="87" t="s">
        <v>3299</v>
      </c>
      <c r="W1215" s="86">
        <v>43861.832349537035</v>
      </c>
      <c r="X1215" s="90">
        <v>43861</v>
      </c>
      <c r="Y1215" s="92" t="s">
        <v>5189</v>
      </c>
      <c r="Z1215" s="87" t="s">
        <v>8951</v>
      </c>
      <c r="AA1215" s="84"/>
      <c r="AB1215" s="84"/>
      <c r="AC1215" s="92" t="s">
        <v>12829</v>
      </c>
      <c r="AD1215" s="84"/>
      <c r="AE1215" s="84" t="b">
        <v>0</v>
      </c>
      <c r="AF1215" s="84">
        <v>0</v>
      </c>
      <c r="AG1215" s="92" t="s">
        <v>16467</v>
      </c>
      <c r="AH1215" s="84" t="b">
        <v>0</v>
      </c>
      <c r="AI1215" s="84" t="s">
        <v>16521</v>
      </c>
      <c r="AJ1215" s="84"/>
      <c r="AK1215" s="92" t="s">
        <v>16467</v>
      </c>
      <c r="AL1215" s="84" t="b">
        <v>0</v>
      </c>
      <c r="AM1215" s="84">
        <v>11</v>
      </c>
      <c r="AN1215" s="92" t="s">
        <v>15853</v>
      </c>
      <c r="AO1215" s="84" t="s">
        <v>16535</v>
      </c>
      <c r="AP1215" s="84" t="b">
        <v>0</v>
      </c>
      <c r="AQ1215" s="92" t="s">
        <v>15853</v>
      </c>
      <c r="AR1215" s="84" t="s">
        <v>179</v>
      </c>
      <c r="AS1215" s="84">
        <v>0</v>
      </c>
      <c r="AT1215" s="84">
        <v>0</v>
      </c>
      <c r="AU1215" s="84"/>
      <c r="AV1215" s="84"/>
      <c r="AW1215" s="84"/>
      <c r="AX1215" s="84"/>
      <c r="AY1215" s="84"/>
      <c r="AZ1215" s="84"/>
      <c r="BA1215" s="84"/>
      <c r="BB1215" s="84"/>
      <c r="BC1215">
        <v>1</v>
      </c>
      <c r="BD1215">
        <v>0</v>
      </c>
      <c r="BE1215">
        <v>0</v>
      </c>
      <c r="BF1215">
        <v>0</v>
      </c>
      <c r="BG1215">
        <v>0</v>
      </c>
      <c r="BH1215">
        <v>1</v>
      </c>
    </row>
    <row r="1216" spans="1:60" x14ac:dyDescent="0.3">
      <c r="A1216" s="69" t="s">
        <v>476</v>
      </c>
      <c r="B1216" s="69" t="s">
        <v>2111</v>
      </c>
      <c r="C1216" s="70"/>
      <c r="D1216" s="71"/>
      <c r="E1216" s="72"/>
      <c r="F1216" s="73"/>
      <c r="G1216" s="70"/>
      <c r="H1216" s="74"/>
      <c r="I1216" s="75"/>
      <c r="J1216" s="75"/>
      <c r="K1216" s="36"/>
      <c r="L1216" s="82"/>
      <c r="M1216" s="82"/>
      <c r="N1216" s="77"/>
      <c r="O1216" s="84" t="s">
        <v>2169</v>
      </c>
      <c r="P1216" s="86">
        <v>43861.83252314815</v>
      </c>
      <c r="Q1216" s="84" t="s">
        <v>2232</v>
      </c>
      <c r="R1216" s="84"/>
      <c r="S1216" s="84"/>
      <c r="T1216" s="84" t="s">
        <v>2873</v>
      </c>
      <c r="U1216" s="84"/>
      <c r="V1216" s="87" t="s">
        <v>3300</v>
      </c>
      <c r="W1216" s="86">
        <v>43861.83252314815</v>
      </c>
      <c r="X1216" s="90">
        <v>43861</v>
      </c>
      <c r="Y1216" s="92" t="s">
        <v>5190</v>
      </c>
      <c r="Z1216" s="87" t="s">
        <v>8952</v>
      </c>
      <c r="AA1216" s="84"/>
      <c r="AB1216" s="84"/>
      <c r="AC1216" s="92" t="s">
        <v>12830</v>
      </c>
      <c r="AD1216" s="84"/>
      <c r="AE1216" s="84" t="b">
        <v>0</v>
      </c>
      <c r="AF1216" s="84">
        <v>0</v>
      </c>
      <c r="AG1216" s="92" t="s">
        <v>16467</v>
      </c>
      <c r="AH1216" s="84" t="b">
        <v>0</v>
      </c>
      <c r="AI1216" s="84" t="s">
        <v>16520</v>
      </c>
      <c r="AJ1216" s="84"/>
      <c r="AK1216" s="92" t="s">
        <v>16467</v>
      </c>
      <c r="AL1216" s="84" t="b">
        <v>0</v>
      </c>
      <c r="AM1216" s="84">
        <v>29</v>
      </c>
      <c r="AN1216" s="92" t="s">
        <v>16360</v>
      </c>
      <c r="AO1216" s="84" t="s">
        <v>16535</v>
      </c>
      <c r="AP1216" s="84" t="b">
        <v>0</v>
      </c>
      <c r="AQ1216" s="92" t="s">
        <v>16360</v>
      </c>
      <c r="AR1216" s="84" t="s">
        <v>179</v>
      </c>
      <c r="AS1216" s="84">
        <v>0</v>
      </c>
      <c r="AT1216" s="84">
        <v>0</v>
      </c>
      <c r="AU1216" s="84"/>
      <c r="AV1216" s="84"/>
      <c r="AW1216" s="84"/>
      <c r="AX1216" s="84"/>
      <c r="AY1216" s="84"/>
      <c r="AZ1216" s="84"/>
      <c r="BA1216" s="84"/>
      <c r="BB1216" s="84"/>
      <c r="BC1216">
        <v>1</v>
      </c>
      <c r="BD1216">
        <v>0</v>
      </c>
      <c r="BE1216">
        <v>0</v>
      </c>
      <c r="BF1216">
        <v>0</v>
      </c>
      <c r="BG1216">
        <v>1</v>
      </c>
      <c r="BH1216">
        <v>0</v>
      </c>
    </row>
    <row r="1217" spans="1:60" x14ac:dyDescent="0.3">
      <c r="A1217" s="69" t="s">
        <v>863</v>
      </c>
      <c r="B1217" s="69" t="s">
        <v>2103</v>
      </c>
      <c r="C1217" s="70"/>
      <c r="D1217" s="71"/>
      <c r="E1217" s="72"/>
      <c r="F1217" s="73"/>
      <c r="G1217" s="70"/>
      <c r="H1217" s="74"/>
      <c r="I1217" s="75"/>
      <c r="J1217" s="75"/>
      <c r="K1217" s="36"/>
      <c r="L1217" s="82"/>
      <c r="M1217" s="82"/>
      <c r="N1217" s="77"/>
      <c r="O1217" s="84" t="s">
        <v>2169</v>
      </c>
      <c r="P1217" s="86">
        <v>43861.832870370374</v>
      </c>
      <c r="Q1217" s="84" t="s">
        <v>2283</v>
      </c>
      <c r="R1217" s="84"/>
      <c r="S1217" s="84"/>
      <c r="T1217" s="84" t="s">
        <v>2873</v>
      </c>
      <c r="U1217" s="84"/>
      <c r="V1217" s="87" t="s">
        <v>3646</v>
      </c>
      <c r="W1217" s="86">
        <v>43861.832870370374</v>
      </c>
      <c r="X1217" s="90">
        <v>43861</v>
      </c>
      <c r="Y1217" s="92" t="s">
        <v>5781</v>
      </c>
      <c r="Z1217" s="87" t="s">
        <v>9544</v>
      </c>
      <c r="AA1217" s="84"/>
      <c r="AB1217" s="84"/>
      <c r="AC1217" s="92" t="s">
        <v>13422</v>
      </c>
      <c r="AD1217" s="84"/>
      <c r="AE1217" s="84" t="b">
        <v>0</v>
      </c>
      <c r="AF1217" s="84">
        <v>0</v>
      </c>
      <c r="AG1217" s="92" t="s">
        <v>16467</v>
      </c>
      <c r="AH1217" s="84" t="b">
        <v>0</v>
      </c>
      <c r="AI1217" s="84" t="s">
        <v>16520</v>
      </c>
      <c r="AJ1217" s="84"/>
      <c r="AK1217" s="92" t="s">
        <v>16467</v>
      </c>
      <c r="AL1217" s="84" t="b">
        <v>0</v>
      </c>
      <c r="AM1217" s="84">
        <v>34</v>
      </c>
      <c r="AN1217" s="92" t="s">
        <v>16304</v>
      </c>
      <c r="AO1217" s="84" t="s">
        <v>16534</v>
      </c>
      <c r="AP1217" s="84" t="b">
        <v>0</v>
      </c>
      <c r="AQ1217" s="92" t="s">
        <v>16304</v>
      </c>
      <c r="AR1217" s="84" t="s">
        <v>179</v>
      </c>
      <c r="AS1217" s="84">
        <v>0</v>
      </c>
      <c r="AT1217" s="84">
        <v>0</v>
      </c>
      <c r="AU1217" s="84"/>
      <c r="AV1217" s="84"/>
      <c r="AW1217" s="84"/>
      <c r="AX1217" s="84"/>
      <c r="AY1217" s="84"/>
      <c r="AZ1217" s="84"/>
      <c r="BA1217" s="84"/>
      <c r="BB1217" s="84"/>
      <c r="BC1217">
        <v>1</v>
      </c>
      <c r="BD1217">
        <v>0</v>
      </c>
      <c r="BE1217">
        <v>0</v>
      </c>
      <c r="BF1217">
        <v>0</v>
      </c>
      <c r="BG1217">
        <v>1</v>
      </c>
      <c r="BH1217">
        <v>0</v>
      </c>
    </row>
    <row r="1218" spans="1:60" x14ac:dyDescent="0.3">
      <c r="A1218" s="69" t="s">
        <v>477</v>
      </c>
      <c r="B1218" s="69" t="s">
        <v>2131</v>
      </c>
      <c r="C1218" s="70"/>
      <c r="D1218" s="71"/>
      <c r="E1218" s="72"/>
      <c r="F1218" s="73"/>
      <c r="G1218" s="70"/>
      <c r="H1218" s="74"/>
      <c r="I1218" s="75"/>
      <c r="J1218" s="75"/>
      <c r="K1218" s="36"/>
      <c r="L1218" s="82"/>
      <c r="M1218" s="82"/>
      <c r="N1218" s="77"/>
      <c r="O1218" s="84" t="s">
        <v>2168</v>
      </c>
      <c r="P1218" s="86">
        <v>43861.835972222223</v>
      </c>
      <c r="Q1218" s="84" t="s">
        <v>2207</v>
      </c>
      <c r="R1218" s="84"/>
      <c r="S1218" s="84"/>
      <c r="T1218" s="84" t="s">
        <v>2873</v>
      </c>
      <c r="U1218" s="84"/>
      <c r="V1218" s="87" t="s">
        <v>3301</v>
      </c>
      <c r="W1218" s="86">
        <v>43861.835972222223</v>
      </c>
      <c r="X1218" s="90">
        <v>43861</v>
      </c>
      <c r="Y1218" s="92" t="s">
        <v>5191</v>
      </c>
      <c r="Z1218" s="87" t="s">
        <v>8953</v>
      </c>
      <c r="AA1218" s="84"/>
      <c r="AB1218" s="84"/>
      <c r="AC1218" s="92" t="s">
        <v>12831</v>
      </c>
      <c r="AD1218" s="84"/>
      <c r="AE1218" s="84" t="b">
        <v>0</v>
      </c>
      <c r="AF1218" s="84">
        <v>0</v>
      </c>
      <c r="AG1218" s="92" t="s">
        <v>16467</v>
      </c>
      <c r="AH1218" s="84" t="b">
        <v>0</v>
      </c>
      <c r="AI1218" s="84" t="s">
        <v>16520</v>
      </c>
      <c r="AJ1218" s="84"/>
      <c r="AK1218" s="92" t="s">
        <v>16467</v>
      </c>
      <c r="AL1218" s="84" t="b">
        <v>0</v>
      </c>
      <c r="AM1218" s="84">
        <v>34</v>
      </c>
      <c r="AN1218" s="92" t="s">
        <v>12570</v>
      </c>
      <c r="AO1218" s="84" t="s">
        <v>16534</v>
      </c>
      <c r="AP1218" s="84" t="b">
        <v>0</v>
      </c>
      <c r="AQ1218" s="92" t="s">
        <v>12570</v>
      </c>
      <c r="AR1218" s="84" t="s">
        <v>179</v>
      </c>
      <c r="AS1218" s="84">
        <v>0</v>
      </c>
      <c r="AT1218" s="84">
        <v>0</v>
      </c>
      <c r="AU1218" s="84"/>
      <c r="AV1218" s="84"/>
      <c r="AW1218" s="84"/>
      <c r="AX1218" s="84"/>
      <c r="AY1218" s="84"/>
      <c r="AZ1218" s="84"/>
      <c r="BA1218" s="84"/>
      <c r="BB1218" s="84"/>
      <c r="BC1218">
        <v>1</v>
      </c>
      <c r="BD1218">
        <v>0</v>
      </c>
      <c r="BE1218">
        <v>1</v>
      </c>
      <c r="BF1218">
        <v>0</v>
      </c>
      <c r="BG1218">
        <v>0</v>
      </c>
      <c r="BH1218">
        <v>0</v>
      </c>
    </row>
    <row r="1219" spans="1:60" x14ac:dyDescent="0.3">
      <c r="A1219" s="69" t="s">
        <v>477</v>
      </c>
      <c r="B1219" s="69" t="s">
        <v>2129</v>
      </c>
      <c r="C1219" s="70"/>
      <c r="D1219" s="71"/>
      <c r="E1219" s="72"/>
      <c r="F1219" s="73"/>
      <c r="G1219" s="70"/>
      <c r="H1219" s="74"/>
      <c r="I1219" s="75"/>
      <c r="J1219" s="75"/>
      <c r="K1219" s="36"/>
      <c r="L1219" s="82"/>
      <c r="M1219" s="82"/>
      <c r="N1219" s="77"/>
      <c r="O1219" s="84" t="s">
        <v>2168</v>
      </c>
      <c r="P1219" s="86">
        <v>43861.835972222223</v>
      </c>
      <c r="Q1219" s="84" t="s">
        <v>2207</v>
      </c>
      <c r="R1219" s="84"/>
      <c r="S1219" s="84"/>
      <c r="T1219" s="84" t="s">
        <v>2873</v>
      </c>
      <c r="U1219" s="84"/>
      <c r="V1219" s="87" t="s">
        <v>3301</v>
      </c>
      <c r="W1219" s="86">
        <v>43861.835972222223</v>
      </c>
      <c r="X1219" s="90">
        <v>43861</v>
      </c>
      <c r="Y1219" s="92" t="s">
        <v>5191</v>
      </c>
      <c r="Z1219" s="87" t="s">
        <v>8953</v>
      </c>
      <c r="AA1219" s="84"/>
      <c r="AB1219" s="84"/>
      <c r="AC1219" s="92" t="s">
        <v>12831</v>
      </c>
      <c r="AD1219" s="84"/>
      <c r="AE1219" s="84" t="b">
        <v>0</v>
      </c>
      <c r="AF1219" s="84">
        <v>0</v>
      </c>
      <c r="AG1219" s="92" t="s">
        <v>16467</v>
      </c>
      <c r="AH1219" s="84" t="b">
        <v>0</v>
      </c>
      <c r="AI1219" s="84" t="s">
        <v>16520</v>
      </c>
      <c r="AJ1219" s="84"/>
      <c r="AK1219" s="92" t="s">
        <v>16467</v>
      </c>
      <c r="AL1219" s="84" t="b">
        <v>0</v>
      </c>
      <c r="AM1219" s="84">
        <v>34</v>
      </c>
      <c r="AN1219" s="92" t="s">
        <v>12570</v>
      </c>
      <c r="AO1219" s="84" t="s">
        <v>16534</v>
      </c>
      <c r="AP1219" s="84" t="b">
        <v>0</v>
      </c>
      <c r="AQ1219" s="92" t="s">
        <v>12570</v>
      </c>
      <c r="AR1219" s="84" t="s">
        <v>179</v>
      </c>
      <c r="AS1219" s="84">
        <v>0</v>
      </c>
      <c r="AT1219" s="84">
        <v>0</v>
      </c>
      <c r="AU1219" s="84"/>
      <c r="AV1219" s="84"/>
      <c r="AW1219" s="84"/>
      <c r="AX1219" s="84"/>
      <c r="AY1219" s="84"/>
      <c r="AZ1219" s="84"/>
      <c r="BA1219" s="84"/>
      <c r="BB1219" s="84"/>
      <c r="BC1219">
        <v>1</v>
      </c>
      <c r="BD1219">
        <v>0</v>
      </c>
      <c r="BE1219">
        <v>1</v>
      </c>
      <c r="BF1219">
        <v>0</v>
      </c>
      <c r="BG1219">
        <v>0</v>
      </c>
      <c r="BH1219">
        <v>0</v>
      </c>
    </row>
    <row r="1220" spans="1:60" x14ac:dyDescent="0.3">
      <c r="A1220" s="69" t="s">
        <v>477</v>
      </c>
      <c r="B1220" s="69" t="s">
        <v>2128</v>
      </c>
      <c r="C1220" s="70"/>
      <c r="D1220" s="71"/>
      <c r="E1220" s="72"/>
      <c r="F1220" s="73"/>
      <c r="G1220" s="70"/>
      <c r="H1220" s="74"/>
      <c r="I1220" s="75"/>
      <c r="J1220" s="75"/>
      <c r="K1220" s="36"/>
      <c r="L1220" s="82"/>
      <c r="M1220" s="82"/>
      <c r="N1220" s="77"/>
      <c r="O1220" s="84" t="s">
        <v>2168</v>
      </c>
      <c r="P1220" s="86">
        <v>43861.835972222223</v>
      </c>
      <c r="Q1220" s="84" t="s">
        <v>2207</v>
      </c>
      <c r="R1220" s="84"/>
      <c r="S1220" s="84"/>
      <c r="T1220" s="84" t="s">
        <v>2873</v>
      </c>
      <c r="U1220" s="84"/>
      <c r="V1220" s="87" t="s">
        <v>3301</v>
      </c>
      <c r="W1220" s="86">
        <v>43861.835972222223</v>
      </c>
      <c r="X1220" s="90">
        <v>43861</v>
      </c>
      <c r="Y1220" s="92" t="s">
        <v>5191</v>
      </c>
      <c r="Z1220" s="87" t="s">
        <v>8953</v>
      </c>
      <c r="AA1220" s="84"/>
      <c r="AB1220" s="84"/>
      <c r="AC1220" s="92" t="s">
        <v>12831</v>
      </c>
      <c r="AD1220" s="84"/>
      <c r="AE1220" s="84" t="b">
        <v>0</v>
      </c>
      <c r="AF1220" s="84">
        <v>0</v>
      </c>
      <c r="AG1220" s="92" t="s">
        <v>16467</v>
      </c>
      <c r="AH1220" s="84" t="b">
        <v>0</v>
      </c>
      <c r="AI1220" s="84" t="s">
        <v>16520</v>
      </c>
      <c r="AJ1220" s="84"/>
      <c r="AK1220" s="92" t="s">
        <v>16467</v>
      </c>
      <c r="AL1220" s="84" t="b">
        <v>0</v>
      </c>
      <c r="AM1220" s="84">
        <v>34</v>
      </c>
      <c r="AN1220" s="92" t="s">
        <v>12570</v>
      </c>
      <c r="AO1220" s="84" t="s">
        <v>16534</v>
      </c>
      <c r="AP1220" s="84" t="b">
        <v>0</v>
      </c>
      <c r="AQ1220" s="92" t="s">
        <v>12570</v>
      </c>
      <c r="AR1220" s="84" t="s">
        <v>179</v>
      </c>
      <c r="AS1220" s="84">
        <v>0</v>
      </c>
      <c r="AT1220" s="84">
        <v>0</v>
      </c>
      <c r="AU1220" s="84"/>
      <c r="AV1220" s="84"/>
      <c r="AW1220" s="84"/>
      <c r="AX1220" s="84"/>
      <c r="AY1220" s="84"/>
      <c r="AZ1220" s="84"/>
      <c r="BA1220" s="84"/>
      <c r="BB1220" s="84"/>
      <c r="BC1220">
        <v>1</v>
      </c>
      <c r="BD1220">
        <v>0</v>
      </c>
      <c r="BE1220">
        <v>1</v>
      </c>
      <c r="BF1220">
        <v>0</v>
      </c>
      <c r="BG1220">
        <v>0</v>
      </c>
      <c r="BH1220">
        <v>0</v>
      </c>
    </row>
    <row r="1221" spans="1:60" x14ac:dyDescent="0.3">
      <c r="A1221" s="69" t="s">
        <v>480</v>
      </c>
      <c r="B1221" s="69" t="s">
        <v>1447</v>
      </c>
      <c r="C1221" s="70"/>
      <c r="D1221" s="71"/>
      <c r="E1221" s="72"/>
      <c r="F1221" s="73"/>
      <c r="G1221" s="70"/>
      <c r="H1221" s="74"/>
      <c r="I1221" s="75"/>
      <c r="J1221" s="75"/>
      <c r="K1221" s="36"/>
      <c r="L1221" s="82"/>
      <c r="M1221" s="82"/>
      <c r="N1221" s="77"/>
      <c r="O1221" s="84" t="s">
        <v>2169</v>
      </c>
      <c r="P1221" s="86">
        <v>43861.836215277777</v>
      </c>
      <c r="Q1221" s="84" t="s">
        <v>2226</v>
      </c>
      <c r="R1221" s="84"/>
      <c r="S1221" s="84"/>
      <c r="T1221" s="84"/>
      <c r="U1221" s="84"/>
      <c r="V1221" s="87" t="s">
        <v>3304</v>
      </c>
      <c r="W1221" s="86">
        <v>43861.836215277777</v>
      </c>
      <c r="X1221" s="90">
        <v>43861</v>
      </c>
      <c r="Y1221" s="92" t="s">
        <v>5195</v>
      </c>
      <c r="Z1221" s="87" t="s">
        <v>8957</v>
      </c>
      <c r="AA1221" s="84"/>
      <c r="AB1221" s="84"/>
      <c r="AC1221" s="92" t="s">
        <v>12835</v>
      </c>
      <c r="AD1221" s="84"/>
      <c r="AE1221" s="84" t="b">
        <v>0</v>
      </c>
      <c r="AF1221" s="84">
        <v>0</v>
      </c>
      <c r="AG1221" s="92" t="s">
        <v>16467</v>
      </c>
      <c r="AH1221" s="84" t="b">
        <v>0</v>
      </c>
      <c r="AI1221" s="84" t="s">
        <v>16520</v>
      </c>
      <c r="AJ1221" s="84"/>
      <c r="AK1221" s="92" t="s">
        <v>16467</v>
      </c>
      <c r="AL1221" s="84" t="b">
        <v>0</v>
      </c>
      <c r="AM1221" s="84">
        <v>66</v>
      </c>
      <c r="AN1221" s="92" t="s">
        <v>16308</v>
      </c>
      <c r="AO1221" s="84" t="s">
        <v>16535</v>
      </c>
      <c r="AP1221" s="84" t="b">
        <v>0</v>
      </c>
      <c r="AQ1221" s="92" t="s">
        <v>16308</v>
      </c>
      <c r="AR1221" s="84" t="s">
        <v>179</v>
      </c>
      <c r="AS1221" s="84">
        <v>0</v>
      </c>
      <c r="AT1221" s="84">
        <v>0</v>
      </c>
      <c r="AU1221" s="84"/>
      <c r="AV1221" s="84"/>
      <c r="AW1221" s="84"/>
      <c r="AX1221" s="84"/>
      <c r="AY1221" s="84"/>
      <c r="AZ1221" s="84"/>
      <c r="BA1221" s="84"/>
      <c r="BB1221" s="84"/>
      <c r="BC1221">
        <v>2</v>
      </c>
      <c r="BD1221">
        <v>0</v>
      </c>
      <c r="BE1221">
        <v>0</v>
      </c>
      <c r="BF1221">
        <v>0</v>
      </c>
      <c r="BG1221">
        <v>2</v>
      </c>
      <c r="BH1221">
        <v>0</v>
      </c>
    </row>
    <row r="1222" spans="1:60" x14ac:dyDescent="0.3">
      <c r="A1222" s="69" t="s">
        <v>480</v>
      </c>
      <c r="B1222" s="69" t="s">
        <v>1977</v>
      </c>
      <c r="C1222" s="70"/>
      <c r="D1222" s="71"/>
      <c r="E1222" s="72"/>
      <c r="F1222" s="73"/>
      <c r="G1222" s="70"/>
      <c r="H1222" s="74"/>
      <c r="I1222" s="75"/>
      <c r="J1222" s="75"/>
      <c r="K1222" s="36"/>
      <c r="L1222" s="82"/>
      <c r="M1222" s="82"/>
      <c r="N1222" s="77"/>
      <c r="O1222" s="84" t="s">
        <v>2169</v>
      </c>
      <c r="P1222" s="86">
        <v>43861.837071759262</v>
      </c>
      <c r="Q1222" s="84" t="s">
        <v>2219</v>
      </c>
      <c r="R1222" s="84"/>
      <c r="S1222" s="84"/>
      <c r="T1222" s="84"/>
      <c r="U1222" s="84"/>
      <c r="V1222" s="87" t="s">
        <v>3304</v>
      </c>
      <c r="W1222" s="86">
        <v>43861.837071759262</v>
      </c>
      <c r="X1222" s="90">
        <v>43861</v>
      </c>
      <c r="Y1222" s="92" t="s">
        <v>5196</v>
      </c>
      <c r="Z1222" s="87" t="s">
        <v>8958</v>
      </c>
      <c r="AA1222" s="84"/>
      <c r="AB1222" s="84"/>
      <c r="AC1222" s="92" t="s">
        <v>12836</v>
      </c>
      <c r="AD1222" s="84"/>
      <c r="AE1222" s="84" t="b">
        <v>0</v>
      </c>
      <c r="AF1222" s="84">
        <v>0</v>
      </c>
      <c r="AG1222" s="92" t="s">
        <v>16467</v>
      </c>
      <c r="AH1222" s="84" t="b">
        <v>0</v>
      </c>
      <c r="AI1222" s="84" t="s">
        <v>16520</v>
      </c>
      <c r="AJ1222" s="84"/>
      <c r="AK1222" s="92" t="s">
        <v>16467</v>
      </c>
      <c r="AL1222" s="84" t="b">
        <v>0</v>
      </c>
      <c r="AM1222" s="84">
        <v>27</v>
      </c>
      <c r="AN1222" s="92" t="s">
        <v>16337</v>
      </c>
      <c r="AO1222" s="84" t="s">
        <v>16535</v>
      </c>
      <c r="AP1222" s="84" t="b">
        <v>0</v>
      </c>
      <c r="AQ1222" s="92" t="s">
        <v>16337</v>
      </c>
      <c r="AR1222" s="84" t="s">
        <v>179</v>
      </c>
      <c r="AS1222" s="84">
        <v>0</v>
      </c>
      <c r="AT1222" s="84">
        <v>0</v>
      </c>
      <c r="AU1222" s="84"/>
      <c r="AV1222" s="84"/>
      <c r="AW1222" s="84"/>
      <c r="AX1222" s="84"/>
      <c r="AY1222" s="84"/>
      <c r="AZ1222" s="84"/>
      <c r="BA1222" s="84"/>
      <c r="BB1222" s="84"/>
      <c r="BC1222">
        <v>3</v>
      </c>
      <c r="BD1222">
        <v>0</v>
      </c>
      <c r="BE1222">
        <v>0</v>
      </c>
      <c r="BF1222">
        <v>0</v>
      </c>
      <c r="BG1222">
        <v>3</v>
      </c>
      <c r="BH1222">
        <v>0</v>
      </c>
    </row>
    <row r="1223" spans="1:60" x14ac:dyDescent="0.3">
      <c r="A1223" s="69" t="s">
        <v>480</v>
      </c>
      <c r="B1223" s="69" t="s">
        <v>2128</v>
      </c>
      <c r="C1223" s="70"/>
      <c r="D1223" s="71"/>
      <c r="E1223" s="72"/>
      <c r="F1223" s="73"/>
      <c r="G1223" s="70"/>
      <c r="H1223" s="74"/>
      <c r="I1223" s="75"/>
      <c r="J1223" s="75"/>
      <c r="K1223" s="36"/>
      <c r="L1223" s="82"/>
      <c r="M1223" s="82"/>
      <c r="N1223" s="77"/>
      <c r="O1223" s="84" t="s">
        <v>2168</v>
      </c>
      <c r="P1223" s="86">
        <v>43861.837187500001</v>
      </c>
      <c r="Q1223" s="84" t="s">
        <v>2182</v>
      </c>
      <c r="R1223" s="84"/>
      <c r="S1223" s="84"/>
      <c r="T1223" s="84"/>
      <c r="U1223" s="84"/>
      <c r="V1223" s="87" t="s">
        <v>3304</v>
      </c>
      <c r="W1223" s="86">
        <v>43861.837187500001</v>
      </c>
      <c r="X1223" s="90">
        <v>43861</v>
      </c>
      <c r="Y1223" s="92" t="s">
        <v>5197</v>
      </c>
      <c r="Z1223" s="87" t="s">
        <v>8959</v>
      </c>
      <c r="AA1223" s="84"/>
      <c r="AB1223" s="84"/>
      <c r="AC1223" s="92" t="s">
        <v>12837</v>
      </c>
      <c r="AD1223" s="84"/>
      <c r="AE1223" s="84" t="b">
        <v>0</v>
      </c>
      <c r="AF1223" s="84">
        <v>0</v>
      </c>
      <c r="AG1223" s="92" t="s">
        <v>16467</v>
      </c>
      <c r="AH1223" s="84" t="b">
        <v>0</v>
      </c>
      <c r="AI1223" s="84" t="s">
        <v>16520</v>
      </c>
      <c r="AJ1223" s="84"/>
      <c r="AK1223" s="92" t="s">
        <v>16467</v>
      </c>
      <c r="AL1223" s="84" t="b">
        <v>0</v>
      </c>
      <c r="AM1223" s="84">
        <v>64</v>
      </c>
      <c r="AN1223" s="92" t="s">
        <v>16246</v>
      </c>
      <c r="AO1223" s="84" t="s">
        <v>16535</v>
      </c>
      <c r="AP1223" s="84" t="b">
        <v>0</v>
      </c>
      <c r="AQ1223" s="92" t="s">
        <v>16246</v>
      </c>
      <c r="AR1223" s="84" t="s">
        <v>179</v>
      </c>
      <c r="AS1223" s="84">
        <v>0</v>
      </c>
      <c r="AT1223" s="84">
        <v>0</v>
      </c>
      <c r="AU1223" s="84"/>
      <c r="AV1223" s="84"/>
      <c r="AW1223" s="84"/>
      <c r="AX1223" s="84"/>
      <c r="AY1223" s="84"/>
      <c r="AZ1223" s="84"/>
      <c r="BA1223" s="84"/>
      <c r="BB1223" s="84"/>
      <c r="BC1223">
        <v>1</v>
      </c>
      <c r="BD1223">
        <v>0</v>
      </c>
      <c r="BE1223">
        <v>1</v>
      </c>
      <c r="BF1223">
        <v>0</v>
      </c>
      <c r="BG1223">
        <v>0</v>
      </c>
      <c r="BH1223">
        <v>0</v>
      </c>
    </row>
    <row r="1224" spans="1:60" x14ac:dyDescent="0.3">
      <c r="A1224" s="69" t="s">
        <v>480</v>
      </c>
      <c r="B1224" s="69" t="s">
        <v>2129</v>
      </c>
      <c r="C1224" s="70"/>
      <c r="D1224" s="71"/>
      <c r="E1224" s="72"/>
      <c r="F1224" s="73"/>
      <c r="G1224" s="70"/>
      <c r="H1224" s="74"/>
      <c r="I1224" s="75"/>
      <c r="J1224" s="75"/>
      <c r="K1224" s="36"/>
      <c r="L1224" s="82"/>
      <c r="M1224" s="82"/>
      <c r="N1224" s="77"/>
      <c r="O1224" s="84" t="s">
        <v>2168</v>
      </c>
      <c r="P1224" s="86">
        <v>43861.837187500001</v>
      </c>
      <c r="Q1224" s="84" t="s">
        <v>2182</v>
      </c>
      <c r="R1224" s="84"/>
      <c r="S1224" s="84"/>
      <c r="T1224" s="84"/>
      <c r="U1224" s="84"/>
      <c r="V1224" s="87" t="s">
        <v>3304</v>
      </c>
      <c r="W1224" s="86">
        <v>43861.837187500001</v>
      </c>
      <c r="X1224" s="90">
        <v>43861</v>
      </c>
      <c r="Y1224" s="92" t="s">
        <v>5197</v>
      </c>
      <c r="Z1224" s="87" t="s">
        <v>8959</v>
      </c>
      <c r="AA1224" s="84"/>
      <c r="AB1224" s="84"/>
      <c r="AC1224" s="92" t="s">
        <v>12837</v>
      </c>
      <c r="AD1224" s="84"/>
      <c r="AE1224" s="84" t="b">
        <v>0</v>
      </c>
      <c r="AF1224" s="84">
        <v>0</v>
      </c>
      <c r="AG1224" s="92" t="s">
        <v>16467</v>
      </c>
      <c r="AH1224" s="84" t="b">
        <v>0</v>
      </c>
      <c r="AI1224" s="84" t="s">
        <v>16520</v>
      </c>
      <c r="AJ1224" s="84"/>
      <c r="AK1224" s="92" t="s">
        <v>16467</v>
      </c>
      <c r="AL1224" s="84" t="b">
        <v>0</v>
      </c>
      <c r="AM1224" s="84">
        <v>64</v>
      </c>
      <c r="AN1224" s="92" t="s">
        <v>16246</v>
      </c>
      <c r="AO1224" s="84" t="s">
        <v>16535</v>
      </c>
      <c r="AP1224" s="84" t="b">
        <v>0</v>
      </c>
      <c r="AQ1224" s="92" t="s">
        <v>16246</v>
      </c>
      <c r="AR1224" s="84" t="s">
        <v>179</v>
      </c>
      <c r="AS1224" s="84">
        <v>0</v>
      </c>
      <c r="AT1224" s="84">
        <v>0</v>
      </c>
      <c r="AU1224" s="84"/>
      <c r="AV1224" s="84"/>
      <c r="AW1224" s="84"/>
      <c r="AX1224" s="84"/>
      <c r="AY1224" s="84"/>
      <c r="AZ1224" s="84"/>
      <c r="BA1224" s="84"/>
      <c r="BB1224" s="84"/>
      <c r="BC1224">
        <v>1</v>
      </c>
      <c r="BD1224">
        <v>0</v>
      </c>
      <c r="BE1224">
        <v>1</v>
      </c>
      <c r="BF1224">
        <v>0</v>
      </c>
      <c r="BG1224">
        <v>0</v>
      </c>
      <c r="BH1224">
        <v>0</v>
      </c>
    </row>
    <row r="1225" spans="1:60" x14ac:dyDescent="0.3">
      <c r="A1225" s="69" t="s">
        <v>479</v>
      </c>
      <c r="B1225" s="69" t="s">
        <v>2073</v>
      </c>
      <c r="C1225" s="70"/>
      <c r="D1225" s="71"/>
      <c r="E1225" s="72"/>
      <c r="F1225" s="73"/>
      <c r="G1225" s="70"/>
      <c r="H1225" s="74"/>
      <c r="I1225" s="75"/>
      <c r="J1225" s="75"/>
      <c r="K1225" s="36"/>
      <c r="L1225" s="82"/>
      <c r="M1225" s="82"/>
      <c r="N1225" s="77"/>
      <c r="O1225" s="84" t="s">
        <v>2169</v>
      </c>
      <c r="P1225" s="86">
        <v>43861.837280092594</v>
      </c>
      <c r="Q1225" s="84" t="s">
        <v>2210</v>
      </c>
      <c r="R1225" s="84"/>
      <c r="S1225" s="84"/>
      <c r="T1225" s="84" t="s">
        <v>2873</v>
      </c>
      <c r="U1225" s="84"/>
      <c r="V1225" s="87" t="s">
        <v>3303</v>
      </c>
      <c r="W1225" s="86">
        <v>43861.837280092594</v>
      </c>
      <c r="X1225" s="90">
        <v>43861</v>
      </c>
      <c r="Y1225" s="92" t="s">
        <v>5193</v>
      </c>
      <c r="Z1225" s="87" t="s">
        <v>8955</v>
      </c>
      <c r="AA1225" s="84"/>
      <c r="AB1225" s="84"/>
      <c r="AC1225" s="92" t="s">
        <v>12833</v>
      </c>
      <c r="AD1225" s="84"/>
      <c r="AE1225" s="84" t="b">
        <v>0</v>
      </c>
      <c r="AF1225" s="84">
        <v>0</v>
      </c>
      <c r="AG1225" s="92" t="s">
        <v>16467</v>
      </c>
      <c r="AH1225" s="84" t="b">
        <v>0</v>
      </c>
      <c r="AI1225" s="84" t="s">
        <v>16520</v>
      </c>
      <c r="AJ1225" s="84"/>
      <c r="AK1225" s="92" t="s">
        <v>16467</v>
      </c>
      <c r="AL1225" s="84" t="b">
        <v>0</v>
      </c>
      <c r="AM1225" s="84">
        <v>35</v>
      </c>
      <c r="AN1225" s="92" t="s">
        <v>16218</v>
      </c>
      <c r="AO1225" s="84" t="s">
        <v>16534</v>
      </c>
      <c r="AP1225" s="84" t="b">
        <v>0</v>
      </c>
      <c r="AQ1225" s="92" t="s">
        <v>16218</v>
      </c>
      <c r="AR1225" s="84" t="s">
        <v>179</v>
      </c>
      <c r="AS1225" s="84">
        <v>0</v>
      </c>
      <c r="AT1225" s="84">
        <v>0</v>
      </c>
      <c r="AU1225" s="84"/>
      <c r="AV1225" s="84"/>
      <c r="AW1225" s="84"/>
      <c r="AX1225" s="84"/>
      <c r="AY1225" s="84"/>
      <c r="AZ1225" s="84"/>
      <c r="BA1225" s="84"/>
      <c r="BB1225" s="84"/>
      <c r="BC1225">
        <v>1</v>
      </c>
      <c r="BD1225">
        <v>0</v>
      </c>
      <c r="BE1225">
        <v>0</v>
      </c>
      <c r="BF1225">
        <v>0</v>
      </c>
      <c r="BG1225">
        <v>1</v>
      </c>
      <c r="BH1225">
        <v>0</v>
      </c>
    </row>
    <row r="1226" spans="1:60" x14ac:dyDescent="0.3">
      <c r="A1226" s="69" t="s">
        <v>478</v>
      </c>
      <c r="B1226" s="69" t="s">
        <v>2103</v>
      </c>
      <c r="C1226" s="70"/>
      <c r="D1226" s="71"/>
      <c r="E1226" s="72"/>
      <c r="F1226" s="73"/>
      <c r="G1226" s="70"/>
      <c r="H1226" s="74"/>
      <c r="I1226" s="75"/>
      <c r="J1226" s="75"/>
      <c r="K1226" s="36"/>
      <c r="L1226" s="82"/>
      <c r="M1226" s="82"/>
      <c r="N1226" s="77"/>
      <c r="O1226" s="84" t="s">
        <v>2169</v>
      </c>
      <c r="P1226" s="86">
        <v>43861.837442129632</v>
      </c>
      <c r="Q1226" s="84" t="s">
        <v>2283</v>
      </c>
      <c r="R1226" s="84"/>
      <c r="S1226" s="84"/>
      <c r="T1226" s="84" t="s">
        <v>2873</v>
      </c>
      <c r="U1226" s="84"/>
      <c r="V1226" s="87" t="s">
        <v>3302</v>
      </c>
      <c r="W1226" s="86">
        <v>43861.837442129632</v>
      </c>
      <c r="X1226" s="90">
        <v>43861</v>
      </c>
      <c r="Y1226" s="92" t="s">
        <v>5192</v>
      </c>
      <c r="Z1226" s="87" t="s">
        <v>8954</v>
      </c>
      <c r="AA1226" s="84"/>
      <c r="AB1226" s="84"/>
      <c r="AC1226" s="92" t="s">
        <v>12832</v>
      </c>
      <c r="AD1226" s="84"/>
      <c r="AE1226" s="84" t="b">
        <v>0</v>
      </c>
      <c r="AF1226" s="84">
        <v>0</v>
      </c>
      <c r="AG1226" s="92" t="s">
        <v>16467</v>
      </c>
      <c r="AH1226" s="84" t="b">
        <v>0</v>
      </c>
      <c r="AI1226" s="84" t="s">
        <v>16520</v>
      </c>
      <c r="AJ1226" s="84"/>
      <c r="AK1226" s="92" t="s">
        <v>16467</v>
      </c>
      <c r="AL1226" s="84" t="b">
        <v>0</v>
      </c>
      <c r="AM1226" s="84">
        <v>34</v>
      </c>
      <c r="AN1226" s="92" t="s">
        <v>16304</v>
      </c>
      <c r="AO1226" s="84" t="s">
        <v>16534</v>
      </c>
      <c r="AP1226" s="84" t="b">
        <v>0</v>
      </c>
      <c r="AQ1226" s="92" t="s">
        <v>16304</v>
      </c>
      <c r="AR1226" s="84" t="s">
        <v>179</v>
      </c>
      <c r="AS1226" s="84">
        <v>0</v>
      </c>
      <c r="AT1226" s="84">
        <v>0</v>
      </c>
      <c r="AU1226" s="84"/>
      <c r="AV1226" s="84"/>
      <c r="AW1226" s="84"/>
      <c r="AX1226" s="84"/>
      <c r="AY1226" s="84"/>
      <c r="AZ1226" s="84"/>
      <c r="BA1226" s="84"/>
      <c r="BB1226" s="84"/>
      <c r="BC1226">
        <v>1</v>
      </c>
      <c r="BD1226">
        <v>0</v>
      </c>
      <c r="BE1226">
        <v>0</v>
      </c>
      <c r="BF1226">
        <v>0</v>
      </c>
      <c r="BG1226">
        <v>1</v>
      </c>
      <c r="BH1226">
        <v>0</v>
      </c>
    </row>
    <row r="1227" spans="1:60" x14ac:dyDescent="0.3">
      <c r="A1227" s="69" t="s">
        <v>479</v>
      </c>
      <c r="B1227" s="69" t="s">
        <v>1055</v>
      </c>
      <c r="C1227" s="70"/>
      <c r="D1227" s="71"/>
      <c r="E1227" s="72"/>
      <c r="F1227" s="73"/>
      <c r="G1227" s="70"/>
      <c r="H1227" s="74"/>
      <c r="I1227" s="75"/>
      <c r="J1227" s="75"/>
      <c r="K1227" s="36"/>
      <c r="L1227" s="82"/>
      <c r="M1227" s="82"/>
      <c r="N1227" s="77"/>
      <c r="O1227" s="84" t="s">
        <v>2169</v>
      </c>
      <c r="P1227" s="86">
        <v>43861.83898148148</v>
      </c>
      <c r="Q1227" s="84" t="s">
        <v>2205</v>
      </c>
      <c r="R1227" s="84"/>
      <c r="S1227" s="84"/>
      <c r="T1227" s="84" t="s">
        <v>2873</v>
      </c>
      <c r="U1227" s="84"/>
      <c r="V1227" s="87" t="s">
        <v>3303</v>
      </c>
      <c r="W1227" s="86">
        <v>43861.83898148148</v>
      </c>
      <c r="X1227" s="90">
        <v>43861</v>
      </c>
      <c r="Y1227" s="92" t="s">
        <v>5194</v>
      </c>
      <c r="Z1227" s="87" t="s">
        <v>8956</v>
      </c>
      <c r="AA1227" s="84"/>
      <c r="AB1227" s="84"/>
      <c r="AC1227" s="92" t="s">
        <v>12834</v>
      </c>
      <c r="AD1227" s="84"/>
      <c r="AE1227" s="84" t="b">
        <v>0</v>
      </c>
      <c r="AF1227" s="84">
        <v>0</v>
      </c>
      <c r="AG1227" s="92" t="s">
        <v>16467</v>
      </c>
      <c r="AH1227" s="84" t="b">
        <v>0</v>
      </c>
      <c r="AI1227" s="84" t="s">
        <v>16520</v>
      </c>
      <c r="AJ1227" s="84"/>
      <c r="AK1227" s="92" t="s">
        <v>16467</v>
      </c>
      <c r="AL1227" s="84" t="b">
        <v>0</v>
      </c>
      <c r="AM1227" s="84">
        <v>60</v>
      </c>
      <c r="AN1227" s="92" t="s">
        <v>16200</v>
      </c>
      <c r="AO1227" s="84" t="s">
        <v>16534</v>
      </c>
      <c r="AP1227" s="84" t="b">
        <v>0</v>
      </c>
      <c r="AQ1227" s="92" t="s">
        <v>16200</v>
      </c>
      <c r="AR1227" s="84" t="s">
        <v>179</v>
      </c>
      <c r="AS1227" s="84">
        <v>0</v>
      </c>
      <c r="AT1227" s="84">
        <v>0</v>
      </c>
      <c r="AU1227" s="84"/>
      <c r="AV1227" s="84"/>
      <c r="AW1227" s="84"/>
      <c r="AX1227" s="84"/>
      <c r="AY1227" s="84"/>
      <c r="AZ1227" s="84"/>
      <c r="BA1227" s="84"/>
      <c r="BB1227" s="84"/>
      <c r="BC1227">
        <v>1</v>
      </c>
      <c r="BD1227">
        <v>0</v>
      </c>
      <c r="BE1227">
        <v>0</v>
      </c>
      <c r="BF1227">
        <v>0</v>
      </c>
      <c r="BG1227">
        <v>1</v>
      </c>
      <c r="BH1227">
        <v>0</v>
      </c>
    </row>
    <row r="1228" spans="1:60" x14ac:dyDescent="0.3">
      <c r="A1228" s="69" t="s">
        <v>559</v>
      </c>
      <c r="B1228" s="69" t="s">
        <v>559</v>
      </c>
      <c r="C1228" s="70"/>
      <c r="D1228" s="71"/>
      <c r="E1228" s="72"/>
      <c r="F1228" s="73"/>
      <c r="G1228" s="70"/>
      <c r="H1228" s="74"/>
      <c r="I1228" s="75"/>
      <c r="J1228" s="75"/>
      <c r="K1228" s="36"/>
      <c r="L1228" s="82"/>
      <c r="M1228" s="82"/>
      <c r="N1228" s="77"/>
      <c r="O1228" s="84" t="s">
        <v>179</v>
      </c>
      <c r="P1228" s="86">
        <v>43861.839178240742</v>
      </c>
      <c r="Q1228" s="84" t="s">
        <v>2303</v>
      </c>
      <c r="R1228" s="84"/>
      <c r="S1228" s="84"/>
      <c r="T1228" s="84" t="s">
        <v>2891</v>
      </c>
      <c r="U1228" s="84"/>
      <c r="V1228" s="87" t="s">
        <v>3380</v>
      </c>
      <c r="W1228" s="86">
        <v>43861.839178240742</v>
      </c>
      <c r="X1228" s="90">
        <v>43861</v>
      </c>
      <c r="Y1228" s="92" t="s">
        <v>5334</v>
      </c>
      <c r="Z1228" s="87" t="s">
        <v>9097</v>
      </c>
      <c r="AA1228" s="84"/>
      <c r="AB1228" s="84"/>
      <c r="AC1228" s="92" t="s">
        <v>12975</v>
      </c>
      <c r="AD1228" s="84"/>
      <c r="AE1228" s="84" t="b">
        <v>0</v>
      </c>
      <c r="AF1228" s="84">
        <v>0</v>
      </c>
      <c r="AG1228" s="92" t="s">
        <v>16467</v>
      </c>
      <c r="AH1228" s="84" t="b">
        <v>0</v>
      </c>
      <c r="AI1228" s="84" t="s">
        <v>16520</v>
      </c>
      <c r="AJ1228" s="84"/>
      <c r="AK1228" s="92" t="s">
        <v>16467</v>
      </c>
      <c r="AL1228" s="84" t="b">
        <v>0</v>
      </c>
      <c r="AM1228" s="84">
        <v>0</v>
      </c>
      <c r="AN1228" s="92" t="s">
        <v>16467</v>
      </c>
      <c r="AO1228" s="84" t="s">
        <v>16534</v>
      </c>
      <c r="AP1228" s="84" t="b">
        <v>0</v>
      </c>
      <c r="AQ1228" s="92" t="s">
        <v>12975</v>
      </c>
      <c r="AR1228" s="84" t="s">
        <v>179</v>
      </c>
      <c r="AS1228" s="84">
        <v>0</v>
      </c>
      <c r="AT1228" s="84">
        <v>0</v>
      </c>
      <c r="AU1228" s="84"/>
      <c r="AV1228" s="84"/>
      <c r="AW1228" s="84"/>
      <c r="AX1228" s="84"/>
      <c r="AY1228" s="84"/>
      <c r="AZ1228" s="84"/>
      <c r="BA1228" s="84"/>
      <c r="BB1228" s="84"/>
      <c r="BC1228">
        <v>2</v>
      </c>
      <c r="BD1228">
        <v>0</v>
      </c>
      <c r="BE1228">
        <v>0</v>
      </c>
      <c r="BF1228">
        <v>2</v>
      </c>
      <c r="BG1228">
        <v>0</v>
      </c>
      <c r="BH1228">
        <v>0</v>
      </c>
    </row>
    <row r="1229" spans="1:60" x14ac:dyDescent="0.3">
      <c r="A1229" s="69" t="s">
        <v>1049</v>
      </c>
      <c r="B1229" s="69" t="s">
        <v>1049</v>
      </c>
      <c r="C1229" s="70"/>
      <c r="D1229" s="71"/>
      <c r="E1229" s="72"/>
      <c r="F1229" s="73"/>
      <c r="G1229" s="70"/>
      <c r="H1229" s="74"/>
      <c r="I1229" s="75"/>
      <c r="J1229" s="75"/>
      <c r="K1229" s="36"/>
      <c r="L1229" s="82"/>
      <c r="M1229" s="82"/>
      <c r="N1229" s="77"/>
      <c r="O1229" s="84" t="s">
        <v>179</v>
      </c>
      <c r="P1229" s="86">
        <v>43861.839398148149</v>
      </c>
      <c r="Q1229" s="84" t="s">
        <v>2476</v>
      </c>
      <c r="R1229" s="84"/>
      <c r="S1229" s="84"/>
      <c r="T1229" s="84" t="s">
        <v>2883</v>
      </c>
      <c r="U1229" s="84"/>
      <c r="V1229" s="87" t="s">
        <v>3823</v>
      </c>
      <c r="W1229" s="86">
        <v>43861.839398148149</v>
      </c>
      <c r="X1229" s="90">
        <v>43861</v>
      </c>
      <c r="Y1229" s="92" t="s">
        <v>6050</v>
      </c>
      <c r="Z1229" s="87" t="s">
        <v>9821</v>
      </c>
      <c r="AA1229" s="84"/>
      <c r="AB1229" s="84"/>
      <c r="AC1229" s="92" t="s">
        <v>13700</v>
      </c>
      <c r="AD1229" s="84"/>
      <c r="AE1229" s="84" t="b">
        <v>0</v>
      </c>
      <c r="AF1229" s="84">
        <v>2</v>
      </c>
      <c r="AG1229" s="92" t="s">
        <v>16467</v>
      </c>
      <c r="AH1229" s="84" t="b">
        <v>0</v>
      </c>
      <c r="AI1229" s="84" t="s">
        <v>16520</v>
      </c>
      <c r="AJ1229" s="84"/>
      <c r="AK1229" s="92" t="s">
        <v>16467</v>
      </c>
      <c r="AL1229" s="84" t="b">
        <v>0</v>
      </c>
      <c r="AM1229" s="84">
        <v>0</v>
      </c>
      <c r="AN1229" s="92" t="s">
        <v>16467</v>
      </c>
      <c r="AO1229" s="84" t="s">
        <v>16537</v>
      </c>
      <c r="AP1229" s="84" t="b">
        <v>0</v>
      </c>
      <c r="AQ1229" s="92" t="s">
        <v>13700</v>
      </c>
      <c r="AR1229" s="84" t="s">
        <v>179</v>
      </c>
      <c r="AS1229" s="84">
        <v>0</v>
      </c>
      <c r="AT1229" s="84">
        <v>0</v>
      </c>
      <c r="AU1229" s="84"/>
      <c r="AV1229" s="84"/>
      <c r="AW1229" s="84"/>
      <c r="AX1229" s="84"/>
      <c r="AY1229" s="84"/>
      <c r="AZ1229" s="84"/>
      <c r="BA1229" s="84"/>
      <c r="BB1229" s="84"/>
      <c r="BC1229">
        <v>3</v>
      </c>
      <c r="BD1229">
        <v>0</v>
      </c>
      <c r="BE1229">
        <v>0</v>
      </c>
      <c r="BF1229">
        <v>3</v>
      </c>
      <c r="BG1229">
        <v>0</v>
      </c>
      <c r="BH1229">
        <v>0</v>
      </c>
    </row>
    <row r="1230" spans="1:60" x14ac:dyDescent="0.3">
      <c r="A1230" s="69" t="s">
        <v>480</v>
      </c>
      <c r="B1230" s="69" t="s">
        <v>1943</v>
      </c>
      <c r="C1230" s="70"/>
      <c r="D1230" s="71"/>
      <c r="E1230" s="72"/>
      <c r="F1230" s="73"/>
      <c r="G1230" s="70"/>
      <c r="H1230" s="74"/>
      <c r="I1230" s="75"/>
      <c r="J1230" s="75"/>
      <c r="K1230" s="36"/>
      <c r="L1230" s="82"/>
      <c r="M1230" s="82"/>
      <c r="N1230" s="77"/>
      <c r="O1230" s="84" t="s">
        <v>2169</v>
      </c>
      <c r="P1230" s="86">
        <v>43861.839884259258</v>
      </c>
      <c r="Q1230" s="84" t="s">
        <v>2227</v>
      </c>
      <c r="R1230" s="84"/>
      <c r="S1230" s="84"/>
      <c r="T1230" s="84"/>
      <c r="U1230" s="84"/>
      <c r="V1230" s="87" t="s">
        <v>3304</v>
      </c>
      <c r="W1230" s="86">
        <v>43861.839884259258</v>
      </c>
      <c r="X1230" s="90">
        <v>43861</v>
      </c>
      <c r="Y1230" s="92" t="s">
        <v>5198</v>
      </c>
      <c r="Z1230" s="87" t="s">
        <v>8960</v>
      </c>
      <c r="AA1230" s="84"/>
      <c r="AB1230" s="84"/>
      <c r="AC1230" s="92" t="s">
        <v>12838</v>
      </c>
      <c r="AD1230" s="84"/>
      <c r="AE1230" s="84" t="b">
        <v>0</v>
      </c>
      <c r="AF1230" s="84">
        <v>0</v>
      </c>
      <c r="AG1230" s="92" t="s">
        <v>16467</v>
      </c>
      <c r="AH1230" s="84" t="b">
        <v>0</v>
      </c>
      <c r="AI1230" s="84" t="s">
        <v>16521</v>
      </c>
      <c r="AJ1230" s="84"/>
      <c r="AK1230" s="92" t="s">
        <v>16467</v>
      </c>
      <c r="AL1230" s="84" t="b">
        <v>0</v>
      </c>
      <c r="AM1230" s="84">
        <v>11</v>
      </c>
      <c r="AN1230" s="92" t="s">
        <v>15853</v>
      </c>
      <c r="AO1230" s="84" t="s">
        <v>16535</v>
      </c>
      <c r="AP1230" s="84" t="b">
        <v>0</v>
      </c>
      <c r="AQ1230" s="92" t="s">
        <v>15853</v>
      </c>
      <c r="AR1230" s="84" t="s">
        <v>179</v>
      </c>
      <c r="AS1230" s="84">
        <v>0</v>
      </c>
      <c r="AT1230" s="84">
        <v>0</v>
      </c>
      <c r="AU1230" s="84"/>
      <c r="AV1230" s="84"/>
      <c r="AW1230" s="84"/>
      <c r="AX1230" s="84"/>
      <c r="AY1230" s="84"/>
      <c r="AZ1230" s="84"/>
      <c r="BA1230" s="84"/>
      <c r="BB1230" s="84"/>
      <c r="BC1230">
        <v>1</v>
      </c>
      <c r="BD1230">
        <v>0</v>
      </c>
      <c r="BE1230">
        <v>0</v>
      </c>
      <c r="BF1230">
        <v>0</v>
      </c>
      <c r="BG1230">
        <v>1</v>
      </c>
      <c r="BH1230">
        <v>0</v>
      </c>
    </row>
    <row r="1231" spans="1:60" x14ac:dyDescent="0.3">
      <c r="A1231" s="69" t="s">
        <v>480</v>
      </c>
      <c r="B1231" s="69" t="s">
        <v>270</v>
      </c>
      <c r="C1231" s="70"/>
      <c r="D1231" s="71"/>
      <c r="E1231" s="72"/>
      <c r="F1231" s="73"/>
      <c r="G1231" s="70"/>
      <c r="H1231" s="74"/>
      <c r="I1231" s="75"/>
      <c r="J1231" s="75"/>
      <c r="K1231" s="36"/>
      <c r="L1231" s="82"/>
      <c r="M1231" s="82"/>
      <c r="N1231" s="77"/>
      <c r="O1231" s="84" t="s">
        <v>2171</v>
      </c>
      <c r="P1231" s="86">
        <v>43861.839884259258</v>
      </c>
      <c r="Q1231" s="84" t="s">
        <v>2227</v>
      </c>
      <c r="R1231" s="84"/>
      <c r="S1231" s="84"/>
      <c r="T1231" s="84"/>
      <c r="U1231" s="84"/>
      <c r="V1231" s="87" t="s">
        <v>3304</v>
      </c>
      <c r="W1231" s="86">
        <v>43861.839884259258</v>
      </c>
      <c r="X1231" s="90">
        <v>43861</v>
      </c>
      <c r="Y1231" s="92" t="s">
        <v>5198</v>
      </c>
      <c r="Z1231" s="87" t="s">
        <v>8960</v>
      </c>
      <c r="AA1231" s="84"/>
      <c r="AB1231" s="84"/>
      <c r="AC1231" s="92" t="s">
        <v>12838</v>
      </c>
      <c r="AD1231" s="84"/>
      <c r="AE1231" s="84" t="b">
        <v>0</v>
      </c>
      <c r="AF1231" s="84">
        <v>0</v>
      </c>
      <c r="AG1231" s="92" t="s">
        <v>16467</v>
      </c>
      <c r="AH1231" s="84" t="b">
        <v>0</v>
      </c>
      <c r="AI1231" s="84" t="s">
        <v>16521</v>
      </c>
      <c r="AJ1231" s="84"/>
      <c r="AK1231" s="92" t="s">
        <v>16467</v>
      </c>
      <c r="AL1231" s="84" t="b">
        <v>0</v>
      </c>
      <c r="AM1231" s="84">
        <v>11</v>
      </c>
      <c r="AN1231" s="92" t="s">
        <v>15853</v>
      </c>
      <c r="AO1231" s="84" t="s">
        <v>16535</v>
      </c>
      <c r="AP1231" s="84" t="b">
        <v>0</v>
      </c>
      <c r="AQ1231" s="92" t="s">
        <v>15853</v>
      </c>
      <c r="AR1231" s="84" t="s">
        <v>179</v>
      </c>
      <c r="AS1231" s="84">
        <v>0</v>
      </c>
      <c r="AT1231" s="84">
        <v>0</v>
      </c>
      <c r="AU1231" s="84"/>
      <c r="AV1231" s="84"/>
      <c r="AW1231" s="84"/>
      <c r="AX1231" s="84"/>
      <c r="AY1231" s="84"/>
      <c r="AZ1231" s="84"/>
      <c r="BA1231" s="84"/>
      <c r="BB1231" s="84"/>
      <c r="BC1231">
        <v>1</v>
      </c>
      <c r="BD1231">
        <v>0</v>
      </c>
      <c r="BE1231">
        <v>0</v>
      </c>
      <c r="BF1231">
        <v>0</v>
      </c>
      <c r="BG1231">
        <v>0</v>
      </c>
      <c r="BH1231">
        <v>1</v>
      </c>
    </row>
    <row r="1232" spans="1:60" x14ac:dyDescent="0.3">
      <c r="A1232" s="69" t="s">
        <v>611</v>
      </c>
      <c r="B1232" s="69" t="s">
        <v>620</v>
      </c>
      <c r="C1232" s="70"/>
      <c r="D1232" s="71"/>
      <c r="E1232" s="72"/>
      <c r="F1232" s="73"/>
      <c r="G1232" s="70"/>
      <c r="H1232" s="74"/>
      <c r="I1232" s="75"/>
      <c r="J1232" s="75"/>
      <c r="K1232" s="36"/>
      <c r="L1232" s="82"/>
      <c r="M1232" s="82"/>
      <c r="N1232" s="77"/>
      <c r="O1232" s="84" t="s">
        <v>2169</v>
      </c>
      <c r="P1232" s="86">
        <v>43861.84070601852</v>
      </c>
      <c r="Q1232" s="84" t="s">
        <v>2256</v>
      </c>
      <c r="R1232" s="84"/>
      <c r="S1232" s="84"/>
      <c r="T1232" s="84"/>
      <c r="U1232" s="84"/>
      <c r="V1232" s="87" t="s">
        <v>3426</v>
      </c>
      <c r="W1232" s="86">
        <v>43861.84070601852</v>
      </c>
      <c r="X1232" s="90">
        <v>43861</v>
      </c>
      <c r="Y1232" s="92" t="s">
        <v>5427</v>
      </c>
      <c r="Z1232" s="87" t="s">
        <v>9189</v>
      </c>
      <c r="AA1232" s="84"/>
      <c r="AB1232" s="84"/>
      <c r="AC1232" s="92" t="s">
        <v>13067</v>
      </c>
      <c r="AD1232" s="84"/>
      <c r="AE1232" s="84" t="b">
        <v>0</v>
      </c>
      <c r="AF1232" s="84">
        <v>0</v>
      </c>
      <c r="AG1232" s="92" t="s">
        <v>16467</v>
      </c>
      <c r="AH1232" s="84" t="b">
        <v>0</v>
      </c>
      <c r="AI1232" s="84" t="s">
        <v>16520</v>
      </c>
      <c r="AJ1232" s="84"/>
      <c r="AK1232" s="92" t="s">
        <v>16467</v>
      </c>
      <c r="AL1232" s="84" t="b">
        <v>0</v>
      </c>
      <c r="AM1232" s="84">
        <v>10</v>
      </c>
      <c r="AN1232" s="92" t="s">
        <v>16366</v>
      </c>
      <c r="AO1232" s="84" t="s">
        <v>16534</v>
      </c>
      <c r="AP1232" s="84" t="b">
        <v>0</v>
      </c>
      <c r="AQ1232" s="92" t="s">
        <v>16366</v>
      </c>
      <c r="AR1232" s="84" t="s">
        <v>179</v>
      </c>
      <c r="AS1232" s="84">
        <v>0</v>
      </c>
      <c r="AT1232" s="84">
        <v>0</v>
      </c>
      <c r="AU1232" s="84"/>
      <c r="AV1232" s="84"/>
      <c r="AW1232" s="84"/>
      <c r="AX1232" s="84"/>
      <c r="AY1232" s="84"/>
      <c r="AZ1232" s="84"/>
      <c r="BA1232" s="84"/>
      <c r="BB1232" s="84"/>
      <c r="BC1232">
        <v>1</v>
      </c>
      <c r="BD1232">
        <v>0</v>
      </c>
      <c r="BE1232">
        <v>0</v>
      </c>
      <c r="BF1232">
        <v>0</v>
      </c>
      <c r="BG1232">
        <v>1</v>
      </c>
      <c r="BH1232">
        <v>0</v>
      </c>
    </row>
    <row r="1233" spans="1:60" x14ac:dyDescent="0.3">
      <c r="A1233" s="69" t="s">
        <v>611</v>
      </c>
      <c r="B1233" s="69" t="s">
        <v>2115</v>
      </c>
      <c r="C1233" s="70"/>
      <c r="D1233" s="71"/>
      <c r="E1233" s="72"/>
      <c r="F1233" s="73"/>
      <c r="G1233" s="70"/>
      <c r="H1233" s="74"/>
      <c r="I1233" s="75"/>
      <c r="J1233" s="75"/>
      <c r="K1233" s="36"/>
      <c r="L1233" s="82"/>
      <c r="M1233" s="82"/>
      <c r="N1233" s="77"/>
      <c r="O1233" s="84" t="s">
        <v>2169</v>
      </c>
      <c r="P1233" s="86">
        <v>43861.840983796297</v>
      </c>
      <c r="Q1233" s="84" t="s">
        <v>2189</v>
      </c>
      <c r="R1233" s="84"/>
      <c r="S1233" s="84"/>
      <c r="T1233" s="84"/>
      <c r="U1233" s="84"/>
      <c r="V1233" s="87" t="s">
        <v>3426</v>
      </c>
      <c r="W1233" s="86">
        <v>43861.840983796297</v>
      </c>
      <c r="X1233" s="90">
        <v>43861</v>
      </c>
      <c r="Y1233" s="92" t="s">
        <v>5428</v>
      </c>
      <c r="Z1233" s="87" t="s">
        <v>9190</v>
      </c>
      <c r="AA1233" s="84"/>
      <c r="AB1233" s="84"/>
      <c r="AC1233" s="92" t="s">
        <v>13068</v>
      </c>
      <c r="AD1233" s="84"/>
      <c r="AE1233" s="84" t="b">
        <v>0</v>
      </c>
      <c r="AF1233" s="84">
        <v>0</v>
      </c>
      <c r="AG1233" s="92" t="s">
        <v>16467</v>
      </c>
      <c r="AH1233" s="84" t="b">
        <v>0</v>
      </c>
      <c r="AI1233" s="84" t="s">
        <v>16520</v>
      </c>
      <c r="AJ1233" s="84"/>
      <c r="AK1233" s="92" t="s">
        <v>16467</v>
      </c>
      <c r="AL1233" s="84" t="b">
        <v>0</v>
      </c>
      <c r="AM1233" s="84">
        <v>15</v>
      </c>
      <c r="AN1233" s="92" t="s">
        <v>16400</v>
      </c>
      <c r="AO1233" s="84" t="s">
        <v>16534</v>
      </c>
      <c r="AP1233" s="84" t="b">
        <v>0</v>
      </c>
      <c r="AQ1233" s="92" t="s">
        <v>16400</v>
      </c>
      <c r="AR1233" s="84" t="s">
        <v>179</v>
      </c>
      <c r="AS1233" s="84">
        <v>0</v>
      </c>
      <c r="AT1233" s="84">
        <v>0</v>
      </c>
      <c r="AU1233" s="84"/>
      <c r="AV1233" s="84"/>
      <c r="AW1233" s="84"/>
      <c r="AX1233" s="84"/>
      <c r="AY1233" s="84"/>
      <c r="AZ1233" s="84"/>
      <c r="BA1233" s="84"/>
      <c r="BB1233" s="84"/>
      <c r="BC1233">
        <v>1</v>
      </c>
      <c r="BD1233">
        <v>0</v>
      </c>
      <c r="BE1233">
        <v>0</v>
      </c>
      <c r="BF1233">
        <v>0</v>
      </c>
      <c r="BG1233">
        <v>1</v>
      </c>
      <c r="BH1233">
        <v>0</v>
      </c>
    </row>
    <row r="1234" spans="1:60" x14ac:dyDescent="0.3">
      <c r="A1234" s="69" t="s">
        <v>2075</v>
      </c>
      <c r="B1234" s="69" t="s">
        <v>2073</v>
      </c>
      <c r="C1234" s="70"/>
      <c r="D1234" s="71"/>
      <c r="E1234" s="72"/>
      <c r="F1234" s="73"/>
      <c r="G1234" s="70"/>
      <c r="H1234" s="74"/>
      <c r="I1234" s="75"/>
      <c r="J1234" s="75"/>
      <c r="K1234" s="36"/>
      <c r="L1234" s="82"/>
      <c r="M1234" s="82"/>
      <c r="N1234" s="77"/>
      <c r="O1234" s="84" t="s">
        <v>2169</v>
      </c>
      <c r="P1234" s="86">
        <v>43861.841354166667</v>
      </c>
      <c r="Q1234" s="84" t="s">
        <v>2210</v>
      </c>
      <c r="R1234" s="84"/>
      <c r="S1234" s="84"/>
      <c r="T1234" s="84" t="s">
        <v>2873</v>
      </c>
      <c r="U1234" s="84"/>
      <c r="V1234" s="87" t="s">
        <v>4760</v>
      </c>
      <c r="W1234" s="86">
        <v>43861.841354166667</v>
      </c>
      <c r="X1234" s="90">
        <v>43861</v>
      </c>
      <c r="Y1234" s="92" t="s">
        <v>8425</v>
      </c>
      <c r="Z1234" s="87" t="s">
        <v>12292</v>
      </c>
      <c r="AA1234" s="84"/>
      <c r="AB1234" s="84"/>
      <c r="AC1234" s="92" t="s">
        <v>16221</v>
      </c>
      <c r="AD1234" s="84"/>
      <c r="AE1234" s="84" t="b">
        <v>0</v>
      </c>
      <c r="AF1234" s="84">
        <v>0</v>
      </c>
      <c r="AG1234" s="92" t="s">
        <v>16467</v>
      </c>
      <c r="AH1234" s="84" t="b">
        <v>0</v>
      </c>
      <c r="AI1234" s="84" t="s">
        <v>16520</v>
      </c>
      <c r="AJ1234" s="84"/>
      <c r="AK1234" s="92" t="s">
        <v>16467</v>
      </c>
      <c r="AL1234" s="84" t="b">
        <v>0</v>
      </c>
      <c r="AM1234" s="84">
        <v>35</v>
      </c>
      <c r="AN1234" s="92" t="s">
        <v>16218</v>
      </c>
      <c r="AO1234" s="84" t="s">
        <v>16534</v>
      </c>
      <c r="AP1234" s="84" t="b">
        <v>0</v>
      </c>
      <c r="AQ1234" s="92" t="s">
        <v>16218</v>
      </c>
      <c r="AR1234" s="84" t="s">
        <v>179</v>
      </c>
      <c r="AS1234" s="84">
        <v>0</v>
      </c>
      <c r="AT1234" s="84">
        <v>0</v>
      </c>
      <c r="AU1234" s="84"/>
      <c r="AV1234" s="84"/>
      <c r="AW1234" s="84"/>
      <c r="AX1234" s="84"/>
      <c r="AY1234" s="84"/>
      <c r="AZ1234" s="84"/>
      <c r="BA1234" s="84"/>
      <c r="BB1234" s="84"/>
      <c r="BC1234">
        <v>1</v>
      </c>
      <c r="BD1234">
        <v>0</v>
      </c>
      <c r="BE1234">
        <v>0</v>
      </c>
      <c r="BF1234">
        <v>0</v>
      </c>
      <c r="BG1234">
        <v>1</v>
      </c>
      <c r="BH1234">
        <v>0</v>
      </c>
    </row>
    <row r="1235" spans="1:60" x14ac:dyDescent="0.3">
      <c r="A1235" s="69" t="s">
        <v>1170</v>
      </c>
      <c r="B1235" s="69" t="s">
        <v>2103</v>
      </c>
      <c r="C1235" s="70"/>
      <c r="D1235" s="71"/>
      <c r="E1235" s="72"/>
      <c r="F1235" s="73"/>
      <c r="G1235" s="70"/>
      <c r="H1235" s="74"/>
      <c r="I1235" s="75"/>
      <c r="J1235" s="75"/>
      <c r="K1235" s="36"/>
      <c r="L1235" s="82"/>
      <c r="M1235" s="82"/>
      <c r="N1235" s="77"/>
      <c r="O1235" s="84" t="s">
        <v>2169</v>
      </c>
      <c r="P1235" s="86">
        <v>43861.841747685183</v>
      </c>
      <c r="Q1235" s="84" t="s">
        <v>2283</v>
      </c>
      <c r="R1235" s="84"/>
      <c r="S1235" s="84"/>
      <c r="T1235" s="84" t="s">
        <v>2873</v>
      </c>
      <c r="U1235" s="84"/>
      <c r="V1235" s="87" t="s">
        <v>3935</v>
      </c>
      <c r="W1235" s="86">
        <v>43861.841747685183</v>
      </c>
      <c r="X1235" s="90">
        <v>43861</v>
      </c>
      <c r="Y1235" s="92" t="s">
        <v>6266</v>
      </c>
      <c r="Z1235" s="87" t="s">
        <v>10038</v>
      </c>
      <c r="AA1235" s="84"/>
      <c r="AB1235" s="84"/>
      <c r="AC1235" s="92" t="s">
        <v>13917</v>
      </c>
      <c r="AD1235" s="84"/>
      <c r="AE1235" s="84" t="b">
        <v>0</v>
      </c>
      <c r="AF1235" s="84">
        <v>0</v>
      </c>
      <c r="AG1235" s="92" t="s">
        <v>16467</v>
      </c>
      <c r="AH1235" s="84" t="b">
        <v>0</v>
      </c>
      <c r="AI1235" s="84" t="s">
        <v>16520</v>
      </c>
      <c r="AJ1235" s="84"/>
      <c r="AK1235" s="92" t="s">
        <v>16467</v>
      </c>
      <c r="AL1235" s="84" t="b">
        <v>0</v>
      </c>
      <c r="AM1235" s="84">
        <v>34</v>
      </c>
      <c r="AN1235" s="92" t="s">
        <v>16304</v>
      </c>
      <c r="AO1235" s="84" t="s">
        <v>16534</v>
      </c>
      <c r="AP1235" s="84" t="b">
        <v>0</v>
      </c>
      <c r="AQ1235" s="92" t="s">
        <v>16304</v>
      </c>
      <c r="AR1235" s="84" t="s">
        <v>179</v>
      </c>
      <c r="AS1235" s="84">
        <v>0</v>
      </c>
      <c r="AT1235" s="84">
        <v>0</v>
      </c>
      <c r="AU1235" s="84"/>
      <c r="AV1235" s="84"/>
      <c r="AW1235" s="84"/>
      <c r="AX1235" s="84"/>
      <c r="AY1235" s="84"/>
      <c r="AZ1235" s="84"/>
      <c r="BA1235" s="84"/>
      <c r="BB1235" s="84"/>
      <c r="BC1235">
        <v>1</v>
      </c>
      <c r="BD1235">
        <v>0</v>
      </c>
      <c r="BE1235">
        <v>0</v>
      </c>
      <c r="BF1235">
        <v>0</v>
      </c>
      <c r="BG1235">
        <v>1</v>
      </c>
      <c r="BH1235">
        <v>0</v>
      </c>
    </row>
    <row r="1236" spans="1:60" x14ac:dyDescent="0.3">
      <c r="A1236" s="69" t="s">
        <v>1418</v>
      </c>
      <c r="B1236" s="69" t="s">
        <v>1418</v>
      </c>
      <c r="C1236" s="70"/>
      <c r="D1236" s="71"/>
      <c r="E1236" s="72"/>
      <c r="F1236" s="73"/>
      <c r="G1236" s="70"/>
      <c r="H1236" s="74"/>
      <c r="I1236" s="75"/>
      <c r="J1236" s="75"/>
      <c r="K1236" s="36"/>
      <c r="L1236" s="82"/>
      <c r="M1236" s="82"/>
      <c r="N1236" s="77"/>
      <c r="O1236" s="84" t="s">
        <v>179</v>
      </c>
      <c r="P1236" s="86">
        <v>43861.842650462961</v>
      </c>
      <c r="Q1236" s="84" t="s">
        <v>2600</v>
      </c>
      <c r="R1236" s="84"/>
      <c r="S1236" s="84"/>
      <c r="T1236" s="84" t="s">
        <v>2934</v>
      </c>
      <c r="U1236" s="87" t="s">
        <v>3005</v>
      </c>
      <c r="V1236" s="87" t="s">
        <v>3005</v>
      </c>
      <c r="W1236" s="86">
        <v>43861.842650462961</v>
      </c>
      <c r="X1236" s="90">
        <v>43861</v>
      </c>
      <c r="Y1236" s="92" t="s">
        <v>6656</v>
      </c>
      <c r="Z1236" s="87" t="s">
        <v>10435</v>
      </c>
      <c r="AA1236" s="84"/>
      <c r="AB1236" s="84"/>
      <c r="AC1236" s="92" t="s">
        <v>14318</v>
      </c>
      <c r="AD1236" s="84"/>
      <c r="AE1236" s="84" t="b">
        <v>0</v>
      </c>
      <c r="AF1236" s="84">
        <v>0</v>
      </c>
      <c r="AG1236" s="92" t="s">
        <v>16467</v>
      </c>
      <c r="AH1236" s="84" t="b">
        <v>0</v>
      </c>
      <c r="AI1236" s="84" t="s">
        <v>16522</v>
      </c>
      <c r="AJ1236" s="84"/>
      <c r="AK1236" s="92" t="s">
        <v>16467</v>
      </c>
      <c r="AL1236" s="84" t="b">
        <v>0</v>
      </c>
      <c r="AM1236" s="84">
        <v>0</v>
      </c>
      <c r="AN1236" s="92" t="s">
        <v>16467</v>
      </c>
      <c r="AO1236" s="84" t="s">
        <v>16537</v>
      </c>
      <c r="AP1236" s="84" t="b">
        <v>0</v>
      </c>
      <c r="AQ1236" s="92" t="s">
        <v>14318</v>
      </c>
      <c r="AR1236" s="84" t="s">
        <v>179</v>
      </c>
      <c r="AS1236" s="84">
        <v>0</v>
      </c>
      <c r="AT1236" s="84">
        <v>0</v>
      </c>
      <c r="AU1236" s="84"/>
      <c r="AV1236" s="84"/>
      <c r="AW1236" s="84"/>
      <c r="AX1236" s="84"/>
      <c r="AY1236" s="84"/>
      <c r="AZ1236" s="84"/>
      <c r="BA1236" s="84"/>
      <c r="BB1236" s="84"/>
      <c r="BC1236">
        <v>2</v>
      </c>
      <c r="BD1236">
        <v>0</v>
      </c>
      <c r="BE1236">
        <v>0</v>
      </c>
      <c r="BF1236">
        <v>2</v>
      </c>
      <c r="BG1236">
        <v>0</v>
      </c>
      <c r="BH1236">
        <v>0</v>
      </c>
    </row>
    <row r="1237" spans="1:60" x14ac:dyDescent="0.3">
      <c r="A1237" s="69" t="s">
        <v>481</v>
      </c>
      <c r="B1237" s="69" t="s">
        <v>2029</v>
      </c>
      <c r="C1237" s="70"/>
      <c r="D1237" s="71"/>
      <c r="E1237" s="72"/>
      <c r="F1237" s="73"/>
      <c r="G1237" s="70"/>
      <c r="H1237" s="74"/>
      <c r="I1237" s="75"/>
      <c r="J1237" s="75"/>
      <c r="K1237" s="36"/>
      <c r="L1237" s="82"/>
      <c r="M1237" s="82"/>
      <c r="N1237" s="77"/>
      <c r="O1237" s="84" t="s">
        <v>2169</v>
      </c>
      <c r="P1237" s="86">
        <v>43861.843194444446</v>
      </c>
      <c r="Q1237" s="84" t="s">
        <v>2217</v>
      </c>
      <c r="R1237" s="84"/>
      <c r="S1237" s="84"/>
      <c r="T1237" s="84"/>
      <c r="U1237" s="84"/>
      <c r="V1237" s="87" t="s">
        <v>3062</v>
      </c>
      <c r="W1237" s="86">
        <v>43861.843194444446</v>
      </c>
      <c r="X1237" s="90">
        <v>43861</v>
      </c>
      <c r="Y1237" s="92" t="s">
        <v>5199</v>
      </c>
      <c r="Z1237" s="87" t="s">
        <v>8961</v>
      </c>
      <c r="AA1237" s="84"/>
      <c r="AB1237" s="84"/>
      <c r="AC1237" s="92" t="s">
        <v>12839</v>
      </c>
      <c r="AD1237" s="84"/>
      <c r="AE1237" s="84" t="b">
        <v>0</v>
      </c>
      <c r="AF1237" s="84">
        <v>0</v>
      </c>
      <c r="AG1237" s="92" t="s">
        <v>16467</v>
      </c>
      <c r="AH1237" s="84" t="b">
        <v>0</v>
      </c>
      <c r="AI1237" s="84" t="s">
        <v>16520</v>
      </c>
      <c r="AJ1237" s="84"/>
      <c r="AK1237" s="92" t="s">
        <v>16467</v>
      </c>
      <c r="AL1237" s="84" t="b">
        <v>0</v>
      </c>
      <c r="AM1237" s="84">
        <v>25</v>
      </c>
      <c r="AN1237" s="92" t="s">
        <v>16088</v>
      </c>
      <c r="AO1237" s="84" t="s">
        <v>16534</v>
      </c>
      <c r="AP1237" s="84" t="b">
        <v>0</v>
      </c>
      <c r="AQ1237" s="92" t="s">
        <v>16088</v>
      </c>
      <c r="AR1237" s="84" t="s">
        <v>179</v>
      </c>
      <c r="AS1237" s="84">
        <v>0</v>
      </c>
      <c r="AT1237" s="84">
        <v>0</v>
      </c>
      <c r="AU1237" s="84"/>
      <c r="AV1237" s="84"/>
      <c r="AW1237" s="84"/>
      <c r="AX1237" s="84"/>
      <c r="AY1237" s="84"/>
      <c r="AZ1237" s="84"/>
      <c r="BA1237" s="84"/>
      <c r="BB1237" s="84"/>
      <c r="BC1237">
        <v>1</v>
      </c>
      <c r="BD1237">
        <v>0</v>
      </c>
      <c r="BE1237">
        <v>0</v>
      </c>
      <c r="BF1237">
        <v>0</v>
      </c>
      <c r="BG1237">
        <v>1</v>
      </c>
      <c r="BH1237">
        <v>0</v>
      </c>
    </row>
    <row r="1238" spans="1:60" x14ac:dyDescent="0.3">
      <c r="A1238" s="69" t="s">
        <v>1477</v>
      </c>
      <c r="B1238" s="69" t="s">
        <v>1818</v>
      </c>
      <c r="C1238" s="70"/>
      <c r="D1238" s="71"/>
      <c r="E1238" s="72"/>
      <c r="F1238" s="73"/>
      <c r="G1238" s="70"/>
      <c r="H1238" s="74"/>
      <c r="I1238" s="75"/>
      <c r="J1238" s="75"/>
      <c r="K1238" s="36"/>
      <c r="L1238" s="82"/>
      <c r="M1238" s="82"/>
      <c r="N1238" s="77"/>
      <c r="O1238" s="84" t="s">
        <v>2169</v>
      </c>
      <c r="P1238" s="86">
        <v>43861.845636574071</v>
      </c>
      <c r="Q1238" s="84" t="s">
        <v>2315</v>
      </c>
      <c r="R1238" s="84"/>
      <c r="S1238" s="84"/>
      <c r="T1238" s="84"/>
      <c r="U1238" s="84"/>
      <c r="V1238" s="87" t="s">
        <v>4217</v>
      </c>
      <c r="W1238" s="86">
        <v>43861.845636574071</v>
      </c>
      <c r="X1238" s="90">
        <v>43861</v>
      </c>
      <c r="Y1238" s="92" t="s">
        <v>6823</v>
      </c>
      <c r="Z1238" s="87" t="s">
        <v>10604</v>
      </c>
      <c r="AA1238" s="84"/>
      <c r="AB1238" s="84"/>
      <c r="AC1238" s="92" t="s">
        <v>14487</v>
      </c>
      <c r="AD1238" s="84"/>
      <c r="AE1238" s="84" t="b">
        <v>0</v>
      </c>
      <c r="AF1238" s="84">
        <v>0</v>
      </c>
      <c r="AG1238" s="92" t="s">
        <v>16467</v>
      </c>
      <c r="AH1238" s="84" t="b">
        <v>0</v>
      </c>
      <c r="AI1238" s="84" t="s">
        <v>16520</v>
      </c>
      <c r="AJ1238" s="84"/>
      <c r="AK1238" s="92" t="s">
        <v>16467</v>
      </c>
      <c r="AL1238" s="84" t="b">
        <v>0</v>
      </c>
      <c r="AM1238" s="84">
        <v>8</v>
      </c>
      <c r="AN1238" s="92" t="s">
        <v>15390</v>
      </c>
      <c r="AO1238" s="84" t="s">
        <v>16534</v>
      </c>
      <c r="AP1238" s="84" t="b">
        <v>0</v>
      </c>
      <c r="AQ1238" s="92" t="s">
        <v>15390</v>
      </c>
      <c r="AR1238" s="84" t="s">
        <v>179</v>
      </c>
      <c r="AS1238" s="84">
        <v>0</v>
      </c>
      <c r="AT1238" s="84">
        <v>0</v>
      </c>
      <c r="AU1238" s="84"/>
      <c r="AV1238" s="84"/>
      <c r="AW1238" s="84"/>
      <c r="AX1238" s="84"/>
      <c r="AY1238" s="84"/>
      <c r="AZ1238" s="84"/>
      <c r="BA1238" s="84"/>
      <c r="BB1238" s="84"/>
      <c r="BC1238">
        <v>1</v>
      </c>
      <c r="BD1238">
        <v>0</v>
      </c>
      <c r="BE1238">
        <v>0</v>
      </c>
      <c r="BF1238">
        <v>0</v>
      </c>
      <c r="BG1238">
        <v>1</v>
      </c>
      <c r="BH1238">
        <v>0</v>
      </c>
    </row>
    <row r="1239" spans="1:60" x14ac:dyDescent="0.3">
      <c r="A1239" s="69" t="s">
        <v>2096</v>
      </c>
      <c r="B1239" s="69" t="s">
        <v>2096</v>
      </c>
      <c r="C1239" s="70"/>
      <c r="D1239" s="71"/>
      <c r="E1239" s="72"/>
      <c r="F1239" s="73"/>
      <c r="G1239" s="70"/>
      <c r="H1239" s="74"/>
      <c r="I1239" s="75"/>
      <c r="J1239" s="75"/>
      <c r="K1239" s="36"/>
      <c r="L1239" s="82"/>
      <c r="M1239" s="82"/>
      <c r="N1239" s="77"/>
      <c r="O1239" s="84" t="s">
        <v>179</v>
      </c>
      <c r="P1239" s="86">
        <v>43861.84579861111</v>
      </c>
      <c r="Q1239" s="84" t="s">
        <v>2284</v>
      </c>
      <c r="R1239" s="84"/>
      <c r="S1239" s="84"/>
      <c r="T1239" s="84" t="s">
        <v>2883</v>
      </c>
      <c r="U1239" s="87" t="s">
        <v>3053</v>
      </c>
      <c r="V1239" s="87" t="s">
        <v>3053</v>
      </c>
      <c r="W1239" s="86">
        <v>43861.84579861111</v>
      </c>
      <c r="X1239" s="90">
        <v>43861</v>
      </c>
      <c r="Y1239" s="92" t="s">
        <v>8480</v>
      </c>
      <c r="Z1239" s="87" t="s">
        <v>12348</v>
      </c>
      <c r="AA1239" s="84"/>
      <c r="AB1239" s="84"/>
      <c r="AC1239" s="92" t="s">
        <v>16293</v>
      </c>
      <c r="AD1239" s="84"/>
      <c r="AE1239" s="84" t="b">
        <v>0</v>
      </c>
      <c r="AF1239" s="84">
        <v>385</v>
      </c>
      <c r="AG1239" s="92" t="s">
        <v>16467</v>
      </c>
      <c r="AH1239" s="84" t="b">
        <v>0</v>
      </c>
      <c r="AI1239" s="84" t="s">
        <v>16520</v>
      </c>
      <c r="AJ1239" s="84"/>
      <c r="AK1239" s="92" t="s">
        <v>16467</v>
      </c>
      <c r="AL1239" s="84" t="b">
        <v>0</v>
      </c>
      <c r="AM1239" s="84">
        <v>230</v>
      </c>
      <c r="AN1239" s="92" t="s">
        <v>16467</v>
      </c>
      <c r="AO1239" s="84" t="s">
        <v>16534</v>
      </c>
      <c r="AP1239" s="84" t="b">
        <v>0</v>
      </c>
      <c r="AQ1239" s="92" t="s">
        <v>16293</v>
      </c>
      <c r="AR1239" s="84" t="s">
        <v>179</v>
      </c>
      <c r="AS1239" s="84">
        <v>0</v>
      </c>
      <c r="AT1239" s="84">
        <v>0</v>
      </c>
      <c r="AU1239" s="84"/>
      <c r="AV1239" s="84"/>
      <c r="AW1239" s="84"/>
      <c r="AX1239" s="84"/>
      <c r="AY1239" s="84"/>
      <c r="AZ1239" s="84"/>
      <c r="BA1239" s="84"/>
      <c r="BB1239" s="84"/>
      <c r="BC1239">
        <v>2</v>
      </c>
      <c r="BD1239">
        <v>0</v>
      </c>
      <c r="BE1239">
        <v>0</v>
      </c>
      <c r="BF1239">
        <v>2</v>
      </c>
      <c r="BG1239">
        <v>0</v>
      </c>
      <c r="BH1239">
        <v>0</v>
      </c>
    </row>
    <row r="1240" spans="1:60" x14ac:dyDescent="0.3">
      <c r="A1240" s="69" t="s">
        <v>482</v>
      </c>
      <c r="B1240" s="69" t="s">
        <v>2096</v>
      </c>
      <c r="C1240" s="70"/>
      <c r="D1240" s="71"/>
      <c r="E1240" s="72"/>
      <c r="F1240" s="73"/>
      <c r="G1240" s="70"/>
      <c r="H1240" s="74"/>
      <c r="I1240" s="75"/>
      <c r="J1240" s="75"/>
      <c r="K1240" s="36"/>
      <c r="L1240" s="82"/>
      <c r="M1240" s="82"/>
      <c r="N1240" s="77"/>
      <c r="O1240" s="84" t="s">
        <v>2169</v>
      </c>
      <c r="P1240" s="86">
        <v>43861.845925925925</v>
      </c>
      <c r="Q1240" s="84" t="s">
        <v>2284</v>
      </c>
      <c r="R1240" s="84"/>
      <c r="S1240" s="84"/>
      <c r="T1240" s="84" t="s">
        <v>2883</v>
      </c>
      <c r="U1240" s="84"/>
      <c r="V1240" s="87" t="s">
        <v>3305</v>
      </c>
      <c r="W1240" s="86">
        <v>43861.845925925925</v>
      </c>
      <c r="X1240" s="90">
        <v>43861</v>
      </c>
      <c r="Y1240" s="92" t="s">
        <v>5200</v>
      </c>
      <c r="Z1240" s="87" t="s">
        <v>8962</v>
      </c>
      <c r="AA1240" s="84"/>
      <c r="AB1240" s="84"/>
      <c r="AC1240" s="92" t="s">
        <v>12840</v>
      </c>
      <c r="AD1240" s="84"/>
      <c r="AE1240" s="84" t="b">
        <v>0</v>
      </c>
      <c r="AF1240" s="84">
        <v>0</v>
      </c>
      <c r="AG1240" s="92" t="s">
        <v>16467</v>
      </c>
      <c r="AH1240" s="84" t="b">
        <v>0</v>
      </c>
      <c r="AI1240" s="84" t="s">
        <v>16520</v>
      </c>
      <c r="AJ1240" s="84"/>
      <c r="AK1240" s="92" t="s">
        <v>16467</v>
      </c>
      <c r="AL1240" s="84" t="b">
        <v>0</v>
      </c>
      <c r="AM1240" s="84">
        <v>230</v>
      </c>
      <c r="AN1240" s="92" t="s">
        <v>16293</v>
      </c>
      <c r="AO1240" s="84" t="s">
        <v>16534</v>
      </c>
      <c r="AP1240" s="84" t="b">
        <v>0</v>
      </c>
      <c r="AQ1240" s="92" t="s">
        <v>16293</v>
      </c>
      <c r="AR1240" s="84" t="s">
        <v>179</v>
      </c>
      <c r="AS1240" s="84">
        <v>0</v>
      </c>
      <c r="AT1240" s="84">
        <v>0</v>
      </c>
      <c r="AU1240" s="84"/>
      <c r="AV1240" s="84"/>
      <c r="AW1240" s="84"/>
      <c r="AX1240" s="84"/>
      <c r="AY1240" s="84"/>
      <c r="AZ1240" s="84"/>
      <c r="BA1240" s="84"/>
      <c r="BB1240" s="84"/>
      <c r="BC1240">
        <v>1</v>
      </c>
      <c r="BD1240">
        <v>0</v>
      </c>
      <c r="BE1240">
        <v>0</v>
      </c>
      <c r="BF1240">
        <v>0</v>
      </c>
      <c r="BG1240">
        <v>1</v>
      </c>
      <c r="BH1240">
        <v>0</v>
      </c>
    </row>
    <row r="1241" spans="1:60" x14ac:dyDescent="0.3">
      <c r="A1241" s="69" t="s">
        <v>542</v>
      </c>
      <c r="B1241" s="69" t="s">
        <v>2096</v>
      </c>
      <c r="C1241" s="70"/>
      <c r="D1241" s="71"/>
      <c r="E1241" s="72"/>
      <c r="F1241" s="73"/>
      <c r="G1241" s="70"/>
      <c r="H1241" s="74"/>
      <c r="I1241" s="75"/>
      <c r="J1241" s="75"/>
      <c r="K1241" s="36"/>
      <c r="L1241" s="82"/>
      <c r="M1241" s="82"/>
      <c r="N1241" s="77"/>
      <c r="O1241" s="84" t="s">
        <v>2169</v>
      </c>
      <c r="P1241" s="86">
        <v>43861.846076388887</v>
      </c>
      <c r="Q1241" s="84" t="s">
        <v>2284</v>
      </c>
      <c r="R1241" s="84"/>
      <c r="S1241" s="84"/>
      <c r="T1241" s="84" t="s">
        <v>2883</v>
      </c>
      <c r="U1241" s="84"/>
      <c r="V1241" s="87" t="s">
        <v>3363</v>
      </c>
      <c r="W1241" s="86">
        <v>43861.846076388887</v>
      </c>
      <c r="X1241" s="90">
        <v>43861</v>
      </c>
      <c r="Y1241" s="92" t="s">
        <v>5304</v>
      </c>
      <c r="Z1241" s="87" t="s">
        <v>9066</v>
      </c>
      <c r="AA1241" s="84"/>
      <c r="AB1241" s="84"/>
      <c r="AC1241" s="92" t="s">
        <v>12944</v>
      </c>
      <c r="AD1241" s="84"/>
      <c r="AE1241" s="84" t="b">
        <v>0</v>
      </c>
      <c r="AF1241" s="84">
        <v>0</v>
      </c>
      <c r="AG1241" s="92" t="s">
        <v>16467</v>
      </c>
      <c r="AH1241" s="84" t="b">
        <v>0</v>
      </c>
      <c r="AI1241" s="84" t="s">
        <v>16520</v>
      </c>
      <c r="AJ1241" s="84"/>
      <c r="AK1241" s="92" t="s">
        <v>16467</v>
      </c>
      <c r="AL1241" s="84" t="b">
        <v>0</v>
      </c>
      <c r="AM1241" s="84">
        <v>230</v>
      </c>
      <c r="AN1241" s="92" t="s">
        <v>16293</v>
      </c>
      <c r="AO1241" s="84" t="s">
        <v>16534</v>
      </c>
      <c r="AP1241" s="84" t="b">
        <v>0</v>
      </c>
      <c r="AQ1241" s="92" t="s">
        <v>16293</v>
      </c>
      <c r="AR1241" s="84" t="s">
        <v>179</v>
      </c>
      <c r="AS1241" s="84">
        <v>0</v>
      </c>
      <c r="AT1241" s="84">
        <v>0</v>
      </c>
      <c r="AU1241" s="84"/>
      <c r="AV1241" s="84"/>
      <c r="AW1241" s="84"/>
      <c r="AX1241" s="84"/>
      <c r="AY1241" s="84"/>
      <c r="AZ1241" s="84"/>
      <c r="BA1241" s="84"/>
      <c r="BB1241" s="84"/>
      <c r="BC1241">
        <v>1</v>
      </c>
      <c r="BD1241">
        <v>0</v>
      </c>
      <c r="BE1241">
        <v>0</v>
      </c>
      <c r="BF1241">
        <v>0</v>
      </c>
      <c r="BG1241">
        <v>1</v>
      </c>
      <c r="BH1241">
        <v>0</v>
      </c>
    </row>
    <row r="1242" spans="1:60" x14ac:dyDescent="0.3">
      <c r="A1242" s="69" t="s">
        <v>539</v>
      </c>
      <c r="B1242" s="69" t="s">
        <v>2096</v>
      </c>
      <c r="C1242" s="70"/>
      <c r="D1242" s="71"/>
      <c r="E1242" s="72"/>
      <c r="F1242" s="73"/>
      <c r="G1242" s="70"/>
      <c r="H1242" s="74"/>
      <c r="I1242" s="75"/>
      <c r="J1242" s="75"/>
      <c r="K1242" s="36"/>
      <c r="L1242" s="82"/>
      <c r="M1242" s="82"/>
      <c r="N1242" s="77"/>
      <c r="O1242" s="84" t="s">
        <v>2169</v>
      </c>
      <c r="P1242" s="86">
        <v>43861.846203703702</v>
      </c>
      <c r="Q1242" s="84" t="s">
        <v>2284</v>
      </c>
      <c r="R1242" s="84"/>
      <c r="S1242" s="84"/>
      <c r="T1242" s="84" t="s">
        <v>2883</v>
      </c>
      <c r="U1242" s="84"/>
      <c r="V1242" s="87" t="s">
        <v>3360</v>
      </c>
      <c r="W1242" s="86">
        <v>43861.846203703702</v>
      </c>
      <c r="X1242" s="90">
        <v>43861</v>
      </c>
      <c r="Y1242" s="92" t="s">
        <v>5298</v>
      </c>
      <c r="Z1242" s="87" t="s">
        <v>9060</v>
      </c>
      <c r="AA1242" s="84"/>
      <c r="AB1242" s="84"/>
      <c r="AC1242" s="92" t="s">
        <v>12938</v>
      </c>
      <c r="AD1242" s="84"/>
      <c r="AE1242" s="84" t="b">
        <v>0</v>
      </c>
      <c r="AF1242" s="84">
        <v>0</v>
      </c>
      <c r="AG1242" s="92" t="s">
        <v>16467</v>
      </c>
      <c r="AH1242" s="84" t="b">
        <v>0</v>
      </c>
      <c r="AI1242" s="84" t="s">
        <v>16520</v>
      </c>
      <c r="AJ1242" s="84"/>
      <c r="AK1242" s="92" t="s">
        <v>16467</v>
      </c>
      <c r="AL1242" s="84" t="b">
        <v>0</v>
      </c>
      <c r="AM1242" s="84">
        <v>230</v>
      </c>
      <c r="AN1242" s="92" t="s">
        <v>16293</v>
      </c>
      <c r="AO1242" s="84" t="s">
        <v>16535</v>
      </c>
      <c r="AP1242" s="84" t="b">
        <v>0</v>
      </c>
      <c r="AQ1242" s="92" t="s">
        <v>16293</v>
      </c>
      <c r="AR1242" s="84" t="s">
        <v>179</v>
      </c>
      <c r="AS1242" s="84">
        <v>0</v>
      </c>
      <c r="AT1242" s="84">
        <v>0</v>
      </c>
      <c r="AU1242" s="84"/>
      <c r="AV1242" s="84"/>
      <c r="AW1242" s="84"/>
      <c r="AX1242" s="84"/>
      <c r="AY1242" s="84"/>
      <c r="AZ1242" s="84"/>
      <c r="BA1242" s="84"/>
      <c r="BB1242" s="84"/>
      <c r="BC1242">
        <v>1</v>
      </c>
      <c r="BD1242">
        <v>0</v>
      </c>
      <c r="BE1242">
        <v>0</v>
      </c>
      <c r="BF1242">
        <v>0</v>
      </c>
      <c r="BG1242">
        <v>1</v>
      </c>
      <c r="BH1242">
        <v>0</v>
      </c>
    </row>
    <row r="1243" spans="1:60" x14ac:dyDescent="0.3">
      <c r="A1243" s="69" t="s">
        <v>483</v>
      </c>
      <c r="B1243" s="69" t="s">
        <v>2096</v>
      </c>
      <c r="C1243" s="70"/>
      <c r="D1243" s="71"/>
      <c r="E1243" s="72"/>
      <c r="F1243" s="73"/>
      <c r="G1243" s="70"/>
      <c r="H1243" s="74"/>
      <c r="I1243" s="75"/>
      <c r="J1243" s="75"/>
      <c r="K1243" s="36"/>
      <c r="L1243" s="82"/>
      <c r="M1243" s="82"/>
      <c r="N1243" s="77"/>
      <c r="O1243" s="84" t="s">
        <v>2169</v>
      </c>
      <c r="P1243" s="86">
        <v>43861.846284722225</v>
      </c>
      <c r="Q1243" s="84" t="s">
        <v>2284</v>
      </c>
      <c r="R1243" s="84"/>
      <c r="S1243" s="84"/>
      <c r="T1243" s="84" t="s">
        <v>2883</v>
      </c>
      <c r="U1243" s="84"/>
      <c r="V1243" s="87" t="s">
        <v>3306</v>
      </c>
      <c r="W1243" s="86">
        <v>43861.846284722225</v>
      </c>
      <c r="X1243" s="90">
        <v>43861</v>
      </c>
      <c r="Y1243" s="92" t="s">
        <v>5201</v>
      </c>
      <c r="Z1243" s="87" t="s">
        <v>8963</v>
      </c>
      <c r="AA1243" s="84"/>
      <c r="AB1243" s="84"/>
      <c r="AC1243" s="92" t="s">
        <v>12841</v>
      </c>
      <c r="AD1243" s="84"/>
      <c r="AE1243" s="84" t="b">
        <v>0</v>
      </c>
      <c r="AF1243" s="84">
        <v>0</v>
      </c>
      <c r="AG1243" s="92" t="s">
        <v>16467</v>
      </c>
      <c r="AH1243" s="84" t="b">
        <v>0</v>
      </c>
      <c r="AI1243" s="84" t="s">
        <v>16520</v>
      </c>
      <c r="AJ1243" s="84"/>
      <c r="AK1243" s="92" t="s">
        <v>16467</v>
      </c>
      <c r="AL1243" s="84" t="b">
        <v>0</v>
      </c>
      <c r="AM1243" s="84">
        <v>230</v>
      </c>
      <c r="AN1243" s="92" t="s">
        <v>16293</v>
      </c>
      <c r="AO1243" s="84" t="s">
        <v>16534</v>
      </c>
      <c r="AP1243" s="84" t="b">
        <v>0</v>
      </c>
      <c r="AQ1243" s="92" t="s">
        <v>16293</v>
      </c>
      <c r="AR1243" s="84" t="s">
        <v>179</v>
      </c>
      <c r="AS1243" s="84">
        <v>0</v>
      </c>
      <c r="AT1243" s="84">
        <v>0</v>
      </c>
      <c r="AU1243" s="84"/>
      <c r="AV1243" s="84"/>
      <c r="AW1243" s="84"/>
      <c r="AX1243" s="84"/>
      <c r="AY1243" s="84"/>
      <c r="AZ1243" s="84"/>
      <c r="BA1243" s="84"/>
      <c r="BB1243" s="84"/>
      <c r="BC1243">
        <v>1</v>
      </c>
      <c r="BD1243">
        <v>0</v>
      </c>
      <c r="BE1243">
        <v>0</v>
      </c>
      <c r="BF1243">
        <v>0</v>
      </c>
      <c r="BG1243">
        <v>1</v>
      </c>
      <c r="BH1243">
        <v>0</v>
      </c>
    </row>
    <row r="1244" spans="1:60" x14ac:dyDescent="0.3">
      <c r="A1244" s="69" t="s">
        <v>484</v>
      </c>
      <c r="B1244" s="69" t="s">
        <v>2096</v>
      </c>
      <c r="C1244" s="70"/>
      <c r="D1244" s="71"/>
      <c r="E1244" s="72"/>
      <c r="F1244" s="73"/>
      <c r="G1244" s="70"/>
      <c r="H1244" s="74"/>
      <c r="I1244" s="75"/>
      <c r="J1244" s="75"/>
      <c r="K1244" s="36"/>
      <c r="L1244" s="82"/>
      <c r="M1244" s="82"/>
      <c r="N1244" s="77"/>
      <c r="O1244" s="84" t="s">
        <v>2169</v>
      </c>
      <c r="P1244" s="86">
        <v>43861.846504629626</v>
      </c>
      <c r="Q1244" s="84" t="s">
        <v>2284</v>
      </c>
      <c r="R1244" s="84"/>
      <c r="S1244" s="84"/>
      <c r="T1244" s="84" t="s">
        <v>2883</v>
      </c>
      <c r="U1244" s="84"/>
      <c r="V1244" s="87" t="s">
        <v>3307</v>
      </c>
      <c r="W1244" s="86">
        <v>43861.846504629626</v>
      </c>
      <c r="X1244" s="90">
        <v>43861</v>
      </c>
      <c r="Y1244" s="92" t="s">
        <v>5202</v>
      </c>
      <c r="Z1244" s="87" t="s">
        <v>8964</v>
      </c>
      <c r="AA1244" s="84"/>
      <c r="AB1244" s="84"/>
      <c r="AC1244" s="92" t="s">
        <v>12842</v>
      </c>
      <c r="AD1244" s="84"/>
      <c r="AE1244" s="84" t="b">
        <v>0</v>
      </c>
      <c r="AF1244" s="84">
        <v>0</v>
      </c>
      <c r="AG1244" s="92" t="s">
        <v>16467</v>
      </c>
      <c r="AH1244" s="84" t="b">
        <v>0</v>
      </c>
      <c r="AI1244" s="84" t="s">
        <v>16520</v>
      </c>
      <c r="AJ1244" s="84"/>
      <c r="AK1244" s="92" t="s">
        <v>16467</v>
      </c>
      <c r="AL1244" s="84" t="b">
        <v>0</v>
      </c>
      <c r="AM1244" s="84">
        <v>230</v>
      </c>
      <c r="AN1244" s="92" t="s">
        <v>16293</v>
      </c>
      <c r="AO1244" s="84" t="s">
        <v>16534</v>
      </c>
      <c r="AP1244" s="84" t="b">
        <v>0</v>
      </c>
      <c r="AQ1244" s="92" t="s">
        <v>16293</v>
      </c>
      <c r="AR1244" s="84" t="s">
        <v>179</v>
      </c>
      <c r="AS1244" s="84">
        <v>0</v>
      </c>
      <c r="AT1244" s="84">
        <v>0</v>
      </c>
      <c r="AU1244" s="84"/>
      <c r="AV1244" s="84"/>
      <c r="AW1244" s="84"/>
      <c r="AX1244" s="84"/>
      <c r="AY1244" s="84"/>
      <c r="AZ1244" s="84"/>
      <c r="BA1244" s="84"/>
      <c r="BB1244" s="84"/>
      <c r="BC1244">
        <v>1</v>
      </c>
      <c r="BD1244">
        <v>0</v>
      </c>
      <c r="BE1244">
        <v>0</v>
      </c>
      <c r="BF1244">
        <v>0</v>
      </c>
      <c r="BG1244">
        <v>1</v>
      </c>
      <c r="BH1244">
        <v>0</v>
      </c>
    </row>
    <row r="1245" spans="1:60" x14ac:dyDescent="0.3">
      <c r="A1245" s="69" t="s">
        <v>1769</v>
      </c>
      <c r="B1245" s="69" t="s">
        <v>2096</v>
      </c>
      <c r="C1245" s="70"/>
      <c r="D1245" s="71"/>
      <c r="E1245" s="72"/>
      <c r="F1245" s="73"/>
      <c r="G1245" s="70"/>
      <c r="H1245" s="74"/>
      <c r="I1245" s="75"/>
      <c r="J1245" s="75"/>
      <c r="K1245" s="36"/>
      <c r="L1245" s="82"/>
      <c r="M1245" s="82"/>
      <c r="N1245" s="77"/>
      <c r="O1245" s="84" t="s">
        <v>2169</v>
      </c>
      <c r="P1245" s="86">
        <v>43861.847048611111</v>
      </c>
      <c r="Q1245" s="84" t="s">
        <v>2284</v>
      </c>
      <c r="R1245" s="84"/>
      <c r="S1245" s="84"/>
      <c r="T1245" s="84" t="s">
        <v>2883</v>
      </c>
      <c r="U1245" s="84"/>
      <c r="V1245" s="87" t="s">
        <v>4487</v>
      </c>
      <c r="W1245" s="86">
        <v>43861.847048611111</v>
      </c>
      <c r="X1245" s="90">
        <v>43861</v>
      </c>
      <c r="Y1245" s="92" t="s">
        <v>7571</v>
      </c>
      <c r="Z1245" s="87" t="s">
        <v>11387</v>
      </c>
      <c r="AA1245" s="84"/>
      <c r="AB1245" s="84"/>
      <c r="AC1245" s="92" t="s">
        <v>15279</v>
      </c>
      <c r="AD1245" s="84"/>
      <c r="AE1245" s="84" t="b">
        <v>0</v>
      </c>
      <c r="AF1245" s="84">
        <v>0</v>
      </c>
      <c r="AG1245" s="92" t="s">
        <v>16467</v>
      </c>
      <c r="AH1245" s="84" t="b">
        <v>0</v>
      </c>
      <c r="AI1245" s="84" t="s">
        <v>16520</v>
      </c>
      <c r="AJ1245" s="84"/>
      <c r="AK1245" s="92" t="s">
        <v>16467</v>
      </c>
      <c r="AL1245" s="84" t="b">
        <v>0</v>
      </c>
      <c r="AM1245" s="84">
        <v>230</v>
      </c>
      <c r="AN1245" s="92" t="s">
        <v>16293</v>
      </c>
      <c r="AO1245" s="84" t="s">
        <v>16534</v>
      </c>
      <c r="AP1245" s="84" t="b">
        <v>0</v>
      </c>
      <c r="AQ1245" s="92" t="s">
        <v>16293</v>
      </c>
      <c r="AR1245" s="84" t="s">
        <v>179</v>
      </c>
      <c r="AS1245" s="84">
        <v>0</v>
      </c>
      <c r="AT1245" s="84">
        <v>0</v>
      </c>
      <c r="AU1245" s="84"/>
      <c r="AV1245" s="84"/>
      <c r="AW1245" s="84"/>
      <c r="AX1245" s="84"/>
      <c r="AY1245" s="84"/>
      <c r="AZ1245" s="84"/>
      <c r="BA1245" s="84"/>
      <c r="BB1245" s="84"/>
      <c r="BC1245">
        <v>2</v>
      </c>
      <c r="BD1245">
        <v>0</v>
      </c>
      <c r="BE1245">
        <v>0</v>
      </c>
      <c r="BF1245">
        <v>0</v>
      </c>
      <c r="BG1245">
        <v>2</v>
      </c>
      <c r="BH1245">
        <v>0</v>
      </c>
    </row>
    <row r="1246" spans="1:60" x14ac:dyDescent="0.3">
      <c r="A1246" s="69" t="s">
        <v>1101</v>
      </c>
      <c r="B1246" s="69" t="s">
        <v>1055</v>
      </c>
      <c r="C1246" s="70"/>
      <c r="D1246" s="71"/>
      <c r="E1246" s="72"/>
      <c r="F1246" s="73"/>
      <c r="G1246" s="70"/>
      <c r="H1246" s="74"/>
      <c r="I1246" s="75"/>
      <c r="J1246" s="75"/>
      <c r="K1246" s="36"/>
      <c r="L1246" s="82"/>
      <c r="M1246" s="82"/>
      <c r="N1246" s="77"/>
      <c r="O1246" s="84" t="s">
        <v>2169</v>
      </c>
      <c r="P1246" s="86">
        <v>43861.847268518519</v>
      </c>
      <c r="Q1246" s="84" t="s">
        <v>2205</v>
      </c>
      <c r="R1246" s="84"/>
      <c r="S1246" s="84"/>
      <c r="T1246" s="84" t="s">
        <v>2873</v>
      </c>
      <c r="U1246" s="84"/>
      <c r="V1246" s="87" t="s">
        <v>3870</v>
      </c>
      <c r="W1246" s="86">
        <v>43861.847268518519</v>
      </c>
      <c r="X1246" s="90">
        <v>43861</v>
      </c>
      <c r="Y1246" s="92" t="s">
        <v>6138</v>
      </c>
      <c r="Z1246" s="87" t="s">
        <v>9908</v>
      </c>
      <c r="AA1246" s="84"/>
      <c r="AB1246" s="84"/>
      <c r="AC1246" s="92" t="s">
        <v>13787</v>
      </c>
      <c r="AD1246" s="84"/>
      <c r="AE1246" s="84" t="b">
        <v>0</v>
      </c>
      <c r="AF1246" s="84">
        <v>0</v>
      </c>
      <c r="AG1246" s="92" t="s">
        <v>16467</v>
      </c>
      <c r="AH1246" s="84" t="b">
        <v>0</v>
      </c>
      <c r="AI1246" s="84" t="s">
        <v>16520</v>
      </c>
      <c r="AJ1246" s="84"/>
      <c r="AK1246" s="92" t="s">
        <v>16467</v>
      </c>
      <c r="AL1246" s="84" t="b">
        <v>0</v>
      </c>
      <c r="AM1246" s="84">
        <v>60</v>
      </c>
      <c r="AN1246" s="92" t="s">
        <v>16200</v>
      </c>
      <c r="AO1246" s="84" t="s">
        <v>16535</v>
      </c>
      <c r="AP1246" s="84" t="b">
        <v>0</v>
      </c>
      <c r="AQ1246" s="92" t="s">
        <v>16200</v>
      </c>
      <c r="AR1246" s="84" t="s">
        <v>179</v>
      </c>
      <c r="AS1246" s="84">
        <v>0</v>
      </c>
      <c r="AT1246" s="84">
        <v>0</v>
      </c>
      <c r="AU1246" s="84"/>
      <c r="AV1246" s="84"/>
      <c r="AW1246" s="84"/>
      <c r="AX1246" s="84"/>
      <c r="AY1246" s="84"/>
      <c r="AZ1246" s="84"/>
      <c r="BA1246" s="84"/>
      <c r="BB1246" s="84"/>
      <c r="BC1246">
        <v>1</v>
      </c>
      <c r="BD1246">
        <v>0</v>
      </c>
      <c r="BE1246">
        <v>0</v>
      </c>
      <c r="BF1246">
        <v>0</v>
      </c>
      <c r="BG1246">
        <v>1</v>
      </c>
      <c r="BH1246">
        <v>0</v>
      </c>
    </row>
    <row r="1247" spans="1:60" x14ac:dyDescent="0.3">
      <c r="A1247" s="69" t="s">
        <v>485</v>
      </c>
      <c r="B1247" s="69" t="s">
        <v>2132</v>
      </c>
      <c r="C1247" s="70"/>
      <c r="D1247" s="71"/>
      <c r="E1247" s="72"/>
      <c r="F1247" s="73"/>
      <c r="G1247" s="70"/>
      <c r="H1247" s="74"/>
      <c r="I1247" s="75"/>
      <c r="J1247" s="75"/>
      <c r="K1247" s="36"/>
      <c r="L1247" s="82"/>
      <c r="M1247" s="82"/>
      <c r="N1247" s="77"/>
      <c r="O1247" s="84" t="s">
        <v>2168</v>
      </c>
      <c r="P1247" s="86">
        <v>43861.847372685188</v>
      </c>
      <c r="Q1247" s="84" t="s">
        <v>2218</v>
      </c>
      <c r="R1247" s="84"/>
      <c r="S1247" s="84"/>
      <c r="T1247" s="84" t="s">
        <v>2873</v>
      </c>
      <c r="U1247" s="84"/>
      <c r="V1247" s="87" t="s">
        <v>3308</v>
      </c>
      <c r="W1247" s="86">
        <v>43861.847372685188</v>
      </c>
      <c r="X1247" s="90">
        <v>43861</v>
      </c>
      <c r="Y1247" s="92" t="s">
        <v>5203</v>
      </c>
      <c r="Z1247" s="87" t="s">
        <v>8965</v>
      </c>
      <c r="AA1247" s="84"/>
      <c r="AB1247" s="84"/>
      <c r="AC1247" s="92" t="s">
        <v>12843</v>
      </c>
      <c r="AD1247" s="84"/>
      <c r="AE1247" s="84" t="b">
        <v>0</v>
      </c>
      <c r="AF1247" s="84">
        <v>0</v>
      </c>
      <c r="AG1247" s="92" t="s">
        <v>16467</v>
      </c>
      <c r="AH1247" s="84" t="b">
        <v>0</v>
      </c>
      <c r="AI1247" s="84" t="s">
        <v>16520</v>
      </c>
      <c r="AJ1247" s="84"/>
      <c r="AK1247" s="92" t="s">
        <v>16467</v>
      </c>
      <c r="AL1247" s="84" t="b">
        <v>0</v>
      </c>
      <c r="AM1247" s="84">
        <v>121</v>
      </c>
      <c r="AN1247" s="92" t="s">
        <v>12602</v>
      </c>
      <c r="AO1247" s="84" t="s">
        <v>16534</v>
      </c>
      <c r="AP1247" s="84" t="b">
        <v>0</v>
      </c>
      <c r="AQ1247" s="92" t="s">
        <v>12602</v>
      </c>
      <c r="AR1247" s="84" t="s">
        <v>179</v>
      </c>
      <c r="AS1247" s="84">
        <v>0</v>
      </c>
      <c r="AT1247" s="84">
        <v>0</v>
      </c>
      <c r="AU1247" s="84"/>
      <c r="AV1247" s="84"/>
      <c r="AW1247" s="84"/>
      <c r="AX1247" s="84"/>
      <c r="AY1247" s="84"/>
      <c r="AZ1247" s="84"/>
      <c r="BA1247" s="84"/>
      <c r="BB1247" s="84"/>
      <c r="BC1247">
        <v>1</v>
      </c>
      <c r="BD1247">
        <v>0</v>
      </c>
      <c r="BE1247">
        <v>1</v>
      </c>
      <c r="BF1247">
        <v>0</v>
      </c>
      <c r="BG1247">
        <v>0</v>
      </c>
      <c r="BH1247">
        <v>0</v>
      </c>
    </row>
    <row r="1248" spans="1:60" x14ac:dyDescent="0.3">
      <c r="A1248" s="69" t="s">
        <v>686</v>
      </c>
      <c r="B1248" s="69" t="s">
        <v>2096</v>
      </c>
      <c r="C1248" s="70"/>
      <c r="D1248" s="71"/>
      <c r="E1248" s="72"/>
      <c r="F1248" s="73"/>
      <c r="G1248" s="70"/>
      <c r="H1248" s="74"/>
      <c r="I1248" s="75"/>
      <c r="J1248" s="75"/>
      <c r="K1248" s="36"/>
      <c r="L1248" s="82"/>
      <c r="M1248" s="82"/>
      <c r="N1248" s="77"/>
      <c r="O1248" s="84" t="s">
        <v>2169</v>
      </c>
      <c r="P1248" s="86">
        <v>43861.847511574073</v>
      </c>
      <c r="Q1248" s="84" t="s">
        <v>2284</v>
      </c>
      <c r="R1248" s="84"/>
      <c r="S1248" s="84"/>
      <c r="T1248" s="84" t="s">
        <v>2883</v>
      </c>
      <c r="U1248" s="84"/>
      <c r="V1248" s="87" t="s">
        <v>3491</v>
      </c>
      <c r="W1248" s="86">
        <v>43861.847511574073</v>
      </c>
      <c r="X1248" s="90">
        <v>43861</v>
      </c>
      <c r="Y1248" s="92" t="s">
        <v>5542</v>
      </c>
      <c r="Z1248" s="87" t="s">
        <v>9304</v>
      </c>
      <c r="AA1248" s="84"/>
      <c r="AB1248" s="84"/>
      <c r="AC1248" s="92" t="s">
        <v>13182</v>
      </c>
      <c r="AD1248" s="84"/>
      <c r="AE1248" s="84" t="b">
        <v>0</v>
      </c>
      <c r="AF1248" s="84">
        <v>0</v>
      </c>
      <c r="AG1248" s="92" t="s">
        <v>16467</v>
      </c>
      <c r="AH1248" s="84" t="b">
        <v>0</v>
      </c>
      <c r="AI1248" s="84" t="s">
        <v>16520</v>
      </c>
      <c r="AJ1248" s="84"/>
      <c r="AK1248" s="92" t="s">
        <v>16467</v>
      </c>
      <c r="AL1248" s="84" t="b">
        <v>0</v>
      </c>
      <c r="AM1248" s="84">
        <v>230</v>
      </c>
      <c r="AN1248" s="92" t="s">
        <v>16293</v>
      </c>
      <c r="AO1248" s="84" t="s">
        <v>16534</v>
      </c>
      <c r="AP1248" s="84" t="b">
        <v>0</v>
      </c>
      <c r="AQ1248" s="92" t="s">
        <v>16293</v>
      </c>
      <c r="AR1248" s="84" t="s">
        <v>179</v>
      </c>
      <c r="AS1248" s="84">
        <v>0</v>
      </c>
      <c r="AT1248" s="84">
        <v>0</v>
      </c>
      <c r="AU1248" s="84"/>
      <c r="AV1248" s="84"/>
      <c r="AW1248" s="84"/>
      <c r="AX1248" s="84"/>
      <c r="AY1248" s="84"/>
      <c r="AZ1248" s="84"/>
      <c r="BA1248" s="84"/>
      <c r="BB1248" s="84"/>
      <c r="BC1248">
        <v>1</v>
      </c>
      <c r="BD1248">
        <v>0</v>
      </c>
      <c r="BE1248">
        <v>0</v>
      </c>
      <c r="BF1248">
        <v>0</v>
      </c>
      <c r="BG1248">
        <v>1</v>
      </c>
      <c r="BH1248">
        <v>0</v>
      </c>
    </row>
    <row r="1249" spans="1:60" x14ac:dyDescent="0.3">
      <c r="A1249" s="69" t="s">
        <v>486</v>
      </c>
      <c r="B1249" s="69" t="s">
        <v>2096</v>
      </c>
      <c r="C1249" s="70"/>
      <c r="D1249" s="71"/>
      <c r="E1249" s="72"/>
      <c r="F1249" s="73"/>
      <c r="G1249" s="70"/>
      <c r="H1249" s="74"/>
      <c r="I1249" s="75"/>
      <c r="J1249" s="75"/>
      <c r="K1249" s="36"/>
      <c r="L1249" s="82"/>
      <c r="M1249" s="82"/>
      <c r="N1249" s="77"/>
      <c r="O1249" s="84" t="s">
        <v>2169</v>
      </c>
      <c r="P1249" s="86">
        <v>43861.847534722219</v>
      </c>
      <c r="Q1249" s="84" t="s">
        <v>2284</v>
      </c>
      <c r="R1249" s="84"/>
      <c r="S1249" s="84"/>
      <c r="T1249" s="84" t="s">
        <v>2883</v>
      </c>
      <c r="U1249" s="84"/>
      <c r="V1249" s="87" t="s">
        <v>3309</v>
      </c>
      <c r="W1249" s="86">
        <v>43861.847534722219</v>
      </c>
      <c r="X1249" s="90">
        <v>43861</v>
      </c>
      <c r="Y1249" s="92" t="s">
        <v>5204</v>
      </c>
      <c r="Z1249" s="87" t="s">
        <v>8966</v>
      </c>
      <c r="AA1249" s="84"/>
      <c r="AB1249" s="84"/>
      <c r="AC1249" s="92" t="s">
        <v>12844</v>
      </c>
      <c r="AD1249" s="84"/>
      <c r="AE1249" s="84" t="b">
        <v>0</v>
      </c>
      <c r="AF1249" s="84">
        <v>0</v>
      </c>
      <c r="AG1249" s="92" t="s">
        <v>16467</v>
      </c>
      <c r="AH1249" s="84" t="b">
        <v>0</v>
      </c>
      <c r="AI1249" s="84" t="s">
        <v>16520</v>
      </c>
      <c r="AJ1249" s="84"/>
      <c r="AK1249" s="92" t="s">
        <v>16467</v>
      </c>
      <c r="AL1249" s="84" t="b">
        <v>0</v>
      </c>
      <c r="AM1249" s="84">
        <v>230</v>
      </c>
      <c r="AN1249" s="92" t="s">
        <v>16293</v>
      </c>
      <c r="AO1249" s="84" t="s">
        <v>16534</v>
      </c>
      <c r="AP1249" s="84" t="b">
        <v>0</v>
      </c>
      <c r="AQ1249" s="92" t="s">
        <v>16293</v>
      </c>
      <c r="AR1249" s="84" t="s">
        <v>179</v>
      </c>
      <c r="AS1249" s="84">
        <v>0</v>
      </c>
      <c r="AT1249" s="84">
        <v>0</v>
      </c>
      <c r="AU1249" s="84"/>
      <c r="AV1249" s="84"/>
      <c r="AW1249" s="84"/>
      <c r="AX1249" s="84"/>
      <c r="AY1249" s="84"/>
      <c r="AZ1249" s="84"/>
      <c r="BA1249" s="84"/>
      <c r="BB1249" s="84"/>
      <c r="BC1249">
        <v>1</v>
      </c>
      <c r="BD1249">
        <v>0</v>
      </c>
      <c r="BE1249">
        <v>0</v>
      </c>
      <c r="BF1249">
        <v>0</v>
      </c>
      <c r="BG1249">
        <v>1</v>
      </c>
      <c r="BH1249">
        <v>0</v>
      </c>
    </row>
    <row r="1250" spans="1:60" x14ac:dyDescent="0.3">
      <c r="A1250" s="69" t="s">
        <v>487</v>
      </c>
      <c r="B1250" s="69" t="s">
        <v>2096</v>
      </c>
      <c r="C1250" s="70"/>
      <c r="D1250" s="71"/>
      <c r="E1250" s="72"/>
      <c r="F1250" s="73"/>
      <c r="G1250" s="70"/>
      <c r="H1250" s="74"/>
      <c r="I1250" s="75"/>
      <c r="J1250" s="75"/>
      <c r="K1250" s="36"/>
      <c r="L1250" s="82"/>
      <c r="M1250" s="82"/>
      <c r="N1250" s="77"/>
      <c r="O1250" s="84" t="s">
        <v>2169</v>
      </c>
      <c r="P1250" s="86">
        <v>43861.847546296296</v>
      </c>
      <c r="Q1250" s="84" t="s">
        <v>2284</v>
      </c>
      <c r="R1250" s="84"/>
      <c r="S1250" s="84"/>
      <c r="T1250" s="84" t="s">
        <v>2883</v>
      </c>
      <c r="U1250" s="84"/>
      <c r="V1250" s="87" t="s">
        <v>3310</v>
      </c>
      <c r="W1250" s="86">
        <v>43861.847546296296</v>
      </c>
      <c r="X1250" s="90">
        <v>43861</v>
      </c>
      <c r="Y1250" s="92" t="s">
        <v>5205</v>
      </c>
      <c r="Z1250" s="87" t="s">
        <v>8967</v>
      </c>
      <c r="AA1250" s="84"/>
      <c r="AB1250" s="84"/>
      <c r="AC1250" s="92" t="s">
        <v>12845</v>
      </c>
      <c r="AD1250" s="84"/>
      <c r="AE1250" s="84" t="b">
        <v>0</v>
      </c>
      <c r="AF1250" s="84">
        <v>0</v>
      </c>
      <c r="AG1250" s="92" t="s">
        <v>16467</v>
      </c>
      <c r="AH1250" s="84" t="b">
        <v>0</v>
      </c>
      <c r="AI1250" s="84" t="s">
        <v>16520</v>
      </c>
      <c r="AJ1250" s="84"/>
      <c r="AK1250" s="92" t="s">
        <v>16467</v>
      </c>
      <c r="AL1250" s="84" t="b">
        <v>0</v>
      </c>
      <c r="AM1250" s="84">
        <v>230</v>
      </c>
      <c r="AN1250" s="92" t="s">
        <v>16293</v>
      </c>
      <c r="AO1250" s="84" t="s">
        <v>16535</v>
      </c>
      <c r="AP1250" s="84" t="b">
        <v>0</v>
      </c>
      <c r="AQ1250" s="92" t="s">
        <v>16293</v>
      </c>
      <c r="AR1250" s="84" t="s">
        <v>179</v>
      </c>
      <c r="AS1250" s="84">
        <v>0</v>
      </c>
      <c r="AT1250" s="84">
        <v>0</v>
      </c>
      <c r="AU1250" s="84"/>
      <c r="AV1250" s="84"/>
      <c r="AW1250" s="84"/>
      <c r="AX1250" s="84"/>
      <c r="AY1250" s="84"/>
      <c r="AZ1250" s="84"/>
      <c r="BA1250" s="84"/>
      <c r="BB1250" s="84"/>
      <c r="BC1250">
        <v>1</v>
      </c>
      <c r="BD1250">
        <v>0</v>
      </c>
      <c r="BE1250">
        <v>0</v>
      </c>
      <c r="BF1250">
        <v>0</v>
      </c>
      <c r="BG1250">
        <v>1</v>
      </c>
      <c r="BH1250">
        <v>0</v>
      </c>
    </row>
    <row r="1251" spans="1:60" x14ac:dyDescent="0.3">
      <c r="A1251" s="69" t="s">
        <v>1538</v>
      </c>
      <c r="B1251" s="69" t="s">
        <v>1538</v>
      </c>
      <c r="C1251" s="70"/>
      <c r="D1251" s="71"/>
      <c r="E1251" s="72"/>
      <c r="F1251" s="73"/>
      <c r="G1251" s="70"/>
      <c r="H1251" s="74"/>
      <c r="I1251" s="75"/>
      <c r="J1251" s="75"/>
      <c r="K1251" s="36"/>
      <c r="L1251" s="82"/>
      <c r="M1251" s="82"/>
      <c r="N1251" s="77"/>
      <c r="O1251" s="84" t="s">
        <v>179</v>
      </c>
      <c r="P1251" s="86">
        <v>43861.847719907404</v>
      </c>
      <c r="Q1251" s="84" t="s">
        <v>2281</v>
      </c>
      <c r="R1251" s="84"/>
      <c r="S1251" s="84"/>
      <c r="T1251" s="84" t="s">
        <v>2873</v>
      </c>
      <c r="U1251" s="84"/>
      <c r="V1251" s="87" t="s">
        <v>4274</v>
      </c>
      <c r="W1251" s="86">
        <v>43861.847719907404</v>
      </c>
      <c r="X1251" s="90">
        <v>43861</v>
      </c>
      <c r="Y1251" s="92" t="s">
        <v>7049</v>
      </c>
      <c r="Z1251" s="87" t="s">
        <v>10835</v>
      </c>
      <c r="AA1251" s="84"/>
      <c r="AB1251" s="84"/>
      <c r="AC1251" s="92" t="s">
        <v>14720</v>
      </c>
      <c r="AD1251" s="84"/>
      <c r="AE1251" s="84" t="b">
        <v>0</v>
      </c>
      <c r="AF1251" s="84">
        <v>1</v>
      </c>
      <c r="AG1251" s="92" t="s">
        <v>16467</v>
      </c>
      <c r="AH1251" s="84" t="b">
        <v>0</v>
      </c>
      <c r="AI1251" s="84" t="s">
        <v>16522</v>
      </c>
      <c r="AJ1251" s="84"/>
      <c r="AK1251" s="92" t="s">
        <v>16467</v>
      </c>
      <c r="AL1251" s="84" t="b">
        <v>0</v>
      </c>
      <c r="AM1251" s="84">
        <v>2</v>
      </c>
      <c r="AN1251" s="92" t="s">
        <v>16467</v>
      </c>
      <c r="AO1251" s="84" t="s">
        <v>16534</v>
      </c>
      <c r="AP1251" s="84" t="b">
        <v>0</v>
      </c>
      <c r="AQ1251" s="92" t="s">
        <v>14720</v>
      </c>
      <c r="AR1251" s="84" t="s">
        <v>179</v>
      </c>
      <c r="AS1251" s="84">
        <v>0</v>
      </c>
      <c r="AT1251" s="84">
        <v>0</v>
      </c>
      <c r="AU1251" s="84"/>
      <c r="AV1251" s="84"/>
      <c r="AW1251" s="84"/>
      <c r="AX1251" s="84"/>
      <c r="AY1251" s="84"/>
      <c r="AZ1251" s="84"/>
      <c r="BA1251" s="84"/>
      <c r="BB1251" s="84"/>
      <c r="BC1251">
        <v>2</v>
      </c>
      <c r="BD1251">
        <v>0</v>
      </c>
      <c r="BE1251">
        <v>0</v>
      </c>
      <c r="BF1251">
        <v>2</v>
      </c>
      <c r="BG1251">
        <v>0</v>
      </c>
      <c r="BH1251">
        <v>0</v>
      </c>
    </row>
    <row r="1252" spans="1:60" x14ac:dyDescent="0.3">
      <c r="A1252" s="69" t="s">
        <v>487</v>
      </c>
      <c r="B1252" s="69" t="s">
        <v>2132</v>
      </c>
      <c r="C1252" s="70"/>
      <c r="D1252" s="71"/>
      <c r="E1252" s="72"/>
      <c r="F1252" s="73"/>
      <c r="G1252" s="70"/>
      <c r="H1252" s="74"/>
      <c r="I1252" s="75"/>
      <c r="J1252" s="75"/>
      <c r="K1252" s="36"/>
      <c r="L1252" s="82"/>
      <c r="M1252" s="82"/>
      <c r="N1252" s="77"/>
      <c r="O1252" s="84" t="s">
        <v>2168</v>
      </c>
      <c r="P1252" s="86">
        <v>43861.847928240742</v>
      </c>
      <c r="Q1252" s="84" t="s">
        <v>2218</v>
      </c>
      <c r="R1252" s="84"/>
      <c r="S1252" s="84"/>
      <c r="T1252" s="84" t="s">
        <v>2873</v>
      </c>
      <c r="U1252" s="84"/>
      <c r="V1252" s="87" t="s">
        <v>3310</v>
      </c>
      <c r="W1252" s="86">
        <v>43861.847928240742</v>
      </c>
      <c r="X1252" s="90">
        <v>43861</v>
      </c>
      <c r="Y1252" s="92" t="s">
        <v>5206</v>
      </c>
      <c r="Z1252" s="87" t="s">
        <v>8968</v>
      </c>
      <c r="AA1252" s="84"/>
      <c r="AB1252" s="84"/>
      <c r="AC1252" s="92" t="s">
        <v>12846</v>
      </c>
      <c r="AD1252" s="84"/>
      <c r="AE1252" s="84" t="b">
        <v>0</v>
      </c>
      <c r="AF1252" s="84">
        <v>0</v>
      </c>
      <c r="AG1252" s="92" t="s">
        <v>16467</v>
      </c>
      <c r="AH1252" s="84" t="b">
        <v>0</v>
      </c>
      <c r="AI1252" s="84" t="s">
        <v>16520</v>
      </c>
      <c r="AJ1252" s="84"/>
      <c r="AK1252" s="92" t="s">
        <v>16467</v>
      </c>
      <c r="AL1252" s="84" t="b">
        <v>0</v>
      </c>
      <c r="AM1252" s="84">
        <v>121</v>
      </c>
      <c r="AN1252" s="92" t="s">
        <v>12602</v>
      </c>
      <c r="AO1252" s="84" t="s">
        <v>16535</v>
      </c>
      <c r="AP1252" s="84" t="b">
        <v>0</v>
      </c>
      <c r="AQ1252" s="92" t="s">
        <v>12602</v>
      </c>
      <c r="AR1252" s="84" t="s">
        <v>179</v>
      </c>
      <c r="AS1252" s="84">
        <v>0</v>
      </c>
      <c r="AT1252" s="84">
        <v>0</v>
      </c>
      <c r="AU1252" s="84"/>
      <c r="AV1252" s="84"/>
      <c r="AW1252" s="84"/>
      <c r="AX1252" s="84"/>
      <c r="AY1252" s="84"/>
      <c r="AZ1252" s="84"/>
      <c r="BA1252" s="84"/>
      <c r="BB1252" s="84"/>
      <c r="BC1252">
        <v>1</v>
      </c>
      <c r="BD1252">
        <v>0</v>
      </c>
      <c r="BE1252">
        <v>1</v>
      </c>
      <c r="BF1252">
        <v>0</v>
      </c>
      <c r="BG1252">
        <v>0</v>
      </c>
      <c r="BH1252">
        <v>0</v>
      </c>
    </row>
    <row r="1253" spans="1:60" x14ac:dyDescent="0.3">
      <c r="A1253" s="69" t="s">
        <v>1474</v>
      </c>
      <c r="B1253" s="69" t="s">
        <v>2103</v>
      </c>
      <c r="C1253" s="70"/>
      <c r="D1253" s="71"/>
      <c r="E1253" s="72"/>
      <c r="F1253" s="73"/>
      <c r="G1253" s="70"/>
      <c r="H1253" s="74"/>
      <c r="I1253" s="75"/>
      <c r="J1253" s="75"/>
      <c r="K1253" s="36"/>
      <c r="L1253" s="82"/>
      <c r="M1253" s="82"/>
      <c r="N1253" s="77"/>
      <c r="O1253" s="84" t="s">
        <v>2169</v>
      </c>
      <c r="P1253" s="86">
        <v>43861.848055555558</v>
      </c>
      <c r="Q1253" s="84" t="s">
        <v>2283</v>
      </c>
      <c r="R1253" s="84"/>
      <c r="S1253" s="84"/>
      <c r="T1253" s="84" t="s">
        <v>2873</v>
      </c>
      <c r="U1253" s="84"/>
      <c r="V1253" s="87" t="s">
        <v>4214</v>
      </c>
      <c r="W1253" s="86">
        <v>43861.848055555558</v>
      </c>
      <c r="X1253" s="90">
        <v>43861</v>
      </c>
      <c r="Y1253" s="92" t="s">
        <v>6805</v>
      </c>
      <c r="Z1253" s="87" t="s">
        <v>10585</v>
      </c>
      <c r="AA1253" s="84"/>
      <c r="AB1253" s="84"/>
      <c r="AC1253" s="92" t="s">
        <v>14468</v>
      </c>
      <c r="AD1253" s="84"/>
      <c r="AE1253" s="84" t="b">
        <v>0</v>
      </c>
      <c r="AF1253" s="84">
        <v>0</v>
      </c>
      <c r="AG1253" s="92" t="s">
        <v>16467</v>
      </c>
      <c r="AH1253" s="84" t="b">
        <v>0</v>
      </c>
      <c r="AI1253" s="84" t="s">
        <v>16520</v>
      </c>
      <c r="AJ1253" s="84"/>
      <c r="AK1253" s="92" t="s">
        <v>16467</v>
      </c>
      <c r="AL1253" s="84" t="b">
        <v>0</v>
      </c>
      <c r="AM1253" s="84">
        <v>34</v>
      </c>
      <c r="AN1253" s="92" t="s">
        <v>16304</v>
      </c>
      <c r="AO1253" s="84" t="s">
        <v>16534</v>
      </c>
      <c r="AP1253" s="84" t="b">
        <v>0</v>
      </c>
      <c r="AQ1253" s="92" t="s">
        <v>16304</v>
      </c>
      <c r="AR1253" s="84" t="s">
        <v>179</v>
      </c>
      <c r="AS1253" s="84">
        <v>0</v>
      </c>
      <c r="AT1253" s="84">
        <v>0</v>
      </c>
      <c r="AU1253" s="84"/>
      <c r="AV1253" s="84"/>
      <c r="AW1253" s="84"/>
      <c r="AX1253" s="84"/>
      <c r="AY1253" s="84"/>
      <c r="AZ1253" s="84"/>
      <c r="BA1253" s="84"/>
      <c r="BB1253" s="84"/>
      <c r="BC1253">
        <v>1</v>
      </c>
      <c r="BD1253">
        <v>0</v>
      </c>
      <c r="BE1253">
        <v>0</v>
      </c>
      <c r="BF1253">
        <v>0</v>
      </c>
      <c r="BG1253">
        <v>1</v>
      </c>
      <c r="BH1253">
        <v>0</v>
      </c>
    </row>
    <row r="1254" spans="1:60" x14ac:dyDescent="0.3">
      <c r="A1254" s="69" t="s">
        <v>488</v>
      </c>
      <c r="B1254" s="69" t="s">
        <v>488</v>
      </c>
      <c r="C1254" s="70"/>
      <c r="D1254" s="71"/>
      <c r="E1254" s="72"/>
      <c r="F1254" s="73"/>
      <c r="G1254" s="70"/>
      <c r="H1254" s="74"/>
      <c r="I1254" s="75"/>
      <c r="J1254" s="75"/>
      <c r="K1254" s="36"/>
      <c r="L1254" s="82"/>
      <c r="M1254" s="82"/>
      <c r="N1254" s="77"/>
      <c r="O1254" s="84" t="s">
        <v>179</v>
      </c>
      <c r="P1254" s="86">
        <v>43861.848692129628</v>
      </c>
      <c r="Q1254" s="84" t="s">
        <v>2285</v>
      </c>
      <c r="R1254" s="84"/>
      <c r="S1254" s="84"/>
      <c r="T1254" s="84" t="s">
        <v>2883</v>
      </c>
      <c r="U1254" s="84"/>
      <c r="V1254" s="87" t="s">
        <v>3311</v>
      </c>
      <c r="W1254" s="86">
        <v>43861.848692129628</v>
      </c>
      <c r="X1254" s="90">
        <v>43861</v>
      </c>
      <c r="Y1254" s="92" t="s">
        <v>5207</v>
      </c>
      <c r="Z1254" s="87" t="s">
        <v>8969</v>
      </c>
      <c r="AA1254" s="84"/>
      <c r="AB1254" s="84"/>
      <c r="AC1254" s="92" t="s">
        <v>12847</v>
      </c>
      <c r="AD1254" s="84"/>
      <c r="AE1254" s="84" t="b">
        <v>0</v>
      </c>
      <c r="AF1254" s="84">
        <v>2</v>
      </c>
      <c r="AG1254" s="92" t="s">
        <v>16467</v>
      </c>
      <c r="AH1254" s="84" t="b">
        <v>0</v>
      </c>
      <c r="AI1254" s="84" t="s">
        <v>16520</v>
      </c>
      <c r="AJ1254" s="84"/>
      <c r="AK1254" s="92" t="s">
        <v>16467</v>
      </c>
      <c r="AL1254" s="84" t="b">
        <v>0</v>
      </c>
      <c r="AM1254" s="84">
        <v>0</v>
      </c>
      <c r="AN1254" s="92" t="s">
        <v>16467</v>
      </c>
      <c r="AO1254" s="84" t="s">
        <v>16534</v>
      </c>
      <c r="AP1254" s="84" t="b">
        <v>0</v>
      </c>
      <c r="AQ1254" s="92" t="s">
        <v>12847</v>
      </c>
      <c r="AR1254" s="84" t="s">
        <v>179</v>
      </c>
      <c r="AS1254" s="84">
        <v>0</v>
      </c>
      <c r="AT1254" s="84">
        <v>0</v>
      </c>
      <c r="AU1254" s="84"/>
      <c r="AV1254" s="84"/>
      <c r="AW1254" s="84"/>
      <c r="AX1254" s="84"/>
      <c r="AY1254" s="84"/>
      <c r="AZ1254" s="84"/>
      <c r="BA1254" s="84"/>
      <c r="BB1254" s="84"/>
      <c r="BC1254">
        <v>1</v>
      </c>
      <c r="BD1254">
        <v>0</v>
      </c>
      <c r="BE1254">
        <v>0</v>
      </c>
      <c r="BF1254">
        <v>1</v>
      </c>
      <c r="BG1254">
        <v>0</v>
      </c>
      <c r="BH1254">
        <v>0</v>
      </c>
    </row>
    <row r="1255" spans="1:60" x14ac:dyDescent="0.3">
      <c r="A1255" s="69" t="s">
        <v>489</v>
      </c>
      <c r="B1255" s="69" t="s">
        <v>2096</v>
      </c>
      <c r="C1255" s="70"/>
      <c r="D1255" s="71"/>
      <c r="E1255" s="72"/>
      <c r="F1255" s="73"/>
      <c r="G1255" s="70"/>
      <c r="H1255" s="74"/>
      <c r="I1255" s="75"/>
      <c r="J1255" s="75"/>
      <c r="K1255" s="36"/>
      <c r="L1255" s="82"/>
      <c r="M1255" s="82"/>
      <c r="N1255" s="77"/>
      <c r="O1255" s="84" t="s">
        <v>2169</v>
      </c>
      <c r="P1255" s="86">
        <v>43861.848796296297</v>
      </c>
      <c r="Q1255" s="84" t="s">
        <v>2284</v>
      </c>
      <c r="R1255" s="84"/>
      <c r="S1255" s="84"/>
      <c r="T1255" s="84" t="s">
        <v>2883</v>
      </c>
      <c r="U1255" s="84"/>
      <c r="V1255" s="87" t="s">
        <v>3312</v>
      </c>
      <c r="W1255" s="86">
        <v>43861.848796296297</v>
      </c>
      <c r="X1255" s="90">
        <v>43861</v>
      </c>
      <c r="Y1255" s="92" t="s">
        <v>5208</v>
      </c>
      <c r="Z1255" s="87" t="s">
        <v>8970</v>
      </c>
      <c r="AA1255" s="84"/>
      <c r="AB1255" s="84"/>
      <c r="AC1255" s="92" t="s">
        <v>12848</v>
      </c>
      <c r="AD1255" s="84"/>
      <c r="AE1255" s="84" t="b">
        <v>0</v>
      </c>
      <c r="AF1255" s="84">
        <v>0</v>
      </c>
      <c r="AG1255" s="92" t="s">
        <v>16467</v>
      </c>
      <c r="AH1255" s="84" t="b">
        <v>0</v>
      </c>
      <c r="AI1255" s="84" t="s">
        <v>16520</v>
      </c>
      <c r="AJ1255" s="84"/>
      <c r="AK1255" s="92" t="s">
        <v>16467</v>
      </c>
      <c r="AL1255" s="84" t="b">
        <v>0</v>
      </c>
      <c r="AM1255" s="84">
        <v>230</v>
      </c>
      <c r="AN1255" s="92" t="s">
        <v>16293</v>
      </c>
      <c r="AO1255" s="84" t="s">
        <v>16534</v>
      </c>
      <c r="AP1255" s="84" t="b">
        <v>0</v>
      </c>
      <c r="AQ1255" s="92" t="s">
        <v>16293</v>
      </c>
      <c r="AR1255" s="84" t="s">
        <v>179</v>
      </c>
      <c r="AS1255" s="84">
        <v>0</v>
      </c>
      <c r="AT1255" s="84">
        <v>0</v>
      </c>
      <c r="AU1255" s="84"/>
      <c r="AV1255" s="84"/>
      <c r="AW1255" s="84"/>
      <c r="AX1255" s="84"/>
      <c r="AY1255" s="84"/>
      <c r="AZ1255" s="84"/>
      <c r="BA1255" s="84"/>
      <c r="BB1255" s="84"/>
      <c r="BC1255">
        <v>1</v>
      </c>
      <c r="BD1255">
        <v>0</v>
      </c>
      <c r="BE1255">
        <v>0</v>
      </c>
      <c r="BF1255">
        <v>0</v>
      </c>
      <c r="BG1255">
        <v>1</v>
      </c>
      <c r="BH1255">
        <v>0</v>
      </c>
    </row>
    <row r="1256" spans="1:60" x14ac:dyDescent="0.3">
      <c r="A1256" s="69" t="s">
        <v>583</v>
      </c>
      <c r="B1256" s="69" t="s">
        <v>2096</v>
      </c>
      <c r="C1256" s="70"/>
      <c r="D1256" s="71"/>
      <c r="E1256" s="72"/>
      <c r="F1256" s="73"/>
      <c r="G1256" s="70"/>
      <c r="H1256" s="74"/>
      <c r="I1256" s="75"/>
      <c r="J1256" s="75"/>
      <c r="K1256" s="36"/>
      <c r="L1256" s="82"/>
      <c r="M1256" s="82"/>
      <c r="N1256" s="77"/>
      <c r="O1256" s="84" t="s">
        <v>2169</v>
      </c>
      <c r="P1256" s="86">
        <v>43861.849085648151</v>
      </c>
      <c r="Q1256" s="84" t="s">
        <v>2284</v>
      </c>
      <c r="R1256" s="84"/>
      <c r="S1256" s="84"/>
      <c r="T1256" s="84" t="s">
        <v>2883</v>
      </c>
      <c r="U1256" s="84"/>
      <c r="V1256" s="87" t="s">
        <v>3403</v>
      </c>
      <c r="W1256" s="86">
        <v>43861.849085648151</v>
      </c>
      <c r="X1256" s="90">
        <v>43861</v>
      </c>
      <c r="Y1256" s="92" t="s">
        <v>5377</v>
      </c>
      <c r="Z1256" s="87" t="s">
        <v>9140</v>
      </c>
      <c r="AA1256" s="84"/>
      <c r="AB1256" s="84"/>
      <c r="AC1256" s="92" t="s">
        <v>13018</v>
      </c>
      <c r="AD1256" s="84"/>
      <c r="AE1256" s="84" t="b">
        <v>0</v>
      </c>
      <c r="AF1256" s="84">
        <v>0</v>
      </c>
      <c r="AG1256" s="92" t="s">
        <v>16467</v>
      </c>
      <c r="AH1256" s="84" t="b">
        <v>0</v>
      </c>
      <c r="AI1256" s="84" t="s">
        <v>16520</v>
      </c>
      <c r="AJ1256" s="84"/>
      <c r="AK1256" s="92" t="s">
        <v>16467</v>
      </c>
      <c r="AL1256" s="84" t="b">
        <v>0</v>
      </c>
      <c r="AM1256" s="84">
        <v>230</v>
      </c>
      <c r="AN1256" s="92" t="s">
        <v>16293</v>
      </c>
      <c r="AO1256" s="84" t="s">
        <v>16534</v>
      </c>
      <c r="AP1256" s="84" t="b">
        <v>0</v>
      </c>
      <c r="AQ1256" s="92" t="s">
        <v>16293</v>
      </c>
      <c r="AR1256" s="84" t="s">
        <v>179</v>
      </c>
      <c r="AS1256" s="84">
        <v>0</v>
      </c>
      <c r="AT1256" s="84">
        <v>0</v>
      </c>
      <c r="AU1256" s="84"/>
      <c r="AV1256" s="84"/>
      <c r="AW1256" s="84"/>
      <c r="AX1256" s="84"/>
      <c r="AY1256" s="84"/>
      <c r="AZ1256" s="84"/>
      <c r="BA1256" s="84"/>
      <c r="BB1256" s="84"/>
      <c r="BC1256">
        <v>1</v>
      </c>
      <c r="BD1256">
        <v>0</v>
      </c>
      <c r="BE1256">
        <v>0</v>
      </c>
      <c r="BF1256">
        <v>0</v>
      </c>
      <c r="BG1256">
        <v>1</v>
      </c>
      <c r="BH1256">
        <v>0</v>
      </c>
    </row>
    <row r="1257" spans="1:60" x14ac:dyDescent="0.3">
      <c r="A1257" s="69" t="s">
        <v>2069</v>
      </c>
      <c r="B1257" s="69" t="s">
        <v>2096</v>
      </c>
      <c r="C1257" s="70"/>
      <c r="D1257" s="71"/>
      <c r="E1257" s="72"/>
      <c r="F1257" s="73"/>
      <c r="G1257" s="70"/>
      <c r="H1257" s="74"/>
      <c r="I1257" s="75"/>
      <c r="J1257" s="75"/>
      <c r="K1257" s="36"/>
      <c r="L1257" s="82"/>
      <c r="M1257" s="82"/>
      <c r="N1257" s="77"/>
      <c r="O1257" s="84" t="s">
        <v>2169</v>
      </c>
      <c r="P1257" s="86">
        <v>43861.849270833336</v>
      </c>
      <c r="Q1257" s="84" t="s">
        <v>2284</v>
      </c>
      <c r="R1257" s="84"/>
      <c r="S1257" s="84"/>
      <c r="T1257" s="84" t="s">
        <v>2883</v>
      </c>
      <c r="U1257" s="84"/>
      <c r="V1257" s="87" t="s">
        <v>4754</v>
      </c>
      <c r="W1257" s="86">
        <v>43861.849270833336</v>
      </c>
      <c r="X1257" s="90">
        <v>43861</v>
      </c>
      <c r="Y1257" s="92" t="s">
        <v>7007</v>
      </c>
      <c r="Z1257" s="87" t="s">
        <v>12243</v>
      </c>
      <c r="AA1257" s="84"/>
      <c r="AB1257" s="84"/>
      <c r="AC1257" s="92" t="s">
        <v>16171</v>
      </c>
      <c r="AD1257" s="84"/>
      <c r="AE1257" s="84" t="b">
        <v>0</v>
      </c>
      <c r="AF1257" s="84">
        <v>0</v>
      </c>
      <c r="AG1257" s="92" t="s">
        <v>16467</v>
      </c>
      <c r="AH1257" s="84" t="b">
        <v>0</v>
      </c>
      <c r="AI1257" s="84" t="s">
        <v>16520</v>
      </c>
      <c r="AJ1257" s="84"/>
      <c r="AK1257" s="92" t="s">
        <v>16467</v>
      </c>
      <c r="AL1257" s="84" t="b">
        <v>0</v>
      </c>
      <c r="AM1257" s="84">
        <v>230</v>
      </c>
      <c r="AN1257" s="92" t="s">
        <v>16293</v>
      </c>
      <c r="AO1257" s="84" t="s">
        <v>16534</v>
      </c>
      <c r="AP1257" s="84" t="b">
        <v>0</v>
      </c>
      <c r="AQ1257" s="92" t="s">
        <v>16293</v>
      </c>
      <c r="AR1257" s="84" t="s">
        <v>179</v>
      </c>
      <c r="AS1257" s="84">
        <v>0</v>
      </c>
      <c r="AT1257" s="84">
        <v>0</v>
      </c>
      <c r="AU1257" s="84"/>
      <c r="AV1257" s="84"/>
      <c r="AW1257" s="84"/>
      <c r="AX1257" s="84"/>
      <c r="AY1257" s="84"/>
      <c r="AZ1257" s="84"/>
      <c r="BA1257" s="84"/>
      <c r="BB1257" s="84"/>
      <c r="BC1257">
        <v>1</v>
      </c>
      <c r="BD1257">
        <v>0</v>
      </c>
      <c r="BE1257">
        <v>0</v>
      </c>
      <c r="BF1257">
        <v>0</v>
      </c>
      <c r="BG1257">
        <v>1</v>
      </c>
      <c r="BH1257">
        <v>0</v>
      </c>
    </row>
    <row r="1258" spans="1:60" x14ac:dyDescent="0.3">
      <c r="A1258" s="69" t="s">
        <v>490</v>
      </c>
      <c r="B1258" s="69" t="s">
        <v>2096</v>
      </c>
      <c r="C1258" s="70"/>
      <c r="D1258" s="71"/>
      <c r="E1258" s="72"/>
      <c r="F1258" s="73"/>
      <c r="G1258" s="70"/>
      <c r="H1258" s="74"/>
      <c r="I1258" s="75"/>
      <c r="J1258" s="75"/>
      <c r="K1258" s="36"/>
      <c r="L1258" s="82"/>
      <c r="M1258" s="82"/>
      <c r="N1258" s="77"/>
      <c r="O1258" s="84" t="s">
        <v>2169</v>
      </c>
      <c r="P1258" s="86">
        <v>43861.849351851852</v>
      </c>
      <c r="Q1258" s="84" t="s">
        <v>2284</v>
      </c>
      <c r="R1258" s="84"/>
      <c r="S1258" s="84"/>
      <c r="T1258" s="84" t="s">
        <v>2883</v>
      </c>
      <c r="U1258" s="84"/>
      <c r="V1258" s="87" t="s">
        <v>3313</v>
      </c>
      <c r="W1258" s="86">
        <v>43861.849351851852</v>
      </c>
      <c r="X1258" s="90">
        <v>43861</v>
      </c>
      <c r="Y1258" s="92" t="s">
        <v>5209</v>
      </c>
      <c r="Z1258" s="87" t="s">
        <v>8971</v>
      </c>
      <c r="AA1258" s="84"/>
      <c r="AB1258" s="84"/>
      <c r="AC1258" s="92" t="s">
        <v>12849</v>
      </c>
      <c r="AD1258" s="84"/>
      <c r="AE1258" s="84" t="b">
        <v>0</v>
      </c>
      <c r="AF1258" s="84">
        <v>0</v>
      </c>
      <c r="AG1258" s="92" t="s">
        <v>16467</v>
      </c>
      <c r="AH1258" s="84" t="b">
        <v>0</v>
      </c>
      <c r="AI1258" s="84" t="s">
        <v>16520</v>
      </c>
      <c r="AJ1258" s="84"/>
      <c r="AK1258" s="92" t="s">
        <v>16467</v>
      </c>
      <c r="AL1258" s="84" t="b">
        <v>0</v>
      </c>
      <c r="AM1258" s="84">
        <v>230</v>
      </c>
      <c r="AN1258" s="92" t="s">
        <v>16293</v>
      </c>
      <c r="AO1258" s="84" t="s">
        <v>16534</v>
      </c>
      <c r="AP1258" s="84" t="b">
        <v>0</v>
      </c>
      <c r="AQ1258" s="92" t="s">
        <v>16293</v>
      </c>
      <c r="AR1258" s="84" t="s">
        <v>179</v>
      </c>
      <c r="AS1258" s="84">
        <v>0</v>
      </c>
      <c r="AT1258" s="84">
        <v>0</v>
      </c>
      <c r="AU1258" s="84"/>
      <c r="AV1258" s="84"/>
      <c r="AW1258" s="84"/>
      <c r="AX1258" s="84"/>
      <c r="AY1258" s="84"/>
      <c r="AZ1258" s="84"/>
      <c r="BA1258" s="84"/>
      <c r="BB1258" s="84"/>
      <c r="BC1258">
        <v>1</v>
      </c>
      <c r="BD1258">
        <v>0</v>
      </c>
      <c r="BE1258">
        <v>0</v>
      </c>
      <c r="BF1258">
        <v>0</v>
      </c>
      <c r="BG1258">
        <v>1</v>
      </c>
      <c r="BH1258">
        <v>0</v>
      </c>
    </row>
    <row r="1259" spans="1:60" x14ac:dyDescent="0.3">
      <c r="A1259" s="69" t="s">
        <v>491</v>
      </c>
      <c r="B1259" s="69" t="s">
        <v>2096</v>
      </c>
      <c r="C1259" s="70"/>
      <c r="D1259" s="71"/>
      <c r="E1259" s="72"/>
      <c r="F1259" s="73"/>
      <c r="G1259" s="70"/>
      <c r="H1259" s="74"/>
      <c r="I1259" s="75"/>
      <c r="J1259" s="75"/>
      <c r="K1259" s="36"/>
      <c r="L1259" s="82"/>
      <c r="M1259" s="82"/>
      <c r="N1259" s="77"/>
      <c r="O1259" s="84" t="s">
        <v>2169</v>
      </c>
      <c r="P1259" s="86">
        <v>43861.849421296298</v>
      </c>
      <c r="Q1259" s="84" t="s">
        <v>2284</v>
      </c>
      <c r="R1259" s="84"/>
      <c r="S1259" s="84"/>
      <c r="T1259" s="84" t="s">
        <v>2883</v>
      </c>
      <c r="U1259" s="84"/>
      <c r="V1259" s="87" t="s">
        <v>3314</v>
      </c>
      <c r="W1259" s="86">
        <v>43861.849421296298</v>
      </c>
      <c r="X1259" s="90">
        <v>43861</v>
      </c>
      <c r="Y1259" s="92" t="s">
        <v>5210</v>
      </c>
      <c r="Z1259" s="87" t="s">
        <v>8972</v>
      </c>
      <c r="AA1259" s="84"/>
      <c r="AB1259" s="84"/>
      <c r="AC1259" s="92" t="s">
        <v>12850</v>
      </c>
      <c r="AD1259" s="84"/>
      <c r="AE1259" s="84" t="b">
        <v>0</v>
      </c>
      <c r="AF1259" s="84">
        <v>0</v>
      </c>
      <c r="AG1259" s="92" t="s">
        <v>16467</v>
      </c>
      <c r="AH1259" s="84" t="b">
        <v>0</v>
      </c>
      <c r="AI1259" s="84" t="s">
        <v>16520</v>
      </c>
      <c r="AJ1259" s="84"/>
      <c r="AK1259" s="92" t="s">
        <v>16467</v>
      </c>
      <c r="AL1259" s="84" t="b">
        <v>0</v>
      </c>
      <c r="AM1259" s="84">
        <v>230</v>
      </c>
      <c r="AN1259" s="92" t="s">
        <v>16293</v>
      </c>
      <c r="AO1259" s="84" t="s">
        <v>16534</v>
      </c>
      <c r="AP1259" s="84" t="b">
        <v>0</v>
      </c>
      <c r="AQ1259" s="92" t="s">
        <v>16293</v>
      </c>
      <c r="AR1259" s="84" t="s">
        <v>179</v>
      </c>
      <c r="AS1259" s="84">
        <v>0</v>
      </c>
      <c r="AT1259" s="84">
        <v>0</v>
      </c>
      <c r="AU1259" s="84"/>
      <c r="AV1259" s="84"/>
      <c r="AW1259" s="84"/>
      <c r="AX1259" s="84"/>
      <c r="AY1259" s="84"/>
      <c r="AZ1259" s="84"/>
      <c r="BA1259" s="84"/>
      <c r="BB1259" s="84"/>
      <c r="BC1259">
        <v>1</v>
      </c>
      <c r="BD1259">
        <v>0</v>
      </c>
      <c r="BE1259">
        <v>0</v>
      </c>
      <c r="BF1259">
        <v>0</v>
      </c>
      <c r="BG1259">
        <v>1</v>
      </c>
      <c r="BH1259">
        <v>0</v>
      </c>
    </row>
    <row r="1260" spans="1:60" x14ac:dyDescent="0.3">
      <c r="A1260" s="69" t="s">
        <v>501</v>
      </c>
      <c r="B1260" s="69" t="s">
        <v>2073</v>
      </c>
      <c r="C1260" s="70"/>
      <c r="D1260" s="71"/>
      <c r="E1260" s="72"/>
      <c r="F1260" s="73"/>
      <c r="G1260" s="70"/>
      <c r="H1260" s="74"/>
      <c r="I1260" s="75"/>
      <c r="J1260" s="75"/>
      <c r="K1260" s="36"/>
      <c r="L1260" s="82"/>
      <c r="M1260" s="82"/>
      <c r="N1260" s="77"/>
      <c r="O1260" s="84" t="s">
        <v>2169</v>
      </c>
      <c r="P1260" s="86">
        <v>43861.849456018521</v>
      </c>
      <c r="Q1260" s="84" t="s">
        <v>2210</v>
      </c>
      <c r="R1260" s="84"/>
      <c r="S1260" s="84"/>
      <c r="T1260" s="84" t="s">
        <v>2873</v>
      </c>
      <c r="U1260" s="84"/>
      <c r="V1260" s="87" t="s">
        <v>3324</v>
      </c>
      <c r="W1260" s="86">
        <v>43861.849456018521</v>
      </c>
      <c r="X1260" s="90">
        <v>43861</v>
      </c>
      <c r="Y1260" s="92" t="s">
        <v>5225</v>
      </c>
      <c r="Z1260" s="87" t="s">
        <v>8988</v>
      </c>
      <c r="AA1260" s="84"/>
      <c r="AB1260" s="84"/>
      <c r="AC1260" s="92" t="s">
        <v>12866</v>
      </c>
      <c r="AD1260" s="84"/>
      <c r="AE1260" s="84" t="b">
        <v>0</v>
      </c>
      <c r="AF1260" s="84">
        <v>0</v>
      </c>
      <c r="AG1260" s="92" t="s">
        <v>16467</v>
      </c>
      <c r="AH1260" s="84" t="b">
        <v>0</v>
      </c>
      <c r="AI1260" s="84" t="s">
        <v>16520</v>
      </c>
      <c r="AJ1260" s="84"/>
      <c r="AK1260" s="92" t="s">
        <v>16467</v>
      </c>
      <c r="AL1260" s="84" t="b">
        <v>0</v>
      </c>
      <c r="AM1260" s="84">
        <v>35</v>
      </c>
      <c r="AN1260" s="92" t="s">
        <v>16218</v>
      </c>
      <c r="AO1260" s="84" t="s">
        <v>16536</v>
      </c>
      <c r="AP1260" s="84" t="b">
        <v>0</v>
      </c>
      <c r="AQ1260" s="92" t="s">
        <v>16218</v>
      </c>
      <c r="AR1260" s="84" t="s">
        <v>179</v>
      </c>
      <c r="AS1260" s="84">
        <v>0</v>
      </c>
      <c r="AT1260" s="84">
        <v>0</v>
      </c>
      <c r="AU1260" s="84"/>
      <c r="AV1260" s="84"/>
      <c r="AW1260" s="84"/>
      <c r="AX1260" s="84"/>
      <c r="AY1260" s="84"/>
      <c r="AZ1260" s="84"/>
      <c r="BA1260" s="84"/>
      <c r="BB1260" s="84"/>
      <c r="BC1260">
        <v>1</v>
      </c>
      <c r="BD1260">
        <v>0</v>
      </c>
      <c r="BE1260">
        <v>0</v>
      </c>
      <c r="BF1260">
        <v>0</v>
      </c>
      <c r="BG1260">
        <v>1</v>
      </c>
      <c r="BH1260">
        <v>0</v>
      </c>
    </row>
    <row r="1261" spans="1:60" x14ac:dyDescent="0.3">
      <c r="A1261" s="69" t="s">
        <v>833</v>
      </c>
      <c r="B1261" s="69" t="s">
        <v>2096</v>
      </c>
      <c r="C1261" s="70"/>
      <c r="D1261" s="71"/>
      <c r="E1261" s="72"/>
      <c r="F1261" s="73"/>
      <c r="G1261" s="70"/>
      <c r="H1261" s="74"/>
      <c r="I1261" s="75"/>
      <c r="J1261" s="75"/>
      <c r="K1261" s="36"/>
      <c r="L1261" s="82"/>
      <c r="M1261" s="82"/>
      <c r="N1261" s="77"/>
      <c r="O1261" s="84" t="s">
        <v>2169</v>
      </c>
      <c r="P1261" s="86">
        <v>43861.849490740744</v>
      </c>
      <c r="Q1261" s="84" t="s">
        <v>2284</v>
      </c>
      <c r="R1261" s="84"/>
      <c r="S1261" s="84"/>
      <c r="T1261" s="84" t="s">
        <v>2883</v>
      </c>
      <c r="U1261" s="84"/>
      <c r="V1261" s="87" t="s">
        <v>3619</v>
      </c>
      <c r="W1261" s="86">
        <v>43861.849490740744</v>
      </c>
      <c r="X1261" s="90">
        <v>43861</v>
      </c>
      <c r="Y1261" s="92" t="s">
        <v>5735</v>
      </c>
      <c r="Z1261" s="87" t="s">
        <v>9498</v>
      </c>
      <c r="AA1261" s="84"/>
      <c r="AB1261" s="84"/>
      <c r="AC1261" s="92" t="s">
        <v>13376</v>
      </c>
      <c r="AD1261" s="84"/>
      <c r="AE1261" s="84" t="b">
        <v>0</v>
      </c>
      <c r="AF1261" s="84">
        <v>0</v>
      </c>
      <c r="AG1261" s="92" t="s">
        <v>16467</v>
      </c>
      <c r="AH1261" s="84" t="b">
        <v>0</v>
      </c>
      <c r="AI1261" s="84" t="s">
        <v>16520</v>
      </c>
      <c r="AJ1261" s="84"/>
      <c r="AK1261" s="92" t="s">
        <v>16467</v>
      </c>
      <c r="AL1261" s="84" t="b">
        <v>0</v>
      </c>
      <c r="AM1261" s="84">
        <v>230</v>
      </c>
      <c r="AN1261" s="92" t="s">
        <v>16293</v>
      </c>
      <c r="AO1261" s="84" t="s">
        <v>16534</v>
      </c>
      <c r="AP1261" s="84" t="b">
        <v>0</v>
      </c>
      <c r="AQ1261" s="92" t="s">
        <v>16293</v>
      </c>
      <c r="AR1261" s="84" t="s">
        <v>179</v>
      </c>
      <c r="AS1261" s="84">
        <v>0</v>
      </c>
      <c r="AT1261" s="84">
        <v>0</v>
      </c>
      <c r="AU1261" s="84"/>
      <c r="AV1261" s="84"/>
      <c r="AW1261" s="84"/>
      <c r="AX1261" s="84"/>
      <c r="AY1261" s="84"/>
      <c r="AZ1261" s="84"/>
      <c r="BA1261" s="84"/>
      <c r="BB1261" s="84"/>
      <c r="BC1261">
        <v>1</v>
      </c>
      <c r="BD1261">
        <v>0</v>
      </c>
      <c r="BE1261">
        <v>0</v>
      </c>
      <c r="BF1261">
        <v>0</v>
      </c>
      <c r="BG1261">
        <v>1</v>
      </c>
      <c r="BH1261">
        <v>0</v>
      </c>
    </row>
    <row r="1262" spans="1:60" x14ac:dyDescent="0.3">
      <c r="A1262" s="69" t="s">
        <v>1410</v>
      </c>
      <c r="B1262" s="69" t="s">
        <v>2111</v>
      </c>
      <c r="C1262" s="70"/>
      <c r="D1262" s="71"/>
      <c r="E1262" s="72"/>
      <c r="F1262" s="73"/>
      <c r="G1262" s="70"/>
      <c r="H1262" s="74"/>
      <c r="I1262" s="75"/>
      <c r="J1262" s="75"/>
      <c r="K1262" s="36"/>
      <c r="L1262" s="82"/>
      <c r="M1262" s="82"/>
      <c r="N1262" s="77"/>
      <c r="O1262" s="84" t="s">
        <v>2169</v>
      </c>
      <c r="P1262" s="86">
        <v>43861.84957175926</v>
      </c>
      <c r="Q1262" s="84" t="s">
        <v>2232</v>
      </c>
      <c r="R1262" s="84"/>
      <c r="S1262" s="84"/>
      <c r="T1262" s="84" t="s">
        <v>2873</v>
      </c>
      <c r="U1262" s="84"/>
      <c r="V1262" s="87" t="s">
        <v>4158</v>
      </c>
      <c r="W1262" s="86">
        <v>43861.84957175926</v>
      </c>
      <c r="X1262" s="90">
        <v>43861</v>
      </c>
      <c r="Y1262" s="92" t="s">
        <v>6640</v>
      </c>
      <c r="Z1262" s="87" t="s">
        <v>10419</v>
      </c>
      <c r="AA1262" s="84"/>
      <c r="AB1262" s="84"/>
      <c r="AC1262" s="92" t="s">
        <v>14302</v>
      </c>
      <c r="AD1262" s="84"/>
      <c r="AE1262" s="84" t="b">
        <v>0</v>
      </c>
      <c r="AF1262" s="84">
        <v>0</v>
      </c>
      <c r="AG1262" s="92" t="s">
        <v>16467</v>
      </c>
      <c r="AH1262" s="84" t="b">
        <v>0</v>
      </c>
      <c r="AI1262" s="84" t="s">
        <v>16520</v>
      </c>
      <c r="AJ1262" s="84"/>
      <c r="AK1262" s="92" t="s">
        <v>16467</v>
      </c>
      <c r="AL1262" s="84" t="b">
        <v>0</v>
      </c>
      <c r="AM1262" s="84">
        <v>29</v>
      </c>
      <c r="AN1262" s="92" t="s">
        <v>16360</v>
      </c>
      <c r="AO1262" s="84" t="s">
        <v>16534</v>
      </c>
      <c r="AP1262" s="84" t="b">
        <v>0</v>
      </c>
      <c r="AQ1262" s="92" t="s">
        <v>16360</v>
      </c>
      <c r="AR1262" s="84" t="s">
        <v>179</v>
      </c>
      <c r="AS1262" s="84">
        <v>0</v>
      </c>
      <c r="AT1262" s="84">
        <v>0</v>
      </c>
      <c r="AU1262" s="84"/>
      <c r="AV1262" s="84"/>
      <c r="AW1262" s="84"/>
      <c r="AX1262" s="84"/>
      <c r="AY1262" s="84"/>
      <c r="AZ1262" s="84"/>
      <c r="BA1262" s="84"/>
      <c r="BB1262" s="84"/>
      <c r="BC1262">
        <v>1</v>
      </c>
      <c r="BD1262">
        <v>0</v>
      </c>
      <c r="BE1262">
        <v>0</v>
      </c>
      <c r="BF1262">
        <v>0</v>
      </c>
      <c r="BG1262">
        <v>1</v>
      </c>
      <c r="BH1262">
        <v>0</v>
      </c>
    </row>
    <row r="1263" spans="1:60" x14ac:dyDescent="0.3">
      <c r="A1263" s="69" t="s">
        <v>2088</v>
      </c>
      <c r="B1263" s="69" t="s">
        <v>2096</v>
      </c>
      <c r="C1263" s="70"/>
      <c r="D1263" s="71"/>
      <c r="E1263" s="72"/>
      <c r="F1263" s="73"/>
      <c r="G1263" s="70"/>
      <c r="H1263" s="74"/>
      <c r="I1263" s="75"/>
      <c r="J1263" s="75"/>
      <c r="K1263" s="36"/>
      <c r="L1263" s="82"/>
      <c r="M1263" s="82"/>
      <c r="N1263" s="77"/>
      <c r="O1263" s="84" t="s">
        <v>2169</v>
      </c>
      <c r="P1263" s="86">
        <v>43861.849687499998</v>
      </c>
      <c r="Q1263" s="84" t="s">
        <v>2284</v>
      </c>
      <c r="R1263" s="84"/>
      <c r="S1263" s="84"/>
      <c r="T1263" s="84" t="s">
        <v>2883</v>
      </c>
      <c r="U1263" s="84"/>
      <c r="V1263" s="87" t="s">
        <v>4773</v>
      </c>
      <c r="W1263" s="86">
        <v>43861.849687499998</v>
      </c>
      <c r="X1263" s="90">
        <v>43861</v>
      </c>
      <c r="Y1263" s="92" t="s">
        <v>8461</v>
      </c>
      <c r="Z1263" s="87" t="s">
        <v>12327</v>
      </c>
      <c r="AA1263" s="84"/>
      <c r="AB1263" s="84"/>
      <c r="AC1263" s="92" t="s">
        <v>16267</v>
      </c>
      <c r="AD1263" s="84"/>
      <c r="AE1263" s="84" t="b">
        <v>0</v>
      </c>
      <c r="AF1263" s="84">
        <v>0</v>
      </c>
      <c r="AG1263" s="92" t="s">
        <v>16467</v>
      </c>
      <c r="AH1263" s="84" t="b">
        <v>0</v>
      </c>
      <c r="AI1263" s="84" t="s">
        <v>16520</v>
      </c>
      <c r="AJ1263" s="84"/>
      <c r="AK1263" s="92" t="s">
        <v>16467</v>
      </c>
      <c r="AL1263" s="84" t="b">
        <v>0</v>
      </c>
      <c r="AM1263" s="84">
        <v>230</v>
      </c>
      <c r="AN1263" s="92" t="s">
        <v>16293</v>
      </c>
      <c r="AO1263" s="84" t="s">
        <v>16534</v>
      </c>
      <c r="AP1263" s="84" t="b">
        <v>0</v>
      </c>
      <c r="AQ1263" s="92" t="s">
        <v>16293</v>
      </c>
      <c r="AR1263" s="84" t="s">
        <v>179</v>
      </c>
      <c r="AS1263" s="84">
        <v>0</v>
      </c>
      <c r="AT1263" s="84">
        <v>0</v>
      </c>
      <c r="AU1263" s="84"/>
      <c r="AV1263" s="84"/>
      <c r="AW1263" s="84"/>
      <c r="AX1263" s="84"/>
      <c r="AY1263" s="84"/>
      <c r="AZ1263" s="84"/>
      <c r="BA1263" s="84"/>
      <c r="BB1263" s="84"/>
      <c r="BC1263">
        <v>1</v>
      </c>
      <c r="BD1263">
        <v>0</v>
      </c>
      <c r="BE1263">
        <v>0</v>
      </c>
      <c r="BF1263">
        <v>0</v>
      </c>
      <c r="BG1263">
        <v>1</v>
      </c>
      <c r="BH1263">
        <v>0</v>
      </c>
    </row>
    <row r="1264" spans="1:60" x14ac:dyDescent="0.3">
      <c r="A1264" s="69" t="s">
        <v>492</v>
      </c>
      <c r="B1264" s="69" t="s">
        <v>1955</v>
      </c>
      <c r="C1264" s="70"/>
      <c r="D1264" s="71"/>
      <c r="E1264" s="72"/>
      <c r="F1264" s="73"/>
      <c r="G1264" s="70"/>
      <c r="H1264" s="74"/>
      <c r="I1264" s="75"/>
      <c r="J1264" s="75"/>
      <c r="K1264" s="36"/>
      <c r="L1264" s="82"/>
      <c r="M1264" s="82"/>
      <c r="N1264" s="77"/>
      <c r="O1264" s="84" t="s">
        <v>2169</v>
      </c>
      <c r="P1264" s="86">
        <v>43861.849814814814</v>
      </c>
      <c r="Q1264" s="84" t="s">
        <v>2201</v>
      </c>
      <c r="R1264" s="84"/>
      <c r="S1264" s="84"/>
      <c r="T1264" s="84"/>
      <c r="U1264" s="84"/>
      <c r="V1264" s="87" t="s">
        <v>3315</v>
      </c>
      <c r="W1264" s="86">
        <v>43861.849814814814</v>
      </c>
      <c r="X1264" s="90">
        <v>43861</v>
      </c>
      <c r="Y1264" s="92" t="s">
        <v>5211</v>
      </c>
      <c r="Z1264" s="87" t="s">
        <v>8973</v>
      </c>
      <c r="AA1264" s="84"/>
      <c r="AB1264" s="84"/>
      <c r="AC1264" s="92" t="s">
        <v>12851</v>
      </c>
      <c r="AD1264" s="84"/>
      <c r="AE1264" s="84" t="b">
        <v>0</v>
      </c>
      <c r="AF1264" s="84">
        <v>0</v>
      </c>
      <c r="AG1264" s="92" t="s">
        <v>16467</v>
      </c>
      <c r="AH1264" s="84" t="b">
        <v>0</v>
      </c>
      <c r="AI1264" s="84" t="s">
        <v>16520</v>
      </c>
      <c r="AJ1264" s="84"/>
      <c r="AK1264" s="92" t="s">
        <v>16467</v>
      </c>
      <c r="AL1264" s="84" t="b">
        <v>0</v>
      </c>
      <c r="AM1264" s="84">
        <v>22</v>
      </c>
      <c r="AN1264" s="92" t="s">
        <v>15831</v>
      </c>
      <c r="AO1264" s="84" t="s">
        <v>16535</v>
      </c>
      <c r="AP1264" s="84" t="b">
        <v>0</v>
      </c>
      <c r="AQ1264" s="92" t="s">
        <v>15831</v>
      </c>
      <c r="AR1264" s="84" t="s">
        <v>179</v>
      </c>
      <c r="AS1264" s="84">
        <v>0</v>
      </c>
      <c r="AT1264" s="84">
        <v>0</v>
      </c>
      <c r="AU1264" s="84"/>
      <c r="AV1264" s="84"/>
      <c r="AW1264" s="84"/>
      <c r="AX1264" s="84"/>
      <c r="AY1264" s="84"/>
      <c r="AZ1264" s="84"/>
      <c r="BA1264" s="84"/>
      <c r="BB1264" s="84"/>
      <c r="BC1264">
        <v>1</v>
      </c>
      <c r="BD1264">
        <v>0</v>
      </c>
      <c r="BE1264">
        <v>0</v>
      </c>
      <c r="BF1264">
        <v>0</v>
      </c>
      <c r="BG1264">
        <v>1</v>
      </c>
      <c r="BH1264">
        <v>0</v>
      </c>
    </row>
    <row r="1265" spans="1:60" x14ac:dyDescent="0.3">
      <c r="A1265" s="69" t="s">
        <v>1345</v>
      </c>
      <c r="B1265" s="69" t="s">
        <v>2131</v>
      </c>
      <c r="C1265" s="70"/>
      <c r="D1265" s="71"/>
      <c r="E1265" s="72"/>
      <c r="F1265" s="73"/>
      <c r="G1265" s="70"/>
      <c r="H1265" s="74"/>
      <c r="I1265" s="75"/>
      <c r="J1265" s="75"/>
      <c r="K1265" s="36"/>
      <c r="L1265" s="82"/>
      <c r="M1265" s="82"/>
      <c r="N1265" s="77"/>
      <c r="O1265" s="84" t="s">
        <v>2168</v>
      </c>
      <c r="P1265" s="86">
        <v>43861.849918981483</v>
      </c>
      <c r="Q1265" s="84" t="s">
        <v>2207</v>
      </c>
      <c r="R1265" s="84"/>
      <c r="S1265" s="84"/>
      <c r="T1265" s="84" t="s">
        <v>2873</v>
      </c>
      <c r="U1265" s="84"/>
      <c r="V1265" s="87" t="s">
        <v>4102</v>
      </c>
      <c r="W1265" s="86">
        <v>43861.849918981483</v>
      </c>
      <c r="X1265" s="90">
        <v>43861</v>
      </c>
      <c r="Y1265" s="92" t="s">
        <v>6521</v>
      </c>
      <c r="Z1265" s="87" t="s">
        <v>10296</v>
      </c>
      <c r="AA1265" s="84"/>
      <c r="AB1265" s="84"/>
      <c r="AC1265" s="92" t="s">
        <v>14176</v>
      </c>
      <c r="AD1265" s="84"/>
      <c r="AE1265" s="84" t="b">
        <v>0</v>
      </c>
      <c r="AF1265" s="84">
        <v>0</v>
      </c>
      <c r="AG1265" s="92" t="s">
        <v>16467</v>
      </c>
      <c r="AH1265" s="84" t="b">
        <v>0</v>
      </c>
      <c r="AI1265" s="84" t="s">
        <v>16520</v>
      </c>
      <c r="AJ1265" s="84"/>
      <c r="AK1265" s="92" t="s">
        <v>16467</v>
      </c>
      <c r="AL1265" s="84" t="b">
        <v>0</v>
      </c>
      <c r="AM1265" s="84">
        <v>34</v>
      </c>
      <c r="AN1265" s="92" t="s">
        <v>12570</v>
      </c>
      <c r="AO1265" s="84" t="s">
        <v>16534</v>
      </c>
      <c r="AP1265" s="84" t="b">
        <v>0</v>
      </c>
      <c r="AQ1265" s="92" t="s">
        <v>12570</v>
      </c>
      <c r="AR1265" s="84" t="s">
        <v>179</v>
      </c>
      <c r="AS1265" s="84">
        <v>0</v>
      </c>
      <c r="AT1265" s="84">
        <v>0</v>
      </c>
      <c r="AU1265" s="84"/>
      <c r="AV1265" s="84"/>
      <c r="AW1265" s="84"/>
      <c r="AX1265" s="84"/>
      <c r="AY1265" s="84"/>
      <c r="AZ1265" s="84"/>
      <c r="BA1265" s="84"/>
      <c r="BB1265" s="84"/>
      <c r="BC1265">
        <v>1</v>
      </c>
      <c r="BD1265">
        <v>0</v>
      </c>
      <c r="BE1265">
        <v>1</v>
      </c>
      <c r="BF1265">
        <v>0</v>
      </c>
      <c r="BG1265">
        <v>0</v>
      </c>
      <c r="BH1265">
        <v>0</v>
      </c>
    </row>
    <row r="1266" spans="1:60" x14ac:dyDescent="0.3">
      <c r="A1266" s="69" t="s">
        <v>1345</v>
      </c>
      <c r="B1266" s="69" t="s">
        <v>2129</v>
      </c>
      <c r="C1266" s="70"/>
      <c r="D1266" s="71"/>
      <c r="E1266" s="72"/>
      <c r="F1266" s="73"/>
      <c r="G1266" s="70"/>
      <c r="H1266" s="74"/>
      <c r="I1266" s="75"/>
      <c r="J1266" s="75"/>
      <c r="K1266" s="36"/>
      <c r="L1266" s="82"/>
      <c r="M1266" s="82"/>
      <c r="N1266" s="77"/>
      <c r="O1266" s="84" t="s">
        <v>2168</v>
      </c>
      <c r="P1266" s="86">
        <v>43861.849918981483</v>
      </c>
      <c r="Q1266" s="84" t="s">
        <v>2207</v>
      </c>
      <c r="R1266" s="84"/>
      <c r="S1266" s="84"/>
      <c r="T1266" s="84" t="s">
        <v>2873</v>
      </c>
      <c r="U1266" s="84"/>
      <c r="V1266" s="87" t="s">
        <v>4102</v>
      </c>
      <c r="W1266" s="86">
        <v>43861.849918981483</v>
      </c>
      <c r="X1266" s="90">
        <v>43861</v>
      </c>
      <c r="Y1266" s="92" t="s">
        <v>6521</v>
      </c>
      <c r="Z1266" s="87" t="s">
        <v>10296</v>
      </c>
      <c r="AA1266" s="84"/>
      <c r="AB1266" s="84"/>
      <c r="AC1266" s="92" t="s">
        <v>14176</v>
      </c>
      <c r="AD1266" s="84"/>
      <c r="AE1266" s="84" t="b">
        <v>0</v>
      </c>
      <c r="AF1266" s="84">
        <v>0</v>
      </c>
      <c r="AG1266" s="92" t="s">
        <v>16467</v>
      </c>
      <c r="AH1266" s="84" t="b">
        <v>0</v>
      </c>
      <c r="AI1266" s="84" t="s">
        <v>16520</v>
      </c>
      <c r="AJ1266" s="84"/>
      <c r="AK1266" s="92" t="s">
        <v>16467</v>
      </c>
      <c r="AL1266" s="84" t="b">
        <v>0</v>
      </c>
      <c r="AM1266" s="84">
        <v>34</v>
      </c>
      <c r="AN1266" s="92" t="s">
        <v>12570</v>
      </c>
      <c r="AO1266" s="84" t="s">
        <v>16534</v>
      </c>
      <c r="AP1266" s="84" t="b">
        <v>0</v>
      </c>
      <c r="AQ1266" s="92" t="s">
        <v>12570</v>
      </c>
      <c r="AR1266" s="84" t="s">
        <v>179</v>
      </c>
      <c r="AS1266" s="84">
        <v>0</v>
      </c>
      <c r="AT1266" s="84">
        <v>0</v>
      </c>
      <c r="AU1266" s="84"/>
      <c r="AV1266" s="84"/>
      <c r="AW1266" s="84"/>
      <c r="AX1266" s="84"/>
      <c r="AY1266" s="84"/>
      <c r="AZ1266" s="84"/>
      <c r="BA1266" s="84"/>
      <c r="BB1266" s="84"/>
      <c r="BC1266">
        <v>5</v>
      </c>
      <c r="BD1266">
        <v>0</v>
      </c>
      <c r="BE1266">
        <v>5</v>
      </c>
      <c r="BF1266">
        <v>0</v>
      </c>
      <c r="BG1266">
        <v>0</v>
      </c>
      <c r="BH1266">
        <v>0</v>
      </c>
    </row>
    <row r="1267" spans="1:60" x14ac:dyDescent="0.3">
      <c r="A1267" s="69" t="s">
        <v>1345</v>
      </c>
      <c r="B1267" s="69" t="s">
        <v>2128</v>
      </c>
      <c r="C1267" s="70"/>
      <c r="D1267" s="71"/>
      <c r="E1267" s="72"/>
      <c r="F1267" s="73"/>
      <c r="G1267" s="70"/>
      <c r="H1267" s="74"/>
      <c r="I1267" s="75"/>
      <c r="J1267" s="75"/>
      <c r="K1267" s="36"/>
      <c r="L1267" s="82"/>
      <c r="M1267" s="82"/>
      <c r="N1267" s="77"/>
      <c r="O1267" s="84" t="s">
        <v>2168</v>
      </c>
      <c r="P1267" s="86">
        <v>43861.849918981483</v>
      </c>
      <c r="Q1267" s="84" t="s">
        <v>2207</v>
      </c>
      <c r="R1267" s="84"/>
      <c r="S1267" s="84"/>
      <c r="T1267" s="84" t="s">
        <v>2873</v>
      </c>
      <c r="U1267" s="84"/>
      <c r="V1267" s="87" t="s">
        <v>4102</v>
      </c>
      <c r="W1267" s="86">
        <v>43861.849918981483</v>
      </c>
      <c r="X1267" s="90">
        <v>43861</v>
      </c>
      <c r="Y1267" s="92" t="s">
        <v>6521</v>
      </c>
      <c r="Z1267" s="87" t="s">
        <v>10296</v>
      </c>
      <c r="AA1267" s="84"/>
      <c r="AB1267" s="84"/>
      <c r="AC1267" s="92" t="s">
        <v>14176</v>
      </c>
      <c r="AD1267" s="84"/>
      <c r="AE1267" s="84" t="b">
        <v>0</v>
      </c>
      <c r="AF1267" s="84">
        <v>0</v>
      </c>
      <c r="AG1267" s="92" t="s">
        <v>16467</v>
      </c>
      <c r="AH1267" s="84" t="b">
        <v>0</v>
      </c>
      <c r="AI1267" s="84" t="s">
        <v>16520</v>
      </c>
      <c r="AJ1267" s="84"/>
      <c r="AK1267" s="92" t="s">
        <v>16467</v>
      </c>
      <c r="AL1267" s="84" t="b">
        <v>0</v>
      </c>
      <c r="AM1267" s="84">
        <v>34</v>
      </c>
      <c r="AN1267" s="92" t="s">
        <v>12570</v>
      </c>
      <c r="AO1267" s="84" t="s">
        <v>16534</v>
      </c>
      <c r="AP1267" s="84" t="b">
        <v>0</v>
      </c>
      <c r="AQ1267" s="92" t="s">
        <v>12570</v>
      </c>
      <c r="AR1267" s="84" t="s">
        <v>179</v>
      </c>
      <c r="AS1267" s="84">
        <v>0</v>
      </c>
      <c r="AT1267" s="84">
        <v>0</v>
      </c>
      <c r="AU1267" s="84"/>
      <c r="AV1267" s="84"/>
      <c r="AW1267" s="84"/>
      <c r="AX1267" s="84"/>
      <c r="AY1267" s="84"/>
      <c r="AZ1267" s="84"/>
      <c r="BA1267" s="84"/>
      <c r="BB1267" s="84"/>
      <c r="BC1267">
        <v>4</v>
      </c>
      <c r="BD1267">
        <v>0</v>
      </c>
      <c r="BE1267">
        <v>4</v>
      </c>
      <c r="BF1267">
        <v>0</v>
      </c>
      <c r="BG1267">
        <v>0</v>
      </c>
      <c r="BH1267">
        <v>0</v>
      </c>
    </row>
    <row r="1268" spans="1:60" x14ac:dyDescent="0.3">
      <c r="A1268" s="69" t="s">
        <v>1345</v>
      </c>
      <c r="B1268" s="69" t="s">
        <v>1940</v>
      </c>
      <c r="C1268" s="70"/>
      <c r="D1268" s="71"/>
      <c r="E1268" s="72"/>
      <c r="F1268" s="73"/>
      <c r="G1268" s="70"/>
      <c r="H1268" s="74"/>
      <c r="I1268" s="75"/>
      <c r="J1268" s="75"/>
      <c r="K1268" s="36"/>
      <c r="L1268" s="82"/>
      <c r="M1268" s="82"/>
      <c r="N1268" s="77"/>
      <c r="O1268" s="84" t="s">
        <v>2169</v>
      </c>
      <c r="P1268" s="86">
        <v>43861.849953703706</v>
      </c>
      <c r="Q1268" s="84" t="s">
        <v>2254</v>
      </c>
      <c r="R1268" s="84"/>
      <c r="S1268" s="84"/>
      <c r="T1268" s="84"/>
      <c r="U1268" s="84"/>
      <c r="V1268" s="87" t="s">
        <v>4102</v>
      </c>
      <c r="W1268" s="86">
        <v>43861.849953703706</v>
      </c>
      <c r="X1268" s="90">
        <v>43861</v>
      </c>
      <c r="Y1268" s="92" t="s">
        <v>5112</v>
      </c>
      <c r="Z1268" s="87" t="s">
        <v>10297</v>
      </c>
      <c r="AA1268" s="84"/>
      <c r="AB1268" s="84"/>
      <c r="AC1268" s="92" t="s">
        <v>14177</v>
      </c>
      <c r="AD1268" s="84"/>
      <c r="AE1268" s="84" t="b">
        <v>0</v>
      </c>
      <c r="AF1268" s="84">
        <v>0</v>
      </c>
      <c r="AG1268" s="92" t="s">
        <v>16467</v>
      </c>
      <c r="AH1268" s="84" t="b">
        <v>0</v>
      </c>
      <c r="AI1268" s="84" t="s">
        <v>16520</v>
      </c>
      <c r="AJ1268" s="84"/>
      <c r="AK1268" s="92" t="s">
        <v>16467</v>
      </c>
      <c r="AL1268" s="84" t="b">
        <v>0</v>
      </c>
      <c r="AM1268" s="84">
        <v>14</v>
      </c>
      <c r="AN1268" s="92" t="s">
        <v>15742</v>
      </c>
      <c r="AO1268" s="84" t="s">
        <v>16534</v>
      </c>
      <c r="AP1268" s="84" t="b">
        <v>0</v>
      </c>
      <c r="AQ1268" s="92" t="s">
        <v>15742</v>
      </c>
      <c r="AR1268" s="84" t="s">
        <v>179</v>
      </c>
      <c r="AS1268" s="84">
        <v>0</v>
      </c>
      <c r="AT1268" s="84">
        <v>0</v>
      </c>
      <c r="AU1268" s="84"/>
      <c r="AV1268" s="84"/>
      <c r="AW1268" s="84"/>
      <c r="AX1268" s="84"/>
      <c r="AY1268" s="84"/>
      <c r="AZ1268" s="84"/>
      <c r="BA1268" s="84"/>
      <c r="BB1268" s="84"/>
      <c r="BC1268">
        <v>1</v>
      </c>
      <c r="BD1268">
        <v>0</v>
      </c>
      <c r="BE1268">
        <v>0</v>
      </c>
      <c r="BF1268">
        <v>0</v>
      </c>
      <c r="BG1268">
        <v>1</v>
      </c>
      <c r="BH1268">
        <v>0</v>
      </c>
    </row>
    <row r="1269" spans="1:60" x14ac:dyDescent="0.3">
      <c r="A1269" s="69" t="s">
        <v>1944</v>
      </c>
      <c r="B1269" s="69" t="s">
        <v>2096</v>
      </c>
      <c r="C1269" s="70"/>
      <c r="D1269" s="71"/>
      <c r="E1269" s="72"/>
      <c r="F1269" s="73"/>
      <c r="G1269" s="70"/>
      <c r="H1269" s="74"/>
      <c r="I1269" s="75"/>
      <c r="J1269" s="75"/>
      <c r="K1269" s="36"/>
      <c r="L1269" s="82"/>
      <c r="M1269" s="82"/>
      <c r="N1269" s="77"/>
      <c r="O1269" s="84" t="s">
        <v>2169</v>
      </c>
      <c r="P1269" s="86">
        <v>43861.849988425929</v>
      </c>
      <c r="Q1269" s="84" t="s">
        <v>2284</v>
      </c>
      <c r="R1269" s="84"/>
      <c r="S1269" s="84"/>
      <c r="T1269" s="84" t="s">
        <v>2883</v>
      </c>
      <c r="U1269" s="84"/>
      <c r="V1269" s="87" t="s">
        <v>4639</v>
      </c>
      <c r="W1269" s="86">
        <v>43861.849988425929</v>
      </c>
      <c r="X1269" s="90">
        <v>43861</v>
      </c>
      <c r="Y1269" s="92" t="s">
        <v>8012</v>
      </c>
      <c r="Z1269" s="87" t="s">
        <v>11852</v>
      </c>
      <c r="AA1269" s="84"/>
      <c r="AB1269" s="84"/>
      <c r="AC1269" s="92" t="s">
        <v>15757</v>
      </c>
      <c r="AD1269" s="84"/>
      <c r="AE1269" s="84" t="b">
        <v>0</v>
      </c>
      <c r="AF1269" s="84">
        <v>0</v>
      </c>
      <c r="AG1269" s="92" t="s">
        <v>16467</v>
      </c>
      <c r="AH1269" s="84" t="b">
        <v>0</v>
      </c>
      <c r="AI1269" s="84" t="s">
        <v>16520</v>
      </c>
      <c r="AJ1269" s="84"/>
      <c r="AK1269" s="92" t="s">
        <v>16467</v>
      </c>
      <c r="AL1269" s="84" t="b">
        <v>0</v>
      </c>
      <c r="AM1269" s="84">
        <v>230</v>
      </c>
      <c r="AN1269" s="92" t="s">
        <v>16293</v>
      </c>
      <c r="AO1269" s="84" t="s">
        <v>16535</v>
      </c>
      <c r="AP1269" s="84" t="b">
        <v>0</v>
      </c>
      <c r="AQ1269" s="92" t="s">
        <v>16293</v>
      </c>
      <c r="AR1269" s="84" t="s">
        <v>179</v>
      </c>
      <c r="AS1269" s="84">
        <v>0</v>
      </c>
      <c r="AT1269" s="84">
        <v>0</v>
      </c>
      <c r="AU1269" s="84"/>
      <c r="AV1269" s="84"/>
      <c r="AW1269" s="84"/>
      <c r="AX1269" s="84"/>
      <c r="AY1269" s="84"/>
      <c r="AZ1269" s="84"/>
      <c r="BA1269" s="84"/>
      <c r="BB1269" s="84"/>
      <c r="BC1269">
        <v>1</v>
      </c>
      <c r="BD1269">
        <v>0</v>
      </c>
      <c r="BE1269">
        <v>0</v>
      </c>
      <c r="BF1269">
        <v>0</v>
      </c>
      <c r="BG1269">
        <v>1</v>
      </c>
      <c r="BH1269">
        <v>0</v>
      </c>
    </row>
    <row r="1270" spans="1:60" x14ac:dyDescent="0.3">
      <c r="A1270" s="69" t="s">
        <v>1345</v>
      </c>
      <c r="B1270" s="69" t="s">
        <v>1955</v>
      </c>
      <c r="C1270" s="70"/>
      <c r="D1270" s="71"/>
      <c r="E1270" s="72"/>
      <c r="F1270" s="73"/>
      <c r="G1270" s="70"/>
      <c r="H1270" s="74"/>
      <c r="I1270" s="75"/>
      <c r="J1270" s="75"/>
      <c r="K1270" s="36"/>
      <c r="L1270" s="82"/>
      <c r="M1270" s="82"/>
      <c r="N1270" s="77"/>
      <c r="O1270" s="84" t="s">
        <v>2169</v>
      </c>
      <c r="P1270" s="86">
        <v>43861.850127314814</v>
      </c>
      <c r="Q1270" s="84" t="s">
        <v>2201</v>
      </c>
      <c r="R1270" s="84"/>
      <c r="S1270" s="84"/>
      <c r="T1270" s="84"/>
      <c r="U1270" s="84"/>
      <c r="V1270" s="87" t="s">
        <v>4102</v>
      </c>
      <c r="W1270" s="86">
        <v>43861.850127314814</v>
      </c>
      <c r="X1270" s="90">
        <v>43861</v>
      </c>
      <c r="Y1270" s="92" t="s">
        <v>6522</v>
      </c>
      <c r="Z1270" s="87" t="s">
        <v>10298</v>
      </c>
      <c r="AA1270" s="84"/>
      <c r="AB1270" s="84"/>
      <c r="AC1270" s="92" t="s">
        <v>14178</v>
      </c>
      <c r="AD1270" s="84"/>
      <c r="AE1270" s="84" t="b">
        <v>0</v>
      </c>
      <c r="AF1270" s="84">
        <v>0</v>
      </c>
      <c r="AG1270" s="92" t="s">
        <v>16467</v>
      </c>
      <c r="AH1270" s="84" t="b">
        <v>0</v>
      </c>
      <c r="AI1270" s="84" t="s">
        <v>16520</v>
      </c>
      <c r="AJ1270" s="84"/>
      <c r="AK1270" s="92" t="s">
        <v>16467</v>
      </c>
      <c r="AL1270" s="84" t="b">
        <v>0</v>
      </c>
      <c r="AM1270" s="84">
        <v>22</v>
      </c>
      <c r="AN1270" s="92" t="s">
        <v>15831</v>
      </c>
      <c r="AO1270" s="84" t="s">
        <v>16534</v>
      </c>
      <c r="AP1270" s="84" t="b">
        <v>0</v>
      </c>
      <c r="AQ1270" s="92" t="s">
        <v>15831</v>
      </c>
      <c r="AR1270" s="84" t="s">
        <v>179</v>
      </c>
      <c r="AS1270" s="84">
        <v>0</v>
      </c>
      <c r="AT1270" s="84">
        <v>0</v>
      </c>
      <c r="AU1270" s="84"/>
      <c r="AV1270" s="84"/>
      <c r="AW1270" s="84"/>
      <c r="AX1270" s="84"/>
      <c r="AY1270" s="84"/>
      <c r="AZ1270" s="84"/>
      <c r="BA1270" s="84"/>
      <c r="BB1270" s="84"/>
      <c r="BC1270">
        <v>1</v>
      </c>
      <c r="BD1270">
        <v>0</v>
      </c>
      <c r="BE1270">
        <v>0</v>
      </c>
      <c r="BF1270">
        <v>0</v>
      </c>
      <c r="BG1270">
        <v>1</v>
      </c>
      <c r="BH1270">
        <v>0</v>
      </c>
    </row>
    <row r="1271" spans="1:60" x14ac:dyDescent="0.3">
      <c r="A1271" s="69" t="s">
        <v>699</v>
      </c>
      <c r="B1271" s="69" t="s">
        <v>620</v>
      </c>
      <c r="C1271" s="70"/>
      <c r="D1271" s="71"/>
      <c r="E1271" s="72"/>
      <c r="F1271" s="73"/>
      <c r="G1271" s="70"/>
      <c r="H1271" s="74"/>
      <c r="I1271" s="75"/>
      <c r="J1271" s="75"/>
      <c r="K1271" s="36"/>
      <c r="L1271" s="82"/>
      <c r="M1271" s="82"/>
      <c r="N1271" s="77"/>
      <c r="O1271" s="84" t="s">
        <v>2169</v>
      </c>
      <c r="P1271" s="86">
        <v>43861.850856481484</v>
      </c>
      <c r="Q1271" s="84" t="s">
        <v>2256</v>
      </c>
      <c r="R1271" s="84"/>
      <c r="S1271" s="84"/>
      <c r="T1271" s="84"/>
      <c r="U1271" s="84"/>
      <c r="V1271" s="87" t="s">
        <v>3502</v>
      </c>
      <c r="W1271" s="86">
        <v>43861.850856481484</v>
      </c>
      <c r="X1271" s="90">
        <v>43861</v>
      </c>
      <c r="Y1271" s="92" t="s">
        <v>5564</v>
      </c>
      <c r="Z1271" s="87" t="s">
        <v>9326</v>
      </c>
      <c r="AA1271" s="84"/>
      <c r="AB1271" s="84"/>
      <c r="AC1271" s="92" t="s">
        <v>13204</v>
      </c>
      <c r="AD1271" s="84"/>
      <c r="AE1271" s="84" t="b">
        <v>0</v>
      </c>
      <c r="AF1271" s="84">
        <v>0</v>
      </c>
      <c r="AG1271" s="92" t="s">
        <v>16467</v>
      </c>
      <c r="AH1271" s="84" t="b">
        <v>0</v>
      </c>
      <c r="AI1271" s="84" t="s">
        <v>16520</v>
      </c>
      <c r="AJ1271" s="84"/>
      <c r="AK1271" s="92" t="s">
        <v>16467</v>
      </c>
      <c r="AL1271" s="84" t="b">
        <v>0</v>
      </c>
      <c r="AM1271" s="84">
        <v>10</v>
      </c>
      <c r="AN1271" s="92" t="s">
        <v>16366</v>
      </c>
      <c r="AO1271" s="84" t="s">
        <v>16534</v>
      </c>
      <c r="AP1271" s="84" t="b">
        <v>0</v>
      </c>
      <c r="AQ1271" s="92" t="s">
        <v>16366</v>
      </c>
      <c r="AR1271" s="84" t="s">
        <v>179</v>
      </c>
      <c r="AS1271" s="84">
        <v>0</v>
      </c>
      <c r="AT1271" s="84">
        <v>0</v>
      </c>
      <c r="AU1271" s="84"/>
      <c r="AV1271" s="84"/>
      <c r="AW1271" s="84"/>
      <c r="AX1271" s="84"/>
      <c r="AY1271" s="84"/>
      <c r="AZ1271" s="84"/>
      <c r="BA1271" s="84"/>
      <c r="BB1271" s="84"/>
      <c r="BC1271">
        <v>1</v>
      </c>
      <c r="BD1271">
        <v>0</v>
      </c>
      <c r="BE1271">
        <v>0</v>
      </c>
      <c r="BF1271">
        <v>0</v>
      </c>
      <c r="BG1271">
        <v>1</v>
      </c>
      <c r="BH1271">
        <v>0</v>
      </c>
    </row>
    <row r="1272" spans="1:60" x14ac:dyDescent="0.3">
      <c r="A1272" s="69" t="s">
        <v>776</v>
      </c>
      <c r="B1272" s="69" t="s">
        <v>2096</v>
      </c>
      <c r="C1272" s="70"/>
      <c r="D1272" s="71"/>
      <c r="E1272" s="72"/>
      <c r="F1272" s="73"/>
      <c r="G1272" s="70"/>
      <c r="H1272" s="74"/>
      <c r="I1272" s="75"/>
      <c r="J1272" s="75"/>
      <c r="K1272" s="36"/>
      <c r="L1272" s="82"/>
      <c r="M1272" s="82"/>
      <c r="N1272" s="77"/>
      <c r="O1272" s="84" t="s">
        <v>2169</v>
      </c>
      <c r="P1272" s="86">
        <v>43861.850868055553</v>
      </c>
      <c r="Q1272" s="84" t="s">
        <v>2284</v>
      </c>
      <c r="R1272" s="84"/>
      <c r="S1272" s="84"/>
      <c r="T1272" s="84" t="s">
        <v>2883</v>
      </c>
      <c r="U1272" s="84"/>
      <c r="V1272" s="87" t="s">
        <v>3062</v>
      </c>
      <c r="W1272" s="86">
        <v>43861.850868055553</v>
      </c>
      <c r="X1272" s="90">
        <v>43861</v>
      </c>
      <c r="Y1272" s="92" t="s">
        <v>5672</v>
      </c>
      <c r="Z1272" s="87" t="s">
        <v>9435</v>
      </c>
      <c r="AA1272" s="84"/>
      <c r="AB1272" s="84"/>
      <c r="AC1272" s="92" t="s">
        <v>13313</v>
      </c>
      <c r="AD1272" s="84"/>
      <c r="AE1272" s="84" t="b">
        <v>0</v>
      </c>
      <c r="AF1272" s="84">
        <v>0</v>
      </c>
      <c r="AG1272" s="92" t="s">
        <v>16467</v>
      </c>
      <c r="AH1272" s="84" t="b">
        <v>0</v>
      </c>
      <c r="AI1272" s="84" t="s">
        <v>16520</v>
      </c>
      <c r="AJ1272" s="84"/>
      <c r="AK1272" s="92" t="s">
        <v>16467</v>
      </c>
      <c r="AL1272" s="84" t="b">
        <v>0</v>
      </c>
      <c r="AM1272" s="84">
        <v>230</v>
      </c>
      <c r="AN1272" s="92" t="s">
        <v>16293</v>
      </c>
      <c r="AO1272" s="84" t="s">
        <v>16534</v>
      </c>
      <c r="AP1272" s="84" t="b">
        <v>0</v>
      </c>
      <c r="AQ1272" s="92" t="s">
        <v>16293</v>
      </c>
      <c r="AR1272" s="84" t="s">
        <v>179</v>
      </c>
      <c r="AS1272" s="84">
        <v>0</v>
      </c>
      <c r="AT1272" s="84">
        <v>0</v>
      </c>
      <c r="AU1272" s="84"/>
      <c r="AV1272" s="84"/>
      <c r="AW1272" s="84"/>
      <c r="AX1272" s="84"/>
      <c r="AY1272" s="84"/>
      <c r="AZ1272" s="84"/>
      <c r="BA1272" s="84"/>
      <c r="BB1272" s="84"/>
      <c r="BC1272">
        <v>1</v>
      </c>
      <c r="BD1272">
        <v>0</v>
      </c>
      <c r="BE1272">
        <v>0</v>
      </c>
      <c r="BF1272">
        <v>0</v>
      </c>
      <c r="BG1272">
        <v>1</v>
      </c>
      <c r="BH1272">
        <v>0</v>
      </c>
    </row>
    <row r="1273" spans="1:60" x14ac:dyDescent="0.3">
      <c r="A1273" s="69" t="s">
        <v>493</v>
      </c>
      <c r="B1273" s="69" t="s">
        <v>2103</v>
      </c>
      <c r="C1273" s="70"/>
      <c r="D1273" s="71"/>
      <c r="E1273" s="72"/>
      <c r="F1273" s="73"/>
      <c r="G1273" s="70"/>
      <c r="H1273" s="74"/>
      <c r="I1273" s="75"/>
      <c r="J1273" s="75"/>
      <c r="K1273" s="36"/>
      <c r="L1273" s="82"/>
      <c r="M1273" s="82"/>
      <c r="N1273" s="77"/>
      <c r="O1273" s="84" t="s">
        <v>2169</v>
      </c>
      <c r="P1273" s="86">
        <v>43861.851076388892</v>
      </c>
      <c r="Q1273" s="84" t="s">
        <v>2283</v>
      </c>
      <c r="R1273" s="84"/>
      <c r="S1273" s="84"/>
      <c r="T1273" s="84" t="s">
        <v>2873</v>
      </c>
      <c r="U1273" s="84"/>
      <c r="V1273" s="87" t="s">
        <v>3316</v>
      </c>
      <c r="W1273" s="86">
        <v>43861.851076388892</v>
      </c>
      <c r="X1273" s="90">
        <v>43861</v>
      </c>
      <c r="Y1273" s="92" t="s">
        <v>5214</v>
      </c>
      <c r="Z1273" s="87" t="s">
        <v>8976</v>
      </c>
      <c r="AA1273" s="84"/>
      <c r="AB1273" s="84"/>
      <c r="AC1273" s="92" t="s">
        <v>12854</v>
      </c>
      <c r="AD1273" s="84"/>
      <c r="AE1273" s="84" t="b">
        <v>0</v>
      </c>
      <c r="AF1273" s="84">
        <v>0</v>
      </c>
      <c r="AG1273" s="92" t="s">
        <v>16467</v>
      </c>
      <c r="AH1273" s="84" t="b">
        <v>0</v>
      </c>
      <c r="AI1273" s="84" t="s">
        <v>16520</v>
      </c>
      <c r="AJ1273" s="84"/>
      <c r="AK1273" s="92" t="s">
        <v>16467</v>
      </c>
      <c r="AL1273" s="84" t="b">
        <v>0</v>
      </c>
      <c r="AM1273" s="84">
        <v>34</v>
      </c>
      <c r="AN1273" s="92" t="s">
        <v>16304</v>
      </c>
      <c r="AO1273" s="84" t="s">
        <v>16534</v>
      </c>
      <c r="AP1273" s="84" t="b">
        <v>0</v>
      </c>
      <c r="AQ1273" s="92" t="s">
        <v>16304</v>
      </c>
      <c r="AR1273" s="84" t="s">
        <v>179</v>
      </c>
      <c r="AS1273" s="84">
        <v>0</v>
      </c>
      <c r="AT1273" s="84">
        <v>0</v>
      </c>
      <c r="AU1273" s="84"/>
      <c r="AV1273" s="84"/>
      <c r="AW1273" s="84"/>
      <c r="AX1273" s="84"/>
      <c r="AY1273" s="84"/>
      <c r="AZ1273" s="84"/>
      <c r="BA1273" s="84"/>
      <c r="BB1273" s="84"/>
      <c r="BC1273">
        <v>1</v>
      </c>
      <c r="BD1273">
        <v>0</v>
      </c>
      <c r="BE1273">
        <v>0</v>
      </c>
      <c r="BF1273">
        <v>0</v>
      </c>
      <c r="BG1273">
        <v>1</v>
      </c>
      <c r="BH1273">
        <v>0</v>
      </c>
    </row>
    <row r="1274" spans="1:60" x14ac:dyDescent="0.3">
      <c r="A1274" s="69" t="s">
        <v>1339</v>
      </c>
      <c r="B1274" s="69" t="s">
        <v>2096</v>
      </c>
      <c r="C1274" s="70"/>
      <c r="D1274" s="71"/>
      <c r="E1274" s="72"/>
      <c r="F1274" s="73"/>
      <c r="G1274" s="70"/>
      <c r="H1274" s="74"/>
      <c r="I1274" s="75"/>
      <c r="J1274" s="75"/>
      <c r="K1274" s="36"/>
      <c r="L1274" s="82"/>
      <c r="M1274" s="82"/>
      <c r="N1274" s="77"/>
      <c r="O1274" s="84" t="s">
        <v>2169</v>
      </c>
      <c r="P1274" s="86">
        <v>43861.851134259261</v>
      </c>
      <c r="Q1274" s="84" t="s">
        <v>2284</v>
      </c>
      <c r="R1274" s="84"/>
      <c r="S1274" s="84"/>
      <c r="T1274" s="84" t="s">
        <v>2883</v>
      </c>
      <c r="U1274" s="84"/>
      <c r="V1274" s="87" t="s">
        <v>4097</v>
      </c>
      <c r="W1274" s="86">
        <v>43861.851134259261</v>
      </c>
      <c r="X1274" s="90">
        <v>43861</v>
      </c>
      <c r="Y1274" s="92" t="s">
        <v>6508</v>
      </c>
      <c r="Z1274" s="87" t="s">
        <v>10283</v>
      </c>
      <c r="AA1274" s="84"/>
      <c r="AB1274" s="84"/>
      <c r="AC1274" s="92" t="s">
        <v>14163</v>
      </c>
      <c r="AD1274" s="84"/>
      <c r="AE1274" s="84" t="b">
        <v>0</v>
      </c>
      <c r="AF1274" s="84">
        <v>0</v>
      </c>
      <c r="AG1274" s="92" t="s">
        <v>16467</v>
      </c>
      <c r="AH1274" s="84" t="b">
        <v>0</v>
      </c>
      <c r="AI1274" s="84" t="s">
        <v>16520</v>
      </c>
      <c r="AJ1274" s="84"/>
      <c r="AK1274" s="92" t="s">
        <v>16467</v>
      </c>
      <c r="AL1274" s="84" t="b">
        <v>0</v>
      </c>
      <c r="AM1274" s="84">
        <v>230</v>
      </c>
      <c r="AN1274" s="92" t="s">
        <v>16293</v>
      </c>
      <c r="AO1274" s="84" t="s">
        <v>16534</v>
      </c>
      <c r="AP1274" s="84" t="b">
        <v>0</v>
      </c>
      <c r="AQ1274" s="92" t="s">
        <v>16293</v>
      </c>
      <c r="AR1274" s="84" t="s">
        <v>179</v>
      </c>
      <c r="AS1274" s="84">
        <v>0</v>
      </c>
      <c r="AT1274" s="84">
        <v>0</v>
      </c>
      <c r="AU1274" s="84"/>
      <c r="AV1274" s="84"/>
      <c r="AW1274" s="84"/>
      <c r="AX1274" s="84"/>
      <c r="AY1274" s="84"/>
      <c r="AZ1274" s="84"/>
      <c r="BA1274" s="84"/>
      <c r="BB1274" s="84"/>
      <c r="BC1274">
        <v>1</v>
      </c>
      <c r="BD1274">
        <v>0</v>
      </c>
      <c r="BE1274">
        <v>0</v>
      </c>
      <c r="BF1274">
        <v>0</v>
      </c>
      <c r="BG1274">
        <v>1</v>
      </c>
      <c r="BH1274">
        <v>0</v>
      </c>
    </row>
    <row r="1275" spans="1:60" x14ac:dyDescent="0.3">
      <c r="A1275" s="69" t="s">
        <v>494</v>
      </c>
      <c r="B1275" s="69" t="s">
        <v>2096</v>
      </c>
      <c r="C1275" s="70"/>
      <c r="D1275" s="71"/>
      <c r="E1275" s="72"/>
      <c r="F1275" s="73"/>
      <c r="G1275" s="70"/>
      <c r="H1275" s="74"/>
      <c r="I1275" s="75"/>
      <c r="J1275" s="75"/>
      <c r="K1275" s="36"/>
      <c r="L1275" s="82"/>
      <c r="M1275" s="82"/>
      <c r="N1275" s="77"/>
      <c r="O1275" s="84" t="s">
        <v>2169</v>
      </c>
      <c r="P1275" s="86">
        <v>43861.851203703707</v>
      </c>
      <c r="Q1275" s="84" t="s">
        <v>2284</v>
      </c>
      <c r="R1275" s="84"/>
      <c r="S1275" s="84"/>
      <c r="T1275" s="84" t="s">
        <v>2883</v>
      </c>
      <c r="U1275" s="84"/>
      <c r="V1275" s="87" t="s">
        <v>3317</v>
      </c>
      <c r="W1275" s="86">
        <v>43861.851203703707</v>
      </c>
      <c r="X1275" s="90">
        <v>43861</v>
      </c>
      <c r="Y1275" s="92" t="s">
        <v>5215</v>
      </c>
      <c r="Z1275" s="87" t="s">
        <v>8977</v>
      </c>
      <c r="AA1275" s="84"/>
      <c r="AB1275" s="84"/>
      <c r="AC1275" s="92" t="s">
        <v>12855</v>
      </c>
      <c r="AD1275" s="84"/>
      <c r="AE1275" s="84" t="b">
        <v>0</v>
      </c>
      <c r="AF1275" s="84">
        <v>0</v>
      </c>
      <c r="AG1275" s="92" t="s">
        <v>16467</v>
      </c>
      <c r="AH1275" s="84" t="b">
        <v>0</v>
      </c>
      <c r="AI1275" s="84" t="s">
        <v>16520</v>
      </c>
      <c r="AJ1275" s="84"/>
      <c r="AK1275" s="92" t="s">
        <v>16467</v>
      </c>
      <c r="AL1275" s="84" t="b">
        <v>0</v>
      </c>
      <c r="AM1275" s="84">
        <v>230</v>
      </c>
      <c r="AN1275" s="92" t="s">
        <v>16293</v>
      </c>
      <c r="AO1275" s="84" t="s">
        <v>16534</v>
      </c>
      <c r="AP1275" s="84" t="b">
        <v>0</v>
      </c>
      <c r="AQ1275" s="92" t="s">
        <v>16293</v>
      </c>
      <c r="AR1275" s="84" t="s">
        <v>179</v>
      </c>
      <c r="AS1275" s="84">
        <v>0</v>
      </c>
      <c r="AT1275" s="84">
        <v>0</v>
      </c>
      <c r="AU1275" s="84"/>
      <c r="AV1275" s="84"/>
      <c r="AW1275" s="84"/>
      <c r="AX1275" s="84"/>
      <c r="AY1275" s="84"/>
      <c r="AZ1275" s="84"/>
      <c r="BA1275" s="84"/>
      <c r="BB1275" s="84"/>
      <c r="BC1275">
        <v>1</v>
      </c>
      <c r="BD1275">
        <v>0</v>
      </c>
      <c r="BE1275">
        <v>0</v>
      </c>
      <c r="BF1275">
        <v>0</v>
      </c>
      <c r="BG1275">
        <v>1</v>
      </c>
      <c r="BH1275">
        <v>0</v>
      </c>
    </row>
    <row r="1276" spans="1:60" x14ac:dyDescent="0.3">
      <c r="A1276" s="69" t="s">
        <v>495</v>
      </c>
      <c r="B1276" s="69" t="s">
        <v>2096</v>
      </c>
      <c r="C1276" s="70"/>
      <c r="D1276" s="71"/>
      <c r="E1276" s="72"/>
      <c r="F1276" s="73"/>
      <c r="G1276" s="70"/>
      <c r="H1276" s="74"/>
      <c r="I1276" s="75"/>
      <c r="J1276" s="75"/>
      <c r="K1276" s="36"/>
      <c r="L1276" s="82"/>
      <c r="M1276" s="82"/>
      <c r="N1276" s="77"/>
      <c r="O1276" s="84" t="s">
        <v>2169</v>
      </c>
      <c r="P1276" s="86">
        <v>43861.85125</v>
      </c>
      <c r="Q1276" s="84" t="s">
        <v>2284</v>
      </c>
      <c r="R1276" s="84"/>
      <c r="S1276" s="84"/>
      <c r="T1276" s="84" t="s">
        <v>2883</v>
      </c>
      <c r="U1276" s="84"/>
      <c r="V1276" s="87" t="s">
        <v>3318</v>
      </c>
      <c r="W1276" s="86">
        <v>43861.85125</v>
      </c>
      <c r="X1276" s="90">
        <v>43861</v>
      </c>
      <c r="Y1276" s="92" t="s">
        <v>5104</v>
      </c>
      <c r="Z1276" s="87" t="s">
        <v>8978</v>
      </c>
      <c r="AA1276" s="84"/>
      <c r="AB1276" s="84"/>
      <c r="AC1276" s="92" t="s">
        <v>12856</v>
      </c>
      <c r="AD1276" s="84"/>
      <c r="AE1276" s="84" t="b">
        <v>0</v>
      </c>
      <c r="AF1276" s="84">
        <v>0</v>
      </c>
      <c r="AG1276" s="92" t="s">
        <v>16467</v>
      </c>
      <c r="AH1276" s="84" t="b">
        <v>0</v>
      </c>
      <c r="AI1276" s="84" t="s">
        <v>16520</v>
      </c>
      <c r="AJ1276" s="84"/>
      <c r="AK1276" s="92" t="s">
        <v>16467</v>
      </c>
      <c r="AL1276" s="84" t="b">
        <v>0</v>
      </c>
      <c r="AM1276" s="84">
        <v>230</v>
      </c>
      <c r="AN1276" s="92" t="s">
        <v>16293</v>
      </c>
      <c r="AO1276" s="84" t="s">
        <v>16534</v>
      </c>
      <c r="AP1276" s="84" t="b">
        <v>0</v>
      </c>
      <c r="AQ1276" s="92" t="s">
        <v>16293</v>
      </c>
      <c r="AR1276" s="84" t="s">
        <v>179</v>
      </c>
      <c r="AS1276" s="84">
        <v>0</v>
      </c>
      <c r="AT1276" s="84">
        <v>0</v>
      </c>
      <c r="AU1276" s="84"/>
      <c r="AV1276" s="84"/>
      <c r="AW1276" s="84"/>
      <c r="AX1276" s="84"/>
      <c r="AY1276" s="84"/>
      <c r="AZ1276" s="84"/>
      <c r="BA1276" s="84"/>
      <c r="BB1276" s="84"/>
      <c r="BC1276">
        <v>1</v>
      </c>
      <c r="BD1276">
        <v>0</v>
      </c>
      <c r="BE1276">
        <v>0</v>
      </c>
      <c r="BF1276">
        <v>0</v>
      </c>
      <c r="BG1276">
        <v>1</v>
      </c>
      <c r="BH1276">
        <v>0</v>
      </c>
    </row>
    <row r="1277" spans="1:60" x14ac:dyDescent="0.3">
      <c r="A1277" s="69" t="s">
        <v>496</v>
      </c>
      <c r="B1277" s="69" t="s">
        <v>2096</v>
      </c>
      <c r="C1277" s="70"/>
      <c r="D1277" s="71"/>
      <c r="E1277" s="72"/>
      <c r="F1277" s="73"/>
      <c r="G1277" s="70"/>
      <c r="H1277" s="74"/>
      <c r="I1277" s="75"/>
      <c r="J1277" s="75"/>
      <c r="K1277" s="36"/>
      <c r="L1277" s="82"/>
      <c r="M1277" s="82"/>
      <c r="N1277" s="77"/>
      <c r="O1277" s="84" t="s">
        <v>2169</v>
      </c>
      <c r="P1277" s="86">
        <v>43861.851261574076</v>
      </c>
      <c r="Q1277" s="84" t="s">
        <v>2284</v>
      </c>
      <c r="R1277" s="84"/>
      <c r="S1277" s="84"/>
      <c r="T1277" s="84" t="s">
        <v>2883</v>
      </c>
      <c r="U1277" s="84"/>
      <c r="V1277" s="87" t="s">
        <v>3319</v>
      </c>
      <c r="W1277" s="86">
        <v>43861.851261574076</v>
      </c>
      <c r="X1277" s="90">
        <v>43861</v>
      </c>
      <c r="Y1277" s="92" t="s">
        <v>5216</v>
      </c>
      <c r="Z1277" s="87" t="s">
        <v>8979</v>
      </c>
      <c r="AA1277" s="84"/>
      <c r="AB1277" s="84"/>
      <c r="AC1277" s="92" t="s">
        <v>12857</v>
      </c>
      <c r="AD1277" s="84"/>
      <c r="AE1277" s="84" t="b">
        <v>0</v>
      </c>
      <c r="AF1277" s="84">
        <v>0</v>
      </c>
      <c r="AG1277" s="92" t="s">
        <v>16467</v>
      </c>
      <c r="AH1277" s="84" t="b">
        <v>0</v>
      </c>
      <c r="AI1277" s="84" t="s">
        <v>16520</v>
      </c>
      <c r="AJ1277" s="84"/>
      <c r="AK1277" s="92" t="s">
        <v>16467</v>
      </c>
      <c r="AL1277" s="84" t="b">
        <v>0</v>
      </c>
      <c r="AM1277" s="84">
        <v>230</v>
      </c>
      <c r="AN1277" s="92" t="s">
        <v>16293</v>
      </c>
      <c r="AO1277" s="84" t="s">
        <v>16534</v>
      </c>
      <c r="AP1277" s="84" t="b">
        <v>0</v>
      </c>
      <c r="AQ1277" s="92" t="s">
        <v>16293</v>
      </c>
      <c r="AR1277" s="84" t="s">
        <v>179</v>
      </c>
      <c r="AS1277" s="84">
        <v>0</v>
      </c>
      <c r="AT1277" s="84">
        <v>0</v>
      </c>
      <c r="AU1277" s="84"/>
      <c r="AV1277" s="84"/>
      <c r="AW1277" s="84"/>
      <c r="AX1277" s="84"/>
      <c r="AY1277" s="84"/>
      <c r="AZ1277" s="84"/>
      <c r="BA1277" s="84"/>
      <c r="BB1277" s="84"/>
      <c r="BC1277">
        <v>1</v>
      </c>
      <c r="BD1277">
        <v>0</v>
      </c>
      <c r="BE1277">
        <v>0</v>
      </c>
      <c r="BF1277">
        <v>0</v>
      </c>
      <c r="BG1277">
        <v>1</v>
      </c>
      <c r="BH1277">
        <v>0</v>
      </c>
    </row>
    <row r="1278" spans="1:60" x14ac:dyDescent="0.3">
      <c r="A1278" s="69" t="s">
        <v>2068</v>
      </c>
      <c r="B1278" s="69" t="s">
        <v>2096</v>
      </c>
      <c r="C1278" s="70"/>
      <c r="D1278" s="71"/>
      <c r="E1278" s="72"/>
      <c r="F1278" s="73"/>
      <c r="G1278" s="70"/>
      <c r="H1278" s="74"/>
      <c r="I1278" s="75"/>
      <c r="J1278" s="75"/>
      <c r="K1278" s="36"/>
      <c r="L1278" s="82"/>
      <c r="M1278" s="82"/>
      <c r="N1278" s="77"/>
      <c r="O1278" s="84" t="s">
        <v>2169</v>
      </c>
      <c r="P1278" s="86">
        <v>43861.851307870369</v>
      </c>
      <c r="Q1278" s="84" t="s">
        <v>2284</v>
      </c>
      <c r="R1278" s="84"/>
      <c r="S1278" s="84"/>
      <c r="T1278" s="84" t="s">
        <v>2883</v>
      </c>
      <c r="U1278" s="84"/>
      <c r="V1278" s="87" t="s">
        <v>4753</v>
      </c>
      <c r="W1278" s="86">
        <v>43861.851307870369</v>
      </c>
      <c r="X1278" s="90">
        <v>43861</v>
      </c>
      <c r="Y1278" s="92" t="s">
        <v>7026</v>
      </c>
      <c r="Z1278" s="87" t="s">
        <v>12240</v>
      </c>
      <c r="AA1278" s="84"/>
      <c r="AB1278" s="84"/>
      <c r="AC1278" s="92" t="s">
        <v>16168</v>
      </c>
      <c r="AD1278" s="84"/>
      <c r="AE1278" s="84" t="b">
        <v>0</v>
      </c>
      <c r="AF1278" s="84">
        <v>0</v>
      </c>
      <c r="AG1278" s="92" t="s">
        <v>16467</v>
      </c>
      <c r="AH1278" s="84" t="b">
        <v>0</v>
      </c>
      <c r="AI1278" s="84" t="s">
        <v>16520</v>
      </c>
      <c r="AJ1278" s="84"/>
      <c r="AK1278" s="92" t="s">
        <v>16467</v>
      </c>
      <c r="AL1278" s="84" t="b">
        <v>0</v>
      </c>
      <c r="AM1278" s="84">
        <v>230</v>
      </c>
      <c r="AN1278" s="92" t="s">
        <v>16293</v>
      </c>
      <c r="AO1278" s="84" t="s">
        <v>16534</v>
      </c>
      <c r="AP1278" s="84" t="b">
        <v>0</v>
      </c>
      <c r="AQ1278" s="92" t="s">
        <v>16293</v>
      </c>
      <c r="AR1278" s="84" t="s">
        <v>179</v>
      </c>
      <c r="AS1278" s="84">
        <v>0</v>
      </c>
      <c r="AT1278" s="84">
        <v>0</v>
      </c>
      <c r="AU1278" s="84"/>
      <c r="AV1278" s="84"/>
      <c r="AW1278" s="84"/>
      <c r="AX1278" s="84"/>
      <c r="AY1278" s="84"/>
      <c r="AZ1278" s="84"/>
      <c r="BA1278" s="84"/>
      <c r="BB1278" s="84"/>
      <c r="BC1278">
        <v>1</v>
      </c>
      <c r="BD1278">
        <v>0</v>
      </c>
      <c r="BE1278">
        <v>0</v>
      </c>
      <c r="BF1278">
        <v>0</v>
      </c>
      <c r="BG1278">
        <v>1</v>
      </c>
      <c r="BH1278">
        <v>0</v>
      </c>
    </row>
    <row r="1279" spans="1:60" x14ac:dyDescent="0.3">
      <c r="A1279" s="69" t="s">
        <v>561</v>
      </c>
      <c r="B1279" s="69" t="s">
        <v>2096</v>
      </c>
      <c r="C1279" s="70"/>
      <c r="D1279" s="71"/>
      <c r="E1279" s="72"/>
      <c r="F1279" s="73"/>
      <c r="G1279" s="70"/>
      <c r="H1279" s="74"/>
      <c r="I1279" s="75"/>
      <c r="J1279" s="75"/>
      <c r="K1279" s="36"/>
      <c r="L1279" s="82"/>
      <c r="M1279" s="82"/>
      <c r="N1279" s="77"/>
      <c r="O1279" s="84" t="s">
        <v>2169</v>
      </c>
      <c r="P1279" s="86">
        <v>43861.851469907408</v>
      </c>
      <c r="Q1279" s="84" t="s">
        <v>2284</v>
      </c>
      <c r="R1279" s="84"/>
      <c r="S1279" s="84"/>
      <c r="T1279" s="84" t="s">
        <v>2883</v>
      </c>
      <c r="U1279" s="84"/>
      <c r="V1279" s="87" t="s">
        <v>3382</v>
      </c>
      <c r="W1279" s="86">
        <v>43861.851469907408</v>
      </c>
      <c r="X1279" s="90">
        <v>43861</v>
      </c>
      <c r="Y1279" s="92" t="s">
        <v>5339</v>
      </c>
      <c r="Z1279" s="87" t="s">
        <v>9102</v>
      </c>
      <c r="AA1279" s="84"/>
      <c r="AB1279" s="84"/>
      <c r="AC1279" s="92" t="s">
        <v>12980</v>
      </c>
      <c r="AD1279" s="84"/>
      <c r="AE1279" s="84" t="b">
        <v>0</v>
      </c>
      <c r="AF1279" s="84">
        <v>0</v>
      </c>
      <c r="AG1279" s="92" t="s">
        <v>16467</v>
      </c>
      <c r="AH1279" s="84" t="b">
        <v>0</v>
      </c>
      <c r="AI1279" s="84" t="s">
        <v>16520</v>
      </c>
      <c r="AJ1279" s="84"/>
      <c r="AK1279" s="92" t="s">
        <v>16467</v>
      </c>
      <c r="AL1279" s="84" t="b">
        <v>0</v>
      </c>
      <c r="AM1279" s="84">
        <v>230</v>
      </c>
      <c r="AN1279" s="92" t="s">
        <v>16293</v>
      </c>
      <c r="AO1279" s="84" t="s">
        <v>16534</v>
      </c>
      <c r="AP1279" s="84" t="b">
        <v>0</v>
      </c>
      <c r="AQ1279" s="92" t="s">
        <v>16293</v>
      </c>
      <c r="AR1279" s="84" t="s">
        <v>179</v>
      </c>
      <c r="AS1279" s="84">
        <v>0</v>
      </c>
      <c r="AT1279" s="84">
        <v>0</v>
      </c>
      <c r="AU1279" s="84"/>
      <c r="AV1279" s="84"/>
      <c r="AW1279" s="84"/>
      <c r="AX1279" s="84"/>
      <c r="AY1279" s="84"/>
      <c r="AZ1279" s="84"/>
      <c r="BA1279" s="84"/>
      <c r="BB1279" s="84"/>
      <c r="BC1279">
        <v>1</v>
      </c>
      <c r="BD1279">
        <v>0</v>
      </c>
      <c r="BE1279">
        <v>0</v>
      </c>
      <c r="BF1279">
        <v>0</v>
      </c>
      <c r="BG1279">
        <v>1</v>
      </c>
      <c r="BH1279">
        <v>0</v>
      </c>
    </row>
    <row r="1280" spans="1:60" x14ac:dyDescent="0.3">
      <c r="A1280" s="69" t="s">
        <v>497</v>
      </c>
      <c r="B1280" s="69" t="s">
        <v>2132</v>
      </c>
      <c r="C1280" s="70"/>
      <c r="D1280" s="71"/>
      <c r="E1280" s="72"/>
      <c r="F1280" s="73"/>
      <c r="G1280" s="70"/>
      <c r="H1280" s="74"/>
      <c r="I1280" s="75"/>
      <c r="J1280" s="75"/>
      <c r="K1280" s="36"/>
      <c r="L1280" s="82"/>
      <c r="M1280" s="82"/>
      <c r="N1280" s="77"/>
      <c r="O1280" s="84" t="s">
        <v>2168</v>
      </c>
      <c r="P1280" s="86">
        <v>43861.85193287037</v>
      </c>
      <c r="Q1280" s="84" t="s">
        <v>2218</v>
      </c>
      <c r="R1280" s="84"/>
      <c r="S1280" s="84"/>
      <c r="T1280" s="84" t="s">
        <v>2873</v>
      </c>
      <c r="U1280" s="84"/>
      <c r="V1280" s="87" t="s">
        <v>3320</v>
      </c>
      <c r="W1280" s="86">
        <v>43861.85193287037</v>
      </c>
      <c r="X1280" s="90">
        <v>43861</v>
      </c>
      <c r="Y1280" s="92" t="s">
        <v>5217</v>
      </c>
      <c r="Z1280" s="87" t="s">
        <v>8980</v>
      </c>
      <c r="AA1280" s="84"/>
      <c r="AB1280" s="84"/>
      <c r="AC1280" s="92" t="s">
        <v>12858</v>
      </c>
      <c r="AD1280" s="84"/>
      <c r="AE1280" s="84" t="b">
        <v>0</v>
      </c>
      <c r="AF1280" s="84">
        <v>0</v>
      </c>
      <c r="AG1280" s="92" t="s">
        <v>16467</v>
      </c>
      <c r="AH1280" s="84" t="b">
        <v>0</v>
      </c>
      <c r="AI1280" s="84" t="s">
        <v>16520</v>
      </c>
      <c r="AJ1280" s="84"/>
      <c r="AK1280" s="92" t="s">
        <v>16467</v>
      </c>
      <c r="AL1280" s="84" t="b">
        <v>0</v>
      </c>
      <c r="AM1280" s="84">
        <v>121</v>
      </c>
      <c r="AN1280" s="92" t="s">
        <v>12602</v>
      </c>
      <c r="AO1280" s="84" t="s">
        <v>16535</v>
      </c>
      <c r="AP1280" s="84" t="b">
        <v>0</v>
      </c>
      <c r="AQ1280" s="92" t="s">
        <v>12602</v>
      </c>
      <c r="AR1280" s="84" t="s">
        <v>179</v>
      </c>
      <c r="AS1280" s="84">
        <v>0</v>
      </c>
      <c r="AT1280" s="84">
        <v>0</v>
      </c>
      <c r="AU1280" s="84"/>
      <c r="AV1280" s="84"/>
      <c r="AW1280" s="84"/>
      <c r="AX1280" s="84"/>
      <c r="AY1280" s="84"/>
      <c r="AZ1280" s="84"/>
      <c r="BA1280" s="84"/>
      <c r="BB1280" s="84"/>
      <c r="BC1280">
        <v>1</v>
      </c>
      <c r="BD1280">
        <v>0</v>
      </c>
      <c r="BE1280">
        <v>1</v>
      </c>
      <c r="BF1280">
        <v>0</v>
      </c>
      <c r="BG1280">
        <v>0</v>
      </c>
      <c r="BH1280">
        <v>0</v>
      </c>
    </row>
    <row r="1281" spans="1:60" x14ac:dyDescent="0.3">
      <c r="A1281" s="69" t="s">
        <v>498</v>
      </c>
      <c r="B1281" s="69" t="s">
        <v>2096</v>
      </c>
      <c r="C1281" s="70"/>
      <c r="D1281" s="71"/>
      <c r="E1281" s="72"/>
      <c r="F1281" s="73"/>
      <c r="G1281" s="70"/>
      <c r="H1281" s="74"/>
      <c r="I1281" s="75"/>
      <c r="J1281" s="75"/>
      <c r="K1281" s="36"/>
      <c r="L1281" s="82"/>
      <c r="M1281" s="82"/>
      <c r="N1281" s="77"/>
      <c r="O1281" s="84" t="s">
        <v>2169</v>
      </c>
      <c r="P1281" s="86">
        <v>43861.851967592593</v>
      </c>
      <c r="Q1281" s="84" t="s">
        <v>2284</v>
      </c>
      <c r="R1281" s="84"/>
      <c r="S1281" s="84"/>
      <c r="T1281" s="84" t="s">
        <v>2883</v>
      </c>
      <c r="U1281" s="84"/>
      <c r="V1281" s="87" t="s">
        <v>3321</v>
      </c>
      <c r="W1281" s="86">
        <v>43861.851967592593</v>
      </c>
      <c r="X1281" s="90">
        <v>43861</v>
      </c>
      <c r="Y1281" s="92" t="s">
        <v>5218</v>
      </c>
      <c r="Z1281" s="87" t="s">
        <v>8981</v>
      </c>
      <c r="AA1281" s="84"/>
      <c r="AB1281" s="84"/>
      <c r="AC1281" s="92" t="s">
        <v>12859</v>
      </c>
      <c r="AD1281" s="84"/>
      <c r="AE1281" s="84" t="b">
        <v>0</v>
      </c>
      <c r="AF1281" s="84">
        <v>0</v>
      </c>
      <c r="AG1281" s="92" t="s">
        <v>16467</v>
      </c>
      <c r="AH1281" s="84" t="b">
        <v>0</v>
      </c>
      <c r="AI1281" s="84" t="s">
        <v>16520</v>
      </c>
      <c r="AJ1281" s="84"/>
      <c r="AK1281" s="92" t="s">
        <v>16467</v>
      </c>
      <c r="AL1281" s="84" t="b">
        <v>0</v>
      </c>
      <c r="AM1281" s="84">
        <v>230</v>
      </c>
      <c r="AN1281" s="92" t="s">
        <v>16293</v>
      </c>
      <c r="AO1281" s="84" t="s">
        <v>16534</v>
      </c>
      <c r="AP1281" s="84" t="b">
        <v>0</v>
      </c>
      <c r="AQ1281" s="92" t="s">
        <v>16293</v>
      </c>
      <c r="AR1281" s="84" t="s">
        <v>179</v>
      </c>
      <c r="AS1281" s="84">
        <v>0</v>
      </c>
      <c r="AT1281" s="84">
        <v>0</v>
      </c>
      <c r="AU1281" s="84"/>
      <c r="AV1281" s="84"/>
      <c r="AW1281" s="84"/>
      <c r="AX1281" s="84"/>
      <c r="AY1281" s="84"/>
      <c r="AZ1281" s="84"/>
      <c r="BA1281" s="84"/>
      <c r="BB1281" s="84"/>
      <c r="BC1281">
        <v>1</v>
      </c>
      <c r="BD1281">
        <v>0</v>
      </c>
      <c r="BE1281">
        <v>0</v>
      </c>
      <c r="BF1281">
        <v>0</v>
      </c>
      <c r="BG1281">
        <v>1</v>
      </c>
      <c r="BH1281">
        <v>0</v>
      </c>
    </row>
    <row r="1282" spans="1:60" x14ac:dyDescent="0.3">
      <c r="A1282" s="69" t="s">
        <v>2094</v>
      </c>
      <c r="B1282" s="69" t="s">
        <v>2096</v>
      </c>
      <c r="C1282" s="70"/>
      <c r="D1282" s="71"/>
      <c r="E1282" s="72"/>
      <c r="F1282" s="73"/>
      <c r="G1282" s="70"/>
      <c r="H1282" s="74"/>
      <c r="I1282" s="75"/>
      <c r="J1282" s="75"/>
      <c r="K1282" s="36"/>
      <c r="L1282" s="82"/>
      <c r="M1282" s="82"/>
      <c r="N1282" s="77"/>
      <c r="O1282" s="84" t="s">
        <v>2169</v>
      </c>
      <c r="P1282" s="86">
        <v>43861.852106481485</v>
      </c>
      <c r="Q1282" s="84" t="s">
        <v>2284</v>
      </c>
      <c r="R1282" s="84"/>
      <c r="S1282" s="84"/>
      <c r="T1282" s="84" t="s">
        <v>2883</v>
      </c>
      <c r="U1282" s="84"/>
      <c r="V1282" s="87" t="s">
        <v>4778</v>
      </c>
      <c r="W1282" s="86">
        <v>43861.852106481485</v>
      </c>
      <c r="X1282" s="90">
        <v>43861</v>
      </c>
      <c r="Y1282" s="92" t="s">
        <v>8477</v>
      </c>
      <c r="Z1282" s="87" t="s">
        <v>12344</v>
      </c>
      <c r="AA1282" s="84"/>
      <c r="AB1282" s="84"/>
      <c r="AC1282" s="92" t="s">
        <v>16289</v>
      </c>
      <c r="AD1282" s="84"/>
      <c r="AE1282" s="84" t="b">
        <v>0</v>
      </c>
      <c r="AF1282" s="84">
        <v>0</v>
      </c>
      <c r="AG1282" s="92" t="s">
        <v>16467</v>
      </c>
      <c r="AH1282" s="84" t="b">
        <v>0</v>
      </c>
      <c r="AI1282" s="84" t="s">
        <v>16520</v>
      </c>
      <c r="AJ1282" s="84"/>
      <c r="AK1282" s="92" t="s">
        <v>16467</v>
      </c>
      <c r="AL1282" s="84" t="b">
        <v>0</v>
      </c>
      <c r="AM1282" s="84">
        <v>230</v>
      </c>
      <c r="AN1282" s="92" t="s">
        <v>16293</v>
      </c>
      <c r="AO1282" s="84" t="s">
        <v>16534</v>
      </c>
      <c r="AP1282" s="84" t="b">
        <v>0</v>
      </c>
      <c r="AQ1282" s="92" t="s">
        <v>16293</v>
      </c>
      <c r="AR1282" s="84" t="s">
        <v>179</v>
      </c>
      <c r="AS1282" s="84">
        <v>0</v>
      </c>
      <c r="AT1282" s="84">
        <v>0</v>
      </c>
      <c r="AU1282" s="84"/>
      <c r="AV1282" s="84"/>
      <c r="AW1282" s="84"/>
      <c r="AX1282" s="84"/>
      <c r="AY1282" s="84"/>
      <c r="AZ1282" s="84"/>
      <c r="BA1282" s="84"/>
      <c r="BB1282" s="84"/>
      <c r="BC1282">
        <v>1</v>
      </c>
      <c r="BD1282">
        <v>0</v>
      </c>
      <c r="BE1282">
        <v>0</v>
      </c>
      <c r="BF1282">
        <v>0</v>
      </c>
      <c r="BG1282">
        <v>1</v>
      </c>
      <c r="BH1282">
        <v>0</v>
      </c>
    </row>
    <row r="1283" spans="1:60" x14ac:dyDescent="0.3">
      <c r="A1283" s="69" t="s">
        <v>1465</v>
      </c>
      <c r="B1283" s="69" t="s">
        <v>1447</v>
      </c>
      <c r="C1283" s="70"/>
      <c r="D1283" s="71"/>
      <c r="E1283" s="72"/>
      <c r="F1283" s="73"/>
      <c r="G1283" s="70"/>
      <c r="H1283" s="74"/>
      <c r="I1283" s="75"/>
      <c r="J1283" s="75"/>
      <c r="K1283" s="36"/>
      <c r="L1283" s="82"/>
      <c r="M1283" s="82"/>
      <c r="N1283" s="77"/>
      <c r="O1283" s="84" t="s">
        <v>2169</v>
      </c>
      <c r="P1283" s="86">
        <v>43861.852164351854</v>
      </c>
      <c r="Q1283" s="84" t="s">
        <v>2274</v>
      </c>
      <c r="R1283" s="84"/>
      <c r="S1283" s="84"/>
      <c r="T1283" s="84"/>
      <c r="U1283" s="84"/>
      <c r="V1283" s="87" t="s">
        <v>4207</v>
      </c>
      <c r="W1283" s="86">
        <v>43861.852164351854</v>
      </c>
      <c r="X1283" s="90">
        <v>43861</v>
      </c>
      <c r="Y1283" s="92" t="s">
        <v>6790</v>
      </c>
      <c r="Z1283" s="87" t="s">
        <v>10570</v>
      </c>
      <c r="AA1283" s="84"/>
      <c r="AB1283" s="84"/>
      <c r="AC1283" s="92" t="s">
        <v>14453</v>
      </c>
      <c r="AD1283" s="84"/>
      <c r="AE1283" s="84" t="b">
        <v>0</v>
      </c>
      <c r="AF1283" s="84">
        <v>0</v>
      </c>
      <c r="AG1283" s="92" t="s">
        <v>16467</v>
      </c>
      <c r="AH1283" s="84" t="b">
        <v>0</v>
      </c>
      <c r="AI1283" s="84" t="s">
        <v>16520</v>
      </c>
      <c r="AJ1283" s="84"/>
      <c r="AK1283" s="92" t="s">
        <v>16467</v>
      </c>
      <c r="AL1283" s="84" t="b">
        <v>0</v>
      </c>
      <c r="AM1283" s="84">
        <v>51</v>
      </c>
      <c r="AN1283" s="92" t="s">
        <v>16309</v>
      </c>
      <c r="AO1283" s="84" t="s">
        <v>16535</v>
      </c>
      <c r="AP1283" s="84" t="b">
        <v>0</v>
      </c>
      <c r="AQ1283" s="92" t="s">
        <v>16309</v>
      </c>
      <c r="AR1283" s="84" t="s">
        <v>179</v>
      </c>
      <c r="AS1283" s="84">
        <v>0</v>
      </c>
      <c r="AT1283" s="84">
        <v>0</v>
      </c>
      <c r="AU1283" s="84"/>
      <c r="AV1283" s="84"/>
      <c r="AW1283" s="84"/>
      <c r="AX1283" s="84"/>
      <c r="AY1283" s="84"/>
      <c r="AZ1283" s="84"/>
      <c r="BA1283" s="84"/>
      <c r="BB1283" s="84"/>
      <c r="BC1283">
        <v>1</v>
      </c>
      <c r="BD1283">
        <v>0</v>
      </c>
      <c r="BE1283">
        <v>0</v>
      </c>
      <c r="BF1283">
        <v>0</v>
      </c>
      <c r="BG1283">
        <v>1</v>
      </c>
      <c r="BH1283">
        <v>0</v>
      </c>
    </row>
    <row r="1284" spans="1:60" x14ac:dyDescent="0.3">
      <c r="A1284" s="69" t="s">
        <v>1629</v>
      </c>
      <c r="B1284" s="69" t="s">
        <v>2076</v>
      </c>
      <c r="C1284" s="70"/>
      <c r="D1284" s="71"/>
      <c r="E1284" s="72"/>
      <c r="F1284" s="73"/>
      <c r="G1284" s="70"/>
      <c r="H1284" s="74"/>
      <c r="I1284" s="75"/>
      <c r="J1284" s="75"/>
      <c r="K1284" s="36"/>
      <c r="L1284" s="82"/>
      <c r="M1284" s="82"/>
      <c r="N1284" s="77"/>
      <c r="O1284" s="84" t="s">
        <v>2169</v>
      </c>
      <c r="P1284" s="86">
        <v>43861.852453703701</v>
      </c>
      <c r="Q1284" s="84" t="s">
        <v>2221</v>
      </c>
      <c r="R1284" s="84"/>
      <c r="S1284" s="84"/>
      <c r="T1284" s="84" t="s">
        <v>2883</v>
      </c>
      <c r="U1284" s="84"/>
      <c r="V1284" s="87" t="s">
        <v>4356</v>
      </c>
      <c r="W1284" s="86">
        <v>43861.852453703701</v>
      </c>
      <c r="X1284" s="90">
        <v>43861</v>
      </c>
      <c r="Y1284" s="92" t="s">
        <v>7256</v>
      </c>
      <c r="Z1284" s="87" t="s">
        <v>11051</v>
      </c>
      <c r="AA1284" s="84"/>
      <c r="AB1284" s="84"/>
      <c r="AC1284" s="92" t="s">
        <v>14938</v>
      </c>
      <c r="AD1284" s="84"/>
      <c r="AE1284" s="84" t="b">
        <v>0</v>
      </c>
      <c r="AF1284" s="84">
        <v>0</v>
      </c>
      <c r="AG1284" s="92" t="s">
        <v>16467</v>
      </c>
      <c r="AH1284" s="84" t="b">
        <v>0</v>
      </c>
      <c r="AI1284" s="84" t="s">
        <v>16520</v>
      </c>
      <c r="AJ1284" s="84"/>
      <c r="AK1284" s="92" t="s">
        <v>16467</v>
      </c>
      <c r="AL1284" s="84" t="b">
        <v>0</v>
      </c>
      <c r="AM1284" s="84">
        <v>14</v>
      </c>
      <c r="AN1284" s="92" t="s">
        <v>16346</v>
      </c>
      <c r="AO1284" s="84" t="s">
        <v>16535</v>
      </c>
      <c r="AP1284" s="84" t="b">
        <v>0</v>
      </c>
      <c r="AQ1284" s="92" t="s">
        <v>16346</v>
      </c>
      <c r="AR1284" s="84" t="s">
        <v>179</v>
      </c>
      <c r="AS1284" s="84">
        <v>0</v>
      </c>
      <c r="AT1284" s="84">
        <v>0</v>
      </c>
      <c r="AU1284" s="84"/>
      <c r="AV1284" s="84"/>
      <c r="AW1284" s="84"/>
      <c r="AX1284" s="84"/>
      <c r="AY1284" s="84"/>
      <c r="AZ1284" s="84"/>
      <c r="BA1284" s="84"/>
      <c r="BB1284" s="84"/>
      <c r="BC1284">
        <v>1</v>
      </c>
      <c r="BD1284">
        <v>0</v>
      </c>
      <c r="BE1284">
        <v>0</v>
      </c>
      <c r="BF1284">
        <v>0</v>
      </c>
      <c r="BG1284">
        <v>1</v>
      </c>
      <c r="BH1284">
        <v>0</v>
      </c>
    </row>
    <row r="1285" spans="1:60" x14ac:dyDescent="0.3">
      <c r="A1285" s="69" t="s">
        <v>499</v>
      </c>
      <c r="B1285" s="69" t="s">
        <v>2096</v>
      </c>
      <c r="C1285" s="70"/>
      <c r="D1285" s="71"/>
      <c r="E1285" s="72"/>
      <c r="F1285" s="73"/>
      <c r="G1285" s="70"/>
      <c r="H1285" s="74"/>
      <c r="I1285" s="75"/>
      <c r="J1285" s="75"/>
      <c r="K1285" s="36"/>
      <c r="L1285" s="82"/>
      <c r="M1285" s="82"/>
      <c r="N1285" s="77"/>
      <c r="O1285" s="84" t="s">
        <v>2169</v>
      </c>
      <c r="P1285" s="86">
        <v>43861.852488425924</v>
      </c>
      <c r="Q1285" s="84" t="s">
        <v>2284</v>
      </c>
      <c r="R1285" s="84"/>
      <c r="S1285" s="84"/>
      <c r="T1285" s="84" t="s">
        <v>2883</v>
      </c>
      <c r="U1285" s="84"/>
      <c r="V1285" s="87" t="s">
        <v>3322</v>
      </c>
      <c r="W1285" s="86">
        <v>43861.852488425924</v>
      </c>
      <c r="X1285" s="90">
        <v>43861</v>
      </c>
      <c r="Y1285" s="92" t="s">
        <v>5220</v>
      </c>
      <c r="Z1285" s="87" t="s">
        <v>8983</v>
      </c>
      <c r="AA1285" s="84"/>
      <c r="AB1285" s="84"/>
      <c r="AC1285" s="92" t="s">
        <v>12861</v>
      </c>
      <c r="AD1285" s="84"/>
      <c r="AE1285" s="84" t="b">
        <v>0</v>
      </c>
      <c r="AF1285" s="84">
        <v>0</v>
      </c>
      <c r="AG1285" s="92" t="s">
        <v>16467</v>
      </c>
      <c r="AH1285" s="84" t="b">
        <v>0</v>
      </c>
      <c r="AI1285" s="84" t="s">
        <v>16520</v>
      </c>
      <c r="AJ1285" s="84"/>
      <c r="AK1285" s="92" t="s">
        <v>16467</v>
      </c>
      <c r="AL1285" s="84" t="b">
        <v>0</v>
      </c>
      <c r="AM1285" s="84">
        <v>230</v>
      </c>
      <c r="AN1285" s="92" t="s">
        <v>16293</v>
      </c>
      <c r="AO1285" s="84" t="s">
        <v>16534</v>
      </c>
      <c r="AP1285" s="84" t="b">
        <v>0</v>
      </c>
      <c r="AQ1285" s="92" t="s">
        <v>16293</v>
      </c>
      <c r="AR1285" s="84" t="s">
        <v>179</v>
      </c>
      <c r="AS1285" s="84">
        <v>0</v>
      </c>
      <c r="AT1285" s="84">
        <v>0</v>
      </c>
      <c r="AU1285" s="84"/>
      <c r="AV1285" s="84"/>
      <c r="AW1285" s="84"/>
      <c r="AX1285" s="84"/>
      <c r="AY1285" s="84"/>
      <c r="AZ1285" s="84"/>
      <c r="BA1285" s="84"/>
      <c r="BB1285" s="84"/>
      <c r="BC1285">
        <v>1</v>
      </c>
      <c r="BD1285">
        <v>0</v>
      </c>
      <c r="BE1285">
        <v>0</v>
      </c>
      <c r="BF1285">
        <v>0</v>
      </c>
      <c r="BG1285">
        <v>1</v>
      </c>
      <c r="BH1285">
        <v>0</v>
      </c>
    </row>
    <row r="1286" spans="1:60" x14ac:dyDescent="0.3">
      <c r="A1286" s="69" t="s">
        <v>1819</v>
      </c>
      <c r="B1286" s="69" t="s">
        <v>2096</v>
      </c>
      <c r="C1286" s="70"/>
      <c r="D1286" s="71"/>
      <c r="E1286" s="72"/>
      <c r="F1286" s="73"/>
      <c r="G1286" s="70"/>
      <c r="H1286" s="74"/>
      <c r="I1286" s="75"/>
      <c r="J1286" s="75"/>
      <c r="K1286" s="36"/>
      <c r="L1286" s="82"/>
      <c r="M1286" s="82"/>
      <c r="N1286" s="77"/>
      <c r="O1286" s="84" t="s">
        <v>2169</v>
      </c>
      <c r="P1286" s="86">
        <v>43861.852523148147</v>
      </c>
      <c r="Q1286" s="84" t="s">
        <v>2284</v>
      </c>
      <c r="R1286" s="84"/>
      <c r="S1286" s="84"/>
      <c r="T1286" s="84" t="s">
        <v>2883</v>
      </c>
      <c r="U1286" s="84"/>
      <c r="V1286" s="87" t="s">
        <v>4531</v>
      </c>
      <c r="W1286" s="86">
        <v>43861.852523148147</v>
      </c>
      <c r="X1286" s="90">
        <v>43861</v>
      </c>
      <c r="Y1286" s="92" t="s">
        <v>8478</v>
      </c>
      <c r="Z1286" s="87" t="s">
        <v>12345</v>
      </c>
      <c r="AA1286" s="84"/>
      <c r="AB1286" s="84"/>
      <c r="AC1286" s="92" t="s">
        <v>16290</v>
      </c>
      <c r="AD1286" s="84"/>
      <c r="AE1286" s="84" t="b">
        <v>0</v>
      </c>
      <c r="AF1286" s="84">
        <v>0</v>
      </c>
      <c r="AG1286" s="92" t="s">
        <v>16467</v>
      </c>
      <c r="AH1286" s="84" t="b">
        <v>0</v>
      </c>
      <c r="AI1286" s="84" t="s">
        <v>16520</v>
      </c>
      <c r="AJ1286" s="84"/>
      <c r="AK1286" s="92" t="s">
        <v>16467</v>
      </c>
      <c r="AL1286" s="84" t="b">
        <v>0</v>
      </c>
      <c r="AM1286" s="84">
        <v>230</v>
      </c>
      <c r="AN1286" s="92" t="s">
        <v>16293</v>
      </c>
      <c r="AO1286" s="84" t="s">
        <v>16534</v>
      </c>
      <c r="AP1286" s="84" t="b">
        <v>0</v>
      </c>
      <c r="AQ1286" s="92" t="s">
        <v>16293</v>
      </c>
      <c r="AR1286" s="84" t="s">
        <v>179</v>
      </c>
      <c r="AS1286" s="84">
        <v>0</v>
      </c>
      <c r="AT1286" s="84">
        <v>0</v>
      </c>
      <c r="AU1286" s="84"/>
      <c r="AV1286" s="84"/>
      <c r="AW1286" s="84"/>
      <c r="AX1286" s="84"/>
      <c r="AY1286" s="84"/>
      <c r="AZ1286" s="84"/>
      <c r="BA1286" s="84"/>
      <c r="BB1286" s="84"/>
      <c r="BC1286">
        <v>1</v>
      </c>
      <c r="BD1286">
        <v>0</v>
      </c>
      <c r="BE1286">
        <v>0</v>
      </c>
      <c r="BF1286">
        <v>0</v>
      </c>
      <c r="BG1286">
        <v>1</v>
      </c>
      <c r="BH1286">
        <v>0</v>
      </c>
    </row>
    <row r="1287" spans="1:60" x14ac:dyDescent="0.3">
      <c r="A1287" s="69" t="s">
        <v>1903</v>
      </c>
      <c r="B1287" s="69" t="s">
        <v>2096</v>
      </c>
      <c r="C1287" s="70"/>
      <c r="D1287" s="71"/>
      <c r="E1287" s="72"/>
      <c r="F1287" s="73"/>
      <c r="G1287" s="70"/>
      <c r="H1287" s="74"/>
      <c r="I1287" s="75"/>
      <c r="J1287" s="75"/>
      <c r="K1287" s="36"/>
      <c r="L1287" s="82"/>
      <c r="M1287" s="82"/>
      <c r="N1287" s="77"/>
      <c r="O1287" s="84" t="s">
        <v>2169</v>
      </c>
      <c r="P1287" s="86">
        <v>43861.852685185186</v>
      </c>
      <c r="Q1287" s="84" t="s">
        <v>2284</v>
      </c>
      <c r="R1287" s="84"/>
      <c r="S1287" s="84"/>
      <c r="T1287" s="84" t="s">
        <v>2883</v>
      </c>
      <c r="U1287" s="84"/>
      <c r="V1287" s="87" t="s">
        <v>4604</v>
      </c>
      <c r="W1287" s="86">
        <v>43861.852685185186</v>
      </c>
      <c r="X1287" s="90">
        <v>43861</v>
      </c>
      <c r="Y1287" s="92" t="s">
        <v>7853</v>
      </c>
      <c r="Z1287" s="87" t="s">
        <v>11680</v>
      </c>
      <c r="AA1287" s="84"/>
      <c r="AB1287" s="84"/>
      <c r="AC1287" s="92" t="s">
        <v>15580</v>
      </c>
      <c r="AD1287" s="84"/>
      <c r="AE1287" s="84" t="b">
        <v>0</v>
      </c>
      <c r="AF1287" s="84">
        <v>0</v>
      </c>
      <c r="AG1287" s="92" t="s">
        <v>16467</v>
      </c>
      <c r="AH1287" s="84" t="b">
        <v>0</v>
      </c>
      <c r="AI1287" s="84" t="s">
        <v>16520</v>
      </c>
      <c r="AJ1287" s="84"/>
      <c r="AK1287" s="92" t="s">
        <v>16467</v>
      </c>
      <c r="AL1287" s="84" t="b">
        <v>0</v>
      </c>
      <c r="AM1287" s="84">
        <v>230</v>
      </c>
      <c r="AN1287" s="92" t="s">
        <v>16293</v>
      </c>
      <c r="AO1287" s="84" t="s">
        <v>16534</v>
      </c>
      <c r="AP1287" s="84" t="b">
        <v>0</v>
      </c>
      <c r="AQ1287" s="92" t="s">
        <v>16293</v>
      </c>
      <c r="AR1287" s="84" t="s">
        <v>179</v>
      </c>
      <c r="AS1287" s="84">
        <v>0</v>
      </c>
      <c r="AT1287" s="84">
        <v>0</v>
      </c>
      <c r="AU1287" s="84"/>
      <c r="AV1287" s="84"/>
      <c r="AW1287" s="84"/>
      <c r="AX1287" s="84"/>
      <c r="AY1287" s="84"/>
      <c r="AZ1287" s="84"/>
      <c r="BA1287" s="84"/>
      <c r="BB1287" s="84"/>
      <c r="BC1287">
        <v>2</v>
      </c>
      <c r="BD1287">
        <v>0</v>
      </c>
      <c r="BE1287">
        <v>0</v>
      </c>
      <c r="BF1287">
        <v>0</v>
      </c>
      <c r="BG1287">
        <v>2</v>
      </c>
      <c r="BH1287">
        <v>0</v>
      </c>
    </row>
    <row r="1288" spans="1:60" x14ac:dyDescent="0.3">
      <c r="A1288" s="69" t="s">
        <v>1913</v>
      </c>
      <c r="B1288" s="69" t="s">
        <v>2132</v>
      </c>
      <c r="C1288" s="70"/>
      <c r="D1288" s="71"/>
      <c r="E1288" s="72"/>
      <c r="F1288" s="73"/>
      <c r="G1288" s="70"/>
      <c r="H1288" s="74"/>
      <c r="I1288" s="75"/>
      <c r="J1288" s="75"/>
      <c r="K1288" s="36"/>
      <c r="L1288" s="82"/>
      <c r="M1288" s="82"/>
      <c r="N1288" s="77"/>
      <c r="O1288" s="84" t="s">
        <v>2168</v>
      </c>
      <c r="P1288" s="86">
        <v>43861.852870370371</v>
      </c>
      <c r="Q1288" s="84" t="s">
        <v>2218</v>
      </c>
      <c r="R1288" s="84"/>
      <c r="S1288" s="84"/>
      <c r="T1288" s="84" t="s">
        <v>2873</v>
      </c>
      <c r="U1288" s="84"/>
      <c r="V1288" s="87" t="s">
        <v>4613</v>
      </c>
      <c r="W1288" s="86">
        <v>43861.852870370371</v>
      </c>
      <c r="X1288" s="90">
        <v>43861</v>
      </c>
      <c r="Y1288" s="92" t="s">
        <v>7879</v>
      </c>
      <c r="Z1288" s="87" t="s">
        <v>11707</v>
      </c>
      <c r="AA1288" s="84"/>
      <c r="AB1288" s="84"/>
      <c r="AC1288" s="92" t="s">
        <v>15607</v>
      </c>
      <c r="AD1288" s="84"/>
      <c r="AE1288" s="84" t="b">
        <v>0</v>
      </c>
      <c r="AF1288" s="84">
        <v>0</v>
      </c>
      <c r="AG1288" s="92" t="s">
        <v>16467</v>
      </c>
      <c r="AH1288" s="84" t="b">
        <v>0</v>
      </c>
      <c r="AI1288" s="84" t="s">
        <v>16520</v>
      </c>
      <c r="AJ1288" s="84"/>
      <c r="AK1288" s="92" t="s">
        <v>16467</v>
      </c>
      <c r="AL1288" s="84" t="b">
        <v>0</v>
      </c>
      <c r="AM1288" s="84">
        <v>121</v>
      </c>
      <c r="AN1288" s="92" t="s">
        <v>12602</v>
      </c>
      <c r="AO1288" s="84" t="s">
        <v>16534</v>
      </c>
      <c r="AP1288" s="84" t="b">
        <v>0</v>
      </c>
      <c r="AQ1288" s="92" t="s">
        <v>12602</v>
      </c>
      <c r="AR1288" s="84" t="s">
        <v>179</v>
      </c>
      <c r="AS1288" s="84">
        <v>0</v>
      </c>
      <c r="AT1288" s="84">
        <v>0</v>
      </c>
      <c r="AU1288" s="84"/>
      <c r="AV1288" s="84"/>
      <c r="AW1288" s="84"/>
      <c r="AX1288" s="84"/>
      <c r="AY1288" s="84"/>
      <c r="AZ1288" s="84"/>
      <c r="BA1288" s="84"/>
      <c r="BB1288" s="84"/>
      <c r="BC1288">
        <v>1</v>
      </c>
      <c r="BD1288">
        <v>0</v>
      </c>
      <c r="BE1288">
        <v>1</v>
      </c>
      <c r="BF1288">
        <v>0</v>
      </c>
      <c r="BG1288">
        <v>0</v>
      </c>
      <c r="BH1288">
        <v>0</v>
      </c>
    </row>
    <row r="1289" spans="1:60" x14ac:dyDescent="0.3">
      <c r="A1289" s="69" t="s">
        <v>2087</v>
      </c>
      <c r="B1289" s="69" t="s">
        <v>2096</v>
      </c>
      <c r="C1289" s="70"/>
      <c r="D1289" s="71"/>
      <c r="E1289" s="72"/>
      <c r="F1289" s="73"/>
      <c r="G1289" s="70"/>
      <c r="H1289" s="74"/>
      <c r="I1289" s="75"/>
      <c r="J1289" s="75"/>
      <c r="K1289" s="36"/>
      <c r="L1289" s="82"/>
      <c r="M1289" s="82"/>
      <c r="N1289" s="77"/>
      <c r="O1289" s="84" t="s">
        <v>2169</v>
      </c>
      <c r="P1289" s="86">
        <v>43861.853136574071</v>
      </c>
      <c r="Q1289" s="84" t="s">
        <v>2284</v>
      </c>
      <c r="R1289" s="84"/>
      <c r="S1289" s="84"/>
      <c r="T1289" s="84" t="s">
        <v>2883</v>
      </c>
      <c r="U1289" s="84"/>
      <c r="V1289" s="87" t="s">
        <v>4772</v>
      </c>
      <c r="W1289" s="86">
        <v>43861.853136574071</v>
      </c>
      <c r="X1289" s="90">
        <v>43861</v>
      </c>
      <c r="Y1289" s="92" t="s">
        <v>8460</v>
      </c>
      <c r="Z1289" s="87" t="s">
        <v>12326</v>
      </c>
      <c r="AA1289" s="84"/>
      <c r="AB1289" s="84"/>
      <c r="AC1289" s="92" t="s">
        <v>16266</v>
      </c>
      <c r="AD1289" s="84"/>
      <c r="AE1289" s="84" t="b">
        <v>0</v>
      </c>
      <c r="AF1289" s="84">
        <v>0</v>
      </c>
      <c r="AG1289" s="92" t="s">
        <v>16467</v>
      </c>
      <c r="AH1289" s="84" t="b">
        <v>0</v>
      </c>
      <c r="AI1289" s="84" t="s">
        <v>16520</v>
      </c>
      <c r="AJ1289" s="84"/>
      <c r="AK1289" s="92" t="s">
        <v>16467</v>
      </c>
      <c r="AL1289" s="84" t="b">
        <v>0</v>
      </c>
      <c r="AM1289" s="84">
        <v>230</v>
      </c>
      <c r="AN1289" s="92" t="s">
        <v>16293</v>
      </c>
      <c r="AO1289" s="84" t="s">
        <v>16534</v>
      </c>
      <c r="AP1289" s="84" t="b">
        <v>0</v>
      </c>
      <c r="AQ1289" s="92" t="s">
        <v>16293</v>
      </c>
      <c r="AR1289" s="84" t="s">
        <v>179</v>
      </c>
      <c r="AS1289" s="84">
        <v>0</v>
      </c>
      <c r="AT1289" s="84">
        <v>0</v>
      </c>
      <c r="AU1289" s="84"/>
      <c r="AV1289" s="84"/>
      <c r="AW1289" s="84"/>
      <c r="AX1289" s="84"/>
      <c r="AY1289" s="84"/>
      <c r="AZ1289" s="84"/>
      <c r="BA1289" s="84"/>
      <c r="BB1289" s="84"/>
      <c r="BC1289">
        <v>1</v>
      </c>
      <c r="BD1289">
        <v>0</v>
      </c>
      <c r="BE1289">
        <v>0</v>
      </c>
      <c r="BF1289">
        <v>0</v>
      </c>
      <c r="BG1289">
        <v>1</v>
      </c>
      <c r="BH1289">
        <v>0</v>
      </c>
    </row>
    <row r="1290" spans="1:60" x14ac:dyDescent="0.3">
      <c r="A1290" s="69" t="s">
        <v>500</v>
      </c>
      <c r="B1290" s="69" t="s">
        <v>2096</v>
      </c>
      <c r="C1290" s="70"/>
      <c r="D1290" s="71"/>
      <c r="E1290" s="72"/>
      <c r="F1290" s="73"/>
      <c r="G1290" s="70"/>
      <c r="H1290" s="74"/>
      <c r="I1290" s="75"/>
      <c r="J1290" s="75"/>
      <c r="K1290" s="36"/>
      <c r="L1290" s="82"/>
      <c r="M1290" s="82"/>
      <c r="N1290" s="77"/>
      <c r="O1290" s="84" t="s">
        <v>2169</v>
      </c>
      <c r="P1290" s="86">
        <v>43861.854062500002</v>
      </c>
      <c r="Q1290" s="84" t="s">
        <v>2284</v>
      </c>
      <c r="R1290" s="84"/>
      <c r="S1290" s="84"/>
      <c r="T1290" s="84" t="s">
        <v>2883</v>
      </c>
      <c r="U1290" s="84"/>
      <c r="V1290" s="87" t="s">
        <v>3323</v>
      </c>
      <c r="W1290" s="86">
        <v>43861.854062500002</v>
      </c>
      <c r="X1290" s="90">
        <v>43861</v>
      </c>
      <c r="Y1290" s="92" t="s">
        <v>5221</v>
      </c>
      <c r="Z1290" s="87" t="s">
        <v>8984</v>
      </c>
      <c r="AA1290" s="84"/>
      <c r="AB1290" s="84"/>
      <c r="AC1290" s="92" t="s">
        <v>12862</v>
      </c>
      <c r="AD1290" s="84"/>
      <c r="AE1290" s="84" t="b">
        <v>0</v>
      </c>
      <c r="AF1290" s="84">
        <v>0</v>
      </c>
      <c r="AG1290" s="92" t="s">
        <v>16467</v>
      </c>
      <c r="AH1290" s="84" t="b">
        <v>0</v>
      </c>
      <c r="AI1290" s="84" t="s">
        <v>16520</v>
      </c>
      <c r="AJ1290" s="84"/>
      <c r="AK1290" s="92" t="s">
        <v>16467</v>
      </c>
      <c r="AL1290" s="84" t="b">
        <v>0</v>
      </c>
      <c r="AM1290" s="84">
        <v>230</v>
      </c>
      <c r="AN1290" s="92" t="s">
        <v>16293</v>
      </c>
      <c r="AO1290" s="84" t="s">
        <v>16535</v>
      </c>
      <c r="AP1290" s="84" t="b">
        <v>0</v>
      </c>
      <c r="AQ1290" s="92" t="s">
        <v>16293</v>
      </c>
      <c r="AR1290" s="84" t="s">
        <v>179</v>
      </c>
      <c r="AS1290" s="84">
        <v>0</v>
      </c>
      <c r="AT1290" s="84">
        <v>0</v>
      </c>
      <c r="AU1290" s="84"/>
      <c r="AV1290" s="84"/>
      <c r="AW1290" s="84"/>
      <c r="AX1290" s="84"/>
      <c r="AY1290" s="84"/>
      <c r="AZ1290" s="84"/>
      <c r="BA1290" s="84"/>
      <c r="BB1290" s="84"/>
      <c r="BC1290">
        <v>1</v>
      </c>
      <c r="BD1290">
        <v>0</v>
      </c>
      <c r="BE1290">
        <v>0</v>
      </c>
      <c r="BF1290">
        <v>0</v>
      </c>
      <c r="BG1290">
        <v>1</v>
      </c>
      <c r="BH1290">
        <v>0</v>
      </c>
    </row>
    <row r="1291" spans="1:60" x14ac:dyDescent="0.3">
      <c r="A1291" s="69" t="s">
        <v>501</v>
      </c>
      <c r="B1291" s="69" t="s">
        <v>2096</v>
      </c>
      <c r="C1291" s="70"/>
      <c r="D1291" s="71"/>
      <c r="E1291" s="72"/>
      <c r="F1291" s="73"/>
      <c r="G1291" s="70"/>
      <c r="H1291" s="74"/>
      <c r="I1291" s="75"/>
      <c r="J1291" s="75"/>
      <c r="K1291" s="36"/>
      <c r="L1291" s="82"/>
      <c r="M1291" s="82"/>
      <c r="N1291" s="77"/>
      <c r="O1291" s="84" t="s">
        <v>2169</v>
      </c>
      <c r="P1291" s="86">
        <v>43861.854398148149</v>
      </c>
      <c r="Q1291" s="84" t="s">
        <v>2284</v>
      </c>
      <c r="R1291" s="84"/>
      <c r="S1291" s="84"/>
      <c r="T1291" s="84" t="s">
        <v>2883</v>
      </c>
      <c r="U1291" s="84"/>
      <c r="V1291" s="87" t="s">
        <v>3324</v>
      </c>
      <c r="W1291" s="86">
        <v>43861.854398148149</v>
      </c>
      <c r="X1291" s="90">
        <v>43861</v>
      </c>
      <c r="Y1291" s="92" t="s">
        <v>5226</v>
      </c>
      <c r="Z1291" s="87" t="s">
        <v>8989</v>
      </c>
      <c r="AA1291" s="84"/>
      <c r="AB1291" s="84"/>
      <c r="AC1291" s="92" t="s">
        <v>12867</v>
      </c>
      <c r="AD1291" s="84"/>
      <c r="AE1291" s="84" t="b">
        <v>0</v>
      </c>
      <c r="AF1291" s="84">
        <v>0</v>
      </c>
      <c r="AG1291" s="92" t="s">
        <v>16467</v>
      </c>
      <c r="AH1291" s="84" t="b">
        <v>0</v>
      </c>
      <c r="AI1291" s="84" t="s">
        <v>16520</v>
      </c>
      <c r="AJ1291" s="84"/>
      <c r="AK1291" s="92" t="s">
        <v>16467</v>
      </c>
      <c r="AL1291" s="84" t="b">
        <v>0</v>
      </c>
      <c r="AM1291" s="84">
        <v>230</v>
      </c>
      <c r="AN1291" s="92" t="s">
        <v>16293</v>
      </c>
      <c r="AO1291" s="84" t="s">
        <v>16536</v>
      </c>
      <c r="AP1291" s="84" t="b">
        <v>0</v>
      </c>
      <c r="AQ1291" s="92" t="s">
        <v>16293</v>
      </c>
      <c r="AR1291" s="84" t="s">
        <v>179</v>
      </c>
      <c r="AS1291" s="84">
        <v>0</v>
      </c>
      <c r="AT1291" s="84">
        <v>0</v>
      </c>
      <c r="AU1291" s="84"/>
      <c r="AV1291" s="84"/>
      <c r="AW1291" s="84"/>
      <c r="AX1291" s="84"/>
      <c r="AY1291" s="84"/>
      <c r="AZ1291" s="84"/>
      <c r="BA1291" s="84"/>
      <c r="BB1291" s="84"/>
      <c r="BC1291">
        <v>1</v>
      </c>
      <c r="BD1291">
        <v>0</v>
      </c>
      <c r="BE1291">
        <v>0</v>
      </c>
      <c r="BF1291">
        <v>0</v>
      </c>
      <c r="BG1291">
        <v>1</v>
      </c>
      <c r="BH1291">
        <v>0</v>
      </c>
    </row>
    <row r="1292" spans="1:60" x14ac:dyDescent="0.3">
      <c r="A1292" s="69" t="s">
        <v>897</v>
      </c>
      <c r="B1292" s="69" t="s">
        <v>2096</v>
      </c>
      <c r="C1292" s="70"/>
      <c r="D1292" s="71"/>
      <c r="E1292" s="72"/>
      <c r="F1292" s="73"/>
      <c r="G1292" s="70"/>
      <c r="H1292" s="74"/>
      <c r="I1292" s="75"/>
      <c r="J1292" s="75"/>
      <c r="K1292" s="36"/>
      <c r="L1292" s="82"/>
      <c r="M1292" s="82"/>
      <c r="N1292" s="77"/>
      <c r="O1292" s="84" t="s">
        <v>2169</v>
      </c>
      <c r="P1292" s="86">
        <v>43861.854537037034</v>
      </c>
      <c r="Q1292" s="84" t="s">
        <v>2284</v>
      </c>
      <c r="R1292" s="84"/>
      <c r="S1292" s="84"/>
      <c r="T1292" s="84" t="s">
        <v>2883</v>
      </c>
      <c r="U1292" s="84"/>
      <c r="V1292" s="87" t="s">
        <v>3678</v>
      </c>
      <c r="W1292" s="86">
        <v>43861.854537037034</v>
      </c>
      <c r="X1292" s="90">
        <v>43861</v>
      </c>
      <c r="Y1292" s="92" t="s">
        <v>5842</v>
      </c>
      <c r="Z1292" s="87" t="s">
        <v>9612</v>
      </c>
      <c r="AA1292" s="84"/>
      <c r="AB1292" s="84"/>
      <c r="AC1292" s="92" t="s">
        <v>13490</v>
      </c>
      <c r="AD1292" s="84"/>
      <c r="AE1292" s="84" t="b">
        <v>0</v>
      </c>
      <c r="AF1292" s="84">
        <v>0</v>
      </c>
      <c r="AG1292" s="92" t="s">
        <v>16467</v>
      </c>
      <c r="AH1292" s="84" t="b">
        <v>0</v>
      </c>
      <c r="AI1292" s="84" t="s">
        <v>16520</v>
      </c>
      <c r="AJ1292" s="84"/>
      <c r="AK1292" s="92" t="s">
        <v>16467</v>
      </c>
      <c r="AL1292" s="84" t="b">
        <v>0</v>
      </c>
      <c r="AM1292" s="84">
        <v>230</v>
      </c>
      <c r="AN1292" s="92" t="s">
        <v>16293</v>
      </c>
      <c r="AO1292" s="84" t="s">
        <v>16534</v>
      </c>
      <c r="AP1292" s="84" t="b">
        <v>0</v>
      </c>
      <c r="AQ1292" s="92" t="s">
        <v>16293</v>
      </c>
      <c r="AR1292" s="84" t="s">
        <v>179</v>
      </c>
      <c r="AS1292" s="84">
        <v>0</v>
      </c>
      <c r="AT1292" s="84">
        <v>0</v>
      </c>
      <c r="AU1292" s="84"/>
      <c r="AV1292" s="84"/>
      <c r="AW1292" s="84"/>
      <c r="AX1292" s="84"/>
      <c r="AY1292" s="84"/>
      <c r="AZ1292" s="84"/>
      <c r="BA1292" s="84"/>
      <c r="BB1292" s="84"/>
      <c r="BC1292">
        <v>1</v>
      </c>
      <c r="BD1292">
        <v>0</v>
      </c>
      <c r="BE1292">
        <v>0</v>
      </c>
      <c r="BF1292">
        <v>0</v>
      </c>
      <c r="BG1292">
        <v>1</v>
      </c>
      <c r="BH1292">
        <v>0</v>
      </c>
    </row>
    <row r="1293" spans="1:60" x14ac:dyDescent="0.3">
      <c r="A1293" s="69" t="s">
        <v>1055</v>
      </c>
      <c r="B1293" s="69" t="s">
        <v>2096</v>
      </c>
      <c r="C1293" s="70"/>
      <c r="D1293" s="71"/>
      <c r="E1293" s="72"/>
      <c r="F1293" s="73"/>
      <c r="G1293" s="70"/>
      <c r="H1293" s="74"/>
      <c r="I1293" s="75"/>
      <c r="J1293" s="75"/>
      <c r="K1293" s="36"/>
      <c r="L1293" s="82"/>
      <c r="M1293" s="82"/>
      <c r="N1293" s="77"/>
      <c r="O1293" s="84" t="s">
        <v>2169</v>
      </c>
      <c r="P1293" s="86">
        <v>43861.854641203703</v>
      </c>
      <c r="Q1293" s="84" t="s">
        <v>2284</v>
      </c>
      <c r="R1293" s="84"/>
      <c r="S1293" s="84"/>
      <c r="T1293" s="84" t="s">
        <v>2883</v>
      </c>
      <c r="U1293" s="84"/>
      <c r="V1293" s="87" t="s">
        <v>3828</v>
      </c>
      <c r="W1293" s="86">
        <v>43861.854641203703</v>
      </c>
      <c r="X1293" s="90">
        <v>43861</v>
      </c>
      <c r="Y1293" s="92" t="s">
        <v>8409</v>
      </c>
      <c r="Z1293" s="87" t="s">
        <v>12275</v>
      </c>
      <c r="AA1293" s="84"/>
      <c r="AB1293" s="84"/>
      <c r="AC1293" s="92" t="s">
        <v>16203</v>
      </c>
      <c r="AD1293" s="84"/>
      <c r="AE1293" s="84" t="b">
        <v>0</v>
      </c>
      <c r="AF1293" s="84">
        <v>0</v>
      </c>
      <c r="AG1293" s="92" t="s">
        <v>16467</v>
      </c>
      <c r="AH1293" s="84" t="b">
        <v>0</v>
      </c>
      <c r="AI1293" s="84" t="s">
        <v>16520</v>
      </c>
      <c r="AJ1293" s="84"/>
      <c r="AK1293" s="92" t="s">
        <v>16467</v>
      </c>
      <c r="AL1293" s="84" t="b">
        <v>0</v>
      </c>
      <c r="AM1293" s="84">
        <v>230</v>
      </c>
      <c r="AN1293" s="92" t="s">
        <v>16293</v>
      </c>
      <c r="AO1293" s="84" t="s">
        <v>16534</v>
      </c>
      <c r="AP1293" s="84" t="b">
        <v>0</v>
      </c>
      <c r="AQ1293" s="92" t="s">
        <v>16293</v>
      </c>
      <c r="AR1293" s="84" t="s">
        <v>179</v>
      </c>
      <c r="AS1293" s="84">
        <v>0</v>
      </c>
      <c r="AT1293" s="84">
        <v>0</v>
      </c>
      <c r="AU1293" s="84"/>
      <c r="AV1293" s="84"/>
      <c r="AW1293" s="84"/>
      <c r="AX1293" s="84"/>
      <c r="AY1293" s="84"/>
      <c r="AZ1293" s="84"/>
      <c r="BA1293" s="84"/>
      <c r="BB1293" s="84"/>
      <c r="BC1293">
        <v>1</v>
      </c>
      <c r="BD1293">
        <v>0</v>
      </c>
      <c r="BE1293">
        <v>0</v>
      </c>
      <c r="BF1293">
        <v>0</v>
      </c>
      <c r="BG1293">
        <v>1</v>
      </c>
      <c r="BH1293">
        <v>0</v>
      </c>
    </row>
    <row r="1294" spans="1:60" x14ac:dyDescent="0.3">
      <c r="A1294" s="69" t="s">
        <v>1747</v>
      </c>
      <c r="B1294" s="69" t="s">
        <v>2096</v>
      </c>
      <c r="C1294" s="70"/>
      <c r="D1294" s="71"/>
      <c r="E1294" s="72"/>
      <c r="F1294" s="73"/>
      <c r="G1294" s="70"/>
      <c r="H1294" s="74"/>
      <c r="I1294" s="75"/>
      <c r="J1294" s="75"/>
      <c r="K1294" s="36"/>
      <c r="L1294" s="82"/>
      <c r="M1294" s="82"/>
      <c r="N1294" s="77"/>
      <c r="O1294" s="84" t="s">
        <v>2169</v>
      </c>
      <c r="P1294" s="86">
        <v>43861.85497685185</v>
      </c>
      <c r="Q1294" s="84" t="s">
        <v>2284</v>
      </c>
      <c r="R1294" s="84"/>
      <c r="S1294" s="84"/>
      <c r="T1294" s="84" t="s">
        <v>2883</v>
      </c>
      <c r="U1294" s="84"/>
      <c r="V1294" s="87" t="s">
        <v>4467</v>
      </c>
      <c r="W1294" s="86">
        <v>43861.85497685185</v>
      </c>
      <c r="X1294" s="90">
        <v>43861</v>
      </c>
      <c r="Y1294" s="92" t="s">
        <v>8242</v>
      </c>
      <c r="Z1294" s="87" t="s">
        <v>12096</v>
      </c>
      <c r="AA1294" s="84"/>
      <c r="AB1294" s="84"/>
      <c r="AC1294" s="92" t="s">
        <v>16013</v>
      </c>
      <c r="AD1294" s="84"/>
      <c r="AE1294" s="84" t="b">
        <v>0</v>
      </c>
      <c r="AF1294" s="84">
        <v>0</v>
      </c>
      <c r="AG1294" s="92" t="s">
        <v>16467</v>
      </c>
      <c r="AH1294" s="84" t="b">
        <v>0</v>
      </c>
      <c r="AI1294" s="84" t="s">
        <v>16520</v>
      </c>
      <c r="AJ1294" s="84"/>
      <c r="AK1294" s="92" t="s">
        <v>16467</v>
      </c>
      <c r="AL1294" s="84" t="b">
        <v>0</v>
      </c>
      <c r="AM1294" s="84">
        <v>230</v>
      </c>
      <c r="AN1294" s="92" t="s">
        <v>16293</v>
      </c>
      <c r="AO1294" s="84" t="s">
        <v>16534</v>
      </c>
      <c r="AP1294" s="84" t="b">
        <v>0</v>
      </c>
      <c r="AQ1294" s="92" t="s">
        <v>16293</v>
      </c>
      <c r="AR1294" s="84" t="s">
        <v>179</v>
      </c>
      <c r="AS1294" s="84">
        <v>0</v>
      </c>
      <c r="AT1294" s="84">
        <v>0</v>
      </c>
      <c r="AU1294" s="84"/>
      <c r="AV1294" s="84"/>
      <c r="AW1294" s="84"/>
      <c r="AX1294" s="84"/>
      <c r="AY1294" s="84"/>
      <c r="AZ1294" s="84"/>
      <c r="BA1294" s="84"/>
      <c r="BB1294" s="84"/>
      <c r="BC1294">
        <v>1</v>
      </c>
      <c r="BD1294">
        <v>0</v>
      </c>
      <c r="BE1294">
        <v>0</v>
      </c>
      <c r="BF1294">
        <v>0</v>
      </c>
      <c r="BG1294">
        <v>1</v>
      </c>
      <c r="BH1294">
        <v>0</v>
      </c>
    </row>
    <row r="1295" spans="1:60" x14ac:dyDescent="0.3">
      <c r="A1295" s="69" t="s">
        <v>502</v>
      </c>
      <c r="B1295" s="69" t="s">
        <v>2096</v>
      </c>
      <c r="C1295" s="70"/>
      <c r="D1295" s="71"/>
      <c r="E1295" s="72"/>
      <c r="F1295" s="73"/>
      <c r="G1295" s="70"/>
      <c r="H1295" s="74"/>
      <c r="I1295" s="75"/>
      <c r="J1295" s="75"/>
      <c r="K1295" s="36"/>
      <c r="L1295" s="82"/>
      <c r="M1295" s="82"/>
      <c r="N1295" s="77"/>
      <c r="O1295" s="84" t="s">
        <v>2169</v>
      </c>
      <c r="P1295" s="86">
        <v>43861.855081018519</v>
      </c>
      <c r="Q1295" s="84" t="s">
        <v>2284</v>
      </c>
      <c r="R1295" s="84"/>
      <c r="S1295" s="84"/>
      <c r="T1295" s="84" t="s">
        <v>2883</v>
      </c>
      <c r="U1295" s="84"/>
      <c r="V1295" s="87" t="s">
        <v>3325</v>
      </c>
      <c r="W1295" s="86">
        <v>43861.855081018519</v>
      </c>
      <c r="X1295" s="90">
        <v>43861</v>
      </c>
      <c r="Y1295" s="92" t="s">
        <v>5227</v>
      </c>
      <c r="Z1295" s="87" t="s">
        <v>8990</v>
      </c>
      <c r="AA1295" s="84"/>
      <c r="AB1295" s="84"/>
      <c r="AC1295" s="92" t="s">
        <v>12868</v>
      </c>
      <c r="AD1295" s="84"/>
      <c r="AE1295" s="84" t="b">
        <v>0</v>
      </c>
      <c r="AF1295" s="84">
        <v>0</v>
      </c>
      <c r="AG1295" s="92" t="s">
        <v>16467</v>
      </c>
      <c r="AH1295" s="84" t="b">
        <v>0</v>
      </c>
      <c r="AI1295" s="84" t="s">
        <v>16520</v>
      </c>
      <c r="AJ1295" s="84"/>
      <c r="AK1295" s="92" t="s">
        <v>16467</v>
      </c>
      <c r="AL1295" s="84" t="b">
        <v>0</v>
      </c>
      <c r="AM1295" s="84">
        <v>230</v>
      </c>
      <c r="AN1295" s="92" t="s">
        <v>16293</v>
      </c>
      <c r="AO1295" s="84" t="s">
        <v>16534</v>
      </c>
      <c r="AP1295" s="84" t="b">
        <v>0</v>
      </c>
      <c r="AQ1295" s="92" t="s">
        <v>16293</v>
      </c>
      <c r="AR1295" s="84" t="s">
        <v>179</v>
      </c>
      <c r="AS1295" s="84">
        <v>0</v>
      </c>
      <c r="AT1295" s="84">
        <v>0</v>
      </c>
      <c r="AU1295" s="84"/>
      <c r="AV1295" s="84"/>
      <c r="AW1295" s="84"/>
      <c r="AX1295" s="84"/>
      <c r="AY1295" s="84"/>
      <c r="AZ1295" s="84"/>
      <c r="BA1295" s="84"/>
      <c r="BB1295" s="84"/>
      <c r="BC1295">
        <v>1</v>
      </c>
      <c r="BD1295">
        <v>0</v>
      </c>
      <c r="BE1295">
        <v>0</v>
      </c>
      <c r="BF1295">
        <v>0</v>
      </c>
      <c r="BG1295">
        <v>1</v>
      </c>
      <c r="BH1295">
        <v>0</v>
      </c>
    </row>
    <row r="1296" spans="1:60" x14ac:dyDescent="0.3">
      <c r="A1296" s="69" t="s">
        <v>503</v>
      </c>
      <c r="B1296" s="69" t="s">
        <v>503</v>
      </c>
      <c r="C1296" s="70"/>
      <c r="D1296" s="71"/>
      <c r="E1296" s="72"/>
      <c r="F1296" s="73"/>
      <c r="G1296" s="70"/>
      <c r="H1296" s="74"/>
      <c r="I1296" s="75"/>
      <c r="J1296" s="75"/>
      <c r="K1296" s="36"/>
      <c r="L1296" s="82"/>
      <c r="M1296" s="82"/>
      <c r="N1296" s="77"/>
      <c r="O1296" s="84" t="s">
        <v>179</v>
      </c>
      <c r="P1296" s="86">
        <v>43861.856851851851</v>
      </c>
      <c r="Q1296" s="84" t="s">
        <v>2286</v>
      </c>
      <c r="R1296" s="84"/>
      <c r="S1296" s="84"/>
      <c r="T1296" s="84" t="s">
        <v>2883</v>
      </c>
      <c r="U1296" s="84"/>
      <c r="V1296" s="87" t="s">
        <v>3326</v>
      </c>
      <c r="W1296" s="86">
        <v>43861.856851851851</v>
      </c>
      <c r="X1296" s="90">
        <v>43861</v>
      </c>
      <c r="Y1296" s="92" t="s">
        <v>5228</v>
      </c>
      <c r="Z1296" s="87" t="s">
        <v>8991</v>
      </c>
      <c r="AA1296" s="84"/>
      <c r="AB1296" s="84"/>
      <c r="AC1296" s="92" t="s">
        <v>12869</v>
      </c>
      <c r="AD1296" s="84"/>
      <c r="AE1296" s="84" t="b">
        <v>0</v>
      </c>
      <c r="AF1296" s="84">
        <v>1</v>
      </c>
      <c r="AG1296" s="92" t="s">
        <v>16467</v>
      </c>
      <c r="AH1296" s="84" t="b">
        <v>0</v>
      </c>
      <c r="AI1296" s="84" t="s">
        <v>16520</v>
      </c>
      <c r="AJ1296" s="84"/>
      <c r="AK1296" s="92" t="s">
        <v>16467</v>
      </c>
      <c r="AL1296" s="84" t="b">
        <v>0</v>
      </c>
      <c r="AM1296" s="84">
        <v>1</v>
      </c>
      <c r="AN1296" s="92" t="s">
        <v>16467</v>
      </c>
      <c r="AO1296" s="84" t="s">
        <v>16534</v>
      </c>
      <c r="AP1296" s="84" t="b">
        <v>0</v>
      </c>
      <c r="AQ1296" s="92" t="s">
        <v>12869</v>
      </c>
      <c r="AR1296" s="84" t="s">
        <v>179</v>
      </c>
      <c r="AS1296" s="84">
        <v>0</v>
      </c>
      <c r="AT1296" s="84">
        <v>0</v>
      </c>
      <c r="AU1296" s="84"/>
      <c r="AV1296" s="84"/>
      <c r="AW1296" s="84"/>
      <c r="AX1296" s="84"/>
      <c r="AY1296" s="84"/>
      <c r="AZ1296" s="84"/>
      <c r="BA1296" s="84"/>
      <c r="BB1296" s="84"/>
      <c r="BC1296">
        <v>1</v>
      </c>
      <c r="BD1296">
        <v>0</v>
      </c>
      <c r="BE1296">
        <v>0</v>
      </c>
      <c r="BF1296">
        <v>1</v>
      </c>
      <c r="BG1296">
        <v>0</v>
      </c>
      <c r="BH1296">
        <v>0</v>
      </c>
    </row>
    <row r="1297" spans="1:60" x14ac:dyDescent="0.3">
      <c r="A1297" s="69" t="s">
        <v>610</v>
      </c>
      <c r="B1297" s="69" t="s">
        <v>2096</v>
      </c>
      <c r="C1297" s="70"/>
      <c r="D1297" s="71"/>
      <c r="E1297" s="72"/>
      <c r="F1297" s="73"/>
      <c r="G1297" s="70"/>
      <c r="H1297" s="74"/>
      <c r="I1297" s="75"/>
      <c r="J1297" s="75"/>
      <c r="K1297" s="36"/>
      <c r="L1297" s="82"/>
      <c r="M1297" s="82"/>
      <c r="N1297" s="77"/>
      <c r="O1297" s="84" t="s">
        <v>2169</v>
      </c>
      <c r="P1297" s="86">
        <v>43861.857025462959</v>
      </c>
      <c r="Q1297" s="84" t="s">
        <v>2284</v>
      </c>
      <c r="R1297" s="84"/>
      <c r="S1297" s="84"/>
      <c r="T1297" s="84" t="s">
        <v>2883</v>
      </c>
      <c r="U1297" s="84"/>
      <c r="V1297" s="87" t="s">
        <v>3062</v>
      </c>
      <c r="W1297" s="86">
        <v>43861.857025462959</v>
      </c>
      <c r="X1297" s="90">
        <v>43861</v>
      </c>
      <c r="Y1297" s="92" t="s">
        <v>5423</v>
      </c>
      <c r="Z1297" s="87" t="s">
        <v>9185</v>
      </c>
      <c r="AA1297" s="84"/>
      <c r="AB1297" s="84"/>
      <c r="AC1297" s="92" t="s">
        <v>13063</v>
      </c>
      <c r="AD1297" s="84"/>
      <c r="AE1297" s="84" t="b">
        <v>0</v>
      </c>
      <c r="AF1297" s="84">
        <v>0</v>
      </c>
      <c r="AG1297" s="92" t="s">
        <v>16467</v>
      </c>
      <c r="AH1297" s="84" t="b">
        <v>0</v>
      </c>
      <c r="AI1297" s="84" t="s">
        <v>16520</v>
      </c>
      <c r="AJ1297" s="84"/>
      <c r="AK1297" s="92" t="s">
        <v>16467</v>
      </c>
      <c r="AL1297" s="84" t="b">
        <v>0</v>
      </c>
      <c r="AM1297" s="84">
        <v>230</v>
      </c>
      <c r="AN1297" s="92" t="s">
        <v>16293</v>
      </c>
      <c r="AO1297" s="84" t="s">
        <v>16534</v>
      </c>
      <c r="AP1297" s="84" t="b">
        <v>0</v>
      </c>
      <c r="AQ1297" s="92" t="s">
        <v>16293</v>
      </c>
      <c r="AR1297" s="84" t="s">
        <v>179</v>
      </c>
      <c r="AS1297" s="84">
        <v>0</v>
      </c>
      <c r="AT1297" s="84">
        <v>0</v>
      </c>
      <c r="AU1297" s="84"/>
      <c r="AV1297" s="84"/>
      <c r="AW1297" s="84"/>
      <c r="AX1297" s="84"/>
      <c r="AY1297" s="84"/>
      <c r="AZ1297" s="84"/>
      <c r="BA1297" s="84"/>
      <c r="BB1297" s="84"/>
      <c r="BC1297">
        <v>1</v>
      </c>
      <c r="BD1297">
        <v>0</v>
      </c>
      <c r="BE1297">
        <v>0</v>
      </c>
      <c r="BF1297">
        <v>0</v>
      </c>
      <c r="BG1297">
        <v>1</v>
      </c>
      <c r="BH1297">
        <v>0</v>
      </c>
    </row>
    <row r="1298" spans="1:60" x14ac:dyDescent="0.3">
      <c r="A1298" s="69" t="s">
        <v>504</v>
      </c>
      <c r="B1298" s="69" t="s">
        <v>2103</v>
      </c>
      <c r="C1298" s="70"/>
      <c r="D1298" s="71"/>
      <c r="E1298" s="72"/>
      <c r="F1298" s="73"/>
      <c r="G1298" s="70"/>
      <c r="H1298" s="74"/>
      <c r="I1298" s="75"/>
      <c r="J1298" s="75"/>
      <c r="K1298" s="36"/>
      <c r="L1298" s="82"/>
      <c r="M1298" s="82"/>
      <c r="N1298" s="77"/>
      <c r="O1298" s="84" t="s">
        <v>2169</v>
      </c>
      <c r="P1298" s="86">
        <v>43861.857870370368</v>
      </c>
      <c r="Q1298" s="84" t="s">
        <v>2283</v>
      </c>
      <c r="R1298" s="84"/>
      <c r="S1298" s="84"/>
      <c r="T1298" s="84" t="s">
        <v>2873</v>
      </c>
      <c r="U1298" s="84"/>
      <c r="V1298" s="87" t="s">
        <v>3062</v>
      </c>
      <c r="W1298" s="86">
        <v>43861.857870370368</v>
      </c>
      <c r="X1298" s="90">
        <v>43861</v>
      </c>
      <c r="Y1298" s="92" t="s">
        <v>5238</v>
      </c>
      <c r="Z1298" s="87" t="s">
        <v>9001</v>
      </c>
      <c r="AA1298" s="84"/>
      <c r="AB1298" s="84"/>
      <c r="AC1298" s="92" t="s">
        <v>12879</v>
      </c>
      <c r="AD1298" s="84"/>
      <c r="AE1298" s="84" t="b">
        <v>0</v>
      </c>
      <c r="AF1298" s="84">
        <v>0</v>
      </c>
      <c r="AG1298" s="92" t="s">
        <v>16467</v>
      </c>
      <c r="AH1298" s="84" t="b">
        <v>0</v>
      </c>
      <c r="AI1298" s="84" t="s">
        <v>16520</v>
      </c>
      <c r="AJ1298" s="84"/>
      <c r="AK1298" s="92" t="s">
        <v>16467</v>
      </c>
      <c r="AL1298" s="84" t="b">
        <v>0</v>
      </c>
      <c r="AM1298" s="84">
        <v>34</v>
      </c>
      <c r="AN1298" s="92" t="s">
        <v>16304</v>
      </c>
      <c r="AO1298" s="84" t="s">
        <v>16534</v>
      </c>
      <c r="AP1298" s="84" t="b">
        <v>0</v>
      </c>
      <c r="AQ1298" s="92" t="s">
        <v>16304</v>
      </c>
      <c r="AR1298" s="84" t="s">
        <v>179</v>
      </c>
      <c r="AS1298" s="84">
        <v>0</v>
      </c>
      <c r="AT1298" s="84">
        <v>0</v>
      </c>
      <c r="AU1298" s="84"/>
      <c r="AV1298" s="84"/>
      <c r="AW1298" s="84"/>
      <c r="AX1298" s="84"/>
      <c r="AY1298" s="84"/>
      <c r="AZ1298" s="84"/>
      <c r="BA1298" s="84"/>
      <c r="BB1298" s="84"/>
      <c r="BC1298">
        <v>1</v>
      </c>
      <c r="BD1298">
        <v>0</v>
      </c>
      <c r="BE1298">
        <v>0</v>
      </c>
      <c r="BF1298">
        <v>0</v>
      </c>
      <c r="BG1298">
        <v>1</v>
      </c>
      <c r="BH1298">
        <v>0</v>
      </c>
    </row>
    <row r="1299" spans="1:60" x14ac:dyDescent="0.3">
      <c r="A1299" s="69" t="s">
        <v>505</v>
      </c>
      <c r="B1299" s="69" t="s">
        <v>675</v>
      </c>
      <c r="C1299" s="70"/>
      <c r="D1299" s="71"/>
      <c r="E1299" s="72"/>
      <c r="F1299" s="73"/>
      <c r="G1299" s="70"/>
      <c r="H1299" s="74"/>
      <c r="I1299" s="75"/>
      <c r="J1299" s="75"/>
      <c r="K1299" s="36"/>
      <c r="L1299" s="82"/>
      <c r="M1299" s="82"/>
      <c r="N1299" s="77"/>
      <c r="O1299" s="84" t="s">
        <v>2169</v>
      </c>
      <c r="P1299" s="86">
        <v>43861.85796296296</v>
      </c>
      <c r="Q1299" s="84" t="s">
        <v>2289</v>
      </c>
      <c r="R1299" s="84"/>
      <c r="S1299" s="84"/>
      <c r="T1299" s="84" t="s">
        <v>2888</v>
      </c>
      <c r="U1299" s="84"/>
      <c r="V1299" s="87" t="s">
        <v>3327</v>
      </c>
      <c r="W1299" s="86">
        <v>43861.85796296296</v>
      </c>
      <c r="X1299" s="90">
        <v>43861</v>
      </c>
      <c r="Y1299" s="92" t="s">
        <v>5239</v>
      </c>
      <c r="Z1299" s="87" t="s">
        <v>9002</v>
      </c>
      <c r="AA1299" s="84"/>
      <c r="AB1299" s="84"/>
      <c r="AC1299" s="92" t="s">
        <v>12880</v>
      </c>
      <c r="AD1299" s="84"/>
      <c r="AE1299" s="84" t="b">
        <v>0</v>
      </c>
      <c r="AF1299" s="84">
        <v>0</v>
      </c>
      <c r="AG1299" s="92" t="s">
        <v>16467</v>
      </c>
      <c r="AH1299" s="84" t="b">
        <v>0</v>
      </c>
      <c r="AI1299" s="84" t="s">
        <v>16520</v>
      </c>
      <c r="AJ1299" s="84"/>
      <c r="AK1299" s="92" t="s">
        <v>16467</v>
      </c>
      <c r="AL1299" s="84" t="b">
        <v>0</v>
      </c>
      <c r="AM1299" s="84">
        <v>2</v>
      </c>
      <c r="AN1299" s="92" t="s">
        <v>13160</v>
      </c>
      <c r="AO1299" s="84" t="s">
        <v>16534</v>
      </c>
      <c r="AP1299" s="84" t="b">
        <v>0</v>
      </c>
      <c r="AQ1299" s="92" t="s">
        <v>13160</v>
      </c>
      <c r="AR1299" s="84" t="s">
        <v>179</v>
      </c>
      <c r="AS1299" s="84">
        <v>0</v>
      </c>
      <c r="AT1299" s="84">
        <v>0</v>
      </c>
      <c r="AU1299" s="84"/>
      <c r="AV1299" s="84"/>
      <c r="AW1299" s="84"/>
      <c r="AX1299" s="84"/>
      <c r="AY1299" s="84"/>
      <c r="AZ1299" s="84"/>
      <c r="BA1299" s="84"/>
      <c r="BB1299" s="84"/>
      <c r="BC1299">
        <v>1</v>
      </c>
      <c r="BD1299">
        <v>0</v>
      </c>
      <c r="BE1299">
        <v>0</v>
      </c>
      <c r="BF1299">
        <v>0</v>
      </c>
      <c r="BG1299">
        <v>1</v>
      </c>
      <c r="BH1299">
        <v>0</v>
      </c>
    </row>
    <row r="1300" spans="1:60" x14ac:dyDescent="0.3">
      <c r="A1300" s="69" t="s">
        <v>1703</v>
      </c>
      <c r="B1300" s="69" t="s">
        <v>2096</v>
      </c>
      <c r="C1300" s="70"/>
      <c r="D1300" s="71"/>
      <c r="E1300" s="72"/>
      <c r="F1300" s="73"/>
      <c r="G1300" s="70"/>
      <c r="H1300" s="74"/>
      <c r="I1300" s="75"/>
      <c r="J1300" s="75"/>
      <c r="K1300" s="36"/>
      <c r="L1300" s="82"/>
      <c r="M1300" s="82"/>
      <c r="N1300" s="77"/>
      <c r="O1300" s="84" t="s">
        <v>2169</v>
      </c>
      <c r="P1300" s="86">
        <v>43861.858969907407</v>
      </c>
      <c r="Q1300" s="84" t="s">
        <v>2284</v>
      </c>
      <c r="R1300" s="84"/>
      <c r="S1300" s="84"/>
      <c r="T1300" s="84" t="s">
        <v>2883</v>
      </c>
      <c r="U1300" s="84"/>
      <c r="V1300" s="87" t="s">
        <v>4425</v>
      </c>
      <c r="W1300" s="86">
        <v>43861.858969907407</v>
      </c>
      <c r="X1300" s="90">
        <v>43861</v>
      </c>
      <c r="Y1300" s="92" t="s">
        <v>7410</v>
      </c>
      <c r="Z1300" s="87" t="s">
        <v>11216</v>
      </c>
      <c r="AA1300" s="84"/>
      <c r="AB1300" s="84"/>
      <c r="AC1300" s="92" t="s">
        <v>15105</v>
      </c>
      <c r="AD1300" s="84"/>
      <c r="AE1300" s="84" t="b">
        <v>0</v>
      </c>
      <c r="AF1300" s="84">
        <v>0</v>
      </c>
      <c r="AG1300" s="92" t="s">
        <v>16467</v>
      </c>
      <c r="AH1300" s="84" t="b">
        <v>0</v>
      </c>
      <c r="AI1300" s="84" t="s">
        <v>16520</v>
      </c>
      <c r="AJ1300" s="84"/>
      <c r="AK1300" s="92" t="s">
        <v>16467</v>
      </c>
      <c r="AL1300" s="84" t="b">
        <v>0</v>
      </c>
      <c r="AM1300" s="84">
        <v>230</v>
      </c>
      <c r="AN1300" s="92" t="s">
        <v>16293</v>
      </c>
      <c r="AO1300" s="84" t="s">
        <v>16534</v>
      </c>
      <c r="AP1300" s="84" t="b">
        <v>0</v>
      </c>
      <c r="AQ1300" s="92" t="s">
        <v>16293</v>
      </c>
      <c r="AR1300" s="84" t="s">
        <v>179</v>
      </c>
      <c r="AS1300" s="84">
        <v>0</v>
      </c>
      <c r="AT1300" s="84">
        <v>0</v>
      </c>
      <c r="AU1300" s="84"/>
      <c r="AV1300" s="84"/>
      <c r="AW1300" s="84"/>
      <c r="AX1300" s="84"/>
      <c r="AY1300" s="84"/>
      <c r="AZ1300" s="84"/>
      <c r="BA1300" s="84"/>
      <c r="BB1300" s="84"/>
      <c r="BC1300">
        <v>2</v>
      </c>
      <c r="BD1300">
        <v>0</v>
      </c>
      <c r="BE1300">
        <v>0</v>
      </c>
      <c r="BF1300">
        <v>0</v>
      </c>
      <c r="BG1300">
        <v>2</v>
      </c>
      <c r="BH1300">
        <v>0</v>
      </c>
    </row>
    <row r="1301" spans="1:60" x14ac:dyDescent="0.3">
      <c r="A1301" s="69" t="s">
        <v>1923</v>
      </c>
      <c r="B1301" s="69" t="s">
        <v>2096</v>
      </c>
      <c r="C1301" s="70"/>
      <c r="D1301" s="71"/>
      <c r="E1301" s="72"/>
      <c r="F1301" s="73"/>
      <c r="G1301" s="70"/>
      <c r="H1301" s="74"/>
      <c r="I1301" s="75"/>
      <c r="J1301" s="75"/>
      <c r="K1301" s="36"/>
      <c r="L1301" s="82"/>
      <c r="M1301" s="82"/>
      <c r="N1301" s="77"/>
      <c r="O1301" s="84" t="s">
        <v>2169</v>
      </c>
      <c r="P1301" s="86">
        <v>43861.859282407408</v>
      </c>
      <c r="Q1301" s="84" t="s">
        <v>2284</v>
      </c>
      <c r="R1301" s="84"/>
      <c r="S1301" s="84"/>
      <c r="T1301" s="84" t="s">
        <v>2883</v>
      </c>
      <c r="U1301" s="84"/>
      <c r="V1301" s="87" t="s">
        <v>4623</v>
      </c>
      <c r="W1301" s="86">
        <v>43861.859282407408</v>
      </c>
      <c r="X1301" s="90">
        <v>43861</v>
      </c>
      <c r="Y1301" s="92" t="s">
        <v>7898</v>
      </c>
      <c r="Z1301" s="87" t="s">
        <v>11761</v>
      </c>
      <c r="AA1301" s="84"/>
      <c r="AB1301" s="84"/>
      <c r="AC1301" s="92" t="s">
        <v>15665</v>
      </c>
      <c r="AD1301" s="84"/>
      <c r="AE1301" s="84" t="b">
        <v>0</v>
      </c>
      <c r="AF1301" s="84">
        <v>0</v>
      </c>
      <c r="AG1301" s="92" t="s">
        <v>16467</v>
      </c>
      <c r="AH1301" s="84" t="b">
        <v>0</v>
      </c>
      <c r="AI1301" s="84" t="s">
        <v>16520</v>
      </c>
      <c r="AJ1301" s="84"/>
      <c r="AK1301" s="92" t="s">
        <v>16467</v>
      </c>
      <c r="AL1301" s="84" t="b">
        <v>0</v>
      </c>
      <c r="AM1301" s="84">
        <v>230</v>
      </c>
      <c r="AN1301" s="92" t="s">
        <v>16293</v>
      </c>
      <c r="AO1301" s="84" t="s">
        <v>16534</v>
      </c>
      <c r="AP1301" s="84" t="b">
        <v>0</v>
      </c>
      <c r="AQ1301" s="92" t="s">
        <v>16293</v>
      </c>
      <c r="AR1301" s="84" t="s">
        <v>179</v>
      </c>
      <c r="AS1301" s="84">
        <v>0</v>
      </c>
      <c r="AT1301" s="84">
        <v>0</v>
      </c>
      <c r="AU1301" s="84"/>
      <c r="AV1301" s="84"/>
      <c r="AW1301" s="84"/>
      <c r="AX1301" s="84"/>
      <c r="AY1301" s="84"/>
      <c r="AZ1301" s="84"/>
      <c r="BA1301" s="84"/>
      <c r="BB1301" s="84"/>
      <c r="BC1301">
        <v>2</v>
      </c>
      <c r="BD1301">
        <v>0</v>
      </c>
      <c r="BE1301">
        <v>0</v>
      </c>
      <c r="BF1301">
        <v>0</v>
      </c>
      <c r="BG1301">
        <v>2</v>
      </c>
      <c r="BH1301">
        <v>0</v>
      </c>
    </row>
    <row r="1302" spans="1:60" x14ac:dyDescent="0.3">
      <c r="A1302" s="69" t="s">
        <v>532</v>
      </c>
      <c r="B1302" s="69" t="s">
        <v>1447</v>
      </c>
      <c r="C1302" s="70"/>
      <c r="D1302" s="71"/>
      <c r="E1302" s="72"/>
      <c r="F1302" s="73"/>
      <c r="G1302" s="70"/>
      <c r="H1302" s="74"/>
      <c r="I1302" s="75"/>
      <c r="J1302" s="75"/>
      <c r="K1302" s="36"/>
      <c r="L1302" s="82"/>
      <c r="M1302" s="82"/>
      <c r="N1302" s="77"/>
      <c r="O1302" s="84" t="s">
        <v>2169</v>
      </c>
      <c r="P1302" s="86">
        <v>43861.859432870369</v>
      </c>
      <c r="Q1302" s="84" t="s">
        <v>2226</v>
      </c>
      <c r="R1302" s="84"/>
      <c r="S1302" s="84"/>
      <c r="T1302" s="84"/>
      <c r="U1302" s="84"/>
      <c r="V1302" s="87" t="s">
        <v>3354</v>
      </c>
      <c r="W1302" s="86">
        <v>43861.859432870369</v>
      </c>
      <c r="X1302" s="90">
        <v>43861</v>
      </c>
      <c r="Y1302" s="92" t="s">
        <v>5285</v>
      </c>
      <c r="Z1302" s="87" t="s">
        <v>9047</v>
      </c>
      <c r="AA1302" s="84"/>
      <c r="AB1302" s="84"/>
      <c r="AC1302" s="92" t="s">
        <v>12925</v>
      </c>
      <c r="AD1302" s="84"/>
      <c r="AE1302" s="84" t="b">
        <v>0</v>
      </c>
      <c r="AF1302" s="84">
        <v>0</v>
      </c>
      <c r="AG1302" s="92" t="s">
        <v>16467</v>
      </c>
      <c r="AH1302" s="84" t="b">
        <v>0</v>
      </c>
      <c r="AI1302" s="84" t="s">
        <v>16520</v>
      </c>
      <c r="AJ1302" s="84"/>
      <c r="AK1302" s="92" t="s">
        <v>16467</v>
      </c>
      <c r="AL1302" s="84" t="b">
        <v>0</v>
      </c>
      <c r="AM1302" s="84">
        <v>66</v>
      </c>
      <c r="AN1302" s="92" t="s">
        <v>16308</v>
      </c>
      <c r="AO1302" s="84" t="s">
        <v>16534</v>
      </c>
      <c r="AP1302" s="84" t="b">
        <v>0</v>
      </c>
      <c r="AQ1302" s="92" t="s">
        <v>16308</v>
      </c>
      <c r="AR1302" s="84" t="s">
        <v>179</v>
      </c>
      <c r="AS1302" s="84">
        <v>0</v>
      </c>
      <c r="AT1302" s="84">
        <v>0</v>
      </c>
      <c r="AU1302" s="84"/>
      <c r="AV1302" s="84"/>
      <c r="AW1302" s="84"/>
      <c r="AX1302" s="84"/>
      <c r="AY1302" s="84"/>
      <c r="AZ1302" s="84"/>
      <c r="BA1302" s="84"/>
      <c r="BB1302" s="84"/>
      <c r="BC1302">
        <v>1</v>
      </c>
      <c r="BD1302">
        <v>0</v>
      </c>
      <c r="BE1302">
        <v>0</v>
      </c>
      <c r="BF1302">
        <v>0</v>
      </c>
      <c r="BG1302">
        <v>1</v>
      </c>
      <c r="BH1302">
        <v>0</v>
      </c>
    </row>
    <row r="1303" spans="1:60" x14ac:dyDescent="0.3">
      <c r="A1303" s="69" t="s">
        <v>1494</v>
      </c>
      <c r="B1303" s="69" t="s">
        <v>1494</v>
      </c>
      <c r="C1303" s="70"/>
      <c r="D1303" s="71"/>
      <c r="E1303" s="72"/>
      <c r="F1303" s="73"/>
      <c r="G1303" s="70"/>
      <c r="H1303" s="74"/>
      <c r="I1303" s="75"/>
      <c r="J1303" s="75"/>
      <c r="K1303" s="36"/>
      <c r="L1303" s="82"/>
      <c r="M1303" s="82"/>
      <c r="N1303" s="77"/>
      <c r="O1303" s="84" t="s">
        <v>179</v>
      </c>
      <c r="P1303" s="86">
        <v>43861.859629629631</v>
      </c>
      <c r="Q1303" s="84" t="s">
        <v>2635</v>
      </c>
      <c r="R1303" s="84"/>
      <c r="S1303" s="84"/>
      <c r="T1303" s="84" t="s">
        <v>2883</v>
      </c>
      <c r="U1303" s="84"/>
      <c r="V1303" s="87" t="s">
        <v>4233</v>
      </c>
      <c r="W1303" s="86">
        <v>43861.859629629631</v>
      </c>
      <c r="X1303" s="90">
        <v>43861</v>
      </c>
      <c r="Y1303" s="92" t="s">
        <v>6871</v>
      </c>
      <c r="Z1303" s="87" t="s">
        <v>10654</v>
      </c>
      <c r="AA1303" s="84"/>
      <c r="AB1303" s="84"/>
      <c r="AC1303" s="92" t="s">
        <v>14538</v>
      </c>
      <c r="AD1303" s="84"/>
      <c r="AE1303" s="84" t="b">
        <v>0</v>
      </c>
      <c r="AF1303" s="84">
        <v>1</v>
      </c>
      <c r="AG1303" s="92" t="s">
        <v>16467</v>
      </c>
      <c r="AH1303" s="84" t="b">
        <v>0</v>
      </c>
      <c r="AI1303" s="84" t="s">
        <v>16520</v>
      </c>
      <c r="AJ1303" s="84"/>
      <c r="AK1303" s="92" t="s">
        <v>16467</v>
      </c>
      <c r="AL1303" s="84" t="b">
        <v>0</v>
      </c>
      <c r="AM1303" s="84">
        <v>2</v>
      </c>
      <c r="AN1303" s="92" t="s">
        <v>16467</v>
      </c>
      <c r="AO1303" s="84" t="s">
        <v>16535</v>
      </c>
      <c r="AP1303" s="84" t="b">
        <v>0</v>
      </c>
      <c r="AQ1303" s="92" t="s">
        <v>14538</v>
      </c>
      <c r="AR1303" s="84" t="s">
        <v>179</v>
      </c>
      <c r="AS1303" s="84">
        <v>0</v>
      </c>
      <c r="AT1303" s="84">
        <v>0</v>
      </c>
      <c r="AU1303" s="84"/>
      <c r="AV1303" s="84"/>
      <c r="AW1303" s="84"/>
      <c r="AX1303" s="84"/>
      <c r="AY1303" s="84"/>
      <c r="AZ1303" s="84"/>
      <c r="BA1303" s="84"/>
      <c r="BB1303" s="84"/>
      <c r="BC1303">
        <v>2</v>
      </c>
      <c r="BD1303">
        <v>0</v>
      </c>
      <c r="BE1303">
        <v>0</v>
      </c>
      <c r="BF1303">
        <v>2</v>
      </c>
      <c r="BG1303">
        <v>0</v>
      </c>
      <c r="BH1303">
        <v>0</v>
      </c>
    </row>
    <row r="1304" spans="1:60" x14ac:dyDescent="0.3">
      <c r="A1304" s="69" t="s">
        <v>532</v>
      </c>
      <c r="B1304" s="69" t="s">
        <v>1968</v>
      </c>
      <c r="C1304" s="70"/>
      <c r="D1304" s="71"/>
      <c r="E1304" s="72"/>
      <c r="F1304" s="73"/>
      <c r="G1304" s="70"/>
      <c r="H1304" s="74"/>
      <c r="I1304" s="75"/>
      <c r="J1304" s="75"/>
      <c r="K1304" s="36"/>
      <c r="L1304" s="82"/>
      <c r="M1304" s="82"/>
      <c r="N1304" s="77"/>
      <c r="O1304" s="84" t="s">
        <v>2169</v>
      </c>
      <c r="P1304" s="86">
        <v>43861.859907407408</v>
      </c>
      <c r="Q1304" s="84" t="s">
        <v>2220</v>
      </c>
      <c r="R1304" s="84"/>
      <c r="S1304" s="84"/>
      <c r="T1304" s="84"/>
      <c r="U1304" s="84"/>
      <c r="V1304" s="87" t="s">
        <v>3354</v>
      </c>
      <c r="W1304" s="86">
        <v>43861.859907407408</v>
      </c>
      <c r="X1304" s="90">
        <v>43861</v>
      </c>
      <c r="Y1304" s="92" t="s">
        <v>5286</v>
      </c>
      <c r="Z1304" s="87" t="s">
        <v>9048</v>
      </c>
      <c r="AA1304" s="84"/>
      <c r="AB1304" s="84"/>
      <c r="AC1304" s="92" t="s">
        <v>12926</v>
      </c>
      <c r="AD1304" s="84"/>
      <c r="AE1304" s="84" t="b">
        <v>0</v>
      </c>
      <c r="AF1304" s="84">
        <v>0</v>
      </c>
      <c r="AG1304" s="92" t="s">
        <v>16467</v>
      </c>
      <c r="AH1304" s="84" t="b">
        <v>0</v>
      </c>
      <c r="AI1304" s="84" t="s">
        <v>16520</v>
      </c>
      <c r="AJ1304" s="84"/>
      <c r="AK1304" s="92" t="s">
        <v>16467</v>
      </c>
      <c r="AL1304" s="84" t="b">
        <v>0</v>
      </c>
      <c r="AM1304" s="84">
        <v>51</v>
      </c>
      <c r="AN1304" s="92" t="s">
        <v>15899</v>
      </c>
      <c r="AO1304" s="84" t="s">
        <v>16534</v>
      </c>
      <c r="AP1304" s="84" t="b">
        <v>0</v>
      </c>
      <c r="AQ1304" s="92" t="s">
        <v>15899</v>
      </c>
      <c r="AR1304" s="84" t="s">
        <v>179</v>
      </c>
      <c r="AS1304" s="84">
        <v>0</v>
      </c>
      <c r="AT1304" s="84">
        <v>0</v>
      </c>
      <c r="AU1304" s="84"/>
      <c r="AV1304" s="84"/>
      <c r="AW1304" s="84"/>
      <c r="AX1304" s="84"/>
      <c r="AY1304" s="84"/>
      <c r="AZ1304" s="84"/>
      <c r="BA1304" s="84"/>
      <c r="BB1304" s="84"/>
      <c r="BC1304">
        <v>1</v>
      </c>
      <c r="BD1304">
        <v>0</v>
      </c>
      <c r="BE1304">
        <v>0</v>
      </c>
      <c r="BF1304">
        <v>0</v>
      </c>
      <c r="BG1304">
        <v>1</v>
      </c>
      <c r="BH1304">
        <v>0</v>
      </c>
    </row>
    <row r="1305" spans="1:60" x14ac:dyDescent="0.3">
      <c r="A1305" s="69" t="s">
        <v>506</v>
      </c>
      <c r="B1305" s="69" t="s">
        <v>1968</v>
      </c>
      <c r="C1305" s="70"/>
      <c r="D1305" s="71"/>
      <c r="E1305" s="72"/>
      <c r="F1305" s="73"/>
      <c r="G1305" s="70"/>
      <c r="H1305" s="74"/>
      <c r="I1305" s="75"/>
      <c r="J1305" s="75"/>
      <c r="K1305" s="36"/>
      <c r="L1305" s="82"/>
      <c r="M1305" s="82"/>
      <c r="N1305" s="77"/>
      <c r="O1305" s="84" t="s">
        <v>2169</v>
      </c>
      <c r="P1305" s="86">
        <v>43861.859918981485</v>
      </c>
      <c r="Q1305" s="84" t="s">
        <v>2220</v>
      </c>
      <c r="R1305" s="84"/>
      <c r="S1305" s="84"/>
      <c r="T1305" s="84"/>
      <c r="U1305" s="84"/>
      <c r="V1305" s="87" t="s">
        <v>3328</v>
      </c>
      <c r="W1305" s="86">
        <v>43861.859918981485</v>
      </c>
      <c r="X1305" s="90">
        <v>43861</v>
      </c>
      <c r="Y1305" s="92" t="s">
        <v>5240</v>
      </c>
      <c r="Z1305" s="87" t="s">
        <v>9003</v>
      </c>
      <c r="AA1305" s="84"/>
      <c r="AB1305" s="84"/>
      <c r="AC1305" s="92" t="s">
        <v>12881</v>
      </c>
      <c r="AD1305" s="84"/>
      <c r="AE1305" s="84" t="b">
        <v>0</v>
      </c>
      <c r="AF1305" s="84">
        <v>0</v>
      </c>
      <c r="AG1305" s="92" t="s">
        <v>16467</v>
      </c>
      <c r="AH1305" s="84" t="b">
        <v>0</v>
      </c>
      <c r="AI1305" s="84" t="s">
        <v>16520</v>
      </c>
      <c r="AJ1305" s="84"/>
      <c r="AK1305" s="92" t="s">
        <v>16467</v>
      </c>
      <c r="AL1305" s="84" t="b">
        <v>0</v>
      </c>
      <c r="AM1305" s="84">
        <v>51</v>
      </c>
      <c r="AN1305" s="92" t="s">
        <v>15899</v>
      </c>
      <c r="AO1305" s="84" t="s">
        <v>16535</v>
      </c>
      <c r="AP1305" s="84" t="b">
        <v>0</v>
      </c>
      <c r="AQ1305" s="92" t="s">
        <v>15899</v>
      </c>
      <c r="AR1305" s="84" t="s">
        <v>179</v>
      </c>
      <c r="AS1305" s="84">
        <v>0</v>
      </c>
      <c r="AT1305" s="84">
        <v>0</v>
      </c>
      <c r="AU1305" s="84"/>
      <c r="AV1305" s="84"/>
      <c r="AW1305" s="84"/>
      <c r="AX1305" s="84"/>
      <c r="AY1305" s="84"/>
      <c r="AZ1305" s="84"/>
      <c r="BA1305" s="84"/>
      <c r="BB1305" s="84"/>
      <c r="BC1305">
        <v>1</v>
      </c>
      <c r="BD1305">
        <v>0</v>
      </c>
      <c r="BE1305">
        <v>0</v>
      </c>
      <c r="BF1305">
        <v>0</v>
      </c>
      <c r="BG1305">
        <v>1</v>
      </c>
      <c r="BH1305">
        <v>0</v>
      </c>
    </row>
    <row r="1306" spans="1:60" x14ac:dyDescent="0.3">
      <c r="A1306" s="69" t="s">
        <v>1777</v>
      </c>
      <c r="B1306" s="69" t="s">
        <v>2096</v>
      </c>
      <c r="C1306" s="70"/>
      <c r="D1306" s="71"/>
      <c r="E1306" s="72"/>
      <c r="F1306" s="73"/>
      <c r="G1306" s="70"/>
      <c r="H1306" s="74"/>
      <c r="I1306" s="75"/>
      <c r="J1306" s="75"/>
      <c r="K1306" s="36"/>
      <c r="L1306" s="82"/>
      <c r="M1306" s="82"/>
      <c r="N1306" s="77"/>
      <c r="O1306" s="84" t="s">
        <v>2169</v>
      </c>
      <c r="P1306" s="86">
        <v>43861.860324074078</v>
      </c>
      <c r="Q1306" s="84" t="s">
        <v>2284</v>
      </c>
      <c r="R1306" s="84"/>
      <c r="S1306" s="84"/>
      <c r="T1306" s="84" t="s">
        <v>2883</v>
      </c>
      <c r="U1306" s="84"/>
      <c r="V1306" s="87" t="s">
        <v>4495</v>
      </c>
      <c r="W1306" s="86">
        <v>43861.860324074078</v>
      </c>
      <c r="X1306" s="90">
        <v>43861</v>
      </c>
      <c r="Y1306" s="92" t="s">
        <v>7585</v>
      </c>
      <c r="Z1306" s="87" t="s">
        <v>11402</v>
      </c>
      <c r="AA1306" s="84"/>
      <c r="AB1306" s="84"/>
      <c r="AC1306" s="92" t="s">
        <v>15294</v>
      </c>
      <c r="AD1306" s="84"/>
      <c r="AE1306" s="84" t="b">
        <v>0</v>
      </c>
      <c r="AF1306" s="84">
        <v>0</v>
      </c>
      <c r="AG1306" s="92" t="s">
        <v>16467</v>
      </c>
      <c r="AH1306" s="84" t="b">
        <v>0</v>
      </c>
      <c r="AI1306" s="84" t="s">
        <v>16520</v>
      </c>
      <c r="AJ1306" s="84"/>
      <c r="AK1306" s="92" t="s">
        <v>16467</v>
      </c>
      <c r="AL1306" s="84" t="b">
        <v>0</v>
      </c>
      <c r="AM1306" s="84">
        <v>230</v>
      </c>
      <c r="AN1306" s="92" t="s">
        <v>16293</v>
      </c>
      <c r="AO1306" s="84" t="s">
        <v>16534</v>
      </c>
      <c r="AP1306" s="84" t="b">
        <v>0</v>
      </c>
      <c r="AQ1306" s="92" t="s">
        <v>16293</v>
      </c>
      <c r="AR1306" s="84" t="s">
        <v>179</v>
      </c>
      <c r="AS1306" s="84">
        <v>0</v>
      </c>
      <c r="AT1306" s="84">
        <v>0</v>
      </c>
      <c r="AU1306" s="84"/>
      <c r="AV1306" s="84"/>
      <c r="AW1306" s="84"/>
      <c r="AX1306" s="84"/>
      <c r="AY1306" s="84"/>
      <c r="AZ1306" s="84"/>
      <c r="BA1306" s="84"/>
      <c r="BB1306" s="84"/>
      <c r="BC1306">
        <v>1</v>
      </c>
      <c r="BD1306">
        <v>0</v>
      </c>
      <c r="BE1306">
        <v>0</v>
      </c>
      <c r="BF1306">
        <v>0</v>
      </c>
      <c r="BG1306">
        <v>1</v>
      </c>
      <c r="BH1306">
        <v>0</v>
      </c>
    </row>
    <row r="1307" spans="1:60" x14ac:dyDescent="0.3">
      <c r="A1307" s="69" t="s">
        <v>2063</v>
      </c>
      <c r="B1307" s="69" t="s">
        <v>2096</v>
      </c>
      <c r="C1307" s="70"/>
      <c r="D1307" s="71"/>
      <c r="E1307" s="72"/>
      <c r="F1307" s="73"/>
      <c r="G1307" s="70"/>
      <c r="H1307" s="74"/>
      <c r="I1307" s="75"/>
      <c r="J1307" s="75"/>
      <c r="K1307" s="36"/>
      <c r="L1307" s="82"/>
      <c r="M1307" s="82"/>
      <c r="N1307" s="77"/>
      <c r="O1307" s="84" t="s">
        <v>2169</v>
      </c>
      <c r="P1307" s="86">
        <v>43861.860798611109</v>
      </c>
      <c r="Q1307" s="84" t="s">
        <v>2284</v>
      </c>
      <c r="R1307" s="84"/>
      <c r="S1307" s="84"/>
      <c r="T1307" s="84" t="s">
        <v>2883</v>
      </c>
      <c r="U1307" s="84"/>
      <c r="V1307" s="87" t="s">
        <v>4749</v>
      </c>
      <c r="W1307" s="86">
        <v>43861.860798611109</v>
      </c>
      <c r="X1307" s="90">
        <v>43861</v>
      </c>
      <c r="Y1307" s="92" t="s">
        <v>8370</v>
      </c>
      <c r="Z1307" s="87" t="s">
        <v>12233</v>
      </c>
      <c r="AA1307" s="84"/>
      <c r="AB1307" s="84"/>
      <c r="AC1307" s="92" t="s">
        <v>16161</v>
      </c>
      <c r="AD1307" s="84"/>
      <c r="AE1307" s="84" t="b">
        <v>0</v>
      </c>
      <c r="AF1307" s="84">
        <v>0</v>
      </c>
      <c r="AG1307" s="92" t="s">
        <v>16467</v>
      </c>
      <c r="AH1307" s="84" t="b">
        <v>0</v>
      </c>
      <c r="AI1307" s="84" t="s">
        <v>16520</v>
      </c>
      <c r="AJ1307" s="84"/>
      <c r="AK1307" s="92" t="s">
        <v>16467</v>
      </c>
      <c r="AL1307" s="84" t="b">
        <v>0</v>
      </c>
      <c r="AM1307" s="84">
        <v>230</v>
      </c>
      <c r="AN1307" s="92" t="s">
        <v>16293</v>
      </c>
      <c r="AO1307" s="84" t="s">
        <v>16536</v>
      </c>
      <c r="AP1307" s="84" t="b">
        <v>0</v>
      </c>
      <c r="AQ1307" s="92" t="s">
        <v>16293</v>
      </c>
      <c r="AR1307" s="84" t="s">
        <v>179</v>
      </c>
      <c r="AS1307" s="84">
        <v>0</v>
      </c>
      <c r="AT1307" s="84">
        <v>0</v>
      </c>
      <c r="AU1307" s="84"/>
      <c r="AV1307" s="84"/>
      <c r="AW1307" s="84"/>
      <c r="AX1307" s="84"/>
      <c r="AY1307" s="84"/>
      <c r="AZ1307" s="84"/>
      <c r="BA1307" s="84"/>
      <c r="BB1307" s="84"/>
      <c r="BC1307">
        <v>1</v>
      </c>
      <c r="BD1307">
        <v>0</v>
      </c>
      <c r="BE1307">
        <v>0</v>
      </c>
      <c r="BF1307">
        <v>0</v>
      </c>
      <c r="BG1307">
        <v>1</v>
      </c>
      <c r="BH1307">
        <v>0</v>
      </c>
    </row>
    <row r="1308" spans="1:60" x14ac:dyDescent="0.3">
      <c r="A1308" s="69" t="s">
        <v>508</v>
      </c>
      <c r="B1308" s="69" t="s">
        <v>2132</v>
      </c>
      <c r="C1308" s="70"/>
      <c r="D1308" s="71"/>
      <c r="E1308" s="72"/>
      <c r="F1308" s="73"/>
      <c r="G1308" s="70"/>
      <c r="H1308" s="74"/>
      <c r="I1308" s="75"/>
      <c r="J1308" s="75"/>
      <c r="K1308" s="36"/>
      <c r="L1308" s="82"/>
      <c r="M1308" s="82"/>
      <c r="N1308" s="77"/>
      <c r="O1308" s="84" t="s">
        <v>2168</v>
      </c>
      <c r="P1308" s="86">
        <v>43861.860949074071</v>
      </c>
      <c r="Q1308" s="84" t="s">
        <v>2218</v>
      </c>
      <c r="R1308" s="84"/>
      <c r="S1308" s="84"/>
      <c r="T1308" s="84" t="s">
        <v>2873</v>
      </c>
      <c r="U1308" s="84"/>
      <c r="V1308" s="87" t="s">
        <v>3330</v>
      </c>
      <c r="W1308" s="86">
        <v>43861.860949074071</v>
      </c>
      <c r="X1308" s="90">
        <v>43861</v>
      </c>
      <c r="Y1308" s="92" t="s">
        <v>5242</v>
      </c>
      <c r="Z1308" s="87" t="s">
        <v>9005</v>
      </c>
      <c r="AA1308" s="84"/>
      <c r="AB1308" s="84"/>
      <c r="AC1308" s="92" t="s">
        <v>12883</v>
      </c>
      <c r="AD1308" s="84"/>
      <c r="AE1308" s="84" t="b">
        <v>0</v>
      </c>
      <c r="AF1308" s="84">
        <v>0</v>
      </c>
      <c r="AG1308" s="92" t="s">
        <v>16467</v>
      </c>
      <c r="AH1308" s="84" t="b">
        <v>0</v>
      </c>
      <c r="AI1308" s="84" t="s">
        <v>16520</v>
      </c>
      <c r="AJ1308" s="84"/>
      <c r="AK1308" s="92" t="s">
        <v>16467</v>
      </c>
      <c r="AL1308" s="84" t="b">
        <v>0</v>
      </c>
      <c r="AM1308" s="84">
        <v>121</v>
      </c>
      <c r="AN1308" s="92" t="s">
        <v>12602</v>
      </c>
      <c r="AO1308" s="84" t="s">
        <v>16535</v>
      </c>
      <c r="AP1308" s="84" t="b">
        <v>0</v>
      </c>
      <c r="AQ1308" s="92" t="s">
        <v>12602</v>
      </c>
      <c r="AR1308" s="84" t="s">
        <v>179</v>
      </c>
      <c r="AS1308" s="84">
        <v>0</v>
      </c>
      <c r="AT1308" s="84">
        <v>0</v>
      </c>
      <c r="AU1308" s="84"/>
      <c r="AV1308" s="84"/>
      <c r="AW1308" s="84"/>
      <c r="AX1308" s="84"/>
      <c r="AY1308" s="84"/>
      <c r="AZ1308" s="84"/>
      <c r="BA1308" s="84"/>
      <c r="BB1308" s="84"/>
      <c r="BC1308">
        <v>1</v>
      </c>
      <c r="BD1308">
        <v>0</v>
      </c>
      <c r="BE1308">
        <v>1</v>
      </c>
      <c r="BF1308">
        <v>0</v>
      </c>
      <c r="BG1308">
        <v>0</v>
      </c>
      <c r="BH1308">
        <v>0</v>
      </c>
    </row>
    <row r="1309" spans="1:60" x14ac:dyDescent="0.3">
      <c r="A1309" s="69" t="s">
        <v>1091</v>
      </c>
      <c r="B1309" s="69" t="s">
        <v>2096</v>
      </c>
      <c r="C1309" s="70"/>
      <c r="D1309" s="71"/>
      <c r="E1309" s="72"/>
      <c r="F1309" s="73"/>
      <c r="G1309" s="70"/>
      <c r="H1309" s="74"/>
      <c r="I1309" s="75"/>
      <c r="J1309" s="75"/>
      <c r="K1309" s="36"/>
      <c r="L1309" s="82"/>
      <c r="M1309" s="82"/>
      <c r="N1309" s="77"/>
      <c r="O1309" s="84" t="s">
        <v>2169</v>
      </c>
      <c r="P1309" s="86">
        <v>43861.86136574074</v>
      </c>
      <c r="Q1309" s="84" t="s">
        <v>2284</v>
      </c>
      <c r="R1309" s="84"/>
      <c r="S1309" s="84"/>
      <c r="T1309" s="84" t="s">
        <v>2883</v>
      </c>
      <c r="U1309" s="84"/>
      <c r="V1309" s="87" t="s">
        <v>3862</v>
      </c>
      <c r="W1309" s="86">
        <v>43861.86136574074</v>
      </c>
      <c r="X1309" s="90">
        <v>43861</v>
      </c>
      <c r="Y1309" s="92" t="s">
        <v>6108</v>
      </c>
      <c r="Z1309" s="87" t="s">
        <v>9879</v>
      </c>
      <c r="AA1309" s="84"/>
      <c r="AB1309" s="84"/>
      <c r="AC1309" s="92" t="s">
        <v>13758</v>
      </c>
      <c r="AD1309" s="84"/>
      <c r="AE1309" s="84" t="b">
        <v>0</v>
      </c>
      <c r="AF1309" s="84">
        <v>0</v>
      </c>
      <c r="AG1309" s="92" t="s">
        <v>16467</v>
      </c>
      <c r="AH1309" s="84" t="b">
        <v>0</v>
      </c>
      <c r="AI1309" s="84" t="s">
        <v>16520</v>
      </c>
      <c r="AJ1309" s="84"/>
      <c r="AK1309" s="92" t="s">
        <v>16467</v>
      </c>
      <c r="AL1309" s="84" t="b">
        <v>0</v>
      </c>
      <c r="AM1309" s="84">
        <v>230</v>
      </c>
      <c r="AN1309" s="92" t="s">
        <v>16293</v>
      </c>
      <c r="AO1309" s="84" t="s">
        <v>16534</v>
      </c>
      <c r="AP1309" s="84" t="b">
        <v>0</v>
      </c>
      <c r="AQ1309" s="92" t="s">
        <v>16293</v>
      </c>
      <c r="AR1309" s="84" t="s">
        <v>179</v>
      </c>
      <c r="AS1309" s="84">
        <v>0</v>
      </c>
      <c r="AT1309" s="84">
        <v>0</v>
      </c>
      <c r="AU1309" s="84"/>
      <c r="AV1309" s="84"/>
      <c r="AW1309" s="84"/>
      <c r="AX1309" s="84"/>
      <c r="AY1309" s="84"/>
      <c r="AZ1309" s="84"/>
      <c r="BA1309" s="84"/>
      <c r="BB1309" s="84"/>
      <c r="BC1309">
        <v>1</v>
      </c>
      <c r="BD1309">
        <v>0</v>
      </c>
      <c r="BE1309">
        <v>0</v>
      </c>
      <c r="BF1309">
        <v>0</v>
      </c>
      <c r="BG1309">
        <v>1</v>
      </c>
      <c r="BH1309">
        <v>0</v>
      </c>
    </row>
    <row r="1310" spans="1:60" x14ac:dyDescent="0.3">
      <c r="A1310" s="69" t="s">
        <v>508</v>
      </c>
      <c r="B1310" s="69" t="s">
        <v>2022</v>
      </c>
      <c r="C1310" s="70"/>
      <c r="D1310" s="71"/>
      <c r="E1310" s="72"/>
      <c r="F1310" s="73"/>
      <c r="G1310" s="70"/>
      <c r="H1310" s="74"/>
      <c r="I1310" s="75"/>
      <c r="J1310" s="75"/>
      <c r="K1310" s="36"/>
      <c r="L1310" s="82"/>
      <c r="M1310" s="82"/>
      <c r="N1310" s="77"/>
      <c r="O1310" s="84" t="s">
        <v>2169</v>
      </c>
      <c r="P1310" s="86">
        <v>43861.861458333333</v>
      </c>
      <c r="Q1310" s="84" t="s">
        <v>2272</v>
      </c>
      <c r="R1310" s="84"/>
      <c r="S1310" s="84"/>
      <c r="T1310" s="84"/>
      <c r="U1310" s="84"/>
      <c r="V1310" s="87" t="s">
        <v>3330</v>
      </c>
      <c r="W1310" s="86">
        <v>43861.861458333333</v>
      </c>
      <c r="X1310" s="90">
        <v>43861</v>
      </c>
      <c r="Y1310" s="92" t="s">
        <v>5243</v>
      </c>
      <c r="Z1310" s="87" t="s">
        <v>9006</v>
      </c>
      <c r="AA1310" s="84"/>
      <c r="AB1310" s="84"/>
      <c r="AC1310" s="92" t="s">
        <v>12884</v>
      </c>
      <c r="AD1310" s="84"/>
      <c r="AE1310" s="84" t="b">
        <v>0</v>
      </c>
      <c r="AF1310" s="84">
        <v>0</v>
      </c>
      <c r="AG1310" s="92" t="s">
        <v>16467</v>
      </c>
      <c r="AH1310" s="84" t="b">
        <v>0</v>
      </c>
      <c r="AI1310" s="84" t="s">
        <v>16520</v>
      </c>
      <c r="AJ1310" s="84"/>
      <c r="AK1310" s="92" t="s">
        <v>16467</v>
      </c>
      <c r="AL1310" s="84" t="b">
        <v>0</v>
      </c>
      <c r="AM1310" s="84">
        <v>16</v>
      </c>
      <c r="AN1310" s="92" t="s">
        <v>16070</v>
      </c>
      <c r="AO1310" s="84" t="s">
        <v>16535</v>
      </c>
      <c r="AP1310" s="84" t="b">
        <v>0</v>
      </c>
      <c r="AQ1310" s="92" t="s">
        <v>16070</v>
      </c>
      <c r="AR1310" s="84" t="s">
        <v>179</v>
      </c>
      <c r="AS1310" s="84">
        <v>0</v>
      </c>
      <c r="AT1310" s="84">
        <v>0</v>
      </c>
      <c r="AU1310" s="84"/>
      <c r="AV1310" s="84"/>
      <c r="AW1310" s="84"/>
      <c r="AX1310" s="84"/>
      <c r="AY1310" s="84"/>
      <c r="AZ1310" s="84"/>
      <c r="BA1310" s="84"/>
      <c r="BB1310" s="84"/>
      <c r="BC1310">
        <v>1</v>
      </c>
      <c r="BD1310">
        <v>0</v>
      </c>
      <c r="BE1310">
        <v>0</v>
      </c>
      <c r="BF1310">
        <v>0</v>
      </c>
      <c r="BG1310">
        <v>1</v>
      </c>
      <c r="BH1310">
        <v>0</v>
      </c>
    </row>
    <row r="1311" spans="1:60" x14ac:dyDescent="0.3">
      <c r="A1311" s="69" t="s">
        <v>1170</v>
      </c>
      <c r="B1311" s="69" t="s">
        <v>2111</v>
      </c>
      <c r="C1311" s="70"/>
      <c r="D1311" s="71"/>
      <c r="E1311" s="72"/>
      <c r="F1311" s="73"/>
      <c r="G1311" s="70"/>
      <c r="H1311" s="74"/>
      <c r="I1311" s="75"/>
      <c r="J1311" s="75"/>
      <c r="K1311" s="36"/>
      <c r="L1311" s="82"/>
      <c r="M1311" s="82"/>
      <c r="N1311" s="77"/>
      <c r="O1311" s="84" t="s">
        <v>2169</v>
      </c>
      <c r="P1311" s="86">
        <v>43861.861863425926</v>
      </c>
      <c r="Q1311" s="84" t="s">
        <v>2206</v>
      </c>
      <c r="R1311" s="84"/>
      <c r="S1311" s="84"/>
      <c r="T1311" s="84" t="s">
        <v>2873</v>
      </c>
      <c r="U1311" s="84"/>
      <c r="V1311" s="87" t="s">
        <v>3935</v>
      </c>
      <c r="W1311" s="86">
        <v>43861.861863425926</v>
      </c>
      <c r="X1311" s="90">
        <v>43861</v>
      </c>
      <c r="Y1311" s="92" t="s">
        <v>6267</v>
      </c>
      <c r="Z1311" s="87" t="s">
        <v>10039</v>
      </c>
      <c r="AA1311" s="84"/>
      <c r="AB1311" s="84"/>
      <c r="AC1311" s="92" t="s">
        <v>13918</v>
      </c>
      <c r="AD1311" s="84"/>
      <c r="AE1311" s="84" t="b">
        <v>0</v>
      </c>
      <c r="AF1311" s="84">
        <v>0</v>
      </c>
      <c r="AG1311" s="92" t="s">
        <v>16467</v>
      </c>
      <c r="AH1311" s="84" t="b">
        <v>0</v>
      </c>
      <c r="AI1311" s="84" t="s">
        <v>16520</v>
      </c>
      <c r="AJ1311" s="84"/>
      <c r="AK1311" s="92" t="s">
        <v>16467</v>
      </c>
      <c r="AL1311" s="84" t="b">
        <v>0</v>
      </c>
      <c r="AM1311" s="84">
        <v>30</v>
      </c>
      <c r="AN1311" s="92" t="s">
        <v>16361</v>
      </c>
      <c r="AO1311" s="84" t="s">
        <v>16534</v>
      </c>
      <c r="AP1311" s="84" t="b">
        <v>0</v>
      </c>
      <c r="AQ1311" s="92" t="s">
        <v>16361</v>
      </c>
      <c r="AR1311" s="84" t="s">
        <v>179</v>
      </c>
      <c r="AS1311" s="84">
        <v>0</v>
      </c>
      <c r="AT1311" s="84">
        <v>0</v>
      </c>
      <c r="AU1311" s="84"/>
      <c r="AV1311" s="84"/>
      <c r="AW1311" s="84"/>
      <c r="AX1311" s="84"/>
      <c r="AY1311" s="84"/>
      <c r="AZ1311" s="84"/>
      <c r="BA1311" s="84"/>
      <c r="BB1311" s="84"/>
      <c r="BC1311">
        <v>1</v>
      </c>
      <c r="BD1311">
        <v>0</v>
      </c>
      <c r="BE1311">
        <v>0</v>
      </c>
      <c r="BF1311">
        <v>0</v>
      </c>
      <c r="BG1311">
        <v>1</v>
      </c>
      <c r="BH1311">
        <v>0</v>
      </c>
    </row>
    <row r="1312" spans="1:60" x14ac:dyDescent="0.3">
      <c r="A1312" s="69" t="s">
        <v>511</v>
      </c>
      <c r="B1312" s="69" t="s">
        <v>2096</v>
      </c>
      <c r="C1312" s="70"/>
      <c r="D1312" s="71"/>
      <c r="E1312" s="72"/>
      <c r="F1312" s="73"/>
      <c r="G1312" s="70"/>
      <c r="H1312" s="74"/>
      <c r="I1312" s="75"/>
      <c r="J1312" s="75"/>
      <c r="K1312" s="36"/>
      <c r="L1312" s="82"/>
      <c r="M1312" s="82"/>
      <c r="N1312" s="77"/>
      <c r="O1312" s="84" t="s">
        <v>2169</v>
      </c>
      <c r="P1312" s="86">
        <v>43861.862523148149</v>
      </c>
      <c r="Q1312" s="84" t="s">
        <v>2284</v>
      </c>
      <c r="R1312" s="84"/>
      <c r="S1312" s="84"/>
      <c r="T1312" s="84" t="s">
        <v>2883</v>
      </c>
      <c r="U1312" s="84"/>
      <c r="V1312" s="87" t="s">
        <v>3333</v>
      </c>
      <c r="W1312" s="86">
        <v>43861.862523148149</v>
      </c>
      <c r="X1312" s="90">
        <v>43861</v>
      </c>
      <c r="Y1312" s="92" t="s">
        <v>5247</v>
      </c>
      <c r="Z1312" s="87" t="s">
        <v>9010</v>
      </c>
      <c r="AA1312" s="84"/>
      <c r="AB1312" s="84"/>
      <c r="AC1312" s="92" t="s">
        <v>12888</v>
      </c>
      <c r="AD1312" s="84"/>
      <c r="AE1312" s="84" t="b">
        <v>0</v>
      </c>
      <c r="AF1312" s="84">
        <v>0</v>
      </c>
      <c r="AG1312" s="92" t="s">
        <v>16467</v>
      </c>
      <c r="AH1312" s="84" t="b">
        <v>0</v>
      </c>
      <c r="AI1312" s="84" t="s">
        <v>16520</v>
      </c>
      <c r="AJ1312" s="84"/>
      <c r="AK1312" s="92" t="s">
        <v>16467</v>
      </c>
      <c r="AL1312" s="84" t="b">
        <v>0</v>
      </c>
      <c r="AM1312" s="84">
        <v>230</v>
      </c>
      <c r="AN1312" s="92" t="s">
        <v>16293</v>
      </c>
      <c r="AO1312" s="84" t="s">
        <v>16534</v>
      </c>
      <c r="AP1312" s="84" t="b">
        <v>0</v>
      </c>
      <c r="AQ1312" s="92" t="s">
        <v>16293</v>
      </c>
      <c r="AR1312" s="84" t="s">
        <v>179</v>
      </c>
      <c r="AS1312" s="84">
        <v>0</v>
      </c>
      <c r="AT1312" s="84">
        <v>0</v>
      </c>
      <c r="AU1312" s="84"/>
      <c r="AV1312" s="84"/>
      <c r="AW1312" s="84"/>
      <c r="AX1312" s="84"/>
      <c r="AY1312" s="84"/>
      <c r="AZ1312" s="84"/>
      <c r="BA1312" s="84"/>
      <c r="BB1312" s="84"/>
      <c r="BC1312">
        <v>1</v>
      </c>
      <c r="BD1312">
        <v>0</v>
      </c>
      <c r="BE1312">
        <v>0</v>
      </c>
      <c r="BF1312">
        <v>0</v>
      </c>
      <c r="BG1312">
        <v>1</v>
      </c>
      <c r="BH1312">
        <v>0</v>
      </c>
    </row>
    <row r="1313" spans="1:60" x14ac:dyDescent="0.3">
      <c r="A1313" s="69" t="s">
        <v>1612</v>
      </c>
      <c r="B1313" s="69" t="s">
        <v>1612</v>
      </c>
      <c r="C1313" s="70"/>
      <c r="D1313" s="71"/>
      <c r="E1313" s="72"/>
      <c r="F1313" s="73"/>
      <c r="G1313" s="70"/>
      <c r="H1313" s="74"/>
      <c r="I1313" s="75"/>
      <c r="J1313" s="75"/>
      <c r="K1313" s="36"/>
      <c r="L1313" s="82"/>
      <c r="M1313" s="82"/>
      <c r="N1313" s="77"/>
      <c r="O1313" s="84" t="s">
        <v>179</v>
      </c>
      <c r="P1313" s="86">
        <v>43861.862708333334</v>
      </c>
      <c r="Q1313" s="84" t="s">
        <v>2700</v>
      </c>
      <c r="R1313" s="84"/>
      <c r="S1313" s="84"/>
      <c r="T1313" s="84" t="s">
        <v>2883</v>
      </c>
      <c r="U1313" s="84"/>
      <c r="V1313" s="87" t="s">
        <v>3062</v>
      </c>
      <c r="W1313" s="86">
        <v>43861.862708333334</v>
      </c>
      <c r="X1313" s="90">
        <v>43861</v>
      </c>
      <c r="Y1313" s="92" t="s">
        <v>7215</v>
      </c>
      <c r="Z1313" s="87" t="s">
        <v>11010</v>
      </c>
      <c r="AA1313" s="84"/>
      <c r="AB1313" s="84"/>
      <c r="AC1313" s="92" t="s">
        <v>14896</v>
      </c>
      <c r="AD1313" s="84"/>
      <c r="AE1313" s="84" t="b">
        <v>0</v>
      </c>
      <c r="AF1313" s="84">
        <v>2</v>
      </c>
      <c r="AG1313" s="92" t="s">
        <v>16467</v>
      </c>
      <c r="AH1313" s="84" t="b">
        <v>0</v>
      </c>
      <c r="AI1313" s="84" t="s">
        <v>16520</v>
      </c>
      <c r="AJ1313" s="84"/>
      <c r="AK1313" s="92" t="s">
        <v>16467</v>
      </c>
      <c r="AL1313" s="84" t="b">
        <v>0</v>
      </c>
      <c r="AM1313" s="84">
        <v>2</v>
      </c>
      <c r="AN1313" s="92" t="s">
        <v>16467</v>
      </c>
      <c r="AO1313" s="84" t="s">
        <v>16535</v>
      </c>
      <c r="AP1313" s="84" t="b">
        <v>0</v>
      </c>
      <c r="AQ1313" s="92" t="s">
        <v>14896</v>
      </c>
      <c r="AR1313" s="84" t="s">
        <v>179</v>
      </c>
      <c r="AS1313" s="84">
        <v>0</v>
      </c>
      <c r="AT1313" s="84">
        <v>0</v>
      </c>
      <c r="AU1313" s="84"/>
      <c r="AV1313" s="84"/>
      <c r="AW1313" s="84"/>
      <c r="AX1313" s="84"/>
      <c r="AY1313" s="84"/>
      <c r="AZ1313" s="84"/>
      <c r="BA1313" s="84"/>
      <c r="BB1313" s="84"/>
      <c r="BC1313">
        <v>1</v>
      </c>
      <c r="BD1313">
        <v>0</v>
      </c>
      <c r="BE1313">
        <v>0</v>
      </c>
      <c r="BF1313">
        <v>1</v>
      </c>
      <c r="BG1313">
        <v>0</v>
      </c>
      <c r="BH1313">
        <v>0</v>
      </c>
    </row>
    <row r="1314" spans="1:60" x14ac:dyDescent="0.3">
      <c r="A1314" s="69" t="s">
        <v>507</v>
      </c>
      <c r="B1314" s="69" t="s">
        <v>2131</v>
      </c>
      <c r="C1314" s="70"/>
      <c r="D1314" s="71"/>
      <c r="E1314" s="72"/>
      <c r="F1314" s="73"/>
      <c r="G1314" s="70"/>
      <c r="H1314" s="74"/>
      <c r="I1314" s="75"/>
      <c r="J1314" s="75"/>
      <c r="K1314" s="36"/>
      <c r="L1314" s="82"/>
      <c r="M1314" s="82"/>
      <c r="N1314" s="77"/>
      <c r="O1314" s="84" t="s">
        <v>2168</v>
      </c>
      <c r="P1314" s="86">
        <v>43861.862766203703</v>
      </c>
      <c r="Q1314" s="84" t="s">
        <v>2199</v>
      </c>
      <c r="R1314" s="84"/>
      <c r="S1314" s="84"/>
      <c r="T1314" s="84" t="s">
        <v>2873</v>
      </c>
      <c r="U1314" s="84"/>
      <c r="V1314" s="87" t="s">
        <v>3329</v>
      </c>
      <c r="W1314" s="86">
        <v>43861.862766203703</v>
      </c>
      <c r="X1314" s="90">
        <v>43861</v>
      </c>
      <c r="Y1314" s="92" t="s">
        <v>5241</v>
      </c>
      <c r="Z1314" s="87" t="s">
        <v>9004</v>
      </c>
      <c r="AA1314" s="84"/>
      <c r="AB1314" s="84"/>
      <c r="AC1314" s="92" t="s">
        <v>12882</v>
      </c>
      <c r="AD1314" s="84"/>
      <c r="AE1314" s="84" t="b">
        <v>0</v>
      </c>
      <c r="AF1314" s="84">
        <v>0</v>
      </c>
      <c r="AG1314" s="92" t="s">
        <v>16467</v>
      </c>
      <c r="AH1314" s="84" t="b">
        <v>1</v>
      </c>
      <c r="AI1314" s="84" t="s">
        <v>16520</v>
      </c>
      <c r="AJ1314" s="84"/>
      <c r="AK1314" s="92" t="s">
        <v>16241</v>
      </c>
      <c r="AL1314" s="84" t="b">
        <v>0</v>
      </c>
      <c r="AM1314" s="84">
        <v>18</v>
      </c>
      <c r="AN1314" s="92" t="s">
        <v>12530</v>
      </c>
      <c r="AO1314" s="84" t="s">
        <v>16534</v>
      </c>
      <c r="AP1314" s="84" t="b">
        <v>0</v>
      </c>
      <c r="AQ1314" s="92" t="s">
        <v>12530</v>
      </c>
      <c r="AR1314" s="84" t="s">
        <v>179</v>
      </c>
      <c r="AS1314" s="84">
        <v>0</v>
      </c>
      <c r="AT1314" s="84">
        <v>0</v>
      </c>
      <c r="AU1314" s="84"/>
      <c r="AV1314" s="84"/>
      <c r="AW1314" s="84"/>
      <c r="AX1314" s="84"/>
      <c r="AY1314" s="84"/>
      <c r="AZ1314" s="84"/>
      <c r="BA1314" s="84"/>
      <c r="BB1314" s="84"/>
      <c r="BC1314">
        <v>1</v>
      </c>
      <c r="BD1314">
        <v>0</v>
      </c>
      <c r="BE1314">
        <v>1</v>
      </c>
      <c r="BF1314">
        <v>0</v>
      </c>
      <c r="BG1314">
        <v>0</v>
      </c>
      <c r="BH1314">
        <v>0</v>
      </c>
    </row>
    <row r="1315" spans="1:60" x14ac:dyDescent="0.3">
      <c r="A1315" s="69" t="s">
        <v>507</v>
      </c>
      <c r="B1315" s="69" t="s">
        <v>2129</v>
      </c>
      <c r="C1315" s="70"/>
      <c r="D1315" s="71"/>
      <c r="E1315" s="72"/>
      <c r="F1315" s="73"/>
      <c r="G1315" s="70"/>
      <c r="H1315" s="74"/>
      <c r="I1315" s="75"/>
      <c r="J1315" s="75"/>
      <c r="K1315" s="36"/>
      <c r="L1315" s="82"/>
      <c r="M1315" s="82"/>
      <c r="N1315" s="77"/>
      <c r="O1315" s="84" t="s">
        <v>2168</v>
      </c>
      <c r="P1315" s="86">
        <v>43861.862766203703</v>
      </c>
      <c r="Q1315" s="84" t="s">
        <v>2199</v>
      </c>
      <c r="R1315" s="84"/>
      <c r="S1315" s="84"/>
      <c r="T1315" s="84" t="s">
        <v>2873</v>
      </c>
      <c r="U1315" s="84"/>
      <c r="V1315" s="87" t="s">
        <v>3329</v>
      </c>
      <c r="W1315" s="86">
        <v>43861.862766203703</v>
      </c>
      <c r="X1315" s="90">
        <v>43861</v>
      </c>
      <c r="Y1315" s="92" t="s">
        <v>5241</v>
      </c>
      <c r="Z1315" s="87" t="s">
        <v>9004</v>
      </c>
      <c r="AA1315" s="84"/>
      <c r="AB1315" s="84"/>
      <c r="AC1315" s="92" t="s">
        <v>12882</v>
      </c>
      <c r="AD1315" s="84"/>
      <c r="AE1315" s="84" t="b">
        <v>0</v>
      </c>
      <c r="AF1315" s="84">
        <v>0</v>
      </c>
      <c r="AG1315" s="92" t="s">
        <v>16467</v>
      </c>
      <c r="AH1315" s="84" t="b">
        <v>1</v>
      </c>
      <c r="AI1315" s="84" t="s">
        <v>16520</v>
      </c>
      <c r="AJ1315" s="84"/>
      <c r="AK1315" s="92" t="s">
        <v>16241</v>
      </c>
      <c r="AL1315" s="84" t="b">
        <v>0</v>
      </c>
      <c r="AM1315" s="84">
        <v>18</v>
      </c>
      <c r="AN1315" s="92" t="s">
        <v>12530</v>
      </c>
      <c r="AO1315" s="84" t="s">
        <v>16534</v>
      </c>
      <c r="AP1315" s="84" t="b">
        <v>0</v>
      </c>
      <c r="AQ1315" s="92" t="s">
        <v>12530</v>
      </c>
      <c r="AR1315" s="84" t="s">
        <v>179</v>
      </c>
      <c r="AS1315" s="84">
        <v>0</v>
      </c>
      <c r="AT1315" s="84">
        <v>0</v>
      </c>
      <c r="AU1315" s="84"/>
      <c r="AV1315" s="84"/>
      <c r="AW1315" s="84"/>
      <c r="AX1315" s="84"/>
      <c r="AY1315" s="84"/>
      <c r="AZ1315" s="84"/>
      <c r="BA1315" s="84"/>
      <c r="BB1315" s="84"/>
      <c r="BC1315">
        <v>1</v>
      </c>
      <c r="BD1315">
        <v>0</v>
      </c>
      <c r="BE1315">
        <v>1</v>
      </c>
      <c r="BF1315">
        <v>0</v>
      </c>
      <c r="BG1315">
        <v>0</v>
      </c>
      <c r="BH1315">
        <v>0</v>
      </c>
    </row>
    <row r="1316" spans="1:60" x14ac:dyDescent="0.3">
      <c r="A1316" s="69" t="s">
        <v>507</v>
      </c>
      <c r="B1316" s="69" t="s">
        <v>2128</v>
      </c>
      <c r="C1316" s="70"/>
      <c r="D1316" s="71"/>
      <c r="E1316" s="72"/>
      <c r="F1316" s="73"/>
      <c r="G1316" s="70"/>
      <c r="H1316" s="74"/>
      <c r="I1316" s="75"/>
      <c r="J1316" s="75"/>
      <c r="K1316" s="36"/>
      <c r="L1316" s="82"/>
      <c r="M1316" s="82"/>
      <c r="N1316" s="77"/>
      <c r="O1316" s="84" t="s">
        <v>2168</v>
      </c>
      <c r="P1316" s="86">
        <v>43861.862766203703</v>
      </c>
      <c r="Q1316" s="84" t="s">
        <v>2199</v>
      </c>
      <c r="R1316" s="84"/>
      <c r="S1316" s="84"/>
      <c r="T1316" s="84" t="s">
        <v>2873</v>
      </c>
      <c r="U1316" s="84"/>
      <c r="V1316" s="87" t="s">
        <v>3329</v>
      </c>
      <c r="W1316" s="86">
        <v>43861.862766203703</v>
      </c>
      <c r="X1316" s="90">
        <v>43861</v>
      </c>
      <c r="Y1316" s="92" t="s">
        <v>5241</v>
      </c>
      <c r="Z1316" s="87" t="s">
        <v>9004</v>
      </c>
      <c r="AA1316" s="84"/>
      <c r="AB1316" s="84"/>
      <c r="AC1316" s="92" t="s">
        <v>12882</v>
      </c>
      <c r="AD1316" s="84"/>
      <c r="AE1316" s="84" t="b">
        <v>0</v>
      </c>
      <c r="AF1316" s="84">
        <v>0</v>
      </c>
      <c r="AG1316" s="92" t="s">
        <v>16467</v>
      </c>
      <c r="AH1316" s="84" t="b">
        <v>1</v>
      </c>
      <c r="AI1316" s="84" t="s">
        <v>16520</v>
      </c>
      <c r="AJ1316" s="84"/>
      <c r="AK1316" s="92" t="s">
        <v>16241</v>
      </c>
      <c r="AL1316" s="84" t="b">
        <v>0</v>
      </c>
      <c r="AM1316" s="84">
        <v>18</v>
      </c>
      <c r="AN1316" s="92" t="s">
        <v>12530</v>
      </c>
      <c r="AO1316" s="84" t="s">
        <v>16534</v>
      </c>
      <c r="AP1316" s="84" t="b">
        <v>0</v>
      </c>
      <c r="AQ1316" s="92" t="s">
        <v>12530</v>
      </c>
      <c r="AR1316" s="84" t="s">
        <v>179</v>
      </c>
      <c r="AS1316" s="84">
        <v>0</v>
      </c>
      <c r="AT1316" s="84">
        <v>0</v>
      </c>
      <c r="AU1316" s="84"/>
      <c r="AV1316" s="84"/>
      <c r="AW1316" s="84"/>
      <c r="AX1316" s="84"/>
      <c r="AY1316" s="84"/>
      <c r="AZ1316" s="84"/>
      <c r="BA1316" s="84"/>
      <c r="BB1316" s="84"/>
      <c r="BC1316">
        <v>1</v>
      </c>
      <c r="BD1316">
        <v>0</v>
      </c>
      <c r="BE1316">
        <v>1</v>
      </c>
      <c r="BF1316">
        <v>0</v>
      </c>
      <c r="BG1316">
        <v>0</v>
      </c>
      <c r="BH1316">
        <v>0</v>
      </c>
    </row>
    <row r="1317" spans="1:60" x14ac:dyDescent="0.3">
      <c r="A1317" s="69" t="s">
        <v>508</v>
      </c>
      <c r="B1317" s="69" t="s">
        <v>2096</v>
      </c>
      <c r="C1317" s="70"/>
      <c r="D1317" s="71"/>
      <c r="E1317" s="72"/>
      <c r="F1317" s="73"/>
      <c r="G1317" s="70"/>
      <c r="H1317" s="74"/>
      <c r="I1317" s="75"/>
      <c r="J1317" s="75"/>
      <c r="K1317" s="36"/>
      <c r="L1317" s="82"/>
      <c r="M1317" s="82"/>
      <c r="N1317" s="77"/>
      <c r="O1317" s="84" t="s">
        <v>2169</v>
      </c>
      <c r="P1317" s="86">
        <v>43861.862812500003</v>
      </c>
      <c r="Q1317" s="84" t="s">
        <v>2284</v>
      </c>
      <c r="R1317" s="84"/>
      <c r="S1317" s="84"/>
      <c r="T1317" s="84" t="s">
        <v>2883</v>
      </c>
      <c r="U1317" s="84"/>
      <c r="V1317" s="87" t="s">
        <v>3330</v>
      </c>
      <c r="W1317" s="86">
        <v>43861.862812500003</v>
      </c>
      <c r="X1317" s="90">
        <v>43861</v>
      </c>
      <c r="Y1317" s="92" t="s">
        <v>5244</v>
      </c>
      <c r="Z1317" s="87" t="s">
        <v>9007</v>
      </c>
      <c r="AA1317" s="84"/>
      <c r="AB1317" s="84"/>
      <c r="AC1317" s="92" t="s">
        <v>12885</v>
      </c>
      <c r="AD1317" s="84"/>
      <c r="AE1317" s="84" t="b">
        <v>0</v>
      </c>
      <c r="AF1317" s="84">
        <v>0</v>
      </c>
      <c r="AG1317" s="92" t="s">
        <v>16467</v>
      </c>
      <c r="AH1317" s="84" t="b">
        <v>0</v>
      </c>
      <c r="AI1317" s="84" t="s">
        <v>16520</v>
      </c>
      <c r="AJ1317" s="84"/>
      <c r="AK1317" s="92" t="s">
        <v>16467</v>
      </c>
      <c r="AL1317" s="84" t="b">
        <v>0</v>
      </c>
      <c r="AM1317" s="84">
        <v>230</v>
      </c>
      <c r="AN1317" s="92" t="s">
        <v>16293</v>
      </c>
      <c r="AO1317" s="84" t="s">
        <v>16535</v>
      </c>
      <c r="AP1317" s="84" t="b">
        <v>0</v>
      </c>
      <c r="AQ1317" s="92" t="s">
        <v>16293</v>
      </c>
      <c r="AR1317" s="84" t="s">
        <v>179</v>
      </c>
      <c r="AS1317" s="84">
        <v>0</v>
      </c>
      <c r="AT1317" s="84">
        <v>0</v>
      </c>
      <c r="AU1317" s="84"/>
      <c r="AV1317" s="84"/>
      <c r="AW1317" s="84"/>
      <c r="AX1317" s="84"/>
      <c r="AY1317" s="84"/>
      <c r="AZ1317" s="84"/>
      <c r="BA1317" s="84"/>
      <c r="BB1317" s="84"/>
      <c r="BC1317">
        <v>1</v>
      </c>
      <c r="BD1317">
        <v>0</v>
      </c>
      <c r="BE1317">
        <v>0</v>
      </c>
      <c r="BF1317">
        <v>0</v>
      </c>
      <c r="BG1317">
        <v>1</v>
      </c>
      <c r="BH1317">
        <v>0</v>
      </c>
    </row>
    <row r="1318" spans="1:60" x14ac:dyDescent="0.3">
      <c r="A1318" s="69" t="s">
        <v>2060</v>
      </c>
      <c r="B1318" s="69" t="s">
        <v>2096</v>
      </c>
      <c r="C1318" s="70"/>
      <c r="D1318" s="71"/>
      <c r="E1318" s="72"/>
      <c r="F1318" s="73"/>
      <c r="G1318" s="70"/>
      <c r="H1318" s="74"/>
      <c r="I1318" s="75"/>
      <c r="J1318" s="75"/>
      <c r="K1318" s="36"/>
      <c r="L1318" s="82"/>
      <c r="M1318" s="82"/>
      <c r="N1318" s="77"/>
      <c r="O1318" s="84" t="s">
        <v>2169</v>
      </c>
      <c r="P1318" s="86">
        <v>43861.863587962966</v>
      </c>
      <c r="Q1318" s="84" t="s">
        <v>2284</v>
      </c>
      <c r="R1318" s="84"/>
      <c r="S1318" s="84"/>
      <c r="T1318" s="84" t="s">
        <v>2883</v>
      </c>
      <c r="U1318" s="84"/>
      <c r="V1318" s="87" t="s">
        <v>4746</v>
      </c>
      <c r="W1318" s="86">
        <v>43861.863587962966</v>
      </c>
      <c r="X1318" s="90">
        <v>43861</v>
      </c>
      <c r="Y1318" s="92" t="s">
        <v>8360</v>
      </c>
      <c r="Z1318" s="87" t="s">
        <v>12223</v>
      </c>
      <c r="AA1318" s="84"/>
      <c r="AB1318" s="84"/>
      <c r="AC1318" s="92" t="s">
        <v>16151</v>
      </c>
      <c r="AD1318" s="84"/>
      <c r="AE1318" s="84" t="b">
        <v>0</v>
      </c>
      <c r="AF1318" s="84">
        <v>0</v>
      </c>
      <c r="AG1318" s="92" t="s">
        <v>16467</v>
      </c>
      <c r="AH1318" s="84" t="b">
        <v>0</v>
      </c>
      <c r="AI1318" s="84" t="s">
        <v>16520</v>
      </c>
      <c r="AJ1318" s="84"/>
      <c r="AK1318" s="92" t="s">
        <v>16467</v>
      </c>
      <c r="AL1318" s="84" t="b">
        <v>0</v>
      </c>
      <c r="AM1318" s="84">
        <v>230</v>
      </c>
      <c r="AN1318" s="92" t="s">
        <v>16293</v>
      </c>
      <c r="AO1318" s="84" t="s">
        <v>16535</v>
      </c>
      <c r="AP1318" s="84" t="b">
        <v>0</v>
      </c>
      <c r="AQ1318" s="92" t="s">
        <v>16293</v>
      </c>
      <c r="AR1318" s="84" t="s">
        <v>179</v>
      </c>
      <c r="AS1318" s="84">
        <v>0</v>
      </c>
      <c r="AT1318" s="84">
        <v>0</v>
      </c>
      <c r="AU1318" s="84"/>
      <c r="AV1318" s="84"/>
      <c r="AW1318" s="84"/>
      <c r="AX1318" s="84"/>
      <c r="AY1318" s="84"/>
      <c r="AZ1318" s="84"/>
      <c r="BA1318" s="84"/>
      <c r="BB1318" s="84"/>
      <c r="BC1318">
        <v>2</v>
      </c>
      <c r="BD1318">
        <v>0</v>
      </c>
      <c r="BE1318">
        <v>0</v>
      </c>
      <c r="BF1318">
        <v>0</v>
      </c>
      <c r="BG1318">
        <v>2</v>
      </c>
      <c r="BH1318">
        <v>0</v>
      </c>
    </row>
    <row r="1319" spans="1:60" x14ac:dyDescent="0.3">
      <c r="A1319" s="69" t="s">
        <v>1101</v>
      </c>
      <c r="B1319" s="69" t="s">
        <v>1819</v>
      </c>
      <c r="C1319" s="70"/>
      <c r="D1319" s="71"/>
      <c r="E1319" s="72"/>
      <c r="F1319" s="73"/>
      <c r="G1319" s="70"/>
      <c r="H1319" s="74"/>
      <c r="I1319" s="75"/>
      <c r="J1319" s="75"/>
      <c r="K1319" s="36"/>
      <c r="L1319" s="82"/>
      <c r="M1319" s="82"/>
      <c r="N1319" s="77"/>
      <c r="O1319" s="84" t="s">
        <v>2169</v>
      </c>
      <c r="P1319" s="86">
        <v>43861.863611111112</v>
      </c>
      <c r="Q1319" s="84" t="s">
        <v>2230</v>
      </c>
      <c r="R1319" s="84"/>
      <c r="S1319" s="84"/>
      <c r="T1319" s="84"/>
      <c r="U1319" s="84"/>
      <c r="V1319" s="87" t="s">
        <v>3870</v>
      </c>
      <c r="W1319" s="86">
        <v>43861.863611111112</v>
      </c>
      <c r="X1319" s="90">
        <v>43861</v>
      </c>
      <c r="Y1319" s="92" t="s">
        <v>6139</v>
      </c>
      <c r="Z1319" s="87" t="s">
        <v>9909</v>
      </c>
      <c r="AA1319" s="84"/>
      <c r="AB1319" s="84"/>
      <c r="AC1319" s="92" t="s">
        <v>13788</v>
      </c>
      <c r="AD1319" s="84"/>
      <c r="AE1319" s="84" t="b">
        <v>0</v>
      </c>
      <c r="AF1319" s="84">
        <v>0</v>
      </c>
      <c r="AG1319" s="92" t="s">
        <v>16467</v>
      </c>
      <c r="AH1319" s="84" t="b">
        <v>0</v>
      </c>
      <c r="AI1319" s="84" t="s">
        <v>16520</v>
      </c>
      <c r="AJ1319" s="84"/>
      <c r="AK1319" s="92" t="s">
        <v>16467</v>
      </c>
      <c r="AL1319" s="84" t="b">
        <v>0</v>
      </c>
      <c r="AM1319" s="84">
        <v>35</v>
      </c>
      <c r="AN1319" s="92" t="s">
        <v>16299</v>
      </c>
      <c r="AO1319" s="84" t="s">
        <v>16535</v>
      </c>
      <c r="AP1319" s="84" t="b">
        <v>0</v>
      </c>
      <c r="AQ1319" s="92" t="s">
        <v>16299</v>
      </c>
      <c r="AR1319" s="84" t="s">
        <v>179</v>
      </c>
      <c r="AS1319" s="84">
        <v>0</v>
      </c>
      <c r="AT1319" s="84">
        <v>0</v>
      </c>
      <c r="AU1319" s="84"/>
      <c r="AV1319" s="84"/>
      <c r="AW1319" s="84"/>
      <c r="AX1319" s="84"/>
      <c r="AY1319" s="84"/>
      <c r="AZ1319" s="84"/>
      <c r="BA1319" s="84"/>
      <c r="BB1319" s="84"/>
      <c r="BC1319">
        <v>1</v>
      </c>
      <c r="BD1319">
        <v>0</v>
      </c>
      <c r="BE1319">
        <v>0</v>
      </c>
      <c r="BF1319">
        <v>0</v>
      </c>
      <c r="BG1319">
        <v>1</v>
      </c>
      <c r="BH1319">
        <v>0</v>
      </c>
    </row>
    <row r="1320" spans="1:60" x14ac:dyDescent="0.3">
      <c r="A1320" s="69" t="s">
        <v>1896</v>
      </c>
      <c r="B1320" s="69" t="s">
        <v>2132</v>
      </c>
      <c r="C1320" s="70"/>
      <c r="D1320" s="71"/>
      <c r="E1320" s="72"/>
      <c r="F1320" s="73"/>
      <c r="G1320" s="70"/>
      <c r="H1320" s="74"/>
      <c r="I1320" s="75"/>
      <c r="J1320" s="75"/>
      <c r="K1320" s="36"/>
      <c r="L1320" s="82"/>
      <c r="M1320" s="82"/>
      <c r="N1320" s="77"/>
      <c r="O1320" s="84" t="s">
        <v>2168</v>
      </c>
      <c r="P1320" s="86">
        <v>43861.863634259258</v>
      </c>
      <c r="Q1320" s="84" t="s">
        <v>2218</v>
      </c>
      <c r="R1320" s="84"/>
      <c r="S1320" s="84"/>
      <c r="T1320" s="84" t="s">
        <v>2873</v>
      </c>
      <c r="U1320" s="84"/>
      <c r="V1320" s="87" t="s">
        <v>4598</v>
      </c>
      <c r="W1320" s="86">
        <v>43861.863634259258</v>
      </c>
      <c r="X1320" s="90">
        <v>43861</v>
      </c>
      <c r="Y1320" s="92" t="s">
        <v>7839</v>
      </c>
      <c r="Z1320" s="87" t="s">
        <v>11663</v>
      </c>
      <c r="AA1320" s="84"/>
      <c r="AB1320" s="84"/>
      <c r="AC1320" s="92" t="s">
        <v>15563</v>
      </c>
      <c r="AD1320" s="84"/>
      <c r="AE1320" s="84" t="b">
        <v>0</v>
      </c>
      <c r="AF1320" s="84">
        <v>0</v>
      </c>
      <c r="AG1320" s="92" t="s">
        <v>16467</v>
      </c>
      <c r="AH1320" s="84" t="b">
        <v>0</v>
      </c>
      <c r="AI1320" s="84" t="s">
        <v>16520</v>
      </c>
      <c r="AJ1320" s="84"/>
      <c r="AK1320" s="92" t="s">
        <v>16467</v>
      </c>
      <c r="AL1320" s="84" t="b">
        <v>0</v>
      </c>
      <c r="AM1320" s="84">
        <v>121</v>
      </c>
      <c r="AN1320" s="92" t="s">
        <v>12602</v>
      </c>
      <c r="AO1320" s="84" t="s">
        <v>16534</v>
      </c>
      <c r="AP1320" s="84" t="b">
        <v>0</v>
      </c>
      <c r="AQ1320" s="92" t="s">
        <v>12602</v>
      </c>
      <c r="AR1320" s="84" t="s">
        <v>179</v>
      </c>
      <c r="AS1320" s="84">
        <v>0</v>
      </c>
      <c r="AT1320" s="84">
        <v>0</v>
      </c>
      <c r="AU1320" s="84"/>
      <c r="AV1320" s="84"/>
      <c r="AW1320" s="84"/>
      <c r="AX1320" s="84"/>
      <c r="AY1320" s="84"/>
      <c r="AZ1320" s="84"/>
      <c r="BA1320" s="84"/>
      <c r="BB1320" s="84"/>
      <c r="BC1320">
        <v>1</v>
      </c>
      <c r="BD1320">
        <v>0</v>
      </c>
      <c r="BE1320">
        <v>1</v>
      </c>
      <c r="BF1320">
        <v>0</v>
      </c>
      <c r="BG1320">
        <v>0</v>
      </c>
      <c r="BH1320">
        <v>0</v>
      </c>
    </row>
    <row r="1321" spans="1:60" x14ac:dyDescent="0.3">
      <c r="A1321" s="69" t="s">
        <v>1747</v>
      </c>
      <c r="B1321" s="69" t="s">
        <v>2025</v>
      </c>
      <c r="C1321" s="70"/>
      <c r="D1321" s="71"/>
      <c r="E1321" s="72"/>
      <c r="F1321" s="73"/>
      <c r="G1321" s="70"/>
      <c r="H1321" s="74"/>
      <c r="I1321" s="75"/>
      <c r="J1321" s="75"/>
      <c r="K1321" s="36"/>
      <c r="L1321" s="82"/>
      <c r="M1321" s="82"/>
      <c r="N1321" s="77"/>
      <c r="O1321" s="84" t="s">
        <v>2169</v>
      </c>
      <c r="P1321" s="86">
        <v>43861.863645833335</v>
      </c>
      <c r="Q1321" s="84" t="s">
        <v>2388</v>
      </c>
      <c r="R1321" s="84"/>
      <c r="S1321" s="84"/>
      <c r="T1321" s="84" t="s">
        <v>2883</v>
      </c>
      <c r="U1321" s="84"/>
      <c r="V1321" s="87" t="s">
        <v>4467</v>
      </c>
      <c r="W1321" s="86">
        <v>43861.863645833335</v>
      </c>
      <c r="X1321" s="90">
        <v>43861</v>
      </c>
      <c r="Y1321" s="92" t="s">
        <v>7086</v>
      </c>
      <c r="Z1321" s="87" t="s">
        <v>12097</v>
      </c>
      <c r="AA1321" s="84"/>
      <c r="AB1321" s="84"/>
      <c r="AC1321" s="92" t="s">
        <v>16014</v>
      </c>
      <c r="AD1321" s="84"/>
      <c r="AE1321" s="84" t="b">
        <v>0</v>
      </c>
      <c r="AF1321" s="84">
        <v>0</v>
      </c>
      <c r="AG1321" s="92" t="s">
        <v>16467</v>
      </c>
      <c r="AH1321" s="84" t="b">
        <v>0</v>
      </c>
      <c r="AI1321" s="84" t="s">
        <v>16520</v>
      </c>
      <c r="AJ1321" s="84"/>
      <c r="AK1321" s="92" t="s">
        <v>16467</v>
      </c>
      <c r="AL1321" s="84" t="b">
        <v>0</v>
      </c>
      <c r="AM1321" s="84">
        <v>4</v>
      </c>
      <c r="AN1321" s="92" t="s">
        <v>16075</v>
      </c>
      <c r="AO1321" s="84" t="s">
        <v>16534</v>
      </c>
      <c r="AP1321" s="84" t="b">
        <v>0</v>
      </c>
      <c r="AQ1321" s="92" t="s">
        <v>16075</v>
      </c>
      <c r="AR1321" s="84" t="s">
        <v>179</v>
      </c>
      <c r="AS1321" s="84">
        <v>0</v>
      </c>
      <c r="AT1321" s="84">
        <v>0</v>
      </c>
      <c r="AU1321" s="84"/>
      <c r="AV1321" s="84"/>
      <c r="AW1321" s="84"/>
      <c r="AX1321" s="84"/>
      <c r="AY1321" s="84"/>
      <c r="AZ1321" s="84"/>
      <c r="BA1321" s="84"/>
      <c r="BB1321" s="84"/>
      <c r="BC1321">
        <v>1</v>
      </c>
      <c r="BD1321">
        <v>0</v>
      </c>
      <c r="BE1321">
        <v>0</v>
      </c>
      <c r="BF1321">
        <v>0</v>
      </c>
      <c r="BG1321">
        <v>1</v>
      </c>
      <c r="BH1321">
        <v>0</v>
      </c>
    </row>
    <row r="1322" spans="1:60" x14ac:dyDescent="0.3">
      <c r="A1322" s="69" t="s">
        <v>1658</v>
      </c>
      <c r="B1322" s="69" t="s">
        <v>2111</v>
      </c>
      <c r="C1322" s="70"/>
      <c r="D1322" s="71"/>
      <c r="E1322" s="72"/>
      <c r="F1322" s="73"/>
      <c r="G1322" s="70"/>
      <c r="H1322" s="74"/>
      <c r="I1322" s="75"/>
      <c r="J1322" s="75"/>
      <c r="K1322" s="36"/>
      <c r="L1322" s="82"/>
      <c r="M1322" s="82"/>
      <c r="N1322" s="77"/>
      <c r="O1322" s="84" t="s">
        <v>2169</v>
      </c>
      <c r="P1322" s="86">
        <v>43861.863796296297</v>
      </c>
      <c r="Q1322" s="84" t="s">
        <v>2206</v>
      </c>
      <c r="R1322" s="84"/>
      <c r="S1322" s="84"/>
      <c r="T1322" s="84" t="s">
        <v>2873</v>
      </c>
      <c r="U1322" s="84"/>
      <c r="V1322" s="87" t="s">
        <v>4384</v>
      </c>
      <c r="W1322" s="86">
        <v>43861.863796296297</v>
      </c>
      <c r="X1322" s="90">
        <v>43861</v>
      </c>
      <c r="Y1322" s="92" t="s">
        <v>7824</v>
      </c>
      <c r="Z1322" s="87" t="s">
        <v>11646</v>
      </c>
      <c r="AA1322" s="84"/>
      <c r="AB1322" s="84"/>
      <c r="AC1322" s="92" t="s">
        <v>15545</v>
      </c>
      <c r="AD1322" s="84"/>
      <c r="AE1322" s="84" t="b">
        <v>0</v>
      </c>
      <c r="AF1322" s="84">
        <v>0</v>
      </c>
      <c r="AG1322" s="92" t="s">
        <v>16467</v>
      </c>
      <c r="AH1322" s="84" t="b">
        <v>0</v>
      </c>
      <c r="AI1322" s="84" t="s">
        <v>16520</v>
      </c>
      <c r="AJ1322" s="84"/>
      <c r="AK1322" s="92" t="s">
        <v>16467</v>
      </c>
      <c r="AL1322" s="84" t="b">
        <v>0</v>
      </c>
      <c r="AM1322" s="84">
        <v>30</v>
      </c>
      <c r="AN1322" s="92" t="s">
        <v>16361</v>
      </c>
      <c r="AO1322" s="84" t="s">
        <v>16534</v>
      </c>
      <c r="AP1322" s="84" t="b">
        <v>0</v>
      </c>
      <c r="AQ1322" s="92" t="s">
        <v>16361</v>
      </c>
      <c r="AR1322" s="84" t="s">
        <v>179</v>
      </c>
      <c r="AS1322" s="84">
        <v>0</v>
      </c>
      <c r="AT1322" s="84">
        <v>0</v>
      </c>
      <c r="AU1322" s="84"/>
      <c r="AV1322" s="84"/>
      <c r="AW1322" s="84"/>
      <c r="AX1322" s="84"/>
      <c r="AY1322" s="84"/>
      <c r="AZ1322" s="84"/>
      <c r="BA1322" s="84"/>
      <c r="BB1322" s="84"/>
      <c r="BC1322">
        <v>1</v>
      </c>
      <c r="BD1322">
        <v>0</v>
      </c>
      <c r="BE1322">
        <v>0</v>
      </c>
      <c r="BF1322">
        <v>0</v>
      </c>
      <c r="BG1322">
        <v>1</v>
      </c>
      <c r="BH1322">
        <v>0</v>
      </c>
    </row>
    <row r="1323" spans="1:60" x14ac:dyDescent="0.3">
      <c r="A1323" s="69" t="s">
        <v>1339</v>
      </c>
      <c r="B1323" s="69" t="s">
        <v>2003</v>
      </c>
      <c r="C1323" s="70"/>
      <c r="D1323" s="71"/>
      <c r="E1323" s="72"/>
      <c r="F1323" s="73"/>
      <c r="G1323" s="70"/>
      <c r="H1323" s="74"/>
      <c r="I1323" s="75"/>
      <c r="J1323" s="75"/>
      <c r="K1323" s="36"/>
      <c r="L1323" s="82"/>
      <c r="M1323" s="82"/>
      <c r="N1323" s="77"/>
      <c r="O1323" s="84" t="s">
        <v>2169</v>
      </c>
      <c r="P1323" s="86">
        <v>43861.86383101852</v>
      </c>
      <c r="Q1323" s="84" t="s">
        <v>2240</v>
      </c>
      <c r="R1323" s="84"/>
      <c r="S1323" s="84"/>
      <c r="T1323" s="84" t="s">
        <v>2873</v>
      </c>
      <c r="U1323" s="84"/>
      <c r="V1323" s="87" t="s">
        <v>4097</v>
      </c>
      <c r="W1323" s="86">
        <v>43861.86383101852</v>
      </c>
      <c r="X1323" s="90">
        <v>43861</v>
      </c>
      <c r="Y1323" s="92" t="s">
        <v>6509</v>
      </c>
      <c r="Z1323" s="87" t="s">
        <v>10284</v>
      </c>
      <c r="AA1323" s="84"/>
      <c r="AB1323" s="84"/>
      <c r="AC1323" s="92" t="s">
        <v>14164</v>
      </c>
      <c r="AD1323" s="84"/>
      <c r="AE1323" s="84" t="b">
        <v>0</v>
      </c>
      <c r="AF1323" s="84">
        <v>0</v>
      </c>
      <c r="AG1323" s="92" t="s">
        <v>16467</v>
      </c>
      <c r="AH1323" s="84" t="b">
        <v>0</v>
      </c>
      <c r="AI1323" s="84" t="s">
        <v>16520</v>
      </c>
      <c r="AJ1323" s="84"/>
      <c r="AK1323" s="92" t="s">
        <v>16467</v>
      </c>
      <c r="AL1323" s="84" t="b">
        <v>0</v>
      </c>
      <c r="AM1323" s="84">
        <v>29</v>
      </c>
      <c r="AN1323" s="92" t="s">
        <v>15998</v>
      </c>
      <c r="AO1323" s="84" t="s">
        <v>16534</v>
      </c>
      <c r="AP1323" s="84" t="b">
        <v>0</v>
      </c>
      <c r="AQ1323" s="92" t="s">
        <v>15998</v>
      </c>
      <c r="AR1323" s="84" t="s">
        <v>179</v>
      </c>
      <c r="AS1323" s="84">
        <v>0</v>
      </c>
      <c r="AT1323" s="84">
        <v>0</v>
      </c>
      <c r="AU1323" s="84"/>
      <c r="AV1323" s="84"/>
      <c r="AW1323" s="84"/>
      <c r="AX1323" s="84"/>
      <c r="AY1323" s="84"/>
      <c r="AZ1323" s="84"/>
      <c r="BA1323" s="84"/>
      <c r="BB1323" s="84"/>
      <c r="BC1323">
        <v>1</v>
      </c>
      <c r="BD1323">
        <v>0</v>
      </c>
      <c r="BE1323">
        <v>0</v>
      </c>
      <c r="BF1323">
        <v>0</v>
      </c>
      <c r="BG1323">
        <v>1</v>
      </c>
      <c r="BH1323">
        <v>0</v>
      </c>
    </row>
    <row r="1324" spans="1:60" x14ac:dyDescent="0.3">
      <c r="A1324" s="69" t="s">
        <v>1726</v>
      </c>
      <c r="B1324" s="69" t="s">
        <v>2111</v>
      </c>
      <c r="C1324" s="70"/>
      <c r="D1324" s="71"/>
      <c r="E1324" s="72"/>
      <c r="F1324" s="73"/>
      <c r="G1324" s="70"/>
      <c r="H1324" s="74"/>
      <c r="I1324" s="75"/>
      <c r="J1324" s="75"/>
      <c r="K1324" s="36"/>
      <c r="L1324" s="82"/>
      <c r="M1324" s="82"/>
      <c r="N1324" s="77"/>
      <c r="O1324" s="84" t="s">
        <v>2169</v>
      </c>
      <c r="P1324" s="86">
        <v>43861.864675925928</v>
      </c>
      <c r="Q1324" s="84" t="s">
        <v>2206</v>
      </c>
      <c r="R1324" s="84"/>
      <c r="S1324" s="84"/>
      <c r="T1324" s="84" t="s">
        <v>2873</v>
      </c>
      <c r="U1324" s="84"/>
      <c r="V1324" s="87" t="s">
        <v>4447</v>
      </c>
      <c r="W1324" s="86">
        <v>43861.864675925928</v>
      </c>
      <c r="X1324" s="90">
        <v>43861</v>
      </c>
      <c r="Y1324" s="92" t="s">
        <v>7453</v>
      </c>
      <c r="Z1324" s="87" t="s">
        <v>11262</v>
      </c>
      <c r="AA1324" s="84"/>
      <c r="AB1324" s="84"/>
      <c r="AC1324" s="92" t="s">
        <v>15151</v>
      </c>
      <c r="AD1324" s="84"/>
      <c r="AE1324" s="84" t="b">
        <v>0</v>
      </c>
      <c r="AF1324" s="84">
        <v>0</v>
      </c>
      <c r="AG1324" s="92" t="s">
        <v>16467</v>
      </c>
      <c r="AH1324" s="84" t="b">
        <v>0</v>
      </c>
      <c r="AI1324" s="84" t="s">
        <v>16520</v>
      </c>
      <c r="AJ1324" s="84"/>
      <c r="AK1324" s="92" t="s">
        <v>16467</v>
      </c>
      <c r="AL1324" s="84" t="b">
        <v>0</v>
      </c>
      <c r="AM1324" s="84">
        <v>30</v>
      </c>
      <c r="AN1324" s="92" t="s">
        <v>16361</v>
      </c>
      <c r="AO1324" s="84" t="s">
        <v>16534</v>
      </c>
      <c r="AP1324" s="84" t="b">
        <v>0</v>
      </c>
      <c r="AQ1324" s="92" t="s">
        <v>16361</v>
      </c>
      <c r="AR1324" s="84" t="s">
        <v>179</v>
      </c>
      <c r="AS1324" s="84">
        <v>0</v>
      </c>
      <c r="AT1324" s="84">
        <v>0</v>
      </c>
      <c r="AU1324" s="84"/>
      <c r="AV1324" s="84"/>
      <c r="AW1324" s="84"/>
      <c r="AX1324" s="84"/>
      <c r="AY1324" s="84"/>
      <c r="AZ1324" s="84"/>
      <c r="BA1324" s="84"/>
      <c r="BB1324" s="84"/>
      <c r="BC1324">
        <v>1</v>
      </c>
      <c r="BD1324">
        <v>0</v>
      </c>
      <c r="BE1324">
        <v>0</v>
      </c>
      <c r="BF1324">
        <v>0</v>
      </c>
      <c r="BG1324">
        <v>1</v>
      </c>
      <c r="BH1324">
        <v>0</v>
      </c>
    </row>
    <row r="1325" spans="1:60" x14ac:dyDescent="0.3">
      <c r="A1325" s="69" t="s">
        <v>2126</v>
      </c>
      <c r="B1325" s="69" t="s">
        <v>2126</v>
      </c>
      <c r="C1325" s="70"/>
      <c r="D1325" s="71"/>
      <c r="E1325" s="72"/>
      <c r="F1325" s="73"/>
      <c r="G1325" s="70"/>
      <c r="H1325" s="74"/>
      <c r="I1325" s="75"/>
      <c r="J1325" s="75"/>
      <c r="K1325" s="36"/>
      <c r="L1325" s="82"/>
      <c r="M1325" s="82"/>
      <c r="N1325" s="77"/>
      <c r="O1325" s="84" t="s">
        <v>179</v>
      </c>
      <c r="P1325" s="86">
        <v>43861.864675925928</v>
      </c>
      <c r="Q1325" s="84" t="s">
        <v>2290</v>
      </c>
      <c r="R1325" s="84"/>
      <c r="S1325" s="84"/>
      <c r="T1325" s="84" t="s">
        <v>2883</v>
      </c>
      <c r="U1325" s="84"/>
      <c r="V1325" s="87" t="s">
        <v>4811</v>
      </c>
      <c r="W1325" s="86">
        <v>43861.864675925928</v>
      </c>
      <c r="X1325" s="90">
        <v>43861</v>
      </c>
      <c r="Y1325" s="92" t="s">
        <v>7453</v>
      </c>
      <c r="Z1325" s="87" t="s">
        <v>12459</v>
      </c>
      <c r="AA1325" s="84"/>
      <c r="AB1325" s="84"/>
      <c r="AC1325" s="92" t="s">
        <v>16431</v>
      </c>
      <c r="AD1325" s="84"/>
      <c r="AE1325" s="84" t="b">
        <v>0</v>
      </c>
      <c r="AF1325" s="84">
        <v>199</v>
      </c>
      <c r="AG1325" s="92" t="s">
        <v>16467</v>
      </c>
      <c r="AH1325" s="84" t="b">
        <v>0</v>
      </c>
      <c r="AI1325" s="84" t="s">
        <v>16520</v>
      </c>
      <c r="AJ1325" s="84"/>
      <c r="AK1325" s="92" t="s">
        <v>16467</v>
      </c>
      <c r="AL1325" s="84" t="b">
        <v>0</v>
      </c>
      <c r="AM1325" s="84">
        <v>72</v>
      </c>
      <c r="AN1325" s="92" t="s">
        <v>16467</v>
      </c>
      <c r="AO1325" s="84" t="s">
        <v>16534</v>
      </c>
      <c r="AP1325" s="84" t="b">
        <v>0</v>
      </c>
      <c r="AQ1325" s="92" t="s">
        <v>16431</v>
      </c>
      <c r="AR1325" s="84" t="s">
        <v>179</v>
      </c>
      <c r="AS1325" s="84">
        <v>0</v>
      </c>
      <c r="AT1325" s="84">
        <v>0</v>
      </c>
      <c r="AU1325" s="84"/>
      <c r="AV1325" s="84"/>
      <c r="AW1325" s="84"/>
      <c r="AX1325" s="84"/>
      <c r="AY1325" s="84"/>
      <c r="AZ1325" s="84"/>
      <c r="BA1325" s="84"/>
      <c r="BB1325" s="84"/>
      <c r="BC1325">
        <v>1</v>
      </c>
      <c r="BD1325">
        <v>0</v>
      </c>
      <c r="BE1325">
        <v>0</v>
      </c>
      <c r="BF1325">
        <v>1</v>
      </c>
      <c r="BG1325">
        <v>0</v>
      </c>
      <c r="BH1325">
        <v>0</v>
      </c>
    </row>
    <row r="1326" spans="1:60" x14ac:dyDescent="0.3">
      <c r="A1326" s="69" t="s">
        <v>1905</v>
      </c>
      <c r="B1326" s="69" t="s">
        <v>2115</v>
      </c>
      <c r="C1326" s="70"/>
      <c r="D1326" s="71"/>
      <c r="E1326" s="72"/>
      <c r="F1326" s="73"/>
      <c r="G1326" s="70"/>
      <c r="H1326" s="74"/>
      <c r="I1326" s="75"/>
      <c r="J1326" s="75"/>
      <c r="K1326" s="36"/>
      <c r="L1326" s="82"/>
      <c r="M1326" s="82"/>
      <c r="N1326" s="77"/>
      <c r="O1326" s="84" t="s">
        <v>2169</v>
      </c>
      <c r="P1326" s="86">
        <v>43861.864699074074</v>
      </c>
      <c r="Q1326" s="84" t="s">
        <v>2189</v>
      </c>
      <c r="R1326" s="84"/>
      <c r="S1326" s="84"/>
      <c r="T1326" s="84"/>
      <c r="U1326" s="84"/>
      <c r="V1326" s="87" t="s">
        <v>4606</v>
      </c>
      <c r="W1326" s="86">
        <v>43861.864699074074</v>
      </c>
      <c r="X1326" s="90">
        <v>43861</v>
      </c>
      <c r="Y1326" s="92" t="s">
        <v>7859</v>
      </c>
      <c r="Z1326" s="87" t="s">
        <v>11686</v>
      </c>
      <c r="AA1326" s="84"/>
      <c r="AB1326" s="84"/>
      <c r="AC1326" s="92" t="s">
        <v>15586</v>
      </c>
      <c r="AD1326" s="84"/>
      <c r="AE1326" s="84" t="b">
        <v>0</v>
      </c>
      <c r="AF1326" s="84">
        <v>0</v>
      </c>
      <c r="AG1326" s="92" t="s">
        <v>16467</v>
      </c>
      <c r="AH1326" s="84" t="b">
        <v>0</v>
      </c>
      <c r="AI1326" s="84" t="s">
        <v>16520</v>
      </c>
      <c r="AJ1326" s="84"/>
      <c r="AK1326" s="92" t="s">
        <v>16467</v>
      </c>
      <c r="AL1326" s="84" t="b">
        <v>0</v>
      </c>
      <c r="AM1326" s="84">
        <v>15</v>
      </c>
      <c r="AN1326" s="92" t="s">
        <v>16400</v>
      </c>
      <c r="AO1326" s="84" t="s">
        <v>16534</v>
      </c>
      <c r="AP1326" s="84" t="b">
        <v>0</v>
      </c>
      <c r="AQ1326" s="92" t="s">
        <v>16400</v>
      </c>
      <c r="AR1326" s="84" t="s">
        <v>179</v>
      </c>
      <c r="AS1326" s="84">
        <v>0</v>
      </c>
      <c r="AT1326" s="84">
        <v>0</v>
      </c>
      <c r="AU1326" s="84"/>
      <c r="AV1326" s="84"/>
      <c r="AW1326" s="84"/>
      <c r="AX1326" s="84"/>
      <c r="AY1326" s="84"/>
      <c r="AZ1326" s="84"/>
      <c r="BA1326" s="84"/>
      <c r="BB1326" s="84"/>
      <c r="BC1326">
        <v>1</v>
      </c>
      <c r="BD1326">
        <v>0</v>
      </c>
      <c r="BE1326">
        <v>0</v>
      </c>
      <c r="BF1326">
        <v>0</v>
      </c>
      <c r="BG1326">
        <v>1</v>
      </c>
      <c r="BH1326">
        <v>0</v>
      </c>
    </row>
    <row r="1327" spans="1:60" x14ac:dyDescent="0.3">
      <c r="A1327" s="69" t="s">
        <v>2021</v>
      </c>
      <c r="B1327" s="69" t="s">
        <v>2126</v>
      </c>
      <c r="C1327" s="70"/>
      <c r="D1327" s="71"/>
      <c r="E1327" s="72"/>
      <c r="F1327" s="73"/>
      <c r="G1327" s="70"/>
      <c r="H1327" s="74"/>
      <c r="I1327" s="75"/>
      <c r="J1327" s="75"/>
      <c r="K1327" s="36"/>
      <c r="L1327" s="82"/>
      <c r="M1327" s="82"/>
      <c r="N1327" s="77"/>
      <c r="O1327" s="84" t="s">
        <v>2169</v>
      </c>
      <c r="P1327" s="86">
        <v>43861.865208333336</v>
      </c>
      <c r="Q1327" s="84" t="s">
        <v>2290</v>
      </c>
      <c r="R1327" s="84"/>
      <c r="S1327" s="84"/>
      <c r="T1327" s="84" t="s">
        <v>2883</v>
      </c>
      <c r="U1327" s="84"/>
      <c r="V1327" s="87" t="s">
        <v>4712</v>
      </c>
      <c r="W1327" s="86">
        <v>43861.865208333336</v>
      </c>
      <c r="X1327" s="90">
        <v>43861</v>
      </c>
      <c r="Y1327" s="92" t="s">
        <v>8288</v>
      </c>
      <c r="Z1327" s="87" t="s">
        <v>12145</v>
      </c>
      <c r="AA1327" s="84"/>
      <c r="AB1327" s="84"/>
      <c r="AC1327" s="92" t="s">
        <v>16068</v>
      </c>
      <c r="AD1327" s="84"/>
      <c r="AE1327" s="84" t="b">
        <v>0</v>
      </c>
      <c r="AF1327" s="84">
        <v>0</v>
      </c>
      <c r="AG1327" s="92" t="s">
        <v>16467</v>
      </c>
      <c r="AH1327" s="84" t="b">
        <v>0</v>
      </c>
      <c r="AI1327" s="84" t="s">
        <v>16520</v>
      </c>
      <c r="AJ1327" s="84"/>
      <c r="AK1327" s="92" t="s">
        <v>16467</v>
      </c>
      <c r="AL1327" s="84" t="b">
        <v>0</v>
      </c>
      <c r="AM1327" s="84">
        <v>72</v>
      </c>
      <c r="AN1327" s="92" t="s">
        <v>16431</v>
      </c>
      <c r="AO1327" s="84" t="s">
        <v>16534</v>
      </c>
      <c r="AP1327" s="84" t="b">
        <v>0</v>
      </c>
      <c r="AQ1327" s="92" t="s">
        <v>16431</v>
      </c>
      <c r="AR1327" s="84" t="s">
        <v>179</v>
      </c>
      <c r="AS1327" s="84">
        <v>0</v>
      </c>
      <c r="AT1327" s="84">
        <v>0</v>
      </c>
      <c r="AU1327" s="84"/>
      <c r="AV1327" s="84"/>
      <c r="AW1327" s="84"/>
      <c r="AX1327" s="84"/>
      <c r="AY1327" s="84"/>
      <c r="AZ1327" s="84"/>
      <c r="BA1327" s="84"/>
      <c r="BB1327" s="84"/>
      <c r="BC1327">
        <v>1</v>
      </c>
      <c r="BD1327">
        <v>0</v>
      </c>
      <c r="BE1327">
        <v>0</v>
      </c>
      <c r="BF1327">
        <v>0</v>
      </c>
      <c r="BG1327">
        <v>1</v>
      </c>
      <c r="BH1327">
        <v>0</v>
      </c>
    </row>
    <row r="1328" spans="1:60" x14ac:dyDescent="0.3">
      <c r="A1328" s="69" t="s">
        <v>509</v>
      </c>
      <c r="B1328" s="69" t="s">
        <v>2126</v>
      </c>
      <c r="C1328" s="70"/>
      <c r="D1328" s="71"/>
      <c r="E1328" s="72"/>
      <c r="F1328" s="73"/>
      <c r="G1328" s="70"/>
      <c r="H1328" s="74"/>
      <c r="I1328" s="75"/>
      <c r="J1328" s="75"/>
      <c r="K1328" s="36"/>
      <c r="L1328" s="82"/>
      <c r="M1328" s="82"/>
      <c r="N1328" s="77"/>
      <c r="O1328" s="84" t="s">
        <v>2169</v>
      </c>
      <c r="P1328" s="86">
        <v>43861.865289351852</v>
      </c>
      <c r="Q1328" s="84" t="s">
        <v>2290</v>
      </c>
      <c r="R1328" s="84"/>
      <c r="S1328" s="84"/>
      <c r="T1328" s="84" t="s">
        <v>2883</v>
      </c>
      <c r="U1328" s="84"/>
      <c r="V1328" s="87" t="s">
        <v>3331</v>
      </c>
      <c r="W1328" s="86">
        <v>43861.865289351852</v>
      </c>
      <c r="X1328" s="90">
        <v>43861</v>
      </c>
      <c r="Y1328" s="92" t="s">
        <v>5245</v>
      </c>
      <c r="Z1328" s="87" t="s">
        <v>9008</v>
      </c>
      <c r="AA1328" s="84"/>
      <c r="AB1328" s="84"/>
      <c r="AC1328" s="92" t="s">
        <v>12886</v>
      </c>
      <c r="AD1328" s="84"/>
      <c r="AE1328" s="84" t="b">
        <v>0</v>
      </c>
      <c r="AF1328" s="84">
        <v>0</v>
      </c>
      <c r="AG1328" s="92" t="s">
        <v>16467</v>
      </c>
      <c r="AH1328" s="84" t="b">
        <v>0</v>
      </c>
      <c r="AI1328" s="84" t="s">
        <v>16520</v>
      </c>
      <c r="AJ1328" s="84"/>
      <c r="AK1328" s="92" t="s">
        <v>16467</v>
      </c>
      <c r="AL1328" s="84" t="b">
        <v>0</v>
      </c>
      <c r="AM1328" s="84">
        <v>72</v>
      </c>
      <c r="AN1328" s="92" t="s">
        <v>16431</v>
      </c>
      <c r="AO1328" s="84" t="s">
        <v>16534</v>
      </c>
      <c r="AP1328" s="84" t="b">
        <v>0</v>
      </c>
      <c r="AQ1328" s="92" t="s">
        <v>16431</v>
      </c>
      <c r="AR1328" s="84" t="s">
        <v>179</v>
      </c>
      <c r="AS1328" s="84">
        <v>0</v>
      </c>
      <c r="AT1328" s="84">
        <v>0</v>
      </c>
      <c r="AU1328" s="84"/>
      <c r="AV1328" s="84"/>
      <c r="AW1328" s="84"/>
      <c r="AX1328" s="84"/>
      <c r="AY1328" s="84"/>
      <c r="AZ1328" s="84"/>
      <c r="BA1328" s="84"/>
      <c r="BB1328" s="84"/>
      <c r="BC1328">
        <v>1</v>
      </c>
      <c r="BD1328">
        <v>0</v>
      </c>
      <c r="BE1328">
        <v>0</v>
      </c>
      <c r="BF1328">
        <v>0</v>
      </c>
      <c r="BG1328">
        <v>1</v>
      </c>
      <c r="BH1328">
        <v>0</v>
      </c>
    </row>
    <row r="1329" spans="1:60" x14ac:dyDescent="0.3">
      <c r="A1329" s="69" t="s">
        <v>510</v>
      </c>
      <c r="B1329" s="69" t="s">
        <v>2096</v>
      </c>
      <c r="C1329" s="70"/>
      <c r="D1329" s="71"/>
      <c r="E1329" s="72"/>
      <c r="F1329" s="73"/>
      <c r="G1329" s="70"/>
      <c r="H1329" s="74"/>
      <c r="I1329" s="75"/>
      <c r="J1329" s="75"/>
      <c r="K1329" s="36"/>
      <c r="L1329" s="82"/>
      <c r="M1329" s="82"/>
      <c r="N1329" s="77"/>
      <c r="O1329" s="84" t="s">
        <v>2169</v>
      </c>
      <c r="P1329" s="86">
        <v>43861.865891203706</v>
      </c>
      <c r="Q1329" s="84" t="s">
        <v>2284</v>
      </c>
      <c r="R1329" s="84"/>
      <c r="S1329" s="84"/>
      <c r="T1329" s="84" t="s">
        <v>2883</v>
      </c>
      <c r="U1329" s="84"/>
      <c r="V1329" s="87" t="s">
        <v>3332</v>
      </c>
      <c r="W1329" s="86">
        <v>43861.865891203706</v>
      </c>
      <c r="X1329" s="90">
        <v>43861</v>
      </c>
      <c r="Y1329" s="92" t="s">
        <v>5246</v>
      </c>
      <c r="Z1329" s="87" t="s">
        <v>9009</v>
      </c>
      <c r="AA1329" s="84"/>
      <c r="AB1329" s="84"/>
      <c r="AC1329" s="92" t="s">
        <v>12887</v>
      </c>
      <c r="AD1329" s="84"/>
      <c r="AE1329" s="84" t="b">
        <v>0</v>
      </c>
      <c r="AF1329" s="84">
        <v>0</v>
      </c>
      <c r="AG1329" s="92" t="s">
        <v>16467</v>
      </c>
      <c r="AH1329" s="84" t="b">
        <v>0</v>
      </c>
      <c r="AI1329" s="84" t="s">
        <v>16520</v>
      </c>
      <c r="AJ1329" s="84"/>
      <c r="AK1329" s="92" t="s">
        <v>16467</v>
      </c>
      <c r="AL1329" s="84" t="b">
        <v>0</v>
      </c>
      <c r="AM1329" s="84">
        <v>230</v>
      </c>
      <c r="AN1329" s="92" t="s">
        <v>16293</v>
      </c>
      <c r="AO1329" s="84" t="s">
        <v>16534</v>
      </c>
      <c r="AP1329" s="84" t="b">
        <v>0</v>
      </c>
      <c r="AQ1329" s="92" t="s">
        <v>16293</v>
      </c>
      <c r="AR1329" s="84" t="s">
        <v>179</v>
      </c>
      <c r="AS1329" s="84">
        <v>0</v>
      </c>
      <c r="AT1329" s="84">
        <v>0</v>
      </c>
      <c r="AU1329" s="84"/>
      <c r="AV1329" s="84"/>
      <c r="AW1329" s="84"/>
      <c r="AX1329" s="84"/>
      <c r="AY1329" s="84"/>
      <c r="AZ1329" s="84"/>
      <c r="BA1329" s="84"/>
      <c r="BB1329" s="84"/>
      <c r="BC1329">
        <v>1</v>
      </c>
      <c r="BD1329">
        <v>0</v>
      </c>
      <c r="BE1329">
        <v>0</v>
      </c>
      <c r="BF1329">
        <v>0</v>
      </c>
      <c r="BG1329">
        <v>1</v>
      </c>
      <c r="BH1329">
        <v>0</v>
      </c>
    </row>
    <row r="1330" spans="1:60" x14ac:dyDescent="0.3">
      <c r="A1330" s="69" t="s">
        <v>1716</v>
      </c>
      <c r="B1330" s="69" t="s">
        <v>2096</v>
      </c>
      <c r="C1330" s="70"/>
      <c r="D1330" s="71"/>
      <c r="E1330" s="72"/>
      <c r="F1330" s="73"/>
      <c r="G1330" s="70"/>
      <c r="H1330" s="74"/>
      <c r="I1330" s="75"/>
      <c r="J1330" s="75"/>
      <c r="K1330" s="36"/>
      <c r="L1330" s="82"/>
      <c r="M1330" s="82"/>
      <c r="N1330" s="77"/>
      <c r="O1330" s="84" t="s">
        <v>2169</v>
      </c>
      <c r="P1330" s="86">
        <v>43861.866018518522</v>
      </c>
      <c r="Q1330" s="84" t="s">
        <v>2284</v>
      </c>
      <c r="R1330" s="84"/>
      <c r="S1330" s="84"/>
      <c r="T1330" s="84" t="s">
        <v>2883</v>
      </c>
      <c r="U1330" s="84"/>
      <c r="V1330" s="87" t="s">
        <v>4437</v>
      </c>
      <c r="W1330" s="86">
        <v>43861.866018518522</v>
      </c>
      <c r="X1330" s="90">
        <v>43861</v>
      </c>
      <c r="Y1330" s="92" t="s">
        <v>7433</v>
      </c>
      <c r="Z1330" s="87" t="s">
        <v>11241</v>
      </c>
      <c r="AA1330" s="84"/>
      <c r="AB1330" s="84"/>
      <c r="AC1330" s="92" t="s">
        <v>15130</v>
      </c>
      <c r="AD1330" s="84"/>
      <c r="AE1330" s="84" t="b">
        <v>0</v>
      </c>
      <c r="AF1330" s="84">
        <v>0</v>
      </c>
      <c r="AG1330" s="92" t="s">
        <v>16467</v>
      </c>
      <c r="AH1330" s="84" t="b">
        <v>0</v>
      </c>
      <c r="AI1330" s="84" t="s">
        <v>16520</v>
      </c>
      <c r="AJ1330" s="84"/>
      <c r="AK1330" s="92" t="s">
        <v>16467</v>
      </c>
      <c r="AL1330" s="84" t="b">
        <v>0</v>
      </c>
      <c r="AM1330" s="84">
        <v>230</v>
      </c>
      <c r="AN1330" s="92" t="s">
        <v>16293</v>
      </c>
      <c r="AO1330" s="84" t="s">
        <v>16534</v>
      </c>
      <c r="AP1330" s="84" t="b">
        <v>0</v>
      </c>
      <c r="AQ1330" s="92" t="s">
        <v>16293</v>
      </c>
      <c r="AR1330" s="84" t="s">
        <v>179</v>
      </c>
      <c r="AS1330" s="84">
        <v>0</v>
      </c>
      <c r="AT1330" s="84">
        <v>0</v>
      </c>
      <c r="AU1330" s="84"/>
      <c r="AV1330" s="84"/>
      <c r="AW1330" s="84"/>
      <c r="AX1330" s="84"/>
      <c r="AY1330" s="84"/>
      <c r="AZ1330" s="84"/>
      <c r="BA1330" s="84"/>
      <c r="BB1330" s="84"/>
      <c r="BC1330">
        <v>2</v>
      </c>
      <c r="BD1330">
        <v>0</v>
      </c>
      <c r="BE1330">
        <v>0</v>
      </c>
      <c r="BF1330">
        <v>0</v>
      </c>
      <c r="BG1330">
        <v>2</v>
      </c>
      <c r="BH1330">
        <v>0</v>
      </c>
    </row>
    <row r="1331" spans="1:60" x14ac:dyDescent="0.3">
      <c r="A1331" s="69" t="s">
        <v>1493</v>
      </c>
      <c r="B1331" s="69" t="s">
        <v>1493</v>
      </c>
      <c r="C1331" s="70"/>
      <c r="D1331" s="71"/>
      <c r="E1331" s="72"/>
      <c r="F1331" s="73"/>
      <c r="G1331" s="70"/>
      <c r="H1331" s="74"/>
      <c r="I1331" s="75"/>
      <c r="J1331" s="75"/>
      <c r="K1331" s="36"/>
      <c r="L1331" s="82"/>
      <c r="M1331" s="82"/>
      <c r="N1331" s="77"/>
      <c r="O1331" s="84" t="s">
        <v>179</v>
      </c>
      <c r="P1331" s="86">
        <v>43861.866481481484</v>
      </c>
      <c r="Q1331" s="84" t="s">
        <v>2634</v>
      </c>
      <c r="R1331" s="84"/>
      <c r="S1331" s="84"/>
      <c r="T1331" s="84" t="s">
        <v>2883</v>
      </c>
      <c r="U1331" s="84"/>
      <c r="V1331" s="87" t="s">
        <v>4232</v>
      </c>
      <c r="W1331" s="86">
        <v>43861.866481481484</v>
      </c>
      <c r="X1331" s="90">
        <v>43861</v>
      </c>
      <c r="Y1331" s="92" t="s">
        <v>6869</v>
      </c>
      <c r="Z1331" s="87" t="s">
        <v>10651</v>
      </c>
      <c r="AA1331" s="84"/>
      <c r="AB1331" s="84"/>
      <c r="AC1331" s="92" t="s">
        <v>14535</v>
      </c>
      <c r="AD1331" s="84"/>
      <c r="AE1331" s="84" t="b">
        <v>0</v>
      </c>
      <c r="AF1331" s="84">
        <v>4</v>
      </c>
      <c r="AG1331" s="92" t="s">
        <v>16467</v>
      </c>
      <c r="AH1331" s="84" t="b">
        <v>0</v>
      </c>
      <c r="AI1331" s="84" t="s">
        <v>16520</v>
      </c>
      <c r="AJ1331" s="84"/>
      <c r="AK1331" s="92" t="s">
        <v>16467</v>
      </c>
      <c r="AL1331" s="84" t="b">
        <v>0</v>
      </c>
      <c r="AM1331" s="84">
        <v>2</v>
      </c>
      <c r="AN1331" s="92" t="s">
        <v>16467</v>
      </c>
      <c r="AO1331" s="84" t="s">
        <v>16534</v>
      </c>
      <c r="AP1331" s="84" t="b">
        <v>0</v>
      </c>
      <c r="AQ1331" s="92" t="s">
        <v>14535</v>
      </c>
      <c r="AR1331" s="84" t="s">
        <v>179</v>
      </c>
      <c r="AS1331" s="84">
        <v>0</v>
      </c>
      <c r="AT1331" s="84">
        <v>0</v>
      </c>
      <c r="AU1331" s="84"/>
      <c r="AV1331" s="84"/>
      <c r="AW1331" s="84"/>
      <c r="AX1331" s="84"/>
      <c r="AY1331" s="84"/>
      <c r="AZ1331" s="84"/>
      <c r="BA1331" s="84"/>
      <c r="BB1331" s="84"/>
      <c r="BC1331">
        <v>1</v>
      </c>
      <c r="BD1331">
        <v>0</v>
      </c>
      <c r="BE1331">
        <v>0</v>
      </c>
      <c r="BF1331">
        <v>1</v>
      </c>
      <c r="BG1331">
        <v>0</v>
      </c>
      <c r="BH1331">
        <v>0</v>
      </c>
    </row>
    <row r="1332" spans="1:60" x14ac:dyDescent="0.3">
      <c r="A1332" s="69" t="s">
        <v>1977</v>
      </c>
      <c r="B1332" s="69" t="s">
        <v>2126</v>
      </c>
      <c r="C1332" s="70"/>
      <c r="D1332" s="71"/>
      <c r="E1332" s="72"/>
      <c r="F1332" s="73"/>
      <c r="G1332" s="70"/>
      <c r="H1332" s="74"/>
      <c r="I1332" s="75"/>
      <c r="J1332" s="75"/>
      <c r="K1332" s="36"/>
      <c r="L1332" s="82"/>
      <c r="M1332" s="82"/>
      <c r="N1332" s="77"/>
      <c r="O1332" s="84" t="s">
        <v>2169</v>
      </c>
      <c r="P1332" s="86">
        <v>43861.866539351853</v>
      </c>
      <c r="Q1332" s="84" t="s">
        <v>2290</v>
      </c>
      <c r="R1332" s="84"/>
      <c r="S1332" s="84"/>
      <c r="T1332" s="84" t="s">
        <v>2883</v>
      </c>
      <c r="U1332" s="84"/>
      <c r="V1332" s="87" t="s">
        <v>4671</v>
      </c>
      <c r="W1332" s="86">
        <v>43861.866539351853</v>
      </c>
      <c r="X1332" s="90">
        <v>43861</v>
      </c>
      <c r="Y1332" s="92" t="s">
        <v>8516</v>
      </c>
      <c r="Z1332" s="87" t="s">
        <v>12386</v>
      </c>
      <c r="AA1332" s="84"/>
      <c r="AB1332" s="84"/>
      <c r="AC1332" s="92" t="s">
        <v>16339</v>
      </c>
      <c r="AD1332" s="84"/>
      <c r="AE1332" s="84" t="b">
        <v>0</v>
      </c>
      <c r="AF1332" s="84">
        <v>0</v>
      </c>
      <c r="AG1332" s="92" t="s">
        <v>16467</v>
      </c>
      <c r="AH1332" s="84" t="b">
        <v>0</v>
      </c>
      <c r="AI1332" s="84" t="s">
        <v>16520</v>
      </c>
      <c r="AJ1332" s="84"/>
      <c r="AK1332" s="92" t="s">
        <v>16467</v>
      </c>
      <c r="AL1332" s="84" t="b">
        <v>0</v>
      </c>
      <c r="AM1332" s="84">
        <v>72</v>
      </c>
      <c r="AN1332" s="92" t="s">
        <v>16431</v>
      </c>
      <c r="AO1332" s="84" t="s">
        <v>16534</v>
      </c>
      <c r="AP1332" s="84" t="b">
        <v>0</v>
      </c>
      <c r="AQ1332" s="92" t="s">
        <v>16431</v>
      </c>
      <c r="AR1332" s="84" t="s">
        <v>179</v>
      </c>
      <c r="AS1332" s="84">
        <v>0</v>
      </c>
      <c r="AT1332" s="84">
        <v>0</v>
      </c>
      <c r="AU1332" s="84"/>
      <c r="AV1332" s="84"/>
      <c r="AW1332" s="84"/>
      <c r="AX1332" s="84"/>
      <c r="AY1332" s="84"/>
      <c r="AZ1332" s="84"/>
      <c r="BA1332" s="84"/>
      <c r="BB1332" s="84"/>
      <c r="BC1332">
        <v>1</v>
      </c>
      <c r="BD1332">
        <v>0</v>
      </c>
      <c r="BE1332">
        <v>0</v>
      </c>
      <c r="BF1332">
        <v>0</v>
      </c>
      <c r="BG1332">
        <v>1</v>
      </c>
      <c r="BH1332">
        <v>0</v>
      </c>
    </row>
    <row r="1333" spans="1:60" x14ac:dyDescent="0.3">
      <c r="A1333" s="69" t="s">
        <v>1101</v>
      </c>
      <c r="B1333" s="69" t="s">
        <v>2096</v>
      </c>
      <c r="C1333" s="70"/>
      <c r="D1333" s="71"/>
      <c r="E1333" s="72"/>
      <c r="F1333" s="73"/>
      <c r="G1333" s="70"/>
      <c r="H1333" s="74"/>
      <c r="I1333" s="75"/>
      <c r="J1333" s="75"/>
      <c r="K1333" s="36"/>
      <c r="L1333" s="82"/>
      <c r="M1333" s="82"/>
      <c r="N1333" s="77"/>
      <c r="O1333" s="84" t="s">
        <v>2169</v>
      </c>
      <c r="P1333" s="86">
        <v>43861.866805555554</v>
      </c>
      <c r="Q1333" s="84" t="s">
        <v>2284</v>
      </c>
      <c r="R1333" s="84"/>
      <c r="S1333" s="84"/>
      <c r="T1333" s="84" t="s">
        <v>2883</v>
      </c>
      <c r="U1333" s="84"/>
      <c r="V1333" s="87" t="s">
        <v>3870</v>
      </c>
      <c r="W1333" s="86">
        <v>43861.866805555554</v>
      </c>
      <c r="X1333" s="90">
        <v>43861</v>
      </c>
      <c r="Y1333" s="92" t="s">
        <v>6140</v>
      </c>
      <c r="Z1333" s="87" t="s">
        <v>9910</v>
      </c>
      <c r="AA1333" s="84"/>
      <c r="AB1333" s="84"/>
      <c r="AC1333" s="92" t="s">
        <v>13789</v>
      </c>
      <c r="AD1333" s="84"/>
      <c r="AE1333" s="84" t="b">
        <v>0</v>
      </c>
      <c r="AF1333" s="84">
        <v>0</v>
      </c>
      <c r="AG1333" s="92" t="s">
        <v>16467</v>
      </c>
      <c r="AH1333" s="84" t="b">
        <v>0</v>
      </c>
      <c r="AI1333" s="84" t="s">
        <v>16520</v>
      </c>
      <c r="AJ1333" s="84"/>
      <c r="AK1333" s="92" t="s">
        <v>16467</v>
      </c>
      <c r="AL1333" s="84" t="b">
        <v>0</v>
      </c>
      <c r="AM1333" s="84">
        <v>230</v>
      </c>
      <c r="AN1333" s="92" t="s">
        <v>16293</v>
      </c>
      <c r="AO1333" s="84" t="s">
        <v>16535</v>
      </c>
      <c r="AP1333" s="84" t="b">
        <v>0</v>
      </c>
      <c r="AQ1333" s="92" t="s">
        <v>16293</v>
      </c>
      <c r="AR1333" s="84" t="s">
        <v>179</v>
      </c>
      <c r="AS1333" s="84">
        <v>0</v>
      </c>
      <c r="AT1333" s="84">
        <v>0</v>
      </c>
      <c r="AU1333" s="84"/>
      <c r="AV1333" s="84"/>
      <c r="AW1333" s="84"/>
      <c r="AX1333" s="84"/>
      <c r="AY1333" s="84"/>
      <c r="AZ1333" s="84"/>
      <c r="BA1333" s="84"/>
      <c r="BB1333" s="84"/>
      <c r="BC1333">
        <v>1</v>
      </c>
      <c r="BD1333">
        <v>0</v>
      </c>
      <c r="BE1333">
        <v>0</v>
      </c>
      <c r="BF1333">
        <v>0</v>
      </c>
      <c r="BG1333">
        <v>1</v>
      </c>
      <c r="BH1333">
        <v>0</v>
      </c>
    </row>
    <row r="1334" spans="1:60" x14ac:dyDescent="0.3">
      <c r="A1334" s="69" t="s">
        <v>1616</v>
      </c>
      <c r="B1334" s="69" t="s">
        <v>2096</v>
      </c>
      <c r="C1334" s="70"/>
      <c r="D1334" s="71"/>
      <c r="E1334" s="72"/>
      <c r="F1334" s="73"/>
      <c r="G1334" s="70"/>
      <c r="H1334" s="74"/>
      <c r="I1334" s="75"/>
      <c r="J1334" s="75"/>
      <c r="K1334" s="36"/>
      <c r="L1334" s="82"/>
      <c r="M1334" s="82"/>
      <c r="N1334" s="77"/>
      <c r="O1334" s="84" t="s">
        <v>2169</v>
      </c>
      <c r="P1334" s="86">
        <v>43861.867083333331</v>
      </c>
      <c r="Q1334" s="84" t="s">
        <v>2284</v>
      </c>
      <c r="R1334" s="84"/>
      <c r="S1334" s="84"/>
      <c r="T1334" s="84" t="s">
        <v>2883</v>
      </c>
      <c r="U1334" s="84"/>
      <c r="V1334" s="87" t="s">
        <v>4343</v>
      </c>
      <c r="W1334" s="86">
        <v>43861.867083333331</v>
      </c>
      <c r="X1334" s="90">
        <v>43861</v>
      </c>
      <c r="Y1334" s="92" t="s">
        <v>7228</v>
      </c>
      <c r="Z1334" s="87" t="s">
        <v>11023</v>
      </c>
      <c r="AA1334" s="84"/>
      <c r="AB1334" s="84"/>
      <c r="AC1334" s="92" t="s">
        <v>14909</v>
      </c>
      <c r="AD1334" s="84"/>
      <c r="AE1334" s="84" t="b">
        <v>0</v>
      </c>
      <c r="AF1334" s="84">
        <v>0</v>
      </c>
      <c r="AG1334" s="92" t="s">
        <v>16467</v>
      </c>
      <c r="AH1334" s="84" t="b">
        <v>0</v>
      </c>
      <c r="AI1334" s="84" t="s">
        <v>16520</v>
      </c>
      <c r="AJ1334" s="84"/>
      <c r="AK1334" s="92" t="s">
        <v>16467</v>
      </c>
      <c r="AL1334" s="84" t="b">
        <v>0</v>
      </c>
      <c r="AM1334" s="84">
        <v>230</v>
      </c>
      <c r="AN1334" s="92" t="s">
        <v>16293</v>
      </c>
      <c r="AO1334" s="84" t="s">
        <v>16535</v>
      </c>
      <c r="AP1334" s="84" t="b">
        <v>0</v>
      </c>
      <c r="AQ1334" s="92" t="s">
        <v>16293</v>
      </c>
      <c r="AR1334" s="84" t="s">
        <v>179</v>
      </c>
      <c r="AS1334" s="84">
        <v>0</v>
      </c>
      <c r="AT1334" s="84">
        <v>0</v>
      </c>
      <c r="AU1334" s="84"/>
      <c r="AV1334" s="84"/>
      <c r="AW1334" s="84"/>
      <c r="AX1334" s="84"/>
      <c r="AY1334" s="84"/>
      <c r="AZ1334" s="84"/>
      <c r="BA1334" s="84"/>
      <c r="BB1334" s="84"/>
      <c r="BC1334">
        <v>1</v>
      </c>
      <c r="BD1334">
        <v>0</v>
      </c>
      <c r="BE1334">
        <v>0</v>
      </c>
      <c r="BF1334">
        <v>0</v>
      </c>
      <c r="BG1334">
        <v>1</v>
      </c>
      <c r="BH1334">
        <v>0</v>
      </c>
    </row>
    <row r="1335" spans="1:60" x14ac:dyDescent="0.3">
      <c r="A1335" s="69" t="s">
        <v>602</v>
      </c>
      <c r="B1335" s="69" t="s">
        <v>2096</v>
      </c>
      <c r="C1335" s="70"/>
      <c r="D1335" s="71"/>
      <c r="E1335" s="72"/>
      <c r="F1335" s="73"/>
      <c r="G1335" s="70"/>
      <c r="H1335" s="74"/>
      <c r="I1335" s="75"/>
      <c r="J1335" s="75"/>
      <c r="K1335" s="36"/>
      <c r="L1335" s="82"/>
      <c r="M1335" s="82"/>
      <c r="N1335" s="77"/>
      <c r="O1335" s="84" t="s">
        <v>2169</v>
      </c>
      <c r="P1335" s="86">
        <v>43861.867245370369</v>
      </c>
      <c r="Q1335" s="84" t="s">
        <v>2284</v>
      </c>
      <c r="R1335" s="84"/>
      <c r="S1335" s="84"/>
      <c r="T1335" s="84" t="s">
        <v>2883</v>
      </c>
      <c r="U1335" s="84"/>
      <c r="V1335" s="87" t="s">
        <v>3419</v>
      </c>
      <c r="W1335" s="86">
        <v>43861.867245370369</v>
      </c>
      <c r="X1335" s="90">
        <v>43861</v>
      </c>
      <c r="Y1335" s="92" t="s">
        <v>5413</v>
      </c>
      <c r="Z1335" s="87" t="s">
        <v>9175</v>
      </c>
      <c r="AA1335" s="84"/>
      <c r="AB1335" s="84"/>
      <c r="AC1335" s="92" t="s">
        <v>13053</v>
      </c>
      <c r="AD1335" s="84"/>
      <c r="AE1335" s="84" t="b">
        <v>0</v>
      </c>
      <c r="AF1335" s="84">
        <v>0</v>
      </c>
      <c r="AG1335" s="92" t="s">
        <v>16467</v>
      </c>
      <c r="AH1335" s="84" t="b">
        <v>0</v>
      </c>
      <c r="AI1335" s="84" t="s">
        <v>16520</v>
      </c>
      <c r="AJ1335" s="84"/>
      <c r="AK1335" s="92" t="s">
        <v>16467</v>
      </c>
      <c r="AL1335" s="84" t="b">
        <v>0</v>
      </c>
      <c r="AM1335" s="84">
        <v>230</v>
      </c>
      <c r="AN1335" s="92" t="s">
        <v>16293</v>
      </c>
      <c r="AO1335" s="84" t="s">
        <v>16537</v>
      </c>
      <c r="AP1335" s="84" t="b">
        <v>0</v>
      </c>
      <c r="AQ1335" s="92" t="s">
        <v>16293</v>
      </c>
      <c r="AR1335" s="84" t="s">
        <v>179</v>
      </c>
      <c r="AS1335" s="84">
        <v>0</v>
      </c>
      <c r="AT1335" s="84">
        <v>0</v>
      </c>
      <c r="AU1335" s="84"/>
      <c r="AV1335" s="84"/>
      <c r="AW1335" s="84"/>
      <c r="AX1335" s="84"/>
      <c r="AY1335" s="84"/>
      <c r="AZ1335" s="84"/>
      <c r="BA1335" s="84"/>
      <c r="BB1335" s="84"/>
      <c r="BC1335">
        <v>1</v>
      </c>
      <c r="BD1335">
        <v>0</v>
      </c>
      <c r="BE1335">
        <v>0</v>
      </c>
      <c r="BF1335">
        <v>0</v>
      </c>
      <c r="BG1335">
        <v>1</v>
      </c>
      <c r="BH1335">
        <v>0</v>
      </c>
    </row>
    <row r="1336" spans="1:60" x14ac:dyDescent="0.3">
      <c r="A1336" s="69" t="s">
        <v>1163</v>
      </c>
      <c r="B1336" s="69" t="s">
        <v>2096</v>
      </c>
      <c r="C1336" s="70"/>
      <c r="D1336" s="71"/>
      <c r="E1336" s="72"/>
      <c r="F1336" s="73"/>
      <c r="G1336" s="70"/>
      <c r="H1336" s="74"/>
      <c r="I1336" s="75"/>
      <c r="J1336" s="75"/>
      <c r="K1336" s="36"/>
      <c r="L1336" s="82"/>
      <c r="M1336" s="82"/>
      <c r="N1336" s="77"/>
      <c r="O1336" s="84" t="s">
        <v>2169</v>
      </c>
      <c r="P1336" s="86">
        <v>43861.867314814815</v>
      </c>
      <c r="Q1336" s="84" t="s">
        <v>2284</v>
      </c>
      <c r="R1336" s="84"/>
      <c r="S1336" s="84"/>
      <c r="T1336" s="84" t="s">
        <v>2883</v>
      </c>
      <c r="U1336" s="84"/>
      <c r="V1336" s="87" t="s">
        <v>3929</v>
      </c>
      <c r="W1336" s="86">
        <v>43861.867314814815</v>
      </c>
      <c r="X1336" s="90">
        <v>43861</v>
      </c>
      <c r="Y1336" s="92" t="s">
        <v>6257</v>
      </c>
      <c r="Z1336" s="87" t="s">
        <v>10028</v>
      </c>
      <c r="AA1336" s="84"/>
      <c r="AB1336" s="84"/>
      <c r="AC1336" s="92" t="s">
        <v>13907</v>
      </c>
      <c r="AD1336" s="84"/>
      <c r="AE1336" s="84" t="b">
        <v>0</v>
      </c>
      <c r="AF1336" s="84">
        <v>0</v>
      </c>
      <c r="AG1336" s="92" t="s">
        <v>16467</v>
      </c>
      <c r="AH1336" s="84" t="b">
        <v>0</v>
      </c>
      <c r="AI1336" s="84" t="s">
        <v>16520</v>
      </c>
      <c r="AJ1336" s="84"/>
      <c r="AK1336" s="92" t="s">
        <v>16467</v>
      </c>
      <c r="AL1336" s="84" t="b">
        <v>0</v>
      </c>
      <c r="AM1336" s="84">
        <v>230</v>
      </c>
      <c r="AN1336" s="92" t="s">
        <v>16293</v>
      </c>
      <c r="AO1336" s="84" t="s">
        <v>16534</v>
      </c>
      <c r="AP1336" s="84" t="b">
        <v>0</v>
      </c>
      <c r="AQ1336" s="92" t="s">
        <v>16293</v>
      </c>
      <c r="AR1336" s="84" t="s">
        <v>179</v>
      </c>
      <c r="AS1336" s="84">
        <v>0</v>
      </c>
      <c r="AT1336" s="84">
        <v>0</v>
      </c>
      <c r="AU1336" s="84"/>
      <c r="AV1336" s="84"/>
      <c r="AW1336" s="84"/>
      <c r="AX1336" s="84"/>
      <c r="AY1336" s="84"/>
      <c r="AZ1336" s="84"/>
      <c r="BA1336" s="84"/>
      <c r="BB1336" s="84"/>
      <c r="BC1336">
        <v>1</v>
      </c>
      <c r="BD1336">
        <v>0</v>
      </c>
      <c r="BE1336">
        <v>0</v>
      </c>
      <c r="BF1336">
        <v>0</v>
      </c>
      <c r="BG1336">
        <v>1</v>
      </c>
      <c r="BH1336">
        <v>0</v>
      </c>
    </row>
    <row r="1337" spans="1:60" x14ac:dyDescent="0.3">
      <c r="A1337" s="69" t="s">
        <v>1056</v>
      </c>
      <c r="B1337" s="69" t="s">
        <v>1054</v>
      </c>
      <c r="C1337" s="70"/>
      <c r="D1337" s="71"/>
      <c r="E1337" s="72"/>
      <c r="F1337" s="73"/>
      <c r="G1337" s="70"/>
      <c r="H1337" s="74"/>
      <c r="I1337" s="75"/>
      <c r="J1337" s="75"/>
      <c r="K1337" s="36"/>
      <c r="L1337" s="82"/>
      <c r="M1337" s="82"/>
      <c r="N1337" s="77"/>
      <c r="O1337" s="84" t="s">
        <v>2169</v>
      </c>
      <c r="P1337" s="86">
        <v>43861.867685185185</v>
      </c>
      <c r="Q1337" s="84" t="s">
        <v>2477</v>
      </c>
      <c r="R1337" s="84"/>
      <c r="S1337" s="84"/>
      <c r="T1337" s="84"/>
      <c r="U1337" s="84"/>
      <c r="V1337" s="87" t="s">
        <v>3829</v>
      </c>
      <c r="W1337" s="86">
        <v>43861.867685185185</v>
      </c>
      <c r="X1337" s="90">
        <v>43861</v>
      </c>
      <c r="Y1337" s="92" t="s">
        <v>6058</v>
      </c>
      <c r="Z1337" s="87" t="s">
        <v>9829</v>
      </c>
      <c r="AA1337" s="84"/>
      <c r="AB1337" s="84"/>
      <c r="AC1337" s="92" t="s">
        <v>13708</v>
      </c>
      <c r="AD1337" s="84"/>
      <c r="AE1337" s="84" t="b">
        <v>0</v>
      </c>
      <c r="AF1337" s="84">
        <v>0</v>
      </c>
      <c r="AG1337" s="92" t="s">
        <v>16467</v>
      </c>
      <c r="AH1337" s="84" t="b">
        <v>0</v>
      </c>
      <c r="AI1337" s="84" t="s">
        <v>16520</v>
      </c>
      <c r="AJ1337" s="84"/>
      <c r="AK1337" s="92" t="s">
        <v>16467</v>
      </c>
      <c r="AL1337" s="84" t="b">
        <v>0</v>
      </c>
      <c r="AM1337" s="84">
        <v>2</v>
      </c>
      <c r="AN1337" s="92" t="s">
        <v>13706</v>
      </c>
      <c r="AO1337" s="84" t="s">
        <v>16534</v>
      </c>
      <c r="AP1337" s="84" t="b">
        <v>0</v>
      </c>
      <c r="AQ1337" s="92" t="s">
        <v>13706</v>
      </c>
      <c r="AR1337" s="84" t="s">
        <v>179</v>
      </c>
      <c r="AS1337" s="84">
        <v>0</v>
      </c>
      <c r="AT1337" s="84">
        <v>0</v>
      </c>
      <c r="AU1337" s="84"/>
      <c r="AV1337" s="84"/>
      <c r="AW1337" s="84"/>
      <c r="AX1337" s="84"/>
      <c r="AY1337" s="84"/>
      <c r="AZ1337" s="84"/>
      <c r="BA1337" s="84"/>
      <c r="BB1337" s="84"/>
      <c r="BC1337">
        <v>1</v>
      </c>
      <c r="BD1337">
        <v>0</v>
      </c>
      <c r="BE1337">
        <v>0</v>
      </c>
      <c r="BF1337">
        <v>0</v>
      </c>
      <c r="BG1337">
        <v>1</v>
      </c>
      <c r="BH1337">
        <v>0</v>
      </c>
    </row>
    <row r="1338" spans="1:60" x14ac:dyDescent="0.3">
      <c r="A1338" s="69" t="s">
        <v>1823</v>
      </c>
      <c r="B1338" s="69" t="s">
        <v>1823</v>
      </c>
      <c r="C1338" s="70"/>
      <c r="D1338" s="71"/>
      <c r="E1338" s="72"/>
      <c r="F1338" s="73"/>
      <c r="G1338" s="70"/>
      <c r="H1338" s="74"/>
      <c r="I1338" s="75"/>
      <c r="J1338" s="75"/>
      <c r="K1338" s="36"/>
      <c r="L1338" s="82"/>
      <c r="M1338" s="82"/>
      <c r="N1338" s="77"/>
      <c r="O1338" s="84" t="s">
        <v>179</v>
      </c>
      <c r="P1338" s="86">
        <v>43861.868078703701</v>
      </c>
      <c r="Q1338" s="84" t="s">
        <v>2771</v>
      </c>
      <c r="R1338" s="84"/>
      <c r="S1338" s="84"/>
      <c r="T1338" s="84" t="s">
        <v>2873</v>
      </c>
      <c r="U1338" s="87" t="s">
        <v>3036</v>
      </c>
      <c r="V1338" s="87" t="s">
        <v>3036</v>
      </c>
      <c r="W1338" s="86">
        <v>43861.868078703701</v>
      </c>
      <c r="X1338" s="90">
        <v>43861</v>
      </c>
      <c r="Y1338" s="92" t="s">
        <v>7696</v>
      </c>
      <c r="Z1338" s="87" t="s">
        <v>11515</v>
      </c>
      <c r="AA1338" s="84"/>
      <c r="AB1338" s="84"/>
      <c r="AC1338" s="92" t="s">
        <v>15413</v>
      </c>
      <c r="AD1338" s="84"/>
      <c r="AE1338" s="84" t="b">
        <v>0</v>
      </c>
      <c r="AF1338" s="84">
        <v>4</v>
      </c>
      <c r="AG1338" s="92" t="s">
        <v>16467</v>
      </c>
      <c r="AH1338" s="84" t="b">
        <v>0</v>
      </c>
      <c r="AI1338" s="84" t="s">
        <v>16520</v>
      </c>
      <c r="AJ1338" s="84"/>
      <c r="AK1338" s="92" t="s">
        <v>16467</v>
      </c>
      <c r="AL1338" s="84" t="b">
        <v>0</v>
      </c>
      <c r="AM1338" s="84">
        <v>0</v>
      </c>
      <c r="AN1338" s="92" t="s">
        <v>16467</v>
      </c>
      <c r="AO1338" s="84" t="s">
        <v>16534</v>
      </c>
      <c r="AP1338" s="84" t="b">
        <v>0</v>
      </c>
      <c r="AQ1338" s="92" t="s">
        <v>15413</v>
      </c>
      <c r="AR1338" s="84" t="s">
        <v>179</v>
      </c>
      <c r="AS1338" s="84">
        <v>0</v>
      </c>
      <c r="AT1338" s="84">
        <v>0</v>
      </c>
      <c r="AU1338" s="84"/>
      <c r="AV1338" s="84"/>
      <c r="AW1338" s="84"/>
      <c r="AX1338" s="84"/>
      <c r="AY1338" s="84"/>
      <c r="AZ1338" s="84"/>
      <c r="BA1338" s="84"/>
      <c r="BB1338" s="84"/>
      <c r="BC1338">
        <v>1</v>
      </c>
      <c r="BD1338">
        <v>0</v>
      </c>
      <c r="BE1338">
        <v>0</v>
      </c>
      <c r="BF1338">
        <v>1</v>
      </c>
      <c r="BG1338">
        <v>0</v>
      </c>
      <c r="BH1338">
        <v>0</v>
      </c>
    </row>
    <row r="1339" spans="1:60" x14ac:dyDescent="0.3">
      <c r="A1339" s="69" t="s">
        <v>1823</v>
      </c>
      <c r="B1339" s="69" t="s">
        <v>2096</v>
      </c>
      <c r="C1339" s="70"/>
      <c r="D1339" s="71"/>
      <c r="E1339" s="72"/>
      <c r="F1339" s="73"/>
      <c r="G1339" s="70"/>
      <c r="H1339" s="74"/>
      <c r="I1339" s="75"/>
      <c r="J1339" s="75"/>
      <c r="K1339" s="36"/>
      <c r="L1339" s="82"/>
      <c r="M1339" s="82"/>
      <c r="N1339" s="77"/>
      <c r="O1339" s="84" t="s">
        <v>2169</v>
      </c>
      <c r="P1339" s="86">
        <v>43861.868356481478</v>
      </c>
      <c r="Q1339" s="84" t="s">
        <v>2284</v>
      </c>
      <c r="R1339" s="84"/>
      <c r="S1339" s="84"/>
      <c r="T1339" s="84" t="s">
        <v>2883</v>
      </c>
      <c r="U1339" s="84"/>
      <c r="V1339" s="87" t="s">
        <v>4535</v>
      </c>
      <c r="W1339" s="86">
        <v>43861.868356481478</v>
      </c>
      <c r="X1339" s="90">
        <v>43861</v>
      </c>
      <c r="Y1339" s="92" t="s">
        <v>7697</v>
      </c>
      <c r="Z1339" s="87" t="s">
        <v>11516</v>
      </c>
      <c r="AA1339" s="84"/>
      <c r="AB1339" s="84"/>
      <c r="AC1339" s="92" t="s">
        <v>15414</v>
      </c>
      <c r="AD1339" s="84"/>
      <c r="AE1339" s="84" t="b">
        <v>0</v>
      </c>
      <c r="AF1339" s="84">
        <v>0</v>
      </c>
      <c r="AG1339" s="92" t="s">
        <v>16467</v>
      </c>
      <c r="AH1339" s="84" t="b">
        <v>0</v>
      </c>
      <c r="AI1339" s="84" t="s">
        <v>16520</v>
      </c>
      <c r="AJ1339" s="84"/>
      <c r="AK1339" s="92" t="s">
        <v>16467</v>
      </c>
      <c r="AL1339" s="84" t="b">
        <v>0</v>
      </c>
      <c r="AM1339" s="84">
        <v>230</v>
      </c>
      <c r="AN1339" s="92" t="s">
        <v>16293</v>
      </c>
      <c r="AO1339" s="84" t="s">
        <v>16534</v>
      </c>
      <c r="AP1339" s="84" t="b">
        <v>0</v>
      </c>
      <c r="AQ1339" s="92" t="s">
        <v>16293</v>
      </c>
      <c r="AR1339" s="84" t="s">
        <v>179</v>
      </c>
      <c r="AS1339" s="84">
        <v>0</v>
      </c>
      <c r="AT1339" s="84">
        <v>0</v>
      </c>
      <c r="AU1339" s="84"/>
      <c r="AV1339" s="84"/>
      <c r="AW1339" s="84"/>
      <c r="AX1339" s="84"/>
      <c r="AY1339" s="84"/>
      <c r="AZ1339" s="84"/>
      <c r="BA1339" s="84"/>
      <c r="BB1339" s="84"/>
      <c r="BC1339">
        <v>1</v>
      </c>
      <c r="BD1339">
        <v>0</v>
      </c>
      <c r="BE1339">
        <v>0</v>
      </c>
      <c r="BF1339">
        <v>0</v>
      </c>
      <c r="BG1339">
        <v>1</v>
      </c>
      <c r="BH1339">
        <v>0</v>
      </c>
    </row>
    <row r="1340" spans="1:60" x14ac:dyDescent="0.3">
      <c r="A1340" s="69" t="s">
        <v>1929</v>
      </c>
      <c r="B1340" s="69" t="s">
        <v>2073</v>
      </c>
      <c r="C1340" s="70"/>
      <c r="D1340" s="71"/>
      <c r="E1340" s="72"/>
      <c r="F1340" s="73"/>
      <c r="G1340" s="70"/>
      <c r="H1340" s="74"/>
      <c r="I1340" s="75"/>
      <c r="J1340" s="75"/>
      <c r="K1340" s="36"/>
      <c r="L1340" s="82"/>
      <c r="M1340" s="82"/>
      <c r="N1340" s="77"/>
      <c r="O1340" s="84" t="s">
        <v>2169</v>
      </c>
      <c r="P1340" s="86">
        <v>43861.868356481478</v>
      </c>
      <c r="Q1340" s="84" t="s">
        <v>2210</v>
      </c>
      <c r="R1340" s="84"/>
      <c r="S1340" s="84"/>
      <c r="T1340" s="84" t="s">
        <v>2873</v>
      </c>
      <c r="U1340" s="84"/>
      <c r="V1340" s="87" t="s">
        <v>4628</v>
      </c>
      <c r="W1340" s="86">
        <v>43861.868356481478</v>
      </c>
      <c r="X1340" s="90">
        <v>43861</v>
      </c>
      <c r="Y1340" s="92" t="s">
        <v>7697</v>
      </c>
      <c r="Z1340" s="87" t="s">
        <v>11783</v>
      </c>
      <c r="AA1340" s="84"/>
      <c r="AB1340" s="84"/>
      <c r="AC1340" s="92" t="s">
        <v>15687</v>
      </c>
      <c r="AD1340" s="84"/>
      <c r="AE1340" s="84" t="b">
        <v>0</v>
      </c>
      <c r="AF1340" s="84">
        <v>0</v>
      </c>
      <c r="AG1340" s="92" t="s">
        <v>16467</v>
      </c>
      <c r="AH1340" s="84" t="b">
        <v>0</v>
      </c>
      <c r="AI1340" s="84" t="s">
        <v>16520</v>
      </c>
      <c r="AJ1340" s="84"/>
      <c r="AK1340" s="92" t="s">
        <v>16467</v>
      </c>
      <c r="AL1340" s="84" t="b">
        <v>0</v>
      </c>
      <c r="AM1340" s="84">
        <v>35</v>
      </c>
      <c r="AN1340" s="92" t="s">
        <v>16218</v>
      </c>
      <c r="AO1340" s="84" t="s">
        <v>16535</v>
      </c>
      <c r="AP1340" s="84" t="b">
        <v>0</v>
      </c>
      <c r="AQ1340" s="92" t="s">
        <v>16218</v>
      </c>
      <c r="AR1340" s="84" t="s">
        <v>179</v>
      </c>
      <c r="AS1340" s="84">
        <v>0</v>
      </c>
      <c r="AT1340" s="84">
        <v>0</v>
      </c>
      <c r="AU1340" s="84"/>
      <c r="AV1340" s="84"/>
      <c r="AW1340" s="84"/>
      <c r="AX1340" s="84"/>
      <c r="AY1340" s="84"/>
      <c r="AZ1340" s="84"/>
      <c r="BA1340" s="84"/>
      <c r="BB1340" s="84"/>
      <c r="BC1340">
        <v>1</v>
      </c>
      <c r="BD1340">
        <v>0</v>
      </c>
      <c r="BE1340">
        <v>0</v>
      </c>
      <c r="BF1340">
        <v>0</v>
      </c>
      <c r="BG1340">
        <v>1</v>
      </c>
      <c r="BH1340">
        <v>0</v>
      </c>
    </row>
    <row r="1341" spans="1:60" x14ac:dyDescent="0.3">
      <c r="A1341" s="69" t="s">
        <v>511</v>
      </c>
      <c r="B1341" s="69" t="s">
        <v>1968</v>
      </c>
      <c r="C1341" s="70"/>
      <c r="D1341" s="71"/>
      <c r="E1341" s="72"/>
      <c r="F1341" s="73"/>
      <c r="G1341" s="70"/>
      <c r="H1341" s="74"/>
      <c r="I1341" s="75"/>
      <c r="J1341" s="75"/>
      <c r="K1341" s="36"/>
      <c r="L1341" s="82"/>
      <c r="M1341" s="82"/>
      <c r="N1341" s="77"/>
      <c r="O1341" s="84" t="s">
        <v>2169</v>
      </c>
      <c r="P1341" s="86">
        <v>43861.868518518517</v>
      </c>
      <c r="Q1341" s="84" t="s">
        <v>2220</v>
      </c>
      <c r="R1341" s="84"/>
      <c r="S1341" s="84"/>
      <c r="T1341" s="84"/>
      <c r="U1341" s="84"/>
      <c r="V1341" s="87" t="s">
        <v>3333</v>
      </c>
      <c r="W1341" s="86">
        <v>43861.868518518517</v>
      </c>
      <c r="X1341" s="90">
        <v>43861</v>
      </c>
      <c r="Y1341" s="92" t="s">
        <v>5248</v>
      </c>
      <c r="Z1341" s="87" t="s">
        <v>9011</v>
      </c>
      <c r="AA1341" s="84"/>
      <c r="AB1341" s="84"/>
      <c r="AC1341" s="92" t="s">
        <v>12889</v>
      </c>
      <c r="AD1341" s="84"/>
      <c r="AE1341" s="84" t="b">
        <v>0</v>
      </c>
      <c r="AF1341" s="84">
        <v>0</v>
      </c>
      <c r="AG1341" s="92" t="s">
        <v>16467</v>
      </c>
      <c r="AH1341" s="84" t="b">
        <v>0</v>
      </c>
      <c r="AI1341" s="84" t="s">
        <v>16520</v>
      </c>
      <c r="AJ1341" s="84"/>
      <c r="AK1341" s="92" t="s">
        <v>16467</v>
      </c>
      <c r="AL1341" s="84" t="b">
        <v>0</v>
      </c>
      <c r="AM1341" s="84">
        <v>51</v>
      </c>
      <c r="AN1341" s="92" t="s">
        <v>15899</v>
      </c>
      <c r="AO1341" s="84" t="s">
        <v>16534</v>
      </c>
      <c r="AP1341" s="84" t="b">
        <v>0</v>
      </c>
      <c r="AQ1341" s="92" t="s">
        <v>15899</v>
      </c>
      <c r="AR1341" s="84" t="s">
        <v>179</v>
      </c>
      <c r="AS1341" s="84">
        <v>0</v>
      </c>
      <c r="AT1341" s="84">
        <v>0</v>
      </c>
      <c r="AU1341" s="84"/>
      <c r="AV1341" s="84"/>
      <c r="AW1341" s="84"/>
      <c r="AX1341" s="84"/>
      <c r="AY1341" s="84"/>
      <c r="AZ1341" s="84"/>
      <c r="BA1341" s="84"/>
      <c r="BB1341" s="84"/>
      <c r="BC1341">
        <v>1</v>
      </c>
      <c r="BD1341">
        <v>0</v>
      </c>
      <c r="BE1341">
        <v>0</v>
      </c>
      <c r="BF1341">
        <v>0</v>
      </c>
      <c r="BG1341">
        <v>1</v>
      </c>
      <c r="BH1341">
        <v>0</v>
      </c>
    </row>
    <row r="1342" spans="1:60" x14ac:dyDescent="0.3">
      <c r="A1342" s="69" t="s">
        <v>512</v>
      </c>
      <c r="B1342" s="69" t="s">
        <v>2126</v>
      </c>
      <c r="C1342" s="70"/>
      <c r="D1342" s="71"/>
      <c r="E1342" s="72"/>
      <c r="F1342" s="73"/>
      <c r="G1342" s="70"/>
      <c r="H1342" s="74"/>
      <c r="I1342" s="75"/>
      <c r="J1342" s="75"/>
      <c r="K1342" s="36"/>
      <c r="L1342" s="82"/>
      <c r="M1342" s="82"/>
      <c r="N1342" s="77"/>
      <c r="O1342" s="84" t="s">
        <v>2169</v>
      </c>
      <c r="P1342" s="86">
        <v>43861.868564814817</v>
      </c>
      <c r="Q1342" s="84" t="s">
        <v>2290</v>
      </c>
      <c r="R1342" s="84"/>
      <c r="S1342" s="84"/>
      <c r="T1342" s="84" t="s">
        <v>2883</v>
      </c>
      <c r="U1342" s="84"/>
      <c r="V1342" s="87" t="s">
        <v>3334</v>
      </c>
      <c r="W1342" s="86">
        <v>43861.868564814817</v>
      </c>
      <c r="X1342" s="90">
        <v>43861</v>
      </c>
      <c r="Y1342" s="92" t="s">
        <v>5249</v>
      </c>
      <c r="Z1342" s="87" t="s">
        <v>9012</v>
      </c>
      <c r="AA1342" s="84"/>
      <c r="AB1342" s="84"/>
      <c r="AC1342" s="92" t="s">
        <v>12890</v>
      </c>
      <c r="AD1342" s="84"/>
      <c r="AE1342" s="84" t="b">
        <v>0</v>
      </c>
      <c r="AF1342" s="84">
        <v>0</v>
      </c>
      <c r="AG1342" s="92" t="s">
        <v>16467</v>
      </c>
      <c r="AH1342" s="84" t="b">
        <v>0</v>
      </c>
      <c r="AI1342" s="84" t="s">
        <v>16520</v>
      </c>
      <c r="AJ1342" s="84"/>
      <c r="AK1342" s="92" t="s">
        <v>16467</v>
      </c>
      <c r="AL1342" s="84" t="b">
        <v>0</v>
      </c>
      <c r="AM1342" s="84">
        <v>72</v>
      </c>
      <c r="AN1342" s="92" t="s">
        <v>16431</v>
      </c>
      <c r="AO1342" s="84" t="s">
        <v>16534</v>
      </c>
      <c r="AP1342" s="84" t="b">
        <v>0</v>
      </c>
      <c r="AQ1342" s="92" t="s">
        <v>16431</v>
      </c>
      <c r="AR1342" s="84" t="s">
        <v>179</v>
      </c>
      <c r="AS1342" s="84">
        <v>0</v>
      </c>
      <c r="AT1342" s="84">
        <v>0</v>
      </c>
      <c r="AU1342" s="84"/>
      <c r="AV1342" s="84"/>
      <c r="AW1342" s="84"/>
      <c r="AX1342" s="84"/>
      <c r="AY1342" s="84"/>
      <c r="AZ1342" s="84"/>
      <c r="BA1342" s="84"/>
      <c r="BB1342" s="84"/>
      <c r="BC1342">
        <v>1</v>
      </c>
      <c r="BD1342">
        <v>0</v>
      </c>
      <c r="BE1342">
        <v>0</v>
      </c>
      <c r="BF1342">
        <v>0</v>
      </c>
      <c r="BG1342">
        <v>1</v>
      </c>
      <c r="BH1342">
        <v>0</v>
      </c>
    </row>
    <row r="1343" spans="1:60" x14ac:dyDescent="0.3">
      <c r="A1343" s="69" t="s">
        <v>878</v>
      </c>
      <c r="B1343" s="69" t="s">
        <v>2126</v>
      </c>
      <c r="C1343" s="70"/>
      <c r="D1343" s="71"/>
      <c r="E1343" s="72"/>
      <c r="F1343" s="73"/>
      <c r="G1343" s="70"/>
      <c r="H1343" s="74"/>
      <c r="I1343" s="75"/>
      <c r="J1343" s="75"/>
      <c r="K1343" s="36"/>
      <c r="L1343" s="82"/>
      <c r="M1343" s="82"/>
      <c r="N1343" s="77"/>
      <c r="O1343" s="84" t="s">
        <v>2169</v>
      </c>
      <c r="P1343" s="86">
        <v>43861.86923611111</v>
      </c>
      <c r="Q1343" s="84" t="s">
        <v>2290</v>
      </c>
      <c r="R1343" s="84"/>
      <c r="S1343" s="84"/>
      <c r="T1343" s="84" t="s">
        <v>2883</v>
      </c>
      <c r="U1343" s="84"/>
      <c r="V1343" s="87" t="s">
        <v>3661</v>
      </c>
      <c r="W1343" s="86">
        <v>43861.86923611111</v>
      </c>
      <c r="X1343" s="90">
        <v>43861</v>
      </c>
      <c r="Y1343" s="92" t="s">
        <v>4836</v>
      </c>
      <c r="Z1343" s="87" t="s">
        <v>9576</v>
      </c>
      <c r="AA1343" s="84"/>
      <c r="AB1343" s="84"/>
      <c r="AC1343" s="92" t="s">
        <v>13454</v>
      </c>
      <c r="AD1343" s="84"/>
      <c r="AE1343" s="84" t="b">
        <v>0</v>
      </c>
      <c r="AF1343" s="84">
        <v>0</v>
      </c>
      <c r="AG1343" s="92" t="s">
        <v>16467</v>
      </c>
      <c r="AH1343" s="84" t="b">
        <v>0</v>
      </c>
      <c r="AI1343" s="84" t="s">
        <v>16520</v>
      </c>
      <c r="AJ1343" s="84"/>
      <c r="AK1343" s="92" t="s">
        <v>16467</v>
      </c>
      <c r="AL1343" s="84" t="b">
        <v>0</v>
      </c>
      <c r="AM1343" s="84">
        <v>72</v>
      </c>
      <c r="AN1343" s="92" t="s">
        <v>16431</v>
      </c>
      <c r="AO1343" s="84" t="s">
        <v>16534</v>
      </c>
      <c r="AP1343" s="84" t="b">
        <v>0</v>
      </c>
      <c r="AQ1343" s="92" t="s">
        <v>16431</v>
      </c>
      <c r="AR1343" s="84" t="s">
        <v>179</v>
      </c>
      <c r="AS1343" s="84">
        <v>0</v>
      </c>
      <c r="AT1343" s="84">
        <v>0</v>
      </c>
      <c r="AU1343" s="84"/>
      <c r="AV1343" s="84"/>
      <c r="AW1343" s="84"/>
      <c r="AX1343" s="84"/>
      <c r="AY1343" s="84"/>
      <c r="AZ1343" s="84"/>
      <c r="BA1343" s="84"/>
      <c r="BB1343" s="84"/>
      <c r="BC1343">
        <v>1</v>
      </c>
      <c r="BD1343">
        <v>0</v>
      </c>
      <c r="BE1343">
        <v>0</v>
      </c>
      <c r="BF1343">
        <v>0</v>
      </c>
      <c r="BG1343">
        <v>1</v>
      </c>
      <c r="BH1343">
        <v>0</v>
      </c>
    </row>
    <row r="1344" spans="1:60" x14ac:dyDescent="0.3">
      <c r="A1344" s="69" t="s">
        <v>610</v>
      </c>
      <c r="B1344" s="69" t="s">
        <v>2132</v>
      </c>
      <c r="C1344" s="70"/>
      <c r="D1344" s="71"/>
      <c r="E1344" s="72"/>
      <c r="F1344" s="73"/>
      <c r="G1344" s="70"/>
      <c r="H1344" s="74"/>
      <c r="I1344" s="75"/>
      <c r="J1344" s="75"/>
      <c r="K1344" s="36"/>
      <c r="L1344" s="82"/>
      <c r="M1344" s="82"/>
      <c r="N1344" s="77"/>
      <c r="O1344" s="84" t="s">
        <v>2168</v>
      </c>
      <c r="P1344" s="86">
        <v>43861.869363425925</v>
      </c>
      <c r="Q1344" s="84" t="s">
        <v>2218</v>
      </c>
      <c r="R1344" s="84"/>
      <c r="S1344" s="84"/>
      <c r="T1344" s="84" t="s">
        <v>2873</v>
      </c>
      <c r="U1344" s="84"/>
      <c r="V1344" s="87" t="s">
        <v>3062</v>
      </c>
      <c r="W1344" s="86">
        <v>43861.869363425925</v>
      </c>
      <c r="X1344" s="90">
        <v>43861</v>
      </c>
      <c r="Y1344" s="92" t="s">
        <v>5424</v>
      </c>
      <c r="Z1344" s="87" t="s">
        <v>9186</v>
      </c>
      <c r="AA1344" s="84"/>
      <c r="AB1344" s="84"/>
      <c r="AC1344" s="92" t="s">
        <v>13064</v>
      </c>
      <c r="AD1344" s="84"/>
      <c r="AE1344" s="84" t="b">
        <v>0</v>
      </c>
      <c r="AF1344" s="84">
        <v>0</v>
      </c>
      <c r="AG1344" s="92" t="s">
        <v>16467</v>
      </c>
      <c r="AH1344" s="84" t="b">
        <v>0</v>
      </c>
      <c r="AI1344" s="84" t="s">
        <v>16520</v>
      </c>
      <c r="AJ1344" s="84"/>
      <c r="AK1344" s="92" t="s">
        <v>16467</v>
      </c>
      <c r="AL1344" s="84" t="b">
        <v>0</v>
      </c>
      <c r="AM1344" s="84">
        <v>121</v>
      </c>
      <c r="AN1344" s="92" t="s">
        <v>12602</v>
      </c>
      <c r="AO1344" s="84" t="s">
        <v>16534</v>
      </c>
      <c r="AP1344" s="84" t="b">
        <v>0</v>
      </c>
      <c r="AQ1344" s="92" t="s">
        <v>12602</v>
      </c>
      <c r="AR1344" s="84" t="s">
        <v>179</v>
      </c>
      <c r="AS1344" s="84">
        <v>0</v>
      </c>
      <c r="AT1344" s="84">
        <v>0</v>
      </c>
      <c r="AU1344" s="84"/>
      <c r="AV1344" s="84"/>
      <c r="AW1344" s="84"/>
      <c r="AX1344" s="84"/>
      <c r="AY1344" s="84"/>
      <c r="AZ1344" s="84"/>
      <c r="BA1344" s="84"/>
      <c r="BB1344" s="84"/>
      <c r="BC1344">
        <v>1</v>
      </c>
      <c r="BD1344">
        <v>0</v>
      </c>
      <c r="BE1344">
        <v>1</v>
      </c>
      <c r="BF1344">
        <v>0</v>
      </c>
      <c r="BG1344">
        <v>0</v>
      </c>
      <c r="BH1344">
        <v>0</v>
      </c>
    </row>
    <row r="1345" spans="1:60" x14ac:dyDescent="0.3">
      <c r="A1345" s="69" t="s">
        <v>518</v>
      </c>
      <c r="B1345" s="69" t="s">
        <v>2073</v>
      </c>
      <c r="C1345" s="70"/>
      <c r="D1345" s="71"/>
      <c r="E1345" s="72"/>
      <c r="F1345" s="73"/>
      <c r="G1345" s="70"/>
      <c r="H1345" s="74"/>
      <c r="I1345" s="75"/>
      <c r="J1345" s="75"/>
      <c r="K1345" s="36"/>
      <c r="L1345" s="82"/>
      <c r="M1345" s="82"/>
      <c r="N1345" s="77"/>
      <c r="O1345" s="84" t="s">
        <v>2169</v>
      </c>
      <c r="P1345" s="86">
        <v>43861.869375000002</v>
      </c>
      <c r="Q1345" s="84" t="s">
        <v>2210</v>
      </c>
      <c r="R1345" s="84"/>
      <c r="S1345" s="84"/>
      <c r="T1345" s="84" t="s">
        <v>2873</v>
      </c>
      <c r="U1345" s="84"/>
      <c r="V1345" s="87" t="s">
        <v>3340</v>
      </c>
      <c r="W1345" s="86">
        <v>43861.869375000002</v>
      </c>
      <c r="X1345" s="90">
        <v>43861</v>
      </c>
      <c r="Y1345" s="92" t="s">
        <v>5264</v>
      </c>
      <c r="Z1345" s="87" t="s">
        <v>9026</v>
      </c>
      <c r="AA1345" s="84"/>
      <c r="AB1345" s="84"/>
      <c r="AC1345" s="92" t="s">
        <v>12904</v>
      </c>
      <c r="AD1345" s="84"/>
      <c r="AE1345" s="84" t="b">
        <v>0</v>
      </c>
      <c r="AF1345" s="84">
        <v>0</v>
      </c>
      <c r="AG1345" s="92" t="s">
        <v>16467</v>
      </c>
      <c r="AH1345" s="84" t="b">
        <v>0</v>
      </c>
      <c r="AI1345" s="84" t="s">
        <v>16520</v>
      </c>
      <c r="AJ1345" s="84"/>
      <c r="AK1345" s="92" t="s">
        <v>16467</v>
      </c>
      <c r="AL1345" s="84" t="b">
        <v>0</v>
      </c>
      <c r="AM1345" s="84">
        <v>35</v>
      </c>
      <c r="AN1345" s="92" t="s">
        <v>16218</v>
      </c>
      <c r="AO1345" s="84" t="s">
        <v>16535</v>
      </c>
      <c r="AP1345" s="84" t="b">
        <v>0</v>
      </c>
      <c r="AQ1345" s="92" t="s">
        <v>16218</v>
      </c>
      <c r="AR1345" s="84" t="s">
        <v>179</v>
      </c>
      <c r="AS1345" s="84">
        <v>0</v>
      </c>
      <c r="AT1345" s="84">
        <v>0</v>
      </c>
      <c r="AU1345" s="84"/>
      <c r="AV1345" s="84"/>
      <c r="AW1345" s="84"/>
      <c r="AX1345" s="84"/>
      <c r="AY1345" s="84"/>
      <c r="AZ1345" s="84"/>
      <c r="BA1345" s="84"/>
      <c r="BB1345" s="84"/>
      <c r="BC1345">
        <v>1</v>
      </c>
      <c r="BD1345">
        <v>0</v>
      </c>
      <c r="BE1345">
        <v>0</v>
      </c>
      <c r="BF1345">
        <v>0</v>
      </c>
      <c r="BG1345">
        <v>1</v>
      </c>
      <c r="BH1345">
        <v>0</v>
      </c>
    </row>
    <row r="1346" spans="1:60" x14ac:dyDescent="0.3">
      <c r="A1346" s="69" t="s">
        <v>513</v>
      </c>
      <c r="B1346" s="69" t="s">
        <v>2126</v>
      </c>
      <c r="C1346" s="70"/>
      <c r="D1346" s="71"/>
      <c r="E1346" s="72"/>
      <c r="F1346" s="73"/>
      <c r="G1346" s="70"/>
      <c r="H1346" s="74"/>
      <c r="I1346" s="75"/>
      <c r="J1346" s="75"/>
      <c r="K1346" s="36"/>
      <c r="L1346" s="82"/>
      <c r="M1346" s="82"/>
      <c r="N1346" s="77"/>
      <c r="O1346" s="84" t="s">
        <v>2169</v>
      </c>
      <c r="P1346" s="86">
        <v>43861.869745370372</v>
      </c>
      <c r="Q1346" s="84" t="s">
        <v>2290</v>
      </c>
      <c r="R1346" s="84"/>
      <c r="S1346" s="84"/>
      <c r="T1346" s="84" t="s">
        <v>2883</v>
      </c>
      <c r="U1346" s="84"/>
      <c r="V1346" s="87" t="s">
        <v>3335</v>
      </c>
      <c r="W1346" s="86">
        <v>43861.869745370372</v>
      </c>
      <c r="X1346" s="90">
        <v>43861</v>
      </c>
      <c r="Y1346" s="92" t="s">
        <v>5250</v>
      </c>
      <c r="Z1346" s="87" t="s">
        <v>9013</v>
      </c>
      <c r="AA1346" s="84"/>
      <c r="AB1346" s="84"/>
      <c r="AC1346" s="92" t="s">
        <v>12891</v>
      </c>
      <c r="AD1346" s="84"/>
      <c r="AE1346" s="84" t="b">
        <v>0</v>
      </c>
      <c r="AF1346" s="84">
        <v>0</v>
      </c>
      <c r="AG1346" s="92" t="s">
        <v>16467</v>
      </c>
      <c r="AH1346" s="84" t="b">
        <v>0</v>
      </c>
      <c r="AI1346" s="84" t="s">
        <v>16520</v>
      </c>
      <c r="AJ1346" s="84"/>
      <c r="AK1346" s="92" t="s">
        <v>16467</v>
      </c>
      <c r="AL1346" s="84" t="b">
        <v>0</v>
      </c>
      <c r="AM1346" s="84">
        <v>72</v>
      </c>
      <c r="AN1346" s="92" t="s">
        <v>16431</v>
      </c>
      <c r="AO1346" s="84" t="s">
        <v>16535</v>
      </c>
      <c r="AP1346" s="84" t="b">
        <v>0</v>
      </c>
      <c r="AQ1346" s="92" t="s">
        <v>16431</v>
      </c>
      <c r="AR1346" s="84" t="s">
        <v>179</v>
      </c>
      <c r="AS1346" s="84">
        <v>0</v>
      </c>
      <c r="AT1346" s="84">
        <v>0</v>
      </c>
      <c r="AU1346" s="84"/>
      <c r="AV1346" s="84"/>
      <c r="AW1346" s="84"/>
      <c r="AX1346" s="84"/>
      <c r="AY1346" s="84"/>
      <c r="AZ1346" s="84"/>
      <c r="BA1346" s="84"/>
      <c r="BB1346" s="84"/>
      <c r="BC1346">
        <v>1</v>
      </c>
      <c r="BD1346">
        <v>0</v>
      </c>
      <c r="BE1346">
        <v>0</v>
      </c>
      <c r="BF1346">
        <v>0</v>
      </c>
      <c r="BG1346">
        <v>1</v>
      </c>
      <c r="BH1346">
        <v>0</v>
      </c>
    </row>
    <row r="1347" spans="1:60" x14ac:dyDescent="0.3">
      <c r="A1347" s="69" t="s">
        <v>1492</v>
      </c>
      <c r="B1347" s="69" t="s">
        <v>2096</v>
      </c>
      <c r="C1347" s="70"/>
      <c r="D1347" s="71"/>
      <c r="E1347" s="72"/>
      <c r="F1347" s="73"/>
      <c r="G1347" s="70"/>
      <c r="H1347" s="74"/>
      <c r="I1347" s="75"/>
      <c r="J1347" s="75"/>
      <c r="K1347" s="36"/>
      <c r="L1347" s="82"/>
      <c r="M1347" s="82"/>
      <c r="N1347" s="77"/>
      <c r="O1347" s="84" t="s">
        <v>2169</v>
      </c>
      <c r="P1347" s="86">
        <v>43861.869849537034</v>
      </c>
      <c r="Q1347" s="84" t="s">
        <v>2284</v>
      </c>
      <c r="R1347" s="84"/>
      <c r="S1347" s="84"/>
      <c r="T1347" s="84" t="s">
        <v>2883</v>
      </c>
      <c r="U1347" s="84"/>
      <c r="V1347" s="87" t="s">
        <v>4231</v>
      </c>
      <c r="W1347" s="86">
        <v>43861.869849537034</v>
      </c>
      <c r="X1347" s="90">
        <v>43861</v>
      </c>
      <c r="Y1347" s="92" t="s">
        <v>6866</v>
      </c>
      <c r="Z1347" s="87" t="s">
        <v>10648</v>
      </c>
      <c r="AA1347" s="84"/>
      <c r="AB1347" s="84"/>
      <c r="AC1347" s="92" t="s">
        <v>14532</v>
      </c>
      <c r="AD1347" s="84"/>
      <c r="AE1347" s="84" t="b">
        <v>0</v>
      </c>
      <c r="AF1347" s="84">
        <v>0</v>
      </c>
      <c r="AG1347" s="92" t="s">
        <v>16467</v>
      </c>
      <c r="AH1347" s="84" t="b">
        <v>0</v>
      </c>
      <c r="AI1347" s="84" t="s">
        <v>16520</v>
      </c>
      <c r="AJ1347" s="84"/>
      <c r="AK1347" s="92" t="s">
        <v>16467</v>
      </c>
      <c r="AL1347" s="84" t="b">
        <v>0</v>
      </c>
      <c r="AM1347" s="84">
        <v>230</v>
      </c>
      <c r="AN1347" s="92" t="s">
        <v>16293</v>
      </c>
      <c r="AO1347" s="84" t="s">
        <v>16534</v>
      </c>
      <c r="AP1347" s="84" t="b">
        <v>0</v>
      </c>
      <c r="AQ1347" s="92" t="s">
        <v>16293</v>
      </c>
      <c r="AR1347" s="84" t="s">
        <v>179</v>
      </c>
      <c r="AS1347" s="84">
        <v>0</v>
      </c>
      <c r="AT1347" s="84">
        <v>0</v>
      </c>
      <c r="AU1347" s="84"/>
      <c r="AV1347" s="84"/>
      <c r="AW1347" s="84"/>
      <c r="AX1347" s="84"/>
      <c r="AY1347" s="84"/>
      <c r="AZ1347" s="84"/>
      <c r="BA1347" s="84"/>
      <c r="BB1347" s="84"/>
      <c r="BC1347">
        <v>1</v>
      </c>
      <c r="BD1347">
        <v>0</v>
      </c>
      <c r="BE1347">
        <v>0</v>
      </c>
      <c r="BF1347">
        <v>0</v>
      </c>
      <c r="BG1347">
        <v>1</v>
      </c>
      <c r="BH1347">
        <v>0</v>
      </c>
    </row>
    <row r="1348" spans="1:60" x14ac:dyDescent="0.3">
      <c r="A1348" s="69" t="s">
        <v>518</v>
      </c>
      <c r="B1348" s="69" t="s">
        <v>1805</v>
      </c>
      <c r="C1348" s="70"/>
      <c r="D1348" s="71"/>
      <c r="E1348" s="72"/>
      <c r="F1348" s="73"/>
      <c r="G1348" s="70"/>
      <c r="H1348" s="74"/>
      <c r="I1348" s="75"/>
      <c r="J1348" s="75"/>
      <c r="K1348" s="36"/>
      <c r="L1348" s="82"/>
      <c r="M1348" s="82"/>
      <c r="N1348" s="77"/>
      <c r="O1348" s="84" t="s">
        <v>2169</v>
      </c>
      <c r="P1348" s="86">
        <v>43861.869942129626</v>
      </c>
      <c r="Q1348" s="84" t="s">
        <v>2244</v>
      </c>
      <c r="R1348" s="84"/>
      <c r="S1348" s="84"/>
      <c r="T1348" s="84"/>
      <c r="U1348" s="84"/>
      <c r="V1348" s="87" t="s">
        <v>3340</v>
      </c>
      <c r="W1348" s="86">
        <v>43861.869942129626</v>
      </c>
      <c r="X1348" s="90">
        <v>43861</v>
      </c>
      <c r="Y1348" s="92" t="s">
        <v>5265</v>
      </c>
      <c r="Z1348" s="87" t="s">
        <v>9027</v>
      </c>
      <c r="AA1348" s="84"/>
      <c r="AB1348" s="84"/>
      <c r="AC1348" s="92" t="s">
        <v>12905</v>
      </c>
      <c r="AD1348" s="84"/>
      <c r="AE1348" s="84" t="b">
        <v>0</v>
      </c>
      <c r="AF1348" s="84">
        <v>0</v>
      </c>
      <c r="AG1348" s="92" t="s">
        <v>16467</v>
      </c>
      <c r="AH1348" s="84" t="b">
        <v>0</v>
      </c>
      <c r="AI1348" s="84" t="s">
        <v>16520</v>
      </c>
      <c r="AJ1348" s="84"/>
      <c r="AK1348" s="92" t="s">
        <v>16467</v>
      </c>
      <c r="AL1348" s="84" t="b">
        <v>0</v>
      </c>
      <c r="AM1348" s="84">
        <v>9</v>
      </c>
      <c r="AN1348" s="92" t="s">
        <v>15358</v>
      </c>
      <c r="AO1348" s="84" t="s">
        <v>16535</v>
      </c>
      <c r="AP1348" s="84" t="b">
        <v>0</v>
      </c>
      <c r="AQ1348" s="92" t="s">
        <v>15358</v>
      </c>
      <c r="AR1348" s="84" t="s">
        <v>179</v>
      </c>
      <c r="AS1348" s="84">
        <v>0</v>
      </c>
      <c r="AT1348" s="84">
        <v>0</v>
      </c>
      <c r="AU1348" s="84"/>
      <c r="AV1348" s="84"/>
      <c r="AW1348" s="84"/>
      <c r="AX1348" s="84"/>
      <c r="AY1348" s="84"/>
      <c r="AZ1348" s="84"/>
      <c r="BA1348" s="84"/>
      <c r="BB1348" s="84"/>
      <c r="BC1348">
        <v>1</v>
      </c>
      <c r="BD1348">
        <v>0</v>
      </c>
      <c r="BE1348">
        <v>0</v>
      </c>
      <c r="BF1348">
        <v>0</v>
      </c>
      <c r="BG1348">
        <v>1</v>
      </c>
      <c r="BH1348">
        <v>0</v>
      </c>
    </row>
    <row r="1349" spans="1:60" x14ac:dyDescent="0.3">
      <c r="A1349" s="69" t="s">
        <v>518</v>
      </c>
      <c r="B1349" s="69" t="s">
        <v>2111</v>
      </c>
      <c r="C1349" s="70"/>
      <c r="D1349" s="71"/>
      <c r="E1349" s="72"/>
      <c r="F1349" s="73"/>
      <c r="G1349" s="70"/>
      <c r="H1349" s="74"/>
      <c r="I1349" s="75"/>
      <c r="J1349" s="75"/>
      <c r="K1349" s="36"/>
      <c r="L1349" s="82"/>
      <c r="M1349" s="82"/>
      <c r="N1349" s="77"/>
      <c r="O1349" s="84" t="s">
        <v>2169</v>
      </c>
      <c r="P1349" s="86">
        <v>43861.869976851849</v>
      </c>
      <c r="Q1349" s="84" t="s">
        <v>2206</v>
      </c>
      <c r="R1349" s="84"/>
      <c r="S1349" s="84"/>
      <c r="T1349" s="84" t="s">
        <v>2873</v>
      </c>
      <c r="U1349" s="84"/>
      <c r="V1349" s="87" t="s">
        <v>3340</v>
      </c>
      <c r="W1349" s="86">
        <v>43861.869976851849</v>
      </c>
      <c r="X1349" s="90">
        <v>43861</v>
      </c>
      <c r="Y1349" s="92" t="s">
        <v>5266</v>
      </c>
      <c r="Z1349" s="87" t="s">
        <v>9028</v>
      </c>
      <c r="AA1349" s="84"/>
      <c r="AB1349" s="84"/>
      <c r="AC1349" s="92" t="s">
        <v>12906</v>
      </c>
      <c r="AD1349" s="84"/>
      <c r="AE1349" s="84" t="b">
        <v>0</v>
      </c>
      <c r="AF1349" s="84">
        <v>0</v>
      </c>
      <c r="AG1349" s="92" t="s">
        <v>16467</v>
      </c>
      <c r="AH1349" s="84" t="b">
        <v>0</v>
      </c>
      <c r="AI1349" s="84" t="s">
        <v>16520</v>
      </c>
      <c r="AJ1349" s="84"/>
      <c r="AK1349" s="92" t="s">
        <v>16467</v>
      </c>
      <c r="AL1349" s="84" t="b">
        <v>0</v>
      </c>
      <c r="AM1349" s="84">
        <v>30</v>
      </c>
      <c r="AN1349" s="92" t="s">
        <v>16361</v>
      </c>
      <c r="AO1349" s="84" t="s">
        <v>16535</v>
      </c>
      <c r="AP1349" s="84" t="b">
        <v>0</v>
      </c>
      <c r="AQ1349" s="92" t="s">
        <v>16361</v>
      </c>
      <c r="AR1349" s="84" t="s">
        <v>179</v>
      </c>
      <c r="AS1349" s="84">
        <v>0</v>
      </c>
      <c r="AT1349" s="84">
        <v>0</v>
      </c>
      <c r="AU1349" s="84"/>
      <c r="AV1349" s="84"/>
      <c r="AW1349" s="84"/>
      <c r="AX1349" s="84"/>
      <c r="AY1349" s="84"/>
      <c r="AZ1349" s="84"/>
      <c r="BA1349" s="84"/>
      <c r="BB1349" s="84"/>
      <c r="BC1349">
        <v>2</v>
      </c>
      <c r="BD1349">
        <v>0</v>
      </c>
      <c r="BE1349">
        <v>0</v>
      </c>
      <c r="BF1349">
        <v>0</v>
      </c>
      <c r="BG1349">
        <v>2</v>
      </c>
      <c r="BH1349">
        <v>0</v>
      </c>
    </row>
    <row r="1350" spans="1:60" x14ac:dyDescent="0.3">
      <c r="A1350" s="69" t="s">
        <v>514</v>
      </c>
      <c r="B1350" s="69" t="s">
        <v>514</v>
      </c>
      <c r="C1350" s="70"/>
      <c r="D1350" s="71"/>
      <c r="E1350" s="72"/>
      <c r="F1350" s="73"/>
      <c r="G1350" s="70"/>
      <c r="H1350" s="74"/>
      <c r="I1350" s="75"/>
      <c r="J1350" s="75"/>
      <c r="K1350" s="36"/>
      <c r="L1350" s="82"/>
      <c r="M1350" s="82"/>
      <c r="N1350" s="77"/>
      <c r="O1350" s="84" t="s">
        <v>179</v>
      </c>
      <c r="P1350" s="86">
        <v>43861.870185185187</v>
      </c>
      <c r="Q1350" s="84" t="s">
        <v>2291</v>
      </c>
      <c r="R1350" s="84"/>
      <c r="S1350" s="84"/>
      <c r="T1350" s="84" t="s">
        <v>2883</v>
      </c>
      <c r="U1350" s="84"/>
      <c r="V1350" s="87" t="s">
        <v>3336</v>
      </c>
      <c r="W1350" s="86">
        <v>43861.870185185187</v>
      </c>
      <c r="X1350" s="90">
        <v>43861</v>
      </c>
      <c r="Y1350" s="92" t="s">
        <v>5251</v>
      </c>
      <c r="Z1350" s="87" t="s">
        <v>9014</v>
      </c>
      <c r="AA1350" s="84"/>
      <c r="AB1350" s="84"/>
      <c r="AC1350" s="92" t="s">
        <v>12892</v>
      </c>
      <c r="AD1350" s="84"/>
      <c r="AE1350" s="84" t="b">
        <v>0</v>
      </c>
      <c r="AF1350" s="84">
        <v>4</v>
      </c>
      <c r="AG1350" s="92" t="s">
        <v>16467</v>
      </c>
      <c r="AH1350" s="84" t="b">
        <v>0</v>
      </c>
      <c r="AI1350" s="84" t="s">
        <v>16520</v>
      </c>
      <c r="AJ1350" s="84"/>
      <c r="AK1350" s="92" t="s">
        <v>16467</v>
      </c>
      <c r="AL1350" s="84" t="b">
        <v>0</v>
      </c>
      <c r="AM1350" s="84">
        <v>0</v>
      </c>
      <c r="AN1350" s="92" t="s">
        <v>16467</v>
      </c>
      <c r="AO1350" s="84" t="s">
        <v>16534</v>
      </c>
      <c r="AP1350" s="84" t="b">
        <v>0</v>
      </c>
      <c r="AQ1350" s="92" t="s">
        <v>12892</v>
      </c>
      <c r="AR1350" s="84" t="s">
        <v>179</v>
      </c>
      <c r="AS1350" s="84">
        <v>0</v>
      </c>
      <c r="AT1350" s="84">
        <v>0</v>
      </c>
      <c r="AU1350" s="84"/>
      <c r="AV1350" s="84"/>
      <c r="AW1350" s="84"/>
      <c r="AX1350" s="84"/>
      <c r="AY1350" s="84"/>
      <c r="AZ1350" s="84"/>
      <c r="BA1350" s="84"/>
      <c r="BB1350" s="84"/>
      <c r="BC1350">
        <v>1</v>
      </c>
      <c r="BD1350">
        <v>0</v>
      </c>
      <c r="BE1350">
        <v>0</v>
      </c>
      <c r="BF1350">
        <v>1</v>
      </c>
      <c r="BG1350">
        <v>0</v>
      </c>
      <c r="BH1350">
        <v>0</v>
      </c>
    </row>
    <row r="1351" spans="1:60" x14ac:dyDescent="0.3">
      <c r="A1351" s="69" t="s">
        <v>519</v>
      </c>
      <c r="B1351" s="69" t="s">
        <v>2126</v>
      </c>
      <c r="C1351" s="70"/>
      <c r="D1351" s="71"/>
      <c r="E1351" s="72"/>
      <c r="F1351" s="73"/>
      <c r="G1351" s="70"/>
      <c r="H1351" s="74"/>
      <c r="I1351" s="75"/>
      <c r="J1351" s="75"/>
      <c r="K1351" s="36"/>
      <c r="L1351" s="82"/>
      <c r="M1351" s="82"/>
      <c r="N1351" s="77"/>
      <c r="O1351" s="84" t="s">
        <v>2169</v>
      </c>
      <c r="P1351" s="86">
        <v>43861.870520833334</v>
      </c>
      <c r="Q1351" s="84" t="s">
        <v>2290</v>
      </c>
      <c r="R1351" s="84"/>
      <c r="S1351" s="84"/>
      <c r="T1351" s="84" t="s">
        <v>2883</v>
      </c>
      <c r="U1351" s="84"/>
      <c r="V1351" s="87" t="s">
        <v>3341</v>
      </c>
      <c r="W1351" s="86">
        <v>43861.870520833334</v>
      </c>
      <c r="X1351" s="90">
        <v>43861</v>
      </c>
      <c r="Y1351" s="92" t="s">
        <v>5270</v>
      </c>
      <c r="Z1351" s="87" t="s">
        <v>9032</v>
      </c>
      <c r="AA1351" s="84"/>
      <c r="AB1351" s="84"/>
      <c r="AC1351" s="92" t="s">
        <v>12910</v>
      </c>
      <c r="AD1351" s="84"/>
      <c r="AE1351" s="84" t="b">
        <v>0</v>
      </c>
      <c r="AF1351" s="84">
        <v>0</v>
      </c>
      <c r="AG1351" s="92" t="s">
        <v>16467</v>
      </c>
      <c r="AH1351" s="84" t="b">
        <v>0</v>
      </c>
      <c r="AI1351" s="84" t="s">
        <v>16520</v>
      </c>
      <c r="AJ1351" s="84"/>
      <c r="AK1351" s="92" t="s">
        <v>16467</v>
      </c>
      <c r="AL1351" s="84" t="b">
        <v>0</v>
      </c>
      <c r="AM1351" s="84">
        <v>72</v>
      </c>
      <c r="AN1351" s="92" t="s">
        <v>16431</v>
      </c>
      <c r="AO1351" s="84" t="s">
        <v>16535</v>
      </c>
      <c r="AP1351" s="84" t="b">
        <v>0</v>
      </c>
      <c r="AQ1351" s="92" t="s">
        <v>16431</v>
      </c>
      <c r="AR1351" s="84" t="s">
        <v>179</v>
      </c>
      <c r="AS1351" s="84">
        <v>0</v>
      </c>
      <c r="AT1351" s="84">
        <v>0</v>
      </c>
      <c r="AU1351" s="84"/>
      <c r="AV1351" s="84"/>
      <c r="AW1351" s="84"/>
      <c r="AX1351" s="84"/>
      <c r="AY1351" s="84"/>
      <c r="AZ1351" s="84"/>
      <c r="BA1351" s="84"/>
      <c r="BB1351" s="84"/>
      <c r="BC1351">
        <v>1</v>
      </c>
      <c r="BD1351">
        <v>0</v>
      </c>
      <c r="BE1351">
        <v>0</v>
      </c>
      <c r="BF1351">
        <v>0</v>
      </c>
      <c r="BG1351">
        <v>1</v>
      </c>
      <c r="BH1351">
        <v>0</v>
      </c>
    </row>
    <row r="1352" spans="1:60" x14ac:dyDescent="0.3">
      <c r="A1352" s="69" t="s">
        <v>515</v>
      </c>
      <c r="B1352" s="69" t="s">
        <v>2096</v>
      </c>
      <c r="C1352" s="70"/>
      <c r="D1352" s="71"/>
      <c r="E1352" s="72"/>
      <c r="F1352" s="73"/>
      <c r="G1352" s="70"/>
      <c r="H1352" s="74"/>
      <c r="I1352" s="75"/>
      <c r="J1352" s="75"/>
      <c r="K1352" s="36"/>
      <c r="L1352" s="82"/>
      <c r="M1352" s="82"/>
      <c r="N1352" s="77"/>
      <c r="O1352" s="84" t="s">
        <v>2169</v>
      </c>
      <c r="P1352" s="86">
        <v>43861.870659722219</v>
      </c>
      <c r="Q1352" s="84" t="s">
        <v>2284</v>
      </c>
      <c r="R1352" s="84"/>
      <c r="S1352" s="84"/>
      <c r="T1352" s="84" t="s">
        <v>2883</v>
      </c>
      <c r="U1352" s="84"/>
      <c r="V1352" s="87" t="s">
        <v>3337</v>
      </c>
      <c r="W1352" s="86">
        <v>43861.870659722219</v>
      </c>
      <c r="X1352" s="90">
        <v>43861</v>
      </c>
      <c r="Y1352" s="92" t="s">
        <v>5252</v>
      </c>
      <c r="Z1352" s="87" t="s">
        <v>9015</v>
      </c>
      <c r="AA1352" s="84"/>
      <c r="AB1352" s="84"/>
      <c r="AC1352" s="92" t="s">
        <v>12893</v>
      </c>
      <c r="AD1352" s="84"/>
      <c r="AE1352" s="84" t="b">
        <v>0</v>
      </c>
      <c r="AF1352" s="84">
        <v>0</v>
      </c>
      <c r="AG1352" s="92" t="s">
        <v>16467</v>
      </c>
      <c r="AH1352" s="84" t="b">
        <v>0</v>
      </c>
      <c r="AI1352" s="84" t="s">
        <v>16520</v>
      </c>
      <c r="AJ1352" s="84"/>
      <c r="AK1352" s="92" t="s">
        <v>16467</v>
      </c>
      <c r="AL1352" s="84" t="b">
        <v>0</v>
      </c>
      <c r="AM1352" s="84">
        <v>230</v>
      </c>
      <c r="AN1352" s="92" t="s">
        <v>16293</v>
      </c>
      <c r="AO1352" s="84" t="s">
        <v>16534</v>
      </c>
      <c r="AP1352" s="84" t="b">
        <v>0</v>
      </c>
      <c r="AQ1352" s="92" t="s">
        <v>16293</v>
      </c>
      <c r="AR1352" s="84" t="s">
        <v>179</v>
      </c>
      <c r="AS1352" s="84">
        <v>0</v>
      </c>
      <c r="AT1352" s="84">
        <v>0</v>
      </c>
      <c r="AU1352" s="84"/>
      <c r="AV1352" s="84"/>
      <c r="AW1352" s="84"/>
      <c r="AX1352" s="84"/>
      <c r="AY1352" s="84"/>
      <c r="AZ1352" s="84"/>
      <c r="BA1352" s="84"/>
      <c r="BB1352" s="84"/>
      <c r="BC1352">
        <v>1</v>
      </c>
      <c r="BD1352">
        <v>0</v>
      </c>
      <c r="BE1352">
        <v>0</v>
      </c>
      <c r="BF1352">
        <v>0</v>
      </c>
      <c r="BG1352">
        <v>1</v>
      </c>
      <c r="BH1352">
        <v>0</v>
      </c>
    </row>
    <row r="1353" spans="1:60" x14ac:dyDescent="0.3">
      <c r="A1353" s="69" t="s">
        <v>516</v>
      </c>
      <c r="B1353" s="69" t="s">
        <v>2095</v>
      </c>
      <c r="C1353" s="70"/>
      <c r="D1353" s="71"/>
      <c r="E1353" s="72"/>
      <c r="F1353" s="73"/>
      <c r="G1353" s="70"/>
      <c r="H1353" s="74"/>
      <c r="I1353" s="75"/>
      <c r="J1353" s="75"/>
      <c r="K1353" s="36"/>
      <c r="L1353" s="82"/>
      <c r="M1353" s="82"/>
      <c r="N1353" s="77"/>
      <c r="O1353" s="84" t="s">
        <v>2169</v>
      </c>
      <c r="P1353" s="86">
        <v>43861.870763888888</v>
      </c>
      <c r="Q1353" s="84" t="s">
        <v>2258</v>
      </c>
      <c r="R1353" s="84"/>
      <c r="S1353" s="84"/>
      <c r="T1353" s="84" t="s">
        <v>2883</v>
      </c>
      <c r="U1353" s="84"/>
      <c r="V1353" s="87" t="s">
        <v>3338</v>
      </c>
      <c r="W1353" s="86">
        <v>43861.870763888888</v>
      </c>
      <c r="X1353" s="90">
        <v>43861</v>
      </c>
      <c r="Y1353" s="92" t="s">
        <v>5253</v>
      </c>
      <c r="Z1353" s="87" t="s">
        <v>9016</v>
      </c>
      <c r="AA1353" s="84"/>
      <c r="AB1353" s="84"/>
      <c r="AC1353" s="92" t="s">
        <v>12894</v>
      </c>
      <c r="AD1353" s="84"/>
      <c r="AE1353" s="84" t="b">
        <v>0</v>
      </c>
      <c r="AF1353" s="84">
        <v>0</v>
      </c>
      <c r="AG1353" s="92" t="s">
        <v>16467</v>
      </c>
      <c r="AH1353" s="84" t="b">
        <v>0</v>
      </c>
      <c r="AI1353" s="84" t="s">
        <v>16520</v>
      </c>
      <c r="AJ1353" s="84"/>
      <c r="AK1353" s="92" t="s">
        <v>16467</v>
      </c>
      <c r="AL1353" s="84" t="b">
        <v>0</v>
      </c>
      <c r="AM1353" s="84">
        <v>8</v>
      </c>
      <c r="AN1353" s="92" t="s">
        <v>16372</v>
      </c>
      <c r="AO1353" s="84" t="s">
        <v>16535</v>
      </c>
      <c r="AP1353" s="84" t="b">
        <v>0</v>
      </c>
      <c r="AQ1353" s="92" t="s">
        <v>16372</v>
      </c>
      <c r="AR1353" s="84" t="s">
        <v>179</v>
      </c>
      <c r="AS1353" s="84">
        <v>0</v>
      </c>
      <c r="AT1353" s="84">
        <v>0</v>
      </c>
      <c r="AU1353" s="84"/>
      <c r="AV1353" s="84"/>
      <c r="AW1353" s="84"/>
      <c r="AX1353" s="84"/>
      <c r="AY1353" s="84"/>
      <c r="AZ1353" s="84"/>
      <c r="BA1353" s="84"/>
      <c r="BB1353" s="84"/>
      <c r="BC1353">
        <v>1</v>
      </c>
      <c r="BD1353">
        <v>0</v>
      </c>
      <c r="BE1353">
        <v>0</v>
      </c>
      <c r="BF1353">
        <v>0</v>
      </c>
      <c r="BG1353">
        <v>1</v>
      </c>
      <c r="BH1353">
        <v>0</v>
      </c>
    </row>
    <row r="1354" spans="1:60" x14ac:dyDescent="0.3">
      <c r="A1354" s="69" t="s">
        <v>534</v>
      </c>
      <c r="B1354" s="69" t="s">
        <v>1118</v>
      </c>
      <c r="C1354" s="70"/>
      <c r="D1354" s="71"/>
      <c r="E1354" s="72"/>
      <c r="F1354" s="73"/>
      <c r="G1354" s="70"/>
      <c r="H1354" s="74"/>
      <c r="I1354" s="75"/>
      <c r="J1354" s="75"/>
      <c r="K1354" s="36"/>
      <c r="L1354" s="82"/>
      <c r="M1354" s="82"/>
      <c r="N1354" s="77"/>
      <c r="O1354" s="84" t="s">
        <v>2169</v>
      </c>
      <c r="P1354" s="86">
        <v>43861.870972222219</v>
      </c>
      <c r="Q1354" s="84" t="s">
        <v>2203</v>
      </c>
      <c r="R1354" s="84"/>
      <c r="S1354" s="84"/>
      <c r="T1354" s="84" t="s">
        <v>2873</v>
      </c>
      <c r="U1354" s="84"/>
      <c r="V1354" s="87" t="s">
        <v>3355</v>
      </c>
      <c r="W1354" s="86">
        <v>43861.870972222219</v>
      </c>
      <c r="X1354" s="90">
        <v>43861</v>
      </c>
      <c r="Y1354" s="92" t="s">
        <v>5289</v>
      </c>
      <c r="Z1354" s="87" t="s">
        <v>9051</v>
      </c>
      <c r="AA1354" s="84"/>
      <c r="AB1354" s="84"/>
      <c r="AC1354" s="92" t="s">
        <v>12929</v>
      </c>
      <c r="AD1354" s="84"/>
      <c r="AE1354" s="84" t="b">
        <v>0</v>
      </c>
      <c r="AF1354" s="84">
        <v>0</v>
      </c>
      <c r="AG1354" s="92" t="s">
        <v>16467</v>
      </c>
      <c r="AH1354" s="84" t="b">
        <v>0</v>
      </c>
      <c r="AI1354" s="84" t="s">
        <v>16522</v>
      </c>
      <c r="AJ1354" s="84"/>
      <c r="AK1354" s="92" t="s">
        <v>16467</v>
      </c>
      <c r="AL1354" s="84" t="b">
        <v>0</v>
      </c>
      <c r="AM1354" s="84">
        <v>5</v>
      </c>
      <c r="AN1354" s="92" t="s">
        <v>13836</v>
      </c>
      <c r="AO1354" s="84" t="s">
        <v>16534</v>
      </c>
      <c r="AP1354" s="84" t="b">
        <v>0</v>
      </c>
      <c r="AQ1354" s="92" t="s">
        <v>13836</v>
      </c>
      <c r="AR1354" s="84" t="s">
        <v>179</v>
      </c>
      <c r="AS1354" s="84">
        <v>0</v>
      </c>
      <c r="AT1354" s="84">
        <v>0</v>
      </c>
      <c r="AU1354" s="84"/>
      <c r="AV1354" s="84"/>
      <c r="AW1354" s="84"/>
      <c r="AX1354" s="84"/>
      <c r="AY1354" s="84"/>
      <c r="AZ1354" s="84"/>
      <c r="BA1354" s="84"/>
      <c r="BB1354" s="84"/>
      <c r="BC1354">
        <v>1</v>
      </c>
      <c r="BD1354">
        <v>0</v>
      </c>
      <c r="BE1354">
        <v>0</v>
      </c>
      <c r="BF1354">
        <v>0</v>
      </c>
      <c r="BG1354">
        <v>1</v>
      </c>
      <c r="BH1354">
        <v>0</v>
      </c>
    </row>
    <row r="1355" spans="1:60" x14ac:dyDescent="0.3">
      <c r="A1355" s="69" t="s">
        <v>534</v>
      </c>
      <c r="B1355" s="69" t="s">
        <v>2094</v>
      </c>
      <c r="C1355" s="70"/>
      <c r="D1355" s="71"/>
      <c r="E1355" s="72"/>
      <c r="F1355" s="73"/>
      <c r="G1355" s="70"/>
      <c r="H1355" s="74"/>
      <c r="I1355" s="75"/>
      <c r="J1355" s="75"/>
      <c r="K1355" s="36"/>
      <c r="L1355" s="82"/>
      <c r="M1355" s="82"/>
      <c r="N1355" s="77"/>
      <c r="O1355" s="84" t="s">
        <v>2171</v>
      </c>
      <c r="P1355" s="86">
        <v>43861.870972222219</v>
      </c>
      <c r="Q1355" s="84" t="s">
        <v>2203</v>
      </c>
      <c r="R1355" s="84"/>
      <c r="S1355" s="84"/>
      <c r="T1355" s="84" t="s">
        <v>2873</v>
      </c>
      <c r="U1355" s="84"/>
      <c r="V1355" s="87" t="s">
        <v>3355</v>
      </c>
      <c r="W1355" s="86">
        <v>43861.870972222219</v>
      </c>
      <c r="X1355" s="90">
        <v>43861</v>
      </c>
      <c r="Y1355" s="92" t="s">
        <v>5289</v>
      </c>
      <c r="Z1355" s="87" t="s">
        <v>9051</v>
      </c>
      <c r="AA1355" s="84"/>
      <c r="AB1355" s="84"/>
      <c r="AC1355" s="92" t="s">
        <v>12929</v>
      </c>
      <c r="AD1355" s="84"/>
      <c r="AE1355" s="84" t="b">
        <v>0</v>
      </c>
      <c r="AF1355" s="84">
        <v>0</v>
      </c>
      <c r="AG1355" s="92" t="s">
        <v>16467</v>
      </c>
      <c r="AH1355" s="84" t="b">
        <v>0</v>
      </c>
      <c r="AI1355" s="84" t="s">
        <v>16522</v>
      </c>
      <c r="AJ1355" s="84"/>
      <c r="AK1355" s="92" t="s">
        <v>16467</v>
      </c>
      <c r="AL1355" s="84" t="b">
        <v>0</v>
      </c>
      <c r="AM1355" s="84">
        <v>5</v>
      </c>
      <c r="AN1355" s="92" t="s">
        <v>13836</v>
      </c>
      <c r="AO1355" s="84" t="s">
        <v>16534</v>
      </c>
      <c r="AP1355" s="84" t="b">
        <v>0</v>
      </c>
      <c r="AQ1355" s="92" t="s">
        <v>13836</v>
      </c>
      <c r="AR1355" s="84" t="s">
        <v>179</v>
      </c>
      <c r="AS1355" s="84">
        <v>0</v>
      </c>
      <c r="AT1355" s="84">
        <v>0</v>
      </c>
      <c r="AU1355" s="84"/>
      <c r="AV1355" s="84"/>
      <c r="AW1355" s="84"/>
      <c r="AX1355" s="84"/>
      <c r="AY1355" s="84"/>
      <c r="AZ1355" s="84"/>
      <c r="BA1355" s="84"/>
      <c r="BB1355" s="84"/>
      <c r="BC1355">
        <v>1</v>
      </c>
      <c r="BD1355">
        <v>0</v>
      </c>
      <c r="BE1355">
        <v>0</v>
      </c>
      <c r="BF1355">
        <v>0</v>
      </c>
      <c r="BG1355">
        <v>0</v>
      </c>
      <c r="BH1355">
        <v>1</v>
      </c>
    </row>
    <row r="1356" spans="1:60" x14ac:dyDescent="0.3">
      <c r="A1356" s="69" t="s">
        <v>517</v>
      </c>
      <c r="B1356" s="69" t="s">
        <v>2126</v>
      </c>
      <c r="C1356" s="70"/>
      <c r="D1356" s="71"/>
      <c r="E1356" s="72"/>
      <c r="F1356" s="73"/>
      <c r="G1356" s="70"/>
      <c r="H1356" s="74"/>
      <c r="I1356" s="75"/>
      <c r="J1356" s="75"/>
      <c r="K1356" s="36"/>
      <c r="L1356" s="82"/>
      <c r="M1356" s="82"/>
      <c r="N1356" s="77"/>
      <c r="O1356" s="84" t="s">
        <v>2169</v>
      </c>
      <c r="P1356" s="86">
        <v>43861.870983796296</v>
      </c>
      <c r="Q1356" s="84" t="s">
        <v>2290</v>
      </c>
      <c r="R1356" s="84"/>
      <c r="S1356" s="84"/>
      <c r="T1356" s="84" t="s">
        <v>2883</v>
      </c>
      <c r="U1356" s="84"/>
      <c r="V1356" s="87" t="s">
        <v>3339</v>
      </c>
      <c r="W1356" s="86">
        <v>43861.870983796296</v>
      </c>
      <c r="X1356" s="90">
        <v>43861</v>
      </c>
      <c r="Y1356" s="92" t="s">
        <v>5254</v>
      </c>
      <c r="Z1356" s="87" t="s">
        <v>9017</v>
      </c>
      <c r="AA1356" s="84"/>
      <c r="AB1356" s="84"/>
      <c r="AC1356" s="92" t="s">
        <v>12895</v>
      </c>
      <c r="AD1356" s="84"/>
      <c r="AE1356" s="84" t="b">
        <v>0</v>
      </c>
      <c r="AF1356" s="84">
        <v>0</v>
      </c>
      <c r="AG1356" s="92" t="s">
        <v>16467</v>
      </c>
      <c r="AH1356" s="84" t="b">
        <v>0</v>
      </c>
      <c r="AI1356" s="84" t="s">
        <v>16520</v>
      </c>
      <c r="AJ1356" s="84"/>
      <c r="AK1356" s="92" t="s">
        <v>16467</v>
      </c>
      <c r="AL1356" s="84" t="b">
        <v>0</v>
      </c>
      <c r="AM1356" s="84">
        <v>72</v>
      </c>
      <c r="AN1356" s="92" t="s">
        <v>16431</v>
      </c>
      <c r="AO1356" s="84" t="s">
        <v>16534</v>
      </c>
      <c r="AP1356" s="84" t="b">
        <v>0</v>
      </c>
      <c r="AQ1356" s="92" t="s">
        <v>16431</v>
      </c>
      <c r="AR1356" s="84" t="s">
        <v>179</v>
      </c>
      <c r="AS1356" s="84">
        <v>0</v>
      </c>
      <c r="AT1356" s="84">
        <v>0</v>
      </c>
      <c r="AU1356" s="84"/>
      <c r="AV1356" s="84"/>
      <c r="AW1356" s="84"/>
      <c r="AX1356" s="84"/>
      <c r="AY1356" s="84"/>
      <c r="AZ1356" s="84"/>
      <c r="BA1356" s="84"/>
      <c r="BB1356" s="84"/>
      <c r="BC1356">
        <v>1</v>
      </c>
      <c r="BD1356">
        <v>0</v>
      </c>
      <c r="BE1356">
        <v>0</v>
      </c>
      <c r="BF1356">
        <v>0</v>
      </c>
      <c r="BG1356">
        <v>1</v>
      </c>
      <c r="BH1356">
        <v>0</v>
      </c>
    </row>
    <row r="1357" spans="1:60" x14ac:dyDescent="0.3">
      <c r="A1357" s="69" t="s">
        <v>518</v>
      </c>
      <c r="B1357" s="69" t="s">
        <v>1945</v>
      </c>
      <c r="C1357" s="70"/>
      <c r="D1357" s="71"/>
      <c r="E1357" s="72"/>
      <c r="F1357" s="73"/>
      <c r="G1357" s="70"/>
      <c r="H1357" s="74"/>
      <c r="I1357" s="75"/>
      <c r="J1357" s="75"/>
      <c r="K1357" s="36"/>
      <c r="L1357" s="82"/>
      <c r="M1357" s="82"/>
      <c r="N1357" s="77"/>
      <c r="O1357" s="84" t="s">
        <v>2169</v>
      </c>
      <c r="P1357" s="86">
        <v>43861.871550925927</v>
      </c>
      <c r="Q1357" s="84" t="s">
        <v>2293</v>
      </c>
      <c r="R1357" s="84"/>
      <c r="S1357" s="84"/>
      <c r="T1357" s="84"/>
      <c r="U1357" s="84"/>
      <c r="V1357" s="87" t="s">
        <v>3340</v>
      </c>
      <c r="W1357" s="86">
        <v>43861.871550925927</v>
      </c>
      <c r="X1357" s="90">
        <v>43861</v>
      </c>
      <c r="Y1357" s="92" t="s">
        <v>5267</v>
      </c>
      <c r="Z1357" s="87" t="s">
        <v>9029</v>
      </c>
      <c r="AA1357" s="84"/>
      <c r="AB1357" s="84"/>
      <c r="AC1357" s="92" t="s">
        <v>12907</v>
      </c>
      <c r="AD1357" s="84"/>
      <c r="AE1357" s="84" t="b">
        <v>0</v>
      </c>
      <c r="AF1357" s="84">
        <v>0</v>
      </c>
      <c r="AG1357" s="92" t="s">
        <v>16467</v>
      </c>
      <c r="AH1357" s="84" t="b">
        <v>0</v>
      </c>
      <c r="AI1357" s="84" t="s">
        <v>16520</v>
      </c>
      <c r="AJ1357" s="84"/>
      <c r="AK1357" s="92" t="s">
        <v>16467</v>
      </c>
      <c r="AL1357" s="84" t="b">
        <v>0</v>
      </c>
      <c r="AM1357" s="84">
        <v>6</v>
      </c>
      <c r="AN1357" s="92" t="s">
        <v>15760</v>
      </c>
      <c r="AO1357" s="84" t="s">
        <v>16535</v>
      </c>
      <c r="AP1357" s="84" t="b">
        <v>0</v>
      </c>
      <c r="AQ1357" s="92" t="s">
        <v>15760</v>
      </c>
      <c r="AR1357" s="84" t="s">
        <v>179</v>
      </c>
      <c r="AS1357" s="84">
        <v>0</v>
      </c>
      <c r="AT1357" s="84">
        <v>0</v>
      </c>
      <c r="AU1357" s="84"/>
      <c r="AV1357" s="84"/>
      <c r="AW1357" s="84"/>
      <c r="AX1357" s="84"/>
      <c r="AY1357" s="84"/>
      <c r="AZ1357" s="84"/>
      <c r="BA1357" s="84"/>
      <c r="BB1357" s="84"/>
      <c r="BC1357">
        <v>1</v>
      </c>
      <c r="BD1357">
        <v>0</v>
      </c>
      <c r="BE1357">
        <v>0</v>
      </c>
      <c r="BF1357">
        <v>0</v>
      </c>
      <c r="BG1357">
        <v>1</v>
      </c>
      <c r="BH1357">
        <v>0</v>
      </c>
    </row>
    <row r="1358" spans="1:60" x14ac:dyDescent="0.3">
      <c r="A1358" s="69" t="s">
        <v>862</v>
      </c>
      <c r="B1358" s="69" t="s">
        <v>1940</v>
      </c>
      <c r="C1358" s="70"/>
      <c r="D1358" s="71"/>
      <c r="E1358" s="72"/>
      <c r="F1358" s="73"/>
      <c r="G1358" s="70"/>
      <c r="H1358" s="74"/>
      <c r="I1358" s="75"/>
      <c r="J1358" s="75"/>
      <c r="K1358" s="36"/>
      <c r="L1358" s="82"/>
      <c r="M1358" s="82"/>
      <c r="N1358" s="77"/>
      <c r="O1358" s="84" t="s">
        <v>2169</v>
      </c>
      <c r="P1358" s="86">
        <v>43861.87158564815</v>
      </c>
      <c r="Q1358" s="84" t="s">
        <v>2254</v>
      </c>
      <c r="R1358" s="84"/>
      <c r="S1358" s="84"/>
      <c r="T1358" s="84"/>
      <c r="U1358" s="84"/>
      <c r="V1358" s="87" t="s">
        <v>3645</v>
      </c>
      <c r="W1358" s="86">
        <v>43861.87158564815</v>
      </c>
      <c r="X1358" s="90">
        <v>43861</v>
      </c>
      <c r="Y1358" s="92" t="s">
        <v>8000</v>
      </c>
      <c r="Z1358" s="87" t="s">
        <v>11838</v>
      </c>
      <c r="AA1358" s="84"/>
      <c r="AB1358" s="84"/>
      <c r="AC1358" s="92" t="s">
        <v>15743</v>
      </c>
      <c r="AD1358" s="84"/>
      <c r="AE1358" s="84" t="b">
        <v>0</v>
      </c>
      <c r="AF1358" s="84">
        <v>0</v>
      </c>
      <c r="AG1358" s="92" t="s">
        <v>16467</v>
      </c>
      <c r="AH1358" s="84" t="b">
        <v>0</v>
      </c>
      <c r="AI1358" s="84" t="s">
        <v>16520</v>
      </c>
      <c r="AJ1358" s="84"/>
      <c r="AK1358" s="92" t="s">
        <v>16467</v>
      </c>
      <c r="AL1358" s="84" t="b">
        <v>0</v>
      </c>
      <c r="AM1358" s="84">
        <v>14</v>
      </c>
      <c r="AN1358" s="92" t="s">
        <v>15742</v>
      </c>
      <c r="AO1358" s="84" t="s">
        <v>16535</v>
      </c>
      <c r="AP1358" s="84" t="b">
        <v>0</v>
      </c>
      <c r="AQ1358" s="92" t="s">
        <v>15742</v>
      </c>
      <c r="AR1358" s="84" t="s">
        <v>179</v>
      </c>
      <c r="AS1358" s="84">
        <v>0</v>
      </c>
      <c r="AT1358" s="84">
        <v>0</v>
      </c>
      <c r="AU1358" s="84"/>
      <c r="AV1358" s="84"/>
      <c r="AW1358" s="84"/>
      <c r="AX1358" s="84"/>
      <c r="AY1358" s="84"/>
      <c r="AZ1358" s="84"/>
      <c r="BA1358" s="84"/>
      <c r="BB1358" s="84"/>
      <c r="BC1358">
        <v>1</v>
      </c>
      <c r="BD1358">
        <v>0</v>
      </c>
      <c r="BE1358">
        <v>0</v>
      </c>
      <c r="BF1358">
        <v>0</v>
      </c>
      <c r="BG1358">
        <v>1</v>
      </c>
      <c r="BH1358">
        <v>0</v>
      </c>
    </row>
    <row r="1359" spans="1:60" x14ac:dyDescent="0.3">
      <c r="A1359" s="69" t="s">
        <v>519</v>
      </c>
      <c r="B1359" s="69" t="s">
        <v>2096</v>
      </c>
      <c r="C1359" s="70"/>
      <c r="D1359" s="71"/>
      <c r="E1359" s="72"/>
      <c r="F1359" s="73"/>
      <c r="G1359" s="70"/>
      <c r="H1359" s="74"/>
      <c r="I1359" s="75"/>
      <c r="J1359" s="75"/>
      <c r="K1359" s="36"/>
      <c r="L1359" s="82"/>
      <c r="M1359" s="82"/>
      <c r="N1359" s="77"/>
      <c r="O1359" s="84" t="s">
        <v>2169</v>
      </c>
      <c r="P1359" s="86">
        <v>43861.871678240743</v>
      </c>
      <c r="Q1359" s="84" t="s">
        <v>2284</v>
      </c>
      <c r="R1359" s="84"/>
      <c r="S1359" s="84"/>
      <c r="T1359" s="84" t="s">
        <v>2883</v>
      </c>
      <c r="U1359" s="84"/>
      <c r="V1359" s="87" t="s">
        <v>3341</v>
      </c>
      <c r="W1359" s="86">
        <v>43861.871678240743</v>
      </c>
      <c r="X1359" s="90">
        <v>43861</v>
      </c>
      <c r="Y1359" s="92" t="s">
        <v>5271</v>
      </c>
      <c r="Z1359" s="87" t="s">
        <v>9033</v>
      </c>
      <c r="AA1359" s="84"/>
      <c r="AB1359" s="84"/>
      <c r="AC1359" s="92" t="s">
        <v>12911</v>
      </c>
      <c r="AD1359" s="84"/>
      <c r="AE1359" s="84" t="b">
        <v>0</v>
      </c>
      <c r="AF1359" s="84">
        <v>0</v>
      </c>
      <c r="AG1359" s="92" t="s">
        <v>16467</v>
      </c>
      <c r="AH1359" s="84" t="b">
        <v>0</v>
      </c>
      <c r="AI1359" s="84" t="s">
        <v>16520</v>
      </c>
      <c r="AJ1359" s="84"/>
      <c r="AK1359" s="92" t="s">
        <v>16467</v>
      </c>
      <c r="AL1359" s="84" t="b">
        <v>0</v>
      </c>
      <c r="AM1359" s="84">
        <v>230</v>
      </c>
      <c r="AN1359" s="92" t="s">
        <v>16293</v>
      </c>
      <c r="AO1359" s="84" t="s">
        <v>16535</v>
      </c>
      <c r="AP1359" s="84" t="b">
        <v>0</v>
      </c>
      <c r="AQ1359" s="92" t="s">
        <v>16293</v>
      </c>
      <c r="AR1359" s="84" t="s">
        <v>179</v>
      </c>
      <c r="AS1359" s="84">
        <v>0</v>
      </c>
      <c r="AT1359" s="84">
        <v>0</v>
      </c>
      <c r="AU1359" s="84"/>
      <c r="AV1359" s="84"/>
      <c r="AW1359" s="84"/>
      <c r="AX1359" s="84"/>
      <c r="AY1359" s="84"/>
      <c r="AZ1359" s="84"/>
      <c r="BA1359" s="84"/>
      <c r="BB1359" s="84"/>
      <c r="BC1359">
        <v>1</v>
      </c>
      <c r="BD1359">
        <v>0</v>
      </c>
      <c r="BE1359">
        <v>0</v>
      </c>
      <c r="BF1359">
        <v>0</v>
      </c>
      <c r="BG1359">
        <v>1</v>
      </c>
      <c r="BH1359">
        <v>0</v>
      </c>
    </row>
    <row r="1360" spans="1:60" x14ac:dyDescent="0.3">
      <c r="A1360" s="69" t="s">
        <v>520</v>
      </c>
      <c r="B1360" s="69" t="s">
        <v>2126</v>
      </c>
      <c r="C1360" s="70"/>
      <c r="D1360" s="71"/>
      <c r="E1360" s="72"/>
      <c r="F1360" s="73"/>
      <c r="G1360" s="70"/>
      <c r="H1360" s="74"/>
      <c r="I1360" s="75"/>
      <c r="J1360" s="75"/>
      <c r="K1360" s="36"/>
      <c r="L1360" s="82"/>
      <c r="M1360" s="82"/>
      <c r="N1360" s="77"/>
      <c r="O1360" s="84" t="s">
        <v>2169</v>
      </c>
      <c r="P1360" s="86">
        <v>43861.872546296298</v>
      </c>
      <c r="Q1360" s="84" t="s">
        <v>2290</v>
      </c>
      <c r="R1360" s="84"/>
      <c r="S1360" s="84"/>
      <c r="T1360" s="84" t="s">
        <v>2883</v>
      </c>
      <c r="U1360" s="84"/>
      <c r="V1360" s="87" t="s">
        <v>3342</v>
      </c>
      <c r="W1360" s="86">
        <v>43861.872546296298</v>
      </c>
      <c r="X1360" s="90">
        <v>43861</v>
      </c>
      <c r="Y1360" s="92" t="s">
        <v>5272</v>
      </c>
      <c r="Z1360" s="87" t="s">
        <v>9034</v>
      </c>
      <c r="AA1360" s="84"/>
      <c r="AB1360" s="84"/>
      <c r="AC1360" s="92" t="s">
        <v>12912</v>
      </c>
      <c r="AD1360" s="84"/>
      <c r="AE1360" s="84" t="b">
        <v>0</v>
      </c>
      <c r="AF1360" s="84">
        <v>0</v>
      </c>
      <c r="AG1360" s="92" t="s">
        <v>16467</v>
      </c>
      <c r="AH1360" s="84" t="b">
        <v>0</v>
      </c>
      <c r="AI1360" s="84" t="s">
        <v>16520</v>
      </c>
      <c r="AJ1360" s="84"/>
      <c r="AK1360" s="92" t="s">
        <v>16467</v>
      </c>
      <c r="AL1360" s="84" t="b">
        <v>0</v>
      </c>
      <c r="AM1360" s="84">
        <v>72</v>
      </c>
      <c r="AN1360" s="92" t="s">
        <v>16431</v>
      </c>
      <c r="AO1360" s="84" t="s">
        <v>16534</v>
      </c>
      <c r="AP1360" s="84" t="b">
        <v>0</v>
      </c>
      <c r="AQ1360" s="92" t="s">
        <v>16431</v>
      </c>
      <c r="AR1360" s="84" t="s">
        <v>179</v>
      </c>
      <c r="AS1360" s="84">
        <v>0</v>
      </c>
      <c r="AT1360" s="84">
        <v>0</v>
      </c>
      <c r="AU1360" s="84"/>
      <c r="AV1360" s="84"/>
      <c r="AW1360" s="84"/>
      <c r="AX1360" s="84"/>
      <c r="AY1360" s="84"/>
      <c r="AZ1360" s="84"/>
      <c r="BA1360" s="84"/>
      <c r="BB1360" s="84"/>
      <c r="BC1360">
        <v>1</v>
      </c>
      <c r="BD1360">
        <v>0</v>
      </c>
      <c r="BE1360">
        <v>0</v>
      </c>
      <c r="BF1360">
        <v>0</v>
      </c>
      <c r="BG1360">
        <v>1</v>
      </c>
      <c r="BH1360">
        <v>0</v>
      </c>
    </row>
    <row r="1361" spans="1:60" x14ac:dyDescent="0.3">
      <c r="A1361" s="69" t="s">
        <v>1473</v>
      </c>
      <c r="B1361" s="69" t="s">
        <v>2096</v>
      </c>
      <c r="C1361" s="70"/>
      <c r="D1361" s="71"/>
      <c r="E1361" s="72"/>
      <c r="F1361" s="73"/>
      <c r="G1361" s="70"/>
      <c r="H1361" s="74"/>
      <c r="I1361" s="75"/>
      <c r="J1361" s="75"/>
      <c r="K1361" s="36"/>
      <c r="L1361" s="82"/>
      <c r="M1361" s="82"/>
      <c r="N1361" s="77"/>
      <c r="O1361" s="84" t="s">
        <v>2169</v>
      </c>
      <c r="P1361" s="86">
        <v>43861.87290509259</v>
      </c>
      <c r="Q1361" s="84" t="s">
        <v>2284</v>
      </c>
      <c r="R1361" s="84"/>
      <c r="S1361" s="84"/>
      <c r="T1361" s="84" t="s">
        <v>2883</v>
      </c>
      <c r="U1361" s="84"/>
      <c r="V1361" s="87" t="s">
        <v>4213</v>
      </c>
      <c r="W1361" s="86">
        <v>43861.87290509259</v>
      </c>
      <c r="X1361" s="90">
        <v>43861</v>
      </c>
      <c r="Y1361" s="92" t="s">
        <v>6976</v>
      </c>
      <c r="Z1361" s="87" t="s">
        <v>10759</v>
      </c>
      <c r="AA1361" s="84"/>
      <c r="AB1361" s="84"/>
      <c r="AC1361" s="92" t="s">
        <v>14643</v>
      </c>
      <c r="AD1361" s="84"/>
      <c r="AE1361" s="84" t="b">
        <v>0</v>
      </c>
      <c r="AF1361" s="84">
        <v>0</v>
      </c>
      <c r="AG1361" s="92" t="s">
        <v>16467</v>
      </c>
      <c r="AH1361" s="84" t="b">
        <v>0</v>
      </c>
      <c r="AI1361" s="84" t="s">
        <v>16520</v>
      </c>
      <c r="AJ1361" s="84"/>
      <c r="AK1361" s="92" t="s">
        <v>16467</v>
      </c>
      <c r="AL1361" s="84" t="b">
        <v>0</v>
      </c>
      <c r="AM1361" s="84">
        <v>230</v>
      </c>
      <c r="AN1361" s="92" t="s">
        <v>16293</v>
      </c>
      <c r="AO1361" s="84" t="s">
        <v>16534</v>
      </c>
      <c r="AP1361" s="84" t="b">
        <v>0</v>
      </c>
      <c r="AQ1361" s="92" t="s">
        <v>16293</v>
      </c>
      <c r="AR1361" s="84" t="s">
        <v>179</v>
      </c>
      <c r="AS1361" s="84">
        <v>0</v>
      </c>
      <c r="AT1361" s="84">
        <v>0</v>
      </c>
      <c r="AU1361" s="84"/>
      <c r="AV1361" s="84"/>
      <c r="AW1361" s="84"/>
      <c r="AX1361" s="84"/>
      <c r="AY1361" s="84"/>
      <c r="AZ1361" s="84"/>
      <c r="BA1361" s="84"/>
      <c r="BB1361" s="84"/>
      <c r="BC1361">
        <v>1</v>
      </c>
      <c r="BD1361">
        <v>0</v>
      </c>
      <c r="BE1361">
        <v>0</v>
      </c>
      <c r="BF1361">
        <v>0</v>
      </c>
      <c r="BG1361">
        <v>1</v>
      </c>
      <c r="BH1361">
        <v>0</v>
      </c>
    </row>
    <row r="1362" spans="1:60" x14ac:dyDescent="0.3">
      <c r="A1362" s="69" t="s">
        <v>521</v>
      </c>
      <c r="B1362" s="69" t="s">
        <v>2126</v>
      </c>
      <c r="C1362" s="70"/>
      <c r="D1362" s="71"/>
      <c r="E1362" s="72"/>
      <c r="F1362" s="73"/>
      <c r="G1362" s="70"/>
      <c r="H1362" s="74"/>
      <c r="I1362" s="75"/>
      <c r="J1362" s="75"/>
      <c r="K1362" s="36"/>
      <c r="L1362" s="82"/>
      <c r="M1362" s="82"/>
      <c r="N1362" s="77"/>
      <c r="O1362" s="84" t="s">
        <v>2169</v>
      </c>
      <c r="P1362" s="86">
        <v>43861.872916666667</v>
      </c>
      <c r="Q1362" s="84" t="s">
        <v>2290</v>
      </c>
      <c r="R1362" s="84"/>
      <c r="S1362" s="84"/>
      <c r="T1362" s="84" t="s">
        <v>2883</v>
      </c>
      <c r="U1362" s="84"/>
      <c r="V1362" s="87" t="s">
        <v>3343</v>
      </c>
      <c r="W1362" s="86">
        <v>43861.872916666667</v>
      </c>
      <c r="X1362" s="90">
        <v>43861</v>
      </c>
      <c r="Y1362" s="92" t="s">
        <v>5273</v>
      </c>
      <c r="Z1362" s="87" t="s">
        <v>9035</v>
      </c>
      <c r="AA1362" s="84"/>
      <c r="AB1362" s="84"/>
      <c r="AC1362" s="92" t="s">
        <v>12913</v>
      </c>
      <c r="AD1362" s="84"/>
      <c r="AE1362" s="84" t="b">
        <v>0</v>
      </c>
      <c r="AF1362" s="84">
        <v>0</v>
      </c>
      <c r="AG1362" s="92" t="s">
        <v>16467</v>
      </c>
      <c r="AH1362" s="84" t="b">
        <v>0</v>
      </c>
      <c r="AI1362" s="84" t="s">
        <v>16520</v>
      </c>
      <c r="AJ1362" s="84"/>
      <c r="AK1362" s="92" t="s">
        <v>16467</v>
      </c>
      <c r="AL1362" s="84" t="b">
        <v>0</v>
      </c>
      <c r="AM1362" s="84">
        <v>72</v>
      </c>
      <c r="AN1362" s="92" t="s">
        <v>16431</v>
      </c>
      <c r="AO1362" s="84" t="s">
        <v>16534</v>
      </c>
      <c r="AP1362" s="84" t="b">
        <v>0</v>
      </c>
      <c r="AQ1362" s="92" t="s">
        <v>16431</v>
      </c>
      <c r="AR1362" s="84" t="s">
        <v>179</v>
      </c>
      <c r="AS1362" s="84">
        <v>0</v>
      </c>
      <c r="AT1362" s="84">
        <v>0</v>
      </c>
      <c r="AU1362" s="84"/>
      <c r="AV1362" s="84"/>
      <c r="AW1362" s="84"/>
      <c r="AX1362" s="84"/>
      <c r="AY1362" s="84"/>
      <c r="AZ1362" s="84"/>
      <c r="BA1362" s="84"/>
      <c r="BB1362" s="84"/>
      <c r="BC1362">
        <v>1</v>
      </c>
      <c r="BD1362">
        <v>0</v>
      </c>
      <c r="BE1362">
        <v>0</v>
      </c>
      <c r="BF1362">
        <v>0</v>
      </c>
      <c r="BG1362">
        <v>1</v>
      </c>
      <c r="BH1362">
        <v>0</v>
      </c>
    </row>
    <row r="1363" spans="1:60" x14ac:dyDescent="0.3">
      <c r="A1363" s="69" t="s">
        <v>2088</v>
      </c>
      <c r="B1363" s="69" t="s">
        <v>2088</v>
      </c>
      <c r="C1363" s="70"/>
      <c r="D1363" s="71"/>
      <c r="E1363" s="72"/>
      <c r="F1363" s="73"/>
      <c r="G1363" s="70"/>
      <c r="H1363" s="74"/>
      <c r="I1363" s="75"/>
      <c r="J1363" s="75"/>
      <c r="K1363" s="36"/>
      <c r="L1363" s="82"/>
      <c r="M1363" s="82"/>
      <c r="N1363" s="77"/>
      <c r="O1363" s="84" t="s">
        <v>179</v>
      </c>
      <c r="P1363" s="86">
        <v>43861.873194444444</v>
      </c>
      <c r="Q1363" s="84" t="s">
        <v>2294</v>
      </c>
      <c r="R1363" s="84"/>
      <c r="S1363" s="84"/>
      <c r="T1363" s="84" t="s">
        <v>2883</v>
      </c>
      <c r="U1363" s="84"/>
      <c r="V1363" s="87" t="s">
        <v>4773</v>
      </c>
      <c r="W1363" s="86">
        <v>43861.873194444444</v>
      </c>
      <c r="X1363" s="90">
        <v>43861</v>
      </c>
      <c r="Y1363" s="92" t="s">
        <v>8462</v>
      </c>
      <c r="Z1363" s="87" t="s">
        <v>12328</v>
      </c>
      <c r="AA1363" s="84"/>
      <c r="AB1363" s="84"/>
      <c r="AC1363" s="92" t="s">
        <v>16268</v>
      </c>
      <c r="AD1363" s="84"/>
      <c r="AE1363" s="84" t="b">
        <v>0</v>
      </c>
      <c r="AF1363" s="84">
        <v>7</v>
      </c>
      <c r="AG1363" s="92" t="s">
        <v>16467</v>
      </c>
      <c r="AH1363" s="84" t="b">
        <v>0</v>
      </c>
      <c r="AI1363" s="84" t="s">
        <v>16520</v>
      </c>
      <c r="AJ1363" s="84"/>
      <c r="AK1363" s="92" t="s">
        <v>16467</v>
      </c>
      <c r="AL1363" s="84" t="b">
        <v>0</v>
      </c>
      <c r="AM1363" s="84">
        <v>4</v>
      </c>
      <c r="AN1363" s="92" t="s">
        <v>16467</v>
      </c>
      <c r="AO1363" s="84" t="s">
        <v>16534</v>
      </c>
      <c r="AP1363" s="84" t="b">
        <v>0</v>
      </c>
      <c r="AQ1363" s="92" t="s">
        <v>16268</v>
      </c>
      <c r="AR1363" s="84" t="s">
        <v>179</v>
      </c>
      <c r="AS1363" s="84">
        <v>0</v>
      </c>
      <c r="AT1363" s="84">
        <v>0</v>
      </c>
      <c r="AU1363" s="84"/>
      <c r="AV1363" s="84"/>
      <c r="AW1363" s="84"/>
      <c r="AX1363" s="84"/>
      <c r="AY1363" s="84"/>
      <c r="AZ1363" s="84"/>
      <c r="BA1363" s="84"/>
      <c r="BB1363" s="84"/>
      <c r="BC1363">
        <v>2</v>
      </c>
      <c r="BD1363">
        <v>0</v>
      </c>
      <c r="BE1363">
        <v>0</v>
      </c>
      <c r="BF1363">
        <v>2</v>
      </c>
      <c r="BG1363">
        <v>0</v>
      </c>
      <c r="BH1363">
        <v>0</v>
      </c>
    </row>
    <row r="1364" spans="1:60" x14ac:dyDescent="0.3">
      <c r="A1364" s="69" t="s">
        <v>522</v>
      </c>
      <c r="B1364" s="69" t="s">
        <v>2088</v>
      </c>
      <c r="C1364" s="70"/>
      <c r="D1364" s="71"/>
      <c r="E1364" s="72"/>
      <c r="F1364" s="73"/>
      <c r="G1364" s="70"/>
      <c r="H1364" s="74"/>
      <c r="I1364" s="75"/>
      <c r="J1364" s="75"/>
      <c r="K1364" s="36"/>
      <c r="L1364" s="82"/>
      <c r="M1364" s="82"/>
      <c r="N1364" s="77"/>
      <c r="O1364" s="84" t="s">
        <v>2169</v>
      </c>
      <c r="P1364" s="86">
        <v>43861.873483796298</v>
      </c>
      <c r="Q1364" s="84" t="s">
        <v>2294</v>
      </c>
      <c r="R1364" s="84"/>
      <c r="S1364" s="84"/>
      <c r="T1364" s="84" t="s">
        <v>2883</v>
      </c>
      <c r="U1364" s="84"/>
      <c r="V1364" s="87" t="s">
        <v>3344</v>
      </c>
      <c r="W1364" s="86">
        <v>43861.873483796298</v>
      </c>
      <c r="X1364" s="90">
        <v>43861</v>
      </c>
      <c r="Y1364" s="92" t="s">
        <v>5274</v>
      </c>
      <c r="Z1364" s="87" t="s">
        <v>9036</v>
      </c>
      <c r="AA1364" s="84"/>
      <c r="AB1364" s="84"/>
      <c r="AC1364" s="92" t="s">
        <v>12914</v>
      </c>
      <c r="AD1364" s="84"/>
      <c r="AE1364" s="84" t="b">
        <v>0</v>
      </c>
      <c r="AF1364" s="84">
        <v>0</v>
      </c>
      <c r="AG1364" s="92" t="s">
        <v>16467</v>
      </c>
      <c r="AH1364" s="84" t="b">
        <v>0</v>
      </c>
      <c r="AI1364" s="84" t="s">
        <v>16520</v>
      </c>
      <c r="AJ1364" s="84"/>
      <c r="AK1364" s="92" t="s">
        <v>16467</v>
      </c>
      <c r="AL1364" s="84" t="b">
        <v>0</v>
      </c>
      <c r="AM1364" s="84">
        <v>4</v>
      </c>
      <c r="AN1364" s="92" t="s">
        <v>16268</v>
      </c>
      <c r="AO1364" s="84" t="s">
        <v>16534</v>
      </c>
      <c r="AP1364" s="84" t="b">
        <v>0</v>
      </c>
      <c r="AQ1364" s="92" t="s">
        <v>16268</v>
      </c>
      <c r="AR1364" s="84" t="s">
        <v>179</v>
      </c>
      <c r="AS1364" s="84">
        <v>0</v>
      </c>
      <c r="AT1364" s="84">
        <v>0</v>
      </c>
      <c r="AU1364" s="84"/>
      <c r="AV1364" s="84"/>
      <c r="AW1364" s="84"/>
      <c r="AX1364" s="84"/>
      <c r="AY1364" s="84"/>
      <c r="AZ1364" s="84"/>
      <c r="BA1364" s="84"/>
      <c r="BB1364" s="84"/>
      <c r="BC1364">
        <v>1</v>
      </c>
      <c r="BD1364">
        <v>0</v>
      </c>
      <c r="BE1364">
        <v>0</v>
      </c>
      <c r="BF1364">
        <v>0</v>
      </c>
      <c r="BG1364">
        <v>1</v>
      </c>
      <c r="BH1364">
        <v>0</v>
      </c>
    </row>
    <row r="1365" spans="1:60" x14ac:dyDescent="0.3">
      <c r="A1365" s="69" t="s">
        <v>547</v>
      </c>
      <c r="B1365" s="69" t="s">
        <v>547</v>
      </c>
      <c r="C1365" s="70"/>
      <c r="D1365" s="71"/>
      <c r="E1365" s="72"/>
      <c r="F1365" s="73"/>
      <c r="G1365" s="70"/>
      <c r="H1365" s="74"/>
      <c r="I1365" s="75"/>
      <c r="J1365" s="75"/>
      <c r="K1365" s="36"/>
      <c r="L1365" s="82"/>
      <c r="M1365" s="82"/>
      <c r="N1365" s="77"/>
      <c r="O1365" s="84" t="s">
        <v>179</v>
      </c>
      <c r="P1365" s="86">
        <v>43861.873495370368</v>
      </c>
      <c r="Q1365" s="84" t="s">
        <v>2300</v>
      </c>
      <c r="R1365" s="84"/>
      <c r="S1365" s="84"/>
      <c r="T1365" s="84" t="s">
        <v>2883</v>
      </c>
      <c r="U1365" s="84"/>
      <c r="V1365" s="87" t="s">
        <v>3368</v>
      </c>
      <c r="W1365" s="86">
        <v>43861.873495370368</v>
      </c>
      <c r="X1365" s="90">
        <v>43861</v>
      </c>
      <c r="Y1365" s="92" t="s">
        <v>5312</v>
      </c>
      <c r="Z1365" s="87" t="s">
        <v>9074</v>
      </c>
      <c r="AA1365" s="84"/>
      <c r="AB1365" s="84"/>
      <c r="AC1365" s="92" t="s">
        <v>12952</v>
      </c>
      <c r="AD1365" s="84"/>
      <c r="AE1365" s="84" t="b">
        <v>0</v>
      </c>
      <c r="AF1365" s="84">
        <v>1</v>
      </c>
      <c r="AG1365" s="92" t="s">
        <v>16467</v>
      </c>
      <c r="AH1365" s="84" t="b">
        <v>0</v>
      </c>
      <c r="AI1365" s="84" t="s">
        <v>16520</v>
      </c>
      <c r="AJ1365" s="84"/>
      <c r="AK1365" s="92" t="s">
        <v>16467</v>
      </c>
      <c r="AL1365" s="84" t="b">
        <v>0</v>
      </c>
      <c r="AM1365" s="84">
        <v>1</v>
      </c>
      <c r="AN1365" s="92" t="s">
        <v>16467</v>
      </c>
      <c r="AO1365" s="84" t="s">
        <v>16534</v>
      </c>
      <c r="AP1365" s="84" t="b">
        <v>0</v>
      </c>
      <c r="AQ1365" s="92" t="s">
        <v>12952</v>
      </c>
      <c r="AR1365" s="84" t="s">
        <v>179</v>
      </c>
      <c r="AS1365" s="84">
        <v>0</v>
      </c>
      <c r="AT1365" s="84">
        <v>0</v>
      </c>
      <c r="AU1365" s="84"/>
      <c r="AV1365" s="84"/>
      <c r="AW1365" s="84"/>
      <c r="AX1365" s="84"/>
      <c r="AY1365" s="84"/>
      <c r="AZ1365" s="84"/>
      <c r="BA1365" s="84"/>
      <c r="BB1365" s="84"/>
      <c r="BC1365">
        <v>1</v>
      </c>
      <c r="BD1365">
        <v>0</v>
      </c>
      <c r="BE1365">
        <v>0</v>
      </c>
      <c r="BF1365">
        <v>1</v>
      </c>
      <c r="BG1365">
        <v>0</v>
      </c>
      <c r="BH1365">
        <v>0</v>
      </c>
    </row>
    <row r="1366" spans="1:60" x14ac:dyDescent="0.3">
      <c r="A1366" s="69" t="s">
        <v>1958</v>
      </c>
      <c r="B1366" s="69" t="s">
        <v>2126</v>
      </c>
      <c r="C1366" s="70"/>
      <c r="D1366" s="71"/>
      <c r="E1366" s="72"/>
      <c r="F1366" s="73"/>
      <c r="G1366" s="70"/>
      <c r="H1366" s="74"/>
      <c r="I1366" s="75"/>
      <c r="J1366" s="75"/>
      <c r="K1366" s="36"/>
      <c r="L1366" s="82"/>
      <c r="M1366" s="82"/>
      <c r="N1366" s="77"/>
      <c r="O1366" s="84" t="s">
        <v>2169</v>
      </c>
      <c r="P1366" s="86">
        <v>43861.873703703706</v>
      </c>
      <c r="Q1366" s="84" t="s">
        <v>2290</v>
      </c>
      <c r="R1366" s="84"/>
      <c r="S1366" s="84"/>
      <c r="T1366" s="84" t="s">
        <v>2883</v>
      </c>
      <c r="U1366" s="84"/>
      <c r="V1366" s="87" t="s">
        <v>4652</v>
      </c>
      <c r="W1366" s="86">
        <v>43861.873703703706</v>
      </c>
      <c r="X1366" s="90">
        <v>43861</v>
      </c>
      <c r="Y1366" s="92" t="s">
        <v>8098</v>
      </c>
      <c r="Z1366" s="87" t="s">
        <v>11945</v>
      </c>
      <c r="AA1366" s="84"/>
      <c r="AB1366" s="84"/>
      <c r="AC1366" s="92" t="s">
        <v>15856</v>
      </c>
      <c r="AD1366" s="84"/>
      <c r="AE1366" s="84" t="b">
        <v>0</v>
      </c>
      <c r="AF1366" s="84">
        <v>0</v>
      </c>
      <c r="AG1366" s="92" t="s">
        <v>16467</v>
      </c>
      <c r="AH1366" s="84" t="b">
        <v>0</v>
      </c>
      <c r="AI1366" s="84" t="s">
        <v>16520</v>
      </c>
      <c r="AJ1366" s="84"/>
      <c r="AK1366" s="92" t="s">
        <v>16467</v>
      </c>
      <c r="AL1366" s="84" t="b">
        <v>0</v>
      </c>
      <c r="AM1366" s="84">
        <v>72</v>
      </c>
      <c r="AN1366" s="92" t="s">
        <v>16431</v>
      </c>
      <c r="AO1366" s="84" t="s">
        <v>16535</v>
      </c>
      <c r="AP1366" s="84" t="b">
        <v>0</v>
      </c>
      <c r="AQ1366" s="92" t="s">
        <v>16431</v>
      </c>
      <c r="AR1366" s="84" t="s">
        <v>179</v>
      </c>
      <c r="AS1366" s="84">
        <v>0</v>
      </c>
      <c r="AT1366" s="84">
        <v>0</v>
      </c>
      <c r="AU1366" s="84"/>
      <c r="AV1366" s="84"/>
      <c r="AW1366" s="84"/>
      <c r="AX1366" s="84"/>
      <c r="AY1366" s="84"/>
      <c r="AZ1366" s="84"/>
      <c r="BA1366" s="84"/>
      <c r="BB1366" s="84"/>
      <c r="BC1366">
        <v>1</v>
      </c>
      <c r="BD1366">
        <v>0</v>
      </c>
      <c r="BE1366">
        <v>0</v>
      </c>
      <c r="BF1366">
        <v>0</v>
      </c>
      <c r="BG1366">
        <v>1</v>
      </c>
      <c r="BH1366">
        <v>0</v>
      </c>
    </row>
    <row r="1367" spans="1:60" x14ac:dyDescent="0.3">
      <c r="A1367" s="69" t="s">
        <v>1493</v>
      </c>
      <c r="B1367" s="69" t="s">
        <v>2088</v>
      </c>
      <c r="C1367" s="70"/>
      <c r="D1367" s="71"/>
      <c r="E1367" s="72"/>
      <c r="F1367" s="73"/>
      <c r="G1367" s="70"/>
      <c r="H1367" s="74"/>
      <c r="I1367" s="75"/>
      <c r="J1367" s="75"/>
      <c r="K1367" s="36"/>
      <c r="L1367" s="82"/>
      <c r="M1367" s="82"/>
      <c r="N1367" s="77"/>
      <c r="O1367" s="84" t="s">
        <v>2169</v>
      </c>
      <c r="P1367" s="86">
        <v>43861.873749999999</v>
      </c>
      <c r="Q1367" s="84" t="s">
        <v>2294</v>
      </c>
      <c r="R1367" s="84"/>
      <c r="S1367" s="84"/>
      <c r="T1367" s="84" t="s">
        <v>2883</v>
      </c>
      <c r="U1367" s="84"/>
      <c r="V1367" s="87" t="s">
        <v>4232</v>
      </c>
      <c r="W1367" s="86">
        <v>43861.873749999999</v>
      </c>
      <c r="X1367" s="90">
        <v>43861</v>
      </c>
      <c r="Y1367" s="92" t="s">
        <v>6870</v>
      </c>
      <c r="Z1367" s="87" t="s">
        <v>10652</v>
      </c>
      <c r="AA1367" s="84"/>
      <c r="AB1367" s="84"/>
      <c r="AC1367" s="92" t="s">
        <v>14536</v>
      </c>
      <c r="AD1367" s="84"/>
      <c r="AE1367" s="84" t="b">
        <v>0</v>
      </c>
      <c r="AF1367" s="84">
        <v>0</v>
      </c>
      <c r="AG1367" s="92" t="s">
        <v>16467</v>
      </c>
      <c r="AH1367" s="84" t="b">
        <v>0</v>
      </c>
      <c r="AI1367" s="84" t="s">
        <v>16520</v>
      </c>
      <c r="AJ1367" s="84"/>
      <c r="AK1367" s="92" t="s">
        <v>16467</v>
      </c>
      <c r="AL1367" s="84" t="b">
        <v>0</v>
      </c>
      <c r="AM1367" s="84">
        <v>4</v>
      </c>
      <c r="AN1367" s="92" t="s">
        <v>16268</v>
      </c>
      <c r="AO1367" s="84" t="s">
        <v>16534</v>
      </c>
      <c r="AP1367" s="84" t="b">
        <v>0</v>
      </c>
      <c r="AQ1367" s="92" t="s">
        <v>16268</v>
      </c>
      <c r="AR1367" s="84" t="s">
        <v>179</v>
      </c>
      <c r="AS1367" s="84">
        <v>0</v>
      </c>
      <c r="AT1367" s="84">
        <v>0</v>
      </c>
      <c r="AU1367" s="84"/>
      <c r="AV1367" s="84"/>
      <c r="AW1367" s="84"/>
      <c r="AX1367" s="84"/>
      <c r="AY1367" s="84"/>
      <c r="AZ1367" s="84"/>
      <c r="BA1367" s="84"/>
      <c r="BB1367" s="84"/>
      <c r="BC1367">
        <v>1</v>
      </c>
      <c r="BD1367">
        <v>0</v>
      </c>
      <c r="BE1367">
        <v>0</v>
      </c>
      <c r="BF1367">
        <v>0</v>
      </c>
      <c r="BG1367">
        <v>1</v>
      </c>
      <c r="BH1367">
        <v>0</v>
      </c>
    </row>
    <row r="1368" spans="1:60" x14ac:dyDescent="0.3">
      <c r="A1368" s="69" t="s">
        <v>594</v>
      </c>
      <c r="B1368" s="69" t="s">
        <v>2096</v>
      </c>
      <c r="C1368" s="70"/>
      <c r="D1368" s="71"/>
      <c r="E1368" s="72"/>
      <c r="F1368" s="73"/>
      <c r="G1368" s="70"/>
      <c r="H1368" s="74"/>
      <c r="I1368" s="75"/>
      <c r="J1368" s="75"/>
      <c r="K1368" s="36"/>
      <c r="L1368" s="82"/>
      <c r="M1368" s="82"/>
      <c r="N1368" s="77"/>
      <c r="O1368" s="84" t="s">
        <v>2169</v>
      </c>
      <c r="P1368" s="86">
        <v>43861.873888888891</v>
      </c>
      <c r="Q1368" s="84" t="s">
        <v>2284</v>
      </c>
      <c r="R1368" s="84"/>
      <c r="S1368" s="84"/>
      <c r="T1368" s="84" t="s">
        <v>2883</v>
      </c>
      <c r="U1368" s="84"/>
      <c r="V1368" s="87" t="s">
        <v>3413</v>
      </c>
      <c r="W1368" s="86">
        <v>43861.873888888891</v>
      </c>
      <c r="X1368" s="90">
        <v>43861</v>
      </c>
      <c r="Y1368" s="92" t="s">
        <v>5393</v>
      </c>
      <c r="Z1368" s="87" t="s">
        <v>9156</v>
      </c>
      <c r="AA1368" s="84"/>
      <c r="AB1368" s="84"/>
      <c r="AC1368" s="92" t="s">
        <v>13034</v>
      </c>
      <c r="AD1368" s="84"/>
      <c r="AE1368" s="84" t="b">
        <v>0</v>
      </c>
      <c r="AF1368" s="84">
        <v>0</v>
      </c>
      <c r="AG1368" s="92" t="s">
        <v>16467</v>
      </c>
      <c r="AH1368" s="84" t="b">
        <v>0</v>
      </c>
      <c r="AI1368" s="84" t="s">
        <v>16520</v>
      </c>
      <c r="AJ1368" s="84"/>
      <c r="AK1368" s="92" t="s">
        <v>16467</v>
      </c>
      <c r="AL1368" s="84" t="b">
        <v>0</v>
      </c>
      <c r="AM1368" s="84">
        <v>230</v>
      </c>
      <c r="AN1368" s="92" t="s">
        <v>16293</v>
      </c>
      <c r="AO1368" s="84" t="s">
        <v>16540</v>
      </c>
      <c r="AP1368" s="84" t="b">
        <v>0</v>
      </c>
      <c r="AQ1368" s="92" t="s">
        <v>16293</v>
      </c>
      <c r="AR1368" s="84" t="s">
        <v>179</v>
      </c>
      <c r="AS1368" s="84">
        <v>0</v>
      </c>
      <c r="AT1368" s="84">
        <v>0</v>
      </c>
      <c r="AU1368" s="84"/>
      <c r="AV1368" s="84"/>
      <c r="AW1368" s="84"/>
      <c r="AX1368" s="84"/>
      <c r="AY1368" s="84"/>
      <c r="AZ1368" s="84"/>
      <c r="BA1368" s="84"/>
      <c r="BB1368" s="84"/>
      <c r="BC1368">
        <v>1</v>
      </c>
      <c r="BD1368">
        <v>0</v>
      </c>
      <c r="BE1368">
        <v>0</v>
      </c>
      <c r="BF1368">
        <v>0</v>
      </c>
      <c r="BG1368">
        <v>1</v>
      </c>
      <c r="BH1368">
        <v>0</v>
      </c>
    </row>
    <row r="1369" spans="1:60" x14ac:dyDescent="0.3">
      <c r="A1369" s="69" t="s">
        <v>1580</v>
      </c>
      <c r="B1369" s="69" t="s">
        <v>1580</v>
      </c>
      <c r="C1369" s="70"/>
      <c r="D1369" s="71"/>
      <c r="E1369" s="72"/>
      <c r="F1369" s="73"/>
      <c r="G1369" s="70"/>
      <c r="H1369" s="74"/>
      <c r="I1369" s="75"/>
      <c r="J1369" s="75"/>
      <c r="K1369" s="36"/>
      <c r="L1369" s="82"/>
      <c r="M1369" s="82"/>
      <c r="N1369" s="77"/>
      <c r="O1369" s="84" t="s">
        <v>179</v>
      </c>
      <c r="P1369" s="86">
        <v>43861.87400462963</v>
      </c>
      <c r="Q1369" s="84" t="s">
        <v>2296</v>
      </c>
      <c r="R1369" s="84"/>
      <c r="S1369" s="84"/>
      <c r="T1369" s="84" t="s">
        <v>2873</v>
      </c>
      <c r="U1369" s="84"/>
      <c r="V1369" s="87" t="s">
        <v>4310</v>
      </c>
      <c r="W1369" s="86">
        <v>43861.87400462963</v>
      </c>
      <c r="X1369" s="90">
        <v>43861</v>
      </c>
      <c r="Y1369" s="92" t="s">
        <v>7141</v>
      </c>
      <c r="Z1369" s="87" t="s">
        <v>10932</v>
      </c>
      <c r="AA1369" s="84"/>
      <c r="AB1369" s="84"/>
      <c r="AC1369" s="92" t="s">
        <v>14818</v>
      </c>
      <c r="AD1369" s="84"/>
      <c r="AE1369" s="84" t="b">
        <v>0</v>
      </c>
      <c r="AF1369" s="84">
        <v>7</v>
      </c>
      <c r="AG1369" s="92" t="s">
        <v>16467</v>
      </c>
      <c r="AH1369" s="84" t="b">
        <v>0</v>
      </c>
      <c r="AI1369" s="84" t="s">
        <v>16520</v>
      </c>
      <c r="AJ1369" s="84"/>
      <c r="AK1369" s="92" t="s">
        <v>16467</v>
      </c>
      <c r="AL1369" s="84" t="b">
        <v>0</v>
      </c>
      <c r="AM1369" s="84">
        <v>11</v>
      </c>
      <c r="AN1369" s="92" t="s">
        <v>16467</v>
      </c>
      <c r="AO1369" s="84" t="s">
        <v>16534</v>
      </c>
      <c r="AP1369" s="84" t="b">
        <v>0</v>
      </c>
      <c r="AQ1369" s="92" t="s">
        <v>14818</v>
      </c>
      <c r="AR1369" s="84" t="s">
        <v>179</v>
      </c>
      <c r="AS1369" s="84">
        <v>0</v>
      </c>
      <c r="AT1369" s="84">
        <v>0</v>
      </c>
      <c r="AU1369" s="84"/>
      <c r="AV1369" s="84"/>
      <c r="AW1369" s="84"/>
      <c r="AX1369" s="84"/>
      <c r="AY1369" s="84"/>
      <c r="AZ1369" s="84"/>
      <c r="BA1369" s="84"/>
      <c r="BB1369" s="84"/>
      <c r="BC1369">
        <v>2</v>
      </c>
      <c r="BD1369">
        <v>0</v>
      </c>
      <c r="BE1369">
        <v>0</v>
      </c>
      <c r="BF1369">
        <v>2</v>
      </c>
      <c r="BG1369">
        <v>0</v>
      </c>
      <c r="BH1369">
        <v>0</v>
      </c>
    </row>
    <row r="1370" spans="1:60" x14ac:dyDescent="0.3">
      <c r="A1370" s="69" t="s">
        <v>534</v>
      </c>
      <c r="B1370" s="69" t="s">
        <v>1447</v>
      </c>
      <c r="C1370" s="70"/>
      <c r="D1370" s="71"/>
      <c r="E1370" s="72"/>
      <c r="F1370" s="73"/>
      <c r="G1370" s="70"/>
      <c r="H1370" s="74"/>
      <c r="I1370" s="75"/>
      <c r="J1370" s="75"/>
      <c r="K1370" s="36"/>
      <c r="L1370" s="82"/>
      <c r="M1370" s="82"/>
      <c r="N1370" s="77"/>
      <c r="O1370" s="84" t="s">
        <v>2169</v>
      </c>
      <c r="P1370" s="86">
        <v>43861.874097222222</v>
      </c>
      <c r="Q1370" s="84" t="s">
        <v>2274</v>
      </c>
      <c r="R1370" s="84"/>
      <c r="S1370" s="84"/>
      <c r="T1370" s="84"/>
      <c r="U1370" s="84"/>
      <c r="V1370" s="87" t="s">
        <v>3355</v>
      </c>
      <c r="W1370" s="86">
        <v>43861.874097222222</v>
      </c>
      <c r="X1370" s="90">
        <v>43861</v>
      </c>
      <c r="Y1370" s="92" t="s">
        <v>5290</v>
      </c>
      <c r="Z1370" s="87" t="s">
        <v>9052</v>
      </c>
      <c r="AA1370" s="84"/>
      <c r="AB1370" s="84"/>
      <c r="AC1370" s="92" t="s">
        <v>12930</v>
      </c>
      <c r="AD1370" s="84"/>
      <c r="AE1370" s="84" t="b">
        <v>0</v>
      </c>
      <c r="AF1370" s="84">
        <v>0</v>
      </c>
      <c r="AG1370" s="92" t="s">
        <v>16467</v>
      </c>
      <c r="AH1370" s="84" t="b">
        <v>0</v>
      </c>
      <c r="AI1370" s="84" t="s">
        <v>16520</v>
      </c>
      <c r="AJ1370" s="84"/>
      <c r="AK1370" s="92" t="s">
        <v>16467</v>
      </c>
      <c r="AL1370" s="84" t="b">
        <v>0</v>
      </c>
      <c r="AM1370" s="84">
        <v>51</v>
      </c>
      <c r="AN1370" s="92" t="s">
        <v>16309</v>
      </c>
      <c r="AO1370" s="84" t="s">
        <v>16534</v>
      </c>
      <c r="AP1370" s="84" t="b">
        <v>0</v>
      </c>
      <c r="AQ1370" s="92" t="s">
        <v>16309</v>
      </c>
      <c r="AR1370" s="84" t="s">
        <v>179</v>
      </c>
      <c r="AS1370" s="84">
        <v>0</v>
      </c>
      <c r="AT1370" s="84">
        <v>0</v>
      </c>
      <c r="AU1370" s="84"/>
      <c r="AV1370" s="84"/>
      <c r="AW1370" s="84"/>
      <c r="AX1370" s="84"/>
      <c r="AY1370" s="84"/>
      <c r="AZ1370" s="84"/>
      <c r="BA1370" s="84"/>
      <c r="BB1370" s="84"/>
      <c r="BC1370">
        <v>1</v>
      </c>
      <c r="BD1370">
        <v>0</v>
      </c>
      <c r="BE1370">
        <v>0</v>
      </c>
      <c r="BF1370">
        <v>0</v>
      </c>
      <c r="BG1370">
        <v>1</v>
      </c>
      <c r="BH1370">
        <v>0</v>
      </c>
    </row>
    <row r="1371" spans="1:60" x14ac:dyDescent="0.3">
      <c r="A1371" s="69" t="s">
        <v>523</v>
      </c>
      <c r="B1371" s="69" t="s">
        <v>1968</v>
      </c>
      <c r="C1371" s="70"/>
      <c r="D1371" s="71"/>
      <c r="E1371" s="72"/>
      <c r="F1371" s="73"/>
      <c r="G1371" s="70"/>
      <c r="H1371" s="74"/>
      <c r="I1371" s="75"/>
      <c r="J1371" s="75"/>
      <c r="K1371" s="36"/>
      <c r="L1371" s="82"/>
      <c r="M1371" s="82"/>
      <c r="N1371" s="77"/>
      <c r="O1371" s="84" t="s">
        <v>2169</v>
      </c>
      <c r="P1371" s="86">
        <v>43861.874120370368</v>
      </c>
      <c r="Q1371" s="84" t="s">
        <v>2220</v>
      </c>
      <c r="R1371" s="84"/>
      <c r="S1371" s="84"/>
      <c r="T1371" s="84"/>
      <c r="U1371" s="84"/>
      <c r="V1371" s="87" t="s">
        <v>3345</v>
      </c>
      <c r="W1371" s="86">
        <v>43861.874120370368</v>
      </c>
      <c r="X1371" s="90">
        <v>43861</v>
      </c>
      <c r="Y1371" s="92" t="s">
        <v>5275</v>
      </c>
      <c r="Z1371" s="87" t="s">
        <v>9037</v>
      </c>
      <c r="AA1371" s="84"/>
      <c r="AB1371" s="84"/>
      <c r="AC1371" s="92" t="s">
        <v>12915</v>
      </c>
      <c r="AD1371" s="84"/>
      <c r="AE1371" s="84" t="b">
        <v>0</v>
      </c>
      <c r="AF1371" s="84">
        <v>0</v>
      </c>
      <c r="AG1371" s="92" t="s">
        <v>16467</v>
      </c>
      <c r="AH1371" s="84" t="b">
        <v>0</v>
      </c>
      <c r="AI1371" s="84" t="s">
        <v>16520</v>
      </c>
      <c r="AJ1371" s="84"/>
      <c r="AK1371" s="92" t="s">
        <v>16467</v>
      </c>
      <c r="AL1371" s="84" t="b">
        <v>0</v>
      </c>
      <c r="AM1371" s="84">
        <v>51</v>
      </c>
      <c r="AN1371" s="92" t="s">
        <v>15899</v>
      </c>
      <c r="AO1371" s="84" t="s">
        <v>16534</v>
      </c>
      <c r="AP1371" s="84" t="b">
        <v>0</v>
      </c>
      <c r="AQ1371" s="92" t="s">
        <v>15899</v>
      </c>
      <c r="AR1371" s="84" t="s">
        <v>179</v>
      </c>
      <c r="AS1371" s="84">
        <v>0</v>
      </c>
      <c r="AT1371" s="84">
        <v>0</v>
      </c>
      <c r="AU1371" s="84"/>
      <c r="AV1371" s="84"/>
      <c r="AW1371" s="84"/>
      <c r="AX1371" s="84"/>
      <c r="AY1371" s="84"/>
      <c r="AZ1371" s="84"/>
      <c r="BA1371" s="84"/>
      <c r="BB1371" s="84"/>
      <c r="BC1371">
        <v>1</v>
      </c>
      <c r="BD1371">
        <v>0</v>
      </c>
      <c r="BE1371">
        <v>0</v>
      </c>
      <c r="BF1371">
        <v>0</v>
      </c>
      <c r="BG1371">
        <v>1</v>
      </c>
      <c r="BH1371">
        <v>0</v>
      </c>
    </row>
    <row r="1372" spans="1:60" x14ac:dyDescent="0.3">
      <c r="A1372" s="69" t="s">
        <v>1447</v>
      </c>
      <c r="B1372" s="69" t="s">
        <v>1940</v>
      </c>
      <c r="C1372" s="70"/>
      <c r="D1372" s="71"/>
      <c r="E1372" s="72"/>
      <c r="F1372" s="73"/>
      <c r="G1372" s="70"/>
      <c r="H1372" s="74"/>
      <c r="I1372" s="75"/>
      <c r="J1372" s="75"/>
      <c r="K1372" s="36"/>
      <c r="L1372" s="82"/>
      <c r="M1372" s="82"/>
      <c r="N1372" s="77"/>
      <c r="O1372" s="84" t="s">
        <v>2169</v>
      </c>
      <c r="P1372" s="86">
        <v>43861.874189814815</v>
      </c>
      <c r="Q1372" s="84" t="s">
        <v>2254</v>
      </c>
      <c r="R1372" s="84"/>
      <c r="S1372" s="84"/>
      <c r="T1372" s="84"/>
      <c r="U1372" s="84"/>
      <c r="V1372" s="87" t="s">
        <v>4192</v>
      </c>
      <c r="W1372" s="86">
        <v>43861.874189814815</v>
      </c>
      <c r="X1372" s="90">
        <v>43861</v>
      </c>
      <c r="Y1372" s="92" t="s">
        <v>7169</v>
      </c>
      <c r="Z1372" s="87" t="s">
        <v>11839</v>
      </c>
      <c r="AA1372" s="84"/>
      <c r="AB1372" s="84"/>
      <c r="AC1372" s="92" t="s">
        <v>15744</v>
      </c>
      <c r="AD1372" s="84"/>
      <c r="AE1372" s="84" t="b">
        <v>0</v>
      </c>
      <c r="AF1372" s="84">
        <v>0</v>
      </c>
      <c r="AG1372" s="92" t="s">
        <v>16467</v>
      </c>
      <c r="AH1372" s="84" t="b">
        <v>0</v>
      </c>
      <c r="AI1372" s="84" t="s">
        <v>16520</v>
      </c>
      <c r="AJ1372" s="84"/>
      <c r="AK1372" s="92" t="s">
        <v>16467</v>
      </c>
      <c r="AL1372" s="84" t="b">
        <v>0</v>
      </c>
      <c r="AM1372" s="84">
        <v>14</v>
      </c>
      <c r="AN1372" s="92" t="s">
        <v>15742</v>
      </c>
      <c r="AO1372" s="84" t="s">
        <v>16534</v>
      </c>
      <c r="AP1372" s="84" t="b">
        <v>0</v>
      </c>
      <c r="AQ1372" s="92" t="s">
        <v>15742</v>
      </c>
      <c r="AR1372" s="84" t="s">
        <v>179</v>
      </c>
      <c r="AS1372" s="84">
        <v>0</v>
      </c>
      <c r="AT1372" s="84">
        <v>0</v>
      </c>
      <c r="AU1372" s="84"/>
      <c r="AV1372" s="84"/>
      <c r="AW1372" s="84"/>
      <c r="AX1372" s="84"/>
      <c r="AY1372" s="84"/>
      <c r="AZ1372" s="84"/>
      <c r="BA1372" s="84"/>
      <c r="BB1372" s="84"/>
      <c r="BC1372">
        <v>1</v>
      </c>
      <c r="BD1372">
        <v>0</v>
      </c>
      <c r="BE1372">
        <v>0</v>
      </c>
      <c r="BF1372">
        <v>0</v>
      </c>
      <c r="BG1372">
        <v>1</v>
      </c>
      <c r="BH1372">
        <v>0</v>
      </c>
    </row>
    <row r="1373" spans="1:60" x14ac:dyDescent="0.3">
      <c r="A1373" s="69" t="s">
        <v>524</v>
      </c>
      <c r="B1373" s="69" t="s">
        <v>524</v>
      </c>
      <c r="C1373" s="70"/>
      <c r="D1373" s="71"/>
      <c r="E1373" s="72"/>
      <c r="F1373" s="73"/>
      <c r="G1373" s="70"/>
      <c r="H1373" s="74"/>
      <c r="I1373" s="75"/>
      <c r="J1373" s="75"/>
      <c r="K1373" s="36"/>
      <c r="L1373" s="82"/>
      <c r="M1373" s="82"/>
      <c r="N1373" s="77"/>
      <c r="O1373" s="84" t="s">
        <v>179</v>
      </c>
      <c r="P1373" s="86">
        <v>43861.874421296299</v>
      </c>
      <c r="Q1373" s="84" t="s">
        <v>2295</v>
      </c>
      <c r="R1373" s="84"/>
      <c r="S1373" s="84"/>
      <c r="T1373" s="84" t="s">
        <v>2889</v>
      </c>
      <c r="U1373" s="84"/>
      <c r="V1373" s="87" t="s">
        <v>3346</v>
      </c>
      <c r="W1373" s="86">
        <v>43861.874421296299</v>
      </c>
      <c r="X1373" s="90">
        <v>43861</v>
      </c>
      <c r="Y1373" s="92" t="s">
        <v>5276</v>
      </c>
      <c r="Z1373" s="87" t="s">
        <v>9038</v>
      </c>
      <c r="AA1373" s="84"/>
      <c r="AB1373" s="84"/>
      <c r="AC1373" s="92" t="s">
        <v>12916</v>
      </c>
      <c r="AD1373" s="84"/>
      <c r="AE1373" s="84" t="b">
        <v>0</v>
      </c>
      <c r="AF1373" s="84">
        <v>1</v>
      </c>
      <c r="AG1373" s="92" t="s">
        <v>16467</v>
      </c>
      <c r="AH1373" s="84" t="b">
        <v>0</v>
      </c>
      <c r="AI1373" s="84" t="s">
        <v>16520</v>
      </c>
      <c r="AJ1373" s="84"/>
      <c r="AK1373" s="92" t="s">
        <v>16467</v>
      </c>
      <c r="AL1373" s="84" t="b">
        <v>0</v>
      </c>
      <c r="AM1373" s="84">
        <v>0</v>
      </c>
      <c r="AN1373" s="92" t="s">
        <v>16467</v>
      </c>
      <c r="AO1373" s="84" t="s">
        <v>16534</v>
      </c>
      <c r="AP1373" s="84" t="b">
        <v>0</v>
      </c>
      <c r="AQ1373" s="92" t="s">
        <v>12916</v>
      </c>
      <c r="AR1373" s="84" t="s">
        <v>179</v>
      </c>
      <c r="AS1373" s="84">
        <v>0</v>
      </c>
      <c r="AT1373" s="84">
        <v>0</v>
      </c>
      <c r="AU1373" s="84"/>
      <c r="AV1373" s="84"/>
      <c r="AW1373" s="84"/>
      <c r="AX1373" s="84"/>
      <c r="AY1373" s="84"/>
      <c r="AZ1373" s="84"/>
      <c r="BA1373" s="84"/>
      <c r="BB1373" s="84"/>
      <c r="BC1373">
        <v>1</v>
      </c>
      <c r="BD1373">
        <v>0</v>
      </c>
      <c r="BE1373">
        <v>0</v>
      </c>
      <c r="BF1373">
        <v>1</v>
      </c>
      <c r="BG1373">
        <v>0</v>
      </c>
      <c r="BH1373">
        <v>0</v>
      </c>
    </row>
    <row r="1374" spans="1:60" x14ac:dyDescent="0.3">
      <c r="A1374" s="69" t="s">
        <v>525</v>
      </c>
      <c r="B1374" s="69" t="s">
        <v>2126</v>
      </c>
      <c r="C1374" s="70"/>
      <c r="D1374" s="71"/>
      <c r="E1374" s="72"/>
      <c r="F1374" s="73"/>
      <c r="G1374" s="70"/>
      <c r="H1374" s="74"/>
      <c r="I1374" s="75"/>
      <c r="J1374" s="75"/>
      <c r="K1374" s="36"/>
      <c r="L1374" s="82"/>
      <c r="M1374" s="82"/>
      <c r="N1374" s="77"/>
      <c r="O1374" s="84" t="s">
        <v>2169</v>
      </c>
      <c r="P1374" s="86">
        <v>43861.874895833331</v>
      </c>
      <c r="Q1374" s="84" t="s">
        <v>2290</v>
      </c>
      <c r="R1374" s="84"/>
      <c r="S1374" s="84"/>
      <c r="T1374" s="84" t="s">
        <v>2883</v>
      </c>
      <c r="U1374" s="84"/>
      <c r="V1374" s="87" t="s">
        <v>3347</v>
      </c>
      <c r="W1374" s="86">
        <v>43861.874895833331</v>
      </c>
      <c r="X1374" s="90">
        <v>43861</v>
      </c>
      <c r="Y1374" s="92" t="s">
        <v>5277</v>
      </c>
      <c r="Z1374" s="87" t="s">
        <v>9039</v>
      </c>
      <c r="AA1374" s="84"/>
      <c r="AB1374" s="84"/>
      <c r="AC1374" s="92" t="s">
        <v>12917</v>
      </c>
      <c r="AD1374" s="84"/>
      <c r="AE1374" s="84" t="b">
        <v>0</v>
      </c>
      <c r="AF1374" s="84">
        <v>0</v>
      </c>
      <c r="AG1374" s="92" t="s">
        <v>16467</v>
      </c>
      <c r="AH1374" s="84" t="b">
        <v>0</v>
      </c>
      <c r="AI1374" s="84" t="s">
        <v>16520</v>
      </c>
      <c r="AJ1374" s="84"/>
      <c r="AK1374" s="92" t="s">
        <v>16467</v>
      </c>
      <c r="AL1374" s="84" t="b">
        <v>0</v>
      </c>
      <c r="AM1374" s="84">
        <v>72</v>
      </c>
      <c r="AN1374" s="92" t="s">
        <v>16431</v>
      </c>
      <c r="AO1374" s="84" t="s">
        <v>16534</v>
      </c>
      <c r="AP1374" s="84" t="b">
        <v>0</v>
      </c>
      <c r="AQ1374" s="92" t="s">
        <v>16431</v>
      </c>
      <c r="AR1374" s="84" t="s">
        <v>179</v>
      </c>
      <c r="AS1374" s="84">
        <v>0</v>
      </c>
      <c r="AT1374" s="84">
        <v>0</v>
      </c>
      <c r="AU1374" s="84"/>
      <c r="AV1374" s="84"/>
      <c r="AW1374" s="84"/>
      <c r="AX1374" s="84"/>
      <c r="AY1374" s="84"/>
      <c r="AZ1374" s="84"/>
      <c r="BA1374" s="84"/>
      <c r="BB1374" s="84"/>
      <c r="BC1374">
        <v>1</v>
      </c>
      <c r="BD1374">
        <v>0</v>
      </c>
      <c r="BE1374">
        <v>0</v>
      </c>
      <c r="BF1374">
        <v>0</v>
      </c>
      <c r="BG1374">
        <v>1</v>
      </c>
      <c r="BH1374">
        <v>0</v>
      </c>
    </row>
    <row r="1375" spans="1:60" x14ac:dyDescent="0.3">
      <c r="A1375" s="69" t="s">
        <v>1473</v>
      </c>
      <c r="B1375" s="69" t="s">
        <v>1818</v>
      </c>
      <c r="C1375" s="70"/>
      <c r="D1375" s="71"/>
      <c r="E1375" s="72"/>
      <c r="F1375" s="73"/>
      <c r="G1375" s="70"/>
      <c r="H1375" s="74"/>
      <c r="I1375" s="75"/>
      <c r="J1375" s="75"/>
      <c r="K1375" s="36"/>
      <c r="L1375" s="82"/>
      <c r="M1375" s="82"/>
      <c r="N1375" s="77"/>
      <c r="O1375" s="84" t="s">
        <v>2169</v>
      </c>
      <c r="P1375" s="86">
        <v>43861.875034722223</v>
      </c>
      <c r="Q1375" s="84" t="s">
        <v>2315</v>
      </c>
      <c r="R1375" s="84"/>
      <c r="S1375" s="84"/>
      <c r="T1375" s="84"/>
      <c r="U1375" s="84"/>
      <c r="V1375" s="87" t="s">
        <v>4213</v>
      </c>
      <c r="W1375" s="86">
        <v>43861.875034722223</v>
      </c>
      <c r="X1375" s="90">
        <v>43861</v>
      </c>
      <c r="Y1375" s="92" t="s">
        <v>6977</v>
      </c>
      <c r="Z1375" s="87" t="s">
        <v>10760</v>
      </c>
      <c r="AA1375" s="84"/>
      <c r="AB1375" s="84"/>
      <c r="AC1375" s="92" t="s">
        <v>14644</v>
      </c>
      <c r="AD1375" s="84"/>
      <c r="AE1375" s="84" t="b">
        <v>0</v>
      </c>
      <c r="AF1375" s="84">
        <v>0</v>
      </c>
      <c r="AG1375" s="92" t="s">
        <v>16467</v>
      </c>
      <c r="AH1375" s="84" t="b">
        <v>0</v>
      </c>
      <c r="AI1375" s="84" t="s">
        <v>16520</v>
      </c>
      <c r="AJ1375" s="84"/>
      <c r="AK1375" s="92" t="s">
        <v>16467</v>
      </c>
      <c r="AL1375" s="84" t="b">
        <v>0</v>
      </c>
      <c r="AM1375" s="84">
        <v>8</v>
      </c>
      <c r="AN1375" s="92" t="s">
        <v>15390</v>
      </c>
      <c r="AO1375" s="84" t="s">
        <v>16534</v>
      </c>
      <c r="AP1375" s="84" t="b">
        <v>0</v>
      </c>
      <c r="AQ1375" s="92" t="s">
        <v>15390</v>
      </c>
      <c r="AR1375" s="84" t="s">
        <v>179</v>
      </c>
      <c r="AS1375" s="84">
        <v>0</v>
      </c>
      <c r="AT1375" s="84">
        <v>0</v>
      </c>
      <c r="AU1375" s="84"/>
      <c r="AV1375" s="84"/>
      <c r="AW1375" s="84"/>
      <c r="AX1375" s="84"/>
      <c r="AY1375" s="84"/>
      <c r="AZ1375" s="84"/>
      <c r="BA1375" s="84"/>
      <c r="BB1375" s="84"/>
      <c r="BC1375">
        <v>1</v>
      </c>
      <c r="BD1375">
        <v>0</v>
      </c>
      <c r="BE1375">
        <v>0</v>
      </c>
      <c r="BF1375">
        <v>0</v>
      </c>
      <c r="BG1375">
        <v>1</v>
      </c>
      <c r="BH1375">
        <v>0</v>
      </c>
    </row>
    <row r="1376" spans="1:60" x14ac:dyDescent="0.3">
      <c r="A1376" s="69" t="s">
        <v>526</v>
      </c>
      <c r="B1376" s="69" t="s">
        <v>2132</v>
      </c>
      <c r="C1376" s="70"/>
      <c r="D1376" s="71"/>
      <c r="E1376" s="72"/>
      <c r="F1376" s="73"/>
      <c r="G1376" s="70"/>
      <c r="H1376" s="74"/>
      <c r="I1376" s="75"/>
      <c r="J1376" s="75"/>
      <c r="K1376" s="36"/>
      <c r="L1376" s="82"/>
      <c r="M1376" s="82"/>
      <c r="N1376" s="77"/>
      <c r="O1376" s="84" t="s">
        <v>2168</v>
      </c>
      <c r="P1376" s="86">
        <v>43861.875057870369</v>
      </c>
      <c r="Q1376" s="84" t="s">
        <v>2218</v>
      </c>
      <c r="R1376" s="84"/>
      <c r="S1376" s="84"/>
      <c r="T1376" s="84" t="s">
        <v>2873</v>
      </c>
      <c r="U1376" s="84"/>
      <c r="V1376" s="87" t="s">
        <v>3348</v>
      </c>
      <c r="W1376" s="86">
        <v>43861.875057870369</v>
      </c>
      <c r="X1376" s="90">
        <v>43861</v>
      </c>
      <c r="Y1376" s="92" t="s">
        <v>5278</v>
      </c>
      <c r="Z1376" s="87" t="s">
        <v>9040</v>
      </c>
      <c r="AA1376" s="84"/>
      <c r="AB1376" s="84"/>
      <c r="AC1376" s="92" t="s">
        <v>12918</v>
      </c>
      <c r="AD1376" s="84"/>
      <c r="AE1376" s="84" t="b">
        <v>0</v>
      </c>
      <c r="AF1376" s="84">
        <v>0</v>
      </c>
      <c r="AG1376" s="92" t="s">
        <v>16467</v>
      </c>
      <c r="AH1376" s="84" t="b">
        <v>0</v>
      </c>
      <c r="AI1376" s="84" t="s">
        <v>16520</v>
      </c>
      <c r="AJ1376" s="84"/>
      <c r="AK1376" s="92" t="s">
        <v>16467</v>
      </c>
      <c r="AL1376" s="84" t="b">
        <v>0</v>
      </c>
      <c r="AM1376" s="84">
        <v>121</v>
      </c>
      <c r="AN1376" s="92" t="s">
        <v>12602</v>
      </c>
      <c r="AO1376" s="84" t="s">
        <v>16534</v>
      </c>
      <c r="AP1376" s="84" t="b">
        <v>0</v>
      </c>
      <c r="AQ1376" s="92" t="s">
        <v>12602</v>
      </c>
      <c r="AR1376" s="84" t="s">
        <v>179</v>
      </c>
      <c r="AS1376" s="84">
        <v>0</v>
      </c>
      <c r="AT1376" s="84">
        <v>0</v>
      </c>
      <c r="AU1376" s="84"/>
      <c r="AV1376" s="84"/>
      <c r="AW1376" s="84"/>
      <c r="AX1376" s="84"/>
      <c r="AY1376" s="84"/>
      <c r="AZ1376" s="84"/>
      <c r="BA1376" s="84"/>
      <c r="BB1376" s="84"/>
      <c r="BC1376">
        <v>1</v>
      </c>
      <c r="BD1376">
        <v>0</v>
      </c>
      <c r="BE1376">
        <v>1</v>
      </c>
      <c r="BF1376">
        <v>0</v>
      </c>
      <c r="BG1376">
        <v>0</v>
      </c>
      <c r="BH1376">
        <v>0</v>
      </c>
    </row>
    <row r="1377" spans="1:60" x14ac:dyDescent="0.3">
      <c r="A1377" s="69" t="s">
        <v>1929</v>
      </c>
      <c r="B1377" s="69" t="s">
        <v>620</v>
      </c>
      <c r="C1377" s="70"/>
      <c r="D1377" s="71"/>
      <c r="E1377" s="72"/>
      <c r="F1377" s="73"/>
      <c r="G1377" s="70"/>
      <c r="H1377" s="74"/>
      <c r="I1377" s="75"/>
      <c r="J1377" s="75"/>
      <c r="K1377" s="36"/>
      <c r="L1377" s="82"/>
      <c r="M1377" s="82"/>
      <c r="N1377" s="77"/>
      <c r="O1377" s="84" t="s">
        <v>2169</v>
      </c>
      <c r="P1377" s="86">
        <v>43861.875289351854</v>
      </c>
      <c r="Q1377" s="84" t="s">
        <v>2256</v>
      </c>
      <c r="R1377" s="84"/>
      <c r="S1377" s="84"/>
      <c r="T1377" s="84"/>
      <c r="U1377" s="84"/>
      <c r="V1377" s="87" t="s">
        <v>4628</v>
      </c>
      <c r="W1377" s="86">
        <v>43861.875289351854</v>
      </c>
      <c r="X1377" s="90">
        <v>43861</v>
      </c>
      <c r="Y1377" s="92" t="s">
        <v>7950</v>
      </c>
      <c r="Z1377" s="87" t="s">
        <v>11784</v>
      </c>
      <c r="AA1377" s="84"/>
      <c r="AB1377" s="84"/>
      <c r="AC1377" s="92" t="s">
        <v>15688</v>
      </c>
      <c r="AD1377" s="84"/>
      <c r="AE1377" s="84" t="b">
        <v>0</v>
      </c>
      <c r="AF1377" s="84">
        <v>0</v>
      </c>
      <c r="AG1377" s="92" t="s">
        <v>16467</v>
      </c>
      <c r="AH1377" s="84" t="b">
        <v>0</v>
      </c>
      <c r="AI1377" s="84" t="s">
        <v>16520</v>
      </c>
      <c r="AJ1377" s="84"/>
      <c r="AK1377" s="92" t="s">
        <v>16467</v>
      </c>
      <c r="AL1377" s="84" t="b">
        <v>0</v>
      </c>
      <c r="AM1377" s="84">
        <v>10</v>
      </c>
      <c r="AN1377" s="92" t="s">
        <v>16366</v>
      </c>
      <c r="AO1377" s="84" t="s">
        <v>16535</v>
      </c>
      <c r="AP1377" s="84" t="b">
        <v>0</v>
      </c>
      <c r="AQ1377" s="92" t="s">
        <v>16366</v>
      </c>
      <c r="AR1377" s="84" t="s">
        <v>179</v>
      </c>
      <c r="AS1377" s="84">
        <v>0</v>
      </c>
      <c r="AT1377" s="84">
        <v>0</v>
      </c>
      <c r="AU1377" s="84"/>
      <c r="AV1377" s="84"/>
      <c r="AW1377" s="84"/>
      <c r="AX1377" s="84"/>
      <c r="AY1377" s="84"/>
      <c r="AZ1377" s="84"/>
      <c r="BA1377" s="84"/>
      <c r="BB1377" s="84"/>
      <c r="BC1377">
        <v>1</v>
      </c>
      <c r="BD1377">
        <v>0</v>
      </c>
      <c r="BE1377">
        <v>0</v>
      </c>
      <c r="BF1377">
        <v>0</v>
      </c>
      <c r="BG1377">
        <v>1</v>
      </c>
      <c r="BH1377">
        <v>0</v>
      </c>
    </row>
    <row r="1378" spans="1:60" x14ac:dyDescent="0.3">
      <c r="A1378" s="69" t="s">
        <v>1629</v>
      </c>
      <c r="B1378" s="69" t="s">
        <v>2096</v>
      </c>
      <c r="C1378" s="70"/>
      <c r="D1378" s="71"/>
      <c r="E1378" s="72"/>
      <c r="F1378" s="73"/>
      <c r="G1378" s="70"/>
      <c r="H1378" s="74"/>
      <c r="I1378" s="75"/>
      <c r="J1378" s="75"/>
      <c r="K1378" s="36"/>
      <c r="L1378" s="82"/>
      <c r="M1378" s="82"/>
      <c r="N1378" s="77"/>
      <c r="O1378" s="84" t="s">
        <v>2169</v>
      </c>
      <c r="P1378" s="86">
        <v>43861.875300925924</v>
      </c>
      <c r="Q1378" s="84" t="s">
        <v>2284</v>
      </c>
      <c r="R1378" s="84"/>
      <c r="S1378" s="84"/>
      <c r="T1378" s="84" t="s">
        <v>2883</v>
      </c>
      <c r="U1378" s="84"/>
      <c r="V1378" s="87" t="s">
        <v>4356</v>
      </c>
      <c r="W1378" s="86">
        <v>43861.875300925924</v>
      </c>
      <c r="X1378" s="90">
        <v>43861</v>
      </c>
      <c r="Y1378" s="92" t="s">
        <v>7257</v>
      </c>
      <c r="Z1378" s="87" t="s">
        <v>11052</v>
      </c>
      <c r="AA1378" s="84"/>
      <c r="AB1378" s="84"/>
      <c r="AC1378" s="92" t="s">
        <v>14939</v>
      </c>
      <c r="AD1378" s="84"/>
      <c r="AE1378" s="84" t="b">
        <v>0</v>
      </c>
      <c r="AF1378" s="84">
        <v>0</v>
      </c>
      <c r="AG1378" s="92" t="s">
        <v>16467</v>
      </c>
      <c r="AH1378" s="84" t="b">
        <v>0</v>
      </c>
      <c r="AI1378" s="84" t="s">
        <v>16520</v>
      </c>
      <c r="AJ1378" s="84"/>
      <c r="AK1378" s="92" t="s">
        <v>16467</v>
      </c>
      <c r="AL1378" s="84" t="b">
        <v>0</v>
      </c>
      <c r="AM1378" s="84">
        <v>230</v>
      </c>
      <c r="AN1378" s="92" t="s">
        <v>16293</v>
      </c>
      <c r="AO1378" s="84" t="s">
        <v>16535</v>
      </c>
      <c r="AP1378" s="84" t="b">
        <v>0</v>
      </c>
      <c r="AQ1378" s="92" t="s">
        <v>16293</v>
      </c>
      <c r="AR1378" s="84" t="s">
        <v>179</v>
      </c>
      <c r="AS1378" s="84">
        <v>0</v>
      </c>
      <c r="AT1378" s="84">
        <v>0</v>
      </c>
      <c r="AU1378" s="84"/>
      <c r="AV1378" s="84"/>
      <c r="AW1378" s="84"/>
      <c r="AX1378" s="84"/>
      <c r="AY1378" s="84"/>
      <c r="AZ1378" s="84"/>
      <c r="BA1378" s="84"/>
      <c r="BB1378" s="84"/>
      <c r="BC1378">
        <v>1</v>
      </c>
      <c r="BD1378">
        <v>0</v>
      </c>
      <c r="BE1378">
        <v>0</v>
      </c>
      <c r="BF1378">
        <v>0</v>
      </c>
      <c r="BG1378">
        <v>1</v>
      </c>
      <c r="BH1378">
        <v>0</v>
      </c>
    </row>
    <row r="1379" spans="1:60" x14ac:dyDescent="0.3">
      <c r="A1379" s="69" t="s">
        <v>1958</v>
      </c>
      <c r="B1379" s="69" t="s">
        <v>2096</v>
      </c>
      <c r="C1379" s="70"/>
      <c r="D1379" s="71"/>
      <c r="E1379" s="72"/>
      <c r="F1379" s="73"/>
      <c r="G1379" s="70"/>
      <c r="H1379" s="74"/>
      <c r="I1379" s="75"/>
      <c r="J1379" s="75"/>
      <c r="K1379" s="36"/>
      <c r="L1379" s="82"/>
      <c r="M1379" s="82"/>
      <c r="N1379" s="77"/>
      <c r="O1379" s="84" t="s">
        <v>2169</v>
      </c>
      <c r="P1379" s="86">
        <v>43861.875335648147</v>
      </c>
      <c r="Q1379" s="84" t="s">
        <v>2284</v>
      </c>
      <c r="R1379" s="84"/>
      <c r="S1379" s="84"/>
      <c r="T1379" s="84" t="s">
        <v>2883</v>
      </c>
      <c r="U1379" s="84"/>
      <c r="V1379" s="87" t="s">
        <v>4652</v>
      </c>
      <c r="W1379" s="86">
        <v>43861.875335648147</v>
      </c>
      <c r="X1379" s="90">
        <v>43861</v>
      </c>
      <c r="Y1379" s="92" t="s">
        <v>8099</v>
      </c>
      <c r="Z1379" s="87" t="s">
        <v>11946</v>
      </c>
      <c r="AA1379" s="84"/>
      <c r="AB1379" s="84"/>
      <c r="AC1379" s="92" t="s">
        <v>15857</v>
      </c>
      <c r="AD1379" s="84"/>
      <c r="AE1379" s="84" t="b">
        <v>0</v>
      </c>
      <c r="AF1379" s="84">
        <v>0</v>
      </c>
      <c r="AG1379" s="92" t="s">
        <v>16467</v>
      </c>
      <c r="AH1379" s="84" t="b">
        <v>0</v>
      </c>
      <c r="AI1379" s="84" t="s">
        <v>16520</v>
      </c>
      <c r="AJ1379" s="84"/>
      <c r="AK1379" s="92" t="s">
        <v>16467</v>
      </c>
      <c r="AL1379" s="84" t="b">
        <v>0</v>
      </c>
      <c r="AM1379" s="84">
        <v>230</v>
      </c>
      <c r="AN1379" s="92" t="s">
        <v>16293</v>
      </c>
      <c r="AO1379" s="84" t="s">
        <v>16535</v>
      </c>
      <c r="AP1379" s="84" t="b">
        <v>0</v>
      </c>
      <c r="AQ1379" s="92" t="s">
        <v>16293</v>
      </c>
      <c r="AR1379" s="84" t="s">
        <v>179</v>
      </c>
      <c r="AS1379" s="84">
        <v>0</v>
      </c>
      <c r="AT1379" s="84">
        <v>0</v>
      </c>
      <c r="AU1379" s="84"/>
      <c r="AV1379" s="84"/>
      <c r="AW1379" s="84"/>
      <c r="AX1379" s="84"/>
      <c r="AY1379" s="84"/>
      <c r="AZ1379" s="84"/>
      <c r="BA1379" s="84"/>
      <c r="BB1379" s="84"/>
      <c r="BC1379">
        <v>1</v>
      </c>
      <c r="BD1379">
        <v>0</v>
      </c>
      <c r="BE1379">
        <v>0</v>
      </c>
      <c r="BF1379">
        <v>0</v>
      </c>
      <c r="BG1379">
        <v>1</v>
      </c>
      <c r="BH1379">
        <v>0</v>
      </c>
    </row>
    <row r="1380" spans="1:60" x14ac:dyDescent="0.3">
      <c r="A1380" s="69" t="s">
        <v>1629</v>
      </c>
      <c r="B1380" s="69" t="s">
        <v>2129</v>
      </c>
      <c r="C1380" s="70"/>
      <c r="D1380" s="71"/>
      <c r="E1380" s="72"/>
      <c r="F1380" s="73"/>
      <c r="G1380" s="70"/>
      <c r="H1380" s="74"/>
      <c r="I1380" s="75"/>
      <c r="J1380" s="75"/>
      <c r="K1380" s="36"/>
      <c r="L1380" s="82"/>
      <c r="M1380" s="82"/>
      <c r="N1380" s="77"/>
      <c r="O1380" s="84" t="s">
        <v>2168</v>
      </c>
      <c r="P1380" s="86">
        <v>43861.875821759262</v>
      </c>
      <c r="Q1380" s="84" t="s">
        <v>2179</v>
      </c>
      <c r="R1380" s="84"/>
      <c r="S1380" s="84"/>
      <c r="T1380" s="84"/>
      <c r="U1380" s="84"/>
      <c r="V1380" s="87" t="s">
        <v>4356</v>
      </c>
      <c r="W1380" s="86">
        <v>43861.875821759262</v>
      </c>
      <c r="X1380" s="90">
        <v>43861</v>
      </c>
      <c r="Y1380" s="92" t="s">
        <v>7258</v>
      </c>
      <c r="Z1380" s="87" t="s">
        <v>11053</v>
      </c>
      <c r="AA1380" s="84"/>
      <c r="AB1380" s="84"/>
      <c r="AC1380" s="92" t="s">
        <v>14940</v>
      </c>
      <c r="AD1380" s="84"/>
      <c r="AE1380" s="84" t="b">
        <v>0</v>
      </c>
      <c r="AF1380" s="84">
        <v>0</v>
      </c>
      <c r="AG1380" s="92" t="s">
        <v>16467</v>
      </c>
      <c r="AH1380" s="84" t="b">
        <v>0</v>
      </c>
      <c r="AI1380" s="84" t="s">
        <v>16520</v>
      </c>
      <c r="AJ1380" s="84"/>
      <c r="AK1380" s="92" t="s">
        <v>16467</v>
      </c>
      <c r="AL1380" s="84" t="b">
        <v>0</v>
      </c>
      <c r="AM1380" s="84">
        <v>39</v>
      </c>
      <c r="AN1380" s="92" t="s">
        <v>16247</v>
      </c>
      <c r="AO1380" s="84" t="s">
        <v>16535</v>
      </c>
      <c r="AP1380" s="84" t="b">
        <v>0</v>
      </c>
      <c r="AQ1380" s="92" t="s">
        <v>16247</v>
      </c>
      <c r="AR1380" s="84" t="s">
        <v>179</v>
      </c>
      <c r="AS1380" s="84">
        <v>0</v>
      </c>
      <c r="AT1380" s="84">
        <v>0</v>
      </c>
      <c r="AU1380" s="84"/>
      <c r="AV1380" s="84"/>
      <c r="AW1380" s="84"/>
      <c r="AX1380" s="84"/>
      <c r="AY1380" s="84"/>
      <c r="AZ1380" s="84"/>
      <c r="BA1380" s="84"/>
      <c r="BB1380" s="84"/>
      <c r="BC1380">
        <v>1</v>
      </c>
      <c r="BD1380">
        <v>0</v>
      </c>
      <c r="BE1380">
        <v>1</v>
      </c>
      <c r="BF1380">
        <v>0</v>
      </c>
      <c r="BG1380">
        <v>0</v>
      </c>
      <c r="BH1380">
        <v>0</v>
      </c>
    </row>
    <row r="1381" spans="1:60" x14ac:dyDescent="0.3">
      <c r="A1381" s="69" t="s">
        <v>1629</v>
      </c>
      <c r="B1381" s="69" t="s">
        <v>2128</v>
      </c>
      <c r="C1381" s="70"/>
      <c r="D1381" s="71"/>
      <c r="E1381" s="72"/>
      <c r="F1381" s="73"/>
      <c r="G1381" s="70"/>
      <c r="H1381" s="74"/>
      <c r="I1381" s="75"/>
      <c r="J1381" s="75"/>
      <c r="K1381" s="36"/>
      <c r="L1381" s="82"/>
      <c r="M1381" s="82"/>
      <c r="N1381" s="77"/>
      <c r="O1381" s="84" t="s">
        <v>2168</v>
      </c>
      <c r="P1381" s="86">
        <v>43861.875821759262</v>
      </c>
      <c r="Q1381" s="84" t="s">
        <v>2179</v>
      </c>
      <c r="R1381" s="84"/>
      <c r="S1381" s="84"/>
      <c r="T1381" s="84"/>
      <c r="U1381" s="84"/>
      <c r="V1381" s="87" t="s">
        <v>4356</v>
      </c>
      <c r="W1381" s="86">
        <v>43861.875821759262</v>
      </c>
      <c r="X1381" s="90">
        <v>43861</v>
      </c>
      <c r="Y1381" s="92" t="s">
        <v>7258</v>
      </c>
      <c r="Z1381" s="87" t="s">
        <v>11053</v>
      </c>
      <c r="AA1381" s="84"/>
      <c r="AB1381" s="84"/>
      <c r="AC1381" s="92" t="s">
        <v>14940</v>
      </c>
      <c r="AD1381" s="84"/>
      <c r="AE1381" s="84" t="b">
        <v>0</v>
      </c>
      <c r="AF1381" s="84">
        <v>0</v>
      </c>
      <c r="AG1381" s="92" t="s">
        <v>16467</v>
      </c>
      <c r="AH1381" s="84" t="b">
        <v>0</v>
      </c>
      <c r="AI1381" s="84" t="s">
        <v>16520</v>
      </c>
      <c r="AJ1381" s="84"/>
      <c r="AK1381" s="92" t="s">
        <v>16467</v>
      </c>
      <c r="AL1381" s="84" t="b">
        <v>0</v>
      </c>
      <c r="AM1381" s="84">
        <v>39</v>
      </c>
      <c r="AN1381" s="92" t="s">
        <v>16247</v>
      </c>
      <c r="AO1381" s="84" t="s">
        <v>16535</v>
      </c>
      <c r="AP1381" s="84" t="b">
        <v>0</v>
      </c>
      <c r="AQ1381" s="92" t="s">
        <v>16247</v>
      </c>
      <c r="AR1381" s="84" t="s">
        <v>179</v>
      </c>
      <c r="AS1381" s="84">
        <v>0</v>
      </c>
      <c r="AT1381" s="84">
        <v>0</v>
      </c>
      <c r="AU1381" s="84"/>
      <c r="AV1381" s="84"/>
      <c r="AW1381" s="84"/>
      <c r="AX1381" s="84"/>
      <c r="AY1381" s="84"/>
      <c r="AZ1381" s="84"/>
      <c r="BA1381" s="84"/>
      <c r="BB1381" s="84"/>
      <c r="BC1381">
        <v>1</v>
      </c>
      <c r="BD1381">
        <v>0</v>
      </c>
      <c r="BE1381">
        <v>1</v>
      </c>
      <c r="BF1381">
        <v>0</v>
      </c>
      <c r="BG1381">
        <v>0</v>
      </c>
      <c r="BH1381">
        <v>0</v>
      </c>
    </row>
    <row r="1382" spans="1:60" x14ac:dyDescent="0.3">
      <c r="A1382" s="69" t="s">
        <v>527</v>
      </c>
      <c r="B1382" s="69" t="s">
        <v>2096</v>
      </c>
      <c r="C1382" s="70"/>
      <c r="D1382" s="71"/>
      <c r="E1382" s="72"/>
      <c r="F1382" s="73"/>
      <c r="G1382" s="70"/>
      <c r="H1382" s="74"/>
      <c r="I1382" s="75"/>
      <c r="J1382" s="75"/>
      <c r="K1382" s="36"/>
      <c r="L1382" s="82"/>
      <c r="M1382" s="82"/>
      <c r="N1382" s="77"/>
      <c r="O1382" s="84" t="s">
        <v>2169</v>
      </c>
      <c r="P1382" s="86">
        <v>43861.875960648147</v>
      </c>
      <c r="Q1382" s="84" t="s">
        <v>2284</v>
      </c>
      <c r="R1382" s="84"/>
      <c r="S1382" s="84"/>
      <c r="T1382" s="84" t="s">
        <v>2883</v>
      </c>
      <c r="U1382" s="84"/>
      <c r="V1382" s="87" t="s">
        <v>3349</v>
      </c>
      <c r="W1382" s="86">
        <v>43861.875960648147</v>
      </c>
      <c r="X1382" s="90">
        <v>43861</v>
      </c>
      <c r="Y1382" s="92" t="s">
        <v>5280</v>
      </c>
      <c r="Z1382" s="87" t="s">
        <v>9042</v>
      </c>
      <c r="AA1382" s="84"/>
      <c r="AB1382" s="84"/>
      <c r="AC1382" s="92" t="s">
        <v>12920</v>
      </c>
      <c r="AD1382" s="84"/>
      <c r="AE1382" s="84" t="b">
        <v>0</v>
      </c>
      <c r="AF1382" s="84">
        <v>0</v>
      </c>
      <c r="AG1382" s="92" t="s">
        <v>16467</v>
      </c>
      <c r="AH1382" s="84" t="b">
        <v>0</v>
      </c>
      <c r="AI1382" s="84" t="s">
        <v>16520</v>
      </c>
      <c r="AJ1382" s="84"/>
      <c r="AK1382" s="92" t="s">
        <v>16467</v>
      </c>
      <c r="AL1382" s="84" t="b">
        <v>0</v>
      </c>
      <c r="AM1382" s="84">
        <v>230</v>
      </c>
      <c r="AN1382" s="92" t="s">
        <v>16293</v>
      </c>
      <c r="AO1382" s="84" t="s">
        <v>16534</v>
      </c>
      <c r="AP1382" s="84" t="b">
        <v>0</v>
      </c>
      <c r="AQ1382" s="92" t="s">
        <v>16293</v>
      </c>
      <c r="AR1382" s="84" t="s">
        <v>179</v>
      </c>
      <c r="AS1382" s="84">
        <v>0</v>
      </c>
      <c r="AT1382" s="84">
        <v>0</v>
      </c>
      <c r="AU1382" s="84"/>
      <c r="AV1382" s="84"/>
      <c r="AW1382" s="84"/>
      <c r="AX1382" s="84"/>
      <c r="AY1382" s="84"/>
      <c r="AZ1382" s="84"/>
      <c r="BA1382" s="84"/>
      <c r="BB1382" s="84"/>
      <c r="BC1382">
        <v>1</v>
      </c>
      <c r="BD1382">
        <v>0</v>
      </c>
      <c r="BE1382">
        <v>0</v>
      </c>
      <c r="BF1382">
        <v>0</v>
      </c>
      <c r="BG1382">
        <v>1</v>
      </c>
      <c r="BH1382">
        <v>0</v>
      </c>
    </row>
    <row r="1383" spans="1:60" x14ac:dyDescent="0.3">
      <c r="A1383" s="69" t="s">
        <v>1929</v>
      </c>
      <c r="B1383" s="69" t="s">
        <v>2126</v>
      </c>
      <c r="C1383" s="70"/>
      <c r="D1383" s="71"/>
      <c r="E1383" s="72"/>
      <c r="F1383" s="73"/>
      <c r="G1383" s="70"/>
      <c r="H1383" s="74"/>
      <c r="I1383" s="75"/>
      <c r="J1383" s="75"/>
      <c r="K1383" s="36"/>
      <c r="L1383" s="82"/>
      <c r="M1383" s="82"/>
      <c r="N1383" s="77"/>
      <c r="O1383" s="84" t="s">
        <v>2169</v>
      </c>
      <c r="P1383" s="86">
        <v>43861.876747685186</v>
      </c>
      <c r="Q1383" s="84" t="s">
        <v>2290</v>
      </c>
      <c r="R1383" s="84"/>
      <c r="S1383" s="84"/>
      <c r="T1383" s="84" t="s">
        <v>2883</v>
      </c>
      <c r="U1383" s="84"/>
      <c r="V1383" s="87" t="s">
        <v>4628</v>
      </c>
      <c r="W1383" s="86">
        <v>43861.876747685186</v>
      </c>
      <c r="X1383" s="90">
        <v>43861</v>
      </c>
      <c r="Y1383" s="92" t="s">
        <v>7951</v>
      </c>
      <c r="Z1383" s="87" t="s">
        <v>11785</v>
      </c>
      <c r="AA1383" s="84"/>
      <c r="AB1383" s="84"/>
      <c r="AC1383" s="92" t="s">
        <v>15689</v>
      </c>
      <c r="AD1383" s="84"/>
      <c r="AE1383" s="84" t="b">
        <v>0</v>
      </c>
      <c r="AF1383" s="84">
        <v>0</v>
      </c>
      <c r="AG1383" s="92" t="s">
        <v>16467</v>
      </c>
      <c r="AH1383" s="84" t="b">
        <v>0</v>
      </c>
      <c r="AI1383" s="84" t="s">
        <v>16520</v>
      </c>
      <c r="AJ1383" s="84"/>
      <c r="AK1383" s="92" t="s">
        <v>16467</v>
      </c>
      <c r="AL1383" s="84" t="b">
        <v>0</v>
      </c>
      <c r="AM1383" s="84">
        <v>72</v>
      </c>
      <c r="AN1383" s="92" t="s">
        <v>16431</v>
      </c>
      <c r="AO1383" s="84" t="s">
        <v>16535</v>
      </c>
      <c r="AP1383" s="84" t="b">
        <v>0</v>
      </c>
      <c r="AQ1383" s="92" t="s">
        <v>16431</v>
      </c>
      <c r="AR1383" s="84" t="s">
        <v>179</v>
      </c>
      <c r="AS1383" s="84">
        <v>0</v>
      </c>
      <c r="AT1383" s="84">
        <v>0</v>
      </c>
      <c r="AU1383" s="84"/>
      <c r="AV1383" s="84"/>
      <c r="AW1383" s="84"/>
      <c r="AX1383" s="84"/>
      <c r="AY1383" s="84"/>
      <c r="AZ1383" s="84"/>
      <c r="BA1383" s="84"/>
      <c r="BB1383" s="84"/>
      <c r="BC1383">
        <v>2</v>
      </c>
      <c r="BD1383">
        <v>0</v>
      </c>
      <c r="BE1383">
        <v>0</v>
      </c>
      <c r="BF1383">
        <v>0</v>
      </c>
      <c r="BG1383">
        <v>1</v>
      </c>
      <c r="BH1383">
        <v>1</v>
      </c>
    </row>
    <row r="1384" spans="1:60" x14ac:dyDescent="0.3">
      <c r="A1384" s="69" t="s">
        <v>1473</v>
      </c>
      <c r="B1384" s="69" t="s">
        <v>2088</v>
      </c>
      <c r="C1384" s="70"/>
      <c r="D1384" s="71"/>
      <c r="E1384" s="72"/>
      <c r="F1384" s="73"/>
      <c r="G1384" s="70"/>
      <c r="H1384" s="74"/>
      <c r="I1384" s="75"/>
      <c r="J1384" s="75"/>
      <c r="K1384" s="36"/>
      <c r="L1384" s="82"/>
      <c r="M1384" s="82"/>
      <c r="N1384" s="77"/>
      <c r="O1384" s="84" t="s">
        <v>2169</v>
      </c>
      <c r="P1384" s="86">
        <v>43861.877083333333</v>
      </c>
      <c r="Q1384" s="84" t="s">
        <v>2294</v>
      </c>
      <c r="R1384" s="84"/>
      <c r="S1384" s="84"/>
      <c r="T1384" s="84" t="s">
        <v>2883</v>
      </c>
      <c r="U1384" s="84"/>
      <c r="V1384" s="87" t="s">
        <v>4213</v>
      </c>
      <c r="W1384" s="86">
        <v>43861.877083333333</v>
      </c>
      <c r="X1384" s="90">
        <v>43861</v>
      </c>
      <c r="Y1384" s="92" t="s">
        <v>6978</v>
      </c>
      <c r="Z1384" s="87" t="s">
        <v>10761</v>
      </c>
      <c r="AA1384" s="84"/>
      <c r="AB1384" s="84"/>
      <c r="AC1384" s="92" t="s">
        <v>14645</v>
      </c>
      <c r="AD1384" s="84"/>
      <c r="AE1384" s="84" t="b">
        <v>0</v>
      </c>
      <c r="AF1384" s="84">
        <v>0</v>
      </c>
      <c r="AG1384" s="92" t="s">
        <v>16467</v>
      </c>
      <c r="AH1384" s="84" t="b">
        <v>0</v>
      </c>
      <c r="AI1384" s="84" t="s">
        <v>16520</v>
      </c>
      <c r="AJ1384" s="84"/>
      <c r="AK1384" s="92" t="s">
        <v>16467</v>
      </c>
      <c r="AL1384" s="84" t="b">
        <v>0</v>
      </c>
      <c r="AM1384" s="84">
        <v>4</v>
      </c>
      <c r="AN1384" s="92" t="s">
        <v>16268</v>
      </c>
      <c r="AO1384" s="84" t="s">
        <v>16534</v>
      </c>
      <c r="AP1384" s="84" t="b">
        <v>0</v>
      </c>
      <c r="AQ1384" s="92" t="s">
        <v>16268</v>
      </c>
      <c r="AR1384" s="84" t="s">
        <v>179</v>
      </c>
      <c r="AS1384" s="84">
        <v>0</v>
      </c>
      <c r="AT1384" s="84">
        <v>0</v>
      </c>
      <c r="AU1384" s="84"/>
      <c r="AV1384" s="84"/>
      <c r="AW1384" s="84"/>
      <c r="AX1384" s="84"/>
      <c r="AY1384" s="84"/>
      <c r="AZ1384" s="84"/>
      <c r="BA1384" s="84"/>
      <c r="BB1384" s="84"/>
      <c r="BC1384">
        <v>1</v>
      </c>
      <c r="BD1384">
        <v>0</v>
      </c>
      <c r="BE1384">
        <v>0</v>
      </c>
      <c r="BF1384">
        <v>0</v>
      </c>
      <c r="BG1384">
        <v>1</v>
      </c>
      <c r="BH1384">
        <v>0</v>
      </c>
    </row>
    <row r="1385" spans="1:60" x14ac:dyDescent="0.3">
      <c r="A1385" s="69" t="s">
        <v>528</v>
      </c>
      <c r="B1385" s="69" t="s">
        <v>1580</v>
      </c>
      <c r="C1385" s="70"/>
      <c r="D1385" s="71"/>
      <c r="E1385" s="72"/>
      <c r="F1385" s="73"/>
      <c r="G1385" s="70"/>
      <c r="H1385" s="74"/>
      <c r="I1385" s="75"/>
      <c r="J1385" s="75"/>
      <c r="K1385" s="36"/>
      <c r="L1385" s="82"/>
      <c r="M1385" s="82"/>
      <c r="N1385" s="77"/>
      <c r="O1385" s="84" t="s">
        <v>2169</v>
      </c>
      <c r="P1385" s="86">
        <v>43861.877303240741</v>
      </c>
      <c r="Q1385" s="84" t="s">
        <v>2296</v>
      </c>
      <c r="R1385" s="84"/>
      <c r="S1385" s="84"/>
      <c r="T1385" s="84" t="s">
        <v>2873</v>
      </c>
      <c r="U1385" s="84"/>
      <c r="V1385" s="87" t="s">
        <v>3350</v>
      </c>
      <c r="W1385" s="86">
        <v>43861.877303240741</v>
      </c>
      <c r="X1385" s="90">
        <v>43861</v>
      </c>
      <c r="Y1385" s="92" t="s">
        <v>5281</v>
      </c>
      <c r="Z1385" s="87" t="s">
        <v>9043</v>
      </c>
      <c r="AA1385" s="84"/>
      <c r="AB1385" s="84"/>
      <c r="AC1385" s="92" t="s">
        <v>12921</v>
      </c>
      <c r="AD1385" s="84"/>
      <c r="AE1385" s="84" t="b">
        <v>0</v>
      </c>
      <c r="AF1385" s="84">
        <v>0</v>
      </c>
      <c r="AG1385" s="92" t="s">
        <v>16467</v>
      </c>
      <c r="AH1385" s="84" t="b">
        <v>0</v>
      </c>
      <c r="AI1385" s="84" t="s">
        <v>16520</v>
      </c>
      <c r="AJ1385" s="84"/>
      <c r="AK1385" s="92" t="s">
        <v>16467</v>
      </c>
      <c r="AL1385" s="84" t="b">
        <v>0</v>
      </c>
      <c r="AM1385" s="84">
        <v>11</v>
      </c>
      <c r="AN1385" s="92" t="s">
        <v>14818</v>
      </c>
      <c r="AO1385" s="84" t="s">
        <v>16534</v>
      </c>
      <c r="AP1385" s="84" t="b">
        <v>0</v>
      </c>
      <c r="AQ1385" s="92" t="s">
        <v>14818</v>
      </c>
      <c r="AR1385" s="84" t="s">
        <v>179</v>
      </c>
      <c r="AS1385" s="84">
        <v>0</v>
      </c>
      <c r="AT1385" s="84">
        <v>0</v>
      </c>
      <c r="AU1385" s="84"/>
      <c r="AV1385" s="84"/>
      <c r="AW1385" s="84"/>
      <c r="AX1385" s="84"/>
      <c r="AY1385" s="84"/>
      <c r="AZ1385" s="84"/>
      <c r="BA1385" s="84"/>
      <c r="BB1385" s="84"/>
      <c r="BC1385">
        <v>1</v>
      </c>
      <c r="BD1385">
        <v>0</v>
      </c>
      <c r="BE1385">
        <v>0</v>
      </c>
      <c r="BF1385">
        <v>0</v>
      </c>
      <c r="BG1385">
        <v>1</v>
      </c>
      <c r="BH1385">
        <v>0</v>
      </c>
    </row>
    <row r="1386" spans="1:60" x14ac:dyDescent="0.3">
      <c r="A1386" s="69" t="s">
        <v>1989</v>
      </c>
      <c r="B1386" s="69" t="s">
        <v>2103</v>
      </c>
      <c r="C1386" s="70"/>
      <c r="D1386" s="71"/>
      <c r="E1386" s="72"/>
      <c r="F1386" s="73"/>
      <c r="G1386" s="70"/>
      <c r="H1386" s="74"/>
      <c r="I1386" s="75"/>
      <c r="J1386" s="75"/>
      <c r="K1386" s="36"/>
      <c r="L1386" s="82"/>
      <c r="M1386" s="82"/>
      <c r="N1386" s="77"/>
      <c r="O1386" s="84" t="s">
        <v>2169</v>
      </c>
      <c r="P1386" s="86">
        <v>43861.877430555556</v>
      </c>
      <c r="Q1386" s="84" t="s">
        <v>2283</v>
      </c>
      <c r="R1386" s="84"/>
      <c r="S1386" s="84"/>
      <c r="T1386" s="84" t="s">
        <v>2873</v>
      </c>
      <c r="U1386" s="84"/>
      <c r="V1386" s="87" t="s">
        <v>4681</v>
      </c>
      <c r="W1386" s="86">
        <v>43861.877430555556</v>
      </c>
      <c r="X1386" s="90">
        <v>43861</v>
      </c>
      <c r="Y1386" s="92" t="s">
        <v>8206</v>
      </c>
      <c r="Z1386" s="87" t="s">
        <v>12058</v>
      </c>
      <c r="AA1386" s="84"/>
      <c r="AB1386" s="84"/>
      <c r="AC1386" s="92" t="s">
        <v>15975</v>
      </c>
      <c r="AD1386" s="84"/>
      <c r="AE1386" s="84" t="b">
        <v>0</v>
      </c>
      <c r="AF1386" s="84">
        <v>0</v>
      </c>
      <c r="AG1386" s="92" t="s">
        <v>16467</v>
      </c>
      <c r="AH1386" s="84" t="b">
        <v>0</v>
      </c>
      <c r="AI1386" s="84" t="s">
        <v>16520</v>
      </c>
      <c r="AJ1386" s="84"/>
      <c r="AK1386" s="92" t="s">
        <v>16467</v>
      </c>
      <c r="AL1386" s="84" t="b">
        <v>0</v>
      </c>
      <c r="AM1386" s="84">
        <v>34</v>
      </c>
      <c r="AN1386" s="92" t="s">
        <v>16304</v>
      </c>
      <c r="AO1386" s="84" t="s">
        <v>16535</v>
      </c>
      <c r="AP1386" s="84" t="b">
        <v>0</v>
      </c>
      <c r="AQ1386" s="92" t="s">
        <v>16304</v>
      </c>
      <c r="AR1386" s="84" t="s">
        <v>179</v>
      </c>
      <c r="AS1386" s="84">
        <v>0</v>
      </c>
      <c r="AT1386" s="84">
        <v>0</v>
      </c>
      <c r="AU1386" s="84"/>
      <c r="AV1386" s="84"/>
      <c r="AW1386" s="84"/>
      <c r="AX1386" s="84"/>
      <c r="AY1386" s="84"/>
      <c r="AZ1386" s="84"/>
      <c r="BA1386" s="84"/>
      <c r="BB1386" s="84"/>
      <c r="BC1386">
        <v>1</v>
      </c>
      <c r="BD1386">
        <v>0</v>
      </c>
      <c r="BE1386">
        <v>0</v>
      </c>
      <c r="BF1386">
        <v>0</v>
      </c>
      <c r="BG1386">
        <v>1</v>
      </c>
      <c r="BH1386">
        <v>0</v>
      </c>
    </row>
    <row r="1387" spans="1:60" x14ac:dyDescent="0.3">
      <c r="A1387" s="69" t="s">
        <v>539</v>
      </c>
      <c r="B1387" s="69" t="s">
        <v>2126</v>
      </c>
      <c r="C1387" s="70"/>
      <c r="D1387" s="71"/>
      <c r="E1387" s="72"/>
      <c r="F1387" s="73"/>
      <c r="G1387" s="70"/>
      <c r="H1387" s="74"/>
      <c r="I1387" s="75"/>
      <c r="J1387" s="75"/>
      <c r="K1387" s="36"/>
      <c r="L1387" s="82"/>
      <c r="M1387" s="82"/>
      <c r="N1387" s="77"/>
      <c r="O1387" s="84" t="s">
        <v>2169</v>
      </c>
      <c r="P1387" s="86">
        <v>43861.877546296295</v>
      </c>
      <c r="Q1387" s="84" t="s">
        <v>2290</v>
      </c>
      <c r="R1387" s="84"/>
      <c r="S1387" s="84"/>
      <c r="T1387" s="84" t="s">
        <v>2883</v>
      </c>
      <c r="U1387" s="84"/>
      <c r="V1387" s="87" t="s">
        <v>3360</v>
      </c>
      <c r="W1387" s="86">
        <v>43861.877546296295</v>
      </c>
      <c r="X1387" s="90">
        <v>43861</v>
      </c>
      <c r="Y1387" s="92" t="s">
        <v>5299</v>
      </c>
      <c r="Z1387" s="87" t="s">
        <v>9061</v>
      </c>
      <c r="AA1387" s="84"/>
      <c r="AB1387" s="84"/>
      <c r="AC1387" s="92" t="s">
        <v>12939</v>
      </c>
      <c r="AD1387" s="84"/>
      <c r="AE1387" s="84" t="b">
        <v>0</v>
      </c>
      <c r="AF1387" s="84">
        <v>0</v>
      </c>
      <c r="AG1387" s="92" t="s">
        <v>16467</v>
      </c>
      <c r="AH1387" s="84" t="b">
        <v>0</v>
      </c>
      <c r="AI1387" s="84" t="s">
        <v>16520</v>
      </c>
      <c r="AJ1387" s="84"/>
      <c r="AK1387" s="92" t="s">
        <v>16467</v>
      </c>
      <c r="AL1387" s="84" t="b">
        <v>0</v>
      </c>
      <c r="AM1387" s="84">
        <v>72</v>
      </c>
      <c r="AN1387" s="92" t="s">
        <v>16431</v>
      </c>
      <c r="AO1387" s="84" t="s">
        <v>16535</v>
      </c>
      <c r="AP1387" s="84" t="b">
        <v>0</v>
      </c>
      <c r="AQ1387" s="92" t="s">
        <v>16431</v>
      </c>
      <c r="AR1387" s="84" t="s">
        <v>179</v>
      </c>
      <c r="AS1387" s="84">
        <v>0</v>
      </c>
      <c r="AT1387" s="84">
        <v>0</v>
      </c>
      <c r="AU1387" s="84"/>
      <c r="AV1387" s="84"/>
      <c r="AW1387" s="84"/>
      <c r="AX1387" s="84"/>
      <c r="AY1387" s="84"/>
      <c r="AZ1387" s="84"/>
      <c r="BA1387" s="84"/>
      <c r="BB1387" s="84"/>
      <c r="BC1387">
        <v>1</v>
      </c>
      <c r="BD1387">
        <v>0</v>
      </c>
      <c r="BE1387">
        <v>0</v>
      </c>
      <c r="BF1387">
        <v>0</v>
      </c>
      <c r="BG1387">
        <v>1</v>
      </c>
      <c r="BH1387">
        <v>0</v>
      </c>
    </row>
    <row r="1388" spans="1:60" x14ac:dyDescent="0.3">
      <c r="A1388" s="69" t="s">
        <v>529</v>
      </c>
      <c r="B1388" s="69" t="s">
        <v>2126</v>
      </c>
      <c r="C1388" s="70"/>
      <c r="D1388" s="71"/>
      <c r="E1388" s="72"/>
      <c r="F1388" s="73"/>
      <c r="G1388" s="70"/>
      <c r="H1388" s="74"/>
      <c r="I1388" s="75"/>
      <c r="J1388" s="75"/>
      <c r="K1388" s="36"/>
      <c r="L1388" s="82"/>
      <c r="M1388" s="82"/>
      <c r="N1388" s="77"/>
      <c r="O1388" s="84" t="s">
        <v>2169</v>
      </c>
      <c r="P1388" s="86">
        <v>43861.877962962964</v>
      </c>
      <c r="Q1388" s="84" t="s">
        <v>2290</v>
      </c>
      <c r="R1388" s="84"/>
      <c r="S1388" s="84"/>
      <c r="T1388" s="84" t="s">
        <v>2883</v>
      </c>
      <c r="U1388" s="84"/>
      <c r="V1388" s="87" t="s">
        <v>3351</v>
      </c>
      <c r="W1388" s="86">
        <v>43861.877962962964</v>
      </c>
      <c r="X1388" s="90">
        <v>43861</v>
      </c>
      <c r="Y1388" s="92" t="s">
        <v>5282</v>
      </c>
      <c r="Z1388" s="87" t="s">
        <v>9044</v>
      </c>
      <c r="AA1388" s="84"/>
      <c r="AB1388" s="84"/>
      <c r="AC1388" s="92" t="s">
        <v>12922</v>
      </c>
      <c r="AD1388" s="84"/>
      <c r="AE1388" s="84" t="b">
        <v>0</v>
      </c>
      <c r="AF1388" s="84">
        <v>0</v>
      </c>
      <c r="AG1388" s="92" t="s">
        <v>16467</v>
      </c>
      <c r="AH1388" s="84" t="b">
        <v>0</v>
      </c>
      <c r="AI1388" s="84" t="s">
        <v>16520</v>
      </c>
      <c r="AJ1388" s="84"/>
      <c r="AK1388" s="92" t="s">
        <v>16467</v>
      </c>
      <c r="AL1388" s="84" t="b">
        <v>0</v>
      </c>
      <c r="AM1388" s="84">
        <v>72</v>
      </c>
      <c r="AN1388" s="92" t="s">
        <v>16431</v>
      </c>
      <c r="AO1388" s="84" t="s">
        <v>16534</v>
      </c>
      <c r="AP1388" s="84" t="b">
        <v>0</v>
      </c>
      <c r="AQ1388" s="92" t="s">
        <v>16431</v>
      </c>
      <c r="AR1388" s="84" t="s">
        <v>179</v>
      </c>
      <c r="AS1388" s="84">
        <v>0</v>
      </c>
      <c r="AT1388" s="84">
        <v>0</v>
      </c>
      <c r="AU1388" s="84"/>
      <c r="AV1388" s="84"/>
      <c r="AW1388" s="84"/>
      <c r="AX1388" s="84"/>
      <c r="AY1388" s="84"/>
      <c r="AZ1388" s="84"/>
      <c r="BA1388" s="84"/>
      <c r="BB1388" s="84"/>
      <c r="BC1388">
        <v>1</v>
      </c>
      <c r="BD1388">
        <v>0</v>
      </c>
      <c r="BE1388">
        <v>0</v>
      </c>
      <c r="BF1388">
        <v>0</v>
      </c>
      <c r="BG1388">
        <v>1</v>
      </c>
      <c r="BH1388">
        <v>0</v>
      </c>
    </row>
    <row r="1389" spans="1:60" x14ac:dyDescent="0.3">
      <c r="A1389" s="69" t="s">
        <v>530</v>
      </c>
      <c r="B1389" s="69" t="s">
        <v>2145</v>
      </c>
      <c r="C1389" s="70"/>
      <c r="D1389" s="71"/>
      <c r="E1389" s="72"/>
      <c r="F1389" s="73"/>
      <c r="G1389" s="70"/>
      <c r="H1389" s="74"/>
      <c r="I1389" s="75"/>
      <c r="J1389" s="75"/>
      <c r="K1389" s="36"/>
      <c r="L1389" s="82"/>
      <c r="M1389" s="82"/>
      <c r="N1389" s="77"/>
      <c r="O1389" s="84" t="s">
        <v>2170</v>
      </c>
      <c r="P1389" s="86">
        <v>43861.878368055557</v>
      </c>
      <c r="Q1389" s="84" t="s">
        <v>2297</v>
      </c>
      <c r="R1389" s="84"/>
      <c r="S1389" s="84"/>
      <c r="T1389" s="84" t="s">
        <v>2873</v>
      </c>
      <c r="U1389" s="84"/>
      <c r="V1389" s="87" t="s">
        <v>3352</v>
      </c>
      <c r="W1389" s="86">
        <v>43861.878368055557</v>
      </c>
      <c r="X1389" s="90">
        <v>43861</v>
      </c>
      <c r="Y1389" s="92" t="s">
        <v>5283</v>
      </c>
      <c r="Z1389" s="87" t="s">
        <v>9045</v>
      </c>
      <c r="AA1389" s="84"/>
      <c r="AB1389" s="84"/>
      <c r="AC1389" s="92" t="s">
        <v>12923</v>
      </c>
      <c r="AD1389" s="84"/>
      <c r="AE1389" s="84" t="b">
        <v>0</v>
      </c>
      <c r="AF1389" s="84">
        <v>18</v>
      </c>
      <c r="AG1389" s="92" t="s">
        <v>16467</v>
      </c>
      <c r="AH1389" s="84" t="b">
        <v>0</v>
      </c>
      <c r="AI1389" s="84" t="s">
        <v>16521</v>
      </c>
      <c r="AJ1389" s="84"/>
      <c r="AK1389" s="92" t="s">
        <v>16467</v>
      </c>
      <c r="AL1389" s="84" t="b">
        <v>0</v>
      </c>
      <c r="AM1389" s="84">
        <v>3</v>
      </c>
      <c r="AN1389" s="92" t="s">
        <v>16467</v>
      </c>
      <c r="AO1389" s="84" t="s">
        <v>16537</v>
      </c>
      <c r="AP1389" s="84" t="b">
        <v>0</v>
      </c>
      <c r="AQ1389" s="92" t="s">
        <v>12923</v>
      </c>
      <c r="AR1389" s="84" t="s">
        <v>179</v>
      </c>
      <c r="AS1389" s="84">
        <v>0</v>
      </c>
      <c r="AT1389" s="84">
        <v>0</v>
      </c>
      <c r="AU1389" s="84"/>
      <c r="AV1389" s="84"/>
      <c r="AW1389" s="84"/>
      <c r="AX1389" s="84"/>
      <c r="AY1389" s="84"/>
      <c r="AZ1389" s="84"/>
      <c r="BA1389" s="84"/>
      <c r="BB1389" s="84"/>
      <c r="BC1389">
        <v>1</v>
      </c>
      <c r="BD1389">
        <v>1</v>
      </c>
      <c r="BE1389">
        <v>0</v>
      </c>
      <c r="BF1389">
        <v>0</v>
      </c>
      <c r="BG1389">
        <v>0</v>
      </c>
      <c r="BH1389">
        <v>0</v>
      </c>
    </row>
    <row r="1390" spans="1:60" x14ac:dyDescent="0.3">
      <c r="A1390" s="69" t="s">
        <v>530</v>
      </c>
      <c r="B1390" s="69" t="s">
        <v>2128</v>
      </c>
      <c r="C1390" s="70"/>
      <c r="D1390" s="71"/>
      <c r="E1390" s="72"/>
      <c r="F1390" s="73"/>
      <c r="G1390" s="70"/>
      <c r="H1390" s="74"/>
      <c r="I1390" s="75"/>
      <c r="J1390" s="75"/>
      <c r="K1390" s="36"/>
      <c r="L1390" s="82"/>
      <c r="M1390" s="82"/>
      <c r="N1390" s="77"/>
      <c r="O1390" s="84" t="s">
        <v>2170</v>
      </c>
      <c r="P1390" s="86">
        <v>43861.878368055557</v>
      </c>
      <c r="Q1390" s="84" t="s">
        <v>2297</v>
      </c>
      <c r="R1390" s="84"/>
      <c r="S1390" s="84"/>
      <c r="T1390" s="84" t="s">
        <v>2873</v>
      </c>
      <c r="U1390" s="84"/>
      <c r="V1390" s="87" t="s">
        <v>3352</v>
      </c>
      <c r="W1390" s="86">
        <v>43861.878368055557</v>
      </c>
      <c r="X1390" s="90">
        <v>43861</v>
      </c>
      <c r="Y1390" s="92" t="s">
        <v>5283</v>
      </c>
      <c r="Z1390" s="87" t="s">
        <v>9045</v>
      </c>
      <c r="AA1390" s="84"/>
      <c r="AB1390" s="84"/>
      <c r="AC1390" s="92" t="s">
        <v>12923</v>
      </c>
      <c r="AD1390" s="84"/>
      <c r="AE1390" s="84" t="b">
        <v>0</v>
      </c>
      <c r="AF1390" s="84">
        <v>18</v>
      </c>
      <c r="AG1390" s="92" t="s">
        <v>16467</v>
      </c>
      <c r="AH1390" s="84" t="b">
        <v>0</v>
      </c>
      <c r="AI1390" s="84" t="s">
        <v>16521</v>
      </c>
      <c r="AJ1390" s="84"/>
      <c r="AK1390" s="92" t="s">
        <v>16467</v>
      </c>
      <c r="AL1390" s="84" t="b">
        <v>0</v>
      </c>
      <c r="AM1390" s="84">
        <v>3</v>
      </c>
      <c r="AN1390" s="92" t="s">
        <v>16467</v>
      </c>
      <c r="AO1390" s="84" t="s">
        <v>16537</v>
      </c>
      <c r="AP1390" s="84" t="b">
        <v>0</v>
      </c>
      <c r="AQ1390" s="92" t="s">
        <v>12923</v>
      </c>
      <c r="AR1390" s="84" t="s">
        <v>179</v>
      </c>
      <c r="AS1390" s="84">
        <v>0</v>
      </c>
      <c r="AT1390" s="84">
        <v>0</v>
      </c>
      <c r="AU1390" s="84"/>
      <c r="AV1390" s="84"/>
      <c r="AW1390" s="84"/>
      <c r="AX1390" s="84"/>
      <c r="AY1390" s="84"/>
      <c r="AZ1390" s="84"/>
      <c r="BA1390" s="84"/>
      <c r="BB1390" s="84"/>
      <c r="BC1390">
        <v>1</v>
      </c>
      <c r="BD1390">
        <v>1</v>
      </c>
      <c r="BE1390">
        <v>0</v>
      </c>
      <c r="BF1390">
        <v>0</v>
      </c>
      <c r="BG1390">
        <v>0</v>
      </c>
      <c r="BH1390">
        <v>0</v>
      </c>
    </row>
    <row r="1391" spans="1:60" x14ac:dyDescent="0.3">
      <c r="A1391" s="69" t="s">
        <v>531</v>
      </c>
      <c r="B1391" s="69" t="s">
        <v>1943</v>
      </c>
      <c r="C1391" s="70"/>
      <c r="D1391" s="71"/>
      <c r="E1391" s="72"/>
      <c r="F1391" s="73"/>
      <c r="G1391" s="70"/>
      <c r="H1391" s="74"/>
      <c r="I1391" s="75"/>
      <c r="J1391" s="75"/>
      <c r="K1391" s="36"/>
      <c r="L1391" s="82"/>
      <c r="M1391" s="82"/>
      <c r="N1391" s="77"/>
      <c r="O1391" s="84" t="s">
        <v>2169</v>
      </c>
      <c r="P1391" s="86">
        <v>43861.878391203703</v>
      </c>
      <c r="Q1391" s="84" t="s">
        <v>2227</v>
      </c>
      <c r="R1391" s="84"/>
      <c r="S1391" s="84"/>
      <c r="T1391" s="84"/>
      <c r="U1391" s="84"/>
      <c r="V1391" s="87" t="s">
        <v>3353</v>
      </c>
      <c r="W1391" s="86">
        <v>43861.878391203703</v>
      </c>
      <c r="X1391" s="90">
        <v>43861</v>
      </c>
      <c r="Y1391" s="92" t="s">
        <v>5284</v>
      </c>
      <c r="Z1391" s="87" t="s">
        <v>9046</v>
      </c>
      <c r="AA1391" s="84"/>
      <c r="AB1391" s="84"/>
      <c r="AC1391" s="92" t="s">
        <v>12924</v>
      </c>
      <c r="AD1391" s="84"/>
      <c r="AE1391" s="84" t="b">
        <v>0</v>
      </c>
      <c r="AF1391" s="84">
        <v>0</v>
      </c>
      <c r="AG1391" s="92" t="s">
        <v>16467</v>
      </c>
      <c r="AH1391" s="84" t="b">
        <v>0</v>
      </c>
      <c r="AI1391" s="84" t="s">
        <v>16521</v>
      </c>
      <c r="AJ1391" s="84"/>
      <c r="AK1391" s="92" t="s">
        <v>16467</v>
      </c>
      <c r="AL1391" s="84" t="b">
        <v>0</v>
      </c>
      <c r="AM1391" s="84">
        <v>11</v>
      </c>
      <c r="AN1391" s="92" t="s">
        <v>15853</v>
      </c>
      <c r="AO1391" s="84" t="s">
        <v>16534</v>
      </c>
      <c r="AP1391" s="84" t="b">
        <v>0</v>
      </c>
      <c r="AQ1391" s="92" t="s">
        <v>15853</v>
      </c>
      <c r="AR1391" s="84" t="s">
        <v>179</v>
      </c>
      <c r="AS1391" s="84">
        <v>0</v>
      </c>
      <c r="AT1391" s="84">
        <v>0</v>
      </c>
      <c r="AU1391" s="84"/>
      <c r="AV1391" s="84"/>
      <c r="AW1391" s="84"/>
      <c r="AX1391" s="84"/>
      <c r="AY1391" s="84"/>
      <c r="AZ1391" s="84"/>
      <c r="BA1391" s="84"/>
      <c r="BB1391" s="84"/>
      <c r="BC1391">
        <v>1</v>
      </c>
      <c r="BD1391">
        <v>0</v>
      </c>
      <c r="BE1391">
        <v>0</v>
      </c>
      <c r="BF1391">
        <v>0</v>
      </c>
      <c r="BG1391">
        <v>1</v>
      </c>
      <c r="BH1391">
        <v>0</v>
      </c>
    </row>
    <row r="1392" spans="1:60" x14ac:dyDescent="0.3">
      <c r="A1392" s="69" t="s">
        <v>531</v>
      </c>
      <c r="B1392" s="69" t="s">
        <v>270</v>
      </c>
      <c r="C1392" s="70"/>
      <c r="D1392" s="71"/>
      <c r="E1392" s="72"/>
      <c r="F1392" s="73"/>
      <c r="G1392" s="70"/>
      <c r="H1392" s="74"/>
      <c r="I1392" s="75"/>
      <c r="J1392" s="75"/>
      <c r="K1392" s="36"/>
      <c r="L1392" s="82"/>
      <c r="M1392" s="82"/>
      <c r="N1392" s="77"/>
      <c r="O1392" s="84" t="s">
        <v>2171</v>
      </c>
      <c r="P1392" s="86">
        <v>43861.878391203703</v>
      </c>
      <c r="Q1392" s="84" t="s">
        <v>2227</v>
      </c>
      <c r="R1392" s="84"/>
      <c r="S1392" s="84"/>
      <c r="T1392" s="84"/>
      <c r="U1392" s="84"/>
      <c r="V1392" s="87" t="s">
        <v>3353</v>
      </c>
      <c r="W1392" s="86">
        <v>43861.878391203703</v>
      </c>
      <c r="X1392" s="90">
        <v>43861</v>
      </c>
      <c r="Y1392" s="92" t="s">
        <v>5284</v>
      </c>
      <c r="Z1392" s="87" t="s">
        <v>9046</v>
      </c>
      <c r="AA1392" s="84"/>
      <c r="AB1392" s="84"/>
      <c r="AC1392" s="92" t="s">
        <v>12924</v>
      </c>
      <c r="AD1392" s="84"/>
      <c r="AE1392" s="84" t="b">
        <v>0</v>
      </c>
      <c r="AF1392" s="84">
        <v>0</v>
      </c>
      <c r="AG1392" s="92" t="s">
        <v>16467</v>
      </c>
      <c r="AH1392" s="84" t="b">
        <v>0</v>
      </c>
      <c r="AI1392" s="84" t="s">
        <v>16521</v>
      </c>
      <c r="AJ1392" s="84"/>
      <c r="AK1392" s="92" t="s">
        <v>16467</v>
      </c>
      <c r="AL1392" s="84" t="b">
        <v>0</v>
      </c>
      <c r="AM1392" s="84">
        <v>11</v>
      </c>
      <c r="AN1392" s="92" t="s">
        <v>15853</v>
      </c>
      <c r="AO1392" s="84" t="s">
        <v>16534</v>
      </c>
      <c r="AP1392" s="84" t="b">
        <v>0</v>
      </c>
      <c r="AQ1392" s="92" t="s">
        <v>15853</v>
      </c>
      <c r="AR1392" s="84" t="s">
        <v>179</v>
      </c>
      <c r="AS1392" s="84">
        <v>0</v>
      </c>
      <c r="AT1392" s="84">
        <v>0</v>
      </c>
      <c r="AU1392" s="84"/>
      <c r="AV1392" s="84"/>
      <c r="AW1392" s="84"/>
      <c r="AX1392" s="84"/>
      <c r="AY1392" s="84"/>
      <c r="AZ1392" s="84"/>
      <c r="BA1392" s="84"/>
      <c r="BB1392" s="84"/>
      <c r="BC1392">
        <v>1</v>
      </c>
      <c r="BD1392">
        <v>0</v>
      </c>
      <c r="BE1392">
        <v>0</v>
      </c>
      <c r="BF1392">
        <v>0</v>
      </c>
      <c r="BG1392">
        <v>0</v>
      </c>
      <c r="BH1392">
        <v>1</v>
      </c>
    </row>
    <row r="1393" spans="1:60" x14ac:dyDescent="0.3">
      <c r="A1393" s="69" t="s">
        <v>1182</v>
      </c>
      <c r="B1393" s="69" t="s">
        <v>1182</v>
      </c>
      <c r="C1393" s="70"/>
      <c r="D1393" s="71"/>
      <c r="E1393" s="72"/>
      <c r="F1393" s="73"/>
      <c r="G1393" s="70"/>
      <c r="H1393" s="74"/>
      <c r="I1393" s="75"/>
      <c r="J1393" s="75"/>
      <c r="K1393" s="36"/>
      <c r="L1393" s="82"/>
      <c r="M1393" s="82"/>
      <c r="N1393" s="77"/>
      <c r="O1393" s="84" t="s">
        <v>179</v>
      </c>
      <c r="P1393" s="86">
        <v>43861.878530092596</v>
      </c>
      <c r="Q1393" s="84" t="s">
        <v>2522</v>
      </c>
      <c r="R1393" s="84"/>
      <c r="S1393" s="84"/>
      <c r="T1393" s="84" t="s">
        <v>2883</v>
      </c>
      <c r="U1393" s="84"/>
      <c r="V1393" s="87" t="s">
        <v>3947</v>
      </c>
      <c r="W1393" s="86">
        <v>43861.878530092596</v>
      </c>
      <c r="X1393" s="90">
        <v>43861</v>
      </c>
      <c r="Y1393" s="92" t="s">
        <v>6286</v>
      </c>
      <c r="Z1393" s="87" t="s">
        <v>10059</v>
      </c>
      <c r="AA1393" s="84"/>
      <c r="AB1393" s="84"/>
      <c r="AC1393" s="92" t="s">
        <v>13938</v>
      </c>
      <c r="AD1393" s="84"/>
      <c r="AE1393" s="84" t="b">
        <v>0</v>
      </c>
      <c r="AF1393" s="84">
        <v>1</v>
      </c>
      <c r="AG1393" s="92" t="s">
        <v>16467</v>
      </c>
      <c r="AH1393" s="84" t="b">
        <v>0</v>
      </c>
      <c r="AI1393" s="84" t="s">
        <v>16521</v>
      </c>
      <c r="AJ1393" s="84"/>
      <c r="AK1393" s="92" t="s">
        <v>16467</v>
      </c>
      <c r="AL1393" s="84" t="b">
        <v>0</v>
      </c>
      <c r="AM1393" s="84">
        <v>0</v>
      </c>
      <c r="AN1393" s="92" t="s">
        <v>16467</v>
      </c>
      <c r="AO1393" s="84" t="s">
        <v>16534</v>
      </c>
      <c r="AP1393" s="84" t="b">
        <v>0</v>
      </c>
      <c r="AQ1393" s="92" t="s">
        <v>13938</v>
      </c>
      <c r="AR1393" s="84" t="s">
        <v>179</v>
      </c>
      <c r="AS1393" s="84">
        <v>0</v>
      </c>
      <c r="AT1393" s="84">
        <v>0</v>
      </c>
      <c r="AU1393" s="84"/>
      <c r="AV1393" s="84"/>
      <c r="AW1393" s="84"/>
      <c r="AX1393" s="84"/>
      <c r="AY1393" s="84"/>
      <c r="AZ1393" s="84"/>
      <c r="BA1393" s="84"/>
      <c r="BB1393" s="84"/>
      <c r="BC1393">
        <v>3</v>
      </c>
      <c r="BD1393">
        <v>0</v>
      </c>
      <c r="BE1393">
        <v>0</v>
      </c>
      <c r="BF1393">
        <v>3</v>
      </c>
      <c r="BG1393">
        <v>0</v>
      </c>
      <c r="BH1393">
        <v>0</v>
      </c>
    </row>
    <row r="1394" spans="1:60" x14ac:dyDescent="0.3">
      <c r="A1394" s="69" t="s">
        <v>2094</v>
      </c>
      <c r="B1394" s="69" t="s">
        <v>2126</v>
      </c>
      <c r="C1394" s="70"/>
      <c r="D1394" s="71"/>
      <c r="E1394" s="72"/>
      <c r="F1394" s="73"/>
      <c r="G1394" s="70"/>
      <c r="H1394" s="74"/>
      <c r="I1394" s="75"/>
      <c r="J1394" s="75"/>
      <c r="K1394" s="36"/>
      <c r="L1394" s="82"/>
      <c r="M1394" s="82"/>
      <c r="N1394" s="77"/>
      <c r="O1394" s="84" t="s">
        <v>2169</v>
      </c>
      <c r="P1394" s="86">
        <v>43861.879502314812</v>
      </c>
      <c r="Q1394" s="84" t="s">
        <v>2290</v>
      </c>
      <c r="R1394" s="84"/>
      <c r="S1394" s="84"/>
      <c r="T1394" s="84" t="s">
        <v>2883</v>
      </c>
      <c r="U1394" s="84"/>
      <c r="V1394" s="87" t="s">
        <v>4778</v>
      </c>
      <c r="W1394" s="86">
        <v>43861.879502314812</v>
      </c>
      <c r="X1394" s="90">
        <v>43861</v>
      </c>
      <c r="Y1394" s="92" t="s">
        <v>8505</v>
      </c>
      <c r="Z1394" s="87" t="s">
        <v>12375</v>
      </c>
      <c r="AA1394" s="84"/>
      <c r="AB1394" s="84"/>
      <c r="AC1394" s="92" t="s">
        <v>16326</v>
      </c>
      <c r="AD1394" s="84"/>
      <c r="AE1394" s="84" t="b">
        <v>0</v>
      </c>
      <c r="AF1394" s="84">
        <v>0</v>
      </c>
      <c r="AG1394" s="92" t="s">
        <v>16467</v>
      </c>
      <c r="AH1394" s="84" t="b">
        <v>0</v>
      </c>
      <c r="AI1394" s="84" t="s">
        <v>16520</v>
      </c>
      <c r="AJ1394" s="84"/>
      <c r="AK1394" s="92" t="s">
        <v>16467</v>
      </c>
      <c r="AL1394" s="84" t="b">
        <v>0</v>
      </c>
      <c r="AM1394" s="84">
        <v>72</v>
      </c>
      <c r="AN1394" s="92" t="s">
        <v>16431</v>
      </c>
      <c r="AO1394" s="84" t="s">
        <v>16534</v>
      </c>
      <c r="AP1394" s="84" t="b">
        <v>0</v>
      </c>
      <c r="AQ1394" s="92" t="s">
        <v>16431</v>
      </c>
      <c r="AR1394" s="84" t="s">
        <v>179</v>
      </c>
      <c r="AS1394" s="84">
        <v>0</v>
      </c>
      <c r="AT1394" s="84">
        <v>0</v>
      </c>
      <c r="AU1394" s="84"/>
      <c r="AV1394" s="84"/>
      <c r="AW1394" s="84"/>
      <c r="AX1394" s="84"/>
      <c r="AY1394" s="84"/>
      <c r="AZ1394" s="84"/>
      <c r="BA1394" s="84"/>
      <c r="BB1394" s="84"/>
      <c r="BC1394">
        <v>1</v>
      </c>
      <c r="BD1394">
        <v>0</v>
      </c>
      <c r="BE1394">
        <v>0</v>
      </c>
      <c r="BF1394">
        <v>0</v>
      </c>
      <c r="BG1394">
        <v>1</v>
      </c>
      <c r="BH1394">
        <v>0</v>
      </c>
    </row>
    <row r="1395" spans="1:60" x14ac:dyDescent="0.3">
      <c r="A1395" s="69" t="s">
        <v>532</v>
      </c>
      <c r="B1395" s="69" t="s">
        <v>2096</v>
      </c>
      <c r="C1395" s="70"/>
      <c r="D1395" s="71"/>
      <c r="E1395" s="72"/>
      <c r="F1395" s="73"/>
      <c r="G1395" s="70"/>
      <c r="H1395" s="74"/>
      <c r="I1395" s="75"/>
      <c r="J1395" s="75"/>
      <c r="K1395" s="36"/>
      <c r="L1395" s="82"/>
      <c r="M1395" s="82"/>
      <c r="N1395" s="77"/>
      <c r="O1395" s="84" t="s">
        <v>2169</v>
      </c>
      <c r="P1395" s="86">
        <v>43861.879606481481</v>
      </c>
      <c r="Q1395" s="84" t="s">
        <v>2284</v>
      </c>
      <c r="R1395" s="84"/>
      <c r="S1395" s="84"/>
      <c r="T1395" s="84" t="s">
        <v>2883</v>
      </c>
      <c r="U1395" s="84"/>
      <c r="V1395" s="87" t="s">
        <v>3354</v>
      </c>
      <c r="W1395" s="86">
        <v>43861.879606481481</v>
      </c>
      <c r="X1395" s="90">
        <v>43861</v>
      </c>
      <c r="Y1395" s="92" t="s">
        <v>5287</v>
      </c>
      <c r="Z1395" s="87" t="s">
        <v>9049</v>
      </c>
      <c r="AA1395" s="84"/>
      <c r="AB1395" s="84"/>
      <c r="AC1395" s="92" t="s">
        <v>12927</v>
      </c>
      <c r="AD1395" s="84"/>
      <c r="AE1395" s="84" t="b">
        <v>0</v>
      </c>
      <c r="AF1395" s="84">
        <v>0</v>
      </c>
      <c r="AG1395" s="92" t="s">
        <v>16467</v>
      </c>
      <c r="AH1395" s="84" t="b">
        <v>0</v>
      </c>
      <c r="AI1395" s="84" t="s">
        <v>16520</v>
      </c>
      <c r="AJ1395" s="84"/>
      <c r="AK1395" s="92" t="s">
        <v>16467</v>
      </c>
      <c r="AL1395" s="84" t="b">
        <v>0</v>
      </c>
      <c r="AM1395" s="84">
        <v>230</v>
      </c>
      <c r="AN1395" s="92" t="s">
        <v>16293</v>
      </c>
      <c r="AO1395" s="84" t="s">
        <v>16534</v>
      </c>
      <c r="AP1395" s="84" t="b">
        <v>0</v>
      </c>
      <c r="AQ1395" s="92" t="s">
        <v>16293</v>
      </c>
      <c r="AR1395" s="84" t="s">
        <v>179</v>
      </c>
      <c r="AS1395" s="84">
        <v>0</v>
      </c>
      <c r="AT1395" s="84">
        <v>0</v>
      </c>
      <c r="AU1395" s="84"/>
      <c r="AV1395" s="84"/>
      <c r="AW1395" s="84"/>
      <c r="AX1395" s="84"/>
      <c r="AY1395" s="84"/>
      <c r="AZ1395" s="84"/>
      <c r="BA1395" s="84"/>
      <c r="BB1395" s="84"/>
      <c r="BC1395">
        <v>1</v>
      </c>
      <c r="BD1395">
        <v>0</v>
      </c>
      <c r="BE1395">
        <v>0</v>
      </c>
      <c r="BF1395">
        <v>0</v>
      </c>
      <c r="BG1395">
        <v>1</v>
      </c>
      <c r="BH1395">
        <v>0</v>
      </c>
    </row>
    <row r="1396" spans="1:60" x14ac:dyDescent="0.3">
      <c r="A1396" s="69" t="s">
        <v>1473</v>
      </c>
      <c r="B1396" s="69" t="s">
        <v>1493</v>
      </c>
      <c r="C1396" s="70"/>
      <c r="D1396" s="71"/>
      <c r="E1396" s="72"/>
      <c r="F1396" s="73"/>
      <c r="G1396" s="70"/>
      <c r="H1396" s="74"/>
      <c r="I1396" s="75"/>
      <c r="J1396" s="75"/>
      <c r="K1396" s="36"/>
      <c r="L1396" s="82"/>
      <c r="M1396" s="82"/>
      <c r="N1396" s="77"/>
      <c r="O1396" s="84" t="s">
        <v>2169</v>
      </c>
      <c r="P1396" s="86">
        <v>43861.879606481481</v>
      </c>
      <c r="Q1396" s="84" t="s">
        <v>2634</v>
      </c>
      <c r="R1396" s="84"/>
      <c r="S1396" s="84"/>
      <c r="T1396" s="84" t="s">
        <v>2883</v>
      </c>
      <c r="U1396" s="84"/>
      <c r="V1396" s="87" t="s">
        <v>4213</v>
      </c>
      <c r="W1396" s="86">
        <v>43861.879606481481</v>
      </c>
      <c r="X1396" s="90">
        <v>43861</v>
      </c>
      <c r="Y1396" s="92" t="s">
        <v>5287</v>
      </c>
      <c r="Z1396" s="87" t="s">
        <v>10653</v>
      </c>
      <c r="AA1396" s="84"/>
      <c r="AB1396" s="84"/>
      <c r="AC1396" s="92" t="s">
        <v>14537</v>
      </c>
      <c r="AD1396" s="84"/>
      <c r="AE1396" s="84" t="b">
        <v>0</v>
      </c>
      <c r="AF1396" s="84">
        <v>0</v>
      </c>
      <c r="AG1396" s="92" t="s">
        <v>16467</v>
      </c>
      <c r="AH1396" s="84" t="b">
        <v>0</v>
      </c>
      <c r="AI1396" s="84" t="s">
        <v>16520</v>
      </c>
      <c r="AJ1396" s="84"/>
      <c r="AK1396" s="92" t="s">
        <v>16467</v>
      </c>
      <c r="AL1396" s="84" t="b">
        <v>0</v>
      </c>
      <c r="AM1396" s="84">
        <v>2</v>
      </c>
      <c r="AN1396" s="92" t="s">
        <v>14535</v>
      </c>
      <c r="AO1396" s="84" t="s">
        <v>16534</v>
      </c>
      <c r="AP1396" s="84" t="b">
        <v>0</v>
      </c>
      <c r="AQ1396" s="92" t="s">
        <v>14535</v>
      </c>
      <c r="AR1396" s="84" t="s">
        <v>179</v>
      </c>
      <c r="AS1396" s="84">
        <v>0</v>
      </c>
      <c r="AT1396" s="84">
        <v>0</v>
      </c>
      <c r="AU1396" s="84"/>
      <c r="AV1396" s="84"/>
      <c r="AW1396" s="84"/>
      <c r="AX1396" s="84"/>
      <c r="AY1396" s="84"/>
      <c r="AZ1396" s="84"/>
      <c r="BA1396" s="84"/>
      <c r="BB1396" s="84"/>
      <c r="BC1396">
        <v>1</v>
      </c>
      <c r="BD1396">
        <v>0</v>
      </c>
      <c r="BE1396">
        <v>0</v>
      </c>
      <c r="BF1396">
        <v>0</v>
      </c>
      <c r="BG1396">
        <v>1</v>
      </c>
      <c r="BH1396">
        <v>0</v>
      </c>
    </row>
    <row r="1397" spans="1:60" x14ac:dyDescent="0.3">
      <c r="A1397" s="69" t="s">
        <v>1473</v>
      </c>
      <c r="B1397" s="69" t="s">
        <v>2126</v>
      </c>
      <c r="C1397" s="70"/>
      <c r="D1397" s="71"/>
      <c r="E1397" s="72"/>
      <c r="F1397" s="73"/>
      <c r="G1397" s="70"/>
      <c r="H1397" s="74"/>
      <c r="I1397" s="75"/>
      <c r="J1397" s="75"/>
      <c r="K1397" s="36"/>
      <c r="L1397" s="82"/>
      <c r="M1397" s="82"/>
      <c r="N1397" s="77"/>
      <c r="O1397" s="84" t="s">
        <v>2169</v>
      </c>
      <c r="P1397" s="86">
        <v>43861.87972222222</v>
      </c>
      <c r="Q1397" s="84" t="s">
        <v>2290</v>
      </c>
      <c r="R1397" s="84"/>
      <c r="S1397" s="84"/>
      <c r="T1397" s="84" t="s">
        <v>2883</v>
      </c>
      <c r="U1397" s="84"/>
      <c r="V1397" s="87" t="s">
        <v>4213</v>
      </c>
      <c r="W1397" s="86">
        <v>43861.87972222222</v>
      </c>
      <c r="X1397" s="90">
        <v>43861</v>
      </c>
      <c r="Y1397" s="92" t="s">
        <v>6979</v>
      </c>
      <c r="Z1397" s="87" t="s">
        <v>10762</v>
      </c>
      <c r="AA1397" s="84"/>
      <c r="AB1397" s="84"/>
      <c r="AC1397" s="92" t="s">
        <v>14646</v>
      </c>
      <c r="AD1397" s="84"/>
      <c r="AE1397" s="84" t="b">
        <v>0</v>
      </c>
      <c r="AF1397" s="84">
        <v>0</v>
      </c>
      <c r="AG1397" s="92" t="s">
        <v>16467</v>
      </c>
      <c r="AH1397" s="84" t="b">
        <v>0</v>
      </c>
      <c r="AI1397" s="84" t="s">
        <v>16520</v>
      </c>
      <c r="AJ1397" s="84"/>
      <c r="AK1397" s="92" t="s">
        <v>16467</v>
      </c>
      <c r="AL1397" s="84" t="b">
        <v>0</v>
      </c>
      <c r="AM1397" s="84">
        <v>72</v>
      </c>
      <c r="AN1397" s="92" t="s">
        <v>16431</v>
      </c>
      <c r="AO1397" s="84" t="s">
        <v>16534</v>
      </c>
      <c r="AP1397" s="84" t="b">
        <v>0</v>
      </c>
      <c r="AQ1397" s="92" t="s">
        <v>16431</v>
      </c>
      <c r="AR1397" s="84" t="s">
        <v>179</v>
      </c>
      <c r="AS1397" s="84">
        <v>0</v>
      </c>
      <c r="AT1397" s="84">
        <v>0</v>
      </c>
      <c r="AU1397" s="84"/>
      <c r="AV1397" s="84"/>
      <c r="AW1397" s="84"/>
      <c r="AX1397" s="84"/>
      <c r="AY1397" s="84"/>
      <c r="AZ1397" s="84"/>
      <c r="BA1397" s="84"/>
      <c r="BB1397" s="84"/>
      <c r="BC1397">
        <v>1</v>
      </c>
      <c r="BD1397">
        <v>0</v>
      </c>
      <c r="BE1397">
        <v>0</v>
      </c>
      <c r="BF1397">
        <v>0</v>
      </c>
      <c r="BG1397">
        <v>1</v>
      </c>
      <c r="BH1397">
        <v>0</v>
      </c>
    </row>
    <row r="1398" spans="1:60" x14ac:dyDescent="0.3">
      <c r="A1398" s="69" t="s">
        <v>1347</v>
      </c>
      <c r="B1398" s="69" t="s">
        <v>2073</v>
      </c>
      <c r="C1398" s="70"/>
      <c r="D1398" s="71"/>
      <c r="E1398" s="72"/>
      <c r="F1398" s="73"/>
      <c r="G1398" s="70"/>
      <c r="H1398" s="74"/>
      <c r="I1398" s="75"/>
      <c r="J1398" s="75"/>
      <c r="K1398" s="36"/>
      <c r="L1398" s="82"/>
      <c r="M1398" s="82"/>
      <c r="N1398" s="77"/>
      <c r="O1398" s="84" t="s">
        <v>2169</v>
      </c>
      <c r="P1398" s="86">
        <v>43861.879988425928</v>
      </c>
      <c r="Q1398" s="84" t="s">
        <v>2210</v>
      </c>
      <c r="R1398" s="84"/>
      <c r="S1398" s="84"/>
      <c r="T1398" s="84" t="s">
        <v>2873</v>
      </c>
      <c r="U1398" s="84"/>
      <c r="V1398" s="87" t="s">
        <v>4104</v>
      </c>
      <c r="W1398" s="86">
        <v>43861.879988425928</v>
      </c>
      <c r="X1398" s="90">
        <v>43861</v>
      </c>
      <c r="Y1398" s="92" t="s">
        <v>6813</v>
      </c>
      <c r="Z1398" s="87" t="s">
        <v>10593</v>
      </c>
      <c r="AA1398" s="84"/>
      <c r="AB1398" s="84"/>
      <c r="AC1398" s="92" t="s">
        <v>14476</v>
      </c>
      <c r="AD1398" s="84"/>
      <c r="AE1398" s="84" t="b">
        <v>0</v>
      </c>
      <c r="AF1398" s="84">
        <v>0</v>
      </c>
      <c r="AG1398" s="92" t="s">
        <v>16467</v>
      </c>
      <c r="AH1398" s="84" t="b">
        <v>0</v>
      </c>
      <c r="AI1398" s="84" t="s">
        <v>16520</v>
      </c>
      <c r="AJ1398" s="84"/>
      <c r="AK1398" s="92" t="s">
        <v>16467</v>
      </c>
      <c r="AL1398" s="84" t="b">
        <v>0</v>
      </c>
      <c r="AM1398" s="84">
        <v>35</v>
      </c>
      <c r="AN1398" s="92" t="s">
        <v>16218</v>
      </c>
      <c r="AO1398" s="84" t="s">
        <v>16534</v>
      </c>
      <c r="AP1398" s="84" t="b">
        <v>0</v>
      </c>
      <c r="AQ1398" s="92" t="s">
        <v>16218</v>
      </c>
      <c r="AR1398" s="84" t="s">
        <v>179</v>
      </c>
      <c r="AS1398" s="84">
        <v>0</v>
      </c>
      <c r="AT1398" s="84">
        <v>0</v>
      </c>
      <c r="AU1398" s="84"/>
      <c r="AV1398" s="84"/>
      <c r="AW1398" s="84"/>
      <c r="AX1398" s="84"/>
      <c r="AY1398" s="84"/>
      <c r="AZ1398" s="84"/>
      <c r="BA1398" s="84"/>
      <c r="BB1398" s="84"/>
      <c r="BC1398">
        <v>1</v>
      </c>
      <c r="BD1398">
        <v>0</v>
      </c>
      <c r="BE1398">
        <v>0</v>
      </c>
      <c r="BF1398">
        <v>0</v>
      </c>
      <c r="BG1398">
        <v>1</v>
      </c>
      <c r="BH1398">
        <v>0</v>
      </c>
    </row>
    <row r="1399" spans="1:60" x14ac:dyDescent="0.3">
      <c r="A1399" s="69" t="s">
        <v>1473</v>
      </c>
      <c r="B1399" s="69" t="s">
        <v>1494</v>
      </c>
      <c r="C1399" s="70"/>
      <c r="D1399" s="71"/>
      <c r="E1399" s="72"/>
      <c r="F1399" s="73"/>
      <c r="G1399" s="70"/>
      <c r="H1399" s="74"/>
      <c r="I1399" s="75"/>
      <c r="J1399" s="75"/>
      <c r="K1399" s="36"/>
      <c r="L1399" s="82"/>
      <c r="M1399" s="82"/>
      <c r="N1399" s="77"/>
      <c r="O1399" s="84" t="s">
        <v>2169</v>
      </c>
      <c r="P1399" s="86">
        <v>43861.880729166667</v>
      </c>
      <c r="Q1399" s="84" t="s">
        <v>2635</v>
      </c>
      <c r="R1399" s="84"/>
      <c r="S1399" s="84"/>
      <c r="T1399" s="84" t="s">
        <v>2883</v>
      </c>
      <c r="U1399" s="84"/>
      <c r="V1399" s="87" t="s">
        <v>4213</v>
      </c>
      <c r="W1399" s="86">
        <v>43861.880729166667</v>
      </c>
      <c r="X1399" s="90">
        <v>43861</v>
      </c>
      <c r="Y1399" s="92" t="s">
        <v>6872</v>
      </c>
      <c r="Z1399" s="87" t="s">
        <v>10655</v>
      </c>
      <c r="AA1399" s="84"/>
      <c r="AB1399" s="84"/>
      <c r="AC1399" s="92" t="s">
        <v>14539</v>
      </c>
      <c r="AD1399" s="84"/>
      <c r="AE1399" s="84" t="b">
        <v>0</v>
      </c>
      <c r="AF1399" s="84">
        <v>0</v>
      </c>
      <c r="AG1399" s="92" t="s">
        <v>16467</v>
      </c>
      <c r="AH1399" s="84" t="b">
        <v>0</v>
      </c>
      <c r="AI1399" s="84" t="s">
        <v>16520</v>
      </c>
      <c r="AJ1399" s="84"/>
      <c r="AK1399" s="92" t="s">
        <v>16467</v>
      </c>
      <c r="AL1399" s="84" t="b">
        <v>0</v>
      </c>
      <c r="AM1399" s="84">
        <v>2</v>
      </c>
      <c r="AN1399" s="92" t="s">
        <v>14538</v>
      </c>
      <c r="AO1399" s="84" t="s">
        <v>16534</v>
      </c>
      <c r="AP1399" s="84" t="b">
        <v>0</v>
      </c>
      <c r="AQ1399" s="92" t="s">
        <v>14538</v>
      </c>
      <c r="AR1399" s="84" t="s">
        <v>179</v>
      </c>
      <c r="AS1399" s="84">
        <v>0</v>
      </c>
      <c r="AT1399" s="84">
        <v>0</v>
      </c>
      <c r="AU1399" s="84"/>
      <c r="AV1399" s="84"/>
      <c r="AW1399" s="84"/>
      <c r="AX1399" s="84"/>
      <c r="AY1399" s="84"/>
      <c r="AZ1399" s="84"/>
      <c r="BA1399" s="84"/>
      <c r="BB1399" s="84"/>
      <c r="BC1399">
        <v>1</v>
      </c>
      <c r="BD1399">
        <v>0</v>
      </c>
      <c r="BE1399">
        <v>0</v>
      </c>
      <c r="BF1399">
        <v>0</v>
      </c>
      <c r="BG1399">
        <v>1</v>
      </c>
      <c r="BH1399">
        <v>0</v>
      </c>
    </row>
    <row r="1400" spans="1:60" x14ac:dyDescent="0.3">
      <c r="A1400" s="69" t="s">
        <v>533</v>
      </c>
      <c r="B1400" s="69" t="s">
        <v>1819</v>
      </c>
      <c r="C1400" s="70"/>
      <c r="D1400" s="71"/>
      <c r="E1400" s="72"/>
      <c r="F1400" s="73"/>
      <c r="G1400" s="70"/>
      <c r="H1400" s="74"/>
      <c r="I1400" s="75"/>
      <c r="J1400" s="75"/>
      <c r="K1400" s="36"/>
      <c r="L1400" s="82"/>
      <c r="M1400" s="82"/>
      <c r="N1400" s="77"/>
      <c r="O1400" s="84" t="s">
        <v>2169</v>
      </c>
      <c r="P1400" s="86">
        <v>43861.880798611113</v>
      </c>
      <c r="Q1400" s="84" t="s">
        <v>2230</v>
      </c>
      <c r="R1400" s="84"/>
      <c r="S1400" s="84"/>
      <c r="T1400" s="84"/>
      <c r="U1400" s="84"/>
      <c r="V1400" s="87" t="s">
        <v>3062</v>
      </c>
      <c r="W1400" s="86">
        <v>43861.880798611113</v>
      </c>
      <c r="X1400" s="90">
        <v>43861</v>
      </c>
      <c r="Y1400" s="92" t="s">
        <v>5288</v>
      </c>
      <c r="Z1400" s="87" t="s">
        <v>9050</v>
      </c>
      <c r="AA1400" s="84"/>
      <c r="AB1400" s="84"/>
      <c r="AC1400" s="92" t="s">
        <v>12928</v>
      </c>
      <c r="AD1400" s="84"/>
      <c r="AE1400" s="84" t="b">
        <v>0</v>
      </c>
      <c r="AF1400" s="84">
        <v>0</v>
      </c>
      <c r="AG1400" s="92" t="s">
        <v>16467</v>
      </c>
      <c r="AH1400" s="84" t="b">
        <v>0</v>
      </c>
      <c r="AI1400" s="84" t="s">
        <v>16520</v>
      </c>
      <c r="AJ1400" s="84"/>
      <c r="AK1400" s="92" t="s">
        <v>16467</v>
      </c>
      <c r="AL1400" s="84" t="b">
        <v>0</v>
      </c>
      <c r="AM1400" s="84">
        <v>35</v>
      </c>
      <c r="AN1400" s="92" t="s">
        <v>16299</v>
      </c>
      <c r="AO1400" s="84" t="s">
        <v>16537</v>
      </c>
      <c r="AP1400" s="84" t="b">
        <v>0</v>
      </c>
      <c r="AQ1400" s="92" t="s">
        <v>16299</v>
      </c>
      <c r="AR1400" s="84" t="s">
        <v>179</v>
      </c>
      <c r="AS1400" s="84">
        <v>0</v>
      </c>
      <c r="AT1400" s="84">
        <v>0</v>
      </c>
      <c r="AU1400" s="84"/>
      <c r="AV1400" s="84"/>
      <c r="AW1400" s="84"/>
      <c r="AX1400" s="84"/>
      <c r="AY1400" s="84"/>
      <c r="AZ1400" s="84"/>
      <c r="BA1400" s="84"/>
      <c r="BB1400" s="84"/>
      <c r="BC1400">
        <v>1</v>
      </c>
      <c r="BD1400">
        <v>0</v>
      </c>
      <c r="BE1400">
        <v>0</v>
      </c>
      <c r="BF1400">
        <v>0</v>
      </c>
      <c r="BG1400">
        <v>1</v>
      </c>
      <c r="BH1400">
        <v>0</v>
      </c>
    </row>
    <row r="1401" spans="1:60" x14ac:dyDescent="0.3">
      <c r="A1401" s="69" t="s">
        <v>534</v>
      </c>
      <c r="B1401" s="69" t="s">
        <v>1757</v>
      </c>
      <c r="C1401" s="70"/>
      <c r="D1401" s="71"/>
      <c r="E1401" s="72"/>
      <c r="F1401" s="73"/>
      <c r="G1401" s="70"/>
      <c r="H1401" s="74"/>
      <c r="I1401" s="75"/>
      <c r="J1401" s="75"/>
      <c r="K1401" s="36"/>
      <c r="L1401" s="82"/>
      <c r="M1401" s="82"/>
      <c r="N1401" s="77"/>
      <c r="O1401" s="84" t="s">
        <v>2169</v>
      </c>
      <c r="P1401" s="86">
        <v>43861.880937499998</v>
      </c>
      <c r="Q1401" s="84" t="s">
        <v>2223</v>
      </c>
      <c r="R1401" s="84"/>
      <c r="S1401" s="84"/>
      <c r="T1401" s="84"/>
      <c r="U1401" s="84"/>
      <c r="V1401" s="87" t="s">
        <v>3355</v>
      </c>
      <c r="W1401" s="86">
        <v>43861.880937499998</v>
      </c>
      <c r="X1401" s="90">
        <v>43861</v>
      </c>
      <c r="Y1401" s="92" t="s">
        <v>5291</v>
      </c>
      <c r="Z1401" s="87" t="s">
        <v>9053</v>
      </c>
      <c r="AA1401" s="84"/>
      <c r="AB1401" s="84"/>
      <c r="AC1401" s="92" t="s">
        <v>12931</v>
      </c>
      <c r="AD1401" s="84"/>
      <c r="AE1401" s="84" t="b">
        <v>0</v>
      </c>
      <c r="AF1401" s="84">
        <v>0</v>
      </c>
      <c r="AG1401" s="92" t="s">
        <v>16467</v>
      </c>
      <c r="AH1401" s="84" t="b">
        <v>0</v>
      </c>
      <c r="AI1401" s="84" t="s">
        <v>16520</v>
      </c>
      <c r="AJ1401" s="84"/>
      <c r="AK1401" s="92" t="s">
        <v>16467</v>
      </c>
      <c r="AL1401" s="84" t="b">
        <v>0</v>
      </c>
      <c r="AM1401" s="84">
        <v>41</v>
      </c>
      <c r="AN1401" s="92" t="s">
        <v>15962</v>
      </c>
      <c r="AO1401" s="84" t="s">
        <v>16534</v>
      </c>
      <c r="AP1401" s="84" t="b">
        <v>0</v>
      </c>
      <c r="AQ1401" s="92" t="s">
        <v>15962</v>
      </c>
      <c r="AR1401" s="84" t="s">
        <v>179</v>
      </c>
      <c r="AS1401" s="84">
        <v>0</v>
      </c>
      <c r="AT1401" s="84">
        <v>0</v>
      </c>
      <c r="AU1401" s="84"/>
      <c r="AV1401" s="84"/>
      <c r="AW1401" s="84"/>
      <c r="AX1401" s="84"/>
      <c r="AY1401" s="84"/>
      <c r="AZ1401" s="84"/>
      <c r="BA1401" s="84"/>
      <c r="BB1401" s="84"/>
      <c r="BC1401">
        <v>1</v>
      </c>
      <c r="BD1401">
        <v>0</v>
      </c>
      <c r="BE1401">
        <v>0</v>
      </c>
      <c r="BF1401">
        <v>0</v>
      </c>
      <c r="BG1401">
        <v>1</v>
      </c>
      <c r="BH1401">
        <v>0</v>
      </c>
    </row>
    <row r="1402" spans="1:60" x14ac:dyDescent="0.3">
      <c r="A1402" s="69" t="s">
        <v>2069</v>
      </c>
      <c r="B1402" s="69" t="s">
        <v>2126</v>
      </c>
      <c r="C1402" s="70"/>
      <c r="D1402" s="71"/>
      <c r="E1402" s="72"/>
      <c r="F1402" s="73"/>
      <c r="G1402" s="70"/>
      <c r="H1402" s="74"/>
      <c r="I1402" s="75"/>
      <c r="J1402" s="75"/>
      <c r="K1402" s="36"/>
      <c r="L1402" s="82"/>
      <c r="M1402" s="82"/>
      <c r="N1402" s="77"/>
      <c r="O1402" s="84" t="s">
        <v>2169</v>
      </c>
      <c r="P1402" s="86">
        <v>43861.880972222221</v>
      </c>
      <c r="Q1402" s="84" t="s">
        <v>2290</v>
      </c>
      <c r="R1402" s="84"/>
      <c r="S1402" s="84"/>
      <c r="T1402" s="84" t="s">
        <v>2883</v>
      </c>
      <c r="U1402" s="84"/>
      <c r="V1402" s="87" t="s">
        <v>4754</v>
      </c>
      <c r="W1402" s="86">
        <v>43861.880972222221</v>
      </c>
      <c r="X1402" s="90">
        <v>43861</v>
      </c>
      <c r="Y1402" s="92" t="s">
        <v>8379</v>
      </c>
      <c r="Z1402" s="87" t="s">
        <v>12244</v>
      </c>
      <c r="AA1402" s="84"/>
      <c r="AB1402" s="84"/>
      <c r="AC1402" s="92" t="s">
        <v>16172</v>
      </c>
      <c r="AD1402" s="84"/>
      <c r="AE1402" s="84" t="b">
        <v>0</v>
      </c>
      <c r="AF1402" s="84">
        <v>0</v>
      </c>
      <c r="AG1402" s="92" t="s">
        <v>16467</v>
      </c>
      <c r="AH1402" s="84" t="b">
        <v>0</v>
      </c>
      <c r="AI1402" s="84" t="s">
        <v>16520</v>
      </c>
      <c r="AJ1402" s="84"/>
      <c r="AK1402" s="92" t="s">
        <v>16467</v>
      </c>
      <c r="AL1402" s="84" t="b">
        <v>0</v>
      </c>
      <c r="AM1402" s="84">
        <v>72</v>
      </c>
      <c r="AN1402" s="92" t="s">
        <v>16431</v>
      </c>
      <c r="AO1402" s="84" t="s">
        <v>16534</v>
      </c>
      <c r="AP1402" s="84" t="b">
        <v>0</v>
      </c>
      <c r="AQ1402" s="92" t="s">
        <v>16431</v>
      </c>
      <c r="AR1402" s="84" t="s">
        <v>179</v>
      </c>
      <c r="AS1402" s="84">
        <v>0</v>
      </c>
      <c r="AT1402" s="84">
        <v>0</v>
      </c>
      <c r="AU1402" s="84"/>
      <c r="AV1402" s="84"/>
      <c r="AW1402" s="84"/>
      <c r="AX1402" s="84"/>
      <c r="AY1402" s="84"/>
      <c r="AZ1402" s="84"/>
      <c r="BA1402" s="84"/>
      <c r="BB1402" s="84"/>
      <c r="BC1402">
        <v>1</v>
      </c>
      <c r="BD1402">
        <v>0</v>
      </c>
      <c r="BE1402">
        <v>0</v>
      </c>
      <c r="BF1402">
        <v>0</v>
      </c>
      <c r="BG1402">
        <v>1</v>
      </c>
      <c r="BH1402">
        <v>0</v>
      </c>
    </row>
    <row r="1403" spans="1:60" x14ac:dyDescent="0.3">
      <c r="A1403" s="69" t="s">
        <v>1580</v>
      </c>
      <c r="B1403" s="69" t="s">
        <v>2096</v>
      </c>
      <c r="C1403" s="70"/>
      <c r="D1403" s="71"/>
      <c r="E1403" s="72"/>
      <c r="F1403" s="73"/>
      <c r="G1403" s="70"/>
      <c r="H1403" s="74"/>
      <c r="I1403" s="75"/>
      <c r="J1403" s="75"/>
      <c r="K1403" s="36"/>
      <c r="L1403" s="82"/>
      <c r="M1403" s="82"/>
      <c r="N1403" s="77"/>
      <c r="O1403" s="84" t="s">
        <v>2169</v>
      </c>
      <c r="P1403" s="86">
        <v>43861.881064814814</v>
      </c>
      <c r="Q1403" s="84" t="s">
        <v>2284</v>
      </c>
      <c r="R1403" s="84"/>
      <c r="S1403" s="84"/>
      <c r="T1403" s="84" t="s">
        <v>2883</v>
      </c>
      <c r="U1403" s="84"/>
      <c r="V1403" s="87" t="s">
        <v>4310</v>
      </c>
      <c r="W1403" s="86">
        <v>43861.881064814814</v>
      </c>
      <c r="X1403" s="90">
        <v>43861</v>
      </c>
      <c r="Y1403" s="92" t="s">
        <v>7142</v>
      </c>
      <c r="Z1403" s="87" t="s">
        <v>10933</v>
      </c>
      <c r="AA1403" s="84"/>
      <c r="AB1403" s="84"/>
      <c r="AC1403" s="92" t="s">
        <v>14819</v>
      </c>
      <c r="AD1403" s="84"/>
      <c r="AE1403" s="84" t="b">
        <v>0</v>
      </c>
      <c r="AF1403" s="84">
        <v>0</v>
      </c>
      <c r="AG1403" s="92" t="s">
        <v>16467</v>
      </c>
      <c r="AH1403" s="84" t="b">
        <v>0</v>
      </c>
      <c r="AI1403" s="84" t="s">
        <v>16520</v>
      </c>
      <c r="AJ1403" s="84"/>
      <c r="AK1403" s="92" t="s">
        <v>16467</v>
      </c>
      <c r="AL1403" s="84" t="b">
        <v>0</v>
      </c>
      <c r="AM1403" s="84">
        <v>230</v>
      </c>
      <c r="AN1403" s="92" t="s">
        <v>16293</v>
      </c>
      <c r="AO1403" s="84" t="s">
        <v>16534</v>
      </c>
      <c r="AP1403" s="84" t="b">
        <v>0</v>
      </c>
      <c r="AQ1403" s="92" t="s">
        <v>16293</v>
      </c>
      <c r="AR1403" s="84" t="s">
        <v>179</v>
      </c>
      <c r="AS1403" s="84">
        <v>0</v>
      </c>
      <c r="AT1403" s="84">
        <v>0</v>
      </c>
      <c r="AU1403" s="84"/>
      <c r="AV1403" s="84"/>
      <c r="AW1403" s="84"/>
      <c r="AX1403" s="84"/>
      <c r="AY1403" s="84"/>
      <c r="AZ1403" s="84"/>
      <c r="BA1403" s="84"/>
      <c r="BB1403" s="84"/>
      <c r="BC1403">
        <v>1</v>
      </c>
      <c r="BD1403">
        <v>0</v>
      </c>
      <c r="BE1403">
        <v>0</v>
      </c>
      <c r="BF1403">
        <v>0</v>
      </c>
      <c r="BG1403">
        <v>1</v>
      </c>
      <c r="BH1403">
        <v>0</v>
      </c>
    </row>
    <row r="1404" spans="1:60" x14ac:dyDescent="0.3">
      <c r="A1404" s="69" t="s">
        <v>1473</v>
      </c>
      <c r="B1404" s="69" t="s">
        <v>1538</v>
      </c>
      <c r="C1404" s="70"/>
      <c r="D1404" s="71"/>
      <c r="E1404" s="72"/>
      <c r="F1404" s="73"/>
      <c r="G1404" s="70"/>
      <c r="H1404" s="74"/>
      <c r="I1404" s="75"/>
      <c r="J1404" s="75"/>
      <c r="K1404" s="36"/>
      <c r="L1404" s="82"/>
      <c r="M1404" s="82"/>
      <c r="N1404" s="77"/>
      <c r="O1404" s="84" t="s">
        <v>2169</v>
      </c>
      <c r="P1404" s="86">
        <v>43861.881122685183</v>
      </c>
      <c r="Q1404" s="84" t="s">
        <v>2281</v>
      </c>
      <c r="R1404" s="84"/>
      <c r="S1404" s="84"/>
      <c r="T1404" s="84" t="s">
        <v>2873</v>
      </c>
      <c r="U1404" s="84"/>
      <c r="V1404" s="87" t="s">
        <v>4213</v>
      </c>
      <c r="W1404" s="86">
        <v>43861.881122685183</v>
      </c>
      <c r="X1404" s="90">
        <v>43861</v>
      </c>
      <c r="Y1404" s="92" t="s">
        <v>6980</v>
      </c>
      <c r="Z1404" s="87" t="s">
        <v>10763</v>
      </c>
      <c r="AA1404" s="84"/>
      <c r="AB1404" s="84"/>
      <c r="AC1404" s="92" t="s">
        <v>14647</v>
      </c>
      <c r="AD1404" s="84"/>
      <c r="AE1404" s="84" t="b">
        <v>0</v>
      </c>
      <c r="AF1404" s="84">
        <v>0</v>
      </c>
      <c r="AG1404" s="92" t="s">
        <v>16467</v>
      </c>
      <c r="AH1404" s="84" t="b">
        <v>0</v>
      </c>
      <c r="AI1404" s="84" t="s">
        <v>16522</v>
      </c>
      <c r="AJ1404" s="84"/>
      <c r="AK1404" s="92" t="s">
        <v>16467</v>
      </c>
      <c r="AL1404" s="84" t="b">
        <v>0</v>
      </c>
      <c r="AM1404" s="84">
        <v>2</v>
      </c>
      <c r="AN1404" s="92" t="s">
        <v>14720</v>
      </c>
      <c r="AO1404" s="84" t="s">
        <v>16534</v>
      </c>
      <c r="AP1404" s="84" t="b">
        <v>0</v>
      </c>
      <c r="AQ1404" s="92" t="s">
        <v>14720</v>
      </c>
      <c r="AR1404" s="84" t="s">
        <v>179</v>
      </c>
      <c r="AS1404" s="84">
        <v>0</v>
      </c>
      <c r="AT1404" s="84">
        <v>0</v>
      </c>
      <c r="AU1404" s="84"/>
      <c r="AV1404" s="84"/>
      <c r="AW1404" s="84"/>
      <c r="AX1404" s="84"/>
      <c r="AY1404" s="84"/>
      <c r="AZ1404" s="84"/>
      <c r="BA1404" s="84"/>
      <c r="BB1404" s="84"/>
      <c r="BC1404">
        <v>1</v>
      </c>
      <c r="BD1404">
        <v>0</v>
      </c>
      <c r="BE1404">
        <v>0</v>
      </c>
      <c r="BF1404">
        <v>0</v>
      </c>
      <c r="BG1404">
        <v>1</v>
      </c>
      <c r="BH1404">
        <v>0</v>
      </c>
    </row>
    <row r="1405" spans="1:60" x14ac:dyDescent="0.3">
      <c r="A1405" s="69" t="s">
        <v>2078</v>
      </c>
      <c r="B1405" s="69" t="s">
        <v>2078</v>
      </c>
      <c r="C1405" s="70"/>
      <c r="D1405" s="71"/>
      <c r="E1405" s="72"/>
      <c r="F1405" s="73"/>
      <c r="G1405" s="70"/>
      <c r="H1405" s="74"/>
      <c r="I1405" s="75"/>
      <c r="J1405" s="75"/>
      <c r="K1405" s="36"/>
      <c r="L1405" s="82"/>
      <c r="M1405" s="82"/>
      <c r="N1405" s="77"/>
      <c r="O1405" s="84" t="s">
        <v>179</v>
      </c>
      <c r="P1405" s="86">
        <v>43861.881944444445</v>
      </c>
      <c r="Q1405" s="84" t="s">
        <v>2298</v>
      </c>
      <c r="R1405" s="84"/>
      <c r="S1405" s="84"/>
      <c r="T1405" s="84" t="s">
        <v>2922</v>
      </c>
      <c r="U1405" s="84"/>
      <c r="V1405" s="87" t="s">
        <v>4763</v>
      </c>
      <c r="W1405" s="86">
        <v>43861.881944444445</v>
      </c>
      <c r="X1405" s="90">
        <v>43861</v>
      </c>
      <c r="Y1405" s="92" t="s">
        <v>8428</v>
      </c>
      <c r="Z1405" s="87" t="s">
        <v>2864</v>
      </c>
      <c r="AA1405" s="84"/>
      <c r="AB1405" s="84"/>
      <c r="AC1405" s="92" t="s">
        <v>16225</v>
      </c>
      <c r="AD1405" s="84"/>
      <c r="AE1405" s="84" t="b">
        <v>0</v>
      </c>
      <c r="AF1405" s="84">
        <v>226</v>
      </c>
      <c r="AG1405" s="92" t="s">
        <v>16467</v>
      </c>
      <c r="AH1405" s="84" t="b">
        <v>0</v>
      </c>
      <c r="AI1405" s="84" t="s">
        <v>16520</v>
      </c>
      <c r="AJ1405" s="84"/>
      <c r="AK1405" s="92" t="s">
        <v>16467</v>
      </c>
      <c r="AL1405" s="84" t="b">
        <v>0</v>
      </c>
      <c r="AM1405" s="84">
        <v>66</v>
      </c>
      <c r="AN1405" s="92" t="s">
        <v>16467</v>
      </c>
      <c r="AO1405" s="84" t="s">
        <v>16534</v>
      </c>
      <c r="AP1405" s="84" t="b">
        <v>0</v>
      </c>
      <c r="AQ1405" s="92" t="s">
        <v>16225</v>
      </c>
      <c r="AR1405" s="84" t="s">
        <v>179</v>
      </c>
      <c r="AS1405" s="84">
        <v>0</v>
      </c>
      <c r="AT1405" s="84">
        <v>0</v>
      </c>
      <c r="AU1405" s="84"/>
      <c r="AV1405" s="84"/>
      <c r="AW1405" s="84"/>
      <c r="AX1405" s="84"/>
      <c r="AY1405" s="84"/>
      <c r="AZ1405" s="84"/>
      <c r="BA1405" s="84"/>
      <c r="BB1405" s="84"/>
      <c r="BC1405">
        <v>2</v>
      </c>
      <c r="BD1405">
        <v>0</v>
      </c>
      <c r="BE1405">
        <v>0</v>
      </c>
      <c r="BF1405">
        <v>2</v>
      </c>
      <c r="BG1405">
        <v>0</v>
      </c>
      <c r="BH1405">
        <v>0</v>
      </c>
    </row>
    <row r="1406" spans="1:60" x14ac:dyDescent="0.3">
      <c r="A1406" s="69" t="s">
        <v>1347</v>
      </c>
      <c r="B1406" s="69" t="s">
        <v>2111</v>
      </c>
      <c r="C1406" s="70"/>
      <c r="D1406" s="71"/>
      <c r="E1406" s="72"/>
      <c r="F1406" s="73"/>
      <c r="G1406" s="70"/>
      <c r="H1406" s="74"/>
      <c r="I1406" s="75"/>
      <c r="J1406" s="75"/>
      <c r="K1406" s="36"/>
      <c r="L1406" s="82"/>
      <c r="M1406" s="82"/>
      <c r="N1406" s="77"/>
      <c r="O1406" s="84" t="s">
        <v>2169</v>
      </c>
      <c r="P1406" s="86">
        <v>43861.8825</v>
      </c>
      <c r="Q1406" s="84" t="s">
        <v>2206</v>
      </c>
      <c r="R1406" s="84"/>
      <c r="S1406" s="84"/>
      <c r="T1406" s="84" t="s">
        <v>2873</v>
      </c>
      <c r="U1406" s="84"/>
      <c r="V1406" s="87" t="s">
        <v>4104</v>
      </c>
      <c r="W1406" s="86">
        <v>43861.8825</v>
      </c>
      <c r="X1406" s="90">
        <v>43861</v>
      </c>
      <c r="Y1406" s="92" t="s">
        <v>6814</v>
      </c>
      <c r="Z1406" s="87" t="s">
        <v>10594</v>
      </c>
      <c r="AA1406" s="84"/>
      <c r="AB1406" s="84"/>
      <c r="AC1406" s="92" t="s">
        <v>14477</v>
      </c>
      <c r="AD1406" s="84"/>
      <c r="AE1406" s="84" t="b">
        <v>0</v>
      </c>
      <c r="AF1406" s="84">
        <v>0</v>
      </c>
      <c r="AG1406" s="92" t="s">
        <v>16467</v>
      </c>
      <c r="AH1406" s="84" t="b">
        <v>0</v>
      </c>
      <c r="AI1406" s="84" t="s">
        <v>16520</v>
      </c>
      <c r="AJ1406" s="84"/>
      <c r="AK1406" s="92" t="s">
        <v>16467</v>
      </c>
      <c r="AL1406" s="84" t="b">
        <v>0</v>
      </c>
      <c r="AM1406" s="84">
        <v>30</v>
      </c>
      <c r="AN1406" s="92" t="s">
        <v>16361</v>
      </c>
      <c r="AO1406" s="84" t="s">
        <v>16534</v>
      </c>
      <c r="AP1406" s="84" t="b">
        <v>0</v>
      </c>
      <c r="AQ1406" s="92" t="s">
        <v>16361</v>
      </c>
      <c r="AR1406" s="84" t="s">
        <v>179</v>
      </c>
      <c r="AS1406" s="84">
        <v>0</v>
      </c>
      <c r="AT1406" s="84">
        <v>0</v>
      </c>
      <c r="AU1406" s="84"/>
      <c r="AV1406" s="84"/>
      <c r="AW1406" s="84"/>
      <c r="AX1406" s="84"/>
      <c r="AY1406" s="84"/>
      <c r="AZ1406" s="84"/>
      <c r="BA1406" s="84"/>
      <c r="BB1406" s="84"/>
      <c r="BC1406">
        <v>1</v>
      </c>
      <c r="BD1406">
        <v>0</v>
      </c>
      <c r="BE1406">
        <v>0</v>
      </c>
      <c r="BF1406">
        <v>0</v>
      </c>
      <c r="BG1406">
        <v>1</v>
      </c>
      <c r="BH1406">
        <v>0</v>
      </c>
    </row>
    <row r="1407" spans="1:60" x14ac:dyDescent="0.3">
      <c r="A1407" s="69" t="s">
        <v>655</v>
      </c>
      <c r="B1407" s="69" t="s">
        <v>2078</v>
      </c>
      <c r="C1407" s="70"/>
      <c r="D1407" s="71"/>
      <c r="E1407" s="72"/>
      <c r="F1407" s="73"/>
      <c r="G1407" s="70"/>
      <c r="H1407" s="74"/>
      <c r="I1407" s="75"/>
      <c r="J1407" s="75"/>
      <c r="K1407" s="36"/>
      <c r="L1407" s="82"/>
      <c r="M1407" s="82"/>
      <c r="N1407" s="77"/>
      <c r="O1407" s="84" t="s">
        <v>2169</v>
      </c>
      <c r="P1407" s="86">
        <v>43861.882592592592</v>
      </c>
      <c r="Q1407" s="84" t="s">
        <v>2298</v>
      </c>
      <c r="R1407" s="84"/>
      <c r="S1407" s="84"/>
      <c r="T1407" s="84" t="s">
        <v>2890</v>
      </c>
      <c r="U1407" s="84"/>
      <c r="V1407" s="87" t="s">
        <v>3465</v>
      </c>
      <c r="W1407" s="86">
        <v>43861.882592592592</v>
      </c>
      <c r="X1407" s="90">
        <v>43861</v>
      </c>
      <c r="Y1407" s="92" t="s">
        <v>5490</v>
      </c>
      <c r="Z1407" s="87" t="s">
        <v>9252</v>
      </c>
      <c r="AA1407" s="84"/>
      <c r="AB1407" s="84"/>
      <c r="AC1407" s="92" t="s">
        <v>13130</v>
      </c>
      <c r="AD1407" s="84"/>
      <c r="AE1407" s="84" t="b">
        <v>0</v>
      </c>
      <c r="AF1407" s="84">
        <v>0</v>
      </c>
      <c r="AG1407" s="92" t="s">
        <v>16467</v>
      </c>
      <c r="AH1407" s="84" t="b">
        <v>0</v>
      </c>
      <c r="AI1407" s="84" t="s">
        <v>16520</v>
      </c>
      <c r="AJ1407" s="84"/>
      <c r="AK1407" s="92" t="s">
        <v>16467</v>
      </c>
      <c r="AL1407" s="84" t="b">
        <v>0</v>
      </c>
      <c r="AM1407" s="84">
        <v>66</v>
      </c>
      <c r="AN1407" s="92" t="s">
        <v>16225</v>
      </c>
      <c r="AO1407" s="84" t="s">
        <v>16534</v>
      </c>
      <c r="AP1407" s="84" t="b">
        <v>0</v>
      </c>
      <c r="AQ1407" s="92" t="s">
        <v>16225</v>
      </c>
      <c r="AR1407" s="84" t="s">
        <v>179</v>
      </c>
      <c r="AS1407" s="84">
        <v>0</v>
      </c>
      <c r="AT1407" s="84">
        <v>0</v>
      </c>
      <c r="AU1407" s="84"/>
      <c r="AV1407" s="84"/>
      <c r="AW1407" s="84"/>
      <c r="AX1407" s="84"/>
      <c r="AY1407" s="84"/>
      <c r="AZ1407" s="84"/>
      <c r="BA1407" s="84"/>
      <c r="BB1407" s="84"/>
      <c r="BC1407">
        <v>1</v>
      </c>
      <c r="BD1407">
        <v>0</v>
      </c>
      <c r="BE1407">
        <v>0</v>
      </c>
      <c r="BF1407">
        <v>0</v>
      </c>
      <c r="BG1407">
        <v>1</v>
      </c>
      <c r="BH1407">
        <v>0</v>
      </c>
    </row>
    <row r="1408" spans="1:60" x14ac:dyDescent="0.3">
      <c r="A1408" s="69" t="s">
        <v>535</v>
      </c>
      <c r="B1408" s="69" t="s">
        <v>2073</v>
      </c>
      <c r="C1408" s="70"/>
      <c r="D1408" s="71"/>
      <c r="E1408" s="72"/>
      <c r="F1408" s="73"/>
      <c r="G1408" s="70"/>
      <c r="H1408" s="74"/>
      <c r="I1408" s="75"/>
      <c r="J1408" s="75"/>
      <c r="K1408" s="36"/>
      <c r="L1408" s="82"/>
      <c r="M1408" s="82"/>
      <c r="N1408" s="77"/>
      <c r="O1408" s="84" t="s">
        <v>2169</v>
      </c>
      <c r="P1408" s="86">
        <v>43861.883067129631</v>
      </c>
      <c r="Q1408" s="84" t="s">
        <v>2210</v>
      </c>
      <c r="R1408" s="84"/>
      <c r="S1408" s="84"/>
      <c r="T1408" s="84" t="s">
        <v>2873</v>
      </c>
      <c r="U1408" s="84"/>
      <c r="V1408" s="87" t="s">
        <v>3356</v>
      </c>
      <c r="W1408" s="86">
        <v>43861.883067129631</v>
      </c>
      <c r="X1408" s="90">
        <v>43861</v>
      </c>
      <c r="Y1408" s="92" t="s">
        <v>5292</v>
      </c>
      <c r="Z1408" s="87" t="s">
        <v>9054</v>
      </c>
      <c r="AA1408" s="84"/>
      <c r="AB1408" s="84"/>
      <c r="AC1408" s="92" t="s">
        <v>12932</v>
      </c>
      <c r="AD1408" s="84"/>
      <c r="AE1408" s="84" t="b">
        <v>0</v>
      </c>
      <c r="AF1408" s="84">
        <v>0</v>
      </c>
      <c r="AG1408" s="92" t="s">
        <v>16467</v>
      </c>
      <c r="AH1408" s="84" t="b">
        <v>0</v>
      </c>
      <c r="AI1408" s="84" t="s">
        <v>16520</v>
      </c>
      <c r="AJ1408" s="84"/>
      <c r="AK1408" s="92" t="s">
        <v>16467</v>
      </c>
      <c r="AL1408" s="84" t="b">
        <v>0</v>
      </c>
      <c r="AM1408" s="84">
        <v>35</v>
      </c>
      <c r="AN1408" s="92" t="s">
        <v>16218</v>
      </c>
      <c r="AO1408" s="84" t="s">
        <v>16534</v>
      </c>
      <c r="AP1408" s="84" t="b">
        <v>0</v>
      </c>
      <c r="AQ1408" s="92" t="s">
        <v>16218</v>
      </c>
      <c r="AR1408" s="84" t="s">
        <v>179</v>
      </c>
      <c r="AS1408" s="84">
        <v>0</v>
      </c>
      <c r="AT1408" s="84">
        <v>0</v>
      </c>
      <c r="AU1408" s="84"/>
      <c r="AV1408" s="84"/>
      <c r="AW1408" s="84"/>
      <c r="AX1408" s="84"/>
      <c r="AY1408" s="84"/>
      <c r="AZ1408" s="84"/>
      <c r="BA1408" s="84"/>
      <c r="BB1408" s="84"/>
      <c r="BC1408">
        <v>1</v>
      </c>
      <c r="BD1408">
        <v>0</v>
      </c>
      <c r="BE1408">
        <v>0</v>
      </c>
      <c r="BF1408">
        <v>0</v>
      </c>
      <c r="BG1408">
        <v>1</v>
      </c>
      <c r="BH1408">
        <v>0</v>
      </c>
    </row>
    <row r="1409" spans="1:60" x14ac:dyDescent="0.3">
      <c r="A1409" s="69" t="s">
        <v>536</v>
      </c>
      <c r="B1409" s="69" t="s">
        <v>2078</v>
      </c>
      <c r="C1409" s="70"/>
      <c r="D1409" s="71"/>
      <c r="E1409" s="72"/>
      <c r="F1409" s="73"/>
      <c r="G1409" s="70"/>
      <c r="H1409" s="74"/>
      <c r="I1409" s="75"/>
      <c r="J1409" s="75"/>
      <c r="K1409" s="36"/>
      <c r="L1409" s="82"/>
      <c r="M1409" s="82"/>
      <c r="N1409" s="77"/>
      <c r="O1409" s="84" t="s">
        <v>2169</v>
      </c>
      <c r="P1409" s="86">
        <v>43861.883125</v>
      </c>
      <c r="Q1409" s="84" t="s">
        <v>2298</v>
      </c>
      <c r="R1409" s="84"/>
      <c r="S1409" s="84"/>
      <c r="T1409" s="84" t="s">
        <v>2890</v>
      </c>
      <c r="U1409" s="84"/>
      <c r="V1409" s="87" t="s">
        <v>3357</v>
      </c>
      <c r="W1409" s="86">
        <v>43861.883125</v>
      </c>
      <c r="X1409" s="90">
        <v>43861</v>
      </c>
      <c r="Y1409" s="92" t="s">
        <v>5293</v>
      </c>
      <c r="Z1409" s="87" t="s">
        <v>9055</v>
      </c>
      <c r="AA1409" s="84"/>
      <c r="AB1409" s="84"/>
      <c r="AC1409" s="92" t="s">
        <v>12933</v>
      </c>
      <c r="AD1409" s="84"/>
      <c r="AE1409" s="84" t="b">
        <v>0</v>
      </c>
      <c r="AF1409" s="84">
        <v>0</v>
      </c>
      <c r="AG1409" s="92" t="s">
        <v>16467</v>
      </c>
      <c r="AH1409" s="84" t="b">
        <v>0</v>
      </c>
      <c r="AI1409" s="84" t="s">
        <v>16520</v>
      </c>
      <c r="AJ1409" s="84"/>
      <c r="AK1409" s="92" t="s">
        <v>16467</v>
      </c>
      <c r="AL1409" s="84" t="b">
        <v>0</v>
      </c>
      <c r="AM1409" s="84">
        <v>66</v>
      </c>
      <c r="AN1409" s="92" t="s">
        <v>16225</v>
      </c>
      <c r="AO1409" s="84" t="s">
        <v>16534</v>
      </c>
      <c r="AP1409" s="84" t="b">
        <v>0</v>
      </c>
      <c r="AQ1409" s="92" t="s">
        <v>16225</v>
      </c>
      <c r="AR1409" s="84" t="s">
        <v>179</v>
      </c>
      <c r="AS1409" s="84">
        <v>0</v>
      </c>
      <c r="AT1409" s="84">
        <v>0</v>
      </c>
      <c r="AU1409" s="84"/>
      <c r="AV1409" s="84"/>
      <c r="AW1409" s="84"/>
      <c r="AX1409" s="84"/>
      <c r="AY1409" s="84"/>
      <c r="AZ1409" s="84"/>
      <c r="BA1409" s="84"/>
      <c r="BB1409" s="84"/>
      <c r="BC1409">
        <v>1</v>
      </c>
      <c r="BD1409">
        <v>0</v>
      </c>
      <c r="BE1409">
        <v>0</v>
      </c>
      <c r="BF1409">
        <v>0</v>
      </c>
      <c r="BG1409">
        <v>1</v>
      </c>
      <c r="BH1409">
        <v>0</v>
      </c>
    </row>
    <row r="1410" spans="1:60" x14ac:dyDescent="0.3">
      <c r="A1410" s="69" t="s">
        <v>554</v>
      </c>
      <c r="B1410" s="69" t="s">
        <v>2078</v>
      </c>
      <c r="C1410" s="70"/>
      <c r="D1410" s="71"/>
      <c r="E1410" s="72"/>
      <c r="F1410" s="73"/>
      <c r="G1410" s="70"/>
      <c r="H1410" s="74"/>
      <c r="I1410" s="75"/>
      <c r="J1410" s="75"/>
      <c r="K1410" s="36"/>
      <c r="L1410" s="82"/>
      <c r="M1410" s="82"/>
      <c r="N1410" s="77"/>
      <c r="O1410" s="84" t="s">
        <v>2169</v>
      </c>
      <c r="P1410" s="86">
        <v>43861.883240740739</v>
      </c>
      <c r="Q1410" s="84" t="s">
        <v>2298</v>
      </c>
      <c r="R1410" s="84"/>
      <c r="S1410" s="84"/>
      <c r="T1410" s="84" t="s">
        <v>2890</v>
      </c>
      <c r="U1410" s="84"/>
      <c r="V1410" s="87" t="s">
        <v>3375</v>
      </c>
      <c r="W1410" s="86">
        <v>43861.883240740739</v>
      </c>
      <c r="X1410" s="90">
        <v>43861</v>
      </c>
      <c r="Y1410" s="92" t="s">
        <v>5326</v>
      </c>
      <c r="Z1410" s="87" t="s">
        <v>9089</v>
      </c>
      <c r="AA1410" s="84"/>
      <c r="AB1410" s="84"/>
      <c r="AC1410" s="92" t="s">
        <v>12967</v>
      </c>
      <c r="AD1410" s="84"/>
      <c r="AE1410" s="84" t="b">
        <v>0</v>
      </c>
      <c r="AF1410" s="84">
        <v>0</v>
      </c>
      <c r="AG1410" s="92" t="s">
        <v>16467</v>
      </c>
      <c r="AH1410" s="84" t="b">
        <v>0</v>
      </c>
      <c r="AI1410" s="84" t="s">
        <v>16520</v>
      </c>
      <c r="AJ1410" s="84"/>
      <c r="AK1410" s="92" t="s">
        <v>16467</v>
      </c>
      <c r="AL1410" s="84" t="b">
        <v>0</v>
      </c>
      <c r="AM1410" s="84">
        <v>66</v>
      </c>
      <c r="AN1410" s="92" t="s">
        <v>16225</v>
      </c>
      <c r="AO1410" s="84" t="s">
        <v>16534</v>
      </c>
      <c r="AP1410" s="84" t="b">
        <v>0</v>
      </c>
      <c r="AQ1410" s="92" t="s">
        <v>16225</v>
      </c>
      <c r="AR1410" s="84" t="s">
        <v>179</v>
      </c>
      <c r="AS1410" s="84">
        <v>0</v>
      </c>
      <c r="AT1410" s="84">
        <v>0</v>
      </c>
      <c r="AU1410" s="84"/>
      <c r="AV1410" s="84"/>
      <c r="AW1410" s="84"/>
      <c r="AX1410" s="84"/>
      <c r="AY1410" s="84"/>
      <c r="AZ1410" s="84"/>
      <c r="BA1410" s="84"/>
      <c r="BB1410" s="84"/>
      <c r="BC1410">
        <v>1</v>
      </c>
      <c r="BD1410">
        <v>0</v>
      </c>
      <c r="BE1410">
        <v>0</v>
      </c>
      <c r="BF1410">
        <v>0</v>
      </c>
      <c r="BG1410">
        <v>1</v>
      </c>
      <c r="BH1410">
        <v>0</v>
      </c>
    </row>
    <row r="1411" spans="1:60" x14ac:dyDescent="0.3">
      <c r="A1411" s="69" t="s">
        <v>2069</v>
      </c>
      <c r="B1411" s="69" t="s">
        <v>2078</v>
      </c>
      <c r="C1411" s="70"/>
      <c r="D1411" s="71"/>
      <c r="E1411" s="72"/>
      <c r="F1411" s="73"/>
      <c r="G1411" s="70"/>
      <c r="H1411" s="74"/>
      <c r="I1411" s="75"/>
      <c r="J1411" s="75"/>
      <c r="K1411" s="36"/>
      <c r="L1411" s="82"/>
      <c r="M1411" s="82"/>
      <c r="N1411" s="77"/>
      <c r="O1411" s="84" t="s">
        <v>2169</v>
      </c>
      <c r="P1411" s="86">
        <v>43861.883460648147</v>
      </c>
      <c r="Q1411" s="84" t="s">
        <v>2298</v>
      </c>
      <c r="R1411" s="84"/>
      <c r="S1411" s="84"/>
      <c r="T1411" s="84" t="s">
        <v>2890</v>
      </c>
      <c r="U1411" s="84"/>
      <c r="V1411" s="87" t="s">
        <v>4754</v>
      </c>
      <c r="W1411" s="86">
        <v>43861.883460648147</v>
      </c>
      <c r="X1411" s="90">
        <v>43861</v>
      </c>
      <c r="Y1411" s="92" t="s">
        <v>8380</v>
      </c>
      <c r="Z1411" s="87" t="s">
        <v>12245</v>
      </c>
      <c r="AA1411" s="84"/>
      <c r="AB1411" s="84"/>
      <c r="AC1411" s="92" t="s">
        <v>16173</v>
      </c>
      <c r="AD1411" s="84"/>
      <c r="AE1411" s="84" t="b">
        <v>0</v>
      </c>
      <c r="AF1411" s="84">
        <v>0</v>
      </c>
      <c r="AG1411" s="92" t="s">
        <v>16467</v>
      </c>
      <c r="AH1411" s="84" t="b">
        <v>0</v>
      </c>
      <c r="AI1411" s="84" t="s">
        <v>16520</v>
      </c>
      <c r="AJ1411" s="84"/>
      <c r="AK1411" s="92" t="s">
        <v>16467</v>
      </c>
      <c r="AL1411" s="84" t="b">
        <v>0</v>
      </c>
      <c r="AM1411" s="84">
        <v>66</v>
      </c>
      <c r="AN1411" s="92" t="s">
        <v>16225</v>
      </c>
      <c r="AO1411" s="84" t="s">
        <v>16534</v>
      </c>
      <c r="AP1411" s="84" t="b">
        <v>0</v>
      </c>
      <c r="AQ1411" s="92" t="s">
        <v>16225</v>
      </c>
      <c r="AR1411" s="84" t="s">
        <v>179</v>
      </c>
      <c r="AS1411" s="84">
        <v>0</v>
      </c>
      <c r="AT1411" s="84">
        <v>0</v>
      </c>
      <c r="AU1411" s="84"/>
      <c r="AV1411" s="84"/>
      <c r="AW1411" s="84"/>
      <c r="AX1411" s="84"/>
      <c r="AY1411" s="84"/>
      <c r="AZ1411" s="84"/>
      <c r="BA1411" s="84"/>
      <c r="BB1411" s="84"/>
      <c r="BC1411">
        <v>2</v>
      </c>
      <c r="BD1411">
        <v>0</v>
      </c>
      <c r="BE1411">
        <v>0</v>
      </c>
      <c r="BF1411">
        <v>0</v>
      </c>
      <c r="BG1411">
        <v>2</v>
      </c>
      <c r="BH1411">
        <v>0</v>
      </c>
    </row>
    <row r="1412" spans="1:60" x14ac:dyDescent="0.3">
      <c r="A1412" s="69" t="s">
        <v>537</v>
      </c>
      <c r="B1412" s="69" t="s">
        <v>2078</v>
      </c>
      <c r="C1412" s="70"/>
      <c r="D1412" s="71"/>
      <c r="E1412" s="72"/>
      <c r="F1412" s="73"/>
      <c r="G1412" s="70"/>
      <c r="H1412" s="74"/>
      <c r="I1412" s="75"/>
      <c r="J1412" s="75"/>
      <c r="K1412" s="36"/>
      <c r="L1412" s="82"/>
      <c r="M1412" s="82"/>
      <c r="N1412" s="77"/>
      <c r="O1412" s="84" t="s">
        <v>2169</v>
      </c>
      <c r="P1412" s="86">
        <v>43861.883796296293</v>
      </c>
      <c r="Q1412" s="84" t="s">
        <v>2298</v>
      </c>
      <c r="R1412" s="84"/>
      <c r="S1412" s="84"/>
      <c r="T1412" s="84" t="s">
        <v>2890</v>
      </c>
      <c r="U1412" s="84"/>
      <c r="V1412" s="87" t="s">
        <v>3358</v>
      </c>
      <c r="W1412" s="86">
        <v>43861.883796296293</v>
      </c>
      <c r="X1412" s="90">
        <v>43861</v>
      </c>
      <c r="Y1412" s="92" t="s">
        <v>5294</v>
      </c>
      <c r="Z1412" s="87" t="s">
        <v>9056</v>
      </c>
      <c r="AA1412" s="84"/>
      <c r="AB1412" s="84"/>
      <c r="AC1412" s="92" t="s">
        <v>12934</v>
      </c>
      <c r="AD1412" s="84"/>
      <c r="AE1412" s="84" t="b">
        <v>0</v>
      </c>
      <c r="AF1412" s="84">
        <v>0</v>
      </c>
      <c r="AG1412" s="92" t="s">
        <v>16467</v>
      </c>
      <c r="AH1412" s="84" t="b">
        <v>0</v>
      </c>
      <c r="AI1412" s="84" t="s">
        <v>16520</v>
      </c>
      <c r="AJ1412" s="84"/>
      <c r="AK1412" s="92" t="s">
        <v>16467</v>
      </c>
      <c r="AL1412" s="84" t="b">
        <v>0</v>
      </c>
      <c r="AM1412" s="84">
        <v>66</v>
      </c>
      <c r="AN1412" s="92" t="s">
        <v>16225</v>
      </c>
      <c r="AO1412" s="84" t="s">
        <v>16534</v>
      </c>
      <c r="AP1412" s="84" t="b">
        <v>0</v>
      </c>
      <c r="AQ1412" s="92" t="s">
        <v>16225</v>
      </c>
      <c r="AR1412" s="84" t="s">
        <v>179</v>
      </c>
      <c r="AS1412" s="84">
        <v>0</v>
      </c>
      <c r="AT1412" s="84">
        <v>0</v>
      </c>
      <c r="AU1412" s="84"/>
      <c r="AV1412" s="84"/>
      <c r="AW1412" s="84"/>
      <c r="AX1412" s="84"/>
      <c r="AY1412" s="84"/>
      <c r="AZ1412" s="84"/>
      <c r="BA1412" s="84"/>
      <c r="BB1412" s="84"/>
      <c r="BC1412">
        <v>1</v>
      </c>
      <c r="BD1412">
        <v>0</v>
      </c>
      <c r="BE1412">
        <v>0</v>
      </c>
      <c r="BF1412">
        <v>0</v>
      </c>
      <c r="BG1412">
        <v>1</v>
      </c>
      <c r="BH1412">
        <v>0</v>
      </c>
    </row>
    <row r="1413" spans="1:60" x14ac:dyDescent="0.3">
      <c r="A1413" s="69" t="s">
        <v>1495</v>
      </c>
      <c r="B1413" s="69" t="s">
        <v>1495</v>
      </c>
      <c r="C1413" s="70"/>
      <c r="D1413" s="71"/>
      <c r="E1413" s="72"/>
      <c r="F1413" s="73"/>
      <c r="G1413" s="70"/>
      <c r="H1413" s="74"/>
      <c r="I1413" s="75"/>
      <c r="J1413" s="75"/>
      <c r="K1413" s="36"/>
      <c r="L1413" s="82"/>
      <c r="M1413" s="82"/>
      <c r="N1413" s="77"/>
      <c r="O1413" s="84" t="s">
        <v>179</v>
      </c>
      <c r="P1413" s="86">
        <v>43861.884016203701</v>
      </c>
      <c r="Q1413" s="84" t="s">
        <v>2343</v>
      </c>
      <c r="R1413" s="84"/>
      <c r="S1413" s="84"/>
      <c r="T1413" s="84" t="s">
        <v>2883</v>
      </c>
      <c r="U1413" s="84"/>
      <c r="V1413" s="87" t="s">
        <v>4234</v>
      </c>
      <c r="W1413" s="86">
        <v>43861.884016203701</v>
      </c>
      <c r="X1413" s="90">
        <v>43861</v>
      </c>
      <c r="Y1413" s="92" t="s">
        <v>6873</v>
      </c>
      <c r="Z1413" s="87" t="s">
        <v>10656</v>
      </c>
      <c r="AA1413" s="84"/>
      <c r="AB1413" s="84"/>
      <c r="AC1413" s="92" t="s">
        <v>14540</v>
      </c>
      <c r="AD1413" s="84"/>
      <c r="AE1413" s="84" t="b">
        <v>0</v>
      </c>
      <c r="AF1413" s="84">
        <v>2</v>
      </c>
      <c r="AG1413" s="92" t="s">
        <v>16467</v>
      </c>
      <c r="AH1413" s="84" t="b">
        <v>0</v>
      </c>
      <c r="AI1413" s="84" t="s">
        <v>16520</v>
      </c>
      <c r="AJ1413" s="84"/>
      <c r="AK1413" s="92" t="s">
        <v>16467</v>
      </c>
      <c r="AL1413" s="84" t="b">
        <v>0</v>
      </c>
      <c r="AM1413" s="84">
        <v>5</v>
      </c>
      <c r="AN1413" s="92" t="s">
        <v>16467</v>
      </c>
      <c r="AO1413" s="84" t="s">
        <v>16536</v>
      </c>
      <c r="AP1413" s="84" t="b">
        <v>0</v>
      </c>
      <c r="AQ1413" s="92" t="s">
        <v>14540</v>
      </c>
      <c r="AR1413" s="84" t="s">
        <v>179</v>
      </c>
      <c r="AS1413" s="84">
        <v>0</v>
      </c>
      <c r="AT1413" s="84">
        <v>0</v>
      </c>
      <c r="AU1413" s="84"/>
      <c r="AV1413" s="84"/>
      <c r="AW1413" s="84"/>
      <c r="AX1413" s="84"/>
      <c r="AY1413" s="84"/>
      <c r="AZ1413" s="84"/>
      <c r="BA1413" s="84"/>
      <c r="BB1413" s="84"/>
      <c r="BC1413">
        <v>1</v>
      </c>
      <c r="BD1413">
        <v>0</v>
      </c>
      <c r="BE1413">
        <v>0</v>
      </c>
      <c r="BF1413">
        <v>1</v>
      </c>
      <c r="BG1413">
        <v>0</v>
      </c>
      <c r="BH1413">
        <v>0</v>
      </c>
    </row>
    <row r="1414" spans="1:60" x14ac:dyDescent="0.3">
      <c r="A1414" s="69" t="s">
        <v>538</v>
      </c>
      <c r="B1414" s="69" t="s">
        <v>2096</v>
      </c>
      <c r="C1414" s="70"/>
      <c r="D1414" s="71"/>
      <c r="E1414" s="72"/>
      <c r="F1414" s="73"/>
      <c r="G1414" s="70"/>
      <c r="H1414" s="74"/>
      <c r="I1414" s="75"/>
      <c r="J1414" s="75"/>
      <c r="K1414" s="36"/>
      <c r="L1414" s="82"/>
      <c r="M1414" s="82"/>
      <c r="N1414" s="77"/>
      <c r="O1414" s="84" t="s">
        <v>2169</v>
      </c>
      <c r="P1414" s="86">
        <v>43861.884398148148</v>
      </c>
      <c r="Q1414" s="84" t="s">
        <v>2284</v>
      </c>
      <c r="R1414" s="84"/>
      <c r="S1414" s="84"/>
      <c r="T1414" s="84" t="s">
        <v>2883</v>
      </c>
      <c r="U1414" s="84"/>
      <c r="V1414" s="87" t="s">
        <v>3359</v>
      </c>
      <c r="W1414" s="86">
        <v>43861.884398148148</v>
      </c>
      <c r="X1414" s="90">
        <v>43861</v>
      </c>
      <c r="Y1414" s="92" t="s">
        <v>5295</v>
      </c>
      <c r="Z1414" s="87" t="s">
        <v>9057</v>
      </c>
      <c r="AA1414" s="84"/>
      <c r="AB1414" s="84"/>
      <c r="AC1414" s="92" t="s">
        <v>12935</v>
      </c>
      <c r="AD1414" s="84"/>
      <c r="AE1414" s="84" t="b">
        <v>0</v>
      </c>
      <c r="AF1414" s="84">
        <v>0</v>
      </c>
      <c r="AG1414" s="92" t="s">
        <v>16467</v>
      </c>
      <c r="AH1414" s="84" t="b">
        <v>0</v>
      </c>
      <c r="AI1414" s="84" t="s">
        <v>16520</v>
      </c>
      <c r="AJ1414" s="84"/>
      <c r="AK1414" s="92" t="s">
        <v>16467</v>
      </c>
      <c r="AL1414" s="84" t="b">
        <v>0</v>
      </c>
      <c r="AM1414" s="84">
        <v>230</v>
      </c>
      <c r="AN1414" s="92" t="s">
        <v>16293</v>
      </c>
      <c r="AO1414" s="84" t="s">
        <v>16534</v>
      </c>
      <c r="AP1414" s="84" t="b">
        <v>0</v>
      </c>
      <c r="AQ1414" s="92" t="s">
        <v>16293</v>
      </c>
      <c r="AR1414" s="84" t="s">
        <v>179</v>
      </c>
      <c r="AS1414" s="84">
        <v>0</v>
      </c>
      <c r="AT1414" s="84">
        <v>0</v>
      </c>
      <c r="AU1414" s="84"/>
      <c r="AV1414" s="84"/>
      <c r="AW1414" s="84"/>
      <c r="AX1414" s="84"/>
      <c r="AY1414" s="84"/>
      <c r="AZ1414" s="84"/>
      <c r="BA1414" s="84"/>
      <c r="BB1414" s="84"/>
      <c r="BC1414">
        <v>1</v>
      </c>
      <c r="BD1414">
        <v>0</v>
      </c>
      <c r="BE1414">
        <v>0</v>
      </c>
      <c r="BF1414">
        <v>0</v>
      </c>
      <c r="BG1414">
        <v>1</v>
      </c>
      <c r="BH1414">
        <v>0</v>
      </c>
    </row>
    <row r="1415" spans="1:60" x14ac:dyDescent="0.3">
      <c r="A1415" s="69" t="s">
        <v>1871</v>
      </c>
      <c r="B1415" s="69" t="s">
        <v>2078</v>
      </c>
      <c r="C1415" s="70"/>
      <c r="D1415" s="71"/>
      <c r="E1415" s="72"/>
      <c r="F1415" s="73"/>
      <c r="G1415" s="70"/>
      <c r="H1415" s="74"/>
      <c r="I1415" s="75"/>
      <c r="J1415" s="75"/>
      <c r="K1415" s="36"/>
      <c r="L1415" s="82"/>
      <c r="M1415" s="82"/>
      <c r="N1415" s="77"/>
      <c r="O1415" s="84" t="s">
        <v>2169</v>
      </c>
      <c r="P1415" s="86">
        <v>43861.884525462963</v>
      </c>
      <c r="Q1415" s="84" t="s">
        <v>2298</v>
      </c>
      <c r="R1415" s="84"/>
      <c r="S1415" s="84"/>
      <c r="T1415" s="84" t="s">
        <v>2890</v>
      </c>
      <c r="U1415" s="84"/>
      <c r="V1415" s="87" t="s">
        <v>4578</v>
      </c>
      <c r="W1415" s="86">
        <v>43861.884525462963</v>
      </c>
      <c r="X1415" s="90">
        <v>43861</v>
      </c>
      <c r="Y1415" s="92" t="s">
        <v>7789</v>
      </c>
      <c r="Z1415" s="87" t="s">
        <v>11611</v>
      </c>
      <c r="AA1415" s="84"/>
      <c r="AB1415" s="84"/>
      <c r="AC1415" s="92" t="s">
        <v>15510</v>
      </c>
      <c r="AD1415" s="84"/>
      <c r="AE1415" s="84" t="b">
        <v>0</v>
      </c>
      <c r="AF1415" s="84">
        <v>0</v>
      </c>
      <c r="AG1415" s="92" t="s">
        <v>16467</v>
      </c>
      <c r="AH1415" s="84" t="b">
        <v>0</v>
      </c>
      <c r="AI1415" s="84" t="s">
        <v>16520</v>
      </c>
      <c r="AJ1415" s="84"/>
      <c r="AK1415" s="92" t="s">
        <v>16467</v>
      </c>
      <c r="AL1415" s="84" t="b">
        <v>0</v>
      </c>
      <c r="AM1415" s="84">
        <v>66</v>
      </c>
      <c r="AN1415" s="92" t="s">
        <v>16225</v>
      </c>
      <c r="AO1415" s="84" t="s">
        <v>16534</v>
      </c>
      <c r="AP1415" s="84" t="b">
        <v>0</v>
      </c>
      <c r="AQ1415" s="92" t="s">
        <v>16225</v>
      </c>
      <c r="AR1415" s="84" t="s">
        <v>179</v>
      </c>
      <c r="AS1415" s="84">
        <v>0</v>
      </c>
      <c r="AT1415" s="84">
        <v>0</v>
      </c>
      <c r="AU1415" s="84"/>
      <c r="AV1415" s="84"/>
      <c r="AW1415" s="84"/>
      <c r="AX1415" s="84"/>
      <c r="AY1415" s="84"/>
      <c r="AZ1415" s="84"/>
      <c r="BA1415" s="84"/>
      <c r="BB1415" s="84"/>
      <c r="BC1415">
        <v>1</v>
      </c>
      <c r="BD1415">
        <v>0</v>
      </c>
      <c r="BE1415">
        <v>0</v>
      </c>
      <c r="BF1415">
        <v>0</v>
      </c>
      <c r="BG1415">
        <v>1</v>
      </c>
      <c r="BH1415">
        <v>0</v>
      </c>
    </row>
    <row r="1416" spans="1:60" x14ac:dyDescent="0.3">
      <c r="A1416" s="69" t="s">
        <v>1793</v>
      </c>
      <c r="B1416" s="69" t="s">
        <v>2003</v>
      </c>
      <c r="C1416" s="70"/>
      <c r="D1416" s="71"/>
      <c r="E1416" s="72"/>
      <c r="F1416" s="73"/>
      <c r="G1416" s="70"/>
      <c r="H1416" s="74"/>
      <c r="I1416" s="75"/>
      <c r="J1416" s="75"/>
      <c r="K1416" s="36"/>
      <c r="L1416" s="82"/>
      <c r="M1416" s="82"/>
      <c r="N1416" s="77"/>
      <c r="O1416" s="84" t="s">
        <v>2169</v>
      </c>
      <c r="P1416" s="86">
        <v>43861.884884259256</v>
      </c>
      <c r="Q1416" s="84" t="s">
        <v>2240</v>
      </c>
      <c r="R1416" s="84"/>
      <c r="S1416" s="84"/>
      <c r="T1416" s="84" t="s">
        <v>2873</v>
      </c>
      <c r="U1416" s="84"/>
      <c r="V1416" s="87" t="s">
        <v>4509</v>
      </c>
      <c r="W1416" s="86">
        <v>43861.884884259256</v>
      </c>
      <c r="X1416" s="90">
        <v>43861</v>
      </c>
      <c r="Y1416" s="92" t="s">
        <v>7626</v>
      </c>
      <c r="Z1416" s="87" t="s">
        <v>11444</v>
      </c>
      <c r="AA1416" s="84"/>
      <c r="AB1416" s="84"/>
      <c r="AC1416" s="92" t="s">
        <v>15337</v>
      </c>
      <c r="AD1416" s="84"/>
      <c r="AE1416" s="84" t="b">
        <v>0</v>
      </c>
      <c r="AF1416" s="84">
        <v>0</v>
      </c>
      <c r="AG1416" s="92" t="s">
        <v>16467</v>
      </c>
      <c r="AH1416" s="84" t="b">
        <v>0</v>
      </c>
      <c r="AI1416" s="84" t="s">
        <v>16520</v>
      </c>
      <c r="AJ1416" s="84"/>
      <c r="AK1416" s="92" t="s">
        <v>16467</v>
      </c>
      <c r="AL1416" s="84" t="b">
        <v>0</v>
      </c>
      <c r="AM1416" s="84">
        <v>29</v>
      </c>
      <c r="AN1416" s="92" t="s">
        <v>15998</v>
      </c>
      <c r="AO1416" s="84" t="s">
        <v>16534</v>
      </c>
      <c r="AP1416" s="84" t="b">
        <v>0</v>
      </c>
      <c r="AQ1416" s="92" t="s">
        <v>15998</v>
      </c>
      <c r="AR1416" s="84" t="s">
        <v>179</v>
      </c>
      <c r="AS1416" s="84">
        <v>0</v>
      </c>
      <c r="AT1416" s="84">
        <v>0</v>
      </c>
      <c r="AU1416" s="84"/>
      <c r="AV1416" s="84"/>
      <c r="AW1416" s="84"/>
      <c r="AX1416" s="84"/>
      <c r="AY1416" s="84"/>
      <c r="AZ1416" s="84"/>
      <c r="BA1416" s="84"/>
      <c r="BB1416" s="84"/>
      <c r="BC1416">
        <v>1</v>
      </c>
      <c r="BD1416">
        <v>0</v>
      </c>
      <c r="BE1416">
        <v>0</v>
      </c>
      <c r="BF1416">
        <v>0</v>
      </c>
      <c r="BG1416">
        <v>1</v>
      </c>
      <c r="BH1416">
        <v>0</v>
      </c>
    </row>
    <row r="1417" spans="1:60" x14ac:dyDescent="0.3">
      <c r="A1417" s="69" t="s">
        <v>538</v>
      </c>
      <c r="B1417" s="69" t="s">
        <v>2094</v>
      </c>
      <c r="C1417" s="70"/>
      <c r="D1417" s="71"/>
      <c r="E1417" s="72"/>
      <c r="F1417" s="73"/>
      <c r="G1417" s="70"/>
      <c r="H1417" s="74"/>
      <c r="I1417" s="75"/>
      <c r="J1417" s="75"/>
      <c r="K1417" s="36"/>
      <c r="L1417" s="82"/>
      <c r="M1417" s="82"/>
      <c r="N1417" s="77"/>
      <c r="O1417" s="84" t="s">
        <v>2169</v>
      </c>
      <c r="P1417" s="86">
        <v>43861.885046296295</v>
      </c>
      <c r="Q1417" s="84" t="s">
        <v>2183</v>
      </c>
      <c r="R1417" s="84"/>
      <c r="S1417" s="84"/>
      <c r="T1417" s="84"/>
      <c r="U1417" s="84"/>
      <c r="V1417" s="87" t="s">
        <v>3359</v>
      </c>
      <c r="W1417" s="86">
        <v>43861.885046296295</v>
      </c>
      <c r="X1417" s="90">
        <v>43861</v>
      </c>
      <c r="Y1417" s="92" t="s">
        <v>4844</v>
      </c>
      <c r="Z1417" s="87" t="s">
        <v>9058</v>
      </c>
      <c r="AA1417" s="84"/>
      <c r="AB1417" s="84"/>
      <c r="AC1417" s="92" t="s">
        <v>12936</v>
      </c>
      <c r="AD1417" s="84"/>
      <c r="AE1417" s="84" t="b">
        <v>0</v>
      </c>
      <c r="AF1417" s="84">
        <v>0</v>
      </c>
      <c r="AG1417" s="92" t="s">
        <v>16467</v>
      </c>
      <c r="AH1417" s="84" t="b">
        <v>0</v>
      </c>
      <c r="AI1417" s="84" t="s">
        <v>16520</v>
      </c>
      <c r="AJ1417" s="84"/>
      <c r="AK1417" s="92" t="s">
        <v>16467</v>
      </c>
      <c r="AL1417" s="84" t="b">
        <v>0</v>
      </c>
      <c r="AM1417" s="84">
        <v>55</v>
      </c>
      <c r="AN1417" s="92" t="s">
        <v>16324</v>
      </c>
      <c r="AO1417" s="84" t="s">
        <v>16534</v>
      </c>
      <c r="AP1417" s="84" t="b">
        <v>0</v>
      </c>
      <c r="AQ1417" s="92" t="s">
        <v>16324</v>
      </c>
      <c r="AR1417" s="84" t="s">
        <v>179</v>
      </c>
      <c r="AS1417" s="84">
        <v>0</v>
      </c>
      <c r="AT1417" s="84">
        <v>0</v>
      </c>
      <c r="AU1417" s="84"/>
      <c r="AV1417" s="84"/>
      <c r="AW1417" s="84"/>
      <c r="AX1417" s="84"/>
      <c r="AY1417" s="84"/>
      <c r="AZ1417" s="84"/>
      <c r="BA1417" s="84"/>
      <c r="BB1417" s="84"/>
      <c r="BC1417">
        <v>2</v>
      </c>
      <c r="BD1417">
        <v>0</v>
      </c>
      <c r="BE1417">
        <v>0</v>
      </c>
      <c r="BF1417">
        <v>0</v>
      </c>
      <c r="BG1417">
        <v>2</v>
      </c>
      <c r="BH1417">
        <v>0</v>
      </c>
    </row>
    <row r="1418" spans="1:60" x14ac:dyDescent="0.3">
      <c r="A1418" s="69" t="s">
        <v>1900</v>
      </c>
      <c r="B1418" s="69" t="s">
        <v>2126</v>
      </c>
      <c r="C1418" s="70"/>
      <c r="D1418" s="71"/>
      <c r="E1418" s="72"/>
      <c r="F1418" s="73"/>
      <c r="G1418" s="70"/>
      <c r="H1418" s="74"/>
      <c r="I1418" s="75"/>
      <c r="J1418" s="75"/>
      <c r="K1418" s="36"/>
      <c r="L1418" s="82"/>
      <c r="M1418" s="82"/>
      <c r="N1418" s="77"/>
      <c r="O1418" s="84" t="s">
        <v>2169</v>
      </c>
      <c r="P1418" s="86">
        <v>43861.885081018518</v>
      </c>
      <c r="Q1418" s="84" t="s">
        <v>2290</v>
      </c>
      <c r="R1418" s="84"/>
      <c r="S1418" s="84"/>
      <c r="T1418" s="84" t="s">
        <v>2883</v>
      </c>
      <c r="U1418" s="84"/>
      <c r="V1418" s="87" t="s">
        <v>4601</v>
      </c>
      <c r="W1418" s="86">
        <v>43861.885081018518</v>
      </c>
      <c r="X1418" s="90">
        <v>43861</v>
      </c>
      <c r="Y1418" s="92" t="s">
        <v>4845</v>
      </c>
      <c r="Z1418" s="87" t="s">
        <v>11671</v>
      </c>
      <c r="AA1418" s="84"/>
      <c r="AB1418" s="84"/>
      <c r="AC1418" s="92" t="s">
        <v>15571</v>
      </c>
      <c r="AD1418" s="84"/>
      <c r="AE1418" s="84" t="b">
        <v>0</v>
      </c>
      <c r="AF1418" s="84">
        <v>0</v>
      </c>
      <c r="AG1418" s="92" t="s">
        <v>16467</v>
      </c>
      <c r="AH1418" s="84" t="b">
        <v>0</v>
      </c>
      <c r="AI1418" s="84" t="s">
        <v>16520</v>
      </c>
      <c r="AJ1418" s="84"/>
      <c r="AK1418" s="92" t="s">
        <v>16467</v>
      </c>
      <c r="AL1418" s="84" t="b">
        <v>0</v>
      </c>
      <c r="AM1418" s="84">
        <v>72</v>
      </c>
      <c r="AN1418" s="92" t="s">
        <v>16431</v>
      </c>
      <c r="AO1418" s="84" t="s">
        <v>16534</v>
      </c>
      <c r="AP1418" s="84" t="b">
        <v>0</v>
      </c>
      <c r="AQ1418" s="92" t="s">
        <v>16431</v>
      </c>
      <c r="AR1418" s="84" t="s">
        <v>179</v>
      </c>
      <c r="AS1418" s="84">
        <v>0</v>
      </c>
      <c r="AT1418" s="84">
        <v>0</v>
      </c>
      <c r="AU1418" s="84"/>
      <c r="AV1418" s="84"/>
      <c r="AW1418" s="84"/>
      <c r="AX1418" s="84"/>
      <c r="AY1418" s="84"/>
      <c r="AZ1418" s="84"/>
      <c r="BA1418" s="84"/>
      <c r="BB1418" s="84"/>
      <c r="BC1418">
        <v>1</v>
      </c>
      <c r="BD1418">
        <v>0</v>
      </c>
      <c r="BE1418">
        <v>0</v>
      </c>
      <c r="BF1418">
        <v>0</v>
      </c>
      <c r="BG1418">
        <v>1</v>
      </c>
      <c r="BH1418">
        <v>0</v>
      </c>
    </row>
    <row r="1419" spans="1:60" x14ac:dyDescent="0.3">
      <c r="A1419" s="69" t="s">
        <v>1347</v>
      </c>
      <c r="B1419" s="69" t="s">
        <v>2096</v>
      </c>
      <c r="C1419" s="70"/>
      <c r="D1419" s="71"/>
      <c r="E1419" s="72"/>
      <c r="F1419" s="73"/>
      <c r="G1419" s="70"/>
      <c r="H1419" s="74"/>
      <c r="I1419" s="75"/>
      <c r="J1419" s="75"/>
      <c r="K1419" s="36"/>
      <c r="L1419" s="82"/>
      <c r="M1419" s="82"/>
      <c r="N1419" s="77"/>
      <c r="O1419" s="84" t="s">
        <v>2169</v>
      </c>
      <c r="P1419" s="86">
        <v>43861.885162037041</v>
      </c>
      <c r="Q1419" s="84" t="s">
        <v>2284</v>
      </c>
      <c r="R1419" s="84"/>
      <c r="S1419" s="84"/>
      <c r="T1419" s="84" t="s">
        <v>2883</v>
      </c>
      <c r="U1419" s="84"/>
      <c r="V1419" s="87" t="s">
        <v>4104</v>
      </c>
      <c r="W1419" s="86">
        <v>43861.885162037041</v>
      </c>
      <c r="X1419" s="90">
        <v>43861</v>
      </c>
      <c r="Y1419" s="92" t="s">
        <v>4846</v>
      </c>
      <c r="Z1419" s="87" t="s">
        <v>10595</v>
      </c>
      <c r="AA1419" s="84"/>
      <c r="AB1419" s="84"/>
      <c r="AC1419" s="92" t="s">
        <v>14478</v>
      </c>
      <c r="AD1419" s="84"/>
      <c r="AE1419" s="84" t="b">
        <v>0</v>
      </c>
      <c r="AF1419" s="84">
        <v>0</v>
      </c>
      <c r="AG1419" s="92" t="s">
        <v>16467</v>
      </c>
      <c r="AH1419" s="84" t="b">
        <v>0</v>
      </c>
      <c r="AI1419" s="84" t="s">
        <v>16520</v>
      </c>
      <c r="AJ1419" s="84"/>
      <c r="AK1419" s="92" t="s">
        <v>16467</v>
      </c>
      <c r="AL1419" s="84" t="b">
        <v>0</v>
      </c>
      <c r="AM1419" s="84">
        <v>230</v>
      </c>
      <c r="AN1419" s="92" t="s">
        <v>16293</v>
      </c>
      <c r="AO1419" s="84" t="s">
        <v>16534</v>
      </c>
      <c r="AP1419" s="84" t="b">
        <v>0</v>
      </c>
      <c r="AQ1419" s="92" t="s">
        <v>16293</v>
      </c>
      <c r="AR1419" s="84" t="s">
        <v>179</v>
      </c>
      <c r="AS1419" s="84">
        <v>0</v>
      </c>
      <c r="AT1419" s="84">
        <v>0</v>
      </c>
      <c r="AU1419" s="84"/>
      <c r="AV1419" s="84"/>
      <c r="AW1419" s="84"/>
      <c r="AX1419" s="84"/>
      <c r="AY1419" s="84"/>
      <c r="AZ1419" s="84"/>
      <c r="BA1419" s="84"/>
      <c r="BB1419" s="84"/>
      <c r="BC1419">
        <v>1</v>
      </c>
      <c r="BD1419">
        <v>0</v>
      </c>
      <c r="BE1419">
        <v>0</v>
      </c>
      <c r="BF1419">
        <v>0</v>
      </c>
      <c r="BG1419">
        <v>1</v>
      </c>
      <c r="BH1419">
        <v>0</v>
      </c>
    </row>
    <row r="1420" spans="1:60" x14ac:dyDescent="0.3">
      <c r="A1420" s="69" t="s">
        <v>1417</v>
      </c>
      <c r="B1420" s="69" t="s">
        <v>2078</v>
      </c>
      <c r="C1420" s="70"/>
      <c r="D1420" s="71"/>
      <c r="E1420" s="72"/>
      <c r="F1420" s="73"/>
      <c r="G1420" s="70"/>
      <c r="H1420" s="74"/>
      <c r="I1420" s="75"/>
      <c r="J1420" s="75"/>
      <c r="K1420" s="36"/>
      <c r="L1420" s="82"/>
      <c r="M1420" s="82"/>
      <c r="N1420" s="77"/>
      <c r="O1420" s="84" t="s">
        <v>2169</v>
      </c>
      <c r="P1420" s="86">
        <v>43861.885335648149</v>
      </c>
      <c r="Q1420" s="84" t="s">
        <v>2298</v>
      </c>
      <c r="R1420" s="84"/>
      <c r="S1420" s="84"/>
      <c r="T1420" s="84" t="s">
        <v>2890</v>
      </c>
      <c r="U1420" s="84"/>
      <c r="V1420" s="87" t="s">
        <v>4165</v>
      </c>
      <c r="W1420" s="86">
        <v>43861.885335648149</v>
      </c>
      <c r="X1420" s="90">
        <v>43861</v>
      </c>
      <c r="Y1420" s="92" t="s">
        <v>6652</v>
      </c>
      <c r="Z1420" s="87" t="s">
        <v>10431</v>
      </c>
      <c r="AA1420" s="84"/>
      <c r="AB1420" s="84"/>
      <c r="AC1420" s="92" t="s">
        <v>14314</v>
      </c>
      <c r="AD1420" s="84"/>
      <c r="AE1420" s="84" t="b">
        <v>0</v>
      </c>
      <c r="AF1420" s="84">
        <v>0</v>
      </c>
      <c r="AG1420" s="92" t="s">
        <v>16467</v>
      </c>
      <c r="AH1420" s="84" t="b">
        <v>0</v>
      </c>
      <c r="AI1420" s="84" t="s">
        <v>16520</v>
      </c>
      <c r="AJ1420" s="84"/>
      <c r="AK1420" s="92" t="s">
        <v>16467</v>
      </c>
      <c r="AL1420" s="84" t="b">
        <v>0</v>
      </c>
      <c r="AM1420" s="84">
        <v>66</v>
      </c>
      <c r="AN1420" s="92" t="s">
        <v>16225</v>
      </c>
      <c r="AO1420" s="84" t="s">
        <v>16534</v>
      </c>
      <c r="AP1420" s="84" t="b">
        <v>0</v>
      </c>
      <c r="AQ1420" s="92" t="s">
        <v>16225</v>
      </c>
      <c r="AR1420" s="84" t="s">
        <v>179</v>
      </c>
      <c r="AS1420" s="84">
        <v>0</v>
      </c>
      <c r="AT1420" s="84">
        <v>0</v>
      </c>
      <c r="AU1420" s="84"/>
      <c r="AV1420" s="84"/>
      <c r="AW1420" s="84"/>
      <c r="AX1420" s="84"/>
      <c r="AY1420" s="84"/>
      <c r="AZ1420" s="84"/>
      <c r="BA1420" s="84"/>
      <c r="BB1420" s="84"/>
      <c r="BC1420">
        <v>1</v>
      </c>
      <c r="BD1420">
        <v>0</v>
      </c>
      <c r="BE1420">
        <v>0</v>
      </c>
      <c r="BF1420">
        <v>0</v>
      </c>
      <c r="BG1420">
        <v>1</v>
      </c>
      <c r="BH1420">
        <v>0</v>
      </c>
    </row>
    <row r="1421" spans="1:60" x14ac:dyDescent="0.3">
      <c r="A1421" s="69" t="s">
        <v>538</v>
      </c>
      <c r="B1421" s="69" t="s">
        <v>2128</v>
      </c>
      <c r="C1421" s="70"/>
      <c r="D1421" s="71"/>
      <c r="E1421" s="72"/>
      <c r="F1421" s="73"/>
      <c r="G1421" s="70"/>
      <c r="H1421" s="74"/>
      <c r="I1421" s="75"/>
      <c r="J1421" s="75"/>
      <c r="K1421" s="36"/>
      <c r="L1421" s="82"/>
      <c r="M1421" s="82"/>
      <c r="N1421" s="77"/>
      <c r="O1421" s="84" t="s">
        <v>2168</v>
      </c>
      <c r="P1421" s="86">
        <v>43861.885370370372</v>
      </c>
      <c r="Q1421" s="84" t="s">
        <v>2180</v>
      </c>
      <c r="R1421" s="84"/>
      <c r="S1421" s="84"/>
      <c r="T1421" s="84"/>
      <c r="U1421" s="84"/>
      <c r="V1421" s="87" t="s">
        <v>3359</v>
      </c>
      <c r="W1421" s="86">
        <v>43861.885370370372</v>
      </c>
      <c r="X1421" s="90">
        <v>43861</v>
      </c>
      <c r="Y1421" s="92" t="s">
        <v>5296</v>
      </c>
      <c r="Z1421" s="87" t="s">
        <v>9059</v>
      </c>
      <c r="AA1421" s="84"/>
      <c r="AB1421" s="84"/>
      <c r="AC1421" s="92" t="s">
        <v>12937</v>
      </c>
      <c r="AD1421" s="84"/>
      <c r="AE1421" s="84" t="b">
        <v>0</v>
      </c>
      <c r="AF1421" s="84">
        <v>0</v>
      </c>
      <c r="AG1421" s="92" t="s">
        <v>16467</v>
      </c>
      <c r="AH1421" s="84" t="b">
        <v>0</v>
      </c>
      <c r="AI1421" s="84" t="s">
        <v>16520</v>
      </c>
      <c r="AJ1421" s="84"/>
      <c r="AK1421" s="92" t="s">
        <v>16467</v>
      </c>
      <c r="AL1421" s="84" t="b">
        <v>0</v>
      </c>
      <c r="AM1421" s="84">
        <v>65</v>
      </c>
      <c r="AN1421" s="92" t="s">
        <v>16248</v>
      </c>
      <c r="AO1421" s="84" t="s">
        <v>16534</v>
      </c>
      <c r="AP1421" s="84" t="b">
        <v>0</v>
      </c>
      <c r="AQ1421" s="92" t="s">
        <v>16248</v>
      </c>
      <c r="AR1421" s="84" t="s">
        <v>179</v>
      </c>
      <c r="AS1421" s="84">
        <v>0</v>
      </c>
      <c r="AT1421" s="84">
        <v>0</v>
      </c>
      <c r="AU1421" s="84"/>
      <c r="AV1421" s="84"/>
      <c r="AW1421" s="84"/>
      <c r="AX1421" s="84"/>
      <c r="AY1421" s="84"/>
      <c r="AZ1421" s="84"/>
      <c r="BA1421" s="84"/>
      <c r="BB1421" s="84"/>
      <c r="BC1421">
        <v>10</v>
      </c>
      <c r="BD1421">
        <v>0</v>
      </c>
      <c r="BE1421">
        <v>10</v>
      </c>
      <c r="BF1421">
        <v>0</v>
      </c>
      <c r="BG1421">
        <v>0</v>
      </c>
      <c r="BH1421">
        <v>0</v>
      </c>
    </row>
    <row r="1422" spans="1:60" x14ac:dyDescent="0.3">
      <c r="A1422" s="69" t="s">
        <v>538</v>
      </c>
      <c r="B1422" s="69" t="s">
        <v>2129</v>
      </c>
      <c r="C1422" s="70"/>
      <c r="D1422" s="71"/>
      <c r="E1422" s="72"/>
      <c r="F1422" s="73"/>
      <c r="G1422" s="70"/>
      <c r="H1422" s="74"/>
      <c r="I1422" s="75"/>
      <c r="J1422" s="75"/>
      <c r="K1422" s="36"/>
      <c r="L1422" s="82"/>
      <c r="M1422" s="82"/>
      <c r="N1422" s="77"/>
      <c r="O1422" s="84" t="s">
        <v>2168</v>
      </c>
      <c r="P1422" s="86">
        <v>43861.885370370372</v>
      </c>
      <c r="Q1422" s="84" t="s">
        <v>2180</v>
      </c>
      <c r="R1422" s="84"/>
      <c r="S1422" s="84"/>
      <c r="T1422" s="84"/>
      <c r="U1422" s="84"/>
      <c r="V1422" s="87" t="s">
        <v>3359</v>
      </c>
      <c r="W1422" s="86">
        <v>43861.885370370372</v>
      </c>
      <c r="X1422" s="90">
        <v>43861</v>
      </c>
      <c r="Y1422" s="92" t="s">
        <v>5296</v>
      </c>
      <c r="Z1422" s="87" t="s">
        <v>9059</v>
      </c>
      <c r="AA1422" s="84"/>
      <c r="AB1422" s="84"/>
      <c r="AC1422" s="92" t="s">
        <v>12937</v>
      </c>
      <c r="AD1422" s="84"/>
      <c r="AE1422" s="84" t="b">
        <v>0</v>
      </c>
      <c r="AF1422" s="84">
        <v>0</v>
      </c>
      <c r="AG1422" s="92" t="s">
        <v>16467</v>
      </c>
      <c r="AH1422" s="84" t="b">
        <v>0</v>
      </c>
      <c r="AI1422" s="84" t="s">
        <v>16520</v>
      </c>
      <c r="AJ1422" s="84"/>
      <c r="AK1422" s="92" t="s">
        <v>16467</v>
      </c>
      <c r="AL1422" s="84" t="b">
        <v>0</v>
      </c>
      <c r="AM1422" s="84">
        <v>65</v>
      </c>
      <c r="AN1422" s="92" t="s">
        <v>16248</v>
      </c>
      <c r="AO1422" s="84" t="s">
        <v>16534</v>
      </c>
      <c r="AP1422" s="84" t="b">
        <v>0</v>
      </c>
      <c r="AQ1422" s="92" t="s">
        <v>16248</v>
      </c>
      <c r="AR1422" s="84" t="s">
        <v>179</v>
      </c>
      <c r="AS1422" s="84">
        <v>0</v>
      </c>
      <c r="AT1422" s="84">
        <v>0</v>
      </c>
      <c r="AU1422" s="84"/>
      <c r="AV1422" s="84"/>
      <c r="AW1422" s="84"/>
      <c r="AX1422" s="84"/>
      <c r="AY1422" s="84"/>
      <c r="AZ1422" s="84"/>
      <c r="BA1422" s="84"/>
      <c r="BB1422" s="84"/>
      <c r="BC1422">
        <v>9</v>
      </c>
      <c r="BD1422">
        <v>0</v>
      </c>
      <c r="BE1422">
        <v>9</v>
      </c>
      <c r="BF1422">
        <v>0</v>
      </c>
      <c r="BG1422">
        <v>0</v>
      </c>
      <c r="BH1422">
        <v>0</v>
      </c>
    </row>
    <row r="1423" spans="1:60" x14ac:dyDescent="0.3">
      <c r="A1423" s="69" t="s">
        <v>612</v>
      </c>
      <c r="B1423" s="69" t="s">
        <v>2078</v>
      </c>
      <c r="C1423" s="70"/>
      <c r="D1423" s="71"/>
      <c r="E1423" s="72"/>
      <c r="F1423" s="73"/>
      <c r="G1423" s="70"/>
      <c r="H1423" s="74"/>
      <c r="I1423" s="75"/>
      <c r="J1423" s="75"/>
      <c r="K1423" s="36"/>
      <c r="L1423" s="82"/>
      <c r="M1423" s="82"/>
      <c r="N1423" s="77"/>
      <c r="O1423" s="84" t="s">
        <v>2169</v>
      </c>
      <c r="P1423" s="86">
        <v>43861.886435185188</v>
      </c>
      <c r="Q1423" s="84" t="s">
        <v>2298</v>
      </c>
      <c r="R1423" s="84"/>
      <c r="S1423" s="84"/>
      <c r="T1423" s="84" t="s">
        <v>2890</v>
      </c>
      <c r="U1423" s="84"/>
      <c r="V1423" s="87" t="s">
        <v>3427</v>
      </c>
      <c r="W1423" s="86">
        <v>43861.886435185188</v>
      </c>
      <c r="X1423" s="90">
        <v>43861</v>
      </c>
      <c r="Y1423" s="92" t="s">
        <v>5435</v>
      </c>
      <c r="Z1423" s="87" t="s">
        <v>9196</v>
      </c>
      <c r="AA1423" s="84"/>
      <c r="AB1423" s="84"/>
      <c r="AC1423" s="92" t="s">
        <v>13074</v>
      </c>
      <c r="AD1423" s="84"/>
      <c r="AE1423" s="84" t="b">
        <v>0</v>
      </c>
      <c r="AF1423" s="84">
        <v>0</v>
      </c>
      <c r="AG1423" s="92" t="s">
        <v>16467</v>
      </c>
      <c r="AH1423" s="84" t="b">
        <v>0</v>
      </c>
      <c r="AI1423" s="84" t="s">
        <v>16520</v>
      </c>
      <c r="AJ1423" s="84"/>
      <c r="AK1423" s="92" t="s">
        <v>16467</v>
      </c>
      <c r="AL1423" s="84" t="b">
        <v>0</v>
      </c>
      <c r="AM1423" s="84">
        <v>66</v>
      </c>
      <c r="AN1423" s="92" t="s">
        <v>16225</v>
      </c>
      <c r="AO1423" s="84" t="s">
        <v>16534</v>
      </c>
      <c r="AP1423" s="84" t="b">
        <v>0</v>
      </c>
      <c r="AQ1423" s="92" t="s">
        <v>16225</v>
      </c>
      <c r="AR1423" s="84" t="s">
        <v>179</v>
      </c>
      <c r="AS1423" s="84">
        <v>0</v>
      </c>
      <c r="AT1423" s="84">
        <v>0</v>
      </c>
      <c r="AU1423" s="84"/>
      <c r="AV1423" s="84"/>
      <c r="AW1423" s="84"/>
      <c r="AX1423" s="84"/>
      <c r="AY1423" s="84"/>
      <c r="AZ1423" s="84"/>
      <c r="BA1423" s="84"/>
      <c r="BB1423" s="84"/>
      <c r="BC1423">
        <v>1</v>
      </c>
      <c r="BD1423">
        <v>0</v>
      </c>
      <c r="BE1423">
        <v>0</v>
      </c>
      <c r="BF1423">
        <v>0</v>
      </c>
      <c r="BG1423">
        <v>1</v>
      </c>
      <c r="BH1423">
        <v>0</v>
      </c>
    </row>
    <row r="1424" spans="1:60" x14ac:dyDescent="0.3">
      <c r="A1424" s="69" t="s">
        <v>1347</v>
      </c>
      <c r="B1424" s="69" t="s">
        <v>2107</v>
      </c>
      <c r="C1424" s="70"/>
      <c r="D1424" s="71"/>
      <c r="E1424" s="72"/>
      <c r="F1424" s="73"/>
      <c r="G1424" s="70"/>
      <c r="H1424" s="74"/>
      <c r="I1424" s="75"/>
      <c r="J1424" s="75"/>
      <c r="K1424" s="36"/>
      <c r="L1424" s="82"/>
      <c r="M1424" s="82"/>
      <c r="N1424" s="77"/>
      <c r="O1424" s="84" t="s">
        <v>2169</v>
      </c>
      <c r="P1424" s="86">
        <v>43861.886574074073</v>
      </c>
      <c r="Q1424" s="84" t="s">
        <v>2292</v>
      </c>
      <c r="R1424" s="84"/>
      <c r="S1424" s="84"/>
      <c r="T1424" s="84"/>
      <c r="U1424" s="84"/>
      <c r="V1424" s="87" t="s">
        <v>4104</v>
      </c>
      <c r="W1424" s="86">
        <v>43861.886574074073</v>
      </c>
      <c r="X1424" s="90">
        <v>43861</v>
      </c>
      <c r="Y1424" s="92" t="s">
        <v>6815</v>
      </c>
      <c r="Z1424" s="87" t="s">
        <v>10596</v>
      </c>
      <c r="AA1424" s="84"/>
      <c r="AB1424" s="84"/>
      <c r="AC1424" s="92" t="s">
        <v>14479</v>
      </c>
      <c r="AD1424" s="84"/>
      <c r="AE1424" s="84" t="b">
        <v>0</v>
      </c>
      <c r="AF1424" s="84">
        <v>0</v>
      </c>
      <c r="AG1424" s="92" t="s">
        <v>16467</v>
      </c>
      <c r="AH1424" s="84" t="b">
        <v>0</v>
      </c>
      <c r="AI1424" s="84" t="s">
        <v>16520</v>
      </c>
      <c r="AJ1424" s="84"/>
      <c r="AK1424" s="92" t="s">
        <v>16467</v>
      </c>
      <c r="AL1424" s="84" t="b">
        <v>0</v>
      </c>
      <c r="AM1424" s="84">
        <v>15</v>
      </c>
      <c r="AN1424" s="92" t="s">
        <v>16381</v>
      </c>
      <c r="AO1424" s="84" t="s">
        <v>16534</v>
      </c>
      <c r="AP1424" s="84" t="b">
        <v>0</v>
      </c>
      <c r="AQ1424" s="92" t="s">
        <v>16381</v>
      </c>
      <c r="AR1424" s="84" t="s">
        <v>179</v>
      </c>
      <c r="AS1424" s="84">
        <v>0</v>
      </c>
      <c r="AT1424" s="84">
        <v>0</v>
      </c>
      <c r="AU1424" s="84"/>
      <c r="AV1424" s="84"/>
      <c r="AW1424" s="84"/>
      <c r="AX1424" s="84"/>
      <c r="AY1424" s="84"/>
      <c r="AZ1424" s="84"/>
      <c r="BA1424" s="84"/>
      <c r="BB1424" s="84"/>
      <c r="BC1424">
        <v>1</v>
      </c>
      <c r="BD1424">
        <v>0</v>
      </c>
      <c r="BE1424">
        <v>0</v>
      </c>
      <c r="BF1424">
        <v>0</v>
      </c>
      <c r="BG1424">
        <v>1</v>
      </c>
      <c r="BH1424">
        <v>0</v>
      </c>
    </row>
    <row r="1425" spans="1:60" x14ac:dyDescent="0.3">
      <c r="A1425" s="69" t="s">
        <v>539</v>
      </c>
      <c r="B1425" s="69" t="s">
        <v>2078</v>
      </c>
      <c r="C1425" s="70"/>
      <c r="D1425" s="71"/>
      <c r="E1425" s="72"/>
      <c r="F1425" s="73"/>
      <c r="G1425" s="70"/>
      <c r="H1425" s="74"/>
      <c r="I1425" s="75"/>
      <c r="J1425" s="75"/>
      <c r="K1425" s="36"/>
      <c r="L1425" s="82"/>
      <c r="M1425" s="82"/>
      <c r="N1425" s="77"/>
      <c r="O1425" s="84" t="s">
        <v>2169</v>
      </c>
      <c r="P1425" s="86">
        <v>43861.886863425927</v>
      </c>
      <c r="Q1425" s="84" t="s">
        <v>2298</v>
      </c>
      <c r="R1425" s="84"/>
      <c r="S1425" s="84"/>
      <c r="T1425" s="84" t="s">
        <v>2890</v>
      </c>
      <c r="U1425" s="84"/>
      <c r="V1425" s="87" t="s">
        <v>3360</v>
      </c>
      <c r="W1425" s="86">
        <v>43861.886863425927</v>
      </c>
      <c r="X1425" s="90">
        <v>43861</v>
      </c>
      <c r="Y1425" s="92" t="s">
        <v>5300</v>
      </c>
      <c r="Z1425" s="87" t="s">
        <v>9062</v>
      </c>
      <c r="AA1425" s="84"/>
      <c r="AB1425" s="84"/>
      <c r="AC1425" s="92" t="s">
        <v>12940</v>
      </c>
      <c r="AD1425" s="84"/>
      <c r="AE1425" s="84" t="b">
        <v>0</v>
      </c>
      <c r="AF1425" s="84">
        <v>0</v>
      </c>
      <c r="AG1425" s="92" t="s">
        <v>16467</v>
      </c>
      <c r="AH1425" s="84" t="b">
        <v>0</v>
      </c>
      <c r="AI1425" s="84" t="s">
        <v>16520</v>
      </c>
      <c r="AJ1425" s="84"/>
      <c r="AK1425" s="92" t="s">
        <v>16467</v>
      </c>
      <c r="AL1425" s="84" t="b">
        <v>0</v>
      </c>
      <c r="AM1425" s="84">
        <v>66</v>
      </c>
      <c r="AN1425" s="92" t="s">
        <v>16225</v>
      </c>
      <c r="AO1425" s="84" t="s">
        <v>16535</v>
      </c>
      <c r="AP1425" s="84" t="b">
        <v>0</v>
      </c>
      <c r="AQ1425" s="92" t="s">
        <v>16225</v>
      </c>
      <c r="AR1425" s="84" t="s">
        <v>179</v>
      </c>
      <c r="AS1425" s="84">
        <v>0</v>
      </c>
      <c r="AT1425" s="84">
        <v>0</v>
      </c>
      <c r="AU1425" s="84"/>
      <c r="AV1425" s="84"/>
      <c r="AW1425" s="84"/>
      <c r="AX1425" s="84"/>
      <c r="AY1425" s="84"/>
      <c r="AZ1425" s="84"/>
      <c r="BA1425" s="84"/>
      <c r="BB1425" s="84"/>
      <c r="BC1425">
        <v>1</v>
      </c>
      <c r="BD1425">
        <v>0</v>
      </c>
      <c r="BE1425">
        <v>0</v>
      </c>
      <c r="BF1425">
        <v>0</v>
      </c>
      <c r="BG1425">
        <v>1</v>
      </c>
      <c r="BH1425">
        <v>0</v>
      </c>
    </row>
    <row r="1426" spans="1:60" x14ac:dyDescent="0.3">
      <c r="A1426" s="69" t="s">
        <v>540</v>
      </c>
      <c r="B1426" s="69" t="s">
        <v>2096</v>
      </c>
      <c r="C1426" s="70"/>
      <c r="D1426" s="71"/>
      <c r="E1426" s="72"/>
      <c r="F1426" s="73"/>
      <c r="G1426" s="70"/>
      <c r="H1426" s="74"/>
      <c r="I1426" s="75"/>
      <c r="J1426" s="75"/>
      <c r="K1426" s="36"/>
      <c r="L1426" s="82"/>
      <c r="M1426" s="82"/>
      <c r="N1426" s="77"/>
      <c r="O1426" s="84" t="s">
        <v>2169</v>
      </c>
      <c r="P1426" s="86">
        <v>43861.887025462966</v>
      </c>
      <c r="Q1426" s="84" t="s">
        <v>2284</v>
      </c>
      <c r="R1426" s="84"/>
      <c r="S1426" s="84"/>
      <c r="T1426" s="84" t="s">
        <v>2883</v>
      </c>
      <c r="U1426" s="84"/>
      <c r="V1426" s="87" t="s">
        <v>3361</v>
      </c>
      <c r="W1426" s="86">
        <v>43861.887025462966</v>
      </c>
      <c r="X1426" s="90">
        <v>43861</v>
      </c>
      <c r="Y1426" s="92" t="s">
        <v>5302</v>
      </c>
      <c r="Z1426" s="87" t="s">
        <v>9064</v>
      </c>
      <c r="AA1426" s="84"/>
      <c r="AB1426" s="84"/>
      <c r="AC1426" s="92" t="s">
        <v>12942</v>
      </c>
      <c r="AD1426" s="84"/>
      <c r="AE1426" s="84" t="b">
        <v>0</v>
      </c>
      <c r="AF1426" s="84">
        <v>0</v>
      </c>
      <c r="AG1426" s="92" t="s">
        <v>16467</v>
      </c>
      <c r="AH1426" s="84" t="b">
        <v>0</v>
      </c>
      <c r="AI1426" s="84" t="s">
        <v>16520</v>
      </c>
      <c r="AJ1426" s="84"/>
      <c r="AK1426" s="92" t="s">
        <v>16467</v>
      </c>
      <c r="AL1426" s="84" t="b">
        <v>0</v>
      </c>
      <c r="AM1426" s="84">
        <v>230</v>
      </c>
      <c r="AN1426" s="92" t="s">
        <v>16293</v>
      </c>
      <c r="AO1426" s="84" t="s">
        <v>16534</v>
      </c>
      <c r="AP1426" s="84" t="b">
        <v>0</v>
      </c>
      <c r="AQ1426" s="92" t="s">
        <v>16293</v>
      </c>
      <c r="AR1426" s="84" t="s">
        <v>179</v>
      </c>
      <c r="AS1426" s="84">
        <v>0</v>
      </c>
      <c r="AT1426" s="84">
        <v>0</v>
      </c>
      <c r="AU1426" s="84"/>
      <c r="AV1426" s="84"/>
      <c r="AW1426" s="84"/>
      <c r="AX1426" s="84"/>
      <c r="AY1426" s="84"/>
      <c r="AZ1426" s="84"/>
      <c r="BA1426" s="84"/>
      <c r="BB1426" s="84"/>
      <c r="BC1426">
        <v>1</v>
      </c>
      <c r="BD1426">
        <v>0</v>
      </c>
      <c r="BE1426">
        <v>0</v>
      </c>
      <c r="BF1426">
        <v>0</v>
      </c>
      <c r="BG1426">
        <v>1</v>
      </c>
      <c r="BH1426">
        <v>0</v>
      </c>
    </row>
    <row r="1427" spans="1:60" x14ac:dyDescent="0.3">
      <c r="A1427" s="69" t="s">
        <v>2096</v>
      </c>
      <c r="B1427" s="69" t="s">
        <v>2128</v>
      </c>
      <c r="C1427" s="70"/>
      <c r="D1427" s="71"/>
      <c r="E1427" s="72"/>
      <c r="F1427" s="73"/>
      <c r="G1427" s="70"/>
      <c r="H1427" s="74"/>
      <c r="I1427" s="75"/>
      <c r="J1427" s="75"/>
      <c r="K1427" s="36"/>
      <c r="L1427" s="82"/>
      <c r="M1427" s="82"/>
      <c r="N1427" s="77"/>
      <c r="O1427" s="84" t="s">
        <v>2170</v>
      </c>
      <c r="P1427" s="86">
        <v>43861.887025462966</v>
      </c>
      <c r="Q1427" s="84" t="s">
        <v>2299</v>
      </c>
      <c r="R1427" s="84"/>
      <c r="S1427" s="84"/>
      <c r="T1427" s="84" t="s">
        <v>2883</v>
      </c>
      <c r="U1427" s="84"/>
      <c r="V1427" s="87" t="s">
        <v>4780</v>
      </c>
      <c r="W1427" s="86">
        <v>43861.887025462966</v>
      </c>
      <c r="X1427" s="90">
        <v>43861</v>
      </c>
      <c r="Y1427" s="92" t="s">
        <v>5302</v>
      </c>
      <c r="Z1427" s="87" t="s">
        <v>12349</v>
      </c>
      <c r="AA1427" s="84"/>
      <c r="AB1427" s="84"/>
      <c r="AC1427" s="92" t="s">
        <v>16294</v>
      </c>
      <c r="AD1427" s="84"/>
      <c r="AE1427" s="84" t="b">
        <v>0</v>
      </c>
      <c r="AF1427" s="84">
        <v>185</v>
      </c>
      <c r="AG1427" s="92" t="s">
        <v>16467</v>
      </c>
      <c r="AH1427" s="84" t="b">
        <v>0</v>
      </c>
      <c r="AI1427" s="84" t="s">
        <v>16520</v>
      </c>
      <c r="AJ1427" s="84"/>
      <c r="AK1427" s="92" t="s">
        <v>16467</v>
      </c>
      <c r="AL1427" s="84" t="b">
        <v>0</v>
      </c>
      <c r="AM1427" s="84">
        <v>118</v>
      </c>
      <c r="AN1427" s="92" t="s">
        <v>16467</v>
      </c>
      <c r="AO1427" s="84" t="s">
        <v>16534</v>
      </c>
      <c r="AP1427" s="84" t="b">
        <v>0</v>
      </c>
      <c r="AQ1427" s="92" t="s">
        <v>16294</v>
      </c>
      <c r="AR1427" s="84" t="s">
        <v>179</v>
      </c>
      <c r="AS1427" s="84">
        <v>0</v>
      </c>
      <c r="AT1427" s="84">
        <v>0</v>
      </c>
      <c r="AU1427" s="84"/>
      <c r="AV1427" s="84"/>
      <c r="AW1427" s="84"/>
      <c r="AX1427" s="84"/>
      <c r="AY1427" s="84"/>
      <c r="AZ1427" s="84"/>
      <c r="BA1427" s="84"/>
      <c r="BB1427" s="84"/>
      <c r="BC1427">
        <v>1</v>
      </c>
      <c r="BD1427">
        <v>1</v>
      </c>
      <c r="BE1427">
        <v>0</v>
      </c>
      <c r="BF1427">
        <v>0</v>
      </c>
      <c r="BG1427">
        <v>0</v>
      </c>
      <c r="BH1427">
        <v>0</v>
      </c>
    </row>
    <row r="1428" spans="1:60" x14ac:dyDescent="0.3">
      <c r="A1428" s="69" t="s">
        <v>2096</v>
      </c>
      <c r="B1428" s="69" t="s">
        <v>2145</v>
      </c>
      <c r="C1428" s="70"/>
      <c r="D1428" s="71"/>
      <c r="E1428" s="72"/>
      <c r="F1428" s="73"/>
      <c r="G1428" s="70"/>
      <c r="H1428" s="74"/>
      <c r="I1428" s="75"/>
      <c r="J1428" s="75"/>
      <c r="K1428" s="36"/>
      <c r="L1428" s="82"/>
      <c r="M1428" s="82"/>
      <c r="N1428" s="77"/>
      <c r="O1428" s="84" t="s">
        <v>2170</v>
      </c>
      <c r="P1428" s="86">
        <v>43861.887025462966</v>
      </c>
      <c r="Q1428" s="84" t="s">
        <v>2299</v>
      </c>
      <c r="R1428" s="84"/>
      <c r="S1428" s="84"/>
      <c r="T1428" s="84" t="s">
        <v>2883</v>
      </c>
      <c r="U1428" s="84"/>
      <c r="V1428" s="87" t="s">
        <v>4780</v>
      </c>
      <c r="W1428" s="86">
        <v>43861.887025462966</v>
      </c>
      <c r="X1428" s="90">
        <v>43861</v>
      </c>
      <c r="Y1428" s="92" t="s">
        <v>5302</v>
      </c>
      <c r="Z1428" s="87" t="s">
        <v>12349</v>
      </c>
      <c r="AA1428" s="84"/>
      <c r="AB1428" s="84"/>
      <c r="AC1428" s="92" t="s">
        <v>16294</v>
      </c>
      <c r="AD1428" s="84"/>
      <c r="AE1428" s="84" t="b">
        <v>0</v>
      </c>
      <c r="AF1428" s="84">
        <v>185</v>
      </c>
      <c r="AG1428" s="92" t="s">
        <v>16467</v>
      </c>
      <c r="AH1428" s="84" t="b">
        <v>0</v>
      </c>
      <c r="AI1428" s="84" t="s">
        <v>16520</v>
      </c>
      <c r="AJ1428" s="84"/>
      <c r="AK1428" s="92" t="s">
        <v>16467</v>
      </c>
      <c r="AL1428" s="84" t="b">
        <v>0</v>
      </c>
      <c r="AM1428" s="84">
        <v>118</v>
      </c>
      <c r="AN1428" s="92" t="s">
        <v>16467</v>
      </c>
      <c r="AO1428" s="84" t="s">
        <v>16534</v>
      </c>
      <c r="AP1428" s="84" t="b">
        <v>0</v>
      </c>
      <c r="AQ1428" s="92" t="s">
        <v>16294</v>
      </c>
      <c r="AR1428" s="84" t="s">
        <v>179</v>
      </c>
      <c r="AS1428" s="84">
        <v>0</v>
      </c>
      <c r="AT1428" s="84">
        <v>0</v>
      </c>
      <c r="AU1428" s="84"/>
      <c r="AV1428" s="84"/>
      <c r="AW1428" s="84"/>
      <c r="AX1428" s="84"/>
      <c r="AY1428" s="84"/>
      <c r="AZ1428" s="84"/>
      <c r="BA1428" s="84"/>
      <c r="BB1428" s="84"/>
      <c r="BC1428">
        <v>1</v>
      </c>
      <c r="BD1428">
        <v>1</v>
      </c>
      <c r="BE1428">
        <v>0</v>
      </c>
      <c r="BF1428">
        <v>0</v>
      </c>
      <c r="BG1428">
        <v>0</v>
      </c>
      <c r="BH1428">
        <v>0</v>
      </c>
    </row>
    <row r="1429" spans="1:60" x14ac:dyDescent="0.3">
      <c r="A1429" s="69" t="s">
        <v>541</v>
      </c>
      <c r="B1429" s="69" t="s">
        <v>2096</v>
      </c>
      <c r="C1429" s="70"/>
      <c r="D1429" s="71"/>
      <c r="E1429" s="72"/>
      <c r="F1429" s="73"/>
      <c r="G1429" s="70"/>
      <c r="H1429" s="74"/>
      <c r="I1429" s="75"/>
      <c r="J1429" s="75"/>
      <c r="K1429" s="36"/>
      <c r="L1429" s="82"/>
      <c r="M1429" s="82"/>
      <c r="N1429" s="77"/>
      <c r="O1429" s="84" t="s">
        <v>2169</v>
      </c>
      <c r="P1429" s="86">
        <v>43861.887187499997</v>
      </c>
      <c r="Q1429" s="84" t="s">
        <v>2284</v>
      </c>
      <c r="R1429" s="84"/>
      <c r="S1429" s="84"/>
      <c r="T1429" s="84" t="s">
        <v>2883</v>
      </c>
      <c r="U1429" s="84"/>
      <c r="V1429" s="87" t="s">
        <v>3362</v>
      </c>
      <c r="W1429" s="86">
        <v>43861.887187499997</v>
      </c>
      <c r="X1429" s="90">
        <v>43861</v>
      </c>
      <c r="Y1429" s="92" t="s">
        <v>5303</v>
      </c>
      <c r="Z1429" s="87" t="s">
        <v>9065</v>
      </c>
      <c r="AA1429" s="84"/>
      <c r="AB1429" s="84"/>
      <c r="AC1429" s="92" t="s">
        <v>12943</v>
      </c>
      <c r="AD1429" s="84"/>
      <c r="AE1429" s="84" t="b">
        <v>0</v>
      </c>
      <c r="AF1429" s="84">
        <v>0</v>
      </c>
      <c r="AG1429" s="92" t="s">
        <v>16467</v>
      </c>
      <c r="AH1429" s="84" t="b">
        <v>0</v>
      </c>
      <c r="AI1429" s="84" t="s">
        <v>16520</v>
      </c>
      <c r="AJ1429" s="84"/>
      <c r="AK1429" s="92" t="s">
        <v>16467</v>
      </c>
      <c r="AL1429" s="84" t="b">
        <v>0</v>
      </c>
      <c r="AM1429" s="84">
        <v>230</v>
      </c>
      <c r="AN1429" s="92" t="s">
        <v>16293</v>
      </c>
      <c r="AO1429" s="84" t="s">
        <v>16534</v>
      </c>
      <c r="AP1429" s="84" t="b">
        <v>0</v>
      </c>
      <c r="AQ1429" s="92" t="s">
        <v>16293</v>
      </c>
      <c r="AR1429" s="84" t="s">
        <v>179</v>
      </c>
      <c r="AS1429" s="84">
        <v>0</v>
      </c>
      <c r="AT1429" s="84">
        <v>0</v>
      </c>
      <c r="AU1429" s="84"/>
      <c r="AV1429" s="84"/>
      <c r="AW1429" s="84"/>
      <c r="AX1429" s="84"/>
      <c r="AY1429" s="84"/>
      <c r="AZ1429" s="84"/>
      <c r="BA1429" s="84"/>
      <c r="BB1429" s="84"/>
      <c r="BC1429">
        <v>1</v>
      </c>
      <c r="BD1429">
        <v>0</v>
      </c>
      <c r="BE1429">
        <v>0</v>
      </c>
      <c r="BF1429">
        <v>0</v>
      </c>
      <c r="BG1429">
        <v>1</v>
      </c>
      <c r="BH1429">
        <v>0</v>
      </c>
    </row>
    <row r="1430" spans="1:60" x14ac:dyDescent="0.3">
      <c r="A1430" s="69" t="s">
        <v>1347</v>
      </c>
      <c r="B1430" s="69" t="s">
        <v>2003</v>
      </c>
      <c r="C1430" s="70"/>
      <c r="D1430" s="71"/>
      <c r="E1430" s="72"/>
      <c r="F1430" s="73"/>
      <c r="G1430" s="70"/>
      <c r="H1430" s="74"/>
      <c r="I1430" s="75"/>
      <c r="J1430" s="75"/>
      <c r="K1430" s="36"/>
      <c r="L1430" s="82"/>
      <c r="M1430" s="82"/>
      <c r="N1430" s="77"/>
      <c r="O1430" s="84" t="s">
        <v>2169</v>
      </c>
      <c r="P1430" s="86">
        <v>43861.88721064815</v>
      </c>
      <c r="Q1430" s="84" t="s">
        <v>2240</v>
      </c>
      <c r="R1430" s="84"/>
      <c r="S1430" s="84"/>
      <c r="T1430" s="84" t="s">
        <v>2873</v>
      </c>
      <c r="U1430" s="84"/>
      <c r="V1430" s="87" t="s">
        <v>4104</v>
      </c>
      <c r="W1430" s="86">
        <v>43861.88721064815</v>
      </c>
      <c r="X1430" s="90">
        <v>43861</v>
      </c>
      <c r="Y1430" s="92" t="s">
        <v>6816</v>
      </c>
      <c r="Z1430" s="87" t="s">
        <v>10597</v>
      </c>
      <c r="AA1430" s="84"/>
      <c r="AB1430" s="84"/>
      <c r="AC1430" s="92" t="s">
        <v>14480</v>
      </c>
      <c r="AD1430" s="84"/>
      <c r="AE1430" s="84" t="b">
        <v>0</v>
      </c>
      <c r="AF1430" s="84">
        <v>0</v>
      </c>
      <c r="AG1430" s="92" t="s">
        <v>16467</v>
      </c>
      <c r="AH1430" s="84" t="b">
        <v>0</v>
      </c>
      <c r="AI1430" s="84" t="s">
        <v>16520</v>
      </c>
      <c r="AJ1430" s="84"/>
      <c r="AK1430" s="92" t="s">
        <v>16467</v>
      </c>
      <c r="AL1430" s="84" t="b">
        <v>0</v>
      </c>
      <c r="AM1430" s="84">
        <v>29</v>
      </c>
      <c r="AN1430" s="92" t="s">
        <v>15998</v>
      </c>
      <c r="AO1430" s="84" t="s">
        <v>16534</v>
      </c>
      <c r="AP1430" s="84" t="b">
        <v>0</v>
      </c>
      <c r="AQ1430" s="92" t="s">
        <v>15998</v>
      </c>
      <c r="AR1430" s="84" t="s">
        <v>179</v>
      </c>
      <c r="AS1430" s="84">
        <v>0</v>
      </c>
      <c r="AT1430" s="84">
        <v>0</v>
      </c>
      <c r="AU1430" s="84"/>
      <c r="AV1430" s="84"/>
      <c r="AW1430" s="84"/>
      <c r="AX1430" s="84"/>
      <c r="AY1430" s="84"/>
      <c r="AZ1430" s="84"/>
      <c r="BA1430" s="84"/>
      <c r="BB1430" s="84"/>
      <c r="BC1430">
        <v>1</v>
      </c>
      <c r="BD1430">
        <v>0</v>
      </c>
      <c r="BE1430">
        <v>0</v>
      </c>
      <c r="BF1430">
        <v>0</v>
      </c>
      <c r="BG1430">
        <v>1</v>
      </c>
      <c r="BH1430">
        <v>0</v>
      </c>
    </row>
    <row r="1431" spans="1:60" x14ac:dyDescent="0.3">
      <c r="A1431" s="69" t="s">
        <v>542</v>
      </c>
      <c r="B1431" s="69" t="s">
        <v>2128</v>
      </c>
      <c r="C1431" s="70"/>
      <c r="D1431" s="71"/>
      <c r="E1431" s="72"/>
      <c r="F1431" s="73"/>
      <c r="G1431" s="70"/>
      <c r="H1431" s="74"/>
      <c r="I1431" s="75"/>
      <c r="J1431" s="75"/>
      <c r="K1431" s="36"/>
      <c r="L1431" s="82"/>
      <c r="M1431" s="82"/>
      <c r="N1431" s="77"/>
      <c r="O1431" s="84" t="s">
        <v>2168</v>
      </c>
      <c r="P1431" s="86">
        <v>43861.887233796297</v>
      </c>
      <c r="Q1431" s="84" t="s">
        <v>2299</v>
      </c>
      <c r="R1431" s="84"/>
      <c r="S1431" s="84"/>
      <c r="T1431" s="84"/>
      <c r="U1431" s="84"/>
      <c r="V1431" s="87" t="s">
        <v>3363</v>
      </c>
      <c r="W1431" s="86">
        <v>43861.887233796297</v>
      </c>
      <c r="X1431" s="90">
        <v>43861</v>
      </c>
      <c r="Y1431" s="92" t="s">
        <v>5305</v>
      </c>
      <c r="Z1431" s="87" t="s">
        <v>9067</v>
      </c>
      <c r="AA1431" s="84"/>
      <c r="AB1431" s="84"/>
      <c r="AC1431" s="92" t="s">
        <v>12945</v>
      </c>
      <c r="AD1431" s="84"/>
      <c r="AE1431" s="84" t="b">
        <v>0</v>
      </c>
      <c r="AF1431" s="84">
        <v>0</v>
      </c>
      <c r="AG1431" s="92" t="s">
        <v>16467</v>
      </c>
      <c r="AH1431" s="84" t="b">
        <v>0</v>
      </c>
      <c r="AI1431" s="84" t="s">
        <v>16520</v>
      </c>
      <c r="AJ1431" s="84"/>
      <c r="AK1431" s="92" t="s">
        <v>16467</v>
      </c>
      <c r="AL1431" s="84" t="b">
        <v>0</v>
      </c>
      <c r="AM1431" s="84">
        <v>118</v>
      </c>
      <c r="AN1431" s="92" t="s">
        <v>16294</v>
      </c>
      <c r="AO1431" s="84" t="s">
        <v>16534</v>
      </c>
      <c r="AP1431" s="84" t="b">
        <v>0</v>
      </c>
      <c r="AQ1431" s="92" t="s">
        <v>16294</v>
      </c>
      <c r="AR1431" s="84" t="s">
        <v>179</v>
      </c>
      <c r="AS1431" s="84">
        <v>0</v>
      </c>
      <c r="AT1431" s="84">
        <v>0</v>
      </c>
      <c r="AU1431" s="84"/>
      <c r="AV1431" s="84"/>
      <c r="AW1431" s="84"/>
      <c r="AX1431" s="84"/>
      <c r="AY1431" s="84"/>
      <c r="AZ1431" s="84"/>
      <c r="BA1431" s="84"/>
      <c r="BB1431" s="84"/>
      <c r="BC1431">
        <v>1</v>
      </c>
      <c r="BD1431">
        <v>0</v>
      </c>
      <c r="BE1431">
        <v>1</v>
      </c>
      <c r="BF1431">
        <v>0</v>
      </c>
      <c r="BG1431">
        <v>0</v>
      </c>
      <c r="BH1431">
        <v>0</v>
      </c>
    </row>
    <row r="1432" spans="1:60" x14ac:dyDescent="0.3">
      <c r="A1432" s="69" t="s">
        <v>542</v>
      </c>
      <c r="B1432" s="69" t="s">
        <v>2145</v>
      </c>
      <c r="C1432" s="70"/>
      <c r="D1432" s="71"/>
      <c r="E1432" s="72"/>
      <c r="F1432" s="73"/>
      <c r="G1432" s="70"/>
      <c r="H1432" s="74"/>
      <c r="I1432" s="75"/>
      <c r="J1432" s="75"/>
      <c r="K1432" s="36"/>
      <c r="L1432" s="82"/>
      <c r="M1432" s="82"/>
      <c r="N1432" s="77"/>
      <c r="O1432" s="84" t="s">
        <v>2168</v>
      </c>
      <c r="P1432" s="86">
        <v>43861.887233796297</v>
      </c>
      <c r="Q1432" s="84" t="s">
        <v>2299</v>
      </c>
      <c r="R1432" s="84"/>
      <c r="S1432" s="84"/>
      <c r="T1432" s="84"/>
      <c r="U1432" s="84"/>
      <c r="V1432" s="87" t="s">
        <v>3363</v>
      </c>
      <c r="W1432" s="86">
        <v>43861.887233796297</v>
      </c>
      <c r="X1432" s="90">
        <v>43861</v>
      </c>
      <c r="Y1432" s="92" t="s">
        <v>5305</v>
      </c>
      <c r="Z1432" s="87" t="s">
        <v>9067</v>
      </c>
      <c r="AA1432" s="84"/>
      <c r="AB1432" s="84"/>
      <c r="AC1432" s="92" t="s">
        <v>12945</v>
      </c>
      <c r="AD1432" s="84"/>
      <c r="AE1432" s="84" t="b">
        <v>0</v>
      </c>
      <c r="AF1432" s="84">
        <v>0</v>
      </c>
      <c r="AG1432" s="92" t="s">
        <v>16467</v>
      </c>
      <c r="AH1432" s="84" t="b">
        <v>0</v>
      </c>
      <c r="AI1432" s="84" t="s">
        <v>16520</v>
      </c>
      <c r="AJ1432" s="84"/>
      <c r="AK1432" s="92" t="s">
        <v>16467</v>
      </c>
      <c r="AL1432" s="84" t="b">
        <v>0</v>
      </c>
      <c r="AM1432" s="84">
        <v>118</v>
      </c>
      <c r="AN1432" s="92" t="s">
        <v>16294</v>
      </c>
      <c r="AO1432" s="84" t="s">
        <v>16534</v>
      </c>
      <c r="AP1432" s="84" t="b">
        <v>0</v>
      </c>
      <c r="AQ1432" s="92" t="s">
        <v>16294</v>
      </c>
      <c r="AR1432" s="84" t="s">
        <v>179</v>
      </c>
      <c r="AS1432" s="84">
        <v>0</v>
      </c>
      <c r="AT1432" s="84">
        <v>0</v>
      </c>
      <c r="AU1432" s="84"/>
      <c r="AV1432" s="84"/>
      <c r="AW1432" s="84"/>
      <c r="AX1432" s="84"/>
      <c r="AY1432" s="84"/>
      <c r="AZ1432" s="84"/>
      <c r="BA1432" s="84"/>
      <c r="BB1432" s="84"/>
      <c r="BC1432">
        <v>1</v>
      </c>
      <c r="BD1432">
        <v>0</v>
      </c>
      <c r="BE1432">
        <v>1</v>
      </c>
      <c r="BF1432">
        <v>0</v>
      </c>
      <c r="BG1432">
        <v>0</v>
      </c>
      <c r="BH1432">
        <v>0</v>
      </c>
    </row>
    <row r="1433" spans="1:60" x14ac:dyDescent="0.3">
      <c r="A1433" s="69" t="s">
        <v>1648</v>
      </c>
      <c r="B1433" s="69" t="s">
        <v>2128</v>
      </c>
      <c r="C1433" s="70"/>
      <c r="D1433" s="71"/>
      <c r="E1433" s="72"/>
      <c r="F1433" s="73"/>
      <c r="G1433" s="70"/>
      <c r="H1433" s="74"/>
      <c r="I1433" s="75"/>
      <c r="J1433" s="75"/>
      <c r="K1433" s="36"/>
      <c r="L1433" s="82"/>
      <c r="M1433" s="82"/>
      <c r="N1433" s="77"/>
      <c r="O1433" s="84" t="s">
        <v>2168</v>
      </c>
      <c r="P1433" s="86">
        <v>43861.887465277781</v>
      </c>
      <c r="Q1433" s="84" t="s">
        <v>2299</v>
      </c>
      <c r="R1433" s="84"/>
      <c r="S1433" s="84"/>
      <c r="T1433" s="84"/>
      <c r="U1433" s="84"/>
      <c r="V1433" s="87" t="s">
        <v>4374</v>
      </c>
      <c r="W1433" s="86">
        <v>43861.887465277781</v>
      </c>
      <c r="X1433" s="90">
        <v>43861</v>
      </c>
      <c r="Y1433" s="92" t="s">
        <v>7302</v>
      </c>
      <c r="Z1433" s="87" t="s">
        <v>11099</v>
      </c>
      <c r="AA1433" s="84"/>
      <c r="AB1433" s="84"/>
      <c r="AC1433" s="92" t="s">
        <v>14988</v>
      </c>
      <c r="AD1433" s="84"/>
      <c r="AE1433" s="84" t="b">
        <v>0</v>
      </c>
      <c r="AF1433" s="84">
        <v>0</v>
      </c>
      <c r="AG1433" s="92" t="s">
        <v>16467</v>
      </c>
      <c r="AH1433" s="84" t="b">
        <v>0</v>
      </c>
      <c r="AI1433" s="84" t="s">
        <v>16520</v>
      </c>
      <c r="AJ1433" s="84"/>
      <c r="AK1433" s="92" t="s">
        <v>16467</v>
      </c>
      <c r="AL1433" s="84" t="b">
        <v>0</v>
      </c>
      <c r="AM1433" s="84">
        <v>118</v>
      </c>
      <c r="AN1433" s="92" t="s">
        <v>16294</v>
      </c>
      <c r="AO1433" s="84" t="s">
        <v>16534</v>
      </c>
      <c r="AP1433" s="84" t="b">
        <v>0</v>
      </c>
      <c r="AQ1433" s="92" t="s">
        <v>16294</v>
      </c>
      <c r="AR1433" s="84" t="s">
        <v>179</v>
      </c>
      <c r="AS1433" s="84">
        <v>0</v>
      </c>
      <c r="AT1433" s="84">
        <v>0</v>
      </c>
      <c r="AU1433" s="84"/>
      <c r="AV1433" s="84"/>
      <c r="AW1433" s="84"/>
      <c r="AX1433" s="84"/>
      <c r="AY1433" s="84"/>
      <c r="AZ1433" s="84"/>
      <c r="BA1433" s="84"/>
      <c r="BB1433" s="84"/>
      <c r="BC1433">
        <v>1</v>
      </c>
      <c r="BD1433">
        <v>0</v>
      </c>
      <c r="BE1433">
        <v>1</v>
      </c>
      <c r="BF1433">
        <v>0</v>
      </c>
      <c r="BG1433">
        <v>0</v>
      </c>
      <c r="BH1433">
        <v>0</v>
      </c>
    </row>
    <row r="1434" spans="1:60" x14ac:dyDescent="0.3">
      <c r="A1434" s="69" t="s">
        <v>1648</v>
      </c>
      <c r="B1434" s="69" t="s">
        <v>2145</v>
      </c>
      <c r="C1434" s="70"/>
      <c r="D1434" s="71"/>
      <c r="E1434" s="72"/>
      <c r="F1434" s="73"/>
      <c r="G1434" s="70"/>
      <c r="H1434" s="74"/>
      <c r="I1434" s="75"/>
      <c r="J1434" s="75"/>
      <c r="K1434" s="36"/>
      <c r="L1434" s="82"/>
      <c r="M1434" s="82"/>
      <c r="N1434" s="77"/>
      <c r="O1434" s="84" t="s">
        <v>2168</v>
      </c>
      <c r="P1434" s="86">
        <v>43861.887465277781</v>
      </c>
      <c r="Q1434" s="84" t="s">
        <v>2299</v>
      </c>
      <c r="R1434" s="84"/>
      <c r="S1434" s="84"/>
      <c r="T1434" s="84"/>
      <c r="U1434" s="84"/>
      <c r="V1434" s="87" t="s">
        <v>4374</v>
      </c>
      <c r="W1434" s="86">
        <v>43861.887465277781</v>
      </c>
      <c r="X1434" s="90">
        <v>43861</v>
      </c>
      <c r="Y1434" s="92" t="s">
        <v>7302</v>
      </c>
      <c r="Z1434" s="87" t="s">
        <v>11099</v>
      </c>
      <c r="AA1434" s="84"/>
      <c r="AB1434" s="84"/>
      <c r="AC1434" s="92" t="s">
        <v>14988</v>
      </c>
      <c r="AD1434" s="84"/>
      <c r="AE1434" s="84" t="b">
        <v>0</v>
      </c>
      <c r="AF1434" s="84">
        <v>0</v>
      </c>
      <c r="AG1434" s="92" t="s">
        <v>16467</v>
      </c>
      <c r="AH1434" s="84" t="b">
        <v>0</v>
      </c>
      <c r="AI1434" s="84" t="s">
        <v>16520</v>
      </c>
      <c r="AJ1434" s="84"/>
      <c r="AK1434" s="92" t="s">
        <v>16467</v>
      </c>
      <c r="AL1434" s="84" t="b">
        <v>0</v>
      </c>
      <c r="AM1434" s="84">
        <v>118</v>
      </c>
      <c r="AN1434" s="92" t="s">
        <v>16294</v>
      </c>
      <c r="AO1434" s="84" t="s">
        <v>16534</v>
      </c>
      <c r="AP1434" s="84" t="b">
        <v>0</v>
      </c>
      <c r="AQ1434" s="92" t="s">
        <v>16294</v>
      </c>
      <c r="AR1434" s="84" t="s">
        <v>179</v>
      </c>
      <c r="AS1434" s="84">
        <v>0</v>
      </c>
      <c r="AT1434" s="84">
        <v>0</v>
      </c>
      <c r="AU1434" s="84"/>
      <c r="AV1434" s="84"/>
      <c r="AW1434" s="84"/>
      <c r="AX1434" s="84"/>
      <c r="AY1434" s="84"/>
      <c r="AZ1434" s="84"/>
      <c r="BA1434" s="84"/>
      <c r="BB1434" s="84"/>
      <c r="BC1434">
        <v>1</v>
      </c>
      <c r="BD1434">
        <v>0</v>
      </c>
      <c r="BE1434">
        <v>1</v>
      </c>
      <c r="BF1434">
        <v>0</v>
      </c>
      <c r="BG1434">
        <v>0</v>
      </c>
      <c r="BH1434">
        <v>0</v>
      </c>
    </row>
    <row r="1435" spans="1:60" x14ac:dyDescent="0.3">
      <c r="A1435" s="69" t="s">
        <v>2077</v>
      </c>
      <c r="B1435" s="69" t="s">
        <v>2078</v>
      </c>
      <c r="C1435" s="70"/>
      <c r="D1435" s="71"/>
      <c r="E1435" s="72"/>
      <c r="F1435" s="73"/>
      <c r="G1435" s="70"/>
      <c r="H1435" s="74"/>
      <c r="I1435" s="75"/>
      <c r="J1435" s="75"/>
      <c r="K1435" s="36"/>
      <c r="L1435" s="82"/>
      <c r="M1435" s="82"/>
      <c r="N1435" s="77"/>
      <c r="O1435" s="84" t="s">
        <v>2169</v>
      </c>
      <c r="P1435" s="86">
        <v>43861.887546296297</v>
      </c>
      <c r="Q1435" s="84" t="s">
        <v>2298</v>
      </c>
      <c r="R1435" s="84"/>
      <c r="S1435" s="84"/>
      <c r="T1435" s="84" t="s">
        <v>2890</v>
      </c>
      <c r="U1435" s="84"/>
      <c r="V1435" s="87" t="s">
        <v>4762</v>
      </c>
      <c r="W1435" s="86">
        <v>43861.887546296297</v>
      </c>
      <c r="X1435" s="90">
        <v>43861</v>
      </c>
      <c r="Y1435" s="92" t="s">
        <v>8427</v>
      </c>
      <c r="Z1435" s="87" t="s">
        <v>12295</v>
      </c>
      <c r="AA1435" s="84"/>
      <c r="AB1435" s="84"/>
      <c r="AC1435" s="92" t="s">
        <v>16224</v>
      </c>
      <c r="AD1435" s="84"/>
      <c r="AE1435" s="84" t="b">
        <v>0</v>
      </c>
      <c r="AF1435" s="84">
        <v>0</v>
      </c>
      <c r="AG1435" s="92" t="s">
        <v>16467</v>
      </c>
      <c r="AH1435" s="84" t="b">
        <v>0</v>
      </c>
      <c r="AI1435" s="84" t="s">
        <v>16520</v>
      </c>
      <c r="AJ1435" s="84"/>
      <c r="AK1435" s="92" t="s">
        <v>16467</v>
      </c>
      <c r="AL1435" s="84" t="b">
        <v>0</v>
      </c>
      <c r="AM1435" s="84">
        <v>66</v>
      </c>
      <c r="AN1435" s="92" t="s">
        <v>16225</v>
      </c>
      <c r="AO1435" s="84" t="s">
        <v>16534</v>
      </c>
      <c r="AP1435" s="84" t="b">
        <v>0</v>
      </c>
      <c r="AQ1435" s="92" t="s">
        <v>16225</v>
      </c>
      <c r="AR1435" s="84" t="s">
        <v>179</v>
      </c>
      <c r="AS1435" s="84">
        <v>0</v>
      </c>
      <c r="AT1435" s="84">
        <v>0</v>
      </c>
      <c r="AU1435" s="84"/>
      <c r="AV1435" s="84"/>
      <c r="AW1435" s="84"/>
      <c r="AX1435" s="84"/>
      <c r="AY1435" s="84"/>
      <c r="AZ1435" s="84"/>
      <c r="BA1435" s="84"/>
      <c r="BB1435" s="84"/>
      <c r="BC1435">
        <v>1</v>
      </c>
      <c r="BD1435">
        <v>0</v>
      </c>
      <c r="BE1435">
        <v>0</v>
      </c>
      <c r="BF1435">
        <v>0</v>
      </c>
      <c r="BG1435">
        <v>1</v>
      </c>
      <c r="BH1435">
        <v>0</v>
      </c>
    </row>
    <row r="1436" spans="1:60" x14ac:dyDescent="0.3">
      <c r="A1436" s="69" t="s">
        <v>543</v>
      </c>
      <c r="B1436" s="69" t="s">
        <v>1757</v>
      </c>
      <c r="C1436" s="70"/>
      <c r="D1436" s="71"/>
      <c r="E1436" s="72"/>
      <c r="F1436" s="73"/>
      <c r="G1436" s="70"/>
      <c r="H1436" s="74"/>
      <c r="I1436" s="75"/>
      <c r="J1436" s="75"/>
      <c r="K1436" s="36"/>
      <c r="L1436" s="82"/>
      <c r="M1436" s="82"/>
      <c r="N1436" s="77"/>
      <c r="O1436" s="84" t="s">
        <v>2169</v>
      </c>
      <c r="P1436" s="86">
        <v>43861.887627314813</v>
      </c>
      <c r="Q1436" s="84" t="s">
        <v>2223</v>
      </c>
      <c r="R1436" s="84"/>
      <c r="S1436" s="84"/>
      <c r="T1436" s="84"/>
      <c r="U1436" s="84"/>
      <c r="V1436" s="87" t="s">
        <v>3364</v>
      </c>
      <c r="W1436" s="86">
        <v>43861.887627314813</v>
      </c>
      <c r="X1436" s="90">
        <v>43861</v>
      </c>
      <c r="Y1436" s="92" t="s">
        <v>5306</v>
      </c>
      <c r="Z1436" s="87" t="s">
        <v>9068</v>
      </c>
      <c r="AA1436" s="84"/>
      <c r="AB1436" s="84"/>
      <c r="AC1436" s="92" t="s">
        <v>12946</v>
      </c>
      <c r="AD1436" s="84"/>
      <c r="AE1436" s="84" t="b">
        <v>0</v>
      </c>
      <c r="AF1436" s="84">
        <v>0</v>
      </c>
      <c r="AG1436" s="92" t="s">
        <v>16467</v>
      </c>
      <c r="AH1436" s="84" t="b">
        <v>0</v>
      </c>
      <c r="AI1436" s="84" t="s">
        <v>16520</v>
      </c>
      <c r="AJ1436" s="84"/>
      <c r="AK1436" s="92" t="s">
        <v>16467</v>
      </c>
      <c r="AL1436" s="84" t="b">
        <v>0</v>
      </c>
      <c r="AM1436" s="84">
        <v>41</v>
      </c>
      <c r="AN1436" s="92" t="s">
        <v>15962</v>
      </c>
      <c r="AO1436" s="84" t="s">
        <v>16534</v>
      </c>
      <c r="AP1436" s="84" t="b">
        <v>0</v>
      </c>
      <c r="AQ1436" s="92" t="s">
        <v>15962</v>
      </c>
      <c r="AR1436" s="84" t="s">
        <v>179</v>
      </c>
      <c r="AS1436" s="84">
        <v>0</v>
      </c>
      <c r="AT1436" s="84">
        <v>0</v>
      </c>
      <c r="AU1436" s="84"/>
      <c r="AV1436" s="84"/>
      <c r="AW1436" s="84"/>
      <c r="AX1436" s="84"/>
      <c r="AY1436" s="84"/>
      <c r="AZ1436" s="84"/>
      <c r="BA1436" s="84"/>
      <c r="BB1436" s="84"/>
      <c r="BC1436">
        <v>1</v>
      </c>
      <c r="BD1436">
        <v>0</v>
      </c>
      <c r="BE1436">
        <v>0</v>
      </c>
      <c r="BF1436">
        <v>0</v>
      </c>
      <c r="BG1436">
        <v>1</v>
      </c>
      <c r="BH1436">
        <v>0</v>
      </c>
    </row>
    <row r="1437" spans="1:60" x14ac:dyDescent="0.3">
      <c r="A1437" s="69" t="s">
        <v>1473</v>
      </c>
      <c r="B1437" s="69" t="s">
        <v>1495</v>
      </c>
      <c r="C1437" s="70"/>
      <c r="D1437" s="71"/>
      <c r="E1437" s="72"/>
      <c r="F1437" s="73"/>
      <c r="G1437" s="70"/>
      <c r="H1437" s="74"/>
      <c r="I1437" s="75"/>
      <c r="J1437" s="75"/>
      <c r="K1437" s="36"/>
      <c r="L1437" s="82"/>
      <c r="M1437" s="82"/>
      <c r="N1437" s="77"/>
      <c r="O1437" s="84" t="s">
        <v>2169</v>
      </c>
      <c r="P1437" s="86">
        <v>43861.887939814813</v>
      </c>
      <c r="Q1437" s="84" t="s">
        <v>2343</v>
      </c>
      <c r="R1437" s="84"/>
      <c r="S1437" s="84"/>
      <c r="T1437" s="84" t="s">
        <v>2883</v>
      </c>
      <c r="U1437" s="84"/>
      <c r="V1437" s="87" t="s">
        <v>4213</v>
      </c>
      <c r="W1437" s="86">
        <v>43861.887939814813</v>
      </c>
      <c r="X1437" s="90">
        <v>43861</v>
      </c>
      <c r="Y1437" s="92" t="s">
        <v>6875</v>
      </c>
      <c r="Z1437" s="87" t="s">
        <v>10658</v>
      </c>
      <c r="AA1437" s="84"/>
      <c r="AB1437" s="84"/>
      <c r="AC1437" s="92" t="s">
        <v>14542</v>
      </c>
      <c r="AD1437" s="84"/>
      <c r="AE1437" s="84" t="b">
        <v>0</v>
      </c>
      <c r="AF1437" s="84">
        <v>0</v>
      </c>
      <c r="AG1437" s="92" t="s">
        <v>16467</v>
      </c>
      <c r="AH1437" s="84" t="b">
        <v>0</v>
      </c>
      <c r="AI1437" s="84" t="s">
        <v>16520</v>
      </c>
      <c r="AJ1437" s="84"/>
      <c r="AK1437" s="92" t="s">
        <v>16467</v>
      </c>
      <c r="AL1437" s="84" t="b">
        <v>0</v>
      </c>
      <c r="AM1437" s="84">
        <v>5</v>
      </c>
      <c r="AN1437" s="92" t="s">
        <v>14540</v>
      </c>
      <c r="AO1437" s="84" t="s">
        <v>16534</v>
      </c>
      <c r="AP1437" s="84" t="b">
        <v>0</v>
      </c>
      <c r="AQ1437" s="92" t="s">
        <v>14540</v>
      </c>
      <c r="AR1437" s="84" t="s">
        <v>179</v>
      </c>
      <c r="AS1437" s="84">
        <v>0</v>
      </c>
      <c r="AT1437" s="84">
        <v>0</v>
      </c>
      <c r="AU1437" s="84"/>
      <c r="AV1437" s="84"/>
      <c r="AW1437" s="84"/>
      <c r="AX1437" s="84"/>
      <c r="AY1437" s="84"/>
      <c r="AZ1437" s="84"/>
      <c r="BA1437" s="84"/>
      <c r="BB1437" s="84"/>
      <c r="BC1437">
        <v>1</v>
      </c>
      <c r="BD1437">
        <v>0</v>
      </c>
      <c r="BE1437">
        <v>0</v>
      </c>
      <c r="BF1437">
        <v>0</v>
      </c>
      <c r="BG1437">
        <v>1</v>
      </c>
      <c r="BH1437">
        <v>0</v>
      </c>
    </row>
    <row r="1438" spans="1:60" x14ac:dyDescent="0.3">
      <c r="A1438" s="69" t="s">
        <v>1473</v>
      </c>
      <c r="B1438" s="69" t="s">
        <v>2145</v>
      </c>
      <c r="C1438" s="70"/>
      <c r="D1438" s="71"/>
      <c r="E1438" s="72"/>
      <c r="F1438" s="73"/>
      <c r="G1438" s="70"/>
      <c r="H1438" s="74"/>
      <c r="I1438" s="75"/>
      <c r="J1438" s="75"/>
      <c r="K1438" s="36"/>
      <c r="L1438" s="82"/>
      <c r="M1438" s="82"/>
      <c r="N1438" s="77"/>
      <c r="O1438" s="84" t="s">
        <v>2168</v>
      </c>
      <c r="P1438" s="86">
        <v>43861.888113425928</v>
      </c>
      <c r="Q1438" s="84" t="s">
        <v>2299</v>
      </c>
      <c r="R1438" s="84"/>
      <c r="S1438" s="84"/>
      <c r="T1438" s="84"/>
      <c r="U1438" s="84"/>
      <c r="V1438" s="87" t="s">
        <v>4213</v>
      </c>
      <c r="W1438" s="86">
        <v>43861.888113425928</v>
      </c>
      <c r="X1438" s="90">
        <v>43861</v>
      </c>
      <c r="Y1438" s="92" t="s">
        <v>6981</v>
      </c>
      <c r="Z1438" s="87" t="s">
        <v>10764</v>
      </c>
      <c r="AA1438" s="84"/>
      <c r="AB1438" s="84"/>
      <c r="AC1438" s="92" t="s">
        <v>14648</v>
      </c>
      <c r="AD1438" s="84"/>
      <c r="AE1438" s="84" t="b">
        <v>0</v>
      </c>
      <c r="AF1438" s="84">
        <v>0</v>
      </c>
      <c r="AG1438" s="92" t="s">
        <v>16467</v>
      </c>
      <c r="AH1438" s="84" t="b">
        <v>0</v>
      </c>
      <c r="AI1438" s="84" t="s">
        <v>16520</v>
      </c>
      <c r="AJ1438" s="84"/>
      <c r="AK1438" s="92" t="s">
        <v>16467</v>
      </c>
      <c r="AL1438" s="84" t="b">
        <v>0</v>
      </c>
      <c r="AM1438" s="84">
        <v>118</v>
      </c>
      <c r="AN1438" s="92" t="s">
        <v>16294</v>
      </c>
      <c r="AO1438" s="84" t="s">
        <v>16534</v>
      </c>
      <c r="AP1438" s="84" t="b">
        <v>0</v>
      </c>
      <c r="AQ1438" s="92" t="s">
        <v>16294</v>
      </c>
      <c r="AR1438" s="84" t="s">
        <v>179</v>
      </c>
      <c r="AS1438" s="84">
        <v>0</v>
      </c>
      <c r="AT1438" s="84">
        <v>0</v>
      </c>
      <c r="AU1438" s="84"/>
      <c r="AV1438" s="84"/>
      <c r="AW1438" s="84"/>
      <c r="AX1438" s="84"/>
      <c r="AY1438" s="84"/>
      <c r="AZ1438" s="84"/>
      <c r="BA1438" s="84"/>
      <c r="BB1438" s="84"/>
      <c r="BC1438">
        <v>2</v>
      </c>
      <c r="BD1438">
        <v>0</v>
      </c>
      <c r="BE1438">
        <v>2</v>
      </c>
      <c r="BF1438">
        <v>0</v>
      </c>
      <c r="BG1438">
        <v>0</v>
      </c>
      <c r="BH1438">
        <v>0</v>
      </c>
    </row>
    <row r="1439" spans="1:60" x14ac:dyDescent="0.3">
      <c r="A1439" s="69" t="s">
        <v>1456</v>
      </c>
      <c r="B1439" s="69" t="s">
        <v>2145</v>
      </c>
      <c r="C1439" s="70"/>
      <c r="D1439" s="71"/>
      <c r="E1439" s="72"/>
      <c r="F1439" s="73"/>
      <c r="G1439" s="70"/>
      <c r="H1439" s="74"/>
      <c r="I1439" s="75"/>
      <c r="J1439" s="75"/>
      <c r="K1439" s="36"/>
      <c r="L1439" s="82"/>
      <c r="M1439" s="82"/>
      <c r="N1439" s="77"/>
      <c r="O1439" s="84" t="s">
        <v>2168</v>
      </c>
      <c r="P1439" s="86">
        <v>43861.88821759259</v>
      </c>
      <c r="Q1439" s="84" t="s">
        <v>2299</v>
      </c>
      <c r="R1439" s="84"/>
      <c r="S1439" s="84"/>
      <c r="T1439" s="84"/>
      <c r="U1439" s="84"/>
      <c r="V1439" s="87" t="s">
        <v>4199</v>
      </c>
      <c r="W1439" s="86">
        <v>43861.88821759259</v>
      </c>
      <c r="X1439" s="90">
        <v>43861</v>
      </c>
      <c r="Y1439" s="92" t="s">
        <v>6772</v>
      </c>
      <c r="Z1439" s="87" t="s">
        <v>10553</v>
      </c>
      <c r="AA1439" s="84"/>
      <c r="AB1439" s="84"/>
      <c r="AC1439" s="92" t="s">
        <v>14436</v>
      </c>
      <c r="AD1439" s="84"/>
      <c r="AE1439" s="84" t="b">
        <v>0</v>
      </c>
      <c r="AF1439" s="84">
        <v>0</v>
      </c>
      <c r="AG1439" s="92" t="s">
        <v>16467</v>
      </c>
      <c r="AH1439" s="84" t="b">
        <v>0</v>
      </c>
      <c r="AI1439" s="84" t="s">
        <v>16520</v>
      </c>
      <c r="AJ1439" s="84"/>
      <c r="AK1439" s="92" t="s">
        <v>16467</v>
      </c>
      <c r="AL1439" s="84" t="b">
        <v>0</v>
      </c>
      <c r="AM1439" s="84">
        <v>118</v>
      </c>
      <c r="AN1439" s="92" t="s">
        <v>16294</v>
      </c>
      <c r="AO1439" s="84" t="s">
        <v>16534</v>
      </c>
      <c r="AP1439" s="84" t="b">
        <v>0</v>
      </c>
      <c r="AQ1439" s="92" t="s">
        <v>16294</v>
      </c>
      <c r="AR1439" s="84" t="s">
        <v>179</v>
      </c>
      <c r="AS1439" s="84">
        <v>0</v>
      </c>
      <c r="AT1439" s="84">
        <v>0</v>
      </c>
      <c r="AU1439" s="84"/>
      <c r="AV1439" s="84"/>
      <c r="AW1439" s="84"/>
      <c r="AX1439" s="84"/>
      <c r="AY1439" s="84"/>
      <c r="AZ1439" s="84"/>
      <c r="BA1439" s="84"/>
      <c r="BB1439" s="84"/>
      <c r="BC1439">
        <v>1</v>
      </c>
      <c r="BD1439">
        <v>0</v>
      </c>
      <c r="BE1439">
        <v>1</v>
      </c>
      <c r="BF1439">
        <v>0</v>
      </c>
      <c r="BG1439">
        <v>0</v>
      </c>
      <c r="BH1439">
        <v>0</v>
      </c>
    </row>
    <row r="1440" spans="1:60" x14ac:dyDescent="0.3">
      <c r="A1440" s="69" t="s">
        <v>1900</v>
      </c>
      <c r="B1440" s="69" t="s">
        <v>2096</v>
      </c>
      <c r="C1440" s="70"/>
      <c r="D1440" s="71"/>
      <c r="E1440" s="72"/>
      <c r="F1440" s="73"/>
      <c r="G1440" s="70"/>
      <c r="H1440" s="74"/>
      <c r="I1440" s="75"/>
      <c r="J1440" s="75"/>
      <c r="K1440" s="36"/>
      <c r="L1440" s="82"/>
      <c r="M1440" s="82"/>
      <c r="N1440" s="77"/>
      <c r="O1440" s="84" t="s">
        <v>2169</v>
      </c>
      <c r="P1440" s="86">
        <v>43861.888252314813</v>
      </c>
      <c r="Q1440" s="84" t="s">
        <v>2284</v>
      </c>
      <c r="R1440" s="84"/>
      <c r="S1440" s="84"/>
      <c r="T1440" s="84" t="s">
        <v>2883</v>
      </c>
      <c r="U1440" s="84"/>
      <c r="V1440" s="87" t="s">
        <v>4601</v>
      </c>
      <c r="W1440" s="86">
        <v>43861.888252314813</v>
      </c>
      <c r="X1440" s="90">
        <v>43861</v>
      </c>
      <c r="Y1440" s="92" t="s">
        <v>7846</v>
      </c>
      <c r="Z1440" s="87" t="s">
        <v>11672</v>
      </c>
      <c r="AA1440" s="84"/>
      <c r="AB1440" s="84"/>
      <c r="AC1440" s="92" t="s">
        <v>15572</v>
      </c>
      <c r="AD1440" s="84"/>
      <c r="AE1440" s="84" t="b">
        <v>0</v>
      </c>
      <c r="AF1440" s="84">
        <v>0</v>
      </c>
      <c r="AG1440" s="92" t="s">
        <v>16467</v>
      </c>
      <c r="AH1440" s="84" t="b">
        <v>0</v>
      </c>
      <c r="AI1440" s="84" t="s">
        <v>16520</v>
      </c>
      <c r="AJ1440" s="84"/>
      <c r="AK1440" s="92" t="s">
        <v>16467</v>
      </c>
      <c r="AL1440" s="84" t="b">
        <v>0</v>
      </c>
      <c r="AM1440" s="84">
        <v>230</v>
      </c>
      <c r="AN1440" s="92" t="s">
        <v>16293</v>
      </c>
      <c r="AO1440" s="84" t="s">
        <v>16534</v>
      </c>
      <c r="AP1440" s="84" t="b">
        <v>0</v>
      </c>
      <c r="AQ1440" s="92" t="s">
        <v>16293</v>
      </c>
      <c r="AR1440" s="84" t="s">
        <v>179</v>
      </c>
      <c r="AS1440" s="84">
        <v>0</v>
      </c>
      <c r="AT1440" s="84">
        <v>0</v>
      </c>
      <c r="AU1440" s="84"/>
      <c r="AV1440" s="84"/>
      <c r="AW1440" s="84"/>
      <c r="AX1440" s="84"/>
      <c r="AY1440" s="84"/>
      <c r="AZ1440" s="84"/>
      <c r="BA1440" s="84"/>
      <c r="BB1440" s="84"/>
      <c r="BC1440">
        <v>1</v>
      </c>
      <c r="BD1440">
        <v>0</v>
      </c>
      <c r="BE1440">
        <v>0</v>
      </c>
      <c r="BF1440">
        <v>0</v>
      </c>
      <c r="BG1440">
        <v>1</v>
      </c>
      <c r="BH1440">
        <v>0</v>
      </c>
    </row>
    <row r="1441" spans="1:60" x14ac:dyDescent="0.3">
      <c r="A1441" s="69" t="s">
        <v>1793</v>
      </c>
      <c r="B1441" s="69" t="s">
        <v>2132</v>
      </c>
      <c r="C1441" s="70"/>
      <c r="D1441" s="71"/>
      <c r="E1441" s="72"/>
      <c r="F1441" s="73"/>
      <c r="G1441" s="70"/>
      <c r="H1441" s="74"/>
      <c r="I1441" s="75"/>
      <c r="J1441" s="75"/>
      <c r="K1441" s="36"/>
      <c r="L1441" s="82"/>
      <c r="M1441" s="82"/>
      <c r="N1441" s="77"/>
      <c r="O1441" s="84" t="s">
        <v>2168</v>
      </c>
      <c r="P1441" s="86">
        <v>43861.888645833336</v>
      </c>
      <c r="Q1441" s="84" t="s">
        <v>2218</v>
      </c>
      <c r="R1441" s="84"/>
      <c r="S1441" s="84"/>
      <c r="T1441" s="84" t="s">
        <v>2873</v>
      </c>
      <c r="U1441" s="84"/>
      <c r="V1441" s="87" t="s">
        <v>4509</v>
      </c>
      <c r="W1441" s="86">
        <v>43861.888645833336</v>
      </c>
      <c r="X1441" s="90">
        <v>43861</v>
      </c>
      <c r="Y1441" s="92" t="s">
        <v>7627</v>
      </c>
      <c r="Z1441" s="87" t="s">
        <v>11445</v>
      </c>
      <c r="AA1441" s="84"/>
      <c r="AB1441" s="84"/>
      <c r="AC1441" s="92" t="s">
        <v>15338</v>
      </c>
      <c r="AD1441" s="84"/>
      <c r="AE1441" s="84" t="b">
        <v>0</v>
      </c>
      <c r="AF1441" s="84">
        <v>0</v>
      </c>
      <c r="AG1441" s="92" t="s">
        <v>16467</v>
      </c>
      <c r="AH1441" s="84" t="b">
        <v>0</v>
      </c>
      <c r="AI1441" s="84" t="s">
        <v>16520</v>
      </c>
      <c r="AJ1441" s="84"/>
      <c r="AK1441" s="92" t="s">
        <v>16467</v>
      </c>
      <c r="AL1441" s="84" t="b">
        <v>0</v>
      </c>
      <c r="AM1441" s="84">
        <v>121</v>
      </c>
      <c r="AN1441" s="92" t="s">
        <v>12602</v>
      </c>
      <c r="AO1441" s="84" t="s">
        <v>16534</v>
      </c>
      <c r="AP1441" s="84" t="b">
        <v>0</v>
      </c>
      <c r="AQ1441" s="92" t="s">
        <v>12602</v>
      </c>
      <c r="AR1441" s="84" t="s">
        <v>179</v>
      </c>
      <c r="AS1441" s="84">
        <v>0</v>
      </c>
      <c r="AT1441" s="84">
        <v>0</v>
      </c>
      <c r="AU1441" s="84"/>
      <c r="AV1441" s="84"/>
      <c r="AW1441" s="84"/>
      <c r="AX1441" s="84"/>
      <c r="AY1441" s="84"/>
      <c r="AZ1441" s="84"/>
      <c r="BA1441" s="84"/>
      <c r="BB1441" s="84"/>
      <c r="BC1441">
        <v>1</v>
      </c>
      <c r="BD1441">
        <v>0</v>
      </c>
      <c r="BE1441">
        <v>1</v>
      </c>
      <c r="BF1441">
        <v>0</v>
      </c>
      <c r="BG1441">
        <v>0</v>
      </c>
      <c r="BH1441">
        <v>0</v>
      </c>
    </row>
    <row r="1442" spans="1:60" x14ac:dyDescent="0.3">
      <c r="A1442" s="69" t="s">
        <v>1456</v>
      </c>
      <c r="B1442" s="69" t="s">
        <v>2096</v>
      </c>
      <c r="C1442" s="70"/>
      <c r="D1442" s="71"/>
      <c r="E1442" s="72"/>
      <c r="F1442" s="73"/>
      <c r="G1442" s="70"/>
      <c r="H1442" s="74"/>
      <c r="I1442" s="75"/>
      <c r="J1442" s="75"/>
      <c r="K1442" s="36"/>
      <c r="L1442" s="82"/>
      <c r="M1442" s="82"/>
      <c r="N1442" s="77"/>
      <c r="O1442" s="84" t="s">
        <v>2169</v>
      </c>
      <c r="P1442" s="86">
        <v>43861.888680555552</v>
      </c>
      <c r="Q1442" s="84" t="s">
        <v>2284</v>
      </c>
      <c r="R1442" s="84"/>
      <c r="S1442" s="84"/>
      <c r="T1442" s="84" t="s">
        <v>2883</v>
      </c>
      <c r="U1442" s="84"/>
      <c r="V1442" s="87" t="s">
        <v>4199</v>
      </c>
      <c r="W1442" s="86">
        <v>43861.888680555552</v>
      </c>
      <c r="X1442" s="90">
        <v>43861</v>
      </c>
      <c r="Y1442" s="92" t="s">
        <v>6773</v>
      </c>
      <c r="Z1442" s="87" t="s">
        <v>10554</v>
      </c>
      <c r="AA1442" s="84"/>
      <c r="AB1442" s="84"/>
      <c r="AC1442" s="92" t="s">
        <v>14437</v>
      </c>
      <c r="AD1442" s="84"/>
      <c r="AE1442" s="84" t="b">
        <v>0</v>
      </c>
      <c r="AF1442" s="84">
        <v>0</v>
      </c>
      <c r="AG1442" s="92" t="s">
        <v>16467</v>
      </c>
      <c r="AH1442" s="84" t="b">
        <v>0</v>
      </c>
      <c r="AI1442" s="84" t="s">
        <v>16520</v>
      </c>
      <c r="AJ1442" s="84"/>
      <c r="AK1442" s="92" t="s">
        <v>16467</v>
      </c>
      <c r="AL1442" s="84" t="b">
        <v>0</v>
      </c>
      <c r="AM1442" s="84">
        <v>230</v>
      </c>
      <c r="AN1442" s="92" t="s">
        <v>16293</v>
      </c>
      <c r="AO1442" s="84" t="s">
        <v>16534</v>
      </c>
      <c r="AP1442" s="84" t="b">
        <v>0</v>
      </c>
      <c r="AQ1442" s="92" t="s">
        <v>16293</v>
      </c>
      <c r="AR1442" s="84" t="s">
        <v>179</v>
      </c>
      <c r="AS1442" s="84">
        <v>0</v>
      </c>
      <c r="AT1442" s="84">
        <v>0</v>
      </c>
      <c r="AU1442" s="84"/>
      <c r="AV1442" s="84"/>
      <c r="AW1442" s="84"/>
      <c r="AX1442" s="84"/>
      <c r="AY1442" s="84"/>
      <c r="AZ1442" s="84"/>
      <c r="BA1442" s="84"/>
      <c r="BB1442" s="84"/>
      <c r="BC1442">
        <v>1</v>
      </c>
      <c r="BD1442">
        <v>0</v>
      </c>
      <c r="BE1442">
        <v>0</v>
      </c>
      <c r="BF1442">
        <v>0</v>
      </c>
      <c r="BG1442">
        <v>1</v>
      </c>
      <c r="BH1442">
        <v>0</v>
      </c>
    </row>
    <row r="1443" spans="1:60" x14ac:dyDescent="0.3">
      <c r="A1443" s="69" t="s">
        <v>544</v>
      </c>
      <c r="B1443" s="69" t="s">
        <v>2128</v>
      </c>
      <c r="C1443" s="70"/>
      <c r="D1443" s="71"/>
      <c r="E1443" s="72"/>
      <c r="F1443" s="73"/>
      <c r="G1443" s="70"/>
      <c r="H1443" s="74"/>
      <c r="I1443" s="75"/>
      <c r="J1443" s="75"/>
      <c r="K1443" s="36"/>
      <c r="L1443" s="82"/>
      <c r="M1443" s="82"/>
      <c r="N1443" s="77"/>
      <c r="O1443" s="84" t="s">
        <v>2168</v>
      </c>
      <c r="P1443" s="86">
        <v>43861.888726851852</v>
      </c>
      <c r="Q1443" s="84" t="s">
        <v>2299</v>
      </c>
      <c r="R1443" s="84"/>
      <c r="S1443" s="84"/>
      <c r="T1443" s="84"/>
      <c r="U1443" s="84"/>
      <c r="V1443" s="87" t="s">
        <v>3365</v>
      </c>
      <c r="W1443" s="86">
        <v>43861.888726851852</v>
      </c>
      <c r="X1443" s="90">
        <v>43861</v>
      </c>
      <c r="Y1443" s="92" t="s">
        <v>5307</v>
      </c>
      <c r="Z1443" s="87" t="s">
        <v>9069</v>
      </c>
      <c r="AA1443" s="84"/>
      <c r="AB1443" s="84"/>
      <c r="AC1443" s="92" t="s">
        <v>12947</v>
      </c>
      <c r="AD1443" s="84"/>
      <c r="AE1443" s="84" t="b">
        <v>0</v>
      </c>
      <c r="AF1443" s="84">
        <v>0</v>
      </c>
      <c r="AG1443" s="92" t="s">
        <v>16467</v>
      </c>
      <c r="AH1443" s="84" t="b">
        <v>0</v>
      </c>
      <c r="AI1443" s="84" t="s">
        <v>16520</v>
      </c>
      <c r="AJ1443" s="84"/>
      <c r="AK1443" s="92" t="s">
        <v>16467</v>
      </c>
      <c r="AL1443" s="84" t="b">
        <v>0</v>
      </c>
      <c r="AM1443" s="84">
        <v>118</v>
      </c>
      <c r="AN1443" s="92" t="s">
        <v>16294</v>
      </c>
      <c r="AO1443" s="84" t="s">
        <v>16535</v>
      </c>
      <c r="AP1443" s="84" t="b">
        <v>0</v>
      </c>
      <c r="AQ1443" s="92" t="s">
        <v>16294</v>
      </c>
      <c r="AR1443" s="84" t="s">
        <v>179</v>
      </c>
      <c r="AS1443" s="84">
        <v>0</v>
      </c>
      <c r="AT1443" s="84">
        <v>0</v>
      </c>
      <c r="AU1443" s="84"/>
      <c r="AV1443" s="84"/>
      <c r="AW1443" s="84"/>
      <c r="AX1443" s="84"/>
      <c r="AY1443" s="84"/>
      <c r="AZ1443" s="84"/>
      <c r="BA1443" s="84"/>
      <c r="BB1443" s="84"/>
      <c r="BC1443">
        <v>1</v>
      </c>
      <c r="BD1443">
        <v>0</v>
      </c>
      <c r="BE1443">
        <v>1</v>
      </c>
      <c r="BF1443">
        <v>0</v>
      </c>
      <c r="BG1443">
        <v>0</v>
      </c>
      <c r="BH1443">
        <v>0</v>
      </c>
    </row>
    <row r="1444" spans="1:60" x14ac:dyDescent="0.3">
      <c r="A1444" s="69" t="s">
        <v>544</v>
      </c>
      <c r="B1444" s="69" t="s">
        <v>2145</v>
      </c>
      <c r="C1444" s="70"/>
      <c r="D1444" s="71"/>
      <c r="E1444" s="72"/>
      <c r="F1444" s="73"/>
      <c r="G1444" s="70"/>
      <c r="H1444" s="74"/>
      <c r="I1444" s="75"/>
      <c r="J1444" s="75"/>
      <c r="K1444" s="36"/>
      <c r="L1444" s="82"/>
      <c r="M1444" s="82"/>
      <c r="N1444" s="77"/>
      <c r="O1444" s="84" t="s">
        <v>2168</v>
      </c>
      <c r="P1444" s="86">
        <v>43861.888726851852</v>
      </c>
      <c r="Q1444" s="84" t="s">
        <v>2299</v>
      </c>
      <c r="R1444" s="84"/>
      <c r="S1444" s="84"/>
      <c r="T1444" s="84"/>
      <c r="U1444" s="84"/>
      <c r="V1444" s="87" t="s">
        <v>3365</v>
      </c>
      <c r="W1444" s="86">
        <v>43861.888726851852</v>
      </c>
      <c r="X1444" s="90">
        <v>43861</v>
      </c>
      <c r="Y1444" s="92" t="s">
        <v>5307</v>
      </c>
      <c r="Z1444" s="87" t="s">
        <v>9069</v>
      </c>
      <c r="AA1444" s="84"/>
      <c r="AB1444" s="84"/>
      <c r="AC1444" s="92" t="s">
        <v>12947</v>
      </c>
      <c r="AD1444" s="84"/>
      <c r="AE1444" s="84" t="b">
        <v>0</v>
      </c>
      <c r="AF1444" s="84">
        <v>0</v>
      </c>
      <c r="AG1444" s="92" t="s">
        <v>16467</v>
      </c>
      <c r="AH1444" s="84" t="b">
        <v>0</v>
      </c>
      <c r="AI1444" s="84" t="s">
        <v>16520</v>
      </c>
      <c r="AJ1444" s="84"/>
      <c r="AK1444" s="92" t="s">
        <v>16467</v>
      </c>
      <c r="AL1444" s="84" t="b">
        <v>0</v>
      </c>
      <c r="AM1444" s="84">
        <v>118</v>
      </c>
      <c r="AN1444" s="92" t="s">
        <v>16294</v>
      </c>
      <c r="AO1444" s="84" t="s">
        <v>16535</v>
      </c>
      <c r="AP1444" s="84" t="b">
        <v>0</v>
      </c>
      <c r="AQ1444" s="92" t="s">
        <v>16294</v>
      </c>
      <c r="AR1444" s="84" t="s">
        <v>179</v>
      </c>
      <c r="AS1444" s="84">
        <v>0</v>
      </c>
      <c r="AT1444" s="84">
        <v>0</v>
      </c>
      <c r="AU1444" s="84"/>
      <c r="AV1444" s="84"/>
      <c r="AW1444" s="84"/>
      <c r="AX1444" s="84"/>
      <c r="AY1444" s="84"/>
      <c r="AZ1444" s="84"/>
      <c r="BA1444" s="84"/>
      <c r="BB1444" s="84"/>
      <c r="BC1444">
        <v>1</v>
      </c>
      <c r="BD1444">
        <v>0</v>
      </c>
      <c r="BE1444">
        <v>1</v>
      </c>
      <c r="BF1444">
        <v>0</v>
      </c>
      <c r="BG1444">
        <v>0</v>
      </c>
      <c r="BH1444">
        <v>0</v>
      </c>
    </row>
    <row r="1445" spans="1:60" x14ac:dyDescent="0.3">
      <c r="A1445" s="69" t="s">
        <v>1793</v>
      </c>
      <c r="B1445" s="69" t="s">
        <v>1819</v>
      </c>
      <c r="C1445" s="70"/>
      <c r="D1445" s="71"/>
      <c r="E1445" s="72"/>
      <c r="F1445" s="73"/>
      <c r="G1445" s="70"/>
      <c r="H1445" s="74"/>
      <c r="I1445" s="75"/>
      <c r="J1445" s="75"/>
      <c r="K1445" s="36"/>
      <c r="L1445" s="82"/>
      <c r="M1445" s="82"/>
      <c r="N1445" s="77"/>
      <c r="O1445" s="84" t="s">
        <v>2169</v>
      </c>
      <c r="P1445" s="86">
        <v>43861.888738425929</v>
      </c>
      <c r="Q1445" s="84" t="s">
        <v>2230</v>
      </c>
      <c r="R1445" s="84"/>
      <c r="S1445" s="84"/>
      <c r="T1445" s="84"/>
      <c r="U1445" s="84"/>
      <c r="V1445" s="87" t="s">
        <v>4509</v>
      </c>
      <c r="W1445" s="86">
        <v>43861.888738425929</v>
      </c>
      <c r="X1445" s="90">
        <v>43861</v>
      </c>
      <c r="Y1445" s="92" t="s">
        <v>7628</v>
      </c>
      <c r="Z1445" s="87" t="s">
        <v>11446</v>
      </c>
      <c r="AA1445" s="84"/>
      <c r="AB1445" s="84"/>
      <c r="AC1445" s="92" t="s">
        <v>15339</v>
      </c>
      <c r="AD1445" s="84"/>
      <c r="AE1445" s="84" t="b">
        <v>0</v>
      </c>
      <c r="AF1445" s="84">
        <v>0</v>
      </c>
      <c r="AG1445" s="92" t="s">
        <v>16467</v>
      </c>
      <c r="AH1445" s="84" t="b">
        <v>0</v>
      </c>
      <c r="AI1445" s="84" t="s">
        <v>16520</v>
      </c>
      <c r="AJ1445" s="84"/>
      <c r="AK1445" s="92" t="s">
        <v>16467</v>
      </c>
      <c r="AL1445" s="84" t="b">
        <v>0</v>
      </c>
      <c r="AM1445" s="84">
        <v>35</v>
      </c>
      <c r="AN1445" s="92" t="s">
        <v>16299</v>
      </c>
      <c r="AO1445" s="84" t="s">
        <v>16534</v>
      </c>
      <c r="AP1445" s="84" t="b">
        <v>0</v>
      </c>
      <c r="AQ1445" s="92" t="s">
        <v>16299</v>
      </c>
      <c r="AR1445" s="84" t="s">
        <v>179</v>
      </c>
      <c r="AS1445" s="84">
        <v>0</v>
      </c>
      <c r="AT1445" s="84">
        <v>0</v>
      </c>
      <c r="AU1445" s="84"/>
      <c r="AV1445" s="84"/>
      <c r="AW1445" s="84"/>
      <c r="AX1445" s="84"/>
      <c r="AY1445" s="84"/>
      <c r="AZ1445" s="84"/>
      <c r="BA1445" s="84"/>
      <c r="BB1445" s="84"/>
      <c r="BC1445">
        <v>1</v>
      </c>
      <c r="BD1445">
        <v>0</v>
      </c>
      <c r="BE1445">
        <v>0</v>
      </c>
      <c r="BF1445">
        <v>0</v>
      </c>
      <c r="BG1445">
        <v>1</v>
      </c>
      <c r="BH1445">
        <v>0</v>
      </c>
    </row>
    <row r="1446" spans="1:60" x14ac:dyDescent="0.3">
      <c r="A1446" s="69" t="s">
        <v>1658</v>
      </c>
      <c r="B1446" s="69" t="s">
        <v>2096</v>
      </c>
      <c r="C1446" s="70"/>
      <c r="D1446" s="71"/>
      <c r="E1446" s="72"/>
      <c r="F1446" s="73"/>
      <c r="G1446" s="70"/>
      <c r="H1446" s="74"/>
      <c r="I1446" s="75"/>
      <c r="J1446" s="75"/>
      <c r="K1446" s="36"/>
      <c r="L1446" s="82"/>
      <c r="M1446" s="82"/>
      <c r="N1446" s="77"/>
      <c r="O1446" s="84" t="s">
        <v>2169</v>
      </c>
      <c r="P1446" s="86">
        <v>43861.888749999998</v>
      </c>
      <c r="Q1446" s="84" t="s">
        <v>2284</v>
      </c>
      <c r="R1446" s="84"/>
      <c r="S1446" s="84"/>
      <c r="T1446" s="84" t="s">
        <v>2883</v>
      </c>
      <c r="U1446" s="84"/>
      <c r="V1446" s="87" t="s">
        <v>4384</v>
      </c>
      <c r="W1446" s="86">
        <v>43861.888749999998</v>
      </c>
      <c r="X1446" s="90">
        <v>43861</v>
      </c>
      <c r="Y1446" s="92" t="s">
        <v>7825</v>
      </c>
      <c r="Z1446" s="87" t="s">
        <v>11647</v>
      </c>
      <c r="AA1446" s="84"/>
      <c r="AB1446" s="84"/>
      <c r="AC1446" s="92" t="s">
        <v>15546</v>
      </c>
      <c r="AD1446" s="84"/>
      <c r="AE1446" s="84" t="b">
        <v>0</v>
      </c>
      <c r="AF1446" s="84">
        <v>0</v>
      </c>
      <c r="AG1446" s="92" t="s">
        <v>16467</v>
      </c>
      <c r="AH1446" s="84" t="b">
        <v>0</v>
      </c>
      <c r="AI1446" s="84" t="s">
        <v>16520</v>
      </c>
      <c r="AJ1446" s="84"/>
      <c r="AK1446" s="92" t="s">
        <v>16467</v>
      </c>
      <c r="AL1446" s="84" t="b">
        <v>0</v>
      </c>
      <c r="AM1446" s="84">
        <v>230</v>
      </c>
      <c r="AN1446" s="92" t="s">
        <v>16293</v>
      </c>
      <c r="AO1446" s="84" t="s">
        <v>16534</v>
      </c>
      <c r="AP1446" s="84" t="b">
        <v>0</v>
      </c>
      <c r="AQ1446" s="92" t="s">
        <v>16293</v>
      </c>
      <c r="AR1446" s="84" t="s">
        <v>179</v>
      </c>
      <c r="AS1446" s="84">
        <v>0</v>
      </c>
      <c r="AT1446" s="84">
        <v>0</v>
      </c>
      <c r="AU1446" s="84"/>
      <c r="AV1446" s="84"/>
      <c r="AW1446" s="84"/>
      <c r="AX1446" s="84"/>
      <c r="AY1446" s="84"/>
      <c r="AZ1446" s="84"/>
      <c r="BA1446" s="84"/>
      <c r="BB1446" s="84"/>
      <c r="BC1446">
        <v>1</v>
      </c>
      <c r="BD1446">
        <v>0</v>
      </c>
      <c r="BE1446">
        <v>0</v>
      </c>
      <c r="BF1446">
        <v>0</v>
      </c>
      <c r="BG1446">
        <v>1</v>
      </c>
      <c r="BH1446">
        <v>0</v>
      </c>
    </row>
    <row r="1447" spans="1:60" x14ac:dyDescent="0.3">
      <c r="A1447" s="69" t="s">
        <v>1456</v>
      </c>
      <c r="B1447" s="69" t="s">
        <v>2126</v>
      </c>
      <c r="C1447" s="70"/>
      <c r="D1447" s="71"/>
      <c r="E1447" s="72"/>
      <c r="F1447" s="73"/>
      <c r="G1447" s="70"/>
      <c r="H1447" s="74"/>
      <c r="I1447" s="75"/>
      <c r="J1447" s="75"/>
      <c r="K1447" s="36"/>
      <c r="L1447" s="82"/>
      <c r="M1447" s="82"/>
      <c r="N1447" s="77"/>
      <c r="O1447" s="84" t="s">
        <v>2169</v>
      </c>
      <c r="P1447" s="86">
        <v>43861.888773148145</v>
      </c>
      <c r="Q1447" s="84" t="s">
        <v>2290</v>
      </c>
      <c r="R1447" s="84"/>
      <c r="S1447" s="84"/>
      <c r="T1447" s="84" t="s">
        <v>2883</v>
      </c>
      <c r="U1447" s="84"/>
      <c r="V1447" s="87" t="s">
        <v>4199</v>
      </c>
      <c r="W1447" s="86">
        <v>43861.888773148145</v>
      </c>
      <c r="X1447" s="90">
        <v>43861</v>
      </c>
      <c r="Y1447" s="92" t="s">
        <v>6774</v>
      </c>
      <c r="Z1447" s="87" t="s">
        <v>10555</v>
      </c>
      <c r="AA1447" s="84"/>
      <c r="AB1447" s="84"/>
      <c r="AC1447" s="92" t="s">
        <v>14438</v>
      </c>
      <c r="AD1447" s="84"/>
      <c r="AE1447" s="84" t="b">
        <v>0</v>
      </c>
      <c r="AF1447" s="84">
        <v>0</v>
      </c>
      <c r="AG1447" s="92" t="s">
        <v>16467</v>
      </c>
      <c r="AH1447" s="84" t="b">
        <v>0</v>
      </c>
      <c r="AI1447" s="84" t="s">
        <v>16520</v>
      </c>
      <c r="AJ1447" s="84"/>
      <c r="AK1447" s="92" t="s">
        <v>16467</v>
      </c>
      <c r="AL1447" s="84" t="b">
        <v>0</v>
      </c>
      <c r="AM1447" s="84">
        <v>72</v>
      </c>
      <c r="AN1447" s="92" t="s">
        <v>16431</v>
      </c>
      <c r="AO1447" s="84" t="s">
        <v>16534</v>
      </c>
      <c r="AP1447" s="84" t="b">
        <v>0</v>
      </c>
      <c r="AQ1447" s="92" t="s">
        <v>16431</v>
      </c>
      <c r="AR1447" s="84" t="s">
        <v>179</v>
      </c>
      <c r="AS1447" s="84">
        <v>0</v>
      </c>
      <c r="AT1447" s="84">
        <v>0</v>
      </c>
      <c r="AU1447" s="84"/>
      <c r="AV1447" s="84"/>
      <c r="AW1447" s="84"/>
      <c r="AX1447" s="84"/>
      <c r="AY1447" s="84"/>
      <c r="AZ1447" s="84"/>
      <c r="BA1447" s="84"/>
      <c r="BB1447" s="84"/>
      <c r="BC1447">
        <v>1</v>
      </c>
      <c r="BD1447">
        <v>0</v>
      </c>
      <c r="BE1447">
        <v>0</v>
      </c>
      <c r="BF1447">
        <v>0</v>
      </c>
      <c r="BG1447">
        <v>1</v>
      </c>
      <c r="BH1447">
        <v>0</v>
      </c>
    </row>
    <row r="1448" spans="1:60" x14ac:dyDescent="0.3">
      <c r="A1448" s="69" t="s">
        <v>1658</v>
      </c>
      <c r="B1448" s="69" t="s">
        <v>2128</v>
      </c>
      <c r="C1448" s="70"/>
      <c r="D1448" s="71"/>
      <c r="E1448" s="72"/>
      <c r="F1448" s="73"/>
      <c r="G1448" s="70"/>
      <c r="H1448" s="74"/>
      <c r="I1448" s="75"/>
      <c r="J1448" s="75"/>
      <c r="K1448" s="36"/>
      <c r="L1448" s="82"/>
      <c r="M1448" s="82"/>
      <c r="N1448" s="77"/>
      <c r="O1448" s="84" t="s">
        <v>2168</v>
      </c>
      <c r="P1448" s="86">
        <v>43861.88890046296</v>
      </c>
      <c r="Q1448" s="84" t="s">
        <v>2299</v>
      </c>
      <c r="R1448" s="84"/>
      <c r="S1448" s="84"/>
      <c r="T1448" s="84"/>
      <c r="U1448" s="84"/>
      <c r="V1448" s="87" t="s">
        <v>4384</v>
      </c>
      <c r="W1448" s="86">
        <v>43861.88890046296</v>
      </c>
      <c r="X1448" s="90">
        <v>43861</v>
      </c>
      <c r="Y1448" s="92" t="s">
        <v>7826</v>
      </c>
      <c r="Z1448" s="87" t="s">
        <v>11648</v>
      </c>
      <c r="AA1448" s="84"/>
      <c r="AB1448" s="84"/>
      <c r="AC1448" s="92" t="s">
        <v>15547</v>
      </c>
      <c r="AD1448" s="84"/>
      <c r="AE1448" s="84" t="b">
        <v>0</v>
      </c>
      <c r="AF1448" s="84">
        <v>0</v>
      </c>
      <c r="AG1448" s="92" t="s">
        <v>16467</v>
      </c>
      <c r="AH1448" s="84" t="b">
        <v>0</v>
      </c>
      <c r="AI1448" s="84" t="s">
        <v>16520</v>
      </c>
      <c r="AJ1448" s="84"/>
      <c r="AK1448" s="92" t="s">
        <v>16467</v>
      </c>
      <c r="AL1448" s="84" t="b">
        <v>0</v>
      </c>
      <c r="AM1448" s="84">
        <v>118</v>
      </c>
      <c r="AN1448" s="92" t="s">
        <v>16294</v>
      </c>
      <c r="AO1448" s="84" t="s">
        <v>16534</v>
      </c>
      <c r="AP1448" s="84" t="b">
        <v>0</v>
      </c>
      <c r="AQ1448" s="92" t="s">
        <v>16294</v>
      </c>
      <c r="AR1448" s="84" t="s">
        <v>179</v>
      </c>
      <c r="AS1448" s="84">
        <v>0</v>
      </c>
      <c r="AT1448" s="84">
        <v>0</v>
      </c>
      <c r="AU1448" s="84"/>
      <c r="AV1448" s="84"/>
      <c r="AW1448" s="84"/>
      <c r="AX1448" s="84"/>
      <c r="AY1448" s="84"/>
      <c r="AZ1448" s="84"/>
      <c r="BA1448" s="84"/>
      <c r="BB1448" s="84"/>
      <c r="BC1448">
        <v>2</v>
      </c>
      <c r="BD1448">
        <v>0</v>
      </c>
      <c r="BE1448">
        <v>2</v>
      </c>
      <c r="BF1448">
        <v>0</v>
      </c>
      <c r="BG1448">
        <v>0</v>
      </c>
      <c r="BH1448">
        <v>0</v>
      </c>
    </row>
    <row r="1449" spans="1:60" x14ac:dyDescent="0.3">
      <c r="A1449" s="69" t="s">
        <v>1658</v>
      </c>
      <c r="B1449" s="69" t="s">
        <v>2145</v>
      </c>
      <c r="C1449" s="70"/>
      <c r="D1449" s="71"/>
      <c r="E1449" s="72"/>
      <c r="F1449" s="73"/>
      <c r="G1449" s="70"/>
      <c r="H1449" s="74"/>
      <c r="I1449" s="75"/>
      <c r="J1449" s="75"/>
      <c r="K1449" s="36"/>
      <c r="L1449" s="82"/>
      <c r="M1449" s="82"/>
      <c r="N1449" s="77"/>
      <c r="O1449" s="84" t="s">
        <v>2168</v>
      </c>
      <c r="P1449" s="86">
        <v>43861.88890046296</v>
      </c>
      <c r="Q1449" s="84" t="s">
        <v>2299</v>
      </c>
      <c r="R1449" s="84"/>
      <c r="S1449" s="84"/>
      <c r="T1449" s="84"/>
      <c r="U1449" s="84"/>
      <c r="V1449" s="87" t="s">
        <v>4384</v>
      </c>
      <c r="W1449" s="86">
        <v>43861.88890046296</v>
      </c>
      <c r="X1449" s="90">
        <v>43861</v>
      </c>
      <c r="Y1449" s="92" t="s">
        <v>7826</v>
      </c>
      <c r="Z1449" s="87" t="s">
        <v>11648</v>
      </c>
      <c r="AA1449" s="84"/>
      <c r="AB1449" s="84"/>
      <c r="AC1449" s="92" t="s">
        <v>15547</v>
      </c>
      <c r="AD1449" s="84"/>
      <c r="AE1449" s="84" t="b">
        <v>0</v>
      </c>
      <c r="AF1449" s="84">
        <v>0</v>
      </c>
      <c r="AG1449" s="92" t="s">
        <v>16467</v>
      </c>
      <c r="AH1449" s="84" t="b">
        <v>0</v>
      </c>
      <c r="AI1449" s="84" t="s">
        <v>16520</v>
      </c>
      <c r="AJ1449" s="84"/>
      <c r="AK1449" s="92" t="s">
        <v>16467</v>
      </c>
      <c r="AL1449" s="84" t="b">
        <v>0</v>
      </c>
      <c r="AM1449" s="84">
        <v>118</v>
      </c>
      <c r="AN1449" s="92" t="s">
        <v>16294</v>
      </c>
      <c r="AO1449" s="84" t="s">
        <v>16534</v>
      </c>
      <c r="AP1449" s="84" t="b">
        <v>0</v>
      </c>
      <c r="AQ1449" s="92" t="s">
        <v>16294</v>
      </c>
      <c r="AR1449" s="84" t="s">
        <v>179</v>
      </c>
      <c r="AS1449" s="84">
        <v>0</v>
      </c>
      <c r="AT1449" s="84">
        <v>0</v>
      </c>
      <c r="AU1449" s="84"/>
      <c r="AV1449" s="84"/>
      <c r="AW1449" s="84"/>
      <c r="AX1449" s="84"/>
      <c r="AY1449" s="84"/>
      <c r="AZ1449" s="84"/>
      <c r="BA1449" s="84"/>
      <c r="BB1449" s="84"/>
      <c r="BC1449">
        <v>1</v>
      </c>
      <c r="BD1449">
        <v>0</v>
      </c>
      <c r="BE1449">
        <v>1</v>
      </c>
      <c r="BF1449">
        <v>0</v>
      </c>
      <c r="BG1449">
        <v>0</v>
      </c>
      <c r="BH1449">
        <v>0</v>
      </c>
    </row>
    <row r="1450" spans="1:60" x14ac:dyDescent="0.3">
      <c r="A1450" s="69" t="s">
        <v>1101</v>
      </c>
      <c r="B1450" s="69" t="s">
        <v>2145</v>
      </c>
      <c r="C1450" s="70"/>
      <c r="D1450" s="71"/>
      <c r="E1450" s="72"/>
      <c r="F1450" s="73"/>
      <c r="G1450" s="70"/>
      <c r="H1450" s="74"/>
      <c r="I1450" s="75"/>
      <c r="J1450" s="75"/>
      <c r="K1450" s="36"/>
      <c r="L1450" s="82"/>
      <c r="M1450" s="82"/>
      <c r="N1450" s="77"/>
      <c r="O1450" s="84" t="s">
        <v>2168</v>
      </c>
      <c r="P1450" s="86">
        <v>43861.889016203706</v>
      </c>
      <c r="Q1450" s="84" t="s">
        <v>2299</v>
      </c>
      <c r="R1450" s="84"/>
      <c r="S1450" s="84"/>
      <c r="T1450" s="84"/>
      <c r="U1450" s="84"/>
      <c r="V1450" s="87" t="s">
        <v>3870</v>
      </c>
      <c r="W1450" s="86">
        <v>43861.889016203706</v>
      </c>
      <c r="X1450" s="90">
        <v>43861</v>
      </c>
      <c r="Y1450" s="92" t="s">
        <v>6141</v>
      </c>
      <c r="Z1450" s="87" t="s">
        <v>9911</v>
      </c>
      <c r="AA1450" s="84"/>
      <c r="AB1450" s="84"/>
      <c r="AC1450" s="92" t="s">
        <v>13790</v>
      </c>
      <c r="AD1450" s="84"/>
      <c r="AE1450" s="84" t="b">
        <v>0</v>
      </c>
      <c r="AF1450" s="84">
        <v>0</v>
      </c>
      <c r="AG1450" s="92" t="s">
        <v>16467</v>
      </c>
      <c r="AH1450" s="84" t="b">
        <v>0</v>
      </c>
      <c r="AI1450" s="84" t="s">
        <v>16520</v>
      </c>
      <c r="AJ1450" s="84"/>
      <c r="AK1450" s="92" t="s">
        <v>16467</v>
      </c>
      <c r="AL1450" s="84" t="b">
        <v>0</v>
      </c>
      <c r="AM1450" s="84">
        <v>118</v>
      </c>
      <c r="AN1450" s="92" t="s">
        <v>16294</v>
      </c>
      <c r="AO1450" s="84" t="s">
        <v>16535</v>
      </c>
      <c r="AP1450" s="84" t="b">
        <v>0</v>
      </c>
      <c r="AQ1450" s="92" t="s">
        <v>16294</v>
      </c>
      <c r="AR1450" s="84" t="s">
        <v>179</v>
      </c>
      <c r="AS1450" s="84">
        <v>0</v>
      </c>
      <c r="AT1450" s="84">
        <v>0</v>
      </c>
      <c r="AU1450" s="84"/>
      <c r="AV1450" s="84"/>
      <c r="AW1450" s="84"/>
      <c r="AX1450" s="84"/>
      <c r="AY1450" s="84"/>
      <c r="AZ1450" s="84"/>
      <c r="BA1450" s="84"/>
      <c r="BB1450" s="84"/>
      <c r="BC1450">
        <v>1</v>
      </c>
      <c r="BD1450">
        <v>0</v>
      </c>
      <c r="BE1450">
        <v>1</v>
      </c>
      <c r="BF1450">
        <v>0</v>
      </c>
      <c r="BG1450">
        <v>0</v>
      </c>
      <c r="BH1450">
        <v>0</v>
      </c>
    </row>
    <row r="1451" spans="1:60" x14ac:dyDescent="0.3">
      <c r="A1451" s="69" t="s">
        <v>548</v>
      </c>
      <c r="B1451" s="69" t="s">
        <v>1447</v>
      </c>
      <c r="C1451" s="70"/>
      <c r="D1451" s="71"/>
      <c r="E1451" s="72"/>
      <c r="F1451" s="73"/>
      <c r="G1451" s="70"/>
      <c r="H1451" s="74"/>
      <c r="I1451" s="75"/>
      <c r="J1451" s="75"/>
      <c r="K1451" s="36"/>
      <c r="L1451" s="82"/>
      <c r="M1451" s="82"/>
      <c r="N1451" s="77"/>
      <c r="O1451" s="84" t="s">
        <v>2169</v>
      </c>
      <c r="P1451" s="86">
        <v>43861.889398148145</v>
      </c>
      <c r="Q1451" s="84" t="s">
        <v>2226</v>
      </c>
      <c r="R1451" s="84"/>
      <c r="S1451" s="84"/>
      <c r="T1451" s="84"/>
      <c r="U1451" s="84"/>
      <c r="V1451" s="87" t="s">
        <v>3369</v>
      </c>
      <c r="W1451" s="86">
        <v>43861.889398148145</v>
      </c>
      <c r="X1451" s="90">
        <v>43861</v>
      </c>
      <c r="Y1451" s="92" t="s">
        <v>5314</v>
      </c>
      <c r="Z1451" s="87" t="s">
        <v>9076</v>
      </c>
      <c r="AA1451" s="84"/>
      <c r="AB1451" s="84"/>
      <c r="AC1451" s="92" t="s">
        <v>12954</v>
      </c>
      <c r="AD1451" s="84"/>
      <c r="AE1451" s="84" t="b">
        <v>0</v>
      </c>
      <c r="AF1451" s="84">
        <v>0</v>
      </c>
      <c r="AG1451" s="92" t="s">
        <v>16467</v>
      </c>
      <c r="AH1451" s="84" t="b">
        <v>0</v>
      </c>
      <c r="AI1451" s="84" t="s">
        <v>16520</v>
      </c>
      <c r="AJ1451" s="84"/>
      <c r="AK1451" s="92" t="s">
        <v>16467</v>
      </c>
      <c r="AL1451" s="84" t="b">
        <v>0</v>
      </c>
      <c r="AM1451" s="84">
        <v>66</v>
      </c>
      <c r="AN1451" s="92" t="s">
        <v>16308</v>
      </c>
      <c r="AO1451" s="84" t="s">
        <v>16534</v>
      </c>
      <c r="AP1451" s="84" t="b">
        <v>0</v>
      </c>
      <c r="AQ1451" s="92" t="s">
        <v>16308</v>
      </c>
      <c r="AR1451" s="84" t="s">
        <v>179</v>
      </c>
      <c r="AS1451" s="84">
        <v>0</v>
      </c>
      <c r="AT1451" s="84">
        <v>0</v>
      </c>
      <c r="AU1451" s="84"/>
      <c r="AV1451" s="84"/>
      <c r="AW1451" s="84"/>
      <c r="AX1451" s="84"/>
      <c r="AY1451" s="84"/>
      <c r="AZ1451" s="84"/>
      <c r="BA1451" s="84"/>
      <c r="BB1451" s="84"/>
      <c r="BC1451">
        <v>1</v>
      </c>
      <c r="BD1451">
        <v>0</v>
      </c>
      <c r="BE1451">
        <v>0</v>
      </c>
      <c r="BF1451">
        <v>0</v>
      </c>
      <c r="BG1451">
        <v>1</v>
      </c>
      <c r="BH1451">
        <v>0</v>
      </c>
    </row>
    <row r="1452" spans="1:60" x14ac:dyDescent="0.3">
      <c r="A1452" s="69" t="s">
        <v>545</v>
      </c>
      <c r="B1452" s="69" t="s">
        <v>2128</v>
      </c>
      <c r="C1452" s="70"/>
      <c r="D1452" s="71"/>
      <c r="E1452" s="72"/>
      <c r="F1452" s="73"/>
      <c r="G1452" s="70"/>
      <c r="H1452" s="74"/>
      <c r="I1452" s="75"/>
      <c r="J1452" s="75"/>
      <c r="K1452" s="36"/>
      <c r="L1452" s="82"/>
      <c r="M1452" s="82"/>
      <c r="N1452" s="77"/>
      <c r="O1452" s="84" t="s">
        <v>2168</v>
      </c>
      <c r="P1452" s="86">
        <v>43861.889490740738</v>
      </c>
      <c r="Q1452" s="84" t="s">
        <v>2299</v>
      </c>
      <c r="R1452" s="84"/>
      <c r="S1452" s="84"/>
      <c r="T1452" s="84"/>
      <c r="U1452" s="84"/>
      <c r="V1452" s="87" t="s">
        <v>3366</v>
      </c>
      <c r="W1452" s="86">
        <v>43861.889490740738</v>
      </c>
      <c r="X1452" s="90">
        <v>43861</v>
      </c>
      <c r="Y1452" s="92" t="s">
        <v>5308</v>
      </c>
      <c r="Z1452" s="87" t="s">
        <v>9070</v>
      </c>
      <c r="AA1452" s="84"/>
      <c r="AB1452" s="84"/>
      <c r="AC1452" s="92" t="s">
        <v>12948</v>
      </c>
      <c r="AD1452" s="84"/>
      <c r="AE1452" s="84" t="b">
        <v>0</v>
      </c>
      <c r="AF1452" s="84">
        <v>0</v>
      </c>
      <c r="AG1452" s="92" t="s">
        <v>16467</v>
      </c>
      <c r="AH1452" s="84" t="b">
        <v>0</v>
      </c>
      <c r="AI1452" s="84" t="s">
        <v>16520</v>
      </c>
      <c r="AJ1452" s="84"/>
      <c r="AK1452" s="92" t="s">
        <v>16467</v>
      </c>
      <c r="AL1452" s="84" t="b">
        <v>0</v>
      </c>
      <c r="AM1452" s="84">
        <v>118</v>
      </c>
      <c r="AN1452" s="92" t="s">
        <v>16294</v>
      </c>
      <c r="AO1452" s="84" t="s">
        <v>16534</v>
      </c>
      <c r="AP1452" s="84" t="b">
        <v>0</v>
      </c>
      <c r="AQ1452" s="92" t="s">
        <v>16294</v>
      </c>
      <c r="AR1452" s="84" t="s">
        <v>179</v>
      </c>
      <c r="AS1452" s="84">
        <v>0</v>
      </c>
      <c r="AT1452" s="84">
        <v>0</v>
      </c>
      <c r="AU1452" s="84"/>
      <c r="AV1452" s="84"/>
      <c r="AW1452" s="84"/>
      <c r="AX1452" s="84"/>
      <c r="AY1452" s="84"/>
      <c r="AZ1452" s="84"/>
      <c r="BA1452" s="84"/>
      <c r="BB1452" s="84"/>
      <c r="BC1452">
        <v>1</v>
      </c>
      <c r="BD1452">
        <v>0</v>
      </c>
      <c r="BE1452">
        <v>1</v>
      </c>
      <c r="BF1452">
        <v>0</v>
      </c>
      <c r="BG1452">
        <v>0</v>
      </c>
      <c r="BH1452">
        <v>0</v>
      </c>
    </row>
    <row r="1453" spans="1:60" x14ac:dyDescent="0.3">
      <c r="A1453" s="69" t="s">
        <v>545</v>
      </c>
      <c r="B1453" s="69" t="s">
        <v>2145</v>
      </c>
      <c r="C1453" s="70"/>
      <c r="D1453" s="71"/>
      <c r="E1453" s="72"/>
      <c r="F1453" s="73"/>
      <c r="G1453" s="70"/>
      <c r="H1453" s="74"/>
      <c r="I1453" s="75"/>
      <c r="J1453" s="75"/>
      <c r="K1453" s="36"/>
      <c r="L1453" s="82"/>
      <c r="M1453" s="82"/>
      <c r="N1453" s="77"/>
      <c r="O1453" s="84" t="s">
        <v>2168</v>
      </c>
      <c r="P1453" s="86">
        <v>43861.889490740738</v>
      </c>
      <c r="Q1453" s="84" t="s">
        <v>2299</v>
      </c>
      <c r="R1453" s="84"/>
      <c r="S1453" s="84"/>
      <c r="T1453" s="84"/>
      <c r="U1453" s="84"/>
      <c r="V1453" s="87" t="s">
        <v>3366</v>
      </c>
      <c r="W1453" s="86">
        <v>43861.889490740738</v>
      </c>
      <c r="X1453" s="90">
        <v>43861</v>
      </c>
      <c r="Y1453" s="92" t="s">
        <v>5308</v>
      </c>
      <c r="Z1453" s="87" t="s">
        <v>9070</v>
      </c>
      <c r="AA1453" s="84"/>
      <c r="AB1453" s="84"/>
      <c r="AC1453" s="92" t="s">
        <v>12948</v>
      </c>
      <c r="AD1453" s="84"/>
      <c r="AE1453" s="84" t="b">
        <v>0</v>
      </c>
      <c r="AF1453" s="84">
        <v>0</v>
      </c>
      <c r="AG1453" s="92" t="s">
        <v>16467</v>
      </c>
      <c r="AH1453" s="84" t="b">
        <v>0</v>
      </c>
      <c r="AI1453" s="84" t="s">
        <v>16520</v>
      </c>
      <c r="AJ1453" s="84"/>
      <c r="AK1453" s="92" t="s">
        <v>16467</v>
      </c>
      <c r="AL1453" s="84" t="b">
        <v>0</v>
      </c>
      <c r="AM1453" s="84">
        <v>118</v>
      </c>
      <c r="AN1453" s="92" t="s">
        <v>16294</v>
      </c>
      <c r="AO1453" s="84" t="s">
        <v>16534</v>
      </c>
      <c r="AP1453" s="84" t="b">
        <v>0</v>
      </c>
      <c r="AQ1453" s="92" t="s">
        <v>16294</v>
      </c>
      <c r="AR1453" s="84" t="s">
        <v>179</v>
      </c>
      <c r="AS1453" s="84">
        <v>0</v>
      </c>
      <c r="AT1453" s="84">
        <v>0</v>
      </c>
      <c r="AU1453" s="84"/>
      <c r="AV1453" s="84"/>
      <c r="AW1453" s="84"/>
      <c r="AX1453" s="84"/>
      <c r="AY1453" s="84"/>
      <c r="AZ1453" s="84"/>
      <c r="BA1453" s="84"/>
      <c r="BB1453" s="84"/>
      <c r="BC1453">
        <v>1</v>
      </c>
      <c r="BD1453">
        <v>0</v>
      </c>
      <c r="BE1453">
        <v>1</v>
      </c>
      <c r="BF1453">
        <v>0</v>
      </c>
      <c r="BG1453">
        <v>0</v>
      </c>
      <c r="BH1453">
        <v>0</v>
      </c>
    </row>
    <row r="1454" spans="1:60" x14ac:dyDescent="0.3">
      <c r="A1454" s="69" t="s">
        <v>1496</v>
      </c>
      <c r="B1454" s="69" t="s">
        <v>2128</v>
      </c>
      <c r="C1454" s="70"/>
      <c r="D1454" s="71"/>
      <c r="E1454" s="72"/>
      <c r="F1454" s="73"/>
      <c r="G1454" s="70"/>
      <c r="H1454" s="74"/>
      <c r="I1454" s="75"/>
      <c r="J1454" s="75"/>
      <c r="K1454" s="36"/>
      <c r="L1454" s="82"/>
      <c r="M1454" s="82"/>
      <c r="N1454" s="77"/>
      <c r="O1454" s="84" t="s">
        <v>2168</v>
      </c>
      <c r="P1454" s="86">
        <v>43861.889537037037</v>
      </c>
      <c r="Q1454" s="84" t="s">
        <v>2299</v>
      </c>
      <c r="R1454" s="84"/>
      <c r="S1454" s="84"/>
      <c r="T1454" s="84"/>
      <c r="U1454" s="84"/>
      <c r="V1454" s="87" t="s">
        <v>4235</v>
      </c>
      <c r="W1454" s="86">
        <v>43861.889537037037</v>
      </c>
      <c r="X1454" s="90">
        <v>43861</v>
      </c>
      <c r="Y1454" s="92" t="s">
        <v>6876</v>
      </c>
      <c r="Z1454" s="87" t="s">
        <v>10659</v>
      </c>
      <c r="AA1454" s="84"/>
      <c r="AB1454" s="84"/>
      <c r="AC1454" s="92" t="s">
        <v>14543</v>
      </c>
      <c r="AD1454" s="84"/>
      <c r="AE1454" s="84" t="b">
        <v>0</v>
      </c>
      <c r="AF1454" s="84">
        <v>0</v>
      </c>
      <c r="AG1454" s="92" t="s">
        <v>16467</v>
      </c>
      <c r="AH1454" s="84" t="b">
        <v>0</v>
      </c>
      <c r="AI1454" s="84" t="s">
        <v>16520</v>
      </c>
      <c r="AJ1454" s="84"/>
      <c r="AK1454" s="92" t="s">
        <v>16467</v>
      </c>
      <c r="AL1454" s="84" t="b">
        <v>0</v>
      </c>
      <c r="AM1454" s="84">
        <v>118</v>
      </c>
      <c r="AN1454" s="92" t="s">
        <v>16294</v>
      </c>
      <c r="AO1454" s="84" t="s">
        <v>16534</v>
      </c>
      <c r="AP1454" s="84" t="b">
        <v>0</v>
      </c>
      <c r="AQ1454" s="92" t="s">
        <v>16294</v>
      </c>
      <c r="AR1454" s="84" t="s">
        <v>179</v>
      </c>
      <c r="AS1454" s="84">
        <v>0</v>
      </c>
      <c r="AT1454" s="84">
        <v>0</v>
      </c>
      <c r="AU1454" s="84"/>
      <c r="AV1454" s="84"/>
      <c r="AW1454" s="84"/>
      <c r="AX1454" s="84"/>
      <c r="AY1454" s="84"/>
      <c r="AZ1454" s="84"/>
      <c r="BA1454" s="84"/>
      <c r="BB1454" s="84"/>
      <c r="BC1454">
        <v>1</v>
      </c>
      <c r="BD1454">
        <v>0</v>
      </c>
      <c r="BE1454">
        <v>1</v>
      </c>
      <c r="BF1454">
        <v>0</v>
      </c>
      <c r="BG1454">
        <v>0</v>
      </c>
      <c r="BH1454">
        <v>0</v>
      </c>
    </row>
    <row r="1455" spans="1:60" x14ac:dyDescent="0.3">
      <c r="A1455" s="69" t="s">
        <v>1496</v>
      </c>
      <c r="B1455" s="69" t="s">
        <v>2145</v>
      </c>
      <c r="C1455" s="70"/>
      <c r="D1455" s="71"/>
      <c r="E1455" s="72"/>
      <c r="F1455" s="73"/>
      <c r="G1455" s="70"/>
      <c r="H1455" s="74"/>
      <c r="I1455" s="75"/>
      <c r="J1455" s="75"/>
      <c r="K1455" s="36"/>
      <c r="L1455" s="82"/>
      <c r="M1455" s="82"/>
      <c r="N1455" s="77"/>
      <c r="O1455" s="84" t="s">
        <v>2168</v>
      </c>
      <c r="P1455" s="86">
        <v>43861.889537037037</v>
      </c>
      <c r="Q1455" s="84" t="s">
        <v>2299</v>
      </c>
      <c r="R1455" s="84"/>
      <c r="S1455" s="84"/>
      <c r="T1455" s="84"/>
      <c r="U1455" s="84"/>
      <c r="V1455" s="87" t="s">
        <v>4235</v>
      </c>
      <c r="W1455" s="86">
        <v>43861.889537037037</v>
      </c>
      <c r="X1455" s="90">
        <v>43861</v>
      </c>
      <c r="Y1455" s="92" t="s">
        <v>6876</v>
      </c>
      <c r="Z1455" s="87" t="s">
        <v>10659</v>
      </c>
      <c r="AA1455" s="84"/>
      <c r="AB1455" s="84"/>
      <c r="AC1455" s="92" t="s">
        <v>14543</v>
      </c>
      <c r="AD1455" s="84"/>
      <c r="AE1455" s="84" t="b">
        <v>0</v>
      </c>
      <c r="AF1455" s="84">
        <v>0</v>
      </c>
      <c r="AG1455" s="92" t="s">
        <v>16467</v>
      </c>
      <c r="AH1455" s="84" t="b">
        <v>0</v>
      </c>
      <c r="AI1455" s="84" t="s">
        <v>16520</v>
      </c>
      <c r="AJ1455" s="84"/>
      <c r="AK1455" s="92" t="s">
        <v>16467</v>
      </c>
      <c r="AL1455" s="84" t="b">
        <v>0</v>
      </c>
      <c r="AM1455" s="84">
        <v>118</v>
      </c>
      <c r="AN1455" s="92" t="s">
        <v>16294</v>
      </c>
      <c r="AO1455" s="84" t="s">
        <v>16534</v>
      </c>
      <c r="AP1455" s="84" t="b">
        <v>0</v>
      </c>
      <c r="AQ1455" s="92" t="s">
        <v>16294</v>
      </c>
      <c r="AR1455" s="84" t="s">
        <v>179</v>
      </c>
      <c r="AS1455" s="84">
        <v>0</v>
      </c>
      <c r="AT1455" s="84">
        <v>0</v>
      </c>
      <c r="AU1455" s="84"/>
      <c r="AV1455" s="84"/>
      <c r="AW1455" s="84"/>
      <c r="AX1455" s="84"/>
      <c r="AY1455" s="84"/>
      <c r="AZ1455" s="84"/>
      <c r="BA1455" s="84"/>
      <c r="BB1455" s="84"/>
      <c r="BC1455">
        <v>1</v>
      </c>
      <c r="BD1455">
        <v>0</v>
      </c>
      <c r="BE1455">
        <v>1</v>
      </c>
      <c r="BF1455">
        <v>0</v>
      </c>
      <c r="BG1455">
        <v>0</v>
      </c>
      <c r="BH1455">
        <v>0</v>
      </c>
    </row>
    <row r="1456" spans="1:60" x14ac:dyDescent="0.3">
      <c r="A1456" s="69" t="s">
        <v>1846</v>
      </c>
      <c r="B1456" s="69" t="s">
        <v>2096</v>
      </c>
      <c r="C1456" s="70"/>
      <c r="D1456" s="71"/>
      <c r="E1456" s="72"/>
      <c r="F1456" s="73"/>
      <c r="G1456" s="70"/>
      <c r="H1456" s="74"/>
      <c r="I1456" s="75"/>
      <c r="J1456" s="75"/>
      <c r="K1456" s="36"/>
      <c r="L1456" s="82"/>
      <c r="M1456" s="82"/>
      <c r="N1456" s="77"/>
      <c r="O1456" s="84" t="s">
        <v>2169</v>
      </c>
      <c r="P1456" s="86">
        <v>43861.889722222222</v>
      </c>
      <c r="Q1456" s="84" t="s">
        <v>2284</v>
      </c>
      <c r="R1456" s="84"/>
      <c r="S1456" s="84"/>
      <c r="T1456" s="84" t="s">
        <v>2883</v>
      </c>
      <c r="U1456" s="84"/>
      <c r="V1456" s="87" t="s">
        <v>4555</v>
      </c>
      <c r="W1456" s="86">
        <v>43861.889722222222</v>
      </c>
      <c r="X1456" s="90">
        <v>43861</v>
      </c>
      <c r="Y1456" s="92" t="s">
        <v>7734</v>
      </c>
      <c r="Z1456" s="87" t="s">
        <v>11553</v>
      </c>
      <c r="AA1456" s="84"/>
      <c r="AB1456" s="84"/>
      <c r="AC1456" s="92" t="s">
        <v>15451</v>
      </c>
      <c r="AD1456" s="84"/>
      <c r="AE1456" s="84" t="b">
        <v>0</v>
      </c>
      <c r="AF1456" s="84">
        <v>0</v>
      </c>
      <c r="AG1456" s="92" t="s">
        <v>16467</v>
      </c>
      <c r="AH1456" s="84" t="b">
        <v>0</v>
      </c>
      <c r="AI1456" s="84" t="s">
        <v>16520</v>
      </c>
      <c r="AJ1456" s="84"/>
      <c r="AK1456" s="92" t="s">
        <v>16467</v>
      </c>
      <c r="AL1456" s="84" t="b">
        <v>0</v>
      </c>
      <c r="AM1456" s="84">
        <v>230</v>
      </c>
      <c r="AN1456" s="92" t="s">
        <v>16293</v>
      </c>
      <c r="AO1456" s="84" t="s">
        <v>16534</v>
      </c>
      <c r="AP1456" s="84" t="b">
        <v>0</v>
      </c>
      <c r="AQ1456" s="92" t="s">
        <v>16293</v>
      </c>
      <c r="AR1456" s="84" t="s">
        <v>179</v>
      </c>
      <c r="AS1456" s="84">
        <v>0</v>
      </c>
      <c r="AT1456" s="84">
        <v>0</v>
      </c>
      <c r="AU1456" s="84"/>
      <c r="AV1456" s="84"/>
      <c r="AW1456" s="84"/>
      <c r="AX1456" s="84"/>
      <c r="AY1456" s="84"/>
      <c r="AZ1456" s="84"/>
      <c r="BA1456" s="84"/>
      <c r="BB1456" s="84"/>
      <c r="BC1456">
        <v>2</v>
      </c>
      <c r="BD1456">
        <v>0</v>
      </c>
      <c r="BE1456">
        <v>0</v>
      </c>
      <c r="BF1456">
        <v>0</v>
      </c>
      <c r="BG1456">
        <v>2</v>
      </c>
      <c r="BH1456">
        <v>0</v>
      </c>
    </row>
    <row r="1457" spans="1:60" x14ac:dyDescent="0.3">
      <c r="A1457" s="69" t="s">
        <v>1497</v>
      </c>
      <c r="B1457" s="69" t="s">
        <v>1940</v>
      </c>
      <c r="C1457" s="70"/>
      <c r="D1457" s="71"/>
      <c r="E1457" s="72"/>
      <c r="F1457" s="73"/>
      <c r="G1457" s="70"/>
      <c r="H1457" s="74"/>
      <c r="I1457" s="75"/>
      <c r="J1457" s="75"/>
      <c r="K1457" s="36"/>
      <c r="L1457" s="82"/>
      <c r="M1457" s="82"/>
      <c r="N1457" s="77"/>
      <c r="O1457" s="84" t="s">
        <v>2169</v>
      </c>
      <c r="P1457" s="86">
        <v>43861.889803240738</v>
      </c>
      <c r="Q1457" s="84" t="s">
        <v>2254</v>
      </c>
      <c r="R1457" s="84"/>
      <c r="S1457" s="84"/>
      <c r="T1457" s="84"/>
      <c r="U1457" s="84"/>
      <c r="V1457" s="87" t="s">
        <v>4236</v>
      </c>
      <c r="W1457" s="86">
        <v>43861.889803240738</v>
      </c>
      <c r="X1457" s="90">
        <v>43861</v>
      </c>
      <c r="Y1457" s="92" t="s">
        <v>6886</v>
      </c>
      <c r="Z1457" s="87" t="s">
        <v>10667</v>
      </c>
      <c r="AA1457" s="84"/>
      <c r="AB1457" s="84"/>
      <c r="AC1457" s="92" t="s">
        <v>14551</v>
      </c>
      <c r="AD1457" s="84"/>
      <c r="AE1457" s="84" t="b">
        <v>0</v>
      </c>
      <c r="AF1457" s="84">
        <v>0</v>
      </c>
      <c r="AG1457" s="92" t="s">
        <v>16467</v>
      </c>
      <c r="AH1457" s="84" t="b">
        <v>0</v>
      </c>
      <c r="AI1457" s="84" t="s">
        <v>16520</v>
      </c>
      <c r="AJ1457" s="84"/>
      <c r="AK1457" s="92" t="s">
        <v>16467</v>
      </c>
      <c r="AL1457" s="84" t="b">
        <v>0</v>
      </c>
      <c r="AM1457" s="84">
        <v>14</v>
      </c>
      <c r="AN1457" s="92" t="s">
        <v>15742</v>
      </c>
      <c r="AO1457" s="84" t="s">
        <v>16534</v>
      </c>
      <c r="AP1457" s="84" t="b">
        <v>0</v>
      </c>
      <c r="AQ1457" s="92" t="s">
        <v>15742</v>
      </c>
      <c r="AR1457" s="84" t="s">
        <v>179</v>
      </c>
      <c r="AS1457" s="84">
        <v>0</v>
      </c>
      <c r="AT1457" s="84">
        <v>0</v>
      </c>
      <c r="AU1457" s="84"/>
      <c r="AV1457" s="84"/>
      <c r="AW1457" s="84"/>
      <c r="AX1457" s="84"/>
      <c r="AY1457" s="84"/>
      <c r="AZ1457" s="84"/>
      <c r="BA1457" s="84"/>
      <c r="BB1457" s="84"/>
      <c r="BC1457">
        <v>1</v>
      </c>
      <c r="BD1457">
        <v>0</v>
      </c>
      <c r="BE1457">
        <v>0</v>
      </c>
      <c r="BF1457">
        <v>0</v>
      </c>
      <c r="BG1457">
        <v>1</v>
      </c>
      <c r="BH1457">
        <v>0</v>
      </c>
    </row>
    <row r="1458" spans="1:60" x14ac:dyDescent="0.3">
      <c r="A1458" s="69" t="s">
        <v>545</v>
      </c>
      <c r="B1458" s="69" t="s">
        <v>2078</v>
      </c>
      <c r="C1458" s="70"/>
      <c r="D1458" s="71"/>
      <c r="E1458" s="72"/>
      <c r="F1458" s="73"/>
      <c r="G1458" s="70"/>
      <c r="H1458" s="74"/>
      <c r="I1458" s="75"/>
      <c r="J1458" s="75"/>
      <c r="K1458" s="36"/>
      <c r="L1458" s="82"/>
      <c r="M1458" s="82"/>
      <c r="N1458" s="77"/>
      <c r="O1458" s="84" t="s">
        <v>2169</v>
      </c>
      <c r="P1458" s="86">
        <v>43861.889826388891</v>
      </c>
      <c r="Q1458" s="84" t="s">
        <v>2298</v>
      </c>
      <c r="R1458" s="84"/>
      <c r="S1458" s="84"/>
      <c r="T1458" s="84" t="s">
        <v>2890</v>
      </c>
      <c r="U1458" s="84"/>
      <c r="V1458" s="87" t="s">
        <v>3366</v>
      </c>
      <c r="W1458" s="86">
        <v>43861.889826388891</v>
      </c>
      <c r="X1458" s="90">
        <v>43861</v>
      </c>
      <c r="Y1458" s="92" t="s">
        <v>5309</v>
      </c>
      <c r="Z1458" s="87" t="s">
        <v>9071</v>
      </c>
      <c r="AA1458" s="84"/>
      <c r="AB1458" s="84"/>
      <c r="AC1458" s="92" t="s">
        <v>12949</v>
      </c>
      <c r="AD1458" s="84"/>
      <c r="AE1458" s="84" t="b">
        <v>0</v>
      </c>
      <c r="AF1458" s="84">
        <v>0</v>
      </c>
      <c r="AG1458" s="92" t="s">
        <v>16467</v>
      </c>
      <c r="AH1458" s="84" t="b">
        <v>0</v>
      </c>
      <c r="AI1458" s="84" t="s">
        <v>16520</v>
      </c>
      <c r="AJ1458" s="84"/>
      <c r="AK1458" s="92" t="s">
        <v>16467</v>
      </c>
      <c r="AL1458" s="84" t="b">
        <v>0</v>
      </c>
      <c r="AM1458" s="84">
        <v>66</v>
      </c>
      <c r="AN1458" s="92" t="s">
        <v>16225</v>
      </c>
      <c r="AO1458" s="84" t="s">
        <v>16534</v>
      </c>
      <c r="AP1458" s="84" t="b">
        <v>0</v>
      </c>
      <c r="AQ1458" s="92" t="s">
        <v>16225</v>
      </c>
      <c r="AR1458" s="84" t="s">
        <v>179</v>
      </c>
      <c r="AS1458" s="84">
        <v>0</v>
      </c>
      <c r="AT1458" s="84">
        <v>0</v>
      </c>
      <c r="AU1458" s="84"/>
      <c r="AV1458" s="84"/>
      <c r="AW1458" s="84"/>
      <c r="AX1458" s="84"/>
      <c r="AY1458" s="84"/>
      <c r="AZ1458" s="84"/>
      <c r="BA1458" s="84"/>
      <c r="BB1458" s="84"/>
      <c r="BC1458">
        <v>1</v>
      </c>
      <c r="BD1458">
        <v>0</v>
      </c>
      <c r="BE1458">
        <v>0</v>
      </c>
      <c r="BF1458">
        <v>0</v>
      </c>
      <c r="BG1458">
        <v>1</v>
      </c>
      <c r="BH1458">
        <v>0</v>
      </c>
    </row>
    <row r="1459" spans="1:60" x14ac:dyDescent="0.3">
      <c r="A1459" s="69" t="s">
        <v>548</v>
      </c>
      <c r="B1459" s="69" t="s">
        <v>2003</v>
      </c>
      <c r="C1459" s="70"/>
      <c r="D1459" s="71"/>
      <c r="E1459" s="72"/>
      <c r="F1459" s="73"/>
      <c r="G1459" s="70"/>
      <c r="H1459" s="74"/>
      <c r="I1459" s="75"/>
      <c r="J1459" s="75"/>
      <c r="K1459" s="36"/>
      <c r="L1459" s="82"/>
      <c r="M1459" s="82"/>
      <c r="N1459" s="77"/>
      <c r="O1459" s="84" t="s">
        <v>2169</v>
      </c>
      <c r="P1459" s="86">
        <v>43861.889837962961</v>
      </c>
      <c r="Q1459" s="84" t="s">
        <v>2240</v>
      </c>
      <c r="R1459" s="84"/>
      <c r="S1459" s="84"/>
      <c r="T1459" s="84" t="s">
        <v>2873</v>
      </c>
      <c r="U1459" s="84"/>
      <c r="V1459" s="87" t="s">
        <v>3369</v>
      </c>
      <c r="W1459" s="86">
        <v>43861.889837962961</v>
      </c>
      <c r="X1459" s="90">
        <v>43861</v>
      </c>
      <c r="Y1459" s="92" t="s">
        <v>5315</v>
      </c>
      <c r="Z1459" s="87" t="s">
        <v>9077</v>
      </c>
      <c r="AA1459" s="84"/>
      <c r="AB1459" s="84"/>
      <c r="AC1459" s="92" t="s">
        <v>12955</v>
      </c>
      <c r="AD1459" s="84"/>
      <c r="AE1459" s="84" t="b">
        <v>0</v>
      </c>
      <c r="AF1459" s="84">
        <v>0</v>
      </c>
      <c r="AG1459" s="92" t="s">
        <v>16467</v>
      </c>
      <c r="AH1459" s="84" t="b">
        <v>0</v>
      </c>
      <c r="AI1459" s="84" t="s">
        <v>16520</v>
      </c>
      <c r="AJ1459" s="84"/>
      <c r="AK1459" s="92" t="s">
        <v>16467</v>
      </c>
      <c r="AL1459" s="84" t="b">
        <v>0</v>
      </c>
      <c r="AM1459" s="84">
        <v>29</v>
      </c>
      <c r="AN1459" s="92" t="s">
        <v>15998</v>
      </c>
      <c r="AO1459" s="84" t="s">
        <v>16534</v>
      </c>
      <c r="AP1459" s="84" t="b">
        <v>0</v>
      </c>
      <c r="AQ1459" s="92" t="s">
        <v>15998</v>
      </c>
      <c r="AR1459" s="84" t="s">
        <v>179</v>
      </c>
      <c r="AS1459" s="84">
        <v>0</v>
      </c>
      <c r="AT1459" s="84">
        <v>0</v>
      </c>
      <c r="AU1459" s="84"/>
      <c r="AV1459" s="84"/>
      <c r="AW1459" s="84"/>
      <c r="AX1459" s="84"/>
      <c r="AY1459" s="84"/>
      <c r="AZ1459" s="84"/>
      <c r="BA1459" s="84"/>
      <c r="BB1459" s="84"/>
      <c r="BC1459">
        <v>1</v>
      </c>
      <c r="BD1459">
        <v>0</v>
      </c>
      <c r="BE1459">
        <v>0</v>
      </c>
      <c r="BF1459">
        <v>0</v>
      </c>
      <c r="BG1459">
        <v>1</v>
      </c>
      <c r="BH1459">
        <v>0</v>
      </c>
    </row>
    <row r="1460" spans="1:60" x14ac:dyDescent="0.3">
      <c r="A1460" s="69" t="s">
        <v>548</v>
      </c>
      <c r="B1460" s="69" t="s">
        <v>1819</v>
      </c>
      <c r="C1460" s="70"/>
      <c r="D1460" s="71"/>
      <c r="E1460" s="72"/>
      <c r="F1460" s="73"/>
      <c r="G1460" s="70"/>
      <c r="H1460" s="74"/>
      <c r="I1460" s="75"/>
      <c r="J1460" s="75"/>
      <c r="K1460" s="36"/>
      <c r="L1460" s="82"/>
      <c r="M1460" s="82"/>
      <c r="N1460" s="77"/>
      <c r="O1460" s="84" t="s">
        <v>2169</v>
      </c>
      <c r="P1460" s="86">
        <v>43861.889965277776</v>
      </c>
      <c r="Q1460" s="84" t="s">
        <v>2230</v>
      </c>
      <c r="R1460" s="84"/>
      <c r="S1460" s="84"/>
      <c r="T1460" s="84"/>
      <c r="U1460" s="84"/>
      <c r="V1460" s="87" t="s">
        <v>3369</v>
      </c>
      <c r="W1460" s="86">
        <v>43861.889965277776</v>
      </c>
      <c r="X1460" s="90">
        <v>43861</v>
      </c>
      <c r="Y1460" s="92" t="s">
        <v>5316</v>
      </c>
      <c r="Z1460" s="87" t="s">
        <v>9078</v>
      </c>
      <c r="AA1460" s="84"/>
      <c r="AB1460" s="84"/>
      <c r="AC1460" s="92" t="s">
        <v>12956</v>
      </c>
      <c r="AD1460" s="84"/>
      <c r="AE1460" s="84" t="b">
        <v>0</v>
      </c>
      <c r="AF1460" s="84">
        <v>0</v>
      </c>
      <c r="AG1460" s="92" t="s">
        <v>16467</v>
      </c>
      <c r="AH1460" s="84" t="b">
        <v>0</v>
      </c>
      <c r="AI1460" s="84" t="s">
        <v>16520</v>
      </c>
      <c r="AJ1460" s="84"/>
      <c r="AK1460" s="92" t="s">
        <v>16467</v>
      </c>
      <c r="AL1460" s="84" t="b">
        <v>0</v>
      </c>
      <c r="AM1460" s="84">
        <v>35</v>
      </c>
      <c r="AN1460" s="92" t="s">
        <v>16299</v>
      </c>
      <c r="AO1460" s="84" t="s">
        <v>16534</v>
      </c>
      <c r="AP1460" s="84" t="b">
        <v>0</v>
      </c>
      <c r="AQ1460" s="92" t="s">
        <v>16299</v>
      </c>
      <c r="AR1460" s="84" t="s">
        <v>179</v>
      </c>
      <c r="AS1460" s="84">
        <v>0</v>
      </c>
      <c r="AT1460" s="84">
        <v>0</v>
      </c>
      <c r="AU1460" s="84"/>
      <c r="AV1460" s="84"/>
      <c r="AW1460" s="84"/>
      <c r="AX1460" s="84"/>
      <c r="AY1460" s="84"/>
      <c r="AZ1460" s="84"/>
      <c r="BA1460" s="84"/>
      <c r="BB1460" s="84"/>
      <c r="BC1460">
        <v>1</v>
      </c>
      <c r="BD1460">
        <v>0</v>
      </c>
      <c r="BE1460">
        <v>0</v>
      </c>
      <c r="BF1460">
        <v>0</v>
      </c>
      <c r="BG1460">
        <v>1</v>
      </c>
      <c r="BH1460">
        <v>0</v>
      </c>
    </row>
    <row r="1461" spans="1:60" x14ac:dyDescent="0.3">
      <c r="A1461" s="69" t="s">
        <v>1496</v>
      </c>
      <c r="B1461" s="69" t="s">
        <v>1496</v>
      </c>
      <c r="C1461" s="70"/>
      <c r="D1461" s="71"/>
      <c r="E1461" s="72"/>
      <c r="F1461" s="73"/>
      <c r="G1461" s="70"/>
      <c r="H1461" s="74"/>
      <c r="I1461" s="75"/>
      <c r="J1461" s="75"/>
      <c r="K1461" s="36"/>
      <c r="L1461" s="82"/>
      <c r="M1461" s="82"/>
      <c r="N1461" s="77"/>
      <c r="O1461" s="84" t="s">
        <v>179</v>
      </c>
      <c r="P1461" s="86">
        <v>43861.889988425923</v>
      </c>
      <c r="Q1461" s="84" t="s">
        <v>2281</v>
      </c>
      <c r="R1461" s="84"/>
      <c r="S1461" s="84"/>
      <c r="T1461" s="84" t="s">
        <v>2873</v>
      </c>
      <c r="U1461" s="84"/>
      <c r="V1461" s="87" t="s">
        <v>4235</v>
      </c>
      <c r="W1461" s="86">
        <v>43861.889988425923</v>
      </c>
      <c r="X1461" s="90">
        <v>43861</v>
      </c>
      <c r="Y1461" s="92" t="s">
        <v>6877</v>
      </c>
      <c r="Z1461" s="87" t="s">
        <v>10660</v>
      </c>
      <c r="AA1461" s="84"/>
      <c r="AB1461" s="84"/>
      <c r="AC1461" s="92" t="s">
        <v>14544</v>
      </c>
      <c r="AD1461" s="84"/>
      <c r="AE1461" s="84" t="b">
        <v>0</v>
      </c>
      <c r="AF1461" s="84">
        <v>2</v>
      </c>
      <c r="AG1461" s="92" t="s">
        <v>16467</v>
      </c>
      <c r="AH1461" s="84" t="b">
        <v>0</v>
      </c>
      <c r="AI1461" s="84" t="s">
        <v>16522</v>
      </c>
      <c r="AJ1461" s="84"/>
      <c r="AK1461" s="92" t="s">
        <v>16467</v>
      </c>
      <c r="AL1461" s="84" t="b">
        <v>0</v>
      </c>
      <c r="AM1461" s="84">
        <v>2</v>
      </c>
      <c r="AN1461" s="92" t="s">
        <v>16467</v>
      </c>
      <c r="AO1461" s="84" t="s">
        <v>16534</v>
      </c>
      <c r="AP1461" s="84" t="b">
        <v>0</v>
      </c>
      <c r="AQ1461" s="92" t="s">
        <v>14544</v>
      </c>
      <c r="AR1461" s="84" t="s">
        <v>179</v>
      </c>
      <c r="AS1461" s="84">
        <v>0</v>
      </c>
      <c r="AT1461" s="84">
        <v>0</v>
      </c>
      <c r="AU1461" s="84"/>
      <c r="AV1461" s="84"/>
      <c r="AW1461" s="84"/>
      <c r="AX1461" s="84"/>
      <c r="AY1461" s="84"/>
      <c r="AZ1461" s="84"/>
      <c r="BA1461" s="84"/>
      <c r="BB1461" s="84"/>
      <c r="BC1461">
        <v>1</v>
      </c>
      <c r="BD1461">
        <v>0</v>
      </c>
      <c r="BE1461">
        <v>0</v>
      </c>
      <c r="BF1461">
        <v>1</v>
      </c>
      <c r="BG1461">
        <v>0</v>
      </c>
      <c r="BH1461">
        <v>0</v>
      </c>
    </row>
    <row r="1462" spans="1:60" x14ac:dyDescent="0.3">
      <c r="A1462" s="69" t="s">
        <v>2077</v>
      </c>
      <c r="B1462" s="69" t="s">
        <v>2077</v>
      </c>
      <c r="C1462" s="70"/>
      <c r="D1462" s="71"/>
      <c r="E1462" s="72"/>
      <c r="F1462" s="73"/>
      <c r="G1462" s="70"/>
      <c r="H1462" s="74"/>
      <c r="I1462" s="75"/>
      <c r="J1462" s="75"/>
      <c r="K1462" s="36"/>
      <c r="L1462" s="82"/>
      <c r="M1462" s="82"/>
      <c r="N1462" s="77"/>
      <c r="O1462" s="84" t="s">
        <v>179</v>
      </c>
      <c r="P1462" s="86">
        <v>43861.890046296299</v>
      </c>
      <c r="Q1462" s="84" t="s">
        <v>2301</v>
      </c>
      <c r="R1462" s="84"/>
      <c r="S1462" s="84"/>
      <c r="T1462" s="84" t="s">
        <v>2873</v>
      </c>
      <c r="U1462" s="84"/>
      <c r="V1462" s="87" t="s">
        <v>4762</v>
      </c>
      <c r="W1462" s="86">
        <v>43861.890046296299</v>
      </c>
      <c r="X1462" s="90">
        <v>43861</v>
      </c>
      <c r="Y1462" s="92" t="s">
        <v>8584</v>
      </c>
      <c r="Z1462" s="87" t="s">
        <v>12461</v>
      </c>
      <c r="AA1462" s="84"/>
      <c r="AB1462" s="84"/>
      <c r="AC1462" s="92" t="s">
        <v>16433</v>
      </c>
      <c r="AD1462" s="84"/>
      <c r="AE1462" s="84" t="b">
        <v>0</v>
      </c>
      <c r="AF1462" s="84">
        <v>120</v>
      </c>
      <c r="AG1462" s="92" t="s">
        <v>16467</v>
      </c>
      <c r="AH1462" s="84" t="b">
        <v>0</v>
      </c>
      <c r="AI1462" s="84" t="s">
        <v>16520</v>
      </c>
      <c r="AJ1462" s="84"/>
      <c r="AK1462" s="92" t="s">
        <v>16467</v>
      </c>
      <c r="AL1462" s="84" t="b">
        <v>0</v>
      </c>
      <c r="AM1462" s="84">
        <v>56</v>
      </c>
      <c r="AN1462" s="92" t="s">
        <v>16467</v>
      </c>
      <c r="AO1462" s="84" t="s">
        <v>16534</v>
      </c>
      <c r="AP1462" s="84" t="b">
        <v>0</v>
      </c>
      <c r="AQ1462" s="92" t="s">
        <v>16433</v>
      </c>
      <c r="AR1462" s="84" t="s">
        <v>179</v>
      </c>
      <c r="AS1462" s="84">
        <v>0</v>
      </c>
      <c r="AT1462" s="84">
        <v>0</v>
      </c>
      <c r="AU1462" s="84" t="s">
        <v>16544</v>
      </c>
      <c r="AV1462" s="84" t="s">
        <v>16552</v>
      </c>
      <c r="AW1462" s="84" t="s">
        <v>16556</v>
      </c>
      <c r="AX1462" s="84" t="s">
        <v>16560</v>
      </c>
      <c r="AY1462" s="84" t="s">
        <v>16568</v>
      </c>
      <c r="AZ1462" s="84" t="s">
        <v>16576</v>
      </c>
      <c r="BA1462" s="84" t="s">
        <v>16584</v>
      </c>
      <c r="BB1462" s="87" t="s">
        <v>16586</v>
      </c>
      <c r="BC1462">
        <v>2</v>
      </c>
      <c r="BD1462">
        <v>0</v>
      </c>
      <c r="BE1462">
        <v>0</v>
      </c>
      <c r="BF1462">
        <v>2</v>
      </c>
      <c r="BG1462">
        <v>0</v>
      </c>
      <c r="BH1462">
        <v>0</v>
      </c>
    </row>
    <row r="1463" spans="1:60" x14ac:dyDescent="0.3">
      <c r="A1463" s="69" t="s">
        <v>1437</v>
      </c>
      <c r="B1463" s="69" t="s">
        <v>2103</v>
      </c>
      <c r="C1463" s="70"/>
      <c r="D1463" s="71"/>
      <c r="E1463" s="72"/>
      <c r="F1463" s="73"/>
      <c r="G1463" s="70"/>
      <c r="H1463" s="74"/>
      <c r="I1463" s="75"/>
      <c r="J1463" s="75"/>
      <c r="K1463" s="36"/>
      <c r="L1463" s="82"/>
      <c r="M1463" s="82"/>
      <c r="N1463" s="77"/>
      <c r="O1463" s="84" t="s">
        <v>2169</v>
      </c>
      <c r="P1463" s="86">
        <v>43861.890173611115</v>
      </c>
      <c r="Q1463" s="84" t="s">
        <v>2283</v>
      </c>
      <c r="R1463" s="84"/>
      <c r="S1463" s="84"/>
      <c r="T1463" s="84" t="s">
        <v>2873</v>
      </c>
      <c r="U1463" s="84"/>
      <c r="V1463" s="87" t="s">
        <v>4184</v>
      </c>
      <c r="W1463" s="86">
        <v>43861.890173611115</v>
      </c>
      <c r="X1463" s="90">
        <v>43861</v>
      </c>
      <c r="Y1463" s="92" t="s">
        <v>6729</v>
      </c>
      <c r="Z1463" s="87" t="s">
        <v>10509</v>
      </c>
      <c r="AA1463" s="84"/>
      <c r="AB1463" s="84"/>
      <c r="AC1463" s="92" t="s">
        <v>14392</v>
      </c>
      <c r="AD1463" s="84"/>
      <c r="AE1463" s="84" t="b">
        <v>0</v>
      </c>
      <c r="AF1463" s="84">
        <v>0</v>
      </c>
      <c r="AG1463" s="92" t="s">
        <v>16467</v>
      </c>
      <c r="AH1463" s="84" t="b">
        <v>0</v>
      </c>
      <c r="AI1463" s="84" t="s">
        <v>16520</v>
      </c>
      <c r="AJ1463" s="84"/>
      <c r="AK1463" s="92" t="s">
        <v>16467</v>
      </c>
      <c r="AL1463" s="84" t="b">
        <v>0</v>
      </c>
      <c r="AM1463" s="84">
        <v>34</v>
      </c>
      <c r="AN1463" s="92" t="s">
        <v>16304</v>
      </c>
      <c r="AO1463" s="84" t="s">
        <v>16534</v>
      </c>
      <c r="AP1463" s="84" t="b">
        <v>0</v>
      </c>
      <c r="AQ1463" s="92" t="s">
        <v>16304</v>
      </c>
      <c r="AR1463" s="84" t="s">
        <v>179</v>
      </c>
      <c r="AS1463" s="84">
        <v>0</v>
      </c>
      <c r="AT1463" s="84">
        <v>0</v>
      </c>
      <c r="AU1463" s="84"/>
      <c r="AV1463" s="84"/>
      <c r="AW1463" s="84"/>
      <c r="AX1463" s="84"/>
      <c r="AY1463" s="84"/>
      <c r="AZ1463" s="84"/>
      <c r="BA1463" s="84"/>
      <c r="BB1463" s="84"/>
      <c r="BC1463">
        <v>1</v>
      </c>
      <c r="BD1463">
        <v>0</v>
      </c>
      <c r="BE1463">
        <v>0</v>
      </c>
      <c r="BF1463">
        <v>0</v>
      </c>
      <c r="BG1463">
        <v>1</v>
      </c>
      <c r="BH1463">
        <v>0</v>
      </c>
    </row>
    <row r="1464" spans="1:60" x14ac:dyDescent="0.3">
      <c r="A1464" s="69" t="s">
        <v>2027</v>
      </c>
      <c r="B1464" s="69" t="s">
        <v>2129</v>
      </c>
      <c r="C1464" s="70"/>
      <c r="D1464" s="71"/>
      <c r="E1464" s="72"/>
      <c r="F1464" s="73"/>
      <c r="G1464" s="70"/>
      <c r="H1464" s="74"/>
      <c r="I1464" s="75"/>
      <c r="J1464" s="75"/>
      <c r="K1464" s="36"/>
      <c r="L1464" s="82"/>
      <c r="M1464" s="82"/>
      <c r="N1464" s="77"/>
      <c r="O1464" s="84" t="s">
        <v>2168</v>
      </c>
      <c r="P1464" s="86">
        <v>43861.890324074076</v>
      </c>
      <c r="Q1464" s="84" t="s">
        <v>2302</v>
      </c>
      <c r="R1464" s="84"/>
      <c r="S1464" s="84"/>
      <c r="T1464" s="84"/>
      <c r="U1464" s="84"/>
      <c r="V1464" s="87" t="s">
        <v>4717</v>
      </c>
      <c r="W1464" s="86">
        <v>43861.890324074076</v>
      </c>
      <c r="X1464" s="90">
        <v>43861</v>
      </c>
      <c r="Y1464" s="92" t="s">
        <v>8299</v>
      </c>
      <c r="Z1464" s="87" t="s">
        <v>12156</v>
      </c>
      <c r="AA1464" s="84"/>
      <c r="AB1464" s="84"/>
      <c r="AC1464" s="92" t="s">
        <v>16079</v>
      </c>
      <c r="AD1464" s="84"/>
      <c r="AE1464" s="84" t="b">
        <v>0</v>
      </c>
      <c r="AF1464" s="84">
        <v>0</v>
      </c>
      <c r="AG1464" s="92" t="s">
        <v>16467</v>
      </c>
      <c r="AH1464" s="84" t="b">
        <v>1</v>
      </c>
      <c r="AI1464" s="84" t="s">
        <v>16520</v>
      </c>
      <c r="AJ1464" s="84"/>
      <c r="AK1464" s="92" t="s">
        <v>16293</v>
      </c>
      <c r="AL1464" s="84" t="b">
        <v>0</v>
      </c>
      <c r="AM1464" s="84">
        <v>5</v>
      </c>
      <c r="AN1464" s="92" t="s">
        <v>16254</v>
      </c>
      <c r="AO1464" s="84" t="s">
        <v>16534</v>
      </c>
      <c r="AP1464" s="84" t="b">
        <v>0</v>
      </c>
      <c r="AQ1464" s="92" t="s">
        <v>16254</v>
      </c>
      <c r="AR1464" s="84" t="s">
        <v>179</v>
      </c>
      <c r="AS1464" s="84">
        <v>0</v>
      </c>
      <c r="AT1464" s="84">
        <v>0</v>
      </c>
      <c r="AU1464" s="84"/>
      <c r="AV1464" s="84"/>
      <c r="AW1464" s="84"/>
      <c r="AX1464" s="84"/>
      <c r="AY1464" s="84"/>
      <c r="AZ1464" s="84"/>
      <c r="BA1464" s="84"/>
      <c r="BB1464" s="84"/>
      <c r="BC1464">
        <v>1</v>
      </c>
      <c r="BD1464">
        <v>0</v>
      </c>
      <c r="BE1464">
        <v>1</v>
      </c>
      <c r="BF1464">
        <v>0</v>
      </c>
      <c r="BG1464">
        <v>0</v>
      </c>
      <c r="BH1464">
        <v>0</v>
      </c>
    </row>
    <row r="1465" spans="1:60" x14ac:dyDescent="0.3">
      <c r="A1465" s="69" t="s">
        <v>546</v>
      </c>
      <c r="B1465" s="69" t="s">
        <v>2128</v>
      </c>
      <c r="C1465" s="70"/>
      <c r="D1465" s="71"/>
      <c r="E1465" s="72"/>
      <c r="F1465" s="73"/>
      <c r="G1465" s="70"/>
      <c r="H1465" s="74"/>
      <c r="I1465" s="75"/>
      <c r="J1465" s="75"/>
      <c r="K1465" s="36"/>
      <c r="L1465" s="82"/>
      <c r="M1465" s="82"/>
      <c r="N1465" s="77"/>
      <c r="O1465" s="84" t="s">
        <v>2168</v>
      </c>
      <c r="P1465" s="86">
        <v>43861.8903587963</v>
      </c>
      <c r="Q1465" s="84" t="s">
        <v>2172</v>
      </c>
      <c r="R1465" s="84"/>
      <c r="S1465" s="84"/>
      <c r="T1465" s="84"/>
      <c r="U1465" s="84"/>
      <c r="V1465" s="87" t="s">
        <v>3367</v>
      </c>
      <c r="W1465" s="86">
        <v>43861.8903587963</v>
      </c>
      <c r="X1465" s="90">
        <v>43861</v>
      </c>
      <c r="Y1465" s="92" t="s">
        <v>5310</v>
      </c>
      <c r="Z1465" s="87" t="s">
        <v>9072</v>
      </c>
      <c r="AA1465" s="84"/>
      <c r="AB1465" s="84"/>
      <c r="AC1465" s="92" t="s">
        <v>12950</v>
      </c>
      <c r="AD1465" s="84"/>
      <c r="AE1465" s="84" t="b">
        <v>0</v>
      </c>
      <c r="AF1465" s="84">
        <v>0</v>
      </c>
      <c r="AG1465" s="92" t="s">
        <v>16467</v>
      </c>
      <c r="AH1465" s="84" t="b">
        <v>0</v>
      </c>
      <c r="AI1465" s="84" t="s">
        <v>16520</v>
      </c>
      <c r="AJ1465" s="84"/>
      <c r="AK1465" s="92" t="s">
        <v>16467</v>
      </c>
      <c r="AL1465" s="84" t="b">
        <v>0</v>
      </c>
      <c r="AM1465" s="84">
        <v>155</v>
      </c>
      <c r="AN1465" s="92" t="s">
        <v>16241</v>
      </c>
      <c r="AO1465" s="84" t="s">
        <v>16535</v>
      </c>
      <c r="AP1465" s="84" t="b">
        <v>0</v>
      </c>
      <c r="AQ1465" s="92" t="s">
        <v>16241</v>
      </c>
      <c r="AR1465" s="84" t="s">
        <v>179</v>
      </c>
      <c r="AS1465" s="84">
        <v>0</v>
      </c>
      <c r="AT1465" s="84">
        <v>0</v>
      </c>
      <c r="AU1465" s="84"/>
      <c r="AV1465" s="84"/>
      <c r="AW1465" s="84"/>
      <c r="AX1465" s="84"/>
      <c r="AY1465" s="84"/>
      <c r="AZ1465" s="84"/>
      <c r="BA1465" s="84"/>
      <c r="BB1465" s="84"/>
      <c r="BC1465">
        <v>1</v>
      </c>
      <c r="BD1465">
        <v>0</v>
      </c>
      <c r="BE1465">
        <v>1</v>
      </c>
      <c r="BF1465">
        <v>0</v>
      </c>
      <c r="BG1465">
        <v>0</v>
      </c>
      <c r="BH1465">
        <v>0</v>
      </c>
    </row>
    <row r="1466" spans="1:60" x14ac:dyDescent="0.3">
      <c r="A1466" s="69" t="s">
        <v>548</v>
      </c>
      <c r="B1466" s="69" t="s">
        <v>2096</v>
      </c>
      <c r="C1466" s="70"/>
      <c r="D1466" s="71"/>
      <c r="E1466" s="72"/>
      <c r="F1466" s="73"/>
      <c r="G1466" s="70"/>
      <c r="H1466" s="74"/>
      <c r="I1466" s="75"/>
      <c r="J1466" s="75"/>
      <c r="K1466" s="36"/>
      <c r="L1466" s="82"/>
      <c r="M1466" s="82"/>
      <c r="N1466" s="77"/>
      <c r="O1466" s="84" t="s">
        <v>2169</v>
      </c>
      <c r="P1466" s="86">
        <v>43861.890393518515</v>
      </c>
      <c r="Q1466" s="84" t="s">
        <v>2284</v>
      </c>
      <c r="R1466" s="84"/>
      <c r="S1466" s="84"/>
      <c r="T1466" s="84" t="s">
        <v>2883</v>
      </c>
      <c r="U1466" s="84"/>
      <c r="V1466" s="87" t="s">
        <v>3369</v>
      </c>
      <c r="W1466" s="86">
        <v>43861.890393518515</v>
      </c>
      <c r="X1466" s="90">
        <v>43861</v>
      </c>
      <c r="Y1466" s="92" t="s">
        <v>5317</v>
      </c>
      <c r="Z1466" s="87" t="s">
        <v>9079</v>
      </c>
      <c r="AA1466" s="84"/>
      <c r="AB1466" s="84"/>
      <c r="AC1466" s="92" t="s">
        <v>12957</v>
      </c>
      <c r="AD1466" s="84"/>
      <c r="AE1466" s="84" t="b">
        <v>0</v>
      </c>
      <c r="AF1466" s="84">
        <v>0</v>
      </c>
      <c r="AG1466" s="92" t="s">
        <v>16467</v>
      </c>
      <c r="AH1466" s="84" t="b">
        <v>0</v>
      </c>
      <c r="AI1466" s="84" t="s">
        <v>16520</v>
      </c>
      <c r="AJ1466" s="84"/>
      <c r="AK1466" s="92" t="s">
        <v>16467</v>
      </c>
      <c r="AL1466" s="84" t="b">
        <v>0</v>
      </c>
      <c r="AM1466" s="84">
        <v>230</v>
      </c>
      <c r="AN1466" s="92" t="s">
        <v>16293</v>
      </c>
      <c r="AO1466" s="84" t="s">
        <v>16534</v>
      </c>
      <c r="AP1466" s="84" t="b">
        <v>0</v>
      </c>
      <c r="AQ1466" s="92" t="s">
        <v>16293</v>
      </c>
      <c r="AR1466" s="84" t="s">
        <v>179</v>
      </c>
      <c r="AS1466" s="84">
        <v>0</v>
      </c>
      <c r="AT1466" s="84">
        <v>0</v>
      </c>
      <c r="AU1466" s="84"/>
      <c r="AV1466" s="84"/>
      <c r="AW1466" s="84"/>
      <c r="AX1466" s="84"/>
      <c r="AY1466" s="84"/>
      <c r="AZ1466" s="84"/>
      <c r="BA1466" s="84"/>
      <c r="BB1466" s="84"/>
      <c r="BC1466">
        <v>1</v>
      </c>
      <c r="BD1466">
        <v>0</v>
      </c>
      <c r="BE1466">
        <v>0</v>
      </c>
      <c r="BF1466">
        <v>0</v>
      </c>
      <c r="BG1466">
        <v>1</v>
      </c>
      <c r="BH1466">
        <v>0</v>
      </c>
    </row>
    <row r="1467" spans="1:60" x14ac:dyDescent="0.3">
      <c r="A1467" s="69" t="s">
        <v>1055</v>
      </c>
      <c r="B1467" s="69" t="s">
        <v>2145</v>
      </c>
      <c r="C1467" s="70"/>
      <c r="D1467" s="71"/>
      <c r="E1467" s="72"/>
      <c r="F1467" s="73"/>
      <c r="G1467" s="70"/>
      <c r="H1467" s="74"/>
      <c r="I1467" s="75"/>
      <c r="J1467" s="75"/>
      <c r="K1467" s="36"/>
      <c r="L1467" s="82"/>
      <c r="M1467" s="82"/>
      <c r="N1467" s="77"/>
      <c r="O1467" s="84" t="s">
        <v>2168</v>
      </c>
      <c r="P1467" s="86">
        <v>43861.890497685185</v>
      </c>
      <c r="Q1467" s="84" t="s">
        <v>2299</v>
      </c>
      <c r="R1467" s="84"/>
      <c r="S1467" s="84"/>
      <c r="T1467" s="84"/>
      <c r="U1467" s="84"/>
      <c r="V1467" s="87" t="s">
        <v>3828</v>
      </c>
      <c r="W1467" s="86">
        <v>43861.890497685185</v>
      </c>
      <c r="X1467" s="90">
        <v>43861</v>
      </c>
      <c r="Y1467" s="92" t="s">
        <v>6775</v>
      </c>
      <c r="Z1467" s="87" t="s">
        <v>12276</v>
      </c>
      <c r="AA1467" s="84"/>
      <c r="AB1467" s="84"/>
      <c r="AC1467" s="92" t="s">
        <v>16204</v>
      </c>
      <c r="AD1467" s="84"/>
      <c r="AE1467" s="84" t="b">
        <v>0</v>
      </c>
      <c r="AF1467" s="84">
        <v>0</v>
      </c>
      <c r="AG1467" s="92" t="s">
        <v>16467</v>
      </c>
      <c r="AH1467" s="84" t="b">
        <v>0</v>
      </c>
      <c r="AI1467" s="84" t="s">
        <v>16520</v>
      </c>
      <c r="AJ1467" s="84"/>
      <c r="AK1467" s="92" t="s">
        <v>16467</v>
      </c>
      <c r="AL1467" s="84" t="b">
        <v>0</v>
      </c>
      <c r="AM1467" s="84">
        <v>118</v>
      </c>
      <c r="AN1467" s="92" t="s">
        <v>16294</v>
      </c>
      <c r="AO1467" s="84" t="s">
        <v>16534</v>
      </c>
      <c r="AP1467" s="84" t="b">
        <v>0</v>
      </c>
      <c r="AQ1467" s="92" t="s">
        <v>16294</v>
      </c>
      <c r="AR1467" s="84" t="s">
        <v>179</v>
      </c>
      <c r="AS1467" s="84">
        <v>0</v>
      </c>
      <c r="AT1467" s="84">
        <v>0</v>
      </c>
      <c r="AU1467" s="84"/>
      <c r="AV1467" s="84"/>
      <c r="AW1467" s="84"/>
      <c r="AX1467" s="84"/>
      <c r="AY1467" s="84"/>
      <c r="AZ1467" s="84"/>
      <c r="BA1467" s="84"/>
      <c r="BB1467" s="84"/>
      <c r="BC1467">
        <v>1</v>
      </c>
      <c r="BD1467">
        <v>0</v>
      </c>
      <c r="BE1467">
        <v>1</v>
      </c>
      <c r="BF1467">
        <v>0</v>
      </c>
      <c r="BG1467">
        <v>0</v>
      </c>
      <c r="BH1467">
        <v>0</v>
      </c>
    </row>
    <row r="1468" spans="1:60" x14ac:dyDescent="0.3">
      <c r="A1468" s="69" t="s">
        <v>548</v>
      </c>
      <c r="B1468" s="69" t="s">
        <v>2126</v>
      </c>
      <c r="C1468" s="70"/>
      <c r="D1468" s="71"/>
      <c r="E1468" s="72"/>
      <c r="F1468" s="73"/>
      <c r="G1468" s="70"/>
      <c r="H1468" s="74"/>
      <c r="I1468" s="75"/>
      <c r="J1468" s="75"/>
      <c r="K1468" s="36"/>
      <c r="L1468" s="82"/>
      <c r="M1468" s="82"/>
      <c r="N1468" s="77"/>
      <c r="O1468" s="84" t="s">
        <v>2169</v>
      </c>
      <c r="P1468" s="86">
        <v>43861.890613425923</v>
      </c>
      <c r="Q1468" s="84" t="s">
        <v>2290</v>
      </c>
      <c r="R1468" s="84"/>
      <c r="S1468" s="84"/>
      <c r="T1468" s="84" t="s">
        <v>2883</v>
      </c>
      <c r="U1468" s="84"/>
      <c r="V1468" s="87" t="s">
        <v>3369</v>
      </c>
      <c r="W1468" s="86">
        <v>43861.890613425923</v>
      </c>
      <c r="X1468" s="90">
        <v>43861</v>
      </c>
      <c r="Y1468" s="92" t="s">
        <v>5318</v>
      </c>
      <c r="Z1468" s="87" t="s">
        <v>9080</v>
      </c>
      <c r="AA1468" s="84"/>
      <c r="AB1468" s="84"/>
      <c r="AC1468" s="92" t="s">
        <v>12958</v>
      </c>
      <c r="AD1468" s="84"/>
      <c r="AE1468" s="84" t="b">
        <v>0</v>
      </c>
      <c r="AF1468" s="84">
        <v>0</v>
      </c>
      <c r="AG1468" s="92" t="s">
        <v>16467</v>
      </c>
      <c r="AH1468" s="84" t="b">
        <v>0</v>
      </c>
      <c r="AI1468" s="84" t="s">
        <v>16520</v>
      </c>
      <c r="AJ1468" s="84"/>
      <c r="AK1468" s="92" t="s">
        <v>16467</v>
      </c>
      <c r="AL1468" s="84" t="b">
        <v>0</v>
      </c>
      <c r="AM1468" s="84">
        <v>72</v>
      </c>
      <c r="AN1468" s="92" t="s">
        <v>16431</v>
      </c>
      <c r="AO1468" s="84" t="s">
        <v>16534</v>
      </c>
      <c r="AP1468" s="84" t="b">
        <v>0</v>
      </c>
      <c r="AQ1468" s="92" t="s">
        <v>16431</v>
      </c>
      <c r="AR1468" s="84" t="s">
        <v>179</v>
      </c>
      <c r="AS1468" s="84">
        <v>0</v>
      </c>
      <c r="AT1468" s="84">
        <v>0</v>
      </c>
      <c r="AU1468" s="84"/>
      <c r="AV1468" s="84"/>
      <c r="AW1468" s="84"/>
      <c r="AX1468" s="84"/>
      <c r="AY1468" s="84"/>
      <c r="AZ1468" s="84"/>
      <c r="BA1468" s="84"/>
      <c r="BB1468" s="84"/>
      <c r="BC1468">
        <v>1</v>
      </c>
      <c r="BD1468">
        <v>0</v>
      </c>
      <c r="BE1468">
        <v>0</v>
      </c>
      <c r="BF1468">
        <v>0</v>
      </c>
      <c r="BG1468">
        <v>1</v>
      </c>
      <c r="BH1468">
        <v>0</v>
      </c>
    </row>
    <row r="1469" spans="1:60" x14ac:dyDescent="0.3">
      <c r="A1469" s="69" t="s">
        <v>548</v>
      </c>
      <c r="B1469" s="69" t="s">
        <v>1977</v>
      </c>
      <c r="C1469" s="70"/>
      <c r="D1469" s="71"/>
      <c r="E1469" s="72"/>
      <c r="F1469" s="73"/>
      <c r="G1469" s="70"/>
      <c r="H1469" s="74"/>
      <c r="I1469" s="75"/>
      <c r="J1469" s="75"/>
      <c r="K1469" s="36"/>
      <c r="L1469" s="82"/>
      <c r="M1469" s="82"/>
      <c r="N1469" s="77"/>
      <c r="O1469" s="84" t="s">
        <v>2169</v>
      </c>
      <c r="P1469" s="86">
        <v>43861.890740740739</v>
      </c>
      <c r="Q1469" s="84" t="s">
        <v>2181</v>
      </c>
      <c r="R1469" s="84"/>
      <c r="S1469" s="84"/>
      <c r="T1469" s="84"/>
      <c r="U1469" s="84"/>
      <c r="V1469" s="87" t="s">
        <v>3369</v>
      </c>
      <c r="W1469" s="86">
        <v>43861.890740740739</v>
      </c>
      <c r="X1469" s="90">
        <v>43861</v>
      </c>
      <c r="Y1469" s="92" t="s">
        <v>5319</v>
      </c>
      <c r="Z1469" s="87" t="s">
        <v>9081</v>
      </c>
      <c r="AA1469" s="84"/>
      <c r="AB1469" s="84"/>
      <c r="AC1469" s="92" t="s">
        <v>12959</v>
      </c>
      <c r="AD1469" s="84"/>
      <c r="AE1469" s="84" t="b">
        <v>0</v>
      </c>
      <c r="AF1469" s="84">
        <v>0</v>
      </c>
      <c r="AG1469" s="92" t="s">
        <v>16467</v>
      </c>
      <c r="AH1469" s="84" t="b">
        <v>0</v>
      </c>
      <c r="AI1469" s="84" t="s">
        <v>16520</v>
      </c>
      <c r="AJ1469" s="84"/>
      <c r="AK1469" s="92" t="s">
        <v>16467</v>
      </c>
      <c r="AL1469" s="84" t="b">
        <v>0</v>
      </c>
      <c r="AM1469" s="84">
        <v>55</v>
      </c>
      <c r="AN1469" s="92" t="s">
        <v>16336</v>
      </c>
      <c r="AO1469" s="84" t="s">
        <v>16534</v>
      </c>
      <c r="AP1469" s="84" t="b">
        <v>0</v>
      </c>
      <c r="AQ1469" s="92" t="s">
        <v>16336</v>
      </c>
      <c r="AR1469" s="84" t="s">
        <v>179</v>
      </c>
      <c r="AS1469" s="84">
        <v>0</v>
      </c>
      <c r="AT1469" s="84">
        <v>0</v>
      </c>
      <c r="AU1469" s="84"/>
      <c r="AV1469" s="84"/>
      <c r="AW1469" s="84"/>
      <c r="AX1469" s="84"/>
      <c r="AY1469" s="84"/>
      <c r="AZ1469" s="84"/>
      <c r="BA1469" s="84"/>
      <c r="BB1469" s="84"/>
      <c r="BC1469">
        <v>1</v>
      </c>
      <c r="BD1469">
        <v>0</v>
      </c>
      <c r="BE1469">
        <v>0</v>
      </c>
      <c r="BF1469">
        <v>0</v>
      </c>
      <c r="BG1469">
        <v>1</v>
      </c>
      <c r="BH1469">
        <v>0</v>
      </c>
    </row>
    <row r="1470" spans="1:60" x14ac:dyDescent="0.3">
      <c r="A1470" s="69" t="s">
        <v>1437</v>
      </c>
      <c r="B1470" s="69" t="s">
        <v>1940</v>
      </c>
      <c r="C1470" s="70"/>
      <c r="D1470" s="71"/>
      <c r="E1470" s="72"/>
      <c r="F1470" s="73"/>
      <c r="G1470" s="70"/>
      <c r="H1470" s="74"/>
      <c r="I1470" s="75"/>
      <c r="J1470" s="75"/>
      <c r="K1470" s="36"/>
      <c r="L1470" s="82"/>
      <c r="M1470" s="82"/>
      <c r="N1470" s="77"/>
      <c r="O1470" s="84" t="s">
        <v>2169</v>
      </c>
      <c r="P1470" s="86">
        <v>43861.890810185185</v>
      </c>
      <c r="Q1470" s="84" t="s">
        <v>2254</v>
      </c>
      <c r="R1470" s="84"/>
      <c r="S1470" s="84"/>
      <c r="T1470" s="84"/>
      <c r="U1470" s="84"/>
      <c r="V1470" s="87" t="s">
        <v>4184</v>
      </c>
      <c r="W1470" s="86">
        <v>43861.890810185185</v>
      </c>
      <c r="X1470" s="90">
        <v>43861</v>
      </c>
      <c r="Y1470" s="92" t="s">
        <v>6730</v>
      </c>
      <c r="Z1470" s="87" t="s">
        <v>10510</v>
      </c>
      <c r="AA1470" s="84"/>
      <c r="AB1470" s="84"/>
      <c r="AC1470" s="92" t="s">
        <v>14393</v>
      </c>
      <c r="AD1470" s="84"/>
      <c r="AE1470" s="84" t="b">
        <v>0</v>
      </c>
      <c r="AF1470" s="84">
        <v>0</v>
      </c>
      <c r="AG1470" s="92" t="s">
        <v>16467</v>
      </c>
      <c r="AH1470" s="84" t="b">
        <v>0</v>
      </c>
      <c r="AI1470" s="84" t="s">
        <v>16520</v>
      </c>
      <c r="AJ1470" s="84"/>
      <c r="AK1470" s="92" t="s">
        <v>16467</v>
      </c>
      <c r="AL1470" s="84" t="b">
        <v>0</v>
      </c>
      <c r="AM1470" s="84">
        <v>14</v>
      </c>
      <c r="AN1470" s="92" t="s">
        <v>15742</v>
      </c>
      <c r="AO1470" s="84" t="s">
        <v>16534</v>
      </c>
      <c r="AP1470" s="84" t="b">
        <v>0</v>
      </c>
      <c r="AQ1470" s="92" t="s">
        <v>15742</v>
      </c>
      <c r="AR1470" s="84" t="s">
        <v>179</v>
      </c>
      <c r="AS1470" s="84">
        <v>0</v>
      </c>
      <c r="AT1470" s="84">
        <v>0</v>
      </c>
      <c r="AU1470" s="84"/>
      <c r="AV1470" s="84"/>
      <c r="AW1470" s="84"/>
      <c r="AX1470" s="84"/>
      <c r="AY1470" s="84"/>
      <c r="AZ1470" s="84"/>
      <c r="BA1470" s="84"/>
      <c r="BB1470" s="84"/>
      <c r="BC1470">
        <v>1</v>
      </c>
      <c r="BD1470">
        <v>0</v>
      </c>
      <c r="BE1470">
        <v>0</v>
      </c>
      <c r="BF1470">
        <v>0</v>
      </c>
      <c r="BG1470">
        <v>1</v>
      </c>
      <c r="BH1470">
        <v>0</v>
      </c>
    </row>
    <row r="1471" spans="1:60" x14ac:dyDescent="0.3">
      <c r="A1471" s="69" t="s">
        <v>547</v>
      </c>
      <c r="B1471" s="69" t="s">
        <v>2077</v>
      </c>
      <c r="C1471" s="70"/>
      <c r="D1471" s="71"/>
      <c r="E1471" s="72"/>
      <c r="F1471" s="73"/>
      <c r="G1471" s="70"/>
      <c r="H1471" s="74"/>
      <c r="I1471" s="75"/>
      <c r="J1471" s="75"/>
      <c r="K1471" s="36"/>
      <c r="L1471" s="82"/>
      <c r="M1471" s="82"/>
      <c r="N1471" s="77"/>
      <c r="O1471" s="84" t="s">
        <v>2169</v>
      </c>
      <c r="P1471" s="86">
        <v>43861.891250000001</v>
      </c>
      <c r="Q1471" s="84" t="s">
        <v>2301</v>
      </c>
      <c r="R1471" s="84"/>
      <c r="S1471" s="84"/>
      <c r="T1471" s="84" t="s">
        <v>2873</v>
      </c>
      <c r="U1471" s="84"/>
      <c r="V1471" s="87" t="s">
        <v>3368</v>
      </c>
      <c r="W1471" s="86">
        <v>43861.891250000001</v>
      </c>
      <c r="X1471" s="90">
        <v>43861</v>
      </c>
      <c r="Y1471" s="92" t="s">
        <v>5313</v>
      </c>
      <c r="Z1471" s="87" t="s">
        <v>9075</v>
      </c>
      <c r="AA1471" s="84"/>
      <c r="AB1471" s="84"/>
      <c r="AC1471" s="92" t="s">
        <v>12953</v>
      </c>
      <c r="AD1471" s="84"/>
      <c r="AE1471" s="84" t="b">
        <v>0</v>
      </c>
      <c r="AF1471" s="84">
        <v>0</v>
      </c>
      <c r="AG1471" s="92" t="s">
        <v>16467</v>
      </c>
      <c r="AH1471" s="84" t="b">
        <v>0</v>
      </c>
      <c r="AI1471" s="84" t="s">
        <v>16520</v>
      </c>
      <c r="AJ1471" s="84"/>
      <c r="AK1471" s="92" t="s">
        <v>16467</v>
      </c>
      <c r="AL1471" s="84" t="b">
        <v>0</v>
      </c>
      <c r="AM1471" s="84">
        <v>56</v>
      </c>
      <c r="AN1471" s="92" t="s">
        <v>16433</v>
      </c>
      <c r="AO1471" s="84" t="s">
        <v>16534</v>
      </c>
      <c r="AP1471" s="84" t="b">
        <v>0</v>
      </c>
      <c r="AQ1471" s="92" t="s">
        <v>16433</v>
      </c>
      <c r="AR1471" s="84" t="s">
        <v>179</v>
      </c>
      <c r="AS1471" s="84">
        <v>0</v>
      </c>
      <c r="AT1471" s="84">
        <v>0</v>
      </c>
      <c r="AU1471" s="84"/>
      <c r="AV1471" s="84"/>
      <c r="AW1471" s="84"/>
      <c r="AX1471" s="84"/>
      <c r="AY1471" s="84"/>
      <c r="AZ1471" s="84"/>
      <c r="BA1471" s="84"/>
      <c r="BB1471" s="84"/>
      <c r="BC1471">
        <v>1</v>
      </c>
      <c r="BD1471">
        <v>0</v>
      </c>
      <c r="BE1471">
        <v>0</v>
      </c>
      <c r="BF1471">
        <v>0</v>
      </c>
      <c r="BG1471">
        <v>1</v>
      </c>
      <c r="BH1471">
        <v>0</v>
      </c>
    </row>
    <row r="1472" spans="1:60" x14ac:dyDescent="0.3">
      <c r="A1472" s="69" t="s">
        <v>548</v>
      </c>
      <c r="B1472" s="69" t="s">
        <v>2128</v>
      </c>
      <c r="C1472" s="70"/>
      <c r="D1472" s="71"/>
      <c r="E1472" s="72"/>
      <c r="F1472" s="73"/>
      <c r="G1472" s="70"/>
      <c r="H1472" s="74"/>
      <c r="I1472" s="75"/>
      <c r="J1472" s="75"/>
      <c r="K1472" s="36"/>
      <c r="L1472" s="82"/>
      <c r="M1472" s="82"/>
      <c r="N1472" s="77"/>
      <c r="O1472" s="84" t="s">
        <v>2168</v>
      </c>
      <c r="P1472" s="86">
        <v>43861.89130787037</v>
      </c>
      <c r="Q1472" s="84" t="s">
        <v>2177</v>
      </c>
      <c r="R1472" s="84"/>
      <c r="S1472" s="84"/>
      <c r="T1472" s="84"/>
      <c r="U1472" s="84"/>
      <c r="V1472" s="87" t="s">
        <v>3369</v>
      </c>
      <c r="W1472" s="86">
        <v>43861.89130787037</v>
      </c>
      <c r="X1472" s="90">
        <v>43861</v>
      </c>
      <c r="Y1472" s="92" t="s">
        <v>5320</v>
      </c>
      <c r="Z1472" s="87" t="s">
        <v>9082</v>
      </c>
      <c r="AA1472" s="84"/>
      <c r="AB1472" s="84"/>
      <c r="AC1472" s="92" t="s">
        <v>12960</v>
      </c>
      <c r="AD1472" s="84"/>
      <c r="AE1472" s="84" t="b">
        <v>0</v>
      </c>
      <c r="AF1472" s="84">
        <v>0</v>
      </c>
      <c r="AG1472" s="92" t="s">
        <v>16467</v>
      </c>
      <c r="AH1472" s="84" t="b">
        <v>0</v>
      </c>
      <c r="AI1472" s="84" t="s">
        <v>16520</v>
      </c>
      <c r="AJ1472" s="84"/>
      <c r="AK1472" s="92" t="s">
        <v>16467</v>
      </c>
      <c r="AL1472" s="84" t="b">
        <v>0</v>
      </c>
      <c r="AM1472" s="84">
        <v>71</v>
      </c>
      <c r="AN1472" s="92" t="s">
        <v>15397</v>
      </c>
      <c r="AO1472" s="84" t="s">
        <v>16534</v>
      </c>
      <c r="AP1472" s="84" t="b">
        <v>0</v>
      </c>
      <c r="AQ1472" s="92" t="s">
        <v>15397</v>
      </c>
      <c r="AR1472" s="84" t="s">
        <v>179</v>
      </c>
      <c r="AS1472" s="84">
        <v>0</v>
      </c>
      <c r="AT1472" s="84">
        <v>0</v>
      </c>
      <c r="AU1472" s="84"/>
      <c r="AV1472" s="84"/>
      <c r="AW1472" s="84"/>
      <c r="AX1472" s="84"/>
      <c r="AY1472" s="84"/>
      <c r="AZ1472" s="84"/>
      <c r="BA1472" s="84"/>
      <c r="BB1472" s="84"/>
      <c r="BC1472">
        <v>1</v>
      </c>
      <c r="BD1472">
        <v>0</v>
      </c>
      <c r="BE1472">
        <v>1</v>
      </c>
      <c r="BF1472">
        <v>0</v>
      </c>
      <c r="BG1472">
        <v>0</v>
      </c>
      <c r="BH1472">
        <v>0</v>
      </c>
    </row>
    <row r="1473" spans="1:60" x14ac:dyDescent="0.3">
      <c r="A1473" s="69" t="s">
        <v>548</v>
      </c>
      <c r="B1473" s="69" t="s">
        <v>2129</v>
      </c>
      <c r="C1473" s="70"/>
      <c r="D1473" s="71"/>
      <c r="E1473" s="72"/>
      <c r="F1473" s="73"/>
      <c r="G1473" s="70"/>
      <c r="H1473" s="74"/>
      <c r="I1473" s="75"/>
      <c r="J1473" s="75"/>
      <c r="K1473" s="36"/>
      <c r="L1473" s="82"/>
      <c r="M1473" s="82"/>
      <c r="N1473" s="77"/>
      <c r="O1473" s="84" t="s">
        <v>2168</v>
      </c>
      <c r="P1473" s="86">
        <v>43861.89130787037</v>
      </c>
      <c r="Q1473" s="84" t="s">
        <v>2177</v>
      </c>
      <c r="R1473" s="84"/>
      <c r="S1473" s="84"/>
      <c r="T1473" s="84"/>
      <c r="U1473" s="84"/>
      <c r="V1473" s="87" t="s">
        <v>3369</v>
      </c>
      <c r="W1473" s="86">
        <v>43861.89130787037</v>
      </c>
      <c r="X1473" s="90">
        <v>43861</v>
      </c>
      <c r="Y1473" s="92" t="s">
        <v>5320</v>
      </c>
      <c r="Z1473" s="87" t="s">
        <v>9082</v>
      </c>
      <c r="AA1473" s="84"/>
      <c r="AB1473" s="84"/>
      <c r="AC1473" s="92" t="s">
        <v>12960</v>
      </c>
      <c r="AD1473" s="84"/>
      <c r="AE1473" s="84" t="b">
        <v>0</v>
      </c>
      <c r="AF1473" s="84">
        <v>0</v>
      </c>
      <c r="AG1473" s="92" t="s">
        <v>16467</v>
      </c>
      <c r="AH1473" s="84" t="b">
        <v>0</v>
      </c>
      <c r="AI1473" s="84" t="s">
        <v>16520</v>
      </c>
      <c r="AJ1473" s="84"/>
      <c r="AK1473" s="92" t="s">
        <v>16467</v>
      </c>
      <c r="AL1473" s="84" t="b">
        <v>0</v>
      </c>
      <c r="AM1473" s="84">
        <v>71</v>
      </c>
      <c r="AN1473" s="92" t="s">
        <v>15397</v>
      </c>
      <c r="AO1473" s="84" t="s">
        <v>16534</v>
      </c>
      <c r="AP1473" s="84" t="b">
        <v>0</v>
      </c>
      <c r="AQ1473" s="92" t="s">
        <v>15397</v>
      </c>
      <c r="AR1473" s="84" t="s">
        <v>179</v>
      </c>
      <c r="AS1473" s="84">
        <v>0</v>
      </c>
      <c r="AT1473" s="84">
        <v>0</v>
      </c>
      <c r="AU1473" s="84"/>
      <c r="AV1473" s="84"/>
      <c r="AW1473" s="84"/>
      <c r="AX1473" s="84"/>
      <c r="AY1473" s="84"/>
      <c r="AZ1473" s="84"/>
      <c r="BA1473" s="84"/>
      <c r="BB1473" s="84"/>
      <c r="BC1473">
        <v>1</v>
      </c>
      <c r="BD1473">
        <v>0</v>
      </c>
      <c r="BE1473">
        <v>1</v>
      </c>
      <c r="BF1473">
        <v>0</v>
      </c>
      <c r="BG1473">
        <v>0</v>
      </c>
      <c r="BH1473">
        <v>0</v>
      </c>
    </row>
    <row r="1474" spans="1:60" x14ac:dyDescent="0.3">
      <c r="A1474" s="69" t="s">
        <v>549</v>
      </c>
      <c r="B1474" s="69" t="s">
        <v>2129</v>
      </c>
      <c r="C1474" s="70"/>
      <c r="D1474" s="71"/>
      <c r="E1474" s="72"/>
      <c r="F1474" s="73"/>
      <c r="G1474" s="70"/>
      <c r="H1474" s="74"/>
      <c r="I1474" s="75"/>
      <c r="J1474" s="75"/>
      <c r="K1474" s="36"/>
      <c r="L1474" s="82"/>
      <c r="M1474" s="82"/>
      <c r="N1474" s="77"/>
      <c r="O1474" s="84" t="s">
        <v>2168</v>
      </c>
      <c r="P1474" s="86">
        <v>43861.891574074078</v>
      </c>
      <c r="Q1474" s="84" t="s">
        <v>2302</v>
      </c>
      <c r="R1474" s="84"/>
      <c r="S1474" s="84"/>
      <c r="T1474" s="84"/>
      <c r="U1474" s="84"/>
      <c r="V1474" s="87" t="s">
        <v>3370</v>
      </c>
      <c r="W1474" s="86">
        <v>43861.891574074078</v>
      </c>
      <c r="X1474" s="90">
        <v>43861</v>
      </c>
      <c r="Y1474" s="92" t="s">
        <v>5321</v>
      </c>
      <c r="Z1474" s="87" t="s">
        <v>9083</v>
      </c>
      <c r="AA1474" s="84"/>
      <c r="AB1474" s="84"/>
      <c r="AC1474" s="92" t="s">
        <v>12961</v>
      </c>
      <c r="AD1474" s="84"/>
      <c r="AE1474" s="84" t="b">
        <v>0</v>
      </c>
      <c r="AF1474" s="84">
        <v>0</v>
      </c>
      <c r="AG1474" s="92" t="s">
        <v>16467</v>
      </c>
      <c r="AH1474" s="84" t="b">
        <v>1</v>
      </c>
      <c r="AI1474" s="84" t="s">
        <v>16520</v>
      </c>
      <c r="AJ1474" s="84"/>
      <c r="AK1474" s="92" t="s">
        <v>16293</v>
      </c>
      <c r="AL1474" s="84" t="b">
        <v>0</v>
      </c>
      <c r="AM1474" s="84">
        <v>5</v>
      </c>
      <c r="AN1474" s="92" t="s">
        <v>16254</v>
      </c>
      <c r="AO1474" s="84" t="s">
        <v>16534</v>
      </c>
      <c r="AP1474" s="84" t="b">
        <v>0</v>
      </c>
      <c r="AQ1474" s="92" t="s">
        <v>16254</v>
      </c>
      <c r="AR1474" s="84" t="s">
        <v>179</v>
      </c>
      <c r="AS1474" s="84">
        <v>0</v>
      </c>
      <c r="AT1474" s="84">
        <v>0</v>
      </c>
      <c r="AU1474" s="84"/>
      <c r="AV1474" s="84"/>
      <c r="AW1474" s="84"/>
      <c r="AX1474" s="84"/>
      <c r="AY1474" s="84"/>
      <c r="AZ1474" s="84"/>
      <c r="BA1474" s="84"/>
      <c r="BB1474" s="84"/>
      <c r="BC1474">
        <v>1</v>
      </c>
      <c r="BD1474">
        <v>0</v>
      </c>
      <c r="BE1474">
        <v>1</v>
      </c>
      <c r="BF1474">
        <v>0</v>
      </c>
      <c r="BG1474">
        <v>0</v>
      </c>
      <c r="BH1474">
        <v>0</v>
      </c>
    </row>
    <row r="1475" spans="1:60" x14ac:dyDescent="0.3">
      <c r="A1475" s="69" t="s">
        <v>1693</v>
      </c>
      <c r="B1475" s="69" t="s">
        <v>2128</v>
      </c>
      <c r="C1475" s="70"/>
      <c r="D1475" s="71"/>
      <c r="E1475" s="72"/>
      <c r="F1475" s="73"/>
      <c r="G1475" s="70"/>
      <c r="H1475" s="74"/>
      <c r="I1475" s="75"/>
      <c r="J1475" s="75"/>
      <c r="K1475" s="36"/>
      <c r="L1475" s="82"/>
      <c r="M1475" s="82"/>
      <c r="N1475" s="77"/>
      <c r="O1475" s="84" t="s">
        <v>2168</v>
      </c>
      <c r="P1475" s="86">
        <v>43861.891956018517</v>
      </c>
      <c r="Q1475" s="84" t="s">
        <v>2299</v>
      </c>
      <c r="R1475" s="84"/>
      <c r="S1475" s="84"/>
      <c r="T1475" s="84"/>
      <c r="U1475" s="84"/>
      <c r="V1475" s="87" t="s">
        <v>4415</v>
      </c>
      <c r="W1475" s="86">
        <v>43861.891956018517</v>
      </c>
      <c r="X1475" s="90">
        <v>43861</v>
      </c>
      <c r="Y1475" s="92" t="s">
        <v>7385</v>
      </c>
      <c r="Z1475" s="87" t="s">
        <v>11191</v>
      </c>
      <c r="AA1475" s="84"/>
      <c r="AB1475" s="84"/>
      <c r="AC1475" s="92" t="s">
        <v>15080</v>
      </c>
      <c r="AD1475" s="84"/>
      <c r="AE1475" s="84" t="b">
        <v>0</v>
      </c>
      <c r="AF1475" s="84">
        <v>0</v>
      </c>
      <c r="AG1475" s="92" t="s">
        <v>16467</v>
      </c>
      <c r="AH1475" s="84" t="b">
        <v>0</v>
      </c>
      <c r="AI1475" s="84" t="s">
        <v>16520</v>
      </c>
      <c r="AJ1475" s="84"/>
      <c r="AK1475" s="92" t="s">
        <v>16467</v>
      </c>
      <c r="AL1475" s="84" t="b">
        <v>0</v>
      </c>
      <c r="AM1475" s="84">
        <v>118</v>
      </c>
      <c r="AN1475" s="92" t="s">
        <v>16294</v>
      </c>
      <c r="AO1475" s="84" t="s">
        <v>16534</v>
      </c>
      <c r="AP1475" s="84" t="b">
        <v>0</v>
      </c>
      <c r="AQ1475" s="92" t="s">
        <v>16294</v>
      </c>
      <c r="AR1475" s="84" t="s">
        <v>179</v>
      </c>
      <c r="AS1475" s="84">
        <v>0</v>
      </c>
      <c r="AT1475" s="84">
        <v>0</v>
      </c>
      <c r="AU1475" s="84"/>
      <c r="AV1475" s="84"/>
      <c r="AW1475" s="84"/>
      <c r="AX1475" s="84"/>
      <c r="AY1475" s="84"/>
      <c r="AZ1475" s="84"/>
      <c r="BA1475" s="84"/>
      <c r="BB1475" s="84"/>
      <c r="BC1475">
        <v>1</v>
      </c>
      <c r="BD1475">
        <v>0</v>
      </c>
      <c r="BE1475">
        <v>1</v>
      </c>
      <c r="BF1475">
        <v>0</v>
      </c>
      <c r="BG1475">
        <v>0</v>
      </c>
      <c r="BH1475">
        <v>0</v>
      </c>
    </row>
    <row r="1476" spans="1:60" x14ac:dyDescent="0.3">
      <c r="A1476" s="69" t="s">
        <v>1693</v>
      </c>
      <c r="B1476" s="69" t="s">
        <v>2145</v>
      </c>
      <c r="C1476" s="70"/>
      <c r="D1476" s="71"/>
      <c r="E1476" s="72"/>
      <c r="F1476" s="73"/>
      <c r="G1476" s="70"/>
      <c r="H1476" s="74"/>
      <c r="I1476" s="75"/>
      <c r="J1476" s="75"/>
      <c r="K1476" s="36"/>
      <c r="L1476" s="82"/>
      <c r="M1476" s="82"/>
      <c r="N1476" s="77"/>
      <c r="O1476" s="84" t="s">
        <v>2168</v>
      </c>
      <c r="P1476" s="86">
        <v>43861.891956018517</v>
      </c>
      <c r="Q1476" s="84" t="s">
        <v>2299</v>
      </c>
      <c r="R1476" s="84"/>
      <c r="S1476" s="84"/>
      <c r="T1476" s="84"/>
      <c r="U1476" s="84"/>
      <c r="V1476" s="87" t="s">
        <v>4415</v>
      </c>
      <c r="W1476" s="86">
        <v>43861.891956018517</v>
      </c>
      <c r="X1476" s="90">
        <v>43861</v>
      </c>
      <c r="Y1476" s="92" t="s">
        <v>7385</v>
      </c>
      <c r="Z1476" s="87" t="s">
        <v>11191</v>
      </c>
      <c r="AA1476" s="84"/>
      <c r="AB1476" s="84"/>
      <c r="AC1476" s="92" t="s">
        <v>15080</v>
      </c>
      <c r="AD1476" s="84"/>
      <c r="AE1476" s="84" t="b">
        <v>0</v>
      </c>
      <c r="AF1476" s="84">
        <v>0</v>
      </c>
      <c r="AG1476" s="92" t="s">
        <v>16467</v>
      </c>
      <c r="AH1476" s="84" t="b">
        <v>0</v>
      </c>
      <c r="AI1476" s="84" t="s">
        <v>16520</v>
      </c>
      <c r="AJ1476" s="84"/>
      <c r="AK1476" s="92" t="s">
        <v>16467</v>
      </c>
      <c r="AL1476" s="84" t="b">
        <v>0</v>
      </c>
      <c r="AM1476" s="84">
        <v>118</v>
      </c>
      <c r="AN1476" s="92" t="s">
        <v>16294</v>
      </c>
      <c r="AO1476" s="84" t="s">
        <v>16534</v>
      </c>
      <c r="AP1476" s="84" t="b">
        <v>0</v>
      </c>
      <c r="AQ1476" s="92" t="s">
        <v>16294</v>
      </c>
      <c r="AR1476" s="84" t="s">
        <v>179</v>
      </c>
      <c r="AS1476" s="84">
        <v>0</v>
      </c>
      <c r="AT1476" s="84">
        <v>0</v>
      </c>
      <c r="AU1476" s="84"/>
      <c r="AV1476" s="84"/>
      <c r="AW1476" s="84"/>
      <c r="AX1476" s="84"/>
      <c r="AY1476" s="84"/>
      <c r="AZ1476" s="84"/>
      <c r="BA1476" s="84"/>
      <c r="BB1476" s="84"/>
      <c r="BC1476">
        <v>1</v>
      </c>
      <c r="BD1476">
        <v>0</v>
      </c>
      <c r="BE1476">
        <v>1</v>
      </c>
      <c r="BF1476">
        <v>0</v>
      </c>
      <c r="BG1476">
        <v>0</v>
      </c>
      <c r="BH1476">
        <v>0</v>
      </c>
    </row>
    <row r="1477" spans="1:60" x14ac:dyDescent="0.3">
      <c r="A1477" s="69" t="s">
        <v>1907</v>
      </c>
      <c r="B1477" s="69" t="s">
        <v>2132</v>
      </c>
      <c r="C1477" s="70"/>
      <c r="D1477" s="71"/>
      <c r="E1477" s="72"/>
      <c r="F1477" s="73"/>
      <c r="G1477" s="70"/>
      <c r="H1477" s="74"/>
      <c r="I1477" s="75"/>
      <c r="J1477" s="75"/>
      <c r="K1477" s="36"/>
      <c r="L1477" s="82"/>
      <c r="M1477" s="82"/>
      <c r="N1477" s="77"/>
      <c r="O1477" s="84" t="s">
        <v>2168</v>
      </c>
      <c r="P1477" s="86">
        <v>43861.892164351855</v>
      </c>
      <c r="Q1477" s="84" t="s">
        <v>2218</v>
      </c>
      <c r="R1477" s="84"/>
      <c r="S1477" s="84"/>
      <c r="T1477" s="84" t="s">
        <v>2873</v>
      </c>
      <c r="U1477" s="84"/>
      <c r="V1477" s="87" t="s">
        <v>4608</v>
      </c>
      <c r="W1477" s="86">
        <v>43861.892164351855</v>
      </c>
      <c r="X1477" s="90">
        <v>43861</v>
      </c>
      <c r="Y1477" s="92" t="s">
        <v>7863</v>
      </c>
      <c r="Z1477" s="87" t="s">
        <v>11690</v>
      </c>
      <c r="AA1477" s="84"/>
      <c r="AB1477" s="84"/>
      <c r="AC1477" s="92" t="s">
        <v>15590</v>
      </c>
      <c r="AD1477" s="84"/>
      <c r="AE1477" s="84" t="b">
        <v>0</v>
      </c>
      <c r="AF1477" s="84">
        <v>0</v>
      </c>
      <c r="AG1477" s="92" t="s">
        <v>16467</v>
      </c>
      <c r="AH1477" s="84" t="b">
        <v>0</v>
      </c>
      <c r="AI1477" s="84" t="s">
        <v>16520</v>
      </c>
      <c r="AJ1477" s="84"/>
      <c r="AK1477" s="92" t="s">
        <v>16467</v>
      </c>
      <c r="AL1477" s="84" t="b">
        <v>0</v>
      </c>
      <c r="AM1477" s="84">
        <v>121</v>
      </c>
      <c r="AN1477" s="92" t="s">
        <v>12602</v>
      </c>
      <c r="AO1477" s="84" t="s">
        <v>16534</v>
      </c>
      <c r="AP1477" s="84" t="b">
        <v>0</v>
      </c>
      <c r="AQ1477" s="92" t="s">
        <v>12602</v>
      </c>
      <c r="AR1477" s="84" t="s">
        <v>179</v>
      </c>
      <c r="AS1477" s="84">
        <v>0</v>
      </c>
      <c r="AT1477" s="84">
        <v>0</v>
      </c>
      <c r="AU1477" s="84"/>
      <c r="AV1477" s="84"/>
      <c r="AW1477" s="84"/>
      <c r="AX1477" s="84"/>
      <c r="AY1477" s="84"/>
      <c r="AZ1477" s="84"/>
      <c r="BA1477" s="84"/>
      <c r="BB1477" s="84"/>
      <c r="BC1477">
        <v>1</v>
      </c>
      <c r="BD1477">
        <v>0</v>
      </c>
      <c r="BE1477">
        <v>1</v>
      </c>
      <c r="BF1477">
        <v>0</v>
      </c>
      <c r="BG1477">
        <v>0</v>
      </c>
      <c r="BH1477">
        <v>0</v>
      </c>
    </row>
    <row r="1478" spans="1:60" x14ac:dyDescent="0.3">
      <c r="A1478" s="69" t="s">
        <v>550</v>
      </c>
      <c r="B1478" s="69" t="s">
        <v>2096</v>
      </c>
      <c r="C1478" s="70"/>
      <c r="D1478" s="71"/>
      <c r="E1478" s="72"/>
      <c r="F1478" s="73"/>
      <c r="G1478" s="70"/>
      <c r="H1478" s="74"/>
      <c r="I1478" s="75"/>
      <c r="J1478" s="75"/>
      <c r="K1478" s="36"/>
      <c r="L1478" s="82"/>
      <c r="M1478" s="82"/>
      <c r="N1478" s="77"/>
      <c r="O1478" s="84" t="s">
        <v>2169</v>
      </c>
      <c r="P1478" s="86">
        <v>43861.892939814818</v>
      </c>
      <c r="Q1478" s="84" t="s">
        <v>2284</v>
      </c>
      <c r="R1478" s="84"/>
      <c r="S1478" s="84"/>
      <c r="T1478" s="84" t="s">
        <v>2883</v>
      </c>
      <c r="U1478" s="84"/>
      <c r="V1478" s="87" t="s">
        <v>3371</v>
      </c>
      <c r="W1478" s="86">
        <v>43861.892939814818</v>
      </c>
      <c r="X1478" s="90">
        <v>43861</v>
      </c>
      <c r="Y1478" s="92" t="s">
        <v>5322</v>
      </c>
      <c r="Z1478" s="87" t="s">
        <v>9084</v>
      </c>
      <c r="AA1478" s="84"/>
      <c r="AB1478" s="84"/>
      <c r="AC1478" s="92" t="s">
        <v>12962</v>
      </c>
      <c r="AD1478" s="84"/>
      <c r="AE1478" s="84" t="b">
        <v>0</v>
      </c>
      <c r="AF1478" s="84">
        <v>0</v>
      </c>
      <c r="AG1478" s="92" t="s">
        <v>16467</v>
      </c>
      <c r="AH1478" s="84" t="b">
        <v>0</v>
      </c>
      <c r="AI1478" s="84" t="s">
        <v>16520</v>
      </c>
      <c r="AJ1478" s="84"/>
      <c r="AK1478" s="92" t="s">
        <v>16467</v>
      </c>
      <c r="AL1478" s="84" t="b">
        <v>0</v>
      </c>
      <c r="AM1478" s="84">
        <v>230</v>
      </c>
      <c r="AN1478" s="92" t="s">
        <v>16293</v>
      </c>
      <c r="AO1478" s="84" t="s">
        <v>16534</v>
      </c>
      <c r="AP1478" s="84" t="b">
        <v>0</v>
      </c>
      <c r="AQ1478" s="92" t="s">
        <v>16293</v>
      </c>
      <c r="AR1478" s="84" t="s">
        <v>179</v>
      </c>
      <c r="AS1478" s="84">
        <v>0</v>
      </c>
      <c r="AT1478" s="84">
        <v>0</v>
      </c>
      <c r="AU1478" s="84"/>
      <c r="AV1478" s="84"/>
      <c r="AW1478" s="84"/>
      <c r="AX1478" s="84"/>
      <c r="AY1478" s="84"/>
      <c r="AZ1478" s="84"/>
      <c r="BA1478" s="84"/>
      <c r="BB1478" s="84"/>
      <c r="BC1478">
        <v>1</v>
      </c>
      <c r="BD1478">
        <v>0</v>
      </c>
      <c r="BE1478">
        <v>0</v>
      </c>
      <c r="BF1478">
        <v>0</v>
      </c>
      <c r="BG1478">
        <v>1</v>
      </c>
      <c r="BH1478">
        <v>0</v>
      </c>
    </row>
    <row r="1479" spans="1:60" x14ac:dyDescent="0.3">
      <c r="A1479" s="69" t="s">
        <v>551</v>
      </c>
      <c r="B1479" s="69" t="s">
        <v>2128</v>
      </c>
      <c r="C1479" s="70"/>
      <c r="D1479" s="71"/>
      <c r="E1479" s="72"/>
      <c r="F1479" s="73"/>
      <c r="G1479" s="70"/>
      <c r="H1479" s="74"/>
      <c r="I1479" s="75"/>
      <c r="J1479" s="75"/>
      <c r="K1479" s="36"/>
      <c r="L1479" s="82"/>
      <c r="M1479" s="82"/>
      <c r="N1479" s="77"/>
      <c r="O1479" s="84" t="s">
        <v>2168</v>
      </c>
      <c r="P1479" s="86">
        <v>43861.892974537041</v>
      </c>
      <c r="Q1479" s="84" t="s">
        <v>2299</v>
      </c>
      <c r="R1479" s="84"/>
      <c r="S1479" s="84"/>
      <c r="T1479" s="84"/>
      <c r="U1479" s="84"/>
      <c r="V1479" s="87" t="s">
        <v>3372</v>
      </c>
      <c r="W1479" s="86">
        <v>43861.892974537041</v>
      </c>
      <c r="X1479" s="90">
        <v>43861</v>
      </c>
      <c r="Y1479" s="92" t="s">
        <v>5323</v>
      </c>
      <c r="Z1479" s="87" t="s">
        <v>9085</v>
      </c>
      <c r="AA1479" s="84"/>
      <c r="AB1479" s="84"/>
      <c r="AC1479" s="92" t="s">
        <v>12963</v>
      </c>
      <c r="AD1479" s="84"/>
      <c r="AE1479" s="84" t="b">
        <v>0</v>
      </c>
      <c r="AF1479" s="84">
        <v>0</v>
      </c>
      <c r="AG1479" s="92" t="s">
        <v>16467</v>
      </c>
      <c r="AH1479" s="84" t="b">
        <v>0</v>
      </c>
      <c r="AI1479" s="84" t="s">
        <v>16520</v>
      </c>
      <c r="AJ1479" s="84"/>
      <c r="AK1479" s="92" t="s">
        <v>16467</v>
      </c>
      <c r="AL1479" s="84" t="b">
        <v>0</v>
      </c>
      <c r="AM1479" s="84">
        <v>118</v>
      </c>
      <c r="AN1479" s="92" t="s">
        <v>16294</v>
      </c>
      <c r="AO1479" s="84" t="s">
        <v>16534</v>
      </c>
      <c r="AP1479" s="84" t="b">
        <v>0</v>
      </c>
      <c r="AQ1479" s="92" t="s">
        <v>16294</v>
      </c>
      <c r="AR1479" s="84" t="s">
        <v>179</v>
      </c>
      <c r="AS1479" s="84">
        <v>0</v>
      </c>
      <c r="AT1479" s="84">
        <v>0</v>
      </c>
      <c r="AU1479" s="84"/>
      <c r="AV1479" s="84"/>
      <c r="AW1479" s="84"/>
      <c r="AX1479" s="84"/>
      <c r="AY1479" s="84"/>
      <c r="AZ1479" s="84"/>
      <c r="BA1479" s="84"/>
      <c r="BB1479" s="84"/>
      <c r="BC1479">
        <v>1</v>
      </c>
      <c r="BD1479">
        <v>0</v>
      </c>
      <c r="BE1479">
        <v>1</v>
      </c>
      <c r="BF1479">
        <v>0</v>
      </c>
      <c r="BG1479">
        <v>0</v>
      </c>
      <c r="BH1479">
        <v>0</v>
      </c>
    </row>
    <row r="1480" spans="1:60" x14ac:dyDescent="0.3">
      <c r="A1480" s="69" t="s">
        <v>551</v>
      </c>
      <c r="B1480" s="69" t="s">
        <v>2145</v>
      </c>
      <c r="C1480" s="70"/>
      <c r="D1480" s="71"/>
      <c r="E1480" s="72"/>
      <c r="F1480" s="73"/>
      <c r="G1480" s="70"/>
      <c r="H1480" s="74"/>
      <c r="I1480" s="75"/>
      <c r="J1480" s="75"/>
      <c r="K1480" s="36"/>
      <c r="L1480" s="82"/>
      <c r="M1480" s="82"/>
      <c r="N1480" s="77"/>
      <c r="O1480" s="84" t="s">
        <v>2168</v>
      </c>
      <c r="P1480" s="86">
        <v>43861.892974537041</v>
      </c>
      <c r="Q1480" s="84" t="s">
        <v>2299</v>
      </c>
      <c r="R1480" s="84"/>
      <c r="S1480" s="84"/>
      <c r="T1480" s="84"/>
      <c r="U1480" s="84"/>
      <c r="V1480" s="87" t="s">
        <v>3372</v>
      </c>
      <c r="W1480" s="86">
        <v>43861.892974537041</v>
      </c>
      <c r="X1480" s="90">
        <v>43861</v>
      </c>
      <c r="Y1480" s="92" t="s">
        <v>5323</v>
      </c>
      <c r="Z1480" s="87" t="s">
        <v>9085</v>
      </c>
      <c r="AA1480" s="84"/>
      <c r="AB1480" s="84"/>
      <c r="AC1480" s="92" t="s">
        <v>12963</v>
      </c>
      <c r="AD1480" s="84"/>
      <c r="AE1480" s="84" t="b">
        <v>0</v>
      </c>
      <c r="AF1480" s="84">
        <v>0</v>
      </c>
      <c r="AG1480" s="92" t="s">
        <v>16467</v>
      </c>
      <c r="AH1480" s="84" t="b">
        <v>0</v>
      </c>
      <c r="AI1480" s="84" t="s">
        <v>16520</v>
      </c>
      <c r="AJ1480" s="84"/>
      <c r="AK1480" s="92" t="s">
        <v>16467</v>
      </c>
      <c r="AL1480" s="84" t="b">
        <v>0</v>
      </c>
      <c r="AM1480" s="84">
        <v>118</v>
      </c>
      <c r="AN1480" s="92" t="s">
        <v>16294</v>
      </c>
      <c r="AO1480" s="84" t="s">
        <v>16534</v>
      </c>
      <c r="AP1480" s="84" t="b">
        <v>0</v>
      </c>
      <c r="AQ1480" s="92" t="s">
        <v>16294</v>
      </c>
      <c r="AR1480" s="84" t="s">
        <v>179</v>
      </c>
      <c r="AS1480" s="84">
        <v>0</v>
      </c>
      <c r="AT1480" s="84">
        <v>0</v>
      </c>
      <c r="AU1480" s="84"/>
      <c r="AV1480" s="84"/>
      <c r="AW1480" s="84"/>
      <c r="AX1480" s="84"/>
      <c r="AY1480" s="84"/>
      <c r="AZ1480" s="84"/>
      <c r="BA1480" s="84"/>
      <c r="BB1480" s="84"/>
      <c r="BC1480">
        <v>1</v>
      </c>
      <c r="BD1480">
        <v>0</v>
      </c>
      <c r="BE1480">
        <v>1</v>
      </c>
      <c r="BF1480">
        <v>0</v>
      </c>
      <c r="BG1480">
        <v>0</v>
      </c>
      <c r="BH1480">
        <v>0</v>
      </c>
    </row>
    <row r="1481" spans="1:60" x14ac:dyDescent="0.3">
      <c r="A1481" s="69" t="s">
        <v>552</v>
      </c>
      <c r="B1481" s="69" t="s">
        <v>2126</v>
      </c>
      <c r="C1481" s="70"/>
      <c r="D1481" s="71"/>
      <c r="E1481" s="72"/>
      <c r="F1481" s="73"/>
      <c r="G1481" s="70"/>
      <c r="H1481" s="74"/>
      <c r="I1481" s="75"/>
      <c r="J1481" s="75"/>
      <c r="K1481" s="36"/>
      <c r="L1481" s="82"/>
      <c r="M1481" s="82"/>
      <c r="N1481" s="77"/>
      <c r="O1481" s="84" t="s">
        <v>2169</v>
      </c>
      <c r="P1481" s="86">
        <v>43861.893078703702</v>
      </c>
      <c r="Q1481" s="84" t="s">
        <v>2290</v>
      </c>
      <c r="R1481" s="84"/>
      <c r="S1481" s="84"/>
      <c r="T1481" s="84" t="s">
        <v>2883</v>
      </c>
      <c r="U1481" s="84"/>
      <c r="V1481" s="87" t="s">
        <v>3373</v>
      </c>
      <c r="W1481" s="86">
        <v>43861.893078703702</v>
      </c>
      <c r="X1481" s="90">
        <v>43861</v>
      </c>
      <c r="Y1481" s="92" t="s">
        <v>5324</v>
      </c>
      <c r="Z1481" s="87" t="s">
        <v>9086</v>
      </c>
      <c r="AA1481" s="84"/>
      <c r="AB1481" s="84"/>
      <c r="AC1481" s="92" t="s">
        <v>12964</v>
      </c>
      <c r="AD1481" s="84"/>
      <c r="AE1481" s="84" t="b">
        <v>0</v>
      </c>
      <c r="AF1481" s="84">
        <v>0</v>
      </c>
      <c r="AG1481" s="92" t="s">
        <v>16467</v>
      </c>
      <c r="AH1481" s="84" t="b">
        <v>0</v>
      </c>
      <c r="AI1481" s="84" t="s">
        <v>16520</v>
      </c>
      <c r="AJ1481" s="84"/>
      <c r="AK1481" s="92" t="s">
        <v>16467</v>
      </c>
      <c r="AL1481" s="84" t="b">
        <v>0</v>
      </c>
      <c r="AM1481" s="84">
        <v>72</v>
      </c>
      <c r="AN1481" s="92" t="s">
        <v>16431</v>
      </c>
      <c r="AO1481" s="84" t="s">
        <v>16534</v>
      </c>
      <c r="AP1481" s="84" t="b">
        <v>0</v>
      </c>
      <c r="AQ1481" s="92" t="s">
        <v>16431</v>
      </c>
      <c r="AR1481" s="84" t="s">
        <v>179</v>
      </c>
      <c r="AS1481" s="84">
        <v>0</v>
      </c>
      <c r="AT1481" s="84">
        <v>0</v>
      </c>
      <c r="AU1481" s="84"/>
      <c r="AV1481" s="84"/>
      <c r="AW1481" s="84"/>
      <c r="AX1481" s="84"/>
      <c r="AY1481" s="84"/>
      <c r="AZ1481" s="84"/>
      <c r="BA1481" s="84"/>
      <c r="BB1481" s="84"/>
      <c r="BC1481">
        <v>1</v>
      </c>
      <c r="BD1481">
        <v>0</v>
      </c>
      <c r="BE1481">
        <v>0</v>
      </c>
      <c r="BF1481">
        <v>0</v>
      </c>
      <c r="BG1481">
        <v>1</v>
      </c>
      <c r="BH1481">
        <v>0</v>
      </c>
    </row>
    <row r="1482" spans="1:60" x14ac:dyDescent="0.3">
      <c r="A1482" s="69" t="s">
        <v>1911</v>
      </c>
      <c r="B1482" s="69" t="s">
        <v>2128</v>
      </c>
      <c r="C1482" s="70"/>
      <c r="D1482" s="71"/>
      <c r="E1482" s="72"/>
      <c r="F1482" s="73"/>
      <c r="G1482" s="70"/>
      <c r="H1482" s="74"/>
      <c r="I1482" s="75"/>
      <c r="J1482" s="75"/>
      <c r="K1482" s="36"/>
      <c r="L1482" s="82"/>
      <c r="M1482" s="82"/>
      <c r="N1482" s="77"/>
      <c r="O1482" s="84" t="s">
        <v>2168</v>
      </c>
      <c r="P1482" s="86">
        <v>43861.893125000002</v>
      </c>
      <c r="Q1482" s="84" t="s">
        <v>2299</v>
      </c>
      <c r="R1482" s="84"/>
      <c r="S1482" s="84"/>
      <c r="T1482" s="84"/>
      <c r="U1482" s="84"/>
      <c r="V1482" s="87" t="s">
        <v>4611</v>
      </c>
      <c r="W1482" s="86">
        <v>43861.893125000002</v>
      </c>
      <c r="X1482" s="90">
        <v>43861</v>
      </c>
      <c r="Y1482" s="92" t="s">
        <v>7876</v>
      </c>
      <c r="Z1482" s="87" t="s">
        <v>11704</v>
      </c>
      <c r="AA1482" s="84"/>
      <c r="AB1482" s="84"/>
      <c r="AC1482" s="92" t="s">
        <v>15604</v>
      </c>
      <c r="AD1482" s="84"/>
      <c r="AE1482" s="84" t="b">
        <v>0</v>
      </c>
      <c r="AF1482" s="84">
        <v>0</v>
      </c>
      <c r="AG1482" s="92" t="s">
        <v>16467</v>
      </c>
      <c r="AH1482" s="84" t="b">
        <v>0</v>
      </c>
      <c r="AI1482" s="84" t="s">
        <v>16520</v>
      </c>
      <c r="AJ1482" s="84"/>
      <c r="AK1482" s="92" t="s">
        <v>16467</v>
      </c>
      <c r="AL1482" s="84" t="b">
        <v>0</v>
      </c>
      <c r="AM1482" s="84">
        <v>118</v>
      </c>
      <c r="AN1482" s="92" t="s">
        <v>16294</v>
      </c>
      <c r="AO1482" s="84" t="s">
        <v>16537</v>
      </c>
      <c r="AP1482" s="84" t="b">
        <v>0</v>
      </c>
      <c r="AQ1482" s="92" t="s">
        <v>16294</v>
      </c>
      <c r="AR1482" s="84" t="s">
        <v>179</v>
      </c>
      <c r="AS1482" s="84">
        <v>0</v>
      </c>
      <c r="AT1482" s="84">
        <v>0</v>
      </c>
      <c r="AU1482" s="84"/>
      <c r="AV1482" s="84"/>
      <c r="AW1482" s="84"/>
      <c r="AX1482" s="84"/>
      <c r="AY1482" s="84"/>
      <c r="AZ1482" s="84"/>
      <c r="BA1482" s="84"/>
      <c r="BB1482" s="84"/>
      <c r="BC1482">
        <v>1</v>
      </c>
      <c r="BD1482">
        <v>0</v>
      </c>
      <c r="BE1482">
        <v>1</v>
      </c>
      <c r="BF1482">
        <v>0</v>
      </c>
      <c r="BG1482">
        <v>0</v>
      </c>
      <c r="BH1482">
        <v>0</v>
      </c>
    </row>
    <row r="1483" spans="1:60" x14ac:dyDescent="0.3">
      <c r="A1483" s="69" t="s">
        <v>1911</v>
      </c>
      <c r="B1483" s="69" t="s">
        <v>2145</v>
      </c>
      <c r="C1483" s="70"/>
      <c r="D1483" s="71"/>
      <c r="E1483" s="72"/>
      <c r="F1483" s="73"/>
      <c r="G1483" s="70"/>
      <c r="H1483" s="74"/>
      <c r="I1483" s="75"/>
      <c r="J1483" s="75"/>
      <c r="K1483" s="36"/>
      <c r="L1483" s="82"/>
      <c r="M1483" s="82"/>
      <c r="N1483" s="77"/>
      <c r="O1483" s="84" t="s">
        <v>2168</v>
      </c>
      <c r="P1483" s="86">
        <v>43861.893125000002</v>
      </c>
      <c r="Q1483" s="84" t="s">
        <v>2299</v>
      </c>
      <c r="R1483" s="84"/>
      <c r="S1483" s="84"/>
      <c r="T1483" s="84"/>
      <c r="U1483" s="84"/>
      <c r="V1483" s="87" t="s">
        <v>4611</v>
      </c>
      <c r="W1483" s="86">
        <v>43861.893125000002</v>
      </c>
      <c r="X1483" s="90">
        <v>43861</v>
      </c>
      <c r="Y1483" s="92" t="s">
        <v>7876</v>
      </c>
      <c r="Z1483" s="87" t="s">
        <v>11704</v>
      </c>
      <c r="AA1483" s="84"/>
      <c r="AB1483" s="84"/>
      <c r="AC1483" s="92" t="s">
        <v>15604</v>
      </c>
      <c r="AD1483" s="84"/>
      <c r="AE1483" s="84" t="b">
        <v>0</v>
      </c>
      <c r="AF1483" s="84">
        <v>0</v>
      </c>
      <c r="AG1483" s="92" t="s">
        <v>16467</v>
      </c>
      <c r="AH1483" s="84" t="b">
        <v>0</v>
      </c>
      <c r="AI1483" s="84" t="s">
        <v>16520</v>
      </c>
      <c r="AJ1483" s="84"/>
      <c r="AK1483" s="92" t="s">
        <v>16467</v>
      </c>
      <c r="AL1483" s="84" t="b">
        <v>0</v>
      </c>
      <c r="AM1483" s="84">
        <v>118</v>
      </c>
      <c r="AN1483" s="92" t="s">
        <v>16294</v>
      </c>
      <c r="AO1483" s="84" t="s">
        <v>16537</v>
      </c>
      <c r="AP1483" s="84" t="b">
        <v>0</v>
      </c>
      <c r="AQ1483" s="92" t="s">
        <v>16294</v>
      </c>
      <c r="AR1483" s="84" t="s">
        <v>179</v>
      </c>
      <c r="AS1483" s="84">
        <v>0</v>
      </c>
      <c r="AT1483" s="84">
        <v>0</v>
      </c>
      <c r="AU1483" s="84"/>
      <c r="AV1483" s="84"/>
      <c r="AW1483" s="84"/>
      <c r="AX1483" s="84"/>
      <c r="AY1483" s="84"/>
      <c r="AZ1483" s="84"/>
      <c r="BA1483" s="84"/>
      <c r="BB1483" s="84"/>
      <c r="BC1483">
        <v>1</v>
      </c>
      <c r="BD1483">
        <v>0</v>
      </c>
      <c r="BE1483">
        <v>1</v>
      </c>
      <c r="BF1483">
        <v>0</v>
      </c>
      <c r="BG1483">
        <v>0</v>
      </c>
      <c r="BH1483">
        <v>0</v>
      </c>
    </row>
    <row r="1484" spans="1:60" x14ac:dyDescent="0.3">
      <c r="A1484" s="69" t="s">
        <v>1705</v>
      </c>
      <c r="B1484" s="69" t="s">
        <v>2096</v>
      </c>
      <c r="C1484" s="70"/>
      <c r="D1484" s="71"/>
      <c r="E1484" s="72"/>
      <c r="F1484" s="73"/>
      <c r="G1484" s="70"/>
      <c r="H1484" s="74"/>
      <c r="I1484" s="75"/>
      <c r="J1484" s="75"/>
      <c r="K1484" s="36"/>
      <c r="L1484" s="82"/>
      <c r="M1484" s="82"/>
      <c r="N1484" s="77"/>
      <c r="O1484" s="84" t="s">
        <v>2169</v>
      </c>
      <c r="P1484" s="86">
        <v>43861.893368055556</v>
      </c>
      <c r="Q1484" s="84" t="s">
        <v>2284</v>
      </c>
      <c r="R1484" s="84"/>
      <c r="S1484" s="84"/>
      <c r="T1484" s="84" t="s">
        <v>2883</v>
      </c>
      <c r="U1484" s="84"/>
      <c r="V1484" s="87" t="s">
        <v>4427</v>
      </c>
      <c r="W1484" s="86">
        <v>43861.893368055556</v>
      </c>
      <c r="X1484" s="90">
        <v>43861</v>
      </c>
      <c r="Y1484" s="92" t="s">
        <v>7416</v>
      </c>
      <c r="Z1484" s="87" t="s">
        <v>11222</v>
      </c>
      <c r="AA1484" s="84"/>
      <c r="AB1484" s="84"/>
      <c r="AC1484" s="92" t="s">
        <v>15111</v>
      </c>
      <c r="AD1484" s="84"/>
      <c r="AE1484" s="84" t="b">
        <v>0</v>
      </c>
      <c r="AF1484" s="84">
        <v>0</v>
      </c>
      <c r="AG1484" s="92" t="s">
        <v>16467</v>
      </c>
      <c r="AH1484" s="84" t="b">
        <v>0</v>
      </c>
      <c r="AI1484" s="84" t="s">
        <v>16520</v>
      </c>
      <c r="AJ1484" s="84"/>
      <c r="AK1484" s="92" t="s">
        <v>16467</v>
      </c>
      <c r="AL1484" s="84" t="b">
        <v>0</v>
      </c>
      <c r="AM1484" s="84">
        <v>230</v>
      </c>
      <c r="AN1484" s="92" t="s">
        <v>16293</v>
      </c>
      <c r="AO1484" s="84" t="s">
        <v>16534</v>
      </c>
      <c r="AP1484" s="84" t="b">
        <v>0</v>
      </c>
      <c r="AQ1484" s="92" t="s">
        <v>16293</v>
      </c>
      <c r="AR1484" s="84" t="s">
        <v>179</v>
      </c>
      <c r="AS1484" s="84">
        <v>0</v>
      </c>
      <c r="AT1484" s="84">
        <v>0</v>
      </c>
      <c r="AU1484" s="84"/>
      <c r="AV1484" s="84"/>
      <c r="AW1484" s="84"/>
      <c r="AX1484" s="84"/>
      <c r="AY1484" s="84"/>
      <c r="AZ1484" s="84"/>
      <c r="BA1484" s="84"/>
      <c r="BB1484" s="84"/>
      <c r="BC1484">
        <v>2</v>
      </c>
      <c r="BD1484">
        <v>0</v>
      </c>
      <c r="BE1484">
        <v>0</v>
      </c>
      <c r="BF1484">
        <v>0</v>
      </c>
      <c r="BG1484">
        <v>2</v>
      </c>
      <c r="BH1484">
        <v>0</v>
      </c>
    </row>
    <row r="1485" spans="1:60" x14ac:dyDescent="0.3">
      <c r="A1485" s="69" t="s">
        <v>1846</v>
      </c>
      <c r="B1485" s="69" t="s">
        <v>2145</v>
      </c>
      <c r="C1485" s="70"/>
      <c r="D1485" s="71"/>
      <c r="E1485" s="72"/>
      <c r="F1485" s="73"/>
      <c r="G1485" s="70"/>
      <c r="H1485" s="74"/>
      <c r="I1485" s="75"/>
      <c r="J1485" s="75"/>
      <c r="K1485" s="36"/>
      <c r="L1485" s="82"/>
      <c r="M1485" s="82"/>
      <c r="N1485" s="77"/>
      <c r="O1485" s="84" t="s">
        <v>2168</v>
      </c>
      <c r="P1485" s="86">
        <v>43861.893587962964</v>
      </c>
      <c r="Q1485" s="84" t="s">
        <v>2299</v>
      </c>
      <c r="R1485" s="84"/>
      <c r="S1485" s="84"/>
      <c r="T1485" s="84"/>
      <c r="U1485" s="84"/>
      <c r="V1485" s="87" t="s">
        <v>4555</v>
      </c>
      <c r="W1485" s="86">
        <v>43861.893587962964</v>
      </c>
      <c r="X1485" s="90">
        <v>43861</v>
      </c>
      <c r="Y1485" s="92" t="s">
        <v>7735</v>
      </c>
      <c r="Z1485" s="87" t="s">
        <v>11554</v>
      </c>
      <c r="AA1485" s="84"/>
      <c r="AB1485" s="84"/>
      <c r="AC1485" s="92" t="s">
        <v>15452</v>
      </c>
      <c r="AD1485" s="84"/>
      <c r="AE1485" s="84" t="b">
        <v>0</v>
      </c>
      <c r="AF1485" s="84">
        <v>0</v>
      </c>
      <c r="AG1485" s="92" t="s">
        <v>16467</v>
      </c>
      <c r="AH1485" s="84" t="b">
        <v>0</v>
      </c>
      <c r="AI1485" s="84" t="s">
        <v>16520</v>
      </c>
      <c r="AJ1485" s="84"/>
      <c r="AK1485" s="92" t="s">
        <v>16467</v>
      </c>
      <c r="AL1485" s="84" t="b">
        <v>0</v>
      </c>
      <c r="AM1485" s="84">
        <v>118</v>
      </c>
      <c r="AN1485" s="92" t="s">
        <v>16294</v>
      </c>
      <c r="AO1485" s="84" t="s">
        <v>16534</v>
      </c>
      <c r="AP1485" s="84" t="b">
        <v>0</v>
      </c>
      <c r="AQ1485" s="92" t="s">
        <v>16294</v>
      </c>
      <c r="AR1485" s="84" t="s">
        <v>179</v>
      </c>
      <c r="AS1485" s="84">
        <v>0</v>
      </c>
      <c r="AT1485" s="84">
        <v>0</v>
      </c>
      <c r="AU1485" s="84"/>
      <c r="AV1485" s="84"/>
      <c r="AW1485" s="84"/>
      <c r="AX1485" s="84"/>
      <c r="AY1485" s="84"/>
      <c r="AZ1485" s="84"/>
      <c r="BA1485" s="84"/>
      <c r="BB1485" s="84"/>
      <c r="BC1485">
        <v>1</v>
      </c>
      <c r="BD1485">
        <v>0</v>
      </c>
      <c r="BE1485">
        <v>1</v>
      </c>
      <c r="BF1485">
        <v>0</v>
      </c>
      <c r="BG1485">
        <v>0</v>
      </c>
      <c r="BH1485">
        <v>0</v>
      </c>
    </row>
    <row r="1486" spans="1:60" x14ac:dyDescent="0.3">
      <c r="A1486" s="69" t="s">
        <v>553</v>
      </c>
      <c r="B1486" s="69" t="s">
        <v>2096</v>
      </c>
      <c r="C1486" s="70"/>
      <c r="D1486" s="71"/>
      <c r="E1486" s="72"/>
      <c r="F1486" s="73"/>
      <c r="G1486" s="70"/>
      <c r="H1486" s="74"/>
      <c r="I1486" s="75"/>
      <c r="J1486" s="75"/>
      <c r="K1486" s="36"/>
      <c r="L1486" s="82"/>
      <c r="M1486" s="82"/>
      <c r="N1486" s="77"/>
      <c r="O1486" s="84" t="s">
        <v>2169</v>
      </c>
      <c r="P1486" s="86">
        <v>43861.894201388888</v>
      </c>
      <c r="Q1486" s="84" t="s">
        <v>2284</v>
      </c>
      <c r="R1486" s="84"/>
      <c r="S1486" s="84"/>
      <c r="T1486" s="84" t="s">
        <v>2883</v>
      </c>
      <c r="U1486" s="84"/>
      <c r="V1486" s="87" t="s">
        <v>3374</v>
      </c>
      <c r="W1486" s="86">
        <v>43861.894201388888</v>
      </c>
      <c r="X1486" s="90">
        <v>43861</v>
      </c>
      <c r="Y1486" s="92" t="s">
        <v>5325</v>
      </c>
      <c r="Z1486" s="87" t="s">
        <v>9088</v>
      </c>
      <c r="AA1486" s="84"/>
      <c r="AB1486" s="84"/>
      <c r="AC1486" s="92" t="s">
        <v>12966</v>
      </c>
      <c r="AD1486" s="84"/>
      <c r="AE1486" s="84" t="b">
        <v>0</v>
      </c>
      <c r="AF1486" s="84">
        <v>0</v>
      </c>
      <c r="AG1486" s="92" t="s">
        <v>16467</v>
      </c>
      <c r="AH1486" s="84" t="b">
        <v>0</v>
      </c>
      <c r="AI1486" s="84" t="s">
        <v>16520</v>
      </c>
      <c r="AJ1486" s="84"/>
      <c r="AK1486" s="92" t="s">
        <v>16467</v>
      </c>
      <c r="AL1486" s="84" t="b">
        <v>0</v>
      </c>
      <c r="AM1486" s="84">
        <v>230</v>
      </c>
      <c r="AN1486" s="92" t="s">
        <v>16293</v>
      </c>
      <c r="AO1486" s="84" t="s">
        <v>16534</v>
      </c>
      <c r="AP1486" s="84" t="b">
        <v>0</v>
      </c>
      <c r="AQ1486" s="92" t="s">
        <v>16293</v>
      </c>
      <c r="AR1486" s="84" t="s">
        <v>179</v>
      </c>
      <c r="AS1486" s="84">
        <v>0</v>
      </c>
      <c r="AT1486" s="84">
        <v>0</v>
      </c>
      <c r="AU1486" s="84"/>
      <c r="AV1486" s="84"/>
      <c r="AW1486" s="84"/>
      <c r="AX1486" s="84"/>
      <c r="AY1486" s="84"/>
      <c r="AZ1486" s="84"/>
      <c r="BA1486" s="84"/>
      <c r="BB1486" s="84"/>
      <c r="BC1486">
        <v>1</v>
      </c>
      <c r="BD1486">
        <v>0</v>
      </c>
      <c r="BE1486">
        <v>0</v>
      </c>
      <c r="BF1486">
        <v>0</v>
      </c>
      <c r="BG1486">
        <v>1</v>
      </c>
      <c r="BH1486">
        <v>0</v>
      </c>
    </row>
    <row r="1487" spans="1:60" x14ac:dyDescent="0.3">
      <c r="A1487" s="69" t="s">
        <v>554</v>
      </c>
      <c r="B1487" s="69" t="s">
        <v>2077</v>
      </c>
      <c r="C1487" s="70"/>
      <c r="D1487" s="71"/>
      <c r="E1487" s="72"/>
      <c r="F1487" s="73"/>
      <c r="G1487" s="70"/>
      <c r="H1487" s="74"/>
      <c r="I1487" s="75"/>
      <c r="J1487" s="75"/>
      <c r="K1487" s="36"/>
      <c r="L1487" s="82"/>
      <c r="M1487" s="82"/>
      <c r="N1487" s="77"/>
      <c r="O1487" s="84" t="s">
        <v>2169</v>
      </c>
      <c r="P1487" s="86">
        <v>43861.894247685188</v>
      </c>
      <c r="Q1487" s="84" t="s">
        <v>2301</v>
      </c>
      <c r="R1487" s="84"/>
      <c r="S1487" s="84"/>
      <c r="T1487" s="84" t="s">
        <v>2873</v>
      </c>
      <c r="U1487" s="84"/>
      <c r="V1487" s="87" t="s">
        <v>3375</v>
      </c>
      <c r="W1487" s="86">
        <v>43861.894247685188</v>
      </c>
      <c r="X1487" s="90">
        <v>43861</v>
      </c>
      <c r="Y1487" s="92" t="s">
        <v>5327</v>
      </c>
      <c r="Z1487" s="87" t="s">
        <v>9090</v>
      </c>
      <c r="AA1487" s="84"/>
      <c r="AB1487" s="84"/>
      <c r="AC1487" s="92" t="s">
        <v>12968</v>
      </c>
      <c r="AD1487" s="84"/>
      <c r="AE1487" s="84" t="b">
        <v>0</v>
      </c>
      <c r="AF1487" s="84">
        <v>0</v>
      </c>
      <c r="AG1487" s="92" t="s">
        <v>16467</v>
      </c>
      <c r="AH1487" s="84" t="b">
        <v>0</v>
      </c>
      <c r="AI1487" s="84" t="s">
        <v>16520</v>
      </c>
      <c r="AJ1487" s="84"/>
      <c r="AK1487" s="92" t="s">
        <v>16467</v>
      </c>
      <c r="AL1487" s="84" t="b">
        <v>0</v>
      </c>
      <c r="AM1487" s="84">
        <v>56</v>
      </c>
      <c r="AN1487" s="92" t="s">
        <v>16433</v>
      </c>
      <c r="AO1487" s="84" t="s">
        <v>16534</v>
      </c>
      <c r="AP1487" s="84" t="b">
        <v>0</v>
      </c>
      <c r="AQ1487" s="92" t="s">
        <v>16433</v>
      </c>
      <c r="AR1487" s="84" t="s">
        <v>179</v>
      </c>
      <c r="AS1487" s="84">
        <v>0</v>
      </c>
      <c r="AT1487" s="84">
        <v>0</v>
      </c>
      <c r="AU1487" s="84"/>
      <c r="AV1487" s="84"/>
      <c r="AW1487" s="84"/>
      <c r="AX1487" s="84"/>
      <c r="AY1487" s="84"/>
      <c r="AZ1487" s="84"/>
      <c r="BA1487" s="84"/>
      <c r="BB1487" s="84"/>
      <c r="BC1487">
        <v>1</v>
      </c>
      <c r="BD1487">
        <v>0</v>
      </c>
      <c r="BE1487">
        <v>0</v>
      </c>
      <c r="BF1487">
        <v>0</v>
      </c>
      <c r="BG1487">
        <v>1</v>
      </c>
      <c r="BH1487">
        <v>0</v>
      </c>
    </row>
    <row r="1488" spans="1:60" x14ac:dyDescent="0.3">
      <c r="A1488" s="69" t="s">
        <v>556</v>
      </c>
      <c r="B1488" s="69" t="s">
        <v>2077</v>
      </c>
      <c r="C1488" s="70"/>
      <c r="D1488" s="71"/>
      <c r="E1488" s="72"/>
      <c r="F1488" s="73"/>
      <c r="G1488" s="70"/>
      <c r="H1488" s="74"/>
      <c r="I1488" s="75"/>
      <c r="J1488" s="75"/>
      <c r="K1488" s="36"/>
      <c r="L1488" s="82"/>
      <c r="M1488" s="82"/>
      <c r="N1488" s="77"/>
      <c r="O1488" s="84" t="s">
        <v>2169</v>
      </c>
      <c r="P1488" s="86">
        <v>43861.894282407404</v>
      </c>
      <c r="Q1488" s="84" t="s">
        <v>2301</v>
      </c>
      <c r="R1488" s="84"/>
      <c r="S1488" s="84"/>
      <c r="T1488" s="84" t="s">
        <v>2873</v>
      </c>
      <c r="U1488" s="84"/>
      <c r="V1488" s="87" t="s">
        <v>3377</v>
      </c>
      <c r="W1488" s="86">
        <v>43861.894282407404</v>
      </c>
      <c r="X1488" s="90">
        <v>43861</v>
      </c>
      <c r="Y1488" s="92" t="s">
        <v>5329</v>
      </c>
      <c r="Z1488" s="87" t="s">
        <v>9092</v>
      </c>
      <c r="AA1488" s="84"/>
      <c r="AB1488" s="84"/>
      <c r="AC1488" s="92" t="s">
        <v>12970</v>
      </c>
      <c r="AD1488" s="84"/>
      <c r="AE1488" s="84" t="b">
        <v>0</v>
      </c>
      <c r="AF1488" s="84">
        <v>0</v>
      </c>
      <c r="AG1488" s="92" t="s">
        <v>16467</v>
      </c>
      <c r="AH1488" s="84" t="b">
        <v>0</v>
      </c>
      <c r="AI1488" s="84" t="s">
        <v>16520</v>
      </c>
      <c r="AJ1488" s="84"/>
      <c r="AK1488" s="92" t="s">
        <v>16467</v>
      </c>
      <c r="AL1488" s="84" t="b">
        <v>0</v>
      </c>
      <c r="AM1488" s="84">
        <v>56</v>
      </c>
      <c r="AN1488" s="92" t="s">
        <v>16433</v>
      </c>
      <c r="AO1488" s="84" t="s">
        <v>16534</v>
      </c>
      <c r="AP1488" s="84" t="b">
        <v>0</v>
      </c>
      <c r="AQ1488" s="92" t="s">
        <v>16433</v>
      </c>
      <c r="AR1488" s="84" t="s">
        <v>179</v>
      </c>
      <c r="AS1488" s="84">
        <v>0</v>
      </c>
      <c r="AT1488" s="84">
        <v>0</v>
      </c>
      <c r="AU1488" s="84"/>
      <c r="AV1488" s="84"/>
      <c r="AW1488" s="84"/>
      <c r="AX1488" s="84"/>
      <c r="AY1488" s="84"/>
      <c r="AZ1488" s="84"/>
      <c r="BA1488" s="84"/>
      <c r="BB1488" s="84"/>
      <c r="BC1488">
        <v>1</v>
      </c>
      <c r="BD1488">
        <v>0</v>
      </c>
      <c r="BE1488">
        <v>0</v>
      </c>
      <c r="BF1488">
        <v>0</v>
      </c>
      <c r="BG1488">
        <v>1</v>
      </c>
      <c r="BH1488">
        <v>0</v>
      </c>
    </row>
    <row r="1489" spans="1:60" x14ac:dyDescent="0.3">
      <c r="A1489" s="69" t="s">
        <v>558</v>
      </c>
      <c r="B1489" s="69" t="s">
        <v>2126</v>
      </c>
      <c r="C1489" s="70"/>
      <c r="D1489" s="71"/>
      <c r="E1489" s="72"/>
      <c r="F1489" s="73"/>
      <c r="G1489" s="70"/>
      <c r="H1489" s="74"/>
      <c r="I1489" s="75"/>
      <c r="J1489" s="75"/>
      <c r="K1489" s="36"/>
      <c r="L1489" s="82"/>
      <c r="M1489" s="82"/>
      <c r="N1489" s="77"/>
      <c r="O1489" s="84" t="s">
        <v>2169</v>
      </c>
      <c r="P1489" s="86">
        <v>43861.894328703704</v>
      </c>
      <c r="Q1489" s="84" t="s">
        <v>2290</v>
      </c>
      <c r="R1489" s="84"/>
      <c r="S1489" s="84"/>
      <c r="T1489" s="84" t="s">
        <v>2883</v>
      </c>
      <c r="U1489" s="84"/>
      <c r="V1489" s="87" t="s">
        <v>3379</v>
      </c>
      <c r="W1489" s="86">
        <v>43861.894328703704</v>
      </c>
      <c r="X1489" s="90">
        <v>43861</v>
      </c>
      <c r="Y1489" s="92" t="s">
        <v>5332</v>
      </c>
      <c r="Z1489" s="87" t="s">
        <v>9095</v>
      </c>
      <c r="AA1489" s="84"/>
      <c r="AB1489" s="84"/>
      <c r="AC1489" s="92" t="s">
        <v>12973</v>
      </c>
      <c r="AD1489" s="84"/>
      <c r="AE1489" s="84" t="b">
        <v>0</v>
      </c>
      <c r="AF1489" s="84">
        <v>0</v>
      </c>
      <c r="AG1489" s="92" t="s">
        <v>16467</v>
      </c>
      <c r="AH1489" s="84" t="b">
        <v>0</v>
      </c>
      <c r="AI1489" s="84" t="s">
        <v>16520</v>
      </c>
      <c r="AJ1489" s="84"/>
      <c r="AK1489" s="92" t="s">
        <v>16467</v>
      </c>
      <c r="AL1489" s="84" t="b">
        <v>0</v>
      </c>
      <c r="AM1489" s="84">
        <v>72</v>
      </c>
      <c r="AN1489" s="92" t="s">
        <v>16431</v>
      </c>
      <c r="AO1489" s="84" t="s">
        <v>16534</v>
      </c>
      <c r="AP1489" s="84" t="b">
        <v>0</v>
      </c>
      <c r="AQ1489" s="92" t="s">
        <v>16431</v>
      </c>
      <c r="AR1489" s="84" t="s">
        <v>179</v>
      </c>
      <c r="AS1489" s="84">
        <v>0</v>
      </c>
      <c r="AT1489" s="84">
        <v>0</v>
      </c>
      <c r="AU1489" s="84"/>
      <c r="AV1489" s="84"/>
      <c r="AW1489" s="84"/>
      <c r="AX1489" s="84"/>
      <c r="AY1489" s="84"/>
      <c r="AZ1489" s="84"/>
      <c r="BA1489" s="84"/>
      <c r="BB1489" s="84"/>
      <c r="BC1489">
        <v>1</v>
      </c>
      <c r="BD1489">
        <v>0</v>
      </c>
      <c r="BE1489">
        <v>0</v>
      </c>
      <c r="BF1489">
        <v>0</v>
      </c>
      <c r="BG1489">
        <v>1</v>
      </c>
      <c r="BH1489">
        <v>0</v>
      </c>
    </row>
    <row r="1490" spans="1:60" x14ac:dyDescent="0.3">
      <c r="A1490" s="69" t="s">
        <v>1846</v>
      </c>
      <c r="B1490" s="69" t="s">
        <v>2132</v>
      </c>
      <c r="C1490" s="70"/>
      <c r="D1490" s="71"/>
      <c r="E1490" s="72"/>
      <c r="F1490" s="73"/>
      <c r="G1490" s="70"/>
      <c r="H1490" s="74"/>
      <c r="I1490" s="75"/>
      <c r="J1490" s="75"/>
      <c r="K1490" s="36"/>
      <c r="L1490" s="82"/>
      <c r="M1490" s="82"/>
      <c r="N1490" s="77"/>
      <c r="O1490" s="84" t="s">
        <v>2168</v>
      </c>
      <c r="P1490" s="86">
        <v>43861.894386574073</v>
      </c>
      <c r="Q1490" s="84" t="s">
        <v>2218</v>
      </c>
      <c r="R1490" s="84"/>
      <c r="S1490" s="84"/>
      <c r="T1490" s="84" t="s">
        <v>2873</v>
      </c>
      <c r="U1490" s="84"/>
      <c r="V1490" s="87" t="s">
        <v>4555</v>
      </c>
      <c r="W1490" s="86">
        <v>43861.894386574073</v>
      </c>
      <c r="X1490" s="90">
        <v>43861</v>
      </c>
      <c r="Y1490" s="92" t="s">
        <v>7736</v>
      </c>
      <c r="Z1490" s="87" t="s">
        <v>11555</v>
      </c>
      <c r="AA1490" s="84"/>
      <c r="AB1490" s="84"/>
      <c r="AC1490" s="92" t="s">
        <v>15453</v>
      </c>
      <c r="AD1490" s="84"/>
      <c r="AE1490" s="84" t="b">
        <v>0</v>
      </c>
      <c r="AF1490" s="84">
        <v>0</v>
      </c>
      <c r="AG1490" s="92" t="s">
        <v>16467</v>
      </c>
      <c r="AH1490" s="84" t="b">
        <v>0</v>
      </c>
      <c r="AI1490" s="84" t="s">
        <v>16520</v>
      </c>
      <c r="AJ1490" s="84"/>
      <c r="AK1490" s="92" t="s">
        <v>16467</v>
      </c>
      <c r="AL1490" s="84" t="b">
        <v>0</v>
      </c>
      <c r="AM1490" s="84">
        <v>121</v>
      </c>
      <c r="AN1490" s="92" t="s">
        <v>12602</v>
      </c>
      <c r="AO1490" s="84" t="s">
        <v>16534</v>
      </c>
      <c r="AP1490" s="84" t="b">
        <v>0</v>
      </c>
      <c r="AQ1490" s="92" t="s">
        <v>12602</v>
      </c>
      <c r="AR1490" s="84" t="s">
        <v>179</v>
      </c>
      <c r="AS1490" s="84">
        <v>0</v>
      </c>
      <c r="AT1490" s="84">
        <v>0</v>
      </c>
      <c r="AU1490" s="84"/>
      <c r="AV1490" s="84"/>
      <c r="AW1490" s="84"/>
      <c r="AX1490" s="84"/>
      <c r="AY1490" s="84"/>
      <c r="AZ1490" s="84"/>
      <c r="BA1490" s="84"/>
      <c r="BB1490" s="84"/>
      <c r="BC1490">
        <v>1</v>
      </c>
      <c r="BD1490">
        <v>0</v>
      </c>
      <c r="BE1490">
        <v>1</v>
      </c>
      <c r="BF1490">
        <v>0</v>
      </c>
      <c r="BG1490">
        <v>0</v>
      </c>
      <c r="BH1490">
        <v>0</v>
      </c>
    </row>
    <row r="1491" spans="1:60" x14ac:dyDescent="0.3">
      <c r="A1491" s="69" t="s">
        <v>1846</v>
      </c>
      <c r="B1491" s="69" t="s">
        <v>1968</v>
      </c>
      <c r="C1491" s="70"/>
      <c r="D1491" s="71"/>
      <c r="E1491" s="72"/>
      <c r="F1491" s="73"/>
      <c r="G1491" s="70"/>
      <c r="H1491" s="74"/>
      <c r="I1491" s="75"/>
      <c r="J1491" s="75"/>
      <c r="K1491" s="36"/>
      <c r="L1491" s="82"/>
      <c r="M1491" s="82"/>
      <c r="N1491" s="77"/>
      <c r="O1491" s="84" t="s">
        <v>2169</v>
      </c>
      <c r="P1491" s="86">
        <v>43861.894479166665</v>
      </c>
      <c r="Q1491" s="84" t="s">
        <v>2220</v>
      </c>
      <c r="R1491" s="84"/>
      <c r="S1491" s="84"/>
      <c r="T1491" s="84"/>
      <c r="U1491" s="84"/>
      <c r="V1491" s="87" t="s">
        <v>4555</v>
      </c>
      <c r="W1491" s="86">
        <v>43861.894479166665</v>
      </c>
      <c r="X1491" s="90">
        <v>43861</v>
      </c>
      <c r="Y1491" s="92" t="s">
        <v>7737</v>
      </c>
      <c r="Z1491" s="87" t="s">
        <v>11556</v>
      </c>
      <c r="AA1491" s="84"/>
      <c r="AB1491" s="84"/>
      <c r="AC1491" s="92" t="s">
        <v>15454</v>
      </c>
      <c r="AD1491" s="84"/>
      <c r="AE1491" s="84" t="b">
        <v>0</v>
      </c>
      <c r="AF1491" s="84">
        <v>0</v>
      </c>
      <c r="AG1491" s="92" t="s">
        <v>16467</v>
      </c>
      <c r="AH1491" s="84" t="b">
        <v>0</v>
      </c>
      <c r="AI1491" s="84" t="s">
        <v>16520</v>
      </c>
      <c r="AJ1491" s="84"/>
      <c r="AK1491" s="92" t="s">
        <v>16467</v>
      </c>
      <c r="AL1491" s="84" t="b">
        <v>0</v>
      </c>
      <c r="AM1491" s="84">
        <v>51</v>
      </c>
      <c r="AN1491" s="92" t="s">
        <v>15899</v>
      </c>
      <c r="AO1491" s="84" t="s">
        <v>16534</v>
      </c>
      <c r="AP1491" s="84" t="b">
        <v>0</v>
      </c>
      <c r="AQ1491" s="92" t="s">
        <v>15899</v>
      </c>
      <c r="AR1491" s="84" t="s">
        <v>179</v>
      </c>
      <c r="AS1491" s="84">
        <v>0</v>
      </c>
      <c r="AT1491" s="84">
        <v>0</v>
      </c>
      <c r="AU1491" s="84"/>
      <c r="AV1491" s="84"/>
      <c r="AW1491" s="84"/>
      <c r="AX1491" s="84"/>
      <c r="AY1491" s="84"/>
      <c r="AZ1491" s="84"/>
      <c r="BA1491" s="84"/>
      <c r="BB1491" s="84"/>
      <c r="BC1491">
        <v>1</v>
      </c>
      <c r="BD1491">
        <v>0</v>
      </c>
      <c r="BE1491">
        <v>0</v>
      </c>
      <c r="BF1491">
        <v>0</v>
      </c>
      <c r="BG1491">
        <v>1</v>
      </c>
      <c r="BH1491">
        <v>0</v>
      </c>
    </row>
    <row r="1492" spans="1:60" x14ac:dyDescent="0.3">
      <c r="A1492" s="69" t="s">
        <v>1846</v>
      </c>
      <c r="B1492" s="69" t="s">
        <v>2073</v>
      </c>
      <c r="C1492" s="70"/>
      <c r="D1492" s="71"/>
      <c r="E1492" s="72"/>
      <c r="F1492" s="73"/>
      <c r="G1492" s="70"/>
      <c r="H1492" s="74"/>
      <c r="I1492" s="75"/>
      <c r="J1492" s="75"/>
      <c r="K1492" s="36"/>
      <c r="L1492" s="82"/>
      <c r="M1492" s="82"/>
      <c r="N1492" s="77"/>
      <c r="O1492" s="84" t="s">
        <v>2169</v>
      </c>
      <c r="P1492" s="86">
        <v>43861.894583333335</v>
      </c>
      <c r="Q1492" s="84" t="s">
        <v>2210</v>
      </c>
      <c r="R1492" s="84"/>
      <c r="S1492" s="84"/>
      <c r="T1492" s="84" t="s">
        <v>2873</v>
      </c>
      <c r="U1492" s="84"/>
      <c r="V1492" s="87" t="s">
        <v>4555</v>
      </c>
      <c r="W1492" s="86">
        <v>43861.894583333335</v>
      </c>
      <c r="X1492" s="90">
        <v>43861</v>
      </c>
      <c r="Y1492" s="92" t="s">
        <v>7738</v>
      </c>
      <c r="Z1492" s="87" t="s">
        <v>11557</v>
      </c>
      <c r="AA1492" s="84"/>
      <c r="AB1492" s="84"/>
      <c r="AC1492" s="92" t="s">
        <v>15455</v>
      </c>
      <c r="AD1492" s="84"/>
      <c r="AE1492" s="84" t="b">
        <v>0</v>
      </c>
      <c r="AF1492" s="84">
        <v>0</v>
      </c>
      <c r="AG1492" s="92" t="s">
        <v>16467</v>
      </c>
      <c r="AH1492" s="84" t="b">
        <v>0</v>
      </c>
      <c r="AI1492" s="84" t="s">
        <v>16520</v>
      </c>
      <c r="AJ1492" s="84"/>
      <c r="AK1492" s="92" t="s">
        <v>16467</v>
      </c>
      <c r="AL1492" s="84" t="b">
        <v>0</v>
      </c>
      <c r="AM1492" s="84">
        <v>35</v>
      </c>
      <c r="AN1492" s="92" t="s">
        <v>16218</v>
      </c>
      <c r="AO1492" s="84" t="s">
        <v>16534</v>
      </c>
      <c r="AP1492" s="84" t="b">
        <v>0</v>
      </c>
      <c r="AQ1492" s="92" t="s">
        <v>16218</v>
      </c>
      <c r="AR1492" s="84" t="s">
        <v>179</v>
      </c>
      <c r="AS1492" s="84">
        <v>0</v>
      </c>
      <c r="AT1492" s="84">
        <v>0</v>
      </c>
      <c r="AU1492" s="84"/>
      <c r="AV1492" s="84"/>
      <c r="AW1492" s="84"/>
      <c r="AX1492" s="84"/>
      <c r="AY1492" s="84"/>
      <c r="AZ1492" s="84"/>
      <c r="BA1492" s="84"/>
      <c r="BB1492" s="84"/>
      <c r="BC1492">
        <v>1</v>
      </c>
      <c r="BD1492">
        <v>0</v>
      </c>
      <c r="BE1492">
        <v>0</v>
      </c>
      <c r="BF1492">
        <v>0</v>
      </c>
      <c r="BG1492">
        <v>1</v>
      </c>
      <c r="BH1492">
        <v>0</v>
      </c>
    </row>
    <row r="1493" spans="1:60" x14ac:dyDescent="0.3">
      <c r="A1493" s="69" t="s">
        <v>555</v>
      </c>
      <c r="B1493" s="69" t="s">
        <v>1055</v>
      </c>
      <c r="C1493" s="70"/>
      <c r="D1493" s="71"/>
      <c r="E1493" s="72"/>
      <c r="F1493" s="73"/>
      <c r="G1493" s="70"/>
      <c r="H1493" s="74"/>
      <c r="I1493" s="75"/>
      <c r="J1493" s="75"/>
      <c r="K1493" s="36"/>
      <c r="L1493" s="82"/>
      <c r="M1493" s="82"/>
      <c r="N1493" s="77"/>
      <c r="O1493" s="84" t="s">
        <v>2169</v>
      </c>
      <c r="P1493" s="86">
        <v>43861.894687499997</v>
      </c>
      <c r="Q1493" s="84" t="s">
        <v>2205</v>
      </c>
      <c r="R1493" s="84"/>
      <c r="S1493" s="84"/>
      <c r="T1493" s="84" t="s">
        <v>2873</v>
      </c>
      <c r="U1493" s="84"/>
      <c r="V1493" s="87" t="s">
        <v>3376</v>
      </c>
      <c r="W1493" s="86">
        <v>43861.894687499997</v>
      </c>
      <c r="X1493" s="90">
        <v>43861</v>
      </c>
      <c r="Y1493" s="92" t="s">
        <v>5328</v>
      </c>
      <c r="Z1493" s="87" t="s">
        <v>9091</v>
      </c>
      <c r="AA1493" s="84"/>
      <c r="AB1493" s="84"/>
      <c r="AC1493" s="92" t="s">
        <v>12969</v>
      </c>
      <c r="AD1493" s="84"/>
      <c r="AE1493" s="84" t="b">
        <v>0</v>
      </c>
      <c r="AF1493" s="84">
        <v>0</v>
      </c>
      <c r="AG1493" s="92" t="s">
        <v>16467</v>
      </c>
      <c r="AH1493" s="84" t="b">
        <v>0</v>
      </c>
      <c r="AI1493" s="84" t="s">
        <v>16520</v>
      </c>
      <c r="AJ1493" s="84"/>
      <c r="AK1493" s="92" t="s">
        <v>16467</v>
      </c>
      <c r="AL1493" s="84" t="b">
        <v>0</v>
      </c>
      <c r="AM1493" s="84">
        <v>60</v>
      </c>
      <c r="AN1493" s="92" t="s">
        <v>16200</v>
      </c>
      <c r="AO1493" s="84" t="s">
        <v>16534</v>
      </c>
      <c r="AP1493" s="84" t="b">
        <v>0</v>
      </c>
      <c r="AQ1493" s="92" t="s">
        <v>16200</v>
      </c>
      <c r="AR1493" s="84" t="s">
        <v>179</v>
      </c>
      <c r="AS1493" s="84">
        <v>0</v>
      </c>
      <c r="AT1493" s="84">
        <v>0</v>
      </c>
      <c r="AU1493" s="84"/>
      <c r="AV1493" s="84"/>
      <c r="AW1493" s="84"/>
      <c r="AX1493" s="84"/>
      <c r="AY1493" s="84"/>
      <c r="AZ1493" s="84"/>
      <c r="BA1493" s="84"/>
      <c r="BB1493" s="84"/>
      <c r="BC1493">
        <v>1</v>
      </c>
      <c r="BD1493">
        <v>0</v>
      </c>
      <c r="BE1493">
        <v>0</v>
      </c>
      <c r="BF1493">
        <v>0</v>
      </c>
      <c r="BG1493">
        <v>1</v>
      </c>
      <c r="BH1493">
        <v>0</v>
      </c>
    </row>
    <row r="1494" spans="1:60" x14ac:dyDescent="0.3">
      <c r="A1494" s="69" t="s">
        <v>1925</v>
      </c>
      <c r="B1494" s="69" t="s">
        <v>2132</v>
      </c>
      <c r="C1494" s="70"/>
      <c r="D1494" s="71"/>
      <c r="E1494" s="72"/>
      <c r="F1494" s="73"/>
      <c r="G1494" s="70"/>
      <c r="H1494" s="74"/>
      <c r="I1494" s="75"/>
      <c r="J1494" s="75"/>
      <c r="K1494" s="36"/>
      <c r="L1494" s="82"/>
      <c r="M1494" s="82"/>
      <c r="N1494" s="77"/>
      <c r="O1494" s="84" t="s">
        <v>2168</v>
      </c>
      <c r="P1494" s="86">
        <v>43861.894756944443</v>
      </c>
      <c r="Q1494" s="84" t="s">
        <v>2218</v>
      </c>
      <c r="R1494" s="84"/>
      <c r="S1494" s="84"/>
      <c r="T1494" s="84" t="s">
        <v>2873</v>
      </c>
      <c r="U1494" s="84"/>
      <c r="V1494" s="87" t="s">
        <v>3062</v>
      </c>
      <c r="W1494" s="86">
        <v>43861.894756944443</v>
      </c>
      <c r="X1494" s="90">
        <v>43861</v>
      </c>
      <c r="Y1494" s="92" t="s">
        <v>7933</v>
      </c>
      <c r="Z1494" s="87" t="s">
        <v>11764</v>
      </c>
      <c r="AA1494" s="84"/>
      <c r="AB1494" s="84"/>
      <c r="AC1494" s="92" t="s">
        <v>15668</v>
      </c>
      <c r="AD1494" s="84"/>
      <c r="AE1494" s="84" t="b">
        <v>0</v>
      </c>
      <c r="AF1494" s="84">
        <v>0</v>
      </c>
      <c r="AG1494" s="92" t="s">
        <v>16467</v>
      </c>
      <c r="AH1494" s="84" t="b">
        <v>0</v>
      </c>
      <c r="AI1494" s="84" t="s">
        <v>16520</v>
      </c>
      <c r="AJ1494" s="84"/>
      <c r="AK1494" s="92" t="s">
        <v>16467</v>
      </c>
      <c r="AL1494" s="84" t="b">
        <v>0</v>
      </c>
      <c r="AM1494" s="84">
        <v>121</v>
      </c>
      <c r="AN1494" s="92" t="s">
        <v>12602</v>
      </c>
      <c r="AO1494" s="84" t="s">
        <v>16534</v>
      </c>
      <c r="AP1494" s="84" t="b">
        <v>0</v>
      </c>
      <c r="AQ1494" s="92" t="s">
        <v>12602</v>
      </c>
      <c r="AR1494" s="84" t="s">
        <v>179</v>
      </c>
      <c r="AS1494" s="84">
        <v>0</v>
      </c>
      <c r="AT1494" s="84">
        <v>0</v>
      </c>
      <c r="AU1494" s="84"/>
      <c r="AV1494" s="84"/>
      <c r="AW1494" s="84"/>
      <c r="AX1494" s="84"/>
      <c r="AY1494" s="84"/>
      <c r="AZ1494" s="84"/>
      <c r="BA1494" s="84"/>
      <c r="BB1494" s="84"/>
      <c r="BC1494">
        <v>1</v>
      </c>
      <c r="BD1494">
        <v>0</v>
      </c>
      <c r="BE1494">
        <v>1</v>
      </c>
      <c r="BF1494">
        <v>0</v>
      </c>
      <c r="BG1494">
        <v>0</v>
      </c>
      <c r="BH1494">
        <v>0</v>
      </c>
    </row>
    <row r="1495" spans="1:60" x14ac:dyDescent="0.3">
      <c r="A1495" s="69" t="s">
        <v>556</v>
      </c>
      <c r="B1495" s="69" t="s">
        <v>2078</v>
      </c>
      <c r="C1495" s="70"/>
      <c r="D1495" s="71"/>
      <c r="E1495" s="72"/>
      <c r="F1495" s="73"/>
      <c r="G1495" s="70"/>
      <c r="H1495" s="74"/>
      <c r="I1495" s="75"/>
      <c r="J1495" s="75"/>
      <c r="K1495" s="36"/>
      <c r="L1495" s="82"/>
      <c r="M1495" s="82"/>
      <c r="N1495" s="77"/>
      <c r="O1495" s="84" t="s">
        <v>2169</v>
      </c>
      <c r="P1495" s="86">
        <v>43861.895775462966</v>
      </c>
      <c r="Q1495" s="84" t="s">
        <v>2298</v>
      </c>
      <c r="R1495" s="84"/>
      <c r="S1495" s="84"/>
      <c r="T1495" s="84" t="s">
        <v>2890</v>
      </c>
      <c r="U1495" s="84"/>
      <c r="V1495" s="87" t="s">
        <v>3377</v>
      </c>
      <c r="W1495" s="86">
        <v>43861.895775462966</v>
      </c>
      <c r="X1495" s="90">
        <v>43861</v>
      </c>
      <c r="Y1495" s="92" t="s">
        <v>5330</v>
      </c>
      <c r="Z1495" s="87" t="s">
        <v>9093</v>
      </c>
      <c r="AA1495" s="84"/>
      <c r="AB1495" s="84"/>
      <c r="AC1495" s="92" t="s">
        <v>12971</v>
      </c>
      <c r="AD1495" s="84"/>
      <c r="AE1495" s="84" t="b">
        <v>0</v>
      </c>
      <c r="AF1495" s="84">
        <v>0</v>
      </c>
      <c r="AG1495" s="92" t="s">
        <v>16467</v>
      </c>
      <c r="AH1495" s="84" t="b">
        <v>0</v>
      </c>
      <c r="AI1495" s="84" t="s">
        <v>16520</v>
      </c>
      <c r="AJ1495" s="84"/>
      <c r="AK1495" s="92" t="s">
        <v>16467</v>
      </c>
      <c r="AL1495" s="84" t="b">
        <v>0</v>
      </c>
      <c r="AM1495" s="84">
        <v>66</v>
      </c>
      <c r="AN1495" s="92" t="s">
        <v>16225</v>
      </c>
      <c r="AO1495" s="84" t="s">
        <v>16534</v>
      </c>
      <c r="AP1495" s="84" t="b">
        <v>0</v>
      </c>
      <c r="AQ1495" s="92" t="s">
        <v>16225</v>
      </c>
      <c r="AR1495" s="84" t="s">
        <v>179</v>
      </c>
      <c r="AS1495" s="84">
        <v>0</v>
      </c>
      <c r="AT1495" s="84">
        <v>0</v>
      </c>
      <c r="AU1495" s="84"/>
      <c r="AV1495" s="84"/>
      <c r="AW1495" s="84"/>
      <c r="AX1495" s="84"/>
      <c r="AY1495" s="84"/>
      <c r="AZ1495" s="84"/>
      <c r="BA1495" s="84"/>
      <c r="BB1495" s="84"/>
      <c r="BC1495">
        <v>1</v>
      </c>
      <c r="BD1495">
        <v>0</v>
      </c>
      <c r="BE1495">
        <v>0</v>
      </c>
      <c r="BF1495">
        <v>0</v>
      </c>
      <c r="BG1495">
        <v>1</v>
      </c>
      <c r="BH1495">
        <v>0</v>
      </c>
    </row>
    <row r="1496" spans="1:60" x14ac:dyDescent="0.3">
      <c r="A1496" s="69" t="s">
        <v>557</v>
      </c>
      <c r="B1496" s="69" t="s">
        <v>2128</v>
      </c>
      <c r="C1496" s="70"/>
      <c r="D1496" s="71"/>
      <c r="E1496" s="72"/>
      <c r="F1496" s="73"/>
      <c r="G1496" s="70"/>
      <c r="H1496" s="74"/>
      <c r="I1496" s="75"/>
      <c r="J1496" s="75"/>
      <c r="K1496" s="36"/>
      <c r="L1496" s="82"/>
      <c r="M1496" s="82"/>
      <c r="N1496" s="77"/>
      <c r="O1496" s="84" t="s">
        <v>2168</v>
      </c>
      <c r="P1496" s="86">
        <v>43861.895798611113</v>
      </c>
      <c r="Q1496" s="84" t="s">
        <v>2299</v>
      </c>
      <c r="R1496" s="84"/>
      <c r="S1496" s="84"/>
      <c r="T1496" s="84"/>
      <c r="U1496" s="84"/>
      <c r="V1496" s="87" t="s">
        <v>3378</v>
      </c>
      <c r="W1496" s="86">
        <v>43861.895798611113</v>
      </c>
      <c r="X1496" s="90">
        <v>43861</v>
      </c>
      <c r="Y1496" s="92" t="s">
        <v>5331</v>
      </c>
      <c r="Z1496" s="87" t="s">
        <v>9094</v>
      </c>
      <c r="AA1496" s="84"/>
      <c r="AB1496" s="84"/>
      <c r="AC1496" s="92" t="s">
        <v>12972</v>
      </c>
      <c r="AD1496" s="84"/>
      <c r="AE1496" s="84" t="b">
        <v>0</v>
      </c>
      <c r="AF1496" s="84">
        <v>0</v>
      </c>
      <c r="AG1496" s="92" t="s">
        <v>16467</v>
      </c>
      <c r="AH1496" s="84" t="b">
        <v>0</v>
      </c>
      <c r="AI1496" s="84" t="s">
        <v>16520</v>
      </c>
      <c r="AJ1496" s="84"/>
      <c r="AK1496" s="92" t="s">
        <v>16467</v>
      </c>
      <c r="AL1496" s="84" t="b">
        <v>0</v>
      </c>
      <c r="AM1496" s="84">
        <v>118</v>
      </c>
      <c r="AN1496" s="92" t="s">
        <v>16294</v>
      </c>
      <c r="AO1496" s="84" t="s">
        <v>16534</v>
      </c>
      <c r="AP1496" s="84" t="b">
        <v>0</v>
      </c>
      <c r="AQ1496" s="92" t="s">
        <v>16294</v>
      </c>
      <c r="AR1496" s="84" t="s">
        <v>179</v>
      </c>
      <c r="AS1496" s="84">
        <v>0</v>
      </c>
      <c r="AT1496" s="84">
        <v>0</v>
      </c>
      <c r="AU1496" s="84"/>
      <c r="AV1496" s="84"/>
      <c r="AW1496" s="84"/>
      <c r="AX1496" s="84"/>
      <c r="AY1496" s="84"/>
      <c r="AZ1496" s="84"/>
      <c r="BA1496" s="84"/>
      <c r="BB1496" s="84"/>
      <c r="BC1496">
        <v>1</v>
      </c>
      <c r="BD1496">
        <v>0</v>
      </c>
      <c r="BE1496">
        <v>1</v>
      </c>
      <c r="BF1496">
        <v>0</v>
      </c>
      <c r="BG1496">
        <v>0</v>
      </c>
      <c r="BH1496">
        <v>0</v>
      </c>
    </row>
    <row r="1497" spans="1:60" x14ac:dyDescent="0.3">
      <c r="A1497" s="69" t="s">
        <v>557</v>
      </c>
      <c r="B1497" s="69" t="s">
        <v>2145</v>
      </c>
      <c r="C1497" s="70"/>
      <c r="D1497" s="71"/>
      <c r="E1497" s="72"/>
      <c r="F1497" s="73"/>
      <c r="G1497" s="70"/>
      <c r="H1497" s="74"/>
      <c r="I1497" s="75"/>
      <c r="J1497" s="75"/>
      <c r="K1497" s="36"/>
      <c r="L1497" s="82"/>
      <c r="M1497" s="82"/>
      <c r="N1497" s="77"/>
      <c r="O1497" s="84" t="s">
        <v>2168</v>
      </c>
      <c r="P1497" s="86">
        <v>43861.895798611113</v>
      </c>
      <c r="Q1497" s="84" t="s">
        <v>2299</v>
      </c>
      <c r="R1497" s="84"/>
      <c r="S1497" s="84"/>
      <c r="T1497" s="84"/>
      <c r="U1497" s="84"/>
      <c r="V1497" s="87" t="s">
        <v>3378</v>
      </c>
      <c r="W1497" s="86">
        <v>43861.895798611113</v>
      </c>
      <c r="X1497" s="90">
        <v>43861</v>
      </c>
      <c r="Y1497" s="92" t="s">
        <v>5331</v>
      </c>
      <c r="Z1497" s="87" t="s">
        <v>9094</v>
      </c>
      <c r="AA1497" s="84"/>
      <c r="AB1497" s="84"/>
      <c r="AC1497" s="92" t="s">
        <v>12972</v>
      </c>
      <c r="AD1497" s="84"/>
      <c r="AE1497" s="84" t="b">
        <v>0</v>
      </c>
      <c r="AF1497" s="84">
        <v>0</v>
      </c>
      <c r="AG1497" s="92" t="s">
        <v>16467</v>
      </c>
      <c r="AH1497" s="84" t="b">
        <v>0</v>
      </c>
      <c r="AI1497" s="84" t="s">
        <v>16520</v>
      </c>
      <c r="AJ1497" s="84"/>
      <c r="AK1497" s="92" t="s">
        <v>16467</v>
      </c>
      <c r="AL1497" s="84" t="b">
        <v>0</v>
      </c>
      <c r="AM1497" s="84">
        <v>118</v>
      </c>
      <c r="AN1497" s="92" t="s">
        <v>16294</v>
      </c>
      <c r="AO1497" s="84" t="s">
        <v>16534</v>
      </c>
      <c r="AP1497" s="84" t="b">
        <v>0</v>
      </c>
      <c r="AQ1497" s="92" t="s">
        <v>16294</v>
      </c>
      <c r="AR1497" s="84" t="s">
        <v>179</v>
      </c>
      <c r="AS1497" s="84">
        <v>0</v>
      </c>
      <c r="AT1497" s="84">
        <v>0</v>
      </c>
      <c r="AU1497" s="84"/>
      <c r="AV1497" s="84"/>
      <c r="AW1497" s="84"/>
      <c r="AX1497" s="84"/>
      <c r="AY1497" s="84"/>
      <c r="AZ1497" s="84"/>
      <c r="BA1497" s="84"/>
      <c r="BB1497" s="84"/>
      <c r="BC1497">
        <v>1</v>
      </c>
      <c r="BD1497">
        <v>0</v>
      </c>
      <c r="BE1497">
        <v>1</v>
      </c>
      <c r="BF1497">
        <v>0</v>
      </c>
      <c r="BG1497">
        <v>0</v>
      </c>
      <c r="BH1497">
        <v>0</v>
      </c>
    </row>
    <row r="1498" spans="1:60" x14ac:dyDescent="0.3">
      <c r="A1498" s="69" t="s">
        <v>870</v>
      </c>
      <c r="B1498" s="69" t="s">
        <v>2145</v>
      </c>
      <c r="C1498" s="70"/>
      <c r="D1498" s="71"/>
      <c r="E1498" s="72"/>
      <c r="F1498" s="73"/>
      <c r="G1498" s="70"/>
      <c r="H1498" s="74"/>
      <c r="I1498" s="75"/>
      <c r="J1498" s="75"/>
      <c r="K1498" s="36"/>
      <c r="L1498" s="82"/>
      <c r="M1498" s="82"/>
      <c r="N1498" s="77"/>
      <c r="O1498" s="84" t="s">
        <v>2168</v>
      </c>
      <c r="P1498" s="86">
        <v>43861.895798611113</v>
      </c>
      <c r="Q1498" s="84" t="s">
        <v>2299</v>
      </c>
      <c r="R1498" s="84"/>
      <c r="S1498" s="84"/>
      <c r="T1498" s="84"/>
      <c r="U1498" s="84"/>
      <c r="V1498" s="87" t="s">
        <v>3653</v>
      </c>
      <c r="W1498" s="86">
        <v>43861.895798611113</v>
      </c>
      <c r="X1498" s="90">
        <v>43861</v>
      </c>
      <c r="Y1498" s="92" t="s">
        <v>5331</v>
      </c>
      <c r="Z1498" s="87" t="s">
        <v>9558</v>
      </c>
      <c r="AA1498" s="84"/>
      <c r="AB1498" s="84"/>
      <c r="AC1498" s="92" t="s">
        <v>13436</v>
      </c>
      <c r="AD1498" s="84"/>
      <c r="AE1498" s="84" t="b">
        <v>0</v>
      </c>
      <c r="AF1498" s="84">
        <v>0</v>
      </c>
      <c r="AG1498" s="92" t="s">
        <v>16467</v>
      </c>
      <c r="AH1498" s="84" t="b">
        <v>0</v>
      </c>
      <c r="AI1498" s="84" t="s">
        <v>16520</v>
      </c>
      <c r="AJ1498" s="84"/>
      <c r="AK1498" s="92" t="s">
        <v>16467</v>
      </c>
      <c r="AL1498" s="84" t="b">
        <v>0</v>
      </c>
      <c r="AM1498" s="84">
        <v>118</v>
      </c>
      <c r="AN1498" s="92" t="s">
        <v>16294</v>
      </c>
      <c r="AO1498" s="84" t="s">
        <v>16534</v>
      </c>
      <c r="AP1498" s="84" t="b">
        <v>0</v>
      </c>
      <c r="AQ1498" s="92" t="s">
        <v>16294</v>
      </c>
      <c r="AR1498" s="84" t="s">
        <v>179</v>
      </c>
      <c r="AS1498" s="84">
        <v>0</v>
      </c>
      <c r="AT1498" s="84">
        <v>0</v>
      </c>
      <c r="AU1498" s="84"/>
      <c r="AV1498" s="84"/>
      <c r="AW1498" s="84"/>
      <c r="AX1498" s="84"/>
      <c r="AY1498" s="84"/>
      <c r="AZ1498" s="84"/>
      <c r="BA1498" s="84"/>
      <c r="BB1498" s="84"/>
      <c r="BC1498">
        <v>1</v>
      </c>
      <c r="BD1498">
        <v>0</v>
      </c>
      <c r="BE1498">
        <v>1</v>
      </c>
      <c r="BF1498">
        <v>0</v>
      </c>
      <c r="BG1498">
        <v>0</v>
      </c>
      <c r="BH1498">
        <v>0</v>
      </c>
    </row>
    <row r="1499" spans="1:60" x14ac:dyDescent="0.3">
      <c r="A1499" s="69" t="s">
        <v>2070</v>
      </c>
      <c r="B1499" s="69" t="s">
        <v>2145</v>
      </c>
      <c r="C1499" s="70"/>
      <c r="D1499" s="71"/>
      <c r="E1499" s="72"/>
      <c r="F1499" s="73"/>
      <c r="G1499" s="70"/>
      <c r="H1499" s="74"/>
      <c r="I1499" s="75"/>
      <c r="J1499" s="75"/>
      <c r="K1499" s="36"/>
      <c r="L1499" s="82"/>
      <c r="M1499" s="82"/>
      <c r="N1499" s="77"/>
      <c r="O1499" s="84" t="s">
        <v>2168</v>
      </c>
      <c r="P1499" s="86">
        <v>43861.896157407406</v>
      </c>
      <c r="Q1499" s="84" t="s">
        <v>2299</v>
      </c>
      <c r="R1499" s="84"/>
      <c r="S1499" s="84"/>
      <c r="T1499" s="84"/>
      <c r="U1499" s="84"/>
      <c r="V1499" s="87" t="s">
        <v>4755</v>
      </c>
      <c r="W1499" s="86">
        <v>43861.896157407406</v>
      </c>
      <c r="X1499" s="90">
        <v>43861</v>
      </c>
      <c r="Y1499" s="92" t="s">
        <v>8397</v>
      </c>
      <c r="Z1499" s="87" t="s">
        <v>12262</v>
      </c>
      <c r="AA1499" s="84"/>
      <c r="AB1499" s="84"/>
      <c r="AC1499" s="92" t="s">
        <v>16190</v>
      </c>
      <c r="AD1499" s="84"/>
      <c r="AE1499" s="84" t="b">
        <v>0</v>
      </c>
      <c r="AF1499" s="84">
        <v>0</v>
      </c>
      <c r="AG1499" s="92" t="s">
        <v>16467</v>
      </c>
      <c r="AH1499" s="84" t="b">
        <v>0</v>
      </c>
      <c r="AI1499" s="84" t="s">
        <v>16520</v>
      </c>
      <c r="AJ1499" s="84"/>
      <c r="AK1499" s="92" t="s">
        <v>16467</v>
      </c>
      <c r="AL1499" s="84" t="b">
        <v>0</v>
      </c>
      <c r="AM1499" s="84">
        <v>118</v>
      </c>
      <c r="AN1499" s="92" t="s">
        <v>16294</v>
      </c>
      <c r="AO1499" s="84" t="s">
        <v>16534</v>
      </c>
      <c r="AP1499" s="84" t="b">
        <v>0</v>
      </c>
      <c r="AQ1499" s="92" t="s">
        <v>16294</v>
      </c>
      <c r="AR1499" s="84" t="s">
        <v>179</v>
      </c>
      <c r="AS1499" s="84">
        <v>0</v>
      </c>
      <c r="AT1499" s="84">
        <v>0</v>
      </c>
      <c r="AU1499" s="84"/>
      <c r="AV1499" s="84"/>
      <c r="AW1499" s="84"/>
      <c r="AX1499" s="84"/>
      <c r="AY1499" s="84"/>
      <c r="AZ1499" s="84"/>
      <c r="BA1499" s="84"/>
      <c r="BB1499" s="84"/>
      <c r="BC1499">
        <v>1</v>
      </c>
      <c r="BD1499">
        <v>0</v>
      </c>
      <c r="BE1499">
        <v>1</v>
      </c>
      <c r="BF1499">
        <v>0</v>
      </c>
      <c r="BG1499">
        <v>0</v>
      </c>
      <c r="BH1499">
        <v>0</v>
      </c>
    </row>
    <row r="1500" spans="1:60" x14ac:dyDescent="0.3">
      <c r="A1500" s="69" t="s">
        <v>558</v>
      </c>
      <c r="B1500" s="69" t="s">
        <v>2078</v>
      </c>
      <c r="C1500" s="70"/>
      <c r="D1500" s="71"/>
      <c r="E1500" s="72"/>
      <c r="F1500" s="73"/>
      <c r="G1500" s="70"/>
      <c r="H1500" s="74"/>
      <c r="I1500" s="75"/>
      <c r="J1500" s="75"/>
      <c r="K1500" s="36"/>
      <c r="L1500" s="82"/>
      <c r="M1500" s="82"/>
      <c r="N1500" s="77"/>
      <c r="O1500" s="84" t="s">
        <v>2169</v>
      </c>
      <c r="P1500" s="86">
        <v>43861.896307870367</v>
      </c>
      <c r="Q1500" s="84" t="s">
        <v>2298</v>
      </c>
      <c r="R1500" s="84"/>
      <c r="S1500" s="84"/>
      <c r="T1500" s="84" t="s">
        <v>2890</v>
      </c>
      <c r="U1500" s="84"/>
      <c r="V1500" s="87" t="s">
        <v>3379</v>
      </c>
      <c r="W1500" s="86">
        <v>43861.896307870367</v>
      </c>
      <c r="X1500" s="90">
        <v>43861</v>
      </c>
      <c r="Y1500" s="92" t="s">
        <v>5333</v>
      </c>
      <c r="Z1500" s="87" t="s">
        <v>9096</v>
      </c>
      <c r="AA1500" s="84"/>
      <c r="AB1500" s="84"/>
      <c r="AC1500" s="92" t="s">
        <v>12974</v>
      </c>
      <c r="AD1500" s="84"/>
      <c r="AE1500" s="84" t="b">
        <v>0</v>
      </c>
      <c r="AF1500" s="84">
        <v>0</v>
      </c>
      <c r="AG1500" s="92" t="s">
        <v>16467</v>
      </c>
      <c r="AH1500" s="84" t="b">
        <v>0</v>
      </c>
      <c r="AI1500" s="84" t="s">
        <v>16520</v>
      </c>
      <c r="AJ1500" s="84"/>
      <c r="AK1500" s="92" t="s">
        <v>16467</v>
      </c>
      <c r="AL1500" s="84" t="b">
        <v>0</v>
      </c>
      <c r="AM1500" s="84">
        <v>66</v>
      </c>
      <c r="AN1500" s="92" t="s">
        <v>16225</v>
      </c>
      <c r="AO1500" s="84" t="s">
        <v>16534</v>
      </c>
      <c r="AP1500" s="84" t="b">
        <v>0</v>
      </c>
      <c r="AQ1500" s="92" t="s">
        <v>16225</v>
      </c>
      <c r="AR1500" s="84" t="s">
        <v>179</v>
      </c>
      <c r="AS1500" s="84">
        <v>0</v>
      </c>
      <c r="AT1500" s="84">
        <v>0</v>
      </c>
      <c r="AU1500" s="84"/>
      <c r="AV1500" s="84"/>
      <c r="AW1500" s="84"/>
      <c r="AX1500" s="84"/>
      <c r="AY1500" s="84"/>
      <c r="AZ1500" s="84"/>
      <c r="BA1500" s="84"/>
      <c r="BB1500" s="84"/>
      <c r="BC1500">
        <v>1</v>
      </c>
      <c r="BD1500">
        <v>0</v>
      </c>
      <c r="BE1500">
        <v>0</v>
      </c>
      <c r="BF1500">
        <v>0</v>
      </c>
      <c r="BG1500">
        <v>1</v>
      </c>
      <c r="BH1500">
        <v>0</v>
      </c>
    </row>
    <row r="1501" spans="1:60" x14ac:dyDescent="0.3">
      <c r="A1501" s="69" t="s">
        <v>1662</v>
      </c>
      <c r="B1501" s="69" t="s">
        <v>2077</v>
      </c>
      <c r="C1501" s="70"/>
      <c r="D1501" s="71"/>
      <c r="E1501" s="72"/>
      <c r="F1501" s="73"/>
      <c r="G1501" s="70"/>
      <c r="H1501" s="74"/>
      <c r="I1501" s="75"/>
      <c r="J1501" s="75"/>
      <c r="K1501" s="36"/>
      <c r="L1501" s="82"/>
      <c r="M1501" s="82"/>
      <c r="N1501" s="77"/>
      <c r="O1501" s="84" t="s">
        <v>2169</v>
      </c>
      <c r="P1501" s="86">
        <v>43861.896944444445</v>
      </c>
      <c r="Q1501" s="84" t="s">
        <v>2301</v>
      </c>
      <c r="R1501" s="84"/>
      <c r="S1501" s="84"/>
      <c r="T1501" s="84" t="s">
        <v>2873</v>
      </c>
      <c r="U1501" s="84"/>
      <c r="V1501" s="87" t="s">
        <v>4388</v>
      </c>
      <c r="W1501" s="86">
        <v>43861.896944444445</v>
      </c>
      <c r="X1501" s="90">
        <v>43861</v>
      </c>
      <c r="Y1501" s="92" t="s">
        <v>7328</v>
      </c>
      <c r="Z1501" s="87" t="s">
        <v>11128</v>
      </c>
      <c r="AA1501" s="84"/>
      <c r="AB1501" s="84"/>
      <c r="AC1501" s="92" t="s">
        <v>15017</v>
      </c>
      <c r="AD1501" s="84"/>
      <c r="AE1501" s="84" t="b">
        <v>0</v>
      </c>
      <c r="AF1501" s="84">
        <v>0</v>
      </c>
      <c r="AG1501" s="92" t="s">
        <v>16467</v>
      </c>
      <c r="AH1501" s="84" t="b">
        <v>0</v>
      </c>
      <c r="AI1501" s="84" t="s">
        <v>16520</v>
      </c>
      <c r="AJ1501" s="84"/>
      <c r="AK1501" s="92" t="s">
        <v>16467</v>
      </c>
      <c r="AL1501" s="84" t="b">
        <v>0</v>
      </c>
      <c r="AM1501" s="84">
        <v>56</v>
      </c>
      <c r="AN1501" s="92" t="s">
        <v>16433</v>
      </c>
      <c r="AO1501" s="84" t="s">
        <v>16534</v>
      </c>
      <c r="AP1501" s="84" t="b">
        <v>0</v>
      </c>
      <c r="AQ1501" s="92" t="s">
        <v>16433</v>
      </c>
      <c r="AR1501" s="84" t="s">
        <v>179</v>
      </c>
      <c r="AS1501" s="84">
        <v>0</v>
      </c>
      <c r="AT1501" s="84">
        <v>0</v>
      </c>
      <c r="AU1501" s="84"/>
      <c r="AV1501" s="84"/>
      <c r="AW1501" s="84"/>
      <c r="AX1501" s="84"/>
      <c r="AY1501" s="84"/>
      <c r="AZ1501" s="84"/>
      <c r="BA1501" s="84"/>
      <c r="BB1501" s="84"/>
      <c r="BC1501">
        <v>1</v>
      </c>
      <c r="BD1501">
        <v>0</v>
      </c>
      <c r="BE1501">
        <v>0</v>
      </c>
      <c r="BF1501">
        <v>0</v>
      </c>
      <c r="BG1501">
        <v>1</v>
      </c>
      <c r="BH1501">
        <v>0</v>
      </c>
    </row>
    <row r="1502" spans="1:60" x14ac:dyDescent="0.3">
      <c r="A1502" s="69" t="s">
        <v>560</v>
      </c>
      <c r="B1502" s="69" t="s">
        <v>1968</v>
      </c>
      <c r="C1502" s="70"/>
      <c r="D1502" s="71"/>
      <c r="E1502" s="72"/>
      <c r="F1502" s="73"/>
      <c r="G1502" s="70"/>
      <c r="H1502" s="74"/>
      <c r="I1502" s="75"/>
      <c r="J1502" s="75"/>
      <c r="K1502" s="36"/>
      <c r="L1502" s="82"/>
      <c r="M1502" s="82"/>
      <c r="N1502" s="77"/>
      <c r="O1502" s="84" t="s">
        <v>2169</v>
      </c>
      <c r="P1502" s="86">
        <v>43861.897037037037</v>
      </c>
      <c r="Q1502" s="84" t="s">
        <v>2220</v>
      </c>
      <c r="R1502" s="84"/>
      <c r="S1502" s="84"/>
      <c r="T1502" s="84"/>
      <c r="U1502" s="84"/>
      <c r="V1502" s="87" t="s">
        <v>3381</v>
      </c>
      <c r="W1502" s="86">
        <v>43861.897037037037</v>
      </c>
      <c r="X1502" s="90">
        <v>43861</v>
      </c>
      <c r="Y1502" s="92" t="s">
        <v>5335</v>
      </c>
      <c r="Z1502" s="87" t="s">
        <v>9098</v>
      </c>
      <c r="AA1502" s="84"/>
      <c r="AB1502" s="84"/>
      <c r="AC1502" s="92" t="s">
        <v>12976</v>
      </c>
      <c r="AD1502" s="84"/>
      <c r="AE1502" s="84" t="b">
        <v>0</v>
      </c>
      <c r="AF1502" s="84">
        <v>0</v>
      </c>
      <c r="AG1502" s="92" t="s">
        <v>16467</v>
      </c>
      <c r="AH1502" s="84" t="b">
        <v>0</v>
      </c>
      <c r="AI1502" s="84" t="s">
        <v>16520</v>
      </c>
      <c r="AJ1502" s="84"/>
      <c r="AK1502" s="92" t="s">
        <v>16467</v>
      </c>
      <c r="AL1502" s="84" t="b">
        <v>0</v>
      </c>
      <c r="AM1502" s="84">
        <v>51</v>
      </c>
      <c r="AN1502" s="92" t="s">
        <v>15899</v>
      </c>
      <c r="AO1502" s="84" t="s">
        <v>16534</v>
      </c>
      <c r="AP1502" s="84" t="b">
        <v>0</v>
      </c>
      <c r="AQ1502" s="92" t="s">
        <v>15899</v>
      </c>
      <c r="AR1502" s="84" t="s">
        <v>179</v>
      </c>
      <c r="AS1502" s="84">
        <v>0</v>
      </c>
      <c r="AT1502" s="84">
        <v>0</v>
      </c>
      <c r="AU1502" s="84"/>
      <c r="AV1502" s="84"/>
      <c r="AW1502" s="84"/>
      <c r="AX1502" s="84"/>
      <c r="AY1502" s="84"/>
      <c r="AZ1502" s="84"/>
      <c r="BA1502" s="84"/>
      <c r="BB1502" s="84"/>
      <c r="BC1502">
        <v>1</v>
      </c>
      <c r="BD1502">
        <v>0</v>
      </c>
      <c r="BE1502">
        <v>0</v>
      </c>
      <c r="BF1502">
        <v>0</v>
      </c>
      <c r="BG1502">
        <v>1</v>
      </c>
      <c r="BH1502">
        <v>0</v>
      </c>
    </row>
    <row r="1503" spans="1:60" x14ac:dyDescent="0.3">
      <c r="A1503" s="69" t="s">
        <v>1925</v>
      </c>
      <c r="B1503" s="69" t="s">
        <v>1925</v>
      </c>
      <c r="C1503" s="70"/>
      <c r="D1503" s="71"/>
      <c r="E1503" s="72"/>
      <c r="F1503" s="73"/>
      <c r="G1503" s="70"/>
      <c r="H1503" s="74"/>
      <c r="I1503" s="75"/>
      <c r="J1503" s="75"/>
      <c r="K1503" s="36"/>
      <c r="L1503" s="82"/>
      <c r="M1503" s="82"/>
      <c r="N1503" s="77"/>
      <c r="O1503" s="84" t="s">
        <v>179</v>
      </c>
      <c r="P1503" s="86">
        <v>43861.897476851853</v>
      </c>
      <c r="Q1503" s="84" t="s">
        <v>2657</v>
      </c>
      <c r="R1503" s="84"/>
      <c r="S1503" s="84"/>
      <c r="T1503" s="84" t="s">
        <v>2883</v>
      </c>
      <c r="U1503" s="84"/>
      <c r="V1503" s="87" t="s">
        <v>3062</v>
      </c>
      <c r="W1503" s="86">
        <v>43861.897476851853</v>
      </c>
      <c r="X1503" s="90">
        <v>43861</v>
      </c>
      <c r="Y1503" s="92" t="s">
        <v>7934</v>
      </c>
      <c r="Z1503" s="87" t="s">
        <v>11765</v>
      </c>
      <c r="AA1503" s="84"/>
      <c r="AB1503" s="84"/>
      <c r="AC1503" s="92" t="s">
        <v>15669</v>
      </c>
      <c r="AD1503" s="84"/>
      <c r="AE1503" s="84" t="b">
        <v>0</v>
      </c>
      <c r="AF1503" s="84">
        <v>3</v>
      </c>
      <c r="AG1503" s="92" t="s">
        <v>16467</v>
      </c>
      <c r="AH1503" s="84" t="b">
        <v>0</v>
      </c>
      <c r="AI1503" s="84" t="s">
        <v>16520</v>
      </c>
      <c r="AJ1503" s="84"/>
      <c r="AK1503" s="92" t="s">
        <v>16467</v>
      </c>
      <c r="AL1503" s="84" t="b">
        <v>0</v>
      </c>
      <c r="AM1503" s="84">
        <v>2</v>
      </c>
      <c r="AN1503" s="92" t="s">
        <v>16467</v>
      </c>
      <c r="AO1503" s="84" t="s">
        <v>16534</v>
      </c>
      <c r="AP1503" s="84" t="b">
        <v>0</v>
      </c>
      <c r="AQ1503" s="92" t="s">
        <v>15669</v>
      </c>
      <c r="AR1503" s="84" t="s">
        <v>179</v>
      </c>
      <c r="AS1503" s="84">
        <v>0</v>
      </c>
      <c r="AT1503" s="84">
        <v>0</v>
      </c>
      <c r="AU1503" s="84"/>
      <c r="AV1503" s="84"/>
      <c r="AW1503" s="84"/>
      <c r="AX1503" s="84"/>
      <c r="AY1503" s="84"/>
      <c r="AZ1503" s="84"/>
      <c r="BA1503" s="84"/>
      <c r="BB1503" s="84"/>
      <c r="BC1503">
        <v>1</v>
      </c>
      <c r="BD1503">
        <v>0</v>
      </c>
      <c r="BE1503">
        <v>0</v>
      </c>
      <c r="BF1503">
        <v>1</v>
      </c>
      <c r="BG1503">
        <v>0</v>
      </c>
      <c r="BH1503">
        <v>0</v>
      </c>
    </row>
    <row r="1504" spans="1:60" x14ac:dyDescent="0.3">
      <c r="A1504" s="69" t="s">
        <v>562</v>
      </c>
      <c r="B1504" s="69" t="s">
        <v>2073</v>
      </c>
      <c r="C1504" s="70"/>
      <c r="D1504" s="71"/>
      <c r="E1504" s="72"/>
      <c r="F1504" s="73"/>
      <c r="G1504" s="70"/>
      <c r="H1504" s="74"/>
      <c r="I1504" s="75"/>
      <c r="J1504" s="75"/>
      <c r="K1504" s="36"/>
      <c r="L1504" s="82"/>
      <c r="M1504" s="82"/>
      <c r="N1504" s="77"/>
      <c r="O1504" s="84" t="s">
        <v>2169</v>
      </c>
      <c r="P1504" s="86">
        <v>43861.898055555554</v>
      </c>
      <c r="Q1504" s="84" t="s">
        <v>2210</v>
      </c>
      <c r="R1504" s="84"/>
      <c r="S1504" s="84"/>
      <c r="T1504" s="84" t="s">
        <v>2873</v>
      </c>
      <c r="U1504" s="84"/>
      <c r="V1504" s="87" t="s">
        <v>3383</v>
      </c>
      <c r="W1504" s="86">
        <v>43861.898055555554</v>
      </c>
      <c r="X1504" s="90">
        <v>43861</v>
      </c>
      <c r="Y1504" s="92" t="s">
        <v>5341</v>
      </c>
      <c r="Z1504" s="87" t="s">
        <v>9104</v>
      </c>
      <c r="AA1504" s="84"/>
      <c r="AB1504" s="84"/>
      <c r="AC1504" s="92" t="s">
        <v>12982</v>
      </c>
      <c r="AD1504" s="84"/>
      <c r="AE1504" s="84" t="b">
        <v>0</v>
      </c>
      <c r="AF1504" s="84">
        <v>0</v>
      </c>
      <c r="AG1504" s="92" t="s">
        <v>16467</v>
      </c>
      <c r="AH1504" s="84" t="b">
        <v>0</v>
      </c>
      <c r="AI1504" s="84" t="s">
        <v>16520</v>
      </c>
      <c r="AJ1504" s="84"/>
      <c r="AK1504" s="92" t="s">
        <v>16467</v>
      </c>
      <c r="AL1504" s="84" t="b">
        <v>0</v>
      </c>
      <c r="AM1504" s="84">
        <v>35</v>
      </c>
      <c r="AN1504" s="92" t="s">
        <v>16218</v>
      </c>
      <c r="AO1504" s="84" t="s">
        <v>16534</v>
      </c>
      <c r="AP1504" s="84" t="b">
        <v>0</v>
      </c>
      <c r="AQ1504" s="92" t="s">
        <v>16218</v>
      </c>
      <c r="AR1504" s="84" t="s">
        <v>179</v>
      </c>
      <c r="AS1504" s="84">
        <v>0</v>
      </c>
      <c r="AT1504" s="84">
        <v>0</v>
      </c>
      <c r="AU1504" s="84"/>
      <c r="AV1504" s="84"/>
      <c r="AW1504" s="84"/>
      <c r="AX1504" s="84"/>
      <c r="AY1504" s="84"/>
      <c r="AZ1504" s="84"/>
      <c r="BA1504" s="84"/>
      <c r="BB1504" s="84"/>
      <c r="BC1504">
        <v>1</v>
      </c>
      <c r="BD1504">
        <v>0</v>
      </c>
      <c r="BE1504">
        <v>0</v>
      </c>
      <c r="BF1504">
        <v>0</v>
      </c>
      <c r="BG1504">
        <v>1</v>
      </c>
      <c r="BH1504">
        <v>0</v>
      </c>
    </row>
    <row r="1505" spans="1:60" x14ac:dyDescent="0.3">
      <c r="A1505" s="69" t="s">
        <v>1394</v>
      </c>
      <c r="B1505" s="69" t="s">
        <v>2078</v>
      </c>
      <c r="C1505" s="70"/>
      <c r="D1505" s="71"/>
      <c r="E1505" s="72"/>
      <c r="F1505" s="73"/>
      <c r="G1505" s="70"/>
      <c r="H1505" s="74"/>
      <c r="I1505" s="75"/>
      <c r="J1505" s="75"/>
      <c r="K1505" s="36"/>
      <c r="L1505" s="82"/>
      <c r="M1505" s="82"/>
      <c r="N1505" s="77"/>
      <c r="O1505" s="84" t="s">
        <v>2169</v>
      </c>
      <c r="P1505" s="86">
        <v>43861.898125</v>
      </c>
      <c r="Q1505" s="84" t="s">
        <v>2298</v>
      </c>
      <c r="R1505" s="84"/>
      <c r="S1505" s="84"/>
      <c r="T1505" s="84" t="s">
        <v>2890</v>
      </c>
      <c r="U1505" s="84"/>
      <c r="V1505" s="87" t="s">
        <v>4146</v>
      </c>
      <c r="W1505" s="86">
        <v>43861.898125</v>
      </c>
      <c r="X1505" s="90">
        <v>43861</v>
      </c>
      <c r="Y1505" s="92" t="s">
        <v>6616</v>
      </c>
      <c r="Z1505" s="87" t="s">
        <v>10395</v>
      </c>
      <c r="AA1505" s="84"/>
      <c r="AB1505" s="84"/>
      <c r="AC1505" s="92" t="s">
        <v>14278</v>
      </c>
      <c r="AD1505" s="84"/>
      <c r="AE1505" s="84" t="b">
        <v>0</v>
      </c>
      <c r="AF1505" s="84">
        <v>0</v>
      </c>
      <c r="AG1505" s="92" t="s">
        <v>16467</v>
      </c>
      <c r="AH1505" s="84" t="b">
        <v>0</v>
      </c>
      <c r="AI1505" s="84" t="s">
        <v>16520</v>
      </c>
      <c r="AJ1505" s="84"/>
      <c r="AK1505" s="92" t="s">
        <v>16467</v>
      </c>
      <c r="AL1505" s="84" t="b">
        <v>0</v>
      </c>
      <c r="AM1505" s="84">
        <v>66</v>
      </c>
      <c r="AN1505" s="92" t="s">
        <v>16225</v>
      </c>
      <c r="AO1505" s="84" t="s">
        <v>16534</v>
      </c>
      <c r="AP1505" s="84" t="b">
        <v>0</v>
      </c>
      <c r="AQ1505" s="92" t="s">
        <v>16225</v>
      </c>
      <c r="AR1505" s="84" t="s">
        <v>179</v>
      </c>
      <c r="AS1505" s="84">
        <v>0</v>
      </c>
      <c r="AT1505" s="84">
        <v>0</v>
      </c>
      <c r="AU1505" s="84"/>
      <c r="AV1505" s="84"/>
      <c r="AW1505" s="84"/>
      <c r="AX1505" s="84"/>
      <c r="AY1505" s="84"/>
      <c r="AZ1505" s="84"/>
      <c r="BA1505" s="84"/>
      <c r="BB1505" s="84"/>
      <c r="BC1505">
        <v>1</v>
      </c>
      <c r="BD1505">
        <v>0</v>
      </c>
      <c r="BE1505">
        <v>0</v>
      </c>
      <c r="BF1505">
        <v>0</v>
      </c>
      <c r="BG1505">
        <v>1</v>
      </c>
      <c r="BH1505">
        <v>0</v>
      </c>
    </row>
    <row r="1506" spans="1:60" x14ac:dyDescent="0.3">
      <c r="A1506" s="69" t="s">
        <v>560</v>
      </c>
      <c r="B1506" s="69" t="s">
        <v>2096</v>
      </c>
      <c r="C1506" s="70"/>
      <c r="D1506" s="71"/>
      <c r="E1506" s="72"/>
      <c r="F1506" s="73"/>
      <c r="G1506" s="70"/>
      <c r="H1506" s="74"/>
      <c r="I1506" s="75"/>
      <c r="J1506" s="75"/>
      <c r="K1506" s="36"/>
      <c r="L1506" s="82"/>
      <c r="M1506" s="82"/>
      <c r="N1506" s="77"/>
      <c r="O1506" s="84" t="s">
        <v>2169</v>
      </c>
      <c r="P1506" s="86">
        <v>43861.898263888892</v>
      </c>
      <c r="Q1506" s="84" t="s">
        <v>2284</v>
      </c>
      <c r="R1506" s="84"/>
      <c r="S1506" s="84"/>
      <c r="T1506" s="84" t="s">
        <v>2883</v>
      </c>
      <c r="U1506" s="84"/>
      <c r="V1506" s="87" t="s">
        <v>3381</v>
      </c>
      <c r="W1506" s="86">
        <v>43861.898263888892</v>
      </c>
      <c r="X1506" s="90">
        <v>43861</v>
      </c>
      <c r="Y1506" s="92" t="s">
        <v>5336</v>
      </c>
      <c r="Z1506" s="87" t="s">
        <v>9099</v>
      </c>
      <c r="AA1506" s="84"/>
      <c r="AB1506" s="84"/>
      <c r="AC1506" s="92" t="s">
        <v>12977</v>
      </c>
      <c r="AD1506" s="84"/>
      <c r="AE1506" s="84" t="b">
        <v>0</v>
      </c>
      <c r="AF1506" s="84">
        <v>0</v>
      </c>
      <c r="AG1506" s="92" t="s">
        <v>16467</v>
      </c>
      <c r="AH1506" s="84" t="b">
        <v>0</v>
      </c>
      <c r="AI1506" s="84" t="s">
        <v>16520</v>
      </c>
      <c r="AJ1506" s="84"/>
      <c r="AK1506" s="92" t="s">
        <v>16467</v>
      </c>
      <c r="AL1506" s="84" t="b">
        <v>0</v>
      </c>
      <c r="AM1506" s="84">
        <v>230</v>
      </c>
      <c r="AN1506" s="92" t="s">
        <v>16293</v>
      </c>
      <c r="AO1506" s="84" t="s">
        <v>16534</v>
      </c>
      <c r="AP1506" s="84" t="b">
        <v>0</v>
      </c>
      <c r="AQ1506" s="92" t="s">
        <v>16293</v>
      </c>
      <c r="AR1506" s="84" t="s">
        <v>179</v>
      </c>
      <c r="AS1506" s="84">
        <v>0</v>
      </c>
      <c r="AT1506" s="84">
        <v>0</v>
      </c>
      <c r="AU1506" s="84"/>
      <c r="AV1506" s="84"/>
      <c r="AW1506" s="84"/>
      <c r="AX1506" s="84"/>
      <c r="AY1506" s="84"/>
      <c r="AZ1506" s="84"/>
      <c r="BA1506" s="84"/>
      <c r="BB1506" s="84"/>
      <c r="BC1506">
        <v>1</v>
      </c>
      <c r="BD1506">
        <v>0</v>
      </c>
      <c r="BE1506">
        <v>0</v>
      </c>
      <c r="BF1506">
        <v>0</v>
      </c>
      <c r="BG1506">
        <v>1</v>
      </c>
      <c r="BH1506">
        <v>0</v>
      </c>
    </row>
    <row r="1507" spans="1:60" x14ac:dyDescent="0.3">
      <c r="A1507" s="69" t="s">
        <v>561</v>
      </c>
      <c r="B1507" s="69" t="s">
        <v>2128</v>
      </c>
      <c r="C1507" s="70"/>
      <c r="D1507" s="71"/>
      <c r="E1507" s="72"/>
      <c r="F1507" s="73"/>
      <c r="G1507" s="70"/>
      <c r="H1507" s="74"/>
      <c r="I1507" s="75"/>
      <c r="J1507" s="75"/>
      <c r="K1507" s="36"/>
      <c r="L1507" s="82"/>
      <c r="M1507" s="82"/>
      <c r="N1507" s="77"/>
      <c r="O1507" s="84" t="s">
        <v>2168</v>
      </c>
      <c r="P1507" s="86">
        <v>43861.898599537039</v>
      </c>
      <c r="Q1507" s="84" t="s">
        <v>2299</v>
      </c>
      <c r="R1507" s="84"/>
      <c r="S1507" s="84"/>
      <c r="T1507" s="84"/>
      <c r="U1507" s="84"/>
      <c r="V1507" s="87" t="s">
        <v>3382</v>
      </c>
      <c r="W1507" s="86">
        <v>43861.898599537039</v>
      </c>
      <c r="X1507" s="90">
        <v>43861</v>
      </c>
      <c r="Y1507" s="92" t="s">
        <v>5340</v>
      </c>
      <c r="Z1507" s="87" t="s">
        <v>9103</v>
      </c>
      <c r="AA1507" s="84"/>
      <c r="AB1507" s="84"/>
      <c r="AC1507" s="92" t="s">
        <v>12981</v>
      </c>
      <c r="AD1507" s="84"/>
      <c r="AE1507" s="84" t="b">
        <v>0</v>
      </c>
      <c r="AF1507" s="84">
        <v>0</v>
      </c>
      <c r="AG1507" s="92" t="s">
        <v>16467</v>
      </c>
      <c r="AH1507" s="84" t="b">
        <v>0</v>
      </c>
      <c r="AI1507" s="84" t="s">
        <v>16520</v>
      </c>
      <c r="AJ1507" s="84"/>
      <c r="AK1507" s="92" t="s">
        <v>16467</v>
      </c>
      <c r="AL1507" s="84" t="b">
        <v>0</v>
      </c>
      <c r="AM1507" s="84">
        <v>118</v>
      </c>
      <c r="AN1507" s="92" t="s">
        <v>16294</v>
      </c>
      <c r="AO1507" s="84" t="s">
        <v>16534</v>
      </c>
      <c r="AP1507" s="84" t="b">
        <v>0</v>
      </c>
      <c r="AQ1507" s="92" t="s">
        <v>16294</v>
      </c>
      <c r="AR1507" s="84" t="s">
        <v>179</v>
      </c>
      <c r="AS1507" s="84">
        <v>0</v>
      </c>
      <c r="AT1507" s="84">
        <v>0</v>
      </c>
      <c r="AU1507" s="84"/>
      <c r="AV1507" s="84"/>
      <c r="AW1507" s="84"/>
      <c r="AX1507" s="84"/>
      <c r="AY1507" s="84"/>
      <c r="AZ1507" s="84"/>
      <c r="BA1507" s="84"/>
      <c r="BB1507" s="84"/>
      <c r="BC1507">
        <v>1</v>
      </c>
      <c r="BD1507">
        <v>0</v>
      </c>
      <c r="BE1507">
        <v>1</v>
      </c>
      <c r="BF1507">
        <v>0</v>
      </c>
      <c r="BG1507">
        <v>0</v>
      </c>
      <c r="BH1507">
        <v>0</v>
      </c>
    </row>
    <row r="1508" spans="1:60" x14ac:dyDescent="0.3">
      <c r="A1508" s="69" t="s">
        <v>561</v>
      </c>
      <c r="B1508" s="69" t="s">
        <v>2145</v>
      </c>
      <c r="C1508" s="70"/>
      <c r="D1508" s="71"/>
      <c r="E1508" s="72"/>
      <c r="F1508" s="73"/>
      <c r="G1508" s="70"/>
      <c r="H1508" s="74"/>
      <c r="I1508" s="75"/>
      <c r="J1508" s="75"/>
      <c r="K1508" s="36"/>
      <c r="L1508" s="82"/>
      <c r="M1508" s="82"/>
      <c r="N1508" s="77"/>
      <c r="O1508" s="84" t="s">
        <v>2168</v>
      </c>
      <c r="P1508" s="86">
        <v>43861.898599537039</v>
      </c>
      <c r="Q1508" s="84" t="s">
        <v>2299</v>
      </c>
      <c r="R1508" s="84"/>
      <c r="S1508" s="84"/>
      <c r="T1508" s="84"/>
      <c r="U1508" s="84"/>
      <c r="V1508" s="87" t="s">
        <v>3382</v>
      </c>
      <c r="W1508" s="86">
        <v>43861.898599537039</v>
      </c>
      <c r="X1508" s="90">
        <v>43861</v>
      </c>
      <c r="Y1508" s="92" t="s">
        <v>5340</v>
      </c>
      <c r="Z1508" s="87" t="s">
        <v>9103</v>
      </c>
      <c r="AA1508" s="84"/>
      <c r="AB1508" s="84"/>
      <c r="AC1508" s="92" t="s">
        <v>12981</v>
      </c>
      <c r="AD1508" s="84"/>
      <c r="AE1508" s="84" t="b">
        <v>0</v>
      </c>
      <c r="AF1508" s="84">
        <v>0</v>
      </c>
      <c r="AG1508" s="92" t="s">
        <v>16467</v>
      </c>
      <c r="AH1508" s="84" t="b">
        <v>0</v>
      </c>
      <c r="AI1508" s="84" t="s">
        <v>16520</v>
      </c>
      <c r="AJ1508" s="84"/>
      <c r="AK1508" s="92" t="s">
        <v>16467</v>
      </c>
      <c r="AL1508" s="84" t="b">
        <v>0</v>
      </c>
      <c r="AM1508" s="84">
        <v>118</v>
      </c>
      <c r="AN1508" s="92" t="s">
        <v>16294</v>
      </c>
      <c r="AO1508" s="84" t="s">
        <v>16534</v>
      </c>
      <c r="AP1508" s="84" t="b">
        <v>0</v>
      </c>
      <c r="AQ1508" s="92" t="s">
        <v>16294</v>
      </c>
      <c r="AR1508" s="84" t="s">
        <v>179</v>
      </c>
      <c r="AS1508" s="84">
        <v>0</v>
      </c>
      <c r="AT1508" s="84">
        <v>0</v>
      </c>
      <c r="AU1508" s="84"/>
      <c r="AV1508" s="84"/>
      <c r="AW1508" s="84"/>
      <c r="AX1508" s="84"/>
      <c r="AY1508" s="84"/>
      <c r="AZ1508" s="84"/>
      <c r="BA1508" s="84"/>
      <c r="BB1508" s="84"/>
      <c r="BC1508">
        <v>1</v>
      </c>
      <c r="BD1508">
        <v>0</v>
      </c>
      <c r="BE1508">
        <v>1</v>
      </c>
      <c r="BF1508">
        <v>0</v>
      </c>
      <c r="BG1508">
        <v>0</v>
      </c>
      <c r="BH1508">
        <v>0</v>
      </c>
    </row>
    <row r="1509" spans="1:60" x14ac:dyDescent="0.3">
      <c r="A1509" s="69" t="s">
        <v>562</v>
      </c>
      <c r="B1509" s="69" t="s">
        <v>1055</v>
      </c>
      <c r="C1509" s="70"/>
      <c r="D1509" s="71"/>
      <c r="E1509" s="72"/>
      <c r="F1509" s="73"/>
      <c r="G1509" s="70"/>
      <c r="H1509" s="74"/>
      <c r="I1509" s="75"/>
      <c r="J1509" s="75"/>
      <c r="K1509" s="36"/>
      <c r="L1509" s="82"/>
      <c r="M1509" s="82"/>
      <c r="N1509" s="77"/>
      <c r="O1509" s="84" t="s">
        <v>2169</v>
      </c>
      <c r="P1509" s="86">
        <v>43861.898657407408</v>
      </c>
      <c r="Q1509" s="84" t="s">
        <v>2205</v>
      </c>
      <c r="R1509" s="84"/>
      <c r="S1509" s="84"/>
      <c r="T1509" s="84" t="s">
        <v>2873</v>
      </c>
      <c r="U1509" s="84"/>
      <c r="V1509" s="87" t="s">
        <v>3383</v>
      </c>
      <c r="W1509" s="86">
        <v>43861.898657407408</v>
      </c>
      <c r="X1509" s="90">
        <v>43861</v>
      </c>
      <c r="Y1509" s="92" t="s">
        <v>5342</v>
      </c>
      <c r="Z1509" s="87" t="s">
        <v>9105</v>
      </c>
      <c r="AA1509" s="84"/>
      <c r="AB1509" s="84"/>
      <c r="AC1509" s="92" t="s">
        <v>12983</v>
      </c>
      <c r="AD1509" s="84"/>
      <c r="AE1509" s="84" t="b">
        <v>0</v>
      </c>
      <c r="AF1509" s="84">
        <v>0</v>
      </c>
      <c r="AG1509" s="92" t="s">
        <v>16467</v>
      </c>
      <c r="AH1509" s="84" t="b">
        <v>0</v>
      </c>
      <c r="AI1509" s="84" t="s">
        <v>16520</v>
      </c>
      <c r="AJ1509" s="84"/>
      <c r="AK1509" s="92" t="s">
        <v>16467</v>
      </c>
      <c r="AL1509" s="84" t="b">
        <v>0</v>
      </c>
      <c r="AM1509" s="84">
        <v>60</v>
      </c>
      <c r="AN1509" s="92" t="s">
        <v>16200</v>
      </c>
      <c r="AO1509" s="84" t="s">
        <v>16534</v>
      </c>
      <c r="AP1509" s="84" t="b">
        <v>0</v>
      </c>
      <c r="AQ1509" s="92" t="s">
        <v>16200</v>
      </c>
      <c r="AR1509" s="84" t="s">
        <v>179</v>
      </c>
      <c r="AS1509" s="84">
        <v>0</v>
      </c>
      <c r="AT1509" s="84">
        <v>0</v>
      </c>
      <c r="AU1509" s="84"/>
      <c r="AV1509" s="84"/>
      <c r="AW1509" s="84"/>
      <c r="AX1509" s="84"/>
      <c r="AY1509" s="84"/>
      <c r="AZ1509" s="84"/>
      <c r="BA1509" s="84"/>
      <c r="BB1509" s="84"/>
      <c r="BC1509">
        <v>1</v>
      </c>
      <c r="BD1509">
        <v>0</v>
      </c>
      <c r="BE1509">
        <v>0</v>
      </c>
      <c r="BF1509">
        <v>0</v>
      </c>
      <c r="BG1509">
        <v>1</v>
      </c>
      <c r="BH1509">
        <v>0</v>
      </c>
    </row>
    <row r="1510" spans="1:60" x14ac:dyDescent="0.3">
      <c r="A1510" s="69" t="s">
        <v>563</v>
      </c>
      <c r="B1510" s="69" t="s">
        <v>2128</v>
      </c>
      <c r="C1510" s="70"/>
      <c r="D1510" s="71"/>
      <c r="E1510" s="72"/>
      <c r="F1510" s="73"/>
      <c r="G1510" s="70"/>
      <c r="H1510" s="74"/>
      <c r="I1510" s="75"/>
      <c r="J1510" s="75"/>
      <c r="K1510" s="36"/>
      <c r="L1510" s="82"/>
      <c r="M1510" s="82"/>
      <c r="N1510" s="77"/>
      <c r="O1510" s="84" t="s">
        <v>2168</v>
      </c>
      <c r="P1510" s="86">
        <v>43861.898969907408</v>
      </c>
      <c r="Q1510" s="84" t="s">
        <v>2299</v>
      </c>
      <c r="R1510" s="84"/>
      <c r="S1510" s="84"/>
      <c r="T1510" s="84"/>
      <c r="U1510" s="84"/>
      <c r="V1510" s="87" t="s">
        <v>3384</v>
      </c>
      <c r="W1510" s="86">
        <v>43861.898969907408</v>
      </c>
      <c r="X1510" s="90">
        <v>43861</v>
      </c>
      <c r="Y1510" s="92" t="s">
        <v>5343</v>
      </c>
      <c r="Z1510" s="87" t="s">
        <v>9106</v>
      </c>
      <c r="AA1510" s="84"/>
      <c r="AB1510" s="84"/>
      <c r="AC1510" s="92" t="s">
        <v>12984</v>
      </c>
      <c r="AD1510" s="84"/>
      <c r="AE1510" s="84" t="b">
        <v>0</v>
      </c>
      <c r="AF1510" s="84">
        <v>0</v>
      </c>
      <c r="AG1510" s="92" t="s">
        <v>16467</v>
      </c>
      <c r="AH1510" s="84" t="b">
        <v>0</v>
      </c>
      <c r="AI1510" s="84" t="s">
        <v>16520</v>
      </c>
      <c r="AJ1510" s="84"/>
      <c r="AK1510" s="92" t="s">
        <v>16467</v>
      </c>
      <c r="AL1510" s="84" t="b">
        <v>0</v>
      </c>
      <c r="AM1510" s="84">
        <v>118</v>
      </c>
      <c r="AN1510" s="92" t="s">
        <v>16294</v>
      </c>
      <c r="AO1510" s="84" t="s">
        <v>16534</v>
      </c>
      <c r="AP1510" s="84" t="b">
        <v>0</v>
      </c>
      <c r="AQ1510" s="92" t="s">
        <v>16294</v>
      </c>
      <c r="AR1510" s="84" t="s">
        <v>179</v>
      </c>
      <c r="AS1510" s="84">
        <v>0</v>
      </c>
      <c r="AT1510" s="84">
        <v>0</v>
      </c>
      <c r="AU1510" s="84"/>
      <c r="AV1510" s="84"/>
      <c r="AW1510" s="84"/>
      <c r="AX1510" s="84"/>
      <c r="AY1510" s="84"/>
      <c r="AZ1510" s="84"/>
      <c r="BA1510" s="84"/>
      <c r="BB1510" s="84"/>
      <c r="BC1510">
        <v>1</v>
      </c>
      <c r="BD1510">
        <v>0</v>
      </c>
      <c r="BE1510">
        <v>1</v>
      </c>
      <c r="BF1510">
        <v>0</v>
      </c>
      <c r="BG1510">
        <v>0</v>
      </c>
      <c r="BH1510">
        <v>0</v>
      </c>
    </row>
    <row r="1511" spans="1:60" x14ac:dyDescent="0.3">
      <c r="A1511" s="69" t="s">
        <v>563</v>
      </c>
      <c r="B1511" s="69" t="s">
        <v>2145</v>
      </c>
      <c r="C1511" s="70"/>
      <c r="D1511" s="71"/>
      <c r="E1511" s="72"/>
      <c r="F1511" s="73"/>
      <c r="G1511" s="70"/>
      <c r="H1511" s="74"/>
      <c r="I1511" s="75"/>
      <c r="J1511" s="75"/>
      <c r="K1511" s="36"/>
      <c r="L1511" s="82"/>
      <c r="M1511" s="82"/>
      <c r="N1511" s="77"/>
      <c r="O1511" s="84" t="s">
        <v>2168</v>
      </c>
      <c r="P1511" s="86">
        <v>43861.898969907408</v>
      </c>
      <c r="Q1511" s="84" t="s">
        <v>2299</v>
      </c>
      <c r="R1511" s="84"/>
      <c r="S1511" s="84"/>
      <c r="T1511" s="84"/>
      <c r="U1511" s="84"/>
      <c r="V1511" s="87" t="s">
        <v>3384</v>
      </c>
      <c r="W1511" s="86">
        <v>43861.898969907408</v>
      </c>
      <c r="X1511" s="90">
        <v>43861</v>
      </c>
      <c r="Y1511" s="92" t="s">
        <v>5343</v>
      </c>
      <c r="Z1511" s="87" t="s">
        <v>9106</v>
      </c>
      <c r="AA1511" s="84"/>
      <c r="AB1511" s="84"/>
      <c r="AC1511" s="92" t="s">
        <v>12984</v>
      </c>
      <c r="AD1511" s="84"/>
      <c r="AE1511" s="84" t="b">
        <v>0</v>
      </c>
      <c r="AF1511" s="84">
        <v>0</v>
      </c>
      <c r="AG1511" s="92" t="s">
        <v>16467</v>
      </c>
      <c r="AH1511" s="84" t="b">
        <v>0</v>
      </c>
      <c r="AI1511" s="84" t="s">
        <v>16520</v>
      </c>
      <c r="AJ1511" s="84"/>
      <c r="AK1511" s="92" t="s">
        <v>16467</v>
      </c>
      <c r="AL1511" s="84" t="b">
        <v>0</v>
      </c>
      <c r="AM1511" s="84">
        <v>118</v>
      </c>
      <c r="AN1511" s="92" t="s">
        <v>16294</v>
      </c>
      <c r="AO1511" s="84" t="s">
        <v>16534</v>
      </c>
      <c r="AP1511" s="84" t="b">
        <v>0</v>
      </c>
      <c r="AQ1511" s="92" t="s">
        <v>16294</v>
      </c>
      <c r="AR1511" s="84" t="s">
        <v>179</v>
      </c>
      <c r="AS1511" s="84">
        <v>0</v>
      </c>
      <c r="AT1511" s="84">
        <v>0</v>
      </c>
      <c r="AU1511" s="84"/>
      <c r="AV1511" s="84"/>
      <c r="AW1511" s="84"/>
      <c r="AX1511" s="84"/>
      <c r="AY1511" s="84"/>
      <c r="AZ1511" s="84"/>
      <c r="BA1511" s="84"/>
      <c r="BB1511" s="84"/>
      <c r="BC1511">
        <v>1</v>
      </c>
      <c r="BD1511">
        <v>0</v>
      </c>
      <c r="BE1511">
        <v>1</v>
      </c>
      <c r="BF1511">
        <v>0</v>
      </c>
      <c r="BG1511">
        <v>0</v>
      </c>
      <c r="BH1511">
        <v>0</v>
      </c>
    </row>
    <row r="1512" spans="1:60" x14ac:dyDescent="0.3">
      <c r="A1512" s="69" t="s">
        <v>1701</v>
      </c>
      <c r="B1512" s="69" t="s">
        <v>2128</v>
      </c>
      <c r="C1512" s="70"/>
      <c r="D1512" s="71"/>
      <c r="E1512" s="72"/>
      <c r="F1512" s="73"/>
      <c r="G1512" s="70"/>
      <c r="H1512" s="74"/>
      <c r="I1512" s="75"/>
      <c r="J1512" s="75"/>
      <c r="K1512" s="36"/>
      <c r="L1512" s="82"/>
      <c r="M1512" s="82"/>
      <c r="N1512" s="77"/>
      <c r="O1512" s="84" t="s">
        <v>2168</v>
      </c>
      <c r="P1512" s="86">
        <v>43861.899386574078</v>
      </c>
      <c r="Q1512" s="84" t="s">
        <v>2299</v>
      </c>
      <c r="R1512" s="84"/>
      <c r="S1512" s="84"/>
      <c r="T1512" s="84"/>
      <c r="U1512" s="84"/>
      <c r="V1512" s="87" t="s">
        <v>4423</v>
      </c>
      <c r="W1512" s="86">
        <v>43861.899386574078</v>
      </c>
      <c r="X1512" s="90">
        <v>43861</v>
      </c>
      <c r="Y1512" s="92" t="s">
        <v>7398</v>
      </c>
      <c r="Z1512" s="87" t="s">
        <v>11204</v>
      </c>
      <c r="AA1512" s="84"/>
      <c r="AB1512" s="84"/>
      <c r="AC1512" s="92" t="s">
        <v>15093</v>
      </c>
      <c r="AD1512" s="84"/>
      <c r="AE1512" s="84" t="b">
        <v>0</v>
      </c>
      <c r="AF1512" s="84">
        <v>0</v>
      </c>
      <c r="AG1512" s="92" t="s">
        <v>16467</v>
      </c>
      <c r="AH1512" s="84" t="b">
        <v>0</v>
      </c>
      <c r="AI1512" s="84" t="s">
        <v>16520</v>
      </c>
      <c r="AJ1512" s="84"/>
      <c r="AK1512" s="92" t="s">
        <v>16467</v>
      </c>
      <c r="AL1512" s="84" t="b">
        <v>0</v>
      </c>
      <c r="AM1512" s="84">
        <v>118</v>
      </c>
      <c r="AN1512" s="92" t="s">
        <v>16294</v>
      </c>
      <c r="AO1512" s="84" t="s">
        <v>16534</v>
      </c>
      <c r="AP1512" s="84" t="b">
        <v>0</v>
      </c>
      <c r="AQ1512" s="92" t="s">
        <v>16294</v>
      </c>
      <c r="AR1512" s="84" t="s">
        <v>179</v>
      </c>
      <c r="AS1512" s="84">
        <v>0</v>
      </c>
      <c r="AT1512" s="84">
        <v>0</v>
      </c>
      <c r="AU1512" s="84"/>
      <c r="AV1512" s="84"/>
      <c r="AW1512" s="84"/>
      <c r="AX1512" s="84"/>
      <c r="AY1512" s="84"/>
      <c r="AZ1512" s="84"/>
      <c r="BA1512" s="84"/>
      <c r="BB1512" s="84"/>
      <c r="BC1512">
        <v>1</v>
      </c>
      <c r="BD1512">
        <v>0</v>
      </c>
      <c r="BE1512">
        <v>1</v>
      </c>
      <c r="BF1512">
        <v>0</v>
      </c>
      <c r="BG1512">
        <v>0</v>
      </c>
      <c r="BH1512">
        <v>0</v>
      </c>
    </row>
    <row r="1513" spans="1:60" x14ac:dyDescent="0.3">
      <c r="A1513" s="69" t="s">
        <v>1701</v>
      </c>
      <c r="B1513" s="69" t="s">
        <v>2145</v>
      </c>
      <c r="C1513" s="70"/>
      <c r="D1513" s="71"/>
      <c r="E1513" s="72"/>
      <c r="F1513" s="73"/>
      <c r="G1513" s="70"/>
      <c r="H1513" s="74"/>
      <c r="I1513" s="75"/>
      <c r="J1513" s="75"/>
      <c r="K1513" s="36"/>
      <c r="L1513" s="82"/>
      <c r="M1513" s="82"/>
      <c r="N1513" s="77"/>
      <c r="O1513" s="84" t="s">
        <v>2168</v>
      </c>
      <c r="P1513" s="86">
        <v>43861.899386574078</v>
      </c>
      <c r="Q1513" s="84" t="s">
        <v>2299</v>
      </c>
      <c r="R1513" s="84"/>
      <c r="S1513" s="84"/>
      <c r="T1513" s="84"/>
      <c r="U1513" s="84"/>
      <c r="V1513" s="87" t="s">
        <v>4423</v>
      </c>
      <c r="W1513" s="86">
        <v>43861.899386574078</v>
      </c>
      <c r="X1513" s="90">
        <v>43861</v>
      </c>
      <c r="Y1513" s="92" t="s">
        <v>7398</v>
      </c>
      <c r="Z1513" s="87" t="s">
        <v>11204</v>
      </c>
      <c r="AA1513" s="84"/>
      <c r="AB1513" s="84"/>
      <c r="AC1513" s="92" t="s">
        <v>15093</v>
      </c>
      <c r="AD1513" s="84"/>
      <c r="AE1513" s="84" t="b">
        <v>0</v>
      </c>
      <c r="AF1513" s="84">
        <v>0</v>
      </c>
      <c r="AG1513" s="92" t="s">
        <v>16467</v>
      </c>
      <c r="AH1513" s="84" t="b">
        <v>0</v>
      </c>
      <c r="AI1513" s="84" t="s">
        <v>16520</v>
      </c>
      <c r="AJ1513" s="84"/>
      <c r="AK1513" s="92" t="s">
        <v>16467</v>
      </c>
      <c r="AL1513" s="84" t="b">
        <v>0</v>
      </c>
      <c r="AM1513" s="84">
        <v>118</v>
      </c>
      <c r="AN1513" s="92" t="s">
        <v>16294</v>
      </c>
      <c r="AO1513" s="84" t="s">
        <v>16534</v>
      </c>
      <c r="AP1513" s="84" t="b">
        <v>0</v>
      </c>
      <c r="AQ1513" s="92" t="s">
        <v>16294</v>
      </c>
      <c r="AR1513" s="84" t="s">
        <v>179</v>
      </c>
      <c r="AS1513" s="84">
        <v>0</v>
      </c>
      <c r="AT1513" s="84">
        <v>0</v>
      </c>
      <c r="AU1513" s="84"/>
      <c r="AV1513" s="84"/>
      <c r="AW1513" s="84"/>
      <c r="AX1513" s="84"/>
      <c r="AY1513" s="84"/>
      <c r="AZ1513" s="84"/>
      <c r="BA1513" s="84"/>
      <c r="BB1513" s="84"/>
      <c r="BC1513">
        <v>1</v>
      </c>
      <c r="BD1513">
        <v>0</v>
      </c>
      <c r="BE1513">
        <v>1</v>
      </c>
      <c r="BF1513">
        <v>0</v>
      </c>
      <c r="BG1513">
        <v>0</v>
      </c>
      <c r="BH1513">
        <v>0</v>
      </c>
    </row>
    <row r="1514" spans="1:60" x14ac:dyDescent="0.3">
      <c r="A1514" s="69" t="s">
        <v>1839</v>
      </c>
      <c r="B1514" s="69" t="s">
        <v>2128</v>
      </c>
      <c r="C1514" s="70"/>
      <c r="D1514" s="71"/>
      <c r="E1514" s="72"/>
      <c r="F1514" s="73"/>
      <c r="G1514" s="70"/>
      <c r="H1514" s="74"/>
      <c r="I1514" s="75"/>
      <c r="J1514" s="75"/>
      <c r="K1514" s="36"/>
      <c r="L1514" s="82"/>
      <c r="M1514" s="82"/>
      <c r="N1514" s="77"/>
      <c r="O1514" s="84" t="s">
        <v>2168</v>
      </c>
      <c r="P1514" s="86">
        <v>43861.899756944447</v>
      </c>
      <c r="Q1514" s="84" t="s">
        <v>2299</v>
      </c>
      <c r="R1514" s="84"/>
      <c r="S1514" s="84"/>
      <c r="T1514" s="84"/>
      <c r="U1514" s="84"/>
      <c r="V1514" s="87" t="s">
        <v>4550</v>
      </c>
      <c r="W1514" s="86">
        <v>43861.899756944447</v>
      </c>
      <c r="X1514" s="90">
        <v>43861</v>
      </c>
      <c r="Y1514" s="92" t="s">
        <v>7725</v>
      </c>
      <c r="Z1514" s="87" t="s">
        <v>11544</v>
      </c>
      <c r="AA1514" s="84"/>
      <c r="AB1514" s="84"/>
      <c r="AC1514" s="92" t="s">
        <v>15442</v>
      </c>
      <c r="AD1514" s="84"/>
      <c r="AE1514" s="84" t="b">
        <v>0</v>
      </c>
      <c r="AF1514" s="84">
        <v>0</v>
      </c>
      <c r="AG1514" s="92" t="s">
        <v>16467</v>
      </c>
      <c r="AH1514" s="84" t="b">
        <v>0</v>
      </c>
      <c r="AI1514" s="84" t="s">
        <v>16520</v>
      </c>
      <c r="AJ1514" s="84"/>
      <c r="AK1514" s="92" t="s">
        <v>16467</v>
      </c>
      <c r="AL1514" s="84" t="b">
        <v>0</v>
      </c>
      <c r="AM1514" s="84">
        <v>118</v>
      </c>
      <c r="AN1514" s="92" t="s">
        <v>16294</v>
      </c>
      <c r="AO1514" s="84" t="s">
        <v>16534</v>
      </c>
      <c r="AP1514" s="84" t="b">
        <v>0</v>
      </c>
      <c r="AQ1514" s="92" t="s">
        <v>16294</v>
      </c>
      <c r="AR1514" s="84" t="s">
        <v>179</v>
      </c>
      <c r="AS1514" s="84">
        <v>0</v>
      </c>
      <c r="AT1514" s="84">
        <v>0</v>
      </c>
      <c r="AU1514" s="84"/>
      <c r="AV1514" s="84"/>
      <c r="AW1514" s="84"/>
      <c r="AX1514" s="84"/>
      <c r="AY1514" s="84"/>
      <c r="AZ1514" s="84"/>
      <c r="BA1514" s="84"/>
      <c r="BB1514" s="84"/>
      <c r="BC1514">
        <v>1</v>
      </c>
      <c r="BD1514">
        <v>0</v>
      </c>
      <c r="BE1514">
        <v>1</v>
      </c>
      <c r="BF1514">
        <v>0</v>
      </c>
      <c r="BG1514">
        <v>0</v>
      </c>
      <c r="BH1514">
        <v>0</v>
      </c>
    </row>
    <row r="1515" spans="1:60" x14ac:dyDescent="0.3">
      <c r="A1515" s="69" t="s">
        <v>1839</v>
      </c>
      <c r="B1515" s="69" t="s">
        <v>2145</v>
      </c>
      <c r="C1515" s="70"/>
      <c r="D1515" s="71"/>
      <c r="E1515" s="72"/>
      <c r="F1515" s="73"/>
      <c r="G1515" s="70"/>
      <c r="H1515" s="74"/>
      <c r="I1515" s="75"/>
      <c r="J1515" s="75"/>
      <c r="K1515" s="36"/>
      <c r="L1515" s="82"/>
      <c r="M1515" s="82"/>
      <c r="N1515" s="77"/>
      <c r="O1515" s="84" t="s">
        <v>2168</v>
      </c>
      <c r="P1515" s="86">
        <v>43861.899756944447</v>
      </c>
      <c r="Q1515" s="84" t="s">
        <v>2299</v>
      </c>
      <c r="R1515" s="84"/>
      <c r="S1515" s="84"/>
      <c r="T1515" s="84"/>
      <c r="U1515" s="84"/>
      <c r="V1515" s="87" t="s">
        <v>4550</v>
      </c>
      <c r="W1515" s="86">
        <v>43861.899756944447</v>
      </c>
      <c r="X1515" s="90">
        <v>43861</v>
      </c>
      <c r="Y1515" s="92" t="s">
        <v>7725</v>
      </c>
      <c r="Z1515" s="87" t="s">
        <v>11544</v>
      </c>
      <c r="AA1515" s="84"/>
      <c r="AB1515" s="84"/>
      <c r="AC1515" s="92" t="s">
        <v>15442</v>
      </c>
      <c r="AD1515" s="84"/>
      <c r="AE1515" s="84" t="b">
        <v>0</v>
      </c>
      <c r="AF1515" s="84">
        <v>0</v>
      </c>
      <c r="AG1515" s="92" t="s">
        <v>16467</v>
      </c>
      <c r="AH1515" s="84" t="b">
        <v>0</v>
      </c>
      <c r="AI1515" s="84" t="s">
        <v>16520</v>
      </c>
      <c r="AJ1515" s="84"/>
      <c r="AK1515" s="92" t="s">
        <v>16467</v>
      </c>
      <c r="AL1515" s="84" t="b">
        <v>0</v>
      </c>
      <c r="AM1515" s="84">
        <v>118</v>
      </c>
      <c r="AN1515" s="92" t="s">
        <v>16294</v>
      </c>
      <c r="AO1515" s="84" t="s">
        <v>16534</v>
      </c>
      <c r="AP1515" s="84" t="b">
        <v>0</v>
      </c>
      <c r="AQ1515" s="92" t="s">
        <v>16294</v>
      </c>
      <c r="AR1515" s="84" t="s">
        <v>179</v>
      </c>
      <c r="AS1515" s="84">
        <v>0</v>
      </c>
      <c r="AT1515" s="84">
        <v>0</v>
      </c>
      <c r="AU1515" s="84"/>
      <c r="AV1515" s="84"/>
      <c r="AW1515" s="84"/>
      <c r="AX1515" s="84"/>
      <c r="AY1515" s="84"/>
      <c r="AZ1515" s="84"/>
      <c r="BA1515" s="84"/>
      <c r="BB1515" s="84"/>
      <c r="BC1515">
        <v>1</v>
      </c>
      <c r="BD1515">
        <v>0</v>
      </c>
      <c r="BE1515">
        <v>1</v>
      </c>
      <c r="BF1515">
        <v>0</v>
      </c>
      <c r="BG1515">
        <v>0</v>
      </c>
      <c r="BH1515">
        <v>0</v>
      </c>
    </row>
    <row r="1516" spans="1:60" x14ac:dyDescent="0.3">
      <c r="A1516" s="69" t="s">
        <v>661</v>
      </c>
      <c r="B1516" s="69" t="s">
        <v>2145</v>
      </c>
      <c r="C1516" s="70"/>
      <c r="D1516" s="71"/>
      <c r="E1516" s="72"/>
      <c r="F1516" s="73"/>
      <c r="G1516" s="70"/>
      <c r="H1516" s="74"/>
      <c r="I1516" s="75"/>
      <c r="J1516" s="75"/>
      <c r="K1516" s="36"/>
      <c r="L1516" s="82"/>
      <c r="M1516" s="82"/>
      <c r="N1516" s="77"/>
      <c r="O1516" s="84" t="s">
        <v>2168</v>
      </c>
      <c r="P1516" s="86">
        <v>43861.900173611109</v>
      </c>
      <c r="Q1516" s="84" t="s">
        <v>2299</v>
      </c>
      <c r="R1516" s="84"/>
      <c r="S1516" s="84"/>
      <c r="T1516" s="84"/>
      <c r="U1516" s="84"/>
      <c r="V1516" s="87" t="s">
        <v>3471</v>
      </c>
      <c r="W1516" s="86">
        <v>43861.900173611109</v>
      </c>
      <c r="X1516" s="90">
        <v>43861</v>
      </c>
      <c r="Y1516" s="92" t="s">
        <v>5502</v>
      </c>
      <c r="Z1516" s="87" t="s">
        <v>9264</v>
      </c>
      <c r="AA1516" s="84"/>
      <c r="AB1516" s="84"/>
      <c r="AC1516" s="92" t="s">
        <v>13142</v>
      </c>
      <c r="AD1516" s="84"/>
      <c r="AE1516" s="84" t="b">
        <v>0</v>
      </c>
      <c r="AF1516" s="84">
        <v>0</v>
      </c>
      <c r="AG1516" s="92" t="s">
        <v>16467</v>
      </c>
      <c r="AH1516" s="84" t="b">
        <v>0</v>
      </c>
      <c r="AI1516" s="84" t="s">
        <v>16520</v>
      </c>
      <c r="AJ1516" s="84"/>
      <c r="AK1516" s="92" t="s">
        <v>16467</v>
      </c>
      <c r="AL1516" s="84" t="b">
        <v>0</v>
      </c>
      <c r="AM1516" s="84">
        <v>118</v>
      </c>
      <c r="AN1516" s="92" t="s">
        <v>16294</v>
      </c>
      <c r="AO1516" s="84" t="s">
        <v>16534</v>
      </c>
      <c r="AP1516" s="84" t="b">
        <v>0</v>
      </c>
      <c r="AQ1516" s="92" t="s">
        <v>16294</v>
      </c>
      <c r="AR1516" s="84" t="s">
        <v>179</v>
      </c>
      <c r="AS1516" s="84">
        <v>0</v>
      </c>
      <c r="AT1516" s="84">
        <v>0</v>
      </c>
      <c r="AU1516" s="84"/>
      <c r="AV1516" s="84"/>
      <c r="AW1516" s="84"/>
      <c r="AX1516" s="84"/>
      <c r="AY1516" s="84"/>
      <c r="AZ1516" s="84"/>
      <c r="BA1516" s="84"/>
      <c r="BB1516" s="84"/>
      <c r="BC1516">
        <v>1</v>
      </c>
      <c r="BD1516">
        <v>0</v>
      </c>
      <c r="BE1516">
        <v>1</v>
      </c>
      <c r="BF1516">
        <v>0</v>
      </c>
      <c r="BG1516">
        <v>0</v>
      </c>
      <c r="BH1516">
        <v>0</v>
      </c>
    </row>
    <row r="1517" spans="1:60" x14ac:dyDescent="0.3">
      <c r="A1517" s="69" t="s">
        <v>1726</v>
      </c>
      <c r="B1517" s="69" t="s">
        <v>2095</v>
      </c>
      <c r="C1517" s="70"/>
      <c r="D1517" s="71"/>
      <c r="E1517" s="72"/>
      <c r="F1517" s="73"/>
      <c r="G1517" s="70"/>
      <c r="H1517" s="74"/>
      <c r="I1517" s="75"/>
      <c r="J1517" s="75"/>
      <c r="K1517" s="36"/>
      <c r="L1517" s="82"/>
      <c r="M1517" s="82"/>
      <c r="N1517" s="77"/>
      <c r="O1517" s="84" t="s">
        <v>2169</v>
      </c>
      <c r="P1517" s="86">
        <v>43861.900243055556</v>
      </c>
      <c r="Q1517" s="84" t="s">
        <v>2258</v>
      </c>
      <c r="R1517" s="84"/>
      <c r="S1517" s="84"/>
      <c r="T1517" s="84" t="s">
        <v>2883</v>
      </c>
      <c r="U1517" s="84"/>
      <c r="V1517" s="87" t="s">
        <v>4447</v>
      </c>
      <c r="W1517" s="86">
        <v>43861.900243055556</v>
      </c>
      <c r="X1517" s="90">
        <v>43861</v>
      </c>
      <c r="Y1517" s="92" t="s">
        <v>7454</v>
      </c>
      <c r="Z1517" s="87" t="s">
        <v>11263</v>
      </c>
      <c r="AA1517" s="84"/>
      <c r="AB1517" s="84"/>
      <c r="AC1517" s="92" t="s">
        <v>15152</v>
      </c>
      <c r="AD1517" s="84"/>
      <c r="AE1517" s="84" t="b">
        <v>0</v>
      </c>
      <c r="AF1517" s="84">
        <v>0</v>
      </c>
      <c r="AG1517" s="92" t="s">
        <v>16467</v>
      </c>
      <c r="AH1517" s="84" t="b">
        <v>0</v>
      </c>
      <c r="AI1517" s="84" t="s">
        <v>16520</v>
      </c>
      <c r="AJ1517" s="84"/>
      <c r="AK1517" s="92" t="s">
        <v>16467</v>
      </c>
      <c r="AL1517" s="84" t="b">
        <v>0</v>
      </c>
      <c r="AM1517" s="84">
        <v>8</v>
      </c>
      <c r="AN1517" s="92" t="s">
        <v>16372</v>
      </c>
      <c r="AO1517" s="84" t="s">
        <v>16534</v>
      </c>
      <c r="AP1517" s="84" t="b">
        <v>0</v>
      </c>
      <c r="AQ1517" s="92" t="s">
        <v>16372</v>
      </c>
      <c r="AR1517" s="84" t="s">
        <v>179</v>
      </c>
      <c r="AS1517" s="84">
        <v>0</v>
      </c>
      <c r="AT1517" s="84">
        <v>0</v>
      </c>
      <c r="AU1517" s="84"/>
      <c r="AV1517" s="84"/>
      <c r="AW1517" s="84"/>
      <c r="AX1517" s="84"/>
      <c r="AY1517" s="84"/>
      <c r="AZ1517" s="84"/>
      <c r="BA1517" s="84"/>
      <c r="BB1517" s="84"/>
      <c r="BC1517">
        <v>1</v>
      </c>
      <c r="BD1517">
        <v>0</v>
      </c>
      <c r="BE1517">
        <v>0</v>
      </c>
      <c r="BF1517">
        <v>0</v>
      </c>
      <c r="BG1517">
        <v>1</v>
      </c>
      <c r="BH1517">
        <v>0</v>
      </c>
    </row>
    <row r="1518" spans="1:60" x14ac:dyDescent="0.3">
      <c r="A1518" s="69" t="s">
        <v>1371</v>
      </c>
      <c r="B1518" s="69" t="s">
        <v>2096</v>
      </c>
      <c r="C1518" s="70"/>
      <c r="D1518" s="71"/>
      <c r="E1518" s="72"/>
      <c r="F1518" s="73"/>
      <c r="G1518" s="70"/>
      <c r="H1518" s="74"/>
      <c r="I1518" s="75"/>
      <c r="J1518" s="75"/>
      <c r="K1518" s="36"/>
      <c r="L1518" s="82"/>
      <c r="M1518" s="82"/>
      <c r="N1518" s="77"/>
      <c r="O1518" s="84" t="s">
        <v>2169</v>
      </c>
      <c r="P1518" s="86">
        <v>43861.900300925925</v>
      </c>
      <c r="Q1518" s="84" t="s">
        <v>2284</v>
      </c>
      <c r="R1518" s="84"/>
      <c r="S1518" s="84"/>
      <c r="T1518" s="84" t="s">
        <v>2883</v>
      </c>
      <c r="U1518" s="84"/>
      <c r="V1518" s="87" t="s">
        <v>4128</v>
      </c>
      <c r="W1518" s="86">
        <v>43861.900300925925</v>
      </c>
      <c r="X1518" s="90">
        <v>43861</v>
      </c>
      <c r="Y1518" s="92" t="s">
        <v>6564</v>
      </c>
      <c r="Z1518" s="87" t="s">
        <v>10340</v>
      </c>
      <c r="AA1518" s="84"/>
      <c r="AB1518" s="84"/>
      <c r="AC1518" s="92" t="s">
        <v>14222</v>
      </c>
      <c r="AD1518" s="84"/>
      <c r="AE1518" s="84" t="b">
        <v>0</v>
      </c>
      <c r="AF1518" s="84">
        <v>0</v>
      </c>
      <c r="AG1518" s="92" t="s">
        <v>16467</v>
      </c>
      <c r="AH1518" s="84" t="b">
        <v>0</v>
      </c>
      <c r="AI1518" s="84" t="s">
        <v>16520</v>
      </c>
      <c r="AJ1518" s="84"/>
      <c r="AK1518" s="92" t="s">
        <v>16467</v>
      </c>
      <c r="AL1518" s="84" t="b">
        <v>0</v>
      </c>
      <c r="AM1518" s="84">
        <v>230</v>
      </c>
      <c r="AN1518" s="92" t="s">
        <v>16293</v>
      </c>
      <c r="AO1518" s="84" t="s">
        <v>16534</v>
      </c>
      <c r="AP1518" s="84" t="b">
        <v>0</v>
      </c>
      <c r="AQ1518" s="92" t="s">
        <v>16293</v>
      </c>
      <c r="AR1518" s="84" t="s">
        <v>179</v>
      </c>
      <c r="AS1518" s="84">
        <v>0</v>
      </c>
      <c r="AT1518" s="84">
        <v>0</v>
      </c>
      <c r="AU1518" s="84"/>
      <c r="AV1518" s="84"/>
      <c r="AW1518" s="84"/>
      <c r="AX1518" s="84"/>
      <c r="AY1518" s="84"/>
      <c r="AZ1518" s="84"/>
      <c r="BA1518" s="84"/>
      <c r="BB1518" s="84"/>
      <c r="BC1518">
        <v>1</v>
      </c>
      <c r="BD1518">
        <v>0</v>
      </c>
      <c r="BE1518">
        <v>0</v>
      </c>
      <c r="BF1518">
        <v>0</v>
      </c>
      <c r="BG1518">
        <v>1</v>
      </c>
      <c r="BH1518">
        <v>0</v>
      </c>
    </row>
    <row r="1519" spans="1:60" x14ac:dyDescent="0.3">
      <c r="A1519" s="69" t="s">
        <v>564</v>
      </c>
      <c r="B1519" s="69" t="s">
        <v>2073</v>
      </c>
      <c r="C1519" s="70"/>
      <c r="D1519" s="71"/>
      <c r="E1519" s="72"/>
      <c r="F1519" s="73"/>
      <c r="G1519" s="70"/>
      <c r="H1519" s="74"/>
      <c r="I1519" s="75"/>
      <c r="J1519" s="75"/>
      <c r="K1519" s="36"/>
      <c r="L1519" s="82"/>
      <c r="M1519" s="82"/>
      <c r="N1519" s="77"/>
      <c r="O1519" s="84" t="s">
        <v>2169</v>
      </c>
      <c r="P1519" s="86">
        <v>43861.900335648148</v>
      </c>
      <c r="Q1519" s="84" t="s">
        <v>2210</v>
      </c>
      <c r="R1519" s="84"/>
      <c r="S1519" s="84"/>
      <c r="T1519" s="84" t="s">
        <v>2873</v>
      </c>
      <c r="U1519" s="84"/>
      <c r="V1519" s="87" t="s">
        <v>3385</v>
      </c>
      <c r="W1519" s="86">
        <v>43861.900335648148</v>
      </c>
      <c r="X1519" s="90">
        <v>43861</v>
      </c>
      <c r="Y1519" s="92" t="s">
        <v>5345</v>
      </c>
      <c r="Z1519" s="87" t="s">
        <v>9108</v>
      </c>
      <c r="AA1519" s="84"/>
      <c r="AB1519" s="84"/>
      <c r="AC1519" s="92" t="s">
        <v>12986</v>
      </c>
      <c r="AD1519" s="84"/>
      <c r="AE1519" s="84" t="b">
        <v>0</v>
      </c>
      <c r="AF1519" s="84">
        <v>0</v>
      </c>
      <c r="AG1519" s="92" t="s">
        <v>16467</v>
      </c>
      <c r="AH1519" s="84" t="b">
        <v>0</v>
      </c>
      <c r="AI1519" s="84" t="s">
        <v>16520</v>
      </c>
      <c r="AJ1519" s="84"/>
      <c r="AK1519" s="92" t="s">
        <v>16467</v>
      </c>
      <c r="AL1519" s="84" t="b">
        <v>0</v>
      </c>
      <c r="AM1519" s="84">
        <v>35</v>
      </c>
      <c r="AN1519" s="92" t="s">
        <v>16218</v>
      </c>
      <c r="AO1519" s="84" t="s">
        <v>16535</v>
      </c>
      <c r="AP1519" s="84" t="b">
        <v>0</v>
      </c>
      <c r="AQ1519" s="92" t="s">
        <v>16218</v>
      </c>
      <c r="AR1519" s="84" t="s">
        <v>179</v>
      </c>
      <c r="AS1519" s="84">
        <v>0</v>
      </c>
      <c r="AT1519" s="84">
        <v>0</v>
      </c>
      <c r="AU1519" s="84"/>
      <c r="AV1519" s="84"/>
      <c r="AW1519" s="84"/>
      <c r="AX1519" s="84"/>
      <c r="AY1519" s="84"/>
      <c r="AZ1519" s="84"/>
      <c r="BA1519" s="84"/>
      <c r="BB1519" s="84"/>
      <c r="BC1519">
        <v>1</v>
      </c>
      <c r="BD1519">
        <v>0</v>
      </c>
      <c r="BE1519">
        <v>0</v>
      </c>
      <c r="BF1519">
        <v>0</v>
      </c>
      <c r="BG1519">
        <v>1</v>
      </c>
      <c r="BH1519">
        <v>0</v>
      </c>
    </row>
    <row r="1520" spans="1:60" x14ac:dyDescent="0.3">
      <c r="A1520" s="69" t="s">
        <v>1540</v>
      </c>
      <c r="B1520" s="69" t="s">
        <v>1540</v>
      </c>
      <c r="C1520" s="70"/>
      <c r="D1520" s="71"/>
      <c r="E1520" s="72"/>
      <c r="F1520" s="73"/>
      <c r="G1520" s="70"/>
      <c r="H1520" s="74"/>
      <c r="I1520" s="75"/>
      <c r="J1520" s="75"/>
      <c r="K1520" s="36"/>
      <c r="L1520" s="82"/>
      <c r="M1520" s="82"/>
      <c r="N1520" s="77"/>
      <c r="O1520" s="84" t="s">
        <v>179</v>
      </c>
      <c r="P1520" s="86">
        <v>43861.900405092594</v>
      </c>
      <c r="Q1520" s="84" t="s">
        <v>2304</v>
      </c>
      <c r="R1520" s="84"/>
      <c r="S1520" s="84"/>
      <c r="T1520" s="84" t="s">
        <v>2883</v>
      </c>
      <c r="U1520" s="84"/>
      <c r="V1520" s="87" t="s">
        <v>4276</v>
      </c>
      <c r="W1520" s="86">
        <v>43861.900405092594</v>
      </c>
      <c r="X1520" s="90">
        <v>43861</v>
      </c>
      <c r="Y1520" s="92" t="s">
        <v>7054</v>
      </c>
      <c r="Z1520" s="87" t="s">
        <v>10840</v>
      </c>
      <c r="AA1520" s="84"/>
      <c r="AB1520" s="84"/>
      <c r="AC1520" s="92" t="s">
        <v>14725</v>
      </c>
      <c r="AD1520" s="84"/>
      <c r="AE1520" s="84" t="b">
        <v>0</v>
      </c>
      <c r="AF1520" s="84">
        <v>12</v>
      </c>
      <c r="AG1520" s="92" t="s">
        <v>16467</v>
      </c>
      <c r="AH1520" s="84" t="b">
        <v>0</v>
      </c>
      <c r="AI1520" s="84" t="s">
        <v>16520</v>
      </c>
      <c r="AJ1520" s="84"/>
      <c r="AK1520" s="92" t="s">
        <v>16467</v>
      </c>
      <c r="AL1520" s="84" t="b">
        <v>0</v>
      </c>
      <c r="AM1520" s="84">
        <v>12</v>
      </c>
      <c r="AN1520" s="92" t="s">
        <v>16467</v>
      </c>
      <c r="AO1520" s="84" t="s">
        <v>16534</v>
      </c>
      <c r="AP1520" s="84" t="b">
        <v>0</v>
      </c>
      <c r="AQ1520" s="92" t="s">
        <v>14725</v>
      </c>
      <c r="AR1520" s="84" t="s">
        <v>179</v>
      </c>
      <c r="AS1520" s="84">
        <v>0</v>
      </c>
      <c r="AT1520" s="84">
        <v>0</v>
      </c>
      <c r="AU1520" s="84"/>
      <c r="AV1520" s="84"/>
      <c r="AW1520" s="84"/>
      <c r="AX1520" s="84"/>
      <c r="AY1520" s="84"/>
      <c r="AZ1520" s="84"/>
      <c r="BA1520" s="84"/>
      <c r="BB1520" s="84"/>
      <c r="BC1520">
        <v>1</v>
      </c>
      <c r="BD1520">
        <v>0</v>
      </c>
      <c r="BE1520">
        <v>0</v>
      </c>
      <c r="BF1520">
        <v>1</v>
      </c>
      <c r="BG1520">
        <v>0</v>
      </c>
      <c r="BH1520">
        <v>0</v>
      </c>
    </row>
    <row r="1521" spans="1:60" x14ac:dyDescent="0.3">
      <c r="A1521" s="69" t="s">
        <v>1498</v>
      </c>
      <c r="B1521" s="69" t="s">
        <v>1498</v>
      </c>
      <c r="C1521" s="70"/>
      <c r="D1521" s="71"/>
      <c r="E1521" s="72"/>
      <c r="F1521" s="73"/>
      <c r="G1521" s="70"/>
      <c r="H1521" s="74"/>
      <c r="I1521" s="75"/>
      <c r="J1521" s="75"/>
      <c r="K1521" s="36"/>
      <c r="L1521" s="82"/>
      <c r="M1521" s="82"/>
      <c r="N1521" s="77"/>
      <c r="O1521" s="84" t="s">
        <v>179</v>
      </c>
      <c r="P1521" s="86">
        <v>43861.900590277779</v>
      </c>
      <c r="Q1521" s="84" t="s">
        <v>2609</v>
      </c>
      <c r="R1521" s="84"/>
      <c r="S1521" s="84"/>
      <c r="T1521" s="84" t="s">
        <v>2883</v>
      </c>
      <c r="U1521" s="84"/>
      <c r="V1521" s="87" t="s">
        <v>4237</v>
      </c>
      <c r="W1521" s="86">
        <v>43861.900590277779</v>
      </c>
      <c r="X1521" s="90">
        <v>43861</v>
      </c>
      <c r="Y1521" s="92" t="s">
        <v>6910</v>
      </c>
      <c r="Z1521" s="87" t="s">
        <v>10691</v>
      </c>
      <c r="AA1521" s="84"/>
      <c r="AB1521" s="84"/>
      <c r="AC1521" s="92" t="s">
        <v>14575</v>
      </c>
      <c r="AD1521" s="84"/>
      <c r="AE1521" s="84" t="b">
        <v>0</v>
      </c>
      <c r="AF1521" s="84">
        <v>6</v>
      </c>
      <c r="AG1521" s="92" t="s">
        <v>16467</v>
      </c>
      <c r="AH1521" s="84" t="b">
        <v>0</v>
      </c>
      <c r="AI1521" s="84" t="s">
        <v>16520</v>
      </c>
      <c r="AJ1521" s="84"/>
      <c r="AK1521" s="92" t="s">
        <v>16467</v>
      </c>
      <c r="AL1521" s="84" t="b">
        <v>0</v>
      </c>
      <c r="AM1521" s="84">
        <v>3</v>
      </c>
      <c r="AN1521" s="92" t="s">
        <v>16467</v>
      </c>
      <c r="AO1521" s="84" t="s">
        <v>16535</v>
      </c>
      <c r="AP1521" s="84" t="b">
        <v>0</v>
      </c>
      <c r="AQ1521" s="92" t="s">
        <v>14575</v>
      </c>
      <c r="AR1521" s="84" t="s">
        <v>179</v>
      </c>
      <c r="AS1521" s="84">
        <v>0</v>
      </c>
      <c r="AT1521" s="84">
        <v>0</v>
      </c>
      <c r="AU1521" s="84"/>
      <c r="AV1521" s="84"/>
      <c r="AW1521" s="84"/>
      <c r="AX1521" s="84"/>
      <c r="AY1521" s="84"/>
      <c r="AZ1521" s="84"/>
      <c r="BA1521" s="84"/>
      <c r="BB1521" s="84"/>
      <c r="BC1521">
        <v>1</v>
      </c>
      <c r="BD1521">
        <v>0</v>
      </c>
      <c r="BE1521">
        <v>0</v>
      </c>
      <c r="BF1521">
        <v>1</v>
      </c>
      <c r="BG1521">
        <v>0</v>
      </c>
      <c r="BH1521">
        <v>0</v>
      </c>
    </row>
    <row r="1522" spans="1:60" x14ac:dyDescent="0.3">
      <c r="A1522" s="69" t="s">
        <v>1639</v>
      </c>
      <c r="B1522" s="69" t="s">
        <v>2096</v>
      </c>
      <c r="C1522" s="70"/>
      <c r="D1522" s="71"/>
      <c r="E1522" s="72"/>
      <c r="F1522" s="73"/>
      <c r="G1522" s="70"/>
      <c r="H1522" s="74"/>
      <c r="I1522" s="75"/>
      <c r="J1522" s="75"/>
      <c r="K1522" s="36"/>
      <c r="L1522" s="82"/>
      <c r="M1522" s="82"/>
      <c r="N1522" s="77"/>
      <c r="O1522" s="84" t="s">
        <v>2169</v>
      </c>
      <c r="P1522" s="86">
        <v>43861.900960648149</v>
      </c>
      <c r="Q1522" s="84" t="s">
        <v>2284</v>
      </c>
      <c r="R1522" s="84"/>
      <c r="S1522" s="84"/>
      <c r="T1522" s="84" t="s">
        <v>2883</v>
      </c>
      <c r="U1522" s="84"/>
      <c r="V1522" s="87" t="s">
        <v>4366</v>
      </c>
      <c r="W1522" s="86">
        <v>43861.900960648149</v>
      </c>
      <c r="X1522" s="90">
        <v>43861</v>
      </c>
      <c r="Y1522" s="92" t="s">
        <v>7288</v>
      </c>
      <c r="Z1522" s="87" t="s">
        <v>11084</v>
      </c>
      <c r="AA1522" s="84"/>
      <c r="AB1522" s="84"/>
      <c r="AC1522" s="92" t="s">
        <v>14972</v>
      </c>
      <c r="AD1522" s="84"/>
      <c r="AE1522" s="84" t="b">
        <v>0</v>
      </c>
      <c r="AF1522" s="84">
        <v>0</v>
      </c>
      <c r="AG1522" s="92" t="s">
        <v>16467</v>
      </c>
      <c r="AH1522" s="84" t="b">
        <v>0</v>
      </c>
      <c r="AI1522" s="84" t="s">
        <v>16520</v>
      </c>
      <c r="AJ1522" s="84"/>
      <c r="AK1522" s="92" t="s">
        <v>16467</v>
      </c>
      <c r="AL1522" s="84" t="b">
        <v>0</v>
      </c>
      <c r="AM1522" s="84">
        <v>230</v>
      </c>
      <c r="AN1522" s="92" t="s">
        <v>16293</v>
      </c>
      <c r="AO1522" s="84" t="s">
        <v>16534</v>
      </c>
      <c r="AP1522" s="84" t="b">
        <v>0</v>
      </c>
      <c r="AQ1522" s="92" t="s">
        <v>16293</v>
      </c>
      <c r="AR1522" s="84" t="s">
        <v>179</v>
      </c>
      <c r="AS1522" s="84">
        <v>0</v>
      </c>
      <c r="AT1522" s="84">
        <v>0</v>
      </c>
      <c r="AU1522" s="84"/>
      <c r="AV1522" s="84"/>
      <c r="AW1522" s="84"/>
      <c r="AX1522" s="84"/>
      <c r="AY1522" s="84"/>
      <c r="AZ1522" s="84"/>
      <c r="BA1522" s="84"/>
      <c r="BB1522" s="84"/>
      <c r="BC1522">
        <v>1</v>
      </c>
      <c r="BD1522">
        <v>0</v>
      </c>
      <c r="BE1522">
        <v>0</v>
      </c>
      <c r="BF1522">
        <v>0</v>
      </c>
      <c r="BG1522">
        <v>1</v>
      </c>
      <c r="BH1522">
        <v>0</v>
      </c>
    </row>
    <row r="1523" spans="1:60" x14ac:dyDescent="0.3">
      <c r="A1523" s="69" t="s">
        <v>598</v>
      </c>
      <c r="B1523" s="69" t="s">
        <v>1447</v>
      </c>
      <c r="C1523" s="70"/>
      <c r="D1523" s="71"/>
      <c r="E1523" s="72"/>
      <c r="F1523" s="73"/>
      <c r="G1523" s="70"/>
      <c r="H1523" s="74"/>
      <c r="I1523" s="75"/>
      <c r="J1523" s="75"/>
      <c r="K1523" s="36"/>
      <c r="L1523" s="82"/>
      <c r="M1523" s="82"/>
      <c r="N1523" s="77"/>
      <c r="O1523" s="84" t="s">
        <v>2169</v>
      </c>
      <c r="P1523" s="86">
        <v>43861.900972222225</v>
      </c>
      <c r="Q1523" s="84" t="s">
        <v>2226</v>
      </c>
      <c r="R1523" s="84"/>
      <c r="S1523" s="84"/>
      <c r="T1523" s="84"/>
      <c r="U1523" s="84"/>
      <c r="V1523" s="87" t="s">
        <v>3417</v>
      </c>
      <c r="W1523" s="86">
        <v>43861.900972222225</v>
      </c>
      <c r="X1523" s="90">
        <v>43861</v>
      </c>
      <c r="Y1523" s="92" t="s">
        <v>5406</v>
      </c>
      <c r="Z1523" s="87" t="s">
        <v>9168</v>
      </c>
      <c r="AA1523" s="84"/>
      <c r="AB1523" s="84"/>
      <c r="AC1523" s="92" t="s">
        <v>13046</v>
      </c>
      <c r="AD1523" s="84"/>
      <c r="AE1523" s="84" t="b">
        <v>0</v>
      </c>
      <c r="AF1523" s="84">
        <v>0</v>
      </c>
      <c r="AG1523" s="92" t="s">
        <v>16467</v>
      </c>
      <c r="AH1523" s="84" t="b">
        <v>0</v>
      </c>
      <c r="AI1523" s="84" t="s">
        <v>16520</v>
      </c>
      <c r="AJ1523" s="84"/>
      <c r="AK1523" s="92" t="s">
        <v>16467</v>
      </c>
      <c r="AL1523" s="84" t="b">
        <v>0</v>
      </c>
      <c r="AM1523" s="84">
        <v>66</v>
      </c>
      <c r="AN1523" s="92" t="s">
        <v>16308</v>
      </c>
      <c r="AO1523" s="84" t="s">
        <v>16534</v>
      </c>
      <c r="AP1523" s="84" t="b">
        <v>0</v>
      </c>
      <c r="AQ1523" s="92" t="s">
        <v>16308</v>
      </c>
      <c r="AR1523" s="84" t="s">
        <v>179</v>
      </c>
      <c r="AS1523" s="84">
        <v>0</v>
      </c>
      <c r="AT1523" s="84">
        <v>0</v>
      </c>
      <c r="AU1523" s="84"/>
      <c r="AV1523" s="84"/>
      <c r="AW1523" s="84"/>
      <c r="AX1523" s="84"/>
      <c r="AY1523" s="84"/>
      <c r="AZ1523" s="84"/>
      <c r="BA1523" s="84"/>
      <c r="BB1523" s="84"/>
      <c r="BC1523">
        <v>1</v>
      </c>
      <c r="BD1523">
        <v>0</v>
      </c>
      <c r="BE1523">
        <v>0</v>
      </c>
      <c r="BF1523">
        <v>0</v>
      </c>
      <c r="BG1523">
        <v>1</v>
      </c>
      <c r="BH1523">
        <v>0</v>
      </c>
    </row>
    <row r="1524" spans="1:60" x14ac:dyDescent="0.3">
      <c r="A1524" s="69" t="s">
        <v>1639</v>
      </c>
      <c r="B1524" s="69" t="s">
        <v>2128</v>
      </c>
      <c r="C1524" s="70"/>
      <c r="D1524" s="71"/>
      <c r="E1524" s="72"/>
      <c r="F1524" s="73"/>
      <c r="G1524" s="70"/>
      <c r="H1524" s="74"/>
      <c r="I1524" s="75"/>
      <c r="J1524" s="75"/>
      <c r="K1524" s="36"/>
      <c r="L1524" s="82"/>
      <c r="M1524" s="82"/>
      <c r="N1524" s="77"/>
      <c r="O1524" s="84" t="s">
        <v>2168</v>
      </c>
      <c r="P1524" s="86">
        <v>43861.901122685187</v>
      </c>
      <c r="Q1524" s="84" t="s">
        <v>2299</v>
      </c>
      <c r="R1524" s="84"/>
      <c r="S1524" s="84"/>
      <c r="T1524" s="84"/>
      <c r="U1524" s="84"/>
      <c r="V1524" s="87" t="s">
        <v>4366</v>
      </c>
      <c r="W1524" s="86">
        <v>43861.901122685187</v>
      </c>
      <c r="X1524" s="90">
        <v>43861</v>
      </c>
      <c r="Y1524" s="92" t="s">
        <v>7289</v>
      </c>
      <c r="Z1524" s="87" t="s">
        <v>11085</v>
      </c>
      <c r="AA1524" s="84"/>
      <c r="AB1524" s="84"/>
      <c r="AC1524" s="92" t="s">
        <v>14973</v>
      </c>
      <c r="AD1524" s="84"/>
      <c r="AE1524" s="84" t="b">
        <v>0</v>
      </c>
      <c r="AF1524" s="84">
        <v>0</v>
      </c>
      <c r="AG1524" s="92" t="s">
        <v>16467</v>
      </c>
      <c r="AH1524" s="84" t="b">
        <v>0</v>
      </c>
      <c r="AI1524" s="84" t="s">
        <v>16520</v>
      </c>
      <c r="AJ1524" s="84"/>
      <c r="AK1524" s="92" t="s">
        <v>16467</v>
      </c>
      <c r="AL1524" s="84" t="b">
        <v>0</v>
      </c>
      <c r="AM1524" s="84">
        <v>118</v>
      </c>
      <c r="AN1524" s="92" t="s">
        <v>16294</v>
      </c>
      <c r="AO1524" s="84" t="s">
        <v>16534</v>
      </c>
      <c r="AP1524" s="84" t="b">
        <v>0</v>
      </c>
      <c r="AQ1524" s="92" t="s">
        <v>16294</v>
      </c>
      <c r="AR1524" s="84" t="s">
        <v>179</v>
      </c>
      <c r="AS1524" s="84">
        <v>0</v>
      </c>
      <c r="AT1524" s="84">
        <v>0</v>
      </c>
      <c r="AU1524" s="84"/>
      <c r="AV1524" s="84"/>
      <c r="AW1524" s="84"/>
      <c r="AX1524" s="84"/>
      <c r="AY1524" s="84"/>
      <c r="AZ1524" s="84"/>
      <c r="BA1524" s="84"/>
      <c r="BB1524" s="84"/>
      <c r="BC1524">
        <v>1</v>
      </c>
      <c r="BD1524">
        <v>0</v>
      </c>
      <c r="BE1524">
        <v>1</v>
      </c>
      <c r="BF1524">
        <v>0</v>
      </c>
      <c r="BG1524">
        <v>0</v>
      </c>
      <c r="BH1524">
        <v>0</v>
      </c>
    </row>
    <row r="1525" spans="1:60" x14ac:dyDescent="0.3">
      <c r="A1525" s="69" t="s">
        <v>1639</v>
      </c>
      <c r="B1525" s="69" t="s">
        <v>2145</v>
      </c>
      <c r="C1525" s="70"/>
      <c r="D1525" s="71"/>
      <c r="E1525" s="72"/>
      <c r="F1525" s="73"/>
      <c r="G1525" s="70"/>
      <c r="H1525" s="74"/>
      <c r="I1525" s="75"/>
      <c r="J1525" s="75"/>
      <c r="K1525" s="36"/>
      <c r="L1525" s="82"/>
      <c r="M1525" s="82"/>
      <c r="N1525" s="77"/>
      <c r="O1525" s="84" t="s">
        <v>2168</v>
      </c>
      <c r="P1525" s="86">
        <v>43861.901122685187</v>
      </c>
      <c r="Q1525" s="84" t="s">
        <v>2299</v>
      </c>
      <c r="R1525" s="84"/>
      <c r="S1525" s="84"/>
      <c r="T1525" s="84"/>
      <c r="U1525" s="84"/>
      <c r="V1525" s="87" t="s">
        <v>4366</v>
      </c>
      <c r="W1525" s="86">
        <v>43861.901122685187</v>
      </c>
      <c r="X1525" s="90">
        <v>43861</v>
      </c>
      <c r="Y1525" s="92" t="s">
        <v>7289</v>
      </c>
      <c r="Z1525" s="87" t="s">
        <v>11085</v>
      </c>
      <c r="AA1525" s="84"/>
      <c r="AB1525" s="84"/>
      <c r="AC1525" s="92" t="s">
        <v>14973</v>
      </c>
      <c r="AD1525" s="84"/>
      <c r="AE1525" s="84" t="b">
        <v>0</v>
      </c>
      <c r="AF1525" s="84">
        <v>0</v>
      </c>
      <c r="AG1525" s="92" t="s">
        <v>16467</v>
      </c>
      <c r="AH1525" s="84" t="b">
        <v>0</v>
      </c>
      <c r="AI1525" s="84" t="s">
        <v>16520</v>
      </c>
      <c r="AJ1525" s="84"/>
      <c r="AK1525" s="92" t="s">
        <v>16467</v>
      </c>
      <c r="AL1525" s="84" t="b">
        <v>0</v>
      </c>
      <c r="AM1525" s="84">
        <v>118</v>
      </c>
      <c r="AN1525" s="92" t="s">
        <v>16294</v>
      </c>
      <c r="AO1525" s="84" t="s">
        <v>16534</v>
      </c>
      <c r="AP1525" s="84" t="b">
        <v>0</v>
      </c>
      <c r="AQ1525" s="92" t="s">
        <v>16294</v>
      </c>
      <c r="AR1525" s="84" t="s">
        <v>179</v>
      </c>
      <c r="AS1525" s="84">
        <v>0</v>
      </c>
      <c r="AT1525" s="84">
        <v>0</v>
      </c>
      <c r="AU1525" s="84"/>
      <c r="AV1525" s="84"/>
      <c r="AW1525" s="84"/>
      <c r="AX1525" s="84"/>
      <c r="AY1525" s="84"/>
      <c r="AZ1525" s="84"/>
      <c r="BA1525" s="84"/>
      <c r="BB1525" s="84"/>
      <c r="BC1525">
        <v>1</v>
      </c>
      <c r="BD1525">
        <v>0</v>
      </c>
      <c r="BE1525">
        <v>1</v>
      </c>
      <c r="BF1525">
        <v>0</v>
      </c>
      <c r="BG1525">
        <v>0</v>
      </c>
      <c r="BH1525">
        <v>0</v>
      </c>
    </row>
    <row r="1526" spans="1:60" x14ac:dyDescent="0.3">
      <c r="A1526" s="69" t="s">
        <v>598</v>
      </c>
      <c r="B1526" s="69" t="s">
        <v>2076</v>
      </c>
      <c r="C1526" s="70"/>
      <c r="D1526" s="71"/>
      <c r="E1526" s="72"/>
      <c r="F1526" s="73"/>
      <c r="G1526" s="70"/>
      <c r="H1526" s="74"/>
      <c r="I1526" s="75"/>
      <c r="J1526" s="75"/>
      <c r="K1526" s="36"/>
      <c r="L1526" s="82"/>
      <c r="M1526" s="82"/>
      <c r="N1526" s="77"/>
      <c r="O1526" s="84" t="s">
        <v>2169</v>
      </c>
      <c r="P1526" s="86">
        <v>43861.901307870372</v>
      </c>
      <c r="Q1526" s="84" t="s">
        <v>2221</v>
      </c>
      <c r="R1526" s="84"/>
      <c r="S1526" s="84"/>
      <c r="T1526" s="84" t="s">
        <v>2883</v>
      </c>
      <c r="U1526" s="84"/>
      <c r="V1526" s="87" t="s">
        <v>3417</v>
      </c>
      <c r="W1526" s="86">
        <v>43861.901307870372</v>
      </c>
      <c r="X1526" s="90">
        <v>43861</v>
      </c>
      <c r="Y1526" s="92" t="s">
        <v>5407</v>
      </c>
      <c r="Z1526" s="87" t="s">
        <v>9169</v>
      </c>
      <c r="AA1526" s="84"/>
      <c r="AB1526" s="84"/>
      <c r="AC1526" s="92" t="s">
        <v>13047</v>
      </c>
      <c r="AD1526" s="84"/>
      <c r="AE1526" s="84" t="b">
        <v>0</v>
      </c>
      <c r="AF1526" s="84">
        <v>0</v>
      </c>
      <c r="AG1526" s="92" t="s">
        <v>16467</v>
      </c>
      <c r="AH1526" s="84" t="b">
        <v>0</v>
      </c>
      <c r="AI1526" s="84" t="s">
        <v>16520</v>
      </c>
      <c r="AJ1526" s="84"/>
      <c r="AK1526" s="92" t="s">
        <v>16467</v>
      </c>
      <c r="AL1526" s="84" t="b">
        <v>0</v>
      </c>
      <c r="AM1526" s="84">
        <v>14</v>
      </c>
      <c r="AN1526" s="92" t="s">
        <v>16346</v>
      </c>
      <c r="AO1526" s="84" t="s">
        <v>16534</v>
      </c>
      <c r="AP1526" s="84" t="b">
        <v>0</v>
      </c>
      <c r="AQ1526" s="92" t="s">
        <v>16346</v>
      </c>
      <c r="AR1526" s="84" t="s">
        <v>179</v>
      </c>
      <c r="AS1526" s="84">
        <v>0</v>
      </c>
      <c r="AT1526" s="84">
        <v>0</v>
      </c>
      <c r="AU1526" s="84"/>
      <c r="AV1526" s="84"/>
      <c r="AW1526" s="84"/>
      <c r="AX1526" s="84"/>
      <c r="AY1526" s="84"/>
      <c r="AZ1526" s="84"/>
      <c r="BA1526" s="84"/>
      <c r="BB1526" s="84"/>
      <c r="BC1526">
        <v>1</v>
      </c>
      <c r="BD1526">
        <v>0</v>
      </c>
      <c r="BE1526">
        <v>0</v>
      </c>
      <c r="BF1526">
        <v>0</v>
      </c>
      <c r="BG1526">
        <v>1</v>
      </c>
      <c r="BH1526">
        <v>0</v>
      </c>
    </row>
    <row r="1527" spans="1:60" x14ac:dyDescent="0.3">
      <c r="A1527" s="69" t="s">
        <v>1456</v>
      </c>
      <c r="B1527" s="69" t="s">
        <v>1447</v>
      </c>
      <c r="C1527" s="70"/>
      <c r="D1527" s="71"/>
      <c r="E1527" s="72"/>
      <c r="F1527" s="73"/>
      <c r="G1527" s="70"/>
      <c r="H1527" s="74"/>
      <c r="I1527" s="75"/>
      <c r="J1527" s="75"/>
      <c r="K1527" s="36"/>
      <c r="L1527" s="82"/>
      <c r="M1527" s="82"/>
      <c r="N1527" s="77"/>
      <c r="O1527" s="84" t="s">
        <v>2169</v>
      </c>
      <c r="P1527" s="86">
        <v>43861.901643518519</v>
      </c>
      <c r="Q1527" s="84" t="s">
        <v>2274</v>
      </c>
      <c r="R1527" s="84"/>
      <c r="S1527" s="84"/>
      <c r="T1527" s="84"/>
      <c r="U1527" s="84"/>
      <c r="V1527" s="87" t="s">
        <v>4199</v>
      </c>
      <c r="W1527" s="86">
        <v>43861.901643518519</v>
      </c>
      <c r="X1527" s="90">
        <v>43861</v>
      </c>
      <c r="Y1527" s="92" t="s">
        <v>6776</v>
      </c>
      <c r="Z1527" s="87" t="s">
        <v>10556</v>
      </c>
      <c r="AA1527" s="84"/>
      <c r="AB1527" s="84"/>
      <c r="AC1527" s="92" t="s">
        <v>14439</v>
      </c>
      <c r="AD1527" s="84"/>
      <c r="AE1527" s="84" t="b">
        <v>0</v>
      </c>
      <c r="AF1527" s="84">
        <v>0</v>
      </c>
      <c r="AG1527" s="92" t="s">
        <v>16467</v>
      </c>
      <c r="AH1527" s="84" t="b">
        <v>0</v>
      </c>
      <c r="AI1527" s="84" t="s">
        <v>16520</v>
      </c>
      <c r="AJ1527" s="84"/>
      <c r="AK1527" s="92" t="s">
        <v>16467</v>
      </c>
      <c r="AL1527" s="84" t="b">
        <v>0</v>
      </c>
      <c r="AM1527" s="84">
        <v>51</v>
      </c>
      <c r="AN1527" s="92" t="s">
        <v>16309</v>
      </c>
      <c r="AO1527" s="84" t="s">
        <v>16534</v>
      </c>
      <c r="AP1527" s="84" t="b">
        <v>0</v>
      </c>
      <c r="AQ1527" s="92" t="s">
        <v>16309</v>
      </c>
      <c r="AR1527" s="84" t="s">
        <v>179</v>
      </c>
      <c r="AS1527" s="84">
        <v>0</v>
      </c>
      <c r="AT1527" s="84">
        <v>0</v>
      </c>
      <c r="AU1527" s="84"/>
      <c r="AV1527" s="84"/>
      <c r="AW1527" s="84"/>
      <c r="AX1527" s="84"/>
      <c r="AY1527" s="84"/>
      <c r="AZ1527" s="84"/>
      <c r="BA1527" s="84"/>
      <c r="BB1527" s="84"/>
      <c r="BC1527">
        <v>1</v>
      </c>
      <c r="BD1527">
        <v>0</v>
      </c>
      <c r="BE1527">
        <v>0</v>
      </c>
      <c r="BF1527">
        <v>0</v>
      </c>
      <c r="BG1527">
        <v>1</v>
      </c>
      <c r="BH1527">
        <v>0</v>
      </c>
    </row>
    <row r="1528" spans="1:60" x14ac:dyDescent="0.3">
      <c r="A1528" s="69" t="s">
        <v>736</v>
      </c>
      <c r="B1528" s="69" t="s">
        <v>2096</v>
      </c>
      <c r="C1528" s="70"/>
      <c r="D1528" s="71"/>
      <c r="E1528" s="72"/>
      <c r="F1528" s="73"/>
      <c r="G1528" s="70"/>
      <c r="H1528" s="74"/>
      <c r="I1528" s="75"/>
      <c r="J1528" s="75"/>
      <c r="K1528" s="36"/>
      <c r="L1528" s="82"/>
      <c r="M1528" s="82"/>
      <c r="N1528" s="77"/>
      <c r="O1528" s="84" t="s">
        <v>2169</v>
      </c>
      <c r="P1528" s="86">
        <v>43861.901689814818</v>
      </c>
      <c r="Q1528" s="84" t="s">
        <v>2284</v>
      </c>
      <c r="R1528" s="84"/>
      <c r="S1528" s="84"/>
      <c r="T1528" s="84" t="s">
        <v>2883</v>
      </c>
      <c r="U1528" s="84"/>
      <c r="V1528" s="87" t="s">
        <v>3535</v>
      </c>
      <c r="W1528" s="86">
        <v>43861.901689814818</v>
      </c>
      <c r="X1528" s="90">
        <v>43861</v>
      </c>
      <c r="Y1528" s="92" t="s">
        <v>5611</v>
      </c>
      <c r="Z1528" s="87" t="s">
        <v>9374</v>
      </c>
      <c r="AA1528" s="84"/>
      <c r="AB1528" s="84"/>
      <c r="AC1528" s="92" t="s">
        <v>13252</v>
      </c>
      <c r="AD1528" s="84"/>
      <c r="AE1528" s="84" t="b">
        <v>0</v>
      </c>
      <c r="AF1528" s="84">
        <v>0</v>
      </c>
      <c r="AG1528" s="92" t="s">
        <v>16467</v>
      </c>
      <c r="AH1528" s="84" t="b">
        <v>0</v>
      </c>
      <c r="AI1528" s="84" t="s">
        <v>16520</v>
      </c>
      <c r="AJ1528" s="84"/>
      <c r="AK1528" s="92" t="s">
        <v>16467</v>
      </c>
      <c r="AL1528" s="84" t="b">
        <v>0</v>
      </c>
      <c r="AM1528" s="84">
        <v>230</v>
      </c>
      <c r="AN1528" s="92" t="s">
        <v>16293</v>
      </c>
      <c r="AO1528" s="84" t="s">
        <v>16534</v>
      </c>
      <c r="AP1528" s="84" t="b">
        <v>0</v>
      </c>
      <c r="AQ1528" s="92" t="s">
        <v>16293</v>
      </c>
      <c r="AR1528" s="84" t="s">
        <v>179</v>
      </c>
      <c r="AS1528" s="84">
        <v>0</v>
      </c>
      <c r="AT1528" s="84">
        <v>0</v>
      </c>
      <c r="AU1528" s="84"/>
      <c r="AV1528" s="84"/>
      <c r="AW1528" s="84"/>
      <c r="AX1528" s="84"/>
      <c r="AY1528" s="84"/>
      <c r="AZ1528" s="84"/>
      <c r="BA1528" s="84"/>
      <c r="BB1528" s="84"/>
      <c r="BC1528">
        <v>1</v>
      </c>
      <c r="BD1528">
        <v>0</v>
      </c>
      <c r="BE1528">
        <v>0</v>
      </c>
      <c r="BF1528">
        <v>0</v>
      </c>
      <c r="BG1528">
        <v>1</v>
      </c>
      <c r="BH1528">
        <v>0</v>
      </c>
    </row>
    <row r="1529" spans="1:60" x14ac:dyDescent="0.3">
      <c r="A1529" s="69" t="s">
        <v>1499</v>
      </c>
      <c r="B1529" s="69" t="s">
        <v>1499</v>
      </c>
      <c r="C1529" s="70"/>
      <c r="D1529" s="71"/>
      <c r="E1529" s="72"/>
      <c r="F1529" s="73"/>
      <c r="G1529" s="70"/>
      <c r="H1529" s="74"/>
      <c r="I1529" s="75"/>
      <c r="J1529" s="75"/>
      <c r="K1529" s="36"/>
      <c r="L1529" s="82"/>
      <c r="M1529" s="82"/>
      <c r="N1529" s="77"/>
      <c r="O1529" s="84" t="s">
        <v>179</v>
      </c>
      <c r="P1529" s="86">
        <v>43861.901759259257</v>
      </c>
      <c r="Q1529" s="84" t="s">
        <v>2636</v>
      </c>
      <c r="R1529" s="84"/>
      <c r="S1529" s="84"/>
      <c r="T1529" s="84" t="s">
        <v>2873</v>
      </c>
      <c r="U1529" s="84"/>
      <c r="V1529" s="87" t="s">
        <v>4238</v>
      </c>
      <c r="W1529" s="86">
        <v>43861.901759259257</v>
      </c>
      <c r="X1529" s="90">
        <v>43861</v>
      </c>
      <c r="Y1529" s="92" t="s">
        <v>6912</v>
      </c>
      <c r="Z1529" s="87" t="s">
        <v>10693</v>
      </c>
      <c r="AA1529" s="84"/>
      <c r="AB1529" s="84"/>
      <c r="AC1529" s="92" t="s">
        <v>14577</v>
      </c>
      <c r="AD1529" s="84"/>
      <c r="AE1529" s="84" t="b">
        <v>0</v>
      </c>
      <c r="AF1529" s="84">
        <v>3</v>
      </c>
      <c r="AG1529" s="92" t="s">
        <v>16467</v>
      </c>
      <c r="AH1529" s="84" t="b">
        <v>0</v>
      </c>
      <c r="AI1529" s="84" t="s">
        <v>16520</v>
      </c>
      <c r="AJ1529" s="84"/>
      <c r="AK1529" s="92" t="s">
        <v>16467</v>
      </c>
      <c r="AL1529" s="84" t="b">
        <v>0</v>
      </c>
      <c r="AM1529" s="84">
        <v>2</v>
      </c>
      <c r="AN1529" s="92" t="s">
        <v>16467</v>
      </c>
      <c r="AO1529" s="84" t="s">
        <v>16534</v>
      </c>
      <c r="AP1529" s="84" t="b">
        <v>0</v>
      </c>
      <c r="AQ1529" s="92" t="s">
        <v>14577</v>
      </c>
      <c r="AR1529" s="84" t="s">
        <v>179</v>
      </c>
      <c r="AS1529" s="84">
        <v>0</v>
      </c>
      <c r="AT1529" s="84">
        <v>0</v>
      </c>
      <c r="AU1529" s="84"/>
      <c r="AV1529" s="84"/>
      <c r="AW1529" s="84"/>
      <c r="AX1529" s="84"/>
      <c r="AY1529" s="84"/>
      <c r="AZ1529" s="84"/>
      <c r="BA1529" s="84"/>
      <c r="BB1529" s="84"/>
      <c r="BC1529">
        <v>1</v>
      </c>
      <c r="BD1529">
        <v>0</v>
      </c>
      <c r="BE1529">
        <v>0</v>
      </c>
      <c r="BF1529">
        <v>1</v>
      </c>
      <c r="BG1529">
        <v>0</v>
      </c>
      <c r="BH1529">
        <v>0</v>
      </c>
    </row>
    <row r="1530" spans="1:60" x14ac:dyDescent="0.3">
      <c r="A1530" s="69" t="s">
        <v>1467</v>
      </c>
      <c r="B1530" s="69" t="s">
        <v>2096</v>
      </c>
      <c r="C1530" s="70"/>
      <c r="D1530" s="71"/>
      <c r="E1530" s="72"/>
      <c r="F1530" s="73"/>
      <c r="G1530" s="70"/>
      <c r="H1530" s="74"/>
      <c r="I1530" s="75"/>
      <c r="J1530" s="75"/>
      <c r="K1530" s="36"/>
      <c r="L1530" s="82"/>
      <c r="M1530" s="82"/>
      <c r="N1530" s="77"/>
      <c r="O1530" s="84" t="s">
        <v>2169</v>
      </c>
      <c r="P1530" s="86">
        <v>43861.901805555557</v>
      </c>
      <c r="Q1530" s="84" t="s">
        <v>2284</v>
      </c>
      <c r="R1530" s="84"/>
      <c r="S1530" s="84"/>
      <c r="T1530" s="84" t="s">
        <v>2883</v>
      </c>
      <c r="U1530" s="84"/>
      <c r="V1530" s="87" t="s">
        <v>4209</v>
      </c>
      <c r="W1530" s="86">
        <v>43861.901805555557</v>
      </c>
      <c r="X1530" s="90">
        <v>43861</v>
      </c>
      <c r="Y1530" s="92" t="s">
        <v>6795</v>
      </c>
      <c r="Z1530" s="87" t="s">
        <v>10575</v>
      </c>
      <c r="AA1530" s="84"/>
      <c r="AB1530" s="84"/>
      <c r="AC1530" s="92" t="s">
        <v>14458</v>
      </c>
      <c r="AD1530" s="84"/>
      <c r="AE1530" s="84" t="b">
        <v>0</v>
      </c>
      <c r="AF1530" s="84">
        <v>0</v>
      </c>
      <c r="AG1530" s="92" t="s">
        <v>16467</v>
      </c>
      <c r="AH1530" s="84" t="b">
        <v>0</v>
      </c>
      <c r="AI1530" s="84" t="s">
        <v>16520</v>
      </c>
      <c r="AJ1530" s="84"/>
      <c r="AK1530" s="92" t="s">
        <v>16467</v>
      </c>
      <c r="AL1530" s="84" t="b">
        <v>0</v>
      </c>
      <c r="AM1530" s="84">
        <v>230</v>
      </c>
      <c r="AN1530" s="92" t="s">
        <v>16293</v>
      </c>
      <c r="AO1530" s="84" t="s">
        <v>16534</v>
      </c>
      <c r="AP1530" s="84" t="b">
        <v>0</v>
      </c>
      <c r="AQ1530" s="92" t="s">
        <v>16293</v>
      </c>
      <c r="AR1530" s="84" t="s">
        <v>179</v>
      </c>
      <c r="AS1530" s="84">
        <v>0</v>
      </c>
      <c r="AT1530" s="84">
        <v>0</v>
      </c>
      <c r="AU1530" s="84"/>
      <c r="AV1530" s="84"/>
      <c r="AW1530" s="84"/>
      <c r="AX1530" s="84"/>
      <c r="AY1530" s="84"/>
      <c r="AZ1530" s="84"/>
      <c r="BA1530" s="84"/>
      <c r="BB1530" s="84"/>
      <c r="BC1530">
        <v>1</v>
      </c>
      <c r="BD1530">
        <v>0</v>
      </c>
      <c r="BE1530">
        <v>0</v>
      </c>
      <c r="BF1530">
        <v>0</v>
      </c>
      <c r="BG1530">
        <v>1</v>
      </c>
      <c r="BH1530">
        <v>0</v>
      </c>
    </row>
    <row r="1531" spans="1:60" x14ac:dyDescent="0.3">
      <c r="A1531" s="69" t="s">
        <v>736</v>
      </c>
      <c r="B1531" s="69" t="s">
        <v>1968</v>
      </c>
      <c r="C1531" s="70"/>
      <c r="D1531" s="71"/>
      <c r="E1531" s="72"/>
      <c r="F1531" s="73"/>
      <c r="G1531" s="70"/>
      <c r="H1531" s="74"/>
      <c r="I1531" s="75"/>
      <c r="J1531" s="75"/>
      <c r="K1531" s="36"/>
      <c r="L1531" s="82"/>
      <c r="M1531" s="82"/>
      <c r="N1531" s="77"/>
      <c r="O1531" s="84" t="s">
        <v>2169</v>
      </c>
      <c r="P1531" s="86">
        <v>43861.901817129627</v>
      </c>
      <c r="Q1531" s="84" t="s">
        <v>2220</v>
      </c>
      <c r="R1531" s="84"/>
      <c r="S1531" s="84"/>
      <c r="T1531" s="84"/>
      <c r="U1531" s="84"/>
      <c r="V1531" s="87" t="s">
        <v>3535</v>
      </c>
      <c r="W1531" s="86">
        <v>43861.901817129627</v>
      </c>
      <c r="X1531" s="90">
        <v>43861</v>
      </c>
      <c r="Y1531" s="92" t="s">
        <v>5612</v>
      </c>
      <c r="Z1531" s="87" t="s">
        <v>9375</v>
      </c>
      <c r="AA1531" s="84"/>
      <c r="AB1531" s="84"/>
      <c r="AC1531" s="92" t="s">
        <v>13253</v>
      </c>
      <c r="AD1531" s="84"/>
      <c r="AE1531" s="84" t="b">
        <v>0</v>
      </c>
      <c r="AF1531" s="84">
        <v>0</v>
      </c>
      <c r="AG1531" s="92" t="s">
        <v>16467</v>
      </c>
      <c r="AH1531" s="84" t="b">
        <v>0</v>
      </c>
      <c r="AI1531" s="84" t="s">
        <v>16520</v>
      </c>
      <c r="AJ1531" s="84"/>
      <c r="AK1531" s="92" t="s">
        <v>16467</v>
      </c>
      <c r="AL1531" s="84" t="b">
        <v>0</v>
      </c>
      <c r="AM1531" s="84">
        <v>51</v>
      </c>
      <c r="AN1531" s="92" t="s">
        <v>15899</v>
      </c>
      <c r="AO1531" s="84" t="s">
        <v>16534</v>
      </c>
      <c r="AP1531" s="84" t="b">
        <v>0</v>
      </c>
      <c r="AQ1531" s="92" t="s">
        <v>15899</v>
      </c>
      <c r="AR1531" s="84" t="s">
        <v>179</v>
      </c>
      <c r="AS1531" s="84">
        <v>0</v>
      </c>
      <c r="AT1531" s="84">
        <v>0</v>
      </c>
      <c r="AU1531" s="84"/>
      <c r="AV1531" s="84"/>
      <c r="AW1531" s="84"/>
      <c r="AX1531" s="84"/>
      <c r="AY1531" s="84"/>
      <c r="AZ1531" s="84"/>
      <c r="BA1531" s="84"/>
      <c r="BB1531" s="84"/>
      <c r="BC1531">
        <v>1</v>
      </c>
      <c r="BD1531">
        <v>0</v>
      </c>
      <c r="BE1531">
        <v>0</v>
      </c>
      <c r="BF1531">
        <v>0</v>
      </c>
      <c r="BG1531">
        <v>1</v>
      </c>
      <c r="BH1531">
        <v>0</v>
      </c>
    </row>
    <row r="1532" spans="1:60" x14ac:dyDescent="0.3">
      <c r="A1532" s="69" t="s">
        <v>1613</v>
      </c>
      <c r="B1532" s="69" t="s">
        <v>1613</v>
      </c>
      <c r="C1532" s="70"/>
      <c r="D1532" s="71"/>
      <c r="E1532" s="72"/>
      <c r="F1532" s="73"/>
      <c r="G1532" s="70"/>
      <c r="H1532" s="74"/>
      <c r="I1532" s="75"/>
      <c r="J1532" s="75"/>
      <c r="K1532" s="36"/>
      <c r="L1532" s="82"/>
      <c r="M1532" s="82"/>
      <c r="N1532" s="77"/>
      <c r="O1532" s="84" t="s">
        <v>179</v>
      </c>
      <c r="P1532" s="86">
        <v>43861.901990740742</v>
      </c>
      <c r="Q1532" s="84" t="s">
        <v>2658</v>
      </c>
      <c r="R1532" s="84"/>
      <c r="S1532" s="84"/>
      <c r="T1532" s="84" t="s">
        <v>2937</v>
      </c>
      <c r="U1532" s="84"/>
      <c r="V1532" s="87" t="s">
        <v>4340</v>
      </c>
      <c r="W1532" s="86">
        <v>43861.901990740742</v>
      </c>
      <c r="X1532" s="90">
        <v>43861</v>
      </c>
      <c r="Y1532" s="92" t="s">
        <v>7223</v>
      </c>
      <c r="Z1532" s="87" t="s">
        <v>11018</v>
      </c>
      <c r="AA1532" s="84"/>
      <c r="AB1532" s="84"/>
      <c r="AC1532" s="92" t="s">
        <v>14904</v>
      </c>
      <c r="AD1532" s="84"/>
      <c r="AE1532" s="84" t="b">
        <v>0</v>
      </c>
      <c r="AF1532" s="84">
        <v>6</v>
      </c>
      <c r="AG1532" s="92" t="s">
        <v>16467</v>
      </c>
      <c r="AH1532" s="84" t="b">
        <v>0</v>
      </c>
      <c r="AI1532" s="84" t="s">
        <v>16520</v>
      </c>
      <c r="AJ1532" s="84"/>
      <c r="AK1532" s="92" t="s">
        <v>16467</v>
      </c>
      <c r="AL1532" s="84" t="b">
        <v>0</v>
      </c>
      <c r="AM1532" s="84">
        <v>2</v>
      </c>
      <c r="AN1532" s="92" t="s">
        <v>16467</v>
      </c>
      <c r="AO1532" s="84" t="s">
        <v>16534</v>
      </c>
      <c r="AP1532" s="84" t="b">
        <v>0</v>
      </c>
      <c r="AQ1532" s="92" t="s">
        <v>14904</v>
      </c>
      <c r="AR1532" s="84" t="s">
        <v>179</v>
      </c>
      <c r="AS1532" s="84">
        <v>0</v>
      </c>
      <c r="AT1532" s="84">
        <v>0</v>
      </c>
      <c r="AU1532" s="84"/>
      <c r="AV1532" s="84"/>
      <c r="AW1532" s="84"/>
      <c r="AX1532" s="84"/>
      <c r="AY1532" s="84"/>
      <c r="AZ1532" s="84"/>
      <c r="BA1532" s="84"/>
      <c r="BB1532" s="84"/>
      <c r="BC1532">
        <v>1</v>
      </c>
      <c r="BD1532">
        <v>0</v>
      </c>
      <c r="BE1532">
        <v>0</v>
      </c>
      <c r="BF1532">
        <v>1</v>
      </c>
      <c r="BG1532">
        <v>0</v>
      </c>
      <c r="BH1532">
        <v>0</v>
      </c>
    </row>
    <row r="1533" spans="1:60" x14ac:dyDescent="0.3">
      <c r="A1533" s="69" t="s">
        <v>736</v>
      </c>
      <c r="B1533" s="69" t="s">
        <v>2126</v>
      </c>
      <c r="C1533" s="70"/>
      <c r="D1533" s="71"/>
      <c r="E1533" s="72"/>
      <c r="F1533" s="73"/>
      <c r="G1533" s="70"/>
      <c r="H1533" s="74"/>
      <c r="I1533" s="75"/>
      <c r="J1533" s="75"/>
      <c r="K1533" s="36"/>
      <c r="L1533" s="82"/>
      <c r="M1533" s="82"/>
      <c r="N1533" s="77"/>
      <c r="O1533" s="84" t="s">
        <v>2169</v>
      </c>
      <c r="P1533" s="86">
        <v>43861.902013888888</v>
      </c>
      <c r="Q1533" s="84" t="s">
        <v>2290</v>
      </c>
      <c r="R1533" s="84"/>
      <c r="S1533" s="84"/>
      <c r="T1533" s="84" t="s">
        <v>2883</v>
      </c>
      <c r="U1533" s="84"/>
      <c r="V1533" s="87" t="s">
        <v>3535</v>
      </c>
      <c r="W1533" s="86">
        <v>43861.902013888888</v>
      </c>
      <c r="X1533" s="90">
        <v>43861</v>
      </c>
      <c r="Y1533" s="92" t="s">
        <v>5613</v>
      </c>
      <c r="Z1533" s="87" t="s">
        <v>9376</v>
      </c>
      <c r="AA1533" s="84"/>
      <c r="AB1533" s="84"/>
      <c r="AC1533" s="92" t="s">
        <v>13254</v>
      </c>
      <c r="AD1533" s="84"/>
      <c r="AE1533" s="84" t="b">
        <v>0</v>
      </c>
      <c r="AF1533" s="84">
        <v>0</v>
      </c>
      <c r="AG1533" s="92" t="s">
        <v>16467</v>
      </c>
      <c r="AH1533" s="84" t="b">
        <v>0</v>
      </c>
      <c r="AI1533" s="84" t="s">
        <v>16520</v>
      </c>
      <c r="AJ1533" s="84"/>
      <c r="AK1533" s="92" t="s">
        <v>16467</v>
      </c>
      <c r="AL1533" s="84" t="b">
        <v>0</v>
      </c>
      <c r="AM1533" s="84">
        <v>72</v>
      </c>
      <c r="AN1533" s="92" t="s">
        <v>16431</v>
      </c>
      <c r="AO1533" s="84" t="s">
        <v>16534</v>
      </c>
      <c r="AP1533" s="84" t="b">
        <v>0</v>
      </c>
      <c r="AQ1533" s="92" t="s">
        <v>16431</v>
      </c>
      <c r="AR1533" s="84" t="s">
        <v>179</v>
      </c>
      <c r="AS1533" s="84">
        <v>0</v>
      </c>
      <c r="AT1533" s="84">
        <v>0</v>
      </c>
      <c r="AU1533" s="84"/>
      <c r="AV1533" s="84"/>
      <c r="AW1533" s="84"/>
      <c r="AX1533" s="84"/>
      <c r="AY1533" s="84"/>
      <c r="AZ1533" s="84"/>
      <c r="BA1533" s="84"/>
      <c r="BB1533" s="84"/>
      <c r="BC1533">
        <v>1</v>
      </c>
      <c r="BD1533">
        <v>0</v>
      </c>
      <c r="BE1533">
        <v>0</v>
      </c>
      <c r="BF1533">
        <v>0</v>
      </c>
      <c r="BG1533">
        <v>1</v>
      </c>
      <c r="BH1533">
        <v>0</v>
      </c>
    </row>
    <row r="1534" spans="1:60" x14ac:dyDescent="0.3">
      <c r="A1534" s="69" t="s">
        <v>1775</v>
      </c>
      <c r="B1534" s="69" t="s">
        <v>1805</v>
      </c>
      <c r="C1534" s="70"/>
      <c r="D1534" s="71"/>
      <c r="E1534" s="72"/>
      <c r="F1534" s="73"/>
      <c r="G1534" s="70"/>
      <c r="H1534" s="74"/>
      <c r="I1534" s="75"/>
      <c r="J1534" s="75"/>
      <c r="K1534" s="36"/>
      <c r="L1534" s="82"/>
      <c r="M1534" s="82"/>
      <c r="N1534" s="77"/>
      <c r="O1534" s="84" t="s">
        <v>2169</v>
      </c>
      <c r="P1534" s="86">
        <v>43861.902546296296</v>
      </c>
      <c r="Q1534" s="84" t="s">
        <v>2244</v>
      </c>
      <c r="R1534" s="84"/>
      <c r="S1534" s="84"/>
      <c r="T1534" s="84"/>
      <c r="U1534" s="84"/>
      <c r="V1534" s="87" t="s">
        <v>4493</v>
      </c>
      <c r="W1534" s="86">
        <v>43861.902546296296</v>
      </c>
      <c r="X1534" s="90">
        <v>43861</v>
      </c>
      <c r="Y1534" s="92" t="s">
        <v>7580</v>
      </c>
      <c r="Z1534" s="87" t="s">
        <v>11396</v>
      </c>
      <c r="AA1534" s="84"/>
      <c r="AB1534" s="84"/>
      <c r="AC1534" s="92" t="s">
        <v>15288</v>
      </c>
      <c r="AD1534" s="84"/>
      <c r="AE1534" s="84" t="b">
        <v>0</v>
      </c>
      <c r="AF1534" s="84">
        <v>0</v>
      </c>
      <c r="AG1534" s="92" t="s">
        <v>16467</v>
      </c>
      <c r="AH1534" s="84" t="b">
        <v>0</v>
      </c>
      <c r="AI1534" s="84" t="s">
        <v>16520</v>
      </c>
      <c r="AJ1534" s="84"/>
      <c r="AK1534" s="92" t="s">
        <v>16467</v>
      </c>
      <c r="AL1534" s="84" t="b">
        <v>0</v>
      </c>
      <c r="AM1534" s="84">
        <v>9</v>
      </c>
      <c r="AN1534" s="92" t="s">
        <v>15358</v>
      </c>
      <c r="AO1534" s="84" t="s">
        <v>16534</v>
      </c>
      <c r="AP1534" s="84" t="b">
        <v>0</v>
      </c>
      <c r="AQ1534" s="92" t="s">
        <v>15358</v>
      </c>
      <c r="AR1534" s="84" t="s">
        <v>179</v>
      </c>
      <c r="AS1534" s="84">
        <v>0</v>
      </c>
      <c r="AT1534" s="84">
        <v>0</v>
      </c>
      <c r="AU1534" s="84"/>
      <c r="AV1534" s="84"/>
      <c r="AW1534" s="84"/>
      <c r="AX1534" s="84"/>
      <c r="AY1534" s="84"/>
      <c r="AZ1534" s="84"/>
      <c r="BA1534" s="84"/>
      <c r="BB1534" s="84"/>
      <c r="BC1534">
        <v>1</v>
      </c>
      <c r="BD1534">
        <v>0</v>
      </c>
      <c r="BE1534">
        <v>0</v>
      </c>
      <c r="BF1534">
        <v>0</v>
      </c>
      <c r="BG1534">
        <v>1</v>
      </c>
      <c r="BH1534">
        <v>0</v>
      </c>
    </row>
    <row r="1535" spans="1:60" x14ac:dyDescent="0.3">
      <c r="A1535" s="69" t="s">
        <v>565</v>
      </c>
      <c r="B1535" s="69" t="s">
        <v>2126</v>
      </c>
      <c r="C1535" s="70"/>
      <c r="D1535" s="71"/>
      <c r="E1535" s="72"/>
      <c r="F1535" s="73"/>
      <c r="G1535" s="70"/>
      <c r="H1535" s="74"/>
      <c r="I1535" s="75"/>
      <c r="J1535" s="75"/>
      <c r="K1535" s="36"/>
      <c r="L1535" s="82"/>
      <c r="M1535" s="82"/>
      <c r="N1535" s="77"/>
      <c r="O1535" s="84" t="s">
        <v>2169</v>
      </c>
      <c r="P1535" s="86">
        <v>43861.902604166666</v>
      </c>
      <c r="Q1535" s="84" t="s">
        <v>2290</v>
      </c>
      <c r="R1535" s="84"/>
      <c r="S1535" s="84"/>
      <c r="T1535" s="84" t="s">
        <v>2883</v>
      </c>
      <c r="U1535" s="84"/>
      <c r="V1535" s="87" t="s">
        <v>3386</v>
      </c>
      <c r="W1535" s="86">
        <v>43861.902604166666</v>
      </c>
      <c r="X1535" s="90">
        <v>43861</v>
      </c>
      <c r="Y1535" s="92" t="s">
        <v>5346</v>
      </c>
      <c r="Z1535" s="87" t="s">
        <v>9109</v>
      </c>
      <c r="AA1535" s="84"/>
      <c r="AB1535" s="84"/>
      <c r="AC1535" s="92" t="s">
        <v>12987</v>
      </c>
      <c r="AD1535" s="84"/>
      <c r="AE1535" s="84" t="b">
        <v>0</v>
      </c>
      <c r="AF1535" s="84">
        <v>0</v>
      </c>
      <c r="AG1535" s="92" t="s">
        <v>16467</v>
      </c>
      <c r="AH1535" s="84" t="b">
        <v>0</v>
      </c>
      <c r="AI1535" s="84" t="s">
        <v>16520</v>
      </c>
      <c r="AJ1535" s="84"/>
      <c r="AK1535" s="92" t="s">
        <v>16467</v>
      </c>
      <c r="AL1535" s="84" t="b">
        <v>0</v>
      </c>
      <c r="AM1535" s="84">
        <v>72</v>
      </c>
      <c r="AN1535" s="92" t="s">
        <v>16431</v>
      </c>
      <c r="AO1535" s="84" t="s">
        <v>16534</v>
      </c>
      <c r="AP1535" s="84" t="b">
        <v>0</v>
      </c>
      <c r="AQ1535" s="92" t="s">
        <v>16431</v>
      </c>
      <c r="AR1535" s="84" t="s">
        <v>179</v>
      </c>
      <c r="AS1535" s="84">
        <v>0</v>
      </c>
      <c r="AT1535" s="84">
        <v>0</v>
      </c>
      <c r="AU1535" s="84"/>
      <c r="AV1535" s="84"/>
      <c r="AW1535" s="84"/>
      <c r="AX1535" s="84"/>
      <c r="AY1535" s="84"/>
      <c r="AZ1535" s="84"/>
      <c r="BA1535" s="84"/>
      <c r="BB1535" s="84"/>
      <c r="BC1535">
        <v>1</v>
      </c>
      <c r="BD1535">
        <v>0</v>
      </c>
      <c r="BE1535">
        <v>0</v>
      </c>
      <c r="BF1535">
        <v>0</v>
      </c>
      <c r="BG1535">
        <v>1</v>
      </c>
      <c r="BH1535">
        <v>0</v>
      </c>
    </row>
    <row r="1536" spans="1:60" x14ac:dyDescent="0.3">
      <c r="A1536" s="69" t="s">
        <v>566</v>
      </c>
      <c r="B1536" s="69" t="s">
        <v>2126</v>
      </c>
      <c r="C1536" s="70"/>
      <c r="D1536" s="71"/>
      <c r="E1536" s="72"/>
      <c r="F1536" s="73"/>
      <c r="G1536" s="70"/>
      <c r="H1536" s="74"/>
      <c r="I1536" s="75"/>
      <c r="J1536" s="75"/>
      <c r="K1536" s="36"/>
      <c r="L1536" s="82"/>
      <c r="M1536" s="82"/>
      <c r="N1536" s="77"/>
      <c r="O1536" s="84" t="s">
        <v>2169</v>
      </c>
      <c r="P1536" s="86">
        <v>43861.903055555558</v>
      </c>
      <c r="Q1536" s="84" t="s">
        <v>2290</v>
      </c>
      <c r="R1536" s="84"/>
      <c r="S1536" s="84"/>
      <c r="T1536" s="84" t="s">
        <v>2883</v>
      </c>
      <c r="U1536" s="84"/>
      <c r="V1536" s="87" t="s">
        <v>3387</v>
      </c>
      <c r="W1536" s="86">
        <v>43861.903055555558</v>
      </c>
      <c r="X1536" s="90">
        <v>43861</v>
      </c>
      <c r="Y1536" s="92" t="s">
        <v>5347</v>
      </c>
      <c r="Z1536" s="87" t="s">
        <v>9110</v>
      </c>
      <c r="AA1536" s="84"/>
      <c r="AB1536" s="84"/>
      <c r="AC1536" s="92" t="s">
        <v>12988</v>
      </c>
      <c r="AD1536" s="84"/>
      <c r="AE1536" s="84" t="b">
        <v>0</v>
      </c>
      <c r="AF1536" s="84">
        <v>0</v>
      </c>
      <c r="AG1536" s="92" t="s">
        <v>16467</v>
      </c>
      <c r="AH1536" s="84" t="b">
        <v>0</v>
      </c>
      <c r="AI1536" s="84" t="s">
        <v>16520</v>
      </c>
      <c r="AJ1536" s="84"/>
      <c r="AK1536" s="92" t="s">
        <v>16467</v>
      </c>
      <c r="AL1536" s="84" t="b">
        <v>0</v>
      </c>
      <c r="AM1536" s="84">
        <v>72</v>
      </c>
      <c r="AN1536" s="92" t="s">
        <v>16431</v>
      </c>
      <c r="AO1536" s="84" t="s">
        <v>16534</v>
      </c>
      <c r="AP1536" s="84" t="b">
        <v>0</v>
      </c>
      <c r="AQ1536" s="92" t="s">
        <v>16431</v>
      </c>
      <c r="AR1536" s="84" t="s">
        <v>179</v>
      </c>
      <c r="AS1536" s="84">
        <v>0</v>
      </c>
      <c r="AT1536" s="84">
        <v>0</v>
      </c>
      <c r="AU1536" s="84"/>
      <c r="AV1536" s="84"/>
      <c r="AW1536" s="84"/>
      <c r="AX1536" s="84"/>
      <c r="AY1536" s="84"/>
      <c r="AZ1536" s="84"/>
      <c r="BA1536" s="84"/>
      <c r="BB1536" s="84"/>
      <c r="BC1536">
        <v>1</v>
      </c>
      <c r="BD1536">
        <v>0</v>
      </c>
      <c r="BE1536">
        <v>0</v>
      </c>
      <c r="BF1536">
        <v>0</v>
      </c>
      <c r="BG1536">
        <v>1</v>
      </c>
      <c r="BH1536">
        <v>0</v>
      </c>
    </row>
    <row r="1537" spans="1:60" x14ac:dyDescent="0.3">
      <c r="A1537" s="69" t="s">
        <v>566</v>
      </c>
      <c r="B1537" s="69" t="s">
        <v>2096</v>
      </c>
      <c r="C1537" s="70"/>
      <c r="D1537" s="71"/>
      <c r="E1537" s="72"/>
      <c r="F1537" s="73"/>
      <c r="G1537" s="70"/>
      <c r="H1537" s="74"/>
      <c r="I1537" s="75"/>
      <c r="J1537" s="75"/>
      <c r="K1537" s="36"/>
      <c r="L1537" s="82"/>
      <c r="M1537" s="82"/>
      <c r="N1537" s="77"/>
      <c r="O1537" s="84" t="s">
        <v>2169</v>
      </c>
      <c r="P1537" s="86">
        <v>43861.903217592589</v>
      </c>
      <c r="Q1537" s="84" t="s">
        <v>2284</v>
      </c>
      <c r="R1537" s="84"/>
      <c r="S1537" s="84"/>
      <c r="T1537" s="84" t="s">
        <v>2883</v>
      </c>
      <c r="U1537" s="84"/>
      <c r="V1537" s="87" t="s">
        <v>3387</v>
      </c>
      <c r="W1537" s="86">
        <v>43861.903217592589</v>
      </c>
      <c r="X1537" s="90">
        <v>43861</v>
      </c>
      <c r="Y1537" s="92" t="s">
        <v>5348</v>
      </c>
      <c r="Z1537" s="87" t="s">
        <v>9111</v>
      </c>
      <c r="AA1537" s="84"/>
      <c r="AB1537" s="84"/>
      <c r="AC1537" s="92" t="s">
        <v>12989</v>
      </c>
      <c r="AD1537" s="84"/>
      <c r="AE1537" s="84" t="b">
        <v>0</v>
      </c>
      <c r="AF1537" s="84">
        <v>0</v>
      </c>
      <c r="AG1537" s="92" t="s">
        <v>16467</v>
      </c>
      <c r="AH1537" s="84" t="b">
        <v>0</v>
      </c>
      <c r="AI1537" s="84" t="s">
        <v>16520</v>
      </c>
      <c r="AJ1537" s="84"/>
      <c r="AK1537" s="92" t="s">
        <v>16467</v>
      </c>
      <c r="AL1537" s="84" t="b">
        <v>0</v>
      </c>
      <c r="AM1537" s="84">
        <v>230</v>
      </c>
      <c r="AN1537" s="92" t="s">
        <v>16293</v>
      </c>
      <c r="AO1537" s="84" t="s">
        <v>16534</v>
      </c>
      <c r="AP1537" s="84" t="b">
        <v>0</v>
      </c>
      <c r="AQ1537" s="92" t="s">
        <v>16293</v>
      </c>
      <c r="AR1537" s="84" t="s">
        <v>179</v>
      </c>
      <c r="AS1537" s="84">
        <v>0</v>
      </c>
      <c r="AT1537" s="84">
        <v>0</v>
      </c>
      <c r="AU1537" s="84"/>
      <c r="AV1537" s="84"/>
      <c r="AW1537" s="84"/>
      <c r="AX1537" s="84"/>
      <c r="AY1537" s="84"/>
      <c r="AZ1537" s="84"/>
      <c r="BA1537" s="84"/>
      <c r="BB1537" s="84"/>
      <c r="BC1537">
        <v>1</v>
      </c>
      <c r="BD1537">
        <v>0</v>
      </c>
      <c r="BE1537">
        <v>0</v>
      </c>
      <c r="BF1537">
        <v>0</v>
      </c>
      <c r="BG1537">
        <v>1</v>
      </c>
      <c r="BH1537">
        <v>0</v>
      </c>
    </row>
    <row r="1538" spans="1:60" x14ac:dyDescent="0.3">
      <c r="A1538" s="69" t="s">
        <v>595</v>
      </c>
      <c r="B1538" s="69" t="s">
        <v>2096</v>
      </c>
      <c r="C1538" s="70"/>
      <c r="D1538" s="71"/>
      <c r="E1538" s="72"/>
      <c r="F1538" s="73"/>
      <c r="G1538" s="70"/>
      <c r="H1538" s="74"/>
      <c r="I1538" s="75"/>
      <c r="J1538" s="75"/>
      <c r="K1538" s="36"/>
      <c r="L1538" s="82"/>
      <c r="M1538" s="82"/>
      <c r="N1538" s="77"/>
      <c r="O1538" s="84" t="s">
        <v>2169</v>
      </c>
      <c r="P1538" s="86">
        <v>43861.903449074074</v>
      </c>
      <c r="Q1538" s="84" t="s">
        <v>2284</v>
      </c>
      <c r="R1538" s="84"/>
      <c r="S1538" s="84"/>
      <c r="T1538" s="84" t="s">
        <v>2883</v>
      </c>
      <c r="U1538" s="84"/>
      <c r="V1538" s="87" t="s">
        <v>3414</v>
      </c>
      <c r="W1538" s="86">
        <v>43861.903449074074</v>
      </c>
      <c r="X1538" s="90">
        <v>43861</v>
      </c>
      <c r="Y1538" s="92" t="s">
        <v>5401</v>
      </c>
      <c r="Z1538" s="87" t="s">
        <v>9163</v>
      </c>
      <c r="AA1538" s="84"/>
      <c r="AB1538" s="84"/>
      <c r="AC1538" s="92" t="s">
        <v>13041</v>
      </c>
      <c r="AD1538" s="84"/>
      <c r="AE1538" s="84" t="b">
        <v>0</v>
      </c>
      <c r="AF1538" s="84">
        <v>0</v>
      </c>
      <c r="AG1538" s="92" t="s">
        <v>16467</v>
      </c>
      <c r="AH1538" s="84" t="b">
        <v>0</v>
      </c>
      <c r="AI1538" s="84" t="s">
        <v>16520</v>
      </c>
      <c r="AJ1538" s="84"/>
      <c r="AK1538" s="92" t="s">
        <v>16467</v>
      </c>
      <c r="AL1538" s="84" t="b">
        <v>0</v>
      </c>
      <c r="AM1538" s="84">
        <v>230</v>
      </c>
      <c r="AN1538" s="92" t="s">
        <v>16293</v>
      </c>
      <c r="AO1538" s="84" t="s">
        <v>16535</v>
      </c>
      <c r="AP1538" s="84" t="b">
        <v>0</v>
      </c>
      <c r="AQ1538" s="92" t="s">
        <v>16293</v>
      </c>
      <c r="AR1538" s="84" t="s">
        <v>179</v>
      </c>
      <c r="AS1538" s="84">
        <v>0</v>
      </c>
      <c r="AT1538" s="84">
        <v>0</v>
      </c>
      <c r="AU1538" s="84"/>
      <c r="AV1538" s="84"/>
      <c r="AW1538" s="84"/>
      <c r="AX1538" s="84"/>
      <c r="AY1538" s="84"/>
      <c r="AZ1538" s="84"/>
      <c r="BA1538" s="84"/>
      <c r="BB1538" s="84"/>
      <c r="BC1538">
        <v>1</v>
      </c>
      <c r="BD1538">
        <v>0</v>
      </c>
      <c r="BE1538">
        <v>0</v>
      </c>
      <c r="BF1538">
        <v>0</v>
      </c>
      <c r="BG1538">
        <v>1</v>
      </c>
      <c r="BH1538">
        <v>0</v>
      </c>
    </row>
    <row r="1539" spans="1:60" x14ac:dyDescent="0.3">
      <c r="A1539" s="69" t="s">
        <v>566</v>
      </c>
      <c r="B1539" s="69" t="s">
        <v>2029</v>
      </c>
      <c r="C1539" s="70"/>
      <c r="D1539" s="71"/>
      <c r="E1539" s="72"/>
      <c r="F1539" s="73"/>
      <c r="G1539" s="70"/>
      <c r="H1539" s="74"/>
      <c r="I1539" s="75"/>
      <c r="J1539" s="75"/>
      <c r="K1539" s="36"/>
      <c r="L1539" s="82"/>
      <c r="M1539" s="82"/>
      <c r="N1539" s="77"/>
      <c r="O1539" s="84" t="s">
        <v>2169</v>
      </c>
      <c r="P1539" s="86">
        <v>43861.90347222222</v>
      </c>
      <c r="Q1539" s="84" t="s">
        <v>2217</v>
      </c>
      <c r="R1539" s="84"/>
      <c r="S1539" s="84"/>
      <c r="T1539" s="84"/>
      <c r="U1539" s="84"/>
      <c r="V1539" s="87" t="s">
        <v>3387</v>
      </c>
      <c r="W1539" s="86">
        <v>43861.90347222222</v>
      </c>
      <c r="X1539" s="90">
        <v>43861</v>
      </c>
      <c r="Y1539" s="92" t="s">
        <v>5349</v>
      </c>
      <c r="Z1539" s="87" t="s">
        <v>9112</v>
      </c>
      <c r="AA1539" s="84"/>
      <c r="AB1539" s="84"/>
      <c r="AC1539" s="92" t="s">
        <v>12990</v>
      </c>
      <c r="AD1539" s="84"/>
      <c r="AE1539" s="84" t="b">
        <v>0</v>
      </c>
      <c r="AF1539" s="84">
        <v>0</v>
      </c>
      <c r="AG1539" s="92" t="s">
        <v>16467</v>
      </c>
      <c r="AH1539" s="84" t="b">
        <v>0</v>
      </c>
      <c r="AI1539" s="84" t="s">
        <v>16520</v>
      </c>
      <c r="AJ1539" s="84"/>
      <c r="AK1539" s="92" t="s">
        <v>16467</v>
      </c>
      <c r="AL1539" s="84" t="b">
        <v>0</v>
      </c>
      <c r="AM1539" s="84">
        <v>25</v>
      </c>
      <c r="AN1539" s="92" t="s">
        <v>16088</v>
      </c>
      <c r="AO1539" s="84" t="s">
        <v>16534</v>
      </c>
      <c r="AP1539" s="84" t="b">
        <v>0</v>
      </c>
      <c r="AQ1539" s="92" t="s">
        <v>16088</v>
      </c>
      <c r="AR1539" s="84" t="s">
        <v>179</v>
      </c>
      <c r="AS1539" s="84">
        <v>0</v>
      </c>
      <c r="AT1539" s="84">
        <v>0</v>
      </c>
      <c r="AU1539" s="84"/>
      <c r="AV1539" s="84"/>
      <c r="AW1539" s="84"/>
      <c r="AX1539" s="84"/>
      <c r="AY1539" s="84"/>
      <c r="AZ1539" s="84"/>
      <c r="BA1539" s="84"/>
      <c r="BB1539" s="84"/>
      <c r="BC1539">
        <v>1</v>
      </c>
      <c r="BD1539">
        <v>0</v>
      </c>
      <c r="BE1539">
        <v>0</v>
      </c>
      <c r="BF1539">
        <v>0</v>
      </c>
      <c r="BG1539">
        <v>1</v>
      </c>
      <c r="BH1539">
        <v>0</v>
      </c>
    </row>
    <row r="1540" spans="1:60" x14ac:dyDescent="0.3">
      <c r="A1540" s="69" t="s">
        <v>580</v>
      </c>
      <c r="B1540" s="69" t="s">
        <v>580</v>
      </c>
      <c r="C1540" s="70"/>
      <c r="D1540" s="71"/>
      <c r="E1540" s="72"/>
      <c r="F1540" s="73"/>
      <c r="G1540" s="70"/>
      <c r="H1540" s="74"/>
      <c r="I1540" s="75"/>
      <c r="J1540" s="75"/>
      <c r="K1540" s="36"/>
      <c r="L1540" s="82"/>
      <c r="M1540" s="82"/>
      <c r="N1540" s="77"/>
      <c r="O1540" s="84" t="s">
        <v>179</v>
      </c>
      <c r="P1540" s="86">
        <v>43861.904016203705</v>
      </c>
      <c r="Q1540" s="84" t="s">
        <v>2306</v>
      </c>
      <c r="R1540" s="84"/>
      <c r="S1540" s="84"/>
      <c r="T1540" s="84" t="s">
        <v>2883</v>
      </c>
      <c r="U1540" s="84"/>
      <c r="V1540" s="87" t="s">
        <v>3400</v>
      </c>
      <c r="W1540" s="86">
        <v>43861.904016203705</v>
      </c>
      <c r="X1540" s="90">
        <v>43861</v>
      </c>
      <c r="Y1540" s="92" t="s">
        <v>5371</v>
      </c>
      <c r="Z1540" s="87" t="s">
        <v>9134</v>
      </c>
      <c r="AA1540" s="84"/>
      <c r="AB1540" s="84"/>
      <c r="AC1540" s="92" t="s">
        <v>13012</v>
      </c>
      <c r="AD1540" s="84"/>
      <c r="AE1540" s="84" t="b">
        <v>0</v>
      </c>
      <c r="AF1540" s="84">
        <v>0</v>
      </c>
      <c r="AG1540" s="92" t="s">
        <v>16467</v>
      </c>
      <c r="AH1540" s="84" t="b">
        <v>0</v>
      </c>
      <c r="AI1540" s="84" t="s">
        <v>16520</v>
      </c>
      <c r="AJ1540" s="84"/>
      <c r="AK1540" s="92" t="s">
        <v>16467</v>
      </c>
      <c r="AL1540" s="84" t="b">
        <v>0</v>
      </c>
      <c r="AM1540" s="84">
        <v>0</v>
      </c>
      <c r="AN1540" s="92" t="s">
        <v>16467</v>
      </c>
      <c r="AO1540" s="84" t="s">
        <v>16535</v>
      </c>
      <c r="AP1540" s="84" t="b">
        <v>0</v>
      </c>
      <c r="AQ1540" s="92" t="s">
        <v>13012</v>
      </c>
      <c r="AR1540" s="84" t="s">
        <v>179</v>
      </c>
      <c r="AS1540" s="84">
        <v>0</v>
      </c>
      <c r="AT1540" s="84">
        <v>0</v>
      </c>
      <c r="AU1540" s="84"/>
      <c r="AV1540" s="84"/>
      <c r="AW1540" s="84"/>
      <c r="AX1540" s="84"/>
      <c r="AY1540" s="84"/>
      <c r="AZ1540" s="84"/>
      <c r="BA1540" s="84"/>
      <c r="BB1540" s="84"/>
      <c r="BC1540">
        <v>2</v>
      </c>
      <c r="BD1540">
        <v>0</v>
      </c>
      <c r="BE1540">
        <v>0</v>
      </c>
      <c r="BF1540">
        <v>2</v>
      </c>
      <c r="BG1540">
        <v>0</v>
      </c>
      <c r="BH1540">
        <v>0</v>
      </c>
    </row>
    <row r="1541" spans="1:60" x14ac:dyDescent="0.3">
      <c r="A1541" s="69" t="s">
        <v>567</v>
      </c>
      <c r="B1541" s="69" t="s">
        <v>2103</v>
      </c>
      <c r="C1541" s="70"/>
      <c r="D1541" s="71"/>
      <c r="E1541" s="72"/>
      <c r="F1541" s="73"/>
      <c r="G1541" s="70"/>
      <c r="H1541" s="74"/>
      <c r="I1541" s="75"/>
      <c r="J1541" s="75"/>
      <c r="K1541" s="36"/>
      <c r="L1541" s="82"/>
      <c r="M1541" s="82"/>
      <c r="N1541" s="77"/>
      <c r="O1541" s="84" t="s">
        <v>2169</v>
      </c>
      <c r="P1541" s="86">
        <v>43861.904027777775</v>
      </c>
      <c r="Q1541" s="84" t="s">
        <v>2283</v>
      </c>
      <c r="R1541" s="84"/>
      <c r="S1541" s="84"/>
      <c r="T1541" s="84" t="s">
        <v>2873</v>
      </c>
      <c r="U1541" s="84"/>
      <c r="V1541" s="87" t="s">
        <v>3388</v>
      </c>
      <c r="W1541" s="86">
        <v>43861.904027777775</v>
      </c>
      <c r="X1541" s="90">
        <v>43861</v>
      </c>
      <c r="Y1541" s="92" t="s">
        <v>5351</v>
      </c>
      <c r="Z1541" s="87" t="s">
        <v>9114</v>
      </c>
      <c r="AA1541" s="84"/>
      <c r="AB1541" s="84"/>
      <c r="AC1541" s="92" t="s">
        <v>12992</v>
      </c>
      <c r="AD1541" s="84"/>
      <c r="AE1541" s="84" t="b">
        <v>0</v>
      </c>
      <c r="AF1541" s="84">
        <v>0</v>
      </c>
      <c r="AG1541" s="92" t="s">
        <v>16467</v>
      </c>
      <c r="AH1541" s="84" t="b">
        <v>0</v>
      </c>
      <c r="AI1541" s="84" t="s">
        <v>16520</v>
      </c>
      <c r="AJ1541" s="84"/>
      <c r="AK1541" s="92" t="s">
        <v>16467</v>
      </c>
      <c r="AL1541" s="84" t="b">
        <v>0</v>
      </c>
      <c r="AM1541" s="84">
        <v>34</v>
      </c>
      <c r="AN1541" s="92" t="s">
        <v>16304</v>
      </c>
      <c r="AO1541" s="84" t="s">
        <v>16535</v>
      </c>
      <c r="AP1541" s="84" t="b">
        <v>0</v>
      </c>
      <c r="AQ1541" s="92" t="s">
        <v>16304</v>
      </c>
      <c r="AR1541" s="84" t="s">
        <v>179</v>
      </c>
      <c r="AS1541" s="84">
        <v>0</v>
      </c>
      <c r="AT1541" s="84">
        <v>0</v>
      </c>
      <c r="AU1541" s="84"/>
      <c r="AV1541" s="84"/>
      <c r="AW1541" s="84"/>
      <c r="AX1541" s="84"/>
      <c r="AY1541" s="84"/>
      <c r="AZ1541" s="84"/>
      <c r="BA1541" s="84"/>
      <c r="BB1541" s="84"/>
      <c r="BC1541">
        <v>1</v>
      </c>
      <c r="BD1541">
        <v>0</v>
      </c>
      <c r="BE1541">
        <v>0</v>
      </c>
      <c r="BF1541">
        <v>0</v>
      </c>
      <c r="BG1541">
        <v>1</v>
      </c>
      <c r="BH1541">
        <v>0</v>
      </c>
    </row>
    <row r="1542" spans="1:60" x14ac:dyDescent="0.3">
      <c r="A1542" s="69" t="s">
        <v>568</v>
      </c>
      <c r="B1542" s="69" t="s">
        <v>2126</v>
      </c>
      <c r="C1542" s="70"/>
      <c r="D1542" s="71"/>
      <c r="E1542" s="72"/>
      <c r="F1542" s="73"/>
      <c r="G1542" s="70"/>
      <c r="H1542" s="74"/>
      <c r="I1542" s="75"/>
      <c r="J1542" s="75"/>
      <c r="K1542" s="36"/>
      <c r="L1542" s="82"/>
      <c r="M1542" s="82"/>
      <c r="N1542" s="77"/>
      <c r="O1542" s="84" t="s">
        <v>2169</v>
      </c>
      <c r="P1542" s="86">
        <v>43861.904097222221</v>
      </c>
      <c r="Q1542" s="84" t="s">
        <v>2290</v>
      </c>
      <c r="R1542" s="84"/>
      <c r="S1542" s="84"/>
      <c r="T1542" s="84" t="s">
        <v>2883</v>
      </c>
      <c r="U1542" s="84"/>
      <c r="V1542" s="87" t="s">
        <v>3062</v>
      </c>
      <c r="W1542" s="86">
        <v>43861.904097222221</v>
      </c>
      <c r="X1542" s="90">
        <v>43861</v>
      </c>
      <c r="Y1542" s="92" t="s">
        <v>5352</v>
      </c>
      <c r="Z1542" s="87" t="s">
        <v>9115</v>
      </c>
      <c r="AA1542" s="84"/>
      <c r="AB1542" s="84"/>
      <c r="AC1542" s="92" t="s">
        <v>12993</v>
      </c>
      <c r="AD1542" s="84"/>
      <c r="AE1542" s="84" t="b">
        <v>0</v>
      </c>
      <c r="AF1542" s="84">
        <v>0</v>
      </c>
      <c r="AG1542" s="92" t="s">
        <v>16467</v>
      </c>
      <c r="AH1542" s="84" t="b">
        <v>0</v>
      </c>
      <c r="AI1542" s="84" t="s">
        <v>16520</v>
      </c>
      <c r="AJ1542" s="84"/>
      <c r="AK1542" s="92" t="s">
        <v>16467</v>
      </c>
      <c r="AL1542" s="84" t="b">
        <v>0</v>
      </c>
      <c r="AM1542" s="84">
        <v>72</v>
      </c>
      <c r="AN1542" s="92" t="s">
        <v>16431</v>
      </c>
      <c r="AO1542" s="84" t="s">
        <v>16535</v>
      </c>
      <c r="AP1542" s="84" t="b">
        <v>0</v>
      </c>
      <c r="AQ1542" s="92" t="s">
        <v>16431</v>
      </c>
      <c r="AR1542" s="84" t="s">
        <v>179</v>
      </c>
      <c r="AS1542" s="84">
        <v>0</v>
      </c>
      <c r="AT1542" s="84">
        <v>0</v>
      </c>
      <c r="AU1542" s="84"/>
      <c r="AV1542" s="84"/>
      <c r="AW1542" s="84"/>
      <c r="AX1542" s="84"/>
      <c r="AY1542" s="84"/>
      <c r="AZ1542" s="84"/>
      <c r="BA1542" s="84"/>
      <c r="BB1542" s="84"/>
      <c r="BC1542">
        <v>1</v>
      </c>
      <c r="BD1542">
        <v>0</v>
      </c>
      <c r="BE1542">
        <v>0</v>
      </c>
      <c r="BF1542">
        <v>0</v>
      </c>
      <c r="BG1542">
        <v>1</v>
      </c>
      <c r="BH1542">
        <v>0</v>
      </c>
    </row>
    <row r="1543" spans="1:60" x14ac:dyDescent="0.3">
      <c r="A1543" s="69" t="s">
        <v>1473</v>
      </c>
      <c r="B1543" s="69" t="s">
        <v>1496</v>
      </c>
      <c r="C1543" s="70"/>
      <c r="D1543" s="71"/>
      <c r="E1543" s="72"/>
      <c r="F1543" s="73"/>
      <c r="G1543" s="70"/>
      <c r="H1543" s="74"/>
      <c r="I1543" s="75"/>
      <c r="J1543" s="75"/>
      <c r="K1543" s="36"/>
      <c r="L1543" s="82"/>
      <c r="M1543" s="82"/>
      <c r="N1543" s="77"/>
      <c r="O1543" s="84" t="s">
        <v>2169</v>
      </c>
      <c r="P1543" s="86">
        <v>43861.90415509259</v>
      </c>
      <c r="Q1543" s="84" t="s">
        <v>2281</v>
      </c>
      <c r="R1543" s="84"/>
      <c r="S1543" s="84"/>
      <c r="T1543" s="84" t="s">
        <v>2873</v>
      </c>
      <c r="U1543" s="84"/>
      <c r="V1543" s="87" t="s">
        <v>4213</v>
      </c>
      <c r="W1543" s="86">
        <v>43861.90415509259</v>
      </c>
      <c r="X1543" s="90">
        <v>43861</v>
      </c>
      <c r="Y1543" s="92" t="s">
        <v>6878</v>
      </c>
      <c r="Z1543" s="87" t="s">
        <v>10661</v>
      </c>
      <c r="AA1543" s="84"/>
      <c r="AB1543" s="84"/>
      <c r="AC1543" s="92" t="s">
        <v>14545</v>
      </c>
      <c r="AD1543" s="84"/>
      <c r="AE1543" s="84" t="b">
        <v>0</v>
      </c>
      <c r="AF1543" s="84">
        <v>0</v>
      </c>
      <c r="AG1543" s="92" t="s">
        <v>16467</v>
      </c>
      <c r="AH1543" s="84" t="b">
        <v>0</v>
      </c>
      <c r="AI1543" s="84" t="s">
        <v>16522</v>
      </c>
      <c r="AJ1543" s="84"/>
      <c r="AK1543" s="92" t="s">
        <v>16467</v>
      </c>
      <c r="AL1543" s="84" t="b">
        <v>0</v>
      </c>
      <c r="AM1543" s="84">
        <v>2</v>
      </c>
      <c r="AN1543" s="92" t="s">
        <v>14544</v>
      </c>
      <c r="AO1543" s="84" t="s">
        <v>16534</v>
      </c>
      <c r="AP1543" s="84" t="b">
        <v>0</v>
      </c>
      <c r="AQ1543" s="92" t="s">
        <v>14544</v>
      </c>
      <c r="AR1543" s="84" t="s">
        <v>179</v>
      </c>
      <c r="AS1543" s="84">
        <v>0</v>
      </c>
      <c r="AT1543" s="84">
        <v>0</v>
      </c>
      <c r="AU1543" s="84"/>
      <c r="AV1543" s="84"/>
      <c r="AW1543" s="84"/>
      <c r="AX1543" s="84"/>
      <c r="AY1543" s="84"/>
      <c r="AZ1543" s="84"/>
      <c r="BA1543" s="84"/>
      <c r="BB1543" s="84"/>
      <c r="BC1543">
        <v>1</v>
      </c>
      <c r="BD1543">
        <v>0</v>
      </c>
      <c r="BE1543">
        <v>0</v>
      </c>
      <c r="BF1543">
        <v>0</v>
      </c>
      <c r="BG1543">
        <v>1</v>
      </c>
      <c r="BH1543">
        <v>0</v>
      </c>
    </row>
    <row r="1544" spans="1:60" x14ac:dyDescent="0.3">
      <c r="A1544" s="69" t="s">
        <v>1582</v>
      </c>
      <c r="B1544" s="69" t="s">
        <v>2128</v>
      </c>
      <c r="C1544" s="70"/>
      <c r="D1544" s="71"/>
      <c r="E1544" s="72"/>
      <c r="F1544" s="73"/>
      <c r="G1544" s="70"/>
      <c r="H1544" s="74"/>
      <c r="I1544" s="75"/>
      <c r="J1544" s="75"/>
      <c r="K1544" s="36"/>
      <c r="L1544" s="82"/>
      <c r="M1544" s="82"/>
      <c r="N1544" s="77"/>
      <c r="O1544" s="84" t="s">
        <v>2168</v>
      </c>
      <c r="P1544" s="86">
        <v>43861.90415509259</v>
      </c>
      <c r="Q1544" s="84" t="s">
        <v>2299</v>
      </c>
      <c r="R1544" s="84"/>
      <c r="S1544" s="84"/>
      <c r="T1544" s="84"/>
      <c r="U1544" s="84"/>
      <c r="V1544" s="87" t="s">
        <v>4312</v>
      </c>
      <c r="W1544" s="86">
        <v>43861.90415509259</v>
      </c>
      <c r="X1544" s="90">
        <v>43861</v>
      </c>
      <c r="Y1544" s="92" t="s">
        <v>6878</v>
      </c>
      <c r="Z1544" s="87" t="s">
        <v>10943</v>
      </c>
      <c r="AA1544" s="84"/>
      <c r="AB1544" s="84"/>
      <c r="AC1544" s="92" t="s">
        <v>14829</v>
      </c>
      <c r="AD1544" s="84"/>
      <c r="AE1544" s="84" t="b">
        <v>0</v>
      </c>
      <c r="AF1544" s="84">
        <v>0</v>
      </c>
      <c r="AG1544" s="92" t="s">
        <v>16467</v>
      </c>
      <c r="AH1544" s="84" t="b">
        <v>0</v>
      </c>
      <c r="AI1544" s="84" t="s">
        <v>16520</v>
      </c>
      <c r="AJ1544" s="84"/>
      <c r="AK1544" s="92" t="s">
        <v>16467</v>
      </c>
      <c r="AL1544" s="84" t="b">
        <v>0</v>
      </c>
      <c r="AM1544" s="84">
        <v>118</v>
      </c>
      <c r="AN1544" s="92" t="s">
        <v>16294</v>
      </c>
      <c r="AO1544" s="84" t="s">
        <v>16534</v>
      </c>
      <c r="AP1544" s="84" t="b">
        <v>0</v>
      </c>
      <c r="AQ1544" s="92" t="s">
        <v>16294</v>
      </c>
      <c r="AR1544" s="84" t="s">
        <v>179</v>
      </c>
      <c r="AS1544" s="84">
        <v>0</v>
      </c>
      <c r="AT1544" s="84">
        <v>0</v>
      </c>
      <c r="AU1544" s="84"/>
      <c r="AV1544" s="84"/>
      <c r="AW1544" s="84"/>
      <c r="AX1544" s="84"/>
      <c r="AY1544" s="84"/>
      <c r="AZ1544" s="84"/>
      <c r="BA1544" s="84"/>
      <c r="BB1544" s="84"/>
      <c r="BC1544">
        <v>1</v>
      </c>
      <c r="BD1544">
        <v>0</v>
      </c>
      <c r="BE1544">
        <v>1</v>
      </c>
      <c r="BF1544">
        <v>0</v>
      </c>
      <c r="BG1544">
        <v>0</v>
      </c>
      <c r="BH1544">
        <v>0</v>
      </c>
    </row>
    <row r="1545" spans="1:60" x14ac:dyDescent="0.3">
      <c r="A1545" s="69" t="s">
        <v>1582</v>
      </c>
      <c r="B1545" s="69" t="s">
        <v>2145</v>
      </c>
      <c r="C1545" s="70"/>
      <c r="D1545" s="71"/>
      <c r="E1545" s="72"/>
      <c r="F1545" s="73"/>
      <c r="G1545" s="70"/>
      <c r="H1545" s="74"/>
      <c r="I1545" s="75"/>
      <c r="J1545" s="75"/>
      <c r="K1545" s="36"/>
      <c r="L1545" s="82"/>
      <c r="M1545" s="82"/>
      <c r="N1545" s="77"/>
      <c r="O1545" s="84" t="s">
        <v>2168</v>
      </c>
      <c r="P1545" s="86">
        <v>43861.90415509259</v>
      </c>
      <c r="Q1545" s="84" t="s">
        <v>2299</v>
      </c>
      <c r="R1545" s="84"/>
      <c r="S1545" s="84"/>
      <c r="T1545" s="84"/>
      <c r="U1545" s="84"/>
      <c r="V1545" s="87" t="s">
        <v>4312</v>
      </c>
      <c r="W1545" s="86">
        <v>43861.90415509259</v>
      </c>
      <c r="X1545" s="90">
        <v>43861</v>
      </c>
      <c r="Y1545" s="92" t="s">
        <v>6878</v>
      </c>
      <c r="Z1545" s="87" t="s">
        <v>10943</v>
      </c>
      <c r="AA1545" s="84"/>
      <c r="AB1545" s="84"/>
      <c r="AC1545" s="92" t="s">
        <v>14829</v>
      </c>
      <c r="AD1545" s="84"/>
      <c r="AE1545" s="84" t="b">
        <v>0</v>
      </c>
      <c r="AF1545" s="84">
        <v>0</v>
      </c>
      <c r="AG1545" s="92" t="s">
        <v>16467</v>
      </c>
      <c r="AH1545" s="84" t="b">
        <v>0</v>
      </c>
      <c r="AI1545" s="84" t="s">
        <v>16520</v>
      </c>
      <c r="AJ1545" s="84"/>
      <c r="AK1545" s="92" t="s">
        <v>16467</v>
      </c>
      <c r="AL1545" s="84" t="b">
        <v>0</v>
      </c>
      <c r="AM1545" s="84">
        <v>118</v>
      </c>
      <c r="AN1545" s="92" t="s">
        <v>16294</v>
      </c>
      <c r="AO1545" s="84" t="s">
        <v>16534</v>
      </c>
      <c r="AP1545" s="84" t="b">
        <v>0</v>
      </c>
      <c r="AQ1545" s="92" t="s">
        <v>16294</v>
      </c>
      <c r="AR1545" s="84" t="s">
        <v>179</v>
      </c>
      <c r="AS1545" s="84">
        <v>0</v>
      </c>
      <c r="AT1545" s="84">
        <v>0</v>
      </c>
      <c r="AU1545" s="84"/>
      <c r="AV1545" s="84"/>
      <c r="AW1545" s="84"/>
      <c r="AX1545" s="84"/>
      <c r="AY1545" s="84"/>
      <c r="AZ1545" s="84"/>
      <c r="BA1545" s="84"/>
      <c r="BB1545" s="84"/>
      <c r="BC1545">
        <v>1</v>
      </c>
      <c r="BD1545">
        <v>0</v>
      </c>
      <c r="BE1545">
        <v>1</v>
      </c>
      <c r="BF1545">
        <v>0</v>
      </c>
      <c r="BG1545">
        <v>0</v>
      </c>
      <c r="BH1545">
        <v>0</v>
      </c>
    </row>
    <row r="1546" spans="1:60" x14ac:dyDescent="0.3">
      <c r="A1546" s="69" t="s">
        <v>1613</v>
      </c>
      <c r="B1546" s="69" t="s">
        <v>1612</v>
      </c>
      <c r="C1546" s="70"/>
      <c r="D1546" s="71"/>
      <c r="E1546" s="72"/>
      <c r="F1546" s="73"/>
      <c r="G1546" s="70"/>
      <c r="H1546" s="74"/>
      <c r="I1546" s="75"/>
      <c r="J1546" s="75"/>
      <c r="K1546" s="36"/>
      <c r="L1546" s="82"/>
      <c r="M1546" s="82"/>
      <c r="N1546" s="77"/>
      <c r="O1546" s="84" t="s">
        <v>2169</v>
      </c>
      <c r="P1546" s="86">
        <v>43861.904328703706</v>
      </c>
      <c r="Q1546" s="84" t="s">
        <v>2700</v>
      </c>
      <c r="R1546" s="84"/>
      <c r="S1546" s="84"/>
      <c r="T1546" s="84"/>
      <c r="U1546" s="84"/>
      <c r="V1546" s="87" t="s">
        <v>4340</v>
      </c>
      <c r="W1546" s="86">
        <v>43861.904328703706</v>
      </c>
      <c r="X1546" s="90">
        <v>43861</v>
      </c>
      <c r="Y1546" s="92" t="s">
        <v>7216</v>
      </c>
      <c r="Z1546" s="87" t="s">
        <v>11011</v>
      </c>
      <c r="AA1546" s="84"/>
      <c r="AB1546" s="84"/>
      <c r="AC1546" s="92" t="s">
        <v>14897</v>
      </c>
      <c r="AD1546" s="84"/>
      <c r="AE1546" s="84" t="b">
        <v>0</v>
      </c>
      <c r="AF1546" s="84">
        <v>0</v>
      </c>
      <c r="AG1546" s="92" t="s">
        <v>16467</v>
      </c>
      <c r="AH1546" s="84" t="b">
        <v>0</v>
      </c>
      <c r="AI1546" s="84" t="s">
        <v>16520</v>
      </c>
      <c r="AJ1546" s="84"/>
      <c r="AK1546" s="92" t="s">
        <v>16467</v>
      </c>
      <c r="AL1546" s="84" t="b">
        <v>0</v>
      </c>
      <c r="AM1546" s="84">
        <v>2</v>
      </c>
      <c r="AN1546" s="92" t="s">
        <v>14896</v>
      </c>
      <c r="AO1546" s="84" t="s">
        <v>16534</v>
      </c>
      <c r="AP1546" s="84" t="b">
        <v>0</v>
      </c>
      <c r="AQ1546" s="92" t="s">
        <v>14896</v>
      </c>
      <c r="AR1546" s="84" t="s">
        <v>179</v>
      </c>
      <c r="AS1546" s="84">
        <v>0</v>
      </c>
      <c r="AT1546" s="84">
        <v>0</v>
      </c>
      <c r="AU1546" s="84"/>
      <c r="AV1546" s="84"/>
      <c r="AW1546" s="84"/>
      <c r="AX1546" s="84"/>
      <c r="AY1546" s="84"/>
      <c r="AZ1546" s="84"/>
      <c r="BA1546" s="84"/>
      <c r="BB1546" s="84"/>
      <c r="BC1546">
        <v>1</v>
      </c>
      <c r="BD1546">
        <v>0</v>
      </c>
      <c r="BE1546">
        <v>0</v>
      </c>
      <c r="BF1546">
        <v>0</v>
      </c>
      <c r="BG1546">
        <v>1</v>
      </c>
      <c r="BH1546">
        <v>0</v>
      </c>
    </row>
    <row r="1547" spans="1:60" x14ac:dyDescent="0.3">
      <c r="A1547" s="69" t="s">
        <v>569</v>
      </c>
      <c r="B1547" s="69" t="s">
        <v>1447</v>
      </c>
      <c r="C1547" s="70"/>
      <c r="D1547" s="71"/>
      <c r="E1547" s="72"/>
      <c r="F1547" s="73"/>
      <c r="G1547" s="70"/>
      <c r="H1547" s="74"/>
      <c r="I1547" s="75"/>
      <c r="J1547" s="75"/>
      <c r="K1547" s="36"/>
      <c r="L1547" s="82"/>
      <c r="M1547" s="82"/>
      <c r="N1547" s="77"/>
      <c r="O1547" s="84" t="s">
        <v>2169</v>
      </c>
      <c r="P1547" s="86">
        <v>43861.904641203706</v>
      </c>
      <c r="Q1547" s="84" t="s">
        <v>2274</v>
      </c>
      <c r="R1547" s="84"/>
      <c r="S1547" s="84"/>
      <c r="T1547" s="84"/>
      <c r="U1547" s="84"/>
      <c r="V1547" s="87" t="s">
        <v>3389</v>
      </c>
      <c r="W1547" s="86">
        <v>43861.904641203706</v>
      </c>
      <c r="X1547" s="90">
        <v>43861</v>
      </c>
      <c r="Y1547" s="92" t="s">
        <v>5353</v>
      </c>
      <c r="Z1547" s="87" t="s">
        <v>9116</v>
      </c>
      <c r="AA1547" s="84"/>
      <c r="AB1547" s="84"/>
      <c r="AC1547" s="92" t="s">
        <v>12994</v>
      </c>
      <c r="AD1547" s="84"/>
      <c r="AE1547" s="84" t="b">
        <v>0</v>
      </c>
      <c r="AF1547" s="84">
        <v>0</v>
      </c>
      <c r="AG1547" s="92" t="s">
        <v>16467</v>
      </c>
      <c r="AH1547" s="84" t="b">
        <v>0</v>
      </c>
      <c r="AI1547" s="84" t="s">
        <v>16520</v>
      </c>
      <c r="AJ1547" s="84"/>
      <c r="AK1547" s="92" t="s">
        <v>16467</v>
      </c>
      <c r="AL1547" s="84" t="b">
        <v>0</v>
      </c>
      <c r="AM1547" s="84">
        <v>51</v>
      </c>
      <c r="AN1547" s="92" t="s">
        <v>16309</v>
      </c>
      <c r="AO1547" s="84" t="s">
        <v>16537</v>
      </c>
      <c r="AP1547" s="84" t="b">
        <v>0</v>
      </c>
      <c r="AQ1547" s="92" t="s">
        <v>16309</v>
      </c>
      <c r="AR1547" s="84" t="s">
        <v>179</v>
      </c>
      <c r="AS1547" s="84">
        <v>0</v>
      </c>
      <c r="AT1547" s="84">
        <v>0</v>
      </c>
      <c r="AU1547" s="84"/>
      <c r="AV1547" s="84"/>
      <c r="AW1547" s="84"/>
      <c r="AX1547" s="84"/>
      <c r="AY1547" s="84"/>
      <c r="AZ1547" s="84"/>
      <c r="BA1547" s="84"/>
      <c r="BB1547" s="84"/>
      <c r="BC1547">
        <v>1</v>
      </c>
      <c r="BD1547">
        <v>0</v>
      </c>
      <c r="BE1547">
        <v>0</v>
      </c>
      <c r="BF1547">
        <v>0</v>
      </c>
      <c r="BG1547">
        <v>1</v>
      </c>
      <c r="BH1547">
        <v>0</v>
      </c>
    </row>
    <row r="1548" spans="1:60" x14ac:dyDescent="0.3">
      <c r="A1548" s="69" t="s">
        <v>569</v>
      </c>
      <c r="B1548" s="69" t="s">
        <v>2077</v>
      </c>
      <c r="C1548" s="70"/>
      <c r="D1548" s="71"/>
      <c r="E1548" s="72"/>
      <c r="F1548" s="73"/>
      <c r="G1548" s="70"/>
      <c r="H1548" s="74"/>
      <c r="I1548" s="75"/>
      <c r="J1548" s="75"/>
      <c r="K1548" s="36"/>
      <c r="L1548" s="82"/>
      <c r="M1548" s="82"/>
      <c r="N1548" s="77"/>
      <c r="O1548" s="84" t="s">
        <v>2169</v>
      </c>
      <c r="P1548" s="86">
        <v>43861.904699074075</v>
      </c>
      <c r="Q1548" s="84" t="s">
        <v>2301</v>
      </c>
      <c r="R1548" s="84"/>
      <c r="S1548" s="84"/>
      <c r="T1548" s="84" t="s">
        <v>2873</v>
      </c>
      <c r="U1548" s="84"/>
      <c r="V1548" s="87" t="s">
        <v>3389</v>
      </c>
      <c r="W1548" s="86">
        <v>43861.904699074075</v>
      </c>
      <c r="X1548" s="90">
        <v>43861</v>
      </c>
      <c r="Y1548" s="92" t="s">
        <v>5354</v>
      </c>
      <c r="Z1548" s="87" t="s">
        <v>9117</v>
      </c>
      <c r="AA1548" s="84"/>
      <c r="AB1548" s="84"/>
      <c r="AC1548" s="92" t="s">
        <v>12995</v>
      </c>
      <c r="AD1548" s="84"/>
      <c r="AE1548" s="84" t="b">
        <v>0</v>
      </c>
      <c r="AF1548" s="84">
        <v>0</v>
      </c>
      <c r="AG1548" s="92" t="s">
        <v>16467</v>
      </c>
      <c r="AH1548" s="84" t="b">
        <v>0</v>
      </c>
      <c r="AI1548" s="84" t="s">
        <v>16520</v>
      </c>
      <c r="AJ1548" s="84"/>
      <c r="AK1548" s="92" t="s">
        <v>16467</v>
      </c>
      <c r="AL1548" s="84" t="b">
        <v>0</v>
      </c>
      <c r="AM1548" s="84">
        <v>56</v>
      </c>
      <c r="AN1548" s="92" t="s">
        <v>16433</v>
      </c>
      <c r="AO1548" s="84" t="s">
        <v>16537</v>
      </c>
      <c r="AP1548" s="84" t="b">
        <v>0</v>
      </c>
      <c r="AQ1548" s="92" t="s">
        <v>16433</v>
      </c>
      <c r="AR1548" s="84" t="s">
        <v>179</v>
      </c>
      <c r="AS1548" s="84">
        <v>0</v>
      </c>
      <c r="AT1548" s="84">
        <v>0</v>
      </c>
      <c r="AU1548" s="84"/>
      <c r="AV1548" s="84"/>
      <c r="AW1548" s="84"/>
      <c r="AX1548" s="84"/>
      <c r="AY1548" s="84"/>
      <c r="AZ1548" s="84"/>
      <c r="BA1548" s="84"/>
      <c r="BB1548" s="84"/>
      <c r="BC1548">
        <v>1</v>
      </c>
      <c r="BD1548">
        <v>0</v>
      </c>
      <c r="BE1548">
        <v>0</v>
      </c>
      <c r="BF1548">
        <v>0</v>
      </c>
      <c r="BG1548">
        <v>1</v>
      </c>
      <c r="BH1548">
        <v>0</v>
      </c>
    </row>
    <row r="1549" spans="1:60" x14ac:dyDescent="0.3">
      <c r="A1549" s="69" t="s">
        <v>569</v>
      </c>
      <c r="B1549" s="69" t="s">
        <v>2078</v>
      </c>
      <c r="C1549" s="70"/>
      <c r="D1549" s="71"/>
      <c r="E1549" s="72"/>
      <c r="F1549" s="73"/>
      <c r="G1549" s="70"/>
      <c r="H1549" s="74"/>
      <c r="I1549" s="75"/>
      <c r="J1549" s="75"/>
      <c r="K1549" s="36"/>
      <c r="L1549" s="82"/>
      <c r="M1549" s="82"/>
      <c r="N1549" s="77"/>
      <c r="O1549" s="84" t="s">
        <v>2169</v>
      </c>
      <c r="P1549" s="86">
        <v>43861.904745370368</v>
      </c>
      <c r="Q1549" s="84" t="s">
        <v>2298</v>
      </c>
      <c r="R1549" s="84"/>
      <c r="S1549" s="84"/>
      <c r="T1549" s="84" t="s">
        <v>2890</v>
      </c>
      <c r="U1549" s="84"/>
      <c r="V1549" s="87" t="s">
        <v>3389</v>
      </c>
      <c r="W1549" s="86">
        <v>43861.904745370368</v>
      </c>
      <c r="X1549" s="90">
        <v>43861</v>
      </c>
      <c r="Y1549" s="92" t="s">
        <v>5355</v>
      </c>
      <c r="Z1549" s="87" t="s">
        <v>9118</v>
      </c>
      <c r="AA1549" s="84"/>
      <c r="AB1549" s="84"/>
      <c r="AC1549" s="92" t="s">
        <v>12996</v>
      </c>
      <c r="AD1549" s="84"/>
      <c r="AE1549" s="84" t="b">
        <v>0</v>
      </c>
      <c r="AF1549" s="84">
        <v>0</v>
      </c>
      <c r="AG1549" s="92" t="s">
        <v>16467</v>
      </c>
      <c r="AH1549" s="84" t="b">
        <v>0</v>
      </c>
      <c r="AI1549" s="84" t="s">
        <v>16520</v>
      </c>
      <c r="AJ1549" s="84"/>
      <c r="AK1549" s="92" t="s">
        <v>16467</v>
      </c>
      <c r="AL1549" s="84" t="b">
        <v>0</v>
      </c>
      <c r="AM1549" s="84">
        <v>66</v>
      </c>
      <c r="AN1549" s="92" t="s">
        <v>16225</v>
      </c>
      <c r="AO1549" s="84" t="s">
        <v>16537</v>
      </c>
      <c r="AP1549" s="84" t="b">
        <v>0</v>
      </c>
      <c r="AQ1549" s="92" t="s">
        <v>16225</v>
      </c>
      <c r="AR1549" s="84" t="s">
        <v>179</v>
      </c>
      <c r="AS1549" s="84">
        <v>0</v>
      </c>
      <c r="AT1549" s="84">
        <v>0</v>
      </c>
      <c r="AU1549" s="84"/>
      <c r="AV1549" s="84"/>
      <c r="AW1549" s="84"/>
      <c r="AX1549" s="84"/>
      <c r="AY1549" s="84"/>
      <c r="AZ1549" s="84"/>
      <c r="BA1549" s="84"/>
      <c r="BB1549" s="84"/>
      <c r="BC1549">
        <v>1</v>
      </c>
      <c r="BD1549">
        <v>0</v>
      </c>
      <c r="BE1549">
        <v>0</v>
      </c>
      <c r="BF1549">
        <v>0</v>
      </c>
      <c r="BG1549">
        <v>1</v>
      </c>
      <c r="BH1549">
        <v>0</v>
      </c>
    </row>
    <row r="1550" spans="1:60" x14ac:dyDescent="0.3">
      <c r="A1550" s="69" t="s">
        <v>569</v>
      </c>
      <c r="B1550" s="69" t="s">
        <v>2103</v>
      </c>
      <c r="C1550" s="70"/>
      <c r="D1550" s="71"/>
      <c r="E1550" s="72"/>
      <c r="F1550" s="73"/>
      <c r="G1550" s="70"/>
      <c r="H1550" s="74"/>
      <c r="I1550" s="75"/>
      <c r="J1550" s="75"/>
      <c r="K1550" s="36"/>
      <c r="L1550" s="82"/>
      <c r="M1550" s="82"/>
      <c r="N1550" s="77"/>
      <c r="O1550" s="84" t="s">
        <v>2169</v>
      </c>
      <c r="P1550" s="86">
        <v>43861.904780092591</v>
      </c>
      <c r="Q1550" s="84" t="s">
        <v>2283</v>
      </c>
      <c r="R1550" s="84"/>
      <c r="S1550" s="84"/>
      <c r="T1550" s="84" t="s">
        <v>2873</v>
      </c>
      <c r="U1550" s="84"/>
      <c r="V1550" s="87" t="s">
        <v>3389</v>
      </c>
      <c r="W1550" s="86">
        <v>43861.904780092591</v>
      </c>
      <c r="X1550" s="90">
        <v>43861</v>
      </c>
      <c r="Y1550" s="92" t="s">
        <v>5356</v>
      </c>
      <c r="Z1550" s="87" t="s">
        <v>9119</v>
      </c>
      <c r="AA1550" s="84"/>
      <c r="AB1550" s="84"/>
      <c r="AC1550" s="92" t="s">
        <v>12997</v>
      </c>
      <c r="AD1550" s="84"/>
      <c r="AE1550" s="84" t="b">
        <v>0</v>
      </c>
      <c r="AF1550" s="84">
        <v>0</v>
      </c>
      <c r="AG1550" s="92" t="s">
        <v>16467</v>
      </c>
      <c r="AH1550" s="84" t="b">
        <v>0</v>
      </c>
      <c r="AI1550" s="84" t="s">
        <v>16520</v>
      </c>
      <c r="AJ1550" s="84"/>
      <c r="AK1550" s="92" t="s">
        <v>16467</v>
      </c>
      <c r="AL1550" s="84" t="b">
        <v>0</v>
      </c>
      <c r="AM1550" s="84">
        <v>34</v>
      </c>
      <c r="AN1550" s="92" t="s">
        <v>16304</v>
      </c>
      <c r="AO1550" s="84" t="s">
        <v>16537</v>
      </c>
      <c r="AP1550" s="84" t="b">
        <v>0</v>
      </c>
      <c r="AQ1550" s="92" t="s">
        <v>16304</v>
      </c>
      <c r="AR1550" s="84" t="s">
        <v>179</v>
      </c>
      <c r="AS1550" s="84">
        <v>0</v>
      </c>
      <c r="AT1550" s="84">
        <v>0</v>
      </c>
      <c r="AU1550" s="84"/>
      <c r="AV1550" s="84"/>
      <c r="AW1550" s="84"/>
      <c r="AX1550" s="84"/>
      <c r="AY1550" s="84"/>
      <c r="AZ1550" s="84"/>
      <c r="BA1550" s="84"/>
      <c r="BB1550" s="84"/>
      <c r="BC1550">
        <v>1</v>
      </c>
      <c r="BD1550">
        <v>0</v>
      </c>
      <c r="BE1550">
        <v>0</v>
      </c>
      <c r="BF1550">
        <v>0</v>
      </c>
      <c r="BG1550">
        <v>1</v>
      </c>
      <c r="BH1550">
        <v>0</v>
      </c>
    </row>
    <row r="1551" spans="1:60" x14ac:dyDescent="0.3">
      <c r="A1551" s="69" t="s">
        <v>1473</v>
      </c>
      <c r="B1551" s="69" t="s">
        <v>1925</v>
      </c>
      <c r="C1551" s="70"/>
      <c r="D1551" s="71"/>
      <c r="E1551" s="72"/>
      <c r="F1551" s="73"/>
      <c r="G1551" s="70"/>
      <c r="H1551" s="74"/>
      <c r="I1551" s="75"/>
      <c r="J1551" s="75"/>
      <c r="K1551" s="36"/>
      <c r="L1551" s="82"/>
      <c r="M1551" s="82"/>
      <c r="N1551" s="77"/>
      <c r="O1551" s="84" t="s">
        <v>2169</v>
      </c>
      <c r="P1551" s="86">
        <v>43861.904826388891</v>
      </c>
      <c r="Q1551" s="84" t="s">
        <v>2657</v>
      </c>
      <c r="R1551" s="84"/>
      <c r="S1551" s="84"/>
      <c r="T1551" s="84" t="s">
        <v>2883</v>
      </c>
      <c r="U1551" s="84"/>
      <c r="V1551" s="87" t="s">
        <v>4213</v>
      </c>
      <c r="W1551" s="86">
        <v>43861.904826388891</v>
      </c>
      <c r="X1551" s="90">
        <v>43861</v>
      </c>
      <c r="Y1551" s="92" t="s">
        <v>6982</v>
      </c>
      <c r="Z1551" s="87" t="s">
        <v>10765</v>
      </c>
      <c r="AA1551" s="84"/>
      <c r="AB1551" s="84"/>
      <c r="AC1551" s="92" t="s">
        <v>14649</v>
      </c>
      <c r="AD1551" s="84"/>
      <c r="AE1551" s="84" t="b">
        <v>0</v>
      </c>
      <c r="AF1551" s="84">
        <v>0</v>
      </c>
      <c r="AG1551" s="92" t="s">
        <v>16467</v>
      </c>
      <c r="AH1551" s="84" t="b">
        <v>0</v>
      </c>
      <c r="AI1551" s="84" t="s">
        <v>16520</v>
      </c>
      <c r="AJ1551" s="84"/>
      <c r="AK1551" s="92" t="s">
        <v>16467</v>
      </c>
      <c r="AL1551" s="84" t="b">
        <v>0</v>
      </c>
      <c r="AM1551" s="84">
        <v>2</v>
      </c>
      <c r="AN1551" s="92" t="s">
        <v>15669</v>
      </c>
      <c r="AO1551" s="84" t="s">
        <v>16534</v>
      </c>
      <c r="AP1551" s="84" t="b">
        <v>0</v>
      </c>
      <c r="AQ1551" s="92" t="s">
        <v>15669</v>
      </c>
      <c r="AR1551" s="84" t="s">
        <v>179</v>
      </c>
      <c r="AS1551" s="84">
        <v>0</v>
      </c>
      <c r="AT1551" s="84">
        <v>0</v>
      </c>
      <c r="AU1551" s="84"/>
      <c r="AV1551" s="84"/>
      <c r="AW1551" s="84"/>
      <c r="AX1551" s="84"/>
      <c r="AY1551" s="84"/>
      <c r="AZ1551" s="84"/>
      <c r="BA1551" s="84"/>
      <c r="BB1551" s="84"/>
      <c r="BC1551">
        <v>1</v>
      </c>
      <c r="BD1551">
        <v>0</v>
      </c>
      <c r="BE1551">
        <v>0</v>
      </c>
      <c r="BF1551">
        <v>0</v>
      </c>
      <c r="BG1551">
        <v>1</v>
      </c>
      <c r="BH1551">
        <v>0</v>
      </c>
    </row>
    <row r="1552" spans="1:60" x14ac:dyDescent="0.3">
      <c r="A1552" s="69" t="s">
        <v>2112</v>
      </c>
      <c r="B1552" s="69" t="s">
        <v>2112</v>
      </c>
      <c r="C1552" s="70"/>
      <c r="D1552" s="71"/>
      <c r="E1552" s="72"/>
      <c r="F1552" s="73"/>
      <c r="G1552" s="70"/>
      <c r="H1552" s="74"/>
      <c r="I1552" s="75"/>
      <c r="J1552" s="75"/>
      <c r="K1552" s="36"/>
      <c r="L1552" s="82"/>
      <c r="M1552" s="82"/>
      <c r="N1552" s="77"/>
      <c r="O1552" s="84" t="s">
        <v>179</v>
      </c>
      <c r="P1552" s="86">
        <v>43861.904872685183</v>
      </c>
      <c r="Q1552" s="84" t="s">
        <v>2330</v>
      </c>
      <c r="R1552" s="84"/>
      <c r="S1552" s="84"/>
      <c r="T1552" s="84" t="s">
        <v>2883</v>
      </c>
      <c r="U1552" s="84"/>
      <c r="V1552" s="87" t="s">
        <v>4797</v>
      </c>
      <c r="W1552" s="86">
        <v>43861.904872685183</v>
      </c>
      <c r="X1552" s="90">
        <v>43861</v>
      </c>
      <c r="Y1552" s="92" t="s">
        <v>8546</v>
      </c>
      <c r="Z1552" s="87" t="s">
        <v>12417</v>
      </c>
      <c r="AA1552" s="84"/>
      <c r="AB1552" s="84"/>
      <c r="AC1552" s="92" t="s">
        <v>16377</v>
      </c>
      <c r="AD1552" s="84"/>
      <c r="AE1552" s="84" t="b">
        <v>0</v>
      </c>
      <c r="AF1552" s="84">
        <v>18</v>
      </c>
      <c r="AG1552" s="92" t="s">
        <v>16467</v>
      </c>
      <c r="AH1552" s="84" t="b">
        <v>0</v>
      </c>
      <c r="AI1552" s="84" t="s">
        <v>16520</v>
      </c>
      <c r="AJ1552" s="84"/>
      <c r="AK1552" s="92" t="s">
        <v>16467</v>
      </c>
      <c r="AL1552" s="84" t="b">
        <v>0</v>
      </c>
      <c r="AM1552" s="84">
        <v>13</v>
      </c>
      <c r="AN1552" s="92" t="s">
        <v>16467</v>
      </c>
      <c r="AO1552" s="84" t="s">
        <v>16534</v>
      </c>
      <c r="AP1552" s="84" t="b">
        <v>0</v>
      </c>
      <c r="AQ1552" s="92" t="s">
        <v>16377</v>
      </c>
      <c r="AR1552" s="84" t="s">
        <v>179</v>
      </c>
      <c r="AS1552" s="84">
        <v>0</v>
      </c>
      <c r="AT1552" s="84">
        <v>0</v>
      </c>
      <c r="AU1552" s="84"/>
      <c r="AV1552" s="84"/>
      <c r="AW1552" s="84"/>
      <c r="AX1552" s="84"/>
      <c r="AY1552" s="84"/>
      <c r="AZ1552" s="84"/>
      <c r="BA1552" s="84"/>
      <c r="BB1552" s="84"/>
      <c r="BC1552">
        <v>2</v>
      </c>
      <c r="BD1552">
        <v>0</v>
      </c>
      <c r="BE1552">
        <v>0</v>
      </c>
      <c r="BF1552">
        <v>2</v>
      </c>
      <c r="BG1552">
        <v>0</v>
      </c>
      <c r="BH1552">
        <v>0</v>
      </c>
    </row>
    <row r="1553" spans="1:60" x14ac:dyDescent="0.3">
      <c r="A1553" s="69" t="s">
        <v>1473</v>
      </c>
      <c r="B1553" s="69" t="s">
        <v>1540</v>
      </c>
      <c r="C1553" s="70"/>
      <c r="D1553" s="71"/>
      <c r="E1553" s="72"/>
      <c r="F1553" s="73"/>
      <c r="G1553" s="70"/>
      <c r="H1553" s="74"/>
      <c r="I1553" s="75"/>
      <c r="J1553" s="75"/>
      <c r="K1553" s="36"/>
      <c r="L1553" s="82"/>
      <c r="M1553" s="82"/>
      <c r="N1553" s="77"/>
      <c r="O1553" s="84" t="s">
        <v>2169</v>
      </c>
      <c r="P1553" s="86">
        <v>43861.90488425926</v>
      </c>
      <c r="Q1553" s="84" t="s">
        <v>2304</v>
      </c>
      <c r="R1553" s="84"/>
      <c r="S1553" s="84"/>
      <c r="T1553" s="84" t="s">
        <v>2883</v>
      </c>
      <c r="U1553" s="84"/>
      <c r="V1553" s="87" t="s">
        <v>4213</v>
      </c>
      <c r="W1553" s="86">
        <v>43861.90488425926</v>
      </c>
      <c r="X1553" s="90">
        <v>43861</v>
      </c>
      <c r="Y1553" s="92" t="s">
        <v>6983</v>
      </c>
      <c r="Z1553" s="87" t="s">
        <v>10766</v>
      </c>
      <c r="AA1553" s="84"/>
      <c r="AB1553" s="84"/>
      <c r="AC1553" s="92" t="s">
        <v>14650</v>
      </c>
      <c r="AD1553" s="84"/>
      <c r="AE1553" s="84" t="b">
        <v>0</v>
      </c>
      <c r="AF1553" s="84">
        <v>0</v>
      </c>
      <c r="AG1553" s="92" t="s">
        <v>16467</v>
      </c>
      <c r="AH1553" s="84" t="b">
        <v>0</v>
      </c>
      <c r="AI1553" s="84" t="s">
        <v>16520</v>
      </c>
      <c r="AJ1553" s="84"/>
      <c r="AK1553" s="92" t="s">
        <v>16467</v>
      </c>
      <c r="AL1553" s="84" t="b">
        <v>0</v>
      </c>
      <c r="AM1553" s="84">
        <v>12</v>
      </c>
      <c r="AN1553" s="92" t="s">
        <v>14725</v>
      </c>
      <c r="AO1553" s="84" t="s">
        <v>16534</v>
      </c>
      <c r="AP1553" s="84" t="b">
        <v>0</v>
      </c>
      <c r="AQ1553" s="92" t="s">
        <v>14725</v>
      </c>
      <c r="AR1553" s="84" t="s">
        <v>179</v>
      </c>
      <c r="AS1553" s="84">
        <v>0</v>
      </c>
      <c r="AT1553" s="84">
        <v>0</v>
      </c>
      <c r="AU1553" s="84"/>
      <c r="AV1553" s="84"/>
      <c r="AW1553" s="84"/>
      <c r="AX1553" s="84"/>
      <c r="AY1553" s="84"/>
      <c r="AZ1553" s="84"/>
      <c r="BA1553" s="84"/>
      <c r="BB1553" s="84"/>
      <c r="BC1553">
        <v>1</v>
      </c>
      <c r="BD1553">
        <v>0</v>
      </c>
      <c r="BE1553">
        <v>0</v>
      </c>
      <c r="BF1553">
        <v>0</v>
      </c>
      <c r="BG1553">
        <v>1</v>
      </c>
      <c r="BH1553">
        <v>0</v>
      </c>
    </row>
    <row r="1554" spans="1:60" x14ac:dyDescent="0.3">
      <c r="A1554" s="69" t="s">
        <v>1473</v>
      </c>
      <c r="B1554" s="69" t="s">
        <v>1498</v>
      </c>
      <c r="C1554" s="70"/>
      <c r="D1554" s="71"/>
      <c r="E1554" s="72"/>
      <c r="F1554" s="73"/>
      <c r="G1554" s="70"/>
      <c r="H1554" s="74"/>
      <c r="I1554" s="75"/>
      <c r="J1554" s="75"/>
      <c r="K1554" s="36"/>
      <c r="L1554" s="82"/>
      <c r="M1554" s="82"/>
      <c r="N1554" s="77"/>
      <c r="O1554" s="84" t="s">
        <v>2169</v>
      </c>
      <c r="P1554" s="86">
        <v>43861.904930555553</v>
      </c>
      <c r="Q1554" s="84" t="s">
        <v>2609</v>
      </c>
      <c r="R1554" s="84"/>
      <c r="S1554" s="84"/>
      <c r="T1554" s="84"/>
      <c r="U1554" s="84"/>
      <c r="V1554" s="87" t="s">
        <v>4213</v>
      </c>
      <c r="W1554" s="86">
        <v>43861.904930555553</v>
      </c>
      <c r="X1554" s="90">
        <v>43861</v>
      </c>
      <c r="Y1554" s="92" t="s">
        <v>6911</v>
      </c>
      <c r="Z1554" s="87" t="s">
        <v>10692</v>
      </c>
      <c r="AA1554" s="84"/>
      <c r="AB1554" s="84"/>
      <c r="AC1554" s="92" t="s">
        <v>14576</v>
      </c>
      <c r="AD1554" s="84"/>
      <c r="AE1554" s="84" t="b">
        <v>0</v>
      </c>
      <c r="AF1554" s="84">
        <v>0</v>
      </c>
      <c r="AG1554" s="92" t="s">
        <v>16467</v>
      </c>
      <c r="AH1554" s="84" t="b">
        <v>0</v>
      </c>
      <c r="AI1554" s="84" t="s">
        <v>16520</v>
      </c>
      <c r="AJ1554" s="84"/>
      <c r="AK1554" s="92" t="s">
        <v>16467</v>
      </c>
      <c r="AL1554" s="84" t="b">
        <v>0</v>
      </c>
      <c r="AM1554" s="84">
        <v>3</v>
      </c>
      <c r="AN1554" s="92" t="s">
        <v>14575</v>
      </c>
      <c r="AO1554" s="84" t="s">
        <v>16534</v>
      </c>
      <c r="AP1554" s="84" t="b">
        <v>0</v>
      </c>
      <c r="AQ1554" s="92" t="s">
        <v>14575</v>
      </c>
      <c r="AR1554" s="84" t="s">
        <v>179</v>
      </c>
      <c r="AS1554" s="84">
        <v>0</v>
      </c>
      <c r="AT1554" s="84">
        <v>0</v>
      </c>
      <c r="AU1554" s="84"/>
      <c r="AV1554" s="84"/>
      <c r="AW1554" s="84"/>
      <c r="AX1554" s="84"/>
      <c r="AY1554" s="84"/>
      <c r="AZ1554" s="84"/>
      <c r="BA1554" s="84"/>
      <c r="BB1554" s="84"/>
      <c r="BC1554">
        <v>1</v>
      </c>
      <c r="BD1554">
        <v>0</v>
      </c>
      <c r="BE1554">
        <v>0</v>
      </c>
      <c r="BF1554">
        <v>0</v>
      </c>
      <c r="BG1554">
        <v>1</v>
      </c>
      <c r="BH1554">
        <v>0</v>
      </c>
    </row>
    <row r="1555" spans="1:60" x14ac:dyDescent="0.3">
      <c r="A1555" s="69" t="s">
        <v>569</v>
      </c>
      <c r="B1555" s="69" t="s">
        <v>1540</v>
      </c>
      <c r="C1555" s="70"/>
      <c r="D1555" s="71"/>
      <c r="E1555" s="72"/>
      <c r="F1555" s="73"/>
      <c r="G1555" s="70"/>
      <c r="H1555" s="74"/>
      <c r="I1555" s="75"/>
      <c r="J1555" s="75"/>
      <c r="K1555" s="36"/>
      <c r="L1555" s="82"/>
      <c r="M1555" s="82"/>
      <c r="N1555" s="77"/>
      <c r="O1555" s="84" t="s">
        <v>2169</v>
      </c>
      <c r="P1555" s="86">
        <v>43861.905092592591</v>
      </c>
      <c r="Q1555" s="84" t="s">
        <v>2304</v>
      </c>
      <c r="R1555" s="84"/>
      <c r="S1555" s="84"/>
      <c r="T1555" s="84" t="s">
        <v>2883</v>
      </c>
      <c r="U1555" s="84"/>
      <c r="V1555" s="87" t="s">
        <v>3389</v>
      </c>
      <c r="W1555" s="86">
        <v>43861.905092592591</v>
      </c>
      <c r="X1555" s="90">
        <v>43861</v>
      </c>
      <c r="Y1555" s="92" t="s">
        <v>5357</v>
      </c>
      <c r="Z1555" s="87" t="s">
        <v>9120</v>
      </c>
      <c r="AA1555" s="84"/>
      <c r="AB1555" s="84"/>
      <c r="AC1555" s="92" t="s">
        <v>12998</v>
      </c>
      <c r="AD1555" s="84"/>
      <c r="AE1555" s="84" t="b">
        <v>0</v>
      </c>
      <c r="AF1555" s="84">
        <v>0</v>
      </c>
      <c r="AG1555" s="92" t="s">
        <v>16467</v>
      </c>
      <c r="AH1555" s="84" t="b">
        <v>0</v>
      </c>
      <c r="AI1555" s="84" t="s">
        <v>16520</v>
      </c>
      <c r="AJ1555" s="84"/>
      <c r="AK1555" s="92" t="s">
        <v>16467</v>
      </c>
      <c r="AL1555" s="84" t="b">
        <v>0</v>
      </c>
      <c r="AM1555" s="84">
        <v>12</v>
      </c>
      <c r="AN1555" s="92" t="s">
        <v>14725</v>
      </c>
      <c r="AO1555" s="84" t="s">
        <v>16537</v>
      </c>
      <c r="AP1555" s="84" t="b">
        <v>0</v>
      </c>
      <c r="AQ1555" s="92" t="s">
        <v>14725</v>
      </c>
      <c r="AR1555" s="84" t="s">
        <v>179</v>
      </c>
      <c r="AS1555" s="84">
        <v>0</v>
      </c>
      <c r="AT1555" s="84">
        <v>0</v>
      </c>
      <c r="AU1555" s="84"/>
      <c r="AV1555" s="84"/>
      <c r="AW1555" s="84"/>
      <c r="AX1555" s="84"/>
      <c r="AY1555" s="84"/>
      <c r="AZ1555" s="84"/>
      <c r="BA1555" s="84"/>
      <c r="BB1555" s="84"/>
      <c r="BC1555">
        <v>1</v>
      </c>
      <c r="BD1555">
        <v>0</v>
      </c>
      <c r="BE1555">
        <v>0</v>
      </c>
      <c r="BF1555">
        <v>0</v>
      </c>
      <c r="BG1555">
        <v>1</v>
      </c>
      <c r="BH1555">
        <v>0</v>
      </c>
    </row>
    <row r="1556" spans="1:60" x14ac:dyDescent="0.3">
      <c r="A1556" s="69" t="s">
        <v>1473</v>
      </c>
      <c r="B1556" s="69" t="s">
        <v>1499</v>
      </c>
      <c r="C1556" s="70"/>
      <c r="D1556" s="71"/>
      <c r="E1556" s="72"/>
      <c r="F1556" s="73"/>
      <c r="G1556" s="70"/>
      <c r="H1556" s="74"/>
      <c r="I1556" s="75"/>
      <c r="J1556" s="75"/>
      <c r="K1556" s="36"/>
      <c r="L1556" s="82"/>
      <c r="M1556" s="82"/>
      <c r="N1556" s="77"/>
      <c r="O1556" s="84" t="s">
        <v>2169</v>
      </c>
      <c r="P1556" s="86">
        <v>43861.905266203707</v>
      </c>
      <c r="Q1556" s="84" t="s">
        <v>2636</v>
      </c>
      <c r="R1556" s="84"/>
      <c r="S1556" s="84"/>
      <c r="T1556" s="84" t="s">
        <v>2873</v>
      </c>
      <c r="U1556" s="84"/>
      <c r="V1556" s="87" t="s">
        <v>4213</v>
      </c>
      <c r="W1556" s="86">
        <v>43861.905266203707</v>
      </c>
      <c r="X1556" s="90">
        <v>43861</v>
      </c>
      <c r="Y1556" s="92" t="s">
        <v>6913</v>
      </c>
      <c r="Z1556" s="87" t="s">
        <v>10694</v>
      </c>
      <c r="AA1556" s="84"/>
      <c r="AB1556" s="84"/>
      <c r="AC1556" s="92" t="s">
        <v>14578</v>
      </c>
      <c r="AD1556" s="84"/>
      <c r="AE1556" s="84" t="b">
        <v>0</v>
      </c>
      <c r="AF1556" s="84">
        <v>0</v>
      </c>
      <c r="AG1556" s="92" t="s">
        <v>16467</v>
      </c>
      <c r="AH1556" s="84" t="b">
        <v>0</v>
      </c>
      <c r="AI1556" s="84" t="s">
        <v>16520</v>
      </c>
      <c r="AJ1556" s="84"/>
      <c r="AK1556" s="92" t="s">
        <v>16467</v>
      </c>
      <c r="AL1556" s="84" t="b">
        <v>0</v>
      </c>
      <c r="AM1556" s="84">
        <v>2</v>
      </c>
      <c r="AN1556" s="92" t="s">
        <v>14577</v>
      </c>
      <c r="AO1556" s="84" t="s">
        <v>16534</v>
      </c>
      <c r="AP1556" s="84" t="b">
        <v>0</v>
      </c>
      <c r="AQ1556" s="92" t="s">
        <v>14577</v>
      </c>
      <c r="AR1556" s="84" t="s">
        <v>179</v>
      </c>
      <c r="AS1556" s="84">
        <v>0</v>
      </c>
      <c r="AT1556" s="84">
        <v>0</v>
      </c>
      <c r="AU1556" s="84"/>
      <c r="AV1556" s="84"/>
      <c r="AW1556" s="84"/>
      <c r="AX1556" s="84"/>
      <c r="AY1556" s="84"/>
      <c r="AZ1556" s="84"/>
      <c r="BA1556" s="84"/>
      <c r="BB1556" s="84"/>
      <c r="BC1556">
        <v>1</v>
      </c>
      <c r="BD1556">
        <v>0</v>
      </c>
      <c r="BE1556">
        <v>0</v>
      </c>
      <c r="BF1556">
        <v>0</v>
      </c>
      <c r="BG1556">
        <v>1</v>
      </c>
      <c r="BH1556">
        <v>0</v>
      </c>
    </row>
    <row r="1557" spans="1:60" x14ac:dyDescent="0.3">
      <c r="A1557" s="69" t="s">
        <v>1473</v>
      </c>
      <c r="B1557" s="69" t="s">
        <v>1613</v>
      </c>
      <c r="C1557" s="70"/>
      <c r="D1557" s="71"/>
      <c r="E1557" s="72"/>
      <c r="F1557" s="73"/>
      <c r="G1557" s="70"/>
      <c r="H1557" s="74"/>
      <c r="I1557" s="75"/>
      <c r="J1557" s="75"/>
      <c r="K1557" s="36"/>
      <c r="L1557" s="82"/>
      <c r="M1557" s="82"/>
      <c r="N1557" s="77"/>
      <c r="O1557" s="84" t="s">
        <v>2169</v>
      </c>
      <c r="P1557" s="86">
        <v>43861.905335648145</v>
      </c>
      <c r="Q1557" s="84" t="s">
        <v>2658</v>
      </c>
      <c r="R1557" s="84"/>
      <c r="S1557" s="84"/>
      <c r="T1557" s="84" t="s">
        <v>2937</v>
      </c>
      <c r="U1557" s="84"/>
      <c r="V1557" s="87" t="s">
        <v>4213</v>
      </c>
      <c r="W1557" s="86">
        <v>43861.905335648145</v>
      </c>
      <c r="X1557" s="90">
        <v>43861</v>
      </c>
      <c r="Y1557" s="92" t="s">
        <v>6984</v>
      </c>
      <c r="Z1557" s="87" t="s">
        <v>10767</v>
      </c>
      <c r="AA1557" s="84"/>
      <c r="AB1557" s="84"/>
      <c r="AC1557" s="92" t="s">
        <v>14651</v>
      </c>
      <c r="AD1557" s="84"/>
      <c r="AE1557" s="84" t="b">
        <v>0</v>
      </c>
      <c r="AF1557" s="84">
        <v>0</v>
      </c>
      <c r="AG1557" s="92" t="s">
        <v>16467</v>
      </c>
      <c r="AH1557" s="84" t="b">
        <v>0</v>
      </c>
      <c r="AI1557" s="84" t="s">
        <v>16520</v>
      </c>
      <c r="AJ1557" s="84"/>
      <c r="AK1557" s="92" t="s">
        <v>16467</v>
      </c>
      <c r="AL1557" s="84" t="b">
        <v>0</v>
      </c>
      <c r="AM1557" s="84">
        <v>2</v>
      </c>
      <c r="AN1557" s="92" t="s">
        <v>14904</v>
      </c>
      <c r="AO1557" s="84" t="s">
        <v>16534</v>
      </c>
      <c r="AP1557" s="84" t="b">
        <v>0</v>
      </c>
      <c r="AQ1557" s="92" t="s">
        <v>14904</v>
      </c>
      <c r="AR1557" s="84" t="s">
        <v>179</v>
      </c>
      <c r="AS1557" s="84">
        <v>0</v>
      </c>
      <c r="AT1557" s="84">
        <v>0</v>
      </c>
      <c r="AU1557" s="84"/>
      <c r="AV1557" s="84"/>
      <c r="AW1557" s="84"/>
      <c r="AX1557" s="84"/>
      <c r="AY1557" s="84"/>
      <c r="AZ1557" s="84"/>
      <c r="BA1557" s="84"/>
      <c r="BB1557" s="84"/>
      <c r="BC1557">
        <v>1</v>
      </c>
      <c r="BD1557">
        <v>0</v>
      </c>
      <c r="BE1557">
        <v>0</v>
      </c>
      <c r="BF1557">
        <v>0</v>
      </c>
      <c r="BG1557">
        <v>1</v>
      </c>
      <c r="BH1557">
        <v>0</v>
      </c>
    </row>
    <row r="1558" spans="1:60" x14ac:dyDescent="0.3">
      <c r="A1558" s="69" t="s">
        <v>1473</v>
      </c>
      <c r="B1558" s="69" t="s">
        <v>2112</v>
      </c>
      <c r="C1558" s="70"/>
      <c r="D1558" s="71"/>
      <c r="E1558" s="72"/>
      <c r="F1558" s="73"/>
      <c r="G1558" s="70"/>
      <c r="H1558" s="74"/>
      <c r="I1558" s="75"/>
      <c r="J1558" s="75"/>
      <c r="K1558" s="36"/>
      <c r="L1558" s="82"/>
      <c r="M1558" s="82"/>
      <c r="N1558" s="77"/>
      <c r="O1558" s="84" t="s">
        <v>2169</v>
      </c>
      <c r="P1558" s="86">
        <v>43861.905717592592</v>
      </c>
      <c r="Q1558" s="84" t="s">
        <v>2330</v>
      </c>
      <c r="R1558" s="84"/>
      <c r="S1558" s="84"/>
      <c r="T1558" s="84" t="s">
        <v>2883</v>
      </c>
      <c r="U1558" s="84"/>
      <c r="V1558" s="87" t="s">
        <v>4213</v>
      </c>
      <c r="W1558" s="86">
        <v>43861.905717592592</v>
      </c>
      <c r="X1558" s="90">
        <v>43861</v>
      </c>
      <c r="Y1558" s="92" t="s">
        <v>6985</v>
      </c>
      <c r="Z1558" s="87" t="s">
        <v>10768</v>
      </c>
      <c r="AA1558" s="84"/>
      <c r="AB1558" s="84"/>
      <c r="AC1558" s="92" t="s">
        <v>14652</v>
      </c>
      <c r="AD1558" s="84"/>
      <c r="AE1558" s="84" t="b">
        <v>0</v>
      </c>
      <c r="AF1558" s="84">
        <v>0</v>
      </c>
      <c r="AG1558" s="92" t="s">
        <v>16467</v>
      </c>
      <c r="AH1558" s="84" t="b">
        <v>0</v>
      </c>
      <c r="AI1558" s="84" t="s">
        <v>16520</v>
      </c>
      <c r="AJ1558" s="84"/>
      <c r="AK1558" s="92" t="s">
        <v>16467</v>
      </c>
      <c r="AL1558" s="84" t="b">
        <v>0</v>
      </c>
      <c r="AM1558" s="84">
        <v>13</v>
      </c>
      <c r="AN1558" s="92" t="s">
        <v>16377</v>
      </c>
      <c r="AO1558" s="84" t="s">
        <v>16534</v>
      </c>
      <c r="AP1558" s="84" t="b">
        <v>0</v>
      </c>
      <c r="AQ1558" s="92" t="s">
        <v>16377</v>
      </c>
      <c r="AR1558" s="84" t="s">
        <v>179</v>
      </c>
      <c r="AS1558" s="84">
        <v>0</v>
      </c>
      <c r="AT1558" s="84">
        <v>0</v>
      </c>
      <c r="AU1558" s="84"/>
      <c r="AV1558" s="84"/>
      <c r="AW1558" s="84"/>
      <c r="AX1558" s="84"/>
      <c r="AY1558" s="84"/>
      <c r="AZ1558" s="84"/>
      <c r="BA1558" s="84"/>
      <c r="BB1558" s="84"/>
      <c r="BC1558">
        <v>2</v>
      </c>
      <c r="BD1558">
        <v>0</v>
      </c>
      <c r="BE1558">
        <v>0</v>
      </c>
      <c r="BF1558">
        <v>0</v>
      </c>
      <c r="BG1558">
        <v>2</v>
      </c>
      <c r="BH1558">
        <v>0</v>
      </c>
    </row>
    <row r="1559" spans="1:60" x14ac:dyDescent="0.3">
      <c r="A1559" s="69" t="s">
        <v>1122</v>
      </c>
      <c r="B1559" s="69" t="s">
        <v>2096</v>
      </c>
      <c r="C1559" s="70"/>
      <c r="D1559" s="71"/>
      <c r="E1559" s="72"/>
      <c r="F1559" s="73"/>
      <c r="G1559" s="70"/>
      <c r="H1559" s="74"/>
      <c r="I1559" s="75"/>
      <c r="J1559" s="75"/>
      <c r="K1559" s="36"/>
      <c r="L1559" s="82"/>
      <c r="M1559" s="82"/>
      <c r="N1559" s="77"/>
      <c r="O1559" s="84" t="s">
        <v>2169</v>
      </c>
      <c r="P1559" s="86">
        <v>43861.906215277777</v>
      </c>
      <c r="Q1559" s="84" t="s">
        <v>2284</v>
      </c>
      <c r="R1559" s="84"/>
      <c r="S1559" s="84"/>
      <c r="T1559" s="84" t="s">
        <v>2883</v>
      </c>
      <c r="U1559" s="84"/>
      <c r="V1559" s="87" t="s">
        <v>3890</v>
      </c>
      <c r="W1559" s="86">
        <v>43861.906215277777</v>
      </c>
      <c r="X1559" s="90">
        <v>43861</v>
      </c>
      <c r="Y1559" s="92" t="s">
        <v>6201</v>
      </c>
      <c r="Z1559" s="87" t="s">
        <v>9970</v>
      </c>
      <c r="AA1559" s="84"/>
      <c r="AB1559" s="84"/>
      <c r="AC1559" s="92" t="s">
        <v>13849</v>
      </c>
      <c r="AD1559" s="84"/>
      <c r="AE1559" s="84" t="b">
        <v>0</v>
      </c>
      <c r="AF1559" s="84">
        <v>0</v>
      </c>
      <c r="AG1559" s="92" t="s">
        <v>16467</v>
      </c>
      <c r="AH1559" s="84" t="b">
        <v>0</v>
      </c>
      <c r="AI1559" s="84" t="s">
        <v>16520</v>
      </c>
      <c r="AJ1559" s="84"/>
      <c r="AK1559" s="92" t="s">
        <v>16467</v>
      </c>
      <c r="AL1559" s="84" t="b">
        <v>0</v>
      </c>
      <c r="AM1559" s="84">
        <v>230</v>
      </c>
      <c r="AN1559" s="92" t="s">
        <v>16293</v>
      </c>
      <c r="AO1559" s="84" t="s">
        <v>16534</v>
      </c>
      <c r="AP1559" s="84" t="b">
        <v>0</v>
      </c>
      <c r="AQ1559" s="92" t="s">
        <v>16293</v>
      </c>
      <c r="AR1559" s="84" t="s">
        <v>179</v>
      </c>
      <c r="AS1559" s="84">
        <v>0</v>
      </c>
      <c r="AT1559" s="84">
        <v>0</v>
      </c>
      <c r="AU1559" s="84"/>
      <c r="AV1559" s="84"/>
      <c r="AW1559" s="84"/>
      <c r="AX1559" s="84"/>
      <c r="AY1559" s="84"/>
      <c r="AZ1559" s="84"/>
      <c r="BA1559" s="84"/>
      <c r="BB1559" s="84"/>
      <c r="BC1559">
        <v>1</v>
      </c>
      <c r="BD1559">
        <v>0</v>
      </c>
      <c r="BE1559">
        <v>0</v>
      </c>
      <c r="BF1559">
        <v>0</v>
      </c>
      <c r="BG1559">
        <v>1</v>
      </c>
      <c r="BH1559">
        <v>0</v>
      </c>
    </row>
    <row r="1560" spans="1:60" x14ac:dyDescent="0.3">
      <c r="A1560" s="69" t="s">
        <v>1163</v>
      </c>
      <c r="B1560" s="69" t="s">
        <v>2128</v>
      </c>
      <c r="C1560" s="70"/>
      <c r="D1560" s="71"/>
      <c r="E1560" s="72"/>
      <c r="F1560" s="73"/>
      <c r="G1560" s="70"/>
      <c r="H1560" s="74"/>
      <c r="I1560" s="75"/>
      <c r="J1560" s="75"/>
      <c r="K1560" s="36"/>
      <c r="L1560" s="82"/>
      <c r="M1560" s="82"/>
      <c r="N1560" s="77"/>
      <c r="O1560" s="84" t="s">
        <v>2168</v>
      </c>
      <c r="P1560" s="86">
        <v>43861.906238425923</v>
      </c>
      <c r="Q1560" s="84" t="s">
        <v>2299</v>
      </c>
      <c r="R1560" s="84"/>
      <c r="S1560" s="84"/>
      <c r="T1560" s="84"/>
      <c r="U1560" s="84"/>
      <c r="V1560" s="87" t="s">
        <v>3929</v>
      </c>
      <c r="W1560" s="86">
        <v>43861.906238425923</v>
      </c>
      <c r="X1560" s="90">
        <v>43861</v>
      </c>
      <c r="Y1560" s="92" t="s">
        <v>6258</v>
      </c>
      <c r="Z1560" s="87" t="s">
        <v>10029</v>
      </c>
      <c r="AA1560" s="84"/>
      <c r="AB1560" s="84"/>
      <c r="AC1560" s="92" t="s">
        <v>13908</v>
      </c>
      <c r="AD1560" s="84"/>
      <c r="AE1560" s="84" t="b">
        <v>0</v>
      </c>
      <c r="AF1560" s="84">
        <v>0</v>
      </c>
      <c r="AG1560" s="92" t="s">
        <v>16467</v>
      </c>
      <c r="AH1560" s="84" t="b">
        <v>0</v>
      </c>
      <c r="AI1560" s="84" t="s">
        <v>16520</v>
      </c>
      <c r="AJ1560" s="84"/>
      <c r="AK1560" s="92" t="s">
        <v>16467</v>
      </c>
      <c r="AL1560" s="84" t="b">
        <v>0</v>
      </c>
      <c r="AM1560" s="84">
        <v>118</v>
      </c>
      <c r="AN1560" s="92" t="s">
        <v>16294</v>
      </c>
      <c r="AO1560" s="84" t="s">
        <v>16534</v>
      </c>
      <c r="AP1560" s="84" t="b">
        <v>0</v>
      </c>
      <c r="AQ1560" s="92" t="s">
        <v>16294</v>
      </c>
      <c r="AR1560" s="84" t="s">
        <v>179</v>
      </c>
      <c r="AS1560" s="84">
        <v>0</v>
      </c>
      <c r="AT1560" s="84">
        <v>0</v>
      </c>
      <c r="AU1560" s="84"/>
      <c r="AV1560" s="84"/>
      <c r="AW1560" s="84"/>
      <c r="AX1560" s="84"/>
      <c r="AY1560" s="84"/>
      <c r="AZ1560" s="84"/>
      <c r="BA1560" s="84"/>
      <c r="BB1560" s="84"/>
      <c r="BC1560">
        <v>1</v>
      </c>
      <c r="BD1560">
        <v>0</v>
      </c>
      <c r="BE1560">
        <v>1</v>
      </c>
      <c r="BF1560">
        <v>0</v>
      </c>
      <c r="BG1560">
        <v>0</v>
      </c>
      <c r="BH1560">
        <v>0</v>
      </c>
    </row>
    <row r="1561" spans="1:60" x14ac:dyDescent="0.3">
      <c r="A1561" s="69" t="s">
        <v>1163</v>
      </c>
      <c r="B1561" s="69" t="s">
        <v>2145</v>
      </c>
      <c r="C1561" s="70"/>
      <c r="D1561" s="71"/>
      <c r="E1561" s="72"/>
      <c r="F1561" s="73"/>
      <c r="G1561" s="70"/>
      <c r="H1561" s="74"/>
      <c r="I1561" s="75"/>
      <c r="J1561" s="75"/>
      <c r="K1561" s="36"/>
      <c r="L1561" s="82"/>
      <c r="M1561" s="82"/>
      <c r="N1561" s="77"/>
      <c r="O1561" s="84" t="s">
        <v>2168</v>
      </c>
      <c r="P1561" s="86">
        <v>43861.906238425923</v>
      </c>
      <c r="Q1561" s="84" t="s">
        <v>2299</v>
      </c>
      <c r="R1561" s="84"/>
      <c r="S1561" s="84"/>
      <c r="T1561" s="84"/>
      <c r="U1561" s="84"/>
      <c r="V1561" s="87" t="s">
        <v>3929</v>
      </c>
      <c r="W1561" s="86">
        <v>43861.906238425923</v>
      </c>
      <c r="X1561" s="90">
        <v>43861</v>
      </c>
      <c r="Y1561" s="92" t="s">
        <v>6258</v>
      </c>
      <c r="Z1561" s="87" t="s">
        <v>10029</v>
      </c>
      <c r="AA1561" s="84"/>
      <c r="AB1561" s="84"/>
      <c r="AC1561" s="92" t="s">
        <v>13908</v>
      </c>
      <c r="AD1561" s="84"/>
      <c r="AE1561" s="84" t="b">
        <v>0</v>
      </c>
      <c r="AF1561" s="84">
        <v>0</v>
      </c>
      <c r="AG1561" s="92" t="s">
        <v>16467</v>
      </c>
      <c r="AH1561" s="84" t="b">
        <v>0</v>
      </c>
      <c r="AI1561" s="84" t="s">
        <v>16520</v>
      </c>
      <c r="AJ1561" s="84"/>
      <c r="AK1561" s="92" t="s">
        <v>16467</v>
      </c>
      <c r="AL1561" s="84" t="b">
        <v>0</v>
      </c>
      <c r="AM1561" s="84">
        <v>118</v>
      </c>
      <c r="AN1561" s="92" t="s">
        <v>16294</v>
      </c>
      <c r="AO1561" s="84" t="s">
        <v>16534</v>
      </c>
      <c r="AP1561" s="84" t="b">
        <v>0</v>
      </c>
      <c r="AQ1561" s="92" t="s">
        <v>16294</v>
      </c>
      <c r="AR1561" s="84" t="s">
        <v>179</v>
      </c>
      <c r="AS1561" s="84">
        <v>0</v>
      </c>
      <c r="AT1561" s="84">
        <v>0</v>
      </c>
      <c r="AU1561" s="84"/>
      <c r="AV1561" s="84"/>
      <c r="AW1561" s="84"/>
      <c r="AX1561" s="84"/>
      <c r="AY1561" s="84"/>
      <c r="AZ1561" s="84"/>
      <c r="BA1561" s="84"/>
      <c r="BB1561" s="84"/>
      <c r="BC1561">
        <v>1</v>
      </c>
      <c r="BD1561">
        <v>0</v>
      </c>
      <c r="BE1561">
        <v>1</v>
      </c>
      <c r="BF1561">
        <v>0</v>
      </c>
      <c r="BG1561">
        <v>0</v>
      </c>
      <c r="BH1561">
        <v>0</v>
      </c>
    </row>
    <row r="1562" spans="1:60" x14ac:dyDescent="0.3">
      <c r="A1562" s="69" t="s">
        <v>570</v>
      </c>
      <c r="B1562" s="69" t="s">
        <v>2128</v>
      </c>
      <c r="C1562" s="70"/>
      <c r="D1562" s="71"/>
      <c r="E1562" s="72"/>
      <c r="F1562" s="73"/>
      <c r="G1562" s="70"/>
      <c r="H1562" s="74"/>
      <c r="I1562" s="75"/>
      <c r="J1562" s="75"/>
      <c r="K1562" s="36"/>
      <c r="L1562" s="82"/>
      <c r="M1562" s="82"/>
      <c r="N1562" s="77"/>
      <c r="O1562" s="84" t="s">
        <v>2168</v>
      </c>
      <c r="P1562" s="86">
        <v>43861.9062962963</v>
      </c>
      <c r="Q1562" s="84" t="s">
        <v>2299</v>
      </c>
      <c r="R1562" s="84"/>
      <c r="S1562" s="84"/>
      <c r="T1562" s="84"/>
      <c r="U1562" s="84"/>
      <c r="V1562" s="87" t="s">
        <v>3390</v>
      </c>
      <c r="W1562" s="86">
        <v>43861.9062962963</v>
      </c>
      <c r="X1562" s="90">
        <v>43861</v>
      </c>
      <c r="Y1562" s="92" t="s">
        <v>5358</v>
      </c>
      <c r="Z1562" s="87" t="s">
        <v>9121</v>
      </c>
      <c r="AA1562" s="84"/>
      <c r="AB1562" s="84"/>
      <c r="AC1562" s="92" t="s">
        <v>12999</v>
      </c>
      <c r="AD1562" s="84"/>
      <c r="AE1562" s="84" t="b">
        <v>0</v>
      </c>
      <c r="AF1562" s="84">
        <v>0</v>
      </c>
      <c r="AG1562" s="92" t="s">
        <v>16467</v>
      </c>
      <c r="AH1562" s="84" t="b">
        <v>0</v>
      </c>
      <c r="AI1562" s="84" t="s">
        <v>16520</v>
      </c>
      <c r="AJ1562" s="84"/>
      <c r="AK1562" s="92" t="s">
        <v>16467</v>
      </c>
      <c r="AL1562" s="84" t="b">
        <v>0</v>
      </c>
      <c r="AM1562" s="84">
        <v>118</v>
      </c>
      <c r="AN1562" s="92" t="s">
        <v>16294</v>
      </c>
      <c r="AO1562" s="84" t="s">
        <v>16535</v>
      </c>
      <c r="AP1562" s="84" t="b">
        <v>0</v>
      </c>
      <c r="AQ1562" s="92" t="s">
        <v>16294</v>
      </c>
      <c r="AR1562" s="84" t="s">
        <v>179</v>
      </c>
      <c r="AS1562" s="84">
        <v>0</v>
      </c>
      <c r="AT1562" s="84">
        <v>0</v>
      </c>
      <c r="AU1562" s="84"/>
      <c r="AV1562" s="84"/>
      <c r="AW1562" s="84"/>
      <c r="AX1562" s="84"/>
      <c r="AY1562" s="84"/>
      <c r="AZ1562" s="84"/>
      <c r="BA1562" s="84"/>
      <c r="BB1562" s="84"/>
      <c r="BC1562">
        <v>1</v>
      </c>
      <c r="BD1562">
        <v>0</v>
      </c>
      <c r="BE1562">
        <v>1</v>
      </c>
      <c r="BF1562">
        <v>0</v>
      </c>
      <c r="BG1562">
        <v>0</v>
      </c>
      <c r="BH1562">
        <v>0</v>
      </c>
    </row>
    <row r="1563" spans="1:60" x14ac:dyDescent="0.3">
      <c r="A1563" s="69" t="s">
        <v>570</v>
      </c>
      <c r="B1563" s="69" t="s">
        <v>2145</v>
      </c>
      <c r="C1563" s="70"/>
      <c r="D1563" s="71"/>
      <c r="E1563" s="72"/>
      <c r="F1563" s="73"/>
      <c r="G1563" s="70"/>
      <c r="H1563" s="74"/>
      <c r="I1563" s="75"/>
      <c r="J1563" s="75"/>
      <c r="K1563" s="36"/>
      <c r="L1563" s="82"/>
      <c r="M1563" s="82"/>
      <c r="N1563" s="77"/>
      <c r="O1563" s="84" t="s">
        <v>2168</v>
      </c>
      <c r="P1563" s="86">
        <v>43861.9062962963</v>
      </c>
      <c r="Q1563" s="84" t="s">
        <v>2299</v>
      </c>
      <c r="R1563" s="84"/>
      <c r="S1563" s="84"/>
      <c r="T1563" s="84"/>
      <c r="U1563" s="84"/>
      <c r="V1563" s="87" t="s">
        <v>3390</v>
      </c>
      <c r="W1563" s="86">
        <v>43861.9062962963</v>
      </c>
      <c r="X1563" s="90">
        <v>43861</v>
      </c>
      <c r="Y1563" s="92" t="s">
        <v>5358</v>
      </c>
      <c r="Z1563" s="87" t="s">
        <v>9121</v>
      </c>
      <c r="AA1563" s="84"/>
      <c r="AB1563" s="84"/>
      <c r="AC1563" s="92" t="s">
        <v>12999</v>
      </c>
      <c r="AD1563" s="84"/>
      <c r="AE1563" s="84" t="b">
        <v>0</v>
      </c>
      <c r="AF1563" s="84">
        <v>0</v>
      </c>
      <c r="AG1563" s="92" t="s">
        <v>16467</v>
      </c>
      <c r="AH1563" s="84" t="b">
        <v>0</v>
      </c>
      <c r="AI1563" s="84" t="s">
        <v>16520</v>
      </c>
      <c r="AJ1563" s="84"/>
      <c r="AK1563" s="92" t="s">
        <v>16467</v>
      </c>
      <c r="AL1563" s="84" t="b">
        <v>0</v>
      </c>
      <c r="AM1563" s="84">
        <v>118</v>
      </c>
      <c r="AN1563" s="92" t="s">
        <v>16294</v>
      </c>
      <c r="AO1563" s="84" t="s">
        <v>16535</v>
      </c>
      <c r="AP1563" s="84" t="b">
        <v>0</v>
      </c>
      <c r="AQ1563" s="92" t="s">
        <v>16294</v>
      </c>
      <c r="AR1563" s="84" t="s">
        <v>179</v>
      </c>
      <c r="AS1563" s="84">
        <v>0</v>
      </c>
      <c r="AT1563" s="84">
        <v>0</v>
      </c>
      <c r="AU1563" s="84"/>
      <c r="AV1563" s="84"/>
      <c r="AW1563" s="84"/>
      <c r="AX1563" s="84"/>
      <c r="AY1563" s="84"/>
      <c r="AZ1563" s="84"/>
      <c r="BA1563" s="84"/>
      <c r="BB1563" s="84"/>
      <c r="BC1563">
        <v>1</v>
      </c>
      <c r="BD1563">
        <v>0</v>
      </c>
      <c r="BE1563">
        <v>1</v>
      </c>
      <c r="BF1563">
        <v>0</v>
      </c>
      <c r="BG1563">
        <v>0</v>
      </c>
      <c r="BH1563">
        <v>0</v>
      </c>
    </row>
    <row r="1564" spans="1:60" x14ac:dyDescent="0.3">
      <c r="A1564" s="69" t="s">
        <v>571</v>
      </c>
      <c r="B1564" s="69" t="s">
        <v>2078</v>
      </c>
      <c r="C1564" s="70"/>
      <c r="D1564" s="71"/>
      <c r="E1564" s="72"/>
      <c r="F1564" s="73"/>
      <c r="G1564" s="70"/>
      <c r="H1564" s="74"/>
      <c r="I1564" s="75"/>
      <c r="J1564" s="75"/>
      <c r="K1564" s="36"/>
      <c r="L1564" s="82"/>
      <c r="M1564" s="82"/>
      <c r="N1564" s="77"/>
      <c r="O1564" s="84" t="s">
        <v>2169</v>
      </c>
      <c r="P1564" s="86">
        <v>43861.906493055554</v>
      </c>
      <c r="Q1564" s="84" t="s">
        <v>2298</v>
      </c>
      <c r="R1564" s="84"/>
      <c r="S1564" s="84"/>
      <c r="T1564" s="84" t="s">
        <v>2890</v>
      </c>
      <c r="U1564" s="84"/>
      <c r="V1564" s="87" t="s">
        <v>3391</v>
      </c>
      <c r="W1564" s="86">
        <v>43861.906493055554</v>
      </c>
      <c r="X1564" s="90">
        <v>43861</v>
      </c>
      <c r="Y1564" s="92" t="s">
        <v>5359</v>
      </c>
      <c r="Z1564" s="87" t="s">
        <v>9122</v>
      </c>
      <c r="AA1564" s="84"/>
      <c r="AB1564" s="84"/>
      <c r="AC1564" s="92" t="s">
        <v>13000</v>
      </c>
      <c r="AD1564" s="84"/>
      <c r="AE1564" s="84" t="b">
        <v>0</v>
      </c>
      <c r="AF1564" s="84">
        <v>0</v>
      </c>
      <c r="AG1564" s="92" t="s">
        <v>16467</v>
      </c>
      <c r="AH1564" s="84" t="b">
        <v>0</v>
      </c>
      <c r="AI1564" s="84" t="s">
        <v>16520</v>
      </c>
      <c r="AJ1564" s="84"/>
      <c r="AK1564" s="92" t="s">
        <v>16467</v>
      </c>
      <c r="AL1564" s="84" t="b">
        <v>0</v>
      </c>
      <c r="AM1564" s="84">
        <v>66</v>
      </c>
      <c r="AN1564" s="92" t="s">
        <v>16225</v>
      </c>
      <c r="AO1564" s="84" t="s">
        <v>16534</v>
      </c>
      <c r="AP1564" s="84" t="b">
        <v>0</v>
      </c>
      <c r="AQ1564" s="92" t="s">
        <v>16225</v>
      </c>
      <c r="AR1564" s="84" t="s">
        <v>179</v>
      </c>
      <c r="AS1564" s="84">
        <v>0</v>
      </c>
      <c r="AT1564" s="84">
        <v>0</v>
      </c>
      <c r="AU1564" s="84"/>
      <c r="AV1564" s="84"/>
      <c r="AW1564" s="84"/>
      <c r="AX1564" s="84"/>
      <c r="AY1564" s="84"/>
      <c r="AZ1564" s="84"/>
      <c r="BA1564" s="84"/>
      <c r="BB1564" s="84"/>
      <c r="BC1564">
        <v>1</v>
      </c>
      <c r="BD1564">
        <v>0</v>
      </c>
      <c r="BE1564">
        <v>0</v>
      </c>
      <c r="BF1564">
        <v>0</v>
      </c>
      <c r="BG1564">
        <v>1</v>
      </c>
      <c r="BH1564">
        <v>0</v>
      </c>
    </row>
    <row r="1565" spans="1:60" x14ac:dyDescent="0.3">
      <c r="A1565" s="69" t="s">
        <v>1662</v>
      </c>
      <c r="B1565" s="69" t="s">
        <v>2112</v>
      </c>
      <c r="C1565" s="70"/>
      <c r="D1565" s="71"/>
      <c r="E1565" s="72"/>
      <c r="F1565" s="73"/>
      <c r="G1565" s="70"/>
      <c r="H1565" s="74"/>
      <c r="I1565" s="75"/>
      <c r="J1565" s="75"/>
      <c r="K1565" s="36"/>
      <c r="L1565" s="82"/>
      <c r="M1565" s="82"/>
      <c r="N1565" s="77"/>
      <c r="O1565" s="84" t="s">
        <v>2169</v>
      </c>
      <c r="P1565" s="86">
        <v>43861.906608796293</v>
      </c>
      <c r="Q1565" s="84" t="s">
        <v>2330</v>
      </c>
      <c r="R1565" s="84"/>
      <c r="S1565" s="84"/>
      <c r="T1565" s="84" t="s">
        <v>2883</v>
      </c>
      <c r="U1565" s="84"/>
      <c r="V1565" s="87" t="s">
        <v>4388</v>
      </c>
      <c r="W1565" s="86">
        <v>43861.906608796293</v>
      </c>
      <c r="X1565" s="90">
        <v>43861</v>
      </c>
      <c r="Y1565" s="92" t="s">
        <v>7329</v>
      </c>
      <c r="Z1565" s="87" t="s">
        <v>11129</v>
      </c>
      <c r="AA1565" s="84"/>
      <c r="AB1565" s="84"/>
      <c r="AC1565" s="92" t="s">
        <v>15018</v>
      </c>
      <c r="AD1565" s="84"/>
      <c r="AE1565" s="84" t="b">
        <v>0</v>
      </c>
      <c r="AF1565" s="84">
        <v>0</v>
      </c>
      <c r="AG1565" s="92" t="s">
        <v>16467</v>
      </c>
      <c r="AH1565" s="84" t="b">
        <v>0</v>
      </c>
      <c r="AI1565" s="84" t="s">
        <v>16520</v>
      </c>
      <c r="AJ1565" s="84"/>
      <c r="AK1565" s="92" t="s">
        <v>16467</v>
      </c>
      <c r="AL1565" s="84" t="b">
        <v>0</v>
      </c>
      <c r="AM1565" s="84">
        <v>13</v>
      </c>
      <c r="AN1565" s="92" t="s">
        <v>16377</v>
      </c>
      <c r="AO1565" s="84" t="s">
        <v>16534</v>
      </c>
      <c r="AP1565" s="84" t="b">
        <v>0</v>
      </c>
      <c r="AQ1565" s="92" t="s">
        <v>16377</v>
      </c>
      <c r="AR1565" s="84" t="s">
        <v>179</v>
      </c>
      <c r="AS1565" s="84">
        <v>0</v>
      </c>
      <c r="AT1565" s="84">
        <v>0</v>
      </c>
      <c r="AU1565" s="84"/>
      <c r="AV1565" s="84"/>
      <c r="AW1565" s="84"/>
      <c r="AX1565" s="84"/>
      <c r="AY1565" s="84"/>
      <c r="AZ1565" s="84"/>
      <c r="BA1565" s="84"/>
      <c r="BB1565" s="84"/>
      <c r="BC1565">
        <v>2</v>
      </c>
      <c r="BD1565">
        <v>0</v>
      </c>
      <c r="BE1565">
        <v>0</v>
      </c>
      <c r="BF1565">
        <v>0</v>
      </c>
      <c r="BG1565">
        <v>2</v>
      </c>
      <c r="BH1565">
        <v>0</v>
      </c>
    </row>
    <row r="1566" spans="1:60" x14ac:dyDescent="0.3">
      <c r="A1566" s="69" t="s">
        <v>1500</v>
      </c>
      <c r="B1566" s="69" t="s">
        <v>1500</v>
      </c>
      <c r="C1566" s="70"/>
      <c r="D1566" s="71"/>
      <c r="E1566" s="72"/>
      <c r="F1566" s="73"/>
      <c r="G1566" s="70"/>
      <c r="H1566" s="74"/>
      <c r="I1566" s="75"/>
      <c r="J1566" s="75"/>
      <c r="K1566" s="36"/>
      <c r="L1566" s="82"/>
      <c r="M1566" s="82"/>
      <c r="N1566" s="77"/>
      <c r="O1566" s="84" t="s">
        <v>179</v>
      </c>
      <c r="P1566" s="86">
        <v>43861.906666666669</v>
      </c>
      <c r="Q1566" s="84" t="s">
        <v>2637</v>
      </c>
      <c r="R1566" s="84"/>
      <c r="S1566" s="84"/>
      <c r="T1566" s="84" t="s">
        <v>2883</v>
      </c>
      <c r="U1566" s="84"/>
      <c r="V1566" s="87" t="s">
        <v>4239</v>
      </c>
      <c r="W1566" s="86">
        <v>43861.906666666669</v>
      </c>
      <c r="X1566" s="90">
        <v>43861</v>
      </c>
      <c r="Y1566" s="92" t="s">
        <v>6914</v>
      </c>
      <c r="Z1566" s="87" t="s">
        <v>10695</v>
      </c>
      <c r="AA1566" s="84"/>
      <c r="AB1566" s="84"/>
      <c r="AC1566" s="92" t="s">
        <v>14579</v>
      </c>
      <c r="AD1566" s="84"/>
      <c r="AE1566" s="84" t="b">
        <v>0</v>
      </c>
      <c r="AF1566" s="84">
        <v>3</v>
      </c>
      <c r="AG1566" s="92" t="s">
        <v>16467</v>
      </c>
      <c r="AH1566" s="84" t="b">
        <v>0</v>
      </c>
      <c r="AI1566" s="84" t="s">
        <v>16520</v>
      </c>
      <c r="AJ1566" s="84"/>
      <c r="AK1566" s="92" t="s">
        <v>16467</v>
      </c>
      <c r="AL1566" s="84" t="b">
        <v>0</v>
      </c>
      <c r="AM1566" s="84">
        <v>2</v>
      </c>
      <c r="AN1566" s="92" t="s">
        <v>16467</v>
      </c>
      <c r="AO1566" s="84" t="s">
        <v>16534</v>
      </c>
      <c r="AP1566" s="84" t="b">
        <v>0</v>
      </c>
      <c r="AQ1566" s="92" t="s">
        <v>14579</v>
      </c>
      <c r="AR1566" s="84" t="s">
        <v>179</v>
      </c>
      <c r="AS1566" s="84">
        <v>0</v>
      </c>
      <c r="AT1566" s="84">
        <v>0</v>
      </c>
      <c r="AU1566" s="84"/>
      <c r="AV1566" s="84"/>
      <c r="AW1566" s="84"/>
      <c r="AX1566" s="84"/>
      <c r="AY1566" s="84"/>
      <c r="AZ1566" s="84"/>
      <c r="BA1566" s="84"/>
      <c r="BB1566" s="84"/>
      <c r="BC1566">
        <v>1</v>
      </c>
      <c r="BD1566">
        <v>0</v>
      </c>
      <c r="BE1566">
        <v>0</v>
      </c>
      <c r="BF1566">
        <v>1</v>
      </c>
      <c r="BG1566">
        <v>0</v>
      </c>
      <c r="BH1566">
        <v>0</v>
      </c>
    </row>
    <row r="1567" spans="1:60" x14ac:dyDescent="0.3">
      <c r="A1567" s="69" t="s">
        <v>1163</v>
      </c>
      <c r="B1567" s="69" t="s">
        <v>2126</v>
      </c>
      <c r="C1567" s="70"/>
      <c r="D1567" s="71"/>
      <c r="E1567" s="72"/>
      <c r="F1567" s="73"/>
      <c r="G1567" s="70"/>
      <c r="H1567" s="74"/>
      <c r="I1567" s="75"/>
      <c r="J1567" s="75"/>
      <c r="K1567" s="36"/>
      <c r="L1567" s="82"/>
      <c r="M1567" s="82"/>
      <c r="N1567" s="77"/>
      <c r="O1567" s="84" t="s">
        <v>2169</v>
      </c>
      <c r="P1567" s="86">
        <v>43861.906886574077</v>
      </c>
      <c r="Q1567" s="84" t="s">
        <v>2290</v>
      </c>
      <c r="R1567" s="84"/>
      <c r="S1567" s="84"/>
      <c r="T1567" s="84" t="s">
        <v>2883</v>
      </c>
      <c r="U1567" s="84"/>
      <c r="V1567" s="87" t="s">
        <v>3929</v>
      </c>
      <c r="W1567" s="86">
        <v>43861.906886574077</v>
      </c>
      <c r="X1567" s="90">
        <v>43861</v>
      </c>
      <c r="Y1567" s="92" t="s">
        <v>6259</v>
      </c>
      <c r="Z1567" s="87" t="s">
        <v>10030</v>
      </c>
      <c r="AA1567" s="84"/>
      <c r="AB1567" s="84"/>
      <c r="AC1567" s="92" t="s">
        <v>13909</v>
      </c>
      <c r="AD1567" s="84"/>
      <c r="AE1567" s="84" t="b">
        <v>0</v>
      </c>
      <c r="AF1567" s="84">
        <v>0</v>
      </c>
      <c r="AG1567" s="92" t="s">
        <v>16467</v>
      </c>
      <c r="AH1567" s="84" t="b">
        <v>0</v>
      </c>
      <c r="AI1567" s="84" t="s">
        <v>16520</v>
      </c>
      <c r="AJ1567" s="84"/>
      <c r="AK1567" s="92" t="s">
        <v>16467</v>
      </c>
      <c r="AL1567" s="84" t="b">
        <v>0</v>
      </c>
      <c r="AM1567" s="84">
        <v>72</v>
      </c>
      <c r="AN1567" s="92" t="s">
        <v>16431</v>
      </c>
      <c r="AO1567" s="84" t="s">
        <v>16534</v>
      </c>
      <c r="AP1567" s="84" t="b">
        <v>0</v>
      </c>
      <c r="AQ1567" s="92" t="s">
        <v>16431</v>
      </c>
      <c r="AR1567" s="84" t="s">
        <v>179</v>
      </c>
      <c r="AS1567" s="84">
        <v>0</v>
      </c>
      <c r="AT1567" s="84">
        <v>0</v>
      </c>
      <c r="AU1567" s="84"/>
      <c r="AV1567" s="84"/>
      <c r="AW1567" s="84"/>
      <c r="AX1567" s="84"/>
      <c r="AY1567" s="84"/>
      <c r="AZ1567" s="84"/>
      <c r="BA1567" s="84"/>
      <c r="BB1567" s="84"/>
      <c r="BC1567">
        <v>1</v>
      </c>
      <c r="BD1567">
        <v>0</v>
      </c>
      <c r="BE1567">
        <v>0</v>
      </c>
      <c r="BF1567">
        <v>0</v>
      </c>
      <c r="BG1567">
        <v>1</v>
      </c>
      <c r="BH1567">
        <v>0</v>
      </c>
    </row>
    <row r="1568" spans="1:60" x14ac:dyDescent="0.3">
      <c r="A1568" s="69" t="s">
        <v>2020</v>
      </c>
      <c r="B1568" s="69" t="s">
        <v>2096</v>
      </c>
      <c r="C1568" s="70"/>
      <c r="D1568" s="71"/>
      <c r="E1568" s="72"/>
      <c r="F1568" s="73"/>
      <c r="G1568" s="70"/>
      <c r="H1568" s="74"/>
      <c r="I1568" s="75"/>
      <c r="J1568" s="75"/>
      <c r="K1568" s="36"/>
      <c r="L1568" s="82"/>
      <c r="M1568" s="82"/>
      <c r="N1568" s="77"/>
      <c r="O1568" s="84" t="s">
        <v>2169</v>
      </c>
      <c r="P1568" s="86">
        <v>43861.907696759263</v>
      </c>
      <c r="Q1568" s="84" t="s">
        <v>2284</v>
      </c>
      <c r="R1568" s="84"/>
      <c r="S1568" s="84"/>
      <c r="T1568" s="84" t="s">
        <v>2883</v>
      </c>
      <c r="U1568" s="84"/>
      <c r="V1568" s="87" t="s">
        <v>4711</v>
      </c>
      <c r="W1568" s="86">
        <v>43861.907696759263</v>
      </c>
      <c r="X1568" s="90">
        <v>43861</v>
      </c>
      <c r="Y1568" s="92" t="s">
        <v>8285</v>
      </c>
      <c r="Z1568" s="87" t="s">
        <v>12142</v>
      </c>
      <c r="AA1568" s="84"/>
      <c r="AB1568" s="84"/>
      <c r="AC1568" s="92" t="s">
        <v>16065</v>
      </c>
      <c r="AD1568" s="84"/>
      <c r="AE1568" s="84" t="b">
        <v>0</v>
      </c>
      <c r="AF1568" s="84">
        <v>0</v>
      </c>
      <c r="AG1568" s="92" t="s">
        <v>16467</v>
      </c>
      <c r="AH1568" s="84" t="b">
        <v>0</v>
      </c>
      <c r="AI1568" s="84" t="s">
        <v>16520</v>
      </c>
      <c r="AJ1568" s="84"/>
      <c r="AK1568" s="92" t="s">
        <v>16467</v>
      </c>
      <c r="AL1568" s="84" t="b">
        <v>0</v>
      </c>
      <c r="AM1568" s="84">
        <v>230</v>
      </c>
      <c r="AN1568" s="92" t="s">
        <v>16293</v>
      </c>
      <c r="AO1568" s="84" t="s">
        <v>16535</v>
      </c>
      <c r="AP1568" s="84" t="b">
        <v>0</v>
      </c>
      <c r="AQ1568" s="92" t="s">
        <v>16293</v>
      </c>
      <c r="AR1568" s="84" t="s">
        <v>179</v>
      </c>
      <c r="AS1568" s="84">
        <v>0</v>
      </c>
      <c r="AT1568" s="84">
        <v>0</v>
      </c>
      <c r="AU1568" s="84"/>
      <c r="AV1568" s="84"/>
      <c r="AW1568" s="84"/>
      <c r="AX1568" s="84"/>
      <c r="AY1568" s="84"/>
      <c r="AZ1568" s="84"/>
      <c r="BA1568" s="84"/>
      <c r="BB1568" s="84"/>
      <c r="BC1568">
        <v>2</v>
      </c>
      <c r="BD1568">
        <v>0</v>
      </c>
      <c r="BE1568">
        <v>0</v>
      </c>
      <c r="BF1568">
        <v>0</v>
      </c>
      <c r="BG1568">
        <v>2</v>
      </c>
      <c r="BH1568">
        <v>0</v>
      </c>
    </row>
    <row r="1569" spans="1:60" x14ac:dyDescent="0.3">
      <c r="A1569" s="69" t="s">
        <v>1198</v>
      </c>
      <c r="B1569" s="69" t="s">
        <v>2145</v>
      </c>
      <c r="C1569" s="70"/>
      <c r="D1569" s="71"/>
      <c r="E1569" s="72"/>
      <c r="F1569" s="73"/>
      <c r="G1569" s="70"/>
      <c r="H1569" s="74"/>
      <c r="I1569" s="75"/>
      <c r="J1569" s="75"/>
      <c r="K1569" s="36"/>
      <c r="L1569" s="82"/>
      <c r="M1569" s="82"/>
      <c r="N1569" s="77"/>
      <c r="O1569" s="84" t="s">
        <v>2168</v>
      </c>
      <c r="P1569" s="86">
        <v>43861.909456018519</v>
      </c>
      <c r="Q1569" s="84" t="s">
        <v>2299</v>
      </c>
      <c r="R1569" s="84"/>
      <c r="S1569" s="84"/>
      <c r="T1569" s="84"/>
      <c r="U1569" s="84"/>
      <c r="V1569" s="87" t="s">
        <v>3962</v>
      </c>
      <c r="W1569" s="86">
        <v>43861.909456018519</v>
      </c>
      <c r="X1569" s="90">
        <v>43861</v>
      </c>
      <c r="Y1569" s="92" t="s">
        <v>6308</v>
      </c>
      <c r="Z1569" s="87" t="s">
        <v>10081</v>
      </c>
      <c r="AA1569" s="84"/>
      <c r="AB1569" s="84"/>
      <c r="AC1569" s="92" t="s">
        <v>13960</v>
      </c>
      <c r="AD1569" s="84"/>
      <c r="AE1569" s="84" t="b">
        <v>0</v>
      </c>
      <c r="AF1569" s="84">
        <v>0</v>
      </c>
      <c r="AG1569" s="92" t="s">
        <v>16467</v>
      </c>
      <c r="AH1569" s="84" t="b">
        <v>0</v>
      </c>
      <c r="AI1569" s="84" t="s">
        <v>16520</v>
      </c>
      <c r="AJ1569" s="84"/>
      <c r="AK1569" s="92" t="s">
        <v>16467</v>
      </c>
      <c r="AL1569" s="84" t="b">
        <v>0</v>
      </c>
      <c r="AM1569" s="84">
        <v>118</v>
      </c>
      <c r="AN1569" s="92" t="s">
        <v>16294</v>
      </c>
      <c r="AO1569" s="84" t="s">
        <v>16534</v>
      </c>
      <c r="AP1569" s="84" t="b">
        <v>0</v>
      </c>
      <c r="AQ1569" s="92" t="s">
        <v>16294</v>
      </c>
      <c r="AR1569" s="84" t="s">
        <v>179</v>
      </c>
      <c r="AS1569" s="84">
        <v>0</v>
      </c>
      <c r="AT1569" s="84">
        <v>0</v>
      </c>
      <c r="AU1569" s="84"/>
      <c r="AV1569" s="84"/>
      <c r="AW1569" s="84"/>
      <c r="AX1569" s="84"/>
      <c r="AY1569" s="84"/>
      <c r="AZ1569" s="84"/>
      <c r="BA1569" s="84"/>
      <c r="BB1569" s="84"/>
      <c r="BC1569">
        <v>1</v>
      </c>
      <c r="BD1569">
        <v>0</v>
      </c>
      <c r="BE1569">
        <v>1</v>
      </c>
      <c r="BF1569">
        <v>0</v>
      </c>
      <c r="BG1569">
        <v>0</v>
      </c>
      <c r="BH1569">
        <v>0</v>
      </c>
    </row>
    <row r="1570" spans="1:60" x14ac:dyDescent="0.3">
      <c r="A1570" s="69" t="s">
        <v>1198</v>
      </c>
      <c r="B1570" s="69" t="s">
        <v>2096</v>
      </c>
      <c r="C1570" s="70"/>
      <c r="D1570" s="71"/>
      <c r="E1570" s="72"/>
      <c r="F1570" s="73"/>
      <c r="G1570" s="70"/>
      <c r="H1570" s="74"/>
      <c r="I1570" s="75"/>
      <c r="J1570" s="75"/>
      <c r="K1570" s="36"/>
      <c r="L1570" s="82"/>
      <c r="M1570" s="82"/>
      <c r="N1570" s="77"/>
      <c r="O1570" s="84" t="s">
        <v>2169</v>
      </c>
      <c r="P1570" s="86">
        <v>43861.909861111111</v>
      </c>
      <c r="Q1570" s="84" t="s">
        <v>2284</v>
      </c>
      <c r="R1570" s="84"/>
      <c r="S1570" s="84"/>
      <c r="T1570" s="84" t="s">
        <v>2883</v>
      </c>
      <c r="U1570" s="84"/>
      <c r="V1570" s="87" t="s">
        <v>3962</v>
      </c>
      <c r="W1570" s="86">
        <v>43861.909861111111</v>
      </c>
      <c r="X1570" s="90">
        <v>43861</v>
      </c>
      <c r="Y1570" s="92" t="s">
        <v>6309</v>
      </c>
      <c r="Z1570" s="87" t="s">
        <v>10082</v>
      </c>
      <c r="AA1570" s="84"/>
      <c r="AB1570" s="84"/>
      <c r="AC1570" s="92" t="s">
        <v>13961</v>
      </c>
      <c r="AD1570" s="84"/>
      <c r="AE1570" s="84" t="b">
        <v>0</v>
      </c>
      <c r="AF1570" s="84">
        <v>0</v>
      </c>
      <c r="AG1570" s="92" t="s">
        <v>16467</v>
      </c>
      <c r="AH1570" s="84" t="b">
        <v>0</v>
      </c>
      <c r="AI1570" s="84" t="s">
        <v>16520</v>
      </c>
      <c r="AJ1570" s="84"/>
      <c r="AK1570" s="92" t="s">
        <v>16467</v>
      </c>
      <c r="AL1570" s="84" t="b">
        <v>0</v>
      </c>
      <c r="AM1570" s="84">
        <v>230</v>
      </c>
      <c r="AN1570" s="92" t="s">
        <v>16293</v>
      </c>
      <c r="AO1570" s="84" t="s">
        <v>16534</v>
      </c>
      <c r="AP1570" s="84" t="b">
        <v>0</v>
      </c>
      <c r="AQ1570" s="92" t="s">
        <v>16293</v>
      </c>
      <c r="AR1570" s="84" t="s">
        <v>179</v>
      </c>
      <c r="AS1570" s="84">
        <v>0</v>
      </c>
      <c r="AT1570" s="84">
        <v>0</v>
      </c>
      <c r="AU1570" s="84"/>
      <c r="AV1570" s="84"/>
      <c r="AW1570" s="84"/>
      <c r="AX1570" s="84"/>
      <c r="AY1570" s="84"/>
      <c r="AZ1570" s="84"/>
      <c r="BA1570" s="84"/>
      <c r="BB1570" s="84"/>
      <c r="BC1570">
        <v>1</v>
      </c>
      <c r="BD1570">
        <v>0</v>
      </c>
      <c r="BE1570">
        <v>0</v>
      </c>
      <c r="BF1570">
        <v>0</v>
      </c>
      <c r="BG1570">
        <v>1</v>
      </c>
      <c r="BH1570">
        <v>0</v>
      </c>
    </row>
    <row r="1571" spans="1:60" x14ac:dyDescent="0.3">
      <c r="A1571" s="69" t="s">
        <v>572</v>
      </c>
      <c r="B1571" s="69" t="s">
        <v>2096</v>
      </c>
      <c r="C1571" s="70"/>
      <c r="D1571" s="71"/>
      <c r="E1571" s="72"/>
      <c r="F1571" s="73"/>
      <c r="G1571" s="70"/>
      <c r="H1571" s="74"/>
      <c r="I1571" s="75"/>
      <c r="J1571" s="75"/>
      <c r="K1571" s="36"/>
      <c r="L1571" s="82"/>
      <c r="M1571" s="82"/>
      <c r="N1571" s="77"/>
      <c r="O1571" s="84" t="s">
        <v>2169</v>
      </c>
      <c r="P1571" s="86">
        <v>43861.910046296296</v>
      </c>
      <c r="Q1571" s="84" t="s">
        <v>2284</v>
      </c>
      <c r="R1571" s="84"/>
      <c r="S1571" s="84"/>
      <c r="T1571" s="84" t="s">
        <v>2883</v>
      </c>
      <c r="U1571" s="84"/>
      <c r="V1571" s="87" t="s">
        <v>3392</v>
      </c>
      <c r="W1571" s="86">
        <v>43861.910046296296</v>
      </c>
      <c r="X1571" s="90">
        <v>43861</v>
      </c>
      <c r="Y1571" s="92" t="s">
        <v>5360</v>
      </c>
      <c r="Z1571" s="87" t="s">
        <v>9123</v>
      </c>
      <c r="AA1571" s="84"/>
      <c r="AB1571" s="84"/>
      <c r="AC1571" s="92" t="s">
        <v>13001</v>
      </c>
      <c r="AD1571" s="84"/>
      <c r="AE1571" s="84" t="b">
        <v>0</v>
      </c>
      <c r="AF1571" s="84">
        <v>0</v>
      </c>
      <c r="AG1571" s="92" t="s">
        <v>16467</v>
      </c>
      <c r="AH1571" s="84" t="b">
        <v>0</v>
      </c>
      <c r="AI1571" s="84" t="s">
        <v>16520</v>
      </c>
      <c r="AJ1571" s="84"/>
      <c r="AK1571" s="92" t="s">
        <v>16467</v>
      </c>
      <c r="AL1571" s="84" t="b">
        <v>0</v>
      </c>
      <c r="AM1571" s="84">
        <v>230</v>
      </c>
      <c r="AN1571" s="92" t="s">
        <v>16293</v>
      </c>
      <c r="AO1571" s="84" t="s">
        <v>16534</v>
      </c>
      <c r="AP1571" s="84" t="b">
        <v>0</v>
      </c>
      <c r="AQ1571" s="92" t="s">
        <v>16293</v>
      </c>
      <c r="AR1571" s="84" t="s">
        <v>179</v>
      </c>
      <c r="AS1571" s="84">
        <v>0</v>
      </c>
      <c r="AT1571" s="84">
        <v>0</v>
      </c>
      <c r="AU1571" s="84"/>
      <c r="AV1571" s="84"/>
      <c r="AW1571" s="84"/>
      <c r="AX1571" s="84"/>
      <c r="AY1571" s="84"/>
      <c r="AZ1571" s="84"/>
      <c r="BA1571" s="84"/>
      <c r="BB1571" s="84"/>
      <c r="BC1571">
        <v>1</v>
      </c>
      <c r="BD1571">
        <v>0</v>
      </c>
      <c r="BE1571">
        <v>0</v>
      </c>
      <c r="BF1571">
        <v>0</v>
      </c>
      <c r="BG1571">
        <v>1</v>
      </c>
      <c r="BH1571">
        <v>0</v>
      </c>
    </row>
    <row r="1572" spans="1:60" x14ac:dyDescent="0.3">
      <c r="A1572" s="69" t="s">
        <v>573</v>
      </c>
      <c r="B1572" s="69" t="s">
        <v>2132</v>
      </c>
      <c r="C1572" s="70"/>
      <c r="D1572" s="71"/>
      <c r="E1572" s="72"/>
      <c r="F1572" s="73"/>
      <c r="G1572" s="70"/>
      <c r="H1572" s="74"/>
      <c r="I1572" s="75"/>
      <c r="J1572" s="75"/>
      <c r="K1572" s="36"/>
      <c r="L1572" s="82"/>
      <c r="M1572" s="82"/>
      <c r="N1572" s="77"/>
      <c r="O1572" s="84" t="s">
        <v>2168</v>
      </c>
      <c r="P1572" s="86">
        <v>43861.910173611112</v>
      </c>
      <c r="Q1572" s="84" t="s">
        <v>2218</v>
      </c>
      <c r="R1572" s="84"/>
      <c r="S1572" s="84"/>
      <c r="T1572" s="84" t="s">
        <v>2873</v>
      </c>
      <c r="U1572" s="84"/>
      <c r="V1572" s="87" t="s">
        <v>3393</v>
      </c>
      <c r="W1572" s="86">
        <v>43861.910173611112</v>
      </c>
      <c r="X1572" s="90">
        <v>43861</v>
      </c>
      <c r="Y1572" s="92" t="s">
        <v>5361</v>
      </c>
      <c r="Z1572" s="87" t="s">
        <v>9124</v>
      </c>
      <c r="AA1572" s="84"/>
      <c r="AB1572" s="84"/>
      <c r="AC1572" s="92" t="s">
        <v>13002</v>
      </c>
      <c r="AD1572" s="84"/>
      <c r="AE1572" s="84" t="b">
        <v>0</v>
      </c>
      <c r="AF1572" s="84">
        <v>0</v>
      </c>
      <c r="AG1572" s="92" t="s">
        <v>16467</v>
      </c>
      <c r="AH1572" s="84" t="b">
        <v>0</v>
      </c>
      <c r="AI1572" s="84" t="s">
        <v>16520</v>
      </c>
      <c r="AJ1572" s="84"/>
      <c r="AK1572" s="92" t="s">
        <v>16467</v>
      </c>
      <c r="AL1572" s="84" t="b">
        <v>0</v>
      </c>
      <c r="AM1572" s="84">
        <v>121</v>
      </c>
      <c r="AN1572" s="92" t="s">
        <v>12602</v>
      </c>
      <c r="AO1572" s="84" t="s">
        <v>16534</v>
      </c>
      <c r="AP1572" s="84" t="b">
        <v>0</v>
      </c>
      <c r="AQ1572" s="92" t="s">
        <v>12602</v>
      </c>
      <c r="AR1572" s="84" t="s">
        <v>179</v>
      </c>
      <c r="AS1572" s="84">
        <v>0</v>
      </c>
      <c r="AT1572" s="84">
        <v>0</v>
      </c>
      <c r="AU1572" s="84"/>
      <c r="AV1572" s="84"/>
      <c r="AW1572" s="84"/>
      <c r="AX1572" s="84"/>
      <c r="AY1572" s="84"/>
      <c r="AZ1572" s="84"/>
      <c r="BA1572" s="84"/>
      <c r="BB1572" s="84"/>
      <c r="BC1572">
        <v>1</v>
      </c>
      <c r="BD1572">
        <v>0</v>
      </c>
      <c r="BE1572">
        <v>1</v>
      </c>
      <c r="BF1572">
        <v>0</v>
      </c>
      <c r="BG1572">
        <v>0</v>
      </c>
      <c r="BH1572">
        <v>0</v>
      </c>
    </row>
    <row r="1573" spans="1:60" x14ac:dyDescent="0.3">
      <c r="A1573" s="69" t="s">
        <v>573</v>
      </c>
      <c r="B1573" s="69" t="s">
        <v>1968</v>
      </c>
      <c r="C1573" s="70"/>
      <c r="D1573" s="71"/>
      <c r="E1573" s="72"/>
      <c r="F1573" s="73"/>
      <c r="G1573" s="70"/>
      <c r="H1573" s="74"/>
      <c r="I1573" s="75"/>
      <c r="J1573" s="75"/>
      <c r="K1573" s="36"/>
      <c r="L1573" s="82"/>
      <c r="M1573" s="82"/>
      <c r="N1573" s="77"/>
      <c r="O1573" s="84" t="s">
        <v>2169</v>
      </c>
      <c r="P1573" s="86">
        <v>43861.910324074073</v>
      </c>
      <c r="Q1573" s="84" t="s">
        <v>2220</v>
      </c>
      <c r="R1573" s="84"/>
      <c r="S1573" s="84"/>
      <c r="T1573" s="84"/>
      <c r="U1573" s="84"/>
      <c r="V1573" s="87" t="s">
        <v>3393</v>
      </c>
      <c r="W1573" s="86">
        <v>43861.910324074073</v>
      </c>
      <c r="X1573" s="90">
        <v>43861</v>
      </c>
      <c r="Y1573" s="92" t="s">
        <v>5362</v>
      </c>
      <c r="Z1573" s="87" t="s">
        <v>9125</v>
      </c>
      <c r="AA1573" s="84"/>
      <c r="AB1573" s="84"/>
      <c r="AC1573" s="92" t="s">
        <v>13003</v>
      </c>
      <c r="AD1573" s="84"/>
      <c r="AE1573" s="84" t="b">
        <v>0</v>
      </c>
      <c r="AF1573" s="84">
        <v>0</v>
      </c>
      <c r="AG1573" s="92" t="s">
        <v>16467</v>
      </c>
      <c r="AH1573" s="84" t="b">
        <v>0</v>
      </c>
      <c r="AI1573" s="84" t="s">
        <v>16520</v>
      </c>
      <c r="AJ1573" s="84"/>
      <c r="AK1573" s="92" t="s">
        <v>16467</v>
      </c>
      <c r="AL1573" s="84" t="b">
        <v>0</v>
      </c>
      <c r="AM1573" s="84">
        <v>51</v>
      </c>
      <c r="AN1573" s="92" t="s">
        <v>15899</v>
      </c>
      <c r="AO1573" s="84" t="s">
        <v>16534</v>
      </c>
      <c r="AP1573" s="84" t="b">
        <v>0</v>
      </c>
      <c r="AQ1573" s="92" t="s">
        <v>15899</v>
      </c>
      <c r="AR1573" s="84" t="s">
        <v>179</v>
      </c>
      <c r="AS1573" s="84">
        <v>0</v>
      </c>
      <c r="AT1573" s="84">
        <v>0</v>
      </c>
      <c r="AU1573" s="84"/>
      <c r="AV1573" s="84"/>
      <c r="AW1573" s="84"/>
      <c r="AX1573" s="84"/>
      <c r="AY1573" s="84"/>
      <c r="AZ1573" s="84"/>
      <c r="BA1573" s="84"/>
      <c r="BB1573" s="84"/>
      <c r="BC1573">
        <v>1</v>
      </c>
      <c r="BD1573">
        <v>0</v>
      </c>
      <c r="BE1573">
        <v>0</v>
      </c>
      <c r="BF1573">
        <v>0</v>
      </c>
      <c r="BG1573">
        <v>1</v>
      </c>
      <c r="BH1573">
        <v>0</v>
      </c>
    </row>
    <row r="1574" spans="1:60" x14ac:dyDescent="0.3">
      <c r="A1574" s="69" t="s">
        <v>573</v>
      </c>
      <c r="B1574" s="69" t="s">
        <v>2107</v>
      </c>
      <c r="C1574" s="70"/>
      <c r="D1574" s="71"/>
      <c r="E1574" s="72"/>
      <c r="F1574" s="73"/>
      <c r="G1574" s="70"/>
      <c r="H1574" s="74"/>
      <c r="I1574" s="75"/>
      <c r="J1574" s="75"/>
      <c r="K1574" s="36"/>
      <c r="L1574" s="82"/>
      <c r="M1574" s="82"/>
      <c r="N1574" s="77"/>
      <c r="O1574" s="84" t="s">
        <v>2169</v>
      </c>
      <c r="P1574" s="86">
        <v>43861.910532407404</v>
      </c>
      <c r="Q1574" s="84" t="s">
        <v>2292</v>
      </c>
      <c r="R1574" s="84"/>
      <c r="S1574" s="84"/>
      <c r="T1574" s="84"/>
      <c r="U1574" s="84"/>
      <c r="V1574" s="87" t="s">
        <v>3393</v>
      </c>
      <c r="W1574" s="86">
        <v>43861.910532407404</v>
      </c>
      <c r="X1574" s="90">
        <v>43861</v>
      </c>
      <c r="Y1574" s="92" t="s">
        <v>5363</v>
      </c>
      <c r="Z1574" s="87" t="s">
        <v>9126</v>
      </c>
      <c r="AA1574" s="84"/>
      <c r="AB1574" s="84"/>
      <c r="AC1574" s="92" t="s">
        <v>13004</v>
      </c>
      <c r="AD1574" s="84"/>
      <c r="AE1574" s="84" t="b">
        <v>0</v>
      </c>
      <c r="AF1574" s="84">
        <v>0</v>
      </c>
      <c r="AG1574" s="92" t="s">
        <v>16467</v>
      </c>
      <c r="AH1574" s="84" t="b">
        <v>0</v>
      </c>
      <c r="AI1574" s="84" t="s">
        <v>16520</v>
      </c>
      <c r="AJ1574" s="84"/>
      <c r="AK1574" s="92" t="s">
        <v>16467</v>
      </c>
      <c r="AL1574" s="84" t="b">
        <v>0</v>
      </c>
      <c r="AM1574" s="84">
        <v>15</v>
      </c>
      <c r="AN1574" s="92" t="s">
        <v>16381</v>
      </c>
      <c r="AO1574" s="84" t="s">
        <v>16534</v>
      </c>
      <c r="AP1574" s="84" t="b">
        <v>0</v>
      </c>
      <c r="AQ1574" s="92" t="s">
        <v>16381</v>
      </c>
      <c r="AR1574" s="84" t="s">
        <v>179</v>
      </c>
      <c r="AS1574" s="84">
        <v>0</v>
      </c>
      <c r="AT1574" s="84">
        <v>0</v>
      </c>
      <c r="AU1574" s="84"/>
      <c r="AV1574" s="84"/>
      <c r="AW1574" s="84"/>
      <c r="AX1574" s="84"/>
      <c r="AY1574" s="84"/>
      <c r="AZ1574" s="84"/>
      <c r="BA1574" s="84"/>
      <c r="BB1574" s="84"/>
      <c r="BC1574">
        <v>1</v>
      </c>
      <c r="BD1574">
        <v>0</v>
      </c>
      <c r="BE1574">
        <v>0</v>
      </c>
      <c r="BF1574">
        <v>0</v>
      </c>
      <c r="BG1574">
        <v>1</v>
      </c>
      <c r="BH1574">
        <v>0</v>
      </c>
    </row>
    <row r="1575" spans="1:60" x14ac:dyDescent="0.3">
      <c r="A1575" s="69" t="s">
        <v>1087</v>
      </c>
      <c r="B1575" s="69" t="s">
        <v>2096</v>
      </c>
      <c r="C1575" s="70"/>
      <c r="D1575" s="71"/>
      <c r="E1575" s="72"/>
      <c r="F1575" s="73"/>
      <c r="G1575" s="70"/>
      <c r="H1575" s="74"/>
      <c r="I1575" s="75"/>
      <c r="J1575" s="75"/>
      <c r="K1575" s="36"/>
      <c r="L1575" s="82"/>
      <c r="M1575" s="82"/>
      <c r="N1575" s="77"/>
      <c r="O1575" s="84" t="s">
        <v>2169</v>
      </c>
      <c r="P1575" s="86">
        <v>43861.910844907405</v>
      </c>
      <c r="Q1575" s="84" t="s">
        <v>2284</v>
      </c>
      <c r="R1575" s="84"/>
      <c r="S1575" s="84"/>
      <c r="T1575" s="84" t="s">
        <v>2883</v>
      </c>
      <c r="U1575" s="84"/>
      <c r="V1575" s="87" t="s">
        <v>3858</v>
      </c>
      <c r="W1575" s="86">
        <v>43861.910844907405</v>
      </c>
      <c r="X1575" s="90">
        <v>43861</v>
      </c>
      <c r="Y1575" s="92" t="s">
        <v>6102</v>
      </c>
      <c r="Z1575" s="87" t="s">
        <v>9873</v>
      </c>
      <c r="AA1575" s="84"/>
      <c r="AB1575" s="84"/>
      <c r="AC1575" s="92" t="s">
        <v>13752</v>
      </c>
      <c r="AD1575" s="84"/>
      <c r="AE1575" s="84" t="b">
        <v>0</v>
      </c>
      <c r="AF1575" s="84">
        <v>0</v>
      </c>
      <c r="AG1575" s="92" t="s">
        <v>16467</v>
      </c>
      <c r="AH1575" s="84" t="b">
        <v>0</v>
      </c>
      <c r="AI1575" s="84" t="s">
        <v>16520</v>
      </c>
      <c r="AJ1575" s="84"/>
      <c r="AK1575" s="92" t="s">
        <v>16467</v>
      </c>
      <c r="AL1575" s="84" t="b">
        <v>0</v>
      </c>
      <c r="AM1575" s="84">
        <v>230</v>
      </c>
      <c r="AN1575" s="92" t="s">
        <v>16293</v>
      </c>
      <c r="AO1575" s="84" t="s">
        <v>16534</v>
      </c>
      <c r="AP1575" s="84" t="b">
        <v>0</v>
      </c>
      <c r="AQ1575" s="92" t="s">
        <v>16293</v>
      </c>
      <c r="AR1575" s="84" t="s">
        <v>179</v>
      </c>
      <c r="AS1575" s="84">
        <v>0</v>
      </c>
      <c r="AT1575" s="84">
        <v>0</v>
      </c>
      <c r="AU1575" s="84"/>
      <c r="AV1575" s="84"/>
      <c r="AW1575" s="84"/>
      <c r="AX1575" s="84"/>
      <c r="AY1575" s="84"/>
      <c r="AZ1575" s="84"/>
      <c r="BA1575" s="84"/>
      <c r="BB1575" s="84"/>
      <c r="BC1575">
        <v>1</v>
      </c>
      <c r="BD1575">
        <v>0</v>
      </c>
      <c r="BE1575">
        <v>0</v>
      </c>
      <c r="BF1575">
        <v>0</v>
      </c>
      <c r="BG1575">
        <v>1</v>
      </c>
      <c r="BH1575">
        <v>0</v>
      </c>
    </row>
    <row r="1576" spans="1:60" x14ac:dyDescent="0.3">
      <c r="A1576" s="69" t="s">
        <v>574</v>
      </c>
      <c r="B1576" s="69" t="s">
        <v>2096</v>
      </c>
      <c r="C1576" s="70"/>
      <c r="D1576" s="71"/>
      <c r="E1576" s="72"/>
      <c r="F1576" s="73"/>
      <c r="G1576" s="70"/>
      <c r="H1576" s="74"/>
      <c r="I1576" s="75"/>
      <c r="J1576" s="75"/>
      <c r="K1576" s="36"/>
      <c r="L1576" s="82"/>
      <c r="M1576" s="82"/>
      <c r="N1576" s="77"/>
      <c r="O1576" s="84" t="s">
        <v>2169</v>
      </c>
      <c r="P1576" s="86">
        <v>43861.910995370374</v>
      </c>
      <c r="Q1576" s="84" t="s">
        <v>2284</v>
      </c>
      <c r="R1576" s="84"/>
      <c r="S1576" s="84"/>
      <c r="T1576" s="84" t="s">
        <v>2883</v>
      </c>
      <c r="U1576" s="84"/>
      <c r="V1576" s="87" t="s">
        <v>3394</v>
      </c>
      <c r="W1576" s="86">
        <v>43861.910995370374</v>
      </c>
      <c r="X1576" s="90">
        <v>43861</v>
      </c>
      <c r="Y1576" s="92" t="s">
        <v>5364</v>
      </c>
      <c r="Z1576" s="87" t="s">
        <v>9127</v>
      </c>
      <c r="AA1576" s="84"/>
      <c r="AB1576" s="84"/>
      <c r="AC1576" s="92" t="s">
        <v>13005</v>
      </c>
      <c r="AD1576" s="84"/>
      <c r="AE1576" s="84" t="b">
        <v>0</v>
      </c>
      <c r="AF1576" s="84">
        <v>0</v>
      </c>
      <c r="AG1576" s="92" t="s">
        <v>16467</v>
      </c>
      <c r="AH1576" s="84" t="b">
        <v>0</v>
      </c>
      <c r="AI1576" s="84" t="s">
        <v>16520</v>
      </c>
      <c r="AJ1576" s="84"/>
      <c r="AK1576" s="92" t="s">
        <v>16467</v>
      </c>
      <c r="AL1576" s="84" t="b">
        <v>0</v>
      </c>
      <c r="AM1576" s="84">
        <v>230</v>
      </c>
      <c r="AN1576" s="92" t="s">
        <v>16293</v>
      </c>
      <c r="AO1576" s="84" t="s">
        <v>16534</v>
      </c>
      <c r="AP1576" s="84" t="b">
        <v>0</v>
      </c>
      <c r="AQ1576" s="92" t="s">
        <v>16293</v>
      </c>
      <c r="AR1576" s="84" t="s">
        <v>179</v>
      </c>
      <c r="AS1576" s="84">
        <v>0</v>
      </c>
      <c r="AT1576" s="84">
        <v>0</v>
      </c>
      <c r="AU1576" s="84"/>
      <c r="AV1576" s="84"/>
      <c r="AW1576" s="84"/>
      <c r="AX1576" s="84"/>
      <c r="AY1576" s="84"/>
      <c r="AZ1576" s="84"/>
      <c r="BA1576" s="84"/>
      <c r="BB1576" s="84"/>
      <c r="BC1576">
        <v>1</v>
      </c>
      <c r="BD1576">
        <v>0</v>
      </c>
      <c r="BE1576">
        <v>0</v>
      </c>
      <c r="BF1576">
        <v>0</v>
      </c>
      <c r="BG1576">
        <v>1</v>
      </c>
      <c r="BH1576">
        <v>0</v>
      </c>
    </row>
    <row r="1577" spans="1:60" x14ac:dyDescent="0.3">
      <c r="A1577" s="69" t="s">
        <v>575</v>
      </c>
      <c r="B1577" s="69" t="s">
        <v>1944</v>
      </c>
      <c r="C1577" s="70"/>
      <c r="D1577" s="71"/>
      <c r="E1577" s="72"/>
      <c r="F1577" s="73"/>
      <c r="G1577" s="70"/>
      <c r="H1577" s="74"/>
      <c r="I1577" s="75"/>
      <c r="J1577" s="75"/>
      <c r="K1577" s="36"/>
      <c r="L1577" s="82"/>
      <c r="M1577" s="82"/>
      <c r="N1577" s="77"/>
      <c r="O1577" s="84" t="s">
        <v>2169</v>
      </c>
      <c r="P1577" s="86">
        <v>43861.911493055559</v>
      </c>
      <c r="Q1577" s="84" t="s">
        <v>2188</v>
      </c>
      <c r="R1577" s="84"/>
      <c r="S1577" s="84"/>
      <c r="T1577" s="84" t="s">
        <v>2874</v>
      </c>
      <c r="U1577" s="84"/>
      <c r="V1577" s="87" t="s">
        <v>3395</v>
      </c>
      <c r="W1577" s="86">
        <v>43861.911493055559</v>
      </c>
      <c r="X1577" s="90">
        <v>43861</v>
      </c>
      <c r="Y1577" s="92" t="s">
        <v>5365</v>
      </c>
      <c r="Z1577" s="87" t="s">
        <v>9128</v>
      </c>
      <c r="AA1577" s="84"/>
      <c r="AB1577" s="84"/>
      <c r="AC1577" s="92" t="s">
        <v>13006</v>
      </c>
      <c r="AD1577" s="84"/>
      <c r="AE1577" s="84" t="b">
        <v>0</v>
      </c>
      <c r="AF1577" s="84">
        <v>0</v>
      </c>
      <c r="AG1577" s="92" t="s">
        <v>16467</v>
      </c>
      <c r="AH1577" s="84" t="b">
        <v>0</v>
      </c>
      <c r="AI1577" s="84" t="s">
        <v>16520</v>
      </c>
      <c r="AJ1577" s="84"/>
      <c r="AK1577" s="92" t="s">
        <v>16467</v>
      </c>
      <c r="AL1577" s="84" t="b">
        <v>0</v>
      </c>
      <c r="AM1577" s="84">
        <v>18</v>
      </c>
      <c r="AN1577" s="92" t="s">
        <v>15755</v>
      </c>
      <c r="AO1577" s="84" t="s">
        <v>16537</v>
      </c>
      <c r="AP1577" s="84" t="b">
        <v>0</v>
      </c>
      <c r="AQ1577" s="92" t="s">
        <v>15755</v>
      </c>
      <c r="AR1577" s="84" t="s">
        <v>179</v>
      </c>
      <c r="AS1577" s="84">
        <v>0</v>
      </c>
      <c r="AT1577" s="84">
        <v>0</v>
      </c>
      <c r="AU1577" s="84"/>
      <c r="AV1577" s="84"/>
      <c r="AW1577" s="84"/>
      <c r="AX1577" s="84"/>
      <c r="AY1577" s="84"/>
      <c r="AZ1577" s="84"/>
      <c r="BA1577" s="84"/>
      <c r="BB1577" s="84"/>
      <c r="BC1577">
        <v>1</v>
      </c>
      <c r="BD1577">
        <v>0</v>
      </c>
      <c r="BE1577">
        <v>0</v>
      </c>
      <c r="BF1577">
        <v>0</v>
      </c>
      <c r="BG1577">
        <v>1</v>
      </c>
      <c r="BH1577">
        <v>0</v>
      </c>
    </row>
    <row r="1578" spans="1:60" x14ac:dyDescent="0.3">
      <c r="A1578" s="69" t="s">
        <v>1559</v>
      </c>
      <c r="B1578" s="69" t="s">
        <v>1559</v>
      </c>
      <c r="C1578" s="70"/>
      <c r="D1578" s="71"/>
      <c r="E1578" s="72"/>
      <c r="F1578" s="73"/>
      <c r="G1578" s="70"/>
      <c r="H1578" s="74"/>
      <c r="I1578" s="75"/>
      <c r="J1578" s="75"/>
      <c r="K1578" s="36"/>
      <c r="L1578" s="82"/>
      <c r="M1578" s="82"/>
      <c r="N1578" s="77"/>
      <c r="O1578" s="84" t="s">
        <v>179</v>
      </c>
      <c r="P1578" s="86">
        <v>43861.91233796296</v>
      </c>
      <c r="Q1578" s="84" t="s">
        <v>2659</v>
      </c>
      <c r="R1578" s="84"/>
      <c r="S1578" s="84"/>
      <c r="T1578" s="84" t="s">
        <v>2883</v>
      </c>
      <c r="U1578" s="84"/>
      <c r="V1578" s="87" t="s">
        <v>4291</v>
      </c>
      <c r="W1578" s="86">
        <v>43861.91233796296</v>
      </c>
      <c r="X1578" s="90">
        <v>43861</v>
      </c>
      <c r="Y1578" s="92" t="s">
        <v>7094</v>
      </c>
      <c r="Z1578" s="87" t="s">
        <v>10881</v>
      </c>
      <c r="AA1578" s="84"/>
      <c r="AB1578" s="84"/>
      <c r="AC1578" s="92" t="s">
        <v>14766</v>
      </c>
      <c r="AD1578" s="84"/>
      <c r="AE1578" s="84" t="b">
        <v>0</v>
      </c>
      <c r="AF1578" s="84">
        <v>5</v>
      </c>
      <c r="AG1578" s="92" t="s">
        <v>16467</v>
      </c>
      <c r="AH1578" s="84" t="b">
        <v>0</v>
      </c>
      <c r="AI1578" s="84" t="s">
        <v>16520</v>
      </c>
      <c r="AJ1578" s="84"/>
      <c r="AK1578" s="92" t="s">
        <v>16467</v>
      </c>
      <c r="AL1578" s="84" t="b">
        <v>0</v>
      </c>
      <c r="AM1578" s="84">
        <v>2</v>
      </c>
      <c r="AN1578" s="92" t="s">
        <v>16467</v>
      </c>
      <c r="AO1578" s="84" t="s">
        <v>16534</v>
      </c>
      <c r="AP1578" s="84" t="b">
        <v>0</v>
      </c>
      <c r="AQ1578" s="92" t="s">
        <v>14766</v>
      </c>
      <c r="AR1578" s="84" t="s">
        <v>179</v>
      </c>
      <c r="AS1578" s="84">
        <v>0</v>
      </c>
      <c r="AT1578" s="84">
        <v>0</v>
      </c>
      <c r="AU1578" s="84"/>
      <c r="AV1578" s="84"/>
      <c r="AW1578" s="84"/>
      <c r="AX1578" s="84"/>
      <c r="AY1578" s="84"/>
      <c r="AZ1578" s="84"/>
      <c r="BA1578" s="84"/>
      <c r="BB1578" s="84"/>
      <c r="BC1578">
        <v>2</v>
      </c>
      <c r="BD1578">
        <v>0</v>
      </c>
      <c r="BE1578">
        <v>0</v>
      </c>
      <c r="BF1578">
        <v>2</v>
      </c>
      <c r="BG1578">
        <v>0</v>
      </c>
      <c r="BH1578">
        <v>0</v>
      </c>
    </row>
    <row r="1579" spans="1:60" x14ac:dyDescent="0.3">
      <c r="A1579" s="69" t="s">
        <v>576</v>
      </c>
      <c r="B1579" s="69" t="s">
        <v>576</v>
      </c>
      <c r="C1579" s="70"/>
      <c r="D1579" s="71"/>
      <c r="E1579" s="72"/>
      <c r="F1579" s="73"/>
      <c r="G1579" s="70"/>
      <c r="H1579" s="74"/>
      <c r="I1579" s="75"/>
      <c r="J1579" s="75"/>
      <c r="K1579" s="36"/>
      <c r="L1579" s="82"/>
      <c r="M1579" s="82"/>
      <c r="N1579" s="77"/>
      <c r="O1579" s="84" t="s">
        <v>179</v>
      </c>
      <c r="P1579" s="86">
        <v>43861.912800925929</v>
      </c>
      <c r="Q1579" s="84" t="s">
        <v>2305</v>
      </c>
      <c r="R1579" s="84"/>
      <c r="S1579" s="84"/>
      <c r="T1579" s="84" t="s">
        <v>2883</v>
      </c>
      <c r="U1579" s="84"/>
      <c r="V1579" s="87" t="s">
        <v>3396</v>
      </c>
      <c r="W1579" s="86">
        <v>43861.912800925929</v>
      </c>
      <c r="X1579" s="90">
        <v>43861</v>
      </c>
      <c r="Y1579" s="92" t="s">
        <v>5366</v>
      </c>
      <c r="Z1579" s="87" t="s">
        <v>9129</v>
      </c>
      <c r="AA1579" s="84"/>
      <c r="AB1579" s="84"/>
      <c r="AC1579" s="92" t="s">
        <v>13007</v>
      </c>
      <c r="AD1579" s="84"/>
      <c r="AE1579" s="84" t="b">
        <v>0</v>
      </c>
      <c r="AF1579" s="84">
        <v>2</v>
      </c>
      <c r="AG1579" s="92" t="s">
        <v>16467</v>
      </c>
      <c r="AH1579" s="84" t="b">
        <v>0</v>
      </c>
      <c r="AI1579" s="84" t="s">
        <v>16521</v>
      </c>
      <c r="AJ1579" s="84"/>
      <c r="AK1579" s="92" t="s">
        <v>16467</v>
      </c>
      <c r="AL1579" s="84" t="b">
        <v>0</v>
      </c>
      <c r="AM1579" s="84">
        <v>0</v>
      </c>
      <c r="AN1579" s="92" t="s">
        <v>16467</v>
      </c>
      <c r="AO1579" s="84" t="s">
        <v>16534</v>
      </c>
      <c r="AP1579" s="84" t="b">
        <v>0</v>
      </c>
      <c r="AQ1579" s="92" t="s">
        <v>13007</v>
      </c>
      <c r="AR1579" s="84" t="s">
        <v>179</v>
      </c>
      <c r="AS1579" s="84">
        <v>0</v>
      </c>
      <c r="AT1579" s="84">
        <v>0</v>
      </c>
      <c r="AU1579" s="84"/>
      <c r="AV1579" s="84"/>
      <c r="AW1579" s="84"/>
      <c r="AX1579" s="84"/>
      <c r="AY1579" s="84"/>
      <c r="AZ1579" s="84"/>
      <c r="BA1579" s="84"/>
      <c r="BB1579" s="84"/>
      <c r="BC1579">
        <v>1</v>
      </c>
      <c r="BD1579">
        <v>0</v>
      </c>
      <c r="BE1579">
        <v>0</v>
      </c>
      <c r="BF1579">
        <v>1</v>
      </c>
      <c r="BG1579">
        <v>0</v>
      </c>
      <c r="BH1579">
        <v>0</v>
      </c>
    </row>
    <row r="1580" spans="1:60" x14ac:dyDescent="0.3">
      <c r="A1580" s="69" t="s">
        <v>577</v>
      </c>
      <c r="B1580" s="69" t="s">
        <v>2107</v>
      </c>
      <c r="C1580" s="70"/>
      <c r="D1580" s="71"/>
      <c r="E1580" s="72"/>
      <c r="F1580" s="73"/>
      <c r="G1580" s="70"/>
      <c r="H1580" s="74"/>
      <c r="I1580" s="75"/>
      <c r="J1580" s="75"/>
      <c r="K1580" s="36"/>
      <c r="L1580" s="82"/>
      <c r="M1580" s="82"/>
      <c r="N1580" s="77"/>
      <c r="O1580" s="84" t="s">
        <v>2169</v>
      </c>
      <c r="P1580" s="86">
        <v>43861.913055555553</v>
      </c>
      <c r="Q1580" s="84" t="s">
        <v>2292</v>
      </c>
      <c r="R1580" s="84"/>
      <c r="S1580" s="84"/>
      <c r="T1580" s="84"/>
      <c r="U1580" s="84"/>
      <c r="V1580" s="87" t="s">
        <v>3397</v>
      </c>
      <c r="W1580" s="86">
        <v>43861.913055555553</v>
      </c>
      <c r="X1580" s="90">
        <v>43861</v>
      </c>
      <c r="Y1580" s="92" t="s">
        <v>5367</v>
      </c>
      <c r="Z1580" s="87" t="s">
        <v>9130</v>
      </c>
      <c r="AA1580" s="84"/>
      <c r="AB1580" s="84"/>
      <c r="AC1580" s="92" t="s">
        <v>13008</v>
      </c>
      <c r="AD1580" s="84"/>
      <c r="AE1580" s="84" t="b">
        <v>0</v>
      </c>
      <c r="AF1580" s="84">
        <v>0</v>
      </c>
      <c r="AG1580" s="92" t="s">
        <v>16467</v>
      </c>
      <c r="AH1580" s="84" t="b">
        <v>0</v>
      </c>
      <c r="AI1580" s="84" t="s">
        <v>16520</v>
      </c>
      <c r="AJ1580" s="84"/>
      <c r="AK1580" s="92" t="s">
        <v>16467</v>
      </c>
      <c r="AL1580" s="84" t="b">
        <v>0</v>
      </c>
      <c r="AM1580" s="84">
        <v>15</v>
      </c>
      <c r="AN1580" s="92" t="s">
        <v>16381</v>
      </c>
      <c r="AO1580" s="84" t="s">
        <v>16534</v>
      </c>
      <c r="AP1580" s="84" t="b">
        <v>0</v>
      </c>
      <c r="AQ1580" s="92" t="s">
        <v>16381</v>
      </c>
      <c r="AR1580" s="84" t="s">
        <v>179</v>
      </c>
      <c r="AS1580" s="84">
        <v>0</v>
      </c>
      <c r="AT1580" s="84">
        <v>0</v>
      </c>
      <c r="AU1580" s="84"/>
      <c r="AV1580" s="84"/>
      <c r="AW1580" s="84"/>
      <c r="AX1580" s="84"/>
      <c r="AY1580" s="84"/>
      <c r="AZ1580" s="84"/>
      <c r="BA1580" s="84"/>
      <c r="BB1580" s="84"/>
      <c r="BC1580">
        <v>1</v>
      </c>
      <c r="BD1580">
        <v>0</v>
      </c>
      <c r="BE1580">
        <v>0</v>
      </c>
      <c r="BF1580">
        <v>0</v>
      </c>
      <c r="BG1580">
        <v>1</v>
      </c>
      <c r="BH1580">
        <v>0</v>
      </c>
    </row>
    <row r="1581" spans="1:60" x14ac:dyDescent="0.3">
      <c r="A1581" s="69" t="s">
        <v>579</v>
      </c>
      <c r="B1581" s="69" t="s">
        <v>1819</v>
      </c>
      <c r="C1581" s="70"/>
      <c r="D1581" s="71"/>
      <c r="E1581" s="72"/>
      <c r="F1581" s="73"/>
      <c r="G1581" s="70"/>
      <c r="H1581" s="74"/>
      <c r="I1581" s="75"/>
      <c r="J1581" s="75"/>
      <c r="K1581" s="36"/>
      <c r="L1581" s="82"/>
      <c r="M1581" s="82"/>
      <c r="N1581" s="77"/>
      <c r="O1581" s="84" t="s">
        <v>2169</v>
      </c>
      <c r="P1581" s="86">
        <v>43861.913136574076</v>
      </c>
      <c r="Q1581" s="84" t="s">
        <v>2230</v>
      </c>
      <c r="R1581" s="84"/>
      <c r="S1581" s="84"/>
      <c r="T1581" s="84"/>
      <c r="U1581" s="84"/>
      <c r="V1581" s="87" t="s">
        <v>3399</v>
      </c>
      <c r="W1581" s="86">
        <v>43861.913136574076</v>
      </c>
      <c r="X1581" s="90">
        <v>43861</v>
      </c>
      <c r="Y1581" s="92" t="s">
        <v>5369</v>
      </c>
      <c r="Z1581" s="87" t="s">
        <v>9132</v>
      </c>
      <c r="AA1581" s="84"/>
      <c r="AB1581" s="84"/>
      <c r="AC1581" s="92" t="s">
        <v>13010</v>
      </c>
      <c r="AD1581" s="84"/>
      <c r="AE1581" s="84" t="b">
        <v>0</v>
      </c>
      <c r="AF1581" s="84">
        <v>0</v>
      </c>
      <c r="AG1581" s="92" t="s">
        <v>16467</v>
      </c>
      <c r="AH1581" s="84" t="b">
        <v>0</v>
      </c>
      <c r="AI1581" s="84" t="s">
        <v>16520</v>
      </c>
      <c r="AJ1581" s="84"/>
      <c r="AK1581" s="92" t="s">
        <v>16467</v>
      </c>
      <c r="AL1581" s="84" t="b">
        <v>0</v>
      </c>
      <c r="AM1581" s="84">
        <v>35</v>
      </c>
      <c r="AN1581" s="92" t="s">
        <v>16299</v>
      </c>
      <c r="AO1581" s="84" t="s">
        <v>16535</v>
      </c>
      <c r="AP1581" s="84" t="b">
        <v>0</v>
      </c>
      <c r="AQ1581" s="92" t="s">
        <v>16299</v>
      </c>
      <c r="AR1581" s="84" t="s">
        <v>179</v>
      </c>
      <c r="AS1581" s="84">
        <v>0</v>
      </c>
      <c r="AT1581" s="84">
        <v>0</v>
      </c>
      <c r="AU1581" s="84"/>
      <c r="AV1581" s="84"/>
      <c r="AW1581" s="84"/>
      <c r="AX1581" s="84"/>
      <c r="AY1581" s="84"/>
      <c r="AZ1581" s="84"/>
      <c r="BA1581" s="84"/>
      <c r="BB1581" s="84"/>
      <c r="BC1581">
        <v>1</v>
      </c>
      <c r="BD1581">
        <v>0</v>
      </c>
      <c r="BE1581">
        <v>0</v>
      </c>
      <c r="BF1581">
        <v>0</v>
      </c>
      <c r="BG1581">
        <v>1</v>
      </c>
      <c r="BH1581">
        <v>0</v>
      </c>
    </row>
    <row r="1582" spans="1:60" x14ac:dyDescent="0.3">
      <c r="A1582" s="69" t="s">
        <v>1894</v>
      </c>
      <c r="B1582" s="69" t="s">
        <v>2096</v>
      </c>
      <c r="C1582" s="70"/>
      <c r="D1582" s="71"/>
      <c r="E1582" s="72"/>
      <c r="F1582" s="73"/>
      <c r="G1582" s="70"/>
      <c r="H1582" s="74"/>
      <c r="I1582" s="75"/>
      <c r="J1582" s="75"/>
      <c r="K1582" s="36"/>
      <c r="L1582" s="82"/>
      <c r="M1582" s="82"/>
      <c r="N1582" s="77"/>
      <c r="O1582" s="84" t="s">
        <v>2169</v>
      </c>
      <c r="P1582" s="86">
        <v>43861.913171296299</v>
      </c>
      <c r="Q1582" s="84" t="s">
        <v>2284</v>
      </c>
      <c r="R1582" s="84"/>
      <c r="S1582" s="84"/>
      <c r="T1582" s="84" t="s">
        <v>2883</v>
      </c>
      <c r="U1582" s="84"/>
      <c r="V1582" s="87" t="s">
        <v>4596</v>
      </c>
      <c r="W1582" s="86">
        <v>43861.913171296299</v>
      </c>
      <c r="X1582" s="90">
        <v>43861</v>
      </c>
      <c r="Y1582" s="92" t="s">
        <v>7836</v>
      </c>
      <c r="Z1582" s="87" t="s">
        <v>11660</v>
      </c>
      <c r="AA1582" s="84"/>
      <c r="AB1582" s="84"/>
      <c r="AC1582" s="92" t="s">
        <v>15560</v>
      </c>
      <c r="AD1582" s="84"/>
      <c r="AE1582" s="84" t="b">
        <v>0</v>
      </c>
      <c r="AF1582" s="84">
        <v>0</v>
      </c>
      <c r="AG1582" s="92" t="s">
        <v>16467</v>
      </c>
      <c r="AH1582" s="84" t="b">
        <v>0</v>
      </c>
      <c r="AI1582" s="84" t="s">
        <v>16520</v>
      </c>
      <c r="AJ1582" s="84"/>
      <c r="AK1582" s="92" t="s">
        <v>16467</v>
      </c>
      <c r="AL1582" s="84" t="b">
        <v>0</v>
      </c>
      <c r="AM1582" s="84">
        <v>230</v>
      </c>
      <c r="AN1582" s="92" t="s">
        <v>16293</v>
      </c>
      <c r="AO1582" s="84" t="s">
        <v>16534</v>
      </c>
      <c r="AP1582" s="84" t="b">
        <v>0</v>
      </c>
      <c r="AQ1582" s="92" t="s">
        <v>16293</v>
      </c>
      <c r="AR1582" s="84" t="s">
        <v>179</v>
      </c>
      <c r="AS1582" s="84">
        <v>0</v>
      </c>
      <c r="AT1582" s="84">
        <v>0</v>
      </c>
      <c r="AU1582" s="84"/>
      <c r="AV1582" s="84"/>
      <c r="AW1582" s="84"/>
      <c r="AX1582" s="84"/>
      <c r="AY1582" s="84"/>
      <c r="AZ1582" s="84"/>
      <c r="BA1582" s="84"/>
      <c r="BB1582" s="84"/>
      <c r="BC1582">
        <v>2</v>
      </c>
      <c r="BD1582">
        <v>0</v>
      </c>
      <c r="BE1582">
        <v>0</v>
      </c>
      <c r="BF1582">
        <v>0</v>
      </c>
      <c r="BG1582">
        <v>2</v>
      </c>
      <c r="BH1582">
        <v>0</v>
      </c>
    </row>
    <row r="1583" spans="1:60" x14ac:dyDescent="0.3">
      <c r="A1583" s="69" t="s">
        <v>1748</v>
      </c>
      <c r="B1583" s="69" t="s">
        <v>2096</v>
      </c>
      <c r="C1583" s="70"/>
      <c r="D1583" s="71"/>
      <c r="E1583" s="72"/>
      <c r="F1583" s="73"/>
      <c r="G1583" s="70"/>
      <c r="H1583" s="74"/>
      <c r="I1583" s="75"/>
      <c r="J1583" s="75"/>
      <c r="K1583" s="36"/>
      <c r="L1583" s="82"/>
      <c r="M1583" s="82"/>
      <c r="N1583" s="77"/>
      <c r="O1583" s="84" t="s">
        <v>2169</v>
      </c>
      <c r="P1583" s="86">
        <v>43861.914120370369</v>
      </c>
      <c r="Q1583" s="84" t="s">
        <v>2284</v>
      </c>
      <c r="R1583" s="84"/>
      <c r="S1583" s="84"/>
      <c r="T1583" s="84" t="s">
        <v>2883</v>
      </c>
      <c r="U1583" s="84"/>
      <c r="V1583" s="87" t="s">
        <v>4468</v>
      </c>
      <c r="W1583" s="86">
        <v>43861.914120370369</v>
      </c>
      <c r="X1583" s="90">
        <v>43861</v>
      </c>
      <c r="Y1583" s="92" t="s">
        <v>7501</v>
      </c>
      <c r="Z1583" s="87" t="s">
        <v>11312</v>
      </c>
      <c r="AA1583" s="84"/>
      <c r="AB1583" s="84"/>
      <c r="AC1583" s="92" t="s">
        <v>15203</v>
      </c>
      <c r="AD1583" s="84"/>
      <c r="AE1583" s="84" t="b">
        <v>0</v>
      </c>
      <c r="AF1583" s="84">
        <v>0</v>
      </c>
      <c r="AG1583" s="92" t="s">
        <v>16467</v>
      </c>
      <c r="AH1583" s="84" t="b">
        <v>0</v>
      </c>
      <c r="AI1583" s="84" t="s">
        <v>16520</v>
      </c>
      <c r="AJ1583" s="84"/>
      <c r="AK1583" s="92" t="s">
        <v>16467</v>
      </c>
      <c r="AL1583" s="84" t="b">
        <v>0</v>
      </c>
      <c r="AM1583" s="84">
        <v>230</v>
      </c>
      <c r="AN1583" s="92" t="s">
        <v>16293</v>
      </c>
      <c r="AO1583" s="84" t="s">
        <v>16534</v>
      </c>
      <c r="AP1583" s="84" t="b">
        <v>0</v>
      </c>
      <c r="AQ1583" s="92" t="s">
        <v>16293</v>
      </c>
      <c r="AR1583" s="84" t="s">
        <v>179</v>
      </c>
      <c r="AS1583" s="84">
        <v>0</v>
      </c>
      <c r="AT1583" s="84">
        <v>0</v>
      </c>
      <c r="AU1583" s="84"/>
      <c r="AV1583" s="84"/>
      <c r="AW1583" s="84"/>
      <c r="AX1583" s="84"/>
      <c r="AY1583" s="84"/>
      <c r="AZ1583" s="84"/>
      <c r="BA1583" s="84"/>
      <c r="BB1583" s="84"/>
      <c r="BC1583">
        <v>2</v>
      </c>
      <c r="BD1583">
        <v>0</v>
      </c>
      <c r="BE1583">
        <v>0</v>
      </c>
      <c r="BF1583">
        <v>0</v>
      </c>
      <c r="BG1583">
        <v>2</v>
      </c>
      <c r="BH1583">
        <v>0</v>
      </c>
    </row>
    <row r="1584" spans="1:60" x14ac:dyDescent="0.3">
      <c r="A1584" s="69" t="s">
        <v>1789</v>
      </c>
      <c r="B1584" s="69" t="s">
        <v>2126</v>
      </c>
      <c r="C1584" s="70"/>
      <c r="D1584" s="71"/>
      <c r="E1584" s="72"/>
      <c r="F1584" s="73"/>
      <c r="G1584" s="70"/>
      <c r="H1584" s="74"/>
      <c r="I1584" s="75"/>
      <c r="J1584" s="75"/>
      <c r="K1584" s="36"/>
      <c r="L1584" s="82"/>
      <c r="M1584" s="82"/>
      <c r="N1584" s="77"/>
      <c r="O1584" s="84" t="s">
        <v>2169</v>
      </c>
      <c r="P1584" s="86">
        <v>43861.915300925924</v>
      </c>
      <c r="Q1584" s="84" t="s">
        <v>2290</v>
      </c>
      <c r="R1584" s="84"/>
      <c r="S1584" s="84"/>
      <c r="T1584" s="84" t="s">
        <v>2883</v>
      </c>
      <c r="U1584" s="84"/>
      <c r="V1584" s="87" t="s">
        <v>4505</v>
      </c>
      <c r="W1584" s="86">
        <v>43861.915300925924</v>
      </c>
      <c r="X1584" s="90">
        <v>43861</v>
      </c>
      <c r="Y1584" s="92" t="s">
        <v>7617</v>
      </c>
      <c r="Z1584" s="87" t="s">
        <v>11435</v>
      </c>
      <c r="AA1584" s="84"/>
      <c r="AB1584" s="84"/>
      <c r="AC1584" s="92" t="s">
        <v>15328</v>
      </c>
      <c r="AD1584" s="84"/>
      <c r="AE1584" s="84" t="b">
        <v>0</v>
      </c>
      <c r="AF1584" s="84">
        <v>0</v>
      </c>
      <c r="AG1584" s="92" t="s">
        <v>16467</v>
      </c>
      <c r="AH1584" s="84" t="b">
        <v>0</v>
      </c>
      <c r="AI1584" s="84" t="s">
        <v>16520</v>
      </c>
      <c r="AJ1584" s="84"/>
      <c r="AK1584" s="92" t="s">
        <v>16467</v>
      </c>
      <c r="AL1584" s="84" t="b">
        <v>0</v>
      </c>
      <c r="AM1584" s="84">
        <v>72</v>
      </c>
      <c r="AN1584" s="92" t="s">
        <v>16431</v>
      </c>
      <c r="AO1584" s="84" t="s">
        <v>16534</v>
      </c>
      <c r="AP1584" s="84" t="b">
        <v>0</v>
      </c>
      <c r="AQ1584" s="92" t="s">
        <v>16431</v>
      </c>
      <c r="AR1584" s="84" t="s">
        <v>179</v>
      </c>
      <c r="AS1584" s="84">
        <v>0</v>
      </c>
      <c r="AT1584" s="84">
        <v>0</v>
      </c>
      <c r="AU1584" s="84"/>
      <c r="AV1584" s="84"/>
      <c r="AW1584" s="84"/>
      <c r="AX1584" s="84"/>
      <c r="AY1584" s="84"/>
      <c r="AZ1584" s="84"/>
      <c r="BA1584" s="84"/>
      <c r="BB1584" s="84"/>
      <c r="BC1584">
        <v>1</v>
      </c>
      <c r="BD1584">
        <v>0</v>
      </c>
      <c r="BE1584">
        <v>0</v>
      </c>
      <c r="BF1584">
        <v>0</v>
      </c>
      <c r="BG1584">
        <v>1</v>
      </c>
      <c r="BH1584">
        <v>0</v>
      </c>
    </row>
    <row r="1585" spans="1:60" x14ac:dyDescent="0.3">
      <c r="A1585" s="69" t="s">
        <v>578</v>
      </c>
      <c r="B1585" s="69" t="s">
        <v>2128</v>
      </c>
      <c r="C1585" s="70"/>
      <c r="D1585" s="71"/>
      <c r="E1585" s="72"/>
      <c r="F1585" s="73"/>
      <c r="G1585" s="70"/>
      <c r="H1585" s="74"/>
      <c r="I1585" s="75"/>
      <c r="J1585" s="75"/>
      <c r="K1585" s="36"/>
      <c r="L1585" s="82"/>
      <c r="M1585" s="82"/>
      <c r="N1585" s="77"/>
      <c r="O1585" s="84" t="s">
        <v>2168</v>
      </c>
      <c r="P1585" s="86">
        <v>43861.915358796294</v>
      </c>
      <c r="Q1585" s="84" t="s">
        <v>2191</v>
      </c>
      <c r="R1585" s="84"/>
      <c r="S1585" s="84"/>
      <c r="T1585" s="84"/>
      <c r="U1585" s="84"/>
      <c r="V1585" s="87" t="s">
        <v>3398</v>
      </c>
      <c r="W1585" s="86">
        <v>43861.915358796294</v>
      </c>
      <c r="X1585" s="90">
        <v>43861</v>
      </c>
      <c r="Y1585" s="92" t="s">
        <v>5368</v>
      </c>
      <c r="Z1585" s="87" t="s">
        <v>9131</v>
      </c>
      <c r="AA1585" s="84"/>
      <c r="AB1585" s="84"/>
      <c r="AC1585" s="92" t="s">
        <v>13009</v>
      </c>
      <c r="AD1585" s="84"/>
      <c r="AE1585" s="84" t="b">
        <v>0</v>
      </c>
      <c r="AF1585" s="84">
        <v>0</v>
      </c>
      <c r="AG1585" s="92" t="s">
        <v>16467</v>
      </c>
      <c r="AH1585" s="84" t="b">
        <v>0</v>
      </c>
      <c r="AI1585" s="84" t="s">
        <v>16520</v>
      </c>
      <c r="AJ1585" s="84"/>
      <c r="AK1585" s="92" t="s">
        <v>16467</v>
      </c>
      <c r="AL1585" s="84" t="b">
        <v>0</v>
      </c>
      <c r="AM1585" s="84">
        <v>13</v>
      </c>
      <c r="AN1585" s="92" t="s">
        <v>15043</v>
      </c>
      <c r="AO1585" s="84" t="s">
        <v>16534</v>
      </c>
      <c r="AP1585" s="84" t="b">
        <v>0</v>
      </c>
      <c r="AQ1585" s="92" t="s">
        <v>15043</v>
      </c>
      <c r="AR1585" s="84" t="s">
        <v>179</v>
      </c>
      <c r="AS1585" s="84">
        <v>0</v>
      </c>
      <c r="AT1585" s="84">
        <v>0</v>
      </c>
      <c r="AU1585" s="84"/>
      <c r="AV1585" s="84"/>
      <c r="AW1585" s="84"/>
      <c r="AX1585" s="84"/>
      <c r="AY1585" s="84"/>
      <c r="AZ1585" s="84"/>
      <c r="BA1585" s="84"/>
      <c r="BB1585" s="84"/>
      <c r="BC1585">
        <v>1</v>
      </c>
      <c r="BD1585">
        <v>0</v>
      </c>
      <c r="BE1585">
        <v>1</v>
      </c>
      <c r="BF1585">
        <v>0</v>
      </c>
      <c r="BG1585">
        <v>0</v>
      </c>
      <c r="BH1585">
        <v>0</v>
      </c>
    </row>
    <row r="1586" spans="1:60" x14ac:dyDescent="0.3">
      <c r="A1586" s="69" t="s">
        <v>578</v>
      </c>
      <c r="B1586" s="69" t="s">
        <v>2129</v>
      </c>
      <c r="C1586" s="70"/>
      <c r="D1586" s="71"/>
      <c r="E1586" s="72"/>
      <c r="F1586" s="73"/>
      <c r="G1586" s="70"/>
      <c r="H1586" s="74"/>
      <c r="I1586" s="75"/>
      <c r="J1586" s="75"/>
      <c r="K1586" s="36"/>
      <c r="L1586" s="82"/>
      <c r="M1586" s="82"/>
      <c r="N1586" s="77"/>
      <c r="O1586" s="84" t="s">
        <v>2168</v>
      </c>
      <c r="P1586" s="86">
        <v>43861.915358796294</v>
      </c>
      <c r="Q1586" s="84" t="s">
        <v>2191</v>
      </c>
      <c r="R1586" s="84"/>
      <c r="S1586" s="84"/>
      <c r="T1586" s="84"/>
      <c r="U1586" s="84"/>
      <c r="V1586" s="87" t="s">
        <v>3398</v>
      </c>
      <c r="W1586" s="86">
        <v>43861.915358796294</v>
      </c>
      <c r="X1586" s="90">
        <v>43861</v>
      </c>
      <c r="Y1586" s="92" t="s">
        <v>5368</v>
      </c>
      <c r="Z1586" s="87" t="s">
        <v>9131</v>
      </c>
      <c r="AA1586" s="84"/>
      <c r="AB1586" s="84"/>
      <c r="AC1586" s="92" t="s">
        <v>13009</v>
      </c>
      <c r="AD1586" s="84"/>
      <c r="AE1586" s="84" t="b">
        <v>0</v>
      </c>
      <c r="AF1586" s="84">
        <v>0</v>
      </c>
      <c r="AG1586" s="92" t="s">
        <v>16467</v>
      </c>
      <c r="AH1586" s="84" t="b">
        <v>0</v>
      </c>
      <c r="AI1586" s="84" t="s">
        <v>16520</v>
      </c>
      <c r="AJ1586" s="84"/>
      <c r="AK1586" s="92" t="s">
        <v>16467</v>
      </c>
      <c r="AL1586" s="84" t="b">
        <v>0</v>
      </c>
      <c r="AM1586" s="84">
        <v>13</v>
      </c>
      <c r="AN1586" s="92" t="s">
        <v>15043</v>
      </c>
      <c r="AO1586" s="84" t="s">
        <v>16534</v>
      </c>
      <c r="AP1586" s="84" t="b">
        <v>0</v>
      </c>
      <c r="AQ1586" s="92" t="s">
        <v>15043</v>
      </c>
      <c r="AR1586" s="84" t="s">
        <v>179</v>
      </c>
      <c r="AS1586" s="84">
        <v>0</v>
      </c>
      <c r="AT1586" s="84">
        <v>0</v>
      </c>
      <c r="AU1586" s="84"/>
      <c r="AV1586" s="84"/>
      <c r="AW1586" s="84"/>
      <c r="AX1586" s="84"/>
      <c r="AY1586" s="84"/>
      <c r="AZ1586" s="84"/>
      <c r="BA1586" s="84"/>
      <c r="BB1586" s="84"/>
      <c r="BC1586">
        <v>1</v>
      </c>
      <c r="BD1586">
        <v>0</v>
      </c>
      <c r="BE1586">
        <v>1</v>
      </c>
      <c r="BF1586">
        <v>0</v>
      </c>
      <c r="BG1586">
        <v>0</v>
      </c>
      <c r="BH1586">
        <v>0</v>
      </c>
    </row>
    <row r="1587" spans="1:60" x14ac:dyDescent="0.3">
      <c r="A1587" s="69" t="s">
        <v>579</v>
      </c>
      <c r="B1587" s="69" t="s">
        <v>1447</v>
      </c>
      <c r="C1587" s="70"/>
      <c r="D1587" s="71"/>
      <c r="E1587" s="72"/>
      <c r="F1587" s="73"/>
      <c r="G1587" s="70"/>
      <c r="H1587" s="74"/>
      <c r="I1587" s="75"/>
      <c r="J1587" s="75"/>
      <c r="K1587" s="36"/>
      <c r="L1587" s="82"/>
      <c r="M1587" s="82"/>
      <c r="N1587" s="77"/>
      <c r="O1587" s="84" t="s">
        <v>2169</v>
      </c>
      <c r="P1587" s="86">
        <v>43861.915381944447</v>
      </c>
      <c r="Q1587" s="84" t="s">
        <v>2274</v>
      </c>
      <c r="R1587" s="84"/>
      <c r="S1587" s="84"/>
      <c r="T1587" s="84"/>
      <c r="U1587" s="84"/>
      <c r="V1587" s="87" t="s">
        <v>3399</v>
      </c>
      <c r="W1587" s="86">
        <v>43861.915381944447</v>
      </c>
      <c r="X1587" s="90">
        <v>43861</v>
      </c>
      <c r="Y1587" s="92" t="s">
        <v>5370</v>
      </c>
      <c r="Z1587" s="87" t="s">
        <v>9133</v>
      </c>
      <c r="AA1587" s="84"/>
      <c r="AB1587" s="84"/>
      <c r="AC1587" s="92" t="s">
        <v>13011</v>
      </c>
      <c r="AD1587" s="84"/>
      <c r="AE1587" s="84" t="b">
        <v>0</v>
      </c>
      <c r="AF1587" s="84">
        <v>0</v>
      </c>
      <c r="AG1587" s="92" t="s">
        <v>16467</v>
      </c>
      <c r="AH1587" s="84" t="b">
        <v>0</v>
      </c>
      <c r="AI1587" s="84" t="s">
        <v>16520</v>
      </c>
      <c r="AJ1587" s="84"/>
      <c r="AK1587" s="92" t="s">
        <v>16467</v>
      </c>
      <c r="AL1587" s="84" t="b">
        <v>0</v>
      </c>
      <c r="AM1587" s="84">
        <v>51</v>
      </c>
      <c r="AN1587" s="92" t="s">
        <v>16309</v>
      </c>
      <c r="AO1587" s="84" t="s">
        <v>16535</v>
      </c>
      <c r="AP1587" s="84" t="b">
        <v>0</v>
      </c>
      <c r="AQ1587" s="92" t="s">
        <v>16309</v>
      </c>
      <c r="AR1587" s="84" t="s">
        <v>179</v>
      </c>
      <c r="AS1587" s="84">
        <v>0</v>
      </c>
      <c r="AT1587" s="84">
        <v>0</v>
      </c>
      <c r="AU1587" s="84"/>
      <c r="AV1587" s="84"/>
      <c r="AW1587" s="84"/>
      <c r="AX1587" s="84"/>
      <c r="AY1587" s="84"/>
      <c r="AZ1587" s="84"/>
      <c r="BA1587" s="84"/>
      <c r="BB1587" s="84"/>
      <c r="BC1587">
        <v>1</v>
      </c>
      <c r="BD1587">
        <v>0</v>
      </c>
      <c r="BE1587">
        <v>0</v>
      </c>
      <c r="BF1587">
        <v>0</v>
      </c>
      <c r="BG1587">
        <v>1</v>
      </c>
      <c r="BH1587">
        <v>0</v>
      </c>
    </row>
    <row r="1588" spans="1:60" x14ac:dyDescent="0.3">
      <c r="A1588" s="69" t="s">
        <v>1789</v>
      </c>
      <c r="B1588" s="69" t="s">
        <v>2128</v>
      </c>
      <c r="C1588" s="70"/>
      <c r="D1588" s="71"/>
      <c r="E1588" s="72"/>
      <c r="F1588" s="73"/>
      <c r="G1588" s="70"/>
      <c r="H1588" s="74"/>
      <c r="I1588" s="75"/>
      <c r="J1588" s="75"/>
      <c r="K1588" s="36"/>
      <c r="L1588" s="82"/>
      <c r="M1588" s="82"/>
      <c r="N1588" s="77"/>
      <c r="O1588" s="84" t="s">
        <v>2168</v>
      </c>
      <c r="P1588" s="86">
        <v>43861.916018518517</v>
      </c>
      <c r="Q1588" s="84" t="s">
        <v>2299</v>
      </c>
      <c r="R1588" s="84"/>
      <c r="S1588" s="84"/>
      <c r="T1588" s="84"/>
      <c r="U1588" s="84"/>
      <c r="V1588" s="87" t="s">
        <v>4505</v>
      </c>
      <c r="W1588" s="86">
        <v>43861.916018518517</v>
      </c>
      <c r="X1588" s="90">
        <v>43861</v>
      </c>
      <c r="Y1588" s="92" t="s">
        <v>7618</v>
      </c>
      <c r="Z1588" s="87" t="s">
        <v>11436</v>
      </c>
      <c r="AA1588" s="84"/>
      <c r="AB1588" s="84"/>
      <c r="AC1588" s="92" t="s">
        <v>15329</v>
      </c>
      <c r="AD1588" s="84"/>
      <c r="AE1588" s="84" t="b">
        <v>0</v>
      </c>
      <c r="AF1588" s="84">
        <v>0</v>
      </c>
      <c r="AG1588" s="92" t="s">
        <v>16467</v>
      </c>
      <c r="AH1588" s="84" t="b">
        <v>0</v>
      </c>
      <c r="AI1588" s="84" t="s">
        <v>16520</v>
      </c>
      <c r="AJ1588" s="84"/>
      <c r="AK1588" s="92" t="s">
        <v>16467</v>
      </c>
      <c r="AL1588" s="84" t="b">
        <v>0</v>
      </c>
      <c r="AM1588" s="84">
        <v>118</v>
      </c>
      <c r="AN1588" s="92" t="s">
        <v>16294</v>
      </c>
      <c r="AO1588" s="84" t="s">
        <v>16534</v>
      </c>
      <c r="AP1588" s="84" t="b">
        <v>0</v>
      </c>
      <c r="AQ1588" s="92" t="s">
        <v>16294</v>
      </c>
      <c r="AR1588" s="84" t="s">
        <v>179</v>
      </c>
      <c r="AS1588" s="84">
        <v>0</v>
      </c>
      <c r="AT1588" s="84">
        <v>0</v>
      </c>
      <c r="AU1588" s="84"/>
      <c r="AV1588" s="84"/>
      <c r="AW1588" s="84"/>
      <c r="AX1588" s="84"/>
      <c r="AY1588" s="84"/>
      <c r="AZ1588" s="84"/>
      <c r="BA1588" s="84"/>
      <c r="BB1588" s="84"/>
      <c r="BC1588">
        <v>1</v>
      </c>
      <c r="BD1588">
        <v>0</v>
      </c>
      <c r="BE1588">
        <v>1</v>
      </c>
      <c r="BF1588">
        <v>0</v>
      </c>
      <c r="BG1588">
        <v>0</v>
      </c>
      <c r="BH1588">
        <v>0</v>
      </c>
    </row>
    <row r="1589" spans="1:60" x14ac:dyDescent="0.3">
      <c r="A1589" s="69" t="s">
        <v>1789</v>
      </c>
      <c r="B1589" s="69" t="s">
        <v>2145</v>
      </c>
      <c r="C1589" s="70"/>
      <c r="D1589" s="71"/>
      <c r="E1589" s="72"/>
      <c r="F1589" s="73"/>
      <c r="G1589" s="70"/>
      <c r="H1589" s="74"/>
      <c r="I1589" s="75"/>
      <c r="J1589" s="75"/>
      <c r="K1589" s="36"/>
      <c r="L1589" s="82"/>
      <c r="M1589" s="82"/>
      <c r="N1589" s="77"/>
      <c r="O1589" s="84" t="s">
        <v>2168</v>
      </c>
      <c r="P1589" s="86">
        <v>43861.916018518517</v>
      </c>
      <c r="Q1589" s="84" t="s">
        <v>2299</v>
      </c>
      <c r="R1589" s="84"/>
      <c r="S1589" s="84"/>
      <c r="T1589" s="84"/>
      <c r="U1589" s="84"/>
      <c r="V1589" s="87" t="s">
        <v>4505</v>
      </c>
      <c r="W1589" s="86">
        <v>43861.916018518517</v>
      </c>
      <c r="X1589" s="90">
        <v>43861</v>
      </c>
      <c r="Y1589" s="92" t="s">
        <v>7618</v>
      </c>
      <c r="Z1589" s="87" t="s">
        <v>11436</v>
      </c>
      <c r="AA1589" s="84"/>
      <c r="AB1589" s="84"/>
      <c r="AC1589" s="92" t="s">
        <v>15329</v>
      </c>
      <c r="AD1589" s="84"/>
      <c r="AE1589" s="84" t="b">
        <v>0</v>
      </c>
      <c r="AF1589" s="84">
        <v>0</v>
      </c>
      <c r="AG1589" s="92" t="s">
        <v>16467</v>
      </c>
      <c r="AH1589" s="84" t="b">
        <v>0</v>
      </c>
      <c r="AI1589" s="84" t="s">
        <v>16520</v>
      </c>
      <c r="AJ1589" s="84"/>
      <c r="AK1589" s="92" t="s">
        <v>16467</v>
      </c>
      <c r="AL1589" s="84" t="b">
        <v>0</v>
      </c>
      <c r="AM1589" s="84">
        <v>118</v>
      </c>
      <c r="AN1589" s="92" t="s">
        <v>16294</v>
      </c>
      <c r="AO1589" s="84" t="s">
        <v>16534</v>
      </c>
      <c r="AP1589" s="84" t="b">
        <v>0</v>
      </c>
      <c r="AQ1589" s="92" t="s">
        <v>16294</v>
      </c>
      <c r="AR1589" s="84" t="s">
        <v>179</v>
      </c>
      <c r="AS1589" s="84">
        <v>0</v>
      </c>
      <c r="AT1589" s="84">
        <v>0</v>
      </c>
      <c r="AU1589" s="84"/>
      <c r="AV1589" s="84"/>
      <c r="AW1589" s="84"/>
      <c r="AX1589" s="84"/>
      <c r="AY1589" s="84"/>
      <c r="AZ1589" s="84"/>
      <c r="BA1589" s="84"/>
      <c r="BB1589" s="84"/>
      <c r="BC1589">
        <v>1</v>
      </c>
      <c r="BD1589">
        <v>0</v>
      </c>
      <c r="BE1589">
        <v>1</v>
      </c>
      <c r="BF1589">
        <v>0</v>
      </c>
      <c r="BG1589">
        <v>0</v>
      </c>
      <c r="BH1589">
        <v>0</v>
      </c>
    </row>
    <row r="1590" spans="1:60" x14ac:dyDescent="0.3">
      <c r="A1590" s="69" t="s">
        <v>1473</v>
      </c>
      <c r="B1590" s="69" t="s">
        <v>1559</v>
      </c>
      <c r="C1590" s="70"/>
      <c r="D1590" s="71"/>
      <c r="E1590" s="72"/>
      <c r="F1590" s="73"/>
      <c r="G1590" s="70"/>
      <c r="H1590" s="74"/>
      <c r="I1590" s="75"/>
      <c r="J1590" s="75"/>
      <c r="K1590" s="36"/>
      <c r="L1590" s="82"/>
      <c r="M1590" s="82"/>
      <c r="N1590" s="77"/>
      <c r="O1590" s="84" t="s">
        <v>2169</v>
      </c>
      <c r="P1590" s="86">
        <v>43861.916041666664</v>
      </c>
      <c r="Q1590" s="84" t="s">
        <v>2659</v>
      </c>
      <c r="R1590" s="84"/>
      <c r="S1590" s="84"/>
      <c r="T1590" s="84" t="s">
        <v>2883</v>
      </c>
      <c r="U1590" s="84"/>
      <c r="V1590" s="87" t="s">
        <v>4213</v>
      </c>
      <c r="W1590" s="86">
        <v>43861.916041666664</v>
      </c>
      <c r="X1590" s="90">
        <v>43861</v>
      </c>
      <c r="Y1590" s="92" t="s">
        <v>6986</v>
      </c>
      <c r="Z1590" s="87" t="s">
        <v>10769</v>
      </c>
      <c r="AA1590" s="84"/>
      <c r="AB1590" s="84"/>
      <c r="AC1590" s="92" t="s">
        <v>14653</v>
      </c>
      <c r="AD1590" s="84"/>
      <c r="AE1590" s="84" t="b">
        <v>0</v>
      </c>
      <c r="AF1590" s="84">
        <v>0</v>
      </c>
      <c r="AG1590" s="92" t="s">
        <v>16467</v>
      </c>
      <c r="AH1590" s="84" t="b">
        <v>0</v>
      </c>
      <c r="AI1590" s="84" t="s">
        <v>16520</v>
      </c>
      <c r="AJ1590" s="84"/>
      <c r="AK1590" s="92" t="s">
        <v>16467</v>
      </c>
      <c r="AL1590" s="84" t="b">
        <v>0</v>
      </c>
      <c r="AM1590" s="84">
        <v>2</v>
      </c>
      <c r="AN1590" s="92" t="s">
        <v>14766</v>
      </c>
      <c r="AO1590" s="84" t="s">
        <v>16534</v>
      </c>
      <c r="AP1590" s="84" t="b">
        <v>0</v>
      </c>
      <c r="AQ1590" s="92" t="s">
        <v>14766</v>
      </c>
      <c r="AR1590" s="84" t="s">
        <v>179</v>
      </c>
      <c r="AS1590" s="84">
        <v>0</v>
      </c>
      <c r="AT1590" s="84">
        <v>0</v>
      </c>
      <c r="AU1590" s="84"/>
      <c r="AV1590" s="84"/>
      <c r="AW1590" s="84"/>
      <c r="AX1590" s="84"/>
      <c r="AY1590" s="84"/>
      <c r="AZ1590" s="84"/>
      <c r="BA1590" s="84"/>
      <c r="BB1590" s="84"/>
      <c r="BC1590">
        <v>1</v>
      </c>
      <c r="BD1590">
        <v>0</v>
      </c>
      <c r="BE1590">
        <v>0</v>
      </c>
      <c r="BF1590">
        <v>0</v>
      </c>
      <c r="BG1590">
        <v>1</v>
      </c>
      <c r="BH1590">
        <v>0</v>
      </c>
    </row>
    <row r="1591" spans="1:60" x14ac:dyDescent="0.3">
      <c r="A1591" s="69" t="s">
        <v>1473</v>
      </c>
      <c r="B1591" s="69" t="s">
        <v>1500</v>
      </c>
      <c r="C1591" s="70"/>
      <c r="D1591" s="71"/>
      <c r="E1591" s="72"/>
      <c r="F1591" s="73"/>
      <c r="G1591" s="70"/>
      <c r="H1591" s="74"/>
      <c r="I1591" s="75"/>
      <c r="J1591" s="75"/>
      <c r="K1591" s="36"/>
      <c r="L1591" s="82"/>
      <c r="M1591" s="82"/>
      <c r="N1591" s="77"/>
      <c r="O1591" s="84" t="s">
        <v>2169</v>
      </c>
      <c r="P1591" s="86">
        <v>43861.916076388887</v>
      </c>
      <c r="Q1591" s="84" t="s">
        <v>2637</v>
      </c>
      <c r="R1591" s="84"/>
      <c r="S1591" s="84"/>
      <c r="T1591" s="84" t="s">
        <v>2883</v>
      </c>
      <c r="U1591" s="84"/>
      <c r="V1591" s="87" t="s">
        <v>4213</v>
      </c>
      <c r="W1591" s="86">
        <v>43861.916076388887</v>
      </c>
      <c r="X1591" s="90">
        <v>43861</v>
      </c>
      <c r="Y1591" s="92" t="s">
        <v>6917</v>
      </c>
      <c r="Z1591" s="87" t="s">
        <v>10698</v>
      </c>
      <c r="AA1591" s="84"/>
      <c r="AB1591" s="84"/>
      <c r="AC1591" s="92" t="s">
        <v>14582</v>
      </c>
      <c r="AD1591" s="84"/>
      <c r="AE1591" s="84" t="b">
        <v>0</v>
      </c>
      <c r="AF1591" s="84">
        <v>0</v>
      </c>
      <c r="AG1591" s="92" t="s">
        <v>16467</v>
      </c>
      <c r="AH1591" s="84" t="b">
        <v>0</v>
      </c>
      <c r="AI1591" s="84" t="s">
        <v>16520</v>
      </c>
      <c r="AJ1591" s="84"/>
      <c r="AK1591" s="92" t="s">
        <v>16467</v>
      </c>
      <c r="AL1591" s="84" t="b">
        <v>0</v>
      </c>
      <c r="AM1591" s="84">
        <v>2</v>
      </c>
      <c r="AN1591" s="92" t="s">
        <v>14579</v>
      </c>
      <c r="AO1591" s="84" t="s">
        <v>16534</v>
      </c>
      <c r="AP1591" s="84" t="b">
        <v>0</v>
      </c>
      <c r="AQ1591" s="92" t="s">
        <v>14579</v>
      </c>
      <c r="AR1591" s="84" t="s">
        <v>179</v>
      </c>
      <c r="AS1591" s="84">
        <v>0</v>
      </c>
      <c r="AT1591" s="84">
        <v>0</v>
      </c>
      <c r="AU1591" s="84"/>
      <c r="AV1591" s="84"/>
      <c r="AW1591" s="84"/>
      <c r="AX1591" s="84"/>
      <c r="AY1591" s="84"/>
      <c r="AZ1591" s="84"/>
      <c r="BA1591" s="84"/>
      <c r="BB1591" s="84"/>
      <c r="BC1591">
        <v>1</v>
      </c>
      <c r="BD1591">
        <v>0</v>
      </c>
      <c r="BE1591">
        <v>0</v>
      </c>
      <c r="BF1591">
        <v>0</v>
      </c>
      <c r="BG1591">
        <v>1</v>
      </c>
      <c r="BH1591">
        <v>0</v>
      </c>
    </row>
    <row r="1592" spans="1:60" x14ac:dyDescent="0.3">
      <c r="A1592" s="69" t="s">
        <v>581</v>
      </c>
      <c r="B1592" s="69" t="s">
        <v>2128</v>
      </c>
      <c r="C1592" s="70"/>
      <c r="D1592" s="71"/>
      <c r="E1592" s="72"/>
      <c r="F1592" s="73"/>
      <c r="G1592" s="70"/>
      <c r="H1592" s="74"/>
      <c r="I1592" s="75"/>
      <c r="J1592" s="75"/>
      <c r="K1592" s="36"/>
      <c r="L1592" s="82"/>
      <c r="M1592" s="82"/>
      <c r="N1592" s="77"/>
      <c r="O1592" s="84" t="s">
        <v>2168</v>
      </c>
      <c r="P1592" s="86">
        <v>43861.916631944441</v>
      </c>
      <c r="Q1592" s="84" t="s">
        <v>2190</v>
      </c>
      <c r="R1592" s="84"/>
      <c r="S1592" s="84"/>
      <c r="T1592" s="84" t="s">
        <v>2873</v>
      </c>
      <c r="U1592" s="84"/>
      <c r="V1592" s="87" t="s">
        <v>3401</v>
      </c>
      <c r="W1592" s="86">
        <v>43861.916631944441</v>
      </c>
      <c r="X1592" s="90">
        <v>43861</v>
      </c>
      <c r="Y1592" s="92" t="s">
        <v>5372</v>
      </c>
      <c r="Z1592" s="87" t="s">
        <v>9135</v>
      </c>
      <c r="AA1592" s="84"/>
      <c r="AB1592" s="84"/>
      <c r="AC1592" s="92" t="s">
        <v>13013</v>
      </c>
      <c r="AD1592" s="84"/>
      <c r="AE1592" s="84" t="b">
        <v>0</v>
      </c>
      <c r="AF1592" s="84">
        <v>0</v>
      </c>
      <c r="AG1592" s="92" t="s">
        <v>16467</v>
      </c>
      <c r="AH1592" s="84" t="b">
        <v>0</v>
      </c>
      <c r="AI1592" s="84" t="s">
        <v>16520</v>
      </c>
      <c r="AJ1592" s="84"/>
      <c r="AK1592" s="92" t="s">
        <v>16467</v>
      </c>
      <c r="AL1592" s="84" t="b">
        <v>0</v>
      </c>
      <c r="AM1592" s="84">
        <v>22</v>
      </c>
      <c r="AN1592" s="92" t="s">
        <v>12503</v>
      </c>
      <c r="AO1592" s="84" t="s">
        <v>16534</v>
      </c>
      <c r="AP1592" s="84" t="b">
        <v>0</v>
      </c>
      <c r="AQ1592" s="92" t="s">
        <v>12503</v>
      </c>
      <c r="AR1592" s="84" t="s">
        <v>179</v>
      </c>
      <c r="AS1592" s="84">
        <v>0</v>
      </c>
      <c r="AT1592" s="84">
        <v>0</v>
      </c>
      <c r="AU1592" s="84"/>
      <c r="AV1592" s="84"/>
      <c r="AW1592" s="84"/>
      <c r="AX1592" s="84"/>
      <c r="AY1592" s="84"/>
      <c r="AZ1592" s="84"/>
      <c r="BA1592" s="84"/>
      <c r="BB1592" s="84"/>
      <c r="BC1592">
        <v>1</v>
      </c>
      <c r="BD1592">
        <v>0</v>
      </c>
      <c r="BE1592">
        <v>1</v>
      </c>
      <c r="BF1592">
        <v>0</v>
      </c>
      <c r="BG1592">
        <v>0</v>
      </c>
      <c r="BH1592">
        <v>0</v>
      </c>
    </row>
    <row r="1593" spans="1:60" x14ac:dyDescent="0.3">
      <c r="A1593" s="69" t="s">
        <v>581</v>
      </c>
      <c r="B1593" s="69" t="s">
        <v>2094</v>
      </c>
      <c r="C1593" s="70"/>
      <c r="D1593" s="71"/>
      <c r="E1593" s="72"/>
      <c r="F1593" s="73"/>
      <c r="G1593" s="70"/>
      <c r="H1593" s="74"/>
      <c r="I1593" s="75"/>
      <c r="J1593" s="75"/>
      <c r="K1593" s="36"/>
      <c r="L1593" s="82"/>
      <c r="M1593" s="82"/>
      <c r="N1593" s="77"/>
      <c r="O1593" s="84" t="s">
        <v>2169</v>
      </c>
      <c r="P1593" s="86">
        <v>43861.917060185187</v>
      </c>
      <c r="Q1593" s="84" t="s">
        <v>2183</v>
      </c>
      <c r="R1593" s="84"/>
      <c r="S1593" s="84"/>
      <c r="T1593" s="84"/>
      <c r="U1593" s="84"/>
      <c r="V1593" s="87" t="s">
        <v>3401</v>
      </c>
      <c r="W1593" s="86">
        <v>43861.917060185187</v>
      </c>
      <c r="X1593" s="90">
        <v>43861</v>
      </c>
      <c r="Y1593" s="92" t="s">
        <v>5373</v>
      </c>
      <c r="Z1593" s="87" t="s">
        <v>9136</v>
      </c>
      <c r="AA1593" s="84"/>
      <c r="AB1593" s="84"/>
      <c r="AC1593" s="92" t="s">
        <v>13014</v>
      </c>
      <c r="AD1593" s="84"/>
      <c r="AE1593" s="84" t="b">
        <v>0</v>
      </c>
      <c r="AF1593" s="84">
        <v>0</v>
      </c>
      <c r="AG1593" s="92" t="s">
        <v>16467</v>
      </c>
      <c r="AH1593" s="84" t="b">
        <v>0</v>
      </c>
      <c r="AI1593" s="84" t="s">
        <v>16520</v>
      </c>
      <c r="AJ1593" s="84"/>
      <c r="AK1593" s="92" t="s">
        <v>16467</v>
      </c>
      <c r="AL1593" s="84" t="b">
        <v>0</v>
      </c>
      <c r="AM1593" s="84">
        <v>55</v>
      </c>
      <c r="AN1593" s="92" t="s">
        <v>16324</v>
      </c>
      <c r="AO1593" s="84" t="s">
        <v>16534</v>
      </c>
      <c r="AP1593" s="84" t="b">
        <v>0</v>
      </c>
      <c r="AQ1593" s="92" t="s">
        <v>16324</v>
      </c>
      <c r="AR1593" s="84" t="s">
        <v>179</v>
      </c>
      <c r="AS1593" s="84">
        <v>0</v>
      </c>
      <c r="AT1593" s="84">
        <v>0</v>
      </c>
      <c r="AU1593" s="84"/>
      <c r="AV1593" s="84"/>
      <c r="AW1593" s="84"/>
      <c r="AX1593" s="84"/>
      <c r="AY1593" s="84"/>
      <c r="AZ1593" s="84"/>
      <c r="BA1593" s="84"/>
      <c r="BB1593" s="84"/>
      <c r="BC1593">
        <v>1</v>
      </c>
      <c r="BD1593">
        <v>0</v>
      </c>
      <c r="BE1593">
        <v>0</v>
      </c>
      <c r="BF1593">
        <v>0</v>
      </c>
      <c r="BG1593">
        <v>1</v>
      </c>
      <c r="BH1593">
        <v>0</v>
      </c>
    </row>
    <row r="1594" spans="1:60" x14ac:dyDescent="0.3">
      <c r="A1594" s="69" t="s">
        <v>581</v>
      </c>
      <c r="B1594" s="69" t="s">
        <v>1944</v>
      </c>
      <c r="C1594" s="70"/>
      <c r="D1594" s="71"/>
      <c r="E1594" s="72"/>
      <c r="F1594" s="73"/>
      <c r="G1594" s="70"/>
      <c r="H1594" s="74"/>
      <c r="I1594" s="75"/>
      <c r="J1594" s="75"/>
      <c r="K1594" s="36"/>
      <c r="L1594" s="82"/>
      <c r="M1594" s="82"/>
      <c r="N1594" s="77"/>
      <c r="O1594" s="84" t="s">
        <v>2169</v>
      </c>
      <c r="P1594" s="86">
        <v>43861.917812500003</v>
      </c>
      <c r="Q1594" s="84" t="s">
        <v>2188</v>
      </c>
      <c r="R1594" s="84"/>
      <c r="S1594" s="84"/>
      <c r="T1594" s="84" t="s">
        <v>2874</v>
      </c>
      <c r="U1594" s="84"/>
      <c r="V1594" s="87" t="s">
        <v>3401</v>
      </c>
      <c r="W1594" s="86">
        <v>43861.917812500003</v>
      </c>
      <c r="X1594" s="90">
        <v>43861</v>
      </c>
      <c r="Y1594" s="92" t="s">
        <v>5374</v>
      </c>
      <c r="Z1594" s="87" t="s">
        <v>9137</v>
      </c>
      <c r="AA1594" s="84"/>
      <c r="AB1594" s="84"/>
      <c r="AC1594" s="92" t="s">
        <v>13015</v>
      </c>
      <c r="AD1594" s="84"/>
      <c r="AE1594" s="84" t="b">
        <v>0</v>
      </c>
      <c r="AF1594" s="84">
        <v>0</v>
      </c>
      <c r="AG1594" s="92" t="s">
        <v>16467</v>
      </c>
      <c r="AH1594" s="84" t="b">
        <v>0</v>
      </c>
      <c r="AI1594" s="84" t="s">
        <v>16520</v>
      </c>
      <c r="AJ1594" s="84"/>
      <c r="AK1594" s="92" t="s">
        <v>16467</v>
      </c>
      <c r="AL1594" s="84" t="b">
        <v>0</v>
      </c>
      <c r="AM1594" s="84">
        <v>18</v>
      </c>
      <c r="AN1594" s="92" t="s">
        <v>15755</v>
      </c>
      <c r="AO1594" s="84" t="s">
        <v>16534</v>
      </c>
      <c r="AP1594" s="84" t="b">
        <v>0</v>
      </c>
      <c r="AQ1594" s="92" t="s">
        <v>15755</v>
      </c>
      <c r="AR1594" s="84" t="s">
        <v>179</v>
      </c>
      <c r="AS1594" s="84">
        <v>0</v>
      </c>
      <c r="AT1594" s="84">
        <v>0</v>
      </c>
      <c r="AU1594" s="84"/>
      <c r="AV1594" s="84"/>
      <c r="AW1594" s="84"/>
      <c r="AX1594" s="84"/>
      <c r="AY1594" s="84"/>
      <c r="AZ1594" s="84"/>
      <c r="BA1594" s="84"/>
      <c r="BB1594" s="84"/>
      <c r="BC1594">
        <v>1</v>
      </c>
      <c r="BD1594">
        <v>0</v>
      </c>
      <c r="BE1594">
        <v>0</v>
      </c>
      <c r="BF1594">
        <v>0</v>
      </c>
      <c r="BG1594">
        <v>1</v>
      </c>
      <c r="BH1594">
        <v>0</v>
      </c>
    </row>
    <row r="1595" spans="1:60" x14ac:dyDescent="0.3">
      <c r="A1595" s="69" t="s">
        <v>582</v>
      </c>
      <c r="B1595" s="69" t="s">
        <v>2003</v>
      </c>
      <c r="C1595" s="70"/>
      <c r="D1595" s="71"/>
      <c r="E1595" s="72"/>
      <c r="F1595" s="73"/>
      <c r="G1595" s="70"/>
      <c r="H1595" s="74"/>
      <c r="I1595" s="75"/>
      <c r="J1595" s="75"/>
      <c r="K1595" s="36"/>
      <c r="L1595" s="82"/>
      <c r="M1595" s="82"/>
      <c r="N1595" s="77"/>
      <c r="O1595" s="84" t="s">
        <v>2169</v>
      </c>
      <c r="P1595" s="86">
        <v>43861.917881944442</v>
      </c>
      <c r="Q1595" s="84" t="s">
        <v>2240</v>
      </c>
      <c r="R1595" s="84"/>
      <c r="S1595" s="84"/>
      <c r="T1595" s="84" t="s">
        <v>2873</v>
      </c>
      <c r="U1595" s="84"/>
      <c r="V1595" s="87" t="s">
        <v>3402</v>
      </c>
      <c r="W1595" s="86">
        <v>43861.917881944442</v>
      </c>
      <c r="X1595" s="90">
        <v>43861</v>
      </c>
      <c r="Y1595" s="92" t="s">
        <v>5375</v>
      </c>
      <c r="Z1595" s="87" t="s">
        <v>9138</v>
      </c>
      <c r="AA1595" s="84"/>
      <c r="AB1595" s="84"/>
      <c r="AC1595" s="92" t="s">
        <v>13016</v>
      </c>
      <c r="AD1595" s="84"/>
      <c r="AE1595" s="84" t="b">
        <v>0</v>
      </c>
      <c r="AF1595" s="84">
        <v>0</v>
      </c>
      <c r="AG1595" s="92" t="s">
        <v>16467</v>
      </c>
      <c r="AH1595" s="84" t="b">
        <v>0</v>
      </c>
      <c r="AI1595" s="84" t="s">
        <v>16520</v>
      </c>
      <c r="AJ1595" s="84"/>
      <c r="AK1595" s="92" t="s">
        <v>16467</v>
      </c>
      <c r="AL1595" s="84" t="b">
        <v>0</v>
      </c>
      <c r="AM1595" s="84">
        <v>29</v>
      </c>
      <c r="AN1595" s="92" t="s">
        <v>15998</v>
      </c>
      <c r="AO1595" s="84" t="s">
        <v>16534</v>
      </c>
      <c r="AP1595" s="84" t="b">
        <v>0</v>
      </c>
      <c r="AQ1595" s="92" t="s">
        <v>15998</v>
      </c>
      <c r="AR1595" s="84" t="s">
        <v>179</v>
      </c>
      <c r="AS1595" s="84">
        <v>0</v>
      </c>
      <c r="AT1595" s="84">
        <v>0</v>
      </c>
      <c r="AU1595" s="84"/>
      <c r="AV1595" s="84"/>
      <c r="AW1595" s="84"/>
      <c r="AX1595" s="84"/>
      <c r="AY1595" s="84"/>
      <c r="AZ1595" s="84"/>
      <c r="BA1595" s="84"/>
      <c r="BB1595" s="84"/>
      <c r="BC1595">
        <v>1</v>
      </c>
      <c r="BD1595">
        <v>0</v>
      </c>
      <c r="BE1595">
        <v>0</v>
      </c>
      <c r="BF1595">
        <v>0</v>
      </c>
      <c r="BG1595">
        <v>1</v>
      </c>
      <c r="BH1595">
        <v>0</v>
      </c>
    </row>
    <row r="1596" spans="1:60" x14ac:dyDescent="0.3">
      <c r="A1596" s="69" t="s">
        <v>1441</v>
      </c>
      <c r="B1596" s="69" t="s">
        <v>1441</v>
      </c>
      <c r="C1596" s="70"/>
      <c r="D1596" s="71"/>
      <c r="E1596" s="72"/>
      <c r="F1596" s="73"/>
      <c r="G1596" s="70"/>
      <c r="H1596" s="74"/>
      <c r="I1596" s="75"/>
      <c r="J1596" s="75"/>
      <c r="K1596" s="36"/>
      <c r="L1596" s="82"/>
      <c r="M1596" s="82"/>
      <c r="N1596" s="77"/>
      <c r="O1596" s="84" t="s">
        <v>179</v>
      </c>
      <c r="P1596" s="86">
        <v>43861.917951388888</v>
      </c>
      <c r="Q1596" s="84" t="s">
        <v>2318</v>
      </c>
      <c r="R1596" s="87" t="s">
        <v>2850</v>
      </c>
      <c r="S1596" s="84" t="s">
        <v>2869</v>
      </c>
      <c r="T1596" s="84" t="s">
        <v>2883</v>
      </c>
      <c r="U1596" s="84"/>
      <c r="V1596" s="87" t="s">
        <v>4186</v>
      </c>
      <c r="W1596" s="86">
        <v>43861.917951388888</v>
      </c>
      <c r="X1596" s="90">
        <v>43861</v>
      </c>
      <c r="Y1596" s="92" t="s">
        <v>6748</v>
      </c>
      <c r="Z1596" s="87" t="s">
        <v>10528</v>
      </c>
      <c r="AA1596" s="84"/>
      <c r="AB1596" s="84"/>
      <c r="AC1596" s="92" t="s">
        <v>14411</v>
      </c>
      <c r="AD1596" s="84"/>
      <c r="AE1596" s="84" t="b">
        <v>0</v>
      </c>
      <c r="AF1596" s="84">
        <v>9</v>
      </c>
      <c r="AG1596" s="92" t="s">
        <v>16467</v>
      </c>
      <c r="AH1596" s="84" t="b">
        <v>1</v>
      </c>
      <c r="AI1596" s="84" t="s">
        <v>16520</v>
      </c>
      <c r="AJ1596" s="84"/>
      <c r="AK1596" s="92" t="s">
        <v>16467</v>
      </c>
      <c r="AL1596" s="84" t="b">
        <v>0</v>
      </c>
      <c r="AM1596" s="84">
        <v>4</v>
      </c>
      <c r="AN1596" s="92" t="s">
        <v>16467</v>
      </c>
      <c r="AO1596" s="84" t="s">
        <v>16536</v>
      </c>
      <c r="AP1596" s="84" t="b">
        <v>0</v>
      </c>
      <c r="AQ1596" s="92" t="s">
        <v>14411</v>
      </c>
      <c r="AR1596" s="84" t="s">
        <v>179</v>
      </c>
      <c r="AS1596" s="84">
        <v>0</v>
      </c>
      <c r="AT1596" s="84">
        <v>0</v>
      </c>
      <c r="AU1596" s="84"/>
      <c r="AV1596" s="84"/>
      <c r="AW1596" s="84"/>
      <c r="AX1596" s="84"/>
      <c r="AY1596" s="84"/>
      <c r="AZ1596" s="84"/>
      <c r="BA1596" s="84"/>
      <c r="BB1596" s="84"/>
      <c r="BC1596">
        <v>1</v>
      </c>
      <c r="BD1596">
        <v>0</v>
      </c>
      <c r="BE1596">
        <v>0</v>
      </c>
      <c r="BF1596">
        <v>1</v>
      </c>
      <c r="BG1596">
        <v>0</v>
      </c>
      <c r="BH1596">
        <v>0</v>
      </c>
    </row>
    <row r="1597" spans="1:60" x14ac:dyDescent="0.3">
      <c r="A1597" s="69" t="s">
        <v>583</v>
      </c>
      <c r="B1597" s="69" t="s">
        <v>2078</v>
      </c>
      <c r="C1597" s="70"/>
      <c r="D1597" s="71"/>
      <c r="E1597" s="72"/>
      <c r="F1597" s="73"/>
      <c r="G1597" s="70"/>
      <c r="H1597" s="74"/>
      <c r="I1597" s="75"/>
      <c r="J1597" s="75"/>
      <c r="K1597" s="36"/>
      <c r="L1597" s="82"/>
      <c r="M1597" s="82"/>
      <c r="N1597" s="77"/>
      <c r="O1597" s="84" t="s">
        <v>2169</v>
      </c>
      <c r="P1597" s="86">
        <v>43861.917974537035</v>
      </c>
      <c r="Q1597" s="84" t="s">
        <v>2298</v>
      </c>
      <c r="R1597" s="84"/>
      <c r="S1597" s="84"/>
      <c r="T1597" s="84" t="s">
        <v>2890</v>
      </c>
      <c r="U1597" s="84"/>
      <c r="V1597" s="87" t="s">
        <v>3403</v>
      </c>
      <c r="W1597" s="86">
        <v>43861.917974537035</v>
      </c>
      <c r="X1597" s="90">
        <v>43861</v>
      </c>
      <c r="Y1597" s="92" t="s">
        <v>5378</v>
      </c>
      <c r="Z1597" s="87" t="s">
        <v>9141</v>
      </c>
      <c r="AA1597" s="84"/>
      <c r="AB1597" s="84"/>
      <c r="AC1597" s="92" t="s">
        <v>13019</v>
      </c>
      <c r="AD1597" s="84"/>
      <c r="AE1597" s="84" t="b">
        <v>0</v>
      </c>
      <c r="AF1597" s="84">
        <v>0</v>
      </c>
      <c r="AG1597" s="92" t="s">
        <v>16467</v>
      </c>
      <c r="AH1597" s="84" t="b">
        <v>0</v>
      </c>
      <c r="AI1597" s="84" t="s">
        <v>16520</v>
      </c>
      <c r="AJ1597" s="84"/>
      <c r="AK1597" s="92" t="s">
        <v>16467</v>
      </c>
      <c r="AL1597" s="84" t="b">
        <v>0</v>
      </c>
      <c r="AM1597" s="84">
        <v>66</v>
      </c>
      <c r="AN1597" s="92" t="s">
        <v>16225</v>
      </c>
      <c r="AO1597" s="84" t="s">
        <v>16534</v>
      </c>
      <c r="AP1597" s="84" t="b">
        <v>0</v>
      </c>
      <c r="AQ1597" s="92" t="s">
        <v>16225</v>
      </c>
      <c r="AR1597" s="84" t="s">
        <v>179</v>
      </c>
      <c r="AS1597" s="84">
        <v>0</v>
      </c>
      <c r="AT1597" s="84">
        <v>0</v>
      </c>
      <c r="AU1597" s="84"/>
      <c r="AV1597" s="84"/>
      <c r="AW1597" s="84"/>
      <c r="AX1597" s="84"/>
      <c r="AY1597" s="84"/>
      <c r="AZ1597" s="84"/>
      <c r="BA1597" s="84"/>
      <c r="BB1597" s="84"/>
      <c r="BC1597">
        <v>1</v>
      </c>
      <c r="BD1597">
        <v>0</v>
      </c>
      <c r="BE1597">
        <v>0</v>
      </c>
      <c r="BF1597">
        <v>0</v>
      </c>
      <c r="BG1597">
        <v>1</v>
      </c>
      <c r="BH1597">
        <v>0</v>
      </c>
    </row>
    <row r="1598" spans="1:60" x14ac:dyDescent="0.3">
      <c r="A1598" s="69" t="s">
        <v>1840</v>
      </c>
      <c r="B1598" s="69" t="s">
        <v>2096</v>
      </c>
      <c r="C1598" s="70"/>
      <c r="D1598" s="71"/>
      <c r="E1598" s="72"/>
      <c r="F1598" s="73"/>
      <c r="G1598" s="70"/>
      <c r="H1598" s="74"/>
      <c r="I1598" s="75"/>
      <c r="J1598" s="75"/>
      <c r="K1598" s="36"/>
      <c r="L1598" s="82"/>
      <c r="M1598" s="82"/>
      <c r="N1598" s="77"/>
      <c r="O1598" s="84" t="s">
        <v>2169</v>
      </c>
      <c r="P1598" s="86">
        <v>43861.918749999997</v>
      </c>
      <c r="Q1598" s="84" t="s">
        <v>2284</v>
      </c>
      <c r="R1598" s="84"/>
      <c r="S1598" s="84"/>
      <c r="T1598" s="84" t="s">
        <v>2883</v>
      </c>
      <c r="U1598" s="84"/>
      <c r="V1598" s="87" t="s">
        <v>4551</v>
      </c>
      <c r="W1598" s="86">
        <v>43861.918749999997</v>
      </c>
      <c r="X1598" s="90">
        <v>43861</v>
      </c>
      <c r="Y1598" s="92" t="s">
        <v>7727</v>
      </c>
      <c r="Z1598" s="87" t="s">
        <v>11546</v>
      </c>
      <c r="AA1598" s="84"/>
      <c r="AB1598" s="84"/>
      <c r="AC1598" s="92" t="s">
        <v>15444</v>
      </c>
      <c r="AD1598" s="84"/>
      <c r="AE1598" s="84" t="b">
        <v>0</v>
      </c>
      <c r="AF1598" s="84">
        <v>0</v>
      </c>
      <c r="AG1598" s="92" t="s">
        <v>16467</v>
      </c>
      <c r="AH1598" s="84" t="b">
        <v>0</v>
      </c>
      <c r="AI1598" s="84" t="s">
        <v>16520</v>
      </c>
      <c r="AJ1598" s="84"/>
      <c r="AK1598" s="92" t="s">
        <v>16467</v>
      </c>
      <c r="AL1598" s="84" t="b">
        <v>0</v>
      </c>
      <c r="AM1598" s="84">
        <v>230</v>
      </c>
      <c r="AN1598" s="92" t="s">
        <v>16293</v>
      </c>
      <c r="AO1598" s="84" t="s">
        <v>16534</v>
      </c>
      <c r="AP1598" s="84" t="b">
        <v>0</v>
      </c>
      <c r="AQ1598" s="92" t="s">
        <v>16293</v>
      </c>
      <c r="AR1598" s="84" t="s">
        <v>179</v>
      </c>
      <c r="AS1598" s="84">
        <v>0</v>
      </c>
      <c r="AT1598" s="84">
        <v>0</v>
      </c>
      <c r="AU1598" s="84"/>
      <c r="AV1598" s="84"/>
      <c r="AW1598" s="84"/>
      <c r="AX1598" s="84"/>
      <c r="AY1598" s="84"/>
      <c r="AZ1598" s="84"/>
      <c r="BA1598" s="84"/>
      <c r="BB1598" s="84"/>
      <c r="BC1598">
        <v>2</v>
      </c>
      <c r="BD1598">
        <v>0</v>
      </c>
      <c r="BE1598">
        <v>0</v>
      </c>
      <c r="BF1598">
        <v>0</v>
      </c>
      <c r="BG1598">
        <v>2</v>
      </c>
      <c r="BH1598">
        <v>0</v>
      </c>
    </row>
    <row r="1599" spans="1:60" x14ac:dyDescent="0.3">
      <c r="A1599" s="69" t="s">
        <v>1789</v>
      </c>
      <c r="B1599" s="69" t="s">
        <v>2096</v>
      </c>
      <c r="C1599" s="70"/>
      <c r="D1599" s="71"/>
      <c r="E1599" s="72"/>
      <c r="F1599" s="73"/>
      <c r="G1599" s="70"/>
      <c r="H1599" s="74"/>
      <c r="I1599" s="75"/>
      <c r="J1599" s="75"/>
      <c r="K1599" s="36"/>
      <c r="L1599" s="82"/>
      <c r="M1599" s="82"/>
      <c r="N1599" s="77"/>
      <c r="O1599" s="84" t="s">
        <v>2169</v>
      </c>
      <c r="P1599" s="86">
        <v>43861.919270833336</v>
      </c>
      <c r="Q1599" s="84" t="s">
        <v>2284</v>
      </c>
      <c r="R1599" s="84"/>
      <c r="S1599" s="84"/>
      <c r="T1599" s="84" t="s">
        <v>2883</v>
      </c>
      <c r="U1599" s="84"/>
      <c r="V1599" s="87" t="s">
        <v>4505</v>
      </c>
      <c r="W1599" s="86">
        <v>43861.919270833336</v>
      </c>
      <c r="X1599" s="90">
        <v>43861</v>
      </c>
      <c r="Y1599" s="92" t="s">
        <v>7619</v>
      </c>
      <c r="Z1599" s="87" t="s">
        <v>11437</v>
      </c>
      <c r="AA1599" s="84"/>
      <c r="AB1599" s="84"/>
      <c r="AC1599" s="92" t="s">
        <v>15330</v>
      </c>
      <c r="AD1599" s="84"/>
      <c r="AE1599" s="84" t="b">
        <v>0</v>
      </c>
      <c r="AF1599" s="84">
        <v>0</v>
      </c>
      <c r="AG1599" s="92" t="s">
        <v>16467</v>
      </c>
      <c r="AH1599" s="84" t="b">
        <v>0</v>
      </c>
      <c r="AI1599" s="84" t="s">
        <v>16520</v>
      </c>
      <c r="AJ1599" s="84"/>
      <c r="AK1599" s="92" t="s">
        <v>16467</v>
      </c>
      <c r="AL1599" s="84" t="b">
        <v>0</v>
      </c>
      <c r="AM1599" s="84">
        <v>230</v>
      </c>
      <c r="AN1599" s="92" t="s">
        <v>16293</v>
      </c>
      <c r="AO1599" s="84" t="s">
        <v>16534</v>
      </c>
      <c r="AP1599" s="84" t="b">
        <v>0</v>
      </c>
      <c r="AQ1599" s="92" t="s">
        <v>16293</v>
      </c>
      <c r="AR1599" s="84" t="s">
        <v>179</v>
      </c>
      <c r="AS1599" s="84">
        <v>0</v>
      </c>
      <c r="AT1599" s="84">
        <v>0</v>
      </c>
      <c r="AU1599" s="84"/>
      <c r="AV1599" s="84"/>
      <c r="AW1599" s="84"/>
      <c r="AX1599" s="84"/>
      <c r="AY1599" s="84"/>
      <c r="AZ1599" s="84"/>
      <c r="BA1599" s="84"/>
      <c r="BB1599" s="84"/>
      <c r="BC1599">
        <v>2</v>
      </c>
      <c r="BD1599">
        <v>0</v>
      </c>
      <c r="BE1599">
        <v>0</v>
      </c>
      <c r="BF1599">
        <v>0</v>
      </c>
      <c r="BG1599">
        <v>2</v>
      </c>
      <c r="BH1599">
        <v>0</v>
      </c>
    </row>
    <row r="1600" spans="1:60" x14ac:dyDescent="0.3">
      <c r="A1600" s="69" t="s">
        <v>1388</v>
      </c>
      <c r="B1600" s="69" t="s">
        <v>2128</v>
      </c>
      <c r="C1600" s="70"/>
      <c r="D1600" s="71"/>
      <c r="E1600" s="72"/>
      <c r="F1600" s="73"/>
      <c r="G1600" s="70"/>
      <c r="H1600" s="74"/>
      <c r="I1600" s="75"/>
      <c r="J1600" s="75"/>
      <c r="K1600" s="36"/>
      <c r="L1600" s="82"/>
      <c r="M1600" s="82"/>
      <c r="N1600" s="77"/>
      <c r="O1600" s="84" t="s">
        <v>2168</v>
      </c>
      <c r="P1600" s="86">
        <v>43861.919791666667</v>
      </c>
      <c r="Q1600" s="84" t="s">
        <v>2177</v>
      </c>
      <c r="R1600" s="84"/>
      <c r="S1600" s="84"/>
      <c r="T1600" s="84"/>
      <c r="U1600" s="84"/>
      <c r="V1600" s="87" t="s">
        <v>4140</v>
      </c>
      <c r="W1600" s="86">
        <v>43861.919791666667</v>
      </c>
      <c r="X1600" s="90">
        <v>43861</v>
      </c>
      <c r="Y1600" s="92" t="s">
        <v>6597</v>
      </c>
      <c r="Z1600" s="87" t="s">
        <v>10374</v>
      </c>
      <c r="AA1600" s="84"/>
      <c r="AB1600" s="84"/>
      <c r="AC1600" s="92" t="s">
        <v>14257</v>
      </c>
      <c r="AD1600" s="84"/>
      <c r="AE1600" s="84" t="b">
        <v>0</v>
      </c>
      <c r="AF1600" s="84">
        <v>0</v>
      </c>
      <c r="AG1600" s="92" t="s">
        <v>16467</v>
      </c>
      <c r="AH1600" s="84" t="b">
        <v>0</v>
      </c>
      <c r="AI1600" s="84" t="s">
        <v>16520</v>
      </c>
      <c r="AJ1600" s="84"/>
      <c r="AK1600" s="92" t="s">
        <v>16467</v>
      </c>
      <c r="AL1600" s="84" t="b">
        <v>0</v>
      </c>
      <c r="AM1600" s="84">
        <v>71</v>
      </c>
      <c r="AN1600" s="92" t="s">
        <v>15397</v>
      </c>
      <c r="AO1600" s="84" t="s">
        <v>16534</v>
      </c>
      <c r="AP1600" s="84" t="b">
        <v>0</v>
      </c>
      <c r="AQ1600" s="92" t="s">
        <v>15397</v>
      </c>
      <c r="AR1600" s="84" t="s">
        <v>179</v>
      </c>
      <c r="AS1600" s="84">
        <v>0</v>
      </c>
      <c r="AT1600" s="84">
        <v>0</v>
      </c>
      <c r="AU1600" s="84"/>
      <c r="AV1600" s="84"/>
      <c r="AW1600" s="84"/>
      <c r="AX1600" s="84"/>
      <c r="AY1600" s="84"/>
      <c r="AZ1600" s="84"/>
      <c r="BA1600" s="84"/>
      <c r="BB1600" s="84"/>
      <c r="BC1600">
        <v>1</v>
      </c>
      <c r="BD1600">
        <v>0</v>
      </c>
      <c r="BE1600">
        <v>1</v>
      </c>
      <c r="BF1600">
        <v>0</v>
      </c>
      <c r="BG1600">
        <v>0</v>
      </c>
      <c r="BH1600">
        <v>0</v>
      </c>
    </row>
    <row r="1601" spans="1:60" x14ac:dyDescent="0.3">
      <c r="A1601" s="69" t="s">
        <v>1388</v>
      </c>
      <c r="B1601" s="69" t="s">
        <v>2129</v>
      </c>
      <c r="C1601" s="70"/>
      <c r="D1601" s="71"/>
      <c r="E1601" s="72"/>
      <c r="F1601" s="73"/>
      <c r="G1601" s="70"/>
      <c r="H1601" s="74"/>
      <c r="I1601" s="75"/>
      <c r="J1601" s="75"/>
      <c r="K1601" s="36"/>
      <c r="L1601" s="82"/>
      <c r="M1601" s="82"/>
      <c r="N1601" s="77"/>
      <c r="O1601" s="84" t="s">
        <v>2168</v>
      </c>
      <c r="P1601" s="86">
        <v>43861.919791666667</v>
      </c>
      <c r="Q1601" s="84" t="s">
        <v>2177</v>
      </c>
      <c r="R1601" s="84"/>
      <c r="S1601" s="84"/>
      <c r="T1601" s="84"/>
      <c r="U1601" s="84"/>
      <c r="V1601" s="87" t="s">
        <v>4140</v>
      </c>
      <c r="W1601" s="86">
        <v>43861.919791666667</v>
      </c>
      <c r="X1601" s="90">
        <v>43861</v>
      </c>
      <c r="Y1601" s="92" t="s">
        <v>6597</v>
      </c>
      <c r="Z1601" s="87" t="s">
        <v>10374</v>
      </c>
      <c r="AA1601" s="84"/>
      <c r="AB1601" s="84"/>
      <c r="AC1601" s="92" t="s">
        <v>14257</v>
      </c>
      <c r="AD1601" s="84"/>
      <c r="AE1601" s="84" t="b">
        <v>0</v>
      </c>
      <c r="AF1601" s="84">
        <v>0</v>
      </c>
      <c r="AG1601" s="92" t="s">
        <v>16467</v>
      </c>
      <c r="AH1601" s="84" t="b">
        <v>0</v>
      </c>
      <c r="AI1601" s="84" t="s">
        <v>16520</v>
      </c>
      <c r="AJ1601" s="84"/>
      <c r="AK1601" s="92" t="s">
        <v>16467</v>
      </c>
      <c r="AL1601" s="84" t="b">
        <v>0</v>
      </c>
      <c r="AM1601" s="84">
        <v>71</v>
      </c>
      <c r="AN1601" s="92" t="s">
        <v>15397</v>
      </c>
      <c r="AO1601" s="84" t="s">
        <v>16534</v>
      </c>
      <c r="AP1601" s="84" t="b">
        <v>0</v>
      </c>
      <c r="AQ1601" s="92" t="s">
        <v>15397</v>
      </c>
      <c r="AR1601" s="84" t="s">
        <v>179</v>
      </c>
      <c r="AS1601" s="84">
        <v>0</v>
      </c>
      <c r="AT1601" s="84">
        <v>0</v>
      </c>
      <c r="AU1601" s="84"/>
      <c r="AV1601" s="84"/>
      <c r="AW1601" s="84"/>
      <c r="AX1601" s="84"/>
      <c r="AY1601" s="84"/>
      <c r="AZ1601" s="84"/>
      <c r="BA1601" s="84"/>
      <c r="BB1601" s="84"/>
      <c r="BC1601">
        <v>1</v>
      </c>
      <c r="BD1601">
        <v>0</v>
      </c>
      <c r="BE1601">
        <v>1</v>
      </c>
      <c r="BF1601">
        <v>0</v>
      </c>
      <c r="BG1601">
        <v>0</v>
      </c>
      <c r="BH1601">
        <v>0</v>
      </c>
    </row>
    <row r="1602" spans="1:60" x14ac:dyDescent="0.3">
      <c r="A1602" s="69" t="s">
        <v>1937</v>
      </c>
      <c r="B1602" s="69" t="s">
        <v>2096</v>
      </c>
      <c r="C1602" s="70"/>
      <c r="D1602" s="71"/>
      <c r="E1602" s="72"/>
      <c r="F1602" s="73"/>
      <c r="G1602" s="70"/>
      <c r="H1602" s="74"/>
      <c r="I1602" s="75"/>
      <c r="J1602" s="75"/>
      <c r="K1602" s="36"/>
      <c r="L1602" s="82"/>
      <c r="M1602" s="82"/>
      <c r="N1602" s="77"/>
      <c r="O1602" s="84" t="s">
        <v>2169</v>
      </c>
      <c r="P1602" s="86">
        <v>43861.921585648146</v>
      </c>
      <c r="Q1602" s="84" t="s">
        <v>2284</v>
      </c>
      <c r="R1602" s="84"/>
      <c r="S1602" s="84"/>
      <c r="T1602" s="84" t="s">
        <v>2883</v>
      </c>
      <c r="U1602" s="84"/>
      <c r="V1602" s="87" t="s">
        <v>4633</v>
      </c>
      <c r="W1602" s="86">
        <v>43861.921585648146</v>
      </c>
      <c r="X1602" s="90">
        <v>43861</v>
      </c>
      <c r="Y1602" s="92" t="s">
        <v>8036</v>
      </c>
      <c r="Z1602" s="87" t="s">
        <v>11877</v>
      </c>
      <c r="AA1602" s="84"/>
      <c r="AB1602" s="84"/>
      <c r="AC1602" s="92" t="s">
        <v>15788</v>
      </c>
      <c r="AD1602" s="84"/>
      <c r="AE1602" s="84" t="b">
        <v>0</v>
      </c>
      <c r="AF1602" s="84">
        <v>0</v>
      </c>
      <c r="AG1602" s="92" t="s">
        <v>16467</v>
      </c>
      <c r="AH1602" s="84" t="b">
        <v>0</v>
      </c>
      <c r="AI1602" s="84" t="s">
        <v>16520</v>
      </c>
      <c r="AJ1602" s="84"/>
      <c r="AK1602" s="92" t="s">
        <v>16467</v>
      </c>
      <c r="AL1602" s="84" t="b">
        <v>0</v>
      </c>
      <c r="AM1602" s="84">
        <v>230</v>
      </c>
      <c r="AN1602" s="92" t="s">
        <v>16293</v>
      </c>
      <c r="AO1602" s="84" t="s">
        <v>16534</v>
      </c>
      <c r="AP1602" s="84" t="b">
        <v>0</v>
      </c>
      <c r="AQ1602" s="92" t="s">
        <v>16293</v>
      </c>
      <c r="AR1602" s="84" t="s">
        <v>179</v>
      </c>
      <c r="AS1602" s="84">
        <v>0</v>
      </c>
      <c r="AT1602" s="84">
        <v>0</v>
      </c>
      <c r="AU1602" s="84"/>
      <c r="AV1602" s="84"/>
      <c r="AW1602" s="84"/>
      <c r="AX1602" s="84"/>
      <c r="AY1602" s="84"/>
      <c r="AZ1602" s="84"/>
      <c r="BA1602" s="84"/>
      <c r="BB1602" s="84"/>
      <c r="BC1602">
        <v>1</v>
      </c>
      <c r="BD1602">
        <v>0</v>
      </c>
      <c r="BE1602">
        <v>0</v>
      </c>
      <c r="BF1602">
        <v>0</v>
      </c>
      <c r="BG1602">
        <v>1</v>
      </c>
      <c r="BH1602">
        <v>0</v>
      </c>
    </row>
    <row r="1603" spans="1:60" x14ac:dyDescent="0.3">
      <c r="A1603" s="69" t="s">
        <v>584</v>
      </c>
      <c r="B1603" s="69" t="s">
        <v>584</v>
      </c>
      <c r="C1603" s="70"/>
      <c r="D1603" s="71"/>
      <c r="E1603" s="72"/>
      <c r="F1603" s="73"/>
      <c r="G1603" s="70"/>
      <c r="H1603" s="74"/>
      <c r="I1603" s="75"/>
      <c r="J1603" s="75"/>
      <c r="K1603" s="36"/>
      <c r="L1603" s="82"/>
      <c r="M1603" s="82"/>
      <c r="N1603" s="77"/>
      <c r="O1603" s="84" t="s">
        <v>179</v>
      </c>
      <c r="P1603" s="86">
        <v>43861.922106481485</v>
      </c>
      <c r="Q1603" s="84" t="s">
        <v>2307</v>
      </c>
      <c r="R1603" s="84"/>
      <c r="S1603" s="84"/>
      <c r="T1603" s="84" t="s">
        <v>2873</v>
      </c>
      <c r="U1603" s="87" t="s">
        <v>2966</v>
      </c>
      <c r="V1603" s="87" t="s">
        <v>2966</v>
      </c>
      <c r="W1603" s="86">
        <v>43861.922106481485</v>
      </c>
      <c r="X1603" s="90">
        <v>43861</v>
      </c>
      <c r="Y1603" s="92" t="s">
        <v>5379</v>
      </c>
      <c r="Z1603" s="87" t="s">
        <v>9142</v>
      </c>
      <c r="AA1603" s="84"/>
      <c r="AB1603" s="84"/>
      <c r="AC1603" s="92" t="s">
        <v>13020</v>
      </c>
      <c r="AD1603" s="84"/>
      <c r="AE1603" s="84" t="b">
        <v>0</v>
      </c>
      <c r="AF1603" s="84">
        <v>0</v>
      </c>
      <c r="AG1603" s="92" t="s">
        <v>16467</v>
      </c>
      <c r="AH1603" s="84" t="b">
        <v>0</v>
      </c>
      <c r="AI1603" s="84" t="s">
        <v>16520</v>
      </c>
      <c r="AJ1603" s="84"/>
      <c r="AK1603" s="92" t="s">
        <v>16467</v>
      </c>
      <c r="AL1603" s="84" t="b">
        <v>0</v>
      </c>
      <c r="AM1603" s="84">
        <v>0</v>
      </c>
      <c r="AN1603" s="92" t="s">
        <v>16467</v>
      </c>
      <c r="AO1603" s="84" t="s">
        <v>16534</v>
      </c>
      <c r="AP1603" s="84" t="b">
        <v>0</v>
      </c>
      <c r="AQ1603" s="92" t="s">
        <v>13020</v>
      </c>
      <c r="AR1603" s="84" t="s">
        <v>179</v>
      </c>
      <c r="AS1603" s="84">
        <v>0</v>
      </c>
      <c r="AT1603" s="84">
        <v>0</v>
      </c>
      <c r="AU1603" s="84" t="s">
        <v>16544</v>
      </c>
      <c r="AV1603" s="84" t="s">
        <v>16552</v>
      </c>
      <c r="AW1603" s="84" t="s">
        <v>16556</v>
      </c>
      <c r="AX1603" s="84" t="s">
        <v>16560</v>
      </c>
      <c r="AY1603" s="84" t="s">
        <v>16568</v>
      </c>
      <c r="AZ1603" s="84" t="s">
        <v>16576</v>
      </c>
      <c r="BA1603" s="84" t="s">
        <v>16584</v>
      </c>
      <c r="BB1603" s="87" t="s">
        <v>16586</v>
      </c>
      <c r="BC1603">
        <v>1</v>
      </c>
      <c r="BD1603">
        <v>0</v>
      </c>
      <c r="BE1603">
        <v>0</v>
      </c>
      <c r="BF1603">
        <v>1</v>
      </c>
      <c r="BG1603">
        <v>0</v>
      </c>
      <c r="BH1603">
        <v>0</v>
      </c>
    </row>
    <row r="1604" spans="1:60" x14ac:dyDescent="0.3">
      <c r="A1604" s="69" t="s">
        <v>585</v>
      </c>
      <c r="B1604" s="69" t="s">
        <v>1422</v>
      </c>
      <c r="C1604" s="70"/>
      <c r="D1604" s="71"/>
      <c r="E1604" s="72"/>
      <c r="F1604" s="73"/>
      <c r="G1604" s="70"/>
      <c r="H1604" s="74"/>
      <c r="I1604" s="75"/>
      <c r="J1604" s="75"/>
      <c r="K1604" s="36"/>
      <c r="L1604" s="82"/>
      <c r="M1604" s="82"/>
      <c r="N1604" s="77"/>
      <c r="O1604" s="84" t="s">
        <v>2169</v>
      </c>
      <c r="P1604" s="86">
        <v>43861.922210648147</v>
      </c>
      <c r="Q1604" s="84" t="s">
        <v>2257</v>
      </c>
      <c r="R1604" s="84"/>
      <c r="S1604" s="84"/>
      <c r="T1604" s="84" t="s">
        <v>2873</v>
      </c>
      <c r="U1604" s="84"/>
      <c r="V1604" s="87" t="s">
        <v>3404</v>
      </c>
      <c r="W1604" s="86">
        <v>43861.922210648147</v>
      </c>
      <c r="X1604" s="90">
        <v>43861</v>
      </c>
      <c r="Y1604" s="92" t="s">
        <v>5381</v>
      </c>
      <c r="Z1604" s="87" t="s">
        <v>9144</v>
      </c>
      <c r="AA1604" s="84"/>
      <c r="AB1604" s="84"/>
      <c r="AC1604" s="92" t="s">
        <v>13022</v>
      </c>
      <c r="AD1604" s="84"/>
      <c r="AE1604" s="84" t="b">
        <v>0</v>
      </c>
      <c r="AF1604" s="84">
        <v>0</v>
      </c>
      <c r="AG1604" s="92" t="s">
        <v>16467</v>
      </c>
      <c r="AH1604" s="84" t="b">
        <v>0</v>
      </c>
      <c r="AI1604" s="84" t="s">
        <v>16520</v>
      </c>
      <c r="AJ1604" s="84"/>
      <c r="AK1604" s="92" t="s">
        <v>16467</v>
      </c>
      <c r="AL1604" s="84" t="b">
        <v>0</v>
      </c>
      <c r="AM1604" s="84">
        <v>6</v>
      </c>
      <c r="AN1604" s="92" t="s">
        <v>14322</v>
      </c>
      <c r="AO1604" s="84" t="s">
        <v>16535</v>
      </c>
      <c r="AP1604" s="84" t="b">
        <v>0</v>
      </c>
      <c r="AQ1604" s="92" t="s">
        <v>14322</v>
      </c>
      <c r="AR1604" s="84" t="s">
        <v>179</v>
      </c>
      <c r="AS1604" s="84">
        <v>0</v>
      </c>
      <c r="AT1604" s="84">
        <v>0</v>
      </c>
      <c r="AU1604" s="84"/>
      <c r="AV1604" s="84"/>
      <c r="AW1604" s="84"/>
      <c r="AX1604" s="84"/>
      <c r="AY1604" s="84"/>
      <c r="AZ1604" s="84"/>
      <c r="BA1604" s="84"/>
      <c r="BB1604" s="84"/>
      <c r="BC1604">
        <v>1</v>
      </c>
      <c r="BD1604">
        <v>0</v>
      </c>
      <c r="BE1604">
        <v>0</v>
      </c>
      <c r="BF1604">
        <v>0</v>
      </c>
      <c r="BG1604">
        <v>1</v>
      </c>
      <c r="BH1604">
        <v>0</v>
      </c>
    </row>
    <row r="1605" spans="1:60" x14ac:dyDescent="0.3">
      <c r="A1605" s="69" t="s">
        <v>586</v>
      </c>
      <c r="B1605" s="69" t="s">
        <v>2096</v>
      </c>
      <c r="C1605" s="70"/>
      <c r="D1605" s="71"/>
      <c r="E1605" s="72"/>
      <c r="F1605" s="73"/>
      <c r="G1605" s="70"/>
      <c r="H1605" s="74"/>
      <c r="I1605" s="75"/>
      <c r="J1605" s="75"/>
      <c r="K1605" s="36"/>
      <c r="L1605" s="82"/>
      <c r="M1605" s="82"/>
      <c r="N1605" s="77"/>
      <c r="O1605" s="84" t="s">
        <v>2169</v>
      </c>
      <c r="P1605" s="86">
        <v>43861.922303240739</v>
      </c>
      <c r="Q1605" s="84" t="s">
        <v>2284</v>
      </c>
      <c r="R1605" s="84"/>
      <c r="S1605" s="84"/>
      <c r="T1605" s="84" t="s">
        <v>2883</v>
      </c>
      <c r="U1605" s="84"/>
      <c r="V1605" s="87" t="s">
        <v>3405</v>
      </c>
      <c r="W1605" s="86">
        <v>43861.922303240739</v>
      </c>
      <c r="X1605" s="90">
        <v>43861</v>
      </c>
      <c r="Y1605" s="92" t="s">
        <v>5383</v>
      </c>
      <c r="Z1605" s="87" t="s">
        <v>9146</v>
      </c>
      <c r="AA1605" s="84"/>
      <c r="AB1605" s="84"/>
      <c r="AC1605" s="92" t="s">
        <v>13024</v>
      </c>
      <c r="AD1605" s="84"/>
      <c r="AE1605" s="84" t="b">
        <v>0</v>
      </c>
      <c r="AF1605" s="84">
        <v>0</v>
      </c>
      <c r="AG1605" s="92" t="s">
        <v>16467</v>
      </c>
      <c r="AH1605" s="84" t="b">
        <v>0</v>
      </c>
      <c r="AI1605" s="84" t="s">
        <v>16520</v>
      </c>
      <c r="AJ1605" s="84"/>
      <c r="AK1605" s="92" t="s">
        <v>16467</v>
      </c>
      <c r="AL1605" s="84" t="b">
        <v>0</v>
      </c>
      <c r="AM1605" s="84">
        <v>230</v>
      </c>
      <c r="AN1605" s="92" t="s">
        <v>16293</v>
      </c>
      <c r="AO1605" s="84" t="s">
        <v>16534</v>
      </c>
      <c r="AP1605" s="84" t="b">
        <v>0</v>
      </c>
      <c r="AQ1605" s="92" t="s">
        <v>16293</v>
      </c>
      <c r="AR1605" s="84" t="s">
        <v>179</v>
      </c>
      <c r="AS1605" s="84">
        <v>0</v>
      </c>
      <c r="AT1605" s="84">
        <v>0</v>
      </c>
      <c r="AU1605" s="84"/>
      <c r="AV1605" s="84"/>
      <c r="AW1605" s="84"/>
      <c r="AX1605" s="84"/>
      <c r="AY1605" s="84"/>
      <c r="AZ1605" s="84"/>
      <c r="BA1605" s="84"/>
      <c r="BB1605" s="84"/>
      <c r="BC1605">
        <v>1</v>
      </c>
      <c r="BD1605">
        <v>0</v>
      </c>
      <c r="BE1605">
        <v>0</v>
      </c>
      <c r="BF1605">
        <v>0</v>
      </c>
      <c r="BG1605">
        <v>1</v>
      </c>
      <c r="BH1605">
        <v>0</v>
      </c>
    </row>
    <row r="1606" spans="1:60" x14ac:dyDescent="0.3">
      <c r="A1606" s="69" t="s">
        <v>587</v>
      </c>
      <c r="B1606" s="69" t="s">
        <v>587</v>
      </c>
      <c r="C1606" s="70"/>
      <c r="D1606" s="71"/>
      <c r="E1606" s="72"/>
      <c r="F1606" s="73"/>
      <c r="G1606" s="70"/>
      <c r="H1606" s="74"/>
      <c r="I1606" s="75"/>
      <c r="J1606" s="75"/>
      <c r="K1606" s="36"/>
      <c r="L1606" s="82"/>
      <c r="M1606" s="82"/>
      <c r="N1606" s="77"/>
      <c r="O1606" s="84" t="s">
        <v>179</v>
      </c>
      <c r="P1606" s="86">
        <v>43861.922546296293</v>
      </c>
      <c r="Q1606" s="84" t="s">
        <v>2308</v>
      </c>
      <c r="R1606" s="84"/>
      <c r="S1606" s="84"/>
      <c r="T1606" s="84" t="s">
        <v>2883</v>
      </c>
      <c r="U1606" s="84"/>
      <c r="V1606" s="87" t="s">
        <v>3406</v>
      </c>
      <c r="W1606" s="86">
        <v>43861.922546296293</v>
      </c>
      <c r="X1606" s="90">
        <v>43861</v>
      </c>
      <c r="Y1606" s="92" t="s">
        <v>5384</v>
      </c>
      <c r="Z1606" s="87" t="s">
        <v>9147</v>
      </c>
      <c r="AA1606" s="84"/>
      <c r="AB1606" s="84"/>
      <c r="AC1606" s="92" t="s">
        <v>13025</v>
      </c>
      <c r="AD1606" s="84"/>
      <c r="AE1606" s="84" t="b">
        <v>0</v>
      </c>
      <c r="AF1606" s="84">
        <v>1</v>
      </c>
      <c r="AG1606" s="92" t="s">
        <v>16467</v>
      </c>
      <c r="AH1606" s="84" t="b">
        <v>0</v>
      </c>
      <c r="AI1606" s="84" t="s">
        <v>16520</v>
      </c>
      <c r="AJ1606" s="84"/>
      <c r="AK1606" s="92" t="s">
        <v>16467</v>
      </c>
      <c r="AL1606" s="84" t="b">
        <v>0</v>
      </c>
      <c r="AM1606" s="84">
        <v>0</v>
      </c>
      <c r="AN1606" s="92" t="s">
        <v>16467</v>
      </c>
      <c r="AO1606" s="84" t="s">
        <v>16535</v>
      </c>
      <c r="AP1606" s="84" t="b">
        <v>0</v>
      </c>
      <c r="AQ1606" s="92" t="s">
        <v>13025</v>
      </c>
      <c r="AR1606" s="84" t="s">
        <v>179</v>
      </c>
      <c r="AS1606" s="84">
        <v>0</v>
      </c>
      <c r="AT1606" s="84">
        <v>0</v>
      </c>
      <c r="AU1606" s="84"/>
      <c r="AV1606" s="84"/>
      <c r="AW1606" s="84"/>
      <c r="AX1606" s="84"/>
      <c r="AY1606" s="84"/>
      <c r="AZ1606" s="84"/>
      <c r="BA1606" s="84"/>
      <c r="BB1606" s="84"/>
      <c r="BC1606">
        <v>1</v>
      </c>
      <c r="BD1606">
        <v>0</v>
      </c>
      <c r="BE1606">
        <v>0</v>
      </c>
      <c r="BF1606">
        <v>1</v>
      </c>
      <c r="BG1606">
        <v>0</v>
      </c>
      <c r="BH1606">
        <v>0</v>
      </c>
    </row>
    <row r="1607" spans="1:60" x14ac:dyDescent="0.3">
      <c r="A1607" s="69" t="s">
        <v>2076</v>
      </c>
      <c r="B1607" s="69" t="s">
        <v>2078</v>
      </c>
      <c r="C1607" s="70"/>
      <c r="D1607" s="71"/>
      <c r="E1607" s="72"/>
      <c r="F1607" s="73"/>
      <c r="G1607" s="70"/>
      <c r="H1607" s="74"/>
      <c r="I1607" s="75"/>
      <c r="J1607" s="75"/>
      <c r="K1607" s="36"/>
      <c r="L1607" s="82"/>
      <c r="M1607" s="82"/>
      <c r="N1607" s="77"/>
      <c r="O1607" s="84" t="s">
        <v>2169</v>
      </c>
      <c r="P1607" s="86">
        <v>43861.922673611109</v>
      </c>
      <c r="Q1607" s="84" t="s">
        <v>2298</v>
      </c>
      <c r="R1607" s="84"/>
      <c r="S1607" s="84"/>
      <c r="T1607" s="84" t="s">
        <v>2890</v>
      </c>
      <c r="U1607" s="84"/>
      <c r="V1607" s="87" t="s">
        <v>4761</v>
      </c>
      <c r="W1607" s="86">
        <v>43861.922673611109</v>
      </c>
      <c r="X1607" s="90">
        <v>43861</v>
      </c>
      <c r="Y1607" s="92" t="s">
        <v>8426</v>
      </c>
      <c r="Z1607" s="87" t="s">
        <v>12294</v>
      </c>
      <c r="AA1607" s="84"/>
      <c r="AB1607" s="84"/>
      <c r="AC1607" s="92" t="s">
        <v>16223</v>
      </c>
      <c r="AD1607" s="84"/>
      <c r="AE1607" s="84" t="b">
        <v>0</v>
      </c>
      <c r="AF1607" s="84">
        <v>0</v>
      </c>
      <c r="AG1607" s="92" t="s">
        <v>16467</v>
      </c>
      <c r="AH1607" s="84" t="b">
        <v>0</v>
      </c>
      <c r="AI1607" s="84" t="s">
        <v>16520</v>
      </c>
      <c r="AJ1607" s="84"/>
      <c r="AK1607" s="92" t="s">
        <v>16467</v>
      </c>
      <c r="AL1607" s="84" t="b">
        <v>0</v>
      </c>
      <c r="AM1607" s="84">
        <v>66</v>
      </c>
      <c r="AN1607" s="92" t="s">
        <v>16225</v>
      </c>
      <c r="AO1607" s="84" t="s">
        <v>16535</v>
      </c>
      <c r="AP1607" s="84" t="b">
        <v>0</v>
      </c>
      <c r="AQ1607" s="92" t="s">
        <v>16225</v>
      </c>
      <c r="AR1607" s="84" t="s">
        <v>179</v>
      </c>
      <c r="AS1607" s="84">
        <v>0</v>
      </c>
      <c r="AT1607" s="84">
        <v>0</v>
      </c>
      <c r="AU1607" s="84"/>
      <c r="AV1607" s="84"/>
      <c r="AW1607" s="84"/>
      <c r="AX1607" s="84"/>
      <c r="AY1607" s="84"/>
      <c r="AZ1607" s="84"/>
      <c r="BA1607" s="84"/>
      <c r="BB1607" s="84"/>
      <c r="BC1607">
        <v>1</v>
      </c>
      <c r="BD1607">
        <v>0</v>
      </c>
      <c r="BE1607">
        <v>0</v>
      </c>
      <c r="BF1607">
        <v>0</v>
      </c>
      <c r="BG1607">
        <v>1</v>
      </c>
      <c r="BH1607">
        <v>0</v>
      </c>
    </row>
    <row r="1608" spans="1:60" x14ac:dyDescent="0.3">
      <c r="A1608" s="69" t="s">
        <v>1433</v>
      </c>
      <c r="B1608" s="69" t="s">
        <v>2132</v>
      </c>
      <c r="C1608" s="70"/>
      <c r="D1608" s="71"/>
      <c r="E1608" s="72"/>
      <c r="F1608" s="73"/>
      <c r="G1608" s="70"/>
      <c r="H1608" s="74"/>
      <c r="I1608" s="75"/>
      <c r="J1608" s="75"/>
      <c r="K1608" s="36"/>
      <c r="L1608" s="82"/>
      <c r="M1608" s="82"/>
      <c r="N1608" s="77"/>
      <c r="O1608" s="84" t="s">
        <v>2168</v>
      </c>
      <c r="P1608" s="86">
        <v>43861.922997685186</v>
      </c>
      <c r="Q1608" s="84" t="s">
        <v>2218</v>
      </c>
      <c r="R1608" s="84"/>
      <c r="S1608" s="84"/>
      <c r="T1608" s="84" t="s">
        <v>2873</v>
      </c>
      <c r="U1608" s="84"/>
      <c r="V1608" s="87" t="s">
        <v>4180</v>
      </c>
      <c r="W1608" s="86">
        <v>43861.922997685186</v>
      </c>
      <c r="X1608" s="90">
        <v>43861</v>
      </c>
      <c r="Y1608" s="92" t="s">
        <v>6702</v>
      </c>
      <c r="Z1608" s="87" t="s">
        <v>10482</v>
      </c>
      <c r="AA1608" s="84"/>
      <c r="AB1608" s="84"/>
      <c r="AC1608" s="92" t="s">
        <v>14365</v>
      </c>
      <c r="AD1608" s="84"/>
      <c r="AE1608" s="84" t="b">
        <v>0</v>
      </c>
      <c r="AF1608" s="84">
        <v>0</v>
      </c>
      <c r="AG1608" s="92" t="s">
        <v>16467</v>
      </c>
      <c r="AH1608" s="84" t="b">
        <v>0</v>
      </c>
      <c r="AI1608" s="84" t="s">
        <v>16520</v>
      </c>
      <c r="AJ1608" s="84"/>
      <c r="AK1608" s="92" t="s">
        <v>16467</v>
      </c>
      <c r="AL1608" s="84" t="b">
        <v>0</v>
      </c>
      <c r="AM1608" s="84">
        <v>121</v>
      </c>
      <c r="AN1608" s="92" t="s">
        <v>12602</v>
      </c>
      <c r="AO1608" s="84" t="s">
        <v>16534</v>
      </c>
      <c r="AP1608" s="84" t="b">
        <v>0</v>
      </c>
      <c r="AQ1608" s="92" t="s">
        <v>12602</v>
      </c>
      <c r="AR1608" s="84" t="s">
        <v>179</v>
      </c>
      <c r="AS1608" s="84">
        <v>0</v>
      </c>
      <c r="AT1608" s="84">
        <v>0</v>
      </c>
      <c r="AU1608" s="84"/>
      <c r="AV1608" s="84"/>
      <c r="AW1608" s="84"/>
      <c r="AX1608" s="84"/>
      <c r="AY1608" s="84"/>
      <c r="AZ1608" s="84"/>
      <c r="BA1608" s="84"/>
      <c r="BB1608" s="84"/>
      <c r="BC1608">
        <v>1</v>
      </c>
      <c r="BD1608">
        <v>0</v>
      </c>
      <c r="BE1608">
        <v>1</v>
      </c>
      <c r="BF1608">
        <v>0</v>
      </c>
      <c r="BG1608">
        <v>0</v>
      </c>
      <c r="BH1608">
        <v>0</v>
      </c>
    </row>
    <row r="1609" spans="1:60" x14ac:dyDescent="0.3">
      <c r="A1609" s="69" t="s">
        <v>1873</v>
      </c>
      <c r="B1609" s="69" t="s">
        <v>2078</v>
      </c>
      <c r="C1609" s="70"/>
      <c r="D1609" s="71"/>
      <c r="E1609" s="72"/>
      <c r="F1609" s="73"/>
      <c r="G1609" s="70"/>
      <c r="H1609" s="74"/>
      <c r="I1609" s="75"/>
      <c r="J1609" s="75"/>
      <c r="K1609" s="36"/>
      <c r="L1609" s="82"/>
      <c r="M1609" s="82"/>
      <c r="N1609" s="77"/>
      <c r="O1609" s="84" t="s">
        <v>2169</v>
      </c>
      <c r="P1609" s="86">
        <v>43861.923668981479</v>
      </c>
      <c r="Q1609" s="84" t="s">
        <v>2298</v>
      </c>
      <c r="R1609" s="84"/>
      <c r="S1609" s="84"/>
      <c r="T1609" s="84" t="s">
        <v>2890</v>
      </c>
      <c r="U1609" s="84"/>
      <c r="V1609" s="87" t="s">
        <v>3062</v>
      </c>
      <c r="W1609" s="86">
        <v>43861.923668981479</v>
      </c>
      <c r="X1609" s="90">
        <v>43861</v>
      </c>
      <c r="Y1609" s="92" t="s">
        <v>7792</v>
      </c>
      <c r="Z1609" s="87" t="s">
        <v>11614</v>
      </c>
      <c r="AA1609" s="84"/>
      <c r="AB1609" s="84"/>
      <c r="AC1609" s="92" t="s">
        <v>15513</v>
      </c>
      <c r="AD1609" s="84"/>
      <c r="AE1609" s="84" t="b">
        <v>0</v>
      </c>
      <c r="AF1609" s="84">
        <v>0</v>
      </c>
      <c r="AG1609" s="92" t="s">
        <v>16467</v>
      </c>
      <c r="AH1609" s="84" t="b">
        <v>0</v>
      </c>
      <c r="AI1609" s="84" t="s">
        <v>16520</v>
      </c>
      <c r="AJ1609" s="84"/>
      <c r="AK1609" s="92" t="s">
        <v>16467</v>
      </c>
      <c r="AL1609" s="84" t="b">
        <v>0</v>
      </c>
      <c r="AM1609" s="84">
        <v>66</v>
      </c>
      <c r="AN1609" s="92" t="s">
        <v>16225</v>
      </c>
      <c r="AO1609" s="84" t="s">
        <v>16535</v>
      </c>
      <c r="AP1609" s="84" t="b">
        <v>0</v>
      </c>
      <c r="AQ1609" s="92" t="s">
        <v>16225</v>
      </c>
      <c r="AR1609" s="84" t="s">
        <v>179</v>
      </c>
      <c r="AS1609" s="84">
        <v>0</v>
      </c>
      <c r="AT1609" s="84">
        <v>0</v>
      </c>
      <c r="AU1609" s="84"/>
      <c r="AV1609" s="84"/>
      <c r="AW1609" s="84"/>
      <c r="AX1609" s="84"/>
      <c r="AY1609" s="84"/>
      <c r="AZ1609" s="84"/>
      <c r="BA1609" s="84"/>
      <c r="BB1609" s="84"/>
      <c r="BC1609">
        <v>1</v>
      </c>
      <c r="BD1609">
        <v>0</v>
      </c>
      <c r="BE1609">
        <v>0</v>
      </c>
      <c r="BF1609">
        <v>0</v>
      </c>
      <c r="BG1609">
        <v>1</v>
      </c>
      <c r="BH1609">
        <v>0</v>
      </c>
    </row>
    <row r="1610" spans="1:60" x14ac:dyDescent="0.3">
      <c r="A1610" s="69" t="s">
        <v>1702</v>
      </c>
      <c r="B1610" s="69" t="s">
        <v>2096</v>
      </c>
      <c r="C1610" s="70"/>
      <c r="D1610" s="71"/>
      <c r="E1610" s="72"/>
      <c r="F1610" s="73"/>
      <c r="G1610" s="70"/>
      <c r="H1610" s="74"/>
      <c r="I1610" s="75"/>
      <c r="J1610" s="75"/>
      <c r="K1610" s="36"/>
      <c r="L1610" s="82"/>
      <c r="M1610" s="82"/>
      <c r="N1610" s="77"/>
      <c r="O1610" s="84" t="s">
        <v>2169</v>
      </c>
      <c r="P1610" s="86">
        <v>43861.924108796295</v>
      </c>
      <c r="Q1610" s="84" t="s">
        <v>2284</v>
      </c>
      <c r="R1610" s="84"/>
      <c r="S1610" s="84"/>
      <c r="T1610" s="84" t="s">
        <v>2883</v>
      </c>
      <c r="U1610" s="84"/>
      <c r="V1610" s="87" t="s">
        <v>4424</v>
      </c>
      <c r="W1610" s="86">
        <v>43861.924108796295</v>
      </c>
      <c r="X1610" s="90">
        <v>43861</v>
      </c>
      <c r="Y1610" s="92" t="s">
        <v>7402</v>
      </c>
      <c r="Z1610" s="87" t="s">
        <v>11208</v>
      </c>
      <c r="AA1610" s="84"/>
      <c r="AB1610" s="84"/>
      <c r="AC1610" s="92" t="s">
        <v>15097</v>
      </c>
      <c r="AD1610" s="84"/>
      <c r="AE1610" s="84" t="b">
        <v>0</v>
      </c>
      <c r="AF1610" s="84">
        <v>0</v>
      </c>
      <c r="AG1610" s="92" t="s">
        <v>16467</v>
      </c>
      <c r="AH1610" s="84" t="b">
        <v>0</v>
      </c>
      <c r="AI1610" s="84" t="s">
        <v>16520</v>
      </c>
      <c r="AJ1610" s="84"/>
      <c r="AK1610" s="92" t="s">
        <v>16467</v>
      </c>
      <c r="AL1610" s="84" t="b">
        <v>0</v>
      </c>
      <c r="AM1610" s="84">
        <v>230</v>
      </c>
      <c r="AN1610" s="92" t="s">
        <v>16293</v>
      </c>
      <c r="AO1610" s="84" t="s">
        <v>16534</v>
      </c>
      <c r="AP1610" s="84" t="b">
        <v>0</v>
      </c>
      <c r="AQ1610" s="92" t="s">
        <v>16293</v>
      </c>
      <c r="AR1610" s="84" t="s">
        <v>179</v>
      </c>
      <c r="AS1610" s="84">
        <v>0</v>
      </c>
      <c r="AT1610" s="84">
        <v>0</v>
      </c>
      <c r="AU1610" s="84"/>
      <c r="AV1610" s="84"/>
      <c r="AW1610" s="84"/>
      <c r="AX1610" s="84"/>
      <c r="AY1610" s="84"/>
      <c r="AZ1610" s="84"/>
      <c r="BA1610" s="84"/>
      <c r="BB1610" s="84"/>
      <c r="BC1610">
        <v>1</v>
      </c>
      <c r="BD1610">
        <v>0</v>
      </c>
      <c r="BE1610">
        <v>0</v>
      </c>
      <c r="BF1610">
        <v>0</v>
      </c>
      <c r="BG1610">
        <v>1</v>
      </c>
      <c r="BH1610">
        <v>0</v>
      </c>
    </row>
    <row r="1611" spans="1:60" x14ac:dyDescent="0.3">
      <c r="A1611" s="69" t="s">
        <v>2026</v>
      </c>
      <c r="B1611" s="69" t="s">
        <v>2125</v>
      </c>
      <c r="C1611" s="70"/>
      <c r="D1611" s="71"/>
      <c r="E1611" s="72"/>
      <c r="F1611" s="73"/>
      <c r="G1611" s="70"/>
      <c r="H1611" s="74"/>
      <c r="I1611" s="75"/>
      <c r="J1611" s="75"/>
      <c r="K1611" s="36"/>
      <c r="L1611" s="82"/>
      <c r="M1611" s="82"/>
      <c r="N1611" s="77"/>
      <c r="O1611" s="84" t="s">
        <v>2169</v>
      </c>
      <c r="P1611" s="86">
        <v>43861.925023148149</v>
      </c>
      <c r="Q1611" s="84" t="s">
        <v>2192</v>
      </c>
      <c r="R1611" s="84"/>
      <c r="S1611" s="84"/>
      <c r="T1611" s="84" t="s">
        <v>2875</v>
      </c>
      <c r="U1611" s="87" t="s">
        <v>2958</v>
      </c>
      <c r="V1611" s="87" t="s">
        <v>2958</v>
      </c>
      <c r="W1611" s="86">
        <v>43861.925023148149</v>
      </c>
      <c r="X1611" s="90">
        <v>43861</v>
      </c>
      <c r="Y1611" s="92" t="s">
        <v>8304</v>
      </c>
      <c r="Z1611" s="87" t="s">
        <v>12161</v>
      </c>
      <c r="AA1611" s="84"/>
      <c r="AB1611" s="84"/>
      <c r="AC1611" s="92" t="s">
        <v>16084</v>
      </c>
      <c r="AD1611" s="84"/>
      <c r="AE1611" s="84" t="b">
        <v>0</v>
      </c>
      <c r="AF1611" s="84">
        <v>0</v>
      </c>
      <c r="AG1611" s="92" t="s">
        <v>16467</v>
      </c>
      <c r="AH1611" s="84" t="b">
        <v>0</v>
      </c>
      <c r="AI1611" s="84" t="s">
        <v>16520</v>
      </c>
      <c r="AJ1611" s="84"/>
      <c r="AK1611" s="92" t="s">
        <v>16467</v>
      </c>
      <c r="AL1611" s="84" t="b">
        <v>0</v>
      </c>
      <c r="AM1611" s="84">
        <v>16</v>
      </c>
      <c r="AN1611" s="92" t="s">
        <v>16426</v>
      </c>
      <c r="AO1611" s="84" t="s">
        <v>16534</v>
      </c>
      <c r="AP1611" s="84" t="b">
        <v>0</v>
      </c>
      <c r="AQ1611" s="92" t="s">
        <v>16426</v>
      </c>
      <c r="AR1611" s="84" t="s">
        <v>179</v>
      </c>
      <c r="AS1611" s="84">
        <v>0</v>
      </c>
      <c r="AT1611" s="84">
        <v>0</v>
      </c>
      <c r="AU1611" s="84"/>
      <c r="AV1611" s="84"/>
      <c r="AW1611" s="84"/>
      <c r="AX1611" s="84"/>
      <c r="AY1611" s="84"/>
      <c r="AZ1611" s="84"/>
      <c r="BA1611" s="84"/>
      <c r="BB1611" s="84"/>
      <c r="BC1611">
        <v>1</v>
      </c>
      <c r="BD1611">
        <v>0</v>
      </c>
      <c r="BE1611">
        <v>0</v>
      </c>
      <c r="BF1611">
        <v>0</v>
      </c>
      <c r="BG1611">
        <v>1</v>
      </c>
      <c r="BH1611">
        <v>0</v>
      </c>
    </row>
    <row r="1612" spans="1:60" x14ac:dyDescent="0.3">
      <c r="A1612" s="69" t="s">
        <v>2060</v>
      </c>
      <c r="B1612" s="69" t="s">
        <v>2126</v>
      </c>
      <c r="C1612" s="70"/>
      <c r="D1612" s="71"/>
      <c r="E1612" s="72"/>
      <c r="F1612" s="73"/>
      <c r="G1612" s="70"/>
      <c r="H1612" s="74"/>
      <c r="I1612" s="75"/>
      <c r="J1612" s="75"/>
      <c r="K1612" s="36"/>
      <c r="L1612" s="82"/>
      <c r="M1612" s="82"/>
      <c r="N1612" s="77"/>
      <c r="O1612" s="84" t="s">
        <v>2169</v>
      </c>
      <c r="P1612" s="86">
        <v>43861.925069444442</v>
      </c>
      <c r="Q1612" s="84" t="s">
        <v>2290</v>
      </c>
      <c r="R1612" s="84"/>
      <c r="S1612" s="84"/>
      <c r="T1612" s="84" t="s">
        <v>2883</v>
      </c>
      <c r="U1612" s="84"/>
      <c r="V1612" s="87" t="s">
        <v>4746</v>
      </c>
      <c r="W1612" s="86">
        <v>43861.925069444442</v>
      </c>
      <c r="X1612" s="90">
        <v>43861</v>
      </c>
      <c r="Y1612" s="92" t="s">
        <v>8361</v>
      </c>
      <c r="Z1612" s="87" t="s">
        <v>12224</v>
      </c>
      <c r="AA1612" s="84"/>
      <c r="AB1612" s="84"/>
      <c r="AC1612" s="92" t="s">
        <v>16152</v>
      </c>
      <c r="AD1612" s="84"/>
      <c r="AE1612" s="84" t="b">
        <v>0</v>
      </c>
      <c r="AF1612" s="84">
        <v>0</v>
      </c>
      <c r="AG1612" s="92" t="s">
        <v>16467</v>
      </c>
      <c r="AH1612" s="84" t="b">
        <v>0</v>
      </c>
      <c r="AI1612" s="84" t="s">
        <v>16520</v>
      </c>
      <c r="AJ1612" s="84"/>
      <c r="AK1612" s="92" t="s">
        <v>16467</v>
      </c>
      <c r="AL1612" s="84" t="b">
        <v>0</v>
      </c>
      <c r="AM1612" s="84">
        <v>72</v>
      </c>
      <c r="AN1612" s="92" t="s">
        <v>16431</v>
      </c>
      <c r="AO1612" s="84" t="s">
        <v>16535</v>
      </c>
      <c r="AP1612" s="84" t="b">
        <v>0</v>
      </c>
      <c r="AQ1612" s="92" t="s">
        <v>16431</v>
      </c>
      <c r="AR1612" s="84" t="s">
        <v>179</v>
      </c>
      <c r="AS1612" s="84">
        <v>0</v>
      </c>
      <c r="AT1612" s="84">
        <v>0</v>
      </c>
      <c r="AU1612" s="84"/>
      <c r="AV1612" s="84"/>
      <c r="AW1612" s="84"/>
      <c r="AX1612" s="84"/>
      <c r="AY1612" s="84"/>
      <c r="AZ1612" s="84"/>
      <c r="BA1612" s="84"/>
      <c r="BB1612" s="84"/>
      <c r="BC1612">
        <v>1</v>
      </c>
      <c r="BD1612">
        <v>0</v>
      </c>
      <c r="BE1612">
        <v>0</v>
      </c>
      <c r="BF1612">
        <v>0</v>
      </c>
      <c r="BG1612">
        <v>1</v>
      </c>
      <c r="BH1612">
        <v>0</v>
      </c>
    </row>
    <row r="1613" spans="1:60" x14ac:dyDescent="0.3">
      <c r="A1613" s="69" t="s">
        <v>588</v>
      </c>
      <c r="B1613" s="69" t="s">
        <v>2096</v>
      </c>
      <c r="C1613" s="70"/>
      <c r="D1613" s="71"/>
      <c r="E1613" s="72"/>
      <c r="F1613" s="73"/>
      <c r="G1613" s="70"/>
      <c r="H1613" s="74"/>
      <c r="I1613" s="75"/>
      <c r="J1613" s="75"/>
      <c r="K1613" s="36"/>
      <c r="L1613" s="82"/>
      <c r="M1613" s="82"/>
      <c r="N1613" s="77"/>
      <c r="O1613" s="84" t="s">
        <v>2169</v>
      </c>
      <c r="P1613" s="86">
        <v>43861.925127314818</v>
      </c>
      <c r="Q1613" s="84" t="s">
        <v>2284</v>
      </c>
      <c r="R1613" s="84"/>
      <c r="S1613" s="84"/>
      <c r="T1613" s="84" t="s">
        <v>2883</v>
      </c>
      <c r="U1613" s="84"/>
      <c r="V1613" s="87" t="s">
        <v>3407</v>
      </c>
      <c r="W1613" s="86">
        <v>43861.925127314818</v>
      </c>
      <c r="X1613" s="90">
        <v>43861</v>
      </c>
      <c r="Y1613" s="92" t="s">
        <v>5385</v>
      </c>
      <c r="Z1613" s="87" t="s">
        <v>9148</v>
      </c>
      <c r="AA1613" s="84"/>
      <c r="AB1613" s="84"/>
      <c r="AC1613" s="92" t="s">
        <v>13026</v>
      </c>
      <c r="AD1613" s="84"/>
      <c r="AE1613" s="84" t="b">
        <v>0</v>
      </c>
      <c r="AF1613" s="84">
        <v>0</v>
      </c>
      <c r="AG1613" s="92" t="s">
        <v>16467</v>
      </c>
      <c r="AH1613" s="84" t="b">
        <v>0</v>
      </c>
      <c r="AI1613" s="84" t="s">
        <v>16520</v>
      </c>
      <c r="AJ1613" s="84"/>
      <c r="AK1613" s="92" t="s">
        <v>16467</v>
      </c>
      <c r="AL1613" s="84" t="b">
        <v>0</v>
      </c>
      <c r="AM1613" s="84">
        <v>230</v>
      </c>
      <c r="AN1613" s="92" t="s">
        <v>16293</v>
      </c>
      <c r="AO1613" s="84" t="s">
        <v>16534</v>
      </c>
      <c r="AP1613" s="84" t="b">
        <v>0</v>
      </c>
      <c r="AQ1613" s="92" t="s">
        <v>16293</v>
      </c>
      <c r="AR1613" s="84" t="s">
        <v>179</v>
      </c>
      <c r="AS1613" s="84">
        <v>0</v>
      </c>
      <c r="AT1613" s="84">
        <v>0</v>
      </c>
      <c r="AU1613" s="84"/>
      <c r="AV1613" s="84"/>
      <c r="AW1613" s="84"/>
      <c r="AX1613" s="84"/>
      <c r="AY1613" s="84"/>
      <c r="AZ1613" s="84"/>
      <c r="BA1613" s="84"/>
      <c r="BB1613" s="84"/>
      <c r="BC1613">
        <v>1</v>
      </c>
      <c r="BD1613">
        <v>0</v>
      </c>
      <c r="BE1613">
        <v>0</v>
      </c>
      <c r="BF1613">
        <v>0</v>
      </c>
      <c r="BG1613">
        <v>1</v>
      </c>
      <c r="BH1613">
        <v>0</v>
      </c>
    </row>
    <row r="1614" spans="1:60" x14ac:dyDescent="0.3">
      <c r="A1614" s="69" t="s">
        <v>1682</v>
      </c>
      <c r="B1614" s="69" t="s">
        <v>2112</v>
      </c>
      <c r="C1614" s="70"/>
      <c r="D1614" s="71"/>
      <c r="E1614" s="72"/>
      <c r="F1614" s="73"/>
      <c r="G1614" s="70"/>
      <c r="H1614" s="74"/>
      <c r="I1614" s="75"/>
      <c r="J1614" s="75"/>
      <c r="K1614" s="36"/>
      <c r="L1614" s="82"/>
      <c r="M1614" s="82"/>
      <c r="N1614" s="77"/>
      <c r="O1614" s="84" t="s">
        <v>2169</v>
      </c>
      <c r="P1614" s="86">
        <v>43861.925243055557</v>
      </c>
      <c r="Q1614" s="84" t="s">
        <v>2330</v>
      </c>
      <c r="R1614" s="84"/>
      <c r="S1614" s="84"/>
      <c r="T1614" s="84" t="s">
        <v>2883</v>
      </c>
      <c r="U1614" s="84"/>
      <c r="V1614" s="87" t="s">
        <v>4406</v>
      </c>
      <c r="W1614" s="86">
        <v>43861.925243055557</v>
      </c>
      <c r="X1614" s="90">
        <v>43861</v>
      </c>
      <c r="Y1614" s="92" t="s">
        <v>7368</v>
      </c>
      <c r="Z1614" s="87" t="s">
        <v>11171</v>
      </c>
      <c r="AA1614" s="84"/>
      <c r="AB1614" s="84"/>
      <c r="AC1614" s="92" t="s">
        <v>15060</v>
      </c>
      <c r="AD1614" s="84"/>
      <c r="AE1614" s="84" t="b">
        <v>0</v>
      </c>
      <c r="AF1614" s="84">
        <v>0</v>
      </c>
      <c r="AG1614" s="92" t="s">
        <v>16467</v>
      </c>
      <c r="AH1614" s="84" t="b">
        <v>0</v>
      </c>
      <c r="AI1614" s="84" t="s">
        <v>16520</v>
      </c>
      <c r="AJ1614" s="84"/>
      <c r="AK1614" s="92" t="s">
        <v>16467</v>
      </c>
      <c r="AL1614" s="84" t="b">
        <v>0</v>
      </c>
      <c r="AM1614" s="84">
        <v>13</v>
      </c>
      <c r="AN1614" s="92" t="s">
        <v>16377</v>
      </c>
      <c r="AO1614" s="84" t="s">
        <v>16534</v>
      </c>
      <c r="AP1614" s="84" t="b">
        <v>0</v>
      </c>
      <c r="AQ1614" s="92" t="s">
        <v>16377</v>
      </c>
      <c r="AR1614" s="84" t="s">
        <v>179</v>
      </c>
      <c r="AS1614" s="84">
        <v>0</v>
      </c>
      <c r="AT1614" s="84">
        <v>0</v>
      </c>
      <c r="AU1614" s="84"/>
      <c r="AV1614" s="84"/>
      <c r="AW1614" s="84"/>
      <c r="AX1614" s="84"/>
      <c r="AY1614" s="84"/>
      <c r="AZ1614" s="84"/>
      <c r="BA1614" s="84"/>
      <c r="BB1614" s="84"/>
      <c r="BC1614">
        <v>1</v>
      </c>
      <c r="BD1614">
        <v>0</v>
      </c>
      <c r="BE1614">
        <v>0</v>
      </c>
      <c r="BF1614">
        <v>0</v>
      </c>
      <c r="BG1614">
        <v>1</v>
      </c>
      <c r="BH1614">
        <v>0</v>
      </c>
    </row>
    <row r="1615" spans="1:60" x14ac:dyDescent="0.3">
      <c r="A1615" s="69" t="s">
        <v>1586</v>
      </c>
      <c r="B1615" s="69" t="s">
        <v>2126</v>
      </c>
      <c r="C1615" s="70"/>
      <c r="D1615" s="71"/>
      <c r="E1615" s="72"/>
      <c r="F1615" s="73"/>
      <c r="G1615" s="70"/>
      <c r="H1615" s="74"/>
      <c r="I1615" s="75"/>
      <c r="J1615" s="75"/>
      <c r="K1615" s="36"/>
      <c r="L1615" s="82"/>
      <c r="M1615" s="82"/>
      <c r="N1615" s="77"/>
      <c r="O1615" s="84" t="s">
        <v>2169</v>
      </c>
      <c r="P1615" s="86">
        <v>43861.925300925926</v>
      </c>
      <c r="Q1615" s="84" t="s">
        <v>2290</v>
      </c>
      <c r="R1615" s="84"/>
      <c r="S1615" s="84"/>
      <c r="T1615" s="84" t="s">
        <v>2883</v>
      </c>
      <c r="U1615" s="84"/>
      <c r="V1615" s="87" t="s">
        <v>4316</v>
      </c>
      <c r="W1615" s="86">
        <v>43861.925300925926</v>
      </c>
      <c r="X1615" s="90">
        <v>43861</v>
      </c>
      <c r="Y1615" s="92" t="s">
        <v>7161</v>
      </c>
      <c r="Z1615" s="87" t="s">
        <v>10953</v>
      </c>
      <c r="AA1615" s="84"/>
      <c r="AB1615" s="84"/>
      <c r="AC1615" s="92" t="s">
        <v>14839</v>
      </c>
      <c r="AD1615" s="84"/>
      <c r="AE1615" s="84" t="b">
        <v>0</v>
      </c>
      <c r="AF1615" s="84">
        <v>0</v>
      </c>
      <c r="AG1615" s="92" t="s">
        <v>16467</v>
      </c>
      <c r="AH1615" s="84" t="b">
        <v>0</v>
      </c>
      <c r="AI1615" s="84" t="s">
        <v>16520</v>
      </c>
      <c r="AJ1615" s="84"/>
      <c r="AK1615" s="92" t="s">
        <v>16467</v>
      </c>
      <c r="AL1615" s="84" t="b">
        <v>0</v>
      </c>
      <c r="AM1615" s="84">
        <v>72</v>
      </c>
      <c r="AN1615" s="92" t="s">
        <v>16431</v>
      </c>
      <c r="AO1615" s="84" t="s">
        <v>16534</v>
      </c>
      <c r="AP1615" s="84" t="b">
        <v>0</v>
      </c>
      <c r="AQ1615" s="92" t="s">
        <v>16431</v>
      </c>
      <c r="AR1615" s="84" t="s">
        <v>179</v>
      </c>
      <c r="AS1615" s="84">
        <v>0</v>
      </c>
      <c r="AT1615" s="84">
        <v>0</v>
      </c>
      <c r="AU1615" s="84"/>
      <c r="AV1615" s="84"/>
      <c r="AW1615" s="84"/>
      <c r="AX1615" s="84"/>
      <c r="AY1615" s="84"/>
      <c r="AZ1615" s="84"/>
      <c r="BA1615" s="84"/>
      <c r="BB1615" s="84"/>
      <c r="BC1615">
        <v>1</v>
      </c>
      <c r="BD1615">
        <v>0</v>
      </c>
      <c r="BE1615">
        <v>0</v>
      </c>
      <c r="BF1615">
        <v>0</v>
      </c>
      <c r="BG1615">
        <v>1</v>
      </c>
      <c r="BH1615">
        <v>0</v>
      </c>
    </row>
    <row r="1616" spans="1:60" x14ac:dyDescent="0.3">
      <c r="A1616" s="69" t="s">
        <v>590</v>
      </c>
      <c r="B1616" s="69" t="s">
        <v>1447</v>
      </c>
      <c r="C1616" s="70"/>
      <c r="D1616" s="71"/>
      <c r="E1616" s="72"/>
      <c r="F1616" s="73"/>
      <c r="G1616" s="70"/>
      <c r="H1616" s="74"/>
      <c r="I1616" s="75"/>
      <c r="J1616" s="75"/>
      <c r="K1616" s="36"/>
      <c r="L1616" s="82"/>
      <c r="M1616" s="82"/>
      <c r="N1616" s="77"/>
      <c r="O1616" s="84" t="s">
        <v>2169</v>
      </c>
      <c r="P1616" s="86">
        <v>43861.92559027778</v>
      </c>
      <c r="Q1616" s="84" t="s">
        <v>2226</v>
      </c>
      <c r="R1616" s="84"/>
      <c r="S1616" s="84"/>
      <c r="T1616" s="84"/>
      <c r="U1616" s="84"/>
      <c r="V1616" s="87" t="s">
        <v>3409</v>
      </c>
      <c r="W1616" s="86">
        <v>43861.92559027778</v>
      </c>
      <c r="X1616" s="90">
        <v>43861</v>
      </c>
      <c r="Y1616" s="92" t="s">
        <v>5387</v>
      </c>
      <c r="Z1616" s="87" t="s">
        <v>9150</v>
      </c>
      <c r="AA1616" s="84"/>
      <c r="AB1616" s="84"/>
      <c r="AC1616" s="92" t="s">
        <v>13028</v>
      </c>
      <c r="AD1616" s="84"/>
      <c r="AE1616" s="84" t="b">
        <v>0</v>
      </c>
      <c r="AF1616" s="84">
        <v>0</v>
      </c>
      <c r="AG1616" s="92" t="s">
        <v>16467</v>
      </c>
      <c r="AH1616" s="84" t="b">
        <v>0</v>
      </c>
      <c r="AI1616" s="84" t="s">
        <v>16520</v>
      </c>
      <c r="AJ1616" s="84"/>
      <c r="AK1616" s="92" t="s">
        <v>16467</v>
      </c>
      <c r="AL1616" s="84" t="b">
        <v>0</v>
      </c>
      <c r="AM1616" s="84">
        <v>66</v>
      </c>
      <c r="AN1616" s="92" t="s">
        <v>16308</v>
      </c>
      <c r="AO1616" s="84" t="s">
        <v>16534</v>
      </c>
      <c r="AP1616" s="84" t="b">
        <v>0</v>
      </c>
      <c r="AQ1616" s="92" t="s">
        <v>16308</v>
      </c>
      <c r="AR1616" s="84" t="s">
        <v>179</v>
      </c>
      <c r="AS1616" s="84">
        <v>0</v>
      </c>
      <c r="AT1616" s="84">
        <v>0</v>
      </c>
      <c r="AU1616" s="84"/>
      <c r="AV1616" s="84"/>
      <c r="AW1616" s="84"/>
      <c r="AX1616" s="84"/>
      <c r="AY1616" s="84"/>
      <c r="AZ1616" s="84"/>
      <c r="BA1616" s="84"/>
      <c r="BB1616" s="84"/>
      <c r="BC1616">
        <v>2</v>
      </c>
      <c r="BD1616">
        <v>0</v>
      </c>
      <c r="BE1616">
        <v>0</v>
      </c>
      <c r="BF1616">
        <v>0</v>
      </c>
      <c r="BG1616">
        <v>2</v>
      </c>
      <c r="BH1616">
        <v>0</v>
      </c>
    </row>
    <row r="1617" spans="1:60" x14ac:dyDescent="0.3">
      <c r="A1617" s="69" t="s">
        <v>589</v>
      </c>
      <c r="B1617" s="69" t="s">
        <v>589</v>
      </c>
      <c r="C1617" s="70"/>
      <c r="D1617" s="71"/>
      <c r="E1617" s="72"/>
      <c r="F1617" s="73"/>
      <c r="G1617" s="70"/>
      <c r="H1617" s="74"/>
      <c r="I1617" s="75"/>
      <c r="J1617" s="75"/>
      <c r="K1617" s="36"/>
      <c r="L1617" s="82"/>
      <c r="M1617" s="82"/>
      <c r="N1617" s="77"/>
      <c r="O1617" s="84" t="s">
        <v>179</v>
      </c>
      <c r="P1617" s="86">
        <v>43861.925995370373</v>
      </c>
      <c r="Q1617" s="84" t="s">
        <v>2309</v>
      </c>
      <c r="R1617" s="84"/>
      <c r="S1617" s="84"/>
      <c r="T1617" s="84" t="s">
        <v>2883</v>
      </c>
      <c r="U1617" s="84"/>
      <c r="V1617" s="87" t="s">
        <v>3408</v>
      </c>
      <c r="W1617" s="86">
        <v>43861.925995370373</v>
      </c>
      <c r="X1617" s="90">
        <v>43861</v>
      </c>
      <c r="Y1617" s="92" t="s">
        <v>5386</v>
      </c>
      <c r="Z1617" s="87" t="s">
        <v>9149</v>
      </c>
      <c r="AA1617" s="84"/>
      <c r="AB1617" s="84"/>
      <c r="AC1617" s="92" t="s">
        <v>13027</v>
      </c>
      <c r="AD1617" s="84"/>
      <c r="AE1617" s="84" t="b">
        <v>0</v>
      </c>
      <c r="AF1617" s="84">
        <v>0</v>
      </c>
      <c r="AG1617" s="92" t="s">
        <v>16467</v>
      </c>
      <c r="AH1617" s="84" t="b">
        <v>0</v>
      </c>
      <c r="AI1617" s="84" t="s">
        <v>16520</v>
      </c>
      <c r="AJ1617" s="84"/>
      <c r="AK1617" s="92" t="s">
        <v>16467</v>
      </c>
      <c r="AL1617" s="84" t="b">
        <v>0</v>
      </c>
      <c r="AM1617" s="84">
        <v>0</v>
      </c>
      <c r="AN1617" s="92" t="s">
        <v>16467</v>
      </c>
      <c r="AO1617" s="84" t="s">
        <v>16534</v>
      </c>
      <c r="AP1617" s="84" t="b">
        <v>0</v>
      </c>
      <c r="AQ1617" s="92" t="s">
        <v>13027</v>
      </c>
      <c r="AR1617" s="84" t="s">
        <v>179</v>
      </c>
      <c r="AS1617" s="84">
        <v>0</v>
      </c>
      <c r="AT1617" s="84">
        <v>0</v>
      </c>
      <c r="AU1617" s="84"/>
      <c r="AV1617" s="84"/>
      <c r="AW1617" s="84"/>
      <c r="AX1617" s="84"/>
      <c r="AY1617" s="84"/>
      <c r="AZ1617" s="84"/>
      <c r="BA1617" s="84"/>
      <c r="BB1617" s="84"/>
      <c r="BC1617">
        <v>1</v>
      </c>
      <c r="BD1617">
        <v>0</v>
      </c>
      <c r="BE1617">
        <v>0</v>
      </c>
      <c r="BF1617">
        <v>1</v>
      </c>
      <c r="BG1617">
        <v>0</v>
      </c>
      <c r="BH1617">
        <v>0</v>
      </c>
    </row>
    <row r="1618" spans="1:60" x14ac:dyDescent="0.3">
      <c r="A1618" s="69" t="s">
        <v>590</v>
      </c>
      <c r="B1618" s="69" t="s">
        <v>2029</v>
      </c>
      <c r="C1618" s="70"/>
      <c r="D1618" s="71"/>
      <c r="E1618" s="72"/>
      <c r="F1618" s="73"/>
      <c r="G1618" s="70"/>
      <c r="H1618" s="74"/>
      <c r="I1618" s="75"/>
      <c r="J1618" s="75"/>
      <c r="K1618" s="36"/>
      <c r="L1618" s="82"/>
      <c r="M1618" s="82"/>
      <c r="N1618" s="77"/>
      <c r="O1618" s="84" t="s">
        <v>2169</v>
      </c>
      <c r="P1618" s="86">
        <v>43861.926064814812</v>
      </c>
      <c r="Q1618" s="84" t="s">
        <v>2217</v>
      </c>
      <c r="R1618" s="84"/>
      <c r="S1618" s="84"/>
      <c r="T1618" s="84"/>
      <c r="U1618" s="84"/>
      <c r="V1618" s="87" t="s">
        <v>3409</v>
      </c>
      <c r="W1618" s="86">
        <v>43861.926064814812</v>
      </c>
      <c r="X1618" s="90">
        <v>43861</v>
      </c>
      <c r="Y1618" s="92" t="s">
        <v>5388</v>
      </c>
      <c r="Z1618" s="87" t="s">
        <v>9151</v>
      </c>
      <c r="AA1618" s="84"/>
      <c r="AB1618" s="84"/>
      <c r="AC1618" s="92" t="s">
        <v>13029</v>
      </c>
      <c r="AD1618" s="84"/>
      <c r="AE1618" s="84" t="b">
        <v>0</v>
      </c>
      <c r="AF1618" s="84">
        <v>0</v>
      </c>
      <c r="AG1618" s="92" t="s">
        <v>16467</v>
      </c>
      <c r="AH1618" s="84" t="b">
        <v>0</v>
      </c>
      <c r="AI1618" s="84" t="s">
        <v>16520</v>
      </c>
      <c r="AJ1618" s="84"/>
      <c r="AK1618" s="92" t="s">
        <v>16467</v>
      </c>
      <c r="AL1618" s="84" t="b">
        <v>0</v>
      </c>
      <c r="AM1618" s="84">
        <v>25</v>
      </c>
      <c r="AN1618" s="92" t="s">
        <v>16088</v>
      </c>
      <c r="AO1618" s="84" t="s">
        <v>16534</v>
      </c>
      <c r="AP1618" s="84" t="b">
        <v>0</v>
      </c>
      <c r="AQ1618" s="92" t="s">
        <v>16088</v>
      </c>
      <c r="AR1618" s="84" t="s">
        <v>179</v>
      </c>
      <c r="AS1618" s="84">
        <v>0</v>
      </c>
      <c r="AT1618" s="84">
        <v>0</v>
      </c>
      <c r="AU1618" s="84"/>
      <c r="AV1618" s="84"/>
      <c r="AW1618" s="84"/>
      <c r="AX1618" s="84"/>
      <c r="AY1618" s="84"/>
      <c r="AZ1618" s="84"/>
      <c r="BA1618" s="84"/>
      <c r="BB1618" s="84"/>
      <c r="BC1618">
        <v>1</v>
      </c>
      <c r="BD1618">
        <v>0</v>
      </c>
      <c r="BE1618">
        <v>0</v>
      </c>
      <c r="BF1618">
        <v>0</v>
      </c>
      <c r="BG1618">
        <v>1</v>
      </c>
      <c r="BH1618">
        <v>0</v>
      </c>
    </row>
    <row r="1619" spans="1:60" x14ac:dyDescent="0.3">
      <c r="A1619" s="69" t="s">
        <v>1586</v>
      </c>
      <c r="B1619" s="69" t="s">
        <v>2132</v>
      </c>
      <c r="C1619" s="70"/>
      <c r="D1619" s="71"/>
      <c r="E1619" s="72"/>
      <c r="F1619" s="73"/>
      <c r="G1619" s="70"/>
      <c r="H1619" s="74"/>
      <c r="I1619" s="75"/>
      <c r="J1619" s="75"/>
      <c r="K1619" s="36"/>
      <c r="L1619" s="82"/>
      <c r="M1619" s="82"/>
      <c r="N1619" s="77"/>
      <c r="O1619" s="84" t="s">
        <v>2168</v>
      </c>
      <c r="P1619" s="86">
        <v>43861.926122685189</v>
      </c>
      <c r="Q1619" s="84" t="s">
        <v>2218</v>
      </c>
      <c r="R1619" s="84"/>
      <c r="S1619" s="84"/>
      <c r="T1619" s="84" t="s">
        <v>2873</v>
      </c>
      <c r="U1619" s="84"/>
      <c r="V1619" s="87" t="s">
        <v>4316</v>
      </c>
      <c r="W1619" s="86">
        <v>43861.926122685189</v>
      </c>
      <c r="X1619" s="90">
        <v>43861</v>
      </c>
      <c r="Y1619" s="92" t="s">
        <v>7162</v>
      </c>
      <c r="Z1619" s="87" t="s">
        <v>10954</v>
      </c>
      <c r="AA1619" s="84"/>
      <c r="AB1619" s="84"/>
      <c r="AC1619" s="92" t="s">
        <v>14840</v>
      </c>
      <c r="AD1619" s="84"/>
      <c r="AE1619" s="84" t="b">
        <v>0</v>
      </c>
      <c r="AF1619" s="84">
        <v>0</v>
      </c>
      <c r="AG1619" s="92" t="s">
        <v>16467</v>
      </c>
      <c r="AH1619" s="84" t="b">
        <v>0</v>
      </c>
      <c r="AI1619" s="84" t="s">
        <v>16520</v>
      </c>
      <c r="AJ1619" s="84"/>
      <c r="AK1619" s="92" t="s">
        <v>16467</v>
      </c>
      <c r="AL1619" s="84" t="b">
        <v>0</v>
      </c>
      <c r="AM1619" s="84">
        <v>121</v>
      </c>
      <c r="AN1619" s="92" t="s">
        <v>12602</v>
      </c>
      <c r="AO1619" s="84" t="s">
        <v>16534</v>
      </c>
      <c r="AP1619" s="84" t="b">
        <v>0</v>
      </c>
      <c r="AQ1619" s="92" t="s">
        <v>12602</v>
      </c>
      <c r="AR1619" s="84" t="s">
        <v>179</v>
      </c>
      <c r="AS1619" s="84">
        <v>0</v>
      </c>
      <c r="AT1619" s="84">
        <v>0</v>
      </c>
      <c r="AU1619" s="84"/>
      <c r="AV1619" s="84"/>
      <c r="AW1619" s="84"/>
      <c r="AX1619" s="84"/>
      <c r="AY1619" s="84"/>
      <c r="AZ1619" s="84"/>
      <c r="BA1619" s="84"/>
      <c r="BB1619" s="84"/>
      <c r="BC1619">
        <v>1</v>
      </c>
      <c r="BD1619">
        <v>0</v>
      </c>
      <c r="BE1619">
        <v>1</v>
      </c>
      <c r="BF1619">
        <v>0</v>
      </c>
      <c r="BG1619">
        <v>0</v>
      </c>
      <c r="BH1619">
        <v>0</v>
      </c>
    </row>
    <row r="1620" spans="1:60" x14ac:dyDescent="0.3">
      <c r="A1620" s="69" t="s">
        <v>1702</v>
      </c>
      <c r="B1620" s="69" t="s">
        <v>2132</v>
      </c>
      <c r="C1620" s="70"/>
      <c r="D1620" s="71"/>
      <c r="E1620" s="72"/>
      <c r="F1620" s="73"/>
      <c r="G1620" s="70"/>
      <c r="H1620" s="74"/>
      <c r="I1620" s="75"/>
      <c r="J1620" s="75"/>
      <c r="K1620" s="36"/>
      <c r="L1620" s="82"/>
      <c r="M1620" s="82"/>
      <c r="N1620" s="77"/>
      <c r="O1620" s="84" t="s">
        <v>2168</v>
      </c>
      <c r="P1620" s="86">
        <v>43861.92627314815</v>
      </c>
      <c r="Q1620" s="84" t="s">
        <v>2218</v>
      </c>
      <c r="R1620" s="84"/>
      <c r="S1620" s="84"/>
      <c r="T1620" s="84" t="s">
        <v>2873</v>
      </c>
      <c r="U1620" s="84"/>
      <c r="V1620" s="87" t="s">
        <v>4424</v>
      </c>
      <c r="W1620" s="86">
        <v>43861.92627314815</v>
      </c>
      <c r="X1620" s="90">
        <v>43861</v>
      </c>
      <c r="Y1620" s="92" t="s">
        <v>7403</v>
      </c>
      <c r="Z1620" s="87" t="s">
        <v>11209</v>
      </c>
      <c r="AA1620" s="84"/>
      <c r="AB1620" s="84"/>
      <c r="AC1620" s="92" t="s">
        <v>15098</v>
      </c>
      <c r="AD1620" s="84"/>
      <c r="AE1620" s="84" t="b">
        <v>0</v>
      </c>
      <c r="AF1620" s="84">
        <v>0</v>
      </c>
      <c r="AG1620" s="92" t="s">
        <v>16467</v>
      </c>
      <c r="AH1620" s="84" t="b">
        <v>0</v>
      </c>
      <c r="AI1620" s="84" t="s">
        <v>16520</v>
      </c>
      <c r="AJ1620" s="84"/>
      <c r="AK1620" s="92" t="s">
        <v>16467</v>
      </c>
      <c r="AL1620" s="84" t="b">
        <v>0</v>
      </c>
      <c r="AM1620" s="84">
        <v>121</v>
      </c>
      <c r="AN1620" s="92" t="s">
        <v>12602</v>
      </c>
      <c r="AO1620" s="84" t="s">
        <v>16534</v>
      </c>
      <c r="AP1620" s="84" t="b">
        <v>0</v>
      </c>
      <c r="AQ1620" s="92" t="s">
        <v>12602</v>
      </c>
      <c r="AR1620" s="84" t="s">
        <v>179</v>
      </c>
      <c r="AS1620" s="84">
        <v>0</v>
      </c>
      <c r="AT1620" s="84">
        <v>0</v>
      </c>
      <c r="AU1620" s="84"/>
      <c r="AV1620" s="84"/>
      <c r="AW1620" s="84"/>
      <c r="AX1620" s="84"/>
      <c r="AY1620" s="84"/>
      <c r="AZ1620" s="84"/>
      <c r="BA1620" s="84"/>
      <c r="BB1620" s="84"/>
      <c r="BC1620">
        <v>1</v>
      </c>
      <c r="BD1620">
        <v>0</v>
      </c>
      <c r="BE1620">
        <v>1</v>
      </c>
      <c r="BF1620">
        <v>0</v>
      </c>
      <c r="BG1620">
        <v>0</v>
      </c>
      <c r="BH1620">
        <v>0</v>
      </c>
    </row>
    <row r="1621" spans="1:60" x14ac:dyDescent="0.3">
      <c r="A1621" s="69" t="s">
        <v>1702</v>
      </c>
      <c r="B1621" s="69" t="s">
        <v>1940</v>
      </c>
      <c r="C1621" s="70"/>
      <c r="D1621" s="71"/>
      <c r="E1621" s="72"/>
      <c r="F1621" s="73"/>
      <c r="G1621" s="70"/>
      <c r="H1621" s="74"/>
      <c r="I1621" s="75"/>
      <c r="J1621" s="75"/>
      <c r="K1621" s="36"/>
      <c r="L1621" s="82"/>
      <c r="M1621" s="82"/>
      <c r="N1621" s="77"/>
      <c r="O1621" s="84" t="s">
        <v>2169</v>
      </c>
      <c r="P1621" s="86">
        <v>43861.926354166666</v>
      </c>
      <c r="Q1621" s="84" t="s">
        <v>2254</v>
      </c>
      <c r="R1621" s="84"/>
      <c r="S1621" s="84"/>
      <c r="T1621" s="84"/>
      <c r="U1621" s="84"/>
      <c r="V1621" s="87" t="s">
        <v>4424</v>
      </c>
      <c r="W1621" s="86">
        <v>43861.926354166666</v>
      </c>
      <c r="X1621" s="90">
        <v>43861</v>
      </c>
      <c r="Y1621" s="92" t="s">
        <v>7404</v>
      </c>
      <c r="Z1621" s="87" t="s">
        <v>11210</v>
      </c>
      <c r="AA1621" s="84"/>
      <c r="AB1621" s="84"/>
      <c r="AC1621" s="92" t="s">
        <v>15099</v>
      </c>
      <c r="AD1621" s="84"/>
      <c r="AE1621" s="84" t="b">
        <v>0</v>
      </c>
      <c r="AF1621" s="84">
        <v>0</v>
      </c>
      <c r="AG1621" s="92" t="s">
        <v>16467</v>
      </c>
      <c r="AH1621" s="84" t="b">
        <v>0</v>
      </c>
      <c r="AI1621" s="84" t="s">
        <v>16520</v>
      </c>
      <c r="AJ1621" s="84"/>
      <c r="AK1621" s="92" t="s">
        <v>16467</v>
      </c>
      <c r="AL1621" s="84" t="b">
        <v>0</v>
      </c>
      <c r="AM1621" s="84">
        <v>14</v>
      </c>
      <c r="AN1621" s="92" t="s">
        <v>15742</v>
      </c>
      <c r="AO1621" s="84" t="s">
        <v>16534</v>
      </c>
      <c r="AP1621" s="84" t="b">
        <v>0</v>
      </c>
      <c r="AQ1621" s="92" t="s">
        <v>15742</v>
      </c>
      <c r="AR1621" s="84" t="s">
        <v>179</v>
      </c>
      <c r="AS1621" s="84">
        <v>0</v>
      </c>
      <c r="AT1621" s="84">
        <v>0</v>
      </c>
      <c r="AU1621" s="84"/>
      <c r="AV1621" s="84"/>
      <c r="AW1621" s="84"/>
      <c r="AX1621" s="84"/>
      <c r="AY1621" s="84"/>
      <c r="AZ1621" s="84"/>
      <c r="BA1621" s="84"/>
      <c r="BB1621" s="84"/>
      <c r="BC1621">
        <v>1</v>
      </c>
      <c r="BD1621">
        <v>0</v>
      </c>
      <c r="BE1621">
        <v>0</v>
      </c>
      <c r="BF1621">
        <v>0</v>
      </c>
      <c r="BG1621">
        <v>1</v>
      </c>
      <c r="BH1621">
        <v>0</v>
      </c>
    </row>
    <row r="1622" spans="1:60" x14ac:dyDescent="0.3">
      <c r="A1622" s="69" t="s">
        <v>1735</v>
      </c>
      <c r="B1622" s="69" t="s">
        <v>1735</v>
      </c>
      <c r="C1622" s="70"/>
      <c r="D1622" s="71"/>
      <c r="E1622" s="72"/>
      <c r="F1622" s="73"/>
      <c r="G1622" s="70"/>
      <c r="H1622" s="74"/>
      <c r="I1622" s="75"/>
      <c r="J1622" s="75"/>
      <c r="K1622" s="36"/>
      <c r="L1622" s="82"/>
      <c r="M1622" s="82"/>
      <c r="N1622" s="77"/>
      <c r="O1622" s="84" t="s">
        <v>179</v>
      </c>
      <c r="P1622" s="86">
        <v>43861.926805555559</v>
      </c>
      <c r="Q1622" s="84" t="s">
        <v>2310</v>
      </c>
      <c r="R1622" s="84"/>
      <c r="S1622" s="84"/>
      <c r="T1622" s="84" t="s">
        <v>2883</v>
      </c>
      <c r="U1622" s="84"/>
      <c r="V1622" s="87" t="s">
        <v>4456</v>
      </c>
      <c r="W1622" s="86">
        <v>43861.926805555559</v>
      </c>
      <c r="X1622" s="90">
        <v>43861</v>
      </c>
      <c r="Y1622" s="92" t="s">
        <v>7476</v>
      </c>
      <c r="Z1622" s="87" t="s">
        <v>11287</v>
      </c>
      <c r="AA1622" s="84"/>
      <c r="AB1622" s="84"/>
      <c r="AC1622" s="92" t="s">
        <v>15176</v>
      </c>
      <c r="AD1622" s="84"/>
      <c r="AE1622" s="84" t="b">
        <v>0</v>
      </c>
      <c r="AF1622" s="84">
        <v>37</v>
      </c>
      <c r="AG1622" s="92" t="s">
        <v>16467</v>
      </c>
      <c r="AH1622" s="84" t="b">
        <v>0</v>
      </c>
      <c r="AI1622" s="84" t="s">
        <v>16521</v>
      </c>
      <c r="AJ1622" s="84"/>
      <c r="AK1622" s="92" t="s">
        <v>16467</v>
      </c>
      <c r="AL1622" s="84" t="b">
        <v>0</v>
      </c>
      <c r="AM1622" s="84">
        <v>10</v>
      </c>
      <c r="AN1622" s="92" t="s">
        <v>16467</v>
      </c>
      <c r="AO1622" s="84" t="s">
        <v>16534</v>
      </c>
      <c r="AP1622" s="84" t="b">
        <v>0</v>
      </c>
      <c r="AQ1622" s="92" t="s">
        <v>15176</v>
      </c>
      <c r="AR1622" s="84" t="s">
        <v>179</v>
      </c>
      <c r="AS1622" s="84">
        <v>0</v>
      </c>
      <c r="AT1622" s="84">
        <v>0</v>
      </c>
      <c r="AU1622" s="84"/>
      <c r="AV1622" s="84"/>
      <c r="AW1622" s="84"/>
      <c r="AX1622" s="84"/>
      <c r="AY1622" s="84"/>
      <c r="AZ1622" s="84"/>
      <c r="BA1622" s="84"/>
      <c r="BB1622" s="84"/>
      <c r="BC1622">
        <v>3</v>
      </c>
      <c r="BD1622">
        <v>0</v>
      </c>
      <c r="BE1622">
        <v>0</v>
      </c>
      <c r="BF1622">
        <v>3</v>
      </c>
      <c r="BG1622">
        <v>0</v>
      </c>
      <c r="BH1622">
        <v>0</v>
      </c>
    </row>
    <row r="1623" spans="1:60" x14ac:dyDescent="0.3">
      <c r="A1623" s="69" t="s">
        <v>591</v>
      </c>
      <c r="B1623" s="69" t="s">
        <v>1735</v>
      </c>
      <c r="C1623" s="70"/>
      <c r="D1623" s="71"/>
      <c r="E1623" s="72"/>
      <c r="F1623" s="73"/>
      <c r="G1623" s="70"/>
      <c r="H1623" s="74"/>
      <c r="I1623" s="75"/>
      <c r="J1623" s="75"/>
      <c r="K1623" s="36"/>
      <c r="L1623" s="82"/>
      <c r="M1623" s="82"/>
      <c r="N1623" s="77"/>
      <c r="O1623" s="84" t="s">
        <v>2169</v>
      </c>
      <c r="P1623" s="86">
        <v>43861.927071759259</v>
      </c>
      <c r="Q1623" s="84" t="s">
        <v>2310</v>
      </c>
      <c r="R1623" s="84"/>
      <c r="S1623" s="84"/>
      <c r="T1623" s="84"/>
      <c r="U1623" s="84"/>
      <c r="V1623" s="87" t="s">
        <v>3410</v>
      </c>
      <c r="W1623" s="86">
        <v>43861.927071759259</v>
      </c>
      <c r="X1623" s="90">
        <v>43861</v>
      </c>
      <c r="Y1623" s="92" t="s">
        <v>5389</v>
      </c>
      <c r="Z1623" s="87" t="s">
        <v>9152</v>
      </c>
      <c r="AA1623" s="84"/>
      <c r="AB1623" s="84"/>
      <c r="AC1623" s="92" t="s">
        <v>13030</v>
      </c>
      <c r="AD1623" s="84"/>
      <c r="AE1623" s="84" t="b">
        <v>0</v>
      </c>
      <c r="AF1623" s="84">
        <v>0</v>
      </c>
      <c r="AG1623" s="92" t="s">
        <v>16467</v>
      </c>
      <c r="AH1623" s="84" t="b">
        <v>0</v>
      </c>
      <c r="AI1623" s="84" t="s">
        <v>16521</v>
      </c>
      <c r="AJ1623" s="84"/>
      <c r="AK1623" s="92" t="s">
        <v>16467</v>
      </c>
      <c r="AL1623" s="84" t="b">
        <v>0</v>
      </c>
      <c r="AM1623" s="84">
        <v>10</v>
      </c>
      <c r="AN1623" s="92" t="s">
        <v>15176</v>
      </c>
      <c r="AO1623" s="84" t="s">
        <v>16534</v>
      </c>
      <c r="AP1623" s="84" t="b">
        <v>0</v>
      </c>
      <c r="AQ1623" s="92" t="s">
        <v>15176</v>
      </c>
      <c r="AR1623" s="84" t="s">
        <v>179</v>
      </c>
      <c r="AS1623" s="84">
        <v>0</v>
      </c>
      <c r="AT1623" s="84">
        <v>0</v>
      </c>
      <c r="AU1623" s="84"/>
      <c r="AV1623" s="84"/>
      <c r="AW1623" s="84"/>
      <c r="AX1623" s="84"/>
      <c r="AY1623" s="84"/>
      <c r="AZ1623" s="84"/>
      <c r="BA1623" s="84"/>
      <c r="BB1623" s="84"/>
      <c r="BC1623">
        <v>1</v>
      </c>
      <c r="BD1623">
        <v>0</v>
      </c>
      <c r="BE1623">
        <v>0</v>
      </c>
      <c r="BF1623">
        <v>0</v>
      </c>
      <c r="BG1623">
        <v>1</v>
      </c>
      <c r="BH1623">
        <v>0</v>
      </c>
    </row>
    <row r="1624" spans="1:60" x14ac:dyDescent="0.3">
      <c r="A1624" s="69" t="s">
        <v>1702</v>
      </c>
      <c r="B1624" s="69" t="s">
        <v>1943</v>
      </c>
      <c r="C1624" s="70"/>
      <c r="D1624" s="71"/>
      <c r="E1624" s="72"/>
      <c r="F1624" s="73"/>
      <c r="G1624" s="70"/>
      <c r="H1624" s="74"/>
      <c r="I1624" s="75"/>
      <c r="J1624" s="75"/>
      <c r="K1624" s="36"/>
      <c r="L1624" s="82"/>
      <c r="M1624" s="82"/>
      <c r="N1624" s="77"/>
      <c r="O1624" s="84" t="s">
        <v>2169</v>
      </c>
      <c r="P1624" s="86">
        <v>43861.927233796298</v>
      </c>
      <c r="Q1624" s="84" t="s">
        <v>2257</v>
      </c>
      <c r="R1624" s="84"/>
      <c r="S1624" s="84"/>
      <c r="T1624" s="84" t="s">
        <v>2873</v>
      </c>
      <c r="U1624" s="84"/>
      <c r="V1624" s="87" t="s">
        <v>4424</v>
      </c>
      <c r="W1624" s="86">
        <v>43861.927233796298</v>
      </c>
      <c r="X1624" s="90">
        <v>43861</v>
      </c>
      <c r="Y1624" s="92" t="s">
        <v>7405</v>
      </c>
      <c r="Z1624" s="87" t="s">
        <v>11211</v>
      </c>
      <c r="AA1624" s="84"/>
      <c r="AB1624" s="84"/>
      <c r="AC1624" s="92" t="s">
        <v>15100</v>
      </c>
      <c r="AD1624" s="84"/>
      <c r="AE1624" s="84" t="b">
        <v>0</v>
      </c>
      <c r="AF1624" s="84">
        <v>0</v>
      </c>
      <c r="AG1624" s="92" t="s">
        <v>16467</v>
      </c>
      <c r="AH1624" s="84" t="b">
        <v>0</v>
      </c>
      <c r="AI1624" s="84" t="s">
        <v>16520</v>
      </c>
      <c r="AJ1624" s="84"/>
      <c r="AK1624" s="92" t="s">
        <v>16467</v>
      </c>
      <c r="AL1624" s="84" t="b">
        <v>0</v>
      </c>
      <c r="AM1624" s="84">
        <v>6</v>
      </c>
      <c r="AN1624" s="92" t="s">
        <v>15927</v>
      </c>
      <c r="AO1624" s="84" t="s">
        <v>16534</v>
      </c>
      <c r="AP1624" s="84" t="b">
        <v>0</v>
      </c>
      <c r="AQ1624" s="92" t="s">
        <v>15927</v>
      </c>
      <c r="AR1624" s="84" t="s">
        <v>179</v>
      </c>
      <c r="AS1624" s="84">
        <v>0</v>
      </c>
      <c r="AT1624" s="84">
        <v>0</v>
      </c>
      <c r="AU1624" s="84"/>
      <c r="AV1624" s="84"/>
      <c r="AW1624" s="84"/>
      <c r="AX1624" s="84"/>
      <c r="AY1624" s="84"/>
      <c r="AZ1624" s="84"/>
      <c r="BA1624" s="84"/>
      <c r="BB1624" s="84"/>
      <c r="BC1624">
        <v>1</v>
      </c>
      <c r="BD1624">
        <v>0</v>
      </c>
      <c r="BE1624">
        <v>0</v>
      </c>
      <c r="BF1624">
        <v>0</v>
      </c>
      <c r="BG1624">
        <v>1</v>
      </c>
      <c r="BH1624">
        <v>0</v>
      </c>
    </row>
    <row r="1625" spans="1:60" x14ac:dyDescent="0.3">
      <c r="A1625" s="69" t="s">
        <v>1702</v>
      </c>
      <c r="B1625" s="69" t="s">
        <v>2128</v>
      </c>
      <c r="C1625" s="70"/>
      <c r="D1625" s="71"/>
      <c r="E1625" s="72"/>
      <c r="F1625" s="73"/>
      <c r="G1625" s="70"/>
      <c r="H1625" s="74"/>
      <c r="I1625" s="75"/>
      <c r="J1625" s="75"/>
      <c r="K1625" s="36"/>
      <c r="L1625" s="82"/>
      <c r="M1625" s="82"/>
      <c r="N1625" s="77"/>
      <c r="O1625" s="84" t="s">
        <v>2168</v>
      </c>
      <c r="P1625" s="86">
        <v>43861.927418981482</v>
      </c>
      <c r="Q1625" s="84" t="s">
        <v>2172</v>
      </c>
      <c r="R1625" s="84"/>
      <c r="S1625" s="84"/>
      <c r="T1625" s="84"/>
      <c r="U1625" s="84"/>
      <c r="V1625" s="87" t="s">
        <v>4424</v>
      </c>
      <c r="W1625" s="86">
        <v>43861.927418981482</v>
      </c>
      <c r="X1625" s="90">
        <v>43861</v>
      </c>
      <c r="Y1625" s="92" t="s">
        <v>7406</v>
      </c>
      <c r="Z1625" s="87" t="s">
        <v>11212</v>
      </c>
      <c r="AA1625" s="84"/>
      <c r="AB1625" s="84"/>
      <c r="AC1625" s="92" t="s">
        <v>15101</v>
      </c>
      <c r="AD1625" s="84"/>
      <c r="AE1625" s="84" t="b">
        <v>0</v>
      </c>
      <c r="AF1625" s="84">
        <v>0</v>
      </c>
      <c r="AG1625" s="92" t="s">
        <v>16467</v>
      </c>
      <c r="AH1625" s="84" t="b">
        <v>0</v>
      </c>
      <c r="AI1625" s="84" t="s">
        <v>16520</v>
      </c>
      <c r="AJ1625" s="84"/>
      <c r="AK1625" s="92" t="s">
        <v>16467</v>
      </c>
      <c r="AL1625" s="84" t="b">
        <v>0</v>
      </c>
      <c r="AM1625" s="84">
        <v>155</v>
      </c>
      <c r="AN1625" s="92" t="s">
        <v>16241</v>
      </c>
      <c r="AO1625" s="84" t="s">
        <v>16534</v>
      </c>
      <c r="AP1625" s="84" t="b">
        <v>0</v>
      </c>
      <c r="AQ1625" s="92" t="s">
        <v>16241</v>
      </c>
      <c r="AR1625" s="84" t="s">
        <v>179</v>
      </c>
      <c r="AS1625" s="84">
        <v>0</v>
      </c>
      <c r="AT1625" s="84">
        <v>0</v>
      </c>
      <c r="AU1625" s="84"/>
      <c r="AV1625" s="84"/>
      <c r="AW1625" s="84"/>
      <c r="AX1625" s="84"/>
      <c r="AY1625" s="84"/>
      <c r="AZ1625" s="84"/>
      <c r="BA1625" s="84"/>
      <c r="BB1625" s="84"/>
      <c r="BC1625">
        <v>1</v>
      </c>
      <c r="BD1625">
        <v>0</v>
      </c>
      <c r="BE1625">
        <v>1</v>
      </c>
      <c r="BF1625">
        <v>0</v>
      </c>
      <c r="BG1625">
        <v>0</v>
      </c>
      <c r="BH1625">
        <v>0</v>
      </c>
    </row>
    <row r="1626" spans="1:60" x14ac:dyDescent="0.3">
      <c r="A1626" s="69" t="s">
        <v>995</v>
      </c>
      <c r="B1626" s="69" t="s">
        <v>1735</v>
      </c>
      <c r="C1626" s="70"/>
      <c r="D1626" s="71"/>
      <c r="E1626" s="72"/>
      <c r="F1626" s="73"/>
      <c r="G1626" s="70"/>
      <c r="H1626" s="74"/>
      <c r="I1626" s="75"/>
      <c r="J1626" s="75"/>
      <c r="K1626" s="36"/>
      <c r="L1626" s="82"/>
      <c r="M1626" s="82"/>
      <c r="N1626" s="77"/>
      <c r="O1626" s="84" t="s">
        <v>2169</v>
      </c>
      <c r="P1626" s="86">
        <v>43861.928217592591</v>
      </c>
      <c r="Q1626" s="84" t="s">
        <v>2310</v>
      </c>
      <c r="R1626" s="84"/>
      <c r="S1626" s="84"/>
      <c r="T1626" s="84"/>
      <c r="U1626" s="84"/>
      <c r="V1626" s="87" t="s">
        <v>3771</v>
      </c>
      <c r="W1626" s="86">
        <v>43861.928217592591</v>
      </c>
      <c r="X1626" s="90">
        <v>43861</v>
      </c>
      <c r="Y1626" s="92" t="s">
        <v>5981</v>
      </c>
      <c r="Z1626" s="87" t="s">
        <v>9753</v>
      </c>
      <c r="AA1626" s="84"/>
      <c r="AB1626" s="84"/>
      <c r="AC1626" s="92" t="s">
        <v>13631</v>
      </c>
      <c r="AD1626" s="84"/>
      <c r="AE1626" s="84" t="b">
        <v>0</v>
      </c>
      <c r="AF1626" s="84">
        <v>0</v>
      </c>
      <c r="AG1626" s="92" t="s">
        <v>16467</v>
      </c>
      <c r="AH1626" s="84" t="b">
        <v>0</v>
      </c>
      <c r="AI1626" s="84" t="s">
        <v>16521</v>
      </c>
      <c r="AJ1626" s="84"/>
      <c r="AK1626" s="92" t="s">
        <v>16467</v>
      </c>
      <c r="AL1626" s="84" t="b">
        <v>0</v>
      </c>
      <c r="AM1626" s="84">
        <v>10</v>
      </c>
      <c r="AN1626" s="92" t="s">
        <v>15176</v>
      </c>
      <c r="AO1626" s="84" t="s">
        <v>16534</v>
      </c>
      <c r="AP1626" s="84" t="b">
        <v>0</v>
      </c>
      <c r="AQ1626" s="92" t="s">
        <v>15176</v>
      </c>
      <c r="AR1626" s="84" t="s">
        <v>179</v>
      </c>
      <c r="AS1626" s="84">
        <v>0</v>
      </c>
      <c r="AT1626" s="84">
        <v>0</v>
      </c>
      <c r="AU1626" s="84"/>
      <c r="AV1626" s="84"/>
      <c r="AW1626" s="84"/>
      <c r="AX1626" s="84"/>
      <c r="AY1626" s="84"/>
      <c r="AZ1626" s="84"/>
      <c r="BA1626" s="84"/>
      <c r="BB1626" s="84"/>
      <c r="BC1626">
        <v>2</v>
      </c>
      <c r="BD1626">
        <v>0</v>
      </c>
      <c r="BE1626">
        <v>0</v>
      </c>
      <c r="BF1626">
        <v>0</v>
      </c>
      <c r="BG1626">
        <v>2</v>
      </c>
      <c r="BH1626">
        <v>0</v>
      </c>
    </row>
    <row r="1627" spans="1:60" x14ac:dyDescent="0.3">
      <c r="A1627" s="69" t="s">
        <v>1741</v>
      </c>
      <c r="B1627" s="69" t="s">
        <v>2128</v>
      </c>
      <c r="C1627" s="70"/>
      <c r="D1627" s="71"/>
      <c r="E1627" s="72"/>
      <c r="F1627" s="73"/>
      <c r="G1627" s="70"/>
      <c r="H1627" s="74"/>
      <c r="I1627" s="75"/>
      <c r="J1627" s="75"/>
      <c r="K1627" s="36"/>
      <c r="L1627" s="82"/>
      <c r="M1627" s="82"/>
      <c r="N1627" s="77"/>
      <c r="O1627" s="84" t="s">
        <v>2168</v>
      </c>
      <c r="P1627" s="86">
        <v>43861.929664351854</v>
      </c>
      <c r="Q1627" s="84" t="s">
        <v>2299</v>
      </c>
      <c r="R1627" s="84"/>
      <c r="S1627" s="84"/>
      <c r="T1627" s="84"/>
      <c r="U1627" s="84"/>
      <c r="V1627" s="87" t="s">
        <v>4462</v>
      </c>
      <c r="W1627" s="86">
        <v>43861.929664351854</v>
      </c>
      <c r="X1627" s="90">
        <v>43861</v>
      </c>
      <c r="Y1627" s="92" t="s">
        <v>7484</v>
      </c>
      <c r="Z1627" s="87" t="s">
        <v>11295</v>
      </c>
      <c r="AA1627" s="84"/>
      <c r="AB1627" s="84"/>
      <c r="AC1627" s="92" t="s">
        <v>15186</v>
      </c>
      <c r="AD1627" s="84"/>
      <c r="AE1627" s="84" t="b">
        <v>0</v>
      </c>
      <c r="AF1627" s="84">
        <v>0</v>
      </c>
      <c r="AG1627" s="92" t="s">
        <v>16467</v>
      </c>
      <c r="AH1627" s="84" t="b">
        <v>0</v>
      </c>
      <c r="AI1627" s="84" t="s">
        <v>16520</v>
      </c>
      <c r="AJ1627" s="84"/>
      <c r="AK1627" s="92" t="s">
        <v>16467</v>
      </c>
      <c r="AL1627" s="84" t="b">
        <v>0</v>
      </c>
      <c r="AM1627" s="84">
        <v>118</v>
      </c>
      <c r="AN1627" s="92" t="s">
        <v>16294</v>
      </c>
      <c r="AO1627" s="84" t="s">
        <v>16534</v>
      </c>
      <c r="AP1627" s="84" t="b">
        <v>0</v>
      </c>
      <c r="AQ1627" s="92" t="s">
        <v>16294</v>
      </c>
      <c r="AR1627" s="84" t="s">
        <v>179</v>
      </c>
      <c r="AS1627" s="84">
        <v>0</v>
      </c>
      <c r="AT1627" s="84">
        <v>0</v>
      </c>
      <c r="AU1627" s="84"/>
      <c r="AV1627" s="84"/>
      <c r="AW1627" s="84"/>
      <c r="AX1627" s="84"/>
      <c r="AY1627" s="84"/>
      <c r="AZ1627" s="84"/>
      <c r="BA1627" s="84"/>
      <c r="BB1627" s="84"/>
      <c r="BC1627">
        <v>1</v>
      </c>
      <c r="BD1627">
        <v>0</v>
      </c>
      <c r="BE1627">
        <v>1</v>
      </c>
      <c r="BF1627">
        <v>0</v>
      </c>
      <c r="BG1627">
        <v>0</v>
      </c>
      <c r="BH1627">
        <v>0</v>
      </c>
    </row>
    <row r="1628" spans="1:60" x14ac:dyDescent="0.3">
      <c r="A1628" s="69" t="s">
        <v>1741</v>
      </c>
      <c r="B1628" s="69" t="s">
        <v>2145</v>
      </c>
      <c r="C1628" s="70"/>
      <c r="D1628" s="71"/>
      <c r="E1628" s="72"/>
      <c r="F1628" s="73"/>
      <c r="G1628" s="70"/>
      <c r="H1628" s="74"/>
      <c r="I1628" s="75"/>
      <c r="J1628" s="75"/>
      <c r="K1628" s="36"/>
      <c r="L1628" s="82"/>
      <c r="M1628" s="82"/>
      <c r="N1628" s="77"/>
      <c r="O1628" s="84" t="s">
        <v>2168</v>
      </c>
      <c r="P1628" s="86">
        <v>43861.929664351854</v>
      </c>
      <c r="Q1628" s="84" t="s">
        <v>2299</v>
      </c>
      <c r="R1628" s="84"/>
      <c r="S1628" s="84"/>
      <c r="T1628" s="84"/>
      <c r="U1628" s="84"/>
      <c r="V1628" s="87" t="s">
        <v>4462</v>
      </c>
      <c r="W1628" s="86">
        <v>43861.929664351854</v>
      </c>
      <c r="X1628" s="90">
        <v>43861</v>
      </c>
      <c r="Y1628" s="92" t="s">
        <v>7484</v>
      </c>
      <c r="Z1628" s="87" t="s">
        <v>11295</v>
      </c>
      <c r="AA1628" s="84"/>
      <c r="AB1628" s="84"/>
      <c r="AC1628" s="92" t="s">
        <v>15186</v>
      </c>
      <c r="AD1628" s="84"/>
      <c r="AE1628" s="84" t="b">
        <v>0</v>
      </c>
      <c r="AF1628" s="84">
        <v>0</v>
      </c>
      <c r="AG1628" s="92" t="s">
        <v>16467</v>
      </c>
      <c r="AH1628" s="84" t="b">
        <v>0</v>
      </c>
      <c r="AI1628" s="84" t="s">
        <v>16520</v>
      </c>
      <c r="AJ1628" s="84"/>
      <c r="AK1628" s="92" t="s">
        <v>16467</v>
      </c>
      <c r="AL1628" s="84" t="b">
        <v>0</v>
      </c>
      <c r="AM1628" s="84">
        <v>118</v>
      </c>
      <c r="AN1628" s="92" t="s">
        <v>16294</v>
      </c>
      <c r="AO1628" s="84" t="s">
        <v>16534</v>
      </c>
      <c r="AP1628" s="84" t="b">
        <v>0</v>
      </c>
      <c r="AQ1628" s="92" t="s">
        <v>16294</v>
      </c>
      <c r="AR1628" s="84" t="s">
        <v>179</v>
      </c>
      <c r="AS1628" s="84">
        <v>0</v>
      </c>
      <c r="AT1628" s="84">
        <v>0</v>
      </c>
      <c r="AU1628" s="84"/>
      <c r="AV1628" s="84"/>
      <c r="AW1628" s="84"/>
      <c r="AX1628" s="84"/>
      <c r="AY1628" s="84"/>
      <c r="AZ1628" s="84"/>
      <c r="BA1628" s="84"/>
      <c r="BB1628" s="84"/>
      <c r="BC1628">
        <v>1</v>
      </c>
      <c r="BD1628">
        <v>0</v>
      </c>
      <c r="BE1628">
        <v>1</v>
      </c>
      <c r="BF1628">
        <v>0</v>
      </c>
      <c r="BG1628">
        <v>0</v>
      </c>
      <c r="BH1628">
        <v>0</v>
      </c>
    </row>
    <row r="1629" spans="1:60" x14ac:dyDescent="0.3">
      <c r="A1629" s="69" t="s">
        <v>1586</v>
      </c>
      <c r="B1629" s="69" t="s">
        <v>2096</v>
      </c>
      <c r="C1629" s="70"/>
      <c r="D1629" s="71"/>
      <c r="E1629" s="72"/>
      <c r="F1629" s="73"/>
      <c r="G1629" s="70"/>
      <c r="H1629" s="74"/>
      <c r="I1629" s="75"/>
      <c r="J1629" s="75"/>
      <c r="K1629" s="36"/>
      <c r="L1629" s="82"/>
      <c r="M1629" s="82"/>
      <c r="N1629" s="77"/>
      <c r="O1629" s="84" t="s">
        <v>2169</v>
      </c>
      <c r="P1629" s="86">
        <v>43861.929699074077</v>
      </c>
      <c r="Q1629" s="84" t="s">
        <v>2284</v>
      </c>
      <c r="R1629" s="84"/>
      <c r="S1629" s="84"/>
      <c r="T1629" s="84" t="s">
        <v>2883</v>
      </c>
      <c r="U1629" s="84"/>
      <c r="V1629" s="87" t="s">
        <v>4316</v>
      </c>
      <c r="W1629" s="86">
        <v>43861.929699074077</v>
      </c>
      <c r="X1629" s="90">
        <v>43861</v>
      </c>
      <c r="Y1629" s="92" t="s">
        <v>7163</v>
      </c>
      <c r="Z1629" s="87" t="s">
        <v>10955</v>
      </c>
      <c r="AA1629" s="84"/>
      <c r="AB1629" s="84"/>
      <c r="AC1629" s="92" t="s">
        <v>14841</v>
      </c>
      <c r="AD1629" s="84"/>
      <c r="AE1629" s="84" t="b">
        <v>0</v>
      </c>
      <c r="AF1629" s="84">
        <v>0</v>
      </c>
      <c r="AG1629" s="92" t="s">
        <v>16467</v>
      </c>
      <c r="AH1629" s="84" t="b">
        <v>0</v>
      </c>
      <c r="AI1629" s="84" t="s">
        <v>16520</v>
      </c>
      <c r="AJ1629" s="84"/>
      <c r="AK1629" s="92" t="s">
        <v>16467</v>
      </c>
      <c r="AL1629" s="84" t="b">
        <v>0</v>
      </c>
      <c r="AM1629" s="84">
        <v>230</v>
      </c>
      <c r="AN1629" s="92" t="s">
        <v>16293</v>
      </c>
      <c r="AO1629" s="84" t="s">
        <v>16534</v>
      </c>
      <c r="AP1629" s="84" t="b">
        <v>0</v>
      </c>
      <c r="AQ1629" s="92" t="s">
        <v>16293</v>
      </c>
      <c r="AR1629" s="84" t="s">
        <v>179</v>
      </c>
      <c r="AS1629" s="84">
        <v>0</v>
      </c>
      <c r="AT1629" s="84">
        <v>0</v>
      </c>
      <c r="AU1629" s="84"/>
      <c r="AV1629" s="84"/>
      <c r="AW1629" s="84"/>
      <c r="AX1629" s="84"/>
      <c r="AY1629" s="84"/>
      <c r="AZ1629" s="84"/>
      <c r="BA1629" s="84"/>
      <c r="BB1629" s="84"/>
      <c r="BC1629">
        <v>1</v>
      </c>
      <c r="BD1629">
        <v>0</v>
      </c>
      <c r="BE1629">
        <v>0</v>
      </c>
      <c r="BF1629">
        <v>0</v>
      </c>
      <c r="BG1629">
        <v>1</v>
      </c>
      <c r="BH1629">
        <v>0</v>
      </c>
    </row>
    <row r="1630" spans="1:60" x14ac:dyDescent="0.3">
      <c r="A1630" s="69" t="s">
        <v>2118</v>
      </c>
      <c r="B1630" s="69" t="s">
        <v>2118</v>
      </c>
      <c r="C1630" s="70"/>
      <c r="D1630" s="71"/>
      <c r="E1630" s="72"/>
      <c r="F1630" s="73"/>
      <c r="G1630" s="70"/>
      <c r="H1630" s="74"/>
      <c r="I1630" s="75"/>
      <c r="J1630" s="75"/>
      <c r="K1630" s="36"/>
      <c r="L1630" s="82"/>
      <c r="M1630" s="82"/>
      <c r="N1630" s="77"/>
      <c r="O1630" s="84" t="s">
        <v>179</v>
      </c>
      <c r="P1630" s="86">
        <v>43861.929849537039</v>
      </c>
      <c r="Q1630" s="84" t="s">
        <v>2321</v>
      </c>
      <c r="R1630" s="84"/>
      <c r="S1630" s="84"/>
      <c r="T1630" s="84" t="s">
        <v>2873</v>
      </c>
      <c r="U1630" s="84"/>
      <c r="V1630" s="87" t="s">
        <v>4803</v>
      </c>
      <c r="W1630" s="86">
        <v>43861.929849537039</v>
      </c>
      <c r="X1630" s="90">
        <v>43861</v>
      </c>
      <c r="Y1630" s="92" t="s">
        <v>8568</v>
      </c>
      <c r="Z1630" s="87" t="s">
        <v>12442</v>
      </c>
      <c r="AA1630" s="84"/>
      <c r="AB1630" s="84"/>
      <c r="AC1630" s="92" t="s">
        <v>16409</v>
      </c>
      <c r="AD1630" s="84"/>
      <c r="AE1630" s="84" t="b">
        <v>0</v>
      </c>
      <c r="AF1630" s="84">
        <v>106</v>
      </c>
      <c r="AG1630" s="92" t="s">
        <v>16467</v>
      </c>
      <c r="AH1630" s="84" t="b">
        <v>0</v>
      </c>
      <c r="AI1630" s="84" t="s">
        <v>16520</v>
      </c>
      <c r="AJ1630" s="84"/>
      <c r="AK1630" s="92" t="s">
        <v>16467</v>
      </c>
      <c r="AL1630" s="84" t="b">
        <v>0</v>
      </c>
      <c r="AM1630" s="84">
        <v>85</v>
      </c>
      <c r="AN1630" s="92" t="s">
        <v>16467</v>
      </c>
      <c r="AO1630" s="84" t="s">
        <v>16534</v>
      </c>
      <c r="AP1630" s="84" t="b">
        <v>0</v>
      </c>
      <c r="AQ1630" s="92" t="s">
        <v>16409</v>
      </c>
      <c r="AR1630" s="84" t="s">
        <v>179</v>
      </c>
      <c r="AS1630" s="84">
        <v>0</v>
      </c>
      <c r="AT1630" s="84">
        <v>0</v>
      </c>
      <c r="AU1630" s="84"/>
      <c r="AV1630" s="84"/>
      <c r="AW1630" s="84"/>
      <c r="AX1630" s="84"/>
      <c r="AY1630" s="84"/>
      <c r="AZ1630" s="84"/>
      <c r="BA1630" s="84"/>
      <c r="BB1630" s="84"/>
      <c r="BC1630">
        <v>3</v>
      </c>
      <c r="BD1630">
        <v>0</v>
      </c>
      <c r="BE1630">
        <v>0</v>
      </c>
      <c r="BF1630">
        <v>3</v>
      </c>
      <c r="BG1630">
        <v>0</v>
      </c>
      <c r="BH1630">
        <v>0</v>
      </c>
    </row>
    <row r="1631" spans="1:60" x14ac:dyDescent="0.3">
      <c r="A1631" s="69" t="s">
        <v>592</v>
      </c>
      <c r="B1631" s="69" t="s">
        <v>2096</v>
      </c>
      <c r="C1631" s="70"/>
      <c r="D1631" s="71"/>
      <c r="E1631" s="72"/>
      <c r="F1631" s="73"/>
      <c r="G1631" s="70"/>
      <c r="H1631" s="74"/>
      <c r="I1631" s="75"/>
      <c r="J1631" s="75"/>
      <c r="K1631" s="36"/>
      <c r="L1631" s="82"/>
      <c r="M1631" s="82"/>
      <c r="N1631" s="77"/>
      <c r="O1631" s="84" t="s">
        <v>2169</v>
      </c>
      <c r="P1631" s="86">
        <v>43861.930671296293</v>
      </c>
      <c r="Q1631" s="84" t="s">
        <v>2284</v>
      </c>
      <c r="R1631" s="84"/>
      <c r="S1631" s="84"/>
      <c r="T1631" s="84" t="s">
        <v>2883</v>
      </c>
      <c r="U1631" s="84"/>
      <c r="V1631" s="87" t="s">
        <v>3411</v>
      </c>
      <c r="W1631" s="86">
        <v>43861.930671296293</v>
      </c>
      <c r="X1631" s="90">
        <v>43861</v>
      </c>
      <c r="Y1631" s="92" t="s">
        <v>5390</v>
      </c>
      <c r="Z1631" s="87" t="s">
        <v>9153</v>
      </c>
      <c r="AA1631" s="84"/>
      <c r="AB1631" s="84"/>
      <c r="AC1631" s="92" t="s">
        <v>13031</v>
      </c>
      <c r="AD1631" s="84"/>
      <c r="AE1631" s="84" t="b">
        <v>0</v>
      </c>
      <c r="AF1631" s="84">
        <v>0</v>
      </c>
      <c r="AG1631" s="92" t="s">
        <v>16467</v>
      </c>
      <c r="AH1631" s="84" t="b">
        <v>0</v>
      </c>
      <c r="AI1631" s="84" t="s">
        <v>16520</v>
      </c>
      <c r="AJ1631" s="84"/>
      <c r="AK1631" s="92" t="s">
        <v>16467</v>
      </c>
      <c r="AL1631" s="84" t="b">
        <v>0</v>
      </c>
      <c r="AM1631" s="84">
        <v>230</v>
      </c>
      <c r="AN1631" s="92" t="s">
        <v>16293</v>
      </c>
      <c r="AO1631" s="84" t="s">
        <v>16534</v>
      </c>
      <c r="AP1631" s="84" t="b">
        <v>0</v>
      </c>
      <c r="AQ1631" s="92" t="s">
        <v>16293</v>
      </c>
      <c r="AR1631" s="84" t="s">
        <v>179</v>
      </c>
      <c r="AS1631" s="84">
        <v>0</v>
      </c>
      <c r="AT1631" s="84">
        <v>0</v>
      </c>
      <c r="AU1631" s="84"/>
      <c r="AV1631" s="84"/>
      <c r="AW1631" s="84"/>
      <c r="AX1631" s="84"/>
      <c r="AY1631" s="84"/>
      <c r="AZ1631" s="84"/>
      <c r="BA1631" s="84"/>
      <c r="BB1631" s="84"/>
      <c r="BC1631">
        <v>1</v>
      </c>
      <c r="BD1631">
        <v>0</v>
      </c>
      <c r="BE1631">
        <v>0</v>
      </c>
      <c r="BF1631">
        <v>0</v>
      </c>
      <c r="BG1631">
        <v>1</v>
      </c>
      <c r="BH1631">
        <v>0</v>
      </c>
    </row>
    <row r="1632" spans="1:60" x14ac:dyDescent="0.3">
      <c r="A1632" s="69" t="s">
        <v>593</v>
      </c>
      <c r="B1632" s="69" t="s">
        <v>2128</v>
      </c>
      <c r="C1632" s="70"/>
      <c r="D1632" s="71"/>
      <c r="E1632" s="72"/>
      <c r="F1632" s="73"/>
      <c r="G1632" s="70"/>
      <c r="H1632" s="74"/>
      <c r="I1632" s="75"/>
      <c r="J1632" s="75"/>
      <c r="K1632" s="36"/>
      <c r="L1632" s="82"/>
      <c r="M1632" s="82"/>
      <c r="N1632" s="77"/>
      <c r="O1632" s="84" t="s">
        <v>2168</v>
      </c>
      <c r="P1632" s="86">
        <v>43861.931261574071</v>
      </c>
      <c r="Q1632" s="84" t="s">
        <v>2299</v>
      </c>
      <c r="R1632" s="84"/>
      <c r="S1632" s="84"/>
      <c r="T1632" s="84"/>
      <c r="U1632" s="84"/>
      <c r="V1632" s="87" t="s">
        <v>3412</v>
      </c>
      <c r="W1632" s="86">
        <v>43861.931261574071</v>
      </c>
      <c r="X1632" s="90">
        <v>43861</v>
      </c>
      <c r="Y1632" s="92" t="s">
        <v>5391</v>
      </c>
      <c r="Z1632" s="87" t="s">
        <v>9154</v>
      </c>
      <c r="AA1632" s="84"/>
      <c r="AB1632" s="84"/>
      <c r="AC1632" s="92" t="s">
        <v>13032</v>
      </c>
      <c r="AD1632" s="84"/>
      <c r="AE1632" s="84" t="b">
        <v>0</v>
      </c>
      <c r="AF1632" s="84">
        <v>0</v>
      </c>
      <c r="AG1632" s="92" t="s">
        <v>16467</v>
      </c>
      <c r="AH1632" s="84" t="b">
        <v>0</v>
      </c>
      <c r="AI1632" s="84" t="s">
        <v>16520</v>
      </c>
      <c r="AJ1632" s="84"/>
      <c r="AK1632" s="92" t="s">
        <v>16467</v>
      </c>
      <c r="AL1632" s="84" t="b">
        <v>0</v>
      </c>
      <c r="AM1632" s="84">
        <v>118</v>
      </c>
      <c r="AN1632" s="92" t="s">
        <v>16294</v>
      </c>
      <c r="AO1632" s="84" t="s">
        <v>16534</v>
      </c>
      <c r="AP1632" s="84" t="b">
        <v>0</v>
      </c>
      <c r="AQ1632" s="92" t="s">
        <v>16294</v>
      </c>
      <c r="AR1632" s="84" t="s">
        <v>179</v>
      </c>
      <c r="AS1632" s="84">
        <v>0</v>
      </c>
      <c r="AT1632" s="84">
        <v>0</v>
      </c>
      <c r="AU1632" s="84"/>
      <c r="AV1632" s="84"/>
      <c r="AW1632" s="84"/>
      <c r="AX1632" s="84"/>
      <c r="AY1632" s="84"/>
      <c r="AZ1632" s="84"/>
      <c r="BA1632" s="84"/>
      <c r="BB1632" s="84"/>
      <c r="BC1632">
        <v>1</v>
      </c>
      <c r="BD1632">
        <v>0</v>
      </c>
      <c r="BE1632">
        <v>1</v>
      </c>
      <c r="BF1632">
        <v>0</v>
      </c>
      <c r="BG1632">
        <v>0</v>
      </c>
      <c r="BH1632">
        <v>0</v>
      </c>
    </row>
    <row r="1633" spans="1:60" x14ac:dyDescent="0.3">
      <c r="A1633" s="69" t="s">
        <v>593</v>
      </c>
      <c r="B1633" s="69" t="s">
        <v>2145</v>
      </c>
      <c r="C1633" s="70"/>
      <c r="D1633" s="71"/>
      <c r="E1633" s="72"/>
      <c r="F1633" s="73"/>
      <c r="G1633" s="70"/>
      <c r="H1633" s="74"/>
      <c r="I1633" s="75"/>
      <c r="J1633" s="75"/>
      <c r="K1633" s="36"/>
      <c r="L1633" s="82"/>
      <c r="M1633" s="82"/>
      <c r="N1633" s="77"/>
      <c r="O1633" s="84" t="s">
        <v>2168</v>
      </c>
      <c r="P1633" s="86">
        <v>43861.931261574071</v>
      </c>
      <c r="Q1633" s="84" t="s">
        <v>2299</v>
      </c>
      <c r="R1633" s="84"/>
      <c r="S1633" s="84"/>
      <c r="T1633" s="84"/>
      <c r="U1633" s="84"/>
      <c r="V1633" s="87" t="s">
        <v>3412</v>
      </c>
      <c r="W1633" s="86">
        <v>43861.931261574071</v>
      </c>
      <c r="X1633" s="90">
        <v>43861</v>
      </c>
      <c r="Y1633" s="92" t="s">
        <v>5391</v>
      </c>
      <c r="Z1633" s="87" t="s">
        <v>9154</v>
      </c>
      <c r="AA1633" s="84"/>
      <c r="AB1633" s="84"/>
      <c r="AC1633" s="92" t="s">
        <v>13032</v>
      </c>
      <c r="AD1633" s="84"/>
      <c r="AE1633" s="84" t="b">
        <v>0</v>
      </c>
      <c r="AF1633" s="84">
        <v>0</v>
      </c>
      <c r="AG1633" s="92" t="s">
        <v>16467</v>
      </c>
      <c r="AH1633" s="84" t="b">
        <v>0</v>
      </c>
      <c r="AI1633" s="84" t="s">
        <v>16520</v>
      </c>
      <c r="AJ1633" s="84"/>
      <c r="AK1633" s="92" t="s">
        <v>16467</v>
      </c>
      <c r="AL1633" s="84" t="b">
        <v>0</v>
      </c>
      <c r="AM1633" s="84">
        <v>118</v>
      </c>
      <c r="AN1633" s="92" t="s">
        <v>16294</v>
      </c>
      <c r="AO1633" s="84" t="s">
        <v>16534</v>
      </c>
      <c r="AP1633" s="84" t="b">
        <v>0</v>
      </c>
      <c r="AQ1633" s="92" t="s">
        <v>16294</v>
      </c>
      <c r="AR1633" s="84" t="s">
        <v>179</v>
      </c>
      <c r="AS1633" s="84">
        <v>0</v>
      </c>
      <c r="AT1633" s="84">
        <v>0</v>
      </c>
      <c r="AU1633" s="84"/>
      <c r="AV1633" s="84"/>
      <c r="AW1633" s="84"/>
      <c r="AX1633" s="84"/>
      <c r="AY1633" s="84"/>
      <c r="AZ1633" s="84"/>
      <c r="BA1633" s="84"/>
      <c r="BB1633" s="84"/>
      <c r="BC1633">
        <v>1</v>
      </c>
      <c r="BD1633">
        <v>0</v>
      </c>
      <c r="BE1633">
        <v>1</v>
      </c>
      <c r="BF1633">
        <v>0</v>
      </c>
      <c r="BG1633">
        <v>0</v>
      </c>
      <c r="BH1633">
        <v>0</v>
      </c>
    </row>
    <row r="1634" spans="1:60" x14ac:dyDescent="0.3">
      <c r="A1634" s="69" t="s">
        <v>1455</v>
      </c>
      <c r="B1634" s="69" t="s">
        <v>2132</v>
      </c>
      <c r="C1634" s="70"/>
      <c r="D1634" s="71"/>
      <c r="E1634" s="72"/>
      <c r="F1634" s="73"/>
      <c r="G1634" s="70"/>
      <c r="H1634" s="74"/>
      <c r="I1634" s="75"/>
      <c r="J1634" s="75"/>
      <c r="K1634" s="36"/>
      <c r="L1634" s="82"/>
      <c r="M1634" s="82"/>
      <c r="N1634" s="77"/>
      <c r="O1634" s="84" t="s">
        <v>2168</v>
      </c>
      <c r="P1634" s="86">
        <v>43861.931921296295</v>
      </c>
      <c r="Q1634" s="84" t="s">
        <v>2218</v>
      </c>
      <c r="R1634" s="84"/>
      <c r="S1634" s="84"/>
      <c r="T1634" s="84" t="s">
        <v>2873</v>
      </c>
      <c r="U1634" s="84"/>
      <c r="V1634" s="87" t="s">
        <v>4198</v>
      </c>
      <c r="W1634" s="86">
        <v>43861.931921296295</v>
      </c>
      <c r="X1634" s="90">
        <v>43861</v>
      </c>
      <c r="Y1634" s="92" t="s">
        <v>6767</v>
      </c>
      <c r="Z1634" s="87" t="s">
        <v>10548</v>
      </c>
      <c r="AA1634" s="84"/>
      <c r="AB1634" s="84"/>
      <c r="AC1634" s="92" t="s">
        <v>14431</v>
      </c>
      <c r="AD1634" s="84"/>
      <c r="AE1634" s="84" t="b">
        <v>0</v>
      </c>
      <c r="AF1634" s="84">
        <v>0</v>
      </c>
      <c r="AG1634" s="92" t="s">
        <v>16467</v>
      </c>
      <c r="AH1634" s="84" t="b">
        <v>0</v>
      </c>
      <c r="AI1634" s="84" t="s">
        <v>16520</v>
      </c>
      <c r="AJ1634" s="84"/>
      <c r="AK1634" s="92" t="s">
        <v>16467</v>
      </c>
      <c r="AL1634" s="84" t="b">
        <v>0</v>
      </c>
      <c r="AM1634" s="84">
        <v>121</v>
      </c>
      <c r="AN1634" s="92" t="s">
        <v>12602</v>
      </c>
      <c r="AO1634" s="84" t="s">
        <v>16535</v>
      </c>
      <c r="AP1634" s="84" t="b">
        <v>0</v>
      </c>
      <c r="AQ1634" s="92" t="s">
        <v>12602</v>
      </c>
      <c r="AR1634" s="84" t="s">
        <v>179</v>
      </c>
      <c r="AS1634" s="84">
        <v>0</v>
      </c>
      <c r="AT1634" s="84">
        <v>0</v>
      </c>
      <c r="AU1634" s="84"/>
      <c r="AV1634" s="84"/>
      <c r="AW1634" s="84"/>
      <c r="AX1634" s="84"/>
      <c r="AY1634" s="84"/>
      <c r="AZ1634" s="84"/>
      <c r="BA1634" s="84"/>
      <c r="BB1634" s="84"/>
      <c r="BC1634">
        <v>1</v>
      </c>
      <c r="BD1634">
        <v>0</v>
      </c>
      <c r="BE1634">
        <v>1</v>
      </c>
      <c r="BF1634">
        <v>0</v>
      </c>
      <c r="BG1634">
        <v>0</v>
      </c>
      <c r="BH1634">
        <v>0</v>
      </c>
    </row>
    <row r="1635" spans="1:60" x14ac:dyDescent="0.3">
      <c r="A1635" s="69" t="s">
        <v>594</v>
      </c>
      <c r="B1635" s="69" t="s">
        <v>2128</v>
      </c>
      <c r="C1635" s="70"/>
      <c r="D1635" s="71"/>
      <c r="E1635" s="72"/>
      <c r="F1635" s="73"/>
      <c r="G1635" s="70"/>
      <c r="H1635" s="74"/>
      <c r="I1635" s="75"/>
      <c r="J1635" s="75"/>
      <c r="K1635" s="36"/>
      <c r="L1635" s="82"/>
      <c r="M1635" s="82"/>
      <c r="N1635" s="77"/>
      <c r="O1635" s="84" t="s">
        <v>2170</v>
      </c>
      <c r="P1635" s="86">
        <v>43861.93204861111</v>
      </c>
      <c r="Q1635" s="84" t="s">
        <v>2312</v>
      </c>
      <c r="R1635" s="84"/>
      <c r="S1635" s="84"/>
      <c r="T1635" s="84" t="s">
        <v>2883</v>
      </c>
      <c r="U1635" s="84"/>
      <c r="V1635" s="87" t="s">
        <v>3413</v>
      </c>
      <c r="W1635" s="86">
        <v>43861.93204861111</v>
      </c>
      <c r="X1635" s="90">
        <v>43861</v>
      </c>
      <c r="Y1635" s="92" t="s">
        <v>5394</v>
      </c>
      <c r="Z1635" s="87" t="s">
        <v>9157</v>
      </c>
      <c r="AA1635" s="84"/>
      <c r="AB1635" s="84"/>
      <c r="AC1635" s="92" t="s">
        <v>13035</v>
      </c>
      <c r="AD1635" s="84"/>
      <c r="AE1635" s="84" t="b">
        <v>0</v>
      </c>
      <c r="AF1635" s="84">
        <v>8</v>
      </c>
      <c r="AG1635" s="92" t="s">
        <v>16467</v>
      </c>
      <c r="AH1635" s="84" t="b">
        <v>0</v>
      </c>
      <c r="AI1635" s="84" t="s">
        <v>16521</v>
      </c>
      <c r="AJ1635" s="84"/>
      <c r="AK1635" s="92" t="s">
        <v>16467</v>
      </c>
      <c r="AL1635" s="84" t="b">
        <v>0</v>
      </c>
      <c r="AM1635" s="84">
        <v>4</v>
      </c>
      <c r="AN1635" s="92" t="s">
        <v>16467</v>
      </c>
      <c r="AO1635" s="84" t="s">
        <v>16540</v>
      </c>
      <c r="AP1635" s="84" t="b">
        <v>0</v>
      </c>
      <c r="AQ1635" s="92" t="s">
        <v>13035</v>
      </c>
      <c r="AR1635" s="84" t="s">
        <v>179</v>
      </c>
      <c r="AS1635" s="84">
        <v>0</v>
      </c>
      <c r="AT1635" s="84">
        <v>0</v>
      </c>
      <c r="AU1635" s="84"/>
      <c r="AV1635" s="84"/>
      <c r="AW1635" s="84"/>
      <c r="AX1635" s="84"/>
      <c r="AY1635" s="84"/>
      <c r="AZ1635" s="84"/>
      <c r="BA1635" s="84"/>
      <c r="BB1635" s="84"/>
      <c r="BC1635">
        <v>1</v>
      </c>
      <c r="BD1635">
        <v>1</v>
      </c>
      <c r="BE1635">
        <v>0</v>
      </c>
      <c r="BF1635">
        <v>0</v>
      </c>
      <c r="BG1635">
        <v>0</v>
      </c>
      <c r="BH1635">
        <v>0</v>
      </c>
    </row>
    <row r="1636" spans="1:60" x14ac:dyDescent="0.3">
      <c r="A1636" s="69" t="s">
        <v>594</v>
      </c>
      <c r="B1636" s="69" t="s">
        <v>2145</v>
      </c>
      <c r="C1636" s="70"/>
      <c r="D1636" s="71"/>
      <c r="E1636" s="72"/>
      <c r="F1636" s="73"/>
      <c r="G1636" s="70"/>
      <c r="H1636" s="74"/>
      <c r="I1636" s="75"/>
      <c r="J1636" s="75"/>
      <c r="K1636" s="36"/>
      <c r="L1636" s="82"/>
      <c r="M1636" s="82"/>
      <c r="N1636" s="77"/>
      <c r="O1636" s="84" t="s">
        <v>2170</v>
      </c>
      <c r="P1636" s="86">
        <v>43861.93204861111</v>
      </c>
      <c r="Q1636" s="84" t="s">
        <v>2312</v>
      </c>
      <c r="R1636" s="84"/>
      <c r="S1636" s="84"/>
      <c r="T1636" s="84" t="s">
        <v>2883</v>
      </c>
      <c r="U1636" s="84"/>
      <c r="V1636" s="87" t="s">
        <v>3413</v>
      </c>
      <c r="W1636" s="86">
        <v>43861.93204861111</v>
      </c>
      <c r="X1636" s="90">
        <v>43861</v>
      </c>
      <c r="Y1636" s="92" t="s">
        <v>5394</v>
      </c>
      <c r="Z1636" s="87" t="s">
        <v>9157</v>
      </c>
      <c r="AA1636" s="84"/>
      <c r="AB1636" s="84"/>
      <c r="AC1636" s="92" t="s">
        <v>13035</v>
      </c>
      <c r="AD1636" s="84"/>
      <c r="AE1636" s="84" t="b">
        <v>0</v>
      </c>
      <c r="AF1636" s="84">
        <v>8</v>
      </c>
      <c r="AG1636" s="92" t="s">
        <v>16467</v>
      </c>
      <c r="AH1636" s="84" t="b">
        <v>0</v>
      </c>
      <c r="AI1636" s="84" t="s">
        <v>16521</v>
      </c>
      <c r="AJ1636" s="84"/>
      <c r="AK1636" s="92" t="s">
        <v>16467</v>
      </c>
      <c r="AL1636" s="84" t="b">
        <v>0</v>
      </c>
      <c r="AM1636" s="84">
        <v>4</v>
      </c>
      <c r="AN1636" s="92" t="s">
        <v>16467</v>
      </c>
      <c r="AO1636" s="84" t="s">
        <v>16540</v>
      </c>
      <c r="AP1636" s="84" t="b">
        <v>0</v>
      </c>
      <c r="AQ1636" s="92" t="s">
        <v>13035</v>
      </c>
      <c r="AR1636" s="84" t="s">
        <v>179</v>
      </c>
      <c r="AS1636" s="84">
        <v>0</v>
      </c>
      <c r="AT1636" s="84">
        <v>0</v>
      </c>
      <c r="AU1636" s="84"/>
      <c r="AV1636" s="84"/>
      <c r="AW1636" s="84"/>
      <c r="AX1636" s="84"/>
      <c r="AY1636" s="84"/>
      <c r="AZ1636" s="84"/>
      <c r="BA1636" s="84"/>
      <c r="BB1636" s="84"/>
      <c r="BC1636">
        <v>1</v>
      </c>
      <c r="BD1636">
        <v>1</v>
      </c>
      <c r="BE1636">
        <v>0</v>
      </c>
      <c r="BF1636">
        <v>0</v>
      </c>
      <c r="BG1636">
        <v>0</v>
      </c>
      <c r="BH1636">
        <v>0</v>
      </c>
    </row>
    <row r="1637" spans="1:60" x14ac:dyDescent="0.3">
      <c r="A1637" s="69" t="s">
        <v>595</v>
      </c>
      <c r="B1637" s="69" t="s">
        <v>2077</v>
      </c>
      <c r="C1637" s="70"/>
      <c r="D1637" s="71"/>
      <c r="E1637" s="72"/>
      <c r="F1637" s="73"/>
      <c r="G1637" s="70"/>
      <c r="H1637" s="74"/>
      <c r="I1637" s="75"/>
      <c r="J1637" s="75"/>
      <c r="K1637" s="36"/>
      <c r="L1637" s="82"/>
      <c r="M1637" s="82"/>
      <c r="N1637" s="77"/>
      <c r="O1637" s="84" t="s">
        <v>2169</v>
      </c>
      <c r="P1637" s="86">
        <v>43861.932708333334</v>
      </c>
      <c r="Q1637" s="84" t="s">
        <v>2301</v>
      </c>
      <c r="R1637" s="84"/>
      <c r="S1637" s="84"/>
      <c r="T1637" s="84" t="s">
        <v>2873</v>
      </c>
      <c r="U1637" s="84"/>
      <c r="V1637" s="87" t="s">
        <v>3414</v>
      </c>
      <c r="W1637" s="86">
        <v>43861.932708333334</v>
      </c>
      <c r="X1637" s="90">
        <v>43861</v>
      </c>
      <c r="Y1637" s="92" t="s">
        <v>5402</v>
      </c>
      <c r="Z1637" s="87" t="s">
        <v>9164</v>
      </c>
      <c r="AA1637" s="84"/>
      <c r="AB1637" s="84"/>
      <c r="AC1637" s="92" t="s">
        <v>13042</v>
      </c>
      <c r="AD1637" s="84"/>
      <c r="AE1637" s="84" t="b">
        <v>0</v>
      </c>
      <c r="AF1637" s="84">
        <v>0</v>
      </c>
      <c r="AG1637" s="92" t="s">
        <v>16467</v>
      </c>
      <c r="AH1637" s="84" t="b">
        <v>0</v>
      </c>
      <c r="AI1637" s="84" t="s">
        <v>16520</v>
      </c>
      <c r="AJ1637" s="84"/>
      <c r="AK1637" s="92" t="s">
        <v>16467</v>
      </c>
      <c r="AL1637" s="84" t="b">
        <v>0</v>
      </c>
      <c r="AM1637" s="84">
        <v>56</v>
      </c>
      <c r="AN1637" s="92" t="s">
        <v>16433</v>
      </c>
      <c r="AO1637" s="84" t="s">
        <v>16535</v>
      </c>
      <c r="AP1637" s="84" t="b">
        <v>0</v>
      </c>
      <c r="AQ1637" s="92" t="s">
        <v>16433</v>
      </c>
      <c r="AR1637" s="84" t="s">
        <v>179</v>
      </c>
      <c r="AS1637" s="84">
        <v>0</v>
      </c>
      <c r="AT1637" s="84">
        <v>0</v>
      </c>
      <c r="AU1637" s="84"/>
      <c r="AV1637" s="84"/>
      <c r="AW1637" s="84"/>
      <c r="AX1637" s="84"/>
      <c r="AY1637" s="84"/>
      <c r="AZ1637" s="84"/>
      <c r="BA1637" s="84"/>
      <c r="BB1637" s="84"/>
      <c r="BC1637">
        <v>1</v>
      </c>
      <c r="BD1637">
        <v>0</v>
      </c>
      <c r="BE1637">
        <v>0</v>
      </c>
      <c r="BF1637">
        <v>0</v>
      </c>
      <c r="BG1637">
        <v>1</v>
      </c>
      <c r="BH1637">
        <v>0</v>
      </c>
    </row>
    <row r="1638" spans="1:60" x14ac:dyDescent="0.3">
      <c r="A1638" s="69" t="s">
        <v>1473</v>
      </c>
      <c r="B1638" s="69" t="s">
        <v>2118</v>
      </c>
      <c r="C1638" s="70"/>
      <c r="D1638" s="71"/>
      <c r="E1638" s="72"/>
      <c r="F1638" s="73"/>
      <c r="G1638" s="70"/>
      <c r="H1638" s="74"/>
      <c r="I1638" s="75"/>
      <c r="J1638" s="75"/>
      <c r="K1638" s="36"/>
      <c r="L1638" s="82"/>
      <c r="M1638" s="82"/>
      <c r="N1638" s="77"/>
      <c r="O1638" s="84" t="s">
        <v>2169</v>
      </c>
      <c r="P1638" s="86">
        <v>43861.932824074072</v>
      </c>
      <c r="Q1638" s="84" t="s">
        <v>2321</v>
      </c>
      <c r="R1638" s="84"/>
      <c r="S1638" s="84"/>
      <c r="T1638" s="84" t="s">
        <v>2873</v>
      </c>
      <c r="U1638" s="84"/>
      <c r="V1638" s="87" t="s">
        <v>4213</v>
      </c>
      <c r="W1638" s="86">
        <v>43861.932824074072</v>
      </c>
      <c r="X1638" s="90">
        <v>43861</v>
      </c>
      <c r="Y1638" s="92" t="s">
        <v>6987</v>
      </c>
      <c r="Z1638" s="87" t="s">
        <v>10770</v>
      </c>
      <c r="AA1638" s="84"/>
      <c r="AB1638" s="84"/>
      <c r="AC1638" s="92" t="s">
        <v>14654</v>
      </c>
      <c r="AD1638" s="84"/>
      <c r="AE1638" s="84" t="b">
        <v>0</v>
      </c>
      <c r="AF1638" s="84">
        <v>0</v>
      </c>
      <c r="AG1638" s="92" t="s">
        <v>16467</v>
      </c>
      <c r="AH1638" s="84" t="b">
        <v>0</v>
      </c>
      <c r="AI1638" s="84" t="s">
        <v>16520</v>
      </c>
      <c r="AJ1638" s="84"/>
      <c r="AK1638" s="92" t="s">
        <v>16467</v>
      </c>
      <c r="AL1638" s="84" t="b">
        <v>0</v>
      </c>
      <c r="AM1638" s="84">
        <v>85</v>
      </c>
      <c r="AN1638" s="92" t="s">
        <v>16409</v>
      </c>
      <c r="AO1638" s="84" t="s">
        <v>16534</v>
      </c>
      <c r="AP1638" s="84" t="b">
        <v>0</v>
      </c>
      <c r="AQ1638" s="92" t="s">
        <v>16409</v>
      </c>
      <c r="AR1638" s="84" t="s">
        <v>179</v>
      </c>
      <c r="AS1638" s="84">
        <v>0</v>
      </c>
      <c r="AT1638" s="84">
        <v>0</v>
      </c>
      <c r="AU1638" s="84"/>
      <c r="AV1638" s="84"/>
      <c r="AW1638" s="84"/>
      <c r="AX1638" s="84"/>
      <c r="AY1638" s="84"/>
      <c r="AZ1638" s="84"/>
      <c r="BA1638" s="84"/>
      <c r="BB1638" s="84"/>
      <c r="BC1638">
        <v>1</v>
      </c>
      <c r="BD1638">
        <v>0</v>
      </c>
      <c r="BE1638">
        <v>0</v>
      </c>
      <c r="BF1638">
        <v>0</v>
      </c>
      <c r="BG1638">
        <v>1</v>
      </c>
      <c r="BH1638">
        <v>0</v>
      </c>
    </row>
    <row r="1639" spans="1:60" x14ac:dyDescent="0.3">
      <c r="A1639" s="69" t="s">
        <v>596</v>
      </c>
      <c r="B1639" s="69" t="s">
        <v>1191</v>
      </c>
      <c r="C1639" s="70"/>
      <c r="D1639" s="71"/>
      <c r="E1639" s="72"/>
      <c r="F1639" s="73"/>
      <c r="G1639" s="70"/>
      <c r="H1639" s="74"/>
      <c r="I1639" s="75"/>
      <c r="J1639" s="75"/>
      <c r="K1639" s="36"/>
      <c r="L1639" s="82"/>
      <c r="M1639" s="82"/>
      <c r="N1639" s="77"/>
      <c r="O1639" s="84" t="s">
        <v>2169</v>
      </c>
      <c r="P1639" s="86">
        <v>43861.93304398148</v>
      </c>
      <c r="Q1639" s="84" t="s">
        <v>2265</v>
      </c>
      <c r="R1639" s="84"/>
      <c r="S1639" s="84"/>
      <c r="T1639" s="84"/>
      <c r="U1639" s="84"/>
      <c r="V1639" s="87" t="s">
        <v>3415</v>
      </c>
      <c r="W1639" s="86">
        <v>43861.93304398148</v>
      </c>
      <c r="X1639" s="90">
        <v>43861</v>
      </c>
      <c r="Y1639" s="92" t="s">
        <v>5403</v>
      </c>
      <c r="Z1639" s="87" t="s">
        <v>9165</v>
      </c>
      <c r="AA1639" s="84"/>
      <c r="AB1639" s="84"/>
      <c r="AC1639" s="92" t="s">
        <v>13043</v>
      </c>
      <c r="AD1639" s="84"/>
      <c r="AE1639" s="84" t="b">
        <v>0</v>
      </c>
      <c r="AF1639" s="84">
        <v>0</v>
      </c>
      <c r="AG1639" s="92" t="s">
        <v>16467</v>
      </c>
      <c r="AH1639" s="84" t="b">
        <v>0</v>
      </c>
      <c r="AI1639" s="84" t="s">
        <v>16521</v>
      </c>
      <c r="AJ1639" s="84"/>
      <c r="AK1639" s="92" t="s">
        <v>16467</v>
      </c>
      <c r="AL1639" s="84" t="b">
        <v>0</v>
      </c>
      <c r="AM1639" s="84">
        <v>5</v>
      </c>
      <c r="AN1639" s="92" t="s">
        <v>13949</v>
      </c>
      <c r="AO1639" s="84" t="s">
        <v>16534</v>
      </c>
      <c r="AP1639" s="84" t="b">
        <v>0</v>
      </c>
      <c r="AQ1639" s="92" t="s">
        <v>13949</v>
      </c>
      <c r="AR1639" s="84" t="s">
        <v>179</v>
      </c>
      <c r="AS1639" s="84">
        <v>0</v>
      </c>
      <c r="AT1639" s="84">
        <v>0</v>
      </c>
      <c r="AU1639" s="84"/>
      <c r="AV1639" s="84"/>
      <c r="AW1639" s="84"/>
      <c r="AX1639" s="84"/>
      <c r="AY1639" s="84"/>
      <c r="AZ1639" s="84"/>
      <c r="BA1639" s="84"/>
      <c r="BB1639" s="84"/>
      <c r="BC1639">
        <v>1</v>
      </c>
      <c r="BD1639">
        <v>0</v>
      </c>
      <c r="BE1639">
        <v>0</v>
      </c>
      <c r="BF1639">
        <v>0</v>
      </c>
      <c r="BG1639">
        <v>1</v>
      </c>
      <c r="BH1639">
        <v>0</v>
      </c>
    </row>
    <row r="1640" spans="1:60" x14ac:dyDescent="0.3">
      <c r="A1640" s="69" t="s">
        <v>1729</v>
      </c>
      <c r="B1640" s="69" t="s">
        <v>1729</v>
      </c>
      <c r="C1640" s="70"/>
      <c r="D1640" s="71"/>
      <c r="E1640" s="72"/>
      <c r="F1640" s="73"/>
      <c r="G1640" s="70"/>
      <c r="H1640" s="74"/>
      <c r="I1640" s="75"/>
      <c r="J1640" s="75"/>
      <c r="K1640" s="36"/>
      <c r="L1640" s="82"/>
      <c r="M1640" s="82"/>
      <c r="N1640" s="77"/>
      <c r="O1640" s="84" t="s">
        <v>179</v>
      </c>
      <c r="P1640" s="86">
        <v>43861.933368055557</v>
      </c>
      <c r="Q1640" s="84" t="s">
        <v>2660</v>
      </c>
      <c r="R1640" s="84"/>
      <c r="S1640" s="84"/>
      <c r="T1640" s="84" t="s">
        <v>2883</v>
      </c>
      <c r="U1640" s="84"/>
      <c r="V1640" s="87" t="s">
        <v>4450</v>
      </c>
      <c r="W1640" s="86">
        <v>43861.933368055557</v>
      </c>
      <c r="X1640" s="90">
        <v>43861</v>
      </c>
      <c r="Y1640" s="92" t="s">
        <v>7469</v>
      </c>
      <c r="Z1640" s="87" t="s">
        <v>11280</v>
      </c>
      <c r="AA1640" s="84"/>
      <c r="AB1640" s="84"/>
      <c r="AC1640" s="92" t="s">
        <v>15169</v>
      </c>
      <c r="AD1640" s="84"/>
      <c r="AE1640" s="84" t="b">
        <v>0</v>
      </c>
      <c r="AF1640" s="84">
        <v>7</v>
      </c>
      <c r="AG1640" s="92" t="s">
        <v>16467</v>
      </c>
      <c r="AH1640" s="84" t="b">
        <v>0</v>
      </c>
      <c r="AI1640" s="84" t="s">
        <v>16520</v>
      </c>
      <c r="AJ1640" s="84"/>
      <c r="AK1640" s="92" t="s">
        <v>16467</v>
      </c>
      <c r="AL1640" s="84" t="b">
        <v>0</v>
      </c>
      <c r="AM1640" s="84">
        <v>3</v>
      </c>
      <c r="AN1640" s="92" t="s">
        <v>16467</v>
      </c>
      <c r="AO1640" s="84" t="s">
        <v>16534</v>
      </c>
      <c r="AP1640" s="84" t="b">
        <v>0</v>
      </c>
      <c r="AQ1640" s="92" t="s">
        <v>15169</v>
      </c>
      <c r="AR1640" s="84" t="s">
        <v>179</v>
      </c>
      <c r="AS1640" s="84">
        <v>0</v>
      </c>
      <c r="AT1640" s="84">
        <v>0</v>
      </c>
      <c r="AU1640" s="84"/>
      <c r="AV1640" s="84"/>
      <c r="AW1640" s="84"/>
      <c r="AX1640" s="84"/>
      <c r="AY1640" s="84"/>
      <c r="AZ1640" s="84"/>
      <c r="BA1640" s="84"/>
      <c r="BB1640" s="84"/>
      <c r="BC1640">
        <v>1</v>
      </c>
      <c r="BD1640">
        <v>0</v>
      </c>
      <c r="BE1640">
        <v>0</v>
      </c>
      <c r="BF1640">
        <v>1</v>
      </c>
      <c r="BG1640">
        <v>0</v>
      </c>
      <c r="BH1640">
        <v>0</v>
      </c>
    </row>
    <row r="1641" spans="1:60" x14ac:dyDescent="0.3">
      <c r="A1641" s="69" t="s">
        <v>1473</v>
      </c>
      <c r="B1641" s="69" t="s">
        <v>1729</v>
      </c>
      <c r="C1641" s="70"/>
      <c r="D1641" s="71"/>
      <c r="E1641" s="72"/>
      <c r="F1641" s="73"/>
      <c r="G1641" s="70"/>
      <c r="H1641" s="74"/>
      <c r="I1641" s="75"/>
      <c r="J1641" s="75"/>
      <c r="K1641" s="36"/>
      <c r="L1641" s="82"/>
      <c r="M1641" s="82"/>
      <c r="N1641" s="77"/>
      <c r="O1641" s="84" t="s">
        <v>2169</v>
      </c>
      <c r="P1641" s="86">
        <v>43861.933645833335</v>
      </c>
      <c r="Q1641" s="84" t="s">
        <v>2660</v>
      </c>
      <c r="R1641" s="84"/>
      <c r="S1641" s="84"/>
      <c r="T1641" s="84" t="s">
        <v>2883</v>
      </c>
      <c r="U1641" s="84"/>
      <c r="V1641" s="87" t="s">
        <v>4213</v>
      </c>
      <c r="W1641" s="86">
        <v>43861.933645833335</v>
      </c>
      <c r="X1641" s="90">
        <v>43861</v>
      </c>
      <c r="Y1641" s="92" t="s">
        <v>6988</v>
      </c>
      <c r="Z1641" s="87" t="s">
        <v>10771</v>
      </c>
      <c r="AA1641" s="84"/>
      <c r="AB1641" s="84"/>
      <c r="AC1641" s="92" t="s">
        <v>14655</v>
      </c>
      <c r="AD1641" s="84"/>
      <c r="AE1641" s="84" t="b">
        <v>0</v>
      </c>
      <c r="AF1641" s="84">
        <v>0</v>
      </c>
      <c r="AG1641" s="92" t="s">
        <v>16467</v>
      </c>
      <c r="AH1641" s="84" t="b">
        <v>0</v>
      </c>
      <c r="AI1641" s="84" t="s">
        <v>16520</v>
      </c>
      <c r="AJ1641" s="84"/>
      <c r="AK1641" s="92" t="s">
        <v>16467</v>
      </c>
      <c r="AL1641" s="84" t="b">
        <v>0</v>
      </c>
      <c r="AM1641" s="84">
        <v>3</v>
      </c>
      <c r="AN1641" s="92" t="s">
        <v>15169</v>
      </c>
      <c r="AO1641" s="84" t="s">
        <v>16534</v>
      </c>
      <c r="AP1641" s="84" t="b">
        <v>0</v>
      </c>
      <c r="AQ1641" s="92" t="s">
        <v>15169</v>
      </c>
      <c r="AR1641" s="84" t="s">
        <v>179</v>
      </c>
      <c r="AS1641" s="84">
        <v>0</v>
      </c>
      <c r="AT1641" s="84">
        <v>0</v>
      </c>
      <c r="AU1641" s="84"/>
      <c r="AV1641" s="84"/>
      <c r="AW1641" s="84"/>
      <c r="AX1641" s="84"/>
      <c r="AY1641" s="84"/>
      <c r="AZ1641" s="84"/>
      <c r="BA1641" s="84"/>
      <c r="BB1641" s="84"/>
      <c r="BC1641">
        <v>1</v>
      </c>
      <c r="BD1641">
        <v>0</v>
      </c>
      <c r="BE1641">
        <v>0</v>
      </c>
      <c r="BF1641">
        <v>0</v>
      </c>
      <c r="BG1641">
        <v>1</v>
      </c>
      <c r="BH1641">
        <v>0</v>
      </c>
    </row>
    <row r="1642" spans="1:60" x14ac:dyDescent="0.3">
      <c r="A1642" s="69" t="s">
        <v>597</v>
      </c>
      <c r="B1642" s="69" t="s">
        <v>2128</v>
      </c>
      <c r="C1642" s="70"/>
      <c r="D1642" s="71"/>
      <c r="E1642" s="72"/>
      <c r="F1642" s="73"/>
      <c r="G1642" s="70"/>
      <c r="H1642" s="74"/>
      <c r="I1642" s="75"/>
      <c r="J1642" s="75"/>
      <c r="K1642" s="36"/>
      <c r="L1642" s="82"/>
      <c r="M1642" s="82"/>
      <c r="N1642" s="77"/>
      <c r="O1642" s="84" t="s">
        <v>2168</v>
      </c>
      <c r="P1642" s="86">
        <v>43861.934108796297</v>
      </c>
      <c r="Q1642" s="84" t="s">
        <v>2260</v>
      </c>
      <c r="R1642" s="84"/>
      <c r="S1642" s="84"/>
      <c r="T1642" s="84" t="s">
        <v>2883</v>
      </c>
      <c r="U1642" s="84"/>
      <c r="V1642" s="87" t="s">
        <v>3416</v>
      </c>
      <c r="W1642" s="86">
        <v>43861.934108796297</v>
      </c>
      <c r="X1642" s="90">
        <v>43861</v>
      </c>
      <c r="Y1642" s="92" t="s">
        <v>5404</v>
      </c>
      <c r="Z1642" s="87" t="s">
        <v>9166</v>
      </c>
      <c r="AA1642" s="84"/>
      <c r="AB1642" s="84"/>
      <c r="AC1642" s="92" t="s">
        <v>13044</v>
      </c>
      <c r="AD1642" s="84"/>
      <c r="AE1642" s="84" t="b">
        <v>0</v>
      </c>
      <c r="AF1642" s="84">
        <v>0</v>
      </c>
      <c r="AG1642" s="92" t="s">
        <v>16467</v>
      </c>
      <c r="AH1642" s="84" t="b">
        <v>0</v>
      </c>
      <c r="AI1642" s="84" t="s">
        <v>16521</v>
      </c>
      <c r="AJ1642" s="84"/>
      <c r="AK1642" s="92" t="s">
        <v>16467</v>
      </c>
      <c r="AL1642" s="84" t="b">
        <v>0</v>
      </c>
      <c r="AM1642" s="84">
        <v>2</v>
      </c>
      <c r="AN1642" s="92" t="s">
        <v>12749</v>
      </c>
      <c r="AO1642" s="84" t="s">
        <v>16534</v>
      </c>
      <c r="AP1642" s="84" t="b">
        <v>0</v>
      </c>
      <c r="AQ1642" s="92" t="s">
        <v>12749</v>
      </c>
      <c r="AR1642" s="84" t="s">
        <v>179</v>
      </c>
      <c r="AS1642" s="84">
        <v>0</v>
      </c>
      <c r="AT1642" s="84">
        <v>0</v>
      </c>
      <c r="AU1642" s="84"/>
      <c r="AV1642" s="84"/>
      <c r="AW1642" s="84"/>
      <c r="AX1642" s="84"/>
      <c r="AY1642" s="84"/>
      <c r="AZ1642" s="84"/>
      <c r="BA1642" s="84"/>
      <c r="BB1642" s="84"/>
      <c r="BC1642">
        <v>1</v>
      </c>
      <c r="BD1642">
        <v>0</v>
      </c>
      <c r="BE1642">
        <v>1</v>
      </c>
      <c r="BF1642">
        <v>0</v>
      </c>
      <c r="BG1642">
        <v>0</v>
      </c>
      <c r="BH1642">
        <v>0</v>
      </c>
    </row>
    <row r="1643" spans="1:60" x14ac:dyDescent="0.3">
      <c r="A1643" s="69" t="s">
        <v>611</v>
      </c>
      <c r="B1643" s="69" t="s">
        <v>1447</v>
      </c>
      <c r="C1643" s="70"/>
      <c r="D1643" s="71"/>
      <c r="E1643" s="72"/>
      <c r="F1643" s="73"/>
      <c r="G1643" s="70"/>
      <c r="H1643" s="74"/>
      <c r="I1643" s="75"/>
      <c r="J1643" s="75"/>
      <c r="K1643" s="36"/>
      <c r="L1643" s="82"/>
      <c r="M1643" s="82"/>
      <c r="N1643" s="77"/>
      <c r="O1643" s="84" t="s">
        <v>2169</v>
      </c>
      <c r="P1643" s="86">
        <v>43861.934259259258</v>
      </c>
      <c r="Q1643" s="84" t="s">
        <v>2226</v>
      </c>
      <c r="R1643" s="84"/>
      <c r="S1643" s="84"/>
      <c r="T1643" s="84"/>
      <c r="U1643" s="84"/>
      <c r="V1643" s="87" t="s">
        <v>3426</v>
      </c>
      <c r="W1643" s="86">
        <v>43861.934259259258</v>
      </c>
      <c r="X1643" s="90">
        <v>43861</v>
      </c>
      <c r="Y1643" s="92" t="s">
        <v>5429</v>
      </c>
      <c r="Z1643" s="87" t="s">
        <v>9191</v>
      </c>
      <c r="AA1643" s="84"/>
      <c r="AB1643" s="84"/>
      <c r="AC1643" s="92" t="s">
        <v>13069</v>
      </c>
      <c r="AD1643" s="84"/>
      <c r="AE1643" s="84" t="b">
        <v>0</v>
      </c>
      <c r="AF1643" s="84">
        <v>0</v>
      </c>
      <c r="AG1643" s="92" t="s">
        <v>16467</v>
      </c>
      <c r="AH1643" s="84" t="b">
        <v>0</v>
      </c>
      <c r="AI1643" s="84" t="s">
        <v>16520</v>
      </c>
      <c r="AJ1643" s="84"/>
      <c r="AK1643" s="92" t="s">
        <v>16467</v>
      </c>
      <c r="AL1643" s="84" t="b">
        <v>0</v>
      </c>
      <c r="AM1643" s="84">
        <v>66</v>
      </c>
      <c r="AN1643" s="92" t="s">
        <v>16308</v>
      </c>
      <c r="AO1643" s="84" t="s">
        <v>16534</v>
      </c>
      <c r="AP1643" s="84" t="b">
        <v>0</v>
      </c>
      <c r="AQ1643" s="92" t="s">
        <v>16308</v>
      </c>
      <c r="AR1643" s="84" t="s">
        <v>179</v>
      </c>
      <c r="AS1643" s="84">
        <v>0</v>
      </c>
      <c r="AT1643" s="84">
        <v>0</v>
      </c>
      <c r="AU1643" s="84"/>
      <c r="AV1643" s="84"/>
      <c r="AW1643" s="84"/>
      <c r="AX1643" s="84"/>
      <c r="AY1643" s="84"/>
      <c r="AZ1643" s="84"/>
      <c r="BA1643" s="84"/>
      <c r="BB1643" s="84"/>
      <c r="BC1643">
        <v>1</v>
      </c>
      <c r="BD1643">
        <v>0</v>
      </c>
      <c r="BE1643">
        <v>0</v>
      </c>
      <c r="BF1643">
        <v>0</v>
      </c>
      <c r="BG1643">
        <v>1</v>
      </c>
      <c r="BH1643">
        <v>0</v>
      </c>
    </row>
    <row r="1644" spans="1:60" x14ac:dyDescent="0.3">
      <c r="A1644" s="69" t="s">
        <v>1210</v>
      </c>
      <c r="B1644" s="69" t="s">
        <v>2103</v>
      </c>
      <c r="C1644" s="70"/>
      <c r="D1644" s="71"/>
      <c r="E1644" s="72"/>
      <c r="F1644" s="73"/>
      <c r="G1644" s="70"/>
      <c r="H1644" s="74"/>
      <c r="I1644" s="75"/>
      <c r="J1644" s="75"/>
      <c r="K1644" s="36"/>
      <c r="L1644" s="82"/>
      <c r="M1644" s="82"/>
      <c r="N1644" s="77"/>
      <c r="O1644" s="84" t="s">
        <v>2169</v>
      </c>
      <c r="P1644" s="86">
        <v>43861.934571759259</v>
      </c>
      <c r="Q1644" s="84" t="s">
        <v>2283</v>
      </c>
      <c r="R1644" s="84"/>
      <c r="S1644" s="84"/>
      <c r="T1644" s="84" t="s">
        <v>2873</v>
      </c>
      <c r="U1644" s="84"/>
      <c r="V1644" s="87" t="s">
        <v>3973</v>
      </c>
      <c r="W1644" s="86">
        <v>43861.934571759259</v>
      </c>
      <c r="X1644" s="90">
        <v>43861</v>
      </c>
      <c r="Y1644" s="92" t="s">
        <v>6330</v>
      </c>
      <c r="Z1644" s="87" t="s">
        <v>10103</v>
      </c>
      <c r="AA1644" s="84"/>
      <c r="AB1644" s="84"/>
      <c r="AC1644" s="92" t="s">
        <v>13982</v>
      </c>
      <c r="AD1644" s="84"/>
      <c r="AE1644" s="84" t="b">
        <v>0</v>
      </c>
      <c r="AF1644" s="84">
        <v>0</v>
      </c>
      <c r="AG1644" s="92" t="s">
        <v>16467</v>
      </c>
      <c r="AH1644" s="84" t="b">
        <v>0</v>
      </c>
      <c r="AI1644" s="84" t="s">
        <v>16520</v>
      </c>
      <c r="AJ1644" s="84"/>
      <c r="AK1644" s="92" t="s">
        <v>16467</v>
      </c>
      <c r="AL1644" s="84" t="b">
        <v>0</v>
      </c>
      <c r="AM1644" s="84">
        <v>34</v>
      </c>
      <c r="AN1644" s="92" t="s">
        <v>16304</v>
      </c>
      <c r="AO1644" s="84" t="s">
        <v>16534</v>
      </c>
      <c r="AP1644" s="84" t="b">
        <v>0</v>
      </c>
      <c r="AQ1644" s="92" t="s">
        <v>16304</v>
      </c>
      <c r="AR1644" s="84" t="s">
        <v>179</v>
      </c>
      <c r="AS1644" s="84">
        <v>0</v>
      </c>
      <c r="AT1644" s="84">
        <v>0</v>
      </c>
      <c r="AU1644" s="84"/>
      <c r="AV1644" s="84"/>
      <c r="AW1644" s="84"/>
      <c r="AX1644" s="84"/>
      <c r="AY1644" s="84"/>
      <c r="AZ1644" s="84"/>
      <c r="BA1644" s="84"/>
      <c r="BB1644" s="84"/>
      <c r="BC1644">
        <v>1</v>
      </c>
      <c r="BD1644">
        <v>0</v>
      </c>
      <c r="BE1644">
        <v>0</v>
      </c>
      <c r="BF1644">
        <v>0</v>
      </c>
      <c r="BG1644">
        <v>1</v>
      </c>
      <c r="BH1644">
        <v>0</v>
      </c>
    </row>
    <row r="1645" spans="1:60" x14ac:dyDescent="0.3">
      <c r="A1645" s="69" t="s">
        <v>597</v>
      </c>
      <c r="B1645" s="69" t="s">
        <v>1943</v>
      </c>
      <c r="C1645" s="70"/>
      <c r="D1645" s="71"/>
      <c r="E1645" s="72"/>
      <c r="F1645" s="73"/>
      <c r="G1645" s="70"/>
      <c r="H1645" s="74"/>
      <c r="I1645" s="75"/>
      <c r="J1645" s="75"/>
      <c r="K1645" s="36"/>
      <c r="L1645" s="82"/>
      <c r="M1645" s="82"/>
      <c r="N1645" s="77"/>
      <c r="O1645" s="84" t="s">
        <v>2169</v>
      </c>
      <c r="P1645" s="86">
        <v>43861.934988425928</v>
      </c>
      <c r="Q1645" s="84" t="s">
        <v>2227</v>
      </c>
      <c r="R1645" s="84"/>
      <c r="S1645" s="84"/>
      <c r="T1645" s="84"/>
      <c r="U1645" s="84"/>
      <c r="V1645" s="87" t="s">
        <v>3416</v>
      </c>
      <c r="W1645" s="86">
        <v>43861.934988425928</v>
      </c>
      <c r="X1645" s="90">
        <v>43861</v>
      </c>
      <c r="Y1645" s="92" t="s">
        <v>5405</v>
      </c>
      <c r="Z1645" s="87" t="s">
        <v>9167</v>
      </c>
      <c r="AA1645" s="84"/>
      <c r="AB1645" s="84"/>
      <c r="AC1645" s="92" t="s">
        <v>13045</v>
      </c>
      <c r="AD1645" s="84"/>
      <c r="AE1645" s="84" t="b">
        <v>0</v>
      </c>
      <c r="AF1645" s="84">
        <v>0</v>
      </c>
      <c r="AG1645" s="92" t="s">
        <v>16467</v>
      </c>
      <c r="AH1645" s="84" t="b">
        <v>0</v>
      </c>
      <c r="AI1645" s="84" t="s">
        <v>16521</v>
      </c>
      <c r="AJ1645" s="84"/>
      <c r="AK1645" s="92" t="s">
        <v>16467</v>
      </c>
      <c r="AL1645" s="84" t="b">
        <v>0</v>
      </c>
      <c r="AM1645" s="84">
        <v>11</v>
      </c>
      <c r="AN1645" s="92" t="s">
        <v>15853</v>
      </c>
      <c r="AO1645" s="84" t="s">
        <v>16534</v>
      </c>
      <c r="AP1645" s="84" t="b">
        <v>0</v>
      </c>
      <c r="AQ1645" s="92" t="s">
        <v>15853</v>
      </c>
      <c r="AR1645" s="84" t="s">
        <v>179</v>
      </c>
      <c r="AS1645" s="84">
        <v>0</v>
      </c>
      <c r="AT1645" s="84">
        <v>0</v>
      </c>
      <c r="AU1645" s="84"/>
      <c r="AV1645" s="84"/>
      <c r="AW1645" s="84"/>
      <c r="AX1645" s="84"/>
      <c r="AY1645" s="84"/>
      <c r="AZ1645" s="84"/>
      <c r="BA1645" s="84"/>
      <c r="BB1645" s="84"/>
      <c r="BC1645">
        <v>1</v>
      </c>
      <c r="BD1645">
        <v>0</v>
      </c>
      <c r="BE1645">
        <v>0</v>
      </c>
      <c r="BF1645">
        <v>0</v>
      </c>
      <c r="BG1645">
        <v>1</v>
      </c>
      <c r="BH1645">
        <v>0</v>
      </c>
    </row>
    <row r="1646" spans="1:60" x14ac:dyDescent="0.3">
      <c r="A1646" s="69" t="s">
        <v>597</v>
      </c>
      <c r="B1646" s="69" t="s">
        <v>270</v>
      </c>
      <c r="C1646" s="70"/>
      <c r="D1646" s="71"/>
      <c r="E1646" s="72"/>
      <c r="F1646" s="73"/>
      <c r="G1646" s="70"/>
      <c r="H1646" s="74"/>
      <c r="I1646" s="75"/>
      <c r="J1646" s="75"/>
      <c r="K1646" s="36"/>
      <c r="L1646" s="82"/>
      <c r="M1646" s="82"/>
      <c r="N1646" s="77"/>
      <c r="O1646" s="84" t="s">
        <v>2171</v>
      </c>
      <c r="P1646" s="86">
        <v>43861.934988425928</v>
      </c>
      <c r="Q1646" s="84" t="s">
        <v>2227</v>
      </c>
      <c r="R1646" s="84"/>
      <c r="S1646" s="84"/>
      <c r="T1646" s="84"/>
      <c r="U1646" s="84"/>
      <c r="V1646" s="87" t="s">
        <v>3416</v>
      </c>
      <c r="W1646" s="86">
        <v>43861.934988425928</v>
      </c>
      <c r="X1646" s="90">
        <v>43861</v>
      </c>
      <c r="Y1646" s="92" t="s">
        <v>5405</v>
      </c>
      <c r="Z1646" s="87" t="s">
        <v>9167</v>
      </c>
      <c r="AA1646" s="84"/>
      <c r="AB1646" s="84"/>
      <c r="AC1646" s="92" t="s">
        <v>13045</v>
      </c>
      <c r="AD1646" s="84"/>
      <c r="AE1646" s="84" t="b">
        <v>0</v>
      </c>
      <c r="AF1646" s="84">
        <v>0</v>
      </c>
      <c r="AG1646" s="92" t="s">
        <v>16467</v>
      </c>
      <c r="AH1646" s="84" t="b">
        <v>0</v>
      </c>
      <c r="AI1646" s="84" t="s">
        <v>16521</v>
      </c>
      <c r="AJ1646" s="84"/>
      <c r="AK1646" s="92" t="s">
        <v>16467</v>
      </c>
      <c r="AL1646" s="84" t="b">
        <v>0</v>
      </c>
      <c r="AM1646" s="84">
        <v>11</v>
      </c>
      <c r="AN1646" s="92" t="s">
        <v>15853</v>
      </c>
      <c r="AO1646" s="84" t="s">
        <v>16534</v>
      </c>
      <c r="AP1646" s="84" t="b">
        <v>0</v>
      </c>
      <c r="AQ1646" s="92" t="s">
        <v>15853</v>
      </c>
      <c r="AR1646" s="84" t="s">
        <v>179</v>
      </c>
      <c r="AS1646" s="84">
        <v>0</v>
      </c>
      <c r="AT1646" s="84">
        <v>0</v>
      </c>
      <c r="AU1646" s="84"/>
      <c r="AV1646" s="84"/>
      <c r="AW1646" s="84"/>
      <c r="AX1646" s="84"/>
      <c r="AY1646" s="84"/>
      <c r="AZ1646" s="84"/>
      <c r="BA1646" s="84"/>
      <c r="BB1646" s="84"/>
      <c r="BC1646">
        <v>1</v>
      </c>
      <c r="BD1646">
        <v>0</v>
      </c>
      <c r="BE1646">
        <v>0</v>
      </c>
      <c r="BF1646">
        <v>0</v>
      </c>
      <c r="BG1646">
        <v>0</v>
      </c>
      <c r="BH1646">
        <v>1</v>
      </c>
    </row>
    <row r="1647" spans="1:60" x14ac:dyDescent="0.3">
      <c r="A1647" s="69" t="s">
        <v>611</v>
      </c>
      <c r="B1647" s="69" t="s">
        <v>2103</v>
      </c>
      <c r="C1647" s="70"/>
      <c r="D1647" s="71"/>
      <c r="E1647" s="72"/>
      <c r="F1647" s="73"/>
      <c r="G1647" s="70"/>
      <c r="H1647" s="74"/>
      <c r="I1647" s="75"/>
      <c r="J1647" s="75"/>
      <c r="K1647" s="36"/>
      <c r="L1647" s="82"/>
      <c r="M1647" s="82"/>
      <c r="N1647" s="77"/>
      <c r="O1647" s="84" t="s">
        <v>2169</v>
      </c>
      <c r="P1647" s="86">
        <v>43861.935127314813</v>
      </c>
      <c r="Q1647" s="84" t="s">
        <v>2283</v>
      </c>
      <c r="R1647" s="84"/>
      <c r="S1647" s="84"/>
      <c r="T1647" s="84" t="s">
        <v>2873</v>
      </c>
      <c r="U1647" s="84"/>
      <c r="V1647" s="87" t="s">
        <v>3426</v>
      </c>
      <c r="W1647" s="86">
        <v>43861.935127314813</v>
      </c>
      <c r="X1647" s="90">
        <v>43861</v>
      </c>
      <c r="Y1647" s="92" t="s">
        <v>5430</v>
      </c>
      <c r="Z1647" s="87" t="s">
        <v>9192</v>
      </c>
      <c r="AA1647" s="84"/>
      <c r="AB1647" s="84"/>
      <c r="AC1647" s="92" t="s">
        <v>13070</v>
      </c>
      <c r="AD1647" s="84"/>
      <c r="AE1647" s="84" t="b">
        <v>0</v>
      </c>
      <c r="AF1647" s="84">
        <v>0</v>
      </c>
      <c r="AG1647" s="92" t="s">
        <v>16467</v>
      </c>
      <c r="AH1647" s="84" t="b">
        <v>0</v>
      </c>
      <c r="AI1647" s="84" t="s">
        <v>16520</v>
      </c>
      <c r="AJ1647" s="84"/>
      <c r="AK1647" s="92" t="s">
        <v>16467</v>
      </c>
      <c r="AL1647" s="84" t="b">
        <v>0</v>
      </c>
      <c r="AM1647" s="84">
        <v>34</v>
      </c>
      <c r="AN1647" s="92" t="s">
        <v>16304</v>
      </c>
      <c r="AO1647" s="84" t="s">
        <v>16534</v>
      </c>
      <c r="AP1647" s="84" t="b">
        <v>0</v>
      </c>
      <c r="AQ1647" s="92" t="s">
        <v>16304</v>
      </c>
      <c r="AR1647" s="84" t="s">
        <v>179</v>
      </c>
      <c r="AS1647" s="84">
        <v>0</v>
      </c>
      <c r="AT1647" s="84">
        <v>0</v>
      </c>
      <c r="AU1647" s="84"/>
      <c r="AV1647" s="84"/>
      <c r="AW1647" s="84"/>
      <c r="AX1647" s="84"/>
      <c r="AY1647" s="84"/>
      <c r="AZ1647" s="84"/>
      <c r="BA1647" s="84"/>
      <c r="BB1647" s="84"/>
      <c r="BC1647">
        <v>1</v>
      </c>
      <c r="BD1647">
        <v>0</v>
      </c>
      <c r="BE1647">
        <v>0</v>
      </c>
      <c r="BF1647">
        <v>0</v>
      </c>
      <c r="BG1647">
        <v>1</v>
      </c>
      <c r="BH1647">
        <v>0</v>
      </c>
    </row>
    <row r="1648" spans="1:60" x14ac:dyDescent="0.3">
      <c r="A1648" s="69" t="s">
        <v>1008</v>
      </c>
      <c r="B1648" s="69" t="s">
        <v>2096</v>
      </c>
      <c r="C1648" s="70"/>
      <c r="D1648" s="71"/>
      <c r="E1648" s="72"/>
      <c r="F1648" s="73"/>
      <c r="G1648" s="70"/>
      <c r="H1648" s="74"/>
      <c r="I1648" s="75"/>
      <c r="J1648" s="75"/>
      <c r="K1648" s="36"/>
      <c r="L1648" s="82"/>
      <c r="M1648" s="82"/>
      <c r="N1648" s="77"/>
      <c r="O1648" s="84" t="s">
        <v>2169</v>
      </c>
      <c r="P1648" s="86">
        <v>43861.935289351852</v>
      </c>
      <c r="Q1648" s="84" t="s">
        <v>2284</v>
      </c>
      <c r="R1648" s="84"/>
      <c r="S1648" s="84"/>
      <c r="T1648" s="84" t="s">
        <v>2883</v>
      </c>
      <c r="U1648" s="84"/>
      <c r="V1648" s="87" t="s">
        <v>3784</v>
      </c>
      <c r="W1648" s="86">
        <v>43861.935289351852</v>
      </c>
      <c r="X1648" s="90">
        <v>43861</v>
      </c>
      <c r="Y1648" s="92" t="s">
        <v>6001</v>
      </c>
      <c r="Z1648" s="87" t="s">
        <v>9772</v>
      </c>
      <c r="AA1648" s="84"/>
      <c r="AB1648" s="84"/>
      <c r="AC1648" s="92" t="s">
        <v>13651</v>
      </c>
      <c r="AD1648" s="84"/>
      <c r="AE1648" s="84" t="b">
        <v>0</v>
      </c>
      <c r="AF1648" s="84">
        <v>0</v>
      </c>
      <c r="AG1648" s="92" t="s">
        <v>16467</v>
      </c>
      <c r="AH1648" s="84" t="b">
        <v>0</v>
      </c>
      <c r="AI1648" s="84" t="s">
        <v>16520</v>
      </c>
      <c r="AJ1648" s="84"/>
      <c r="AK1648" s="92" t="s">
        <v>16467</v>
      </c>
      <c r="AL1648" s="84" t="b">
        <v>0</v>
      </c>
      <c r="AM1648" s="84">
        <v>230</v>
      </c>
      <c r="AN1648" s="92" t="s">
        <v>16293</v>
      </c>
      <c r="AO1648" s="84" t="s">
        <v>16534</v>
      </c>
      <c r="AP1648" s="84" t="b">
        <v>0</v>
      </c>
      <c r="AQ1648" s="92" t="s">
        <v>16293</v>
      </c>
      <c r="AR1648" s="84" t="s">
        <v>179</v>
      </c>
      <c r="AS1648" s="84">
        <v>0</v>
      </c>
      <c r="AT1648" s="84">
        <v>0</v>
      </c>
      <c r="AU1648" s="84"/>
      <c r="AV1648" s="84"/>
      <c r="AW1648" s="84"/>
      <c r="AX1648" s="84"/>
      <c r="AY1648" s="84"/>
      <c r="AZ1648" s="84"/>
      <c r="BA1648" s="84"/>
      <c r="BB1648" s="84"/>
      <c r="BC1648">
        <v>1</v>
      </c>
      <c r="BD1648">
        <v>0</v>
      </c>
      <c r="BE1648">
        <v>0</v>
      </c>
      <c r="BF1648">
        <v>0</v>
      </c>
      <c r="BG1648">
        <v>1</v>
      </c>
      <c r="BH1648">
        <v>0</v>
      </c>
    </row>
    <row r="1649" spans="1:60" x14ac:dyDescent="0.3">
      <c r="A1649" s="69" t="s">
        <v>1741</v>
      </c>
      <c r="B1649" s="69" t="s">
        <v>2096</v>
      </c>
      <c r="C1649" s="70"/>
      <c r="D1649" s="71"/>
      <c r="E1649" s="72"/>
      <c r="F1649" s="73"/>
      <c r="G1649" s="70"/>
      <c r="H1649" s="74"/>
      <c r="I1649" s="75"/>
      <c r="J1649" s="75"/>
      <c r="K1649" s="36"/>
      <c r="L1649" s="82"/>
      <c r="M1649" s="82"/>
      <c r="N1649" s="77"/>
      <c r="O1649" s="84" t="s">
        <v>2169</v>
      </c>
      <c r="P1649" s="86">
        <v>43861.935381944444</v>
      </c>
      <c r="Q1649" s="84" t="s">
        <v>2284</v>
      </c>
      <c r="R1649" s="84"/>
      <c r="S1649" s="84"/>
      <c r="T1649" s="84" t="s">
        <v>2883</v>
      </c>
      <c r="U1649" s="84"/>
      <c r="V1649" s="87" t="s">
        <v>4462</v>
      </c>
      <c r="W1649" s="86">
        <v>43861.935381944444</v>
      </c>
      <c r="X1649" s="90">
        <v>43861</v>
      </c>
      <c r="Y1649" s="92" t="s">
        <v>7485</v>
      </c>
      <c r="Z1649" s="87" t="s">
        <v>11296</v>
      </c>
      <c r="AA1649" s="84"/>
      <c r="AB1649" s="84"/>
      <c r="AC1649" s="92" t="s">
        <v>15187</v>
      </c>
      <c r="AD1649" s="84"/>
      <c r="AE1649" s="84" t="b">
        <v>0</v>
      </c>
      <c r="AF1649" s="84">
        <v>0</v>
      </c>
      <c r="AG1649" s="92" t="s">
        <v>16467</v>
      </c>
      <c r="AH1649" s="84" t="b">
        <v>0</v>
      </c>
      <c r="AI1649" s="84" t="s">
        <v>16520</v>
      </c>
      <c r="AJ1649" s="84"/>
      <c r="AK1649" s="92" t="s">
        <v>16467</v>
      </c>
      <c r="AL1649" s="84" t="b">
        <v>0</v>
      </c>
      <c r="AM1649" s="84">
        <v>230</v>
      </c>
      <c r="AN1649" s="92" t="s">
        <v>16293</v>
      </c>
      <c r="AO1649" s="84" t="s">
        <v>16534</v>
      </c>
      <c r="AP1649" s="84" t="b">
        <v>0</v>
      </c>
      <c r="AQ1649" s="92" t="s">
        <v>16293</v>
      </c>
      <c r="AR1649" s="84" t="s">
        <v>179</v>
      </c>
      <c r="AS1649" s="84">
        <v>0</v>
      </c>
      <c r="AT1649" s="84">
        <v>0</v>
      </c>
      <c r="AU1649" s="84"/>
      <c r="AV1649" s="84"/>
      <c r="AW1649" s="84"/>
      <c r="AX1649" s="84"/>
      <c r="AY1649" s="84"/>
      <c r="AZ1649" s="84"/>
      <c r="BA1649" s="84"/>
      <c r="BB1649" s="84"/>
      <c r="BC1649">
        <v>2</v>
      </c>
      <c r="BD1649">
        <v>0</v>
      </c>
      <c r="BE1649">
        <v>0</v>
      </c>
      <c r="BF1649">
        <v>0</v>
      </c>
      <c r="BG1649">
        <v>2</v>
      </c>
      <c r="BH1649">
        <v>0</v>
      </c>
    </row>
    <row r="1650" spans="1:60" x14ac:dyDescent="0.3">
      <c r="A1650" s="69" t="s">
        <v>736</v>
      </c>
      <c r="B1650" s="69" t="s">
        <v>1447</v>
      </c>
      <c r="C1650" s="70"/>
      <c r="D1650" s="71"/>
      <c r="E1650" s="72"/>
      <c r="F1650" s="73"/>
      <c r="G1650" s="70"/>
      <c r="H1650" s="74"/>
      <c r="I1650" s="75"/>
      <c r="J1650" s="75"/>
      <c r="K1650" s="36"/>
      <c r="L1650" s="82"/>
      <c r="M1650" s="82"/>
      <c r="N1650" s="77"/>
      <c r="O1650" s="84" t="s">
        <v>2169</v>
      </c>
      <c r="P1650" s="86">
        <v>43861.935567129629</v>
      </c>
      <c r="Q1650" s="84" t="s">
        <v>2226</v>
      </c>
      <c r="R1650" s="84"/>
      <c r="S1650" s="84"/>
      <c r="T1650" s="84"/>
      <c r="U1650" s="84"/>
      <c r="V1650" s="87" t="s">
        <v>3535</v>
      </c>
      <c r="W1650" s="86">
        <v>43861.935567129629</v>
      </c>
      <c r="X1650" s="90">
        <v>43861</v>
      </c>
      <c r="Y1650" s="92" t="s">
        <v>5614</v>
      </c>
      <c r="Z1650" s="87" t="s">
        <v>9377</v>
      </c>
      <c r="AA1650" s="84"/>
      <c r="AB1650" s="84"/>
      <c r="AC1650" s="92" t="s">
        <v>13255</v>
      </c>
      <c r="AD1650" s="84"/>
      <c r="AE1650" s="84" t="b">
        <v>0</v>
      </c>
      <c r="AF1650" s="84">
        <v>0</v>
      </c>
      <c r="AG1650" s="92" t="s">
        <v>16467</v>
      </c>
      <c r="AH1650" s="84" t="b">
        <v>0</v>
      </c>
      <c r="AI1650" s="84" t="s">
        <v>16520</v>
      </c>
      <c r="AJ1650" s="84"/>
      <c r="AK1650" s="92" t="s">
        <v>16467</v>
      </c>
      <c r="AL1650" s="84" t="b">
        <v>0</v>
      </c>
      <c r="AM1650" s="84">
        <v>66</v>
      </c>
      <c r="AN1650" s="92" t="s">
        <v>16308</v>
      </c>
      <c r="AO1650" s="84" t="s">
        <v>16534</v>
      </c>
      <c r="AP1650" s="84" t="b">
        <v>0</v>
      </c>
      <c r="AQ1650" s="92" t="s">
        <v>16308</v>
      </c>
      <c r="AR1650" s="84" t="s">
        <v>179</v>
      </c>
      <c r="AS1650" s="84">
        <v>0</v>
      </c>
      <c r="AT1650" s="84">
        <v>0</v>
      </c>
      <c r="AU1650" s="84"/>
      <c r="AV1650" s="84"/>
      <c r="AW1650" s="84"/>
      <c r="AX1650" s="84"/>
      <c r="AY1650" s="84"/>
      <c r="AZ1650" s="84"/>
      <c r="BA1650" s="84"/>
      <c r="BB1650" s="84"/>
      <c r="BC1650">
        <v>1</v>
      </c>
      <c r="BD1650">
        <v>0</v>
      </c>
      <c r="BE1650">
        <v>0</v>
      </c>
      <c r="BF1650">
        <v>0</v>
      </c>
      <c r="BG1650">
        <v>1</v>
      </c>
      <c r="BH1650">
        <v>0</v>
      </c>
    </row>
    <row r="1651" spans="1:60" x14ac:dyDescent="0.3">
      <c r="A1651" s="69" t="s">
        <v>611</v>
      </c>
      <c r="B1651" s="69" t="s">
        <v>2129</v>
      </c>
      <c r="C1651" s="70"/>
      <c r="D1651" s="71"/>
      <c r="E1651" s="72"/>
      <c r="F1651" s="73"/>
      <c r="G1651" s="70"/>
      <c r="H1651" s="74"/>
      <c r="I1651" s="75"/>
      <c r="J1651" s="75"/>
      <c r="K1651" s="36"/>
      <c r="L1651" s="82"/>
      <c r="M1651" s="82"/>
      <c r="N1651" s="77"/>
      <c r="O1651" s="84" t="s">
        <v>2168</v>
      </c>
      <c r="P1651" s="86">
        <v>43861.936064814814</v>
      </c>
      <c r="Q1651" s="84" t="s">
        <v>2177</v>
      </c>
      <c r="R1651" s="84"/>
      <c r="S1651" s="84"/>
      <c r="T1651" s="84"/>
      <c r="U1651" s="84"/>
      <c r="V1651" s="87" t="s">
        <v>3426</v>
      </c>
      <c r="W1651" s="86">
        <v>43861.936064814814</v>
      </c>
      <c r="X1651" s="90">
        <v>43861</v>
      </c>
      <c r="Y1651" s="92" t="s">
        <v>5431</v>
      </c>
      <c r="Z1651" s="87" t="s">
        <v>9193</v>
      </c>
      <c r="AA1651" s="84"/>
      <c r="AB1651" s="84"/>
      <c r="AC1651" s="92" t="s">
        <v>13071</v>
      </c>
      <c r="AD1651" s="84"/>
      <c r="AE1651" s="84" t="b">
        <v>0</v>
      </c>
      <c r="AF1651" s="84">
        <v>0</v>
      </c>
      <c r="AG1651" s="92" t="s">
        <v>16467</v>
      </c>
      <c r="AH1651" s="84" t="b">
        <v>0</v>
      </c>
      <c r="AI1651" s="84" t="s">
        <v>16520</v>
      </c>
      <c r="AJ1651" s="84"/>
      <c r="AK1651" s="92" t="s">
        <v>16467</v>
      </c>
      <c r="AL1651" s="84" t="b">
        <v>0</v>
      </c>
      <c r="AM1651" s="84">
        <v>71</v>
      </c>
      <c r="AN1651" s="92" t="s">
        <v>15397</v>
      </c>
      <c r="AO1651" s="84" t="s">
        <v>16534</v>
      </c>
      <c r="AP1651" s="84" t="b">
        <v>0</v>
      </c>
      <c r="AQ1651" s="92" t="s">
        <v>15397</v>
      </c>
      <c r="AR1651" s="84" t="s">
        <v>179</v>
      </c>
      <c r="AS1651" s="84">
        <v>0</v>
      </c>
      <c r="AT1651" s="84">
        <v>0</v>
      </c>
      <c r="AU1651" s="84"/>
      <c r="AV1651" s="84"/>
      <c r="AW1651" s="84"/>
      <c r="AX1651" s="84"/>
      <c r="AY1651" s="84"/>
      <c r="AZ1651" s="84"/>
      <c r="BA1651" s="84"/>
      <c r="BB1651" s="84"/>
      <c r="BC1651">
        <v>1</v>
      </c>
      <c r="BD1651">
        <v>0</v>
      </c>
      <c r="BE1651">
        <v>1</v>
      </c>
      <c r="BF1651">
        <v>0</v>
      </c>
      <c r="BG1651">
        <v>0</v>
      </c>
      <c r="BH1651">
        <v>0</v>
      </c>
    </row>
    <row r="1652" spans="1:60" x14ac:dyDescent="0.3">
      <c r="A1652" s="69" t="s">
        <v>1747</v>
      </c>
      <c r="B1652" s="69" t="s">
        <v>2118</v>
      </c>
      <c r="C1652" s="70"/>
      <c r="D1652" s="71"/>
      <c r="E1652" s="72"/>
      <c r="F1652" s="73"/>
      <c r="G1652" s="70"/>
      <c r="H1652" s="74"/>
      <c r="I1652" s="75"/>
      <c r="J1652" s="75"/>
      <c r="K1652" s="36"/>
      <c r="L1652" s="82"/>
      <c r="M1652" s="82"/>
      <c r="N1652" s="77"/>
      <c r="O1652" s="84" t="s">
        <v>2169</v>
      </c>
      <c r="P1652" s="86">
        <v>43861.936481481483</v>
      </c>
      <c r="Q1652" s="84" t="s">
        <v>2321</v>
      </c>
      <c r="R1652" s="84"/>
      <c r="S1652" s="84"/>
      <c r="T1652" s="84" t="s">
        <v>2873</v>
      </c>
      <c r="U1652" s="84"/>
      <c r="V1652" s="87" t="s">
        <v>4467</v>
      </c>
      <c r="W1652" s="86">
        <v>43861.936481481483</v>
      </c>
      <c r="X1652" s="90">
        <v>43861</v>
      </c>
      <c r="Y1652" s="92" t="s">
        <v>8243</v>
      </c>
      <c r="Z1652" s="87" t="s">
        <v>12098</v>
      </c>
      <c r="AA1652" s="84"/>
      <c r="AB1652" s="84"/>
      <c r="AC1652" s="92" t="s">
        <v>16015</v>
      </c>
      <c r="AD1652" s="84"/>
      <c r="AE1652" s="84" t="b">
        <v>0</v>
      </c>
      <c r="AF1652" s="84">
        <v>0</v>
      </c>
      <c r="AG1652" s="92" t="s">
        <v>16467</v>
      </c>
      <c r="AH1652" s="84" t="b">
        <v>0</v>
      </c>
      <c r="AI1652" s="84" t="s">
        <v>16520</v>
      </c>
      <c r="AJ1652" s="84"/>
      <c r="AK1652" s="92" t="s">
        <v>16467</v>
      </c>
      <c r="AL1652" s="84" t="b">
        <v>0</v>
      </c>
      <c r="AM1652" s="84">
        <v>85</v>
      </c>
      <c r="AN1652" s="92" t="s">
        <v>16409</v>
      </c>
      <c r="AO1652" s="84" t="s">
        <v>16534</v>
      </c>
      <c r="AP1652" s="84" t="b">
        <v>0</v>
      </c>
      <c r="AQ1652" s="92" t="s">
        <v>16409</v>
      </c>
      <c r="AR1652" s="84" t="s">
        <v>179</v>
      </c>
      <c r="AS1652" s="84">
        <v>0</v>
      </c>
      <c r="AT1652" s="84">
        <v>0</v>
      </c>
      <c r="AU1652" s="84"/>
      <c r="AV1652" s="84"/>
      <c r="AW1652" s="84"/>
      <c r="AX1652" s="84"/>
      <c r="AY1652" s="84"/>
      <c r="AZ1652" s="84"/>
      <c r="BA1652" s="84"/>
      <c r="BB1652" s="84"/>
      <c r="BC1652">
        <v>1</v>
      </c>
      <c r="BD1652">
        <v>0</v>
      </c>
      <c r="BE1652">
        <v>0</v>
      </c>
      <c r="BF1652">
        <v>0</v>
      </c>
      <c r="BG1652">
        <v>1</v>
      </c>
      <c r="BH1652">
        <v>0</v>
      </c>
    </row>
    <row r="1653" spans="1:60" x14ac:dyDescent="0.3">
      <c r="A1653" s="69" t="s">
        <v>2039</v>
      </c>
      <c r="B1653" s="69" t="s">
        <v>2096</v>
      </c>
      <c r="C1653" s="70"/>
      <c r="D1653" s="71"/>
      <c r="E1653" s="72"/>
      <c r="F1653" s="73"/>
      <c r="G1653" s="70"/>
      <c r="H1653" s="74"/>
      <c r="I1653" s="75"/>
      <c r="J1653" s="75"/>
      <c r="K1653" s="36"/>
      <c r="L1653" s="82"/>
      <c r="M1653" s="82"/>
      <c r="N1653" s="77"/>
      <c r="O1653" s="84" t="s">
        <v>2169</v>
      </c>
      <c r="P1653" s="86">
        <v>43861.937361111108</v>
      </c>
      <c r="Q1653" s="84" t="s">
        <v>2284</v>
      </c>
      <c r="R1653" s="84"/>
      <c r="S1653" s="84"/>
      <c r="T1653" s="84" t="s">
        <v>2883</v>
      </c>
      <c r="U1653" s="84"/>
      <c r="V1653" s="87" t="s">
        <v>4728</v>
      </c>
      <c r="W1653" s="86">
        <v>43861.937361111108</v>
      </c>
      <c r="X1653" s="90">
        <v>43861</v>
      </c>
      <c r="Y1653" s="92" t="s">
        <v>8327</v>
      </c>
      <c r="Z1653" s="87" t="s">
        <v>12187</v>
      </c>
      <c r="AA1653" s="84"/>
      <c r="AB1653" s="84"/>
      <c r="AC1653" s="92" t="s">
        <v>16114</v>
      </c>
      <c r="AD1653" s="84"/>
      <c r="AE1653" s="84" t="b">
        <v>0</v>
      </c>
      <c r="AF1653" s="84">
        <v>0</v>
      </c>
      <c r="AG1653" s="92" t="s">
        <v>16467</v>
      </c>
      <c r="AH1653" s="84" t="b">
        <v>0</v>
      </c>
      <c r="AI1653" s="84" t="s">
        <v>16520</v>
      </c>
      <c r="AJ1653" s="84"/>
      <c r="AK1653" s="92" t="s">
        <v>16467</v>
      </c>
      <c r="AL1653" s="84" t="b">
        <v>0</v>
      </c>
      <c r="AM1653" s="84">
        <v>230</v>
      </c>
      <c r="AN1653" s="92" t="s">
        <v>16293</v>
      </c>
      <c r="AO1653" s="84" t="s">
        <v>16534</v>
      </c>
      <c r="AP1653" s="84" t="b">
        <v>0</v>
      </c>
      <c r="AQ1653" s="92" t="s">
        <v>16293</v>
      </c>
      <c r="AR1653" s="84" t="s">
        <v>179</v>
      </c>
      <c r="AS1653" s="84">
        <v>0</v>
      </c>
      <c r="AT1653" s="84">
        <v>0</v>
      </c>
      <c r="AU1653" s="84"/>
      <c r="AV1653" s="84"/>
      <c r="AW1653" s="84"/>
      <c r="AX1653" s="84"/>
      <c r="AY1653" s="84"/>
      <c r="AZ1653" s="84"/>
      <c r="BA1653" s="84"/>
      <c r="BB1653" s="84"/>
      <c r="BC1653">
        <v>2</v>
      </c>
      <c r="BD1653">
        <v>0</v>
      </c>
      <c r="BE1653">
        <v>0</v>
      </c>
      <c r="BF1653">
        <v>0</v>
      </c>
      <c r="BG1653">
        <v>2</v>
      </c>
      <c r="BH1653">
        <v>0</v>
      </c>
    </row>
    <row r="1654" spans="1:60" x14ac:dyDescent="0.3">
      <c r="A1654" s="69" t="s">
        <v>1900</v>
      </c>
      <c r="B1654" s="69" t="s">
        <v>2145</v>
      </c>
      <c r="C1654" s="70"/>
      <c r="D1654" s="71"/>
      <c r="E1654" s="72"/>
      <c r="F1654" s="73"/>
      <c r="G1654" s="70"/>
      <c r="H1654" s="74"/>
      <c r="I1654" s="75"/>
      <c r="J1654" s="75"/>
      <c r="K1654" s="36"/>
      <c r="L1654" s="82"/>
      <c r="M1654" s="82"/>
      <c r="N1654" s="77"/>
      <c r="O1654" s="84" t="s">
        <v>2168</v>
      </c>
      <c r="P1654" s="86">
        <v>43861.937685185185</v>
      </c>
      <c r="Q1654" s="84" t="s">
        <v>2299</v>
      </c>
      <c r="R1654" s="84"/>
      <c r="S1654" s="84"/>
      <c r="T1654" s="84"/>
      <c r="U1654" s="84"/>
      <c r="V1654" s="87" t="s">
        <v>4601</v>
      </c>
      <c r="W1654" s="86">
        <v>43861.937685185185</v>
      </c>
      <c r="X1654" s="90">
        <v>43861</v>
      </c>
      <c r="Y1654" s="92" t="s">
        <v>7847</v>
      </c>
      <c r="Z1654" s="87" t="s">
        <v>11673</v>
      </c>
      <c r="AA1654" s="84"/>
      <c r="AB1654" s="84"/>
      <c r="AC1654" s="92" t="s">
        <v>15573</v>
      </c>
      <c r="AD1654" s="84"/>
      <c r="AE1654" s="84" t="b">
        <v>0</v>
      </c>
      <c r="AF1654" s="84">
        <v>0</v>
      </c>
      <c r="AG1654" s="92" t="s">
        <v>16467</v>
      </c>
      <c r="AH1654" s="84" t="b">
        <v>0</v>
      </c>
      <c r="AI1654" s="84" t="s">
        <v>16520</v>
      </c>
      <c r="AJ1654" s="84"/>
      <c r="AK1654" s="92" t="s">
        <v>16467</v>
      </c>
      <c r="AL1654" s="84" t="b">
        <v>0</v>
      </c>
      <c r="AM1654" s="84">
        <v>118</v>
      </c>
      <c r="AN1654" s="92" t="s">
        <v>16294</v>
      </c>
      <c r="AO1654" s="84" t="s">
        <v>16534</v>
      </c>
      <c r="AP1654" s="84" t="b">
        <v>0</v>
      </c>
      <c r="AQ1654" s="92" t="s">
        <v>16294</v>
      </c>
      <c r="AR1654" s="84" t="s">
        <v>179</v>
      </c>
      <c r="AS1654" s="84">
        <v>0</v>
      </c>
      <c r="AT1654" s="84">
        <v>0</v>
      </c>
      <c r="AU1654" s="84"/>
      <c r="AV1654" s="84"/>
      <c r="AW1654" s="84"/>
      <c r="AX1654" s="84"/>
      <c r="AY1654" s="84"/>
      <c r="AZ1654" s="84"/>
      <c r="BA1654" s="84"/>
      <c r="BB1654" s="84"/>
      <c r="BC1654">
        <v>1</v>
      </c>
      <c r="BD1654">
        <v>0</v>
      </c>
      <c r="BE1654">
        <v>1</v>
      </c>
      <c r="BF1654">
        <v>0</v>
      </c>
      <c r="BG1654">
        <v>0</v>
      </c>
      <c r="BH1654">
        <v>0</v>
      </c>
    </row>
    <row r="1655" spans="1:60" x14ac:dyDescent="0.3">
      <c r="A1655" s="69" t="s">
        <v>598</v>
      </c>
      <c r="B1655" s="69" t="s">
        <v>2077</v>
      </c>
      <c r="C1655" s="70"/>
      <c r="D1655" s="71"/>
      <c r="E1655" s="72"/>
      <c r="F1655" s="73"/>
      <c r="G1655" s="70"/>
      <c r="H1655" s="74"/>
      <c r="I1655" s="75"/>
      <c r="J1655" s="75"/>
      <c r="K1655" s="36"/>
      <c r="L1655" s="82"/>
      <c r="M1655" s="82"/>
      <c r="N1655" s="77"/>
      <c r="O1655" s="84" t="s">
        <v>2171</v>
      </c>
      <c r="P1655" s="86">
        <v>43861.938715277778</v>
      </c>
      <c r="Q1655" s="84" t="s">
        <v>2313</v>
      </c>
      <c r="R1655" s="84"/>
      <c r="S1655" s="84"/>
      <c r="T1655" s="84" t="s">
        <v>2873</v>
      </c>
      <c r="U1655" s="84"/>
      <c r="V1655" s="87" t="s">
        <v>3417</v>
      </c>
      <c r="W1655" s="86">
        <v>43861.938715277778</v>
      </c>
      <c r="X1655" s="90">
        <v>43861</v>
      </c>
      <c r="Y1655" s="92" t="s">
        <v>5408</v>
      </c>
      <c r="Z1655" s="87" t="s">
        <v>9170</v>
      </c>
      <c r="AA1655" s="84"/>
      <c r="AB1655" s="84"/>
      <c r="AC1655" s="92" t="s">
        <v>13048</v>
      </c>
      <c r="AD1655" s="92" t="s">
        <v>16433</v>
      </c>
      <c r="AE1655" s="84" t="b">
        <v>0</v>
      </c>
      <c r="AF1655" s="84">
        <v>2</v>
      </c>
      <c r="AG1655" s="92" t="s">
        <v>16473</v>
      </c>
      <c r="AH1655" s="84" t="b">
        <v>0</v>
      </c>
      <c r="AI1655" s="84" t="s">
        <v>16520</v>
      </c>
      <c r="AJ1655" s="84"/>
      <c r="AK1655" s="92" t="s">
        <v>16467</v>
      </c>
      <c r="AL1655" s="84" t="b">
        <v>0</v>
      </c>
      <c r="AM1655" s="84">
        <v>0</v>
      </c>
      <c r="AN1655" s="92" t="s">
        <v>16467</v>
      </c>
      <c r="AO1655" s="84" t="s">
        <v>16534</v>
      </c>
      <c r="AP1655" s="84" t="b">
        <v>0</v>
      </c>
      <c r="AQ1655" s="92" t="s">
        <v>16433</v>
      </c>
      <c r="AR1655" s="84" t="s">
        <v>179</v>
      </c>
      <c r="AS1655" s="84">
        <v>0</v>
      </c>
      <c r="AT1655" s="84">
        <v>0</v>
      </c>
      <c r="AU1655" s="84"/>
      <c r="AV1655" s="84"/>
      <c r="AW1655" s="84"/>
      <c r="AX1655" s="84"/>
      <c r="AY1655" s="84"/>
      <c r="AZ1655" s="84"/>
      <c r="BA1655" s="84"/>
      <c r="BB1655" s="84"/>
      <c r="BC1655">
        <v>1</v>
      </c>
      <c r="BD1655">
        <v>0</v>
      </c>
      <c r="BE1655">
        <v>0</v>
      </c>
      <c r="BF1655">
        <v>0</v>
      </c>
      <c r="BG1655">
        <v>0</v>
      </c>
      <c r="BH1655">
        <v>1</v>
      </c>
    </row>
    <row r="1656" spans="1:60" x14ac:dyDescent="0.3">
      <c r="A1656" s="69" t="s">
        <v>1792</v>
      </c>
      <c r="B1656" s="69" t="s">
        <v>1977</v>
      </c>
      <c r="C1656" s="70"/>
      <c r="D1656" s="71"/>
      <c r="E1656" s="72"/>
      <c r="F1656" s="73"/>
      <c r="G1656" s="70"/>
      <c r="H1656" s="74"/>
      <c r="I1656" s="75"/>
      <c r="J1656" s="75"/>
      <c r="K1656" s="36"/>
      <c r="L1656" s="82"/>
      <c r="M1656" s="82"/>
      <c r="N1656" s="77"/>
      <c r="O1656" s="84" t="s">
        <v>2169</v>
      </c>
      <c r="P1656" s="86">
        <v>43861.938738425924</v>
      </c>
      <c r="Q1656" s="84" t="s">
        <v>2181</v>
      </c>
      <c r="R1656" s="84"/>
      <c r="S1656" s="84"/>
      <c r="T1656" s="84"/>
      <c r="U1656" s="84"/>
      <c r="V1656" s="87" t="s">
        <v>4508</v>
      </c>
      <c r="W1656" s="86">
        <v>43861.938738425924</v>
      </c>
      <c r="X1656" s="90">
        <v>43861</v>
      </c>
      <c r="Y1656" s="92" t="s">
        <v>7623</v>
      </c>
      <c r="Z1656" s="87" t="s">
        <v>11441</v>
      </c>
      <c r="AA1656" s="84"/>
      <c r="AB1656" s="84"/>
      <c r="AC1656" s="92" t="s">
        <v>15334</v>
      </c>
      <c r="AD1656" s="84"/>
      <c r="AE1656" s="84" t="b">
        <v>0</v>
      </c>
      <c r="AF1656" s="84">
        <v>0</v>
      </c>
      <c r="AG1656" s="92" t="s">
        <v>16467</v>
      </c>
      <c r="AH1656" s="84" t="b">
        <v>0</v>
      </c>
      <c r="AI1656" s="84" t="s">
        <v>16520</v>
      </c>
      <c r="AJ1656" s="84"/>
      <c r="AK1656" s="92" t="s">
        <v>16467</v>
      </c>
      <c r="AL1656" s="84" t="b">
        <v>0</v>
      </c>
      <c r="AM1656" s="84">
        <v>55</v>
      </c>
      <c r="AN1656" s="92" t="s">
        <v>16336</v>
      </c>
      <c r="AO1656" s="84" t="s">
        <v>16534</v>
      </c>
      <c r="AP1656" s="84" t="b">
        <v>0</v>
      </c>
      <c r="AQ1656" s="92" t="s">
        <v>16336</v>
      </c>
      <c r="AR1656" s="84" t="s">
        <v>179</v>
      </c>
      <c r="AS1656" s="84">
        <v>0</v>
      </c>
      <c r="AT1656" s="84">
        <v>0</v>
      </c>
      <c r="AU1656" s="84"/>
      <c r="AV1656" s="84"/>
      <c r="AW1656" s="84"/>
      <c r="AX1656" s="84"/>
      <c r="AY1656" s="84"/>
      <c r="AZ1656" s="84"/>
      <c r="BA1656" s="84"/>
      <c r="BB1656" s="84"/>
      <c r="BC1656">
        <v>1</v>
      </c>
      <c r="BD1656">
        <v>0</v>
      </c>
      <c r="BE1656">
        <v>0</v>
      </c>
      <c r="BF1656">
        <v>0</v>
      </c>
      <c r="BG1656">
        <v>1</v>
      </c>
      <c r="BH1656">
        <v>0</v>
      </c>
    </row>
    <row r="1657" spans="1:60" x14ac:dyDescent="0.3">
      <c r="A1657" s="69" t="s">
        <v>1342</v>
      </c>
      <c r="B1657" s="69" t="s">
        <v>1540</v>
      </c>
      <c r="C1657" s="70"/>
      <c r="D1657" s="71"/>
      <c r="E1657" s="72"/>
      <c r="F1657" s="73"/>
      <c r="G1657" s="70"/>
      <c r="H1657" s="74"/>
      <c r="I1657" s="75"/>
      <c r="J1657" s="75"/>
      <c r="K1657" s="36"/>
      <c r="L1657" s="82"/>
      <c r="M1657" s="82"/>
      <c r="N1657" s="77"/>
      <c r="O1657" s="84" t="s">
        <v>2169</v>
      </c>
      <c r="P1657" s="86">
        <v>43861.939247685186</v>
      </c>
      <c r="Q1657" s="84" t="s">
        <v>2304</v>
      </c>
      <c r="R1657" s="84"/>
      <c r="S1657" s="84"/>
      <c r="T1657" s="84" t="s">
        <v>2883</v>
      </c>
      <c r="U1657" s="84"/>
      <c r="V1657" s="87" t="s">
        <v>4099</v>
      </c>
      <c r="W1657" s="86">
        <v>43861.939247685186</v>
      </c>
      <c r="X1657" s="90">
        <v>43861</v>
      </c>
      <c r="Y1657" s="92" t="s">
        <v>6517</v>
      </c>
      <c r="Z1657" s="87" t="s">
        <v>10292</v>
      </c>
      <c r="AA1657" s="84"/>
      <c r="AB1657" s="84"/>
      <c r="AC1657" s="92" t="s">
        <v>14172</v>
      </c>
      <c r="AD1657" s="84"/>
      <c r="AE1657" s="84" t="b">
        <v>0</v>
      </c>
      <c r="AF1657" s="84">
        <v>0</v>
      </c>
      <c r="AG1657" s="92" t="s">
        <v>16467</v>
      </c>
      <c r="AH1657" s="84" t="b">
        <v>0</v>
      </c>
      <c r="AI1657" s="84" t="s">
        <v>16520</v>
      </c>
      <c r="AJ1657" s="84"/>
      <c r="AK1657" s="92" t="s">
        <v>16467</v>
      </c>
      <c r="AL1657" s="84" t="b">
        <v>0</v>
      </c>
      <c r="AM1657" s="84">
        <v>12</v>
      </c>
      <c r="AN1657" s="92" t="s">
        <v>14725</v>
      </c>
      <c r="AO1657" s="84" t="s">
        <v>16534</v>
      </c>
      <c r="AP1657" s="84" t="b">
        <v>0</v>
      </c>
      <c r="AQ1657" s="92" t="s">
        <v>14725</v>
      </c>
      <c r="AR1657" s="84" t="s">
        <v>179</v>
      </c>
      <c r="AS1657" s="84">
        <v>0</v>
      </c>
      <c r="AT1657" s="84">
        <v>0</v>
      </c>
      <c r="AU1657" s="84"/>
      <c r="AV1657" s="84"/>
      <c r="AW1657" s="84"/>
      <c r="AX1657" s="84"/>
      <c r="AY1657" s="84"/>
      <c r="AZ1657" s="84"/>
      <c r="BA1657" s="84"/>
      <c r="BB1657" s="84"/>
      <c r="BC1657">
        <v>1</v>
      </c>
      <c r="BD1657">
        <v>0</v>
      </c>
      <c r="BE1657">
        <v>0</v>
      </c>
      <c r="BF1657">
        <v>0</v>
      </c>
      <c r="BG1657">
        <v>1</v>
      </c>
      <c r="BH1657">
        <v>0</v>
      </c>
    </row>
    <row r="1658" spans="1:60" x14ac:dyDescent="0.3">
      <c r="A1658" s="69" t="s">
        <v>1863</v>
      </c>
      <c r="B1658" s="69" t="s">
        <v>2096</v>
      </c>
      <c r="C1658" s="70"/>
      <c r="D1658" s="71"/>
      <c r="E1658" s="72"/>
      <c r="F1658" s="73"/>
      <c r="G1658" s="70"/>
      <c r="H1658" s="74"/>
      <c r="I1658" s="75"/>
      <c r="J1658" s="75"/>
      <c r="K1658" s="36"/>
      <c r="L1658" s="82"/>
      <c r="M1658" s="82"/>
      <c r="N1658" s="77"/>
      <c r="O1658" s="84" t="s">
        <v>2169</v>
      </c>
      <c r="P1658" s="86">
        <v>43861.939305555556</v>
      </c>
      <c r="Q1658" s="84" t="s">
        <v>2284</v>
      </c>
      <c r="R1658" s="84"/>
      <c r="S1658" s="84"/>
      <c r="T1658" s="84" t="s">
        <v>2883</v>
      </c>
      <c r="U1658" s="84"/>
      <c r="V1658" s="87" t="s">
        <v>4570</v>
      </c>
      <c r="W1658" s="86">
        <v>43861.939305555556</v>
      </c>
      <c r="X1658" s="90">
        <v>43861</v>
      </c>
      <c r="Y1658" s="92" t="s">
        <v>7772</v>
      </c>
      <c r="Z1658" s="87" t="s">
        <v>11593</v>
      </c>
      <c r="AA1658" s="84"/>
      <c r="AB1658" s="84"/>
      <c r="AC1658" s="92" t="s">
        <v>15492</v>
      </c>
      <c r="AD1658" s="84"/>
      <c r="AE1658" s="84" t="b">
        <v>0</v>
      </c>
      <c r="AF1658" s="84">
        <v>0</v>
      </c>
      <c r="AG1658" s="92" t="s">
        <v>16467</v>
      </c>
      <c r="AH1658" s="84" t="b">
        <v>0</v>
      </c>
      <c r="AI1658" s="84" t="s">
        <v>16520</v>
      </c>
      <c r="AJ1658" s="84"/>
      <c r="AK1658" s="92" t="s">
        <v>16467</v>
      </c>
      <c r="AL1658" s="84" t="b">
        <v>0</v>
      </c>
      <c r="AM1658" s="84">
        <v>230</v>
      </c>
      <c r="AN1658" s="92" t="s">
        <v>16293</v>
      </c>
      <c r="AO1658" s="84" t="s">
        <v>16536</v>
      </c>
      <c r="AP1658" s="84" t="b">
        <v>0</v>
      </c>
      <c r="AQ1658" s="92" t="s">
        <v>16293</v>
      </c>
      <c r="AR1658" s="84" t="s">
        <v>179</v>
      </c>
      <c r="AS1658" s="84">
        <v>0</v>
      </c>
      <c r="AT1658" s="84">
        <v>0</v>
      </c>
      <c r="AU1658" s="84"/>
      <c r="AV1658" s="84"/>
      <c r="AW1658" s="84"/>
      <c r="AX1658" s="84"/>
      <c r="AY1658" s="84"/>
      <c r="AZ1658" s="84"/>
      <c r="BA1658" s="84"/>
      <c r="BB1658" s="84"/>
      <c r="BC1658">
        <v>2</v>
      </c>
      <c r="BD1658">
        <v>0</v>
      </c>
      <c r="BE1658">
        <v>0</v>
      </c>
      <c r="BF1658">
        <v>0</v>
      </c>
      <c r="BG1658">
        <v>2</v>
      </c>
      <c r="BH1658">
        <v>0</v>
      </c>
    </row>
    <row r="1659" spans="1:60" x14ac:dyDescent="0.3">
      <c r="A1659" s="69" t="s">
        <v>2032</v>
      </c>
      <c r="B1659" s="69" t="s">
        <v>2077</v>
      </c>
      <c r="C1659" s="70"/>
      <c r="D1659" s="71"/>
      <c r="E1659" s="72"/>
      <c r="F1659" s="73"/>
      <c r="G1659" s="70"/>
      <c r="H1659" s="74"/>
      <c r="I1659" s="75"/>
      <c r="J1659" s="75"/>
      <c r="K1659" s="36"/>
      <c r="L1659" s="82"/>
      <c r="M1659" s="82"/>
      <c r="N1659" s="77"/>
      <c r="O1659" s="84" t="s">
        <v>2169</v>
      </c>
      <c r="P1659" s="86">
        <v>43861.939629629633</v>
      </c>
      <c r="Q1659" s="84" t="s">
        <v>2301</v>
      </c>
      <c r="R1659" s="84"/>
      <c r="S1659" s="84"/>
      <c r="T1659" s="84" t="s">
        <v>2873</v>
      </c>
      <c r="U1659" s="84"/>
      <c r="V1659" s="87" t="s">
        <v>4722</v>
      </c>
      <c r="W1659" s="86">
        <v>43861.939629629633</v>
      </c>
      <c r="X1659" s="90">
        <v>43861</v>
      </c>
      <c r="Y1659" s="92" t="s">
        <v>8317</v>
      </c>
      <c r="Z1659" s="87" t="s">
        <v>12175</v>
      </c>
      <c r="AA1659" s="84"/>
      <c r="AB1659" s="84"/>
      <c r="AC1659" s="92" t="s">
        <v>16099</v>
      </c>
      <c r="AD1659" s="84"/>
      <c r="AE1659" s="84" t="b">
        <v>0</v>
      </c>
      <c r="AF1659" s="84">
        <v>0</v>
      </c>
      <c r="AG1659" s="92" t="s">
        <v>16467</v>
      </c>
      <c r="AH1659" s="84" t="b">
        <v>0</v>
      </c>
      <c r="AI1659" s="84" t="s">
        <v>16520</v>
      </c>
      <c r="AJ1659" s="84"/>
      <c r="AK1659" s="92" t="s">
        <v>16467</v>
      </c>
      <c r="AL1659" s="84" t="b">
        <v>0</v>
      </c>
      <c r="AM1659" s="84">
        <v>56</v>
      </c>
      <c r="AN1659" s="92" t="s">
        <v>16433</v>
      </c>
      <c r="AO1659" s="84" t="s">
        <v>16534</v>
      </c>
      <c r="AP1659" s="84" t="b">
        <v>0</v>
      </c>
      <c r="AQ1659" s="92" t="s">
        <v>16433</v>
      </c>
      <c r="AR1659" s="84" t="s">
        <v>179</v>
      </c>
      <c r="AS1659" s="84">
        <v>0</v>
      </c>
      <c r="AT1659" s="84">
        <v>0</v>
      </c>
      <c r="AU1659" s="84"/>
      <c r="AV1659" s="84"/>
      <c r="AW1659" s="84"/>
      <c r="AX1659" s="84"/>
      <c r="AY1659" s="84"/>
      <c r="AZ1659" s="84"/>
      <c r="BA1659" s="84"/>
      <c r="BB1659" s="84"/>
      <c r="BC1659">
        <v>1</v>
      </c>
      <c r="BD1659">
        <v>0</v>
      </c>
      <c r="BE1659">
        <v>0</v>
      </c>
      <c r="BF1659">
        <v>0</v>
      </c>
      <c r="BG1659">
        <v>1</v>
      </c>
      <c r="BH1659">
        <v>0</v>
      </c>
    </row>
    <row r="1660" spans="1:60" x14ac:dyDescent="0.3">
      <c r="A1660" s="69" t="s">
        <v>611</v>
      </c>
      <c r="B1660" s="69" t="s">
        <v>1949</v>
      </c>
      <c r="C1660" s="70"/>
      <c r="D1660" s="71"/>
      <c r="E1660" s="72"/>
      <c r="F1660" s="73"/>
      <c r="G1660" s="70"/>
      <c r="H1660" s="74"/>
      <c r="I1660" s="75"/>
      <c r="J1660" s="75"/>
      <c r="K1660" s="36"/>
      <c r="L1660" s="82"/>
      <c r="M1660" s="82"/>
      <c r="N1660" s="77"/>
      <c r="O1660" s="84" t="s">
        <v>2169</v>
      </c>
      <c r="P1660" s="86">
        <v>43861.94023148148</v>
      </c>
      <c r="Q1660" s="84" t="s">
        <v>2317</v>
      </c>
      <c r="R1660" s="84"/>
      <c r="S1660" s="84"/>
      <c r="T1660" s="84" t="s">
        <v>2873</v>
      </c>
      <c r="U1660" s="84"/>
      <c r="V1660" s="87" t="s">
        <v>3426</v>
      </c>
      <c r="W1660" s="86">
        <v>43861.94023148148</v>
      </c>
      <c r="X1660" s="90">
        <v>43861</v>
      </c>
      <c r="Y1660" s="92" t="s">
        <v>5433</v>
      </c>
      <c r="Z1660" s="87" t="s">
        <v>9194</v>
      </c>
      <c r="AA1660" s="84"/>
      <c r="AB1660" s="84"/>
      <c r="AC1660" s="92" t="s">
        <v>13072</v>
      </c>
      <c r="AD1660" s="84"/>
      <c r="AE1660" s="84" t="b">
        <v>0</v>
      </c>
      <c r="AF1660" s="84">
        <v>0</v>
      </c>
      <c r="AG1660" s="92" t="s">
        <v>16467</v>
      </c>
      <c r="AH1660" s="84" t="b">
        <v>0</v>
      </c>
      <c r="AI1660" s="84" t="s">
        <v>16520</v>
      </c>
      <c r="AJ1660" s="84"/>
      <c r="AK1660" s="92" t="s">
        <v>16467</v>
      </c>
      <c r="AL1660" s="84" t="b">
        <v>0</v>
      </c>
      <c r="AM1660" s="84">
        <v>4</v>
      </c>
      <c r="AN1660" s="92" t="s">
        <v>15771</v>
      </c>
      <c r="AO1660" s="84" t="s">
        <v>16534</v>
      </c>
      <c r="AP1660" s="84" t="b">
        <v>0</v>
      </c>
      <c r="AQ1660" s="92" t="s">
        <v>15771</v>
      </c>
      <c r="AR1660" s="84" t="s">
        <v>179</v>
      </c>
      <c r="AS1660" s="84">
        <v>0</v>
      </c>
      <c r="AT1660" s="84">
        <v>0</v>
      </c>
      <c r="AU1660" s="84"/>
      <c r="AV1660" s="84"/>
      <c r="AW1660" s="84"/>
      <c r="AX1660" s="84"/>
      <c r="AY1660" s="84"/>
      <c r="AZ1660" s="84"/>
      <c r="BA1660" s="84"/>
      <c r="BB1660" s="84"/>
      <c r="BC1660">
        <v>1</v>
      </c>
      <c r="BD1660">
        <v>0</v>
      </c>
      <c r="BE1660">
        <v>0</v>
      </c>
      <c r="BF1660">
        <v>0</v>
      </c>
      <c r="BG1660">
        <v>1</v>
      </c>
      <c r="BH1660">
        <v>0</v>
      </c>
    </row>
    <row r="1661" spans="1:60" x14ac:dyDescent="0.3">
      <c r="A1661" s="69" t="s">
        <v>599</v>
      </c>
      <c r="B1661" s="69" t="s">
        <v>599</v>
      </c>
      <c r="C1661" s="70"/>
      <c r="D1661" s="71"/>
      <c r="E1661" s="72"/>
      <c r="F1661" s="73"/>
      <c r="G1661" s="70"/>
      <c r="H1661" s="74"/>
      <c r="I1661" s="75"/>
      <c r="J1661" s="75"/>
      <c r="K1661" s="36"/>
      <c r="L1661" s="82"/>
      <c r="M1661" s="82"/>
      <c r="N1661" s="77"/>
      <c r="O1661" s="84" t="s">
        <v>179</v>
      </c>
      <c r="P1661" s="86">
        <v>43861.940312500003</v>
      </c>
      <c r="Q1661" s="84" t="s">
        <v>2314</v>
      </c>
      <c r="R1661" s="84"/>
      <c r="S1661" s="84"/>
      <c r="T1661" s="84" t="s">
        <v>2892</v>
      </c>
      <c r="U1661" s="87" t="s">
        <v>2967</v>
      </c>
      <c r="V1661" s="87" t="s">
        <v>2967</v>
      </c>
      <c r="W1661" s="86">
        <v>43861.940312500003</v>
      </c>
      <c r="X1661" s="90">
        <v>43861</v>
      </c>
      <c r="Y1661" s="92" t="s">
        <v>5409</v>
      </c>
      <c r="Z1661" s="87" t="s">
        <v>9171</v>
      </c>
      <c r="AA1661" s="84"/>
      <c r="AB1661" s="84"/>
      <c r="AC1661" s="92" t="s">
        <v>13049</v>
      </c>
      <c r="AD1661" s="84"/>
      <c r="AE1661" s="84" t="b">
        <v>0</v>
      </c>
      <c r="AF1661" s="84">
        <v>0</v>
      </c>
      <c r="AG1661" s="92" t="s">
        <v>16467</v>
      </c>
      <c r="AH1661" s="84" t="b">
        <v>0</v>
      </c>
      <c r="AI1661" s="84" t="s">
        <v>16522</v>
      </c>
      <c r="AJ1661" s="84"/>
      <c r="AK1661" s="92" t="s">
        <v>16467</v>
      </c>
      <c r="AL1661" s="84" t="b">
        <v>0</v>
      </c>
      <c r="AM1661" s="84">
        <v>0</v>
      </c>
      <c r="AN1661" s="92" t="s">
        <v>16467</v>
      </c>
      <c r="AO1661" s="84" t="s">
        <v>16534</v>
      </c>
      <c r="AP1661" s="84" t="b">
        <v>0</v>
      </c>
      <c r="AQ1661" s="92" t="s">
        <v>13049</v>
      </c>
      <c r="AR1661" s="84" t="s">
        <v>179</v>
      </c>
      <c r="AS1661" s="84">
        <v>0</v>
      </c>
      <c r="AT1661" s="84">
        <v>0</v>
      </c>
      <c r="AU1661" s="84"/>
      <c r="AV1661" s="84"/>
      <c r="AW1661" s="84"/>
      <c r="AX1661" s="84"/>
      <c r="AY1661" s="84"/>
      <c r="AZ1661" s="84"/>
      <c r="BA1661" s="84"/>
      <c r="BB1661" s="84"/>
      <c r="BC1661">
        <v>1</v>
      </c>
      <c r="BD1661">
        <v>0</v>
      </c>
      <c r="BE1661">
        <v>0</v>
      </c>
      <c r="BF1661">
        <v>1</v>
      </c>
      <c r="BG1661">
        <v>0</v>
      </c>
      <c r="BH1661">
        <v>0</v>
      </c>
    </row>
    <row r="1662" spans="1:60" x14ac:dyDescent="0.3">
      <c r="A1662" s="69" t="s">
        <v>600</v>
      </c>
      <c r="B1662" s="69" t="s">
        <v>2078</v>
      </c>
      <c r="C1662" s="70"/>
      <c r="D1662" s="71"/>
      <c r="E1662" s="72"/>
      <c r="F1662" s="73"/>
      <c r="G1662" s="70"/>
      <c r="H1662" s="74"/>
      <c r="I1662" s="75"/>
      <c r="J1662" s="75"/>
      <c r="K1662" s="36"/>
      <c r="L1662" s="82"/>
      <c r="M1662" s="82"/>
      <c r="N1662" s="77"/>
      <c r="O1662" s="84" t="s">
        <v>2169</v>
      </c>
      <c r="P1662" s="86">
        <v>43861.941504629627</v>
      </c>
      <c r="Q1662" s="84" t="s">
        <v>2298</v>
      </c>
      <c r="R1662" s="84"/>
      <c r="S1662" s="84"/>
      <c r="T1662" s="84" t="s">
        <v>2890</v>
      </c>
      <c r="U1662" s="84"/>
      <c r="V1662" s="87" t="s">
        <v>3418</v>
      </c>
      <c r="W1662" s="86">
        <v>43861.941504629627</v>
      </c>
      <c r="X1662" s="90">
        <v>43861</v>
      </c>
      <c r="Y1662" s="92" t="s">
        <v>5410</v>
      </c>
      <c r="Z1662" s="87" t="s">
        <v>9172</v>
      </c>
      <c r="AA1662" s="84"/>
      <c r="AB1662" s="84"/>
      <c r="AC1662" s="92" t="s">
        <v>13050</v>
      </c>
      <c r="AD1662" s="84"/>
      <c r="AE1662" s="84" t="b">
        <v>0</v>
      </c>
      <c r="AF1662" s="84">
        <v>0</v>
      </c>
      <c r="AG1662" s="92" t="s">
        <v>16467</v>
      </c>
      <c r="AH1662" s="84" t="b">
        <v>0</v>
      </c>
      <c r="AI1662" s="84" t="s">
        <v>16520</v>
      </c>
      <c r="AJ1662" s="84"/>
      <c r="AK1662" s="92" t="s">
        <v>16467</v>
      </c>
      <c r="AL1662" s="84" t="b">
        <v>0</v>
      </c>
      <c r="AM1662" s="84">
        <v>66</v>
      </c>
      <c r="AN1662" s="92" t="s">
        <v>16225</v>
      </c>
      <c r="AO1662" s="84" t="s">
        <v>16534</v>
      </c>
      <c r="AP1662" s="84" t="b">
        <v>0</v>
      </c>
      <c r="AQ1662" s="92" t="s">
        <v>16225</v>
      </c>
      <c r="AR1662" s="84" t="s">
        <v>179</v>
      </c>
      <c r="AS1662" s="84">
        <v>0</v>
      </c>
      <c r="AT1662" s="84">
        <v>0</v>
      </c>
      <c r="AU1662" s="84"/>
      <c r="AV1662" s="84"/>
      <c r="AW1662" s="84"/>
      <c r="AX1662" s="84"/>
      <c r="AY1662" s="84"/>
      <c r="AZ1662" s="84"/>
      <c r="BA1662" s="84"/>
      <c r="BB1662" s="84"/>
      <c r="BC1662">
        <v>1</v>
      </c>
      <c r="BD1662">
        <v>0</v>
      </c>
      <c r="BE1662">
        <v>0</v>
      </c>
      <c r="BF1662">
        <v>0</v>
      </c>
      <c r="BG1662">
        <v>1</v>
      </c>
      <c r="BH1662">
        <v>0</v>
      </c>
    </row>
    <row r="1663" spans="1:60" x14ac:dyDescent="0.3">
      <c r="A1663" s="69" t="s">
        <v>601</v>
      </c>
      <c r="B1663" s="69" t="s">
        <v>2126</v>
      </c>
      <c r="C1663" s="70"/>
      <c r="D1663" s="71"/>
      <c r="E1663" s="72"/>
      <c r="F1663" s="73"/>
      <c r="G1663" s="70"/>
      <c r="H1663" s="74"/>
      <c r="I1663" s="75"/>
      <c r="J1663" s="75"/>
      <c r="K1663" s="36"/>
      <c r="L1663" s="82"/>
      <c r="M1663" s="82"/>
      <c r="N1663" s="77"/>
      <c r="O1663" s="84" t="s">
        <v>2169</v>
      </c>
      <c r="P1663" s="86">
        <v>43861.941793981481</v>
      </c>
      <c r="Q1663" s="84" t="s">
        <v>2290</v>
      </c>
      <c r="R1663" s="84"/>
      <c r="S1663" s="84"/>
      <c r="T1663" s="84" t="s">
        <v>2883</v>
      </c>
      <c r="U1663" s="84"/>
      <c r="V1663" s="87" t="s">
        <v>3062</v>
      </c>
      <c r="W1663" s="86">
        <v>43861.941793981481</v>
      </c>
      <c r="X1663" s="90">
        <v>43861</v>
      </c>
      <c r="Y1663" s="92" t="s">
        <v>5411</v>
      </c>
      <c r="Z1663" s="87" t="s">
        <v>9173</v>
      </c>
      <c r="AA1663" s="84"/>
      <c r="AB1663" s="84"/>
      <c r="AC1663" s="92" t="s">
        <v>13051</v>
      </c>
      <c r="AD1663" s="84"/>
      <c r="AE1663" s="84" t="b">
        <v>0</v>
      </c>
      <c r="AF1663" s="84">
        <v>0</v>
      </c>
      <c r="AG1663" s="92" t="s">
        <v>16467</v>
      </c>
      <c r="AH1663" s="84" t="b">
        <v>0</v>
      </c>
      <c r="AI1663" s="84" t="s">
        <v>16520</v>
      </c>
      <c r="AJ1663" s="84"/>
      <c r="AK1663" s="92" t="s">
        <v>16467</v>
      </c>
      <c r="AL1663" s="84" t="b">
        <v>0</v>
      </c>
      <c r="AM1663" s="84">
        <v>72</v>
      </c>
      <c r="AN1663" s="92" t="s">
        <v>16431</v>
      </c>
      <c r="AO1663" s="84" t="s">
        <v>16535</v>
      </c>
      <c r="AP1663" s="84" t="b">
        <v>0</v>
      </c>
      <c r="AQ1663" s="92" t="s">
        <v>16431</v>
      </c>
      <c r="AR1663" s="84" t="s">
        <v>179</v>
      </c>
      <c r="AS1663" s="84">
        <v>0</v>
      </c>
      <c r="AT1663" s="84">
        <v>0</v>
      </c>
      <c r="AU1663" s="84"/>
      <c r="AV1663" s="84"/>
      <c r="AW1663" s="84"/>
      <c r="AX1663" s="84"/>
      <c r="AY1663" s="84"/>
      <c r="AZ1663" s="84"/>
      <c r="BA1663" s="84"/>
      <c r="BB1663" s="84"/>
      <c r="BC1663">
        <v>1</v>
      </c>
      <c r="BD1663">
        <v>0</v>
      </c>
      <c r="BE1663">
        <v>0</v>
      </c>
      <c r="BF1663">
        <v>0</v>
      </c>
      <c r="BG1663">
        <v>1</v>
      </c>
      <c r="BH1663">
        <v>0</v>
      </c>
    </row>
    <row r="1664" spans="1:60" x14ac:dyDescent="0.3">
      <c r="A1664" s="69" t="s">
        <v>2032</v>
      </c>
      <c r="B1664" s="69" t="s">
        <v>2032</v>
      </c>
      <c r="C1664" s="70"/>
      <c r="D1664" s="71"/>
      <c r="E1664" s="72"/>
      <c r="F1664" s="73"/>
      <c r="G1664" s="70"/>
      <c r="H1664" s="74"/>
      <c r="I1664" s="75"/>
      <c r="J1664" s="75"/>
      <c r="K1664" s="36"/>
      <c r="L1664" s="82"/>
      <c r="M1664" s="82"/>
      <c r="N1664" s="77"/>
      <c r="O1664" s="84" t="s">
        <v>179</v>
      </c>
      <c r="P1664" s="86">
        <v>43861.94189814815</v>
      </c>
      <c r="Q1664" s="84" t="s">
        <v>2421</v>
      </c>
      <c r="R1664" s="84"/>
      <c r="S1664" s="84"/>
      <c r="T1664" s="84" t="s">
        <v>2955</v>
      </c>
      <c r="U1664" s="84"/>
      <c r="V1664" s="87" t="s">
        <v>4722</v>
      </c>
      <c r="W1664" s="86">
        <v>43861.94189814815</v>
      </c>
      <c r="X1664" s="90">
        <v>43861</v>
      </c>
      <c r="Y1664" s="92" t="s">
        <v>8318</v>
      </c>
      <c r="Z1664" s="87" t="s">
        <v>12176</v>
      </c>
      <c r="AA1664" s="84"/>
      <c r="AB1664" s="84"/>
      <c r="AC1664" s="92" t="s">
        <v>16100</v>
      </c>
      <c r="AD1664" s="84"/>
      <c r="AE1664" s="84" t="b">
        <v>0</v>
      </c>
      <c r="AF1664" s="84">
        <v>12</v>
      </c>
      <c r="AG1664" s="92" t="s">
        <v>16467</v>
      </c>
      <c r="AH1664" s="84" t="b">
        <v>0</v>
      </c>
      <c r="AI1664" s="84" t="s">
        <v>16520</v>
      </c>
      <c r="AJ1664" s="84"/>
      <c r="AK1664" s="92" t="s">
        <v>16467</v>
      </c>
      <c r="AL1664" s="84" t="b">
        <v>0</v>
      </c>
      <c r="AM1664" s="84">
        <v>3</v>
      </c>
      <c r="AN1664" s="92" t="s">
        <v>16467</v>
      </c>
      <c r="AO1664" s="84" t="s">
        <v>16534</v>
      </c>
      <c r="AP1664" s="84" t="b">
        <v>0</v>
      </c>
      <c r="AQ1664" s="92" t="s">
        <v>16100</v>
      </c>
      <c r="AR1664" s="84" t="s">
        <v>179</v>
      </c>
      <c r="AS1664" s="84">
        <v>0</v>
      </c>
      <c r="AT1664" s="84">
        <v>0</v>
      </c>
      <c r="AU1664" s="84"/>
      <c r="AV1664" s="84"/>
      <c r="AW1664" s="84"/>
      <c r="AX1664" s="84"/>
      <c r="AY1664" s="84"/>
      <c r="AZ1664" s="84"/>
      <c r="BA1664" s="84"/>
      <c r="BB1664" s="84"/>
      <c r="BC1664">
        <v>3</v>
      </c>
      <c r="BD1664">
        <v>0</v>
      </c>
      <c r="BE1664">
        <v>0</v>
      </c>
      <c r="BF1664">
        <v>3</v>
      </c>
      <c r="BG1664">
        <v>0</v>
      </c>
      <c r="BH1664">
        <v>0</v>
      </c>
    </row>
    <row r="1665" spans="1:60" x14ac:dyDescent="0.3">
      <c r="A1665" s="69" t="s">
        <v>602</v>
      </c>
      <c r="B1665" s="69" t="s">
        <v>2126</v>
      </c>
      <c r="C1665" s="70"/>
      <c r="D1665" s="71"/>
      <c r="E1665" s="72"/>
      <c r="F1665" s="73"/>
      <c r="G1665" s="70"/>
      <c r="H1665" s="74"/>
      <c r="I1665" s="75"/>
      <c r="J1665" s="75"/>
      <c r="K1665" s="36"/>
      <c r="L1665" s="82"/>
      <c r="M1665" s="82"/>
      <c r="N1665" s="77"/>
      <c r="O1665" s="84" t="s">
        <v>2169</v>
      </c>
      <c r="P1665" s="86">
        <v>43861.942071759258</v>
      </c>
      <c r="Q1665" s="84" t="s">
        <v>2290</v>
      </c>
      <c r="R1665" s="84"/>
      <c r="S1665" s="84"/>
      <c r="T1665" s="84" t="s">
        <v>2883</v>
      </c>
      <c r="U1665" s="84"/>
      <c r="V1665" s="87" t="s">
        <v>3419</v>
      </c>
      <c r="W1665" s="86">
        <v>43861.942071759258</v>
      </c>
      <c r="X1665" s="90">
        <v>43861</v>
      </c>
      <c r="Y1665" s="92" t="s">
        <v>5414</v>
      </c>
      <c r="Z1665" s="87" t="s">
        <v>9176</v>
      </c>
      <c r="AA1665" s="84"/>
      <c r="AB1665" s="84"/>
      <c r="AC1665" s="92" t="s">
        <v>13054</v>
      </c>
      <c r="AD1665" s="84"/>
      <c r="AE1665" s="84" t="b">
        <v>0</v>
      </c>
      <c r="AF1665" s="84">
        <v>0</v>
      </c>
      <c r="AG1665" s="92" t="s">
        <v>16467</v>
      </c>
      <c r="AH1665" s="84" t="b">
        <v>0</v>
      </c>
      <c r="AI1665" s="84" t="s">
        <v>16520</v>
      </c>
      <c r="AJ1665" s="84"/>
      <c r="AK1665" s="92" t="s">
        <v>16467</v>
      </c>
      <c r="AL1665" s="84" t="b">
        <v>0</v>
      </c>
      <c r="AM1665" s="84">
        <v>72</v>
      </c>
      <c r="AN1665" s="92" t="s">
        <v>16431</v>
      </c>
      <c r="AO1665" s="84" t="s">
        <v>16537</v>
      </c>
      <c r="AP1665" s="84" t="b">
        <v>0</v>
      </c>
      <c r="AQ1665" s="92" t="s">
        <v>16431</v>
      </c>
      <c r="AR1665" s="84" t="s">
        <v>179</v>
      </c>
      <c r="AS1665" s="84">
        <v>0</v>
      </c>
      <c r="AT1665" s="84">
        <v>0</v>
      </c>
      <c r="AU1665" s="84"/>
      <c r="AV1665" s="84"/>
      <c r="AW1665" s="84"/>
      <c r="AX1665" s="84"/>
      <c r="AY1665" s="84"/>
      <c r="AZ1665" s="84"/>
      <c r="BA1665" s="84"/>
      <c r="BB1665" s="84"/>
      <c r="BC1665">
        <v>1</v>
      </c>
      <c r="BD1665">
        <v>0</v>
      </c>
      <c r="BE1665">
        <v>0</v>
      </c>
      <c r="BF1665">
        <v>0</v>
      </c>
      <c r="BG1665">
        <v>1</v>
      </c>
      <c r="BH1665">
        <v>0</v>
      </c>
    </row>
    <row r="1666" spans="1:60" x14ac:dyDescent="0.3">
      <c r="A1666" s="69" t="s">
        <v>603</v>
      </c>
      <c r="B1666" s="69" t="s">
        <v>2078</v>
      </c>
      <c r="C1666" s="70"/>
      <c r="D1666" s="71"/>
      <c r="E1666" s="72"/>
      <c r="F1666" s="73"/>
      <c r="G1666" s="70"/>
      <c r="H1666" s="74"/>
      <c r="I1666" s="75"/>
      <c r="J1666" s="75"/>
      <c r="K1666" s="36"/>
      <c r="L1666" s="82"/>
      <c r="M1666" s="82"/>
      <c r="N1666" s="77"/>
      <c r="O1666" s="84" t="s">
        <v>2169</v>
      </c>
      <c r="P1666" s="86">
        <v>43861.942164351851</v>
      </c>
      <c r="Q1666" s="84" t="s">
        <v>2298</v>
      </c>
      <c r="R1666" s="84"/>
      <c r="S1666" s="84"/>
      <c r="T1666" s="84" t="s">
        <v>2890</v>
      </c>
      <c r="U1666" s="84"/>
      <c r="V1666" s="87" t="s">
        <v>3062</v>
      </c>
      <c r="W1666" s="86">
        <v>43861.942164351851</v>
      </c>
      <c r="X1666" s="90">
        <v>43861</v>
      </c>
      <c r="Y1666" s="92" t="s">
        <v>5415</v>
      </c>
      <c r="Z1666" s="87" t="s">
        <v>9177</v>
      </c>
      <c r="AA1666" s="84"/>
      <c r="AB1666" s="84"/>
      <c r="AC1666" s="92" t="s">
        <v>13055</v>
      </c>
      <c r="AD1666" s="84"/>
      <c r="AE1666" s="84" t="b">
        <v>0</v>
      </c>
      <c r="AF1666" s="84">
        <v>0</v>
      </c>
      <c r="AG1666" s="92" t="s">
        <v>16467</v>
      </c>
      <c r="AH1666" s="84" t="b">
        <v>0</v>
      </c>
      <c r="AI1666" s="84" t="s">
        <v>16520</v>
      </c>
      <c r="AJ1666" s="84"/>
      <c r="AK1666" s="92" t="s">
        <v>16467</v>
      </c>
      <c r="AL1666" s="84" t="b">
        <v>0</v>
      </c>
      <c r="AM1666" s="84">
        <v>66</v>
      </c>
      <c r="AN1666" s="92" t="s">
        <v>16225</v>
      </c>
      <c r="AO1666" s="84" t="s">
        <v>16535</v>
      </c>
      <c r="AP1666" s="84" t="b">
        <v>0</v>
      </c>
      <c r="AQ1666" s="92" t="s">
        <v>16225</v>
      </c>
      <c r="AR1666" s="84" t="s">
        <v>179</v>
      </c>
      <c r="AS1666" s="84">
        <v>0</v>
      </c>
      <c r="AT1666" s="84">
        <v>0</v>
      </c>
      <c r="AU1666" s="84"/>
      <c r="AV1666" s="84"/>
      <c r="AW1666" s="84"/>
      <c r="AX1666" s="84"/>
      <c r="AY1666" s="84"/>
      <c r="AZ1666" s="84"/>
      <c r="BA1666" s="84"/>
      <c r="BB1666" s="84"/>
      <c r="BC1666">
        <v>1</v>
      </c>
      <c r="BD1666">
        <v>0</v>
      </c>
      <c r="BE1666">
        <v>0</v>
      </c>
      <c r="BF1666">
        <v>0</v>
      </c>
      <c r="BG1666">
        <v>1</v>
      </c>
      <c r="BH1666">
        <v>0</v>
      </c>
    </row>
    <row r="1667" spans="1:60" x14ac:dyDescent="0.3">
      <c r="A1667" s="69" t="s">
        <v>909</v>
      </c>
      <c r="B1667" s="69" t="s">
        <v>2032</v>
      </c>
      <c r="C1667" s="70"/>
      <c r="D1667" s="71"/>
      <c r="E1667" s="72"/>
      <c r="F1667" s="73"/>
      <c r="G1667" s="70"/>
      <c r="H1667" s="74"/>
      <c r="I1667" s="75"/>
      <c r="J1667" s="75"/>
      <c r="K1667" s="36"/>
      <c r="L1667" s="82"/>
      <c r="M1667" s="82"/>
      <c r="N1667" s="77"/>
      <c r="O1667" s="84" t="s">
        <v>2169</v>
      </c>
      <c r="P1667" s="86">
        <v>43861.942233796297</v>
      </c>
      <c r="Q1667" s="84" t="s">
        <v>2421</v>
      </c>
      <c r="R1667" s="84"/>
      <c r="S1667" s="84"/>
      <c r="T1667" s="84" t="s">
        <v>2914</v>
      </c>
      <c r="U1667" s="84"/>
      <c r="V1667" s="87" t="s">
        <v>3690</v>
      </c>
      <c r="W1667" s="86">
        <v>43861.942233796297</v>
      </c>
      <c r="X1667" s="90">
        <v>43861</v>
      </c>
      <c r="Y1667" s="92" t="s">
        <v>5861</v>
      </c>
      <c r="Z1667" s="87" t="s">
        <v>9631</v>
      </c>
      <c r="AA1667" s="84"/>
      <c r="AB1667" s="84"/>
      <c r="AC1667" s="92" t="s">
        <v>13509</v>
      </c>
      <c r="AD1667" s="84"/>
      <c r="AE1667" s="84" t="b">
        <v>0</v>
      </c>
      <c r="AF1667" s="84">
        <v>0</v>
      </c>
      <c r="AG1667" s="92" t="s">
        <v>16467</v>
      </c>
      <c r="AH1667" s="84" t="b">
        <v>0</v>
      </c>
      <c r="AI1667" s="84" t="s">
        <v>16520</v>
      </c>
      <c r="AJ1667" s="84"/>
      <c r="AK1667" s="92" t="s">
        <v>16467</v>
      </c>
      <c r="AL1667" s="84" t="b">
        <v>0</v>
      </c>
      <c r="AM1667" s="84">
        <v>3</v>
      </c>
      <c r="AN1667" s="92" t="s">
        <v>16100</v>
      </c>
      <c r="AO1667" s="84" t="s">
        <v>16537</v>
      </c>
      <c r="AP1667" s="84" t="b">
        <v>0</v>
      </c>
      <c r="AQ1667" s="92" t="s">
        <v>16100</v>
      </c>
      <c r="AR1667" s="84" t="s">
        <v>179</v>
      </c>
      <c r="AS1667" s="84">
        <v>0</v>
      </c>
      <c r="AT1667" s="84">
        <v>0</v>
      </c>
      <c r="AU1667" s="84"/>
      <c r="AV1667" s="84"/>
      <c r="AW1667" s="84"/>
      <c r="AX1667" s="84"/>
      <c r="AY1667" s="84"/>
      <c r="AZ1667" s="84"/>
      <c r="BA1667" s="84"/>
      <c r="BB1667" s="84"/>
      <c r="BC1667">
        <v>1</v>
      </c>
      <c r="BD1667">
        <v>0</v>
      </c>
      <c r="BE1667">
        <v>0</v>
      </c>
      <c r="BF1667">
        <v>0</v>
      </c>
      <c r="BG1667">
        <v>1</v>
      </c>
      <c r="BH1667">
        <v>0</v>
      </c>
    </row>
    <row r="1668" spans="1:60" x14ac:dyDescent="0.3">
      <c r="A1668" s="69" t="s">
        <v>609</v>
      </c>
      <c r="B1668" s="69" t="s">
        <v>609</v>
      </c>
      <c r="C1668" s="70"/>
      <c r="D1668" s="71"/>
      <c r="E1668" s="72"/>
      <c r="F1668" s="73"/>
      <c r="G1668" s="70"/>
      <c r="H1668" s="74"/>
      <c r="I1668" s="75"/>
      <c r="J1668" s="75"/>
      <c r="K1668" s="36"/>
      <c r="L1668" s="82"/>
      <c r="M1668" s="82"/>
      <c r="N1668" s="77"/>
      <c r="O1668" s="84" t="s">
        <v>179</v>
      </c>
      <c r="P1668" s="86">
        <v>43861.942256944443</v>
      </c>
      <c r="Q1668" s="84" t="s">
        <v>2316</v>
      </c>
      <c r="R1668" s="84"/>
      <c r="S1668" s="84"/>
      <c r="T1668" s="84" t="s">
        <v>2873</v>
      </c>
      <c r="U1668" s="84"/>
      <c r="V1668" s="87" t="s">
        <v>3425</v>
      </c>
      <c r="W1668" s="86">
        <v>43861.942256944443</v>
      </c>
      <c r="X1668" s="90">
        <v>43861</v>
      </c>
      <c r="Y1668" s="92" t="s">
        <v>5422</v>
      </c>
      <c r="Z1668" s="87" t="s">
        <v>9184</v>
      </c>
      <c r="AA1668" s="84"/>
      <c r="AB1668" s="84"/>
      <c r="AC1668" s="92" t="s">
        <v>13062</v>
      </c>
      <c r="AD1668" s="84"/>
      <c r="AE1668" s="84" t="b">
        <v>0</v>
      </c>
      <c r="AF1668" s="84">
        <v>0</v>
      </c>
      <c r="AG1668" s="92" t="s">
        <v>16467</v>
      </c>
      <c r="AH1668" s="84" t="b">
        <v>0</v>
      </c>
      <c r="AI1668" s="84" t="s">
        <v>16520</v>
      </c>
      <c r="AJ1668" s="84"/>
      <c r="AK1668" s="92" t="s">
        <v>16467</v>
      </c>
      <c r="AL1668" s="84" t="b">
        <v>0</v>
      </c>
      <c r="AM1668" s="84">
        <v>0</v>
      </c>
      <c r="AN1668" s="92" t="s">
        <v>16467</v>
      </c>
      <c r="AO1668" s="84" t="s">
        <v>16535</v>
      </c>
      <c r="AP1668" s="84" t="b">
        <v>0</v>
      </c>
      <c r="AQ1668" s="92" t="s">
        <v>13062</v>
      </c>
      <c r="AR1668" s="84" t="s">
        <v>179</v>
      </c>
      <c r="AS1668" s="84">
        <v>0</v>
      </c>
      <c r="AT1668" s="84">
        <v>0</v>
      </c>
      <c r="AU1668" s="84"/>
      <c r="AV1668" s="84"/>
      <c r="AW1668" s="84"/>
      <c r="AX1668" s="84"/>
      <c r="AY1668" s="84"/>
      <c r="AZ1668" s="84"/>
      <c r="BA1668" s="84"/>
      <c r="BB1668" s="84"/>
      <c r="BC1668">
        <v>2</v>
      </c>
      <c r="BD1668">
        <v>0</v>
      </c>
      <c r="BE1668">
        <v>0</v>
      </c>
      <c r="BF1668">
        <v>2</v>
      </c>
      <c r="BG1668">
        <v>0</v>
      </c>
      <c r="BH1668">
        <v>0</v>
      </c>
    </row>
    <row r="1669" spans="1:60" x14ac:dyDescent="0.3">
      <c r="A1669" s="69" t="s">
        <v>604</v>
      </c>
      <c r="B1669" s="69" t="s">
        <v>1735</v>
      </c>
      <c r="C1669" s="70"/>
      <c r="D1669" s="71"/>
      <c r="E1669" s="72"/>
      <c r="F1669" s="73"/>
      <c r="G1669" s="70"/>
      <c r="H1669" s="74"/>
      <c r="I1669" s="75"/>
      <c r="J1669" s="75"/>
      <c r="K1669" s="36"/>
      <c r="L1669" s="82"/>
      <c r="M1669" s="82"/>
      <c r="N1669" s="77"/>
      <c r="O1669" s="84" t="s">
        <v>2169</v>
      </c>
      <c r="P1669" s="86">
        <v>43861.94253472222</v>
      </c>
      <c r="Q1669" s="84" t="s">
        <v>2310</v>
      </c>
      <c r="R1669" s="84"/>
      <c r="S1669" s="84"/>
      <c r="T1669" s="84"/>
      <c r="U1669" s="84"/>
      <c r="V1669" s="87" t="s">
        <v>3420</v>
      </c>
      <c r="W1669" s="86">
        <v>43861.94253472222</v>
      </c>
      <c r="X1669" s="90">
        <v>43861</v>
      </c>
      <c r="Y1669" s="92" t="s">
        <v>5416</v>
      </c>
      <c r="Z1669" s="87" t="s">
        <v>9178</v>
      </c>
      <c r="AA1669" s="84"/>
      <c r="AB1669" s="84"/>
      <c r="AC1669" s="92" t="s">
        <v>13056</v>
      </c>
      <c r="AD1669" s="84"/>
      <c r="AE1669" s="84" t="b">
        <v>0</v>
      </c>
      <c r="AF1669" s="84">
        <v>0</v>
      </c>
      <c r="AG1669" s="92" t="s">
        <v>16467</v>
      </c>
      <c r="AH1669" s="84" t="b">
        <v>0</v>
      </c>
      <c r="AI1669" s="84" t="s">
        <v>16521</v>
      </c>
      <c r="AJ1669" s="84"/>
      <c r="AK1669" s="92" t="s">
        <v>16467</v>
      </c>
      <c r="AL1669" s="84" t="b">
        <v>0</v>
      </c>
      <c r="AM1669" s="84">
        <v>10</v>
      </c>
      <c r="AN1669" s="92" t="s">
        <v>15176</v>
      </c>
      <c r="AO1669" s="84" t="s">
        <v>16534</v>
      </c>
      <c r="AP1669" s="84" t="b">
        <v>0</v>
      </c>
      <c r="AQ1669" s="92" t="s">
        <v>15176</v>
      </c>
      <c r="AR1669" s="84" t="s">
        <v>179</v>
      </c>
      <c r="AS1669" s="84">
        <v>0</v>
      </c>
      <c r="AT1669" s="84">
        <v>0</v>
      </c>
      <c r="AU1669" s="84"/>
      <c r="AV1669" s="84"/>
      <c r="AW1669" s="84"/>
      <c r="AX1669" s="84"/>
      <c r="AY1669" s="84"/>
      <c r="AZ1669" s="84"/>
      <c r="BA1669" s="84"/>
      <c r="BB1669" s="84"/>
      <c r="BC1669">
        <v>1</v>
      </c>
      <c r="BD1669">
        <v>0</v>
      </c>
      <c r="BE1669">
        <v>0</v>
      </c>
      <c r="BF1669">
        <v>0</v>
      </c>
      <c r="BG1669">
        <v>1</v>
      </c>
      <c r="BH1669">
        <v>0</v>
      </c>
    </row>
    <row r="1670" spans="1:60" x14ac:dyDescent="0.3">
      <c r="A1670" s="69" t="s">
        <v>742</v>
      </c>
      <c r="B1670" s="69" t="s">
        <v>742</v>
      </c>
      <c r="C1670" s="70"/>
      <c r="D1670" s="71"/>
      <c r="E1670" s="72"/>
      <c r="F1670" s="73"/>
      <c r="G1670" s="70"/>
      <c r="H1670" s="74"/>
      <c r="I1670" s="75"/>
      <c r="J1670" s="75"/>
      <c r="K1670" s="36"/>
      <c r="L1670" s="82"/>
      <c r="M1670" s="82"/>
      <c r="N1670" s="77"/>
      <c r="O1670" s="84" t="s">
        <v>179</v>
      </c>
      <c r="P1670" s="86">
        <v>43861.943090277775</v>
      </c>
      <c r="Q1670" s="84" t="s">
        <v>2360</v>
      </c>
      <c r="R1670" s="84"/>
      <c r="S1670" s="84"/>
      <c r="T1670" s="84" t="s">
        <v>2873</v>
      </c>
      <c r="U1670" s="84"/>
      <c r="V1670" s="87" t="s">
        <v>3540</v>
      </c>
      <c r="W1670" s="86">
        <v>43861.943090277775</v>
      </c>
      <c r="X1670" s="90">
        <v>43861</v>
      </c>
      <c r="Y1670" s="92" t="s">
        <v>5624</v>
      </c>
      <c r="Z1670" s="87" t="s">
        <v>9387</v>
      </c>
      <c r="AA1670" s="84"/>
      <c r="AB1670" s="84"/>
      <c r="AC1670" s="92" t="s">
        <v>13265</v>
      </c>
      <c r="AD1670" s="84"/>
      <c r="AE1670" s="84" t="b">
        <v>0</v>
      </c>
      <c r="AF1670" s="84">
        <v>16</v>
      </c>
      <c r="AG1670" s="92" t="s">
        <v>16467</v>
      </c>
      <c r="AH1670" s="84" t="b">
        <v>0</v>
      </c>
      <c r="AI1670" s="84" t="s">
        <v>16521</v>
      </c>
      <c r="AJ1670" s="84"/>
      <c r="AK1670" s="92" t="s">
        <v>16467</v>
      </c>
      <c r="AL1670" s="84" t="b">
        <v>0</v>
      </c>
      <c r="AM1670" s="84">
        <v>1</v>
      </c>
      <c r="AN1670" s="92" t="s">
        <v>16467</v>
      </c>
      <c r="AO1670" s="84" t="s">
        <v>16534</v>
      </c>
      <c r="AP1670" s="84" t="b">
        <v>0</v>
      </c>
      <c r="AQ1670" s="92" t="s">
        <v>13265</v>
      </c>
      <c r="AR1670" s="84" t="s">
        <v>179</v>
      </c>
      <c r="AS1670" s="84">
        <v>0</v>
      </c>
      <c r="AT1670" s="84">
        <v>0</v>
      </c>
      <c r="AU1670" s="84"/>
      <c r="AV1670" s="84"/>
      <c r="AW1670" s="84"/>
      <c r="AX1670" s="84"/>
      <c r="AY1670" s="84"/>
      <c r="AZ1670" s="84"/>
      <c r="BA1670" s="84"/>
      <c r="BB1670" s="84"/>
      <c r="BC1670">
        <v>1</v>
      </c>
      <c r="BD1670">
        <v>0</v>
      </c>
      <c r="BE1670">
        <v>0</v>
      </c>
      <c r="BF1670">
        <v>1</v>
      </c>
      <c r="BG1670">
        <v>0</v>
      </c>
      <c r="BH1670">
        <v>0</v>
      </c>
    </row>
    <row r="1671" spans="1:60" x14ac:dyDescent="0.3">
      <c r="A1671" s="69" t="s">
        <v>605</v>
      </c>
      <c r="B1671" s="69" t="s">
        <v>2103</v>
      </c>
      <c r="C1671" s="70"/>
      <c r="D1671" s="71"/>
      <c r="E1671" s="72"/>
      <c r="F1671" s="73"/>
      <c r="G1671" s="70"/>
      <c r="H1671" s="74"/>
      <c r="I1671" s="75"/>
      <c r="J1671" s="75"/>
      <c r="K1671" s="36"/>
      <c r="L1671" s="82"/>
      <c r="M1671" s="82"/>
      <c r="N1671" s="77"/>
      <c r="O1671" s="84" t="s">
        <v>2169</v>
      </c>
      <c r="P1671" s="86">
        <v>43861.94327546296</v>
      </c>
      <c r="Q1671" s="84" t="s">
        <v>2283</v>
      </c>
      <c r="R1671" s="84"/>
      <c r="S1671" s="84"/>
      <c r="T1671" s="84" t="s">
        <v>2873</v>
      </c>
      <c r="U1671" s="84"/>
      <c r="V1671" s="87" t="s">
        <v>3421</v>
      </c>
      <c r="W1671" s="86">
        <v>43861.94327546296</v>
      </c>
      <c r="X1671" s="90">
        <v>43861</v>
      </c>
      <c r="Y1671" s="92" t="s">
        <v>5418</v>
      </c>
      <c r="Z1671" s="87" t="s">
        <v>9180</v>
      </c>
      <c r="AA1671" s="84"/>
      <c r="AB1671" s="84"/>
      <c r="AC1671" s="92" t="s">
        <v>13058</v>
      </c>
      <c r="AD1671" s="84"/>
      <c r="AE1671" s="84" t="b">
        <v>0</v>
      </c>
      <c r="AF1671" s="84">
        <v>0</v>
      </c>
      <c r="AG1671" s="92" t="s">
        <v>16467</v>
      </c>
      <c r="AH1671" s="84" t="b">
        <v>0</v>
      </c>
      <c r="AI1671" s="84" t="s">
        <v>16520</v>
      </c>
      <c r="AJ1671" s="84"/>
      <c r="AK1671" s="92" t="s">
        <v>16467</v>
      </c>
      <c r="AL1671" s="84" t="b">
        <v>0</v>
      </c>
      <c r="AM1671" s="84">
        <v>34</v>
      </c>
      <c r="AN1671" s="92" t="s">
        <v>16304</v>
      </c>
      <c r="AO1671" s="84" t="s">
        <v>16534</v>
      </c>
      <c r="AP1671" s="84" t="b">
        <v>0</v>
      </c>
      <c r="AQ1671" s="92" t="s">
        <v>16304</v>
      </c>
      <c r="AR1671" s="84" t="s">
        <v>179</v>
      </c>
      <c r="AS1671" s="84">
        <v>0</v>
      </c>
      <c r="AT1671" s="84">
        <v>0</v>
      </c>
      <c r="AU1671" s="84"/>
      <c r="AV1671" s="84"/>
      <c r="AW1671" s="84"/>
      <c r="AX1671" s="84"/>
      <c r="AY1671" s="84"/>
      <c r="AZ1671" s="84"/>
      <c r="BA1671" s="84"/>
      <c r="BB1671" s="84"/>
      <c r="BC1671">
        <v>1</v>
      </c>
      <c r="BD1671">
        <v>0</v>
      </c>
      <c r="BE1671">
        <v>0</v>
      </c>
      <c r="BF1671">
        <v>0</v>
      </c>
      <c r="BG1671">
        <v>1</v>
      </c>
      <c r="BH1671">
        <v>0</v>
      </c>
    </row>
    <row r="1672" spans="1:60" x14ac:dyDescent="0.3">
      <c r="A1672" s="69" t="s">
        <v>606</v>
      </c>
      <c r="B1672" s="69" t="s">
        <v>2126</v>
      </c>
      <c r="C1672" s="70"/>
      <c r="D1672" s="71"/>
      <c r="E1672" s="72"/>
      <c r="F1672" s="73"/>
      <c r="G1672" s="70"/>
      <c r="H1672" s="74"/>
      <c r="I1672" s="75"/>
      <c r="J1672" s="75"/>
      <c r="K1672" s="36"/>
      <c r="L1672" s="82"/>
      <c r="M1672" s="82"/>
      <c r="N1672" s="77"/>
      <c r="O1672" s="84" t="s">
        <v>2169</v>
      </c>
      <c r="P1672" s="86">
        <v>43861.943819444445</v>
      </c>
      <c r="Q1672" s="84" t="s">
        <v>2290</v>
      </c>
      <c r="R1672" s="84"/>
      <c r="S1672" s="84"/>
      <c r="T1672" s="84" t="s">
        <v>2883</v>
      </c>
      <c r="U1672" s="84"/>
      <c r="V1672" s="87" t="s">
        <v>3422</v>
      </c>
      <c r="W1672" s="86">
        <v>43861.943819444445</v>
      </c>
      <c r="X1672" s="90">
        <v>43861</v>
      </c>
      <c r="Y1672" s="92" t="s">
        <v>5419</v>
      </c>
      <c r="Z1672" s="87" t="s">
        <v>9181</v>
      </c>
      <c r="AA1672" s="84"/>
      <c r="AB1672" s="84"/>
      <c r="AC1672" s="92" t="s">
        <v>13059</v>
      </c>
      <c r="AD1672" s="84"/>
      <c r="AE1672" s="84" t="b">
        <v>0</v>
      </c>
      <c r="AF1672" s="84">
        <v>0</v>
      </c>
      <c r="AG1672" s="92" t="s">
        <v>16467</v>
      </c>
      <c r="AH1672" s="84" t="b">
        <v>0</v>
      </c>
      <c r="AI1672" s="84" t="s">
        <v>16520</v>
      </c>
      <c r="AJ1672" s="84"/>
      <c r="AK1672" s="92" t="s">
        <v>16467</v>
      </c>
      <c r="AL1672" s="84" t="b">
        <v>0</v>
      </c>
      <c r="AM1672" s="84">
        <v>72</v>
      </c>
      <c r="AN1672" s="92" t="s">
        <v>16431</v>
      </c>
      <c r="AO1672" s="84" t="s">
        <v>16534</v>
      </c>
      <c r="AP1672" s="84" t="b">
        <v>0</v>
      </c>
      <c r="AQ1672" s="92" t="s">
        <v>16431</v>
      </c>
      <c r="AR1672" s="84" t="s">
        <v>179</v>
      </c>
      <c r="AS1672" s="84">
        <v>0</v>
      </c>
      <c r="AT1672" s="84">
        <v>0</v>
      </c>
      <c r="AU1672" s="84"/>
      <c r="AV1672" s="84"/>
      <c r="AW1672" s="84"/>
      <c r="AX1672" s="84"/>
      <c r="AY1672" s="84"/>
      <c r="AZ1672" s="84"/>
      <c r="BA1672" s="84"/>
      <c r="BB1672" s="84"/>
      <c r="BC1672">
        <v>1</v>
      </c>
      <c r="BD1672">
        <v>0</v>
      </c>
      <c r="BE1672">
        <v>0</v>
      </c>
      <c r="BF1672">
        <v>0</v>
      </c>
      <c r="BG1672">
        <v>1</v>
      </c>
      <c r="BH1672">
        <v>0</v>
      </c>
    </row>
    <row r="1673" spans="1:60" x14ac:dyDescent="0.3">
      <c r="A1673" s="69" t="s">
        <v>607</v>
      </c>
      <c r="B1673" s="69" t="s">
        <v>1818</v>
      </c>
      <c r="C1673" s="70"/>
      <c r="D1673" s="71"/>
      <c r="E1673" s="72"/>
      <c r="F1673" s="73"/>
      <c r="G1673" s="70"/>
      <c r="H1673" s="74"/>
      <c r="I1673" s="75"/>
      <c r="J1673" s="75"/>
      <c r="K1673" s="36"/>
      <c r="L1673" s="82"/>
      <c r="M1673" s="82"/>
      <c r="N1673" s="77"/>
      <c r="O1673" s="84" t="s">
        <v>2169</v>
      </c>
      <c r="P1673" s="86">
        <v>43861.944004629629</v>
      </c>
      <c r="Q1673" s="84" t="s">
        <v>2315</v>
      </c>
      <c r="R1673" s="84"/>
      <c r="S1673" s="84"/>
      <c r="T1673" s="84"/>
      <c r="U1673" s="84"/>
      <c r="V1673" s="87" t="s">
        <v>3423</v>
      </c>
      <c r="W1673" s="86">
        <v>43861.944004629629</v>
      </c>
      <c r="X1673" s="90">
        <v>43861</v>
      </c>
      <c r="Y1673" s="92" t="s">
        <v>5420</v>
      </c>
      <c r="Z1673" s="87" t="s">
        <v>9182</v>
      </c>
      <c r="AA1673" s="84"/>
      <c r="AB1673" s="84"/>
      <c r="AC1673" s="92" t="s">
        <v>13060</v>
      </c>
      <c r="AD1673" s="84"/>
      <c r="AE1673" s="84" t="b">
        <v>0</v>
      </c>
      <c r="AF1673" s="84">
        <v>0</v>
      </c>
      <c r="AG1673" s="92" t="s">
        <v>16467</v>
      </c>
      <c r="AH1673" s="84" t="b">
        <v>0</v>
      </c>
      <c r="AI1673" s="84" t="s">
        <v>16520</v>
      </c>
      <c r="AJ1673" s="84"/>
      <c r="AK1673" s="92" t="s">
        <v>16467</v>
      </c>
      <c r="AL1673" s="84" t="b">
        <v>0</v>
      </c>
      <c r="AM1673" s="84">
        <v>8</v>
      </c>
      <c r="AN1673" s="92" t="s">
        <v>15390</v>
      </c>
      <c r="AO1673" s="84" t="s">
        <v>16534</v>
      </c>
      <c r="AP1673" s="84" t="b">
        <v>0</v>
      </c>
      <c r="AQ1673" s="92" t="s">
        <v>15390</v>
      </c>
      <c r="AR1673" s="84" t="s">
        <v>179</v>
      </c>
      <c r="AS1673" s="84">
        <v>0</v>
      </c>
      <c r="AT1673" s="84">
        <v>0</v>
      </c>
      <c r="AU1673" s="84"/>
      <c r="AV1673" s="84"/>
      <c r="AW1673" s="84"/>
      <c r="AX1673" s="84"/>
      <c r="AY1673" s="84"/>
      <c r="AZ1673" s="84"/>
      <c r="BA1673" s="84"/>
      <c r="BB1673" s="84"/>
      <c r="BC1673">
        <v>1</v>
      </c>
      <c r="BD1673">
        <v>0</v>
      </c>
      <c r="BE1673">
        <v>0</v>
      </c>
      <c r="BF1673">
        <v>0</v>
      </c>
      <c r="BG1673">
        <v>1</v>
      </c>
      <c r="BH1673">
        <v>0</v>
      </c>
    </row>
    <row r="1674" spans="1:60" x14ac:dyDescent="0.3">
      <c r="A1674" s="69" t="s">
        <v>1767</v>
      </c>
      <c r="B1674" s="69" t="s">
        <v>2096</v>
      </c>
      <c r="C1674" s="70"/>
      <c r="D1674" s="71"/>
      <c r="E1674" s="72"/>
      <c r="F1674" s="73"/>
      <c r="G1674" s="70"/>
      <c r="H1674" s="74"/>
      <c r="I1674" s="75"/>
      <c r="J1674" s="75"/>
      <c r="K1674" s="36"/>
      <c r="L1674" s="82"/>
      <c r="M1674" s="82"/>
      <c r="N1674" s="77"/>
      <c r="O1674" s="84" t="s">
        <v>2169</v>
      </c>
      <c r="P1674" s="86">
        <v>43861.944374999999</v>
      </c>
      <c r="Q1674" s="84" t="s">
        <v>2284</v>
      </c>
      <c r="R1674" s="84"/>
      <c r="S1674" s="84"/>
      <c r="T1674" s="84" t="s">
        <v>2883</v>
      </c>
      <c r="U1674" s="84"/>
      <c r="V1674" s="87" t="s">
        <v>4485</v>
      </c>
      <c r="W1674" s="86">
        <v>43861.944374999999</v>
      </c>
      <c r="X1674" s="90">
        <v>43861</v>
      </c>
      <c r="Y1674" s="92" t="s">
        <v>7567</v>
      </c>
      <c r="Z1674" s="87" t="s">
        <v>11383</v>
      </c>
      <c r="AA1674" s="84"/>
      <c r="AB1674" s="84"/>
      <c r="AC1674" s="92" t="s">
        <v>15275</v>
      </c>
      <c r="AD1674" s="84"/>
      <c r="AE1674" s="84" t="b">
        <v>0</v>
      </c>
      <c r="AF1674" s="84">
        <v>0</v>
      </c>
      <c r="AG1674" s="92" t="s">
        <v>16467</v>
      </c>
      <c r="AH1674" s="84" t="b">
        <v>0</v>
      </c>
      <c r="AI1674" s="84" t="s">
        <v>16520</v>
      </c>
      <c r="AJ1674" s="84"/>
      <c r="AK1674" s="92" t="s">
        <v>16467</v>
      </c>
      <c r="AL1674" s="84" t="b">
        <v>0</v>
      </c>
      <c r="AM1674" s="84">
        <v>230</v>
      </c>
      <c r="AN1674" s="92" t="s">
        <v>16293</v>
      </c>
      <c r="AO1674" s="84" t="s">
        <v>16535</v>
      </c>
      <c r="AP1674" s="84" t="b">
        <v>0</v>
      </c>
      <c r="AQ1674" s="92" t="s">
        <v>16293</v>
      </c>
      <c r="AR1674" s="84" t="s">
        <v>179</v>
      </c>
      <c r="AS1674" s="84">
        <v>0</v>
      </c>
      <c r="AT1674" s="84">
        <v>0</v>
      </c>
      <c r="AU1674" s="84"/>
      <c r="AV1674" s="84"/>
      <c r="AW1674" s="84"/>
      <c r="AX1674" s="84"/>
      <c r="AY1674" s="84"/>
      <c r="AZ1674" s="84"/>
      <c r="BA1674" s="84"/>
      <c r="BB1674" s="84"/>
      <c r="BC1674">
        <v>1</v>
      </c>
      <c r="BD1674">
        <v>0</v>
      </c>
      <c r="BE1674">
        <v>0</v>
      </c>
      <c r="BF1674">
        <v>0</v>
      </c>
      <c r="BG1674">
        <v>1</v>
      </c>
      <c r="BH1674">
        <v>0</v>
      </c>
    </row>
    <row r="1675" spans="1:60" x14ac:dyDescent="0.3">
      <c r="A1675" s="69" t="s">
        <v>1873</v>
      </c>
      <c r="B1675" s="69" t="s">
        <v>2096</v>
      </c>
      <c r="C1675" s="70"/>
      <c r="D1675" s="71"/>
      <c r="E1675" s="72"/>
      <c r="F1675" s="73"/>
      <c r="G1675" s="70"/>
      <c r="H1675" s="74"/>
      <c r="I1675" s="75"/>
      <c r="J1675" s="75"/>
      <c r="K1675" s="36"/>
      <c r="L1675" s="82"/>
      <c r="M1675" s="82"/>
      <c r="N1675" s="77"/>
      <c r="O1675" s="84" t="s">
        <v>2169</v>
      </c>
      <c r="P1675" s="86">
        <v>43861.944479166668</v>
      </c>
      <c r="Q1675" s="84" t="s">
        <v>2284</v>
      </c>
      <c r="R1675" s="84"/>
      <c r="S1675" s="84"/>
      <c r="T1675" s="84" t="s">
        <v>2883</v>
      </c>
      <c r="U1675" s="84"/>
      <c r="V1675" s="87" t="s">
        <v>3062</v>
      </c>
      <c r="W1675" s="86">
        <v>43861.944479166668</v>
      </c>
      <c r="X1675" s="90">
        <v>43861</v>
      </c>
      <c r="Y1675" s="92" t="s">
        <v>7793</v>
      </c>
      <c r="Z1675" s="87" t="s">
        <v>11615</v>
      </c>
      <c r="AA1675" s="84"/>
      <c r="AB1675" s="84"/>
      <c r="AC1675" s="92" t="s">
        <v>15514</v>
      </c>
      <c r="AD1675" s="84"/>
      <c r="AE1675" s="84" t="b">
        <v>0</v>
      </c>
      <c r="AF1675" s="84">
        <v>0</v>
      </c>
      <c r="AG1675" s="92" t="s">
        <v>16467</v>
      </c>
      <c r="AH1675" s="84" t="b">
        <v>0</v>
      </c>
      <c r="AI1675" s="84" t="s">
        <v>16520</v>
      </c>
      <c r="AJ1675" s="84"/>
      <c r="AK1675" s="92" t="s">
        <v>16467</v>
      </c>
      <c r="AL1675" s="84" t="b">
        <v>0</v>
      </c>
      <c r="AM1675" s="84">
        <v>230</v>
      </c>
      <c r="AN1675" s="92" t="s">
        <v>16293</v>
      </c>
      <c r="AO1675" s="84" t="s">
        <v>16535</v>
      </c>
      <c r="AP1675" s="84" t="b">
        <v>0</v>
      </c>
      <c r="AQ1675" s="92" t="s">
        <v>16293</v>
      </c>
      <c r="AR1675" s="84" t="s">
        <v>179</v>
      </c>
      <c r="AS1675" s="84">
        <v>0</v>
      </c>
      <c r="AT1675" s="84">
        <v>0</v>
      </c>
      <c r="AU1675" s="84"/>
      <c r="AV1675" s="84"/>
      <c r="AW1675" s="84"/>
      <c r="AX1675" s="84"/>
      <c r="AY1675" s="84"/>
      <c r="AZ1675" s="84"/>
      <c r="BA1675" s="84"/>
      <c r="BB1675" s="84"/>
      <c r="BC1675">
        <v>2</v>
      </c>
      <c r="BD1675">
        <v>0</v>
      </c>
      <c r="BE1675">
        <v>0</v>
      </c>
      <c r="BF1675">
        <v>0</v>
      </c>
      <c r="BG1675">
        <v>2</v>
      </c>
      <c r="BH1675">
        <v>0</v>
      </c>
    </row>
    <row r="1676" spans="1:60" x14ac:dyDescent="0.3">
      <c r="A1676" s="69" t="s">
        <v>1578</v>
      </c>
      <c r="B1676" s="69" t="s">
        <v>1578</v>
      </c>
      <c r="C1676" s="70"/>
      <c r="D1676" s="71"/>
      <c r="E1676" s="72"/>
      <c r="F1676" s="73"/>
      <c r="G1676" s="70"/>
      <c r="H1676" s="74"/>
      <c r="I1676" s="75"/>
      <c r="J1676" s="75"/>
      <c r="K1676" s="36"/>
      <c r="L1676" s="82"/>
      <c r="M1676" s="82"/>
      <c r="N1676" s="77"/>
      <c r="O1676" s="84" t="s">
        <v>179</v>
      </c>
      <c r="P1676" s="86">
        <v>43861.944745370369</v>
      </c>
      <c r="Q1676" s="84" t="s">
        <v>2661</v>
      </c>
      <c r="R1676" s="84"/>
      <c r="S1676" s="84"/>
      <c r="T1676" s="84" t="s">
        <v>2873</v>
      </c>
      <c r="U1676" s="84"/>
      <c r="V1676" s="87" t="s">
        <v>4308</v>
      </c>
      <c r="W1676" s="86">
        <v>43861.944745370369</v>
      </c>
      <c r="X1676" s="90">
        <v>43861</v>
      </c>
      <c r="Y1676" s="92" t="s">
        <v>7138</v>
      </c>
      <c r="Z1676" s="87" t="s">
        <v>10929</v>
      </c>
      <c r="AA1676" s="84"/>
      <c r="AB1676" s="84"/>
      <c r="AC1676" s="92" t="s">
        <v>14815</v>
      </c>
      <c r="AD1676" s="84"/>
      <c r="AE1676" s="84" t="b">
        <v>0</v>
      </c>
      <c r="AF1676" s="84">
        <v>12</v>
      </c>
      <c r="AG1676" s="92" t="s">
        <v>16467</v>
      </c>
      <c r="AH1676" s="84" t="b">
        <v>0</v>
      </c>
      <c r="AI1676" s="84" t="s">
        <v>16520</v>
      </c>
      <c r="AJ1676" s="84"/>
      <c r="AK1676" s="92" t="s">
        <v>16467</v>
      </c>
      <c r="AL1676" s="84" t="b">
        <v>0</v>
      </c>
      <c r="AM1676" s="84">
        <v>3</v>
      </c>
      <c r="AN1676" s="92" t="s">
        <v>16467</v>
      </c>
      <c r="AO1676" s="84" t="s">
        <v>16534</v>
      </c>
      <c r="AP1676" s="84" t="b">
        <v>0</v>
      </c>
      <c r="AQ1676" s="92" t="s">
        <v>14815</v>
      </c>
      <c r="AR1676" s="84" t="s">
        <v>179</v>
      </c>
      <c r="AS1676" s="84">
        <v>0</v>
      </c>
      <c r="AT1676" s="84">
        <v>0</v>
      </c>
      <c r="AU1676" s="84"/>
      <c r="AV1676" s="84"/>
      <c r="AW1676" s="84"/>
      <c r="AX1676" s="84"/>
      <c r="AY1676" s="84"/>
      <c r="AZ1676" s="84"/>
      <c r="BA1676" s="84"/>
      <c r="BB1676" s="84"/>
      <c r="BC1676">
        <v>1</v>
      </c>
      <c r="BD1676">
        <v>0</v>
      </c>
      <c r="BE1676">
        <v>0</v>
      </c>
      <c r="BF1676">
        <v>1</v>
      </c>
      <c r="BG1676">
        <v>0</v>
      </c>
      <c r="BH1676">
        <v>0</v>
      </c>
    </row>
    <row r="1677" spans="1:60" x14ac:dyDescent="0.3">
      <c r="A1677" s="69" t="s">
        <v>1655</v>
      </c>
      <c r="B1677" s="69" t="s">
        <v>1055</v>
      </c>
      <c r="C1677" s="70"/>
      <c r="D1677" s="71"/>
      <c r="E1677" s="72"/>
      <c r="F1677" s="73"/>
      <c r="G1677" s="70"/>
      <c r="H1677" s="74"/>
      <c r="I1677" s="75"/>
      <c r="J1677" s="75"/>
      <c r="K1677" s="36"/>
      <c r="L1677" s="82"/>
      <c r="M1677" s="82"/>
      <c r="N1677" s="77"/>
      <c r="O1677" s="84" t="s">
        <v>2169</v>
      </c>
      <c r="P1677" s="86">
        <v>43861.945092592592</v>
      </c>
      <c r="Q1677" s="84" t="s">
        <v>2205</v>
      </c>
      <c r="R1677" s="84"/>
      <c r="S1677" s="84"/>
      <c r="T1677" s="84" t="s">
        <v>2873</v>
      </c>
      <c r="U1677" s="84"/>
      <c r="V1677" s="87" t="s">
        <v>4381</v>
      </c>
      <c r="W1677" s="86">
        <v>43861.945092592592</v>
      </c>
      <c r="X1677" s="90">
        <v>43861</v>
      </c>
      <c r="Y1677" s="92" t="s">
        <v>7311</v>
      </c>
      <c r="Z1677" s="87" t="s">
        <v>11108</v>
      </c>
      <c r="AA1677" s="84"/>
      <c r="AB1677" s="84"/>
      <c r="AC1677" s="92" t="s">
        <v>14997</v>
      </c>
      <c r="AD1677" s="84"/>
      <c r="AE1677" s="84" t="b">
        <v>0</v>
      </c>
      <c r="AF1677" s="84">
        <v>0</v>
      </c>
      <c r="AG1677" s="92" t="s">
        <v>16467</v>
      </c>
      <c r="AH1677" s="84" t="b">
        <v>0</v>
      </c>
      <c r="AI1677" s="84" t="s">
        <v>16520</v>
      </c>
      <c r="AJ1677" s="84"/>
      <c r="AK1677" s="92" t="s">
        <v>16467</v>
      </c>
      <c r="AL1677" s="84" t="b">
        <v>0</v>
      </c>
      <c r="AM1677" s="84">
        <v>60</v>
      </c>
      <c r="AN1677" s="92" t="s">
        <v>16200</v>
      </c>
      <c r="AO1677" s="84" t="s">
        <v>16534</v>
      </c>
      <c r="AP1677" s="84" t="b">
        <v>0</v>
      </c>
      <c r="AQ1677" s="92" t="s">
        <v>16200</v>
      </c>
      <c r="AR1677" s="84" t="s">
        <v>179</v>
      </c>
      <c r="AS1677" s="84">
        <v>0</v>
      </c>
      <c r="AT1677" s="84">
        <v>0</v>
      </c>
      <c r="AU1677" s="84"/>
      <c r="AV1677" s="84"/>
      <c r="AW1677" s="84"/>
      <c r="AX1677" s="84"/>
      <c r="AY1677" s="84"/>
      <c r="AZ1677" s="84"/>
      <c r="BA1677" s="84"/>
      <c r="BB1677" s="84"/>
      <c r="BC1677">
        <v>1</v>
      </c>
      <c r="BD1677">
        <v>0</v>
      </c>
      <c r="BE1677">
        <v>0</v>
      </c>
      <c r="BF1677">
        <v>0</v>
      </c>
      <c r="BG1677">
        <v>1</v>
      </c>
      <c r="BH1677">
        <v>0</v>
      </c>
    </row>
    <row r="1678" spans="1:60" x14ac:dyDescent="0.3">
      <c r="A1678" s="69" t="s">
        <v>1626</v>
      </c>
      <c r="B1678" s="69" t="s">
        <v>2096</v>
      </c>
      <c r="C1678" s="70"/>
      <c r="D1678" s="71"/>
      <c r="E1678" s="72"/>
      <c r="F1678" s="73"/>
      <c r="G1678" s="70"/>
      <c r="H1678" s="74"/>
      <c r="I1678" s="75"/>
      <c r="J1678" s="75"/>
      <c r="K1678" s="36"/>
      <c r="L1678" s="82"/>
      <c r="M1678" s="82"/>
      <c r="N1678" s="77"/>
      <c r="O1678" s="84" t="s">
        <v>2169</v>
      </c>
      <c r="P1678" s="86">
        <v>43861.945671296293</v>
      </c>
      <c r="Q1678" s="84" t="s">
        <v>2284</v>
      </c>
      <c r="R1678" s="84"/>
      <c r="S1678" s="84"/>
      <c r="T1678" s="84" t="s">
        <v>2883</v>
      </c>
      <c r="U1678" s="84"/>
      <c r="V1678" s="87" t="s">
        <v>4353</v>
      </c>
      <c r="W1678" s="86">
        <v>43861.945671296293</v>
      </c>
      <c r="X1678" s="90">
        <v>43861</v>
      </c>
      <c r="Y1678" s="92" t="s">
        <v>7250</v>
      </c>
      <c r="Z1678" s="87" t="s">
        <v>11045</v>
      </c>
      <c r="AA1678" s="84"/>
      <c r="AB1678" s="84"/>
      <c r="AC1678" s="92" t="s">
        <v>14931</v>
      </c>
      <c r="AD1678" s="84"/>
      <c r="AE1678" s="84" t="b">
        <v>0</v>
      </c>
      <c r="AF1678" s="84">
        <v>0</v>
      </c>
      <c r="AG1678" s="92" t="s">
        <v>16467</v>
      </c>
      <c r="AH1678" s="84" t="b">
        <v>0</v>
      </c>
      <c r="AI1678" s="84" t="s">
        <v>16520</v>
      </c>
      <c r="AJ1678" s="84"/>
      <c r="AK1678" s="92" t="s">
        <v>16467</v>
      </c>
      <c r="AL1678" s="84" t="b">
        <v>0</v>
      </c>
      <c r="AM1678" s="84">
        <v>230</v>
      </c>
      <c r="AN1678" s="92" t="s">
        <v>16293</v>
      </c>
      <c r="AO1678" s="84" t="s">
        <v>16534</v>
      </c>
      <c r="AP1678" s="84" t="b">
        <v>0</v>
      </c>
      <c r="AQ1678" s="92" t="s">
        <v>16293</v>
      </c>
      <c r="AR1678" s="84" t="s">
        <v>179</v>
      </c>
      <c r="AS1678" s="84">
        <v>0</v>
      </c>
      <c r="AT1678" s="84">
        <v>0</v>
      </c>
      <c r="AU1678" s="84"/>
      <c r="AV1678" s="84"/>
      <c r="AW1678" s="84"/>
      <c r="AX1678" s="84"/>
      <c r="AY1678" s="84"/>
      <c r="AZ1678" s="84"/>
      <c r="BA1678" s="84"/>
      <c r="BB1678" s="84"/>
      <c r="BC1678">
        <v>1</v>
      </c>
      <c r="BD1678">
        <v>0</v>
      </c>
      <c r="BE1678">
        <v>0</v>
      </c>
      <c r="BF1678">
        <v>0</v>
      </c>
      <c r="BG1678">
        <v>1</v>
      </c>
      <c r="BH1678">
        <v>0</v>
      </c>
    </row>
    <row r="1679" spans="1:60" x14ac:dyDescent="0.3">
      <c r="A1679" s="69" t="s">
        <v>1501</v>
      </c>
      <c r="B1679" s="69" t="s">
        <v>1501</v>
      </c>
      <c r="C1679" s="70"/>
      <c r="D1679" s="71"/>
      <c r="E1679" s="72"/>
      <c r="F1679" s="73"/>
      <c r="G1679" s="70"/>
      <c r="H1679" s="74"/>
      <c r="I1679" s="75"/>
      <c r="J1679" s="75"/>
      <c r="K1679" s="36"/>
      <c r="L1679" s="82"/>
      <c r="M1679" s="82"/>
      <c r="N1679" s="77"/>
      <c r="O1679" s="84" t="s">
        <v>179</v>
      </c>
      <c r="P1679" s="86">
        <v>43861.946342592593</v>
      </c>
      <c r="Q1679" s="84" t="s">
        <v>2639</v>
      </c>
      <c r="R1679" s="84"/>
      <c r="S1679" s="84"/>
      <c r="T1679" s="84" t="s">
        <v>2883</v>
      </c>
      <c r="U1679" s="84"/>
      <c r="V1679" s="87" t="s">
        <v>4240</v>
      </c>
      <c r="W1679" s="86">
        <v>43861.946342592593</v>
      </c>
      <c r="X1679" s="90">
        <v>43861</v>
      </c>
      <c r="Y1679" s="92" t="s">
        <v>6918</v>
      </c>
      <c r="Z1679" s="87" t="s">
        <v>10699</v>
      </c>
      <c r="AA1679" s="84"/>
      <c r="AB1679" s="84"/>
      <c r="AC1679" s="92" t="s">
        <v>14583</v>
      </c>
      <c r="AD1679" s="84"/>
      <c r="AE1679" s="84" t="b">
        <v>0</v>
      </c>
      <c r="AF1679" s="84">
        <v>4</v>
      </c>
      <c r="AG1679" s="92" t="s">
        <v>16467</v>
      </c>
      <c r="AH1679" s="84" t="b">
        <v>0</v>
      </c>
      <c r="AI1679" s="84" t="s">
        <v>16520</v>
      </c>
      <c r="AJ1679" s="84"/>
      <c r="AK1679" s="92" t="s">
        <v>16467</v>
      </c>
      <c r="AL1679" s="84" t="b">
        <v>0</v>
      </c>
      <c r="AM1679" s="84">
        <v>3</v>
      </c>
      <c r="AN1679" s="92" t="s">
        <v>16467</v>
      </c>
      <c r="AO1679" s="84" t="s">
        <v>16534</v>
      </c>
      <c r="AP1679" s="84" t="b">
        <v>0</v>
      </c>
      <c r="AQ1679" s="92" t="s">
        <v>14583</v>
      </c>
      <c r="AR1679" s="84" t="s">
        <v>179</v>
      </c>
      <c r="AS1679" s="84">
        <v>0</v>
      </c>
      <c r="AT1679" s="84">
        <v>0</v>
      </c>
      <c r="AU1679" s="84"/>
      <c r="AV1679" s="84"/>
      <c r="AW1679" s="84"/>
      <c r="AX1679" s="84"/>
      <c r="AY1679" s="84"/>
      <c r="AZ1679" s="84"/>
      <c r="BA1679" s="84"/>
      <c r="BB1679" s="84"/>
      <c r="BC1679">
        <v>1</v>
      </c>
      <c r="BD1679">
        <v>0</v>
      </c>
      <c r="BE1679">
        <v>0</v>
      </c>
      <c r="BF1679">
        <v>1</v>
      </c>
      <c r="BG1679">
        <v>0</v>
      </c>
      <c r="BH1679">
        <v>0</v>
      </c>
    </row>
    <row r="1680" spans="1:60" x14ac:dyDescent="0.3">
      <c r="A1680" s="69" t="s">
        <v>1792</v>
      </c>
      <c r="B1680" s="69" t="s">
        <v>2132</v>
      </c>
      <c r="C1680" s="70"/>
      <c r="D1680" s="71"/>
      <c r="E1680" s="72"/>
      <c r="F1680" s="73"/>
      <c r="G1680" s="70"/>
      <c r="H1680" s="74"/>
      <c r="I1680" s="75"/>
      <c r="J1680" s="75"/>
      <c r="K1680" s="36"/>
      <c r="L1680" s="82"/>
      <c r="M1680" s="82"/>
      <c r="N1680" s="77"/>
      <c r="O1680" s="84" t="s">
        <v>2168</v>
      </c>
      <c r="P1680" s="86">
        <v>43861.949525462966</v>
      </c>
      <c r="Q1680" s="84" t="s">
        <v>2218</v>
      </c>
      <c r="R1680" s="84"/>
      <c r="S1680" s="84"/>
      <c r="T1680" s="84" t="s">
        <v>2873</v>
      </c>
      <c r="U1680" s="84"/>
      <c r="V1680" s="87" t="s">
        <v>4508</v>
      </c>
      <c r="W1680" s="86">
        <v>43861.949525462966</v>
      </c>
      <c r="X1680" s="90">
        <v>43861</v>
      </c>
      <c r="Y1680" s="92" t="s">
        <v>7624</v>
      </c>
      <c r="Z1680" s="87" t="s">
        <v>11442</v>
      </c>
      <c r="AA1680" s="84"/>
      <c r="AB1680" s="84"/>
      <c r="AC1680" s="92" t="s">
        <v>15335</v>
      </c>
      <c r="AD1680" s="84"/>
      <c r="AE1680" s="84" t="b">
        <v>0</v>
      </c>
      <c r="AF1680" s="84">
        <v>0</v>
      </c>
      <c r="AG1680" s="92" t="s">
        <v>16467</v>
      </c>
      <c r="AH1680" s="84" t="b">
        <v>0</v>
      </c>
      <c r="AI1680" s="84" t="s">
        <v>16520</v>
      </c>
      <c r="AJ1680" s="84"/>
      <c r="AK1680" s="92" t="s">
        <v>16467</v>
      </c>
      <c r="AL1680" s="84" t="b">
        <v>0</v>
      </c>
      <c r="AM1680" s="84">
        <v>121</v>
      </c>
      <c r="AN1680" s="92" t="s">
        <v>12602</v>
      </c>
      <c r="AO1680" s="84" t="s">
        <v>16534</v>
      </c>
      <c r="AP1680" s="84" t="b">
        <v>0</v>
      </c>
      <c r="AQ1680" s="92" t="s">
        <v>12602</v>
      </c>
      <c r="AR1680" s="84" t="s">
        <v>179</v>
      </c>
      <c r="AS1680" s="84">
        <v>0</v>
      </c>
      <c r="AT1680" s="84">
        <v>0</v>
      </c>
      <c r="AU1680" s="84"/>
      <c r="AV1680" s="84"/>
      <c r="AW1680" s="84"/>
      <c r="AX1680" s="84"/>
      <c r="AY1680" s="84"/>
      <c r="AZ1680" s="84"/>
      <c r="BA1680" s="84"/>
      <c r="BB1680" s="84"/>
      <c r="BC1680">
        <v>1</v>
      </c>
      <c r="BD1680">
        <v>0</v>
      </c>
      <c r="BE1680">
        <v>1</v>
      </c>
      <c r="BF1680">
        <v>0</v>
      </c>
      <c r="BG1680">
        <v>0</v>
      </c>
      <c r="BH1680">
        <v>0</v>
      </c>
    </row>
    <row r="1681" spans="1:60" x14ac:dyDescent="0.3">
      <c r="A1681" s="69" t="s">
        <v>834</v>
      </c>
      <c r="B1681" s="69" t="s">
        <v>2096</v>
      </c>
      <c r="C1681" s="70"/>
      <c r="D1681" s="71"/>
      <c r="E1681" s="72"/>
      <c r="F1681" s="73"/>
      <c r="G1681" s="70"/>
      <c r="H1681" s="74"/>
      <c r="I1681" s="75"/>
      <c r="J1681" s="75"/>
      <c r="K1681" s="36"/>
      <c r="L1681" s="82"/>
      <c r="M1681" s="82"/>
      <c r="N1681" s="77"/>
      <c r="O1681" s="84" t="s">
        <v>2169</v>
      </c>
      <c r="P1681" s="86">
        <v>43861.949594907404</v>
      </c>
      <c r="Q1681" s="84" t="s">
        <v>2284</v>
      </c>
      <c r="R1681" s="84"/>
      <c r="S1681" s="84"/>
      <c r="T1681" s="84" t="s">
        <v>2883</v>
      </c>
      <c r="U1681" s="84"/>
      <c r="V1681" s="87" t="s">
        <v>3620</v>
      </c>
      <c r="W1681" s="86">
        <v>43861.949594907404</v>
      </c>
      <c r="X1681" s="90">
        <v>43861</v>
      </c>
      <c r="Y1681" s="92" t="s">
        <v>5737</v>
      </c>
      <c r="Z1681" s="87" t="s">
        <v>9500</v>
      </c>
      <c r="AA1681" s="84"/>
      <c r="AB1681" s="84"/>
      <c r="AC1681" s="92" t="s">
        <v>13378</v>
      </c>
      <c r="AD1681" s="84"/>
      <c r="AE1681" s="84" t="b">
        <v>0</v>
      </c>
      <c r="AF1681" s="84">
        <v>0</v>
      </c>
      <c r="AG1681" s="92" t="s">
        <v>16467</v>
      </c>
      <c r="AH1681" s="84" t="b">
        <v>0</v>
      </c>
      <c r="AI1681" s="84" t="s">
        <v>16520</v>
      </c>
      <c r="AJ1681" s="84"/>
      <c r="AK1681" s="92" t="s">
        <v>16467</v>
      </c>
      <c r="AL1681" s="84" t="b">
        <v>0</v>
      </c>
      <c r="AM1681" s="84">
        <v>230</v>
      </c>
      <c r="AN1681" s="92" t="s">
        <v>16293</v>
      </c>
      <c r="AO1681" s="84" t="s">
        <v>16534</v>
      </c>
      <c r="AP1681" s="84" t="b">
        <v>0</v>
      </c>
      <c r="AQ1681" s="92" t="s">
        <v>16293</v>
      </c>
      <c r="AR1681" s="84" t="s">
        <v>179</v>
      </c>
      <c r="AS1681" s="84">
        <v>0</v>
      </c>
      <c r="AT1681" s="84">
        <v>0</v>
      </c>
      <c r="AU1681" s="84"/>
      <c r="AV1681" s="84"/>
      <c r="AW1681" s="84"/>
      <c r="AX1681" s="84"/>
      <c r="AY1681" s="84"/>
      <c r="AZ1681" s="84"/>
      <c r="BA1681" s="84"/>
      <c r="BB1681" s="84"/>
      <c r="BC1681">
        <v>1</v>
      </c>
      <c r="BD1681">
        <v>0</v>
      </c>
      <c r="BE1681">
        <v>0</v>
      </c>
      <c r="BF1681">
        <v>0</v>
      </c>
      <c r="BG1681">
        <v>1</v>
      </c>
      <c r="BH1681">
        <v>0</v>
      </c>
    </row>
    <row r="1682" spans="1:60" x14ac:dyDescent="0.3">
      <c r="A1682" s="69" t="s">
        <v>608</v>
      </c>
      <c r="B1682" s="69" t="s">
        <v>2078</v>
      </c>
      <c r="C1682" s="70"/>
      <c r="D1682" s="71"/>
      <c r="E1682" s="72"/>
      <c r="F1682" s="73"/>
      <c r="G1682" s="70"/>
      <c r="H1682" s="74"/>
      <c r="I1682" s="75"/>
      <c r="J1682" s="75"/>
      <c r="K1682" s="36"/>
      <c r="L1682" s="82"/>
      <c r="M1682" s="82"/>
      <c r="N1682" s="77"/>
      <c r="O1682" s="84" t="s">
        <v>2169</v>
      </c>
      <c r="P1682" s="86">
        <v>43861.94972222222</v>
      </c>
      <c r="Q1682" s="84" t="s">
        <v>2298</v>
      </c>
      <c r="R1682" s="84"/>
      <c r="S1682" s="84"/>
      <c r="T1682" s="84" t="s">
        <v>2890</v>
      </c>
      <c r="U1682" s="84"/>
      <c r="V1682" s="87" t="s">
        <v>3424</v>
      </c>
      <c r="W1682" s="86">
        <v>43861.94972222222</v>
      </c>
      <c r="X1682" s="90">
        <v>43861</v>
      </c>
      <c r="Y1682" s="92" t="s">
        <v>5421</v>
      </c>
      <c r="Z1682" s="87" t="s">
        <v>9183</v>
      </c>
      <c r="AA1682" s="84"/>
      <c r="AB1682" s="84"/>
      <c r="AC1682" s="92" t="s">
        <v>13061</v>
      </c>
      <c r="AD1682" s="84"/>
      <c r="AE1682" s="84" t="b">
        <v>0</v>
      </c>
      <c r="AF1682" s="84">
        <v>0</v>
      </c>
      <c r="AG1682" s="92" t="s">
        <v>16467</v>
      </c>
      <c r="AH1682" s="84" t="b">
        <v>0</v>
      </c>
      <c r="AI1682" s="84" t="s">
        <v>16520</v>
      </c>
      <c r="AJ1682" s="84"/>
      <c r="AK1682" s="92" t="s">
        <v>16467</v>
      </c>
      <c r="AL1682" s="84" t="b">
        <v>0</v>
      </c>
      <c r="AM1682" s="84">
        <v>66</v>
      </c>
      <c r="AN1682" s="92" t="s">
        <v>16225</v>
      </c>
      <c r="AO1682" s="84" t="s">
        <v>16534</v>
      </c>
      <c r="AP1682" s="84" t="b">
        <v>0</v>
      </c>
      <c r="AQ1682" s="92" t="s">
        <v>16225</v>
      </c>
      <c r="AR1682" s="84" t="s">
        <v>179</v>
      </c>
      <c r="AS1682" s="84">
        <v>0</v>
      </c>
      <c r="AT1682" s="84">
        <v>0</v>
      </c>
      <c r="AU1682" s="84"/>
      <c r="AV1682" s="84"/>
      <c r="AW1682" s="84"/>
      <c r="AX1682" s="84"/>
      <c r="AY1682" s="84"/>
      <c r="AZ1682" s="84"/>
      <c r="BA1682" s="84"/>
      <c r="BB1682" s="84"/>
      <c r="BC1682">
        <v>1</v>
      </c>
      <c r="BD1682">
        <v>0</v>
      </c>
      <c r="BE1682">
        <v>0</v>
      </c>
      <c r="BF1682">
        <v>0</v>
      </c>
      <c r="BG1682">
        <v>1</v>
      </c>
      <c r="BH1682">
        <v>0</v>
      </c>
    </row>
    <row r="1683" spans="1:60" x14ac:dyDescent="0.3">
      <c r="A1683" s="69" t="s">
        <v>1473</v>
      </c>
      <c r="B1683" s="69" t="s">
        <v>1501</v>
      </c>
      <c r="C1683" s="70"/>
      <c r="D1683" s="71"/>
      <c r="E1683" s="72"/>
      <c r="F1683" s="73"/>
      <c r="G1683" s="70"/>
      <c r="H1683" s="74"/>
      <c r="I1683" s="75"/>
      <c r="J1683" s="75"/>
      <c r="K1683" s="36"/>
      <c r="L1683" s="82"/>
      <c r="M1683" s="82"/>
      <c r="N1683" s="77"/>
      <c r="O1683" s="84" t="s">
        <v>2169</v>
      </c>
      <c r="P1683" s="86">
        <v>43861.949756944443</v>
      </c>
      <c r="Q1683" s="84" t="s">
        <v>2639</v>
      </c>
      <c r="R1683" s="84"/>
      <c r="S1683" s="84"/>
      <c r="T1683" s="84"/>
      <c r="U1683" s="84"/>
      <c r="V1683" s="87" t="s">
        <v>4213</v>
      </c>
      <c r="W1683" s="86">
        <v>43861.949756944443</v>
      </c>
      <c r="X1683" s="90">
        <v>43861</v>
      </c>
      <c r="Y1683" s="92" t="s">
        <v>6919</v>
      </c>
      <c r="Z1683" s="87" t="s">
        <v>10700</v>
      </c>
      <c r="AA1683" s="84"/>
      <c r="AB1683" s="84"/>
      <c r="AC1683" s="92" t="s">
        <v>14584</v>
      </c>
      <c r="AD1683" s="84"/>
      <c r="AE1683" s="84" t="b">
        <v>0</v>
      </c>
      <c r="AF1683" s="84">
        <v>0</v>
      </c>
      <c r="AG1683" s="92" t="s">
        <v>16467</v>
      </c>
      <c r="AH1683" s="84" t="b">
        <v>0</v>
      </c>
      <c r="AI1683" s="84" t="s">
        <v>16520</v>
      </c>
      <c r="AJ1683" s="84"/>
      <c r="AK1683" s="92" t="s">
        <v>16467</v>
      </c>
      <c r="AL1683" s="84" t="b">
        <v>0</v>
      </c>
      <c r="AM1683" s="84">
        <v>3</v>
      </c>
      <c r="AN1683" s="92" t="s">
        <v>14583</v>
      </c>
      <c r="AO1683" s="84" t="s">
        <v>16534</v>
      </c>
      <c r="AP1683" s="84" t="b">
        <v>0</v>
      </c>
      <c r="AQ1683" s="92" t="s">
        <v>14583</v>
      </c>
      <c r="AR1683" s="84" t="s">
        <v>179</v>
      </c>
      <c r="AS1683" s="84">
        <v>0</v>
      </c>
      <c r="AT1683" s="84">
        <v>0</v>
      </c>
      <c r="AU1683" s="84"/>
      <c r="AV1683" s="84"/>
      <c r="AW1683" s="84"/>
      <c r="AX1683" s="84"/>
      <c r="AY1683" s="84"/>
      <c r="AZ1683" s="84"/>
      <c r="BA1683" s="84"/>
      <c r="BB1683" s="84"/>
      <c r="BC1683">
        <v>1</v>
      </c>
      <c r="BD1683">
        <v>0</v>
      </c>
      <c r="BE1683">
        <v>0</v>
      </c>
      <c r="BF1683">
        <v>0</v>
      </c>
      <c r="BG1683">
        <v>1</v>
      </c>
      <c r="BH1683">
        <v>0</v>
      </c>
    </row>
    <row r="1684" spans="1:60" x14ac:dyDescent="0.3">
      <c r="A1684" s="69" t="s">
        <v>1626</v>
      </c>
      <c r="B1684" s="69" t="s">
        <v>2132</v>
      </c>
      <c r="C1684" s="70"/>
      <c r="D1684" s="71"/>
      <c r="E1684" s="72"/>
      <c r="F1684" s="73"/>
      <c r="G1684" s="70"/>
      <c r="H1684" s="74"/>
      <c r="I1684" s="75"/>
      <c r="J1684" s="75"/>
      <c r="K1684" s="36"/>
      <c r="L1684" s="82"/>
      <c r="M1684" s="82"/>
      <c r="N1684" s="77"/>
      <c r="O1684" s="84" t="s">
        <v>2168</v>
      </c>
      <c r="P1684" s="86">
        <v>43861.949803240743</v>
      </c>
      <c r="Q1684" s="84" t="s">
        <v>2218</v>
      </c>
      <c r="R1684" s="84"/>
      <c r="S1684" s="84"/>
      <c r="T1684" s="84" t="s">
        <v>2873</v>
      </c>
      <c r="U1684" s="84"/>
      <c r="V1684" s="87" t="s">
        <v>4353</v>
      </c>
      <c r="W1684" s="86">
        <v>43861.949803240743</v>
      </c>
      <c r="X1684" s="90">
        <v>43861</v>
      </c>
      <c r="Y1684" s="92" t="s">
        <v>7251</v>
      </c>
      <c r="Z1684" s="87" t="s">
        <v>11046</v>
      </c>
      <c r="AA1684" s="84"/>
      <c r="AB1684" s="84"/>
      <c r="AC1684" s="92" t="s">
        <v>14932</v>
      </c>
      <c r="AD1684" s="84"/>
      <c r="AE1684" s="84" t="b">
        <v>0</v>
      </c>
      <c r="AF1684" s="84">
        <v>0</v>
      </c>
      <c r="AG1684" s="92" t="s">
        <v>16467</v>
      </c>
      <c r="AH1684" s="84" t="b">
        <v>0</v>
      </c>
      <c r="AI1684" s="84" t="s">
        <v>16520</v>
      </c>
      <c r="AJ1684" s="84"/>
      <c r="AK1684" s="92" t="s">
        <v>16467</v>
      </c>
      <c r="AL1684" s="84" t="b">
        <v>0</v>
      </c>
      <c r="AM1684" s="84">
        <v>121</v>
      </c>
      <c r="AN1684" s="92" t="s">
        <v>12602</v>
      </c>
      <c r="AO1684" s="84" t="s">
        <v>16534</v>
      </c>
      <c r="AP1684" s="84" t="b">
        <v>0</v>
      </c>
      <c r="AQ1684" s="92" t="s">
        <v>12602</v>
      </c>
      <c r="AR1684" s="84" t="s">
        <v>179</v>
      </c>
      <c r="AS1684" s="84">
        <v>0</v>
      </c>
      <c r="AT1684" s="84">
        <v>0</v>
      </c>
      <c r="AU1684" s="84"/>
      <c r="AV1684" s="84"/>
      <c r="AW1684" s="84"/>
      <c r="AX1684" s="84"/>
      <c r="AY1684" s="84"/>
      <c r="AZ1684" s="84"/>
      <c r="BA1684" s="84"/>
      <c r="BB1684" s="84"/>
      <c r="BC1684">
        <v>1</v>
      </c>
      <c r="BD1684">
        <v>0</v>
      </c>
      <c r="BE1684">
        <v>1</v>
      </c>
      <c r="BF1684">
        <v>0</v>
      </c>
      <c r="BG1684">
        <v>0</v>
      </c>
      <c r="BH1684">
        <v>0</v>
      </c>
    </row>
    <row r="1685" spans="1:60" x14ac:dyDescent="0.3">
      <c r="A1685" s="69" t="s">
        <v>1473</v>
      </c>
      <c r="B1685" s="69" t="s">
        <v>1578</v>
      </c>
      <c r="C1685" s="70"/>
      <c r="D1685" s="71"/>
      <c r="E1685" s="72"/>
      <c r="F1685" s="73"/>
      <c r="G1685" s="70"/>
      <c r="H1685" s="74"/>
      <c r="I1685" s="75"/>
      <c r="J1685" s="75"/>
      <c r="K1685" s="36"/>
      <c r="L1685" s="82"/>
      <c r="M1685" s="82"/>
      <c r="N1685" s="77"/>
      <c r="O1685" s="84" t="s">
        <v>2169</v>
      </c>
      <c r="P1685" s="86">
        <v>43861.949942129628</v>
      </c>
      <c r="Q1685" s="84" t="s">
        <v>2661</v>
      </c>
      <c r="R1685" s="84"/>
      <c r="S1685" s="84"/>
      <c r="T1685" s="84"/>
      <c r="U1685" s="84"/>
      <c r="V1685" s="87" t="s">
        <v>4213</v>
      </c>
      <c r="W1685" s="86">
        <v>43861.949942129628</v>
      </c>
      <c r="X1685" s="90">
        <v>43861</v>
      </c>
      <c r="Y1685" s="92" t="s">
        <v>6989</v>
      </c>
      <c r="Z1685" s="87" t="s">
        <v>10772</v>
      </c>
      <c r="AA1685" s="84"/>
      <c r="AB1685" s="84"/>
      <c r="AC1685" s="92" t="s">
        <v>14656</v>
      </c>
      <c r="AD1685" s="84"/>
      <c r="AE1685" s="84" t="b">
        <v>0</v>
      </c>
      <c r="AF1685" s="84">
        <v>0</v>
      </c>
      <c r="AG1685" s="92" t="s">
        <v>16467</v>
      </c>
      <c r="AH1685" s="84" t="b">
        <v>0</v>
      </c>
      <c r="AI1685" s="84" t="s">
        <v>16520</v>
      </c>
      <c r="AJ1685" s="84"/>
      <c r="AK1685" s="92" t="s">
        <v>16467</v>
      </c>
      <c r="AL1685" s="84" t="b">
        <v>0</v>
      </c>
      <c r="AM1685" s="84">
        <v>3</v>
      </c>
      <c r="AN1685" s="92" t="s">
        <v>14815</v>
      </c>
      <c r="AO1685" s="84" t="s">
        <v>16534</v>
      </c>
      <c r="AP1685" s="84" t="b">
        <v>0</v>
      </c>
      <c r="AQ1685" s="92" t="s">
        <v>14815</v>
      </c>
      <c r="AR1685" s="84" t="s">
        <v>179</v>
      </c>
      <c r="AS1685" s="84">
        <v>0</v>
      </c>
      <c r="AT1685" s="84">
        <v>0</v>
      </c>
      <c r="AU1685" s="84"/>
      <c r="AV1685" s="84"/>
      <c r="AW1685" s="84"/>
      <c r="AX1685" s="84"/>
      <c r="AY1685" s="84"/>
      <c r="AZ1685" s="84"/>
      <c r="BA1685" s="84"/>
      <c r="BB1685" s="84"/>
      <c r="BC1685">
        <v>1</v>
      </c>
      <c r="BD1685">
        <v>0</v>
      </c>
      <c r="BE1685">
        <v>0</v>
      </c>
      <c r="BF1685">
        <v>0</v>
      </c>
      <c r="BG1685">
        <v>1</v>
      </c>
      <c r="BH1685">
        <v>0</v>
      </c>
    </row>
    <row r="1686" spans="1:60" x14ac:dyDescent="0.3">
      <c r="A1686" s="69" t="s">
        <v>620</v>
      </c>
      <c r="B1686" s="69" t="s">
        <v>1447</v>
      </c>
      <c r="C1686" s="70"/>
      <c r="D1686" s="71"/>
      <c r="E1686" s="72"/>
      <c r="F1686" s="73"/>
      <c r="G1686" s="70"/>
      <c r="H1686" s="74"/>
      <c r="I1686" s="75"/>
      <c r="J1686" s="75"/>
      <c r="K1686" s="36"/>
      <c r="L1686" s="82"/>
      <c r="M1686" s="82"/>
      <c r="N1686" s="77"/>
      <c r="O1686" s="84" t="s">
        <v>2169</v>
      </c>
      <c r="P1686" s="86">
        <v>43861.95040509259</v>
      </c>
      <c r="Q1686" s="84" t="s">
        <v>2226</v>
      </c>
      <c r="R1686" s="84"/>
      <c r="S1686" s="84"/>
      <c r="T1686" s="84"/>
      <c r="U1686" s="84"/>
      <c r="V1686" s="87" t="s">
        <v>3435</v>
      </c>
      <c r="W1686" s="86">
        <v>43861.95040509259</v>
      </c>
      <c r="X1686" s="90">
        <v>43861</v>
      </c>
      <c r="Y1686" s="92" t="s">
        <v>8491</v>
      </c>
      <c r="Z1686" s="87" t="s">
        <v>12360</v>
      </c>
      <c r="AA1686" s="84"/>
      <c r="AB1686" s="84"/>
      <c r="AC1686" s="92" t="s">
        <v>16306</v>
      </c>
      <c r="AD1686" s="84"/>
      <c r="AE1686" s="84" t="b">
        <v>0</v>
      </c>
      <c r="AF1686" s="84">
        <v>0</v>
      </c>
      <c r="AG1686" s="92" t="s">
        <v>16467</v>
      </c>
      <c r="AH1686" s="84" t="b">
        <v>0</v>
      </c>
      <c r="AI1686" s="84" t="s">
        <v>16520</v>
      </c>
      <c r="AJ1686" s="84"/>
      <c r="AK1686" s="92" t="s">
        <v>16467</v>
      </c>
      <c r="AL1686" s="84" t="b">
        <v>0</v>
      </c>
      <c r="AM1686" s="84">
        <v>66</v>
      </c>
      <c r="AN1686" s="92" t="s">
        <v>16308</v>
      </c>
      <c r="AO1686" s="84" t="s">
        <v>16534</v>
      </c>
      <c r="AP1686" s="84" t="b">
        <v>0</v>
      </c>
      <c r="AQ1686" s="92" t="s">
        <v>16308</v>
      </c>
      <c r="AR1686" s="84" t="s">
        <v>179</v>
      </c>
      <c r="AS1686" s="84">
        <v>0</v>
      </c>
      <c r="AT1686" s="84">
        <v>0</v>
      </c>
      <c r="AU1686" s="84"/>
      <c r="AV1686" s="84"/>
      <c r="AW1686" s="84"/>
      <c r="AX1686" s="84"/>
      <c r="AY1686" s="84"/>
      <c r="AZ1686" s="84"/>
      <c r="BA1686" s="84"/>
      <c r="BB1686" s="84"/>
      <c r="BC1686">
        <v>2</v>
      </c>
      <c r="BD1686">
        <v>0</v>
      </c>
      <c r="BE1686">
        <v>0</v>
      </c>
      <c r="BF1686">
        <v>0</v>
      </c>
      <c r="BG1686">
        <v>2</v>
      </c>
      <c r="BH1686">
        <v>0</v>
      </c>
    </row>
    <row r="1687" spans="1:60" x14ac:dyDescent="0.3">
      <c r="A1687" s="69" t="s">
        <v>610</v>
      </c>
      <c r="B1687" s="69" t="s">
        <v>2128</v>
      </c>
      <c r="C1687" s="70"/>
      <c r="D1687" s="71"/>
      <c r="E1687" s="72"/>
      <c r="F1687" s="73"/>
      <c r="G1687" s="70"/>
      <c r="H1687" s="74"/>
      <c r="I1687" s="75"/>
      <c r="J1687" s="75"/>
      <c r="K1687" s="36"/>
      <c r="L1687" s="82"/>
      <c r="M1687" s="82"/>
      <c r="N1687" s="77"/>
      <c r="O1687" s="84" t="s">
        <v>2168</v>
      </c>
      <c r="P1687" s="86">
        <v>43861.951041666667</v>
      </c>
      <c r="Q1687" s="84" t="s">
        <v>2299</v>
      </c>
      <c r="R1687" s="84"/>
      <c r="S1687" s="84"/>
      <c r="T1687" s="84"/>
      <c r="U1687" s="84"/>
      <c r="V1687" s="87" t="s">
        <v>3062</v>
      </c>
      <c r="W1687" s="86">
        <v>43861.951041666667</v>
      </c>
      <c r="X1687" s="90">
        <v>43861</v>
      </c>
      <c r="Y1687" s="92" t="s">
        <v>5425</v>
      </c>
      <c r="Z1687" s="87" t="s">
        <v>9187</v>
      </c>
      <c r="AA1687" s="84"/>
      <c r="AB1687" s="84"/>
      <c r="AC1687" s="92" t="s">
        <v>13065</v>
      </c>
      <c r="AD1687" s="84"/>
      <c r="AE1687" s="84" t="b">
        <v>0</v>
      </c>
      <c r="AF1687" s="84">
        <v>0</v>
      </c>
      <c r="AG1687" s="92" t="s">
        <v>16467</v>
      </c>
      <c r="AH1687" s="84" t="b">
        <v>0</v>
      </c>
      <c r="AI1687" s="84" t="s">
        <v>16520</v>
      </c>
      <c r="AJ1687" s="84"/>
      <c r="AK1687" s="92" t="s">
        <v>16467</v>
      </c>
      <c r="AL1687" s="84" t="b">
        <v>0</v>
      </c>
      <c r="AM1687" s="84">
        <v>118</v>
      </c>
      <c r="AN1687" s="92" t="s">
        <v>16294</v>
      </c>
      <c r="AO1687" s="84" t="s">
        <v>16534</v>
      </c>
      <c r="AP1687" s="84" t="b">
        <v>0</v>
      </c>
      <c r="AQ1687" s="92" t="s">
        <v>16294</v>
      </c>
      <c r="AR1687" s="84" t="s">
        <v>179</v>
      </c>
      <c r="AS1687" s="84">
        <v>0</v>
      </c>
      <c r="AT1687" s="84">
        <v>0</v>
      </c>
      <c r="AU1687" s="84"/>
      <c r="AV1687" s="84"/>
      <c r="AW1687" s="84"/>
      <c r="AX1687" s="84"/>
      <c r="AY1687" s="84"/>
      <c r="AZ1687" s="84"/>
      <c r="BA1687" s="84"/>
      <c r="BB1687" s="84"/>
      <c r="BC1687">
        <v>1</v>
      </c>
      <c r="BD1687">
        <v>0</v>
      </c>
      <c r="BE1687">
        <v>1</v>
      </c>
      <c r="BF1687">
        <v>0</v>
      </c>
      <c r="BG1687">
        <v>0</v>
      </c>
      <c r="BH1687">
        <v>0</v>
      </c>
    </row>
    <row r="1688" spans="1:60" x14ac:dyDescent="0.3">
      <c r="A1688" s="69" t="s">
        <v>610</v>
      </c>
      <c r="B1688" s="69" t="s">
        <v>2145</v>
      </c>
      <c r="C1688" s="70"/>
      <c r="D1688" s="71"/>
      <c r="E1688" s="72"/>
      <c r="F1688" s="73"/>
      <c r="G1688" s="70"/>
      <c r="H1688" s="74"/>
      <c r="I1688" s="75"/>
      <c r="J1688" s="75"/>
      <c r="K1688" s="36"/>
      <c r="L1688" s="82"/>
      <c r="M1688" s="82"/>
      <c r="N1688" s="77"/>
      <c r="O1688" s="84" t="s">
        <v>2168</v>
      </c>
      <c r="P1688" s="86">
        <v>43861.951041666667</v>
      </c>
      <c r="Q1688" s="84" t="s">
        <v>2299</v>
      </c>
      <c r="R1688" s="84"/>
      <c r="S1688" s="84"/>
      <c r="T1688" s="84"/>
      <c r="U1688" s="84"/>
      <c r="V1688" s="87" t="s">
        <v>3062</v>
      </c>
      <c r="W1688" s="86">
        <v>43861.951041666667</v>
      </c>
      <c r="X1688" s="90">
        <v>43861</v>
      </c>
      <c r="Y1688" s="92" t="s">
        <v>5425</v>
      </c>
      <c r="Z1688" s="87" t="s">
        <v>9187</v>
      </c>
      <c r="AA1688" s="84"/>
      <c r="AB1688" s="84"/>
      <c r="AC1688" s="92" t="s">
        <v>13065</v>
      </c>
      <c r="AD1688" s="84"/>
      <c r="AE1688" s="84" t="b">
        <v>0</v>
      </c>
      <c r="AF1688" s="84">
        <v>0</v>
      </c>
      <c r="AG1688" s="92" t="s">
        <v>16467</v>
      </c>
      <c r="AH1688" s="84" t="b">
        <v>0</v>
      </c>
      <c r="AI1688" s="84" t="s">
        <v>16520</v>
      </c>
      <c r="AJ1688" s="84"/>
      <c r="AK1688" s="92" t="s">
        <v>16467</v>
      </c>
      <c r="AL1688" s="84" t="b">
        <v>0</v>
      </c>
      <c r="AM1688" s="84">
        <v>118</v>
      </c>
      <c r="AN1688" s="92" t="s">
        <v>16294</v>
      </c>
      <c r="AO1688" s="84" t="s">
        <v>16534</v>
      </c>
      <c r="AP1688" s="84" t="b">
        <v>0</v>
      </c>
      <c r="AQ1688" s="92" t="s">
        <v>16294</v>
      </c>
      <c r="AR1688" s="84" t="s">
        <v>179</v>
      </c>
      <c r="AS1688" s="84">
        <v>0</v>
      </c>
      <c r="AT1688" s="84">
        <v>0</v>
      </c>
      <c r="AU1688" s="84"/>
      <c r="AV1688" s="84"/>
      <c r="AW1688" s="84"/>
      <c r="AX1688" s="84"/>
      <c r="AY1688" s="84"/>
      <c r="AZ1688" s="84"/>
      <c r="BA1688" s="84"/>
      <c r="BB1688" s="84"/>
      <c r="BC1688">
        <v>1</v>
      </c>
      <c r="BD1688">
        <v>0</v>
      </c>
      <c r="BE1688">
        <v>1</v>
      </c>
      <c r="BF1688">
        <v>0</v>
      </c>
      <c r="BG1688">
        <v>0</v>
      </c>
      <c r="BH1688">
        <v>0</v>
      </c>
    </row>
    <row r="1689" spans="1:60" x14ac:dyDescent="0.3">
      <c r="A1689" s="69" t="s">
        <v>611</v>
      </c>
      <c r="B1689" s="69" t="s">
        <v>1441</v>
      </c>
      <c r="C1689" s="70"/>
      <c r="D1689" s="71"/>
      <c r="E1689" s="72"/>
      <c r="F1689" s="73"/>
      <c r="G1689" s="70"/>
      <c r="H1689" s="74"/>
      <c r="I1689" s="75"/>
      <c r="J1689" s="75"/>
      <c r="K1689" s="36"/>
      <c r="L1689" s="82"/>
      <c r="M1689" s="82"/>
      <c r="N1689" s="77"/>
      <c r="O1689" s="84" t="s">
        <v>2169</v>
      </c>
      <c r="P1689" s="86">
        <v>43861.951064814813</v>
      </c>
      <c r="Q1689" s="84" t="s">
        <v>2318</v>
      </c>
      <c r="R1689" s="84"/>
      <c r="S1689" s="84"/>
      <c r="T1689" s="84" t="s">
        <v>2883</v>
      </c>
      <c r="U1689" s="84"/>
      <c r="V1689" s="87" t="s">
        <v>3426</v>
      </c>
      <c r="W1689" s="86">
        <v>43861.951064814813</v>
      </c>
      <c r="X1689" s="90">
        <v>43861</v>
      </c>
      <c r="Y1689" s="92" t="s">
        <v>5434</v>
      </c>
      <c r="Z1689" s="87" t="s">
        <v>9195</v>
      </c>
      <c r="AA1689" s="84"/>
      <c r="AB1689" s="84"/>
      <c r="AC1689" s="92" t="s">
        <v>13073</v>
      </c>
      <c r="AD1689" s="84"/>
      <c r="AE1689" s="84" t="b">
        <v>0</v>
      </c>
      <c r="AF1689" s="84">
        <v>0</v>
      </c>
      <c r="AG1689" s="92" t="s">
        <v>16467</v>
      </c>
      <c r="AH1689" s="84" t="b">
        <v>0</v>
      </c>
      <c r="AI1689" s="84" t="s">
        <v>16520</v>
      </c>
      <c r="AJ1689" s="84"/>
      <c r="AK1689" s="92" t="s">
        <v>16467</v>
      </c>
      <c r="AL1689" s="84" t="b">
        <v>0</v>
      </c>
      <c r="AM1689" s="84">
        <v>4</v>
      </c>
      <c r="AN1689" s="92" t="s">
        <v>14411</v>
      </c>
      <c r="AO1689" s="84" t="s">
        <v>16534</v>
      </c>
      <c r="AP1689" s="84" t="b">
        <v>0</v>
      </c>
      <c r="AQ1689" s="92" t="s">
        <v>14411</v>
      </c>
      <c r="AR1689" s="84" t="s">
        <v>179</v>
      </c>
      <c r="AS1689" s="84">
        <v>0</v>
      </c>
      <c r="AT1689" s="84">
        <v>0</v>
      </c>
      <c r="AU1689" s="84"/>
      <c r="AV1689" s="84"/>
      <c r="AW1689" s="84"/>
      <c r="AX1689" s="84"/>
      <c r="AY1689" s="84"/>
      <c r="AZ1689" s="84"/>
      <c r="BA1689" s="84"/>
      <c r="BB1689" s="84"/>
      <c r="BC1689">
        <v>1</v>
      </c>
      <c r="BD1689">
        <v>0</v>
      </c>
      <c r="BE1689">
        <v>0</v>
      </c>
      <c r="BF1689">
        <v>0</v>
      </c>
      <c r="BG1689">
        <v>1</v>
      </c>
      <c r="BH1689">
        <v>0</v>
      </c>
    </row>
    <row r="1690" spans="1:60" x14ac:dyDescent="0.3">
      <c r="A1690" s="69" t="s">
        <v>612</v>
      </c>
      <c r="B1690" s="69" t="s">
        <v>2076</v>
      </c>
      <c r="C1690" s="70"/>
      <c r="D1690" s="71"/>
      <c r="E1690" s="72"/>
      <c r="F1690" s="73"/>
      <c r="G1690" s="70"/>
      <c r="H1690" s="74"/>
      <c r="I1690" s="75"/>
      <c r="J1690" s="75"/>
      <c r="K1690" s="36"/>
      <c r="L1690" s="82"/>
      <c r="M1690" s="82"/>
      <c r="N1690" s="77"/>
      <c r="O1690" s="84" t="s">
        <v>2169</v>
      </c>
      <c r="P1690" s="86">
        <v>43861.951620370368</v>
      </c>
      <c r="Q1690" s="84" t="s">
        <v>2221</v>
      </c>
      <c r="R1690" s="84"/>
      <c r="S1690" s="84"/>
      <c r="T1690" s="84" t="s">
        <v>2883</v>
      </c>
      <c r="U1690" s="84"/>
      <c r="V1690" s="87" t="s">
        <v>3427</v>
      </c>
      <c r="W1690" s="86">
        <v>43861.951620370368</v>
      </c>
      <c r="X1690" s="90">
        <v>43861</v>
      </c>
      <c r="Y1690" s="92" t="s">
        <v>5436</v>
      </c>
      <c r="Z1690" s="87" t="s">
        <v>9197</v>
      </c>
      <c r="AA1690" s="84"/>
      <c r="AB1690" s="84"/>
      <c r="AC1690" s="92" t="s">
        <v>13075</v>
      </c>
      <c r="AD1690" s="84"/>
      <c r="AE1690" s="84" t="b">
        <v>0</v>
      </c>
      <c r="AF1690" s="84">
        <v>0</v>
      </c>
      <c r="AG1690" s="92" t="s">
        <v>16467</v>
      </c>
      <c r="AH1690" s="84" t="b">
        <v>0</v>
      </c>
      <c r="AI1690" s="84" t="s">
        <v>16520</v>
      </c>
      <c r="AJ1690" s="84"/>
      <c r="AK1690" s="92" t="s">
        <v>16467</v>
      </c>
      <c r="AL1690" s="84" t="b">
        <v>0</v>
      </c>
      <c r="AM1690" s="84">
        <v>14</v>
      </c>
      <c r="AN1690" s="92" t="s">
        <v>16346</v>
      </c>
      <c r="AO1690" s="84" t="s">
        <v>16534</v>
      </c>
      <c r="AP1690" s="84" t="b">
        <v>0</v>
      </c>
      <c r="AQ1690" s="92" t="s">
        <v>16346</v>
      </c>
      <c r="AR1690" s="84" t="s">
        <v>179</v>
      </c>
      <c r="AS1690" s="84">
        <v>0</v>
      </c>
      <c r="AT1690" s="84">
        <v>0</v>
      </c>
      <c r="AU1690" s="84"/>
      <c r="AV1690" s="84"/>
      <c r="AW1690" s="84"/>
      <c r="AX1690" s="84"/>
      <c r="AY1690" s="84"/>
      <c r="AZ1690" s="84"/>
      <c r="BA1690" s="84"/>
      <c r="BB1690" s="84"/>
      <c r="BC1690">
        <v>2</v>
      </c>
      <c r="BD1690">
        <v>0</v>
      </c>
      <c r="BE1690">
        <v>0</v>
      </c>
      <c r="BF1690">
        <v>0</v>
      </c>
      <c r="BG1690">
        <v>2</v>
      </c>
      <c r="BH1690">
        <v>0</v>
      </c>
    </row>
    <row r="1691" spans="1:60" x14ac:dyDescent="0.3">
      <c r="A1691" s="69" t="s">
        <v>612</v>
      </c>
      <c r="B1691" s="69" t="s">
        <v>2103</v>
      </c>
      <c r="C1691" s="70"/>
      <c r="D1691" s="71"/>
      <c r="E1691" s="72"/>
      <c r="F1691" s="73"/>
      <c r="G1691" s="70"/>
      <c r="H1691" s="74"/>
      <c r="I1691" s="75"/>
      <c r="J1691" s="75"/>
      <c r="K1691" s="36"/>
      <c r="L1691" s="82"/>
      <c r="M1691" s="82"/>
      <c r="N1691" s="77"/>
      <c r="O1691" s="84" t="s">
        <v>2169</v>
      </c>
      <c r="P1691" s="86">
        <v>43861.951886574076</v>
      </c>
      <c r="Q1691" s="84" t="s">
        <v>2283</v>
      </c>
      <c r="R1691" s="84"/>
      <c r="S1691" s="84"/>
      <c r="T1691" s="84" t="s">
        <v>2873</v>
      </c>
      <c r="U1691" s="84"/>
      <c r="V1691" s="87" t="s">
        <v>3427</v>
      </c>
      <c r="W1691" s="86">
        <v>43861.951886574076</v>
      </c>
      <c r="X1691" s="90">
        <v>43861</v>
      </c>
      <c r="Y1691" s="92" t="s">
        <v>5437</v>
      </c>
      <c r="Z1691" s="87" t="s">
        <v>9198</v>
      </c>
      <c r="AA1691" s="84"/>
      <c r="AB1691" s="84"/>
      <c r="AC1691" s="92" t="s">
        <v>13076</v>
      </c>
      <c r="AD1691" s="84"/>
      <c r="AE1691" s="84" t="b">
        <v>0</v>
      </c>
      <c r="AF1691" s="84">
        <v>0</v>
      </c>
      <c r="AG1691" s="92" t="s">
        <v>16467</v>
      </c>
      <c r="AH1691" s="84" t="b">
        <v>0</v>
      </c>
      <c r="AI1691" s="84" t="s">
        <v>16520</v>
      </c>
      <c r="AJ1691" s="84"/>
      <c r="AK1691" s="92" t="s">
        <v>16467</v>
      </c>
      <c r="AL1691" s="84" t="b">
        <v>0</v>
      </c>
      <c r="AM1691" s="84">
        <v>34</v>
      </c>
      <c r="AN1691" s="92" t="s">
        <v>16304</v>
      </c>
      <c r="AO1691" s="84" t="s">
        <v>16534</v>
      </c>
      <c r="AP1691" s="84" t="b">
        <v>0</v>
      </c>
      <c r="AQ1691" s="92" t="s">
        <v>16304</v>
      </c>
      <c r="AR1691" s="84" t="s">
        <v>179</v>
      </c>
      <c r="AS1691" s="84">
        <v>0</v>
      </c>
      <c r="AT1691" s="84">
        <v>0</v>
      </c>
      <c r="AU1691" s="84"/>
      <c r="AV1691" s="84"/>
      <c r="AW1691" s="84"/>
      <c r="AX1691" s="84"/>
      <c r="AY1691" s="84"/>
      <c r="AZ1691" s="84"/>
      <c r="BA1691" s="84"/>
      <c r="BB1691" s="84"/>
      <c r="BC1691">
        <v>1</v>
      </c>
      <c r="BD1691">
        <v>0</v>
      </c>
      <c r="BE1691">
        <v>0</v>
      </c>
      <c r="BF1691">
        <v>0</v>
      </c>
      <c r="BG1691">
        <v>1</v>
      </c>
      <c r="BH1691">
        <v>0</v>
      </c>
    </row>
    <row r="1692" spans="1:60" x14ac:dyDescent="0.3">
      <c r="A1692" s="69" t="s">
        <v>612</v>
      </c>
      <c r="B1692" s="69" t="s">
        <v>1447</v>
      </c>
      <c r="C1692" s="70"/>
      <c r="D1692" s="71"/>
      <c r="E1692" s="72"/>
      <c r="F1692" s="73"/>
      <c r="G1692" s="70"/>
      <c r="H1692" s="74"/>
      <c r="I1692" s="75"/>
      <c r="J1692" s="75"/>
      <c r="K1692" s="36"/>
      <c r="L1692" s="82"/>
      <c r="M1692" s="82"/>
      <c r="N1692" s="77"/>
      <c r="O1692" s="84" t="s">
        <v>2169</v>
      </c>
      <c r="P1692" s="86">
        <v>43861.95207175926</v>
      </c>
      <c r="Q1692" s="84" t="s">
        <v>2274</v>
      </c>
      <c r="R1692" s="84"/>
      <c r="S1692" s="84"/>
      <c r="T1692" s="84"/>
      <c r="U1692" s="84"/>
      <c r="V1692" s="87" t="s">
        <v>3427</v>
      </c>
      <c r="W1692" s="86">
        <v>43861.95207175926</v>
      </c>
      <c r="X1692" s="90">
        <v>43861</v>
      </c>
      <c r="Y1692" s="92" t="s">
        <v>5438</v>
      </c>
      <c r="Z1692" s="87" t="s">
        <v>9199</v>
      </c>
      <c r="AA1692" s="84"/>
      <c r="AB1692" s="84"/>
      <c r="AC1692" s="92" t="s">
        <v>13077</v>
      </c>
      <c r="AD1692" s="84"/>
      <c r="AE1692" s="84" t="b">
        <v>0</v>
      </c>
      <c r="AF1692" s="84">
        <v>0</v>
      </c>
      <c r="AG1692" s="92" t="s">
        <v>16467</v>
      </c>
      <c r="AH1692" s="84" t="b">
        <v>0</v>
      </c>
      <c r="AI1692" s="84" t="s">
        <v>16520</v>
      </c>
      <c r="AJ1692" s="84"/>
      <c r="AK1692" s="92" t="s">
        <v>16467</v>
      </c>
      <c r="AL1692" s="84" t="b">
        <v>0</v>
      </c>
      <c r="AM1692" s="84">
        <v>51</v>
      </c>
      <c r="AN1692" s="92" t="s">
        <v>16309</v>
      </c>
      <c r="AO1692" s="84" t="s">
        <v>16534</v>
      </c>
      <c r="AP1692" s="84" t="b">
        <v>0</v>
      </c>
      <c r="AQ1692" s="92" t="s">
        <v>16309</v>
      </c>
      <c r="AR1692" s="84" t="s">
        <v>179</v>
      </c>
      <c r="AS1692" s="84">
        <v>0</v>
      </c>
      <c r="AT1692" s="84">
        <v>0</v>
      </c>
      <c r="AU1692" s="84"/>
      <c r="AV1692" s="84"/>
      <c r="AW1692" s="84"/>
      <c r="AX1692" s="84"/>
      <c r="AY1692" s="84"/>
      <c r="AZ1692" s="84"/>
      <c r="BA1692" s="84"/>
      <c r="BB1692" s="84"/>
      <c r="BC1692">
        <v>1</v>
      </c>
      <c r="BD1692">
        <v>0</v>
      </c>
      <c r="BE1692">
        <v>0</v>
      </c>
      <c r="BF1692">
        <v>0</v>
      </c>
      <c r="BG1692">
        <v>1</v>
      </c>
      <c r="BH1692">
        <v>0</v>
      </c>
    </row>
    <row r="1693" spans="1:60" x14ac:dyDescent="0.3">
      <c r="A1693" s="69" t="s">
        <v>612</v>
      </c>
      <c r="B1693" s="69" t="s">
        <v>1818</v>
      </c>
      <c r="C1693" s="70"/>
      <c r="D1693" s="71"/>
      <c r="E1693" s="72"/>
      <c r="F1693" s="73"/>
      <c r="G1693" s="70"/>
      <c r="H1693" s="74"/>
      <c r="I1693" s="75"/>
      <c r="J1693" s="75"/>
      <c r="K1693" s="36"/>
      <c r="L1693" s="82"/>
      <c r="M1693" s="82"/>
      <c r="N1693" s="77"/>
      <c r="O1693" s="84" t="s">
        <v>2169</v>
      </c>
      <c r="P1693" s="86">
        <v>43861.952488425923</v>
      </c>
      <c r="Q1693" s="84" t="s">
        <v>2315</v>
      </c>
      <c r="R1693" s="84"/>
      <c r="S1693" s="84"/>
      <c r="T1693" s="84"/>
      <c r="U1693" s="84"/>
      <c r="V1693" s="87" t="s">
        <v>3427</v>
      </c>
      <c r="W1693" s="86">
        <v>43861.952488425923</v>
      </c>
      <c r="X1693" s="90">
        <v>43861</v>
      </c>
      <c r="Y1693" s="92" t="s">
        <v>5439</v>
      </c>
      <c r="Z1693" s="87" t="s">
        <v>9200</v>
      </c>
      <c r="AA1693" s="84"/>
      <c r="AB1693" s="84"/>
      <c r="AC1693" s="92" t="s">
        <v>13078</v>
      </c>
      <c r="AD1693" s="84"/>
      <c r="AE1693" s="84" t="b">
        <v>0</v>
      </c>
      <c r="AF1693" s="84">
        <v>0</v>
      </c>
      <c r="AG1693" s="92" t="s">
        <v>16467</v>
      </c>
      <c r="AH1693" s="84" t="b">
        <v>0</v>
      </c>
      <c r="AI1693" s="84" t="s">
        <v>16520</v>
      </c>
      <c r="AJ1693" s="84"/>
      <c r="AK1693" s="92" t="s">
        <v>16467</v>
      </c>
      <c r="AL1693" s="84" t="b">
        <v>0</v>
      </c>
      <c r="AM1693" s="84">
        <v>8</v>
      </c>
      <c r="AN1693" s="92" t="s">
        <v>15390</v>
      </c>
      <c r="AO1693" s="84" t="s">
        <v>16534</v>
      </c>
      <c r="AP1693" s="84" t="b">
        <v>0</v>
      </c>
      <c r="AQ1693" s="92" t="s">
        <v>15390</v>
      </c>
      <c r="AR1693" s="84" t="s">
        <v>179</v>
      </c>
      <c r="AS1693" s="84">
        <v>0</v>
      </c>
      <c r="AT1693" s="84">
        <v>0</v>
      </c>
      <c r="AU1693" s="84"/>
      <c r="AV1693" s="84"/>
      <c r="AW1693" s="84"/>
      <c r="AX1693" s="84"/>
      <c r="AY1693" s="84"/>
      <c r="AZ1693" s="84"/>
      <c r="BA1693" s="84"/>
      <c r="BB1693" s="84"/>
      <c r="BC1693">
        <v>1</v>
      </c>
      <c r="BD1693">
        <v>0</v>
      </c>
      <c r="BE1693">
        <v>0</v>
      </c>
      <c r="BF1693">
        <v>0</v>
      </c>
      <c r="BG1693">
        <v>1</v>
      </c>
      <c r="BH1693">
        <v>0</v>
      </c>
    </row>
    <row r="1694" spans="1:60" x14ac:dyDescent="0.3">
      <c r="A1694" s="69" t="s">
        <v>834</v>
      </c>
      <c r="B1694" s="69" t="s">
        <v>2132</v>
      </c>
      <c r="C1694" s="70"/>
      <c r="D1694" s="71"/>
      <c r="E1694" s="72"/>
      <c r="F1694" s="73"/>
      <c r="G1694" s="70"/>
      <c r="H1694" s="74"/>
      <c r="I1694" s="75"/>
      <c r="J1694" s="75"/>
      <c r="K1694" s="36"/>
      <c r="L1694" s="82"/>
      <c r="M1694" s="82"/>
      <c r="N1694" s="77"/>
      <c r="O1694" s="84" t="s">
        <v>2168</v>
      </c>
      <c r="P1694" s="86">
        <v>43861.952708333331</v>
      </c>
      <c r="Q1694" s="84" t="s">
        <v>2218</v>
      </c>
      <c r="R1694" s="84"/>
      <c r="S1694" s="84"/>
      <c r="T1694" s="84" t="s">
        <v>2873</v>
      </c>
      <c r="U1694" s="84"/>
      <c r="V1694" s="87" t="s">
        <v>3620</v>
      </c>
      <c r="W1694" s="86">
        <v>43861.952708333331</v>
      </c>
      <c r="X1694" s="90">
        <v>43861</v>
      </c>
      <c r="Y1694" s="92" t="s">
        <v>5738</v>
      </c>
      <c r="Z1694" s="87" t="s">
        <v>9501</v>
      </c>
      <c r="AA1694" s="84"/>
      <c r="AB1694" s="84"/>
      <c r="AC1694" s="92" t="s">
        <v>13379</v>
      </c>
      <c r="AD1694" s="84"/>
      <c r="AE1694" s="84" t="b">
        <v>0</v>
      </c>
      <c r="AF1694" s="84">
        <v>0</v>
      </c>
      <c r="AG1694" s="92" t="s">
        <v>16467</v>
      </c>
      <c r="AH1694" s="84" t="b">
        <v>0</v>
      </c>
      <c r="AI1694" s="84" t="s">
        <v>16520</v>
      </c>
      <c r="AJ1694" s="84"/>
      <c r="AK1694" s="92" t="s">
        <v>16467</v>
      </c>
      <c r="AL1694" s="84" t="b">
        <v>0</v>
      </c>
      <c r="AM1694" s="84">
        <v>121</v>
      </c>
      <c r="AN1694" s="92" t="s">
        <v>12602</v>
      </c>
      <c r="AO1694" s="84" t="s">
        <v>16534</v>
      </c>
      <c r="AP1694" s="84" t="b">
        <v>0</v>
      </c>
      <c r="AQ1694" s="92" t="s">
        <v>12602</v>
      </c>
      <c r="AR1694" s="84" t="s">
        <v>179</v>
      </c>
      <c r="AS1694" s="84">
        <v>0</v>
      </c>
      <c r="AT1694" s="84">
        <v>0</v>
      </c>
      <c r="AU1694" s="84"/>
      <c r="AV1694" s="84"/>
      <c r="AW1694" s="84"/>
      <c r="AX1694" s="84"/>
      <c r="AY1694" s="84"/>
      <c r="AZ1694" s="84"/>
      <c r="BA1694" s="84"/>
      <c r="BB1694" s="84"/>
      <c r="BC1694">
        <v>1</v>
      </c>
      <c r="BD1694">
        <v>0</v>
      </c>
      <c r="BE1694">
        <v>1</v>
      </c>
      <c r="BF1694">
        <v>0</v>
      </c>
      <c r="BG1694">
        <v>0</v>
      </c>
      <c r="BH1694">
        <v>0</v>
      </c>
    </row>
    <row r="1695" spans="1:60" x14ac:dyDescent="0.3">
      <c r="A1695" s="69" t="s">
        <v>612</v>
      </c>
      <c r="B1695" s="69" t="s">
        <v>2131</v>
      </c>
      <c r="C1695" s="70"/>
      <c r="D1695" s="71"/>
      <c r="E1695" s="72"/>
      <c r="F1695" s="73"/>
      <c r="G1695" s="70"/>
      <c r="H1695" s="74"/>
      <c r="I1695" s="75"/>
      <c r="J1695" s="75"/>
      <c r="K1695" s="36"/>
      <c r="L1695" s="82"/>
      <c r="M1695" s="82"/>
      <c r="N1695" s="77"/>
      <c r="O1695" s="84" t="s">
        <v>2168</v>
      </c>
      <c r="P1695" s="86">
        <v>43861.952789351853</v>
      </c>
      <c r="Q1695" s="84" t="s">
        <v>2207</v>
      </c>
      <c r="R1695" s="84"/>
      <c r="S1695" s="84"/>
      <c r="T1695" s="84" t="s">
        <v>2873</v>
      </c>
      <c r="U1695" s="84"/>
      <c r="V1695" s="87" t="s">
        <v>3427</v>
      </c>
      <c r="W1695" s="86">
        <v>43861.952789351853</v>
      </c>
      <c r="X1695" s="90">
        <v>43861</v>
      </c>
      <c r="Y1695" s="92" t="s">
        <v>5440</v>
      </c>
      <c r="Z1695" s="87" t="s">
        <v>9201</v>
      </c>
      <c r="AA1695" s="84"/>
      <c r="AB1695" s="84"/>
      <c r="AC1695" s="92" t="s">
        <v>13079</v>
      </c>
      <c r="AD1695" s="84"/>
      <c r="AE1695" s="84" t="b">
        <v>0</v>
      </c>
      <c r="AF1695" s="84">
        <v>0</v>
      </c>
      <c r="AG1695" s="92" t="s">
        <v>16467</v>
      </c>
      <c r="AH1695" s="84" t="b">
        <v>0</v>
      </c>
      <c r="AI1695" s="84" t="s">
        <v>16520</v>
      </c>
      <c r="AJ1695" s="84"/>
      <c r="AK1695" s="92" t="s">
        <v>16467</v>
      </c>
      <c r="AL1695" s="84" t="b">
        <v>0</v>
      </c>
      <c r="AM1695" s="84">
        <v>34</v>
      </c>
      <c r="AN1695" s="92" t="s">
        <v>12570</v>
      </c>
      <c r="AO1695" s="84" t="s">
        <v>16534</v>
      </c>
      <c r="AP1695" s="84" t="b">
        <v>0</v>
      </c>
      <c r="AQ1695" s="92" t="s">
        <v>12570</v>
      </c>
      <c r="AR1695" s="84" t="s">
        <v>179</v>
      </c>
      <c r="AS1695" s="84">
        <v>0</v>
      </c>
      <c r="AT1695" s="84">
        <v>0</v>
      </c>
      <c r="AU1695" s="84"/>
      <c r="AV1695" s="84"/>
      <c r="AW1695" s="84"/>
      <c r="AX1695" s="84"/>
      <c r="AY1695" s="84"/>
      <c r="AZ1695" s="84"/>
      <c r="BA1695" s="84"/>
      <c r="BB1695" s="84"/>
      <c r="BC1695">
        <v>1</v>
      </c>
      <c r="BD1695">
        <v>0</v>
      </c>
      <c r="BE1695">
        <v>1</v>
      </c>
      <c r="BF1695">
        <v>0</v>
      </c>
      <c r="BG1695">
        <v>0</v>
      </c>
      <c r="BH1695">
        <v>0</v>
      </c>
    </row>
    <row r="1696" spans="1:60" x14ac:dyDescent="0.3">
      <c r="A1696" s="69" t="s">
        <v>612</v>
      </c>
      <c r="B1696" s="69" t="s">
        <v>2129</v>
      </c>
      <c r="C1696" s="70"/>
      <c r="D1696" s="71"/>
      <c r="E1696" s="72"/>
      <c r="F1696" s="73"/>
      <c r="G1696" s="70"/>
      <c r="H1696" s="74"/>
      <c r="I1696" s="75"/>
      <c r="J1696" s="75"/>
      <c r="K1696" s="36"/>
      <c r="L1696" s="82"/>
      <c r="M1696" s="82"/>
      <c r="N1696" s="77"/>
      <c r="O1696" s="84" t="s">
        <v>2168</v>
      </c>
      <c r="P1696" s="86">
        <v>43861.952789351853</v>
      </c>
      <c r="Q1696" s="84" t="s">
        <v>2207</v>
      </c>
      <c r="R1696" s="84"/>
      <c r="S1696" s="84"/>
      <c r="T1696" s="84" t="s">
        <v>2873</v>
      </c>
      <c r="U1696" s="84"/>
      <c r="V1696" s="87" t="s">
        <v>3427</v>
      </c>
      <c r="W1696" s="86">
        <v>43861.952789351853</v>
      </c>
      <c r="X1696" s="90">
        <v>43861</v>
      </c>
      <c r="Y1696" s="92" t="s">
        <v>5440</v>
      </c>
      <c r="Z1696" s="87" t="s">
        <v>9201</v>
      </c>
      <c r="AA1696" s="84"/>
      <c r="AB1696" s="84"/>
      <c r="AC1696" s="92" t="s">
        <v>13079</v>
      </c>
      <c r="AD1696" s="84"/>
      <c r="AE1696" s="84" t="b">
        <v>0</v>
      </c>
      <c r="AF1696" s="84">
        <v>0</v>
      </c>
      <c r="AG1696" s="92" t="s">
        <v>16467</v>
      </c>
      <c r="AH1696" s="84" t="b">
        <v>0</v>
      </c>
      <c r="AI1696" s="84" t="s">
        <v>16520</v>
      </c>
      <c r="AJ1696" s="84"/>
      <c r="AK1696" s="92" t="s">
        <v>16467</v>
      </c>
      <c r="AL1696" s="84" t="b">
        <v>0</v>
      </c>
      <c r="AM1696" s="84">
        <v>34</v>
      </c>
      <c r="AN1696" s="92" t="s">
        <v>12570</v>
      </c>
      <c r="AO1696" s="84" t="s">
        <v>16534</v>
      </c>
      <c r="AP1696" s="84" t="b">
        <v>0</v>
      </c>
      <c r="AQ1696" s="92" t="s">
        <v>12570</v>
      </c>
      <c r="AR1696" s="84" t="s">
        <v>179</v>
      </c>
      <c r="AS1696" s="84">
        <v>0</v>
      </c>
      <c r="AT1696" s="84">
        <v>0</v>
      </c>
      <c r="AU1696" s="84"/>
      <c r="AV1696" s="84"/>
      <c r="AW1696" s="84"/>
      <c r="AX1696" s="84"/>
      <c r="AY1696" s="84"/>
      <c r="AZ1696" s="84"/>
      <c r="BA1696" s="84"/>
      <c r="BB1696" s="84"/>
      <c r="BC1696">
        <v>2</v>
      </c>
      <c r="BD1696">
        <v>0</v>
      </c>
      <c r="BE1696">
        <v>2</v>
      </c>
      <c r="BF1696">
        <v>0</v>
      </c>
      <c r="BG1696">
        <v>0</v>
      </c>
      <c r="BH1696">
        <v>0</v>
      </c>
    </row>
    <row r="1697" spans="1:60" x14ac:dyDescent="0.3">
      <c r="A1697" s="69" t="s">
        <v>612</v>
      </c>
      <c r="B1697" s="69" t="s">
        <v>2128</v>
      </c>
      <c r="C1697" s="70"/>
      <c r="D1697" s="71"/>
      <c r="E1697" s="72"/>
      <c r="F1697" s="73"/>
      <c r="G1697" s="70"/>
      <c r="H1697" s="74"/>
      <c r="I1697" s="75"/>
      <c r="J1697" s="75"/>
      <c r="K1697" s="36"/>
      <c r="L1697" s="82"/>
      <c r="M1697" s="82"/>
      <c r="N1697" s="77"/>
      <c r="O1697" s="84" t="s">
        <v>2168</v>
      </c>
      <c r="P1697" s="86">
        <v>43861.952789351853</v>
      </c>
      <c r="Q1697" s="84" t="s">
        <v>2207</v>
      </c>
      <c r="R1697" s="84"/>
      <c r="S1697" s="84"/>
      <c r="T1697" s="84" t="s">
        <v>2873</v>
      </c>
      <c r="U1697" s="84"/>
      <c r="V1697" s="87" t="s">
        <v>3427</v>
      </c>
      <c r="W1697" s="86">
        <v>43861.952789351853</v>
      </c>
      <c r="X1697" s="90">
        <v>43861</v>
      </c>
      <c r="Y1697" s="92" t="s">
        <v>5440</v>
      </c>
      <c r="Z1697" s="87" t="s">
        <v>9201</v>
      </c>
      <c r="AA1697" s="84"/>
      <c r="AB1697" s="84"/>
      <c r="AC1697" s="92" t="s">
        <v>13079</v>
      </c>
      <c r="AD1697" s="84"/>
      <c r="AE1697" s="84" t="b">
        <v>0</v>
      </c>
      <c r="AF1697" s="84">
        <v>0</v>
      </c>
      <c r="AG1697" s="92" t="s">
        <v>16467</v>
      </c>
      <c r="AH1697" s="84" t="b">
        <v>0</v>
      </c>
      <c r="AI1697" s="84" t="s">
        <v>16520</v>
      </c>
      <c r="AJ1697" s="84"/>
      <c r="AK1697" s="92" t="s">
        <v>16467</v>
      </c>
      <c r="AL1697" s="84" t="b">
        <v>0</v>
      </c>
      <c r="AM1697" s="84">
        <v>34</v>
      </c>
      <c r="AN1697" s="92" t="s">
        <v>12570</v>
      </c>
      <c r="AO1697" s="84" t="s">
        <v>16534</v>
      </c>
      <c r="AP1697" s="84" t="b">
        <v>0</v>
      </c>
      <c r="AQ1697" s="92" t="s">
        <v>12570</v>
      </c>
      <c r="AR1697" s="84" t="s">
        <v>179</v>
      </c>
      <c r="AS1697" s="84">
        <v>0</v>
      </c>
      <c r="AT1697" s="84">
        <v>0</v>
      </c>
      <c r="AU1697" s="84"/>
      <c r="AV1697" s="84"/>
      <c r="AW1697" s="84"/>
      <c r="AX1697" s="84"/>
      <c r="AY1697" s="84"/>
      <c r="AZ1697" s="84"/>
      <c r="BA1697" s="84"/>
      <c r="BB1697" s="84"/>
      <c r="BC1697">
        <v>3</v>
      </c>
      <c r="BD1697">
        <v>0</v>
      </c>
      <c r="BE1697">
        <v>3</v>
      </c>
      <c r="BF1697">
        <v>0</v>
      </c>
      <c r="BG1697">
        <v>0</v>
      </c>
      <c r="BH1697">
        <v>0</v>
      </c>
    </row>
    <row r="1698" spans="1:60" x14ac:dyDescent="0.3">
      <c r="A1698" s="69" t="s">
        <v>612</v>
      </c>
      <c r="B1698" s="69" t="s">
        <v>1540</v>
      </c>
      <c r="C1698" s="70"/>
      <c r="D1698" s="71"/>
      <c r="E1698" s="72"/>
      <c r="F1698" s="73"/>
      <c r="G1698" s="70"/>
      <c r="H1698" s="74"/>
      <c r="I1698" s="75"/>
      <c r="J1698" s="75"/>
      <c r="K1698" s="36"/>
      <c r="L1698" s="82"/>
      <c r="M1698" s="82"/>
      <c r="N1698" s="77"/>
      <c r="O1698" s="84" t="s">
        <v>2169</v>
      </c>
      <c r="P1698" s="86">
        <v>43861.952916666669</v>
      </c>
      <c r="Q1698" s="84" t="s">
        <v>2304</v>
      </c>
      <c r="R1698" s="84"/>
      <c r="S1698" s="84"/>
      <c r="T1698" s="84" t="s">
        <v>2883</v>
      </c>
      <c r="U1698" s="84"/>
      <c r="V1698" s="87" t="s">
        <v>3427</v>
      </c>
      <c r="W1698" s="86">
        <v>43861.952916666669</v>
      </c>
      <c r="X1698" s="90">
        <v>43861</v>
      </c>
      <c r="Y1698" s="92" t="s">
        <v>5441</v>
      </c>
      <c r="Z1698" s="87" t="s">
        <v>9202</v>
      </c>
      <c r="AA1698" s="84"/>
      <c r="AB1698" s="84"/>
      <c r="AC1698" s="92" t="s">
        <v>13080</v>
      </c>
      <c r="AD1698" s="84"/>
      <c r="AE1698" s="84" t="b">
        <v>0</v>
      </c>
      <c r="AF1698" s="84">
        <v>0</v>
      </c>
      <c r="AG1698" s="92" t="s">
        <v>16467</v>
      </c>
      <c r="AH1698" s="84" t="b">
        <v>0</v>
      </c>
      <c r="AI1698" s="84" t="s">
        <v>16520</v>
      </c>
      <c r="AJ1698" s="84"/>
      <c r="AK1698" s="92" t="s">
        <v>16467</v>
      </c>
      <c r="AL1698" s="84" t="b">
        <v>0</v>
      </c>
      <c r="AM1698" s="84">
        <v>12</v>
      </c>
      <c r="AN1698" s="92" t="s">
        <v>14725</v>
      </c>
      <c r="AO1698" s="84" t="s">
        <v>16534</v>
      </c>
      <c r="AP1698" s="84" t="b">
        <v>0</v>
      </c>
      <c r="AQ1698" s="92" t="s">
        <v>14725</v>
      </c>
      <c r="AR1698" s="84" t="s">
        <v>179</v>
      </c>
      <c r="AS1698" s="84">
        <v>0</v>
      </c>
      <c r="AT1698" s="84">
        <v>0</v>
      </c>
      <c r="AU1698" s="84"/>
      <c r="AV1698" s="84"/>
      <c r="AW1698" s="84"/>
      <c r="AX1698" s="84"/>
      <c r="AY1698" s="84"/>
      <c r="AZ1698" s="84"/>
      <c r="BA1698" s="84"/>
      <c r="BB1698" s="84"/>
      <c r="BC1698">
        <v>1</v>
      </c>
      <c r="BD1698">
        <v>0</v>
      </c>
      <c r="BE1698">
        <v>0</v>
      </c>
      <c r="BF1698">
        <v>0</v>
      </c>
      <c r="BG1698">
        <v>1</v>
      </c>
      <c r="BH1698">
        <v>0</v>
      </c>
    </row>
    <row r="1699" spans="1:60" x14ac:dyDescent="0.3">
      <c r="A1699" s="69" t="s">
        <v>612</v>
      </c>
      <c r="B1699" s="69" t="s">
        <v>1977</v>
      </c>
      <c r="C1699" s="70"/>
      <c r="D1699" s="71"/>
      <c r="E1699" s="72"/>
      <c r="F1699" s="73"/>
      <c r="G1699" s="70"/>
      <c r="H1699" s="74"/>
      <c r="I1699" s="75"/>
      <c r="J1699" s="75"/>
      <c r="K1699" s="36"/>
      <c r="L1699" s="82"/>
      <c r="M1699" s="82"/>
      <c r="N1699" s="77"/>
      <c r="O1699" s="84" t="s">
        <v>2169</v>
      </c>
      <c r="P1699" s="86">
        <v>43861.953009259261</v>
      </c>
      <c r="Q1699" s="84" t="s">
        <v>2181</v>
      </c>
      <c r="R1699" s="84"/>
      <c r="S1699" s="84"/>
      <c r="T1699" s="84"/>
      <c r="U1699" s="84"/>
      <c r="V1699" s="87" t="s">
        <v>3427</v>
      </c>
      <c r="W1699" s="86">
        <v>43861.953009259261</v>
      </c>
      <c r="X1699" s="90">
        <v>43861</v>
      </c>
      <c r="Y1699" s="92" t="s">
        <v>5442</v>
      </c>
      <c r="Z1699" s="87" t="s">
        <v>9203</v>
      </c>
      <c r="AA1699" s="84"/>
      <c r="AB1699" s="84"/>
      <c r="AC1699" s="92" t="s">
        <v>13081</v>
      </c>
      <c r="AD1699" s="84"/>
      <c r="AE1699" s="84" t="b">
        <v>0</v>
      </c>
      <c r="AF1699" s="84">
        <v>0</v>
      </c>
      <c r="AG1699" s="92" t="s">
        <v>16467</v>
      </c>
      <c r="AH1699" s="84" t="b">
        <v>0</v>
      </c>
      <c r="AI1699" s="84" t="s">
        <v>16520</v>
      </c>
      <c r="AJ1699" s="84"/>
      <c r="AK1699" s="92" t="s">
        <v>16467</v>
      </c>
      <c r="AL1699" s="84" t="b">
        <v>0</v>
      </c>
      <c r="AM1699" s="84">
        <v>55</v>
      </c>
      <c r="AN1699" s="92" t="s">
        <v>16336</v>
      </c>
      <c r="AO1699" s="84" t="s">
        <v>16534</v>
      </c>
      <c r="AP1699" s="84" t="b">
        <v>0</v>
      </c>
      <c r="AQ1699" s="92" t="s">
        <v>16336</v>
      </c>
      <c r="AR1699" s="84" t="s">
        <v>179</v>
      </c>
      <c r="AS1699" s="84">
        <v>0</v>
      </c>
      <c r="AT1699" s="84">
        <v>0</v>
      </c>
      <c r="AU1699" s="84"/>
      <c r="AV1699" s="84"/>
      <c r="AW1699" s="84"/>
      <c r="AX1699" s="84"/>
      <c r="AY1699" s="84"/>
      <c r="AZ1699" s="84"/>
      <c r="BA1699" s="84"/>
      <c r="BB1699" s="84"/>
      <c r="BC1699">
        <v>1</v>
      </c>
      <c r="BD1699">
        <v>0</v>
      </c>
      <c r="BE1699">
        <v>0</v>
      </c>
      <c r="BF1699">
        <v>0</v>
      </c>
      <c r="BG1699">
        <v>1</v>
      </c>
      <c r="BH1699">
        <v>0</v>
      </c>
    </row>
    <row r="1700" spans="1:60" x14ac:dyDescent="0.3">
      <c r="A1700" s="69" t="s">
        <v>612</v>
      </c>
      <c r="B1700" s="69" t="s">
        <v>2145</v>
      </c>
      <c r="C1700" s="70"/>
      <c r="D1700" s="71"/>
      <c r="E1700" s="72"/>
      <c r="F1700" s="73"/>
      <c r="G1700" s="70"/>
      <c r="H1700" s="74"/>
      <c r="I1700" s="75"/>
      <c r="J1700" s="75"/>
      <c r="K1700" s="36"/>
      <c r="L1700" s="82"/>
      <c r="M1700" s="82"/>
      <c r="N1700" s="77"/>
      <c r="O1700" s="84" t="s">
        <v>2168</v>
      </c>
      <c r="P1700" s="86">
        <v>43861.953240740739</v>
      </c>
      <c r="Q1700" s="84" t="s">
        <v>2299</v>
      </c>
      <c r="R1700" s="84"/>
      <c r="S1700" s="84"/>
      <c r="T1700" s="84"/>
      <c r="U1700" s="84"/>
      <c r="V1700" s="87" t="s">
        <v>3427</v>
      </c>
      <c r="W1700" s="86">
        <v>43861.953240740739</v>
      </c>
      <c r="X1700" s="90">
        <v>43861</v>
      </c>
      <c r="Y1700" s="92" t="s">
        <v>5443</v>
      </c>
      <c r="Z1700" s="87" t="s">
        <v>9204</v>
      </c>
      <c r="AA1700" s="84"/>
      <c r="AB1700" s="84"/>
      <c r="AC1700" s="92" t="s">
        <v>13082</v>
      </c>
      <c r="AD1700" s="84"/>
      <c r="AE1700" s="84" t="b">
        <v>0</v>
      </c>
      <c r="AF1700" s="84">
        <v>0</v>
      </c>
      <c r="AG1700" s="92" t="s">
        <v>16467</v>
      </c>
      <c r="AH1700" s="84" t="b">
        <v>0</v>
      </c>
      <c r="AI1700" s="84" t="s">
        <v>16520</v>
      </c>
      <c r="AJ1700" s="84"/>
      <c r="AK1700" s="92" t="s">
        <v>16467</v>
      </c>
      <c r="AL1700" s="84" t="b">
        <v>0</v>
      </c>
      <c r="AM1700" s="84">
        <v>118</v>
      </c>
      <c r="AN1700" s="92" t="s">
        <v>16294</v>
      </c>
      <c r="AO1700" s="84" t="s">
        <v>16534</v>
      </c>
      <c r="AP1700" s="84" t="b">
        <v>0</v>
      </c>
      <c r="AQ1700" s="92" t="s">
        <v>16294</v>
      </c>
      <c r="AR1700" s="84" t="s">
        <v>179</v>
      </c>
      <c r="AS1700" s="84">
        <v>0</v>
      </c>
      <c r="AT1700" s="84">
        <v>0</v>
      </c>
      <c r="AU1700" s="84"/>
      <c r="AV1700" s="84"/>
      <c r="AW1700" s="84"/>
      <c r="AX1700" s="84"/>
      <c r="AY1700" s="84"/>
      <c r="AZ1700" s="84"/>
      <c r="BA1700" s="84"/>
      <c r="BB1700" s="84"/>
      <c r="BC1700">
        <v>1</v>
      </c>
      <c r="BD1700">
        <v>0</v>
      </c>
      <c r="BE1700">
        <v>1</v>
      </c>
      <c r="BF1700">
        <v>0</v>
      </c>
      <c r="BG1700">
        <v>0</v>
      </c>
      <c r="BH1700">
        <v>0</v>
      </c>
    </row>
    <row r="1701" spans="1:60" x14ac:dyDescent="0.3">
      <c r="A1701" s="69" t="s">
        <v>612</v>
      </c>
      <c r="B1701" s="69" t="s">
        <v>2094</v>
      </c>
      <c r="C1701" s="70"/>
      <c r="D1701" s="71"/>
      <c r="E1701" s="72"/>
      <c r="F1701" s="73"/>
      <c r="G1701" s="70"/>
      <c r="H1701" s="74"/>
      <c r="I1701" s="75"/>
      <c r="J1701" s="75"/>
      <c r="K1701" s="36"/>
      <c r="L1701" s="82"/>
      <c r="M1701" s="82"/>
      <c r="N1701" s="77"/>
      <c r="O1701" s="84" t="s">
        <v>2169</v>
      </c>
      <c r="P1701" s="86">
        <v>43861.953483796293</v>
      </c>
      <c r="Q1701" s="84" t="s">
        <v>2183</v>
      </c>
      <c r="R1701" s="84"/>
      <c r="S1701" s="84"/>
      <c r="T1701" s="84"/>
      <c r="U1701" s="84"/>
      <c r="V1701" s="87" t="s">
        <v>3427</v>
      </c>
      <c r="W1701" s="86">
        <v>43861.953483796293</v>
      </c>
      <c r="X1701" s="90">
        <v>43861</v>
      </c>
      <c r="Y1701" s="92" t="s">
        <v>5444</v>
      </c>
      <c r="Z1701" s="87" t="s">
        <v>9205</v>
      </c>
      <c r="AA1701" s="84"/>
      <c r="AB1701" s="84"/>
      <c r="AC1701" s="92" t="s">
        <v>13083</v>
      </c>
      <c r="AD1701" s="84"/>
      <c r="AE1701" s="84" t="b">
        <v>0</v>
      </c>
      <c r="AF1701" s="84">
        <v>0</v>
      </c>
      <c r="AG1701" s="92" t="s">
        <v>16467</v>
      </c>
      <c r="AH1701" s="84" t="b">
        <v>0</v>
      </c>
      <c r="AI1701" s="84" t="s">
        <v>16520</v>
      </c>
      <c r="AJ1701" s="84"/>
      <c r="AK1701" s="92" t="s">
        <v>16467</v>
      </c>
      <c r="AL1701" s="84" t="b">
        <v>0</v>
      </c>
      <c r="AM1701" s="84">
        <v>55</v>
      </c>
      <c r="AN1701" s="92" t="s">
        <v>16324</v>
      </c>
      <c r="AO1701" s="84" t="s">
        <v>16534</v>
      </c>
      <c r="AP1701" s="84" t="b">
        <v>0</v>
      </c>
      <c r="AQ1701" s="92" t="s">
        <v>16324</v>
      </c>
      <c r="AR1701" s="84" t="s">
        <v>179</v>
      </c>
      <c r="AS1701" s="84">
        <v>0</v>
      </c>
      <c r="AT1701" s="84">
        <v>0</v>
      </c>
      <c r="AU1701" s="84"/>
      <c r="AV1701" s="84"/>
      <c r="AW1701" s="84"/>
      <c r="AX1701" s="84"/>
      <c r="AY1701" s="84"/>
      <c r="AZ1701" s="84"/>
      <c r="BA1701" s="84"/>
      <c r="BB1701" s="84"/>
      <c r="BC1701">
        <v>1</v>
      </c>
      <c r="BD1701">
        <v>0</v>
      </c>
      <c r="BE1701">
        <v>0</v>
      </c>
      <c r="BF1701">
        <v>0</v>
      </c>
      <c r="BG1701">
        <v>1</v>
      </c>
      <c r="BH1701">
        <v>0</v>
      </c>
    </row>
    <row r="1702" spans="1:60" x14ac:dyDescent="0.3">
      <c r="A1702" s="69" t="s">
        <v>612</v>
      </c>
      <c r="B1702" s="69" t="s">
        <v>2077</v>
      </c>
      <c r="C1702" s="70"/>
      <c r="D1702" s="71"/>
      <c r="E1702" s="72"/>
      <c r="F1702" s="73"/>
      <c r="G1702" s="70"/>
      <c r="H1702" s="74"/>
      <c r="I1702" s="75"/>
      <c r="J1702" s="75"/>
      <c r="K1702" s="36"/>
      <c r="L1702" s="82"/>
      <c r="M1702" s="82"/>
      <c r="N1702" s="77"/>
      <c r="O1702" s="84" t="s">
        <v>2169</v>
      </c>
      <c r="P1702" s="86">
        <v>43861.953553240739</v>
      </c>
      <c r="Q1702" s="84" t="s">
        <v>2301</v>
      </c>
      <c r="R1702" s="84"/>
      <c r="S1702" s="84"/>
      <c r="T1702" s="84" t="s">
        <v>2873</v>
      </c>
      <c r="U1702" s="84"/>
      <c r="V1702" s="87" t="s">
        <v>3427</v>
      </c>
      <c r="W1702" s="86">
        <v>43861.953553240739</v>
      </c>
      <c r="X1702" s="90">
        <v>43861</v>
      </c>
      <c r="Y1702" s="92" t="s">
        <v>5445</v>
      </c>
      <c r="Z1702" s="87" t="s">
        <v>9206</v>
      </c>
      <c r="AA1702" s="84"/>
      <c r="AB1702" s="84"/>
      <c r="AC1702" s="92" t="s">
        <v>13084</v>
      </c>
      <c r="AD1702" s="84"/>
      <c r="AE1702" s="84" t="b">
        <v>0</v>
      </c>
      <c r="AF1702" s="84">
        <v>0</v>
      </c>
      <c r="AG1702" s="92" t="s">
        <v>16467</v>
      </c>
      <c r="AH1702" s="84" t="b">
        <v>0</v>
      </c>
      <c r="AI1702" s="84" t="s">
        <v>16520</v>
      </c>
      <c r="AJ1702" s="84"/>
      <c r="AK1702" s="92" t="s">
        <v>16467</v>
      </c>
      <c r="AL1702" s="84" t="b">
        <v>0</v>
      </c>
      <c r="AM1702" s="84">
        <v>56</v>
      </c>
      <c r="AN1702" s="92" t="s">
        <v>16433</v>
      </c>
      <c r="AO1702" s="84" t="s">
        <v>16534</v>
      </c>
      <c r="AP1702" s="84" t="b">
        <v>0</v>
      </c>
      <c r="AQ1702" s="92" t="s">
        <v>16433</v>
      </c>
      <c r="AR1702" s="84" t="s">
        <v>179</v>
      </c>
      <c r="AS1702" s="84">
        <v>0</v>
      </c>
      <c r="AT1702" s="84">
        <v>0</v>
      </c>
      <c r="AU1702" s="84"/>
      <c r="AV1702" s="84"/>
      <c r="AW1702" s="84"/>
      <c r="AX1702" s="84"/>
      <c r="AY1702" s="84"/>
      <c r="AZ1702" s="84"/>
      <c r="BA1702" s="84"/>
      <c r="BB1702" s="84"/>
      <c r="BC1702">
        <v>1</v>
      </c>
      <c r="BD1702">
        <v>0</v>
      </c>
      <c r="BE1702">
        <v>0</v>
      </c>
      <c r="BF1702">
        <v>0</v>
      </c>
      <c r="BG1702">
        <v>1</v>
      </c>
      <c r="BH1702">
        <v>0</v>
      </c>
    </row>
    <row r="1703" spans="1:60" x14ac:dyDescent="0.3">
      <c r="A1703" s="69" t="s">
        <v>613</v>
      </c>
      <c r="B1703" s="69" t="s">
        <v>1447</v>
      </c>
      <c r="C1703" s="70"/>
      <c r="D1703" s="71"/>
      <c r="E1703" s="72"/>
      <c r="F1703" s="73"/>
      <c r="G1703" s="70"/>
      <c r="H1703" s="74"/>
      <c r="I1703" s="75"/>
      <c r="J1703" s="75"/>
      <c r="K1703" s="36"/>
      <c r="L1703" s="82"/>
      <c r="M1703" s="82"/>
      <c r="N1703" s="77"/>
      <c r="O1703" s="84" t="s">
        <v>2169</v>
      </c>
      <c r="P1703" s="86">
        <v>43861.953703703701</v>
      </c>
      <c r="Q1703" s="84" t="s">
        <v>2226</v>
      </c>
      <c r="R1703" s="84"/>
      <c r="S1703" s="84"/>
      <c r="T1703" s="84"/>
      <c r="U1703" s="84"/>
      <c r="V1703" s="87" t="s">
        <v>3428</v>
      </c>
      <c r="W1703" s="86">
        <v>43861.953703703701</v>
      </c>
      <c r="X1703" s="90">
        <v>43861</v>
      </c>
      <c r="Y1703" s="92" t="s">
        <v>5446</v>
      </c>
      <c r="Z1703" s="87" t="s">
        <v>9207</v>
      </c>
      <c r="AA1703" s="84"/>
      <c r="AB1703" s="84"/>
      <c r="AC1703" s="92" t="s">
        <v>13085</v>
      </c>
      <c r="AD1703" s="84"/>
      <c r="AE1703" s="84" t="b">
        <v>0</v>
      </c>
      <c r="AF1703" s="84">
        <v>0</v>
      </c>
      <c r="AG1703" s="92" t="s">
        <v>16467</v>
      </c>
      <c r="AH1703" s="84" t="b">
        <v>0</v>
      </c>
      <c r="AI1703" s="84" t="s">
        <v>16520</v>
      </c>
      <c r="AJ1703" s="84"/>
      <c r="AK1703" s="92" t="s">
        <v>16467</v>
      </c>
      <c r="AL1703" s="84" t="b">
        <v>0</v>
      </c>
      <c r="AM1703" s="84">
        <v>66</v>
      </c>
      <c r="AN1703" s="92" t="s">
        <v>16308</v>
      </c>
      <c r="AO1703" s="84" t="s">
        <v>16534</v>
      </c>
      <c r="AP1703" s="84" t="b">
        <v>0</v>
      </c>
      <c r="AQ1703" s="92" t="s">
        <v>16308</v>
      </c>
      <c r="AR1703" s="84" t="s">
        <v>179</v>
      </c>
      <c r="AS1703" s="84">
        <v>0</v>
      </c>
      <c r="AT1703" s="84">
        <v>0</v>
      </c>
      <c r="AU1703" s="84"/>
      <c r="AV1703" s="84"/>
      <c r="AW1703" s="84"/>
      <c r="AX1703" s="84"/>
      <c r="AY1703" s="84"/>
      <c r="AZ1703" s="84"/>
      <c r="BA1703" s="84"/>
      <c r="BB1703" s="84"/>
      <c r="BC1703">
        <v>1</v>
      </c>
      <c r="BD1703">
        <v>0</v>
      </c>
      <c r="BE1703">
        <v>0</v>
      </c>
      <c r="BF1703">
        <v>0</v>
      </c>
      <c r="BG1703">
        <v>1</v>
      </c>
      <c r="BH1703">
        <v>0</v>
      </c>
    </row>
    <row r="1704" spans="1:60" x14ac:dyDescent="0.3">
      <c r="A1704" s="69" t="s">
        <v>1502</v>
      </c>
      <c r="B1704" s="69" t="s">
        <v>1502</v>
      </c>
      <c r="C1704" s="70"/>
      <c r="D1704" s="71"/>
      <c r="E1704" s="72"/>
      <c r="F1704" s="73"/>
      <c r="G1704" s="70"/>
      <c r="H1704" s="74"/>
      <c r="I1704" s="75"/>
      <c r="J1704" s="75"/>
      <c r="K1704" s="36"/>
      <c r="L1704" s="82"/>
      <c r="M1704" s="82"/>
      <c r="N1704" s="77"/>
      <c r="O1704" s="84" t="s">
        <v>179</v>
      </c>
      <c r="P1704" s="86">
        <v>43861.954189814816</v>
      </c>
      <c r="Q1704" s="84" t="s">
        <v>2281</v>
      </c>
      <c r="R1704" s="84"/>
      <c r="S1704" s="84"/>
      <c r="T1704" s="84" t="s">
        <v>2873</v>
      </c>
      <c r="U1704" s="84"/>
      <c r="V1704" s="87" t="s">
        <v>4241</v>
      </c>
      <c r="W1704" s="86">
        <v>43861.954189814816</v>
      </c>
      <c r="X1704" s="90">
        <v>43861</v>
      </c>
      <c r="Y1704" s="92" t="s">
        <v>6920</v>
      </c>
      <c r="Z1704" s="87" t="s">
        <v>10701</v>
      </c>
      <c r="AA1704" s="84"/>
      <c r="AB1704" s="84"/>
      <c r="AC1704" s="92" t="s">
        <v>14585</v>
      </c>
      <c r="AD1704" s="84"/>
      <c r="AE1704" s="84" t="b">
        <v>0</v>
      </c>
      <c r="AF1704" s="84">
        <v>1</v>
      </c>
      <c r="AG1704" s="92" t="s">
        <v>16467</v>
      </c>
      <c r="AH1704" s="84" t="b">
        <v>0</v>
      </c>
      <c r="AI1704" s="84" t="s">
        <v>16522</v>
      </c>
      <c r="AJ1704" s="84"/>
      <c r="AK1704" s="92" t="s">
        <v>16467</v>
      </c>
      <c r="AL1704" s="84" t="b">
        <v>0</v>
      </c>
      <c r="AM1704" s="84">
        <v>2</v>
      </c>
      <c r="AN1704" s="92" t="s">
        <v>16467</v>
      </c>
      <c r="AO1704" s="84" t="s">
        <v>16534</v>
      </c>
      <c r="AP1704" s="84" t="b">
        <v>0</v>
      </c>
      <c r="AQ1704" s="92" t="s">
        <v>14585</v>
      </c>
      <c r="AR1704" s="84" t="s">
        <v>179</v>
      </c>
      <c r="AS1704" s="84">
        <v>0</v>
      </c>
      <c r="AT1704" s="84">
        <v>0</v>
      </c>
      <c r="AU1704" s="84"/>
      <c r="AV1704" s="84"/>
      <c r="AW1704" s="84"/>
      <c r="AX1704" s="84"/>
      <c r="AY1704" s="84"/>
      <c r="AZ1704" s="84"/>
      <c r="BA1704" s="84"/>
      <c r="BB1704" s="84"/>
      <c r="BC1704">
        <v>1</v>
      </c>
      <c r="BD1704">
        <v>0</v>
      </c>
      <c r="BE1704">
        <v>0</v>
      </c>
      <c r="BF1704">
        <v>1</v>
      </c>
      <c r="BG1704">
        <v>0</v>
      </c>
      <c r="BH1704">
        <v>0</v>
      </c>
    </row>
    <row r="1705" spans="1:60" x14ac:dyDescent="0.3">
      <c r="A1705" s="69" t="s">
        <v>614</v>
      </c>
      <c r="B1705" s="69" t="s">
        <v>1968</v>
      </c>
      <c r="C1705" s="70"/>
      <c r="D1705" s="71"/>
      <c r="E1705" s="72"/>
      <c r="F1705" s="73"/>
      <c r="G1705" s="70"/>
      <c r="H1705" s="74"/>
      <c r="I1705" s="75"/>
      <c r="J1705" s="75"/>
      <c r="K1705" s="36"/>
      <c r="L1705" s="82"/>
      <c r="M1705" s="82"/>
      <c r="N1705" s="77"/>
      <c r="O1705" s="84" t="s">
        <v>2169</v>
      </c>
      <c r="P1705" s="86">
        <v>43861.954432870371</v>
      </c>
      <c r="Q1705" s="84" t="s">
        <v>2220</v>
      </c>
      <c r="R1705" s="84"/>
      <c r="S1705" s="84"/>
      <c r="T1705" s="84"/>
      <c r="U1705" s="84"/>
      <c r="V1705" s="87" t="s">
        <v>3429</v>
      </c>
      <c r="W1705" s="86">
        <v>43861.954432870371</v>
      </c>
      <c r="X1705" s="90">
        <v>43861</v>
      </c>
      <c r="Y1705" s="92" t="s">
        <v>5447</v>
      </c>
      <c r="Z1705" s="87" t="s">
        <v>9208</v>
      </c>
      <c r="AA1705" s="84"/>
      <c r="AB1705" s="84"/>
      <c r="AC1705" s="92" t="s">
        <v>13086</v>
      </c>
      <c r="AD1705" s="84"/>
      <c r="AE1705" s="84" t="b">
        <v>0</v>
      </c>
      <c r="AF1705" s="84">
        <v>0</v>
      </c>
      <c r="AG1705" s="92" t="s">
        <v>16467</v>
      </c>
      <c r="AH1705" s="84" t="b">
        <v>0</v>
      </c>
      <c r="AI1705" s="84" t="s">
        <v>16520</v>
      </c>
      <c r="AJ1705" s="84"/>
      <c r="AK1705" s="92" t="s">
        <v>16467</v>
      </c>
      <c r="AL1705" s="84" t="b">
        <v>0</v>
      </c>
      <c r="AM1705" s="84">
        <v>51</v>
      </c>
      <c r="AN1705" s="92" t="s">
        <v>15899</v>
      </c>
      <c r="AO1705" s="84" t="s">
        <v>16534</v>
      </c>
      <c r="AP1705" s="84" t="b">
        <v>0</v>
      </c>
      <c r="AQ1705" s="92" t="s">
        <v>15899</v>
      </c>
      <c r="AR1705" s="84" t="s">
        <v>179</v>
      </c>
      <c r="AS1705" s="84">
        <v>0</v>
      </c>
      <c r="AT1705" s="84">
        <v>0</v>
      </c>
      <c r="AU1705" s="84"/>
      <c r="AV1705" s="84"/>
      <c r="AW1705" s="84"/>
      <c r="AX1705" s="84"/>
      <c r="AY1705" s="84"/>
      <c r="AZ1705" s="84"/>
      <c r="BA1705" s="84"/>
      <c r="BB1705" s="84"/>
      <c r="BC1705">
        <v>1</v>
      </c>
      <c r="BD1705">
        <v>0</v>
      </c>
      <c r="BE1705">
        <v>0</v>
      </c>
      <c r="BF1705">
        <v>0</v>
      </c>
      <c r="BG1705">
        <v>1</v>
      </c>
      <c r="BH1705">
        <v>0</v>
      </c>
    </row>
    <row r="1706" spans="1:60" x14ac:dyDescent="0.3">
      <c r="A1706" s="69" t="s">
        <v>614</v>
      </c>
      <c r="B1706" s="69" t="s">
        <v>1447</v>
      </c>
      <c r="C1706" s="70"/>
      <c r="D1706" s="71"/>
      <c r="E1706" s="72"/>
      <c r="F1706" s="73"/>
      <c r="G1706" s="70"/>
      <c r="H1706" s="74"/>
      <c r="I1706" s="75"/>
      <c r="J1706" s="75"/>
      <c r="K1706" s="36"/>
      <c r="L1706" s="82"/>
      <c r="M1706" s="82"/>
      <c r="N1706" s="77"/>
      <c r="O1706" s="84" t="s">
        <v>2169</v>
      </c>
      <c r="P1706" s="86">
        <v>43861.954502314817</v>
      </c>
      <c r="Q1706" s="84" t="s">
        <v>2274</v>
      </c>
      <c r="R1706" s="84"/>
      <c r="S1706" s="84"/>
      <c r="T1706" s="84"/>
      <c r="U1706" s="84"/>
      <c r="V1706" s="87" t="s">
        <v>3429</v>
      </c>
      <c r="W1706" s="86">
        <v>43861.954502314817</v>
      </c>
      <c r="X1706" s="90">
        <v>43861</v>
      </c>
      <c r="Y1706" s="92" t="s">
        <v>5448</v>
      </c>
      <c r="Z1706" s="87" t="s">
        <v>9209</v>
      </c>
      <c r="AA1706" s="84"/>
      <c r="AB1706" s="84"/>
      <c r="AC1706" s="92" t="s">
        <v>13087</v>
      </c>
      <c r="AD1706" s="84"/>
      <c r="AE1706" s="84" t="b">
        <v>0</v>
      </c>
      <c r="AF1706" s="84">
        <v>0</v>
      </c>
      <c r="AG1706" s="92" t="s">
        <v>16467</v>
      </c>
      <c r="AH1706" s="84" t="b">
        <v>0</v>
      </c>
      <c r="AI1706" s="84" t="s">
        <v>16520</v>
      </c>
      <c r="AJ1706" s="84"/>
      <c r="AK1706" s="92" t="s">
        <v>16467</v>
      </c>
      <c r="AL1706" s="84" t="b">
        <v>0</v>
      </c>
      <c r="AM1706" s="84">
        <v>51</v>
      </c>
      <c r="AN1706" s="92" t="s">
        <v>16309</v>
      </c>
      <c r="AO1706" s="84" t="s">
        <v>16534</v>
      </c>
      <c r="AP1706" s="84" t="b">
        <v>0</v>
      </c>
      <c r="AQ1706" s="92" t="s">
        <v>16309</v>
      </c>
      <c r="AR1706" s="84" t="s">
        <v>179</v>
      </c>
      <c r="AS1706" s="84">
        <v>0</v>
      </c>
      <c r="AT1706" s="84">
        <v>0</v>
      </c>
      <c r="AU1706" s="84"/>
      <c r="AV1706" s="84"/>
      <c r="AW1706" s="84"/>
      <c r="AX1706" s="84"/>
      <c r="AY1706" s="84"/>
      <c r="AZ1706" s="84"/>
      <c r="BA1706" s="84"/>
      <c r="BB1706" s="84"/>
      <c r="BC1706">
        <v>1</v>
      </c>
      <c r="BD1706">
        <v>0</v>
      </c>
      <c r="BE1706">
        <v>0</v>
      </c>
      <c r="BF1706">
        <v>0</v>
      </c>
      <c r="BG1706">
        <v>1</v>
      </c>
      <c r="BH1706">
        <v>0</v>
      </c>
    </row>
    <row r="1707" spans="1:60" x14ac:dyDescent="0.3">
      <c r="A1707" s="69" t="s">
        <v>615</v>
      </c>
      <c r="B1707" s="69" t="s">
        <v>1447</v>
      </c>
      <c r="C1707" s="70"/>
      <c r="D1707" s="71"/>
      <c r="E1707" s="72"/>
      <c r="F1707" s="73"/>
      <c r="G1707" s="70"/>
      <c r="H1707" s="74"/>
      <c r="I1707" s="75"/>
      <c r="J1707" s="75"/>
      <c r="K1707" s="36"/>
      <c r="L1707" s="82"/>
      <c r="M1707" s="82"/>
      <c r="N1707" s="77"/>
      <c r="O1707" s="84" t="s">
        <v>2169</v>
      </c>
      <c r="P1707" s="86">
        <v>43861.954837962963</v>
      </c>
      <c r="Q1707" s="84" t="s">
        <v>2226</v>
      </c>
      <c r="R1707" s="84"/>
      <c r="S1707" s="84"/>
      <c r="T1707" s="84"/>
      <c r="U1707" s="84"/>
      <c r="V1707" s="87" t="s">
        <v>3430</v>
      </c>
      <c r="W1707" s="86">
        <v>43861.954837962963</v>
      </c>
      <c r="X1707" s="90">
        <v>43861</v>
      </c>
      <c r="Y1707" s="92" t="s">
        <v>5449</v>
      </c>
      <c r="Z1707" s="87" t="s">
        <v>9210</v>
      </c>
      <c r="AA1707" s="84"/>
      <c r="AB1707" s="84"/>
      <c r="AC1707" s="92" t="s">
        <v>13088</v>
      </c>
      <c r="AD1707" s="84"/>
      <c r="AE1707" s="84" t="b">
        <v>0</v>
      </c>
      <c r="AF1707" s="84">
        <v>0</v>
      </c>
      <c r="AG1707" s="92" t="s">
        <v>16467</v>
      </c>
      <c r="AH1707" s="84" t="b">
        <v>0</v>
      </c>
      <c r="AI1707" s="84" t="s">
        <v>16520</v>
      </c>
      <c r="AJ1707" s="84"/>
      <c r="AK1707" s="92" t="s">
        <v>16467</v>
      </c>
      <c r="AL1707" s="84" t="b">
        <v>0</v>
      </c>
      <c r="AM1707" s="84">
        <v>66</v>
      </c>
      <c r="AN1707" s="92" t="s">
        <v>16308</v>
      </c>
      <c r="AO1707" s="84" t="s">
        <v>16534</v>
      </c>
      <c r="AP1707" s="84" t="b">
        <v>0</v>
      </c>
      <c r="AQ1707" s="92" t="s">
        <v>16308</v>
      </c>
      <c r="AR1707" s="84" t="s">
        <v>179</v>
      </c>
      <c r="AS1707" s="84">
        <v>0</v>
      </c>
      <c r="AT1707" s="84">
        <v>0</v>
      </c>
      <c r="AU1707" s="84"/>
      <c r="AV1707" s="84"/>
      <c r="AW1707" s="84"/>
      <c r="AX1707" s="84"/>
      <c r="AY1707" s="84"/>
      <c r="AZ1707" s="84"/>
      <c r="BA1707" s="84"/>
      <c r="BB1707" s="84"/>
      <c r="BC1707">
        <v>1</v>
      </c>
      <c r="BD1707">
        <v>0</v>
      </c>
      <c r="BE1707">
        <v>0</v>
      </c>
      <c r="BF1707">
        <v>0</v>
      </c>
      <c r="BG1707">
        <v>1</v>
      </c>
      <c r="BH1707">
        <v>0</v>
      </c>
    </row>
    <row r="1708" spans="1:60" x14ac:dyDescent="0.3">
      <c r="A1708" s="69" t="s">
        <v>620</v>
      </c>
      <c r="B1708" s="69" t="s">
        <v>1495</v>
      </c>
      <c r="C1708" s="70"/>
      <c r="D1708" s="71"/>
      <c r="E1708" s="72"/>
      <c r="F1708" s="73"/>
      <c r="G1708" s="70"/>
      <c r="H1708" s="74"/>
      <c r="I1708" s="75"/>
      <c r="J1708" s="75"/>
      <c r="K1708" s="36"/>
      <c r="L1708" s="82"/>
      <c r="M1708" s="82"/>
      <c r="N1708" s="77"/>
      <c r="O1708" s="84" t="s">
        <v>2169</v>
      </c>
      <c r="P1708" s="86">
        <v>43861.954918981479</v>
      </c>
      <c r="Q1708" s="84" t="s">
        <v>2343</v>
      </c>
      <c r="R1708" s="84"/>
      <c r="S1708" s="84"/>
      <c r="T1708" s="84" t="s">
        <v>2883</v>
      </c>
      <c r="U1708" s="84"/>
      <c r="V1708" s="87" t="s">
        <v>3435</v>
      </c>
      <c r="W1708" s="86">
        <v>43861.954918981479</v>
      </c>
      <c r="X1708" s="90">
        <v>43861</v>
      </c>
      <c r="Y1708" s="92" t="s">
        <v>6874</v>
      </c>
      <c r="Z1708" s="87" t="s">
        <v>10657</v>
      </c>
      <c r="AA1708" s="84"/>
      <c r="AB1708" s="84"/>
      <c r="AC1708" s="92" t="s">
        <v>14541</v>
      </c>
      <c r="AD1708" s="84"/>
      <c r="AE1708" s="84" t="b">
        <v>0</v>
      </c>
      <c r="AF1708" s="84">
        <v>0</v>
      </c>
      <c r="AG1708" s="92" t="s">
        <v>16467</v>
      </c>
      <c r="AH1708" s="84" t="b">
        <v>0</v>
      </c>
      <c r="AI1708" s="84" t="s">
        <v>16520</v>
      </c>
      <c r="AJ1708" s="84"/>
      <c r="AK1708" s="92" t="s">
        <v>16467</v>
      </c>
      <c r="AL1708" s="84" t="b">
        <v>0</v>
      </c>
      <c r="AM1708" s="84">
        <v>5</v>
      </c>
      <c r="AN1708" s="92" t="s">
        <v>14540</v>
      </c>
      <c r="AO1708" s="84" t="s">
        <v>16534</v>
      </c>
      <c r="AP1708" s="84" t="b">
        <v>0</v>
      </c>
      <c r="AQ1708" s="92" t="s">
        <v>14540</v>
      </c>
      <c r="AR1708" s="84" t="s">
        <v>179</v>
      </c>
      <c r="AS1708" s="84">
        <v>0</v>
      </c>
      <c r="AT1708" s="84">
        <v>0</v>
      </c>
      <c r="AU1708" s="84"/>
      <c r="AV1708" s="84"/>
      <c r="AW1708" s="84"/>
      <c r="AX1708" s="84"/>
      <c r="AY1708" s="84"/>
      <c r="AZ1708" s="84"/>
      <c r="BA1708" s="84"/>
      <c r="BB1708" s="84"/>
      <c r="BC1708">
        <v>1</v>
      </c>
      <c r="BD1708">
        <v>0</v>
      </c>
      <c r="BE1708">
        <v>0</v>
      </c>
      <c r="BF1708">
        <v>0</v>
      </c>
      <c r="BG1708">
        <v>1</v>
      </c>
      <c r="BH1708">
        <v>0</v>
      </c>
    </row>
    <row r="1709" spans="1:60" x14ac:dyDescent="0.3">
      <c r="A1709" s="69" t="s">
        <v>620</v>
      </c>
      <c r="B1709" s="69" t="s">
        <v>2078</v>
      </c>
      <c r="C1709" s="70"/>
      <c r="D1709" s="71"/>
      <c r="E1709" s="72"/>
      <c r="F1709" s="73"/>
      <c r="G1709" s="70"/>
      <c r="H1709" s="74"/>
      <c r="I1709" s="75"/>
      <c r="J1709" s="75"/>
      <c r="K1709" s="36"/>
      <c r="L1709" s="82"/>
      <c r="M1709" s="82"/>
      <c r="N1709" s="77"/>
      <c r="O1709" s="84" t="s">
        <v>2169</v>
      </c>
      <c r="P1709" s="86">
        <v>43861.955833333333</v>
      </c>
      <c r="Q1709" s="84" t="s">
        <v>2298</v>
      </c>
      <c r="R1709" s="84"/>
      <c r="S1709" s="84"/>
      <c r="T1709" s="84" t="s">
        <v>2890</v>
      </c>
      <c r="U1709" s="84"/>
      <c r="V1709" s="87" t="s">
        <v>3435</v>
      </c>
      <c r="W1709" s="86">
        <v>43861.955833333333</v>
      </c>
      <c r="X1709" s="90">
        <v>43861</v>
      </c>
      <c r="Y1709" s="92" t="s">
        <v>8382</v>
      </c>
      <c r="Z1709" s="87" t="s">
        <v>12293</v>
      </c>
      <c r="AA1709" s="84"/>
      <c r="AB1709" s="84"/>
      <c r="AC1709" s="92" t="s">
        <v>16222</v>
      </c>
      <c r="AD1709" s="84"/>
      <c r="AE1709" s="84" t="b">
        <v>0</v>
      </c>
      <c r="AF1709" s="84">
        <v>0</v>
      </c>
      <c r="AG1709" s="92" t="s">
        <v>16467</v>
      </c>
      <c r="AH1709" s="84" t="b">
        <v>0</v>
      </c>
      <c r="AI1709" s="84" t="s">
        <v>16520</v>
      </c>
      <c r="AJ1709" s="84"/>
      <c r="AK1709" s="92" t="s">
        <v>16467</v>
      </c>
      <c r="AL1709" s="84" t="b">
        <v>0</v>
      </c>
      <c r="AM1709" s="84">
        <v>66</v>
      </c>
      <c r="AN1709" s="92" t="s">
        <v>16225</v>
      </c>
      <c r="AO1709" s="84" t="s">
        <v>16534</v>
      </c>
      <c r="AP1709" s="84" t="b">
        <v>0</v>
      </c>
      <c r="AQ1709" s="92" t="s">
        <v>16225</v>
      </c>
      <c r="AR1709" s="84" t="s">
        <v>179</v>
      </c>
      <c r="AS1709" s="84">
        <v>0</v>
      </c>
      <c r="AT1709" s="84">
        <v>0</v>
      </c>
      <c r="AU1709" s="84"/>
      <c r="AV1709" s="84"/>
      <c r="AW1709" s="84"/>
      <c r="AX1709" s="84"/>
      <c r="AY1709" s="84"/>
      <c r="AZ1709" s="84"/>
      <c r="BA1709" s="84"/>
      <c r="BB1709" s="84"/>
      <c r="BC1709">
        <v>1</v>
      </c>
      <c r="BD1709">
        <v>0</v>
      </c>
      <c r="BE1709">
        <v>0</v>
      </c>
      <c r="BF1709">
        <v>0</v>
      </c>
      <c r="BG1709">
        <v>1</v>
      </c>
      <c r="BH1709">
        <v>0</v>
      </c>
    </row>
    <row r="1710" spans="1:60" x14ac:dyDescent="0.3">
      <c r="A1710" s="69" t="s">
        <v>1473</v>
      </c>
      <c r="B1710" s="69" t="s">
        <v>1502</v>
      </c>
      <c r="C1710" s="70"/>
      <c r="D1710" s="71"/>
      <c r="E1710" s="72"/>
      <c r="F1710" s="73"/>
      <c r="G1710" s="70"/>
      <c r="H1710" s="74"/>
      <c r="I1710" s="75"/>
      <c r="J1710" s="75"/>
      <c r="K1710" s="36"/>
      <c r="L1710" s="82"/>
      <c r="M1710" s="82"/>
      <c r="N1710" s="77"/>
      <c r="O1710" s="84" t="s">
        <v>2169</v>
      </c>
      <c r="P1710" s="86">
        <v>43861.956782407404</v>
      </c>
      <c r="Q1710" s="84" t="s">
        <v>2281</v>
      </c>
      <c r="R1710" s="84"/>
      <c r="S1710" s="84"/>
      <c r="T1710" s="84" t="s">
        <v>2873</v>
      </c>
      <c r="U1710" s="84"/>
      <c r="V1710" s="87" t="s">
        <v>4213</v>
      </c>
      <c r="W1710" s="86">
        <v>43861.956782407404</v>
      </c>
      <c r="X1710" s="90">
        <v>43861</v>
      </c>
      <c r="Y1710" s="92" t="s">
        <v>6922</v>
      </c>
      <c r="Z1710" s="87" t="s">
        <v>10703</v>
      </c>
      <c r="AA1710" s="84"/>
      <c r="AB1710" s="84"/>
      <c r="AC1710" s="92" t="s">
        <v>14587</v>
      </c>
      <c r="AD1710" s="84"/>
      <c r="AE1710" s="84" t="b">
        <v>0</v>
      </c>
      <c r="AF1710" s="84">
        <v>0</v>
      </c>
      <c r="AG1710" s="92" t="s">
        <v>16467</v>
      </c>
      <c r="AH1710" s="84" t="b">
        <v>0</v>
      </c>
      <c r="AI1710" s="84" t="s">
        <v>16522</v>
      </c>
      <c r="AJ1710" s="84"/>
      <c r="AK1710" s="92" t="s">
        <v>16467</v>
      </c>
      <c r="AL1710" s="84" t="b">
        <v>0</v>
      </c>
      <c r="AM1710" s="84">
        <v>2</v>
      </c>
      <c r="AN1710" s="92" t="s">
        <v>14585</v>
      </c>
      <c r="AO1710" s="84" t="s">
        <v>16534</v>
      </c>
      <c r="AP1710" s="84" t="b">
        <v>0</v>
      </c>
      <c r="AQ1710" s="92" t="s">
        <v>14585</v>
      </c>
      <c r="AR1710" s="84" t="s">
        <v>179</v>
      </c>
      <c r="AS1710" s="84">
        <v>0</v>
      </c>
      <c r="AT1710" s="84">
        <v>0</v>
      </c>
      <c r="AU1710" s="84"/>
      <c r="AV1710" s="84"/>
      <c r="AW1710" s="84"/>
      <c r="AX1710" s="84"/>
      <c r="AY1710" s="84"/>
      <c r="AZ1710" s="84"/>
      <c r="BA1710" s="84"/>
      <c r="BB1710" s="84"/>
      <c r="BC1710">
        <v>1</v>
      </c>
      <c r="BD1710">
        <v>0</v>
      </c>
      <c r="BE1710">
        <v>0</v>
      </c>
      <c r="BF1710">
        <v>0</v>
      </c>
      <c r="BG1710">
        <v>1</v>
      </c>
      <c r="BH1710">
        <v>0</v>
      </c>
    </row>
    <row r="1711" spans="1:60" x14ac:dyDescent="0.3">
      <c r="A1711" s="69" t="s">
        <v>1473</v>
      </c>
      <c r="B1711" s="69" t="s">
        <v>1953</v>
      </c>
      <c r="C1711" s="70"/>
      <c r="D1711" s="71"/>
      <c r="E1711" s="72"/>
      <c r="F1711" s="73"/>
      <c r="G1711" s="70"/>
      <c r="H1711" s="74"/>
      <c r="I1711" s="75"/>
      <c r="J1711" s="75"/>
      <c r="K1711" s="36"/>
      <c r="L1711" s="82"/>
      <c r="M1711" s="82"/>
      <c r="N1711" s="77"/>
      <c r="O1711" s="84" t="s">
        <v>2169</v>
      </c>
      <c r="P1711" s="86">
        <v>43861.956805555557</v>
      </c>
      <c r="Q1711" s="84" t="s">
        <v>2275</v>
      </c>
      <c r="R1711" s="84"/>
      <c r="S1711" s="84"/>
      <c r="T1711" s="84" t="s">
        <v>2883</v>
      </c>
      <c r="U1711" s="84"/>
      <c r="V1711" s="87" t="s">
        <v>4213</v>
      </c>
      <c r="W1711" s="86">
        <v>43861.956805555557</v>
      </c>
      <c r="X1711" s="90">
        <v>43861</v>
      </c>
      <c r="Y1711" s="92" t="s">
        <v>6990</v>
      </c>
      <c r="Z1711" s="87" t="s">
        <v>10773</v>
      </c>
      <c r="AA1711" s="84"/>
      <c r="AB1711" s="84"/>
      <c r="AC1711" s="92" t="s">
        <v>14657</v>
      </c>
      <c r="AD1711" s="84"/>
      <c r="AE1711" s="84" t="b">
        <v>0</v>
      </c>
      <c r="AF1711" s="84">
        <v>0</v>
      </c>
      <c r="AG1711" s="92" t="s">
        <v>16467</v>
      </c>
      <c r="AH1711" s="84" t="b">
        <v>0</v>
      </c>
      <c r="AI1711" s="84" t="s">
        <v>16522</v>
      </c>
      <c r="AJ1711" s="84"/>
      <c r="AK1711" s="92" t="s">
        <v>16467</v>
      </c>
      <c r="AL1711" s="84" t="b">
        <v>0</v>
      </c>
      <c r="AM1711" s="84">
        <v>2</v>
      </c>
      <c r="AN1711" s="92" t="s">
        <v>15786</v>
      </c>
      <c r="AO1711" s="84" t="s">
        <v>16534</v>
      </c>
      <c r="AP1711" s="84" t="b">
        <v>0</v>
      </c>
      <c r="AQ1711" s="92" t="s">
        <v>15786</v>
      </c>
      <c r="AR1711" s="84" t="s">
        <v>179</v>
      </c>
      <c r="AS1711" s="84">
        <v>0</v>
      </c>
      <c r="AT1711" s="84">
        <v>0</v>
      </c>
      <c r="AU1711" s="84"/>
      <c r="AV1711" s="84"/>
      <c r="AW1711" s="84"/>
      <c r="AX1711" s="84"/>
      <c r="AY1711" s="84"/>
      <c r="AZ1711" s="84"/>
      <c r="BA1711" s="84"/>
      <c r="BB1711" s="84"/>
      <c r="BC1711">
        <v>1</v>
      </c>
      <c r="BD1711">
        <v>0</v>
      </c>
      <c r="BE1711">
        <v>0</v>
      </c>
      <c r="BF1711">
        <v>0</v>
      </c>
      <c r="BG1711">
        <v>1</v>
      </c>
      <c r="BH1711">
        <v>0</v>
      </c>
    </row>
    <row r="1712" spans="1:60" x14ac:dyDescent="0.3">
      <c r="A1712" s="69" t="s">
        <v>620</v>
      </c>
      <c r="B1712" s="69" t="s">
        <v>1818</v>
      </c>
      <c r="C1712" s="70"/>
      <c r="D1712" s="71"/>
      <c r="E1712" s="72"/>
      <c r="F1712" s="73"/>
      <c r="G1712" s="70"/>
      <c r="H1712" s="74"/>
      <c r="I1712" s="75"/>
      <c r="J1712" s="75"/>
      <c r="K1712" s="36"/>
      <c r="L1712" s="82"/>
      <c r="M1712" s="82"/>
      <c r="N1712" s="77"/>
      <c r="O1712" s="84" t="s">
        <v>2169</v>
      </c>
      <c r="P1712" s="86">
        <v>43861.958773148152</v>
      </c>
      <c r="Q1712" s="84" t="s">
        <v>2315</v>
      </c>
      <c r="R1712" s="84"/>
      <c r="S1712" s="84"/>
      <c r="T1712" s="84"/>
      <c r="U1712" s="84"/>
      <c r="V1712" s="87" t="s">
        <v>3435</v>
      </c>
      <c r="W1712" s="86">
        <v>43861.958773148152</v>
      </c>
      <c r="X1712" s="90">
        <v>43861</v>
      </c>
      <c r="Y1712" s="92" t="s">
        <v>7679</v>
      </c>
      <c r="Z1712" s="87" t="s">
        <v>11498</v>
      </c>
      <c r="AA1712" s="84"/>
      <c r="AB1712" s="84"/>
      <c r="AC1712" s="92" t="s">
        <v>15392</v>
      </c>
      <c r="AD1712" s="84"/>
      <c r="AE1712" s="84" t="b">
        <v>0</v>
      </c>
      <c r="AF1712" s="84">
        <v>0</v>
      </c>
      <c r="AG1712" s="92" t="s">
        <v>16467</v>
      </c>
      <c r="AH1712" s="84" t="b">
        <v>0</v>
      </c>
      <c r="AI1712" s="84" t="s">
        <v>16520</v>
      </c>
      <c r="AJ1712" s="84"/>
      <c r="AK1712" s="92" t="s">
        <v>16467</v>
      </c>
      <c r="AL1712" s="84" t="b">
        <v>0</v>
      </c>
      <c r="AM1712" s="84">
        <v>8</v>
      </c>
      <c r="AN1712" s="92" t="s">
        <v>15390</v>
      </c>
      <c r="AO1712" s="84" t="s">
        <v>16534</v>
      </c>
      <c r="AP1712" s="84" t="b">
        <v>0</v>
      </c>
      <c r="AQ1712" s="92" t="s">
        <v>15390</v>
      </c>
      <c r="AR1712" s="84" t="s">
        <v>179</v>
      </c>
      <c r="AS1712" s="84">
        <v>0</v>
      </c>
      <c r="AT1712" s="84">
        <v>0</v>
      </c>
      <c r="AU1712" s="84"/>
      <c r="AV1712" s="84"/>
      <c r="AW1712" s="84"/>
      <c r="AX1712" s="84"/>
      <c r="AY1712" s="84"/>
      <c r="AZ1712" s="84"/>
      <c r="BA1712" s="84"/>
      <c r="BB1712" s="84"/>
      <c r="BC1712">
        <v>1</v>
      </c>
      <c r="BD1712">
        <v>0</v>
      </c>
      <c r="BE1712">
        <v>0</v>
      </c>
      <c r="BF1712">
        <v>0</v>
      </c>
      <c r="BG1712">
        <v>1</v>
      </c>
      <c r="BH1712">
        <v>0</v>
      </c>
    </row>
    <row r="1713" spans="1:60" x14ac:dyDescent="0.3">
      <c r="A1713" s="69" t="s">
        <v>2127</v>
      </c>
      <c r="B1713" s="69" t="s">
        <v>2126</v>
      </c>
      <c r="C1713" s="70"/>
      <c r="D1713" s="71"/>
      <c r="E1713" s="72"/>
      <c r="F1713" s="73"/>
      <c r="G1713" s="70"/>
      <c r="H1713" s="74"/>
      <c r="I1713" s="75"/>
      <c r="J1713" s="75"/>
      <c r="K1713" s="36"/>
      <c r="L1713" s="82"/>
      <c r="M1713" s="82"/>
      <c r="N1713" s="77"/>
      <c r="O1713" s="84" t="s">
        <v>2169</v>
      </c>
      <c r="P1713" s="86">
        <v>43861.962500000001</v>
      </c>
      <c r="Q1713" s="84" t="s">
        <v>2290</v>
      </c>
      <c r="R1713" s="84"/>
      <c r="S1713" s="84"/>
      <c r="T1713" s="84" t="s">
        <v>2883</v>
      </c>
      <c r="U1713" s="84"/>
      <c r="V1713" s="87" t="s">
        <v>4812</v>
      </c>
      <c r="W1713" s="86">
        <v>43861.962500000001</v>
      </c>
      <c r="X1713" s="90">
        <v>43861</v>
      </c>
      <c r="Y1713" s="92" t="s">
        <v>8583</v>
      </c>
      <c r="Z1713" s="87" t="s">
        <v>12460</v>
      </c>
      <c r="AA1713" s="84"/>
      <c r="AB1713" s="84"/>
      <c r="AC1713" s="92" t="s">
        <v>16432</v>
      </c>
      <c r="AD1713" s="84"/>
      <c r="AE1713" s="84" t="b">
        <v>0</v>
      </c>
      <c r="AF1713" s="84">
        <v>0</v>
      </c>
      <c r="AG1713" s="92" t="s">
        <v>16467</v>
      </c>
      <c r="AH1713" s="84" t="b">
        <v>0</v>
      </c>
      <c r="AI1713" s="84" t="s">
        <v>16520</v>
      </c>
      <c r="AJ1713" s="84"/>
      <c r="AK1713" s="92" t="s">
        <v>16467</v>
      </c>
      <c r="AL1713" s="84" t="b">
        <v>0</v>
      </c>
      <c r="AM1713" s="84">
        <v>72</v>
      </c>
      <c r="AN1713" s="92" t="s">
        <v>16431</v>
      </c>
      <c r="AO1713" s="84" t="s">
        <v>16534</v>
      </c>
      <c r="AP1713" s="84" t="b">
        <v>0</v>
      </c>
      <c r="AQ1713" s="92" t="s">
        <v>16431</v>
      </c>
      <c r="AR1713" s="84" t="s">
        <v>179</v>
      </c>
      <c r="AS1713" s="84">
        <v>0</v>
      </c>
      <c r="AT1713" s="84">
        <v>0</v>
      </c>
      <c r="AU1713" s="84"/>
      <c r="AV1713" s="84"/>
      <c r="AW1713" s="84"/>
      <c r="AX1713" s="84"/>
      <c r="AY1713" s="84"/>
      <c r="AZ1713" s="84"/>
      <c r="BA1713" s="84"/>
      <c r="BB1713" s="84"/>
      <c r="BC1713">
        <v>1</v>
      </c>
      <c r="BD1713">
        <v>0</v>
      </c>
      <c r="BE1713">
        <v>0</v>
      </c>
      <c r="BF1713">
        <v>0</v>
      </c>
      <c r="BG1713">
        <v>1</v>
      </c>
      <c r="BH1713">
        <v>0</v>
      </c>
    </row>
    <row r="1714" spans="1:60" x14ac:dyDescent="0.3">
      <c r="A1714" s="69" t="s">
        <v>1586</v>
      </c>
      <c r="B1714" s="69" t="s">
        <v>2145</v>
      </c>
      <c r="C1714" s="70"/>
      <c r="D1714" s="71"/>
      <c r="E1714" s="72"/>
      <c r="F1714" s="73"/>
      <c r="G1714" s="70"/>
      <c r="H1714" s="74"/>
      <c r="I1714" s="75"/>
      <c r="J1714" s="75"/>
      <c r="K1714" s="36"/>
      <c r="L1714" s="82"/>
      <c r="M1714" s="82"/>
      <c r="N1714" s="77"/>
      <c r="O1714" s="84" t="s">
        <v>2168</v>
      </c>
      <c r="P1714" s="86">
        <v>43861.963333333333</v>
      </c>
      <c r="Q1714" s="84" t="s">
        <v>2299</v>
      </c>
      <c r="R1714" s="84"/>
      <c r="S1714" s="84"/>
      <c r="T1714" s="84"/>
      <c r="U1714" s="84"/>
      <c r="V1714" s="87" t="s">
        <v>4316</v>
      </c>
      <c r="W1714" s="86">
        <v>43861.963333333333</v>
      </c>
      <c r="X1714" s="90">
        <v>43861</v>
      </c>
      <c r="Y1714" s="92" t="s">
        <v>7164</v>
      </c>
      <c r="Z1714" s="87" t="s">
        <v>10956</v>
      </c>
      <c r="AA1714" s="84"/>
      <c r="AB1714" s="84"/>
      <c r="AC1714" s="92" t="s">
        <v>14842</v>
      </c>
      <c r="AD1714" s="84"/>
      <c r="AE1714" s="84" t="b">
        <v>0</v>
      </c>
      <c r="AF1714" s="84">
        <v>0</v>
      </c>
      <c r="AG1714" s="92" t="s">
        <v>16467</v>
      </c>
      <c r="AH1714" s="84" t="b">
        <v>0</v>
      </c>
      <c r="AI1714" s="84" t="s">
        <v>16520</v>
      </c>
      <c r="AJ1714" s="84"/>
      <c r="AK1714" s="92" t="s">
        <v>16467</v>
      </c>
      <c r="AL1714" s="84" t="b">
        <v>0</v>
      </c>
      <c r="AM1714" s="84">
        <v>118</v>
      </c>
      <c r="AN1714" s="92" t="s">
        <v>16294</v>
      </c>
      <c r="AO1714" s="84" t="s">
        <v>16534</v>
      </c>
      <c r="AP1714" s="84" t="b">
        <v>0</v>
      </c>
      <c r="AQ1714" s="92" t="s">
        <v>16294</v>
      </c>
      <c r="AR1714" s="84" t="s">
        <v>179</v>
      </c>
      <c r="AS1714" s="84">
        <v>0</v>
      </c>
      <c r="AT1714" s="84">
        <v>0</v>
      </c>
      <c r="AU1714" s="84"/>
      <c r="AV1714" s="84"/>
      <c r="AW1714" s="84"/>
      <c r="AX1714" s="84"/>
      <c r="AY1714" s="84"/>
      <c r="AZ1714" s="84"/>
      <c r="BA1714" s="84"/>
      <c r="BB1714" s="84"/>
      <c r="BC1714">
        <v>1</v>
      </c>
      <c r="BD1714">
        <v>0</v>
      </c>
      <c r="BE1714">
        <v>1</v>
      </c>
      <c r="BF1714">
        <v>0</v>
      </c>
      <c r="BG1714">
        <v>0</v>
      </c>
      <c r="BH1714">
        <v>0</v>
      </c>
    </row>
    <row r="1715" spans="1:60" x14ac:dyDescent="0.3">
      <c r="A1715" s="69" t="s">
        <v>616</v>
      </c>
      <c r="B1715" s="69" t="s">
        <v>616</v>
      </c>
      <c r="C1715" s="70"/>
      <c r="D1715" s="71"/>
      <c r="E1715" s="72"/>
      <c r="F1715" s="73"/>
      <c r="G1715" s="70"/>
      <c r="H1715" s="74"/>
      <c r="I1715" s="75"/>
      <c r="J1715" s="75"/>
      <c r="K1715" s="36"/>
      <c r="L1715" s="82"/>
      <c r="M1715" s="82"/>
      <c r="N1715" s="77"/>
      <c r="O1715" s="84" t="s">
        <v>179</v>
      </c>
      <c r="P1715" s="86">
        <v>43861.963634259257</v>
      </c>
      <c r="Q1715" s="84" t="s">
        <v>2319</v>
      </c>
      <c r="R1715" s="84"/>
      <c r="S1715" s="84"/>
      <c r="T1715" s="84" t="s">
        <v>2883</v>
      </c>
      <c r="U1715" s="84"/>
      <c r="V1715" s="87" t="s">
        <v>3431</v>
      </c>
      <c r="W1715" s="86">
        <v>43861.963634259257</v>
      </c>
      <c r="X1715" s="90">
        <v>43861</v>
      </c>
      <c r="Y1715" s="92" t="s">
        <v>5450</v>
      </c>
      <c r="Z1715" s="87" t="s">
        <v>9211</v>
      </c>
      <c r="AA1715" s="84"/>
      <c r="AB1715" s="84"/>
      <c r="AC1715" s="92" t="s">
        <v>13089</v>
      </c>
      <c r="AD1715" s="84"/>
      <c r="AE1715" s="84" t="b">
        <v>0</v>
      </c>
      <c r="AF1715" s="84">
        <v>2</v>
      </c>
      <c r="AG1715" s="92" t="s">
        <v>16467</v>
      </c>
      <c r="AH1715" s="84" t="b">
        <v>0</v>
      </c>
      <c r="AI1715" s="84" t="s">
        <v>16520</v>
      </c>
      <c r="AJ1715" s="84"/>
      <c r="AK1715" s="92" t="s">
        <v>16467</v>
      </c>
      <c r="AL1715" s="84" t="b">
        <v>0</v>
      </c>
      <c r="AM1715" s="84">
        <v>1</v>
      </c>
      <c r="AN1715" s="92" t="s">
        <v>16467</v>
      </c>
      <c r="AO1715" s="84" t="s">
        <v>16534</v>
      </c>
      <c r="AP1715" s="84" t="b">
        <v>0</v>
      </c>
      <c r="AQ1715" s="92" t="s">
        <v>13089</v>
      </c>
      <c r="AR1715" s="84" t="s">
        <v>179</v>
      </c>
      <c r="AS1715" s="84">
        <v>0</v>
      </c>
      <c r="AT1715" s="84">
        <v>0</v>
      </c>
      <c r="AU1715" s="84"/>
      <c r="AV1715" s="84"/>
      <c r="AW1715" s="84"/>
      <c r="AX1715" s="84"/>
      <c r="AY1715" s="84"/>
      <c r="AZ1715" s="84"/>
      <c r="BA1715" s="84"/>
      <c r="BB1715" s="84"/>
      <c r="BC1715">
        <v>1</v>
      </c>
      <c r="BD1715">
        <v>0</v>
      </c>
      <c r="BE1715">
        <v>0</v>
      </c>
      <c r="BF1715">
        <v>1</v>
      </c>
      <c r="BG1715">
        <v>0</v>
      </c>
      <c r="BH1715">
        <v>0</v>
      </c>
    </row>
    <row r="1716" spans="1:60" x14ac:dyDescent="0.3">
      <c r="A1716" s="69" t="s">
        <v>617</v>
      </c>
      <c r="B1716" s="69" t="s">
        <v>2096</v>
      </c>
      <c r="C1716" s="70"/>
      <c r="D1716" s="71"/>
      <c r="E1716" s="72"/>
      <c r="F1716" s="73"/>
      <c r="G1716" s="70"/>
      <c r="H1716" s="74"/>
      <c r="I1716" s="75"/>
      <c r="J1716" s="75"/>
      <c r="K1716" s="36"/>
      <c r="L1716" s="82"/>
      <c r="M1716" s="82"/>
      <c r="N1716" s="77"/>
      <c r="O1716" s="84" t="s">
        <v>2169</v>
      </c>
      <c r="P1716" s="86">
        <v>43861.96402777778</v>
      </c>
      <c r="Q1716" s="84" t="s">
        <v>2284</v>
      </c>
      <c r="R1716" s="84"/>
      <c r="S1716" s="84"/>
      <c r="T1716" s="84" t="s">
        <v>2883</v>
      </c>
      <c r="U1716" s="84"/>
      <c r="V1716" s="87" t="s">
        <v>3432</v>
      </c>
      <c r="W1716" s="86">
        <v>43861.96402777778</v>
      </c>
      <c r="X1716" s="90">
        <v>43861</v>
      </c>
      <c r="Y1716" s="92" t="s">
        <v>5451</v>
      </c>
      <c r="Z1716" s="87" t="s">
        <v>9212</v>
      </c>
      <c r="AA1716" s="84"/>
      <c r="AB1716" s="84"/>
      <c r="AC1716" s="92" t="s">
        <v>13090</v>
      </c>
      <c r="AD1716" s="84"/>
      <c r="AE1716" s="84" t="b">
        <v>0</v>
      </c>
      <c r="AF1716" s="84">
        <v>0</v>
      </c>
      <c r="AG1716" s="92" t="s">
        <v>16467</v>
      </c>
      <c r="AH1716" s="84" t="b">
        <v>0</v>
      </c>
      <c r="AI1716" s="84" t="s">
        <v>16520</v>
      </c>
      <c r="AJ1716" s="84"/>
      <c r="AK1716" s="92" t="s">
        <v>16467</v>
      </c>
      <c r="AL1716" s="84" t="b">
        <v>0</v>
      </c>
      <c r="AM1716" s="84">
        <v>230</v>
      </c>
      <c r="AN1716" s="92" t="s">
        <v>16293</v>
      </c>
      <c r="AO1716" s="84" t="s">
        <v>16534</v>
      </c>
      <c r="AP1716" s="84" t="b">
        <v>0</v>
      </c>
      <c r="AQ1716" s="92" t="s">
        <v>16293</v>
      </c>
      <c r="AR1716" s="84" t="s">
        <v>179</v>
      </c>
      <c r="AS1716" s="84">
        <v>0</v>
      </c>
      <c r="AT1716" s="84">
        <v>0</v>
      </c>
      <c r="AU1716" s="84"/>
      <c r="AV1716" s="84"/>
      <c r="AW1716" s="84"/>
      <c r="AX1716" s="84"/>
      <c r="AY1716" s="84"/>
      <c r="AZ1716" s="84"/>
      <c r="BA1716" s="84"/>
      <c r="BB1716" s="84"/>
      <c r="BC1716">
        <v>1</v>
      </c>
      <c r="BD1716">
        <v>0</v>
      </c>
      <c r="BE1716">
        <v>0</v>
      </c>
      <c r="BF1716">
        <v>0</v>
      </c>
      <c r="BG1716">
        <v>1</v>
      </c>
      <c r="BH1716">
        <v>0</v>
      </c>
    </row>
    <row r="1717" spans="1:60" x14ac:dyDescent="0.3">
      <c r="A1717" s="69" t="s">
        <v>1586</v>
      </c>
      <c r="B1717" s="69" t="s">
        <v>1977</v>
      </c>
      <c r="C1717" s="70"/>
      <c r="D1717" s="71"/>
      <c r="E1717" s="72"/>
      <c r="F1717" s="73"/>
      <c r="G1717" s="70"/>
      <c r="H1717" s="74"/>
      <c r="I1717" s="75"/>
      <c r="J1717" s="75"/>
      <c r="K1717" s="36"/>
      <c r="L1717" s="82"/>
      <c r="M1717" s="82"/>
      <c r="N1717" s="77"/>
      <c r="O1717" s="84" t="s">
        <v>2169</v>
      </c>
      <c r="P1717" s="86">
        <v>43861.964189814818</v>
      </c>
      <c r="Q1717" s="84" t="s">
        <v>2181</v>
      </c>
      <c r="R1717" s="84"/>
      <c r="S1717" s="84"/>
      <c r="T1717" s="84"/>
      <c r="U1717" s="84"/>
      <c r="V1717" s="87" t="s">
        <v>4316</v>
      </c>
      <c r="W1717" s="86">
        <v>43861.964189814818</v>
      </c>
      <c r="X1717" s="90">
        <v>43861</v>
      </c>
      <c r="Y1717" s="92" t="s">
        <v>7165</v>
      </c>
      <c r="Z1717" s="87" t="s">
        <v>10957</v>
      </c>
      <c r="AA1717" s="84"/>
      <c r="AB1717" s="84"/>
      <c r="AC1717" s="92" t="s">
        <v>14843</v>
      </c>
      <c r="AD1717" s="84"/>
      <c r="AE1717" s="84" t="b">
        <v>0</v>
      </c>
      <c r="AF1717" s="84">
        <v>0</v>
      </c>
      <c r="AG1717" s="92" t="s">
        <v>16467</v>
      </c>
      <c r="AH1717" s="84" t="b">
        <v>0</v>
      </c>
      <c r="AI1717" s="84" t="s">
        <v>16520</v>
      </c>
      <c r="AJ1717" s="84"/>
      <c r="AK1717" s="92" t="s">
        <v>16467</v>
      </c>
      <c r="AL1717" s="84" t="b">
        <v>0</v>
      </c>
      <c r="AM1717" s="84">
        <v>55</v>
      </c>
      <c r="AN1717" s="92" t="s">
        <v>16336</v>
      </c>
      <c r="AO1717" s="84" t="s">
        <v>16534</v>
      </c>
      <c r="AP1717" s="84" t="b">
        <v>0</v>
      </c>
      <c r="AQ1717" s="92" t="s">
        <v>16336</v>
      </c>
      <c r="AR1717" s="84" t="s">
        <v>179</v>
      </c>
      <c r="AS1717" s="84">
        <v>0</v>
      </c>
      <c r="AT1717" s="84">
        <v>0</v>
      </c>
      <c r="AU1717" s="84"/>
      <c r="AV1717" s="84"/>
      <c r="AW1717" s="84"/>
      <c r="AX1717" s="84"/>
      <c r="AY1717" s="84"/>
      <c r="AZ1717" s="84"/>
      <c r="BA1717" s="84"/>
      <c r="BB1717" s="84"/>
      <c r="BC1717">
        <v>1</v>
      </c>
      <c r="BD1717">
        <v>0</v>
      </c>
      <c r="BE1717">
        <v>0</v>
      </c>
      <c r="BF1717">
        <v>0</v>
      </c>
      <c r="BG1717">
        <v>1</v>
      </c>
      <c r="BH1717">
        <v>0</v>
      </c>
    </row>
    <row r="1718" spans="1:60" x14ac:dyDescent="0.3">
      <c r="A1718" s="69" t="s">
        <v>1409</v>
      </c>
      <c r="B1718" s="69" t="s">
        <v>1735</v>
      </c>
      <c r="C1718" s="70"/>
      <c r="D1718" s="71"/>
      <c r="E1718" s="72"/>
      <c r="F1718" s="73"/>
      <c r="G1718" s="70"/>
      <c r="H1718" s="74"/>
      <c r="I1718" s="75"/>
      <c r="J1718" s="75"/>
      <c r="K1718" s="36"/>
      <c r="L1718" s="82"/>
      <c r="M1718" s="82"/>
      <c r="N1718" s="77"/>
      <c r="O1718" s="84" t="s">
        <v>2169</v>
      </c>
      <c r="P1718" s="86">
        <v>43861.964305555557</v>
      </c>
      <c r="Q1718" s="84" t="s">
        <v>2310</v>
      </c>
      <c r="R1718" s="84"/>
      <c r="S1718" s="84"/>
      <c r="T1718" s="84"/>
      <c r="U1718" s="84"/>
      <c r="V1718" s="87" t="s">
        <v>4157</v>
      </c>
      <c r="W1718" s="86">
        <v>43861.964305555557</v>
      </c>
      <c r="X1718" s="90">
        <v>43861</v>
      </c>
      <c r="Y1718" s="92" t="s">
        <v>6638</v>
      </c>
      <c r="Z1718" s="87" t="s">
        <v>10417</v>
      </c>
      <c r="AA1718" s="84"/>
      <c r="AB1718" s="84"/>
      <c r="AC1718" s="92" t="s">
        <v>14300</v>
      </c>
      <c r="AD1718" s="84"/>
      <c r="AE1718" s="84" t="b">
        <v>0</v>
      </c>
      <c r="AF1718" s="84">
        <v>0</v>
      </c>
      <c r="AG1718" s="92" t="s">
        <v>16467</v>
      </c>
      <c r="AH1718" s="84" t="b">
        <v>0</v>
      </c>
      <c r="AI1718" s="84" t="s">
        <v>16521</v>
      </c>
      <c r="AJ1718" s="84"/>
      <c r="AK1718" s="92" t="s">
        <v>16467</v>
      </c>
      <c r="AL1718" s="84" t="b">
        <v>0</v>
      </c>
      <c r="AM1718" s="84">
        <v>10</v>
      </c>
      <c r="AN1718" s="92" t="s">
        <v>15176</v>
      </c>
      <c r="AO1718" s="84" t="s">
        <v>16534</v>
      </c>
      <c r="AP1718" s="84" t="b">
        <v>0</v>
      </c>
      <c r="AQ1718" s="92" t="s">
        <v>15176</v>
      </c>
      <c r="AR1718" s="84" t="s">
        <v>179</v>
      </c>
      <c r="AS1718" s="84">
        <v>0</v>
      </c>
      <c r="AT1718" s="84">
        <v>0</v>
      </c>
      <c r="AU1718" s="84"/>
      <c r="AV1718" s="84"/>
      <c r="AW1718" s="84"/>
      <c r="AX1718" s="84"/>
      <c r="AY1718" s="84"/>
      <c r="AZ1718" s="84"/>
      <c r="BA1718" s="84"/>
      <c r="BB1718" s="84"/>
      <c r="BC1718">
        <v>1</v>
      </c>
      <c r="BD1718">
        <v>0</v>
      </c>
      <c r="BE1718">
        <v>0</v>
      </c>
      <c r="BF1718">
        <v>0</v>
      </c>
      <c r="BG1718">
        <v>1</v>
      </c>
      <c r="BH1718">
        <v>0</v>
      </c>
    </row>
    <row r="1719" spans="1:60" x14ac:dyDescent="0.3">
      <c r="A1719" s="69" t="s">
        <v>1727</v>
      </c>
      <c r="B1719" s="69" t="s">
        <v>2077</v>
      </c>
      <c r="C1719" s="70"/>
      <c r="D1719" s="71"/>
      <c r="E1719" s="72"/>
      <c r="F1719" s="73"/>
      <c r="G1719" s="70"/>
      <c r="H1719" s="74"/>
      <c r="I1719" s="75"/>
      <c r="J1719" s="75"/>
      <c r="K1719" s="36"/>
      <c r="L1719" s="82"/>
      <c r="M1719" s="82"/>
      <c r="N1719" s="77"/>
      <c r="O1719" s="84" t="s">
        <v>2169</v>
      </c>
      <c r="P1719" s="86">
        <v>43861.964375000003</v>
      </c>
      <c r="Q1719" s="84" t="s">
        <v>2301</v>
      </c>
      <c r="R1719" s="84"/>
      <c r="S1719" s="84"/>
      <c r="T1719" s="84" t="s">
        <v>2873</v>
      </c>
      <c r="U1719" s="84"/>
      <c r="V1719" s="87" t="s">
        <v>4448</v>
      </c>
      <c r="W1719" s="86">
        <v>43861.964375000003</v>
      </c>
      <c r="X1719" s="90">
        <v>43861</v>
      </c>
      <c r="Y1719" s="92" t="s">
        <v>7456</v>
      </c>
      <c r="Z1719" s="87" t="s">
        <v>11266</v>
      </c>
      <c r="AA1719" s="84"/>
      <c r="AB1719" s="84"/>
      <c r="AC1719" s="92" t="s">
        <v>15155</v>
      </c>
      <c r="AD1719" s="84"/>
      <c r="AE1719" s="84" t="b">
        <v>0</v>
      </c>
      <c r="AF1719" s="84">
        <v>0</v>
      </c>
      <c r="AG1719" s="92" t="s">
        <v>16467</v>
      </c>
      <c r="AH1719" s="84" t="b">
        <v>0</v>
      </c>
      <c r="AI1719" s="84" t="s">
        <v>16520</v>
      </c>
      <c r="AJ1719" s="84"/>
      <c r="AK1719" s="92" t="s">
        <v>16467</v>
      </c>
      <c r="AL1719" s="84" t="b">
        <v>0</v>
      </c>
      <c r="AM1719" s="84">
        <v>56</v>
      </c>
      <c r="AN1719" s="92" t="s">
        <v>16433</v>
      </c>
      <c r="AO1719" s="84" t="s">
        <v>16534</v>
      </c>
      <c r="AP1719" s="84" t="b">
        <v>0</v>
      </c>
      <c r="AQ1719" s="92" t="s">
        <v>16433</v>
      </c>
      <c r="AR1719" s="84" t="s">
        <v>179</v>
      </c>
      <c r="AS1719" s="84">
        <v>0</v>
      </c>
      <c r="AT1719" s="84">
        <v>0</v>
      </c>
      <c r="AU1719" s="84"/>
      <c r="AV1719" s="84"/>
      <c r="AW1719" s="84"/>
      <c r="AX1719" s="84"/>
      <c r="AY1719" s="84"/>
      <c r="AZ1719" s="84"/>
      <c r="BA1719" s="84"/>
      <c r="BB1719" s="84"/>
      <c r="BC1719">
        <v>1</v>
      </c>
      <c r="BD1719">
        <v>0</v>
      </c>
      <c r="BE1719">
        <v>0</v>
      </c>
      <c r="BF1719">
        <v>0</v>
      </c>
      <c r="BG1719">
        <v>1</v>
      </c>
      <c r="BH1719">
        <v>0</v>
      </c>
    </row>
    <row r="1720" spans="1:60" x14ac:dyDescent="0.3">
      <c r="A1720" s="69" t="s">
        <v>1727</v>
      </c>
      <c r="B1720" s="69" t="s">
        <v>2126</v>
      </c>
      <c r="C1720" s="70"/>
      <c r="D1720" s="71"/>
      <c r="E1720" s="72"/>
      <c r="F1720" s="73"/>
      <c r="G1720" s="70"/>
      <c r="H1720" s="74"/>
      <c r="I1720" s="75"/>
      <c r="J1720" s="75"/>
      <c r="K1720" s="36"/>
      <c r="L1720" s="82"/>
      <c r="M1720" s="82"/>
      <c r="N1720" s="77"/>
      <c r="O1720" s="84" t="s">
        <v>2169</v>
      </c>
      <c r="P1720" s="86">
        <v>43861.964409722219</v>
      </c>
      <c r="Q1720" s="84" t="s">
        <v>2290</v>
      </c>
      <c r="R1720" s="84"/>
      <c r="S1720" s="84"/>
      <c r="T1720" s="84" t="s">
        <v>2883</v>
      </c>
      <c r="U1720" s="84"/>
      <c r="V1720" s="87" t="s">
        <v>4448</v>
      </c>
      <c r="W1720" s="86">
        <v>43861.964409722219</v>
      </c>
      <c r="X1720" s="90">
        <v>43861</v>
      </c>
      <c r="Y1720" s="92" t="s">
        <v>7457</v>
      </c>
      <c r="Z1720" s="87" t="s">
        <v>11267</v>
      </c>
      <c r="AA1720" s="84"/>
      <c r="AB1720" s="84"/>
      <c r="AC1720" s="92" t="s">
        <v>15156</v>
      </c>
      <c r="AD1720" s="84"/>
      <c r="AE1720" s="84" t="b">
        <v>0</v>
      </c>
      <c r="AF1720" s="84">
        <v>0</v>
      </c>
      <c r="AG1720" s="92" t="s">
        <v>16467</v>
      </c>
      <c r="AH1720" s="84" t="b">
        <v>0</v>
      </c>
      <c r="AI1720" s="84" t="s">
        <v>16520</v>
      </c>
      <c r="AJ1720" s="84"/>
      <c r="AK1720" s="92" t="s">
        <v>16467</v>
      </c>
      <c r="AL1720" s="84" t="b">
        <v>0</v>
      </c>
      <c r="AM1720" s="84">
        <v>72</v>
      </c>
      <c r="AN1720" s="92" t="s">
        <v>16431</v>
      </c>
      <c r="AO1720" s="84" t="s">
        <v>16534</v>
      </c>
      <c r="AP1720" s="84" t="b">
        <v>0</v>
      </c>
      <c r="AQ1720" s="92" t="s">
        <v>16431</v>
      </c>
      <c r="AR1720" s="84" t="s">
        <v>179</v>
      </c>
      <c r="AS1720" s="84">
        <v>0</v>
      </c>
      <c r="AT1720" s="84">
        <v>0</v>
      </c>
      <c r="AU1720" s="84"/>
      <c r="AV1720" s="84"/>
      <c r="AW1720" s="84"/>
      <c r="AX1720" s="84"/>
      <c r="AY1720" s="84"/>
      <c r="AZ1720" s="84"/>
      <c r="BA1720" s="84"/>
      <c r="BB1720" s="84"/>
      <c r="BC1720">
        <v>1</v>
      </c>
      <c r="BD1720">
        <v>0</v>
      </c>
      <c r="BE1720">
        <v>0</v>
      </c>
      <c r="BF1720">
        <v>0</v>
      </c>
      <c r="BG1720">
        <v>1</v>
      </c>
      <c r="BH1720">
        <v>0</v>
      </c>
    </row>
    <row r="1721" spans="1:60" x14ac:dyDescent="0.3">
      <c r="A1721" s="69" t="s">
        <v>1447</v>
      </c>
      <c r="B1721" s="69" t="s">
        <v>1540</v>
      </c>
      <c r="C1721" s="70"/>
      <c r="D1721" s="71"/>
      <c r="E1721" s="72"/>
      <c r="F1721" s="73"/>
      <c r="G1721" s="70"/>
      <c r="H1721" s="74"/>
      <c r="I1721" s="75"/>
      <c r="J1721" s="75"/>
      <c r="K1721" s="36"/>
      <c r="L1721" s="82"/>
      <c r="M1721" s="82"/>
      <c r="N1721" s="77"/>
      <c r="O1721" s="84" t="s">
        <v>2169</v>
      </c>
      <c r="P1721" s="86">
        <v>43861.964513888888</v>
      </c>
      <c r="Q1721" s="84" t="s">
        <v>2304</v>
      </c>
      <c r="R1721" s="84"/>
      <c r="S1721" s="84"/>
      <c r="T1721" s="84" t="s">
        <v>2883</v>
      </c>
      <c r="U1721" s="84"/>
      <c r="V1721" s="87" t="s">
        <v>4192</v>
      </c>
      <c r="W1721" s="86">
        <v>43861.964513888888</v>
      </c>
      <c r="X1721" s="90">
        <v>43861</v>
      </c>
      <c r="Y1721" s="92" t="s">
        <v>7055</v>
      </c>
      <c r="Z1721" s="87" t="s">
        <v>10841</v>
      </c>
      <c r="AA1721" s="84"/>
      <c r="AB1721" s="84"/>
      <c r="AC1721" s="92" t="s">
        <v>14726</v>
      </c>
      <c r="AD1721" s="84"/>
      <c r="AE1721" s="84" t="b">
        <v>0</v>
      </c>
      <c r="AF1721" s="84">
        <v>0</v>
      </c>
      <c r="AG1721" s="92" t="s">
        <v>16467</v>
      </c>
      <c r="AH1721" s="84" t="b">
        <v>0</v>
      </c>
      <c r="AI1721" s="84" t="s">
        <v>16520</v>
      </c>
      <c r="AJ1721" s="84"/>
      <c r="AK1721" s="92" t="s">
        <v>16467</v>
      </c>
      <c r="AL1721" s="84" t="b">
        <v>0</v>
      </c>
      <c r="AM1721" s="84">
        <v>12</v>
      </c>
      <c r="AN1721" s="92" t="s">
        <v>14725</v>
      </c>
      <c r="AO1721" s="84" t="s">
        <v>16534</v>
      </c>
      <c r="AP1721" s="84" t="b">
        <v>0</v>
      </c>
      <c r="AQ1721" s="92" t="s">
        <v>14725</v>
      </c>
      <c r="AR1721" s="84" t="s">
        <v>179</v>
      </c>
      <c r="AS1721" s="84">
        <v>0</v>
      </c>
      <c r="AT1721" s="84">
        <v>0</v>
      </c>
      <c r="AU1721" s="84"/>
      <c r="AV1721" s="84"/>
      <c r="AW1721" s="84"/>
      <c r="AX1721" s="84"/>
      <c r="AY1721" s="84"/>
      <c r="AZ1721" s="84"/>
      <c r="BA1721" s="84"/>
      <c r="BB1721" s="84"/>
      <c r="BC1721">
        <v>1</v>
      </c>
      <c r="BD1721">
        <v>0</v>
      </c>
      <c r="BE1721">
        <v>0</v>
      </c>
      <c r="BF1721">
        <v>0</v>
      </c>
      <c r="BG1721">
        <v>1</v>
      </c>
      <c r="BH1721">
        <v>0</v>
      </c>
    </row>
    <row r="1722" spans="1:60" x14ac:dyDescent="0.3">
      <c r="A1722" s="69" t="s">
        <v>1447</v>
      </c>
      <c r="B1722" s="69" t="s">
        <v>2077</v>
      </c>
      <c r="C1722" s="70"/>
      <c r="D1722" s="71"/>
      <c r="E1722" s="72"/>
      <c r="F1722" s="73"/>
      <c r="G1722" s="70"/>
      <c r="H1722" s="74"/>
      <c r="I1722" s="75"/>
      <c r="J1722" s="75"/>
      <c r="K1722" s="36"/>
      <c r="L1722" s="82"/>
      <c r="M1722" s="82"/>
      <c r="N1722" s="77"/>
      <c r="O1722" s="84" t="s">
        <v>2169</v>
      </c>
      <c r="P1722" s="86">
        <v>43861.96471064815</v>
      </c>
      <c r="Q1722" s="84" t="s">
        <v>2301</v>
      </c>
      <c r="R1722" s="84"/>
      <c r="S1722" s="84"/>
      <c r="T1722" s="84" t="s">
        <v>2873</v>
      </c>
      <c r="U1722" s="84"/>
      <c r="V1722" s="87" t="s">
        <v>4192</v>
      </c>
      <c r="W1722" s="86">
        <v>43861.96471064815</v>
      </c>
      <c r="X1722" s="90">
        <v>43861</v>
      </c>
      <c r="Y1722" s="92" t="s">
        <v>8494</v>
      </c>
      <c r="Z1722" s="87" t="s">
        <v>12363</v>
      </c>
      <c r="AA1722" s="84"/>
      <c r="AB1722" s="84"/>
      <c r="AC1722" s="92" t="s">
        <v>16310</v>
      </c>
      <c r="AD1722" s="84"/>
      <c r="AE1722" s="84" t="b">
        <v>0</v>
      </c>
      <c r="AF1722" s="84">
        <v>0</v>
      </c>
      <c r="AG1722" s="92" t="s">
        <v>16467</v>
      </c>
      <c r="AH1722" s="84" t="b">
        <v>0</v>
      </c>
      <c r="AI1722" s="84" t="s">
        <v>16520</v>
      </c>
      <c r="AJ1722" s="84"/>
      <c r="AK1722" s="92" t="s">
        <v>16467</v>
      </c>
      <c r="AL1722" s="84" t="b">
        <v>0</v>
      </c>
      <c r="AM1722" s="84">
        <v>56</v>
      </c>
      <c r="AN1722" s="92" t="s">
        <v>16433</v>
      </c>
      <c r="AO1722" s="84" t="s">
        <v>16534</v>
      </c>
      <c r="AP1722" s="84" t="b">
        <v>0</v>
      </c>
      <c r="AQ1722" s="92" t="s">
        <v>16433</v>
      </c>
      <c r="AR1722" s="84" t="s">
        <v>179</v>
      </c>
      <c r="AS1722" s="84">
        <v>0</v>
      </c>
      <c r="AT1722" s="84">
        <v>0</v>
      </c>
      <c r="AU1722" s="84"/>
      <c r="AV1722" s="84"/>
      <c r="AW1722" s="84"/>
      <c r="AX1722" s="84"/>
      <c r="AY1722" s="84"/>
      <c r="AZ1722" s="84"/>
      <c r="BA1722" s="84"/>
      <c r="BB1722" s="84"/>
      <c r="BC1722">
        <v>2</v>
      </c>
      <c r="BD1722">
        <v>0</v>
      </c>
      <c r="BE1722">
        <v>0</v>
      </c>
      <c r="BF1722">
        <v>0</v>
      </c>
      <c r="BG1722">
        <v>2</v>
      </c>
      <c r="BH1722">
        <v>0</v>
      </c>
    </row>
    <row r="1723" spans="1:60" x14ac:dyDescent="0.3">
      <c r="A1723" s="69" t="s">
        <v>618</v>
      </c>
      <c r="B1723" s="69" t="s">
        <v>1447</v>
      </c>
      <c r="C1723" s="70"/>
      <c r="D1723" s="71"/>
      <c r="E1723" s="72"/>
      <c r="F1723" s="73"/>
      <c r="G1723" s="70"/>
      <c r="H1723" s="74"/>
      <c r="I1723" s="75"/>
      <c r="J1723" s="75"/>
      <c r="K1723" s="36"/>
      <c r="L1723" s="82"/>
      <c r="M1723" s="82"/>
      <c r="N1723" s="77"/>
      <c r="O1723" s="84" t="s">
        <v>2169</v>
      </c>
      <c r="P1723" s="86">
        <v>43861.964768518519</v>
      </c>
      <c r="Q1723" s="84" t="s">
        <v>2274</v>
      </c>
      <c r="R1723" s="84"/>
      <c r="S1723" s="84"/>
      <c r="T1723" s="84"/>
      <c r="U1723" s="84"/>
      <c r="V1723" s="87" t="s">
        <v>3433</v>
      </c>
      <c r="W1723" s="86">
        <v>43861.964768518519</v>
      </c>
      <c r="X1723" s="90">
        <v>43861</v>
      </c>
      <c r="Y1723" s="92" t="s">
        <v>5452</v>
      </c>
      <c r="Z1723" s="87" t="s">
        <v>9213</v>
      </c>
      <c r="AA1723" s="84"/>
      <c r="AB1723" s="84"/>
      <c r="AC1723" s="92" t="s">
        <v>13091</v>
      </c>
      <c r="AD1723" s="84"/>
      <c r="AE1723" s="84" t="b">
        <v>0</v>
      </c>
      <c r="AF1723" s="84">
        <v>0</v>
      </c>
      <c r="AG1723" s="92" t="s">
        <v>16467</v>
      </c>
      <c r="AH1723" s="84" t="b">
        <v>0</v>
      </c>
      <c r="AI1723" s="84" t="s">
        <v>16520</v>
      </c>
      <c r="AJ1723" s="84"/>
      <c r="AK1723" s="92" t="s">
        <v>16467</v>
      </c>
      <c r="AL1723" s="84" t="b">
        <v>0</v>
      </c>
      <c r="AM1723" s="84">
        <v>51</v>
      </c>
      <c r="AN1723" s="92" t="s">
        <v>16309</v>
      </c>
      <c r="AO1723" s="84" t="s">
        <v>16534</v>
      </c>
      <c r="AP1723" s="84" t="b">
        <v>0</v>
      </c>
      <c r="AQ1723" s="92" t="s">
        <v>16309</v>
      </c>
      <c r="AR1723" s="84" t="s">
        <v>179</v>
      </c>
      <c r="AS1723" s="84">
        <v>0</v>
      </c>
      <c r="AT1723" s="84">
        <v>0</v>
      </c>
      <c r="AU1723" s="84"/>
      <c r="AV1723" s="84"/>
      <c r="AW1723" s="84"/>
      <c r="AX1723" s="84"/>
      <c r="AY1723" s="84"/>
      <c r="AZ1723" s="84"/>
      <c r="BA1723" s="84"/>
      <c r="BB1723" s="84"/>
      <c r="BC1723">
        <v>1</v>
      </c>
      <c r="BD1723">
        <v>0</v>
      </c>
      <c r="BE1723">
        <v>0</v>
      </c>
      <c r="BF1723">
        <v>0</v>
      </c>
      <c r="BG1723">
        <v>1</v>
      </c>
      <c r="BH1723">
        <v>0</v>
      </c>
    </row>
    <row r="1724" spans="1:60" x14ac:dyDescent="0.3">
      <c r="A1724" s="69" t="s">
        <v>1863</v>
      </c>
      <c r="B1724" s="69" t="s">
        <v>1863</v>
      </c>
      <c r="C1724" s="70"/>
      <c r="D1724" s="71"/>
      <c r="E1724" s="72"/>
      <c r="F1724" s="73"/>
      <c r="G1724" s="70"/>
      <c r="H1724" s="74"/>
      <c r="I1724" s="75"/>
      <c r="J1724" s="75"/>
      <c r="K1724" s="36"/>
      <c r="L1724" s="82"/>
      <c r="M1724" s="82"/>
      <c r="N1724" s="77"/>
      <c r="O1724" s="84" t="s">
        <v>179</v>
      </c>
      <c r="P1724" s="86">
        <v>43861.96533564815</v>
      </c>
      <c r="Q1724" s="84" t="s">
        <v>2435</v>
      </c>
      <c r="R1724" s="84"/>
      <c r="S1724" s="84"/>
      <c r="T1724" s="84" t="s">
        <v>2883</v>
      </c>
      <c r="U1724" s="84"/>
      <c r="V1724" s="87" t="s">
        <v>4570</v>
      </c>
      <c r="W1724" s="86">
        <v>43861.96533564815</v>
      </c>
      <c r="X1724" s="90">
        <v>43861</v>
      </c>
      <c r="Y1724" s="92" t="s">
        <v>7773</v>
      </c>
      <c r="Z1724" s="87" t="s">
        <v>11594</v>
      </c>
      <c r="AA1724" s="84"/>
      <c r="AB1724" s="84"/>
      <c r="AC1724" s="92" t="s">
        <v>15493</v>
      </c>
      <c r="AD1724" s="84"/>
      <c r="AE1724" s="84" t="b">
        <v>0</v>
      </c>
      <c r="AF1724" s="84">
        <v>1</v>
      </c>
      <c r="AG1724" s="92" t="s">
        <v>16467</v>
      </c>
      <c r="AH1724" s="84" t="b">
        <v>0</v>
      </c>
      <c r="AI1724" s="84" t="s">
        <v>16520</v>
      </c>
      <c r="AJ1724" s="84"/>
      <c r="AK1724" s="92" t="s">
        <v>16467</v>
      </c>
      <c r="AL1724" s="84" t="b">
        <v>0</v>
      </c>
      <c r="AM1724" s="84">
        <v>2</v>
      </c>
      <c r="AN1724" s="92" t="s">
        <v>16467</v>
      </c>
      <c r="AO1724" s="84" t="s">
        <v>16536</v>
      </c>
      <c r="AP1724" s="84" t="b">
        <v>0</v>
      </c>
      <c r="AQ1724" s="92" t="s">
        <v>15493</v>
      </c>
      <c r="AR1724" s="84" t="s">
        <v>179</v>
      </c>
      <c r="AS1724" s="84">
        <v>0</v>
      </c>
      <c r="AT1724" s="84">
        <v>0</v>
      </c>
      <c r="AU1724" s="84"/>
      <c r="AV1724" s="84"/>
      <c r="AW1724" s="84"/>
      <c r="AX1724" s="84"/>
      <c r="AY1724" s="84"/>
      <c r="AZ1724" s="84"/>
      <c r="BA1724" s="84"/>
      <c r="BB1724" s="84"/>
      <c r="BC1724">
        <v>2</v>
      </c>
      <c r="BD1724">
        <v>0</v>
      </c>
      <c r="BE1724">
        <v>0</v>
      </c>
      <c r="BF1724">
        <v>2</v>
      </c>
      <c r="BG1724">
        <v>0</v>
      </c>
      <c r="BH1724">
        <v>0</v>
      </c>
    </row>
    <row r="1725" spans="1:60" x14ac:dyDescent="0.3">
      <c r="A1725" s="69" t="s">
        <v>834</v>
      </c>
      <c r="B1725" s="69" t="s">
        <v>2126</v>
      </c>
      <c r="C1725" s="70"/>
      <c r="D1725" s="71"/>
      <c r="E1725" s="72"/>
      <c r="F1725" s="73"/>
      <c r="G1725" s="70"/>
      <c r="H1725" s="74"/>
      <c r="I1725" s="75"/>
      <c r="J1725" s="75"/>
      <c r="K1725" s="36"/>
      <c r="L1725" s="82"/>
      <c r="M1725" s="82"/>
      <c r="N1725" s="77"/>
      <c r="O1725" s="84" t="s">
        <v>2169</v>
      </c>
      <c r="P1725" s="86">
        <v>43861.965416666666</v>
      </c>
      <c r="Q1725" s="84" t="s">
        <v>2290</v>
      </c>
      <c r="R1725" s="84"/>
      <c r="S1725" s="84"/>
      <c r="T1725" s="84" t="s">
        <v>2883</v>
      </c>
      <c r="U1725" s="84"/>
      <c r="V1725" s="87" t="s">
        <v>3620</v>
      </c>
      <c r="W1725" s="86">
        <v>43861.965416666666</v>
      </c>
      <c r="X1725" s="90">
        <v>43861</v>
      </c>
      <c r="Y1725" s="92" t="s">
        <v>5739</v>
      </c>
      <c r="Z1725" s="87" t="s">
        <v>9502</v>
      </c>
      <c r="AA1725" s="84"/>
      <c r="AB1725" s="84"/>
      <c r="AC1725" s="92" t="s">
        <v>13380</v>
      </c>
      <c r="AD1725" s="84"/>
      <c r="AE1725" s="84" t="b">
        <v>0</v>
      </c>
      <c r="AF1725" s="84">
        <v>0</v>
      </c>
      <c r="AG1725" s="92" t="s">
        <v>16467</v>
      </c>
      <c r="AH1725" s="84" t="b">
        <v>0</v>
      </c>
      <c r="AI1725" s="84" t="s">
        <v>16520</v>
      </c>
      <c r="AJ1725" s="84"/>
      <c r="AK1725" s="92" t="s">
        <v>16467</v>
      </c>
      <c r="AL1725" s="84" t="b">
        <v>0</v>
      </c>
      <c r="AM1725" s="84">
        <v>72</v>
      </c>
      <c r="AN1725" s="92" t="s">
        <v>16431</v>
      </c>
      <c r="AO1725" s="84" t="s">
        <v>16534</v>
      </c>
      <c r="AP1725" s="84" t="b">
        <v>0</v>
      </c>
      <c r="AQ1725" s="92" t="s">
        <v>16431</v>
      </c>
      <c r="AR1725" s="84" t="s">
        <v>179</v>
      </c>
      <c r="AS1725" s="84">
        <v>0</v>
      </c>
      <c r="AT1725" s="84">
        <v>0</v>
      </c>
      <c r="AU1725" s="84"/>
      <c r="AV1725" s="84"/>
      <c r="AW1725" s="84"/>
      <c r="AX1725" s="84"/>
      <c r="AY1725" s="84"/>
      <c r="AZ1725" s="84"/>
      <c r="BA1725" s="84"/>
      <c r="BB1725" s="84"/>
      <c r="BC1725">
        <v>1</v>
      </c>
      <c r="BD1725">
        <v>0</v>
      </c>
      <c r="BE1725">
        <v>0</v>
      </c>
      <c r="BF1725">
        <v>0</v>
      </c>
      <c r="BG1725">
        <v>1</v>
      </c>
      <c r="BH1725">
        <v>0</v>
      </c>
    </row>
    <row r="1726" spans="1:60" x14ac:dyDescent="0.3">
      <c r="A1726" s="69" t="s">
        <v>1610</v>
      </c>
      <c r="B1726" s="69" t="s">
        <v>1610</v>
      </c>
      <c r="C1726" s="70"/>
      <c r="D1726" s="71"/>
      <c r="E1726" s="72"/>
      <c r="F1726" s="73"/>
      <c r="G1726" s="70"/>
      <c r="H1726" s="74"/>
      <c r="I1726" s="75"/>
      <c r="J1726" s="75"/>
      <c r="K1726" s="36"/>
      <c r="L1726" s="82"/>
      <c r="M1726" s="82"/>
      <c r="N1726" s="77"/>
      <c r="O1726" s="84" t="s">
        <v>179</v>
      </c>
      <c r="P1726" s="86">
        <v>43861.965462962966</v>
      </c>
      <c r="Q1726" s="84" t="s">
        <v>2460</v>
      </c>
      <c r="R1726" s="84"/>
      <c r="S1726" s="84"/>
      <c r="T1726" s="84" t="s">
        <v>2883</v>
      </c>
      <c r="U1726" s="84"/>
      <c r="V1726" s="87" t="s">
        <v>4339</v>
      </c>
      <c r="W1726" s="86">
        <v>43861.965462962966</v>
      </c>
      <c r="X1726" s="90">
        <v>43861</v>
      </c>
      <c r="Y1726" s="92" t="s">
        <v>7212</v>
      </c>
      <c r="Z1726" s="87" t="s">
        <v>11006</v>
      </c>
      <c r="AA1726" s="84"/>
      <c r="AB1726" s="84"/>
      <c r="AC1726" s="92" t="s">
        <v>14892</v>
      </c>
      <c r="AD1726" s="84"/>
      <c r="AE1726" s="84" t="b">
        <v>0</v>
      </c>
      <c r="AF1726" s="84">
        <v>4</v>
      </c>
      <c r="AG1726" s="92" t="s">
        <v>16467</v>
      </c>
      <c r="AH1726" s="84" t="b">
        <v>0</v>
      </c>
      <c r="AI1726" s="84" t="s">
        <v>16521</v>
      </c>
      <c r="AJ1726" s="84"/>
      <c r="AK1726" s="92" t="s">
        <v>16467</v>
      </c>
      <c r="AL1726" s="84" t="b">
        <v>0</v>
      </c>
      <c r="AM1726" s="84">
        <v>2</v>
      </c>
      <c r="AN1726" s="92" t="s">
        <v>16467</v>
      </c>
      <c r="AO1726" s="84" t="s">
        <v>16535</v>
      </c>
      <c r="AP1726" s="84" t="b">
        <v>0</v>
      </c>
      <c r="AQ1726" s="92" t="s">
        <v>14892</v>
      </c>
      <c r="AR1726" s="84" t="s">
        <v>179</v>
      </c>
      <c r="AS1726" s="84">
        <v>0</v>
      </c>
      <c r="AT1726" s="84">
        <v>0</v>
      </c>
      <c r="AU1726" s="84"/>
      <c r="AV1726" s="84"/>
      <c r="AW1726" s="84"/>
      <c r="AX1726" s="84"/>
      <c r="AY1726" s="84"/>
      <c r="AZ1726" s="84"/>
      <c r="BA1726" s="84"/>
      <c r="BB1726" s="84"/>
      <c r="BC1726">
        <v>1</v>
      </c>
      <c r="BD1726">
        <v>0</v>
      </c>
      <c r="BE1726">
        <v>0</v>
      </c>
      <c r="BF1726">
        <v>1</v>
      </c>
      <c r="BG1726">
        <v>0</v>
      </c>
      <c r="BH1726">
        <v>0</v>
      </c>
    </row>
    <row r="1727" spans="1:60" x14ac:dyDescent="0.3">
      <c r="A1727" s="69" t="s">
        <v>1447</v>
      </c>
      <c r="B1727" s="69" t="s">
        <v>1580</v>
      </c>
      <c r="C1727" s="70"/>
      <c r="D1727" s="71"/>
      <c r="E1727" s="72"/>
      <c r="F1727" s="73"/>
      <c r="G1727" s="70"/>
      <c r="H1727" s="74"/>
      <c r="I1727" s="75"/>
      <c r="J1727" s="75"/>
      <c r="K1727" s="36"/>
      <c r="L1727" s="82"/>
      <c r="M1727" s="82"/>
      <c r="N1727" s="77"/>
      <c r="O1727" s="84" t="s">
        <v>2169</v>
      </c>
      <c r="P1727" s="86">
        <v>43861.965486111112</v>
      </c>
      <c r="Q1727" s="84" t="s">
        <v>2296</v>
      </c>
      <c r="R1727" s="84"/>
      <c r="S1727" s="84"/>
      <c r="T1727" s="84" t="s">
        <v>2873</v>
      </c>
      <c r="U1727" s="84"/>
      <c r="V1727" s="87" t="s">
        <v>4192</v>
      </c>
      <c r="W1727" s="86">
        <v>43861.965486111112</v>
      </c>
      <c r="X1727" s="90">
        <v>43861</v>
      </c>
      <c r="Y1727" s="92" t="s">
        <v>7140</v>
      </c>
      <c r="Z1727" s="87" t="s">
        <v>10931</v>
      </c>
      <c r="AA1727" s="84"/>
      <c r="AB1727" s="84"/>
      <c r="AC1727" s="92" t="s">
        <v>14817</v>
      </c>
      <c r="AD1727" s="84"/>
      <c r="AE1727" s="84" t="b">
        <v>0</v>
      </c>
      <c r="AF1727" s="84">
        <v>0</v>
      </c>
      <c r="AG1727" s="92" t="s">
        <v>16467</v>
      </c>
      <c r="AH1727" s="84" t="b">
        <v>0</v>
      </c>
      <c r="AI1727" s="84" t="s">
        <v>16520</v>
      </c>
      <c r="AJ1727" s="84"/>
      <c r="AK1727" s="92" t="s">
        <v>16467</v>
      </c>
      <c r="AL1727" s="84" t="b">
        <v>0</v>
      </c>
      <c r="AM1727" s="84">
        <v>11</v>
      </c>
      <c r="AN1727" s="92" t="s">
        <v>14818</v>
      </c>
      <c r="AO1727" s="84" t="s">
        <v>16534</v>
      </c>
      <c r="AP1727" s="84" t="b">
        <v>0</v>
      </c>
      <c r="AQ1727" s="92" t="s">
        <v>14818</v>
      </c>
      <c r="AR1727" s="84" t="s">
        <v>179</v>
      </c>
      <c r="AS1727" s="84">
        <v>0</v>
      </c>
      <c r="AT1727" s="84">
        <v>0</v>
      </c>
      <c r="AU1727" s="84"/>
      <c r="AV1727" s="84"/>
      <c r="AW1727" s="84"/>
      <c r="AX1727" s="84"/>
      <c r="AY1727" s="84"/>
      <c r="AZ1727" s="84"/>
      <c r="BA1727" s="84"/>
      <c r="BB1727" s="84"/>
      <c r="BC1727">
        <v>1</v>
      </c>
      <c r="BD1727">
        <v>0</v>
      </c>
      <c r="BE1727">
        <v>0</v>
      </c>
      <c r="BF1727">
        <v>0</v>
      </c>
      <c r="BG1727">
        <v>1</v>
      </c>
      <c r="BH1727">
        <v>0</v>
      </c>
    </row>
    <row r="1728" spans="1:60" x14ac:dyDescent="0.3">
      <c r="A1728" s="69" t="s">
        <v>620</v>
      </c>
      <c r="B1728" s="69" t="s">
        <v>619</v>
      </c>
      <c r="C1728" s="70"/>
      <c r="D1728" s="71"/>
      <c r="E1728" s="72"/>
      <c r="F1728" s="73"/>
      <c r="G1728" s="70"/>
      <c r="H1728" s="74"/>
      <c r="I1728" s="75"/>
      <c r="J1728" s="75"/>
      <c r="K1728" s="36"/>
      <c r="L1728" s="82"/>
      <c r="M1728" s="82"/>
      <c r="N1728" s="77"/>
      <c r="O1728" s="84" t="s">
        <v>2169</v>
      </c>
      <c r="P1728" s="86">
        <v>43861.965775462966</v>
      </c>
      <c r="Q1728" s="84" t="s">
        <v>2320</v>
      </c>
      <c r="R1728" s="84"/>
      <c r="S1728" s="84"/>
      <c r="T1728" s="84"/>
      <c r="U1728" s="84"/>
      <c r="V1728" s="87" t="s">
        <v>3435</v>
      </c>
      <c r="W1728" s="86">
        <v>43861.965775462966</v>
      </c>
      <c r="X1728" s="90">
        <v>43861</v>
      </c>
      <c r="Y1728" s="92" t="s">
        <v>5454</v>
      </c>
      <c r="Z1728" s="87" t="s">
        <v>9215</v>
      </c>
      <c r="AA1728" s="84"/>
      <c r="AB1728" s="84"/>
      <c r="AC1728" s="92" t="s">
        <v>13093</v>
      </c>
      <c r="AD1728" s="84"/>
      <c r="AE1728" s="84" t="b">
        <v>0</v>
      </c>
      <c r="AF1728" s="84">
        <v>0</v>
      </c>
      <c r="AG1728" s="92" t="s">
        <v>16467</v>
      </c>
      <c r="AH1728" s="84" t="b">
        <v>0</v>
      </c>
      <c r="AI1728" s="84" t="s">
        <v>16520</v>
      </c>
      <c r="AJ1728" s="84"/>
      <c r="AK1728" s="92" t="s">
        <v>16467</v>
      </c>
      <c r="AL1728" s="84" t="b">
        <v>0</v>
      </c>
      <c r="AM1728" s="84">
        <v>1</v>
      </c>
      <c r="AN1728" s="92" t="s">
        <v>13092</v>
      </c>
      <c r="AO1728" s="84" t="s">
        <v>16534</v>
      </c>
      <c r="AP1728" s="84" t="b">
        <v>0</v>
      </c>
      <c r="AQ1728" s="92" t="s">
        <v>13092</v>
      </c>
      <c r="AR1728" s="84" t="s">
        <v>179</v>
      </c>
      <c r="AS1728" s="84">
        <v>0</v>
      </c>
      <c r="AT1728" s="84">
        <v>0</v>
      </c>
      <c r="AU1728" s="84"/>
      <c r="AV1728" s="84"/>
      <c r="AW1728" s="84"/>
      <c r="AX1728" s="84"/>
      <c r="AY1728" s="84"/>
      <c r="AZ1728" s="84"/>
      <c r="BA1728" s="84"/>
      <c r="BB1728" s="84"/>
      <c r="BC1728">
        <v>1</v>
      </c>
      <c r="BD1728">
        <v>0</v>
      </c>
      <c r="BE1728">
        <v>0</v>
      </c>
      <c r="BF1728">
        <v>0</v>
      </c>
      <c r="BG1728">
        <v>1</v>
      </c>
      <c r="BH1728">
        <v>0</v>
      </c>
    </row>
    <row r="1729" spans="1:60" x14ac:dyDescent="0.3">
      <c r="A1729" s="69" t="s">
        <v>620</v>
      </c>
      <c r="B1729" s="69" t="s">
        <v>2131</v>
      </c>
      <c r="C1729" s="70"/>
      <c r="D1729" s="71"/>
      <c r="E1729" s="72"/>
      <c r="F1729" s="73"/>
      <c r="G1729" s="70"/>
      <c r="H1729" s="74"/>
      <c r="I1729" s="75"/>
      <c r="J1729" s="75"/>
      <c r="K1729" s="36"/>
      <c r="L1729" s="82"/>
      <c r="M1729" s="82"/>
      <c r="N1729" s="77"/>
      <c r="O1729" s="84" t="s">
        <v>2168</v>
      </c>
      <c r="P1729" s="86">
        <v>43861.965960648151</v>
      </c>
      <c r="Q1729" s="84" t="s">
        <v>2766</v>
      </c>
      <c r="R1729" s="84"/>
      <c r="S1729" s="84"/>
      <c r="T1729" s="84"/>
      <c r="U1729" s="84"/>
      <c r="V1729" s="87" t="s">
        <v>3435</v>
      </c>
      <c r="W1729" s="86">
        <v>43861.965960648151</v>
      </c>
      <c r="X1729" s="90">
        <v>43861</v>
      </c>
      <c r="Y1729" s="92" t="s">
        <v>8142</v>
      </c>
      <c r="Z1729" s="87" t="s">
        <v>11992</v>
      </c>
      <c r="AA1729" s="84"/>
      <c r="AB1729" s="84"/>
      <c r="AC1729" s="92" t="s">
        <v>15906</v>
      </c>
      <c r="AD1729" s="84"/>
      <c r="AE1729" s="84" t="b">
        <v>0</v>
      </c>
      <c r="AF1729" s="84">
        <v>0</v>
      </c>
      <c r="AG1729" s="92" t="s">
        <v>16467</v>
      </c>
      <c r="AH1729" s="84" t="b">
        <v>0</v>
      </c>
      <c r="AI1729" s="84" t="s">
        <v>16520</v>
      </c>
      <c r="AJ1729" s="84"/>
      <c r="AK1729" s="92" t="s">
        <v>16467</v>
      </c>
      <c r="AL1729" s="84" t="b">
        <v>0</v>
      </c>
      <c r="AM1729" s="84">
        <v>2</v>
      </c>
      <c r="AN1729" s="92" t="s">
        <v>15407</v>
      </c>
      <c r="AO1729" s="84" t="s">
        <v>16534</v>
      </c>
      <c r="AP1729" s="84" t="b">
        <v>0</v>
      </c>
      <c r="AQ1729" s="92" t="s">
        <v>15407</v>
      </c>
      <c r="AR1729" s="84" t="s">
        <v>179</v>
      </c>
      <c r="AS1729" s="84">
        <v>0</v>
      </c>
      <c r="AT1729" s="84">
        <v>0</v>
      </c>
      <c r="AU1729" s="84"/>
      <c r="AV1729" s="84"/>
      <c r="AW1729" s="84"/>
      <c r="AX1729" s="84"/>
      <c r="AY1729" s="84"/>
      <c r="AZ1729" s="84"/>
      <c r="BA1729" s="84"/>
      <c r="BB1729" s="84"/>
      <c r="BC1729">
        <v>1</v>
      </c>
      <c r="BD1729">
        <v>0</v>
      </c>
      <c r="BE1729">
        <v>1</v>
      </c>
      <c r="BF1729">
        <v>0</v>
      </c>
      <c r="BG1729">
        <v>0</v>
      </c>
      <c r="BH1729">
        <v>0</v>
      </c>
    </row>
    <row r="1730" spans="1:60" x14ac:dyDescent="0.3">
      <c r="A1730" s="69" t="s">
        <v>620</v>
      </c>
      <c r="B1730" s="69" t="s">
        <v>2129</v>
      </c>
      <c r="C1730" s="70"/>
      <c r="D1730" s="71"/>
      <c r="E1730" s="72"/>
      <c r="F1730" s="73"/>
      <c r="G1730" s="70"/>
      <c r="H1730" s="74"/>
      <c r="I1730" s="75"/>
      <c r="J1730" s="75"/>
      <c r="K1730" s="36"/>
      <c r="L1730" s="82"/>
      <c r="M1730" s="82"/>
      <c r="N1730" s="77"/>
      <c r="O1730" s="84" t="s">
        <v>2168</v>
      </c>
      <c r="P1730" s="86">
        <v>43861.965960648151</v>
      </c>
      <c r="Q1730" s="84" t="s">
        <v>2766</v>
      </c>
      <c r="R1730" s="84"/>
      <c r="S1730" s="84"/>
      <c r="T1730" s="84"/>
      <c r="U1730" s="84"/>
      <c r="V1730" s="87" t="s">
        <v>3435</v>
      </c>
      <c r="W1730" s="86">
        <v>43861.965960648151</v>
      </c>
      <c r="X1730" s="90">
        <v>43861</v>
      </c>
      <c r="Y1730" s="92" t="s">
        <v>8142</v>
      </c>
      <c r="Z1730" s="87" t="s">
        <v>11992</v>
      </c>
      <c r="AA1730" s="84"/>
      <c r="AB1730" s="84"/>
      <c r="AC1730" s="92" t="s">
        <v>15906</v>
      </c>
      <c r="AD1730" s="84"/>
      <c r="AE1730" s="84" t="b">
        <v>0</v>
      </c>
      <c r="AF1730" s="84">
        <v>0</v>
      </c>
      <c r="AG1730" s="92" t="s">
        <v>16467</v>
      </c>
      <c r="AH1730" s="84" t="b">
        <v>0</v>
      </c>
      <c r="AI1730" s="84" t="s">
        <v>16520</v>
      </c>
      <c r="AJ1730" s="84"/>
      <c r="AK1730" s="92" t="s">
        <v>16467</v>
      </c>
      <c r="AL1730" s="84" t="b">
        <v>0</v>
      </c>
      <c r="AM1730" s="84">
        <v>2</v>
      </c>
      <c r="AN1730" s="92" t="s">
        <v>15407</v>
      </c>
      <c r="AO1730" s="84" t="s">
        <v>16534</v>
      </c>
      <c r="AP1730" s="84" t="b">
        <v>0</v>
      </c>
      <c r="AQ1730" s="92" t="s">
        <v>15407</v>
      </c>
      <c r="AR1730" s="84" t="s">
        <v>179</v>
      </c>
      <c r="AS1730" s="84">
        <v>0</v>
      </c>
      <c r="AT1730" s="84">
        <v>0</v>
      </c>
      <c r="AU1730" s="84"/>
      <c r="AV1730" s="84"/>
      <c r="AW1730" s="84"/>
      <c r="AX1730" s="84"/>
      <c r="AY1730" s="84"/>
      <c r="AZ1730" s="84"/>
      <c r="BA1730" s="84"/>
      <c r="BB1730" s="84"/>
      <c r="BC1730">
        <v>1</v>
      </c>
      <c r="BD1730">
        <v>0</v>
      </c>
      <c r="BE1730">
        <v>1</v>
      </c>
      <c r="BF1730">
        <v>0</v>
      </c>
      <c r="BG1730">
        <v>0</v>
      </c>
      <c r="BH1730">
        <v>0</v>
      </c>
    </row>
    <row r="1731" spans="1:60" x14ac:dyDescent="0.3">
      <c r="A1731" s="69" t="s">
        <v>2055</v>
      </c>
      <c r="B1731" s="69" t="s">
        <v>2096</v>
      </c>
      <c r="C1731" s="70"/>
      <c r="D1731" s="71"/>
      <c r="E1731" s="72"/>
      <c r="F1731" s="73"/>
      <c r="G1731" s="70"/>
      <c r="H1731" s="74"/>
      <c r="I1731" s="75"/>
      <c r="J1731" s="75"/>
      <c r="K1731" s="36"/>
      <c r="L1731" s="82"/>
      <c r="M1731" s="82"/>
      <c r="N1731" s="77"/>
      <c r="O1731" s="84" t="s">
        <v>2169</v>
      </c>
      <c r="P1731" s="86">
        <v>43861.966053240743</v>
      </c>
      <c r="Q1731" s="84" t="s">
        <v>2284</v>
      </c>
      <c r="R1731" s="84"/>
      <c r="S1731" s="84"/>
      <c r="T1731" s="84" t="s">
        <v>2883</v>
      </c>
      <c r="U1731" s="84"/>
      <c r="V1731" s="87" t="s">
        <v>3062</v>
      </c>
      <c r="W1731" s="86">
        <v>43861.966053240743</v>
      </c>
      <c r="X1731" s="90">
        <v>43861</v>
      </c>
      <c r="Y1731" s="92" t="s">
        <v>8350</v>
      </c>
      <c r="Z1731" s="87" t="s">
        <v>12210</v>
      </c>
      <c r="AA1731" s="84"/>
      <c r="AB1731" s="84"/>
      <c r="AC1731" s="92" t="s">
        <v>16138</v>
      </c>
      <c r="AD1731" s="84"/>
      <c r="AE1731" s="84" t="b">
        <v>0</v>
      </c>
      <c r="AF1731" s="84">
        <v>0</v>
      </c>
      <c r="AG1731" s="92" t="s">
        <v>16467</v>
      </c>
      <c r="AH1731" s="84" t="b">
        <v>0</v>
      </c>
      <c r="AI1731" s="84" t="s">
        <v>16520</v>
      </c>
      <c r="AJ1731" s="84"/>
      <c r="AK1731" s="92" t="s">
        <v>16467</v>
      </c>
      <c r="AL1731" s="84" t="b">
        <v>0</v>
      </c>
      <c r="AM1731" s="84">
        <v>230</v>
      </c>
      <c r="AN1731" s="92" t="s">
        <v>16293</v>
      </c>
      <c r="AO1731" s="84" t="s">
        <v>16535</v>
      </c>
      <c r="AP1731" s="84" t="b">
        <v>0</v>
      </c>
      <c r="AQ1731" s="92" t="s">
        <v>16293</v>
      </c>
      <c r="AR1731" s="84" t="s">
        <v>179</v>
      </c>
      <c r="AS1731" s="84">
        <v>0</v>
      </c>
      <c r="AT1731" s="84">
        <v>0</v>
      </c>
      <c r="AU1731" s="84"/>
      <c r="AV1731" s="84"/>
      <c r="AW1731" s="84"/>
      <c r="AX1731" s="84"/>
      <c r="AY1731" s="84"/>
      <c r="AZ1731" s="84"/>
      <c r="BA1731" s="84"/>
      <c r="BB1731" s="84"/>
      <c r="BC1731">
        <v>1</v>
      </c>
      <c r="BD1731">
        <v>0</v>
      </c>
      <c r="BE1731">
        <v>0</v>
      </c>
      <c r="BF1731">
        <v>0</v>
      </c>
      <c r="BG1731">
        <v>1</v>
      </c>
      <c r="BH1731">
        <v>0</v>
      </c>
    </row>
    <row r="1732" spans="1:60" x14ac:dyDescent="0.3">
      <c r="A1732" s="69" t="s">
        <v>621</v>
      </c>
      <c r="B1732" s="69" t="s">
        <v>1968</v>
      </c>
      <c r="C1732" s="70"/>
      <c r="D1732" s="71"/>
      <c r="E1732" s="72"/>
      <c r="F1732" s="73"/>
      <c r="G1732" s="70"/>
      <c r="H1732" s="74"/>
      <c r="I1732" s="75"/>
      <c r="J1732" s="75"/>
      <c r="K1732" s="36"/>
      <c r="L1732" s="82"/>
      <c r="M1732" s="82"/>
      <c r="N1732" s="77"/>
      <c r="O1732" s="84" t="s">
        <v>2169</v>
      </c>
      <c r="P1732" s="86">
        <v>43861.966145833336</v>
      </c>
      <c r="Q1732" s="84" t="s">
        <v>2220</v>
      </c>
      <c r="R1732" s="84"/>
      <c r="S1732" s="84"/>
      <c r="T1732" s="84"/>
      <c r="U1732" s="84"/>
      <c r="V1732" s="87" t="s">
        <v>3436</v>
      </c>
      <c r="W1732" s="86">
        <v>43861.966145833336</v>
      </c>
      <c r="X1732" s="90">
        <v>43861</v>
      </c>
      <c r="Y1732" s="92" t="s">
        <v>5455</v>
      </c>
      <c r="Z1732" s="87" t="s">
        <v>9216</v>
      </c>
      <c r="AA1732" s="84"/>
      <c r="AB1732" s="84"/>
      <c r="AC1732" s="92" t="s">
        <v>13094</v>
      </c>
      <c r="AD1732" s="84"/>
      <c r="AE1732" s="84" t="b">
        <v>0</v>
      </c>
      <c r="AF1732" s="84">
        <v>0</v>
      </c>
      <c r="AG1732" s="92" t="s">
        <v>16467</v>
      </c>
      <c r="AH1732" s="84" t="b">
        <v>0</v>
      </c>
      <c r="AI1732" s="84" t="s">
        <v>16520</v>
      </c>
      <c r="AJ1732" s="84"/>
      <c r="AK1732" s="92" t="s">
        <v>16467</v>
      </c>
      <c r="AL1732" s="84" t="b">
        <v>0</v>
      </c>
      <c r="AM1732" s="84">
        <v>51</v>
      </c>
      <c r="AN1732" s="92" t="s">
        <v>15899</v>
      </c>
      <c r="AO1732" s="84" t="s">
        <v>16535</v>
      </c>
      <c r="AP1732" s="84" t="b">
        <v>0</v>
      </c>
      <c r="AQ1732" s="92" t="s">
        <v>15899</v>
      </c>
      <c r="AR1732" s="84" t="s">
        <v>179</v>
      </c>
      <c r="AS1732" s="84">
        <v>0</v>
      </c>
      <c r="AT1732" s="84">
        <v>0</v>
      </c>
      <c r="AU1732" s="84"/>
      <c r="AV1732" s="84"/>
      <c r="AW1732" s="84"/>
      <c r="AX1732" s="84"/>
      <c r="AY1732" s="84"/>
      <c r="AZ1732" s="84"/>
      <c r="BA1732" s="84"/>
      <c r="BB1732" s="84"/>
      <c r="BC1732">
        <v>1</v>
      </c>
      <c r="BD1732">
        <v>0</v>
      </c>
      <c r="BE1732">
        <v>0</v>
      </c>
      <c r="BF1732">
        <v>0</v>
      </c>
      <c r="BG1732">
        <v>1</v>
      </c>
      <c r="BH1732">
        <v>0</v>
      </c>
    </row>
    <row r="1733" spans="1:60" x14ac:dyDescent="0.3">
      <c r="A1733" s="69" t="s">
        <v>2055</v>
      </c>
      <c r="B1733" s="69" t="s">
        <v>2077</v>
      </c>
      <c r="C1733" s="70"/>
      <c r="D1733" s="71"/>
      <c r="E1733" s="72"/>
      <c r="F1733" s="73"/>
      <c r="G1733" s="70"/>
      <c r="H1733" s="74"/>
      <c r="I1733" s="75"/>
      <c r="J1733" s="75"/>
      <c r="K1733" s="36"/>
      <c r="L1733" s="82"/>
      <c r="M1733" s="82"/>
      <c r="N1733" s="77"/>
      <c r="O1733" s="84" t="s">
        <v>2169</v>
      </c>
      <c r="P1733" s="86">
        <v>43861.96638888889</v>
      </c>
      <c r="Q1733" s="84" t="s">
        <v>2301</v>
      </c>
      <c r="R1733" s="84"/>
      <c r="S1733" s="84"/>
      <c r="T1733" s="84" t="s">
        <v>2873</v>
      </c>
      <c r="U1733" s="84"/>
      <c r="V1733" s="87" t="s">
        <v>3062</v>
      </c>
      <c r="W1733" s="86">
        <v>43861.96638888889</v>
      </c>
      <c r="X1733" s="90">
        <v>43861</v>
      </c>
      <c r="Y1733" s="92" t="s">
        <v>8351</v>
      </c>
      <c r="Z1733" s="87" t="s">
        <v>12211</v>
      </c>
      <c r="AA1733" s="84"/>
      <c r="AB1733" s="84"/>
      <c r="AC1733" s="92" t="s">
        <v>16139</v>
      </c>
      <c r="AD1733" s="84"/>
      <c r="AE1733" s="84" t="b">
        <v>0</v>
      </c>
      <c r="AF1733" s="84">
        <v>0</v>
      </c>
      <c r="AG1733" s="92" t="s">
        <v>16467</v>
      </c>
      <c r="AH1733" s="84" t="b">
        <v>0</v>
      </c>
      <c r="AI1733" s="84" t="s">
        <v>16520</v>
      </c>
      <c r="AJ1733" s="84"/>
      <c r="AK1733" s="92" t="s">
        <v>16467</v>
      </c>
      <c r="AL1733" s="84" t="b">
        <v>0</v>
      </c>
      <c r="AM1733" s="84">
        <v>56</v>
      </c>
      <c r="AN1733" s="92" t="s">
        <v>16433</v>
      </c>
      <c r="AO1733" s="84" t="s">
        <v>16535</v>
      </c>
      <c r="AP1733" s="84" t="b">
        <v>0</v>
      </c>
      <c r="AQ1733" s="92" t="s">
        <v>16433</v>
      </c>
      <c r="AR1733" s="84" t="s">
        <v>179</v>
      </c>
      <c r="AS1733" s="84">
        <v>0</v>
      </c>
      <c r="AT1733" s="84">
        <v>0</v>
      </c>
      <c r="AU1733" s="84"/>
      <c r="AV1733" s="84"/>
      <c r="AW1733" s="84"/>
      <c r="AX1733" s="84"/>
      <c r="AY1733" s="84"/>
      <c r="AZ1733" s="84"/>
      <c r="BA1733" s="84"/>
      <c r="BB1733" s="84"/>
      <c r="BC1733">
        <v>2</v>
      </c>
      <c r="BD1733">
        <v>0</v>
      </c>
      <c r="BE1733">
        <v>0</v>
      </c>
      <c r="BF1733">
        <v>0</v>
      </c>
      <c r="BG1733">
        <v>2</v>
      </c>
      <c r="BH1733">
        <v>0</v>
      </c>
    </row>
    <row r="1734" spans="1:60" x14ac:dyDescent="0.3">
      <c r="A1734" s="69" t="s">
        <v>1437</v>
      </c>
      <c r="B1734" s="69" t="s">
        <v>1580</v>
      </c>
      <c r="C1734" s="70"/>
      <c r="D1734" s="71"/>
      <c r="E1734" s="72"/>
      <c r="F1734" s="73"/>
      <c r="G1734" s="70"/>
      <c r="H1734" s="74"/>
      <c r="I1734" s="75"/>
      <c r="J1734" s="75"/>
      <c r="K1734" s="36"/>
      <c r="L1734" s="82"/>
      <c r="M1734" s="82"/>
      <c r="N1734" s="77"/>
      <c r="O1734" s="84" t="s">
        <v>2169</v>
      </c>
      <c r="P1734" s="86">
        <v>43861.966400462959</v>
      </c>
      <c r="Q1734" s="84" t="s">
        <v>2296</v>
      </c>
      <c r="R1734" s="84"/>
      <c r="S1734" s="84"/>
      <c r="T1734" s="84" t="s">
        <v>2873</v>
      </c>
      <c r="U1734" s="84"/>
      <c r="V1734" s="87" t="s">
        <v>4184</v>
      </c>
      <c r="W1734" s="86">
        <v>43861.966400462959</v>
      </c>
      <c r="X1734" s="90">
        <v>43861</v>
      </c>
      <c r="Y1734" s="92" t="s">
        <v>6731</v>
      </c>
      <c r="Z1734" s="87" t="s">
        <v>10511</v>
      </c>
      <c r="AA1734" s="84"/>
      <c r="AB1734" s="84"/>
      <c r="AC1734" s="92" t="s">
        <v>14394</v>
      </c>
      <c r="AD1734" s="84"/>
      <c r="AE1734" s="84" t="b">
        <v>0</v>
      </c>
      <c r="AF1734" s="84">
        <v>0</v>
      </c>
      <c r="AG1734" s="92" t="s">
        <v>16467</v>
      </c>
      <c r="AH1734" s="84" t="b">
        <v>0</v>
      </c>
      <c r="AI1734" s="84" t="s">
        <v>16520</v>
      </c>
      <c r="AJ1734" s="84"/>
      <c r="AK1734" s="92" t="s">
        <v>16467</v>
      </c>
      <c r="AL1734" s="84" t="b">
        <v>0</v>
      </c>
      <c r="AM1734" s="84">
        <v>11</v>
      </c>
      <c r="AN1734" s="92" t="s">
        <v>14818</v>
      </c>
      <c r="AO1734" s="84" t="s">
        <v>16534</v>
      </c>
      <c r="AP1734" s="84" t="b">
        <v>0</v>
      </c>
      <c r="AQ1734" s="92" t="s">
        <v>14818</v>
      </c>
      <c r="AR1734" s="84" t="s">
        <v>179</v>
      </c>
      <c r="AS1734" s="84">
        <v>0</v>
      </c>
      <c r="AT1734" s="84">
        <v>0</v>
      </c>
      <c r="AU1734" s="84"/>
      <c r="AV1734" s="84"/>
      <c r="AW1734" s="84"/>
      <c r="AX1734" s="84"/>
      <c r="AY1734" s="84"/>
      <c r="AZ1734" s="84"/>
      <c r="BA1734" s="84"/>
      <c r="BB1734" s="84"/>
      <c r="BC1734">
        <v>1</v>
      </c>
      <c r="BD1734">
        <v>0</v>
      </c>
      <c r="BE1734">
        <v>0</v>
      </c>
      <c r="BF1734">
        <v>0</v>
      </c>
      <c r="BG1734">
        <v>1</v>
      </c>
      <c r="BH1734">
        <v>0</v>
      </c>
    </row>
    <row r="1735" spans="1:60" x14ac:dyDescent="0.3">
      <c r="A1735" s="69" t="s">
        <v>834</v>
      </c>
      <c r="B1735" s="69" t="s">
        <v>2077</v>
      </c>
      <c r="C1735" s="70"/>
      <c r="D1735" s="71"/>
      <c r="E1735" s="72"/>
      <c r="F1735" s="73"/>
      <c r="G1735" s="70"/>
      <c r="H1735" s="74"/>
      <c r="I1735" s="75"/>
      <c r="J1735" s="75"/>
      <c r="K1735" s="36"/>
      <c r="L1735" s="82"/>
      <c r="M1735" s="82"/>
      <c r="N1735" s="77"/>
      <c r="O1735" s="84" t="s">
        <v>2169</v>
      </c>
      <c r="P1735" s="86">
        <v>43861.966817129629</v>
      </c>
      <c r="Q1735" s="84" t="s">
        <v>2301</v>
      </c>
      <c r="R1735" s="84"/>
      <c r="S1735" s="84"/>
      <c r="T1735" s="84" t="s">
        <v>2873</v>
      </c>
      <c r="U1735" s="84"/>
      <c r="V1735" s="87" t="s">
        <v>3620</v>
      </c>
      <c r="W1735" s="86">
        <v>43861.966817129629</v>
      </c>
      <c r="X1735" s="90">
        <v>43861</v>
      </c>
      <c r="Y1735" s="92" t="s">
        <v>5740</v>
      </c>
      <c r="Z1735" s="87" t="s">
        <v>9503</v>
      </c>
      <c r="AA1735" s="84"/>
      <c r="AB1735" s="84"/>
      <c r="AC1735" s="92" t="s">
        <v>13381</v>
      </c>
      <c r="AD1735" s="84"/>
      <c r="AE1735" s="84" t="b">
        <v>0</v>
      </c>
      <c r="AF1735" s="84">
        <v>0</v>
      </c>
      <c r="AG1735" s="92" t="s">
        <v>16467</v>
      </c>
      <c r="AH1735" s="84" t="b">
        <v>0</v>
      </c>
      <c r="AI1735" s="84" t="s">
        <v>16520</v>
      </c>
      <c r="AJ1735" s="84"/>
      <c r="AK1735" s="92" t="s">
        <v>16467</v>
      </c>
      <c r="AL1735" s="84" t="b">
        <v>0</v>
      </c>
      <c r="AM1735" s="84">
        <v>56</v>
      </c>
      <c r="AN1735" s="92" t="s">
        <v>16433</v>
      </c>
      <c r="AO1735" s="84" t="s">
        <v>16534</v>
      </c>
      <c r="AP1735" s="84" t="b">
        <v>0</v>
      </c>
      <c r="AQ1735" s="92" t="s">
        <v>16433</v>
      </c>
      <c r="AR1735" s="84" t="s">
        <v>179</v>
      </c>
      <c r="AS1735" s="84">
        <v>0</v>
      </c>
      <c r="AT1735" s="84">
        <v>0</v>
      </c>
      <c r="AU1735" s="84"/>
      <c r="AV1735" s="84"/>
      <c r="AW1735" s="84"/>
      <c r="AX1735" s="84"/>
      <c r="AY1735" s="84"/>
      <c r="AZ1735" s="84"/>
      <c r="BA1735" s="84"/>
      <c r="BB1735" s="84"/>
      <c r="BC1735">
        <v>1</v>
      </c>
      <c r="BD1735">
        <v>0</v>
      </c>
      <c r="BE1735">
        <v>0</v>
      </c>
      <c r="BF1735">
        <v>0</v>
      </c>
      <c r="BG1735">
        <v>1</v>
      </c>
      <c r="BH1735">
        <v>0</v>
      </c>
    </row>
    <row r="1736" spans="1:60" x14ac:dyDescent="0.3">
      <c r="A1736" s="69" t="s">
        <v>2055</v>
      </c>
      <c r="B1736" s="69" t="s">
        <v>2126</v>
      </c>
      <c r="C1736" s="70"/>
      <c r="D1736" s="71"/>
      <c r="E1736" s="72"/>
      <c r="F1736" s="73"/>
      <c r="G1736" s="70"/>
      <c r="H1736" s="74"/>
      <c r="I1736" s="75"/>
      <c r="J1736" s="75"/>
      <c r="K1736" s="36"/>
      <c r="L1736" s="82"/>
      <c r="M1736" s="82"/>
      <c r="N1736" s="77"/>
      <c r="O1736" s="84" t="s">
        <v>2169</v>
      </c>
      <c r="P1736" s="86">
        <v>43861.966898148145</v>
      </c>
      <c r="Q1736" s="84" t="s">
        <v>2290</v>
      </c>
      <c r="R1736" s="84"/>
      <c r="S1736" s="84"/>
      <c r="T1736" s="84" t="s">
        <v>2883</v>
      </c>
      <c r="U1736" s="84"/>
      <c r="V1736" s="87" t="s">
        <v>3062</v>
      </c>
      <c r="W1736" s="86">
        <v>43861.966898148145</v>
      </c>
      <c r="X1736" s="90">
        <v>43861</v>
      </c>
      <c r="Y1736" s="92" t="s">
        <v>8352</v>
      </c>
      <c r="Z1736" s="87" t="s">
        <v>12212</v>
      </c>
      <c r="AA1736" s="84"/>
      <c r="AB1736" s="84"/>
      <c r="AC1736" s="92" t="s">
        <v>16140</v>
      </c>
      <c r="AD1736" s="84"/>
      <c r="AE1736" s="84" t="b">
        <v>0</v>
      </c>
      <c r="AF1736" s="84">
        <v>0</v>
      </c>
      <c r="AG1736" s="92" t="s">
        <v>16467</v>
      </c>
      <c r="AH1736" s="84" t="b">
        <v>0</v>
      </c>
      <c r="AI1736" s="84" t="s">
        <v>16520</v>
      </c>
      <c r="AJ1736" s="84"/>
      <c r="AK1736" s="92" t="s">
        <v>16467</v>
      </c>
      <c r="AL1736" s="84" t="b">
        <v>0</v>
      </c>
      <c r="AM1736" s="84">
        <v>72</v>
      </c>
      <c r="AN1736" s="92" t="s">
        <v>16431</v>
      </c>
      <c r="AO1736" s="84" t="s">
        <v>16535</v>
      </c>
      <c r="AP1736" s="84" t="b">
        <v>0</v>
      </c>
      <c r="AQ1736" s="92" t="s">
        <v>16431</v>
      </c>
      <c r="AR1736" s="84" t="s">
        <v>179</v>
      </c>
      <c r="AS1736" s="84">
        <v>0</v>
      </c>
      <c r="AT1736" s="84">
        <v>0</v>
      </c>
      <c r="AU1736" s="84"/>
      <c r="AV1736" s="84"/>
      <c r="AW1736" s="84"/>
      <c r="AX1736" s="84"/>
      <c r="AY1736" s="84"/>
      <c r="AZ1736" s="84"/>
      <c r="BA1736" s="84"/>
      <c r="BB1736" s="84"/>
      <c r="BC1736">
        <v>1</v>
      </c>
      <c r="BD1736">
        <v>0</v>
      </c>
      <c r="BE1736">
        <v>0</v>
      </c>
      <c r="BF1736">
        <v>0</v>
      </c>
      <c r="BG1736">
        <v>1</v>
      </c>
      <c r="BH1736">
        <v>0</v>
      </c>
    </row>
    <row r="1737" spans="1:60" x14ac:dyDescent="0.3">
      <c r="A1737" s="69" t="s">
        <v>1337</v>
      </c>
      <c r="B1737" s="69" t="s">
        <v>2128</v>
      </c>
      <c r="C1737" s="70"/>
      <c r="D1737" s="71"/>
      <c r="E1737" s="72"/>
      <c r="F1737" s="73"/>
      <c r="G1737" s="70"/>
      <c r="H1737" s="74"/>
      <c r="I1737" s="75"/>
      <c r="J1737" s="75"/>
      <c r="K1737" s="36"/>
      <c r="L1737" s="82"/>
      <c r="M1737" s="82"/>
      <c r="N1737" s="77"/>
      <c r="O1737" s="84" t="s">
        <v>2168</v>
      </c>
      <c r="P1737" s="86">
        <v>43861.966944444444</v>
      </c>
      <c r="Q1737" s="84" t="s">
        <v>2299</v>
      </c>
      <c r="R1737" s="84"/>
      <c r="S1737" s="84"/>
      <c r="T1737" s="84"/>
      <c r="U1737" s="84"/>
      <c r="V1737" s="87" t="s">
        <v>4095</v>
      </c>
      <c r="W1737" s="86">
        <v>43861.966944444444</v>
      </c>
      <c r="X1737" s="90">
        <v>43861</v>
      </c>
      <c r="Y1737" s="92" t="s">
        <v>6500</v>
      </c>
      <c r="Z1737" s="87" t="s">
        <v>10275</v>
      </c>
      <c r="AA1737" s="84"/>
      <c r="AB1737" s="84"/>
      <c r="AC1737" s="92" t="s">
        <v>14155</v>
      </c>
      <c r="AD1737" s="84"/>
      <c r="AE1737" s="84" t="b">
        <v>0</v>
      </c>
      <c r="AF1737" s="84">
        <v>0</v>
      </c>
      <c r="AG1737" s="92" t="s">
        <v>16467</v>
      </c>
      <c r="AH1737" s="84" t="b">
        <v>0</v>
      </c>
      <c r="AI1737" s="84" t="s">
        <v>16520</v>
      </c>
      <c r="AJ1737" s="84"/>
      <c r="AK1737" s="92" t="s">
        <v>16467</v>
      </c>
      <c r="AL1737" s="84" t="b">
        <v>0</v>
      </c>
      <c r="AM1737" s="84">
        <v>118</v>
      </c>
      <c r="AN1737" s="92" t="s">
        <v>16294</v>
      </c>
      <c r="AO1737" s="84" t="s">
        <v>16534</v>
      </c>
      <c r="AP1737" s="84" t="b">
        <v>0</v>
      </c>
      <c r="AQ1737" s="92" t="s">
        <v>16294</v>
      </c>
      <c r="AR1737" s="84" t="s">
        <v>179</v>
      </c>
      <c r="AS1737" s="84">
        <v>0</v>
      </c>
      <c r="AT1737" s="84">
        <v>0</v>
      </c>
      <c r="AU1737" s="84"/>
      <c r="AV1737" s="84"/>
      <c r="AW1737" s="84"/>
      <c r="AX1737" s="84"/>
      <c r="AY1737" s="84"/>
      <c r="AZ1737" s="84"/>
      <c r="BA1737" s="84"/>
      <c r="BB1737" s="84"/>
      <c r="BC1737">
        <v>1</v>
      </c>
      <c r="BD1737">
        <v>0</v>
      </c>
      <c r="BE1737">
        <v>1</v>
      </c>
      <c r="BF1737">
        <v>0</v>
      </c>
      <c r="BG1737">
        <v>0</v>
      </c>
      <c r="BH1737">
        <v>0</v>
      </c>
    </row>
    <row r="1738" spans="1:60" x14ac:dyDescent="0.3">
      <c r="A1738" s="69" t="s">
        <v>1337</v>
      </c>
      <c r="B1738" s="69" t="s">
        <v>2145</v>
      </c>
      <c r="C1738" s="70"/>
      <c r="D1738" s="71"/>
      <c r="E1738" s="72"/>
      <c r="F1738" s="73"/>
      <c r="G1738" s="70"/>
      <c r="H1738" s="74"/>
      <c r="I1738" s="75"/>
      <c r="J1738" s="75"/>
      <c r="K1738" s="36"/>
      <c r="L1738" s="82"/>
      <c r="M1738" s="82"/>
      <c r="N1738" s="77"/>
      <c r="O1738" s="84" t="s">
        <v>2168</v>
      </c>
      <c r="P1738" s="86">
        <v>43861.966944444444</v>
      </c>
      <c r="Q1738" s="84" t="s">
        <v>2299</v>
      </c>
      <c r="R1738" s="84"/>
      <c r="S1738" s="84"/>
      <c r="T1738" s="84"/>
      <c r="U1738" s="84"/>
      <c r="V1738" s="87" t="s">
        <v>4095</v>
      </c>
      <c r="W1738" s="86">
        <v>43861.966944444444</v>
      </c>
      <c r="X1738" s="90">
        <v>43861</v>
      </c>
      <c r="Y1738" s="92" t="s">
        <v>6500</v>
      </c>
      <c r="Z1738" s="87" t="s">
        <v>10275</v>
      </c>
      <c r="AA1738" s="84"/>
      <c r="AB1738" s="84"/>
      <c r="AC1738" s="92" t="s">
        <v>14155</v>
      </c>
      <c r="AD1738" s="84"/>
      <c r="AE1738" s="84" t="b">
        <v>0</v>
      </c>
      <c r="AF1738" s="84">
        <v>0</v>
      </c>
      <c r="AG1738" s="92" t="s">
        <v>16467</v>
      </c>
      <c r="AH1738" s="84" t="b">
        <v>0</v>
      </c>
      <c r="AI1738" s="84" t="s">
        <v>16520</v>
      </c>
      <c r="AJ1738" s="84"/>
      <c r="AK1738" s="92" t="s">
        <v>16467</v>
      </c>
      <c r="AL1738" s="84" t="b">
        <v>0</v>
      </c>
      <c r="AM1738" s="84">
        <v>118</v>
      </c>
      <c r="AN1738" s="92" t="s">
        <v>16294</v>
      </c>
      <c r="AO1738" s="84" t="s">
        <v>16534</v>
      </c>
      <c r="AP1738" s="84" t="b">
        <v>0</v>
      </c>
      <c r="AQ1738" s="92" t="s">
        <v>16294</v>
      </c>
      <c r="AR1738" s="84" t="s">
        <v>179</v>
      </c>
      <c r="AS1738" s="84">
        <v>0</v>
      </c>
      <c r="AT1738" s="84">
        <v>0</v>
      </c>
      <c r="AU1738" s="84"/>
      <c r="AV1738" s="84"/>
      <c r="AW1738" s="84"/>
      <c r="AX1738" s="84"/>
      <c r="AY1738" s="84"/>
      <c r="AZ1738" s="84"/>
      <c r="BA1738" s="84"/>
      <c r="BB1738" s="84"/>
      <c r="BC1738">
        <v>1</v>
      </c>
      <c r="BD1738">
        <v>0</v>
      </c>
      <c r="BE1738">
        <v>1</v>
      </c>
      <c r="BF1738">
        <v>0</v>
      </c>
      <c r="BG1738">
        <v>0</v>
      </c>
      <c r="BH1738">
        <v>0</v>
      </c>
    </row>
    <row r="1739" spans="1:60" x14ac:dyDescent="0.3">
      <c r="A1739" s="69" t="s">
        <v>2026</v>
      </c>
      <c r="B1739" s="69" t="s">
        <v>2025</v>
      </c>
      <c r="C1739" s="70"/>
      <c r="D1739" s="71"/>
      <c r="E1739" s="72"/>
      <c r="F1739" s="73"/>
      <c r="G1739" s="70"/>
      <c r="H1739" s="74"/>
      <c r="I1739" s="75"/>
      <c r="J1739" s="75"/>
      <c r="K1739" s="36"/>
      <c r="L1739" s="82"/>
      <c r="M1739" s="82"/>
      <c r="N1739" s="77"/>
      <c r="O1739" s="84" t="s">
        <v>2169</v>
      </c>
      <c r="P1739" s="86">
        <v>43861.966979166667</v>
      </c>
      <c r="Q1739" s="84" t="s">
        <v>2388</v>
      </c>
      <c r="R1739" s="84"/>
      <c r="S1739" s="84"/>
      <c r="T1739" s="84" t="s">
        <v>2883</v>
      </c>
      <c r="U1739" s="84"/>
      <c r="V1739" s="87" t="s">
        <v>4716</v>
      </c>
      <c r="W1739" s="86">
        <v>43861.966979166667</v>
      </c>
      <c r="X1739" s="90">
        <v>43861</v>
      </c>
      <c r="Y1739" s="92" t="s">
        <v>8296</v>
      </c>
      <c r="Z1739" s="87" t="s">
        <v>12153</v>
      </c>
      <c r="AA1739" s="84"/>
      <c r="AB1739" s="84"/>
      <c r="AC1739" s="92" t="s">
        <v>16076</v>
      </c>
      <c r="AD1739" s="84"/>
      <c r="AE1739" s="84" t="b">
        <v>0</v>
      </c>
      <c r="AF1739" s="84">
        <v>0</v>
      </c>
      <c r="AG1739" s="92" t="s">
        <v>16467</v>
      </c>
      <c r="AH1739" s="84" t="b">
        <v>0</v>
      </c>
      <c r="AI1739" s="84" t="s">
        <v>16520</v>
      </c>
      <c r="AJ1739" s="84"/>
      <c r="AK1739" s="92" t="s">
        <v>16467</v>
      </c>
      <c r="AL1739" s="84" t="b">
        <v>0</v>
      </c>
      <c r="AM1739" s="84">
        <v>4</v>
      </c>
      <c r="AN1739" s="92" t="s">
        <v>16075</v>
      </c>
      <c r="AO1739" s="84" t="s">
        <v>16534</v>
      </c>
      <c r="AP1739" s="84" t="b">
        <v>0</v>
      </c>
      <c r="AQ1739" s="92" t="s">
        <v>16075</v>
      </c>
      <c r="AR1739" s="84" t="s">
        <v>179</v>
      </c>
      <c r="AS1739" s="84">
        <v>0</v>
      </c>
      <c r="AT1739" s="84">
        <v>0</v>
      </c>
      <c r="AU1739" s="84"/>
      <c r="AV1739" s="84"/>
      <c r="AW1739" s="84"/>
      <c r="AX1739" s="84"/>
      <c r="AY1739" s="84"/>
      <c r="AZ1739" s="84"/>
      <c r="BA1739" s="84"/>
      <c r="BB1739" s="84"/>
      <c r="BC1739">
        <v>1</v>
      </c>
      <c r="BD1739">
        <v>0</v>
      </c>
      <c r="BE1739">
        <v>0</v>
      </c>
      <c r="BF1739">
        <v>0</v>
      </c>
      <c r="BG1739">
        <v>1</v>
      </c>
      <c r="BH1739">
        <v>0</v>
      </c>
    </row>
    <row r="1740" spans="1:60" x14ac:dyDescent="0.3">
      <c r="A1740" s="69" t="s">
        <v>1337</v>
      </c>
      <c r="B1740" s="69" t="s">
        <v>2096</v>
      </c>
      <c r="C1740" s="70"/>
      <c r="D1740" s="71"/>
      <c r="E1740" s="72"/>
      <c r="F1740" s="73"/>
      <c r="G1740" s="70"/>
      <c r="H1740" s="74"/>
      <c r="I1740" s="75"/>
      <c r="J1740" s="75"/>
      <c r="K1740" s="36"/>
      <c r="L1740" s="82"/>
      <c r="M1740" s="82"/>
      <c r="N1740" s="77"/>
      <c r="O1740" s="84" t="s">
        <v>2169</v>
      </c>
      <c r="P1740" s="86">
        <v>43861.967002314814</v>
      </c>
      <c r="Q1740" s="84" t="s">
        <v>2284</v>
      </c>
      <c r="R1740" s="84"/>
      <c r="S1740" s="84"/>
      <c r="T1740" s="84" t="s">
        <v>2883</v>
      </c>
      <c r="U1740" s="84"/>
      <c r="V1740" s="87" t="s">
        <v>4095</v>
      </c>
      <c r="W1740" s="86">
        <v>43861.967002314814</v>
      </c>
      <c r="X1740" s="90">
        <v>43861</v>
      </c>
      <c r="Y1740" s="92" t="s">
        <v>6501</v>
      </c>
      <c r="Z1740" s="87" t="s">
        <v>10276</v>
      </c>
      <c r="AA1740" s="84"/>
      <c r="AB1740" s="84"/>
      <c r="AC1740" s="92" t="s">
        <v>14156</v>
      </c>
      <c r="AD1740" s="84"/>
      <c r="AE1740" s="84" t="b">
        <v>0</v>
      </c>
      <c r="AF1740" s="84">
        <v>0</v>
      </c>
      <c r="AG1740" s="92" t="s">
        <v>16467</v>
      </c>
      <c r="AH1740" s="84" t="b">
        <v>0</v>
      </c>
      <c r="AI1740" s="84" t="s">
        <v>16520</v>
      </c>
      <c r="AJ1740" s="84"/>
      <c r="AK1740" s="92" t="s">
        <v>16467</v>
      </c>
      <c r="AL1740" s="84" t="b">
        <v>0</v>
      </c>
      <c r="AM1740" s="84">
        <v>230</v>
      </c>
      <c r="AN1740" s="92" t="s">
        <v>16293</v>
      </c>
      <c r="AO1740" s="84" t="s">
        <v>16534</v>
      </c>
      <c r="AP1740" s="84" t="b">
        <v>0</v>
      </c>
      <c r="AQ1740" s="92" t="s">
        <v>16293</v>
      </c>
      <c r="AR1740" s="84" t="s">
        <v>179</v>
      </c>
      <c r="AS1740" s="84">
        <v>0</v>
      </c>
      <c r="AT1740" s="84">
        <v>0</v>
      </c>
      <c r="AU1740" s="84"/>
      <c r="AV1740" s="84"/>
      <c r="AW1740" s="84"/>
      <c r="AX1740" s="84"/>
      <c r="AY1740" s="84"/>
      <c r="AZ1740" s="84"/>
      <c r="BA1740" s="84"/>
      <c r="BB1740" s="84"/>
      <c r="BC1740">
        <v>1</v>
      </c>
      <c r="BD1740">
        <v>0</v>
      </c>
      <c r="BE1740">
        <v>0</v>
      </c>
      <c r="BF1740">
        <v>0</v>
      </c>
      <c r="BG1740">
        <v>1</v>
      </c>
      <c r="BH1740">
        <v>0</v>
      </c>
    </row>
    <row r="1741" spans="1:60" x14ac:dyDescent="0.3">
      <c r="A1741" s="69" t="s">
        <v>622</v>
      </c>
      <c r="B1741" s="69" t="s">
        <v>2132</v>
      </c>
      <c r="C1741" s="70"/>
      <c r="D1741" s="71"/>
      <c r="E1741" s="72"/>
      <c r="F1741" s="73"/>
      <c r="G1741" s="70"/>
      <c r="H1741" s="74"/>
      <c r="I1741" s="75"/>
      <c r="J1741" s="75"/>
      <c r="K1741" s="36"/>
      <c r="L1741" s="82"/>
      <c r="M1741" s="82"/>
      <c r="N1741" s="77"/>
      <c r="O1741" s="84" t="s">
        <v>2168</v>
      </c>
      <c r="P1741" s="86">
        <v>43861.967534722222</v>
      </c>
      <c r="Q1741" s="84" t="s">
        <v>2218</v>
      </c>
      <c r="R1741" s="84"/>
      <c r="S1741" s="84"/>
      <c r="T1741" s="84" t="s">
        <v>2873</v>
      </c>
      <c r="U1741" s="84"/>
      <c r="V1741" s="87" t="s">
        <v>3437</v>
      </c>
      <c r="W1741" s="86">
        <v>43861.967534722222</v>
      </c>
      <c r="X1741" s="90">
        <v>43861</v>
      </c>
      <c r="Y1741" s="92" t="s">
        <v>5456</v>
      </c>
      <c r="Z1741" s="87" t="s">
        <v>9217</v>
      </c>
      <c r="AA1741" s="84"/>
      <c r="AB1741" s="84"/>
      <c r="AC1741" s="92" t="s">
        <v>13095</v>
      </c>
      <c r="AD1741" s="84"/>
      <c r="AE1741" s="84" t="b">
        <v>0</v>
      </c>
      <c r="AF1741" s="84">
        <v>0</v>
      </c>
      <c r="AG1741" s="92" t="s">
        <v>16467</v>
      </c>
      <c r="AH1741" s="84" t="b">
        <v>0</v>
      </c>
      <c r="AI1741" s="84" t="s">
        <v>16520</v>
      </c>
      <c r="AJ1741" s="84"/>
      <c r="AK1741" s="92" t="s">
        <v>16467</v>
      </c>
      <c r="AL1741" s="84" t="b">
        <v>0</v>
      </c>
      <c r="AM1741" s="84">
        <v>121</v>
      </c>
      <c r="AN1741" s="92" t="s">
        <v>12602</v>
      </c>
      <c r="AO1741" s="84" t="s">
        <v>16534</v>
      </c>
      <c r="AP1741" s="84" t="b">
        <v>0</v>
      </c>
      <c r="AQ1741" s="92" t="s">
        <v>12602</v>
      </c>
      <c r="AR1741" s="84" t="s">
        <v>179</v>
      </c>
      <c r="AS1741" s="84">
        <v>0</v>
      </c>
      <c r="AT1741" s="84">
        <v>0</v>
      </c>
      <c r="AU1741" s="84"/>
      <c r="AV1741" s="84"/>
      <c r="AW1741" s="84"/>
      <c r="AX1741" s="84"/>
      <c r="AY1741" s="84"/>
      <c r="AZ1741" s="84"/>
      <c r="BA1741" s="84"/>
      <c r="BB1741" s="84"/>
      <c r="BC1741">
        <v>1</v>
      </c>
      <c r="BD1741">
        <v>0</v>
      </c>
      <c r="BE1741">
        <v>1</v>
      </c>
      <c r="BF1741">
        <v>0</v>
      </c>
      <c r="BG1741">
        <v>0</v>
      </c>
      <c r="BH1741">
        <v>0</v>
      </c>
    </row>
    <row r="1742" spans="1:60" x14ac:dyDescent="0.3">
      <c r="A1742" s="69" t="s">
        <v>622</v>
      </c>
      <c r="B1742" s="69" t="s">
        <v>2096</v>
      </c>
      <c r="C1742" s="70"/>
      <c r="D1742" s="71"/>
      <c r="E1742" s="72"/>
      <c r="F1742" s="73"/>
      <c r="G1742" s="70"/>
      <c r="H1742" s="74"/>
      <c r="I1742" s="75"/>
      <c r="J1742" s="75"/>
      <c r="K1742" s="36"/>
      <c r="L1742" s="82"/>
      <c r="M1742" s="82"/>
      <c r="N1742" s="77"/>
      <c r="O1742" s="84" t="s">
        <v>2169</v>
      </c>
      <c r="P1742" s="86">
        <v>43861.96837962963</v>
      </c>
      <c r="Q1742" s="84" t="s">
        <v>2284</v>
      </c>
      <c r="R1742" s="84"/>
      <c r="S1742" s="84"/>
      <c r="T1742" s="84" t="s">
        <v>2883</v>
      </c>
      <c r="U1742" s="84"/>
      <c r="V1742" s="87" t="s">
        <v>3437</v>
      </c>
      <c r="W1742" s="86">
        <v>43861.96837962963</v>
      </c>
      <c r="X1742" s="90">
        <v>43861</v>
      </c>
      <c r="Y1742" s="92" t="s">
        <v>5457</v>
      </c>
      <c r="Z1742" s="87" t="s">
        <v>9218</v>
      </c>
      <c r="AA1742" s="84"/>
      <c r="AB1742" s="84"/>
      <c r="AC1742" s="92" t="s">
        <v>13096</v>
      </c>
      <c r="AD1742" s="84"/>
      <c r="AE1742" s="84" t="b">
        <v>0</v>
      </c>
      <c r="AF1742" s="84">
        <v>0</v>
      </c>
      <c r="AG1742" s="92" t="s">
        <v>16467</v>
      </c>
      <c r="AH1742" s="84" t="b">
        <v>0</v>
      </c>
      <c r="AI1742" s="84" t="s">
        <v>16520</v>
      </c>
      <c r="AJ1742" s="84"/>
      <c r="AK1742" s="92" t="s">
        <v>16467</v>
      </c>
      <c r="AL1742" s="84" t="b">
        <v>0</v>
      </c>
      <c r="AM1742" s="84">
        <v>230</v>
      </c>
      <c r="AN1742" s="92" t="s">
        <v>16293</v>
      </c>
      <c r="AO1742" s="84" t="s">
        <v>16534</v>
      </c>
      <c r="AP1742" s="84" t="b">
        <v>0</v>
      </c>
      <c r="AQ1742" s="92" t="s">
        <v>16293</v>
      </c>
      <c r="AR1742" s="84" t="s">
        <v>179</v>
      </c>
      <c r="AS1742" s="84">
        <v>0</v>
      </c>
      <c r="AT1742" s="84">
        <v>0</v>
      </c>
      <c r="AU1742" s="84"/>
      <c r="AV1742" s="84"/>
      <c r="AW1742" s="84"/>
      <c r="AX1742" s="84"/>
      <c r="AY1742" s="84"/>
      <c r="AZ1742" s="84"/>
      <c r="BA1742" s="84"/>
      <c r="BB1742" s="84"/>
      <c r="BC1742">
        <v>1</v>
      </c>
      <c r="BD1742">
        <v>0</v>
      </c>
      <c r="BE1742">
        <v>0</v>
      </c>
      <c r="BF1742">
        <v>0</v>
      </c>
      <c r="BG1742">
        <v>1</v>
      </c>
      <c r="BH1742">
        <v>0</v>
      </c>
    </row>
    <row r="1743" spans="1:60" x14ac:dyDescent="0.3">
      <c r="A1743" s="69" t="s">
        <v>2026</v>
      </c>
      <c r="B1743" s="69" t="s">
        <v>2128</v>
      </c>
      <c r="C1743" s="70"/>
      <c r="D1743" s="71"/>
      <c r="E1743" s="72"/>
      <c r="F1743" s="73"/>
      <c r="G1743" s="70"/>
      <c r="H1743" s="74"/>
      <c r="I1743" s="75"/>
      <c r="J1743" s="75"/>
      <c r="K1743" s="36"/>
      <c r="L1743" s="82"/>
      <c r="M1743" s="82"/>
      <c r="N1743" s="77"/>
      <c r="O1743" s="84" t="s">
        <v>2168</v>
      </c>
      <c r="P1743" s="86">
        <v>43861.968391203707</v>
      </c>
      <c r="Q1743" s="84" t="s">
        <v>2299</v>
      </c>
      <c r="R1743" s="84"/>
      <c r="S1743" s="84"/>
      <c r="T1743" s="84"/>
      <c r="U1743" s="84"/>
      <c r="V1743" s="87" t="s">
        <v>4716</v>
      </c>
      <c r="W1743" s="86">
        <v>43861.968391203707</v>
      </c>
      <c r="X1743" s="90">
        <v>43861</v>
      </c>
      <c r="Y1743" s="92" t="s">
        <v>8305</v>
      </c>
      <c r="Z1743" s="87" t="s">
        <v>12162</v>
      </c>
      <c r="AA1743" s="84"/>
      <c r="AB1743" s="84"/>
      <c r="AC1743" s="92" t="s">
        <v>16085</v>
      </c>
      <c r="AD1743" s="84"/>
      <c r="AE1743" s="84" t="b">
        <v>0</v>
      </c>
      <c r="AF1743" s="84">
        <v>0</v>
      </c>
      <c r="AG1743" s="92" t="s">
        <v>16467</v>
      </c>
      <c r="AH1743" s="84" t="b">
        <v>0</v>
      </c>
      <c r="AI1743" s="84" t="s">
        <v>16520</v>
      </c>
      <c r="AJ1743" s="84"/>
      <c r="AK1743" s="92" t="s">
        <v>16467</v>
      </c>
      <c r="AL1743" s="84" t="b">
        <v>0</v>
      </c>
      <c r="AM1743" s="84">
        <v>118</v>
      </c>
      <c r="AN1743" s="92" t="s">
        <v>16294</v>
      </c>
      <c r="AO1743" s="84" t="s">
        <v>16534</v>
      </c>
      <c r="AP1743" s="84" t="b">
        <v>0</v>
      </c>
      <c r="AQ1743" s="92" t="s">
        <v>16294</v>
      </c>
      <c r="AR1743" s="84" t="s">
        <v>179</v>
      </c>
      <c r="AS1743" s="84">
        <v>0</v>
      </c>
      <c r="AT1743" s="84">
        <v>0</v>
      </c>
      <c r="AU1743" s="84"/>
      <c r="AV1743" s="84"/>
      <c r="AW1743" s="84"/>
      <c r="AX1743" s="84"/>
      <c r="AY1743" s="84"/>
      <c r="AZ1743" s="84"/>
      <c r="BA1743" s="84"/>
      <c r="BB1743" s="84"/>
      <c r="BC1743">
        <v>1</v>
      </c>
      <c r="BD1743">
        <v>0</v>
      </c>
      <c r="BE1743">
        <v>1</v>
      </c>
      <c r="BF1743">
        <v>0</v>
      </c>
      <c r="BG1743">
        <v>0</v>
      </c>
      <c r="BH1743">
        <v>0</v>
      </c>
    </row>
    <row r="1744" spans="1:60" x14ac:dyDescent="0.3">
      <c r="A1744" s="69" t="s">
        <v>2026</v>
      </c>
      <c r="B1744" s="69" t="s">
        <v>2145</v>
      </c>
      <c r="C1744" s="70"/>
      <c r="D1744" s="71"/>
      <c r="E1744" s="72"/>
      <c r="F1744" s="73"/>
      <c r="G1744" s="70"/>
      <c r="H1744" s="74"/>
      <c r="I1744" s="75"/>
      <c r="J1744" s="75"/>
      <c r="K1744" s="36"/>
      <c r="L1744" s="82"/>
      <c r="M1744" s="82"/>
      <c r="N1744" s="77"/>
      <c r="O1744" s="84" t="s">
        <v>2168</v>
      </c>
      <c r="P1744" s="86">
        <v>43861.968391203707</v>
      </c>
      <c r="Q1744" s="84" t="s">
        <v>2299</v>
      </c>
      <c r="R1744" s="84"/>
      <c r="S1744" s="84"/>
      <c r="T1744" s="84"/>
      <c r="U1744" s="84"/>
      <c r="V1744" s="87" t="s">
        <v>4716</v>
      </c>
      <c r="W1744" s="86">
        <v>43861.968391203707</v>
      </c>
      <c r="X1744" s="90">
        <v>43861</v>
      </c>
      <c r="Y1744" s="92" t="s">
        <v>8305</v>
      </c>
      <c r="Z1744" s="87" t="s">
        <v>12162</v>
      </c>
      <c r="AA1744" s="84"/>
      <c r="AB1744" s="84"/>
      <c r="AC1744" s="92" t="s">
        <v>16085</v>
      </c>
      <c r="AD1744" s="84"/>
      <c r="AE1744" s="84" t="b">
        <v>0</v>
      </c>
      <c r="AF1744" s="84">
        <v>0</v>
      </c>
      <c r="AG1744" s="92" t="s">
        <v>16467</v>
      </c>
      <c r="AH1744" s="84" t="b">
        <v>0</v>
      </c>
      <c r="AI1744" s="84" t="s">
        <v>16520</v>
      </c>
      <c r="AJ1744" s="84"/>
      <c r="AK1744" s="92" t="s">
        <v>16467</v>
      </c>
      <c r="AL1744" s="84" t="b">
        <v>0</v>
      </c>
      <c r="AM1744" s="84">
        <v>118</v>
      </c>
      <c r="AN1744" s="92" t="s">
        <v>16294</v>
      </c>
      <c r="AO1744" s="84" t="s">
        <v>16534</v>
      </c>
      <c r="AP1744" s="84" t="b">
        <v>0</v>
      </c>
      <c r="AQ1744" s="92" t="s">
        <v>16294</v>
      </c>
      <c r="AR1744" s="84" t="s">
        <v>179</v>
      </c>
      <c r="AS1744" s="84">
        <v>0</v>
      </c>
      <c r="AT1744" s="84">
        <v>0</v>
      </c>
      <c r="AU1744" s="84"/>
      <c r="AV1744" s="84"/>
      <c r="AW1744" s="84"/>
      <c r="AX1744" s="84"/>
      <c r="AY1744" s="84"/>
      <c r="AZ1744" s="84"/>
      <c r="BA1744" s="84"/>
      <c r="BB1744" s="84"/>
      <c r="BC1744">
        <v>1</v>
      </c>
      <c r="BD1744">
        <v>0</v>
      </c>
      <c r="BE1744">
        <v>1</v>
      </c>
      <c r="BF1744">
        <v>0</v>
      </c>
      <c r="BG1744">
        <v>0</v>
      </c>
      <c r="BH1744">
        <v>0</v>
      </c>
    </row>
    <row r="1745" spans="1:60" x14ac:dyDescent="0.3">
      <c r="A1745" s="69" t="s">
        <v>1702</v>
      </c>
      <c r="B1745" s="69" t="s">
        <v>2118</v>
      </c>
      <c r="C1745" s="70"/>
      <c r="D1745" s="71"/>
      <c r="E1745" s="72"/>
      <c r="F1745" s="73"/>
      <c r="G1745" s="70"/>
      <c r="H1745" s="74"/>
      <c r="I1745" s="75"/>
      <c r="J1745" s="75"/>
      <c r="K1745" s="36"/>
      <c r="L1745" s="82"/>
      <c r="M1745" s="82"/>
      <c r="N1745" s="77"/>
      <c r="O1745" s="84" t="s">
        <v>2169</v>
      </c>
      <c r="P1745" s="86">
        <v>43861.968854166669</v>
      </c>
      <c r="Q1745" s="84" t="s">
        <v>2321</v>
      </c>
      <c r="R1745" s="84"/>
      <c r="S1745" s="84"/>
      <c r="T1745" s="84" t="s">
        <v>2873</v>
      </c>
      <c r="U1745" s="84"/>
      <c r="V1745" s="87" t="s">
        <v>4424</v>
      </c>
      <c r="W1745" s="86">
        <v>43861.968854166669</v>
      </c>
      <c r="X1745" s="90">
        <v>43861</v>
      </c>
      <c r="Y1745" s="92" t="s">
        <v>7407</v>
      </c>
      <c r="Z1745" s="87" t="s">
        <v>11213</v>
      </c>
      <c r="AA1745" s="84"/>
      <c r="AB1745" s="84"/>
      <c r="AC1745" s="92" t="s">
        <v>15102</v>
      </c>
      <c r="AD1745" s="84"/>
      <c r="AE1745" s="84" t="b">
        <v>0</v>
      </c>
      <c r="AF1745" s="84">
        <v>0</v>
      </c>
      <c r="AG1745" s="92" t="s">
        <v>16467</v>
      </c>
      <c r="AH1745" s="84" t="b">
        <v>0</v>
      </c>
      <c r="AI1745" s="84" t="s">
        <v>16520</v>
      </c>
      <c r="AJ1745" s="84"/>
      <c r="AK1745" s="92" t="s">
        <v>16467</v>
      </c>
      <c r="AL1745" s="84" t="b">
        <v>0</v>
      </c>
      <c r="AM1745" s="84">
        <v>85</v>
      </c>
      <c r="AN1745" s="92" t="s">
        <v>16409</v>
      </c>
      <c r="AO1745" s="84" t="s">
        <v>16534</v>
      </c>
      <c r="AP1745" s="84" t="b">
        <v>0</v>
      </c>
      <c r="AQ1745" s="92" t="s">
        <v>16409</v>
      </c>
      <c r="AR1745" s="84" t="s">
        <v>179</v>
      </c>
      <c r="AS1745" s="84">
        <v>0</v>
      </c>
      <c r="AT1745" s="84">
        <v>0</v>
      </c>
      <c r="AU1745" s="84"/>
      <c r="AV1745" s="84"/>
      <c r="AW1745" s="84"/>
      <c r="AX1745" s="84"/>
      <c r="AY1745" s="84"/>
      <c r="AZ1745" s="84"/>
      <c r="BA1745" s="84"/>
      <c r="BB1745" s="84"/>
      <c r="BC1745">
        <v>1</v>
      </c>
      <c r="BD1745">
        <v>0</v>
      </c>
      <c r="BE1745">
        <v>0</v>
      </c>
      <c r="BF1745">
        <v>0</v>
      </c>
      <c r="BG1745">
        <v>1</v>
      </c>
      <c r="BH1745">
        <v>0</v>
      </c>
    </row>
    <row r="1746" spans="1:60" x14ac:dyDescent="0.3">
      <c r="A1746" s="69" t="s">
        <v>623</v>
      </c>
      <c r="B1746" s="69" t="s">
        <v>2128</v>
      </c>
      <c r="C1746" s="70"/>
      <c r="D1746" s="71"/>
      <c r="E1746" s="72"/>
      <c r="F1746" s="73"/>
      <c r="G1746" s="70"/>
      <c r="H1746" s="74"/>
      <c r="I1746" s="75"/>
      <c r="J1746" s="75"/>
      <c r="K1746" s="36"/>
      <c r="L1746" s="82"/>
      <c r="M1746" s="82"/>
      <c r="N1746" s="77"/>
      <c r="O1746" s="84" t="s">
        <v>2168</v>
      </c>
      <c r="P1746" s="86">
        <v>43861.969421296293</v>
      </c>
      <c r="Q1746" s="84" t="s">
        <v>2299</v>
      </c>
      <c r="R1746" s="84"/>
      <c r="S1746" s="84"/>
      <c r="T1746" s="84"/>
      <c r="U1746" s="84"/>
      <c r="V1746" s="87" t="s">
        <v>3438</v>
      </c>
      <c r="W1746" s="86">
        <v>43861.969421296293</v>
      </c>
      <c r="X1746" s="90">
        <v>43861</v>
      </c>
      <c r="Y1746" s="92" t="s">
        <v>5458</v>
      </c>
      <c r="Z1746" s="87" t="s">
        <v>9219</v>
      </c>
      <c r="AA1746" s="84"/>
      <c r="AB1746" s="84"/>
      <c r="AC1746" s="92" t="s">
        <v>13097</v>
      </c>
      <c r="AD1746" s="84"/>
      <c r="AE1746" s="84" t="b">
        <v>0</v>
      </c>
      <c r="AF1746" s="84">
        <v>0</v>
      </c>
      <c r="AG1746" s="92" t="s">
        <v>16467</v>
      </c>
      <c r="AH1746" s="84" t="b">
        <v>0</v>
      </c>
      <c r="AI1746" s="84" t="s">
        <v>16520</v>
      </c>
      <c r="AJ1746" s="84"/>
      <c r="AK1746" s="92" t="s">
        <v>16467</v>
      </c>
      <c r="AL1746" s="84" t="b">
        <v>0</v>
      </c>
      <c r="AM1746" s="84">
        <v>118</v>
      </c>
      <c r="AN1746" s="92" t="s">
        <v>16294</v>
      </c>
      <c r="AO1746" s="84" t="s">
        <v>16534</v>
      </c>
      <c r="AP1746" s="84" t="b">
        <v>0</v>
      </c>
      <c r="AQ1746" s="92" t="s">
        <v>16294</v>
      </c>
      <c r="AR1746" s="84" t="s">
        <v>179</v>
      </c>
      <c r="AS1746" s="84">
        <v>0</v>
      </c>
      <c r="AT1746" s="84">
        <v>0</v>
      </c>
      <c r="AU1746" s="84"/>
      <c r="AV1746" s="84"/>
      <c r="AW1746" s="84"/>
      <c r="AX1746" s="84"/>
      <c r="AY1746" s="84"/>
      <c r="AZ1746" s="84"/>
      <c r="BA1746" s="84"/>
      <c r="BB1746" s="84"/>
      <c r="BC1746">
        <v>1</v>
      </c>
      <c r="BD1746">
        <v>0</v>
      </c>
      <c r="BE1746">
        <v>1</v>
      </c>
      <c r="BF1746">
        <v>0</v>
      </c>
      <c r="BG1746">
        <v>0</v>
      </c>
      <c r="BH1746">
        <v>0</v>
      </c>
    </row>
    <row r="1747" spans="1:60" x14ac:dyDescent="0.3">
      <c r="A1747" s="69" t="s">
        <v>623</v>
      </c>
      <c r="B1747" s="69" t="s">
        <v>2145</v>
      </c>
      <c r="C1747" s="70"/>
      <c r="D1747" s="71"/>
      <c r="E1747" s="72"/>
      <c r="F1747" s="73"/>
      <c r="G1747" s="70"/>
      <c r="H1747" s="74"/>
      <c r="I1747" s="75"/>
      <c r="J1747" s="75"/>
      <c r="K1747" s="36"/>
      <c r="L1747" s="82"/>
      <c r="M1747" s="82"/>
      <c r="N1747" s="77"/>
      <c r="O1747" s="84" t="s">
        <v>2168</v>
      </c>
      <c r="P1747" s="86">
        <v>43861.969421296293</v>
      </c>
      <c r="Q1747" s="84" t="s">
        <v>2299</v>
      </c>
      <c r="R1747" s="84"/>
      <c r="S1747" s="84"/>
      <c r="T1747" s="84"/>
      <c r="U1747" s="84"/>
      <c r="V1747" s="87" t="s">
        <v>3438</v>
      </c>
      <c r="W1747" s="86">
        <v>43861.969421296293</v>
      </c>
      <c r="X1747" s="90">
        <v>43861</v>
      </c>
      <c r="Y1747" s="92" t="s">
        <v>5458</v>
      </c>
      <c r="Z1747" s="87" t="s">
        <v>9219</v>
      </c>
      <c r="AA1747" s="84"/>
      <c r="AB1747" s="84"/>
      <c r="AC1747" s="92" t="s">
        <v>13097</v>
      </c>
      <c r="AD1747" s="84"/>
      <c r="AE1747" s="84" t="b">
        <v>0</v>
      </c>
      <c r="AF1747" s="84">
        <v>0</v>
      </c>
      <c r="AG1747" s="92" t="s">
        <v>16467</v>
      </c>
      <c r="AH1747" s="84" t="b">
        <v>0</v>
      </c>
      <c r="AI1747" s="84" t="s">
        <v>16520</v>
      </c>
      <c r="AJ1747" s="84"/>
      <c r="AK1747" s="92" t="s">
        <v>16467</v>
      </c>
      <c r="AL1747" s="84" t="b">
        <v>0</v>
      </c>
      <c r="AM1747" s="84">
        <v>118</v>
      </c>
      <c r="AN1747" s="92" t="s">
        <v>16294</v>
      </c>
      <c r="AO1747" s="84" t="s">
        <v>16534</v>
      </c>
      <c r="AP1747" s="84" t="b">
        <v>0</v>
      </c>
      <c r="AQ1747" s="92" t="s">
        <v>16294</v>
      </c>
      <c r="AR1747" s="84" t="s">
        <v>179</v>
      </c>
      <c r="AS1747" s="84">
        <v>0</v>
      </c>
      <c r="AT1747" s="84">
        <v>0</v>
      </c>
      <c r="AU1747" s="84"/>
      <c r="AV1747" s="84"/>
      <c r="AW1747" s="84"/>
      <c r="AX1747" s="84"/>
      <c r="AY1747" s="84"/>
      <c r="AZ1747" s="84"/>
      <c r="BA1747" s="84"/>
      <c r="BB1747" s="84"/>
      <c r="BC1747">
        <v>1</v>
      </c>
      <c r="BD1747">
        <v>0</v>
      </c>
      <c r="BE1747">
        <v>1</v>
      </c>
      <c r="BF1747">
        <v>0</v>
      </c>
      <c r="BG1747">
        <v>0</v>
      </c>
      <c r="BH1747">
        <v>0</v>
      </c>
    </row>
    <row r="1748" spans="1:60" x14ac:dyDescent="0.3">
      <c r="A1748" s="69" t="s">
        <v>624</v>
      </c>
      <c r="B1748" s="69" t="s">
        <v>2096</v>
      </c>
      <c r="C1748" s="70"/>
      <c r="D1748" s="71"/>
      <c r="E1748" s="72"/>
      <c r="F1748" s="73"/>
      <c r="G1748" s="70"/>
      <c r="H1748" s="74"/>
      <c r="I1748" s="75"/>
      <c r="J1748" s="75"/>
      <c r="K1748" s="36"/>
      <c r="L1748" s="82"/>
      <c r="M1748" s="82"/>
      <c r="N1748" s="77"/>
      <c r="O1748" s="84" t="s">
        <v>2169</v>
      </c>
      <c r="P1748" s="86">
        <v>43861.969884259262</v>
      </c>
      <c r="Q1748" s="84" t="s">
        <v>2284</v>
      </c>
      <c r="R1748" s="84"/>
      <c r="S1748" s="84"/>
      <c r="T1748" s="84" t="s">
        <v>2883</v>
      </c>
      <c r="U1748" s="84"/>
      <c r="V1748" s="87" t="s">
        <v>3439</v>
      </c>
      <c r="W1748" s="86">
        <v>43861.969884259262</v>
      </c>
      <c r="X1748" s="90">
        <v>43861</v>
      </c>
      <c r="Y1748" s="92" t="s">
        <v>5459</v>
      </c>
      <c r="Z1748" s="87" t="s">
        <v>9220</v>
      </c>
      <c r="AA1748" s="84"/>
      <c r="AB1748" s="84"/>
      <c r="AC1748" s="92" t="s">
        <v>13098</v>
      </c>
      <c r="AD1748" s="84"/>
      <c r="AE1748" s="84" t="b">
        <v>0</v>
      </c>
      <c r="AF1748" s="84">
        <v>0</v>
      </c>
      <c r="AG1748" s="92" t="s">
        <v>16467</v>
      </c>
      <c r="AH1748" s="84" t="b">
        <v>0</v>
      </c>
      <c r="AI1748" s="84" t="s">
        <v>16520</v>
      </c>
      <c r="AJ1748" s="84"/>
      <c r="AK1748" s="92" t="s">
        <v>16467</v>
      </c>
      <c r="AL1748" s="84" t="b">
        <v>0</v>
      </c>
      <c r="AM1748" s="84">
        <v>230</v>
      </c>
      <c r="AN1748" s="92" t="s">
        <v>16293</v>
      </c>
      <c r="AO1748" s="84" t="s">
        <v>16535</v>
      </c>
      <c r="AP1748" s="84" t="b">
        <v>0</v>
      </c>
      <c r="AQ1748" s="92" t="s">
        <v>16293</v>
      </c>
      <c r="AR1748" s="84" t="s">
        <v>179</v>
      </c>
      <c r="AS1748" s="84">
        <v>0</v>
      </c>
      <c r="AT1748" s="84">
        <v>0</v>
      </c>
      <c r="AU1748" s="84"/>
      <c r="AV1748" s="84"/>
      <c r="AW1748" s="84"/>
      <c r="AX1748" s="84"/>
      <c r="AY1748" s="84"/>
      <c r="AZ1748" s="84"/>
      <c r="BA1748" s="84"/>
      <c r="BB1748" s="84"/>
      <c r="BC1748">
        <v>1</v>
      </c>
      <c r="BD1748">
        <v>0</v>
      </c>
      <c r="BE1748">
        <v>0</v>
      </c>
      <c r="BF1748">
        <v>0</v>
      </c>
      <c r="BG1748">
        <v>1</v>
      </c>
      <c r="BH1748">
        <v>0</v>
      </c>
    </row>
    <row r="1749" spans="1:60" x14ac:dyDescent="0.3">
      <c r="A1749" s="69" t="s">
        <v>1579</v>
      </c>
      <c r="B1749" s="69" t="s">
        <v>1578</v>
      </c>
      <c r="C1749" s="70"/>
      <c r="D1749" s="71"/>
      <c r="E1749" s="72"/>
      <c r="F1749" s="73"/>
      <c r="G1749" s="70"/>
      <c r="H1749" s="74"/>
      <c r="I1749" s="75"/>
      <c r="J1749" s="75"/>
      <c r="K1749" s="36"/>
      <c r="L1749" s="82"/>
      <c r="M1749" s="82"/>
      <c r="N1749" s="77"/>
      <c r="O1749" s="84" t="s">
        <v>2169</v>
      </c>
      <c r="P1749" s="86">
        <v>43861.971041666664</v>
      </c>
      <c r="Q1749" s="84" t="s">
        <v>2661</v>
      </c>
      <c r="R1749" s="84"/>
      <c r="S1749" s="84"/>
      <c r="T1749" s="84"/>
      <c r="U1749" s="84"/>
      <c r="V1749" s="87" t="s">
        <v>4309</v>
      </c>
      <c r="W1749" s="86">
        <v>43861.971041666664</v>
      </c>
      <c r="X1749" s="90">
        <v>43861</v>
      </c>
      <c r="Y1749" s="92" t="s">
        <v>7139</v>
      </c>
      <c r="Z1749" s="87" t="s">
        <v>10930</v>
      </c>
      <c r="AA1749" s="84"/>
      <c r="AB1749" s="84"/>
      <c r="AC1749" s="92" t="s">
        <v>14816</v>
      </c>
      <c r="AD1749" s="84"/>
      <c r="AE1749" s="84" t="b">
        <v>0</v>
      </c>
      <c r="AF1749" s="84">
        <v>0</v>
      </c>
      <c r="AG1749" s="92" t="s">
        <v>16467</v>
      </c>
      <c r="AH1749" s="84" t="b">
        <v>0</v>
      </c>
      <c r="AI1749" s="84" t="s">
        <v>16520</v>
      </c>
      <c r="AJ1749" s="84"/>
      <c r="AK1749" s="92" t="s">
        <v>16467</v>
      </c>
      <c r="AL1749" s="84" t="b">
        <v>0</v>
      </c>
      <c r="AM1749" s="84">
        <v>3</v>
      </c>
      <c r="AN1749" s="92" t="s">
        <v>14815</v>
      </c>
      <c r="AO1749" s="84" t="s">
        <v>16534</v>
      </c>
      <c r="AP1749" s="84" t="b">
        <v>0</v>
      </c>
      <c r="AQ1749" s="92" t="s">
        <v>14815</v>
      </c>
      <c r="AR1749" s="84" t="s">
        <v>179</v>
      </c>
      <c r="AS1749" s="84">
        <v>0</v>
      </c>
      <c r="AT1749" s="84">
        <v>0</v>
      </c>
      <c r="AU1749" s="84"/>
      <c r="AV1749" s="84"/>
      <c r="AW1749" s="84"/>
      <c r="AX1749" s="84"/>
      <c r="AY1749" s="84"/>
      <c r="AZ1749" s="84"/>
      <c r="BA1749" s="84"/>
      <c r="BB1749" s="84"/>
      <c r="BC1749">
        <v>1</v>
      </c>
      <c r="BD1749">
        <v>0</v>
      </c>
      <c r="BE1749">
        <v>0</v>
      </c>
      <c r="BF1749">
        <v>0</v>
      </c>
      <c r="BG1749">
        <v>1</v>
      </c>
      <c r="BH1749">
        <v>0</v>
      </c>
    </row>
    <row r="1750" spans="1:60" x14ac:dyDescent="0.3">
      <c r="A1750" s="69" t="s">
        <v>1442</v>
      </c>
      <c r="B1750" s="69" t="s">
        <v>1441</v>
      </c>
      <c r="C1750" s="70"/>
      <c r="D1750" s="71"/>
      <c r="E1750" s="72"/>
      <c r="F1750" s="73"/>
      <c r="G1750" s="70"/>
      <c r="H1750" s="74"/>
      <c r="I1750" s="75"/>
      <c r="J1750" s="75"/>
      <c r="K1750" s="36"/>
      <c r="L1750" s="82"/>
      <c r="M1750" s="82"/>
      <c r="N1750" s="77"/>
      <c r="O1750" s="84" t="s">
        <v>2169</v>
      </c>
      <c r="P1750" s="86">
        <v>43861.971064814818</v>
      </c>
      <c r="Q1750" s="84" t="s">
        <v>2318</v>
      </c>
      <c r="R1750" s="84"/>
      <c r="S1750" s="84"/>
      <c r="T1750" s="84" t="s">
        <v>2883</v>
      </c>
      <c r="U1750" s="84"/>
      <c r="V1750" s="87" t="s">
        <v>4187</v>
      </c>
      <c r="W1750" s="86">
        <v>43861.971064814818</v>
      </c>
      <c r="X1750" s="90">
        <v>43861</v>
      </c>
      <c r="Y1750" s="92" t="s">
        <v>6750</v>
      </c>
      <c r="Z1750" s="87" t="s">
        <v>10530</v>
      </c>
      <c r="AA1750" s="84"/>
      <c r="AB1750" s="84"/>
      <c r="AC1750" s="92" t="s">
        <v>14413</v>
      </c>
      <c r="AD1750" s="84"/>
      <c r="AE1750" s="84" t="b">
        <v>0</v>
      </c>
      <c r="AF1750" s="84">
        <v>0</v>
      </c>
      <c r="AG1750" s="92" t="s">
        <v>16467</v>
      </c>
      <c r="AH1750" s="84" t="b">
        <v>0</v>
      </c>
      <c r="AI1750" s="84" t="s">
        <v>16520</v>
      </c>
      <c r="AJ1750" s="84"/>
      <c r="AK1750" s="92" t="s">
        <v>16467</v>
      </c>
      <c r="AL1750" s="84" t="b">
        <v>0</v>
      </c>
      <c r="AM1750" s="84">
        <v>4</v>
      </c>
      <c r="AN1750" s="92" t="s">
        <v>14411</v>
      </c>
      <c r="AO1750" s="84" t="s">
        <v>16534</v>
      </c>
      <c r="AP1750" s="84" t="b">
        <v>0</v>
      </c>
      <c r="AQ1750" s="92" t="s">
        <v>14411</v>
      </c>
      <c r="AR1750" s="84" t="s">
        <v>179</v>
      </c>
      <c r="AS1750" s="84">
        <v>0</v>
      </c>
      <c r="AT1750" s="84">
        <v>0</v>
      </c>
      <c r="AU1750" s="84"/>
      <c r="AV1750" s="84"/>
      <c r="AW1750" s="84"/>
      <c r="AX1750" s="84"/>
      <c r="AY1750" s="84"/>
      <c r="AZ1750" s="84"/>
      <c r="BA1750" s="84"/>
      <c r="BB1750" s="84"/>
      <c r="BC1750">
        <v>1</v>
      </c>
      <c r="BD1750">
        <v>0</v>
      </c>
      <c r="BE1750">
        <v>0</v>
      </c>
      <c r="BF1750">
        <v>0</v>
      </c>
      <c r="BG1750">
        <v>1</v>
      </c>
      <c r="BH1750">
        <v>0</v>
      </c>
    </row>
    <row r="1751" spans="1:60" x14ac:dyDescent="0.3">
      <c r="A1751" s="69" t="s">
        <v>625</v>
      </c>
      <c r="B1751" s="69" t="s">
        <v>2096</v>
      </c>
      <c r="C1751" s="70"/>
      <c r="D1751" s="71"/>
      <c r="E1751" s="72"/>
      <c r="F1751" s="73"/>
      <c r="G1751" s="70"/>
      <c r="H1751" s="74"/>
      <c r="I1751" s="75"/>
      <c r="J1751" s="75"/>
      <c r="K1751" s="36"/>
      <c r="L1751" s="82"/>
      <c r="M1751" s="82"/>
      <c r="N1751" s="77"/>
      <c r="O1751" s="84" t="s">
        <v>2169</v>
      </c>
      <c r="P1751" s="86">
        <v>43861.971087962964</v>
      </c>
      <c r="Q1751" s="84" t="s">
        <v>2284</v>
      </c>
      <c r="R1751" s="84"/>
      <c r="S1751" s="84"/>
      <c r="T1751" s="84" t="s">
        <v>2883</v>
      </c>
      <c r="U1751" s="84"/>
      <c r="V1751" s="87" t="s">
        <v>3440</v>
      </c>
      <c r="W1751" s="86">
        <v>43861.971087962964</v>
      </c>
      <c r="X1751" s="90">
        <v>43861</v>
      </c>
      <c r="Y1751" s="92" t="s">
        <v>5460</v>
      </c>
      <c r="Z1751" s="87" t="s">
        <v>9221</v>
      </c>
      <c r="AA1751" s="84"/>
      <c r="AB1751" s="84"/>
      <c r="AC1751" s="92" t="s">
        <v>13099</v>
      </c>
      <c r="AD1751" s="84"/>
      <c r="AE1751" s="84" t="b">
        <v>0</v>
      </c>
      <c r="AF1751" s="84">
        <v>0</v>
      </c>
      <c r="AG1751" s="92" t="s">
        <v>16467</v>
      </c>
      <c r="AH1751" s="84" t="b">
        <v>0</v>
      </c>
      <c r="AI1751" s="84" t="s">
        <v>16520</v>
      </c>
      <c r="AJ1751" s="84"/>
      <c r="AK1751" s="92" t="s">
        <v>16467</v>
      </c>
      <c r="AL1751" s="84" t="b">
        <v>0</v>
      </c>
      <c r="AM1751" s="84">
        <v>230</v>
      </c>
      <c r="AN1751" s="92" t="s">
        <v>16293</v>
      </c>
      <c r="AO1751" s="84" t="s">
        <v>16534</v>
      </c>
      <c r="AP1751" s="84" t="b">
        <v>0</v>
      </c>
      <c r="AQ1751" s="92" t="s">
        <v>16293</v>
      </c>
      <c r="AR1751" s="84" t="s">
        <v>179</v>
      </c>
      <c r="AS1751" s="84">
        <v>0</v>
      </c>
      <c r="AT1751" s="84">
        <v>0</v>
      </c>
      <c r="AU1751" s="84"/>
      <c r="AV1751" s="84"/>
      <c r="AW1751" s="84"/>
      <c r="AX1751" s="84"/>
      <c r="AY1751" s="84"/>
      <c r="AZ1751" s="84"/>
      <c r="BA1751" s="84"/>
      <c r="BB1751" s="84"/>
      <c r="BC1751">
        <v>1</v>
      </c>
      <c r="BD1751">
        <v>0</v>
      </c>
      <c r="BE1751">
        <v>0</v>
      </c>
      <c r="BF1751">
        <v>0</v>
      </c>
      <c r="BG1751">
        <v>1</v>
      </c>
      <c r="BH1751">
        <v>0</v>
      </c>
    </row>
    <row r="1752" spans="1:60" x14ac:dyDescent="0.3">
      <c r="A1752" s="69" t="s">
        <v>626</v>
      </c>
      <c r="B1752" s="69" t="s">
        <v>2118</v>
      </c>
      <c r="C1752" s="70"/>
      <c r="D1752" s="71"/>
      <c r="E1752" s="72"/>
      <c r="F1752" s="73"/>
      <c r="G1752" s="70"/>
      <c r="H1752" s="74"/>
      <c r="I1752" s="75"/>
      <c r="J1752" s="75"/>
      <c r="K1752" s="36"/>
      <c r="L1752" s="82"/>
      <c r="M1752" s="82"/>
      <c r="N1752" s="77"/>
      <c r="O1752" s="84" t="s">
        <v>2169</v>
      </c>
      <c r="P1752" s="86">
        <v>43861.972187500003</v>
      </c>
      <c r="Q1752" s="84" t="s">
        <v>2321</v>
      </c>
      <c r="R1752" s="84"/>
      <c r="S1752" s="84"/>
      <c r="T1752" s="84" t="s">
        <v>2873</v>
      </c>
      <c r="U1752" s="84"/>
      <c r="V1752" s="87" t="s">
        <v>3441</v>
      </c>
      <c r="W1752" s="86">
        <v>43861.972187500003</v>
      </c>
      <c r="X1752" s="90">
        <v>43861</v>
      </c>
      <c r="Y1752" s="92" t="s">
        <v>5461</v>
      </c>
      <c r="Z1752" s="87" t="s">
        <v>9222</v>
      </c>
      <c r="AA1752" s="84"/>
      <c r="AB1752" s="84"/>
      <c r="AC1752" s="92" t="s">
        <v>13100</v>
      </c>
      <c r="AD1752" s="84"/>
      <c r="AE1752" s="84" t="b">
        <v>0</v>
      </c>
      <c r="AF1752" s="84">
        <v>0</v>
      </c>
      <c r="AG1752" s="92" t="s">
        <v>16467</v>
      </c>
      <c r="AH1752" s="84" t="b">
        <v>0</v>
      </c>
      <c r="AI1752" s="84" t="s">
        <v>16520</v>
      </c>
      <c r="AJ1752" s="84"/>
      <c r="AK1752" s="92" t="s">
        <v>16467</v>
      </c>
      <c r="AL1752" s="84" t="b">
        <v>0</v>
      </c>
      <c r="AM1752" s="84">
        <v>85</v>
      </c>
      <c r="AN1752" s="92" t="s">
        <v>16409</v>
      </c>
      <c r="AO1752" s="84" t="s">
        <v>16534</v>
      </c>
      <c r="AP1752" s="84" t="b">
        <v>0</v>
      </c>
      <c r="AQ1752" s="92" t="s">
        <v>16409</v>
      </c>
      <c r="AR1752" s="84" t="s">
        <v>179</v>
      </c>
      <c r="AS1752" s="84">
        <v>0</v>
      </c>
      <c r="AT1752" s="84">
        <v>0</v>
      </c>
      <c r="AU1752" s="84"/>
      <c r="AV1752" s="84"/>
      <c r="AW1752" s="84"/>
      <c r="AX1752" s="84"/>
      <c r="AY1752" s="84"/>
      <c r="AZ1752" s="84"/>
      <c r="BA1752" s="84"/>
      <c r="BB1752" s="84"/>
      <c r="BC1752">
        <v>1</v>
      </c>
      <c r="BD1752">
        <v>0</v>
      </c>
      <c r="BE1752">
        <v>0</v>
      </c>
      <c r="BF1752">
        <v>0</v>
      </c>
      <c r="BG1752">
        <v>1</v>
      </c>
      <c r="BH1752">
        <v>0</v>
      </c>
    </row>
    <row r="1753" spans="1:60" x14ac:dyDescent="0.3">
      <c r="A1753" s="69" t="s">
        <v>627</v>
      </c>
      <c r="B1753" s="69" t="s">
        <v>627</v>
      </c>
      <c r="C1753" s="70"/>
      <c r="D1753" s="71"/>
      <c r="E1753" s="72"/>
      <c r="F1753" s="73"/>
      <c r="G1753" s="70"/>
      <c r="H1753" s="74"/>
      <c r="I1753" s="75"/>
      <c r="J1753" s="75"/>
      <c r="K1753" s="36"/>
      <c r="L1753" s="82"/>
      <c r="M1753" s="82"/>
      <c r="N1753" s="77"/>
      <c r="O1753" s="84" t="s">
        <v>179</v>
      </c>
      <c r="P1753" s="86">
        <v>43861.973055555558</v>
      </c>
      <c r="Q1753" s="84" t="s">
        <v>2322</v>
      </c>
      <c r="R1753" s="84"/>
      <c r="S1753" s="84"/>
      <c r="T1753" s="84" t="s">
        <v>2893</v>
      </c>
      <c r="U1753" s="84"/>
      <c r="V1753" s="87" t="s">
        <v>3062</v>
      </c>
      <c r="W1753" s="86">
        <v>43861.973055555558</v>
      </c>
      <c r="X1753" s="90">
        <v>43861</v>
      </c>
      <c r="Y1753" s="92" t="s">
        <v>5462</v>
      </c>
      <c r="Z1753" s="87" t="s">
        <v>9223</v>
      </c>
      <c r="AA1753" s="84"/>
      <c r="AB1753" s="84"/>
      <c r="AC1753" s="92" t="s">
        <v>13101</v>
      </c>
      <c r="AD1753" s="84"/>
      <c r="AE1753" s="84" t="b">
        <v>0</v>
      </c>
      <c r="AF1753" s="84">
        <v>0</v>
      </c>
      <c r="AG1753" s="92" t="s">
        <v>16467</v>
      </c>
      <c r="AH1753" s="84" t="b">
        <v>0</v>
      </c>
      <c r="AI1753" s="84" t="s">
        <v>16520</v>
      </c>
      <c r="AJ1753" s="84"/>
      <c r="AK1753" s="92" t="s">
        <v>16467</v>
      </c>
      <c r="AL1753" s="84" t="b">
        <v>0</v>
      </c>
      <c r="AM1753" s="84">
        <v>0</v>
      </c>
      <c r="AN1753" s="92" t="s">
        <v>16467</v>
      </c>
      <c r="AO1753" s="84" t="s">
        <v>16534</v>
      </c>
      <c r="AP1753" s="84" t="b">
        <v>0</v>
      </c>
      <c r="AQ1753" s="92" t="s">
        <v>13101</v>
      </c>
      <c r="AR1753" s="84" t="s">
        <v>179</v>
      </c>
      <c r="AS1753" s="84">
        <v>0</v>
      </c>
      <c r="AT1753" s="84">
        <v>0</v>
      </c>
      <c r="AU1753" s="84"/>
      <c r="AV1753" s="84"/>
      <c r="AW1753" s="84"/>
      <c r="AX1753" s="84"/>
      <c r="AY1753" s="84"/>
      <c r="AZ1753" s="84"/>
      <c r="BA1753" s="84"/>
      <c r="BB1753" s="84"/>
      <c r="BC1753">
        <v>1</v>
      </c>
      <c r="BD1753">
        <v>0</v>
      </c>
      <c r="BE1753">
        <v>0</v>
      </c>
      <c r="BF1753">
        <v>1</v>
      </c>
      <c r="BG1753">
        <v>0</v>
      </c>
      <c r="BH1753">
        <v>0</v>
      </c>
    </row>
    <row r="1754" spans="1:60" x14ac:dyDescent="0.3">
      <c r="A1754" s="69" t="s">
        <v>628</v>
      </c>
      <c r="B1754" s="69" t="s">
        <v>628</v>
      </c>
      <c r="C1754" s="70"/>
      <c r="D1754" s="71"/>
      <c r="E1754" s="72"/>
      <c r="F1754" s="73"/>
      <c r="G1754" s="70"/>
      <c r="H1754" s="74"/>
      <c r="I1754" s="75"/>
      <c r="J1754" s="75"/>
      <c r="K1754" s="36"/>
      <c r="L1754" s="82"/>
      <c r="M1754" s="82"/>
      <c r="N1754" s="77"/>
      <c r="O1754" s="84" t="s">
        <v>179</v>
      </c>
      <c r="P1754" s="86">
        <v>43861.973321759258</v>
      </c>
      <c r="Q1754" s="84" t="s">
        <v>2323</v>
      </c>
      <c r="R1754" s="84"/>
      <c r="S1754" s="84"/>
      <c r="T1754" s="84" t="s">
        <v>2883</v>
      </c>
      <c r="U1754" s="84"/>
      <c r="V1754" s="87" t="s">
        <v>3442</v>
      </c>
      <c r="W1754" s="86">
        <v>43861.973321759258</v>
      </c>
      <c r="X1754" s="90">
        <v>43861</v>
      </c>
      <c r="Y1754" s="92" t="s">
        <v>5463</v>
      </c>
      <c r="Z1754" s="87" t="s">
        <v>9224</v>
      </c>
      <c r="AA1754" s="84"/>
      <c r="AB1754" s="84"/>
      <c r="AC1754" s="92" t="s">
        <v>13102</v>
      </c>
      <c r="AD1754" s="84"/>
      <c r="AE1754" s="84" t="b">
        <v>0</v>
      </c>
      <c r="AF1754" s="84">
        <v>1</v>
      </c>
      <c r="AG1754" s="92" t="s">
        <v>16467</v>
      </c>
      <c r="AH1754" s="84" t="b">
        <v>0</v>
      </c>
      <c r="AI1754" s="84" t="s">
        <v>16520</v>
      </c>
      <c r="AJ1754" s="84"/>
      <c r="AK1754" s="92" t="s">
        <v>16467</v>
      </c>
      <c r="AL1754" s="84" t="b">
        <v>0</v>
      </c>
      <c r="AM1754" s="84">
        <v>0</v>
      </c>
      <c r="AN1754" s="92" t="s">
        <v>16467</v>
      </c>
      <c r="AO1754" s="84" t="s">
        <v>16534</v>
      </c>
      <c r="AP1754" s="84" t="b">
        <v>0</v>
      </c>
      <c r="AQ1754" s="92" t="s">
        <v>13102</v>
      </c>
      <c r="AR1754" s="84" t="s">
        <v>179</v>
      </c>
      <c r="AS1754" s="84">
        <v>0</v>
      </c>
      <c r="AT1754" s="84">
        <v>0</v>
      </c>
      <c r="AU1754" s="84"/>
      <c r="AV1754" s="84"/>
      <c r="AW1754" s="84"/>
      <c r="AX1754" s="84"/>
      <c r="AY1754" s="84"/>
      <c r="AZ1754" s="84"/>
      <c r="BA1754" s="84"/>
      <c r="BB1754" s="84"/>
      <c r="BC1754">
        <v>1</v>
      </c>
      <c r="BD1754">
        <v>0</v>
      </c>
      <c r="BE1754">
        <v>0</v>
      </c>
      <c r="BF1754">
        <v>1</v>
      </c>
      <c r="BG1754">
        <v>0</v>
      </c>
      <c r="BH1754">
        <v>0</v>
      </c>
    </row>
    <row r="1755" spans="1:60" x14ac:dyDescent="0.3">
      <c r="A1755" s="69" t="s">
        <v>629</v>
      </c>
      <c r="B1755" s="69" t="s">
        <v>629</v>
      </c>
      <c r="C1755" s="70"/>
      <c r="D1755" s="71"/>
      <c r="E1755" s="72"/>
      <c r="F1755" s="73"/>
      <c r="G1755" s="70"/>
      <c r="H1755" s="74"/>
      <c r="I1755" s="75"/>
      <c r="J1755" s="75"/>
      <c r="K1755" s="36"/>
      <c r="L1755" s="82"/>
      <c r="M1755" s="82"/>
      <c r="N1755" s="77"/>
      <c r="O1755" s="84" t="s">
        <v>179</v>
      </c>
      <c r="P1755" s="86">
        <v>43861.974652777775</v>
      </c>
      <c r="Q1755" s="84" t="s">
        <v>2324</v>
      </c>
      <c r="R1755" s="84"/>
      <c r="S1755" s="84"/>
      <c r="T1755" s="84" t="s">
        <v>2873</v>
      </c>
      <c r="U1755" s="84"/>
      <c r="V1755" s="87" t="s">
        <v>3443</v>
      </c>
      <c r="W1755" s="86">
        <v>43861.974652777775</v>
      </c>
      <c r="X1755" s="90">
        <v>43861</v>
      </c>
      <c r="Y1755" s="92" t="s">
        <v>5464</v>
      </c>
      <c r="Z1755" s="87" t="s">
        <v>9225</v>
      </c>
      <c r="AA1755" s="84"/>
      <c r="AB1755" s="84"/>
      <c r="AC1755" s="92" t="s">
        <v>13103</v>
      </c>
      <c r="AD1755" s="84"/>
      <c r="AE1755" s="84" t="b">
        <v>0</v>
      </c>
      <c r="AF1755" s="84">
        <v>3</v>
      </c>
      <c r="AG1755" s="92" t="s">
        <v>16467</v>
      </c>
      <c r="AH1755" s="84" t="b">
        <v>0</v>
      </c>
      <c r="AI1755" s="84" t="s">
        <v>16520</v>
      </c>
      <c r="AJ1755" s="84"/>
      <c r="AK1755" s="92" t="s">
        <v>16467</v>
      </c>
      <c r="AL1755" s="84" t="b">
        <v>0</v>
      </c>
      <c r="AM1755" s="84">
        <v>1</v>
      </c>
      <c r="AN1755" s="92" t="s">
        <v>16467</v>
      </c>
      <c r="AO1755" s="84" t="s">
        <v>16535</v>
      </c>
      <c r="AP1755" s="84" t="b">
        <v>0</v>
      </c>
      <c r="AQ1755" s="92" t="s">
        <v>13103</v>
      </c>
      <c r="AR1755" s="84" t="s">
        <v>179</v>
      </c>
      <c r="AS1755" s="84">
        <v>0</v>
      </c>
      <c r="AT1755" s="84">
        <v>0</v>
      </c>
      <c r="AU1755" s="84"/>
      <c r="AV1755" s="84"/>
      <c r="AW1755" s="84"/>
      <c r="AX1755" s="84"/>
      <c r="AY1755" s="84"/>
      <c r="AZ1755" s="84"/>
      <c r="BA1755" s="84"/>
      <c r="BB1755" s="84"/>
      <c r="BC1755">
        <v>1</v>
      </c>
      <c r="BD1755">
        <v>0</v>
      </c>
      <c r="BE1755">
        <v>0</v>
      </c>
      <c r="BF1755">
        <v>1</v>
      </c>
      <c r="BG1755">
        <v>0</v>
      </c>
      <c r="BH1755">
        <v>0</v>
      </c>
    </row>
    <row r="1756" spans="1:60" x14ac:dyDescent="0.3">
      <c r="A1756" s="69" t="s">
        <v>630</v>
      </c>
      <c r="B1756" s="69" t="s">
        <v>630</v>
      </c>
      <c r="C1756" s="70"/>
      <c r="D1756" s="71"/>
      <c r="E1756" s="72"/>
      <c r="F1756" s="73"/>
      <c r="G1756" s="70"/>
      <c r="H1756" s="74"/>
      <c r="I1756" s="75"/>
      <c r="J1756" s="75"/>
      <c r="K1756" s="36"/>
      <c r="L1756" s="82"/>
      <c r="M1756" s="82"/>
      <c r="N1756" s="77"/>
      <c r="O1756" s="84" t="s">
        <v>179</v>
      </c>
      <c r="P1756" s="86">
        <v>43861.974722222221</v>
      </c>
      <c r="Q1756" s="84" t="s">
        <v>2325</v>
      </c>
      <c r="R1756" s="84"/>
      <c r="S1756" s="84"/>
      <c r="T1756" s="84" t="s">
        <v>2883</v>
      </c>
      <c r="U1756" s="84"/>
      <c r="V1756" s="87" t="s">
        <v>3444</v>
      </c>
      <c r="W1756" s="86">
        <v>43861.974722222221</v>
      </c>
      <c r="X1756" s="90">
        <v>43861</v>
      </c>
      <c r="Y1756" s="92" t="s">
        <v>5465</v>
      </c>
      <c r="Z1756" s="87" t="s">
        <v>9226</v>
      </c>
      <c r="AA1756" s="84"/>
      <c r="AB1756" s="84"/>
      <c r="AC1756" s="92" t="s">
        <v>13104</v>
      </c>
      <c r="AD1756" s="84"/>
      <c r="AE1756" s="84" t="b">
        <v>0</v>
      </c>
      <c r="AF1756" s="84">
        <v>3</v>
      </c>
      <c r="AG1756" s="92" t="s">
        <v>16467</v>
      </c>
      <c r="AH1756" s="84" t="b">
        <v>0</v>
      </c>
      <c r="AI1756" s="84" t="s">
        <v>16520</v>
      </c>
      <c r="AJ1756" s="84"/>
      <c r="AK1756" s="92" t="s">
        <v>16467</v>
      </c>
      <c r="AL1756" s="84" t="b">
        <v>0</v>
      </c>
      <c r="AM1756" s="84">
        <v>1</v>
      </c>
      <c r="AN1756" s="92" t="s">
        <v>16467</v>
      </c>
      <c r="AO1756" s="84" t="s">
        <v>16534</v>
      </c>
      <c r="AP1756" s="84" t="b">
        <v>0</v>
      </c>
      <c r="AQ1756" s="92" t="s">
        <v>13104</v>
      </c>
      <c r="AR1756" s="84" t="s">
        <v>179</v>
      </c>
      <c r="AS1756" s="84">
        <v>0</v>
      </c>
      <c r="AT1756" s="84">
        <v>0</v>
      </c>
      <c r="AU1756" s="84"/>
      <c r="AV1756" s="84"/>
      <c r="AW1756" s="84"/>
      <c r="AX1756" s="84"/>
      <c r="AY1756" s="84"/>
      <c r="AZ1756" s="84"/>
      <c r="BA1756" s="84"/>
      <c r="BB1756" s="84"/>
      <c r="BC1756">
        <v>1</v>
      </c>
      <c r="BD1756">
        <v>0</v>
      </c>
      <c r="BE1756">
        <v>0</v>
      </c>
      <c r="BF1756">
        <v>1</v>
      </c>
      <c r="BG1756">
        <v>0</v>
      </c>
      <c r="BH1756">
        <v>0</v>
      </c>
    </row>
    <row r="1757" spans="1:60" x14ac:dyDescent="0.3">
      <c r="A1757" s="69" t="s">
        <v>631</v>
      </c>
      <c r="B1757" s="69" t="s">
        <v>2128</v>
      </c>
      <c r="C1757" s="70"/>
      <c r="D1757" s="71"/>
      <c r="E1757" s="72"/>
      <c r="F1757" s="73"/>
      <c r="G1757" s="70"/>
      <c r="H1757" s="74"/>
      <c r="I1757" s="75"/>
      <c r="J1757" s="75"/>
      <c r="K1757" s="36"/>
      <c r="L1757" s="82"/>
      <c r="M1757" s="82"/>
      <c r="N1757" s="77"/>
      <c r="O1757" s="84" t="s">
        <v>2168</v>
      </c>
      <c r="P1757" s="86">
        <v>43861.974930555552</v>
      </c>
      <c r="Q1757" s="84" t="s">
        <v>2299</v>
      </c>
      <c r="R1757" s="84"/>
      <c r="S1757" s="84"/>
      <c r="T1757" s="84"/>
      <c r="U1757" s="84"/>
      <c r="V1757" s="87" t="s">
        <v>3445</v>
      </c>
      <c r="W1757" s="86">
        <v>43861.974930555552</v>
      </c>
      <c r="X1757" s="90">
        <v>43861</v>
      </c>
      <c r="Y1757" s="92" t="s">
        <v>5466</v>
      </c>
      <c r="Z1757" s="87" t="s">
        <v>9227</v>
      </c>
      <c r="AA1757" s="84"/>
      <c r="AB1757" s="84"/>
      <c r="AC1757" s="92" t="s">
        <v>13105</v>
      </c>
      <c r="AD1757" s="84"/>
      <c r="AE1757" s="84" t="b">
        <v>0</v>
      </c>
      <c r="AF1757" s="84">
        <v>0</v>
      </c>
      <c r="AG1757" s="92" t="s">
        <v>16467</v>
      </c>
      <c r="AH1757" s="84" t="b">
        <v>0</v>
      </c>
      <c r="AI1757" s="84" t="s">
        <v>16520</v>
      </c>
      <c r="AJ1757" s="84"/>
      <c r="AK1757" s="92" t="s">
        <v>16467</v>
      </c>
      <c r="AL1757" s="84" t="b">
        <v>0</v>
      </c>
      <c r="AM1757" s="84">
        <v>118</v>
      </c>
      <c r="AN1757" s="92" t="s">
        <v>16294</v>
      </c>
      <c r="AO1757" s="84" t="s">
        <v>16535</v>
      </c>
      <c r="AP1757" s="84" t="b">
        <v>0</v>
      </c>
      <c r="AQ1757" s="92" t="s">
        <v>16294</v>
      </c>
      <c r="AR1757" s="84" t="s">
        <v>179</v>
      </c>
      <c r="AS1757" s="84">
        <v>0</v>
      </c>
      <c r="AT1757" s="84">
        <v>0</v>
      </c>
      <c r="AU1757" s="84"/>
      <c r="AV1757" s="84"/>
      <c r="AW1757" s="84"/>
      <c r="AX1757" s="84"/>
      <c r="AY1757" s="84"/>
      <c r="AZ1757" s="84"/>
      <c r="BA1757" s="84"/>
      <c r="BB1757" s="84"/>
      <c r="BC1757">
        <v>1</v>
      </c>
      <c r="BD1757">
        <v>0</v>
      </c>
      <c r="BE1757">
        <v>1</v>
      </c>
      <c r="BF1757">
        <v>0</v>
      </c>
      <c r="BG1757">
        <v>0</v>
      </c>
      <c r="BH1757">
        <v>0</v>
      </c>
    </row>
    <row r="1758" spans="1:60" x14ac:dyDescent="0.3">
      <c r="A1758" s="69" t="s">
        <v>631</v>
      </c>
      <c r="B1758" s="69" t="s">
        <v>2145</v>
      </c>
      <c r="C1758" s="70"/>
      <c r="D1758" s="71"/>
      <c r="E1758" s="72"/>
      <c r="F1758" s="73"/>
      <c r="G1758" s="70"/>
      <c r="H1758" s="74"/>
      <c r="I1758" s="75"/>
      <c r="J1758" s="75"/>
      <c r="K1758" s="36"/>
      <c r="L1758" s="82"/>
      <c r="M1758" s="82"/>
      <c r="N1758" s="77"/>
      <c r="O1758" s="84" t="s">
        <v>2168</v>
      </c>
      <c r="P1758" s="86">
        <v>43861.974930555552</v>
      </c>
      <c r="Q1758" s="84" t="s">
        <v>2299</v>
      </c>
      <c r="R1758" s="84"/>
      <c r="S1758" s="84"/>
      <c r="T1758" s="84"/>
      <c r="U1758" s="84"/>
      <c r="V1758" s="87" t="s">
        <v>3445</v>
      </c>
      <c r="W1758" s="86">
        <v>43861.974930555552</v>
      </c>
      <c r="X1758" s="90">
        <v>43861</v>
      </c>
      <c r="Y1758" s="92" t="s">
        <v>5466</v>
      </c>
      <c r="Z1758" s="87" t="s">
        <v>9227</v>
      </c>
      <c r="AA1758" s="84"/>
      <c r="AB1758" s="84"/>
      <c r="AC1758" s="92" t="s">
        <v>13105</v>
      </c>
      <c r="AD1758" s="84"/>
      <c r="AE1758" s="84" t="b">
        <v>0</v>
      </c>
      <c r="AF1758" s="84">
        <v>0</v>
      </c>
      <c r="AG1758" s="92" t="s">
        <v>16467</v>
      </c>
      <c r="AH1758" s="84" t="b">
        <v>0</v>
      </c>
      <c r="AI1758" s="84" t="s">
        <v>16520</v>
      </c>
      <c r="AJ1758" s="84"/>
      <c r="AK1758" s="92" t="s">
        <v>16467</v>
      </c>
      <c r="AL1758" s="84" t="b">
        <v>0</v>
      </c>
      <c r="AM1758" s="84">
        <v>118</v>
      </c>
      <c r="AN1758" s="92" t="s">
        <v>16294</v>
      </c>
      <c r="AO1758" s="84" t="s">
        <v>16535</v>
      </c>
      <c r="AP1758" s="84" t="b">
        <v>0</v>
      </c>
      <c r="AQ1758" s="92" t="s">
        <v>16294</v>
      </c>
      <c r="AR1758" s="84" t="s">
        <v>179</v>
      </c>
      <c r="AS1758" s="84">
        <v>0</v>
      </c>
      <c r="AT1758" s="84">
        <v>0</v>
      </c>
      <c r="AU1758" s="84"/>
      <c r="AV1758" s="84"/>
      <c r="AW1758" s="84"/>
      <c r="AX1758" s="84"/>
      <c r="AY1758" s="84"/>
      <c r="AZ1758" s="84"/>
      <c r="BA1758" s="84"/>
      <c r="BB1758" s="84"/>
      <c r="BC1758">
        <v>1</v>
      </c>
      <c r="BD1758">
        <v>0</v>
      </c>
      <c r="BE1758">
        <v>1</v>
      </c>
      <c r="BF1758">
        <v>0</v>
      </c>
      <c r="BG1758">
        <v>0</v>
      </c>
      <c r="BH1758">
        <v>0</v>
      </c>
    </row>
    <row r="1759" spans="1:60" x14ac:dyDescent="0.3">
      <c r="A1759" s="69" t="s">
        <v>632</v>
      </c>
      <c r="B1759" s="69" t="s">
        <v>1335</v>
      </c>
      <c r="C1759" s="70"/>
      <c r="D1759" s="71"/>
      <c r="E1759" s="72"/>
      <c r="F1759" s="73"/>
      <c r="G1759" s="70"/>
      <c r="H1759" s="74"/>
      <c r="I1759" s="75"/>
      <c r="J1759" s="75"/>
      <c r="K1759" s="36"/>
      <c r="L1759" s="82"/>
      <c r="M1759" s="82"/>
      <c r="N1759" s="77"/>
      <c r="O1759" s="84" t="s">
        <v>2169</v>
      </c>
      <c r="P1759" s="86">
        <v>43861.975370370368</v>
      </c>
      <c r="Q1759" s="84" t="s">
        <v>2326</v>
      </c>
      <c r="R1759" s="84"/>
      <c r="S1759" s="84"/>
      <c r="T1759" s="84" t="s">
        <v>2873</v>
      </c>
      <c r="U1759" s="87" t="s">
        <v>2968</v>
      </c>
      <c r="V1759" s="87" t="s">
        <v>2968</v>
      </c>
      <c r="W1759" s="86">
        <v>43861.975370370368</v>
      </c>
      <c r="X1759" s="90">
        <v>43861</v>
      </c>
      <c r="Y1759" s="92" t="s">
        <v>5467</v>
      </c>
      <c r="Z1759" s="87" t="s">
        <v>9228</v>
      </c>
      <c r="AA1759" s="84"/>
      <c r="AB1759" s="84"/>
      <c r="AC1759" s="92" t="s">
        <v>13106</v>
      </c>
      <c r="AD1759" s="84"/>
      <c r="AE1759" s="84" t="b">
        <v>0</v>
      </c>
      <c r="AF1759" s="84">
        <v>0</v>
      </c>
      <c r="AG1759" s="92" t="s">
        <v>16467</v>
      </c>
      <c r="AH1759" s="84" t="b">
        <v>0</v>
      </c>
      <c r="AI1759" s="84" t="s">
        <v>16522</v>
      </c>
      <c r="AJ1759" s="84"/>
      <c r="AK1759" s="92" t="s">
        <v>16467</v>
      </c>
      <c r="AL1759" s="84" t="b">
        <v>0</v>
      </c>
      <c r="AM1759" s="84">
        <v>10</v>
      </c>
      <c r="AN1759" s="92" t="s">
        <v>15750</v>
      </c>
      <c r="AO1759" s="84" t="s">
        <v>16534</v>
      </c>
      <c r="AP1759" s="84" t="b">
        <v>0</v>
      </c>
      <c r="AQ1759" s="92" t="s">
        <v>15750</v>
      </c>
      <c r="AR1759" s="84" t="s">
        <v>179</v>
      </c>
      <c r="AS1759" s="84">
        <v>0</v>
      </c>
      <c r="AT1759" s="84">
        <v>0</v>
      </c>
      <c r="AU1759" s="84"/>
      <c r="AV1759" s="84"/>
      <c r="AW1759" s="84"/>
      <c r="AX1759" s="84"/>
      <c r="AY1759" s="84"/>
      <c r="AZ1759" s="84"/>
      <c r="BA1759" s="84"/>
      <c r="BB1759" s="84"/>
      <c r="BC1759">
        <v>1</v>
      </c>
      <c r="BD1759">
        <v>0</v>
      </c>
      <c r="BE1759">
        <v>0</v>
      </c>
      <c r="BF1759">
        <v>0</v>
      </c>
      <c r="BG1759">
        <v>1</v>
      </c>
      <c r="BH1759">
        <v>0</v>
      </c>
    </row>
    <row r="1760" spans="1:60" x14ac:dyDescent="0.3">
      <c r="A1760" s="69" t="s">
        <v>635</v>
      </c>
      <c r="B1760" s="69" t="s">
        <v>635</v>
      </c>
      <c r="C1760" s="70"/>
      <c r="D1760" s="71"/>
      <c r="E1760" s="72"/>
      <c r="F1760" s="73"/>
      <c r="G1760" s="70"/>
      <c r="H1760" s="74"/>
      <c r="I1760" s="75"/>
      <c r="J1760" s="75"/>
      <c r="K1760" s="36"/>
      <c r="L1760" s="82"/>
      <c r="M1760" s="82"/>
      <c r="N1760" s="77"/>
      <c r="O1760" s="84" t="s">
        <v>179</v>
      </c>
      <c r="P1760" s="86">
        <v>43861.975428240738</v>
      </c>
      <c r="Q1760" s="84" t="s">
        <v>2329</v>
      </c>
      <c r="R1760" s="84"/>
      <c r="S1760" s="84"/>
      <c r="T1760" s="84" t="s">
        <v>2895</v>
      </c>
      <c r="U1760" s="84"/>
      <c r="V1760" s="87" t="s">
        <v>3448</v>
      </c>
      <c r="W1760" s="86">
        <v>43861.975428240738</v>
      </c>
      <c r="X1760" s="90">
        <v>43861</v>
      </c>
      <c r="Y1760" s="92" t="s">
        <v>5470</v>
      </c>
      <c r="Z1760" s="87" t="s">
        <v>9231</v>
      </c>
      <c r="AA1760" s="84"/>
      <c r="AB1760" s="84"/>
      <c r="AC1760" s="92" t="s">
        <v>13109</v>
      </c>
      <c r="AD1760" s="84"/>
      <c r="AE1760" s="84" t="b">
        <v>0</v>
      </c>
      <c r="AF1760" s="84">
        <v>0</v>
      </c>
      <c r="AG1760" s="92" t="s">
        <v>16467</v>
      </c>
      <c r="AH1760" s="84" t="b">
        <v>0</v>
      </c>
      <c r="AI1760" s="84" t="s">
        <v>16520</v>
      </c>
      <c r="AJ1760" s="84"/>
      <c r="AK1760" s="92" t="s">
        <v>16467</v>
      </c>
      <c r="AL1760" s="84" t="b">
        <v>0</v>
      </c>
      <c r="AM1760" s="84">
        <v>1</v>
      </c>
      <c r="AN1760" s="92" t="s">
        <v>16467</v>
      </c>
      <c r="AO1760" s="84" t="s">
        <v>16534</v>
      </c>
      <c r="AP1760" s="84" t="b">
        <v>0</v>
      </c>
      <c r="AQ1760" s="92" t="s">
        <v>13109</v>
      </c>
      <c r="AR1760" s="84" t="s">
        <v>179</v>
      </c>
      <c r="AS1760" s="84">
        <v>0</v>
      </c>
      <c r="AT1760" s="84">
        <v>0</v>
      </c>
      <c r="AU1760" s="84"/>
      <c r="AV1760" s="84"/>
      <c r="AW1760" s="84"/>
      <c r="AX1760" s="84"/>
      <c r="AY1760" s="84"/>
      <c r="AZ1760" s="84"/>
      <c r="BA1760" s="84"/>
      <c r="BB1760" s="84"/>
      <c r="BC1760">
        <v>1</v>
      </c>
      <c r="BD1760">
        <v>0</v>
      </c>
      <c r="BE1760">
        <v>0</v>
      </c>
      <c r="BF1760">
        <v>1</v>
      </c>
      <c r="BG1760">
        <v>0</v>
      </c>
      <c r="BH1760">
        <v>0</v>
      </c>
    </row>
    <row r="1761" spans="1:60" x14ac:dyDescent="0.3">
      <c r="A1761" s="69" t="s">
        <v>633</v>
      </c>
      <c r="B1761" s="69" t="s">
        <v>633</v>
      </c>
      <c r="C1761" s="70"/>
      <c r="D1761" s="71"/>
      <c r="E1761" s="72"/>
      <c r="F1761" s="73"/>
      <c r="G1761" s="70"/>
      <c r="H1761" s="74"/>
      <c r="I1761" s="75"/>
      <c r="J1761" s="75"/>
      <c r="K1761" s="36"/>
      <c r="L1761" s="82"/>
      <c r="M1761" s="82"/>
      <c r="N1761" s="77"/>
      <c r="O1761" s="84" t="s">
        <v>179</v>
      </c>
      <c r="P1761" s="86">
        <v>43861.977442129632</v>
      </c>
      <c r="Q1761" s="84" t="s">
        <v>2327</v>
      </c>
      <c r="R1761" s="84"/>
      <c r="S1761" s="84"/>
      <c r="T1761" s="84" t="s">
        <v>2883</v>
      </c>
      <c r="U1761" s="84"/>
      <c r="V1761" s="87" t="s">
        <v>3446</v>
      </c>
      <c r="W1761" s="86">
        <v>43861.977442129632</v>
      </c>
      <c r="X1761" s="90">
        <v>43861</v>
      </c>
      <c r="Y1761" s="92" t="s">
        <v>5468</v>
      </c>
      <c r="Z1761" s="87" t="s">
        <v>9229</v>
      </c>
      <c r="AA1761" s="84"/>
      <c r="AB1761" s="84"/>
      <c r="AC1761" s="92" t="s">
        <v>13107</v>
      </c>
      <c r="AD1761" s="84"/>
      <c r="AE1761" s="84" t="b">
        <v>0</v>
      </c>
      <c r="AF1761" s="84">
        <v>1</v>
      </c>
      <c r="AG1761" s="92" t="s">
        <v>16467</v>
      </c>
      <c r="AH1761" s="84" t="b">
        <v>0</v>
      </c>
      <c r="AI1761" s="84" t="s">
        <v>16520</v>
      </c>
      <c r="AJ1761" s="84"/>
      <c r="AK1761" s="92" t="s">
        <v>16467</v>
      </c>
      <c r="AL1761" s="84" t="b">
        <v>0</v>
      </c>
      <c r="AM1761" s="84">
        <v>1</v>
      </c>
      <c r="AN1761" s="92" t="s">
        <v>16467</v>
      </c>
      <c r="AO1761" s="84" t="s">
        <v>16534</v>
      </c>
      <c r="AP1761" s="84" t="b">
        <v>0</v>
      </c>
      <c r="AQ1761" s="92" t="s">
        <v>13107</v>
      </c>
      <c r="AR1761" s="84" t="s">
        <v>179</v>
      </c>
      <c r="AS1761" s="84">
        <v>0</v>
      </c>
      <c r="AT1761" s="84">
        <v>0</v>
      </c>
      <c r="AU1761" s="84"/>
      <c r="AV1761" s="84"/>
      <c r="AW1761" s="84"/>
      <c r="AX1761" s="84"/>
      <c r="AY1761" s="84"/>
      <c r="AZ1761" s="84"/>
      <c r="BA1761" s="84"/>
      <c r="BB1761" s="84"/>
      <c r="BC1761">
        <v>1</v>
      </c>
      <c r="BD1761">
        <v>0</v>
      </c>
      <c r="BE1761">
        <v>0</v>
      </c>
      <c r="BF1761">
        <v>1</v>
      </c>
      <c r="BG1761">
        <v>0</v>
      </c>
      <c r="BH1761">
        <v>0</v>
      </c>
    </row>
    <row r="1762" spans="1:60" x14ac:dyDescent="0.3">
      <c r="A1762" s="69" t="s">
        <v>634</v>
      </c>
      <c r="B1762" s="69" t="s">
        <v>634</v>
      </c>
      <c r="C1762" s="70"/>
      <c r="D1762" s="71"/>
      <c r="E1762" s="72"/>
      <c r="F1762" s="73"/>
      <c r="G1762" s="70"/>
      <c r="H1762" s="74"/>
      <c r="I1762" s="75"/>
      <c r="J1762" s="75"/>
      <c r="K1762" s="36"/>
      <c r="L1762" s="82"/>
      <c r="M1762" s="82"/>
      <c r="N1762" s="77"/>
      <c r="O1762" s="84" t="s">
        <v>179</v>
      </c>
      <c r="P1762" s="86">
        <v>43861.978298611109</v>
      </c>
      <c r="Q1762" s="84" t="s">
        <v>2328</v>
      </c>
      <c r="R1762" s="84"/>
      <c r="S1762" s="84"/>
      <c r="T1762" s="84" t="s">
        <v>2894</v>
      </c>
      <c r="U1762" s="84"/>
      <c r="V1762" s="87" t="s">
        <v>3447</v>
      </c>
      <c r="W1762" s="86">
        <v>43861.978298611109</v>
      </c>
      <c r="X1762" s="90">
        <v>43861</v>
      </c>
      <c r="Y1762" s="92" t="s">
        <v>5469</v>
      </c>
      <c r="Z1762" s="87" t="s">
        <v>9230</v>
      </c>
      <c r="AA1762" s="84"/>
      <c r="AB1762" s="84"/>
      <c r="AC1762" s="92" t="s">
        <v>13108</v>
      </c>
      <c r="AD1762" s="84"/>
      <c r="AE1762" s="84" t="b">
        <v>0</v>
      </c>
      <c r="AF1762" s="84">
        <v>1</v>
      </c>
      <c r="AG1762" s="92" t="s">
        <v>16467</v>
      </c>
      <c r="AH1762" s="84" t="b">
        <v>0</v>
      </c>
      <c r="AI1762" s="84" t="s">
        <v>16520</v>
      </c>
      <c r="AJ1762" s="84"/>
      <c r="AK1762" s="92" t="s">
        <v>16467</v>
      </c>
      <c r="AL1762" s="84" t="b">
        <v>0</v>
      </c>
      <c r="AM1762" s="84">
        <v>1</v>
      </c>
      <c r="AN1762" s="92" t="s">
        <v>16467</v>
      </c>
      <c r="AO1762" s="84" t="s">
        <v>16535</v>
      </c>
      <c r="AP1762" s="84" t="b">
        <v>0</v>
      </c>
      <c r="AQ1762" s="92" t="s">
        <v>13108</v>
      </c>
      <c r="AR1762" s="84" t="s">
        <v>179</v>
      </c>
      <c r="AS1762" s="84">
        <v>0</v>
      </c>
      <c r="AT1762" s="84">
        <v>0</v>
      </c>
      <c r="AU1762" s="84"/>
      <c r="AV1762" s="84"/>
      <c r="AW1762" s="84"/>
      <c r="AX1762" s="84"/>
      <c r="AY1762" s="84"/>
      <c r="AZ1762" s="84"/>
      <c r="BA1762" s="84"/>
      <c r="BB1762" s="84"/>
      <c r="BC1762">
        <v>1</v>
      </c>
      <c r="BD1762">
        <v>0</v>
      </c>
      <c r="BE1762">
        <v>0</v>
      </c>
      <c r="BF1762">
        <v>1</v>
      </c>
      <c r="BG1762">
        <v>0</v>
      </c>
      <c r="BH1762">
        <v>0</v>
      </c>
    </row>
    <row r="1763" spans="1:60" x14ac:dyDescent="0.3">
      <c r="A1763" s="69" t="s">
        <v>1473</v>
      </c>
      <c r="B1763" s="69" t="s">
        <v>2103</v>
      </c>
      <c r="C1763" s="70"/>
      <c r="D1763" s="71"/>
      <c r="E1763" s="72"/>
      <c r="F1763" s="73"/>
      <c r="G1763" s="70"/>
      <c r="H1763" s="74"/>
      <c r="I1763" s="75"/>
      <c r="J1763" s="75"/>
      <c r="K1763" s="36"/>
      <c r="L1763" s="82"/>
      <c r="M1763" s="82"/>
      <c r="N1763" s="77"/>
      <c r="O1763" s="84" t="s">
        <v>2169</v>
      </c>
      <c r="P1763" s="86">
        <v>43861.978750000002</v>
      </c>
      <c r="Q1763" s="84" t="s">
        <v>2283</v>
      </c>
      <c r="R1763" s="84"/>
      <c r="S1763" s="84"/>
      <c r="T1763" s="84" t="s">
        <v>2873</v>
      </c>
      <c r="U1763" s="84"/>
      <c r="V1763" s="87" t="s">
        <v>4213</v>
      </c>
      <c r="W1763" s="86">
        <v>43861.978750000002</v>
      </c>
      <c r="X1763" s="90">
        <v>43861</v>
      </c>
      <c r="Y1763" s="92" t="s">
        <v>6991</v>
      </c>
      <c r="Z1763" s="87" t="s">
        <v>10774</v>
      </c>
      <c r="AA1763" s="84"/>
      <c r="AB1763" s="84"/>
      <c r="AC1763" s="92" t="s">
        <v>14658</v>
      </c>
      <c r="AD1763" s="84"/>
      <c r="AE1763" s="84" t="b">
        <v>0</v>
      </c>
      <c r="AF1763" s="84">
        <v>0</v>
      </c>
      <c r="AG1763" s="92" t="s">
        <v>16467</v>
      </c>
      <c r="AH1763" s="84" t="b">
        <v>0</v>
      </c>
      <c r="AI1763" s="84" t="s">
        <v>16520</v>
      </c>
      <c r="AJ1763" s="84"/>
      <c r="AK1763" s="92" t="s">
        <v>16467</v>
      </c>
      <c r="AL1763" s="84" t="b">
        <v>0</v>
      </c>
      <c r="AM1763" s="84">
        <v>34</v>
      </c>
      <c r="AN1763" s="92" t="s">
        <v>16304</v>
      </c>
      <c r="AO1763" s="84" t="s">
        <v>16534</v>
      </c>
      <c r="AP1763" s="84" t="b">
        <v>0</v>
      </c>
      <c r="AQ1763" s="92" t="s">
        <v>16304</v>
      </c>
      <c r="AR1763" s="84" t="s">
        <v>179</v>
      </c>
      <c r="AS1763" s="84">
        <v>0</v>
      </c>
      <c r="AT1763" s="84">
        <v>0</v>
      </c>
      <c r="AU1763" s="84"/>
      <c r="AV1763" s="84"/>
      <c r="AW1763" s="84"/>
      <c r="AX1763" s="84"/>
      <c r="AY1763" s="84"/>
      <c r="AZ1763" s="84"/>
      <c r="BA1763" s="84"/>
      <c r="BB1763" s="84"/>
      <c r="BC1763">
        <v>1</v>
      </c>
      <c r="BD1763">
        <v>0</v>
      </c>
      <c r="BE1763">
        <v>0</v>
      </c>
      <c r="BF1763">
        <v>0</v>
      </c>
      <c r="BG1763">
        <v>1</v>
      </c>
      <c r="BH1763">
        <v>0</v>
      </c>
    </row>
    <row r="1764" spans="1:60" x14ac:dyDescent="0.3">
      <c r="A1764" s="69" t="s">
        <v>636</v>
      </c>
      <c r="B1764" s="69" t="s">
        <v>635</v>
      </c>
      <c r="C1764" s="70"/>
      <c r="D1764" s="71"/>
      <c r="E1764" s="72"/>
      <c r="F1764" s="73"/>
      <c r="G1764" s="70"/>
      <c r="H1764" s="74"/>
      <c r="I1764" s="75"/>
      <c r="J1764" s="75"/>
      <c r="K1764" s="36"/>
      <c r="L1764" s="82"/>
      <c r="M1764" s="82"/>
      <c r="N1764" s="77"/>
      <c r="O1764" s="84" t="s">
        <v>2169</v>
      </c>
      <c r="P1764" s="86">
        <v>43861.978854166664</v>
      </c>
      <c r="Q1764" s="84" t="s">
        <v>2329</v>
      </c>
      <c r="R1764" s="84"/>
      <c r="S1764" s="84"/>
      <c r="T1764" s="84" t="s">
        <v>2896</v>
      </c>
      <c r="U1764" s="84"/>
      <c r="V1764" s="87" t="s">
        <v>3449</v>
      </c>
      <c r="W1764" s="86">
        <v>43861.978854166664</v>
      </c>
      <c r="X1764" s="90">
        <v>43861</v>
      </c>
      <c r="Y1764" s="92" t="s">
        <v>5471</v>
      </c>
      <c r="Z1764" s="87" t="s">
        <v>9232</v>
      </c>
      <c r="AA1764" s="84"/>
      <c r="AB1764" s="84"/>
      <c r="AC1764" s="92" t="s">
        <v>13110</v>
      </c>
      <c r="AD1764" s="84"/>
      <c r="AE1764" s="84" t="b">
        <v>0</v>
      </c>
      <c r="AF1764" s="84">
        <v>0</v>
      </c>
      <c r="AG1764" s="92" t="s">
        <v>16467</v>
      </c>
      <c r="AH1764" s="84" t="b">
        <v>0</v>
      </c>
      <c r="AI1764" s="84" t="s">
        <v>16520</v>
      </c>
      <c r="AJ1764" s="84"/>
      <c r="AK1764" s="92" t="s">
        <v>16467</v>
      </c>
      <c r="AL1764" s="84" t="b">
        <v>0</v>
      </c>
      <c r="AM1764" s="84">
        <v>1</v>
      </c>
      <c r="AN1764" s="92" t="s">
        <v>13109</v>
      </c>
      <c r="AO1764" s="84" t="s">
        <v>16535</v>
      </c>
      <c r="AP1764" s="84" t="b">
        <v>0</v>
      </c>
      <c r="AQ1764" s="92" t="s">
        <v>13109</v>
      </c>
      <c r="AR1764" s="84" t="s">
        <v>179</v>
      </c>
      <c r="AS1764" s="84">
        <v>0</v>
      </c>
      <c r="AT1764" s="84">
        <v>0</v>
      </c>
      <c r="AU1764" s="84"/>
      <c r="AV1764" s="84"/>
      <c r="AW1764" s="84"/>
      <c r="AX1764" s="84"/>
      <c r="AY1764" s="84"/>
      <c r="AZ1764" s="84"/>
      <c r="BA1764" s="84"/>
      <c r="BB1764" s="84"/>
      <c r="BC1764">
        <v>1</v>
      </c>
      <c r="BD1764">
        <v>0</v>
      </c>
      <c r="BE1764">
        <v>0</v>
      </c>
      <c r="BF1764">
        <v>0</v>
      </c>
      <c r="BG1764">
        <v>1</v>
      </c>
      <c r="BH1764">
        <v>0</v>
      </c>
    </row>
    <row r="1765" spans="1:60" x14ac:dyDescent="0.3">
      <c r="A1765" s="69" t="s">
        <v>1717</v>
      </c>
      <c r="B1765" s="69" t="s">
        <v>2096</v>
      </c>
      <c r="C1765" s="70"/>
      <c r="D1765" s="71"/>
      <c r="E1765" s="72"/>
      <c r="F1765" s="73"/>
      <c r="G1765" s="70"/>
      <c r="H1765" s="74"/>
      <c r="I1765" s="75"/>
      <c r="J1765" s="75"/>
      <c r="K1765" s="36"/>
      <c r="L1765" s="82"/>
      <c r="M1765" s="82"/>
      <c r="N1765" s="77"/>
      <c r="O1765" s="84" t="s">
        <v>2169</v>
      </c>
      <c r="P1765" s="86">
        <v>43861.980474537035</v>
      </c>
      <c r="Q1765" s="84" t="s">
        <v>2284</v>
      </c>
      <c r="R1765" s="84"/>
      <c r="S1765" s="84"/>
      <c r="T1765" s="84" t="s">
        <v>2883</v>
      </c>
      <c r="U1765" s="84"/>
      <c r="V1765" s="87" t="s">
        <v>4438</v>
      </c>
      <c r="W1765" s="86">
        <v>43861.980474537035</v>
      </c>
      <c r="X1765" s="90">
        <v>43861</v>
      </c>
      <c r="Y1765" s="92" t="s">
        <v>7434</v>
      </c>
      <c r="Z1765" s="87" t="s">
        <v>11242</v>
      </c>
      <c r="AA1765" s="84"/>
      <c r="AB1765" s="84"/>
      <c r="AC1765" s="92" t="s">
        <v>15131</v>
      </c>
      <c r="AD1765" s="84"/>
      <c r="AE1765" s="84" t="b">
        <v>0</v>
      </c>
      <c r="AF1765" s="84">
        <v>0</v>
      </c>
      <c r="AG1765" s="92" t="s">
        <v>16467</v>
      </c>
      <c r="AH1765" s="84" t="b">
        <v>0</v>
      </c>
      <c r="AI1765" s="84" t="s">
        <v>16520</v>
      </c>
      <c r="AJ1765" s="84"/>
      <c r="AK1765" s="92" t="s">
        <v>16467</v>
      </c>
      <c r="AL1765" s="84" t="b">
        <v>0</v>
      </c>
      <c r="AM1765" s="84">
        <v>230</v>
      </c>
      <c r="AN1765" s="92" t="s">
        <v>16293</v>
      </c>
      <c r="AO1765" s="84" t="s">
        <v>16534</v>
      </c>
      <c r="AP1765" s="84" t="b">
        <v>0</v>
      </c>
      <c r="AQ1765" s="92" t="s">
        <v>16293</v>
      </c>
      <c r="AR1765" s="84" t="s">
        <v>179</v>
      </c>
      <c r="AS1765" s="84">
        <v>0</v>
      </c>
      <c r="AT1765" s="84">
        <v>0</v>
      </c>
      <c r="AU1765" s="84"/>
      <c r="AV1765" s="84"/>
      <c r="AW1765" s="84"/>
      <c r="AX1765" s="84"/>
      <c r="AY1765" s="84"/>
      <c r="AZ1765" s="84"/>
      <c r="BA1765" s="84"/>
      <c r="BB1765" s="84"/>
      <c r="BC1765">
        <v>2</v>
      </c>
      <c r="BD1765">
        <v>0</v>
      </c>
      <c r="BE1765">
        <v>0</v>
      </c>
      <c r="BF1765">
        <v>0</v>
      </c>
      <c r="BG1765">
        <v>2</v>
      </c>
      <c r="BH1765">
        <v>0</v>
      </c>
    </row>
    <row r="1766" spans="1:60" x14ac:dyDescent="0.3">
      <c r="A1766" s="69" t="s">
        <v>637</v>
      </c>
      <c r="B1766" s="69" t="s">
        <v>2096</v>
      </c>
      <c r="C1766" s="70"/>
      <c r="D1766" s="71"/>
      <c r="E1766" s="72"/>
      <c r="F1766" s="73"/>
      <c r="G1766" s="70"/>
      <c r="H1766" s="74"/>
      <c r="I1766" s="75"/>
      <c r="J1766" s="75"/>
      <c r="K1766" s="36"/>
      <c r="L1766" s="82"/>
      <c r="M1766" s="82"/>
      <c r="N1766" s="77"/>
      <c r="O1766" s="84" t="s">
        <v>2169</v>
      </c>
      <c r="P1766" s="86">
        <v>43861.980856481481</v>
      </c>
      <c r="Q1766" s="84" t="s">
        <v>2284</v>
      </c>
      <c r="R1766" s="84"/>
      <c r="S1766" s="84"/>
      <c r="T1766" s="84" t="s">
        <v>2883</v>
      </c>
      <c r="U1766" s="84"/>
      <c r="V1766" s="87" t="s">
        <v>3450</v>
      </c>
      <c r="W1766" s="86">
        <v>43861.980856481481</v>
      </c>
      <c r="X1766" s="90">
        <v>43861</v>
      </c>
      <c r="Y1766" s="92" t="s">
        <v>5472</v>
      </c>
      <c r="Z1766" s="87" t="s">
        <v>9233</v>
      </c>
      <c r="AA1766" s="84"/>
      <c r="AB1766" s="84"/>
      <c r="AC1766" s="92" t="s">
        <v>13111</v>
      </c>
      <c r="AD1766" s="84"/>
      <c r="AE1766" s="84" t="b">
        <v>0</v>
      </c>
      <c r="AF1766" s="84">
        <v>0</v>
      </c>
      <c r="AG1766" s="92" t="s">
        <v>16467</v>
      </c>
      <c r="AH1766" s="84" t="b">
        <v>0</v>
      </c>
      <c r="AI1766" s="84" t="s">
        <v>16520</v>
      </c>
      <c r="AJ1766" s="84"/>
      <c r="AK1766" s="92" t="s">
        <v>16467</v>
      </c>
      <c r="AL1766" s="84" t="b">
        <v>0</v>
      </c>
      <c r="AM1766" s="84">
        <v>230</v>
      </c>
      <c r="AN1766" s="92" t="s">
        <v>16293</v>
      </c>
      <c r="AO1766" s="84" t="s">
        <v>16534</v>
      </c>
      <c r="AP1766" s="84" t="b">
        <v>0</v>
      </c>
      <c r="AQ1766" s="92" t="s">
        <v>16293</v>
      </c>
      <c r="AR1766" s="84" t="s">
        <v>179</v>
      </c>
      <c r="AS1766" s="84">
        <v>0</v>
      </c>
      <c r="AT1766" s="84">
        <v>0</v>
      </c>
      <c r="AU1766" s="84"/>
      <c r="AV1766" s="84"/>
      <c r="AW1766" s="84"/>
      <c r="AX1766" s="84"/>
      <c r="AY1766" s="84"/>
      <c r="AZ1766" s="84"/>
      <c r="BA1766" s="84"/>
      <c r="BB1766" s="84"/>
      <c r="BC1766">
        <v>1</v>
      </c>
      <c r="BD1766">
        <v>0</v>
      </c>
      <c r="BE1766">
        <v>0</v>
      </c>
      <c r="BF1766">
        <v>0</v>
      </c>
      <c r="BG1766">
        <v>1</v>
      </c>
      <c r="BH1766">
        <v>0</v>
      </c>
    </row>
    <row r="1767" spans="1:60" x14ac:dyDescent="0.3">
      <c r="A1767" s="69" t="s">
        <v>638</v>
      </c>
      <c r="B1767" s="69" t="s">
        <v>2112</v>
      </c>
      <c r="C1767" s="70"/>
      <c r="D1767" s="71"/>
      <c r="E1767" s="72"/>
      <c r="F1767" s="73"/>
      <c r="G1767" s="70"/>
      <c r="H1767" s="74"/>
      <c r="I1767" s="75"/>
      <c r="J1767" s="75"/>
      <c r="K1767" s="36"/>
      <c r="L1767" s="82"/>
      <c r="M1767" s="82"/>
      <c r="N1767" s="77"/>
      <c r="O1767" s="84" t="s">
        <v>2169</v>
      </c>
      <c r="P1767" s="86">
        <v>43861.980914351851</v>
      </c>
      <c r="Q1767" s="84" t="s">
        <v>2330</v>
      </c>
      <c r="R1767" s="84"/>
      <c r="S1767" s="84"/>
      <c r="T1767" s="84" t="s">
        <v>2883</v>
      </c>
      <c r="U1767" s="84"/>
      <c r="V1767" s="87" t="s">
        <v>3451</v>
      </c>
      <c r="W1767" s="86">
        <v>43861.980914351851</v>
      </c>
      <c r="X1767" s="90">
        <v>43861</v>
      </c>
      <c r="Y1767" s="92" t="s">
        <v>5473</v>
      </c>
      <c r="Z1767" s="87" t="s">
        <v>9234</v>
      </c>
      <c r="AA1767" s="84"/>
      <c r="AB1767" s="84"/>
      <c r="AC1767" s="92" t="s">
        <v>13112</v>
      </c>
      <c r="AD1767" s="84"/>
      <c r="AE1767" s="84" t="b">
        <v>0</v>
      </c>
      <c r="AF1767" s="84">
        <v>0</v>
      </c>
      <c r="AG1767" s="92" t="s">
        <v>16467</v>
      </c>
      <c r="AH1767" s="84" t="b">
        <v>0</v>
      </c>
      <c r="AI1767" s="84" t="s">
        <v>16520</v>
      </c>
      <c r="AJ1767" s="84"/>
      <c r="AK1767" s="92" t="s">
        <v>16467</v>
      </c>
      <c r="AL1767" s="84" t="b">
        <v>0</v>
      </c>
      <c r="AM1767" s="84">
        <v>13</v>
      </c>
      <c r="AN1767" s="92" t="s">
        <v>16377</v>
      </c>
      <c r="AO1767" s="84" t="s">
        <v>16534</v>
      </c>
      <c r="AP1767" s="84" t="b">
        <v>0</v>
      </c>
      <c r="AQ1767" s="92" t="s">
        <v>16377</v>
      </c>
      <c r="AR1767" s="84" t="s">
        <v>179</v>
      </c>
      <c r="AS1767" s="84">
        <v>0</v>
      </c>
      <c r="AT1767" s="84">
        <v>0</v>
      </c>
      <c r="AU1767" s="84"/>
      <c r="AV1767" s="84"/>
      <c r="AW1767" s="84"/>
      <c r="AX1767" s="84"/>
      <c r="AY1767" s="84"/>
      <c r="AZ1767" s="84"/>
      <c r="BA1767" s="84"/>
      <c r="BB1767" s="84"/>
      <c r="BC1767">
        <v>1</v>
      </c>
      <c r="BD1767">
        <v>0</v>
      </c>
      <c r="BE1767">
        <v>0</v>
      </c>
      <c r="BF1767">
        <v>0</v>
      </c>
      <c r="BG1767">
        <v>1</v>
      </c>
      <c r="BH1767">
        <v>0</v>
      </c>
    </row>
    <row r="1768" spans="1:60" x14ac:dyDescent="0.3">
      <c r="A1768" s="69" t="s">
        <v>1717</v>
      </c>
      <c r="B1768" s="69" t="s">
        <v>1757</v>
      </c>
      <c r="C1768" s="70"/>
      <c r="D1768" s="71"/>
      <c r="E1768" s="72"/>
      <c r="F1768" s="73"/>
      <c r="G1768" s="70"/>
      <c r="H1768" s="74"/>
      <c r="I1768" s="75"/>
      <c r="J1768" s="75"/>
      <c r="K1768" s="36"/>
      <c r="L1768" s="82"/>
      <c r="M1768" s="82"/>
      <c r="N1768" s="77"/>
      <c r="O1768" s="84" t="s">
        <v>2169</v>
      </c>
      <c r="P1768" s="86">
        <v>43861.981469907405</v>
      </c>
      <c r="Q1768" s="84" t="s">
        <v>2223</v>
      </c>
      <c r="R1768" s="84"/>
      <c r="S1768" s="84"/>
      <c r="T1768" s="84"/>
      <c r="U1768" s="84"/>
      <c r="V1768" s="87" t="s">
        <v>4438</v>
      </c>
      <c r="W1768" s="86">
        <v>43861.981469907405</v>
      </c>
      <c r="X1768" s="90">
        <v>43861</v>
      </c>
      <c r="Y1768" s="92" t="s">
        <v>7435</v>
      </c>
      <c r="Z1768" s="87" t="s">
        <v>11243</v>
      </c>
      <c r="AA1768" s="84"/>
      <c r="AB1768" s="84"/>
      <c r="AC1768" s="92" t="s">
        <v>15132</v>
      </c>
      <c r="AD1768" s="84"/>
      <c r="AE1768" s="84" t="b">
        <v>0</v>
      </c>
      <c r="AF1768" s="84">
        <v>0</v>
      </c>
      <c r="AG1768" s="92" t="s">
        <v>16467</v>
      </c>
      <c r="AH1768" s="84" t="b">
        <v>0</v>
      </c>
      <c r="AI1768" s="84" t="s">
        <v>16520</v>
      </c>
      <c r="AJ1768" s="84"/>
      <c r="AK1768" s="92" t="s">
        <v>16467</v>
      </c>
      <c r="AL1768" s="84" t="b">
        <v>0</v>
      </c>
      <c r="AM1768" s="84">
        <v>41</v>
      </c>
      <c r="AN1768" s="92" t="s">
        <v>15962</v>
      </c>
      <c r="AO1768" s="84" t="s">
        <v>16534</v>
      </c>
      <c r="AP1768" s="84" t="b">
        <v>0</v>
      </c>
      <c r="AQ1768" s="92" t="s">
        <v>15962</v>
      </c>
      <c r="AR1768" s="84" t="s">
        <v>179</v>
      </c>
      <c r="AS1768" s="84">
        <v>0</v>
      </c>
      <c r="AT1768" s="84">
        <v>0</v>
      </c>
      <c r="AU1768" s="84"/>
      <c r="AV1768" s="84"/>
      <c r="AW1768" s="84"/>
      <c r="AX1768" s="84"/>
      <c r="AY1768" s="84"/>
      <c r="AZ1768" s="84"/>
      <c r="BA1768" s="84"/>
      <c r="BB1768" s="84"/>
      <c r="BC1768">
        <v>1</v>
      </c>
      <c r="BD1768">
        <v>0</v>
      </c>
      <c r="BE1768">
        <v>0</v>
      </c>
      <c r="BF1768">
        <v>0</v>
      </c>
      <c r="BG1768">
        <v>1</v>
      </c>
      <c r="BH1768">
        <v>0</v>
      </c>
    </row>
    <row r="1769" spans="1:60" x14ac:dyDescent="0.3">
      <c r="A1769" s="69" t="s">
        <v>691</v>
      </c>
      <c r="B1769" s="69" t="s">
        <v>2132</v>
      </c>
      <c r="C1769" s="70"/>
      <c r="D1769" s="71"/>
      <c r="E1769" s="72"/>
      <c r="F1769" s="73"/>
      <c r="G1769" s="70"/>
      <c r="H1769" s="74"/>
      <c r="I1769" s="75"/>
      <c r="J1769" s="75"/>
      <c r="K1769" s="36"/>
      <c r="L1769" s="82"/>
      <c r="M1769" s="82"/>
      <c r="N1769" s="77"/>
      <c r="O1769" s="84" t="s">
        <v>2168</v>
      </c>
      <c r="P1769" s="86">
        <v>43861.981504629628</v>
      </c>
      <c r="Q1769" s="84" t="s">
        <v>2218</v>
      </c>
      <c r="R1769" s="84"/>
      <c r="S1769" s="84"/>
      <c r="T1769" s="84" t="s">
        <v>2873</v>
      </c>
      <c r="U1769" s="84"/>
      <c r="V1769" s="87" t="s">
        <v>3495</v>
      </c>
      <c r="W1769" s="86">
        <v>43861.981504629628</v>
      </c>
      <c r="X1769" s="90">
        <v>43861</v>
      </c>
      <c r="Y1769" s="92" t="s">
        <v>5549</v>
      </c>
      <c r="Z1769" s="87" t="s">
        <v>9311</v>
      </c>
      <c r="AA1769" s="84"/>
      <c r="AB1769" s="84"/>
      <c r="AC1769" s="92" t="s">
        <v>13189</v>
      </c>
      <c r="AD1769" s="84"/>
      <c r="AE1769" s="84" t="b">
        <v>0</v>
      </c>
      <c r="AF1769" s="84">
        <v>0</v>
      </c>
      <c r="AG1769" s="92" t="s">
        <v>16467</v>
      </c>
      <c r="AH1769" s="84" t="b">
        <v>0</v>
      </c>
      <c r="AI1769" s="84" t="s">
        <v>16520</v>
      </c>
      <c r="AJ1769" s="84"/>
      <c r="AK1769" s="92" t="s">
        <v>16467</v>
      </c>
      <c r="AL1769" s="84" t="b">
        <v>0</v>
      </c>
      <c r="AM1769" s="84">
        <v>121</v>
      </c>
      <c r="AN1769" s="92" t="s">
        <v>12602</v>
      </c>
      <c r="AO1769" s="84" t="s">
        <v>16534</v>
      </c>
      <c r="AP1769" s="84" t="b">
        <v>0</v>
      </c>
      <c r="AQ1769" s="92" t="s">
        <v>12602</v>
      </c>
      <c r="AR1769" s="84" t="s">
        <v>179</v>
      </c>
      <c r="AS1769" s="84">
        <v>0</v>
      </c>
      <c r="AT1769" s="84">
        <v>0</v>
      </c>
      <c r="AU1769" s="84"/>
      <c r="AV1769" s="84"/>
      <c r="AW1769" s="84"/>
      <c r="AX1769" s="84"/>
      <c r="AY1769" s="84"/>
      <c r="AZ1769" s="84"/>
      <c r="BA1769" s="84"/>
      <c r="BB1769" s="84"/>
      <c r="BC1769">
        <v>1</v>
      </c>
      <c r="BD1769">
        <v>0</v>
      </c>
      <c r="BE1769">
        <v>1</v>
      </c>
      <c r="BF1769">
        <v>0</v>
      </c>
      <c r="BG1769">
        <v>0</v>
      </c>
      <c r="BH1769">
        <v>0</v>
      </c>
    </row>
    <row r="1770" spans="1:60" x14ac:dyDescent="0.3">
      <c r="A1770" s="69" t="s">
        <v>1458</v>
      </c>
      <c r="B1770" s="69" t="s">
        <v>1458</v>
      </c>
      <c r="C1770" s="70"/>
      <c r="D1770" s="71"/>
      <c r="E1770" s="72"/>
      <c r="F1770" s="73"/>
      <c r="G1770" s="70"/>
      <c r="H1770" s="74"/>
      <c r="I1770" s="75"/>
      <c r="J1770" s="75"/>
      <c r="K1770" s="36"/>
      <c r="L1770" s="82"/>
      <c r="M1770" s="82"/>
      <c r="N1770" s="77"/>
      <c r="O1770" s="84" t="s">
        <v>179</v>
      </c>
      <c r="P1770" s="86">
        <v>43861.981828703705</v>
      </c>
      <c r="Q1770" s="84" t="s">
        <v>2614</v>
      </c>
      <c r="R1770" s="84"/>
      <c r="S1770" s="84"/>
      <c r="T1770" s="84" t="s">
        <v>2883</v>
      </c>
      <c r="U1770" s="84"/>
      <c r="V1770" s="87" t="s">
        <v>4201</v>
      </c>
      <c r="W1770" s="86">
        <v>43861.981828703705</v>
      </c>
      <c r="X1770" s="90">
        <v>43861</v>
      </c>
      <c r="Y1770" s="92" t="s">
        <v>6780</v>
      </c>
      <c r="Z1770" s="87" t="s">
        <v>10560</v>
      </c>
      <c r="AA1770" s="84"/>
      <c r="AB1770" s="84"/>
      <c r="AC1770" s="92" t="s">
        <v>14443</v>
      </c>
      <c r="AD1770" s="84"/>
      <c r="AE1770" s="84" t="b">
        <v>0</v>
      </c>
      <c r="AF1770" s="84">
        <v>4</v>
      </c>
      <c r="AG1770" s="92" t="s">
        <v>16467</v>
      </c>
      <c r="AH1770" s="84" t="b">
        <v>0</v>
      </c>
      <c r="AI1770" s="84" t="s">
        <v>16520</v>
      </c>
      <c r="AJ1770" s="84"/>
      <c r="AK1770" s="92" t="s">
        <v>16467</v>
      </c>
      <c r="AL1770" s="84" t="b">
        <v>0</v>
      </c>
      <c r="AM1770" s="84">
        <v>1</v>
      </c>
      <c r="AN1770" s="92" t="s">
        <v>16467</v>
      </c>
      <c r="AO1770" s="84" t="s">
        <v>16534</v>
      </c>
      <c r="AP1770" s="84" t="b">
        <v>0</v>
      </c>
      <c r="AQ1770" s="92" t="s">
        <v>14443</v>
      </c>
      <c r="AR1770" s="84" t="s">
        <v>179</v>
      </c>
      <c r="AS1770" s="84">
        <v>0</v>
      </c>
      <c r="AT1770" s="84">
        <v>0</v>
      </c>
      <c r="AU1770" s="84"/>
      <c r="AV1770" s="84"/>
      <c r="AW1770" s="84"/>
      <c r="AX1770" s="84"/>
      <c r="AY1770" s="84"/>
      <c r="AZ1770" s="84"/>
      <c r="BA1770" s="84"/>
      <c r="BB1770" s="84"/>
      <c r="BC1770">
        <v>2</v>
      </c>
      <c r="BD1770">
        <v>0</v>
      </c>
      <c r="BE1770">
        <v>0</v>
      </c>
      <c r="BF1770">
        <v>2</v>
      </c>
      <c r="BG1770">
        <v>0</v>
      </c>
      <c r="BH1770">
        <v>0</v>
      </c>
    </row>
    <row r="1771" spans="1:60" x14ac:dyDescent="0.3">
      <c r="A1771" s="69" t="s">
        <v>639</v>
      </c>
      <c r="B1771" s="69" t="s">
        <v>639</v>
      </c>
      <c r="C1771" s="70"/>
      <c r="D1771" s="71"/>
      <c r="E1771" s="72"/>
      <c r="F1771" s="73"/>
      <c r="G1771" s="70"/>
      <c r="H1771" s="74"/>
      <c r="I1771" s="75"/>
      <c r="J1771" s="75"/>
      <c r="K1771" s="36"/>
      <c r="L1771" s="82"/>
      <c r="M1771" s="82"/>
      <c r="N1771" s="77"/>
      <c r="O1771" s="84" t="s">
        <v>179</v>
      </c>
      <c r="P1771" s="86">
        <v>43861.981990740744</v>
      </c>
      <c r="Q1771" s="84" t="s">
        <v>2331</v>
      </c>
      <c r="R1771" s="84"/>
      <c r="S1771" s="84"/>
      <c r="T1771" s="84" t="s">
        <v>2883</v>
      </c>
      <c r="U1771" s="84"/>
      <c r="V1771" s="87" t="s">
        <v>3452</v>
      </c>
      <c r="W1771" s="86">
        <v>43861.981990740744</v>
      </c>
      <c r="X1771" s="90">
        <v>43861</v>
      </c>
      <c r="Y1771" s="92" t="s">
        <v>5474</v>
      </c>
      <c r="Z1771" s="87" t="s">
        <v>9235</v>
      </c>
      <c r="AA1771" s="84"/>
      <c r="AB1771" s="84"/>
      <c r="AC1771" s="92" t="s">
        <v>13113</v>
      </c>
      <c r="AD1771" s="84"/>
      <c r="AE1771" s="84" t="b">
        <v>0</v>
      </c>
      <c r="AF1771" s="84">
        <v>2</v>
      </c>
      <c r="AG1771" s="92" t="s">
        <v>16467</v>
      </c>
      <c r="AH1771" s="84" t="b">
        <v>0</v>
      </c>
      <c r="AI1771" s="84" t="s">
        <v>16520</v>
      </c>
      <c r="AJ1771" s="84"/>
      <c r="AK1771" s="92" t="s">
        <v>16467</v>
      </c>
      <c r="AL1771" s="84" t="b">
        <v>0</v>
      </c>
      <c r="AM1771" s="84">
        <v>0</v>
      </c>
      <c r="AN1771" s="92" t="s">
        <v>16467</v>
      </c>
      <c r="AO1771" s="84" t="s">
        <v>16534</v>
      </c>
      <c r="AP1771" s="84" t="b">
        <v>0</v>
      </c>
      <c r="AQ1771" s="92" t="s">
        <v>13113</v>
      </c>
      <c r="AR1771" s="84" t="s">
        <v>179</v>
      </c>
      <c r="AS1771" s="84">
        <v>0</v>
      </c>
      <c r="AT1771" s="84">
        <v>0</v>
      </c>
      <c r="AU1771" s="84"/>
      <c r="AV1771" s="84"/>
      <c r="AW1771" s="84"/>
      <c r="AX1771" s="84"/>
      <c r="AY1771" s="84"/>
      <c r="AZ1771" s="84"/>
      <c r="BA1771" s="84"/>
      <c r="BB1771" s="84"/>
      <c r="BC1771">
        <v>1</v>
      </c>
      <c r="BD1771">
        <v>0</v>
      </c>
      <c r="BE1771">
        <v>0</v>
      </c>
      <c r="BF1771">
        <v>1</v>
      </c>
      <c r="BG1771">
        <v>0</v>
      </c>
      <c r="BH1771">
        <v>0</v>
      </c>
    </row>
    <row r="1772" spans="1:60" x14ac:dyDescent="0.3">
      <c r="A1772" s="69" t="s">
        <v>640</v>
      </c>
      <c r="B1772" s="69" t="s">
        <v>2096</v>
      </c>
      <c r="C1772" s="70"/>
      <c r="D1772" s="71"/>
      <c r="E1772" s="72"/>
      <c r="F1772" s="73"/>
      <c r="G1772" s="70"/>
      <c r="H1772" s="74"/>
      <c r="I1772" s="75"/>
      <c r="J1772" s="75"/>
      <c r="K1772" s="36"/>
      <c r="L1772" s="82"/>
      <c r="M1772" s="82"/>
      <c r="N1772" s="77"/>
      <c r="O1772" s="84" t="s">
        <v>2169</v>
      </c>
      <c r="P1772" s="86">
        <v>43861.98474537037</v>
      </c>
      <c r="Q1772" s="84" t="s">
        <v>2284</v>
      </c>
      <c r="R1772" s="84"/>
      <c r="S1772" s="84"/>
      <c r="T1772" s="84" t="s">
        <v>2883</v>
      </c>
      <c r="U1772" s="84"/>
      <c r="V1772" s="87" t="s">
        <v>3453</v>
      </c>
      <c r="W1772" s="86">
        <v>43861.98474537037</v>
      </c>
      <c r="X1772" s="90">
        <v>43861</v>
      </c>
      <c r="Y1772" s="92" t="s">
        <v>5476</v>
      </c>
      <c r="Z1772" s="87" t="s">
        <v>9237</v>
      </c>
      <c r="AA1772" s="84"/>
      <c r="AB1772" s="84"/>
      <c r="AC1772" s="92" t="s">
        <v>13115</v>
      </c>
      <c r="AD1772" s="84"/>
      <c r="AE1772" s="84" t="b">
        <v>0</v>
      </c>
      <c r="AF1772" s="84">
        <v>0</v>
      </c>
      <c r="AG1772" s="92" t="s">
        <v>16467</v>
      </c>
      <c r="AH1772" s="84" t="b">
        <v>0</v>
      </c>
      <c r="AI1772" s="84" t="s">
        <v>16520</v>
      </c>
      <c r="AJ1772" s="84"/>
      <c r="AK1772" s="92" t="s">
        <v>16467</v>
      </c>
      <c r="AL1772" s="84" t="b">
        <v>0</v>
      </c>
      <c r="AM1772" s="84">
        <v>230</v>
      </c>
      <c r="AN1772" s="92" t="s">
        <v>16293</v>
      </c>
      <c r="AO1772" s="84" t="s">
        <v>16534</v>
      </c>
      <c r="AP1772" s="84" t="b">
        <v>0</v>
      </c>
      <c r="AQ1772" s="92" t="s">
        <v>16293</v>
      </c>
      <c r="AR1772" s="84" t="s">
        <v>179</v>
      </c>
      <c r="AS1772" s="84">
        <v>0</v>
      </c>
      <c r="AT1772" s="84">
        <v>0</v>
      </c>
      <c r="AU1772" s="84"/>
      <c r="AV1772" s="84"/>
      <c r="AW1772" s="84"/>
      <c r="AX1772" s="84"/>
      <c r="AY1772" s="84"/>
      <c r="AZ1772" s="84"/>
      <c r="BA1772" s="84"/>
      <c r="BB1772" s="84"/>
      <c r="BC1772">
        <v>1</v>
      </c>
      <c r="BD1772">
        <v>0</v>
      </c>
      <c r="BE1772">
        <v>0</v>
      </c>
      <c r="BF1772">
        <v>0</v>
      </c>
      <c r="BG1772">
        <v>1</v>
      </c>
      <c r="BH1772">
        <v>0</v>
      </c>
    </row>
    <row r="1773" spans="1:60" x14ac:dyDescent="0.3">
      <c r="A1773" s="69" t="s">
        <v>864</v>
      </c>
      <c r="B1773" s="69" t="s">
        <v>1943</v>
      </c>
      <c r="C1773" s="70"/>
      <c r="D1773" s="71"/>
      <c r="E1773" s="72"/>
      <c r="F1773" s="73"/>
      <c r="G1773" s="70"/>
      <c r="H1773" s="74"/>
      <c r="I1773" s="75"/>
      <c r="J1773" s="75"/>
      <c r="K1773" s="36"/>
      <c r="L1773" s="82"/>
      <c r="M1773" s="82"/>
      <c r="N1773" s="77"/>
      <c r="O1773" s="84" t="s">
        <v>2169</v>
      </c>
      <c r="P1773" s="86">
        <v>43861.985671296294</v>
      </c>
      <c r="Q1773" s="84" t="s">
        <v>2227</v>
      </c>
      <c r="R1773" s="84"/>
      <c r="S1773" s="84"/>
      <c r="T1773" s="84"/>
      <c r="U1773" s="84"/>
      <c r="V1773" s="87" t="s">
        <v>3647</v>
      </c>
      <c r="W1773" s="86">
        <v>43861.985671296294</v>
      </c>
      <c r="X1773" s="90">
        <v>43861</v>
      </c>
      <c r="Y1773" s="92" t="s">
        <v>5783</v>
      </c>
      <c r="Z1773" s="87" t="s">
        <v>9546</v>
      </c>
      <c r="AA1773" s="84"/>
      <c r="AB1773" s="84"/>
      <c r="AC1773" s="92" t="s">
        <v>13424</v>
      </c>
      <c r="AD1773" s="84"/>
      <c r="AE1773" s="84" t="b">
        <v>0</v>
      </c>
      <c r="AF1773" s="84">
        <v>0</v>
      </c>
      <c r="AG1773" s="92" t="s">
        <v>16467</v>
      </c>
      <c r="AH1773" s="84" t="b">
        <v>0</v>
      </c>
      <c r="AI1773" s="84" t="s">
        <v>16521</v>
      </c>
      <c r="AJ1773" s="84"/>
      <c r="AK1773" s="92" t="s">
        <v>16467</v>
      </c>
      <c r="AL1773" s="84" t="b">
        <v>0</v>
      </c>
      <c r="AM1773" s="84">
        <v>11</v>
      </c>
      <c r="AN1773" s="92" t="s">
        <v>15853</v>
      </c>
      <c r="AO1773" s="84" t="s">
        <v>16534</v>
      </c>
      <c r="AP1773" s="84" t="b">
        <v>0</v>
      </c>
      <c r="AQ1773" s="92" t="s">
        <v>15853</v>
      </c>
      <c r="AR1773" s="84" t="s">
        <v>179</v>
      </c>
      <c r="AS1773" s="84">
        <v>0</v>
      </c>
      <c r="AT1773" s="84">
        <v>0</v>
      </c>
      <c r="AU1773" s="84"/>
      <c r="AV1773" s="84"/>
      <c r="AW1773" s="84"/>
      <c r="AX1773" s="84"/>
      <c r="AY1773" s="84"/>
      <c r="AZ1773" s="84"/>
      <c r="BA1773" s="84"/>
      <c r="BB1773" s="84"/>
      <c r="BC1773">
        <v>1</v>
      </c>
      <c r="BD1773">
        <v>0</v>
      </c>
      <c r="BE1773">
        <v>0</v>
      </c>
      <c r="BF1773">
        <v>0</v>
      </c>
      <c r="BG1773">
        <v>1</v>
      </c>
      <c r="BH1773">
        <v>0</v>
      </c>
    </row>
    <row r="1774" spans="1:60" x14ac:dyDescent="0.3">
      <c r="A1774" s="69" t="s">
        <v>864</v>
      </c>
      <c r="B1774" s="69" t="s">
        <v>270</v>
      </c>
      <c r="C1774" s="70"/>
      <c r="D1774" s="71"/>
      <c r="E1774" s="72"/>
      <c r="F1774" s="73"/>
      <c r="G1774" s="70"/>
      <c r="H1774" s="74"/>
      <c r="I1774" s="75"/>
      <c r="J1774" s="75"/>
      <c r="K1774" s="36"/>
      <c r="L1774" s="82"/>
      <c r="M1774" s="82"/>
      <c r="N1774" s="77"/>
      <c r="O1774" s="84" t="s">
        <v>2171</v>
      </c>
      <c r="P1774" s="86">
        <v>43861.985671296294</v>
      </c>
      <c r="Q1774" s="84" t="s">
        <v>2227</v>
      </c>
      <c r="R1774" s="84"/>
      <c r="S1774" s="84"/>
      <c r="T1774" s="84"/>
      <c r="U1774" s="84"/>
      <c r="V1774" s="87" t="s">
        <v>3647</v>
      </c>
      <c r="W1774" s="86">
        <v>43861.985671296294</v>
      </c>
      <c r="X1774" s="90">
        <v>43861</v>
      </c>
      <c r="Y1774" s="92" t="s">
        <v>5783</v>
      </c>
      <c r="Z1774" s="87" t="s">
        <v>9546</v>
      </c>
      <c r="AA1774" s="84"/>
      <c r="AB1774" s="84"/>
      <c r="AC1774" s="92" t="s">
        <v>13424</v>
      </c>
      <c r="AD1774" s="84"/>
      <c r="AE1774" s="84" t="b">
        <v>0</v>
      </c>
      <c r="AF1774" s="84">
        <v>0</v>
      </c>
      <c r="AG1774" s="92" t="s">
        <v>16467</v>
      </c>
      <c r="AH1774" s="84" t="b">
        <v>0</v>
      </c>
      <c r="AI1774" s="84" t="s">
        <v>16521</v>
      </c>
      <c r="AJ1774" s="84"/>
      <c r="AK1774" s="92" t="s">
        <v>16467</v>
      </c>
      <c r="AL1774" s="84" t="b">
        <v>0</v>
      </c>
      <c r="AM1774" s="84">
        <v>11</v>
      </c>
      <c r="AN1774" s="92" t="s">
        <v>15853</v>
      </c>
      <c r="AO1774" s="84" t="s">
        <v>16534</v>
      </c>
      <c r="AP1774" s="84" t="b">
        <v>0</v>
      </c>
      <c r="AQ1774" s="92" t="s">
        <v>15853</v>
      </c>
      <c r="AR1774" s="84" t="s">
        <v>179</v>
      </c>
      <c r="AS1774" s="84">
        <v>0</v>
      </c>
      <c r="AT1774" s="84">
        <v>0</v>
      </c>
      <c r="AU1774" s="84"/>
      <c r="AV1774" s="84"/>
      <c r="AW1774" s="84"/>
      <c r="AX1774" s="84"/>
      <c r="AY1774" s="84"/>
      <c r="AZ1774" s="84"/>
      <c r="BA1774" s="84"/>
      <c r="BB1774" s="84"/>
      <c r="BC1774">
        <v>1</v>
      </c>
      <c r="BD1774">
        <v>0</v>
      </c>
      <c r="BE1774">
        <v>0</v>
      </c>
      <c r="BF1774">
        <v>0</v>
      </c>
      <c r="BG1774">
        <v>0</v>
      </c>
      <c r="BH1774">
        <v>1</v>
      </c>
    </row>
    <row r="1775" spans="1:60" x14ac:dyDescent="0.3">
      <c r="A1775" s="69" t="s">
        <v>641</v>
      </c>
      <c r="B1775" s="69" t="s">
        <v>1735</v>
      </c>
      <c r="C1775" s="70"/>
      <c r="D1775" s="71"/>
      <c r="E1775" s="72"/>
      <c r="F1775" s="73"/>
      <c r="G1775" s="70"/>
      <c r="H1775" s="74"/>
      <c r="I1775" s="75"/>
      <c r="J1775" s="75"/>
      <c r="K1775" s="36"/>
      <c r="L1775" s="82"/>
      <c r="M1775" s="82"/>
      <c r="N1775" s="77"/>
      <c r="O1775" s="84" t="s">
        <v>2169</v>
      </c>
      <c r="P1775" s="86">
        <v>43861.985821759263</v>
      </c>
      <c r="Q1775" s="84" t="s">
        <v>2310</v>
      </c>
      <c r="R1775" s="84"/>
      <c r="S1775" s="84"/>
      <c r="T1775" s="84"/>
      <c r="U1775" s="84"/>
      <c r="V1775" s="87" t="s">
        <v>3454</v>
      </c>
      <c r="W1775" s="86">
        <v>43861.985821759263</v>
      </c>
      <c r="X1775" s="90">
        <v>43861</v>
      </c>
      <c r="Y1775" s="92" t="s">
        <v>5477</v>
      </c>
      <c r="Z1775" s="87" t="s">
        <v>9238</v>
      </c>
      <c r="AA1775" s="84"/>
      <c r="AB1775" s="84"/>
      <c r="AC1775" s="92" t="s">
        <v>13116</v>
      </c>
      <c r="AD1775" s="84"/>
      <c r="AE1775" s="84" t="b">
        <v>0</v>
      </c>
      <c r="AF1775" s="84">
        <v>0</v>
      </c>
      <c r="AG1775" s="92" t="s">
        <v>16467</v>
      </c>
      <c r="AH1775" s="84" t="b">
        <v>0</v>
      </c>
      <c r="AI1775" s="84" t="s">
        <v>16521</v>
      </c>
      <c r="AJ1775" s="84"/>
      <c r="AK1775" s="92" t="s">
        <v>16467</v>
      </c>
      <c r="AL1775" s="84" t="b">
        <v>0</v>
      </c>
      <c r="AM1775" s="84">
        <v>10</v>
      </c>
      <c r="AN1775" s="92" t="s">
        <v>15176</v>
      </c>
      <c r="AO1775" s="84" t="s">
        <v>16534</v>
      </c>
      <c r="AP1775" s="84" t="b">
        <v>0</v>
      </c>
      <c r="AQ1775" s="92" t="s">
        <v>15176</v>
      </c>
      <c r="AR1775" s="84" t="s">
        <v>179</v>
      </c>
      <c r="AS1775" s="84">
        <v>0</v>
      </c>
      <c r="AT1775" s="84">
        <v>0</v>
      </c>
      <c r="AU1775" s="84"/>
      <c r="AV1775" s="84"/>
      <c r="AW1775" s="84"/>
      <c r="AX1775" s="84"/>
      <c r="AY1775" s="84"/>
      <c r="AZ1775" s="84"/>
      <c r="BA1775" s="84"/>
      <c r="BB1775" s="84"/>
      <c r="BC1775">
        <v>1</v>
      </c>
      <c r="BD1775">
        <v>0</v>
      </c>
      <c r="BE1775">
        <v>0</v>
      </c>
      <c r="BF1775">
        <v>0</v>
      </c>
      <c r="BG1775">
        <v>1</v>
      </c>
      <c r="BH1775">
        <v>0</v>
      </c>
    </row>
    <row r="1776" spans="1:60" x14ac:dyDescent="0.3">
      <c r="A1776" s="69" t="s">
        <v>1689</v>
      </c>
      <c r="B1776" s="69" t="s">
        <v>2128</v>
      </c>
      <c r="C1776" s="70"/>
      <c r="D1776" s="71"/>
      <c r="E1776" s="72"/>
      <c r="F1776" s="73"/>
      <c r="G1776" s="70"/>
      <c r="H1776" s="74"/>
      <c r="I1776" s="75"/>
      <c r="J1776" s="75"/>
      <c r="K1776" s="36"/>
      <c r="L1776" s="82"/>
      <c r="M1776" s="82"/>
      <c r="N1776" s="77"/>
      <c r="O1776" s="84" t="s">
        <v>2168</v>
      </c>
      <c r="P1776" s="86">
        <v>43861.98609953704</v>
      </c>
      <c r="Q1776" s="84" t="s">
        <v>2299</v>
      </c>
      <c r="R1776" s="84"/>
      <c r="S1776" s="84"/>
      <c r="T1776" s="84"/>
      <c r="U1776" s="84"/>
      <c r="V1776" s="87" t="s">
        <v>4411</v>
      </c>
      <c r="W1776" s="86">
        <v>43861.98609953704</v>
      </c>
      <c r="X1776" s="90">
        <v>43861</v>
      </c>
      <c r="Y1776" s="92" t="s">
        <v>7378</v>
      </c>
      <c r="Z1776" s="87" t="s">
        <v>11182</v>
      </c>
      <c r="AA1776" s="84"/>
      <c r="AB1776" s="84"/>
      <c r="AC1776" s="92" t="s">
        <v>15071</v>
      </c>
      <c r="AD1776" s="84"/>
      <c r="AE1776" s="84" t="b">
        <v>0</v>
      </c>
      <c r="AF1776" s="84">
        <v>0</v>
      </c>
      <c r="AG1776" s="92" t="s">
        <v>16467</v>
      </c>
      <c r="AH1776" s="84" t="b">
        <v>0</v>
      </c>
      <c r="AI1776" s="84" t="s">
        <v>16520</v>
      </c>
      <c r="AJ1776" s="84"/>
      <c r="AK1776" s="92" t="s">
        <v>16467</v>
      </c>
      <c r="AL1776" s="84" t="b">
        <v>0</v>
      </c>
      <c r="AM1776" s="84">
        <v>118</v>
      </c>
      <c r="AN1776" s="92" t="s">
        <v>16294</v>
      </c>
      <c r="AO1776" s="84" t="s">
        <v>16534</v>
      </c>
      <c r="AP1776" s="84" t="b">
        <v>0</v>
      </c>
      <c r="AQ1776" s="92" t="s">
        <v>16294</v>
      </c>
      <c r="AR1776" s="84" t="s">
        <v>179</v>
      </c>
      <c r="AS1776" s="84">
        <v>0</v>
      </c>
      <c r="AT1776" s="84">
        <v>0</v>
      </c>
      <c r="AU1776" s="84"/>
      <c r="AV1776" s="84"/>
      <c r="AW1776" s="84"/>
      <c r="AX1776" s="84"/>
      <c r="AY1776" s="84"/>
      <c r="AZ1776" s="84"/>
      <c r="BA1776" s="84"/>
      <c r="BB1776" s="84"/>
      <c r="BC1776">
        <v>1</v>
      </c>
      <c r="BD1776">
        <v>0</v>
      </c>
      <c r="BE1776">
        <v>1</v>
      </c>
      <c r="BF1776">
        <v>0</v>
      </c>
      <c r="BG1776">
        <v>0</v>
      </c>
      <c r="BH1776">
        <v>0</v>
      </c>
    </row>
    <row r="1777" spans="1:60" x14ac:dyDescent="0.3">
      <c r="A1777" s="69" t="s">
        <v>1689</v>
      </c>
      <c r="B1777" s="69" t="s">
        <v>2145</v>
      </c>
      <c r="C1777" s="70"/>
      <c r="D1777" s="71"/>
      <c r="E1777" s="72"/>
      <c r="F1777" s="73"/>
      <c r="G1777" s="70"/>
      <c r="H1777" s="74"/>
      <c r="I1777" s="75"/>
      <c r="J1777" s="75"/>
      <c r="K1777" s="36"/>
      <c r="L1777" s="82"/>
      <c r="M1777" s="82"/>
      <c r="N1777" s="77"/>
      <c r="O1777" s="84" t="s">
        <v>2168</v>
      </c>
      <c r="P1777" s="86">
        <v>43861.98609953704</v>
      </c>
      <c r="Q1777" s="84" t="s">
        <v>2299</v>
      </c>
      <c r="R1777" s="84"/>
      <c r="S1777" s="84"/>
      <c r="T1777" s="84"/>
      <c r="U1777" s="84"/>
      <c r="V1777" s="87" t="s">
        <v>4411</v>
      </c>
      <c r="W1777" s="86">
        <v>43861.98609953704</v>
      </c>
      <c r="X1777" s="90">
        <v>43861</v>
      </c>
      <c r="Y1777" s="92" t="s">
        <v>7378</v>
      </c>
      <c r="Z1777" s="87" t="s">
        <v>11182</v>
      </c>
      <c r="AA1777" s="84"/>
      <c r="AB1777" s="84"/>
      <c r="AC1777" s="92" t="s">
        <v>15071</v>
      </c>
      <c r="AD1777" s="84"/>
      <c r="AE1777" s="84" t="b">
        <v>0</v>
      </c>
      <c r="AF1777" s="84">
        <v>0</v>
      </c>
      <c r="AG1777" s="92" t="s">
        <v>16467</v>
      </c>
      <c r="AH1777" s="84" t="b">
        <v>0</v>
      </c>
      <c r="AI1777" s="84" t="s">
        <v>16520</v>
      </c>
      <c r="AJ1777" s="84"/>
      <c r="AK1777" s="92" t="s">
        <v>16467</v>
      </c>
      <c r="AL1777" s="84" t="b">
        <v>0</v>
      </c>
      <c r="AM1777" s="84">
        <v>118</v>
      </c>
      <c r="AN1777" s="92" t="s">
        <v>16294</v>
      </c>
      <c r="AO1777" s="84" t="s">
        <v>16534</v>
      </c>
      <c r="AP1777" s="84" t="b">
        <v>0</v>
      </c>
      <c r="AQ1777" s="92" t="s">
        <v>16294</v>
      </c>
      <c r="AR1777" s="84" t="s">
        <v>179</v>
      </c>
      <c r="AS1777" s="84">
        <v>0</v>
      </c>
      <c r="AT1777" s="84">
        <v>0</v>
      </c>
      <c r="AU1777" s="84"/>
      <c r="AV1777" s="84"/>
      <c r="AW1777" s="84"/>
      <c r="AX1777" s="84"/>
      <c r="AY1777" s="84"/>
      <c r="AZ1777" s="84"/>
      <c r="BA1777" s="84"/>
      <c r="BB1777" s="84"/>
      <c r="BC1777">
        <v>1</v>
      </c>
      <c r="BD1777">
        <v>0</v>
      </c>
      <c r="BE1777">
        <v>1</v>
      </c>
      <c r="BF1777">
        <v>0</v>
      </c>
      <c r="BG1777">
        <v>0</v>
      </c>
      <c r="BH1777">
        <v>0</v>
      </c>
    </row>
    <row r="1778" spans="1:60" x14ac:dyDescent="0.3">
      <c r="A1778" s="69" t="s">
        <v>1616</v>
      </c>
      <c r="B1778" s="69" t="s">
        <v>2128</v>
      </c>
      <c r="C1778" s="70"/>
      <c r="D1778" s="71"/>
      <c r="E1778" s="72"/>
      <c r="F1778" s="73"/>
      <c r="G1778" s="70"/>
      <c r="H1778" s="74"/>
      <c r="I1778" s="75"/>
      <c r="J1778" s="75"/>
      <c r="K1778" s="36"/>
      <c r="L1778" s="82"/>
      <c r="M1778" s="82"/>
      <c r="N1778" s="77"/>
      <c r="O1778" s="84" t="s">
        <v>2168</v>
      </c>
      <c r="P1778" s="86">
        <v>43861.989490740743</v>
      </c>
      <c r="Q1778" s="84" t="s">
        <v>2172</v>
      </c>
      <c r="R1778" s="84"/>
      <c r="S1778" s="84"/>
      <c r="T1778" s="84"/>
      <c r="U1778" s="84"/>
      <c r="V1778" s="87" t="s">
        <v>4343</v>
      </c>
      <c r="W1778" s="86">
        <v>43861.989490740743</v>
      </c>
      <c r="X1778" s="90">
        <v>43861</v>
      </c>
      <c r="Y1778" s="92" t="s">
        <v>7229</v>
      </c>
      <c r="Z1778" s="87" t="s">
        <v>11024</v>
      </c>
      <c r="AA1778" s="84"/>
      <c r="AB1778" s="84"/>
      <c r="AC1778" s="92" t="s">
        <v>14910</v>
      </c>
      <c r="AD1778" s="84"/>
      <c r="AE1778" s="84" t="b">
        <v>0</v>
      </c>
      <c r="AF1778" s="84">
        <v>0</v>
      </c>
      <c r="AG1778" s="92" t="s">
        <v>16467</v>
      </c>
      <c r="AH1778" s="84" t="b">
        <v>0</v>
      </c>
      <c r="AI1778" s="84" t="s">
        <v>16520</v>
      </c>
      <c r="AJ1778" s="84"/>
      <c r="AK1778" s="92" t="s">
        <v>16467</v>
      </c>
      <c r="AL1778" s="84" t="b">
        <v>0</v>
      </c>
      <c r="AM1778" s="84">
        <v>155</v>
      </c>
      <c r="AN1778" s="92" t="s">
        <v>16241</v>
      </c>
      <c r="AO1778" s="84" t="s">
        <v>16535</v>
      </c>
      <c r="AP1778" s="84" t="b">
        <v>0</v>
      </c>
      <c r="AQ1778" s="92" t="s">
        <v>16241</v>
      </c>
      <c r="AR1778" s="84" t="s">
        <v>179</v>
      </c>
      <c r="AS1778" s="84">
        <v>0</v>
      </c>
      <c r="AT1778" s="84">
        <v>0</v>
      </c>
      <c r="AU1778" s="84"/>
      <c r="AV1778" s="84"/>
      <c r="AW1778" s="84"/>
      <c r="AX1778" s="84"/>
      <c r="AY1778" s="84"/>
      <c r="AZ1778" s="84"/>
      <c r="BA1778" s="84"/>
      <c r="BB1778" s="84"/>
      <c r="BC1778">
        <v>1</v>
      </c>
      <c r="BD1778">
        <v>0</v>
      </c>
      <c r="BE1778">
        <v>1</v>
      </c>
      <c r="BF1778">
        <v>0</v>
      </c>
      <c r="BG1778">
        <v>0</v>
      </c>
      <c r="BH1778">
        <v>0</v>
      </c>
    </row>
    <row r="1779" spans="1:60" x14ac:dyDescent="0.3">
      <c r="A1779" s="69" t="s">
        <v>1497</v>
      </c>
      <c r="B1779" s="69" t="s">
        <v>1540</v>
      </c>
      <c r="C1779" s="70"/>
      <c r="D1779" s="71"/>
      <c r="E1779" s="72"/>
      <c r="F1779" s="73"/>
      <c r="G1779" s="70"/>
      <c r="H1779" s="74"/>
      <c r="I1779" s="75"/>
      <c r="J1779" s="75"/>
      <c r="K1779" s="36"/>
      <c r="L1779" s="82"/>
      <c r="M1779" s="82"/>
      <c r="N1779" s="77"/>
      <c r="O1779" s="84" t="s">
        <v>2169</v>
      </c>
      <c r="P1779" s="86">
        <v>43861.990023148152</v>
      </c>
      <c r="Q1779" s="84" t="s">
        <v>2304</v>
      </c>
      <c r="R1779" s="84"/>
      <c r="S1779" s="84"/>
      <c r="T1779" s="84" t="s">
        <v>2883</v>
      </c>
      <c r="U1779" s="84"/>
      <c r="V1779" s="87" t="s">
        <v>4236</v>
      </c>
      <c r="W1779" s="86">
        <v>43861.990023148152</v>
      </c>
      <c r="X1779" s="90">
        <v>43861</v>
      </c>
      <c r="Y1779" s="92" t="s">
        <v>6887</v>
      </c>
      <c r="Z1779" s="87" t="s">
        <v>10668</v>
      </c>
      <c r="AA1779" s="84"/>
      <c r="AB1779" s="84"/>
      <c r="AC1779" s="92" t="s">
        <v>14552</v>
      </c>
      <c r="AD1779" s="84"/>
      <c r="AE1779" s="84" t="b">
        <v>0</v>
      </c>
      <c r="AF1779" s="84">
        <v>0</v>
      </c>
      <c r="AG1779" s="92" t="s">
        <v>16467</v>
      </c>
      <c r="AH1779" s="84" t="b">
        <v>0</v>
      </c>
      <c r="AI1779" s="84" t="s">
        <v>16520</v>
      </c>
      <c r="AJ1779" s="84"/>
      <c r="AK1779" s="92" t="s">
        <v>16467</v>
      </c>
      <c r="AL1779" s="84" t="b">
        <v>0</v>
      </c>
      <c r="AM1779" s="84">
        <v>12</v>
      </c>
      <c r="AN1779" s="92" t="s">
        <v>14725</v>
      </c>
      <c r="AO1779" s="84" t="s">
        <v>16534</v>
      </c>
      <c r="AP1779" s="84" t="b">
        <v>0</v>
      </c>
      <c r="AQ1779" s="92" t="s">
        <v>14725</v>
      </c>
      <c r="AR1779" s="84" t="s">
        <v>179</v>
      </c>
      <c r="AS1779" s="84">
        <v>0</v>
      </c>
      <c r="AT1779" s="84">
        <v>0</v>
      </c>
      <c r="AU1779" s="84"/>
      <c r="AV1779" s="84"/>
      <c r="AW1779" s="84"/>
      <c r="AX1779" s="84"/>
      <c r="AY1779" s="84"/>
      <c r="AZ1779" s="84"/>
      <c r="BA1779" s="84"/>
      <c r="BB1779" s="84"/>
      <c r="BC1779">
        <v>1</v>
      </c>
      <c r="BD1779">
        <v>0</v>
      </c>
      <c r="BE1779">
        <v>0</v>
      </c>
      <c r="BF1779">
        <v>0</v>
      </c>
      <c r="BG1779">
        <v>1</v>
      </c>
      <c r="BH1779">
        <v>0</v>
      </c>
    </row>
    <row r="1780" spans="1:60" x14ac:dyDescent="0.3">
      <c r="A1780" s="69" t="s">
        <v>1497</v>
      </c>
      <c r="B1780" s="69" t="s">
        <v>2077</v>
      </c>
      <c r="C1780" s="70"/>
      <c r="D1780" s="71"/>
      <c r="E1780" s="72"/>
      <c r="F1780" s="73"/>
      <c r="G1780" s="70"/>
      <c r="H1780" s="74"/>
      <c r="I1780" s="75"/>
      <c r="J1780" s="75"/>
      <c r="K1780" s="36"/>
      <c r="L1780" s="82"/>
      <c r="M1780" s="82"/>
      <c r="N1780" s="77"/>
      <c r="O1780" s="84" t="s">
        <v>2169</v>
      </c>
      <c r="P1780" s="86">
        <v>43861.990439814814</v>
      </c>
      <c r="Q1780" s="84" t="s">
        <v>2301</v>
      </c>
      <c r="R1780" s="84"/>
      <c r="S1780" s="84"/>
      <c r="T1780" s="84" t="s">
        <v>2873</v>
      </c>
      <c r="U1780" s="84"/>
      <c r="V1780" s="87" t="s">
        <v>4236</v>
      </c>
      <c r="W1780" s="86">
        <v>43861.990439814814</v>
      </c>
      <c r="X1780" s="90">
        <v>43861</v>
      </c>
      <c r="Y1780" s="92" t="s">
        <v>6888</v>
      </c>
      <c r="Z1780" s="87" t="s">
        <v>10669</v>
      </c>
      <c r="AA1780" s="84"/>
      <c r="AB1780" s="84"/>
      <c r="AC1780" s="92" t="s">
        <v>14553</v>
      </c>
      <c r="AD1780" s="84"/>
      <c r="AE1780" s="84" t="b">
        <v>0</v>
      </c>
      <c r="AF1780" s="84">
        <v>0</v>
      </c>
      <c r="AG1780" s="92" t="s">
        <v>16467</v>
      </c>
      <c r="AH1780" s="84" t="b">
        <v>0</v>
      </c>
      <c r="AI1780" s="84" t="s">
        <v>16520</v>
      </c>
      <c r="AJ1780" s="84"/>
      <c r="AK1780" s="92" t="s">
        <v>16467</v>
      </c>
      <c r="AL1780" s="84" t="b">
        <v>0</v>
      </c>
      <c r="AM1780" s="84">
        <v>56</v>
      </c>
      <c r="AN1780" s="92" t="s">
        <v>16433</v>
      </c>
      <c r="AO1780" s="84" t="s">
        <v>16534</v>
      </c>
      <c r="AP1780" s="84" t="b">
        <v>0</v>
      </c>
      <c r="AQ1780" s="92" t="s">
        <v>16433</v>
      </c>
      <c r="AR1780" s="84" t="s">
        <v>179</v>
      </c>
      <c r="AS1780" s="84">
        <v>0</v>
      </c>
      <c r="AT1780" s="84">
        <v>0</v>
      </c>
      <c r="AU1780" s="84"/>
      <c r="AV1780" s="84"/>
      <c r="AW1780" s="84"/>
      <c r="AX1780" s="84"/>
      <c r="AY1780" s="84"/>
      <c r="AZ1780" s="84"/>
      <c r="BA1780" s="84"/>
      <c r="BB1780" s="84"/>
      <c r="BC1780">
        <v>1</v>
      </c>
      <c r="BD1780">
        <v>0</v>
      </c>
      <c r="BE1780">
        <v>0</v>
      </c>
      <c r="BF1780">
        <v>0</v>
      </c>
      <c r="BG1780">
        <v>1</v>
      </c>
      <c r="BH1780">
        <v>0</v>
      </c>
    </row>
    <row r="1781" spans="1:60" x14ac:dyDescent="0.3">
      <c r="A1781" s="69" t="s">
        <v>1497</v>
      </c>
      <c r="B1781" s="69" t="s">
        <v>1580</v>
      </c>
      <c r="C1781" s="70"/>
      <c r="D1781" s="71"/>
      <c r="E1781" s="72"/>
      <c r="F1781" s="73"/>
      <c r="G1781" s="70"/>
      <c r="H1781" s="74"/>
      <c r="I1781" s="75"/>
      <c r="J1781" s="75"/>
      <c r="K1781" s="36"/>
      <c r="L1781" s="82"/>
      <c r="M1781" s="82"/>
      <c r="N1781" s="77"/>
      <c r="O1781" s="84" t="s">
        <v>2169</v>
      </c>
      <c r="P1781" s="86">
        <v>43861.990532407406</v>
      </c>
      <c r="Q1781" s="84" t="s">
        <v>2296</v>
      </c>
      <c r="R1781" s="84"/>
      <c r="S1781" s="84"/>
      <c r="T1781" s="84" t="s">
        <v>2873</v>
      </c>
      <c r="U1781" s="84"/>
      <c r="V1781" s="87" t="s">
        <v>4236</v>
      </c>
      <c r="W1781" s="86">
        <v>43861.990532407406</v>
      </c>
      <c r="X1781" s="90">
        <v>43861</v>
      </c>
      <c r="Y1781" s="92" t="s">
        <v>6889</v>
      </c>
      <c r="Z1781" s="87" t="s">
        <v>10670</v>
      </c>
      <c r="AA1781" s="84"/>
      <c r="AB1781" s="84"/>
      <c r="AC1781" s="92" t="s">
        <v>14554</v>
      </c>
      <c r="AD1781" s="84"/>
      <c r="AE1781" s="84" t="b">
        <v>0</v>
      </c>
      <c r="AF1781" s="84">
        <v>0</v>
      </c>
      <c r="AG1781" s="92" t="s">
        <v>16467</v>
      </c>
      <c r="AH1781" s="84" t="b">
        <v>0</v>
      </c>
      <c r="AI1781" s="84" t="s">
        <v>16520</v>
      </c>
      <c r="AJ1781" s="84"/>
      <c r="AK1781" s="92" t="s">
        <v>16467</v>
      </c>
      <c r="AL1781" s="84" t="b">
        <v>0</v>
      </c>
      <c r="AM1781" s="84">
        <v>11</v>
      </c>
      <c r="AN1781" s="92" t="s">
        <v>14818</v>
      </c>
      <c r="AO1781" s="84" t="s">
        <v>16534</v>
      </c>
      <c r="AP1781" s="84" t="b">
        <v>0</v>
      </c>
      <c r="AQ1781" s="92" t="s">
        <v>14818</v>
      </c>
      <c r="AR1781" s="84" t="s">
        <v>179</v>
      </c>
      <c r="AS1781" s="84">
        <v>0</v>
      </c>
      <c r="AT1781" s="84">
        <v>0</v>
      </c>
      <c r="AU1781" s="84"/>
      <c r="AV1781" s="84"/>
      <c r="AW1781" s="84"/>
      <c r="AX1781" s="84"/>
      <c r="AY1781" s="84"/>
      <c r="AZ1781" s="84"/>
      <c r="BA1781" s="84"/>
      <c r="BB1781" s="84"/>
      <c r="BC1781">
        <v>1</v>
      </c>
      <c r="BD1781">
        <v>0</v>
      </c>
      <c r="BE1781">
        <v>0</v>
      </c>
      <c r="BF1781">
        <v>0</v>
      </c>
      <c r="BG1781">
        <v>1</v>
      </c>
      <c r="BH1781">
        <v>0</v>
      </c>
    </row>
    <row r="1782" spans="1:60" x14ac:dyDescent="0.3">
      <c r="A1782" s="69" t="s">
        <v>1497</v>
      </c>
      <c r="B1782" s="69" t="s">
        <v>2118</v>
      </c>
      <c r="C1782" s="70"/>
      <c r="D1782" s="71"/>
      <c r="E1782" s="72"/>
      <c r="F1782" s="73"/>
      <c r="G1782" s="70"/>
      <c r="H1782" s="74"/>
      <c r="I1782" s="75"/>
      <c r="J1782" s="75"/>
      <c r="K1782" s="36"/>
      <c r="L1782" s="82"/>
      <c r="M1782" s="82"/>
      <c r="N1782" s="77"/>
      <c r="O1782" s="84" t="s">
        <v>2169</v>
      </c>
      <c r="P1782" s="86">
        <v>43861.991261574076</v>
      </c>
      <c r="Q1782" s="84" t="s">
        <v>2321</v>
      </c>
      <c r="R1782" s="84"/>
      <c r="S1782" s="84"/>
      <c r="T1782" s="84" t="s">
        <v>2873</v>
      </c>
      <c r="U1782" s="84"/>
      <c r="V1782" s="87" t="s">
        <v>4236</v>
      </c>
      <c r="W1782" s="86">
        <v>43861.991261574076</v>
      </c>
      <c r="X1782" s="90">
        <v>43861</v>
      </c>
      <c r="Y1782" s="92" t="s">
        <v>6890</v>
      </c>
      <c r="Z1782" s="87" t="s">
        <v>10671</v>
      </c>
      <c r="AA1782" s="84"/>
      <c r="AB1782" s="84"/>
      <c r="AC1782" s="92" t="s">
        <v>14555</v>
      </c>
      <c r="AD1782" s="84"/>
      <c r="AE1782" s="84" t="b">
        <v>0</v>
      </c>
      <c r="AF1782" s="84">
        <v>0</v>
      </c>
      <c r="AG1782" s="92" t="s">
        <v>16467</v>
      </c>
      <c r="AH1782" s="84" t="b">
        <v>0</v>
      </c>
      <c r="AI1782" s="84" t="s">
        <v>16520</v>
      </c>
      <c r="AJ1782" s="84"/>
      <c r="AK1782" s="92" t="s">
        <v>16467</v>
      </c>
      <c r="AL1782" s="84" t="b">
        <v>0</v>
      </c>
      <c r="AM1782" s="84">
        <v>85</v>
      </c>
      <c r="AN1782" s="92" t="s">
        <v>16409</v>
      </c>
      <c r="AO1782" s="84" t="s">
        <v>16534</v>
      </c>
      <c r="AP1782" s="84" t="b">
        <v>0</v>
      </c>
      <c r="AQ1782" s="92" t="s">
        <v>16409</v>
      </c>
      <c r="AR1782" s="84" t="s">
        <v>179</v>
      </c>
      <c r="AS1782" s="84">
        <v>0</v>
      </c>
      <c r="AT1782" s="84">
        <v>0</v>
      </c>
      <c r="AU1782" s="84"/>
      <c r="AV1782" s="84"/>
      <c r="AW1782" s="84"/>
      <c r="AX1782" s="84"/>
      <c r="AY1782" s="84"/>
      <c r="AZ1782" s="84"/>
      <c r="BA1782" s="84"/>
      <c r="BB1782" s="84"/>
      <c r="BC1782">
        <v>1</v>
      </c>
      <c r="BD1782">
        <v>0</v>
      </c>
      <c r="BE1782">
        <v>0</v>
      </c>
      <c r="BF1782">
        <v>0</v>
      </c>
      <c r="BG1782">
        <v>1</v>
      </c>
      <c r="BH1782">
        <v>0</v>
      </c>
    </row>
    <row r="1783" spans="1:60" x14ac:dyDescent="0.3">
      <c r="A1783" s="69" t="s">
        <v>1497</v>
      </c>
      <c r="B1783" s="69" t="s">
        <v>2112</v>
      </c>
      <c r="C1783" s="70"/>
      <c r="D1783" s="71"/>
      <c r="E1783" s="72"/>
      <c r="F1783" s="73"/>
      <c r="G1783" s="70"/>
      <c r="H1783" s="74"/>
      <c r="I1783" s="75"/>
      <c r="J1783" s="75"/>
      <c r="K1783" s="36"/>
      <c r="L1783" s="82"/>
      <c r="M1783" s="82"/>
      <c r="N1783" s="77"/>
      <c r="O1783" s="84" t="s">
        <v>2169</v>
      </c>
      <c r="P1783" s="86">
        <v>43861.991608796299</v>
      </c>
      <c r="Q1783" s="84" t="s">
        <v>2330</v>
      </c>
      <c r="R1783" s="84"/>
      <c r="S1783" s="84"/>
      <c r="T1783" s="84" t="s">
        <v>2883</v>
      </c>
      <c r="U1783" s="84"/>
      <c r="V1783" s="87" t="s">
        <v>4236</v>
      </c>
      <c r="W1783" s="86">
        <v>43861.991608796299</v>
      </c>
      <c r="X1783" s="90">
        <v>43861</v>
      </c>
      <c r="Y1783" s="92" t="s">
        <v>6891</v>
      </c>
      <c r="Z1783" s="87" t="s">
        <v>10672</v>
      </c>
      <c r="AA1783" s="84"/>
      <c r="AB1783" s="84"/>
      <c r="AC1783" s="92" t="s">
        <v>14556</v>
      </c>
      <c r="AD1783" s="84"/>
      <c r="AE1783" s="84" t="b">
        <v>0</v>
      </c>
      <c r="AF1783" s="84">
        <v>0</v>
      </c>
      <c r="AG1783" s="92" t="s">
        <v>16467</v>
      </c>
      <c r="AH1783" s="84" t="b">
        <v>0</v>
      </c>
      <c r="AI1783" s="84" t="s">
        <v>16520</v>
      </c>
      <c r="AJ1783" s="84"/>
      <c r="AK1783" s="92" t="s">
        <v>16467</v>
      </c>
      <c r="AL1783" s="84" t="b">
        <v>0</v>
      </c>
      <c r="AM1783" s="84">
        <v>13</v>
      </c>
      <c r="AN1783" s="92" t="s">
        <v>16377</v>
      </c>
      <c r="AO1783" s="84" t="s">
        <v>16534</v>
      </c>
      <c r="AP1783" s="84" t="b">
        <v>0</v>
      </c>
      <c r="AQ1783" s="92" t="s">
        <v>16377</v>
      </c>
      <c r="AR1783" s="84" t="s">
        <v>179</v>
      </c>
      <c r="AS1783" s="84">
        <v>0</v>
      </c>
      <c r="AT1783" s="84">
        <v>0</v>
      </c>
      <c r="AU1783" s="84"/>
      <c r="AV1783" s="84"/>
      <c r="AW1783" s="84"/>
      <c r="AX1783" s="84"/>
      <c r="AY1783" s="84"/>
      <c r="AZ1783" s="84"/>
      <c r="BA1783" s="84"/>
      <c r="BB1783" s="84"/>
      <c r="BC1783">
        <v>1</v>
      </c>
      <c r="BD1783">
        <v>0</v>
      </c>
      <c r="BE1783">
        <v>0</v>
      </c>
      <c r="BF1783">
        <v>0</v>
      </c>
      <c r="BG1783">
        <v>1</v>
      </c>
      <c r="BH1783">
        <v>0</v>
      </c>
    </row>
    <row r="1784" spans="1:60" x14ac:dyDescent="0.3">
      <c r="A1784" s="69" t="s">
        <v>642</v>
      </c>
      <c r="B1784" s="69" t="s">
        <v>2029</v>
      </c>
      <c r="C1784" s="70"/>
      <c r="D1784" s="71"/>
      <c r="E1784" s="72"/>
      <c r="F1784" s="73"/>
      <c r="G1784" s="70"/>
      <c r="H1784" s="74"/>
      <c r="I1784" s="75"/>
      <c r="J1784" s="75"/>
      <c r="K1784" s="36"/>
      <c r="L1784" s="82"/>
      <c r="M1784" s="82"/>
      <c r="N1784" s="77"/>
      <c r="O1784" s="84" t="s">
        <v>2169</v>
      </c>
      <c r="P1784" s="86">
        <v>43861.992303240739</v>
      </c>
      <c r="Q1784" s="84" t="s">
        <v>2217</v>
      </c>
      <c r="R1784" s="84"/>
      <c r="S1784" s="84"/>
      <c r="T1784" s="84"/>
      <c r="U1784" s="84"/>
      <c r="V1784" s="87" t="s">
        <v>3455</v>
      </c>
      <c r="W1784" s="86">
        <v>43861.992303240739</v>
      </c>
      <c r="X1784" s="90">
        <v>43861</v>
      </c>
      <c r="Y1784" s="92" t="s">
        <v>5478</v>
      </c>
      <c r="Z1784" s="87" t="s">
        <v>9239</v>
      </c>
      <c r="AA1784" s="84"/>
      <c r="AB1784" s="84"/>
      <c r="AC1784" s="92" t="s">
        <v>13117</v>
      </c>
      <c r="AD1784" s="84"/>
      <c r="AE1784" s="84" t="b">
        <v>0</v>
      </c>
      <c r="AF1784" s="84">
        <v>0</v>
      </c>
      <c r="AG1784" s="92" t="s">
        <v>16467</v>
      </c>
      <c r="AH1784" s="84" t="b">
        <v>0</v>
      </c>
      <c r="AI1784" s="84" t="s">
        <v>16520</v>
      </c>
      <c r="AJ1784" s="84"/>
      <c r="AK1784" s="92" t="s">
        <v>16467</v>
      </c>
      <c r="AL1784" s="84" t="b">
        <v>0</v>
      </c>
      <c r="AM1784" s="84">
        <v>25</v>
      </c>
      <c r="AN1784" s="92" t="s">
        <v>16088</v>
      </c>
      <c r="AO1784" s="84" t="s">
        <v>16534</v>
      </c>
      <c r="AP1784" s="84" t="b">
        <v>0</v>
      </c>
      <c r="AQ1784" s="92" t="s">
        <v>16088</v>
      </c>
      <c r="AR1784" s="84" t="s">
        <v>179</v>
      </c>
      <c r="AS1784" s="84">
        <v>0</v>
      </c>
      <c r="AT1784" s="84">
        <v>0</v>
      </c>
      <c r="AU1784" s="84"/>
      <c r="AV1784" s="84"/>
      <c r="AW1784" s="84"/>
      <c r="AX1784" s="84"/>
      <c r="AY1784" s="84"/>
      <c r="AZ1784" s="84"/>
      <c r="BA1784" s="84"/>
      <c r="BB1784" s="84"/>
      <c r="BC1784">
        <v>1</v>
      </c>
      <c r="BD1784">
        <v>0</v>
      </c>
      <c r="BE1784">
        <v>0</v>
      </c>
      <c r="BF1784">
        <v>0</v>
      </c>
      <c r="BG1784">
        <v>1</v>
      </c>
      <c r="BH1784">
        <v>0</v>
      </c>
    </row>
    <row r="1785" spans="1:60" x14ac:dyDescent="0.3">
      <c r="A1785" s="69" t="s">
        <v>1504</v>
      </c>
      <c r="B1785" s="69" t="s">
        <v>1504</v>
      </c>
      <c r="C1785" s="70"/>
      <c r="D1785" s="71"/>
      <c r="E1785" s="72"/>
      <c r="F1785" s="73"/>
      <c r="G1785" s="70"/>
      <c r="H1785" s="74"/>
      <c r="I1785" s="75"/>
      <c r="J1785" s="75"/>
      <c r="K1785" s="36"/>
      <c r="L1785" s="82"/>
      <c r="M1785" s="82"/>
      <c r="N1785" s="77"/>
      <c r="O1785" s="84" t="s">
        <v>179</v>
      </c>
      <c r="P1785" s="86">
        <v>43861.992812500001</v>
      </c>
      <c r="Q1785" s="84" t="s">
        <v>2275</v>
      </c>
      <c r="R1785" s="84"/>
      <c r="S1785" s="84"/>
      <c r="T1785" s="84" t="s">
        <v>2883</v>
      </c>
      <c r="U1785" s="84"/>
      <c r="V1785" s="87" t="s">
        <v>4243</v>
      </c>
      <c r="W1785" s="86">
        <v>43861.992812500001</v>
      </c>
      <c r="X1785" s="90">
        <v>43861</v>
      </c>
      <c r="Y1785" s="92" t="s">
        <v>6926</v>
      </c>
      <c r="Z1785" s="87" t="s">
        <v>10707</v>
      </c>
      <c r="AA1785" s="84"/>
      <c r="AB1785" s="84"/>
      <c r="AC1785" s="92" t="s">
        <v>14591</v>
      </c>
      <c r="AD1785" s="84"/>
      <c r="AE1785" s="84" t="b">
        <v>0</v>
      </c>
      <c r="AF1785" s="84">
        <v>3</v>
      </c>
      <c r="AG1785" s="92" t="s">
        <v>16467</v>
      </c>
      <c r="AH1785" s="84" t="b">
        <v>0</v>
      </c>
      <c r="AI1785" s="84" t="s">
        <v>16522</v>
      </c>
      <c r="AJ1785" s="84"/>
      <c r="AK1785" s="92" t="s">
        <v>16467</v>
      </c>
      <c r="AL1785" s="84" t="b">
        <v>0</v>
      </c>
      <c r="AM1785" s="84">
        <v>2</v>
      </c>
      <c r="AN1785" s="92" t="s">
        <v>16467</v>
      </c>
      <c r="AO1785" s="84" t="s">
        <v>16534</v>
      </c>
      <c r="AP1785" s="84" t="b">
        <v>0</v>
      </c>
      <c r="AQ1785" s="92" t="s">
        <v>14591</v>
      </c>
      <c r="AR1785" s="84" t="s">
        <v>179</v>
      </c>
      <c r="AS1785" s="84">
        <v>0</v>
      </c>
      <c r="AT1785" s="84">
        <v>0</v>
      </c>
      <c r="AU1785" s="84"/>
      <c r="AV1785" s="84"/>
      <c r="AW1785" s="84"/>
      <c r="AX1785" s="84"/>
      <c r="AY1785" s="84"/>
      <c r="AZ1785" s="84"/>
      <c r="BA1785" s="84"/>
      <c r="BB1785" s="84"/>
      <c r="BC1785">
        <v>1</v>
      </c>
      <c r="BD1785">
        <v>0</v>
      </c>
      <c r="BE1785">
        <v>0</v>
      </c>
      <c r="BF1785">
        <v>1</v>
      </c>
      <c r="BG1785">
        <v>0</v>
      </c>
      <c r="BH1785">
        <v>0</v>
      </c>
    </row>
    <row r="1786" spans="1:60" x14ac:dyDescent="0.3">
      <c r="A1786" s="69" t="s">
        <v>1497</v>
      </c>
      <c r="B1786" s="69" t="s">
        <v>2029</v>
      </c>
      <c r="C1786" s="70"/>
      <c r="D1786" s="71"/>
      <c r="E1786" s="72"/>
      <c r="F1786" s="73"/>
      <c r="G1786" s="70"/>
      <c r="H1786" s="74"/>
      <c r="I1786" s="75"/>
      <c r="J1786" s="75"/>
      <c r="K1786" s="36"/>
      <c r="L1786" s="82"/>
      <c r="M1786" s="82"/>
      <c r="N1786" s="77"/>
      <c r="O1786" s="84" t="s">
        <v>2169</v>
      </c>
      <c r="P1786" s="86">
        <v>43861.996087962965</v>
      </c>
      <c r="Q1786" s="84" t="s">
        <v>2217</v>
      </c>
      <c r="R1786" s="84"/>
      <c r="S1786" s="84"/>
      <c r="T1786" s="84"/>
      <c r="U1786" s="84"/>
      <c r="V1786" s="87" t="s">
        <v>4236</v>
      </c>
      <c r="W1786" s="86">
        <v>43861.996087962965</v>
      </c>
      <c r="X1786" s="90">
        <v>43861</v>
      </c>
      <c r="Y1786" s="92" t="s">
        <v>6892</v>
      </c>
      <c r="Z1786" s="87" t="s">
        <v>10673</v>
      </c>
      <c r="AA1786" s="84"/>
      <c r="AB1786" s="84"/>
      <c r="AC1786" s="92" t="s">
        <v>14557</v>
      </c>
      <c r="AD1786" s="84"/>
      <c r="AE1786" s="84" t="b">
        <v>0</v>
      </c>
      <c r="AF1786" s="84">
        <v>0</v>
      </c>
      <c r="AG1786" s="92" t="s">
        <v>16467</v>
      </c>
      <c r="AH1786" s="84" t="b">
        <v>0</v>
      </c>
      <c r="AI1786" s="84" t="s">
        <v>16520</v>
      </c>
      <c r="AJ1786" s="84"/>
      <c r="AK1786" s="92" t="s">
        <v>16467</v>
      </c>
      <c r="AL1786" s="84" t="b">
        <v>0</v>
      </c>
      <c r="AM1786" s="84">
        <v>25</v>
      </c>
      <c r="AN1786" s="92" t="s">
        <v>16088</v>
      </c>
      <c r="AO1786" s="84" t="s">
        <v>16534</v>
      </c>
      <c r="AP1786" s="84" t="b">
        <v>0</v>
      </c>
      <c r="AQ1786" s="92" t="s">
        <v>16088</v>
      </c>
      <c r="AR1786" s="84" t="s">
        <v>179</v>
      </c>
      <c r="AS1786" s="84">
        <v>0</v>
      </c>
      <c r="AT1786" s="84">
        <v>0</v>
      </c>
      <c r="AU1786" s="84"/>
      <c r="AV1786" s="84"/>
      <c r="AW1786" s="84"/>
      <c r="AX1786" s="84"/>
      <c r="AY1786" s="84"/>
      <c r="AZ1786" s="84"/>
      <c r="BA1786" s="84"/>
      <c r="BB1786" s="84"/>
      <c r="BC1786">
        <v>1</v>
      </c>
      <c r="BD1786">
        <v>0</v>
      </c>
      <c r="BE1786">
        <v>0</v>
      </c>
      <c r="BF1786">
        <v>0</v>
      </c>
      <c r="BG1786">
        <v>1</v>
      </c>
      <c r="BH1786">
        <v>0</v>
      </c>
    </row>
    <row r="1787" spans="1:60" x14ac:dyDescent="0.3">
      <c r="A1787" s="69" t="s">
        <v>1497</v>
      </c>
      <c r="B1787" s="69" t="s">
        <v>2131</v>
      </c>
      <c r="C1787" s="70"/>
      <c r="D1787" s="71"/>
      <c r="E1787" s="72"/>
      <c r="F1787" s="73"/>
      <c r="G1787" s="70"/>
      <c r="H1787" s="74"/>
      <c r="I1787" s="75"/>
      <c r="J1787" s="75"/>
      <c r="K1787" s="36"/>
      <c r="L1787" s="82"/>
      <c r="M1787" s="82"/>
      <c r="N1787" s="77"/>
      <c r="O1787" s="84" t="s">
        <v>2168</v>
      </c>
      <c r="P1787" s="86">
        <v>43861.996215277781</v>
      </c>
      <c r="Q1787" s="84" t="s">
        <v>2207</v>
      </c>
      <c r="R1787" s="84"/>
      <c r="S1787" s="84"/>
      <c r="T1787" s="84" t="s">
        <v>2873</v>
      </c>
      <c r="U1787" s="84"/>
      <c r="V1787" s="87" t="s">
        <v>4236</v>
      </c>
      <c r="W1787" s="86">
        <v>43861.996215277781</v>
      </c>
      <c r="X1787" s="90">
        <v>43861</v>
      </c>
      <c r="Y1787" s="92" t="s">
        <v>6893</v>
      </c>
      <c r="Z1787" s="87" t="s">
        <v>10674</v>
      </c>
      <c r="AA1787" s="84"/>
      <c r="AB1787" s="84"/>
      <c r="AC1787" s="92" t="s">
        <v>14558</v>
      </c>
      <c r="AD1787" s="84"/>
      <c r="AE1787" s="84" t="b">
        <v>0</v>
      </c>
      <c r="AF1787" s="84">
        <v>0</v>
      </c>
      <c r="AG1787" s="92" t="s">
        <v>16467</v>
      </c>
      <c r="AH1787" s="84" t="b">
        <v>0</v>
      </c>
      <c r="AI1787" s="84" t="s">
        <v>16520</v>
      </c>
      <c r="AJ1787" s="84"/>
      <c r="AK1787" s="92" t="s">
        <v>16467</v>
      </c>
      <c r="AL1787" s="84" t="b">
        <v>0</v>
      </c>
      <c r="AM1787" s="84">
        <v>34</v>
      </c>
      <c r="AN1787" s="92" t="s">
        <v>12570</v>
      </c>
      <c r="AO1787" s="84" t="s">
        <v>16534</v>
      </c>
      <c r="AP1787" s="84" t="b">
        <v>0</v>
      </c>
      <c r="AQ1787" s="92" t="s">
        <v>12570</v>
      </c>
      <c r="AR1787" s="84" t="s">
        <v>179</v>
      </c>
      <c r="AS1787" s="84">
        <v>0</v>
      </c>
      <c r="AT1787" s="84">
        <v>0</v>
      </c>
      <c r="AU1787" s="84"/>
      <c r="AV1787" s="84"/>
      <c r="AW1787" s="84"/>
      <c r="AX1787" s="84"/>
      <c r="AY1787" s="84"/>
      <c r="AZ1787" s="84"/>
      <c r="BA1787" s="84"/>
      <c r="BB1787" s="84"/>
      <c r="BC1787">
        <v>1</v>
      </c>
      <c r="BD1787">
        <v>0</v>
      </c>
      <c r="BE1787">
        <v>1</v>
      </c>
      <c r="BF1787">
        <v>0</v>
      </c>
      <c r="BG1787">
        <v>0</v>
      </c>
      <c r="BH1787">
        <v>0</v>
      </c>
    </row>
    <row r="1788" spans="1:60" x14ac:dyDescent="0.3">
      <c r="A1788" s="69" t="s">
        <v>1497</v>
      </c>
      <c r="B1788" s="69" t="s">
        <v>2096</v>
      </c>
      <c r="C1788" s="70"/>
      <c r="D1788" s="71"/>
      <c r="E1788" s="72"/>
      <c r="F1788" s="73"/>
      <c r="G1788" s="70"/>
      <c r="H1788" s="74"/>
      <c r="I1788" s="75"/>
      <c r="J1788" s="75"/>
      <c r="K1788" s="36"/>
      <c r="L1788" s="82"/>
      <c r="M1788" s="82"/>
      <c r="N1788" s="77"/>
      <c r="O1788" s="84" t="s">
        <v>2169</v>
      </c>
      <c r="P1788" s="86">
        <v>43861.996354166666</v>
      </c>
      <c r="Q1788" s="84" t="s">
        <v>2284</v>
      </c>
      <c r="R1788" s="84"/>
      <c r="S1788" s="84"/>
      <c r="T1788" s="84" t="s">
        <v>2883</v>
      </c>
      <c r="U1788" s="84"/>
      <c r="V1788" s="87" t="s">
        <v>4236</v>
      </c>
      <c r="W1788" s="86">
        <v>43861.996354166666</v>
      </c>
      <c r="X1788" s="90">
        <v>43861</v>
      </c>
      <c r="Y1788" s="92" t="s">
        <v>6894</v>
      </c>
      <c r="Z1788" s="87" t="s">
        <v>10675</v>
      </c>
      <c r="AA1788" s="84"/>
      <c r="AB1788" s="84"/>
      <c r="AC1788" s="92" t="s">
        <v>14559</v>
      </c>
      <c r="AD1788" s="84"/>
      <c r="AE1788" s="84" t="b">
        <v>0</v>
      </c>
      <c r="AF1788" s="84">
        <v>0</v>
      </c>
      <c r="AG1788" s="92" t="s">
        <v>16467</v>
      </c>
      <c r="AH1788" s="84" t="b">
        <v>0</v>
      </c>
      <c r="AI1788" s="84" t="s">
        <v>16520</v>
      </c>
      <c r="AJ1788" s="84"/>
      <c r="AK1788" s="92" t="s">
        <v>16467</v>
      </c>
      <c r="AL1788" s="84" t="b">
        <v>0</v>
      </c>
      <c r="AM1788" s="84">
        <v>230</v>
      </c>
      <c r="AN1788" s="92" t="s">
        <v>16293</v>
      </c>
      <c r="AO1788" s="84" t="s">
        <v>16534</v>
      </c>
      <c r="AP1788" s="84" t="b">
        <v>0</v>
      </c>
      <c r="AQ1788" s="92" t="s">
        <v>16293</v>
      </c>
      <c r="AR1788" s="84" t="s">
        <v>179</v>
      </c>
      <c r="AS1788" s="84">
        <v>0</v>
      </c>
      <c r="AT1788" s="84">
        <v>0</v>
      </c>
      <c r="AU1788" s="84"/>
      <c r="AV1788" s="84"/>
      <c r="AW1788" s="84"/>
      <c r="AX1788" s="84"/>
      <c r="AY1788" s="84"/>
      <c r="AZ1788" s="84"/>
      <c r="BA1788" s="84"/>
      <c r="BB1788" s="84"/>
      <c r="BC1788">
        <v>1</v>
      </c>
      <c r="BD1788">
        <v>0</v>
      </c>
      <c r="BE1788">
        <v>0</v>
      </c>
      <c r="BF1788">
        <v>0</v>
      </c>
      <c r="BG1788">
        <v>1</v>
      </c>
      <c r="BH1788">
        <v>0</v>
      </c>
    </row>
    <row r="1789" spans="1:60" x14ac:dyDescent="0.3">
      <c r="A1789" s="69" t="s">
        <v>1497</v>
      </c>
      <c r="B1789" s="69" t="s">
        <v>2126</v>
      </c>
      <c r="C1789" s="70"/>
      <c r="D1789" s="71"/>
      <c r="E1789" s="72"/>
      <c r="F1789" s="73"/>
      <c r="G1789" s="70"/>
      <c r="H1789" s="74"/>
      <c r="I1789" s="75"/>
      <c r="J1789" s="75"/>
      <c r="K1789" s="36"/>
      <c r="L1789" s="82"/>
      <c r="M1789" s="82"/>
      <c r="N1789" s="77"/>
      <c r="O1789" s="84" t="s">
        <v>2169</v>
      </c>
      <c r="P1789" s="86">
        <v>43861.996481481481</v>
      </c>
      <c r="Q1789" s="84" t="s">
        <v>2290</v>
      </c>
      <c r="R1789" s="84"/>
      <c r="S1789" s="84"/>
      <c r="T1789" s="84" t="s">
        <v>2883</v>
      </c>
      <c r="U1789" s="84"/>
      <c r="V1789" s="87" t="s">
        <v>4236</v>
      </c>
      <c r="W1789" s="86">
        <v>43861.996481481481</v>
      </c>
      <c r="X1789" s="90">
        <v>43861</v>
      </c>
      <c r="Y1789" s="92" t="s">
        <v>6895</v>
      </c>
      <c r="Z1789" s="87" t="s">
        <v>10676</v>
      </c>
      <c r="AA1789" s="84"/>
      <c r="AB1789" s="84"/>
      <c r="AC1789" s="92" t="s">
        <v>14560</v>
      </c>
      <c r="AD1789" s="84"/>
      <c r="AE1789" s="84" t="b">
        <v>0</v>
      </c>
      <c r="AF1789" s="84">
        <v>0</v>
      </c>
      <c r="AG1789" s="92" t="s">
        <v>16467</v>
      </c>
      <c r="AH1789" s="84" t="b">
        <v>0</v>
      </c>
      <c r="AI1789" s="84" t="s">
        <v>16520</v>
      </c>
      <c r="AJ1789" s="84"/>
      <c r="AK1789" s="92" t="s">
        <v>16467</v>
      </c>
      <c r="AL1789" s="84" t="b">
        <v>0</v>
      </c>
      <c r="AM1789" s="84">
        <v>72</v>
      </c>
      <c r="AN1789" s="92" t="s">
        <v>16431</v>
      </c>
      <c r="AO1789" s="84" t="s">
        <v>16534</v>
      </c>
      <c r="AP1789" s="84" t="b">
        <v>0</v>
      </c>
      <c r="AQ1789" s="92" t="s">
        <v>16431</v>
      </c>
      <c r="AR1789" s="84" t="s">
        <v>179</v>
      </c>
      <c r="AS1789" s="84">
        <v>0</v>
      </c>
      <c r="AT1789" s="84">
        <v>0</v>
      </c>
      <c r="AU1789" s="84"/>
      <c r="AV1789" s="84"/>
      <c r="AW1789" s="84"/>
      <c r="AX1789" s="84"/>
      <c r="AY1789" s="84"/>
      <c r="AZ1789" s="84"/>
      <c r="BA1789" s="84"/>
      <c r="BB1789" s="84"/>
      <c r="BC1789">
        <v>1</v>
      </c>
      <c r="BD1789">
        <v>0</v>
      </c>
      <c r="BE1789">
        <v>0</v>
      </c>
      <c r="BF1789">
        <v>0</v>
      </c>
      <c r="BG1789">
        <v>1</v>
      </c>
      <c r="BH1789">
        <v>0</v>
      </c>
    </row>
    <row r="1790" spans="1:60" x14ac:dyDescent="0.3">
      <c r="A1790" s="69" t="s">
        <v>1762</v>
      </c>
      <c r="B1790" s="69" t="s">
        <v>2022</v>
      </c>
      <c r="C1790" s="70"/>
      <c r="D1790" s="71"/>
      <c r="E1790" s="72"/>
      <c r="F1790" s="73"/>
      <c r="G1790" s="70"/>
      <c r="H1790" s="74"/>
      <c r="I1790" s="75"/>
      <c r="J1790" s="75"/>
      <c r="K1790" s="36"/>
      <c r="L1790" s="82"/>
      <c r="M1790" s="82"/>
      <c r="N1790" s="77"/>
      <c r="O1790" s="84" t="s">
        <v>2169</v>
      </c>
      <c r="P1790" s="86">
        <v>43862.001203703701</v>
      </c>
      <c r="Q1790" s="84" t="s">
        <v>2272</v>
      </c>
      <c r="R1790" s="84"/>
      <c r="S1790" s="84"/>
      <c r="T1790" s="84"/>
      <c r="U1790" s="84"/>
      <c r="V1790" s="87" t="s">
        <v>4480</v>
      </c>
      <c r="W1790" s="86">
        <v>43862.001203703701</v>
      </c>
      <c r="X1790" s="90">
        <v>43862</v>
      </c>
      <c r="Y1790" s="92" t="s">
        <v>7550</v>
      </c>
      <c r="Z1790" s="87" t="s">
        <v>11363</v>
      </c>
      <c r="AA1790" s="84"/>
      <c r="AB1790" s="84"/>
      <c r="AC1790" s="92" t="s">
        <v>15255</v>
      </c>
      <c r="AD1790" s="84"/>
      <c r="AE1790" s="84" t="b">
        <v>0</v>
      </c>
      <c r="AF1790" s="84">
        <v>0</v>
      </c>
      <c r="AG1790" s="92" t="s">
        <v>16467</v>
      </c>
      <c r="AH1790" s="84" t="b">
        <v>0</v>
      </c>
      <c r="AI1790" s="84" t="s">
        <v>16520</v>
      </c>
      <c r="AJ1790" s="84"/>
      <c r="AK1790" s="92" t="s">
        <v>16467</v>
      </c>
      <c r="AL1790" s="84" t="b">
        <v>0</v>
      </c>
      <c r="AM1790" s="84">
        <v>16</v>
      </c>
      <c r="AN1790" s="92" t="s">
        <v>16070</v>
      </c>
      <c r="AO1790" s="84" t="s">
        <v>16534</v>
      </c>
      <c r="AP1790" s="84" t="b">
        <v>0</v>
      </c>
      <c r="AQ1790" s="92" t="s">
        <v>16070</v>
      </c>
      <c r="AR1790" s="84" t="s">
        <v>179</v>
      </c>
      <c r="AS1790" s="84">
        <v>0</v>
      </c>
      <c r="AT1790" s="84">
        <v>0</v>
      </c>
      <c r="AU1790" s="84"/>
      <c r="AV1790" s="84"/>
      <c r="AW1790" s="84"/>
      <c r="AX1790" s="84"/>
      <c r="AY1790" s="84"/>
      <c r="AZ1790" s="84"/>
      <c r="BA1790" s="84"/>
      <c r="BB1790" s="84"/>
      <c r="BC1790">
        <v>1</v>
      </c>
      <c r="BD1790">
        <v>0</v>
      </c>
      <c r="BE1790">
        <v>0</v>
      </c>
      <c r="BF1790">
        <v>0</v>
      </c>
      <c r="BG1790">
        <v>1</v>
      </c>
      <c r="BH1790">
        <v>0</v>
      </c>
    </row>
    <row r="1791" spans="1:60" x14ac:dyDescent="0.3">
      <c r="A1791" s="69" t="s">
        <v>2110</v>
      </c>
      <c r="B1791" s="69" t="s">
        <v>2110</v>
      </c>
      <c r="C1791" s="70"/>
      <c r="D1791" s="71"/>
      <c r="E1791" s="72"/>
      <c r="F1791" s="73"/>
      <c r="G1791" s="70"/>
      <c r="H1791" s="74"/>
      <c r="I1791" s="75"/>
      <c r="J1791" s="75"/>
      <c r="K1791" s="36"/>
      <c r="L1791" s="82"/>
      <c r="M1791" s="82"/>
      <c r="N1791" s="77"/>
      <c r="O1791" s="84" t="s">
        <v>179</v>
      </c>
      <c r="P1791" s="86">
        <v>43862.001458333332</v>
      </c>
      <c r="Q1791" s="84" t="s">
        <v>2344</v>
      </c>
      <c r="R1791" s="84"/>
      <c r="S1791" s="84"/>
      <c r="T1791" s="84" t="s">
        <v>2883</v>
      </c>
      <c r="U1791" s="87" t="s">
        <v>3055</v>
      </c>
      <c r="V1791" s="87" t="s">
        <v>3055</v>
      </c>
      <c r="W1791" s="86">
        <v>43862.001458333332</v>
      </c>
      <c r="X1791" s="90">
        <v>43862</v>
      </c>
      <c r="Y1791" s="92" t="s">
        <v>8551</v>
      </c>
      <c r="Z1791" s="87" t="s">
        <v>12422</v>
      </c>
      <c r="AA1791" s="84"/>
      <c r="AB1791" s="84"/>
      <c r="AC1791" s="92" t="s">
        <v>16384</v>
      </c>
      <c r="AD1791" s="84"/>
      <c r="AE1791" s="84" t="b">
        <v>0</v>
      </c>
      <c r="AF1791" s="84">
        <v>4</v>
      </c>
      <c r="AG1791" s="92" t="s">
        <v>16467</v>
      </c>
      <c r="AH1791" s="84" t="b">
        <v>0</v>
      </c>
      <c r="AI1791" s="84" t="s">
        <v>16520</v>
      </c>
      <c r="AJ1791" s="84"/>
      <c r="AK1791" s="92" t="s">
        <v>16467</v>
      </c>
      <c r="AL1791" s="84" t="b">
        <v>0</v>
      </c>
      <c r="AM1791" s="84">
        <v>6</v>
      </c>
      <c r="AN1791" s="92" t="s">
        <v>16467</v>
      </c>
      <c r="AO1791" s="84" t="s">
        <v>16534</v>
      </c>
      <c r="AP1791" s="84" t="b">
        <v>0</v>
      </c>
      <c r="AQ1791" s="92" t="s">
        <v>16384</v>
      </c>
      <c r="AR1791" s="84" t="s">
        <v>179</v>
      </c>
      <c r="AS1791" s="84">
        <v>0</v>
      </c>
      <c r="AT1791" s="84">
        <v>0</v>
      </c>
      <c r="AU1791" s="84"/>
      <c r="AV1791" s="84"/>
      <c r="AW1791" s="84"/>
      <c r="AX1791" s="84"/>
      <c r="AY1791" s="84"/>
      <c r="AZ1791" s="84"/>
      <c r="BA1791" s="84"/>
      <c r="BB1791" s="84"/>
      <c r="BC1791">
        <v>2</v>
      </c>
      <c r="BD1791">
        <v>0</v>
      </c>
      <c r="BE1791">
        <v>0</v>
      </c>
      <c r="BF1791">
        <v>2</v>
      </c>
      <c r="BG1791">
        <v>0</v>
      </c>
      <c r="BH1791">
        <v>0</v>
      </c>
    </row>
    <row r="1792" spans="1:60" x14ac:dyDescent="0.3">
      <c r="A1792" s="69" t="s">
        <v>834</v>
      </c>
      <c r="B1792" s="69" t="s">
        <v>2112</v>
      </c>
      <c r="C1792" s="70"/>
      <c r="D1792" s="71"/>
      <c r="E1792" s="72"/>
      <c r="F1792" s="73"/>
      <c r="G1792" s="70"/>
      <c r="H1792" s="74"/>
      <c r="I1792" s="75"/>
      <c r="J1792" s="75"/>
      <c r="K1792" s="36"/>
      <c r="L1792" s="82"/>
      <c r="M1792" s="82"/>
      <c r="N1792" s="77"/>
      <c r="O1792" s="84" t="s">
        <v>2169</v>
      </c>
      <c r="P1792" s="86">
        <v>43862.002916666665</v>
      </c>
      <c r="Q1792" s="84" t="s">
        <v>2330</v>
      </c>
      <c r="R1792" s="84"/>
      <c r="S1792" s="84"/>
      <c r="T1792" s="84" t="s">
        <v>2883</v>
      </c>
      <c r="U1792" s="84"/>
      <c r="V1792" s="87" t="s">
        <v>3620</v>
      </c>
      <c r="W1792" s="86">
        <v>43862.002916666665</v>
      </c>
      <c r="X1792" s="90">
        <v>43862</v>
      </c>
      <c r="Y1792" s="92" t="s">
        <v>5741</v>
      </c>
      <c r="Z1792" s="87" t="s">
        <v>9504</v>
      </c>
      <c r="AA1792" s="84"/>
      <c r="AB1792" s="84"/>
      <c r="AC1792" s="92" t="s">
        <v>13382</v>
      </c>
      <c r="AD1792" s="84"/>
      <c r="AE1792" s="84" t="b">
        <v>0</v>
      </c>
      <c r="AF1792" s="84">
        <v>0</v>
      </c>
      <c r="AG1792" s="92" t="s">
        <v>16467</v>
      </c>
      <c r="AH1792" s="84" t="b">
        <v>0</v>
      </c>
      <c r="AI1792" s="84" t="s">
        <v>16520</v>
      </c>
      <c r="AJ1792" s="84"/>
      <c r="AK1792" s="92" t="s">
        <v>16467</v>
      </c>
      <c r="AL1792" s="84" t="b">
        <v>0</v>
      </c>
      <c r="AM1792" s="84">
        <v>13</v>
      </c>
      <c r="AN1792" s="92" t="s">
        <v>16377</v>
      </c>
      <c r="AO1792" s="84" t="s">
        <v>16534</v>
      </c>
      <c r="AP1792" s="84" t="b">
        <v>0</v>
      </c>
      <c r="AQ1792" s="92" t="s">
        <v>16377</v>
      </c>
      <c r="AR1792" s="84" t="s">
        <v>179</v>
      </c>
      <c r="AS1792" s="84">
        <v>0</v>
      </c>
      <c r="AT1792" s="84">
        <v>0</v>
      </c>
      <c r="AU1792" s="84"/>
      <c r="AV1792" s="84"/>
      <c r="AW1792" s="84"/>
      <c r="AX1792" s="84"/>
      <c r="AY1792" s="84"/>
      <c r="AZ1792" s="84"/>
      <c r="BA1792" s="84"/>
      <c r="BB1792" s="84"/>
      <c r="BC1792">
        <v>1</v>
      </c>
      <c r="BD1792">
        <v>0</v>
      </c>
      <c r="BE1792">
        <v>0</v>
      </c>
      <c r="BF1792">
        <v>0</v>
      </c>
      <c r="BG1792">
        <v>1</v>
      </c>
      <c r="BH1792">
        <v>0</v>
      </c>
    </row>
    <row r="1793" spans="1:60" x14ac:dyDescent="0.3">
      <c r="A1793" s="69" t="s">
        <v>1762</v>
      </c>
      <c r="B1793" s="69" t="s">
        <v>1941</v>
      </c>
      <c r="C1793" s="70"/>
      <c r="D1793" s="71"/>
      <c r="E1793" s="72"/>
      <c r="F1793" s="73"/>
      <c r="G1793" s="70"/>
      <c r="H1793" s="74"/>
      <c r="I1793" s="75"/>
      <c r="J1793" s="75"/>
      <c r="K1793" s="36"/>
      <c r="L1793" s="82"/>
      <c r="M1793" s="82"/>
      <c r="N1793" s="77"/>
      <c r="O1793" s="84" t="s">
        <v>2169</v>
      </c>
      <c r="P1793" s="86">
        <v>43862.003009259257</v>
      </c>
      <c r="Q1793" s="84" t="s">
        <v>2279</v>
      </c>
      <c r="R1793" s="84"/>
      <c r="S1793" s="84"/>
      <c r="T1793" s="84"/>
      <c r="U1793" s="84"/>
      <c r="V1793" s="87" t="s">
        <v>4480</v>
      </c>
      <c r="W1793" s="86">
        <v>43862.003009259257</v>
      </c>
      <c r="X1793" s="90">
        <v>43862</v>
      </c>
      <c r="Y1793" s="92" t="s">
        <v>7551</v>
      </c>
      <c r="Z1793" s="87" t="s">
        <v>11364</v>
      </c>
      <c r="AA1793" s="84"/>
      <c r="AB1793" s="84"/>
      <c r="AC1793" s="92" t="s">
        <v>15256</v>
      </c>
      <c r="AD1793" s="84"/>
      <c r="AE1793" s="84" t="b">
        <v>0</v>
      </c>
      <c r="AF1793" s="84">
        <v>0</v>
      </c>
      <c r="AG1793" s="92" t="s">
        <v>16467</v>
      </c>
      <c r="AH1793" s="84" t="b">
        <v>0</v>
      </c>
      <c r="AI1793" s="84" t="s">
        <v>16520</v>
      </c>
      <c r="AJ1793" s="84"/>
      <c r="AK1793" s="92" t="s">
        <v>16467</v>
      </c>
      <c r="AL1793" s="84" t="b">
        <v>0</v>
      </c>
      <c r="AM1793" s="84">
        <v>18</v>
      </c>
      <c r="AN1793" s="92" t="s">
        <v>15746</v>
      </c>
      <c r="AO1793" s="84" t="s">
        <v>16534</v>
      </c>
      <c r="AP1793" s="84" t="b">
        <v>0</v>
      </c>
      <c r="AQ1793" s="92" t="s">
        <v>15746</v>
      </c>
      <c r="AR1793" s="84" t="s">
        <v>179</v>
      </c>
      <c r="AS1793" s="84">
        <v>0</v>
      </c>
      <c r="AT1793" s="84">
        <v>0</v>
      </c>
      <c r="AU1793" s="84"/>
      <c r="AV1793" s="84"/>
      <c r="AW1793" s="84"/>
      <c r="AX1793" s="84"/>
      <c r="AY1793" s="84"/>
      <c r="AZ1793" s="84"/>
      <c r="BA1793" s="84"/>
      <c r="BB1793" s="84"/>
      <c r="BC1793">
        <v>1</v>
      </c>
      <c r="BD1793">
        <v>0</v>
      </c>
      <c r="BE1793">
        <v>0</v>
      </c>
      <c r="BF1793">
        <v>0</v>
      </c>
      <c r="BG1793">
        <v>1</v>
      </c>
      <c r="BH1793">
        <v>0</v>
      </c>
    </row>
    <row r="1794" spans="1:60" x14ac:dyDescent="0.3">
      <c r="A1794" s="69" t="s">
        <v>1497</v>
      </c>
      <c r="B1794" s="69" t="s">
        <v>1757</v>
      </c>
      <c r="C1794" s="70"/>
      <c r="D1794" s="71"/>
      <c r="E1794" s="72"/>
      <c r="F1794" s="73"/>
      <c r="G1794" s="70"/>
      <c r="H1794" s="74"/>
      <c r="I1794" s="75"/>
      <c r="J1794" s="75"/>
      <c r="K1794" s="36"/>
      <c r="L1794" s="82"/>
      <c r="M1794" s="82"/>
      <c r="N1794" s="77"/>
      <c r="O1794" s="84" t="s">
        <v>2169</v>
      </c>
      <c r="P1794" s="86">
        <v>43862.003101851849</v>
      </c>
      <c r="Q1794" s="84" t="s">
        <v>2223</v>
      </c>
      <c r="R1794" s="84"/>
      <c r="S1794" s="84"/>
      <c r="T1794" s="84"/>
      <c r="U1794" s="84"/>
      <c r="V1794" s="87" t="s">
        <v>4236</v>
      </c>
      <c r="W1794" s="86">
        <v>43862.003101851849</v>
      </c>
      <c r="X1794" s="90">
        <v>43862</v>
      </c>
      <c r="Y1794" s="92" t="s">
        <v>6896</v>
      </c>
      <c r="Z1794" s="87" t="s">
        <v>10677</v>
      </c>
      <c r="AA1794" s="84"/>
      <c r="AB1794" s="84"/>
      <c r="AC1794" s="92" t="s">
        <v>14561</v>
      </c>
      <c r="AD1794" s="84"/>
      <c r="AE1794" s="84" t="b">
        <v>0</v>
      </c>
      <c r="AF1794" s="84">
        <v>0</v>
      </c>
      <c r="AG1794" s="92" t="s">
        <v>16467</v>
      </c>
      <c r="AH1794" s="84" t="b">
        <v>0</v>
      </c>
      <c r="AI1794" s="84" t="s">
        <v>16520</v>
      </c>
      <c r="AJ1794" s="84"/>
      <c r="AK1794" s="92" t="s">
        <v>16467</v>
      </c>
      <c r="AL1794" s="84" t="b">
        <v>0</v>
      </c>
      <c r="AM1794" s="84">
        <v>41</v>
      </c>
      <c r="AN1794" s="92" t="s">
        <v>15962</v>
      </c>
      <c r="AO1794" s="84" t="s">
        <v>16534</v>
      </c>
      <c r="AP1794" s="84" t="b">
        <v>0</v>
      </c>
      <c r="AQ1794" s="92" t="s">
        <v>15962</v>
      </c>
      <c r="AR1794" s="84" t="s">
        <v>179</v>
      </c>
      <c r="AS1794" s="84">
        <v>0</v>
      </c>
      <c r="AT1794" s="84">
        <v>0</v>
      </c>
      <c r="AU1794" s="84"/>
      <c r="AV1794" s="84"/>
      <c r="AW1794" s="84"/>
      <c r="AX1794" s="84"/>
      <c r="AY1794" s="84"/>
      <c r="AZ1794" s="84"/>
      <c r="BA1794" s="84"/>
      <c r="BB1794" s="84"/>
      <c r="BC1794">
        <v>1</v>
      </c>
      <c r="BD1794">
        <v>0</v>
      </c>
      <c r="BE1794">
        <v>0</v>
      </c>
      <c r="BF1794">
        <v>0</v>
      </c>
      <c r="BG1794">
        <v>1</v>
      </c>
      <c r="BH1794">
        <v>0</v>
      </c>
    </row>
    <row r="1795" spans="1:60" x14ac:dyDescent="0.3">
      <c r="A1795" s="69" t="s">
        <v>1762</v>
      </c>
      <c r="B1795" s="69" t="s">
        <v>1819</v>
      </c>
      <c r="C1795" s="70"/>
      <c r="D1795" s="71"/>
      <c r="E1795" s="72"/>
      <c r="F1795" s="73"/>
      <c r="G1795" s="70"/>
      <c r="H1795" s="74"/>
      <c r="I1795" s="75"/>
      <c r="J1795" s="75"/>
      <c r="K1795" s="36"/>
      <c r="L1795" s="82"/>
      <c r="M1795" s="82"/>
      <c r="N1795" s="77"/>
      <c r="O1795" s="84" t="s">
        <v>2169</v>
      </c>
      <c r="P1795" s="86">
        <v>43862.003263888888</v>
      </c>
      <c r="Q1795" s="84" t="s">
        <v>2230</v>
      </c>
      <c r="R1795" s="84"/>
      <c r="S1795" s="84"/>
      <c r="T1795" s="84"/>
      <c r="U1795" s="84"/>
      <c r="V1795" s="87" t="s">
        <v>4480</v>
      </c>
      <c r="W1795" s="86">
        <v>43862.003263888888</v>
      </c>
      <c r="X1795" s="90">
        <v>43862</v>
      </c>
      <c r="Y1795" s="92" t="s">
        <v>7552</v>
      </c>
      <c r="Z1795" s="87" t="s">
        <v>11365</v>
      </c>
      <c r="AA1795" s="84"/>
      <c r="AB1795" s="84"/>
      <c r="AC1795" s="92" t="s">
        <v>15257</v>
      </c>
      <c r="AD1795" s="84"/>
      <c r="AE1795" s="84" t="b">
        <v>0</v>
      </c>
      <c r="AF1795" s="84">
        <v>0</v>
      </c>
      <c r="AG1795" s="92" t="s">
        <v>16467</v>
      </c>
      <c r="AH1795" s="84" t="b">
        <v>0</v>
      </c>
      <c r="AI1795" s="84" t="s">
        <v>16520</v>
      </c>
      <c r="AJ1795" s="84"/>
      <c r="AK1795" s="92" t="s">
        <v>16467</v>
      </c>
      <c r="AL1795" s="84" t="b">
        <v>0</v>
      </c>
      <c r="AM1795" s="84">
        <v>35</v>
      </c>
      <c r="AN1795" s="92" t="s">
        <v>16299</v>
      </c>
      <c r="AO1795" s="84" t="s">
        <v>16534</v>
      </c>
      <c r="AP1795" s="84" t="b">
        <v>0</v>
      </c>
      <c r="AQ1795" s="92" t="s">
        <v>16299</v>
      </c>
      <c r="AR1795" s="84" t="s">
        <v>179</v>
      </c>
      <c r="AS1795" s="84">
        <v>0</v>
      </c>
      <c r="AT1795" s="84">
        <v>0</v>
      </c>
      <c r="AU1795" s="84"/>
      <c r="AV1795" s="84"/>
      <c r="AW1795" s="84"/>
      <c r="AX1795" s="84"/>
      <c r="AY1795" s="84"/>
      <c r="AZ1795" s="84"/>
      <c r="BA1795" s="84"/>
      <c r="BB1795" s="84"/>
      <c r="BC1795">
        <v>1</v>
      </c>
      <c r="BD1795">
        <v>0</v>
      </c>
      <c r="BE1795">
        <v>0</v>
      </c>
      <c r="BF1795">
        <v>0</v>
      </c>
      <c r="BG1795">
        <v>1</v>
      </c>
      <c r="BH1795">
        <v>0</v>
      </c>
    </row>
    <row r="1796" spans="1:60" x14ac:dyDescent="0.3">
      <c r="A1796" s="69" t="s">
        <v>1497</v>
      </c>
      <c r="B1796" s="69" t="s">
        <v>1941</v>
      </c>
      <c r="C1796" s="70"/>
      <c r="D1796" s="71"/>
      <c r="E1796" s="72"/>
      <c r="F1796" s="73"/>
      <c r="G1796" s="70"/>
      <c r="H1796" s="74"/>
      <c r="I1796" s="75"/>
      <c r="J1796" s="75"/>
      <c r="K1796" s="36"/>
      <c r="L1796" s="82"/>
      <c r="M1796" s="82"/>
      <c r="N1796" s="77"/>
      <c r="O1796" s="84" t="s">
        <v>2169</v>
      </c>
      <c r="P1796" s="86">
        <v>43862.003599537034</v>
      </c>
      <c r="Q1796" s="84" t="s">
        <v>2279</v>
      </c>
      <c r="R1796" s="84"/>
      <c r="S1796" s="84"/>
      <c r="T1796" s="84"/>
      <c r="U1796" s="84"/>
      <c r="V1796" s="87" t="s">
        <v>4236</v>
      </c>
      <c r="W1796" s="86">
        <v>43862.003599537034</v>
      </c>
      <c r="X1796" s="90">
        <v>43862</v>
      </c>
      <c r="Y1796" s="92" t="s">
        <v>6897</v>
      </c>
      <c r="Z1796" s="87" t="s">
        <v>10678</v>
      </c>
      <c r="AA1796" s="84"/>
      <c r="AB1796" s="84"/>
      <c r="AC1796" s="92" t="s">
        <v>14562</v>
      </c>
      <c r="AD1796" s="84"/>
      <c r="AE1796" s="84" t="b">
        <v>0</v>
      </c>
      <c r="AF1796" s="84">
        <v>0</v>
      </c>
      <c r="AG1796" s="92" t="s">
        <v>16467</v>
      </c>
      <c r="AH1796" s="84" t="b">
        <v>0</v>
      </c>
      <c r="AI1796" s="84" t="s">
        <v>16520</v>
      </c>
      <c r="AJ1796" s="84"/>
      <c r="AK1796" s="92" t="s">
        <v>16467</v>
      </c>
      <c r="AL1796" s="84" t="b">
        <v>0</v>
      </c>
      <c r="AM1796" s="84">
        <v>18</v>
      </c>
      <c r="AN1796" s="92" t="s">
        <v>15746</v>
      </c>
      <c r="AO1796" s="84" t="s">
        <v>16534</v>
      </c>
      <c r="AP1796" s="84" t="b">
        <v>0</v>
      </c>
      <c r="AQ1796" s="92" t="s">
        <v>15746</v>
      </c>
      <c r="AR1796" s="84" t="s">
        <v>179</v>
      </c>
      <c r="AS1796" s="84">
        <v>0</v>
      </c>
      <c r="AT1796" s="84">
        <v>0</v>
      </c>
      <c r="AU1796" s="84"/>
      <c r="AV1796" s="84"/>
      <c r="AW1796" s="84"/>
      <c r="AX1796" s="84"/>
      <c r="AY1796" s="84"/>
      <c r="AZ1796" s="84"/>
      <c r="BA1796" s="84"/>
      <c r="BB1796" s="84"/>
      <c r="BC1796">
        <v>1</v>
      </c>
      <c r="BD1796">
        <v>0</v>
      </c>
      <c r="BE1796">
        <v>0</v>
      </c>
      <c r="BF1796">
        <v>0</v>
      </c>
      <c r="BG1796">
        <v>1</v>
      </c>
      <c r="BH1796">
        <v>0</v>
      </c>
    </row>
    <row r="1797" spans="1:60" x14ac:dyDescent="0.3">
      <c r="A1797" s="69" t="s">
        <v>643</v>
      </c>
      <c r="B1797" s="69" t="s">
        <v>2078</v>
      </c>
      <c r="C1797" s="70"/>
      <c r="D1797" s="71"/>
      <c r="E1797" s="72"/>
      <c r="F1797" s="73"/>
      <c r="G1797" s="70"/>
      <c r="H1797" s="74"/>
      <c r="I1797" s="75"/>
      <c r="J1797" s="75"/>
      <c r="K1797" s="36"/>
      <c r="L1797" s="82"/>
      <c r="M1797" s="82"/>
      <c r="N1797" s="77"/>
      <c r="O1797" s="84" t="s">
        <v>2169</v>
      </c>
      <c r="P1797" s="86">
        <v>43862.003831018519</v>
      </c>
      <c r="Q1797" s="84" t="s">
        <v>2298</v>
      </c>
      <c r="R1797" s="84"/>
      <c r="S1797" s="84"/>
      <c r="T1797" s="84" t="s">
        <v>2890</v>
      </c>
      <c r="U1797" s="84"/>
      <c r="V1797" s="87" t="s">
        <v>3456</v>
      </c>
      <c r="W1797" s="86">
        <v>43862.003831018519</v>
      </c>
      <c r="X1797" s="90">
        <v>43862</v>
      </c>
      <c r="Y1797" s="92" t="s">
        <v>5479</v>
      </c>
      <c r="Z1797" s="87" t="s">
        <v>9240</v>
      </c>
      <c r="AA1797" s="84"/>
      <c r="AB1797" s="84"/>
      <c r="AC1797" s="92" t="s">
        <v>13118</v>
      </c>
      <c r="AD1797" s="84"/>
      <c r="AE1797" s="84" t="b">
        <v>0</v>
      </c>
      <c r="AF1797" s="84">
        <v>0</v>
      </c>
      <c r="AG1797" s="92" t="s">
        <v>16467</v>
      </c>
      <c r="AH1797" s="84" t="b">
        <v>0</v>
      </c>
      <c r="AI1797" s="84" t="s">
        <v>16520</v>
      </c>
      <c r="AJ1797" s="84"/>
      <c r="AK1797" s="92" t="s">
        <v>16467</v>
      </c>
      <c r="AL1797" s="84" t="b">
        <v>0</v>
      </c>
      <c r="AM1797" s="84">
        <v>66</v>
      </c>
      <c r="AN1797" s="92" t="s">
        <v>16225</v>
      </c>
      <c r="AO1797" s="84" t="s">
        <v>16534</v>
      </c>
      <c r="AP1797" s="84" t="b">
        <v>0</v>
      </c>
      <c r="AQ1797" s="92" t="s">
        <v>16225</v>
      </c>
      <c r="AR1797" s="84" t="s">
        <v>179</v>
      </c>
      <c r="AS1797" s="84">
        <v>0</v>
      </c>
      <c r="AT1797" s="84">
        <v>0</v>
      </c>
      <c r="AU1797" s="84"/>
      <c r="AV1797" s="84"/>
      <c r="AW1797" s="84"/>
      <c r="AX1797" s="84"/>
      <c r="AY1797" s="84"/>
      <c r="AZ1797" s="84"/>
      <c r="BA1797" s="84"/>
      <c r="BB1797" s="84"/>
      <c r="BC1797">
        <v>1</v>
      </c>
      <c r="BD1797">
        <v>0</v>
      </c>
      <c r="BE1797">
        <v>0</v>
      </c>
      <c r="BF1797">
        <v>0</v>
      </c>
      <c r="BG1797">
        <v>1</v>
      </c>
      <c r="BH1797">
        <v>0</v>
      </c>
    </row>
    <row r="1798" spans="1:60" x14ac:dyDescent="0.3">
      <c r="A1798" s="69" t="s">
        <v>1497</v>
      </c>
      <c r="B1798" s="69" t="s">
        <v>2145</v>
      </c>
      <c r="C1798" s="70"/>
      <c r="D1798" s="71"/>
      <c r="E1798" s="72"/>
      <c r="F1798" s="73"/>
      <c r="G1798" s="70"/>
      <c r="H1798" s="74"/>
      <c r="I1798" s="75"/>
      <c r="J1798" s="75"/>
      <c r="K1798" s="36"/>
      <c r="L1798" s="82"/>
      <c r="M1798" s="82"/>
      <c r="N1798" s="77"/>
      <c r="O1798" s="84" t="s">
        <v>2168</v>
      </c>
      <c r="P1798" s="86">
        <v>43862.003888888888</v>
      </c>
      <c r="Q1798" s="84" t="s">
        <v>2299</v>
      </c>
      <c r="R1798" s="84"/>
      <c r="S1798" s="84"/>
      <c r="T1798" s="84"/>
      <c r="U1798" s="84"/>
      <c r="V1798" s="87" t="s">
        <v>4236</v>
      </c>
      <c r="W1798" s="86">
        <v>43862.003888888888</v>
      </c>
      <c r="X1798" s="90">
        <v>43862</v>
      </c>
      <c r="Y1798" s="92" t="s">
        <v>6898</v>
      </c>
      <c r="Z1798" s="87" t="s">
        <v>10679</v>
      </c>
      <c r="AA1798" s="84"/>
      <c r="AB1798" s="84"/>
      <c r="AC1798" s="92" t="s">
        <v>14563</v>
      </c>
      <c r="AD1798" s="84"/>
      <c r="AE1798" s="84" t="b">
        <v>0</v>
      </c>
      <c r="AF1798" s="84">
        <v>0</v>
      </c>
      <c r="AG1798" s="92" t="s">
        <v>16467</v>
      </c>
      <c r="AH1798" s="84" t="b">
        <v>0</v>
      </c>
      <c r="AI1798" s="84" t="s">
        <v>16520</v>
      </c>
      <c r="AJ1798" s="84"/>
      <c r="AK1798" s="92" t="s">
        <v>16467</v>
      </c>
      <c r="AL1798" s="84" t="b">
        <v>0</v>
      </c>
      <c r="AM1798" s="84">
        <v>118</v>
      </c>
      <c r="AN1798" s="92" t="s">
        <v>16294</v>
      </c>
      <c r="AO1798" s="84" t="s">
        <v>16534</v>
      </c>
      <c r="AP1798" s="84" t="b">
        <v>0</v>
      </c>
      <c r="AQ1798" s="92" t="s">
        <v>16294</v>
      </c>
      <c r="AR1798" s="84" t="s">
        <v>179</v>
      </c>
      <c r="AS1798" s="84">
        <v>0</v>
      </c>
      <c r="AT1798" s="84">
        <v>0</v>
      </c>
      <c r="AU1798" s="84"/>
      <c r="AV1798" s="84"/>
      <c r="AW1798" s="84"/>
      <c r="AX1798" s="84"/>
      <c r="AY1798" s="84"/>
      <c r="AZ1798" s="84"/>
      <c r="BA1798" s="84"/>
      <c r="BB1798" s="84"/>
      <c r="BC1798">
        <v>1</v>
      </c>
      <c r="BD1798">
        <v>0</v>
      </c>
      <c r="BE1798">
        <v>1</v>
      </c>
      <c r="BF1798">
        <v>0</v>
      </c>
      <c r="BG1798">
        <v>0</v>
      </c>
      <c r="BH1798">
        <v>0</v>
      </c>
    </row>
    <row r="1799" spans="1:60" x14ac:dyDescent="0.3">
      <c r="A1799" s="69" t="s">
        <v>1762</v>
      </c>
      <c r="B1799" s="69" t="s">
        <v>1763</v>
      </c>
      <c r="C1799" s="70"/>
      <c r="D1799" s="71"/>
      <c r="E1799" s="72"/>
      <c r="F1799" s="73"/>
      <c r="G1799" s="70"/>
      <c r="H1799" s="74"/>
      <c r="I1799" s="75"/>
      <c r="J1799" s="75"/>
      <c r="K1799" s="36"/>
      <c r="L1799" s="82"/>
      <c r="M1799" s="82"/>
      <c r="N1799" s="77"/>
      <c r="O1799" s="84" t="s">
        <v>2169</v>
      </c>
      <c r="P1799" s="86">
        <v>43862.004560185182</v>
      </c>
      <c r="Q1799" s="84" t="s">
        <v>2633</v>
      </c>
      <c r="R1799" s="84"/>
      <c r="S1799" s="84"/>
      <c r="T1799" s="84" t="s">
        <v>2873</v>
      </c>
      <c r="U1799" s="84"/>
      <c r="V1799" s="87" t="s">
        <v>4480</v>
      </c>
      <c r="W1799" s="86">
        <v>43862.004560185182</v>
      </c>
      <c r="X1799" s="90">
        <v>43862</v>
      </c>
      <c r="Y1799" s="92" t="s">
        <v>7545</v>
      </c>
      <c r="Z1799" s="87" t="s">
        <v>11358</v>
      </c>
      <c r="AA1799" s="84"/>
      <c r="AB1799" s="84"/>
      <c r="AC1799" s="92" t="s">
        <v>15250</v>
      </c>
      <c r="AD1799" s="84"/>
      <c r="AE1799" s="84" t="b">
        <v>0</v>
      </c>
      <c r="AF1799" s="84">
        <v>0</v>
      </c>
      <c r="AG1799" s="92" t="s">
        <v>16467</v>
      </c>
      <c r="AH1799" s="84" t="b">
        <v>0</v>
      </c>
      <c r="AI1799" s="84" t="s">
        <v>16520</v>
      </c>
      <c r="AJ1799" s="84"/>
      <c r="AK1799" s="92" t="s">
        <v>16467</v>
      </c>
      <c r="AL1799" s="84" t="b">
        <v>0</v>
      </c>
      <c r="AM1799" s="84">
        <v>3</v>
      </c>
      <c r="AN1799" s="92" t="s">
        <v>15249</v>
      </c>
      <c r="AO1799" s="84" t="s">
        <v>16534</v>
      </c>
      <c r="AP1799" s="84" t="b">
        <v>0</v>
      </c>
      <c r="AQ1799" s="92" t="s">
        <v>15249</v>
      </c>
      <c r="AR1799" s="84" t="s">
        <v>179</v>
      </c>
      <c r="AS1799" s="84">
        <v>0</v>
      </c>
      <c r="AT1799" s="84">
        <v>0</v>
      </c>
      <c r="AU1799" s="84"/>
      <c r="AV1799" s="84"/>
      <c r="AW1799" s="84"/>
      <c r="AX1799" s="84"/>
      <c r="AY1799" s="84"/>
      <c r="AZ1799" s="84"/>
      <c r="BA1799" s="84"/>
      <c r="BB1799" s="84"/>
      <c r="BC1799">
        <v>1</v>
      </c>
      <c r="BD1799">
        <v>0</v>
      </c>
      <c r="BE1799">
        <v>0</v>
      </c>
      <c r="BF1799">
        <v>0</v>
      </c>
      <c r="BG1799">
        <v>1</v>
      </c>
      <c r="BH1799">
        <v>0</v>
      </c>
    </row>
    <row r="1800" spans="1:60" x14ac:dyDescent="0.3">
      <c r="A1800" s="69" t="s">
        <v>1497</v>
      </c>
      <c r="B1800" s="69" t="s">
        <v>2022</v>
      </c>
      <c r="C1800" s="70"/>
      <c r="D1800" s="71"/>
      <c r="E1800" s="72"/>
      <c r="F1800" s="73"/>
      <c r="G1800" s="70"/>
      <c r="H1800" s="74"/>
      <c r="I1800" s="75"/>
      <c r="J1800" s="75"/>
      <c r="K1800" s="36"/>
      <c r="L1800" s="82"/>
      <c r="M1800" s="82"/>
      <c r="N1800" s="77"/>
      <c r="O1800" s="84" t="s">
        <v>2169</v>
      </c>
      <c r="P1800" s="86">
        <v>43862.004583333335</v>
      </c>
      <c r="Q1800" s="84" t="s">
        <v>2272</v>
      </c>
      <c r="R1800" s="84"/>
      <c r="S1800" s="84"/>
      <c r="T1800" s="84"/>
      <c r="U1800" s="84"/>
      <c r="V1800" s="87" t="s">
        <v>4236</v>
      </c>
      <c r="W1800" s="86">
        <v>43862.004583333335</v>
      </c>
      <c r="X1800" s="90">
        <v>43862</v>
      </c>
      <c r="Y1800" s="92" t="s">
        <v>6899</v>
      </c>
      <c r="Z1800" s="87" t="s">
        <v>10680</v>
      </c>
      <c r="AA1800" s="84"/>
      <c r="AB1800" s="84"/>
      <c r="AC1800" s="92" t="s">
        <v>14564</v>
      </c>
      <c r="AD1800" s="84"/>
      <c r="AE1800" s="84" t="b">
        <v>0</v>
      </c>
      <c r="AF1800" s="84">
        <v>0</v>
      </c>
      <c r="AG1800" s="92" t="s">
        <v>16467</v>
      </c>
      <c r="AH1800" s="84" t="b">
        <v>0</v>
      </c>
      <c r="AI1800" s="84" t="s">
        <v>16520</v>
      </c>
      <c r="AJ1800" s="84"/>
      <c r="AK1800" s="92" t="s">
        <v>16467</v>
      </c>
      <c r="AL1800" s="84" t="b">
        <v>0</v>
      </c>
      <c r="AM1800" s="84">
        <v>16</v>
      </c>
      <c r="AN1800" s="92" t="s">
        <v>16070</v>
      </c>
      <c r="AO1800" s="84" t="s">
        <v>16534</v>
      </c>
      <c r="AP1800" s="84" t="b">
        <v>0</v>
      </c>
      <c r="AQ1800" s="92" t="s">
        <v>16070</v>
      </c>
      <c r="AR1800" s="84" t="s">
        <v>179</v>
      </c>
      <c r="AS1800" s="84">
        <v>0</v>
      </c>
      <c r="AT1800" s="84">
        <v>0</v>
      </c>
      <c r="AU1800" s="84"/>
      <c r="AV1800" s="84"/>
      <c r="AW1800" s="84"/>
      <c r="AX1800" s="84"/>
      <c r="AY1800" s="84"/>
      <c r="AZ1800" s="84"/>
      <c r="BA1800" s="84"/>
      <c r="BB1800" s="84"/>
      <c r="BC1800">
        <v>1</v>
      </c>
      <c r="BD1800">
        <v>0</v>
      </c>
      <c r="BE1800">
        <v>0</v>
      </c>
      <c r="BF1800">
        <v>0</v>
      </c>
      <c r="BG1800">
        <v>1</v>
      </c>
      <c r="BH1800">
        <v>0</v>
      </c>
    </row>
    <row r="1801" spans="1:60" x14ac:dyDescent="0.3">
      <c r="A1801" s="69" t="s">
        <v>1497</v>
      </c>
      <c r="B1801" s="69" t="s">
        <v>1819</v>
      </c>
      <c r="C1801" s="70"/>
      <c r="D1801" s="71"/>
      <c r="E1801" s="72"/>
      <c r="F1801" s="73"/>
      <c r="G1801" s="70"/>
      <c r="H1801" s="74"/>
      <c r="I1801" s="75"/>
      <c r="J1801" s="75"/>
      <c r="K1801" s="36"/>
      <c r="L1801" s="82"/>
      <c r="M1801" s="82"/>
      <c r="N1801" s="77"/>
      <c r="O1801" s="84" t="s">
        <v>2169</v>
      </c>
      <c r="P1801" s="86">
        <v>43862.004664351851</v>
      </c>
      <c r="Q1801" s="84" t="s">
        <v>2230</v>
      </c>
      <c r="R1801" s="84"/>
      <c r="S1801" s="84"/>
      <c r="T1801" s="84"/>
      <c r="U1801" s="84"/>
      <c r="V1801" s="87" t="s">
        <v>4236</v>
      </c>
      <c r="W1801" s="86">
        <v>43862.004664351851</v>
      </c>
      <c r="X1801" s="90">
        <v>43862</v>
      </c>
      <c r="Y1801" s="92" t="s">
        <v>6900</v>
      </c>
      <c r="Z1801" s="87" t="s">
        <v>10681</v>
      </c>
      <c r="AA1801" s="84"/>
      <c r="AB1801" s="84"/>
      <c r="AC1801" s="92" t="s">
        <v>14565</v>
      </c>
      <c r="AD1801" s="84"/>
      <c r="AE1801" s="84" t="b">
        <v>0</v>
      </c>
      <c r="AF1801" s="84">
        <v>0</v>
      </c>
      <c r="AG1801" s="92" t="s">
        <v>16467</v>
      </c>
      <c r="AH1801" s="84" t="b">
        <v>0</v>
      </c>
      <c r="AI1801" s="84" t="s">
        <v>16520</v>
      </c>
      <c r="AJ1801" s="84"/>
      <c r="AK1801" s="92" t="s">
        <v>16467</v>
      </c>
      <c r="AL1801" s="84" t="b">
        <v>0</v>
      </c>
      <c r="AM1801" s="84">
        <v>35</v>
      </c>
      <c r="AN1801" s="92" t="s">
        <v>16299</v>
      </c>
      <c r="AO1801" s="84" t="s">
        <v>16534</v>
      </c>
      <c r="AP1801" s="84" t="b">
        <v>0</v>
      </c>
      <c r="AQ1801" s="92" t="s">
        <v>16299</v>
      </c>
      <c r="AR1801" s="84" t="s">
        <v>179</v>
      </c>
      <c r="AS1801" s="84">
        <v>0</v>
      </c>
      <c r="AT1801" s="84">
        <v>0</v>
      </c>
      <c r="AU1801" s="84"/>
      <c r="AV1801" s="84"/>
      <c r="AW1801" s="84"/>
      <c r="AX1801" s="84"/>
      <c r="AY1801" s="84"/>
      <c r="AZ1801" s="84"/>
      <c r="BA1801" s="84"/>
      <c r="BB1801" s="84"/>
      <c r="BC1801">
        <v>1</v>
      </c>
      <c r="BD1801">
        <v>0</v>
      </c>
      <c r="BE1801">
        <v>0</v>
      </c>
      <c r="BF1801">
        <v>0</v>
      </c>
      <c r="BG1801">
        <v>1</v>
      </c>
      <c r="BH1801">
        <v>0</v>
      </c>
    </row>
    <row r="1802" spans="1:60" x14ac:dyDescent="0.3">
      <c r="A1802" s="69" t="s">
        <v>1762</v>
      </c>
      <c r="B1802" s="69" t="s">
        <v>1956</v>
      </c>
      <c r="C1802" s="70"/>
      <c r="D1802" s="71"/>
      <c r="E1802" s="72"/>
      <c r="F1802" s="73"/>
      <c r="G1802" s="70"/>
      <c r="H1802" s="74"/>
      <c r="I1802" s="75"/>
      <c r="J1802" s="75"/>
      <c r="K1802" s="36"/>
      <c r="L1802" s="82"/>
      <c r="M1802" s="82"/>
      <c r="N1802" s="77"/>
      <c r="O1802" s="84" t="s">
        <v>2169</v>
      </c>
      <c r="P1802" s="86">
        <v>43862.005150462966</v>
      </c>
      <c r="Q1802" s="84" t="s">
        <v>2501</v>
      </c>
      <c r="R1802" s="84"/>
      <c r="S1802" s="84"/>
      <c r="T1802" s="84" t="s">
        <v>2873</v>
      </c>
      <c r="U1802" s="84"/>
      <c r="V1802" s="87" t="s">
        <v>4480</v>
      </c>
      <c r="W1802" s="86">
        <v>43862.005150462966</v>
      </c>
      <c r="X1802" s="90">
        <v>43862</v>
      </c>
      <c r="Y1802" s="92" t="s">
        <v>7553</v>
      </c>
      <c r="Z1802" s="87" t="s">
        <v>11366</v>
      </c>
      <c r="AA1802" s="84"/>
      <c r="AB1802" s="84"/>
      <c r="AC1802" s="92" t="s">
        <v>15258</v>
      </c>
      <c r="AD1802" s="84"/>
      <c r="AE1802" s="84" t="b">
        <v>0</v>
      </c>
      <c r="AF1802" s="84">
        <v>0</v>
      </c>
      <c r="AG1802" s="92" t="s">
        <v>16467</v>
      </c>
      <c r="AH1802" s="84" t="b">
        <v>0</v>
      </c>
      <c r="AI1802" s="84" t="s">
        <v>16520</v>
      </c>
      <c r="AJ1802" s="84"/>
      <c r="AK1802" s="92" t="s">
        <v>16467</v>
      </c>
      <c r="AL1802" s="84" t="b">
        <v>0</v>
      </c>
      <c r="AM1802" s="84">
        <v>3</v>
      </c>
      <c r="AN1802" s="92" t="s">
        <v>15839</v>
      </c>
      <c r="AO1802" s="84" t="s">
        <v>16534</v>
      </c>
      <c r="AP1802" s="84" t="b">
        <v>0</v>
      </c>
      <c r="AQ1802" s="92" t="s">
        <v>15839</v>
      </c>
      <c r="AR1802" s="84" t="s">
        <v>179</v>
      </c>
      <c r="AS1802" s="84">
        <v>0</v>
      </c>
      <c r="AT1802" s="84">
        <v>0</v>
      </c>
      <c r="AU1802" s="84"/>
      <c r="AV1802" s="84"/>
      <c r="AW1802" s="84"/>
      <c r="AX1802" s="84"/>
      <c r="AY1802" s="84"/>
      <c r="AZ1802" s="84"/>
      <c r="BA1802" s="84"/>
      <c r="BB1802" s="84"/>
      <c r="BC1802">
        <v>1</v>
      </c>
      <c r="BD1802">
        <v>0</v>
      </c>
      <c r="BE1802">
        <v>0</v>
      </c>
      <c r="BF1802">
        <v>0</v>
      </c>
      <c r="BG1802">
        <v>1</v>
      </c>
      <c r="BH1802">
        <v>0</v>
      </c>
    </row>
    <row r="1803" spans="1:60" x14ac:dyDescent="0.3">
      <c r="A1803" s="69" t="s">
        <v>1762</v>
      </c>
      <c r="B1803" s="69" t="s">
        <v>1940</v>
      </c>
      <c r="C1803" s="70"/>
      <c r="D1803" s="71"/>
      <c r="E1803" s="72"/>
      <c r="F1803" s="73"/>
      <c r="G1803" s="70"/>
      <c r="H1803" s="74"/>
      <c r="I1803" s="75"/>
      <c r="J1803" s="75"/>
      <c r="K1803" s="36"/>
      <c r="L1803" s="82"/>
      <c r="M1803" s="82"/>
      <c r="N1803" s="77"/>
      <c r="O1803" s="84" t="s">
        <v>2169</v>
      </c>
      <c r="P1803" s="86">
        <v>43862.005185185182</v>
      </c>
      <c r="Q1803" s="84" t="s">
        <v>2254</v>
      </c>
      <c r="R1803" s="84"/>
      <c r="S1803" s="84"/>
      <c r="T1803" s="84"/>
      <c r="U1803" s="84"/>
      <c r="V1803" s="87" t="s">
        <v>4480</v>
      </c>
      <c r="W1803" s="86">
        <v>43862.005185185182</v>
      </c>
      <c r="X1803" s="90">
        <v>43862</v>
      </c>
      <c r="Y1803" s="92" t="s">
        <v>7554</v>
      </c>
      <c r="Z1803" s="87" t="s">
        <v>11367</v>
      </c>
      <c r="AA1803" s="84"/>
      <c r="AB1803" s="84"/>
      <c r="AC1803" s="92" t="s">
        <v>15259</v>
      </c>
      <c r="AD1803" s="84"/>
      <c r="AE1803" s="84" t="b">
        <v>0</v>
      </c>
      <c r="AF1803" s="84">
        <v>0</v>
      </c>
      <c r="AG1803" s="92" t="s">
        <v>16467</v>
      </c>
      <c r="AH1803" s="84" t="b">
        <v>0</v>
      </c>
      <c r="AI1803" s="84" t="s">
        <v>16520</v>
      </c>
      <c r="AJ1803" s="84"/>
      <c r="AK1803" s="92" t="s">
        <v>16467</v>
      </c>
      <c r="AL1803" s="84" t="b">
        <v>0</v>
      </c>
      <c r="AM1803" s="84">
        <v>14</v>
      </c>
      <c r="AN1803" s="92" t="s">
        <v>15742</v>
      </c>
      <c r="AO1803" s="84" t="s">
        <v>16534</v>
      </c>
      <c r="AP1803" s="84" t="b">
        <v>0</v>
      </c>
      <c r="AQ1803" s="92" t="s">
        <v>15742</v>
      </c>
      <c r="AR1803" s="84" t="s">
        <v>179</v>
      </c>
      <c r="AS1803" s="84">
        <v>0</v>
      </c>
      <c r="AT1803" s="84">
        <v>0</v>
      </c>
      <c r="AU1803" s="84"/>
      <c r="AV1803" s="84"/>
      <c r="AW1803" s="84"/>
      <c r="AX1803" s="84"/>
      <c r="AY1803" s="84"/>
      <c r="AZ1803" s="84"/>
      <c r="BA1803" s="84"/>
      <c r="BB1803" s="84"/>
      <c r="BC1803">
        <v>1</v>
      </c>
      <c r="BD1803">
        <v>0</v>
      </c>
      <c r="BE1803">
        <v>0</v>
      </c>
      <c r="BF1803">
        <v>0</v>
      </c>
      <c r="BG1803">
        <v>1</v>
      </c>
      <c r="BH1803">
        <v>0</v>
      </c>
    </row>
    <row r="1804" spans="1:60" x14ac:dyDescent="0.3">
      <c r="A1804" s="69" t="s">
        <v>1497</v>
      </c>
      <c r="B1804" s="69" t="s">
        <v>620</v>
      </c>
      <c r="C1804" s="70"/>
      <c r="D1804" s="71"/>
      <c r="E1804" s="72"/>
      <c r="F1804" s="73"/>
      <c r="G1804" s="70"/>
      <c r="H1804" s="74"/>
      <c r="I1804" s="75"/>
      <c r="J1804" s="75"/>
      <c r="K1804" s="36"/>
      <c r="L1804" s="82"/>
      <c r="M1804" s="82"/>
      <c r="N1804" s="77"/>
      <c r="O1804" s="84" t="s">
        <v>2169</v>
      </c>
      <c r="P1804" s="86">
        <v>43862.005254629628</v>
      </c>
      <c r="Q1804" s="84" t="s">
        <v>2255</v>
      </c>
      <c r="R1804" s="84"/>
      <c r="S1804" s="84"/>
      <c r="T1804" s="84"/>
      <c r="U1804" s="84"/>
      <c r="V1804" s="87" t="s">
        <v>4236</v>
      </c>
      <c r="W1804" s="86">
        <v>43862.005254629628</v>
      </c>
      <c r="X1804" s="90">
        <v>43862</v>
      </c>
      <c r="Y1804" s="92" t="s">
        <v>6901</v>
      </c>
      <c r="Z1804" s="87" t="s">
        <v>10682</v>
      </c>
      <c r="AA1804" s="84"/>
      <c r="AB1804" s="84"/>
      <c r="AC1804" s="92" t="s">
        <v>14566</v>
      </c>
      <c r="AD1804" s="84"/>
      <c r="AE1804" s="84" t="b">
        <v>0</v>
      </c>
      <c r="AF1804" s="84">
        <v>0</v>
      </c>
      <c r="AG1804" s="92" t="s">
        <v>16467</v>
      </c>
      <c r="AH1804" s="84" t="b">
        <v>0</v>
      </c>
      <c r="AI1804" s="84" t="s">
        <v>16520</v>
      </c>
      <c r="AJ1804" s="84"/>
      <c r="AK1804" s="92" t="s">
        <v>16467</v>
      </c>
      <c r="AL1804" s="84" t="b">
        <v>0</v>
      </c>
      <c r="AM1804" s="84">
        <v>6</v>
      </c>
      <c r="AN1804" s="92" t="s">
        <v>16365</v>
      </c>
      <c r="AO1804" s="84" t="s">
        <v>16534</v>
      </c>
      <c r="AP1804" s="84" t="b">
        <v>0</v>
      </c>
      <c r="AQ1804" s="92" t="s">
        <v>16365</v>
      </c>
      <c r="AR1804" s="84" t="s">
        <v>179</v>
      </c>
      <c r="AS1804" s="84">
        <v>0</v>
      </c>
      <c r="AT1804" s="84">
        <v>0</v>
      </c>
      <c r="AU1804" s="84"/>
      <c r="AV1804" s="84"/>
      <c r="AW1804" s="84"/>
      <c r="AX1804" s="84"/>
      <c r="AY1804" s="84"/>
      <c r="AZ1804" s="84"/>
      <c r="BA1804" s="84"/>
      <c r="BB1804" s="84"/>
      <c r="BC1804">
        <v>1</v>
      </c>
      <c r="BD1804">
        <v>0</v>
      </c>
      <c r="BE1804">
        <v>0</v>
      </c>
      <c r="BF1804">
        <v>0</v>
      </c>
      <c r="BG1804">
        <v>1</v>
      </c>
      <c r="BH1804">
        <v>0</v>
      </c>
    </row>
    <row r="1805" spans="1:60" x14ac:dyDescent="0.3">
      <c r="A1805" s="69" t="s">
        <v>1882</v>
      </c>
      <c r="B1805" s="69" t="s">
        <v>1882</v>
      </c>
      <c r="C1805" s="70"/>
      <c r="D1805" s="71"/>
      <c r="E1805" s="72"/>
      <c r="F1805" s="73"/>
      <c r="G1805" s="70"/>
      <c r="H1805" s="74"/>
      <c r="I1805" s="75"/>
      <c r="J1805" s="75"/>
      <c r="K1805" s="36"/>
      <c r="L1805" s="82"/>
      <c r="M1805" s="82"/>
      <c r="N1805" s="77"/>
      <c r="O1805" s="84" t="s">
        <v>179</v>
      </c>
      <c r="P1805" s="86">
        <v>43862.005300925928</v>
      </c>
      <c r="Q1805" s="84" t="s">
        <v>2785</v>
      </c>
      <c r="R1805" s="84"/>
      <c r="S1805" s="84"/>
      <c r="T1805" s="84" t="s">
        <v>2883</v>
      </c>
      <c r="U1805" s="87" t="s">
        <v>3039</v>
      </c>
      <c r="V1805" s="87" t="s">
        <v>3039</v>
      </c>
      <c r="W1805" s="86">
        <v>43862.005300925928</v>
      </c>
      <c r="X1805" s="90">
        <v>43862</v>
      </c>
      <c r="Y1805" s="92" t="s">
        <v>7810</v>
      </c>
      <c r="Z1805" s="87" t="s">
        <v>11632</v>
      </c>
      <c r="AA1805" s="84"/>
      <c r="AB1805" s="84"/>
      <c r="AC1805" s="92" t="s">
        <v>15531</v>
      </c>
      <c r="AD1805" s="84"/>
      <c r="AE1805" s="84" t="b">
        <v>0</v>
      </c>
      <c r="AF1805" s="84">
        <v>1</v>
      </c>
      <c r="AG1805" s="92" t="s">
        <v>16467</v>
      </c>
      <c r="AH1805" s="84" t="b">
        <v>0</v>
      </c>
      <c r="AI1805" s="84" t="s">
        <v>16522</v>
      </c>
      <c r="AJ1805" s="84"/>
      <c r="AK1805" s="92" t="s">
        <v>16467</v>
      </c>
      <c r="AL1805" s="84" t="b">
        <v>0</v>
      </c>
      <c r="AM1805" s="84">
        <v>0</v>
      </c>
      <c r="AN1805" s="92" t="s">
        <v>16467</v>
      </c>
      <c r="AO1805" s="84" t="s">
        <v>16534</v>
      </c>
      <c r="AP1805" s="84" t="b">
        <v>0</v>
      </c>
      <c r="AQ1805" s="92" t="s">
        <v>15531</v>
      </c>
      <c r="AR1805" s="84" t="s">
        <v>179</v>
      </c>
      <c r="AS1805" s="84">
        <v>0</v>
      </c>
      <c r="AT1805" s="84">
        <v>0</v>
      </c>
      <c r="AU1805" s="84"/>
      <c r="AV1805" s="84"/>
      <c r="AW1805" s="84"/>
      <c r="AX1805" s="84"/>
      <c r="AY1805" s="84"/>
      <c r="AZ1805" s="84"/>
      <c r="BA1805" s="84"/>
      <c r="BB1805" s="84"/>
      <c r="BC1805">
        <v>2</v>
      </c>
      <c r="BD1805">
        <v>0</v>
      </c>
      <c r="BE1805">
        <v>0</v>
      </c>
      <c r="BF1805">
        <v>2</v>
      </c>
      <c r="BG1805">
        <v>0</v>
      </c>
      <c r="BH1805">
        <v>0</v>
      </c>
    </row>
    <row r="1806" spans="1:60" x14ac:dyDescent="0.3">
      <c r="A1806" s="69" t="s">
        <v>1497</v>
      </c>
      <c r="B1806" s="69" t="s">
        <v>2111</v>
      </c>
      <c r="C1806" s="70"/>
      <c r="D1806" s="71"/>
      <c r="E1806" s="72"/>
      <c r="F1806" s="73"/>
      <c r="G1806" s="70"/>
      <c r="H1806" s="74"/>
      <c r="I1806" s="75"/>
      <c r="J1806" s="75"/>
      <c r="K1806" s="36"/>
      <c r="L1806" s="82"/>
      <c r="M1806" s="82"/>
      <c r="N1806" s="77"/>
      <c r="O1806" s="84" t="s">
        <v>2169</v>
      </c>
      <c r="P1806" s="86">
        <v>43862.005474537036</v>
      </c>
      <c r="Q1806" s="84" t="s">
        <v>2232</v>
      </c>
      <c r="R1806" s="84"/>
      <c r="S1806" s="84"/>
      <c r="T1806" s="84" t="s">
        <v>2873</v>
      </c>
      <c r="U1806" s="84"/>
      <c r="V1806" s="87" t="s">
        <v>4236</v>
      </c>
      <c r="W1806" s="86">
        <v>43862.005474537036</v>
      </c>
      <c r="X1806" s="90">
        <v>43862</v>
      </c>
      <c r="Y1806" s="92" t="s">
        <v>6902</v>
      </c>
      <c r="Z1806" s="87" t="s">
        <v>10683</v>
      </c>
      <c r="AA1806" s="84"/>
      <c r="AB1806" s="84"/>
      <c r="AC1806" s="92" t="s">
        <v>14567</v>
      </c>
      <c r="AD1806" s="84"/>
      <c r="AE1806" s="84" t="b">
        <v>0</v>
      </c>
      <c r="AF1806" s="84">
        <v>0</v>
      </c>
      <c r="AG1806" s="92" t="s">
        <v>16467</v>
      </c>
      <c r="AH1806" s="84" t="b">
        <v>0</v>
      </c>
      <c r="AI1806" s="84" t="s">
        <v>16520</v>
      </c>
      <c r="AJ1806" s="84"/>
      <c r="AK1806" s="92" t="s">
        <v>16467</v>
      </c>
      <c r="AL1806" s="84" t="b">
        <v>0</v>
      </c>
      <c r="AM1806" s="84">
        <v>29</v>
      </c>
      <c r="AN1806" s="92" t="s">
        <v>16360</v>
      </c>
      <c r="AO1806" s="84" t="s">
        <v>16534</v>
      </c>
      <c r="AP1806" s="84" t="b">
        <v>0</v>
      </c>
      <c r="AQ1806" s="92" t="s">
        <v>16360</v>
      </c>
      <c r="AR1806" s="84" t="s">
        <v>179</v>
      </c>
      <c r="AS1806" s="84">
        <v>0</v>
      </c>
      <c r="AT1806" s="84">
        <v>0</v>
      </c>
      <c r="AU1806" s="84"/>
      <c r="AV1806" s="84"/>
      <c r="AW1806" s="84"/>
      <c r="AX1806" s="84"/>
      <c r="AY1806" s="84"/>
      <c r="AZ1806" s="84"/>
      <c r="BA1806" s="84"/>
      <c r="BB1806" s="84"/>
      <c r="BC1806">
        <v>1</v>
      </c>
      <c r="BD1806">
        <v>0</v>
      </c>
      <c r="BE1806">
        <v>0</v>
      </c>
      <c r="BF1806">
        <v>0</v>
      </c>
      <c r="BG1806">
        <v>1</v>
      </c>
      <c r="BH1806">
        <v>0</v>
      </c>
    </row>
    <row r="1807" spans="1:60" x14ac:dyDescent="0.3">
      <c r="A1807" s="69" t="s">
        <v>644</v>
      </c>
      <c r="B1807" s="69" t="s">
        <v>2128</v>
      </c>
      <c r="C1807" s="70"/>
      <c r="D1807" s="71"/>
      <c r="E1807" s="72"/>
      <c r="F1807" s="73"/>
      <c r="G1807" s="70"/>
      <c r="H1807" s="74"/>
      <c r="I1807" s="75"/>
      <c r="J1807" s="75"/>
      <c r="K1807" s="36"/>
      <c r="L1807" s="82"/>
      <c r="M1807" s="82"/>
      <c r="N1807" s="77"/>
      <c r="O1807" s="84" t="s">
        <v>2170</v>
      </c>
      <c r="P1807" s="86">
        <v>43862.005486111113</v>
      </c>
      <c r="Q1807" s="84" t="s">
        <v>2332</v>
      </c>
      <c r="R1807" s="84"/>
      <c r="S1807" s="84"/>
      <c r="T1807" s="84" t="s">
        <v>2873</v>
      </c>
      <c r="U1807" s="84"/>
      <c r="V1807" s="87" t="s">
        <v>3457</v>
      </c>
      <c r="W1807" s="86">
        <v>43862.005486111113</v>
      </c>
      <c r="X1807" s="90">
        <v>43862</v>
      </c>
      <c r="Y1807" s="92" t="s">
        <v>5480</v>
      </c>
      <c r="Z1807" s="87" t="s">
        <v>9241</v>
      </c>
      <c r="AA1807" s="84"/>
      <c r="AB1807" s="84"/>
      <c r="AC1807" s="92" t="s">
        <v>13119</v>
      </c>
      <c r="AD1807" s="84"/>
      <c r="AE1807" s="84" t="b">
        <v>0</v>
      </c>
      <c r="AF1807" s="84">
        <v>3</v>
      </c>
      <c r="AG1807" s="92" t="s">
        <v>16467</v>
      </c>
      <c r="AH1807" s="84" t="b">
        <v>0</v>
      </c>
      <c r="AI1807" s="84" t="s">
        <v>16520</v>
      </c>
      <c r="AJ1807" s="84"/>
      <c r="AK1807" s="92" t="s">
        <v>16467</v>
      </c>
      <c r="AL1807" s="84" t="b">
        <v>0</v>
      </c>
      <c r="AM1807" s="84">
        <v>3</v>
      </c>
      <c r="AN1807" s="92" t="s">
        <v>16467</v>
      </c>
      <c r="AO1807" s="84" t="s">
        <v>16534</v>
      </c>
      <c r="AP1807" s="84" t="b">
        <v>0</v>
      </c>
      <c r="AQ1807" s="92" t="s">
        <v>13119</v>
      </c>
      <c r="AR1807" s="84" t="s">
        <v>179</v>
      </c>
      <c r="AS1807" s="84">
        <v>0</v>
      </c>
      <c r="AT1807" s="84">
        <v>0</v>
      </c>
      <c r="AU1807" s="84"/>
      <c r="AV1807" s="84"/>
      <c r="AW1807" s="84"/>
      <c r="AX1807" s="84"/>
      <c r="AY1807" s="84"/>
      <c r="AZ1807" s="84"/>
      <c r="BA1807" s="84"/>
      <c r="BB1807" s="84"/>
      <c r="BC1807">
        <v>1</v>
      </c>
      <c r="BD1807">
        <v>1</v>
      </c>
      <c r="BE1807">
        <v>0</v>
      </c>
      <c r="BF1807">
        <v>0</v>
      </c>
      <c r="BG1807">
        <v>0</v>
      </c>
      <c r="BH1807">
        <v>0</v>
      </c>
    </row>
    <row r="1808" spans="1:60" x14ac:dyDescent="0.3">
      <c r="A1808" s="69" t="s">
        <v>1497</v>
      </c>
      <c r="B1808" s="69" t="s">
        <v>1056</v>
      </c>
      <c r="C1808" s="70"/>
      <c r="D1808" s="71"/>
      <c r="E1808" s="72"/>
      <c r="F1808" s="73"/>
      <c r="G1808" s="70"/>
      <c r="H1808" s="74"/>
      <c r="I1808" s="75"/>
      <c r="J1808" s="75"/>
      <c r="K1808" s="36"/>
      <c r="L1808" s="82"/>
      <c r="M1808" s="82"/>
      <c r="N1808" s="77"/>
      <c r="O1808" s="84" t="s">
        <v>2169</v>
      </c>
      <c r="P1808" s="86">
        <v>43862.005879629629</v>
      </c>
      <c r="Q1808" s="84" t="s">
        <v>2204</v>
      </c>
      <c r="R1808" s="84"/>
      <c r="S1808" s="84"/>
      <c r="T1808" s="84" t="s">
        <v>2873</v>
      </c>
      <c r="U1808" s="84"/>
      <c r="V1808" s="87" t="s">
        <v>4236</v>
      </c>
      <c r="W1808" s="86">
        <v>43862.005879629629</v>
      </c>
      <c r="X1808" s="90">
        <v>43862</v>
      </c>
      <c r="Y1808" s="92" t="s">
        <v>6903</v>
      </c>
      <c r="Z1808" s="87" t="s">
        <v>10684</v>
      </c>
      <c r="AA1808" s="84"/>
      <c r="AB1808" s="84"/>
      <c r="AC1808" s="92" t="s">
        <v>14568</v>
      </c>
      <c r="AD1808" s="84"/>
      <c r="AE1808" s="84" t="b">
        <v>0</v>
      </c>
      <c r="AF1808" s="84">
        <v>0</v>
      </c>
      <c r="AG1808" s="92" t="s">
        <v>16467</v>
      </c>
      <c r="AH1808" s="84" t="b">
        <v>0</v>
      </c>
      <c r="AI1808" s="84" t="s">
        <v>16520</v>
      </c>
      <c r="AJ1808" s="84"/>
      <c r="AK1808" s="92" t="s">
        <v>16467</v>
      </c>
      <c r="AL1808" s="84" t="b">
        <v>0</v>
      </c>
      <c r="AM1808" s="84">
        <v>18</v>
      </c>
      <c r="AN1808" s="92" t="s">
        <v>16211</v>
      </c>
      <c r="AO1808" s="84" t="s">
        <v>16534</v>
      </c>
      <c r="AP1808" s="84" t="b">
        <v>0</v>
      </c>
      <c r="AQ1808" s="92" t="s">
        <v>16211</v>
      </c>
      <c r="AR1808" s="84" t="s">
        <v>179</v>
      </c>
      <c r="AS1808" s="84">
        <v>0</v>
      </c>
      <c r="AT1808" s="84">
        <v>0</v>
      </c>
      <c r="AU1808" s="84"/>
      <c r="AV1808" s="84"/>
      <c r="AW1808" s="84"/>
      <c r="AX1808" s="84"/>
      <c r="AY1808" s="84"/>
      <c r="AZ1808" s="84"/>
      <c r="BA1808" s="84"/>
      <c r="BB1808" s="84"/>
      <c r="BC1808">
        <v>1</v>
      </c>
      <c r="BD1808">
        <v>0</v>
      </c>
      <c r="BE1808">
        <v>0</v>
      </c>
      <c r="BF1808">
        <v>0</v>
      </c>
      <c r="BG1808">
        <v>1</v>
      </c>
      <c r="BH1808">
        <v>0</v>
      </c>
    </row>
    <row r="1809" spans="1:60" x14ac:dyDescent="0.3">
      <c r="A1809" s="69" t="s">
        <v>1497</v>
      </c>
      <c r="B1809" s="69" t="s">
        <v>2103</v>
      </c>
      <c r="C1809" s="70"/>
      <c r="D1809" s="71"/>
      <c r="E1809" s="72"/>
      <c r="F1809" s="73"/>
      <c r="G1809" s="70"/>
      <c r="H1809" s="74"/>
      <c r="I1809" s="75"/>
      <c r="J1809" s="75"/>
      <c r="K1809" s="36"/>
      <c r="L1809" s="82"/>
      <c r="M1809" s="82"/>
      <c r="N1809" s="77"/>
      <c r="O1809" s="84" t="s">
        <v>2169</v>
      </c>
      <c r="P1809" s="86">
        <v>43862.006157407406</v>
      </c>
      <c r="Q1809" s="84" t="s">
        <v>2283</v>
      </c>
      <c r="R1809" s="84"/>
      <c r="S1809" s="84"/>
      <c r="T1809" s="84" t="s">
        <v>2873</v>
      </c>
      <c r="U1809" s="84"/>
      <c r="V1809" s="87" t="s">
        <v>4236</v>
      </c>
      <c r="W1809" s="86">
        <v>43862.006157407406</v>
      </c>
      <c r="X1809" s="90">
        <v>43862</v>
      </c>
      <c r="Y1809" s="92" t="s">
        <v>6904</v>
      </c>
      <c r="Z1809" s="87" t="s">
        <v>10685</v>
      </c>
      <c r="AA1809" s="84"/>
      <c r="AB1809" s="84"/>
      <c r="AC1809" s="92" t="s">
        <v>14569</v>
      </c>
      <c r="AD1809" s="84"/>
      <c r="AE1809" s="84" t="b">
        <v>0</v>
      </c>
      <c r="AF1809" s="84">
        <v>0</v>
      </c>
      <c r="AG1809" s="92" t="s">
        <v>16467</v>
      </c>
      <c r="AH1809" s="84" t="b">
        <v>0</v>
      </c>
      <c r="AI1809" s="84" t="s">
        <v>16520</v>
      </c>
      <c r="AJ1809" s="84"/>
      <c r="AK1809" s="92" t="s">
        <v>16467</v>
      </c>
      <c r="AL1809" s="84" t="b">
        <v>0</v>
      </c>
      <c r="AM1809" s="84">
        <v>34</v>
      </c>
      <c r="AN1809" s="92" t="s">
        <v>16304</v>
      </c>
      <c r="AO1809" s="84" t="s">
        <v>16534</v>
      </c>
      <c r="AP1809" s="84" t="b">
        <v>0</v>
      </c>
      <c r="AQ1809" s="92" t="s">
        <v>16304</v>
      </c>
      <c r="AR1809" s="84" t="s">
        <v>179</v>
      </c>
      <c r="AS1809" s="84">
        <v>0</v>
      </c>
      <c r="AT1809" s="84">
        <v>0</v>
      </c>
      <c r="AU1809" s="84"/>
      <c r="AV1809" s="84"/>
      <c r="AW1809" s="84"/>
      <c r="AX1809" s="84"/>
      <c r="AY1809" s="84"/>
      <c r="AZ1809" s="84"/>
      <c r="BA1809" s="84"/>
      <c r="BB1809" s="84"/>
      <c r="BC1809">
        <v>1</v>
      </c>
      <c r="BD1809">
        <v>0</v>
      </c>
      <c r="BE1809">
        <v>0</v>
      </c>
      <c r="BF1809">
        <v>0</v>
      </c>
      <c r="BG1809">
        <v>1</v>
      </c>
      <c r="BH1809">
        <v>0</v>
      </c>
    </row>
    <row r="1810" spans="1:60" x14ac:dyDescent="0.3">
      <c r="A1810" s="69" t="s">
        <v>1497</v>
      </c>
      <c r="B1810" s="69" t="s">
        <v>1805</v>
      </c>
      <c r="C1810" s="70"/>
      <c r="D1810" s="71"/>
      <c r="E1810" s="72"/>
      <c r="F1810" s="73"/>
      <c r="G1810" s="70"/>
      <c r="H1810" s="74"/>
      <c r="I1810" s="75"/>
      <c r="J1810" s="75"/>
      <c r="K1810" s="36"/>
      <c r="L1810" s="82"/>
      <c r="M1810" s="82"/>
      <c r="N1810" s="77"/>
      <c r="O1810" s="84" t="s">
        <v>2169</v>
      </c>
      <c r="P1810" s="86">
        <v>43862.006956018522</v>
      </c>
      <c r="Q1810" s="84" t="s">
        <v>2244</v>
      </c>
      <c r="R1810" s="84"/>
      <c r="S1810" s="84"/>
      <c r="T1810" s="84"/>
      <c r="U1810" s="84"/>
      <c r="V1810" s="87" t="s">
        <v>4236</v>
      </c>
      <c r="W1810" s="86">
        <v>43862.006956018522</v>
      </c>
      <c r="X1810" s="90">
        <v>43862</v>
      </c>
      <c r="Y1810" s="92" t="s">
        <v>6905</v>
      </c>
      <c r="Z1810" s="87" t="s">
        <v>10686</v>
      </c>
      <c r="AA1810" s="84"/>
      <c r="AB1810" s="84"/>
      <c r="AC1810" s="92" t="s">
        <v>14570</v>
      </c>
      <c r="AD1810" s="84"/>
      <c r="AE1810" s="84" t="b">
        <v>0</v>
      </c>
      <c r="AF1810" s="84">
        <v>0</v>
      </c>
      <c r="AG1810" s="92" t="s">
        <v>16467</v>
      </c>
      <c r="AH1810" s="84" t="b">
        <v>0</v>
      </c>
      <c r="AI1810" s="84" t="s">
        <v>16520</v>
      </c>
      <c r="AJ1810" s="84"/>
      <c r="AK1810" s="92" t="s">
        <v>16467</v>
      </c>
      <c r="AL1810" s="84" t="b">
        <v>0</v>
      </c>
      <c r="AM1810" s="84">
        <v>9</v>
      </c>
      <c r="AN1810" s="92" t="s">
        <v>15358</v>
      </c>
      <c r="AO1810" s="84" t="s">
        <v>16534</v>
      </c>
      <c r="AP1810" s="84" t="b">
        <v>0</v>
      </c>
      <c r="AQ1810" s="92" t="s">
        <v>15358</v>
      </c>
      <c r="AR1810" s="84" t="s">
        <v>179</v>
      </c>
      <c r="AS1810" s="84">
        <v>0</v>
      </c>
      <c r="AT1810" s="84">
        <v>0</v>
      </c>
      <c r="AU1810" s="84"/>
      <c r="AV1810" s="84"/>
      <c r="AW1810" s="84"/>
      <c r="AX1810" s="84"/>
      <c r="AY1810" s="84"/>
      <c r="AZ1810" s="84"/>
      <c r="BA1810" s="84"/>
      <c r="BB1810" s="84"/>
      <c r="BC1810">
        <v>1</v>
      </c>
      <c r="BD1810">
        <v>0</v>
      </c>
      <c r="BE1810">
        <v>0</v>
      </c>
      <c r="BF1810">
        <v>0</v>
      </c>
      <c r="BG1810">
        <v>1</v>
      </c>
      <c r="BH1810">
        <v>0</v>
      </c>
    </row>
    <row r="1811" spans="1:60" x14ac:dyDescent="0.3">
      <c r="A1811" s="69" t="s">
        <v>909</v>
      </c>
      <c r="B1811" s="69" t="s">
        <v>2078</v>
      </c>
      <c r="C1811" s="70"/>
      <c r="D1811" s="71"/>
      <c r="E1811" s="72"/>
      <c r="F1811" s="73"/>
      <c r="G1811" s="70"/>
      <c r="H1811" s="74"/>
      <c r="I1811" s="75"/>
      <c r="J1811" s="75"/>
      <c r="K1811" s="36"/>
      <c r="L1811" s="82"/>
      <c r="M1811" s="82"/>
      <c r="N1811" s="77"/>
      <c r="O1811" s="84" t="s">
        <v>2169</v>
      </c>
      <c r="P1811" s="86">
        <v>43862.007384259261</v>
      </c>
      <c r="Q1811" s="84" t="s">
        <v>2298</v>
      </c>
      <c r="R1811" s="84"/>
      <c r="S1811" s="84"/>
      <c r="T1811" s="84" t="s">
        <v>2890</v>
      </c>
      <c r="U1811" s="84"/>
      <c r="V1811" s="87" t="s">
        <v>3690</v>
      </c>
      <c r="W1811" s="86">
        <v>43862.007384259261</v>
      </c>
      <c r="X1811" s="90">
        <v>43862</v>
      </c>
      <c r="Y1811" s="92" t="s">
        <v>5862</v>
      </c>
      <c r="Z1811" s="87" t="s">
        <v>9632</v>
      </c>
      <c r="AA1811" s="84"/>
      <c r="AB1811" s="84"/>
      <c r="AC1811" s="92" t="s">
        <v>13510</v>
      </c>
      <c r="AD1811" s="84"/>
      <c r="AE1811" s="84" t="b">
        <v>0</v>
      </c>
      <c r="AF1811" s="84">
        <v>0</v>
      </c>
      <c r="AG1811" s="92" t="s">
        <v>16467</v>
      </c>
      <c r="AH1811" s="84" t="b">
        <v>0</v>
      </c>
      <c r="AI1811" s="84" t="s">
        <v>16520</v>
      </c>
      <c r="AJ1811" s="84"/>
      <c r="AK1811" s="92" t="s">
        <v>16467</v>
      </c>
      <c r="AL1811" s="84" t="b">
        <v>0</v>
      </c>
      <c r="AM1811" s="84">
        <v>66</v>
      </c>
      <c r="AN1811" s="92" t="s">
        <v>16225</v>
      </c>
      <c r="AO1811" s="84" t="s">
        <v>16534</v>
      </c>
      <c r="AP1811" s="84" t="b">
        <v>0</v>
      </c>
      <c r="AQ1811" s="92" t="s">
        <v>16225</v>
      </c>
      <c r="AR1811" s="84" t="s">
        <v>179</v>
      </c>
      <c r="AS1811" s="84">
        <v>0</v>
      </c>
      <c r="AT1811" s="84">
        <v>0</v>
      </c>
      <c r="AU1811" s="84"/>
      <c r="AV1811" s="84"/>
      <c r="AW1811" s="84"/>
      <c r="AX1811" s="84"/>
      <c r="AY1811" s="84"/>
      <c r="AZ1811" s="84"/>
      <c r="BA1811" s="84"/>
      <c r="BB1811" s="84"/>
      <c r="BC1811">
        <v>1</v>
      </c>
      <c r="BD1811">
        <v>0</v>
      </c>
      <c r="BE1811">
        <v>0</v>
      </c>
      <c r="BF1811">
        <v>0</v>
      </c>
      <c r="BG1811">
        <v>1</v>
      </c>
      <c r="BH1811">
        <v>0</v>
      </c>
    </row>
    <row r="1812" spans="1:60" x14ac:dyDescent="0.3">
      <c r="A1812" s="69" t="s">
        <v>1497</v>
      </c>
      <c r="B1812" s="69" t="s">
        <v>1943</v>
      </c>
      <c r="C1812" s="70"/>
      <c r="D1812" s="71"/>
      <c r="E1812" s="72"/>
      <c r="F1812" s="73"/>
      <c r="G1812" s="70"/>
      <c r="H1812" s="74"/>
      <c r="I1812" s="75"/>
      <c r="J1812" s="75"/>
      <c r="K1812" s="36"/>
      <c r="L1812" s="82"/>
      <c r="M1812" s="82"/>
      <c r="N1812" s="77"/>
      <c r="O1812" s="84" t="s">
        <v>2169</v>
      </c>
      <c r="P1812" s="86">
        <v>43862.0078125</v>
      </c>
      <c r="Q1812" s="84" t="s">
        <v>2268</v>
      </c>
      <c r="R1812" s="84"/>
      <c r="S1812" s="84"/>
      <c r="T1812" s="84"/>
      <c r="U1812" s="84"/>
      <c r="V1812" s="87" t="s">
        <v>4236</v>
      </c>
      <c r="W1812" s="86">
        <v>43862.0078125</v>
      </c>
      <c r="X1812" s="90">
        <v>43862</v>
      </c>
      <c r="Y1812" s="92" t="s">
        <v>6906</v>
      </c>
      <c r="Z1812" s="87" t="s">
        <v>10687</v>
      </c>
      <c r="AA1812" s="84"/>
      <c r="AB1812" s="84"/>
      <c r="AC1812" s="92" t="s">
        <v>14571</v>
      </c>
      <c r="AD1812" s="84"/>
      <c r="AE1812" s="84" t="b">
        <v>0</v>
      </c>
      <c r="AF1812" s="84">
        <v>0</v>
      </c>
      <c r="AG1812" s="92" t="s">
        <v>16467</v>
      </c>
      <c r="AH1812" s="84" t="b">
        <v>0</v>
      </c>
      <c r="AI1812" s="84" t="s">
        <v>16520</v>
      </c>
      <c r="AJ1812" s="84"/>
      <c r="AK1812" s="92" t="s">
        <v>16467</v>
      </c>
      <c r="AL1812" s="84" t="b">
        <v>0</v>
      </c>
      <c r="AM1812" s="84">
        <v>17</v>
      </c>
      <c r="AN1812" s="92" t="s">
        <v>15926</v>
      </c>
      <c r="AO1812" s="84" t="s">
        <v>16534</v>
      </c>
      <c r="AP1812" s="84" t="b">
        <v>0</v>
      </c>
      <c r="AQ1812" s="92" t="s">
        <v>15926</v>
      </c>
      <c r="AR1812" s="84" t="s">
        <v>179</v>
      </c>
      <c r="AS1812" s="84">
        <v>0</v>
      </c>
      <c r="AT1812" s="84">
        <v>0</v>
      </c>
      <c r="AU1812" s="84"/>
      <c r="AV1812" s="84"/>
      <c r="AW1812" s="84"/>
      <c r="AX1812" s="84"/>
      <c r="AY1812" s="84"/>
      <c r="AZ1812" s="84"/>
      <c r="BA1812" s="84"/>
      <c r="BB1812" s="84"/>
      <c r="BC1812">
        <v>1</v>
      </c>
      <c r="BD1812">
        <v>0</v>
      </c>
      <c r="BE1812">
        <v>0</v>
      </c>
      <c r="BF1812">
        <v>0</v>
      </c>
      <c r="BG1812">
        <v>1</v>
      </c>
      <c r="BH1812">
        <v>0</v>
      </c>
    </row>
    <row r="1813" spans="1:60" x14ac:dyDescent="0.3">
      <c r="A1813" s="69" t="s">
        <v>1777</v>
      </c>
      <c r="B1813" s="69" t="s">
        <v>2077</v>
      </c>
      <c r="C1813" s="70"/>
      <c r="D1813" s="71"/>
      <c r="E1813" s="72"/>
      <c r="F1813" s="73"/>
      <c r="G1813" s="70"/>
      <c r="H1813" s="74"/>
      <c r="I1813" s="75"/>
      <c r="J1813" s="75"/>
      <c r="K1813" s="36"/>
      <c r="L1813" s="82"/>
      <c r="M1813" s="82"/>
      <c r="N1813" s="77"/>
      <c r="O1813" s="84" t="s">
        <v>2169</v>
      </c>
      <c r="P1813" s="86">
        <v>43862.008530092593</v>
      </c>
      <c r="Q1813" s="84" t="s">
        <v>2301</v>
      </c>
      <c r="R1813" s="84"/>
      <c r="S1813" s="84"/>
      <c r="T1813" s="84" t="s">
        <v>2873</v>
      </c>
      <c r="U1813" s="84"/>
      <c r="V1813" s="87" t="s">
        <v>4495</v>
      </c>
      <c r="W1813" s="86">
        <v>43862.008530092593</v>
      </c>
      <c r="X1813" s="90">
        <v>43862</v>
      </c>
      <c r="Y1813" s="92" t="s">
        <v>7586</v>
      </c>
      <c r="Z1813" s="87" t="s">
        <v>11403</v>
      </c>
      <c r="AA1813" s="84"/>
      <c r="AB1813" s="84"/>
      <c r="AC1813" s="92" t="s">
        <v>15295</v>
      </c>
      <c r="AD1813" s="84"/>
      <c r="AE1813" s="84" t="b">
        <v>0</v>
      </c>
      <c r="AF1813" s="84">
        <v>0</v>
      </c>
      <c r="AG1813" s="92" t="s">
        <v>16467</v>
      </c>
      <c r="AH1813" s="84" t="b">
        <v>0</v>
      </c>
      <c r="AI1813" s="84" t="s">
        <v>16520</v>
      </c>
      <c r="AJ1813" s="84"/>
      <c r="AK1813" s="92" t="s">
        <v>16467</v>
      </c>
      <c r="AL1813" s="84" t="b">
        <v>0</v>
      </c>
      <c r="AM1813" s="84">
        <v>56</v>
      </c>
      <c r="AN1813" s="92" t="s">
        <v>16433</v>
      </c>
      <c r="AO1813" s="84" t="s">
        <v>16534</v>
      </c>
      <c r="AP1813" s="84" t="b">
        <v>0</v>
      </c>
      <c r="AQ1813" s="92" t="s">
        <v>16433</v>
      </c>
      <c r="AR1813" s="84" t="s">
        <v>179</v>
      </c>
      <c r="AS1813" s="84">
        <v>0</v>
      </c>
      <c r="AT1813" s="84">
        <v>0</v>
      </c>
      <c r="AU1813" s="84"/>
      <c r="AV1813" s="84"/>
      <c r="AW1813" s="84"/>
      <c r="AX1813" s="84"/>
      <c r="AY1813" s="84"/>
      <c r="AZ1813" s="84"/>
      <c r="BA1813" s="84"/>
      <c r="BB1813" s="84"/>
      <c r="BC1813">
        <v>1</v>
      </c>
      <c r="BD1813">
        <v>0</v>
      </c>
      <c r="BE1813">
        <v>0</v>
      </c>
      <c r="BF1813">
        <v>0</v>
      </c>
      <c r="BG1813">
        <v>1</v>
      </c>
      <c r="BH1813">
        <v>0</v>
      </c>
    </row>
    <row r="1814" spans="1:60" x14ac:dyDescent="0.3">
      <c r="A1814" s="69" t="s">
        <v>645</v>
      </c>
      <c r="B1814" s="69" t="s">
        <v>2128</v>
      </c>
      <c r="C1814" s="70"/>
      <c r="D1814" s="71"/>
      <c r="E1814" s="72"/>
      <c r="F1814" s="73"/>
      <c r="G1814" s="70"/>
      <c r="H1814" s="74"/>
      <c r="I1814" s="75"/>
      <c r="J1814" s="75"/>
      <c r="K1814" s="36"/>
      <c r="L1814" s="82"/>
      <c r="M1814" s="82"/>
      <c r="N1814" s="77"/>
      <c r="O1814" s="84" t="s">
        <v>2168</v>
      </c>
      <c r="P1814" s="86">
        <v>43862.008553240739</v>
      </c>
      <c r="Q1814" s="84" t="s">
        <v>2299</v>
      </c>
      <c r="R1814" s="84"/>
      <c r="S1814" s="84"/>
      <c r="T1814" s="84"/>
      <c r="U1814" s="84"/>
      <c r="V1814" s="87" t="s">
        <v>3458</v>
      </c>
      <c r="W1814" s="86">
        <v>43862.008553240739</v>
      </c>
      <c r="X1814" s="90">
        <v>43862</v>
      </c>
      <c r="Y1814" s="92" t="s">
        <v>5481</v>
      </c>
      <c r="Z1814" s="87" t="s">
        <v>9242</v>
      </c>
      <c r="AA1814" s="84"/>
      <c r="AB1814" s="84"/>
      <c r="AC1814" s="92" t="s">
        <v>13120</v>
      </c>
      <c r="AD1814" s="84"/>
      <c r="AE1814" s="84" t="b">
        <v>0</v>
      </c>
      <c r="AF1814" s="84">
        <v>0</v>
      </c>
      <c r="AG1814" s="92" t="s">
        <v>16467</v>
      </c>
      <c r="AH1814" s="84" t="b">
        <v>0</v>
      </c>
      <c r="AI1814" s="84" t="s">
        <v>16520</v>
      </c>
      <c r="AJ1814" s="84"/>
      <c r="AK1814" s="92" t="s">
        <v>16467</v>
      </c>
      <c r="AL1814" s="84" t="b">
        <v>0</v>
      </c>
      <c r="AM1814" s="84">
        <v>118</v>
      </c>
      <c r="AN1814" s="92" t="s">
        <v>16294</v>
      </c>
      <c r="AO1814" s="84" t="s">
        <v>16535</v>
      </c>
      <c r="AP1814" s="84" t="b">
        <v>0</v>
      </c>
      <c r="AQ1814" s="92" t="s">
        <v>16294</v>
      </c>
      <c r="AR1814" s="84" t="s">
        <v>179</v>
      </c>
      <c r="AS1814" s="84">
        <v>0</v>
      </c>
      <c r="AT1814" s="84">
        <v>0</v>
      </c>
      <c r="AU1814" s="84"/>
      <c r="AV1814" s="84"/>
      <c r="AW1814" s="84"/>
      <c r="AX1814" s="84"/>
      <c r="AY1814" s="84"/>
      <c r="AZ1814" s="84"/>
      <c r="BA1814" s="84"/>
      <c r="BB1814" s="84"/>
      <c r="BC1814">
        <v>1</v>
      </c>
      <c r="BD1814">
        <v>0</v>
      </c>
      <c r="BE1814">
        <v>1</v>
      </c>
      <c r="BF1814">
        <v>0</v>
      </c>
      <c r="BG1814">
        <v>0</v>
      </c>
      <c r="BH1814">
        <v>0</v>
      </c>
    </row>
    <row r="1815" spans="1:60" x14ac:dyDescent="0.3">
      <c r="A1815" s="69" t="s">
        <v>645</v>
      </c>
      <c r="B1815" s="69" t="s">
        <v>2145</v>
      </c>
      <c r="C1815" s="70"/>
      <c r="D1815" s="71"/>
      <c r="E1815" s="72"/>
      <c r="F1815" s="73"/>
      <c r="G1815" s="70"/>
      <c r="H1815" s="74"/>
      <c r="I1815" s="75"/>
      <c r="J1815" s="75"/>
      <c r="K1815" s="36"/>
      <c r="L1815" s="82"/>
      <c r="M1815" s="82"/>
      <c r="N1815" s="77"/>
      <c r="O1815" s="84" t="s">
        <v>2168</v>
      </c>
      <c r="P1815" s="86">
        <v>43862.008553240739</v>
      </c>
      <c r="Q1815" s="84" t="s">
        <v>2299</v>
      </c>
      <c r="R1815" s="84"/>
      <c r="S1815" s="84"/>
      <c r="T1815" s="84"/>
      <c r="U1815" s="84"/>
      <c r="V1815" s="87" t="s">
        <v>3458</v>
      </c>
      <c r="W1815" s="86">
        <v>43862.008553240739</v>
      </c>
      <c r="X1815" s="90">
        <v>43862</v>
      </c>
      <c r="Y1815" s="92" t="s">
        <v>5481</v>
      </c>
      <c r="Z1815" s="87" t="s">
        <v>9242</v>
      </c>
      <c r="AA1815" s="84"/>
      <c r="AB1815" s="84"/>
      <c r="AC1815" s="92" t="s">
        <v>13120</v>
      </c>
      <c r="AD1815" s="84"/>
      <c r="AE1815" s="84" t="b">
        <v>0</v>
      </c>
      <c r="AF1815" s="84">
        <v>0</v>
      </c>
      <c r="AG1815" s="92" t="s">
        <v>16467</v>
      </c>
      <c r="AH1815" s="84" t="b">
        <v>0</v>
      </c>
      <c r="AI1815" s="84" t="s">
        <v>16520</v>
      </c>
      <c r="AJ1815" s="84"/>
      <c r="AK1815" s="92" t="s">
        <v>16467</v>
      </c>
      <c r="AL1815" s="84" t="b">
        <v>0</v>
      </c>
      <c r="AM1815" s="84">
        <v>118</v>
      </c>
      <c r="AN1815" s="92" t="s">
        <v>16294</v>
      </c>
      <c r="AO1815" s="84" t="s">
        <v>16535</v>
      </c>
      <c r="AP1815" s="84" t="b">
        <v>0</v>
      </c>
      <c r="AQ1815" s="92" t="s">
        <v>16294</v>
      </c>
      <c r="AR1815" s="84" t="s">
        <v>179</v>
      </c>
      <c r="AS1815" s="84">
        <v>0</v>
      </c>
      <c r="AT1815" s="84">
        <v>0</v>
      </c>
      <c r="AU1815" s="84"/>
      <c r="AV1815" s="84"/>
      <c r="AW1815" s="84"/>
      <c r="AX1815" s="84"/>
      <c r="AY1815" s="84"/>
      <c r="AZ1815" s="84"/>
      <c r="BA1815" s="84"/>
      <c r="BB1815" s="84"/>
      <c r="BC1815">
        <v>1</v>
      </c>
      <c r="BD1815">
        <v>0</v>
      </c>
      <c r="BE1815">
        <v>1</v>
      </c>
      <c r="BF1815">
        <v>0</v>
      </c>
      <c r="BG1815">
        <v>0</v>
      </c>
      <c r="BH1815">
        <v>0</v>
      </c>
    </row>
    <row r="1816" spans="1:60" x14ac:dyDescent="0.3">
      <c r="A1816" s="69" t="s">
        <v>646</v>
      </c>
      <c r="B1816" s="69" t="s">
        <v>1968</v>
      </c>
      <c r="C1816" s="70"/>
      <c r="D1816" s="71"/>
      <c r="E1816" s="72"/>
      <c r="F1816" s="73"/>
      <c r="G1816" s="70"/>
      <c r="H1816" s="74"/>
      <c r="I1816" s="75"/>
      <c r="J1816" s="75"/>
      <c r="K1816" s="36"/>
      <c r="L1816" s="82"/>
      <c r="M1816" s="82"/>
      <c r="N1816" s="77"/>
      <c r="O1816" s="84" t="s">
        <v>2169</v>
      </c>
      <c r="P1816" s="86">
        <v>43862.008680555555</v>
      </c>
      <c r="Q1816" s="84" t="s">
        <v>2220</v>
      </c>
      <c r="R1816" s="84"/>
      <c r="S1816" s="84"/>
      <c r="T1816" s="84"/>
      <c r="U1816" s="84"/>
      <c r="V1816" s="87" t="s">
        <v>3062</v>
      </c>
      <c r="W1816" s="86">
        <v>43862.008680555555</v>
      </c>
      <c r="X1816" s="90">
        <v>43862</v>
      </c>
      <c r="Y1816" s="92" t="s">
        <v>4872</v>
      </c>
      <c r="Z1816" s="87" t="s">
        <v>9243</v>
      </c>
      <c r="AA1816" s="84"/>
      <c r="AB1816" s="84"/>
      <c r="AC1816" s="92" t="s">
        <v>13121</v>
      </c>
      <c r="AD1816" s="84"/>
      <c r="AE1816" s="84" t="b">
        <v>0</v>
      </c>
      <c r="AF1816" s="84">
        <v>0</v>
      </c>
      <c r="AG1816" s="92" t="s">
        <v>16467</v>
      </c>
      <c r="AH1816" s="84" t="b">
        <v>0</v>
      </c>
      <c r="AI1816" s="84" t="s">
        <v>16520</v>
      </c>
      <c r="AJ1816" s="84"/>
      <c r="AK1816" s="92" t="s">
        <v>16467</v>
      </c>
      <c r="AL1816" s="84" t="b">
        <v>0</v>
      </c>
      <c r="AM1816" s="84">
        <v>51</v>
      </c>
      <c r="AN1816" s="92" t="s">
        <v>15899</v>
      </c>
      <c r="AO1816" s="84" t="s">
        <v>16535</v>
      </c>
      <c r="AP1816" s="84" t="b">
        <v>0</v>
      </c>
      <c r="AQ1816" s="92" t="s">
        <v>15899</v>
      </c>
      <c r="AR1816" s="84" t="s">
        <v>179</v>
      </c>
      <c r="AS1816" s="84">
        <v>0</v>
      </c>
      <c r="AT1816" s="84">
        <v>0</v>
      </c>
      <c r="AU1816" s="84"/>
      <c r="AV1816" s="84"/>
      <c r="AW1816" s="84"/>
      <c r="AX1816" s="84"/>
      <c r="AY1816" s="84"/>
      <c r="AZ1816" s="84"/>
      <c r="BA1816" s="84"/>
      <c r="BB1816" s="84"/>
      <c r="BC1816">
        <v>1</v>
      </c>
      <c r="BD1816">
        <v>0</v>
      </c>
      <c r="BE1816">
        <v>0</v>
      </c>
      <c r="BF1816">
        <v>0</v>
      </c>
      <c r="BG1816">
        <v>1</v>
      </c>
      <c r="BH1816">
        <v>0</v>
      </c>
    </row>
    <row r="1817" spans="1:60" x14ac:dyDescent="0.3">
      <c r="A1817" s="69" t="s">
        <v>647</v>
      </c>
      <c r="B1817" s="69" t="s">
        <v>1335</v>
      </c>
      <c r="C1817" s="70"/>
      <c r="D1817" s="71"/>
      <c r="E1817" s="72"/>
      <c r="F1817" s="73"/>
      <c r="G1817" s="70"/>
      <c r="H1817" s="74"/>
      <c r="I1817" s="75"/>
      <c r="J1817" s="75"/>
      <c r="K1817" s="36"/>
      <c r="L1817" s="82"/>
      <c r="M1817" s="82"/>
      <c r="N1817" s="77"/>
      <c r="O1817" s="84" t="s">
        <v>2169</v>
      </c>
      <c r="P1817" s="86">
        <v>43862.008993055555</v>
      </c>
      <c r="Q1817" s="84" t="s">
        <v>2326</v>
      </c>
      <c r="R1817" s="84"/>
      <c r="S1817" s="84"/>
      <c r="T1817" s="84" t="s">
        <v>2873</v>
      </c>
      <c r="U1817" s="87" t="s">
        <v>2968</v>
      </c>
      <c r="V1817" s="87" t="s">
        <v>2968</v>
      </c>
      <c r="W1817" s="86">
        <v>43862.008993055555</v>
      </c>
      <c r="X1817" s="90">
        <v>43862</v>
      </c>
      <c r="Y1817" s="92" t="s">
        <v>5482</v>
      </c>
      <c r="Z1817" s="87" t="s">
        <v>9244</v>
      </c>
      <c r="AA1817" s="84"/>
      <c r="AB1817" s="84"/>
      <c r="AC1817" s="92" t="s">
        <v>13122</v>
      </c>
      <c r="AD1817" s="84"/>
      <c r="AE1817" s="84" t="b">
        <v>0</v>
      </c>
      <c r="AF1817" s="84">
        <v>0</v>
      </c>
      <c r="AG1817" s="92" t="s">
        <v>16467</v>
      </c>
      <c r="AH1817" s="84" t="b">
        <v>0</v>
      </c>
      <c r="AI1817" s="84" t="s">
        <v>16522</v>
      </c>
      <c r="AJ1817" s="84"/>
      <c r="AK1817" s="92" t="s">
        <v>16467</v>
      </c>
      <c r="AL1817" s="84" t="b">
        <v>0</v>
      </c>
      <c r="AM1817" s="84">
        <v>10</v>
      </c>
      <c r="AN1817" s="92" t="s">
        <v>15750</v>
      </c>
      <c r="AO1817" s="84" t="s">
        <v>16534</v>
      </c>
      <c r="AP1817" s="84" t="b">
        <v>0</v>
      </c>
      <c r="AQ1817" s="92" t="s">
        <v>15750</v>
      </c>
      <c r="AR1817" s="84" t="s">
        <v>179</v>
      </c>
      <c r="AS1817" s="84">
        <v>0</v>
      </c>
      <c r="AT1817" s="84">
        <v>0</v>
      </c>
      <c r="AU1817" s="84"/>
      <c r="AV1817" s="84"/>
      <c r="AW1817" s="84"/>
      <c r="AX1817" s="84"/>
      <c r="AY1817" s="84"/>
      <c r="AZ1817" s="84"/>
      <c r="BA1817" s="84"/>
      <c r="BB1817" s="84"/>
      <c r="BC1817">
        <v>1</v>
      </c>
      <c r="BD1817">
        <v>0</v>
      </c>
      <c r="BE1817">
        <v>0</v>
      </c>
      <c r="BF1817">
        <v>0</v>
      </c>
      <c r="BG1817">
        <v>1</v>
      </c>
      <c r="BH1817">
        <v>0</v>
      </c>
    </row>
    <row r="1818" spans="1:60" x14ac:dyDescent="0.3">
      <c r="A1818" s="69" t="s">
        <v>1497</v>
      </c>
      <c r="B1818" s="69" t="s">
        <v>1945</v>
      </c>
      <c r="C1818" s="70"/>
      <c r="D1818" s="71"/>
      <c r="E1818" s="72"/>
      <c r="F1818" s="73"/>
      <c r="G1818" s="70"/>
      <c r="H1818" s="74"/>
      <c r="I1818" s="75"/>
      <c r="J1818" s="75"/>
      <c r="K1818" s="36"/>
      <c r="L1818" s="82"/>
      <c r="M1818" s="82"/>
      <c r="N1818" s="77"/>
      <c r="O1818" s="84" t="s">
        <v>2169</v>
      </c>
      <c r="P1818" s="86">
        <v>43862.009016203701</v>
      </c>
      <c r="Q1818" s="84" t="s">
        <v>2293</v>
      </c>
      <c r="R1818" s="84"/>
      <c r="S1818" s="84"/>
      <c r="T1818" s="84"/>
      <c r="U1818" s="84"/>
      <c r="V1818" s="87" t="s">
        <v>4236</v>
      </c>
      <c r="W1818" s="86">
        <v>43862.009016203701</v>
      </c>
      <c r="X1818" s="90">
        <v>43862</v>
      </c>
      <c r="Y1818" s="92" t="s">
        <v>6907</v>
      </c>
      <c r="Z1818" s="87" t="s">
        <v>10688</v>
      </c>
      <c r="AA1818" s="84"/>
      <c r="AB1818" s="84"/>
      <c r="AC1818" s="92" t="s">
        <v>14572</v>
      </c>
      <c r="AD1818" s="84"/>
      <c r="AE1818" s="84" t="b">
        <v>0</v>
      </c>
      <c r="AF1818" s="84">
        <v>0</v>
      </c>
      <c r="AG1818" s="92" t="s">
        <v>16467</v>
      </c>
      <c r="AH1818" s="84" t="b">
        <v>0</v>
      </c>
      <c r="AI1818" s="84" t="s">
        <v>16520</v>
      </c>
      <c r="AJ1818" s="84"/>
      <c r="AK1818" s="92" t="s">
        <v>16467</v>
      </c>
      <c r="AL1818" s="84" t="b">
        <v>0</v>
      </c>
      <c r="AM1818" s="84">
        <v>6</v>
      </c>
      <c r="AN1818" s="92" t="s">
        <v>15760</v>
      </c>
      <c r="AO1818" s="84" t="s">
        <v>16534</v>
      </c>
      <c r="AP1818" s="84" t="b">
        <v>0</v>
      </c>
      <c r="AQ1818" s="92" t="s">
        <v>15760</v>
      </c>
      <c r="AR1818" s="84" t="s">
        <v>179</v>
      </c>
      <c r="AS1818" s="84">
        <v>0</v>
      </c>
      <c r="AT1818" s="84">
        <v>0</v>
      </c>
      <c r="AU1818" s="84"/>
      <c r="AV1818" s="84"/>
      <c r="AW1818" s="84"/>
      <c r="AX1818" s="84"/>
      <c r="AY1818" s="84"/>
      <c r="AZ1818" s="84"/>
      <c r="BA1818" s="84"/>
      <c r="BB1818" s="84"/>
      <c r="BC1818">
        <v>1</v>
      </c>
      <c r="BD1818">
        <v>0</v>
      </c>
      <c r="BE1818">
        <v>0</v>
      </c>
      <c r="BF1818">
        <v>0</v>
      </c>
      <c r="BG1818">
        <v>1</v>
      </c>
      <c r="BH1818">
        <v>0</v>
      </c>
    </row>
    <row r="1819" spans="1:60" x14ac:dyDescent="0.3">
      <c r="A1819" s="69" t="s">
        <v>1497</v>
      </c>
      <c r="B1819" s="69" t="s">
        <v>1944</v>
      </c>
      <c r="C1819" s="70"/>
      <c r="D1819" s="71"/>
      <c r="E1819" s="72"/>
      <c r="F1819" s="73"/>
      <c r="G1819" s="70"/>
      <c r="H1819" s="74"/>
      <c r="I1819" s="75"/>
      <c r="J1819" s="75"/>
      <c r="K1819" s="36"/>
      <c r="L1819" s="82"/>
      <c r="M1819" s="82"/>
      <c r="N1819" s="77"/>
      <c r="O1819" s="84" t="s">
        <v>2169</v>
      </c>
      <c r="P1819" s="86">
        <v>43862.009432870371</v>
      </c>
      <c r="Q1819" s="84" t="s">
        <v>2188</v>
      </c>
      <c r="R1819" s="84"/>
      <c r="S1819" s="84"/>
      <c r="T1819" s="84" t="s">
        <v>2874</v>
      </c>
      <c r="U1819" s="84"/>
      <c r="V1819" s="87" t="s">
        <v>4236</v>
      </c>
      <c r="W1819" s="86">
        <v>43862.009432870371</v>
      </c>
      <c r="X1819" s="90">
        <v>43862</v>
      </c>
      <c r="Y1819" s="92" t="s">
        <v>6908</v>
      </c>
      <c r="Z1819" s="87" t="s">
        <v>10689</v>
      </c>
      <c r="AA1819" s="84"/>
      <c r="AB1819" s="84"/>
      <c r="AC1819" s="92" t="s">
        <v>14573</v>
      </c>
      <c r="AD1819" s="84"/>
      <c r="AE1819" s="84" t="b">
        <v>0</v>
      </c>
      <c r="AF1819" s="84">
        <v>0</v>
      </c>
      <c r="AG1819" s="92" t="s">
        <v>16467</v>
      </c>
      <c r="AH1819" s="84" t="b">
        <v>0</v>
      </c>
      <c r="AI1819" s="84" t="s">
        <v>16520</v>
      </c>
      <c r="AJ1819" s="84"/>
      <c r="AK1819" s="92" t="s">
        <v>16467</v>
      </c>
      <c r="AL1819" s="84" t="b">
        <v>0</v>
      </c>
      <c r="AM1819" s="84">
        <v>18</v>
      </c>
      <c r="AN1819" s="92" t="s">
        <v>15755</v>
      </c>
      <c r="AO1819" s="84" t="s">
        <v>16534</v>
      </c>
      <c r="AP1819" s="84" t="b">
        <v>0</v>
      </c>
      <c r="AQ1819" s="92" t="s">
        <v>15755</v>
      </c>
      <c r="AR1819" s="84" t="s">
        <v>179</v>
      </c>
      <c r="AS1819" s="84">
        <v>0</v>
      </c>
      <c r="AT1819" s="84">
        <v>0</v>
      </c>
      <c r="AU1819" s="84"/>
      <c r="AV1819" s="84"/>
      <c r="AW1819" s="84"/>
      <c r="AX1819" s="84"/>
      <c r="AY1819" s="84"/>
      <c r="AZ1819" s="84"/>
      <c r="BA1819" s="84"/>
      <c r="BB1819" s="84"/>
      <c r="BC1819">
        <v>1</v>
      </c>
      <c r="BD1819">
        <v>0</v>
      </c>
      <c r="BE1819">
        <v>0</v>
      </c>
      <c r="BF1819">
        <v>0</v>
      </c>
      <c r="BG1819">
        <v>1</v>
      </c>
      <c r="BH1819">
        <v>0</v>
      </c>
    </row>
    <row r="1820" spans="1:60" x14ac:dyDescent="0.3">
      <c r="A1820" s="69" t="s">
        <v>1052</v>
      </c>
      <c r="B1820" s="69" t="s">
        <v>2096</v>
      </c>
      <c r="C1820" s="70"/>
      <c r="D1820" s="71"/>
      <c r="E1820" s="72"/>
      <c r="F1820" s="73"/>
      <c r="G1820" s="70"/>
      <c r="H1820" s="74"/>
      <c r="I1820" s="75"/>
      <c r="J1820" s="75"/>
      <c r="K1820" s="36"/>
      <c r="L1820" s="82"/>
      <c r="M1820" s="82"/>
      <c r="N1820" s="77"/>
      <c r="O1820" s="84" t="s">
        <v>2169</v>
      </c>
      <c r="P1820" s="86">
        <v>43862.010393518518</v>
      </c>
      <c r="Q1820" s="84" t="s">
        <v>2284</v>
      </c>
      <c r="R1820" s="84"/>
      <c r="S1820" s="84"/>
      <c r="T1820" s="84" t="s">
        <v>2883</v>
      </c>
      <c r="U1820" s="84"/>
      <c r="V1820" s="87" t="s">
        <v>3825</v>
      </c>
      <c r="W1820" s="86">
        <v>43862.010393518518</v>
      </c>
      <c r="X1820" s="90">
        <v>43862</v>
      </c>
      <c r="Y1820" s="92" t="s">
        <v>6053</v>
      </c>
      <c r="Z1820" s="87" t="s">
        <v>9824</v>
      </c>
      <c r="AA1820" s="84"/>
      <c r="AB1820" s="84"/>
      <c r="AC1820" s="92" t="s">
        <v>13703</v>
      </c>
      <c r="AD1820" s="84"/>
      <c r="AE1820" s="84" t="b">
        <v>0</v>
      </c>
      <c r="AF1820" s="84">
        <v>0</v>
      </c>
      <c r="AG1820" s="92" t="s">
        <v>16467</v>
      </c>
      <c r="AH1820" s="84" t="b">
        <v>0</v>
      </c>
      <c r="AI1820" s="84" t="s">
        <v>16520</v>
      </c>
      <c r="AJ1820" s="84"/>
      <c r="AK1820" s="92" t="s">
        <v>16467</v>
      </c>
      <c r="AL1820" s="84" t="b">
        <v>0</v>
      </c>
      <c r="AM1820" s="84">
        <v>230</v>
      </c>
      <c r="AN1820" s="92" t="s">
        <v>16293</v>
      </c>
      <c r="AO1820" s="84" t="s">
        <v>16534</v>
      </c>
      <c r="AP1820" s="84" t="b">
        <v>0</v>
      </c>
      <c r="AQ1820" s="92" t="s">
        <v>16293</v>
      </c>
      <c r="AR1820" s="84" t="s">
        <v>179</v>
      </c>
      <c r="AS1820" s="84">
        <v>0</v>
      </c>
      <c r="AT1820" s="84">
        <v>0</v>
      </c>
      <c r="AU1820" s="84"/>
      <c r="AV1820" s="84"/>
      <c r="AW1820" s="84"/>
      <c r="AX1820" s="84"/>
      <c r="AY1820" s="84"/>
      <c r="AZ1820" s="84"/>
      <c r="BA1820" s="84"/>
      <c r="BB1820" s="84"/>
      <c r="BC1820">
        <v>1</v>
      </c>
      <c r="BD1820">
        <v>0</v>
      </c>
      <c r="BE1820">
        <v>0</v>
      </c>
      <c r="BF1820">
        <v>0</v>
      </c>
      <c r="BG1820">
        <v>1</v>
      </c>
      <c r="BH1820">
        <v>0</v>
      </c>
    </row>
    <row r="1821" spans="1:60" x14ac:dyDescent="0.3">
      <c r="A1821" s="69" t="s">
        <v>1762</v>
      </c>
      <c r="B1821" s="69" t="s">
        <v>1968</v>
      </c>
      <c r="C1821" s="70"/>
      <c r="D1821" s="71"/>
      <c r="E1821" s="72"/>
      <c r="F1821" s="73"/>
      <c r="G1821" s="70"/>
      <c r="H1821" s="74"/>
      <c r="I1821" s="75"/>
      <c r="J1821" s="75"/>
      <c r="K1821" s="36"/>
      <c r="L1821" s="82"/>
      <c r="M1821" s="82"/>
      <c r="N1821" s="77"/>
      <c r="O1821" s="84" t="s">
        <v>2169</v>
      </c>
      <c r="P1821" s="86">
        <v>43862.010694444441</v>
      </c>
      <c r="Q1821" s="84" t="s">
        <v>2220</v>
      </c>
      <c r="R1821" s="84"/>
      <c r="S1821" s="84"/>
      <c r="T1821" s="84"/>
      <c r="U1821" s="84"/>
      <c r="V1821" s="87" t="s">
        <v>4480</v>
      </c>
      <c r="W1821" s="86">
        <v>43862.010694444441</v>
      </c>
      <c r="X1821" s="90">
        <v>43862</v>
      </c>
      <c r="Y1821" s="92" t="s">
        <v>7555</v>
      </c>
      <c r="Z1821" s="87" t="s">
        <v>11368</v>
      </c>
      <c r="AA1821" s="84"/>
      <c r="AB1821" s="84"/>
      <c r="AC1821" s="92" t="s">
        <v>15260</v>
      </c>
      <c r="AD1821" s="84"/>
      <c r="AE1821" s="84" t="b">
        <v>0</v>
      </c>
      <c r="AF1821" s="84">
        <v>0</v>
      </c>
      <c r="AG1821" s="92" t="s">
        <v>16467</v>
      </c>
      <c r="AH1821" s="84" t="b">
        <v>0</v>
      </c>
      <c r="AI1821" s="84" t="s">
        <v>16520</v>
      </c>
      <c r="AJ1821" s="84"/>
      <c r="AK1821" s="92" t="s">
        <v>16467</v>
      </c>
      <c r="AL1821" s="84" t="b">
        <v>0</v>
      </c>
      <c r="AM1821" s="84">
        <v>51</v>
      </c>
      <c r="AN1821" s="92" t="s">
        <v>15899</v>
      </c>
      <c r="AO1821" s="84" t="s">
        <v>16534</v>
      </c>
      <c r="AP1821" s="84" t="b">
        <v>0</v>
      </c>
      <c r="AQ1821" s="92" t="s">
        <v>15899</v>
      </c>
      <c r="AR1821" s="84" t="s">
        <v>179</v>
      </c>
      <c r="AS1821" s="84">
        <v>0</v>
      </c>
      <c r="AT1821" s="84">
        <v>0</v>
      </c>
      <c r="AU1821" s="84"/>
      <c r="AV1821" s="84"/>
      <c r="AW1821" s="84"/>
      <c r="AX1821" s="84"/>
      <c r="AY1821" s="84"/>
      <c r="AZ1821" s="84"/>
      <c r="BA1821" s="84"/>
      <c r="BB1821" s="84"/>
      <c r="BC1821">
        <v>1</v>
      </c>
      <c r="BD1821">
        <v>0</v>
      </c>
      <c r="BE1821">
        <v>0</v>
      </c>
      <c r="BF1821">
        <v>0</v>
      </c>
      <c r="BG1821">
        <v>1</v>
      </c>
      <c r="BH1821">
        <v>0</v>
      </c>
    </row>
    <row r="1822" spans="1:60" x14ac:dyDescent="0.3">
      <c r="A1822" s="69" t="s">
        <v>1762</v>
      </c>
      <c r="B1822" s="69" t="s">
        <v>2071</v>
      </c>
      <c r="C1822" s="70"/>
      <c r="D1822" s="71"/>
      <c r="E1822" s="72"/>
      <c r="F1822" s="73"/>
      <c r="G1822" s="70"/>
      <c r="H1822" s="74"/>
      <c r="I1822" s="75"/>
      <c r="J1822" s="75"/>
      <c r="K1822" s="36"/>
      <c r="L1822" s="82"/>
      <c r="M1822" s="82"/>
      <c r="N1822" s="77"/>
      <c r="O1822" s="84" t="s">
        <v>2169</v>
      </c>
      <c r="P1822" s="86">
        <v>43862.011192129627</v>
      </c>
      <c r="Q1822" s="84" t="s">
        <v>2237</v>
      </c>
      <c r="R1822" s="84"/>
      <c r="S1822" s="84"/>
      <c r="T1822" s="84" t="s">
        <v>2885</v>
      </c>
      <c r="U1822" s="84"/>
      <c r="V1822" s="87" t="s">
        <v>4480</v>
      </c>
      <c r="W1822" s="86">
        <v>43862.011192129627</v>
      </c>
      <c r="X1822" s="90">
        <v>43862</v>
      </c>
      <c r="Y1822" s="92" t="s">
        <v>7556</v>
      </c>
      <c r="Z1822" s="87" t="s">
        <v>11369</v>
      </c>
      <c r="AA1822" s="84"/>
      <c r="AB1822" s="84"/>
      <c r="AC1822" s="92" t="s">
        <v>15261</v>
      </c>
      <c r="AD1822" s="84"/>
      <c r="AE1822" s="84" t="b">
        <v>0</v>
      </c>
      <c r="AF1822" s="84">
        <v>0</v>
      </c>
      <c r="AG1822" s="92" t="s">
        <v>16467</v>
      </c>
      <c r="AH1822" s="84" t="b">
        <v>0</v>
      </c>
      <c r="AI1822" s="84" t="s">
        <v>16520</v>
      </c>
      <c r="AJ1822" s="84"/>
      <c r="AK1822" s="92" t="s">
        <v>16467</v>
      </c>
      <c r="AL1822" s="84" t="b">
        <v>0</v>
      </c>
      <c r="AM1822" s="84">
        <v>9</v>
      </c>
      <c r="AN1822" s="92" t="s">
        <v>16181</v>
      </c>
      <c r="AO1822" s="84" t="s">
        <v>16534</v>
      </c>
      <c r="AP1822" s="84" t="b">
        <v>0</v>
      </c>
      <c r="AQ1822" s="92" t="s">
        <v>16181</v>
      </c>
      <c r="AR1822" s="84" t="s">
        <v>179</v>
      </c>
      <c r="AS1822" s="84">
        <v>0</v>
      </c>
      <c r="AT1822" s="84">
        <v>0</v>
      </c>
      <c r="AU1822" s="84"/>
      <c r="AV1822" s="84"/>
      <c r="AW1822" s="84"/>
      <c r="AX1822" s="84"/>
      <c r="AY1822" s="84"/>
      <c r="AZ1822" s="84"/>
      <c r="BA1822" s="84"/>
      <c r="BB1822" s="84"/>
      <c r="BC1822">
        <v>1</v>
      </c>
      <c r="BD1822">
        <v>0</v>
      </c>
      <c r="BE1822">
        <v>0</v>
      </c>
      <c r="BF1822">
        <v>0</v>
      </c>
      <c r="BG1822">
        <v>1</v>
      </c>
      <c r="BH1822">
        <v>0</v>
      </c>
    </row>
    <row r="1823" spans="1:60" x14ac:dyDescent="0.3">
      <c r="A1823" s="69" t="s">
        <v>1762</v>
      </c>
      <c r="B1823" s="69" t="s">
        <v>2096</v>
      </c>
      <c r="C1823" s="70"/>
      <c r="D1823" s="71"/>
      <c r="E1823" s="72"/>
      <c r="F1823" s="73"/>
      <c r="G1823" s="70"/>
      <c r="H1823" s="74"/>
      <c r="I1823" s="75"/>
      <c r="J1823" s="75"/>
      <c r="K1823" s="36"/>
      <c r="L1823" s="82"/>
      <c r="M1823" s="82"/>
      <c r="N1823" s="77"/>
      <c r="O1823" s="84" t="s">
        <v>2169</v>
      </c>
      <c r="P1823" s="86">
        <v>43862.011388888888</v>
      </c>
      <c r="Q1823" s="84" t="s">
        <v>2284</v>
      </c>
      <c r="R1823" s="84"/>
      <c r="S1823" s="84"/>
      <c r="T1823" s="84" t="s">
        <v>2883</v>
      </c>
      <c r="U1823" s="84"/>
      <c r="V1823" s="87" t="s">
        <v>4480</v>
      </c>
      <c r="W1823" s="86">
        <v>43862.011388888888</v>
      </c>
      <c r="X1823" s="90">
        <v>43862</v>
      </c>
      <c r="Y1823" s="92" t="s">
        <v>7557</v>
      </c>
      <c r="Z1823" s="87" t="s">
        <v>11370</v>
      </c>
      <c r="AA1823" s="84"/>
      <c r="AB1823" s="84"/>
      <c r="AC1823" s="92" t="s">
        <v>15262</v>
      </c>
      <c r="AD1823" s="84"/>
      <c r="AE1823" s="84" t="b">
        <v>0</v>
      </c>
      <c r="AF1823" s="84">
        <v>0</v>
      </c>
      <c r="AG1823" s="92" t="s">
        <v>16467</v>
      </c>
      <c r="AH1823" s="84" t="b">
        <v>0</v>
      </c>
      <c r="AI1823" s="84" t="s">
        <v>16520</v>
      </c>
      <c r="AJ1823" s="84"/>
      <c r="AK1823" s="92" t="s">
        <v>16467</v>
      </c>
      <c r="AL1823" s="84" t="b">
        <v>0</v>
      </c>
      <c r="AM1823" s="84">
        <v>230</v>
      </c>
      <c r="AN1823" s="92" t="s">
        <v>16293</v>
      </c>
      <c r="AO1823" s="84" t="s">
        <v>16534</v>
      </c>
      <c r="AP1823" s="84" t="b">
        <v>0</v>
      </c>
      <c r="AQ1823" s="92" t="s">
        <v>16293</v>
      </c>
      <c r="AR1823" s="84" t="s">
        <v>179</v>
      </c>
      <c r="AS1823" s="84">
        <v>0</v>
      </c>
      <c r="AT1823" s="84">
        <v>0</v>
      </c>
      <c r="AU1823" s="84"/>
      <c r="AV1823" s="84"/>
      <c r="AW1823" s="84"/>
      <c r="AX1823" s="84"/>
      <c r="AY1823" s="84"/>
      <c r="AZ1823" s="84"/>
      <c r="BA1823" s="84"/>
      <c r="BB1823" s="84"/>
      <c r="BC1823">
        <v>1</v>
      </c>
      <c r="BD1823">
        <v>0</v>
      </c>
      <c r="BE1823">
        <v>0</v>
      </c>
      <c r="BF1823">
        <v>0</v>
      </c>
      <c r="BG1823">
        <v>1</v>
      </c>
      <c r="BH1823">
        <v>0</v>
      </c>
    </row>
    <row r="1824" spans="1:60" x14ac:dyDescent="0.3">
      <c r="A1824" s="69" t="s">
        <v>648</v>
      </c>
      <c r="B1824" s="69" t="s">
        <v>648</v>
      </c>
      <c r="C1824" s="70"/>
      <c r="D1824" s="71"/>
      <c r="E1824" s="72"/>
      <c r="F1824" s="73"/>
      <c r="G1824" s="70"/>
      <c r="H1824" s="74"/>
      <c r="I1824" s="75"/>
      <c r="J1824" s="75"/>
      <c r="K1824" s="36"/>
      <c r="L1824" s="82"/>
      <c r="M1824" s="82"/>
      <c r="N1824" s="77"/>
      <c r="O1824" s="84" t="s">
        <v>179</v>
      </c>
      <c r="P1824" s="86">
        <v>43862.018900462965</v>
      </c>
      <c r="Q1824" s="84" t="s">
        <v>2333</v>
      </c>
      <c r="R1824" s="84"/>
      <c r="S1824" s="84"/>
      <c r="T1824" s="84" t="s">
        <v>2897</v>
      </c>
      <c r="U1824" s="87" t="s">
        <v>2969</v>
      </c>
      <c r="V1824" s="87" t="s">
        <v>2969</v>
      </c>
      <c r="W1824" s="86">
        <v>43862.018900462965</v>
      </c>
      <c r="X1824" s="90">
        <v>43862</v>
      </c>
      <c r="Y1824" s="92" t="s">
        <v>5483</v>
      </c>
      <c r="Z1824" s="87" t="s">
        <v>9245</v>
      </c>
      <c r="AA1824" s="84"/>
      <c r="AB1824" s="84"/>
      <c r="AC1824" s="92" t="s">
        <v>13123</v>
      </c>
      <c r="AD1824" s="84"/>
      <c r="AE1824" s="84" t="b">
        <v>0</v>
      </c>
      <c r="AF1824" s="84">
        <v>2</v>
      </c>
      <c r="AG1824" s="92" t="s">
        <v>16467</v>
      </c>
      <c r="AH1824" s="84" t="b">
        <v>0</v>
      </c>
      <c r="AI1824" s="84" t="s">
        <v>16523</v>
      </c>
      <c r="AJ1824" s="84"/>
      <c r="AK1824" s="92" t="s">
        <v>16467</v>
      </c>
      <c r="AL1824" s="84" t="b">
        <v>0</v>
      </c>
      <c r="AM1824" s="84">
        <v>0</v>
      </c>
      <c r="AN1824" s="92" t="s">
        <v>16467</v>
      </c>
      <c r="AO1824" s="84" t="s">
        <v>16535</v>
      </c>
      <c r="AP1824" s="84" t="b">
        <v>0</v>
      </c>
      <c r="AQ1824" s="92" t="s">
        <v>13123</v>
      </c>
      <c r="AR1824" s="84" t="s">
        <v>179</v>
      </c>
      <c r="AS1824" s="84">
        <v>0</v>
      </c>
      <c r="AT1824" s="84">
        <v>0</v>
      </c>
      <c r="AU1824" s="84"/>
      <c r="AV1824" s="84"/>
      <c r="AW1824" s="84"/>
      <c r="AX1824" s="84"/>
      <c r="AY1824" s="84"/>
      <c r="AZ1824" s="84"/>
      <c r="BA1824" s="84"/>
      <c r="BB1824" s="84"/>
      <c r="BC1824">
        <v>1</v>
      </c>
      <c r="BD1824">
        <v>0</v>
      </c>
      <c r="BE1824">
        <v>0</v>
      </c>
      <c r="BF1824">
        <v>1</v>
      </c>
      <c r="BG1824">
        <v>0</v>
      </c>
      <c r="BH1824">
        <v>0</v>
      </c>
    </row>
    <row r="1825" spans="1:60" x14ac:dyDescent="0.3">
      <c r="A1825" s="69" t="s">
        <v>1277</v>
      </c>
      <c r="B1825" s="69" t="s">
        <v>1277</v>
      </c>
      <c r="C1825" s="70"/>
      <c r="D1825" s="71"/>
      <c r="E1825" s="72"/>
      <c r="F1825" s="73"/>
      <c r="G1825" s="70"/>
      <c r="H1825" s="74"/>
      <c r="I1825" s="75"/>
      <c r="J1825" s="75"/>
      <c r="K1825" s="36"/>
      <c r="L1825" s="82"/>
      <c r="M1825" s="82"/>
      <c r="N1825" s="77"/>
      <c r="O1825" s="84" t="s">
        <v>179</v>
      </c>
      <c r="P1825" s="86">
        <v>43862.019016203703</v>
      </c>
      <c r="Q1825" s="84" t="s">
        <v>2541</v>
      </c>
      <c r="R1825" s="84"/>
      <c r="S1825" s="84"/>
      <c r="T1825" s="84" t="s">
        <v>2873</v>
      </c>
      <c r="U1825" s="84"/>
      <c r="V1825" s="87" t="s">
        <v>4038</v>
      </c>
      <c r="W1825" s="86">
        <v>43862.019016203703</v>
      </c>
      <c r="X1825" s="90">
        <v>43862</v>
      </c>
      <c r="Y1825" s="92" t="s">
        <v>6408</v>
      </c>
      <c r="Z1825" s="87" t="s">
        <v>10182</v>
      </c>
      <c r="AA1825" s="84"/>
      <c r="AB1825" s="84"/>
      <c r="AC1825" s="92" t="s">
        <v>14061</v>
      </c>
      <c r="AD1825" s="84"/>
      <c r="AE1825" s="84" t="b">
        <v>0</v>
      </c>
      <c r="AF1825" s="84">
        <v>5</v>
      </c>
      <c r="AG1825" s="92" t="s">
        <v>16467</v>
      </c>
      <c r="AH1825" s="84" t="b">
        <v>0</v>
      </c>
      <c r="AI1825" s="84" t="s">
        <v>16520</v>
      </c>
      <c r="AJ1825" s="84"/>
      <c r="AK1825" s="92" t="s">
        <v>16467</v>
      </c>
      <c r="AL1825" s="84" t="b">
        <v>0</v>
      </c>
      <c r="AM1825" s="84">
        <v>1</v>
      </c>
      <c r="AN1825" s="92" t="s">
        <v>16467</v>
      </c>
      <c r="AO1825" s="84" t="s">
        <v>16534</v>
      </c>
      <c r="AP1825" s="84" t="b">
        <v>0</v>
      </c>
      <c r="AQ1825" s="92" t="s">
        <v>14061</v>
      </c>
      <c r="AR1825" s="84" t="s">
        <v>179</v>
      </c>
      <c r="AS1825" s="84">
        <v>0</v>
      </c>
      <c r="AT1825" s="84">
        <v>0</v>
      </c>
      <c r="AU1825" s="84"/>
      <c r="AV1825" s="84"/>
      <c r="AW1825" s="84"/>
      <c r="AX1825" s="84"/>
      <c r="AY1825" s="84"/>
      <c r="AZ1825" s="84"/>
      <c r="BA1825" s="84"/>
      <c r="BB1825" s="84"/>
      <c r="BC1825">
        <v>2</v>
      </c>
      <c r="BD1825">
        <v>0</v>
      </c>
      <c r="BE1825">
        <v>0</v>
      </c>
      <c r="BF1825">
        <v>2</v>
      </c>
      <c r="BG1825">
        <v>0</v>
      </c>
      <c r="BH1825">
        <v>0</v>
      </c>
    </row>
    <row r="1826" spans="1:60" x14ac:dyDescent="0.3">
      <c r="A1826" s="69" t="s">
        <v>649</v>
      </c>
      <c r="B1826" s="69" t="s">
        <v>2132</v>
      </c>
      <c r="C1826" s="70"/>
      <c r="D1826" s="71"/>
      <c r="E1826" s="72"/>
      <c r="F1826" s="73"/>
      <c r="G1826" s="70"/>
      <c r="H1826" s="74"/>
      <c r="I1826" s="75"/>
      <c r="J1826" s="75"/>
      <c r="K1826" s="36"/>
      <c r="L1826" s="82"/>
      <c r="M1826" s="82"/>
      <c r="N1826" s="77"/>
      <c r="O1826" s="84" t="s">
        <v>2168</v>
      </c>
      <c r="P1826" s="86">
        <v>43862.021886574075</v>
      </c>
      <c r="Q1826" s="84" t="s">
        <v>2218</v>
      </c>
      <c r="R1826" s="84"/>
      <c r="S1826" s="84"/>
      <c r="T1826" s="84" t="s">
        <v>2873</v>
      </c>
      <c r="U1826" s="84"/>
      <c r="V1826" s="87" t="s">
        <v>3459</v>
      </c>
      <c r="W1826" s="86">
        <v>43862.021886574075</v>
      </c>
      <c r="X1826" s="90">
        <v>43862</v>
      </c>
      <c r="Y1826" s="92" t="s">
        <v>5484</v>
      </c>
      <c r="Z1826" s="87" t="s">
        <v>9246</v>
      </c>
      <c r="AA1826" s="84"/>
      <c r="AB1826" s="84"/>
      <c r="AC1826" s="92" t="s">
        <v>13124</v>
      </c>
      <c r="AD1826" s="84"/>
      <c r="AE1826" s="84" t="b">
        <v>0</v>
      </c>
      <c r="AF1826" s="84">
        <v>0</v>
      </c>
      <c r="AG1826" s="92" t="s">
        <v>16467</v>
      </c>
      <c r="AH1826" s="84" t="b">
        <v>0</v>
      </c>
      <c r="AI1826" s="84" t="s">
        <v>16520</v>
      </c>
      <c r="AJ1826" s="84"/>
      <c r="AK1826" s="92" t="s">
        <v>16467</v>
      </c>
      <c r="AL1826" s="84" t="b">
        <v>0</v>
      </c>
      <c r="AM1826" s="84">
        <v>121</v>
      </c>
      <c r="AN1826" s="92" t="s">
        <v>12602</v>
      </c>
      <c r="AO1826" s="84" t="s">
        <v>16534</v>
      </c>
      <c r="AP1826" s="84" t="b">
        <v>0</v>
      </c>
      <c r="AQ1826" s="92" t="s">
        <v>12602</v>
      </c>
      <c r="AR1826" s="84" t="s">
        <v>179</v>
      </c>
      <c r="AS1826" s="84">
        <v>0</v>
      </c>
      <c r="AT1826" s="84">
        <v>0</v>
      </c>
      <c r="AU1826" s="84"/>
      <c r="AV1826" s="84"/>
      <c r="AW1826" s="84"/>
      <c r="AX1826" s="84"/>
      <c r="AY1826" s="84"/>
      <c r="AZ1826" s="84"/>
      <c r="BA1826" s="84"/>
      <c r="BB1826" s="84"/>
      <c r="BC1826">
        <v>1</v>
      </c>
      <c r="BD1826">
        <v>0</v>
      </c>
      <c r="BE1826">
        <v>1</v>
      </c>
      <c r="BF1826">
        <v>0</v>
      </c>
      <c r="BG1826">
        <v>0</v>
      </c>
      <c r="BH1826">
        <v>0</v>
      </c>
    </row>
    <row r="1827" spans="1:60" x14ac:dyDescent="0.3">
      <c r="A1827" s="69" t="s">
        <v>651</v>
      </c>
      <c r="B1827" s="69" t="s">
        <v>650</v>
      </c>
      <c r="C1827" s="70"/>
      <c r="D1827" s="71"/>
      <c r="E1827" s="72"/>
      <c r="F1827" s="73"/>
      <c r="G1827" s="70"/>
      <c r="H1827" s="74"/>
      <c r="I1827" s="75"/>
      <c r="J1827" s="75"/>
      <c r="K1827" s="36"/>
      <c r="L1827" s="82"/>
      <c r="M1827" s="82"/>
      <c r="N1827" s="77"/>
      <c r="O1827" s="84" t="s">
        <v>2169</v>
      </c>
      <c r="P1827" s="86">
        <v>43862.022361111114</v>
      </c>
      <c r="Q1827" s="84" t="s">
        <v>2334</v>
      </c>
      <c r="R1827" s="84"/>
      <c r="S1827" s="84"/>
      <c r="T1827" s="84" t="s">
        <v>2883</v>
      </c>
      <c r="U1827" s="84"/>
      <c r="V1827" s="87" t="s">
        <v>3461</v>
      </c>
      <c r="W1827" s="86">
        <v>43862.022361111114</v>
      </c>
      <c r="X1827" s="90">
        <v>43862</v>
      </c>
      <c r="Y1827" s="92" t="s">
        <v>5486</v>
      </c>
      <c r="Z1827" s="87" t="s">
        <v>9248</v>
      </c>
      <c r="AA1827" s="84"/>
      <c r="AB1827" s="84"/>
      <c r="AC1827" s="92" t="s">
        <v>13126</v>
      </c>
      <c r="AD1827" s="84"/>
      <c r="AE1827" s="84" t="b">
        <v>0</v>
      </c>
      <c r="AF1827" s="84">
        <v>0</v>
      </c>
      <c r="AG1827" s="92" t="s">
        <v>16467</v>
      </c>
      <c r="AH1827" s="84" t="b">
        <v>0</v>
      </c>
      <c r="AI1827" s="84" t="s">
        <v>16520</v>
      </c>
      <c r="AJ1827" s="84"/>
      <c r="AK1827" s="92" t="s">
        <v>16467</v>
      </c>
      <c r="AL1827" s="84" t="b">
        <v>0</v>
      </c>
      <c r="AM1827" s="84">
        <v>1</v>
      </c>
      <c r="AN1827" s="92" t="s">
        <v>13125</v>
      </c>
      <c r="AO1827" s="84" t="s">
        <v>16534</v>
      </c>
      <c r="AP1827" s="84" t="b">
        <v>0</v>
      </c>
      <c r="AQ1827" s="92" t="s">
        <v>13125</v>
      </c>
      <c r="AR1827" s="84" t="s">
        <v>179</v>
      </c>
      <c r="AS1827" s="84">
        <v>0</v>
      </c>
      <c r="AT1827" s="84">
        <v>0</v>
      </c>
      <c r="AU1827" s="84"/>
      <c r="AV1827" s="84"/>
      <c r="AW1827" s="84"/>
      <c r="AX1827" s="84"/>
      <c r="AY1827" s="84"/>
      <c r="AZ1827" s="84"/>
      <c r="BA1827" s="84"/>
      <c r="BB1827" s="84"/>
      <c r="BC1827">
        <v>1</v>
      </c>
      <c r="BD1827">
        <v>0</v>
      </c>
      <c r="BE1827">
        <v>0</v>
      </c>
      <c r="BF1827">
        <v>0</v>
      </c>
      <c r="BG1827">
        <v>1</v>
      </c>
      <c r="BH1827">
        <v>0</v>
      </c>
    </row>
    <row r="1828" spans="1:60" x14ac:dyDescent="0.3">
      <c r="A1828" s="69" t="s">
        <v>652</v>
      </c>
      <c r="B1828" s="69" t="s">
        <v>2128</v>
      </c>
      <c r="C1828" s="70"/>
      <c r="D1828" s="71"/>
      <c r="E1828" s="72"/>
      <c r="F1828" s="73"/>
      <c r="G1828" s="70"/>
      <c r="H1828" s="74"/>
      <c r="I1828" s="75"/>
      <c r="J1828" s="75"/>
      <c r="K1828" s="36"/>
      <c r="L1828" s="82"/>
      <c r="M1828" s="82"/>
      <c r="N1828" s="77"/>
      <c r="O1828" s="84" t="s">
        <v>2168</v>
      </c>
      <c r="P1828" s="86">
        <v>43862.024872685186</v>
      </c>
      <c r="Q1828" s="84" t="s">
        <v>2299</v>
      </c>
      <c r="R1828" s="84"/>
      <c r="S1828" s="84"/>
      <c r="T1828" s="84"/>
      <c r="U1828" s="84"/>
      <c r="V1828" s="87" t="s">
        <v>3462</v>
      </c>
      <c r="W1828" s="86">
        <v>43862.024872685186</v>
      </c>
      <c r="X1828" s="90">
        <v>43862</v>
      </c>
      <c r="Y1828" s="92" t="s">
        <v>5487</v>
      </c>
      <c r="Z1828" s="87" t="s">
        <v>9249</v>
      </c>
      <c r="AA1828" s="84"/>
      <c r="AB1828" s="84"/>
      <c r="AC1828" s="92" t="s">
        <v>13127</v>
      </c>
      <c r="AD1828" s="84"/>
      <c r="AE1828" s="84" t="b">
        <v>0</v>
      </c>
      <c r="AF1828" s="84">
        <v>0</v>
      </c>
      <c r="AG1828" s="92" t="s">
        <v>16467</v>
      </c>
      <c r="AH1828" s="84" t="b">
        <v>0</v>
      </c>
      <c r="AI1828" s="84" t="s">
        <v>16520</v>
      </c>
      <c r="AJ1828" s="84"/>
      <c r="AK1828" s="92" t="s">
        <v>16467</v>
      </c>
      <c r="AL1828" s="84" t="b">
        <v>0</v>
      </c>
      <c r="AM1828" s="84">
        <v>118</v>
      </c>
      <c r="AN1828" s="92" t="s">
        <v>16294</v>
      </c>
      <c r="AO1828" s="84" t="s">
        <v>16534</v>
      </c>
      <c r="AP1828" s="84" t="b">
        <v>0</v>
      </c>
      <c r="AQ1828" s="92" t="s">
        <v>16294</v>
      </c>
      <c r="AR1828" s="84" t="s">
        <v>179</v>
      </c>
      <c r="AS1828" s="84">
        <v>0</v>
      </c>
      <c r="AT1828" s="84">
        <v>0</v>
      </c>
      <c r="AU1828" s="84"/>
      <c r="AV1828" s="84"/>
      <c r="AW1828" s="84"/>
      <c r="AX1828" s="84"/>
      <c r="AY1828" s="84"/>
      <c r="AZ1828" s="84"/>
      <c r="BA1828" s="84"/>
      <c r="BB1828" s="84"/>
      <c r="BC1828">
        <v>1</v>
      </c>
      <c r="BD1828">
        <v>0</v>
      </c>
      <c r="BE1828">
        <v>1</v>
      </c>
      <c r="BF1828">
        <v>0</v>
      </c>
      <c r="BG1828">
        <v>0</v>
      </c>
      <c r="BH1828">
        <v>0</v>
      </c>
    </row>
    <row r="1829" spans="1:60" x14ac:dyDescent="0.3">
      <c r="A1829" s="69" t="s">
        <v>652</v>
      </c>
      <c r="B1829" s="69" t="s">
        <v>2145</v>
      </c>
      <c r="C1829" s="70"/>
      <c r="D1829" s="71"/>
      <c r="E1829" s="72"/>
      <c r="F1829" s="73"/>
      <c r="G1829" s="70"/>
      <c r="H1829" s="74"/>
      <c r="I1829" s="75"/>
      <c r="J1829" s="75"/>
      <c r="K1829" s="36"/>
      <c r="L1829" s="82"/>
      <c r="M1829" s="82"/>
      <c r="N1829" s="77"/>
      <c r="O1829" s="84" t="s">
        <v>2168</v>
      </c>
      <c r="P1829" s="86">
        <v>43862.024872685186</v>
      </c>
      <c r="Q1829" s="84" t="s">
        <v>2299</v>
      </c>
      <c r="R1829" s="84"/>
      <c r="S1829" s="84"/>
      <c r="T1829" s="84"/>
      <c r="U1829" s="84"/>
      <c r="V1829" s="87" t="s">
        <v>3462</v>
      </c>
      <c r="W1829" s="86">
        <v>43862.024872685186</v>
      </c>
      <c r="X1829" s="90">
        <v>43862</v>
      </c>
      <c r="Y1829" s="92" t="s">
        <v>5487</v>
      </c>
      <c r="Z1829" s="87" t="s">
        <v>9249</v>
      </c>
      <c r="AA1829" s="84"/>
      <c r="AB1829" s="84"/>
      <c r="AC1829" s="92" t="s">
        <v>13127</v>
      </c>
      <c r="AD1829" s="84"/>
      <c r="AE1829" s="84" t="b">
        <v>0</v>
      </c>
      <c r="AF1829" s="84">
        <v>0</v>
      </c>
      <c r="AG1829" s="92" t="s">
        <v>16467</v>
      </c>
      <c r="AH1829" s="84" t="b">
        <v>0</v>
      </c>
      <c r="AI1829" s="84" t="s">
        <v>16520</v>
      </c>
      <c r="AJ1829" s="84"/>
      <c r="AK1829" s="92" t="s">
        <v>16467</v>
      </c>
      <c r="AL1829" s="84" t="b">
        <v>0</v>
      </c>
      <c r="AM1829" s="84">
        <v>118</v>
      </c>
      <c r="AN1829" s="92" t="s">
        <v>16294</v>
      </c>
      <c r="AO1829" s="84" t="s">
        <v>16534</v>
      </c>
      <c r="AP1829" s="84" t="b">
        <v>0</v>
      </c>
      <c r="AQ1829" s="92" t="s">
        <v>16294</v>
      </c>
      <c r="AR1829" s="84" t="s">
        <v>179</v>
      </c>
      <c r="AS1829" s="84">
        <v>0</v>
      </c>
      <c r="AT1829" s="84">
        <v>0</v>
      </c>
      <c r="AU1829" s="84"/>
      <c r="AV1829" s="84"/>
      <c r="AW1829" s="84"/>
      <c r="AX1829" s="84"/>
      <c r="AY1829" s="84"/>
      <c r="AZ1829" s="84"/>
      <c r="BA1829" s="84"/>
      <c r="BB1829" s="84"/>
      <c r="BC1829">
        <v>1</v>
      </c>
      <c r="BD1829">
        <v>0</v>
      </c>
      <c r="BE1829">
        <v>1</v>
      </c>
      <c r="BF1829">
        <v>0</v>
      </c>
      <c r="BG1829">
        <v>0</v>
      </c>
      <c r="BH1829">
        <v>0</v>
      </c>
    </row>
    <row r="1830" spans="1:60" x14ac:dyDescent="0.3">
      <c r="A1830" s="69" t="s">
        <v>653</v>
      </c>
      <c r="B1830" s="69" t="s">
        <v>2118</v>
      </c>
      <c r="C1830" s="70"/>
      <c r="D1830" s="71"/>
      <c r="E1830" s="72"/>
      <c r="F1830" s="73"/>
      <c r="G1830" s="70"/>
      <c r="H1830" s="74"/>
      <c r="I1830" s="75"/>
      <c r="J1830" s="75"/>
      <c r="K1830" s="36"/>
      <c r="L1830" s="82"/>
      <c r="M1830" s="82"/>
      <c r="N1830" s="77"/>
      <c r="O1830" s="84" t="s">
        <v>2169</v>
      </c>
      <c r="P1830" s="86">
        <v>43862.025636574072</v>
      </c>
      <c r="Q1830" s="84" t="s">
        <v>2321</v>
      </c>
      <c r="R1830" s="84"/>
      <c r="S1830" s="84"/>
      <c r="T1830" s="84" t="s">
        <v>2873</v>
      </c>
      <c r="U1830" s="84"/>
      <c r="V1830" s="87" t="s">
        <v>3463</v>
      </c>
      <c r="W1830" s="86">
        <v>43862.025636574072</v>
      </c>
      <c r="X1830" s="90">
        <v>43862</v>
      </c>
      <c r="Y1830" s="92" t="s">
        <v>5488</v>
      </c>
      <c r="Z1830" s="87" t="s">
        <v>9250</v>
      </c>
      <c r="AA1830" s="84"/>
      <c r="AB1830" s="84"/>
      <c r="AC1830" s="92" t="s">
        <v>13128</v>
      </c>
      <c r="AD1830" s="84"/>
      <c r="AE1830" s="84" t="b">
        <v>0</v>
      </c>
      <c r="AF1830" s="84">
        <v>0</v>
      </c>
      <c r="AG1830" s="92" t="s">
        <v>16467</v>
      </c>
      <c r="AH1830" s="84" t="b">
        <v>0</v>
      </c>
      <c r="AI1830" s="84" t="s">
        <v>16520</v>
      </c>
      <c r="AJ1830" s="84"/>
      <c r="AK1830" s="92" t="s">
        <v>16467</v>
      </c>
      <c r="AL1830" s="84" t="b">
        <v>0</v>
      </c>
      <c r="AM1830" s="84">
        <v>85</v>
      </c>
      <c r="AN1830" s="92" t="s">
        <v>16409</v>
      </c>
      <c r="AO1830" s="84" t="s">
        <v>16534</v>
      </c>
      <c r="AP1830" s="84" t="b">
        <v>0</v>
      </c>
      <c r="AQ1830" s="92" t="s">
        <v>16409</v>
      </c>
      <c r="AR1830" s="84" t="s">
        <v>179</v>
      </c>
      <c r="AS1830" s="84">
        <v>0</v>
      </c>
      <c r="AT1830" s="84">
        <v>0</v>
      </c>
      <c r="AU1830" s="84"/>
      <c r="AV1830" s="84"/>
      <c r="AW1830" s="84"/>
      <c r="AX1830" s="84"/>
      <c r="AY1830" s="84"/>
      <c r="AZ1830" s="84"/>
      <c r="BA1830" s="84"/>
      <c r="BB1830" s="84"/>
      <c r="BC1830">
        <v>1</v>
      </c>
      <c r="BD1830">
        <v>0</v>
      </c>
      <c r="BE1830">
        <v>0</v>
      </c>
      <c r="BF1830">
        <v>0</v>
      </c>
      <c r="BG1830">
        <v>1</v>
      </c>
      <c r="BH1830">
        <v>0</v>
      </c>
    </row>
    <row r="1831" spans="1:60" x14ac:dyDescent="0.3">
      <c r="A1831" s="69" t="s">
        <v>1630</v>
      </c>
      <c r="B1831" s="69" t="s">
        <v>2077</v>
      </c>
      <c r="C1831" s="70"/>
      <c r="D1831" s="71"/>
      <c r="E1831" s="72"/>
      <c r="F1831" s="73"/>
      <c r="G1831" s="70"/>
      <c r="H1831" s="74"/>
      <c r="I1831" s="75"/>
      <c r="J1831" s="75"/>
      <c r="K1831" s="36"/>
      <c r="L1831" s="82"/>
      <c r="M1831" s="82"/>
      <c r="N1831" s="77"/>
      <c r="O1831" s="84" t="s">
        <v>2169</v>
      </c>
      <c r="P1831" s="86">
        <v>43862.027916666666</v>
      </c>
      <c r="Q1831" s="84" t="s">
        <v>2301</v>
      </c>
      <c r="R1831" s="84"/>
      <c r="S1831" s="84"/>
      <c r="T1831" s="84" t="s">
        <v>2873</v>
      </c>
      <c r="U1831" s="84"/>
      <c r="V1831" s="87" t="s">
        <v>4357</v>
      </c>
      <c r="W1831" s="86">
        <v>43862.027916666666</v>
      </c>
      <c r="X1831" s="90">
        <v>43862</v>
      </c>
      <c r="Y1831" s="92" t="s">
        <v>7265</v>
      </c>
      <c r="Z1831" s="87" t="s">
        <v>11060</v>
      </c>
      <c r="AA1831" s="84"/>
      <c r="AB1831" s="84"/>
      <c r="AC1831" s="92" t="s">
        <v>14947</v>
      </c>
      <c r="AD1831" s="84"/>
      <c r="AE1831" s="84" t="b">
        <v>0</v>
      </c>
      <c r="AF1831" s="84">
        <v>0</v>
      </c>
      <c r="AG1831" s="92" t="s">
        <v>16467</v>
      </c>
      <c r="AH1831" s="84" t="b">
        <v>0</v>
      </c>
      <c r="AI1831" s="84" t="s">
        <v>16520</v>
      </c>
      <c r="AJ1831" s="84"/>
      <c r="AK1831" s="92" t="s">
        <v>16467</v>
      </c>
      <c r="AL1831" s="84" t="b">
        <v>0</v>
      </c>
      <c r="AM1831" s="84">
        <v>56</v>
      </c>
      <c r="AN1831" s="92" t="s">
        <v>16433</v>
      </c>
      <c r="AO1831" s="84" t="s">
        <v>16534</v>
      </c>
      <c r="AP1831" s="84" t="b">
        <v>0</v>
      </c>
      <c r="AQ1831" s="92" t="s">
        <v>16433</v>
      </c>
      <c r="AR1831" s="84" t="s">
        <v>179</v>
      </c>
      <c r="AS1831" s="84">
        <v>0</v>
      </c>
      <c r="AT1831" s="84">
        <v>0</v>
      </c>
      <c r="AU1831" s="84"/>
      <c r="AV1831" s="84"/>
      <c r="AW1831" s="84"/>
      <c r="AX1831" s="84"/>
      <c r="AY1831" s="84"/>
      <c r="AZ1831" s="84"/>
      <c r="BA1831" s="84"/>
      <c r="BB1831" s="84"/>
      <c r="BC1831">
        <v>1</v>
      </c>
      <c r="BD1831">
        <v>0</v>
      </c>
      <c r="BE1831">
        <v>0</v>
      </c>
      <c r="BF1831">
        <v>0</v>
      </c>
      <c r="BG1831">
        <v>1</v>
      </c>
      <c r="BH1831">
        <v>0</v>
      </c>
    </row>
    <row r="1832" spans="1:60" x14ac:dyDescent="0.3">
      <c r="A1832" s="69" t="s">
        <v>1560</v>
      </c>
      <c r="B1832" s="69" t="s">
        <v>1447</v>
      </c>
      <c r="C1832" s="70"/>
      <c r="D1832" s="71"/>
      <c r="E1832" s="72"/>
      <c r="F1832" s="73"/>
      <c r="G1832" s="70"/>
      <c r="H1832" s="74"/>
      <c r="I1832" s="75"/>
      <c r="J1832" s="75"/>
      <c r="K1832" s="36"/>
      <c r="L1832" s="82"/>
      <c r="M1832" s="82"/>
      <c r="N1832" s="77"/>
      <c r="O1832" s="84" t="s">
        <v>2169</v>
      </c>
      <c r="P1832" s="86">
        <v>43862.029467592591</v>
      </c>
      <c r="Q1832" s="84" t="s">
        <v>2226</v>
      </c>
      <c r="R1832" s="84"/>
      <c r="S1832" s="84"/>
      <c r="T1832" s="84"/>
      <c r="U1832" s="84"/>
      <c r="V1832" s="87" t="s">
        <v>4292</v>
      </c>
      <c r="W1832" s="86">
        <v>43862.029467592591</v>
      </c>
      <c r="X1832" s="90">
        <v>43862</v>
      </c>
      <c r="Y1832" s="92" t="s">
        <v>7895</v>
      </c>
      <c r="Z1832" s="87" t="s">
        <v>11724</v>
      </c>
      <c r="AA1832" s="84"/>
      <c r="AB1832" s="84"/>
      <c r="AC1832" s="92" t="s">
        <v>15624</v>
      </c>
      <c r="AD1832" s="84"/>
      <c r="AE1832" s="84" t="b">
        <v>0</v>
      </c>
      <c r="AF1832" s="84">
        <v>0</v>
      </c>
      <c r="AG1832" s="92" t="s">
        <v>16467</v>
      </c>
      <c r="AH1832" s="84" t="b">
        <v>0</v>
      </c>
      <c r="AI1832" s="84" t="s">
        <v>16520</v>
      </c>
      <c r="AJ1832" s="84"/>
      <c r="AK1832" s="92" t="s">
        <v>16467</v>
      </c>
      <c r="AL1832" s="84" t="b">
        <v>0</v>
      </c>
      <c r="AM1832" s="84">
        <v>66</v>
      </c>
      <c r="AN1832" s="92" t="s">
        <v>16308</v>
      </c>
      <c r="AO1832" s="84" t="s">
        <v>16534</v>
      </c>
      <c r="AP1832" s="84" t="b">
        <v>0</v>
      </c>
      <c r="AQ1832" s="92" t="s">
        <v>16308</v>
      </c>
      <c r="AR1832" s="84" t="s">
        <v>179</v>
      </c>
      <c r="AS1832" s="84">
        <v>0</v>
      </c>
      <c r="AT1832" s="84">
        <v>0</v>
      </c>
      <c r="AU1832" s="84"/>
      <c r="AV1832" s="84"/>
      <c r="AW1832" s="84"/>
      <c r="AX1832" s="84"/>
      <c r="AY1832" s="84"/>
      <c r="AZ1832" s="84"/>
      <c r="BA1832" s="84"/>
      <c r="BB1832" s="84"/>
      <c r="BC1832">
        <v>1</v>
      </c>
      <c r="BD1832">
        <v>0</v>
      </c>
      <c r="BE1832">
        <v>0</v>
      </c>
      <c r="BF1832">
        <v>0</v>
      </c>
      <c r="BG1832">
        <v>1</v>
      </c>
      <c r="BH1832">
        <v>0</v>
      </c>
    </row>
    <row r="1833" spans="1:60" x14ac:dyDescent="0.3">
      <c r="A1833" s="69" t="s">
        <v>654</v>
      </c>
      <c r="B1833" s="69" t="s">
        <v>1447</v>
      </c>
      <c r="C1833" s="70"/>
      <c r="D1833" s="71"/>
      <c r="E1833" s="72"/>
      <c r="F1833" s="73"/>
      <c r="G1833" s="70"/>
      <c r="H1833" s="74"/>
      <c r="I1833" s="75"/>
      <c r="J1833" s="75"/>
      <c r="K1833" s="36"/>
      <c r="L1833" s="82"/>
      <c r="M1833" s="82"/>
      <c r="N1833" s="77"/>
      <c r="O1833" s="84" t="s">
        <v>2169</v>
      </c>
      <c r="P1833" s="86">
        <v>43862.029791666668</v>
      </c>
      <c r="Q1833" s="84" t="s">
        <v>2274</v>
      </c>
      <c r="R1833" s="84"/>
      <c r="S1833" s="84"/>
      <c r="T1833" s="84"/>
      <c r="U1833" s="84"/>
      <c r="V1833" s="87" t="s">
        <v>3464</v>
      </c>
      <c r="W1833" s="86">
        <v>43862.029791666668</v>
      </c>
      <c r="X1833" s="90">
        <v>43862</v>
      </c>
      <c r="Y1833" s="92" t="s">
        <v>5489</v>
      </c>
      <c r="Z1833" s="87" t="s">
        <v>9251</v>
      </c>
      <c r="AA1833" s="84"/>
      <c r="AB1833" s="84"/>
      <c r="AC1833" s="92" t="s">
        <v>13129</v>
      </c>
      <c r="AD1833" s="84"/>
      <c r="AE1833" s="84" t="b">
        <v>0</v>
      </c>
      <c r="AF1833" s="84">
        <v>0</v>
      </c>
      <c r="AG1833" s="92" t="s">
        <v>16467</v>
      </c>
      <c r="AH1833" s="84" t="b">
        <v>0</v>
      </c>
      <c r="AI1833" s="84" t="s">
        <v>16520</v>
      </c>
      <c r="AJ1833" s="84"/>
      <c r="AK1833" s="92" t="s">
        <v>16467</v>
      </c>
      <c r="AL1833" s="84" t="b">
        <v>0</v>
      </c>
      <c r="AM1833" s="84">
        <v>51</v>
      </c>
      <c r="AN1833" s="92" t="s">
        <v>16309</v>
      </c>
      <c r="AO1833" s="84" t="s">
        <v>16534</v>
      </c>
      <c r="AP1833" s="84" t="b">
        <v>0</v>
      </c>
      <c r="AQ1833" s="92" t="s">
        <v>16309</v>
      </c>
      <c r="AR1833" s="84" t="s">
        <v>179</v>
      </c>
      <c r="AS1833" s="84">
        <v>0</v>
      </c>
      <c r="AT1833" s="84">
        <v>0</v>
      </c>
      <c r="AU1833" s="84"/>
      <c r="AV1833" s="84"/>
      <c r="AW1833" s="84"/>
      <c r="AX1833" s="84"/>
      <c r="AY1833" s="84"/>
      <c r="AZ1833" s="84"/>
      <c r="BA1833" s="84"/>
      <c r="BB1833" s="84"/>
      <c r="BC1833">
        <v>1</v>
      </c>
      <c r="BD1833">
        <v>0</v>
      </c>
      <c r="BE1833">
        <v>0</v>
      </c>
      <c r="BF1833">
        <v>0</v>
      </c>
      <c r="BG1833">
        <v>1</v>
      </c>
      <c r="BH1833">
        <v>0</v>
      </c>
    </row>
    <row r="1834" spans="1:60" x14ac:dyDescent="0.3">
      <c r="A1834" s="69" t="s">
        <v>655</v>
      </c>
      <c r="B1834" s="69" t="s">
        <v>2096</v>
      </c>
      <c r="C1834" s="70"/>
      <c r="D1834" s="71"/>
      <c r="E1834" s="72"/>
      <c r="F1834" s="73"/>
      <c r="G1834" s="70"/>
      <c r="H1834" s="74"/>
      <c r="I1834" s="75"/>
      <c r="J1834" s="75"/>
      <c r="K1834" s="36"/>
      <c r="L1834" s="82"/>
      <c r="M1834" s="82"/>
      <c r="N1834" s="77"/>
      <c r="O1834" s="84" t="s">
        <v>2169</v>
      </c>
      <c r="P1834" s="86">
        <v>43862.030358796299</v>
      </c>
      <c r="Q1834" s="84" t="s">
        <v>2284</v>
      </c>
      <c r="R1834" s="84"/>
      <c r="S1834" s="84"/>
      <c r="T1834" s="84" t="s">
        <v>2883</v>
      </c>
      <c r="U1834" s="84"/>
      <c r="V1834" s="87" t="s">
        <v>3465</v>
      </c>
      <c r="W1834" s="86">
        <v>43862.030358796299</v>
      </c>
      <c r="X1834" s="90">
        <v>43862</v>
      </c>
      <c r="Y1834" s="92" t="s">
        <v>5491</v>
      </c>
      <c r="Z1834" s="87" t="s">
        <v>9253</v>
      </c>
      <c r="AA1834" s="84"/>
      <c r="AB1834" s="84"/>
      <c r="AC1834" s="92" t="s">
        <v>13131</v>
      </c>
      <c r="AD1834" s="84"/>
      <c r="AE1834" s="84" t="b">
        <v>0</v>
      </c>
      <c r="AF1834" s="84">
        <v>0</v>
      </c>
      <c r="AG1834" s="92" t="s">
        <v>16467</v>
      </c>
      <c r="AH1834" s="84" t="b">
        <v>0</v>
      </c>
      <c r="AI1834" s="84" t="s">
        <v>16520</v>
      </c>
      <c r="AJ1834" s="84"/>
      <c r="AK1834" s="92" t="s">
        <v>16467</v>
      </c>
      <c r="AL1834" s="84" t="b">
        <v>0</v>
      </c>
      <c r="AM1834" s="84">
        <v>230</v>
      </c>
      <c r="AN1834" s="92" t="s">
        <v>16293</v>
      </c>
      <c r="AO1834" s="84" t="s">
        <v>16534</v>
      </c>
      <c r="AP1834" s="84" t="b">
        <v>0</v>
      </c>
      <c r="AQ1834" s="92" t="s">
        <v>16293</v>
      </c>
      <c r="AR1834" s="84" t="s">
        <v>179</v>
      </c>
      <c r="AS1834" s="84">
        <v>0</v>
      </c>
      <c r="AT1834" s="84">
        <v>0</v>
      </c>
      <c r="AU1834" s="84"/>
      <c r="AV1834" s="84"/>
      <c r="AW1834" s="84"/>
      <c r="AX1834" s="84"/>
      <c r="AY1834" s="84"/>
      <c r="AZ1834" s="84"/>
      <c r="BA1834" s="84"/>
      <c r="BB1834" s="84"/>
      <c r="BC1834">
        <v>1</v>
      </c>
      <c r="BD1834">
        <v>0</v>
      </c>
      <c r="BE1834">
        <v>0</v>
      </c>
      <c r="BF1834">
        <v>0</v>
      </c>
      <c r="BG1834">
        <v>1</v>
      </c>
      <c r="BH1834">
        <v>0</v>
      </c>
    </row>
    <row r="1835" spans="1:60" x14ac:dyDescent="0.3">
      <c r="A1835" s="69" t="s">
        <v>1630</v>
      </c>
      <c r="B1835" s="69" t="s">
        <v>1757</v>
      </c>
      <c r="C1835" s="70"/>
      <c r="D1835" s="71"/>
      <c r="E1835" s="72"/>
      <c r="F1835" s="73"/>
      <c r="G1835" s="70"/>
      <c r="H1835" s="74"/>
      <c r="I1835" s="75"/>
      <c r="J1835" s="75"/>
      <c r="K1835" s="36"/>
      <c r="L1835" s="82"/>
      <c r="M1835" s="82"/>
      <c r="N1835" s="77"/>
      <c r="O1835" s="84" t="s">
        <v>2169</v>
      </c>
      <c r="P1835" s="86">
        <v>43862.030891203707</v>
      </c>
      <c r="Q1835" s="84" t="s">
        <v>2223</v>
      </c>
      <c r="R1835" s="84"/>
      <c r="S1835" s="84"/>
      <c r="T1835" s="84"/>
      <c r="U1835" s="84"/>
      <c r="V1835" s="87" t="s">
        <v>4357</v>
      </c>
      <c r="W1835" s="86">
        <v>43862.030891203707</v>
      </c>
      <c r="X1835" s="90">
        <v>43862</v>
      </c>
      <c r="Y1835" s="92" t="s">
        <v>7266</v>
      </c>
      <c r="Z1835" s="87" t="s">
        <v>11061</v>
      </c>
      <c r="AA1835" s="84"/>
      <c r="AB1835" s="84"/>
      <c r="AC1835" s="92" t="s">
        <v>14948</v>
      </c>
      <c r="AD1835" s="84"/>
      <c r="AE1835" s="84" t="b">
        <v>0</v>
      </c>
      <c r="AF1835" s="84">
        <v>0</v>
      </c>
      <c r="AG1835" s="92" t="s">
        <v>16467</v>
      </c>
      <c r="AH1835" s="84" t="b">
        <v>0</v>
      </c>
      <c r="AI1835" s="84" t="s">
        <v>16520</v>
      </c>
      <c r="AJ1835" s="84"/>
      <c r="AK1835" s="92" t="s">
        <v>16467</v>
      </c>
      <c r="AL1835" s="84" t="b">
        <v>0</v>
      </c>
      <c r="AM1835" s="84">
        <v>41</v>
      </c>
      <c r="AN1835" s="92" t="s">
        <v>15962</v>
      </c>
      <c r="AO1835" s="84" t="s">
        <v>16534</v>
      </c>
      <c r="AP1835" s="84" t="b">
        <v>0</v>
      </c>
      <c r="AQ1835" s="92" t="s">
        <v>15962</v>
      </c>
      <c r="AR1835" s="84" t="s">
        <v>179</v>
      </c>
      <c r="AS1835" s="84">
        <v>0</v>
      </c>
      <c r="AT1835" s="84">
        <v>0</v>
      </c>
      <c r="AU1835" s="84"/>
      <c r="AV1835" s="84"/>
      <c r="AW1835" s="84"/>
      <c r="AX1835" s="84"/>
      <c r="AY1835" s="84"/>
      <c r="AZ1835" s="84"/>
      <c r="BA1835" s="84"/>
      <c r="BB1835" s="84"/>
      <c r="BC1835">
        <v>1</v>
      </c>
      <c r="BD1835">
        <v>0</v>
      </c>
      <c r="BE1835">
        <v>0</v>
      </c>
      <c r="BF1835">
        <v>0</v>
      </c>
      <c r="BG1835">
        <v>1</v>
      </c>
      <c r="BH1835">
        <v>0</v>
      </c>
    </row>
    <row r="1836" spans="1:60" x14ac:dyDescent="0.3">
      <c r="A1836" s="69" t="s">
        <v>1630</v>
      </c>
      <c r="B1836" s="69" t="s">
        <v>2118</v>
      </c>
      <c r="C1836" s="70"/>
      <c r="D1836" s="71"/>
      <c r="E1836" s="72"/>
      <c r="F1836" s="73"/>
      <c r="G1836" s="70"/>
      <c r="H1836" s="74"/>
      <c r="I1836" s="75"/>
      <c r="J1836" s="75"/>
      <c r="K1836" s="36"/>
      <c r="L1836" s="82"/>
      <c r="M1836" s="82"/>
      <c r="N1836" s="77"/>
      <c r="O1836" s="84" t="s">
        <v>2169</v>
      </c>
      <c r="P1836" s="86">
        <v>43862.031759259262</v>
      </c>
      <c r="Q1836" s="84" t="s">
        <v>2321</v>
      </c>
      <c r="R1836" s="84"/>
      <c r="S1836" s="84"/>
      <c r="T1836" s="84" t="s">
        <v>2873</v>
      </c>
      <c r="U1836" s="84"/>
      <c r="V1836" s="87" t="s">
        <v>4357</v>
      </c>
      <c r="W1836" s="86">
        <v>43862.031759259262</v>
      </c>
      <c r="X1836" s="90">
        <v>43862</v>
      </c>
      <c r="Y1836" s="92" t="s">
        <v>7267</v>
      </c>
      <c r="Z1836" s="87" t="s">
        <v>11062</v>
      </c>
      <c r="AA1836" s="84"/>
      <c r="AB1836" s="84"/>
      <c r="AC1836" s="92" t="s">
        <v>14949</v>
      </c>
      <c r="AD1836" s="84"/>
      <c r="AE1836" s="84" t="b">
        <v>0</v>
      </c>
      <c r="AF1836" s="84">
        <v>0</v>
      </c>
      <c r="AG1836" s="92" t="s">
        <v>16467</v>
      </c>
      <c r="AH1836" s="84" t="b">
        <v>0</v>
      </c>
      <c r="AI1836" s="84" t="s">
        <v>16520</v>
      </c>
      <c r="AJ1836" s="84"/>
      <c r="AK1836" s="92" t="s">
        <v>16467</v>
      </c>
      <c r="AL1836" s="84" t="b">
        <v>0</v>
      </c>
      <c r="AM1836" s="84">
        <v>85</v>
      </c>
      <c r="AN1836" s="92" t="s">
        <v>16409</v>
      </c>
      <c r="AO1836" s="84" t="s">
        <v>16534</v>
      </c>
      <c r="AP1836" s="84" t="b">
        <v>0</v>
      </c>
      <c r="AQ1836" s="92" t="s">
        <v>16409</v>
      </c>
      <c r="AR1836" s="84" t="s">
        <v>179</v>
      </c>
      <c r="AS1836" s="84">
        <v>0</v>
      </c>
      <c r="AT1836" s="84">
        <v>0</v>
      </c>
      <c r="AU1836" s="84"/>
      <c r="AV1836" s="84"/>
      <c r="AW1836" s="84"/>
      <c r="AX1836" s="84"/>
      <c r="AY1836" s="84"/>
      <c r="AZ1836" s="84"/>
      <c r="BA1836" s="84"/>
      <c r="BB1836" s="84"/>
      <c r="BC1836">
        <v>1</v>
      </c>
      <c r="BD1836">
        <v>0</v>
      </c>
      <c r="BE1836">
        <v>0</v>
      </c>
      <c r="BF1836">
        <v>0</v>
      </c>
      <c r="BG1836">
        <v>1</v>
      </c>
      <c r="BH1836">
        <v>0</v>
      </c>
    </row>
    <row r="1837" spans="1:60" x14ac:dyDescent="0.3">
      <c r="A1837" s="69" t="s">
        <v>1503</v>
      </c>
      <c r="B1837" s="69" t="s">
        <v>1503</v>
      </c>
      <c r="C1837" s="70"/>
      <c r="D1837" s="71"/>
      <c r="E1837" s="72"/>
      <c r="F1837" s="73"/>
      <c r="G1837" s="70"/>
      <c r="H1837" s="74"/>
      <c r="I1837" s="75"/>
      <c r="J1837" s="75"/>
      <c r="K1837" s="36"/>
      <c r="L1837" s="82"/>
      <c r="M1837" s="82"/>
      <c r="N1837" s="77"/>
      <c r="O1837" s="84" t="s">
        <v>179</v>
      </c>
      <c r="P1837" s="86">
        <v>43862.032118055555</v>
      </c>
      <c r="Q1837" s="84" t="s">
        <v>2640</v>
      </c>
      <c r="R1837" s="84"/>
      <c r="S1837" s="84"/>
      <c r="T1837" s="84" t="s">
        <v>2873</v>
      </c>
      <c r="U1837" s="84"/>
      <c r="V1837" s="87" t="s">
        <v>4242</v>
      </c>
      <c r="W1837" s="86">
        <v>43862.032118055555</v>
      </c>
      <c r="X1837" s="90">
        <v>43862</v>
      </c>
      <c r="Y1837" s="92" t="s">
        <v>6923</v>
      </c>
      <c r="Z1837" s="87" t="s">
        <v>10704</v>
      </c>
      <c r="AA1837" s="84"/>
      <c r="AB1837" s="84"/>
      <c r="AC1837" s="92" t="s">
        <v>14588</v>
      </c>
      <c r="AD1837" s="84"/>
      <c r="AE1837" s="84" t="b">
        <v>0</v>
      </c>
      <c r="AF1837" s="84">
        <v>5</v>
      </c>
      <c r="AG1837" s="92" t="s">
        <v>16467</v>
      </c>
      <c r="AH1837" s="84" t="b">
        <v>0</v>
      </c>
      <c r="AI1837" s="84" t="s">
        <v>16520</v>
      </c>
      <c r="AJ1837" s="84"/>
      <c r="AK1837" s="92" t="s">
        <v>16467</v>
      </c>
      <c r="AL1837" s="84" t="b">
        <v>0</v>
      </c>
      <c r="AM1837" s="84">
        <v>2</v>
      </c>
      <c r="AN1837" s="92" t="s">
        <v>16467</v>
      </c>
      <c r="AO1837" s="84" t="s">
        <v>16535</v>
      </c>
      <c r="AP1837" s="84" t="b">
        <v>0</v>
      </c>
      <c r="AQ1837" s="92" t="s">
        <v>14588</v>
      </c>
      <c r="AR1837" s="84" t="s">
        <v>179</v>
      </c>
      <c r="AS1837" s="84">
        <v>0</v>
      </c>
      <c r="AT1837" s="84">
        <v>0</v>
      </c>
      <c r="AU1837" s="84"/>
      <c r="AV1837" s="84"/>
      <c r="AW1837" s="84"/>
      <c r="AX1837" s="84"/>
      <c r="AY1837" s="84"/>
      <c r="AZ1837" s="84"/>
      <c r="BA1837" s="84"/>
      <c r="BB1837" s="84"/>
      <c r="BC1837">
        <v>1</v>
      </c>
      <c r="BD1837">
        <v>0</v>
      </c>
      <c r="BE1837">
        <v>0</v>
      </c>
      <c r="BF1837">
        <v>1</v>
      </c>
      <c r="BG1837">
        <v>0</v>
      </c>
      <c r="BH1837">
        <v>0</v>
      </c>
    </row>
    <row r="1838" spans="1:60" x14ac:dyDescent="0.3">
      <c r="A1838" s="69" t="s">
        <v>1503</v>
      </c>
      <c r="B1838" s="69" t="s">
        <v>2103</v>
      </c>
      <c r="C1838" s="70"/>
      <c r="D1838" s="71"/>
      <c r="E1838" s="72"/>
      <c r="F1838" s="73"/>
      <c r="G1838" s="70"/>
      <c r="H1838" s="74"/>
      <c r="I1838" s="75"/>
      <c r="J1838" s="75"/>
      <c r="K1838" s="36"/>
      <c r="L1838" s="82"/>
      <c r="M1838" s="82"/>
      <c r="N1838" s="77"/>
      <c r="O1838" s="84" t="s">
        <v>2169</v>
      </c>
      <c r="P1838" s="86">
        <v>43862.032199074078</v>
      </c>
      <c r="Q1838" s="84" t="s">
        <v>2283</v>
      </c>
      <c r="R1838" s="84"/>
      <c r="S1838" s="84"/>
      <c r="T1838" s="84" t="s">
        <v>2873</v>
      </c>
      <c r="U1838" s="84"/>
      <c r="V1838" s="87" t="s">
        <v>4242</v>
      </c>
      <c r="W1838" s="86">
        <v>43862.032199074078</v>
      </c>
      <c r="X1838" s="90">
        <v>43862</v>
      </c>
      <c r="Y1838" s="92" t="s">
        <v>6924</v>
      </c>
      <c r="Z1838" s="87" t="s">
        <v>10705</v>
      </c>
      <c r="AA1838" s="84"/>
      <c r="AB1838" s="84"/>
      <c r="AC1838" s="92" t="s">
        <v>14589</v>
      </c>
      <c r="AD1838" s="84"/>
      <c r="AE1838" s="84" t="b">
        <v>0</v>
      </c>
      <c r="AF1838" s="84">
        <v>0</v>
      </c>
      <c r="AG1838" s="92" t="s">
        <v>16467</v>
      </c>
      <c r="AH1838" s="84" t="b">
        <v>0</v>
      </c>
      <c r="AI1838" s="84" t="s">
        <v>16520</v>
      </c>
      <c r="AJ1838" s="84"/>
      <c r="AK1838" s="92" t="s">
        <v>16467</v>
      </c>
      <c r="AL1838" s="84" t="b">
        <v>0</v>
      </c>
      <c r="AM1838" s="84">
        <v>34</v>
      </c>
      <c r="AN1838" s="92" t="s">
        <v>16304</v>
      </c>
      <c r="AO1838" s="84" t="s">
        <v>16535</v>
      </c>
      <c r="AP1838" s="84" t="b">
        <v>0</v>
      </c>
      <c r="AQ1838" s="92" t="s">
        <v>16304</v>
      </c>
      <c r="AR1838" s="84" t="s">
        <v>179</v>
      </c>
      <c r="AS1838" s="84">
        <v>0</v>
      </c>
      <c r="AT1838" s="84">
        <v>0</v>
      </c>
      <c r="AU1838" s="84"/>
      <c r="AV1838" s="84"/>
      <c r="AW1838" s="84"/>
      <c r="AX1838" s="84"/>
      <c r="AY1838" s="84"/>
      <c r="AZ1838" s="84"/>
      <c r="BA1838" s="84"/>
      <c r="BB1838" s="84"/>
      <c r="BC1838">
        <v>1</v>
      </c>
      <c r="BD1838">
        <v>0</v>
      </c>
      <c r="BE1838">
        <v>0</v>
      </c>
      <c r="BF1838">
        <v>0</v>
      </c>
      <c r="BG1838">
        <v>1</v>
      </c>
      <c r="BH1838">
        <v>0</v>
      </c>
    </row>
    <row r="1839" spans="1:60" x14ac:dyDescent="0.3">
      <c r="A1839" s="69" t="s">
        <v>656</v>
      </c>
      <c r="B1839" s="69" t="s">
        <v>2132</v>
      </c>
      <c r="C1839" s="70"/>
      <c r="D1839" s="71"/>
      <c r="E1839" s="72"/>
      <c r="F1839" s="73"/>
      <c r="G1839" s="70"/>
      <c r="H1839" s="74"/>
      <c r="I1839" s="75"/>
      <c r="J1839" s="75"/>
      <c r="K1839" s="36"/>
      <c r="L1839" s="82"/>
      <c r="M1839" s="82"/>
      <c r="N1839" s="77"/>
      <c r="O1839" s="84" t="s">
        <v>2168</v>
      </c>
      <c r="P1839" s="86">
        <v>43862.032685185186</v>
      </c>
      <c r="Q1839" s="84" t="s">
        <v>2218</v>
      </c>
      <c r="R1839" s="84"/>
      <c r="S1839" s="84"/>
      <c r="T1839" s="84" t="s">
        <v>2873</v>
      </c>
      <c r="U1839" s="84"/>
      <c r="V1839" s="87" t="s">
        <v>3466</v>
      </c>
      <c r="W1839" s="86">
        <v>43862.032685185186</v>
      </c>
      <c r="X1839" s="90">
        <v>43862</v>
      </c>
      <c r="Y1839" s="92" t="s">
        <v>5492</v>
      </c>
      <c r="Z1839" s="87" t="s">
        <v>9254</v>
      </c>
      <c r="AA1839" s="84"/>
      <c r="AB1839" s="84"/>
      <c r="AC1839" s="92" t="s">
        <v>13132</v>
      </c>
      <c r="AD1839" s="84"/>
      <c r="AE1839" s="84" t="b">
        <v>0</v>
      </c>
      <c r="AF1839" s="84">
        <v>0</v>
      </c>
      <c r="AG1839" s="92" t="s">
        <v>16467</v>
      </c>
      <c r="AH1839" s="84" t="b">
        <v>0</v>
      </c>
      <c r="AI1839" s="84" t="s">
        <v>16520</v>
      </c>
      <c r="AJ1839" s="84"/>
      <c r="AK1839" s="92" t="s">
        <v>16467</v>
      </c>
      <c r="AL1839" s="84" t="b">
        <v>0</v>
      </c>
      <c r="AM1839" s="84">
        <v>121</v>
      </c>
      <c r="AN1839" s="92" t="s">
        <v>12602</v>
      </c>
      <c r="AO1839" s="84" t="s">
        <v>16534</v>
      </c>
      <c r="AP1839" s="84" t="b">
        <v>0</v>
      </c>
      <c r="AQ1839" s="92" t="s">
        <v>12602</v>
      </c>
      <c r="AR1839" s="84" t="s">
        <v>179</v>
      </c>
      <c r="AS1839" s="84">
        <v>0</v>
      </c>
      <c r="AT1839" s="84">
        <v>0</v>
      </c>
      <c r="AU1839" s="84"/>
      <c r="AV1839" s="84"/>
      <c r="AW1839" s="84"/>
      <c r="AX1839" s="84"/>
      <c r="AY1839" s="84"/>
      <c r="AZ1839" s="84"/>
      <c r="BA1839" s="84"/>
      <c r="BB1839" s="84"/>
      <c r="BC1839">
        <v>1</v>
      </c>
      <c r="BD1839">
        <v>0</v>
      </c>
      <c r="BE1839">
        <v>1</v>
      </c>
      <c r="BF1839">
        <v>0</v>
      </c>
      <c r="BG1839">
        <v>0</v>
      </c>
      <c r="BH1839">
        <v>0</v>
      </c>
    </row>
    <row r="1840" spans="1:60" x14ac:dyDescent="0.3">
      <c r="A1840" s="69" t="s">
        <v>656</v>
      </c>
      <c r="B1840" s="69" t="s">
        <v>2131</v>
      </c>
      <c r="C1840" s="70"/>
      <c r="D1840" s="71"/>
      <c r="E1840" s="72"/>
      <c r="F1840" s="73"/>
      <c r="G1840" s="70"/>
      <c r="H1840" s="74"/>
      <c r="I1840" s="75"/>
      <c r="J1840" s="75"/>
      <c r="K1840" s="36"/>
      <c r="L1840" s="82"/>
      <c r="M1840" s="82"/>
      <c r="N1840" s="77"/>
      <c r="O1840" s="84" t="s">
        <v>2168</v>
      </c>
      <c r="P1840" s="86">
        <v>43862.032835648148</v>
      </c>
      <c r="Q1840" s="84" t="s">
        <v>2207</v>
      </c>
      <c r="R1840" s="84"/>
      <c r="S1840" s="84"/>
      <c r="T1840" s="84" t="s">
        <v>2873</v>
      </c>
      <c r="U1840" s="84"/>
      <c r="V1840" s="87" t="s">
        <v>3466</v>
      </c>
      <c r="W1840" s="86">
        <v>43862.032835648148</v>
      </c>
      <c r="X1840" s="90">
        <v>43862</v>
      </c>
      <c r="Y1840" s="92" t="s">
        <v>5493</v>
      </c>
      <c r="Z1840" s="87" t="s">
        <v>9255</v>
      </c>
      <c r="AA1840" s="84"/>
      <c r="AB1840" s="84"/>
      <c r="AC1840" s="92" t="s">
        <v>13133</v>
      </c>
      <c r="AD1840" s="84"/>
      <c r="AE1840" s="84" t="b">
        <v>0</v>
      </c>
      <c r="AF1840" s="84">
        <v>0</v>
      </c>
      <c r="AG1840" s="92" t="s">
        <v>16467</v>
      </c>
      <c r="AH1840" s="84" t="b">
        <v>0</v>
      </c>
      <c r="AI1840" s="84" t="s">
        <v>16520</v>
      </c>
      <c r="AJ1840" s="84"/>
      <c r="AK1840" s="92" t="s">
        <v>16467</v>
      </c>
      <c r="AL1840" s="84" t="b">
        <v>0</v>
      </c>
      <c r="AM1840" s="84">
        <v>34</v>
      </c>
      <c r="AN1840" s="92" t="s">
        <v>12570</v>
      </c>
      <c r="AO1840" s="84" t="s">
        <v>16534</v>
      </c>
      <c r="AP1840" s="84" t="b">
        <v>0</v>
      </c>
      <c r="AQ1840" s="92" t="s">
        <v>12570</v>
      </c>
      <c r="AR1840" s="84" t="s">
        <v>179</v>
      </c>
      <c r="AS1840" s="84">
        <v>0</v>
      </c>
      <c r="AT1840" s="84">
        <v>0</v>
      </c>
      <c r="AU1840" s="84"/>
      <c r="AV1840" s="84"/>
      <c r="AW1840" s="84"/>
      <c r="AX1840" s="84"/>
      <c r="AY1840" s="84"/>
      <c r="AZ1840" s="84"/>
      <c r="BA1840" s="84"/>
      <c r="BB1840" s="84"/>
      <c r="BC1840">
        <v>1</v>
      </c>
      <c r="BD1840">
        <v>0</v>
      </c>
      <c r="BE1840">
        <v>1</v>
      </c>
      <c r="BF1840">
        <v>0</v>
      </c>
      <c r="BG1840">
        <v>0</v>
      </c>
      <c r="BH1840">
        <v>0</v>
      </c>
    </row>
    <row r="1841" spans="1:60" x14ac:dyDescent="0.3">
      <c r="A1841" s="69" t="s">
        <v>656</v>
      </c>
      <c r="B1841" s="69" t="s">
        <v>2129</v>
      </c>
      <c r="C1841" s="70"/>
      <c r="D1841" s="71"/>
      <c r="E1841" s="72"/>
      <c r="F1841" s="73"/>
      <c r="G1841" s="70"/>
      <c r="H1841" s="74"/>
      <c r="I1841" s="75"/>
      <c r="J1841" s="75"/>
      <c r="K1841" s="36"/>
      <c r="L1841" s="82"/>
      <c r="M1841" s="82"/>
      <c r="N1841" s="77"/>
      <c r="O1841" s="84" t="s">
        <v>2168</v>
      </c>
      <c r="P1841" s="86">
        <v>43862.032835648148</v>
      </c>
      <c r="Q1841" s="84" t="s">
        <v>2207</v>
      </c>
      <c r="R1841" s="84"/>
      <c r="S1841" s="84"/>
      <c r="T1841" s="84" t="s">
        <v>2873</v>
      </c>
      <c r="U1841" s="84"/>
      <c r="V1841" s="87" t="s">
        <v>3466</v>
      </c>
      <c r="W1841" s="86">
        <v>43862.032835648148</v>
      </c>
      <c r="X1841" s="90">
        <v>43862</v>
      </c>
      <c r="Y1841" s="92" t="s">
        <v>5493</v>
      </c>
      <c r="Z1841" s="87" t="s">
        <v>9255</v>
      </c>
      <c r="AA1841" s="84"/>
      <c r="AB1841" s="84"/>
      <c r="AC1841" s="92" t="s">
        <v>13133</v>
      </c>
      <c r="AD1841" s="84"/>
      <c r="AE1841" s="84" t="b">
        <v>0</v>
      </c>
      <c r="AF1841" s="84">
        <v>0</v>
      </c>
      <c r="AG1841" s="92" t="s">
        <v>16467</v>
      </c>
      <c r="AH1841" s="84" t="b">
        <v>0</v>
      </c>
      <c r="AI1841" s="84" t="s">
        <v>16520</v>
      </c>
      <c r="AJ1841" s="84"/>
      <c r="AK1841" s="92" t="s">
        <v>16467</v>
      </c>
      <c r="AL1841" s="84" t="b">
        <v>0</v>
      </c>
      <c r="AM1841" s="84">
        <v>34</v>
      </c>
      <c r="AN1841" s="92" t="s">
        <v>12570</v>
      </c>
      <c r="AO1841" s="84" t="s">
        <v>16534</v>
      </c>
      <c r="AP1841" s="84" t="b">
        <v>0</v>
      </c>
      <c r="AQ1841" s="92" t="s">
        <v>12570</v>
      </c>
      <c r="AR1841" s="84" t="s">
        <v>179</v>
      </c>
      <c r="AS1841" s="84">
        <v>0</v>
      </c>
      <c r="AT1841" s="84">
        <v>0</v>
      </c>
      <c r="AU1841" s="84"/>
      <c r="AV1841" s="84"/>
      <c r="AW1841" s="84"/>
      <c r="AX1841" s="84"/>
      <c r="AY1841" s="84"/>
      <c r="AZ1841" s="84"/>
      <c r="BA1841" s="84"/>
      <c r="BB1841" s="84"/>
      <c r="BC1841">
        <v>1</v>
      </c>
      <c r="BD1841">
        <v>0</v>
      </c>
      <c r="BE1841">
        <v>1</v>
      </c>
      <c r="BF1841">
        <v>0</v>
      </c>
      <c r="BG1841">
        <v>0</v>
      </c>
      <c r="BH1841">
        <v>0</v>
      </c>
    </row>
    <row r="1842" spans="1:60" x14ac:dyDescent="0.3">
      <c r="A1842" s="69" t="s">
        <v>656</v>
      </c>
      <c r="B1842" s="69" t="s">
        <v>2128</v>
      </c>
      <c r="C1842" s="70"/>
      <c r="D1842" s="71"/>
      <c r="E1842" s="72"/>
      <c r="F1842" s="73"/>
      <c r="G1842" s="70"/>
      <c r="H1842" s="74"/>
      <c r="I1842" s="75"/>
      <c r="J1842" s="75"/>
      <c r="K1842" s="36"/>
      <c r="L1842" s="82"/>
      <c r="M1842" s="82"/>
      <c r="N1842" s="77"/>
      <c r="O1842" s="84" t="s">
        <v>2168</v>
      </c>
      <c r="P1842" s="86">
        <v>43862.032835648148</v>
      </c>
      <c r="Q1842" s="84" t="s">
        <v>2207</v>
      </c>
      <c r="R1842" s="84"/>
      <c r="S1842" s="84"/>
      <c r="T1842" s="84" t="s">
        <v>2873</v>
      </c>
      <c r="U1842" s="84"/>
      <c r="V1842" s="87" t="s">
        <v>3466</v>
      </c>
      <c r="W1842" s="86">
        <v>43862.032835648148</v>
      </c>
      <c r="X1842" s="90">
        <v>43862</v>
      </c>
      <c r="Y1842" s="92" t="s">
        <v>5493</v>
      </c>
      <c r="Z1842" s="87" t="s">
        <v>9255</v>
      </c>
      <c r="AA1842" s="84"/>
      <c r="AB1842" s="84"/>
      <c r="AC1842" s="92" t="s">
        <v>13133</v>
      </c>
      <c r="AD1842" s="84"/>
      <c r="AE1842" s="84" t="b">
        <v>0</v>
      </c>
      <c r="AF1842" s="84">
        <v>0</v>
      </c>
      <c r="AG1842" s="92" t="s">
        <v>16467</v>
      </c>
      <c r="AH1842" s="84" t="b">
        <v>0</v>
      </c>
      <c r="AI1842" s="84" t="s">
        <v>16520</v>
      </c>
      <c r="AJ1842" s="84"/>
      <c r="AK1842" s="92" t="s">
        <v>16467</v>
      </c>
      <c r="AL1842" s="84" t="b">
        <v>0</v>
      </c>
      <c r="AM1842" s="84">
        <v>34</v>
      </c>
      <c r="AN1842" s="92" t="s">
        <v>12570</v>
      </c>
      <c r="AO1842" s="84" t="s">
        <v>16534</v>
      </c>
      <c r="AP1842" s="84" t="b">
        <v>0</v>
      </c>
      <c r="AQ1842" s="92" t="s">
        <v>12570</v>
      </c>
      <c r="AR1842" s="84" t="s">
        <v>179</v>
      </c>
      <c r="AS1842" s="84">
        <v>0</v>
      </c>
      <c r="AT1842" s="84">
        <v>0</v>
      </c>
      <c r="AU1842" s="84"/>
      <c r="AV1842" s="84"/>
      <c r="AW1842" s="84"/>
      <c r="AX1842" s="84"/>
      <c r="AY1842" s="84"/>
      <c r="AZ1842" s="84"/>
      <c r="BA1842" s="84"/>
      <c r="BB1842" s="84"/>
      <c r="BC1842">
        <v>1</v>
      </c>
      <c r="BD1842">
        <v>0</v>
      </c>
      <c r="BE1842">
        <v>1</v>
      </c>
      <c r="BF1842">
        <v>0</v>
      </c>
      <c r="BG1842">
        <v>0</v>
      </c>
      <c r="BH1842">
        <v>0</v>
      </c>
    </row>
    <row r="1843" spans="1:60" x14ac:dyDescent="0.3">
      <c r="A1843" s="69" t="s">
        <v>656</v>
      </c>
      <c r="B1843" s="69" t="s">
        <v>2096</v>
      </c>
      <c r="C1843" s="70"/>
      <c r="D1843" s="71"/>
      <c r="E1843" s="72"/>
      <c r="F1843" s="73"/>
      <c r="G1843" s="70"/>
      <c r="H1843" s="74"/>
      <c r="I1843" s="75"/>
      <c r="J1843" s="75"/>
      <c r="K1843" s="36"/>
      <c r="L1843" s="82"/>
      <c r="M1843" s="82"/>
      <c r="N1843" s="77"/>
      <c r="O1843" s="84" t="s">
        <v>2169</v>
      </c>
      <c r="P1843" s="86">
        <v>43862.032962962963</v>
      </c>
      <c r="Q1843" s="84" t="s">
        <v>2284</v>
      </c>
      <c r="R1843" s="84"/>
      <c r="S1843" s="84"/>
      <c r="T1843" s="84" t="s">
        <v>2883</v>
      </c>
      <c r="U1843" s="84"/>
      <c r="V1843" s="87" t="s">
        <v>3466</v>
      </c>
      <c r="W1843" s="86">
        <v>43862.032962962963</v>
      </c>
      <c r="X1843" s="90">
        <v>43862</v>
      </c>
      <c r="Y1843" s="92" t="s">
        <v>5494</v>
      </c>
      <c r="Z1843" s="87" t="s">
        <v>9256</v>
      </c>
      <c r="AA1843" s="84"/>
      <c r="AB1843" s="84"/>
      <c r="AC1843" s="92" t="s">
        <v>13134</v>
      </c>
      <c r="AD1843" s="84"/>
      <c r="AE1843" s="84" t="b">
        <v>0</v>
      </c>
      <c r="AF1843" s="84">
        <v>0</v>
      </c>
      <c r="AG1843" s="92" t="s">
        <v>16467</v>
      </c>
      <c r="AH1843" s="84" t="b">
        <v>0</v>
      </c>
      <c r="AI1843" s="84" t="s">
        <v>16520</v>
      </c>
      <c r="AJ1843" s="84"/>
      <c r="AK1843" s="92" t="s">
        <v>16467</v>
      </c>
      <c r="AL1843" s="84" t="b">
        <v>0</v>
      </c>
      <c r="AM1843" s="84">
        <v>230</v>
      </c>
      <c r="AN1843" s="92" t="s">
        <v>16293</v>
      </c>
      <c r="AO1843" s="84" t="s">
        <v>16534</v>
      </c>
      <c r="AP1843" s="84" t="b">
        <v>0</v>
      </c>
      <c r="AQ1843" s="92" t="s">
        <v>16293</v>
      </c>
      <c r="AR1843" s="84" t="s">
        <v>179</v>
      </c>
      <c r="AS1843" s="84">
        <v>0</v>
      </c>
      <c r="AT1843" s="84">
        <v>0</v>
      </c>
      <c r="AU1843" s="84"/>
      <c r="AV1843" s="84"/>
      <c r="AW1843" s="84"/>
      <c r="AX1843" s="84"/>
      <c r="AY1843" s="84"/>
      <c r="AZ1843" s="84"/>
      <c r="BA1843" s="84"/>
      <c r="BB1843" s="84"/>
      <c r="BC1843">
        <v>1</v>
      </c>
      <c r="BD1843">
        <v>0</v>
      </c>
      <c r="BE1843">
        <v>0</v>
      </c>
      <c r="BF1843">
        <v>0</v>
      </c>
      <c r="BG1843">
        <v>1</v>
      </c>
      <c r="BH1843">
        <v>0</v>
      </c>
    </row>
    <row r="1844" spans="1:60" x14ac:dyDescent="0.3">
      <c r="A1844" s="69" t="s">
        <v>656</v>
      </c>
      <c r="B1844" s="69" t="s">
        <v>1819</v>
      </c>
      <c r="C1844" s="70"/>
      <c r="D1844" s="71"/>
      <c r="E1844" s="72"/>
      <c r="F1844" s="73"/>
      <c r="G1844" s="70"/>
      <c r="H1844" s="74"/>
      <c r="I1844" s="75"/>
      <c r="J1844" s="75"/>
      <c r="K1844" s="36"/>
      <c r="L1844" s="82"/>
      <c r="M1844" s="82"/>
      <c r="N1844" s="77"/>
      <c r="O1844" s="84" t="s">
        <v>2169</v>
      </c>
      <c r="P1844" s="86">
        <v>43862.033877314818</v>
      </c>
      <c r="Q1844" s="84" t="s">
        <v>2230</v>
      </c>
      <c r="R1844" s="84"/>
      <c r="S1844" s="84"/>
      <c r="T1844" s="84"/>
      <c r="U1844" s="84"/>
      <c r="V1844" s="87" t="s">
        <v>3466</v>
      </c>
      <c r="W1844" s="86">
        <v>43862.033877314818</v>
      </c>
      <c r="X1844" s="90">
        <v>43862</v>
      </c>
      <c r="Y1844" s="92" t="s">
        <v>5495</v>
      </c>
      <c r="Z1844" s="87" t="s">
        <v>9257</v>
      </c>
      <c r="AA1844" s="84"/>
      <c r="AB1844" s="84"/>
      <c r="AC1844" s="92" t="s">
        <v>13135</v>
      </c>
      <c r="AD1844" s="84"/>
      <c r="AE1844" s="84" t="b">
        <v>0</v>
      </c>
      <c r="AF1844" s="84">
        <v>0</v>
      </c>
      <c r="AG1844" s="92" t="s">
        <v>16467</v>
      </c>
      <c r="AH1844" s="84" t="b">
        <v>0</v>
      </c>
      <c r="AI1844" s="84" t="s">
        <v>16520</v>
      </c>
      <c r="AJ1844" s="84"/>
      <c r="AK1844" s="92" t="s">
        <v>16467</v>
      </c>
      <c r="AL1844" s="84" t="b">
        <v>0</v>
      </c>
      <c r="AM1844" s="84">
        <v>35</v>
      </c>
      <c r="AN1844" s="92" t="s">
        <v>16299</v>
      </c>
      <c r="AO1844" s="84" t="s">
        <v>16534</v>
      </c>
      <c r="AP1844" s="84" t="b">
        <v>0</v>
      </c>
      <c r="AQ1844" s="92" t="s">
        <v>16299</v>
      </c>
      <c r="AR1844" s="84" t="s">
        <v>179</v>
      </c>
      <c r="AS1844" s="84">
        <v>0</v>
      </c>
      <c r="AT1844" s="84">
        <v>0</v>
      </c>
      <c r="AU1844" s="84"/>
      <c r="AV1844" s="84"/>
      <c r="AW1844" s="84"/>
      <c r="AX1844" s="84"/>
      <c r="AY1844" s="84"/>
      <c r="AZ1844" s="84"/>
      <c r="BA1844" s="84"/>
      <c r="BB1844" s="84"/>
      <c r="BC1844">
        <v>1</v>
      </c>
      <c r="BD1844">
        <v>0</v>
      </c>
      <c r="BE1844">
        <v>0</v>
      </c>
      <c r="BF1844">
        <v>0</v>
      </c>
      <c r="BG1844">
        <v>1</v>
      </c>
      <c r="BH1844">
        <v>0</v>
      </c>
    </row>
    <row r="1845" spans="1:60" x14ac:dyDescent="0.3">
      <c r="A1845" s="69" t="s">
        <v>657</v>
      </c>
      <c r="B1845" s="69" t="s">
        <v>2128</v>
      </c>
      <c r="C1845" s="70"/>
      <c r="D1845" s="71"/>
      <c r="E1845" s="72"/>
      <c r="F1845" s="73"/>
      <c r="G1845" s="70"/>
      <c r="H1845" s="74"/>
      <c r="I1845" s="75"/>
      <c r="J1845" s="75"/>
      <c r="K1845" s="36"/>
      <c r="L1845" s="82"/>
      <c r="M1845" s="82"/>
      <c r="N1845" s="77"/>
      <c r="O1845" s="84" t="s">
        <v>2168</v>
      </c>
      <c r="P1845" s="86">
        <v>43862.036805555559</v>
      </c>
      <c r="Q1845" s="84" t="s">
        <v>2299</v>
      </c>
      <c r="R1845" s="84"/>
      <c r="S1845" s="84"/>
      <c r="T1845" s="84"/>
      <c r="U1845" s="84"/>
      <c r="V1845" s="87" t="s">
        <v>3467</v>
      </c>
      <c r="W1845" s="86">
        <v>43862.036805555559</v>
      </c>
      <c r="X1845" s="90">
        <v>43862</v>
      </c>
      <c r="Y1845" s="92" t="s">
        <v>5496</v>
      </c>
      <c r="Z1845" s="87" t="s">
        <v>9258</v>
      </c>
      <c r="AA1845" s="84"/>
      <c r="AB1845" s="84"/>
      <c r="AC1845" s="92" t="s">
        <v>13136</v>
      </c>
      <c r="AD1845" s="84"/>
      <c r="AE1845" s="84" t="b">
        <v>0</v>
      </c>
      <c r="AF1845" s="84">
        <v>0</v>
      </c>
      <c r="AG1845" s="92" t="s">
        <v>16467</v>
      </c>
      <c r="AH1845" s="84" t="b">
        <v>0</v>
      </c>
      <c r="AI1845" s="84" t="s">
        <v>16520</v>
      </c>
      <c r="AJ1845" s="84"/>
      <c r="AK1845" s="92" t="s">
        <v>16467</v>
      </c>
      <c r="AL1845" s="84" t="b">
        <v>0</v>
      </c>
      <c r="AM1845" s="84">
        <v>118</v>
      </c>
      <c r="AN1845" s="92" t="s">
        <v>16294</v>
      </c>
      <c r="AO1845" s="84" t="s">
        <v>16534</v>
      </c>
      <c r="AP1845" s="84" t="b">
        <v>0</v>
      </c>
      <c r="AQ1845" s="92" t="s">
        <v>16294</v>
      </c>
      <c r="AR1845" s="84" t="s">
        <v>179</v>
      </c>
      <c r="AS1845" s="84">
        <v>0</v>
      </c>
      <c r="AT1845" s="84">
        <v>0</v>
      </c>
      <c r="AU1845" s="84"/>
      <c r="AV1845" s="84"/>
      <c r="AW1845" s="84"/>
      <c r="AX1845" s="84"/>
      <c r="AY1845" s="84"/>
      <c r="AZ1845" s="84"/>
      <c r="BA1845" s="84"/>
      <c r="BB1845" s="84"/>
      <c r="BC1845">
        <v>1</v>
      </c>
      <c r="BD1845">
        <v>0</v>
      </c>
      <c r="BE1845">
        <v>1</v>
      </c>
      <c r="BF1845">
        <v>0</v>
      </c>
      <c r="BG1845">
        <v>0</v>
      </c>
      <c r="BH1845">
        <v>0</v>
      </c>
    </row>
    <row r="1846" spans="1:60" x14ac:dyDescent="0.3">
      <c r="A1846" s="69" t="s">
        <v>657</v>
      </c>
      <c r="B1846" s="69" t="s">
        <v>2145</v>
      </c>
      <c r="C1846" s="70"/>
      <c r="D1846" s="71"/>
      <c r="E1846" s="72"/>
      <c r="F1846" s="73"/>
      <c r="G1846" s="70"/>
      <c r="H1846" s="74"/>
      <c r="I1846" s="75"/>
      <c r="J1846" s="75"/>
      <c r="K1846" s="36"/>
      <c r="L1846" s="82"/>
      <c r="M1846" s="82"/>
      <c r="N1846" s="77"/>
      <c r="O1846" s="84" t="s">
        <v>2168</v>
      </c>
      <c r="P1846" s="86">
        <v>43862.036805555559</v>
      </c>
      <c r="Q1846" s="84" t="s">
        <v>2299</v>
      </c>
      <c r="R1846" s="84"/>
      <c r="S1846" s="84"/>
      <c r="T1846" s="84"/>
      <c r="U1846" s="84"/>
      <c r="V1846" s="87" t="s">
        <v>3467</v>
      </c>
      <c r="W1846" s="86">
        <v>43862.036805555559</v>
      </c>
      <c r="X1846" s="90">
        <v>43862</v>
      </c>
      <c r="Y1846" s="92" t="s">
        <v>5496</v>
      </c>
      <c r="Z1846" s="87" t="s">
        <v>9258</v>
      </c>
      <c r="AA1846" s="84"/>
      <c r="AB1846" s="84"/>
      <c r="AC1846" s="92" t="s">
        <v>13136</v>
      </c>
      <c r="AD1846" s="84"/>
      <c r="AE1846" s="84" t="b">
        <v>0</v>
      </c>
      <c r="AF1846" s="84">
        <v>0</v>
      </c>
      <c r="AG1846" s="92" t="s">
        <v>16467</v>
      </c>
      <c r="AH1846" s="84" t="b">
        <v>0</v>
      </c>
      <c r="AI1846" s="84" t="s">
        <v>16520</v>
      </c>
      <c r="AJ1846" s="84"/>
      <c r="AK1846" s="92" t="s">
        <v>16467</v>
      </c>
      <c r="AL1846" s="84" t="b">
        <v>0</v>
      </c>
      <c r="AM1846" s="84">
        <v>118</v>
      </c>
      <c r="AN1846" s="92" t="s">
        <v>16294</v>
      </c>
      <c r="AO1846" s="84" t="s">
        <v>16534</v>
      </c>
      <c r="AP1846" s="84" t="b">
        <v>0</v>
      </c>
      <c r="AQ1846" s="92" t="s">
        <v>16294</v>
      </c>
      <c r="AR1846" s="84" t="s">
        <v>179</v>
      </c>
      <c r="AS1846" s="84">
        <v>0</v>
      </c>
      <c r="AT1846" s="84">
        <v>0</v>
      </c>
      <c r="AU1846" s="84"/>
      <c r="AV1846" s="84"/>
      <c r="AW1846" s="84"/>
      <c r="AX1846" s="84"/>
      <c r="AY1846" s="84"/>
      <c r="AZ1846" s="84"/>
      <c r="BA1846" s="84"/>
      <c r="BB1846" s="84"/>
      <c r="BC1846">
        <v>1</v>
      </c>
      <c r="BD1846">
        <v>0</v>
      </c>
      <c r="BE1846">
        <v>1</v>
      </c>
      <c r="BF1846">
        <v>0</v>
      </c>
      <c r="BG1846">
        <v>0</v>
      </c>
      <c r="BH1846">
        <v>0</v>
      </c>
    </row>
    <row r="1847" spans="1:60" x14ac:dyDescent="0.3">
      <c r="A1847" s="69" t="s">
        <v>658</v>
      </c>
      <c r="B1847" s="69" t="s">
        <v>2132</v>
      </c>
      <c r="C1847" s="70"/>
      <c r="D1847" s="71"/>
      <c r="E1847" s="72"/>
      <c r="F1847" s="73"/>
      <c r="G1847" s="70"/>
      <c r="H1847" s="74"/>
      <c r="I1847" s="75"/>
      <c r="J1847" s="75"/>
      <c r="K1847" s="36"/>
      <c r="L1847" s="82"/>
      <c r="M1847" s="82"/>
      <c r="N1847" s="77"/>
      <c r="O1847" s="84" t="s">
        <v>2168</v>
      </c>
      <c r="P1847" s="86">
        <v>43862.037187499998</v>
      </c>
      <c r="Q1847" s="84" t="s">
        <v>2218</v>
      </c>
      <c r="R1847" s="84"/>
      <c r="S1847" s="84"/>
      <c r="T1847" s="84" t="s">
        <v>2873</v>
      </c>
      <c r="U1847" s="84"/>
      <c r="V1847" s="87" t="s">
        <v>3468</v>
      </c>
      <c r="W1847" s="86">
        <v>43862.037187499998</v>
      </c>
      <c r="X1847" s="90">
        <v>43862</v>
      </c>
      <c r="Y1847" s="92" t="s">
        <v>5497</v>
      </c>
      <c r="Z1847" s="87" t="s">
        <v>9259</v>
      </c>
      <c r="AA1847" s="84"/>
      <c r="AB1847" s="84"/>
      <c r="AC1847" s="92" t="s">
        <v>13137</v>
      </c>
      <c r="AD1847" s="84"/>
      <c r="AE1847" s="84" t="b">
        <v>0</v>
      </c>
      <c r="AF1847" s="84">
        <v>0</v>
      </c>
      <c r="AG1847" s="92" t="s">
        <v>16467</v>
      </c>
      <c r="AH1847" s="84" t="b">
        <v>0</v>
      </c>
      <c r="AI1847" s="84" t="s">
        <v>16520</v>
      </c>
      <c r="AJ1847" s="84"/>
      <c r="AK1847" s="92" t="s">
        <v>16467</v>
      </c>
      <c r="AL1847" s="84" t="b">
        <v>0</v>
      </c>
      <c r="AM1847" s="84">
        <v>121</v>
      </c>
      <c r="AN1847" s="92" t="s">
        <v>12602</v>
      </c>
      <c r="AO1847" s="84" t="s">
        <v>16535</v>
      </c>
      <c r="AP1847" s="84" t="b">
        <v>0</v>
      </c>
      <c r="AQ1847" s="92" t="s">
        <v>12602</v>
      </c>
      <c r="AR1847" s="84" t="s">
        <v>179</v>
      </c>
      <c r="AS1847" s="84">
        <v>0</v>
      </c>
      <c r="AT1847" s="84">
        <v>0</v>
      </c>
      <c r="AU1847" s="84"/>
      <c r="AV1847" s="84"/>
      <c r="AW1847" s="84"/>
      <c r="AX1847" s="84"/>
      <c r="AY1847" s="84"/>
      <c r="AZ1847" s="84"/>
      <c r="BA1847" s="84"/>
      <c r="BB1847" s="84"/>
      <c r="BC1847">
        <v>1</v>
      </c>
      <c r="BD1847">
        <v>0</v>
      </c>
      <c r="BE1847">
        <v>1</v>
      </c>
      <c r="BF1847">
        <v>0</v>
      </c>
      <c r="BG1847">
        <v>0</v>
      </c>
      <c r="BH1847">
        <v>0</v>
      </c>
    </row>
    <row r="1848" spans="1:60" x14ac:dyDescent="0.3">
      <c r="A1848" s="69" t="s">
        <v>659</v>
      </c>
      <c r="B1848" s="69" t="s">
        <v>659</v>
      </c>
      <c r="C1848" s="70"/>
      <c r="D1848" s="71"/>
      <c r="E1848" s="72"/>
      <c r="F1848" s="73"/>
      <c r="G1848" s="70"/>
      <c r="H1848" s="74"/>
      <c r="I1848" s="75"/>
      <c r="J1848" s="75"/>
      <c r="K1848" s="36"/>
      <c r="L1848" s="82"/>
      <c r="M1848" s="82"/>
      <c r="N1848" s="77"/>
      <c r="O1848" s="84" t="s">
        <v>179</v>
      </c>
      <c r="P1848" s="86">
        <v>43862.039756944447</v>
      </c>
      <c r="Q1848" s="84" t="s">
        <v>2335</v>
      </c>
      <c r="R1848" s="84"/>
      <c r="S1848" s="84"/>
      <c r="T1848" s="84" t="s">
        <v>2873</v>
      </c>
      <c r="U1848" s="84"/>
      <c r="V1848" s="87" t="s">
        <v>3469</v>
      </c>
      <c r="W1848" s="86">
        <v>43862.039756944447</v>
      </c>
      <c r="X1848" s="90">
        <v>43862</v>
      </c>
      <c r="Y1848" s="92" t="s">
        <v>5498</v>
      </c>
      <c r="Z1848" s="87" t="s">
        <v>9260</v>
      </c>
      <c r="AA1848" s="84"/>
      <c r="AB1848" s="84"/>
      <c r="AC1848" s="92" t="s">
        <v>13138</v>
      </c>
      <c r="AD1848" s="84"/>
      <c r="AE1848" s="84" t="b">
        <v>0</v>
      </c>
      <c r="AF1848" s="84">
        <v>3</v>
      </c>
      <c r="AG1848" s="92" t="s">
        <v>16467</v>
      </c>
      <c r="AH1848" s="84" t="b">
        <v>0</v>
      </c>
      <c r="AI1848" s="84" t="s">
        <v>16520</v>
      </c>
      <c r="AJ1848" s="84"/>
      <c r="AK1848" s="92" t="s">
        <v>16467</v>
      </c>
      <c r="AL1848" s="84" t="b">
        <v>0</v>
      </c>
      <c r="AM1848" s="84">
        <v>0</v>
      </c>
      <c r="AN1848" s="92" t="s">
        <v>16467</v>
      </c>
      <c r="AO1848" s="84" t="s">
        <v>16534</v>
      </c>
      <c r="AP1848" s="84" t="b">
        <v>0</v>
      </c>
      <c r="AQ1848" s="92" t="s">
        <v>13138</v>
      </c>
      <c r="AR1848" s="84" t="s">
        <v>179</v>
      </c>
      <c r="AS1848" s="84">
        <v>0</v>
      </c>
      <c r="AT1848" s="84">
        <v>0</v>
      </c>
      <c r="AU1848" s="84" t="s">
        <v>16545</v>
      </c>
      <c r="AV1848" s="84" t="s">
        <v>16552</v>
      </c>
      <c r="AW1848" s="84" t="s">
        <v>16556</v>
      </c>
      <c r="AX1848" s="84" t="s">
        <v>16561</v>
      </c>
      <c r="AY1848" s="84" t="s">
        <v>16569</v>
      </c>
      <c r="AZ1848" s="84" t="s">
        <v>16577</v>
      </c>
      <c r="BA1848" s="84" t="s">
        <v>16584</v>
      </c>
      <c r="BB1848" s="87" t="s">
        <v>16587</v>
      </c>
      <c r="BC1848">
        <v>1</v>
      </c>
      <c r="BD1848">
        <v>0</v>
      </c>
      <c r="BE1848">
        <v>0</v>
      </c>
      <c r="BF1848">
        <v>1</v>
      </c>
      <c r="BG1848">
        <v>0</v>
      </c>
      <c r="BH1848">
        <v>0</v>
      </c>
    </row>
    <row r="1849" spans="1:60" x14ac:dyDescent="0.3">
      <c r="A1849" s="69" t="s">
        <v>660</v>
      </c>
      <c r="B1849" s="69" t="s">
        <v>2096</v>
      </c>
      <c r="C1849" s="70"/>
      <c r="D1849" s="71"/>
      <c r="E1849" s="72"/>
      <c r="F1849" s="73"/>
      <c r="G1849" s="70"/>
      <c r="H1849" s="74"/>
      <c r="I1849" s="75"/>
      <c r="J1849" s="75"/>
      <c r="K1849" s="36"/>
      <c r="L1849" s="82"/>
      <c r="M1849" s="82"/>
      <c r="N1849" s="77"/>
      <c r="O1849" s="84" t="s">
        <v>2169</v>
      </c>
      <c r="P1849" s="86">
        <v>43862.041886574072</v>
      </c>
      <c r="Q1849" s="84" t="s">
        <v>2284</v>
      </c>
      <c r="R1849" s="84"/>
      <c r="S1849" s="84"/>
      <c r="T1849" s="84" t="s">
        <v>2883</v>
      </c>
      <c r="U1849" s="84"/>
      <c r="V1849" s="87" t="s">
        <v>3470</v>
      </c>
      <c r="W1849" s="86">
        <v>43862.041886574072</v>
      </c>
      <c r="X1849" s="90">
        <v>43862</v>
      </c>
      <c r="Y1849" s="92" t="s">
        <v>5499</v>
      </c>
      <c r="Z1849" s="87" t="s">
        <v>9261</v>
      </c>
      <c r="AA1849" s="84"/>
      <c r="AB1849" s="84"/>
      <c r="AC1849" s="92" t="s">
        <v>13139</v>
      </c>
      <c r="AD1849" s="84"/>
      <c r="AE1849" s="84" t="b">
        <v>0</v>
      </c>
      <c r="AF1849" s="84">
        <v>0</v>
      </c>
      <c r="AG1849" s="92" t="s">
        <v>16467</v>
      </c>
      <c r="AH1849" s="84" t="b">
        <v>0</v>
      </c>
      <c r="AI1849" s="84" t="s">
        <v>16520</v>
      </c>
      <c r="AJ1849" s="84"/>
      <c r="AK1849" s="92" t="s">
        <v>16467</v>
      </c>
      <c r="AL1849" s="84" t="b">
        <v>0</v>
      </c>
      <c r="AM1849" s="84">
        <v>230</v>
      </c>
      <c r="AN1849" s="92" t="s">
        <v>16293</v>
      </c>
      <c r="AO1849" s="84" t="s">
        <v>16534</v>
      </c>
      <c r="AP1849" s="84" t="b">
        <v>0</v>
      </c>
      <c r="AQ1849" s="92" t="s">
        <v>16293</v>
      </c>
      <c r="AR1849" s="84" t="s">
        <v>179</v>
      </c>
      <c r="AS1849" s="84">
        <v>0</v>
      </c>
      <c r="AT1849" s="84">
        <v>0</v>
      </c>
      <c r="AU1849" s="84"/>
      <c r="AV1849" s="84"/>
      <c r="AW1849" s="84"/>
      <c r="AX1849" s="84"/>
      <c r="AY1849" s="84"/>
      <c r="AZ1849" s="84"/>
      <c r="BA1849" s="84"/>
      <c r="BB1849" s="84"/>
      <c r="BC1849">
        <v>1</v>
      </c>
      <c r="BD1849">
        <v>0</v>
      </c>
      <c r="BE1849">
        <v>0</v>
      </c>
      <c r="BF1849">
        <v>0</v>
      </c>
      <c r="BG1849">
        <v>1</v>
      </c>
      <c r="BH1849">
        <v>0</v>
      </c>
    </row>
    <row r="1850" spans="1:60" x14ac:dyDescent="0.3">
      <c r="A1850" s="69" t="s">
        <v>661</v>
      </c>
      <c r="B1850" s="69" t="s">
        <v>2077</v>
      </c>
      <c r="C1850" s="70"/>
      <c r="D1850" s="71"/>
      <c r="E1850" s="72"/>
      <c r="F1850" s="73"/>
      <c r="G1850" s="70"/>
      <c r="H1850" s="74"/>
      <c r="I1850" s="75"/>
      <c r="J1850" s="75"/>
      <c r="K1850" s="36"/>
      <c r="L1850" s="82"/>
      <c r="M1850" s="82"/>
      <c r="N1850" s="77"/>
      <c r="O1850" s="84" t="s">
        <v>2169</v>
      </c>
      <c r="P1850" s="86">
        <v>43862.042581018519</v>
      </c>
      <c r="Q1850" s="84" t="s">
        <v>2301</v>
      </c>
      <c r="R1850" s="84"/>
      <c r="S1850" s="84"/>
      <c r="T1850" s="84" t="s">
        <v>2873</v>
      </c>
      <c r="U1850" s="84"/>
      <c r="V1850" s="87" t="s">
        <v>3471</v>
      </c>
      <c r="W1850" s="86">
        <v>43862.042581018519</v>
      </c>
      <c r="X1850" s="90">
        <v>43862</v>
      </c>
      <c r="Y1850" s="92" t="s">
        <v>5503</v>
      </c>
      <c r="Z1850" s="87" t="s">
        <v>9265</v>
      </c>
      <c r="AA1850" s="84"/>
      <c r="AB1850" s="84"/>
      <c r="AC1850" s="92" t="s">
        <v>13143</v>
      </c>
      <c r="AD1850" s="84"/>
      <c r="AE1850" s="84" t="b">
        <v>0</v>
      </c>
      <c r="AF1850" s="84">
        <v>0</v>
      </c>
      <c r="AG1850" s="92" t="s">
        <v>16467</v>
      </c>
      <c r="AH1850" s="84" t="b">
        <v>0</v>
      </c>
      <c r="AI1850" s="84" t="s">
        <v>16520</v>
      </c>
      <c r="AJ1850" s="84"/>
      <c r="AK1850" s="92" t="s">
        <v>16467</v>
      </c>
      <c r="AL1850" s="84" t="b">
        <v>0</v>
      </c>
      <c r="AM1850" s="84">
        <v>56</v>
      </c>
      <c r="AN1850" s="92" t="s">
        <v>16433</v>
      </c>
      <c r="AO1850" s="84" t="s">
        <v>16534</v>
      </c>
      <c r="AP1850" s="84" t="b">
        <v>0</v>
      </c>
      <c r="AQ1850" s="92" t="s">
        <v>16433</v>
      </c>
      <c r="AR1850" s="84" t="s">
        <v>179</v>
      </c>
      <c r="AS1850" s="84">
        <v>0</v>
      </c>
      <c r="AT1850" s="84">
        <v>0</v>
      </c>
      <c r="AU1850" s="84"/>
      <c r="AV1850" s="84"/>
      <c r="AW1850" s="84"/>
      <c r="AX1850" s="84"/>
      <c r="AY1850" s="84"/>
      <c r="AZ1850" s="84"/>
      <c r="BA1850" s="84"/>
      <c r="BB1850" s="84"/>
      <c r="BC1850">
        <v>1</v>
      </c>
      <c r="BD1850">
        <v>0</v>
      </c>
      <c r="BE1850">
        <v>0</v>
      </c>
      <c r="BF1850">
        <v>0</v>
      </c>
      <c r="BG1850">
        <v>1</v>
      </c>
      <c r="BH1850">
        <v>0</v>
      </c>
    </row>
    <row r="1851" spans="1:60" x14ac:dyDescent="0.3">
      <c r="A1851" s="69" t="s">
        <v>1579</v>
      </c>
      <c r="B1851" s="69" t="s">
        <v>2077</v>
      </c>
      <c r="C1851" s="70"/>
      <c r="D1851" s="71"/>
      <c r="E1851" s="72"/>
      <c r="F1851" s="73"/>
      <c r="G1851" s="70"/>
      <c r="H1851" s="74"/>
      <c r="I1851" s="75"/>
      <c r="J1851" s="75"/>
      <c r="K1851" s="36"/>
      <c r="L1851" s="82"/>
      <c r="M1851" s="82"/>
      <c r="N1851" s="77"/>
      <c r="O1851" s="84" t="s">
        <v>2169</v>
      </c>
      <c r="P1851" s="86">
        <v>43862.044699074075</v>
      </c>
      <c r="Q1851" s="84" t="s">
        <v>2301</v>
      </c>
      <c r="R1851" s="84"/>
      <c r="S1851" s="84"/>
      <c r="T1851" s="84" t="s">
        <v>2873</v>
      </c>
      <c r="U1851" s="84"/>
      <c r="V1851" s="87" t="s">
        <v>4309</v>
      </c>
      <c r="W1851" s="86">
        <v>43862.044699074075</v>
      </c>
      <c r="X1851" s="90">
        <v>43862</v>
      </c>
      <c r="Y1851" s="92" t="s">
        <v>7146</v>
      </c>
      <c r="Z1851" s="87" t="s">
        <v>10937</v>
      </c>
      <c r="AA1851" s="84"/>
      <c r="AB1851" s="84"/>
      <c r="AC1851" s="92" t="s">
        <v>14823</v>
      </c>
      <c r="AD1851" s="84"/>
      <c r="AE1851" s="84" t="b">
        <v>0</v>
      </c>
      <c r="AF1851" s="84">
        <v>0</v>
      </c>
      <c r="AG1851" s="92" t="s">
        <v>16467</v>
      </c>
      <c r="AH1851" s="84" t="b">
        <v>0</v>
      </c>
      <c r="AI1851" s="84" t="s">
        <v>16520</v>
      </c>
      <c r="AJ1851" s="84"/>
      <c r="AK1851" s="92" t="s">
        <v>16467</v>
      </c>
      <c r="AL1851" s="84" t="b">
        <v>0</v>
      </c>
      <c r="AM1851" s="84">
        <v>56</v>
      </c>
      <c r="AN1851" s="92" t="s">
        <v>16433</v>
      </c>
      <c r="AO1851" s="84" t="s">
        <v>16534</v>
      </c>
      <c r="AP1851" s="84" t="b">
        <v>0</v>
      </c>
      <c r="AQ1851" s="92" t="s">
        <v>16433</v>
      </c>
      <c r="AR1851" s="84" t="s">
        <v>179</v>
      </c>
      <c r="AS1851" s="84">
        <v>0</v>
      </c>
      <c r="AT1851" s="84">
        <v>0</v>
      </c>
      <c r="AU1851" s="84"/>
      <c r="AV1851" s="84"/>
      <c r="AW1851" s="84"/>
      <c r="AX1851" s="84"/>
      <c r="AY1851" s="84"/>
      <c r="AZ1851" s="84"/>
      <c r="BA1851" s="84"/>
      <c r="BB1851" s="84"/>
      <c r="BC1851">
        <v>2</v>
      </c>
      <c r="BD1851">
        <v>0</v>
      </c>
      <c r="BE1851">
        <v>0</v>
      </c>
      <c r="BF1851">
        <v>0</v>
      </c>
      <c r="BG1851">
        <v>2</v>
      </c>
      <c r="BH1851">
        <v>0</v>
      </c>
    </row>
    <row r="1852" spans="1:60" x14ac:dyDescent="0.3">
      <c r="A1852" s="69" t="s">
        <v>662</v>
      </c>
      <c r="B1852" s="69" t="s">
        <v>662</v>
      </c>
      <c r="C1852" s="70"/>
      <c r="D1852" s="71"/>
      <c r="E1852" s="72"/>
      <c r="F1852" s="73"/>
      <c r="G1852" s="70"/>
      <c r="H1852" s="74"/>
      <c r="I1852" s="75"/>
      <c r="J1852" s="75"/>
      <c r="K1852" s="36"/>
      <c r="L1852" s="82"/>
      <c r="M1852" s="82"/>
      <c r="N1852" s="77"/>
      <c r="O1852" s="84" t="s">
        <v>179</v>
      </c>
      <c r="P1852" s="86">
        <v>43862.048495370371</v>
      </c>
      <c r="Q1852" s="84" t="s">
        <v>2336</v>
      </c>
      <c r="R1852" s="84"/>
      <c r="S1852" s="84"/>
      <c r="T1852" s="84" t="s">
        <v>2883</v>
      </c>
      <c r="U1852" s="84"/>
      <c r="V1852" s="87" t="s">
        <v>3472</v>
      </c>
      <c r="W1852" s="86">
        <v>43862.048495370371</v>
      </c>
      <c r="X1852" s="90">
        <v>43862</v>
      </c>
      <c r="Y1852" s="92" t="s">
        <v>5504</v>
      </c>
      <c r="Z1852" s="87" t="s">
        <v>9266</v>
      </c>
      <c r="AA1852" s="84"/>
      <c r="AB1852" s="84"/>
      <c r="AC1852" s="92" t="s">
        <v>13144</v>
      </c>
      <c r="AD1852" s="84"/>
      <c r="AE1852" s="84" t="b">
        <v>0</v>
      </c>
      <c r="AF1852" s="84">
        <v>1</v>
      </c>
      <c r="AG1852" s="92" t="s">
        <v>16467</v>
      </c>
      <c r="AH1852" s="84" t="b">
        <v>0</v>
      </c>
      <c r="AI1852" s="84" t="s">
        <v>16520</v>
      </c>
      <c r="AJ1852" s="84"/>
      <c r="AK1852" s="92" t="s">
        <v>16467</v>
      </c>
      <c r="AL1852" s="84" t="b">
        <v>0</v>
      </c>
      <c r="AM1852" s="84">
        <v>0</v>
      </c>
      <c r="AN1852" s="92" t="s">
        <v>16467</v>
      </c>
      <c r="AO1852" s="84" t="s">
        <v>16534</v>
      </c>
      <c r="AP1852" s="84" t="b">
        <v>0</v>
      </c>
      <c r="AQ1852" s="92" t="s">
        <v>13144</v>
      </c>
      <c r="AR1852" s="84" t="s">
        <v>179</v>
      </c>
      <c r="AS1852" s="84">
        <v>0</v>
      </c>
      <c r="AT1852" s="84">
        <v>0</v>
      </c>
      <c r="AU1852" s="84"/>
      <c r="AV1852" s="84"/>
      <c r="AW1852" s="84"/>
      <c r="AX1852" s="84"/>
      <c r="AY1852" s="84"/>
      <c r="AZ1852" s="84"/>
      <c r="BA1852" s="84"/>
      <c r="BB1852" s="84"/>
      <c r="BC1852">
        <v>1</v>
      </c>
      <c r="BD1852">
        <v>0</v>
      </c>
      <c r="BE1852">
        <v>0</v>
      </c>
      <c r="BF1852">
        <v>1</v>
      </c>
      <c r="BG1852">
        <v>0</v>
      </c>
      <c r="BH1852">
        <v>0</v>
      </c>
    </row>
    <row r="1853" spans="1:60" x14ac:dyDescent="0.3">
      <c r="A1853" s="69" t="s">
        <v>1473</v>
      </c>
      <c r="B1853" s="69" t="s">
        <v>2110</v>
      </c>
      <c r="C1853" s="70"/>
      <c r="D1853" s="71"/>
      <c r="E1853" s="72"/>
      <c r="F1853" s="73"/>
      <c r="G1853" s="70"/>
      <c r="H1853" s="74"/>
      <c r="I1853" s="75"/>
      <c r="J1853" s="75"/>
      <c r="K1853" s="36"/>
      <c r="L1853" s="82"/>
      <c r="M1853" s="82"/>
      <c r="N1853" s="77"/>
      <c r="O1853" s="84" t="s">
        <v>2169</v>
      </c>
      <c r="P1853" s="86">
        <v>43862.050474537034</v>
      </c>
      <c r="Q1853" s="84" t="s">
        <v>2345</v>
      </c>
      <c r="R1853" s="84"/>
      <c r="S1853" s="84"/>
      <c r="T1853" s="84"/>
      <c r="U1853" s="84"/>
      <c r="V1853" s="87" t="s">
        <v>4213</v>
      </c>
      <c r="W1853" s="86">
        <v>43862.050474537034</v>
      </c>
      <c r="X1853" s="90">
        <v>43862</v>
      </c>
      <c r="Y1853" s="92" t="s">
        <v>6992</v>
      </c>
      <c r="Z1853" s="87" t="s">
        <v>10775</v>
      </c>
      <c r="AA1853" s="84"/>
      <c r="AB1853" s="84"/>
      <c r="AC1853" s="92" t="s">
        <v>14659</v>
      </c>
      <c r="AD1853" s="84"/>
      <c r="AE1853" s="84" t="b">
        <v>0</v>
      </c>
      <c r="AF1853" s="84">
        <v>0</v>
      </c>
      <c r="AG1853" s="92" t="s">
        <v>16467</v>
      </c>
      <c r="AH1853" s="84" t="b">
        <v>0</v>
      </c>
      <c r="AI1853" s="84" t="s">
        <v>16520</v>
      </c>
      <c r="AJ1853" s="84"/>
      <c r="AK1853" s="92" t="s">
        <v>16467</v>
      </c>
      <c r="AL1853" s="84" t="b">
        <v>0</v>
      </c>
      <c r="AM1853" s="84">
        <v>5</v>
      </c>
      <c r="AN1853" s="92" t="s">
        <v>16385</v>
      </c>
      <c r="AO1853" s="84" t="s">
        <v>16534</v>
      </c>
      <c r="AP1853" s="84" t="b">
        <v>0</v>
      </c>
      <c r="AQ1853" s="92" t="s">
        <v>16385</v>
      </c>
      <c r="AR1853" s="84" t="s">
        <v>179</v>
      </c>
      <c r="AS1853" s="84">
        <v>0</v>
      </c>
      <c r="AT1853" s="84">
        <v>0</v>
      </c>
      <c r="AU1853" s="84"/>
      <c r="AV1853" s="84"/>
      <c r="AW1853" s="84"/>
      <c r="AX1853" s="84"/>
      <c r="AY1853" s="84"/>
      <c r="AZ1853" s="84"/>
      <c r="BA1853" s="84"/>
      <c r="BB1853" s="84"/>
      <c r="BC1853">
        <v>1</v>
      </c>
      <c r="BD1853">
        <v>0</v>
      </c>
      <c r="BE1853">
        <v>0</v>
      </c>
      <c r="BF1853">
        <v>0</v>
      </c>
      <c r="BG1853">
        <v>1</v>
      </c>
      <c r="BH1853">
        <v>0</v>
      </c>
    </row>
    <row r="1854" spans="1:60" x14ac:dyDescent="0.3">
      <c r="A1854" s="69" t="s">
        <v>1473</v>
      </c>
      <c r="B1854" s="69" t="s">
        <v>2089</v>
      </c>
      <c r="C1854" s="70"/>
      <c r="D1854" s="71"/>
      <c r="E1854" s="72"/>
      <c r="F1854" s="73"/>
      <c r="G1854" s="70"/>
      <c r="H1854" s="74"/>
      <c r="I1854" s="75"/>
      <c r="J1854" s="75"/>
      <c r="K1854" s="36"/>
      <c r="L1854" s="82"/>
      <c r="M1854" s="82"/>
      <c r="N1854" s="77"/>
      <c r="O1854" s="84" t="s">
        <v>2169</v>
      </c>
      <c r="P1854" s="86">
        <v>43862.05190972222</v>
      </c>
      <c r="Q1854" s="84" t="s">
        <v>2662</v>
      </c>
      <c r="R1854" s="84"/>
      <c r="S1854" s="84"/>
      <c r="T1854" s="84"/>
      <c r="U1854" s="84"/>
      <c r="V1854" s="87" t="s">
        <v>4213</v>
      </c>
      <c r="W1854" s="86">
        <v>43862.05190972222</v>
      </c>
      <c r="X1854" s="90">
        <v>43862</v>
      </c>
      <c r="Y1854" s="92" t="s">
        <v>6993</v>
      </c>
      <c r="Z1854" s="87" t="s">
        <v>10776</v>
      </c>
      <c r="AA1854" s="84"/>
      <c r="AB1854" s="84"/>
      <c r="AC1854" s="92" t="s">
        <v>14660</v>
      </c>
      <c r="AD1854" s="84"/>
      <c r="AE1854" s="84" t="b">
        <v>0</v>
      </c>
      <c r="AF1854" s="84">
        <v>0</v>
      </c>
      <c r="AG1854" s="92" t="s">
        <v>16467</v>
      </c>
      <c r="AH1854" s="84" t="b">
        <v>0</v>
      </c>
      <c r="AI1854" s="84" t="s">
        <v>16520</v>
      </c>
      <c r="AJ1854" s="84"/>
      <c r="AK1854" s="92" t="s">
        <v>16467</v>
      </c>
      <c r="AL1854" s="84" t="b">
        <v>0</v>
      </c>
      <c r="AM1854" s="84">
        <v>2</v>
      </c>
      <c r="AN1854" s="92" t="s">
        <v>16280</v>
      </c>
      <c r="AO1854" s="84" t="s">
        <v>16534</v>
      </c>
      <c r="AP1854" s="84" t="b">
        <v>0</v>
      </c>
      <c r="AQ1854" s="92" t="s">
        <v>16280</v>
      </c>
      <c r="AR1854" s="84" t="s">
        <v>179</v>
      </c>
      <c r="AS1854" s="84">
        <v>0</v>
      </c>
      <c r="AT1854" s="84">
        <v>0</v>
      </c>
      <c r="AU1854" s="84"/>
      <c r="AV1854" s="84"/>
      <c r="AW1854" s="84"/>
      <c r="AX1854" s="84"/>
      <c r="AY1854" s="84"/>
      <c r="AZ1854" s="84"/>
      <c r="BA1854" s="84"/>
      <c r="BB1854" s="84"/>
      <c r="BC1854">
        <v>1</v>
      </c>
      <c r="BD1854">
        <v>0</v>
      </c>
      <c r="BE1854">
        <v>0</v>
      </c>
      <c r="BF1854">
        <v>0</v>
      </c>
      <c r="BG1854">
        <v>1</v>
      </c>
      <c r="BH1854">
        <v>0</v>
      </c>
    </row>
    <row r="1855" spans="1:60" x14ac:dyDescent="0.3">
      <c r="A1855" s="69" t="s">
        <v>1473</v>
      </c>
      <c r="B1855" s="69" t="s">
        <v>1503</v>
      </c>
      <c r="C1855" s="70"/>
      <c r="D1855" s="71"/>
      <c r="E1855" s="72"/>
      <c r="F1855" s="73"/>
      <c r="G1855" s="70"/>
      <c r="H1855" s="74"/>
      <c r="I1855" s="75"/>
      <c r="J1855" s="75"/>
      <c r="K1855" s="36"/>
      <c r="L1855" s="82"/>
      <c r="M1855" s="82"/>
      <c r="N1855" s="77"/>
      <c r="O1855" s="84" t="s">
        <v>2169</v>
      </c>
      <c r="P1855" s="86">
        <v>43862.052048611113</v>
      </c>
      <c r="Q1855" s="84" t="s">
        <v>2640</v>
      </c>
      <c r="R1855" s="84"/>
      <c r="S1855" s="84"/>
      <c r="T1855" s="84" t="s">
        <v>2873</v>
      </c>
      <c r="U1855" s="84"/>
      <c r="V1855" s="87" t="s">
        <v>4213</v>
      </c>
      <c r="W1855" s="86">
        <v>43862.052048611113</v>
      </c>
      <c r="X1855" s="90">
        <v>43862</v>
      </c>
      <c r="Y1855" s="92" t="s">
        <v>6925</v>
      </c>
      <c r="Z1855" s="87" t="s">
        <v>10706</v>
      </c>
      <c r="AA1855" s="84"/>
      <c r="AB1855" s="84"/>
      <c r="AC1855" s="92" t="s">
        <v>14590</v>
      </c>
      <c r="AD1855" s="84"/>
      <c r="AE1855" s="84" t="b">
        <v>0</v>
      </c>
      <c r="AF1855" s="84">
        <v>0</v>
      </c>
      <c r="AG1855" s="92" t="s">
        <v>16467</v>
      </c>
      <c r="AH1855" s="84" t="b">
        <v>0</v>
      </c>
      <c r="AI1855" s="84" t="s">
        <v>16520</v>
      </c>
      <c r="AJ1855" s="84"/>
      <c r="AK1855" s="92" t="s">
        <v>16467</v>
      </c>
      <c r="AL1855" s="84" t="b">
        <v>0</v>
      </c>
      <c r="AM1855" s="84">
        <v>2</v>
      </c>
      <c r="AN1855" s="92" t="s">
        <v>14588</v>
      </c>
      <c r="AO1855" s="84" t="s">
        <v>16534</v>
      </c>
      <c r="AP1855" s="84" t="b">
        <v>0</v>
      </c>
      <c r="AQ1855" s="92" t="s">
        <v>14588</v>
      </c>
      <c r="AR1855" s="84" t="s">
        <v>179</v>
      </c>
      <c r="AS1855" s="84">
        <v>0</v>
      </c>
      <c r="AT1855" s="84">
        <v>0</v>
      </c>
      <c r="AU1855" s="84"/>
      <c r="AV1855" s="84"/>
      <c r="AW1855" s="84"/>
      <c r="AX1855" s="84"/>
      <c r="AY1855" s="84"/>
      <c r="AZ1855" s="84"/>
      <c r="BA1855" s="84"/>
      <c r="BB1855" s="84"/>
      <c r="BC1855">
        <v>1</v>
      </c>
      <c r="BD1855">
        <v>0</v>
      </c>
      <c r="BE1855">
        <v>0</v>
      </c>
      <c r="BF1855">
        <v>0</v>
      </c>
      <c r="BG1855">
        <v>1</v>
      </c>
      <c r="BH1855">
        <v>0</v>
      </c>
    </row>
    <row r="1856" spans="1:60" x14ac:dyDescent="0.3">
      <c r="A1856" s="69" t="s">
        <v>1873</v>
      </c>
      <c r="B1856" s="69" t="s">
        <v>2132</v>
      </c>
      <c r="C1856" s="70"/>
      <c r="D1856" s="71"/>
      <c r="E1856" s="72"/>
      <c r="F1856" s="73"/>
      <c r="G1856" s="70"/>
      <c r="H1856" s="74"/>
      <c r="I1856" s="75"/>
      <c r="J1856" s="75"/>
      <c r="K1856" s="36"/>
      <c r="L1856" s="82"/>
      <c r="M1856" s="82"/>
      <c r="N1856" s="77"/>
      <c r="O1856" s="84" t="s">
        <v>2168</v>
      </c>
      <c r="P1856" s="86">
        <v>43862.052569444444</v>
      </c>
      <c r="Q1856" s="84" t="s">
        <v>2218</v>
      </c>
      <c r="R1856" s="84"/>
      <c r="S1856" s="84"/>
      <c r="T1856" s="84" t="s">
        <v>2873</v>
      </c>
      <c r="U1856" s="84"/>
      <c r="V1856" s="87" t="s">
        <v>3062</v>
      </c>
      <c r="W1856" s="86">
        <v>43862.052569444444</v>
      </c>
      <c r="X1856" s="90">
        <v>43862</v>
      </c>
      <c r="Y1856" s="92" t="s">
        <v>7794</v>
      </c>
      <c r="Z1856" s="87" t="s">
        <v>11616</v>
      </c>
      <c r="AA1856" s="84"/>
      <c r="AB1856" s="84"/>
      <c r="AC1856" s="92" t="s">
        <v>15515</v>
      </c>
      <c r="AD1856" s="84"/>
      <c r="AE1856" s="84" t="b">
        <v>0</v>
      </c>
      <c r="AF1856" s="84">
        <v>0</v>
      </c>
      <c r="AG1856" s="92" t="s">
        <v>16467</v>
      </c>
      <c r="AH1856" s="84" t="b">
        <v>0</v>
      </c>
      <c r="AI1856" s="84" t="s">
        <v>16520</v>
      </c>
      <c r="AJ1856" s="84"/>
      <c r="AK1856" s="92" t="s">
        <v>16467</v>
      </c>
      <c r="AL1856" s="84" t="b">
        <v>0</v>
      </c>
      <c r="AM1856" s="84">
        <v>121</v>
      </c>
      <c r="AN1856" s="92" t="s">
        <v>12602</v>
      </c>
      <c r="AO1856" s="84" t="s">
        <v>16535</v>
      </c>
      <c r="AP1856" s="84" t="b">
        <v>0</v>
      </c>
      <c r="AQ1856" s="92" t="s">
        <v>12602</v>
      </c>
      <c r="AR1856" s="84" t="s">
        <v>179</v>
      </c>
      <c r="AS1856" s="84">
        <v>0</v>
      </c>
      <c r="AT1856" s="84">
        <v>0</v>
      </c>
      <c r="AU1856" s="84"/>
      <c r="AV1856" s="84"/>
      <c r="AW1856" s="84"/>
      <c r="AX1856" s="84"/>
      <c r="AY1856" s="84"/>
      <c r="AZ1856" s="84"/>
      <c r="BA1856" s="84"/>
      <c r="BB1856" s="84"/>
      <c r="BC1856">
        <v>1</v>
      </c>
      <c r="BD1856">
        <v>0</v>
      </c>
      <c r="BE1856">
        <v>1</v>
      </c>
      <c r="BF1856">
        <v>0</v>
      </c>
      <c r="BG1856">
        <v>0</v>
      </c>
      <c r="BH1856">
        <v>0</v>
      </c>
    </row>
    <row r="1857" spans="1:60" x14ac:dyDescent="0.3">
      <c r="A1857" s="69" t="s">
        <v>663</v>
      </c>
      <c r="B1857" s="69" t="s">
        <v>1335</v>
      </c>
      <c r="C1857" s="70"/>
      <c r="D1857" s="71"/>
      <c r="E1857" s="72"/>
      <c r="F1857" s="73"/>
      <c r="G1857" s="70"/>
      <c r="H1857" s="74"/>
      <c r="I1857" s="75"/>
      <c r="J1857" s="75"/>
      <c r="K1857" s="36"/>
      <c r="L1857" s="82"/>
      <c r="M1857" s="82"/>
      <c r="N1857" s="77"/>
      <c r="O1857" s="84" t="s">
        <v>2169</v>
      </c>
      <c r="P1857" s="86">
        <v>43862.053263888891</v>
      </c>
      <c r="Q1857" s="84" t="s">
        <v>2326</v>
      </c>
      <c r="R1857" s="84"/>
      <c r="S1857" s="84"/>
      <c r="T1857" s="84" t="s">
        <v>2873</v>
      </c>
      <c r="U1857" s="87" t="s">
        <v>2968</v>
      </c>
      <c r="V1857" s="87" t="s">
        <v>2968</v>
      </c>
      <c r="W1857" s="86">
        <v>43862.053263888891</v>
      </c>
      <c r="X1857" s="90">
        <v>43862</v>
      </c>
      <c r="Y1857" s="92" t="s">
        <v>5505</v>
      </c>
      <c r="Z1857" s="87" t="s">
        <v>9267</v>
      </c>
      <c r="AA1857" s="84"/>
      <c r="AB1857" s="84"/>
      <c r="AC1857" s="92" t="s">
        <v>13145</v>
      </c>
      <c r="AD1857" s="84"/>
      <c r="AE1857" s="84" t="b">
        <v>0</v>
      </c>
      <c r="AF1857" s="84">
        <v>0</v>
      </c>
      <c r="AG1857" s="92" t="s">
        <v>16467</v>
      </c>
      <c r="AH1857" s="84" t="b">
        <v>0</v>
      </c>
      <c r="AI1857" s="84" t="s">
        <v>16522</v>
      </c>
      <c r="AJ1857" s="84"/>
      <c r="AK1857" s="92" t="s">
        <v>16467</v>
      </c>
      <c r="AL1857" s="84" t="b">
        <v>0</v>
      </c>
      <c r="AM1857" s="84">
        <v>10</v>
      </c>
      <c r="AN1857" s="92" t="s">
        <v>15750</v>
      </c>
      <c r="AO1857" s="84" t="s">
        <v>16534</v>
      </c>
      <c r="AP1857" s="84" t="b">
        <v>0</v>
      </c>
      <c r="AQ1857" s="92" t="s">
        <v>15750</v>
      </c>
      <c r="AR1857" s="84" t="s">
        <v>179</v>
      </c>
      <c r="AS1857" s="84">
        <v>0</v>
      </c>
      <c r="AT1857" s="84">
        <v>0</v>
      </c>
      <c r="AU1857" s="84"/>
      <c r="AV1857" s="84"/>
      <c r="AW1857" s="84"/>
      <c r="AX1857" s="84"/>
      <c r="AY1857" s="84"/>
      <c r="AZ1857" s="84"/>
      <c r="BA1857" s="84"/>
      <c r="BB1857" s="84"/>
      <c r="BC1857">
        <v>1</v>
      </c>
      <c r="BD1857">
        <v>0</v>
      </c>
      <c r="BE1857">
        <v>0</v>
      </c>
      <c r="BF1857">
        <v>0</v>
      </c>
      <c r="BG1857">
        <v>1</v>
      </c>
      <c r="BH1857">
        <v>0</v>
      </c>
    </row>
    <row r="1858" spans="1:60" x14ac:dyDescent="0.3">
      <c r="A1858" s="69" t="s">
        <v>664</v>
      </c>
      <c r="B1858" s="69" t="s">
        <v>2128</v>
      </c>
      <c r="C1858" s="70"/>
      <c r="D1858" s="71"/>
      <c r="E1858" s="72"/>
      <c r="F1858" s="73"/>
      <c r="G1858" s="70"/>
      <c r="H1858" s="74"/>
      <c r="I1858" s="75"/>
      <c r="J1858" s="75"/>
      <c r="K1858" s="36"/>
      <c r="L1858" s="82"/>
      <c r="M1858" s="82"/>
      <c r="N1858" s="77"/>
      <c r="O1858" s="84" t="s">
        <v>2168</v>
      </c>
      <c r="P1858" s="86">
        <v>43862.05667824074</v>
      </c>
      <c r="Q1858" s="84" t="s">
        <v>2299</v>
      </c>
      <c r="R1858" s="84"/>
      <c r="S1858" s="84"/>
      <c r="T1858" s="84"/>
      <c r="U1858" s="84"/>
      <c r="V1858" s="87" t="s">
        <v>3473</v>
      </c>
      <c r="W1858" s="86">
        <v>43862.05667824074</v>
      </c>
      <c r="X1858" s="90">
        <v>43862</v>
      </c>
      <c r="Y1858" s="92" t="s">
        <v>5506</v>
      </c>
      <c r="Z1858" s="87" t="s">
        <v>9268</v>
      </c>
      <c r="AA1858" s="84"/>
      <c r="AB1858" s="84"/>
      <c r="AC1858" s="92" t="s">
        <v>13146</v>
      </c>
      <c r="AD1858" s="84"/>
      <c r="AE1858" s="84" t="b">
        <v>0</v>
      </c>
      <c r="AF1858" s="84">
        <v>0</v>
      </c>
      <c r="AG1858" s="92" t="s">
        <v>16467</v>
      </c>
      <c r="AH1858" s="84" t="b">
        <v>0</v>
      </c>
      <c r="AI1858" s="84" t="s">
        <v>16520</v>
      </c>
      <c r="AJ1858" s="84"/>
      <c r="AK1858" s="92" t="s">
        <v>16467</v>
      </c>
      <c r="AL1858" s="84" t="b">
        <v>0</v>
      </c>
      <c r="AM1858" s="84">
        <v>118</v>
      </c>
      <c r="AN1858" s="92" t="s">
        <v>16294</v>
      </c>
      <c r="AO1858" s="84" t="s">
        <v>16534</v>
      </c>
      <c r="AP1858" s="84" t="b">
        <v>0</v>
      </c>
      <c r="AQ1858" s="92" t="s">
        <v>16294</v>
      </c>
      <c r="AR1858" s="84" t="s">
        <v>179</v>
      </c>
      <c r="AS1858" s="84">
        <v>0</v>
      </c>
      <c r="AT1858" s="84">
        <v>0</v>
      </c>
      <c r="AU1858" s="84"/>
      <c r="AV1858" s="84"/>
      <c r="AW1858" s="84"/>
      <c r="AX1858" s="84"/>
      <c r="AY1858" s="84"/>
      <c r="AZ1858" s="84"/>
      <c r="BA1858" s="84"/>
      <c r="BB1858" s="84"/>
      <c r="BC1858">
        <v>1</v>
      </c>
      <c r="BD1858">
        <v>0</v>
      </c>
      <c r="BE1858">
        <v>1</v>
      </c>
      <c r="BF1858">
        <v>0</v>
      </c>
      <c r="BG1858">
        <v>0</v>
      </c>
      <c r="BH1858">
        <v>0</v>
      </c>
    </row>
    <row r="1859" spans="1:60" x14ac:dyDescent="0.3">
      <c r="A1859" s="69" t="s">
        <v>664</v>
      </c>
      <c r="B1859" s="69" t="s">
        <v>2145</v>
      </c>
      <c r="C1859" s="70"/>
      <c r="D1859" s="71"/>
      <c r="E1859" s="72"/>
      <c r="F1859" s="73"/>
      <c r="G1859" s="70"/>
      <c r="H1859" s="74"/>
      <c r="I1859" s="75"/>
      <c r="J1859" s="75"/>
      <c r="K1859" s="36"/>
      <c r="L1859" s="82"/>
      <c r="M1859" s="82"/>
      <c r="N1859" s="77"/>
      <c r="O1859" s="84" t="s">
        <v>2168</v>
      </c>
      <c r="P1859" s="86">
        <v>43862.05667824074</v>
      </c>
      <c r="Q1859" s="84" t="s">
        <v>2299</v>
      </c>
      <c r="R1859" s="84"/>
      <c r="S1859" s="84"/>
      <c r="T1859" s="84"/>
      <c r="U1859" s="84"/>
      <c r="V1859" s="87" t="s">
        <v>3473</v>
      </c>
      <c r="W1859" s="86">
        <v>43862.05667824074</v>
      </c>
      <c r="X1859" s="90">
        <v>43862</v>
      </c>
      <c r="Y1859" s="92" t="s">
        <v>5506</v>
      </c>
      <c r="Z1859" s="87" t="s">
        <v>9268</v>
      </c>
      <c r="AA1859" s="84"/>
      <c r="AB1859" s="84"/>
      <c r="AC1859" s="92" t="s">
        <v>13146</v>
      </c>
      <c r="AD1859" s="84"/>
      <c r="AE1859" s="84" t="b">
        <v>0</v>
      </c>
      <c r="AF1859" s="84">
        <v>0</v>
      </c>
      <c r="AG1859" s="92" t="s">
        <v>16467</v>
      </c>
      <c r="AH1859" s="84" t="b">
        <v>0</v>
      </c>
      <c r="AI1859" s="84" t="s">
        <v>16520</v>
      </c>
      <c r="AJ1859" s="84"/>
      <c r="AK1859" s="92" t="s">
        <v>16467</v>
      </c>
      <c r="AL1859" s="84" t="b">
        <v>0</v>
      </c>
      <c r="AM1859" s="84">
        <v>118</v>
      </c>
      <c r="AN1859" s="92" t="s">
        <v>16294</v>
      </c>
      <c r="AO1859" s="84" t="s">
        <v>16534</v>
      </c>
      <c r="AP1859" s="84" t="b">
        <v>0</v>
      </c>
      <c r="AQ1859" s="92" t="s">
        <v>16294</v>
      </c>
      <c r="AR1859" s="84" t="s">
        <v>179</v>
      </c>
      <c r="AS1859" s="84">
        <v>0</v>
      </c>
      <c r="AT1859" s="84">
        <v>0</v>
      </c>
      <c r="AU1859" s="84"/>
      <c r="AV1859" s="84"/>
      <c r="AW1859" s="84"/>
      <c r="AX1859" s="84"/>
      <c r="AY1859" s="84"/>
      <c r="AZ1859" s="84"/>
      <c r="BA1859" s="84"/>
      <c r="BB1859" s="84"/>
      <c r="BC1859">
        <v>1</v>
      </c>
      <c r="BD1859">
        <v>0</v>
      </c>
      <c r="BE1859">
        <v>1</v>
      </c>
      <c r="BF1859">
        <v>0</v>
      </c>
      <c r="BG1859">
        <v>0</v>
      </c>
      <c r="BH1859">
        <v>0</v>
      </c>
    </row>
    <row r="1860" spans="1:60" x14ac:dyDescent="0.3">
      <c r="A1860" s="69" t="s">
        <v>1473</v>
      </c>
      <c r="B1860" s="69" t="s">
        <v>1504</v>
      </c>
      <c r="C1860" s="70"/>
      <c r="D1860" s="71"/>
      <c r="E1860" s="72"/>
      <c r="F1860" s="73"/>
      <c r="G1860" s="70"/>
      <c r="H1860" s="74"/>
      <c r="I1860" s="75"/>
      <c r="J1860" s="75"/>
      <c r="K1860" s="36"/>
      <c r="L1860" s="82"/>
      <c r="M1860" s="82"/>
      <c r="N1860" s="77"/>
      <c r="O1860" s="84" t="s">
        <v>2169</v>
      </c>
      <c r="P1860" s="86">
        <v>43862.057118055556</v>
      </c>
      <c r="Q1860" s="84" t="s">
        <v>2275</v>
      </c>
      <c r="R1860" s="84"/>
      <c r="S1860" s="84"/>
      <c r="T1860" s="84" t="s">
        <v>2883</v>
      </c>
      <c r="U1860" s="84"/>
      <c r="V1860" s="87" t="s">
        <v>4213</v>
      </c>
      <c r="W1860" s="86">
        <v>43862.057118055556</v>
      </c>
      <c r="X1860" s="90">
        <v>43862</v>
      </c>
      <c r="Y1860" s="92" t="s">
        <v>6927</v>
      </c>
      <c r="Z1860" s="87" t="s">
        <v>10708</v>
      </c>
      <c r="AA1860" s="84"/>
      <c r="AB1860" s="84"/>
      <c r="AC1860" s="92" t="s">
        <v>14592</v>
      </c>
      <c r="AD1860" s="84"/>
      <c r="AE1860" s="84" t="b">
        <v>0</v>
      </c>
      <c r="AF1860" s="84">
        <v>0</v>
      </c>
      <c r="AG1860" s="92" t="s">
        <v>16467</v>
      </c>
      <c r="AH1860" s="84" t="b">
        <v>0</v>
      </c>
      <c r="AI1860" s="84" t="s">
        <v>16522</v>
      </c>
      <c r="AJ1860" s="84"/>
      <c r="AK1860" s="92" t="s">
        <v>16467</v>
      </c>
      <c r="AL1860" s="84" t="b">
        <v>0</v>
      </c>
      <c r="AM1860" s="84">
        <v>2</v>
      </c>
      <c r="AN1860" s="92" t="s">
        <v>14591</v>
      </c>
      <c r="AO1860" s="84" t="s">
        <v>16534</v>
      </c>
      <c r="AP1860" s="84" t="b">
        <v>0</v>
      </c>
      <c r="AQ1860" s="92" t="s">
        <v>14591</v>
      </c>
      <c r="AR1860" s="84" t="s">
        <v>179</v>
      </c>
      <c r="AS1860" s="84">
        <v>0</v>
      </c>
      <c r="AT1860" s="84">
        <v>0</v>
      </c>
      <c r="AU1860" s="84"/>
      <c r="AV1860" s="84"/>
      <c r="AW1860" s="84"/>
      <c r="AX1860" s="84"/>
      <c r="AY1860" s="84"/>
      <c r="AZ1860" s="84"/>
      <c r="BA1860" s="84"/>
      <c r="BB1860" s="84"/>
      <c r="BC1860">
        <v>1</v>
      </c>
      <c r="BD1860">
        <v>0</v>
      </c>
      <c r="BE1860">
        <v>0</v>
      </c>
      <c r="BF1860">
        <v>0</v>
      </c>
      <c r="BG1860">
        <v>1</v>
      </c>
      <c r="BH1860">
        <v>0</v>
      </c>
    </row>
    <row r="1861" spans="1:60" x14ac:dyDescent="0.3">
      <c r="A1861" s="69" t="s">
        <v>665</v>
      </c>
      <c r="B1861" s="69" t="s">
        <v>665</v>
      </c>
      <c r="C1861" s="70"/>
      <c r="D1861" s="71"/>
      <c r="E1861" s="72"/>
      <c r="F1861" s="73"/>
      <c r="G1861" s="70"/>
      <c r="H1861" s="74"/>
      <c r="I1861" s="75"/>
      <c r="J1861" s="75"/>
      <c r="K1861" s="36"/>
      <c r="L1861" s="82"/>
      <c r="M1861" s="82"/>
      <c r="N1861" s="77"/>
      <c r="O1861" s="84" t="s">
        <v>179</v>
      </c>
      <c r="P1861" s="86">
        <v>43862.057916666665</v>
      </c>
      <c r="Q1861" s="84" t="s">
        <v>2337</v>
      </c>
      <c r="R1861" s="84"/>
      <c r="S1861" s="84"/>
      <c r="T1861" s="84" t="s">
        <v>2898</v>
      </c>
      <c r="U1861" s="87" t="s">
        <v>2970</v>
      </c>
      <c r="V1861" s="87" t="s">
        <v>2970</v>
      </c>
      <c r="W1861" s="86">
        <v>43862.057916666665</v>
      </c>
      <c r="X1861" s="90">
        <v>43862</v>
      </c>
      <c r="Y1861" s="92" t="s">
        <v>5507</v>
      </c>
      <c r="Z1861" s="87" t="s">
        <v>9269</v>
      </c>
      <c r="AA1861" s="84"/>
      <c r="AB1861" s="84"/>
      <c r="AC1861" s="92" t="s">
        <v>13147</v>
      </c>
      <c r="AD1861" s="84"/>
      <c r="AE1861" s="84" t="b">
        <v>0</v>
      </c>
      <c r="AF1861" s="84">
        <v>1</v>
      </c>
      <c r="AG1861" s="92" t="s">
        <v>16467</v>
      </c>
      <c r="AH1861" s="84" t="b">
        <v>0</v>
      </c>
      <c r="AI1861" s="84" t="s">
        <v>16521</v>
      </c>
      <c r="AJ1861" s="84"/>
      <c r="AK1861" s="92" t="s">
        <v>16467</v>
      </c>
      <c r="AL1861" s="84" t="b">
        <v>0</v>
      </c>
      <c r="AM1861" s="84">
        <v>0</v>
      </c>
      <c r="AN1861" s="92" t="s">
        <v>16467</v>
      </c>
      <c r="AO1861" s="84" t="s">
        <v>16534</v>
      </c>
      <c r="AP1861" s="84" t="b">
        <v>0</v>
      </c>
      <c r="AQ1861" s="92" t="s">
        <v>13147</v>
      </c>
      <c r="AR1861" s="84" t="s">
        <v>179</v>
      </c>
      <c r="AS1861" s="84">
        <v>0</v>
      </c>
      <c r="AT1861" s="84">
        <v>0</v>
      </c>
      <c r="AU1861" s="84" t="s">
        <v>16546</v>
      </c>
      <c r="AV1861" s="84" t="s">
        <v>16553</v>
      </c>
      <c r="AW1861" s="84" t="s">
        <v>16557</v>
      </c>
      <c r="AX1861" s="84" t="s">
        <v>16562</v>
      </c>
      <c r="AY1861" s="84" t="s">
        <v>16570</v>
      </c>
      <c r="AZ1861" s="84" t="s">
        <v>16578</v>
      </c>
      <c r="BA1861" s="84" t="s">
        <v>16585</v>
      </c>
      <c r="BB1861" s="87" t="s">
        <v>16588</v>
      </c>
      <c r="BC1861">
        <v>1</v>
      </c>
      <c r="BD1861">
        <v>0</v>
      </c>
      <c r="BE1861">
        <v>0</v>
      </c>
      <c r="BF1861">
        <v>1</v>
      </c>
      <c r="BG1861">
        <v>0</v>
      </c>
      <c r="BH1861">
        <v>0</v>
      </c>
    </row>
    <row r="1862" spans="1:60" x14ac:dyDescent="0.3">
      <c r="A1862" s="69" t="s">
        <v>666</v>
      </c>
      <c r="B1862" s="69" t="s">
        <v>666</v>
      </c>
      <c r="C1862" s="70"/>
      <c r="D1862" s="71"/>
      <c r="E1862" s="72"/>
      <c r="F1862" s="73"/>
      <c r="G1862" s="70"/>
      <c r="H1862" s="74"/>
      <c r="I1862" s="75"/>
      <c r="J1862" s="75"/>
      <c r="K1862" s="36"/>
      <c r="L1862" s="82"/>
      <c r="M1862" s="82"/>
      <c r="N1862" s="77"/>
      <c r="O1862" s="84" t="s">
        <v>179</v>
      </c>
      <c r="P1862" s="86">
        <v>43862.061597222222</v>
      </c>
      <c r="Q1862" s="84" t="s">
        <v>2338</v>
      </c>
      <c r="R1862" s="87" t="s">
        <v>2839</v>
      </c>
      <c r="S1862" s="84" t="s">
        <v>2869</v>
      </c>
      <c r="T1862" s="84" t="s">
        <v>2899</v>
      </c>
      <c r="U1862" s="84"/>
      <c r="V1862" s="87" t="s">
        <v>3474</v>
      </c>
      <c r="W1862" s="86">
        <v>43862.061597222222</v>
      </c>
      <c r="X1862" s="90">
        <v>43862</v>
      </c>
      <c r="Y1862" s="92" t="s">
        <v>5508</v>
      </c>
      <c r="Z1862" s="87" t="s">
        <v>9270</v>
      </c>
      <c r="AA1862" s="84"/>
      <c r="AB1862" s="84"/>
      <c r="AC1862" s="92" t="s">
        <v>13148</v>
      </c>
      <c r="AD1862" s="84"/>
      <c r="AE1862" s="84" t="b">
        <v>0</v>
      </c>
      <c r="AF1862" s="84">
        <v>1</v>
      </c>
      <c r="AG1862" s="92" t="s">
        <v>16467</v>
      </c>
      <c r="AH1862" s="84" t="b">
        <v>1</v>
      </c>
      <c r="AI1862" s="84" t="s">
        <v>16520</v>
      </c>
      <c r="AJ1862" s="84"/>
      <c r="AK1862" s="92" t="s">
        <v>16524</v>
      </c>
      <c r="AL1862" s="84" t="b">
        <v>0</v>
      </c>
      <c r="AM1862" s="84">
        <v>2</v>
      </c>
      <c r="AN1862" s="92" t="s">
        <v>16467</v>
      </c>
      <c r="AO1862" s="84" t="s">
        <v>16534</v>
      </c>
      <c r="AP1862" s="84" t="b">
        <v>0</v>
      </c>
      <c r="AQ1862" s="92" t="s">
        <v>13148</v>
      </c>
      <c r="AR1862" s="84" t="s">
        <v>179</v>
      </c>
      <c r="AS1862" s="84">
        <v>0</v>
      </c>
      <c r="AT1862" s="84">
        <v>0</v>
      </c>
      <c r="AU1862" s="84"/>
      <c r="AV1862" s="84"/>
      <c r="AW1862" s="84"/>
      <c r="AX1862" s="84"/>
      <c r="AY1862" s="84"/>
      <c r="AZ1862" s="84"/>
      <c r="BA1862" s="84"/>
      <c r="BB1862" s="84"/>
      <c r="BC1862">
        <v>1</v>
      </c>
      <c r="BD1862">
        <v>0</v>
      </c>
      <c r="BE1862">
        <v>0</v>
      </c>
      <c r="BF1862">
        <v>1</v>
      </c>
      <c r="BG1862">
        <v>0</v>
      </c>
      <c r="BH1862">
        <v>0</v>
      </c>
    </row>
    <row r="1863" spans="1:60" x14ac:dyDescent="0.3">
      <c r="A1863" s="69" t="s">
        <v>667</v>
      </c>
      <c r="B1863" s="69" t="s">
        <v>2096</v>
      </c>
      <c r="C1863" s="70"/>
      <c r="D1863" s="71"/>
      <c r="E1863" s="72"/>
      <c r="F1863" s="73"/>
      <c r="G1863" s="70"/>
      <c r="H1863" s="74"/>
      <c r="I1863" s="75"/>
      <c r="J1863" s="75"/>
      <c r="K1863" s="36"/>
      <c r="L1863" s="82"/>
      <c r="M1863" s="82"/>
      <c r="N1863" s="77"/>
      <c r="O1863" s="84" t="s">
        <v>2169</v>
      </c>
      <c r="P1863" s="86">
        <v>43862.063101851854</v>
      </c>
      <c r="Q1863" s="84" t="s">
        <v>2284</v>
      </c>
      <c r="R1863" s="84"/>
      <c r="S1863" s="84"/>
      <c r="T1863" s="84" t="s">
        <v>2883</v>
      </c>
      <c r="U1863" s="84"/>
      <c r="V1863" s="87" t="s">
        <v>3475</v>
      </c>
      <c r="W1863" s="86">
        <v>43862.063101851854</v>
      </c>
      <c r="X1863" s="90">
        <v>43862</v>
      </c>
      <c r="Y1863" s="92" t="s">
        <v>5509</v>
      </c>
      <c r="Z1863" s="87" t="s">
        <v>9271</v>
      </c>
      <c r="AA1863" s="84"/>
      <c r="AB1863" s="84"/>
      <c r="AC1863" s="92" t="s">
        <v>13149</v>
      </c>
      <c r="AD1863" s="84"/>
      <c r="AE1863" s="84" t="b">
        <v>0</v>
      </c>
      <c r="AF1863" s="84">
        <v>0</v>
      </c>
      <c r="AG1863" s="92" t="s">
        <v>16467</v>
      </c>
      <c r="AH1863" s="84" t="b">
        <v>0</v>
      </c>
      <c r="AI1863" s="84" t="s">
        <v>16520</v>
      </c>
      <c r="AJ1863" s="84"/>
      <c r="AK1863" s="92" t="s">
        <v>16467</v>
      </c>
      <c r="AL1863" s="84" t="b">
        <v>0</v>
      </c>
      <c r="AM1863" s="84">
        <v>230</v>
      </c>
      <c r="AN1863" s="92" t="s">
        <v>16293</v>
      </c>
      <c r="AO1863" s="84" t="s">
        <v>16534</v>
      </c>
      <c r="AP1863" s="84" t="b">
        <v>0</v>
      </c>
      <c r="AQ1863" s="92" t="s">
        <v>16293</v>
      </c>
      <c r="AR1863" s="84" t="s">
        <v>179</v>
      </c>
      <c r="AS1863" s="84">
        <v>0</v>
      </c>
      <c r="AT1863" s="84">
        <v>0</v>
      </c>
      <c r="AU1863" s="84"/>
      <c r="AV1863" s="84"/>
      <c r="AW1863" s="84"/>
      <c r="AX1863" s="84"/>
      <c r="AY1863" s="84"/>
      <c r="AZ1863" s="84"/>
      <c r="BA1863" s="84"/>
      <c r="BB1863" s="84"/>
      <c r="BC1863">
        <v>1</v>
      </c>
      <c r="BD1863">
        <v>0</v>
      </c>
      <c r="BE1863">
        <v>0</v>
      </c>
      <c r="BF1863">
        <v>0</v>
      </c>
      <c r="BG1863">
        <v>1</v>
      </c>
      <c r="BH1863">
        <v>0</v>
      </c>
    </row>
    <row r="1864" spans="1:60" x14ac:dyDescent="0.3">
      <c r="A1864" s="69" t="s">
        <v>668</v>
      </c>
      <c r="B1864" s="69" t="s">
        <v>2096</v>
      </c>
      <c r="C1864" s="70"/>
      <c r="D1864" s="71"/>
      <c r="E1864" s="72"/>
      <c r="F1864" s="73"/>
      <c r="G1864" s="70"/>
      <c r="H1864" s="74"/>
      <c r="I1864" s="75"/>
      <c r="J1864" s="75"/>
      <c r="K1864" s="36"/>
      <c r="L1864" s="82"/>
      <c r="M1864" s="82"/>
      <c r="N1864" s="77"/>
      <c r="O1864" s="84" t="s">
        <v>2169</v>
      </c>
      <c r="P1864" s="86">
        <v>43862.064363425925</v>
      </c>
      <c r="Q1864" s="84" t="s">
        <v>2284</v>
      </c>
      <c r="R1864" s="84"/>
      <c r="S1864" s="84"/>
      <c r="T1864" s="84" t="s">
        <v>2883</v>
      </c>
      <c r="U1864" s="84"/>
      <c r="V1864" s="87" t="s">
        <v>3476</v>
      </c>
      <c r="W1864" s="86">
        <v>43862.064363425925</v>
      </c>
      <c r="X1864" s="90">
        <v>43862</v>
      </c>
      <c r="Y1864" s="92" t="s">
        <v>5511</v>
      </c>
      <c r="Z1864" s="87" t="s">
        <v>9273</v>
      </c>
      <c r="AA1864" s="84"/>
      <c r="AB1864" s="84"/>
      <c r="AC1864" s="92" t="s">
        <v>13151</v>
      </c>
      <c r="AD1864" s="84"/>
      <c r="AE1864" s="84" t="b">
        <v>0</v>
      </c>
      <c r="AF1864" s="84">
        <v>0</v>
      </c>
      <c r="AG1864" s="92" t="s">
        <v>16467</v>
      </c>
      <c r="AH1864" s="84" t="b">
        <v>0</v>
      </c>
      <c r="AI1864" s="84" t="s">
        <v>16520</v>
      </c>
      <c r="AJ1864" s="84"/>
      <c r="AK1864" s="92" t="s">
        <v>16467</v>
      </c>
      <c r="AL1864" s="84" t="b">
        <v>0</v>
      </c>
      <c r="AM1864" s="84">
        <v>230</v>
      </c>
      <c r="AN1864" s="92" t="s">
        <v>16293</v>
      </c>
      <c r="AO1864" s="84" t="s">
        <v>16537</v>
      </c>
      <c r="AP1864" s="84" t="b">
        <v>0</v>
      </c>
      <c r="AQ1864" s="92" t="s">
        <v>16293</v>
      </c>
      <c r="AR1864" s="84" t="s">
        <v>179</v>
      </c>
      <c r="AS1864" s="84">
        <v>0</v>
      </c>
      <c r="AT1864" s="84">
        <v>0</v>
      </c>
      <c r="AU1864" s="84"/>
      <c r="AV1864" s="84"/>
      <c r="AW1864" s="84"/>
      <c r="AX1864" s="84"/>
      <c r="AY1864" s="84"/>
      <c r="AZ1864" s="84"/>
      <c r="BA1864" s="84"/>
      <c r="BB1864" s="84"/>
      <c r="BC1864">
        <v>1</v>
      </c>
      <c r="BD1864">
        <v>0</v>
      </c>
      <c r="BE1864">
        <v>0</v>
      </c>
      <c r="BF1864">
        <v>0</v>
      </c>
      <c r="BG1864">
        <v>1</v>
      </c>
      <c r="BH1864">
        <v>0</v>
      </c>
    </row>
    <row r="1865" spans="1:60" x14ac:dyDescent="0.3">
      <c r="A1865" s="69" t="s">
        <v>670</v>
      </c>
      <c r="B1865" s="69" t="s">
        <v>2145</v>
      </c>
      <c r="C1865" s="70"/>
      <c r="D1865" s="71"/>
      <c r="E1865" s="72"/>
      <c r="F1865" s="73"/>
      <c r="G1865" s="70"/>
      <c r="H1865" s="74"/>
      <c r="I1865" s="75"/>
      <c r="J1865" s="75"/>
      <c r="K1865" s="36"/>
      <c r="L1865" s="82"/>
      <c r="M1865" s="82"/>
      <c r="N1865" s="77"/>
      <c r="O1865" s="84" t="s">
        <v>2168</v>
      </c>
      <c r="P1865" s="86">
        <v>43862.069618055553</v>
      </c>
      <c r="Q1865" s="84" t="s">
        <v>2297</v>
      </c>
      <c r="R1865" s="84"/>
      <c r="S1865" s="84"/>
      <c r="T1865" s="84"/>
      <c r="U1865" s="84"/>
      <c r="V1865" s="87" t="s">
        <v>3478</v>
      </c>
      <c r="W1865" s="86">
        <v>43862.069618055553</v>
      </c>
      <c r="X1865" s="90">
        <v>43862</v>
      </c>
      <c r="Y1865" s="92" t="s">
        <v>5514</v>
      </c>
      <c r="Z1865" s="87" t="s">
        <v>9276</v>
      </c>
      <c r="AA1865" s="84"/>
      <c r="AB1865" s="84"/>
      <c r="AC1865" s="92" t="s">
        <v>13154</v>
      </c>
      <c r="AD1865" s="84"/>
      <c r="AE1865" s="84" t="b">
        <v>0</v>
      </c>
      <c r="AF1865" s="84">
        <v>0</v>
      </c>
      <c r="AG1865" s="92" t="s">
        <v>16467</v>
      </c>
      <c r="AH1865" s="84" t="b">
        <v>0</v>
      </c>
      <c r="AI1865" s="84" t="s">
        <v>16521</v>
      </c>
      <c r="AJ1865" s="84"/>
      <c r="AK1865" s="92" t="s">
        <v>16467</v>
      </c>
      <c r="AL1865" s="84" t="b">
        <v>0</v>
      </c>
      <c r="AM1865" s="84">
        <v>3</v>
      </c>
      <c r="AN1865" s="92" t="s">
        <v>12923</v>
      </c>
      <c r="AO1865" s="84" t="s">
        <v>16537</v>
      </c>
      <c r="AP1865" s="84" t="b">
        <v>0</v>
      </c>
      <c r="AQ1865" s="92" t="s">
        <v>12923</v>
      </c>
      <c r="AR1865" s="84" t="s">
        <v>179</v>
      </c>
      <c r="AS1865" s="84">
        <v>0</v>
      </c>
      <c r="AT1865" s="84">
        <v>0</v>
      </c>
      <c r="AU1865" s="84"/>
      <c r="AV1865" s="84"/>
      <c r="AW1865" s="84"/>
      <c r="AX1865" s="84"/>
      <c r="AY1865" s="84"/>
      <c r="AZ1865" s="84"/>
      <c r="BA1865" s="84"/>
      <c r="BB1865" s="84"/>
      <c r="BC1865">
        <v>1</v>
      </c>
      <c r="BD1865">
        <v>0</v>
      </c>
      <c r="BE1865">
        <v>1</v>
      </c>
      <c r="BF1865">
        <v>0</v>
      </c>
      <c r="BG1865">
        <v>0</v>
      </c>
      <c r="BH1865">
        <v>0</v>
      </c>
    </row>
    <row r="1866" spans="1:60" x14ac:dyDescent="0.3">
      <c r="A1866" s="69" t="s">
        <v>670</v>
      </c>
      <c r="B1866" s="69" t="s">
        <v>2128</v>
      </c>
      <c r="C1866" s="70"/>
      <c r="D1866" s="71"/>
      <c r="E1866" s="72"/>
      <c r="F1866" s="73"/>
      <c r="G1866" s="70"/>
      <c r="H1866" s="74"/>
      <c r="I1866" s="75"/>
      <c r="J1866" s="75"/>
      <c r="K1866" s="36"/>
      <c r="L1866" s="82"/>
      <c r="M1866" s="82"/>
      <c r="N1866" s="77"/>
      <c r="O1866" s="84" t="s">
        <v>2168</v>
      </c>
      <c r="P1866" s="86">
        <v>43862.069618055553</v>
      </c>
      <c r="Q1866" s="84" t="s">
        <v>2297</v>
      </c>
      <c r="R1866" s="84"/>
      <c r="S1866" s="84"/>
      <c r="T1866" s="84"/>
      <c r="U1866" s="84"/>
      <c r="V1866" s="87" t="s">
        <v>3478</v>
      </c>
      <c r="W1866" s="86">
        <v>43862.069618055553</v>
      </c>
      <c r="X1866" s="90">
        <v>43862</v>
      </c>
      <c r="Y1866" s="92" t="s">
        <v>5514</v>
      </c>
      <c r="Z1866" s="87" t="s">
        <v>9276</v>
      </c>
      <c r="AA1866" s="84"/>
      <c r="AB1866" s="84"/>
      <c r="AC1866" s="92" t="s">
        <v>13154</v>
      </c>
      <c r="AD1866" s="84"/>
      <c r="AE1866" s="84" t="b">
        <v>0</v>
      </c>
      <c r="AF1866" s="84">
        <v>0</v>
      </c>
      <c r="AG1866" s="92" t="s">
        <v>16467</v>
      </c>
      <c r="AH1866" s="84" t="b">
        <v>0</v>
      </c>
      <c r="AI1866" s="84" t="s">
        <v>16521</v>
      </c>
      <c r="AJ1866" s="84"/>
      <c r="AK1866" s="92" t="s">
        <v>16467</v>
      </c>
      <c r="AL1866" s="84" t="b">
        <v>0</v>
      </c>
      <c r="AM1866" s="84">
        <v>3</v>
      </c>
      <c r="AN1866" s="92" t="s">
        <v>12923</v>
      </c>
      <c r="AO1866" s="84" t="s">
        <v>16537</v>
      </c>
      <c r="AP1866" s="84" t="b">
        <v>0</v>
      </c>
      <c r="AQ1866" s="92" t="s">
        <v>12923</v>
      </c>
      <c r="AR1866" s="84" t="s">
        <v>179</v>
      </c>
      <c r="AS1866" s="84">
        <v>0</v>
      </c>
      <c r="AT1866" s="84">
        <v>0</v>
      </c>
      <c r="AU1866" s="84"/>
      <c r="AV1866" s="84"/>
      <c r="AW1866" s="84"/>
      <c r="AX1866" s="84"/>
      <c r="AY1866" s="84"/>
      <c r="AZ1866" s="84"/>
      <c r="BA1866" s="84"/>
      <c r="BB1866" s="84"/>
      <c r="BC1866">
        <v>1</v>
      </c>
      <c r="BD1866">
        <v>0</v>
      </c>
      <c r="BE1866">
        <v>1</v>
      </c>
      <c r="BF1866">
        <v>0</v>
      </c>
      <c r="BG1866">
        <v>0</v>
      </c>
      <c r="BH1866">
        <v>0</v>
      </c>
    </row>
    <row r="1867" spans="1:60" x14ac:dyDescent="0.3">
      <c r="A1867" s="69" t="s">
        <v>668</v>
      </c>
      <c r="B1867" s="69" t="s">
        <v>2126</v>
      </c>
      <c r="C1867" s="70"/>
      <c r="D1867" s="71"/>
      <c r="E1867" s="72"/>
      <c r="F1867" s="73"/>
      <c r="G1867" s="70"/>
      <c r="H1867" s="74"/>
      <c r="I1867" s="75"/>
      <c r="J1867" s="75"/>
      <c r="K1867" s="36"/>
      <c r="L1867" s="82"/>
      <c r="M1867" s="82"/>
      <c r="N1867" s="77"/>
      <c r="O1867" s="84" t="s">
        <v>2169</v>
      </c>
      <c r="P1867" s="86">
        <v>43862.070532407408</v>
      </c>
      <c r="Q1867" s="84" t="s">
        <v>2290</v>
      </c>
      <c r="R1867" s="84"/>
      <c r="S1867" s="84"/>
      <c r="T1867" s="84" t="s">
        <v>2883</v>
      </c>
      <c r="U1867" s="84"/>
      <c r="V1867" s="87" t="s">
        <v>3476</v>
      </c>
      <c r="W1867" s="86">
        <v>43862.070532407408</v>
      </c>
      <c r="X1867" s="90">
        <v>43862</v>
      </c>
      <c r="Y1867" s="92" t="s">
        <v>5512</v>
      </c>
      <c r="Z1867" s="87" t="s">
        <v>9274</v>
      </c>
      <c r="AA1867" s="84"/>
      <c r="AB1867" s="84"/>
      <c r="AC1867" s="92" t="s">
        <v>13152</v>
      </c>
      <c r="AD1867" s="84"/>
      <c r="AE1867" s="84" t="b">
        <v>0</v>
      </c>
      <c r="AF1867" s="84">
        <v>0</v>
      </c>
      <c r="AG1867" s="92" t="s">
        <v>16467</v>
      </c>
      <c r="AH1867" s="84" t="b">
        <v>0</v>
      </c>
      <c r="AI1867" s="84" t="s">
        <v>16520</v>
      </c>
      <c r="AJ1867" s="84"/>
      <c r="AK1867" s="92" t="s">
        <v>16467</v>
      </c>
      <c r="AL1867" s="84" t="b">
        <v>0</v>
      </c>
      <c r="AM1867" s="84">
        <v>72</v>
      </c>
      <c r="AN1867" s="92" t="s">
        <v>16431</v>
      </c>
      <c r="AO1867" s="84" t="s">
        <v>16537</v>
      </c>
      <c r="AP1867" s="84" t="b">
        <v>0</v>
      </c>
      <c r="AQ1867" s="92" t="s">
        <v>16431</v>
      </c>
      <c r="AR1867" s="84" t="s">
        <v>179</v>
      </c>
      <c r="AS1867" s="84">
        <v>0</v>
      </c>
      <c r="AT1867" s="84">
        <v>0</v>
      </c>
      <c r="AU1867" s="84"/>
      <c r="AV1867" s="84"/>
      <c r="AW1867" s="84"/>
      <c r="AX1867" s="84"/>
      <c r="AY1867" s="84"/>
      <c r="AZ1867" s="84"/>
      <c r="BA1867" s="84"/>
      <c r="BB1867" s="84"/>
      <c r="BC1867">
        <v>1</v>
      </c>
      <c r="BD1867">
        <v>0</v>
      </c>
      <c r="BE1867">
        <v>0</v>
      </c>
      <c r="BF1867">
        <v>0</v>
      </c>
      <c r="BG1867">
        <v>1</v>
      </c>
      <c r="BH1867">
        <v>0</v>
      </c>
    </row>
    <row r="1868" spans="1:60" x14ac:dyDescent="0.3">
      <c r="A1868" s="69" t="s">
        <v>669</v>
      </c>
      <c r="B1868" s="69" t="s">
        <v>669</v>
      </c>
      <c r="C1868" s="70"/>
      <c r="D1868" s="71"/>
      <c r="E1868" s="72"/>
      <c r="F1868" s="73"/>
      <c r="G1868" s="70"/>
      <c r="H1868" s="74"/>
      <c r="I1868" s="75"/>
      <c r="J1868" s="75"/>
      <c r="K1868" s="36"/>
      <c r="L1868" s="82"/>
      <c r="M1868" s="82"/>
      <c r="N1868" s="77"/>
      <c r="O1868" s="84" t="s">
        <v>179</v>
      </c>
      <c r="P1868" s="86">
        <v>43862.071921296294</v>
      </c>
      <c r="Q1868" s="84" t="s">
        <v>2340</v>
      </c>
      <c r="R1868" s="84"/>
      <c r="S1868" s="84"/>
      <c r="T1868" s="84" t="s">
        <v>2883</v>
      </c>
      <c r="U1868" s="84"/>
      <c r="V1868" s="87" t="s">
        <v>3477</v>
      </c>
      <c r="W1868" s="86">
        <v>43862.071921296294</v>
      </c>
      <c r="X1868" s="90">
        <v>43862</v>
      </c>
      <c r="Y1868" s="92" t="s">
        <v>5513</v>
      </c>
      <c r="Z1868" s="87" t="s">
        <v>9275</v>
      </c>
      <c r="AA1868" s="84"/>
      <c r="AB1868" s="84"/>
      <c r="AC1868" s="92" t="s">
        <v>13153</v>
      </c>
      <c r="AD1868" s="84"/>
      <c r="AE1868" s="84" t="b">
        <v>0</v>
      </c>
      <c r="AF1868" s="84">
        <v>0</v>
      </c>
      <c r="AG1868" s="92" t="s">
        <v>16467</v>
      </c>
      <c r="AH1868" s="84" t="b">
        <v>0</v>
      </c>
      <c r="AI1868" s="84" t="s">
        <v>16520</v>
      </c>
      <c r="AJ1868" s="84"/>
      <c r="AK1868" s="92" t="s">
        <v>16467</v>
      </c>
      <c r="AL1868" s="84" t="b">
        <v>0</v>
      </c>
      <c r="AM1868" s="84">
        <v>0</v>
      </c>
      <c r="AN1868" s="92" t="s">
        <v>16467</v>
      </c>
      <c r="AO1868" s="84" t="s">
        <v>16535</v>
      </c>
      <c r="AP1868" s="84" t="b">
        <v>0</v>
      </c>
      <c r="AQ1868" s="92" t="s">
        <v>13153</v>
      </c>
      <c r="AR1868" s="84" t="s">
        <v>179</v>
      </c>
      <c r="AS1868" s="84">
        <v>0</v>
      </c>
      <c r="AT1868" s="84">
        <v>0</v>
      </c>
      <c r="AU1868" s="84"/>
      <c r="AV1868" s="84"/>
      <c r="AW1868" s="84"/>
      <c r="AX1868" s="84"/>
      <c r="AY1868" s="84"/>
      <c r="AZ1868" s="84"/>
      <c r="BA1868" s="84"/>
      <c r="BB1868" s="84"/>
      <c r="BC1868">
        <v>1</v>
      </c>
      <c r="BD1868">
        <v>0</v>
      </c>
      <c r="BE1868">
        <v>0</v>
      </c>
      <c r="BF1868">
        <v>1</v>
      </c>
      <c r="BG1868">
        <v>0</v>
      </c>
      <c r="BH1868">
        <v>0</v>
      </c>
    </row>
    <row r="1869" spans="1:60" x14ac:dyDescent="0.3">
      <c r="A1869" s="69" t="s">
        <v>1873</v>
      </c>
      <c r="B1869" s="69" t="s">
        <v>2128</v>
      </c>
      <c r="C1869" s="70"/>
      <c r="D1869" s="71"/>
      <c r="E1869" s="72"/>
      <c r="F1869" s="73"/>
      <c r="G1869" s="70"/>
      <c r="H1869" s="74"/>
      <c r="I1869" s="75"/>
      <c r="J1869" s="75"/>
      <c r="K1869" s="36"/>
      <c r="L1869" s="82"/>
      <c r="M1869" s="82"/>
      <c r="N1869" s="77"/>
      <c r="O1869" s="84" t="s">
        <v>2168</v>
      </c>
      <c r="P1869" s="86">
        <v>43862.072025462963</v>
      </c>
      <c r="Q1869" s="84" t="s">
        <v>2299</v>
      </c>
      <c r="R1869" s="84"/>
      <c r="S1869" s="84"/>
      <c r="T1869" s="84"/>
      <c r="U1869" s="84"/>
      <c r="V1869" s="87" t="s">
        <v>3062</v>
      </c>
      <c r="W1869" s="86">
        <v>43862.072025462963</v>
      </c>
      <c r="X1869" s="90">
        <v>43862</v>
      </c>
      <c r="Y1869" s="92" t="s">
        <v>7795</v>
      </c>
      <c r="Z1869" s="87" t="s">
        <v>11617</v>
      </c>
      <c r="AA1869" s="84"/>
      <c r="AB1869" s="84"/>
      <c r="AC1869" s="92" t="s">
        <v>15516</v>
      </c>
      <c r="AD1869" s="84"/>
      <c r="AE1869" s="84" t="b">
        <v>0</v>
      </c>
      <c r="AF1869" s="84">
        <v>0</v>
      </c>
      <c r="AG1869" s="92" t="s">
        <v>16467</v>
      </c>
      <c r="AH1869" s="84" t="b">
        <v>0</v>
      </c>
      <c r="AI1869" s="84" t="s">
        <v>16520</v>
      </c>
      <c r="AJ1869" s="84"/>
      <c r="AK1869" s="92" t="s">
        <v>16467</v>
      </c>
      <c r="AL1869" s="84" t="b">
        <v>0</v>
      </c>
      <c r="AM1869" s="84">
        <v>118</v>
      </c>
      <c r="AN1869" s="92" t="s">
        <v>16294</v>
      </c>
      <c r="AO1869" s="84" t="s">
        <v>16535</v>
      </c>
      <c r="AP1869" s="84" t="b">
        <v>0</v>
      </c>
      <c r="AQ1869" s="92" t="s">
        <v>16294</v>
      </c>
      <c r="AR1869" s="84" t="s">
        <v>179</v>
      </c>
      <c r="AS1869" s="84">
        <v>0</v>
      </c>
      <c r="AT1869" s="84">
        <v>0</v>
      </c>
      <c r="AU1869" s="84"/>
      <c r="AV1869" s="84"/>
      <c r="AW1869" s="84"/>
      <c r="AX1869" s="84"/>
      <c r="AY1869" s="84"/>
      <c r="AZ1869" s="84"/>
      <c r="BA1869" s="84"/>
      <c r="BB1869" s="84"/>
      <c r="BC1869">
        <v>1</v>
      </c>
      <c r="BD1869">
        <v>0</v>
      </c>
      <c r="BE1869">
        <v>1</v>
      </c>
      <c r="BF1869">
        <v>0</v>
      </c>
      <c r="BG1869">
        <v>0</v>
      </c>
      <c r="BH1869">
        <v>0</v>
      </c>
    </row>
    <row r="1870" spans="1:60" x14ac:dyDescent="0.3">
      <c r="A1870" s="69" t="s">
        <v>1873</v>
      </c>
      <c r="B1870" s="69" t="s">
        <v>2145</v>
      </c>
      <c r="C1870" s="70"/>
      <c r="D1870" s="71"/>
      <c r="E1870" s="72"/>
      <c r="F1870" s="73"/>
      <c r="G1870" s="70"/>
      <c r="H1870" s="74"/>
      <c r="I1870" s="75"/>
      <c r="J1870" s="75"/>
      <c r="K1870" s="36"/>
      <c r="L1870" s="82"/>
      <c r="M1870" s="82"/>
      <c r="N1870" s="77"/>
      <c r="O1870" s="84" t="s">
        <v>2168</v>
      </c>
      <c r="P1870" s="86">
        <v>43862.072025462963</v>
      </c>
      <c r="Q1870" s="84" t="s">
        <v>2299</v>
      </c>
      <c r="R1870" s="84"/>
      <c r="S1870" s="84"/>
      <c r="T1870" s="84"/>
      <c r="U1870" s="84"/>
      <c r="V1870" s="87" t="s">
        <v>3062</v>
      </c>
      <c r="W1870" s="86">
        <v>43862.072025462963</v>
      </c>
      <c r="X1870" s="90">
        <v>43862</v>
      </c>
      <c r="Y1870" s="92" t="s">
        <v>7795</v>
      </c>
      <c r="Z1870" s="87" t="s">
        <v>11617</v>
      </c>
      <c r="AA1870" s="84"/>
      <c r="AB1870" s="84"/>
      <c r="AC1870" s="92" t="s">
        <v>15516</v>
      </c>
      <c r="AD1870" s="84"/>
      <c r="AE1870" s="84" t="b">
        <v>0</v>
      </c>
      <c r="AF1870" s="84">
        <v>0</v>
      </c>
      <c r="AG1870" s="92" t="s">
        <v>16467</v>
      </c>
      <c r="AH1870" s="84" t="b">
        <v>0</v>
      </c>
      <c r="AI1870" s="84" t="s">
        <v>16520</v>
      </c>
      <c r="AJ1870" s="84"/>
      <c r="AK1870" s="92" t="s">
        <v>16467</v>
      </c>
      <c r="AL1870" s="84" t="b">
        <v>0</v>
      </c>
      <c r="AM1870" s="84">
        <v>118</v>
      </c>
      <c r="AN1870" s="92" t="s">
        <v>16294</v>
      </c>
      <c r="AO1870" s="84" t="s">
        <v>16535</v>
      </c>
      <c r="AP1870" s="84" t="b">
        <v>0</v>
      </c>
      <c r="AQ1870" s="92" t="s">
        <v>16294</v>
      </c>
      <c r="AR1870" s="84" t="s">
        <v>179</v>
      </c>
      <c r="AS1870" s="84">
        <v>0</v>
      </c>
      <c r="AT1870" s="84">
        <v>0</v>
      </c>
      <c r="AU1870" s="84"/>
      <c r="AV1870" s="84"/>
      <c r="AW1870" s="84"/>
      <c r="AX1870" s="84"/>
      <c r="AY1870" s="84"/>
      <c r="AZ1870" s="84"/>
      <c r="BA1870" s="84"/>
      <c r="BB1870" s="84"/>
      <c r="BC1870">
        <v>1</v>
      </c>
      <c r="BD1870">
        <v>0</v>
      </c>
      <c r="BE1870">
        <v>1</v>
      </c>
      <c r="BF1870">
        <v>0</v>
      </c>
      <c r="BG1870">
        <v>0</v>
      </c>
      <c r="BH1870">
        <v>0</v>
      </c>
    </row>
    <row r="1871" spans="1:60" x14ac:dyDescent="0.3">
      <c r="A1871" s="69" t="s">
        <v>670</v>
      </c>
      <c r="B1871" s="69" t="s">
        <v>2146</v>
      </c>
      <c r="C1871" s="70"/>
      <c r="D1871" s="71"/>
      <c r="E1871" s="72"/>
      <c r="F1871" s="73"/>
      <c r="G1871" s="70"/>
      <c r="H1871" s="74"/>
      <c r="I1871" s="75"/>
      <c r="J1871" s="75"/>
      <c r="K1871" s="36"/>
      <c r="L1871" s="82"/>
      <c r="M1871" s="82"/>
      <c r="N1871" s="77"/>
      <c r="O1871" s="84" t="s">
        <v>2170</v>
      </c>
      <c r="P1871" s="86">
        <v>43862.073344907411</v>
      </c>
      <c r="Q1871" s="84" t="s">
        <v>2341</v>
      </c>
      <c r="R1871" s="84"/>
      <c r="S1871" s="84"/>
      <c r="T1871" s="84" t="s">
        <v>2900</v>
      </c>
      <c r="U1871" s="84"/>
      <c r="V1871" s="87" t="s">
        <v>3478</v>
      </c>
      <c r="W1871" s="86">
        <v>43862.073344907411</v>
      </c>
      <c r="X1871" s="90">
        <v>43862</v>
      </c>
      <c r="Y1871" s="92" t="s">
        <v>5515</v>
      </c>
      <c r="Z1871" s="87" t="s">
        <v>9277</v>
      </c>
      <c r="AA1871" s="84"/>
      <c r="AB1871" s="84"/>
      <c r="AC1871" s="92" t="s">
        <v>13155</v>
      </c>
      <c r="AD1871" s="84"/>
      <c r="AE1871" s="84" t="b">
        <v>0</v>
      </c>
      <c r="AF1871" s="84">
        <v>26</v>
      </c>
      <c r="AG1871" s="92" t="s">
        <v>16467</v>
      </c>
      <c r="AH1871" s="84" t="b">
        <v>0</v>
      </c>
      <c r="AI1871" s="84" t="s">
        <v>16521</v>
      </c>
      <c r="AJ1871" s="84"/>
      <c r="AK1871" s="92" t="s">
        <v>16467</v>
      </c>
      <c r="AL1871" s="84" t="b">
        <v>0</v>
      </c>
      <c r="AM1871" s="84">
        <v>1</v>
      </c>
      <c r="AN1871" s="92" t="s">
        <v>16467</v>
      </c>
      <c r="AO1871" s="84" t="s">
        <v>16537</v>
      </c>
      <c r="AP1871" s="84" t="b">
        <v>0</v>
      </c>
      <c r="AQ1871" s="92" t="s">
        <v>13155</v>
      </c>
      <c r="AR1871" s="84" t="s">
        <v>179</v>
      </c>
      <c r="AS1871" s="84">
        <v>0</v>
      </c>
      <c r="AT1871" s="84">
        <v>0</v>
      </c>
      <c r="AU1871" s="84"/>
      <c r="AV1871" s="84"/>
      <c r="AW1871" s="84"/>
      <c r="AX1871" s="84"/>
      <c r="AY1871" s="84"/>
      <c r="AZ1871" s="84"/>
      <c r="BA1871" s="84"/>
      <c r="BB1871" s="84"/>
      <c r="BC1871">
        <v>1</v>
      </c>
      <c r="BD1871">
        <v>1</v>
      </c>
      <c r="BE1871">
        <v>0</v>
      </c>
      <c r="BF1871">
        <v>0</v>
      </c>
      <c r="BG1871">
        <v>0</v>
      </c>
      <c r="BH1871">
        <v>0</v>
      </c>
    </row>
    <row r="1872" spans="1:60" x14ac:dyDescent="0.3">
      <c r="A1872" s="69" t="s">
        <v>708</v>
      </c>
      <c r="B1872" s="69" t="s">
        <v>2132</v>
      </c>
      <c r="C1872" s="70"/>
      <c r="D1872" s="71"/>
      <c r="E1872" s="72"/>
      <c r="F1872" s="73"/>
      <c r="G1872" s="70"/>
      <c r="H1872" s="74"/>
      <c r="I1872" s="75"/>
      <c r="J1872" s="75"/>
      <c r="K1872" s="36"/>
      <c r="L1872" s="82"/>
      <c r="M1872" s="82"/>
      <c r="N1872" s="77"/>
      <c r="O1872" s="84" t="s">
        <v>2168</v>
      </c>
      <c r="P1872" s="86">
        <v>43862.076192129629</v>
      </c>
      <c r="Q1872" s="84" t="s">
        <v>2218</v>
      </c>
      <c r="R1872" s="84"/>
      <c r="S1872" s="84"/>
      <c r="T1872" s="84" t="s">
        <v>2873</v>
      </c>
      <c r="U1872" s="84"/>
      <c r="V1872" s="87" t="s">
        <v>3511</v>
      </c>
      <c r="W1872" s="86">
        <v>43862.076192129629</v>
      </c>
      <c r="X1872" s="90">
        <v>43862</v>
      </c>
      <c r="Y1872" s="92" t="s">
        <v>5577</v>
      </c>
      <c r="Z1872" s="87" t="s">
        <v>9339</v>
      </c>
      <c r="AA1872" s="84"/>
      <c r="AB1872" s="84"/>
      <c r="AC1872" s="92" t="s">
        <v>13217</v>
      </c>
      <c r="AD1872" s="84"/>
      <c r="AE1872" s="84" t="b">
        <v>0</v>
      </c>
      <c r="AF1872" s="84">
        <v>0</v>
      </c>
      <c r="AG1872" s="92" t="s">
        <v>16467</v>
      </c>
      <c r="AH1872" s="84" t="b">
        <v>0</v>
      </c>
      <c r="AI1872" s="84" t="s">
        <v>16520</v>
      </c>
      <c r="AJ1872" s="84"/>
      <c r="AK1872" s="92" t="s">
        <v>16467</v>
      </c>
      <c r="AL1872" s="84" t="b">
        <v>0</v>
      </c>
      <c r="AM1872" s="84">
        <v>121</v>
      </c>
      <c r="AN1872" s="92" t="s">
        <v>12602</v>
      </c>
      <c r="AO1872" s="84" t="s">
        <v>16534</v>
      </c>
      <c r="AP1872" s="84" t="b">
        <v>0</v>
      </c>
      <c r="AQ1872" s="92" t="s">
        <v>12602</v>
      </c>
      <c r="AR1872" s="84" t="s">
        <v>179</v>
      </c>
      <c r="AS1872" s="84">
        <v>0</v>
      </c>
      <c r="AT1872" s="84">
        <v>0</v>
      </c>
      <c r="AU1872" s="84"/>
      <c r="AV1872" s="84"/>
      <c r="AW1872" s="84"/>
      <c r="AX1872" s="84"/>
      <c r="AY1872" s="84"/>
      <c r="AZ1872" s="84"/>
      <c r="BA1872" s="84"/>
      <c r="BB1872" s="84"/>
      <c r="BC1872">
        <v>1</v>
      </c>
      <c r="BD1872">
        <v>0</v>
      </c>
      <c r="BE1872">
        <v>1</v>
      </c>
      <c r="BF1872">
        <v>0</v>
      </c>
      <c r="BG1872">
        <v>0</v>
      </c>
      <c r="BH1872">
        <v>0</v>
      </c>
    </row>
    <row r="1873" spans="1:60" x14ac:dyDescent="0.3">
      <c r="A1873" s="69" t="s">
        <v>671</v>
      </c>
      <c r="B1873" s="69" t="s">
        <v>2096</v>
      </c>
      <c r="C1873" s="70"/>
      <c r="D1873" s="71"/>
      <c r="E1873" s="72"/>
      <c r="F1873" s="73"/>
      <c r="G1873" s="70"/>
      <c r="H1873" s="74"/>
      <c r="I1873" s="75"/>
      <c r="J1873" s="75"/>
      <c r="K1873" s="36"/>
      <c r="L1873" s="82"/>
      <c r="M1873" s="82"/>
      <c r="N1873" s="77"/>
      <c r="O1873" s="84" t="s">
        <v>2169</v>
      </c>
      <c r="P1873" s="86">
        <v>43862.076574074075</v>
      </c>
      <c r="Q1873" s="84" t="s">
        <v>2284</v>
      </c>
      <c r="R1873" s="84"/>
      <c r="S1873" s="84"/>
      <c r="T1873" s="84" t="s">
        <v>2883</v>
      </c>
      <c r="U1873" s="84"/>
      <c r="V1873" s="87" t="s">
        <v>3479</v>
      </c>
      <c r="W1873" s="86">
        <v>43862.076574074075</v>
      </c>
      <c r="X1873" s="90">
        <v>43862</v>
      </c>
      <c r="Y1873" s="92" t="s">
        <v>5516</v>
      </c>
      <c r="Z1873" s="87" t="s">
        <v>9278</v>
      </c>
      <c r="AA1873" s="84"/>
      <c r="AB1873" s="84"/>
      <c r="AC1873" s="92" t="s">
        <v>13156</v>
      </c>
      <c r="AD1873" s="84"/>
      <c r="AE1873" s="84" t="b">
        <v>0</v>
      </c>
      <c r="AF1873" s="84">
        <v>0</v>
      </c>
      <c r="AG1873" s="92" t="s">
        <v>16467</v>
      </c>
      <c r="AH1873" s="84" t="b">
        <v>0</v>
      </c>
      <c r="AI1873" s="84" t="s">
        <v>16520</v>
      </c>
      <c r="AJ1873" s="84"/>
      <c r="AK1873" s="92" t="s">
        <v>16467</v>
      </c>
      <c r="AL1873" s="84" t="b">
        <v>0</v>
      </c>
      <c r="AM1873" s="84">
        <v>230</v>
      </c>
      <c r="AN1873" s="92" t="s">
        <v>16293</v>
      </c>
      <c r="AO1873" s="84" t="s">
        <v>16534</v>
      </c>
      <c r="AP1873" s="84" t="b">
        <v>0</v>
      </c>
      <c r="AQ1873" s="92" t="s">
        <v>16293</v>
      </c>
      <c r="AR1873" s="84" t="s">
        <v>179</v>
      </c>
      <c r="AS1873" s="84">
        <v>0</v>
      </c>
      <c r="AT1873" s="84">
        <v>0</v>
      </c>
      <c r="AU1873" s="84"/>
      <c r="AV1873" s="84"/>
      <c r="AW1873" s="84"/>
      <c r="AX1873" s="84"/>
      <c r="AY1873" s="84"/>
      <c r="AZ1873" s="84"/>
      <c r="BA1873" s="84"/>
      <c r="BB1873" s="84"/>
      <c r="BC1873">
        <v>1</v>
      </c>
      <c r="BD1873">
        <v>0</v>
      </c>
      <c r="BE1873">
        <v>0</v>
      </c>
      <c r="BF1873">
        <v>0</v>
      </c>
      <c r="BG1873">
        <v>1</v>
      </c>
      <c r="BH1873">
        <v>0</v>
      </c>
    </row>
    <row r="1874" spans="1:60" x14ac:dyDescent="0.3">
      <c r="A1874" s="69" t="s">
        <v>708</v>
      </c>
      <c r="B1874" s="69" t="s">
        <v>2128</v>
      </c>
      <c r="C1874" s="70"/>
      <c r="D1874" s="71"/>
      <c r="E1874" s="72"/>
      <c r="F1874" s="73"/>
      <c r="G1874" s="70"/>
      <c r="H1874" s="74"/>
      <c r="I1874" s="75"/>
      <c r="J1874" s="75"/>
      <c r="K1874" s="36"/>
      <c r="L1874" s="82"/>
      <c r="M1874" s="82"/>
      <c r="N1874" s="77"/>
      <c r="O1874" s="84" t="s">
        <v>2168</v>
      </c>
      <c r="P1874" s="86">
        <v>43862.077766203707</v>
      </c>
      <c r="Q1874" s="84" t="s">
        <v>2299</v>
      </c>
      <c r="R1874" s="84"/>
      <c r="S1874" s="84"/>
      <c r="T1874" s="84"/>
      <c r="U1874" s="84"/>
      <c r="V1874" s="87" t="s">
        <v>3511</v>
      </c>
      <c r="W1874" s="86">
        <v>43862.077766203707</v>
      </c>
      <c r="X1874" s="90">
        <v>43862</v>
      </c>
      <c r="Y1874" s="92" t="s">
        <v>5578</v>
      </c>
      <c r="Z1874" s="87" t="s">
        <v>9340</v>
      </c>
      <c r="AA1874" s="84"/>
      <c r="AB1874" s="84"/>
      <c r="AC1874" s="92" t="s">
        <v>13218</v>
      </c>
      <c r="AD1874" s="84"/>
      <c r="AE1874" s="84" t="b">
        <v>0</v>
      </c>
      <c r="AF1874" s="84">
        <v>0</v>
      </c>
      <c r="AG1874" s="92" t="s">
        <v>16467</v>
      </c>
      <c r="AH1874" s="84" t="b">
        <v>0</v>
      </c>
      <c r="AI1874" s="84" t="s">
        <v>16520</v>
      </c>
      <c r="AJ1874" s="84"/>
      <c r="AK1874" s="92" t="s">
        <v>16467</v>
      </c>
      <c r="AL1874" s="84" t="b">
        <v>0</v>
      </c>
      <c r="AM1874" s="84">
        <v>118</v>
      </c>
      <c r="AN1874" s="92" t="s">
        <v>16294</v>
      </c>
      <c r="AO1874" s="84" t="s">
        <v>16534</v>
      </c>
      <c r="AP1874" s="84" t="b">
        <v>0</v>
      </c>
      <c r="AQ1874" s="92" t="s">
        <v>16294</v>
      </c>
      <c r="AR1874" s="84" t="s">
        <v>179</v>
      </c>
      <c r="AS1874" s="84">
        <v>0</v>
      </c>
      <c r="AT1874" s="84">
        <v>0</v>
      </c>
      <c r="AU1874" s="84"/>
      <c r="AV1874" s="84"/>
      <c r="AW1874" s="84"/>
      <c r="AX1874" s="84"/>
      <c r="AY1874" s="84"/>
      <c r="AZ1874" s="84"/>
      <c r="BA1874" s="84"/>
      <c r="BB1874" s="84"/>
      <c r="BC1874">
        <v>1</v>
      </c>
      <c r="BD1874">
        <v>0</v>
      </c>
      <c r="BE1874">
        <v>1</v>
      </c>
      <c r="BF1874">
        <v>0</v>
      </c>
      <c r="BG1874">
        <v>0</v>
      </c>
      <c r="BH1874">
        <v>0</v>
      </c>
    </row>
    <row r="1875" spans="1:60" x14ac:dyDescent="0.3">
      <c r="A1875" s="69" t="s">
        <v>708</v>
      </c>
      <c r="B1875" s="69" t="s">
        <v>2145</v>
      </c>
      <c r="C1875" s="70"/>
      <c r="D1875" s="71"/>
      <c r="E1875" s="72"/>
      <c r="F1875" s="73"/>
      <c r="G1875" s="70"/>
      <c r="H1875" s="74"/>
      <c r="I1875" s="75"/>
      <c r="J1875" s="75"/>
      <c r="K1875" s="36"/>
      <c r="L1875" s="82"/>
      <c r="M1875" s="82"/>
      <c r="N1875" s="77"/>
      <c r="O1875" s="84" t="s">
        <v>2168</v>
      </c>
      <c r="P1875" s="86">
        <v>43862.077766203707</v>
      </c>
      <c r="Q1875" s="84" t="s">
        <v>2299</v>
      </c>
      <c r="R1875" s="84"/>
      <c r="S1875" s="84"/>
      <c r="T1875" s="84"/>
      <c r="U1875" s="84"/>
      <c r="V1875" s="87" t="s">
        <v>3511</v>
      </c>
      <c r="W1875" s="86">
        <v>43862.077766203707</v>
      </c>
      <c r="X1875" s="90">
        <v>43862</v>
      </c>
      <c r="Y1875" s="92" t="s">
        <v>5578</v>
      </c>
      <c r="Z1875" s="87" t="s">
        <v>9340</v>
      </c>
      <c r="AA1875" s="84"/>
      <c r="AB1875" s="84"/>
      <c r="AC1875" s="92" t="s">
        <v>13218</v>
      </c>
      <c r="AD1875" s="84"/>
      <c r="AE1875" s="84" t="b">
        <v>0</v>
      </c>
      <c r="AF1875" s="84">
        <v>0</v>
      </c>
      <c r="AG1875" s="92" t="s">
        <v>16467</v>
      </c>
      <c r="AH1875" s="84" t="b">
        <v>0</v>
      </c>
      <c r="AI1875" s="84" t="s">
        <v>16520</v>
      </c>
      <c r="AJ1875" s="84"/>
      <c r="AK1875" s="92" t="s">
        <v>16467</v>
      </c>
      <c r="AL1875" s="84" t="b">
        <v>0</v>
      </c>
      <c r="AM1875" s="84">
        <v>118</v>
      </c>
      <c r="AN1875" s="92" t="s">
        <v>16294</v>
      </c>
      <c r="AO1875" s="84" t="s">
        <v>16534</v>
      </c>
      <c r="AP1875" s="84" t="b">
        <v>0</v>
      </c>
      <c r="AQ1875" s="92" t="s">
        <v>16294</v>
      </c>
      <c r="AR1875" s="84" t="s">
        <v>179</v>
      </c>
      <c r="AS1875" s="84">
        <v>0</v>
      </c>
      <c r="AT1875" s="84">
        <v>0</v>
      </c>
      <c r="AU1875" s="84"/>
      <c r="AV1875" s="84"/>
      <c r="AW1875" s="84"/>
      <c r="AX1875" s="84"/>
      <c r="AY1875" s="84"/>
      <c r="AZ1875" s="84"/>
      <c r="BA1875" s="84"/>
      <c r="BB1875" s="84"/>
      <c r="BC1875">
        <v>1</v>
      </c>
      <c r="BD1875">
        <v>0</v>
      </c>
      <c r="BE1875">
        <v>1</v>
      </c>
      <c r="BF1875">
        <v>0</v>
      </c>
      <c r="BG1875">
        <v>0</v>
      </c>
      <c r="BH1875">
        <v>0</v>
      </c>
    </row>
    <row r="1876" spans="1:60" x14ac:dyDescent="0.3">
      <c r="A1876" s="69" t="s">
        <v>672</v>
      </c>
      <c r="B1876" s="69" t="s">
        <v>672</v>
      </c>
      <c r="C1876" s="70"/>
      <c r="D1876" s="71"/>
      <c r="E1876" s="72"/>
      <c r="F1876" s="73"/>
      <c r="G1876" s="70"/>
      <c r="H1876" s="74"/>
      <c r="I1876" s="75"/>
      <c r="J1876" s="75"/>
      <c r="K1876" s="36"/>
      <c r="L1876" s="82"/>
      <c r="M1876" s="82"/>
      <c r="N1876" s="77"/>
      <c r="O1876" s="84" t="s">
        <v>179</v>
      </c>
      <c r="P1876" s="86">
        <v>43862.0778125</v>
      </c>
      <c r="Q1876" s="84" t="s">
        <v>2342</v>
      </c>
      <c r="R1876" s="84"/>
      <c r="S1876" s="84"/>
      <c r="T1876" s="84" t="s">
        <v>2901</v>
      </c>
      <c r="U1876" s="84"/>
      <c r="V1876" s="87" t="s">
        <v>3480</v>
      </c>
      <c r="W1876" s="86">
        <v>43862.0778125</v>
      </c>
      <c r="X1876" s="90">
        <v>43862</v>
      </c>
      <c r="Y1876" s="92" t="s">
        <v>5517</v>
      </c>
      <c r="Z1876" s="87" t="s">
        <v>9279</v>
      </c>
      <c r="AA1876" s="84"/>
      <c r="AB1876" s="84"/>
      <c r="AC1876" s="92" t="s">
        <v>13157</v>
      </c>
      <c r="AD1876" s="84"/>
      <c r="AE1876" s="84" t="b">
        <v>0</v>
      </c>
      <c r="AF1876" s="84">
        <v>0</v>
      </c>
      <c r="AG1876" s="92" t="s">
        <v>16467</v>
      </c>
      <c r="AH1876" s="84" t="b">
        <v>0</v>
      </c>
      <c r="AI1876" s="84" t="s">
        <v>16520</v>
      </c>
      <c r="AJ1876" s="84"/>
      <c r="AK1876" s="92" t="s">
        <v>16467</v>
      </c>
      <c r="AL1876" s="84" t="b">
        <v>0</v>
      </c>
      <c r="AM1876" s="84">
        <v>0</v>
      </c>
      <c r="AN1876" s="92" t="s">
        <v>16467</v>
      </c>
      <c r="AO1876" s="84" t="s">
        <v>16535</v>
      </c>
      <c r="AP1876" s="84" t="b">
        <v>0</v>
      </c>
      <c r="AQ1876" s="92" t="s">
        <v>13157</v>
      </c>
      <c r="AR1876" s="84" t="s">
        <v>179</v>
      </c>
      <c r="AS1876" s="84">
        <v>0</v>
      </c>
      <c r="AT1876" s="84">
        <v>0</v>
      </c>
      <c r="AU1876" s="84"/>
      <c r="AV1876" s="84"/>
      <c r="AW1876" s="84"/>
      <c r="AX1876" s="84"/>
      <c r="AY1876" s="84"/>
      <c r="AZ1876" s="84"/>
      <c r="BA1876" s="84"/>
      <c r="BB1876" s="84"/>
      <c r="BC1876">
        <v>1</v>
      </c>
      <c r="BD1876">
        <v>0</v>
      </c>
      <c r="BE1876">
        <v>0</v>
      </c>
      <c r="BF1876">
        <v>1</v>
      </c>
      <c r="BG1876">
        <v>0</v>
      </c>
      <c r="BH1876">
        <v>0</v>
      </c>
    </row>
    <row r="1877" spans="1:60" x14ac:dyDescent="0.3">
      <c r="A1877" s="69" t="s">
        <v>894</v>
      </c>
      <c r="B1877" s="69" t="s">
        <v>2126</v>
      </c>
      <c r="C1877" s="70"/>
      <c r="D1877" s="71"/>
      <c r="E1877" s="72"/>
      <c r="F1877" s="73"/>
      <c r="G1877" s="70"/>
      <c r="H1877" s="74"/>
      <c r="I1877" s="75"/>
      <c r="J1877" s="75"/>
      <c r="K1877" s="36"/>
      <c r="L1877" s="82"/>
      <c r="M1877" s="82"/>
      <c r="N1877" s="77"/>
      <c r="O1877" s="84" t="s">
        <v>2169</v>
      </c>
      <c r="P1877" s="86">
        <v>43862.077916666669</v>
      </c>
      <c r="Q1877" s="84" t="s">
        <v>2290</v>
      </c>
      <c r="R1877" s="84"/>
      <c r="S1877" s="84"/>
      <c r="T1877" s="84" t="s">
        <v>2883</v>
      </c>
      <c r="U1877" s="84"/>
      <c r="V1877" s="87" t="s">
        <v>3675</v>
      </c>
      <c r="W1877" s="86">
        <v>43862.077916666669</v>
      </c>
      <c r="X1877" s="90">
        <v>43862</v>
      </c>
      <c r="Y1877" s="92" t="s">
        <v>5832</v>
      </c>
      <c r="Z1877" s="87" t="s">
        <v>9599</v>
      </c>
      <c r="AA1877" s="84"/>
      <c r="AB1877" s="84"/>
      <c r="AC1877" s="92" t="s">
        <v>13477</v>
      </c>
      <c r="AD1877" s="84"/>
      <c r="AE1877" s="84" t="b">
        <v>0</v>
      </c>
      <c r="AF1877" s="84">
        <v>0</v>
      </c>
      <c r="AG1877" s="92" t="s">
        <v>16467</v>
      </c>
      <c r="AH1877" s="84" t="b">
        <v>0</v>
      </c>
      <c r="AI1877" s="84" t="s">
        <v>16520</v>
      </c>
      <c r="AJ1877" s="84"/>
      <c r="AK1877" s="92" t="s">
        <v>16467</v>
      </c>
      <c r="AL1877" s="84" t="b">
        <v>0</v>
      </c>
      <c r="AM1877" s="84">
        <v>72</v>
      </c>
      <c r="AN1877" s="92" t="s">
        <v>16431</v>
      </c>
      <c r="AO1877" s="84" t="s">
        <v>16534</v>
      </c>
      <c r="AP1877" s="84" t="b">
        <v>0</v>
      </c>
      <c r="AQ1877" s="92" t="s">
        <v>16431</v>
      </c>
      <c r="AR1877" s="84" t="s">
        <v>179</v>
      </c>
      <c r="AS1877" s="84">
        <v>0</v>
      </c>
      <c r="AT1877" s="84">
        <v>0</v>
      </c>
      <c r="AU1877" s="84"/>
      <c r="AV1877" s="84"/>
      <c r="AW1877" s="84"/>
      <c r="AX1877" s="84"/>
      <c r="AY1877" s="84"/>
      <c r="AZ1877" s="84"/>
      <c r="BA1877" s="84"/>
      <c r="BB1877" s="84"/>
      <c r="BC1877">
        <v>1</v>
      </c>
      <c r="BD1877">
        <v>0</v>
      </c>
      <c r="BE1877">
        <v>0</v>
      </c>
      <c r="BF1877">
        <v>0</v>
      </c>
      <c r="BG1877">
        <v>1</v>
      </c>
      <c r="BH1877">
        <v>0</v>
      </c>
    </row>
    <row r="1878" spans="1:60" x14ac:dyDescent="0.3">
      <c r="A1878" s="69" t="s">
        <v>894</v>
      </c>
      <c r="B1878" s="69" t="s">
        <v>2096</v>
      </c>
      <c r="C1878" s="70"/>
      <c r="D1878" s="71"/>
      <c r="E1878" s="72"/>
      <c r="F1878" s="73"/>
      <c r="G1878" s="70"/>
      <c r="H1878" s="74"/>
      <c r="I1878" s="75"/>
      <c r="J1878" s="75"/>
      <c r="K1878" s="36"/>
      <c r="L1878" s="82"/>
      <c r="M1878" s="82"/>
      <c r="N1878" s="77"/>
      <c r="O1878" s="84" t="s">
        <v>2169</v>
      </c>
      <c r="P1878" s="86">
        <v>43862.079004629632</v>
      </c>
      <c r="Q1878" s="84" t="s">
        <v>2284</v>
      </c>
      <c r="R1878" s="84"/>
      <c r="S1878" s="84"/>
      <c r="T1878" s="84" t="s">
        <v>2883</v>
      </c>
      <c r="U1878" s="84"/>
      <c r="V1878" s="87" t="s">
        <v>3675</v>
      </c>
      <c r="W1878" s="86">
        <v>43862.079004629632</v>
      </c>
      <c r="X1878" s="90">
        <v>43862</v>
      </c>
      <c r="Y1878" s="92" t="s">
        <v>5833</v>
      </c>
      <c r="Z1878" s="87" t="s">
        <v>9600</v>
      </c>
      <c r="AA1878" s="84"/>
      <c r="AB1878" s="84"/>
      <c r="AC1878" s="92" t="s">
        <v>13478</v>
      </c>
      <c r="AD1878" s="84"/>
      <c r="AE1878" s="84" t="b">
        <v>0</v>
      </c>
      <c r="AF1878" s="84">
        <v>0</v>
      </c>
      <c r="AG1878" s="92" t="s">
        <v>16467</v>
      </c>
      <c r="AH1878" s="84" t="b">
        <v>0</v>
      </c>
      <c r="AI1878" s="84" t="s">
        <v>16520</v>
      </c>
      <c r="AJ1878" s="84"/>
      <c r="AK1878" s="92" t="s">
        <v>16467</v>
      </c>
      <c r="AL1878" s="84" t="b">
        <v>0</v>
      </c>
      <c r="AM1878" s="84">
        <v>230</v>
      </c>
      <c r="AN1878" s="92" t="s">
        <v>16293</v>
      </c>
      <c r="AO1878" s="84" t="s">
        <v>16534</v>
      </c>
      <c r="AP1878" s="84" t="b">
        <v>0</v>
      </c>
      <c r="AQ1878" s="92" t="s">
        <v>16293</v>
      </c>
      <c r="AR1878" s="84" t="s">
        <v>179</v>
      </c>
      <c r="AS1878" s="84">
        <v>0</v>
      </c>
      <c r="AT1878" s="84">
        <v>0</v>
      </c>
      <c r="AU1878" s="84"/>
      <c r="AV1878" s="84"/>
      <c r="AW1878" s="84"/>
      <c r="AX1878" s="84"/>
      <c r="AY1878" s="84"/>
      <c r="AZ1878" s="84"/>
      <c r="BA1878" s="84"/>
      <c r="BB1878" s="84"/>
      <c r="BC1878">
        <v>1</v>
      </c>
      <c r="BD1878">
        <v>0</v>
      </c>
      <c r="BE1878">
        <v>0</v>
      </c>
      <c r="BF1878">
        <v>0</v>
      </c>
      <c r="BG1878">
        <v>1</v>
      </c>
      <c r="BH1878">
        <v>0</v>
      </c>
    </row>
    <row r="1879" spans="1:60" x14ac:dyDescent="0.3">
      <c r="A1879" s="69" t="s">
        <v>673</v>
      </c>
      <c r="B1879" s="69" t="s">
        <v>2132</v>
      </c>
      <c r="C1879" s="70"/>
      <c r="D1879" s="71"/>
      <c r="E1879" s="72"/>
      <c r="F1879" s="73"/>
      <c r="G1879" s="70"/>
      <c r="H1879" s="74"/>
      <c r="I1879" s="75"/>
      <c r="J1879" s="75"/>
      <c r="K1879" s="36"/>
      <c r="L1879" s="82"/>
      <c r="M1879" s="82"/>
      <c r="N1879" s="77"/>
      <c r="O1879" s="84" t="s">
        <v>2168</v>
      </c>
      <c r="P1879" s="86">
        <v>43862.082465277781</v>
      </c>
      <c r="Q1879" s="84" t="s">
        <v>2218</v>
      </c>
      <c r="R1879" s="84"/>
      <c r="S1879" s="84"/>
      <c r="T1879" s="84" t="s">
        <v>2873</v>
      </c>
      <c r="U1879" s="84"/>
      <c r="V1879" s="87" t="s">
        <v>3481</v>
      </c>
      <c r="W1879" s="86">
        <v>43862.082465277781</v>
      </c>
      <c r="X1879" s="90">
        <v>43862</v>
      </c>
      <c r="Y1879" s="92" t="s">
        <v>5518</v>
      </c>
      <c r="Z1879" s="87" t="s">
        <v>9280</v>
      </c>
      <c r="AA1879" s="84"/>
      <c r="AB1879" s="84"/>
      <c r="AC1879" s="92" t="s">
        <v>13158</v>
      </c>
      <c r="AD1879" s="84"/>
      <c r="AE1879" s="84" t="b">
        <v>0</v>
      </c>
      <c r="AF1879" s="84">
        <v>0</v>
      </c>
      <c r="AG1879" s="92" t="s">
        <v>16467</v>
      </c>
      <c r="AH1879" s="84" t="b">
        <v>0</v>
      </c>
      <c r="AI1879" s="84" t="s">
        <v>16520</v>
      </c>
      <c r="AJ1879" s="84"/>
      <c r="AK1879" s="92" t="s">
        <v>16467</v>
      </c>
      <c r="AL1879" s="84" t="b">
        <v>0</v>
      </c>
      <c r="AM1879" s="84">
        <v>121</v>
      </c>
      <c r="AN1879" s="92" t="s">
        <v>12602</v>
      </c>
      <c r="AO1879" s="84" t="s">
        <v>16534</v>
      </c>
      <c r="AP1879" s="84" t="b">
        <v>0</v>
      </c>
      <c r="AQ1879" s="92" t="s">
        <v>12602</v>
      </c>
      <c r="AR1879" s="84" t="s">
        <v>179</v>
      </c>
      <c r="AS1879" s="84">
        <v>0</v>
      </c>
      <c r="AT1879" s="84">
        <v>0</v>
      </c>
      <c r="AU1879" s="84"/>
      <c r="AV1879" s="84"/>
      <c r="AW1879" s="84"/>
      <c r="AX1879" s="84"/>
      <c r="AY1879" s="84"/>
      <c r="AZ1879" s="84"/>
      <c r="BA1879" s="84"/>
      <c r="BB1879" s="84"/>
      <c r="BC1879">
        <v>1</v>
      </c>
      <c r="BD1879">
        <v>0</v>
      </c>
      <c r="BE1879">
        <v>1</v>
      </c>
      <c r="BF1879">
        <v>0</v>
      </c>
      <c r="BG1879">
        <v>0</v>
      </c>
      <c r="BH1879">
        <v>0</v>
      </c>
    </row>
    <row r="1880" spans="1:60" x14ac:dyDescent="0.3">
      <c r="A1880" s="69" t="s">
        <v>693</v>
      </c>
      <c r="B1880" s="69" t="s">
        <v>2111</v>
      </c>
      <c r="C1880" s="70"/>
      <c r="D1880" s="71"/>
      <c r="E1880" s="72"/>
      <c r="F1880" s="73"/>
      <c r="G1880" s="70"/>
      <c r="H1880" s="74"/>
      <c r="I1880" s="75"/>
      <c r="J1880" s="75"/>
      <c r="K1880" s="36"/>
      <c r="L1880" s="82"/>
      <c r="M1880" s="82"/>
      <c r="N1880" s="77"/>
      <c r="O1880" s="84" t="s">
        <v>2169</v>
      </c>
      <c r="P1880" s="86">
        <v>43862.086377314816</v>
      </c>
      <c r="Q1880" s="84" t="s">
        <v>2232</v>
      </c>
      <c r="R1880" s="84"/>
      <c r="S1880" s="84"/>
      <c r="T1880" s="84" t="s">
        <v>2873</v>
      </c>
      <c r="U1880" s="84"/>
      <c r="V1880" s="87" t="s">
        <v>3062</v>
      </c>
      <c r="W1880" s="86">
        <v>43862.086377314816</v>
      </c>
      <c r="X1880" s="90">
        <v>43862</v>
      </c>
      <c r="Y1880" s="92" t="s">
        <v>5552</v>
      </c>
      <c r="Z1880" s="87" t="s">
        <v>9314</v>
      </c>
      <c r="AA1880" s="84"/>
      <c r="AB1880" s="84"/>
      <c r="AC1880" s="92" t="s">
        <v>13192</v>
      </c>
      <c r="AD1880" s="84"/>
      <c r="AE1880" s="84" t="b">
        <v>0</v>
      </c>
      <c r="AF1880" s="84">
        <v>0</v>
      </c>
      <c r="AG1880" s="92" t="s">
        <v>16467</v>
      </c>
      <c r="AH1880" s="84" t="b">
        <v>0</v>
      </c>
      <c r="AI1880" s="84" t="s">
        <v>16520</v>
      </c>
      <c r="AJ1880" s="84"/>
      <c r="AK1880" s="92" t="s">
        <v>16467</v>
      </c>
      <c r="AL1880" s="84" t="b">
        <v>0</v>
      </c>
      <c r="AM1880" s="84">
        <v>29</v>
      </c>
      <c r="AN1880" s="92" t="s">
        <v>16360</v>
      </c>
      <c r="AO1880" s="84" t="s">
        <v>16534</v>
      </c>
      <c r="AP1880" s="84" t="b">
        <v>0</v>
      </c>
      <c r="AQ1880" s="92" t="s">
        <v>16360</v>
      </c>
      <c r="AR1880" s="84" t="s">
        <v>179</v>
      </c>
      <c r="AS1880" s="84">
        <v>0</v>
      </c>
      <c r="AT1880" s="84">
        <v>0</v>
      </c>
      <c r="AU1880" s="84"/>
      <c r="AV1880" s="84"/>
      <c r="AW1880" s="84"/>
      <c r="AX1880" s="84"/>
      <c r="AY1880" s="84"/>
      <c r="AZ1880" s="84"/>
      <c r="BA1880" s="84"/>
      <c r="BB1880" s="84"/>
      <c r="BC1880">
        <v>1</v>
      </c>
      <c r="BD1880">
        <v>0</v>
      </c>
      <c r="BE1880">
        <v>0</v>
      </c>
      <c r="BF1880">
        <v>0</v>
      </c>
      <c r="BG1880">
        <v>1</v>
      </c>
      <c r="BH1880">
        <v>0</v>
      </c>
    </row>
    <row r="1881" spans="1:60" x14ac:dyDescent="0.3">
      <c r="A1881" s="69" t="s">
        <v>1991</v>
      </c>
      <c r="B1881" s="69" t="s">
        <v>1991</v>
      </c>
      <c r="C1881" s="70"/>
      <c r="D1881" s="71"/>
      <c r="E1881" s="72"/>
      <c r="F1881" s="73"/>
      <c r="G1881" s="70"/>
      <c r="H1881" s="74"/>
      <c r="I1881" s="75"/>
      <c r="J1881" s="75"/>
      <c r="K1881" s="36"/>
      <c r="L1881" s="82"/>
      <c r="M1881" s="82"/>
      <c r="N1881" s="77"/>
      <c r="O1881" s="84" t="s">
        <v>179</v>
      </c>
      <c r="P1881" s="86">
        <v>43862.089456018519</v>
      </c>
      <c r="Q1881" s="84" t="s">
        <v>2663</v>
      </c>
      <c r="R1881" s="84"/>
      <c r="S1881" s="84"/>
      <c r="T1881" s="84" t="s">
        <v>2883</v>
      </c>
      <c r="U1881" s="84"/>
      <c r="V1881" s="87" t="s">
        <v>4683</v>
      </c>
      <c r="W1881" s="86">
        <v>43862.089456018519</v>
      </c>
      <c r="X1881" s="90">
        <v>43862</v>
      </c>
      <c r="Y1881" s="92" t="s">
        <v>8200</v>
      </c>
      <c r="Z1881" s="87" t="s">
        <v>12052</v>
      </c>
      <c r="AA1881" s="84"/>
      <c r="AB1881" s="84"/>
      <c r="AC1881" s="92" t="s">
        <v>15969</v>
      </c>
      <c r="AD1881" s="84"/>
      <c r="AE1881" s="84" t="b">
        <v>0</v>
      </c>
      <c r="AF1881" s="84">
        <v>8</v>
      </c>
      <c r="AG1881" s="92" t="s">
        <v>16467</v>
      </c>
      <c r="AH1881" s="84" t="b">
        <v>0</v>
      </c>
      <c r="AI1881" s="84" t="s">
        <v>16520</v>
      </c>
      <c r="AJ1881" s="84"/>
      <c r="AK1881" s="92" t="s">
        <v>16467</v>
      </c>
      <c r="AL1881" s="84" t="b">
        <v>0</v>
      </c>
      <c r="AM1881" s="84">
        <v>3</v>
      </c>
      <c r="AN1881" s="92" t="s">
        <v>16467</v>
      </c>
      <c r="AO1881" s="84" t="s">
        <v>16537</v>
      </c>
      <c r="AP1881" s="84" t="b">
        <v>0</v>
      </c>
      <c r="AQ1881" s="92" t="s">
        <v>15969</v>
      </c>
      <c r="AR1881" s="84" t="s">
        <v>179</v>
      </c>
      <c r="AS1881" s="84">
        <v>0</v>
      </c>
      <c r="AT1881" s="84">
        <v>0</v>
      </c>
      <c r="AU1881" s="84"/>
      <c r="AV1881" s="84"/>
      <c r="AW1881" s="84"/>
      <c r="AX1881" s="84"/>
      <c r="AY1881" s="84"/>
      <c r="AZ1881" s="84"/>
      <c r="BA1881" s="84"/>
      <c r="BB1881" s="84"/>
      <c r="BC1881">
        <v>1</v>
      </c>
      <c r="BD1881">
        <v>0</v>
      </c>
      <c r="BE1881">
        <v>0</v>
      </c>
      <c r="BF1881">
        <v>1</v>
      </c>
      <c r="BG1881">
        <v>0</v>
      </c>
      <c r="BH1881">
        <v>0</v>
      </c>
    </row>
    <row r="1882" spans="1:60" x14ac:dyDescent="0.3">
      <c r="A1882" s="69" t="s">
        <v>1473</v>
      </c>
      <c r="B1882" s="69" t="s">
        <v>1991</v>
      </c>
      <c r="C1882" s="70"/>
      <c r="D1882" s="71"/>
      <c r="E1882" s="72"/>
      <c r="F1882" s="73"/>
      <c r="G1882" s="70"/>
      <c r="H1882" s="74"/>
      <c r="I1882" s="75"/>
      <c r="J1882" s="75"/>
      <c r="K1882" s="36"/>
      <c r="L1882" s="82"/>
      <c r="M1882" s="82"/>
      <c r="N1882" s="77"/>
      <c r="O1882" s="84" t="s">
        <v>2169</v>
      </c>
      <c r="P1882" s="86">
        <v>43862.090243055558</v>
      </c>
      <c r="Q1882" s="84" t="s">
        <v>2663</v>
      </c>
      <c r="R1882" s="84"/>
      <c r="S1882" s="84"/>
      <c r="T1882" s="84" t="s">
        <v>2883</v>
      </c>
      <c r="U1882" s="84"/>
      <c r="V1882" s="87" t="s">
        <v>4213</v>
      </c>
      <c r="W1882" s="86">
        <v>43862.090243055558</v>
      </c>
      <c r="X1882" s="90">
        <v>43862</v>
      </c>
      <c r="Y1882" s="92" t="s">
        <v>6994</v>
      </c>
      <c r="Z1882" s="87" t="s">
        <v>10777</v>
      </c>
      <c r="AA1882" s="84"/>
      <c r="AB1882" s="84"/>
      <c r="AC1882" s="92" t="s">
        <v>14661</v>
      </c>
      <c r="AD1882" s="84"/>
      <c r="AE1882" s="84" t="b">
        <v>0</v>
      </c>
      <c r="AF1882" s="84">
        <v>0</v>
      </c>
      <c r="AG1882" s="92" t="s">
        <v>16467</v>
      </c>
      <c r="AH1882" s="84" t="b">
        <v>0</v>
      </c>
      <c r="AI1882" s="84" t="s">
        <v>16520</v>
      </c>
      <c r="AJ1882" s="84"/>
      <c r="AK1882" s="92" t="s">
        <v>16467</v>
      </c>
      <c r="AL1882" s="84" t="b">
        <v>0</v>
      </c>
      <c r="AM1882" s="84">
        <v>3</v>
      </c>
      <c r="AN1882" s="92" t="s">
        <v>15969</v>
      </c>
      <c r="AO1882" s="84" t="s">
        <v>16534</v>
      </c>
      <c r="AP1882" s="84" t="b">
        <v>0</v>
      </c>
      <c r="AQ1882" s="92" t="s">
        <v>15969</v>
      </c>
      <c r="AR1882" s="84" t="s">
        <v>179</v>
      </c>
      <c r="AS1882" s="84">
        <v>0</v>
      </c>
      <c r="AT1882" s="84">
        <v>0</v>
      </c>
      <c r="AU1882" s="84"/>
      <c r="AV1882" s="84"/>
      <c r="AW1882" s="84"/>
      <c r="AX1882" s="84"/>
      <c r="AY1882" s="84"/>
      <c r="AZ1882" s="84"/>
      <c r="BA1882" s="84"/>
      <c r="BB1882" s="84"/>
      <c r="BC1882">
        <v>1</v>
      </c>
      <c r="BD1882">
        <v>0</v>
      </c>
      <c r="BE1882">
        <v>0</v>
      </c>
      <c r="BF1882">
        <v>0</v>
      </c>
      <c r="BG1882">
        <v>1</v>
      </c>
      <c r="BH1882">
        <v>0</v>
      </c>
    </row>
    <row r="1883" spans="1:60" x14ac:dyDescent="0.3">
      <c r="A1883" s="69" t="s">
        <v>674</v>
      </c>
      <c r="B1883" s="69" t="s">
        <v>1757</v>
      </c>
      <c r="C1883" s="70"/>
      <c r="D1883" s="71"/>
      <c r="E1883" s="72"/>
      <c r="F1883" s="73"/>
      <c r="G1883" s="70"/>
      <c r="H1883" s="74"/>
      <c r="I1883" s="75"/>
      <c r="J1883" s="75"/>
      <c r="K1883" s="36"/>
      <c r="L1883" s="82"/>
      <c r="M1883" s="82"/>
      <c r="N1883" s="77"/>
      <c r="O1883" s="84" t="s">
        <v>2169</v>
      </c>
      <c r="P1883" s="86">
        <v>43862.09679398148</v>
      </c>
      <c r="Q1883" s="84" t="s">
        <v>2223</v>
      </c>
      <c r="R1883" s="84"/>
      <c r="S1883" s="84"/>
      <c r="T1883" s="84"/>
      <c r="U1883" s="84"/>
      <c r="V1883" s="87" t="s">
        <v>3062</v>
      </c>
      <c r="W1883" s="86">
        <v>43862.09679398148</v>
      </c>
      <c r="X1883" s="90">
        <v>43862</v>
      </c>
      <c r="Y1883" s="92" t="s">
        <v>5519</v>
      </c>
      <c r="Z1883" s="87" t="s">
        <v>9281</v>
      </c>
      <c r="AA1883" s="84"/>
      <c r="AB1883" s="84"/>
      <c r="AC1883" s="92" t="s">
        <v>13159</v>
      </c>
      <c r="AD1883" s="84"/>
      <c r="AE1883" s="84" t="b">
        <v>0</v>
      </c>
      <c r="AF1883" s="84">
        <v>0</v>
      </c>
      <c r="AG1883" s="92" t="s">
        <v>16467</v>
      </c>
      <c r="AH1883" s="84" t="b">
        <v>0</v>
      </c>
      <c r="AI1883" s="84" t="s">
        <v>16520</v>
      </c>
      <c r="AJ1883" s="84"/>
      <c r="AK1883" s="92" t="s">
        <v>16467</v>
      </c>
      <c r="AL1883" s="84" t="b">
        <v>0</v>
      </c>
      <c r="AM1883" s="84">
        <v>41</v>
      </c>
      <c r="AN1883" s="92" t="s">
        <v>15962</v>
      </c>
      <c r="AO1883" s="84" t="s">
        <v>16534</v>
      </c>
      <c r="AP1883" s="84" t="b">
        <v>0</v>
      </c>
      <c r="AQ1883" s="92" t="s">
        <v>15962</v>
      </c>
      <c r="AR1883" s="84" t="s">
        <v>179</v>
      </c>
      <c r="AS1883" s="84">
        <v>0</v>
      </c>
      <c r="AT1883" s="84">
        <v>0</v>
      </c>
      <c r="AU1883" s="84"/>
      <c r="AV1883" s="84"/>
      <c r="AW1883" s="84"/>
      <c r="AX1883" s="84"/>
      <c r="AY1883" s="84"/>
      <c r="AZ1883" s="84"/>
      <c r="BA1883" s="84"/>
      <c r="BB1883" s="84"/>
      <c r="BC1883">
        <v>1</v>
      </c>
      <c r="BD1883">
        <v>0</v>
      </c>
      <c r="BE1883">
        <v>0</v>
      </c>
      <c r="BF1883">
        <v>0</v>
      </c>
      <c r="BG1883">
        <v>1</v>
      </c>
      <c r="BH1883">
        <v>0</v>
      </c>
    </row>
    <row r="1884" spans="1:60" x14ac:dyDescent="0.3">
      <c r="A1884" s="69" t="s">
        <v>913</v>
      </c>
      <c r="B1884" s="69" t="s">
        <v>913</v>
      </c>
      <c r="C1884" s="70"/>
      <c r="D1884" s="71"/>
      <c r="E1884" s="72"/>
      <c r="F1884" s="73"/>
      <c r="G1884" s="70"/>
      <c r="H1884" s="74"/>
      <c r="I1884" s="75"/>
      <c r="J1884" s="75"/>
      <c r="K1884" s="36"/>
      <c r="L1884" s="82"/>
      <c r="M1884" s="82"/>
      <c r="N1884" s="77"/>
      <c r="O1884" s="84" t="s">
        <v>179</v>
      </c>
      <c r="P1884" s="86">
        <v>43862.098819444444</v>
      </c>
      <c r="Q1884" s="84" t="s">
        <v>2425</v>
      </c>
      <c r="R1884" s="87" t="s">
        <v>2843</v>
      </c>
      <c r="S1884" s="84" t="s">
        <v>2867</v>
      </c>
      <c r="T1884" s="84" t="s">
        <v>2873</v>
      </c>
      <c r="U1884" s="84"/>
      <c r="V1884" s="87" t="s">
        <v>3694</v>
      </c>
      <c r="W1884" s="86">
        <v>43862.098819444444</v>
      </c>
      <c r="X1884" s="90">
        <v>43862</v>
      </c>
      <c r="Y1884" s="92" t="s">
        <v>5868</v>
      </c>
      <c r="Z1884" s="87" t="s">
        <v>9638</v>
      </c>
      <c r="AA1884" s="84"/>
      <c r="AB1884" s="84"/>
      <c r="AC1884" s="92" t="s">
        <v>13516</v>
      </c>
      <c r="AD1884" s="84"/>
      <c r="AE1884" s="84" t="b">
        <v>0</v>
      </c>
      <c r="AF1884" s="84">
        <v>1</v>
      </c>
      <c r="AG1884" s="92" t="s">
        <v>16467</v>
      </c>
      <c r="AH1884" s="84" t="b">
        <v>0</v>
      </c>
      <c r="AI1884" s="84" t="s">
        <v>16520</v>
      </c>
      <c r="AJ1884" s="84"/>
      <c r="AK1884" s="92" t="s">
        <v>16467</v>
      </c>
      <c r="AL1884" s="84" t="b">
        <v>0</v>
      </c>
      <c r="AM1884" s="84">
        <v>1</v>
      </c>
      <c r="AN1884" s="92" t="s">
        <v>16467</v>
      </c>
      <c r="AO1884" s="84" t="s">
        <v>16537</v>
      </c>
      <c r="AP1884" s="84" t="b">
        <v>0</v>
      </c>
      <c r="AQ1884" s="92" t="s">
        <v>13516</v>
      </c>
      <c r="AR1884" s="84" t="s">
        <v>179</v>
      </c>
      <c r="AS1884" s="84">
        <v>0</v>
      </c>
      <c r="AT1884" s="84">
        <v>0</v>
      </c>
      <c r="AU1884" s="84"/>
      <c r="AV1884" s="84"/>
      <c r="AW1884" s="84"/>
      <c r="AX1884" s="84"/>
      <c r="AY1884" s="84"/>
      <c r="AZ1884" s="84"/>
      <c r="BA1884" s="84"/>
      <c r="BB1884" s="84"/>
      <c r="BC1884">
        <v>1</v>
      </c>
      <c r="BD1884">
        <v>0</v>
      </c>
      <c r="BE1884">
        <v>0</v>
      </c>
      <c r="BF1884">
        <v>1</v>
      </c>
      <c r="BG1884">
        <v>0</v>
      </c>
      <c r="BH1884">
        <v>0</v>
      </c>
    </row>
    <row r="1885" spans="1:60" x14ac:dyDescent="0.3">
      <c r="A1885" s="69" t="s">
        <v>1119</v>
      </c>
      <c r="B1885" s="69" t="s">
        <v>2112</v>
      </c>
      <c r="C1885" s="70"/>
      <c r="D1885" s="71"/>
      <c r="E1885" s="72"/>
      <c r="F1885" s="73"/>
      <c r="G1885" s="70"/>
      <c r="H1885" s="74"/>
      <c r="I1885" s="75"/>
      <c r="J1885" s="75"/>
      <c r="K1885" s="36"/>
      <c r="L1885" s="82"/>
      <c r="M1885" s="82"/>
      <c r="N1885" s="77"/>
      <c r="O1885" s="84" t="s">
        <v>2169</v>
      </c>
      <c r="P1885" s="86">
        <v>43862.100729166668</v>
      </c>
      <c r="Q1885" s="84" t="s">
        <v>2330</v>
      </c>
      <c r="R1885" s="84"/>
      <c r="S1885" s="84"/>
      <c r="T1885" s="84" t="s">
        <v>2883</v>
      </c>
      <c r="U1885" s="84"/>
      <c r="V1885" s="87" t="s">
        <v>3887</v>
      </c>
      <c r="W1885" s="86">
        <v>43862.100729166668</v>
      </c>
      <c r="X1885" s="90">
        <v>43862</v>
      </c>
      <c r="Y1885" s="92" t="s">
        <v>6197</v>
      </c>
      <c r="Z1885" s="87" t="s">
        <v>9966</v>
      </c>
      <c r="AA1885" s="84"/>
      <c r="AB1885" s="84"/>
      <c r="AC1885" s="92" t="s">
        <v>13845</v>
      </c>
      <c r="AD1885" s="84"/>
      <c r="AE1885" s="84" t="b">
        <v>0</v>
      </c>
      <c r="AF1885" s="84">
        <v>0</v>
      </c>
      <c r="AG1885" s="92" t="s">
        <v>16467</v>
      </c>
      <c r="AH1885" s="84" t="b">
        <v>0</v>
      </c>
      <c r="AI1885" s="84" t="s">
        <v>16520</v>
      </c>
      <c r="AJ1885" s="84"/>
      <c r="AK1885" s="92" t="s">
        <v>16467</v>
      </c>
      <c r="AL1885" s="84" t="b">
        <v>0</v>
      </c>
      <c r="AM1885" s="84">
        <v>13</v>
      </c>
      <c r="AN1885" s="92" t="s">
        <v>16377</v>
      </c>
      <c r="AO1885" s="84" t="s">
        <v>16535</v>
      </c>
      <c r="AP1885" s="84" t="b">
        <v>0</v>
      </c>
      <c r="AQ1885" s="92" t="s">
        <v>16377</v>
      </c>
      <c r="AR1885" s="84" t="s">
        <v>179</v>
      </c>
      <c r="AS1885" s="84">
        <v>0</v>
      </c>
      <c r="AT1885" s="84">
        <v>0</v>
      </c>
      <c r="AU1885" s="84"/>
      <c r="AV1885" s="84"/>
      <c r="AW1885" s="84"/>
      <c r="AX1885" s="84"/>
      <c r="AY1885" s="84"/>
      <c r="AZ1885" s="84"/>
      <c r="BA1885" s="84"/>
      <c r="BB1885" s="84"/>
      <c r="BC1885">
        <v>1</v>
      </c>
      <c r="BD1885">
        <v>0</v>
      </c>
      <c r="BE1885">
        <v>0</v>
      </c>
      <c r="BF1885">
        <v>0</v>
      </c>
      <c r="BG1885">
        <v>1</v>
      </c>
      <c r="BH1885">
        <v>0</v>
      </c>
    </row>
    <row r="1886" spans="1:60" x14ac:dyDescent="0.3">
      <c r="A1886" s="69" t="s">
        <v>1173</v>
      </c>
      <c r="B1886" s="69" t="s">
        <v>1173</v>
      </c>
      <c r="C1886" s="70"/>
      <c r="D1886" s="71"/>
      <c r="E1886" s="72"/>
      <c r="F1886" s="73"/>
      <c r="G1886" s="70"/>
      <c r="H1886" s="74"/>
      <c r="I1886" s="75"/>
      <c r="J1886" s="75"/>
      <c r="K1886" s="36"/>
      <c r="L1886" s="82"/>
      <c r="M1886" s="82"/>
      <c r="N1886" s="77"/>
      <c r="O1886" s="84" t="s">
        <v>179</v>
      </c>
      <c r="P1886" s="86">
        <v>43862.106122685182</v>
      </c>
      <c r="Q1886" s="84" t="s">
        <v>2520</v>
      </c>
      <c r="R1886" s="84"/>
      <c r="S1886" s="84"/>
      <c r="T1886" s="84" t="s">
        <v>2883</v>
      </c>
      <c r="U1886" s="84"/>
      <c r="V1886" s="87" t="s">
        <v>3938</v>
      </c>
      <c r="W1886" s="86">
        <v>43862.106122685182</v>
      </c>
      <c r="X1886" s="90">
        <v>43862</v>
      </c>
      <c r="Y1886" s="92" t="s">
        <v>6271</v>
      </c>
      <c r="Z1886" s="87" t="s">
        <v>10043</v>
      </c>
      <c r="AA1886" s="84"/>
      <c r="AB1886" s="84"/>
      <c r="AC1886" s="92" t="s">
        <v>13922</v>
      </c>
      <c r="AD1886" s="92" t="s">
        <v>16448</v>
      </c>
      <c r="AE1886" s="84" t="b">
        <v>0</v>
      </c>
      <c r="AF1886" s="84">
        <v>7</v>
      </c>
      <c r="AG1886" s="92" t="s">
        <v>16489</v>
      </c>
      <c r="AH1886" s="84" t="b">
        <v>0</v>
      </c>
      <c r="AI1886" s="84" t="s">
        <v>16520</v>
      </c>
      <c r="AJ1886" s="84"/>
      <c r="AK1886" s="92" t="s">
        <v>16467</v>
      </c>
      <c r="AL1886" s="84" t="b">
        <v>0</v>
      </c>
      <c r="AM1886" s="84">
        <v>2</v>
      </c>
      <c r="AN1886" s="92" t="s">
        <v>16467</v>
      </c>
      <c r="AO1886" s="84" t="s">
        <v>16534</v>
      </c>
      <c r="AP1886" s="84" t="b">
        <v>0</v>
      </c>
      <c r="AQ1886" s="92" t="s">
        <v>16448</v>
      </c>
      <c r="AR1886" s="84" t="s">
        <v>179</v>
      </c>
      <c r="AS1886" s="84">
        <v>0</v>
      </c>
      <c r="AT1886" s="84">
        <v>0</v>
      </c>
      <c r="AU1886" s="84"/>
      <c r="AV1886" s="84"/>
      <c r="AW1886" s="84"/>
      <c r="AX1886" s="84"/>
      <c r="AY1886" s="84"/>
      <c r="AZ1886" s="84"/>
      <c r="BA1886" s="84"/>
      <c r="BB1886" s="84"/>
      <c r="BC1886">
        <v>1</v>
      </c>
      <c r="BD1886">
        <v>0</v>
      </c>
      <c r="BE1886">
        <v>0</v>
      </c>
      <c r="BF1886">
        <v>1</v>
      </c>
      <c r="BG1886">
        <v>0</v>
      </c>
      <c r="BH1886">
        <v>0</v>
      </c>
    </row>
    <row r="1887" spans="1:60" x14ac:dyDescent="0.3">
      <c r="A1887" s="69" t="s">
        <v>677</v>
      </c>
      <c r="B1887" s="69" t="s">
        <v>2112</v>
      </c>
      <c r="C1887" s="70"/>
      <c r="D1887" s="71"/>
      <c r="E1887" s="72"/>
      <c r="F1887" s="73"/>
      <c r="G1887" s="70"/>
      <c r="H1887" s="74"/>
      <c r="I1887" s="75"/>
      <c r="J1887" s="75"/>
      <c r="K1887" s="36"/>
      <c r="L1887" s="82"/>
      <c r="M1887" s="82"/>
      <c r="N1887" s="77"/>
      <c r="O1887" s="84" t="s">
        <v>2169</v>
      </c>
      <c r="P1887" s="86">
        <v>43862.107581018521</v>
      </c>
      <c r="Q1887" s="84" t="s">
        <v>2330</v>
      </c>
      <c r="R1887" s="84"/>
      <c r="S1887" s="84"/>
      <c r="T1887" s="84" t="s">
        <v>2883</v>
      </c>
      <c r="U1887" s="84"/>
      <c r="V1887" s="87" t="s">
        <v>3483</v>
      </c>
      <c r="W1887" s="86">
        <v>43862.107581018521</v>
      </c>
      <c r="X1887" s="90">
        <v>43862</v>
      </c>
      <c r="Y1887" s="92" t="s">
        <v>5525</v>
      </c>
      <c r="Z1887" s="87" t="s">
        <v>9287</v>
      </c>
      <c r="AA1887" s="84"/>
      <c r="AB1887" s="84"/>
      <c r="AC1887" s="92" t="s">
        <v>13165</v>
      </c>
      <c r="AD1887" s="84"/>
      <c r="AE1887" s="84" t="b">
        <v>0</v>
      </c>
      <c r="AF1887" s="84">
        <v>0</v>
      </c>
      <c r="AG1887" s="92" t="s">
        <v>16467</v>
      </c>
      <c r="AH1887" s="84" t="b">
        <v>0</v>
      </c>
      <c r="AI1887" s="84" t="s">
        <v>16520</v>
      </c>
      <c r="AJ1887" s="84"/>
      <c r="AK1887" s="92" t="s">
        <v>16467</v>
      </c>
      <c r="AL1887" s="84" t="b">
        <v>0</v>
      </c>
      <c r="AM1887" s="84">
        <v>13</v>
      </c>
      <c r="AN1887" s="92" t="s">
        <v>16377</v>
      </c>
      <c r="AO1887" s="84" t="s">
        <v>16534</v>
      </c>
      <c r="AP1887" s="84" t="b">
        <v>0</v>
      </c>
      <c r="AQ1887" s="92" t="s">
        <v>16377</v>
      </c>
      <c r="AR1887" s="84" t="s">
        <v>179</v>
      </c>
      <c r="AS1887" s="84">
        <v>0</v>
      </c>
      <c r="AT1887" s="84">
        <v>0</v>
      </c>
      <c r="AU1887" s="84"/>
      <c r="AV1887" s="84"/>
      <c r="AW1887" s="84"/>
      <c r="AX1887" s="84"/>
      <c r="AY1887" s="84"/>
      <c r="AZ1887" s="84"/>
      <c r="BA1887" s="84"/>
      <c r="BB1887" s="84"/>
      <c r="BC1887">
        <v>1</v>
      </c>
      <c r="BD1887">
        <v>0</v>
      </c>
      <c r="BE1887">
        <v>0</v>
      </c>
      <c r="BF1887">
        <v>0</v>
      </c>
      <c r="BG1887">
        <v>1</v>
      </c>
      <c r="BH1887">
        <v>0</v>
      </c>
    </row>
    <row r="1888" spans="1:60" x14ac:dyDescent="0.3">
      <c r="A1888" s="69" t="s">
        <v>676</v>
      </c>
      <c r="B1888" s="69" t="s">
        <v>675</v>
      </c>
      <c r="C1888" s="70"/>
      <c r="D1888" s="71"/>
      <c r="E1888" s="72"/>
      <c r="F1888" s="73"/>
      <c r="G1888" s="70"/>
      <c r="H1888" s="74"/>
      <c r="I1888" s="75"/>
      <c r="J1888" s="75"/>
      <c r="K1888" s="36"/>
      <c r="L1888" s="82"/>
      <c r="M1888" s="82"/>
      <c r="N1888" s="77"/>
      <c r="O1888" s="84" t="s">
        <v>2169</v>
      </c>
      <c r="P1888" s="86">
        <v>43862.107604166667</v>
      </c>
      <c r="Q1888" s="84" t="s">
        <v>2289</v>
      </c>
      <c r="R1888" s="84"/>
      <c r="S1888" s="84"/>
      <c r="T1888" s="84" t="s">
        <v>2888</v>
      </c>
      <c r="U1888" s="84"/>
      <c r="V1888" s="87" t="s">
        <v>3482</v>
      </c>
      <c r="W1888" s="86">
        <v>43862.107604166667</v>
      </c>
      <c r="X1888" s="90">
        <v>43862</v>
      </c>
      <c r="Y1888" s="92" t="s">
        <v>5521</v>
      </c>
      <c r="Z1888" s="87" t="s">
        <v>9283</v>
      </c>
      <c r="AA1888" s="84"/>
      <c r="AB1888" s="84"/>
      <c r="AC1888" s="92" t="s">
        <v>13161</v>
      </c>
      <c r="AD1888" s="84"/>
      <c r="AE1888" s="84" t="b">
        <v>0</v>
      </c>
      <c r="AF1888" s="84">
        <v>0</v>
      </c>
      <c r="AG1888" s="92" t="s">
        <v>16467</v>
      </c>
      <c r="AH1888" s="84" t="b">
        <v>0</v>
      </c>
      <c r="AI1888" s="84" t="s">
        <v>16520</v>
      </c>
      <c r="AJ1888" s="84"/>
      <c r="AK1888" s="92" t="s">
        <v>16467</v>
      </c>
      <c r="AL1888" s="84" t="b">
        <v>0</v>
      </c>
      <c r="AM1888" s="84">
        <v>2</v>
      </c>
      <c r="AN1888" s="92" t="s">
        <v>13160</v>
      </c>
      <c r="AO1888" s="84" t="s">
        <v>16535</v>
      </c>
      <c r="AP1888" s="84" t="b">
        <v>0</v>
      </c>
      <c r="AQ1888" s="92" t="s">
        <v>13160</v>
      </c>
      <c r="AR1888" s="84" t="s">
        <v>179</v>
      </c>
      <c r="AS1888" s="84">
        <v>0</v>
      </c>
      <c r="AT1888" s="84">
        <v>0</v>
      </c>
      <c r="AU1888" s="84"/>
      <c r="AV1888" s="84"/>
      <c r="AW1888" s="84"/>
      <c r="AX1888" s="84"/>
      <c r="AY1888" s="84"/>
      <c r="AZ1888" s="84"/>
      <c r="BA1888" s="84"/>
      <c r="BB1888" s="84"/>
      <c r="BC1888">
        <v>1</v>
      </c>
      <c r="BD1888">
        <v>0</v>
      </c>
      <c r="BE1888">
        <v>0</v>
      </c>
      <c r="BF1888">
        <v>0</v>
      </c>
      <c r="BG1888">
        <v>1</v>
      </c>
      <c r="BH1888">
        <v>0</v>
      </c>
    </row>
    <row r="1889" spans="1:60" x14ac:dyDescent="0.3">
      <c r="A1889" s="69" t="s">
        <v>677</v>
      </c>
      <c r="B1889" s="69" t="s">
        <v>1447</v>
      </c>
      <c r="C1889" s="70"/>
      <c r="D1889" s="71"/>
      <c r="E1889" s="72"/>
      <c r="F1889" s="73"/>
      <c r="G1889" s="70"/>
      <c r="H1889" s="74"/>
      <c r="I1889" s="75"/>
      <c r="J1889" s="75"/>
      <c r="K1889" s="36"/>
      <c r="L1889" s="82"/>
      <c r="M1889" s="82"/>
      <c r="N1889" s="77"/>
      <c r="O1889" s="84" t="s">
        <v>2169</v>
      </c>
      <c r="P1889" s="86">
        <v>43862.107627314814</v>
      </c>
      <c r="Q1889" s="84" t="s">
        <v>2274</v>
      </c>
      <c r="R1889" s="84"/>
      <c r="S1889" s="84"/>
      <c r="T1889" s="84"/>
      <c r="U1889" s="84"/>
      <c r="V1889" s="87" t="s">
        <v>3483</v>
      </c>
      <c r="W1889" s="86">
        <v>43862.107627314814</v>
      </c>
      <c r="X1889" s="90">
        <v>43862</v>
      </c>
      <c r="Y1889" s="92" t="s">
        <v>5526</v>
      </c>
      <c r="Z1889" s="87" t="s">
        <v>9288</v>
      </c>
      <c r="AA1889" s="84"/>
      <c r="AB1889" s="84"/>
      <c r="AC1889" s="92" t="s">
        <v>13166</v>
      </c>
      <c r="AD1889" s="84"/>
      <c r="AE1889" s="84" t="b">
        <v>0</v>
      </c>
      <c r="AF1889" s="84">
        <v>0</v>
      </c>
      <c r="AG1889" s="92" t="s">
        <v>16467</v>
      </c>
      <c r="AH1889" s="84" t="b">
        <v>0</v>
      </c>
      <c r="AI1889" s="84" t="s">
        <v>16520</v>
      </c>
      <c r="AJ1889" s="84"/>
      <c r="AK1889" s="92" t="s">
        <v>16467</v>
      </c>
      <c r="AL1889" s="84" t="b">
        <v>0</v>
      </c>
      <c r="AM1889" s="84">
        <v>51</v>
      </c>
      <c r="AN1889" s="92" t="s">
        <v>16309</v>
      </c>
      <c r="AO1889" s="84" t="s">
        <v>16534</v>
      </c>
      <c r="AP1889" s="84" t="b">
        <v>0</v>
      </c>
      <c r="AQ1889" s="92" t="s">
        <v>16309</v>
      </c>
      <c r="AR1889" s="84" t="s">
        <v>179</v>
      </c>
      <c r="AS1889" s="84">
        <v>0</v>
      </c>
      <c r="AT1889" s="84">
        <v>0</v>
      </c>
      <c r="AU1889" s="84"/>
      <c r="AV1889" s="84"/>
      <c r="AW1889" s="84"/>
      <c r="AX1889" s="84"/>
      <c r="AY1889" s="84"/>
      <c r="AZ1889" s="84"/>
      <c r="BA1889" s="84"/>
      <c r="BB1889" s="84"/>
      <c r="BC1889">
        <v>2</v>
      </c>
      <c r="BD1889">
        <v>0</v>
      </c>
      <c r="BE1889">
        <v>0</v>
      </c>
      <c r="BF1889">
        <v>0</v>
      </c>
      <c r="BG1889">
        <v>2</v>
      </c>
      <c r="BH1889">
        <v>0</v>
      </c>
    </row>
    <row r="1890" spans="1:60" x14ac:dyDescent="0.3">
      <c r="A1890" s="69" t="s">
        <v>678</v>
      </c>
      <c r="B1890" s="69" t="s">
        <v>2096</v>
      </c>
      <c r="C1890" s="70"/>
      <c r="D1890" s="71"/>
      <c r="E1890" s="72"/>
      <c r="F1890" s="73"/>
      <c r="G1890" s="70"/>
      <c r="H1890" s="74"/>
      <c r="I1890" s="75"/>
      <c r="J1890" s="75"/>
      <c r="K1890" s="36"/>
      <c r="L1890" s="82"/>
      <c r="M1890" s="82"/>
      <c r="N1890" s="77"/>
      <c r="O1890" s="84" t="s">
        <v>2169</v>
      </c>
      <c r="P1890" s="86">
        <v>43862.11146990741</v>
      </c>
      <c r="Q1890" s="84" t="s">
        <v>2284</v>
      </c>
      <c r="R1890" s="84"/>
      <c r="S1890" s="84"/>
      <c r="T1890" s="84" t="s">
        <v>2883</v>
      </c>
      <c r="U1890" s="84"/>
      <c r="V1890" s="87" t="s">
        <v>3484</v>
      </c>
      <c r="W1890" s="86">
        <v>43862.11146990741</v>
      </c>
      <c r="X1890" s="90">
        <v>43862</v>
      </c>
      <c r="Y1890" s="92" t="s">
        <v>5527</v>
      </c>
      <c r="Z1890" s="87" t="s">
        <v>9289</v>
      </c>
      <c r="AA1890" s="84"/>
      <c r="AB1890" s="84"/>
      <c r="AC1890" s="92" t="s">
        <v>13167</v>
      </c>
      <c r="AD1890" s="84"/>
      <c r="AE1890" s="84" t="b">
        <v>0</v>
      </c>
      <c r="AF1890" s="84">
        <v>0</v>
      </c>
      <c r="AG1890" s="92" t="s">
        <v>16467</v>
      </c>
      <c r="AH1890" s="84" t="b">
        <v>0</v>
      </c>
      <c r="AI1890" s="84" t="s">
        <v>16520</v>
      </c>
      <c r="AJ1890" s="84"/>
      <c r="AK1890" s="92" t="s">
        <v>16467</v>
      </c>
      <c r="AL1890" s="84" t="b">
        <v>0</v>
      </c>
      <c r="AM1890" s="84">
        <v>230</v>
      </c>
      <c r="AN1890" s="92" t="s">
        <v>16293</v>
      </c>
      <c r="AO1890" s="84" t="s">
        <v>16535</v>
      </c>
      <c r="AP1890" s="84" t="b">
        <v>0</v>
      </c>
      <c r="AQ1890" s="92" t="s">
        <v>16293</v>
      </c>
      <c r="AR1890" s="84" t="s">
        <v>179</v>
      </c>
      <c r="AS1890" s="84">
        <v>0</v>
      </c>
      <c r="AT1890" s="84">
        <v>0</v>
      </c>
      <c r="AU1890" s="84"/>
      <c r="AV1890" s="84"/>
      <c r="AW1890" s="84"/>
      <c r="AX1890" s="84"/>
      <c r="AY1890" s="84"/>
      <c r="AZ1890" s="84"/>
      <c r="BA1890" s="84"/>
      <c r="BB1890" s="84"/>
      <c r="BC1890">
        <v>1</v>
      </c>
      <c r="BD1890">
        <v>0</v>
      </c>
      <c r="BE1890">
        <v>0</v>
      </c>
      <c r="BF1890">
        <v>0</v>
      </c>
      <c r="BG1890">
        <v>1</v>
      </c>
      <c r="BH1890">
        <v>0</v>
      </c>
    </row>
    <row r="1891" spans="1:60" x14ac:dyDescent="0.3">
      <c r="A1891" s="69" t="s">
        <v>679</v>
      </c>
      <c r="B1891" s="69" t="s">
        <v>2111</v>
      </c>
      <c r="C1891" s="70"/>
      <c r="D1891" s="71"/>
      <c r="E1891" s="72"/>
      <c r="F1891" s="73"/>
      <c r="G1891" s="70"/>
      <c r="H1891" s="74"/>
      <c r="I1891" s="75"/>
      <c r="J1891" s="75"/>
      <c r="K1891" s="36"/>
      <c r="L1891" s="82"/>
      <c r="M1891" s="82"/>
      <c r="N1891" s="77"/>
      <c r="O1891" s="84" t="s">
        <v>2169</v>
      </c>
      <c r="P1891" s="86">
        <v>43862.115381944444</v>
      </c>
      <c r="Q1891" s="84" t="s">
        <v>2206</v>
      </c>
      <c r="R1891" s="84"/>
      <c r="S1891" s="84"/>
      <c r="T1891" s="84" t="s">
        <v>2873</v>
      </c>
      <c r="U1891" s="84"/>
      <c r="V1891" s="87" t="s">
        <v>3485</v>
      </c>
      <c r="W1891" s="86">
        <v>43862.115381944444</v>
      </c>
      <c r="X1891" s="90">
        <v>43862</v>
      </c>
      <c r="Y1891" s="92" t="s">
        <v>5531</v>
      </c>
      <c r="Z1891" s="87" t="s">
        <v>9293</v>
      </c>
      <c r="AA1891" s="84"/>
      <c r="AB1891" s="84"/>
      <c r="AC1891" s="92" t="s">
        <v>13171</v>
      </c>
      <c r="AD1891" s="84"/>
      <c r="AE1891" s="84" t="b">
        <v>0</v>
      </c>
      <c r="AF1891" s="84">
        <v>0</v>
      </c>
      <c r="AG1891" s="92" t="s">
        <v>16467</v>
      </c>
      <c r="AH1891" s="84" t="b">
        <v>0</v>
      </c>
      <c r="AI1891" s="84" t="s">
        <v>16520</v>
      </c>
      <c r="AJ1891" s="84"/>
      <c r="AK1891" s="92" t="s">
        <v>16467</v>
      </c>
      <c r="AL1891" s="84" t="b">
        <v>0</v>
      </c>
      <c r="AM1891" s="84">
        <v>30</v>
      </c>
      <c r="AN1891" s="92" t="s">
        <v>16361</v>
      </c>
      <c r="AO1891" s="84" t="s">
        <v>16536</v>
      </c>
      <c r="AP1891" s="84" t="b">
        <v>0</v>
      </c>
      <c r="AQ1891" s="92" t="s">
        <v>16361</v>
      </c>
      <c r="AR1891" s="84" t="s">
        <v>179</v>
      </c>
      <c r="AS1891" s="84">
        <v>0</v>
      </c>
      <c r="AT1891" s="84">
        <v>0</v>
      </c>
      <c r="AU1891" s="84"/>
      <c r="AV1891" s="84"/>
      <c r="AW1891" s="84"/>
      <c r="AX1891" s="84"/>
      <c r="AY1891" s="84"/>
      <c r="AZ1891" s="84"/>
      <c r="BA1891" s="84"/>
      <c r="BB1891" s="84"/>
      <c r="BC1891">
        <v>1</v>
      </c>
      <c r="BD1891">
        <v>0</v>
      </c>
      <c r="BE1891">
        <v>0</v>
      </c>
      <c r="BF1891">
        <v>0</v>
      </c>
      <c r="BG1891">
        <v>1</v>
      </c>
      <c r="BH1891">
        <v>0</v>
      </c>
    </row>
    <row r="1892" spans="1:60" x14ac:dyDescent="0.3">
      <c r="A1892" s="69" t="s">
        <v>680</v>
      </c>
      <c r="B1892" s="69" t="s">
        <v>2103</v>
      </c>
      <c r="C1892" s="70"/>
      <c r="D1892" s="71"/>
      <c r="E1892" s="72"/>
      <c r="F1892" s="73"/>
      <c r="G1892" s="70"/>
      <c r="H1892" s="74"/>
      <c r="I1892" s="75"/>
      <c r="J1892" s="75"/>
      <c r="K1892" s="36"/>
      <c r="L1892" s="82"/>
      <c r="M1892" s="82"/>
      <c r="N1892" s="77"/>
      <c r="O1892" s="84" t="s">
        <v>2169</v>
      </c>
      <c r="P1892" s="86">
        <v>43862.11650462963</v>
      </c>
      <c r="Q1892" s="84" t="s">
        <v>2283</v>
      </c>
      <c r="R1892" s="84"/>
      <c r="S1892" s="84"/>
      <c r="T1892" s="84" t="s">
        <v>2873</v>
      </c>
      <c r="U1892" s="84"/>
      <c r="V1892" s="87" t="s">
        <v>3486</v>
      </c>
      <c r="W1892" s="86">
        <v>43862.11650462963</v>
      </c>
      <c r="X1892" s="90">
        <v>43862</v>
      </c>
      <c r="Y1892" s="92" t="s">
        <v>5532</v>
      </c>
      <c r="Z1892" s="87" t="s">
        <v>9294</v>
      </c>
      <c r="AA1892" s="84"/>
      <c r="AB1892" s="84"/>
      <c r="AC1892" s="92" t="s">
        <v>13172</v>
      </c>
      <c r="AD1892" s="84"/>
      <c r="AE1892" s="84" t="b">
        <v>0</v>
      </c>
      <c r="AF1892" s="84">
        <v>0</v>
      </c>
      <c r="AG1892" s="92" t="s">
        <v>16467</v>
      </c>
      <c r="AH1892" s="84" t="b">
        <v>0</v>
      </c>
      <c r="AI1892" s="84" t="s">
        <v>16520</v>
      </c>
      <c r="AJ1892" s="84"/>
      <c r="AK1892" s="92" t="s">
        <v>16467</v>
      </c>
      <c r="AL1892" s="84" t="b">
        <v>0</v>
      </c>
      <c r="AM1892" s="84">
        <v>34</v>
      </c>
      <c r="AN1892" s="92" t="s">
        <v>16304</v>
      </c>
      <c r="AO1892" s="84" t="s">
        <v>16534</v>
      </c>
      <c r="AP1892" s="84" t="b">
        <v>0</v>
      </c>
      <c r="AQ1892" s="92" t="s">
        <v>16304</v>
      </c>
      <c r="AR1892" s="84" t="s">
        <v>179</v>
      </c>
      <c r="AS1892" s="84">
        <v>0</v>
      </c>
      <c r="AT1892" s="84">
        <v>0</v>
      </c>
      <c r="AU1892" s="84"/>
      <c r="AV1892" s="84"/>
      <c r="AW1892" s="84"/>
      <c r="AX1892" s="84"/>
      <c r="AY1892" s="84"/>
      <c r="AZ1892" s="84"/>
      <c r="BA1892" s="84"/>
      <c r="BB1892" s="84"/>
      <c r="BC1892">
        <v>1</v>
      </c>
      <c r="BD1892">
        <v>0</v>
      </c>
      <c r="BE1892">
        <v>0</v>
      </c>
      <c r="BF1892">
        <v>0</v>
      </c>
      <c r="BG1892">
        <v>1</v>
      </c>
      <c r="BH1892">
        <v>0</v>
      </c>
    </row>
    <row r="1893" spans="1:60" x14ac:dyDescent="0.3">
      <c r="A1893" s="69" t="s">
        <v>680</v>
      </c>
      <c r="B1893" s="69" t="s">
        <v>2129</v>
      </c>
      <c r="C1893" s="70"/>
      <c r="D1893" s="71"/>
      <c r="E1893" s="72"/>
      <c r="F1893" s="73"/>
      <c r="G1893" s="70"/>
      <c r="H1893" s="74"/>
      <c r="I1893" s="75"/>
      <c r="J1893" s="75"/>
      <c r="K1893" s="36"/>
      <c r="L1893" s="82"/>
      <c r="M1893" s="82"/>
      <c r="N1893" s="77"/>
      <c r="O1893" s="84" t="s">
        <v>2168</v>
      </c>
      <c r="P1893" s="86">
        <v>43862.116724537038</v>
      </c>
      <c r="Q1893" s="84" t="s">
        <v>2173</v>
      </c>
      <c r="R1893" s="84"/>
      <c r="S1893" s="84"/>
      <c r="T1893" s="84"/>
      <c r="U1893" s="84"/>
      <c r="V1893" s="87" t="s">
        <v>3486</v>
      </c>
      <c r="W1893" s="86">
        <v>43862.116724537038</v>
      </c>
      <c r="X1893" s="90">
        <v>43862</v>
      </c>
      <c r="Y1893" s="92" t="s">
        <v>5533</v>
      </c>
      <c r="Z1893" s="87" t="s">
        <v>9295</v>
      </c>
      <c r="AA1893" s="84"/>
      <c r="AB1893" s="84"/>
      <c r="AC1893" s="92" t="s">
        <v>13173</v>
      </c>
      <c r="AD1893" s="84"/>
      <c r="AE1893" s="84" t="b">
        <v>0</v>
      </c>
      <c r="AF1893" s="84">
        <v>0</v>
      </c>
      <c r="AG1893" s="92" t="s">
        <v>16467</v>
      </c>
      <c r="AH1893" s="84" t="b">
        <v>0</v>
      </c>
      <c r="AI1893" s="84" t="s">
        <v>16520</v>
      </c>
      <c r="AJ1893" s="84"/>
      <c r="AK1893" s="92" t="s">
        <v>16467</v>
      </c>
      <c r="AL1893" s="84" t="b">
        <v>0</v>
      </c>
      <c r="AM1893" s="84">
        <v>42</v>
      </c>
      <c r="AN1893" s="92" t="s">
        <v>16242</v>
      </c>
      <c r="AO1893" s="84" t="s">
        <v>16534</v>
      </c>
      <c r="AP1893" s="84" t="b">
        <v>0</v>
      </c>
      <c r="AQ1893" s="92" t="s">
        <v>16242</v>
      </c>
      <c r="AR1893" s="84" t="s">
        <v>179</v>
      </c>
      <c r="AS1893" s="84">
        <v>0</v>
      </c>
      <c r="AT1893" s="84">
        <v>0</v>
      </c>
      <c r="AU1893" s="84"/>
      <c r="AV1893" s="84"/>
      <c r="AW1893" s="84"/>
      <c r="AX1893" s="84"/>
      <c r="AY1893" s="84"/>
      <c r="AZ1893" s="84"/>
      <c r="BA1893" s="84"/>
      <c r="BB1893" s="84"/>
      <c r="BC1893">
        <v>1</v>
      </c>
      <c r="BD1893">
        <v>0</v>
      </c>
      <c r="BE1893">
        <v>1</v>
      </c>
      <c r="BF1893">
        <v>0</v>
      </c>
      <c r="BG1893">
        <v>0</v>
      </c>
      <c r="BH1893">
        <v>0</v>
      </c>
    </row>
    <row r="1894" spans="1:60" x14ac:dyDescent="0.3">
      <c r="A1894" s="69" t="s">
        <v>680</v>
      </c>
      <c r="B1894" s="69" t="s">
        <v>2128</v>
      </c>
      <c r="C1894" s="70"/>
      <c r="D1894" s="71"/>
      <c r="E1894" s="72"/>
      <c r="F1894" s="73"/>
      <c r="G1894" s="70"/>
      <c r="H1894" s="74"/>
      <c r="I1894" s="75"/>
      <c r="J1894" s="75"/>
      <c r="K1894" s="36"/>
      <c r="L1894" s="82"/>
      <c r="M1894" s="82"/>
      <c r="N1894" s="77"/>
      <c r="O1894" s="84" t="s">
        <v>2168</v>
      </c>
      <c r="P1894" s="86">
        <v>43862.116724537038</v>
      </c>
      <c r="Q1894" s="84" t="s">
        <v>2173</v>
      </c>
      <c r="R1894" s="84"/>
      <c r="S1894" s="84"/>
      <c r="T1894" s="84"/>
      <c r="U1894" s="84"/>
      <c r="V1894" s="87" t="s">
        <v>3486</v>
      </c>
      <c r="W1894" s="86">
        <v>43862.116724537038</v>
      </c>
      <c r="X1894" s="90">
        <v>43862</v>
      </c>
      <c r="Y1894" s="92" t="s">
        <v>5533</v>
      </c>
      <c r="Z1894" s="87" t="s">
        <v>9295</v>
      </c>
      <c r="AA1894" s="84"/>
      <c r="AB1894" s="84"/>
      <c r="AC1894" s="92" t="s">
        <v>13173</v>
      </c>
      <c r="AD1894" s="84"/>
      <c r="AE1894" s="84" t="b">
        <v>0</v>
      </c>
      <c r="AF1894" s="84">
        <v>0</v>
      </c>
      <c r="AG1894" s="92" t="s">
        <v>16467</v>
      </c>
      <c r="AH1894" s="84" t="b">
        <v>0</v>
      </c>
      <c r="AI1894" s="84" t="s">
        <v>16520</v>
      </c>
      <c r="AJ1894" s="84"/>
      <c r="AK1894" s="92" t="s">
        <v>16467</v>
      </c>
      <c r="AL1894" s="84" t="b">
        <v>0</v>
      </c>
      <c r="AM1894" s="84">
        <v>42</v>
      </c>
      <c r="AN1894" s="92" t="s">
        <v>16242</v>
      </c>
      <c r="AO1894" s="84" t="s">
        <v>16534</v>
      </c>
      <c r="AP1894" s="84" t="b">
        <v>0</v>
      </c>
      <c r="AQ1894" s="92" t="s">
        <v>16242</v>
      </c>
      <c r="AR1894" s="84" t="s">
        <v>179</v>
      </c>
      <c r="AS1894" s="84">
        <v>0</v>
      </c>
      <c r="AT1894" s="84">
        <v>0</v>
      </c>
      <c r="AU1894" s="84"/>
      <c r="AV1894" s="84"/>
      <c r="AW1894" s="84"/>
      <c r="AX1894" s="84"/>
      <c r="AY1894" s="84"/>
      <c r="AZ1894" s="84"/>
      <c r="BA1894" s="84"/>
      <c r="BB1894" s="84"/>
      <c r="BC1894">
        <v>1</v>
      </c>
      <c r="BD1894">
        <v>0</v>
      </c>
      <c r="BE1894">
        <v>1</v>
      </c>
      <c r="BF1894">
        <v>0</v>
      </c>
      <c r="BG1894">
        <v>0</v>
      </c>
      <c r="BH1894">
        <v>0</v>
      </c>
    </row>
    <row r="1895" spans="1:60" x14ac:dyDescent="0.3">
      <c r="A1895" s="69" t="s">
        <v>681</v>
      </c>
      <c r="B1895" s="69" t="s">
        <v>2096</v>
      </c>
      <c r="C1895" s="70"/>
      <c r="D1895" s="71"/>
      <c r="E1895" s="72"/>
      <c r="F1895" s="73"/>
      <c r="G1895" s="70"/>
      <c r="H1895" s="74"/>
      <c r="I1895" s="75"/>
      <c r="J1895" s="75"/>
      <c r="K1895" s="36"/>
      <c r="L1895" s="82"/>
      <c r="M1895" s="82"/>
      <c r="N1895" s="77"/>
      <c r="O1895" s="84" t="s">
        <v>2169</v>
      </c>
      <c r="P1895" s="86">
        <v>43862.117835648147</v>
      </c>
      <c r="Q1895" s="84" t="s">
        <v>2284</v>
      </c>
      <c r="R1895" s="84"/>
      <c r="S1895" s="84"/>
      <c r="T1895" s="84" t="s">
        <v>2883</v>
      </c>
      <c r="U1895" s="84"/>
      <c r="V1895" s="87" t="s">
        <v>3062</v>
      </c>
      <c r="W1895" s="86">
        <v>43862.117835648147</v>
      </c>
      <c r="X1895" s="90">
        <v>43862</v>
      </c>
      <c r="Y1895" s="92" t="s">
        <v>5534</v>
      </c>
      <c r="Z1895" s="87" t="s">
        <v>9296</v>
      </c>
      <c r="AA1895" s="84"/>
      <c r="AB1895" s="84"/>
      <c r="AC1895" s="92" t="s">
        <v>13174</v>
      </c>
      <c r="AD1895" s="84"/>
      <c r="AE1895" s="84" t="b">
        <v>0</v>
      </c>
      <c r="AF1895" s="84">
        <v>0</v>
      </c>
      <c r="AG1895" s="92" t="s">
        <v>16467</v>
      </c>
      <c r="AH1895" s="84" t="b">
        <v>0</v>
      </c>
      <c r="AI1895" s="84" t="s">
        <v>16520</v>
      </c>
      <c r="AJ1895" s="84"/>
      <c r="AK1895" s="92" t="s">
        <v>16467</v>
      </c>
      <c r="AL1895" s="84" t="b">
        <v>0</v>
      </c>
      <c r="AM1895" s="84">
        <v>230</v>
      </c>
      <c r="AN1895" s="92" t="s">
        <v>16293</v>
      </c>
      <c r="AO1895" s="84" t="s">
        <v>16534</v>
      </c>
      <c r="AP1895" s="84" t="b">
        <v>0</v>
      </c>
      <c r="AQ1895" s="92" t="s">
        <v>16293</v>
      </c>
      <c r="AR1895" s="84" t="s">
        <v>179</v>
      </c>
      <c r="AS1895" s="84">
        <v>0</v>
      </c>
      <c r="AT1895" s="84">
        <v>0</v>
      </c>
      <c r="AU1895" s="84"/>
      <c r="AV1895" s="84"/>
      <c r="AW1895" s="84"/>
      <c r="AX1895" s="84"/>
      <c r="AY1895" s="84"/>
      <c r="AZ1895" s="84"/>
      <c r="BA1895" s="84"/>
      <c r="BB1895" s="84"/>
      <c r="BC1895">
        <v>1</v>
      </c>
      <c r="BD1895">
        <v>0</v>
      </c>
      <c r="BE1895">
        <v>0</v>
      </c>
      <c r="BF1895">
        <v>0</v>
      </c>
      <c r="BG1895">
        <v>1</v>
      </c>
      <c r="BH1895">
        <v>0</v>
      </c>
    </row>
    <row r="1896" spans="1:60" x14ac:dyDescent="0.3">
      <c r="A1896" s="69" t="s">
        <v>682</v>
      </c>
      <c r="B1896" s="69" t="s">
        <v>2128</v>
      </c>
      <c r="C1896" s="70"/>
      <c r="D1896" s="71"/>
      <c r="E1896" s="72"/>
      <c r="F1896" s="73"/>
      <c r="G1896" s="70"/>
      <c r="H1896" s="74"/>
      <c r="I1896" s="75"/>
      <c r="J1896" s="75"/>
      <c r="K1896" s="36"/>
      <c r="L1896" s="82"/>
      <c r="M1896" s="82"/>
      <c r="N1896" s="77"/>
      <c r="O1896" s="84" t="s">
        <v>2168</v>
      </c>
      <c r="P1896" s="86">
        <v>43862.120011574072</v>
      </c>
      <c r="Q1896" s="84" t="s">
        <v>2299</v>
      </c>
      <c r="R1896" s="84"/>
      <c r="S1896" s="84"/>
      <c r="T1896" s="84"/>
      <c r="U1896" s="84"/>
      <c r="V1896" s="87" t="s">
        <v>3487</v>
      </c>
      <c r="W1896" s="86">
        <v>43862.120011574072</v>
      </c>
      <c r="X1896" s="90">
        <v>43862</v>
      </c>
      <c r="Y1896" s="92" t="s">
        <v>5535</v>
      </c>
      <c r="Z1896" s="87" t="s">
        <v>9297</v>
      </c>
      <c r="AA1896" s="84"/>
      <c r="AB1896" s="84"/>
      <c r="AC1896" s="92" t="s">
        <v>13175</v>
      </c>
      <c r="AD1896" s="84"/>
      <c r="AE1896" s="84" t="b">
        <v>0</v>
      </c>
      <c r="AF1896" s="84">
        <v>0</v>
      </c>
      <c r="AG1896" s="92" t="s">
        <v>16467</v>
      </c>
      <c r="AH1896" s="84" t="b">
        <v>0</v>
      </c>
      <c r="AI1896" s="84" t="s">
        <v>16520</v>
      </c>
      <c r="AJ1896" s="84"/>
      <c r="AK1896" s="92" t="s">
        <v>16467</v>
      </c>
      <c r="AL1896" s="84" t="b">
        <v>0</v>
      </c>
      <c r="AM1896" s="84">
        <v>118</v>
      </c>
      <c r="AN1896" s="92" t="s">
        <v>16294</v>
      </c>
      <c r="AO1896" s="84" t="s">
        <v>16534</v>
      </c>
      <c r="AP1896" s="84" t="b">
        <v>0</v>
      </c>
      <c r="AQ1896" s="92" t="s">
        <v>16294</v>
      </c>
      <c r="AR1896" s="84" t="s">
        <v>179</v>
      </c>
      <c r="AS1896" s="84">
        <v>0</v>
      </c>
      <c r="AT1896" s="84">
        <v>0</v>
      </c>
      <c r="AU1896" s="84"/>
      <c r="AV1896" s="84"/>
      <c r="AW1896" s="84"/>
      <c r="AX1896" s="84"/>
      <c r="AY1896" s="84"/>
      <c r="AZ1896" s="84"/>
      <c r="BA1896" s="84"/>
      <c r="BB1896" s="84"/>
      <c r="BC1896">
        <v>1</v>
      </c>
      <c r="BD1896">
        <v>0</v>
      </c>
      <c r="BE1896">
        <v>1</v>
      </c>
      <c r="BF1896">
        <v>0</v>
      </c>
      <c r="BG1896">
        <v>0</v>
      </c>
      <c r="BH1896">
        <v>0</v>
      </c>
    </row>
    <row r="1897" spans="1:60" x14ac:dyDescent="0.3">
      <c r="A1897" s="69" t="s">
        <v>682</v>
      </c>
      <c r="B1897" s="69" t="s">
        <v>2145</v>
      </c>
      <c r="C1897" s="70"/>
      <c r="D1897" s="71"/>
      <c r="E1897" s="72"/>
      <c r="F1897" s="73"/>
      <c r="G1897" s="70"/>
      <c r="H1897" s="74"/>
      <c r="I1897" s="75"/>
      <c r="J1897" s="75"/>
      <c r="K1897" s="36"/>
      <c r="L1897" s="82"/>
      <c r="M1897" s="82"/>
      <c r="N1897" s="77"/>
      <c r="O1897" s="84" t="s">
        <v>2168</v>
      </c>
      <c r="P1897" s="86">
        <v>43862.120011574072</v>
      </c>
      <c r="Q1897" s="84" t="s">
        <v>2299</v>
      </c>
      <c r="R1897" s="84"/>
      <c r="S1897" s="84"/>
      <c r="T1897" s="84"/>
      <c r="U1897" s="84"/>
      <c r="V1897" s="87" t="s">
        <v>3487</v>
      </c>
      <c r="W1897" s="86">
        <v>43862.120011574072</v>
      </c>
      <c r="X1897" s="90">
        <v>43862</v>
      </c>
      <c r="Y1897" s="92" t="s">
        <v>5535</v>
      </c>
      <c r="Z1897" s="87" t="s">
        <v>9297</v>
      </c>
      <c r="AA1897" s="84"/>
      <c r="AB1897" s="84"/>
      <c r="AC1897" s="92" t="s">
        <v>13175</v>
      </c>
      <c r="AD1897" s="84"/>
      <c r="AE1897" s="84" t="b">
        <v>0</v>
      </c>
      <c r="AF1897" s="84">
        <v>0</v>
      </c>
      <c r="AG1897" s="92" t="s">
        <v>16467</v>
      </c>
      <c r="AH1897" s="84" t="b">
        <v>0</v>
      </c>
      <c r="AI1897" s="84" t="s">
        <v>16520</v>
      </c>
      <c r="AJ1897" s="84"/>
      <c r="AK1897" s="92" t="s">
        <v>16467</v>
      </c>
      <c r="AL1897" s="84" t="b">
        <v>0</v>
      </c>
      <c r="AM1897" s="84">
        <v>118</v>
      </c>
      <c r="AN1897" s="92" t="s">
        <v>16294</v>
      </c>
      <c r="AO1897" s="84" t="s">
        <v>16534</v>
      </c>
      <c r="AP1897" s="84" t="b">
        <v>0</v>
      </c>
      <c r="AQ1897" s="92" t="s">
        <v>16294</v>
      </c>
      <c r="AR1897" s="84" t="s">
        <v>179</v>
      </c>
      <c r="AS1897" s="84">
        <v>0</v>
      </c>
      <c r="AT1897" s="84">
        <v>0</v>
      </c>
      <c r="AU1897" s="84"/>
      <c r="AV1897" s="84"/>
      <c r="AW1897" s="84"/>
      <c r="AX1897" s="84"/>
      <c r="AY1897" s="84"/>
      <c r="AZ1897" s="84"/>
      <c r="BA1897" s="84"/>
      <c r="BB1897" s="84"/>
      <c r="BC1897">
        <v>1</v>
      </c>
      <c r="BD1897">
        <v>0</v>
      </c>
      <c r="BE1897">
        <v>1</v>
      </c>
      <c r="BF1897">
        <v>0</v>
      </c>
      <c r="BG1897">
        <v>0</v>
      </c>
      <c r="BH1897">
        <v>0</v>
      </c>
    </row>
    <row r="1898" spans="1:60" x14ac:dyDescent="0.3">
      <c r="A1898" s="69" t="s">
        <v>1346</v>
      </c>
      <c r="B1898" s="69" t="s">
        <v>1346</v>
      </c>
      <c r="C1898" s="70"/>
      <c r="D1898" s="71"/>
      <c r="E1898" s="72"/>
      <c r="F1898" s="73"/>
      <c r="G1898" s="70"/>
      <c r="H1898" s="74"/>
      <c r="I1898" s="75"/>
      <c r="J1898" s="75"/>
      <c r="K1898" s="36"/>
      <c r="L1898" s="82"/>
      <c r="M1898" s="82"/>
      <c r="N1898" s="77"/>
      <c r="O1898" s="84" t="s">
        <v>179</v>
      </c>
      <c r="P1898" s="86">
        <v>43862.121678240743</v>
      </c>
      <c r="Q1898" s="84" t="s">
        <v>2352</v>
      </c>
      <c r="R1898" s="87" t="s">
        <v>2849</v>
      </c>
      <c r="S1898" s="84" t="s">
        <v>2869</v>
      </c>
      <c r="T1898" s="84" t="s">
        <v>2873</v>
      </c>
      <c r="U1898" s="84"/>
      <c r="V1898" s="87" t="s">
        <v>4103</v>
      </c>
      <c r="W1898" s="86">
        <v>43862.121678240743</v>
      </c>
      <c r="X1898" s="90">
        <v>43862</v>
      </c>
      <c r="Y1898" s="92" t="s">
        <v>6524</v>
      </c>
      <c r="Z1898" s="87" t="s">
        <v>10300</v>
      </c>
      <c r="AA1898" s="84"/>
      <c r="AB1898" s="84"/>
      <c r="AC1898" s="92" t="s">
        <v>14180</v>
      </c>
      <c r="AD1898" s="84"/>
      <c r="AE1898" s="84" t="b">
        <v>0</v>
      </c>
      <c r="AF1898" s="84">
        <v>10</v>
      </c>
      <c r="AG1898" s="92" t="s">
        <v>16467</v>
      </c>
      <c r="AH1898" s="84" t="b">
        <v>1</v>
      </c>
      <c r="AI1898" s="84" t="s">
        <v>16520</v>
      </c>
      <c r="AJ1898" s="84"/>
      <c r="AK1898" s="92" t="s">
        <v>16525</v>
      </c>
      <c r="AL1898" s="84" t="b">
        <v>0</v>
      </c>
      <c r="AM1898" s="84">
        <v>5</v>
      </c>
      <c r="AN1898" s="92" t="s">
        <v>16467</v>
      </c>
      <c r="AO1898" s="84" t="s">
        <v>16534</v>
      </c>
      <c r="AP1898" s="84" t="b">
        <v>0</v>
      </c>
      <c r="AQ1898" s="92" t="s">
        <v>14180</v>
      </c>
      <c r="AR1898" s="84" t="s">
        <v>179</v>
      </c>
      <c r="AS1898" s="84">
        <v>0</v>
      </c>
      <c r="AT1898" s="84">
        <v>0</v>
      </c>
      <c r="AU1898" s="84"/>
      <c r="AV1898" s="84"/>
      <c r="AW1898" s="84"/>
      <c r="AX1898" s="84"/>
      <c r="AY1898" s="84"/>
      <c r="AZ1898" s="84"/>
      <c r="BA1898" s="84"/>
      <c r="BB1898" s="84"/>
      <c r="BC1898">
        <v>1</v>
      </c>
      <c r="BD1898">
        <v>0</v>
      </c>
      <c r="BE1898">
        <v>0</v>
      </c>
      <c r="BF1898">
        <v>1</v>
      </c>
      <c r="BG1898">
        <v>0</v>
      </c>
      <c r="BH1898">
        <v>0</v>
      </c>
    </row>
    <row r="1899" spans="1:60" x14ac:dyDescent="0.3">
      <c r="A1899" s="69" t="s">
        <v>683</v>
      </c>
      <c r="B1899" s="69" t="s">
        <v>2096</v>
      </c>
      <c r="C1899" s="70"/>
      <c r="D1899" s="71"/>
      <c r="E1899" s="72"/>
      <c r="F1899" s="73"/>
      <c r="G1899" s="70"/>
      <c r="H1899" s="74"/>
      <c r="I1899" s="75"/>
      <c r="J1899" s="75"/>
      <c r="K1899" s="36"/>
      <c r="L1899" s="82"/>
      <c r="M1899" s="82"/>
      <c r="N1899" s="77"/>
      <c r="O1899" s="84" t="s">
        <v>2169</v>
      </c>
      <c r="P1899" s="86">
        <v>43862.122233796297</v>
      </c>
      <c r="Q1899" s="84" t="s">
        <v>2284</v>
      </c>
      <c r="R1899" s="84"/>
      <c r="S1899" s="84"/>
      <c r="T1899" s="84" t="s">
        <v>2883</v>
      </c>
      <c r="U1899" s="84"/>
      <c r="V1899" s="87" t="s">
        <v>3488</v>
      </c>
      <c r="W1899" s="86">
        <v>43862.122233796297</v>
      </c>
      <c r="X1899" s="90">
        <v>43862</v>
      </c>
      <c r="Y1899" s="92" t="s">
        <v>5536</v>
      </c>
      <c r="Z1899" s="87" t="s">
        <v>9298</v>
      </c>
      <c r="AA1899" s="84"/>
      <c r="AB1899" s="84"/>
      <c r="AC1899" s="92" t="s">
        <v>13176</v>
      </c>
      <c r="AD1899" s="84"/>
      <c r="AE1899" s="84" t="b">
        <v>0</v>
      </c>
      <c r="AF1899" s="84">
        <v>0</v>
      </c>
      <c r="AG1899" s="92" t="s">
        <v>16467</v>
      </c>
      <c r="AH1899" s="84" t="b">
        <v>0</v>
      </c>
      <c r="AI1899" s="84" t="s">
        <v>16520</v>
      </c>
      <c r="AJ1899" s="84"/>
      <c r="AK1899" s="92" t="s">
        <v>16467</v>
      </c>
      <c r="AL1899" s="84" t="b">
        <v>0</v>
      </c>
      <c r="AM1899" s="84">
        <v>230</v>
      </c>
      <c r="AN1899" s="92" t="s">
        <v>16293</v>
      </c>
      <c r="AO1899" s="84" t="s">
        <v>16534</v>
      </c>
      <c r="AP1899" s="84" t="b">
        <v>0</v>
      </c>
      <c r="AQ1899" s="92" t="s">
        <v>16293</v>
      </c>
      <c r="AR1899" s="84" t="s">
        <v>179</v>
      </c>
      <c r="AS1899" s="84">
        <v>0</v>
      </c>
      <c r="AT1899" s="84">
        <v>0</v>
      </c>
      <c r="AU1899" s="84"/>
      <c r="AV1899" s="84"/>
      <c r="AW1899" s="84"/>
      <c r="AX1899" s="84"/>
      <c r="AY1899" s="84"/>
      <c r="AZ1899" s="84"/>
      <c r="BA1899" s="84"/>
      <c r="BB1899" s="84"/>
      <c r="BC1899">
        <v>1</v>
      </c>
      <c r="BD1899">
        <v>0</v>
      </c>
      <c r="BE1899">
        <v>0</v>
      </c>
      <c r="BF1899">
        <v>0</v>
      </c>
      <c r="BG1899">
        <v>1</v>
      </c>
      <c r="BH1899">
        <v>0</v>
      </c>
    </row>
    <row r="1900" spans="1:60" x14ac:dyDescent="0.3">
      <c r="A1900" s="69" t="s">
        <v>2102</v>
      </c>
      <c r="B1900" s="69" t="s">
        <v>2145</v>
      </c>
      <c r="C1900" s="70"/>
      <c r="D1900" s="71"/>
      <c r="E1900" s="72"/>
      <c r="F1900" s="73"/>
      <c r="G1900" s="70"/>
      <c r="H1900" s="74"/>
      <c r="I1900" s="75"/>
      <c r="J1900" s="75"/>
      <c r="K1900" s="36"/>
      <c r="L1900" s="82"/>
      <c r="M1900" s="82"/>
      <c r="N1900" s="77"/>
      <c r="O1900" s="84" t="s">
        <v>2168</v>
      </c>
      <c r="P1900" s="86">
        <v>43862.122743055559</v>
      </c>
      <c r="Q1900" s="84" t="s">
        <v>2299</v>
      </c>
      <c r="R1900" s="84"/>
      <c r="S1900" s="84"/>
      <c r="T1900" s="84"/>
      <c r="U1900" s="84"/>
      <c r="V1900" s="87" t="s">
        <v>4786</v>
      </c>
      <c r="W1900" s="86">
        <v>43862.122743055559</v>
      </c>
      <c r="X1900" s="90">
        <v>43862</v>
      </c>
      <c r="Y1900" s="92" t="s">
        <v>8488</v>
      </c>
      <c r="Z1900" s="87" t="s">
        <v>12357</v>
      </c>
      <c r="AA1900" s="84"/>
      <c r="AB1900" s="84"/>
      <c r="AC1900" s="92" t="s">
        <v>16303</v>
      </c>
      <c r="AD1900" s="84"/>
      <c r="AE1900" s="84" t="b">
        <v>0</v>
      </c>
      <c r="AF1900" s="84">
        <v>0</v>
      </c>
      <c r="AG1900" s="92" t="s">
        <v>16467</v>
      </c>
      <c r="AH1900" s="84" t="b">
        <v>0</v>
      </c>
      <c r="AI1900" s="84" t="s">
        <v>16520</v>
      </c>
      <c r="AJ1900" s="84"/>
      <c r="AK1900" s="92" t="s">
        <v>16467</v>
      </c>
      <c r="AL1900" s="84" t="b">
        <v>0</v>
      </c>
      <c r="AM1900" s="84">
        <v>118</v>
      </c>
      <c r="AN1900" s="92" t="s">
        <v>16294</v>
      </c>
      <c r="AO1900" s="84" t="s">
        <v>16534</v>
      </c>
      <c r="AP1900" s="84" t="b">
        <v>0</v>
      </c>
      <c r="AQ1900" s="92" t="s">
        <v>16294</v>
      </c>
      <c r="AR1900" s="84" t="s">
        <v>179</v>
      </c>
      <c r="AS1900" s="84">
        <v>0</v>
      </c>
      <c r="AT1900" s="84">
        <v>0</v>
      </c>
      <c r="AU1900" s="84"/>
      <c r="AV1900" s="84"/>
      <c r="AW1900" s="84"/>
      <c r="AX1900" s="84"/>
      <c r="AY1900" s="84"/>
      <c r="AZ1900" s="84"/>
      <c r="BA1900" s="84"/>
      <c r="BB1900" s="84"/>
      <c r="BC1900">
        <v>1</v>
      </c>
      <c r="BD1900">
        <v>0</v>
      </c>
      <c r="BE1900">
        <v>1</v>
      </c>
      <c r="BF1900">
        <v>0</v>
      </c>
      <c r="BG1900">
        <v>0</v>
      </c>
      <c r="BH1900">
        <v>0</v>
      </c>
    </row>
    <row r="1901" spans="1:60" x14ac:dyDescent="0.3">
      <c r="A1901" s="69" t="s">
        <v>2102</v>
      </c>
      <c r="B1901" s="69" t="s">
        <v>2128</v>
      </c>
      <c r="C1901" s="70"/>
      <c r="D1901" s="71"/>
      <c r="E1901" s="72"/>
      <c r="F1901" s="73"/>
      <c r="G1901" s="70"/>
      <c r="H1901" s="74"/>
      <c r="I1901" s="75"/>
      <c r="J1901" s="75"/>
      <c r="K1901" s="36"/>
      <c r="L1901" s="82"/>
      <c r="M1901" s="82"/>
      <c r="N1901" s="77"/>
      <c r="O1901" s="84" t="s">
        <v>2168</v>
      </c>
      <c r="P1901" s="86">
        <v>43862.122743055559</v>
      </c>
      <c r="Q1901" s="84" t="s">
        <v>2299</v>
      </c>
      <c r="R1901" s="84"/>
      <c r="S1901" s="84"/>
      <c r="T1901" s="84"/>
      <c r="U1901" s="84"/>
      <c r="V1901" s="87" t="s">
        <v>4786</v>
      </c>
      <c r="W1901" s="86">
        <v>43862.122743055559</v>
      </c>
      <c r="X1901" s="90">
        <v>43862</v>
      </c>
      <c r="Y1901" s="92" t="s">
        <v>8488</v>
      </c>
      <c r="Z1901" s="87" t="s">
        <v>12357</v>
      </c>
      <c r="AA1901" s="84"/>
      <c r="AB1901" s="84"/>
      <c r="AC1901" s="92" t="s">
        <v>16303</v>
      </c>
      <c r="AD1901" s="84"/>
      <c r="AE1901" s="84" t="b">
        <v>0</v>
      </c>
      <c r="AF1901" s="84">
        <v>0</v>
      </c>
      <c r="AG1901" s="92" t="s">
        <v>16467</v>
      </c>
      <c r="AH1901" s="84" t="b">
        <v>0</v>
      </c>
      <c r="AI1901" s="84" t="s">
        <v>16520</v>
      </c>
      <c r="AJ1901" s="84"/>
      <c r="AK1901" s="92" t="s">
        <v>16467</v>
      </c>
      <c r="AL1901" s="84" t="b">
        <v>0</v>
      </c>
      <c r="AM1901" s="84">
        <v>118</v>
      </c>
      <c r="AN1901" s="92" t="s">
        <v>16294</v>
      </c>
      <c r="AO1901" s="84" t="s">
        <v>16534</v>
      </c>
      <c r="AP1901" s="84" t="b">
        <v>0</v>
      </c>
      <c r="AQ1901" s="92" t="s">
        <v>16294</v>
      </c>
      <c r="AR1901" s="84" t="s">
        <v>179</v>
      </c>
      <c r="AS1901" s="84">
        <v>0</v>
      </c>
      <c r="AT1901" s="84">
        <v>0</v>
      </c>
      <c r="AU1901" s="84"/>
      <c r="AV1901" s="84"/>
      <c r="AW1901" s="84"/>
      <c r="AX1901" s="84"/>
      <c r="AY1901" s="84"/>
      <c r="AZ1901" s="84"/>
      <c r="BA1901" s="84"/>
      <c r="BB1901" s="84"/>
      <c r="BC1901">
        <v>1</v>
      </c>
      <c r="BD1901">
        <v>0</v>
      </c>
      <c r="BE1901">
        <v>1</v>
      </c>
      <c r="BF1901">
        <v>0</v>
      </c>
      <c r="BG1901">
        <v>0</v>
      </c>
      <c r="BH1901">
        <v>0</v>
      </c>
    </row>
    <row r="1902" spans="1:60" x14ac:dyDescent="0.3">
      <c r="A1902" s="69" t="s">
        <v>684</v>
      </c>
      <c r="B1902" s="69" t="s">
        <v>1495</v>
      </c>
      <c r="C1902" s="70"/>
      <c r="D1902" s="71"/>
      <c r="E1902" s="72"/>
      <c r="F1902" s="73"/>
      <c r="G1902" s="70"/>
      <c r="H1902" s="74"/>
      <c r="I1902" s="75"/>
      <c r="J1902" s="75"/>
      <c r="K1902" s="36"/>
      <c r="L1902" s="82"/>
      <c r="M1902" s="82"/>
      <c r="N1902" s="77"/>
      <c r="O1902" s="84" t="s">
        <v>2169</v>
      </c>
      <c r="P1902" s="86">
        <v>43862.122754629629</v>
      </c>
      <c r="Q1902" s="84" t="s">
        <v>2343</v>
      </c>
      <c r="R1902" s="84"/>
      <c r="S1902" s="84"/>
      <c r="T1902" s="84" t="s">
        <v>2883</v>
      </c>
      <c r="U1902" s="84"/>
      <c r="V1902" s="87" t="s">
        <v>3489</v>
      </c>
      <c r="W1902" s="86">
        <v>43862.122754629629</v>
      </c>
      <c r="X1902" s="90">
        <v>43862</v>
      </c>
      <c r="Y1902" s="92" t="s">
        <v>5537</v>
      </c>
      <c r="Z1902" s="87" t="s">
        <v>9299</v>
      </c>
      <c r="AA1902" s="84"/>
      <c r="AB1902" s="84"/>
      <c r="AC1902" s="92" t="s">
        <v>13177</v>
      </c>
      <c r="AD1902" s="84"/>
      <c r="AE1902" s="84" t="b">
        <v>0</v>
      </c>
      <c r="AF1902" s="84">
        <v>0</v>
      </c>
      <c r="AG1902" s="92" t="s">
        <v>16467</v>
      </c>
      <c r="AH1902" s="84" t="b">
        <v>0</v>
      </c>
      <c r="AI1902" s="84" t="s">
        <v>16520</v>
      </c>
      <c r="AJ1902" s="84"/>
      <c r="AK1902" s="92" t="s">
        <v>16467</v>
      </c>
      <c r="AL1902" s="84" t="b">
        <v>0</v>
      </c>
      <c r="AM1902" s="84">
        <v>5</v>
      </c>
      <c r="AN1902" s="92" t="s">
        <v>14540</v>
      </c>
      <c r="AO1902" s="84" t="s">
        <v>16534</v>
      </c>
      <c r="AP1902" s="84" t="b">
        <v>0</v>
      </c>
      <c r="AQ1902" s="92" t="s">
        <v>14540</v>
      </c>
      <c r="AR1902" s="84" t="s">
        <v>179</v>
      </c>
      <c r="AS1902" s="84">
        <v>0</v>
      </c>
      <c r="AT1902" s="84">
        <v>0</v>
      </c>
      <c r="AU1902" s="84"/>
      <c r="AV1902" s="84"/>
      <c r="AW1902" s="84"/>
      <c r="AX1902" s="84"/>
      <c r="AY1902" s="84"/>
      <c r="AZ1902" s="84"/>
      <c r="BA1902" s="84"/>
      <c r="BB1902" s="84"/>
      <c r="BC1902">
        <v>1</v>
      </c>
      <c r="BD1902">
        <v>0</v>
      </c>
      <c r="BE1902">
        <v>0</v>
      </c>
      <c r="BF1902">
        <v>0</v>
      </c>
      <c r="BG1902">
        <v>1</v>
      </c>
      <c r="BH1902">
        <v>0</v>
      </c>
    </row>
    <row r="1903" spans="1:60" x14ac:dyDescent="0.3">
      <c r="A1903" s="69" t="s">
        <v>685</v>
      </c>
      <c r="B1903" s="69" t="s">
        <v>2145</v>
      </c>
      <c r="C1903" s="70"/>
      <c r="D1903" s="71"/>
      <c r="E1903" s="72"/>
      <c r="F1903" s="73"/>
      <c r="G1903" s="70"/>
      <c r="H1903" s="74"/>
      <c r="I1903" s="75"/>
      <c r="J1903" s="75"/>
      <c r="K1903" s="36"/>
      <c r="L1903" s="82"/>
      <c r="M1903" s="82"/>
      <c r="N1903" s="77"/>
      <c r="O1903" s="84" t="s">
        <v>2168</v>
      </c>
      <c r="P1903" s="86">
        <v>43862.12332175926</v>
      </c>
      <c r="Q1903" s="84" t="s">
        <v>2299</v>
      </c>
      <c r="R1903" s="84"/>
      <c r="S1903" s="84"/>
      <c r="T1903" s="84"/>
      <c r="U1903" s="84"/>
      <c r="V1903" s="87" t="s">
        <v>3490</v>
      </c>
      <c r="W1903" s="86">
        <v>43862.12332175926</v>
      </c>
      <c r="X1903" s="90">
        <v>43862</v>
      </c>
      <c r="Y1903" s="92" t="s">
        <v>5540</v>
      </c>
      <c r="Z1903" s="87" t="s">
        <v>9302</v>
      </c>
      <c r="AA1903" s="84"/>
      <c r="AB1903" s="84"/>
      <c r="AC1903" s="92" t="s">
        <v>13180</v>
      </c>
      <c r="AD1903" s="84"/>
      <c r="AE1903" s="84" t="b">
        <v>0</v>
      </c>
      <c r="AF1903" s="84">
        <v>0</v>
      </c>
      <c r="AG1903" s="92" t="s">
        <v>16467</v>
      </c>
      <c r="AH1903" s="84" t="b">
        <v>0</v>
      </c>
      <c r="AI1903" s="84" t="s">
        <v>16520</v>
      </c>
      <c r="AJ1903" s="84"/>
      <c r="AK1903" s="92" t="s">
        <v>16467</v>
      </c>
      <c r="AL1903" s="84" t="b">
        <v>0</v>
      </c>
      <c r="AM1903" s="84">
        <v>118</v>
      </c>
      <c r="AN1903" s="92" t="s">
        <v>16294</v>
      </c>
      <c r="AO1903" s="84" t="s">
        <v>16534</v>
      </c>
      <c r="AP1903" s="84" t="b">
        <v>0</v>
      </c>
      <c r="AQ1903" s="92" t="s">
        <v>16294</v>
      </c>
      <c r="AR1903" s="84" t="s">
        <v>179</v>
      </c>
      <c r="AS1903" s="84">
        <v>0</v>
      </c>
      <c r="AT1903" s="84">
        <v>0</v>
      </c>
      <c r="AU1903" s="84"/>
      <c r="AV1903" s="84"/>
      <c r="AW1903" s="84"/>
      <c r="AX1903" s="84"/>
      <c r="AY1903" s="84"/>
      <c r="AZ1903" s="84"/>
      <c r="BA1903" s="84"/>
      <c r="BB1903" s="84"/>
      <c r="BC1903">
        <v>1</v>
      </c>
      <c r="BD1903">
        <v>0</v>
      </c>
      <c r="BE1903">
        <v>1</v>
      </c>
      <c r="BF1903">
        <v>0</v>
      </c>
      <c r="BG1903">
        <v>0</v>
      </c>
      <c r="BH1903">
        <v>0</v>
      </c>
    </row>
    <row r="1904" spans="1:60" x14ac:dyDescent="0.3">
      <c r="A1904" s="69" t="s">
        <v>686</v>
      </c>
      <c r="B1904" s="69" t="s">
        <v>2132</v>
      </c>
      <c r="C1904" s="70"/>
      <c r="D1904" s="71"/>
      <c r="E1904" s="72"/>
      <c r="F1904" s="73"/>
      <c r="G1904" s="70"/>
      <c r="H1904" s="74"/>
      <c r="I1904" s="75"/>
      <c r="J1904" s="75"/>
      <c r="K1904" s="36"/>
      <c r="L1904" s="82"/>
      <c r="M1904" s="82"/>
      <c r="N1904" s="77"/>
      <c r="O1904" s="84" t="s">
        <v>2168</v>
      </c>
      <c r="P1904" s="86">
        <v>43862.123981481483</v>
      </c>
      <c r="Q1904" s="84" t="s">
        <v>2218</v>
      </c>
      <c r="R1904" s="84"/>
      <c r="S1904" s="84"/>
      <c r="T1904" s="84" t="s">
        <v>2873</v>
      </c>
      <c r="U1904" s="84"/>
      <c r="V1904" s="87" t="s">
        <v>3491</v>
      </c>
      <c r="W1904" s="86">
        <v>43862.123981481483</v>
      </c>
      <c r="X1904" s="90">
        <v>43862</v>
      </c>
      <c r="Y1904" s="92" t="s">
        <v>5543</v>
      </c>
      <c r="Z1904" s="87" t="s">
        <v>9305</v>
      </c>
      <c r="AA1904" s="84"/>
      <c r="AB1904" s="84"/>
      <c r="AC1904" s="92" t="s">
        <v>13183</v>
      </c>
      <c r="AD1904" s="84"/>
      <c r="AE1904" s="84" t="b">
        <v>0</v>
      </c>
      <c r="AF1904" s="84">
        <v>0</v>
      </c>
      <c r="AG1904" s="92" t="s">
        <v>16467</v>
      </c>
      <c r="AH1904" s="84" t="b">
        <v>0</v>
      </c>
      <c r="AI1904" s="84" t="s">
        <v>16520</v>
      </c>
      <c r="AJ1904" s="84"/>
      <c r="AK1904" s="92" t="s">
        <v>16467</v>
      </c>
      <c r="AL1904" s="84" t="b">
        <v>0</v>
      </c>
      <c r="AM1904" s="84">
        <v>121</v>
      </c>
      <c r="AN1904" s="92" t="s">
        <v>12602</v>
      </c>
      <c r="AO1904" s="84" t="s">
        <v>16534</v>
      </c>
      <c r="AP1904" s="84" t="b">
        <v>0</v>
      </c>
      <c r="AQ1904" s="92" t="s">
        <v>12602</v>
      </c>
      <c r="AR1904" s="84" t="s">
        <v>179</v>
      </c>
      <c r="AS1904" s="84">
        <v>0</v>
      </c>
      <c r="AT1904" s="84">
        <v>0</v>
      </c>
      <c r="AU1904" s="84"/>
      <c r="AV1904" s="84"/>
      <c r="AW1904" s="84"/>
      <c r="AX1904" s="84"/>
      <c r="AY1904" s="84"/>
      <c r="AZ1904" s="84"/>
      <c r="BA1904" s="84"/>
      <c r="BB1904" s="84"/>
      <c r="BC1904">
        <v>1</v>
      </c>
      <c r="BD1904">
        <v>0</v>
      </c>
      <c r="BE1904">
        <v>1</v>
      </c>
      <c r="BF1904">
        <v>0</v>
      </c>
      <c r="BG1904">
        <v>0</v>
      </c>
      <c r="BH1904">
        <v>0</v>
      </c>
    </row>
    <row r="1905" spans="1:60" x14ac:dyDescent="0.3">
      <c r="A1905" s="69" t="s">
        <v>687</v>
      </c>
      <c r="B1905" s="69" t="s">
        <v>2096</v>
      </c>
      <c r="C1905" s="70"/>
      <c r="D1905" s="71"/>
      <c r="E1905" s="72"/>
      <c r="F1905" s="73"/>
      <c r="G1905" s="70"/>
      <c r="H1905" s="74"/>
      <c r="I1905" s="75"/>
      <c r="J1905" s="75"/>
      <c r="K1905" s="36"/>
      <c r="L1905" s="82"/>
      <c r="M1905" s="82"/>
      <c r="N1905" s="77"/>
      <c r="O1905" s="84" t="s">
        <v>2169</v>
      </c>
      <c r="P1905" s="86">
        <v>43862.125023148146</v>
      </c>
      <c r="Q1905" s="84" t="s">
        <v>2284</v>
      </c>
      <c r="R1905" s="84"/>
      <c r="S1905" s="84"/>
      <c r="T1905" s="84" t="s">
        <v>2883</v>
      </c>
      <c r="U1905" s="84"/>
      <c r="V1905" s="87" t="s">
        <v>3492</v>
      </c>
      <c r="W1905" s="86">
        <v>43862.125023148146</v>
      </c>
      <c r="X1905" s="90">
        <v>43862</v>
      </c>
      <c r="Y1905" s="92" t="s">
        <v>5544</v>
      </c>
      <c r="Z1905" s="87" t="s">
        <v>9306</v>
      </c>
      <c r="AA1905" s="84"/>
      <c r="AB1905" s="84"/>
      <c r="AC1905" s="92" t="s">
        <v>13184</v>
      </c>
      <c r="AD1905" s="84"/>
      <c r="AE1905" s="84" t="b">
        <v>0</v>
      </c>
      <c r="AF1905" s="84">
        <v>0</v>
      </c>
      <c r="AG1905" s="92" t="s">
        <v>16467</v>
      </c>
      <c r="AH1905" s="84" t="b">
        <v>0</v>
      </c>
      <c r="AI1905" s="84" t="s">
        <v>16520</v>
      </c>
      <c r="AJ1905" s="84"/>
      <c r="AK1905" s="92" t="s">
        <v>16467</v>
      </c>
      <c r="AL1905" s="84" t="b">
        <v>0</v>
      </c>
      <c r="AM1905" s="84">
        <v>230</v>
      </c>
      <c r="AN1905" s="92" t="s">
        <v>16293</v>
      </c>
      <c r="AO1905" s="84" t="s">
        <v>16535</v>
      </c>
      <c r="AP1905" s="84" t="b">
        <v>0</v>
      </c>
      <c r="AQ1905" s="92" t="s">
        <v>16293</v>
      </c>
      <c r="AR1905" s="84" t="s">
        <v>179</v>
      </c>
      <c r="AS1905" s="84">
        <v>0</v>
      </c>
      <c r="AT1905" s="84">
        <v>0</v>
      </c>
      <c r="AU1905" s="84"/>
      <c r="AV1905" s="84"/>
      <c r="AW1905" s="84"/>
      <c r="AX1905" s="84"/>
      <c r="AY1905" s="84"/>
      <c r="AZ1905" s="84"/>
      <c r="BA1905" s="84"/>
      <c r="BB1905" s="84"/>
      <c r="BC1905">
        <v>1</v>
      </c>
      <c r="BD1905">
        <v>0</v>
      </c>
      <c r="BE1905">
        <v>0</v>
      </c>
      <c r="BF1905">
        <v>0</v>
      </c>
      <c r="BG1905">
        <v>1</v>
      </c>
      <c r="BH1905">
        <v>0</v>
      </c>
    </row>
    <row r="1906" spans="1:60" x14ac:dyDescent="0.3">
      <c r="A1906" s="69" t="s">
        <v>688</v>
      </c>
      <c r="B1906" s="69" t="s">
        <v>2078</v>
      </c>
      <c r="C1906" s="70"/>
      <c r="D1906" s="71"/>
      <c r="E1906" s="72"/>
      <c r="F1906" s="73"/>
      <c r="G1906" s="70"/>
      <c r="H1906" s="74"/>
      <c r="I1906" s="75"/>
      <c r="J1906" s="75"/>
      <c r="K1906" s="36"/>
      <c r="L1906" s="82"/>
      <c r="M1906" s="82"/>
      <c r="N1906" s="77"/>
      <c r="O1906" s="84" t="s">
        <v>2169</v>
      </c>
      <c r="P1906" s="86">
        <v>43862.125543981485</v>
      </c>
      <c r="Q1906" s="84" t="s">
        <v>2298</v>
      </c>
      <c r="R1906" s="84"/>
      <c r="S1906" s="84"/>
      <c r="T1906" s="84" t="s">
        <v>2890</v>
      </c>
      <c r="U1906" s="84"/>
      <c r="V1906" s="87" t="s">
        <v>3062</v>
      </c>
      <c r="W1906" s="86">
        <v>43862.125543981485</v>
      </c>
      <c r="X1906" s="90">
        <v>43862</v>
      </c>
      <c r="Y1906" s="92" t="s">
        <v>5545</v>
      </c>
      <c r="Z1906" s="87" t="s">
        <v>9307</v>
      </c>
      <c r="AA1906" s="84"/>
      <c r="AB1906" s="84"/>
      <c r="AC1906" s="92" t="s">
        <v>13185</v>
      </c>
      <c r="AD1906" s="84"/>
      <c r="AE1906" s="84" t="b">
        <v>0</v>
      </c>
      <c r="AF1906" s="84">
        <v>0</v>
      </c>
      <c r="AG1906" s="92" t="s">
        <v>16467</v>
      </c>
      <c r="AH1906" s="84" t="b">
        <v>0</v>
      </c>
      <c r="AI1906" s="84" t="s">
        <v>16520</v>
      </c>
      <c r="AJ1906" s="84"/>
      <c r="AK1906" s="92" t="s">
        <v>16467</v>
      </c>
      <c r="AL1906" s="84" t="b">
        <v>0</v>
      </c>
      <c r="AM1906" s="84">
        <v>66</v>
      </c>
      <c r="AN1906" s="92" t="s">
        <v>16225</v>
      </c>
      <c r="AO1906" s="84" t="s">
        <v>16535</v>
      </c>
      <c r="AP1906" s="84" t="b">
        <v>0</v>
      </c>
      <c r="AQ1906" s="92" t="s">
        <v>16225</v>
      </c>
      <c r="AR1906" s="84" t="s">
        <v>179</v>
      </c>
      <c r="AS1906" s="84">
        <v>0</v>
      </c>
      <c r="AT1906" s="84">
        <v>0</v>
      </c>
      <c r="AU1906" s="84"/>
      <c r="AV1906" s="84"/>
      <c r="AW1906" s="84"/>
      <c r="AX1906" s="84"/>
      <c r="AY1906" s="84"/>
      <c r="AZ1906" s="84"/>
      <c r="BA1906" s="84"/>
      <c r="BB1906" s="84"/>
      <c r="BC1906">
        <v>1</v>
      </c>
      <c r="BD1906">
        <v>0</v>
      </c>
      <c r="BE1906">
        <v>0</v>
      </c>
      <c r="BF1906">
        <v>0</v>
      </c>
      <c r="BG1906">
        <v>1</v>
      </c>
      <c r="BH1906">
        <v>0</v>
      </c>
    </row>
    <row r="1907" spans="1:60" x14ac:dyDescent="0.3">
      <c r="A1907" s="69" t="s">
        <v>689</v>
      </c>
      <c r="B1907" s="69" t="s">
        <v>2096</v>
      </c>
      <c r="C1907" s="70"/>
      <c r="D1907" s="71"/>
      <c r="E1907" s="72"/>
      <c r="F1907" s="73"/>
      <c r="G1907" s="70"/>
      <c r="H1907" s="74"/>
      <c r="I1907" s="75"/>
      <c r="J1907" s="75"/>
      <c r="K1907" s="36"/>
      <c r="L1907" s="82"/>
      <c r="M1907" s="82"/>
      <c r="N1907" s="77"/>
      <c r="O1907" s="84" t="s">
        <v>2169</v>
      </c>
      <c r="P1907" s="86">
        <v>43862.126400462963</v>
      </c>
      <c r="Q1907" s="84" t="s">
        <v>2284</v>
      </c>
      <c r="R1907" s="84"/>
      <c r="S1907" s="84"/>
      <c r="T1907" s="84" t="s">
        <v>2883</v>
      </c>
      <c r="U1907" s="84"/>
      <c r="V1907" s="87" t="s">
        <v>3493</v>
      </c>
      <c r="W1907" s="86">
        <v>43862.126400462963</v>
      </c>
      <c r="X1907" s="90">
        <v>43862</v>
      </c>
      <c r="Y1907" s="92" t="s">
        <v>5546</v>
      </c>
      <c r="Z1907" s="87" t="s">
        <v>9308</v>
      </c>
      <c r="AA1907" s="84"/>
      <c r="AB1907" s="84"/>
      <c r="AC1907" s="92" t="s">
        <v>13186</v>
      </c>
      <c r="AD1907" s="84"/>
      <c r="AE1907" s="84" t="b">
        <v>0</v>
      </c>
      <c r="AF1907" s="84">
        <v>0</v>
      </c>
      <c r="AG1907" s="92" t="s">
        <v>16467</v>
      </c>
      <c r="AH1907" s="84" t="b">
        <v>0</v>
      </c>
      <c r="AI1907" s="84" t="s">
        <v>16520</v>
      </c>
      <c r="AJ1907" s="84"/>
      <c r="AK1907" s="92" t="s">
        <v>16467</v>
      </c>
      <c r="AL1907" s="84" t="b">
        <v>0</v>
      </c>
      <c r="AM1907" s="84">
        <v>230</v>
      </c>
      <c r="AN1907" s="92" t="s">
        <v>16293</v>
      </c>
      <c r="AO1907" s="84" t="s">
        <v>16534</v>
      </c>
      <c r="AP1907" s="84" t="b">
        <v>0</v>
      </c>
      <c r="AQ1907" s="92" t="s">
        <v>16293</v>
      </c>
      <c r="AR1907" s="84" t="s">
        <v>179</v>
      </c>
      <c r="AS1907" s="84">
        <v>0</v>
      </c>
      <c r="AT1907" s="84">
        <v>0</v>
      </c>
      <c r="AU1907" s="84"/>
      <c r="AV1907" s="84"/>
      <c r="AW1907" s="84"/>
      <c r="AX1907" s="84"/>
      <c r="AY1907" s="84"/>
      <c r="AZ1907" s="84"/>
      <c r="BA1907" s="84"/>
      <c r="BB1907" s="84"/>
      <c r="BC1907">
        <v>1</v>
      </c>
      <c r="BD1907">
        <v>0</v>
      </c>
      <c r="BE1907">
        <v>0</v>
      </c>
      <c r="BF1907">
        <v>0</v>
      </c>
      <c r="BG1907">
        <v>1</v>
      </c>
      <c r="BH1907">
        <v>0</v>
      </c>
    </row>
    <row r="1908" spans="1:60" x14ac:dyDescent="0.3">
      <c r="A1908" s="69" t="s">
        <v>690</v>
      </c>
      <c r="B1908" s="69" t="s">
        <v>2111</v>
      </c>
      <c r="C1908" s="70"/>
      <c r="D1908" s="71"/>
      <c r="E1908" s="72"/>
      <c r="F1908" s="73"/>
      <c r="G1908" s="70"/>
      <c r="H1908" s="74"/>
      <c r="I1908" s="75"/>
      <c r="J1908" s="75"/>
      <c r="K1908" s="36"/>
      <c r="L1908" s="82"/>
      <c r="M1908" s="82"/>
      <c r="N1908" s="77"/>
      <c r="O1908" s="84" t="s">
        <v>2169</v>
      </c>
      <c r="P1908" s="86">
        <v>43862.126793981479</v>
      </c>
      <c r="Q1908" s="84" t="s">
        <v>2206</v>
      </c>
      <c r="R1908" s="84"/>
      <c r="S1908" s="84"/>
      <c r="T1908" s="84" t="s">
        <v>2873</v>
      </c>
      <c r="U1908" s="84"/>
      <c r="V1908" s="87" t="s">
        <v>3494</v>
      </c>
      <c r="W1908" s="86">
        <v>43862.126793981479</v>
      </c>
      <c r="X1908" s="90">
        <v>43862</v>
      </c>
      <c r="Y1908" s="92" t="s">
        <v>5547</v>
      </c>
      <c r="Z1908" s="87" t="s">
        <v>9309</v>
      </c>
      <c r="AA1908" s="84"/>
      <c r="AB1908" s="84"/>
      <c r="AC1908" s="92" t="s">
        <v>13187</v>
      </c>
      <c r="AD1908" s="84"/>
      <c r="AE1908" s="84" t="b">
        <v>0</v>
      </c>
      <c r="AF1908" s="84">
        <v>0</v>
      </c>
      <c r="AG1908" s="92" t="s">
        <v>16467</v>
      </c>
      <c r="AH1908" s="84" t="b">
        <v>0</v>
      </c>
      <c r="AI1908" s="84" t="s">
        <v>16520</v>
      </c>
      <c r="AJ1908" s="84"/>
      <c r="AK1908" s="92" t="s">
        <v>16467</v>
      </c>
      <c r="AL1908" s="84" t="b">
        <v>0</v>
      </c>
      <c r="AM1908" s="84">
        <v>30</v>
      </c>
      <c r="AN1908" s="92" t="s">
        <v>16361</v>
      </c>
      <c r="AO1908" s="84" t="s">
        <v>16535</v>
      </c>
      <c r="AP1908" s="84" t="b">
        <v>0</v>
      </c>
      <c r="AQ1908" s="92" t="s">
        <v>16361</v>
      </c>
      <c r="AR1908" s="84" t="s">
        <v>179</v>
      </c>
      <c r="AS1908" s="84">
        <v>0</v>
      </c>
      <c r="AT1908" s="84">
        <v>0</v>
      </c>
      <c r="AU1908" s="84"/>
      <c r="AV1908" s="84"/>
      <c r="AW1908" s="84"/>
      <c r="AX1908" s="84"/>
      <c r="AY1908" s="84"/>
      <c r="AZ1908" s="84"/>
      <c r="BA1908" s="84"/>
      <c r="BB1908" s="84"/>
      <c r="BC1908">
        <v>1</v>
      </c>
      <c r="BD1908">
        <v>0</v>
      </c>
      <c r="BE1908">
        <v>0</v>
      </c>
      <c r="BF1908">
        <v>0</v>
      </c>
      <c r="BG1908">
        <v>1</v>
      </c>
      <c r="BH1908">
        <v>0</v>
      </c>
    </row>
    <row r="1909" spans="1:60" x14ac:dyDescent="0.3">
      <c r="A1909" s="69" t="s">
        <v>690</v>
      </c>
      <c r="B1909" s="69" t="s">
        <v>2096</v>
      </c>
      <c r="C1909" s="70"/>
      <c r="D1909" s="71"/>
      <c r="E1909" s="72"/>
      <c r="F1909" s="73"/>
      <c r="G1909" s="70"/>
      <c r="H1909" s="74"/>
      <c r="I1909" s="75"/>
      <c r="J1909" s="75"/>
      <c r="K1909" s="36"/>
      <c r="L1909" s="82"/>
      <c r="M1909" s="82"/>
      <c r="N1909" s="77"/>
      <c r="O1909" s="84" t="s">
        <v>2169</v>
      </c>
      <c r="P1909" s="86">
        <v>43862.126898148148</v>
      </c>
      <c r="Q1909" s="84" t="s">
        <v>2284</v>
      </c>
      <c r="R1909" s="84"/>
      <c r="S1909" s="84"/>
      <c r="T1909" s="84" t="s">
        <v>2883</v>
      </c>
      <c r="U1909" s="84"/>
      <c r="V1909" s="87" t="s">
        <v>3494</v>
      </c>
      <c r="W1909" s="86">
        <v>43862.126898148148</v>
      </c>
      <c r="X1909" s="90">
        <v>43862</v>
      </c>
      <c r="Y1909" s="92" t="s">
        <v>5548</v>
      </c>
      <c r="Z1909" s="87" t="s">
        <v>9310</v>
      </c>
      <c r="AA1909" s="84"/>
      <c r="AB1909" s="84"/>
      <c r="AC1909" s="92" t="s">
        <v>13188</v>
      </c>
      <c r="AD1909" s="84"/>
      <c r="AE1909" s="84" t="b">
        <v>0</v>
      </c>
      <c r="AF1909" s="84">
        <v>0</v>
      </c>
      <c r="AG1909" s="92" t="s">
        <v>16467</v>
      </c>
      <c r="AH1909" s="84" t="b">
        <v>0</v>
      </c>
      <c r="AI1909" s="84" t="s">
        <v>16520</v>
      </c>
      <c r="AJ1909" s="84"/>
      <c r="AK1909" s="92" t="s">
        <v>16467</v>
      </c>
      <c r="AL1909" s="84" t="b">
        <v>0</v>
      </c>
      <c r="AM1909" s="84">
        <v>230</v>
      </c>
      <c r="AN1909" s="92" t="s">
        <v>16293</v>
      </c>
      <c r="AO1909" s="84" t="s">
        <v>16535</v>
      </c>
      <c r="AP1909" s="84" t="b">
        <v>0</v>
      </c>
      <c r="AQ1909" s="92" t="s">
        <v>16293</v>
      </c>
      <c r="AR1909" s="84" t="s">
        <v>179</v>
      </c>
      <c r="AS1909" s="84">
        <v>0</v>
      </c>
      <c r="AT1909" s="84">
        <v>0</v>
      </c>
      <c r="AU1909" s="84"/>
      <c r="AV1909" s="84"/>
      <c r="AW1909" s="84"/>
      <c r="AX1909" s="84"/>
      <c r="AY1909" s="84"/>
      <c r="AZ1909" s="84"/>
      <c r="BA1909" s="84"/>
      <c r="BB1909" s="84"/>
      <c r="BC1909">
        <v>1</v>
      </c>
      <c r="BD1909">
        <v>0</v>
      </c>
      <c r="BE1909">
        <v>0</v>
      </c>
      <c r="BF1909">
        <v>0</v>
      </c>
      <c r="BG1909">
        <v>1</v>
      </c>
      <c r="BH1909">
        <v>0</v>
      </c>
    </row>
    <row r="1910" spans="1:60" x14ac:dyDescent="0.3">
      <c r="A1910" s="69" t="s">
        <v>691</v>
      </c>
      <c r="B1910" s="69" t="s">
        <v>2131</v>
      </c>
      <c r="C1910" s="70"/>
      <c r="D1910" s="71"/>
      <c r="E1910" s="72"/>
      <c r="F1910" s="73"/>
      <c r="G1910" s="70"/>
      <c r="H1910" s="74"/>
      <c r="I1910" s="75"/>
      <c r="J1910" s="75"/>
      <c r="K1910" s="36"/>
      <c r="L1910" s="82"/>
      <c r="M1910" s="82"/>
      <c r="N1910" s="77"/>
      <c r="O1910" s="84" t="s">
        <v>2168</v>
      </c>
      <c r="P1910" s="86">
        <v>43862.127129629633</v>
      </c>
      <c r="Q1910" s="84" t="s">
        <v>2207</v>
      </c>
      <c r="R1910" s="84"/>
      <c r="S1910" s="84"/>
      <c r="T1910" s="84" t="s">
        <v>2873</v>
      </c>
      <c r="U1910" s="84"/>
      <c r="V1910" s="87" t="s">
        <v>3495</v>
      </c>
      <c r="W1910" s="86">
        <v>43862.127129629633</v>
      </c>
      <c r="X1910" s="90">
        <v>43862</v>
      </c>
      <c r="Y1910" s="92" t="s">
        <v>5550</v>
      </c>
      <c r="Z1910" s="87" t="s">
        <v>9312</v>
      </c>
      <c r="AA1910" s="84"/>
      <c r="AB1910" s="84"/>
      <c r="AC1910" s="92" t="s">
        <v>13190</v>
      </c>
      <c r="AD1910" s="84"/>
      <c r="AE1910" s="84" t="b">
        <v>0</v>
      </c>
      <c r="AF1910" s="84">
        <v>0</v>
      </c>
      <c r="AG1910" s="92" t="s">
        <v>16467</v>
      </c>
      <c r="AH1910" s="84" t="b">
        <v>0</v>
      </c>
      <c r="AI1910" s="84" t="s">
        <v>16520</v>
      </c>
      <c r="AJ1910" s="84"/>
      <c r="AK1910" s="92" t="s">
        <v>16467</v>
      </c>
      <c r="AL1910" s="84" t="b">
        <v>0</v>
      </c>
      <c r="AM1910" s="84">
        <v>34</v>
      </c>
      <c r="AN1910" s="92" t="s">
        <v>12570</v>
      </c>
      <c r="AO1910" s="84" t="s">
        <v>16534</v>
      </c>
      <c r="AP1910" s="84" t="b">
        <v>0</v>
      </c>
      <c r="AQ1910" s="92" t="s">
        <v>12570</v>
      </c>
      <c r="AR1910" s="84" t="s">
        <v>179</v>
      </c>
      <c r="AS1910" s="84">
        <v>0</v>
      </c>
      <c r="AT1910" s="84">
        <v>0</v>
      </c>
      <c r="AU1910" s="84"/>
      <c r="AV1910" s="84"/>
      <c r="AW1910" s="84"/>
      <c r="AX1910" s="84"/>
      <c r="AY1910" s="84"/>
      <c r="AZ1910" s="84"/>
      <c r="BA1910" s="84"/>
      <c r="BB1910" s="84"/>
      <c r="BC1910">
        <v>1</v>
      </c>
      <c r="BD1910">
        <v>0</v>
      </c>
      <c r="BE1910">
        <v>1</v>
      </c>
      <c r="BF1910">
        <v>0</v>
      </c>
      <c r="BG1910">
        <v>0</v>
      </c>
      <c r="BH1910">
        <v>0</v>
      </c>
    </row>
    <row r="1911" spans="1:60" x14ac:dyDescent="0.3">
      <c r="A1911" s="69" t="s">
        <v>691</v>
      </c>
      <c r="B1911" s="69" t="s">
        <v>2129</v>
      </c>
      <c r="C1911" s="70"/>
      <c r="D1911" s="71"/>
      <c r="E1911" s="72"/>
      <c r="F1911" s="73"/>
      <c r="G1911" s="70"/>
      <c r="H1911" s="74"/>
      <c r="I1911" s="75"/>
      <c r="J1911" s="75"/>
      <c r="K1911" s="36"/>
      <c r="L1911" s="82"/>
      <c r="M1911" s="82"/>
      <c r="N1911" s="77"/>
      <c r="O1911" s="84" t="s">
        <v>2168</v>
      </c>
      <c r="P1911" s="86">
        <v>43862.127129629633</v>
      </c>
      <c r="Q1911" s="84" t="s">
        <v>2207</v>
      </c>
      <c r="R1911" s="84"/>
      <c r="S1911" s="84"/>
      <c r="T1911" s="84" t="s">
        <v>2873</v>
      </c>
      <c r="U1911" s="84"/>
      <c r="V1911" s="87" t="s">
        <v>3495</v>
      </c>
      <c r="W1911" s="86">
        <v>43862.127129629633</v>
      </c>
      <c r="X1911" s="90">
        <v>43862</v>
      </c>
      <c r="Y1911" s="92" t="s">
        <v>5550</v>
      </c>
      <c r="Z1911" s="87" t="s">
        <v>9312</v>
      </c>
      <c r="AA1911" s="84"/>
      <c r="AB1911" s="84"/>
      <c r="AC1911" s="92" t="s">
        <v>13190</v>
      </c>
      <c r="AD1911" s="84"/>
      <c r="AE1911" s="84" t="b">
        <v>0</v>
      </c>
      <c r="AF1911" s="84">
        <v>0</v>
      </c>
      <c r="AG1911" s="92" t="s">
        <v>16467</v>
      </c>
      <c r="AH1911" s="84" t="b">
        <v>0</v>
      </c>
      <c r="AI1911" s="84" t="s">
        <v>16520</v>
      </c>
      <c r="AJ1911" s="84"/>
      <c r="AK1911" s="92" t="s">
        <v>16467</v>
      </c>
      <c r="AL1911" s="84" t="b">
        <v>0</v>
      </c>
      <c r="AM1911" s="84">
        <v>34</v>
      </c>
      <c r="AN1911" s="92" t="s">
        <v>12570</v>
      </c>
      <c r="AO1911" s="84" t="s">
        <v>16534</v>
      </c>
      <c r="AP1911" s="84" t="b">
        <v>0</v>
      </c>
      <c r="AQ1911" s="92" t="s">
        <v>12570</v>
      </c>
      <c r="AR1911" s="84" t="s">
        <v>179</v>
      </c>
      <c r="AS1911" s="84">
        <v>0</v>
      </c>
      <c r="AT1911" s="84">
        <v>0</v>
      </c>
      <c r="AU1911" s="84"/>
      <c r="AV1911" s="84"/>
      <c r="AW1911" s="84"/>
      <c r="AX1911" s="84"/>
      <c r="AY1911" s="84"/>
      <c r="AZ1911" s="84"/>
      <c r="BA1911" s="84"/>
      <c r="BB1911" s="84"/>
      <c r="BC1911">
        <v>1</v>
      </c>
      <c r="BD1911">
        <v>0</v>
      </c>
      <c r="BE1911">
        <v>1</v>
      </c>
      <c r="BF1911">
        <v>0</v>
      </c>
      <c r="BG1911">
        <v>0</v>
      </c>
      <c r="BH1911">
        <v>0</v>
      </c>
    </row>
    <row r="1912" spans="1:60" x14ac:dyDescent="0.3">
      <c r="A1912" s="69" t="s">
        <v>691</v>
      </c>
      <c r="B1912" s="69" t="s">
        <v>2128</v>
      </c>
      <c r="C1912" s="70"/>
      <c r="D1912" s="71"/>
      <c r="E1912" s="72"/>
      <c r="F1912" s="73"/>
      <c r="G1912" s="70"/>
      <c r="H1912" s="74"/>
      <c r="I1912" s="75"/>
      <c r="J1912" s="75"/>
      <c r="K1912" s="36"/>
      <c r="L1912" s="82"/>
      <c r="M1912" s="82"/>
      <c r="N1912" s="77"/>
      <c r="O1912" s="84" t="s">
        <v>2168</v>
      </c>
      <c r="P1912" s="86">
        <v>43862.127129629633</v>
      </c>
      <c r="Q1912" s="84" t="s">
        <v>2207</v>
      </c>
      <c r="R1912" s="84"/>
      <c r="S1912" s="84"/>
      <c r="T1912" s="84" t="s">
        <v>2873</v>
      </c>
      <c r="U1912" s="84"/>
      <c r="V1912" s="87" t="s">
        <v>3495</v>
      </c>
      <c r="W1912" s="86">
        <v>43862.127129629633</v>
      </c>
      <c r="X1912" s="90">
        <v>43862</v>
      </c>
      <c r="Y1912" s="92" t="s">
        <v>5550</v>
      </c>
      <c r="Z1912" s="87" t="s">
        <v>9312</v>
      </c>
      <c r="AA1912" s="84"/>
      <c r="AB1912" s="84"/>
      <c r="AC1912" s="92" t="s">
        <v>13190</v>
      </c>
      <c r="AD1912" s="84"/>
      <c r="AE1912" s="84" t="b">
        <v>0</v>
      </c>
      <c r="AF1912" s="84">
        <v>0</v>
      </c>
      <c r="AG1912" s="92" t="s">
        <v>16467</v>
      </c>
      <c r="AH1912" s="84" t="b">
        <v>0</v>
      </c>
      <c r="AI1912" s="84" t="s">
        <v>16520</v>
      </c>
      <c r="AJ1912" s="84"/>
      <c r="AK1912" s="92" t="s">
        <v>16467</v>
      </c>
      <c r="AL1912" s="84" t="b">
        <v>0</v>
      </c>
      <c r="AM1912" s="84">
        <v>34</v>
      </c>
      <c r="AN1912" s="92" t="s">
        <v>12570</v>
      </c>
      <c r="AO1912" s="84" t="s">
        <v>16534</v>
      </c>
      <c r="AP1912" s="84" t="b">
        <v>0</v>
      </c>
      <c r="AQ1912" s="92" t="s">
        <v>12570</v>
      </c>
      <c r="AR1912" s="84" t="s">
        <v>179</v>
      </c>
      <c r="AS1912" s="84">
        <v>0</v>
      </c>
      <c r="AT1912" s="84">
        <v>0</v>
      </c>
      <c r="AU1912" s="84"/>
      <c r="AV1912" s="84"/>
      <c r="AW1912" s="84"/>
      <c r="AX1912" s="84"/>
      <c r="AY1912" s="84"/>
      <c r="AZ1912" s="84"/>
      <c r="BA1912" s="84"/>
      <c r="BB1912" s="84"/>
      <c r="BC1912">
        <v>1</v>
      </c>
      <c r="BD1912">
        <v>0</v>
      </c>
      <c r="BE1912">
        <v>1</v>
      </c>
      <c r="BF1912">
        <v>0</v>
      </c>
      <c r="BG1912">
        <v>0</v>
      </c>
      <c r="BH1912">
        <v>0</v>
      </c>
    </row>
    <row r="1913" spans="1:60" x14ac:dyDescent="0.3">
      <c r="A1913" s="69" t="s">
        <v>1819</v>
      </c>
      <c r="B1913" s="69" t="s">
        <v>1818</v>
      </c>
      <c r="C1913" s="70"/>
      <c r="D1913" s="71"/>
      <c r="E1913" s="72"/>
      <c r="F1913" s="73"/>
      <c r="G1913" s="70"/>
      <c r="H1913" s="74"/>
      <c r="I1913" s="75"/>
      <c r="J1913" s="75"/>
      <c r="K1913" s="36"/>
      <c r="L1913" s="82"/>
      <c r="M1913" s="82"/>
      <c r="N1913" s="77"/>
      <c r="O1913" s="84" t="s">
        <v>2169</v>
      </c>
      <c r="P1913" s="86">
        <v>43862.129837962966</v>
      </c>
      <c r="Q1913" s="84" t="s">
        <v>2315</v>
      </c>
      <c r="R1913" s="84"/>
      <c r="S1913" s="84"/>
      <c r="T1913" s="84"/>
      <c r="U1913" s="84"/>
      <c r="V1913" s="87" t="s">
        <v>4531</v>
      </c>
      <c r="W1913" s="86">
        <v>43862.129837962966</v>
      </c>
      <c r="X1913" s="90">
        <v>43862</v>
      </c>
      <c r="Y1913" s="92" t="s">
        <v>7680</v>
      </c>
      <c r="Z1913" s="87" t="s">
        <v>11499</v>
      </c>
      <c r="AA1913" s="84"/>
      <c r="AB1913" s="84"/>
      <c r="AC1913" s="92" t="s">
        <v>15393</v>
      </c>
      <c r="AD1913" s="84"/>
      <c r="AE1913" s="84" t="b">
        <v>0</v>
      </c>
      <c r="AF1913" s="84">
        <v>0</v>
      </c>
      <c r="AG1913" s="92" t="s">
        <v>16467</v>
      </c>
      <c r="AH1913" s="84" t="b">
        <v>0</v>
      </c>
      <c r="AI1913" s="84" t="s">
        <v>16520</v>
      </c>
      <c r="AJ1913" s="84"/>
      <c r="AK1913" s="92" t="s">
        <v>16467</v>
      </c>
      <c r="AL1913" s="84" t="b">
        <v>0</v>
      </c>
      <c r="AM1913" s="84">
        <v>8</v>
      </c>
      <c r="AN1913" s="92" t="s">
        <v>15390</v>
      </c>
      <c r="AO1913" s="84" t="s">
        <v>16534</v>
      </c>
      <c r="AP1913" s="84" t="b">
        <v>0</v>
      </c>
      <c r="AQ1913" s="92" t="s">
        <v>15390</v>
      </c>
      <c r="AR1913" s="84" t="s">
        <v>179</v>
      </c>
      <c r="AS1913" s="84">
        <v>0</v>
      </c>
      <c r="AT1913" s="84">
        <v>0</v>
      </c>
      <c r="AU1913" s="84"/>
      <c r="AV1913" s="84"/>
      <c r="AW1913" s="84"/>
      <c r="AX1913" s="84"/>
      <c r="AY1913" s="84"/>
      <c r="AZ1913" s="84"/>
      <c r="BA1913" s="84"/>
      <c r="BB1913" s="84"/>
      <c r="BC1913">
        <v>1</v>
      </c>
      <c r="BD1913">
        <v>0</v>
      </c>
      <c r="BE1913">
        <v>0</v>
      </c>
      <c r="BF1913">
        <v>0</v>
      </c>
      <c r="BG1913">
        <v>1</v>
      </c>
      <c r="BH1913">
        <v>0</v>
      </c>
    </row>
    <row r="1914" spans="1:60" x14ac:dyDescent="0.3">
      <c r="A1914" s="69" t="s">
        <v>695</v>
      </c>
      <c r="B1914" s="69" t="s">
        <v>2132</v>
      </c>
      <c r="C1914" s="70"/>
      <c r="D1914" s="71"/>
      <c r="E1914" s="72"/>
      <c r="F1914" s="73"/>
      <c r="G1914" s="70"/>
      <c r="H1914" s="74"/>
      <c r="I1914" s="75"/>
      <c r="J1914" s="75"/>
      <c r="K1914" s="36"/>
      <c r="L1914" s="82"/>
      <c r="M1914" s="82"/>
      <c r="N1914" s="77"/>
      <c r="O1914" s="84" t="s">
        <v>2168</v>
      </c>
      <c r="P1914" s="86">
        <v>43862.129942129628</v>
      </c>
      <c r="Q1914" s="84" t="s">
        <v>2218</v>
      </c>
      <c r="R1914" s="84"/>
      <c r="S1914" s="84"/>
      <c r="T1914" s="84" t="s">
        <v>2873</v>
      </c>
      <c r="U1914" s="84"/>
      <c r="V1914" s="87" t="s">
        <v>3498</v>
      </c>
      <c r="W1914" s="86">
        <v>43862.129942129628</v>
      </c>
      <c r="X1914" s="90">
        <v>43862</v>
      </c>
      <c r="Y1914" s="92" t="s">
        <v>5556</v>
      </c>
      <c r="Z1914" s="87" t="s">
        <v>9318</v>
      </c>
      <c r="AA1914" s="84"/>
      <c r="AB1914" s="84"/>
      <c r="AC1914" s="92" t="s">
        <v>13196</v>
      </c>
      <c r="AD1914" s="84"/>
      <c r="AE1914" s="84" t="b">
        <v>0</v>
      </c>
      <c r="AF1914" s="84">
        <v>0</v>
      </c>
      <c r="AG1914" s="92" t="s">
        <v>16467</v>
      </c>
      <c r="AH1914" s="84" t="b">
        <v>0</v>
      </c>
      <c r="AI1914" s="84" t="s">
        <v>16520</v>
      </c>
      <c r="AJ1914" s="84"/>
      <c r="AK1914" s="92" t="s">
        <v>16467</v>
      </c>
      <c r="AL1914" s="84" t="b">
        <v>0</v>
      </c>
      <c r="AM1914" s="84">
        <v>121</v>
      </c>
      <c r="AN1914" s="92" t="s">
        <v>12602</v>
      </c>
      <c r="AO1914" s="84" t="s">
        <v>16534</v>
      </c>
      <c r="AP1914" s="84" t="b">
        <v>0</v>
      </c>
      <c r="AQ1914" s="92" t="s">
        <v>12602</v>
      </c>
      <c r="AR1914" s="84" t="s">
        <v>179</v>
      </c>
      <c r="AS1914" s="84">
        <v>0</v>
      </c>
      <c r="AT1914" s="84">
        <v>0</v>
      </c>
      <c r="AU1914" s="84"/>
      <c r="AV1914" s="84"/>
      <c r="AW1914" s="84"/>
      <c r="AX1914" s="84"/>
      <c r="AY1914" s="84"/>
      <c r="AZ1914" s="84"/>
      <c r="BA1914" s="84"/>
      <c r="BB1914" s="84"/>
      <c r="BC1914">
        <v>1</v>
      </c>
      <c r="BD1914">
        <v>0</v>
      </c>
      <c r="BE1914">
        <v>1</v>
      </c>
      <c r="BF1914">
        <v>0</v>
      </c>
      <c r="BG1914">
        <v>0</v>
      </c>
      <c r="BH1914">
        <v>0</v>
      </c>
    </row>
    <row r="1915" spans="1:60" x14ac:dyDescent="0.3">
      <c r="A1915" s="69" t="s">
        <v>1931</v>
      </c>
      <c r="B1915" s="69" t="s">
        <v>2126</v>
      </c>
      <c r="C1915" s="70"/>
      <c r="D1915" s="71"/>
      <c r="E1915" s="72"/>
      <c r="F1915" s="73"/>
      <c r="G1915" s="70"/>
      <c r="H1915" s="74"/>
      <c r="I1915" s="75"/>
      <c r="J1915" s="75"/>
      <c r="K1915" s="36"/>
      <c r="L1915" s="82"/>
      <c r="M1915" s="82"/>
      <c r="N1915" s="77"/>
      <c r="O1915" s="84" t="s">
        <v>2169</v>
      </c>
      <c r="P1915" s="86">
        <v>43862.131666666668</v>
      </c>
      <c r="Q1915" s="84" t="s">
        <v>2290</v>
      </c>
      <c r="R1915" s="84"/>
      <c r="S1915" s="84"/>
      <c r="T1915" s="84" t="s">
        <v>2883</v>
      </c>
      <c r="U1915" s="84"/>
      <c r="V1915" s="87" t="s">
        <v>4629</v>
      </c>
      <c r="W1915" s="86">
        <v>43862.131666666668</v>
      </c>
      <c r="X1915" s="90">
        <v>43862</v>
      </c>
      <c r="Y1915" s="92" t="s">
        <v>7959</v>
      </c>
      <c r="Z1915" s="87" t="s">
        <v>11795</v>
      </c>
      <c r="AA1915" s="84"/>
      <c r="AB1915" s="84"/>
      <c r="AC1915" s="92" t="s">
        <v>15699</v>
      </c>
      <c r="AD1915" s="84"/>
      <c r="AE1915" s="84" t="b">
        <v>0</v>
      </c>
      <c r="AF1915" s="84">
        <v>0</v>
      </c>
      <c r="AG1915" s="92" t="s">
        <v>16467</v>
      </c>
      <c r="AH1915" s="84" t="b">
        <v>0</v>
      </c>
      <c r="AI1915" s="84" t="s">
        <v>16520</v>
      </c>
      <c r="AJ1915" s="84"/>
      <c r="AK1915" s="92" t="s">
        <v>16467</v>
      </c>
      <c r="AL1915" s="84" t="b">
        <v>0</v>
      </c>
      <c r="AM1915" s="84">
        <v>72</v>
      </c>
      <c r="AN1915" s="92" t="s">
        <v>16431</v>
      </c>
      <c r="AO1915" s="84" t="s">
        <v>16537</v>
      </c>
      <c r="AP1915" s="84" t="b">
        <v>0</v>
      </c>
      <c r="AQ1915" s="92" t="s">
        <v>16431</v>
      </c>
      <c r="AR1915" s="84" t="s">
        <v>179</v>
      </c>
      <c r="AS1915" s="84">
        <v>0</v>
      </c>
      <c r="AT1915" s="84">
        <v>0</v>
      </c>
      <c r="AU1915" s="84"/>
      <c r="AV1915" s="84"/>
      <c r="AW1915" s="84"/>
      <c r="AX1915" s="84"/>
      <c r="AY1915" s="84"/>
      <c r="AZ1915" s="84"/>
      <c r="BA1915" s="84"/>
      <c r="BB1915" s="84"/>
      <c r="BC1915">
        <v>1</v>
      </c>
      <c r="BD1915">
        <v>0</v>
      </c>
      <c r="BE1915">
        <v>0</v>
      </c>
      <c r="BF1915">
        <v>0</v>
      </c>
      <c r="BG1915">
        <v>1</v>
      </c>
      <c r="BH1915">
        <v>0</v>
      </c>
    </row>
    <row r="1916" spans="1:60" x14ac:dyDescent="0.3">
      <c r="A1916" s="69" t="s">
        <v>1631</v>
      </c>
      <c r="B1916" s="69" t="s">
        <v>2128</v>
      </c>
      <c r="C1916" s="70"/>
      <c r="D1916" s="71"/>
      <c r="E1916" s="72"/>
      <c r="F1916" s="73"/>
      <c r="G1916" s="70"/>
      <c r="H1916" s="74"/>
      <c r="I1916" s="75"/>
      <c r="J1916" s="75"/>
      <c r="K1916" s="36"/>
      <c r="L1916" s="82"/>
      <c r="M1916" s="82"/>
      <c r="N1916" s="77"/>
      <c r="O1916" s="84" t="s">
        <v>2168</v>
      </c>
      <c r="P1916" s="86">
        <v>43862.134097222224</v>
      </c>
      <c r="Q1916" s="84" t="s">
        <v>2299</v>
      </c>
      <c r="R1916" s="84"/>
      <c r="S1916" s="84"/>
      <c r="T1916" s="84"/>
      <c r="U1916" s="84"/>
      <c r="V1916" s="87" t="s">
        <v>4358</v>
      </c>
      <c r="W1916" s="86">
        <v>43862.134097222224</v>
      </c>
      <c r="X1916" s="90">
        <v>43862</v>
      </c>
      <c r="Y1916" s="92" t="s">
        <v>7268</v>
      </c>
      <c r="Z1916" s="87" t="s">
        <v>11063</v>
      </c>
      <c r="AA1916" s="84"/>
      <c r="AB1916" s="84"/>
      <c r="AC1916" s="92" t="s">
        <v>14950</v>
      </c>
      <c r="AD1916" s="84"/>
      <c r="AE1916" s="84" t="b">
        <v>0</v>
      </c>
      <c r="AF1916" s="84">
        <v>0</v>
      </c>
      <c r="AG1916" s="92" t="s">
        <v>16467</v>
      </c>
      <c r="AH1916" s="84" t="b">
        <v>0</v>
      </c>
      <c r="AI1916" s="84" t="s">
        <v>16520</v>
      </c>
      <c r="AJ1916" s="84"/>
      <c r="AK1916" s="92" t="s">
        <v>16467</v>
      </c>
      <c r="AL1916" s="84" t="b">
        <v>0</v>
      </c>
      <c r="AM1916" s="84">
        <v>118</v>
      </c>
      <c r="AN1916" s="92" t="s">
        <v>16294</v>
      </c>
      <c r="AO1916" s="84" t="s">
        <v>16535</v>
      </c>
      <c r="AP1916" s="84" t="b">
        <v>0</v>
      </c>
      <c r="AQ1916" s="92" t="s">
        <v>16294</v>
      </c>
      <c r="AR1916" s="84" t="s">
        <v>179</v>
      </c>
      <c r="AS1916" s="84">
        <v>0</v>
      </c>
      <c r="AT1916" s="84">
        <v>0</v>
      </c>
      <c r="AU1916" s="84"/>
      <c r="AV1916" s="84"/>
      <c r="AW1916" s="84"/>
      <c r="AX1916" s="84"/>
      <c r="AY1916" s="84"/>
      <c r="AZ1916" s="84"/>
      <c r="BA1916" s="84"/>
      <c r="BB1916" s="84"/>
      <c r="BC1916">
        <v>1</v>
      </c>
      <c r="BD1916">
        <v>0</v>
      </c>
      <c r="BE1916">
        <v>1</v>
      </c>
      <c r="BF1916">
        <v>0</v>
      </c>
      <c r="BG1916">
        <v>0</v>
      </c>
      <c r="BH1916">
        <v>0</v>
      </c>
    </row>
    <row r="1917" spans="1:60" x14ac:dyDescent="0.3">
      <c r="A1917" s="69" t="s">
        <v>1631</v>
      </c>
      <c r="B1917" s="69" t="s">
        <v>2145</v>
      </c>
      <c r="C1917" s="70"/>
      <c r="D1917" s="71"/>
      <c r="E1917" s="72"/>
      <c r="F1917" s="73"/>
      <c r="G1917" s="70"/>
      <c r="H1917" s="74"/>
      <c r="I1917" s="75"/>
      <c r="J1917" s="75"/>
      <c r="K1917" s="36"/>
      <c r="L1917" s="82"/>
      <c r="M1917" s="82"/>
      <c r="N1917" s="77"/>
      <c r="O1917" s="84" t="s">
        <v>2168</v>
      </c>
      <c r="P1917" s="86">
        <v>43862.134097222224</v>
      </c>
      <c r="Q1917" s="84" t="s">
        <v>2299</v>
      </c>
      <c r="R1917" s="84"/>
      <c r="S1917" s="84"/>
      <c r="T1917" s="84"/>
      <c r="U1917" s="84"/>
      <c r="V1917" s="87" t="s">
        <v>4358</v>
      </c>
      <c r="W1917" s="86">
        <v>43862.134097222224</v>
      </c>
      <c r="X1917" s="90">
        <v>43862</v>
      </c>
      <c r="Y1917" s="92" t="s">
        <v>7268</v>
      </c>
      <c r="Z1917" s="87" t="s">
        <v>11063</v>
      </c>
      <c r="AA1917" s="84"/>
      <c r="AB1917" s="84"/>
      <c r="AC1917" s="92" t="s">
        <v>14950</v>
      </c>
      <c r="AD1917" s="84"/>
      <c r="AE1917" s="84" t="b">
        <v>0</v>
      </c>
      <c r="AF1917" s="84">
        <v>0</v>
      </c>
      <c r="AG1917" s="92" t="s">
        <v>16467</v>
      </c>
      <c r="AH1917" s="84" t="b">
        <v>0</v>
      </c>
      <c r="AI1917" s="84" t="s">
        <v>16520</v>
      </c>
      <c r="AJ1917" s="84"/>
      <c r="AK1917" s="92" t="s">
        <v>16467</v>
      </c>
      <c r="AL1917" s="84" t="b">
        <v>0</v>
      </c>
      <c r="AM1917" s="84">
        <v>118</v>
      </c>
      <c r="AN1917" s="92" t="s">
        <v>16294</v>
      </c>
      <c r="AO1917" s="84" t="s">
        <v>16535</v>
      </c>
      <c r="AP1917" s="84" t="b">
        <v>0</v>
      </c>
      <c r="AQ1917" s="92" t="s">
        <v>16294</v>
      </c>
      <c r="AR1917" s="84" t="s">
        <v>179</v>
      </c>
      <c r="AS1917" s="84">
        <v>0</v>
      </c>
      <c r="AT1917" s="84">
        <v>0</v>
      </c>
      <c r="AU1917" s="84"/>
      <c r="AV1917" s="84"/>
      <c r="AW1917" s="84"/>
      <c r="AX1917" s="84"/>
      <c r="AY1917" s="84"/>
      <c r="AZ1917" s="84"/>
      <c r="BA1917" s="84"/>
      <c r="BB1917" s="84"/>
      <c r="BC1917">
        <v>1</v>
      </c>
      <c r="BD1917">
        <v>0</v>
      </c>
      <c r="BE1917">
        <v>1</v>
      </c>
      <c r="BF1917">
        <v>0</v>
      </c>
      <c r="BG1917">
        <v>0</v>
      </c>
      <c r="BH1917">
        <v>0</v>
      </c>
    </row>
    <row r="1918" spans="1:60" x14ac:dyDescent="0.3">
      <c r="A1918" s="69" t="s">
        <v>1505</v>
      </c>
      <c r="B1918" s="69" t="s">
        <v>1505</v>
      </c>
      <c r="C1918" s="70"/>
      <c r="D1918" s="71"/>
      <c r="E1918" s="72"/>
      <c r="F1918" s="73"/>
      <c r="G1918" s="70"/>
      <c r="H1918" s="74"/>
      <c r="I1918" s="75"/>
      <c r="J1918" s="75"/>
      <c r="K1918" s="36"/>
      <c r="L1918" s="82"/>
      <c r="M1918" s="82"/>
      <c r="N1918" s="77"/>
      <c r="O1918" s="84" t="s">
        <v>179</v>
      </c>
      <c r="P1918" s="86">
        <v>43862.135046296295</v>
      </c>
      <c r="Q1918" s="84" t="s">
        <v>2641</v>
      </c>
      <c r="R1918" s="84"/>
      <c r="S1918" s="84"/>
      <c r="T1918" s="84" t="s">
        <v>2873</v>
      </c>
      <c r="U1918" s="84"/>
      <c r="V1918" s="87" t="s">
        <v>4244</v>
      </c>
      <c r="W1918" s="86">
        <v>43862.135046296295</v>
      </c>
      <c r="X1918" s="90">
        <v>43862</v>
      </c>
      <c r="Y1918" s="92" t="s">
        <v>6928</v>
      </c>
      <c r="Z1918" s="87" t="s">
        <v>10709</v>
      </c>
      <c r="AA1918" s="84"/>
      <c r="AB1918" s="84"/>
      <c r="AC1918" s="92" t="s">
        <v>14593</v>
      </c>
      <c r="AD1918" s="84"/>
      <c r="AE1918" s="84" t="b">
        <v>0</v>
      </c>
      <c r="AF1918" s="84">
        <v>1</v>
      </c>
      <c r="AG1918" s="92" t="s">
        <v>16467</v>
      </c>
      <c r="AH1918" s="84" t="b">
        <v>0</v>
      </c>
      <c r="AI1918" s="84" t="s">
        <v>16520</v>
      </c>
      <c r="AJ1918" s="84"/>
      <c r="AK1918" s="92" t="s">
        <v>16467</v>
      </c>
      <c r="AL1918" s="84" t="b">
        <v>0</v>
      </c>
      <c r="AM1918" s="84">
        <v>2</v>
      </c>
      <c r="AN1918" s="92" t="s">
        <v>16467</v>
      </c>
      <c r="AO1918" s="84" t="s">
        <v>16534</v>
      </c>
      <c r="AP1918" s="84" t="b">
        <v>0</v>
      </c>
      <c r="AQ1918" s="92" t="s">
        <v>14593</v>
      </c>
      <c r="AR1918" s="84" t="s">
        <v>179</v>
      </c>
      <c r="AS1918" s="84">
        <v>0</v>
      </c>
      <c r="AT1918" s="84">
        <v>0</v>
      </c>
      <c r="AU1918" s="84"/>
      <c r="AV1918" s="84"/>
      <c r="AW1918" s="84"/>
      <c r="AX1918" s="84"/>
      <c r="AY1918" s="84"/>
      <c r="AZ1918" s="84"/>
      <c r="BA1918" s="84"/>
      <c r="BB1918" s="84"/>
      <c r="BC1918">
        <v>2</v>
      </c>
      <c r="BD1918">
        <v>0</v>
      </c>
      <c r="BE1918">
        <v>0</v>
      </c>
      <c r="BF1918">
        <v>2</v>
      </c>
      <c r="BG1918">
        <v>0</v>
      </c>
      <c r="BH1918">
        <v>0</v>
      </c>
    </row>
    <row r="1919" spans="1:60" x14ac:dyDescent="0.3">
      <c r="A1919" s="69" t="s">
        <v>692</v>
      </c>
      <c r="B1919" s="69" t="s">
        <v>2128</v>
      </c>
      <c r="C1919" s="70"/>
      <c r="D1919" s="71"/>
      <c r="E1919" s="72"/>
      <c r="F1919" s="73"/>
      <c r="G1919" s="70"/>
      <c r="H1919" s="74"/>
      <c r="I1919" s="75"/>
      <c r="J1919" s="75"/>
      <c r="K1919" s="36"/>
      <c r="L1919" s="82"/>
      <c r="M1919" s="82"/>
      <c r="N1919" s="77"/>
      <c r="O1919" s="84" t="s">
        <v>2168</v>
      </c>
      <c r="P1919" s="86">
        <v>43862.135069444441</v>
      </c>
      <c r="Q1919" s="84" t="s">
        <v>2299</v>
      </c>
      <c r="R1919" s="84"/>
      <c r="S1919" s="84"/>
      <c r="T1919" s="84"/>
      <c r="U1919" s="84"/>
      <c r="V1919" s="87" t="s">
        <v>3496</v>
      </c>
      <c r="W1919" s="86">
        <v>43862.135069444441</v>
      </c>
      <c r="X1919" s="90">
        <v>43862</v>
      </c>
      <c r="Y1919" s="92" t="s">
        <v>5551</v>
      </c>
      <c r="Z1919" s="87" t="s">
        <v>9313</v>
      </c>
      <c r="AA1919" s="84"/>
      <c r="AB1919" s="84"/>
      <c r="AC1919" s="92" t="s">
        <v>13191</v>
      </c>
      <c r="AD1919" s="84"/>
      <c r="AE1919" s="84" t="b">
        <v>0</v>
      </c>
      <c r="AF1919" s="84">
        <v>0</v>
      </c>
      <c r="AG1919" s="92" t="s">
        <v>16467</v>
      </c>
      <c r="AH1919" s="84" t="b">
        <v>0</v>
      </c>
      <c r="AI1919" s="84" t="s">
        <v>16520</v>
      </c>
      <c r="AJ1919" s="84"/>
      <c r="AK1919" s="92" t="s">
        <v>16467</v>
      </c>
      <c r="AL1919" s="84" t="b">
        <v>0</v>
      </c>
      <c r="AM1919" s="84">
        <v>118</v>
      </c>
      <c r="AN1919" s="92" t="s">
        <v>16294</v>
      </c>
      <c r="AO1919" s="84" t="s">
        <v>16534</v>
      </c>
      <c r="AP1919" s="84" t="b">
        <v>0</v>
      </c>
      <c r="AQ1919" s="92" t="s">
        <v>16294</v>
      </c>
      <c r="AR1919" s="84" t="s">
        <v>179</v>
      </c>
      <c r="AS1919" s="84">
        <v>0</v>
      </c>
      <c r="AT1919" s="84">
        <v>0</v>
      </c>
      <c r="AU1919" s="84"/>
      <c r="AV1919" s="84"/>
      <c r="AW1919" s="84"/>
      <c r="AX1919" s="84"/>
      <c r="AY1919" s="84"/>
      <c r="AZ1919" s="84"/>
      <c r="BA1919" s="84"/>
      <c r="BB1919" s="84"/>
      <c r="BC1919">
        <v>1</v>
      </c>
      <c r="BD1919">
        <v>0</v>
      </c>
      <c r="BE1919">
        <v>1</v>
      </c>
      <c r="BF1919">
        <v>0</v>
      </c>
      <c r="BG1919">
        <v>0</v>
      </c>
      <c r="BH1919">
        <v>0</v>
      </c>
    </row>
    <row r="1920" spans="1:60" x14ac:dyDescent="0.3">
      <c r="A1920" s="69" t="s">
        <v>692</v>
      </c>
      <c r="B1920" s="69" t="s">
        <v>2145</v>
      </c>
      <c r="C1920" s="70"/>
      <c r="D1920" s="71"/>
      <c r="E1920" s="72"/>
      <c r="F1920" s="73"/>
      <c r="G1920" s="70"/>
      <c r="H1920" s="74"/>
      <c r="I1920" s="75"/>
      <c r="J1920" s="75"/>
      <c r="K1920" s="36"/>
      <c r="L1920" s="82"/>
      <c r="M1920" s="82"/>
      <c r="N1920" s="77"/>
      <c r="O1920" s="84" t="s">
        <v>2168</v>
      </c>
      <c r="P1920" s="86">
        <v>43862.135069444441</v>
      </c>
      <c r="Q1920" s="84" t="s">
        <v>2299</v>
      </c>
      <c r="R1920" s="84"/>
      <c r="S1920" s="84"/>
      <c r="T1920" s="84"/>
      <c r="U1920" s="84"/>
      <c r="V1920" s="87" t="s">
        <v>3496</v>
      </c>
      <c r="W1920" s="86">
        <v>43862.135069444441</v>
      </c>
      <c r="X1920" s="90">
        <v>43862</v>
      </c>
      <c r="Y1920" s="92" t="s">
        <v>5551</v>
      </c>
      <c r="Z1920" s="87" t="s">
        <v>9313</v>
      </c>
      <c r="AA1920" s="84"/>
      <c r="AB1920" s="84"/>
      <c r="AC1920" s="92" t="s">
        <v>13191</v>
      </c>
      <c r="AD1920" s="84"/>
      <c r="AE1920" s="84" t="b">
        <v>0</v>
      </c>
      <c r="AF1920" s="84">
        <v>0</v>
      </c>
      <c r="AG1920" s="92" t="s">
        <v>16467</v>
      </c>
      <c r="AH1920" s="84" t="b">
        <v>0</v>
      </c>
      <c r="AI1920" s="84" t="s">
        <v>16520</v>
      </c>
      <c r="AJ1920" s="84"/>
      <c r="AK1920" s="92" t="s">
        <v>16467</v>
      </c>
      <c r="AL1920" s="84" t="b">
        <v>0</v>
      </c>
      <c r="AM1920" s="84">
        <v>118</v>
      </c>
      <c r="AN1920" s="92" t="s">
        <v>16294</v>
      </c>
      <c r="AO1920" s="84" t="s">
        <v>16534</v>
      </c>
      <c r="AP1920" s="84" t="b">
        <v>0</v>
      </c>
      <c r="AQ1920" s="92" t="s">
        <v>16294</v>
      </c>
      <c r="AR1920" s="84" t="s">
        <v>179</v>
      </c>
      <c r="AS1920" s="84">
        <v>0</v>
      </c>
      <c r="AT1920" s="84">
        <v>0</v>
      </c>
      <c r="AU1920" s="84"/>
      <c r="AV1920" s="84"/>
      <c r="AW1920" s="84"/>
      <c r="AX1920" s="84"/>
      <c r="AY1920" s="84"/>
      <c r="AZ1920" s="84"/>
      <c r="BA1920" s="84"/>
      <c r="BB1920" s="84"/>
      <c r="BC1920">
        <v>1</v>
      </c>
      <c r="BD1920">
        <v>0</v>
      </c>
      <c r="BE1920">
        <v>1</v>
      </c>
      <c r="BF1920">
        <v>0</v>
      </c>
      <c r="BG1920">
        <v>0</v>
      </c>
      <c r="BH1920">
        <v>0</v>
      </c>
    </row>
    <row r="1921" spans="1:60" x14ac:dyDescent="0.3">
      <c r="A1921" s="69" t="s">
        <v>693</v>
      </c>
      <c r="B1921" s="69" t="s">
        <v>1941</v>
      </c>
      <c r="C1921" s="70"/>
      <c r="D1921" s="71"/>
      <c r="E1921" s="72"/>
      <c r="F1921" s="73"/>
      <c r="G1921" s="70"/>
      <c r="H1921" s="74"/>
      <c r="I1921" s="75"/>
      <c r="J1921" s="75"/>
      <c r="K1921" s="36"/>
      <c r="L1921" s="82"/>
      <c r="M1921" s="82"/>
      <c r="N1921" s="77"/>
      <c r="O1921" s="84" t="s">
        <v>2169</v>
      </c>
      <c r="P1921" s="86">
        <v>43862.135509259257</v>
      </c>
      <c r="Q1921" s="84" t="s">
        <v>2279</v>
      </c>
      <c r="R1921" s="84"/>
      <c r="S1921" s="84"/>
      <c r="T1921" s="84"/>
      <c r="U1921" s="84"/>
      <c r="V1921" s="87" t="s">
        <v>3062</v>
      </c>
      <c r="W1921" s="86">
        <v>43862.135509259257</v>
      </c>
      <c r="X1921" s="90">
        <v>43862</v>
      </c>
      <c r="Y1921" s="92" t="s">
        <v>5553</v>
      </c>
      <c r="Z1921" s="87" t="s">
        <v>9315</v>
      </c>
      <c r="AA1921" s="84"/>
      <c r="AB1921" s="84"/>
      <c r="AC1921" s="92" t="s">
        <v>13193</v>
      </c>
      <c r="AD1921" s="84"/>
      <c r="AE1921" s="84" t="b">
        <v>0</v>
      </c>
      <c r="AF1921" s="84">
        <v>0</v>
      </c>
      <c r="AG1921" s="92" t="s">
        <v>16467</v>
      </c>
      <c r="AH1921" s="84" t="b">
        <v>0</v>
      </c>
      <c r="AI1921" s="84" t="s">
        <v>16520</v>
      </c>
      <c r="AJ1921" s="84"/>
      <c r="AK1921" s="92" t="s">
        <v>16467</v>
      </c>
      <c r="AL1921" s="84" t="b">
        <v>0</v>
      </c>
      <c r="AM1921" s="84">
        <v>18</v>
      </c>
      <c r="AN1921" s="92" t="s">
        <v>15746</v>
      </c>
      <c r="AO1921" s="84" t="s">
        <v>16534</v>
      </c>
      <c r="AP1921" s="84" t="b">
        <v>0</v>
      </c>
      <c r="AQ1921" s="92" t="s">
        <v>15746</v>
      </c>
      <c r="AR1921" s="84" t="s">
        <v>179</v>
      </c>
      <c r="AS1921" s="84">
        <v>0</v>
      </c>
      <c r="AT1921" s="84">
        <v>0</v>
      </c>
      <c r="AU1921" s="84"/>
      <c r="AV1921" s="84"/>
      <c r="AW1921" s="84"/>
      <c r="AX1921" s="84"/>
      <c r="AY1921" s="84"/>
      <c r="AZ1921" s="84"/>
      <c r="BA1921" s="84"/>
      <c r="BB1921" s="84"/>
      <c r="BC1921">
        <v>1</v>
      </c>
      <c r="BD1921">
        <v>0</v>
      </c>
      <c r="BE1921">
        <v>0</v>
      </c>
      <c r="BF1921">
        <v>0</v>
      </c>
      <c r="BG1921">
        <v>1</v>
      </c>
      <c r="BH1921">
        <v>0</v>
      </c>
    </row>
    <row r="1922" spans="1:60" x14ac:dyDescent="0.3">
      <c r="A1922" s="69" t="s">
        <v>693</v>
      </c>
      <c r="B1922" s="69" t="s">
        <v>2128</v>
      </c>
      <c r="C1922" s="70"/>
      <c r="D1922" s="71"/>
      <c r="E1922" s="72"/>
      <c r="F1922" s="73"/>
      <c r="G1922" s="70"/>
      <c r="H1922" s="74"/>
      <c r="I1922" s="75"/>
      <c r="J1922" s="75"/>
      <c r="K1922" s="36"/>
      <c r="L1922" s="82"/>
      <c r="M1922" s="82"/>
      <c r="N1922" s="77"/>
      <c r="O1922" s="84" t="s">
        <v>2168</v>
      </c>
      <c r="P1922" s="86">
        <v>43862.135810185187</v>
      </c>
      <c r="Q1922" s="84" t="s">
        <v>2180</v>
      </c>
      <c r="R1922" s="84"/>
      <c r="S1922" s="84"/>
      <c r="T1922" s="84"/>
      <c r="U1922" s="84"/>
      <c r="V1922" s="87" t="s">
        <v>3062</v>
      </c>
      <c r="W1922" s="86">
        <v>43862.135810185187</v>
      </c>
      <c r="X1922" s="90">
        <v>43862</v>
      </c>
      <c r="Y1922" s="92" t="s">
        <v>5554</v>
      </c>
      <c r="Z1922" s="87" t="s">
        <v>9316</v>
      </c>
      <c r="AA1922" s="84"/>
      <c r="AB1922" s="84"/>
      <c r="AC1922" s="92" t="s">
        <v>13194</v>
      </c>
      <c r="AD1922" s="84"/>
      <c r="AE1922" s="84" t="b">
        <v>0</v>
      </c>
      <c r="AF1922" s="84">
        <v>0</v>
      </c>
      <c r="AG1922" s="92" t="s">
        <v>16467</v>
      </c>
      <c r="AH1922" s="84" t="b">
        <v>0</v>
      </c>
      <c r="AI1922" s="84" t="s">
        <v>16520</v>
      </c>
      <c r="AJ1922" s="84"/>
      <c r="AK1922" s="92" t="s">
        <v>16467</v>
      </c>
      <c r="AL1922" s="84" t="b">
        <v>0</v>
      </c>
      <c r="AM1922" s="84">
        <v>65</v>
      </c>
      <c r="AN1922" s="92" t="s">
        <v>16248</v>
      </c>
      <c r="AO1922" s="84" t="s">
        <v>16534</v>
      </c>
      <c r="AP1922" s="84" t="b">
        <v>0</v>
      </c>
      <c r="AQ1922" s="92" t="s">
        <v>16248</v>
      </c>
      <c r="AR1922" s="84" t="s">
        <v>179</v>
      </c>
      <c r="AS1922" s="84">
        <v>0</v>
      </c>
      <c r="AT1922" s="84">
        <v>0</v>
      </c>
      <c r="AU1922" s="84"/>
      <c r="AV1922" s="84"/>
      <c r="AW1922" s="84"/>
      <c r="AX1922" s="84"/>
      <c r="AY1922" s="84"/>
      <c r="AZ1922" s="84"/>
      <c r="BA1922" s="84"/>
      <c r="BB1922" s="84"/>
      <c r="BC1922">
        <v>1</v>
      </c>
      <c r="BD1922">
        <v>0</v>
      </c>
      <c r="BE1922">
        <v>1</v>
      </c>
      <c r="BF1922">
        <v>0</v>
      </c>
      <c r="BG1922">
        <v>0</v>
      </c>
      <c r="BH1922">
        <v>0</v>
      </c>
    </row>
    <row r="1923" spans="1:60" x14ac:dyDescent="0.3">
      <c r="A1923" s="69" t="s">
        <v>693</v>
      </c>
      <c r="B1923" s="69" t="s">
        <v>2129</v>
      </c>
      <c r="C1923" s="70"/>
      <c r="D1923" s="71"/>
      <c r="E1923" s="72"/>
      <c r="F1923" s="73"/>
      <c r="G1923" s="70"/>
      <c r="H1923" s="74"/>
      <c r="I1923" s="75"/>
      <c r="J1923" s="75"/>
      <c r="K1923" s="36"/>
      <c r="L1923" s="82"/>
      <c r="M1923" s="82"/>
      <c r="N1923" s="77"/>
      <c r="O1923" s="84" t="s">
        <v>2168</v>
      </c>
      <c r="P1923" s="86">
        <v>43862.135810185187</v>
      </c>
      <c r="Q1923" s="84" t="s">
        <v>2180</v>
      </c>
      <c r="R1923" s="84"/>
      <c r="S1923" s="84"/>
      <c r="T1923" s="84"/>
      <c r="U1923" s="84"/>
      <c r="V1923" s="87" t="s">
        <v>3062</v>
      </c>
      <c r="W1923" s="86">
        <v>43862.135810185187</v>
      </c>
      <c r="X1923" s="90">
        <v>43862</v>
      </c>
      <c r="Y1923" s="92" t="s">
        <v>5554</v>
      </c>
      <c r="Z1923" s="87" t="s">
        <v>9316</v>
      </c>
      <c r="AA1923" s="84"/>
      <c r="AB1923" s="84"/>
      <c r="AC1923" s="92" t="s">
        <v>13194</v>
      </c>
      <c r="AD1923" s="84"/>
      <c r="AE1923" s="84" t="b">
        <v>0</v>
      </c>
      <c r="AF1923" s="84">
        <v>0</v>
      </c>
      <c r="AG1923" s="92" t="s">
        <v>16467</v>
      </c>
      <c r="AH1923" s="84" t="b">
        <v>0</v>
      </c>
      <c r="AI1923" s="84" t="s">
        <v>16520</v>
      </c>
      <c r="AJ1923" s="84"/>
      <c r="AK1923" s="92" t="s">
        <v>16467</v>
      </c>
      <c r="AL1923" s="84" t="b">
        <v>0</v>
      </c>
      <c r="AM1923" s="84">
        <v>65</v>
      </c>
      <c r="AN1923" s="92" t="s">
        <v>16248</v>
      </c>
      <c r="AO1923" s="84" t="s">
        <v>16534</v>
      </c>
      <c r="AP1923" s="84" t="b">
        <v>0</v>
      </c>
      <c r="AQ1923" s="92" t="s">
        <v>16248</v>
      </c>
      <c r="AR1923" s="84" t="s">
        <v>179</v>
      </c>
      <c r="AS1923" s="84">
        <v>0</v>
      </c>
      <c r="AT1923" s="84">
        <v>0</v>
      </c>
      <c r="AU1923" s="84"/>
      <c r="AV1923" s="84"/>
      <c r="AW1923" s="84"/>
      <c r="AX1923" s="84"/>
      <c r="AY1923" s="84"/>
      <c r="AZ1923" s="84"/>
      <c r="BA1923" s="84"/>
      <c r="BB1923" s="84"/>
      <c r="BC1923">
        <v>2</v>
      </c>
      <c r="BD1923">
        <v>0</v>
      </c>
      <c r="BE1923">
        <v>2</v>
      </c>
      <c r="BF1923">
        <v>0</v>
      </c>
      <c r="BG1923">
        <v>0</v>
      </c>
      <c r="BH1923">
        <v>0</v>
      </c>
    </row>
    <row r="1924" spans="1:60" x14ac:dyDescent="0.3">
      <c r="A1924" s="69" t="s">
        <v>694</v>
      </c>
      <c r="B1924" s="69" t="s">
        <v>2077</v>
      </c>
      <c r="C1924" s="70"/>
      <c r="D1924" s="71"/>
      <c r="E1924" s="72"/>
      <c r="F1924" s="73"/>
      <c r="G1924" s="70"/>
      <c r="H1924" s="74"/>
      <c r="I1924" s="75"/>
      <c r="J1924" s="75"/>
      <c r="K1924" s="36"/>
      <c r="L1924" s="82"/>
      <c r="M1924" s="82"/>
      <c r="N1924" s="77"/>
      <c r="O1924" s="84" t="s">
        <v>2169</v>
      </c>
      <c r="P1924" s="86">
        <v>43862.137928240743</v>
      </c>
      <c r="Q1924" s="84" t="s">
        <v>2301</v>
      </c>
      <c r="R1924" s="84"/>
      <c r="S1924" s="84"/>
      <c r="T1924" s="84" t="s">
        <v>2873</v>
      </c>
      <c r="U1924" s="84"/>
      <c r="V1924" s="87" t="s">
        <v>3497</v>
      </c>
      <c r="W1924" s="86">
        <v>43862.137928240743</v>
      </c>
      <c r="X1924" s="90">
        <v>43862</v>
      </c>
      <c r="Y1924" s="92" t="s">
        <v>5555</v>
      </c>
      <c r="Z1924" s="87" t="s">
        <v>9317</v>
      </c>
      <c r="AA1924" s="84"/>
      <c r="AB1924" s="84"/>
      <c r="AC1924" s="92" t="s">
        <v>13195</v>
      </c>
      <c r="AD1924" s="84"/>
      <c r="AE1924" s="84" t="b">
        <v>0</v>
      </c>
      <c r="AF1924" s="84">
        <v>0</v>
      </c>
      <c r="AG1924" s="92" t="s">
        <v>16467</v>
      </c>
      <c r="AH1924" s="84" t="b">
        <v>0</v>
      </c>
      <c r="AI1924" s="84" t="s">
        <v>16520</v>
      </c>
      <c r="AJ1924" s="84"/>
      <c r="AK1924" s="92" t="s">
        <v>16467</v>
      </c>
      <c r="AL1924" s="84" t="b">
        <v>0</v>
      </c>
      <c r="AM1924" s="84">
        <v>56</v>
      </c>
      <c r="AN1924" s="92" t="s">
        <v>16433</v>
      </c>
      <c r="AO1924" s="84" t="s">
        <v>16534</v>
      </c>
      <c r="AP1924" s="84" t="b">
        <v>0</v>
      </c>
      <c r="AQ1924" s="92" t="s">
        <v>16433</v>
      </c>
      <c r="AR1924" s="84" t="s">
        <v>179</v>
      </c>
      <c r="AS1924" s="84">
        <v>0</v>
      </c>
      <c r="AT1924" s="84">
        <v>0</v>
      </c>
      <c r="AU1924" s="84"/>
      <c r="AV1924" s="84"/>
      <c r="AW1924" s="84"/>
      <c r="AX1924" s="84"/>
      <c r="AY1924" s="84"/>
      <c r="AZ1924" s="84"/>
      <c r="BA1924" s="84"/>
      <c r="BB1924" s="84"/>
      <c r="BC1924">
        <v>1</v>
      </c>
      <c r="BD1924">
        <v>0</v>
      </c>
      <c r="BE1924">
        <v>0</v>
      </c>
      <c r="BF1924">
        <v>0</v>
      </c>
      <c r="BG1924">
        <v>1</v>
      </c>
      <c r="BH1924">
        <v>0</v>
      </c>
    </row>
    <row r="1925" spans="1:60" x14ac:dyDescent="0.3">
      <c r="A1925" s="69" t="s">
        <v>695</v>
      </c>
      <c r="B1925" s="69" t="s">
        <v>2107</v>
      </c>
      <c r="C1925" s="70"/>
      <c r="D1925" s="71"/>
      <c r="E1925" s="72"/>
      <c r="F1925" s="73"/>
      <c r="G1925" s="70"/>
      <c r="H1925" s="74"/>
      <c r="I1925" s="75"/>
      <c r="J1925" s="75"/>
      <c r="K1925" s="36"/>
      <c r="L1925" s="82"/>
      <c r="M1925" s="82"/>
      <c r="N1925" s="77"/>
      <c r="O1925" s="84" t="s">
        <v>2169</v>
      </c>
      <c r="P1925" s="86">
        <v>43862.138171296298</v>
      </c>
      <c r="Q1925" s="84" t="s">
        <v>2292</v>
      </c>
      <c r="R1925" s="84"/>
      <c r="S1925" s="84"/>
      <c r="T1925" s="84"/>
      <c r="U1925" s="84"/>
      <c r="V1925" s="87" t="s">
        <v>3498</v>
      </c>
      <c r="W1925" s="86">
        <v>43862.138171296298</v>
      </c>
      <c r="X1925" s="90">
        <v>43862</v>
      </c>
      <c r="Y1925" s="92" t="s">
        <v>5557</v>
      </c>
      <c r="Z1925" s="87" t="s">
        <v>9319</v>
      </c>
      <c r="AA1925" s="84"/>
      <c r="AB1925" s="84"/>
      <c r="AC1925" s="92" t="s">
        <v>13197</v>
      </c>
      <c r="AD1925" s="84"/>
      <c r="AE1925" s="84" t="b">
        <v>0</v>
      </c>
      <c r="AF1925" s="84">
        <v>0</v>
      </c>
      <c r="AG1925" s="92" t="s">
        <v>16467</v>
      </c>
      <c r="AH1925" s="84" t="b">
        <v>0</v>
      </c>
      <c r="AI1925" s="84" t="s">
        <v>16520</v>
      </c>
      <c r="AJ1925" s="84"/>
      <c r="AK1925" s="92" t="s">
        <v>16467</v>
      </c>
      <c r="AL1925" s="84" t="b">
        <v>0</v>
      </c>
      <c r="AM1925" s="84">
        <v>15</v>
      </c>
      <c r="AN1925" s="92" t="s">
        <v>16381</v>
      </c>
      <c r="AO1925" s="84" t="s">
        <v>16534</v>
      </c>
      <c r="AP1925" s="84" t="b">
        <v>0</v>
      </c>
      <c r="AQ1925" s="92" t="s">
        <v>16381</v>
      </c>
      <c r="AR1925" s="84" t="s">
        <v>179</v>
      </c>
      <c r="AS1925" s="84">
        <v>0</v>
      </c>
      <c r="AT1925" s="84">
        <v>0</v>
      </c>
      <c r="AU1925" s="84"/>
      <c r="AV1925" s="84"/>
      <c r="AW1925" s="84"/>
      <c r="AX1925" s="84"/>
      <c r="AY1925" s="84"/>
      <c r="AZ1925" s="84"/>
      <c r="BA1925" s="84"/>
      <c r="BB1925" s="84"/>
      <c r="BC1925">
        <v>1</v>
      </c>
      <c r="BD1925">
        <v>0</v>
      </c>
      <c r="BE1925">
        <v>0</v>
      </c>
      <c r="BF1925">
        <v>0</v>
      </c>
      <c r="BG1925">
        <v>1</v>
      </c>
      <c r="BH1925">
        <v>0</v>
      </c>
    </row>
    <row r="1926" spans="1:60" x14ac:dyDescent="0.3">
      <c r="A1926" s="69" t="s">
        <v>696</v>
      </c>
      <c r="B1926" s="69" t="s">
        <v>2029</v>
      </c>
      <c r="C1926" s="70"/>
      <c r="D1926" s="71"/>
      <c r="E1926" s="72"/>
      <c r="F1926" s="73"/>
      <c r="G1926" s="70"/>
      <c r="H1926" s="74"/>
      <c r="I1926" s="75"/>
      <c r="J1926" s="75"/>
      <c r="K1926" s="36"/>
      <c r="L1926" s="82"/>
      <c r="M1926" s="82"/>
      <c r="N1926" s="77"/>
      <c r="O1926" s="84" t="s">
        <v>2169</v>
      </c>
      <c r="P1926" s="86">
        <v>43862.140532407408</v>
      </c>
      <c r="Q1926" s="84" t="s">
        <v>2217</v>
      </c>
      <c r="R1926" s="84"/>
      <c r="S1926" s="84"/>
      <c r="T1926" s="84"/>
      <c r="U1926" s="84"/>
      <c r="V1926" s="87" t="s">
        <v>3499</v>
      </c>
      <c r="W1926" s="86">
        <v>43862.140532407408</v>
      </c>
      <c r="X1926" s="90">
        <v>43862</v>
      </c>
      <c r="Y1926" s="92" t="s">
        <v>5558</v>
      </c>
      <c r="Z1926" s="87" t="s">
        <v>9320</v>
      </c>
      <c r="AA1926" s="84"/>
      <c r="AB1926" s="84"/>
      <c r="AC1926" s="92" t="s">
        <v>13198</v>
      </c>
      <c r="AD1926" s="84"/>
      <c r="AE1926" s="84" t="b">
        <v>0</v>
      </c>
      <c r="AF1926" s="84">
        <v>0</v>
      </c>
      <c r="AG1926" s="92" t="s">
        <v>16467</v>
      </c>
      <c r="AH1926" s="84" t="b">
        <v>0</v>
      </c>
      <c r="AI1926" s="84" t="s">
        <v>16520</v>
      </c>
      <c r="AJ1926" s="84"/>
      <c r="AK1926" s="92" t="s">
        <v>16467</v>
      </c>
      <c r="AL1926" s="84" t="b">
        <v>0</v>
      </c>
      <c r="AM1926" s="84">
        <v>25</v>
      </c>
      <c r="AN1926" s="92" t="s">
        <v>16088</v>
      </c>
      <c r="AO1926" s="84" t="s">
        <v>16534</v>
      </c>
      <c r="AP1926" s="84" t="b">
        <v>0</v>
      </c>
      <c r="AQ1926" s="92" t="s">
        <v>16088</v>
      </c>
      <c r="AR1926" s="84" t="s">
        <v>179</v>
      </c>
      <c r="AS1926" s="84">
        <v>0</v>
      </c>
      <c r="AT1926" s="84">
        <v>0</v>
      </c>
      <c r="AU1926" s="84"/>
      <c r="AV1926" s="84"/>
      <c r="AW1926" s="84"/>
      <c r="AX1926" s="84"/>
      <c r="AY1926" s="84"/>
      <c r="AZ1926" s="84"/>
      <c r="BA1926" s="84"/>
      <c r="BB1926" s="84"/>
      <c r="BC1926">
        <v>1</v>
      </c>
      <c r="BD1926">
        <v>0</v>
      </c>
      <c r="BE1926">
        <v>0</v>
      </c>
      <c r="BF1926">
        <v>0</v>
      </c>
      <c r="BG1926">
        <v>1</v>
      </c>
      <c r="BH1926">
        <v>0</v>
      </c>
    </row>
    <row r="1927" spans="1:60" x14ac:dyDescent="0.3">
      <c r="A1927" s="69" t="s">
        <v>696</v>
      </c>
      <c r="B1927" s="69" t="s">
        <v>1977</v>
      </c>
      <c r="C1927" s="70"/>
      <c r="D1927" s="71"/>
      <c r="E1927" s="72"/>
      <c r="F1927" s="73"/>
      <c r="G1927" s="70"/>
      <c r="H1927" s="74"/>
      <c r="I1927" s="75"/>
      <c r="J1927" s="75"/>
      <c r="K1927" s="36"/>
      <c r="L1927" s="82"/>
      <c r="M1927" s="82"/>
      <c r="N1927" s="77"/>
      <c r="O1927" s="84" t="s">
        <v>2169</v>
      </c>
      <c r="P1927" s="86">
        <v>43862.141712962963</v>
      </c>
      <c r="Q1927" s="84" t="s">
        <v>2181</v>
      </c>
      <c r="R1927" s="84"/>
      <c r="S1927" s="84"/>
      <c r="T1927" s="84"/>
      <c r="U1927" s="84"/>
      <c r="V1927" s="87" t="s">
        <v>3499</v>
      </c>
      <c r="W1927" s="86">
        <v>43862.141712962963</v>
      </c>
      <c r="X1927" s="90">
        <v>43862</v>
      </c>
      <c r="Y1927" s="92" t="s">
        <v>5559</v>
      </c>
      <c r="Z1927" s="87" t="s">
        <v>9321</v>
      </c>
      <c r="AA1927" s="84"/>
      <c r="AB1927" s="84"/>
      <c r="AC1927" s="92" t="s">
        <v>13199</v>
      </c>
      <c r="AD1927" s="84"/>
      <c r="AE1927" s="84" t="b">
        <v>0</v>
      </c>
      <c r="AF1927" s="84">
        <v>0</v>
      </c>
      <c r="AG1927" s="92" t="s">
        <v>16467</v>
      </c>
      <c r="AH1927" s="84" t="b">
        <v>0</v>
      </c>
      <c r="AI1927" s="84" t="s">
        <v>16520</v>
      </c>
      <c r="AJ1927" s="84"/>
      <c r="AK1927" s="92" t="s">
        <v>16467</v>
      </c>
      <c r="AL1927" s="84" t="b">
        <v>0</v>
      </c>
      <c r="AM1927" s="84">
        <v>55</v>
      </c>
      <c r="AN1927" s="92" t="s">
        <v>16336</v>
      </c>
      <c r="AO1927" s="84" t="s">
        <v>16534</v>
      </c>
      <c r="AP1927" s="84" t="b">
        <v>0</v>
      </c>
      <c r="AQ1927" s="92" t="s">
        <v>16336</v>
      </c>
      <c r="AR1927" s="84" t="s">
        <v>179</v>
      </c>
      <c r="AS1927" s="84">
        <v>0</v>
      </c>
      <c r="AT1927" s="84">
        <v>0</v>
      </c>
      <c r="AU1927" s="84"/>
      <c r="AV1927" s="84"/>
      <c r="AW1927" s="84"/>
      <c r="AX1927" s="84"/>
      <c r="AY1927" s="84"/>
      <c r="AZ1927" s="84"/>
      <c r="BA1927" s="84"/>
      <c r="BB1927" s="84"/>
      <c r="BC1927">
        <v>1</v>
      </c>
      <c r="BD1927">
        <v>0</v>
      </c>
      <c r="BE1927">
        <v>0</v>
      </c>
      <c r="BF1927">
        <v>0</v>
      </c>
      <c r="BG1927">
        <v>1</v>
      </c>
      <c r="BH1927">
        <v>0</v>
      </c>
    </row>
    <row r="1928" spans="1:60" x14ac:dyDescent="0.3">
      <c r="A1928" s="69" t="s">
        <v>697</v>
      </c>
      <c r="B1928" s="69" t="s">
        <v>2096</v>
      </c>
      <c r="C1928" s="70"/>
      <c r="D1928" s="71"/>
      <c r="E1928" s="72"/>
      <c r="F1928" s="73"/>
      <c r="G1928" s="70"/>
      <c r="H1928" s="74"/>
      <c r="I1928" s="75"/>
      <c r="J1928" s="75"/>
      <c r="K1928" s="36"/>
      <c r="L1928" s="82"/>
      <c r="M1928" s="82"/>
      <c r="N1928" s="77"/>
      <c r="O1928" s="84" t="s">
        <v>2169</v>
      </c>
      <c r="P1928" s="86">
        <v>43862.143807870372</v>
      </c>
      <c r="Q1928" s="84" t="s">
        <v>2284</v>
      </c>
      <c r="R1928" s="84"/>
      <c r="S1928" s="84"/>
      <c r="T1928" s="84" t="s">
        <v>2883</v>
      </c>
      <c r="U1928" s="84"/>
      <c r="V1928" s="87" t="s">
        <v>3500</v>
      </c>
      <c r="W1928" s="86">
        <v>43862.143807870372</v>
      </c>
      <c r="X1928" s="90">
        <v>43862</v>
      </c>
      <c r="Y1928" s="92" t="s">
        <v>5560</v>
      </c>
      <c r="Z1928" s="87" t="s">
        <v>9322</v>
      </c>
      <c r="AA1928" s="84"/>
      <c r="AB1928" s="84"/>
      <c r="AC1928" s="92" t="s">
        <v>13200</v>
      </c>
      <c r="AD1928" s="84"/>
      <c r="AE1928" s="84" t="b">
        <v>0</v>
      </c>
      <c r="AF1928" s="84">
        <v>0</v>
      </c>
      <c r="AG1928" s="92" t="s">
        <v>16467</v>
      </c>
      <c r="AH1928" s="84" t="b">
        <v>0</v>
      </c>
      <c r="AI1928" s="84" t="s">
        <v>16520</v>
      </c>
      <c r="AJ1928" s="84"/>
      <c r="AK1928" s="92" t="s">
        <v>16467</v>
      </c>
      <c r="AL1928" s="84" t="b">
        <v>0</v>
      </c>
      <c r="AM1928" s="84">
        <v>230</v>
      </c>
      <c r="AN1928" s="92" t="s">
        <v>16293</v>
      </c>
      <c r="AO1928" s="84" t="s">
        <v>16534</v>
      </c>
      <c r="AP1928" s="84" t="b">
        <v>0</v>
      </c>
      <c r="AQ1928" s="92" t="s">
        <v>16293</v>
      </c>
      <c r="AR1928" s="84" t="s">
        <v>179</v>
      </c>
      <c r="AS1928" s="84">
        <v>0</v>
      </c>
      <c r="AT1928" s="84">
        <v>0</v>
      </c>
      <c r="AU1928" s="84"/>
      <c r="AV1928" s="84"/>
      <c r="AW1928" s="84"/>
      <c r="AX1928" s="84"/>
      <c r="AY1928" s="84"/>
      <c r="AZ1928" s="84"/>
      <c r="BA1928" s="84"/>
      <c r="BB1928" s="84"/>
      <c r="BC1928">
        <v>1</v>
      </c>
      <c r="BD1928">
        <v>0</v>
      </c>
      <c r="BE1928">
        <v>0</v>
      </c>
      <c r="BF1928">
        <v>0</v>
      </c>
      <c r="BG1928">
        <v>1</v>
      </c>
      <c r="BH1928">
        <v>0</v>
      </c>
    </row>
    <row r="1929" spans="1:60" x14ac:dyDescent="0.3">
      <c r="A1929" s="69" t="s">
        <v>699</v>
      </c>
      <c r="B1929" s="69" t="s">
        <v>2110</v>
      </c>
      <c r="C1929" s="70"/>
      <c r="D1929" s="71"/>
      <c r="E1929" s="72"/>
      <c r="F1929" s="73"/>
      <c r="G1929" s="70"/>
      <c r="H1929" s="74"/>
      <c r="I1929" s="75"/>
      <c r="J1929" s="75"/>
      <c r="K1929" s="36"/>
      <c r="L1929" s="82"/>
      <c r="M1929" s="82"/>
      <c r="N1929" s="77"/>
      <c r="O1929" s="84" t="s">
        <v>2169</v>
      </c>
      <c r="P1929" s="86">
        <v>43862.145405092589</v>
      </c>
      <c r="Q1929" s="84" t="s">
        <v>2344</v>
      </c>
      <c r="R1929" s="84"/>
      <c r="S1929" s="84"/>
      <c r="T1929" s="84"/>
      <c r="U1929" s="84"/>
      <c r="V1929" s="87" t="s">
        <v>3502</v>
      </c>
      <c r="W1929" s="86">
        <v>43862.145405092589</v>
      </c>
      <c r="X1929" s="90">
        <v>43862</v>
      </c>
      <c r="Y1929" s="92" t="s">
        <v>5565</v>
      </c>
      <c r="Z1929" s="87" t="s">
        <v>9327</v>
      </c>
      <c r="AA1929" s="84"/>
      <c r="AB1929" s="84"/>
      <c r="AC1929" s="92" t="s">
        <v>13205</v>
      </c>
      <c r="AD1929" s="84"/>
      <c r="AE1929" s="84" t="b">
        <v>0</v>
      </c>
      <c r="AF1929" s="84">
        <v>0</v>
      </c>
      <c r="AG1929" s="92" t="s">
        <v>16467</v>
      </c>
      <c r="AH1929" s="84" t="b">
        <v>0</v>
      </c>
      <c r="AI1929" s="84" t="s">
        <v>16520</v>
      </c>
      <c r="AJ1929" s="84"/>
      <c r="AK1929" s="92" t="s">
        <v>16467</v>
      </c>
      <c r="AL1929" s="84" t="b">
        <v>0</v>
      </c>
      <c r="AM1929" s="84">
        <v>6</v>
      </c>
      <c r="AN1929" s="92" t="s">
        <v>16384</v>
      </c>
      <c r="AO1929" s="84" t="s">
        <v>16534</v>
      </c>
      <c r="AP1929" s="84" t="b">
        <v>0</v>
      </c>
      <c r="AQ1929" s="92" t="s">
        <v>16384</v>
      </c>
      <c r="AR1929" s="84" t="s">
        <v>179</v>
      </c>
      <c r="AS1929" s="84">
        <v>0</v>
      </c>
      <c r="AT1929" s="84">
        <v>0</v>
      </c>
      <c r="AU1929" s="84"/>
      <c r="AV1929" s="84"/>
      <c r="AW1929" s="84"/>
      <c r="AX1929" s="84"/>
      <c r="AY1929" s="84"/>
      <c r="AZ1929" s="84"/>
      <c r="BA1929" s="84"/>
      <c r="BB1929" s="84"/>
      <c r="BC1929">
        <v>2</v>
      </c>
      <c r="BD1929">
        <v>0</v>
      </c>
      <c r="BE1929">
        <v>0</v>
      </c>
      <c r="BF1929">
        <v>0</v>
      </c>
      <c r="BG1929">
        <v>2</v>
      </c>
      <c r="BH1929">
        <v>0</v>
      </c>
    </row>
    <row r="1930" spans="1:60" x14ac:dyDescent="0.3">
      <c r="A1930" s="69" t="s">
        <v>698</v>
      </c>
      <c r="B1930" s="69" t="s">
        <v>2129</v>
      </c>
      <c r="C1930" s="70"/>
      <c r="D1930" s="71"/>
      <c r="E1930" s="72"/>
      <c r="F1930" s="73"/>
      <c r="G1930" s="70"/>
      <c r="H1930" s="74"/>
      <c r="I1930" s="75"/>
      <c r="J1930" s="75"/>
      <c r="K1930" s="36"/>
      <c r="L1930" s="82"/>
      <c r="M1930" s="82"/>
      <c r="N1930" s="77"/>
      <c r="O1930" s="84" t="s">
        <v>2168</v>
      </c>
      <c r="P1930" s="86">
        <v>43862.146053240744</v>
      </c>
      <c r="Q1930" s="84" t="s">
        <v>2173</v>
      </c>
      <c r="R1930" s="84"/>
      <c r="S1930" s="84"/>
      <c r="T1930" s="84"/>
      <c r="U1930" s="84"/>
      <c r="V1930" s="87" t="s">
        <v>3501</v>
      </c>
      <c r="W1930" s="86">
        <v>43862.146053240744</v>
      </c>
      <c r="X1930" s="90">
        <v>43862</v>
      </c>
      <c r="Y1930" s="92" t="s">
        <v>5561</v>
      </c>
      <c r="Z1930" s="87" t="s">
        <v>9323</v>
      </c>
      <c r="AA1930" s="84"/>
      <c r="AB1930" s="84"/>
      <c r="AC1930" s="92" t="s">
        <v>13201</v>
      </c>
      <c r="AD1930" s="84"/>
      <c r="AE1930" s="84" t="b">
        <v>0</v>
      </c>
      <c r="AF1930" s="84">
        <v>0</v>
      </c>
      <c r="AG1930" s="92" t="s">
        <v>16467</v>
      </c>
      <c r="AH1930" s="84" t="b">
        <v>0</v>
      </c>
      <c r="AI1930" s="84" t="s">
        <v>16520</v>
      </c>
      <c r="AJ1930" s="84"/>
      <c r="AK1930" s="92" t="s">
        <v>16467</v>
      </c>
      <c r="AL1930" s="84" t="b">
        <v>0</v>
      </c>
      <c r="AM1930" s="84">
        <v>42</v>
      </c>
      <c r="AN1930" s="92" t="s">
        <v>16242</v>
      </c>
      <c r="AO1930" s="84" t="s">
        <v>16534</v>
      </c>
      <c r="AP1930" s="84" t="b">
        <v>0</v>
      </c>
      <c r="AQ1930" s="92" t="s">
        <v>16242</v>
      </c>
      <c r="AR1930" s="84" t="s">
        <v>179</v>
      </c>
      <c r="AS1930" s="84">
        <v>0</v>
      </c>
      <c r="AT1930" s="84">
        <v>0</v>
      </c>
      <c r="AU1930" s="84"/>
      <c r="AV1930" s="84"/>
      <c r="AW1930" s="84"/>
      <c r="AX1930" s="84"/>
      <c r="AY1930" s="84"/>
      <c r="AZ1930" s="84"/>
      <c r="BA1930" s="84"/>
      <c r="BB1930" s="84"/>
      <c r="BC1930">
        <v>1</v>
      </c>
      <c r="BD1930">
        <v>0</v>
      </c>
      <c r="BE1930">
        <v>1</v>
      </c>
      <c r="BF1930">
        <v>0</v>
      </c>
      <c r="BG1930">
        <v>0</v>
      </c>
      <c r="BH1930">
        <v>0</v>
      </c>
    </row>
    <row r="1931" spans="1:60" x14ac:dyDescent="0.3">
      <c r="A1931" s="69" t="s">
        <v>698</v>
      </c>
      <c r="B1931" s="69" t="s">
        <v>2128</v>
      </c>
      <c r="C1931" s="70"/>
      <c r="D1931" s="71"/>
      <c r="E1931" s="72"/>
      <c r="F1931" s="73"/>
      <c r="G1931" s="70"/>
      <c r="H1931" s="74"/>
      <c r="I1931" s="75"/>
      <c r="J1931" s="75"/>
      <c r="K1931" s="36"/>
      <c r="L1931" s="82"/>
      <c r="M1931" s="82"/>
      <c r="N1931" s="77"/>
      <c r="O1931" s="84" t="s">
        <v>2168</v>
      </c>
      <c r="P1931" s="86">
        <v>43862.146053240744</v>
      </c>
      <c r="Q1931" s="84" t="s">
        <v>2173</v>
      </c>
      <c r="R1931" s="84"/>
      <c r="S1931" s="84"/>
      <c r="T1931" s="84"/>
      <c r="U1931" s="84"/>
      <c r="V1931" s="87" t="s">
        <v>3501</v>
      </c>
      <c r="W1931" s="86">
        <v>43862.146053240744</v>
      </c>
      <c r="X1931" s="90">
        <v>43862</v>
      </c>
      <c r="Y1931" s="92" t="s">
        <v>5561</v>
      </c>
      <c r="Z1931" s="87" t="s">
        <v>9323</v>
      </c>
      <c r="AA1931" s="84"/>
      <c r="AB1931" s="84"/>
      <c r="AC1931" s="92" t="s">
        <v>13201</v>
      </c>
      <c r="AD1931" s="84"/>
      <c r="AE1931" s="84" t="b">
        <v>0</v>
      </c>
      <c r="AF1931" s="84">
        <v>0</v>
      </c>
      <c r="AG1931" s="92" t="s">
        <v>16467</v>
      </c>
      <c r="AH1931" s="84" t="b">
        <v>0</v>
      </c>
      <c r="AI1931" s="84" t="s">
        <v>16520</v>
      </c>
      <c r="AJ1931" s="84"/>
      <c r="AK1931" s="92" t="s">
        <v>16467</v>
      </c>
      <c r="AL1931" s="84" t="b">
        <v>0</v>
      </c>
      <c r="AM1931" s="84">
        <v>42</v>
      </c>
      <c r="AN1931" s="92" t="s">
        <v>16242</v>
      </c>
      <c r="AO1931" s="84" t="s">
        <v>16534</v>
      </c>
      <c r="AP1931" s="84" t="b">
        <v>0</v>
      </c>
      <c r="AQ1931" s="92" t="s">
        <v>16242</v>
      </c>
      <c r="AR1931" s="84" t="s">
        <v>179</v>
      </c>
      <c r="AS1931" s="84">
        <v>0</v>
      </c>
      <c r="AT1931" s="84">
        <v>0</v>
      </c>
      <c r="AU1931" s="84"/>
      <c r="AV1931" s="84"/>
      <c r="AW1931" s="84"/>
      <c r="AX1931" s="84"/>
      <c r="AY1931" s="84"/>
      <c r="AZ1931" s="84"/>
      <c r="BA1931" s="84"/>
      <c r="BB1931" s="84"/>
      <c r="BC1931">
        <v>1</v>
      </c>
      <c r="BD1931">
        <v>0</v>
      </c>
      <c r="BE1931">
        <v>1</v>
      </c>
      <c r="BF1931">
        <v>0</v>
      </c>
      <c r="BG1931">
        <v>0</v>
      </c>
      <c r="BH1931">
        <v>0</v>
      </c>
    </row>
    <row r="1932" spans="1:60" x14ac:dyDescent="0.3">
      <c r="A1932" s="69" t="s">
        <v>701</v>
      </c>
      <c r="B1932" s="69" t="s">
        <v>2132</v>
      </c>
      <c r="C1932" s="70"/>
      <c r="D1932" s="71"/>
      <c r="E1932" s="72"/>
      <c r="F1932" s="73"/>
      <c r="G1932" s="70"/>
      <c r="H1932" s="74"/>
      <c r="I1932" s="75"/>
      <c r="J1932" s="75"/>
      <c r="K1932" s="36"/>
      <c r="L1932" s="82"/>
      <c r="M1932" s="82"/>
      <c r="N1932" s="77"/>
      <c r="O1932" s="84" t="s">
        <v>2168</v>
      </c>
      <c r="P1932" s="86">
        <v>43862.14607638889</v>
      </c>
      <c r="Q1932" s="84" t="s">
        <v>2218</v>
      </c>
      <c r="R1932" s="84"/>
      <c r="S1932" s="84"/>
      <c r="T1932" s="84" t="s">
        <v>2873</v>
      </c>
      <c r="U1932" s="84"/>
      <c r="V1932" s="87" t="s">
        <v>3504</v>
      </c>
      <c r="W1932" s="86">
        <v>43862.14607638889</v>
      </c>
      <c r="X1932" s="90">
        <v>43862</v>
      </c>
      <c r="Y1932" s="92" t="s">
        <v>5567</v>
      </c>
      <c r="Z1932" s="87" t="s">
        <v>9329</v>
      </c>
      <c r="AA1932" s="84"/>
      <c r="AB1932" s="84"/>
      <c r="AC1932" s="92" t="s">
        <v>13207</v>
      </c>
      <c r="AD1932" s="84"/>
      <c r="AE1932" s="84" t="b">
        <v>0</v>
      </c>
      <c r="AF1932" s="84">
        <v>0</v>
      </c>
      <c r="AG1932" s="92" t="s">
        <v>16467</v>
      </c>
      <c r="AH1932" s="84" t="b">
        <v>0</v>
      </c>
      <c r="AI1932" s="84" t="s">
        <v>16520</v>
      </c>
      <c r="AJ1932" s="84"/>
      <c r="AK1932" s="92" t="s">
        <v>16467</v>
      </c>
      <c r="AL1932" s="84" t="b">
        <v>0</v>
      </c>
      <c r="AM1932" s="84">
        <v>121</v>
      </c>
      <c r="AN1932" s="92" t="s">
        <v>12602</v>
      </c>
      <c r="AO1932" s="84" t="s">
        <v>16534</v>
      </c>
      <c r="AP1932" s="84" t="b">
        <v>0</v>
      </c>
      <c r="AQ1932" s="92" t="s">
        <v>12602</v>
      </c>
      <c r="AR1932" s="84" t="s">
        <v>179</v>
      </c>
      <c r="AS1932" s="84">
        <v>0</v>
      </c>
      <c r="AT1932" s="84">
        <v>0</v>
      </c>
      <c r="AU1932" s="84"/>
      <c r="AV1932" s="84"/>
      <c r="AW1932" s="84"/>
      <c r="AX1932" s="84"/>
      <c r="AY1932" s="84"/>
      <c r="AZ1932" s="84"/>
      <c r="BA1932" s="84"/>
      <c r="BB1932" s="84"/>
      <c r="BC1932">
        <v>1</v>
      </c>
      <c r="BD1932">
        <v>0</v>
      </c>
      <c r="BE1932">
        <v>1</v>
      </c>
      <c r="BF1932">
        <v>0</v>
      </c>
      <c r="BG1932">
        <v>0</v>
      </c>
      <c r="BH1932">
        <v>0</v>
      </c>
    </row>
    <row r="1933" spans="1:60" x14ac:dyDescent="0.3">
      <c r="A1933" s="69" t="s">
        <v>700</v>
      </c>
      <c r="B1933" s="69" t="s">
        <v>1447</v>
      </c>
      <c r="C1933" s="70"/>
      <c r="D1933" s="71"/>
      <c r="E1933" s="72"/>
      <c r="F1933" s="73"/>
      <c r="G1933" s="70"/>
      <c r="H1933" s="74"/>
      <c r="I1933" s="75"/>
      <c r="J1933" s="75"/>
      <c r="K1933" s="36"/>
      <c r="L1933" s="82"/>
      <c r="M1933" s="82"/>
      <c r="N1933" s="77"/>
      <c r="O1933" s="84" t="s">
        <v>2169</v>
      </c>
      <c r="P1933" s="86">
        <v>43862.147789351853</v>
      </c>
      <c r="Q1933" s="84" t="s">
        <v>2226</v>
      </c>
      <c r="R1933" s="84"/>
      <c r="S1933" s="84"/>
      <c r="T1933" s="84"/>
      <c r="U1933" s="84"/>
      <c r="V1933" s="87" t="s">
        <v>3503</v>
      </c>
      <c r="W1933" s="86">
        <v>43862.147789351853</v>
      </c>
      <c r="X1933" s="90">
        <v>43862</v>
      </c>
      <c r="Y1933" s="92" t="s">
        <v>5566</v>
      </c>
      <c r="Z1933" s="87" t="s">
        <v>9328</v>
      </c>
      <c r="AA1933" s="84"/>
      <c r="AB1933" s="84"/>
      <c r="AC1933" s="92" t="s">
        <v>13206</v>
      </c>
      <c r="AD1933" s="84"/>
      <c r="AE1933" s="84" t="b">
        <v>0</v>
      </c>
      <c r="AF1933" s="84">
        <v>0</v>
      </c>
      <c r="AG1933" s="92" t="s">
        <v>16467</v>
      </c>
      <c r="AH1933" s="84" t="b">
        <v>0</v>
      </c>
      <c r="AI1933" s="84" t="s">
        <v>16520</v>
      </c>
      <c r="AJ1933" s="84"/>
      <c r="AK1933" s="92" t="s">
        <v>16467</v>
      </c>
      <c r="AL1933" s="84" t="b">
        <v>0</v>
      </c>
      <c r="AM1933" s="84">
        <v>66</v>
      </c>
      <c r="AN1933" s="92" t="s">
        <v>16308</v>
      </c>
      <c r="AO1933" s="84" t="s">
        <v>16535</v>
      </c>
      <c r="AP1933" s="84" t="b">
        <v>0</v>
      </c>
      <c r="AQ1933" s="92" t="s">
        <v>16308</v>
      </c>
      <c r="AR1933" s="84" t="s">
        <v>179</v>
      </c>
      <c r="AS1933" s="84">
        <v>0</v>
      </c>
      <c r="AT1933" s="84">
        <v>0</v>
      </c>
      <c r="AU1933" s="84"/>
      <c r="AV1933" s="84"/>
      <c r="AW1933" s="84"/>
      <c r="AX1933" s="84"/>
      <c r="AY1933" s="84"/>
      <c r="AZ1933" s="84"/>
      <c r="BA1933" s="84"/>
      <c r="BB1933" s="84"/>
      <c r="BC1933">
        <v>1</v>
      </c>
      <c r="BD1933">
        <v>0</v>
      </c>
      <c r="BE1933">
        <v>0</v>
      </c>
      <c r="BF1933">
        <v>0</v>
      </c>
      <c r="BG1933">
        <v>1</v>
      </c>
      <c r="BH1933">
        <v>0</v>
      </c>
    </row>
    <row r="1934" spans="1:60" x14ac:dyDescent="0.3">
      <c r="A1934" s="69" t="s">
        <v>1869</v>
      </c>
      <c r="B1934" s="69" t="s">
        <v>2096</v>
      </c>
      <c r="C1934" s="70"/>
      <c r="D1934" s="71"/>
      <c r="E1934" s="72"/>
      <c r="F1934" s="73"/>
      <c r="G1934" s="70"/>
      <c r="H1934" s="74"/>
      <c r="I1934" s="75"/>
      <c r="J1934" s="75"/>
      <c r="K1934" s="36"/>
      <c r="L1934" s="82"/>
      <c r="M1934" s="82"/>
      <c r="N1934" s="77"/>
      <c r="O1934" s="84" t="s">
        <v>2169</v>
      </c>
      <c r="P1934" s="86">
        <v>43862.147997685184</v>
      </c>
      <c r="Q1934" s="84" t="s">
        <v>2284</v>
      </c>
      <c r="R1934" s="84"/>
      <c r="S1934" s="84"/>
      <c r="T1934" s="84" t="s">
        <v>2883</v>
      </c>
      <c r="U1934" s="84"/>
      <c r="V1934" s="87" t="s">
        <v>4576</v>
      </c>
      <c r="W1934" s="86">
        <v>43862.147997685184</v>
      </c>
      <c r="X1934" s="90">
        <v>43862</v>
      </c>
      <c r="Y1934" s="92" t="s">
        <v>7782</v>
      </c>
      <c r="Z1934" s="87" t="s">
        <v>11603</v>
      </c>
      <c r="AA1934" s="84"/>
      <c r="AB1934" s="84"/>
      <c r="AC1934" s="92" t="s">
        <v>15502</v>
      </c>
      <c r="AD1934" s="84"/>
      <c r="AE1934" s="84" t="b">
        <v>0</v>
      </c>
      <c r="AF1934" s="84">
        <v>0</v>
      </c>
      <c r="AG1934" s="92" t="s">
        <v>16467</v>
      </c>
      <c r="AH1934" s="84" t="b">
        <v>0</v>
      </c>
      <c r="AI1934" s="84" t="s">
        <v>16520</v>
      </c>
      <c r="AJ1934" s="84"/>
      <c r="AK1934" s="92" t="s">
        <v>16467</v>
      </c>
      <c r="AL1934" s="84" t="b">
        <v>0</v>
      </c>
      <c r="AM1934" s="84">
        <v>230</v>
      </c>
      <c r="AN1934" s="92" t="s">
        <v>16293</v>
      </c>
      <c r="AO1934" s="84" t="s">
        <v>16535</v>
      </c>
      <c r="AP1934" s="84" t="b">
        <v>0</v>
      </c>
      <c r="AQ1934" s="92" t="s">
        <v>16293</v>
      </c>
      <c r="AR1934" s="84" t="s">
        <v>179</v>
      </c>
      <c r="AS1934" s="84">
        <v>0</v>
      </c>
      <c r="AT1934" s="84">
        <v>0</v>
      </c>
      <c r="AU1934" s="84"/>
      <c r="AV1934" s="84"/>
      <c r="AW1934" s="84"/>
      <c r="AX1934" s="84"/>
      <c r="AY1934" s="84"/>
      <c r="AZ1934" s="84"/>
      <c r="BA1934" s="84"/>
      <c r="BB1934" s="84"/>
      <c r="BC1934">
        <v>1</v>
      </c>
      <c r="BD1934">
        <v>0</v>
      </c>
      <c r="BE1934">
        <v>0</v>
      </c>
      <c r="BF1934">
        <v>0</v>
      </c>
      <c r="BG1934">
        <v>1</v>
      </c>
      <c r="BH1934">
        <v>0</v>
      </c>
    </row>
    <row r="1935" spans="1:60" x14ac:dyDescent="0.3">
      <c r="A1935" s="69" t="s">
        <v>1473</v>
      </c>
      <c r="B1935" s="69" t="s">
        <v>1505</v>
      </c>
      <c r="C1935" s="70"/>
      <c r="D1935" s="71"/>
      <c r="E1935" s="72"/>
      <c r="F1935" s="73"/>
      <c r="G1935" s="70"/>
      <c r="H1935" s="74"/>
      <c r="I1935" s="75"/>
      <c r="J1935" s="75"/>
      <c r="K1935" s="36"/>
      <c r="L1935" s="82"/>
      <c r="M1935" s="82"/>
      <c r="N1935" s="77"/>
      <c r="O1935" s="84" t="s">
        <v>2169</v>
      </c>
      <c r="P1935" s="86">
        <v>43862.148182870369</v>
      </c>
      <c r="Q1935" s="84" t="s">
        <v>2641</v>
      </c>
      <c r="R1935" s="84"/>
      <c r="S1935" s="84"/>
      <c r="T1935" s="84"/>
      <c r="U1935" s="84"/>
      <c r="V1935" s="87" t="s">
        <v>4213</v>
      </c>
      <c r="W1935" s="86">
        <v>43862.148182870369</v>
      </c>
      <c r="X1935" s="90">
        <v>43862</v>
      </c>
      <c r="Y1935" s="92" t="s">
        <v>6930</v>
      </c>
      <c r="Z1935" s="87" t="s">
        <v>10711</v>
      </c>
      <c r="AA1935" s="84"/>
      <c r="AB1935" s="84"/>
      <c r="AC1935" s="92" t="s">
        <v>14595</v>
      </c>
      <c r="AD1935" s="84"/>
      <c r="AE1935" s="84" t="b">
        <v>0</v>
      </c>
      <c r="AF1935" s="84">
        <v>0</v>
      </c>
      <c r="AG1935" s="92" t="s">
        <v>16467</v>
      </c>
      <c r="AH1935" s="84" t="b">
        <v>0</v>
      </c>
      <c r="AI1935" s="84" t="s">
        <v>16520</v>
      </c>
      <c r="AJ1935" s="84"/>
      <c r="AK1935" s="92" t="s">
        <v>16467</v>
      </c>
      <c r="AL1935" s="84" t="b">
        <v>0</v>
      </c>
      <c r="AM1935" s="84">
        <v>2</v>
      </c>
      <c r="AN1935" s="92" t="s">
        <v>14593</v>
      </c>
      <c r="AO1935" s="84" t="s">
        <v>16534</v>
      </c>
      <c r="AP1935" s="84" t="b">
        <v>0</v>
      </c>
      <c r="AQ1935" s="92" t="s">
        <v>14593</v>
      </c>
      <c r="AR1935" s="84" t="s">
        <v>179</v>
      </c>
      <c r="AS1935" s="84">
        <v>0</v>
      </c>
      <c r="AT1935" s="84">
        <v>0</v>
      </c>
      <c r="AU1935" s="84"/>
      <c r="AV1935" s="84"/>
      <c r="AW1935" s="84"/>
      <c r="AX1935" s="84"/>
      <c r="AY1935" s="84"/>
      <c r="AZ1935" s="84"/>
      <c r="BA1935" s="84"/>
      <c r="BB1935" s="84"/>
      <c r="BC1935">
        <v>1</v>
      </c>
      <c r="BD1935">
        <v>0</v>
      </c>
      <c r="BE1935">
        <v>0</v>
      </c>
      <c r="BF1935">
        <v>0</v>
      </c>
      <c r="BG1935">
        <v>1</v>
      </c>
      <c r="BH1935">
        <v>0</v>
      </c>
    </row>
    <row r="1936" spans="1:60" x14ac:dyDescent="0.3">
      <c r="A1936" s="69" t="s">
        <v>701</v>
      </c>
      <c r="B1936" s="69" t="s">
        <v>2078</v>
      </c>
      <c r="C1936" s="70"/>
      <c r="D1936" s="71"/>
      <c r="E1936" s="72"/>
      <c r="F1936" s="73"/>
      <c r="G1936" s="70"/>
      <c r="H1936" s="74"/>
      <c r="I1936" s="75"/>
      <c r="J1936" s="75"/>
      <c r="K1936" s="36"/>
      <c r="L1936" s="82"/>
      <c r="M1936" s="82"/>
      <c r="N1936" s="77"/>
      <c r="O1936" s="84" t="s">
        <v>2169</v>
      </c>
      <c r="P1936" s="86">
        <v>43862.149270833332</v>
      </c>
      <c r="Q1936" s="84" t="s">
        <v>2298</v>
      </c>
      <c r="R1936" s="84"/>
      <c r="S1936" s="84"/>
      <c r="T1936" s="84" t="s">
        <v>2890</v>
      </c>
      <c r="U1936" s="84"/>
      <c r="V1936" s="87" t="s">
        <v>3504</v>
      </c>
      <c r="W1936" s="86">
        <v>43862.149270833332</v>
      </c>
      <c r="X1936" s="90">
        <v>43862</v>
      </c>
      <c r="Y1936" s="92" t="s">
        <v>5568</v>
      </c>
      <c r="Z1936" s="87" t="s">
        <v>9330</v>
      </c>
      <c r="AA1936" s="84"/>
      <c r="AB1936" s="84"/>
      <c r="AC1936" s="92" t="s">
        <v>13208</v>
      </c>
      <c r="AD1936" s="84"/>
      <c r="AE1936" s="84" t="b">
        <v>0</v>
      </c>
      <c r="AF1936" s="84">
        <v>0</v>
      </c>
      <c r="AG1936" s="92" t="s">
        <v>16467</v>
      </c>
      <c r="AH1936" s="84" t="b">
        <v>0</v>
      </c>
      <c r="AI1936" s="84" t="s">
        <v>16520</v>
      </c>
      <c r="AJ1936" s="84"/>
      <c r="AK1936" s="92" t="s">
        <v>16467</v>
      </c>
      <c r="AL1936" s="84" t="b">
        <v>0</v>
      </c>
      <c r="AM1936" s="84">
        <v>66</v>
      </c>
      <c r="AN1936" s="92" t="s">
        <v>16225</v>
      </c>
      <c r="AO1936" s="84" t="s">
        <v>16534</v>
      </c>
      <c r="AP1936" s="84" t="b">
        <v>0</v>
      </c>
      <c r="AQ1936" s="92" t="s">
        <v>16225</v>
      </c>
      <c r="AR1936" s="84" t="s">
        <v>179</v>
      </c>
      <c r="AS1936" s="84">
        <v>0</v>
      </c>
      <c r="AT1936" s="84">
        <v>0</v>
      </c>
      <c r="AU1936" s="84"/>
      <c r="AV1936" s="84"/>
      <c r="AW1936" s="84"/>
      <c r="AX1936" s="84"/>
      <c r="AY1936" s="84"/>
      <c r="AZ1936" s="84"/>
      <c r="BA1936" s="84"/>
      <c r="BB1936" s="84"/>
      <c r="BC1936">
        <v>1</v>
      </c>
      <c r="BD1936">
        <v>0</v>
      </c>
      <c r="BE1936">
        <v>0</v>
      </c>
      <c r="BF1936">
        <v>0</v>
      </c>
      <c r="BG1936">
        <v>1</v>
      </c>
      <c r="BH1936">
        <v>0</v>
      </c>
    </row>
    <row r="1937" spans="1:60" x14ac:dyDescent="0.3">
      <c r="A1937" s="69" t="s">
        <v>701</v>
      </c>
      <c r="B1937" s="69" t="s">
        <v>2077</v>
      </c>
      <c r="C1937" s="70"/>
      <c r="D1937" s="71"/>
      <c r="E1937" s="72"/>
      <c r="F1937" s="73"/>
      <c r="G1937" s="70"/>
      <c r="H1937" s="74"/>
      <c r="I1937" s="75"/>
      <c r="J1937" s="75"/>
      <c r="K1937" s="36"/>
      <c r="L1937" s="82"/>
      <c r="M1937" s="82"/>
      <c r="N1937" s="77"/>
      <c r="O1937" s="84" t="s">
        <v>2169</v>
      </c>
      <c r="P1937" s="86">
        <v>43862.149398148147</v>
      </c>
      <c r="Q1937" s="84" t="s">
        <v>2301</v>
      </c>
      <c r="R1937" s="84"/>
      <c r="S1937" s="84"/>
      <c r="T1937" s="84" t="s">
        <v>2873</v>
      </c>
      <c r="U1937" s="84"/>
      <c r="V1937" s="87" t="s">
        <v>3504</v>
      </c>
      <c r="W1937" s="86">
        <v>43862.149398148147</v>
      </c>
      <c r="X1937" s="90">
        <v>43862</v>
      </c>
      <c r="Y1937" s="92" t="s">
        <v>5569</v>
      </c>
      <c r="Z1937" s="87" t="s">
        <v>9331</v>
      </c>
      <c r="AA1937" s="84"/>
      <c r="AB1937" s="84"/>
      <c r="AC1937" s="92" t="s">
        <v>13209</v>
      </c>
      <c r="AD1937" s="84"/>
      <c r="AE1937" s="84" t="b">
        <v>0</v>
      </c>
      <c r="AF1937" s="84">
        <v>0</v>
      </c>
      <c r="AG1937" s="92" t="s">
        <v>16467</v>
      </c>
      <c r="AH1937" s="84" t="b">
        <v>0</v>
      </c>
      <c r="AI1937" s="84" t="s">
        <v>16520</v>
      </c>
      <c r="AJ1937" s="84"/>
      <c r="AK1937" s="92" t="s">
        <v>16467</v>
      </c>
      <c r="AL1937" s="84" t="b">
        <v>0</v>
      </c>
      <c r="AM1937" s="84">
        <v>56</v>
      </c>
      <c r="AN1937" s="92" t="s">
        <v>16433</v>
      </c>
      <c r="AO1937" s="84" t="s">
        <v>16534</v>
      </c>
      <c r="AP1937" s="84" t="b">
        <v>0</v>
      </c>
      <c r="AQ1937" s="92" t="s">
        <v>16433</v>
      </c>
      <c r="AR1937" s="84" t="s">
        <v>179</v>
      </c>
      <c r="AS1937" s="84">
        <v>0</v>
      </c>
      <c r="AT1937" s="84">
        <v>0</v>
      </c>
      <c r="AU1937" s="84"/>
      <c r="AV1937" s="84"/>
      <c r="AW1937" s="84"/>
      <c r="AX1937" s="84"/>
      <c r="AY1937" s="84"/>
      <c r="AZ1937" s="84"/>
      <c r="BA1937" s="84"/>
      <c r="BB1937" s="84"/>
      <c r="BC1937">
        <v>1</v>
      </c>
      <c r="BD1937">
        <v>0</v>
      </c>
      <c r="BE1937">
        <v>0</v>
      </c>
      <c r="BF1937">
        <v>0</v>
      </c>
      <c r="BG1937">
        <v>1</v>
      </c>
      <c r="BH1937">
        <v>0</v>
      </c>
    </row>
    <row r="1938" spans="1:60" x14ac:dyDescent="0.3">
      <c r="A1938" s="69" t="s">
        <v>1950</v>
      </c>
      <c r="B1938" s="69" t="s">
        <v>2096</v>
      </c>
      <c r="C1938" s="70"/>
      <c r="D1938" s="71"/>
      <c r="E1938" s="72"/>
      <c r="F1938" s="73"/>
      <c r="G1938" s="70"/>
      <c r="H1938" s="74"/>
      <c r="I1938" s="75"/>
      <c r="J1938" s="75"/>
      <c r="K1938" s="36"/>
      <c r="L1938" s="82"/>
      <c r="M1938" s="82"/>
      <c r="N1938" s="77"/>
      <c r="O1938" s="84" t="s">
        <v>2169</v>
      </c>
      <c r="P1938" s="86">
        <v>43862.151145833333</v>
      </c>
      <c r="Q1938" s="84" t="s">
        <v>2284</v>
      </c>
      <c r="R1938" s="84"/>
      <c r="S1938" s="84"/>
      <c r="T1938" s="84" t="s">
        <v>2883</v>
      </c>
      <c r="U1938" s="84"/>
      <c r="V1938" s="87" t="s">
        <v>4644</v>
      </c>
      <c r="W1938" s="86">
        <v>43862.151145833333</v>
      </c>
      <c r="X1938" s="90">
        <v>43862</v>
      </c>
      <c r="Y1938" s="92" t="s">
        <v>8026</v>
      </c>
      <c r="Z1938" s="87" t="s">
        <v>11867</v>
      </c>
      <c r="AA1938" s="84"/>
      <c r="AB1938" s="84"/>
      <c r="AC1938" s="92" t="s">
        <v>15775</v>
      </c>
      <c r="AD1938" s="84"/>
      <c r="AE1938" s="84" t="b">
        <v>0</v>
      </c>
      <c r="AF1938" s="84">
        <v>0</v>
      </c>
      <c r="AG1938" s="92" t="s">
        <v>16467</v>
      </c>
      <c r="AH1938" s="84" t="b">
        <v>0</v>
      </c>
      <c r="AI1938" s="84" t="s">
        <v>16520</v>
      </c>
      <c r="AJ1938" s="84"/>
      <c r="AK1938" s="92" t="s">
        <v>16467</v>
      </c>
      <c r="AL1938" s="84" t="b">
        <v>0</v>
      </c>
      <c r="AM1938" s="84">
        <v>230</v>
      </c>
      <c r="AN1938" s="92" t="s">
        <v>16293</v>
      </c>
      <c r="AO1938" s="84" t="s">
        <v>16534</v>
      </c>
      <c r="AP1938" s="84" t="b">
        <v>0</v>
      </c>
      <c r="AQ1938" s="92" t="s">
        <v>16293</v>
      </c>
      <c r="AR1938" s="84" t="s">
        <v>179</v>
      </c>
      <c r="AS1938" s="84">
        <v>0</v>
      </c>
      <c r="AT1938" s="84">
        <v>0</v>
      </c>
      <c r="AU1938" s="84"/>
      <c r="AV1938" s="84"/>
      <c r="AW1938" s="84"/>
      <c r="AX1938" s="84"/>
      <c r="AY1938" s="84"/>
      <c r="AZ1938" s="84"/>
      <c r="BA1938" s="84"/>
      <c r="BB1938" s="84"/>
      <c r="BC1938">
        <v>1</v>
      </c>
      <c r="BD1938">
        <v>0</v>
      </c>
      <c r="BE1938">
        <v>0</v>
      </c>
      <c r="BF1938">
        <v>0</v>
      </c>
      <c r="BG1938">
        <v>1</v>
      </c>
      <c r="BH1938">
        <v>0</v>
      </c>
    </row>
    <row r="1939" spans="1:60" x14ac:dyDescent="0.3">
      <c r="A1939" s="69" t="s">
        <v>962</v>
      </c>
      <c r="B1939" s="69" t="s">
        <v>2096</v>
      </c>
      <c r="C1939" s="70"/>
      <c r="D1939" s="71"/>
      <c r="E1939" s="72"/>
      <c r="F1939" s="73"/>
      <c r="G1939" s="70"/>
      <c r="H1939" s="74"/>
      <c r="I1939" s="75"/>
      <c r="J1939" s="75"/>
      <c r="K1939" s="36"/>
      <c r="L1939" s="82"/>
      <c r="M1939" s="82"/>
      <c r="N1939" s="77"/>
      <c r="O1939" s="84" t="s">
        <v>2169</v>
      </c>
      <c r="P1939" s="86">
        <v>43862.153831018521</v>
      </c>
      <c r="Q1939" s="84" t="s">
        <v>2284</v>
      </c>
      <c r="R1939" s="84"/>
      <c r="S1939" s="84"/>
      <c r="T1939" s="84" t="s">
        <v>2883</v>
      </c>
      <c r="U1939" s="84"/>
      <c r="V1939" s="87" t="s">
        <v>3739</v>
      </c>
      <c r="W1939" s="86">
        <v>43862.153831018521</v>
      </c>
      <c r="X1939" s="90">
        <v>43862</v>
      </c>
      <c r="Y1939" s="92" t="s">
        <v>5938</v>
      </c>
      <c r="Z1939" s="87" t="s">
        <v>9709</v>
      </c>
      <c r="AA1939" s="84"/>
      <c r="AB1939" s="84"/>
      <c r="AC1939" s="92" t="s">
        <v>13587</v>
      </c>
      <c r="AD1939" s="84"/>
      <c r="AE1939" s="84" t="b">
        <v>0</v>
      </c>
      <c r="AF1939" s="84">
        <v>0</v>
      </c>
      <c r="AG1939" s="92" t="s">
        <v>16467</v>
      </c>
      <c r="AH1939" s="84" t="b">
        <v>0</v>
      </c>
      <c r="AI1939" s="84" t="s">
        <v>16520</v>
      </c>
      <c r="AJ1939" s="84"/>
      <c r="AK1939" s="92" t="s">
        <v>16467</v>
      </c>
      <c r="AL1939" s="84" t="b">
        <v>0</v>
      </c>
      <c r="AM1939" s="84">
        <v>230</v>
      </c>
      <c r="AN1939" s="92" t="s">
        <v>16293</v>
      </c>
      <c r="AO1939" s="84" t="s">
        <v>16534</v>
      </c>
      <c r="AP1939" s="84" t="b">
        <v>0</v>
      </c>
      <c r="AQ1939" s="92" t="s">
        <v>16293</v>
      </c>
      <c r="AR1939" s="84" t="s">
        <v>179</v>
      </c>
      <c r="AS1939" s="84">
        <v>0</v>
      </c>
      <c r="AT1939" s="84">
        <v>0</v>
      </c>
      <c r="AU1939" s="84"/>
      <c r="AV1939" s="84"/>
      <c r="AW1939" s="84"/>
      <c r="AX1939" s="84"/>
      <c r="AY1939" s="84"/>
      <c r="AZ1939" s="84"/>
      <c r="BA1939" s="84"/>
      <c r="BB1939" s="84"/>
      <c r="BC1939">
        <v>1</v>
      </c>
      <c r="BD1939">
        <v>0</v>
      </c>
      <c r="BE1939">
        <v>0</v>
      </c>
      <c r="BF1939">
        <v>0</v>
      </c>
      <c r="BG1939">
        <v>1</v>
      </c>
      <c r="BH1939">
        <v>0</v>
      </c>
    </row>
    <row r="1940" spans="1:60" x14ac:dyDescent="0.3">
      <c r="A1940" s="69" t="s">
        <v>704</v>
      </c>
      <c r="B1940" s="69" t="s">
        <v>1757</v>
      </c>
      <c r="C1940" s="70"/>
      <c r="D1940" s="71"/>
      <c r="E1940" s="72"/>
      <c r="F1940" s="73"/>
      <c r="G1940" s="70"/>
      <c r="H1940" s="74"/>
      <c r="I1940" s="75"/>
      <c r="J1940" s="75"/>
      <c r="K1940" s="36"/>
      <c r="L1940" s="82"/>
      <c r="M1940" s="82"/>
      <c r="N1940" s="77"/>
      <c r="O1940" s="84" t="s">
        <v>2169</v>
      </c>
      <c r="P1940" s="86">
        <v>43862.153946759259</v>
      </c>
      <c r="Q1940" s="84" t="s">
        <v>2223</v>
      </c>
      <c r="R1940" s="84"/>
      <c r="S1940" s="84"/>
      <c r="T1940" s="84"/>
      <c r="U1940" s="84"/>
      <c r="V1940" s="87" t="s">
        <v>3507</v>
      </c>
      <c r="W1940" s="86">
        <v>43862.153946759259</v>
      </c>
      <c r="X1940" s="90">
        <v>43862</v>
      </c>
      <c r="Y1940" s="92" t="s">
        <v>5572</v>
      </c>
      <c r="Z1940" s="87" t="s">
        <v>9334</v>
      </c>
      <c r="AA1940" s="84"/>
      <c r="AB1940" s="84"/>
      <c r="AC1940" s="92" t="s">
        <v>13212</v>
      </c>
      <c r="AD1940" s="84"/>
      <c r="AE1940" s="84" t="b">
        <v>0</v>
      </c>
      <c r="AF1940" s="84">
        <v>0</v>
      </c>
      <c r="AG1940" s="92" t="s">
        <v>16467</v>
      </c>
      <c r="AH1940" s="84" t="b">
        <v>0</v>
      </c>
      <c r="AI1940" s="84" t="s">
        <v>16520</v>
      </c>
      <c r="AJ1940" s="84"/>
      <c r="AK1940" s="92" t="s">
        <v>16467</v>
      </c>
      <c r="AL1940" s="84" t="b">
        <v>0</v>
      </c>
      <c r="AM1940" s="84">
        <v>41</v>
      </c>
      <c r="AN1940" s="92" t="s">
        <v>15962</v>
      </c>
      <c r="AO1940" s="84" t="s">
        <v>16535</v>
      </c>
      <c r="AP1940" s="84" t="b">
        <v>0</v>
      </c>
      <c r="AQ1940" s="92" t="s">
        <v>15962</v>
      </c>
      <c r="AR1940" s="84" t="s">
        <v>179</v>
      </c>
      <c r="AS1940" s="84">
        <v>0</v>
      </c>
      <c r="AT1940" s="84">
        <v>0</v>
      </c>
      <c r="AU1940" s="84"/>
      <c r="AV1940" s="84"/>
      <c r="AW1940" s="84"/>
      <c r="AX1940" s="84"/>
      <c r="AY1940" s="84"/>
      <c r="AZ1940" s="84"/>
      <c r="BA1940" s="84"/>
      <c r="BB1940" s="84"/>
      <c r="BC1940">
        <v>1</v>
      </c>
      <c r="BD1940">
        <v>0</v>
      </c>
      <c r="BE1940">
        <v>0</v>
      </c>
      <c r="BF1940">
        <v>0</v>
      </c>
      <c r="BG1940">
        <v>1</v>
      </c>
      <c r="BH1940">
        <v>0</v>
      </c>
    </row>
    <row r="1941" spans="1:60" x14ac:dyDescent="0.3">
      <c r="A1941" s="69" t="s">
        <v>2101</v>
      </c>
      <c r="B1941" s="69" t="s">
        <v>2107</v>
      </c>
      <c r="C1941" s="70"/>
      <c r="D1941" s="71"/>
      <c r="E1941" s="72"/>
      <c r="F1941" s="73"/>
      <c r="G1941" s="70"/>
      <c r="H1941" s="74"/>
      <c r="I1941" s="75"/>
      <c r="J1941" s="75"/>
      <c r="K1941" s="36"/>
      <c r="L1941" s="82"/>
      <c r="M1941" s="82"/>
      <c r="N1941" s="77"/>
      <c r="O1941" s="84" t="s">
        <v>2169</v>
      </c>
      <c r="P1941" s="86">
        <v>43862.154108796298</v>
      </c>
      <c r="Q1941" s="84" t="s">
        <v>2292</v>
      </c>
      <c r="R1941" s="84"/>
      <c r="S1941" s="84"/>
      <c r="T1941" s="84"/>
      <c r="U1941" s="84"/>
      <c r="V1941" s="87" t="s">
        <v>4785</v>
      </c>
      <c r="W1941" s="86">
        <v>43862.154108796298</v>
      </c>
      <c r="X1941" s="90">
        <v>43862</v>
      </c>
      <c r="Y1941" s="92" t="s">
        <v>8511</v>
      </c>
      <c r="Z1941" s="87" t="s">
        <v>12381</v>
      </c>
      <c r="AA1941" s="84"/>
      <c r="AB1941" s="84"/>
      <c r="AC1941" s="92" t="s">
        <v>16332</v>
      </c>
      <c r="AD1941" s="84"/>
      <c r="AE1941" s="84" t="b">
        <v>0</v>
      </c>
      <c r="AF1941" s="84">
        <v>0</v>
      </c>
      <c r="AG1941" s="92" t="s">
        <v>16467</v>
      </c>
      <c r="AH1941" s="84" t="b">
        <v>0</v>
      </c>
      <c r="AI1941" s="84" t="s">
        <v>16520</v>
      </c>
      <c r="AJ1941" s="84"/>
      <c r="AK1941" s="92" t="s">
        <v>16467</v>
      </c>
      <c r="AL1941" s="84" t="b">
        <v>0</v>
      </c>
      <c r="AM1941" s="84">
        <v>15</v>
      </c>
      <c r="AN1941" s="92" t="s">
        <v>16381</v>
      </c>
      <c r="AO1941" s="84" t="s">
        <v>16534</v>
      </c>
      <c r="AP1941" s="84" t="b">
        <v>0</v>
      </c>
      <c r="AQ1941" s="92" t="s">
        <v>16381</v>
      </c>
      <c r="AR1941" s="84" t="s">
        <v>179</v>
      </c>
      <c r="AS1941" s="84">
        <v>0</v>
      </c>
      <c r="AT1941" s="84">
        <v>0</v>
      </c>
      <c r="AU1941" s="84"/>
      <c r="AV1941" s="84"/>
      <c r="AW1941" s="84"/>
      <c r="AX1941" s="84"/>
      <c r="AY1941" s="84"/>
      <c r="AZ1941" s="84"/>
      <c r="BA1941" s="84"/>
      <c r="BB1941" s="84"/>
      <c r="BC1941">
        <v>1</v>
      </c>
      <c r="BD1941">
        <v>0</v>
      </c>
      <c r="BE1941">
        <v>0</v>
      </c>
      <c r="BF1941">
        <v>0</v>
      </c>
      <c r="BG1941">
        <v>1</v>
      </c>
      <c r="BH1941">
        <v>0</v>
      </c>
    </row>
    <row r="1942" spans="1:60" x14ac:dyDescent="0.3">
      <c r="A1942" s="69" t="s">
        <v>1950</v>
      </c>
      <c r="B1942" s="69" t="s">
        <v>2078</v>
      </c>
      <c r="C1942" s="70"/>
      <c r="D1942" s="71"/>
      <c r="E1942" s="72"/>
      <c r="F1942" s="73"/>
      <c r="G1942" s="70"/>
      <c r="H1942" s="74"/>
      <c r="I1942" s="75"/>
      <c r="J1942" s="75"/>
      <c r="K1942" s="36"/>
      <c r="L1942" s="82"/>
      <c r="M1942" s="82"/>
      <c r="N1942" s="77"/>
      <c r="O1942" s="84" t="s">
        <v>2169</v>
      </c>
      <c r="P1942" s="86">
        <v>43862.156342592592</v>
      </c>
      <c r="Q1942" s="84" t="s">
        <v>2298</v>
      </c>
      <c r="R1942" s="84"/>
      <c r="S1942" s="84"/>
      <c r="T1942" s="84" t="s">
        <v>2890</v>
      </c>
      <c r="U1942" s="84"/>
      <c r="V1942" s="87" t="s">
        <v>4644</v>
      </c>
      <c r="W1942" s="86">
        <v>43862.156342592592</v>
      </c>
      <c r="X1942" s="90">
        <v>43862</v>
      </c>
      <c r="Y1942" s="92" t="s">
        <v>8027</v>
      </c>
      <c r="Z1942" s="87" t="s">
        <v>11868</v>
      </c>
      <c r="AA1942" s="84"/>
      <c r="AB1942" s="84"/>
      <c r="AC1942" s="92" t="s">
        <v>15776</v>
      </c>
      <c r="AD1942" s="84"/>
      <c r="AE1942" s="84" t="b">
        <v>0</v>
      </c>
      <c r="AF1942" s="84">
        <v>0</v>
      </c>
      <c r="AG1942" s="92" t="s">
        <v>16467</v>
      </c>
      <c r="AH1942" s="84" t="b">
        <v>0</v>
      </c>
      <c r="AI1942" s="84" t="s">
        <v>16520</v>
      </c>
      <c r="AJ1942" s="84"/>
      <c r="AK1942" s="92" t="s">
        <v>16467</v>
      </c>
      <c r="AL1942" s="84" t="b">
        <v>0</v>
      </c>
      <c r="AM1942" s="84">
        <v>66</v>
      </c>
      <c r="AN1942" s="92" t="s">
        <v>16225</v>
      </c>
      <c r="AO1942" s="84" t="s">
        <v>16534</v>
      </c>
      <c r="AP1942" s="84" t="b">
        <v>0</v>
      </c>
      <c r="AQ1942" s="92" t="s">
        <v>16225</v>
      </c>
      <c r="AR1942" s="84" t="s">
        <v>179</v>
      </c>
      <c r="AS1942" s="84">
        <v>0</v>
      </c>
      <c r="AT1942" s="84">
        <v>0</v>
      </c>
      <c r="AU1942" s="84"/>
      <c r="AV1942" s="84"/>
      <c r="AW1942" s="84"/>
      <c r="AX1942" s="84"/>
      <c r="AY1942" s="84"/>
      <c r="AZ1942" s="84"/>
      <c r="BA1942" s="84"/>
      <c r="BB1942" s="84"/>
      <c r="BC1942">
        <v>2</v>
      </c>
      <c r="BD1942">
        <v>0</v>
      </c>
      <c r="BE1942">
        <v>1</v>
      </c>
      <c r="BF1942">
        <v>0</v>
      </c>
      <c r="BG1942">
        <v>1</v>
      </c>
      <c r="BH1942">
        <v>0</v>
      </c>
    </row>
    <row r="1943" spans="1:60" x14ac:dyDescent="0.3">
      <c r="A1943" s="69" t="s">
        <v>1678</v>
      </c>
      <c r="B1943" s="69" t="s">
        <v>2078</v>
      </c>
      <c r="C1943" s="70"/>
      <c r="D1943" s="71"/>
      <c r="E1943" s="72"/>
      <c r="F1943" s="73"/>
      <c r="G1943" s="70"/>
      <c r="H1943" s="74"/>
      <c r="I1943" s="75"/>
      <c r="J1943" s="75"/>
      <c r="K1943" s="36"/>
      <c r="L1943" s="82"/>
      <c r="M1943" s="82"/>
      <c r="N1943" s="77"/>
      <c r="O1943" s="84" t="s">
        <v>2169</v>
      </c>
      <c r="P1943" s="86">
        <v>43862.158703703702</v>
      </c>
      <c r="Q1943" s="84" t="s">
        <v>2298</v>
      </c>
      <c r="R1943" s="84"/>
      <c r="S1943" s="84"/>
      <c r="T1943" s="84" t="s">
        <v>2890</v>
      </c>
      <c r="U1943" s="84"/>
      <c r="V1943" s="87" t="s">
        <v>4403</v>
      </c>
      <c r="W1943" s="86">
        <v>43862.158703703702</v>
      </c>
      <c r="X1943" s="90">
        <v>43862</v>
      </c>
      <c r="Y1943" s="92" t="s">
        <v>7355</v>
      </c>
      <c r="Z1943" s="87" t="s">
        <v>11158</v>
      </c>
      <c r="AA1943" s="84"/>
      <c r="AB1943" s="84"/>
      <c r="AC1943" s="92" t="s">
        <v>15047</v>
      </c>
      <c r="AD1943" s="84"/>
      <c r="AE1943" s="84" t="b">
        <v>0</v>
      </c>
      <c r="AF1943" s="84">
        <v>0</v>
      </c>
      <c r="AG1943" s="92" t="s">
        <v>16467</v>
      </c>
      <c r="AH1943" s="84" t="b">
        <v>0</v>
      </c>
      <c r="AI1943" s="84" t="s">
        <v>16520</v>
      </c>
      <c r="AJ1943" s="84"/>
      <c r="AK1943" s="92" t="s">
        <v>16467</v>
      </c>
      <c r="AL1943" s="84" t="b">
        <v>0</v>
      </c>
      <c r="AM1943" s="84">
        <v>66</v>
      </c>
      <c r="AN1943" s="92" t="s">
        <v>16225</v>
      </c>
      <c r="AO1943" s="84" t="s">
        <v>16534</v>
      </c>
      <c r="AP1943" s="84" t="b">
        <v>0</v>
      </c>
      <c r="AQ1943" s="92" t="s">
        <v>16225</v>
      </c>
      <c r="AR1943" s="84" t="s">
        <v>179</v>
      </c>
      <c r="AS1943" s="84">
        <v>0</v>
      </c>
      <c r="AT1943" s="84">
        <v>0</v>
      </c>
      <c r="AU1943" s="84"/>
      <c r="AV1943" s="84"/>
      <c r="AW1943" s="84"/>
      <c r="AX1943" s="84"/>
      <c r="AY1943" s="84"/>
      <c r="AZ1943" s="84"/>
      <c r="BA1943" s="84"/>
      <c r="BB1943" s="84"/>
      <c r="BC1943">
        <v>1</v>
      </c>
      <c r="BD1943">
        <v>0</v>
      </c>
      <c r="BE1943">
        <v>0</v>
      </c>
      <c r="BF1943">
        <v>0</v>
      </c>
      <c r="BG1943">
        <v>1</v>
      </c>
      <c r="BH1943">
        <v>0</v>
      </c>
    </row>
    <row r="1944" spans="1:60" x14ac:dyDescent="0.3">
      <c r="A1944" s="69" t="s">
        <v>702</v>
      </c>
      <c r="B1944" s="69" t="s">
        <v>2128</v>
      </c>
      <c r="C1944" s="70"/>
      <c r="D1944" s="71"/>
      <c r="E1944" s="72"/>
      <c r="F1944" s="73"/>
      <c r="G1944" s="70"/>
      <c r="H1944" s="74"/>
      <c r="I1944" s="75"/>
      <c r="J1944" s="75"/>
      <c r="K1944" s="36"/>
      <c r="L1944" s="82"/>
      <c r="M1944" s="82"/>
      <c r="N1944" s="77"/>
      <c r="O1944" s="84" t="s">
        <v>2168</v>
      </c>
      <c r="P1944" s="86">
        <v>43862.159050925926</v>
      </c>
      <c r="Q1944" s="84" t="s">
        <v>2299</v>
      </c>
      <c r="R1944" s="84"/>
      <c r="S1944" s="84"/>
      <c r="T1944" s="84"/>
      <c r="U1944" s="84"/>
      <c r="V1944" s="87" t="s">
        <v>3505</v>
      </c>
      <c r="W1944" s="86">
        <v>43862.159050925926</v>
      </c>
      <c r="X1944" s="90">
        <v>43862</v>
      </c>
      <c r="Y1944" s="92" t="s">
        <v>5570</v>
      </c>
      <c r="Z1944" s="87" t="s">
        <v>9332</v>
      </c>
      <c r="AA1944" s="84"/>
      <c r="AB1944" s="84"/>
      <c r="AC1944" s="92" t="s">
        <v>13210</v>
      </c>
      <c r="AD1944" s="84"/>
      <c r="AE1944" s="84" t="b">
        <v>0</v>
      </c>
      <c r="AF1944" s="84">
        <v>0</v>
      </c>
      <c r="AG1944" s="92" t="s">
        <v>16467</v>
      </c>
      <c r="AH1944" s="84" t="b">
        <v>0</v>
      </c>
      <c r="AI1944" s="84" t="s">
        <v>16520</v>
      </c>
      <c r="AJ1944" s="84"/>
      <c r="AK1944" s="92" t="s">
        <v>16467</v>
      </c>
      <c r="AL1944" s="84" t="b">
        <v>0</v>
      </c>
      <c r="AM1944" s="84">
        <v>118</v>
      </c>
      <c r="AN1944" s="92" t="s">
        <v>16294</v>
      </c>
      <c r="AO1944" s="84" t="s">
        <v>16534</v>
      </c>
      <c r="AP1944" s="84" t="b">
        <v>0</v>
      </c>
      <c r="AQ1944" s="92" t="s">
        <v>16294</v>
      </c>
      <c r="AR1944" s="84" t="s">
        <v>179</v>
      </c>
      <c r="AS1944" s="84">
        <v>0</v>
      </c>
      <c r="AT1944" s="84">
        <v>0</v>
      </c>
      <c r="AU1944" s="84"/>
      <c r="AV1944" s="84"/>
      <c r="AW1944" s="84"/>
      <c r="AX1944" s="84"/>
      <c r="AY1944" s="84"/>
      <c r="AZ1944" s="84"/>
      <c r="BA1944" s="84"/>
      <c r="BB1944" s="84"/>
      <c r="BC1944">
        <v>1</v>
      </c>
      <c r="BD1944">
        <v>0</v>
      </c>
      <c r="BE1944">
        <v>1</v>
      </c>
      <c r="BF1944">
        <v>0</v>
      </c>
      <c r="BG1944">
        <v>0</v>
      </c>
      <c r="BH1944">
        <v>0</v>
      </c>
    </row>
    <row r="1945" spans="1:60" x14ac:dyDescent="0.3">
      <c r="A1945" s="69" t="s">
        <v>702</v>
      </c>
      <c r="B1945" s="69" t="s">
        <v>2145</v>
      </c>
      <c r="C1945" s="70"/>
      <c r="D1945" s="71"/>
      <c r="E1945" s="72"/>
      <c r="F1945" s="73"/>
      <c r="G1945" s="70"/>
      <c r="H1945" s="74"/>
      <c r="I1945" s="75"/>
      <c r="J1945" s="75"/>
      <c r="K1945" s="36"/>
      <c r="L1945" s="82"/>
      <c r="M1945" s="82"/>
      <c r="N1945" s="77"/>
      <c r="O1945" s="84" t="s">
        <v>2168</v>
      </c>
      <c r="P1945" s="86">
        <v>43862.159050925926</v>
      </c>
      <c r="Q1945" s="84" t="s">
        <v>2299</v>
      </c>
      <c r="R1945" s="84"/>
      <c r="S1945" s="84"/>
      <c r="T1945" s="84"/>
      <c r="U1945" s="84"/>
      <c r="V1945" s="87" t="s">
        <v>3505</v>
      </c>
      <c r="W1945" s="86">
        <v>43862.159050925926</v>
      </c>
      <c r="X1945" s="90">
        <v>43862</v>
      </c>
      <c r="Y1945" s="92" t="s">
        <v>5570</v>
      </c>
      <c r="Z1945" s="87" t="s">
        <v>9332</v>
      </c>
      <c r="AA1945" s="84"/>
      <c r="AB1945" s="84"/>
      <c r="AC1945" s="92" t="s">
        <v>13210</v>
      </c>
      <c r="AD1945" s="84"/>
      <c r="AE1945" s="84" t="b">
        <v>0</v>
      </c>
      <c r="AF1945" s="84">
        <v>0</v>
      </c>
      <c r="AG1945" s="92" t="s">
        <v>16467</v>
      </c>
      <c r="AH1945" s="84" t="b">
        <v>0</v>
      </c>
      <c r="AI1945" s="84" t="s">
        <v>16520</v>
      </c>
      <c r="AJ1945" s="84"/>
      <c r="AK1945" s="92" t="s">
        <v>16467</v>
      </c>
      <c r="AL1945" s="84" t="b">
        <v>0</v>
      </c>
      <c r="AM1945" s="84">
        <v>118</v>
      </c>
      <c r="AN1945" s="92" t="s">
        <v>16294</v>
      </c>
      <c r="AO1945" s="84" t="s">
        <v>16534</v>
      </c>
      <c r="AP1945" s="84" t="b">
        <v>0</v>
      </c>
      <c r="AQ1945" s="92" t="s">
        <v>16294</v>
      </c>
      <c r="AR1945" s="84" t="s">
        <v>179</v>
      </c>
      <c r="AS1945" s="84">
        <v>0</v>
      </c>
      <c r="AT1945" s="84">
        <v>0</v>
      </c>
      <c r="AU1945" s="84"/>
      <c r="AV1945" s="84"/>
      <c r="AW1945" s="84"/>
      <c r="AX1945" s="84"/>
      <c r="AY1945" s="84"/>
      <c r="AZ1945" s="84"/>
      <c r="BA1945" s="84"/>
      <c r="BB1945" s="84"/>
      <c r="BC1945">
        <v>1</v>
      </c>
      <c r="BD1945">
        <v>0</v>
      </c>
      <c r="BE1945">
        <v>1</v>
      </c>
      <c r="BF1945">
        <v>0</v>
      </c>
      <c r="BG1945">
        <v>0</v>
      </c>
      <c r="BH1945">
        <v>0</v>
      </c>
    </row>
    <row r="1946" spans="1:60" x14ac:dyDescent="0.3">
      <c r="A1946" s="69" t="s">
        <v>703</v>
      </c>
      <c r="B1946" s="69" t="s">
        <v>2128</v>
      </c>
      <c r="C1946" s="70"/>
      <c r="D1946" s="71"/>
      <c r="E1946" s="72"/>
      <c r="F1946" s="73"/>
      <c r="G1946" s="70"/>
      <c r="H1946" s="74"/>
      <c r="I1946" s="75"/>
      <c r="J1946" s="75"/>
      <c r="K1946" s="36"/>
      <c r="L1946" s="82"/>
      <c r="M1946" s="82"/>
      <c r="N1946" s="77"/>
      <c r="O1946" s="84" t="s">
        <v>2170</v>
      </c>
      <c r="P1946" s="86">
        <v>43862.159305555557</v>
      </c>
      <c r="Q1946" s="84" t="s">
        <v>2346</v>
      </c>
      <c r="R1946" s="84"/>
      <c r="S1946" s="84"/>
      <c r="T1946" s="84" t="s">
        <v>2883</v>
      </c>
      <c r="U1946" s="84"/>
      <c r="V1946" s="87" t="s">
        <v>3506</v>
      </c>
      <c r="W1946" s="86">
        <v>43862.159305555557</v>
      </c>
      <c r="X1946" s="90">
        <v>43862</v>
      </c>
      <c r="Y1946" s="92" t="s">
        <v>5571</v>
      </c>
      <c r="Z1946" s="87" t="s">
        <v>9333</v>
      </c>
      <c r="AA1946" s="84"/>
      <c r="AB1946" s="84"/>
      <c r="AC1946" s="92" t="s">
        <v>13211</v>
      </c>
      <c r="AD1946" s="92" t="s">
        <v>16294</v>
      </c>
      <c r="AE1946" s="84" t="b">
        <v>0</v>
      </c>
      <c r="AF1946" s="84">
        <v>2</v>
      </c>
      <c r="AG1946" s="92" t="s">
        <v>16474</v>
      </c>
      <c r="AH1946" s="84" t="b">
        <v>0</v>
      </c>
      <c r="AI1946" s="84" t="s">
        <v>16520</v>
      </c>
      <c r="AJ1946" s="84"/>
      <c r="AK1946" s="92" t="s">
        <v>16467</v>
      </c>
      <c r="AL1946" s="84" t="b">
        <v>0</v>
      </c>
      <c r="AM1946" s="84">
        <v>1</v>
      </c>
      <c r="AN1946" s="92" t="s">
        <v>16467</v>
      </c>
      <c r="AO1946" s="84" t="s">
        <v>16534</v>
      </c>
      <c r="AP1946" s="84" t="b">
        <v>0</v>
      </c>
      <c r="AQ1946" s="92" t="s">
        <v>16294</v>
      </c>
      <c r="AR1946" s="84" t="s">
        <v>179</v>
      </c>
      <c r="AS1946" s="84">
        <v>0</v>
      </c>
      <c r="AT1946" s="84">
        <v>0</v>
      </c>
      <c r="AU1946" s="84"/>
      <c r="AV1946" s="84"/>
      <c r="AW1946" s="84"/>
      <c r="AX1946" s="84"/>
      <c r="AY1946" s="84"/>
      <c r="AZ1946" s="84"/>
      <c r="BA1946" s="84"/>
      <c r="BB1946" s="84"/>
      <c r="BC1946">
        <v>1</v>
      </c>
      <c r="BD1946">
        <v>1</v>
      </c>
      <c r="BE1946">
        <v>0</v>
      </c>
      <c r="BF1946">
        <v>0</v>
      </c>
      <c r="BG1946">
        <v>0</v>
      </c>
      <c r="BH1946">
        <v>0</v>
      </c>
    </row>
    <row r="1947" spans="1:60" x14ac:dyDescent="0.3">
      <c r="A1947" s="69" t="s">
        <v>703</v>
      </c>
      <c r="B1947" s="69" t="s">
        <v>2145</v>
      </c>
      <c r="C1947" s="70"/>
      <c r="D1947" s="71"/>
      <c r="E1947" s="72"/>
      <c r="F1947" s="73"/>
      <c r="G1947" s="70"/>
      <c r="H1947" s="74"/>
      <c r="I1947" s="75"/>
      <c r="J1947" s="75"/>
      <c r="K1947" s="36"/>
      <c r="L1947" s="82"/>
      <c r="M1947" s="82"/>
      <c r="N1947" s="77"/>
      <c r="O1947" s="84" t="s">
        <v>2170</v>
      </c>
      <c r="P1947" s="86">
        <v>43862.159305555557</v>
      </c>
      <c r="Q1947" s="84" t="s">
        <v>2346</v>
      </c>
      <c r="R1947" s="84"/>
      <c r="S1947" s="84"/>
      <c r="T1947" s="84" t="s">
        <v>2883</v>
      </c>
      <c r="U1947" s="84"/>
      <c r="V1947" s="87" t="s">
        <v>3506</v>
      </c>
      <c r="W1947" s="86">
        <v>43862.159305555557</v>
      </c>
      <c r="X1947" s="90">
        <v>43862</v>
      </c>
      <c r="Y1947" s="92" t="s">
        <v>5571</v>
      </c>
      <c r="Z1947" s="87" t="s">
        <v>9333</v>
      </c>
      <c r="AA1947" s="84"/>
      <c r="AB1947" s="84"/>
      <c r="AC1947" s="92" t="s">
        <v>13211</v>
      </c>
      <c r="AD1947" s="92" t="s">
        <v>16294</v>
      </c>
      <c r="AE1947" s="84" t="b">
        <v>0</v>
      </c>
      <c r="AF1947" s="84">
        <v>2</v>
      </c>
      <c r="AG1947" s="92" t="s">
        <v>16474</v>
      </c>
      <c r="AH1947" s="84" t="b">
        <v>0</v>
      </c>
      <c r="AI1947" s="84" t="s">
        <v>16520</v>
      </c>
      <c r="AJ1947" s="84"/>
      <c r="AK1947" s="92" t="s">
        <v>16467</v>
      </c>
      <c r="AL1947" s="84" t="b">
        <v>0</v>
      </c>
      <c r="AM1947" s="84">
        <v>1</v>
      </c>
      <c r="AN1947" s="92" t="s">
        <v>16467</v>
      </c>
      <c r="AO1947" s="84" t="s">
        <v>16534</v>
      </c>
      <c r="AP1947" s="84" t="b">
        <v>0</v>
      </c>
      <c r="AQ1947" s="92" t="s">
        <v>16294</v>
      </c>
      <c r="AR1947" s="84" t="s">
        <v>179</v>
      </c>
      <c r="AS1947" s="84">
        <v>0</v>
      </c>
      <c r="AT1947" s="84">
        <v>0</v>
      </c>
      <c r="AU1947" s="84"/>
      <c r="AV1947" s="84"/>
      <c r="AW1947" s="84"/>
      <c r="AX1947" s="84"/>
      <c r="AY1947" s="84"/>
      <c r="AZ1947" s="84"/>
      <c r="BA1947" s="84"/>
      <c r="BB1947" s="84"/>
      <c r="BC1947">
        <v>1</v>
      </c>
      <c r="BD1947">
        <v>1</v>
      </c>
      <c r="BE1947">
        <v>0</v>
      </c>
      <c r="BF1947">
        <v>0</v>
      </c>
      <c r="BG1947">
        <v>0</v>
      </c>
      <c r="BH1947">
        <v>0</v>
      </c>
    </row>
    <row r="1948" spans="1:60" x14ac:dyDescent="0.3">
      <c r="A1948" s="69" t="s">
        <v>703</v>
      </c>
      <c r="B1948" s="69" t="s">
        <v>2096</v>
      </c>
      <c r="C1948" s="70"/>
      <c r="D1948" s="71"/>
      <c r="E1948" s="72"/>
      <c r="F1948" s="73"/>
      <c r="G1948" s="70"/>
      <c r="H1948" s="74"/>
      <c r="I1948" s="75"/>
      <c r="J1948" s="75"/>
      <c r="K1948" s="36"/>
      <c r="L1948" s="82"/>
      <c r="M1948" s="82"/>
      <c r="N1948" s="77"/>
      <c r="O1948" s="84" t="s">
        <v>2171</v>
      </c>
      <c r="P1948" s="86">
        <v>43862.159305555557</v>
      </c>
      <c r="Q1948" s="84" t="s">
        <v>2346</v>
      </c>
      <c r="R1948" s="84"/>
      <c r="S1948" s="84"/>
      <c r="T1948" s="84" t="s">
        <v>2883</v>
      </c>
      <c r="U1948" s="84"/>
      <c r="V1948" s="87" t="s">
        <v>3506</v>
      </c>
      <c r="W1948" s="86">
        <v>43862.159305555557</v>
      </c>
      <c r="X1948" s="90">
        <v>43862</v>
      </c>
      <c r="Y1948" s="92" t="s">
        <v>5571</v>
      </c>
      <c r="Z1948" s="87" t="s">
        <v>9333</v>
      </c>
      <c r="AA1948" s="84"/>
      <c r="AB1948" s="84"/>
      <c r="AC1948" s="92" t="s">
        <v>13211</v>
      </c>
      <c r="AD1948" s="92" t="s">
        <v>16294</v>
      </c>
      <c r="AE1948" s="84" t="b">
        <v>0</v>
      </c>
      <c r="AF1948" s="84">
        <v>2</v>
      </c>
      <c r="AG1948" s="92" t="s">
        <v>16474</v>
      </c>
      <c r="AH1948" s="84" t="b">
        <v>0</v>
      </c>
      <c r="AI1948" s="84" t="s">
        <v>16520</v>
      </c>
      <c r="AJ1948" s="84"/>
      <c r="AK1948" s="92" t="s">
        <v>16467</v>
      </c>
      <c r="AL1948" s="84" t="b">
        <v>0</v>
      </c>
      <c r="AM1948" s="84">
        <v>1</v>
      </c>
      <c r="AN1948" s="92" t="s">
        <v>16467</v>
      </c>
      <c r="AO1948" s="84" t="s">
        <v>16534</v>
      </c>
      <c r="AP1948" s="84" t="b">
        <v>0</v>
      </c>
      <c r="AQ1948" s="92" t="s">
        <v>16294</v>
      </c>
      <c r="AR1948" s="84" t="s">
        <v>179</v>
      </c>
      <c r="AS1948" s="84">
        <v>0</v>
      </c>
      <c r="AT1948" s="84">
        <v>0</v>
      </c>
      <c r="AU1948" s="84"/>
      <c r="AV1948" s="84"/>
      <c r="AW1948" s="84"/>
      <c r="AX1948" s="84"/>
      <c r="AY1948" s="84"/>
      <c r="AZ1948" s="84"/>
      <c r="BA1948" s="84"/>
      <c r="BB1948" s="84"/>
      <c r="BC1948">
        <v>1</v>
      </c>
      <c r="BD1948">
        <v>0</v>
      </c>
      <c r="BE1948">
        <v>0</v>
      </c>
      <c r="BF1948">
        <v>0</v>
      </c>
      <c r="BG1948">
        <v>0</v>
      </c>
      <c r="BH1948">
        <v>1</v>
      </c>
    </row>
    <row r="1949" spans="1:60" x14ac:dyDescent="0.3">
      <c r="A1949" s="69" t="s">
        <v>1678</v>
      </c>
      <c r="B1949" s="69" t="s">
        <v>2096</v>
      </c>
      <c r="C1949" s="70"/>
      <c r="D1949" s="71"/>
      <c r="E1949" s="72"/>
      <c r="F1949" s="73"/>
      <c r="G1949" s="70"/>
      <c r="H1949" s="74"/>
      <c r="I1949" s="75"/>
      <c r="J1949" s="75"/>
      <c r="K1949" s="36"/>
      <c r="L1949" s="82"/>
      <c r="M1949" s="82"/>
      <c r="N1949" s="77"/>
      <c r="O1949" s="84" t="s">
        <v>2169</v>
      </c>
      <c r="P1949" s="86">
        <v>43862.161006944443</v>
      </c>
      <c r="Q1949" s="84" t="s">
        <v>2284</v>
      </c>
      <c r="R1949" s="84"/>
      <c r="S1949" s="84"/>
      <c r="T1949" s="84" t="s">
        <v>2883</v>
      </c>
      <c r="U1949" s="84"/>
      <c r="V1949" s="87" t="s">
        <v>4403</v>
      </c>
      <c r="W1949" s="86">
        <v>43862.161006944443</v>
      </c>
      <c r="X1949" s="90">
        <v>43862</v>
      </c>
      <c r="Y1949" s="92" t="s">
        <v>7356</v>
      </c>
      <c r="Z1949" s="87" t="s">
        <v>11159</v>
      </c>
      <c r="AA1949" s="84"/>
      <c r="AB1949" s="84"/>
      <c r="AC1949" s="92" t="s">
        <v>15048</v>
      </c>
      <c r="AD1949" s="84"/>
      <c r="AE1949" s="84" t="b">
        <v>0</v>
      </c>
      <c r="AF1949" s="84">
        <v>0</v>
      </c>
      <c r="AG1949" s="92" t="s">
        <v>16467</v>
      </c>
      <c r="AH1949" s="84" t="b">
        <v>0</v>
      </c>
      <c r="AI1949" s="84" t="s">
        <v>16520</v>
      </c>
      <c r="AJ1949" s="84"/>
      <c r="AK1949" s="92" t="s">
        <v>16467</v>
      </c>
      <c r="AL1949" s="84" t="b">
        <v>0</v>
      </c>
      <c r="AM1949" s="84">
        <v>230</v>
      </c>
      <c r="AN1949" s="92" t="s">
        <v>16293</v>
      </c>
      <c r="AO1949" s="84" t="s">
        <v>16534</v>
      </c>
      <c r="AP1949" s="84" t="b">
        <v>0</v>
      </c>
      <c r="AQ1949" s="92" t="s">
        <v>16293</v>
      </c>
      <c r="AR1949" s="84" t="s">
        <v>179</v>
      </c>
      <c r="AS1949" s="84">
        <v>0</v>
      </c>
      <c r="AT1949" s="84">
        <v>0</v>
      </c>
      <c r="AU1949" s="84"/>
      <c r="AV1949" s="84"/>
      <c r="AW1949" s="84"/>
      <c r="AX1949" s="84"/>
      <c r="AY1949" s="84"/>
      <c r="AZ1949" s="84"/>
      <c r="BA1949" s="84"/>
      <c r="BB1949" s="84"/>
      <c r="BC1949">
        <v>1</v>
      </c>
      <c r="BD1949">
        <v>0</v>
      </c>
      <c r="BE1949">
        <v>0</v>
      </c>
      <c r="BF1949">
        <v>0</v>
      </c>
      <c r="BG1949">
        <v>1</v>
      </c>
      <c r="BH1949">
        <v>0</v>
      </c>
    </row>
    <row r="1950" spans="1:60" x14ac:dyDescent="0.3">
      <c r="A1950" s="69" t="s">
        <v>704</v>
      </c>
      <c r="B1950" s="69" t="s">
        <v>2128</v>
      </c>
      <c r="C1950" s="70"/>
      <c r="D1950" s="71"/>
      <c r="E1950" s="72"/>
      <c r="F1950" s="73"/>
      <c r="G1950" s="70"/>
      <c r="H1950" s="74"/>
      <c r="I1950" s="75"/>
      <c r="J1950" s="75"/>
      <c r="K1950" s="36"/>
      <c r="L1950" s="82"/>
      <c r="M1950" s="82"/>
      <c r="N1950" s="77"/>
      <c r="O1950" s="84" t="s">
        <v>2168</v>
      </c>
      <c r="P1950" s="86">
        <v>43862.162638888891</v>
      </c>
      <c r="Q1950" s="84" t="s">
        <v>2299</v>
      </c>
      <c r="R1950" s="84"/>
      <c r="S1950" s="84"/>
      <c r="T1950" s="84"/>
      <c r="U1950" s="84"/>
      <c r="V1950" s="87" t="s">
        <v>3507</v>
      </c>
      <c r="W1950" s="86">
        <v>43862.162638888891</v>
      </c>
      <c r="X1950" s="90">
        <v>43862</v>
      </c>
      <c r="Y1950" s="92" t="s">
        <v>5573</v>
      </c>
      <c r="Z1950" s="87" t="s">
        <v>9335</v>
      </c>
      <c r="AA1950" s="84"/>
      <c r="AB1950" s="84"/>
      <c r="AC1950" s="92" t="s">
        <v>13213</v>
      </c>
      <c r="AD1950" s="84"/>
      <c r="AE1950" s="84" t="b">
        <v>0</v>
      </c>
      <c r="AF1950" s="84">
        <v>0</v>
      </c>
      <c r="AG1950" s="92" t="s">
        <v>16467</v>
      </c>
      <c r="AH1950" s="84" t="b">
        <v>0</v>
      </c>
      <c r="AI1950" s="84" t="s">
        <v>16520</v>
      </c>
      <c r="AJ1950" s="84"/>
      <c r="AK1950" s="92" t="s">
        <v>16467</v>
      </c>
      <c r="AL1950" s="84" t="b">
        <v>0</v>
      </c>
      <c r="AM1950" s="84">
        <v>118</v>
      </c>
      <c r="AN1950" s="92" t="s">
        <v>16294</v>
      </c>
      <c r="AO1950" s="84" t="s">
        <v>16535</v>
      </c>
      <c r="AP1950" s="84" t="b">
        <v>0</v>
      </c>
      <c r="AQ1950" s="92" t="s">
        <v>16294</v>
      </c>
      <c r="AR1950" s="84" t="s">
        <v>179</v>
      </c>
      <c r="AS1950" s="84">
        <v>0</v>
      </c>
      <c r="AT1950" s="84">
        <v>0</v>
      </c>
      <c r="AU1950" s="84"/>
      <c r="AV1950" s="84"/>
      <c r="AW1950" s="84"/>
      <c r="AX1950" s="84"/>
      <c r="AY1950" s="84"/>
      <c r="AZ1950" s="84"/>
      <c r="BA1950" s="84"/>
      <c r="BB1950" s="84"/>
      <c r="BC1950">
        <v>1</v>
      </c>
      <c r="BD1950">
        <v>0</v>
      </c>
      <c r="BE1950">
        <v>1</v>
      </c>
      <c r="BF1950">
        <v>0</v>
      </c>
      <c r="BG1950">
        <v>0</v>
      </c>
      <c r="BH1950">
        <v>0</v>
      </c>
    </row>
    <row r="1951" spans="1:60" x14ac:dyDescent="0.3">
      <c r="A1951" s="69" t="s">
        <v>704</v>
      </c>
      <c r="B1951" s="69" t="s">
        <v>2145</v>
      </c>
      <c r="C1951" s="70"/>
      <c r="D1951" s="71"/>
      <c r="E1951" s="72"/>
      <c r="F1951" s="73"/>
      <c r="G1951" s="70"/>
      <c r="H1951" s="74"/>
      <c r="I1951" s="75"/>
      <c r="J1951" s="75"/>
      <c r="K1951" s="36"/>
      <c r="L1951" s="82"/>
      <c r="M1951" s="82"/>
      <c r="N1951" s="77"/>
      <c r="O1951" s="84" t="s">
        <v>2168</v>
      </c>
      <c r="P1951" s="86">
        <v>43862.162638888891</v>
      </c>
      <c r="Q1951" s="84" t="s">
        <v>2299</v>
      </c>
      <c r="R1951" s="84"/>
      <c r="S1951" s="84"/>
      <c r="T1951" s="84"/>
      <c r="U1951" s="84"/>
      <c r="V1951" s="87" t="s">
        <v>3507</v>
      </c>
      <c r="W1951" s="86">
        <v>43862.162638888891</v>
      </c>
      <c r="X1951" s="90">
        <v>43862</v>
      </c>
      <c r="Y1951" s="92" t="s">
        <v>5573</v>
      </c>
      <c r="Z1951" s="87" t="s">
        <v>9335</v>
      </c>
      <c r="AA1951" s="84"/>
      <c r="AB1951" s="84"/>
      <c r="AC1951" s="92" t="s">
        <v>13213</v>
      </c>
      <c r="AD1951" s="84"/>
      <c r="AE1951" s="84" t="b">
        <v>0</v>
      </c>
      <c r="AF1951" s="84">
        <v>0</v>
      </c>
      <c r="AG1951" s="92" t="s">
        <v>16467</v>
      </c>
      <c r="AH1951" s="84" t="b">
        <v>0</v>
      </c>
      <c r="AI1951" s="84" t="s">
        <v>16520</v>
      </c>
      <c r="AJ1951" s="84"/>
      <c r="AK1951" s="92" t="s">
        <v>16467</v>
      </c>
      <c r="AL1951" s="84" t="b">
        <v>0</v>
      </c>
      <c r="AM1951" s="84">
        <v>118</v>
      </c>
      <c r="AN1951" s="92" t="s">
        <v>16294</v>
      </c>
      <c r="AO1951" s="84" t="s">
        <v>16535</v>
      </c>
      <c r="AP1951" s="84" t="b">
        <v>0</v>
      </c>
      <c r="AQ1951" s="92" t="s">
        <v>16294</v>
      </c>
      <c r="AR1951" s="84" t="s">
        <v>179</v>
      </c>
      <c r="AS1951" s="84">
        <v>0</v>
      </c>
      <c r="AT1951" s="84">
        <v>0</v>
      </c>
      <c r="AU1951" s="84"/>
      <c r="AV1951" s="84"/>
      <c r="AW1951" s="84"/>
      <c r="AX1951" s="84"/>
      <c r="AY1951" s="84"/>
      <c r="AZ1951" s="84"/>
      <c r="BA1951" s="84"/>
      <c r="BB1951" s="84"/>
      <c r="BC1951">
        <v>1</v>
      </c>
      <c r="BD1951">
        <v>0</v>
      </c>
      <c r="BE1951">
        <v>1</v>
      </c>
      <c r="BF1951">
        <v>0</v>
      </c>
      <c r="BG1951">
        <v>0</v>
      </c>
      <c r="BH1951">
        <v>0</v>
      </c>
    </row>
    <row r="1952" spans="1:60" x14ac:dyDescent="0.3">
      <c r="A1952" s="69" t="s">
        <v>705</v>
      </c>
      <c r="B1952" s="69" t="s">
        <v>2103</v>
      </c>
      <c r="C1952" s="70"/>
      <c r="D1952" s="71"/>
      <c r="E1952" s="72"/>
      <c r="F1952" s="73"/>
      <c r="G1952" s="70"/>
      <c r="H1952" s="74"/>
      <c r="I1952" s="75"/>
      <c r="J1952" s="75"/>
      <c r="K1952" s="36"/>
      <c r="L1952" s="82"/>
      <c r="M1952" s="82"/>
      <c r="N1952" s="77"/>
      <c r="O1952" s="84" t="s">
        <v>2169</v>
      </c>
      <c r="P1952" s="86">
        <v>43862.165196759262</v>
      </c>
      <c r="Q1952" s="84" t="s">
        <v>2283</v>
      </c>
      <c r="R1952" s="84"/>
      <c r="S1952" s="84"/>
      <c r="T1952" s="84" t="s">
        <v>2873</v>
      </c>
      <c r="U1952" s="84"/>
      <c r="V1952" s="87" t="s">
        <v>3508</v>
      </c>
      <c r="W1952" s="86">
        <v>43862.165196759262</v>
      </c>
      <c r="X1952" s="90">
        <v>43862</v>
      </c>
      <c r="Y1952" s="92" t="s">
        <v>5574</v>
      </c>
      <c r="Z1952" s="87" t="s">
        <v>9336</v>
      </c>
      <c r="AA1952" s="84"/>
      <c r="AB1952" s="84"/>
      <c r="AC1952" s="92" t="s">
        <v>13214</v>
      </c>
      <c r="AD1952" s="84"/>
      <c r="AE1952" s="84" t="b">
        <v>0</v>
      </c>
      <c r="AF1952" s="84">
        <v>0</v>
      </c>
      <c r="AG1952" s="92" t="s">
        <v>16467</v>
      </c>
      <c r="AH1952" s="84" t="b">
        <v>0</v>
      </c>
      <c r="AI1952" s="84" t="s">
        <v>16520</v>
      </c>
      <c r="AJ1952" s="84"/>
      <c r="AK1952" s="92" t="s">
        <v>16467</v>
      </c>
      <c r="AL1952" s="84" t="b">
        <v>0</v>
      </c>
      <c r="AM1952" s="84">
        <v>34</v>
      </c>
      <c r="AN1952" s="92" t="s">
        <v>16304</v>
      </c>
      <c r="AO1952" s="84" t="s">
        <v>16534</v>
      </c>
      <c r="AP1952" s="84" t="b">
        <v>0</v>
      </c>
      <c r="AQ1952" s="92" t="s">
        <v>16304</v>
      </c>
      <c r="AR1952" s="84" t="s">
        <v>179</v>
      </c>
      <c r="AS1952" s="84">
        <v>0</v>
      </c>
      <c r="AT1952" s="84">
        <v>0</v>
      </c>
      <c r="AU1952" s="84"/>
      <c r="AV1952" s="84"/>
      <c r="AW1952" s="84"/>
      <c r="AX1952" s="84"/>
      <c r="AY1952" s="84"/>
      <c r="AZ1952" s="84"/>
      <c r="BA1952" s="84"/>
      <c r="BB1952" s="84"/>
      <c r="BC1952">
        <v>1</v>
      </c>
      <c r="BD1952">
        <v>0</v>
      </c>
      <c r="BE1952">
        <v>0</v>
      </c>
      <c r="BF1952">
        <v>0</v>
      </c>
      <c r="BG1952">
        <v>1</v>
      </c>
      <c r="BH1952">
        <v>0</v>
      </c>
    </row>
    <row r="1953" spans="1:60" x14ac:dyDescent="0.3">
      <c r="A1953" s="69" t="s">
        <v>706</v>
      </c>
      <c r="B1953" s="69" t="s">
        <v>2128</v>
      </c>
      <c r="C1953" s="70"/>
      <c r="D1953" s="71"/>
      <c r="E1953" s="72"/>
      <c r="F1953" s="73"/>
      <c r="G1953" s="70"/>
      <c r="H1953" s="74"/>
      <c r="I1953" s="75"/>
      <c r="J1953" s="75"/>
      <c r="K1953" s="36"/>
      <c r="L1953" s="82"/>
      <c r="M1953" s="82"/>
      <c r="N1953" s="77"/>
      <c r="O1953" s="84" t="s">
        <v>2168</v>
      </c>
      <c r="P1953" s="86">
        <v>43862.165694444448</v>
      </c>
      <c r="Q1953" s="84" t="s">
        <v>2172</v>
      </c>
      <c r="R1953" s="84"/>
      <c r="S1953" s="84"/>
      <c r="T1953" s="84"/>
      <c r="U1953" s="84"/>
      <c r="V1953" s="87" t="s">
        <v>3509</v>
      </c>
      <c r="W1953" s="86">
        <v>43862.165694444448</v>
      </c>
      <c r="X1953" s="90">
        <v>43862</v>
      </c>
      <c r="Y1953" s="92" t="s">
        <v>5575</v>
      </c>
      <c r="Z1953" s="87" t="s">
        <v>9337</v>
      </c>
      <c r="AA1953" s="84"/>
      <c r="AB1953" s="84"/>
      <c r="AC1953" s="92" t="s">
        <v>13215</v>
      </c>
      <c r="AD1953" s="84"/>
      <c r="AE1953" s="84" t="b">
        <v>0</v>
      </c>
      <c r="AF1953" s="84">
        <v>0</v>
      </c>
      <c r="AG1953" s="92" t="s">
        <v>16467</v>
      </c>
      <c r="AH1953" s="84" t="b">
        <v>0</v>
      </c>
      <c r="AI1953" s="84" t="s">
        <v>16520</v>
      </c>
      <c r="AJ1953" s="84"/>
      <c r="AK1953" s="92" t="s">
        <v>16467</v>
      </c>
      <c r="AL1953" s="84" t="b">
        <v>0</v>
      </c>
      <c r="AM1953" s="84">
        <v>155</v>
      </c>
      <c r="AN1953" s="92" t="s">
        <v>16241</v>
      </c>
      <c r="AO1953" s="84" t="s">
        <v>16534</v>
      </c>
      <c r="AP1953" s="84" t="b">
        <v>0</v>
      </c>
      <c r="AQ1953" s="92" t="s">
        <v>16241</v>
      </c>
      <c r="AR1953" s="84" t="s">
        <v>179</v>
      </c>
      <c r="AS1953" s="84">
        <v>0</v>
      </c>
      <c r="AT1953" s="84">
        <v>0</v>
      </c>
      <c r="AU1953" s="84"/>
      <c r="AV1953" s="84"/>
      <c r="AW1953" s="84"/>
      <c r="AX1953" s="84"/>
      <c r="AY1953" s="84"/>
      <c r="AZ1953" s="84"/>
      <c r="BA1953" s="84"/>
      <c r="BB1953" s="84"/>
      <c r="BC1953">
        <v>1</v>
      </c>
      <c r="BD1953">
        <v>0</v>
      </c>
      <c r="BE1953">
        <v>1</v>
      </c>
      <c r="BF1953">
        <v>0</v>
      </c>
      <c r="BG1953">
        <v>0</v>
      </c>
      <c r="BH1953">
        <v>0</v>
      </c>
    </row>
    <row r="1954" spans="1:60" x14ac:dyDescent="0.3">
      <c r="A1954" s="69" t="s">
        <v>707</v>
      </c>
      <c r="B1954" s="69" t="s">
        <v>2128</v>
      </c>
      <c r="C1954" s="70"/>
      <c r="D1954" s="71"/>
      <c r="E1954" s="72"/>
      <c r="F1954" s="73"/>
      <c r="G1954" s="70"/>
      <c r="H1954" s="74"/>
      <c r="I1954" s="75"/>
      <c r="J1954" s="75"/>
      <c r="K1954" s="36"/>
      <c r="L1954" s="82"/>
      <c r="M1954" s="82"/>
      <c r="N1954" s="77"/>
      <c r="O1954" s="84" t="s">
        <v>2168</v>
      </c>
      <c r="P1954" s="86">
        <v>43862.165729166663</v>
      </c>
      <c r="Q1954" s="84" t="s">
        <v>2177</v>
      </c>
      <c r="R1954" s="84"/>
      <c r="S1954" s="84"/>
      <c r="T1954" s="84"/>
      <c r="U1954" s="84"/>
      <c r="V1954" s="87" t="s">
        <v>3510</v>
      </c>
      <c r="W1954" s="86">
        <v>43862.165729166663</v>
      </c>
      <c r="X1954" s="90">
        <v>43862</v>
      </c>
      <c r="Y1954" s="92" t="s">
        <v>5576</v>
      </c>
      <c r="Z1954" s="87" t="s">
        <v>9338</v>
      </c>
      <c r="AA1954" s="84"/>
      <c r="AB1954" s="84"/>
      <c r="AC1954" s="92" t="s">
        <v>13216</v>
      </c>
      <c r="AD1954" s="84"/>
      <c r="AE1954" s="84" t="b">
        <v>0</v>
      </c>
      <c r="AF1954" s="84">
        <v>0</v>
      </c>
      <c r="AG1954" s="92" t="s">
        <v>16467</v>
      </c>
      <c r="AH1954" s="84" t="b">
        <v>0</v>
      </c>
      <c r="AI1954" s="84" t="s">
        <v>16520</v>
      </c>
      <c r="AJ1954" s="84"/>
      <c r="AK1954" s="92" t="s">
        <v>16467</v>
      </c>
      <c r="AL1954" s="84" t="b">
        <v>0</v>
      </c>
      <c r="AM1954" s="84">
        <v>71</v>
      </c>
      <c r="AN1954" s="92" t="s">
        <v>15397</v>
      </c>
      <c r="AO1954" s="84" t="s">
        <v>16534</v>
      </c>
      <c r="AP1954" s="84" t="b">
        <v>0</v>
      </c>
      <c r="AQ1954" s="92" t="s">
        <v>15397</v>
      </c>
      <c r="AR1954" s="84" t="s">
        <v>179</v>
      </c>
      <c r="AS1954" s="84">
        <v>0</v>
      </c>
      <c r="AT1954" s="84">
        <v>0</v>
      </c>
      <c r="AU1954" s="84"/>
      <c r="AV1954" s="84"/>
      <c r="AW1954" s="84"/>
      <c r="AX1954" s="84"/>
      <c r="AY1954" s="84"/>
      <c r="AZ1954" s="84"/>
      <c r="BA1954" s="84"/>
      <c r="BB1954" s="84"/>
      <c r="BC1954">
        <v>2</v>
      </c>
      <c r="BD1954">
        <v>0</v>
      </c>
      <c r="BE1954">
        <v>2</v>
      </c>
      <c r="BF1954">
        <v>0</v>
      </c>
      <c r="BG1954">
        <v>0</v>
      </c>
      <c r="BH1954">
        <v>0</v>
      </c>
    </row>
    <row r="1955" spans="1:60" x14ac:dyDescent="0.3">
      <c r="A1955" s="69" t="s">
        <v>707</v>
      </c>
      <c r="B1955" s="69" t="s">
        <v>2129</v>
      </c>
      <c r="C1955" s="70"/>
      <c r="D1955" s="71"/>
      <c r="E1955" s="72"/>
      <c r="F1955" s="73"/>
      <c r="G1955" s="70"/>
      <c r="H1955" s="74"/>
      <c r="I1955" s="75"/>
      <c r="J1955" s="75"/>
      <c r="K1955" s="36"/>
      <c r="L1955" s="82"/>
      <c r="M1955" s="82"/>
      <c r="N1955" s="77"/>
      <c r="O1955" s="84" t="s">
        <v>2168</v>
      </c>
      <c r="P1955" s="86">
        <v>43862.165729166663</v>
      </c>
      <c r="Q1955" s="84" t="s">
        <v>2177</v>
      </c>
      <c r="R1955" s="84"/>
      <c r="S1955" s="84"/>
      <c r="T1955" s="84"/>
      <c r="U1955" s="84"/>
      <c r="V1955" s="87" t="s">
        <v>3510</v>
      </c>
      <c r="W1955" s="86">
        <v>43862.165729166663</v>
      </c>
      <c r="X1955" s="90">
        <v>43862</v>
      </c>
      <c r="Y1955" s="92" t="s">
        <v>5576</v>
      </c>
      <c r="Z1955" s="87" t="s">
        <v>9338</v>
      </c>
      <c r="AA1955" s="84"/>
      <c r="AB1955" s="84"/>
      <c r="AC1955" s="92" t="s">
        <v>13216</v>
      </c>
      <c r="AD1955" s="84"/>
      <c r="AE1955" s="84" t="b">
        <v>0</v>
      </c>
      <c r="AF1955" s="84">
        <v>0</v>
      </c>
      <c r="AG1955" s="92" t="s">
        <v>16467</v>
      </c>
      <c r="AH1955" s="84" t="b">
        <v>0</v>
      </c>
      <c r="AI1955" s="84" t="s">
        <v>16520</v>
      </c>
      <c r="AJ1955" s="84"/>
      <c r="AK1955" s="92" t="s">
        <v>16467</v>
      </c>
      <c r="AL1955" s="84" t="b">
        <v>0</v>
      </c>
      <c r="AM1955" s="84">
        <v>71</v>
      </c>
      <c r="AN1955" s="92" t="s">
        <v>15397</v>
      </c>
      <c r="AO1955" s="84" t="s">
        <v>16534</v>
      </c>
      <c r="AP1955" s="84" t="b">
        <v>0</v>
      </c>
      <c r="AQ1955" s="92" t="s">
        <v>15397</v>
      </c>
      <c r="AR1955" s="84" t="s">
        <v>179</v>
      </c>
      <c r="AS1955" s="84">
        <v>0</v>
      </c>
      <c r="AT1955" s="84">
        <v>0</v>
      </c>
      <c r="AU1955" s="84"/>
      <c r="AV1955" s="84"/>
      <c r="AW1955" s="84"/>
      <c r="AX1955" s="84"/>
      <c r="AY1955" s="84"/>
      <c r="AZ1955" s="84"/>
      <c r="BA1955" s="84"/>
      <c r="BB1955" s="84"/>
      <c r="BC1955">
        <v>2</v>
      </c>
      <c r="BD1955">
        <v>0</v>
      </c>
      <c r="BE1955">
        <v>2</v>
      </c>
      <c r="BF1955">
        <v>0</v>
      </c>
      <c r="BG1955">
        <v>0</v>
      </c>
      <c r="BH1955">
        <v>0</v>
      </c>
    </row>
    <row r="1956" spans="1:60" x14ac:dyDescent="0.3">
      <c r="A1956" s="69" t="s">
        <v>708</v>
      </c>
      <c r="B1956" s="69" t="s">
        <v>1757</v>
      </c>
      <c r="C1956" s="70"/>
      <c r="D1956" s="71"/>
      <c r="E1956" s="72"/>
      <c r="F1956" s="73"/>
      <c r="G1956" s="70"/>
      <c r="H1956" s="74"/>
      <c r="I1956" s="75"/>
      <c r="J1956" s="75"/>
      <c r="K1956" s="36"/>
      <c r="L1956" s="82"/>
      <c r="M1956" s="82"/>
      <c r="N1956" s="77"/>
      <c r="O1956" s="84" t="s">
        <v>2169</v>
      </c>
      <c r="P1956" s="86">
        <v>43862.166226851848</v>
      </c>
      <c r="Q1956" s="84" t="s">
        <v>2223</v>
      </c>
      <c r="R1956" s="84"/>
      <c r="S1956" s="84"/>
      <c r="T1956" s="84"/>
      <c r="U1956" s="84"/>
      <c r="V1956" s="87" t="s">
        <v>3511</v>
      </c>
      <c r="W1956" s="86">
        <v>43862.166226851848</v>
      </c>
      <c r="X1956" s="90">
        <v>43862</v>
      </c>
      <c r="Y1956" s="92" t="s">
        <v>5579</v>
      </c>
      <c r="Z1956" s="87" t="s">
        <v>9341</v>
      </c>
      <c r="AA1956" s="84"/>
      <c r="AB1956" s="84"/>
      <c r="AC1956" s="92" t="s">
        <v>13219</v>
      </c>
      <c r="AD1956" s="84"/>
      <c r="AE1956" s="84" t="b">
        <v>0</v>
      </c>
      <c r="AF1956" s="84">
        <v>0</v>
      </c>
      <c r="AG1956" s="92" t="s">
        <v>16467</v>
      </c>
      <c r="AH1956" s="84" t="b">
        <v>0</v>
      </c>
      <c r="AI1956" s="84" t="s">
        <v>16520</v>
      </c>
      <c r="AJ1956" s="84"/>
      <c r="AK1956" s="92" t="s">
        <v>16467</v>
      </c>
      <c r="AL1956" s="84" t="b">
        <v>0</v>
      </c>
      <c r="AM1956" s="84">
        <v>41</v>
      </c>
      <c r="AN1956" s="92" t="s">
        <v>15962</v>
      </c>
      <c r="AO1956" s="84" t="s">
        <v>16534</v>
      </c>
      <c r="AP1956" s="84" t="b">
        <v>0</v>
      </c>
      <c r="AQ1956" s="92" t="s">
        <v>15962</v>
      </c>
      <c r="AR1956" s="84" t="s">
        <v>179</v>
      </c>
      <c r="AS1956" s="84">
        <v>0</v>
      </c>
      <c r="AT1956" s="84">
        <v>0</v>
      </c>
      <c r="AU1956" s="84"/>
      <c r="AV1956" s="84"/>
      <c r="AW1956" s="84"/>
      <c r="AX1956" s="84"/>
      <c r="AY1956" s="84"/>
      <c r="AZ1956" s="84"/>
      <c r="BA1956" s="84"/>
      <c r="BB1956" s="84"/>
      <c r="BC1956">
        <v>2</v>
      </c>
      <c r="BD1956">
        <v>0</v>
      </c>
      <c r="BE1956">
        <v>0</v>
      </c>
      <c r="BF1956">
        <v>0</v>
      </c>
      <c r="BG1956">
        <v>2</v>
      </c>
      <c r="BH1956">
        <v>0</v>
      </c>
    </row>
    <row r="1957" spans="1:60" x14ac:dyDescent="0.3">
      <c r="A1957" s="69" t="s">
        <v>1976</v>
      </c>
      <c r="B1957" s="69" t="s">
        <v>2029</v>
      </c>
      <c r="C1957" s="70"/>
      <c r="D1957" s="71"/>
      <c r="E1957" s="72"/>
      <c r="F1957" s="73"/>
      <c r="G1957" s="70"/>
      <c r="H1957" s="74"/>
      <c r="I1957" s="75"/>
      <c r="J1957" s="75"/>
      <c r="K1957" s="36"/>
      <c r="L1957" s="82"/>
      <c r="M1957" s="82"/>
      <c r="N1957" s="77"/>
      <c r="O1957" s="84" t="s">
        <v>2169</v>
      </c>
      <c r="P1957" s="86">
        <v>43862.166331018518</v>
      </c>
      <c r="Q1957" s="84" t="s">
        <v>2217</v>
      </c>
      <c r="R1957" s="84"/>
      <c r="S1957" s="84"/>
      <c r="T1957" s="84"/>
      <c r="U1957" s="84"/>
      <c r="V1957" s="87" t="s">
        <v>4670</v>
      </c>
      <c r="W1957" s="86">
        <v>43862.166331018518</v>
      </c>
      <c r="X1957" s="90">
        <v>43862</v>
      </c>
      <c r="Y1957" s="92" t="s">
        <v>8278</v>
      </c>
      <c r="Z1957" s="87" t="s">
        <v>12135</v>
      </c>
      <c r="AA1957" s="84"/>
      <c r="AB1957" s="84"/>
      <c r="AC1957" s="92" t="s">
        <v>16057</v>
      </c>
      <c r="AD1957" s="84"/>
      <c r="AE1957" s="84" t="b">
        <v>0</v>
      </c>
      <c r="AF1957" s="84">
        <v>0</v>
      </c>
      <c r="AG1957" s="92" t="s">
        <v>16467</v>
      </c>
      <c r="AH1957" s="84" t="b">
        <v>0</v>
      </c>
      <c r="AI1957" s="84" t="s">
        <v>16520</v>
      </c>
      <c r="AJ1957" s="84"/>
      <c r="AK1957" s="92" t="s">
        <v>16467</v>
      </c>
      <c r="AL1957" s="84" t="b">
        <v>0</v>
      </c>
      <c r="AM1957" s="84">
        <v>25</v>
      </c>
      <c r="AN1957" s="92" t="s">
        <v>16088</v>
      </c>
      <c r="AO1957" s="84" t="s">
        <v>16534</v>
      </c>
      <c r="AP1957" s="84" t="b">
        <v>0</v>
      </c>
      <c r="AQ1957" s="92" t="s">
        <v>16088</v>
      </c>
      <c r="AR1957" s="84" t="s">
        <v>179</v>
      </c>
      <c r="AS1957" s="84">
        <v>0</v>
      </c>
      <c r="AT1957" s="84">
        <v>0</v>
      </c>
      <c r="AU1957" s="84"/>
      <c r="AV1957" s="84"/>
      <c r="AW1957" s="84"/>
      <c r="AX1957" s="84"/>
      <c r="AY1957" s="84"/>
      <c r="AZ1957" s="84"/>
      <c r="BA1957" s="84"/>
      <c r="BB1957" s="84"/>
      <c r="BC1957">
        <v>1</v>
      </c>
      <c r="BD1957">
        <v>0</v>
      </c>
      <c r="BE1957">
        <v>0</v>
      </c>
      <c r="BF1957">
        <v>0</v>
      </c>
      <c r="BG1957">
        <v>1</v>
      </c>
      <c r="BH1957">
        <v>0</v>
      </c>
    </row>
    <row r="1958" spans="1:60" x14ac:dyDescent="0.3">
      <c r="A1958" s="69" t="s">
        <v>1976</v>
      </c>
      <c r="B1958" s="69" t="s">
        <v>1757</v>
      </c>
      <c r="C1958" s="70"/>
      <c r="D1958" s="71"/>
      <c r="E1958" s="72"/>
      <c r="F1958" s="73"/>
      <c r="G1958" s="70"/>
      <c r="H1958" s="74"/>
      <c r="I1958" s="75"/>
      <c r="J1958" s="75"/>
      <c r="K1958" s="36"/>
      <c r="L1958" s="82"/>
      <c r="M1958" s="82"/>
      <c r="N1958" s="77"/>
      <c r="O1958" s="84" t="s">
        <v>2169</v>
      </c>
      <c r="P1958" s="86">
        <v>43862.166504629633</v>
      </c>
      <c r="Q1958" s="84" t="s">
        <v>2223</v>
      </c>
      <c r="R1958" s="84"/>
      <c r="S1958" s="84"/>
      <c r="T1958" s="84"/>
      <c r="U1958" s="84"/>
      <c r="V1958" s="87" t="s">
        <v>4670</v>
      </c>
      <c r="W1958" s="86">
        <v>43862.166504629633</v>
      </c>
      <c r="X1958" s="90">
        <v>43862</v>
      </c>
      <c r="Y1958" s="92" t="s">
        <v>8191</v>
      </c>
      <c r="Z1958" s="87" t="s">
        <v>12043</v>
      </c>
      <c r="AA1958" s="84"/>
      <c r="AB1958" s="84"/>
      <c r="AC1958" s="92" t="s">
        <v>15959</v>
      </c>
      <c r="AD1958" s="84"/>
      <c r="AE1958" s="84" t="b">
        <v>0</v>
      </c>
      <c r="AF1958" s="84">
        <v>0</v>
      </c>
      <c r="AG1958" s="92" t="s">
        <v>16467</v>
      </c>
      <c r="AH1958" s="84" t="b">
        <v>0</v>
      </c>
      <c r="AI1958" s="84" t="s">
        <v>16520</v>
      </c>
      <c r="AJ1958" s="84"/>
      <c r="AK1958" s="92" t="s">
        <v>16467</v>
      </c>
      <c r="AL1958" s="84" t="b">
        <v>0</v>
      </c>
      <c r="AM1958" s="84">
        <v>41</v>
      </c>
      <c r="AN1958" s="92" t="s">
        <v>15962</v>
      </c>
      <c r="AO1958" s="84" t="s">
        <v>16534</v>
      </c>
      <c r="AP1958" s="84" t="b">
        <v>0</v>
      </c>
      <c r="AQ1958" s="92" t="s">
        <v>15962</v>
      </c>
      <c r="AR1958" s="84" t="s">
        <v>179</v>
      </c>
      <c r="AS1958" s="84">
        <v>0</v>
      </c>
      <c r="AT1958" s="84">
        <v>0</v>
      </c>
      <c r="AU1958" s="84"/>
      <c r="AV1958" s="84"/>
      <c r="AW1958" s="84"/>
      <c r="AX1958" s="84"/>
      <c r="AY1958" s="84"/>
      <c r="AZ1958" s="84"/>
      <c r="BA1958" s="84"/>
      <c r="BB1958" s="84"/>
      <c r="BC1958">
        <v>2</v>
      </c>
      <c r="BD1958">
        <v>0</v>
      </c>
      <c r="BE1958">
        <v>0</v>
      </c>
      <c r="BF1958">
        <v>0</v>
      </c>
      <c r="BG1958">
        <v>2</v>
      </c>
      <c r="BH1958">
        <v>0</v>
      </c>
    </row>
    <row r="1959" spans="1:60" x14ac:dyDescent="0.3">
      <c r="A1959" s="69" t="s">
        <v>709</v>
      </c>
      <c r="B1959" s="69" t="s">
        <v>2128</v>
      </c>
      <c r="C1959" s="70"/>
      <c r="D1959" s="71"/>
      <c r="E1959" s="72"/>
      <c r="F1959" s="73"/>
      <c r="G1959" s="70"/>
      <c r="H1959" s="74"/>
      <c r="I1959" s="75"/>
      <c r="J1959" s="75"/>
      <c r="K1959" s="36"/>
      <c r="L1959" s="82"/>
      <c r="M1959" s="82"/>
      <c r="N1959" s="77"/>
      <c r="O1959" s="84" t="s">
        <v>2168</v>
      </c>
      <c r="P1959" s="86">
        <v>43862.166770833333</v>
      </c>
      <c r="Q1959" s="84" t="s">
        <v>2190</v>
      </c>
      <c r="R1959" s="84"/>
      <c r="S1959" s="84"/>
      <c r="T1959" s="84" t="s">
        <v>2873</v>
      </c>
      <c r="U1959" s="84"/>
      <c r="V1959" s="87" t="s">
        <v>3512</v>
      </c>
      <c r="W1959" s="86">
        <v>43862.166770833333</v>
      </c>
      <c r="X1959" s="90">
        <v>43862</v>
      </c>
      <c r="Y1959" s="92" t="s">
        <v>5580</v>
      </c>
      <c r="Z1959" s="87" t="s">
        <v>9342</v>
      </c>
      <c r="AA1959" s="84"/>
      <c r="AB1959" s="84"/>
      <c r="AC1959" s="92" t="s">
        <v>13220</v>
      </c>
      <c r="AD1959" s="84"/>
      <c r="AE1959" s="84" t="b">
        <v>0</v>
      </c>
      <c r="AF1959" s="84">
        <v>0</v>
      </c>
      <c r="AG1959" s="92" t="s">
        <v>16467</v>
      </c>
      <c r="AH1959" s="84" t="b">
        <v>0</v>
      </c>
      <c r="AI1959" s="84" t="s">
        <v>16520</v>
      </c>
      <c r="AJ1959" s="84"/>
      <c r="AK1959" s="92" t="s">
        <v>16467</v>
      </c>
      <c r="AL1959" s="84" t="b">
        <v>0</v>
      </c>
      <c r="AM1959" s="84">
        <v>22</v>
      </c>
      <c r="AN1959" s="92" t="s">
        <v>12503</v>
      </c>
      <c r="AO1959" s="84" t="s">
        <v>16534</v>
      </c>
      <c r="AP1959" s="84" t="b">
        <v>0</v>
      </c>
      <c r="AQ1959" s="92" t="s">
        <v>12503</v>
      </c>
      <c r="AR1959" s="84" t="s">
        <v>179</v>
      </c>
      <c r="AS1959" s="84">
        <v>0</v>
      </c>
      <c r="AT1959" s="84">
        <v>0</v>
      </c>
      <c r="AU1959" s="84"/>
      <c r="AV1959" s="84"/>
      <c r="AW1959" s="84"/>
      <c r="AX1959" s="84"/>
      <c r="AY1959" s="84"/>
      <c r="AZ1959" s="84"/>
      <c r="BA1959" s="84"/>
      <c r="BB1959" s="84"/>
      <c r="BC1959">
        <v>1</v>
      </c>
      <c r="BD1959">
        <v>0</v>
      </c>
      <c r="BE1959">
        <v>1</v>
      </c>
      <c r="BF1959">
        <v>0</v>
      </c>
      <c r="BG1959">
        <v>0</v>
      </c>
      <c r="BH1959">
        <v>0</v>
      </c>
    </row>
    <row r="1960" spans="1:60" x14ac:dyDescent="0.3">
      <c r="A1960" s="69" t="s">
        <v>709</v>
      </c>
      <c r="B1960" s="69" t="s">
        <v>1334</v>
      </c>
      <c r="C1960" s="70"/>
      <c r="D1960" s="71"/>
      <c r="E1960" s="72"/>
      <c r="F1960" s="73"/>
      <c r="G1960" s="70"/>
      <c r="H1960" s="74"/>
      <c r="I1960" s="75"/>
      <c r="J1960" s="75"/>
      <c r="K1960" s="36"/>
      <c r="L1960" s="82"/>
      <c r="M1960" s="82"/>
      <c r="N1960" s="77"/>
      <c r="O1960" s="84" t="s">
        <v>2169</v>
      </c>
      <c r="P1960" s="86">
        <v>43862.168032407404</v>
      </c>
      <c r="Q1960" s="84" t="s">
        <v>2347</v>
      </c>
      <c r="R1960" s="84"/>
      <c r="S1960" s="84"/>
      <c r="T1960" s="84" t="s">
        <v>2873</v>
      </c>
      <c r="U1960" s="84"/>
      <c r="V1960" s="87" t="s">
        <v>3512</v>
      </c>
      <c r="W1960" s="86">
        <v>43862.168032407404</v>
      </c>
      <c r="X1960" s="90">
        <v>43862</v>
      </c>
      <c r="Y1960" s="92" t="s">
        <v>5581</v>
      </c>
      <c r="Z1960" s="87" t="s">
        <v>9343</v>
      </c>
      <c r="AA1960" s="84"/>
      <c r="AB1960" s="84"/>
      <c r="AC1960" s="92" t="s">
        <v>13221</v>
      </c>
      <c r="AD1960" s="84"/>
      <c r="AE1960" s="84" t="b">
        <v>0</v>
      </c>
      <c r="AF1960" s="84">
        <v>0</v>
      </c>
      <c r="AG1960" s="92" t="s">
        <v>16467</v>
      </c>
      <c r="AH1960" s="84" t="b">
        <v>0</v>
      </c>
      <c r="AI1960" s="84" t="s">
        <v>16520</v>
      </c>
      <c r="AJ1960" s="84"/>
      <c r="AK1960" s="92" t="s">
        <v>16467</v>
      </c>
      <c r="AL1960" s="84" t="b">
        <v>0</v>
      </c>
      <c r="AM1960" s="84">
        <v>5</v>
      </c>
      <c r="AN1960" s="92" t="s">
        <v>14137</v>
      </c>
      <c r="AO1960" s="84" t="s">
        <v>16534</v>
      </c>
      <c r="AP1960" s="84" t="b">
        <v>0</v>
      </c>
      <c r="AQ1960" s="92" t="s">
        <v>14137</v>
      </c>
      <c r="AR1960" s="84" t="s">
        <v>179</v>
      </c>
      <c r="AS1960" s="84">
        <v>0</v>
      </c>
      <c r="AT1960" s="84">
        <v>0</v>
      </c>
      <c r="AU1960" s="84"/>
      <c r="AV1960" s="84"/>
      <c r="AW1960" s="84"/>
      <c r="AX1960" s="84"/>
      <c r="AY1960" s="84"/>
      <c r="AZ1960" s="84"/>
      <c r="BA1960" s="84"/>
      <c r="BB1960" s="84"/>
      <c r="BC1960">
        <v>1</v>
      </c>
      <c r="BD1960">
        <v>0</v>
      </c>
      <c r="BE1960">
        <v>0</v>
      </c>
      <c r="BF1960">
        <v>0</v>
      </c>
      <c r="BG1960">
        <v>1</v>
      </c>
      <c r="BH1960">
        <v>0</v>
      </c>
    </row>
    <row r="1961" spans="1:60" x14ac:dyDescent="0.3">
      <c r="A1961" s="69" t="s">
        <v>1976</v>
      </c>
      <c r="B1961" s="69" t="s">
        <v>2109</v>
      </c>
      <c r="C1961" s="70"/>
      <c r="D1961" s="71"/>
      <c r="E1961" s="72"/>
      <c r="F1961" s="73"/>
      <c r="G1961" s="70"/>
      <c r="H1961" s="74"/>
      <c r="I1961" s="75"/>
      <c r="J1961" s="75"/>
      <c r="K1961" s="36"/>
      <c r="L1961" s="82"/>
      <c r="M1961" s="82"/>
      <c r="N1961" s="77"/>
      <c r="O1961" s="84" t="s">
        <v>2169</v>
      </c>
      <c r="P1961" s="86">
        <v>43862.168356481481</v>
      </c>
      <c r="Q1961" s="84" t="s">
        <v>2231</v>
      </c>
      <c r="R1961" s="84"/>
      <c r="S1961" s="84"/>
      <c r="T1961" s="84" t="s">
        <v>2873</v>
      </c>
      <c r="U1961" s="84"/>
      <c r="V1961" s="87" t="s">
        <v>4670</v>
      </c>
      <c r="W1961" s="86">
        <v>43862.168356481481</v>
      </c>
      <c r="X1961" s="90">
        <v>43862</v>
      </c>
      <c r="Y1961" s="92" t="s">
        <v>8279</v>
      </c>
      <c r="Z1961" s="87" t="s">
        <v>12136</v>
      </c>
      <c r="AA1961" s="84"/>
      <c r="AB1961" s="84"/>
      <c r="AC1961" s="92" t="s">
        <v>16058</v>
      </c>
      <c r="AD1961" s="84"/>
      <c r="AE1961" s="84" t="b">
        <v>0</v>
      </c>
      <c r="AF1961" s="84">
        <v>0</v>
      </c>
      <c r="AG1961" s="92" t="s">
        <v>16467</v>
      </c>
      <c r="AH1961" s="84" t="b">
        <v>0</v>
      </c>
      <c r="AI1961" s="84" t="s">
        <v>16520</v>
      </c>
      <c r="AJ1961" s="84"/>
      <c r="AK1961" s="92" t="s">
        <v>16467</v>
      </c>
      <c r="AL1961" s="84" t="b">
        <v>0</v>
      </c>
      <c r="AM1961" s="84">
        <v>13</v>
      </c>
      <c r="AN1961" s="92" t="s">
        <v>16370</v>
      </c>
      <c r="AO1961" s="84" t="s">
        <v>16534</v>
      </c>
      <c r="AP1961" s="84" t="b">
        <v>0</v>
      </c>
      <c r="AQ1961" s="92" t="s">
        <v>16370</v>
      </c>
      <c r="AR1961" s="84" t="s">
        <v>179</v>
      </c>
      <c r="AS1961" s="84">
        <v>0</v>
      </c>
      <c r="AT1961" s="84">
        <v>0</v>
      </c>
      <c r="AU1961" s="84"/>
      <c r="AV1961" s="84"/>
      <c r="AW1961" s="84"/>
      <c r="AX1961" s="84"/>
      <c r="AY1961" s="84"/>
      <c r="AZ1961" s="84"/>
      <c r="BA1961" s="84"/>
      <c r="BB1961" s="84"/>
      <c r="BC1961">
        <v>1</v>
      </c>
      <c r="BD1961">
        <v>0</v>
      </c>
      <c r="BE1961">
        <v>0</v>
      </c>
      <c r="BF1961">
        <v>0</v>
      </c>
      <c r="BG1961">
        <v>1</v>
      </c>
      <c r="BH1961">
        <v>0</v>
      </c>
    </row>
    <row r="1962" spans="1:60" x14ac:dyDescent="0.3">
      <c r="A1962" s="69" t="s">
        <v>1976</v>
      </c>
      <c r="B1962" s="69" t="s">
        <v>1055</v>
      </c>
      <c r="C1962" s="70"/>
      <c r="D1962" s="71"/>
      <c r="E1962" s="72"/>
      <c r="F1962" s="73"/>
      <c r="G1962" s="70"/>
      <c r="H1962" s="74"/>
      <c r="I1962" s="75"/>
      <c r="J1962" s="75"/>
      <c r="K1962" s="36"/>
      <c r="L1962" s="82"/>
      <c r="M1962" s="82"/>
      <c r="N1962" s="77"/>
      <c r="O1962" s="84" t="s">
        <v>2169</v>
      </c>
      <c r="P1962" s="86">
        <v>43862.17046296296</v>
      </c>
      <c r="Q1962" s="84" t="s">
        <v>2205</v>
      </c>
      <c r="R1962" s="84"/>
      <c r="S1962" s="84"/>
      <c r="T1962" s="84" t="s">
        <v>2873</v>
      </c>
      <c r="U1962" s="84"/>
      <c r="V1962" s="87" t="s">
        <v>4670</v>
      </c>
      <c r="W1962" s="86">
        <v>43862.17046296296</v>
      </c>
      <c r="X1962" s="90">
        <v>43862</v>
      </c>
      <c r="Y1962" s="92" t="s">
        <v>8280</v>
      </c>
      <c r="Z1962" s="87" t="s">
        <v>12137</v>
      </c>
      <c r="AA1962" s="84"/>
      <c r="AB1962" s="84"/>
      <c r="AC1962" s="92" t="s">
        <v>16059</v>
      </c>
      <c r="AD1962" s="84"/>
      <c r="AE1962" s="84" t="b">
        <v>0</v>
      </c>
      <c r="AF1962" s="84">
        <v>0</v>
      </c>
      <c r="AG1962" s="92" t="s">
        <v>16467</v>
      </c>
      <c r="AH1962" s="84" t="b">
        <v>0</v>
      </c>
      <c r="AI1962" s="84" t="s">
        <v>16520</v>
      </c>
      <c r="AJ1962" s="84"/>
      <c r="AK1962" s="92" t="s">
        <v>16467</v>
      </c>
      <c r="AL1962" s="84" t="b">
        <v>0</v>
      </c>
      <c r="AM1962" s="84">
        <v>60</v>
      </c>
      <c r="AN1962" s="92" t="s">
        <v>16200</v>
      </c>
      <c r="AO1962" s="84" t="s">
        <v>16534</v>
      </c>
      <c r="AP1962" s="84" t="b">
        <v>0</v>
      </c>
      <c r="AQ1962" s="92" t="s">
        <v>16200</v>
      </c>
      <c r="AR1962" s="84" t="s">
        <v>179</v>
      </c>
      <c r="AS1962" s="84">
        <v>0</v>
      </c>
      <c r="AT1962" s="84">
        <v>0</v>
      </c>
      <c r="AU1962" s="84"/>
      <c r="AV1962" s="84"/>
      <c r="AW1962" s="84"/>
      <c r="AX1962" s="84"/>
      <c r="AY1962" s="84"/>
      <c r="AZ1962" s="84"/>
      <c r="BA1962" s="84"/>
      <c r="BB1962" s="84"/>
      <c r="BC1962">
        <v>1</v>
      </c>
      <c r="BD1962">
        <v>0</v>
      </c>
      <c r="BE1962">
        <v>0</v>
      </c>
      <c r="BF1962">
        <v>0</v>
      </c>
      <c r="BG1962">
        <v>1</v>
      </c>
      <c r="BH1962">
        <v>0</v>
      </c>
    </row>
    <row r="1963" spans="1:60" x14ac:dyDescent="0.3">
      <c r="A1963" s="69" t="s">
        <v>1989</v>
      </c>
      <c r="B1963" s="69" t="s">
        <v>1991</v>
      </c>
      <c r="C1963" s="70"/>
      <c r="D1963" s="71"/>
      <c r="E1963" s="72"/>
      <c r="F1963" s="73"/>
      <c r="G1963" s="70"/>
      <c r="H1963" s="74"/>
      <c r="I1963" s="75"/>
      <c r="J1963" s="75"/>
      <c r="K1963" s="36"/>
      <c r="L1963" s="82"/>
      <c r="M1963" s="82"/>
      <c r="N1963" s="77"/>
      <c r="O1963" s="84" t="s">
        <v>2169</v>
      </c>
      <c r="P1963" s="86">
        <v>43862.17082175926</v>
      </c>
      <c r="Q1963" s="84" t="s">
        <v>2663</v>
      </c>
      <c r="R1963" s="84"/>
      <c r="S1963" s="84"/>
      <c r="T1963" s="84" t="s">
        <v>2883</v>
      </c>
      <c r="U1963" s="84"/>
      <c r="V1963" s="87" t="s">
        <v>4681</v>
      </c>
      <c r="W1963" s="86">
        <v>43862.17082175926</v>
      </c>
      <c r="X1963" s="90">
        <v>43862</v>
      </c>
      <c r="Y1963" s="92" t="s">
        <v>8201</v>
      </c>
      <c r="Z1963" s="87" t="s">
        <v>12053</v>
      </c>
      <c r="AA1963" s="84"/>
      <c r="AB1963" s="84"/>
      <c r="AC1963" s="92" t="s">
        <v>15970</v>
      </c>
      <c r="AD1963" s="84"/>
      <c r="AE1963" s="84" t="b">
        <v>0</v>
      </c>
      <c r="AF1963" s="84">
        <v>0</v>
      </c>
      <c r="AG1963" s="92" t="s">
        <v>16467</v>
      </c>
      <c r="AH1963" s="84" t="b">
        <v>0</v>
      </c>
      <c r="AI1963" s="84" t="s">
        <v>16520</v>
      </c>
      <c r="AJ1963" s="84"/>
      <c r="AK1963" s="92" t="s">
        <v>16467</v>
      </c>
      <c r="AL1963" s="84" t="b">
        <v>0</v>
      </c>
      <c r="AM1963" s="84">
        <v>3</v>
      </c>
      <c r="AN1963" s="92" t="s">
        <v>15969</v>
      </c>
      <c r="AO1963" s="84" t="s">
        <v>16535</v>
      </c>
      <c r="AP1963" s="84" t="b">
        <v>0</v>
      </c>
      <c r="AQ1963" s="92" t="s">
        <v>15969</v>
      </c>
      <c r="AR1963" s="84" t="s">
        <v>179</v>
      </c>
      <c r="AS1963" s="84">
        <v>0</v>
      </c>
      <c r="AT1963" s="84">
        <v>0</v>
      </c>
      <c r="AU1963" s="84"/>
      <c r="AV1963" s="84"/>
      <c r="AW1963" s="84"/>
      <c r="AX1963" s="84"/>
      <c r="AY1963" s="84"/>
      <c r="AZ1963" s="84"/>
      <c r="BA1963" s="84"/>
      <c r="BB1963" s="84"/>
      <c r="BC1963">
        <v>1</v>
      </c>
      <c r="BD1963">
        <v>0</v>
      </c>
      <c r="BE1963">
        <v>0</v>
      </c>
      <c r="BF1963">
        <v>0</v>
      </c>
      <c r="BG1963">
        <v>1</v>
      </c>
      <c r="BH1963">
        <v>0</v>
      </c>
    </row>
    <row r="1964" spans="1:60" x14ac:dyDescent="0.3">
      <c r="A1964" s="69" t="s">
        <v>914</v>
      </c>
      <c r="B1964" s="69" t="s">
        <v>2096</v>
      </c>
      <c r="C1964" s="70"/>
      <c r="D1964" s="71"/>
      <c r="E1964" s="72"/>
      <c r="F1964" s="73"/>
      <c r="G1964" s="70"/>
      <c r="H1964" s="74"/>
      <c r="I1964" s="75"/>
      <c r="J1964" s="75"/>
      <c r="K1964" s="36"/>
      <c r="L1964" s="82"/>
      <c r="M1964" s="82"/>
      <c r="N1964" s="77"/>
      <c r="O1964" s="84" t="s">
        <v>2169</v>
      </c>
      <c r="P1964" s="86">
        <v>43862.172615740739</v>
      </c>
      <c r="Q1964" s="84" t="s">
        <v>2284</v>
      </c>
      <c r="R1964" s="84"/>
      <c r="S1964" s="84"/>
      <c r="T1964" s="84" t="s">
        <v>2883</v>
      </c>
      <c r="U1964" s="84"/>
      <c r="V1964" s="87" t="s">
        <v>3695</v>
      </c>
      <c r="W1964" s="86">
        <v>43862.172615740739</v>
      </c>
      <c r="X1964" s="90">
        <v>43862</v>
      </c>
      <c r="Y1964" s="92" t="s">
        <v>5870</v>
      </c>
      <c r="Z1964" s="87" t="s">
        <v>9640</v>
      </c>
      <c r="AA1964" s="84"/>
      <c r="AB1964" s="84"/>
      <c r="AC1964" s="92" t="s">
        <v>13518</v>
      </c>
      <c r="AD1964" s="84"/>
      <c r="AE1964" s="84" t="b">
        <v>0</v>
      </c>
      <c r="AF1964" s="84">
        <v>0</v>
      </c>
      <c r="AG1964" s="92" t="s">
        <v>16467</v>
      </c>
      <c r="AH1964" s="84" t="b">
        <v>0</v>
      </c>
      <c r="AI1964" s="84" t="s">
        <v>16520</v>
      </c>
      <c r="AJ1964" s="84"/>
      <c r="AK1964" s="92" t="s">
        <v>16467</v>
      </c>
      <c r="AL1964" s="84" t="b">
        <v>0</v>
      </c>
      <c r="AM1964" s="84">
        <v>230</v>
      </c>
      <c r="AN1964" s="92" t="s">
        <v>16293</v>
      </c>
      <c r="AO1964" s="84" t="s">
        <v>16534</v>
      </c>
      <c r="AP1964" s="84" t="b">
        <v>0</v>
      </c>
      <c r="AQ1964" s="92" t="s">
        <v>16293</v>
      </c>
      <c r="AR1964" s="84" t="s">
        <v>179</v>
      </c>
      <c r="AS1964" s="84">
        <v>0</v>
      </c>
      <c r="AT1964" s="84">
        <v>0</v>
      </c>
      <c r="AU1964" s="84"/>
      <c r="AV1964" s="84"/>
      <c r="AW1964" s="84"/>
      <c r="AX1964" s="84"/>
      <c r="AY1964" s="84"/>
      <c r="AZ1964" s="84"/>
      <c r="BA1964" s="84"/>
      <c r="BB1964" s="84"/>
      <c r="BC1964">
        <v>1</v>
      </c>
      <c r="BD1964">
        <v>0</v>
      </c>
      <c r="BE1964">
        <v>0</v>
      </c>
      <c r="BF1964">
        <v>0</v>
      </c>
      <c r="BG1964">
        <v>1</v>
      </c>
      <c r="BH1964">
        <v>0</v>
      </c>
    </row>
    <row r="1965" spans="1:60" x14ac:dyDescent="0.3">
      <c r="A1965" s="69" t="s">
        <v>914</v>
      </c>
      <c r="B1965" s="69" t="s">
        <v>2126</v>
      </c>
      <c r="C1965" s="70"/>
      <c r="D1965" s="71"/>
      <c r="E1965" s="72"/>
      <c r="F1965" s="73"/>
      <c r="G1965" s="70"/>
      <c r="H1965" s="74"/>
      <c r="I1965" s="75"/>
      <c r="J1965" s="75"/>
      <c r="K1965" s="36"/>
      <c r="L1965" s="82"/>
      <c r="M1965" s="82"/>
      <c r="N1965" s="77"/>
      <c r="O1965" s="84" t="s">
        <v>2169</v>
      </c>
      <c r="P1965" s="86">
        <v>43862.172743055555</v>
      </c>
      <c r="Q1965" s="84" t="s">
        <v>2290</v>
      </c>
      <c r="R1965" s="84"/>
      <c r="S1965" s="84"/>
      <c r="T1965" s="84" t="s">
        <v>2883</v>
      </c>
      <c r="U1965" s="84"/>
      <c r="V1965" s="87" t="s">
        <v>3695</v>
      </c>
      <c r="W1965" s="86">
        <v>43862.172743055555</v>
      </c>
      <c r="X1965" s="90">
        <v>43862</v>
      </c>
      <c r="Y1965" s="92" t="s">
        <v>5871</v>
      </c>
      <c r="Z1965" s="87" t="s">
        <v>9641</v>
      </c>
      <c r="AA1965" s="84"/>
      <c r="AB1965" s="84"/>
      <c r="AC1965" s="92" t="s">
        <v>13519</v>
      </c>
      <c r="AD1965" s="84"/>
      <c r="AE1965" s="84" t="b">
        <v>0</v>
      </c>
      <c r="AF1965" s="84">
        <v>0</v>
      </c>
      <c r="AG1965" s="92" t="s">
        <v>16467</v>
      </c>
      <c r="AH1965" s="84" t="b">
        <v>0</v>
      </c>
      <c r="AI1965" s="84" t="s">
        <v>16520</v>
      </c>
      <c r="AJ1965" s="84"/>
      <c r="AK1965" s="92" t="s">
        <v>16467</v>
      </c>
      <c r="AL1965" s="84" t="b">
        <v>0</v>
      </c>
      <c r="AM1965" s="84">
        <v>72</v>
      </c>
      <c r="AN1965" s="92" t="s">
        <v>16431</v>
      </c>
      <c r="AO1965" s="84" t="s">
        <v>16534</v>
      </c>
      <c r="AP1965" s="84" t="b">
        <v>0</v>
      </c>
      <c r="AQ1965" s="92" t="s">
        <v>16431</v>
      </c>
      <c r="AR1965" s="84" t="s">
        <v>179</v>
      </c>
      <c r="AS1965" s="84">
        <v>0</v>
      </c>
      <c r="AT1965" s="84">
        <v>0</v>
      </c>
      <c r="AU1965" s="84"/>
      <c r="AV1965" s="84"/>
      <c r="AW1965" s="84"/>
      <c r="AX1965" s="84"/>
      <c r="AY1965" s="84"/>
      <c r="AZ1965" s="84"/>
      <c r="BA1965" s="84"/>
      <c r="BB1965" s="84"/>
      <c r="BC1965">
        <v>1</v>
      </c>
      <c r="BD1965">
        <v>0</v>
      </c>
      <c r="BE1965">
        <v>0</v>
      </c>
      <c r="BF1965">
        <v>0</v>
      </c>
      <c r="BG1965">
        <v>1</v>
      </c>
      <c r="BH1965">
        <v>0</v>
      </c>
    </row>
    <row r="1966" spans="1:60" x14ac:dyDescent="0.3">
      <c r="A1966" s="69" t="s">
        <v>710</v>
      </c>
      <c r="B1966" s="69" t="s">
        <v>2145</v>
      </c>
      <c r="C1966" s="70"/>
      <c r="D1966" s="71"/>
      <c r="E1966" s="72"/>
      <c r="F1966" s="73"/>
      <c r="G1966" s="70"/>
      <c r="H1966" s="74"/>
      <c r="I1966" s="75"/>
      <c r="J1966" s="75"/>
      <c r="K1966" s="36"/>
      <c r="L1966" s="82"/>
      <c r="M1966" s="82"/>
      <c r="N1966" s="77"/>
      <c r="O1966" s="84" t="s">
        <v>2168</v>
      </c>
      <c r="P1966" s="86">
        <v>43862.172893518517</v>
      </c>
      <c r="Q1966" s="84" t="s">
        <v>2297</v>
      </c>
      <c r="R1966" s="84"/>
      <c r="S1966" s="84"/>
      <c r="T1966" s="84"/>
      <c r="U1966" s="84"/>
      <c r="V1966" s="87" t="s">
        <v>3513</v>
      </c>
      <c r="W1966" s="86">
        <v>43862.172893518517</v>
      </c>
      <c r="X1966" s="90">
        <v>43862</v>
      </c>
      <c r="Y1966" s="92" t="s">
        <v>5582</v>
      </c>
      <c r="Z1966" s="87" t="s">
        <v>9344</v>
      </c>
      <c r="AA1966" s="84"/>
      <c r="AB1966" s="84"/>
      <c r="AC1966" s="92" t="s">
        <v>13222</v>
      </c>
      <c r="AD1966" s="84"/>
      <c r="AE1966" s="84" t="b">
        <v>0</v>
      </c>
      <c r="AF1966" s="84">
        <v>0</v>
      </c>
      <c r="AG1966" s="92" t="s">
        <v>16467</v>
      </c>
      <c r="AH1966" s="84" t="b">
        <v>0</v>
      </c>
      <c r="AI1966" s="84" t="s">
        <v>16521</v>
      </c>
      <c r="AJ1966" s="84"/>
      <c r="AK1966" s="92" t="s">
        <v>16467</v>
      </c>
      <c r="AL1966" s="84" t="b">
        <v>0</v>
      </c>
      <c r="AM1966" s="84">
        <v>3</v>
      </c>
      <c r="AN1966" s="92" t="s">
        <v>12923</v>
      </c>
      <c r="AO1966" s="84" t="s">
        <v>16534</v>
      </c>
      <c r="AP1966" s="84" t="b">
        <v>0</v>
      </c>
      <c r="AQ1966" s="92" t="s">
        <v>12923</v>
      </c>
      <c r="AR1966" s="84" t="s">
        <v>179</v>
      </c>
      <c r="AS1966" s="84">
        <v>0</v>
      </c>
      <c r="AT1966" s="84">
        <v>0</v>
      </c>
      <c r="AU1966" s="84"/>
      <c r="AV1966" s="84"/>
      <c r="AW1966" s="84"/>
      <c r="AX1966" s="84"/>
      <c r="AY1966" s="84"/>
      <c r="AZ1966" s="84"/>
      <c r="BA1966" s="84"/>
      <c r="BB1966" s="84"/>
      <c r="BC1966">
        <v>1</v>
      </c>
      <c r="BD1966">
        <v>0</v>
      </c>
      <c r="BE1966">
        <v>1</v>
      </c>
      <c r="BF1966">
        <v>0</v>
      </c>
      <c r="BG1966">
        <v>0</v>
      </c>
      <c r="BH1966">
        <v>0</v>
      </c>
    </row>
    <row r="1967" spans="1:60" x14ac:dyDescent="0.3">
      <c r="A1967" s="69" t="s">
        <v>710</v>
      </c>
      <c r="B1967" s="69" t="s">
        <v>2128</v>
      </c>
      <c r="C1967" s="70"/>
      <c r="D1967" s="71"/>
      <c r="E1967" s="72"/>
      <c r="F1967" s="73"/>
      <c r="G1967" s="70"/>
      <c r="H1967" s="74"/>
      <c r="I1967" s="75"/>
      <c r="J1967" s="75"/>
      <c r="K1967" s="36"/>
      <c r="L1967" s="82"/>
      <c r="M1967" s="82"/>
      <c r="N1967" s="77"/>
      <c r="O1967" s="84" t="s">
        <v>2168</v>
      </c>
      <c r="P1967" s="86">
        <v>43862.172893518517</v>
      </c>
      <c r="Q1967" s="84" t="s">
        <v>2297</v>
      </c>
      <c r="R1967" s="84"/>
      <c r="S1967" s="84"/>
      <c r="T1967" s="84"/>
      <c r="U1967" s="84"/>
      <c r="V1967" s="87" t="s">
        <v>3513</v>
      </c>
      <c r="W1967" s="86">
        <v>43862.172893518517</v>
      </c>
      <c r="X1967" s="90">
        <v>43862</v>
      </c>
      <c r="Y1967" s="92" t="s">
        <v>5582</v>
      </c>
      <c r="Z1967" s="87" t="s">
        <v>9344</v>
      </c>
      <c r="AA1967" s="84"/>
      <c r="AB1967" s="84"/>
      <c r="AC1967" s="92" t="s">
        <v>13222</v>
      </c>
      <c r="AD1967" s="84"/>
      <c r="AE1967" s="84" t="b">
        <v>0</v>
      </c>
      <c r="AF1967" s="84">
        <v>0</v>
      </c>
      <c r="AG1967" s="92" t="s">
        <v>16467</v>
      </c>
      <c r="AH1967" s="84" t="b">
        <v>0</v>
      </c>
      <c r="AI1967" s="84" t="s">
        <v>16521</v>
      </c>
      <c r="AJ1967" s="84"/>
      <c r="AK1967" s="92" t="s">
        <v>16467</v>
      </c>
      <c r="AL1967" s="84" t="b">
        <v>0</v>
      </c>
      <c r="AM1967" s="84">
        <v>3</v>
      </c>
      <c r="AN1967" s="92" t="s">
        <v>12923</v>
      </c>
      <c r="AO1967" s="84" t="s">
        <v>16534</v>
      </c>
      <c r="AP1967" s="84" t="b">
        <v>0</v>
      </c>
      <c r="AQ1967" s="92" t="s">
        <v>12923</v>
      </c>
      <c r="AR1967" s="84" t="s">
        <v>179</v>
      </c>
      <c r="AS1967" s="84">
        <v>0</v>
      </c>
      <c r="AT1967" s="84">
        <v>0</v>
      </c>
      <c r="AU1967" s="84"/>
      <c r="AV1967" s="84"/>
      <c r="AW1967" s="84"/>
      <c r="AX1967" s="84"/>
      <c r="AY1967" s="84"/>
      <c r="AZ1967" s="84"/>
      <c r="BA1967" s="84"/>
      <c r="BB1967" s="84"/>
      <c r="BC1967">
        <v>1</v>
      </c>
      <c r="BD1967">
        <v>0</v>
      </c>
      <c r="BE1967">
        <v>1</v>
      </c>
      <c r="BF1967">
        <v>0</v>
      </c>
      <c r="BG1967">
        <v>0</v>
      </c>
      <c r="BH1967">
        <v>0</v>
      </c>
    </row>
    <row r="1968" spans="1:60" x14ac:dyDescent="0.3">
      <c r="A1968" s="69" t="s">
        <v>914</v>
      </c>
      <c r="B1968" s="69" t="s">
        <v>1447</v>
      </c>
      <c r="C1968" s="70"/>
      <c r="D1968" s="71"/>
      <c r="E1968" s="72"/>
      <c r="F1968" s="73"/>
      <c r="G1968" s="70"/>
      <c r="H1968" s="74"/>
      <c r="I1968" s="75"/>
      <c r="J1968" s="75"/>
      <c r="K1968" s="36"/>
      <c r="L1968" s="82"/>
      <c r="M1968" s="82"/>
      <c r="N1968" s="77"/>
      <c r="O1968" s="84" t="s">
        <v>2169</v>
      </c>
      <c r="P1968" s="86">
        <v>43862.172951388886</v>
      </c>
      <c r="Q1968" s="84" t="s">
        <v>2226</v>
      </c>
      <c r="R1968" s="84"/>
      <c r="S1968" s="84"/>
      <c r="T1968" s="84"/>
      <c r="U1968" s="84"/>
      <c r="V1968" s="87" t="s">
        <v>3695</v>
      </c>
      <c r="W1968" s="86">
        <v>43862.172951388886</v>
      </c>
      <c r="X1968" s="90">
        <v>43862</v>
      </c>
      <c r="Y1968" s="92" t="s">
        <v>5872</v>
      </c>
      <c r="Z1968" s="87" t="s">
        <v>9642</v>
      </c>
      <c r="AA1968" s="84"/>
      <c r="AB1968" s="84"/>
      <c r="AC1968" s="92" t="s">
        <v>13520</v>
      </c>
      <c r="AD1968" s="84"/>
      <c r="AE1968" s="84" t="b">
        <v>0</v>
      </c>
      <c r="AF1968" s="84">
        <v>0</v>
      </c>
      <c r="AG1968" s="92" t="s">
        <v>16467</v>
      </c>
      <c r="AH1968" s="84" t="b">
        <v>0</v>
      </c>
      <c r="AI1968" s="84" t="s">
        <v>16520</v>
      </c>
      <c r="AJ1968" s="84"/>
      <c r="AK1968" s="92" t="s">
        <v>16467</v>
      </c>
      <c r="AL1968" s="84" t="b">
        <v>0</v>
      </c>
      <c r="AM1968" s="84">
        <v>66</v>
      </c>
      <c r="AN1968" s="92" t="s">
        <v>16308</v>
      </c>
      <c r="AO1968" s="84" t="s">
        <v>16534</v>
      </c>
      <c r="AP1968" s="84" t="b">
        <v>0</v>
      </c>
      <c r="AQ1968" s="92" t="s">
        <v>16308</v>
      </c>
      <c r="AR1968" s="84" t="s">
        <v>179</v>
      </c>
      <c r="AS1968" s="84">
        <v>0</v>
      </c>
      <c r="AT1968" s="84">
        <v>0</v>
      </c>
      <c r="AU1968" s="84"/>
      <c r="AV1968" s="84"/>
      <c r="AW1968" s="84"/>
      <c r="AX1968" s="84"/>
      <c r="AY1968" s="84"/>
      <c r="AZ1968" s="84"/>
      <c r="BA1968" s="84"/>
      <c r="BB1968" s="84"/>
      <c r="BC1968">
        <v>1</v>
      </c>
      <c r="BD1968">
        <v>0</v>
      </c>
      <c r="BE1968">
        <v>0</v>
      </c>
      <c r="BF1968">
        <v>0</v>
      </c>
      <c r="BG1968">
        <v>1</v>
      </c>
      <c r="BH1968">
        <v>0</v>
      </c>
    </row>
    <row r="1969" spans="1:60" x14ac:dyDescent="0.3">
      <c r="A1969" s="69" t="s">
        <v>1006</v>
      </c>
      <c r="B1969" s="69" t="s">
        <v>1447</v>
      </c>
      <c r="C1969" s="70"/>
      <c r="D1969" s="71"/>
      <c r="E1969" s="72"/>
      <c r="F1969" s="73"/>
      <c r="G1969" s="70"/>
      <c r="H1969" s="74"/>
      <c r="I1969" s="75"/>
      <c r="J1969" s="75"/>
      <c r="K1969" s="36"/>
      <c r="L1969" s="82"/>
      <c r="M1969" s="82"/>
      <c r="N1969" s="77"/>
      <c r="O1969" s="84" t="s">
        <v>2169</v>
      </c>
      <c r="P1969" s="86">
        <v>43862.172997685186</v>
      </c>
      <c r="Q1969" s="84" t="s">
        <v>2226</v>
      </c>
      <c r="R1969" s="84"/>
      <c r="S1969" s="84"/>
      <c r="T1969" s="84"/>
      <c r="U1969" s="84"/>
      <c r="V1969" s="87" t="s">
        <v>3782</v>
      </c>
      <c r="W1969" s="86">
        <v>43862.172997685186</v>
      </c>
      <c r="X1969" s="90">
        <v>43862</v>
      </c>
      <c r="Y1969" s="92" t="s">
        <v>5997</v>
      </c>
      <c r="Z1969" s="87" t="s">
        <v>9768</v>
      </c>
      <c r="AA1969" s="84"/>
      <c r="AB1969" s="84"/>
      <c r="AC1969" s="92" t="s">
        <v>13647</v>
      </c>
      <c r="AD1969" s="84"/>
      <c r="AE1969" s="84" t="b">
        <v>0</v>
      </c>
      <c r="AF1969" s="84">
        <v>0</v>
      </c>
      <c r="AG1969" s="92" t="s">
        <v>16467</v>
      </c>
      <c r="AH1969" s="84" t="b">
        <v>0</v>
      </c>
      <c r="AI1969" s="84" t="s">
        <v>16520</v>
      </c>
      <c r="AJ1969" s="84"/>
      <c r="AK1969" s="92" t="s">
        <v>16467</v>
      </c>
      <c r="AL1969" s="84" t="b">
        <v>0</v>
      </c>
      <c r="AM1969" s="84">
        <v>66</v>
      </c>
      <c r="AN1969" s="92" t="s">
        <v>16308</v>
      </c>
      <c r="AO1969" s="84" t="s">
        <v>16535</v>
      </c>
      <c r="AP1969" s="84" t="b">
        <v>0</v>
      </c>
      <c r="AQ1969" s="92" t="s">
        <v>16308</v>
      </c>
      <c r="AR1969" s="84" t="s">
        <v>179</v>
      </c>
      <c r="AS1969" s="84">
        <v>0</v>
      </c>
      <c r="AT1969" s="84">
        <v>0</v>
      </c>
      <c r="AU1969" s="84"/>
      <c r="AV1969" s="84"/>
      <c r="AW1969" s="84"/>
      <c r="AX1969" s="84"/>
      <c r="AY1969" s="84"/>
      <c r="AZ1969" s="84"/>
      <c r="BA1969" s="84"/>
      <c r="BB1969" s="84"/>
      <c r="BC1969">
        <v>1</v>
      </c>
      <c r="BD1969">
        <v>0</v>
      </c>
      <c r="BE1969">
        <v>0</v>
      </c>
      <c r="BF1969">
        <v>0</v>
      </c>
      <c r="BG1969">
        <v>1</v>
      </c>
      <c r="BH1969">
        <v>0</v>
      </c>
    </row>
    <row r="1970" spans="1:60" x14ac:dyDescent="0.3">
      <c r="A1970" s="69" t="s">
        <v>914</v>
      </c>
      <c r="B1970" s="69" t="s">
        <v>1819</v>
      </c>
      <c r="C1970" s="70"/>
      <c r="D1970" s="71"/>
      <c r="E1970" s="72"/>
      <c r="F1970" s="73"/>
      <c r="G1970" s="70"/>
      <c r="H1970" s="74"/>
      <c r="I1970" s="75"/>
      <c r="J1970" s="75"/>
      <c r="K1970" s="36"/>
      <c r="L1970" s="82"/>
      <c r="M1970" s="82"/>
      <c r="N1970" s="77"/>
      <c r="O1970" s="84" t="s">
        <v>2169</v>
      </c>
      <c r="P1970" s="86">
        <v>43862.173229166663</v>
      </c>
      <c r="Q1970" s="84" t="s">
        <v>2230</v>
      </c>
      <c r="R1970" s="84"/>
      <c r="S1970" s="84"/>
      <c r="T1970" s="84"/>
      <c r="U1970" s="84"/>
      <c r="V1970" s="87" t="s">
        <v>3695</v>
      </c>
      <c r="W1970" s="86">
        <v>43862.173229166663</v>
      </c>
      <c r="X1970" s="90">
        <v>43862</v>
      </c>
      <c r="Y1970" s="92" t="s">
        <v>5873</v>
      </c>
      <c r="Z1970" s="87" t="s">
        <v>9643</v>
      </c>
      <c r="AA1970" s="84"/>
      <c r="AB1970" s="84"/>
      <c r="AC1970" s="92" t="s">
        <v>13521</v>
      </c>
      <c r="AD1970" s="84"/>
      <c r="AE1970" s="84" t="b">
        <v>0</v>
      </c>
      <c r="AF1970" s="84">
        <v>0</v>
      </c>
      <c r="AG1970" s="92" t="s">
        <v>16467</v>
      </c>
      <c r="AH1970" s="84" t="b">
        <v>0</v>
      </c>
      <c r="AI1970" s="84" t="s">
        <v>16520</v>
      </c>
      <c r="AJ1970" s="84"/>
      <c r="AK1970" s="92" t="s">
        <v>16467</v>
      </c>
      <c r="AL1970" s="84" t="b">
        <v>0</v>
      </c>
      <c r="AM1970" s="84">
        <v>35</v>
      </c>
      <c r="AN1970" s="92" t="s">
        <v>16299</v>
      </c>
      <c r="AO1970" s="84" t="s">
        <v>16534</v>
      </c>
      <c r="AP1970" s="84" t="b">
        <v>0</v>
      </c>
      <c r="AQ1970" s="92" t="s">
        <v>16299</v>
      </c>
      <c r="AR1970" s="84" t="s">
        <v>179</v>
      </c>
      <c r="AS1970" s="84">
        <v>0</v>
      </c>
      <c r="AT1970" s="84">
        <v>0</v>
      </c>
      <c r="AU1970" s="84"/>
      <c r="AV1970" s="84"/>
      <c r="AW1970" s="84"/>
      <c r="AX1970" s="84"/>
      <c r="AY1970" s="84"/>
      <c r="AZ1970" s="84"/>
      <c r="BA1970" s="84"/>
      <c r="BB1970" s="84"/>
      <c r="BC1970">
        <v>1</v>
      </c>
      <c r="BD1970">
        <v>0</v>
      </c>
      <c r="BE1970">
        <v>0</v>
      </c>
      <c r="BF1970">
        <v>0</v>
      </c>
      <c r="BG1970">
        <v>1</v>
      </c>
      <c r="BH1970">
        <v>0</v>
      </c>
    </row>
    <row r="1971" spans="1:60" x14ac:dyDescent="0.3">
      <c r="A1971" s="69" t="s">
        <v>914</v>
      </c>
      <c r="B1971" s="69" t="s">
        <v>2003</v>
      </c>
      <c r="C1971" s="70"/>
      <c r="D1971" s="71"/>
      <c r="E1971" s="72"/>
      <c r="F1971" s="73"/>
      <c r="G1971" s="70"/>
      <c r="H1971" s="74"/>
      <c r="I1971" s="75"/>
      <c r="J1971" s="75"/>
      <c r="K1971" s="36"/>
      <c r="L1971" s="82"/>
      <c r="M1971" s="82"/>
      <c r="N1971" s="77"/>
      <c r="O1971" s="84" t="s">
        <v>2169</v>
      </c>
      <c r="P1971" s="86">
        <v>43862.173495370371</v>
      </c>
      <c r="Q1971" s="84" t="s">
        <v>2240</v>
      </c>
      <c r="R1971" s="84"/>
      <c r="S1971" s="84"/>
      <c r="T1971" s="84" t="s">
        <v>2873</v>
      </c>
      <c r="U1971" s="84"/>
      <c r="V1971" s="87" t="s">
        <v>3695</v>
      </c>
      <c r="W1971" s="86">
        <v>43862.173495370371</v>
      </c>
      <c r="X1971" s="90">
        <v>43862</v>
      </c>
      <c r="Y1971" s="92" t="s">
        <v>5874</v>
      </c>
      <c r="Z1971" s="87" t="s">
        <v>9644</v>
      </c>
      <c r="AA1971" s="84"/>
      <c r="AB1971" s="84"/>
      <c r="AC1971" s="92" t="s">
        <v>13522</v>
      </c>
      <c r="AD1971" s="84"/>
      <c r="AE1971" s="84" t="b">
        <v>0</v>
      </c>
      <c r="AF1971" s="84">
        <v>0</v>
      </c>
      <c r="AG1971" s="92" t="s">
        <v>16467</v>
      </c>
      <c r="AH1971" s="84" t="b">
        <v>0</v>
      </c>
      <c r="AI1971" s="84" t="s">
        <v>16520</v>
      </c>
      <c r="AJ1971" s="84"/>
      <c r="AK1971" s="92" t="s">
        <v>16467</v>
      </c>
      <c r="AL1971" s="84" t="b">
        <v>0</v>
      </c>
      <c r="AM1971" s="84">
        <v>29</v>
      </c>
      <c r="AN1971" s="92" t="s">
        <v>15998</v>
      </c>
      <c r="AO1971" s="84" t="s">
        <v>16534</v>
      </c>
      <c r="AP1971" s="84" t="b">
        <v>0</v>
      </c>
      <c r="AQ1971" s="92" t="s">
        <v>15998</v>
      </c>
      <c r="AR1971" s="84" t="s">
        <v>179</v>
      </c>
      <c r="AS1971" s="84">
        <v>0</v>
      </c>
      <c r="AT1971" s="84">
        <v>0</v>
      </c>
      <c r="AU1971" s="84"/>
      <c r="AV1971" s="84"/>
      <c r="AW1971" s="84"/>
      <c r="AX1971" s="84"/>
      <c r="AY1971" s="84"/>
      <c r="AZ1971" s="84"/>
      <c r="BA1971" s="84"/>
      <c r="BB1971" s="84"/>
      <c r="BC1971">
        <v>1</v>
      </c>
      <c r="BD1971">
        <v>0</v>
      </c>
      <c r="BE1971">
        <v>0</v>
      </c>
      <c r="BF1971">
        <v>0</v>
      </c>
      <c r="BG1971">
        <v>1</v>
      </c>
      <c r="BH1971">
        <v>0</v>
      </c>
    </row>
    <row r="1972" spans="1:60" x14ac:dyDescent="0.3">
      <c r="A1972" s="69" t="s">
        <v>914</v>
      </c>
      <c r="B1972" s="69" t="s">
        <v>1055</v>
      </c>
      <c r="C1972" s="70"/>
      <c r="D1972" s="71"/>
      <c r="E1972" s="72"/>
      <c r="F1972" s="73"/>
      <c r="G1972" s="70"/>
      <c r="H1972" s="74"/>
      <c r="I1972" s="75"/>
      <c r="J1972" s="75"/>
      <c r="K1972" s="36"/>
      <c r="L1972" s="82"/>
      <c r="M1972" s="82"/>
      <c r="N1972" s="77"/>
      <c r="O1972" s="84" t="s">
        <v>2169</v>
      </c>
      <c r="P1972" s="86">
        <v>43862.174317129633</v>
      </c>
      <c r="Q1972" s="84" t="s">
        <v>2205</v>
      </c>
      <c r="R1972" s="84"/>
      <c r="S1972" s="84"/>
      <c r="T1972" s="84" t="s">
        <v>2873</v>
      </c>
      <c r="U1972" s="84"/>
      <c r="V1972" s="87" t="s">
        <v>3695</v>
      </c>
      <c r="W1972" s="86">
        <v>43862.174317129633</v>
      </c>
      <c r="X1972" s="90">
        <v>43862</v>
      </c>
      <c r="Y1972" s="92" t="s">
        <v>5875</v>
      </c>
      <c r="Z1972" s="87" t="s">
        <v>9645</v>
      </c>
      <c r="AA1972" s="84"/>
      <c r="AB1972" s="84"/>
      <c r="AC1972" s="92" t="s">
        <v>13523</v>
      </c>
      <c r="AD1972" s="84"/>
      <c r="AE1972" s="84" t="b">
        <v>0</v>
      </c>
      <c r="AF1972" s="84">
        <v>0</v>
      </c>
      <c r="AG1972" s="92" t="s">
        <v>16467</v>
      </c>
      <c r="AH1972" s="84" t="b">
        <v>0</v>
      </c>
      <c r="AI1972" s="84" t="s">
        <v>16520</v>
      </c>
      <c r="AJ1972" s="84"/>
      <c r="AK1972" s="92" t="s">
        <v>16467</v>
      </c>
      <c r="AL1972" s="84" t="b">
        <v>0</v>
      </c>
      <c r="AM1972" s="84">
        <v>60</v>
      </c>
      <c r="AN1972" s="92" t="s">
        <v>16200</v>
      </c>
      <c r="AO1972" s="84" t="s">
        <v>16534</v>
      </c>
      <c r="AP1972" s="84" t="b">
        <v>0</v>
      </c>
      <c r="AQ1972" s="92" t="s">
        <v>16200</v>
      </c>
      <c r="AR1972" s="84" t="s">
        <v>179</v>
      </c>
      <c r="AS1972" s="84">
        <v>0</v>
      </c>
      <c r="AT1972" s="84">
        <v>0</v>
      </c>
      <c r="AU1972" s="84"/>
      <c r="AV1972" s="84"/>
      <c r="AW1972" s="84"/>
      <c r="AX1972" s="84"/>
      <c r="AY1972" s="84"/>
      <c r="AZ1972" s="84"/>
      <c r="BA1972" s="84"/>
      <c r="BB1972" s="84"/>
      <c r="BC1972">
        <v>1</v>
      </c>
      <c r="BD1972">
        <v>0</v>
      </c>
      <c r="BE1972">
        <v>0</v>
      </c>
      <c r="BF1972">
        <v>0</v>
      </c>
      <c r="BG1972">
        <v>1</v>
      </c>
      <c r="BH1972">
        <v>0</v>
      </c>
    </row>
    <row r="1973" spans="1:60" x14ac:dyDescent="0.3">
      <c r="A1973" s="69" t="s">
        <v>914</v>
      </c>
      <c r="B1973" s="69" t="s">
        <v>2128</v>
      </c>
      <c r="C1973" s="70"/>
      <c r="D1973" s="71"/>
      <c r="E1973" s="72"/>
      <c r="F1973" s="73"/>
      <c r="G1973" s="70"/>
      <c r="H1973" s="74"/>
      <c r="I1973" s="75"/>
      <c r="J1973" s="75"/>
      <c r="K1973" s="36"/>
      <c r="L1973" s="82"/>
      <c r="M1973" s="82"/>
      <c r="N1973" s="77"/>
      <c r="O1973" s="84" t="s">
        <v>2168</v>
      </c>
      <c r="P1973" s="86">
        <v>43862.174780092595</v>
      </c>
      <c r="Q1973" s="84" t="s">
        <v>2299</v>
      </c>
      <c r="R1973" s="84"/>
      <c r="S1973" s="84"/>
      <c r="T1973" s="84"/>
      <c r="U1973" s="84"/>
      <c r="V1973" s="87" t="s">
        <v>3695</v>
      </c>
      <c r="W1973" s="86">
        <v>43862.174780092595</v>
      </c>
      <c r="X1973" s="90">
        <v>43862</v>
      </c>
      <c r="Y1973" s="92" t="s">
        <v>5876</v>
      </c>
      <c r="Z1973" s="87" t="s">
        <v>9646</v>
      </c>
      <c r="AA1973" s="84"/>
      <c r="AB1973" s="84"/>
      <c r="AC1973" s="92" t="s">
        <v>13524</v>
      </c>
      <c r="AD1973" s="84"/>
      <c r="AE1973" s="84" t="b">
        <v>0</v>
      </c>
      <c r="AF1973" s="84">
        <v>0</v>
      </c>
      <c r="AG1973" s="92" t="s">
        <v>16467</v>
      </c>
      <c r="AH1973" s="84" t="b">
        <v>0</v>
      </c>
      <c r="AI1973" s="84" t="s">
        <v>16520</v>
      </c>
      <c r="AJ1973" s="84"/>
      <c r="AK1973" s="92" t="s">
        <v>16467</v>
      </c>
      <c r="AL1973" s="84" t="b">
        <v>0</v>
      </c>
      <c r="AM1973" s="84">
        <v>118</v>
      </c>
      <c r="AN1973" s="92" t="s">
        <v>16294</v>
      </c>
      <c r="AO1973" s="84" t="s">
        <v>16534</v>
      </c>
      <c r="AP1973" s="84" t="b">
        <v>0</v>
      </c>
      <c r="AQ1973" s="92" t="s">
        <v>16294</v>
      </c>
      <c r="AR1973" s="84" t="s">
        <v>179</v>
      </c>
      <c r="AS1973" s="84">
        <v>0</v>
      </c>
      <c r="AT1973" s="84">
        <v>0</v>
      </c>
      <c r="AU1973" s="84"/>
      <c r="AV1973" s="84"/>
      <c r="AW1973" s="84"/>
      <c r="AX1973" s="84"/>
      <c r="AY1973" s="84"/>
      <c r="AZ1973" s="84"/>
      <c r="BA1973" s="84"/>
      <c r="BB1973" s="84"/>
      <c r="BC1973">
        <v>2</v>
      </c>
      <c r="BD1973">
        <v>0</v>
      </c>
      <c r="BE1973">
        <v>2</v>
      </c>
      <c r="BF1973">
        <v>0</v>
      </c>
      <c r="BG1973">
        <v>0</v>
      </c>
      <c r="BH1973">
        <v>0</v>
      </c>
    </row>
    <row r="1974" spans="1:60" x14ac:dyDescent="0.3">
      <c r="A1974" s="69" t="s">
        <v>914</v>
      </c>
      <c r="B1974" s="69" t="s">
        <v>2145</v>
      </c>
      <c r="C1974" s="70"/>
      <c r="D1974" s="71"/>
      <c r="E1974" s="72"/>
      <c r="F1974" s="73"/>
      <c r="G1974" s="70"/>
      <c r="H1974" s="74"/>
      <c r="I1974" s="75"/>
      <c r="J1974" s="75"/>
      <c r="K1974" s="36"/>
      <c r="L1974" s="82"/>
      <c r="M1974" s="82"/>
      <c r="N1974" s="77"/>
      <c r="O1974" s="84" t="s">
        <v>2168</v>
      </c>
      <c r="P1974" s="86">
        <v>43862.174780092595</v>
      </c>
      <c r="Q1974" s="84" t="s">
        <v>2299</v>
      </c>
      <c r="R1974" s="84"/>
      <c r="S1974" s="84"/>
      <c r="T1974" s="84"/>
      <c r="U1974" s="84"/>
      <c r="V1974" s="87" t="s">
        <v>3695</v>
      </c>
      <c r="W1974" s="86">
        <v>43862.174780092595</v>
      </c>
      <c r="X1974" s="90">
        <v>43862</v>
      </c>
      <c r="Y1974" s="92" t="s">
        <v>5876</v>
      </c>
      <c r="Z1974" s="87" t="s">
        <v>9646</v>
      </c>
      <c r="AA1974" s="84"/>
      <c r="AB1974" s="84"/>
      <c r="AC1974" s="92" t="s">
        <v>13524</v>
      </c>
      <c r="AD1974" s="84"/>
      <c r="AE1974" s="84" t="b">
        <v>0</v>
      </c>
      <c r="AF1974" s="84">
        <v>0</v>
      </c>
      <c r="AG1974" s="92" t="s">
        <v>16467</v>
      </c>
      <c r="AH1974" s="84" t="b">
        <v>0</v>
      </c>
      <c r="AI1974" s="84" t="s">
        <v>16520</v>
      </c>
      <c r="AJ1974" s="84"/>
      <c r="AK1974" s="92" t="s">
        <v>16467</v>
      </c>
      <c r="AL1974" s="84" t="b">
        <v>0</v>
      </c>
      <c r="AM1974" s="84">
        <v>118</v>
      </c>
      <c r="AN1974" s="92" t="s">
        <v>16294</v>
      </c>
      <c r="AO1974" s="84" t="s">
        <v>16534</v>
      </c>
      <c r="AP1974" s="84" t="b">
        <v>0</v>
      </c>
      <c r="AQ1974" s="92" t="s">
        <v>16294</v>
      </c>
      <c r="AR1974" s="84" t="s">
        <v>179</v>
      </c>
      <c r="AS1974" s="84">
        <v>0</v>
      </c>
      <c r="AT1974" s="84">
        <v>0</v>
      </c>
      <c r="AU1974" s="84"/>
      <c r="AV1974" s="84"/>
      <c r="AW1974" s="84"/>
      <c r="AX1974" s="84"/>
      <c r="AY1974" s="84"/>
      <c r="AZ1974" s="84"/>
      <c r="BA1974" s="84"/>
      <c r="BB1974" s="84"/>
      <c r="BC1974">
        <v>2</v>
      </c>
      <c r="BD1974">
        <v>0</v>
      </c>
      <c r="BE1974">
        <v>2</v>
      </c>
      <c r="BF1974">
        <v>0</v>
      </c>
      <c r="BG1974">
        <v>0</v>
      </c>
      <c r="BH1974">
        <v>0</v>
      </c>
    </row>
    <row r="1975" spans="1:60" x14ac:dyDescent="0.3">
      <c r="A1975" s="69" t="s">
        <v>2018</v>
      </c>
      <c r="B1975" s="69" t="s">
        <v>2018</v>
      </c>
      <c r="C1975" s="70"/>
      <c r="D1975" s="71"/>
      <c r="E1975" s="72"/>
      <c r="F1975" s="73"/>
      <c r="G1975" s="70"/>
      <c r="H1975" s="74"/>
      <c r="I1975" s="75"/>
      <c r="J1975" s="75"/>
      <c r="K1975" s="36"/>
      <c r="L1975" s="82"/>
      <c r="M1975" s="82"/>
      <c r="N1975" s="77"/>
      <c r="O1975" s="84" t="s">
        <v>179</v>
      </c>
      <c r="P1975" s="86">
        <v>43862.175682870373</v>
      </c>
      <c r="Q1975" s="84" t="s">
        <v>2819</v>
      </c>
      <c r="R1975" s="84"/>
      <c r="S1975" s="84"/>
      <c r="T1975" s="84" t="s">
        <v>2873</v>
      </c>
      <c r="U1975" s="84"/>
      <c r="V1975" s="87" t="s">
        <v>4709</v>
      </c>
      <c r="W1975" s="86">
        <v>43862.175682870373</v>
      </c>
      <c r="X1975" s="90">
        <v>43862</v>
      </c>
      <c r="Y1975" s="92" t="s">
        <v>8272</v>
      </c>
      <c r="Z1975" s="87" t="s">
        <v>12129</v>
      </c>
      <c r="AA1975" s="84"/>
      <c r="AB1975" s="84"/>
      <c r="AC1975" s="92" t="s">
        <v>16048</v>
      </c>
      <c r="AD1975" s="84"/>
      <c r="AE1975" s="84" t="b">
        <v>0</v>
      </c>
      <c r="AF1975" s="84">
        <v>1</v>
      </c>
      <c r="AG1975" s="92" t="s">
        <v>16467</v>
      </c>
      <c r="AH1975" s="84" t="b">
        <v>0</v>
      </c>
      <c r="AI1975" s="84" t="s">
        <v>16520</v>
      </c>
      <c r="AJ1975" s="84"/>
      <c r="AK1975" s="92" t="s">
        <v>16467</v>
      </c>
      <c r="AL1975" s="84" t="b">
        <v>0</v>
      </c>
      <c r="AM1975" s="84">
        <v>0</v>
      </c>
      <c r="AN1975" s="92" t="s">
        <v>16467</v>
      </c>
      <c r="AO1975" s="84" t="s">
        <v>16534</v>
      </c>
      <c r="AP1975" s="84" t="b">
        <v>0</v>
      </c>
      <c r="AQ1975" s="92" t="s">
        <v>16048</v>
      </c>
      <c r="AR1975" s="84" t="s">
        <v>179</v>
      </c>
      <c r="AS1975" s="84">
        <v>0</v>
      </c>
      <c r="AT1975" s="84">
        <v>0</v>
      </c>
      <c r="AU1975" s="84"/>
      <c r="AV1975" s="84"/>
      <c r="AW1975" s="84"/>
      <c r="AX1975" s="84"/>
      <c r="AY1975" s="84"/>
      <c r="AZ1975" s="84"/>
      <c r="BA1975" s="84"/>
      <c r="BB1975" s="84"/>
      <c r="BC1975">
        <v>4</v>
      </c>
      <c r="BD1975">
        <v>0</v>
      </c>
      <c r="BE1975">
        <v>0</v>
      </c>
      <c r="BF1975">
        <v>4</v>
      </c>
      <c r="BG1975">
        <v>0</v>
      </c>
      <c r="BH1975">
        <v>0</v>
      </c>
    </row>
    <row r="1976" spans="1:60" x14ac:dyDescent="0.3">
      <c r="A1976" s="69" t="s">
        <v>2079</v>
      </c>
      <c r="B1976" s="69" t="s">
        <v>2079</v>
      </c>
      <c r="C1976" s="70"/>
      <c r="D1976" s="71"/>
      <c r="E1976" s="72"/>
      <c r="F1976" s="73"/>
      <c r="G1976" s="70"/>
      <c r="H1976" s="74"/>
      <c r="I1976" s="75"/>
      <c r="J1976" s="75"/>
      <c r="K1976" s="36"/>
      <c r="L1976" s="82"/>
      <c r="M1976" s="82"/>
      <c r="N1976" s="77"/>
      <c r="O1976" s="84" t="s">
        <v>179</v>
      </c>
      <c r="P1976" s="86">
        <v>43862.176504629628</v>
      </c>
      <c r="Q1976" s="84" t="s">
        <v>2565</v>
      </c>
      <c r="R1976" s="84"/>
      <c r="S1976" s="84"/>
      <c r="T1976" s="84" t="s">
        <v>2883</v>
      </c>
      <c r="U1976" s="84"/>
      <c r="V1976" s="87" t="s">
        <v>4764</v>
      </c>
      <c r="W1976" s="86">
        <v>43862.176504629628</v>
      </c>
      <c r="X1976" s="90">
        <v>43862</v>
      </c>
      <c r="Y1976" s="92" t="s">
        <v>8438</v>
      </c>
      <c r="Z1976" s="87" t="s">
        <v>12305</v>
      </c>
      <c r="AA1976" s="84"/>
      <c r="AB1976" s="84"/>
      <c r="AC1976" s="92" t="s">
        <v>16237</v>
      </c>
      <c r="AD1976" s="84"/>
      <c r="AE1976" s="84" t="b">
        <v>0</v>
      </c>
      <c r="AF1976" s="84">
        <v>4</v>
      </c>
      <c r="AG1976" s="92" t="s">
        <v>16467</v>
      </c>
      <c r="AH1976" s="84" t="b">
        <v>0</v>
      </c>
      <c r="AI1976" s="84" t="s">
        <v>16520</v>
      </c>
      <c r="AJ1976" s="84"/>
      <c r="AK1976" s="92" t="s">
        <v>16467</v>
      </c>
      <c r="AL1976" s="84" t="b">
        <v>0</v>
      </c>
      <c r="AM1976" s="84">
        <v>3</v>
      </c>
      <c r="AN1976" s="92" t="s">
        <v>16467</v>
      </c>
      <c r="AO1976" s="84" t="s">
        <v>16535</v>
      </c>
      <c r="AP1976" s="84" t="b">
        <v>0</v>
      </c>
      <c r="AQ1976" s="92" t="s">
        <v>16237</v>
      </c>
      <c r="AR1976" s="84" t="s">
        <v>179</v>
      </c>
      <c r="AS1976" s="84">
        <v>0</v>
      </c>
      <c r="AT1976" s="84">
        <v>0</v>
      </c>
      <c r="AU1976" s="84"/>
      <c r="AV1976" s="84"/>
      <c r="AW1976" s="84"/>
      <c r="AX1976" s="84"/>
      <c r="AY1976" s="84"/>
      <c r="AZ1976" s="84"/>
      <c r="BA1976" s="84"/>
      <c r="BB1976" s="84"/>
      <c r="BC1976">
        <v>1</v>
      </c>
      <c r="BD1976">
        <v>0</v>
      </c>
      <c r="BE1976">
        <v>0</v>
      </c>
      <c r="BF1976">
        <v>1</v>
      </c>
      <c r="BG1976">
        <v>0</v>
      </c>
      <c r="BH1976">
        <v>0</v>
      </c>
    </row>
    <row r="1977" spans="1:60" x14ac:dyDescent="0.3">
      <c r="A1977" s="69" t="s">
        <v>914</v>
      </c>
      <c r="B1977" s="69" t="s">
        <v>1495</v>
      </c>
      <c r="C1977" s="70"/>
      <c r="D1977" s="71"/>
      <c r="E1977" s="72"/>
      <c r="F1977" s="73"/>
      <c r="G1977" s="70"/>
      <c r="H1977" s="74"/>
      <c r="I1977" s="75"/>
      <c r="J1977" s="75"/>
      <c r="K1977" s="36"/>
      <c r="L1977" s="82"/>
      <c r="M1977" s="82"/>
      <c r="N1977" s="77"/>
      <c r="O1977" s="84" t="s">
        <v>2169</v>
      </c>
      <c r="P1977" s="86">
        <v>43862.176527777781</v>
      </c>
      <c r="Q1977" s="84" t="s">
        <v>2343</v>
      </c>
      <c r="R1977" s="84"/>
      <c r="S1977" s="84"/>
      <c r="T1977" s="84" t="s">
        <v>2883</v>
      </c>
      <c r="U1977" s="84"/>
      <c r="V1977" s="87" t="s">
        <v>3695</v>
      </c>
      <c r="W1977" s="86">
        <v>43862.176527777781</v>
      </c>
      <c r="X1977" s="90">
        <v>43862</v>
      </c>
      <c r="Y1977" s="92" t="s">
        <v>5877</v>
      </c>
      <c r="Z1977" s="87" t="s">
        <v>9647</v>
      </c>
      <c r="AA1977" s="84"/>
      <c r="AB1977" s="84"/>
      <c r="AC1977" s="92" t="s">
        <v>13525</v>
      </c>
      <c r="AD1977" s="84"/>
      <c r="AE1977" s="84" t="b">
        <v>0</v>
      </c>
      <c r="AF1977" s="84">
        <v>0</v>
      </c>
      <c r="AG1977" s="92" t="s">
        <v>16467</v>
      </c>
      <c r="AH1977" s="84" t="b">
        <v>0</v>
      </c>
      <c r="AI1977" s="84" t="s">
        <v>16520</v>
      </c>
      <c r="AJ1977" s="84"/>
      <c r="AK1977" s="92" t="s">
        <v>16467</v>
      </c>
      <c r="AL1977" s="84" t="b">
        <v>0</v>
      </c>
      <c r="AM1977" s="84">
        <v>5</v>
      </c>
      <c r="AN1977" s="92" t="s">
        <v>14540</v>
      </c>
      <c r="AO1977" s="84" t="s">
        <v>16534</v>
      </c>
      <c r="AP1977" s="84" t="b">
        <v>0</v>
      </c>
      <c r="AQ1977" s="92" t="s">
        <v>14540</v>
      </c>
      <c r="AR1977" s="84" t="s">
        <v>179</v>
      </c>
      <c r="AS1977" s="84">
        <v>0</v>
      </c>
      <c r="AT1977" s="84">
        <v>0</v>
      </c>
      <c r="AU1977" s="84"/>
      <c r="AV1977" s="84"/>
      <c r="AW1977" s="84"/>
      <c r="AX1977" s="84"/>
      <c r="AY1977" s="84"/>
      <c r="AZ1977" s="84"/>
      <c r="BA1977" s="84"/>
      <c r="BB1977" s="84"/>
      <c r="BC1977">
        <v>1</v>
      </c>
      <c r="BD1977">
        <v>0</v>
      </c>
      <c r="BE1977">
        <v>0</v>
      </c>
      <c r="BF1977">
        <v>0</v>
      </c>
      <c r="BG1977">
        <v>1</v>
      </c>
      <c r="BH1977">
        <v>0</v>
      </c>
    </row>
    <row r="1978" spans="1:60" x14ac:dyDescent="0.3">
      <c r="A1978" s="69" t="s">
        <v>1976</v>
      </c>
      <c r="B1978" s="69" t="s">
        <v>1943</v>
      </c>
      <c r="C1978" s="70"/>
      <c r="D1978" s="71"/>
      <c r="E1978" s="72"/>
      <c r="F1978" s="73"/>
      <c r="G1978" s="70"/>
      <c r="H1978" s="74"/>
      <c r="I1978" s="75"/>
      <c r="J1978" s="75"/>
      <c r="K1978" s="36"/>
      <c r="L1978" s="82"/>
      <c r="M1978" s="82"/>
      <c r="N1978" s="77"/>
      <c r="O1978" s="84" t="s">
        <v>2169</v>
      </c>
      <c r="P1978" s="86">
        <v>43862.176840277774</v>
      </c>
      <c r="Q1978" s="84" t="s">
        <v>2268</v>
      </c>
      <c r="R1978" s="84"/>
      <c r="S1978" s="84"/>
      <c r="T1978" s="84"/>
      <c r="U1978" s="84"/>
      <c r="V1978" s="87" t="s">
        <v>4670</v>
      </c>
      <c r="W1978" s="86">
        <v>43862.176840277774</v>
      </c>
      <c r="X1978" s="90">
        <v>43862</v>
      </c>
      <c r="Y1978" s="92" t="s">
        <v>8164</v>
      </c>
      <c r="Z1978" s="87" t="s">
        <v>12015</v>
      </c>
      <c r="AA1978" s="84"/>
      <c r="AB1978" s="84"/>
      <c r="AC1978" s="92" t="s">
        <v>15930</v>
      </c>
      <c r="AD1978" s="84"/>
      <c r="AE1978" s="84" t="b">
        <v>0</v>
      </c>
      <c r="AF1978" s="84">
        <v>0</v>
      </c>
      <c r="AG1978" s="92" t="s">
        <v>16467</v>
      </c>
      <c r="AH1978" s="84" t="b">
        <v>0</v>
      </c>
      <c r="AI1978" s="84" t="s">
        <v>16520</v>
      </c>
      <c r="AJ1978" s="84"/>
      <c r="AK1978" s="92" t="s">
        <v>16467</v>
      </c>
      <c r="AL1978" s="84" t="b">
        <v>0</v>
      </c>
      <c r="AM1978" s="84">
        <v>17</v>
      </c>
      <c r="AN1978" s="92" t="s">
        <v>15926</v>
      </c>
      <c r="AO1978" s="84" t="s">
        <v>16534</v>
      </c>
      <c r="AP1978" s="84" t="b">
        <v>0</v>
      </c>
      <c r="AQ1978" s="92" t="s">
        <v>15926</v>
      </c>
      <c r="AR1978" s="84" t="s">
        <v>179</v>
      </c>
      <c r="AS1978" s="84">
        <v>0</v>
      </c>
      <c r="AT1978" s="84">
        <v>0</v>
      </c>
      <c r="AU1978" s="84"/>
      <c r="AV1978" s="84"/>
      <c r="AW1978" s="84"/>
      <c r="AX1978" s="84"/>
      <c r="AY1978" s="84"/>
      <c r="AZ1978" s="84"/>
      <c r="BA1978" s="84"/>
      <c r="BB1978" s="84"/>
      <c r="BC1978">
        <v>1</v>
      </c>
      <c r="BD1978">
        <v>0</v>
      </c>
      <c r="BE1978">
        <v>0</v>
      </c>
      <c r="BF1978">
        <v>0</v>
      </c>
      <c r="BG1978">
        <v>1</v>
      </c>
      <c r="BH1978">
        <v>0</v>
      </c>
    </row>
    <row r="1979" spans="1:60" x14ac:dyDescent="0.3">
      <c r="A1979" s="69" t="s">
        <v>914</v>
      </c>
      <c r="B1979" s="69" t="s">
        <v>2077</v>
      </c>
      <c r="C1979" s="70"/>
      <c r="D1979" s="71"/>
      <c r="E1979" s="72"/>
      <c r="F1979" s="73"/>
      <c r="G1979" s="70"/>
      <c r="H1979" s="74"/>
      <c r="I1979" s="75"/>
      <c r="J1979" s="75"/>
      <c r="K1979" s="36"/>
      <c r="L1979" s="82"/>
      <c r="M1979" s="82"/>
      <c r="N1979" s="77"/>
      <c r="O1979" s="84" t="s">
        <v>2169</v>
      </c>
      <c r="P1979" s="86">
        <v>43862.17695601852</v>
      </c>
      <c r="Q1979" s="84" t="s">
        <v>2301</v>
      </c>
      <c r="R1979" s="84"/>
      <c r="S1979" s="84"/>
      <c r="T1979" s="84" t="s">
        <v>2873</v>
      </c>
      <c r="U1979" s="84"/>
      <c r="V1979" s="87" t="s">
        <v>3695</v>
      </c>
      <c r="W1979" s="86">
        <v>43862.17695601852</v>
      </c>
      <c r="X1979" s="90">
        <v>43862</v>
      </c>
      <c r="Y1979" s="92" t="s">
        <v>5878</v>
      </c>
      <c r="Z1979" s="87" t="s">
        <v>9648</v>
      </c>
      <c r="AA1979" s="84"/>
      <c r="AB1979" s="84"/>
      <c r="AC1979" s="92" t="s">
        <v>13526</v>
      </c>
      <c r="AD1979" s="84"/>
      <c r="AE1979" s="84" t="b">
        <v>0</v>
      </c>
      <c r="AF1979" s="84">
        <v>0</v>
      </c>
      <c r="AG1979" s="92" t="s">
        <v>16467</v>
      </c>
      <c r="AH1979" s="84" t="b">
        <v>0</v>
      </c>
      <c r="AI1979" s="84" t="s">
        <v>16520</v>
      </c>
      <c r="AJ1979" s="84"/>
      <c r="AK1979" s="92" t="s">
        <v>16467</v>
      </c>
      <c r="AL1979" s="84" t="b">
        <v>0</v>
      </c>
      <c r="AM1979" s="84">
        <v>56</v>
      </c>
      <c r="AN1979" s="92" t="s">
        <v>16433</v>
      </c>
      <c r="AO1979" s="84" t="s">
        <v>16534</v>
      </c>
      <c r="AP1979" s="84" t="b">
        <v>0</v>
      </c>
      <c r="AQ1979" s="92" t="s">
        <v>16433</v>
      </c>
      <c r="AR1979" s="84" t="s">
        <v>179</v>
      </c>
      <c r="AS1979" s="84">
        <v>0</v>
      </c>
      <c r="AT1979" s="84">
        <v>0</v>
      </c>
      <c r="AU1979" s="84"/>
      <c r="AV1979" s="84"/>
      <c r="AW1979" s="84"/>
      <c r="AX1979" s="84"/>
      <c r="AY1979" s="84"/>
      <c r="AZ1979" s="84"/>
      <c r="BA1979" s="84"/>
      <c r="BB1979" s="84"/>
      <c r="BC1979">
        <v>1</v>
      </c>
      <c r="BD1979">
        <v>0</v>
      </c>
      <c r="BE1979">
        <v>0</v>
      </c>
      <c r="BF1979">
        <v>0</v>
      </c>
      <c r="BG1979">
        <v>1</v>
      </c>
      <c r="BH1979">
        <v>0</v>
      </c>
    </row>
    <row r="1980" spans="1:60" x14ac:dyDescent="0.3">
      <c r="A1980" s="69" t="s">
        <v>1903</v>
      </c>
      <c r="B1980" s="69" t="s">
        <v>2126</v>
      </c>
      <c r="C1980" s="70"/>
      <c r="D1980" s="71"/>
      <c r="E1980" s="72"/>
      <c r="F1980" s="73"/>
      <c r="G1980" s="70"/>
      <c r="H1980" s="74"/>
      <c r="I1980" s="75"/>
      <c r="J1980" s="75"/>
      <c r="K1980" s="36"/>
      <c r="L1980" s="82"/>
      <c r="M1980" s="82"/>
      <c r="N1980" s="77"/>
      <c r="O1980" s="84" t="s">
        <v>2169</v>
      </c>
      <c r="P1980" s="86">
        <v>43862.178796296299</v>
      </c>
      <c r="Q1980" s="84" t="s">
        <v>2290</v>
      </c>
      <c r="R1980" s="84"/>
      <c r="S1980" s="84"/>
      <c r="T1980" s="84" t="s">
        <v>2883</v>
      </c>
      <c r="U1980" s="84"/>
      <c r="V1980" s="87" t="s">
        <v>4604</v>
      </c>
      <c r="W1980" s="86">
        <v>43862.178796296299</v>
      </c>
      <c r="X1980" s="90">
        <v>43862</v>
      </c>
      <c r="Y1980" s="92" t="s">
        <v>7854</v>
      </c>
      <c r="Z1980" s="87" t="s">
        <v>11681</v>
      </c>
      <c r="AA1980" s="84"/>
      <c r="AB1980" s="84"/>
      <c r="AC1980" s="92" t="s">
        <v>15581</v>
      </c>
      <c r="AD1980" s="84"/>
      <c r="AE1980" s="84" t="b">
        <v>0</v>
      </c>
      <c r="AF1980" s="84">
        <v>0</v>
      </c>
      <c r="AG1980" s="92" t="s">
        <v>16467</v>
      </c>
      <c r="AH1980" s="84" t="b">
        <v>0</v>
      </c>
      <c r="AI1980" s="84" t="s">
        <v>16520</v>
      </c>
      <c r="AJ1980" s="84"/>
      <c r="AK1980" s="92" t="s">
        <v>16467</v>
      </c>
      <c r="AL1980" s="84" t="b">
        <v>0</v>
      </c>
      <c r="AM1980" s="84">
        <v>72</v>
      </c>
      <c r="AN1980" s="92" t="s">
        <v>16431</v>
      </c>
      <c r="AO1980" s="84" t="s">
        <v>16534</v>
      </c>
      <c r="AP1980" s="84" t="b">
        <v>0</v>
      </c>
      <c r="AQ1980" s="92" t="s">
        <v>16431</v>
      </c>
      <c r="AR1980" s="84" t="s">
        <v>179</v>
      </c>
      <c r="AS1980" s="84">
        <v>0</v>
      </c>
      <c r="AT1980" s="84">
        <v>0</v>
      </c>
      <c r="AU1980" s="84"/>
      <c r="AV1980" s="84"/>
      <c r="AW1980" s="84"/>
      <c r="AX1980" s="84"/>
      <c r="AY1980" s="84"/>
      <c r="AZ1980" s="84"/>
      <c r="BA1980" s="84"/>
      <c r="BB1980" s="84"/>
      <c r="BC1980">
        <v>1</v>
      </c>
      <c r="BD1980">
        <v>0</v>
      </c>
      <c r="BE1980">
        <v>0</v>
      </c>
      <c r="BF1980">
        <v>0</v>
      </c>
      <c r="BG1980">
        <v>1</v>
      </c>
      <c r="BH1980">
        <v>0</v>
      </c>
    </row>
    <row r="1981" spans="1:60" x14ac:dyDescent="0.3">
      <c r="A1981" s="69" t="s">
        <v>1903</v>
      </c>
      <c r="B1981" s="69" t="s">
        <v>2128</v>
      </c>
      <c r="C1981" s="70"/>
      <c r="D1981" s="71"/>
      <c r="E1981" s="72"/>
      <c r="F1981" s="73"/>
      <c r="G1981" s="70"/>
      <c r="H1981" s="74"/>
      <c r="I1981" s="75"/>
      <c r="J1981" s="75"/>
      <c r="K1981" s="36"/>
      <c r="L1981" s="82"/>
      <c r="M1981" s="82"/>
      <c r="N1981" s="77"/>
      <c r="O1981" s="84" t="s">
        <v>2168</v>
      </c>
      <c r="P1981" s="86">
        <v>43862.178946759261</v>
      </c>
      <c r="Q1981" s="84" t="s">
        <v>2299</v>
      </c>
      <c r="R1981" s="84"/>
      <c r="S1981" s="84"/>
      <c r="T1981" s="84"/>
      <c r="U1981" s="84"/>
      <c r="V1981" s="87" t="s">
        <v>4604</v>
      </c>
      <c r="W1981" s="86">
        <v>43862.178946759261</v>
      </c>
      <c r="X1981" s="90">
        <v>43862</v>
      </c>
      <c r="Y1981" s="92" t="s">
        <v>7855</v>
      </c>
      <c r="Z1981" s="87" t="s">
        <v>11682</v>
      </c>
      <c r="AA1981" s="84"/>
      <c r="AB1981" s="84"/>
      <c r="AC1981" s="92" t="s">
        <v>15582</v>
      </c>
      <c r="AD1981" s="84"/>
      <c r="AE1981" s="84" t="b">
        <v>0</v>
      </c>
      <c r="AF1981" s="84">
        <v>0</v>
      </c>
      <c r="AG1981" s="92" t="s">
        <v>16467</v>
      </c>
      <c r="AH1981" s="84" t="b">
        <v>0</v>
      </c>
      <c r="AI1981" s="84" t="s">
        <v>16520</v>
      </c>
      <c r="AJ1981" s="84"/>
      <c r="AK1981" s="92" t="s">
        <v>16467</v>
      </c>
      <c r="AL1981" s="84" t="b">
        <v>0</v>
      </c>
      <c r="AM1981" s="84">
        <v>118</v>
      </c>
      <c r="AN1981" s="92" t="s">
        <v>16294</v>
      </c>
      <c r="AO1981" s="84" t="s">
        <v>16534</v>
      </c>
      <c r="AP1981" s="84" t="b">
        <v>0</v>
      </c>
      <c r="AQ1981" s="92" t="s">
        <v>16294</v>
      </c>
      <c r="AR1981" s="84" t="s">
        <v>179</v>
      </c>
      <c r="AS1981" s="84">
        <v>0</v>
      </c>
      <c r="AT1981" s="84">
        <v>0</v>
      </c>
      <c r="AU1981" s="84"/>
      <c r="AV1981" s="84"/>
      <c r="AW1981" s="84"/>
      <c r="AX1981" s="84"/>
      <c r="AY1981" s="84"/>
      <c r="AZ1981" s="84"/>
      <c r="BA1981" s="84"/>
      <c r="BB1981" s="84"/>
      <c r="BC1981">
        <v>1</v>
      </c>
      <c r="BD1981">
        <v>0</v>
      </c>
      <c r="BE1981">
        <v>1</v>
      </c>
      <c r="BF1981">
        <v>0</v>
      </c>
      <c r="BG1981">
        <v>0</v>
      </c>
      <c r="BH1981">
        <v>0</v>
      </c>
    </row>
    <row r="1982" spans="1:60" x14ac:dyDescent="0.3">
      <c r="A1982" s="69" t="s">
        <v>1903</v>
      </c>
      <c r="B1982" s="69" t="s">
        <v>2145</v>
      </c>
      <c r="C1982" s="70"/>
      <c r="D1982" s="71"/>
      <c r="E1982" s="72"/>
      <c r="F1982" s="73"/>
      <c r="G1982" s="70"/>
      <c r="H1982" s="74"/>
      <c r="I1982" s="75"/>
      <c r="J1982" s="75"/>
      <c r="K1982" s="36"/>
      <c r="L1982" s="82"/>
      <c r="M1982" s="82"/>
      <c r="N1982" s="77"/>
      <c r="O1982" s="84" t="s">
        <v>2168</v>
      </c>
      <c r="P1982" s="86">
        <v>43862.178946759261</v>
      </c>
      <c r="Q1982" s="84" t="s">
        <v>2299</v>
      </c>
      <c r="R1982" s="84"/>
      <c r="S1982" s="84"/>
      <c r="T1982" s="84"/>
      <c r="U1982" s="84"/>
      <c r="V1982" s="87" t="s">
        <v>4604</v>
      </c>
      <c r="W1982" s="86">
        <v>43862.178946759261</v>
      </c>
      <c r="X1982" s="90">
        <v>43862</v>
      </c>
      <c r="Y1982" s="92" t="s">
        <v>7855</v>
      </c>
      <c r="Z1982" s="87" t="s">
        <v>11682</v>
      </c>
      <c r="AA1982" s="84"/>
      <c r="AB1982" s="84"/>
      <c r="AC1982" s="92" t="s">
        <v>15582</v>
      </c>
      <c r="AD1982" s="84"/>
      <c r="AE1982" s="84" t="b">
        <v>0</v>
      </c>
      <c r="AF1982" s="84">
        <v>0</v>
      </c>
      <c r="AG1982" s="92" t="s">
        <v>16467</v>
      </c>
      <c r="AH1982" s="84" t="b">
        <v>0</v>
      </c>
      <c r="AI1982" s="84" t="s">
        <v>16520</v>
      </c>
      <c r="AJ1982" s="84"/>
      <c r="AK1982" s="92" t="s">
        <v>16467</v>
      </c>
      <c r="AL1982" s="84" t="b">
        <v>0</v>
      </c>
      <c r="AM1982" s="84">
        <v>118</v>
      </c>
      <c r="AN1982" s="92" t="s">
        <v>16294</v>
      </c>
      <c r="AO1982" s="84" t="s">
        <v>16534</v>
      </c>
      <c r="AP1982" s="84" t="b">
        <v>0</v>
      </c>
      <c r="AQ1982" s="92" t="s">
        <v>16294</v>
      </c>
      <c r="AR1982" s="84" t="s">
        <v>179</v>
      </c>
      <c r="AS1982" s="84">
        <v>0</v>
      </c>
      <c r="AT1982" s="84">
        <v>0</v>
      </c>
      <c r="AU1982" s="84"/>
      <c r="AV1982" s="84"/>
      <c r="AW1982" s="84"/>
      <c r="AX1982" s="84"/>
      <c r="AY1982" s="84"/>
      <c r="AZ1982" s="84"/>
      <c r="BA1982" s="84"/>
      <c r="BB1982" s="84"/>
      <c r="BC1982">
        <v>1</v>
      </c>
      <c r="BD1982">
        <v>0</v>
      </c>
      <c r="BE1982">
        <v>1</v>
      </c>
      <c r="BF1982">
        <v>0</v>
      </c>
      <c r="BG1982">
        <v>0</v>
      </c>
      <c r="BH1982">
        <v>0</v>
      </c>
    </row>
    <row r="1983" spans="1:60" x14ac:dyDescent="0.3">
      <c r="A1983" s="69" t="s">
        <v>711</v>
      </c>
      <c r="B1983" s="69" t="s">
        <v>711</v>
      </c>
      <c r="C1983" s="70"/>
      <c r="D1983" s="71"/>
      <c r="E1983" s="72"/>
      <c r="F1983" s="73"/>
      <c r="G1983" s="70"/>
      <c r="H1983" s="74"/>
      <c r="I1983" s="75"/>
      <c r="J1983" s="75"/>
      <c r="K1983" s="36"/>
      <c r="L1983" s="82"/>
      <c r="M1983" s="82"/>
      <c r="N1983" s="77"/>
      <c r="O1983" s="84" t="s">
        <v>179</v>
      </c>
      <c r="P1983" s="86">
        <v>43862.1794212963</v>
      </c>
      <c r="Q1983" s="84" t="s">
        <v>2348</v>
      </c>
      <c r="R1983" s="84"/>
      <c r="S1983" s="84"/>
      <c r="T1983" s="84" t="s">
        <v>2883</v>
      </c>
      <c r="U1983" s="84"/>
      <c r="V1983" s="87" t="s">
        <v>3514</v>
      </c>
      <c r="W1983" s="86">
        <v>43862.1794212963</v>
      </c>
      <c r="X1983" s="90">
        <v>43862</v>
      </c>
      <c r="Y1983" s="92" t="s">
        <v>5583</v>
      </c>
      <c r="Z1983" s="87" t="s">
        <v>9345</v>
      </c>
      <c r="AA1983" s="84"/>
      <c r="AB1983" s="84"/>
      <c r="AC1983" s="92" t="s">
        <v>13223</v>
      </c>
      <c r="AD1983" s="84"/>
      <c r="AE1983" s="84" t="b">
        <v>0</v>
      </c>
      <c r="AF1983" s="84">
        <v>2</v>
      </c>
      <c r="AG1983" s="92" t="s">
        <v>16467</v>
      </c>
      <c r="AH1983" s="84" t="b">
        <v>0</v>
      </c>
      <c r="AI1983" s="84" t="s">
        <v>16520</v>
      </c>
      <c r="AJ1983" s="84"/>
      <c r="AK1983" s="92" t="s">
        <v>16467</v>
      </c>
      <c r="AL1983" s="84" t="b">
        <v>0</v>
      </c>
      <c r="AM1983" s="84">
        <v>1</v>
      </c>
      <c r="AN1983" s="92" t="s">
        <v>16467</v>
      </c>
      <c r="AO1983" s="84" t="s">
        <v>16534</v>
      </c>
      <c r="AP1983" s="84" t="b">
        <v>0</v>
      </c>
      <c r="AQ1983" s="92" t="s">
        <v>13223</v>
      </c>
      <c r="AR1983" s="84" t="s">
        <v>179</v>
      </c>
      <c r="AS1983" s="84">
        <v>0</v>
      </c>
      <c r="AT1983" s="84">
        <v>0</v>
      </c>
      <c r="AU1983" s="84"/>
      <c r="AV1983" s="84"/>
      <c r="AW1983" s="84"/>
      <c r="AX1983" s="84"/>
      <c r="AY1983" s="84"/>
      <c r="AZ1983" s="84"/>
      <c r="BA1983" s="84"/>
      <c r="BB1983" s="84"/>
      <c r="BC1983">
        <v>1</v>
      </c>
      <c r="BD1983">
        <v>0</v>
      </c>
      <c r="BE1983">
        <v>0</v>
      </c>
      <c r="BF1983">
        <v>1</v>
      </c>
      <c r="BG1983">
        <v>0</v>
      </c>
      <c r="BH1983">
        <v>0</v>
      </c>
    </row>
    <row r="1984" spans="1:60" x14ac:dyDescent="0.3">
      <c r="A1984" s="69" t="s">
        <v>712</v>
      </c>
      <c r="B1984" s="69" t="s">
        <v>712</v>
      </c>
      <c r="C1984" s="70"/>
      <c r="D1984" s="71"/>
      <c r="E1984" s="72"/>
      <c r="F1984" s="73"/>
      <c r="G1984" s="70"/>
      <c r="H1984" s="74"/>
      <c r="I1984" s="75"/>
      <c r="J1984" s="75"/>
      <c r="K1984" s="36"/>
      <c r="L1984" s="82"/>
      <c r="M1984" s="82"/>
      <c r="N1984" s="77"/>
      <c r="O1984" s="84" t="s">
        <v>179</v>
      </c>
      <c r="P1984" s="86">
        <v>43862.182604166665</v>
      </c>
      <c r="Q1984" s="84" t="s">
        <v>2349</v>
      </c>
      <c r="R1984" s="84"/>
      <c r="S1984" s="84"/>
      <c r="T1984" s="84" t="s">
        <v>2873</v>
      </c>
      <c r="U1984" s="84"/>
      <c r="V1984" s="87" t="s">
        <v>3515</v>
      </c>
      <c r="W1984" s="86">
        <v>43862.182604166665</v>
      </c>
      <c r="X1984" s="90">
        <v>43862</v>
      </c>
      <c r="Y1984" s="92" t="s">
        <v>5584</v>
      </c>
      <c r="Z1984" s="87" t="s">
        <v>9346</v>
      </c>
      <c r="AA1984" s="84"/>
      <c r="AB1984" s="84"/>
      <c r="AC1984" s="92" t="s">
        <v>13224</v>
      </c>
      <c r="AD1984" s="84"/>
      <c r="AE1984" s="84" t="b">
        <v>0</v>
      </c>
      <c r="AF1984" s="84">
        <v>1</v>
      </c>
      <c r="AG1984" s="92" t="s">
        <v>16467</v>
      </c>
      <c r="AH1984" s="84" t="b">
        <v>0</v>
      </c>
      <c r="AI1984" s="84" t="s">
        <v>16522</v>
      </c>
      <c r="AJ1984" s="84"/>
      <c r="AK1984" s="92" t="s">
        <v>16467</v>
      </c>
      <c r="AL1984" s="84" t="b">
        <v>0</v>
      </c>
      <c r="AM1984" s="84">
        <v>0</v>
      </c>
      <c r="AN1984" s="92" t="s">
        <v>16467</v>
      </c>
      <c r="AO1984" s="84" t="s">
        <v>16534</v>
      </c>
      <c r="AP1984" s="84" t="b">
        <v>0</v>
      </c>
      <c r="AQ1984" s="92" t="s">
        <v>13224</v>
      </c>
      <c r="AR1984" s="84" t="s">
        <v>179</v>
      </c>
      <c r="AS1984" s="84">
        <v>0</v>
      </c>
      <c r="AT1984" s="84">
        <v>0</v>
      </c>
      <c r="AU1984" s="84"/>
      <c r="AV1984" s="84"/>
      <c r="AW1984" s="84"/>
      <c r="AX1984" s="84"/>
      <c r="AY1984" s="84"/>
      <c r="AZ1984" s="84"/>
      <c r="BA1984" s="84"/>
      <c r="BB1984" s="84"/>
      <c r="BC1984">
        <v>1</v>
      </c>
      <c r="BD1984">
        <v>0</v>
      </c>
      <c r="BE1984">
        <v>0</v>
      </c>
      <c r="BF1984">
        <v>1</v>
      </c>
      <c r="BG1984">
        <v>0</v>
      </c>
      <c r="BH1984">
        <v>0</v>
      </c>
    </row>
    <row r="1985" spans="1:60" x14ac:dyDescent="0.3">
      <c r="A1985" s="69" t="s">
        <v>2105</v>
      </c>
      <c r="B1985" s="69" t="s">
        <v>2077</v>
      </c>
      <c r="C1985" s="70"/>
      <c r="D1985" s="71"/>
      <c r="E1985" s="72"/>
      <c r="F1985" s="73"/>
      <c r="G1985" s="70"/>
      <c r="H1985" s="74"/>
      <c r="I1985" s="75"/>
      <c r="J1985" s="75"/>
      <c r="K1985" s="36"/>
      <c r="L1985" s="82"/>
      <c r="M1985" s="82"/>
      <c r="N1985" s="77"/>
      <c r="O1985" s="84" t="s">
        <v>2169</v>
      </c>
      <c r="P1985" s="86">
        <v>43862.182800925926</v>
      </c>
      <c r="Q1985" s="84" t="s">
        <v>2301</v>
      </c>
      <c r="R1985" s="84"/>
      <c r="S1985" s="84"/>
      <c r="T1985" s="84" t="s">
        <v>2873</v>
      </c>
      <c r="U1985" s="84"/>
      <c r="V1985" s="87" t="s">
        <v>4789</v>
      </c>
      <c r="W1985" s="86">
        <v>43862.182800925926</v>
      </c>
      <c r="X1985" s="90">
        <v>43862</v>
      </c>
      <c r="Y1985" s="92" t="s">
        <v>8565</v>
      </c>
      <c r="Z1985" s="87" t="s">
        <v>12438</v>
      </c>
      <c r="AA1985" s="84"/>
      <c r="AB1985" s="84"/>
      <c r="AC1985" s="92" t="s">
        <v>16405</v>
      </c>
      <c r="AD1985" s="84"/>
      <c r="AE1985" s="84" t="b">
        <v>0</v>
      </c>
      <c r="AF1985" s="84">
        <v>0</v>
      </c>
      <c r="AG1985" s="92" t="s">
        <v>16467</v>
      </c>
      <c r="AH1985" s="84" t="b">
        <v>0</v>
      </c>
      <c r="AI1985" s="84" t="s">
        <v>16520</v>
      </c>
      <c r="AJ1985" s="84"/>
      <c r="AK1985" s="92" t="s">
        <v>16467</v>
      </c>
      <c r="AL1985" s="84" t="b">
        <v>0</v>
      </c>
      <c r="AM1985" s="84">
        <v>56</v>
      </c>
      <c r="AN1985" s="92" t="s">
        <v>16433</v>
      </c>
      <c r="AO1985" s="84" t="s">
        <v>16534</v>
      </c>
      <c r="AP1985" s="84" t="b">
        <v>0</v>
      </c>
      <c r="AQ1985" s="92" t="s">
        <v>16433</v>
      </c>
      <c r="AR1985" s="84" t="s">
        <v>179</v>
      </c>
      <c r="AS1985" s="84">
        <v>0</v>
      </c>
      <c r="AT1985" s="84">
        <v>0</v>
      </c>
      <c r="AU1985" s="84"/>
      <c r="AV1985" s="84"/>
      <c r="AW1985" s="84"/>
      <c r="AX1985" s="84"/>
      <c r="AY1985" s="84"/>
      <c r="AZ1985" s="84"/>
      <c r="BA1985" s="84"/>
      <c r="BB1985" s="84"/>
      <c r="BC1985">
        <v>1</v>
      </c>
      <c r="BD1985">
        <v>0</v>
      </c>
      <c r="BE1985">
        <v>0</v>
      </c>
      <c r="BF1985">
        <v>0</v>
      </c>
      <c r="BG1985">
        <v>1</v>
      </c>
      <c r="BH1985">
        <v>0</v>
      </c>
    </row>
    <row r="1986" spans="1:60" x14ac:dyDescent="0.3">
      <c r="A1986" s="69" t="s">
        <v>713</v>
      </c>
      <c r="B1986" s="69" t="s">
        <v>713</v>
      </c>
      <c r="C1986" s="70"/>
      <c r="D1986" s="71"/>
      <c r="E1986" s="72"/>
      <c r="F1986" s="73"/>
      <c r="G1986" s="70"/>
      <c r="H1986" s="74"/>
      <c r="I1986" s="75"/>
      <c r="J1986" s="75"/>
      <c r="K1986" s="36"/>
      <c r="L1986" s="82"/>
      <c r="M1986" s="82"/>
      <c r="N1986" s="77"/>
      <c r="O1986" s="84" t="s">
        <v>179</v>
      </c>
      <c r="P1986" s="86">
        <v>43862.184062499997</v>
      </c>
      <c r="Q1986" s="84" t="s">
        <v>2350</v>
      </c>
      <c r="R1986" s="84"/>
      <c r="S1986" s="84"/>
      <c r="T1986" s="84" t="s">
        <v>2883</v>
      </c>
      <c r="U1986" s="87" t="s">
        <v>2972</v>
      </c>
      <c r="V1986" s="87" t="s">
        <v>2972</v>
      </c>
      <c r="W1986" s="86">
        <v>43862.184062499997</v>
      </c>
      <c r="X1986" s="90">
        <v>43862</v>
      </c>
      <c r="Y1986" s="92" t="s">
        <v>5585</v>
      </c>
      <c r="Z1986" s="87" t="s">
        <v>9347</v>
      </c>
      <c r="AA1986" s="84"/>
      <c r="AB1986" s="84"/>
      <c r="AC1986" s="92" t="s">
        <v>13225</v>
      </c>
      <c r="AD1986" s="84"/>
      <c r="AE1986" s="84" t="b">
        <v>0</v>
      </c>
      <c r="AF1986" s="84">
        <v>8</v>
      </c>
      <c r="AG1986" s="92" t="s">
        <v>16467</v>
      </c>
      <c r="AH1986" s="84" t="b">
        <v>0</v>
      </c>
      <c r="AI1986" s="84" t="s">
        <v>16520</v>
      </c>
      <c r="AJ1986" s="84"/>
      <c r="AK1986" s="92" t="s">
        <v>16467</v>
      </c>
      <c r="AL1986" s="84" t="b">
        <v>0</v>
      </c>
      <c r="AM1986" s="84">
        <v>0</v>
      </c>
      <c r="AN1986" s="92" t="s">
        <v>16467</v>
      </c>
      <c r="AO1986" s="84" t="s">
        <v>16534</v>
      </c>
      <c r="AP1986" s="84" t="b">
        <v>0</v>
      </c>
      <c r="AQ1986" s="92" t="s">
        <v>13225</v>
      </c>
      <c r="AR1986" s="84" t="s">
        <v>179</v>
      </c>
      <c r="AS1986" s="84">
        <v>0</v>
      </c>
      <c r="AT1986" s="84">
        <v>0</v>
      </c>
      <c r="AU1986" s="84"/>
      <c r="AV1986" s="84"/>
      <c r="AW1986" s="84"/>
      <c r="AX1986" s="84"/>
      <c r="AY1986" s="84"/>
      <c r="AZ1986" s="84"/>
      <c r="BA1986" s="84"/>
      <c r="BB1986" s="84"/>
      <c r="BC1986">
        <v>1</v>
      </c>
      <c r="BD1986">
        <v>0</v>
      </c>
      <c r="BE1986">
        <v>0</v>
      </c>
      <c r="BF1986">
        <v>1</v>
      </c>
      <c r="BG1986">
        <v>0</v>
      </c>
      <c r="BH1986">
        <v>0</v>
      </c>
    </row>
    <row r="1987" spans="1:60" x14ac:dyDescent="0.3">
      <c r="A1987" s="69" t="s">
        <v>914</v>
      </c>
      <c r="B1987" s="69" t="s">
        <v>913</v>
      </c>
      <c r="C1987" s="70"/>
      <c r="D1987" s="71"/>
      <c r="E1987" s="72"/>
      <c r="F1987" s="73"/>
      <c r="G1987" s="70"/>
      <c r="H1987" s="74"/>
      <c r="I1987" s="75"/>
      <c r="J1987" s="75"/>
      <c r="K1987" s="36"/>
      <c r="L1987" s="82"/>
      <c r="M1987" s="82"/>
      <c r="N1987" s="77"/>
      <c r="O1987" s="84" t="s">
        <v>2169</v>
      </c>
      <c r="P1987" s="86">
        <v>43862.18408564815</v>
      </c>
      <c r="Q1987" s="84" t="s">
        <v>2425</v>
      </c>
      <c r="R1987" s="84"/>
      <c r="S1987" s="84"/>
      <c r="T1987" s="84" t="s">
        <v>2873</v>
      </c>
      <c r="U1987" s="84"/>
      <c r="V1987" s="87" t="s">
        <v>3695</v>
      </c>
      <c r="W1987" s="86">
        <v>43862.18408564815</v>
      </c>
      <c r="X1987" s="90">
        <v>43862</v>
      </c>
      <c r="Y1987" s="92" t="s">
        <v>5869</v>
      </c>
      <c r="Z1987" s="87" t="s">
        <v>9639</v>
      </c>
      <c r="AA1987" s="84"/>
      <c r="AB1987" s="84"/>
      <c r="AC1987" s="92" t="s">
        <v>13517</v>
      </c>
      <c r="AD1987" s="84"/>
      <c r="AE1987" s="84" t="b">
        <v>0</v>
      </c>
      <c r="AF1987" s="84">
        <v>0</v>
      </c>
      <c r="AG1987" s="92" t="s">
        <v>16467</v>
      </c>
      <c r="AH1987" s="84" t="b">
        <v>0</v>
      </c>
      <c r="AI1987" s="84" t="s">
        <v>16520</v>
      </c>
      <c r="AJ1987" s="84"/>
      <c r="AK1987" s="92" t="s">
        <v>16467</v>
      </c>
      <c r="AL1987" s="84" t="b">
        <v>0</v>
      </c>
      <c r="AM1987" s="84">
        <v>1</v>
      </c>
      <c r="AN1987" s="92" t="s">
        <v>13516</v>
      </c>
      <c r="AO1987" s="84" t="s">
        <v>16534</v>
      </c>
      <c r="AP1987" s="84" t="b">
        <v>0</v>
      </c>
      <c r="AQ1987" s="92" t="s">
        <v>13516</v>
      </c>
      <c r="AR1987" s="84" t="s">
        <v>179</v>
      </c>
      <c r="AS1987" s="84">
        <v>0</v>
      </c>
      <c r="AT1987" s="84">
        <v>0</v>
      </c>
      <c r="AU1987" s="84"/>
      <c r="AV1987" s="84"/>
      <c r="AW1987" s="84"/>
      <c r="AX1987" s="84"/>
      <c r="AY1987" s="84"/>
      <c r="AZ1987" s="84"/>
      <c r="BA1987" s="84"/>
      <c r="BB1987" s="84"/>
      <c r="BC1987">
        <v>1</v>
      </c>
      <c r="BD1987">
        <v>0</v>
      </c>
      <c r="BE1987">
        <v>0</v>
      </c>
      <c r="BF1987">
        <v>0</v>
      </c>
      <c r="BG1987">
        <v>1</v>
      </c>
      <c r="BH1987">
        <v>0</v>
      </c>
    </row>
    <row r="1988" spans="1:60" x14ac:dyDescent="0.3">
      <c r="A1988" s="69" t="s">
        <v>1976</v>
      </c>
      <c r="B1988" s="69" t="s">
        <v>1976</v>
      </c>
      <c r="C1988" s="70"/>
      <c r="D1988" s="71"/>
      <c r="E1988" s="72"/>
      <c r="F1988" s="73"/>
      <c r="G1988" s="70"/>
      <c r="H1988" s="74"/>
      <c r="I1988" s="75"/>
      <c r="J1988" s="75"/>
      <c r="K1988" s="36"/>
      <c r="L1988" s="82"/>
      <c r="M1988" s="82"/>
      <c r="N1988" s="77"/>
      <c r="O1988" s="84" t="s">
        <v>179</v>
      </c>
      <c r="P1988" s="86">
        <v>43862.185173611113</v>
      </c>
      <c r="Q1988" s="84" t="s">
        <v>2820</v>
      </c>
      <c r="R1988" s="87" t="s">
        <v>2861</v>
      </c>
      <c r="S1988" s="84" t="s">
        <v>2869</v>
      </c>
      <c r="T1988" s="84" t="s">
        <v>2873</v>
      </c>
      <c r="U1988" s="84"/>
      <c r="V1988" s="87" t="s">
        <v>4670</v>
      </c>
      <c r="W1988" s="86">
        <v>43862.185173611113</v>
      </c>
      <c r="X1988" s="90">
        <v>43862</v>
      </c>
      <c r="Y1988" s="92" t="s">
        <v>8281</v>
      </c>
      <c r="Z1988" s="87" t="s">
        <v>12138</v>
      </c>
      <c r="AA1988" s="84"/>
      <c r="AB1988" s="84"/>
      <c r="AC1988" s="92" t="s">
        <v>16060</v>
      </c>
      <c r="AD1988" s="84"/>
      <c r="AE1988" s="84" t="b">
        <v>0</v>
      </c>
      <c r="AF1988" s="84">
        <v>0</v>
      </c>
      <c r="AG1988" s="92" t="s">
        <v>16467</v>
      </c>
      <c r="AH1988" s="84" t="b">
        <v>1</v>
      </c>
      <c r="AI1988" s="84" t="s">
        <v>16520</v>
      </c>
      <c r="AJ1988" s="84"/>
      <c r="AK1988" s="92" t="s">
        <v>16532</v>
      </c>
      <c r="AL1988" s="84" t="b">
        <v>0</v>
      </c>
      <c r="AM1988" s="84">
        <v>0</v>
      </c>
      <c r="AN1988" s="92" t="s">
        <v>16467</v>
      </c>
      <c r="AO1988" s="84" t="s">
        <v>16534</v>
      </c>
      <c r="AP1988" s="84" t="b">
        <v>0</v>
      </c>
      <c r="AQ1988" s="92" t="s">
        <v>16060</v>
      </c>
      <c r="AR1988" s="84" t="s">
        <v>179</v>
      </c>
      <c r="AS1988" s="84">
        <v>0</v>
      </c>
      <c r="AT1988" s="84">
        <v>0</v>
      </c>
      <c r="AU1988" s="84"/>
      <c r="AV1988" s="84"/>
      <c r="AW1988" s="84"/>
      <c r="AX1988" s="84"/>
      <c r="AY1988" s="84"/>
      <c r="AZ1988" s="84"/>
      <c r="BA1988" s="84"/>
      <c r="BB1988" s="84"/>
      <c r="BC1988">
        <v>2</v>
      </c>
      <c r="BD1988">
        <v>0</v>
      </c>
      <c r="BE1988">
        <v>0</v>
      </c>
      <c r="BF1988">
        <v>2</v>
      </c>
      <c r="BG1988">
        <v>0</v>
      </c>
      <c r="BH1988">
        <v>0</v>
      </c>
    </row>
    <row r="1989" spans="1:60" x14ac:dyDescent="0.3">
      <c r="A1989" s="69" t="s">
        <v>714</v>
      </c>
      <c r="B1989" s="69" t="s">
        <v>2096</v>
      </c>
      <c r="C1989" s="70"/>
      <c r="D1989" s="71"/>
      <c r="E1989" s="72"/>
      <c r="F1989" s="73"/>
      <c r="G1989" s="70"/>
      <c r="H1989" s="74"/>
      <c r="I1989" s="75"/>
      <c r="J1989" s="75"/>
      <c r="K1989" s="36"/>
      <c r="L1989" s="82"/>
      <c r="M1989" s="82"/>
      <c r="N1989" s="77"/>
      <c r="O1989" s="84" t="s">
        <v>2169</v>
      </c>
      <c r="P1989" s="86">
        <v>43862.185798611114</v>
      </c>
      <c r="Q1989" s="84" t="s">
        <v>2284</v>
      </c>
      <c r="R1989" s="84"/>
      <c r="S1989" s="84"/>
      <c r="T1989" s="84" t="s">
        <v>2883</v>
      </c>
      <c r="U1989" s="84"/>
      <c r="V1989" s="87" t="s">
        <v>3516</v>
      </c>
      <c r="W1989" s="86">
        <v>43862.185798611114</v>
      </c>
      <c r="X1989" s="90">
        <v>43862</v>
      </c>
      <c r="Y1989" s="92" t="s">
        <v>5586</v>
      </c>
      <c r="Z1989" s="87" t="s">
        <v>9348</v>
      </c>
      <c r="AA1989" s="84"/>
      <c r="AB1989" s="84"/>
      <c r="AC1989" s="92" t="s">
        <v>13226</v>
      </c>
      <c r="AD1989" s="84"/>
      <c r="AE1989" s="84" t="b">
        <v>0</v>
      </c>
      <c r="AF1989" s="84">
        <v>0</v>
      </c>
      <c r="AG1989" s="92" t="s">
        <v>16467</v>
      </c>
      <c r="AH1989" s="84" t="b">
        <v>0</v>
      </c>
      <c r="AI1989" s="84" t="s">
        <v>16520</v>
      </c>
      <c r="AJ1989" s="84"/>
      <c r="AK1989" s="92" t="s">
        <v>16467</v>
      </c>
      <c r="AL1989" s="84" t="b">
        <v>0</v>
      </c>
      <c r="AM1989" s="84">
        <v>230</v>
      </c>
      <c r="AN1989" s="92" t="s">
        <v>16293</v>
      </c>
      <c r="AO1989" s="84" t="s">
        <v>16535</v>
      </c>
      <c r="AP1989" s="84" t="b">
        <v>0</v>
      </c>
      <c r="AQ1989" s="92" t="s">
        <v>16293</v>
      </c>
      <c r="AR1989" s="84" t="s">
        <v>179</v>
      </c>
      <c r="AS1989" s="84">
        <v>0</v>
      </c>
      <c r="AT1989" s="84">
        <v>0</v>
      </c>
      <c r="AU1989" s="84"/>
      <c r="AV1989" s="84"/>
      <c r="AW1989" s="84"/>
      <c r="AX1989" s="84"/>
      <c r="AY1989" s="84"/>
      <c r="AZ1989" s="84"/>
      <c r="BA1989" s="84"/>
      <c r="BB1989" s="84"/>
      <c r="BC1989">
        <v>1</v>
      </c>
      <c r="BD1989">
        <v>0</v>
      </c>
      <c r="BE1989">
        <v>0</v>
      </c>
      <c r="BF1989">
        <v>0</v>
      </c>
      <c r="BG1989">
        <v>1</v>
      </c>
      <c r="BH1989">
        <v>0</v>
      </c>
    </row>
    <row r="1990" spans="1:60" x14ac:dyDescent="0.3">
      <c r="A1990" s="69" t="s">
        <v>2105</v>
      </c>
      <c r="B1990" s="69" t="s">
        <v>2112</v>
      </c>
      <c r="C1990" s="70"/>
      <c r="D1990" s="71"/>
      <c r="E1990" s="72"/>
      <c r="F1990" s="73"/>
      <c r="G1990" s="70"/>
      <c r="H1990" s="74"/>
      <c r="I1990" s="75"/>
      <c r="J1990" s="75"/>
      <c r="K1990" s="36"/>
      <c r="L1990" s="82"/>
      <c r="M1990" s="82"/>
      <c r="N1990" s="77"/>
      <c r="O1990" s="84" t="s">
        <v>2169</v>
      </c>
      <c r="P1990" s="86">
        <v>43862.186168981483</v>
      </c>
      <c r="Q1990" s="84" t="s">
        <v>2330</v>
      </c>
      <c r="R1990" s="84"/>
      <c r="S1990" s="84"/>
      <c r="T1990" s="84" t="s">
        <v>2883</v>
      </c>
      <c r="U1990" s="84"/>
      <c r="V1990" s="87" t="s">
        <v>4789</v>
      </c>
      <c r="W1990" s="86">
        <v>43862.186168981483</v>
      </c>
      <c r="X1990" s="90">
        <v>43862</v>
      </c>
      <c r="Y1990" s="92" t="s">
        <v>8547</v>
      </c>
      <c r="Z1990" s="87" t="s">
        <v>12418</v>
      </c>
      <c r="AA1990" s="84"/>
      <c r="AB1990" s="84"/>
      <c r="AC1990" s="92" t="s">
        <v>16379</v>
      </c>
      <c r="AD1990" s="84"/>
      <c r="AE1990" s="84" t="b">
        <v>0</v>
      </c>
      <c r="AF1990" s="84">
        <v>0</v>
      </c>
      <c r="AG1990" s="92" t="s">
        <v>16467</v>
      </c>
      <c r="AH1990" s="84" t="b">
        <v>0</v>
      </c>
      <c r="AI1990" s="84" t="s">
        <v>16520</v>
      </c>
      <c r="AJ1990" s="84"/>
      <c r="AK1990" s="92" t="s">
        <v>16467</v>
      </c>
      <c r="AL1990" s="84" t="b">
        <v>0</v>
      </c>
      <c r="AM1990" s="84">
        <v>13</v>
      </c>
      <c r="AN1990" s="92" t="s">
        <v>16377</v>
      </c>
      <c r="AO1990" s="84" t="s">
        <v>16534</v>
      </c>
      <c r="AP1990" s="84" t="b">
        <v>0</v>
      </c>
      <c r="AQ1990" s="92" t="s">
        <v>16377</v>
      </c>
      <c r="AR1990" s="84" t="s">
        <v>179</v>
      </c>
      <c r="AS1990" s="84">
        <v>0</v>
      </c>
      <c r="AT1990" s="84">
        <v>0</v>
      </c>
      <c r="AU1990" s="84"/>
      <c r="AV1990" s="84"/>
      <c r="AW1990" s="84"/>
      <c r="AX1990" s="84"/>
      <c r="AY1990" s="84"/>
      <c r="AZ1990" s="84"/>
      <c r="BA1990" s="84"/>
      <c r="BB1990" s="84"/>
      <c r="BC1990">
        <v>1</v>
      </c>
      <c r="BD1990">
        <v>0</v>
      </c>
      <c r="BE1990">
        <v>0</v>
      </c>
      <c r="BF1990">
        <v>0</v>
      </c>
      <c r="BG1990">
        <v>1</v>
      </c>
      <c r="BH1990">
        <v>0</v>
      </c>
    </row>
    <row r="1991" spans="1:60" x14ac:dyDescent="0.3">
      <c r="A1991" s="69" t="s">
        <v>715</v>
      </c>
      <c r="B1991" s="69" t="s">
        <v>2128</v>
      </c>
      <c r="C1991" s="70"/>
      <c r="D1991" s="71"/>
      <c r="E1991" s="72"/>
      <c r="F1991" s="73"/>
      <c r="G1991" s="70"/>
      <c r="H1991" s="74"/>
      <c r="I1991" s="75"/>
      <c r="J1991" s="75"/>
      <c r="K1991" s="36"/>
      <c r="L1991" s="82"/>
      <c r="M1991" s="82"/>
      <c r="N1991" s="77"/>
      <c r="O1991" s="84" t="s">
        <v>2168</v>
      </c>
      <c r="P1991" s="86">
        <v>43862.189988425926</v>
      </c>
      <c r="Q1991" s="84" t="s">
        <v>2299</v>
      </c>
      <c r="R1991" s="84"/>
      <c r="S1991" s="84"/>
      <c r="T1991" s="84"/>
      <c r="U1991" s="84"/>
      <c r="V1991" s="87" t="s">
        <v>3517</v>
      </c>
      <c r="W1991" s="86">
        <v>43862.189988425926</v>
      </c>
      <c r="X1991" s="90">
        <v>43862</v>
      </c>
      <c r="Y1991" s="92" t="s">
        <v>5587</v>
      </c>
      <c r="Z1991" s="87" t="s">
        <v>9349</v>
      </c>
      <c r="AA1991" s="84"/>
      <c r="AB1991" s="84"/>
      <c r="AC1991" s="92" t="s">
        <v>13227</v>
      </c>
      <c r="AD1991" s="84"/>
      <c r="AE1991" s="84" t="b">
        <v>0</v>
      </c>
      <c r="AF1991" s="84">
        <v>0</v>
      </c>
      <c r="AG1991" s="92" t="s">
        <v>16467</v>
      </c>
      <c r="AH1991" s="84" t="b">
        <v>0</v>
      </c>
      <c r="AI1991" s="84" t="s">
        <v>16520</v>
      </c>
      <c r="AJ1991" s="84"/>
      <c r="AK1991" s="92" t="s">
        <v>16467</v>
      </c>
      <c r="AL1991" s="84" t="b">
        <v>0</v>
      </c>
      <c r="AM1991" s="84">
        <v>118</v>
      </c>
      <c r="AN1991" s="92" t="s">
        <v>16294</v>
      </c>
      <c r="AO1991" s="84" t="s">
        <v>16534</v>
      </c>
      <c r="AP1991" s="84" t="b">
        <v>0</v>
      </c>
      <c r="AQ1991" s="92" t="s">
        <v>16294</v>
      </c>
      <c r="AR1991" s="84" t="s">
        <v>179</v>
      </c>
      <c r="AS1991" s="84">
        <v>0</v>
      </c>
      <c r="AT1991" s="84">
        <v>0</v>
      </c>
      <c r="AU1991" s="84"/>
      <c r="AV1991" s="84"/>
      <c r="AW1991" s="84"/>
      <c r="AX1991" s="84"/>
      <c r="AY1991" s="84"/>
      <c r="AZ1991" s="84"/>
      <c r="BA1991" s="84"/>
      <c r="BB1991" s="84"/>
      <c r="BC1991">
        <v>1</v>
      </c>
      <c r="BD1991">
        <v>0</v>
      </c>
      <c r="BE1991">
        <v>1</v>
      </c>
      <c r="BF1991">
        <v>0</v>
      </c>
      <c r="BG1991">
        <v>0</v>
      </c>
      <c r="BH1991">
        <v>0</v>
      </c>
    </row>
    <row r="1992" spans="1:60" x14ac:dyDescent="0.3">
      <c r="A1992" s="69" t="s">
        <v>715</v>
      </c>
      <c r="B1992" s="69" t="s">
        <v>2145</v>
      </c>
      <c r="C1992" s="70"/>
      <c r="D1992" s="71"/>
      <c r="E1992" s="72"/>
      <c r="F1992" s="73"/>
      <c r="G1992" s="70"/>
      <c r="H1992" s="74"/>
      <c r="I1992" s="75"/>
      <c r="J1992" s="75"/>
      <c r="K1992" s="36"/>
      <c r="L1992" s="82"/>
      <c r="M1992" s="82"/>
      <c r="N1992" s="77"/>
      <c r="O1992" s="84" t="s">
        <v>2168</v>
      </c>
      <c r="P1992" s="86">
        <v>43862.189988425926</v>
      </c>
      <c r="Q1992" s="84" t="s">
        <v>2299</v>
      </c>
      <c r="R1992" s="84"/>
      <c r="S1992" s="84"/>
      <c r="T1992" s="84"/>
      <c r="U1992" s="84"/>
      <c r="V1992" s="87" t="s">
        <v>3517</v>
      </c>
      <c r="W1992" s="86">
        <v>43862.189988425926</v>
      </c>
      <c r="X1992" s="90">
        <v>43862</v>
      </c>
      <c r="Y1992" s="92" t="s">
        <v>5587</v>
      </c>
      <c r="Z1992" s="87" t="s">
        <v>9349</v>
      </c>
      <c r="AA1992" s="84"/>
      <c r="AB1992" s="84"/>
      <c r="AC1992" s="92" t="s">
        <v>13227</v>
      </c>
      <c r="AD1992" s="84"/>
      <c r="AE1992" s="84" t="b">
        <v>0</v>
      </c>
      <c r="AF1992" s="84">
        <v>0</v>
      </c>
      <c r="AG1992" s="92" t="s">
        <v>16467</v>
      </c>
      <c r="AH1992" s="84" t="b">
        <v>0</v>
      </c>
      <c r="AI1992" s="84" t="s">
        <v>16520</v>
      </c>
      <c r="AJ1992" s="84"/>
      <c r="AK1992" s="92" t="s">
        <v>16467</v>
      </c>
      <c r="AL1992" s="84" t="b">
        <v>0</v>
      </c>
      <c r="AM1992" s="84">
        <v>118</v>
      </c>
      <c r="AN1992" s="92" t="s">
        <v>16294</v>
      </c>
      <c r="AO1992" s="84" t="s">
        <v>16534</v>
      </c>
      <c r="AP1992" s="84" t="b">
        <v>0</v>
      </c>
      <c r="AQ1992" s="92" t="s">
        <v>16294</v>
      </c>
      <c r="AR1992" s="84" t="s">
        <v>179</v>
      </c>
      <c r="AS1992" s="84">
        <v>0</v>
      </c>
      <c r="AT1992" s="84">
        <v>0</v>
      </c>
      <c r="AU1992" s="84"/>
      <c r="AV1992" s="84"/>
      <c r="AW1992" s="84"/>
      <c r="AX1992" s="84"/>
      <c r="AY1992" s="84"/>
      <c r="AZ1992" s="84"/>
      <c r="BA1992" s="84"/>
      <c r="BB1992" s="84"/>
      <c r="BC1992">
        <v>1</v>
      </c>
      <c r="BD1992">
        <v>0</v>
      </c>
      <c r="BE1992">
        <v>1</v>
      </c>
      <c r="BF1992">
        <v>0</v>
      </c>
      <c r="BG1992">
        <v>0</v>
      </c>
      <c r="BH1992">
        <v>0</v>
      </c>
    </row>
    <row r="1993" spans="1:60" x14ac:dyDescent="0.3">
      <c r="A1993" s="69" t="s">
        <v>1869</v>
      </c>
      <c r="B1993" s="69" t="s">
        <v>2132</v>
      </c>
      <c r="C1993" s="70"/>
      <c r="D1993" s="71"/>
      <c r="E1993" s="72"/>
      <c r="F1993" s="73"/>
      <c r="G1993" s="70"/>
      <c r="H1993" s="74"/>
      <c r="I1993" s="75"/>
      <c r="J1993" s="75"/>
      <c r="K1993" s="36"/>
      <c r="L1993" s="82"/>
      <c r="M1993" s="82"/>
      <c r="N1993" s="77"/>
      <c r="O1993" s="84" t="s">
        <v>2168</v>
      </c>
      <c r="P1993" s="86">
        <v>43862.190081018518</v>
      </c>
      <c r="Q1993" s="84" t="s">
        <v>2218</v>
      </c>
      <c r="R1993" s="84"/>
      <c r="S1993" s="84"/>
      <c r="T1993" s="84" t="s">
        <v>2873</v>
      </c>
      <c r="U1993" s="84"/>
      <c r="V1993" s="87" t="s">
        <v>4576</v>
      </c>
      <c r="W1993" s="86">
        <v>43862.190081018518</v>
      </c>
      <c r="X1993" s="90">
        <v>43862</v>
      </c>
      <c r="Y1993" s="92" t="s">
        <v>7783</v>
      </c>
      <c r="Z1993" s="87" t="s">
        <v>11604</v>
      </c>
      <c r="AA1993" s="84"/>
      <c r="AB1993" s="84"/>
      <c r="AC1993" s="92" t="s">
        <v>15503</v>
      </c>
      <c r="AD1993" s="84"/>
      <c r="AE1993" s="84" t="b">
        <v>0</v>
      </c>
      <c r="AF1993" s="84">
        <v>0</v>
      </c>
      <c r="AG1993" s="92" t="s">
        <v>16467</v>
      </c>
      <c r="AH1993" s="84" t="b">
        <v>0</v>
      </c>
      <c r="AI1993" s="84" t="s">
        <v>16520</v>
      </c>
      <c r="AJ1993" s="84"/>
      <c r="AK1993" s="92" t="s">
        <v>16467</v>
      </c>
      <c r="AL1993" s="84" t="b">
        <v>0</v>
      </c>
      <c r="AM1993" s="84">
        <v>121</v>
      </c>
      <c r="AN1993" s="92" t="s">
        <v>12602</v>
      </c>
      <c r="AO1993" s="84" t="s">
        <v>16535</v>
      </c>
      <c r="AP1993" s="84" t="b">
        <v>0</v>
      </c>
      <c r="AQ1993" s="92" t="s">
        <v>12602</v>
      </c>
      <c r="AR1993" s="84" t="s">
        <v>179</v>
      </c>
      <c r="AS1993" s="84">
        <v>0</v>
      </c>
      <c r="AT1993" s="84">
        <v>0</v>
      </c>
      <c r="AU1993" s="84"/>
      <c r="AV1993" s="84"/>
      <c r="AW1993" s="84"/>
      <c r="AX1993" s="84"/>
      <c r="AY1993" s="84"/>
      <c r="AZ1993" s="84"/>
      <c r="BA1993" s="84"/>
      <c r="BB1993" s="84"/>
      <c r="BC1993">
        <v>1</v>
      </c>
      <c r="BD1993">
        <v>0</v>
      </c>
      <c r="BE1993">
        <v>1</v>
      </c>
      <c r="BF1993">
        <v>0</v>
      </c>
      <c r="BG1993">
        <v>0</v>
      </c>
      <c r="BH1993">
        <v>0</v>
      </c>
    </row>
    <row r="1994" spans="1:60" x14ac:dyDescent="0.3">
      <c r="A1994" s="69" t="s">
        <v>980</v>
      </c>
      <c r="B1994" s="69" t="s">
        <v>2096</v>
      </c>
      <c r="C1994" s="70"/>
      <c r="D1994" s="71"/>
      <c r="E1994" s="72"/>
      <c r="F1994" s="73"/>
      <c r="G1994" s="70"/>
      <c r="H1994" s="74"/>
      <c r="I1994" s="75"/>
      <c r="J1994" s="75"/>
      <c r="K1994" s="36"/>
      <c r="L1994" s="82"/>
      <c r="M1994" s="82"/>
      <c r="N1994" s="77"/>
      <c r="O1994" s="84" t="s">
        <v>2169</v>
      </c>
      <c r="P1994" s="86">
        <v>43862.193958333337</v>
      </c>
      <c r="Q1994" s="84" t="s">
        <v>2284</v>
      </c>
      <c r="R1994" s="84"/>
      <c r="S1994" s="84"/>
      <c r="T1994" s="84" t="s">
        <v>2883</v>
      </c>
      <c r="U1994" s="84"/>
      <c r="V1994" s="87" t="s">
        <v>3756</v>
      </c>
      <c r="W1994" s="86">
        <v>43862.193958333337</v>
      </c>
      <c r="X1994" s="90">
        <v>43862</v>
      </c>
      <c r="Y1994" s="92" t="s">
        <v>5963</v>
      </c>
      <c r="Z1994" s="87" t="s">
        <v>9735</v>
      </c>
      <c r="AA1994" s="84"/>
      <c r="AB1994" s="84"/>
      <c r="AC1994" s="92" t="s">
        <v>13613</v>
      </c>
      <c r="AD1994" s="84"/>
      <c r="AE1994" s="84" t="b">
        <v>0</v>
      </c>
      <c r="AF1994" s="84">
        <v>0</v>
      </c>
      <c r="AG1994" s="92" t="s">
        <v>16467</v>
      </c>
      <c r="AH1994" s="84" t="b">
        <v>0</v>
      </c>
      <c r="AI1994" s="84" t="s">
        <v>16520</v>
      </c>
      <c r="AJ1994" s="84"/>
      <c r="AK1994" s="92" t="s">
        <v>16467</v>
      </c>
      <c r="AL1994" s="84" t="b">
        <v>0</v>
      </c>
      <c r="AM1994" s="84">
        <v>230</v>
      </c>
      <c r="AN1994" s="92" t="s">
        <v>16293</v>
      </c>
      <c r="AO1994" s="84" t="s">
        <v>16535</v>
      </c>
      <c r="AP1994" s="84" t="b">
        <v>0</v>
      </c>
      <c r="AQ1994" s="92" t="s">
        <v>16293</v>
      </c>
      <c r="AR1994" s="84" t="s">
        <v>179</v>
      </c>
      <c r="AS1994" s="84">
        <v>0</v>
      </c>
      <c r="AT1994" s="84">
        <v>0</v>
      </c>
      <c r="AU1994" s="84"/>
      <c r="AV1994" s="84"/>
      <c r="AW1994" s="84"/>
      <c r="AX1994" s="84"/>
      <c r="AY1994" s="84"/>
      <c r="AZ1994" s="84"/>
      <c r="BA1994" s="84"/>
      <c r="BB1994" s="84"/>
      <c r="BC1994">
        <v>1</v>
      </c>
      <c r="BD1994">
        <v>0</v>
      </c>
      <c r="BE1994">
        <v>0</v>
      </c>
      <c r="BF1994">
        <v>0</v>
      </c>
      <c r="BG1994">
        <v>1</v>
      </c>
      <c r="BH1994">
        <v>0</v>
      </c>
    </row>
    <row r="1995" spans="1:60" x14ac:dyDescent="0.3">
      <c r="A1995" s="69" t="s">
        <v>716</v>
      </c>
      <c r="B1995" s="69" t="s">
        <v>716</v>
      </c>
      <c r="C1995" s="70"/>
      <c r="D1995" s="71"/>
      <c r="E1995" s="72"/>
      <c r="F1995" s="73"/>
      <c r="G1995" s="70"/>
      <c r="H1995" s="74"/>
      <c r="I1995" s="75"/>
      <c r="J1995" s="75"/>
      <c r="K1995" s="36"/>
      <c r="L1995" s="82"/>
      <c r="M1995" s="82"/>
      <c r="N1995" s="77"/>
      <c r="O1995" s="84" t="s">
        <v>179</v>
      </c>
      <c r="P1995" s="86">
        <v>43862.195474537039</v>
      </c>
      <c r="Q1995" s="84" t="s">
        <v>2351</v>
      </c>
      <c r="R1995" s="84"/>
      <c r="S1995" s="84"/>
      <c r="T1995" s="84" t="s">
        <v>2883</v>
      </c>
      <c r="U1995" s="84"/>
      <c r="V1995" s="87" t="s">
        <v>3518</v>
      </c>
      <c r="W1995" s="86">
        <v>43862.195474537039</v>
      </c>
      <c r="X1995" s="90">
        <v>43862</v>
      </c>
      <c r="Y1995" s="92" t="s">
        <v>5588</v>
      </c>
      <c r="Z1995" s="87" t="s">
        <v>9350</v>
      </c>
      <c r="AA1995" s="84"/>
      <c r="AB1995" s="84"/>
      <c r="AC1995" s="92" t="s">
        <v>13228</v>
      </c>
      <c r="AD1995" s="84"/>
      <c r="AE1995" s="84" t="b">
        <v>0</v>
      </c>
      <c r="AF1995" s="84">
        <v>2</v>
      </c>
      <c r="AG1995" s="92" t="s">
        <v>16467</v>
      </c>
      <c r="AH1995" s="84" t="b">
        <v>0</v>
      </c>
      <c r="AI1995" s="84" t="s">
        <v>16520</v>
      </c>
      <c r="AJ1995" s="84"/>
      <c r="AK1995" s="92" t="s">
        <v>16467</v>
      </c>
      <c r="AL1995" s="84" t="b">
        <v>0</v>
      </c>
      <c r="AM1995" s="84">
        <v>0</v>
      </c>
      <c r="AN1995" s="92" t="s">
        <v>16467</v>
      </c>
      <c r="AO1995" s="84" t="s">
        <v>16534</v>
      </c>
      <c r="AP1995" s="84" t="b">
        <v>0</v>
      </c>
      <c r="AQ1995" s="92" t="s">
        <v>13228</v>
      </c>
      <c r="AR1995" s="84" t="s">
        <v>179</v>
      </c>
      <c r="AS1995" s="84">
        <v>0</v>
      </c>
      <c r="AT1995" s="84">
        <v>0</v>
      </c>
      <c r="AU1995" s="84"/>
      <c r="AV1995" s="84"/>
      <c r="AW1995" s="84"/>
      <c r="AX1995" s="84"/>
      <c r="AY1995" s="84"/>
      <c r="AZ1995" s="84"/>
      <c r="BA1995" s="84"/>
      <c r="BB1995" s="84"/>
      <c r="BC1995">
        <v>1</v>
      </c>
      <c r="BD1995">
        <v>0</v>
      </c>
      <c r="BE1995">
        <v>0</v>
      </c>
      <c r="BF1995">
        <v>1</v>
      </c>
      <c r="BG1995">
        <v>0</v>
      </c>
      <c r="BH1995">
        <v>0</v>
      </c>
    </row>
    <row r="1996" spans="1:60" x14ac:dyDescent="0.3">
      <c r="A1996" s="69" t="s">
        <v>717</v>
      </c>
      <c r="B1996" s="69" t="s">
        <v>2132</v>
      </c>
      <c r="C1996" s="70"/>
      <c r="D1996" s="71"/>
      <c r="E1996" s="72"/>
      <c r="F1996" s="73"/>
      <c r="G1996" s="70"/>
      <c r="H1996" s="74"/>
      <c r="I1996" s="75"/>
      <c r="J1996" s="75"/>
      <c r="K1996" s="36"/>
      <c r="L1996" s="82"/>
      <c r="M1996" s="82"/>
      <c r="N1996" s="77"/>
      <c r="O1996" s="84" t="s">
        <v>2168</v>
      </c>
      <c r="P1996" s="86">
        <v>43862.195532407408</v>
      </c>
      <c r="Q1996" s="84" t="s">
        <v>2218</v>
      </c>
      <c r="R1996" s="84"/>
      <c r="S1996" s="84"/>
      <c r="T1996" s="84" t="s">
        <v>2873</v>
      </c>
      <c r="U1996" s="84"/>
      <c r="V1996" s="87" t="s">
        <v>3519</v>
      </c>
      <c r="W1996" s="86">
        <v>43862.195532407408</v>
      </c>
      <c r="X1996" s="90">
        <v>43862</v>
      </c>
      <c r="Y1996" s="92" t="s">
        <v>5589</v>
      </c>
      <c r="Z1996" s="87" t="s">
        <v>9351</v>
      </c>
      <c r="AA1996" s="84"/>
      <c r="AB1996" s="84"/>
      <c r="AC1996" s="92" t="s">
        <v>13229</v>
      </c>
      <c r="AD1996" s="84"/>
      <c r="AE1996" s="84" t="b">
        <v>0</v>
      </c>
      <c r="AF1996" s="84">
        <v>0</v>
      </c>
      <c r="AG1996" s="92" t="s">
        <v>16467</v>
      </c>
      <c r="AH1996" s="84" t="b">
        <v>0</v>
      </c>
      <c r="AI1996" s="84" t="s">
        <v>16520</v>
      </c>
      <c r="AJ1996" s="84"/>
      <c r="AK1996" s="92" t="s">
        <v>16467</v>
      </c>
      <c r="AL1996" s="84" t="b">
        <v>0</v>
      </c>
      <c r="AM1996" s="84">
        <v>121</v>
      </c>
      <c r="AN1996" s="92" t="s">
        <v>12602</v>
      </c>
      <c r="AO1996" s="84" t="s">
        <v>16535</v>
      </c>
      <c r="AP1996" s="84" t="b">
        <v>0</v>
      </c>
      <c r="AQ1996" s="92" t="s">
        <v>12602</v>
      </c>
      <c r="AR1996" s="84" t="s">
        <v>179</v>
      </c>
      <c r="AS1996" s="84">
        <v>0</v>
      </c>
      <c r="AT1996" s="84">
        <v>0</v>
      </c>
      <c r="AU1996" s="84"/>
      <c r="AV1996" s="84"/>
      <c r="AW1996" s="84"/>
      <c r="AX1996" s="84"/>
      <c r="AY1996" s="84"/>
      <c r="AZ1996" s="84"/>
      <c r="BA1996" s="84"/>
      <c r="BB1996" s="84"/>
      <c r="BC1996">
        <v>1</v>
      </c>
      <c r="BD1996">
        <v>0</v>
      </c>
      <c r="BE1996">
        <v>1</v>
      </c>
      <c r="BF1996">
        <v>0</v>
      </c>
      <c r="BG1996">
        <v>0</v>
      </c>
      <c r="BH1996">
        <v>0</v>
      </c>
    </row>
    <row r="1997" spans="1:60" x14ac:dyDescent="0.3">
      <c r="A1997" s="69" t="s">
        <v>2104</v>
      </c>
      <c r="B1997" s="69" t="s">
        <v>2104</v>
      </c>
      <c r="C1997" s="70"/>
      <c r="D1997" s="71"/>
      <c r="E1997" s="72"/>
      <c r="F1997" s="73"/>
      <c r="G1997" s="70"/>
      <c r="H1997" s="74"/>
      <c r="I1997" s="75"/>
      <c r="J1997" s="75"/>
      <c r="K1997" s="36"/>
      <c r="L1997" s="82"/>
      <c r="M1997" s="82"/>
      <c r="N1997" s="77"/>
      <c r="O1997" s="84" t="s">
        <v>179</v>
      </c>
      <c r="P1997" s="86">
        <v>43862.197083333333</v>
      </c>
      <c r="Q1997" s="84" t="s">
        <v>2409</v>
      </c>
      <c r="R1997" s="84"/>
      <c r="S1997" s="84"/>
      <c r="T1997" s="84" t="s">
        <v>2883</v>
      </c>
      <c r="U1997" s="84"/>
      <c r="V1997" s="87" t="s">
        <v>4788</v>
      </c>
      <c r="W1997" s="86">
        <v>43862.197083333333</v>
      </c>
      <c r="X1997" s="90">
        <v>43862</v>
      </c>
      <c r="Y1997" s="92" t="s">
        <v>8499</v>
      </c>
      <c r="Z1997" s="87" t="s">
        <v>12369</v>
      </c>
      <c r="AA1997" s="84"/>
      <c r="AB1997" s="84"/>
      <c r="AC1997" s="92" t="s">
        <v>16319</v>
      </c>
      <c r="AD1997" s="84"/>
      <c r="AE1997" s="84" t="b">
        <v>0</v>
      </c>
      <c r="AF1997" s="84">
        <v>10</v>
      </c>
      <c r="AG1997" s="92" t="s">
        <v>16467</v>
      </c>
      <c r="AH1997" s="84" t="b">
        <v>0</v>
      </c>
      <c r="AI1997" s="84" t="s">
        <v>16520</v>
      </c>
      <c r="AJ1997" s="84"/>
      <c r="AK1997" s="92" t="s">
        <v>16467</v>
      </c>
      <c r="AL1997" s="84" t="b">
        <v>0</v>
      </c>
      <c r="AM1997" s="84">
        <v>6</v>
      </c>
      <c r="AN1997" s="92" t="s">
        <v>16467</v>
      </c>
      <c r="AO1997" s="84" t="s">
        <v>16534</v>
      </c>
      <c r="AP1997" s="84" t="b">
        <v>0</v>
      </c>
      <c r="AQ1997" s="92" t="s">
        <v>16319</v>
      </c>
      <c r="AR1997" s="84" t="s">
        <v>179</v>
      </c>
      <c r="AS1997" s="84">
        <v>0</v>
      </c>
      <c r="AT1997" s="84">
        <v>0</v>
      </c>
      <c r="AU1997" s="84"/>
      <c r="AV1997" s="84"/>
      <c r="AW1997" s="84"/>
      <c r="AX1997" s="84"/>
      <c r="AY1997" s="84"/>
      <c r="AZ1997" s="84"/>
      <c r="BA1997" s="84"/>
      <c r="BB1997" s="84"/>
      <c r="BC1997">
        <v>1</v>
      </c>
      <c r="BD1997">
        <v>0</v>
      </c>
      <c r="BE1997">
        <v>0</v>
      </c>
      <c r="BF1997">
        <v>1</v>
      </c>
      <c r="BG1997">
        <v>0</v>
      </c>
      <c r="BH1997">
        <v>0</v>
      </c>
    </row>
    <row r="1998" spans="1:60" x14ac:dyDescent="0.3">
      <c r="A1998" s="69" t="s">
        <v>718</v>
      </c>
      <c r="B1998" s="69" t="s">
        <v>2096</v>
      </c>
      <c r="C1998" s="70"/>
      <c r="D1998" s="71"/>
      <c r="E1998" s="72"/>
      <c r="F1998" s="73"/>
      <c r="G1998" s="70"/>
      <c r="H1998" s="74"/>
      <c r="I1998" s="75"/>
      <c r="J1998" s="75"/>
      <c r="K1998" s="36"/>
      <c r="L1998" s="82"/>
      <c r="M1998" s="82"/>
      <c r="N1998" s="77"/>
      <c r="O1998" s="84" t="s">
        <v>2169</v>
      </c>
      <c r="P1998" s="86">
        <v>43862.197256944448</v>
      </c>
      <c r="Q1998" s="84" t="s">
        <v>2284</v>
      </c>
      <c r="R1998" s="84"/>
      <c r="S1998" s="84"/>
      <c r="T1998" s="84" t="s">
        <v>2883</v>
      </c>
      <c r="U1998" s="84"/>
      <c r="V1998" s="87" t="s">
        <v>3520</v>
      </c>
      <c r="W1998" s="86">
        <v>43862.197256944448</v>
      </c>
      <c r="X1998" s="90">
        <v>43862</v>
      </c>
      <c r="Y1998" s="92" t="s">
        <v>5590</v>
      </c>
      <c r="Z1998" s="87" t="s">
        <v>9352</v>
      </c>
      <c r="AA1998" s="84"/>
      <c r="AB1998" s="84"/>
      <c r="AC1998" s="92" t="s">
        <v>13230</v>
      </c>
      <c r="AD1998" s="84"/>
      <c r="AE1998" s="84" t="b">
        <v>0</v>
      </c>
      <c r="AF1998" s="84">
        <v>0</v>
      </c>
      <c r="AG1998" s="92" t="s">
        <v>16467</v>
      </c>
      <c r="AH1998" s="84" t="b">
        <v>0</v>
      </c>
      <c r="AI1998" s="84" t="s">
        <v>16520</v>
      </c>
      <c r="AJ1998" s="84"/>
      <c r="AK1998" s="92" t="s">
        <v>16467</v>
      </c>
      <c r="AL1998" s="84" t="b">
        <v>0</v>
      </c>
      <c r="AM1998" s="84">
        <v>230</v>
      </c>
      <c r="AN1998" s="92" t="s">
        <v>16293</v>
      </c>
      <c r="AO1998" s="84" t="s">
        <v>16534</v>
      </c>
      <c r="AP1998" s="84" t="b">
        <v>0</v>
      </c>
      <c r="AQ1998" s="92" t="s">
        <v>16293</v>
      </c>
      <c r="AR1998" s="84" t="s">
        <v>179</v>
      </c>
      <c r="AS1998" s="84">
        <v>0</v>
      </c>
      <c r="AT1998" s="84">
        <v>0</v>
      </c>
      <c r="AU1998" s="84"/>
      <c r="AV1998" s="84"/>
      <c r="AW1998" s="84"/>
      <c r="AX1998" s="84"/>
      <c r="AY1998" s="84"/>
      <c r="AZ1998" s="84"/>
      <c r="BA1998" s="84"/>
      <c r="BB1998" s="84"/>
      <c r="BC1998">
        <v>1</v>
      </c>
      <c r="BD1998">
        <v>0</v>
      </c>
      <c r="BE1998">
        <v>0</v>
      </c>
      <c r="BF1998">
        <v>0</v>
      </c>
      <c r="BG1998">
        <v>1</v>
      </c>
      <c r="BH1998">
        <v>0</v>
      </c>
    </row>
    <row r="1999" spans="1:60" x14ac:dyDescent="0.3">
      <c r="A1999" s="69" t="s">
        <v>1291</v>
      </c>
      <c r="B1999" s="69" t="s">
        <v>2078</v>
      </c>
      <c r="C1999" s="70"/>
      <c r="D1999" s="71"/>
      <c r="E1999" s="72"/>
      <c r="F1999" s="73"/>
      <c r="G1999" s="70"/>
      <c r="H1999" s="74"/>
      <c r="I1999" s="75"/>
      <c r="J1999" s="75"/>
      <c r="K1999" s="36"/>
      <c r="L1999" s="82"/>
      <c r="M1999" s="82"/>
      <c r="N1999" s="77"/>
      <c r="O1999" s="84" t="s">
        <v>2169</v>
      </c>
      <c r="P1999" s="86">
        <v>43862.198067129626</v>
      </c>
      <c r="Q1999" s="84" t="s">
        <v>2298</v>
      </c>
      <c r="R1999" s="84"/>
      <c r="S1999" s="84"/>
      <c r="T1999" s="84" t="s">
        <v>2890</v>
      </c>
      <c r="U1999" s="84"/>
      <c r="V1999" s="87" t="s">
        <v>4052</v>
      </c>
      <c r="W1999" s="86">
        <v>43862.198067129626</v>
      </c>
      <c r="X1999" s="90">
        <v>43862</v>
      </c>
      <c r="Y1999" s="92" t="s">
        <v>6421</v>
      </c>
      <c r="Z1999" s="87" t="s">
        <v>10196</v>
      </c>
      <c r="AA1999" s="84"/>
      <c r="AB1999" s="84"/>
      <c r="AC1999" s="92" t="s">
        <v>14075</v>
      </c>
      <c r="AD1999" s="84"/>
      <c r="AE1999" s="84" t="b">
        <v>0</v>
      </c>
      <c r="AF1999" s="84">
        <v>0</v>
      </c>
      <c r="AG1999" s="92" t="s">
        <v>16467</v>
      </c>
      <c r="AH1999" s="84" t="b">
        <v>0</v>
      </c>
      <c r="AI1999" s="84" t="s">
        <v>16520</v>
      </c>
      <c r="AJ1999" s="84"/>
      <c r="AK1999" s="92" t="s">
        <v>16467</v>
      </c>
      <c r="AL1999" s="84" t="b">
        <v>0</v>
      </c>
      <c r="AM1999" s="84">
        <v>66</v>
      </c>
      <c r="AN1999" s="92" t="s">
        <v>16225</v>
      </c>
      <c r="AO1999" s="84" t="s">
        <v>16534</v>
      </c>
      <c r="AP1999" s="84" t="b">
        <v>0</v>
      </c>
      <c r="AQ1999" s="92" t="s">
        <v>16225</v>
      </c>
      <c r="AR1999" s="84" t="s">
        <v>179</v>
      </c>
      <c r="AS1999" s="84">
        <v>0</v>
      </c>
      <c r="AT1999" s="84">
        <v>0</v>
      </c>
      <c r="AU1999" s="84"/>
      <c r="AV1999" s="84"/>
      <c r="AW1999" s="84"/>
      <c r="AX1999" s="84"/>
      <c r="AY1999" s="84"/>
      <c r="AZ1999" s="84"/>
      <c r="BA1999" s="84"/>
      <c r="BB1999" s="84"/>
      <c r="BC1999">
        <v>1</v>
      </c>
      <c r="BD1999">
        <v>0</v>
      </c>
      <c r="BE1999">
        <v>0</v>
      </c>
      <c r="BF1999">
        <v>0</v>
      </c>
      <c r="BG1999">
        <v>1</v>
      </c>
      <c r="BH1999">
        <v>0</v>
      </c>
    </row>
    <row r="2000" spans="1:60" x14ac:dyDescent="0.3">
      <c r="A2000" s="69" t="s">
        <v>719</v>
      </c>
      <c r="B2000" s="69" t="s">
        <v>1346</v>
      </c>
      <c r="C2000" s="70"/>
      <c r="D2000" s="71"/>
      <c r="E2000" s="72"/>
      <c r="F2000" s="73"/>
      <c r="G2000" s="70"/>
      <c r="H2000" s="74"/>
      <c r="I2000" s="75"/>
      <c r="J2000" s="75"/>
      <c r="K2000" s="36"/>
      <c r="L2000" s="82"/>
      <c r="M2000" s="82"/>
      <c r="N2000" s="77"/>
      <c r="O2000" s="84" t="s">
        <v>2169</v>
      </c>
      <c r="P2000" s="86">
        <v>43862.201724537037</v>
      </c>
      <c r="Q2000" s="84" t="s">
        <v>2352</v>
      </c>
      <c r="R2000" s="84"/>
      <c r="S2000" s="84"/>
      <c r="T2000" s="84" t="s">
        <v>2873</v>
      </c>
      <c r="U2000" s="84"/>
      <c r="V2000" s="87" t="s">
        <v>3521</v>
      </c>
      <c r="W2000" s="86">
        <v>43862.201724537037</v>
      </c>
      <c r="X2000" s="90">
        <v>43862</v>
      </c>
      <c r="Y2000" s="92" t="s">
        <v>5591</v>
      </c>
      <c r="Z2000" s="87" t="s">
        <v>9353</v>
      </c>
      <c r="AA2000" s="84"/>
      <c r="AB2000" s="84"/>
      <c r="AC2000" s="92" t="s">
        <v>13231</v>
      </c>
      <c r="AD2000" s="84"/>
      <c r="AE2000" s="84" t="b">
        <v>0</v>
      </c>
      <c r="AF2000" s="84">
        <v>0</v>
      </c>
      <c r="AG2000" s="92" t="s">
        <v>16467</v>
      </c>
      <c r="AH2000" s="84" t="b">
        <v>1</v>
      </c>
      <c r="AI2000" s="84" t="s">
        <v>16520</v>
      </c>
      <c r="AJ2000" s="84"/>
      <c r="AK2000" s="92" t="s">
        <v>16525</v>
      </c>
      <c r="AL2000" s="84" t="b">
        <v>0</v>
      </c>
      <c r="AM2000" s="84">
        <v>5</v>
      </c>
      <c r="AN2000" s="92" t="s">
        <v>14180</v>
      </c>
      <c r="AO2000" s="84" t="s">
        <v>16534</v>
      </c>
      <c r="AP2000" s="84" t="b">
        <v>0</v>
      </c>
      <c r="AQ2000" s="92" t="s">
        <v>14180</v>
      </c>
      <c r="AR2000" s="84" t="s">
        <v>179</v>
      </c>
      <c r="AS2000" s="84">
        <v>0</v>
      </c>
      <c r="AT2000" s="84">
        <v>0</v>
      </c>
      <c r="AU2000" s="84"/>
      <c r="AV2000" s="84"/>
      <c r="AW2000" s="84"/>
      <c r="AX2000" s="84"/>
      <c r="AY2000" s="84"/>
      <c r="AZ2000" s="84"/>
      <c r="BA2000" s="84"/>
      <c r="BB2000" s="84"/>
      <c r="BC2000">
        <v>1</v>
      </c>
      <c r="BD2000">
        <v>0</v>
      </c>
      <c r="BE2000">
        <v>0</v>
      </c>
      <c r="BF2000">
        <v>0</v>
      </c>
      <c r="BG2000">
        <v>1</v>
      </c>
      <c r="BH2000">
        <v>0</v>
      </c>
    </row>
    <row r="2001" spans="1:60" x14ac:dyDescent="0.3">
      <c r="A2001" s="69" t="s">
        <v>719</v>
      </c>
      <c r="B2001" s="69" t="s">
        <v>2018</v>
      </c>
      <c r="C2001" s="70"/>
      <c r="D2001" s="71"/>
      <c r="E2001" s="72"/>
      <c r="F2001" s="73"/>
      <c r="G2001" s="70"/>
      <c r="H2001" s="74"/>
      <c r="I2001" s="75"/>
      <c r="J2001" s="75"/>
      <c r="K2001" s="36"/>
      <c r="L2001" s="82"/>
      <c r="M2001" s="82"/>
      <c r="N2001" s="77"/>
      <c r="O2001" s="84" t="s">
        <v>2169</v>
      </c>
      <c r="P2001" s="86">
        <v>43862.202060185184</v>
      </c>
      <c r="Q2001" s="84" t="s">
        <v>2353</v>
      </c>
      <c r="R2001" s="84"/>
      <c r="S2001" s="84"/>
      <c r="T2001" s="84" t="s">
        <v>2883</v>
      </c>
      <c r="U2001" s="84"/>
      <c r="V2001" s="87" t="s">
        <v>3521</v>
      </c>
      <c r="W2001" s="86">
        <v>43862.202060185184</v>
      </c>
      <c r="X2001" s="90">
        <v>43862</v>
      </c>
      <c r="Y2001" s="92" t="s">
        <v>5592</v>
      </c>
      <c r="Z2001" s="87" t="s">
        <v>9354</v>
      </c>
      <c r="AA2001" s="84"/>
      <c r="AB2001" s="84"/>
      <c r="AC2001" s="92" t="s">
        <v>13232</v>
      </c>
      <c r="AD2001" s="84"/>
      <c r="AE2001" s="84" t="b">
        <v>0</v>
      </c>
      <c r="AF2001" s="84">
        <v>0</v>
      </c>
      <c r="AG2001" s="92" t="s">
        <v>16467</v>
      </c>
      <c r="AH2001" s="84" t="b">
        <v>0</v>
      </c>
      <c r="AI2001" s="84" t="s">
        <v>16520</v>
      </c>
      <c r="AJ2001" s="84"/>
      <c r="AK2001" s="92" t="s">
        <v>16467</v>
      </c>
      <c r="AL2001" s="84" t="b">
        <v>0</v>
      </c>
      <c r="AM2001" s="84">
        <v>17</v>
      </c>
      <c r="AN2001" s="92" t="s">
        <v>16049</v>
      </c>
      <c r="AO2001" s="84" t="s">
        <v>16534</v>
      </c>
      <c r="AP2001" s="84" t="b">
        <v>0</v>
      </c>
      <c r="AQ2001" s="92" t="s">
        <v>16049</v>
      </c>
      <c r="AR2001" s="84" t="s">
        <v>179</v>
      </c>
      <c r="AS2001" s="84">
        <v>0</v>
      </c>
      <c r="AT2001" s="84">
        <v>0</v>
      </c>
      <c r="AU2001" s="84"/>
      <c r="AV2001" s="84"/>
      <c r="AW2001" s="84"/>
      <c r="AX2001" s="84"/>
      <c r="AY2001" s="84"/>
      <c r="AZ2001" s="84"/>
      <c r="BA2001" s="84"/>
      <c r="BB2001" s="84"/>
      <c r="BC2001">
        <v>1</v>
      </c>
      <c r="BD2001">
        <v>0</v>
      </c>
      <c r="BE2001">
        <v>0</v>
      </c>
      <c r="BF2001">
        <v>0</v>
      </c>
      <c r="BG2001">
        <v>1</v>
      </c>
      <c r="BH2001">
        <v>0</v>
      </c>
    </row>
    <row r="2002" spans="1:60" x14ac:dyDescent="0.3">
      <c r="A2002" s="69" t="s">
        <v>720</v>
      </c>
      <c r="B2002" s="69" t="s">
        <v>720</v>
      </c>
      <c r="C2002" s="70"/>
      <c r="D2002" s="71"/>
      <c r="E2002" s="72"/>
      <c r="F2002" s="73"/>
      <c r="G2002" s="70"/>
      <c r="H2002" s="74"/>
      <c r="I2002" s="75"/>
      <c r="J2002" s="75"/>
      <c r="K2002" s="36"/>
      <c r="L2002" s="82"/>
      <c r="M2002" s="82"/>
      <c r="N2002" s="77"/>
      <c r="O2002" s="84" t="s">
        <v>179</v>
      </c>
      <c r="P2002" s="86">
        <v>43862.204780092594</v>
      </c>
      <c r="Q2002" s="84" t="s">
        <v>2354</v>
      </c>
      <c r="R2002" s="84"/>
      <c r="S2002" s="84"/>
      <c r="T2002" s="84" t="s">
        <v>2883</v>
      </c>
      <c r="U2002" s="84"/>
      <c r="V2002" s="87" t="s">
        <v>3522</v>
      </c>
      <c r="W2002" s="86">
        <v>43862.204780092594</v>
      </c>
      <c r="X2002" s="90">
        <v>43862</v>
      </c>
      <c r="Y2002" s="92" t="s">
        <v>5593</v>
      </c>
      <c r="Z2002" s="87" t="s">
        <v>9355</v>
      </c>
      <c r="AA2002" s="84"/>
      <c r="AB2002" s="84"/>
      <c r="AC2002" s="92" t="s">
        <v>13233</v>
      </c>
      <c r="AD2002" s="84"/>
      <c r="AE2002" s="84" t="b">
        <v>0</v>
      </c>
      <c r="AF2002" s="84">
        <v>1</v>
      </c>
      <c r="AG2002" s="92" t="s">
        <v>16467</v>
      </c>
      <c r="AH2002" s="84" t="b">
        <v>0</v>
      </c>
      <c r="AI2002" s="84" t="s">
        <v>16520</v>
      </c>
      <c r="AJ2002" s="84"/>
      <c r="AK2002" s="92" t="s">
        <v>16467</v>
      </c>
      <c r="AL2002" s="84" t="b">
        <v>0</v>
      </c>
      <c r="AM2002" s="84">
        <v>1</v>
      </c>
      <c r="AN2002" s="92" t="s">
        <v>16467</v>
      </c>
      <c r="AO2002" s="84" t="s">
        <v>16535</v>
      </c>
      <c r="AP2002" s="84" t="b">
        <v>0</v>
      </c>
      <c r="AQ2002" s="92" t="s">
        <v>13233</v>
      </c>
      <c r="AR2002" s="84" t="s">
        <v>179</v>
      </c>
      <c r="AS2002" s="84">
        <v>0</v>
      </c>
      <c r="AT2002" s="84">
        <v>0</v>
      </c>
      <c r="AU2002" s="84"/>
      <c r="AV2002" s="84"/>
      <c r="AW2002" s="84"/>
      <c r="AX2002" s="84"/>
      <c r="AY2002" s="84"/>
      <c r="AZ2002" s="84"/>
      <c r="BA2002" s="84"/>
      <c r="BB2002" s="84"/>
      <c r="BC2002">
        <v>1</v>
      </c>
      <c r="BD2002">
        <v>0</v>
      </c>
      <c r="BE2002">
        <v>0</v>
      </c>
      <c r="BF2002">
        <v>1</v>
      </c>
      <c r="BG2002">
        <v>0</v>
      </c>
      <c r="BH2002">
        <v>0</v>
      </c>
    </row>
    <row r="2003" spans="1:60" x14ac:dyDescent="0.3">
      <c r="A2003" s="69" t="s">
        <v>721</v>
      </c>
      <c r="B2003" s="69" t="s">
        <v>2096</v>
      </c>
      <c r="C2003" s="70"/>
      <c r="D2003" s="71"/>
      <c r="E2003" s="72"/>
      <c r="F2003" s="73"/>
      <c r="G2003" s="70"/>
      <c r="H2003" s="74"/>
      <c r="I2003" s="75"/>
      <c r="J2003" s="75"/>
      <c r="K2003" s="36"/>
      <c r="L2003" s="82"/>
      <c r="M2003" s="82"/>
      <c r="N2003" s="77"/>
      <c r="O2003" s="84" t="s">
        <v>2169</v>
      </c>
      <c r="P2003" s="86">
        <v>43862.205023148148</v>
      </c>
      <c r="Q2003" s="84" t="s">
        <v>2284</v>
      </c>
      <c r="R2003" s="84"/>
      <c r="S2003" s="84"/>
      <c r="T2003" s="84" t="s">
        <v>2883</v>
      </c>
      <c r="U2003" s="84"/>
      <c r="V2003" s="87" t="s">
        <v>3523</v>
      </c>
      <c r="W2003" s="86">
        <v>43862.205023148148</v>
      </c>
      <c r="X2003" s="90">
        <v>43862</v>
      </c>
      <c r="Y2003" s="92" t="s">
        <v>5594</v>
      </c>
      <c r="Z2003" s="87" t="s">
        <v>9356</v>
      </c>
      <c r="AA2003" s="84"/>
      <c r="AB2003" s="84"/>
      <c r="AC2003" s="92" t="s">
        <v>13234</v>
      </c>
      <c r="AD2003" s="84"/>
      <c r="AE2003" s="84" t="b">
        <v>0</v>
      </c>
      <c r="AF2003" s="84">
        <v>0</v>
      </c>
      <c r="AG2003" s="92" t="s">
        <v>16467</v>
      </c>
      <c r="AH2003" s="84" t="b">
        <v>0</v>
      </c>
      <c r="AI2003" s="84" t="s">
        <v>16520</v>
      </c>
      <c r="AJ2003" s="84"/>
      <c r="AK2003" s="92" t="s">
        <v>16467</v>
      </c>
      <c r="AL2003" s="84" t="b">
        <v>0</v>
      </c>
      <c r="AM2003" s="84">
        <v>230</v>
      </c>
      <c r="AN2003" s="92" t="s">
        <v>16293</v>
      </c>
      <c r="AO2003" s="84" t="s">
        <v>16535</v>
      </c>
      <c r="AP2003" s="84" t="b">
        <v>0</v>
      </c>
      <c r="AQ2003" s="92" t="s">
        <v>16293</v>
      </c>
      <c r="AR2003" s="84" t="s">
        <v>179</v>
      </c>
      <c r="AS2003" s="84">
        <v>0</v>
      </c>
      <c r="AT2003" s="84">
        <v>0</v>
      </c>
      <c r="AU2003" s="84"/>
      <c r="AV2003" s="84"/>
      <c r="AW2003" s="84"/>
      <c r="AX2003" s="84"/>
      <c r="AY2003" s="84"/>
      <c r="AZ2003" s="84"/>
      <c r="BA2003" s="84"/>
      <c r="BB2003" s="84"/>
      <c r="BC2003">
        <v>1</v>
      </c>
      <c r="BD2003">
        <v>0</v>
      </c>
      <c r="BE2003">
        <v>0</v>
      </c>
      <c r="BF2003">
        <v>0</v>
      </c>
      <c r="BG2003">
        <v>1</v>
      </c>
      <c r="BH2003">
        <v>0</v>
      </c>
    </row>
    <row r="2004" spans="1:60" x14ac:dyDescent="0.3">
      <c r="A2004" s="69" t="s">
        <v>772</v>
      </c>
      <c r="B2004" s="69" t="s">
        <v>2112</v>
      </c>
      <c r="C2004" s="70"/>
      <c r="D2004" s="71"/>
      <c r="E2004" s="72"/>
      <c r="F2004" s="73"/>
      <c r="G2004" s="70"/>
      <c r="H2004" s="74"/>
      <c r="I2004" s="75"/>
      <c r="J2004" s="75"/>
      <c r="K2004" s="36"/>
      <c r="L2004" s="82"/>
      <c r="M2004" s="82"/>
      <c r="N2004" s="77"/>
      <c r="O2004" s="84" t="s">
        <v>2169</v>
      </c>
      <c r="P2004" s="86">
        <v>43862.205972222226</v>
      </c>
      <c r="Q2004" s="84" t="s">
        <v>2330</v>
      </c>
      <c r="R2004" s="84"/>
      <c r="S2004" s="84"/>
      <c r="T2004" s="84" t="s">
        <v>2883</v>
      </c>
      <c r="U2004" s="84"/>
      <c r="V2004" s="87" t="s">
        <v>3062</v>
      </c>
      <c r="W2004" s="86">
        <v>43862.205972222226</v>
      </c>
      <c r="X2004" s="90">
        <v>43862</v>
      </c>
      <c r="Y2004" s="92" t="s">
        <v>5666</v>
      </c>
      <c r="Z2004" s="87" t="s">
        <v>9429</v>
      </c>
      <c r="AA2004" s="84"/>
      <c r="AB2004" s="84"/>
      <c r="AC2004" s="92" t="s">
        <v>13307</v>
      </c>
      <c r="AD2004" s="84"/>
      <c r="AE2004" s="84" t="b">
        <v>0</v>
      </c>
      <c r="AF2004" s="84">
        <v>0</v>
      </c>
      <c r="AG2004" s="92" t="s">
        <v>16467</v>
      </c>
      <c r="AH2004" s="84" t="b">
        <v>0</v>
      </c>
      <c r="AI2004" s="84" t="s">
        <v>16520</v>
      </c>
      <c r="AJ2004" s="84"/>
      <c r="AK2004" s="92" t="s">
        <v>16467</v>
      </c>
      <c r="AL2004" s="84" t="b">
        <v>0</v>
      </c>
      <c r="AM2004" s="84">
        <v>13</v>
      </c>
      <c r="AN2004" s="92" t="s">
        <v>16377</v>
      </c>
      <c r="AO2004" s="84" t="s">
        <v>16537</v>
      </c>
      <c r="AP2004" s="84" t="b">
        <v>0</v>
      </c>
      <c r="AQ2004" s="92" t="s">
        <v>16377</v>
      </c>
      <c r="AR2004" s="84" t="s">
        <v>179</v>
      </c>
      <c r="AS2004" s="84">
        <v>0</v>
      </c>
      <c r="AT2004" s="84">
        <v>0</v>
      </c>
      <c r="AU2004" s="84"/>
      <c r="AV2004" s="84"/>
      <c r="AW2004" s="84"/>
      <c r="AX2004" s="84"/>
      <c r="AY2004" s="84"/>
      <c r="AZ2004" s="84"/>
      <c r="BA2004" s="84"/>
      <c r="BB2004" s="84"/>
      <c r="BC2004">
        <v>1</v>
      </c>
      <c r="BD2004">
        <v>0</v>
      </c>
      <c r="BE2004">
        <v>0</v>
      </c>
      <c r="BF2004">
        <v>0</v>
      </c>
      <c r="BG2004">
        <v>1</v>
      </c>
      <c r="BH2004">
        <v>0</v>
      </c>
    </row>
    <row r="2005" spans="1:60" x14ac:dyDescent="0.3">
      <c r="A2005" s="69" t="s">
        <v>722</v>
      </c>
      <c r="B2005" s="69" t="s">
        <v>2018</v>
      </c>
      <c r="C2005" s="70"/>
      <c r="D2005" s="71"/>
      <c r="E2005" s="72"/>
      <c r="F2005" s="73"/>
      <c r="G2005" s="70"/>
      <c r="H2005" s="74"/>
      <c r="I2005" s="75"/>
      <c r="J2005" s="75"/>
      <c r="K2005" s="36"/>
      <c r="L2005" s="82"/>
      <c r="M2005" s="82"/>
      <c r="N2005" s="77"/>
      <c r="O2005" s="84" t="s">
        <v>2169</v>
      </c>
      <c r="P2005" s="86">
        <v>43862.210358796299</v>
      </c>
      <c r="Q2005" s="84" t="s">
        <v>2353</v>
      </c>
      <c r="R2005" s="84"/>
      <c r="S2005" s="84"/>
      <c r="T2005" s="84" t="s">
        <v>2883</v>
      </c>
      <c r="U2005" s="84"/>
      <c r="V2005" s="87" t="s">
        <v>3524</v>
      </c>
      <c r="W2005" s="86">
        <v>43862.210358796299</v>
      </c>
      <c r="X2005" s="90">
        <v>43862</v>
      </c>
      <c r="Y2005" s="92" t="s">
        <v>5595</v>
      </c>
      <c r="Z2005" s="87" t="s">
        <v>9357</v>
      </c>
      <c r="AA2005" s="84"/>
      <c r="AB2005" s="84"/>
      <c r="AC2005" s="92" t="s">
        <v>13235</v>
      </c>
      <c r="AD2005" s="84"/>
      <c r="AE2005" s="84" t="b">
        <v>0</v>
      </c>
      <c r="AF2005" s="84">
        <v>0</v>
      </c>
      <c r="AG2005" s="92" t="s">
        <v>16467</v>
      </c>
      <c r="AH2005" s="84" t="b">
        <v>0</v>
      </c>
      <c r="AI2005" s="84" t="s">
        <v>16520</v>
      </c>
      <c r="AJ2005" s="84"/>
      <c r="AK2005" s="92" t="s">
        <v>16467</v>
      </c>
      <c r="AL2005" s="84" t="b">
        <v>0</v>
      </c>
      <c r="AM2005" s="84">
        <v>17</v>
      </c>
      <c r="AN2005" s="92" t="s">
        <v>16049</v>
      </c>
      <c r="AO2005" s="84" t="s">
        <v>16534</v>
      </c>
      <c r="AP2005" s="84" t="b">
        <v>0</v>
      </c>
      <c r="AQ2005" s="92" t="s">
        <v>16049</v>
      </c>
      <c r="AR2005" s="84" t="s">
        <v>179</v>
      </c>
      <c r="AS2005" s="84">
        <v>0</v>
      </c>
      <c r="AT2005" s="84">
        <v>0</v>
      </c>
      <c r="AU2005" s="84"/>
      <c r="AV2005" s="84"/>
      <c r="AW2005" s="84"/>
      <c r="AX2005" s="84"/>
      <c r="AY2005" s="84"/>
      <c r="AZ2005" s="84"/>
      <c r="BA2005" s="84"/>
      <c r="BB2005" s="84"/>
      <c r="BC2005">
        <v>1</v>
      </c>
      <c r="BD2005">
        <v>0</v>
      </c>
      <c r="BE2005">
        <v>0</v>
      </c>
      <c r="BF2005">
        <v>0</v>
      </c>
      <c r="BG2005">
        <v>1</v>
      </c>
      <c r="BH2005">
        <v>0</v>
      </c>
    </row>
    <row r="2006" spans="1:60" x14ac:dyDescent="0.3">
      <c r="A2006" s="69" t="s">
        <v>722</v>
      </c>
      <c r="B2006" s="69" t="s">
        <v>1447</v>
      </c>
      <c r="C2006" s="70"/>
      <c r="D2006" s="71"/>
      <c r="E2006" s="72"/>
      <c r="F2006" s="73"/>
      <c r="G2006" s="70"/>
      <c r="H2006" s="74"/>
      <c r="I2006" s="75"/>
      <c r="J2006" s="75"/>
      <c r="K2006" s="36"/>
      <c r="L2006" s="82"/>
      <c r="M2006" s="82"/>
      <c r="N2006" s="77"/>
      <c r="O2006" s="84" t="s">
        <v>2169</v>
      </c>
      <c r="P2006" s="86">
        <v>43862.210659722223</v>
      </c>
      <c r="Q2006" s="84" t="s">
        <v>2226</v>
      </c>
      <c r="R2006" s="84"/>
      <c r="S2006" s="84"/>
      <c r="T2006" s="84"/>
      <c r="U2006" s="84"/>
      <c r="V2006" s="87" t="s">
        <v>3524</v>
      </c>
      <c r="W2006" s="86">
        <v>43862.210659722223</v>
      </c>
      <c r="X2006" s="90">
        <v>43862</v>
      </c>
      <c r="Y2006" s="92" t="s">
        <v>5596</v>
      </c>
      <c r="Z2006" s="87" t="s">
        <v>9358</v>
      </c>
      <c r="AA2006" s="84"/>
      <c r="AB2006" s="84"/>
      <c r="AC2006" s="92" t="s">
        <v>13236</v>
      </c>
      <c r="AD2006" s="84"/>
      <c r="AE2006" s="84" t="b">
        <v>0</v>
      </c>
      <c r="AF2006" s="84">
        <v>0</v>
      </c>
      <c r="AG2006" s="92" t="s">
        <v>16467</v>
      </c>
      <c r="AH2006" s="84" t="b">
        <v>0</v>
      </c>
      <c r="AI2006" s="84" t="s">
        <v>16520</v>
      </c>
      <c r="AJ2006" s="84"/>
      <c r="AK2006" s="92" t="s">
        <v>16467</v>
      </c>
      <c r="AL2006" s="84" t="b">
        <v>0</v>
      </c>
      <c r="AM2006" s="84">
        <v>66</v>
      </c>
      <c r="AN2006" s="92" t="s">
        <v>16308</v>
      </c>
      <c r="AO2006" s="84" t="s">
        <v>16534</v>
      </c>
      <c r="AP2006" s="84" t="b">
        <v>0</v>
      </c>
      <c r="AQ2006" s="92" t="s">
        <v>16308</v>
      </c>
      <c r="AR2006" s="84" t="s">
        <v>179</v>
      </c>
      <c r="AS2006" s="84">
        <v>0</v>
      </c>
      <c r="AT2006" s="84">
        <v>0</v>
      </c>
      <c r="AU2006" s="84"/>
      <c r="AV2006" s="84"/>
      <c r="AW2006" s="84"/>
      <c r="AX2006" s="84"/>
      <c r="AY2006" s="84"/>
      <c r="AZ2006" s="84"/>
      <c r="BA2006" s="84"/>
      <c r="BB2006" s="84"/>
      <c r="BC2006">
        <v>1</v>
      </c>
      <c r="BD2006">
        <v>0</v>
      </c>
      <c r="BE2006">
        <v>0</v>
      </c>
      <c r="BF2006">
        <v>0</v>
      </c>
      <c r="BG2006">
        <v>1</v>
      </c>
      <c r="BH2006">
        <v>0</v>
      </c>
    </row>
    <row r="2007" spans="1:60" x14ac:dyDescent="0.3">
      <c r="A2007" s="69" t="s">
        <v>723</v>
      </c>
      <c r="B2007" s="69" t="s">
        <v>2077</v>
      </c>
      <c r="C2007" s="70"/>
      <c r="D2007" s="71"/>
      <c r="E2007" s="72"/>
      <c r="F2007" s="73"/>
      <c r="G2007" s="70"/>
      <c r="H2007" s="74"/>
      <c r="I2007" s="75"/>
      <c r="J2007" s="75"/>
      <c r="K2007" s="36"/>
      <c r="L2007" s="82"/>
      <c r="M2007" s="82"/>
      <c r="N2007" s="77"/>
      <c r="O2007" s="84" t="s">
        <v>2169</v>
      </c>
      <c r="P2007" s="86">
        <v>43862.217916666668</v>
      </c>
      <c r="Q2007" s="84" t="s">
        <v>2301</v>
      </c>
      <c r="R2007" s="84"/>
      <c r="S2007" s="84"/>
      <c r="T2007" s="84" t="s">
        <v>2873</v>
      </c>
      <c r="U2007" s="84"/>
      <c r="V2007" s="87" t="s">
        <v>3525</v>
      </c>
      <c r="W2007" s="86">
        <v>43862.217916666668</v>
      </c>
      <c r="X2007" s="90">
        <v>43862</v>
      </c>
      <c r="Y2007" s="92" t="s">
        <v>5597</v>
      </c>
      <c r="Z2007" s="87" t="s">
        <v>9359</v>
      </c>
      <c r="AA2007" s="84"/>
      <c r="AB2007" s="84"/>
      <c r="AC2007" s="92" t="s">
        <v>13237</v>
      </c>
      <c r="AD2007" s="84"/>
      <c r="AE2007" s="84" t="b">
        <v>0</v>
      </c>
      <c r="AF2007" s="84">
        <v>0</v>
      </c>
      <c r="AG2007" s="92" t="s">
        <v>16467</v>
      </c>
      <c r="AH2007" s="84" t="b">
        <v>0</v>
      </c>
      <c r="AI2007" s="84" t="s">
        <v>16520</v>
      </c>
      <c r="AJ2007" s="84"/>
      <c r="AK2007" s="92" t="s">
        <v>16467</v>
      </c>
      <c r="AL2007" s="84" t="b">
        <v>0</v>
      </c>
      <c r="AM2007" s="84">
        <v>56</v>
      </c>
      <c r="AN2007" s="92" t="s">
        <v>16433</v>
      </c>
      <c r="AO2007" s="84" t="s">
        <v>16534</v>
      </c>
      <c r="AP2007" s="84" t="b">
        <v>0</v>
      </c>
      <c r="AQ2007" s="92" t="s">
        <v>16433</v>
      </c>
      <c r="AR2007" s="84" t="s">
        <v>179</v>
      </c>
      <c r="AS2007" s="84">
        <v>0</v>
      </c>
      <c r="AT2007" s="84">
        <v>0</v>
      </c>
      <c r="AU2007" s="84"/>
      <c r="AV2007" s="84"/>
      <c r="AW2007" s="84"/>
      <c r="AX2007" s="84"/>
      <c r="AY2007" s="84"/>
      <c r="AZ2007" s="84"/>
      <c r="BA2007" s="84"/>
      <c r="BB2007" s="84"/>
      <c r="BC2007">
        <v>1</v>
      </c>
      <c r="BD2007">
        <v>0</v>
      </c>
      <c r="BE2007">
        <v>0</v>
      </c>
      <c r="BF2007">
        <v>0</v>
      </c>
      <c r="BG2007">
        <v>1</v>
      </c>
      <c r="BH2007">
        <v>0</v>
      </c>
    </row>
    <row r="2008" spans="1:60" x14ac:dyDescent="0.3">
      <c r="A2008" s="69" t="s">
        <v>2102</v>
      </c>
      <c r="B2008" s="69" t="s">
        <v>2103</v>
      </c>
      <c r="C2008" s="70"/>
      <c r="D2008" s="71"/>
      <c r="E2008" s="72"/>
      <c r="F2008" s="73"/>
      <c r="G2008" s="70"/>
      <c r="H2008" s="74"/>
      <c r="I2008" s="75"/>
      <c r="J2008" s="75"/>
      <c r="K2008" s="36"/>
      <c r="L2008" s="82"/>
      <c r="M2008" s="82"/>
      <c r="N2008" s="77"/>
      <c r="O2008" s="84" t="s">
        <v>2169</v>
      </c>
      <c r="P2008" s="86">
        <v>43862.218229166669</v>
      </c>
      <c r="Q2008" s="84" t="s">
        <v>2283</v>
      </c>
      <c r="R2008" s="84"/>
      <c r="S2008" s="84"/>
      <c r="T2008" s="84" t="s">
        <v>2873</v>
      </c>
      <c r="U2008" s="84"/>
      <c r="V2008" s="87" t="s">
        <v>4786</v>
      </c>
      <c r="W2008" s="86">
        <v>43862.218229166669</v>
      </c>
      <c r="X2008" s="90">
        <v>43862</v>
      </c>
      <c r="Y2008" s="92" t="s">
        <v>8490</v>
      </c>
      <c r="Z2008" s="87" t="s">
        <v>12359</v>
      </c>
      <c r="AA2008" s="84"/>
      <c r="AB2008" s="84"/>
      <c r="AC2008" s="92" t="s">
        <v>16305</v>
      </c>
      <c r="AD2008" s="84"/>
      <c r="AE2008" s="84" t="b">
        <v>0</v>
      </c>
      <c r="AF2008" s="84">
        <v>0</v>
      </c>
      <c r="AG2008" s="92" t="s">
        <v>16467</v>
      </c>
      <c r="AH2008" s="84" t="b">
        <v>0</v>
      </c>
      <c r="AI2008" s="84" t="s">
        <v>16520</v>
      </c>
      <c r="AJ2008" s="84"/>
      <c r="AK2008" s="92" t="s">
        <v>16467</v>
      </c>
      <c r="AL2008" s="84" t="b">
        <v>0</v>
      </c>
      <c r="AM2008" s="84">
        <v>34</v>
      </c>
      <c r="AN2008" s="92" t="s">
        <v>16304</v>
      </c>
      <c r="AO2008" s="84" t="s">
        <v>16534</v>
      </c>
      <c r="AP2008" s="84" t="b">
        <v>0</v>
      </c>
      <c r="AQ2008" s="92" t="s">
        <v>16304</v>
      </c>
      <c r="AR2008" s="84" t="s">
        <v>179</v>
      </c>
      <c r="AS2008" s="84">
        <v>0</v>
      </c>
      <c r="AT2008" s="84">
        <v>0</v>
      </c>
      <c r="AU2008" s="84"/>
      <c r="AV2008" s="84"/>
      <c r="AW2008" s="84"/>
      <c r="AX2008" s="84"/>
      <c r="AY2008" s="84"/>
      <c r="AZ2008" s="84"/>
      <c r="BA2008" s="84"/>
      <c r="BB2008" s="84"/>
      <c r="BC2008">
        <v>1</v>
      </c>
      <c r="BD2008">
        <v>0</v>
      </c>
      <c r="BE2008">
        <v>0</v>
      </c>
      <c r="BF2008">
        <v>0</v>
      </c>
      <c r="BG2008">
        <v>1</v>
      </c>
      <c r="BH2008">
        <v>0</v>
      </c>
    </row>
    <row r="2009" spans="1:60" x14ac:dyDescent="0.3">
      <c r="A2009" s="69" t="s">
        <v>2102</v>
      </c>
      <c r="B2009" s="69" t="s">
        <v>1447</v>
      </c>
      <c r="C2009" s="70"/>
      <c r="D2009" s="71"/>
      <c r="E2009" s="72"/>
      <c r="F2009" s="73"/>
      <c r="G2009" s="70"/>
      <c r="H2009" s="74"/>
      <c r="I2009" s="75"/>
      <c r="J2009" s="75"/>
      <c r="K2009" s="36"/>
      <c r="L2009" s="82"/>
      <c r="M2009" s="82"/>
      <c r="N2009" s="77"/>
      <c r="O2009" s="84" t="s">
        <v>2169</v>
      </c>
      <c r="P2009" s="86">
        <v>43862.219097222223</v>
      </c>
      <c r="Q2009" s="84" t="s">
        <v>2274</v>
      </c>
      <c r="R2009" s="84"/>
      <c r="S2009" s="84"/>
      <c r="T2009" s="84"/>
      <c r="U2009" s="84"/>
      <c r="V2009" s="87" t="s">
        <v>4786</v>
      </c>
      <c r="W2009" s="86">
        <v>43862.219097222223</v>
      </c>
      <c r="X2009" s="90">
        <v>43862</v>
      </c>
      <c r="Y2009" s="92" t="s">
        <v>8496</v>
      </c>
      <c r="Z2009" s="87" t="s">
        <v>12365</v>
      </c>
      <c r="AA2009" s="84"/>
      <c r="AB2009" s="84"/>
      <c r="AC2009" s="92" t="s">
        <v>16313</v>
      </c>
      <c r="AD2009" s="84"/>
      <c r="AE2009" s="84" t="b">
        <v>0</v>
      </c>
      <c r="AF2009" s="84">
        <v>0</v>
      </c>
      <c r="AG2009" s="92" t="s">
        <v>16467</v>
      </c>
      <c r="AH2009" s="84" t="b">
        <v>0</v>
      </c>
      <c r="AI2009" s="84" t="s">
        <v>16520</v>
      </c>
      <c r="AJ2009" s="84"/>
      <c r="AK2009" s="92" t="s">
        <v>16467</v>
      </c>
      <c r="AL2009" s="84" t="b">
        <v>0</v>
      </c>
      <c r="AM2009" s="84">
        <v>51</v>
      </c>
      <c r="AN2009" s="92" t="s">
        <v>16309</v>
      </c>
      <c r="AO2009" s="84" t="s">
        <v>16534</v>
      </c>
      <c r="AP2009" s="84" t="b">
        <v>0</v>
      </c>
      <c r="AQ2009" s="92" t="s">
        <v>16309</v>
      </c>
      <c r="AR2009" s="84" t="s">
        <v>179</v>
      </c>
      <c r="AS2009" s="84">
        <v>0</v>
      </c>
      <c r="AT2009" s="84">
        <v>0</v>
      </c>
      <c r="AU2009" s="84"/>
      <c r="AV2009" s="84"/>
      <c r="AW2009" s="84"/>
      <c r="AX2009" s="84"/>
      <c r="AY2009" s="84"/>
      <c r="AZ2009" s="84"/>
      <c r="BA2009" s="84"/>
      <c r="BB2009" s="84"/>
      <c r="BC2009">
        <v>1</v>
      </c>
      <c r="BD2009">
        <v>0</v>
      </c>
      <c r="BE2009">
        <v>0</v>
      </c>
      <c r="BF2009">
        <v>0</v>
      </c>
      <c r="BG2009">
        <v>1</v>
      </c>
      <c r="BH2009">
        <v>0</v>
      </c>
    </row>
    <row r="2010" spans="1:60" x14ac:dyDescent="0.3">
      <c r="A2010" s="69" t="s">
        <v>2102</v>
      </c>
      <c r="B2010" s="69" t="s">
        <v>2126</v>
      </c>
      <c r="C2010" s="70"/>
      <c r="D2010" s="71"/>
      <c r="E2010" s="72"/>
      <c r="F2010" s="73"/>
      <c r="G2010" s="70"/>
      <c r="H2010" s="74"/>
      <c r="I2010" s="75"/>
      <c r="J2010" s="75"/>
      <c r="K2010" s="36"/>
      <c r="L2010" s="82"/>
      <c r="M2010" s="82"/>
      <c r="N2010" s="77"/>
      <c r="O2010" s="84" t="s">
        <v>2169</v>
      </c>
      <c r="P2010" s="86">
        <v>43862.219259259262</v>
      </c>
      <c r="Q2010" s="84" t="s">
        <v>2290</v>
      </c>
      <c r="R2010" s="84"/>
      <c r="S2010" s="84"/>
      <c r="T2010" s="84" t="s">
        <v>2883</v>
      </c>
      <c r="U2010" s="84"/>
      <c r="V2010" s="87" t="s">
        <v>4786</v>
      </c>
      <c r="W2010" s="86">
        <v>43862.219259259262</v>
      </c>
      <c r="X2010" s="90">
        <v>43862</v>
      </c>
      <c r="Y2010" s="92" t="s">
        <v>8501</v>
      </c>
      <c r="Z2010" s="87" t="s">
        <v>12371</v>
      </c>
      <c r="AA2010" s="84"/>
      <c r="AB2010" s="84"/>
      <c r="AC2010" s="92" t="s">
        <v>16321</v>
      </c>
      <c r="AD2010" s="84"/>
      <c r="AE2010" s="84" t="b">
        <v>0</v>
      </c>
      <c r="AF2010" s="84">
        <v>0</v>
      </c>
      <c r="AG2010" s="92" t="s">
        <v>16467</v>
      </c>
      <c r="AH2010" s="84" t="b">
        <v>0</v>
      </c>
      <c r="AI2010" s="84" t="s">
        <v>16520</v>
      </c>
      <c r="AJ2010" s="84"/>
      <c r="AK2010" s="92" t="s">
        <v>16467</v>
      </c>
      <c r="AL2010" s="84" t="b">
        <v>0</v>
      </c>
      <c r="AM2010" s="84">
        <v>72</v>
      </c>
      <c r="AN2010" s="92" t="s">
        <v>16431</v>
      </c>
      <c r="AO2010" s="84" t="s">
        <v>16534</v>
      </c>
      <c r="AP2010" s="84" t="b">
        <v>0</v>
      </c>
      <c r="AQ2010" s="92" t="s">
        <v>16431</v>
      </c>
      <c r="AR2010" s="84" t="s">
        <v>179</v>
      </c>
      <c r="AS2010" s="84">
        <v>0</v>
      </c>
      <c r="AT2010" s="84">
        <v>0</v>
      </c>
      <c r="AU2010" s="84"/>
      <c r="AV2010" s="84"/>
      <c r="AW2010" s="84"/>
      <c r="AX2010" s="84"/>
      <c r="AY2010" s="84"/>
      <c r="AZ2010" s="84"/>
      <c r="BA2010" s="84"/>
      <c r="BB2010" s="84"/>
      <c r="BC2010">
        <v>1</v>
      </c>
      <c r="BD2010">
        <v>0</v>
      </c>
      <c r="BE2010">
        <v>0</v>
      </c>
      <c r="BF2010">
        <v>0</v>
      </c>
      <c r="BG2010">
        <v>1</v>
      </c>
      <c r="BH2010">
        <v>0</v>
      </c>
    </row>
    <row r="2011" spans="1:60" x14ac:dyDescent="0.3">
      <c r="A2011" s="69" t="s">
        <v>724</v>
      </c>
      <c r="B2011" s="69" t="s">
        <v>2096</v>
      </c>
      <c r="C2011" s="70"/>
      <c r="D2011" s="71"/>
      <c r="E2011" s="72"/>
      <c r="F2011" s="73"/>
      <c r="G2011" s="70"/>
      <c r="H2011" s="74"/>
      <c r="I2011" s="75"/>
      <c r="J2011" s="75"/>
      <c r="K2011" s="36"/>
      <c r="L2011" s="82"/>
      <c r="M2011" s="82"/>
      <c r="N2011" s="77"/>
      <c r="O2011" s="84" t="s">
        <v>2169</v>
      </c>
      <c r="P2011" s="86">
        <v>43862.219548611109</v>
      </c>
      <c r="Q2011" s="84" t="s">
        <v>2284</v>
      </c>
      <c r="R2011" s="84"/>
      <c r="S2011" s="84"/>
      <c r="T2011" s="84" t="s">
        <v>2883</v>
      </c>
      <c r="U2011" s="84"/>
      <c r="V2011" s="87" t="s">
        <v>3526</v>
      </c>
      <c r="W2011" s="86">
        <v>43862.219548611109</v>
      </c>
      <c r="X2011" s="90">
        <v>43862</v>
      </c>
      <c r="Y2011" s="92" t="s">
        <v>5598</v>
      </c>
      <c r="Z2011" s="87" t="s">
        <v>9360</v>
      </c>
      <c r="AA2011" s="84"/>
      <c r="AB2011" s="84"/>
      <c r="AC2011" s="92" t="s">
        <v>13238</v>
      </c>
      <c r="AD2011" s="84"/>
      <c r="AE2011" s="84" t="b">
        <v>0</v>
      </c>
      <c r="AF2011" s="84">
        <v>0</v>
      </c>
      <c r="AG2011" s="92" t="s">
        <v>16467</v>
      </c>
      <c r="AH2011" s="84" t="b">
        <v>0</v>
      </c>
      <c r="AI2011" s="84" t="s">
        <v>16520</v>
      </c>
      <c r="AJ2011" s="84"/>
      <c r="AK2011" s="92" t="s">
        <v>16467</v>
      </c>
      <c r="AL2011" s="84" t="b">
        <v>0</v>
      </c>
      <c r="AM2011" s="84">
        <v>230</v>
      </c>
      <c r="AN2011" s="92" t="s">
        <v>16293</v>
      </c>
      <c r="AO2011" s="84" t="s">
        <v>16535</v>
      </c>
      <c r="AP2011" s="84" t="b">
        <v>0</v>
      </c>
      <c r="AQ2011" s="92" t="s">
        <v>16293</v>
      </c>
      <c r="AR2011" s="84" t="s">
        <v>179</v>
      </c>
      <c r="AS2011" s="84">
        <v>0</v>
      </c>
      <c r="AT2011" s="84">
        <v>0</v>
      </c>
      <c r="AU2011" s="84"/>
      <c r="AV2011" s="84"/>
      <c r="AW2011" s="84"/>
      <c r="AX2011" s="84"/>
      <c r="AY2011" s="84"/>
      <c r="AZ2011" s="84"/>
      <c r="BA2011" s="84"/>
      <c r="BB2011" s="84"/>
      <c r="BC2011">
        <v>1</v>
      </c>
      <c r="BD2011">
        <v>0</v>
      </c>
      <c r="BE2011">
        <v>0</v>
      </c>
      <c r="BF2011">
        <v>0</v>
      </c>
      <c r="BG2011">
        <v>1</v>
      </c>
      <c r="BH2011">
        <v>0</v>
      </c>
    </row>
    <row r="2012" spans="1:60" x14ac:dyDescent="0.3">
      <c r="A2012" s="69" t="s">
        <v>725</v>
      </c>
      <c r="B2012" s="69" t="s">
        <v>2132</v>
      </c>
      <c r="C2012" s="70"/>
      <c r="D2012" s="71"/>
      <c r="E2012" s="72"/>
      <c r="F2012" s="73"/>
      <c r="G2012" s="70"/>
      <c r="H2012" s="74"/>
      <c r="I2012" s="75"/>
      <c r="J2012" s="75"/>
      <c r="K2012" s="36"/>
      <c r="L2012" s="82"/>
      <c r="M2012" s="82"/>
      <c r="N2012" s="77"/>
      <c r="O2012" s="84" t="s">
        <v>2168</v>
      </c>
      <c r="P2012" s="86">
        <v>43862.219756944447</v>
      </c>
      <c r="Q2012" s="84" t="s">
        <v>2218</v>
      </c>
      <c r="R2012" s="84"/>
      <c r="S2012" s="84"/>
      <c r="T2012" s="84" t="s">
        <v>2873</v>
      </c>
      <c r="U2012" s="84"/>
      <c r="V2012" s="87" t="s">
        <v>3062</v>
      </c>
      <c r="W2012" s="86">
        <v>43862.219756944447</v>
      </c>
      <c r="X2012" s="90">
        <v>43862</v>
      </c>
      <c r="Y2012" s="92" t="s">
        <v>5417</v>
      </c>
      <c r="Z2012" s="87" t="s">
        <v>9361</v>
      </c>
      <c r="AA2012" s="84"/>
      <c r="AB2012" s="84"/>
      <c r="AC2012" s="92" t="s">
        <v>13239</v>
      </c>
      <c r="AD2012" s="84"/>
      <c r="AE2012" s="84" t="b">
        <v>0</v>
      </c>
      <c r="AF2012" s="84">
        <v>0</v>
      </c>
      <c r="AG2012" s="92" t="s">
        <v>16467</v>
      </c>
      <c r="AH2012" s="84" t="b">
        <v>0</v>
      </c>
      <c r="AI2012" s="84" t="s">
        <v>16520</v>
      </c>
      <c r="AJ2012" s="84"/>
      <c r="AK2012" s="92" t="s">
        <v>16467</v>
      </c>
      <c r="AL2012" s="84" t="b">
        <v>0</v>
      </c>
      <c r="AM2012" s="84">
        <v>121</v>
      </c>
      <c r="AN2012" s="92" t="s">
        <v>12602</v>
      </c>
      <c r="AO2012" s="84" t="s">
        <v>16534</v>
      </c>
      <c r="AP2012" s="84" t="b">
        <v>0</v>
      </c>
      <c r="AQ2012" s="92" t="s">
        <v>12602</v>
      </c>
      <c r="AR2012" s="84" t="s">
        <v>179</v>
      </c>
      <c r="AS2012" s="84">
        <v>0</v>
      </c>
      <c r="AT2012" s="84">
        <v>0</v>
      </c>
      <c r="AU2012" s="84"/>
      <c r="AV2012" s="84"/>
      <c r="AW2012" s="84"/>
      <c r="AX2012" s="84"/>
      <c r="AY2012" s="84"/>
      <c r="AZ2012" s="84"/>
      <c r="BA2012" s="84"/>
      <c r="BB2012" s="84"/>
      <c r="BC2012">
        <v>1</v>
      </c>
      <c r="BD2012">
        <v>0</v>
      </c>
      <c r="BE2012">
        <v>1</v>
      </c>
      <c r="BF2012">
        <v>0</v>
      </c>
      <c r="BG2012">
        <v>0</v>
      </c>
      <c r="BH2012">
        <v>0</v>
      </c>
    </row>
    <row r="2013" spans="1:60" x14ac:dyDescent="0.3">
      <c r="A2013" s="69" t="s">
        <v>1104</v>
      </c>
      <c r="B2013" s="69" t="s">
        <v>2077</v>
      </c>
      <c r="C2013" s="70"/>
      <c r="D2013" s="71"/>
      <c r="E2013" s="72"/>
      <c r="F2013" s="73"/>
      <c r="G2013" s="70"/>
      <c r="H2013" s="74"/>
      <c r="I2013" s="75"/>
      <c r="J2013" s="75"/>
      <c r="K2013" s="36"/>
      <c r="L2013" s="82"/>
      <c r="M2013" s="82"/>
      <c r="N2013" s="77"/>
      <c r="O2013" s="84" t="s">
        <v>2169</v>
      </c>
      <c r="P2013" s="86">
        <v>43862.22016203704</v>
      </c>
      <c r="Q2013" s="84" t="s">
        <v>2301</v>
      </c>
      <c r="R2013" s="84"/>
      <c r="S2013" s="84"/>
      <c r="T2013" s="84" t="s">
        <v>2873</v>
      </c>
      <c r="U2013" s="84"/>
      <c r="V2013" s="87" t="s">
        <v>3873</v>
      </c>
      <c r="W2013" s="86">
        <v>43862.22016203704</v>
      </c>
      <c r="X2013" s="90">
        <v>43862</v>
      </c>
      <c r="Y2013" s="92" t="s">
        <v>6165</v>
      </c>
      <c r="Z2013" s="87" t="s">
        <v>9935</v>
      </c>
      <c r="AA2013" s="84"/>
      <c r="AB2013" s="84"/>
      <c r="AC2013" s="92" t="s">
        <v>13814</v>
      </c>
      <c r="AD2013" s="84"/>
      <c r="AE2013" s="84" t="b">
        <v>0</v>
      </c>
      <c r="AF2013" s="84">
        <v>0</v>
      </c>
      <c r="AG2013" s="92" t="s">
        <v>16467</v>
      </c>
      <c r="AH2013" s="84" t="b">
        <v>0</v>
      </c>
      <c r="AI2013" s="84" t="s">
        <v>16520</v>
      </c>
      <c r="AJ2013" s="84"/>
      <c r="AK2013" s="92" t="s">
        <v>16467</v>
      </c>
      <c r="AL2013" s="84" t="b">
        <v>0</v>
      </c>
      <c r="AM2013" s="84">
        <v>56</v>
      </c>
      <c r="AN2013" s="92" t="s">
        <v>16433</v>
      </c>
      <c r="AO2013" s="84" t="s">
        <v>16535</v>
      </c>
      <c r="AP2013" s="84" t="b">
        <v>0</v>
      </c>
      <c r="AQ2013" s="92" t="s">
        <v>16433</v>
      </c>
      <c r="AR2013" s="84" t="s">
        <v>179</v>
      </c>
      <c r="AS2013" s="84">
        <v>0</v>
      </c>
      <c r="AT2013" s="84">
        <v>0</v>
      </c>
      <c r="AU2013" s="84"/>
      <c r="AV2013" s="84"/>
      <c r="AW2013" s="84"/>
      <c r="AX2013" s="84"/>
      <c r="AY2013" s="84"/>
      <c r="AZ2013" s="84"/>
      <c r="BA2013" s="84"/>
      <c r="BB2013" s="84"/>
      <c r="BC2013">
        <v>1</v>
      </c>
      <c r="BD2013">
        <v>0</v>
      </c>
      <c r="BE2013">
        <v>0</v>
      </c>
      <c r="BF2013">
        <v>0</v>
      </c>
      <c r="BG2013">
        <v>1</v>
      </c>
      <c r="BH2013">
        <v>0</v>
      </c>
    </row>
    <row r="2014" spans="1:60" x14ac:dyDescent="0.3">
      <c r="A2014" s="69" t="s">
        <v>726</v>
      </c>
      <c r="B2014" s="69" t="s">
        <v>2128</v>
      </c>
      <c r="C2014" s="70"/>
      <c r="D2014" s="71"/>
      <c r="E2014" s="72"/>
      <c r="F2014" s="73"/>
      <c r="G2014" s="70"/>
      <c r="H2014" s="74"/>
      <c r="I2014" s="75"/>
      <c r="J2014" s="75"/>
      <c r="K2014" s="36"/>
      <c r="L2014" s="82"/>
      <c r="M2014" s="82"/>
      <c r="N2014" s="77"/>
      <c r="O2014" s="84" t="s">
        <v>2168</v>
      </c>
      <c r="P2014" s="86">
        <v>43862.221967592595</v>
      </c>
      <c r="Q2014" s="84" t="s">
        <v>2299</v>
      </c>
      <c r="R2014" s="84"/>
      <c r="S2014" s="84"/>
      <c r="T2014" s="84"/>
      <c r="U2014" s="84"/>
      <c r="V2014" s="87" t="s">
        <v>3527</v>
      </c>
      <c r="W2014" s="86">
        <v>43862.221967592595</v>
      </c>
      <c r="X2014" s="90">
        <v>43862</v>
      </c>
      <c r="Y2014" s="92" t="s">
        <v>5599</v>
      </c>
      <c r="Z2014" s="87" t="s">
        <v>9362</v>
      </c>
      <c r="AA2014" s="84"/>
      <c r="AB2014" s="84"/>
      <c r="AC2014" s="92" t="s">
        <v>13240</v>
      </c>
      <c r="AD2014" s="84"/>
      <c r="AE2014" s="84" t="b">
        <v>0</v>
      </c>
      <c r="AF2014" s="84">
        <v>0</v>
      </c>
      <c r="AG2014" s="92" t="s">
        <v>16467</v>
      </c>
      <c r="AH2014" s="84" t="b">
        <v>0</v>
      </c>
      <c r="AI2014" s="84" t="s">
        <v>16520</v>
      </c>
      <c r="AJ2014" s="84"/>
      <c r="AK2014" s="92" t="s">
        <v>16467</v>
      </c>
      <c r="AL2014" s="84" t="b">
        <v>0</v>
      </c>
      <c r="AM2014" s="84">
        <v>118</v>
      </c>
      <c r="AN2014" s="92" t="s">
        <v>16294</v>
      </c>
      <c r="AO2014" s="84" t="s">
        <v>16534</v>
      </c>
      <c r="AP2014" s="84" t="b">
        <v>0</v>
      </c>
      <c r="AQ2014" s="92" t="s">
        <v>16294</v>
      </c>
      <c r="AR2014" s="84" t="s">
        <v>179</v>
      </c>
      <c r="AS2014" s="84">
        <v>0</v>
      </c>
      <c r="AT2014" s="84">
        <v>0</v>
      </c>
      <c r="AU2014" s="84"/>
      <c r="AV2014" s="84"/>
      <c r="AW2014" s="84"/>
      <c r="AX2014" s="84"/>
      <c r="AY2014" s="84"/>
      <c r="AZ2014" s="84"/>
      <c r="BA2014" s="84"/>
      <c r="BB2014" s="84"/>
      <c r="BC2014">
        <v>1</v>
      </c>
      <c r="BD2014">
        <v>0</v>
      </c>
      <c r="BE2014">
        <v>1</v>
      </c>
      <c r="BF2014">
        <v>0</v>
      </c>
      <c r="BG2014">
        <v>0</v>
      </c>
      <c r="BH2014">
        <v>0</v>
      </c>
    </row>
    <row r="2015" spans="1:60" x14ac:dyDescent="0.3">
      <c r="A2015" s="69" t="s">
        <v>726</v>
      </c>
      <c r="B2015" s="69" t="s">
        <v>2145</v>
      </c>
      <c r="C2015" s="70"/>
      <c r="D2015" s="71"/>
      <c r="E2015" s="72"/>
      <c r="F2015" s="73"/>
      <c r="G2015" s="70"/>
      <c r="H2015" s="74"/>
      <c r="I2015" s="75"/>
      <c r="J2015" s="75"/>
      <c r="K2015" s="36"/>
      <c r="L2015" s="82"/>
      <c r="M2015" s="82"/>
      <c r="N2015" s="77"/>
      <c r="O2015" s="84" t="s">
        <v>2168</v>
      </c>
      <c r="P2015" s="86">
        <v>43862.221967592595</v>
      </c>
      <c r="Q2015" s="84" t="s">
        <v>2299</v>
      </c>
      <c r="R2015" s="84"/>
      <c r="S2015" s="84"/>
      <c r="T2015" s="84"/>
      <c r="U2015" s="84"/>
      <c r="V2015" s="87" t="s">
        <v>3527</v>
      </c>
      <c r="W2015" s="86">
        <v>43862.221967592595</v>
      </c>
      <c r="X2015" s="90">
        <v>43862</v>
      </c>
      <c r="Y2015" s="92" t="s">
        <v>5599</v>
      </c>
      <c r="Z2015" s="87" t="s">
        <v>9362</v>
      </c>
      <c r="AA2015" s="84"/>
      <c r="AB2015" s="84"/>
      <c r="AC2015" s="92" t="s">
        <v>13240</v>
      </c>
      <c r="AD2015" s="84"/>
      <c r="AE2015" s="84" t="b">
        <v>0</v>
      </c>
      <c r="AF2015" s="84">
        <v>0</v>
      </c>
      <c r="AG2015" s="92" t="s">
        <v>16467</v>
      </c>
      <c r="AH2015" s="84" t="b">
        <v>0</v>
      </c>
      <c r="AI2015" s="84" t="s">
        <v>16520</v>
      </c>
      <c r="AJ2015" s="84"/>
      <c r="AK2015" s="92" t="s">
        <v>16467</v>
      </c>
      <c r="AL2015" s="84" t="b">
        <v>0</v>
      </c>
      <c r="AM2015" s="84">
        <v>118</v>
      </c>
      <c r="AN2015" s="92" t="s">
        <v>16294</v>
      </c>
      <c r="AO2015" s="84" t="s">
        <v>16534</v>
      </c>
      <c r="AP2015" s="84" t="b">
        <v>0</v>
      </c>
      <c r="AQ2015" s="92" t="s">
        <v>16294</v>
      </c>
      <c r="AR2015" s="84" t="s">
        <v>179</v>
      </c>
      <c r="AS2015" s="84">
        <v>0</v>
      </c>
      <c r="AT2015" s="84">
        <v>0</v>
      </c>
      <c r="AU2015" s="84"/>
      <c r="AV2015" s="84"/>
      <c r="AW2015" s="84"/>
      <c r="AX2015" s="84"/>
      <c r="AY2015" s="84"/>
      <c r="AZ2015" s="84"/>
      <c r="BA2015" s="84"/>
      <c r="BB2015" s="84"/>
      <c r="BC2015">
        <v>1</v>
      </c>
      <c r="BD2015">
        <v>0</v>
      </c>
      <c r="BE2015">
        <v>1</v>
      </c>
      <c r="BF2015">
        <v>0</v>
      </c>
      <c r="BG2015">
        <v>0</v>
      </c>
      <c r="BH2015">
        <v>0</v>
      </c>
    </row>
    <row r="2016" spans="1:60" x14ac:dyDescent="0.3">
      <c r="A2016" s="69" t="s">
        <v>727</v>
      </c>
      <c r="B2016" s="69" t="s">
        <v>1441</v>
      </c>
      <c r="C2016" s="70"/>
      <c r="D2016" s="71"/>
      <c r="E2016" s="72"/>
      <c r="F2016" s="73"/>
      <c r="G2016" s="70"/>
      <c r="H2016" s="74"/>
      <c r="I2016" s="75"/>
      <c r="J2016" s="75"/>
      <c r="K2016" s="36"/>
      <c r="L2016" s="82"/>
      <c r="M2016" s="82"/>
      <c r="N2016" s="77"/>
      <c r="O2016" s="84" t="s">
        <v>2169</v>
      </c>
      <c r="P2016" s="86">
        <v>43862.22347222222</v>
      </c>
      <c r="Q2016" s="84" t="s">
        <v>2318</v>
      </c>
      <c r="R2016" s="84"/>
      <c r="S2016" s="84"/>
      <c r="T2016" s="84" t="s">
        <v>2883</v>
      </c>
      <c r="U2016" s="84"/>
      <c r="V2016" s="87" t="s">
        <v>3528</v>
      </c>
      <c r="W2016" s="86">
        <v>43862.22347222222</v>
      </c>
      <c r="X2016" s="90">
        <v>43862</v>
      </c>
      <c r="Y2016" s="92" t="s">
        <v>5600</v>
      </c>
      <c r="Z2016" s="87" t="s">
        <v>9363</v>
      </c>
      <c r="AA2016" s="84"/>
      <c r="AB2016" s="84"/>
      <c r="AC2016" s="92" t="s">
        <v>13241</v>
      </c>
      <c r="AD2016" s="84"/>
      <c r="AE2016" s="84" t="b">
        <v>0</v>
      </c>
      <c r="AF2016" s="84">
        <v>0</v>
      </c>
      <c r="AG2016" s="92" t="s">
        <v>16467</v>
      </c>
      <c r="AH2016" s="84" t="b">
        <v>0</v>
      </c>
      <c r="AI2016" s="84" t="s">
        <v>16520</v>
      </c>
      <c r="AJ2016" s="84"/>
      <c r="AK2016" s="92" t="s">
        <v>16467</v>
      </c>
      <c r="AL2016" s="84" t="b">
        <v>0</v>
      </c>
      <c r="AM2016" s="84">
        <v>4</v>
      </c>
      <c r="AN2016" s="92" t="s">
        <v>14411</v>
      </c>
      <c r="AO2016" s="84" t="s">
        <v>16534</v>
      </c>
      <c r="AP2016" s="84" t="b">
        <v>0</v>
      </c>
      <c r="AQ2016" s="92" t="s">
        <v>14411</v>
      </c>
      <c r="AR2016" s="84" t="s">
        <v>179</v>
      </c>
      <c r="AS2016" s="84">
        <v>0</v>
      </c>
      <c r="AT2016" s="84">
        <v>0</v>
      </c>
      <c r="AU2016" s="84"/>
      <c r="AV2016" s="84"/>
      <c r="AW2016" s="84"/>
      <c r="AX2016" s="84"/>
      <c r="AY2016" s="84"/>
      <c r="AZ2016" s="84"/>
      <c r="BA2016" s="84"/>
      <c r="BB2016" s="84"/>
      <c r="BC2016">
        <v>1</v>
      </c>
      <c r="BD2016">
        <v>0</v>
      </c>
      <c r="BE2016">
        <v>0</v>
      </c>
      <c r="BF2016">
        <v>0</v>
      </c>
      <c r="BG2016">
        <v>1</v>
      </c>
      <c r="BH2016">
        <v>0</v>
      </c>
    </row>
    <row r="2017" spans="1:60" x14ac:dyDescent="0.3">
      <c r="A2017" s="69" t="s">
        <v>732</v>
      </c>
      <c r="B2017" s="69" t="s">
        <v>2096</v>
      </c>
      <c r="C2017" s="70"/>
      <c r="D2017" s="71"/>
      <c r="E2017" s="72"/>
      <c r="F2017" s="73"/>
      <c r="G2017" s="70"/>
      <c r="H2017" s="74"/>
      <c r="I2017" s="75"/>
      <c r="J2017" s="75"/>
      <c r="K2017" s="36"/>
      <c r="L2017" s="82"/>
      <c r="M2017" s="82"/>
      <c r="N2017" s="77"/>
      <c r="O2017" s="84" t="s">
        <v>2169</v>
      </c>
      <c r="P2017" s="86">
        <v>43862.227037037039</v>
      </c>
      <c r="Q2017" s="84" t="s">
        <v>2284</v>
      </c>
      <c r="R2017" s="84"/>
      <c r="S2017" s="84"/>
      <c r="T2017" s="84" t="s">
        <v>2883</v>
      </c>
      <c r="U2017" s="84"/>
      <c r="V2017" s="87" t="s">
        <v>3532</v>
      </c>
      <c r="W2017" s="86">
        <v>43862.227037037039</v>
      </c>
      <c r="X2017" s="90">
        <v>43862</v>
      </c>
      <c r="Y2017" s="92" t="s">
        <v>5606</v>
      </c>
      <c r="Z2017" s="87" t="s">
        <v>9369</v>
      </c>
      <c r="AA2017" s="84"/>
      <c r="AB2017" s="84"/>
      <c r="AC2017" s="92" t="s">
        <v>13247</v>
      </c>
      <c r="AD2017" s="84"/>
      <c r="AE2017" s="84" t="b">
        <v>0</v>
      </c>
      <c r="AF2017" s="84">
        <v>0</v>
      </c>
      <c r="AG2017" s="92" t="s">
        <v>16467</v>
      </c>
      <c r="AH2017" s="84" t="b">
        <v>0</v>
      </c>
      <c r="AI2017" s="84" t="s">
        <v>16520</v>
      </c>
      <c r="AJ2017" s="84"/>
      <c r="AK2017" s="92" t="s">
        <v>16467</v>
      </c>
      <c r="AL2017" s="84" t="b">
        <v>0</v>
      </c>
      <c r="AM2017" s="84">
        <v>230</v>
      </c>
      <c r="AN2017" s="92" t="s">
        <v>16293</v>
      </c>
      <c r="AO2017" s="84" t="s">
        <v>16534</v>
      </c>
      <c r="AP2017" s="84" t="b">
        <v>0</v>
      </c>
      <c r="AQ2017" s="92" t="s">
        <v>16293</v>
      </c>
      <c r="AR2017" s="84" t="s">
        <v>179</v>
      </c>
      <c r="AS2017" s="84">
        <v>0</v>
      </c>
      <c r="AT2017" s="84">
        <v>0</v>
      </c>
      <c r="AU2017" s="84"/>
      <c r="AV2017" s="84"/>
      <c r="AW2017" s="84"/>
      <c r="AX2017" s="84"/>
      <c r="AY2017" s="84"/>
      <c r="AZ2017" s="84"/>
      <c r="BA2017" s="84"/>
      <c r="BB2017" s="84"/>
      <c r="BC2017">
        <v>1</v>
      </c>
      <c r="BD2017">
        <v>0</v>
      </c>
      <c r="BE2017">
        <v>0</v>
      </c>
      <c r="BF2017">
        <v>0</v>
      </c>
      <c r="BG2017">
        <v>1</v>
      </c>
      <c r="BH2017">
        <v>0</v>
      </c>
    </row>
    <row r="2018" spans="1:60" x14ac:dyDescent="0.3">
      <c r="A2018" s="69" t="s">
        <v>728</v>
      </c>
      <c r="B2018" s="69" t="s">
        <v>728</v>
      </c>
      <c r="C2018" s="70"/>
      <c r="D2018" s="71"/>
      <c r="E2018" s="72"/>
      <c r="F2018" s="73"/>
      <c r="G2018" s="70"/>
      <c r="H2018" s="74"/>
      <c r="I2018" s="75"/>
      <c r="J2018" s="75"/>
      <c r="K2018" s="36"/>
      <c r="L2018" s="82"/>
      <c r="M2018" s="82"/>
      <c r="N2018" s="77"/>
      <c r="O2018" s="84" t="s">
        <v>179</v>
      </c>
      <c r="P2018" s="86">
        <v>43862.227141203701</v>
      </c>
      <c r="Q2018" s="84" t="s">
        <v>2355</v>
      </c>
      <c r="R2018" s="84"/>
      <c r="S2018" s="84"/>
      <c r="T2018" s="84" t="s">
        <v>2883</v>
      </c>
      <c r="U2018" s="84"/>
      <c r="V2018" s="87" t="s">
        <v>3529</v>
      </c>
      <c r="W2018" s="86">
        <v>43862.227141203701</v>
      </c>
      <c r="X2018" s="90">
        <v>43862</v>
      </c>
      <c r="Y2018" s="92" t="s">
        <v>5601</v>
      </c>
      <c r="Z2018" s="87" t="s">
        <v>9364</v>
      </c>
      <c r="AA2018" s="84"/>
      <c r="AB2018" s="84"/>
      <c r="AC2018" s="92" t="s">
        <v>13242</v>
      </c>
      <c r="AD2018" s="84"/>
      <c r="AE2018" s="84" t="b">
        <v>0</v>
      </c>
      <c r="AF2018" s="84">
        <v>1</v>
      </c>
      <c r="AG2018" s="92" t="s">
        <v>16467</v>
      </c>
      <c r="AH2018" s="84" t="b">
        <v>0</v>
      </c>
      <c r="AI2018" s="84" t="s">
        <v>16521</v>
      </c>
      <c r="AJ2018" s="84"/>
      <c r="AK2018" s="92" t="s">
        <v>16467</v>
      </c>
      <c r="AL2018" s="84" t="b">
        <v>0</v>
      </c>
      <c r="AM2018" s="84">
        <v>0</v>
      </c>
      <c r="AN2018" s="92" t="s">
        <v>16467</v>
      </c>
      <c r="AO2018" s="84" t="s">
        <v>16534</v>
      </c>
      <c r="AP2018" s="84" t="b">
        <v>0</v>
      </c>
      <c r="AQ2018" s="92" t="s">
        <v>13242</v>
      </c>
      <c r="AR2018" s="84" t="s">
        <v>179</v>
      </c>
      <c r="AS2018" s="84">
        <v>0</v>
      </c>
      <c r="AT2018" s="84">
        <v>0</v>
      </c>
      <c r="AU2018" s="84"/>
      <c r="AV2018" s="84"/>
      <c r="AW2018" s="84"/>
      <c r="AX2018" s="84"/>
      <c r="AY2018" s="84"/>
      <c r="AZ2018" s="84"/>
      <c r="BA2018" s="84"/>
      <c r="BB2018" s="84"/>
      <c r="BC2018">
        <v>1</v>
      </c>
      <c r="BD2018">
        <v>0</v>
      </c>
      <c r="BE2018">
        <v>0</v>
      </c>
      <c r="BF2018">
        <v>1</v>
      </c>
      <c r="BG2018">
        <v>0</v>
      </c>
      <c r="BH2018">
        <v>0</v>
      </c>
    </row>
    <row r="2019" spans="1:60" x14ac:dyDescent="0.3">
      <c r="A2019" s="69" t="s">
        <v>1860</v>
      </c>
      <c r="B2019" s="69" t="s">
        <v>2078</v>
      </c>
      <c r="C2019" s="70"/>
      <c r="D2019" s="71"/>
      <c r="E2019" s="72"/>
      <c r="F2019" s="73"/>
      <c r="G2019" s="70"/>
      <c r="H2019" s="74"/>
      <c r="I2019" s="75"/>
      <c r="J2019" s="75"/>
      <c r="K2019" s="36"/>
      <c r="L2019" s="82"/>
      <c r="M2019" s="82"/>
      <c r="N2019" s="77"/>
      <c r="O2019" s="84" t="s">
        <v>2169</v>
      </c>
      <c r="P2019" s="86">
        <v>43862.228831018518</v>
      </c>
      <c r="Q2019" s="84" t="s">
        <v>2298</v>
      </c>
      <c r="R2019" s="84"/>
      <c r="S2019" s="84"/>
      <c r="T2019" s="84" t="s">
        <v>2890</v>
      </c>
      <c r="U2019" s="84"/>
      <c r="V2019" s="87" t="s">
        <v>4567</v>
      </c>
      <c r="W2019" s="86">
        <v>43862.228831018518</v>
      </c>
      <c r="X2019" s="90">
        <v>43862</v>
      </c>
      <c r="Y2019" s="92" t="s">
        <v>7766</v>
      </c>
      <c r="Z2019" s="87" t="s">
        <v>11587</v>
      </c>
      <c r="AA2019" s="84"/>
      <c r="AB2019" s="84"/>
      <c r="AC2019" s="92" t="s">
        <v>15485</v>
      </c>
      <c r="AD2019" s="84"/>
      <c r="AE2019" s="84" t="b">
        <v>0</v>
      </c>
      <c r="AF2019" s="84">
        <v>0</v>
      </c>
      <c r="AG2019" s="92" t="s">
        <v>16467</v>
      </c>
      <c r="AH2019" s="84" t="b">
        <v>0</v>
      </c>
      <c r="AI2019" s="84" t="s">
        <v>16520</v>
      </c>
      <c r="AJ2019" s="84"/>
      <c r="AK2019" s="92" t="s">
        <v>16467</v>
      </c>
      <c r="AL2019" s="84" t="b">
        <v>0</v>
      </c>
      <c r="AM2019" s="84">
        <v>66</v>
      </c>
      <c r="AN2019" s="92" t="s">
        <v>16225</v>
      </c>
      <c r="AO2019" s="84" t="s">
        <v>16535</v>
      </c>
      <c r="AP2019" s="84" t="b">
        <v>0</v>
      </c>
      <c r="AQ2019" s="92" t="s">
        <v>16225</v>
      </c>
      <c r="AR2019" s="84" t="s">
        <v>179</v>
      </c>
      <c r="AS2019" s="84">
        <v>0</v>
      </c>
      <c r="AT2019" s="84">
        <v>0</v>
      </c>
      <c r="AU2019" s="84"/>
      <c r="AV2019" s="84"/>
      <c r="AW2019" s="84"/>
      <c r="AX2019" s="84"/>
      <c r="AY2019" s="84"/>
      <c r="AZ2019" s="84"/>
      <c r="BA2019" s="84"/>
      <c r="BB2019" s="84"/>
      <c r="BC2019">
        <v>1</v>
      </c>
      <c r="BD2019">
        <v>0</v>
      </c>
      <c r="BE2019">
        <v>0</v>
      </c>
      <c r="BF2019">
        <v>0</v>
      </c>
      <c r="BG2019">
        <v>1</v>
      </c>
      <c r="BH2019">
        <v>0</v>
      </c>
    </row>
    <row r="2020" spans="1:60" x14ac:dyDescent="0.3">
      <c r="A2020" s="69" t="s">
        <v>729</v>
      </c>
      <c r="B2020" s="69" t="s">
        <v>729</v>
      </c>
      <c r="C2020" s="70"/>
      <c r="D2020" s="71"/>
      <c r="E2020" s="72"/>
      <c r="F2020" s="73"/>
      <c r="G2020" s="70"/>
      <c r="H2020" s="74"/>
      <c r="I2020" s="75"/>
      <c r="J2020" s="75"/>
      <c r="K2020" s="36"/>
      <c r="L2020" s="82"/>
      <c r="M2020" s="82"/>
      <c r="N2020" s="77"/>
      <c r="O2020" s="84" t="s">
        <v>179</v>
      </c>
      <c r="P2020" s="86">
        <v>43862.229050925926</v>
      </c>
      <c r="Q2020" s="84" t="s">
        <v>2356</v>
      </c>
      <c r="R2020" s="84"/>
      <c r="S2020" s="84"/>
      <c r="T2020" s="84" t="s">
        <v>2883</v>
      </c>
      <c r="U2020" s="87" t="s">
        <v>2973</v>
      </c>
      <c r="V2020" s="87" t="s">
        <v>2973</v>
      </c>
      <c r="W2020" s="86">
        <v>43862.229050925926</v>
      </c>
      <c r="X2020" s="90">
        <v>43862</v>
      </c>
      <c r="Y2020" s="92" t="s">
        <v>5602</v>
      </c>
      <c r="Z2020" s="87" t="s">
        <v>9365</v>
      </c>
      <c r="AA2020" s="84"/>
      <c r="AB2020" s="84"/>
      <c r="AC2020" s="92" t="s">
        <v>13243</v>
      </c>
      <c r="AD2020" s="84"/>
      <c r="AE2020" s="84" t="b">
        <v>0</v>
      </c>
      <c r="AF2020" s="84">
        <v>0</v>
      </c>
      <c r="AG2020" s="92" t="s">
        <v>16467</v>
      </c>
      <c r="AH2020" s="84" t="b">
        <v>0</v>
      </c>
      <c r="AI2020" s="84" t="s">
        <v>16520</v>
      </c>
      <c r="AJ2020" s="84"/>
      <c r="AK2020" s="92" t="s">
        <v>16467</v>
      </c>
      <c r="AL2020" s="84" t="b">
        <v>0</v>
      </c>
      <c r="AM2020" s="84">
        <v>0</v>
      </c>
      <c r="AN2020" s="92" t="s">
        <v>16467</v>
      </c>
      <c r="AO2020" s="84" t="s">
        <v>16535</v>
      </c>
      <c r="AP2020" s="84" t="b">
        <v>0</v>
      </c>
      <c r="AQ2020" s="92" t="s">
        <v>13243</v>
      </c>
      <c r="AR2020" s="84" t="s">
        <v>179</v>
      </c>
      <c r="AS2020" s="84">
        <v>0</v>
      </c>
      <c r="AT2020" s="84">
        <v>0</v>
      </c>
      <c r="AU2020" s="84"/>
      <c r="AV2020" s="84"/>
      <c r="AW2020" s="84"/>
      <c r="AX2020" s="84"/>
      <c r="AY2020" s="84"/>
      <c r="AZ2020" s="84"/>
      <c r="BA2020" s="84"/>
      <c r="BB2020" s="84"/>
      <c r="BC2020">
        <v>1</v>
      </c>
      <c r="BD2020">
        <v>0</v>
      </c>
      <c r="BE2020">
        <v>0</v>
      </c>
      <c r="BF2020">
        <v>1</v>
      </c>
      <c r="BG2020">
        <v>0</v>
      </c>
      <c r="BH2020">
        <v>0</v>
      </c>
    </row>
    <row r="2021" spans="1:60" x14ac:dyDescent="0.3">
      <c r="A2021" s="69" t="s">
        <v>1860</v>
      </c>
      <c r="B2021" s="69" t="s">
        <v>2096</v>
      </c>
      <c r="C2021" s="70"/>
      <c r="D2021" s="71"/>
      <c r="E2021" s="72"/>
      <c r="F2021" s="73"/>
      <c r="G2021" s="70"/>
      <c r="H2021" s="74"/>
      <c r="I2021" s="75"/>
      <c r="J2021" s="75"/>
      <c r="K2021" s="36"/>
      <c r="L2021" s="82"/>
      <c r="M2021" s="82"/>
      <c r="N2021" s="77"/>
      <c r="O2021" s="84" t="s">
        <v>2169</v>
      </c>
      <c r="P2021" s="86">
        <v>43862.231863425928</v>
      </c>
      <c r="Q2021" s="84" t="s">
        <v>2284</v>
      </c>
      <c r="R2021" s="84"/>
      <c r="S2021" s="84"/>
      <c r="T2021" s="84" t="s">
        <v>2883</v>
      </c>
      <c r="U2021" s="84"/>
      <c r="V2021" s="87" t="s">
        <v>4567</v>
      </c>
      <c r="W2021" s="86">
        <v>43862.231863425928</v>
      </c>
      <c r="X2021" s="90">
        <v>43862</v>
      </c>
      <c r="Y2021" s="92" t="s">
        <v>7767</v>
      </c>
      <c r="Z2021" s="87" t="s">
        <v>11588</v>
      </c>
      <c r="AA2021" s="84"/>
      <c r="AB2021" s="84"/>
      <c r="AC2021" s="92" t="s">
        <v>15486</v>
      </c>
      <c r="AD2021" s="84"/>
      <c r="AE2021" s="84" t="b">
        <v>0</v>
      </c>
      <c r="AF2021" s="84">
        <v>0</v>
      </c>
      <c r="AG2021" s="92" t="s">
        <v>16467</v>
      </c>
      <c r="AH2021" s="84" t="b">
        <v>0</v>
      </c>
      <c r="AI2021" s="84" t="s">
        <v>16520</v>
      </c>
      <c r="AJ2021" s="84"/>
      <c r="AK2021" s="92" t="s">
        <v>16467</v>
      </c>
      <c r="AL2021" s="84" t="b">
        <v>0</v>
      </c>
      <c r="AM2021" s="84">
        <v>230</v>
      </c>
      <c r="AN2021" s="92" t="s">
        <v>16293</v>
      </c>
      <c r="AO2021" s="84" t="s">
        <v>16535</v>
      </c>
      <c r="AP2021" s="84" t="b">
        <v>0</v>
      </c>
      <c r="AQ2021" s="92" t="s">
        <v>16293</v>
      </c>
      <c r="AR2021" s="84" t="s">
        <v>179</v>
      </c>
      <c r="AS2021" s="84">
        <v>0</v>
      </c>
      <c r="AT2021" s="84">
        <v>0</v>
      </c>
      <c r="AU2021" s="84"/>
      <c r="AV2021" s="84"/>
      <c r="AW2021" s="84"/>
      <c r="AX2021" s="84"/>
      <c r="AY2021" s="84"/>
      <c r="AZ2021" s="84"/>
      <c r="BA2021" s="84"/>
      <c r="BB2021" s="84"/>
      <c r="BC2021">
        <v>2</v>
      </c>
      <c r="BD2021">
        <v>0</v>
      </c>
      <c r="BE2021">
        <v>0</v>
      </c>
      <c r="BF2021">
        <v>0</v>
      </c>
      <c r="BG2021">
        <v>2</v>
      </c>
      <c r="BH2021">
        <v>0</v>
      </c>
    </row>
    <row r="2022" spans="1:60" x14ac:dyDescent="0.3">
      <c r="A2022" s="69" t="s">
        <v>731</v>
      </c>
      <c r="B2022" s="69" t="s">
        <v>2132</v>
      </c>
      <c r="C2022" s="70"/>
      <c r="D2022" s="71"/>
      <c r="E2022" s="72"/>
      <c r="F2022" s="73"/>
      <c r="G2022" s="70"/>
      <c r="H2022" s="74"/>
      <c r="I2022" s="75"/>
      <c r="J2022" s="75"/>
      <c r="K2022" s="36"/>
      <c r="L2022" s="82"/>
      <c r="M2022" s="82"/>
      <c r="N2022" s="77"/>
      <c r="O2022" s="84" t="s">
        <v>2168</v>
      </c>
      <c r="P2022" s="86">
        <v>43862.231886574074</v>
      </c>
      <c r="Q2022" s="84" t="s">
        <v>2218</v>
      </c>
      <c r="R2022" s="84"/>
      <c r="S2022" s="84"/>
      <c r="T2022" s="84" t="s">
        <v>2873</v>
      </c>
      <c r="U2022" s="84"/>
      <c r="V2022" s="87" t="s">
        <v>3531</v>
      </c>
      <c r="W2022" s="86">
        <v>43862.231886574074</v>
      </c>
      <c r="X2022" s="90">
        <v>43862</v>
      </c>
      <c r="Y2022" s="92" t="s">
        <v>5604</v>
      </c>
      <c r="Z2022" s="87" t="s">
        <v>9367</v>
      </c>
      <c r="AA2022" s="84"/>
      <c r="AB2022" s="84"/>
      <c r="AC2022" s="92" t="s">
        <v>13245</v>
      </c>
      <c r="AD2022" s="84"/>
      <c r="AE2022" s="84" t="b">
        <v>0</v>
      </c>
      <c r="AF2022" s="84">
        <v>0</v>
      </c>
      <c r="AG2022" s="92" t="s">
        <v>16467</v>
      </c>
      <c r="AH2022" s="84" t="b">
        <v>0</v>
      </c>
      <c r="AI2022" s="84" t="s">
        <v>16520</v>
      </c>
      <c r="AJ2022" s="84"/>
      <c r="AK2022" s="92" t="s">
        <v>16467</v>
      </c>
      <c r="AL2022" s="84" t="b">
        <v>0</v>
      </c>
      <c r="AM2022" s="84">
        <v>121</v>
      </c>
      <c r="AN2022" s="92" t="s">
        <v>12602</v>
      </c>
      <c r="AO2022" s="84" t="s">
        <v>16534</v>
      </c>
      <c r="AP2022" s="84" t="b">
        <v>0</v>
      </c>
      <c r="AQ2022" s="92" t="s">
        <v>12602</v>
      </c>
      <c r="AR2022" s="84" t="s">
        <v>179</v>
      </c>
      <c r="AS2022" s="84">
        <v>0</v>
      </c>
      <c r="AT2022" s="84">
        <v>0</v>
      </c>
      <c r="AU2022" s="84"/>
      <c r="AV2022" s="84"/>
      <c r="AW2022" s="84"/>
      <c r="AX2022" s="84"/>
      <c r="AY2022" s="84"/>
      <c r="AZ2022" s="84"/>
      <c r="BA2022" s="84"/>
      <c r="BB2022" s="84"/>
      <c r="BC2022">
        <v>1</v>
      </c>
      <c r="BD2022">
        <v>0</v>
      </c>
      <c r="BE2022">
        <v>1</v>
      </c>
      <c r="BF2022">
        <v>0</v>
      </c>
      <c r="BG2022">
        <v>0</v>
      </c>
      <c r="BH2022">
        <v>0</v>
      </c>
    </row>
    <row r="2023" spans="1:60" x14ac:dyDescent="0.3">
      <c r="A2023" s="69" t="s">
        <v>1158</v>
      </c>
      <c r="B2023" s="69" t="s">
        <v>2096</v>
      </c>
      <c r="C2023" s="70"/>
      <c r="D2023" s="71"/>
      <c r="E2023" s="72"/>
      <c r="F2023" s="73"/>
      <c r="G2023" s="70"/>
      <c r="H2023" s="74"/>
      <c r="I2023" s="75"/>
      <c r="J2023" s="75"/>
      <c r="K2023" s="36"/>
      <c r="L2023" s="82"/>
      <c r="M2023" s="82"/>
      <c r="N2023" s="77"/>
      <c r="O2023" s="84" t="s">
        <v>2169</v>
      </c>
      <c r="P2023" s="86">
        <v>43862.232222222221</v>
      </c>
      <c r="Q2023" s="84" t="s">
        <v>2284</v>
      </c>
      <c r="R2023" s="84"/>
      <c r="S2023" s="84"/>
      <c r="T2023" s="84" t="s">
        <v>2883</v>
      </c>
      <c r="U2023" s="84"/>
      <c r="V2023" s="87" t="s">
        <v>3924</v>
      </c>
      <c r="W2023" s="86">
        <v>43862.232222222221</v>
      </c>
      <c r="X2023" s="90">
        <v>43862</v>
      </c>
      <c r="Y2023" s="92" t="s">
        <v>6247</v>
      </c>
      <c r="Z2023" s="87" t="s">
        <v>10017</v>
      </c>
      <c r="AA2023" s="84"/>
      <c r="AB2023" s="84"/>
      <c r="AC2023" s="92" t="s">
        <v>13896</v>
      </c>
      <c r="AD2023" s="84"/>
      <c r="AE2023" s="84" t="b">
        <v>0</v>
      </c>
      <c r="AF2023" s="84">
        <v>0</v>
      </c>
      <c r="AG2023" s="92" t="s">
        <v>16467</v>
      </c>
      <c r="AH2023" s="84" t="b">
        <v>0</v>
      </c>
      <c r="AI2023" s="84" t="s">
        <v>16520</v>
      </c>
      <c r="AJ2023" s="84"/>
      <c r="AK2023" s="92" t="s">
        <v>16467</v>
      </c>
      <c r="AL2023" s="84" t="b">
        <v>0</v>
      </c>
      <c r="AM2023" s="84">
        <v>230</v>
      </c>
      <c r="AN2023" s="92" t="s">
        <v>16293</v>
      </c>
      <c r="AO2023" s="84" t="s">
        <v>16535</v>
      </c>
      <c r="AP2023" s="84" t="b">
        <v>0</v>
      </c>
      <c r="AQ2023" s="92" t="s">
        <v>16293</v>
      </c>
      <c r="AR2023" s="84" t="s">
        <v>179</v>
      </c>
      <c r="AS2023" s="84">
        <v>0</v>
      </c>
      <c r="AT2023" s="84">
        <v>0</v>
      </c>
      <c r="AU2023" s="84"/>
      <c r="AV2023" s="84"/>
      <c r="AW2023" s="84"/>
      <c r="AX2023" s="84"/>
      <c r="AY2023" s="84"/>
      <c r="AZ2023" s="84"/>
      <c r="BA2023" s="84"/>
      <c r="BB2023" s="84"/>
      <c r="BC2023">
        <v>1</v>
      </c>
      <c r="BD2023">
        <v>0</v>
      </c>
      <c r="BE2023">
        <v>0</v>
      </c>
      <c r="BF2023">
        <v>0</v>
      </c>
      <c r="BG2023">
        <v>1</v>
      </c>
      <c r="BH2023">
        <v>0</v>
      </c>
    </row>
    <row r="2024" spans="1:60" x14ac:dyDescent="0.3">
      <c r="A2024" s="69" t="s">
        <v>1098</v>
      </c>
      <c r="B2024" s="69" t="s">
        <v>2118</v>
      </c>
      <c r="C2024" s="70"/>
      <c r="D2024" s="71"/>
      <c r="E2024" s="72"/>
      <c r="F2024" s="73"/>
      <c r="G2024" s="70"/>
      <c r="H2024" s="74"/>
      <c r="I2024" s="75"/>
      <c r="J2024" s="75"/>
      <c r="K2024" s="36"/>
      <c r="L2024" s="82"/>
      <c r="M2024" s="82"/>
      <c r="N2024" s="77"/>
      <c r="O2024" s="84" t="s">
        <v>2169</v>
      </c>
      <c r="P2024" s="86">
        <v>43862.233483796299</v>
      </c>
      <c r="Q2024" s="84" t="s">
        <v>2321</v>
      </c>
      <c r="R2024" s="84"/>
      <c r="S2024" s="84"/>
      <c r="T2024" s="84" t="s">
        <v>2873</v>
      </c>
      <c r="U2024" s="84"/>
      <c r="V2024" s="87" t="s">
        <v>3867</v>
      </c>
      <c r="W2024" s="86">
        <v>43862.233483796299</v>
      </c>
      <c r="X2024" s="90">
        <v>43862</v>
      </c>
      <c r="Y2024" s="92" t="s">
        <v>6119</v>
      </c>
      <c r="Z2024" s="87" t="s">
        <v>9890</v>
      </c>
      <c r="AA2024" s="84"/>
      <c r="AB2024" s="84"/>
      <c r="AC2024" s="92" t="s">
        <v>13769</v>
      </c>
      <c r="AD2024" s="84"/>
      <c r="AE2024" s="84" t="b">
        <v>0</v>
      </c>
      <c r="AF2024" s="84">
        <v>0</v>
      </c>
      <c r="AG2024" s="92" t="s">
        <v>16467</v>
      </c>
      <c r="AH2024" s="84" t="b">
        <v>0</v>
      </c>
      <c r="AI2024" s="84" t="s">
        <v>16520</v>
      </c>
      <c r="AJ2024" s="84"/>
      <c r="AK2024" s="92" t="s">
        <v>16467</v>
      </c>
      <c r="AL2024" s="84" t="b">
        <v>0</v>
      </c>
      <c r="AM2024" s="84">
        <v>85</v>
      </c>
      <c r="AN2024" s="92" t="s">
        <v>16409</v>
      </c>
      <c r="AO2024" s="84" t="s">
        <v>16534</v>
      </c>
      <c r="AP2024" s="84" t="b">
        <v>0</v>
      </c>
      <c r="AQ2024" s="92" t="s">
        <v>16409</v>
      </c>
      <c r="AR2024" s="84" t="s">
        <v>179</v>
      </c>
      <c r="AS2024" s="84">
        <v>0</v>
      </c>
      <c r="AT2024" s="84">
        <v>0</v>
      </c>
      <c r="AU2024" s="84"/>
      <c r="AV2024" s="84"/>
      <c r="AW2024" s="84"/>
      <c r="AX2024" s="84"/>
      <c r="AY2024" s="84"/>
      <c r="AZ2024" s="84"/>
      <c r="BA2024" s="84"/>
      <c r="BB2024" s="84"/>
      <c r="BC2024">
        <v>1</v>
      </c>
      <c r="BD2024">
        <v>0</v>
      </c>
      <c r="BE2024">
        <v>0</v>
      </c>
      <c r="BF2024">
        <v>0</v>
      </c>
      <c r="BG2024">
        <v>1</v>
      </c>
      <c r="BH2024">
        <v>0</v>
      </c>
    </row>
    <row r="2025" spans="1:60" x14ac:dyDescent="0.3">
      <c r="A2025" s="69" t="s">
        <v>730</v>
      </c>
      <c r="B2025" s="69" t="s">
        <v>2078</v>
      </c>
      <c r="C2025" s="70"/>
      <c r="D2025" s="71"/>
      <c r="E2025" s="72"/>
      <c r="F2025" s="73"/>
      <c r="G2025" s="70"/>
      <c r="H2025" s="74"/>
      <c r="I2025" s="75"/>
      <c r="J2025" s="75"/>
      <c r="K2025" s="36"/>
      <c r="L2025" s="82"/>
      <c r="M2025" s="82"/>
      <c r="N2025" s="77"/>
      <c r="O2025" s="84" t="s">
        <v>2169</v>
      </c>
      <c r="P2025" s="86">
        <v>43862.233530092592</v>
      </c>
      <c r="Q2025" s="84" t="s">
        <v>2298</v>
      </c>
      <c r="R2025" s="84"/>
      <c r="S2025" s="84"/>
      <c r="T2025" s="84" t="s">
        <v>2890</v>
      </c>
      <c r="U2025" s="84"/>
      <c r="V2025" s="87" t="s">
        <v>3530</v>
      </c>
      <c r="W2025" s="86">
        <v>43862.233530092592</v>
      </c>
      <c r="X2025" s="90">
        <v>43862</v>
      </c>
      <c r="Y2025" s="92" t="s">
        <v>5603</v>
      </c>
      <c r="Z2025" s="87" t="s">
        <v>9366</v>
      </c>
      <c r="AA2025" s="84"/>
      <c r="AB2025" s="84"/>
      <c r="AC2025" s="92" t="s">
        <v>13244</v>
      </c>
      <c r="AD2025" s="84"/>
      <c r="AE2025" s="84" t="b">
        <v>0</v>
      </c>
      <c r="AF2025" s="84">
        <v>0</v>
      </c>
      <c r="AG2025" s="92" t="s">
        <v>16467</v>
      </c>
      <c r="AH2025" s="84" t="b">
        <v>0</v>
      </c>
      <c r="AI2025" s="84" t="s">
        <v>16520</v>
      </c>
      <c r="AJ2025" s="84"/>
      <c r="AK2025" s="92" t="s">
        <v>16467</v>
      </c>
      <c r="AL2025" s="84" t="b">
        <v>0</v>
      </c>
      <c r="AM2025" s="84">
        <v>66</v>
      </c>
      <c r="AN2025" s="92" t="s">
        <v>16225</v>
      </c>
      <c r="AO2025" s="84" t="s">
        <v>16534</v>
      </c>
      <c r="AP2025" s="84" t="b">
        <v>0</v>
      </c>
      <c r="AQ2025" s="92" t="s">
        <v>16225</v>
      </c>
      <c r="AR2025" s="84" t="s">
        <v>179</v>
      </c>
      <c r="AS2025" s="84">
        <v>0</v>
      </c>
      <c r="AT2025" s="84">
        <v>0</v>
      </c>
      <c r="AU2025" s="84"/>
      <c r="AV2025" s="84"/>
      <c r="AW2025" s="84"/>
      <c r="AX2025" s="84"/>
      <c r="AY2025" s="84"/>
      <c r="AZ2025" s="84"/>
      <c r="BA2025" s="84"/>
      <c r="BB2025" s="84"/>
      <c r="BC2025">
        <v>1</v>
      </c>
      <c r="BD2025">
        <v>0</v>
      </c>
      <c r="BE2025">
        <v>0</v>
      </c>
      <c r="BF2025">
        <v>0</v>
      </c>
      <c r="BG2025">
        <v>1</v>
      </c>
      <c r="BH2025">
        <v>0</v>
      </c>
    </row>
    <row r="2026" spans="1:60" x14ac:dyDescent="0.3">
      <c r="A2026" s="69" t="s">
        <v>744</v>
      </c>
      <c r="B2026" s="69" t="s">
        <v>744</v>
      </c>
      <c r="C2026" s="70"/>
      <c r="D2026" s="71"/>
      <c r="E2026" s="72"/>
      <c r="F2026" s="73"/>
      <c r="G2026" s="70"/>
      <c r="H2026" s="74"/>
      <c r="I2026" s="75"/>
      <c r="J2026" s="75"/>
      <c r="K2026" s="36"/>
      <c r="L2026" s="82"/>
      <c r="M2026" s="82"/>
      <c r="N2026" s="77"/>
      <c r="O2026" s="84" t="s">
        <v>179</v>
      </c>
      <c r="P2026" s="86">
        <v>43862.234791666669</v>
      </c>
      <c r="Q2026" s="84" t="s">
        <v>2361</v>
      </c>
      <c r="R2026" s="84"/>
      <c r="S2026" s="84"/>
      <c r="T2026" s="84" t="s">
        <v>2883</v>
      </c>
      <c r="U2026" s="84"/>
      <c r="V2026" s="87" t="s">
        <v>3542</v>
      </c>
      <c r="W2026" s="86">
        <v>43862.234791666669</v>
      </c>
      <c r="X2026" s="90">
        <v>43862</v>
      </c>
      <c r="Y2026" s="92" t="s">
        <v>5626</v>
      </c>
      <c r="Z2026" s="87" t="s">
        <v>9389</v>
      </c>
      <c r="AA2026" s="84"/>
      <c r="AB2026" s="84"/>
      <c r="AC2026" s="92" t="s">
        <v>13267</v>
      </c>
      <c r="AD2026" s="84"/>
      <c r="AE2026" s="84" t="b">
        <v>0</v>
      </c>
      <c r="AF2026" s="84">
        <v>0</v>
      </c>
      <c r="AG2026" s="92" t="s">
        <v>16467</v>
      </c>
      <c r="AH2026" s="84" t="b">
        <v>0</v>
      </c>
      <c r="AI2026" s="84" t="s">
        <v>16520</v>
      </c>
      <c r="AJ2026" s="84"/>
      <c r="AK2026" s="92" t="s">
        <v>16467</v>
      </c>
      <c r="AL2026" s="84" t="b">
        <v>0</v>
      </c>
      <c r="AM2026" s="84">
        <v>0</v>
      </c>
      <c r="AN2026" s="92" t="s">
        <v>16467</v>
      </c>
      <c r="AO2026" s="84" t="s">
        <v>16534</v>
      </c>
      <c r="AP2026" s="84" t="b">
        <v>0</v>
      </c>
      <c r="AQ2026" s="92" t="s">
        <v>13267</v>
      </c>
      <c r="AR2026" s="84" t="s">
        <v>179</v>
      </c>
      <c r="AS2026" s="84">
        <v>0</v>
      </c>
      <c r="AT2026" s="84">
        <v>0</v>
      </c>
      <c r="AU2026" s="84"/>
      <c r="AV2026" s="84"/>
      <c r="AW2026" s="84"/>
      <c r="AX2026" s="84"/>
      <c r="AY2026" s="84"/>
      <c r="AZ2026" s="84"/>
      <c r="BA2026" s="84"/>
      <c r="BB2026" s="84"/>
      <c r="BC2026">
        <v>4</v>
      </c>
      <c r="BD2026">
        <v>0</v>
      </c>
      <c r="BE2026">
        <v>0</v>
      </c>
      <c r="BF2026">
        <v>4</v>
      </c>
      <c r="BG2026">
        <v>0</v>
      </c>
      <c r="BH2026">
        <v>0</v>
      </c>
    </row>
    <row r="2027" spans="1:60" x14ac:dyDescent="0.3">
      <c r="A2027" s="69" t="s">
        <v>744</v>
      </c>
      <c r="B2027" s="69" t="s">
        <v>2128</v>
      </c>
      <c r="C2027" s="70"/>
      <c r="D2027" s="71"/>
      <c r="E2027" s="72"/>
      <c r="F2027" s="73"/>
      <c r="G2027" s="70"/>
      <c r="H2027" s="74"/>
      <c r="I2027" s="75"/>
      <c r="J2027" s="75"/>
      <c r="K2027" s="36"/>
      <c r="L2027" s="82"/>
      <c r="M2027" s="82"/>
      <c r="N2027" s="77"/>
      <c r="O2027" s="84" t="s">
        <v>2168</v>
      </c>
      <c r="P2027" s="86">
        <v>43862.235532407409</v>
      </c>
      <c r="Q2027" s="84" t="s">
        <v>2299</v>
      </c>
      <c r="R2027" s="84"/>
      <c r="S2027" s="84"/>
      <c r="T2027" s="84"/>
      <c r="U2027" s="84"/>
      <c r="V2027" s="87" t="s">
        <v>3542</v>
      </c>
      <c r="W2027" s="86">
        <v>43862.235532407409</v>
      </c>
      <c r="X2027" s="90">
        <v>43862</v>
      </c>
      <c r="Y2027" s="92" t="s">
        <v>5627</v>
      </c>
      <c r="Z2027" s="87" t="s">
        <v>9390</v>
      </c>
      <c r="AA2027" s="84"/>
      <c r="AB2027" s="84"/>
      <c r="AC2027" s="92" t="s">
        <v>13268</v>
      </c>
      <c r="AD2027" s="84"/>
      <c r="AE2027" s="84" t="b">
        <v>0</v>
      </c>
      <c r="AF2027" s="84">
        <v>0</v>
      </c>
      <c r="AG2027" s="92" t="s">
        <v>16467</v>
      </c>
      <c r="AH2027" s="84" t="b">
        <v>0</v>
      </c>
      <c r="AI2027" s="84" t="s">
        <v>16520</v>
      </c>
      <c r="AJ2027" s="84"/>
      <c r="AK2027" s="92" t="s">
        <v>16467</v>
      </c>
      <c r="AL2027" s="84" t="b">
        <v>0</v>
      </c>
      <c r="AM2027" s="84">
        <v>118</v>
      </c>
      <c r="AN2027" s="92" t="s">
        <v>16294</v>
      </c>
      <c r="AO2027" s="84" t="s">
        <v>16534</v>
      </c>
      <c r="AP2027" s="84" t="b">
        <v>0</v>
      </c>
      <c r="AQ2027" s="92" t="s">
        <v>16294</v>
      </c>
      <c r="AR2027" s="84" t="s">
        <v>179</v>
      </c>
      <c r="AS2027" s="84">
        <v>0</v>
      </c>
      <c r="AT2027" s="84">
        <v>0</v>
      </c>
      <c r="AU2027" s="84"/>
      <c r="AV2027" s="84"/>
      <c r="AW2027" s="84"/>
      <c r="AX2027" s="84"/>
      <c r="AY2027" s="84"/>
      <c r="AZ2027" s="84"/>
      <c r="BA2027" s="84"/>
      <c r="BB2027" s="84"/>
      <c r="BC2027">
        <v>1</v>
      </c>
      <c r="BD2027">
        <v>0</v>
      </c>
      <c r="BE2027">
        <v>1</v>
      </c>
      <c r="BF2027">
        <v>0</v>
      </c>
      <c r="BG2027">
        <v>0</v>
      </c>
      <c r="BH2027">
        <v>0</v>
      </c>
    </row>
    <row r="2028" spans="1:60" x14ac:dyDescent="0.3">
      <c r="A2028" s="69" t="s">
        <v>744</v>
      </c>
      <c r="B2028" s="69" t="s">
        <v>2145</v>
      </c>
      <c r="C2028" s="70"/>
      <c r="D2028" s="71"/>
      <c r="E2028" s="72"/>
      <c r="F2028" s="73"/>
      <c r="G2028" s="70"/>
      <c r="H2028" s="74"/>
      <c r="I2028" s="75"/>
      <c r="J2028" s="75"/>
      <c r="K2028" s="36"/>
      <c r="L2028" s="82"/>
      <c r="M2028" s="82"/>
      <c r="N2028" s="77"/>
      <c r="O2028" s="84" t="s">
        <v>2168</v>
      </c>
      <c r="P2028" s="86">
        <v>43862.235532407409</v>
      </c>
      <c r="Q2028" s="84" t="s">
        <v>2299</v>
      </c>
      <c r="R2028" s="84"/>
      <c r="S2028" s="84"/>
      <c r="T2028" s="84"/>
      <c r="U2028" s="84"/>
      <c r="V2028" s="87" t="s">
        <v>3542</v>
      </c>
      <c r="W2028" s="86">
        <v>43862.235532407409</v>
      </c>
      <c r="X2028" s="90">
        <v>43862</v>
      </c>
      <c r="Y2028" s="92" t="s">
        <v>5627</v>
      </c>
      <c r="Z2028" s="87" t="s">
        <v>9390</v>
      </c>
      <c r="AA2028" s="84"/>
      <c r="AB2028" s="84"/>
      <c r="AC2028" s="92" t="s">
        <v>13268</v>
      </c>
      <c r="AD2028" s="84"/>
      <c r="AE2028" s="84" t="b">
        <v>0</v>
      </c>
      <c r="AF2028" s="84">
        <v>0</v>
      </c>
      <c r="AG2028" s="92" t="s">
        <v>16467</v>
      </c>
      <c r="AH2028" s="84" t="b">
        <v>0</v>
      </c>
      <c r="AI2028" s="84" t="s">
        <v>16520</v>
      </c>
      <c r="AJ2028" s="84"/>
      <c r="AK2028" s="92" t="s">
        <v>16467</v>
      </c>
      <c r="AL2028" s="84" t="b">
        <v>0</v>
      </c>
      <c r="AM2028" s="84">
        <v>118</v>
      </c>
      <c r="AN2028" s="92" t="s">
        <v>16294</v>
      </c>
      <c r="AO2028" s="84" t="s">
        <v>16534</v>
      </c>
      <c r="AP2028" s="84" t="b">
        <v>0</v>
      </c>
      <c r="AQ2028" s="92" t="s">
        <v>16294</v>
      </c>
      <c r="AR2028" s="84" t="s">
        <v>179</v>
      </c>
      <c r="AS2028" s="84">
        <v>0</v>
      </c>
      <c r="AT2028" s="84">
        <v>0</v>
      </c>
      <c r="AU2028" s="84"/>
      <c r="AV2028" s="84"/>
      <c r="AW2028" s="84"/>
      <c r="AX2028" s="84"/>
      <c r="AY2028" s="84"/>
      <c r="AZ2028" s="84"/>
      <c r="BA2028" s="84"/>
      <c r="BB2028" s="84"/>
      <c r="BC2028">
        <v>1</v>
      </c>
      <c r="BD2028">
        <v>0</v>
      </c>
      <c r="BE2028">
        <v>1</v>
      </c>
      <c r="BF2028">
        <v>0</v>
      </c>
      <c r="BG2028">
        <v>0</v>
      </c>
      <c r="BH2028">
        <v>0</v>
      </c>
    </row>
    <row r="2029" spans="1:60" x14ac:dyDescent="0.3">
      <c r="A2029" s="69" t="s">
        <v>731</v>
      </c>
      <c r="B2029" s="69" t="s">
        <v>2128</v>
      </c>
      <c r="C2029" s="70"/>
      <c r="D2029" s="71"/>
      <c r="E2029" s="72"/>
      <c r="F2029" s="73"/>
      <c r="G2029" s="70"/>
      <c r="H2029" s="74"/>
      <c r="I2029" s="75"/>
      <c r="J2029" s="75"/>
      <c r="K2029" s="36"/>
      <c r="L2029" s="82"/>
      <c r="M2029" s="82"/>
      <c r="N2029" s="77"/>
      <c r="O2029" s="84" t="s">
        <v>2168</v>
      </c>
      <c r="P2029" s="86">
        <v>43862.23642361111</v>
      </c>
      <c r="Q2029" s="84" t="s">
        <v>2172</v>
      </c>
      <c r="R2029" s="84"/>
      <c r="S2029" s="84"/>
      <c r="T2029" s="84"/>
      <c r="U2029" s="84"/>
      <c r="V2029" s="87" t="s">
        <v>3531</v>
      </c>
      <c r="W2029" s="86">
        <v>43862.23642361111</v>
      </c>
      <c r="X2029" s="90">
        <v>43862</v>
      </c>
      <c r="Y2029" s="92" t="s">
        <v>5605</v>
      </c>
      <c r="Z2029" s="87" t="s">
        <v>9368</v>
      </c>
      <c r="AA2029" s="84"/>
      <c r="AB2029" s="84"/>
      <c r="AC2029" s="92" t="s">
        <v>13246</v>
      </c>
      <c r="AD2029" s="84"/>
      <c r="AE2029" s="84" t="b">
        <v>0</v>
      </c>
      <c r="AF2029" s="84">
        <v>0</v>
      </c>
      <c r="AG2029" s="92" t="s">
        <v>16467</v>
      </c>
      <c r="AH2029" s="84" t="b">
        <v>0</v>
      </c>
      <c r="AI2029" s="84" t="s">
        <v>16520</v>
      </c>
      <c r="AJ2029" s="84"/>
      <c r="AK2029" s="92" t="s">
        <v>16467</v>
      </c>
      <c r="AL2029" s="84" t="b">
        <v>0</v>
      </c>
      <c r="AM2029" s="84">
        <v>155</v>
      </c>
      <c r="AN2029" s="92" t="s">
        <v>16241</v>
      </c>
      <c r="AO2029" s="84" t="s">
        <v>16534</v>
      </c>
      <c r="AP2029" s="84" t="b">
        <v>0</v>
      </c>
      <c r="AQ2029" s="92" t="s">
        <v>16241</v>
      </c>
      <c r="AR2029" s="84" t="s">
        <v>179</v>
      </c>
      <c r="AS2029" s="84">
        <v>0</v>
      </c>
      <c r="AT2029" s="84">
        <v>0</v>
      </c>
      <c r="AU2029" s="84"/>
      <c r="AV2029" s="84"/>
      <c r="AW2029" s="84"/>
      <c r="AX2029" s="84"/>
      <c r="AY2029" s="84"/>
      <c r="AZ2029" s="84"/>
      <c r="BA2029" s="84"/>
      <c r="BB2029" s="84"/>
      <c r="BC2029">
        <v>1</v>
      </c>
      <c r="BD2029">
        <v>0</v>
      </c>
      <c r="BE2029">
        <v>1</v>
      </c>
      <c r="BF2029">
        <v>0</v>
      </c>
      <c r="BG2029">
        <v>0</v>
      </c>
      <c r="BH2029">
        <v>0</v>
      </c>
    </row>
    <row r="2030" spans="1:60" x14ac:dyDescent="0.3">
      <c r="A2030" s="69" t="s">
        <v>732</v>
      </c>
      <c r="B2030" s="69" t="s">
        <v>2128</v>
      </c>
      <c r="C2030" s="70"/>
      <c r="D2030" s="71"/>
      <c r="E2030" s="72"/>
      <c r="F2030" s="73"/>
      <c r="G2030" s="70"/>
      <c r="H2030" s="74"/>
      <c r="I2030" s="75"/>
      <c r="J2030" s="75"/>
      <c r="K2030" s="36"/>
      <c r="L2030" s="82"/>
      <c r="M2030" s="82"/>
      <c r="N2030" s="77"/>
      <c r="O2030" s="84" t="s">
        <v>2168</v>
      </c>
      <c r="P2030" s="86">
        <v>43862.238009259258</v>
      </c>
      <c r="Q2030" s="84" t="s">
        <v>2299</v>
      </c>
      <c r="R2030" s="84"/>
      <c r="S2030" s="84"/>
      <c r="T2030" s="84"/>
      <c r="U2030" s="84"/>
      <c r="V2030" s="87" t="s">
        <v>3532</v>
      </c>
      <c r="W2030" s="86">
        <v>43862.238009259258</v>
      </c>
      <c r="X2030" s="90">
        <v>43862</v>
      </c>
      <c r="Y2030" s="92" t="s">
        <v>5607</v>
      </c>
      <c r="Z2030" s="87" t="s">
        <v>9370</v>
      </c>
      <c r="AA2030" s="84"/>
      <c r="AB2030" s="84"/>
      <c r="AC2030" s="92" t="s">
        <v>13248</v>
      </c>
      <c r="AD2030" s="84"/>
      <c r="AE2030" s="84" t="b">
        <v>0</v>
      </c>
      <c r="AF2030" s="84">
        <v>0</v>
      </c>
      <c r="AG2030" s="92" t="s">
        <v>16467</v>
      </c>
      <c r="AH2030" s="84" t="b">
        <v>0</v>
      </c>
      <c r="AI2030" s="84" t="s">
        <v>16520</v>
      </c>
      <c r="AJ2030" s="84"/>
      <c r="AK2030" s="92" t="s">
        <v>16467</v>
      </c>
      <c r="AL2030" s="84" t="b">
        <v>0</v>
      </c>
      <c r="AM2030" s="84">
        <v>118</v>
      </c>
      <c r="AN2030" s="92" t="s">
        <v>16294</v>
      </c>
      <c r="AO2030" s="84" t="s">
        <v>16534</v>
      </c>
      <c r="AP2030" s="84" t="b">
        <v>0</v>
      </c>
      <c r="AQ2030" s="92" t="s">
        <v>16294</v>
      </c>
      <c r="AR2030" s="84" t="s">
        <v>179</v>
      </c>
      <c r="AS2030" s="84">
        <v>0</v>
      </c>
      <c r="AT2030" s="84">
        <v>0</v>
      </c>
      <c r="AU2030" s="84"/>
      <c r="AV2030" s="84"/>
      <c r="AW2030" s="84"/>
      <c r="AX2030" s="84"/>
      <c r="AY2030" s="84"/>
      <c r="AZ2030" s="84"/>
      <c r="BA2030" s="84"/>
      <c r="BB2030" s="84"/>
      <c r="BC2030">
        <v>1</v>
      </c>
      <c r="BD2030">
        <v>0</v>
      </c>
      <c r="BE2030">
        <v>1</v>
      </c>
      <c r="BF2030">
        <v>0</v>
      </c>
      <c r="BG2030">
        <v>0</v>
      </c>
      <c r="BH2030">
        <v>0</v>
      </c>
    </row>
    <row r="2031" spans="1:60" x14ac:dyDescent="0.3">
      <c r="A2031" s="69" t="s">
        <v>732</v>
      </c>
      <c r="B2031" s="69" t="s">
        <v>2145</v>
      </c>
      <c r="C2031" s="70"/>
      <c r="D2031" s="71"/>
      <c r="E2031" s="72"/>
      <c r="F2031" s="73"/>
      <c r="G2031" s="70"/>
      <c r="H2031" s="74"/>
      <c r="I2031" s="75"/>
      <c r="J2031" s="75"/>
      <c r="K2031" s="36"/>
      <c r="L2031" s="82"/>
      <c r="M2031" s="82"/>
      <c r="N2031" s="77"/>
      <c r="O2031" s="84" t="s">
        <v>2168</v>
      </c>
      <c r="P2031" s="86">
        <v>43862.238009259258</v>
      </c>
      <c r="Q2031" s="84" t="s">
        <v>2299</v>
      </c>
      <c r="R2031" s="84"/>
      <c r="S2031" s="84"/>
      <c r="T2031" s="84"/>
      <c r="U2031" s="84"/>
      <c r="V2031" s="87" t="s">
        <v>3532</v>
      </c>
      <c r="W2031" s="86">
        <v>43862.238009259258</v>
      </c>
      <c r="X2031" s="90">
        <v>43862</v>
      </c>
      <c r="Y2031" s="92" t="s">
        <v>5607</v>
      </c>
      <c r="Z2031" s="87" t="s">
        <v>9370</v>
      </c>
      <c r="AA2031" s="84"/>
      <c r="AB2031" s="84"/>
      <c r="AC2031" s="92" t="s">
        <v>13248</v>
      </c>
      <c r="AD2031" s="84"/>
      <c r="AE2031" s="84" t="b">
        <v>0</v>
      </c>
      <c r="AF2031" s="84">
        <v>0</v>
      </c>
      <c r="AG2031" s="92" t="s">
        <v>16467</v>
      </c>
      <c r="AH2031" s="84" t="b">
        <v>0</v>
      </c>
      <c r="AI2031" s="84" t="s">
        <v>16520</v>
      </c>
      <c r="AJ2031" s="84"/>
      <c r="AK2031" s="92" t="s">
        <v>16467</v>
      </c>
      <c r="AL2031" s="84" t="b">
        <v>0</v>
      </c>
      <c r="AM2031" s="84">
        <v>118</v>
      </c>
      <c r="AN2031" s="92" t="s">
        <v>16294</v>
      </c>
      <c r="AO2031" s="84" t="s">
        <v>16534</v>
      </c>
      <c r="AP2031" s="84" t="b">
        <v>0</v>
      </c>
      <c r="AQ2031" s="92" t="s">
        <v>16294</v>
      </c>
      <c r="AR2031" s="84" t="s">
        <v>179</v>
      </c>
      <c r="AS2031" s="84">
        <v>0</v>
      </c>
      <c r="AT2031" s="84">
        <v>0</v>
      </c>
      <c r="AU2031" s="84"/>
      <c r="AV2031" s="84"/>
      <c r="AW2031" s="84"/>
      <c r="AX2031" s="84"/>
      <c r="AY2031" s="84"/>
      <c r="AZ2031" s="84"/>
      <c r="BA2031" s="84"/>
      <c r="BB2031" s="84"/>
      <c r="BC2031">
        <v>1</v>
      </c>
      <c r="BD2031">
        <v>0</v>
      </c>
      <c r="BE2031">
        <v>1</v>
      </c>
      <c r="BF2031">
        <v>0</v>
      </c>
      <c r="BG2031">
        <v>0</v>
      </c>
      <c r="BH2031">
        <v>0</v>
      </c>
    </row>
    <row r="2032" spans="1:60" x14ac:dyDescent="0.3">
      <c r="A2032" s="69" t="s">
        <v>1087</v>
      </c>
      <c r="B2032" s="69" t="s">
        <v>2132</v>
      </c>
      <c r="C2032" s="70"/>
      <c r="D2032" s="71"/>
      <c r="E2032" s="72"/>
      <c r="F2032" s="73"/>
      <c r="G2032" s="70"/>
      <c r="H2032" s="74"/>
      <c r="I2032" s="75"/>
      <c r="J2032" s="75"/>
      <c r="K2032" s="36"/>
      <c r="L2032" s="82"/>
      <c r="M2032" s="82"/>
      <c r="N2032" s="77"/>
      <c r="O2032" s="84" t="s">
        <v>2168</v>
      </c>
      <c r="P2032" s="86">
        <v>43862.242245370369</v>
      </c>
      <c r="Q2032" s="84" t="s">
        <v>2218</v>
      </c>
      <c r="R2032" s="84"/>
      <c r="S2032" s="84"/>
      <c r="T2032" s="84" t="s">
        <v>2873</v>
      </c>
      <c r="U2032" s="84"/>
      <c r="V2032" s="87" t="s">
        <v>3858</v>
      </c>
      <c r="W2032" s="86">
        <v>43862.242245370369</v>
      </c>
      <c r="X2032" s="90">
        <v>43862</v>
      </c>
      <c r="Y2032" s="92" t="s">
        <v>6103</v>
      </c>
      <c r="Z2032" s="87" t="s">
        <v>9874</v>
      </c>
      <c r="AA2032" s="84"/>
      <c r="AB2032" s="84"/>
      <c r="AC2032" s="92" t="s">
        <v>13753</v>
      </c>
      <c r="AD2032" s="84"/>
      <c r="AE2032" s="84" t="b">
        <v>0</v>
      </c>
      <c r="AF2032" s="84">
        <v>0</v>
      </c>
      <c r="AG2032" s="92" t="s">
        <v>16467</v>
      </c>
      <c r="AH2032" s="84" t="b">
        <v>0</v>
      </c>
      <c r="AI2032" s="84" t="s">
        <v>16520</v>
      </c>
      <c r="AJ2032" s="84"/>
      <c r="AK2032" s="92" t="s">
        <v>16467</v>
      </c>
      <c r="AL2032" s="84" t="b">
        <v>0</v>
      </c>
      <c r="AM2032" s="84">
        <v>121</v>
      </c>
      <c r="AN2032" s="92" t="s">
        <v>12602</v>
      </c>
      <c r="AO2032" s="84" t="s">
        <v>16534</v>
      </c>
      <c r="AP2032" s="84" t="b">
        <v>0</v>
      </c>
      <c r="AQ2032" s="92" t="s">
        <v>12602</v>
      </c>
      <c r="AR2032" s="84" t="s">
        <v>179</v>
      </c>
      <c r="AS2032" s="84">
        <v>0</v>
      </c>
      <c r="AT2032" s="84">
        <v>0</v>
      </c>
      <c r="AU2032" s="84"/>
      <c r="AV2032" s="84"/>
      <c r="AW2032" s="84"/>
      <c r="AX2032" s="84"/>
      <c r="AY2032" s="84"/>
      <c r="AZ2032" s="84"/>
      <c r="BA2032" s="84"/>
      <c r="BB2032" s="84"/>
      <c r="BC2032">
        <v>1</v>
      </c>
      <c r="BD2032">
        <v>0</v>
      </c>
      <c r="BE2032">
        <v>1</v>
      </c>
      <c r="BF2032">
        <v>0</v>
      </c>
      <c r="BG2032">
        <v>0</v>
      </c>
      <c r="BH2032">
        <v>0</v>
      </c>
    </row>
    <row r="2033" spans="1:60" x14ac:dyDescent="0.3">
      <c r="A2033" s="69" t="s">
        <v>733</v>
      </c>
      <c r="B2033" s="69" t="s">
        <v>1447</v>
      </c>
      <c r="C2033" s="70"/>
      <c r="D2033" s="71"/>
      <c r="E2033" s="72"/>
      <c r="F2033" s="73"/>
      <c r="G2033" s="70"/>
      <c r="H2033" s="74"/>
      <c r="I2033" s="75"/>
      <c r="J2033" s="75"/>
      <c r="K2033" s="36"/>
      <c r="L2033" s="82"/>
      <c r="M2033" s="82"/>
      <c r="N2033" s="77"/>
      <c r="O2033" s="84" t="s">
        <v>2169</v>
      </c>
      <c r="P2033" s="86">
        <v>43862.248761574076</v>
      </c>
      <c r="Q2033" s="84" t="s">
        <v>2274</v>
      </c>
      <c r="R2033" s="84"/>
      <c r="S2033" s="84"/>
      <c r="T2033" s="84"/>
      <c r="U2033" s="84"/>
      <c r="V2033" s="87" t="s">
        <v>3062</v>
      </c>
      <c r="W2033" s="86">
        <v>43862.248761574076</v>
      </c>
      <c r="X2033" s="90">
        <v>43862</v>
      </c>
      <c r="Y2033" s="92" t="s">
        <v>5608</v>
      </c>
      <c r="Z2033" s="87" t="s">
        <v>9371</v>
      </c>
      <c r="AA2033" s="84"/>
      <c r="AB2033" s="84"/>
      <c r="AC2033" s="92" t="s">
        <v>13249</v>
      </c>
      <c r="AD2033" s="84"/>
      <c r="AE2033" s="84" t="b">
        <v>0</v>
      </c>
      <c r="AF2033" s="84">
        <v>0</v>
      </c>
      <c r="AG2033" s="92" t="s">
        <v>16467</v>
      </c>
      <c r="AH2033" s="84" t="b">
        <v>0</v>
      </c>
      <c r="AI2033" s="84" t="s">
        <v>16520</v>
      </c>
      <c r="AJ2033" s="84"/>
      <c r="AK2033" s="92" t="s">
        <v>16467</v>
      </c>
      <c r="AL2033" s="84" t="b">
        <v>0</v>
      </c>
      <c r="AM2033" s="84">
        <v>51</v>
      </c>
      <c r="AN2033" s="92" t="s">
        <v>16309</v>
      </c>
      <c r="AO2033" s="84" t="s">
        <v>16535</v>
      </c>
      <c r="AP2033" s="84" t="b">
        <v>0</v>
      </c>
      <c r="AQ2033" s="92" t="s">
        <v>16309</v>
      </c>
      <c r="AR2033" s="84" t="s">
        <v>179</v>
      </c>
      <c r="AS2033" s="84">
        <v>0</v>
      </c>
      <c r="AT2033" s="84">
        <v>0</v>
      </c>
      <c r="AU2033" s="84"/>
      <c r="AV2033" s="84"/>
      <c r="AW2033" s="84"/>
      <c r="AX2033" s="84"/>
      <c r="AY2033" s="84"/>
      <c r="AZ2033" s="84"/>
      <c r="BA2033" s="84"/>
      <c r="BB2033" s="84"/>
      <c r="BC2033">
        <v>2</v>
      </c>
      <c r="BD2033">
        <v>0</v>
      </c>
      <c r="BE2033">
        <v>0</v>
      </c>
      <c r="BF2033">
        <v>0</v>
      </c>
      <c r="BG2033">
        <v>2</v>
      </c>
      <c r="BH2033">
        <v>0</v>
      </c>
    </row>
    <row r="2034" spans="1:60" x14ac:dyDescent="0.3">
      <c r="A2034" s="69" t="s">
        <v>734</v>
      </c>
      <c r="B2034" s="69" t="s">
        <v>2128</v>
      </c>
      <c r="C2034" s="70"/>
      <c r="D2034" s="71"/>
      <c r="E2034" s="72"/>
      <c r="F2034" s="73"/>
      <c r="G2034" s="70"/>
      <c r="H2034" s="74"/>
      <c r="I2034" s="75"/>
      <c r="J2034" s="75"/>
      <c r="K2034" s="36"/>
      <c r="L2034" s="82"/>
      <c r="M2034" s="82"/>
      <c r="N2034" s="77"/>
      <c r="O2034" s="84" t="s">
        <v>2168</v>
      </c>
      <c r="P2034" s="86">
        <v>43862.249652777777</v>
      </c>
      <c r="Q2034" s="84" t="s">
        <v>2299</v>
      </c>
      <c r="R2034" s="84"/>
      <c r="S2034" s="84"/>
      <c r="T2034" s="84"/>
      <c r="U2034" s="84"/>
      <c r="V2034" s="87" t="s">
        <v>3533</v>
      </c>
      <c r="W2034" s="86">
        <v>43862.249652777777</v>
      </c>
      <c r="X2034" s="90">
        <v>43862</v>
      </c>
      <c r="Y2034" s="92" t="s">
        <v>5609</v>
      </c>
      <c r="Z2034" s="87" t="s">
        <v>9372</v>
      </c>
      <c r="AA2034" s="84"/>
      <c r="AB2034" s="84"/>
      <c r="AC2034" s="92" t="s">
        <v>13250</v>
      </c>
      <c r="AD2034" s="84"/>
      <c r="AE2034" s="84" t="b">
        <v>0</v>
      </c>
      <c r="AF2034" s="84">
        <v>0</v>
      </c>
      <c r="AG2034" s="92" t="s">
        <v>16467</v>
      </c>
      <c r="AH2034" s="84" t="b">
        <v>0</v>
      </c>
      <c r="AI2034" s="84" t="s">
        <v>16520</v>
      </c>
      <c r="AJ2034" s="84"/>
      <c r="AK2034" s="92" t="s">
        <v>16467</v>
      </c>
      <c r="AL2034" s="84" t="b">
        <v>0</v>
      </c>
      <c r="AM2034" s="84">
        <v>118</v>
      </c>
      <c r="AN2034" s="92" t="s">
        <v>16294</v>
      </c>
      <c r="AO2034" s="84" t="s">
        <v>16534</v>
      </c>
      <c r="AP2034" s="84" t="b">
        <v>0</v>
      </c>
      <c r="AQ2034" s="92" t="s">
        <v>16294</v>
      </c>
      <c r="AR2034" s="84" t="s">
        <v>179</v>
      </c>
      <c r="AS2034" s="84">
        <v>0</v>
      </c>
      <c r="AT2034" s="84">
        <v>0</v>
      </c>
      <c r="AU2034" s="84"/>
      <c r="AV2034" s="84"/>
      <c r="AW2034" s="84"/>
      <c r="AX2034" s="84"/>
      <c r="AY2034" s="84"/>
      <c r="AZ2034" s="84"/>
      <c r="BA2034" s="84"/>
      <c r="BB2034" s="84"/>
      <c r="BC2034">
        <v>1</v>
      </c>
      <c r="BD2034">
        <v>0</v>
      </c>
      <c r="BE2034">
        <v>1</v>
      </c>
      <c r="BF2034">
        <v>0</v>
      </c>
      <c r="BG2034">
        <v>0</v>
      </c>
      <c r="BH2034">
        <v>0</v>
      </c>
    </row>
    <row r="2035" spans="1:60" x14ac:dyDescent="0.3">
      <c r="A2035" s="69" t="s">
        <v>734</v>
      </c>
      <c r="B2035" s="69" t="s">
        <v>2145</v>
      </c>
      <c r="C2035" s="70"/>
      <c r="D2035" s="71"/>
      <c r="E2035" s="72"/>
      <c r="F2035" s="73"/>
      <c r="G2035" s="70"/>
      <c r="H2035" s="74"/>
      <c r="I2035" s="75"/>
      <c r="J2035" s="75"/>
      <c r="K2035" s="36"/>
      <c r="L2035" s="82"/>
      <c r="M2035" s="82"/>
      <c r="N2035" s="77"/>
      <c r="O2035" s="84" t="s">
        <v>2168</v>
      </c>
      <c r="P2035" s="86">
        <v>43862.249652777777</v>
      </c>
      <c r="Q2035" s="84" t="s">
        <v>2299</v>
      </c>
      <c r="R2035" s="84"/>
      <c r="S2035" s="84"/>
      <c r="T2035" s="84"/>
      <c r="U2035" s="84"/>
      <c r="V2035" s="87" t="s">
        <v>3533</v>
      </c>
      <c r="W2035" s="86">
        <v>43862.249652777777</v>
      </c>
      <c r="X2035" s="90">
        <v>43862</v>
      </c>
      <c r="Y2035" s="92" t="s">
        <v>5609</v>
      </c>
      <c r="Z2035" s="87" t="s">
        <v>9372</v>
      </c>
      <c r="AA2035" s="84"/>
      <c r="AB2035" s="84"/>
      <c r="AC2035" s="92" t="s">
        <v>13250</v>
      </c>
      <c r="AD2035" s="84"/>
      <c r="AE2035" s="84" t="b">
        <v>0</v>
      </c>
      <c r="AF2035" s="84">
        <v>0</v>
      </c>
      <c r="AG2035" s="92" t="s">
        <v>16467</v>
      </c>
      <c r="AH2035" s="84" t="b">
        <v>0</v>
      </c>
      <c r="AI2035" s="84" t="s">
        <v>16520</v>
      </c>
      <c r="AJ2035" s="84"/>
      <c r="AK2035" s="92" t="s">
        <v>16467</v>
      </c>
      <c r="AL2035" s="84" t="b">
        <v>0</v>
      </c>
      <c r="AM2035" s="84">
        <v>118</v>
      </c>
      <c r="AN2035" s="92" t="s">
        <v>16294</v>
      </c>
      <c r="AO2035" s="84" t="s">
        <v>16534</v>
      </c>
      <c r="AP2035" s="84" t="b">
        <v>0</v>
      </c>
      <c r="AQ2035" s="92" t="s">
        <v>16294</v>
      </c>
      <c r="AR2035" s="84" t="s">
        <v>179</v>
      </c>
      <c r="AS2035" s="84">
        <v>0</v>
      </c>
      <c r="AT2035" s="84">
        <v>0</v>
      </c>
      <c r="AU2035" s="84"/>
      <c r="AV2035" s="84"/>
      <c r="AW2035" s="84"/>
      <c r="AX2035" s="84"/>
      <c r="AY2035" s="84"/>
      <c r="AZ2035" s="84"/>
      <c r="BA2035" s="84"/>
      <c r="BB2035" s="84"/>
      <c r="BC2035">
        <v>1</v>
      </c>
      <c r="BD2035">
        <v>0</v>
      </c>
      <c r="BE2035">
        <v>1</v>
      </c>
      <c r="BF2035">
        <v>0</v>
      </c>
      <c r="BG2035">
        <v>0</v>
      </c>
      <c r="BH2035">
        <v>0</v>
      </c>
    </row>
    <row r="2036" spans="1:60" x14ac:dyDescent="0.3">
      <c r="A2036" s="69" t="s">
        <v>1377</v>
      </c>
      <c r="B2036" s="69" t="s">
        <v>1377</v>
      </c>
      <c r="C2036" s="70"/>
      <c r="D2036" s="71"/>
      <c r="E2036" s="72"/>
      <c r="F2036" s="73"/>
      <c r="G2036" s="70"/>
      <c r="H2036" s="74"/>
      <c r="I2036" s="75"/>
      <c r="J2036" s="75"/>
      <c r="K2036" s="36"/>
      <c r="L2036" s="82"/>
      <c r="M2036" s="82"/>
      <c r="N2036" s="77"/>
      <c r="O2036" s="84" t="s">
        <v>179</v>
      </c>
      <c r="P2036" s="86">
        <v>43862.251122685186</v>
      </c>
      <c r="Q2036" s="84" t="s">
        <v>2579</v>
      </c>
      <c r="R2036" s="84"/>
      <c r="S2036" s="84"/>
      <c r="T2036" s="84" t="s">
        <v>2873</v>
      </c>
      <c r="U2036" s="84"/>
      <c r="V2036" s="87" t="s">
        <v>4134</v>
      </c>
      <c r="W2036" s="86">
        <v>43862.251122685186</v>
      </c>
      <c r="X2036" s="90">
        <v>43862</v>
      </c>
      <c r="Y2036" s="92" t="s">
        <v>6578</v>
      </c>
      <c r="Z2036" s="87" t="s">
        <v>10354</v>
      </c>
      <c r="AA2036" s="84"/>
      <c r="AB2036" s="84"/>
      <c r="AC2036" s="92" t="s">
        <v>14236</v>
      </c>
      <c r="AD2036" s="84"/>
      <c r="AE2036" s="84" t="b">
        <v>0</v>
      </c>
      <c r="AF2036" s="84">
        <v>4</v>
      </c>
      <c r="AG2036" s="92" t="s">
        <v>16467</v>
      </c>
      <c r="AH2036" s="84" t="b">
        <v>0</v>
      </c>
      <c r="AI2036" s="84" t="s">
        <v>16520</v>
      </c>
      <c r="AJ2036" s="84"/>
      <c r="AK2036" s="92" t="s">
        <v>16467</v>
      </c>
      <c r="AL2036" s="84" t="b">
        <v>0</v>
      </c>
      <c r="AM2036" s="84">
        <v>0</v>
      </c>
      <c r="AN2036" s="92" t="s">
        <v>16467</v>
      </c>
      <c r="AO2036" s="84" t="s">
        <v>16534</v>
      </c>
      <c r="AP2036" s="84" t="b">
        <v>0</v>
      </c>
      <c r="AQ2036" s="92" t="s">
        <v>14236</v>
      </c>
      <c r="AR2036" s="84" t="s">
        <v>179</v>
      </c>
      <c r="AS2036" s="84">
        <v>0</v>
      </c>
      <c r="AT2036" s="84">
        <v>0</v>
      </c>
      <c r="AU2036" s="84"/>
      <c r="AV2036" s="84"/>
      <c r="AW2036" s="84"/>
      <c r="AX2036" s="84"/>
      <c r="AY2036" s="84"/>
      <c r="AZ2036" s="84"/>
      <c r="BA2036" s="84"/>
      <c r="BB2036" s="84"/>
      <c r="BC2036">
        <v>2</v>
      </c>
      <c r="BD2036">
        <v>0</v>
      </c>
      <c r="BE2036">
        <v>0</v>
      </c>
      <c r="BF2036">
        <v>2</v>
      </c>
      <c r="BG2036">
        <v>0</v>
      </c>
      <c r="BH2036">
        <v>0</v>
      </c>
    </row>
    <row r="2037" spans="1:60" x14ac:dyDescent="0.3">
      <c r="A2037" s="69" t="s">
        <v>736</v>
      </c>
      <c r="B2037" s="69" t="s">
        <v>2107</v>
      </c>
      <c r="C2037" s="70"/>
      <c r="D2037" s="71"/>
      <c r="E2037" s="72"/>
      <c r="F2037" s="73"/>
      <c r="G2037" s="70"/>
      <c r="H2037" s="74"/>
      <c r="I2037" s="75"/>
      <c r="J2037" s="75"/>
      <c r="K2037" s="36"/>
      <c r="L2037" s="82"/>
      <c r="M2037" s="82"/>
      <c r="N2037" s="77"/>
      <c r="O2037" s="84" t="s">
        <v>2169</v>
      </c>
      <c r="P2037" s="86">
        <v>43862.251192129632</v>
      </c>
      <c r="Q2037" s="84" t="s">
        <v>2292</v>
      </c>
      <c r="R2037" s="84"/>
      <c r="S2037" s="84"/>
      <c r="T2037" s="84"/>
      <c r="U2037" s="84"/>
      <c r="V2037" s="87" t="s">
        <v>3535</v>
      </c>
      <c r="W2037" s="86">
        <v>43862.251192129632</v>
      </c>
      <c r="X2037" s="90">
        <v>43862</v>
      </c>
      <c r="Y2037" s="92" t="s">
        <v>5615</v>
      </c>
      <c r="Z2037" s="87" t="s">
        <v>9378</v>
      </c>
      <c r="AA2037" s="84"/>
      <c r="AB2037" s="84"/>
      <c r="AC2037" s="92" t="s">
        <v>13256</v>
      </c>
      <c r="AD2037" s="84"/>
      <c r="AE2037" s="84" t="b">
        <v>0</v>
      </c>
      <c r="AF2037" s="84">
        <v>0</v>
      </c>
      <c r="AG2037" s="92" t="s">
        <v>16467</v>
      </c>
      <c r="AH2037" s="84" t="b">
        <v>0</v>
      </c>
      <c r="AI2037" s="84" t="s">
        <v>16520</v>
      </c>
      <c r="AJ2037" s="84"/>
      <c r="AK2037" s="92" t="s">
        <v>16467</v>
      </c>
      <c r="AL2037" s="84" t="b">
        <v>0</v>
      </c>
      <c r="AM2037" s="84">
        <v>15</v>
      </c>
      <c r="AN2037" s="92" t="s">
        <v>16381</v>
      </c>
      <c r="AO2037" s="84" t="s">
        <v>16534</v>
      </c>
      <c r="AP2037" s="84" t="b">
        <v>0</v>
      </c>
      <c r="AQ2037" s="92" t="s">
        <v>16381</v>
      </c>
      <c r="AR2037" s="84" t="s">
        <v>179</v>
      </c>
      <c r="AS2037" s="84">
        <v>0</v>
      </c>
      <c r="AT2037" s="84">
        <v>0</v>
      </c>
      <c r="AU2037" s="84"/>
      <c r="AV2037" s="84"/>
      <c r="AW2037" s="84"/>
      <c r="AX2037" s="84"/>
      <c r="AY2037" s="84"/>
      <c r="AZ2037" s="84"/>
      <c r="BA2037" s="84"/>
      <c r="BB2037" s="84"/>
      <c r="BC2037">
        <v>1</v>
      </c>
      <c r="BD2037">
        <v>0</v>
      </c>
      <c r="BE2037">
        <v>0</v>
      </c>
      <c r="BF2037">
        <v>0</v>
      </c>
      <c r="BG2037">
        <v>1</v>
      </c>
      <c r="BH2037">
        <v>0</v>
      </c>
    </row>
    <row r="2038" spans="1:60" x14ac:dyDescent="0.3">
      <c r="A2038" s="69" t="s">
        <v>736</v>
      </c>
      <c r="B2038" s="69" t="s">
        <v>2073</v>
      </c>
      <c r="C2038" s="70"/>
      <c r="D2038" s="71"/>
      <c r="E2038" s="72"/>
      <c r="F2038" s="73"/>
      <c r="G2038" s="70"/>
      <c r="H2038" s="74"/>
      <c r="I2038" s="75"/>
      <c r="J2038" s="75"/>
      <c r="K2038" s="36"/>
      <c r="L2038" s="82"/>
      <c r="M2038" s="82"/>
      <c r="N2038" s="77"/>
      <c r="O2038" s="84" t="s">
        <v>2169</v>
      </c>
      <c r="P2038" s="86">
        <v>43862.251793981479</v>
      </c>
      <c r="Q2038" s="84" t="s">
        <v>2210</v>
      </c>
      <c r="R2038" s="84"/>
      <c r="S2038" s="84"/>
      <c r="T2038" s="84" t="s">
        <v>2873</v>
      </c>
      <c r="U2038" s="84"/>
      <c r="V2038" s="87" t="s">
        <v>3535</v>
      </c>
      <c r="W2038" s="86">
        <v>43862.251793981479</v>
      </c>
      <c r="X2038" s="90">
        <v>43862</v>
      </c>
      <c r="Y2038" s="92" t="s">
        <v>5616</v>
      </c>
      <c r="Z2038" s="87" t="s">
        <v>9379</v>
      </c>
      <c r="AA2038" s="84"/>
      <c r="AB2038" s="84"/>
      <c r="AC2038" s="92" t="s">
        <v>13257</v>
      </c>
      <c r="AD2038" s="84"/>
      <c r="AE2038" s="84" t="b">
        <v>0</v>
      </c>
      <c r="AF2038" s="84">
        <v>0</v>
      </c>
      <c r="AG2038" s="92" t="s">
        <v>16467</v>
      </c>
      <c r="AH2038" s="84" t="b">
        <v>0</v>
      </c>
      <c r="AI2038" s="84" t="s">
        <v>16520</v>
      </c>
      <c r="AJ2038" s="84"/>
      <c r="AK2038" s="92" t="s">
        <v>16467</v>
      </c>
      <c r="AL2038" s="84" t="b">
        <v>0</v>
      </c>
      <c r="AM2038" s="84">
        <v>35</v>
      </c>
      <c r="AN2038" s="92" t="s">
        <v>16218</v>
      </c>
      <c r="AO2038" s="84" t="s">
        <v>16534</v>
      </c>
      <c r="AP2038" s="84" t="b">
        <v>0</v>
      </c>
      <c r="AQ2038" s="92" t="s">
        <v>16218</v>
      </c>
      <c r="AR2038" s="84" t="s">
        <v>179</v>
      </c>
      <c r="AS2038" s="84">
        <v>0</v>
      </c>
      <c r="AT2038" s="84">
        <v>0</v>
      </c>
      <c r="AU2038" s="84"/>
      <c r="AV2038" s="84"/>
      <c r="AW2038" s="84"/>
      <c r="AX2038" s="84"/>
      <c r="AY2038" s="84"/>
      <c r="AZ2038" s="84"/>
      <c r="BA2038" s="84"/>
      <c r="BB2038" s="84"/>
      <c r="BC2038">
        <v>1</v>
      </c>
      <c r="BD2038">
        <v>0</v>
      </c>
      <c r="BE2038">
        <v>0</v>
      </c>
      <c r="BF2038">
        <v>0</v>
      </c>
      <c r="BG2038">
        <v>1</v>
      </c>
      <c r="BH2038">
        <v>0</v>
      </c>
    </row>
    <row r="2039" spans="1:60" x14ac:dyDescent="0.3">
      <c r="A2039" s="69" t="s">
        <v>735</v>
      </c>
      <c r="B2039" s="69" t="s">
        <v>2128</v>
      </c>
      <c r="C2039" s="70"/>
      <c r="D2039" s="71"/>
      <c r="E2039" s="72"/>
      <c r="F2039" s="73"/>
      <c r="G2039" s="70"/>
      <c r="H2039" s="74"/>
      <c r="I2039" s="75"/>
      <c r="J2039" s="75"/>
      <c r="K2039" s="36"/>
      <c r="L2039" s="82"/>
      <c r="M2039" s="82"/>
      <c r="N2039" s="77"/>
      <c r="O2039" s="84" t="s">
        <v>2168</v>
      </c>
      <c r="P2039" s="86">
        <v>43862.251898148148</v>
      </c>
      <c r="Q2039" s="84" t="s">
        <v>2299</v>
      </c>
      <c r="R2039" s="84"/>
      <c r="S2039" s="84"/>
      <c r="T2039" s="84"/>
      <c r="U2039" s="84"/>
      <c r="V2039" s="87" t="s">
        <v>3534</v>
      </c>
      <c r="W2039" s="86">
        <v>43862.251898148148</v>
      </c>
      <c r="X2039" s="90">
        <v>43862</v>
      </c>
      <c r="Y2039" s="92" t="s">
        <v>5610</v>
      </c>
      <c r="Z2039" s="87" t="s">
        <v>9373</v>
      </c>
      <c r="AA2039" s="84"/>
      <c r="AB2039" s="84"/>
      <c r="AC2039" s="92" t="s">
        <v>13251</v>
      </c>
      <c r="AD2039" s="84"/>
      <c r="AE2039" s="84" t="b">
        <v>0</v>
      </c>
      <c r="AF2039" s="84">
        <v>0</v>
      </c>
      <c r="AG2039" s="92" t="s">
        <v>16467</v>
      </c>
      <c r="AH2039" s="84" t="b">
        <v>0</v>
      </c>
      <c r="AI2039" s="84" t="s">
        <v>16520</v>
      </c>
      <c r="AJ2039" s="84"/>
      <c r="AK2039" s="92" t="s">
        <v>16467</v>
      </c>
      <c r="AL2039" s="84" t="b">
        <v>0</v>
      </c>
      <c r="AM2039" s="84">
        <v>118</v>
      </c>
      <c r="AN2039" s="92" t="s">
        <v>16294</v>
      </c>
      <c r="AO2039" s="84" t="s">
        <v>16534</v>
      </c>
      <c r="AP2039" s="84" t="b">
        <v>0</v>
      </c>
      <c r="AQ2039" s="92" t="s">
        <v>16294</v>
      </c>
      <c r="AR2039" s="84" t="s">
        <v>179</v>
      </c>
      <c r="AS2039" s="84">
        <v>0</v>
      </c>
      <c r="AT2039" s="84">
        <v>0</v>
      </c>
      <c r="AU2039" s="84"/>
      <c r="AV2039" s="84"/>
      <c r="AW2039" s="84"/>
      <c r="AX2039" s="84"/>
      <c r="AY2039" s="84"/>
      <c r="AZ2039" s="84"/>
      <c r="BA2039" s="84"/>
      <c r="BB2039" s="84"/>
      <c r="BC2039">
        <v>1</v>
      </c>
      <c r="BD2039">
        <v>0</v>
      </c>
      <c r="BE2039">
        <v>1</v>
      </c>
      <c r="BF2039">
        <v>0</v>
      </c>
      <c r="BG2039">
        <v>0</v>
      </c>
      <c r="BH2039">
        <v>0</v>
      </c>
    </row>
    <row r="2040" spans="1:60" x14ac:dyDescent="0.3">
      <c r="A2040" s="69" t="s">
        <v>735</v>
      </c>
      <c r="B2040" s="69" t="s">
        <v>2145</v>
      </c>
      <c r="C2040" s="70"/>
      <c r="D2040" s="71"/>
      <c r="E2040" s="72"/>
      <c r="F2040" s="73"/>
      <c r="G2040" s="70"/>
      <c r="H2040" s="74"/>
      <c r="I2040" s="75"/>
      <c r="J2040" s="75"/>
      <c r="K2040" s="36"/>
      <c r="L2040" s="82"/>
      <c r="M2040" s="82"/>
      <c r="N2040" s="77"/>
      <c r="O2040" s="84" t="s">
        <v>2168</v>
      </c>
      <c r="P2040" s="86">
        <v>43862.251898148148</v>
      </c>
      <c r="Q2040" s="84" t="s">
        <v>2299</v>
      </c>
      <c r="R2040" s="84"/>
      <c r="S2040" s="84"/>
      <c r="T2040" s="84"/>
      <c r="U2040" s="84"/>
      <c r="V2040" s="87" t="s">
        <v>3534</v>
      </c>
      <c r="W2040" s="86">
        <v>43862.251898148148</v>
      </c>
      <c r="X2040" s="90">
        <v>43862</v>
      </c>
      <c r="Y2040" s="92" t="s">
        <v>5610</v>
      </c>
      <c r="Z2040" s="87" t="s">
        <v>9373</v>
      </c>
      <c r="AA2040" s="84"/>
      <c r="AB2040" s="84"/>
      <c r="AC2040" s="92" t="s">
        <v>13251</v>
      </c>
      <c r="AD2040" s="84"/>
      <c r="AE2040" s="84" t="b">
        <v>0</v>
      </c>
      <c r="AF2040" s="84">
        <v>0</v>
      </c>
      <c r="AG2040" s="92" t="s">
        <v>16467</v>
      </c>
      <c r="AH2040" s="84" t="b">
        <v>0</v>
      </c>
      <c r="AI2040" s="84" t="s">
        <v>16520</v>
      </c>
      <c r="AJ2040" s="84"/>
      <c r="AK2040" s="92" t="s">
        <v>16467</v>
      </c>
      <c r="AL2040" s="84" t="b">
        <v>0</v>
      </c>
      <c r="AM2040" s="84">
        <v>118</v>
      </c>
      <c r="AN2040" s="92" t="s">
        <v>16294</v>
      </c>
      <c r="AO2040" s="84" t="s">
        <v>16534</v>
      </c>
      <c r="AP2040" s="84" t="b">
        <v>0</v>
      </c>
      <c r="AQ2040" s="92" t="s">
        <v>16294</v>
      </c>
      <c r="AR2040" s="84" t="s">
        <v>179</v>
      </c>
      <c r="AS2040" s="84">
        <v>0</v>
      </c>
      <c r="AT2040" s="84">
        <v>0</v>
      </c>
      <c r="AU2040" s="84"/>
      <c r="AV2040" s="84"/>
      <c r="AW2040" s="84"/>
      <c r="AX2040" s="84"/>
      <c r="AY2040" s="84"/>
      <c r="AZ2040" s="84"/>
      <c r="BA2040" s="84"/>
      <c r="BB2040" s="84"/>
      <c r="BC2040">
        <v>1</v>
      </c>
      <c r="BD2040">
        <v>0</v>
      </c>
      <c r="BE2040">
        <v>1</v>
      </c>
      <c r="BF2040">
        <v>0</v>
      </c>
      <c r="BG2040">
        <v>0</v>
      </c>
      <c r="BH2040">
        <v>0</v>
      </c>
    </row>
    <row r="2041" spans="1:60" x14ac:dyDescent="0.3">
      <c r="A2041" s="69" t="s">
        <v>736</v>
      </c>
      <c r="B2041" s="69" t="s">
        <v>2131</v>
      </c>
      <c r="C2041" s="70"/>
      <c r="D2041" s="71"/>
      <c r="E2041" s="72"/>
      <c r="F2041" s="73"/>
      <c r="G2041" s="70"/>
      <c r="H2041" s="74"/>
      <c r="I2041" s="75"/>
      <c r="J2041" s="75"/>
      <c r="K2041" s="36"/>
      <c r="L2041" s="82"/>
      <c r="M2041" s="82"/>
      <c r="N2041" s="77"/>
      <c r="O2041" s="84" t="s">
        <v>2168</v>
      </c>
      <c r="P2041" s="86">
        <v>43862.252766203703</v>
      </c>
      <c r="Q2041" s="84" t="s">
        <v>2207</v>
      </c>
      <c r="R2041" s="84"/>
      <c r="S2041" s="84"/>
      <c r="T2041" s="84" t="s">
        <v>2873</v>
      </c>
      <c r="U2041" s="84"/>
      <c r="V2041" s="87" t="s">
        <v>3535</v>
      </c>
      <c r="W2041" s="86">
        <v>43862.252766203703</v>
      </c>
      <c r="X2041" s="90">
        <v>43862</v>
      </c>
      <c r="Y2041" s="92" t="s">
        <v>5617</v>
      </c>
      <c r="Z2041" s="87" t="s">
        <v>9380</v>
      </c>
      <c r="AA2041" s="84"/>
      <c r="AB2041" s="84"/>
      <c r="AC2041" s="92" t="s">
        <v>13258</v>
      </c>
      <c r="AD2041" s="84"/>
      <c r="AE2041" s="84" t="b">
        <v>0</v>
      </c>
      <c r="AF2041" s="84">
        <v>0</v>
      </c>
      <c r="AG2041" s="92" t="s">
        <v>16467</v>
      </c>
      <c r="AH2041" s="84" t="b">
        <v>0</v>
      </c>
      <c r="AI2041" s="84" t="s">
        <v>16520</v>
      </c>
      <c r="AJ2041" s="84"/>
      <c r="AK2041" s="92" t="s">
        <v>16467</v>
      </c>
      <c r="AL2041" s="84" t="b">
        <v>0</v>
      </c>
      <c r="AM2041" s="84">
        <v>34</v>
      </c>
      <c r="AN2041" s="92" t="s">
        <v>12570</v>
      </c>
      <c r="AO2041" s="84" t="s">
        <v>16534</v>
      </c>
      <c r="AP2041" s="84" t="b">
        <v>0</v>
      </c>
      <c r="AQ2041" s="92" t="s">
        <v>12570</v>
      </c>
      <c r="AR2041" s="84" t="s">
        <v>179</v>
      </c>
      <c r="AS2041" s="84">
        <v>0</v>
      </c>
      <c r="AT2041" s="84">
        <v>0</v>
      </c>
      <c r="AU2041" s="84"/>
      <c r="AV2041" s="84"/>
      <c r="AW2041" s="84"/>
      <c r="AX2041" s="84"/>
      <c r="AY2041" s="84"/>
      <c r="AZ2041" s="84"/>
      <c r="BA2041" s="84"/>
      <c r="BB2041" s="84"/>
      <c r="BC2041">
        <v>1</v>
      </c>
      <c r="BD2041">
        <v>0</v>
      </c>
      <c r="BE2041">
        <v>1</v>
      </c>
      <c r="BF2041">
        <v>0</v>
      </c>
      <c r="BG2041">
        <v>0</v>
      </c>
      <c r="BH2041">
        <v>0</v>
      </c>
    </row>
    <row r="2042" spans="1:60" x14ac:dyDescent="0.3">
      <c r="A2042" s="69" t="s">
        <v>736</v>
      </c>
      <c r="B2042" s="69" t="s">
        <v>2129</v>
      </c>
      <c r="C2042" s="70"/>
      <c r="D2042" s="71"/>
      <c r="E2042" s="72"/>
      <c r="F2042" s="73"/>
      <c r="G2042" s="70"/>
      <c r="H2042" s="74"/>
      <c r="I2042" s="75"/>
      <c r="J2042" s="75"/>
      <c r="K2042" s="36"/>
      <c r="L2042" s="82"/>
      <c r="M2042" s="82"/>
      <c r="N2042" s="77"/>
      <c r="O2042" s="84" t="s">
        <v>2168</v>
      </c>
      <c r="P2042" s="86">
        <v>43862.252766203703</v>
      </c>
      <c r="Q2042" s="84" t="s">
        <v>2207</v>
      </c>
      <c r="R2042" s="84"/>
      <c r="S2042" s="84"/>
      <c r="T2042" s="84" t="s">
        <v>2873</v>
      </c>
      <c r="U2042" s="84"/>
      <c r="V2042" s="87" t="s">
        <v>3535</v>
      </c>
      <c r="W2042" s="86">
        <v>43862.252766203703</v>
      </c>
      <c r="X2042" s="90">
        <v>43862</v>
      </c>
      <c r="Y2042" s="92" t="s">
        <v>5617</v>
      </c>
      <c r="Z2042" s="87" t="s">
        <v>9380</v>
      </c>
      <c r="AA2042" s="84"/>
      <c r="AB2042" s="84"/>
      <c r="AC2042" s="92" t="s">
        <v>13258</v>
      </c>
      <c r="AD2042" s="84"/>
      <c r="AE2042" s="84" t="b">
        <v>0</v>
      </c>
      <c r="AF2042" s="84">
        <v>0</v>
      </c>
      <c r="AG2042" s="92" t="s">
        <v>16467</v>
      </c>
      <c r="AH2042" s="84" t="b">
        <v>0</v>
      </c>
      <c r="AI2042" s="84" t="s">
        <v>16520</v>
      </c>
      <c r="AJ2042" s="84"/>
      <c r="AK2042" s="92" t="s">
        <v>16467</v>
      </c>
      <c r="AL2042" s="84" t="b">
        <v>0</v>
      </c>
      <c r="AM2042" s="84">
        <v>34</v>
      </c>
      <c r="AN2042" s="92" t="s">
        <v>12570</v>
      </c>
      <c r="AO2042" s="84" t="s">
        <v>16534</v>
      </c>
      <c r="AP2042" s="84" t="b">
        <v>0</v>
      </c>
      <c r="AQ2042" s="92" t="s">
        <v>12570</v>
      </c>
      <c r="AR2042" s="84" t="s">
        <v>179</v>
      </c>
      <c r="AS2042" s="84">
        <v>0</v>
      </c>
      <c r="AT2042" s="84">
        <v>0</v>
      </c>
      <c r="AU2042" s="84"/>
      <c r="AV2042" s="84"/>
      <c r="AW2042" s="84"/>
      <c r="AX2042" s="84"/>
      <c r="AY2042" s="84"/>
      <c r="AZ2042" s="84"/>
      <c r="BA2042" s="84"/>
      <c r="BB2042" s="84"/>
      <c r="BC2042">
        <v>1</v>
      </c>
      <c r="BD2042">
        <v>0</v>
      </c>
      <c r="BE2042">
        <v>1</v>
      </c>
      <c r="BF2042">
        <v>0</v>
      </c>
      <c r="BG2042">
        <v>0</v>
      </c>
      <c r="BH2042">
        <v>0</v>
      </c>
    </row>
    <row r="2043" spans="1:60" x14ac:dyDescent="0.3">
      <c r="A2043" s="69" t="s">
        <v>736</v>
      </c>
      <c r="B2043" s="69" t="s">
        <v>2128</v>
      </c>
      <c r="C2043" s="70"/>
      <c r="D2043" s="71"/>
      <c r="E2043" s="72"/>
      <c r="F2043" s="73"/>
      <c r="G2043" s="70"/>
      <c r="H2043" s="74"/>
      <c r="I2043" s="75"/>
      <c r="J2043" s="75"/>
      <c r="K2043" s="36"/>
      <c r="L2043" s="82"/>
      <c r="M2043" s="82"/>
      <c r="N2043" s="77"/>
      <c r="O2043" s="84" t="s">
        <v>2168</v>
      </c>
      <c r="P2043" s="86">
        <v>43862.252766203703</v>
      </c>
      <c r="Q2043" s="84" t="s">
        <v>2207</v>
      </c>
      <c r="R2043" s="84"/>
      <c r="S2043" s="84"/>
      <c r="T2043" s="84" t="s">
        <v>2873</v>
      </c>
      <c r="U2043" s="84"/>
      <c r="V2043" s="87" t="s">
        <v>3535</v>
      </c>
      <c r="W2043" s="86">
        <v>43862.252766203703</v>
      </c>
      <c r="X2043" s="90">
        <v>43862</v>
      </c>
      <c r="Y2043" s="92" t="s">
        <v>5617</v>
      </c>
      <c r="Z2043" s="87" t="s">
        <v>9380</v>
      </c>
      <c r="AA2043" s="84"/>
      <c r="AB2043" s="84"/>
      <c r="AC2043" s="92" t="s">
        <v>13258</v>
      </c>
      <c r="AD2043" s="84"/>
      <c r="AE2043" s="84" t="b">
        <v>0</v>
      </c>
      <c r="AF2043" s="84">
        <v>0</v>
      </c>
      <c r="AG2043" s="92" t="s">
        <v>16467</v>
      </c>
      <c r="AH2043" s="84" t="b">
        <v>0</v>
      </c>
      <c r="AI2043" s="84" t="s">
        <v>16520</v>
      </c>
      <c r="AJ2043" s="84"/>
      <c r="AK2043" s="92" t="s">
        <v>16467</v>
      </c>
      <c r="AL2043" s="84" t="b">
        <v>0</v>
      </c>
      <c r="AM2043" s="84">
        <v>34</v>
      </c>
      <c r="AN2043" s="92" t="s">
        <v>12570</v>
      </c>
      <c r="AO2043" s="84" t="s">
        <v>16534</v>
      </c>
      <c r="AP2043" s="84" t="b">
        <v>0</v>
      </c>
      <c r="AQ2043" s="92" t="s">
        <v>12570</v>
      </c>
      <c r="AR2043" s="84" t="s">
        <v>179</v>
      </c>
      <c r="AS2043" s="84">
        <v>0</v>
      </c>
      <c r="AT2043" s="84">
        <v>0</v>
      </c>
      <c r="AU2043" s="84"/>
      <c r="AV2043" s="84"/>
      <c r="AW2043" s="84"/>
      <c r="AX2043" s="84"/>
      <c r="AY2043" s="84"/>
      <c r="AZ2043" s="84"/>
      <c r="BA2043" s="84"/>
      <c r="BB2043" s="84"/>
      <c r="BC2043">
        <v>1</v>
      </c>
      <c r="BD2043">
        <v>0</v>
      </c>
      <c r="BE2043">
        <v>1</v>
      </c>
      <c r="BF2043">
        <v>0</v>
      </c>
      <c r="BG2043">
        <v>0</v>
      </c>
      <c r="BH2043">
        <v>0</v>
      </c>
    </row>
    <row r="2044" spans="1:60" x14ac:dyDescent="0.3">
      <c r="A2044" s="69" t="s">
        <v>770</v>
      </c>
      <c r="B2044" s="69" t="s">
        <v>1977</v>
      </c>
      <c r="C2044" s="70"/>
      <c r="D2044" s="71"/>
      <c r="E2044" s="72"/>
      <c r="F2044" s="73"/>
      <c r="G2044" s="70"/>
      <c r="H2044" s="74"/>
      <c r="I2044" s="75"/>
      <c r="J2044" s="75"/>
      <c r="K2044" s="36"/>
      <c r="L2044" s="82"/>
      <c r="M2044" s="82"/>
      <c r="N2044" s="77"/>
      <c r="O2044" s="84" t="s">
        <v>2169</v>
      </c>
      <c r="P2044" s="86">
        <v>43862.252905092595</v>
      </c>
      <c r="Q2044" s="84" t="s">
        <v>2251</v>
      </c>
      <c r="R2044" s="84"/>
      <c r="S2044" s="84"/>
      <c r="T2044" s="84"/>
      <c r="U2044" s="84"/>
      <c r="V2044" s="87" t="s">
        <v>3563</v>
      </c>
      <c r="W2044" s="86">
        <v>43862.252905092595</v>
      </c>
      <c r="X2044" s="90">
        <v>43862</v>
      </c>
      <c r="Y2044" s="92" t="s">
        <v>5658</v>
      </c>
      <c r="Z2044" s="87" t="s">
        <v>9421</v>
      </c>
      <c r="AA2044" s="84"/>
      <c r="AB2044" s="84"/>
      <c r="AC2044" s="92" t="s">
        <v>13299</v>
      </c>
      <c r="AD2044" s="84"/>
      <c r="AE2044" s="84" t="b">
        <v>0</v>
      </c>
      <c r="AF2044" s="84">
        <v>0</v>
      </c>
      <c r="AG2044" s="92" t="s">
        <v>16467</v>
      </c>
      <c r="AH2044" s="84" t="b">
        <v>0</v>
      </c>
      <c r="AI2044" s="84" t="s">
        <v>16520</v>
      </c>
      <c r="AJ2044" s="84"/>
      <c r="AK2044" s="92" t="s">
        <v>16467</v>
      </c>
      <c r="AL2044" s="84" t="b">
        <v>0</v>
      </c>
      <c r="AM2044" s="84">
        <v>15</v>
      </c>
      <c r="AN2044" s="92" t="s">
        <v>16338</v>
      </c>
      <c r="AO2044" s="84" t="s">
        <v>16534</v>
      </c>
      <c r="AP2044" s="84" t="b">
        <v>0</v>
      </c>
      <c r="AQ2044" s="92" t="s">
        <v>16338</v>
      </c>
      <c r="AR2044" s="84" t="s">
        <v>179</v>
      </c>
      <c r="AS2044" s="84">
        <v>0</v>
      </c>
      <c r="AT2044" s="84">
        <v>0</v>
      </c>
      <c r="AU2044" s="84"/>
      <c r="AV2044" s="84"/>
      <c r="AW2044" s="84"/>
      <c r="AX2044" s="84"/>
      <c r="AY2044" s="84"/>
      <c r="AZ2044" s="84"/>
      <c r="BA2044" s="84"/>
      <c r="BB2044" s="84"/>
      <c r="BC2044">
        <v>1</v>
      </c>
      <c r="BD2044">
        <v>0</v>
      </c>
      <c r="BE2044">
        <v>0</v>
      </c>
      <c r="BF2044">
        <v>0</v>
      </c>
      <c r="BG2044">
        <v>1</v>
      </c>
      <c r="BH2044">
        <v>0</v>
      </c>
    </row>
    <row r="2045" spans="1:60" x14ac:dyDescent="0.3">
      <c r="A2045" s="69" t="s">
        <v>737</v>
      </c>
      <c r="B2045" s="69" t="s">
        <v>737</v>
      </c>
      <c r="C2045" s="70"/>
      <c r="D2045" s="71"/>
      <c r="E2045" s="72"/>
      <c r="F2045" s="73"/>
      <c r="G2045" s="70"/>
      <c r="H2045" s="74"/>
      <c r="I2045" s="75"/>
      <c r="J2045" s="75"/>
      <c r="K2045" s="36"/>
      <c r="L2045" s="82"/>
      <c r="M2045" s="82"/>
      <c r="N2045" s="77"/>
      <c r="O2045" s="84" t="s">
        <v>179</v>
      </c>
      <c r="P2045" s="86">
        <v>43862.253460648149</v>
      </c>
      <c r="Q2045" s="84" t="s">
        <v>2357</v>
      </c>
      <c r="R2045" s="84"/>
      <c r="S2045" s="84"/>
      <c r="T2045" s="84" t="s">
        <v>2883</v>
      </c>
      <c r="U2045" s="84"/>
      <c r="V2045" s="87" t="s">
        <v>3536</v>
      </c>
      <c r="W2045" s="86">
        <v>43862.253460648149</v>
      </c>
      <c r="X2045" s="90">
        <v>43862</v>
      </c>
      <c r="Y2045" s="92" t="s">
        <v>5618</v>
      </c>
      <c r="Z2045" s="87" t="s">
        <v>9381</v>
      </c>
      <c r="AA2045" s="84"/>
      <c r="AB2045" s="84"/>
      <c r="AC2045" s="92" t="s">
        <v>13259</v>
      </c>
      <c r="AD2045" s="84"/>
      <c r="AE2045" s="84" t="b">
        <v>0</v>
      </c>
      <c r="AF2045" s="84">
        <v>0</v>
      </c>
      <c r="AG2045" s="92" t="s">
        <v>16467</v>
      </c>
      <c r="AH2045" s="84" t="b">
        <v>0</v>
      </c>
      <c r="AI2045" s="84" t="s">
        <v>16520</v>
      </c>
      <c r="AJ2045" s="84"/>
      <c r="AK2045" s="92" t="s">
        <v>16467</v>
      </c>
      <c r="AL2045" s="84" t="b">
        <v>0</v>
      </c>
      <c r="AM2045" s="84">
        <v>0</v>
      </c>
      <c r="AN2045" s="92" t="s">
        <v>16467</v>
      </c>
      <c r="AO2045" s="84" t="s">
        <v>16535</v>
      </c>
      <c r="AP2045" s="84" t="b">
        <v>0</v>
      </c>
      <c r="AQ2045" s="92" t="s">
        <v>13259</v>
      </c>
      <c r="AR2045" s="84" t="s">
        <v>179</v>
      </c>
      <c r="AS2045" s="84">
        <v>0</v>
      </c>
      <c r="AT2045" s="84">
        <v>0</v>
      </c>
      <c r="AU2045" s="84"/>
      <c r="AV2045" s="84"/>
      <c r="AW2045" s="84"/>
      <c r="AX2045" s="84"/>
      <c r="AY2045" s="84"/>
      <c r="AZ2045" s="84"/>
      <c r="BA2045" s="84"/>
      <c r="BB2045" s="84"/>
      <c r="BC2045">
        <v>1</v>
      </c>
      <c r="BD2045">
        <v>0</v>
      </c>
      <c r="BE2045">
        <v>0</v>
      </c>
      <c r="BF2045">
        <v>1</v>
      </c>
      <c r="BG2045">
        <v>0</v>
      </c>
      <c r="BH2045">
        <v>0</v>
      </c>
    </row>
    <row r="2046" spans="1:60" x14ac:dyDescent="0.3">
      <c r="A2046" s="69" t="s">
        <v>2097</v>
      </c>
      <c r="B2046" s="69" t="s">
        <v>2096</v>
      </c>
      <c r="C2046" s="70"/>
      <c r="D2046" s="71"/>
      <c r="E2046" s="72"/>
      <c r="F2046" s="73"/>
      <c r="G2046" s="70"/>
      <c r="H2046" s="74"/>
      <c r="I2046" s="75"/>
      <c r="J2046" s="75"/>
      <c r="K2046" s="36"/>
      <c r="L2046" s="82"/>
      <c r="M2046" s="82"/>
      <c r="N2046" s="77"/>
      <c r="O2046" s="84" t="s">
        <v>2169</v>
      </c>
      <c r="P2046" s="86">
        <v>43862.255578703705</v>
      </c>
      <c r="Q2046" s="84" t="s">
        <v>2284</v>
      </c>
      <c r="R2046" s="84"/>
      <c r="S2046" s="84"/>
      <c r="T2046" s="84" t="s">
        <v>2883</v>
      </c>
      <c r="U2046" s="84"/>
      <c r="V2046" s="87" t="s">
        <v>4781</v>
      </c>
      <c r="W2046" s="86">
        <v>43862.255578703705</v>
      </c>
      <c r="X2046" s="90">
        <v>43862</v>
      </c>
      <c r="Y2046" s="92" t="s">
        <v>8481</v>
      </c>
      <c r="Z2046" s="87" t="s">
        <v>12350</v>
      </c>
      <c r="AA2046" s="84"/>
      <c r="AB2046" s="84"/>
      <c r="AC2046" s="92" t="s">
        <v>16296</v>
      </c>
      <c r="AD2046" s="84"/>
      <c r="AE2046" s="84" t="b">
        <v>0</v>
      </c>
      <c r="AF2046" s="84">
        <v>0</v>
      </c>
      <c r="AG2046" s="92" t="s">
        <v>16467</v>
      </c>
      <c r="AH2046" s="84" t="b">
        <v>0</v>
      </c>
      <c r="AI2046" s="84" t="s">
        <v>16520</v>
      </c>
      <c r="AJ2046" s="84"/>
      <c r="AK2046" s="92" t="s">
        <v>16467</v>
      </c>
      <c r="AL2046" s="84" t="b">
        <v>0</v>
      </c>
      <c r="AM2046" s="84">
        <v>230</v>
      </c>
      <c r="AN2046" s="92" t="s">
        <v>16293</v>
      </c>
      <c r="AO2046" s="84" t="s">
        <v>16534</v>
      </c>
      <c r="AP2046" s="84" t="b">
        <v>0</v>
      </c>
      <c r="AQ2046" s="92" t="s">
        <v>16293</v>
      </c>
      <c r="AR2046" s="84" t="s">
        <v>179</v>
      </c>
      <c r="AS2046" s="84">
        <v>0</v>
      </c>
      <c r="AT2046" s="84">
        <v>0</v>
      </c>
      <c r="AU2046" s="84"/>
      <c r="AV2046" s="84"/>
      <c r="AW2046" s="84"/>
      <c r="AX2046" s="84"/>
      <c r="AY2046" s="84"/>
      <c r="AZ2046" s="84"/>
      <c r="BA2046" s="84"/>
      <c r="BB2046" s="84"/>
      <c r="BC2046">
        <v>2</v>
      </c>
      <c r="BD2046">
        <v>0</v>
      </c>
      <c r="BE2046">
        <v>0</v>
      </c>
      <c r="BF2046">
        <v>0</v>
      </c>
      <c r="BG2046">
        <v>2</v>
      </c>
      <c r="BH2046">
        <v>0</v>
      </c>
    </row>
    <row r="2047" spans="1:60" x14ac:dyDescent="0.3">
      <c r="A2047" s="69" t="s">
        <v>894</v>
      </c>
      <c r="B2047" s="69" t="s">
        <v>2078</v>
      </c>
      <c r="C2047" s="70"/>
      <c r="D2047" s="71"/>
      <c r="E2047" s="72"/>
      <c r="F2047" s="73"/>
      <c r="G2047" s="70"/>
      <c r="H2047" s="74"/>
      <c r="I2047" s="75"/>
      <c r="J2047" s="75"/>
      <c r="K2047" s="36"/>
      <c r="L2047" s="82"/>
      <c r="M2047" s="82"/>
      <c r="N2047" s="77"/>
      <c r="O2047" s="84" t="s">
        <v>2169</v>
      </c>
      <c r="P2047" s="86">
        <v>43862.256099537037</v>
      </c>
      <c r="Q2047" s="84" t="s">
        <v>2298</v>
      </c>
      <c r="R2047" s="84"/>
      <c r="S2047" s="84"/>
      <c r="T2047" s="84" t="s">
        <v>2890</v>
      </c>
      <c r="U2047" s="84"/>
      <c r="V2047" s="87" t="s">
        <v>3675</v>
      </c>
      <c r="W2047" s="86">
        <v>43862.256099537037</v>
      </c>
      <c r="X2047" s="90">
        <v>43862</v>
      </c>
      <c r="Y2047" s="92" t="s">
        <v>5834</v>
      </c>
      <c r="Z2047" s="87" t="s">
        <v>9601</v>
      </c>
      <c r="AA2047" s="84"/>
      <c r="AB2047" s="84"/>
      <c r="AC2047" s="92" t="s">
        <v>13479</v>
      </c>
      <c r="AD2047" s="84"/>
      <c r="AE2047" s="84" t="b">
        <v>0</v>
      </c>
      <c r="AF2047" s="84">
        <v>0</v>
      </c>
      <c r="AG2047" s="92" t="s">
        <v>16467</v>
      </c>
      <c r="AH2047" s="84" t="b">
        <v>0</v>
      </c>
      <c r="AI2047" s="84" t="s">
        <v>16520</v>
      </c>
      <c r="AJ2047" s="84"/>
      <c r="AK2047" s="92" t="s">
        <v>16467</v>
      </c>
      <c r="AL2047" s="84" t="b">
        <v>0</v>
      </c>
      <c r="AM2047" s="84">
        <v>66</v>
      </c>
      <c r="AN2047" s="92" t="s">
        <v>16225</v>
      </c>
      <c r="AO2047" s="84" t="s">
        <v>16534</v>
      </c>
      <c r="AP2047" s="84" t="b">
        <v>0</v>
      </c>
      <c r="AQ2047" s="92" t="s">
        <v>16225</v>
      </c>
      <c r="AR2047" s="84" t="s">
        <v>179</v>
      </c>
      <c r="AS2047" s="84">
        <v>0</v>
      </c>
      <c r="AT2047" s="84">
        <v>0</v>
      </c>
      <c r="AU2047" s="84"/>
      <c r="AV2047" s="84"/>
      <c r="AW2047" s="84"/>
      <c r="AX2047" s="84"/>
      <c r="AY2047" s="84"/>
      <c r="AZ2047" s="84"/>
      <c r="BA2047" s="84"/>
      <c r="BB2047" s="84"/>
      <c r="BC2047">
        <v>1</v>
      </c>
      <c r="BD2047">
        <v>0</v>
      </c>
      <c r="BE2047">
        <v>0</v>
      </c>
      <c r="BF2047">
        <v>0</v>
      </c>
      <c r="BG2047">
        <v>1</v>
      </c>
      <c r="BH2047">
        <v>0</v>
      </c>
    </row>
    <row r="2048" spans="1:60" x14ac:dyDescent="0.3">
      <c r="A2048" s="69" t="s">
        <v>738</v>
      </c>
      <c r="B2048" s="69" t="s">
        <v>738</v>
      </c>
      <c r="C2048" s="70"/>
      <c r="D2048" s="71"/>
      <c r="E2048" s="72"/>
      <c r="F2048" s="73"/>
      <c r="G2048" s="70"/>
      <c r="H2048" s="74"/>
      <c r="I2048" s="75"/>
      <c r="J2048" s="75"/>
      <c r="K2048" s="36"/>
      <c r="L2048" s="82"/>
      <c r="M2048" s="82"/>
      <c r="N2048" s="77"/>
      <c r="O2048" s="84" t="s">
        <v>179</v>
      </c>
      <c r="P2048" s="86">
        <v>43862.25818287037</v>
      </c>
      <c r="Q2048" s="84" t="s">
        <v>2358</v>
      </c>
      <c r="R2048" s="84"/>
      <c r="S2048" s="84"/>
      <c r="T2048" s="84" t="s">
        <v>2903</v>
      </c>
      <c r="U2048" s="87" t="s">
        <v>2974</v>
      </c>
      <c r="V2048" s="87" t="s">
        <v>2974</v>
      </c>
      <c r="W2048" s="86">
        <v>43862.25818287037</v>
      </c>
      <c r="X2048" s="90">
        <v>43862</v>
      </c>
      <c r="Y2048" s="92" t="s">
        <v>5619</v>
      </c>
      <c r="Z2048" s="87" t="s">
        <v>9382</v>
      </c>
      <c r="AA2048" s="84"/>
      <c r="AB2048" s="84"/>
      <c r="AC2048" s="92" t="s">
        <v>13260</v>
      </c>
      <c r="AD2048" s="84"/>
      <c r="AE2048" s="84" t="b">
        <v>0</v>
      </c>
      <c r="AF2048" s="84">
        <v>1</v>
      </c>
      <c r="AG2048" s="92" t="s">
        <v>16467</v>
      </c>
      <c r="AH2048" s="84" t="b">
        <v>0</v>
      </c>
      <c r="AI2048" s="84" t="s">
        <v>16522</v>
      </c>
      <c r="AJ2048" s="84"/>
      <c r="AK2048" s="92" t="s">
        <v>16467</v>
      </c>
      <c r="AL2048" s="84" t="b">
        <v>0</v>
      </c>
      <c r="AM2048" s="84">
        <v>0</v>
      </c>
      <c r="AN2048" s="92" t="s">
        <v>16467</v>
      </c>
      <c r="AO2048" s="84" t="s">
        <v>16535</v>
      </c>
      <c r="AP2048" s="84" t="b">
        <v>0</v>
      </c>
      <c r="AQ2048" s="92" t="s">
        <v>13260</v>
      </c>
      <c r="AR2048" s="84" t="s">
        <v>179</v>
      </c>
      <c r="AS2048" s="84">
        <v>0</v>
      </c>
      <c r="AT2048" s="84">
        <v>0</v>
      </c>
      <c r="AU2048" s="84"/>
      <c r="AV2048" s="84"/>
      <c r="AW2048" s="84"/>
      <c r="AX2048" s="84"/>
      <c r="AY2048" s="84"/>
      <c r="AZ2048" s="84"/>
      <c r="BA2048" s="84"/>
      <c r="BB2048" s="84"/>
      <c r="BC2048">
        <v>1</v>
      </c>
      <c r="BD2048">
        <v>0</v>
      </c>
      <c r="BE2048">
        <v>0</v>
      </c>
      <c r="BF2048">
        <v>1</v>
      </c>
      <c r="BG2048">
        <v>0</v>
      </c>
      <c r="BH2048">
        <v>0</v>
      </c>
    </row>
    <row r="2049" spans="1:60" x14ac:dyDescent="0.3">
      <c r="A2049" s="69" t="s">
        <v>745</v>
      </c>
      <c r="B2049" s="69" t="s">
        <v>2096</v>
      </c>
      <c r="C2049" s="70"/>
      <c r="D2049" s="71"/>
      <c r="E2049" s="72"/>
      <c r="F2049" s="73"/>
      <c r="G2049" s="70"/>
      <c r="H2049" s="74"/>
      <c r="I2049" s="75"/>
      <c r="J2049" s="75"/>
      <c r="K2049" s="36"/>
      <c r="L2049" s="82"/>
      <c r="M2049" s="82"/>
      <c r="N2049" s="77"/>
      <c r="O2049" s="84" t="s">
        <v>2169</v>
      </c>
      <c r="P2049" s="86">
        <v>43862.259004629632</v>
      </c>
      <c r="Q2049" s="84" t="s">
        <v>2284</v>
      </c>
      <c r="R2049" s="84"/>
      <c r="S2049" s="84"/>
      <c r="T2049" s="84" t="s">
        <v>2883</v>
      </c>
      <c r="U2049" s="84"/>
      <c r="V2049" s="87" t="s">
        <v>3543</v>
      </c>
      <c r="W2049" s="86">
        <v>43862.259004629632</v>
      </c>
      <c r="X2049" s="90">
        <v>43862</v>
      </c>
      <c r="Y2049" s="92" t="s">
        <v>5628</v>
      </c>
      <c r="Z2049" s="87" t="s">
        <v>9391</v>
      </c>
      <c r="AA2049" s="84"/>
      <c r="AB2049" s="84"/>
      <c r="AC2049" s="92" t="s">
        <v>13269</v>
      </c>
      <c r="AD2049" s="84"/>
      <c r="AE2049" s="84" t="b">
        <v>0</v>
      </c>
      <c r="AF2049" s="84">
        <v>0</v>
      </c>
      <c r="AG2049" s="92" t="s">
        <v>16467</v>
      </c>
      <c r="AH2049" s="84" t="b">
        <v>0</v>
      </c>
      <c r="AI2049" s="84" t="s">
        <v>16520</v>
      </c>
      <c r="AJ2049" s="84"/>
      <c r="AK2049" s="92" t="s">
        <v>16467</v>
      </c>
      <c r="AL2049" s="84" t="b">
        <v>0</v>
      </c>
      <c r="AM2049" s="84">
        <v>230</v>
      </c>
      <c r="AN2049" s="92" t="s">
        <v>16293</v>
      </c>
      <c r="AO2049" s="84" t="s">
        <v>16534</v>
      </c>
      <c r="AP2049" s="84" t="b">
        <v>0</v>
      </c>
      <c r="AQ2049" s="92" t="s">
        <v>16293</v>
      </c>
      <c r="AR2049" s="84" t="s">
        <v>179</v>
      </c>
      <c r="AS2049" s="84">
        <v>0</v>
      </c>
      <c r="AT2049" s="84">
        <v>0</v>
      </c>
      <c r="AU2049" s="84"/>
      <c r="AV2049" s="84"/>
      <c r="AW2049" s="84"/>
      <c r="AX2049" s="84"/>
      <c r="AY2049" s="84"/>
      <c r="AZ2049" s="84"/>
      <c r="BA2049" s="84"/>
      <c r="BB2049" s="84"/>
      <c r="BC2049">
        <v>1</v>
      </c>
      <c r="BD2049">
        <v>0</v>
      </c>
      <c r="BE2049">
        <v>0</v>
      </c>
      <c r="BF2049">
        <v>0</v>
      </c>
      <c r="BG2049">
        <v>1</v>
      </c>
      <c r="BH2049">
        <v>0</v>
      </c>
    </row>
    <row r="2050" spans="1:60" x14ac:dyDescent="0.3">
      <c r="A2050" s="69" t="s">
        <v>739</v>
      </c>
      <c r="B2050" s="69" t="s">
        <v>739</v>
      </c>
      <c r="C2050" s="70"/>
      <c r="D2050" s="71"/>
      <c r="E2050" s="72"/>
      <c r="F2050" s="73"/>
      <c r="G2050" s="70"/>
      <c r="H2050" s="74"/>
      <c r="I2050" s="75"/>
      <c r="J2050" s="75"/>
      <c r="K2050" s="36"/>
      <c r="L2050" s="82"/>
      <c r="M2050" s="82"/>
      <c r="N2050" s="77"/>
      <c r="O2050" s="84" t="s">
        <v>179</v>
      </c>
      <c r="P2050" s="86">
        <v>43862.259351851855</v>
      </c>
      <c r="Q2050" s="84" t="s">
        <v>2359</v>
      </c>
      <c r="R2050" s="84"/>
      <c r="S2050" s="84"/>
      <c r="T2050" s="84" t="s">
        <v>2904</v>
      </c>
      <c r="U2050" s="84"/>
      <c r="V2050" s="87" t="s">
        <v>3537</v>
      </c>
      <c r="W2050" s="86">
        <v>43862.259351851855</v>
      </c>
      <c r="X2050" s="90">
        <v>43862</v>
      </c>
      <c r="Y2050" s="92" t="s">
        <v>5620</v>
      </c>
      <c r="Z2050" s="87" t="s">
        <v>9383</v>
      </c>
      <c r="AA2050" s="84"/>
      <c r="AB2050" s="84"/>
      <c r="AC2050" s="92" t="s">
        <v>13261</v>
      </c>
      <c r="AD2050" s="84"/>
      <c r="AE2050" s="84" t="b">
        <v>0</v>
      </c>
      <c r="AF2050" s="84">
        <v>2</v>
      </c>
      <c r="AG2050" s="92" t="s">
        <v>16467</v>
      </c>
      <c r="AH2050" s="84" t="b">
        <v>0</v>
      </c>
      <c r="AI2050" s="84" t="s">
        <v>16520</v>
      </c>
      <c r="AJ2050" s="84"/>
      <c r="AK2050" s="92" t="s">
        <v>16467</v>
      </c>
      <c r="AL2050" s="84" t="b">
        <v>0</v>
      </c>
      <c r="AM2050" s="84">
        <v>0</v>
      </c>
      <c r="AN2050" s="92" t="s">
        <v>16467</v>
      </c>
      <c r="AO2050" s="84" t="s">
        <v>16534</v>
      </c>
      <c r="AP2050" s="84" t="b">
        <v>0</v>
      </c>
      <c r="AQ2050" s="92" t="s">
        <v>13261</v>
      </c>
      <c r="AR2050" s="84" t="s">
        <v>179</v>
      </c>
      <c r="AS2050" s="84">
        <v>0</v>
      </c>
      <c r="AT2050" s="84">
        <v>0</v>
      </c>
      <c r="AU2050" s="84"/>
      <c r="AV2050" s="84"/>
      <c r="AW2050" s="84"/>
      <c r="AX2050" s="84"/>
      <c r="AY2050" s="84"/>
      <c r="AZ2050" s="84"/>
      <c r="BA2050" s="84"/>
      <c r="BB2050" s="84"/>
      <c r="BC2050">
        <v>1</v>
      </c>
      <c r="BD2050">
        <v>0</v>
      </c>
      <c r="BE2050">
        <v>0</v>
      </c>
      <c r="BF2050">
        <v>1</v>
      </c>
      <c r="BG2050">
        <v>0</v>
      </c>
      <c r="BH2050">
        <v>0</v>
      </c>
    </row>
    <row r="2051" spans="1:60" x14ac:dyDescent="0.3">
      <c r="A2051" s="69" t="s">
        <v>740</v>
      </c>
      <c r="B2051" s="69" t="s">
        <v>2126</v>
      </c>
      <c r="C2051" s="70"/>
      <c r="D2051" s="71"/>
      <c r="E2051" s="72"/>
      <c r="F2051" s="73"/>
      <c r="G2051" s="70"/>
      <c r="H2051" s="74"/>
      <c r="I2051" s="75"/>
      <c r="J2051" s="75"/>
      <c r="K2051" s="36"/>
      <c r="L2051" s="82"/>
      <c r="M2051" s="82"/>
      <c r="N2051" s="77"/>
      <c r="O2051" s="84" t="s">
        <v>2169</v>
      </c>
      <c r="P2051" s="86">
        <v>43862.260416666664</v>
      </c>
      <c r="Q2051" s="84" t="s">
        <v>2290</v>
      </c>
      <c r="R2051" s="84"/>
      <c r="S2051" s="84"/>
      <c r="T2051" s="84" t="s">
        <v>2883</v>
      </c>
      <c r="U2051" s="84"/>
      <c r="V2051" s="87" t="s">
        <v>3538</v>
      </c>
      <c r="W2051" s="86">
        <v>43862.260416666664</v>
      </c>
      <c r="X2051" s="90">
        <v>43862</v>
      </c>
      <c r="Y2051" s="92" t="s">
        <v>5621</v>
      </c>
      <c r="Z2051" s="87" t="s">
        <v>9384</v>
      </c>
      <c r="AA2051" s="84"/>
      <c r="AB2051" s="84"/>
      <c r="AC2051" s="92" t="s">
        <v>13262</v>
      </c>
      <c r="AD2051" s="84"/>
      <c r="AE2051" s="84" t="b">
        <v>0</v>
      </c>
      <c r="AF2051" s="84">
        <v>0</v>
      </c>
      <c r="AG2051" s="92" t="s">
        <v>16467</v>
      </c>
      <c r="AH2051" s="84" t="b">
        <v>0</v>
      </c>
      <c r="AI2051" s="84" t="s">
        <v>16520</v>
      </c>
      <c r="AJ2051" s="84"/>
      <c r="AK2051" s="92" t="s">
        <v>16467</v>
      </c>
      <c r="AL2051" s="84" t="b">
        <v>0</v>
      </c>
      <c r="AM2051" s="84">
        <v>72</v>
      </c>
      <c r="AN2051" s="92" t="s">
        <v>16431</v>
      </c>
      <c r="AO2051" s="84" t="s">
        <v>16534</v>
      </c>
      <c r="AP2051" s="84" t="b">
        <v>0</v>
      </c>
      <c r="AQ2051" s="92" t="s">
        <v>16431</v>
      </c>
      <c r="AR2051" s="84" t="s">
        <v>179</v>
      </c>
      <c r="AS2051" s="84">
        <v>0</v>
      </c>
      <c r="AT2051" s="84">
        <v>0</v>
      </c>
      <c r="AU2051" s="84"/>
      <c r="AV2051" s="84"/>
      <c r="AW2051" s="84"/>
      <c r="AX2051" s="84"/>
      <c r="AY2051" s="84"/>
      <c r="AZ2051" s="84"/>
      <c r="BA2051" s="84"/>
      <c r="BB2051" s="84"/>
      <c r="BC2051">
        <v>1</v>
      </c>
      <c r="BD2051">
        <v>0</v>
      </c>
      <c r="BE2051">
        <v>0</v>
      </c>
      <c r="BF2051">
        <v>0</v>
      </c>
      <c r="BG2051">
        <v>1</v>
      </c>
      <c r="BH2051">
        <v>0</v>
      </c>
    </row>
    <row r="2052" spans="1:60" x14ac:dyDescent="0.3">
      <c r="A2052" s="69" t="s">
        <v>2031</v>
      </c>
      <c r="B2052" s="69" t="s">
        <v>2096</v>
      </c>
      <c r="C2052" s="70"/>
      <c r="D2052" s="71"/>
      <c r="E2052" s="72"/>
      <c r="F2052" s="73"/>
      <c r="G2052" s="70"/>
      <c r="H2052" s="74"/>
      <c r="I2052" s="75"/>
      <c r="J2052" s="75"/>
      <c r="K2052" s="36"/>
      <c r="L2052" s="82"/>
      <c r="M2052" s="82"/>
      <c r="N2052" s="77"/>
      <c r="O2052" s="84" t="s">
        <v>2169</v>
      </c>
      <c r="P2052" s="86">
        <v>43862.260555555556</v>
      </c>
      <c r="Q2052" s="84" t="s">
        <v>2284</v>
      </c>
      <c r="R2052" s="84"/>
      <c r="S2052" s="84"/>
      <c r="T2052" s="84" t="s">
        <v>2883</v>
      </c>
      <c r="U2052" s="84"/>
      <c r="V2052" s="87" t="s">
        <v>4721</v>
      </c>
      <c r="W2052" s="86">
        <v>43862.260555555556</v>
      </c>
      <c r="X2052" s="90">
        <v>43862</v>
      </c>
      <c r="Y2052" s="92" t="s">
        <v>8311</v>
      </c>
      <c r="Z2052" s="87" t="s">
        <v>12169</v>
      </c>
      <c r="AA2052" s="84"/>
      <c r="AB2052" s="84"/>
      <c r="AC2052" s="92" t="s">
        <v>16093</v>
      </c>
      <c r="AD2052" s="84"/>
      <c r="AE2052" s="84" t="b">
        <v>0</v>
      </c>
      <c r="AF2052" s="84">
        <v>0</v>
      </c>
      <c r="AG2052" s="92" t="s">
        <v>16467</v>
      </c>
      <c r="AH2052" s="84" t="b">
        <v>0</v>
      </c>
      <c r="AI2052" s="84" t="s">
        <v>16520</v>
      </c>
      <c r="AJ2052" s="84"/>
      <c r="AK2052" s="92" t="s">
        <v>16467</v>
      </c>
      <c r="AL2052" s="84" t="b">
        <v>0</v>
      </c>
      <c r="AM2052" s="84">
        <v>230</v>
      </c>
      <c r="AN2052" s="92" t="s">
        <v>16293</v>
      </c>
      <c r="AO2052" s="84" t="s">
        <v>16534</v>
      </c>
      <c r="AP2052" s="84" t="b">
        <v>0</v>
      </c>
      <c r="AQ2052" s="92" t="s">
        <v>16293</v>
      </c>
      <c r="AR2052" s="84" t="s">
        <v>179</v>
      </c>
      <c r="AS2052" s="84">
        <v>0</v>
      </c>
      <c r="AT2052" s="84">
        <v>0</v>
      </c>
      <c r="AU2052" s="84"/>
      <c r="AV2052" s="84"/>
      <c r="AW2052" s="84"/>
      <c r="AX2052" s="84"/>
      <c r="AY2052" s="84"/>
      <c r="AZ2052" s="84"/>
      <c r="BA2052" s="84"/>
      <c r="BB2052" s="84"/>
      <c r="BC2052">
        <v>2</v>
      </c>
      <c r="BD2052">
        <v>0</v>
      </c>
      <c r="BE2052">
        <v>0</v>
      </c>
      <c r="BF2052">
        <v>0</v>
      </c>
      <c r="BG2052">
        <v>2</v>
      </c>
      <c r="BH2052">
        <v>0</v>
      </c>
    </row>
    <row r="2053" spans="1:60" x14ac:dyDescent="0.3">
      <c r="A2053" s="69" t="s">
        <v>2006</v>
      </c>
      <c r="B2053" s="69" t="s">
        <v>2132</v>
      </c>
      <c r="C2053" s="70"/>
      <c r="D2053" s="71"/>
      <c r="E2053" s="72"/>
      <c r="F2053" s="73"/>
      <c r="G2053" s="70"/>
      <c r="H2053" s="74"/>
      <c r="I2053" s="75"/>
      <c r="J2053" s="75"/>
      <c r="K2053" s="36"/>
      <c r="L2053" s="82"/>
      <c r="M2053" s="82"/>
      <c r="N2053" s="77"/>
      <c r="O2053" s="84" t="s">
        <v>2168</v>
      </c>
      <c r="P2053" s="86">
        <v>43862.260555555556</v>
      </c>
      <c r="Q2053" s="84" t="s">
        <v>2218</v>
      </c>
      <c r="R2053" s="84"/>
      <c r="S2053" s="84"/>
      <c r="T2053" s="84" t="s">
        <v>2873</v>
      </c>
      <c r="U2053" s="84"/>
      <c r="V2053" s="87" t="s">
        <v>4697</v>
      </c>
      <c r="W2053" s="86">
        <v>43862.260555555556</v>
      </c>
      <c r="X2053" s="90">
        <v>43862</v>
      </c>
      <c r="Y2053" s="92" t="s">
        <v>8311</v>
      </c>
      <c r="Z2053" s="87" t="s">
        <v>12366</v>
      </c>
      <c r="AA2053" s="84"/>
      <c r="AB2053" s="84"/>
      <c r="AC2053" s="92" t="s">
        <v>16314</v>
      </c>
      <c r="AD2053" s="84"/>
      <c r="AE2053" s="84" t="b">
        <v>0</v>
      </c>
      <c r="AF2053" s="84">
        <v>0</v>
      </c>
      <c r="AG2053" s="92" t="s">
        <v>16467</v>
      </c>
      <c r="AH2053" s="84" t="b">
        <v>0</v>
      </c>
      <c r="AI2053" s="84" t="s">
        <v>16520</v>
      </c>
      <c r="AJ2053" s="84"/>
      <c r="AK2053" s="92" t="s">
        <v>16467</v>
      </c>
      <c r="AL2053" s="84" t="b">
        <v>0</v>
      </c>
      <c r="AM2053" s="84">
        <v>121</v>
      </c>
      <c r="AN2053" s="92" t="s">
        <v>12602</v>
      </c>
      <c r="AO2053" s="84" t="s">
        <v>16535</v>
      </c>
      <c r="AP2053" s="84" t="b">
        <v>0</v>
      </c>
      <c r="AQ2053" s="92" t="s">
        <v>12602</v>
      </c>
      <c r="AR2053" s="84" t="s">
        <v>179</v>
      </c>
      <c r="AS2053" s="84">
        <v>0</v>
      </c>
      <c r="AT2053" s="84">
        <v>0</v>
      </c>
      <c r="AU2053" s="84"/>
      <c r="AV2053" s="84"/>
      <c r="AW2053" s="84"/>
      <c r="AX2053" s="84"/>
      <c r="AY2053" s="84"/>
      <c r="AZ2053" s="84"/>
      <c r="BA2053" s="84"/>
      <c r="BB2053" s="84"/>
      <c r="BC2053">
        <v>1</v>
      </c>
      <c r="BD2053">
        <v>0</v>
      </c>
      <c r="BE2053">
        <v>1</v>
      </c>
      <c r="BF2053">
        <v>0</v>
      </c>
      <c r="BG2053">
        <v>0</v>
      </c>
      <c r="BH2053">
        <v>0</v>
      </c>
    </row>
    <row r="2054" spans="1:60" x14ac:dyDescent="0.3">
      <c r="A2054" s="69" t="s">
        <v>2031</v>
      </c>
      <c r="B2054" s="69" t="s">
        <v>2077</v>
      </c>
      <c r="C2054" s="70"/>
      <c r="D2054" s="71"/>
      <c r="E2054" s="72"/>
      <c r="F2054" s="73"/>
      <c r="G2054" s="70"/>
      <c r="H2054" s="74"/>
      <c r="I2054" s="75"/>
      <c r="J2054" s="75"/>
      <c r="K2054" s="36"/>
      <c r="L2054" s="82"/>
      <c r="M2054" s="82"/>
      <c r="N2054" s="77"/>
      <c r="O2054" s="84" t="s">
        <v>2169</v>
      </c>
      <c r="P2054" s="86">
        <v>43862.260648148149</v>
      </c>
      <c r="Q2054" s="84" t="s">
        <v>2301</v>
      </c>
      <c r="R2054" s="84"/>
      <c r="S2054" s="84"/>
      <c r="T2054" s="84" t="s">
        <v>2873</v>
      </c>
      <c r="U2054" s="84"/>
      <c r="V2054" s="87" t="s">
        <v>4721</v>
      </c>
      <c r="W2054" s="86">
        <v>43862.260648148149</v>
      </c>
      <c r="X2054" s="90">
        <v>43862</v>
      </c>
      <c r="Y2054" s="92" t="s">
        <v>8312</v>
      </c>
      <c r="Z2054" s="87" t="s">
        <v>12170</v>
      </c>
      <c r="AA2054" s="84"/>
      <c r="AB2054" s="84"/>
      <c r="AC2054" s="92" t="s">
        <v>16094</v>
      </c>
      <c r="AD2054" s="84"/>
      <c r="AE2054" s="84" t="b">
        <v>0</v>
      </c>
      <c r="AF2054" s="84">
        <v>0</v>
      </c>
      <c r="AG2054" s="92" t="s">
        <v>16467</v>
      </c>
      <c r="AH2054" s="84" t="b">
        <v>0</v>
      </c>
      <c r="AI2054" s="84" t="s">
        <v>16520</v>
      </c>
      <c r="AJ2054" s="84"/>
      <c r="AK2054" s="92" t="s">
        <v>16467</v>
      </c>
      <c r="AL2054" s="84" t="b">
        <v>0</v>
      </c>
      <c r="AM2054" s="84">
        <v>56</v>
      </c>
      <c r="AN2054" s="92" t="s">
        <v>16433</v>
      </c>
      <c r="AO2054" s="84" t="s">
        <v>16534</v>
      </c>
      <c r="AP2054" s="84" t="b">
        <v>0</v>
      </c>
      <c r="AQ2054" s="92" t="s">
        <v>16433</v>
      </c>
      <c r="AR2054" s="84" t="s">
        <v>179</v>
      </c>
      <c r="AS2054" s="84">
        <v>0</v>
      </c>
      <c r="AT2054" s="84">
        <v>0</v>
      </c>
      <c r="AU2054" s="84"/>
      <c r="AV2054" s="84"/>
      <c r="AW2054" s="84"/>
      <c r="AX2054" s="84"/>
      <c r="AY2054" s="84"/>
      <c r="AZ2054" s="84"/>
      <c r="BA2054" s="84"/>
      <c r="BB2054" s="84"/>
      <c r="BC2054">
        <v>2</v>
      </c>
      <c r="BD2054">
        <v>0</v>
      </c>
      <c r="BE2054">
        <v>0</v>
      </c>
      <c r="BF2054">
        <v>0</v>
      </c>
      <c r="BG2054">
        <v>2</v>
      </c>
      <c r="BH2054">
        <v>0</v>
      </c>
    </row>
    <row r="2055" spans="1:60" x14ac:dyDescent="0.3">
      <c r="A2055" s="69" t="s">
        <v>740</v>
      </c>
      <c r="B2055" s="69" t="s">
        <v>1447</v>
      </c>
      <c r="C2055" s="70"/>
      <c r="D2055" s="71"/>
      <c r="E2055" s="72"/>
      <c r="F2055" s="73"/>
      <c r="G2055" s="70"/>
      <c r="H2055" s="74"/>
      <c r="I2055" s="75"/>
      <c r="J2055" s="75"/>
      <c r="K2055" s="36"/>
      <c r="L2055" s="82"/>
      <c r="M2055" s="82"/>
      <c r="N2055" s="77"/>
      <c r="O2055" s="84" t="s">
        <v>2169</v>
      </c>
      <c r="P2055" s="86">
        <v>43862.260729166665</v>
      </c>
      <c r="Q2055" s="84" t="s">
        <v>2274</v>
      </c>
      <c r="R2055" s="84"/>
      <c r="S2055" s="84"/>
      <c r="T2055" s="84"/>
      <c r="U2055" s="84"/>
      <c r="V2055" s="87" t="s">
        <v>3538</v>
      </c>
      <c r="W2055" s="86">
        <v>43862.260729166665</v>
      </c>
      <c r="X2055" s="90">
        <v>43862</v>
      </c>
      <c r="Y2055" s="92" t="s">
        <v>5622</v>
      </c>
      <c r="Z2055" s="87" t="s">
        <v>9385</v>
      </c>
      <c r="AA2055" s="84"/>
      <c r="AB2055" s="84"/>
      <c r="AC2055" s="92" t="s">
        <v>13263</v>
      </c>
      <c r="AD2055" s="84"/>
      <c r="AE2055" s="84" t="b">
        <v>0</v>
      </c>
      <c r="AF2055" s="84">
        <v>0</v>
      </c>
      <c r="AG2055" s="92" t="s">
        <v>16467</v>
      </c>
      <c r="AH2055" s="84" t="b">
        <v>0</v>
      </c>
      <c r="AI2055" s="84" t="s">
        <v>16520</v>
      </c>
      <c r="AJ2055" s="84"/>
      <c r="AK2055" s="92" t="s">
        <v>16467</v>
      </c>
      <c r="AL2055" s="84" t="b">
        <v>0</v>
      </c>
      <c r="AM2055" s="84">
        <v>51</v>
      </c>
      <c r="AN2055" s="92" t="s">
        <v>16309</v>
      </c>
      <c r="AO2055" s="84" t="s">
        <v>16534</v>
      </c>
      <c r="AP2055" s="84" t="b">
        <v>0</v>
      </c>
      <c r="AQ2055" s="92" t="s">
        <v>16309</v>
      </c>
      <c r="AR2055" s="84" t="s">
        <v>179</v>
      </c>
      <c r="AS2055" s="84">
        <v>0</v>
      </c>
      <c r="AT2055" s="84">
        <v>0</v>
      </c>
      <c r="AU2055" s="84"/>
      <c r="AV2055" s="84"/>
      <c r="AW2055" s="84"/>
      <c r="AX2055" s="84"/>
      <c r="AY2055" s="84"/>
      <c r="AZ2055" s="84"/>
      <c r="BA2055" s="84"/>
      <c r="BB2055" s="84"/>
      <c r="BC2055">
        <v>1</v>
      </c>
      <c r="BD2055">
        <v>0</v>
      </c>
      <c r="BE2055">
        <v>0</v>
      </c>
      <c r="BF2055">
        <v>0</v>
      </c>
      <c r="BG2055">
        <v>1</v>
      </c>
      <c r="BH2055">
        <v>0</v>
      </c>
    </row>
    <row r="2056" spans="1:60" x14ac:dyDescent="0.3">
      <c r="A2056" s="69" t="s">
        <v>2031</v>
      </c>
      <c r="B2056" s="69" t="s">
        <v>2132</v>
      </c>
      <c r="C2056" s="70"/>
      <c r="D2056" s="71"/>
      <c r="E2056" s="72"/>
      <c r="F2056" s="73"/>
      <c r="G2056" s="70"/>
      <c r="H2056" s="74"/>
      <c r="I2056" s="75"/>
      <c r="J2056" s="75"/>
      <c r="K2056" s="36"/>
      <c r="L2056" s="82"/>
      <c r="M2056" s="82"/>
      <c r="N2056" s="77"/>
      <c r="O2056" s="84" t="s">
        <v>2168</v>
      </c>
      <c r="P2056" s="86">
        <v>43862.262442129628</v>
      </c>
      <c r="Q2056" s="84" t="s">
        <v>2218</v>
      </c>
      <c r="R2056" s="84"/>
      <c r="S2056" s="84"/>
      <c r="T2056" s="84" t="s">
        <v>2873</v>
      </c>
      <c r="U2056" s="84"/>
      <c r="V2056" s="87" t="s">
        <v>4721</v>
      </c>
      <c r="W2056" s="86">
        <v>43862.262442129628</v>
      </c>
      <c r="X2056" s="90">
        <v>43862</v>
      </c>
      <c r="Y2056" s="92" t="s">
        <v>8313</v>
      </c>
      <c r="Z2056" s="87" t="s">
        <v>12171</v>
      </c>
      <c r="AA2056" s="84"/>
      <c r="AB2056" s="84"/>
      <c r="AC2056" s="92" t="s">
        <v>16095</v>
      </c>
      <c r="AD2056" s="84"/>
      <c r="AE2056" s="84" t="b">
        <v>0</v>
      </c>
      <c r="AF2056" s="84">
        <v>0</v>
      </c>
      <c r="AG2056" s="92" t="s">
        <v>16467</v>
      </c>
      <c r="AH2056" s="84" t="b">
        <v>0</v>
      </c>
      <c r="AI2056" s="84" t="s">
        <v>16520</v>
      </c>
      <c r="AJ2056" s="84"/>
      <c r="AK2056" s="92" t="s">
        <v>16467</v>
      </c>
      <c r="AL2056" s="84" t="b">
        <v>0</v>
      </c>
      <c r="AM2056" s="84">
        <v>121</v>
      </c>
      <c r="AN2056" s="92" t="s">
        <v>12602</v>
      </c>
      <c r="AO2056" s="84" t="s">
        <v>16534</v>
      </c>
      <c r="AP2056" s="84" t="b">
        <v>0</v>
      </c>
      <c r="AQ2056" s="92" t="s">
        <v>12602</v>
      </c>
      <c r="AR2056" s="84" t="s">
        <v>179</v>
      </c>
      <c r="AS2056" s="84">
        <v>0</v>
      </c>
      <c r="AT2056" s="84">
        <v>0</v>
      </c>
      <c r="AU2056" s="84"/>
      <c r="AV2056" s="84"/>
      <c r="AW2056" s="84"/>
      <c r="AX2056" s="84"/>
      <c r="AY2056" s="84"/>
      <c r="AZ2056" s="84"/>
      <c r="BA2056" s="84"/>
      <c r="BB2056" s="84"/>
      <c r="BC2056">
        <v>1</v>
      </c>
      <c r="BD2056">
        <v>0</v>
      </c>
      <c r="BE2056">
        <v>1</v>
      </c>
      <c r="BF2056">
        <v>0</v>
      </c>
      <c r="BG2056">
        <v>0</v>
      </c>
      <c r="BH2056">
        <v>0</v>
      </c>
    </row>
    <row r="2057" spans="1:60" x14ac:dyDescent="0.3">
      <c r="A2057" s="69" t="s">
        <v>2031</v>
      </c>
      <c r="B2057" s="69" t="s">
        <v>2126</v>
      </c>
      <c r="C2057" s="70"/>
      <c r="D2057" s="71"/>
      <c r="E2057" s="72"/>
      <c r="F2057" s="73"/>
      <c r="G2057" s="70"/>
      <c r="H2057" s="74"/>
      <c r="I2057" s="75"/>
      <c r="J2057" s="75"/>
      <c r="K2057" s="36"/>
      <c r="L2057" s="82"/>
      <c r="M2057" s="82"/>
      <c r="N2057" s="77"/>
      <c r="O2057" s="84" t="s">
        <v>2169</v>
      </c>
      <c r="P2057" s="86">
        <v>43862.263518518521</v>
      </c>
      <c r="Q2057" s="84" t="s">
        <v>2290</v>
      </c>
      <c r="R2057" s="84"/>
      <c r="S2057" s="84"/>
      <c r="T2057" s="84" t="s">
        <v>2883</v>
      </c>
      <c r="U2057" s="84"/>
      <c r="V2057" s="87" t="s">
        <v>4721</v>
      </c>
      <c r="W2057" s="86">
        <v>43862.263518518521</v>
      </c>
      <c r="X2057" s="90">
        <v>43862</v>
      </c>
      <c r="Y2057" s="92" t="s">
        <v>8314</v>
      </c>
      <c r="Z2057" s="87" t="s">
        <v>12172</v>
      </c>
      <c r="AA2057" s="84"/>
      <c r="AB2057" s="84"/>
      <c r="AC2057" s="92" t="s">
        <v>16096</v>
      </c>
      <c r="AD2057" s="84"/>
      <c r="AE2057" s="84" t="b">
        <v>0</v>
      </c>
      <c r="AF2057" s="84">
        <v>0</v>
      </c>
      <c r="AG2057" s="92" t="s">
        <v>16467</v>
      </c>
      <c r="AH2057" s="84" t="b">
        <v>0</v>
      </c>
      <c r="AI2057" s="84" t="s">
        <v>16520</v>
      </c>
      <c r="AJ2057" s="84"/>
      <c r="AK2057" s="92" t="s">
        <v>16467</v>
      </c>
      <c r="AL2057" s="84" t="b">
        <v>0</v>
      </c>
      <c r="AM2057" s="84">
        <v>72</v>
      </c>
      <c r="AN2057" s="92" t="s">
        <v>16431</v>
      </c>
      <c r="AO2057" s="84" t="s">
        <v>16534</v>
      </c>
      <c r="AP2057" s="84" t="b">
        <v>0</v>
      </c>
      <c r="AQ2057" s="92" t="s">
        <v>16431</v>
      </c>
      <c r="AR2057" s="84" t="s">
        <v>179</v>
      </c>
      <c r="AS2057" s="84">
        <v>0</v>
      </c>
      <c r="AT2057" s="84">
        <v>0</v>
      </c>
      <c r="AU2057" s="84"/>
      <c r="AV2057" s="84"/>
      <c r="AW2057" s="84"/>
      <c r="AX2057" s="84"/>
      <c r="AY2057" s="84"/>
      <c r="AZ2057" s="84"/>
      <c r="BA2057" s="84"/>
      <c r="BB2057" s="84"/>
      <c r="BC2057">
        <v>1</v>
      </c>
      <c r="BD2057">
        <v>0</v>
      </c>
      <c r="BE2057">
        <v>0</v>
      </c>
      <c r="BF2057">
        <v>0</v>
      </c>
      <c r="BG2057">
        <v>1</v>
      </c>
      <c r="BH2057">
        <v>0</v>
      </c>
    </row>
    <row r="2058" spans="1:60" x14ac:dyDescent="0.3">
      <c r="A2058" s="69" t="s">
        <v>1977</v>
      </c>
      <c r="B2058" s="69" t="s">
        <v>2096</v>
      </c>
      <c r="C2058" s="70"/>
      <c r="D2058" s="71"/>
      <c r="E2058" s="72"/>
      <c r="F2058" s="73"/>
      <c r="G2058" s="70"/>
      <c r="H2058" s="74"/>
      <c r="I2058" s="75"/>
      <c r="J2058" s="75"/>
      <c r="K2058" s="36"/>
      <c r="L2058" s="82"/>
      <c r="M2058" s="82"/>
      <c r="N2058" s="77"/>
      <c r="O2058" s="84" t="s">
        <v>2169</v>
      </c>
      <c r="P2058" s="86">
        <v>43862.263888888891</v>
      </c>
      <c r="Q2058" s="84" t="s">
        <v>2284</v>
      </c>
      <c r="R2058" s="84"/>
      <c r="S2058" s="84"/>
      <c r="T2058" s="84" t="s">
        <v>2883</v>
      </c>
      <c r="U2058" s="84"/>
      <c r="V2058" s="87" t="s">
        <v>4671</v>
      </c>
      <c r="W2058" s="86">
        <v>43862.263888888891</v>
      </c>
      <c r="X2058" s="90">
        <v>43862</v>
      </c>
      <c r="Y2058" s="92" t="s">
        <v>7911</v>
      </c>
      <c r="Z2058" s="87" t="s">
        <v>12347</v>
      </c>
      <c r="AA2058" s="84"/>
      <c r="AB2058" s="84"/>
      <c r="AC2058" s="92" t="s">
        <v>16292</v>
      </c>
      <c r="AD2058" s="84"/>
      <c r="AE2058" s="84" t="b">
        <v>0</v>
      </c>
      <c r="AF2058" s="84">
        <v>0</v>
      </c>
      <c r="AG2058" s="92" t="s">
        <v>16467</v>
      </c>
      <c r="AH2058" s="84" t="b">
        <v>0</v>
      </c>
      <c r="AI2058" s="84" t="s">
        <v>16520</v>
      </c>
      <c r="AJ2058" s="84"/>
      <c r="AK2058" s="92" t="s">
        <v>16467</v>
      </c>
      <c r="AL2058" s="84" t="b">
        <v>0</v>
      </c>
      <c r="AM2058" s="84">
        <v>230</v>
      </c>
      <c r="AN2058" s="92" t="s">
        <v>16293</v>
      </c>
      <c r="AO2058" s="84" t="s">
        <v>16534</v>
      </c>
      <c r="AP2058" s="84" t="b">
        <v>0</v>
      </c>
      <c r="AQ2058" s="92" t="s">
        <v>16293</v>
      </c>
      <c r="AR2058" s="84" t="s">
        <v>179</v>
      </c>
      <c r="AS2058" s="84">
        <v>0</v>
      </c>
      <c r="AT2058" s="84">
        <v>0</v>
      </c>
      <c r="AU2058" s="84"/>
      <c r="AV2058" s="84"/>
      <c r="AW2058" s="84"/>
      <c r="AX2058" s="84"/>
      <c r="AY2058" s="84"/>
      <c r="AZ2058" s="84"/>
      <c r="BA2058" s="84"/>
      <c r="BB2058" s="84"/>
      <c r="BC2058">
        <v>1</v>
      </c>
      <c r="BD2058">
        <v>0</v>
      </c>
      <c r="BE2058">
        <v>0</v>
      </c>
      <c r="BF2058">
        <v>0</v>
      </c>
      <c r="BG2058">
        <v>1</v>
      </c>
      <c r="BH2058">
        <v>0</v>
      </c>
    </row>
    <row r="2059" spans="1:60" x14ac:dyDescent="0.3">
      <c r="A2059" s="69" t="s">
        <v>906</v>
      </c>
      <c r="B2059" s="69" t="s">
        <v>1928</v>
      </c>
      <c r="C2059" s="70"/>
      <c r="D2059" s="71"/>
      <c r="E2059" s="72"/>
      <c r="F2059" s="73"/>
      <c r="G2059" s="70"/>
      <c r="H2059" s="74"/>
      <c r="I2059" s="75"/>
      <c r="J2059" s="75"/>
      <c r="K2059" s="36"/>
      <c r="L2059" s="82"/>
      <c r="M2059" s="82"/>
      <c r="N2059" s="77"/>
      <c r="O2059" s="84" t="s">
        <v>2169</v>
      </c>
      <c r="P2059" s="86">
        <v>43862.264016203706</v>
      </c>
      <c r="Q2059" s="84" t="s">
        <v>2241</v>
      </c>
      <c r="R2059" s="84"/>
      <c r="S2059" s="84"/>
      <c r="T2059" s="84" t="s">
        <v>2873</v>
      </c>
      <c r="U2059" s="84"/>
      <c r="V2059" s="87" t="s">
        <v>3687</v>
      </c>
      <c r="W2059" s="86">
        <v>43862.264016203706</v>
      </c>
      <c r="X2059" s="90">
        <v>43862</v>
      </c>
      <c r="Y2059" s="92" t="s">
        <v>5853</v>
      </c>
      <c r="Z2059" s="87" t="s">
        <v>9622</v>
      </c>
      <c r="AA2059" s="84"/>
      <c r="AB2059" s="84"/>
      <c r="AC2059" s="92" t="s">
        <v>13500</v>
      </c>
      <c r="AD2059" s="84"/>
      <c r="AE2059" s="84" t="b">
        <v>0</v>
      </c>
      <c r="AF2059" s="84">
        <v>0</v>
      </c>
      <c r="AG2059" s="92" t="s">
        <v>16467</v>
      </c>
      <c r="AH2059" s="84" t="b">
        <v>0</v>
      </c>
      <c r="AI2059" s="84" t="s">
        <v>16520</v>
      </c>
      <c r="AJ2059" s="84"/>
      <c r="AK2059" s="92" t="s">
        <v>16467</v>
      </c>
      <c r="AL2059" s="84" t="b">
        <v>0</v>
      </c>
      <c r="AM2059" s="84">
        <v>11</v>
      </c>
      <c r="AN2059" s="92" t="s">
        <v>15676</v>
      </c>
      <c r="AO2059" s="84" t="s">
        <v>16534</v>
      </c>
      <c r="AP2059" s="84" t="b">
        <v>0</v>
      </c>
      <c r="AQ2059" s="92" t="s">
        <v>15676</v>
      </c>
      <c r="AR2059" s="84" t="s">
        <v>179</v>
      </c>
      <c r="AS2059" s="84">
        <v>0</v>
      </c>
      <c r="AT2059" s="84">
        <v>0</v>
      </c>
      <c r="AU2059" s="84"/>
      <c r="AV2059" s="84"/>
      <c r="AW2059" s="84"/>
      <c r="AX2059" s="84"/>
      <c r="AY2059" s="84"/>
      <c r="AZ2059" s="84"/>
      <c r="BA2059" s="84"/>
      <c r="BB2059" s="84"/>
      <c r="BC2059">
        <v>1</v>
      </c>
      <c r="BD2059">
        <v>0</v>
      </c>
      <c r="BE2059">
        <v>0</v>
      </c>
      <c r="BF2059">
        <v>0</v>
      </c>
      <c r="BG2059">
        <v>1</v>
      </c>
      <c r="BH2059">
        <v>0</v>
      </c>
    </row>
    <row r="2060" spans="1:60" x14ac:dyDescent="0.3">
      <c r="A2060" s="69" t="s">
        <v>906</v>
      </c>
      <c r="B2060" s="69" t="s">
        <v>1056</v>
      </c>
      <c r="C2060" s="70"/>
      <c r="D2060" s="71"/>
      <c r="E2060" s="72"/>
      <c r="F2060" s="73"/>
      <c r="G2060" s="70"/>
      <c r="H2060" s="74"/>
      <c r="I2060" s="75"/>
      <c r="J2060" s="75"/>
      <c r="K2060" s="36"/>
      <c r="L2060" s="82"/>
      <c r="M2060" s="82"/>
      <c r="N2060" s="77"/>
      <c r="O2060" s="84" t="s">
        <v>2169</v>
      </c>
      <c r="P2060" s="86">
        <v>43862.264097222222</v>
      </c>
      <c r="Q2060" s="84" t="s">
        <v>2204</v>
      </c>
      <c r="R2060" s="84"/>
      <c r="S2060" s="84"/>
      <c r="T2060" s="84" t="s">
        <v>2873</v>
      </c>
      <c r="U2060" s="84"/>
      <c r="V2060" s="87" t="s">
        <v>3687</v>
      </c>
      <c r="W2060" s="86">
        <v>43862.264097222222</v>
      </c>
      <c r="X2060" s="90">
        <v>43862</v>
      </c>
      <c r="Y2060" s="92" t="s">
        <v>5854</v>
      </c>
      <c r="Z2060" s="87" t="s">
        <v>9623</v>
      </c>
      <c r="AA2060" s="84"/>
      <c r="AB2060" s="84"/>
      <c r="AC2060" s="92" t="s">
        <v>13501</v>
      </c>
      <c r="AD2060" s="84"/>
      <c r="AE2060" s="84" t="b">
        <v>0</v>
      </c>
      <c r="AF2060" s="84">
        <v>0</v>
      </c>
      <c r="AG2060" s="92" t="s">
        <v>16467</v>
      </c>
      <c r="AH2060" s="84" t="b">
        <v>0</v>
      </c>
      <c r="AI2060" s="84" t="s">
        <v>16520</v>
      </c>
      <c r="AJ2060" s="84"/>
      <c r="AK2060" s="92" t="s">
        <v>16467</v>
      </c>
      <c r="AL2060" s="84" t="b">
        <v>0</v>
      </c>
      <c r="AM2060" s="84">
        <v>18</v>
      </c>
      <c r="AN2060" s="92" t="s">
        <v>16211</v>
      </c>
      <c r="AO2060" s="84" t="s">
        <v>16534</v>
      </c>
      <c r="AP2060" s="84" t="b">
        <v>0</v>
      </c>
      <c r="AQ2060" s="92" t="s">
        <v>16211</v>
      </c>
      <c r="AR2060" s="84" t="s">
        <v>179</v>
      </c>
      <c r="AS2060" s="84">
        <v>0</v>
      </c>
      <c r="AT2060" s="84">
        <v>0</v>
      </c>
      <c r="AU2060" s="84"/>
      <c r="AV2060" s="84"/>
      <c r="AW2060" s="84"/>
      <c r="AX2060" s="84"/>
      <c r="AY2060" s="84"/>
      <c r="AZ2060" s="84"/>
      <c r="BA2060" s="84"/>
      <c r="BB2060" s="84"/>
      <c r="BC2060">
        <v>1</v>
      </c>
      <c r="BD2060">
        <v>0</v>
      </c>
      <c r="BE2060">
        <v>0</v>
      </c>
      <c r="BF2060">
        <v>0</v>
      </c>
      <c r="BG2060">
        <v>1</v>
      </c>
      <c r="BH2060">
        <v>0</v>
      </c>
    </row>
    <row r="2061" spans="1:60" x14ac:dyDescent="0.3">
      <c r="A2061" s="69" t="s">
        <v>1104</v>
      </c>
      <c r="B2061" s="69" t="s">
        <v>2071</v>
      </c>
      <c r="C2061" s="70"/>
      <c r="D2061" s="71"/>
      <c r="E2061" s="72"/>
      <c r="F2061" s="73"/>
      <c r="G2061" s="70"/>
      <c r="H2061" s="74"/>
      <c r="I2061" s="75"/>
      <c r="J2061" s="75"/>
      <c r="K2061" s="36"/>
      <c r="L2061" s="82"/>
      <c r="M2061" s="82"/>
      <c r="N2061" s="77"/>
      <c r="O2061" s="84" t="s">
        <v>2169</v>
      </c>
      <c r="P2061" s="86">
        <v>43862.265173611115</v>
      </c>
      <c r="Q2061" s="84" t="s">
        <v>2237</v>
      </c>
      <c r="R2061" s="84"/>
      <c r="S2061" s="84"/>
      <c r="T2061" s="84" t="s">
        <v>2885</v>
      </c>
      <c r="U2061" s="84"/>
      <c r="V2061" s="87" t="s">
        <v>3873</v>
      </c>
      <c r="W2061" s="86">
        <v>43862.265173611115</v>
      </c>
      <c r="X2061" s="90">
        <v>43862</v>
      </c>
      <c r="Y2061" s="92" t="s">
        <v>6166</v>
      </c>
      <c r="Z2061" s="87" t="s">
        <v>9936</v>
      </c>
      <c r="AA2061" s="84"/>
      <c r="AB2061" s="84"/>
      <c r="AC2061" s="92" t="s">
        <v>13815</v>
      </c>
      <c r="AD2061" s="84"/>
      <c r="AE2061" s="84" t="b">
        <v>0</v>
      </c>
      <c r="AF2061" s="84">
        <v>0</v>
      </c>
      <c r="AG2061" s="92" t="s">
        <v>16467</v>
      </c>
      <c r="AH2061" s="84" t="b">
        <v>0</v>
      </c>
      <c r="AI2061" s="84" t="s">
        <v>16520</v>
      </c>
      <c r="AJ2061" s="84"/>
      <c r="AK2061" s="92" t="s">
        <v>16467</v>
      </c>
      <c r="AL2061" s="84" t="b">
        <v>0</v>
      </c>
      <c r="AM2061" s="84">
        <v>9</v>
      </c>
      <c r="AN2061" s="92" t="s">
        <v>16181</v>
      </c>
      <c r="AO2061" s="84" t="s">
        <v>16535</v>
      </c>
      <c r="AP2061" s="84" t="b">
        <v>0</v>
      </c>
      <c r="AQ2061" s="92" t="s">
        <v>16181</v>
      </c>
      <c r="AR2061" s="84" t="s">
        <v>179</v>
      </c>
      <c r="AS2061" s="84">
        <v>0</v>
      </c>
      <c r="AT2061" s="84">
        <v>0</v>
      </c>
      <c r="AU2061" s="84"/>
      <c r="AV2061" s="84"/>
      <c r="AW2061" s="84"/>
      <c r="AX2061" s="84"/>
      <c r="AY2061" s="84"/>
      <c r="AZ2061" s="84"/>
      <c r="BA2061" s="84"/>
      <c r="BB2061" s="84"/>
      <c r="BC2061">
        <v>1</v>
      </c>
      <c r="BD2061">
        <v>0</v>
      </c>
      <c r="BE2061">
        <v>0</v>
      </c>
      <c r="BF2061">
        <v>0</v>
      </c>
      <c r="BG2061">
        <v>1</v>
      </c>
      <c r="BH2061">
        <v>0</v>
      </c>
    </row>
    <row r="2062" spans="1:60" x14ac:dyDescent="0.3">
      <c r="A2062" s="69" t="s">
        <v>1104</v>
      </c>
      <c r="B2062" s="69" t="s">
        <v>1056</v>
      </c>
      <c r="C2062" s="70"/>
      <c r="D2062" s="71"/>
      <c r="E2062" s="72"/>
      <c r="F2062" s="73"/>
      <c r="G2062" s="70"/>
      <c r="H2062" s="74"/>
      <c r="I2062" s="75"/>
      <c r="J2062" s="75"/>
      <c r="K2062" s="36"/>
      <c r="L2062" s="82"/>
      <c r="M2062" s="82"/>
      <c r="N2062" s="77"/>
      <c r="O2062" s="84" t="s">
        <v>2169</v>
      </c>
      <c r="P2062" s="86">
        <v>43862.2653587963</v>
      </c>
      <c r="Q2062" s="84" t="s">
        <v>2204</v>
      </c>
      <c r="R2062" s="84"/>
      <c r="S2062" s="84"/>
      <c r="T2062" s="84" t="s">
        <v>2873</v>
      </c>
      <c r="U2062" s="84"/>
      <c r="V2062" s="87" t="s">
        <v>3873</v>
      </c>
      <c r="W2062" s="86">
        <v>43862.2653587963</v>
      </c>
      <c r="X2062" s="90">
        <v>43862</v>
      </c>
      <c r="Y2062" s="92" t="s">
        <v>6167</v>
      </c>
      <c r="Z2062" s="87" t="s">
        <v>9937</v>
      </c>
      <c r="AA2062" s="84"/>
      <c r="AB2062" s="84"/>
      <c r="AC2062" s="92" t="s">
        <v>13816</v>
      </c>
      <c r="AD2062" s="84"/>
      <c r="AE2062" s="84" t="b">
        <v>0</v>
      </c>
      <c r="AF2062" s="84">
        <v>0</v>
      </c>
      <c r="AG2062" s="92" t="s">
        <v>16467</v>
      </c>
      <c r="AH2062" s="84" t="b">
        <v>0</v>
      </c>
      <c r="AI2062" s="84" t="s">
        <v>16520</v>
      </c>
      <c r="AJ2062" s="84"/>
      <c r="AK2062" s="92" t="s">
        <v>16467</v>
      </c>
      <c r="AL2062" s="84" t="b">
        <v>0</v>
      </c>
      <c r="AM2062" s="84">
        <v>18</v>
      </c>
      <c r="AN2062" s="92" t="s">
        <v>16211</v>
      </c>
      <c r="AO2062" s="84" t="s">
        <v>16535</v>
      </c>
      <c r="AP2062" s="84" t="b">
        <v>0</v>
      </c>
      <c r="AQ2062" s="92" t="s">
        <v>16211</v>
      </c>
      <c r="AR2062" s="84" t="s">
        <v>179</v>
      </c>
      <c r="AS2062" s="84">
        <v>0</v>
      </c>
      <c r="AT2062" s="84">
        <v>0</v>
      </c>
      <c r="AU2062" s="84"/>
      <c r="AV2062" s="84"/>
      <c r="AW2062" s="84"/>
      <c r="AX2062" s="84"/>
      <c r="AY2062" s="84"/>
      <c r="AZ2062" s="84"/>
      <c r="BA2062" s="84"/>
      <c r="BB2062" s="84"/>
      <c r="BC2062">
        <v>1</v>
      </c>
      <c r="BD2062">
        <v>0</v>
      </c>
      <c r="BE2062">
        <v>0</v>
      </c>
      <c r="BF2062">
        <v>0</v>
      </c>
      <c r="BG2062">
        <v>1</v>
      </c>
      <c r="BH2062">
        <v>0</v>
      </c>
    </row>
    <row r="2063" spans="1:60" x14ac:dyDescent="0.3">
      <c r="A2063" s="69" t="s">
        <v>906</v>
      </c>
      <c r="B2063" s="69" t="s">
        <v>1977</v>
      </c>
      <c r="C2063" s="70"/>
      <c r="D2063" s="71"/>
      <c r="E2063" s="72"/>
      <c r="F2063" s="73"/>
      <c r="G2063" s="70"/>
      <c r="H2063" s="74"/>
      <c r="I2063" s="75"/>
      <c r="J2063" s="75"/>
      <c r="K2063" s="36"/>
      <c r="L2063" s="82"/>
      <c r="M2063" s="82"/>
      <c r="N2063" s="77"/>
      <c r="O2063" s="84" t="s">
        <v>2169</v>
      </c>
      <c r="P2063" s="86">
        <v>43862.265393518515</v>
      </c>
      <c r="Q2063" s="84" t="s">
        <v>2181</v>
      </c>
      <c r="R2063" s="84"/>
      <c r="S2063" s="84"/>
      <c r="T2063" s="84"/>
      <c r="U2063" s="84"/>
      <c r="V2063" s="87" t="s">
        <v>3687</v>
      </c>
      <c r="W2063" s="86">
        <v>43862.265393518515</v>
      </c>
      <c r="X2063" s="90">
        <v>43862</v>
      </c>
      <c r="Y2063" s="92" t="s">
        <v>5855</v>
      </c>
      <c r="Z2063" s="87" t="s">
        <v>9624</v>
      </c>
      <c r="AA2063" s="84"/>
      <c r="AB2063" s="84"/>
      <c r="AC2063" s="92" t="s">
        <v>13502</v>
      </c>
      <c r="AD2063" s="84"/>
      <c r="AE2063" s="84" t="b">
        <v>0</v>
      </c>
      <c r="AF2063" s="84">
        <v>0</v>
      </c>
      <c r="AG2063" s="92" t="s">
        <v>16467</v>
      </c>
      <c r="AH2063" s="84" t="b">
        <v>0</v>
      </c>
      <c r="AI2063" s="84" t="s">
        <v>16520</v>
      </c>
      <c r="AJ2063" s="84"/>
      <c r="AK2063" s="92" t="s">
        <v>16467</v>
      </c>
      <c r="AL2063" s="84" t="b">
        <v>0</v>
      </c>
      <c r="AM2063" s="84">
        <v>55</v>
      </c>
      <c r="AN2063" s="92" t="s">
        <v>16336</v>
      </c>
      <c r="AO2063" s="84" t="s">
        <v>16534</v>
      </c>
      <c r="AP2063" s="84" t="b">
        <v>0</v>
      </c>
      <c r="AQ2063" s="92" t="s">
        <v>16336</v>
      </c>
      <c r="AR2063" s="84" t="s">
        <v>179</v>
      </c>
      <c r="AS2063" s="84">
        <v>0</v>
      </c>
      <c r="AT2063" s="84">
        <v>0</v>
      </c>
      <c r="AU2063" s="84"/>
      <c r="AV2063" s="84"/>
      <c r="AW2063" s="84"/>
      <c r="AX2063" s="84"/>
      <c r="AY2063" s="84"/>
      <c r="AZ2063" s="84"/>
      <c r="BA2063" s="84"/>
      <c r="BB2063" s="84"/>
      <c r="BC2063">
        <v>1</v>
      </c>
      <c r="BD2063">
        <v>0</v>
      </c>
      <c r="BE2063">
        <v>0</v>
      </c>
      <c r="BF2063">
        <v>0</v>
      </c>
      <c r="BG2063">
        <v>1</v>
      </c>
      <c r="BH2063">
        <v>0</v>
      </c>
    </row>
    <row r="2064" spans="1:60" x14ac:dyDescent="0.3">
      <c r="A2064" s="69" t="s">
        <v>1104</v>
      </c>
      <c r="B2064" s="69" t="s">
        <v>1580</v>
      </c>
      <c r="C2064" s="70"/>
      <c r="D2064" s="71"/>
      <c r="E2064" s="72"/>
      <c r="F2064" s="73"/>
      <c r="G2064" s="70"/>
      <c r="H2064" s="74"/>
      <c r="I2064" s="75"/>
      <c r="J2064" s="75"/>
      <c r="K2064" s="36"/>
      <c r="L2064" s="82"/>
      <c r="M2064" s="82"/>
      <c r="N2064" s="77"/>
      <c r="O2064" s="84" t="s">
        <v>2169</v>
      </c>
      <c r="P2064" s="86">
        <v>43862.265416666669</v>
      </c>
      <c r="Q2064" s="84" t="s">
        <v>2296</v>
      </c>
      <c r="R2064" s="84"/>
      <c r="S2064" s="84"/>
      <c r="T2064" s="84" t="s">
        <v>2873</v>
      </c>
      <c r="U2064" s="84"/>
      <c r="V2064" s="87" t="s">
        <v>3873</v>
      </c>
      <c r="W2064" s="86">
        <v>43862.265416666669</v>
      </c>
      <c r="X2064" s="90">
        <v>43862</v>
      </c>
      <c r="Y2064" s="92" t="s">
        <v>6168</v>
      </c>
      <c r="Z2064" s="87" t="s">
        <v>9938</v>
      </c>
      <c r="AA2064" s="84"/>
      <c r="AB2064" s="84"/>
      <c r="AC2064" s="92" t="s">
        <v>13817</v>
      </c>
      <c r="AD2064" s="84"/>
      <c r="AE2064" s="84" t="b">
        <v>0</v>
      </c>
      <c r="AF2064" s="84">
        <v>0</v>
      </c>
      <c r="AG2064" s="92" t="s">
        <v>16467</v>
      </c>
      <c r="AH2064" s="84" t="b">
        <v>0</v>
      </c>
      <c r="AI2064" s="84" t="s">
        <v>16520</v>
      </c>
      <c r="AJ2064" s="84"/>
      <c r="AK2064" s="92" t="s">
        <v>16467</v>
      </c>
      <c r="AL2064" s="84" t="b">
        <v>0</v>
      </c>
      <c r="AM2064" s="84">
        <v>11</v>
      </c>
      <c r="AN2064" s="92" t="s">
        <v>14818</v>
      </c>
      <c r="AO2064" s="84" t="s">
        <v>16535</v>
      </c>
      <c r="AP2064" s="84" t="b">
        <v>0</v>
      </c>
      <c r="AQ2064" s="92" t="s">
        <v>14818</v>
      </c>
      <c r="AR2064" s="84" t="s">
        <v>179</v>
      </c>
      <c r="AS2064" s="84">
        <v>0</v>
      </c>
      <c r="AT2064" s="84">
        <v>0</v>
      </c>
      <c r="AU2064" s="84"/>
      <c r="AV2064" s="84"/>
      <c r="AW2064" s="84"/>
      <c r="AX2064" s="84"/>
      <c r="AY2064" s="84"/>
      <c r="AZ2064" s="84"/>
      <c r="BA2064" s="84"/>
      <c r="BB2064" s="84"/>
      <c r="BC2064">
        <v>1</v>
      </c>
      <c r="BD2064">
        <v>0</v>
      </c>
      <c r="BE2064">
        <v>0</v>
      </c>
      <c r="BF2064">
        <v>0</v>
      </c>
      <c r="BG2064">
        <v>1</v>
      </c>
      <c r="BH2064">
        <v>0</v>
      </c>
    </row>
    <row r="2065" spans="1:60" x14ac:dyDescent="0.3">
      <c r="A2065" s="69" t="s">
        <v>752</v>
      </c>
      <c r="B2065" s="69" t="s">
        <v>2096</v>
      </c>
      <c r="C2065" s="70"/>
      <c r="D2065" s="71"/>
      <c r="E2065" s="72"/>
      <c r="F2065" s="73"/>
      <c r="G2065" s="70"/>
      <c r="H2065" s="74"/>
      <c r="I2065" s="75"/>
      <c r="J2065" s="75"/>
      <c r="K2065" s="36"/>
      <c r="L2065" s="82"/>
      <c r="M2065" s="82"/>
      <c r="N2065" s="77"/>
      <c r="O2065" s="84" t="s">
        <v>2169</v>
      </c>
      <c r="P2065" s="86">
        <v>43862.265659722223</v>
      </c>
      <c r="Q2065" s="84" t="s">
        <v>2284</v>
      </c>
      <c r="R2065" s="84"/>
      <c r="S2065" s="84"/>
      <c r="T2065" s="84" t="s">
        <v>2883</v>
      </c>
      <c r="U2065" s="84"/>
      <c r="V2065" s="87" t="s">
        <v>3548</v>
      </c>
      <c r="W2065" s="86">
        <v>43862.265659722223</v>
      </c>
      <c r="X2065" s="90">
        <v>43862</v>
      </c>
      <c r="Y2065" s="92" t="s">
        <v>5637</v>
      </c>
      <c r="Z2065" s="87" t="s">
        <v>9400</v>
      </c>
      <c r="AA2065" s="84"/>
      <c r="AB2065" s="84"/>
      <c r="AC2065" s="92" t="s">
        <v>13278</v>
      </c>
      <c r="AD2065" s="84"/>
      <c r="AE2065" s="84" t="b">
        <v>0</v>
      </c>
      <c r="AF2065" s="84">
        <v>0</v>
      </c>
      <c r="AG2065" s="92" t="s">
        <v>16467</v>
      </c>
      <c r="AH2065" s="84" t="b">
        <v>0</v>
      </c>
      <c r="AI2065" s="84" t="s">
        <v>16520</v>
      </c>
      <c r="AJ2065" s="84"/>
      <c r="AK2065" s="92" t="s">
        <v>16467</v>
      </c>
      <c r="AL2065" s="84" t="b">
        <v>0</v>
      </c>
      <c r="AM2065" s="84">
        <v>230</v>
      </c>
      <c r="AN2065" s="92" t="s">
        <v>16293</v>
      </c>
      <c r="AO2065" s="84" t="s">
        <v>16534</v>
      </c>
      <c r="AP2065" s="84" t="b">
        <v>0</v>
      </c>
      <c r="AQ2065" s="92" t="s">
        <v>16293</v>
      </c>
      <c r="AR2065" s="84" t="s">
        <v>179</v>
      </c>
      <c r="AS2065" s="84">
        <v>0</v>
      </c>
      <c r="AT2065" s="84">
        <v>0</v>
      </c>
      <c r="AU2065" s="84"/>
      <c r="AV2065" s="84"/>
      <c r="AW2065" s="84"/>
      <c r="AX2065" s="84"/>
      <c r="AY2065" s="84"/>
      <c r="AZ2065" s="84"/>
      <c r="BA2065" s="84"/>
      <c r="BB2065" s="84"/>
      <c r="BC2065">
        <v>1</v>
      </c>
      <c r="BD2065">
        <v>0</v>
      </c>
      <c r="BE2065">
        <v>0</v>
      </c>
      <c r="BF2065">
        <v>0</v>
      </c>
      <c r="BG2065">
        <v>1</v>
      </c>
      <c r="BH2065">
        <v>0</v>
      </c>
    </row>
    <row r="2066" spans="1:60" x14ac:dyDescent="0.3">
      <c r="A2066" s="69" t="s">
        <v>741</v>
      </c>
      <c r="B2066" s="69" t="s">
        <v>2095</v>
      </c>
      <c r="C2066" s="70"/>
      <c r="D2066" s="71"/>
      <c r="E2066" s="72"/>
      <c r="F2066" s="73"/>
      <c r="G2066" s="70"/>
      <c r="H2066" s="74"/>
      <c r="I2066" s="75"/>
      <c r="J2066" s="75"/>
      <c r="K2066" s="36"/>
      <c r="L2066" s="82"/>
      <c r="M2066" s="82"/>
      <c r="N2066" s="77"/>
      <c r="O2066" s="84" t="s">
        <v>2169</v>
      </c>
      <c r="P2066" s="86">
        <v>43862.266481481478</v>
      </c>
      <c r="Q2066" s="84" t="s">
        <v>2258</v>
      </c>
      <c r="R2066" s="84"/>
      <c r="S2066" s="84"/>
      <c r="T2066" s="84" t="s">
        <v>2883</v>
      </c>
      <c r="U2066" s="84"/>
      <c r="V2066" s="87" t="s">
        <v>3539</v>
      </c>
      <c r="W2066" s="86">
        <v>43862.266481481478</v>
      </c>
      <c r="X2066" s="90">
        <v>43862</v>
      </c>
      <c r="Y2066" s="92" t="s">
        <v>5623</v>
      </c>
      <c r="Z2066" s="87" t="s">
        <v>9386</v>
      </c>
      <c r="AA2066" s="84"/>
      <c r="AB2066" s="84"/>
      <c r="AC2066" s="92" t="s">
        <v>13264</v>
      </c>
      <c r="AD2066" s="84"/>
      <c r="AE2066" s="84" t="b">
        <v>0</v>
      </c>
      <c r="AF2066" s="84">
        <v>0</v>
      </c>
      <c r="AG2066" s="92" t="s">
        <v>16467</v>
      </c>
      <c r="AH2066" s="84" t="b">
        <v>0</v>
      </c>
      <c r="AI2066" s="84" t="s">
        <v>16520</v>
      </c>
      <c r="AJ2066" s="84"/>
      <c r="AK2066" s="92" t="s">
        <v>16467</v>
      </c>
      <c r="AL2066" s="84" t="b">
        <v>0</v>
      </c>
      <c r="AM2066" s="84">
        <v>8</v>
      </c>
      <c r="AN2066" s="92" t="s">
        <v>16372</v>
      </c>
      <c r="AO2066" s="84" t="s">
        <v>16534</v>
      </c>
      <c r="AP2066" s="84" t="b">
        <v>0</v>
      </c>
      <c r="AQ2066" s="92" t="s">
        <v>16372</v>
      </c>
      <c r="AR2066" s="84" t="s">
        <v>179</v>
      </c>
      <c r="AS2066" s="84">
        <v>0</v>
      </c>
      <c r="AT2066" s="84">
        <v>0</v>
      </c>
      <c r="AU2066" s="84"/>
      <c r="AV2066" s="84"/>
      <c r="AW2066" s="84"/>
      <c r="AX2066" s="84"/>
      <c r="AY2066" s="84"/>
      <c r="AZ2066" s="84"/>
      <c r="BA2066" s="84"/>
      <c r="BB2066" s="84"/>
      <c r="BC2066">
        <v>1</v>
      </c>
      <c r="BD2066">
        <v>0</v>
      </c>
      <c r="BE2066">
        <v>0</v>
      </c>
      <c r="BF2066">
        <v>0</v>
      </c>
      <c r="BG2066">
        <v>1</v>
      </c>
      <c r="BH2066">
        <v>0</v>
      </c>
    </row>
    <row r="2067" spans="1:60" x14ac:dyDescent="0.3">
      <c r="A2067" s="69" t="s">
        <v>906</v>
      </c>
      <c r="B2067" s="69" t="s">
        <v>1580</v>
      </c>
      <c r="C2067" s="70"/>
      <c r="D2067" s="71"/>
      <c r="E2067" s="72"/>
      <c r="F2067" s="73"/>
      <c r="G2067" s="70"/>
      <c r="H2067" s="74"/>
      <c r="I2067" s="75"/>
      <c r="J2067" s="75"/>
      <c r="K2067" s="36"/>
      <c r="L2067" s="82"/>
      <c r="M2067" s="82"/>
      <c r="N2067" s="77"/>
      <c r="O2067" s="84" t="s">
        <v>2169</v>
      </c>
      <c r="P2067" s="86">
        <v>43862.266597222224</v>
      </c>
      <c r="Q2067" s="84" t="s">
        <v>2296</v>
      </c>
      <c r="R2067" s="84"/>
      <c r="S2067" s="84"/>
      <c r="T2067" s="84" t="s">
        <v>2873</v>
      </c>
      <c r="U2067" s="84"/>
      <c r="V2067" s="87" t="s">
        <v>3687</v>
      </c>
      <c r="W2067" s="86">
        <v>43862.266597222224</v>
      </c>
      <c r="X2067" s="90">
        <v>43862</v>
      </c>
      <c r="Y2067" s="92" t="s">
        <v>5856</v>
      </c>
      <c r="Z2067" s="87" t="s">
        <v>9625</v>
      </c>
      <c r="AA2067" s="84"/>
      <c r="AB2067" s="84"/>
      <c r="AC2067" s="92" t="s">
        <v>13503</v>
      </c>
      <c r="AD2067" s="84"/>
      <c r="AE2067" s="84" t="b">
        <v>0</v>
      </c>
      <c r="AF2067" s="84">
        <v>0</v>
      </c>
      <c r="AG2067" s="92" t="s">
        <v>16467</v>
      </c>
      <c r="AH2067" s="84" t="b">
        <v>0</v>
      </c>
      <c r="AI2067" s="84" t="s">
        <v>16520</v>
      </c>
      <c r="AJ2067" s="84"/>
      <c r="AK2067" s="92" t="s">
        <v>16467</v>
      </c>
      <c r="AL2067" s="84" t="b">
        <v>0</v>
      </c>
      <c r="AM2067" s="84">
        <v>11</v>
      </c>
      <c r="AN2067" s="92" t="s">
        <v>14818</v>
      </c>
      <c r="AO2067" s="84" t="s">
        <v>16534</v>
      </c>
      <c r="AP2067" s="84" t="b">
        <v>0</v>
      </c>
      <c r="AQ2067" s="92" t="s">
        <v>14818</v>
      </c>
      <c r="AR2067" s="84" t="s">
        <v>179</v>
      </c>
      <c r="AS2067" s="84">
        <v>0</v>
      </c>
      <c r="AT2067" s="84">
        <v>0</v>
      </c>
      <c r="AU2067" s="84"/>
      <c r="AV2067" s="84"/>
      <c r="AW2067" s="84"/>
      <c r="AX2067" s="84"/>
      <c r="AY2067" s="84"/>
      <c r="AZ2067" s="84"/>
      <c r="BA2067" s="84"/>
      <c r="BB2067" s="84"/>
      <c r="BC2067">
        <v>1</v>
      </c>
      <c r="BD2067">
        <v>0</v>
      </c>
      <c r="BE2067">
        <v>0</v>
      </c>
      <c r="BF2067">
        <v>0</v>
      </c>
      <c r="BG2067">
        <v>1</v>
      </c>
      <c r="BH2067">
        <v>0</v>
      </c>
    </row>
    <row r="2068" spans="1:60" x14ac:dyDescent="0.3">
      <c r="A2068" s="69" t="s">
        <v>906</v>
      </c>
      <c r="B2068" s="69" t="s">
        <v>2071</v>
      </c>
      <c r="C2068" s="70"/>
      <c r="D2068" s="71"/>
      <c r="E2068" s="72"/>
      <c r="F2068" s="73"/>
      <c r="G2068" s="70"/>
      <c r="H2068" s="74"/>
      <c r="I2068" s="75"/>
      <c r="J2068" s="75"/>
      <c r="K2068" s="36"/>
      <c r="L2068" s="82"/>
      <c r="M2068" s="82"/>
      <c r="N2068" s="77"/>
      <c r="O2068" s="84" t="s">
        <v>2169</v>
      </c>
      <c r="P2068" s="86">
        <v>43862.266712962963</v>
      </c>
      <c r="Q2068" s="84" t="s">
        <v>2237</v>
      </c>
      <c r="R2068" s="84"/>
      <c r="S2068" s="84"/>
      <c r="T2068" s="84" t="s">
        <v>2885</v>
      </c>
      <c r="U2068" s="84"/>
      <c r="V2068" s="87" t="s">
        <v>3687</v>
      </c>
      <c r="W2068" s="86">
        <v>43862.266712962963</v>
      </c>
      <c r="X2068" s="90">
        <v>43862</v>
      </c>
      <c r="Y2068" s="92" t="s">
        <v>5857</v>
      </c>
      <c r="Z2068" s="87" t="s">
        <v>9626</v>
      </c>
      <c r="AA2068" s="84"/>
      <c r="AB2068" s="84"/>
      <c r="AC2068" s="92" t="s">
        <v>13504</v>
      </c>
      <c r="AD2068" s="84"/>
      <c r="AE2068" s="84" t="b">
        <v>0</v>
      </c>
      <c r="AF2068" s="84">
        <v>0</v>
      </c>
      <c r="AG2068" s="92" t="s">
        <v>16467</v>
      </c>
      <c r="AH2068" s="84" t="b">
        <v>0</v>
      </c>
      <c r="AI2068" s="84" t="s">
        <v>16520</v>
      </c>
      <c r="AJ2068" s="84"/>
      <c r="AK2068" s="92" t="s">
        <v>16467</v>
      </c>
      <c r="AL2068" s="84" t="b">
        <v>0</v>
      </c>
      <c r="AM2068" s="84">
        <v>9</v>
      </c>
      <c r="AN2068" s="92" t="s">
        <v>16181</v>
      </c>
      <c r="AO2068" s="84" t="s">
        <v>16534</v>
      </c>
      <c r="AP2068" s="84" t="b">
        <v>0</v>
      </c>
      <c r="AQ2068" s="92" t="s">
        <v>16181</v>
      </c>
      <c r="AR2068" s="84" t="s">
        <v>179</v>
      </c>
      <c r="AS2068" s="84">
        <v>0</v>
      </c>
      <c r="AT2068" s="84">
        <v>0</v>
      </c>
      <c r="AU2068" s="84"/>
      <c r="AV2068" s="84"/>
      <c r="AW2068" s="84"/>
      <c r="AX2068" s="84"/>
      <c r="AY2068" s="84"/>
      <c r="AZ2068" s="84"/>
      <c r="BA2068" s="84"/>
      <c r="BB2068" s="84"/>
      <c r="BC2068">
        <v>1</v>
      </c>
      <c r="BD2068">
        <v>0</v>
      </c>
      <c r="BE2068">
        <v>0</v>
      </c>
      <c r="BF2068">
        <v>0</v>
      </c>
      <c r="BG2068">
        <v>1</v>
      </c>
      <c r="BH2068">
        <v>0</v>
      </c>
    </row>
    <row r="2069" spans="1:60" x14ac:dyDescent="0.3">
      <c r="A2069" s="69" t="s">
        <v>906</v>
      </c>
      <c r="B2069" s="69" t="s">
        <v>1334</v>
      </c>
      <c r="C2069" s="70"/>
      <c r="D2069" s="71"/>
      <c r="E2069" s="72"/>
      <c r="F2069" s="73"/>
      <c r="G2069" s="70"/>
      <c r="H2069" s="74"/>
      <c r="I2069" s="75"/>
      <c r="J2069" s="75"/>
      <c r="K2069" s="36"/>
      <c r="L2069" s="82"/>
      <c r="M2069" s="82"/>
      <c r="N2069" s="77"/>
      <c r="O2069" s="84" t="s">
        <v>2169</v>
      </c>
      <c r="P2069" s="86">
        <v>43862.266782407409</v>
      </c>
      <c r="Q2069" s="84" t="s">
        <v>2347</v>
      </c>
      <c r="R2069" s="84"/>
      <c r="S2069" s="84"/>
      <c r="T2069" s="84" t="s">
        <v>2873</v>
      </c>
      <c r="U2069" s="84"/>
      <c r="V2069" s="87" t="s">
        <v>3687</v>
      </c>
      <c r="W2069" s="86">
        <v>43862.266782407409</v>
      </c>
      <c r="X2069" s="90">
        <v>43862</v>
      </c>
      <c r="Y2069" s="92" t="s">
        <v>5858</v>
      </c>
      <c r="Z2069" s="87" t="s">
        <v>9627</v>
      </c>
      <c r="AA2069" s="84"/>
      <c r="AB2069" s="84"/>
      <c r="AC2069" s="92" t="s">
        <v>13505</v>
      </c>
      <c r="AD2069" s="84"/>
      <c r="AE2069" s="84" t="b">
        <v>0</v>
      </c>
      <c r="AF2069" s="84">
        <v>0</v>
      </c>
      <c r="AG2069" s="92" t="s">
        <v>16467</v>
      </c>
      <c r="AH2069" s="84" t="b">
        <v>0</v>
      </c>
      <c r="AI2069" s="84" t="s">
        <v>16520</v>
      </c>
      <c r="AJ2069" s="84"/>
      <c r="AK2069" s="92" t="s">
        <v>16467</v>
      </c>
      <c r="AL2069" s="84" t="b">
        <v>0</v>
      </c>
      <c r="AM2069" s="84">
        <v>5</v>
      </c>
      <c r="AN2069" s="92" t="s">
        <v>14137</v>
      </c>
      <c r="AO2069" s="84" t="s">
        <v>16534</v>
      </c>
      <c r="AP2069" s="84" t="b">
        <v>0</v>
      </c>
      <c r="AQ2069" s="92" t="s">
        <v>14137</v>
      </c>
      <c r="AR2069" s="84" t="s">
        <v>179</v>
      </c>
      <c r="AS2069" s="84">
        <v>0</v>
      </c>
      <c r="AT2069" s="84">
        <v>0</v>
      </c>
      <c r="AU2069" s="84"/>
      <c r="AV2069" s="84"/>
      <c r="AW2069" s="84"/>
      <c r="AX2069" s="84"/>
      <c r="AY2069" s="84"/>
      <c r="AZ2069" s="84"/>
      <c r="BA2069" s="84"/>
      <c r="BB2069" s="84"/>
      <c r="BC2069">
        <v>1</v>
      </c>
      <c r="BD2069">
        <v>0</v>
      </c>
      <c r="BE2069">
        <v>0</v>
      </c>
      <c r="BF2069">
        <v>0</v>
      </c>
      <c r="BG2069">
        <v>1</v>
      </c>
      <c r="BH2069">
        <v>0</v>
      </c>
    </row>
    <row r="2070" spans="1:60" x14ac:dyDescent="0.3">
      <c r="A2070" s="69" t="s">
        <v>743</v>
      </c>
      <c r="B2070" s="69" t="s">
        <v>742</v>
      </c>
      <c r="C2070" s="70"/>
      <c r="D2070" s="71"/>
      <c r="E2070" s="72"/>
      <c r="F2070" s="73"/>
      <c r="G2070" s="70"/>
      <c r="H2070" s="74"/>
      <c r="I2070" s="75"/>
      <c r="J2070" s="75"/>
      <c r="K2070" s="36"/>
      <c r="L2070" s="82"/>
      <c r="M2070" s="82"/>
      <c r="N2070" s="77"/>
      <c r="O2070" s="84" t="s">
        <v>2169</v>
      </c>
      <c r="P2070" s="86">
        <v>43862.26798611111</v>
      </c>
      <c r="Q2070" s="84" t="s">
        <v>2360</v>
      </c>
      <c r="R2070" s="84"/>
      <c r="S2070" s="84"/>
      <c r="T2070" s="84"/>
      <c r="U2070" s="84"/>
      <c r="V2070" s="87" t="s">
        <v>3541</v>
      </c>
      <c r="W2070" s="86">
        <v>43862.26798611111</v>
      </c>
      <c r="X2070" s="90">
        <v>43862</v>
      </c>
      <c r="Y2070" s="92" t="s">
        <v>5625</v>
      </c>
      <c r="Z2070" s="87" t="s">
        <v>9388</v>
      </c>
      <c r="AA2070" s="84"/>
      <c r="AB2070" s="84"/>
      <c r="AC2070" s="92" t="s">
        <v>13266</v>
      </c>
      <c r="AD2070" s="84"/>
      <c r="AE2070" s="84" t="b">
        <v>0</v>
      </c>
      <c r="AF2070" s="84">
        <v>0</v>
      </c>
      <c r="AG2070" s="92" t="s">
        <v>16467</v>
      </c>
      <c r="AH2070" s="84" t="b">
        <v>0</v>
      </c>
      <c r="AI2070" s="84" t="s">
        <v>16521</v>
      </c>
      <c r="AJ2070" s="84"/>
      <c r="AK2070" s="92" t="s">
        <v>16467</v>
      </c>
      <c r="AL2070" s="84" t="b">
        <v>0</v>
      </c>
      <c r="AM2070" s="84">
        <v>1</v>
      </c>
      <c r="AN2070" s="92" t="s">
        <v>13265</v>
      </c>
      <c r="AO2070" s="84" t="s">
        <v>16534</v>
      </c>
      <c r="AP2070" s="84" t="b">
        <v>0</v>
      </c>
      <c r="AQ2070" s="92" t="s">
        <v>13265</v>
      </c>
      <c r="AR2070" s="84" t="s">
        <v>179</v>
      </c>
      <c r="AS2070" s="84">
        <v>0</v>
      </c>
      <c r="AT2070" s="84">
        <v>0</v>
      </c>
      <c r="AU2070" s="84"/>
      <c r="AV2070" s="84"/>
      <c r="AW2070" s="84"/>
      <c r="AX2070" s="84"/>
      <c r="AY2070" s="84"/>
      <c r="AZ2070" s="84"/>
      <c r="BA2070" s="84"/>
      <c r="BB2070" s="84"/>
      <c r="BC2070">
        <v>1</v>
      </c>
      <c r="BD2070">
        <v>0</v>
      </c>
      <c r="BE2070">
        <v>0</v>
      </c>
      <c r="BF2070">
        <v>0</v>
      </c>
      <c r="BG2070">
        <v>1</v>
      </c>
      <c r="BH2070">
        <v>0</v>
      </c>
    </row>
    <row r="2071" spans="1:60" x14ac:dyDescent="0.3">
      <c r="A2071" s="69" t="s">
        <v>745</v>
      </c>
      <c r="B2071" s="69" t="s">
        <v>2132</v>
      </c>
      <c r="C2071" s="70"/>
      <c r="D2071" s="71"/>
      <c r="E2071" s="72"/>
      <c r="F2071" s="73"/>
      <c r="G2071" s="70"/>
      <c r="H2071" s="74"/>
      <c r="I2071" s="75"/>
      <c r="J2071" s="75"/>
      <c r="K2071" s="36"/>
      <c r="L2071" s="82"/>
      <c r="M2071" s="82"/>
      <c r="N2071" s="77"/>
      <c r="O2071" s="84" t="s">
        <v>2168</v>
      </c>
      <c r="P2071" s="86">
        <v>43862.271608796298</v>
      </c>
      <c r="Q2071" s="84" t="s">
        <v>2218</v>
      </c>
      <c r="R2071" s="84"/>
      <c r="S2071" s="84"/>
      <c r="T2071" s="84" t="s">
        <v>2873</v>
      </c>
      <c r="U2071" s="84"/>
      <c r="V2071" s="87" t="s">
        <v>3543</v>
      </c>
      <c r="W2071" s="86">
        <v>43862.271608796298</v>
      </c>
      <c r="X2071" s="90">
        <v>43862</v>
      </c>
      <c r="Y2071" s="92" t="s">
        <v>5629</v>
      </c>
      <c r="Z2071" s="87" t="s">
        <v>9392</v>
      </c>
      <c r="AA2071" s="84"/>
      <c r="AB2071" s="84"/>
      <c r="AC2071" s="92" t="s">
        <v>13270</v>
      </c>
      <c r="AD2071" s="84"/>
      <c r="AE2071" s="84" t="b">
        <v>0</v>
      </c>
      <c r="AF2071" s="84">
        <v>0</v>
      </c>
      <c r="AG2071" s="92" t="s">
        <v>16467</v>
      </c>
      <c r="AH2071" s="84" t="b">
        <v>0</v>
      </c>
      <c r="AI2071" s="84" t="s">
        <v>16520</v>
      </c>
      <c r="AJ2071" s="84"/>
      <c r="AK2071" s="92" t="s">
        <v>16467</v>
      </c>
      <c r="AL2071" s="84" t="b">
        <v>0</v>
      </c>
      <c r="AM2071" s="84">
        <v>121</v>
      </c>
      <c r="AN2071" s="92" t="s">
        <v>12602</v>
      </c>
      <c r="AO2071" s="84" t="s">
        <v>16534</v>
      </c>
      <c r="AP2071" s="84" t="b">
        <v>0</v>
      </c>
      <c r="AQ2071" s="92" t="s">
        <v>12602</v>
      </c>
      <c r="AR2071" s="84" t="s">
        <v>179</v>
      </c>
      <c r="AS2071" s="84">
        <v>0</v>
      </c>
      <c r="AT2071" s="84">
        <v>0</v>
      </c>
      <c r="AU2071" s="84"/>
      <c r="AV2071" s="84"/>
      <c r="AW2071" s="84"/>
      <c r="AX2071" s="84"/>
      <c r="AY2071" s="84"/>
      <c r="AZ2071" s="84"/>
      <c r="BA2071" s="84"/>
      <c r="BB2071" s="84"/>
      <c r="BC2071">
        <v>1</v>
      </c>
      <c r="BD2071">
        <v>0</v>
      </c>
      <c r="BE2071">
        <v>1</v>
      </c>
      <c r="BF2071">
        <v>0</v>
      </c>
      <c r="BG2071">
        <v>0</v>
      </c>
      <c r="BH2071">
        <v>0</v>
      </c>
    </row>
    <row r="2072" spans="1:60" x14ac:dyDescent="0.3">
      <c r="A2072" s="69" t="s">
        <v>746</v>
      </c>
      <c r="B2072" s="69" t="s">
        <v>746</v>
      </c>
      <c r="C2072" s="70"/>
      <c r="D2072" s="71"/>
      <c r="E2072" s="72"/>
      <c r="F2072" s="73"/>
      <c r="G2072" s="70"/>
      <c r="H2072" s="74"/>
      <c r="I2072" s="75"/>
      <c r="J2072" s="75"/>
      <c r="K2072" s="36"/>
      <c r="L2072" s="82"/>
      <c r="M2072" s="82"/>
      <c r="N2072" s="77"/>
      <c r="O2072" s="84" t="s">
        <v>179</v>
      </c>
      <c r="P2072" s="86">
        <v>43862.273182870369</v>
      </c>
      <c r="Q2072" s="84" t="s">
        <v>2362</v>
      </c>
      <c r="R2072" s="84"/>
      <c r="S2072" s="84"/>
      <c r="T2072" s="84" t="s">
        <v>2873</v>
      </c>
      <c r="U2072" s="87" t="s">
        <v>2975</v>
      </c>
      <c r="V2072" s="87" t="s">
        <v>2975</v>
      </c>
      <c r="W2072" s="86">
        <v>43862.273182870369</v>
      </c>
      <c r="X2072" s="90">
        <v>43862</v>
      </c>
      <c r="Y2072" s="92" t="s">
        <v>5630</v>
      </c>
      <c r="Z2072" s="87" t="s">
        <v>9393</v>
      </c>
      <c r="AA2072" s="84"/>
      <c r="AB2072" s="84"/>
      <c r="AC2072" s="92" t="s">
        <v>13271</v>
      </c>
      <c r="AD2072" s="84"/>
      <c r="AE2072" s="84" t="b">
        <v>0</v>
      </c>
      <c r="AF2072" s="84">
        <v>1</v>
      </c>
      <c r="AG2072" s="92" t="s">
        <v>16467</v>
      </c>
      <c r="AH2072" s="84" t="b">
        <v>0</v>
      </c>
      <c r="AI2072" s="84" t="s">
        <v>16520</v>
      </c>
      <c r="AJ2072" s="84"/>
      <c r="AK2072" s="92" t="s">
        <v>16467</v>
      </c>
      <c r="AL2072" s="84" t="b">
        <v>0</v>
      </c>
      <c r="AM2072" s="84">
        <v>0</v>
      </c>
      <c r="AN2072" s="92" t="s">
        <v>16467</v>
      </c>
      <c r="AO2072" s="84" t="s">
        <v>16534</v>
      </c>
      <c r="AP2072" s="84" t="b">
        <v>0</v>
      </c>
      <c r="AQ2072" s="92" t="s">
        <v>13271</v>
      </c>
      <c r="AR2072" s="84" t="s">
        <v>179</v>
      </c>
      <c r="AS2072" s="84">
        <v>0</v>
      </c>
      <c r="AT2072" s="84">
        <v>0</v>
      </c>
      <c r="AU2072" s="84"/>
      <c r="AV2072" s="84"/>
      <c r="AW2072" s="84"/>
      <c r="AX2072" s="84"/>
      <c r="AY2072" s="84"/>
      <c r="AZ2072" s="84"/>
      <c r="BA2072" s="84"/>
      <c r="BB2072" s="84"/>
      <c r="BC2072">
        <v>1</v>
      </c>
      <c r="BD2072">
        <v>0</v>
      </c>
      <c r="BE2072">
        <v>0</v>
      </c>
      <c r="BF2072">
        <v>1</v>
      </c>
      <c r="BG2072">
        <v>0</v>
      </c>
      <c r="BH2072">
        <v>0</v>
      </c>
    </row>
    <row r="2073" spans="1:60" x14ac:dyDescent="0.3">
      <c r="A2073" s="69" t="s">
        <v>1542</v>
      </c>
      <c r="B2073" s="69" t="s">
        <v>1542</v>
      </c>
      <c r="C2073" s="70"/>
      <c r="D2073" s="71"/>
      <c r="E2073" s="72"/>
      <c r="F2073" s="73"/>
      <c r="G2073" s="70"/>
      <c r="H2073" s="74"/>
      <c r="I2073" s="75"/>
      <c r="J2073" s="75"/>
      <c r="K2073" s="36"/>
      <c r="L2073" s="82"/>
      <c r="M2073" s="82"/>
      <c r="N2073" s="77"/>
      <c r="O2073" s="84" t="s">
        <v>179</v>
      </c>
      <c r="P2073" s="86">
        <v>43862.273726851854</v>
      </c>
      <c r="Q2073" s="84" t="s">
        <v>2675</v>
      </c>
      <c r="R2073" s="84"/>
      <c r="S2073" s="84"/>
      <c r="T2073" s="84" t="s">
        <v>2883</v>
      </c>
      <c r="U2073" s="84"/>
      <c r="V2073" s="87" t="s">
        <v>3062</v>
      </c>
      <c r="W2073" s="86">
        <v>43862.273726851854</v>
      </c>
      <c r="X2073" s="90">
        <v>43862</v>
      </c>
      <c r="Y2073" s="92" t="s">
        <v>7057</v>
      </c>
      <c r="Z2073" s="87" t="s">
        <v>10843</v>
      </c>
      <c r="AA2073" s="84"/>
      <c r="AB2073" s="84"/>
      <c r="AC2073" s="92" t="s">
        <v>14728</v>
      </c>
      <c r="AD2073" s="84"/>
      <c r="AE2073" s="84" t="b">
        <v>0</v>
      </c>
      <c r="AF2073" s="84">
        <v>3</v>
      </c>
      <c r="AG2073" s="92" t="s">
        <v>16467</v>
      </c>
      <c r="AH2073" s="84" t="b">
        <v>0</v>
      </c>
      <c r="AI2073" s="84" t="s">
        <v>16520</v>
      </c>
      <c r="AJ2073" s="84"/>
      <c r="AK2073" s="92" t="s">
        <v>16467</v>
      </c>
      <c r="AL2073" s="84" t="b">
        <v>0</v>
      </c>
      <c r="AM2073" s="84">
        <v>1</v>
      </c>
      <c r="AN2073" s="92" t="s">
        <v>16467</v>
      </c>
      <c r="AO2073" s="84" t="s">
        <v>16534</v>
      </c>
      <c r="AP2073" s="84" t="b">
        <v>0</v>
      </c>
      <c r="AQ2073" s="92" t="s">
        <v>14728</v>
      </c>
      <c r="AR2073" s="84" t="s">
        <v>179</v>
      </c>
      <c r="AS2073" s="84">
        <v>0</v>
      </c>
      <c r="AT2073" s="84">
        <v>0</v>
      </c>
      <c r="AU2073" s="84"/>
      <c r="AV2073" s="84"/>
      <c r="AW2073" s="84"/>
      <c r="AX2073" s="84"/>
      <c r="AY2073" s="84"/>
      <c r="AZ2073" s="84"/>
      <c r="BA2073" s="84"/>
      <c r="BB2073" s="84"/>
      <c r="BC2073">
        <v>1</v>
      </c>
      <c r="BD2073">
        <v>0</v>
      </c>
      <c r="BE2073">
        <v>0</v>
      </c>
      <c r="BF2073">
        <v>1</v>
      </c>
      <c r="BG2073">
        <v>0</v>
      </c>
      <c r="BH2073">
        <v>0</v>
      </c>
    </row>
    <row r="2074" spans="1:60" x14ac:dyDescent="0.3">
      <c r="A2074" s="69" t="s">
        <v>747</v>
      </c>
      <c r="B2074" s="69" t="s">
        <v>2118</v>
      </c>
      <c r="C2074" s="70"/>
      <c r="D2074" s="71"/>
      <c r="E2074" s="72"/>
      <c r="F2074" s="73"/>
      <c r="G2074" s="70"/>
      <c r="H2074" s="74"/>
      <c r="I2074" s="75"/>
      <c r="J2074" s="75"/>
      <c r="K2074" s="36"/>
      <c r="L2074" s="82"/>
      <c r="M2074" s="82"/>
      <c r="N2074" s="77"/>
      <c r="O2074" s="84" t="s">
        <v>2169</v>
      </c>
      <c r="P2074" s="86">
        <v>43862.274918981479</v>
      </c>
      <c r="Q2074" s="84" t="s">
        <v>2321</v>
      </c>
      <c r="R2074" s="84"/>
      <c r="S2074" s="84"/>
      <c r="T2074" s="84" t="s">
        <v>2873</v>
      </c>
      <c r="U2074" s="84"/>
      <c r="V2074" s="87" t="s">
        <v>3544</v>
      </c>
      <c r="W2074" s="86">
        <v>43862.274918981479</v>
      </c>
      <c r="X2074" s="90">
        <v>43862</v>
      </c>
      <c r="Y2074" s="92" t="s">
        <v>5632</v>
      </c>
      <c r="Z2074" s="87" t="s">
        <v>9395</v>
      </c>
      <c r="AA2074" s="84"/>
      <c r="AB2074" s="84"/>
      <c r="AC2074" s="92" t="s">
        <v>13273</v>
      </c>
      <c r="AD2074" s="84"/>
      <c r="AE2074" s="84" t="b">
        <v>0</v>
      </c>
      <c r="AF2074" s="84">
        <v>0</v>
      </c>
      <c r="AG2074" s="92" t="s">
        <v>16467</v>
      </c>
      <c r="AH2074" s="84" t="b">
        <v>0</v>
      </c>
      <c r="AI2074" s="84" t="s">
        <v>16520</v>
      </c>
      <c r="AJ2074" s="84"/>
      <c r="AK2074" s="92" t="s">
        <v>16467</v>
      </c>
      <c r="AL2074" s="84" t="b">
        <v>0</v>
      </c>
      <c r="AM2074" s="84">
        <v>85</v>
      </c>
      <c r="AN2074" s="92" t="s">
        <v>16409</v>
      </c>
      <c r="AO2074" s="84" t="s">
        <v>16534</v>
      </c>
      <c r="AP2074" s="84" t="b">
        <v>0</v>
      </c>
      <c r="AQ2074" s="92" t="s">
        <v>16409</v>
      </c>
      <c r="AR2074" s="84" t="s">
        <v>179</v>
      </c>
      <c r="AS2074" s="84">
        <v>0</v>
      </c>
      <c r="AT2074" s="84">
        <v>0</v>
      </c>
      <c r="AU2074" s="84"/>
      <c r="AV2074" s="84"/>
      <c r="AW2074" s="84"/>
      <c r="AX2074" s="84"/>
      <c r="AY2074" s="84"/>
      <c r="AZ2074" s="84"/>
      <c r="BA2074" s="84"/>
      <c r="BB2074" s="84"/>
      <c r="BC2074">
        <v>1</v>
      </c>
      <c r="BD2074">
        <v>0</v>
      </c>
      <c r="BE2074">
        <v>0</v>
      </c>
      <c r="BF2074">
        <v>0</v>
      </c>
      <c r="BG2074">
        <v>1</v>
      </c>
      <c r="BH2074">
        <v>0</v>
      </c>
    </row>
    <row r="2075" spans="1:60" x14ac:dyDescent="0.3">
      <c r="A2075" s="69" t="s">
        <v>1616</v>
      </c>
      <c r="B2075" s="69" t="s">
        <v>1447</v>
      </c>
      <c r="C2075" s="70"/>
      <c r="D2075" s="71"/>
      <c r="E2075" s="72"/>
      <c r="F2075" s="73"/>
      <c r="G2075" s="70"/>
      <c r="H2075" s="74"/>
      <c r="I2075" s="75"/>
      <c r="J2075" s="75"/>
      <c r="K2075" s="36"/>
      <c r="L2075" s="82"/>
      <c r="M2075" s="82"/>
      <c r="N2075" s="77"/>
      <c r="O2075" s="84" t="s">
        <v>2169</v>
      </c>
      <c r="P2075" s="86">
        <v>43862.275439814817</v>
      </c>
      <c r="Q2075" s="84" t="s">
        <v>2226</v>
      </c>
      <c r="R2075" s="84"/>
      <c r="S2075" s="84"/>
      <c r="T2075" s="84"/>
      <c r="U2075" s="84"/>
      <c r="V2075" s="87" t="s">
        <v>4343</v>
      </c>
      <c r="W2075" s="86">
        <v>43862.275439814817</v>
      </c>
      <c r="X2075" s="90">
        <v>43862</v>
      </c>
      <c r="Y2075" s="92" t="s">
        <v>7230</v>
      </c>
      <c r="Z2075" s="87" t="s">
        <v>11025</v>
      </c>
      <c r="AA2075" s="84"/>
      <c r="AB2075" s="84"/>
      <c r="AC2075" s="92" t="s">
        <v>14911</v>
      </c>
      <c r="AD2075" s="84"/>
      <c r="AE2075" s="84" t="b">
        <v>0</v>
      </c>
      <c r="AF2075" s="84">
        <v>0</v>
      </c>
      <c r="AG2075" s="92" t="s">
        <v>16467</v>
      </c>
      <c r="AH2075" s="84" t="b">
        <v>0</v>
      </c>
      <c r="AI2075" s="84" t="s">
        <v>16520</v>
      </c>
      <c r="AJ2075" s="84"/>
      <c r="AK2075" s="92" t="s">
        <v>16467</v>
      </c>
      <c r="AL2075" s="84" t="b">
        <v>0</v>
      </c>
      <c r="AM2075" s="84">
        <v>66</v>
      </c>
      <c r="AN2075" s="92" t="s">
        <v>16308</v>
      </c>
      <c r="AO2075" s="84" t="s">
        <v>16535</v>
      </c>
      <c r="AP2075" s="84" t="b">
        <v>0</v>
      </c>
      <c r="AQ2075" s="92" t="s">
        <v>16308</v>
      </c>
      <c r="AR2075" s="84" t="s">
        <v>179</v>
      </c>
      <c r="AS2075" s="84">
        <v>0</v>
      </c>
      <c r="AT2075" s="84">
        <v>0</v>
      </c>
      <c r="AU2075" s="84"/>
      <c r="AV2075" s="84"/>
      <c r="AW2075" s="84"/>
      <c r="AX2075" s="84"/>
      <c r="AY2075" s="84"/>
      <c r="AZ2075" s="84"/>
      <c r="BA2075" s="84"/>
      <c r="BB2075" s="84"/>
      <c r="BC2075">
        <v>1</v>
      </c>
      <c r="BD2075">
        <v>0</v>
      </c>
      <c r="BE2075">
        <v>0</v>
      </c>
      <c r="BF2075">
        <v>0</v>
      </c>
      <c r="BG2075">
        <v>1</v>
      </c>
      <c r="BH2075">
        <v>0</v>
      </c>
    </row>
    <row r="2076" spans="1:60" x14ac:dyDescent="0.3">
      <c r="A2076" s="69" t="s">
        <v>748</v>
      </c>
      <c r="B2076" s="69" t="s">
        <v>2077</v>
      </c>
      <c r="C2076" s="70"/>
      <c r="D2076" s="71"/>
      <c r="E2076" s="72"/>
      <c r="F2076" s="73"/>
      <c r="G2076" s="70"/>
      <c r="H2076" s="74"/>
      <c r="I2076" s="75"/>
      <c r="J2076" s="75"/>
      <c r="K2076" s="36"/>
      <c r="L2076" s="82"/>
      <c r="M2076" s="82"/>
      <c r="N2076" s="77"/>
      <c r="O2076" s="84" t="s">
        <v>2169</v>
      </c>
      <c r="P2076" s="86">
        <v>43862.275520833333</v>
      </c>
      <c r="Q2076" s="84" t="s">
        <v>2301</v>
      </c>
      <c r="R2076" s="84"/>
      <c r="S2076" s="84"/>
      <c r="T2076" s="84" t="s">
        <v>2873</v>
      </c>
      <c r="U2076" s="84"/>
      <c r="V2076" s="87" t="s">
        <v>3062</v>
      </c>
      <c r="W2076" s="86">
        <v>43862.275520833333</v>
      </c>
      <c r="X2076" s="90">
        <v>43862</v>
      </c>
      <c r="Y2076" s="92" t="s">
        <v>5633</v>
      </c>
      <c r="Z2076" s="87" t="s">
        <v>9396</v>
      </c>
      <c r="AA2076" s="84"/>
      <c r="AB2076" s="84"/>
      <c r="AC2076" s="92" t="s">
        <v>13274</v>
      </c>
      <c r="AD2076" s="84"/>
      <c r="AE2076" s="84" t="b">
        <v>0</v>
      </c>
      <c r="AF2076" s="84">
        <v>0</v>
      </c>
      <c r="AG2076" s="92" t="s">
        <v>16467</v>
      </c>
      <c r="AH2076" s="84" t="b">
        <v>0</v>
      </c>
      <c r="AI2076" s="84" t="s">
        <v>16520</v>
      </c>
      <c r="AJ2076" s="84"/>
      <c r="AK2076" s="92" t="s">
        <v>16467</v>
      </c>
      <c r="AL2076" s="84" t="b">
        <v>0</v>
      </c>
      <c r="AM2076" s="84">
        <v>56</v>
      </c>
      <c r="AN2076" s="92" t="s">
        <v>16433</v>
      </c>
      <c r="AO2076" s="84" t="s">
        <v>16535</v>
      </c>
      <c r="AP2076" s="84" t="b">
        <v>0</v>
      </c>
      <c r="AQ2076" s="92" t="s">
        <v>16433</v>
      </c>
      <c r="AR2076" s="84" t="s">
        <v>179</v>
      </c>
      <c r="AS2076" s="84">
        <v>0</v>
      </c>
      <c r="AT2076" s="84">
        <v>0</v>
      </c>
      <c r="AU2076" s="84"/>
      <c r="AV2076" s="84"/>
      <c r="AW2076" s="84"/>
      <c r="AX2076" s="84"/>
      <c r="AY2076" s="84"/>
      <c r="AZ2076" s="84"/>
      <c r="BA2076" s="84"/>
      <c r="BB2076" s="84"/>
      <c r="BC2076">
        <v>1</v>
      </c>
      <c r="BD2076">
        <v>0</v>
      </c>
      <c r="BE2076">
        <v>0</v>
      </c>
      <c r="BF2076">
        <v>0</v>
      </c>
      <c r="BG2076">
        <v>1</v>
      </c>
      <c r="BH2076">
        <v>0</v>
      </c>
    </row>
    <row r="2077" spans="1:60" x14ac:dyDescent="0.3">
      <c r="A2077" s="69" t="s">
        <v>749</v>
      </c>
      <c r="B2077" s="69" t="s">
        <v>2096</v>
      </c>
      <c r="C2077" s="70"/>
      <c r="D2077" s="71"/>
      <c r="E2077" s="72"/>
      <c r="F2077" s="73"/>
      <c r="G2077" s="70"/>
      <c r="H2077" s="74"/>
      <c r="I2077" s="75"/>
      <c r="J2077" s="75"/>
      <c r="K2077" s="36"/>
      <c r="L2077" s="82"/>
      <c r="M2077" s="82"/>
      <c r="N2077" s="77"/>
      <c r="O2077" s="84" t="s">
        <v>2169</v>
      </c>
      <c r="P2077" s="86">
        <v>43862.275717592594</v>
      </c>
      <c r="Q2077" s="84" t="s">
        <v>2284</v>
      </c>
      <c r="R2077" s="84"/>
      <c r="S2077" s="84"/>
      <c r="T2077" s="84" t="s">
        <v>2883</v>
      </c>
      <c r="U2077" s="84"/>
      <c r="V2077" s="87" t="s">
        <v>3545</v>
      </c>
      <c r="W2077" s="86">
        <v>43862.275717592594</v>
      </c>
      <c r="X2077" s="90">
        <v>43862</v>
      </c>
      <c r="Y2077" s="92" t="s">
        <v>5634</v>
      </c>
      <c r="Z2077" s="87" t="s">
        <v>9397</v>
      </c>
      <c r="AA2077" s="84"/>
      <c r="AB2077" s="84"/>
      <c r="AC2077" s="92" t="s">
        <v>13275</v>
      </c>
      <c r="AD2077" s="84"/>
      <c r="AE2077" s="84" t="b">
        <v>0</v>
      </c>
      <c r="AF2077" s="84">
        <v>0</v>
      </c>
      <c r="AG2077" s="92" t="s">
        <v>16467</v>
      </c>
      <c r="AH2077" s="84" t="b">
        <v>0</v>
      </c>
      <c r="AI2077" s="84" t="s">
        <v>16520</v>
      </c>
      <c r="AJ2077" s="84"/>
      <c r="AK2077" s="92" t="s">
        <v>16467</v>
      </c>
      <c r="AL2077" s="84" t="b">
        <v>0</v>
      </c>
      <c r="AM2077" s="84">
        <v>230</v>
      </c>
      <c r="AN2077" s="92" t="s">
        <v>16293</v>
      </c>
      <c r="AO2077" s="84" t="s">
        <v>16534</v>
      </c>
      <c r="AP2077" s="84" t="b">
        <v>0</v>
      </c>
      <c r="AQ2077" s="92" t="s">
        <v>16293</v>
      </c>
      <c r="AR2077" s="84" t="s">
        <v>179</v>
      </c>
      <c r="AS2077" s="84">
        <v>0</v>
      </c>
      <c r="AT2077" s="84">
        <v>0</v>
      </c>
      <c r="AU2077" s="84"/>
      <c r="AV2077" s="84"/>
      <c r="AW2077" s="84"/>
      <c r="AX2077" s="84"/>
      <c r="AY2077" s="84"/>
      <c r="AZ2077" s="84"/>
      <c r="BA2077" s="84"/>
      <c r="BB2077" s="84"/>
      <c r="BC2077">
        <v>1</v>
      </c>
      <c r="BD2077">
        <v>0</v>
      </c>
      <c r="BE2077">
        <v>0</v>
      </c>
      <c r="BF2077">
        <v>0</v>
      </c>
      <c r="BG2077">
        <v>1</v>
      </c>
      <c r="BH2077">
        <v>0</v>
      </c>
    </row>
    <row r="2078" spans="1:60" x14ac:dyDescent="0.3">
      <c r="A2078" s="69" t="s">
        <v>750</v>
      </c>
      <c r="B2078" s="69" t="s">
        <v>2132</v>
      </c>
      <c r="C2078" s="70"/>
      <c r="D2078" s="71"/>
      <c r="E2078" s="72"/>
      <c r="F2078" s="73"/>
      <c r="G2078" s="70"/>
      <c r="H2078" s="74"/>
      <c r="I2078" s="75"/>
      <c r="J2078" s="75"/>
      <c r="K2078" s="36"/>
      <c r="L2078" s="82"/>
      <c r="M2078" s="82"/>
      <c r="N2078" s="77"/>
      <c r="O2078" s="84" t="s">
        <v>2168</v>
      </c>
      <c r="P2078" s="86">
        <v>43862.275810185187</v>
      </c>
      <c r="Q2078" s="84" t="s">
        <v>2218</v>
      </c>
      <c r="R2078" s="84"/>
      <c r="S2078" s="84"/>
      <c r="T2078" s="84" t="s">
        <v>2873</v>
      </c>
      <c r="U2078" s="84"/>
      <c r="V2078" s="87" t="s">
        <v>3546</v>
      </c>
      <c r="W2078" s="86">
        <v>43862.275810185187</v>
      </c>
      <c r="X2078" s="90">
        <v>43862</v>
      </c>
      <c r="Y2078" s="92" t="s">
        <v>5635</v>
      </c>
      <c r="Z2078" s="87" t="s">
        <v>9398</v>
      </c>
      <c r="AA2078" s="84"/>
      <c r="AB2078" s="84"/>
      <c r="AC2078" s="92" t="s">
        <v>13276</v>
      </c>
      <c r="AD2078" s="84"/>
      <c r="AE2078" s="84" t="b">
        <v>0</v>
      </c>
      <c r="AF2078" s="84">
        <v>0</v>
      </c>
      <c r="AG2078" s="92" t="s">
        <v>16467</v>
      </c>
      <c r="AH2078" s="84" t="b">
        <v>0</v>
      </c>
      <c r="AI2078" s="84" t="s">
        <v>16520</v>
      </c>
      <c r="AJ2078" s="84"/>
      <c r="AK2078" s="92" t="s">
        <v>16467</v>
      </c>
      <c r="AL2078" s="84" t="b">
        <v>0</v>
      </c>
      <c r="AM2078" s="84">
        <v>121</v>
      </c>
      <c r="AN2078" s="92" t="s">
        <v>12602</v>
      </c>
      <c r="AO2078" s="84" t="s">
        <v>16535</v>
      </c>
      <c r="AP2078" s="84" t="b">
        <v>0</v>
      </c>
      <c r="AQ2078" s="92" t="s">
        <v>12602</v>
      </c>
      <c r="AR2078" s="84" t="s">
        <v>179</v>
      </c>
      <c r="AS2078" s="84">
        <v>0</v>
      </c>
      <c r="AT2078" s="84">
        <v>0</v>
      </c>
      <c r="AU2078" s="84"/>
      <c r="AV2078" s="84"/>
      <c r="AW2078" s="84"/>
      <c r="AX2078" s="84"/>
      <c r="AY2078" s="84"/>
      <c r="AZ2078" s="84"/>
      <c r="BA2078" s="84"/>
      <c r="BB2078" s="84"/>
      <c r="BC2078">
        <v>1</v>
      </c>
      <c r="BD2078">
        <v>0</v>
      </c>
      <c r="BE2078">
        <v>1</v>
      </c>
      <c r="BF2078">
        <v>0</v>
      </c>
      <c r="BG2078">
        <v>0</v>
      </c>
      <c r="BH2078">
        <v>0</v>
      </c>
    </row>
    <row r="2079" spans="1:60" x14ac:dyDescent="0.3">
      <c r="A2079" s="69" t="s">
        <v>751</v>
      </c>
      <c r="B2079" s="69" t="s">
        <v>2096</v>
      </c>
      <c r="C2079" s="70"/>
      <c r="D2079" s="71"/>
      <c r="E2079" s="72"/>
      <c r="F2079" s="73"/>
      <c r="G2079" s="70"/>
      <c r="H2079" s="74"/>
      <c r="I2079" s="75"/>
      <c r="J2079" s="75"/>
      <c r="K2079" s="36"/>
      <c r="L2079" s="82"/>
      <c r="M2079" s="82"/>
      <c r="N2079" s="77"/>
      <c r="O2079" s="84" t="s">
        <v>2169</v>
      </c>
      <c r="P2079" s="86">
        <v>43862.27716435185</v>
      </c>
      <c r="Q2079" s="84" t="s">
        <v>2284</v>
      </c>
      <c r="R2079" s="84"/>
      <c r="S2079" s="84"/>
      <c r="T2079" s="84" t="s">
        <v>2883</v>
      </c>
      <c r="U2079" s="84"/>
      <c r="V2079" s="87" t="s">
        <v>3547</v>
      </c>
      <c r="W2079" s="86">
        <v>43862.27716435185</v>
      </c>
      <c r="X2079" s="90">
        <v>43862</v>
      </c>
      <c r="Y2079" s="92" t="s">
        <v>5636</v>
      </c>
      <c r="Z2079" s="87" t="s">
        <v>9399</v>
      </c>
      <c r="AA2079" s="84"/>
      <c r="AB2079" s="84"/>
      <c r="AC2079" s="92" t="s">
        <v>13277</v>
      </c>
      <c r="AD2079" s="84"/>
      <c r="AE2079" s="84" t="b">
        <v>0</v>
      </c>
      <c r="AF2079" s="84">
        <v>0</v>
      </c>
      <c r="AG2079" s="92" t="s">
        <v>16467</v>
      </c>
      <c r="AH2079" s="84" t="b">
        <v>0</v>
      </c>
      <c r="AI2079" s="84" t="s">
        <v>16520</v>
      </c>
      <c r="AJ2079" s="84"/>
      <c r="AK2079" s="92" t="s">
        <v>16467</v>
      </c>
      <c r="AL2079" s="84" t="b">
        <v>0</v>
      </c>
      <c r="AM2079" s="84">
        <v>230</v>
      </c>
      <c r="AN2079" s="92" t="s">
        <v>16293</v>
      </c>
      <c r="AO2079" s="84" t="s">
        <v>16534</v>
      </c>
      <c r="AP2079" s="84" t="b">
        <v>0</v>
      </c>
      <c r="AQ2079" s="92" t="s">
        <v>16293</v>
      </c>
      <c r="AR2079" s="84" t="s">
        <v>179</v>
      </c>
      <c r="AS2079" s="84">
        <v>0</v>
      </c>
      <c r="AT2079" s="84">
        <v>0</v>
      </c>
      <c r="AU2079" s="84"/>
      <c r="AV2079" s="84"/>
      <c r="AW2079" s="84"/>
      <c r="AX2079" s="84"/>
      <c r="AY2079" s="84"/>
      <c r="AZ2079" s="84"/>
      <c r="BA2079" s="84"/>
      <c r="BB2079" s="84"/>
      <c r="BC2079">
        <v>1</v>
      </c>
      <c r="BD2079">
        <v>0</v>
      </c>
      <c r="BE2079">
        <v>0</v>
      </c>
      <c r="BF2079">
        <v>0</v>
      </c>
      <c r="BG2079">
        <v>1</v>
      </c>
      <c r="BH2079">
        <v>0</v>
      </c>
    </row>
    <row r="2080" spans="1:60" x14ac:dyDescent="0.3">
      <c r="A2080" s="69" t="s">
        <v>752</v>
      </c>
      <c r="B2080" s="69" t="s">
        <v>2128</v>
      </c>
      <c r="C2080" s="70"/>
      <c r="D2080" s="71"/>
      <c r="E2080" s="72"/>
      <c r="F2080" s="73"/>
      <c r="G2080" s="70"/>
      <c r="H2080" s="74"/>
      <c r="I2080" s="75"/>
      <c r="J2080" s="75"/>
      <c r="K2080" s="36"/>
      <c r="L2080" s="82"/>
      <c r="M2080" s="82"/>
      <c r="N2080" s="77"/>
      <c r="O2080" s="84" t="s">
        <v>2168</v>
      </c>
      <c r="P2080" s="86">
        <v>43862.278761574074</v>
      </c>
      <c r="Q2080" s="84" t="s">
        <v>2299</v>
      </c>
      <c r="R2080" s="84"/>
      <c r="S2080" s="84"/>
      <c r="T2080" s="84"/>
      <c r="U2080" s="84"/>
      <c r="V2080" s="87" t="s">
        <v>3548</v>
      </c>
      <c r="W2080" s="86">
        <v>43862.278761574074</v>
      </c>
      <c r="X2080" s="90">
        <v>43862</v>
      </c>
      <c r="Y2080" s="92" t="s">
        <v>5638</v>
      </c>
      <c r="Z2080" s="87" t="s">
        <v>9401</v>
      </c>
      <c r="AA2080" s="84"/>
      <c r="AB2080" s="84"/>
      <c r="AC2080" s="92" t="s">
        <v>13279</v>
      </c>
      <c r="AD2080" s="84"/>
      <c r="AE2080" s="84" t="b">
        <v>0</v>
      </c>
      <c r="AF2080" s="84">
        <v>0</v>
      </c>
      <c r="AG2080" s="92" t="s">
        <v>16467</v>
      </c>
      <c r="AH2080" s="84" t="b">
        <v>0</v>
      </c>
      <c r="AI2080" s="84" t="s">
        <v>16520</v>
      </c>
      <c r="AJ2080" s="84"/>
      <c r="AK2080" s="92" t="s">
        <v>16467</v>
      </c>
      <c r="AL2080" s="84" t="b">
        <v>0</v>
      </c>
      <c r="AM2080" s="84">
        <v>118</v>
      </c>
      <c r="AN2080" s="92" t="s">
        <v>16294</v>
      </c>
      <c r="AO2080" s="84" t="s">
        <v>16534</v>
      </c>
      <c r="AP2080" s="84" t="b">
        <v>0</v>
      </c>
      <c r="AQ2080" s="92" t="s">
        <v>16294</v>
      </c>
      <c r="AR2080" s="84" t="s">
        <v>179</v>
      </c>
      <c r="AS2080" s="84">
        <v>0</v>
      </c>
      <c r="AT2080" s="84">
        <v>0</v>
      </c>
      <c r="AU2080" s="84"/>
      <c r="AV2080" s="84"/>
      <c r="AW2080" s="84"/>
      <c r="AX2080" s="84"/>
      <c r="AY2080" s="84"/>
      <c r="AZ2080" s="84"/>
      <c r="BA2080" s="84"/>
      <c r="BB2080" s="84"/>
      <c r="BC2080">
        <v>1</v>
      </c>
      <c r="BD2080">
        <v>0</v>
      </c>
      <c r="BE2080">
        <v>1</v>
      </c>
      <c r="BF2080">
        <v>0</v>
      </c>
      <c r="BG2080">
        <v>0</v>
      </c>
      <c r="BH2080">
        <v>0</v>
      </c>
    </row>
    <row r="2081" spans="1:60" x14ac:dyDescent="0.3">
      <c r="A2081" s="69" t="s">
        <v>752</v>
      </c>
      <c r="B2081" s="69" t="s">
        <v>2145</v>
      </c>
      <c r="C2081" s="70"/>
      <c r="D2081" s="71"/>
      <c r="E2081" s="72"/>
      <c r="F2081" s="73"/>
      <c r="G2081" s="70"/>
      <c r="H2081" s="74"/>
      <c r="I2081" s="75"/>
      <c r="J2081" s="75"/>
      <c r="K2081" s="36"/>
      <c r="L2081" s="82"/>
      <c r="M2081" s="82"/>
      <c r="N2081" s="77"/>
      <c r="O2081" s="84" t="s">
        <v>2168</v>
      </c>
      <c r="P2081" s="86">
        <v>43862.278761574074</v>
      </c>
      <c r="Q2081" s="84" t="s">
        <v>2299</v>
      </c>
      <c r="R2081" s="84"/>
      <c r="S2081" s="84"/>
      <c r="T2081" s="84"/>
      <c r="U2081" s="84"/>
      <c r="V2081" s="87" t="s">
        <v>3548</v>
      </c>
      <c r="W2081" s="86">
        <v>43862.278761574074</v>
      </c>
      <c r="X2081" s="90">
        <v>43862</v>
      </c>
      <c r="Y2081" s="92" t="s">
        <v>5638</v>
      </c>
      <c r="Z2081" s="87" t="s">
        <v>9401</v>
      </c>
      <c r="AA2081" s="84"/>
      <c r="AB2081" s="84"/>
      <c r="AC2081" s="92" t="s">
        <v>13279</v>
      </c>
      <c r="AD2081" s="84"/>
      <c r="AE2081" s="84" t="b">
        <v>0</v>
      </c>
      <c r="AF2081" s="84">
        <v>0</v>
      </c>
      <c r="AG2081" s="92" t="s">
        <v>16467</v>
      </c>
      <c r="AH2081" s="84" t="b">
        <v>0</v>
      </c>
      <c r="AI2081" s="84" t="s">
        <v>16520</v>
      </c>
      <c r="AJ2081" s="84"/>
      <c r="AK2081" s="92" t="s">
        <v>16467</v>
      </c>
      <c r="AL2081" s="84" t="b">
        <v>0</v>
      </c>
      <c r="AM2081" s="84">
        <v>118</v>
      </c>
      <c r="AN2081" s="92" t="s">
        <v>16294</v>
      </c>
      <c r="AO2081" s="84" t="s">
        <v>16534</v>
      </c>
      <c r="AP2081" s="84" t="b">
        <v>0</v>
      </c>
      <c r="AQ2081" s="92" t="s">
        <v>16294</v>
      </c>
      <c r="AR2081" s="84" t="s">
        <v>179</v>
      </c>
      <c r="AS2081" s="84">
        <v>0</v>
      </c>
      <c r="AT2081" s="84">
        <v>0</v>
      </c>
      <c r="AU2081" s="84"/>
      <c r="AV2081" s="84"/>
      <c r="AW2081" s="84"/>
      <c r="AX2081" s="84"/>
      <c r="AY2081" s="84"/>
      <c r="AZ2081" s="84"/>
      <c r="BA2081" s="84"/>
      <c r="BB2081" s="84"/>
      <c r="BC2081">
        <v>1</v>
      </c>
      <c r="BD2081">
        <v>0</v>
      </c>
      <c r="BE2081">
        <v>1</v>
      </c>
      <c r="BF2081">
        <v>0</v>
      </c>
      <c r="BG2081">
        <v>0</v>
      </c>
      <c r="BH2081">
        <v>0</v>
      </c>
    </row>
    <row r="2082" spans="1:60" x14ac:dyDescent="0.3">
      <c r="A2082" s="69" t="s">
        <v>754</v>
      </c>
      <c r="B2082" s="69" t="s">
        <v>754</v>
      </c>
      <c r="C2082" s="70"/>
      <c r="D2082" s="71"/>
      <c r="E2082" s="72"/>
      <c r="F2082" s="73"/>
      <c r="G2082" s="70"/>
      <c r="H2082" s="74"/>
      <c r="I2082" s="75"/>
      <c r="J2082" s="75"/>
      <c r="K2082" s="36"/>
      <c r="L2082" s="82"/>
      <c r="M2082" s="82"/>
      <c r="N2082" s="77"/>
      <c r="O2082" s="84" t="s">
        <v>179</v>
      </c>
      <c r="P2082" s="86">
        <v>43862.278796296298</v>
      </c>
      <c r="Q2082" s="84" t="s">
        <v>2364</v>
      </c>
      <c r="R2082" s="84"/>
      <c r="S2082" s="84"/>
      <c r="T2082" s="84" t="s">
        <v>2873</v>
      </c>
      <c r="U2082" s="84"/>
      <c r="V2082" s="87" t="s">
        <v>3550</v>
      </c>
      <c r="W2082" s="86">
        <v>43862.278796296298</v>
      </c>
      <c r="X2082" s="90">
        <v>43862</v>
      </c>
      <c r="Y2082" s="92" t="s">
        <v>5640</v>
      </c>
      <c r="Z2082" s="87" t="s">
        <v>9403</v>
      </c>
      <c r="AA2082" s="84"/>
      <c r="AB2082" s="84"/>
      <c r="AC2082" s="92" t="s">
        <v>13281</v>
      </c>
      <c r="AD2082" s="84"/>
      <c r="AE2082" s="84" t="b">
        <v>0</v>
      </c>
      <c r="AF2082" s="84">
        <v>1</v>
      </c>
      <c r="AG2082" s="92" t="s">
        <v>16467</v>
      </c>
      <c r="AH2082" s="84" t="b">
        <v>0</v>
      </c>
      <c r="AI2082" s="84" t="s">
        <v>16520</v>
      </c>
      <c r="AJ2082" s="84"/>
      <c r="AK2082" s="92" t="s">
        <v>16467</v>
      </c>
      <c r="AL2082" s="84" t="b">
        <v>0</v>
      </c>
      <c r="AM2082" s="84">
        <v>0</v>
      </c>
      <c r="AN2082" s="92" t="s">
        <v>16467</v>
      </c>
      <c r="AO2082" s="84" t="s">
        <v>16534</v>
      </c>
      <c r="AP2082" s="84" t="b">
        <v>0</v>
      </c>
      <c r="AQ2082" s="92" t="s">
        <v>13281</v>
      </c>
      <c r="AR2082" s="84" t="s">
        <v>179</v>
      </c>
      <c r="AS2082" s="84">
        <v>0</v>
      </c>
      <c r="AT2082" s="84">
        <v>0</v>
      </c>
      <c r="AU2082" s="84"/>
      <c r="AV2082" s="84"/>
      <c r="AW2082" s="84"/>
      <c r="AX2082" s="84"/>
      <c r="AY2082" s="84"/>
      <c r="AZ2082" s="84"/>
      <c r="BA2082" s="84"/>
      <c r="BB2082" s="84"/>
      <c r="BC2082">
        <v>3</v>
      </c>
      <c r="BD2082">
        <v>0</v>
      </c>
      <c r="BE2082">
        <v>0</v>
      </c>
      <c r="BF2082">
        <v>3</v>
      </c>
      <c r="BG2082">
        <v>0</v>
      </c>
      <c r="BH2082">
        <v>0</v>
      </c>
    </row>
    <row r="2083" spans="1:60" x14ac:dyDescent="0.3">
      <c r="A2083" s="69" t="s">
        <v>753</v>
      </c>
      <c r="B2083" s="69" t="s">
        <v>753</v>
      </c>
      <c r="C2083" s="70"/>
      <c r="D2083" s="71"/>
      <c r="E2083" s="72"/>
      <c r="F2083" s="73"/>
      <c r="G2083" s="70"/>
      <c r="H2083" s="74"/>
      <c r="I2083" s="75"/>
      <c r="J2083" s="75"/>
      <c r="K2083" s="36"/>
      <c r="L2083" s="82"/>
      <c r="M2083" s="82"/>
      <c r="N2083" s="77"/>
      <c r="O2083" s="84" t="s">
        <v>179</v>
      </c>
      <c r="P2083" s="86">
        <v>43862.279027777775</v>
      </c>
      <c r="Q2083" s="84" t="s">
        <v>2363</v>
      </c>
      <c r="R2083" s="84"/>
      <c r="S2083" s="84"/>
      <c r="T2083" s="84" t="s">
        <v>2883</v>
      </c>
      <c r="U2083" s="84"/>
      <c r="V2083" s="87" t="s">
        <v>3549</v>
      </c>
      <c r="W2083" s="86">
        <v>43862.279027777775</v>
      </c>
      <c r="X2083" s="90">
        <v>43862</v>
      </c>
      <c r="Y2083" s="92" t="s">
        <v>5639</v>
      </c>
      <c r="Z2083" s="87" t="s">
        <v>9402</v>
      </c>
      <c r="AA2083" s="84"/>
      <c r="AB2083" s="84"/>
      <c r="AC2083" s="92" t="s">
        <v>13280</v>
      </c>
      <c r="AD2083" s="84"/>
      <c r="AE2083" s="84" t="b">
        <v>0</v>
      </c>
      <c r="AF2083" s="84">
        <v>0</v>
      </c>
      <c r="AG2083" s="92" t="s">
        <v>16467</v>
      </c>
      <c r="AH2083" s="84" t="b">
        <v>0</v>
      </c>
      <c r="AI2083" s="84" t="s">
        <v>16520</v>
      </c>
      <c r="AJ2083" s="84"/>
      <c r="AK2083" s="92" t="s">
        <v>16467</v>
      </c>
      <c r="AL2083" s="84" t="b">
        <v>0</v>
      </c>
      <c r="AM2083" s="84">
        <v>0</v>
      </c>
      <c r="AN2083" s="92" t="s">
        <v>16467</v>
      </c>
      <c r="AO2083" s="84" t="s">
        <v>16534</v>
      </c>
      <c r="AP2083" s="84" t="b">
        <v>0</v>
      </c>
      <c r="AQ2083" s="92" t="s">
        <v>13280</v>
      </c>
      <c r="AR2083" s="84" t="s">
        <v>179</v>
      </c>
      <c r="AS2083" s="84">
        <v>0</v>
      </c>
      <c r="AT2083" s="84">
        <v>0</v>
      </c>
      <c r="AU2083" s="84"/>
      <c r="AV2083" s="84"/>
      <c r="AW2083" s="84"/>
      <c r="AX2083" s="84"/>
      <c r="AY2083" s="84"/>
      <c r="AZ2083" s="84"/>
      <c r="BA2083" s="84"/>
      <c r="BB2083" s="84"/>
      <c r="BC2083">
        <v>1</v>
      </c>
      <c r="BD2083">
        <v>0</v>
      </c>
      <c r="BE2083">
        <v>0</v>
      </c>
      <c r="BF2083">
        <v>1</v>
      </c>
      <c r="BG2083">
        <v>0</v>
      </c>
      <c r="BH2083">
        <v>0</v>
      </c>
    </row>
    <row r="2084" spans="1:60" x14ac:dyDescent="0.3">
      <c r="A2084" s="69" t="s">
        <v>768</v>
      </c>
      <c r="B2084" s="69" t="s">
        <v>768</v>
      </c>
      <c r="C2084" s="70"/>
      <c r="D2084" s="71"/>
      <c r="E2084" s="72"/>
      <c r="F2084" s="73"/>
      <c r="G2084" s="70"/>
      <c r="H2084" s="74"/>
      <c r="I2084" s="75"/>
      <c r="J2084" s="75"/>
      <c r="K2084" s="36"/>
      <c r="L2084" s="82"/>
      <c r="M2084" s="82"/>
      <c r="N2084" s="77"/>
      <c r="O2084" s="84" t="s">
        <v>179</v>
      </c>
      <c r="P2084" s="86">
        <v>43862.279247685183</v>
      </c>
      <c r="Q2084" s="84" t="s">
        <v>2368</v>
      </c>
      <c r="R2084" s="84"/>
      <c r="S2084" s="84"/>
      <c r="T2084" s="84" t="s">
        <v>2883</v>
      </c>
      <c r="U2084" s="84"/>
      <c r="V2084" s="87" t="s">
        <v>3562</v>
      </c>
      <c r="W2084" s="86">
        <v>43862.279247685183</v>
      </c>
      <c r="X2084" s="90">
        <v>43862</v>
      </c>
      <c r="Y2084" s="92" t="s">
        <v>5656</v>
      </c>
      <c r="Z2084" s="87" t="s">
        <v>9419</v>
      </c>
      <c r="AA2084" s="84"/>
      <c r="AB2084" s="84"/>
      <c r="AC2084" s="92" t="s">
        <v>13297</v>
      </c>
      <c r="AD2084" s="84"/>
      <c r="AE2084" s="84" t="b">
        <v>0</v>
      </c>
      <c r="AF2084" s="84">
        <v>0</v>
      </c>
      <c r="AG2084" s="92" t="s">
        <v>16467</v>
      </c>
      <c r="AH2084" s="84" t="b">
        <v>0</v>
      </c>
      <c r="AI2084" s="84" t="s">
        <v>16520</v>
      </c>
      <c r="AJ2084" s="84"/>
      <c r="AK2084" s="92" t="s">
        <v>16467</v>
      </c>
      <c r="AL2084" s="84" t="b">
        <v>0</v>
      </c>
      <c r="AM2084" s="84">
        <v>0</v>
      </c>
      <c r="AN2084" s="92" t="s">
        <v>16467</v>
      </c>
      <c r="AO2084" s="84" t="s">
        <v>16535</v>
      </c>
      <c r="AP2084" s="84" t="b">
        <v>0</v>
      </c>
      <c r="AQ2084" s="92" t="s">
        <v>13297</v>
      </c>
      <c r="AR2084" s="84" t="s">
        <v>179</v>
      </c>
      <c r="AS2084" s="84">
        <v>0</v>
      </c>
      <c r="AT2084" s="84">
        <v>0</v>
      </c>
      <c r="AU2084" s="84"/>
      <c r="AV2084" s="84"/>
      <c r="AW2084" s="84"/>
      <c r="AX2084" s="84"/>
      <c r="AY2084" s="84"/>
      <c r="AZ2084" s="84"/>
      <c r="BA2084" s="84"/>
      <c r="BB2084" s="84"/>
      <c r="BC2084">
        <v>2</v>
      </c>
      <c r="BD2084">
        <v>0</v>
      </c>
      <c r="BE2084">
        <v>0</v>
      </c>
      <c r="BF2084">
        <v>2</v>
      </c>
      <c r="BG2084">
        <v>0</v>
      </c>
      <c r="BH2084">
        <v>0</v>
      </c>
    </row>
    <row r="2085" spans="1:60" x14ac:dyDescent="0.3">
      <c r="A2085" s="69" t="s">
        <v>1958</v>
      </c>
      <c r="B2085" s="69" t="s">
        <v>2077</v>
      </c>
      <c r="C2085" s="70"/>
      <c r="D2085" s="71"/>
      <c r="E2085" s="72"/>
      <c r="F2085" s="73"/>
      <c r="G2085" s="70"/>
      <c r="H2085" s="74"/>
      <c r="I2085" s="75"/>
      <c r="J2085" s="75"/>
      <c r="K2085" s="36"/>
      <c r="L2085" s="82"/>
      <c r="M2085" s="82"/>
      <c r="N2085" s="77"/>
      <c r="O2085" s="84" t="s">
        <v>2169</v>
      </c>
      <c r="P2085" s="86">
        <v>43862.279398148145</v>
      </c>
      <c r="Q2085" s="84" t="s">
        <v>2301</v>
      </c>
      <c r="R2085" s="84"/>
      <c r="S2085" s="84"/>
      <c r="T2085" s="84" t="s">
        <v>2873</v>
      </c>
      <c r="U2085" s="84"/>
      <c r="V2085" s="87" t="s">
        <v>4652</v>
      </c>
      <c r="W2085" s="86">
        <v>43862.279398148145</v>
      </c>
      <c r="X2085" s="90">
        <v>43862</v>
      </c>
      <c r="Y2085" s="92" t="s">
        <v>4893</v>
      </c>
      <c r="Z2085" s="87" t="s">
        <v>11947</v>
      </c>
      <c r="AA2085" s="84"/>
      <c r="AB2085" s="84"/>
      <c r="AC2085" s="92" t="s">
        <v>15858</v>
      </c>
      <c r="AD2085" s="84"/>
      <c r="AE2085" s="84" t="b">
        <v>0</v>
      </c>
      <c r="AF2085" s="84">
        <v>0</v>
      </c>
      <c r="AG2085" s="92" t="s">
        <v>16467</v>
      </c>
      <c r="AH2085" s="84" t="b">
        <v>0</v>
      </c>
      <c r="AI2085" s="84" t="s">
        <v>16520</v>
      </c>
      <c r="AJ2085" s="84"/>
      <c r="AK2085" s="92" t="s">
        <v>16467</v>
      </c>
      <c r="AL2085" s="84" t="b">
        <v>0</v>
      </c>
      <c r="AM2085" s="84">
        <v>56</v>
      </c>
      <c r="AN2085" s="92" t="s">
        <v>16433</v>
      </c>
      <c r="AO2085" s="84" t="s">
        <v>16535</v>
      </c>
      <c r="AP2085" s="84" t="b">
        <v>0</v>
      </c>
      <c r="AQ2085" s="92" t="s">
        <v>16433</v>
      </c>
      <c r="AR2085" s="84" t="s">
        <v>179</v>
      </c>
      <c r="AS2085" s="84">
        <v>0</v>
      </c>
      <c r="AT2085" s="84">
        <v>0</v>
      </c>
      <c r="AU2085" s="84"/>
      <c r="AV2085" s="84"/>
      <c r="AW2085" s="84"/>
      <c r="AX2085" s="84"/>
      <c r="AY2085" s="84"/>
      <c r="AZ2085" s="84"/>
      <c r="BA2085" s="84"/>
      <c r="BB2085" s="84"/>
      <c r="BC2085">
        <v>1</v>
      </c>
      <c r="BD2085">
        <v>0</v>
      </c>
      <c r="BE2085">
        <v>0</v>
      </c>
      <c r="BF2085">
        <v>0</v>
      </c>
      <c r="BG2085">
        <v>1</v>
      </c>
      <c r="BH2085">
        <v>0</v>
      </c>
    </row>
    <row r="2086" spans="1:60" x14ac:dyDescent="0.3">
      <c r="A2086" s="69" t="s">
        <v>2070</v>
      </c>
      <c r="B2086" s="69" t="s">
        <v>2071</v>
      </c>
      <c r="C2086" s="70"/>
      <c r="D2086" s="71"/>
      <c r="E2086" s="72"/>
      <c r="F2086" s="73"/>
      <c r="G2086" s="70"/>
      <c r="H2086" s="74"/>
      <c r="I2086" s="75"/>
      <c r="J2086" s="75"/>
      <c r="K2086" s="36"/>
      <c r="L2086" s="82"/>
      <c r="M2086" s="82"/>
      <c r="N2086" s="77"/>
      <c r="O2086" s="84" t="s">
        <v>2169</v>
      </c>
      <c r="P2086" s="86">
        <v>43862.279976851853</v>
      </c>
      <c r="Q2086" s="84" t="s">
        <v>2237</v>
      </c>
      <c r="R2086" s="84"/>
      <c r="S2086" s="84"/>
      <c r="T2086" s="84" t="s">
        <v>2885</v>
      </c>
      <c r="U2086" s="84"/>
      <c r="V2086" s="87" t="s">
        <v>4755</v>
      </c>
      <c r="W2086" s="86">
        <v>43862.279976851853</v>
      </c>
      <c r="X2086" s="90">
        <v>43862</v>
      </c>
      <c r="Y2086" s="92" t="s">
        <v>8389</v>
      </c>
      <c r="Z2086" s="87" t="s">
        <v>12254</v>
      </c>
      <c r="AA2086" s="84"/>
      <c r="AB2086" s="84"/>
      <c r="AC2086" s="92" t="s">
        <v>16182</v>
      </c>
      <c r="AD2086" s="84"/>
      <c r="AE2086" s="84" t="b">
        <v>0</v>
      </c>
      <c r="AF2086" s="84">
        <v>0</v>
      </c>
      <c r="AG2086" s="92" t="s">
        <v>16467</v>
      </c>
      <c r="AH2086" s="84" t="b">
        <v>0</v>
      </c>
      <c r="AI2086" s="84" t="s">
        <v>16520</v>
      </c>
      <c r="AJ2086" s="84"/>
      <c r="AK2086" s="92" t="s">
        <v>16467</v>
      </c>
      <c r="AL2086" s="84" t="b">
        <v>0</v>
      </c>
      <c r="AM2086" s="84">
        <v>9</v>
      </c>
      <c r="AN2086" s="92" t="s">
        <v>16181</v>
      </c>
      <c r="AO2086" s="84" t="s">
        <v>16534</v>
      </c>
      <c r="AP2086" s="84" t="b">
        <v>0</v>
      </c>
      <c r="AQ2086" s="92" t="s">
        <v>16181</v>
      </c>
      <c r="AR2086" s="84" t="s">
        <v>179</v>
      </c>
      <c r="AS2086" s="84">
        <v>0</v>
      </c>
      <c r="AT2086" s="84">
        <v>0</v>
      </c>
      <c r="AU2086" s="84"/>
      <c r="AV2086" s="84"/>
      <c r="AW2086" s="84"/>
      <c r="AX2086" s="84"/>
      <c r="AY2086" s="84"/>
      <c r="AZ2086" s="84"/>
      <c r="BA2086" s="84"/>
      <c r="BB2086" s="84"/>
      <c r="BC2086">
        <v>1</v>
      </c>
      <c r="BD2086">
        <v>0</v>
      </c>
      <c r="BE2086">
        <v>0</v>
      </c>
      <c r="BF2086">
        <v>0</v>
      </c>
      <c r="BG2086">
        <v>1</v>
      </c>
      <c r="BH2086">
        <v>0</v>
      </c>
    </row>
    <row r="2087" spans="1:60" x14ac:dyDescent="0.3">
      <c r="A2087" s="69" t="s">
        <v>2050</v>
      </c>
      <c r="B2087" s="69" t="s">
        <v>2050</v>
      </c>
      <c r="C2087" s="70"/>
      <c r="D2087" s="71"/>
      <c r="E2087" s="72"/>
      <c r="F2087" s="73"/>
      <c r="G2087" s="70"/>
      <c r="H2087" s="74"/>
      <c r="I2087" s="75"/>
      <c r="J2087" s="75"/>
      <c r="K2087" s="36"/>
      <c r="L2087" s="82"/>
      <c r="M2087" s="82"/>
      <c r="N2087" s="77"/>
      <c r="O2087" s="84" t="s">
        <v>179</v>
      </c>
      <c r="P2087" s="86">
        <v>43862.280497685184</v>
      </c>
      <c r="Q2087" s="84" t="s">
        <v>2822</v>
      </c>
      <c r="R2087" s="84"/>
      <c r="S2087" s="84"/>
      <c r="T2087" s="84" t="s">
        <v>2873</v>
      </c>
      <c r="U2087" s="87" t="s">
        <v>3052</v>
      </c>
      <c r="V2087" s="87" t="s">
        <v>3052</v>
      </c>
      <c r="W2087" s="86">
        <v>43862.280497685184</v>
      </c>
      <c r="X2087" s="90">
        <v>43862</v>
      </c>
      <c r="Y2087" s="92" t="s">
        <v>8342</v>
      </c>
      <c r="Z2087" s="87" t="s">
        <v>12202</v>
      </c>
      <c r="AA2087" s="84"/>
      <c r="AB2087" s="84"/>
      <c r="AC2087" s="92" t="s">
        <v>16129</v>
      </c>
      <c r="AD2087" s="84"/>
      <c r="AE2087" s="84" t="b">
        <v>0</v>
      </c>
      <c r="AF2087" s="84">
        <v>6</v>
      </c>
      <c r="AG2087" s="92" t="s">
        <v>16467</v>
      </c>
      <c r="AH2087" s="84" t="b">
        <v>0</v>
      </c>
      <c r="AI2087" s="84" t="s">
        <v>16520</v>
      </c>
      <c r="AJ2087" s="84"/>
      <c r="AK2087" s="92" t="s">
        <v>16467</v>
      </c>
      <c r="AL2087" s="84" t="b">
        <v>0</v>
      </c>
      <c r="AM2087" s="84">
        <v>0</v>
      </c>
      <c r="AN2087" s="92" t="s">
        <v>16467</v>
      </c>
      <c r="AO2087" s="84" t="s">
        <v>16534</v>
      </c>
      <c r="AP2087" s="84" t="b">
        <v>0</v>
      </c>
      <c r="AQ2087" s="92" t="s">
        <v>16129</v>
      </c>
      <c r="AR2087" s="84" t="s">
        <v>179</v>
      </c>
      <c r="AS2087" s="84">
        <v>0</v>
      </c>
      <c r="AT2087" s="84">
        <v>0</v>
      </c>
      <c r="AU2087" s="84"/>
      <c r="AV2087" s="84"/>
      <c r="AW2087" s="84"/>
      <c r="AX2087" s="84"/>
      <c r="AY2087" s="84"/>
      <c r="AZ2087" s="84"/>
      <c r="BA2087" s="84"/>
      <c r="BB2087" s="84"/>
      <c r="BC2087">
        <v>3</v>
      </c>
      <c r="BD2087">
        <v>0</v>
      </c>
      <c r="BE2087">
        <v>0</v>
      </c>
      <c r="BF2087">
        <v>3</v>
      </c>
      <c r="BG2087">
        <v>0</v>
      </c>
      <c r="BH2087">
        <v>0</v>
      </c>
    </row>
    <row r="2088" spans="1:60" x14ac:dyDescent="0.3">
      <c r="A2088" s="69" t="s">
        <v>755</v>
      </c>
      <c r="B2088" s="69" t="s">
        <v>2096</v>
      </c>
      <c r="C2088" s="70"/>
      <c r="D2088" s="71"/>
      <c r="E2088" s="72"/>
      <c r="F2088" s="73"/>
      <c r="G2088" s="70"/>
      <c r="H2088" s="74"/>
      <c r="I2088" s="75"/>
      <c r="J2088" s="75"/>
      <c r="K2088" s="36"/>
      <c r="L2088" s="82"/>
      <c r="M2088" s="82"/>
      <c r="N2088" s="77"/>
      <c r="O2088" s="84" t="s">
        <v>2169</v>
      </c>
      <c r="P2088" s="86">
        <v>43862.281053240738</v>
      </c>
      <c r="Q2088" s="84" t="s">
        <v>2284</v>
      </c>
      <c r="R2088" s="84"/>
      <c r="S2088" s="84"/>
      <c r="T2088" s="84" t="s">
        <v>2883</v>
      </c>
      <c r="U2088" s="84"/>
      <c r="V2088" s="87" t="s">
        <v>3551</v>
      </c>
      <c r="W2088" s="86">
        <v>43862.281053240738</v>
      </c>
      <c r="X2088" s="90">
        <v>43862</v>
      </c>
      <c r="Y2088" s="92" t="s">
        <v>5641</v>
      </c>
      <c r="Z2088" s="87" t="s">
        <v>9404</v>
      </c>
      <c r="AA2088" s="84"/>
      <c r="AB2088" s="84"/>
      <c r="AC2088" s="92" t="s">
        <v>13282</v>
      </c>
      <c r="AD2088" s="84"/>
      <c r="AE2088" s="84" t="b">
        <v>0</v>
      </c>
      <c r="AF2088" s="84">
        <v>0</v>
      </c>
      <c r="AG2088" s="92" t="s">
        <v>16467</v>
      </c>
      <c r="AH2088" s="84" t="b">
        <v>0</v>
      </c>
      <c r="AI2088" s="84" t="s">
        <v>16520</v>
      </c>
      <c r="AJ2088" s="84"/>
      <c r="AK2088" s="92" t="s">
        <v>16467</v>
      </c>
      <c r="AL2088" s="84" t="b">
        <v>0</v>
      </c>
      <c r="AM2088" s="84">
        <v>230</v>
      </c>
      <c r="AN2088" s="92" t="s">
        <v>16293</v>
      </c>
      <c r="AO2088" s="84" t="s">
        <v>16534</v>
      </c>
      <c r="AP2088" s="84" t="b">
        <v>0</v>
      </c>
      <c r="AQ2088" s="92" t="s">
        <v>16293</v>
      </c>
      <c r="AR2088" s="84" t="s">
        <v>179</v>
      </c>
      <c r="AS2088" s="84">
        <v>0</v>
      </c>
      <c r="AT2088" s="84">
        <v>0</v>
      </c>
      <c r="AU2088" s="84"/>
      <c r="AV2088" s="84"/>
      <c r="AW2088" s="84"/>
      <c r="AX2088" s="84"/>
      <c r="AY2088" s="84"/>
      <c r="AZ2088" s="84"/>
      <c r="BA2088" s="84"/>
      <c r="BB2088" s="84"/>
      <c r="BC2088">
        <v>1</v>
      </c>
      <c r="BD2088">
        <v>0</v>
      </c>
      <c r="BE2088">
        <v>0</v>
      </c>
      <c r="BF2088">
        <v>0</v>
      </c>
      <c r="BG2088">
        <v>1</v>
      </c>
      <c r="BH2088">
        <v>0</v>
      </c>
    </row>
    <row r="2089" spans="1:60" x14ac:dyDescent="0.3">
      <c r="A2089" s="69" t="s">
        <v>756</v>
      </c>
      <c r="B2089" s="69" t="s">
        <v>2128</v>
      </c>
      <c r="C2089" s="70"/>
      <c r="D2089" s="71"/>
      <c r="E2089" s="72"/>
      <c r="F2089" s="73"/>
      <c r="G2089" s="70"/>
      <c r="H2089" s="74"/>
      <c r="I2089" s="75"/>
      <c r="J2089" s="75"/>
      <c r="K2089" s="36"/>
      <c r="L2089" s="82"/>
      <c r="M2089" s="82"/>
      <c r="N2089" s="77"/>
      <c r="O2089" s="84" t="s">
        <v>2168</v>
      </c>
      <c r="P2089" s="86">
        <v>43862.282731481479</v>
      </c>
      <c r="Q2089" s="84" t="s">
        <v>2299</v>
      </c>
      <c r="R2089" s="84"/>
      <c r="S2089" s="84"/>
      <c r="T2089" s="84"/>
      <c r="U2089" s="84"/>
      <c r="V2089" s="87" t="s">
        <v>3552</v>
      </c>
      <c r="W2089" s="86">
        <v>43862.282731481479</v>
      </c>
      <c r="X2089" s="90">
        <v>43862</v>
      </c>
      <c r="Y2089" s="92" t="s">
        <v>5642</v>
      </c>
      <c r="Z2089" s="87" t="s">
        <v>9405</v>
      </c>
      <c r="AA2089" s="84"/>
      <c r="AB2089" s="84"/>
      <c r="AC2089" s="92" t="s">
        <v>13283</v>
      </c>
      <c r="AD2089" s="84"/>
      <c r="AE2089" s="84" t="b">
        <v>0</v>
      </c>
      <c r="AF2089" s="84">
        <v>0</v>
      </c>
      <c r="AG2089" s="92" t="s">
        <v>16467</v>
      </c>
      <c r="AH2089" s="84" t="b">
        <v>0</v>
      </c>
      <c r="AI2089" s="84" t="s">
        <v>16520</v>
      </c>
      <c r="AJ2089" s="84"/>
      <c r="AK2089" s="92" t="s">
        <v>16467</v>
      </c>
      <c r="AL2089" s="84" t="b">
        <v>0</v>
      </c>
      <c r="AM2089" s="84">
        <v>118</v>
      </c>
      <c r="AN2089" s="92" t="s">
        <v>16294</v>
      </c>
      <c r="AO2089" s="84" t="s">
        <v>16534</v>
      </c>
      <c r="AP2089" s="84" t="b">
        <v>0</v>
      </c>
      <c r="AQ2089" s="92" t="s">
        <v>16294</v>
      </c>
      <c r="AR2089" s="84" t="s">
        <v>179</v>
      </c>
      <c r="AS2089" s="84">
        <v>0</v>
      </c>
      <c r="AT2089" s="84">
        <v>0</v>
      </c>
      <c r="AU2089" s="84"/>
      <c r="AV2089" s="84"/>
      <c r="AW2089" s="84"/>
      <c r="AX2089" s="84"/>
      <c r="AY2089" s="84"/>
      <c r="AZ2089" s="84"/>
      <c r="BA2089" s="84"/>
      <c r="BB2089" s="84"/>
      <c r="BC2089">
        <v>1</v>
      </c>
      <c r="BD2089">
        <v>0</v>
      </c>
      <c r="BE2089">
        <v>1</v>
      </c>
      <c r="BF2089">
        <v>0</v>
      </c>
      <c r="BG2089">
        <v>0</v>
      </c>
      <c r="BH2089">
        <v>0</v>
      </c>
    </row>
    <row r="2090" spans="1:60" x14ac:dyDescent="0.3">
      <c r="A2090" s="69" t="s">
        <v>756</v>
      </c>
      <c r="B2090" s="69" t="s">
        <v>2145</v>
      </c>
      <c r="C2090" s="70"/>
      <c r="D2090" s="71"/>
      <c r="E2090" s="72"/>
      <c r="F2090" s="73"/>
      <c r="G2090" s="70"/>
      <c r="H2090" s="74"/>
      <c r="I2090" s="75"/>
      <c r="J2090" s="75"/>
      <c r="K2090" s="36"/>
      <c r="L2090" s="82"/>
      <c r="M2090" s="82"/>
      <c r="N2090" s="77"/>
      <c r="O2090" s="84" t="s">
        <v>2168</v>
      </c>
      <c r="P2090" s="86">
        <v>43862.282731481479</v>
      </c>
      <c r="Q2090" s="84" t="s">
        <v>2299</v>
      </c>
      <c r="R2090" s="84"/>
      <c r="S2090" s="84"/>
      <c r="T2090" s="84"/>
      <c r="U2090" s="84"/>
      <c r="V2090" s="87" t="s">
        <v>3552</v>
      </c>
      <c r="W2090" s="86">
        <v>43862.282731481479</v>
      </c>
      <c r="X2090" s="90">
        <v>43862</v>
      </c>
      <c r="Y2090" s="92" t="s">
        <v>5642</v>
      </c>
      <c r="Z2090" s="87" t="s">
        <v>9405</v>
      </c>
      <c r="AA2090" s="84"/>
      <c r="AB2090" s="84"/>
      <c r="AC2090" s="92" t="s">
        <v>13283</v>
      </c>
      <c r="AD2090" s="84"/>
      <c r="AE2090" s="84" t="b">
        <v>0</v>
      </c>
      <c r="AF2090" s="84">
        <v>0</v>
      </c>
      <c r="AG2090" s="92" t="s">
        <v>16467</v>
      </c>
      <c r="AH2090" s="84" t="b">
        <v>0</v>
      </c>
      <c r="AI2090" s="84" t="s">
        <v>16520</v>
      </c>
      <c r="AJ2090" s="84"/>
      <c r="AK2090" s="92" t="s">
        <v>16467</v>
      </c>
      <c r="AL2090" s="84" t="b">
        <v>0</v>
      </c>
      <c r="AM2090" s="84">
        <v>118</v>
      </c>
      <c r="AN2090" s="92" t="s">
        <v>16294</v>
      </c>
      <c r="AO2090" s="84" t="s">
        <v>16534</v>
      </c>
      <c r="AP2090" s="84" t="b">
        <v>0</v>
      </c>
      <c r="AQ2090" s="92" t="s">
        <v>16294</v>
      </c>
      <c r="AR2090" s="84" t="s">
        <v>179</v>
      </c>
      <c r="AS2090" s="84">
        <v>0</v>
      </c>
      <c r="AT2090" s="84">
        <v>0</v>
      </c>
      <c r="AU2090" s="84"/>
      <c r="AV2090" s="84"/>
      <c r="AW2090" s="84"/>
      <c r="AX2090" s="84"/>
      <c r="AY2090" s="84"/>
      <c r="AZ2090" s="84"/>
      <c r="BA2090" s="84"/>
      <c r="BB2090" s="84"/>
      <c r="BC2090">
        <v>1</v>
      </c>
      <c r="BD2090">
        <v>0</v>
      </c>
      <c r="BE2090">
        <v>1</v>
      </c>
      <c r="BF2090">
        <v>0</v>
      </c>
      <c r="BG2090">
        <v>0</v>
      </c>
      <c r="BH2090">
        <v>0</v>
      </c>
    </row>
    <row r="2091" spans="1:60" x14ac:dyDescent="0.3">
      <c r="A2091" s="69" t="s">
        <v>757</v>
      </c>
      <c r="B2091" s="69" t="s">
        <v>2126</v>
      </c>
      <c r="C2091" s="70"/>
      <c r="D2091" s="71"/>
      <c r="E2091" s="72"/>
      <c r="F2091" s="73"/>
      <c r="G2091" s="70"/>
      <c r="H2091" s="74"/>
      <c r="I2091" s="75"/>
      <c r="J2091" s="75"/>
      <c r="K2091" s="36"/>
      <c r="L2091" s="82"/>
      <c r="M2091" s="82"/>
      <c r="N2091" s="77"/>
      <c r="O2091" s="84" t="s">
        <v>2169</v>
      </c>
      <c r="P2091" s="86">
        <v>43862.282951388886</v>
      </c>
      <c r="Q2091" s="84" t="s">
        <v>2290</v>
      </c>
      <c r="R2091" s="84"/>
      <c r="S2091" s="84"/>
      <c r="T2091" s="84" t="s">
        <v>2883</v>
      </c>
      <c r="U2091" s="84"/>
      <c r="V2091" s="87" t="s">
        <v>3553</v>
      </c>
      <c r="W2091" s="86">
        <v>43862.282951388886</v>
      </c>
      <c r="X2091" s="90">
        <v>43862</v>
      </c>
      <c r="Y2091" s="92" t="s">
        <v>5643</v>
      </c>
      <c r="Z2091" s="87" t="s">
        <v>9406</v>
      </c>
      <c r="AA2091" s="84"/>
      <c r="AB2091" s="84"/>
      <c r="AC2091" s="92" t="s">
        <v>13284</v>
      </c>
      <c r="AD2091" s="84"/>
      <c r="AE2091" s="84" t="b">
        <v>0</v>
      </c>
      <c r="AF2091" s="84">
        <v>0</v>
      </c>
      <c r="AG2091" s="92" t="s">
        <v>16467</v>
      </c>
      <c r="AH2091" s="84" t="b">
        <v>0</v>
      </c>
      <c r="AI2091" s="84" t="s">
        <v>16520</v>
      </c>
      <c r="AJ2091" s="84"/>
      <c r="AK2091" s="92" t="s">
        <v>16467</v>
      </c>
      <c r="AL2091" s="84" t="b">
        <v>0</v>
      </c>
      <c r="AM2091" s="84">
        <v>72</v>
      </c>
      <c r="AN2091" s="92" t="s">
        <v>16431</v>
      </c>
      <c r="AO2091" s="84" t="s">
        <v>16534</v>
      </c>
      <c r="AP2091" s="84" t="b">
        <v>0</v>
      </c>
      <c r="AQ2091" s="92" t="s">
        <v>16431</v>
      </c>
      <c r="AR2091" s="84" t="s">
        <v>179</v>
      </c>
      <c r="AS2091" s="84">
        <v>0</v>
      </c>
      <c r="AT2091" s="84">
        <v>0</v>
      </c>
      <c r="AU2091" s="84"/>
      <c r="AV2091" s="84"/>
      <c r="AW2091" s="84"/>
      <c r="AX2091" s="84"/>
      <c r="AY2091" s="84"/>
      <c r="AZ2091" s="84"/>
      <c r="BA2091" s="84"/>
      <c r="BB2091" s="84"/>
      <c r="BC2091">
        <v>1</v>
      </c>
      <c r="BD2091">
        <v>0</v>
      </c>
      <c r="BE2091">
        <v>0</v>
      </c>
      <c r="BF2091">
        <v>0</v>
      </c>
      <c r="BG2091">
        <v>1</v>
      </c>
      <c r="BH2091">
        <v>0</v>
      </c>
    </row>
    <row r="2092" spans="1:60" x14ac:dyDescent="0.3">
      <c r="A2092" s="69" t="s">
        <v>758</v>
      </c>
      <c r="B2092" s="69" t="s">
        <v>2096</v>
      </c>
      <c r="C2092" s="70"/>
      <c r="D2092" s="71"/>
      <c r="E2092" s="72"/>
      <c r="F2092" s="73"/>
      <c r="G2092" s="70"/>
      <c r="H2092" s="74"/>
      <c r="I2092" s="75"/>
      <c r="J2092" s="75"/>
      <c r="K2092" s="36"/>
      <c r="L2092" s="82"/>
      <c r="M2092" s="82"/>
      <c r="N2092" s="77"/>
      <c r="O2092" s="84" t="s">
        <v>2169</v>
      </c>
      <c r="P2092" s="86">
        <v>43862.283032407409</v>
      </c>
      <c r="Q2092" s="84" t="s">
        <v>2284</v>
      </c>
      <c r="R2092" s="84"/>
      <c r="S2092" s="84"/>
      <c r="T2092" s="84" t="s">
        <v>2883</v>
      </c>
      <c r="U2092" s="84"/>
      <c r="V2092" s="87" t="s">
        <v>3554</v>
      </c>
      <c r="W2092" s="86">
        <v>43862.283032407409</v>
      </c>
      <c r="X2092" s="90">
        <v>43862</v>
      </c>
      <c r="Y2092" s="92" t="s">
        <v>5644</v>
      </c>
      <c r="Z2092" s="87" t="s">
        <v>9407</v>
      </c>
      <c r="AA2092" s="84"/>
      <c r="AB2092" s="84"/>
      <c r="AC2092" s="92" t="s">
        <v>13285</v>
      </c>
      <c r="AD2092" s="84"/>
      <c r="AE2092" s="84" t="b">
        <v>0</v>
      </c>
      <c r="AF2092" s="84">
        <v>0</v>
      </c>
      <c r="AG2092" s="92" t="s">
        <v>16467</v>
      </c>
      <c r="AH2092" s="84" t="b">
        <v>0</v>
      </c>
      <c r="AI2092" s="84" t="s">
        <v>16520</v>
      </c>
      <c r="AJ2092" s="84"/>
      <c r="AK2092" s="92" t="s">
        <v>16467</v>
      </c>
      <c r="AL2092" s="84" t="b">
        <v>0</v>
      </c>
      <c r="AM2092" s="84">
        <v>230</v>
      </c>
      <c r="AN2092" s="92" t="s">
        <v>16293</v>
      </c>
      <c r="AO2092" s="84" t="s">
        <v>16534</v>
      </c>
      <c r="AP2092" s="84" t="b">
        <v>0</v>
      </c>
      <c r="AQ2092" s="92" t="s">
        <v>16293</v>
      </c>
      <c r="AR2092" s="84" t="s">
        <v>179</v>
      </c>
      <c r="AS2092" s="84">
        <v>0</v>
      </c>
      <c r="AT2092" s="84">
        <v>0</v>
      </c>
      <c r="AU2092" s="84"/>
      <c r="AV2092" s="84"/>
      <c r="AW2092" s="84"/>
      <c r="AX2092" s="84"/>
      <c r="AY2092" s="84"/>
      <c r="AZ2092" s="84"/>
      <c r="BA2092" s="84"/>
      <c r="BB2092" s="84"/>
      <c r="BC2092">
        <v>1</v>
      </c>
      <c r="BD2092">
        <v>0</v>
      </c>
      <c r="BE2092">
        <v>0</v>
      </c>
      <c r="BF2092">
        <v>0</v>
      </c>
      <c r="BG2092">
        <v>1</v>
      </c>
      <c r="BH2092">
        <v>0</v>
      </c>
    </row>
    <row r="2093" spans="1:60" x14ac:dyDescent="0.3">
      <c r="A2093" s="69" t="s">
        <v>758</v>
      </c>
      <c r="B2093" s="69" t="s">
        <v>2128</v>
      </c>
      <c r="C2093" s="70"/>
      <c r="D2093" s="71"/>
      <c r="E2093" s="72"/>
      <c r="F2093" s="73"/>
      <c r="G2093" s="70"/>
      <c r="H2093" s="74"/>
      <c r="I2093" s="75"/>
      <c r="J2093" s="75"/>
      <c r="K2093" s="36"/>
      <c r="L2093" s="82"/>
      <c r="M2093" s="82"/>
      <c r="N2093" s="77"/>
      <c r="O2093" s="84" t="s">
        <v>2168</v>
      </c>
      <c r="P2093" s="86">
        <v>43862.283263888887</v>
      </c>
      <c r="Q2093" s="84" t="s">
        <v>2299</v>
      </c>
      <c r="R2093" s="84"/>
      <c r="S2093" s="84"/>
      <c r="T2093" s="84"/>
      <c r="U2093" s="84"/>
      <c r="V2093" s="87" t="s">
        <v>3554</v>
      </c>
      <c r="W2093" s="86">
        <v>43862.283263888887</v>
      </c>
      <c r="X2093" s="90">
        <v>43862</v>
      </c>
      <c r="Y2093" s="92" t="s">
        <v>5645</v>
      </c>
      <c r="Z2093" s="87" t="s">
        <v>9408</v>
      </c>
      <c r="AA2093" s="84"/>
      <c r="AB2093" s="84"/>
      <c r="AC2093" s="92" t="s">
        <v>13286</v>
      </c>
      <c r="AD2093" s="84"/>
      <c r="AE2093" s="84" t="b">
        <v>0</v>
      </c>
      <c r="AF2093" s="84">
        <v>0</v>
      </c>
      <c r="AG2093" s="92" t="s">
        <v>16467</v>
      </c>
      <c r="AH2093" s="84" t="b">
        <v>0</v>
      </c>
      <c r="AI2093" s="84" t="s">
        <v>16520</v>
      </c>
      <c r="AJ2093" s="84"/>
      <c r="AK2093" s="92" t="s">
        <v>16467</v>
      </c>
      <c r="AL2093" s="84" t="b">
        <v>0</v>
      </c>
      <c r="AM2093" s="84">
        <v>118</v>
      </c>
      <c r="AN2093" s="92" t="s">
        <v>16294</v>
      </c>
      <c r="AO2093" s="84" t="s">
        <v>16534</v>
      </c>
      <c r="AP2093" s="84" t="b">
        <v>0</v>
      </c>
      <c r="AQ2093" s="92" t="s">
        <v>16294</v>
      </c>
      <c r="AR2093" s="84" t="s">
        <v>179</v>
      </c>
      <c r="AS2093" s="84">
        <v>0</v>
      </c>
      <c r="AT2093" s="84">
        <v>0</v>
      </c>
      <c r="AU2093" s="84"/>
      <c r="AV2093" s="84"/>
      <c r="AW2093" s="84"/>
      <c r="AX2093" s="84"/>
      <c r="AY2093" s="84"/>
      <c r="AZ2093" s="84"/>
      <c r="BA2093" s="84"/>
      <c r="BB2093" s="84"/>
      <c r="BC2093">
        <v>1</v>
      </c>
      <c r="BD2093">
        <v>0</v>
      </c>
      <c r="BE2093">
        <v>1</v>
      </c>
      <c r="BF2093">
        <v>0</v>
      </c>
      <c r="BG2093">
        <v>0</v>
      </c>
      <c r="BH2093">
        <v>0</v>
      </c>
    </row>
    <row r="2094" spans="1:60" x14ac:dyDescent="0.3">
      <c r="A2094" s="69" t="s">
        <v>758</v>
      </c>
      <c r="B2094" s="69" t="s">
        <v>2145</v>
      </c>
      <c r="C2094" s="70"/>
      <c r="D2094" s="71"/>
      <c r="E2094" s="72"/>
      <c r="F2094" s="73"/>
      <c r="G2094" s="70"/>
      <c r="H2094" s="74"/>
      <c r="I2094" s="75"/>
      <c r="J2094" s="75"/>
      <c r="K2094" s="36"/>
      <c r="L2094" s="82"/>
      <c r="M2094" s="82"/>
      <c r="N2094" s="77"/>
      <c r="O2094" s="84" t="s">
        <v>2168</v>
      </c>
      <c r="P2094" s="86">
        <v>43862.283263888887</v>
      </c>
      <c r="Q2094" s="84" t="s">
        <v>2299</v>
      </c>
      <c r="R2094" s="84"/>
      <c r="S2094" s="84"/>
      <c r="T2094" s="84"/>
      <c r="U2094" s="84"/>
      <c r="V2094" s="87" t="s">
        <v>3554</v>
      </c>
      <c r="W2094" s="86">
        <v>43862.283263888887</v>
      </c>
      <c r="X2094" s="90">
        <v>43862</v>
      </c>
      <c r="Y2094" s="92" t="s">
        <v>5645</v>
      </c>
      <c r="Z2094" s="87" t="s">
        <v>9408</v>
      </c>
      <c r="AA2094" s="84"/>
      <c r="AB2094" s="84"/>
      <c r="AC2094" s="92" t="s">
        <v>13286</v>
      </c>
      <c r="AD2094" s="84"/>
      <c r="AE2094" s="84" t="b">
        <v>0</v>
      </c>
      <c r="AF2094" s="84">
        <v>0</v>
      </c>
      <c r="AG2094" s="92" t="s">
        <v>16467</v>
      </c>
      <c r="AH2094" s="84" t="b">
        <v>0</v>
      </c>
      <c r="AI2094" s="84" t="s">
        <v>16520</v>
      </c>
      <c r="AJ2094" s="84"/>
      <c r="AK2094" s="92" t="s">
        <v>16467</v>
      </c>
      <c r="AL2094" s="84" t="b">
        <v>0</v>
      </c>
      <c r="AM2094" s="84">
        <v>118</v>
      </c>
      <c r="AN2094" s="92" t="s">
        <v>16294</v>
      </c>
      <c r="AO2094" s="84" t="s">
        <v>16534</v>
      </c>
      <c r="AP2094" s="84" t="b">
        <v>0</v>
      </c>
      <c r="AQ2094" s="92" t="s">
        <v>16294</v>
      </c>
      <c r="AR2094" s="84" t="s">
        <v>179</v>
      </c>
      <c r="AS2094" s="84">
        <v>0</v>
      </c>
      <c r="AT2094" s="84">
        <v>0</v>
      </c>
      <c r="AU2094" s="84"/>
      <c r="AV2094" s="84"/>
      <c r="AW2094" s="84"/>
      <c r="AX2094" s="84"/>
      <c r="AY2094" s="84"/>
      <c r="AZ2094" s="84"/>
      <c r="BA2094" s="84"/>
      <c r="BB2094" s="84"/>
      <c r="BC2094">
        <v>1</v>
      </c>
      <c r="BD2094">
        <v>0</v>
      </c>
      <c r="BE2094">
        <v>1</v>
      </c>
      <c r="BF2094">
        <v>0</v>
      </c>
      <c r="BG2094">
        <v>0</v>
      </c>
      <c r="BH2094">
        <v>0</v>
      </c>
    </row>
    <row r="2095" spans="1:60" x14ac:dyDescent="0.3">
      <c r="A2095" s="69" t="s">
        <v>759</v>
      </c>
      <c r="B2095" s="69" t="s">
        <v>759</v>
      </c>
      <c r="C2095" s="70"/>
      <c r="D2095" s="71"/>
      <c r="E2095" s="72"/>
      <c r="F2095" s="73"/>
      <c r="G2095" s="70"/>
      <c r="H2095" s="74"/>
      <c r="I2095" s="75"/>
      <c r="J2095" s="75"/>
      <c r="K2095" s="36"/>
      <c r="L2095" s="82"/>
      <c r="M2095" s="82"/>
      <c r="N2095" s="77"/>
      <c r="O2095" s="84" t="s">
        <v>179</v>
      </c>
      <c r="P2095" s="86">
        <v>43862.284317129626</v>
      </c>
      <c r="Q2095" s="84" t="s">
        <v>2365</v>
      </c>
      <c r="R2095" s="84"/>
      <c r="S2095" s="84"/>
      <c r="T2095" s="84" t="s">
        <v>2905</v>
      </c>
      <c r="U2095" s="87" t="s">
        <v>2976</v>
      </c>
      <c r="V2095" s="87" t="s">
        <v>2976</v>
      </c>
      <c r="W2095" s="86">
        <v>43862.284317129626</v>
      </c>
      <c r="X2095" s="90">
        <v>43862</v>
      </c>
      <c r="Y2095" s="92" t="s">
        <v>5646</v>
      </c>
      <c r="Z2095" s="87" t="s">
        <v>9409</v>
      </c>
      <c r="AA2095" s="84"/>
      <c r="AB2095" s="84"/>
      <c r="AC2095" s="92" t="s">
        <v>13287</v>
      </c>
      <c r="AD2095" s="84"/>
      <c r="AE2095" s="84" t="b">
        <v>0</v>
      </c>
      <c r="AF2095" s="84">
        <v>0</v>
      </c>
      <c r="AG2095" s="92" t="s">
        <v>16467</v>
      </c>
      <c r="AH2095" s="84" t="b">
        <v>0</v>
      </c>
      <c r="AI2095" s="84" t="s">
        <v>16522</v>
      </c>
      <c r="AJ2095" s="84"/>
      <c r="AK2095" s="92" t="s">
        <v>16467</v>
      </c>
      <c r="AL2095" s="84" t="b">
        <v>0</v>
      </c>
      <c r="AM2095" s="84">
        <v>0</v>
      </c>
      <c r="AN2095" s="92" t="s">
        <v>16467</v>
      </c>
      <c r="AO2095" s="84" t="s">
        <v>16535</v>
      </c>
      <c r="AP2095" s="84" t="b">
        <v>0</v>
      </c>
      <c r="AQ2095" s="92" t="s">
        <v>13287</v>
      </c>
      <c r="AR2095" s="84" t="s">
        <v>179</v>
      </c>
      <c r="AS2095" s="84">
        <v>0</v>
      </c>
      <c r="AT2095" s="84">
        <v>0</v>
      </c>
      <c r="AU2095" s="84"/>
      <c r="AV2095" s="84"/>
      <c r="AW2095" s="84"/>
      <c r="AX2095" s="84"/>
      <c r="AY2095" s="84"/>
      <c r="AZ2095" s="84"/>
      <c r="BA2095" s="84"/>
      <c r="BB2095" s="84"/>
      <c r="BC2095">
        <v>1</v>
      </c>
      <c r="BD2095">
        <v>0</v>
      </c>
      <c r="BE2095">
        <v>0</v>
      </c>
      <c r="BF2095">
        <v>1</v>
      </c>
      <c r="BG2095">
        <v>0</v>
      </c>
      <c r="BH2095">
        <v>0</v>
      </c>
    </row>
    <row r="2096" spans="1:60" x14ac:dyDescent="0.3">
      <c r="A2096" s="69" t="s">
        <v>760</v>
      </c>
      <c r="B2096" s="69" t="s">
        <v>760</v>
      </c>
      <c r="C2096" s="70"/>
      <c r="D2096" s="71"/>
      <c r="E2096" s="72"/>
      <c r="F2096" s="73"/>
      <c r="G2096" s="70"/>
      <c r="H2096" s="74"/>
      <c r="I2096" s="75"/>
      <c r="J2096" s="75"/>
      <c r="K2096" s="36"/>
      <c r="L2096" s="82"/>
      <c r="M2096" s="82"/>
      <c r="N2096" s="77"/>
      <c r="O2096" s="84" t="s">
        <v>179</v>
      </c>
      <c r="P2096" s="86">
        <v>43862.285416666666</v>
      </c>
      <c r="Q2096" s="84" t="s">
        <v>2366</v>
      </c>
      <c r="R2096" s="84"/>
      <c r="S2096" s="84"/>
      <c r="T2096" s="84" t="s">
        <v>2883</v>
      </c>
      <c r="U2096" s="84"/>
      <c r="V2096" s="87" t="s">
        <v>3555</v>
      </c>
      <c r="W2096" s="86">
        <v>43862.285416666666</v>
      </c>
      <c r="X2096" s="90">
        <v>43862</v>
      </c>
      <c r="Y2096" s="92" t="s">
        <v>5647</v>
      </c>
      <c r="Z2096" s="87" t="s">
        <v>9410</v>
      </c>
      <c r="AA2096" s="84"/>
      <c r="AB2096" s="84"/>
      <c r="AC2096" s="92" t="s">
        <v>13288</v>
      </c>
      <c r="AD2096" s="84"/>
      <c r="AE2096" s="84" t="b">
        <v>0</v>
      </c>
      <c r="AF2096" s="84">
        <v>2</v>
      </c>
      <c r="AG2096" s="92" t="s">
        <v>16467</v>
      </c>
      <c r="AH2096" s="84" t="b">
        <v>0</v>
      </c>
      <c r="AI2096" s="84" t="s">
        <v>16520</v>
      </c>
      <c r="AJ2096" s="84"/>
      <c r="AK2096" s="92" t="s">
        <v>16467</v>
      </c>
      <c r="AL2096" s="84" t="b">
        <v>0</v>
      </c>
      <c r="AM2096" s="84">
        <v>0</v>
      </c>
      <c r="AN2096" s="92" t="s">
        <v>16467</v>
      </c>
      <c r="AO2096" s="84" t="s">
        <v>16534</v>
      </c>
      <c r="AP2096" s="84" t="b">
        <v>0</v>
      </c>
      <c r="AQ2096" s="92" t="s">
        <v>13288</v>
      </c>
      <c r="AR2096" s="84" t="s">
        <v>179</v>
      </c>
      <c r="AS2096" s="84">
        <v>0</v>
      </c>
      <c r="AT2096" s="84">
        <v>0</v>
      </c>
      <c r="AU2096" s="84"/>
      <c r="AV2096" s="84"/>
      <c r="AW2096" s="84"/>
      <c r="AX2096" s="84"/>
      <c r="AY2096" s="84"/>
      <c r="AZ2096" s="84"/>
      <c r="BA2096" s="84"/>
      <c r="BB2096" s="84"/>
      <c r="BC2096">
        <v>1</v>
      </c>
      <c r="BD2096">
        <v>0</v>
      </c>
      <c r="BE2096">
        <v>0</v>
      </c>
      <c r="BF2096">
        <v>1</v>
      </c>
      <c r="BG2096">
        <v>0</v>
      </c>
      <c r="BH2096">
        <v>0</v>
      </c>
    </row>
    <row r="2097" spans="1:60" x14ac:dyDescent="0.3">
      <c r="A2097" s="69" t="s">
        <v>1956</v>
      </c>
      <c r="B2097" s="69" t="s">
        <v>2145</v>
      </c>
      <c r="C2097" s="70"/>
      <c r="D2097" s="71"/>
      <c r="E2097" s="72"/>
      <c r="F2097" s="73"/>
      <c r="G2097" s="70"/>
      <c r="H2097" s="74"/>
      <c r="I2097" s="75"/>
      <c r="J2097" s="75"/>
      <c r="K2097" s="36"/>
      <c r="L2097" s="82"/>
      <c r="M2097" s="82"/>
      <c r="N2097" s="77"/>
      <c r="O2097" s="84" t="s">
        <v>2168</v>
      </c>
      <c r="P2097" s="86">
        <v>43862.28570601852</v>
      </c>
      <c r="Q2097" s="84" t="s">
        <v>2299</v>
      </c>
      <c r="R2097" s="84"/>
      <c r="S2097" s="84"/>
      <c r="T2097" s="84"/>
      <c r="U2097" s="84"/>
      <c r="V2097" s="87" t="s">
        <v>4650</v>
      </c>
      <c r="W2097" s="86">
        <v>43862.28570601852</v>
      </c>
      <c r="X2097" s="90">
        <v>43862</v>
      </c>
      <c r="Y2097" s="92" t="s">
        <v>8083</v>
      </c>
      <c r="Z2097" s="87" t="s">
        <v>11930</v>
      </c>
      <c r="AA2097" s="84"/>
      <c r="AB2097" s="84"/>
      <c r="AC2097" s="92" t="s">
        <v>15841</v>
      </c>
      <c r="AD2097" s="84"/>
      <c r="AE2097" s="84" t="b">
        <v>0</v>
      </c>
      <c r="AF2097" s="84">
        <v>0</v>
      </c>
      <c r="AG2097" s="92" t="s">
        <v>16467</v>
      </c>
      <c r="AH2097" s="84" t="b">
        <v>0</v>
      </c>
      <c r="AI2097" s="84" t="s">
        <v>16520</v>
      </c>
      <c r="AJ2097" s="84"/>
      <c r="AK2097" s="92" t="s">
        <v>16467</v>
      </c>
      <c r="AL2097" s="84" t="b">
        <v>0</v>
      </c>
      <c r="AM2097" s="84">
        <v>118</v>
      </c>
      <c r="AN2097" s="92" t="s">
        <v>16294</v>
      </c>
      <c r="AO2097" s="84" t="s">
        <v>16534</v>
      </c>
      <c r="AP2097" s="84" t="b">
        <v>0</v>
      </c>
      <c r="AQ2097" s="92" t="s">
        <v>16294</v>
      </c>
      <c r="AR2097" s="84" t="s">
        <v>179</v>
      </c>
      <c r="AS2097" s="84">
        <v>0</v>
      </c>
      <c r="AT2097" s="84">
        <v>0</v>
      </c>
      <c r="AU2097" s="84"/>
      <c r="AV2097" s="84"/>
      <c r="AW2097" s="84"/>
      <c r="AX2097" s="84"/>
      <c r="AY2097" s="84"/>
      <c r="AZ2097" s="84"/>
      <c r="BA2097" s="84"/>
      <c r="BB2097" s="84"/>
      <c r="BC2097">
        <v>1</v>
      </c>
      <c r="BD2097">
        <v>0</v>
      </c>
      <c r="BE2097">
        <v>1</v>
      </c>
      <c r="BF2097">
        <v>0</v>
      </c>
      <c r="BG2097">
        <v>0</v>
      </c>
      <c r="BH2097">
        <v>0</v>
      </c>
    </row>
    <row r="2098" spans="1:60" x14ac:dyDescent="0.3">
      <c r="A2098" s="69" t="s">
        <v>1956</v>
      </c>
      <c r="B2098" s="69" t="s">
        <v>2077</v>
      </c>
      <c r="C2098" s="70"/>
      <c r="D2098" s="71"/>
      <c r="E2098" s="72"/>
      <c r="F2098" s="73"/>
      <c r="G2098" s="70"/>
      <c r="H2098" s="74"/>
      <c r="I2098" s="75"/>
      <c r="J2098" s="75"/>
      <c r="K2098" s="36"/>
      <c r="L2098" s="82"/>
      <c r="M2098" s="82"/>
      <c r="N2098" s="77"/>
      <c r="O2098" s="84" t="s">
        <v>2169</v>
      </c>
      <c r="P2098" s="86">
        <v>43862.285763888889</v>
      </c>
      <c r="Q2098" s="84" t="s">
        <v>2301</v>
      </c>
      <c r="R2098" s="84"/>
      <c r="S2098" s="84"/>
      <c r="T2098" s="84" t="s">
        <v>2873</v>
      </c>
      <c r="U2098" s="84"/>
      <c r="V2098" s="87" t="s">
        <v>4650</v>
      </c>
      <c r="W2098" s="86">
        <v>43862.285763888889</v>
      </c>
      <c r="X2098" s="90">
        <v>43862</v>
      </c>
      <c r="Y2098" s="92" t="s">
        <v>8084</v>
      </c>
      <c r="Z2098" s="87" t="s">
        <v>11931</v>
      </c>
      <c r="AA2098" s="84"/>
      <c r="AB2098" s="84"/>
      <c r="AC2098" s="92" t="s">
        <v>15842</v>
      </c>
      <c r="AD2098" s="84"/>
      <c r="AE2098" s="84" t="b">
        <v>0</v>
      </c>
      <c r="AF2098" s="84">
        <v>0</v>
      </c>
      <c r="AG2098" s="92" t="s">
        <v>16467</v>
      </c>
      <c r="AH2098" s="84" t="b">
        <v>0</v>
      </c>
      <c r="AI2098" s="84" t="s">
        <v>16520</v>
      </c>
      <c r="AJ2098" s="84"/>
      <c r="AK2098" s="92" t="s">
        <v>16467</v>
      </c>
      <c r="AL2098" s="84" t="b">
        <v>0</v>
      </c>
      <c r="AM2098" s="84">
        <v>56</v>
      </c>
      <c r="AN2098" s="92" t="s">
        <v>16433</v>
      </c>
      <c r="AO2098" s="84" t="s">
        <v>16534</v>
      </c>
      <c r="AP2098" s="84" t="b">
        <v>0</v>
      </c>
      <c r="AQ2098" s="92" t="s">
        <v>16433</v>
      </c>
      <c r="AR2098" s="84" t="s">
        <v>179</v>
      </c>
      <c r="AS2098" s="84">
        <v>0</v>
      </c>
      <c r="AT2098" s="84">
        <v>0</v>
      </c>
      <c r="AU2098" s="84"/>
      <c r="AV2098" s="84"/>
      <c r="AW2098" s="84"/>
      <c r="AX2098" s="84"/>
      <c r="AY2098" s="84"/>
      <c r="AZ2098" s="84"/>
      <c r="BA2098" s="84"/>
      <c r="BB2098" s="84"/>
      <c r="BC2098">
        <v>2</v>
      </c>
      <c r="BD2098">
        <v>0</v>
      </c>
      <c r="BE2098">
        <v>0</v>
      </c>
      <c r="BF2098">
        <v>0</v>
      </c>
      <c r="BG2098">
        <v>2</v>
      </c>
      <c r="BH2098">
        <v>0</v>
      </c>
    </row>
    <row r="2099" spans="1:60" x14ac:dyDescent="0.3">
      <c r="A2099" s="69" t="s">
        <v>1956</v>
      </c>
      <c r="B2099" s="69" t="s">
        <v>2126</v>
      </c>
      <c r="C2099" s="70"/>
      <c r="D2099" s="71"/>
      <c r="E2099" s="72"/>
      <c r="F2099" s="73"/>
      <c r="G2099" s="70"/>
      <c r="H2099" s="74"/>
      <c r="I2099" s="75"/>
      <c r="J2099" s="75"/>
      <c r="K2099" s="36"/>
      <c r="L2099" s="82"/>
      <c r="M2099" s="82"/>
      <c r="N2099" s="77"/>
      <c r="O2099" s="84" t="s">
        <v>2169</v>
      </c>
      <c r="P2099" s="86">
        <v>43862.285925925928</v>
      </c>
      <c r="Q2099" s="84" t="s">
        <v>2290</v>
      </c>
      <c r="R2099" s="84"/>
      <c r="S2099" s="84"/>
      <c r="T2099" s="84" t="s">
        <v>2883</v>
      </c>
      <c r="U2099" s="84"/>
      <c r="V2099" s="87" t="s">
        <v>4650</v>
      </c>
      <c r="W2099" s="86">
        <v>43862.285925925928</v>
      </c>
      <c r="X2099" s="90">
        <v>43862</v>
      </c>
      <c r="Y2099" s="92" t="s">
        <v>8085</v>
      </c>
      <c r="Z2099" s="87" t="s">
        <v>11932</v>
      </c>
      <c r="AA2099" s="84"/>
      <c r="AB2099" s="84"/>
      <c r="AC2099" s="92" t="s">
        <v>15843</v>
      </c>
      <c r="AD2099" s="84"/>
      <c r="AE2099" s="84" t="b">
        <v>0</v>
      </c>
      <c r="AF2099" s="84">
        <v>0</v>
      </c>
      <c r="AG2099" s="92" t="s">
        <v>16467</v>
      </c>
      <c r="AH2099" s="84" t="b">
        <v>0</v>
      </c>
      <c r="AI2099" s="84" t="s">
        <v>16520</v>
      </c>
      <c r="AJ2099" s="84"/>
      <c r="AK2099" s="92" t="s">
        <v>16467</v>
      </c>
      <c r="AL2099" s="84" t="b">
        <v>0</v>
      </c>
      <c r="AM2099" s="84">
        <v>72</v>
      </c>
      <c r="AN2099" s="92" t="s">
        <v>16431</v>
      </c>
      <c r="AO2099" s="84" t="s">
        <v>16534</v>
      </c>
      <c r="AP2099" s="84" t="b">
        <v>0</v>
      </c>
      <c r="AQ2099" s="92" t="s">
        <v>16431</v>
      </c>
      <c r="AR2099" s="84" t="s">
        <v>179</v>
      </c>
      <c r="AS2099" s="84">
        <v>0</v>
      </c>
      <c r="AT2099" s="84">
        <v>0</v>
      </c>
      <c r="AU2099" s="84"/>
      <c r="AV2099" s="84"/>
      <c r="AW2099" s="84"/>
      <c r="AX2099" s="84"/>
      <c r="AY2099" s="84"/>
      <c r="AZ2099" s="84"/>
      <c r="BA2099" s="84"/>
      <c r="BB2099" s="84"/>
      <c r="BC2099">
        <v>1</v>
      </c>
      <c r="BD2099">
        <v>0</v>
      </c>
      <c r="BE2099">
        <v>0</v>
      </c>
      <c r="BF2099">
        <v>0</v>
      </c>
      <c r="BG2099">
        <v>1</v>
      </c>
      <c r="BH2099">
        <v>0</v>
      </c>
    </row>
    <row r="2100" spans="1:60" x14ac:dyDescent="0.3">
      <c r="A2100" s="69" t="s">
        <v>2015</v>
      </c>
      <c r="B2100" s="69" t="s">
        <v>2015</v>
      </c>
      <c r="C2100" s="70"/>
      <c r="D2100" s="71"/>
      <c r="E2100" s="72"/>
      <c r="F2100" s="73"/>
      <c r="G2100" s="70"/>
      <c r="H2100" s="74"/>
      <c r="I2100" s="75"/>
      <c r="J2100" s="75"/>
      <c r="K2100" s="36"/>
      <c r="L2100" s="82"/>
      <c r="M2100" s="82"/>
      <c r="N2100" s="77"/>
      <c r="O2100" s="84" t="s">
        <v>179</v>
      </c>
      <c r="P2100" s="86">
        <v>43862.288078703707</v>
      </c>
      <c r="Q2100" s="84" t="s">
        <v>2383</v>
      </c>
      <c r="R2100" s="84"/>
      <c r="S2100" s="84"/>
      <c r="T2100" s="84" t="s">
        <v>2883</v>
      </c>
      <c r="U2100" s="84"/>
      <c r="V2100" s="87" t="s">
        <v>4706</v>
      </c>
      <c r="W2100" s="86">
        <v>43862.288078703707</v>
      </c>
      <c r="X2100" s="90">
        <v>43862</v>
      </c>
      <c r="Y2100" s="92" t="s">
        <v>8264</v>
      </c>
      <c r="Z2100" s="87" t="s">
        <v>12120</v>
      </c>
      <c r="AA2100" s="84"/>
      <c r="AB2100" s="84"/>
      <c r="AC2100" s="92" t="s">
        <v>16038</v>
      </c>
      <c r="AD2100" s="84"/>
      <c r="AE2100" s="84" t="b">
        <v>0</v>
      </c>
      <c r="AF2100" s="84">
        <v>38</v>
      </c>
      <c r="AG2100" s="92" t="s">
        <v>16467</v>
      </c>
      <c r="AH2100" s="84" t="b">
        <v>0</v>
      </c>
      <c r="AI2100" s="84" t="s">
        <v>16520</v>
      </c>
      <c r="AJ2100" s="84"/>
      <c r="AK2100" s="92" t="s">
        <v>16467</v>
      </c>
      <c r="AL2100" s="84" t="b">
        <v>0</v>
      </c>
      <c r="AM2100" s="84">
        <v>22</v>
      </c>
      <c r="AN2100" s="92" t="s">
        <v>16467</v>
      </c>
      <c r="AO2100" s="84" t="s">
        <v>16534</v>
      </c>
      <c r="AP2100" s="84" t="b">
        <v>0</v>
      </c>
      <c r="AQ2100" s="92" t="s">
        <v>16038</v>
      </c>
      <c r="AR2100" s="84" t="s">
        <v>179</v>
      </c>
      <c r="AS2100" s="84">
        <v>0</v>
      </c>
      <c r="AT2100" s="84">
        <v>0</v>
      </c>
      <c r="AU2100" s="84" t="s">
        <v>16548</v>
      </c>
      <c r="AV2100" s="84" t="s">
        <v>16552</v>
      </c>
      <c r="AW2100" s="84" t="s">
        <v>16556</v>
      </c>
      <c r="AX2100" s="84" t="s">
        <v>16564</v>
      </c>
      <c r="AY2100" s="84" t="s">
        <v>16572</v>
      </c>
      <c r="AZ2100" s="84" t="s">
        <v>16580</v>
      </c>
      <c r="BA2100" s="84" t="s">
        <v>16584</v>
      </c>
      <c r="BB2100" s="87" t="s">
        <v>16590</v>
      </c>
      <c r="BC2100">
        <v>2</v>
      </c>
      <c r="BD2100">
        <v>0</v>
      </c>
      <c r="BE2100">
        <v>0</v>
      </c>
      <c r="BF2100">
        <v>2</v>
      </c>
      <c r="BG2100">
        <v>0</v>
      </c>
      <c r="BH2100">
        <v>0</v>
      </c>
    </row>
    <row r="2101" spans="1:60" x14ac:dyDescent="0.3">
      <c r="A2101" s="69" t="s">
        <v>763</v>
      </c>
      <c r="B2101" s="69" t="s">
        <v>1540</v>
      </c>
      <c r="C2101" s="70"/>
      <c r="D2101" s="71"/>
      <c r="E2101" s="72"/>
      <c r="F2101" s="73"/>
      <c r="G2101" s="70"/>
      <c r="H2101" s="74"/>
      <c r="I2101" s="75"/>
      <c r="J2101" s="75"/>
      <c r="K2101" s="36"/>
      <c r="L2101" s="82"/>
      <c r="M2101" s="82"/>
      <c r="N2101" s="77"/>
      <c r="O2101" s="84" t="s">
        <v>2169</v>
      </c>
      <c r="P2101" s="86">
        <v>43862.288576388892</v>
      </c>
      <c r="Q2101" s="84" t="s">
        <v>2304</v>
      </c>
      <c r="R2101" s="84"/>
      <c r="S2101" s="84"/>
      <c r="T2101" s="84" t="s">
        <v>2883</v>
      </c>
      <c r="U2101" s="84"/>
      <c r="V2101" s="87" t="s">
        <v>3557</v>
      </c>
      <c r="W2101" s="86">
        <v>43862.288576388892</v>
      </c>
      <c r="X2101" s="90">
        <v>43862</v>
      </c>
      <c r="Y2101" s="92" t="s">
        <v>5650</v>
      </c>
      <c r="Z2101" s="87" t="s">
        <v>9413</v>
      </c>
      <c r="AA2101" s="84"/>
      <c r="AB2101" s="84"/>
      <c r="AC2101" s="92" t="s">
        <v>13291</v>
      </c>
      <c r="AD2101" s="84"/>
      <c r="AE2101" s="84" t="b">
        <v>0</v>
      </c>
      <c r="AF2101" s="84">
        <v>0</v>
      </c>
      <c r="AG2101" s="92" t="s">
        <v>16467</v>
      </c>
      <c r="AH2101" s="84" t="b">
        <v>0</v>
      </c>
      <c r="AI2101" s="84" t="s">
        <v>16520</v>
      </c>
      <c r="AJ2101" s="84"/>
      <c r="AK2101" s="92" t="s">
        <v>16467</v>
      </c>
      <c r="AL2101" s="84" t="b">
        <v>0</v>
      </c>
      <c r="AM2101" s="84">
        <v>12</v>
      </c>
      <c r="AN2101" s="92" t="s">
        <v>14725</v>
      </c>
      <c r="AO2101" s="84" t="s">
        <v>16534</v>
      </c>
      <c r="AP2101" s="84" t="b">
        <v>0</v>
      </c>
      <c r="AQ2101" s="92" t="s">
        <v>14725</v>
      </c>
      <c r="AR2101" s="84" t="s">
        <v>179</v>
      </c>
      <c r="AS2101" s="84">
        <v>0</v>
      </c>
      <c r="AT2101" s="84">
        <v>0</v>
      </c>
      <c r="AU2101" s="84"/>
      <c r="AV2101" s="84"/>
      <c r="AW2101" s="84"/>
      <c r="AX2101" s="84"/>
      <c r="AY2101" s="84"/>
      <c r="AZ2101" s="84"/>
      <c r="BA2101" s="84"/>
      <c r="BB2101" s="84"/>
      <c r="BC2101">
        <v>1</v>
      </c>
      <c r="BD2101">
        <v>0</v>
      </c>
      <c r="BE2101">
        <v>0</v>
      </c>
      <c r="BF2101">
        <v>0</v>
      </c>
      <c r="BG2101">
        <v>1</v>
      </c>
      <c r="BH2101">
        <v>0</v>
      </c>
    </row>
    <row r="2102" spans="1:60" x14ac:dyDescent="0.3">
      <c r="A2102" s="69" t="s">
        <v>2030</v>
      </c>
      <c r="B2102" s="69" t="s">
        <v>2077</v>
      </c>
      <c r="C2102" s="70"/>
      <c r="D2102" s="71"/>
      <c r="E2102" s="72"/>
      <c r="F2102" s="73"/>
      <c r="G2102" s="70"/>
      <c r="H2102" s="74"/>
      <c r="I2102" s="75"/>
      <c r="J2102" s="75"/>
      <c r="K2102" s="36"/>
      <c r="L2102" s="82"/>
      <c r="M2102" s="82"/>
      <c r="N2102" s="77"/>
      <c r="O2102" s="84" t="s">
        <v>2169</v>
      </c>
      <c r="P2102" s="86">
        <v>43862.290451388886</v>
      </c>
      <c r="Q2102" s="84" t="s">
        <v>2301</v>
      </c>
      <c r="R2102" s="84"/>
      <c r="S2102" s="84"/>
      <c r="T2102" s="84" t="s">
        <v>2873</v>
      </c>
      <c r="U2102" s="84"/>
      <c r="V2102" s="87" t="s">
        <v>4720</v>
      </c>
      <c r="W2102" s="86">
        <v>43862.290451388886</v>
      </c>
      <c r="X2102" s="90">
        <v>43862</v>
      </c>
      <c r="Y2102" s="92" t="s">
        <v>8554</v>
      </c>
      <c r="Z2102" s="87" t="s">
        <v>12425</v>
      </c>
      <c r="AA2102" s="84"/>
      <c r="AB2102" s="84"/>
      <c r="AC2102" s="92" t="s">
        <v>16388</v>
      </c>
      <c r="AD2102" s="84"/>
      <c r="AE2102" s="84" t="b">
        <v>0</v>
      </c>
      <c r="AF2102" s="84">
        <v>0</v>
      </c>
      <c r="AG2102" s="92" t="s">
        <v>16467</v>
      </c>
      <c r="AH2102" s="84" t="b">
        <v>0</v>
      </c>
      <c r="AI2102" s="84" t="s">
        <v>16520</v>
      </c>
      <c r="AJ2102" s="84"/>
      <c r="AK2102" s="92" t="s">
        <v>16467</v>
      </c>
      <c r="AL2102" s="84" t="b">
        <v>0</v>
      </c>
      <c r="AM2102" s="84">
        <v>56</v>
      </c>
      <c r="AN2102" s="92" t="s">
        <v>16433</v>
      </c>
      <c r="AO2102" s="84" t="s">
        <v>16534</v>
      </c>
      <c r="AP2102" s="84" t="b">
        <v>0</v>
      </c>
      <c r="AQ2102" s="92" t="s">
        <v>16433</v>
      </c>
      <c r="AR2102" s="84" t="s">
        <v>179</v>
      </c>
      <c r="AS2102" s="84">
        <v>0</v>
      </c>
      <c r="AT2102" s="84">
        <v>0</v>
      </c>
      <c r="AU2102" s="84"/>
      <c r="AV2102" s="84"/>
      <c r="AW2102" s="84"/>
      <c r="AX2102" s="84"/>
      <c r="AY2102" s="84"/>
      <c r="AZ2102" s="84"/>
      <c r="BA2102" s="84"/>
      <c r="BB2102" s="84"/>
      <c r="BC2102">
        <v>1</v>
      </c>
      <c r="BD2102">
        <v>0</v>
      </c>
      <c r="BE2102">
        <v>0</v>
      </c>
      <c r="BF2102">
        <v>0</v>
      </c>
      <c r="BG2102">
        <v>1</v>
      </c>
      <c r="BH2102">
        <v>0</v>
      </c>
    </row>
    <row r="2103" spans="1:60" x14ac:dyDescent="0.3">
      <c r="A2103" s="69" t="s">
        <v>761</v>
      </c>
      <c r="B2103" s="69" t="s">
        <v>2096</v>
      </c>
      <c r="C2103" s="70"/>
      <c r="D2103" s="71"/>
      <c r="E2103" s="72"/>
      <c r="F2103" s="73"/>
      <c r="G2103" s="70"/>
      <c r="H2103" s="74"/>
      <c r="I2103" s="75"/>
      <c r="J2103" s="75"/>
      <c r="K2103" s="36"/>
      <c r="L2103" s="82"/>
      <c r="M2103" s="82"/>
      <c r="N2103" s="77"/>
      <c r="O2103" s="84" t="s">
        <v>2169</v>
      </c>
      <c r="P2103" s="86">
        <v>43862.290949074071</v>
      </c>
      <c r="Q2103" s="84" t="s">
        <v>2284</v>
      </c>
      <c r="R2103" s="84"/>
      <c r="S2103" s="84"/>
      <c r="T2103" s="84" t="s">
        <v>2883</v>
      </c>
      <c r="U2103" s="84"/>
      <c r="V2103" s="87" t="s">
        <v>3556</v>
      </c>
      <c r="W2103" s="86">
        <v>43862.290949074071</v>
      </c>
      <c r="X2103" s="90">
        <v>43862</v>
      </c>
      <c r="Y2103" s="92" t="s">
        <v>5648</v>
      </c>
      <c r="Z2103" s="87" t="s">
        <v>9411</v>
      </c>
      <c r="AA2103" s="84"/>
      <c r="AB2103" s="84"/>
      <c r="AC2103" s="92" t="s">
        <v>13289</v>
      </c>
      <c r="AD2103" s="84"/>
      <c r="AE2103" s="84" t="b">
        <v>0</v>
      </c>
      <c r="AF2103" s="84">
        <v>0</v>
      </c>
      <c r="AG2103" s="92" t="s">
        <v>16467</v>
      </c>
      <c r="AH2103" s="84" t="b">
        <v>0</v>
      </c>
      <c r="AI2103" s="84" t="s">
        <v>16520</v>
      </c>
      <c r="AJ2103" s="84"/>
      <c r="AK2103" s="92" t="s">
        <v>16467</v>
      </c>
      <c r="AL2103" s="84" t="b">
        <v>0</v>
      </c>
      <c r="AM2103" s="84">
        <v>230</v>
      </c>
      <c r="AN2103" s="92" t="s">
        <v>16293</v>
      </c>
      <c r="AO2103" s="84" t="s">
        <v>16534</v>
      </c>
      <c r="AP2103" s="84" t="b">
        <v>0</v>
      </c>
      <c r="AQ2103" s="92" t="s">
        <v>16293</v>
      </c>
      <c r="AR2103" s="84" t="s">
        <v>179</v>
      </c>
      <c r="AS2103" s="84">
        <v>0</v>
      </c>
      <c r="AT2103" s="84">
        <v>0</v>
      </c>
      <c r="AU2103" s="84"/>
      <c r="AV2103" s="84"/>
      <c r="AW2103" s="84"/>
      <c r="AX2103" s="84"/>
      <c r="AY2103" s="84"/>
      <c r="AZ2103" s="84"/>
      <c r="BA2103" s="84"/>
      <c r="BB2103" s="84"/>
      <c r="BC2103">
        <v>1</v>
      </c>
      <c r="BD2103">
        <v>0</v>
      </c>
      <c r="BE2103">
        <v>0</v>
      </c>
      <c r="BF2103">
        <v>0</v>
      </c>
      <c r="BG2103">
        <v>1</v>
      </c>
      <c r="BH2103">
        <v>0</v>
      </c>
    </row>
    <row r="2104" spans="1:60" x14ac:dyDescent="0.3">
      <c r="A2104" s="69" t="s">
        <v>1960</v>
      </c>
      <c r="B2104" s="69" t="s">
        <v>2128</v>
      </c>
      <c r="C2104" s="70"/>
      <c r="D2104" s="71"/>
      <c r="E2104" s="72"/>
      <c r="F2104" s="73"/>
      <c r="G2104" s="70"/>
      <c r="H2104" s="74"/>
      <c r="I2104" s="75"/>
      <c r="J2104" s="75"/>
      <c r="K2104" s="36"/>
      <c r="L2104" s="82"/>
      <c r="M2104" s="82"/>
      <c r="N2104" s="77"/>
      <c r="O2104" s="84" t="s">
        <v>2168</v>
      </c>
      <c r="P2104" s="86">
        <v>43862.290949074071</v>
      </c>
      <c r="Q2104" s="84" t="s">
        <v>2172</v>
      </c>
      <c r="R2104" s="84"/>
      <c r="S2104" s="84"/>
      <c r="T2104" s="84"/>
      <c r="U2104" s="84"/>
      <c r="V2104" s="87" t="s">
        <v>4654</v>
      </c>
      <c r="W2104" s="86">
        <v>43862.290949074071</v>
      </c>
      <c r="X2104" s="90">
        <v>43862</v>
      </c>
      <c r="Y2104" s="92" t="s">
        <v>5648</v>
      </c>
      <c r="Z2104" s="87" t="s">
        <v>11970</v>
      </c>
      <c r="AA2104" s="84"/>
      <c r="AB2104" s="84"/>
      <c r="AC2104" s="92" t="s">
        <v>15883</v>
      </c>
      <c r="AD2104" s="84"/>
      <c r="AE2104" s="84" t="b">
        <v>0</v>
      </c>
      <c r="AF2104" s="84">
        <v>0</v>
      </c>
      <c r="AG2104" s="92" t="s">
        <v>16467</v>
      </c>
      <c r="AH2104" s="84" t="b">
        <v>0</v>
      </c>
      <c r="AI2104" s="84" t="s">
        <v>16520</v>
      </c>
      <c r="AJ2104" s="84"/>
      <c r="AK2104" s="92" t="s">
        <v>16467</v>
      </c>
      <c r="AL2104" s="84" t="b">
        <v>0</v>
      </c>
      <c r="AM2104" s="84">
        <v>155</v>
      </c>
      <c r="AN2104" s="92" t="s">
        <v>16241</v>
      </c>
      <c r="AO2104" s="84" t="s">
        <v>16534</v>
      </c>
      <c r="AP2104" s="84" t="b">
        <v>0</v>
      </c>
      <c r="AQ2104" s="92" t="s">
        <v>16241</v>
      </c>
      <c r="AR2104" s="84" t="s">
        <v>179</v>
      </c>
      <c r="AS2104" s="84">
        <v>0</v>
      </c>
      <c r="AT2104" s="84">
        <v>0</v>
      </c>
      <c r="AU2104" s="84"/>
      <c r="AV2104" s="84"/>
      <c r="AW2104" s="84"/>
      <c r="AX2104" s="84"/>
      <c r="AY2104" s="84"/>
      <c r="AZ2104" s="84"/>
      <c r="BA2104" s="84"/>
      <c r="BB2104" s="84"/>
      <c r="BC2104">
        <v>9</v>
      </c>
      <c r="BD2104">
        <v>0</v>
      </c>
      <c r="BE2104">
        <v>9</v>
      </c>
      <c r="BF2104">
        <v>0</v>
      </c>
      <c r="BG2104">
        <v>0</v>
      </c>
      <c r="BH2104">
        <v>0</v>
      </c>
    </row>
    <row r="2105" spans="1:60" x14ac:dyDescent="0.3">
      <c r="A2105" s="69" t="s">
        <v>1960</v>
      </c>
      <c r="B2105" s="69" t="s">
        <v>2129</v>
      </c>
      <c r="C2105" s="70"/>
      <c r="D2105" s="71"/>
      <c r="E2105" s="72"/>
      <c r="F2105" s="73"/>
      <c r="G2105" s="70"/>
      <c r="H2105" s="74"/>
      <c r="I2105" s="75"/>
      <c r="J2105" s="75"/>
      <c r="K2105" s="36"/>
      <c r="L2105" s="82"/>
      <c r="M2105" s="82"/>
      <c r="N2105" s="77"/>
      <c r="O2105" s="84" t="s">
        <v>2168</v>
      </c>
      <c r="P2105" s="86">
        <v>43862.290995370371</v>
      </c>
      <c r="Q2105" s="84" t="s">
        <v>2173</v>
      </c>
      <c r="R2105" s="84"/>
      <c r="S2105" s="84"/>
      <c r="T2105" s="84"/>
      <c r="U2105" s="84"/>
      <c r="V2105" s="87" t="s">
        <v>4654</v>
      </c>
      <c r="W2105" s="86">
        <v>43862.290995370371</v>
      </c>
      <c r="X2105" s="90">
        <v>43862</v>
      </c>
      <c r="Y2105" s="92" t="s">
        <v>8121</v>
      </c>
      <c r="Z2105" s="87" t="s">
        <v>11971</v>
      </c>
      <c r="AA2105" s="84"/>
      <c r="AB2105" s="84"/>
      <c r="AC2105" s="92" t="s">
        <v>15884</v>
      </c>
      <c r="AD2105" s="84"/>
      <c r="AE2105" s="84" t="b">
        <v>0</v>
      </c>
      <c r="AF2105" s="84">
        <v>0</v>
      </c>
      <c r="AG2105" s="92" t="s">
        <v>16467</v>
      </c>
      <c r="AH2105" s="84" t="b">
        <v>0</v>
      </c>
      <c r="AI2105" s="84" t="s">
        <v>16520</v>
      </c>
      <c r="AJ2105" s="84"/>
      <c r="AK2105" s="92" t="s">
        <v>16467</v>
      </c>
      <c r="AL2105" s="84" t="b">
        <v>0</v>
      </c>
      <c r="AM2105" s="84">
        <v>42</v>
      </c>
      <c r="AN2105" s="92" t="s">
        <v>16242</v>
      </c>
      <c r="AO2105" s="84" t="s">
        <v>16534</v>
      </c>
      <c r="AP2105" s="84" t="b">
        <v>0</v>
      </c>
      <c r="AQ2105" s="92" t="s">
        <v>16242</v>
      </c>
      <c r="AR2105" s="84" t="s">
        <v>179</v>
      </c>
      <c r="AS2105" s="84">
        <v>0</v>
      </c>
      <c r="AT2105" s="84">
        <v>0</v>
      </c>
      <c r="AU2105" s="84"/>
      <c r="AV2105" s="84"/>
      <c r="AW2105" s="84"/>
      <c r="AX2105" s="84"/>
      <c r="AY2105" s="84"/>
      <c r="AZ2105" s="84"/>
      <c r="BA2105" s="84"/>
      <c r="BB2105" s="84"/>
      <c r="BC2105">
        <v>7</v>
      </c>
      <c r="BD2105">
        <v>0</v>
      </c>
      <c r="BE2105">
        <v>7</v>
      </c>
      <c r="BF2105">
        <v>0</v>
      </c>
      <c r="BG2105">
        <v>0</v>
      </c>
      <c r="BH2105">
        <v>0</v>
      </c>
    </row>
    <row r="2106" spans="1:60" x14ac:dyDescent="0.3">
      <c r="A2106" s="69" t="s">
        <v>762</v>
      </c>
      <c r="B2106" s="69" t="s">
        <v>2096</v>
      </c>
      <c r="C2106" s="70"/>
      <c r="D2106" s="71"/>
      <c r="E2106" s="72"/>
      <c r="F2106" s="73"/>
      <c r="G2106" s="70"/>
      <c r="H2106" s="74"/>
      <c r="I2106" s="75"/>
      <c r="J2106" s="75"/>
      <c r="K2106" s="36"/>
      <c r="L2106" s="82"/>
      <c r="M2106" s="82"/>
      <c r="N2106" s="77"/>
      <c r="O2106" s="84" t="s">
        <v>2169</v>
      </c>
      <c r="P2106" s="86">
        <v>43862.29115740741</v>
      </c>
      <c r="Q2106" s="84" t="s">
        <v>2284</v>
      </c>
      <c r="R2106" s="84"/>
      <c r="S2106" s="84"/>
      <c r="T2106" s="84" t="s">
        <v>2883</v>
      </c>
      <c r="U2106" s="84"/>
      <c r="V2106" s="87" t="s">
        <v>3062</v>
      </c>
      <c r="W2106" s="86">
        <v>43862.29115740741</v>
      </c>
      <c r="X2106" s="90">
        <v>43862</v>
      </c>
      <c r="Y2106" s="92" t="s">
        <v>5649</v>
      </c>
      <c r="Z2106" s="87" t="s">
        <v>9412</v>
      </c>
      <c r="AA2106" s="84"/>
      <c r="AB2106" s="84"/>
      <c r="AC2106" s="92" t="s">
        <v>13290</v>
      </c>
      <c r="AD2106" s="84"/>
      <c r="AE2106" s="84" t="b">
        <v>0</v>
      </c>
      <c r="AF2106" s="84">
        <v>0</v>
      </c>
      <c r="AG2106" s="92" t="s">
        <v>16467</v>
      </c>
      <c r="AH2106" s="84" t="b">
        <v>0</v>
      </c>
      <c r="AI2106" s="84" t="s">
        <v>16520</v>
      </c>
      <c r="AJ2106" s="84"/>
      <c r="AK2106" s="92" t="s">
        <v>16467</v>
      </c>
      <c r="AL2106" s="84" t="b">
        <v>0</v>
      </c>
      <c r="AM2106" s="84">
        <v>230</v>
      </c>
      <c r="AN2106" s="92" t="s">
        <v>16293</v>
      </c>
      <c r="AO2106" s="84" t="s">
        <v>16535</v>
      </c>
      <c r="AP2106" s="84" t="b">
        <v>0</v>
      </c>
      <c r="AQ2106" s="92" t="s">
        <v>16293</v>
      </c>
      <c r="AR2106" s="84" t="s">
        <v>179</v>
      </c>
      <c r="AS2106" s="84">
        <v>0</v>
      </c>
      <c r="AT2106" s="84">
        <v>0</v>
      </c>
      <c r="AU2106" s="84"/>
      <c r="AV2106" s="84"/>
      <c r="AW2106" s="84"/>
      <c r="AX2106" s="84"/>
      <c r="AY2106" s="84"/>
      <c r="AZ2106" s="84"/>
      <c r="BA2106" s="84"/>
      <c r="BB2106" s="84"/>
      <c r="BC2106">
        <v>1</v>
      </c>
      <c r="BD2106">
        <v>0</v>
      </c>
      <c r="BE2106">
        <v>0</v>
      </c>
      <c r="BF2106">
        <v>0</v>
      </c>
      <c r="BG2106">
        <v>1</v>
      </c>
      <c r="BH2106">
        <v>0</v>
      </c>
    </row>
    <row r="2107" spans="1:60" x14ac:dyDescent="0.3">
      <c r="A2107" s="69" t="s">
        <v>763</v>
      </c>
      <c r="B2107" s="69" t="s">
        <v>1055</v>
      </c>
      <c r="C2107" s="70"/>
      <c r="D2107" s="71"/>
      <c r="E2107" s="72"/>
      <c r="F2107" s="73"/>
      <c r="G2107" s="70"/>
      <c r="H2107" s="74"/>
      <c r="I2107" s="75"/>
      <c r="J2107" s="75"/>
      <c r="K2107" s="36"/>
      <c r="L2107" s="82"/>
      <c r="M2107" s="82"/>
      <c r="N2107" s="77"/>
      <c r="O2107" s="84" t="s">
        <v>2169</v>
      </c>
      <c r="P2107" s="86">
        <v>43862.291539351849</v>
      </c>
      <c r="Q2107" s="84" t="s">
        <v>2205</v>
      </c>
      <c r="R2107" s="84"/>
      <c r="S2107" s="84"/>
      <c r="T2107" s="84" t="s">
        <v>2873</v>
      </c>
      <c r="U2107" s="84"/>
      <c r="V2107" s="87" t="s">
        <v>3557</v>
      </c>
      <c r="W2107" s="86">
        <v>43862.291539351849</v>
      </c>
      <c r="X2107" s="90">
        <v>43862</v>
      </c>
      <c r="Y2107" s="92" t="s">
        <v>5651</v>
      </c>
      <c r="Z2107" s="87" t="s">
        <v>9414</v>
      </c>
      <c r="AA2107" s="84"/>
      <c r="AB2107" s="84"/>
      <c r="AC2107" s="92" t="s">
        <v>13292</v>
      </c>
      <c r="AD2107" s="84"/>
      <c r="AE2107" s="84" t="b">
        <v>0</v>
      </c>
      <c r="AF2107" s="84">
        <v>0</v>
      </c>
      <c r="AG2107" s="92" t="s">
        <v>16467</v>
      </c>
      <c r="AH2107" s="84" t="b">
        <v>0</v>
      </c>
      <c r="AI2107" s="84" t="s">
        <v>16520</v>
      </c>
      <c r="AJ2107" s="84"/>
      <c r="AK2107" s="92" t="s">
        <v>16467</v>
      </c>
      <c r="AL2107" s="84" t="b">
        <v>0</v>
      </c>
      <c r="AM2107" s="84">
        <v>60</v>
      </c>
      <c r="AN2107" s="92" t="s">
        <v>16200</v>
      </c>
      <c r="AO2107" s="84" t="s">
        <v>16534</v>
      </c>
      <c r="AP2107" s="84" t="b">
        <v>0</v>
      </c>
      <c r="AQ2107" s="92" t="s">
        <v>16200</v>
      </c>
      <c r="AR2107" s="84" t="s">
        <v>179</v>
      </c>
      <c r="AS2107" s="84">
        <v>0</v>
      </c>
      <c r="AT2107" s="84">
        <v>0</v>
      </c>
      <c r="AU2107" s="84"/>
      <c r="AV2107" s="84"/>
      <c r="AW2107" s="84"/>
      <c r="AX2107" s="84"/>
      <c r="AY2107" s="84"/>
      <c r="AZ2107" s="84"/>
      <c r="BA2107" s="84"/>
      <c r="BB2107" s="84"/>
      <c r="BC2107">
        <v>1</v>
      </c>
      <c r="BD2107">
        <v>0</v>
      </c>
      <c r="BE2107">
        <v>0</v>
      </c>
      <c r="BF2107">
        <v>0</v>
      </c>
      <c r="BG2107">
        <v>1</v>
      </c>
      <c r="BH2107">
        <v>0</v>
      </c>
    </row>
    <row r="2108" spans="1:60" x14ac:dyDescent="0.3">
      <c r="A2108" s="69" t="s">
        <v>2030</v>
      </c>
      <c r="B2108" s="69" t="s">
        <v>2107</v>
      </c>
      <c r="C2108" s="70"/>
      <c r="D2108" s="71"/>
      <c r="E2108" s="72"/>
      <c r="F2108" s="73"/>
      <c r="G2108" s="70"/>
      <c r="H2108" s="74"/>
      <c r="I2108" s="75"/>
      <c r="J2108" s="75"/>
      <c r="K2108" s="36"/>
      <c r="L2108" s="82"/>
      <c r="M2108" s="82"/>
      <c r="N2108" s="77"/>
      <c r="O2108" s="84" t="s">
        <v>2169</v>
      </c>
      <c r="P2108" s="86">
        <v>43862.291759259257</v>
      </c>
      <c r="Q2108" s="84" t="s">
        <v>2292</v>
      </c>
      <c r="R2108" s="84"/>
      <c r="S2108" s="84"/>
      <c r="T2108" s="84"/>
      <c r="U2108" s="84"/>
      <c r="V2108" s="87" t="s">
        <v>4720</v>
      </c>
      <c r="W2108" s="86">
        <v>43862.291759259257</v>
      </c>
      <c r="X2108" s="90">
        <v>43862</v>
      </c>
      <c r="Y2108" s="92" t="s">
        <v>8549</v>
      </c>
      <c r="Z2108" s="87" t="s">
        <v>12420</v>
      </c>
      <c r="AA2108" s="84"/>
      <c r="AB2108" s="84"/>
      <c r="AC2108" s="92" t="s">
        <v>16382</v>
      </c>
      <c r="AD2108" s="84"/>
      <c r="AE2108" s="84" t="b">
        <v>0</v>
      </c>
      <c r="AF2108" s="84">
        <v>0</v>
      </c>
      <c r="AG2108" s="92" t="s">
        <v>16467</v>
      </c>
      <c r="AH2108" s="84" t="b">
        <v>0</v>
      </c>
      <c r="AI2108" s="84" t="s">
        <v>16520</v>
      </c>
      <c r="AJ2108" s="84"/>
      <c r="AK2108" s="92" t="s">
        <v>16467</v>
      </c>
      <c r="AL2108" s="84" t="b">
        <v>0</v>
      </c>
      <c r="AM2108" s="84">
        <v>15</v>
      </c>
      <c r="AN2108" s="92" t="s">
        <v>16381</v>
      </c>
      <c r="AO2108" s="84" t="s">
        <v>16534</v>
      </c>
      <c r="AP2108" s="84" t="b">
        <v>0</v>
      </c>
      <c r="AQ2108" s="92" t="s">
        <v>16381</v>
      </c>
      <c r="AR2108" s="84" t="s">
        <v>179</v>
      </c>
      <c r="AS2108" s="84">
        <v>0</v>
      </c>
      <c r="AT2108" s="84">
        <v>0</v>
      </c>
      <c r="AU2108" s="84"/>
      <c r="AV2108" s="84"/>
      <c r="AW2108" s="84"/>
      <c r="AX2108" s="84"/>
      <c r="AY2108" s="84"/>
      <c r="AZ2108" s="84"/>
      <c r="BA2108" s="84"/>
      <c r="BB2108" s="84"/>
      <c r="BC2108">
        <v>1</v>
      </c>
      <c r="BD2108">
        <v>0</v>
      </c>
      <c r="BE2108">
        <v>0</v>
      </c>
      <c r="BF2108">
        <v>0</v>
      </c>
      <c r="BG2108">
        <v>1</v>
      </c>
      <c r="BH2108">
        <v>0</v>
      </c>
    </row>
    <row r="2109" spans="1:60" x14ac:dyDescent="0.3">
      <c r="A2109" s="69" t="s">
        <v>1960</v>
      </c>
      <c r="B2109" s="69" t="s">
        <v>2132</v>
      </c>
      <c r="C2109" s="70"/>
      <c r="D2109" s="71"/>
      <c r="E2109" s="72"/>
      <c r="F2109" s="73"/>
      <c r="G2109" s="70"/>
      <c r="H2109" s="74"/>
      <c r="I2109" s="75"/>
      <c r="J2109" s="75"/>
      <c r="K2109" s="36"/>
      <c r="L2109" s="82"/>
      <c r="M2109" s="82"/>
      <c r="N2109" s="77"/>
      <c r="O2109" s="84" t="s">
        <v>2168</v>
      </c>
      <c r="P2109" s="86">
        <v>43862.293819444443</v>
      </c>
      <c r="Q2109" s="84" t="s">
        <v>2218</v>
      </c>
      <c r="R2109" s="84"/>
      <c r="S2109" s="84"/>
      <c r="T2109" s="84" t="s">
        <v>2873</v>
      </c>
      <c r="U2109" s="84"/>
      <c r="V2109" s="87" t="s">
        <v>4654</v>
      </c>
      <c r="W2109" s="86">
        <v>43862.293819444443</v>
      </c>
      <c r="X2109" s="90">
        <v>43862</v>
      </c>
      <c r="Y2109" s="92" t="s">
        <v>8122</v>
      </c>
      <c r="Z2109" s="87" t="s">
        <v>11972</v>
      </c>
      <c r="AA2109" s="84"/>
      <c r="AB2109" s="84"/>
      <c r="AC2109" s="92" t="s">
        <v>15885</v>
      </c>
      <c r="AD2109" s="84"/>
      <c r="AE2109" s="84" t="b">
        <v>0</v>
      </c>
      <c r="AF2109" s="84">
        <v>0</v>
      </c>
      <c r="AG2109" s="92" t="s">
        <v>16467</v>
      </c>
      <c r="AH2109" s="84" t="b">
        <v>0</v>
      </c>
      <c r="AI2109" s="84" t="s">
        <v>16520</v>
      </c>
      <c r="AJ2109" s="84"/>
      <c r="AK2109" s="92" t="s">
        <v>16467</v>
      </c>
      <c r="AL2109" s="84" t="b">
        <v>0</v>
      </c>
      <c r="AM2109" s="84">
        <v>121</v>
      </c>
      <c r="AN2109" s="92" t="s">
        <v>12602</v>
      </c>
      <c r="AO2109" s="84" t="s">
        <v>16534</v>
      </c>
      <c r="AP2109" s="84" t="b">
        <v>0</v>
      </c>
      <c r="AQ2109" s="92" t="s">
        <v>12602</v>
      </c>
      <c r="AR2109" s="84" t="s">
        <v>179</v>
      </c>
      <c r="AS2109" s="84">
        <v>0</v>
      </c>
      <c r="AT2109" s="84">
        <v>0</v>
      </c>
      <c r="AU2109" s="84"/>
      <c r="AV2109" s="84"/>
      <c r="AW2109" s="84"/>
      <c r="AX2109" s="84"/>
      <c r="AY2109" s="84"/>
      <c r="AZ2109" s="84"/>
      <c r="BA2109" s="84"/>
      <c r="BB2109" s="84"/>
      <c r="BC2109">
        <v>1</v>
      </c>
      <c r="BD2109">
        <v>0</v>
      </c>
      <c r="BE2109">
        <v>1</v>
      </c>
      <c r="BF2109">
        <v>0</v>
      </c>
      <c r="BG2109">
        <v>0</v>
      </c>
      <c r="BH2109">
        <v>0</v>
      </c>
    </row>
    <row r="2110" spans="1:60" x14ac:dyDescent="0.3">
      <c r="A2110" s="69" t="s">
        <v>1960</v>
      </c>
      <c r="B2110" s="69" t="s">
        <v>2078</v>
      </c>
      <c r="C2110" s="70"/>
      <c r="D2110" s="71"/>
      <c r="E2110" s="72"/>
      <c r="F2110" s="73"/>
      <c r="G2110" s="70"/>
      <c r="H2110" s="74"/>
      <c r="I2110" s="75"/>
      <c r="J2110" s="75"/>
      <c r="K2110" s="36"/>
      <c r="L2110" s="82"/>
      <c r="M2110" s="82"/>
      <c r="N2110" s="77"/>
      <c r="O2110" s="84" t="s">
        <v>2169</v>
      </c>
      <c r="P2110" s="86">
        <v>43862.294224537036</v>
      </c>
      <c r="Q2110" s="84" t="s">
        <v>2298</v>
      </c>
      <c r="R2110" s="84"/>
      <c r="S2110" s="84"/>
      <c r="T2110" s="84" t="s">
        <v>2890</v>
      </c>
      <c r="U2110" s="84"/>
      <c r="V2110" s="87" t="s">
        <v>4654</v>
      </c>
      <c r="W2110" s="86">
        <v>43862.294224537036</v>
      </c>
      <c r="X2110" s="90">
        <v>43862</v>
      </c>
      <c r="Y2110" s="92" t="s">
        <v>8123</v>
      </c>
      <c r="Z2110" s="87" t="s">
        <v>11973</v>
      </c>
      <c r="AA2110" s="84"/>
      <c r="AB2110" s="84"/>
      <c r="AC2110" s="92" t="s">
        <v>15886</v>
      </c>
      <c r="AD2110" s="84"/>
      <c r="AE2110" s="84" t="b">
        <v>0</v>
      </c>
      <c r="AF2110" s="84">
        <v>0</v>
      </c>
      <c r="AG2110" s="92" t="s">
        <v>16467</v>
      </c>
      <c r="AH2110" s="84" t="b">
        <v>0</v>
      </c>
      <c r="AI2110" s="84" t="s">
        <v>16520</v>
      </c>
      <c r="AJ2110" s="84"/>
      <c r="AK2110" s="92" t="s">
        <v>16467</v>
      </c>
      <c r="AL2110" s="84" t="b">
        <v>0</v>
      </c>
      <c r="AM2110" s="84">
        <v>66</v>
      </c>
      <c r="AN2110" s="92" t="s">
        <v>16225</v>
      </c>
      <c r="AO2110" s="84" t="s">
        <v>16534</v>
      </c>
      <c r="AP2110" s="84" t="b">
        <v>0</v>
      </c>
      <c r="AQ2110" s="92" t="s">
        <v>16225</v>
      </c>
      <c r="AR2110" s="84" t="s">
        <v>179</v>
      </c>
      <c r="AS2110" s="84">
        <v>0</v>
      </c>
      <c r="AT2110" s="84">
        <v>0</v>
      </c>
      <c r="AU2110" s="84"/>
      <c r="AV2110" s="84"/>
      <c r="AW2110" s="84"/>
      <c r="AX2110" s="84"/>
      <c r="AY2110" s="84"/>
      <c r="AZ2110" s="84"/>
      <c r="BA2110" s="84"/>
      <c r="BB2110" s="84"/>
      <c r="BC2110">
        <v>1</v>
      </c>
      <c r="BD2110">
        <v>0</v>
      </c>
      <c r="BE2110">
        <v>0</v>
      </c>
      <c r="BF2110">
        <v>0</v>
      </c>
      <c r="BG2110">
        <v>1</v>
      </c>
      <c r="BH2110">
        <v>0</v>
      </c>
    </row>
    <row r="2111" spans="1:60" x14ac:dyDescent="0.3">
      <c r="A2111" s="69" t="s">
        <v>1960</v>
      </c>
      <c r="B2111" s="69" t="s">
        <v>2096</v>
      </c>
      <c r="C2111" s="70"/>
      <c r="D2111" s="71"/>
      <c r="E2111" s="72"/>
      <c r="F2111" s="73"/>
      <c r="G2111" s="70"/>
      <c r="H2111" s="74"/>
      <c r="I2111" s="75"/>
      <c r="J2111" s="75"/>
      <c r="K2111" s="36"/>
      <c r="L2111" s="82"/>
      <c r="M2111" s="82"/>
      <c r="N2111" s="77"/>
      <c r="O2111" s="84" t="s">
        <v>2169</v>
      </c>
      <c r="P2111" s="86">
        <v>43862.294606481482</v>
      </c>
      <c r="Q2111" s="84" t="s">
        <v>2284</v>
      </c>
      <c r="R2111" s="84"/>
      <c r="S2111" s="84"/>
      <c r="T2111" s="84" t="s">
        <v>2883</v>
      </c>
      <c r="U2111" s="84"/>
      <c r="V2111" s="87" t="s">
        <v>4654</v>
      </c>
      <c r="W2111" s="86">
        <v>43862.294606481482</v>
      </c>
      <c r="X2111" s="90">
        <v>43862</v>
      </c>
      <c r="Y2111" s="92" t="s">
        <v>8124</v>
      </c>
      <c r="Z2111" s="87" t="s">
        <v>11974</v>
      </c>
      <c r="AA2111" s="84"/>
      <c r="AB2111" s="84"/>
      <c r="AC2111" s="92" t="s">
        <v>15887</v>
      </c>
      <c r="AD2111" s="84"/>
      <c r="AE2111" s="84" t="b">
        <v>0</v>
      </c>
      <c r="AF2111" s="84">
        <v>0</v>
      </c>
      <c r="AG2111" s="92" t="s">
        <v>16467</v>
      </c>
      <c r="AH2111" s="84" t="b">
        <v>0</v>
      </c>
      <c r="AI2111" s="84" t="s">
        <v>16520</v>
      </c>
      <c r="AJ2111" s="84"/>
      <c r="AK2111" s="92" t="s">
        <v>16467</v>
      </c>
      <c r="AL2111" s="84" t="b">
        <v>0</v>
      </c>
      <c r="AM2111" s="84">
        <v>230</v>
      </c>
      <c r="AN2111" s="92" t="s">
        <v>16293</v>
      </c>
      <c r="AO2111" s="84" t="s">
        <v>16534</v>
      </c>
      <c r="AP2111" s="84" t="b">
        <v>0</v>
      </c>
      <c r="AQ2111" s="92" t="s">
        <v>16293</v>
      </c>
      <c r="AR2111" s="84" t="s">
        <v>179</v>
      </c>
      <c r="AS2111" s="84">
        <v>0</v>
      </c>
      <c r="AT2111" s="84">
        <v>0</v>
      </c>
      <c r="AU2111" s="84"/>
      <c r="AV2111" s="84"/>
      <c r="AW2111" s="84"/>
      <c r="AX2111" s="84"/>
      <c r="AY2111" s="84"/>
      <c r="AZ2111" s="84"/>
      <c r="BA2111" s="84"/>
      <c r="BB2111" s="84"/>
      <c r="BC2111">
        <v>2</v>
      </c>
      <c r="BD2111">
        <v>0</v>
      </c>
      <c r="BE2111">
        <v>0</v>
      </c>
      <c r="BF2111">
        <v>0</v>
      </c>
      <c r="BG2111">
        <v>2</v>
      </c>
      <c r="BH2111">
        <v>0</v>
      </c>
    </row>
    <row r="2112" spans="1:60" x14ac:dyDescent="0.3">
      <c r="A2112" s="69" t="s">
        <v>764</v>
      </c>
      <c r="B2112" s="69" t="s">
        <v>2128</v>
      </c>
      <c r="C2112" s="70"/>
      <c r="D2112" s="71"/>
      <c r="E2112" s="72"/>
      <c r="F2112" s="73"/>
      <c r="G2112" s="70"/>
      <c r="H2112" s="74"/>
      <c r="I2112" s="75"/>
      <c r="J2112" s="75"/>
      <c r="K2112" s="36"/>
      <c r="L2112" s="82"/>
      <c r="M2112" s="82"/>
      <c r="N2112" s="77"/>
      <c r="O2112" s="84" t="s">
        <v>2168</v>
      </c>
      <c r="P2112" s="86">
        <v>43862.2971875</v>
      </c>
      <c r="Q2112" s="84" t="s">
        <v>2299</v>
      </c>
      <c r="R2112" s="84"/>
      <c r="S2112" s="84"/>
      <c r="T2112" s="84"/>
      <c r="U2112" s="84"/>
      <c r="V2112" s="87" t="s">
        <v>3558</v>
      </c>
      <c r="W2112" s="86">
        <v>43862.2971875</v>
      </c>
      <c r="X2112" s="90">
        <v>43862</v>
      </c>
      <c r="Y2112" s="92" t="s">
        <v>5652</v>
      </c>
      <c r="Z2112" s="87" t="s">
        <v>9415</v>
      </c>
      <c r="AA2112" s="84"/>
      <c r="AB2112" s="84"/>
      <c r="AC2112" s="92" t="s">
        <v>13293</v>
      </c>
      <c r="AD2112" s="84"/>
      <c r="AE2112" s="84" t="b">
        <v>0</v>
      </c>
      <c r="AF2112" s="84">
        <v>0</v>
      </c>
      <c r="AG2112" s="92" t="s">
        <v>16467</v>
      </c>
      <c r="AH2112" s="84" t="b">
        <v>0</v>
      </c>
      <c r="AI2112" s="84" t="s">
        <v>16520</v>
      </c>
      <c r="AJ2112" s="84"/>
      <c r="AK2112" s="92" t="s">
        <v>16467</v>
      </c>
      <c r="AL2112" s="84" t="b">
        <v>0</v>
      </c>
      <c r="AM2112" s="84">
        <v>118</v>
      </c>
      <c r="AN2112" s="92" t="s">
        <v>16294</v>
      </c>
      <c r="AO2112" s="84" t="s">
        <v>16535</v>
      </c>
      <c r="AP2112" s="84" t="b">
        <v>0</v>
      </c>
      <c r="AQ2112" s="92" t="s">
        <v>16294</v>
      </c>
      <c r="AR2112" s="84" t="s">
        <v>179</v>
      </c>
      <c r="AS2112" s="84">
        <v>0</v>
      </c>
      <c r="AT2112" s="84">
        <v>0</v>
      </c>
      <c r="AU2112" s="84"/>
      <c r="AV2112" s="84"/>
      <c r="AW2112" s="84"/>
      <c r="AX2112" s="84"/>
      <c r="AY2112" s="84"/>
      <c r="AZ2112" s="84"/>
      <c r="BA2112" s="84"/>
      <c r="BB2112" s="84"/>
      <c r="BC2112">
        <v>1</v>
      </c>
      <c r="BD2112">
        <v>0</v>
      </c>
      <c r="BE2112">
        <v>1</v>
      </c>
      <c r="BF2112">
        <v>0</v>
      </c>
      <c r="BG2112">
        <v>0</v>
      </c>
      <c r="BH2112">
        <v>0</v>
      </c>
    </row>
    <row r="2113" spans="1:60" x14ac:dyDescent="0.3">
      <c r="A2113" s="69" t="s">
        <v>764</v>
      </c>
      <c r="B2113" s="69" t="s">
        <v>2145</v>
      </c>
      <c r="C2113" s="70"/>
      <c r="D2113" s="71"/>
      <c r="E2113" s="72"/>
      <c r="F2113" s="73"/>
      <c r="G2113" s="70"/>
      <c r="H2113" s="74"/>
      <c r="I2113" s="75"/>
      <c r="J2113" s="75"/>
      <c r="K2113" s="36"/>
      <c r="L2113" s="82"/>
      <c r="M2113" s="82"/>
      <c r="N2113" s="77"/>
      <c r="O2113" s="84" t="s">
        <v>2168</v>
      </c>
      <c r="P2113" s="86">
        <v>43862.2971875</v>
      </c>
      <c r="Q2113" s="84" t="s">
        <v>2299</v>
      </c>
      <c r="R2113" s="84"/>
      <c r="S2113" s="84"/>
      <c r="T2113" s="84"/>
      <c r="U2113" s="84"/>
      <c r="V2113" s="87" t="s">
        <v>3558</v>
      </c>
      <c r="W2113" s="86">
        <v>43862.2971875</v>
      </c>
      <c r="X2113" s="90">
        <v>43862</v>
      </c>
      <c r="Y2113" s="92" t="s">
        <v>5652</v>
      </c>
      <c r="Z2113" s="87" t="s">
        <v>9415</v>
      </c>
      <c r="AA2113" s="84"/>
      <c r="AB2113" s="84"/>
      <c r="AC2113" s="92" t="s">
        <v>13293</v>
      </c>
      <c r="AD2113" s="84"/>
      <c r="AE2113" s="84" t="b">
        <v>0</v>
      </c>
      <c r="AF2113" s="84">
        <v>0</v>
      </c>
      <c r="AG2113" s="92" t="s">
        <v>16467</v>
      </c>
      <c r="AH2113" s="84" t="b">
        <v>0</v>
      </c>
      <c r="AI2113" s="84" t="s">
        <v>16520</v>
      </c>
      <c r="AJ2113" s="84"/>
      <c r="AK2113" s="92" t="s">
        <v>16467</v>
      </c>
      <c r="AL2113" s="84" t="b">
        <v>0</v>
      </c>
      <c r="AM2113" s="84">
        <v>118</v>
      </c>
      <c r="AN2113" s="92" t="s">
        <v>16294</v>
      </c>
      <c r="AO2113" s="84" t="s">
        <v>16535</v>
      </c>
      <c r="AP2113" s="84" t="b">
        <v>0</v>
      </c>
      <c r="AQ2113" s="92" t="s">
        <v>16294</v>
      </c>
      <c r="AR2113" s="84" t="s">
        <v>179</v>
      </c>
      <c r="AS2113" s="84">
        <v>0</v>
      </c>
      <c r="AT2113" s="84">
        <v>0</v>
      </c>
      <c r="AU2113" s="84"/>
      <c r="AV2113" s="84"/>
      <c r="AW2113" s="84"/>
      <c r="AX2113" s="84"/>
      <c r="AY2113" s="84"/>
      <c r="AZ2113" s="84"/>
      <c r="BA2113" s="84"/>
      <c r="BB2113" s="84"/>
      <c r="BC2113">
        <v>1</v>
      </c>
      <c r="BD2113">
        <v>0</v>
      </c>
      <c r="BE2113">
        <v>1</v>
      </c>
      <c r="BF2113">
        <v>0</v>
      </c>
      <c r="BG2113">
        <v>0</v>
      </c>
      <c r="BH2113">
        <v>0</v>
      </c>
    </row>
    <row r="2114" spans="1:60" x14ac:dyDescent="0.3">
      <c r="A2114" s="69" t="s">
        <v>765</v>
      </c>
      <c r="B2114" s="69" t="s">
        <v>2128</v>
      </c>
      <c r="C2114" s="70"/>
      <c r="D2114" s="71"/>
      <c r="E2114" s="72"/>
      <c r="F2114" s="73"/>
      <c r="G2114" s="70"/>
      <c r="H2114" s="74"/>
      <c r="I2114" s="75"/>
      <c r="J2114" s="75"/>
      <c r="K2114" s="36"/>
      <c r="L2114" s="82"/>
      <c r="M2114" s="82"/>
      <c r="N2114" s="77"/>
      <c r="O2114" s="84" t="s">
        <v>2168</v>
      </c>
      <c r="P2114" s="86">
        <v>43862.298877314817</v>
      </c>
      <c r="Q2114" s="84" t="s">
        <v>2299</v>
      </c>
      <c r="R2114" s="84"/>
      <c r="S2114" s="84"/>
      <c r="T2114" s="84"/>
      <c r="U2114" s="84"/>
      <c r="V2114" s="87" t="s">
        <v>3559</v>
      </c>
      <c r="W2114" s="86">
        <v>43862.298877314817</v>
      </c>
      <c r="X2114" s="90">
        <v>43862</v>
      </c>
      <c r="Y2114" s="92" t="s">
        <v>5653</v>
      </c>
      <c r="Z2114" s="87" t="s">
        <v>9416</v>
      </c>
      <c r="AA2114" s="84"/>
      <c r="AB2114" s="84"/>
      <c r="AC2114" s="92" t="s">
        <v>13294</v>
      </c>
      <c r="AD2114" s="84"/>
      <c r="AE2114" s="84" t="b">
        <v>0</v>
      </c>
      <c r="AF2114" s="84">
        <v>0</v>
      </c>
      <c r="AG2114" s="92" t="s">
        <v>16467</v>
      </c>
      <c r="AH2114" s="84" t="b">
        <v>0</v>
      </c>
      <c r="AI2114" s="84" t="s">
        <v>16520</v>
      </c>
      <c r="AJ2114" s="84"/>
      <c r="AK2114" s="92" t="s">
        <v>16467</v>
      </c>
      <c r="AL2114" s="84" t="b">
        <v>0</v>
      </c>
      <c r="AM2114" s="84">
        <v>118</v>
      </c>
      <c r="AN2114" s="92" t="s">
        <v>16294</v>
      </c>
      <c r="AO2114" s="84" t="s">
        <v>16537</v>
      </c>
      <c r="AP2114" s="84" t="b">
        <v>0</v>
      </c>
      <c r="AQ2114" s="92" t="s">
        <v>16294</v>
      </c>
      <c r="AR2114" s="84" t="s">
        <v>179</v>
      </c>
      <c r="AS2114" s="84">
        <v>0</v>
      </c>
      <c r="AT2114" s="84">
        <v>0</v>
      </c>
      <c r="AU2114" s="84"/>
      <c r="AV2114" s="84"/>
      <c r="AW2114" s="84"/>
      <c r="AX2114" s="84"/>
      <c r="AY2114" s="84"/>
      <c r="AZ2114" s="84"/>
      <c r="BA2114" s="84"/>
      <c r="BB2114" s="84"/>
      <c r="BC2114">
        <v>1</v>
      </c>
      <c r="BD2114">
        <v>0</v>
      </c>
      <c r="BE2114">
        <v>1</v>
      </c>
      <c r="BF2114">
        <v>0</v>
      </c>
      <c r="BG2114">
        <v>0</v>
      </c>
      <c r="BH2114">
        <v>0</v>
      </c>
    </row>
    <row r="2115" spans="1:60" x14ac:dyDescent="0.3">
      <c r="A2115" s="69" t="s">
        <v>765</v>
      </c>
      <c r="B2115" s="69" t="s">
        <v>2145</v>
      </c>
      <c r="C2115" s="70"/>
      <c r="D2115" s="71"/>
      <c r="E2115" s="72"/>
      <c r="F2115" s="73"/>
      <c r="G2115" s="70"/>
      <c r="H2115" s="74"/>
      <c r="I2115" s="75"/>
      <c r="J2115" s="75"/>
      <c r="K2115" s="36"/>
      <c r="L2115" s="82"/>
      <c r="M2115" s="82"/>
      <c r="N2115" s="77"/>
      <c r="O2115" s="84" t="s">
        <v>2168</v>
      </c>
      <c r="P2115" s="86">
        <v>43862.298877314817</v>
      </c>
      <c r="Q2115" s="84" t="s">
        <v>2299</v>
      </c>
      <c r="R2115" s="84"/>
      <c r="S2115" s="84"/>
      <c r="T2115" s="84"/>
      <c r="U2115" s="84"/>
      <c r="V2115" s="87" t="s">
        <v>3559</v>
      </c>
      <c r="W2115" s="86">
        <v>43862.298877314817</v>
      </c>
      <c r="X2115" s="90">
        <v>43862</v>
      </c>
      <c r="Y2115" s="92" t="s">
        <v>5653</v>
      </c>
      <c r="Z2115" s="87" t="s">
        <v>9416</v>
      </c>
      <c r="AA2115" s="84"/>
      <c r="AB2115" s="84"/>
      <c r="AC2115" s="92" t="s">
        <v>13294</v>
      </c>
      <c r="AD2115" s="84"/>
      <c r="AE2115" s="84" t="b">
        <v>0</v>
      </c>
      <c r="AF2115" s="84">
        <v>0</v>
      </c>
      <c r="AG2115" s="92" t="s">
        <v>16467</v>
      </c>
      <c r="AH2115" s="84" t="b">
        <v>0</v>
      </c>
      <c r="AI2115" s="84" t="s">
        <v>16520</v>
      </c>
      <c r="AJ2115" s="84"/>
      <c r="AK2115" s="92" t="s">
        <v>16467</v>
      </c>
      <c r="AL2115" s="84" t="b">
        <v>0</v>
      </c>
      <c r="AM2115" s="84">
        <v>118</v>
      </c>
      <c r="AN2115" s="92" t="s">
        <v>16294</v>
      </c>
      <c r="AO2115" s="84" t="s">
        <v>16537</v>
      </c>
      <c r="AP2115" s="84" t="b">
        <v>0</v>
      </c>
      <c r="AQ2115" s="92" t="s">
        <v>16294</v>
      </c>
      <c r="AR2115" s="84" t="s">
        <v>179</v>
      </c>
      <c r="AS2115" s="84">
        <v>0</v>
      </c>
      <c r="AT2115" s="84">
        <v>0</v>
      </c>
      <c r="AU2115" s="84"/>
      <c r="AV2115" s="84"/>
      <c r="AW2115" s="84"/>
      <c r="AX2115" s="84"/>
      <c r="AY2115" s="84"/>
      <c r="AZ2115" s="84"/>
      <c r="BA2115" s="84"/>
      <c r="BB2115" s="84"/>
      <c r="BC2115">
        <v>1</v>
      </c>
      <c r="BD2115">
        <v>0</v>
      </c>
      <c r="BE2115">
        <v>1</v>
      </c>
      <c r="BF2115">
        <v>0</v>
      </c>
      <c r="BG2115">
        <v>0</v>
      </c>
      <c r="BH2115">
        <v>0</v>
      </c>
    </row>
    <row r="2116" spans="1:60" x14ac:dyDescent="0.3">
      <c r="A2116" s="69" t="s">
        <v>766</v>
      </c>
      <c r="B2116" s="69" t="s">
        <v>2147</v>
      </c>
      <c r="C2116" s="70"/>
      <c r="D2116" s="71"/>
      <c r="E2116" s="72"/>
      <c r="F2116" s="73"/>
      <c r="G2116" s="70"/>
      <c r="H2116" s="74"/>
      <c r="I2116" s="75"/>
      <c r="J2116" s="75"/>
      <c r="K2116" s="36"/>
      <c r="L2116" s="82"/>
      <c r="M2116" s="82"/>
      <c r="N2116" s="77"/>
      <c r="O2116" s="84" t="s">
        <v>2170</v>
      </c>
      <c r="P2116" s="86">
        <v>43862.299178240741</v>
      </c>
      <c r="Q2116" s="84" t="s">
        <v>2367</v>
      </c>
      <c r="R2116" s="84"/>
      <c r="S2116" s="84"/>
      <c r="T2116" s="84" t="s">
        <v>2873</v>
      </c>
      <c r="U2116" s="84"/>
      <c r="V2116" s="87" t="s">
        <v>3560</v>
      </c>
      <c r="W2116" s="86">
        <v>43862.299178240741</v>
      </c>
      <c r="X2116" s="90">
        <v>43862</v>
      </c>
      <c r="Y2116" s="92" t="s">
        <v>5654</v>
      </c>
      <c r="Z2116" s="87" t="s">
        <v>9417</v>
      </c>
      <c r="AA2116" s="84"/>
      <c r="AB2116" s="84"/>
      <c r="AC2116" s="92" t="s">
        <v>13295</v>
      </c>
      <c r="AD2116" s="84"/>
      <c r="AE2116" s="84" t="b">
        <v>0</v>
      </c>
      <c r="AF2116" s="84">
        <v>21</v>
      </c>
      <c r="AG2116" s="92" t="s">
        <v>16467</v>
      </c>
      <c r="AH2116" s="84" t="b">
        <v>0</v>
      </c>
      <c r="AI2116" s="84" t="s">
        <v>16521</v>
      </c>
      <c r="AJ2116" s="84"/>
      <c r="AK2116" s="92" t="s">
        <v>16467</v>
      </c>
      <c r="AL2116" s="84" t="b">
        <v>0</v>
      </c>
      <c r="AM2116" s="84">
        <v>3</v>
      </c>
      <c r="AN2116" s="92" t="s">
        <v>16467</v>
      </c>
      <c r="AO2116" s="84" t="s">
        <v>16535</v>
      </c>
      <c r="AP2116" s="84" t="b">
        <v>0</v>
      </c>
      <c r="AQ2116" s="92" t="s">
        <v>13295</v>
      </c>
      <c r="AR2116" s="84" t="s">
        <v>179</v>
      </c>
      <c r="AS2116" s="84">
        <v>0</v>
      </c>
      <c r="AT2116" s="84">
        <v>0</v>
      </c>
      <c r="AU2116" s="84"/>
      <c r="AV2116" s="84"/>
      <c r="AW2116" s="84"/>
      <c r="AX2116" s="84"/>
      <c r="AY2116" s="84"/>
      <c r="AZ2116" s="84"/>
      <c r="BA2116" s="84"/>
      <c r="BB2116" s="84"/>
      <c r="BC2116">
        <v>1</v>
      </c>
      <c r="BD2116">
        <v>1</v>
      </c>
      <c r="BE2116">
        <v>0</v>
      </c>
      <c r="BF2116">
        <v>0</v>
      </c>
      <c r="BG2116">
        <v>0</v>
      </c>
      <c r="BH2116">
        <v>0</v>
      </c>
    </row>
    <row r="2117" spans="1:60" x14ac:dyDescent="0.3">
      <c r="A2117" s="69" t="s">
        <v>767</v>
      </c>
      <c r="B2117" s="69" t="s">
        <v>2147</v>
      </c>
      <c r="C2117" s="70"/>
      <c r="D2117" s="71"/>
      <c r="E2117" s="72"/>
      <c r="F2117" s="73"/>
      <c r="G2117" s="70"/>
      <c r="H2117" s="74"/>
      <c r="I2117" s="75"/>
      <c r="J2117" s="75"/>
      <c r="K2117" s="36"/>
      <c r="L2117" s="82"/>
      <c r="M2117" s="82"/>
      <c r="N2117" s="77"/>
      <c r="O2117" s="84" t="s">
        <v>2168</v>
      </c>
      <c r="P2117" s="86">
        <v>43862.299432870372</v>
      </c>
      <c r="Q2117" s="84" t="s">
        <v>2367</v>
      </c>
      <c r="R2117" s="84"/>
      <c r="S2117" s="84"/>
      <c r="T2117" s="84"/>
      <c r="U2117" s="84"/>
      <c r="V2117" s="87" t="s">
        <v>3561</v>
      </c>
      <c r="W2117" s="86">
        <v>43862.299432870372</v>
      </c>
      <c r="X2117" s="90">
        <v>43862</v>
      </c>
      <c r="Y2117" s="92" t="s">
        <v>5655</v>
      </c>
      <c r="Z2117" s="87" t="s">
        <v>9418</v>
      </c>
      <c r="AA2117" s="84"/>
      <c r="AB2117" s="84"/>
      <c r="AC2117" s="92" t="s">
        <v>13296</v>
      </c>
      <c r="AD2117" s="84"/>
      <c r="AE2117" s="84" t="b">
        <v>0</v>
      </c>
      <c r="AF2117" s="84">
        <v>0</v>
      </c>
      <c r="AG2117" s="92" t="s">
        <v>16467</v>
      </c>
      <c r="AH2117" s="84" t="b">
        <v>0</v>
      </c>
      <c r="AI2117" s="84" t="s">
        <v>16521</v>
      </c>
      <c r="AJ2117" s="84"/>
      <c r="AK2117" s="92" t="s">
        <v>16467</v>
      </c>
      <c r="AL2117" s="84" t="b">
        <v>0</v>
      </c>
      <c r="AM2117" s="84">
        <v>3</v>
      </c>
      <c r="AN2117" s="92" t="s">
        <v>13295</v>
      </c>
      <c r="AO2117" s="84" t="s">
        <v>16534</v>
      </c>
      <c r="AP2117" s="84" t="b">
        <v>0</v>
      </c>
      <c r="AQ2117" s="92" t="s">
        <v>13295</v>
      </c>
      <c r="AR2117" s="84" t="s">
        <v>179</v>
      </c>
      <c r="AS2117" s="84">
        <v>0</v>
      </c>
      <c r="AT2117" s="84">
        <v>0</v>
      </c>
      <c r="AU2117" s="84"/>
      <c r="AV2117" s="84"/>
      <c r="AW2117" s="84"/>
      <c r="AX2117" s="84"/>
      <c r="AY2117" s="84"/>
      <c r="AZ2117" s="84"/>
      <c r="BA2117" s="84"/>
      <c r="BB2117" s="84"/>
      <c r="BC2117">
        <v>1</v>
      </c>
      <c r="BD2117">
        <v>0</v>
      </c>
      <c r="BE2117">
        <v>1</v>
      </c>
      <c r="BF2117">
        <v>0</v>
      </c>
      <c r="BG2117">
        <v>0</v>
      </c>
      <c r="BH2117">
        <v>0</v>
      </c>
    </row>
    <row r="2118" spans="1:60" x14ac:dyDescent="0.3">
      <c r="A2118" s="69" t="s">
        <v>1506</v>
      </c>
      <c r="B2118" s="69" t="s">
        <v>1506</v>
      </c>
      <c r="C2118" s="70"/>
      <c r="D2118" s="71"/>
      <c r="E2118" s="72"/>
      <c r="F2118" s="73"/>
      <c r="G2118" s="70"/>
      <c r="H2118" s="74"/>
      <c r="I2118" s="75"/>
      <c r="J2118" s="75"/>
      <c r="K2118" s="36"/>
      <c r="L2118" s="82"/>
      <c r="M2118" s="82"/>
      <c r="N2118" s="77"/>
      <c r="O2118" s="84" t="s">
        <v>179</v>
      </c>
      <c r="P2118" s="86">
        <v>43862.299768518518</v>
      </c>
      <c r="Q2118" s="84" t="s">
        <v>2408</v>
      </c>
      <c r="R2118" s="84"/>
      <c r="S2118" s="84"/>
      <c r="T2118" s="84" t="s">
        <v>2883</v>
      </c>
      <c r="U2118" s="84"/>
      <c r="V2118" s="87" t="s">
        <v>4245</v>
      </c>
      <c r="W2118" s="86">
        <v>43862.299768518518</v>
      </c>
      <c r="X2118" s="90">
        <v>43862</v>
      </c>
      <c r="Y2118" s="92" t="s">
        <v>6931</v>
      </c>
      <c r="Z2118" s="87" t="s">
        <v>10712</v>
      </c>
      <c r="AA2118" s="84"/>
      <c r="AB2118" s="84"/>
      <c r="AC2118" s="92" t="s">
        <v>14596</v>
      </c>
      <c r="AD2118" s="84"/>
      <c r="AE2118" s="84" t="b">
        <v>0</v>
      </c>
      <c r="AF2118" s="84">
        <v>8</v>
      </c>
      <c r="AG2118" s="92" t="s">
        <v>16467</v>
      </c>
      <c r="AH2118" s="84" t="b">
        <v>0</v>
      </c>
      <c r="AI2118" s="84" t="s">
        <v>16520</v>
      </c>
      <c r="AJ2118" s="84"/>
      <c r="AK2118" s="92" t="s">
        <v>16467</v>
      </c>
      <c r="AL2118" s="84" t="b">
        <v>0</v>
      </c>
      <c r="AM2118" s="84">
        <v>6</v>
      </c>
      <c r="AN2118" s="92" t="s">
        <v>16467</v>
      </c>
      <c r="AO2118" s="84" t="s">
        <v>16534</v>
      </c>
      <c r="AP2118" s="84" t="b">
        <v>0</v>
      </c>
      <c r="AQ2118" s="92" t="s">
        <v>14596</v>
      </c>
      <c r="AR2118" s="84" t="s">
        <v>179</v>
      </c>
      <c r="AS2118" s="84">
        <v>0</v>
      </c>
      <c r="AT2118" s="84">
        <v>0</v>
      </c>
      <c r="AU2118" s="84"/>
      <c r="AV2118" s="84"/>
      <c r="AW2118" s="84"/>
      <c r="AX2118" s="84"/>
      <c r="AY2118" s="84"/>
      <c r="AZ2118" s="84"/>
      <c r="BA2118" s="84"/>
      <c r="BB2118" s="84"/>
      <c r="BC2118">
        <v>1</v>
      </c>
      <c r="BD2118">
        <v>0</v>
      </c>
      <c r="BE2118">
        <v>0</v>
      </c>
      <c r="BF2118">
        <v>1</v>
      </c>
      <c r="BG2118">
        <v>0</v>
      </c>
      <c r="BH2118">
        <v>0</v>
      </c>
    </row>
    <row r="2119" spans="1:60" x14ac:dyDescent="0.3">
      <c r="A2119" s="69" t="s">
        <v>1960</v>
      </c>
      <c r="B2119" s="69" t="s">
        <v>2145</v>
      </c>
      <c r="C2119" s="70"/>
      <c r="D2119" s="71"/>
      <c r="E2119" s="72"/>
      <c r="F2119" s="73"/>
      <c r="G2119" s="70"/>
      <c r="H2119" s="74"/>
      <c r="I2119" s="75"/>
      <c r="J2119" s="75"/>
      <c r="K2119" s="36"/>
      <c r="L2119" s="82"/>
      <c r="M2119" s="82"/>
      <c r="N2119" s="77"/>
      <c r="O2119" s="84" t="s">
        <v>2168</v>
      </c>
      <c r="P2119" s="86">
        <v>43862.300011574072</v>
      </c>
      <c r="Q2119" s="84" t="s">
        <v>2299</v>
      </c>
      <c r="R2119" s="84"/>
      <c r="S2119" s="84"/>
      <c r="T2119" s="84"/>
      <c r="U2119" s="84"/>
      <c r="V2119" s="87" t="s">
        <v>4654</v>
      </c>
      <c r="W2119" s="86">
        <v>43862.300011574072</v>
      </c>
      <c r="X2119" s="90">
        <v>43862</v>
      </c>
      <c r="Y2119" s="92" t="s">
        <v>8125</v>
      </c>
      <c r="Z2119" s="87" t="s">
        <v>11975</v>
      </c>
      <c r="AA2119" s="84"/>
      <c r="AB2119" s="84"/>
      <c r="AC2119" s="92" t="s">
        <v>15888</v>
      </c>
      <c r="AD2119" s="84"/>
      <c r="AE2119" s="84" t="b">
        <v>0</v>
      </c>
      <c r="AF2119" s="84">
        <v>0</v>
      </c>
      <c r="AG2119" s="92" t="s">
        <v>16467</v>
      </c>
      <c r="AH2119" s="84" t="b">
        <v>0</v>
      </c>
      <c r="AI2119" s="84" t="s">
        <v>16520</v>
      </c>
      <c r="AJ2119" s="84"/>
      <c r="AK2119" s="92" t="s">
        <v>16467</v>
      </c>
      <c r="AL2119" s="84" t="b">
        <v>0</v>
      </c>
      <c r="AM2119" s="84">
        <v>118</v>
      </c>
      <c r="AN2119" s="92" t="s">
        <v>16294</v>
      </c>
      <c r="AO2119" s="84" t="s">
        <v>16534</v>
      </c>
      <c r="AP2119" s="84" t="b">
        <v>0</v>
      </c>
      <c r="AQ2119" s="92" t="s">
        <v>16294</v>
      </c>
      <c r="AR2119" s="84" t="s">
        <v>179</v>
      </c>
      <c r="AS2119" s="84">
        <v>0</v>
      </c>
      <c r="AT2119" s="84">
        <v>0</v>
      </c>
      <c r="AU2119" s="84"/>
      <c r="AV2119" s="84"/>
      <c r="AW2119" s="84"/>
      <c r="AX2119" s="84"/>
      <c r="AY2119" s="84"/>
      <c r="AZ2119" s="84"/>
      <c r="BA2119" s="84"/>
      <c r="BB2119" s="84"/>
      <c r="BC2119">
        <v>1</v>
      </c>
      <c r="BD2119">
        <v>0</v>
      </c>
      <c r="BE2119">
        <v>1</v>
      </c>
      <c r="BF2119">
        <v>0</v>
      </c>
      <c r="BG2119">
        <v>0</v>
      </c>
      <c r="BH2119">
        <v>0</v>
      </c>
    </row>
    <row r="2120" spans="1:60" x14ac:dyDescent="0.3">
      <c r="A2120" s="69" t="s">
        <v>1505</v>
      </c>
      <c r="B2120" s="69" t="s">
        <v>2018</v>
      </c>
      <c r="C2120" s="70"/>
      <c r="D2120" s="71"/>
      <c r="E2120" s="72"/>
      <c r="F2120" s="73"/>
      <c r="G2120" s="70"/>
      <c r="H2120" s="74"/>
      <c r="I2120" s="75"/>
      <c r="J2120" s="75"/>
      <c r="K2120" s="36"/>
      <c r="L2120" s="82"/>
      <c r="M2120" s="82"/>
      <c r="N2120" s="77"/>
      <c r="O2120" s="84" t="s">
        <v>2169</v>
      </c>
      <c r="P2120" s="86">
        <v>43862.300219907411</v>
      </c>
      <c r="Q2120" s="84" t="s">
        <v>2642</v>
      </c>
      <c r="R2120" s="84"/>
      <c r="S2120" s="84"/>
      <c r="T2120" s="84" t="s">
        <v>2883</v>
      </c>
      <c r="U2120" s="84"/>
      <c r="V2120" s="87" t="s">
        <v>4244</v>
      </c>
      <c r="W2120" s="86">
        <v>43862.300219907411</v>
      </c>
      <c r="X2120" s="90">
        <v>43862</v>
      </c>
      <c r="Y2120" s="92" t="s">
        <v>6929</v>
      </c>
      <c r="Z2120" s="87" t="s">
        <v>10710</v>
      </c>
      <c r="AA2120" s="84"/>
      <c r="AB2120" s="84"/>
      <c r="AC2120" s="92" t="s">
        <v>14594</v>
      </c>
      <c r="AD2120" s="84"/>
      <c r="AE2120" s="84" t="b">
        <v>0</v>
      </c>
      <c r="AF2120" s="84">
        <v>0</v>
      </c>
      <c r="AG2120" s="92" t="s">
        <v>16467</v>
      </c>
      <c r="AH2120" s="84" t="b">
        <v>0</v>
      </c>
      <c r="AI2120" s="84" t="s">
        <v>16520</v>
      </c>
      <c r="AJ2120" s="84"/>
      <c r="AK2120" s="92" t="s">
        <v>16467</v>
      </c>
      <c r="AL2120" s="84" t="b">
        <v>0</v>
      </c>
      <c r="AM2120" s="84">
        <v>1</v>
      </c>
      <c r="AN2120" s="92" t="s">
        <v>16051</v>
      </c>
      <c r="AO2120" s="84" t="s">
        <v>16534</v>
      </c>
      <c r="AP2120" s="84" t="b">
        <v>0</v>
      </c>
      <c r="AQ2120" s="92" t="s">
        <v>16051</v>
      </c>
      <c r="AR2120" s="84" t="s">
        <v>179</v>
      </c>
      <c r="AS2120" s="84">
        <v>0</v>
      </c>
      <c r="AT2120" s="84">
        <v>0</v>
      </c>
      <c r="AU2120" s="84"/>
      <c r="AV2120" s="84"/>
      <c r="AW2120" s="84"/>
      <c r="AX2120" s="84"/>
      <c r="AY2120" s="84"/>
      <c r="AZ2120" s="84"/>
      <c r="BA2120" s="84"/>
      <c r="BB2120" s="84"/>
      <c r="BC2120">
        <v>1</v>
      </c>
      <c r="BD2120">
        <v>0</v>
      </c>
      <c r="BE2120">
        <v>0</v>
      </c>
      <c r="BF2120">
        <v>0</v>
      </c>
      <c r="BG2120">
        <v>1</v>
      </c>
      <c r="BH2120">
        <v>0</v>
      </c>
    </row>
    <row r="2121" spans="1:60" x14ac:dyDescent="0.3">
      <c r="A2121" s="69" t="s">
        <v>1970</v>
      </c>
      <c r="B2121" s="69" t="s">
        <v>2096</v>
      </c>
      <c r="C2121" s="70"/>
      <c r="D2121" s="71"/>
      <c r="E2121" s="72"/>
      <c r="F2121" s="73"/>
      <c r="G2121" s="70"/>
      <c r="H2121" s="74"/>
      <c r="I2121" s="75"/>
      <c r="J2121" s="75"/>
      <c r="K2121" s="36"/>
      <c r="L2121" s="82"/>
      <c r="M2121" s="82"/>
      <c r="N2121" s="77"/>
      <c r="O2121" s="84" t="s">
        <v>2169</v>
      </c>
      <c r="P2121" s="86">
        <v>43862.300868055558</v>
      </c>
      <c r="Q2121" s="84" t="s">
        <v>2284</v>
      </c>
      <c r="R2121" s="84"/>
      <c r="S2121" s="84"/>
      <c r="T2121" s="84" t="s">
        <v>2883</v>
      </c>
      <c r="U2121" s="84"/>
      <c r="V2121" s="87" t="s">
        <v>4664</v>
      </c>
      <c r="W2121" s="86">
        <v>43862.300868055558</v>
      </c>
      <c r="X2121" s="90">
        <v>43862</v>
      </c>
      <c r="Y2121" s="92" t="s">
        <v>8148</v>
      </c>
      <c r="Z2121" s="87" t="s">
        <v>11998</v>
      </c>
      <c r="AA2121" s="84"/>
      <c r="AB2121" s="84"/>
      <c r="AC2121" s="92" t="s">
        <v>15912</v>
      </c>
      <c r="AD2121" s="84"/>
      <c r="AE2121" s="84" t="b">
        <v>0</v>
      </c>
      <c r="AF2121" s="84">
        <v>0</v>
      </c>
      <c r="AG2121" s="92" t="s">
        <v>16467</v>
      </c>
      <c r="AH2121" s="84" t="b">
        <v>0</v>
      </c>
      <c r="AI2121" s="84" t="s">
        <v>16520</v>
      </c>
      <c r="AJ2121" s="84"/>
      <c r="AK2121" s="92" t="s">
        <v>16467</v>
      </c>
      <c r="AL2121" s="84" t="b">
        <v>0</v>
      </c>
      <c r="AM2121" s="84">
        <v>230</v>
      </c>
      <c r="AN2121" s="92" t="s">
        <v>16293</v>
      </c>
      <c r="AO2121" s="84" t="s">
        <v>16534</v>
      </c>
      <c r="AP2121" s="84" t="b">
        <v>0</v>
      </c>
      <c r="AQ2121" s="92" t="s">
        <v>16293</v>
      </c>
      <c r="AR2121" s="84" t="s">
        <v>179</v>
      </c>
      <c r="AS2121" s="84">
        <v>0</v>
      </c>
      <c r="AT2121" s="84">
        <v>0</v>
      </c>
      <c r="AU2121" s="84"/>
      <c r="AV2121" s="84"/>
      <c r="AW2121" s="84"/>
      <c r="AX2121" s="84"/>
      <c r="AY2121" s="84"/>
      <c r="AZ2121" s="84"/>
      <c r="BA2121" s="84"/>
      <c r="BB2121" s="84"/>
      <c r="BC2121">
        <v>1</v>
      </c>
      <c r="BD2121">
        <v>0</v>
      </c>
      <c r="BE2121">
        <v>0</v>
      </c>
      <c r="BF2121">
        <v>0</v>
      </c>
      <c r="BG2121">
        <v>1</v>
      </c>
      <c r="BH2121">
        <v>0</v>
      </c>
    </row>
    <row r="2122" spans="1:60" x14ac:dyDescent="0.3">
      <c r="A2122" s="69" t="s">
        <v>1970</v>
      </c>
      <c r="B2122" s="69" t="s">
        <v>2107</v>
      </c>
      <c r="C2122" s="70"/>
      <c r="D2122" s="71"/>
      <c r="E2122" s="72"/>
      <c r="F2122" s="73"/>
      <c r="G2122" s="70"/>
      <c r="H2122" s="74"/>
      <c r="I2122" s="75"/>
      <c r="J2122" s="75"/>
      <c r="K2122" s="36"/>
      <c r="L2122" s="82"/>
      <c r="M2122" s="82"/>
      <c r="N2122" s="77"/>
      <c r="O2122" s="84" t="s">
        <v>2169</v>
      </c>
      <c r="P2122" s="86">
        <v>43862.301886574074</v>
      </c>
      <c r="Q2122" s="84" t="s">
        <v>2292</v>
      </c>
      <c r="R2122" s="84"/>
      <c r="S2122" s="84"/>
      <c r="T2122" s="84"/>
      <c r="U2122" s="84"/>
      <c r="V2122" s="87" t="s">
        <v>4664</v>
      </c>
      <c r="W2122" s="86">
        <v>43862.301886574074</v>
      </c>
      <c r="X2122" s="90">
        <v>43862</v>
      </c>
      <c r="Y2122" s="92" t="s">
        <v>8149</v>
      </c>
      <c r="Z2122" s="87" t="s">
        <v>11999</v>
      </c>
      <c r="AA2122" s="84"/>
      <c r="AB2122" s="84"/>
      <c r="AC2122" s="92" t="s">
        <v>15913</v>
      </c>
      <c r="AD2122" s="84"/>
      <c r="AE2122" s="84" t="b">
        <v>0</v>
      </c>
      <c r="AF2122" s="84">
        <v>0</v>
      </c>
      <c r="AG2122" s="92" t="s">
        <v>16467</v>
      </c>
      <c r="AH2122" s="84" t="b">
        <v>0</v>
      </c>
      <c r="AI2122" s="84" t="s">
        <v>16520</v>
      </c>
      <c r="AJ2122" s="84"/>
      <c r="AK2122" s="92" t="s">
        <v>16467</v>
      </c>
      <c r="AL2122" s="84" t="b">
        <v>0</v>
      </c>
      <c r="AM2122" s="84">
        <v>15</v>
      </c>
      <c r="AN2122" s="92" t="s">
        <v>16381</v>
      </c>
      <c r="AO2122" s="84" t="s">
        <v>16534</v>
      </c>
      <c r="AP2122" s="84" t="b">
        <v>0</v>
      </c>
      <c r="AQ2122" s="92" t="s">
        <v>16381</v>
      </c>
      <c r="AR2122" s="84" t="s">
        <v>179</v>
      </c>
      <c r="AS2122" s="84">
        <v>0</v>
      </c>
      <c r="AT2122" s="84">
        <v>0</v>
      </c>
      <c r="AU2122" s="84"/>
      <c r="AV2122" s="84"/>
      <c r="AW2122" s="84"/>
      <c r="AX2122" s="84"/>
      <c r="AY2122" s="84"/>
      <c r="AZ2122" s="84"/>
      <c r="BA2122" s="84"/>
      <c r="BB2122" s="84"/>
      <c r="BC2122">
        <v>1</v>
      </c>
      <c r="BD2122">
        <v>0</v>
      </c>
      <c r="BE2122">
        <v>0</v>
      </c>
      <c r="BF2122">
        <v>0</v>
      </c>
      <c r="BG2122">
        <v>1</v>
      </c>
      <c r="BH2122">
        <v>0</v>
      </c>
    </row>
    <row r="2123" spans="1:60" x14ac:dyDescent="0.3">
      <c r="A2123" s="69" t="s">
        <v>1970</v>
      </c>
      <c r="B2123" s="69" t="s">
        <v>1977</v>
      </c>
      <c r="C2123" s="70"/>
      <c r="D2123" s="71"/>
      <c r="E2123" s="72"/>
      <c r="F2123" s="73"/>
      <c r="G2123" s="70"/>
      <c r="H2123" s="74"/>
      <c r="I2123" s="75"/>
      <c r="J2123" s="75"/>
      <c r="K2123" s="36"/>
      <c r="L2123" s="82"/>
      <c r="M2123" s="82"/>
      <c r="N2123" s="77"/>
      <c r="O2123" s="84" t="s">
        <v>2169</v>
      </c>
      <c r="P2123" s="86">
        <v>43862.302164351851</v>
      </c>
      <c r="Q2123" s="84" t="s">
        <v>2219</v>
      </c>
      <c r="R2123" s="84"/>
      <c r="S2123" s="84"/>
      <c r="T2123" s="84"/>
      <c r="U2123" s="84"/>
      <c r="V2123" s="87" t="s">
        <v>4664</v>
      </c>
      <c r="W2123" s="86">
        <v>43862.302164351851</v>
      </c>
      <c r="X2123" s="90">
        <v>43862</v>
      </c>
      <c r="Y2123" s="92" t="s">
        <v>8150</v>
      </c>
      <c r="Z2123" s="87" t="s">
        <v>12000</v>
      </c>
      <c r="AA2123" s="84"/>
      <c r="AB2123" s="84"/>
      <c r="AC2123" s="92" t="s">
        <v>15914</v>
      </c>
      <c r="AD2123" s="84"/>
      <c r="AE2123" s="84" t="b">
        <v>0</v>
      </c>
      <c r="AF2123" s="84">
        <v>0</v>
      </c>
      <c r="AG2123" s="92" t="s">
        <v>16467</v>
      </c>
      <c r="AH2123" s="84" t="b">
        <v>0</v>
      </c>
      <c r="AI2123" s="84" t="s">
        <v>16520</v>
      </c>
      <c r="AJ2123" s="84"/>
      <c r="AK2123" s="92" t="s">
        <v>16467</v>
      </c>
      <c r="AL2123" s="84" t="b">
        <v>0</v>
      </c>
      <c r="AM2123" s="84">
        <v>27</v>
      </c>
      <c r="AN2123" s="92" t="s">
        <v>16337</v>
      </c>
      <c r="AO2123" s="84" t="s">
        <v>16534</v>
      </c>
      <c r="AP2123" s="84" t="b">
        <v>0</v>
      </c>
      <c r="AQ2123" s="92" t="s">
        <v>16337</v>
      </c>
      <c r="AR2123" s="84" t="s">
        <v>179</v>
      </c>
      <c r="AS2123" s="84">
        <v>0</v>
      </c>
      <c r="AT2123" s="84">
        <v>0</v>
      </c>
      <c r="AU2123" s="84"/>
      <c r="AV2123" s="84"/>
      <c r="AW2123" s="84"/>
      <c r="AX2123" s="84"/>
      <c r="AY2123" s="84"/>
      <c r="AZ2123" s="84"/>
      <c r="BA2123" s="84"/>
      <c r="BB2123" s="84"/>
      <c r="BC2123">
        <v>1</v>
      </c>
      <c r="BD2123">
        <v>0</v>
      </c>
      <c r="BE2123">
        <v>0</v>
      </c>
      <c r="BF2123">
        <v>0</v>
      </c>
      <c r="BG2123">
        <v>1</v>
      </c>
      <c r="BH2123">
        <v>0</v>
      </c>
    </row>
    <row r="2124" spans="1:60" x14ac:dyDescent="0.3">
      <c r="A2124" s="69" t="s">
        <v>1425</v>
      </c>
      <c r="B2124" s="69" t="s">
        <v>1447</v>
      </c>
      <c r="C2124" s="70"/>
      <c r="D2124" s="71"/>
      <c r="E2124" s="72"/>
      <c r="F2124" s="73"/>
      <c r="G2124" s="70"/>
      <c r="H2124" s="74"/>
      <c r="I2124" s="75"/>
      <c r="J2124" s="75"/>
      <c r="K2124" s="36"/>
      <c r="L2124" s="82"/>
      <c r="M2124" s="82"/>
      <c r="N2124" s="77"/>
      <c r="O2124" s="84" t="s">
        <v>2169</v>
      </c>
      <c r="P2124" s="86">
        <v>43862.302199074074</v>
      </c>
      <c r="Q2124" s="84" t="s">
        <v>2226</v>
      </c>
      <c r="R2124" s="84"/>
      <c r="S2124" s="84"/>
      <c r="T2124" s="84"/>
      <c r="U2124" s="84"/>
      <c r="V2124" s="87" t="s">
        <v>4173</v>
      </c>
      <c r="W2124" s="86">
        <v>43862.302199074074</v>
      </c>
      <c r="X2124" s="90">
        <v>43862</v>
      </c>
      <c r="Y2124" s="92" t="s">
        <v>6691</v>
      </c>
      <c r="Z2124" s="87" t="s">
        <v>10471</v>
      </c>
      <c r="AA2124" s="84"/>
      <c r="AB2124" s="84"/>
      <c r="AC2124" s="92" t="s">
        <v>14354</v>
      </c>
      <c r="AD2124" s="84"/>
      <c r="AE2124" s="84" t="b">
        <v>0</v>
      </c>
      <c r="AF2124" s="84">
        <v>0</v>
      </c>
      <c r="AG2124" s="92" t="s">
        <v>16467</v>
      </c>
      <c r="AH2124" s="84" t="b">
        <v>0</v>
      </c>
      <c r="AI2124" s="84" t="s">
        <v>16520</v>
      </c>
      <c r="AJ2124" s="84"/>
      <c r="AK2124" s="92" t="s">
        <v>16467</v>
      </c>
      <c r="AL2124" s="84" t="b">
        <v>0</v>
      </c>
      <c r="AM2124" s="84">
        <v>66</v>
      </c>
      <c r="AN2124" s="92" t="s">
        <v>16308</v>
      </c>
      <c r="AO2124" s="84" t="s">
        <v>16534</v>
      </c>
      <c r="AP2124" s="84" t="b">
        <v>0</v>
      </c>
      <c r="AQ2124" s="92" t="s">
        <v>16308</v>
      </c>
      <c r="AR2124" s="84" t="s">
        <v>179</v>
      </c>
      <c r="AS2124" s="84">
        <v>0</v>
      </c>
      <c r="AT2124" s="84">
        <v>0</v>
      </c>
      <c r="AU2124" s="84"/>
      <c r="AV2124" s="84"/>
      <c r="AW2124" s="84"/>
      <c r="AX2124" s="84"/>
      <c r="AY2124" s="84"/>
      <c r="AZ2124" s="84"/>
      <c r="BA2124" s="84"/>
      <c r="BB2124" s="84"/>
      <c r="BC2124">
        <v>1</v>
      </c>
      <c r="BD2124">
        <v>0</v>
      </c>
      <c r="BE2124">
        <v>0</v>
      </c>
      <c r="BF2124">
        <v>0</v>
      </c>
      <c r="BG2124">
        <v>1</v>
      </c>
      <c r="BH2124">
        <v>0</v>
      </c>
    </row>
    <row r="2125" spans="1:60" x14ac:dyDescent="0.3">
      <c r="A2125" s="69" t="s">
        <v>1425</v>
      </c>
      <c r="B2125" s="69" t="s">
        <v>1425</v>
      </c>
      <c r="C2125" s="70"/>
      <c r="D2125" s="71"/>
      <c r="E2125" s="72"/>
      <c r="F2125" s="73"/>
      <c r="G2125" s="70"/>
      <c r="H2125" s="74"/>
      <c r="I2125" s="75"/>
      <c r="J2125" s="75"/>
      <c r="K2125" s="36"/>
      <c r="L2125" s="82"/>
      <c r="M2125" s="82"/>
      <c r="N2125" s="77"/>
      <c r="O2125" s="84" t="s">
        <v>179</v>
      </c>
      <c r="P2125" s="86">
        <v>43862.303113425929</v>
      </c>
      <c r="Q2125" s="84" t="s">
        <v>2605</v>
      </c>
      <c r="R2125" s="84"/>
      <c r="S2125" s="84"/>
      <c r="T2125" s="84" t="s">
        <v>2883</v>
      </c>
      <c r="U2125" s="84"/>
      <c r="V2125" s="87" t="s">
        <v>4173</v>
      </c>
      <c r="W2125" s="86">
        <v>43862.303113425929</v>
      </c>
      <c r="X2125" s="90">
        <v>43862</v>
      </c>
      <c r="Y2125" s="92" t="s">
        <v>6692</v>
      </c>
      <c r="Z2125" s="87" t="s">
        <v>10472</v>
      </c>
      <c r="AA2125" s="84"/>
      <c r="AB2125" s="84"/>
      <c r="AC2125" s="92" t="s">
        <v>14355</v>
      </c>
      <c r="AD2125" s="84"/>
      <c r="AE2125" s="84" t="b">
        <v>0</v>
      </c>
      <c r="AF2125" s="84">
        <v>0</v>
      </c>
      <c r="AG2125" s="92" t="s">
        <v>16467</v>
      </c>
      <c r="AH2125" s="84" t="b">
        <v>0</v>
      </c>
      <c r="AI2125" s="84" t="s">
        <v>16520</v>
      </c>
      <c r="AJ2125" s="84"/>
      <c r="AK2125" s="92" t="s">
        <v>16467</v>
      </c>
      <c r="AL2125" s="84" t="b">
        <v>0</v>
      </c>
      <c r="AM2125" s="84">
        <v>0</v>
      </c>
      <c r="AN2125" s="92" t="s">
        <v>16467</v>
      </c>
      <c r="AO2125" s="84" t="s">
        <v>16534</v>
      </c>
      <c r="AP2125" s="84" t="b">
        <v>0</v>
      </c>
      <c r="AQ2125" s="92" t="s">
        <v>14355</v>
      </c>
      <c r="AR2125" s="84" t="s">
        <v>179</v>
      </c>
      <c r="AS2125" s="84">
        <v>0</v>
      </c>
      <c r="AT2125" s="84">
        <v>0</v>
      </c>
      <c r="AU2125" s="84"/>
      <c r="AV2125" s="84"/>
      <c r="AW2125" s="84"/>
      <c r="AX2125" s="84"/>
      <c r="AY2125" s="84"/>
      <c r="AZ2125" s="84"/>
      <c r="BA2125" s="84"/>
      <c r="BB2125" s="84"/>
      <c r="BC2125">
        <v>1</v>
      </c>
      <c r="BD2125">
        <v>0</v>
      </c>
      <c r="BE2125">
        <v>0</v>
      </c>
      <c r="BF2125">
        <v>1</v>
      </c>
      <c r="BG2125">
        <v>0</v>
      </c>
      <c r="BH2125">
        <v>0</v>
      </c>
    </row>
    <row r="2126" spans="1:60" x14ac:dyDescent="0.3">
      <c r="A2126" s="69" t="s">
        <v>769</v>
      </c>
      <c r="B2126" s="69" t="s">
        <v>862</v>
      </c>
      <c r="C2126" s="70"/>
      <c r="D2126" s="71"/>
      <c r="E2126" s="72"/>
      <c r="F2126" s="73"/>
      <c r="G2126" s="70"/>
      <c r="H2126" s="74"/>
      <c r="I2126" s="75"/>
      <c r="J2126" s="75"/>
      <c r="K2126" s="36"/>
      <c r="L2126" s="82"/>
      <c r="M2126" s="82"/>
      <c r="N2126" s="77"/>
      <c r="O2126" s="84" t="s">
        <v>2170</v>
      </c>
      <c r="P2126" s="86">
        <v>43862.303576388891</v>
      </c>
      <c r="Q2126" s="84" t="s">
        <v>2369</v>
      </c>
      <c r="R2126" s="84"/>
      <c r="S2126" s="84"/>
      <c r="T2126" s="84" t="s">
        <v>2883</v>
      </c>
      <c r="U2126" s="87" t="s">
        <v>2977</v>
      </c>
      <c r="V2126" s="87" t="s">
        <v>2977</v>
      </c>
      <c r="W2126" s="86">
        <v>43862.303576388891</v>
      </c>
      <c r="X2126" s="90">
        <v>43862</v>
      </c>
      <c r="Y2126" s="92" t="s">
        <v>5657</v>
      </c>
      <c r="Z2126" s="87" t="s">
        <v>9420</v>
      </c>
      <c r="AA2126" s="84"/>
      <c r="AB2126" s="84"/>
      <c r="AC2126" s="92" t="s">
        <v>13298</v>
      </c>
      <c r="AD2126" s="84"/>
      <c r="AE2126" s="84" t="b">
        <v>0</v>
      </c>
      <c r="AF2126" s="84">
        <v>0</v>
      </c>
      <c r="AG2126" s="92" t="s">
        <v>16467</v>
      </c>
      <c r="AH2126" s="84" t="b">
        <v>0</v>
      </c>
      <c r="AI2126" s="84" t="s">
        <v>16520</v>
      </c>
      <c r="AJ2126" s="84"/>
      <c r="AK2126" s="92" t="s">
        <v>16467</v>
      </c>
      <c r="AL2126" s="84" t="b">
        <v>0</v>
      </c>
      <c r="AM2126" s="84">
        <v>0</v>
      </c>
      <c r="AN2126" s="92" t="s">
        <v>16467</v>
      </c>
      <c r="AO2126" s="84" t="s">
        <v>16534</v>
      </c>
      <c r="AP2126" s="84" t="b">
        <v>0</v>
      </c>
      <c r="AQ2126" s="92" t="s">
        <v>13298</v>
      </c>
      <c r="AR2126" s="84" t="s">
        <v>179</v>
      </c>
      <c r="AS2126" s="84">
        <v>0</v>
      </c>
      <c r="AT2126" s="84">
        <v>0</v>
      </c>
      <c r="AU2126" s="84"/>
      <c r="AV2126" s="84"/>
      <c r="AW2126" s="84"/>
      <c r="AX2126" s="84"/>
      <c r="AY2126" s="84"/>
      <c r="AZ2126" s="84"/>
      <c r="BA2126" s="84"/>
      <c r="BB2126" s="84"/>
      <c r="BC2126">
        <v>1</v>
      </c>
      <c r="BD2126">
        <v>1</v>
      </c>
      <c r="BE2126">
        <v>0</v>
      </c>
      <c r="BF2126">
        <v>0</v>
      </c>
      <c r="BG2126">
        <v>0</v>
      </c>
      <c r="BH2126">
        <v>0</v>
      </c>
    </row>
    <row r="2127" spans="1:60" x14ac:dyDescent="0.3">
      <c r="A2127" s="69" t="s">
        <v>770</v>
      </c>
      <c r="B2127" s="69" t="s">
        <v>770</v>
      </c>
      <c r="C2127" s="70"/>
      <c r="D2127" s="71"/>
      <c r="E2127" s="72"/>
      <c r="F2127" s="73"/>
      <c r="G2127" s="70"/>
      <c r="H2127" s="74"/>
      <c r="I2127" s="75"/>
      <c r="J2127" s="75"/>
      <c r="K2127" s="36"/>
      <c r="L2127" s="82"/>
      <c r="M2127" s="82"/>
      <c r="N2127" s="77"/>
      <c r="O2127" s="84" t="s">
        <v>179</v>
      </c>
      <c r="P2127" s="86">
        <v>43862.305254629631</v>
      </c>
      <c r="Q2127" s="84" t="s">
        <v>2370</v>
      </c>
      <c r="R2127" s="84"/>
      <c r="S2127" s="84"/>
      <c r="T2127" s="84" t="s">
        <v>2883</v>
      </c>
      <c r="U2127" s="84"/>
      <c r="V2127" s="87" t="s">
        <v>3563</v>
      </c>
      <c r="W2127" s="86">
        <v>43862.305254629631</v>
      </c>
      <c r="X2127" s="90">
        <v>43862</v>
      </c>
      <c r="Y2127" s="92" t="s">
        <v>5659</v>
      </c>
      <c r="Z2127" s="87" t="s">
        <v>9422</v>
      </c>
      <c r="AA2127" s="84"/>
      <c r="AB2127" s="84"/>
      <c r="AC2127" s="92" t="s">
        <v>13300</v>
      </c>
      <c r="AD2127" s="84"/>
      <c r="AE2127" s="84" t="b">
        <v>0</v>
      </c>
      <c r="AF2127" s="84">
        <v>0</v>
      </c>
      <c r="AG2127" s="92" t="s">
        <v>16467</v>
      </c>
      <c r="AH2127" s="84" t="b">
        <v>0</v>
      </c>
      <c r="AI2127" s="84" t="s">
        <v>16520</v>
      </c>
      <c r="AJ2127" s="84"/>
      <c r="AK2127" s="92" t="s">
        <v>16467</v>
      </c>
      <c r="AL2127" s="84" t="b">
        <v>0</v>
      </c>
      <c r="AM2127" s="84">
        <v>0</v>
      </c>
      <c r="AN2127" s="92" t="s">
        <v>16467</v>
      </c>
      <c r="AO2127" s="84" t="s">
        <v>16534</v>
      </c>
      <c r="AP2127" s="84" t="b">
        <v>0</v>
      </c>
      <c r="AQ2127" s="92" t="s">
        <v>13300</v>
      </c>
      <c r="AR2127" s="84" t="s">
        <v>179</v>
      </c>
      <c r="AS2127" s="84">
        <v>0</v>
      </c>
      <c r="AT2127" s="84">
        <v>0</v>
      </c>
      <c r="AU2127" s="84"/>
      <c r="AV2127" s="84"/>
      <c r="AW2127" s="84"/>
      <c r="AX2127" s="84"/>
      <c r="AY2127" s="84"/>
      <c r="AZ2127" s="84"/>
      <c r="BA2127" s="84"/>
      <c r="BB2127" s="84"/>
      <c r="BC2127">
        <v>1</v>
      </c>
      <c r="BD2127">
        <v>0</v>
      </c>
      <c r="BE2127">
        <v>0</v>
      </c>
      <c r="BF2127">
        <v>1</v>
      </c>
      <c r="BG2127">
        <v>0</v>
      </c>
      <c r="BH2127">
        <v>0</v>
      </c>
    </row>
    <row r="2128" spans="1:60" x14ac:dyDescent="0.3">
      <c r="A2128" s="69" t="s">
        <v>785</v>
      </c>
      <c r="B2128" s="69" t="s">
        <v>785</v>
      </c>
      <c r="C2128" s="70"/>
      <c r="D2128" s="71"/>
      <c r="E2128" s="72"/>
      <c r="F2128" s="73"/>
      <c r="G2128" s="70"/>
      <c r="H2128" s="74"/>
      <c r="I2128" s="75"/>
      <c r="J2128" s="75"/>
      <c r="K2128" s="36"/>
      <c r="L2128" s="82"/>
      <c r="M2128" s="82"/>
      <c r="N2128" s="77"/>
      <c r="O2128" s="84" t="s">
        <v>179</v>
      </c>
      <c r="P2128" s="86">
        <v>43862.305752314816</v>
      </c>
      <c r="Q2128" s="84" t="s">
        <v>2376</v>
      </c>
      <c r="R2128" s="84"/>
      <c r="S2128" s="84"/>
      <c r="T2128" s="84" t="s">
        <v>2908</v>
      </c>
      <c r="U2128" s="84"/>
      <c r="V2128" s="87" t="s">
        <v>3576</v>
      </c>
      <c r="W2128" s="86">
        <v>43862.305752314816</v>
      </c>
      <c r="X2128" s="90">
        <v>43862</v>
      </c>
      <c r="Y2128" s="92" t="s">
        <v>5683</v>
      </c>
      <c r="Z2128" s="87" t="s">
        <v>9446</v>
      </c>
      <c r="AA2128" s="84"/>
      <c r="AB2128" s="84"/>
      <c r="AC2128" s="92" t="s">
        <v>13324</v>
      </c>
      <c r="AD2128" s="84"/>
      <c r="AE2128" s="84" t="b">
        <v>0</v>
      </c>
      <c r="AF2128" s="84">
        <v>1</v>
      </c>
      <c r="AG2128" s="92" t="s">
        <v>16467</v>
      </c>
      <c r="AH2128" s="84" t="b">
        <v>0</v>
      </c>
      <c r="AI2128" s="84" t="s">
        <v>16520</v>
      </c>
      <c r="AJ2128" s="84"/>
      <c r="AK2128" s="92" t="s">
        <v>16467</v>
      </c>
      <c r="AL2128" s="84" t="b">
        <v>0</v>
      </c>
      <c r="AM2128" s="84">
        <v>1</v>
      </c>
      <c r="AN2128" s="92" t="s">
        <v>16467</v>
      </c>
      <c r="AO2128" s="84" t="s">
        <v>16536</v>
      </c>
      <c r="AP2128" s="84" t="b">
        <v>0</v>
      </c>
      <c r="AQ2128" s="92" t="s">
        <v>13324</v>
      </c>
      <c r="AR2128" s="84" t="s">
        <v>179</v>
      </c>
      <c r="AS2128" s="84">
        <v>0</v>
      </c>
      <c r="AT2128" s="84">
        <v>0</v>
      </c>
      <c r="AU2128" s="84"/>
      <c r="AV2128" s="84"/>
      <c r="AW2128" s="84"/>
      <c r="AX2128" s="84"/>
      <c r="AY2128" s="84"/>
      <c r="AZ2128" s="84"/>
      <c r="BA2128" s="84"/>
      <c r="BB2128" s="84"/>
      <c r="BC2128">
        <v>1</v>
      </c>
      <c r="BD2128">
        <v>0</v>
      </c>
      <c r="BE2128">
        <v>0</v>
      </c>
      <c r="BF2128">
        <v>1</v>
      </c>
      <c r="BG2128">
        <v>0</v>
      </c>
      <c r="BH2128">
        <v>0</v>
      </c>
    </row>
    <row r="2129" spans="1:60" x14ac:dyDescent="0.3">
      <c r="A2129" s="69" t="s">
        <v>771</v>
      </c>
      <c r="B2129" s="69" t="s">
        <v>2148</v>
      </c>
      <c r="C2129" s="70"/>
      <c r="D2129" s="71"/>
      <c r="E2129" s="72"/>
      <c r="F2129" s="73"/>
      <c r="G2129" s="70"/>
      <c r="H2129" s="74"/>
      <c r="I2129" s="75"/>
      <c r="J2129" s="75"/>
      <c r="K2129" s="36"/>
      <c r="L2129" s="82"/>
      <c r="M2129" s="82"/>
      <c r="N2129" s="77"/>
      <c r="O2129" s="84" t="s">
        <v>2171</v>
      </c>
      <c r="P2129" s="86">
        <v>43862.307534722226</v>
      </c>
      <c r="Q2129" s="84" t="s">
        <v>2371</v>
      </c>
      <c r="R2129" s="84"/>
      <c r="S2129" s="84"/>
      <c r="T2129" s="84" t="s">
        <v>2873</v>
      </c>
      <c r="U2129" s="84"/>
      <c r="V2129" s="87" t="s">
        <v>3564</v>
      </c>
      <c r="W2129" s="86">
        <v>43862.307534722226</v>
      </c>
      <c r="X2129" s="90">
        <v>43862</v>
      </c>
      <c r="Y2129" s="92" t="s">
        <v>5660</v>
      </c>
      <c r="Z2129" s="87" t="s">
        <v>9423</v>
      </c>
      <c r="AA2129" s="84"/>
      <c r="AB2129" s="84"/>
      <c r="AC2129" s="92" t="s">
        <v>13301</v>
      </c>
      <c r="AD2129" s="92" t="s">
        <v>16440</v>
      </c>
      <c r="AE2129" s="84" t="b">
        <v>0</v>
      </c>
      <c r="AF2129" s="84">
        <v>9</v>
      </c>
      <c r="AG2129" s="92" t="s">
        <v>16475</v>
      </c>
      <c r="AH2129" s="84" t="b">
        <v>0</v>
      </c>
      <c r="AI2129" s="84" t="s">
        <v>16521</v>
      </c>
      <c r="AJ2129" s="84"/>
      <c r="AK2129" s="92" t="s">
        <v>16467</v>
      </c>
      <c r="AL2129" s="84" t="b">
        <v>0</v>
      </c>
      <c r="AM2129" s="84">
        <v>0</v>
      </c>
      <c r="AN2129" s="92" t="s">
        <v>16467</v>
      </c>
      <c r="AO2129" s="84" t="s">
        <v>16534</v>
      </c>
      <c r="AP2129" s="84" t="b">
        <v>0</v>
      </c>
      <c r="AQ2129" s="92" t="s">
        <v>16440</v>
      </c>
      <c r="AR2129" s="84" t="s">
        <v>179</v>
      </c>
      <c r="AS2129" s="84">
        <v>0</v>
      </c>
      <c r="AT2129" s="84">
        <v>0</v>
      </c>
      <c r="AU2129" s="84"/>
      <c r="AV2129" s="84"/>
      <c r="AW2129" s="84"/>
      <c r="AX2129" s="84"/>
      <c r="AY2129" s="84"/>
      <c r="AZ2129" s="84"/>
      <c r="BA2129" s="84"/>
      <c r="BB2129" s="84"/>
      <c r="BC2129">
        <v>1</v>
      </c>
      <c r="BD2129">
        <v>0</v>
      </c>
      <c r="BE2129">
        <v>0</v>
      </c>
      <c r="BF2129">
        <v>0</v>
      </c>
      <c r="BG2129">
        <v>0</v>
      </c>
      <c r="BH2129">
        <v>1</v>
      </c>
    </row>
    <row r="2130" spans="1:60" x14ac:dyDescent="0.3">
      <c r="A2130" s="69" t="s">
        <v>927</v>
      </c>
      <c r="B2130" s="69" t="s">
        <v>2132</v>
      </c>
      <c r="C2130" s="70"/>
      <c r="D2130" s="71"/>
      <c r="E2130" s="72"/>
      <c r="F2130" s="73"/>
      <c r="G2130" s="70"/>
      <c r="H2130" s="74"/>
      <c r="I2130" s="75"/>
      <c r="J2130" s="75"/>
      <c r="K2130" s="36"/>
      <c r="L2130" s="82"/>
      <c r="M2130" s="82"/>
      <c r="N2130" s="77"/>
      <c r="O2130" s="84" t="s">
        <v>2168</v>
      </c>
      <c r="P2130" s="86">
        <v>43862.308946759258</v>
      </c>
      <c r="Q2130" s="84" t="s">
        <v>2218</v>
      </c>
      <c r="R2130" s="84"/>
      <c r="S2130" s="84"/>
      <c r="T2130" s="84" t="s">
        <v>2873</v>
      </c>
      <c r="U2130" s="84"/>
      <c r="V2130" s="87" t="s">
        <v>3708</v>
      </c>
      <c r="W2130" s="86">
        <v>43862.308946759258</v>
      </c>
      <c r="X2130" s="90">
        <v>43862</v>
      </c>
      <c r="Y2130" s="92" t="s">
        <v>5896</v>
      </c>
      <c r="Z2130" s="87" t="s">
        <v>9666</v>
      </c>
      <c r="AA2130" s="84"/>
      <c r="AB2130" s="84"/>
      <c r="AC2130" s="92" t="s">
        <v>13544</v>
      </c>
      <c r="AD2130" s="84"/>
      <c r="AE2130" s="84" t="b">
        <v>0</v>
      </c>
      <c r="AF2130" s="84">
        <v>0</v>
      </c>
      <c r="AG2130" s="92" t="s">
        <v>16467</v>
      </c>
      <c r="AH2130" s="84" t="b">
        <v>0</v>
      </c>
      <c r="AI2130" s="84" t="s">
        <v>16520</v>
      </c>
      <c r="AJ2130" s="84"/>
      <c r="AK2130" s="92" t="s">
        <v>16467</v>
      </c>
      <c r="AL2130" s="84" t="b">
        <v>0</v>
      </c>
      <c r="AM2130" s="84">
        <v>121</v>
      </c>
      <c r="AN2130" s="92" t="s">
        <v>12602</v>
      </c>
      <c r="AO2130" s="84" t="s">
        <v>16534</v>
      </c>
      <c r="AP2130" s="84" t="b">
        <v>0</v>
      </c>
      <c r="AQ2130" s="92" t="s">
        <v>12602</v>
      </c>
      <c r="AR2130" s="84" t="s">
        <v>179</v>
      </c>
      <c r="AS2130" s="84">
        <v>0</v>
      </c>
      <c r="AT2130" s="84">
        <v>0</v>
      </c>
      <c r="AU2130" s="84"/>
      <c r="AV2130" s="84"/>
      <c r="AW2130" s="84"/>
      <c r="AX2130" s="84"/>
      <c r="AY2130" s="84"/>
      <c r="AZ2130" s="84"/>
      <c r="BA2130" s="84"/>
      <c r="BB2130" s="84"/>
      <c r="BC2130">
        <v>1</v>
      </c>
      <c r="BD2130">
        <v>0</v>
      </c>
      <c r="BE2130">
        <v>1</v>
      </c>
      <c r="BF2130">
        <v>0</v>
      </c>
      <c r="BG2130">
        <v>0</v>
      </c>
      <c r="BH2130">
        <v>0</v>
      </c>
    </row>
    <row r="2131" spans="1:60" x14ac:dyDescent="0.3">
      <c r="A2131" s="69" t="s">
        <v>1405</v>
      </c>
      <c r="B2131" s="69" t="s">
        <v>2096</v>
      </c>
      <c r="C2131" s="70"/>
      <c r="D2131" s="71"/>
      <c r="E2131" s="72"/>
      <c r="F2131" s="73"/>
      <c r="G2131" s="70"/>
      <c r="H2131" s="74"/>
      <c r="I2131" s="75"/>
      <c r="J2131" s="75"/>
      <c r="K2131" s="36"/>
      <c r="L2131" s="82"/>
      <c r="M2131" s="82"/>
      <c r="N2131" s="77"/>
      <c r="O2131" s="84" t="s">
        <v>2169</v>
      </c>
      <c r="P2131" s="86">
        <v>43862.309027777781</v>
      </c>
      <c r="Q2131" s="84" t="s">
        <v>2284</v>
      </c>
      <c r="R2131" s="84"/>
      <c r="S2131" s="84"/>
      <c r="T2131" s="84" t="s">
        <v>2883</v>
      </c>
      <c r="U2131" s="84"/>
      <c r="V2131" s="87" t="s">
        <v>4153</v>
      </c>
      <c r="W2131" s="86">
        <v>43862.309027777781</v>
      </c>
      <c r="X2131" s="90">
        <v>43862</v>
      </c>
      <c r="Y2131" s="92" t="s">
        <v>6633</v>
      </c>
      <c r="Z2131" s="87" t="s">
        <v>10412</v>
      </c>
      <c r="AA2131" s="84"/>
      <c r="AB2131" s="84"/>
      <c r="AC2131" s="92" t="s">
        <v>14295</v>
      </c>
      <c r="AD2131" s="84"/>
      <c r="AE2131" s="84" t="b">
        <v>0</v>
      </c>
      <c r="AF2131" s="84">
        <v>0</v>
      </c>
      <c r="AG2131" s="92" t="s">
        <v>16467</v>
      </c>
      <c r="AH2131" s="84" t="b">
        <v>0</v>
      </c>
      <c r="AI2131" s="84" t="s">
        <v>16520</v>
      </c>
      <c r="AJ2131" s="84"/>
      <c r="AK2131" s="92" t="s">
        <v>16467</v>
      </c>
      <c r="AL2131" s="84" t="b">
        <v>0</v>
      </c>
      <c r="AM2131" s="84">
        <v>230</v>
      </c>
      <c r="AN2131" s="92" t="s">
        <v>16293</v>
      </c>
      <c r="AO2131" s="84" t="s">
        <v>16534</v>
      </c>
      <c r="AP2131" s="84" t="b">
        <v>0</v>
      </c>
      <c r="AQ2131" s="92" t="s">
        <v>16293</v>
      </c>
      <c r="AR2131" s="84" t="s">
        <v>179</v>
      </c>
      <c r="AS2131" s="84">
        <v>0</v>
      </c>
      <c r="AT2131" s="84">
        <v>0</v>
      </c>
      <c r="AU2131" s="84"/>
      <c r="AV2131" s="84"/>
      <c r="AW2131" s="84"/>
      <c r="AX2131" s="84"/>
      <c r="AY2131" s="84"/>
      <c r="AZ2131" s="84"/>
      <c r="BA2131" s="84"/>
      <c r="BB2131" s="84"/>
      <c r="BC2131">
        <v>1</v>
      </c>
      <c r="BD2131">
        <v>0</v>
      </c>
      <c r="BE2131">
        <v>0</v>
      </c>
      <c r="BF2131">
        <v>0</v>
      </c>
      <c r="BG2131">
        <v>1</v>
      </c>
      <c r="BH2131">
        <v>0</v>
      </c>
    </row>
    <row r="2132" spans="1:60" x14ac:dyDescent="0.3">
      <c r="A2132" s="69" t="s">
        <v>1322</v>
      </c>
      <c r="B2132" s="69" t="s">
        <v>2096</v>
      </c>
      <c r="C2132" s="70"/>
      <c r="D2132" s="71"/>
      <c r="E2132" s="72"/>
      <c r="F2132" s="73"/>
      <c r="G2132" s="70"/>
      <c r="H2132" s="74"/>
      <c r="I2132" s="75"/>
      <c r="J2132" s="75"/>
      <c r="K2132" s="36"/>
      <c r="L2132" s="82"/>
      <c r="M2132" s="82"/>
      <c r="N2132" s="77"/>
      <c r="O2132" s="84" t="s">
        <v>2169</v>
      </c>
      <c r="P2132" s="86">
        <v>43862.309965277775</v>
      </c>
      <c r="Q2132" s="84" t="s">
        <v>2284</v>
      </c>
      <c r="R2132" s="84"/>
      <c r="S2132" s="84"/>
      <c r="T2132" s="84" t="s">
        <v>2883</v>
      </c>
      <c r="U2132" s="84"/>
      <c r="V2132" s="87" t="s">
        <v>4080</v>
      </c>
      <c r="W2132" s="86">
        <v>43862.309965277775</v>
      </c>
      <c r="X2132" s="90">
        <v>43862</v>
      </c>
      <c r="Y2132" s="92" t="s">
        <v>6468</v>
      </c>
      <c r="Z2132" s="87" t="s">
        <v>10242</v>
      </c>
      <c r="AA2132" s="84"/>
      <c r="AB2132" s="84"/>
      <c r="AC2132" s="92" t="s">
        <v>14122</v>
      </c>
      <c r="AD2132" s="84"/>
      <c r="AE2132" s="84" t="b">
        <v>0</v>
      </c>
      <c r="AF2132" s="84">
        <v>0</v>
      </c>
      <c r="AG2132" s="92" t="s">
        <v>16467</v>
      </c>
      <c r="AH2132" s="84" t="b">
        <v>0</v>
      </c>
      <c r="AI2132" s="84" t="s">
        <v>16520</v>
      </c>
      <c r="AJ2132" s="84"/>
      <c r="AK2132" s="92" t="s">
        <v>16467</v>
      </c>
      <c r="AL2132" s="84" t="b">
        <v>0</v>
      </c>
      <c r="AM2132" s="84">
        <v>230</v>
      </c>
      <c r="AN2132" s="92" t="s">
        <v>16293</v>
      </c>
      <c r="AO2132" s="84" t="s">
        <v>16534</v>
      </c>
      <c r="AP2132" s="84" t="b">
        <v>0</v>
      </c>
      <c r="AQ2132" s="92" t="s">
        <v>16293</v>
      </c>
      <c r="AR2132" s="84" t="s">
        <v>179</v>
      </c>
      <c r="AS2132" s="84">
        <v>0</v>
      </c>
      <c r="AT2132" s="84">
        <v>0</v>
      </c>
      <c r="AU2132" s="84"/>
      <c r="AV2132" s="84"/>
      <c r="AW2132" s="84"/>
      <c r="AX2132" s="84"/>
      <c r="AY2132" s="84"/>
      <c r="AZ2132" s="84"/>
      <c r="BA2132" s="84"/>
      <c r="BB2132" s="84"/>
      <c r="BC2132">
        <v>1</v>
      </c>
      <c r="BD2132">
        <v>0</v>
      </c>
      <c r="BE2132">
        <v>0</v>
      </c>
      <c r="BF2132">
        <v>0</v>
      </c>
      <c r="BG2132">
        <v>1</v>
      </c>
      <c r="BH2132">
        <v>0</v>
      </c>
    </row>
    <row r="2133" spans="1:60" x14ac:dyDescent="0.3">
      <c r="A2133" s="69" t="s">
        <v>772</v>
      </c>
      <c r="B2133" s="69" t="s">
        <v>1943</v>
      </c>
      <c r="C2133" s="70"/>
      <c r="D2133" s="71"/>
      <c r="E2133" s="72"/>
      <c r="F2133" s="73"/>
      <c r="G2133" s="70"/>
      <c r="H2133" s="74"/>
      <c r="I2133" s="75"/>
      <c r="J2133" s="75"/>
      <c r="K2133" s="36"/>
      <c r="L2133" s="82"/>
      <c r="M2133" s="82"/>
      <c r="N2133" s="77"/>
      <c r="O2133" s="84" t="s">
        <v>2169</v>
      </c>
      <c r="P2133" s="86">
        <v>43862.310520833336</v>
      </c>
      <c r="Q2133" s="84" t="s">
        <v>2268</v>
      </c>
      <c r="R2133" s="84"/>
      <c r="S2133" s="84"/>
      <c r="T2133" s="84"/>
      <c r="U2133" s="84"/>
      <c r="V2133" s="87" t="s">
        <v>3062</v>
      </c>
      <c r="W2133" s="86">
        <v>43862.310520833336</v>
      </c>
      <c r="X2133" s="90">
        <v>43862</v>
      </c>
      <c r="Y2133" s="92" t="s">
        <v>5667</v>
      </c>
      <c r="Z2133" s="87" t="s">
        <v>9430</v>
      </c>
      <c r="AA2133" s="84"/>
      <c r="AB2133" s="84"/>
      <c r="AC2133" s="92" t="s">
        <v>13308</v>
      </c>
      <c r="AD2133" s="84"/>
      <c r="AE2133" s="84" t="b">
        <v>0</v>
      </c>
      <c r="AF2133" s="84">
        <v>0</v>
      </c>
      <c r="AG2133" s="92" t="s">
        <v>16467</v>
      </c>
      <c r="AH2133" s="84" t="b">
        <v>0</v>
      </c>
      <c r="AI2133" s="84" t="s">
        <v>16520</v>
      </c>
      <c r="AJ2133" s="84"/>
      <c r="AK2133" s="92" t="s">
        <v>16467</v>
      </c>
      <c r="AL2133" s="84" t="b">
        <v>0</v>
      </c>
      <c r="AM2133" s="84">
        <v>17</v>
      </c>
      <c r="AN2133" s="92" t="s">
        <v>15926</v>
      </c>
      <c r="AO2133" s="84" t="s">
        <v>16537</v>
      </c>
      <c r="AP2133" s="84" t="b">
        <v>0</v>
      </c>
      <c r="AQ2133" s="92" t="s">
        <v>15926</v>
      </c>
      <c r="AR2133" s="84" t="s">
        <v>179</v>
      </c>
      <c r="AS2133" s="84">
        <v>0</v>
      </c>
      <c r="AT2133" s="84">
        <v>0</v>
      </c>
      <c r="AU2133" s="84"/>
      <c r="AV2133" s="84"/>
      <c r="AW2133" s="84"/>
      <c r="AX2133" s="84"/>
      <c r="AY2133" s="84"/>
      <c r="AZ2133" s="84"/>
      <c r="BA2133" s="84"/>
      <c r="BB2133" s="84"/>
      <c r="BC2133">
        <v>1</v>
      </c>
      <c r="BD2133">
        <v>0</v>
      </c>
      <c r="BE2133">
        <v>0</v>
      </c>
      <c r="BF2133">
        <v>0</v>
      </c>
      <c r="BG2133">
        <v>1</v>
      </c>
      <c r="BH2133">
        <v>0</v>
      </c>
    </row>
    <row r="2134" spans="1:60" x14ac:dyDescent="0.3">
      <c r="A2134" s="69" t="s">
        <v>773</v>
      </c>
      <c r="B2134" s="69" t="s">
        <v>2128</v>
      </c>
      <c r="C2134" s="70"/>
      <c r="D2134" s="71"/>
      <c r="E2134" s="72"/>
      <c r="F2134" s="73"/>
      <c r="G2134" s="70"/>
      <c r="H2134" s="74"/>
      <c r="I2134" s="75"/>
      <c r="J2134" s="75"/>
      <c r="K2134" s="36"/>
      <c r="L2134" s="82"/>
      <c r="M2134" s="82"/>
      <c r="N2134" s="77"/>
      <c r="O2134" s="84" t="s">
        <v>2168</v>
      </c>
      <c r="P2134" s="86">
        <v>43862.310671296298</v>
      </c>
      <c r="Q2134" s="84" t="s">
        <v>2299</v>
      </c>
      <c r="R2134" s="84"/>
      <c r="S2134" s="84"/>
      <c r="T2134" s="84"/>
      <c r="U2134" s="84"/>
      <c r="V2134" s="87" t="s">
        <v>3565</v>
      </c>
      <c r="W2134" s="86">
        <v>43862.310671296298</v>
      </c>
      <c r="X2134" s="90">
        <v>43862</v>
      </c>
      <c r="Y2134" s="92" t="s">
        <v>5668</v>
      </c>
      <c r="Z2134" s="87" t="s">
        <v>9431</v>
      </c>
      <c r="AA2134" s="84"/>
      <c r="AB2134" s="84"/>
      <c r="AC2134" s="92" t="s">
        <v>13309</v>
      </c>
      <c r="AD2134" s="84"/>
      <c r="AE2134" s="84" t="b">
        <v>0</v>
      </c>
      <c r="AF2134" s="84">
        <v>0</v>
      </c>
      <c r="AG2134" s="92" t="s">
        <v>16467</v>
      </c>
      <c r="AH2134" s="84" t="b">
        <v>0</v>
      </c>
      <c r="AI2134" s="84" t="s">
        <v>16520</v>
      </c>
      <c r="AJ2134" s="84"/>
      <c r="AK2134" s="92" t="s">
        <v>16467</v>
      </c>
      <c r="AL2134" s="84" t="b">
        <v>0</v>
      </c>
      <c r="AM2134" s="84">
        <v>118</v>
      </c>
      <c r="AN2134" s="92" t="s">
        <v>16294</v>
      </c>
      <c r="AO2134" s="84" t="s">
        <v>16535</v>
      </c>
      <c r="AP2134" s="84" t="b">
        <v>0</v>
      </c>
      <c r="AQ2134" s="92" t="s">
        <v>16294</v>
      </c>
      <c r="AR2134" s="84" t="s">
        <v>179</v>
      </c>
      <c r="AS2134" s="84">
        <v>0</v>
      </c>
      <c r="AT2134" s="84">
        <v>0</v>
      </c>
      <c r="AU2134" s="84"/>
      <c r="AV2134" s="84"/>
      <c r="AW2134" s="84"/>
      <c r="AX2134" s="84"/>
      <c r="AY2134" s="84"/>
      <c r="AZ2134" s="84"/>
      <c r="BA2134" s="84"/>
      <c r="BB2134" s="84"/>
      <c r="BC2134">
        <v>1</v>
      </c>
      <c r="BD2134">
        <v>0</v>
      </c>
      <c r="BE2134">
        <v>1</v>
      </c>
      <c r="BF2134">
        <v>0</v>
      </c>
      <c r="BG2134">
        <v>0</v>
      </c>
      <c r="BH2134">
        <v>0</v>
      </c>
    </row>
    <row r="2135" spans="1:60" x14ac:dyDescent="0.3">
      <c r="A2135" s="69" t="s">
        <v>773</v>
      </c>
      <c r="B2135" s="69" t="s">
        <v>2145</v>
      </c>
      <c r="C2135" s="70"/>
      <c r="D2135" s="71"/>
      <c r="E2135" s="72"/>
      <c r="F2135" s="73"/>
      <c r="G2135" s="70"/>
      <c r="H2135" s="74"/>
      <c r="I2135" s="75"/>
      <c r="J2135" s="75"/>
      <c r="K2135" s="36"/>
      <c r="L2135" s="82"/>
      <c r="M2135" s="82"/>
      <c r="N2135" s="77"/>
      <c r="O2135" s="84" t="s">
        <v>2168</v>
      </c>
      <c r="P2135" s="86">
        <v>43862.310671296298</v>
      </c>
      <c r="Q2135" s="84" t="s">
        <v>2299</v>
      </c>
      <c r="R2135" s="84"/>
      <c r="S2135" s="84"/>
      <c r="T2135" s="84"/>
      <c r="U2135" s="84"/>
      <c r="V2135" s="87" t="s">
        <v>3565</v>
      </c>
      <c r="W2135" s="86">
        <v>43862.310671296298</v>
      </c>
      <c r="X2135" s="90">
        <v>43862</v>
      </c>
      <c r="Y2135" s="92" t="s">
        <v>5668</v>
      </c>
      <c r="Z2135" s="87" t="s">
        <v>9431</v>
      </c>
      <c r="AA2135" s="84"/>
      <c r="AB2135" s="84"/>
      <c r="AC2135" s="92" t="s">
        <v>13309</v>
      </c>
      <c r="AD2135" s="84"/>
      <c r="AE2135" s="84" t="b">
        <v>0</v>
      </c>
      <c r="AF2135" s="84">
        <v>0</v>
      </c>
      <c r="AG2135" s="92" t="s">
        <v>16467</v>
      </c>
      <c r="AH2135" s="84" t="b">
        <v>0</v>
      </c>
      <c r="AI2135" s="84" t="s">
        <v>16520</v>
      </c>
      <c r="AJ2135" s="84"/>
      <c r="AK2135" s="92" t="s">
        <v>16467</v>
      </c>
      <c r="AL2135" s="84" t="b">
        <v>0</v>
      </c>
      <c r="AM2135" s="84">
        <v>118</v>
      </c>
      <c r="AN2135" s="92" t="s">
        <v>16294</v>
      </c>
      <c r="AO2135" s="84" t="s">
        <v>16535</v>
      </c>
      <c r="AP2135" s="84" t="b">
        <v>0</v>
      </c>
      <c r="AQ2135" s="92" t="s">
        <v>16294</v>
      </c>
      <c r="AR2135" s="84" t="s">
        <v>179</v>
      </c>
      <c r="AS2135" s="84">
        <v>0</v>
      </c>
      <c r="AT2135" s="84">
        <v>0</v>
      </c>
      <c r="AU2135" s="84"/>
      <c r="AV2135" s="84"/>
      <c r="AW2135" s="84"/>
      <c r="AX2135" s="84"/>
      <c r="AY2135" s="84"/>
      <c r="AZ2135" s="84"/>
      <c r="BA2135" s="84"/>
      <c r="BB2135" s="84"/>
      <c r="BC2135">
        <v>1</v>
      </c>
      <c r="BD2135">
        <v>0</v>
      </c>
      <c r="BE2135">
        <v>1</v>
      </c>
      <c r="BF2135">
        <v>0</v>
      </c>
      <c r="BG2135">
        <v>0</v>
      </c>
      <c r="BH2135">
        <v>0</v>
      </c>
    </row>
    <row r="2136" spans="1:60" x14ac:dyDescent="0.3">
      <c r="A2136" s="69" t="s">
        <v>774</v>
      </c>
      <c r="B2136" s="69" t="s">
        <v>774</v>
      </c>
      <c r="C2136" s="70"/>
      <c r="D2136" s="71"/>
      <c r="E2136" s="72"/>
      <c r="F2136" s="73"/>
      <c r="G2136" s="70"/>
      <c r="H2136" s="74"/>
      <c r="I2136" s="75"/>
      <c r="J2136" s="75"/>
      <c r="K2136" s="36"/>
      <c r="L2136" s="82"/>
      <c r="M2136" s="82"/>
      <c r="N2136" s="77"/>
      <c r="O2136" s="84" t="s">
        <v>179</v>
      </c>
      <c r="P2136" s="86">
        <v>43862.310810185183</v>
      </c>
      <c r="Q2136" s="84" t="s">
        <v>2275</v>
      </c>
      <c r="R2136" s="84"/>
      <c r="S2136" s="84"/>
      <c r="T2136" s="84" t="s">
        <v>2883</v>
      </c>
      <c r="U2136" s="84"/>
      <c r="V2136" s="87" t="s">
        <v>3566</v>
      </c>
      <c r="W2136" s="86">
        <v>43862.310810185183</v>
      </c>
      <c r="X2136" s="90">
        <v>43862</v>
      </c>
      <c r="Y2136" s="92" t="s">
        <v>5669</v>
      </c>
      <c r="Z2136" s="87" t="s">
        <v>9432</v>
      </c>
      <c r="AA2136" s="84"/>
      <c r="AB2136" s="84"/>
      <c r="AC2136" s="92" t="s">
        <v>13310</v>
      </c>
      <c r="AD2136" s="84"/>
      <c r="AE2136" s="84" t="b">
        <v>0</v>
      </c>
      <c r="AF2136" s="84">
        <v>0</v>
      </c>
      <c r="AG2136" s="92" t="s">
        <v>16467</v>
      </c>
      <c r="AH2136" s="84" t="b">
        <v>0</v>
      </c>
      <c r="AI2136" s="84" t="s">
        <v>16522</v>
      </c>
      <c r="AJ2136" s="84"/>
      <c r="AK2136" s="92" t="s">
        <v>16467</v>
      </c>
      <c r="AL2136" s="84" t="b">
        <v>0</v>
      </c>
      <c r="AM2136" s="84">
        <v>0</v>
      </c>
      <c r="AN2136" s="92" t="s">
        <v>16467</v>
      </c>
      <c r="AO2136" s="84" t="s">
        <v>16534</v>
      </c>
      <c r="AP2136" s="84" t="b">
        <v>0</v>
      </c>
      <c r="AQ2136" s="92" t="s">
        <v>13310</v>
      </c>
      <c r="AR2136" s="84" t="s">
        <v>179</v>
      </c>
      <c r="AS2136" s="84">
        <v>0</v>
      </c>
      <c r="AT2136" s="84">
        <v>0</v>
      </c>
      <c r="AU2136" s="84"/>
      <c r="AV2136" s="84"/>
      <c r="AW2136" s="84"/>
      <c r="AX2136" s="84"/>
      <c r="AY2136" s="84"/>
      <c r="AZ2136" s="84"/>
      <c r="BA2136" s="84"/>
      <c r="BB2136" s="84"/>
      <c r="BC2136">
        <v>1</v>
      </c>
      <c r="BD2136">
        <v>0</v>
      </c>
      <c r="BE2136">
        <v>0</v>
      </c>
      <c r="BF2136">
        <v>1</v>
      </c>
      <c r="BG2136">
        <v>0</v>
      </c>
      <c r="BH2136">
        <v>0</v>
      </c>
    </row>
    <row r="2137" spans="1:60" x14ac:dyDescent="0.3">
      <c r="A2137" s="69" t="s">
        <v>1541</v>
      </c>
      <c r="B2137" s="69" t="s">
        <v>1540</v>
      </c>
      <c r="C2137" s="70"/>
      <c r="D2137" s="71"/>
      <c r="E2137" s="72"/>
      <c r="F2137" s="73"/>
      <c r="G2137" s="70"/>
      <c r="H2137" s="74"/>
      <c r="I2137" s="75"/>
      <c r="J2137" s="75"/>
      <c r="K2137" s="36"/>
      <c r="L2137" s="82"/>
      <c r="M2137" s="82"/>
      <c r="N2137" s="77"/>
      <c r="O2137" s="84" t="s">
        <v>2169</v>
      </c>
      <c r="P2137" s="86">
        <v>43862.311006944445</v>
      </c>
      <c r="Q2137" s="84" t="s">
        <v>2304</v>
      </c>
      <c r="R2137" s="84"/>
      <c r="S2137" s="84"/>
      <c r="T2137" s="84" t="s">
        <v>2883</v>
      </c>
      <c r="U2137" s="84"/>
      <c r="V2137" s="87" t="s">
        <v>4277</v>
      </c>
      <c r="W2137" s="86">
        <v>43862.311006944445</v>
      </c>
      <c r="X2137" s="90">
        <v>43862</v>
      </c>
      <c r="Y2137" s="92" t="s">
        <v>7056</v>
      </c>
      <c r="Z2137" s="87" t="s">
        <v>10842</v>
      </c>
      <c r="AA2137" s="84"/>
      <c r="AB2137" s="84"/>
      <c r="AC2137" s="92" t="s">
        <v>14727</v>
      </c>
      <c r="AD2137" s="84"/>
      <c r="AE2137" s="84" t="b">
        <v>0</v>
      </c>
      <c r="AF2137" s="84">
        <v>0</v>
      </c>
      <c r="AG2137" s="92" t="s">
        <v>16467</v>
      </c>
      <c r="AH2137" s="84" t="b">
        <v>0</v>
      </c>
      <c r="AI2137" s="84" t="s">
        <v>16520</v>
      </c>
      <c r="AJ2137" s="84"/>
      <c r="AK2137" s="92" t="s">
        <v>16467</v>
      </c>
      <c r="AL2137" s="84" t="b">
        <v>0</v>
      </c>
      <c r="AM2137" s="84">
        <v>12</v>
      </c>
      <c r="AN2137" s="92" t="s">
        <v>14725</v>
      </c>
      <c r="AO2137" s="84" t="s">
        <v>16535</v>
      </c>
      <c r="AP2137" s="84" t="b">
        <v>0</v>
      </c>
      <c r="AQ2137" s="92" t="s">
        <v>14725</v>
      </c>
      <c r="AR2137" s="84" t="s">
        <v>179</v>
      </c>
      <c r="AS2137" s="84">
        <v>0</v>
      </c>
      <c r="AT2137" s="84">
        <v>0</v>
      </c>
      <c r="AU2137" s="84"/>
      <c r="AV2137" s="84"/>
      <c r="AW2137" s="84"/>
      <c r="AX2137" s="84"/>
      <c r="AY2137" s="84"/>
      <c r="AZ2137" s="84"/>
      <c r="BA2137" s="84"/>
      <c r="BB2137" s="84"/>
      <c r="BC2137">
        <v>1</v>
      </c>
      <c r="BD2137">
        <v>0</v>
      </c>
      <c r="BE2137">
        <v>0</v>
      </c>
      <c r="BF2137">
        <v>0</v>
      </c>
      <c r="BG2137">
        <v>1</v>
      </c>
      <c r="BH2137">
        <v>0</v>
      </c>
    </row>
    <row r="2138" spans="1:60" x14ac:dyDescent="0.3">
      <c r="A2138" s="69" t="s">
        <v>1541</v>
      </c>
      <c r="B2138" s="69" t="s">
        <v>1542</v>
      </c>
      <c r="C2138" s="70"/>
      <c r="D2138" s="71"/>
      <c r="E2138" s="72"/>
      <c r="F2138" s="73"/>
      <c r="G2138" s="70"/>
      <c r="H2138" s="74"/>
      <c r="I2138" s="75"/>
      <c r="J2138" s="75"/>
      <c r="K2138" s="36"/>
      <c r="L2138" s="82"/>
      <c r="M2138" s="82"/>
      <c r="N2138" s="77"/>
      <c r="O2138" s="84" t="s">
        <v>2169</v>
      </c>
      <c r="P2138" s="86">
        <v>43862.311261574076</v>
      </c>
      <c r="Q2138" s="84" t="s">
        <v>2675</v>
      </c>
      <c r="R2138" s="84"/>
      <c r="S2138" s="84"/>
      <c r="T2138" s="84"/>
      <c r="U2138" s="84"/>
      <c r="V2138" s="87" t="s">
        <v>4277</v>
      </c>
      <c r="W2138" s="86">
        <v>43862.311261574076</v>
      </c>
      <c r="X2138" s="90">
        <v>43862</v>
      </c>
      <c r="Y2138" s="92" t="s">
        <v>7058</v>
      </c>
      <c r="Z2138" s="87" t="s">
        <v>10844</v>
      </c>
      <c r="AA2138" s="84"/>
      <c r="AB2138" s="84"/>
      <c r="AC2138" s="92" t="s">
        <v>14729</v>
      </c>
      <c r="AD2138" s="84"/>
      <c r="AE2138" s="84" t="b">
        <v>0</v>
      </c>
      <c r="AF2138" s="84">
        <v>0</v>
      </c>
      <c r="AG2138" s="92" t="s">
        <v>16467</v>
      </c>
      <c r="AH2138" s="84" t="b">
        <v>0</v>
      </c>
      <c r="AI2138" s="84" t="s">
        <v>16520</v>
      </c>
      <c r="AJ2138" s="84"/>
      <c r="AK2138" s="92" t="s">
        <v>16467</v>
      </c>
      <c r="AL2138" s="84" t="b">
        <v>0</v>
      </c>
      <c r="AM2138" s="84">
        <v>1</v>
      </c>
      <c r="AN2138" s="92" t="s">
        <v>14728</v>
      </c>
      <c r="AO2138" s="84" t="s">
        <v>16535</v>
      </c>
      <c r="AP2138" s="84" t="b">
        <v>0</v>
      </c>
      <c r="AQ2138" s="92" t="s">
        <v>14728</v>
      </c>
      <c r="AR2138" s="84" t="s">
        <v>179</v>
      </c>
      <c r="AS2138" s="84">
        <v>0</v>
      </c>
      <c r="AT2138" s="84">
        <v>0</v>
      </c>
      <c r="AU2138" s="84"/>
      <c r="AV2138" s="84"/>
      <c r="AW2138" s="84"/>
      <c r="AX2138" s="84"/>
      <c r="AY2138" s="84"/>
      <c r="AZ2138" s="84"/>
      <c r="BA2138" s="84"/>
      <c r="BB2138" s="84"/>
      <c r="BC2138">
        <v>1</v>
      </c>
      <c r="BD2138">
        <v>0</v>
      </c>
      <c r="BE2138">
        <v>0</v>
      </c>
      <c r="BF2138">
        <v>0</v>
      </c>
      <c r="BG2138">
        <v>1</v>
      </c>
      <c r="BH2138">
        <v>0</v>
      </c>
    </row>
    <row r="2139" spans="1:60" x14ac:dyDescent="0.3">
      <c r="A2139" s="69" t="s">
        <v>775</v>
      </c>
      <c r="B2139" s="69" t="s">
        <v>2078</v>
      </c>
      <c r="C2139" s="70"/>
      <c r="D2139" s="71"/>
      <c r="E2139" s="72"/>
      <c r="F2139" s="73"/>
      <c r="G2139" s="70"/>
      <c r="H2139" s="74"/>
      <c r="I2139" s="75"/>
      <c r="J2139" s="75"/>
      <c r="K2139" s="36"/>
      <c r="L2139" s="82"/>
      <c r="M2139" s="82"/>
      <c r="N2139" s="77"/>
      <c r="O2139" s="84" t="s">
        <v>2169</v>
      </c>
      <c r="P2139" s="86">
        <v>43862.311400462961</v>
      </c>
      <c r="Q2139" s="84" t="s">
        <v>2298</v>
      </c>
      <c r="R2139" s="84"/>
      <c r="S2139" s="84"/>
      <c r="T2139" s="84" t="s">
        <v>2890</v>
      </c>
      <c r="U2139" s="84"/>
      <c r="V2139" s="87" t="s">
        <v>3567</v>
      </c>
      <c r="W2139" s="86">
        <v>43862.311400462961</v>
      </c>
      <c r="X2139" s="90">
        <v>43862</v>
      </c>
      <c r="Y2139" s="92" t="s">
        <v>5670</v>
      </c>
      <c r="Z2139" s="87" t="s">
        <v>9433</v>
      </c>
      <c r="AA2139" s="84"/>
      <c r="AB2139" s="84"/>
      <c r="AC2139" s="92" t="s">
        <v>13311</v>
      </c>
      <c r="AD2139" s="84"/>
      <c r="AE2139" s="84" t="b">
        <v>0</v>
      </c>
      <c r="AF2139" s="84">
        <v>0</v>
      </c>
      <c r="AG2139" s="92" t="s">
        <v>16467</v>
      </c>
      <c r="AH2139" s="84" t="b">
        <v>0</v>
      </c>
      <c r="AI2139" s="84" t="s">
        <v>16520</v>
      </c>
      <c r="AJ2139" s="84"/>
      <c r="AK2139" s="92" t="s">
        <v>16467</v>
      </c>
      <c r="AL2139" s="84" t="b">
        <v>0</v>
      </c>
      <c r="AM2139" s="84">
        <v>66</v>
      </c>
      <c r="AN2139" s="92" t="s">
        <v>16225</v>
      </c>
      <c r="AO2139" s="84" t="s">
        <v>16534</v>
      </c>
      <c r="AP2139" s="84" t="b">
        <v>0</v>
      </c>
      <c r="AQ2139" s="92" t="s">
        <v>16225</v>
      </c>
      <c r="AR2139" s="84" t="s">
        <v>179</v>
      </c>
      <c r="AS2139" s="84">
        <v>0</v>
      </c>
      <c r="AT2139" s="84">
        <v>0</v>
      </c>
      <c r="AU2139" s="84"/>
      <c r="AV2139" s="84"/>
      <c r="AW2139" s="84"/>
      <c r="AX2139" s="84"/>
      <c r="AY2139" s="84"/>
      <c r="AZ2139" s="84"/>
      <c r="BA2139" s="84"/>
      <c r="BB2139" s="84"/>
      <c r="BC2139">
        <v>1</v>
      </c>
      <c r="BD2139">
        <v>0</v>
      </c>
      <c r="BE2139">
        <v>0</v>
      </c>
      <c r="BF2139">
        <v>0</v>
      </c>
      <c r="BG2139">
        <v>1</v>
      </c>
      <c r="BH2139">
        <v>0</v>
      </c>
    </row>
    <row r="2140" spans="1:60" x14ac:dyDescent="0.3">
      <c r="A2140" s="69" t="s">
        <v>776</v>
      </c>
      <c r="B2140" s="69" t="s">
        <v>2128</v>
      </c>
      <c r="C2140" s="70"/>
      <c r="D2140" s="71"/>
      <c r="E2140" s="72"/>
      <c r="F2140" s="73"/>
      <c r="G2140" s="70"/>
      <c r="H2140" s="74"/>
      <c r="I2140" s="75"/>
      <c r="J2140" s="75"/>
      <c r="K2140" s="36"/>
      <c r="L2140" s="82"/>
      <c r="M2140" s="82"/>
      <c r="N2140" s="77"/>
      <c r="O2140" s="84" t="s">
        <v>2168</v>
      </c>
      <c r="P2140" s="86">
        <v>43862.312060185184</v>
      </c>
      <c r="Q2140" s="84" t="s">
        <v>2299</v>
      </c>
      <c r="R2140" s="84"/>
      <c r="S2140" s="84"/>
      <c r="T2140" s="84"/>
      <c r="U2140" s="84"/>
      <c r="V2140" s="87" t="s">
        <v>3062</v>
      </c>
      <c r="W2140" s="86">
        <v>43862.312060185184</v>
      </c>
      <c r="X2140" s="90">
        <v>43862</v>
      </c>
      <c r="Y2140" s="92" t="s">
        <v>5673</v>
      </c>
      <c r="Z2140" s="87" t="s">
        <v>9436</v>
      </c>
      <c r="AA2140" s="84"/>
      <c r="AB2140" s="84"/>
      <c r="AC2140" s="92" t="s">
        <v>13314</v>
      </c>
      <c r="AD2140" s="84"/>
      <c r="AE2140" s="84" t="b">
        <v>0</v>
      </c>
      <c r="AF2140" s="84">
        <v>0</v>
      </c>
      <c r="AG2140" s="92" t="s">
        <v>16467</v>
      </c>
      <c r="AH2140" s="84" t="b">
        <v>0</v>
      </c>
      <c r="AI2140" s="84" t="s">
        <v>16520</v>
      </c>
      <c r="AJ2140" s="84"/>
      <c r="AK2140" s="92" t="s">
        <v>16467</v>
      </c>
      <c r="AL2140" s="84" t="b">
        <v>0</v>
      </c>
      <c r="AM2140" s="84">
        <v>118</v>
      </c>
      <c r="AN2140" s="92" t="s">
        <v>16294</v>
      </c>
      <c r="AO2140" s="84" t="s">
        <v>16534</v>
      </c>
      <c r="AP2140" s="84" t="b">
        <v>0</v>
      </c>
      <c r="AQ2140" s="92" t="s">
        <v>16294</v>
      </c>
      <c r="AR2140" s="84" t="s">
        <v>179</v>
      </c>
      <c r="AS2140" s="84">
        <v>0</v>
      </c>
      <c r="AT2140" s="84">
        <v>0</v>
      </c>
      <c r="AU2140" s="84"/>
      <c r="AV2140" s="84"/>
      <c r="AW2140" s="84"/>
      <c r="AX2140" s="84"/>
      <c r="AY2140" s="84"/>
      <c r="AZ2140" s="84"/>
      <c r="BA2140" s="84"/>
      <c r="BB2140" s="84"/>
      <c r="BC2140">
        <v>1</v>
      </c>
      <c r="BD2140">
        <v>0</v>
      </c>
      <c r="BE2140">
        <v>1</v>
      </c>
      <c r="BF2140">
        <v>0</v>
      </c>
      <c r="BG2140">
        <v>0</v>
      </c>
      <c r="BH2140">
        <v>0</v>
      </c>
    </row>
    <row r="2141" spans="1:60" x14ac:dyDescent="0.3">
      <c r="A2141" s="69" t="s">
        <v>776</v>
      </c>
      <c r="B2141" s="69" t="s">
        <v>2145</v>
      </c>
      <c r="C2141" s="70"/>
      <c r="D2141" s="71"/>
      <c r="E2141" s="72"/>
      <c r="F2141" s="73"/>
      <c r="G2141" s="70"/>
      <c r="H2141" s="74"/>
      <c r="I2141" s="75"/>
      <c r="J2141" s="75"/>
      <c r="K2141" s="36"/>
      <c r="L2141" s="82"/>
      <c r="M2141" s="82"/>
      <c r="N2141" s="77"/>
      <c r="O2141" s="84" t="s">
        <v>2168</v>
      </c>
      <c r="P2141" s="86">
        <v>43862.312060185184</v>
      </c>
      <c r="Q2141" s="84" t="s">
        <v>2299</v>
      </c>
      <c r="R2141" s="84"/>
      <c r="S2141" s="84"/>
      <c r="T2141" s="84"/>
      <c r="U2141" s="84"/>
      <c r="V2141" s="87" t="s">
        <v>3062</v>
      </c>
      <c r="W2141" s="86">
        <v>43862.312060185184</v>
      </c>
      <c r="X2141" s="90">
        <v>43862</v>
      </c>
      <c r="Y2141" s="92" t="s">
        <v>5673</v>
      </c>
      <c r="Z2141" s="87" t="s">
        <v>9436</v>
      </c>
      <c r="AA2141" s="84"/>
      <c r="AB2141" s="84"/>
      <c r="AC2141" s="92" t="s">
        <v>13314</v>
      </c>
      <c r="AD2141" s="84"/>
      <c r="AE2141" s="84" t="b">
        <v>0</v>
      </c>
      <c r="AF2141" s="84">
        <v>0</v>
      </c>
      <c r="AG2141" s="92" t="s">
        <v>16467</v>
      </c>
      <c r="AH2141" s="84" t="b">
        <v>0</v>
      </c>
      <c r="AI2141" s="84" t="s">
        <v>16520</v>
      </c>
      <c r="AJ2141" s="84"/>
      <c r="AK2141" s="92" t="s">
        <v>16467</v>
      </c>
      <c r="AL2141" s="84" t="b">
        <v>0</v>
      </c>
      <c r="AM2141" s="84">
        <v>118</v>
      </c>
      <c r="AN2141" s="92" t="s">
        <v>16294</v>
      </c>
      <c r="AO2141" s="84" t="s">
        <v>16534</v>
      </c>
      <c r="AP2141" s="84" t="b">
        <v>0</v>
      </c>
      <c r="AQ2141" s="92" t="s">
        <v>16294</v>
      </c>
      <c r="AR2141" s="84" t="s">
        <v>179</v>
      </c>
      <c r="AS2141" s="84">
        <v>0</v>
      </c>
      <c r="AT2141" s="84">
        <v>0</v>
      </c>
      <c r="AU2141" s="84"/>
      <c r="AV2141" s="84"/>
      <c r="AW2141" s="84"/>
      <c r="AX2141" s="84"/>
      <c r="AY2141" s="84"/>
      <c r="AZ2141" s="84"/>
      <c r="BA2141" s="84"/>
      <c r="BB2141" s="84"/>
      <c r="BC2141">
        <v>1</v>
      </c>
      <c r="BD2141">
        <v>0</v>
      </c>
      <c r="BE2141">
        <v>1</v>
      </c>
      <c r="BF2141">
        <v>0</v>
      </c>
      <c r="BG2141">
        <v>0</v>
      </c>
      <c r="BH2141">
        <v>0</v>
      </c>
    </row>
    <row r="2142" spans="1:60" x14ac:dyDescent="0.3">
      <c r="A2142" s="69" t="s">
        <v>783</v>
      </c>
      <c r="B2142" s="69" t="s">
        <v>1943</v>
      </c>
      <c r="C2142" s="70"/>
      <c r="D2142" s="71"/>
      <c r="E2142" s="72"/>
      <c r="F2142" s="73"/>
      <c r="G2142" s="70"/>
      <c r="H2142" s="74"/>
      <c r="I2142" s="75"/>
      <c r="J2142" s="75"/>
      <c r="K2142" s="36"/>
      <c r="L2142" s="82"/>
      <c r="M2142" s="82"/>
      <c r="N2142" s="77"/>
      <c r="O2142" s="84" t="s">
        <v>2169</v>
      </c>
      <c r="P2142" s="86">
        <v>43862.312349537038</v>
      </c>
      <c r="Q2142" s="84" t="s">
        <v>2227</v>
      </c>
      <c r="R2142" s="84"/>
      <c r="S2142" s="84"/>
      <c r="T2142" s="84"/>
      <c r="U2142" s="84"/>
      <c r="V2142" s="87" t="s">
        <v>3574</v>
      </c>
      <c r="W2142" s="86">
        <v>43862.312349537038</v>
      </c>
      <c r="X2142" s="90">
        <v>43862</v>
      </c>
      <c r="Y2142" s="92" t="s">
        <v>5680</v>
      </c>
      <c r="Z2142" s="87" t="s">
        <v>9443</v>
      </c>
      <c r="AA2142" s="84"/>
      <c r="AB2142" s="84"/>
      <c r="AC2142" s="92" t="s">
        <v>13321</v>
      </c>
      <c r="AD2142" s="84"/>
      <c r="AE2142" s="84" t="b">
        <v>0</v>
      </c>
      <c r="AF2142" s="84">
        <v>0</v>
      </c>
      <c r="AG2142" s="92" t="s">
        <v>16467</v>
      </c>
      <c r="AH2142" s="84" t="b">
        <v>0</v>
      </c>
      <c r="AI2142" s="84" t="s">
        <v>16521</v>
      </c>
      <c r="AJ2142" s="84"/>
      <c r="AK2142" s="92" t="s">
        <v>16467</v>
      </c>
      <c r="AL2142" s="84" t="b">
        <v>0</v>
      </c>
      <c r="AM2142" s="84">
        <v>11</v>
      </c>
      <c r="AN2142" s="92" t="s">
        <v>15853</v>
      </c>
      <c r="AO2142" s="84" t="s">
        <v>16534</v>
      </c>
      <c r="AP2142" s="84" t="b">
        <v>0</v>
      </c>
      <c r="AQ2142" s="92" t="s">
        <v>15853</v>
      </c>
      <c r="AR2142" s="84" t="s">
        <v>179</v>
      </c>
      <c r="AS2142" s="84">
        <v>0</v>
      </c>
      <c r="AT2142" s="84">
        <v>0</v>
      </c>
      <c r="AU2142" s="84"/>
      <c r="AV2142" s="84"/>
      <c r="AW2142" s="84"/>
      <c r="AX2142" s="84"/>
      <c r="AY2142" s="84"/>
      <c r="AZ2142" s="84"/>
      <c r="BA2142" s="84"/>
      <c r="BB2142" s="84"/>
      <c r="BC2142">
        <v>1</v>
      </c>
      <c r="BD2142">
        <v>0</v>
      </c>
      <c r="BE2142">
        <v>0</v>
      </c>
      <c r="BF2142">
        <v>0</v>
      </c>
      <c r="BG2142">
        <v>1</v>
      </c>
      <c r="BH2142">
        <v>0</v>
      </c>
    </row>
    <row r="2143" spans="1:60" x14ac:dyDescent="0.3">
      <c r="A2143" s="69" t="s">
        <v>783</v>
      </c>
      <c r="B2143" s="69" t="s">
        <v>270</v>
      </c>
      <c r="C2143" s="70"/>
      <c r="D2143" s="71"/>
      <c r="E2143" s="72"/>
      <c r="F2143" s="73"/>
      <c r="G2143" s="70"/>
      <c r="H2143" s="74"/>
      <c r="I2143" s="75"/>
      <c r="J2143" s="75"/>
      <c r="K2143" s="36"/>
      <c r="L2143" s="82"/>
      <c r="M2143" s="82"/>
      <c r="N2143" s="77"/>
      <c r="O2143" s="84" t="s">
        <v>2171</v>
      </c>
      <c r="P2143" s="86">
        <v>43862.312349537038</v>
      </c>
      <c r="Q2143" s="84" t="s">
        <v>2227</v>
      </c>
      <c r="R2143" s="84"/>
      <c r="S2143" s="84"/>
      <c r="T2143" s="84"/>
      <c r="U2143" s="84"/>
      <c r="V2143" s="87" t="s">
        <v>3574</v>
      </c>
      <c r="W2143" s="86">
        <v>43862.312349537038</v>
      </c>
      <c r="X2143" s="90">
        <v>43862</v>
      </c>
      <c r="Y2143" s="92" t="s">
        <v>5680</v>
      </c>
      <c r="Z2143" s="87" t="s">
        <v>9443</v>
      </c>
      <c r="AA2143" s="84"/>
      <c r="AB2143" s="84"/>
      <c r="AC2143" s="92" t="s">
        <v>13321</v>
      </c>
      <c r="AD2143" s="84"/>
      <c r="AE2143" s="84" t="b">
        <v>0</v>
      </c>
      <c r="AF2143" s="84">
        <v>0</v>
      </c>
      <c r="AG2143" s="92" t="s">
        <v>16467</v>
      </c>
      <c r="AH2143" s="84" t="b">
        <v>0</v>
      </c>
      <c r="AI2143" s="84" t="s">
        <v>16521</v>
      </c>
      <c r="AJ2143" s="84"/>
      <c r="AK2143" s="92" t="s">
        <v>16467</v>
      </c>
      <c r="AL2143" s="84" t="b">
        <v>0</v>
      </c>
      <c r="AM2143" s="84">
        <v>11</v>
      </c>
      <c r="AN2143" s="92" t="s">
        <v>15853</v>
      </c>
      <c r="AO2143" s="84" t="s">
        <v>16534</v>
      </c>
      <c r="AP2143" s="84" t="b">
        <v>0</v>
      </c>
      <c r="AQ2143" s="92" t="s">
        <v>15853</v>
      </c>
      <c r="AR2143" s="84" t="s">
        <v>179</v>
      </c>
      <c r="AS2143" s="84">
        <v>0</v>
      </c>
      <c r="AT2143" s="84">
        <v>0</v>
      </c>
      <c r="AU2143" s="84"/>
      <c r="AV2143" s="84"/>
      <c r="AW2143" s="84"/>
      <c r="AX2143" s="84"/>
      <c r="AY2143" s="84"/>
      <c r="AZ2143" s="84"/>
      <c r="BA2143" s="84"/>
      <c r="BB2143" s="84"/>
      <c r="BC2143">
        <v>1</v>
      </c>
      <c r="BD2143">
        <v>0</v>
      </c>
      <c r="BE2143">
        <v>0</v>
      </c>
      <c r="BF2143">
        <v>0</v>
      </c>
      <c r="BG2143">
        <v>0</v>
      </c>
      <c r="BH2143">
        <v>1</v>
      </c>
    </row>
    <row r="2144" spans="1:60" x14ac:dyDescent="0.3">
      <c r="A2144" s="69" t="s">
        <v>1541</v>
      </c>
      <c r="B2144" s="69" t="s">
        <v>2128</v>
      </c>
      <c r="C2144" s="70"/>
      <c r="D2144" s="71"/>
      <c r="E2144" s="72"/>
      <c r="F2144" s="73"/>
      <c r="G2144" s="70"/>
      <c r="H2144" s="74"/>
      <c r="I2144" s="75"/>
      <c r="J2144" s="75"/>
      <c r="K2144" s="36"/>
      <c r="L2144" s="82"/>
      <c r="M2144" s="82"/>
      <c r="N2144" s="77"/>
      <c r="O2144" s="84" t="s">
        <v>2168</v>
      </c>
      <c r="P2144" s="86">
        <v>43862.312407407408</v>
      </c>
      <c r="Q2144" s="84" t="s">
        <v>2299</v>
      </c>
      <c r="R2144" s="84"/>
      <c r="S2144" s="84"/>
      <c r="T2144" s="84"/>
      <c r="U2144" s="84"/>
      <c r="V2144" s="87" t="s">
        <v>4277</v>
      </c>
      <c r="W2144" s="86">
        <v>43862.312407407408</v>
      </c>
      <c r="X2144" s="90">
        <v>43862</v>
      </c>
      <c r="Y2144" s="92" t="s">
        <v>7059</v>
      </c>
      <c r="Z2144" s="87" t="s">
        <v>10845</v>
      </c>
      <c r="AA2144" s="84"/>
      <c r="AB2144" s="84"/>
      <c r="AC2144" s="92" t="s">
        <v>14730</v>
      </c>
      <c r="AD2144" s="84"/>
      <c r="AE2144" s="84" t="b">
        <v>0</v>
      </c>
      <c r="AF2144" s="84">
        <v>0</v>
      </c>
      <c r="AG2144" s="92" t="s">
        <v>16467</v>
      </c>
      <c r="AH2144" s="84" t="b">
        <v>0</v>
      </c>
      <c r="AI2144" s="84" t="s">
        <v>16520</v>
      </c>
      <c r="AJ2144" s="84"/>
      <c r="AK2144" s="92" t="s">
        <v>16467</v>
      </c>
      <c r="AL2144" s="84" t="b">
        <v>0</v>
      </c>
      <c r="AM2144" s="84">
        <v>118</v>
      </c>
      <c r="AN2144" s="92" t="s">
        <v>16294</v>
      </c>
      <c r="AO2144" s="84" t="s">
        <v>16535</v>
      </c>
      <c r="AP2144" s="84" t="b">
        <v>0</v>
      </c>
      <c r="AQ2144" s="92" t="s">
        <v>16294</v>
      </c>
      <c r="AR2144" s="84" t="s">
        <v>179</v>
      </c>
      <c r="AS2144" s="84">
        <v>0</v>
      </c>
      <c r="AT2144" s="84">
        <v>0</v>
      </c>
      <c r="AU2144" s="84"/>
      <c r="AV2144" s="84"/>
      <c r="AW2144" s="84"/>
      <c r="AX2144" s="84"/>
      <c r="AY2144" s="84"/>
      <c r="AZ2144" s="84"/>
      <c r="BA2144" s="84"/>
      <c r="BB2144" s="84"/>
      <c r="BC2144">
        <v>1</v>
      </c>
      <c r="BD2144">
        <v>0</v>
      </c>
      <c r="BE2144">
        <v>1</v>
      </c>
      <c r="BF2144">
        <v>0</v>
      </c>
      <c r="BG2144">
        <v>0</v>
      </c>
      <c r="BH2144">
        <v>0</v>
      </c>
    </row>
    <row r="2145" spans="1:60" x14ac:dyDescent="0.3">
      <c r="A2145" s="69" t="s">
        <v>1541</v>
      </c>
      <c r="B2145" s="69" t="s">
        <v>2145</v>
      </c>
      <c r="C2145" s="70"/>
      <c r="D2145" s="71"/>
      <c r="E2145" s="72"/>
      <c r="F2145" s="73"/>
      <c r="G2145" s="70"/>
      <c r="H2145" s="74"/>
      <c r="I2145" s="75"/>
      <c r="J2145" s="75"/>
      <c r="K2145" s="36"/>
      <c r="L2145" s="82"/>
      <c r="M2145" s="82"/>
      <c r="N2145" s="77"/>
      <c r="O2145" s="84" t="s">
        <v>2168</v>
      </c>
      <c r="P2145" s="86">
        <v>43862.312407407408</v>
      </c>
      <c r="Q2145" s="84" t="s">
        <v>2299</v>
      </c>
      <c r="R2145" s="84"/>
      <c r="S2145" s="84"/>
      <c r="T2145" s="84"/>
      <c r="U2145" s="84"/>
      <c r="V2145" s="87" t="s">
        <v>4277</v>
      </c>
      <c r="W2145" s="86">
        <v>43862.312407407408</v>
      </c>
      <c r="X2145" s="90">
        <v>43862</v>
      </c>
      <c r="Y2145" s="92" t="s">
        <v>7059</v>
      </c>
      <c r="Z2145" s="87" t="s">
        <v>10845</v>
      </c>
      <c r="AA2145" s="84"/>
      <c r="AB2145" s="84"/>
      <c r="AC2145" s="92" t="s">
        <v>14730</v>
      </c>
      <c r="AD2145" s="84"/>
      <c r="AE2145" s="84" t="b">
        <v>0</v>
      </c>
      <c r="AF2145" s="84">
        <v>0</v>
      </c>
      <c r="AG2145" s="92" t="s">
        <v>16467</v>
      </c>
      <c r="AH2145" s="84" t="b">
        <v>0</v>
      </c>
      <c r="AI2145" s="84" t="s">
        <v>16520</v>
      </c>
      <c r="AJ2145" s="84"/>
      <c r="AK2145" s="92" t="s">
        <v>16467</v>
      </c>
      <c r="AL2145" s="84" t="b">
        <v>0</v>
      </c>
      <c r="AM2145" s="84">
        <v>118</v>
      </c>
      <c r="AN2145" s="92" t="s">
        <v>16294</v>
      </c>
      <c r="AO2145" s="84" t="s">
        <v>16535</v>
      </c>
      <c r="AP2145" s="84" t="b">
        <v>0</v>
      </c>
      <c r="AQ2145" s="92" t="s">
        <v>16294</v>
      </c>
      <c r="AR2145" s="84" t="s">
        <v>179</v>
      </c>
      <c r="AS2145" s="84">
        <v>0</v>
      </c>
      <c r="AT2145" s="84">
        <v>0</v>
      </c>
      <c r="AU2145" s="84"/>
      <c r="AV2145" s="84"/>
      <c r="AW2145" s="84"/>
      <c r="AX2145" s="84"/>
      <c r="AY2145" s="84"/>
      <c r="AZ2145" s="84"/>
      <c r="BA2145" s="84"/>
      <c r="BB2145" s="84"/>
      <c r="BC2145">
        <v>1</v>
      </c>
      <c r="BD2145">
        <v>0</v>
      </c>
      <c r="BE2145">
        <v>1</v>
      </c>
      <c r="BF2145">
        <v>0</v>
      </c>
      <c r="BG2145">
        <v>0</v>
      </c>
      <c r="BH2145">
        <v>0</v>
      </c>
    </row>
    <row r="2146" spans="1:60" x14ac:dyDescent="0.3">
      <c r="A2146" s="69" t="s">
        <v>1346</v>
      </c>
      <c r="B2146" s="69" t="s">
        <v>2149</v>
      </c>
      <c r="C2146" s="70"/>
      <c r="D2146" s="71"/>
      <c r="E2146" s="72"/>
      <c r="F2146" s="73"/>
      <c r="G2146" s="70"/>
      <c r="H2146" s="74"/>
      <c r="I2146" s="75"/>
      <c r="J2146" s="75"/>
      <c r="K2146" s="36"/>
      <c r="L2146" s="82"/>
      <c r="M2146" s="82"/>
      <c r="N2146" s="77"/>
      <c r="O2146" s="84" t="s">
        <v>2170</v>
      </c>
      <c r="P2146" s="86">
        <v>43862.312974537039</v>
      </c>
      <c r="Q2146" s="84" t="s">
        <v>2396</v>
      </c>
      <c r="R2146" s="84"/>
      <c r="S2146" s="84"/>
      <c r="T2146" s="84" t="s">
        <v>2900</v>
      </c>
      <c r="U2146" s="87" t="s">
        <v>2997</v>
      </c>
      <c r="V2146" s="87" t="s">
        <v>2997</v>
      </c>
      <c r="W2146" s="86">
        <v>43862.312974537039</v>
      </c>
      <c r="X2146" s="90">
        <v>43862</v>
      </c>
      <c r="Y2146" s="92" t="s">
        <v>6525</v>
      </c>
      <c r="Z2146" s="87" t="s">
        <v>10301</v>
      </c>
      <c r="AA2146" s="84"/>
      <c r="AB2146" s="84"/>
      <c r="AC2146" s="92" t="s">
        <v>14181</v>
      </c>
      <c r="AD2146" s="92" t="s">
        <v>16450</v>
      </c>
      <c r="AE2146" s="84" t="b">
        <v>0</v>
      </c>
      <c r="AF2146" s="84">
        <v>13</v>
      </c>
      <c r="AG2146" s="92" t="s">
        <v>16493</v>
      </c>
      <c r="AH2146" s="84" t="b">
        <v>0</v>
      </c>
      <c r="AI2146" s="84" t="s">
        <v>16520</v>
      </c>
      <c r="AJ2146" s="84"/>
      <c r="AK2146" s="92" t="s">
        <v>16467</v>
      </c>
      <c r="AL2146" s="84" t="b">
        <v>0</v>
      </c>
      <c r="AM2146" s="84">
        <v>3</v>
      </c>
      <c r="AN2146" s="92" t="s">
        <v>16467</v>
      </c>
      <c r="AO2146" s="84" t="s">
        <v>16534</v>
      </c>
      <c r="AP2146" s="84" t="b">
        <v>0</v>
      </c>
      <c r="AQ2146" s="92" t="s">
        <v>16450</v>
      </c>
      <c r="AR2146" s="84" t="s">
        <v>179</v>
      </c>
      <c r="AS2146" s="84">
        <v>0</v>
      </c>
      <c r="AT2146" s="84">
        <v>0</v>
      </c>
      <c r="AU2146" s="84"/>
      <c r="AV2146" s="84"/>
      <c r="AW2146" s="84"/>
      <c r="AX2146" s="84"/>
      <c r="AY2146" s="84"/>
      <c r="AZ2146" s="84"/>
      <c r="BA2146" s="84"/>
      <c r="BB2146" s="84"/>
      <c r="BC2146">
        <v>2</v>
      </c>
      <c r="BD2146">
        <v>1</v>
      </c>
      <c r="BE2146">
        <v>1</v>
      </c>
      <c r="BF2146">
        <v>0</v>
      </c>
      <c r="BG2146">
        <v>0</v>
      </c>
      <c r="BH2146">
        <v>0</v>
      </c>
    </row>
    <row r="2147" spans="1:60" x14ac:dyDescent="0.3">
      <c r="A2147" s="69" t="s">
        <v>1346</v>
      </c>
      <c r="B2147" s="69" t="s">
        <v>1977</v>
      </c>
      <c r="C2147" s="70"/>
      <c r="D2147" s="71"/>
      <c r="E2147" s="72"/>
      <c r="F2147" s="73"/>
      <c r="G2147" s="70"/>
      <c r="H2147" s="74"/>
      <c r="I2147" s="75"/>
      <c r="J2147" s="75"/>
      <c r="K2147" s="36"/>
      <c r="L2147" s="82"/>
      <c r="M2147" s="82"/>
      <c r="N2147" s="77"/>
      <c r="O2147" s="84" t="s">
        <v>2171</v>
      </c>
      <c r="P2147" s="86">
        <v>43862.312974537039</v>
      </c>
      <c r="Q2147" s="84" t="s">
        <v>2396</v>
      </c>
      <c r="R2147" s="84"/>
      <c r="S2147" s="84"/>
      <c r="T2147" s="84" t="s">
        <v>2900</v>
      </c>
      <c r="U2147" s="87" t="s">
        <v>2997</v>
      </c>
      <c r="V2147" s="87" t="s">
        <v>2997</v>
      </c>
      <c r="W2147" s="86">
        <v>43862.312974537039</v>
      </c>
      <c r="X2147" s="90">
        <v>43862</v>
      </c>
      <c r="Y2147" s="92" t="s">
        <v>6525</v>
      </c>
      <c r="Z2147" s="87" t="s">
        <v>10301</v>
      </c>
      <c r="AA2147" s="84"/>
      <c r="AB2147" s="84"/>
      <c r="AC2147" s="92" t="s">
        <v>14181</v>
      </c>
      <c r="AD2147" s="92" t="s">
        <v>16450</v>
      </c>
      <c r="AE2147" s="84" t="b">
        <v>0</v>
      </c>
      <c r="AF2147" s="84">
        <v>13</v>
      </c>
      <c r="AG2147" s="92" t="s">
        <v>16493</v>
      </c>
      <c r="AH2147" s="84" t="b">
        <v>0</v>
      </c>
      <c r="AI2147" s="84" t="s">
        <v>16520</v>
      </c>
      <c r="AJ2147" s="84"/>
      <c r="AK2147" s="92" t="s">
        <v>16467</v>
      </c>
      <c r="AL2147" s="84" t="b">
        <v>0</v>
      </c>
      <c r="AM2147" s="84">
        <v>3</v>
      </c>
      <c r="AN2147" s="92" t="s">
        <v>16467</v>
      </c>
      <c r="AO2147" s="84" t="s">
        <v>16534</v>
      </c>
      <c r="AP2147" s="84" t="b">
        <v>0</v>
      </c>
      <c r="AQ2147" s="92" t="s">
        <v>16450</v>
      </c>
      <c r="AR2147" s="84" t="s">
        <v>179</v>
      </c>
      <c r="AS2147" s="84">
        <v>0</v>
      </c>
      <c r="AT2147" s="84">
        <v>0</v>
      </c>
      <c r="AU2147" s="84"/>
      <c r="AV2147" s="84"/>
      <c r="AW2147" s="84"/>
      <c r="AX2147" s="84"/>
      <c r="AY2147" s="84"/>
      <c r="AZ2147" s="84"/>
      <c r="BA2147" s="84"/>
      <c r="BB2147" s="84"/>
      <c r="BC2147">
        <v>2</v>
      </c>
      <c r="BD2147">
        <v>0</v>
      </c>
      <c r="BE2147">
        <v>0</v>
      </c>
      <c r="BF2147">
        <v>0</v>
      </c>
      <c r="BG2147">
        <v>0</v>
      </c>
      <c r="BH2147">
        <v>2</v>
      </c>
    </row>
    <row r="2148" spans="1:60" x14ac:dyDescent="0.3">
      <c r="A2148" s="69" t="s">
        <v>777</v>
      </c>
      <c r="B2148" s="69" t="s">
        <v>2132</v>
      </c>
      <c r="C2148" s="70"/>
      <c r="D2148" s="71"/>
      <c r="E2148" s="72"/>
      <c r="F2148" s="73"/>
      <c r="G2148" s="70"/>
      <c r="H2148" s="74"/>
      <c r="I2148" s="75"/>
      <c r="J2148" s="75"/>
      <c r="K2148" s="36"/>
      <c r="L2148" s="82"/>
      <c r="M2148" s="82"/>
      <c r="N2148" s="77"/>
      <c r="O2148" s="84" t="s">
        <v>2168</v>
      </c>
      <c r="P2148" s="86">
        <v>43862.312997685185</v>
      </c>
      <c r="Q2148" s="84" t="s">
        <v>2218</v>
      </c>
      <c r="R2148" s="84"/>
      <c r="S2148" s="84"/>
      <c r="T2148" s="84" t="s">
        <v>2873</v>
      </c>
      <c r="U2148" s="84"/>
      <c r="V2148" s="87" t="s">
        <v>3568</v>
      </c>
      <c r="W2148" s="86">
        <v>43862.312997685185</v>
      </c>
      <c r="X2148" s="90">
        <v>43862</v>
      </c>
      <c r="Y2148" s="92" t="s">
        <v>5674</v>
      </c>
      <c r="Z2148" s="87" t="s">
        <v>9437</v>
      </c>
      <c r="AA2148" s="84"/>
      <c r="AB2148" s="84"/>
      <c r="AC2148" s="92" t="s">
        <v>13315</v>
      </c>
      <c r="AD2148" s="84"/>
      <c r="AE2148" s="84" t="b">
        <v>0</v>
      </c>
      <c r="AF2148" s="84">
        <v>0</v>
      </c>
      <c r="AG2148" s="92" t="s">
        <v>16467</v>
      </c>
      <c r="AH2148" s="84" t="b">
        <v>0</v>
      </c>
      <c r="AI2148" s="84" t="s">
        <v>16520</v>
      </c>
      <c r="AJ2148" s="84"/>
      <c r="AK2148" s="92" t="s">
        <v>16467</v>
      </c>
      <c r="AL2148" s="84" t="b">
        <v>0</v>
      </c>
      <c r="AM2148" s="84">
        <v>121</v>
      </c>
      <c r="AN2148" s="92" t="s">
        <v>12602</v>
      </c>
      <c r="AO2148" s="84" t="s">
        <v>16537</v>
      </c>
      <c r="AP2148" s="84" t="b">
        <v>0</v>
      </c>
      <c r="AQ2148" s="92" t="s">
        <v>12602</v>
      </c>
      <c r="AR2148" s="84" t="s">
        <v>179</v>
      </c>
      <c r="AS2148" s="84">
        <v>0</v>
      </c>
      <c r="AT2148" s="84">
        <v>0</v>
      </c>
      <c r="AU2148" s="84"/>
      <c r="AV2148" s="84"/>
      <c r="AW2148" s="84"/>
      <c r="AX2148" s="84"/>
      <c r="AY2148" s="84"/>
      <c r="AZ2148" s="84"/>
      <c r="BA2148" s="84"/>
      <c r="BB2148" s="84"/>
      <c r="BC2148">
        <v>1</v>
      </c>
      <c r="BD2148">
        <v>0</v>
      </c>
      <c r="BE2148">
        <v>1</v>
      </c>
      <c r="BF2148">
        <v>0</v>
      </c>
      <c r="BG2148">
        <v>0</v>
      </c>
      <c r="BH2148">
        <v>0</v>
      </c>
    </row>
    <row r="2149" spans="1:60" x14ac:dyDescent="0.3">
      <c r="A2149" s="69" t="s">
        <v>778</v>
      </c>
      <c r="B2149" s="69" t="s">
        <v>2077</v>
      </c>
      <c r="C2149" s="70"/>
      <c r="D2149" s="71"/>
      <c r="E2149" s="72"/>
      <c r="F2149" s="73"/>
      <c r="G2149" s="70"/>
      <c r="H2149" s="74"/>
      <c r="I2149" s="75"/>
      <c r="J2149" s="75"/>
      <c r="K2149" s="36"/>
      <c r="L2149" s="82"/>
      <c r="M2149" s="82"/>
      <c r="N2149" s="77"/>
      <c r="O2149" s="84" t="s">
        <v>2169</v>
      </c>
      <c r="P2149" s="86">
        <v>43862.313958333332</v>
      </c>
      <c r="Q2149" s="84" t="s">
        <v>2301</v>
      </c>
      <c r="R2149" s="84"/>
      <c r="S2149" s="84"/>
      <c r="T2149" s="84" t="s">
        <v>2873</v>
      </c>
      <c r="U2149" s="84"/>
      <c r="V2149" s="87" t="s">
        <v>3569</v>
      </c>
      <c r="W2149" s="86">
        <v>43862.313958333332</v>
      </c>
      <c r="X2149" s="90">
        <v>43862</v>
      </c>
      <c r="Y2149" s="92" t="s">
        <v>5675</v>
      </c>
      <c r="Z2149" s="87" t="s">
        <v>9438</v>
      </c>
      <c r="AA2149" s="84"/>
      <c r="AB2149" s="84"/>
      <c r="AC2149" s="92" t="s">
        <v>13316</v>
      </c>
      <c r="AD2149" s="84"/>
      <c r="AE2149" s="84" t="b">
        <v>0</v>
      </c>
      <c r="AF2149" s="84">
        <v>0</v>
      </c>
      <c r="AG2149" s="92" t="s">
        <v>16467</v>
      </c>
      <c r="AH2149" s="84" t="b">
        <v>0</v>
      </c>
      <c r="AI2149" s="84" t="s">
        <v>16520</v>
      </c>
      <c r="AJ2149" s="84"/>
      <c r="AK2149" s="92" t="s">
        <v>16467</v>
      </c>
      <c r="AL2149" s="84" t="b">
        <v>0</v>
      </c>
      <c r="AM2149" s="84">
        <v>56</v>
      </c>
      <c r="AN2149" s="92" t="s">
        <v>16433</v>
      </c>
      <c r="AO2149" s="84" t="s">
        <v>16535</v>
      </c>
      <c r="AP2149" s="84" t="b">
        <v>0</v>
      </c>
      <c r="AQ2149" s="92" t="s">
        <v>16433</v>
      </c>
      <c r="AR2149" s="84" t="s">
        <v>179</v>
      </c>
      <c r="AS2149" s="84">
        <v>0</v>
      </c>
      <c r="AT2149" s="84">
        <v>0</v>
      </c>
      <c r="AU2149" s="84"/>
      <c r="AV2149" s="84"/>
      <c r="AW2149" s="84"/>
      <c r="AX2149" s="84"/>
      <c r="AY2149" s="84"/>
      <c r="AZ2149" s="84"/>
      <c r="BA2149" s="84"/>
      <c r="BB2149" s="84"/>
      <c r="BC2149">
        <v>1</v>
      </c>
      <c r="BD2149">
        <v>0</v>
      </c>
      <c r="BE2149">
        <v>0</v>
      </c>
      <c r="BF2149">
        <v>0</v>
      </c>
      <c r="BG2149">
        <v>1</v>
      </c>
      <c r="BH2149">
        <v>0</v>
      </c>
    </row>
    <row r="2150" spans="1:60" x14ac:dyDescent="0.3">
      <c r="A2150" s="69" t="s">
        <v>779</v>
      </c>
      <c r="B2150" s="69" t="s">
        <v>779</v>
      </c>
      <c r="C2150" s="70"/>
      <c r="D2150" s="71"/>
      <c r="E2150" s="72"/>
      <c r="F2150" s="73"/>
      <c r="G2150" s="70"/>
      <c r="H2150" s="74"/>
      <c r="I2150" s="75"/>
      <c r="J2150" s="75"/>
      <c r="K2150" s="36"/>
      <c r="L2150" s="82"/>
      <c r="M2150" s="82"/>
      <c r="N2150" s="77"/>
      <c r="O2150" s="84" t="s">
        <v>179</v>
      </c>
      <c r="P2150" s="86">
        <v>43862.315335648149</v>
      </c>
      <c r="Q2150" s="84" t="s">
        <v>2372</v>
      </c>
      <c r="R2150" s="84"/>
      <c r="S2150" s="84"/>
      <c r="T2150" s="84" t="s">
        <v>2883</v>
      </c>
      <c r="U2150" s="84"/>
      <c r="V2150" s="87" t="s">
        <v>3570</v>
      </c>
      <c r="W2150" s="86">
        <v>43862.315335648149</v>
      </c>
      <c r="X2150" s="90">
        <v>43862</v>
      </c>
      <c r="Y2150" s="92" t="s">
        <v>5676</v>
      </c>
      <c r="Z2150" s="87" t="s">
        <v>9439</v>
      </c>
      <c r="AA2150" s="84"/>
      <c r="AB2150" s="84"/>
      <c r="AC2150" s="92" t="s">
        <v>13317</v>
      </c>
      <c r="AD2150" s="84"/>
      <c r="AE2150" s="84" t="b">
        <v>0</v>
      </c>
      <c r="AF2150" s="84">
        <v>0</v>
      </c>
      <c r="AG2150" s="92" t="s">
        <v>16467</v>
      </c>
      <c r="AH2150" s="84" t="b">
        <v>0</v>
      </c>
      <c r="AI2150" s="84" t="s">
        <v>16520</v>
      </c>
      <c r="AJ2150" s="84"/>
      <c r="AK2150" s="92" t="s">
        <v>16467</v>
      </c>
      <c r="AL2150" s="84" t="b">
        <v>0</v>
      </c>
      <c r="AM2150" s="84">
        <v>0</v>
      </c>
      <c r="AN2150" s="92" t="s">
        <v>16467</v>
      </c>
      <c r="AO2150" s="84" t="s">
        <v>16534</v>
      </c>
      <c r="AP2150" s="84" t="b">
        <v>0</v>
      </c>
      <c r="AQ2150" s="92" t="s">
        <v>13317</v>
      </c>
      <c r="AR2150" s="84" t="s">
        <v>179</v>
      </c>
      <c r="AS2150" s="84">
        <v>0</v>
      </c>
      <c r="AT2150" s="84">
        <v>0</v>
      </c>
      <c r="AU2150" s="84"/>
      <c r="AV2150" s="84"/>
      <c r="AW2150" s="84"/>
      <c r="AX2150" s="84"/>
      <c r="AY2150" s="84"/>
      <c r="AZ2150" s="84"/>
      <c r="BA2150" s="84"/>
      <c r="BB2150" s="84"/>
      <c r="BC2150">
        <v>1</v>
      </c>
      <c r="BD2150">
        <v>0</v>
      </c>
      <c r="BE2150">
        <v>0</v>
      </c>
      <c r="BF2150">
        <v>1</v>
      </c>
      <c r="BG2150">
        <v>0</v>
      </c>
      <c r="BH2150">
        <v>0</v>
      </c>
    </row>
    <row r="2151" spans="1:60" x14ac:dyDescent="0.3">
      <c r="A2151" s="69" t="s">
        <v>780</v>
      </c>
      <c r="B2151" s="69" t="s">
        <v>780</v>
      </c>
      <c r="C2151" s="70"/>
      <c r="D2151" s="71"/>
      <c r="E2151" s="72"/>
      <c r="F2151" s="73"/>
      <c r="G2151" s="70"/>
      <c r="H2151" s="74"/>
      <c r="I2151" s="75"/>
      <c r="J2151" s="75"/>
      <c r="K2151" s="36"/>
      <c r="L2151" s="82"/>
      <c r="M2151" s="82"/>
      <c r="N2151" s="77"/>
      <c r="O2151" s="84" t="s">
        <v>179</v>
      </c>
      <c r="P2151" s="86">
        <v>43862.316863425927</v>
      </c>
      <c r="Q2151" s="84" t="s">
        <v>2373</v>
      </c>
      <c r="R2151" s="84"/>
      <c r="S2151" s="84"/>
      <c r="T2151" s="84" t="s">
        <v>2873</v>
      </c>
      <c r="U2151" s="84"/>
      <c r="V2151" s="87" t="s">
        <v>3571</v>
      </c>
      <c r="W2151" s="86">
        <v>43862.316863425927</v>
      </c>
      <c r="X2151" s="90">
        <v>43862</v>
      </c>
      <c r="Y2151" s="92" t="s">
        <v>5677</v>
      </c>
      <c r="Z2151" s="87" t="s">
        <v>9440</v>
      </c>
      <c r="AA2151" s="84"/>
      <c r="AB2151" s="84"/>
      <c r="AC2151" s="92" t="s">
        <v>13318</v>
      </c>
      <c r="AD2151" s="84"/>
      <c r="AE2151" s="84" t="b">
        <v>0</v>
      </c>
      <c r="AF2151" s="84">
        <v>0</v>
      </c>
      <c r="AG2151" s="92" t="s">
        <v>16467</v>
      </c>
      <c r="AH2151" s="84" t="b">
        <v>0</v>
      </c>
      <c r="AI2151" s="84" t="s">
        <v>16520</v>
      </c>
      <c r="AJ2151" s="84"/>
      <c r="AK2151" s="92" t="s">
        <v>16467</v>
      </c>
      <c r="AL2151" s="84" t="b">
        <v>0</v>
      </c>
      <c r="AM2151" s="84">
        <v>0</v>
      </c>
      <c r="AN2151" s="92" t="s">
        <v>16467</v>
      </c>
      <c r="AO2151" s="84" t="s">
        <v>16534</v>
      </c>
      <c r="AP2151" s="84" t="b">
        <v>0</v>
      </c>
      <c r="AQ2151" s="92" t="s">
        <v>13318</v>
      </c>
      <c r="AR2151" s="84" t="s">
        <v>179</v>
      </c>
      <c r="AS2151" s="84">
        <v>0</v>
      </c>
      <c r="AT2151" s="84">
        <v>0</v>
      </c>
      <c r="AU2151" s="84"/>
      <c r="AV2151" s="84"/>
      <c r="AW2151" s="84"/>
      <c r="AX2151" s="84"/>
      <c r="AY2151" s="84"/>
      <c r="AZ2151" s="84"/>
      <c r="BA2151" s="84"/>
      <c r="BB2151" s="84"/>
      <c r="BC2151">
        <v>1</v>
      </c>
      <c r="BD2151">
        <v>0</v>
      </c>
      <c r="BE2151">
        <v>0</v>
      </c>
      <c r="BF2151">
        <v>1</v>
      </c>
      <c r="BG2151">
        <v>0</v>
      </c>
      <c r="BH2151">
        <v>0</v>
      </c>
    </row>
    <row r="2152" spans="1:60" x14ac:dyDescent="0.3">
      <c r="A2152" s="69" t="s">
        <v>1596</v>
      </c>
      <c r="B2152" s="69" t="s">
        <v>1596</v>
      </c>
      <c r="C2152" s="70"/>
      <c r="D2152" s="71"/>
      <c r="E2152" s="72"/>
      <c r="F2152" s="73"/>
      <c r="G2152" s="70"/>
      <c r="H2152" s="74"/>
      <c r="I2152" s="75"/>
      <c r="J2152" s="75"/>
      <c r="K2152" s="36"/>
      <c r="L2152" s="82"/>
      <c r="M2152" s="82"/>
      <c r="N2152" s="77"/>
      <c r="O2152" s="84" t="s">
        <v>179</v>
      </c>
      <c r="P2152" s="86">
        <v>43862.317418981482</v>
      </c>
      <c r="Q2152" s="84" t="s">
        <v>2374</v>
      </c>
      <c r="R2152" s="84"/>
      <c r="S2152" s="84"/>
      <c r="T2152" s="84" t="s">
        <v>2943</v>
      </c>
      <c r="U2152" s="87" t="s">
        <v>3019</v>
      </c>
      <c r="V2152" s="87" t="s">
        <v>3019</v>
      </c>
      <c r="W2152" s="86">
        <v>43862.317418981482</v>
      </c>
      <c r="X2152" s="90">
        <v>43862</v>
      </c>
      <c r="Y2152" s="92" t="s">
        <v>7179</v>
      </c>
      <c r="Z2152" s="87" t="s">
        <v>10972</v>
      </c>
      <c r="AA2152" s="84"/>
      <c r="AB2152" s="84"/>
      <c r="AC2152" s="92" t="s">
        <v>14858</v>
      </c>
      <c r="AD2152" s="84"/>
      <c r="AE2152" s="84" t="b">
        <v>0</v>
      </c>
      <c r="AF2152" s="84">
        <v>44</v>
      </c>
      <c r="AG2152" s="92" t="s">
        <v>16467</v>
      </c>
      <c r="AH2152" s="84" t="b">
        <v>0</v>
      </c>
      <c r="AI2152" s="84" t="s">
        <v>16520</v>
      </c>
      <c r="AJ2152" s="84"/>
      <c r="AK2152" s="92" t="s">
        <v>16467</v>
      </c>
      <c r="AL2152" s="84" t="b">
        <v>0</v>
      </c>
      <c r="AM2152" s="84">
        <v>23</v>
      </c>
      <c r="AN2152" s="92" t="s">
        <v>16467</v>
      </c>
      <c r="AO2152" s="84" t="s">
        <v>16534</v>
      </c>
      <c r="AP2152" s="84" t="b">
        <v>0</v>
      </c>
      <c r="AQ2152" s="92" t="s">
        <v>14858</v>
      </c>
      <c r="AR2152" s="84" t="s">
        <v>179</v>
      </c>
      <c r="AS2152" s="84">
        <v>0</v>
      </c>
      <c r="AT2152" s="84">
        <v>0</v>
      </c>
      <c r="AU2152" s="84"/>
      <c r="AV2152" s="84"/>
      <c r="AW2152" s="84"/>
      <c r="AX2152" s="84"/>
      <c r="AY2152" s="84"/>
      <c r="AZ2152" s="84"/>
      <c r="BA2152" s="84"/>
      <c r="BB2152" s="84"/>
      <c r="BC2152">
        <v>2</v>
      </c>
      <c r="BD2152">
        <v>0</v>
      </c>
      <c r="BE2152">
        <v>0</v>
      </c>
      <c r="BF2152">
        <v>1</v>
      </c>
      <c r="BG2152">
        <v>1</v>
      </c>
      <c r="BH2152">
        <v>0</v>
      </c>
    </row>
    <row r="2153" spans="1:60" x14ac:dyDescent="0.3">
      <c r="A2153" s="69" t="s">
        <v>781</v>
      </c>
      <c r="B2153" s="69" t="s">
        <v>1596</v>
      </c>
      <c r="C2153" s="70"/>
      <c r="D2153" s="71"/>
      <c r="E2153" s="72"/>
      <c r="F2153" s="73"/>
      <c r="G2153" s="70"/>
      <c r="H2153" s="74"/>
      <c r="I2153" s="75"/>
      <c r="J2153" s="75"/>
      <c r="K2153" s="36"/>
      <c r="L2153" s="82"/>
      <c r="M2153" s="82"/>
      <c r="N2153" s="77"/>
      <c r="O2153" s="84" t="s">
        <v>2169</v>
      </c>
      <c r="P2153" s="86">
        <v>43862.317696759259</v>
      </c>
      <c r="Q2153" s="84" t="s">
        <v>2374</v>
      </c>
      <c r="R2153" s="84"/>
      <c r="S2153" s="84"/>
      <c r="T2153" s="84" t="s">
        <v>2906</v>
      </c>
      <c r="U2153" s="84"/>
      <c r="V2153" s="87" t="s">
        <v>3572</v>
      </c>
      <c r="W2153" s="86">
        <v>43862.317696759259</v>
      </c>
      <c r="X2153" s="90">
        <v>43862</v>
      </c>
      <c r="Y2153" s="92" t="s">
        <v>5678</v>
      </c>
      <c r="Z2153" s="87" t="s">
        <v>9441</v>
      </c>
      <c r="AA2153" s="84"/>
      <c r="AB2153" s="84"/>
      <c r="AC2153" s="92" t="s">
        <v>13319</v>
      </c>
      <c r="AD2153" s="84"/>
      <c r="AE2153" s="84" t="b">
        <v>0</v>
      </c>
      <c r="AF2153" s="84">
        <v>0</v>
      </c>
      <c r="AG2153" s="92" t="s">
        <v>16467</v>
      </c>
      <c r="AH2153" s="84" t="b">
        <v>0</v>
      </c>
      <c r="AI2153" s="84" t="s">
        <v>16520</v>
      </c>
      <c r="AJ2153" s="84"/>
      <c r="AK2153" s="92" t="s">
        <v>16467</v>
      </c>
      <c r="AL2153" s="84" t="b">
        <v>0</v>
      </c>
      <c r="AM2153" s="84">
        <v>23</v>
      </c>
      <c r="AN2153" s="92" t="s">
        <v>14858</v>
      </c>
      <c r="AO2153" s="84" t="s">
        <v>16534</v>
      </c>
      <c r="AP2153" s="84" t="b">
        <v>0</v>
      </c>
      <c r="AQ2153" s="92" t="s">
        <v>14858</v>
      </c>
      <c r="AR2153" s="84" t="s">
        <v>179</v>
      </c>
      <c r="AS2153" s="84">
        <v>0</v>
      </c>
      <c r="AT2153" s="84">
        <v>0</v>
      </c>
      <c r="AU2153" s="84"/>
      <c r="AV2153" s="84"/>
      <c r="AW2153" s="84"/>
      <c r="AX2153" s="84"/>
      <c r="AY2153" s="84"/>
      <c r="AZ2153" s="84"/>
      <c r="BA2153" s="84"/>
      <c r="BB2153" s="84"/>
      <c r="BC2153">
        <v>1</v>
      </c>
      <c r="BD2153">
        <v>0</v>
      </c>
      <c r="BE2153">
        <v>0</v>
      </c>
      <c r="BF2153">
        <v>0</v>
      </c>
      <c r="BG2153">
        <v>1</v>
      </c>
      <c r="BH2153">
        <v>0</v>
      </c>
    </row>
    <row r="2154" spans="1:60" x14ac:dyDescent="0.3">
      <c r="A2154" s="69" t="s">
        <v>782</v>
      </c>
      <c r="B2154" s="69" t="s">
        <v>782</v>
      </c>
      <c r="C2154" s="70"/>
      <c r="D2154" s="71"/>
      <c r="E2154" s="72"/>
      <c r="F2154" s="73"/>
      <c r="G2154" s="70"/>
      <c r="H2154" s="74"/>
      <c r="I2154" s="75"/>
      <c r="J2154" s="75"/>
      <c r="K2154" s="36"/>
      <c r="L2154" s="82"/>
      <c r="M2154" s="82"/>
      <c r="N2154" s="77"/>
      <c r="O2154" s="84" t="s">
        <v>179</v>
      </c>
      <c r="P2154" s="86">
        <v>43862.318067129629</v>
      </c>
      <c r="Q2154" s="84" t="s">
        <v>2375</v>
      </c>
      <c r="R2154" s="87" t="s">
        <v>2840</v>
      </c>
      <c r="S2154" s="84" t="s">
        <v>2869</v>
      </c>
      <c r="T2154" s="84" t="s">
        <v>2907</v>
      </c>
      <c r="U2154" s="84"/>
      <c r="V2154" s="87" t="s">
        <v>3573</v>
      </c>
      <c r="W2154" s="86">
        <v>43862.318067129629</v>
      </c>
      <c r="X2154" s="90">
        <v>43862</v>
      </c>
      <c r="Y2154" s="92" t="s">
        <v>5679</v>
      </c>
      <c r="Z2154" s="87" t="s">
        <v>9442</v>
      </c>
      <c r="AA2154" s="84"/>
      <c r="AB2154" s="84"/>
      <c r="AC2154" s="92" t="s">
        <v>13320</v>
      </c>
      <c r="AD2154" s="84"/>
      <c r="AE2154" s="84" t="b">
        <v>0</v>
      </c>
      <c r="AF2154" s="84">
        <v>1</v>
      </c>
      <c r="AG2154" s="92" t="s">
        <v>16467</v>
      </c>
      <c r="AH2154" s="84" t="b">
        <v>1</v>
      </c>
      <c r="AI2154" s="84" t="s">
        <v>16522</v>
      </c>
      <c r="AJ2154" s="84"/>
      <c r="AK2154" s="92" t="s">
        <v>16526</v>
      </c>
      <c r="AL2154" s="84" t="b">
        <v>0</v>
      </c>
      <c r="AM2154" s="84">
        <v>1</v>
      </c>
      <c r="AN2154" s="92" t="s">
        <v>16467</v>
      </c>
      <c r="AO2154" s="84" t="s">
        <v>16534</v>
      </c>
      <c r="AP2154" s="84" t="b">
        <v>0</v>
      </c>
      <c r="AQ2154" s="92" t="s">
        <v>13320</v>
      </c>
      <c r="AR2154" s="84" t="s">
        <v>179</v>
      </c>
      <c r="AS2154" s="84">
        <v>0</v>
      </c>
      <c r="AT2154" s="84">
        <v>0</v>
      </c>
      <c r="AU2154" s="84"/>
      <c r="AV2154" s="84"/>
      <c r="AW2154" s="84"/>
      <c r="AX2154" s="84"/>
      <c r="AY2154" s="84"/>
      <c r="AZ2154" s="84"/>
      <c r="BA2154" s="84"/>
      <c r="BB2154" s="84"/>
      <c r="BC2154">
        <v>1</v>
      </c>
      <c r="BD2154">
        <v>0</v>
      </c>
      <c r="BE2154">
        <v>0</v>
      </c>
      <c r="BF2154">
        <v>1</v>
      </c>
      <c r="BG2154">
        <v>0</v>
      </c>
      <c r="BH2154">
        <v>0</v>
      </c>
    </row>
    <row r="2155" spans="1:60" x14ac:dyDescent="0.3">
      <c r="A2155" s="69" t="s">
        <v>1688</v>
      </c>
      <c r="B2155" s="69" t="s">
        <v>2128</v>
      </c>
      <c r="C2155" s="70"/>
      <c r="D2155" s="71"/>
      <c r="E2155" s="72"/>
      <c r="F2155" s="73"/>
      <c r="G2155" s="70"/>
      <c r="H2155" s="74"/>
      <c r="I2155" s="75"/>
      <c r="J2155" s="75"/>
      <c r="K2155" s="36"/>
      <c r="L2155" s="82"/>
      <c r="M2155" s="82"/>
      <c r="N2155" s="77"/>
      <c r="O2155" s="84" t="s">
        <v>2168</v>
      </c>
      <c r="P2155" s="86">
        <v>43862.318842592591</v>
      </c>
      <c r="Q2155" s="84" t="s">
        <v>2182</v>
      </c>
      <c r="R2155" s="84"/>
      <c r="S2155" s="84"/>
      <c r="T2155" s="84"/>
      <c r="U2155" s="84"/>
      <c r="V2155" s="87" t="s">
        <v>4410</v>
      </c>
      <c r="W2155" s="86">
        <v>43862.318842592591</v>
      </c>
      <c r="X2155" s="90">
        <v>43862</v>
      </c>
      <c r="Y2155" s="92" t="s">
        <v>7377</v>
      </c>
      <c r="Z2155" s="87" t="s">
        <v>11180</v>
      </c>
      <c r="AA2155" s="84"/>
      <c r="AB2155" s="84"/>
      <c r="AC2155" s="92" t="s">
        <v>15069</v>
      </c>
      <c r="AD2155" s="84"/>
      <c r="AE2155" s="84" t="b">
        <v>0</v>
      </c>
      <c r="AF2155" s="84">
        <v>0</v>
      </c>
      <c r="AG2155" s="92" t="s">
        <v>16467</v>
      </c>
      <c r="AH2155" s="84" t="b">
        <v>0</v>
      </c>
      <c r="AI2155" s="84" t="s">
        <v>16520</v>
      </c>
      <c r="AJ2155" s="84"/>
      <c r="AK2155" s="92" t="s">
        <v>16467</v>
      </c>
      <c r="AL2155" s="84" t="b">
        <v>0</v>
      </c>
      <c r="AM2155" s="84">
        <v>64</v>
      </c>
      <c r="AN2155" s="92" t="s">
        <v>16246</v>
      </c>
      <c r="AO2155" s="84" t="s">
        <v>16535</v>
      </c>
      <c r="AP2155" s="84" t="b">
        <v>0</v>
      </c>
      <c r="AQ2155" s="92" t="s">
        <v>16246</v>
      </c>
      <c r="AR2155" s="84" t="s">
        <v>179</v>
      </c>
      <c r="AS2155" s="84">
        <v>0</v>
      </c>
      <c r="AT2155" s="84">
        <v>0</v>
      </c>
      <c r="AU2155" s="84"/>
      <c r="AV2155" s="84"/>
      <c r="AW2155" s="84"/>
      <c r="AX2155" s="84"/>
      <c r="AY2155" s="84"/>
      <c r="AZ2155" s="84"/>
      <c r="BA2155" s="84"/>
      <c r="BB2155" s="84"/>
      <c r="BC2155">
        <v>2</v>
      </c>
      <c r="BD2155">
        <v>0</v>
      </c>
      <c r="BE2155">
        <v>2</v>
      </c>
      <c r="BF2155">
        <v>0</v>
      </c>
      <c r="BG2155">
        <v>0</v>
      </c>
      <c r="BH2155">
        <v>0</v>
      </c>
    </row>
    <row r="2156" spans="1:60" x14ac:dyDescent="0.3">
      <c r="A2156" s="69" t="s">
        <v>1688</v>
      </c>
      <c r="B2156" s="69" t="s">
        <v>2129</v>
      </c>
      <c r="C2156" s="70"/>
      <c r="D2156" s="71"/>
      <c r="E2156" s="72"/>
      <c r="F2156" s="73"/>
      <c r="G2156" s="70"/>
      <c r="H2156" s="74"/>
      <c r="I2156" s="75"/>
      <c r="J2156" s="75"/>
      <c r="K2156" s="36"/>
      <c r="L2156" s="82"/>
      <c r="M2156" s="82"/>
      <c r="N2156" s="77"/>
      <c r="O2156" s="84" t="s">
        <v>2168</v>
      </c>
      <c r="P2156" s="86">
        <v>43862.318842592591</v>
      </c>
      <c r="Q2156" s="84" t="s">
        <v>2182</v>
      </c>
      <c r="R2156" s="84"/>
      <c r="S2156" s="84"/>
      <c r="T2156" s="84"/>
      <c r="U2156" s="84"/>
      <c r="V2156" s="87" t="s">
        <v>4410</v>
      </c>
      <c r="W2156" s="86">
        <v>43862.318842592591</v>
      </c>
      <c r="X2156" s="90">
        <v>43862</v>
      </c>
      <c r="Y2156" s="92" t="s">
        <v>7377</v>
      </c>
      <c r="Z2156" s="87" t="s">
        <v>11180</v>
      </c>
      <c r="AA2156" s="84"/>
      <c r="AB2156" s="84"/>
      <c r="AC2156" s="92" t="s">
        <v>15069</v>
      </c>
      <c r="AD2156" s="84"/>
      <c r="AE2156" s="84" t="b">
        <v>0</v>
      </c>
      <c r="AF2156" s="84">
        <v>0</v>
      </c>
      <c r="AG2156" s="92" t="s">
        <v>16467</v>
      </c>
      <c r="AH2156" s="84" t="b">
        <v>0</v>
      </c>
      <c r="AI2156" s="84" t="s">
        <v>16520</v>
      </c>
      <c r="AJ2156" s="84"/>
      <c r="AK2156" s="92" t="s">
        <v>16467</v>
      </c>
      <c r="AL2156" s="84" t="b">
        <v>0</v>
      </c>
      <c r="AM2156" s="84">
        <v>64</v>
      </c>
      <c r="AN2156" s="92" t="s">
        <v>16246</v>
      </c>
      <c r="AO2156" s="84" t="s">
        <v>16535</v>
      </c>
      <c r="AP2156" s="84" t="b">
        <v>0</v>
      </c>
      <c r="AQ2156" s="92" t="s">
        <v>16246</v>
      </c>
      <c r="AR2156" s="84" t="s">
        <v>179</v>
      </c>
      <c r="AS2156" s="84">
        <v>0</v>
      </c>
      <c r="AT2156" s="84">
        <v>0</v>
      </c>
      <c r="AU2156" s="84"/>
      <c r="AV2156" s="84"/>
      <c r="AW2156" s="84"/>
      <c r="AX2156" s="84"/>
      <c r="AY2156" s="84"/>
      <c r="AZ2156" s="84"/>
      <c r="BA2156" s="84"/>
      <c r="BB2156" s="84"/>
      <c r="BC2156">
        <v>2</v>
      </c>
      <c r="BD2156">
        <v>0</v>
      </c>
      <c r="BE2156">
        <v>2</v>
      </c>
      <c r="BF2156">
        <v>0</v>
      </c>
      <c r="BG2156">
        <v>0</v>
      </c>
      <c r="BH2156">
        <v>0</v>
      </c>
    </row>
    <row r="2157" spans="1:60" x14ac:dyDescent="0.3">
      <c r="A2157" s="69" t="s">
        <v>783</v>
      </c>
      <c r="B2157" s="69" t="s">
        <v>783</v>
      </c>
      <c r="C2157" s="70"/>
      <c r="D2157" s="71"/>
      <c r="E2157" s="72"/>
      <c r="F2157" s="73"/>
      <c r="G2157" s="70"/>
      <c r="H2157" s="74"/>
      <c r="I2157" s="75"/>
      <c r="J2157" s="75"/>
      <c r="K2157" s="36"/>
      <c r="L2157" s="82"/>
      <c r="M2157" s="82"/>
      <c r="N2157" s="77"/>
      <c r="O2157" s="84" t="s">
        <v>179</v>
      </c>
      <c r="P2157" s="86">
        <v>43862.318923611114</v>
      </c>
      <c r="Q2157" s="84" t="s">
        <v>2275</v>
      </c>
      <c r="R2157" s="84"/>
      <c r="S2157" s="84"/>
      <c r="T2157" s="84" t="s">
        <v>2883</v>
      </c>
      <c r="U2157" s="84"/>
      <c r="V2157" s="87" t="s">
        <v>3574</v>
      </c>
      <c r="W2157" s="86">
        <v>43862.318923611114</v>
      </c>
      <c r="X2157" s="90">
        <v>43862</v>
      </c>
      <c r="Y2157" s="92" t="s">
        <v>5681</v>
      </c>
      <c r="Z2157" s="87" t="s">
        <v>9444</v>
      </c>
      <c r="AA2157" s="84"/>
      <c r="AB2157" s="84"/>
      <c r="AC2157" s="92" t="s">
        <v>13322</v>
      </c>
      <c r="AD2157" s="84"/>
      <c r="AE2157" s="84" t="b">
        <v>0</v>
      </c>
      <c r="AF2157" s="84">
        <v>0</v>
      </c>
      <c r="AG2157" s="92" t="s">
        <v>16467</v>
      </c>
      <c r="AH2157" s="84" t="b">
        <v>0</v>
      </c>
      <c r="AI2157" s="84" t="s">
        <v>16522</v>
      </c>
      <c r="AJ2157" s="84"/>
      <c r="AK2157" s="92" t="s">
        <v>16467</v>
      </c>
      <c r="AL2157" s="84" t="b">
        <v>0</v>
      </c>
      <c r="AM2157" s="84">
        <v>0</v>
      </c>
      <c r="AN2157" s="92" t="s">
        <v>16467</v>
      </c>
      <c r="AO2157" s="84" t="s">
        <v>16534</v>
      </c>
      <c r="AP2157" s="84" t="b">
        <v>0</v>
      </c>
      <c r="AQ2157" s="92" t="s">
        <v>13322</v>
      </c>
      <c r="AR2157" s="84" t="s">
        <v>179</v>
      </c>
      <c r="AS2157" s="84">
        <v>0</v>
      </c>
      <c r="AT2157" s="84">
        <v>0</v>
      </c>
      <c r="AU2157" s="84"/>
      <c r="AV2157" s="84"/>
      <c r="AW2157" s="84"/>
      <c r="AX2157" s="84"/>
      <c r="AY2157" s="84"/>
      <c r="AZ2157" s="84"/>
      <c r="BA2157" s="84"/>
      <c r="BB2157" s="84"/>
      <c r="BC2157">
        <v>1</v>
      </c>
      <c r="BD2157">
        <v>0</v>
      </c>
      <c r="BE2157">
        <v>0</v>
      </c>
      <c r="BF2157">
        <v>1</v>
      </c>
      <c r="BG2157">
        <v>0</v>
      </c>
      <c r="BH2157">
        <v>0</v>
      </c>
    </row>
    <row r="2158" spans="1:60" x14ac:dyDescent="0.3">
      <c r="A2158" s="69" t="s">
        <v>784</v>
      </c>
      <c r="B2158" s="69" t="s">
        <v>1596</v>
      </c>
      <c r="C2158" s="70"/>
      <c r="D2158" s="71"/>
      <c r="E2158" s="72"/>
      <c r="F2158" s="73"/>
      <c r="G2158" s="70"/>
      <c r="H2158" s="74"/>
      <c r="I2158" s="75"/>
      <c r="J2158" s="75"/>
      <c r="K2158" s="36"/>
      <c r="L2158" s="82"/>
      <c r="M2158" s="82"/>
      <c r="N2158" s="77"/>
      <c r="O2158" s="84" t="s">
        <v>2169</v>
      </c>
      <c r="P2158" s="86">
        <v>43862.319282407407</v>
      </c>
      <c r="Q2158" s="84" t="s">
        <v>2374</v>
      </c>
      <c r="R2158" s="84"/>
      <c r="S2158" s="84"/>
      <c r="T2158" s="84" t="s">
        <v>2906</v>
      </c>
      <c r="U2158" s="84"/>
      <c r="V2158" s="87" t="s">
        <v>3575</v>
      </c>
      <c r="W2158" s="86">
        <v>43862.319282407407</v>
      </c>
      <c r="X2158" s="90">
        <v>43862</v>
      </c>
      <c r="Y2158" s="92" t="s">
        <v>5682</v>
      </c>
      <c r="Z2158" s="87" t="s">
        <v>9445</v>
      </c>
      <c r="AA2158" s="84"/>
      <c r="AB2158" s="84"/>
      <c r="AC2158" s="92" t="s">
        <v>13323</v>
      </c>
      <c r="AD2158" s="84"/>
      <c r="AE2158" s="84" t="b">
        <v>0</v>
      </c>
      <c r="AF2158" s="84">
        <v>0</v>
      </c>
      <c r="AG2158" s="92" t="s">
        <v>16467</v>
      </c>
      <c r="AH2158" s="84" t="b">
        <v>0</v>
      </c>
      <c r="AI2158" s="84" t="s">
        <v>16520</v>
      </c>
      <c r="AJ2158" s="84"/>
      <c r="AK2158" s="92" t="s">
        <v>16467</v>
      </c>
      <c r="AL2158" s="84" t="b">
        <v>0</v>
      </c>
      <c r="AM2158" s="84">
        <v>23</v>
      </c>
      <c r="AN2158" s="92" t="s">
        <v>14858</v>
      </c>
      <c r="AO2158" s="84" t="s">
        <v>16534</v>
      </c>
      <c r="AP2158" s="84" t="b">
        <v>0</v>
      </c>
      <c r="AQ2158" s="92" t="s">
        <v>14858</v>
      </c>
      <c r="AR2158" s="84" t="s">
        <v>179</v>
      </c>
      <c r="AS2158" s="84">
        <v>0</v>
      </c>
      <c r="AT2158" s="84">
        <v>0</v>
      </c>
      <c r="AU2158" s="84"/>
      <c r="AV2158" s="84"/>
      <c r="AW2158" s="84"/>
      <c r="AX2158" s="84"/>
      <c r="AY2158" s="84"/>
      <c r="AZ2158" s="84"/>
      <c r="BA2158" s="84"/>
      <c r="BB2158" s="84"/>
      <c r="BC2158">
        <v>1</v>
      </c>
      <c r="BD2158">
        <v>0</v>
      </c>
      <c r="BE2158">
        <v>0</v>
      </c>
      <c r="BF2158">
        <v>0</v>
      </c>
      <c r="BG2158">
        <v>1</v>
      </c>
      <c r="BH2158">
        <v>0</v>
      </c>
    </row>
    <row r="2159" spans="1:60" x14ac:dyDescent="0.3">
      <c r="A2159" s="69" t="s">
        <v>1007</v>
      </c>
      <c r="B2159" s="69" t="s">
        <v>1447</v>
      </c>
      <c r="C2159" s="70"/>
      <c r="D2159" s="71"/>
      <c r="E2159" s="72"/>
      <c r="F2159" s="73"/>
      <c r="G2159" s="70"/>
      <c r="H2159" s="74"/>
      <c r="I2159" s="75"/>
      <c r="J2159" s="75"/>
      <c r="K2159" s="36"/>
      <c r="L2159" s="82"/>
      <c r="M2159" s="82"/>
      <c r="N2159" s="77"/>
      <c r="O2159" s="84" t="s">
        <v>2169</v>
      </c>
      <c r="P2159" s="86">
        <v>43862.321053240739</v>
      </c>
      <c r="Q2159" s="84" t="s">
        <v>2226</v>
      </c>
      <c r="R2159" s="84"/>
      <c r="S2159" s="84"/>
      <c r="T2159" s="84"/>
      <c r="U2159" s="84"/>
      <c r="V2159" s="87" t="s">
        <v>3783</v>
      </c>
      <c r="W2159" s="86">
        <v>43862.321053240739</v>
      </c>
      <c r="X2159" s="90">
        <v>43862</v>
      </c>
      <c r="Y2159" s="92" t="s">
        <v>7913</v>
      </c>
      <c r="Z2159" s="87" t="s">
        <v>11742</v>
      </c>
      <c r="AA2159" s="84"/>
      <c r="AB2159" s="84"/>
      <c r="AC2159" s="92" t="s">
        <v>15644</v>
      </c>
      <c r="AD2159" s="84"/>
      <c r="AE2159" s="84" t="b">
        <v>0</v>
      </c>
      <c r="AF2159" s="84">
        <v>0</v>
      </c>
      <c r="AG2159" s="92" t="s">
        <v>16467</v>
      </c>
      <c r="AH2159" s="84" t="b">
        <v>0</v>
      </c>
      <c r="AI2159" s="84" t="s">
        <v>16520</v>
      </c>
      <c r="AJ2159" s="84"/>
      <c r="AK2159" s="92" t="s">
        <v>16467</v>
      </c>
      <c r="AL2159" s="84" t="b">
        <v>0</v>
      </c>
      <c r="AM2159" s="84">
        <v>66</v>
      </c>
      <c r="AN2159" s="92" t="s">
        <v>16308</v>
      </c>
      <c r="AO2159" s="84" t="s">
        <v>16534</v>
      </c>
      <c r="AP2159" s="84" t="b">
        <v>0</v>
      </c>
      <c r="AQ2159" s="92" t="s">
        <v>16308</v>
      </c>
      <c r="AR2159" s="84" t="s">
        <v>179</v>
      </c>
      <c r="AS2159" s="84">
        <v>0</v>
      </c>
      <c r="AT2159" s="84">
        <v>0</v>
      </c>
      <c r="AU2159" s="84"/>
      <c r="AV2159" s="84"/>
      <c r="AW2159" s="84"/>
      <c r="AX2159" s="84"/>
      <c r="AY2159" s="84"/>
      <c r="AZ2159" s="84"/>
      <c r="BA2159" s="84"/>
      <c r="BB2159" s="84"/>
      <c r="BC2159">
        <v>2</v>
      </c>
      <c r="BD2159">
        <v>0</v>
      </c>
      <c r="BE2159">
        <v>0</v>
      </c>
      <c r="BF2159">
        <v>0</v>
      </c>
      <c r="BG2159">
        <v>1</v>
      </c>
      <c r="BH2159">
        <v>1</v>
      </c>
    </row>
    <row r="2160" spans="1:60" x14ac:dyDescent="0.3">
      <c r="A2160" s="69" t="s">
        <v>896</v>
      </c>
      <c r="B2160" s="69" t="s">
        <v>2126</v>
      </c>
      <c r="C2160" s="70"/>
      <c r="D2160" s="71"/>
      <c r="E2160" s="72"/>
      <c r="F2160" s="73"/>
      <c r="G2160" s="70"/>
      <c r="H2160" s="74"/>
      <c r="I2160" s="75"/>
      <c r="J2160" s="75"/>
      <c r="K2160" s="36"/>
      <c r="L2160" s="82"/>
      <c r="M2160" s="82"/>
      <c r="N2160" s="77"/>
      <c r="O2160" s="84" t="s">
        <v>2171</v>
      </c>
      <c r="P2160" s="86">
        <v>43862.321250000001</v>
      </c>
      <c r="Q2160" s="84" t="s">
        <v>2419</v>
      </c>
      <c r="R2160" s="84"/>
      <c r="S2160" s="84"/>
      <c r="T2160" s="84" t="s">
        <v>2873</v>
      </c>
      <c r="U2160" s="84"/>
      <c r="V2160" s="87" t="s">
        <v>3677</v>
      </c>
      <c r="W2160" s="86">
        <v>43862.321250000001</v>
      </c>
      <c r="X2160" s="90">
        <v>43862</v>
      </c>
      <c r="Y2160" s="92" t="s">
        <v>5836</v>
      </c>
      <c r="Z2160" s="87" t="s">
        <v>9605</v>
      </c>
      <c r="AA2160" s="84"/>
      <c r="AB2160" s="84"/>
      <c r="AC2160" s="92" t="s">
        <v>13483</v>
      </c>
      <c r="AD2160" s="92" t="s">
        <v>16431</v>
      </c>
      <c r="AE2160" s="84" t="b">
        <v>0</v>
      </c>
      <c r="AF2160" s="84">
        <v>1</v>
      </c>
      <c r="AG2160" s="92" t="s">
        <v>16480</v>
      </c>
      <c r="AH2160" s="84" t="b">
        <v>0</v>
      </c>
      <c r="AI2160" s="84" t="s">
        <v>16520</v>
      </c>
      <c r="AJ2160" s="84"/>
      <c r="AK2160" s="92" t="s">
        <v>16467</v>
      </c>
      <c r="AL2160" s="84" t="b">
        <v>0</v>
      </c>
      <c r="AM2160" s="84">
        <v>1</v>
      </c>
      <c r="AN2160" s="92" t="s">
        <v>16467</v>
      </c>
      <c r="AO2160" s="84" t="s">
        <v>16534</v>
      </c>
      <c r="AP2160" s="84" t="b">
        <v>0</v>
      </c>
      <c r="AQ2160" s="92" t="s">
        <v>16431</v>
      </c>
      <c r="AR2160" s="84" t="s">
        <v>179</v>
      </c>
      <c r="AS2160" s="84">
        <v>0</v>
      </c>
      <c r="AT2160" s="84">
        <v>0</v>
      </c>
      <c r="AU2160" s="84"/>
      <c r="AV2160" s="84"/>
      <c r="AW2160" s="84"/>
      <c r="AX2160" s="84"/>
      <c r="AY2160" s="84"/>
      <c r="AZ2160" s="84"/>
      <c r="BA2160" s="84"/>
      <c r="BB2160" s="84"/>
      <c r="BC2160">
        <v>1</v>
      </c>
      <c r="BD2160">
        <v>0</v>
      </c>
      <c r="BE2160">
        <v>0</v>
      </c>
      <c r="BF2160">
        <v>0</v>
      </c>
      <c r="BG2160">
        <v>0</v>
      </c>
      <c r="BH2160">
        <v>1</v>
      </c>
    </row>
    <row r="2161" spans="1:60" x14ac:dyDescent="0.3">
      <c r="A2161" s="69" t="s">
        <v>1403</v>
      </c>
      <c r="B2161" s="69" t="s">
        <v>2096</v>
      </c>
      <c r="C2161" s="70"/>
      <c r="D2161" s="71"/>
      <c r="E2161" s="72"/>
      <c r="F2161" s="73"/>
      <c r="G2161" s="70"/>
      <c r="H2161" s="74"/>
      <c r="I2161" s="75"/>
      <c r="J2161" s="75"/>
      <c r="K2161" s="36"/>
      <c r="L2161" s="82"/>
      <c r="M2161" s="82"/>
      <c r="N2161" s="77"/>
      <c r="O2161" s="84" t="s">
        <v>2169</v>
      </c>
      <c r="P2161" s="86">
        <v>43862.321527777778</v>
      </c>
      <c r="Q2161" s="84" t="s">
        <v>2284</v>
      </c>
      <c r="R2161" s="84"/>
      <c r="S2161" s="84"/>
      <c r="T2161" s="84" t="s">
        <v>2883</v>
      </c>
      <c r="U2161" s="84"/>
      <c r="V2161" s="87" t="s">
        <v>4152</v>
      </c>
      <c r="W2161" s="86">
        <v>43862.321527777778</v>
      </c>
      <c r="X2161" s="90">
        <v>43862</v>
      </c>
      <c r="Y2161" s="92" t="s">
        <v>6629</v>
      </c>
      <c r="Z2161" s="87" t="s">
        <v>10408</v>
      </c>
      <c r="AA2161" s="84"/>
      <c r="AB2161" s="84"/>
      <c r="AC2161" s="92" t="s">
        <v>14291</v>
      </c>
      <c r="AD2161" s="84"/>
      <c r="AE2161" s="84" t="b">
        <v>0</v>
      </c>
      <c r="AF2161" s="84">
        <v>0</v>
      </c>
      <c r="AG2161" s="92" t="s">
        <v>16467</v>
      </c>
      <c r="AH2161" s="84" t="b">
        <v>0</v>
      </c>
      <c r="AI2161" s="84" t="s">
        <v>16520</v>
      </c>
      <c r="AJ2161" s="84"/>
      <c r="AK2161" s="92" t="s">
        <v>16467</v>
      </c>
      <c r="AL2161" s="84" t="b">
        <v>0</v>
      </c>
      <c r="AM2161" s="84">
        <v>230</v>
      </c>
      <c r="AN2161" s="92" t="s">
        <v>16293</v>
      </c>
      <c r="AO2161" s="84" t="s">
        <v>16534</v>
      </c>
      <c r="AP2161" s="84" t="b">
        <v>0</v>
      </c>
      <c r="AQ2161" s="92" t="s">
        <v>16293</v>
      </c>
      <c r="AR2161" s="84" t="s">
        <v>179</v>
      </c>
      <c r="AS2161" s="84">
        <v>0</v>
      </c>
      <c r="AT2161" s="84">
        <v>0</v>
      </c>
      <c r="AU2161" s="84"/>
      <c r="AV2161" s="84"/>
      <c r="AW2161" s="84"/>
      <c r="AX2161" s="84"/>
      <c r="AY2161" s="84"/>
      <c r="AZ2161" s="84"/>
      <c r="BA2161" s="84"/>
      <c r="BB2161" s="84"/>
      <c r="BC2161">
        <v>1</v>
      </c>
      <c r="BD2161">
        <v>0</v>
      </c>
      <c r="BE2161">
        <v>0</v>
      </c>
      <c r="BF2161">
        <v>0</v>
      </c>
      <c r="BG2161">
        <v>1</v>
      </c>
      <c r="BH2161">
        <v>0</v>
      </c>
    </row>
    <row r="2162" spans="1:60" x14ac:dyDescent="0.3">
      <c r="A2162" s="69" t="s">
        <v>786</v>
      </c>
      <c r="B2162" s="69" t="s">
        <v>785</v>
      </c>
      <c r="C2162" s="70"/>
      <c r="D2162" s="71"/>
      <c r="E2162" s="72"/>
      <c r="F2162" s="73"/>
      <c r="G2162" s="70"/>
      <c r="H2162" s="74"/>
      <c r="I2162" s="75"/>
      <c r="J2162" s="75"/>
      <c r="K2162" s="36"/>
      <c r="L2162" s="82"/>
      <c r="M2162" s="82"/>
      <c r="N2162" s="77"/>
      <c r="O2162" s="84" t="s">
        <v>2169</v>
      </c>
      <c r="P2162" s="86">
        <v>43862.322974537034</v>
      </c>
      <c r="Q2162" s="84" t="s">
        <v>2376</v>
      </c>
      <c r="R2162" s="84"/>
      <c r="S2162" s="84"/>
      <c r="T2162" s="84" t="s">
        <v>2909</v>
      </c>
      <c r="U2162" s="84"/>
      <c r="V2162" s="87" t="s">
        <v>3577</v>
      </c>
      <c r="W2162" s="86">
        <v>43862.322974537034</v>
      </c>
      <c r="X2162" s="90">
        <v>43862</v>
      </c>
      <c r="Y2162" s="92" t="s">
        <v>5684</v>
      </c>
      <c r="Z2162" s="87" t="s">
        <v>9447</v>
      </c>
      <c r="AA2162" s="84"/>
      <c r="AB2162" s="84"/>
      <c r="AC2162" s="92" t="s">
        <v>13325</v>
      </c>
      <c r="AD2162" s="84"/>
      <c r="AE2162" s="84" t="b">
        <v>0</v>
      </c>
      <c r="AF2162" s="84">
        <v>0</v>
      </c>
      <c r="AG2162" s="92" t="s">
        <v>16467</v>
      </c>
      <c r="AH2162" s="84" t="b">
        <v>0</v>
      </c>
      <c r="AI2162" s="84" t="s">
        <v>16520</v>
      </c>
      <c r="AJ2162" s="84"/>
      <c r="AK2162" s="92" t="s">
        <v>16467</v>
      </c>
      <c r="AL2162" s="84" t="b">
        <v>0</v>
      </c>
      <c r="AM2162" s="84">
        <v>1</v>
      </c>
      <c r="AN2162" s="92" t="s">
        <v>13324</v>
      </c>
      <c r="AO2162" s="84" t="s">
        <v>16535</v>
      </c>
      <c r="AP2162" s="84" t="b">
        <v>0</v>
      </c>
      <c r="AQ2162" s="92" t="s">
        <v>13324</v>
      </c>
      <c r="AR2162" s="84" t="s">
        <v>179</v>
      </c>
      <c r="AS2162" s="84">
        <v>0</v>
      </c>
      <c r="AT2162" s="84">
        <v>0</v>
      </c>
      <c r="AU2162" s="84"/>
      <c r="AV2162" s="84"/>
      <c r="AW2162" s="84"/>
      <c r="AX2162" s="84"/>
      <c r="AY2162" s="84"/>
      <c r="AZ2162" s="84"/>
      <c r="BA2162" s="84"/>
      <c r="BB2162" s="84"/>
      <c r="BC2162">
        <v>1</v>
      </c>
      <c r="BD2162">
        <v>0</v>
      </c>
      <c r="BE2162">
        <v>0</v>
      </c>
      <c r="BF2162">
        <v>0</v>
      </c>
      <c r="BG2162">
        <v>1</v>
      </c>
      <c r="BH2162">
        <v>0</v>
      </c>
    </row>
    <row r="2163" spans="1:60" x14ac:dyDescent="0.3">
      <c r="A2163" s="69" t="s">
        <v>1369</v>
      </c>
      <c r="B2163" s="69" t="s">
        <v>2096</v>
      </c>
      <c r="C2163" s="70"/>
      <c r="D2163" s="71"/>
      <c r="E2163" s="72"/>
      <c r="F2163" s="73"/>
      <c r="G2163" s="70"/>
      <c r="H2163" s="74"/>
      <c r="I2163" s="75"/>
      <c r="J2163" s="75"/>
      <c r="K2163" s="36"/>
      <c r="L2163" s="82"/>
      <c r="M2163" s="82"/>
      <c r="N2163" s="77"/>
      <c r="O2163" s="84" t="s">
        <v>2169</v>
      </c>
      <c r="P2163" s="86">
        <v>43862.323854166665</v>
      </c>
      <c r="Q2163" s="84" t="s">
        <v>2284</v>
      </c>
      <c r="R2163" s="84"/>
      <c r="S2163" s="84"/>
      <c r="T2163" s="84" t="s">
        <v>2883</v>
      </c>
      <c r="U2163" s="84"/>
      <c r="V2163" s="87" t="s">
        <v>4126</v>
      </c>
      <c r="W2163" s="86">
        <v>43862.323854166665</v>
      </c>
      <c r="X2163" s="90">
        <v>43862</v>
      </c>
      <c r="Y2163" s="92" t="s">
        <v>8473</v>
      </c>
      <c r="Z2163" s="87" t="s">
        <v>12340</v>
      </c>
      <c r="AA2163" s="84"/>
      <c r="AB2163" s="84"/>
      <c r="AC2163" s="92" t="s">
        <v>16285</v>
      </c>
      <c r="AD2163" s="84"/>
      <c r="AE2163" s="84" t="b">
        <v>0</v>
      </c>
      <c r="AF2163" s="84">
        <v>0</v>
      </c>
      <c r="AG2163" s="92" t="s">
        <v>16467</v>
      </c>
      <c r="AH2163" s="84" t="b">
        <v>0</v>
      </c>
      <c r="AI2163" s="84" t="s">
        <v>16520</v>
      </c>
      <c r="AJ2163" s="84"/>
      <c r="AK2163" s="92" t="s">
        <v>16467</v>
      </c>
      <c r="AL2163" s="84" t="b">
        <v>0</v>
      </c>
      <c r="AM2163" s="84">
        <v>230</v>
      </c>
      <c r="AN2163" s="92" t="s">
        <v>16293</v>
      </c>
      <c r="AO2163" s="84" t="s">
        <v>16535</v>
      </c>
      <c r="AP2163" s="84" t="b">
        <v>0</v>
      </c>
      <c r="AQ2163" s="92" t="s">
        <v>16293</v>
      </c>
      <c r="AR2163" s="84" t="s">
        <v>179</v>
      </c>
      <c r="AS2163" s="84">
        <v>0</v>
      </c>
      <c r="AT2163" s="84">
        <v>0</v>
      </c>
      <c r="AU2163" s="84"/>
      <c r="AV2163" s="84"/>
      <c r="AW2163" s="84"/>
      <c r="AX2163" s="84"/>
      <c r="AY2163" s="84"/>
      <c r="AZ2163" s="84"/>
      <c r="BA2163" s="84"/>
      <c r="BB2163" s="84"/>
      <c r="BC2163">
        <v>1</v>
      </c>
      <c r="BD2163">
        <v>0</v>
      </c>
      <c r="BE2163">
        <v>0</v>
      </c>
      <c r="BF2163">
        <v>0</v>
      </c>
      <c r="BG2163">
        <v>1</v>
      </c>
      <c r="BH2163">
        <v>0</v>
      </c>
    </row>
    <row r="2164" spans="1:60" x14ac:dyDescent="0.3">
      <c r="A2164" s="69" t="s">
        <v>787</v>
      </c>
      <c r="B2164" s="69" t="s">
        <v>787</v>
      </c>
      <c r="C2164" s="70"/>
      <c r="D2164" s="71"/>
      <c r="E2164" s="72"/>
      <c r="F2164" s="73"/>
      <c r="G2164" s="70"/>
      <c r="H2164" s="74"/>
      <c r="I2164" s="75"/>
      <c r="J2164" s="75"/>
      <c r="K2164" s="36"/>
      <c r="L2164" s="82"/>
      <c r="M2164" s="82"/>
      <c r="N2164" s="77"/>
      <c r="O2164" s="84" t="s">
        <v>179</v>
      </c>
      <c r="P2164" s="86">
        <v>43862.326180555552</v>
      </c>
      <c r="Q2164" s="84" t="s">
        <v>2377</v>
      </c>
      <c r="R2164" s="84"/>
      <c r="S2164" s="84"/>
      <c r="T2164" s="84" t="s">
        <v>2883</v>
      </c>
      <c r="U2164" s="87" t="s">
        <v>2978</v>
      </c>
      <c r="V2164" s="87" t="s">
        <v>2978</v>
      </c>
      <c r="W2164" s="86">
        <v>43862.326180555552</v>
      </c>
      <c r="X2164" s="90">
        <v>43862</v>
      </c>
      <c r="Y2164" s="92" t="s">
        <v>5685</v>
      </c>
      <c r="Z2164" s="87" t="s">
        <v>9448</v>
      </c>
      <c r="AA2164" s="84"/>
      <c r="AB2164" s="84"/>
      <c r="AC2164" s="92" t="s">
        <v>13326</v>
      </c>
      <c r="AD2164" s="84"/>
      <c r="AE2164" s="84" t="b">
        <v>0</v>
      </c>
      <c r="AF2164" s="84">
        <v>2</v>
      </c>
      <c r="AG2164" s="92" t="s">
        <v>16467</v>
      </c>
      <c r="AH2164" s="84" t="b">
        <v>0</v>
      </c>
      <c r="AI2164" s="84" t="s">
        <v>16520</v>
      </c>
      <c r="AJ2164" s="84"/>
      <c r="AK2164" s="92" t="s">
        <v>16467</v>
      </c>
      <c r="AL2164" s="84" t="b">
        <v>0</v>
      </c>
      <c r="AM2164" s="84">
        <v>1</v>
      </c>
      <c r="AN2164" s="92" t="s">
        <v>16467</v>
      </c>
      <c r="AO2164" s="84" t="s">
        <v>16534</v>
      </c>
      <c r="AP2164" s="84" t="b">
        <v>0</v>
      </c>
      <c r="AQ2164" s="92" t="s">
        <v>13326</v>
      </c>
      <c r="AR2164" s="84" t="s">
        <v>179</v>
      </c>
      <c r="AS2164" s="84">
        <v>0</v>
      </c>
      <c r="AT2164" s="84">
        <v>0</v>
      </c>
      <c r="AU2164" s="84"/>
      <c r="AV2164" s="84"/>
      <c r="AW2164" s="84"/>
      <c r="AX2164" s="84"/>
      <c r="AY2164" s="84"/>
      <c r="AZ2164" s="84"/>
      <c r="BA2164" s="84"/>
      <c r="BB2164" s="84"/>
      <c r="BC2164">
        <v>1</v>
      </c>
      <c r="BD2164">
        <v>0</v>
      </c>
      <c r="BE2164">
        <v>0</v>
      </c>
      <c r="BF2164">
        <v>1</v>
      </c>
      <c r="BG2164">
        <v>0</v>
      </c>
      <c r="BH2164">
        <v>0</v>
      </c>
    </row>
    <row r="2165" spans="1:60" x14ac:dyDescent="0.3">
      <c r="A2165" s="69" t="s">
        <v>788</v>
      </c>
      <c r="B2165" s="69" t="s">
        <v>787</v>
      </c>
      <c r="C2165" s="70"/>
      <c r="D2165" s="71"/>
      <c r="E2165" s="72"/>
      <c r="F2165" s="73"/>
      <c r="G2165" s="70"/>
      <c r="H2165" s="74"/>
      <c r="I2165" s="75"/>
      <c r="J2165" s="75"/>
      <c r="K2165" s="36"/>
      <c r="L2165" s="82"/>
      <c r="M2165" s="82"/>
      <c r="N2165" s="77"/>
      <c r="O2165" s="84" t="s">
        <v>2169</v>
      </c>
      <c r="P2165" s="86">
        <v>43862.326805555553</v>
      </c>
      <c r="Q2165" s="84" t="s">
        <v>2377</v>
      </c>
      <c r="R2165" s="84"/>
      <c r="S2165" s="84"/>
      <c r="T2165" s="84" t="s">
        <v>2883</v>
      </c>
      <c r="U2165" s="87" t="s">
        <v>2978</v>
      </c>
      <c r="V2165" s="87" t="s">
        <v>2978</v>
      </c>
      <c r="W2165" s="86">
        <v>43862.326805555553</v>
      </c>
      <c r="X2165" s="90">
        <v>43862</v>
      </c>
      <c r="Y2165" s="92" t="s">
        <v>5686</v>
      </c>
      <c r="Z2165" s="87" t="s">
        <v>9449</v>
      </c>
      <c r="AA2165" s="84"/>
      <c r="AB2165" s="84"/>
      <c r="AC2165" s="92" t="s">
        <v>13327</v>
      </c>
      <c r="AD2165" s="84"/>
      <c r="AE2165" s="84" t="b">
        <v>0</v>
      </c>
      <c r="AF2165" s="84">
        <v>0</v>
      </c>
      <c r="AG2165" s="92" t="s">
        <v>16467</v>
      </c>
      <c r="AH2165" s="84" t="b">
        <v>0</v>
      </c>
      <c r="AI2165" s="84" t="s">
        <v>16520</v>
      </c>
      <c r="AJ2165" s="84"/>
      <c r="AK2165" s="92" t="s">
        <v>16467</v>
      </c>
      <c r="AL2165" s="84" t="b">
        <v>0</v>
      </c>
      <c r="AM2165" s="84">
        <v>1</v>
      </c>
      <c r="AN2165" s="92" t="s">
        <v>13326</v>
      </c>
      <c r="AO2165" s="84" t="s">
        <v>16534</v>
      </c>
      <c r="AP2165" s="84" t="b">
        <v>0</v>
      </c>
      <c r="AQ2165" s="92" t="s">
        <v>13326</v>
      </c>
      <c r="AR2165" s="84" t="s">
        <v>179</v>
      </c>
      <c r="AS2165" s="84">
        <v>0</v>
      </c>
      <c r="AT2165" s="84">
        <v>0</v>
      </c>
      <c r="AU2165" s="84"/>
      <c r="AV2165" s="84"/>
      <c r="AW2165" s="84"/>
      <c r="AX2165" s="84"/>
      <c r="AY2165" s="84"/>
      <c r="AZ2165" s="84"/>
      <c r="BA2165" s="84"/>
      <c r="BB2165" s="84"/>
      <c r="BC2165">
        <v>1</v>
      </c>
      <c r="BD2165">
        <v>0</v>
      </c>
      <c r="BE2165">
        <v>0</v>
      </c>
      <c r="BF2165">
        <v>0</v>
      </c>
      <c r="BG2165">
        <v>1</v>
      </c>
      <c r="BH2165">
        <v>0</v>
      </c>
    </row>
    <row r="2166" spans="1:60" x14ac:dyDescent="0.3">
      <c r="A2166" s="69" t="s">
        <v>789</v>
      </c>
      <c r="B2166" s="69" t="s">
        <v>1447</v>
      </c>
      <c r="C2166" s="70"/>
      <c r="D2166" s="71"/>
      <c r="E2166" s="72"/>
      <c r="F2166" s="73"/>
      <c r="G2166" s="70"/>
      <c r="H2166" s="74"/>
      <c r="I2166" s="75"/>
      <c r="J2166" s="75"/>
      <c r="K2166" s="36"/>
      <c r="L2166" s="82"/>
      <c r="M2166" s="82"/>
      <c r="N2166" s="77"/>
      <c r="O2166" s="84" t="s">
        <v>2169</v>
      </c>
      <c r="P2166" s="86">
        <v>43862.327604166669</v>
      </c>
      <c r="Q2166" s="84" t="s">
        <v>2274</v>
      </c>
      <c r="R2166" s="84"/>
      <c r="S2166" s="84"/>
      <c r="T2166" s="84"/>
      <c r="U2166" s="84"/>
      <c r="V2166" s="87" t="s">
        <v>3578</v>
      </c>
      <c r="W2166" s="86">
        <v>43862.327604166669</v>
      </c>
      <c r="X2166" s="90">
        <v>43862</v>
      </c>
      <c r="Y2166" s="92" t="s">
        <v>5687</v>
      </c>
      <c r="Z2166" s="87" t="s">
        <v>9450</v>
      </c>
      <c r="AA2166" s="84"/>
      <c r="AB2166" s="84"/>
      <c r="AC2166" s="92" t="s">
        <v>13328</v>
      </c>
      <c r="AD2166" s="84"/>
      <c r="AE2166" s="84" t="b">
        <v>0</v>
      </c>
      <c r="AF2166" s="84">
        <v>0</v>
      </c>
      <c r="AG2166" s="92" t="s">
        <v>16467</v>
      </c>
      <c r="AH2166" s="84" t="b">
        <v>0</v>
      </c>
      <c r="AI2166" s="84" t="s">
        <v>16520</v>
      </c>
      <c r="AJ2166" s="84"/>
      <c r="AK2166" s="92" t="s">
        <v>16467</v>
      </c>
      <c r="AL2166" s="84" t="b">
        <v>0</v>
      </c>
      <c r="AM2166" s="84">
        <v>51</v>
      </c>
      <c r="AN2166" s="92" t="s">
        <v>16309</v>
      </c>
      <c r="AO2166" s="84" t="s">
        <v>16535</v>
      </c>
      <c r="AP2166" s="84" t="b">
        <v>0</v>
      </c>
      <c r="AQ2166" s="92" t="s">
        <v>16309</v>
      </c>
      <c r="AR2166" s="84" t="s">
        <v>179</v>
      </c>
      <c r="AS2166" s="84">
        <v>0</v>
      </c>
      <c r="AT2166" s="84">
        <v>0</v>
      </c>
      <c r="AU2166" s="84"/>
      <c r="AV2166" s="84"/>
      <c r="AW2166" s="84"/>
      <c r="AX2166" s="84"/>
      <c r="AY2166" s="84"/>
      <c r="AZ2166" s="84"/>
      <c r="BA2166" s="84"/>
      <c r="BB2166" s="84"/>
      <c r="BC2166">
        <v>1</v>
      </c>
      <c r="BD2166">
        <v>0</v>
      </c>
      <c r="BE2166">
        <v>0</v>
      </c>
      <c r="BF2166">
        <v>0</v>
      </c>
      <c r="BG2166">
        <v>1</v>
      </c>
      <c r="BH2166">
        <v>0</v>
      </c>
    </row>
    <row r="2167" spans="1:60" x14ac:dyDescent="0.3">
      <c r="A2167" s="69" t="s">
        <v>1781</v>
      </c>
      <c r="B2167" s="69" t="s">
        <v>2132</v>
      </c>
      <c r="C2167" s="70"/>
      <c r="D2167" s="71"/>
      <c r="E2167" s="72"/>
      <c r="F2167" s="73"/>
      <c r="G2167" s="70"/>
      <c r="H2167" s="74"/>
      <c r="I2167" s="75"/>
      <c r="J2167" s="75"/>
      <c r="K2167" s="36"/>
      <c r="L2167" s="82"/>
      <c r="M2167" s="82"/>
      <c r="N2167" s="77"/>
      <c r="O2167" s="84" t="s">
        <v>2168</v>
      </c>
      <c r="P2167" s="86">
        <v>43862.328055555554</v>
      </c>
      <c r="Q2167" s="84" t="s">
        <v>2218</v>
      </c>
      <c r="R2167" s="84"/>
      <c r="S2167" s="84"/>
      <c r="T2167" s="84" t="s">
        <v>2873</v>
      </c>
      <c r="U2167" s="84"/>
      <c r="V2167" s="87" t="s">
        <v>4498</v>
      </c>
      <c r="W2167" s="86">
        <v>43862.328055555554</v>
      </c>
      <c r="X2167" s="90">
        <v>43862</v>
      </c>
      <c r="Y2167" s="92" t="s">
        <v>7597</v>
      </c>
      <c r="Z2167" s="87" t="s">
        <v>11414</v>
      </c>
      <c r="AA2167" s="84"/>
      <c r="AB2167" s="84"/>
      <c r="AC2167" s="92" t="s">
        <v>15306</v>
      </c>
      <c r="AD2167" s="84"/>
      <c r="AE2167" s="84" t="b">
        <v>0</v>
      </c>
      <c r="AF2167" s="84">
        <v>0</v>
      </c>
      <c r="AG2167" s="92" t="s">
        <v>16467</v>
      </c>
      <c r="AH2167" s="84" t="b">
        <v>0</v>
      </c>
      <c r="AI2167" s="84" t="s">
        <v>16520</v>
      </c>
      <c r="AJ2167" s="84"/>
      <c r="AK2167" s="92" t="s">
        <v>16467</v>
      </c>
      <c r="AL2167" s="84" t="b">
        <v>0</v>
      </c>
      <c r="AM2167" s="84">
        <v>121</v>
      </c>
      <c r="AN2167" s="92" t="s">
        <v>12602</v>
      </c>
      <c r="AO2167" s="84" t="s">
        <v>16534</v>
      </c>
      <c r="AP2167" s="84" t="b">
        <v>0</v>
      </c>
      <c r="AQ2167" s="92" t="s">
        <v>12602</v>
      </c>
      <c r="AR2167" s="84" t="s">
        <v>179</v>
      </c>
      <c r="AS2167" s="84">
        <v>0</v>
      </c>
      <c r="AT2167" s="84">
        <v>0</v>
      </c>
      <c r="AU2167" s="84"/>
      <c r="AV2167" s="84"/>
      <c r="AW2167" s="84"/>
      <c r="AX2167" s="84"/>
      <c r="AY2167" s="84"/>
      <c r="AZ2167" s="84"/>
      <c r="BA2167" s="84"/>
      <c r="BB2167" s="84"/>
      <c r="BC2167">
        <v>1</v>
      </c>
      <c r="BD2167">
        <v>0</v>
      </c>
      <c r="BE2167">
        <v>1</v>
      </c>
      <c r="BF2167">
        <v>0</v>
      </c>
      <c r="BG2167">
        <v>0</v>
      </c>
      <c r="BH2167">
        <v>0</v>
      </c>
    </row>
    <row r="2168" spans="1:60" x14ac:dyDescent="0.3">
      <c r="A2168" s="69" t="s">
        <v>1070</v>
      </c>
      <c r="B2168" s="69" t="s">
        <v>2128</v>
      </c>
      <c r="C2168" s="70"/>
      <c r="D2168" s="71"/>
      <c r="E2168" s="72"/>
      <c r="F2168" s="73"/>
      <c r="G2168" s="70"/>
      <c r="H2168" s="74"/>
      <c r="I2168" s="75"/>
      <c r="J2168" s="75"/>
      <c r="K2168" s="36"/>
      <c r="L2168" s="82"/>
      <c r="M2168" s="82"/>
      <c r="N2168" s="77"/>
      <c r="O2168" s="84" t="s">
        <v>2168</v>
      </c>
      <c r="P2168" s="86">
        <v>43862.328125</v>
      </c>
      <c r="Q2168" s="84" t="s">
        <v>2299</v>
      </c>
      <c r="R2168" s="84"/>
      <c r="S2168" s="84"/>
      <c r="T2168" s="84"/>
      <c r="U2168" s="84"/>
      <c r="V2168" s="87" t="s">
        <v>3843</v>
      </c>
      <c r="W2168" s="86">
        <v>43862.328125</v>
      </c>
      <c r="X2168" s="90">
        <v>43862</v>
      </c>
      <c r="Y2168" s="92" t="s">
        <v>6076</v>
      </c>
      <c r="Z2168" s="87" t="s">
        <v>9847</v>
      </c>
      <c r="AA2168" s="84"/>
      <c r="AB2168" s="84"/>
      <c r="AC2168" s="92" t="s">
        <v>13726</v>
      </c>
      <c r="AD2168" s="84"/>
      <c r="AE2168" s="84" t="b">
        <v>0</v>
      </c>
      <c r="AF2168" s="84">
        <v>0</v>
      </c>
      <c r="AG2168" s="92" t="s">
        <v>16467</v>
      </c>
      <c r="AH2168" s="84" t="b">
        <v>0</v>
      </c>
      <c r="AI2168" s="84" t="s">
        <v>16520</v>
      </c>
      <c r="AJ2168" s="84"/>
      <c r="AK2168" s="92" t="s">
        <v>16467</v>
      </c>
      <c r="AL2168" s="84" t="b">
        <v>0</v>
      </c>
      <c r="AM2168" s="84">
        <v>118</v>
      </c>
      <c r="AN2168" s="92" t="s">
        <v>16294</v>
      </c>
      <c r="AO2168" s="84" t="s">
        <v>16534</v>
      </c>
      <c r="AP2168" s="84" t="b">
        <v>0</v>
      </c>
      <c r="AQ2168" s="92" t="s">
        <v>16294</v>
      </c>
      <c r="AR2168" s="84" t="s">
        <v>179</v>
      </c>
      <c r="AS2168" s="84">
        <v>0</v>
      </c>
      <c r="AT2168" s="84">
        <v>0</v>
      </c>
      <c r="AU2168" s="84"/>
      <c r="AV2168" s="84"/>
      <c r="AW2168" s="84"/>
      <c r="AX2168" s="84"/>
      <c r="AY2168" s="84"/>
      <c r="AZ2168" s="84"/>
      <c r="BA2168" s="84"/>
      <c r="BB2168" s="84"/>
      <c r="BC2168">
        <v>1</v>
      </c>
      <c r="BD2168">
        <v>0</v>
      </c>
      <c r="BE2168">
        <v>1</v>
      </c>
      <c r="BF2168">
        <v>0</v>
      </c>
      <c r="BG2168">
        <v>0</v>
      </c>
      <c r="BH2168">
        <v>0</v>
      </c>
    </row>
    <row r="2169" spans="1:60" x14ac:dyDescent="0.3">
      <c r="A2169" s="69" t="s">
        <v>1070</v>
      </c>
      <c r="B2169" s="69" t="s">
        <v>2145</v>
      </c>
      <c r="C2169" s="70"/>
      <c r="D2169" s="71"/>
      <c r="E2169" s="72"/>
      <c r="F2169" s="73"/>
      <c r="G2169" s="70"/>
      <c r="H2169" s="74"/>
      <c r="I2169" s="75"/>
      <c r="J2169" s="75"/>
      <c r="K2169" s="36"/>
      <c r="L2169" s="82"/>
      <c r="M2169" s="82"/>
      <c r="N2169" s="77"/>
      <c r="O2169" s="84" t="s">
        <v>2168</v>
      </c>
      <c r="P2169" s="86">
        <v>43862.328125</v>
      </c>
      <c r="Q2169" s="84" t="s">
        <v>2299</v>
      </c>
      <c r="R2169" s="84"/>
      <c r="S2169" s="84"/>
      <c r="T2169" s="84"/>
      <c r="U2169" s="84"/>
      <c r="V2169" s="87" t="s">
        <v>3843</v>
      </c>
      <c r="W2169" s="86">
        <v>43862.328125</v>
      </c>
      <c r="X2169" s="90">
        <v>43862</v>
      </c>
      <c r="Y2169" s="92" t="s">
        <v>6076</v>
      </c>
      <c r="Z2169" s="87" t="s">
        <v>9847</v>
      </c>
      <c r="AA2169" s="84"/>
      <c r="AB2169" s="84"/>
      <c r="AC2169" s="92" t="s">
        <v>13726</v>
      </c>
      <c r="AD2169" s="84"/>
      <c r="AE2169" s="84" t="b">
        <v>0</v>
      </c>
      <c r="AF2169" s="84">
        <v>0</v>
      </c>
      <c r="AG2169" s="92" t="s">
        <v>16467</v>
      </c>
      <c r="AH2169" s="84" t="b">
        <v>0</v>
      </c>
      <c r="AI2169" s="84" t="s">
        <v>16520</v>
      </c>
      <c r="AJ2169" s="84"/>
      <c r="AK2169" s="92" t="s">
        <v>16467</v>
      </c>
      <c r="AL2169" s="84" t="b">
        <v>0</v>
      </c>
      <c r="AM2169" s="84">
        <v>118</v>
      </c>
      <c r="AN2169" s="92" t="s">
        <v>16294</v>
      </c>
      <c r="AO2169" s="84" t="s">
        <v>16534</v>
      </c>
      <c r="AP2169" s="84" t="b">
        <v>0</v>
      </c>
      <c r="AQ2169" s="92" t="s">
        <v>16294</v>
      </c>
      <c r="AR2169" s="84" t="s">
        <v>179</v>
      </c>
      <c r="AS2169" s="84">
        <v>0</v>
      </c>
      <c r="AT2169" s="84">
        <v>0</v>
      </c>
      <c r="AU2169" s="84"/>
      <c r="AV2169" s="84"/>
      <c r="AW2169" s="84"/>
      <c r="AX2169" s="84"/>
      <c r="AY2169" s="84"/>
      <c r="AZ2169" s="84"/>
      <c r="BA2169" s="84"/>
      <c r="BB2169" s="84"/>
      <c r="BC2169">
        <v>1</v>
      </c>
      <c r="BD2169">
        <v>0</v>
      </c>
      <c r="BE2169">
        <v>1</v>
      </c>
      <c r="BF2169">
        <v>0</v>
      </c>
      <c r="BG2169">
        <v>0</v>
      </c>
      <c r="BH2169">
        <v>0</v>
      </c>
    </row>
    <row r="2170" spans="1:60" x14ac:dyDescent="0.3">
      <c r="A2170" s="69" t="s">
        <v>1831</v>
      </c>
      <c r="B2170" s="69" t="s">
        <v>1831</v>
      </c>
      <c r="C2170" s="70"/>
      <c r="D2170" s="71"/>
      <c r="E2170" s="72"/>
      <c r="F2170" s="73"/>
      <c r="G2170" s="70"/>
      <c r="H2170" s="74"/>
      <c r="I2170" s="75"/>
      <c r="J2170" s="75"/>
      <c r="K2170" s="36"/>
      <c r="L2170" s="82"/>
      <c r="M2170" s="82"/>
      <c r="N2170" s="77"/>
      <c r="O2170" s="84" t="s">
        <v>179</v>
      </c>
      <c r="P2170" s="86">
        <v>43862.328703703701</v>
      </c>
      <c r="Q2170" s="84" t="s">
        <v>2395</v>
      </c>
      <c r="R2170" s="84"/>
      <c r="S2170" s="84"/>
      <c r="T2170" s="84" t="s">
        <v>2873</v>
      </c>
      <c r="U2170" s="84"/>
      <c r="V2170" s="87" t="s">
        <v>4543</v>
      </c>
      <c r="W2170" s="86">
        <v>43862.328703703701</v>
      </c>
      <c r="X2170" s="90">
        <v>43862</v>
      </c>
      <c r="Y2170" s="92" t="s">
        <v>7709</v>
      </c>
      <c r="Z2170" s="87" t="s">
        <v>11528</v>
      </c>
      <c r="AA2170" s="84"/>
      <c r="AB2170" s="84"/>
      <c r="AC2170" s="92" t="s">
        <v>15426</v>
      </c>
      <c r="AD2170" s="84"/>
      <c r="AE2170" s="84" t="b">
        <v>0</v>
      </c>
      <c r="AF2170" s="84">
        <v>44</v>
      </c>
      <c r="AG2170" s="92" t="s">
        <v>16467</v>
      </c>
      <c r="AH2170" s="84" t="b">
        <v>0</v>
      </c>
      <c r="AI2170" s="84" t="s">
        <v>16521</v>
      </c>
      <c r="AJ2170" s="84"/>
      <c r="AK2170" s="92" t="s">
        <v>16467</v>
      </c>
      <c r="AL2170" s="84" t="b">
        <v>0</v>
      </c>
      <c r="AM2170" s="84">
        <v>7</v>
      </c>
      <c r="AN2170" s="92" t="s">
        <v>16467</v>
      </c>
      <c r="AO2170" s="84" t="s">
        <v>16534</v>
      </c>
      <c r="AP2170" s="84" t="b">
        <v>0</v>
      </c>
      <c r="AQ2170" s="92" t="s">
        <v>15426</v>
      </c>
      <c r="AR2170" s="84" t="s">
        <v>179</v>
      </c>
      <c r="AS2170" s="84">
        <v>0</v>
      </c>
      <c r="AT2170" s="84">
        <v>0</v>
      </c>
      <c r="AU2170" s="84"/>
      <c r="AV2170" s="84"/>
      <c r="AW2170" s="84"/>
      <c r="AX2170" s="84"/>
      <c r="AY2170" s="84"/>
      <c r="AZ2170" s="84"/>
      <c r="BA2170" s="84"/>
      <c r="BB2170" s="84"/>
      <c r="BC2170">
        <v>1</v>
      </c>
      <c r="BD2170">
        <v>0</v>
      </c>
      <c r="BE2170">
        <v>0</v>
      </c>
      <c r="BF2170">
        <v>1</v>
      </c>
      <c r="BG2170">
        <v>0</v>
      </c>
      <c r="BH2170">
        <v>0</v>
      </c>
    </row>
    <row r="2171" spans="1:60" x14ac:dyDescent="0.3">
      <c r="A2171" s="69" t="s">
        <v>790</v>
      </c>
      <c r="B2171" s="69" t="s">
        <v>2077</v>
      </c>
      <c r="C2171" s="70"/>
      <c r="D2171" s="71"/>
      <c r="E2171" s="72"/>
      <c r="F2171" s="73"/>
      <c r="G2171" s="70"/>
      <c r="H2171" s="74"/>
      <c r="I2171" s="75"/>
      <c r="J2171" s="75"/>
      <c r="K2171" s="36"/>
      <c r="L2171" s="82"/>
      <c r="M2171" s="82"/>
      <c r="N2171" s="77"/>
      <c r="O2171" s="84" t="s">
        <v>2169</v>
      </c>
      <c r="P2171" s="86">
        <v>43862.329467592594</v>
      </c>
      <c r="Q2171" s="84" t="s">
        <v>2301</v>
      </c>
      <c r="R2171" s="84"/>
      <c r="S2171" s="84"/>
      <c r="T2171" s="84" t="s">
        <v>2873</v>
      </c>
      <c r="U2171" s="84"/>
      <c r="V2171" s="87" t="s">
        <v>3579</v>
      </c>
      <c r="W2171" s="86">
        <v>43862.329467592594</v>
      </c>
      <c r="X2171" s="90">
        <v>43862</v>
      </c>
      <c r="Y2171" s="92" t="s">
        <v>5688</v>
      </c>
      <c r="Z2171" s="87" t="s">
        <v>9451</v>
      </c>
      <c r="AA2171" s="84"/>
      <c r="AB2171" s="84"/>
      <c r="AC2171" s="92" t="s">
        <v>13329</v>
      </c>
      <c r="AD2171" s="84"/>
      <c r="AE2171" s="84" t="b">
        <v>0</v>
      </c>
      <c r="AF2171" s="84">
        <v>0</v>
      </c>
      <c r="AG2171" s="92" t="s">
        <v>16467</v>
      </c>
      <c r="AH2171" s="84" t="b">
        <v>0</v>
      </c>
      <c r="AI2171" s="84" t="s">
        <v>16520</v>
      </c>
      <c r="AJ2171" s="84"/>
      <c r="AK2171" s="92" t="s">
        <v>16467</v>
      </c>
      <c r="AL2171" s="84" t="b">
        <v>0</v>
      </c>
      <c r="AM2171" s="84">
        <v>56</v>
      </c>
      <c r="AN2171" s="92" t="s">
        <v>16433</v>
      </c>
      <c r="AO2171" s="84" t="s">
        <v>16534</v>
      </c>
      <c r="AP2171" s="84" t="b">
        <v>0</v>
      </c>
      <c r="AQ2171" s="92" t="s">
        <v>16433</v>
      </c>
      <c r="AR2171" s="84" t="s">
        <v>179</v>
      </c>
      <c r="AS2171" s="84">
        <v>0</v>
      </c>
      <c r="AT2171" s="84">
        <v>0</v>
      </c>
      <c r="AU2171" s="84"/>
      <c r="AV2171" s="84"/>
      <c r="AW2171" s="84"/>
      <c r="AX2171" s="84"/>
      <c r="AY2171" s="84"/>
      <c r="AZ2171" s="84"/>
      <c r="BA2171" s="84"/>
      <c r="BB2171" s="84"/>
      <c r="BC2171">
        <v>1</v>
      </c>
      <c r="BD2171">
        <v>0</v>
      </c>
      <c r="BE2171">
        <v>0</v>
      </c>
      <c r="BF2171">
        <v>0</v>
      </c>
      <c r="BG2171">
        <v>1</v>
      </c>
      <c r="BH2171">
        <v>0</v>
      </c>
    </row>
    <row r="2172" spans="1:60" x14ac:dyDescent="0.3">
      <c r="A2172" s="69" t="s">
        <v>791</v>
      </c>
      <c r="B2172" s="69" t="s">
        <v>2096</v>
      </c>
      <c r="C2172" s="70"/>
      <c r="D2172" s="71"/>
      <c r="E2172" s="72"/>
      <c r="F2172" s="73"/>
      <c r="G2172" s="70"/>
      <c r="H2172" s="74"/>
      <c r="I2172" s="75"/>
      <c r="J2172" s="75"/>
      <c r="K2172" s="36"/>
      <c r="L2172" s="82"/>
      <c r="M2172" s="82"/>
      <c r="N2172" s="77"/>
      <c r="O2172" s="84" t="s">
        <v>2169</v>
      </c>
      <c r="P2172" s="86">
        <v>43862.329583333332</v>
      </c>
      <c r="Q2172" s="84" t="s">
        <v>2284</v>
      </c>
      <c r="R2172" s="84"/>
      <c r="S2172" s="84"/>
      <c r="T2172" s="84" t="s">
        <v>2883</v>
      </c>
      <c r="U2172" s="84"/>
      <c r="V2172" s="87" t="s">
        <v>3580</v>
      </c>
      <c r="W2172" s="86">
        <v>43862.329583333332</v>
      </c>
      <c r="X2172" s="90">
        <v>43862</v>
      </c>
      <c r="Y2172" s="92" t="s">
        <v>5689</v>
      </c>
      <c r="Z2172" s="87" t="s">
        <v>9452</v>
      </c>
      <c r="AA2172" s="84"/>
      <c r="AB2172" s="84"/>
      <c r="AC2172" s="92" t="s">
        <v>13330</v>
      </c>
      <c r="AD2172" s="84"/>
      <c r="AE2172" s="84" t="b">
        <v>0</v>
      </c>
      <c r="AF2172" s="84">
        <v>0</v>
      </c>
      <c r="AG2172" s="92" t="s">
        <v>16467</v>
      </c>
      <c r="AH2172" s="84" t="b">
        <v>0</v>
      </c>
      <c r="AI2172" s="84" t="s">
        <v>16520</v>
      </c>
      <c r="AJ2172" s="84"/>
      <c r="AK2172" s="92" t="s">
        <v>16467</v>
      </c>
      <c r="AL2172" s="84" t="b">
        <v>0</v>
      </c>
      <c r="AM2172" s="84">
        <v>230</v>
      </c>
      <c r="AN2172" s="92" t="s">
        <v>16293</v>
      </c>
      <c r="AO2172" s="84" t="s">
        <v>16534</v>
      </c>
      <c r="AP2172" s="84" t="b">
        <v>0</v>
      </c>
      <c r="AQ2172" s="92" t="s">
        <v>16293</v>
      </c>
      <c r="AR2172" s="84" t="s">
        <v>179</v>
      </c>
      <c r="AS2172" s="84">
        <v>0</v>
      </c>
      <c r="AT2172" s="84">
        <v>0</v>
      </c>
      <c r="AU2172" s="84"/>
      <c r="AV2172" s="84"/>
      <c r="AW2172" s="84"/>
      <c r="AX2172" s="84"/>
      <c r="AY2172" s="84"/>
      <c r="AZ2172" s="84"/>
      <c r="BA2172" s="84"/>
      <c r="BB2172" s="84"/>
      <c r="BC2172">
        <v>1</v>
      </c>
      <c r="BD2172">
        <v>0</v>
      </c>
      <c r="BE2172">
        <v>0</v>
      </c>
      <c r="BF2172">
        <v>0</v>
      </c>
      <c r="BG2172">
        <v>1</v>
      </c>
      <c r="BH2172">
        <v>0</v>
      </c>
    </row>
    <row r="2173" spans="1:60" x14ac:dyDescent="0.3">
      <c r="A2173" s="69" t="s">
        <v>1007</v>
      </c>
      <c r="B2173" s="69" t="s">
        <v>1006</v>
      </c>
      <c r="C2173" s="70"/>
      <c r="D2173" s="71"/>
      <c r="E2173" s="72"/>
      <c r="F2173" s="73"/>
      <c r="G2173" s="70"/>
      <c r="H2173" s="74"/>
      <c r="I2173" s="75"/>
      <c r="J2173" s="75"/>
      <c r="K2173" s="36"/>
      <c r="L2173" s="82"/>
      <c r="M2173" s="82"/>
      <c r="N2173" s="77"/>
      <c r="O2173" s="84" t="s">
        <v>2170</v>
      </c>
      <c r="P2173" s="86">
        <v>43862.33016203704</v>
      </c>
      <c r="Q2173" s="84" t="s">
        <v>2461</v>
      </c>
      <c r="R2173" s="84"/>
      <c r="S2173" s="84"/>
      <c r="T2173" s="84" t="s">
        <v>2873</v>
      </c>
      <c r="U2173" s="84"/>
      <c r="V2173" s="87" t="s">
        <v>3783</v>
      </c>
      <c r="W2173" s="86">
        <v>43862.33016203704</v>
      </c>
      <c r="X2173" s="90">
        <v>43862</v>
      </c>
      <c r="Y2173" s="92" t="s">
        <v>5998</v>
      </c>
      <c r="Z2173" s="87" t="s">
        <v>9769</v>
      </c>
      <c r="AA2173" s="84"/>
      <c r="AB2173" s="84"/>
      <c r="AC2173" s="92" t="s">
        <v>13648</v>
      </c>
      <c r="AD2173" s="92" t="s">
        <v>16308</v>
      </c>
      <c r="AE2173" s="84" t="b">
        <v>0</v>
      </c>
      <c r="AF2173" s="84">
        <v>1</v>
      </c>
      <c r="AG2173" s="92" t="s">
        <v>16485</v>
      </c>
      <c r="AH2173" s="84" t="b">
        <v>0</v>
      </c>
      <c r="AI2173" s="84" t="s">
        <v>16520</v>
      </c>
      <c r="AJ2173" s="84"/>
      <c r="AK2173" s="92" t="s">
        <v>16467</v>
      </c>
      <c r="AL2173" s="84" t="b">
        <v>0</v>
      </c>
      <c r="AM2173" s="84">
        <v>0</v>
      </c>
      <c r="AN2173" s="92" t="s">
        <v>16467</v>
      </c>
      <c r="AO2173" s="84" t="s">
        <v>16534</v>
      </c>
      <c r="AP2173" s="84" t="b">
        <v>0</v>
      </c>
      <c r="AQ2173" s="92" t="s">
        <v>16308</v>
      </c>
      <c r="AR2173" s="84" t="s">
        <v>179</v>
      </c>
      <c r="AS2173" s="84">
        <v>0</v>
      </c>
      <c r="AT2173" s="84">
        <v>0</v>
      </c>
      <c r="AU2173" s="84"/>
      <c r="AV2173" s="84"/>
      <c r="AW2173" s="84"/>
      <c r="AX2173" s="84"/>
      <c r="AY2173" s="84"/>
      <c r="AZ2173" s="84"/>
      <c r="BA2173" s="84"/>
      <c r="BB2173" s="84"/>
      <c r="BC2173">
        <v>1</v>
      </c>
      <c r="BD2173">
        <v>1</v>
      </c>
      <c r="BE2173">
        <v>0</v>
      </c>
      <c r="BF2173">
        <v>0</v>
      </c>
      <c r="BG2173">
        <v>0</v>
      </c>
      <c r="BH2173">
        <v>0</v>
      </c>
    </row>
    <row r="2174" spans="1:60" x14ac:dyDescent="0.3">
      <c r="A2174" s="69" t="s">
        <v>1804</v>
      </c>
      <c r="B2174" s="69" t="s">
        <v>2096</v>
      </c>
      <c r="C2174" s="70"/>
      <c r="D2174" s="71"/>
      <c r="E2174" s="72"/>
      <c r="F2174" s="73"/>
      <c r="G2174" s="70"/>
      <c r="H2174" s="74"/>
      <c r="I2174" s="75"/>
      <c r="J2174" s="75"/>
      <c r="K2174" s="36"/>
      <c r="L2174" s="82"/>
      <c r="M2174" s="82"/>
      <c r="N2174" s="77"/>
      <c r="O2174" s="84" t="s">
        <v>2169</v>
      </c>
      <c r="P2174" s="86">
        <v>43862.331585648149</v>
      </c>
      <c r="Q2174" s="84" t="s">
        <v>2284</v>
      </c>
      <c r="R2174" s="84"/>
      <c r="S2174" s="84"/>
      <c r="T2174" s="84" t="s">
        <v>2883</v>
      </c>
      <c r="U2174" s="84"/>
      <c r="V2174" s="87" t="s">
        <v>4520</v>
      </c>
      <c r="W2174" s="86">
        <v>43862.331585648149</v>
      </c>
      <c r="X2174" s="90">
        <v>43862</v>
      </c>
      <c r="Y2174" s="92" t="s">
        <v>7645</v>
      </c>
      <c r="Z2174" s="87" t="s">
        <v>11463</v>
      </c>
      <c r="AA2174" s="84"/>
      <c r="AB2174" s="84"/>
      <c r="AC2174" s="92" t="s">
        <v>15356</v>
      </c>
      <c r="AD2174" s="84"/>
      <c r="AE2174" s="84" t="b">
        <v>0</v>
      </c>
      <c r="AF2174" s="84">
        <v>0</v>
      </c>
      <c r="AG2174" s="92" t="s">
        <v>16467</v>
      </c>
      <c r="AH2174" s="84" t="b">
        <v>0</v>
      </c>
      <c r="AI2174" s="84" t="s">
        <v>16520</v>
      </c>
      <c r="AJ2174" s="84"/>
      <c r="AK2174" s="92" t="s">
        <v>16467</v>
      </c>
      <c r="AL2174" s="84" t="b">
        <v>0</v>
      </c>
      <c r="AM2174" s="84">
        <v>230</v>
      </c>
      <c r="AN2174" s="92" t="s">
        <v>16293</v>
      </c>
      <c r="AO2174" s="84" t="s">
        <v>16534</v>
      </c>
      <c r="AP2174" s="84" t="b">
        <v>0</v>
      </c>
      <c r="AQ2174" s="92" t="s">
        <v>16293</v>
      </c>
      <c r="AR2174" s="84" t="s">
        <v>179</v>
      </c>
      <c r="AS2174" s="84">
        <v>0</v>
      </c>
      <c r="AT2174" s="84">
        <v>0</v>
      </c>
      <c r="AU2174" s="84"/>
      <c r="AV2174" s="84"/>
      <c r="AW2174" s="84"/>
      <c r="AX2174" s="84"/>
      <c r="AY2174" s="84"/>
      <c r="AZ2174" s="84"/>
      <c r="BA2174" s="84"/>
      <c r="BB2174" s="84"/>
      <c r="BC2174">
        <v>2</v>
      </c>
      <c r="BD2174">
        <v>0</v>
      </c>
      <c r="BE2174">
        <v>0</v>
      </c>
      <c r="BF2174">
        <v>0</v>
      </c>
      <c r="BG2174">
        <v>2</v>
      </c>
      <c r="BH2174">
        <v>0</v>
      </c>
    </row>
    <row r="2175" spans="1:60" x14ac:dyDescent="0.3">
      <c r="A2175" s="69" t="s">
        <v>792</v>
      </c>
      <c r="B2175" s="69" t="s">
        <v>2096</v>
      </c>
      <c r="C2175" s="70"/>
      <c r="D2175" s="71"/>
      <c r="E2175" s="72"/>
      <c r="F2175" s="73"/>
      <c r="G2175" s="70"/>
      <c r="H2175" s="74"/>
      <c r="I2175" s="75"/>
      <c r="J2175" s="75"/>
      <c r="K2175" s="36"/>
      <c r="L2175" s="82"/>
      <c r="M2175" s="82"/>
      <c r="N2175" s="77"/>
      <c r="O2175" s="84" t="s">
        <v>2169</v>
      </c>
      <c r="P2175" s="86">
        <v>43862.332199074073</v>
      </c>
      <c r="Q2175" s="84" t="s">
        <v>2284</v>
      </c>
      <c r="R2175" s="84"/>
      <c r="S2175" s="84"/>
      <c r="T2175" s="84" t="s">
        <v>2883</v>
      </c>
      <c r="U2175" s="84"/>
      <c r="V2175" s="87" t="s">
        <v>3581</v>
      </c>
      <c r="W2175" s="86">
        <v>43862.332199074073</v>
      </c>
      <c r="X2175" s="90">
        <v>43862</v>
      </c>
      <c r="Y2175" s="92" t="s">
        <v>5690</v>
      </c>
      <c r="Z2175" s="87" t="s">
        <v>9453</v>
      </c>
      <c r="AA2175" s="84"/>
      <c r="AB2175" s="84"/>
      <c r="AC2175" s="92" t="s">
        <v>13331</v>
      </c>
      <c r="AD2175" s="84"/>
      <c r="AE2175" s="84" t="b">
        <v>0</v>
      </c>
      <c r="AF2175" s="84">
        <v>0</v>
      </c>
      <c r="AG2175" s="92" t="s">
        <v>16467</v>
      </c>
      <c r="AH2175" s="84" t="b">
        <v>0</v>
      </c>
      <c r="AI2175" s="84" t="s">
        <v>16520</v>
      </c>
      <c r="AJ2175" s="84"/>
      <c r="AK2175" s="92" t="s">
        <v>16467</v>
      </c>
      <c r="AL2175" s="84" t="b">
        <v>0</v>
      </c>
      <c r="AM2175" s="84">
        <v>230</v>
      </c>
      <c r="AN2175" s="92" t="s">
        <v>16293</v>
      </c>
      <c r="AO2175" s="84" t="s">
        <v>16535</v>
      </c>
      <c r="AP2175" s="84" t="b">
        <v>0</v>
      </c>
      <c r="AQ2175" s="92" t="s">
        <v>16293</v>
      </c>
      <c r="AR2175" s="84" t="s">
        <v>179</v>
      </c>
      <c r="AS2175" s="84">
        <v>0</v>
      </c>
      <c r="AT2175" s="84">
        <v>0</v>
      </c>
      <c r="AU2175" s="84"/>
      <c r="AV2175" s="84"/>
      <c r="AW2175" s="84"/>
      <c r="AX2175" s="84"/>
      <c r="AY2175" s="84"/>
      <c r="AZ2175" s="84"/>
      <c r="BA2175" s="84"/>
      <c r="BB2175" s="84"/>
      <c r="BC2175">
        <v>1</v>
      </c>
      <c r="BD2175">
        <v>0</v>
      </c>
      <c r="BE2175">
        <v>0</v>
      </c>
      <c r="BF2175">
        <v>0</v>
      </c>
      <c r="BG2175">
        <v>1</v>
      </c>
      <c r="BH2175">
        <v>0</v>
      </c>
    </row>
    <row r="2176" spans="1:60" x14ac:dyDescent="0.3">
      <c r="A2176" s="69" t="s">
        <v>793</v>
      </c>
      <c r="B2176" s="69" t="s">
        <v>2129</v>
      </c>
      <c r="C2176" s="70"/>
      <c r="D2176" s="71"/>
      <c r="E2176" s="72"/>
      <c r="F2176" s="73"/>
      <c r="G2176" s="70"/>
      <c r="H2176" s="74"/>
      <c r="I2176" s="75"/>
      <c r="J2176" s="75"/>
      <c r="K2176" s="36"/>
      <c r="L2176" s="82"/>
      <c r="M2176" s="82"/>
      <c r="N2176" s="77"/>
      <c r="O2176" s="84" t="s">
        <v>2170</v>
      </c>
      <c r="P2176" s="86">
        <v>43862.334930555553</v>
      </c>
      <c r="Q2176" s="84" t="s">
        <v>2378</v>
      </c>
      <c r="R2176" s="84"/>
      <c r="S2176" s="84"/>
      <c r="T2176" s="84" t="s">
        <v>2873</v>
      </c>
      <c r="U2176" s="84"/>
      <c r="V2176" s="87" t="s">
        <v>3582</v>
      </c>
      <c r="W2176" s="86">
        <v>43862.334930555553</v>
      </c>
      <c r="X2176" s="90">
        <v>43862</v>
      </c>
      <c r="Y2176" s="92" t="s">
        <v>5691</v>
      </c>
      <c r="Z2176" s="87" t="s">
        <v>9454</v>
      </c>
      <c r="AA2176" s="84"/>
      <c r="AB2176" s="84"/>
      <c r="AC2176" s="92" t="s">
        <v>13332</v>
      </c>
      <c r="AD2176" s="84"/>
      <c r="AE2176" s="84" t="b">
        <v>0</v>
      </c>
      <c r="AF2176" s="84">
        <v>4</v>
      </c>
      <c r="AG2176" s="92" t="s">
        <v>16467</v>
      </c>
      <c r="AH2176" s="84" t="b">
        <v>0</v>
      </c>
      <c r="AI2176" s="84" t="s">
        <v>16521</v>
      </c>
      <c r="AJ2176" s="84"/>
      <c r="AK2176" s="92" t="s">
        <v>16467</v>
      </c>
      <c r="AL2176" s="84" t="b">
        <v>0</v>
      </c>
      <c r="AM2176" s="84">
        <v>0</v>
      </c>
      <c r="AN2176" s="92" t="s">
        <v>16467</v>
      </c>
      <c r="AO2176" s="84" t="s">
        <v>16534</v>
      </c>
      <c r="AP2176" s="84" t="b">
        <v>0</v>
      </c>
      <c r="AQ2176" s="92" t="s">
        <v>13332</v>
      </c>
      <c r="AR2176" s="84" t="s">
        <v>179</v>
      </c>
      <c r="AS2176" s="84">
        <v>0</v>
      </c>
      <c r="AT2176" s="84">
        <v>0</v>
      </c>
      <c r="AU2176" s="84"/>
      <c r="AV2176" s="84"/>
      <c r="AW2176" s="84"/>
      <c r="AX2176" s="84"/>
      <c r="AY2176" s="84"/>
      <c r="AZ2176" s="84"/>
      <c r="BA2176" s="84"/>
      <c r="BB2176" s="84"/>
      <c r="BC2176">
        <v>1</v>
      </c>
      <c r="BD2176">
        <v>1</v>
      </c>
      <c r="BE2176">
        <v>0</v>
      </c>
      <c r="BF2176">
        <v>0</v>
      </c>
      <c r="BG2176">
        <v>0</v>
      </c>
      <c r="BH2176">
        <v>0</v>
      </c>
    </row>
    <row r="2177" spans="1:60" x14ac:dyDescent="0.3">
      <c r="A2177" s="69" t="s">
        <v>794</v>
      </c>
      <c r="B2177" s="69" t="s">
        <v>794</v>
      </c>
      <c r="C2177" s="70"/>
      <c r="D2177" s="71"/>
      <c r="E2177" s="72"/>
      <c r="F2177" s="73"/>
      <c r="G2177" s="70"/>
      <c r="H2177" s="74"/>
      <c r="I2177" s="75"/>
      <c r="J2177" s="75"/>
      <c r="K2177" s="36"/>
      <c r="L2177" s="82"/>
      <c r="M2177" s="82"/>
      <c r="N2177" s="77"/>
      <c r="O2177" s="84" t="s">
        <v>179</v>
      </c>
      <c r="P2177" s="86">
        <v>43862.335138888891</v>
      </c>
      <c r="Q2177" s="84" t="s">
        <v>2281</v>
      </c>
      <c r="R2177" s="84"/>
      <c r="S2177" s="84"/>
      <c r="T2177" s="84" t="s">
        <v>2873</v>
      </c>
      <c r="U2177" s="84"/>
      <c r="V2177" s="87" t="s">
        <v>3583</v>
      </c>
      <c r="W2177" s="86">
        <v>43862.335138888891</v>
      </c>
      <c r="X2177" s="90">
        <v>43862</v>
      </c>
      <c r="Y2177" s="92" t="s">
        <v>5692</v>
      </c>
      <c r="Z2177" s="87" t="s">
        <v>9455</v>
      </c>
      <c r="AA2177" s="84"/>
      <c r="AB2177" s="84"/>
      <c r="AC2177" s="92" t="s">
        <v>13333</v>
      </c>
      <c r="AD2177" s="92" t="s">
        <v>16441</v>
      </c>
      <c r="AE2177" s="84" t="b">
        <v>0</v>
      </c>
      <c r="AF2177" s="84">
        <v>0</v>
      </c>
      <c r="AG2177" s="92" t="s">
        <v>16476</v>
      </c>
      <c r="AH2177" s="84" t="b">
        <v>0</v>
      </c>
      <c r="AI2177" s="84" t="s">
        <v>16522</v>
      </c>
      <c r="AJ2177" s="84"/>
      <c r="AK2177" s="92" t="s">
        <v>16467</v>
      </c>
      <c r="AL2177" s="84" t="b">
        <v>0</v>
      </c>
      <c r="AM2177" s="84">
        <v>0</v>
      </c>
      <c r="AN2177" s="92" t="s">
        <v>16467</v>
      </c>
      <c r="AO2177" s="84" t="s">
        <v>16535</v>
      </c>
      <c r="AP2177" s="84" t="b">
        <v>0</v>
      </c>
      <c r="AQ2177" s="92" t="s">
        <v>16441</v>
      </c>
      <c r="AR2177" s="84" t="s">
        <v>179</v>
      </c>
      <c r="AS2177" s="84">
        <v>0</v>
      </c>
      <c r="AT2177" s="84">
        <v>0</v>
      </c>
      <c r="AU2177" s="84"/>
      <c r="AV2177" s="84"/>
      <c r="AW2177" s="84"/>
      <c r="AX2177" s="84"/>
      <c r="AY2177" s="84"/>
      <c r="AZ2177" s="84"/>
      <c r="BA2177" s="84"/>
      <c r="BB2177" s="84"/>
      <c r="BC2177">
        <v>1</v>
      </c>
      <c r="BD2177">
        <v>0</v>
      </c>
      <c r="BE2177">
        <v>0</v>
      </c>
      <c r="BF2177">
        <v>1</v>
      </c>
      <c r="BG2177">
        <v>0</v>
      </c>
      <c r="BH2177">
        <v>0</v>
      </c>
    </row>
    <row r="2178" spans="1:60" x14ac:dyDescent="0.3">
      <c r="A2178" s="69" t="s">
        <v>795</v>
      </c>
      <c r="B2178" s="69" t="s">
        <v>795</v>
      </c>
      <c r="C2178" s="70"/>
      <c r="D2178" s="71"/>
      <c r="E2178" s="72"/>
      <c r="F2178" s="73"/>
      <c r="G2178" s="70"/>
      <c r="H2178" s="74"/>
      <c r="I2178" s="75"/>
      <c r="J2178" s="75"/>
      <c r="K2178" s="36"/>
      <c r="L2178" s="82"/>
      <c r="M2178" s="82"/>
      <c r="N2178" s="77"/>
      <c r="O2178" s="84" t="s">
        <v>179</v>
      </c>
      <c r="P2178" s="86">
        <v>43862.338055555556</v>
      </c>
      <c r="Q2178" s="84" t="s">
        <v>2379</v>
      </c>
      <c r="R2178" s="84"/>
      <c r="S2178" s="84"/>
      <c r="T2178" s="84" t="s">
        <v>2883</v>
      </c>
      <c r="U2178" s="84"/>
      <c r="V2178" s="87" t="s">
        <v>3584</v>
      </c>
      <c r="W2178" s="86">
        <v>43862.338055555556</v>
      </c>
      <c r="X2178" s="90">
        <v>43862</v>
      </c>
      <c r="Y2178" s="92" t="s">
        <v>5693</v>
      </c>
      <c r="Z2178" s="87" t="s">
        <v>9456</v>
      </c>
      <c r="AA2178" s="84"/>
      <c r="AB2178" s="84"/>
      <c r="AC2178" s="92" t="s">
        <v>13334</v>
      </c>
      <c r="AD2178" s="84"/>
      <c r="AE2178" s="84" t="b">
        <v>0</v>
      </c>
      <c r="AF2178" s="84">
        <v>0</v>
      </c>
      <c r="AG2178" s="92" t="s">
        <v>16467</v>
      </c>
      <c r="AH2178" s="84" t="b">
        <v>0</v>
      </c>
      <c r="AI2178" s="84" t="s">
        <v>16521</v>
      </c>
      <c r="AJ2178" s="84"/>
      <c r="AK2178" s="92" t="s">
        <v>16467</v>
      </c>
      <c r="AL2178" s="84" t="b">
        <v>0</v>
      </c>
      <c r="AM2178" s="84">
        <v>0</v>
      </c>
      <c r="AN2178" s="92" t="s">
        <v>16467</v>
      </c>
      <c r="AO2178" s="84" t="s">
        <v>16534</v>
      </c>
      <c r="AP2178" s="84" t="b">
        <v>0</v>
      </c>
      <c r="AQ2178" s="92" t="s">
        <v>13334</v>
      </c>
      <c r="AR2178" s="84" t="s">
        <v>179</v>
      </c>
      <c r="AS2178" s="84">
        <v>0</v>
      </c>
      <c r="AT2178" s="84">
        <v>0</v>
      </c>
      <c r="AU2178" s="84"/>
      <c r="AV2178" s="84"/>
      <c r="AW2178" s="84"/>
      <c r="AX2178" s="84"/>
      <c r="AY2178" s="84"/>
      <c r="AZ2178" s="84"/>
      <c r="BA2178" s="84"/>
      <c r="BB2178" s="84"/>
      <c r="BC2178">
        <v>1</v>
      </c>
      <c r="BD2178">
        <v>0</v>
      </c>
      <c r="BE2178">
        <v>0</v>
      </c>
      <c r="BF2178">
        <v>1</v>
      </c>
      <c r="BG2178">
        <v>0</v>
      </c>
      <c r="BH2178">
        <v>0</v>
      </c>
    </row>
    <row r="2179" spans="1:60" x14ac:dyDescent="0.3">
      <c r="A2179" s="69" t="s">
        <v>796</v>
      </c>
      <c r="B2179" s="69" t="s">
        <v>2096</v>
      </c>
      <c r="C2179" s="70"/>
      <c r="D2179" s="71"/>
      <c r="E2179" s="72"/>
      <c r="F2179" s="73"/>
      <c r="G2179" s="70"/>
      <c r="H2179" s="74"/>
      <c r="I2179" s="75"/>
      <c r="J2179" s="75"/>
      <c r="K2179" s="36"/>
      <c r="L2179" s="82"/>
      <c r="M2179" s="82"/>
      <c r="N2179" s="77"/>
      <c r="O2179" s="84" t="s">
        <v>2169</v>
      </c>
      <c r="P2179" s="86">
        <v>43862.339155092595</v>
      </c>
      <c r="Q2179" s="84" t="s">
        <v>2284</v>
      </c>
      <c r="R2179" s="84"/>
      <c r="S2179" s="84"/>
      <c r="T2179" s="84" t="s">
        <v>2883</v>
      </c>
      <c r="U2179" s="84"/>
      <c r="V2179" s="87" t="s">
        <v>3585</v>
      </c>
      <c r="W2179" s="86">
        <v>43862.339155092595</v>
      </c>
      <c r="X2179" s="90">
        <v>43862</v>
      </c>
      <c r="Y2179" s="92" t="s">
        <v>5694</v>
      </c>
      <c r="Z2179" s="87" t="s">
        <v>9457</v>
      </c>
      <c r="AA2179" s="84"/>
      <c r="AB2179" s="84"/>
      <c r="AC2179" s="92" t="s">
        <v>13335</v>
      </c>
      <c r="AD2179" s="84"/>
      <c r="AE2179" s="84" t="b">
        <v>0</v>
      </c>
      <c r="AF2179" s="84">
        <v>0</v>
      </c>
      <c r="AG2179" s="92" t="s">
        <v>16467</v>
      </c>
      <c r="AH2179" s="84" t="b">
        <v>0</v>
      </c>
      <c r="AI2179" s="84" t="s">
        <v>16520</v>
      </c>
      <c r="AJ2179" s="84"/>
      <c r="AK2179" s="92" t="s">
        <v>16467</v>
      </c>
      <c r="AL2179" s="84" t="b">
        <v>0</v>
      </c>
      <c r="AM2179" s="84">
        <v>230</v>
      </c>
      <c r="AN2179" s="92" t="s">
        <v>16293</v>
      </c>
      <c r="AO2179" s="84" t="s">
        <v>16534</v>
      </c>
      <c r="AP2179" s="84" t="b">
        <v>0</v>
      </c>
      <c r="AQ2179" s="92" t="s">
        <v>16293</v>
      </c>
      <c r="AR2179" s="84" t="s">
        <v>179</v>
      </c>
      <c r="AS2179" s="84">
        <v>0</v>
      </c>
      <c r="AT2179" s="84">
        <v>0</v>
      </c>
      <c r="AU2179" s="84"/>
      <c r="AV2179" s="84"/>
      <c r="AW2179" s="84"/>
      <c r="AX2179" s="84"/>
      <c r="AY2179" s="84"/>
      <c r="AZ2179" s="84"/>
      <c r="BA2179" s="84"/>
      <c r="BB2179" s="84"/>
      <c r="BC2179">
        <v>1</v>
      </c>
      <c r="BD2179">
        <v>0</v>
      </c>
      <c r="BE2179">
        <v>0</v>
      </c>
      <c r="BF2179">
        <v>0</v>
      </c>
      <c r="BG2179">
        <v>1</v>
      </c>
      <c r="BH2179">
        <v>0</v>
      </c>
    </row>
    <row r="2180" spans="1:60" x14ac:dyDescent="0.3">
      <c r="A2180" s="69" t="s">
        <v>797</v>
      </c>
      <c r="B2180" s="69" t="s">
        <v>1596</v>
      </c>
      <c r="C2180" s="70"/>
      <c r="D2180" s="71"/>
      <c r="E2180" s="72"/>
      <c r="F2180" s="73"/>
      <c r="G2180" s="70"/>
      <c r="H2180" s="74"/>
      <c r="I2180" s="75"/>
      <c r="J2180" s="75"/>
      <c r="K2180" s="36"/>
      <c r="L2180" s="82"/>
      <c r="M2180" s="82"/>
      <c r="N2180" s="77"/>
      <c r="O2180" s="84" t="s">
        <v>2169</v>
      </c>
      <c r="P2180" s="86">
        <v>43862.340451388889</v>
      </c>
      <c r="Q2180" s="84" t="s">
        <v>2374</v>
      </c>
      <c r="R2180" s="84"/>
      <c r="S2180" s="84"/>
      <c r="T2180" s="84" t="s">
        <v>2906</v>
      </c>
      <c r="U2180" s="84"/>
      <c r="V2180" s="87" t="s">
        <v>3586</v>
      </c>
      <c r="W2180" s="86">
        <v>43862.340451388889</v>
      </c>
      <c r="X2180" s="90">
        <v>43862</v>
      </c>
      <c r="Y2180" s="92" t="s">
        <v>5695</v>
      </c>
      <c r="Z2180" s="87" t="s">
        <v>9458</v>
      </c>
      <c r="AA2180" s="84"/>
      <c r="AB2180" s="84"/>
      <c r="AC2180" s="92" t="s">
        <v>13336</v>
      </c>
      <c r="AD2180" s="84"/>
      <c r="AE2180" s="84" t="b">
        <v>0</v>
      </c>
      <c r="AF2180" s="84">
        <v>0</v>
      </c>
      <c r="AG2180" s="92" t="s">
        <v>16467</v>
      </c>
      <c r="AH2180" s="84" t="b">
        <v>0</v>
      </c>
      <c r="AI2180" s="84" t="s">
        <v>16520</v>
      </c>
      <c r="AJ2180" s="84"/>
      <c r="AK2180" s="92" t="s">
        <v>16467</v>
      </c>
      <c r="AL2180" s="84" t="b">
        <v>0</v>
      </c>
      <c r="AM2180" s="84">
        <v>23</v>
      </c>
      <c r="AN2180" s="92" t="s">
        <v>14858</v>
      </c>
      <c r="AO2180" s="84" t="s">
        <v>16534</v>
      </c>
      <c r="AP2180" s="84" t="b">
        <v>0</v>
      </c>
      <c r="AQ2180" s="92" t="s">
        <v>14858</v>
      </c>
      <c r="AR2180" s="84" t="s">
        <v>179</v>
      </c>
      <c r="AS2180" s="84">
        <v>0</v>
      </c>
      <c r="AT2180" s="84">
        <v>0</v>
      </c>
      <c r="AU2180" s="84"/>
      <c r="AV2180" s="84"/>
      <c r="AW2180" s="84"/>
      <c r="AX2180" s="84"/>
      <c r="AY2180" s="84"/>
      <c r="AZ2180" s="84"/>
      <c r="BA2180" s="84"/>
      <c r="BB2180" s="84"/>
      <c r="BC2180">
        <v>1</v>
      </c>
      <c r="BD2180">
        <v>0</v>
      </c>
      <c r="BE2180">
        <v>0</v>
      </c>
      <c r="BF2180">
        <v>0</v>
      </c>
      <c r="BG2180">
        <v>1</v>
      </c>
      <c r="BH2180">
        <v>0</v>
      </c>
    </row>
    <row r="2181" spans="1:60" x14ac:dyDescent="0.3">
      <c r="A2181" s="69" t="s">
        <v>1188</v>
      </c>
      <c r="B2181" s="69" t="s">
        <v>2015</v>
      </c>
      <c r="C2181" s="70"/>
      <c r="D2181" s="71"/>
      <c r="E2181" s="72"/>
      <c r="F2181" s="73"/>
      <c r="G2181" s="70"/>
      <c r="H2181" s="74"/>
      <c r="I2181" s="75"/>
      <c r="J2181" s="75"/>
      <c r="K2181" s="36"/>
      <c r="L2181" s="82"/>
      <c r="M2181" s="82"/>
      <c r="N2181" s="77"/>
      <c r="O2181" s="84" t="s">
        <v>2169</v>
      </c>
      <c r="P2181" s="86">
        <v>43862.340844907405</v>
      </c>
      <c r="Q2181" s="84" t="s">
        <v>2383</v>
      </c>
      <c r="R2181" s="84"/>
      <c r="S2181" s="84"/>
      <c r="T2181" s="84"/>
      <c r="U2181" s="84"/>
      <c r="V2181" s="87" t="s">
        <v>3953</v>
      </c>
      <c r="W2181" s="86">
        <v>43862.340844907405</v>
      </c>
      <c r="X2181" s="90">
        <v>43862</v>
      </c>
      <c r="Y2181" s="92" t="s">
        <v>6292</v>
      </c>
      <c r="Z2181" s="87" t="s">
        <v>10065</v>
      </c>
      <c r="AA2181" s="84"/>
      <c r="AB2181" s="84"/>
      <c r="AC2181" s="92" t="s">
        <v>13944</v>
      </c>
      <c r="AD2181" s="84"/>
      <c r="AE2181" s="84" t="b">
        <v>0</v>
      </c>
      <c r="AF2181" s="84">
        <v>0</v>
      </c>
      <c r="AG2181" s="92" t="s">
        <v>16467</v>
      </c>
      <c r="AH2181" s="84" t="b">
        <v>0</v>
      </c>
      <c r="AI2181" s="84" t="s">
        <v>16520</v>
      </c>
      <c r="AJ2181" s="84"/>
      <c r="AK2181" s="92" t="s">
        <v>16467</v>
      </c>
      <c r="AL2181" s="84" t="b">
        <v>0</v>
      </c>
      <c r="AM2181" s="84">
        <v>22</v>
      </c>
      <c r="AN2181" s="92" t="s">
        <v>16038</v>
      </c>
      <c r="AO2181" s="84" t="s">
        <v>16534</v>
      </c>
      <c r="AP2181" s="84" t="b">
        <v>0</v>
      </c>
      <c r="AQ2181" s="92" t="s">
        <v>16038</v>
      </c>
      <c r="AR2181" s="84" t="s">
        <v>179</v>
      </c>
      <c r="AS2181" s="84">
        <v>0</v>
      </c>
      <c r="AT2181" s="84">
        <v>0</v>
      </c>
      <c r="AU2181" s="84"/>
      <c r="AV2181" s="84"/>
      <c r="AW2181" s="84"/>
      <c r="AX2181" s="84"/>
      <c r="AY2181" s="84"/>
      <c r="AZ2181" s="84"/>
      <c r="BA2181" s="84"/>
      <c r="BB2181" s="84"/>
      <c r="BC2181">
        <v>1</v>
      </c>
      <c r="BD2181">
        <v>0</v>
      </c>
      <c r="BE2181">
        <v>0</v>
      </c>
      <c r="BF2181">
        <v>0</v>
      </c>
      <c r="BG2181">
        <v>1</v>
      </c>
      <c r="BH2181">
        <v>0</v>
      </c>
    </row>
    <row r="2182" spans="1:60" x14ac:dyDescent="0.3">
      <c r="A2182" s="69" t="s">
        <v>798</v>
      </c>
      <c r="B2182" s="69" t="s">
        <v>2109</v>
      </c>
      <c r="C2182" s="70"/>
      <c r="D2182" s="71"/>
      <c r="E2182" s="72"/>
      <c r="F2182" s="73"/>
      <c r="G2182" s="70"/>
      <c r="H2182" s="74"/>
      <c r="I2182" s="75"/>
      <c r="J2182" s="75"/>
      <c r="K2182" s="36"/>
      <c r="L2182" s="82"/>
      <c r="M2182" s="82"/>
      <c r="N2182" s="77"/>
      <c r="O2182" s="84" t="s">
        <v>2169</v>
      </c>
      <c r="P2182" s="86">
        <v>43862.341678240744</v>
      </c>
      <c r="Q2182" s="84" t="s">
        <v>2231</v>
      </c>
      <c r="R2182" s="84"/>
      <c r="S2182" s="84"/>
      <c r="T2182" s="84" t="s">
        <v>2873</v>
      </c>
      <c r="U2182" s="84"/>
      <c r="V2182" s="87" t="s">
        <v>3062</v>
      </c>
      <c r="W2182" s="86">
        <v>43862.341678240744</v>
      </c>
      <c r="X2182" s="90">
        <v>43862</v>
      </c>
      <c r="Y2182" s="92" t="s">
        <v>5696</v>
      </c>
      <c r="Z2182" s="87" t="s">
        <v>9459</v>
      </c>
      <c r="AA2182" s="84"/>
      <c r="AB2182" s="84"/>
      <c r="AC2182" s="92" t="s">
        <v>13337</v>
      </c>
      <c r="AD2182" s="84"/>
      <c r="AE2182" s="84" t="b">
        <v>0</v>
      </c>
      <c r="AF2182" s="84">
        <v>0</v>
      </c>
      <c r="AG2182" s="92" t="s">
        <v>16467</v>
      </c>
      <c r="AH2182" s="84" t="b">
        <v>0</v>
      </c>
      <c r="AI2182" s="84" t="s">
        <v>16520</v>
      </c>
      <c r="AJ2182" s="84"/>
      <c r="AK2182" s="92" t="s">
        <v>16467</v>
      </c>
      <c r="AL2182" s="84" t="b">
        <v>0</v>
      </c>
      <c r="AM2182" s="84">
        <v>13</v>
      </c>
      <c r="AN2182" s="92" t="s">
        <v>16370</v>
      </c>
      <c r="AO2182" s="84" t="s">
        <v>16535</v>
      </c>
      <c r="AP2182" s="84" t="b">
        <v>0</v>
      </c>
      <c r="AQ2182" s="92" t="s">
        <v>16370</v>
      </c>
      <c r="AR2182" s="84" t="s">
        <v>179</v>
      </c>
      <c r="AS2182" s="84">
        <v>0</v>
      </c>
      <c r="AT2182" s="84">
        <v>0</v>
      </c>
      <c r="AU2182" s="84"/>
      <c r="AV2182" s="84"/>
      <c r="AW2182" s="84"/>
      <c r="AX2182" s="84"/>
      <c r="AY2182" s="84"/>
      <c r="AZ2182" s="84"/>
      <c r="BA2182" s="84"/>
      <c r="BB2182" s="84"/>
      <c r="BC2182">
        <v>1</v>
      </c>
      <c r="BD2182">
        <v>0</v>
      </c>
      <c r="BE2182">
        <v>0</v>
      </c>
      <c r="BF2182">
        <v>0</v>
      </c>
      <c r="BG2182">
        <v>1</v>
      </c>
      <c r="BH2182">
        <v>0</v>
      </c>
    </row>
    <row r="2183" spans="1:60" x14ac:dyDescent="0.3">
      <c r="A2183" s="69" t="s">
        <v>1736</v>
      </c>
      <c r="B2183" s="69" t="s">
        <v>1735</v>
      </c>
      <c r="C2183" s="70"/>
      <c r="D2183" s="71"/>
      <c r="E2183" s="72"/>
      <c r="F2183" s="73"/>
      <c r="G2183" s="70"/>
      <c r="H2183" s="74"/>
      <c r="I2183" s="75"/>
      <c r="J2183" s="75"/>
      <c r="K2183" s="36"/>
      <c r="L2183" s="82"/>
      <c r="M2183" s="82"/>
      <c r="N2183" s="77"/>
      <c r="O2183" s="84" t="s">
        <v>2169</v>
      </c>
      <c r="P2183" s="86">
        <v>43862.342048611114</v>
      </c>
      <c r="Q2183" s="84" t="s">
        <v>2310</v>
      </c>
      <c r="R2183" s="84"/>
      <c r="S2183" s="84"/>
      <c r="T2183" s="84"/>
      <c r="U2183" s="84"/>
      <c r="V2183" s="87" t="s">
        <v>4457</v>
      </c>
      <c r="W2183" s="86">
        <v>43862.342048611114</v>
      </c>
      <c r="X2183" s="90">
        <v>43862</v>
      </c>
      <c r="Y2183" s="92" t="s">
        <v>7477</v>
      </c>
      <c r="Z2183" s="87" t="s">
        <v>11288</v>
      </c>
      <c r="AA2183" s="84"/>
      <c r="AB2183" s="84"/>
      <c r="AC2183" s="92" t="s">
        <v>15179</v>
      </c>
      <c r="AD2183" s="84"/>
      <c r="AE2183" s="84" t="b">
        <v>0</v>
      </c>
      <c r="AF2183" s="84">
        <v>0</v>
      </c>
      <c r="AG2183" s="92" t="s">
        <v>16467</v>
      </c>
      <c r="AH2183" s="84" t="b">
        <v>0</v>
      </c>
      <c r="AI2183" s="84" t="s">
        <v>16521</v>
      </c>
      <c r="AJ2183" s="84"/>
      <c r="AK2183" s="92" t="s">
        <v>16467</v>
      </c>
      <c r="AL2183" s="84" t="b">
        <v>0</v>
      </c>
      <c r="AM2183" s="84">
        <v>10</v>
      </c>
      <c r="AN2183" s="92" t="s">
        <v>15176</v>
      </c>
      <c r="AO2183" s="84" t="s">
        <v>16534</v>
      </c>
      <c r="AP2183" s="84" t="b">
        <v>0</v>
      </c>
      <c r="AQ2183" s="92" t="s">
        <v>15176</v>
      </c>
      <c r="AR2183" s="84" t="s">
        <v>179</v>
      </c>
      <c r="AS2183" s="84">
        <v>0</v>
      </c>
      <c r="AT2183" s="84">
        <v>0</v>
      </c>
      <c r="AU2183" s="84"/>
      <c r="AV2183" s="84"/>
      <c r="AW2183" s="84"/>
      <c r="AX2183" s="84"/>
      <c r="AY2183" s="84"/>
      <c r="AZ2183" s="84"/>
      <c r="BA2183" s="84"/>
      <c r="BB2183" s="84"/>
      <c r="BC2183">
        <v>1</v>
      </c>
      <c r="BD2183">
        <v>0</v>
      </c>
      <c r="BE2183">
        <v>0</v>
      </c>
      <c r="BF2183">
        <v>0</v>
      </c>
      <c r="BG2183">
        <v>1</v>
      </c>
      <c r="BH2183">
        <v>0</v>
      </c>
    </row>
    <row r="2184" spans="1:60" x14ac:dyDescent="0.3">
      <c r="A2184" s="69" t="s">
        <v>799</v>
      </c>
      <c r="B2184" s="69" t="s">
        <v>2077</v>
      </c>
      <c r="C2184" s="70"/>
      <c r="D2184" s="71"/>
      <c r="E2184" s="72"/>
      <c r="F2184" s="73"/>
      <c r="G2184" s="70"/>
      <c r="H2184" s="74"/>
      <c r="I2184" s="75"/>
      <c r="J2184" s="75"/>
      <c r="K2184" s="36"/>
      <c r="L2184" s="82"/>
      <c r="M2184" s="82"/>
      <c r="N2184" s="77"/>
      <c r="O2184" s="84" t="s">
        <v>2169</v>
      </c>
      <c r="P2184" s="86">
        <v>43862.342569444445</v>
      </c>
      <c r="Q2184" s="84" t="s">
        <v>2301</v>
      </c>
      <c r="R2184" s="84"/>
      <c r="S2184" s="84"/>
      <c r="T2184" s="84" t="s">
        <v>2873</v>
      </c>
      <c r="U2184" s="84"/>
      <c r="V2184" s="87" t="s">
        <v>3587</v>
      </c>
      <c r="W2184" s="86">
        <v>43862.342569444445</v>
      </c>
      <c r="X2184" s="90">
        <v>43862</v>
      </c>
      <c r="Y2184" s="92" t="s">
        <v>5697</v>
      </c>
      <c r="Z2184" s="87" t="s">
        <v>9460</v>
      </c>
      <c r="AA2184" s="84"/>
      <c r="AB2184" s="84"/>
      <c r="AC2184" s="92" t="s">
        <v>13338</v>
      </c>
      <c r="AD2184" s="84"/>
      <c r="AE2184" s="84" t="b">
        <v>0</v>
      </c>
      <c r="AF2184" s="84">
        <v>0</v>
      </c>
      <c r="AG2184" s="92" t="s">
        <v>16467</v>
      </c>
      <c r="AH2184" s="84" t="b">
        <v>0</v>
      </c>
      <c r="AI2184" s="84" t="s">
        <v>16520</v>
      </c>
      <c r="AJ2184" s="84"/>
      <c r="AK2184" s="92" t="s">
        <v>16467</v>
      </c>
      <c r="AL2184" s="84" t="b">
        <v>0</v>
      </c>
      <c r="AM2184" s="84">
        <v>56</v>
      </c>
      <c r="AN2184" s="92" t="s">
        <v>16433</v>
      </c>
      <c r="AO2184" s="84" t="s">
        <v>16535</v>
      </c>
      <c r="AP2184" s="84" t="b">
        <v>0</v>
      </c>
      <c r="AQ2184" s="92" t="s">
        <v>16433</v>
      </c>
      <c r="AR2184" s="84" t="s">
        <v>179</v>
      </c>
      <c r="AS2184" s="84">
        <v>0</v>
      </c>
      <c r="AT2184" s="84">
        <v>0</v>
      </c>
      <c r="AU2184" s="84"/>
      <c r="AV2184" s="84"/>
      <c r="AW2184" s="84"/>
      <c r="AX2184" s="84"/>
      <c r="AY2184" s="84"/>
      <c r="AZ2184" s="84"/>
      <c r="BA2184" s="84"/>
      <c r="BB2184" s="84"/>
      <c r="BC2184">
        <v>1</v>
      </c>
      <c r="BD2184">
        <v>0</v>
      </c>
      <c r="BE2184">
        <v>0</v>
      </c>
      <c r="BF2184">
        <v>0</v>
      </c>
      <c r="BG2184">
        <v>1</v>
      </c>
      <c r="BH2184">
        <v>0</v>
      </c>
    </row>
    <row r="2185" spans="1:60" x14ac:dyDescent="0.3">
      <c r="A2185" s="69" t="s">
        <v>1881</v>
      </c>
      <c r="B2185" s="69" t="s">
        <v>1881</v>
      </c>
      <c r="C2185" s="70"/>
      <c r="D2185" s="71"/>
      <c r="E2185" s="72"/>
      <c r="F2185" s="73"/>
      <c r="G2185" s="70"/>
      <c r="H2185" s="74"/>
      <c r="I2185" s="75"/>
      <c r="J2185" s="75"/>
      <c r="K2185" s="36"/>
      <c r="L2185" s="82"/>
      <c r="M2185" s="82"/>
      <c r="N2185" s="77"/>
      <c r="O2185" s="84" t="s">
        <v>179</v>
      </c>
      <c r="P2185" s="86">
        <v>43862.342800925922</v>
      </c>
      <c r="Q2185" s="84" t="s">
        <v>2783</v>
      </c>
      <c r="R2185" s="84"/>
      <c r="S2185" s="84"/>
      <c r="T2185" s="84" t="s">
        <v>2883</v>
      </c>
      <c r="U2185" s="84"/>
      <c r="V2185" s="87" t="s">
        <v>4586</v>
      </c>
      <c r="W2185" s="86">
        <v>43862.342800925922</v>
      </c>
      <c r="X2185" s="90">
        <v>43862</v>
      </c>
      <c r="Y2185" s="92" t="s">
        <v>7808</v>
      </c>
      <c r="Z2185" s="87" t="s">
        <v>11630</v>
      </c>
      <c r="AA2185" s="84"/>
      <c r="AB2185" s="84"/>
      <c r="AC2185" s="92" t="s">
        <v>15529</v>
      </c>
      <c r="AD2185" s="84"/>
      <c r="AE2185" s="84" t="b">
        <v>0</v>
      </c>
      <c r="AF2185" s="84">
        <v>6</v>
      </c>
      <c r="AG2185" s="92" t="s">
        <v>16467</v>
      </c>
      <c r="AH2185" s="84" t="b">
        <v>0</v>
      </c>
      <c r="AI2185" s="84" t="s">
        <v>16520</v>
      </c>
      <c r="AJ2185" s="84"/>
      <c r="AK2185" s="92" t="s">
        <v>16467</v>
      </c>
      <c r="AL2185" s="84" t="b">
        <v>0</v>
      </c>
      <c r="AM2185" s="84">
        <v>0</v>
      </c>
      <c r="AN2185" s="92" t="s">
        <v>16467</v>
      </c>
      <c r="AO2185" s="84" t="s">
        <v>16535</v>
      </c>
      <c r="AP2185" s="84" t="b">
        <v>0</v>
      </c>
      <c r="AQ2185" s="92" t="s">
        <v>15529</v>
      </c>
      <c r="AR2185" s="84" t="s">
        <v>179</v>
      </c>
      <c r="AS2185" s="84">
        <v>0</v>
      </c>
      <c r="AT2185" s="84">
        <v>0</v>
      </c>
      <c r="AU2185" s="84"/>
      <c r="AV2185" s="84"/>
      <c r="AW2185" s="84"/>
      <c r="AX2185" s="84"/>
      <c r="AY2185" s="84"/>
      <c r="AZ2185" s="84"/>
      <c r="BA2185" s="84"/>
      <c r="BB2185" s="84"/>
      <c r="BC2185">
        <v>1</v>
      </c>
      <c r="BD2185">
        <v>0</v>
      </c>
      <c r="BE2185">
        <v>0</v>
      </c>
      <c r="BF2185">
        <v>1</v>
      </c>
      <c r="BG2185">
        <v>0</v>
      </c>
      <c r="BH2185">
        <v>0</v>
      </c>
    </row>
    <row r="2186" spans="1:60" x14ac:dyDescent="0.3">
      <c r="A2186" s="69" t="s">
        <v>1007</v>
      </c>
      <c r="B2186" s="69" t="s">
        <v>2156</v>
      </c>
      <c r="C2186" s="70"/>
      <c r="D2186" s="71"/>
      <c r="E2186" s="72"/>
      <c r="F2186" s="73"/>
      <c r="G2186" s="70"/>
      <c r="H2186" s="74"/>
      <c r="I2186" s="75"/>
      <c r="J2186" s="75"/>
      <c r="K2186" s="36"/>
      <c r="L2186" s="82"/>
      <c r="M2186" s="82"/>
      <c r="N2186" s="77"/>
      <c r="O2186" s="84" t="s">
        <v>2170</v>
      </c>
      <c r="P2186" s="86">
        <v>43862.342928240738</v>
      </c>
      <c r="Q2186" s="84" t="s">
        <v>2462</v>
      </c>
      <c r="R2186" s="84"/>
      <c r="S2186" s="84"/>
      <c r="T2186" s="84" t="s">
        <v>2873</v>
      </c>
      <c r="U2186" s="84"/>
      <c r="V2186" s="87" t="s">
        <v>3783</v>
      </c>
      <c r="W2186" s="86">
        <v>43862.342928240738</v>
      </c>
      <c r="X2186" s="90">
        <v>43862</v>
      </c>
      <c r="Y2186" s="92" t="s">
        <v>5999</v>
      </c>
      <c r="Z2186" s="87" t="s">
        <v>9770</v>
      </c>
      <c r="AA2186" s="84"/>
      <c r="AB2186" s="84"/>
      <c r="AC2186" s="92" t="s">
        <v>13649</v>
      </c>
      <c r="AD2186" s="92" t="s">
        <v>16446</v>
      </c>
      <c r="AE2186" s="84" t="b">
        <v>0</v>
      </c>
      <c r="AF2186" s="84">
        <v>0</v>
      </c>
      <c r="AG2186" s="92" t="s">
        <v>16486</v>
      </c>
      <c r="AH2186" s="84" t="b">
        <v>0</v>
      </c>
      <c r="AI2186" s="84" t="s">
        <v>16520</v>
      </c>
      <c r="AJ2186" s="84"/>
      <c r="AK2186" s="92" t="s">
        <v>16467</v>
      </c>
      <c r="AL2186" s="84" t="b">
        <v>0</v>
      </c>
      <c r="AM2186" s="84">
        <v>0</v>
      </c>
      <c r="AN2186" s="92" t="s">
        <v>16467</v>
      </c>
      <c r="AO2186" s="84" t="s">
        <v>16534</v>
      </c>
      <c r="AP2186" s="84" t="b">
        <v>0</v>
      </c>
      <c r="AQ2186" s="92" t="s">
        <v>16446</v>
      </c>
      <c r="AR2186" s="84" t="s">
        <v>179</v>
      </c>
      <c r="AS2186" s="84">
        <v>0</v>
      </c>
      <c r="AT2186" s="84">
        <v>0</v>
      </c>
      <c r="AU2186" s="84"/>
      <c r="AV2186" s="84"/>
      <c r="AW2186" s="84"/>
      <c r="AX2186" s="84"/>
      <c r="AY2186" s="84"/>
      <c r="AZ2186" s="84"/>
      <c r="BA2186" s="84"/>
      <c r="BB2186" s="84"/>
      <c r="BC2186">
        <v>1</v>
      </c>
      <c r="BD2186">
        <v>1</v>
      </c>
      <c r="BE2186">
        <v>0</v>
      </c>
      <c r="BF2186">
        <v>0</v>
      </c>
      <c r="BG2186">
        <v>0</v>
      </c>
      <c r="BH2186">
        <v>0</v>
      </c>
    </row>
    <row r="2187" spans="1:60" x14ac:dyDescent="0.3">
      <c r="A2187" s="69" t="s">
        <v>1007</v>
      </c>
      <c r="B2187" s="69" t="s">
        <v>2157</v>
      </c>
      <c r="C2187" s="70"/>
      <c r="D2187" s="71"/>
      <c r="E2187" s="72"/>
      <c r="F2187" s="73"/>
      <c r="G2187" s="70"/>
      <c r="H2187" s="74"/>
      <c r="I2187" s="75"/>
      <c r="J2187" s="75"/>
      <c r="K2187" s="36"/>
      <c r="L2187" s="82"/>
      <c r="M2187" s="82"/>
      <c r="N2187" s="77"/>
      <c r="O2187" s="84" t="s">
        <v>2171</v>
      </c>
      <c r="P2187" s="86">
        <v>43862.342928240738</v>
      </c>
      <c r="Q2187" s="84" t="s">
        <v>2462</v>
      </c>
      <c r="R2187" s="84"/>
      <c r="S2187" s="84"/>
      <c r="T2187" s="84" t="s">
        <v>2873</v>
      </c>
      <c r="U2187" s="84"/>
      <c r="V2187" s="87" t="s">
        <v>3783</v>
      </c>
      <c r="W2187" s="86">
        <v>43862.342928240738</v>
      </c>
      <c r="X2187" s="90">
        <v>43862</v>
      </c>
      <c r="Y2187" s="92" t="s">
        <v>5999</v>
      </c>
      <c r="Z2187" s="87" t="s">
        <v>9770</v>
      </c>
      <c r="AA2187" s="84"/>
      <c r="AB2187" s="84"/>
      <c r="AC2187" s="92" t="s">
        <v>13649</v>
      </c>
      <c r="AD2187" s="92" t="s">
        <v>16446</v>
      </c>
      <c r="AE2187" s="84" t="b">
        <v>0</v>
      </c>
      <c r="AF2187" s="84">
        <v>0</v>
      </c>
      <c r="AG2187" s="92" t="s">
        <v>16486</v>
      </c>
      <c r="AH2187" s="84" t="b">
        <v>0</v>
      </c>
      <c r="AI2187" s="84" t="s">
        <v>16520</v>
      </c>
      <c r="AJ2187" s="84"/>
      <c r="AK2187" s="92" t="s">
        <v>16467</v>
      </c>
      <c r="AL2187" s="84" t="b">
        <v>0</v>
      </c>
      <c r="AM2187" s="84">
        <v>0</v>
      </c>
      <c r="AN2187" s="92" t="s">
        <v>16467</v>
      </c>
      <c r="AO2187" s="84" t="s">
        <v>16534</v>
      </c>
      <c r="AP2187" s="84" t="b">
        <v>0</v>
      </c>
      <c r="AQ2187" s="92" t="s">
        <v>16446</v>
      </c>
      <c r="AR2187" s="84" t="s">
        <v>179</v>
      </c>
      <c r="AS2187" s="84">
        <v>0</v>
      </c>
      <c r="AT2187" s="84">
        <v>0</v>
      </c>
      <c r="AU2187" s="84"/>
      <c r="AV2187" s="84"/>
      <c r="AW2187" s="84"/>
      <c r="AX2187" s="84"/>
      <c r="AY2187" s="84"/>
      <c r="AZ2187" s="84"/>
      <c r="BA2187" s="84"/>
      <c r="BB2187" s="84"/>
      <c r="BC2187">
        <v>1</v>
      </c>
      <c r="BD2187">
        <v>0</v>
      </c>
      <c r="BE2187">
        <v>0</v>
      </c>
      <c r="BF2187">
        <v>0</v>
      </c>
      <c r="BG2187">
        <v>0</v>
      </c>
      <c r="BH2187">
        <v>1</v>
      </c>
    </row>
    <row r="2188" spans="1:60" x14ac:dyDescent="0.3">
      <c r="A2188" s="69" t="s">
        <v>1007</v>
      </c>
      <c r="B2188" s="69" t="s">
        <v>2145</v>
      </c>
      <c r="C2188" s="70"/>
      <c r="D2188" s="71"/>
      <c r="E2188" s="72"/>
      <c r="F2188" s="73"/>
      <c r="G2188" s="70"/>
      <c r="H2188" s="74"/>
      <c r="I2188" s="75"/>
      <c r="J2188" s="75"/>
      <c r="K2188" s="36"/>
      <c r="L2188" s="82"/>
      <c r="M2188" s="82"/>
      <c r="N2188" s="77"/>
      <c r="O2188" s="84" t="s">
        <v>2170</v>
      </c>
      <c r="P2188" s="86">
        <v>43862.342928240738</v>
      </c>
      <c r="Q2188" s="84" t="s">
        <v>2462</v>
      </c>
      <c r="R2188" s="84"/>
      <c r="S2188" s="84"/>
      <c r="T2188" s="84" t="s">
        <v>2873</v>
      </c>
      <c r="U2188" s="84"/>
      <c r="V2188" s="87" t="s">
        <v>3783</v>
      </c>
      <c r="W2188" s="86">
        <v>43862.342928240738</v>
      </c>
      <c r="X2188" s="90">
        <v>43862</v>
      </c>
      <c r="Y2188" s="92" t="s">
        <v>5999</v>
      </c>
      <c r="Z2188" s="87" t="s">
        <v>9770</v>
      </c>
      <c r="AA2188" s="84"/>
      <c r="AB2188" s="84"/>
      <c r="AC2188" s="92" t="s">
        <v>13649</v>
      </c>
      <c r="AD2188" s="92" t="s">
        <v>16446</v>
      </c>
      <c r="AE2188" s="84" t="b">
        <v>0</v>
      </c>
      <c r="AF2188" s="84">
        <v>0</v>
      </c>
      <c r="AG2188" s="92" t="s">
        <v>16486</v>
      </c>
      <c r="AH2188" s="84" t="b">
        <v>0</v>
      </c>
      <c r="AI2188" s="84" t="s">
        <v>16520</v>
      </c>
      <c r="AJ2188" s="84"/>
      <c r="AK2188" s="92" t="s">
        <v>16467</v>
      </c>
      <c r="AL2188" s="84" t="b">
        <v>0</v>
      </c>
      <c r="AM2188" s="84">
        <v>0</v>
      </c>
      <c r="AN2188" s="92" t="s">
        <v>16467</v>
      </c>
      <c r="AO2188" s="84" t="s">
        <v>16534</v>
      </c>
      <c r="AP2188" s="84" t="b">
        <v>0</v>
      </c>
      <c r="AQ2188" s="92" t="s">
        <v>16446</v>
      </c>
      <c r="AR2188" s="84" t="s">
        <v>179</v>
      </c>
      <c r="AS2188" s="84">
        <v>0</v>
      </c>
      <c r="AT2188" s="84">
        <v>0</v>
      </c>
      <c r="AU2188" s="84"/>
      <c r="AV2188" s="84"/>
      <c r="AW2188" s="84"/>
      <c r="AX2188" s="84"/>
      <c r="AY2188" s="84"/>
      <c r="AZ2188" s="84"/>
      <c r="BA2188" s="84"/>
      <c r="BB2188" s="84"/>
      <c r="BC2188">
        <v>1</v>
      </c>
      <c r="BD2188">
        <v>1</v>
      </c>
      <c r="BE2188">
        <v>0</v>
      </c>
      <c r="BF2188">
        <v>0</v>
      </c>
      <c r="BG2188">
        <v>0</v>
      </c>
      <c r="BH2188">
        <v>0</v>
      </c>
    </row>
    <row r="2189" spans="1:60" x14ac:dyDescent="0.3">
      <c r="A2189" s="69" t="s">
        <v>1007</v>
      </c>
      <c r="B2189" s="69" t="s">
        <v>2096</v>
      </c>
      <c r="C2189" s="70"/>
      <c r="D2189" s="71"/>
      <c r="E2189" s="72"/>
      <c r="F2189" s="73"/>
      <c r="G2189" s="70"/>
      <c r="H2189" s="74"/>
      <c r="I2189" s="75"/>
      <c r="J2189" s="75"/>
      <c r="K2189" s="36"/>
      <c r="L2189" s="82"/>
      <c r="M2189" s="82"/>
      <c r="N2189" s="77"/>
      <c r="O2189" s="84" t="s">
        <v>2170</v>
      </c>
      <c r="P2189" s="86">
        <v>43862.342928240738</v>
      </c>
      <c r="Q2189" s="84" t="s">
        <v>2462</v>
      </c>
      <c r="R2189" s="84"/>
      <c r="S2189" s="84"/>
      <c r="T2189" s="84" t="s">
        <v>2873</v>
      </c>
      <c r="U2189" s="84"/>
      <c r="V2189" s="87" t="s">
        <v>3783</v>
      </c>
      <c r="W2189" s="86">
        <v>43862.342928240738</v>
      </c>
      <c r="X2189" s="90">
        <v>43862</v>
      </c>
      <c r="Y2189" s="92" t="s">
        <v>5999</v>
      </c>
      <c r="Z2189" s="87" t="s">
        <v>9770</v>
      </c>
      <c r="AA2189" s="84"/>
      <c r="AB2189" s="84"/>
      <c r="AC2189" s="92" t="s">
        <v>13649</v>
      </c>
      <c r="AD2189" s="92" t="s">
        <v>16446</v>
      </c>
      <c r="AE2189" s="84" t="b">
        <v>0</v>
      </c>
      <c r="AF2189" s="84">
        <v>0</v>
      </c>
      <c r="AG2189" s="92" t="s">
        <v>16486</v>
      </c>
      <c r="AH2189" s="84" t="b">
        <v>0</v>
      </c>
      <c r="AI2189" s="84" t="s">
        <v>16520</v>
      </c>
      <c r="AJ2189" s="84"/>
      <c r="AK2189" s="92" t="s">
        <v>16467</v>
      </c>
      <c r="AL2189" s="84" t="b">
        <v>0</v>
      </c>
      <c r="AM2189" s="84">
        <v>0</v>
      </c>
      <c r="AN2189" s="92" t="s">
        <v>16467</v>
      </c>
      <c r="AO2189" s="84" t="s">
        <v>16534</v>
      </c>
      <c r="AP2189" s="84" t="b">
        <v>0</v>
      </c>
      <c r="AQ2189" s="92" t="s">
        <v>16446</v>
      </c>
      <c r="AR2189" s="84" t="s">
        <v>179</v>
      </c>
      <c r="AS2189" s="84">
        <v>0</v>
      </c>
      <c r="AT2189" s="84">
        <v>0</v>
      </c>
      <c r="AU2189" s="84"/>
      <c r="AV2189" s="84"/>
      <c r="AW2189" s="84"/>
      <c r="AX2189" s="84"/>
      <c r="AY2189" s="84"/>
      <c r="AZ2189" s="84"/>
      <c r="BA2189" s="84"/>
      <c r="BB2189" s="84"/>
      <c r="BC2189">
        <v>2</v>
      </c>
      <c r="BD2189">
        <v>1</v>
      </c>
      <c r="BE2189">
        <v>0</v>
      </c>
      <c r="BF2189">
        <v>0</v>
      </c>
      <c r="BG2189">
        <v>0</v>
      </c>
      <c r="BH2189">
        <v>1</v>
      </c>
    </row>
    <row r="2190" spans="1:60" x14ac:dyDescent="0.3">
      <c r="A2190" s="69" t="s">
        <v>800</v>
      </c>
      <c r="B2190" s="69" t="s">
        <v>2145</v>
      </c>
      <c r="C2190" s="70"/>
      <c r="D2190" s="71"/>
      <c r="E2190" s="72"/>
      <c r="F2190" s="73"/>
      <c r="G2190" s="70"/>
      <c r="H2190" s="74"/>
      <c r="I2190" s="75"/>
      <c r="J2190" s="75"/>
      <c r="K2190" s="36"/>
      <c r="L2190" s="82"/>
      <c r="M2190" s="82"/>
      <c r="N2190" s="77"/>
      <c r="O2190" s="84" t="s">
        <v>2168</v>
      </c>
      <c r="P2190" s="86">
        <v>43862.343368055554</v>
      </c>
      <c r="Q2190" s="84" t="s">
        <v>2297</v>
      </c>
      <c r="R2190" s="84"/>
      <c r="S2190" s="84"/>
      <c r="T2190" s="84"/>
      <c r="U2190" s="84"/>
      <c r="V2190" s="87" t="s">
        <v>3588</v>
      </c>
      <c r="W2190" s="86">
        <v>43862.343368055554</v>
      </c>
      <c r="X2190" s="90">
        <v>43862</v>
      </c>
      <c r="Y2190" s="92" t="s">
        <v>5698</v>
      </c>
      <c r="Z2190" s="87" t="s">
        <v>9461</v>
      </c>
      <c r="AA2190" s="84"/>
      <c r="AB2190" s="84"/>
      <c r="AC2190" s="92" t="s">
        <v>13339</v>
      </c>
      <c r="AD2190" s="84"/>
      <c r="AE2190" s="84" t="b">
        <v>0</v>
      </c>
      <c r="AF2190" s="84">
        <v>0</v>
      </c>
      <c r="AG2190" s="92" t="s">
        <v>16467</v>
      </c>
      <c r="AH2190" s="84" t="b">
        <v>0</v>
      </c>
      <c r="AI2190" s="84" t="s">
        <v>16521</v>
      </c>
      <c r="AJ2190" s="84"/>
      <c r="AK2190" s="92" t="s">
        <v>16467</v>
      </c>
      <c r="AL2190" s="84" t="b">
        <v>0</v>
      </c>
      <c r="AM2190" s="84">
        <v>3</v>
      </c>
      <c r="AN2190" s="92" t="s">
        <v>12923</v>
      </c>
      <c r="AO2190" s="84" t="s">
        <v>16534</v>
      </c>
      <c r="AP2190" s="84" t="b">
        <v>0</v>
      </c>
      <c r="AQ2190" s="92" t="s">
        <v>12923</v>
      </c>
      <c r="AR2190" s="84" t="s">
        <v>179</v>
      </c>
      <c r="AS2190" s="84">
        <v>0</v>
      </c>
      <c r="AT2190" s="84">
        <v>0</v>
      </c>
      <c r="AU2190" s="84"/>
      <c r="AV2190" s="84"/>
      <c r="AW2190" s="84"/>
      <c r="AX2190" s="84"/>
      <c r="AY2190" s="84"/>
      <c r="AZ2190" s="84"/>
      <c r="BA2190" s="84"/>
      <c r="BB2190" s="84"/>
      <c r="BC2190">
        <v>1</v>
      </c>
      <c r="BD2190">
        <v>0</v>
      </c>
      <c r="BE2190">
        <v>1</v>
      </c>
      <c r="BF2190">
        <v>0</v>
      </c>
      <c r="BG2190">
        <v>0</v>
      </c>
      <c r="BH2190">
        <v>0</v>
      </c>
    </row>
    <row r="2191" spans="1:60" x14ac:dyDescent="0.3">
      <c r="A2191" s="69" t="s">
        <v>800</v>
      </c>
      <c r="B2191" s="69" t="s">
        <v>2128</v>
      </c>
      <c r="C2191" s="70"/>
      <c r="D2191" s="71"/>
      <c r="E2191" s="72"/>
      <c r="F2191" s="73"/>
      <c r="G2191" s="70"/>
      <c r="H2191" s="74"/>
      <c r="I2191" s="75"/>
      <c r="J2191" s="75"/>
      <c r="K2191" s="36"/>
      <c r="L2191" s="82"/>
      <c r="M2191" s="82"/>
      <c r="N2191" s="77"/>
      <c r="O2191" s="84" t="s">
        <v>2168</v>
      </c>
      <c r="P2191" s="86">
        <v>43862.343368055554</v>
      </c>
      <c r="Q2191" s="84" t="s">
        <v>2297</v>
      </c>
      <c r="R2191" s="84"/>
      <c r="S2191" s="84"/>
      <c r="T2191" s="84"/>
      <c r="U2191" s="84"/>
      <c r="V2191" s="87" t="s">
        <v>3588</v>
      </c>
      <c r="W2191" s="86">
        <v>43862.343368055554</v>
      </c>
      <c r="X2191" s="90">
        <v>43862</v>
      </c>
      <c r="Y2191" s="92" t="s">
        <v>5698</v>
      </c>
      <c r="Z2191" s="87" t="s">
        <v>9461</v>
      </c>
      <c r="AA2191" s="84"/>
      <c r="AB2191" s="84"/>
      <c r="AC2191" s="92" t="s">
        <v>13339</v>
      </c>
      <c r="AD2191" s="84"/>
      <c r="AE2191" s="84" t="b">
        <v>0</v>
      </c>
      <c r="AF2191" s="84">
        <v>0</v>
      </c>
      <c r="AG2191" s="92" t="s">
        <v>16467</v>
      </c>
      <c r="AH2191" s="84" t="b">
        <v>0</v>
      </c>
      <c r="AI2191" s="84" t="s">
        <v>16521</v>
      </c>
      <c r="AJ2191" s="84"/>
      <c r="AK2191" s="92" t="s">
        <v>16467</v>
      </c>
      <c r="AL2191" s="84" t="b">
        <v>0</v>
      </c>
      <c r="AM2191" s="84">
        <v>3</v>
      </c>
      <c r="AN2191" s="92" t="s">
        <v>12923</v>
      </c>
      <c r="AO2191" s="84" t="s">
        <v>16534</v>
      </c>
      <c r="AP2191" s="84" t="b">
        <v>0</v>
      </c>
      <c r="AQ2191" s="92" t="s">
        <v>12923</v>
      </c>
      <c r="AR2191" s="84" t="s">
        <v>179</v>
      </c>
      <c r="AS2191" s="84">
        <v>0</v>
      </c>
      <c r="AT2191" s="84">
        <v>0</v>
      </c>
      <c r="AU2191" s="84"/>
      <c r="AV2191" s="84"/>
      <c r="AW2191" s="84"/>
      <c r="AX2191" s="84"/>
      <c r="AY2191" s="84"/>
      <c r="AZ2191" s="84"/>
      <c r="BA2191" s="84"/>
      <c r="BB2191" s="84"/>
      <c r="BC2191">
        <v>1</v>
      </c>
      <c r="BD2191">
        <v>0</v>
      </c>
      <c r="BE2191">
        <v>1</v>
      </c>
      <c r="BF2191">
        <v>0</v>
      </c>
      <c r="BG2191">
        <v>0</v>
      </c>
      <c r="BH2191">
        <v>0</v>
      </c>
    </row>
    <row r="2192" spans="1:60" x14ac:dyDescent="0.3">
      <c r="A2192" s="69" t="s">
        <v>1071</v>
      </c>
      <c r="B2192" s="69" t="s">
        <v>2077</v>
      </c>
      <c r="C2192" s="70"/>
      <c r="D2192" s="71"/>
      <c r="E2192" s="72"/>
      <c r="F2192" s="73"/>
      <c r="G2192" s="70"/>
      <c r="H2192" s="74"/>
      <c r="I2192" s="75"/>
      <c r="J2192" s="75"/>
      <c r="K2192" s="36"/>
      <c r="L2192" s="82"/>
      <c r="M2192" s="82"/>
      <c r="N2192" s="77"/>
      <c r="O2192" s="84" t="s">
        <v>2169</v>
      </c>
      <c r="P2192" s="86">
        <v>43862.343611111108</v>
      </c>
      <c r="Q2192" s="84" t="s">
        <v>2301</v>
      </c>
      <c r="R2192" s="84"/>
      <c r="S2192" s="84"/>
      <c r="T2192" s="84" t="s">
        <v>2873</v>
      </c>
      <c r="U2192" s="84"/>
      <c r="V2192" s="87" t="s">
        <v>3844</v>
      </c>
      <c r="W2192" s="86">
        <v>43862.343611111108</v>
      </c>
      <c r="X2192" s="90">
        <v>43862</v>
      </c>
      <c r="Y2192" s="92" t="s">
        <v>6077</v>
      </c>
      <c r="Z2192" s="87" t="s">
        <v>9848</v>
      </c>
      <c r="AA2192" s="84"/>
      <c r="AB2192" s="84"/>
      <c r="AC2192" s="92" t="s">
        <v>13727</v>
      </c>
      <c r="AD2192" s="84"/>
      <c r="AE2192" s="84" t="b">
        <v>0</v>
      </c>
      <c r="AF2192" s="84">
        <v>0</v>
      </c>
      <c r="AG2192" s="92" t="s">
        <v>16467</v>
      </c>
      <c r="AH2192" s="84" t="b">
        <v>0</v>
      </c>
      <c r="AI2192" s="84" t="s">
        <v>16520</v>
      </c>
      <c r="AJ2192" s="84"/>
      <c r="AK2192" s="92" t="s">
        <v>16467</v>
      </c>
      <c r="AL2192" s="84" t="b">
        <v>0</v>
      </c>
      <c r="AM2192" s="84">
        <v>56</v>
      </c>
      <c r="AN2192" s="92" t="s">
        <v>16433</v>
      </c>
      <c r="AO2192" s="84" t="s">
        <v>16537</v>
      </c>
      <c r="AP2192" s="84" t="b">
        <v>0</v>
      </c>
      <c r="AQ2192" s="92" t="s">
        <v>16433</v>
      </c>
      <c r="AR2192" s="84" t="s">
        <v>179</v>
      </c>
      <c r="AS2192" s="84">
        <v>0</v>
      </c>
      <c r="AT2192" s="84">
        <v>0</v>
      </c>
      <c r="AU2192" s="84"/>
      <c r="AV2192" s="84"/>
      <c r="AW2192" s="84"/>
      <c r="AX2192" s="84"/>
      <c r="AY2192" s="84"/>
      <c r="AZ2192" s="84"/>
      <c r="BA2192" s="84"/>
      <c r="BB2192" s="84"/>
      <c r="BC2192">
        <v>1</v>
      </c>
      <c r="BD2192">
        <v>0</v>
      </c>
      <c r="BE2192">
        <v>0</v>
      </c>
      <c r="BF2192">
        <v>0</v>
      </c>
      <c r="BG2192">
        <v>1</v>
      </c>
      <c r="BH2192">
        <v>0</v>
      </c>
    </row>
    <row r="2193" spans="1:60" x14ac:dyDescent="0.3">
      <c r="A2193" s="69" t="s">
        <v>1010</v>
      </c>
      <c r="B2193" s="69" t="s">
        <v>2015</v>
      </c>
      <c r="C2193" s="70"/>
      <c r="D2193" s="71"/>
      <c r="E2193" s="72"/>
      <c r="F2193" s="73"/>
      <c r="G2193" s="70"/>
      <c r="H2193" s="74"/>
      <c r="I2193" s="75"/>
      <c r="J2193" s="75"/>
      <c r="K2193" s="36"/>
      <c r="L2193" s="82"/>
      <c r="M2193" s="82"/>
      <c r="N2193" s="77"/>
      <c r="O2193" s="84" t="s">
        <v>2169</v>
      </c>
      <c r="P2193" s="86">
        <v>43862.344837962963</v>
      </c>
      <c r="Q2193" s="84" t="s">
        <v>2383</v>
      </c>
      <c r="R2193" s="84"/>
      <c r="S2193" s="84"/>
      <c r="T2193" s="84"/>
      <c r="U2193" s="84"/>
      <c r="V2193" s="87" t="s">
        <v>3786</v>
      </c>
      <c r="W2193" s="86">
        <v>43862.344837962963</v>
      </c>
      <c r="X2193" s="90">
        <v>43862</v>
      </c>
      <c r="Y2193" s="92" t="s">
        <v>6003</v>
      </c>
      <c r="Z2193" s="87" t="s">
        <v>9774</v>
      </c>
      <c r="AA2193" s="84"/>
      <c r="AB2193" s="84"/>
      <c r="AC2193" s="92" t="s">
        <v>13653</v>
      </c>
      <c r="AD2193" s="84"/>
      <c r="AE2193" s="84" t="b">
        <v>0</v>
      </c>
      <c r="AF2193" s="84">
        <v>0</v>
      </c>
      <c r="AG2193" s="92" t="s">
        <v>16467</v>
      </c>
      <c r="AH2193" s="84" t="b">
        <v>0</v>
      </c>
      <c r="AI2193" s="84" t="s">
        <v>16520</v>
      </c>
      <c r="AJ2193" s="84"/>
      <c r="AK2193" s="92" t="s">
        <v>16467</v>
      </c>
      <c r="AL2193" s="84" t="b">
        <v>0</v>
      </c>
      <c r="AM2193" s="84">
        <v>22</v>
      </c>
      <c r="AN2193" s="92" t="s">
        <v>16038</v>
      </c>
      <c r="AO2193" s="84" t="s">
        <v>16534</v>
      </c>
      <c r="AP2193" s="84" t="b">
        <v>0</v>
      </c>
      <c r="AQ2193" s="92" t="s">
        <v>16038</v>
      </c>
      <c r="AR2193" s="84" t="s">
        <v>179</v>
      </c>
      <c r="AS2193" s="84">
        <v>0</v>
      </c>
      <c r="AT2193" s="84">
        <v>0</v>
      </c>
      <c r="AU2193" s="84"/>
      <c r="AV2193" s="84"/>
      <c r="AW2193" s="84"/>
      <c r="AX2193" s="84"/>
      <c r="AY2193" s="84"/>
      <c r="AZ2193" s="84"/>
      <c r="BA2193" s="84"/>
      <c r="BB2193" s="84"/>
      <c r="BC2193">
        <v>1</v>
      </c>
      <c r="BD2193">
        <v>0</v>
      </c>
      <c r="BE2193">
        <v>0</v>
      </c>
      <c r="BF2193">
        <v>0</v>
      </c>
      <c r="BG2193">
        <v>1</v>
      </c>
      <c r="BH2193">
        <v>0</v>
      </c>
    </row>
    <row r="2194" spans="1:60" x14ac:dyDescent="0.3">
      <c r="A2194" s="69" t="s">
        <v>801</v>
      </c>
      <c r="B2194" s="69" t="s">
        <v>1596</v>
      </c>
      <c r="C2194" s="70"/>
      <c r="D2194" s="71"/>
      <c r="E2194" s="72"/>
      <c r="F2194" s="73"/>
      <c r="G2194" s="70"/>
      <c r="H2194" s="74"/>
      <c r="I2194" s="75"/>
      <c r="J2194" s="75"/>
      <c r="K2194" s="36"/>
      <c r="L2194" s="82"/>
      <c r="M2194" s="82"/>
      <c r="N2194" s="77"/>
      <c r="O2194" s="84" t="s">
        <v>2169</v>
      </c>
      <c r="P2194" s="86">
        <v>43862.345613425925</v>
      </c>
      <c r="Q2194" s="84" t="s">
        <v>2374</v>
      </c>
      <c r="R2194" s="84"/>
      <c r="S2194" s="84"/>
      <c r="T2194" s="84" t="s">
        <v>2906</v>
      </c>
      <c r="U2194" s="84"/>
      <c r="V2194" s="87" t="s">
        <v>3062</v>
      </c>
      <c r="W2194" s="86">
        <v>43862.345613425925</v>
      </c>
      <c r="X2194" s="90">
        <v>43862</v>
      </c>
      <c r="Y2194" s="92" t="s">
        <v>5699</v>
      </c>
      <c r="Z2194" s="87" t="s">
        <v>9462</v>
      </c>
      <c r="AA2194" s="84"/>
      <c r="AB2194" s="84"/>
      <c r="AC2194" s="92" t="s">
        <v>13340</v>
      </c>
      <c r="AD2194" s="84"/>
      <c r="AE2194" s="84" t="b">
        <v>0</v>
      </c>
      <c r="AF2194" s="84">
        <v>0</v>
      </c>
      <c r="AG2194" s="92" t="s">
        <v>16467</v>
      </c>
      <c r="AH2194" s="84" t="b">
        <v>0</v>
      </c>
      <c r="AI2194" s="84" t="s">
        <v>16520</v>
      </c>
      <c r="AJ2194" s="84"/>
      <c r="AK2194" s="92" t="s">
        <v>16467</v>
      </c>
      <c r="AL2194" s="84" t="b">
        <v>0</v>
      </c>
      <c r="AM2194" s="84">
        <v>23</v>
      </c>
      <c r="AN2194" s="92" t="s">
        <v>14858</v>
      </c>
      <c r="AO2194" s="84" t="s">
        <v>16534</v>
      </c>
      <c r="AP2194" s="84" t="b">
        <v>0</v>
      </c>
      <c r="AQ2194" s="92" t="s">
        <v>14858</v>
      </c>
      <c r="AR2194" s="84" t="s">
        <v>179</v>
      </c>
      <c r="AS2194" s="84">
        <v>0</v>
      </c>
      <c r="AT2194" s="84">
        <v>0</v>
      </c>
      <c r="AU2194" s="84"/>
      <c r="AV2194" s="84"/>
      <c r="AW2194" s="84"/>
      <c r="AX2194" s="84"/>
      <c r="AY2194" s="84"/>
      <c r="AZ2194" s="84"/>
      <c r="BA2194" s="84"/>
      <c r="BB2194" s="84"/>
      <c r="BC2194">
        <v>1</v>
      </c>
      <c r="BD2194">
        <v>0</v>
      </c>
      <c r="BE2194">
        <v>0</v>
      </c>
      <c r="BF2194">
        <v>0</v>
      </c>
      <c r="BG2194">
        <v>1</v>
      </c>
      <c r="BH2194">
        <v>0</v>
      </c>
    </row>
    <row r="2195" spans="1:60" x14ac:dyDescent="0.3">
      <c r="A2195" s="69" t="s">
        <v>802</v>
      </c>
      <c r="B2195" s="69" t="s">
        <v>1596</v>
      </c>
      <c r="C2195" s="70"/>
      <c r="D2195" s="71"/>
      <c r="E2195" s="72"/>
      <c r="F2195" s="73"/>
      <c r="G2195" s="70"/>
      <c r="H2195" s="74"/>
      <c r="I2195" s="75"/>
      <c r="J2195" s="75"/>
      <c r="K2195" s="36"/>
      <c r="L2195" s="82"/>
      <c r="M2195" s="82"/>
      <c r="N2195" s="77"/>
      <c r="O2195" s="84" t="s">
        <v>2169</v>
      </c>
      <c r="P2195" s="86">
        <v>43862.347581018519</v>
      </c>
      <c r="Q2195" s="84" t="s">
        <v>2374</v>
      </c>
      <c r="R2195" s="84"/>
      <c r="S2195" s="84"/>
      <c r="T2195" s="84" t="s">
        <v>2906</v>
      </c>
      <c r="U2195" s="84"/>
      <c r="V2195" s="87" t="s">
        <v>3589</v>
      </c>
      <c r="W2195" s="86">
        <v>43862.347581018519</v>
      </c>
      <c r="X2195" s="90">
        <v>43862</v>
      </c>
      <c r="Y2195" s="92" t="s">
        <v>5700</v>
      </c>
      <c r="Z2195" s="87" t="s">
        <v>9463</v>
      </c>
      <c r="AA2195" s="84"/>
      <c r="AB2195" s="84"/>
      <c r="AC2195" s="92" t="s">
        <v>13341</v>
      </c>
      <c r="AD2195" s="84"/>
      <c r="AE2195" s="84" t="b">
        <v>0</v>
      </c>
      <c r="AF2195" s="84">
        <v>0</v>
      </c>
      <c r="AG2195" s="92" t="s">
        <v>16467</v>
      </c>
      <c r="AH2195" s="84" t="b">
        <v>0</v>
      </c>
      <c r="AI2195" s="84" t="s">
        <v>16520</v>
      </c>
      <c r="AJ2195" s="84"/>
      <c r="AK2195" s="92" t="s">
        <v>16467</v>
      </c>
      <c r="AL2195" s="84" t="b">
        <v>0</v>
      </c>
      <c r="AM2195" s="84">
        <v>23</v>
      </c>
      <c r="AN2195" s="92" t="s">
        <v>14858</v>
      </c>
      <c r="AO2195" s="84" t="s">
        <v>16534</v>
      </c>
      <c r="AP2195" s="84" t="b">
        <v>0</v>
      </c>
      <c r="AQ2195" s="92" t="s">
        <v>14858</v>
      </c>
      <c r="AR2195" s="84" t="s">
        <v>179</v>
      </c>
      <c r="AS2195" s="84">
        <v>0</v>
      </c>
      <c r="AT2195" s="84">
        <v>0</v>
      </c>
      <c r="AU2195" s="84"/>
      <c r="AV2195" s="84"/>
      <c r="AW2195" s="84"/>
      <c r="AX2195" s="84"/>
      <c r="AY2195" s="84"/>
      <c r="AZ2195" s="84"/>
      <c r="BA2195" s="84"/>
      <c r="BB2195" s="84"/>
      <c r="BC2195">
        <v>1</v>
      </c>
      <c r="BD2195">
        <v>0</v>
      </c>
      <c r="BE2195">
        <v>0</v>
      </c>
      <c r="BF2195">
        <v>0</v>
      </c>
      <c r="BG2195">
        <v>1</v>
      </c>
      <c r="BH2195">
        <v>0</v>
      </c>
    </row>
    <row r="2196" spans="1:60" x14ac:dyDescent="0.3">
      <c r="A2196" s="69" t="s">
        <v>878</v>
      </c>
      <c r="B2196" s="69" t="s">
        <v>2128</v>
      </c>
      <c r="C2196" s="70"/>
      <c r="D2196" s="71"/>
      <c r="E2196" s="72"/>
      <c r="F2196" s="73"/>
      <c r="G2196" s="70"/>
      <c r="H2196" s="74"/>
      <c r="I2196" s="75"/>
      <c r="J2196" s="75"/>
      <c r="K2196" s="36"/>
      <c r="L2196" s="82"/>
      <c r="M2196" s="82"/>
      <c r="N2196" s="77"/>
      <c r="O2196" s="84" t="s">
        <v>2168</v>
      </c>
      <c r="P2196" s="86">
        <v>43862.347800925927</v>
      </c>
      <c r="Q2196" s="84" t="s">
        <v>2299</v>
      </c>
      <c r="R2196" s="84"/>
      <c r="S2196" s="84"/>
      <c r="T2196" s="84"/>
      <c r="U2196" s="84"/>
      <c r="V2196" s="87" t="s">
        <v>3661</v>
      </c>
      <c r="W2196" s="86">
        <v>43862.347800925927</v>
      </c>
      <c r="X2196" s="90">
        <v>43862</v>
      </c>
      <c r="Y2196" s="92" t="s">
        <v>5810</v>
      </c>
      <c r="Z2196" s="87" t="s">
        <v>9577</v>
      </c>
      <c r="AA2196" s="84"/>
      <c r="AB2196" s="84"/>
      <c r="AC2196" s="92" t="s">
        <v>13455</v>
      </c>
      <c r="AD2196" s="84"/>
      <c r="AE2196" s="84" t="b">
        <v>0</v>
      </c>
      <c r="AF2196" s="84">
        <v>0</v>
      </c>
      <c r="AG2196" s="92" t="s">
        <v>16467</v>
      </c>
      <c r="AH2196" s="84" t="b">
        <v>0</v>
      </c>
      <c r="AI2196" s="84" t="s">
        <v>16520</v>
      </c>
      <c r="AJ2196" s="84"/>
      <c r="AK2196" s="92" t="s">
        <v>16467</v>
      </c>
      <c r="AL2196" s="84" t="b">
        <v>0</v>
      </c>
      <c r="AM2196" s="84">
        <v>118</v>
      </c>
      <c r="AN2196" s="92" t="s">
        <v>16294</v>
      </c>
      <c r="AO2196" s="84" t="s">
        <v>16534</v>
      </c>
      <c r="AP2196" s="84" t="b">
        <v>0</v>
      </c>
      <c r="AQ2196" s="92" t="s">
        <v>16294</v>
      </c>
      <c r="AR2196" s="84" t="s">
        <v>179</v>
      </c>
      <c r="AS2196" s="84">
        <v>0</v>
      </c>
      <c r="AT2196" s="84">
        <v>0</v>
      </c>
      <c r="AU2196" s="84"/>
      <c r="AV2196" s="84"/>
      <c r="AW2196" s="84"/>
      <c r="AX2196" s="84"/>
      <c r="AY2196" s="84"/>
      <c r="AZ2196" s="84"/>
      <c r="BA2196" s="84"/>
      <c r="BB2196" s="84"/>
      <c r="BC2196">
        <v>1</v>
      </c>
      <c r="BD2196">
        <v>0</v>
      </c>
      <c r="BE2196">
        <v>1</v>
      </c>
      <c r="BF2196">
        <v>0</v>
      </c>
      <c r="BG2196">
        <v>0</v>
      </c>
      <c r="BH2196">
        <v>0</v>
      </c>
    </row>
    <row r="2197" spans="1:60" x14ac:dyDescent="0.3">
      <c r="A2197" s="69" t="s">
        <v>878</v>
      </c>
      <c r="B2197" s="69" t="s">
        <v>2145</v>
      </c>
      <c r="C2197" s="70"/>
      <c r="D2197" s="71"/>
      <c r="E2197" s="72"/>
      <c r="F2197" s="73"/>
      <c r="G2197" s="70"/>
      <c r="H2197" s="74"/>
      <c r="I2197" s="75"/>
      <c r="J2197" s="75"/>
      <c r="K2197" s="36"/>
      <c r="L2197" s="82"/>
      <c r="M2197" s="82"/>
      <c r="N2197" s="77"/>
      <c r="O2197" s="84" t="s">
        <v>2168</v>
      </c>
      <c r="P2197" s="86">
        <v>43862.347800925927</v>
      </c>
      <c r="Q2197" s="84" t="s">
        <v>2299</v>
      </c>
      <c r="R2197" s="84"/>
      <c r="S2197" s="84"/>
      <c r="T2197" s="84"/>
      <c r="U2197" s="84"/>
      <c r="V2197" s="87" t="s">
        <v>3661</v>
      </c>
      <c r="W2197" s="86">
        <v>43862.347800925927</v>
      </c>
      <c r="X2197" s="90">
        <v>43862</v>
      </c>
      <c r="Y2197" s="92" t="s">
        <v>5810</v>
      </c>
      <c r="Z2197" s="87" t="s">
        <v>9577</v>
      </c>
      <c r="AA2197" s="84"/>
      <c r="AB2197" s="84"/>
      <c r="AC2197" s="92" t="s">
        <v>13455</v>
      </c>
      <c r="AD2197" s="84"/>
      <c r="AE2197" s="84" t="b">
        <v>0</v>
      </c>
      <c r="AF2197" s="84">
        <v>0</v>
      </c>
      <c r="AG2197" s="92" t="s">
        <v>16467</v>
      </c>
      <c r="AH2197" s="84" t="b">
        <v>0</v>
      </c>
      <c r="AI2197" s="84" t="s">
        <v>16520</v>
      </c>
      <c r="AJ2197" s="84"/>
      <c r="AK2197" s="92" t="s">
        <v>16467</v>
      </c>
      <c r="AL2197" s="84" t="b">
        <v>0</v>
      </c>
      <c r="AM2197" s="84">
        <v>118</v>
      </c>
      <c r="AN2197" s="92" t="s">
        <v>16294</v>
      </c>
      <c r="AO2197" s="84" t="s">
        <v>16534</v>
      </c>
      <c r="AP2197" s="84" t="b">
        <v>0</v>
      </c>
      <c r="AQ2197" s="92" t="s">
        <v>16294</v>
      </c>
      <c r="AR2197" s="84" t="s">
        <v>179</v>
      </c>
      <c r="AS2197" s="84">
        <v>0</v>
      </c>
      <c r="AT2197" s="84">
        <v>0</v>
      </c>
      <c r="AU2197" s="84"/>
      <c r="AV2197" s="84"/>
      <c r="AW2197" s="84"/>
      <c r="AX2197" s="84"/>
      <c r="AY2197" s="84"/>
      <c r="AZ2197" s="84"/>
      <c r="BA2197" s="84"/>
      <c r="BB2197" s="84"/>
      <c r="BC2197">
        <v>1</v>
      </c>
      <c r="BD2197">
        <v>0</v>
      </c>
      <c r="BE2197">
        <v>1</v>
      </c>
      <c r="BF2197">
        <v>0</v>
      </c>
      <c r="BG2197">
        <v>0</v>
      </c>
      <c r="BH2197">
        <v>0</v>
      </c>
    </row>
    <row r="2198" spans="1:60" x14ac:dyDescent="0.3">
      <c r="A2198" s="69" t="s">
        <v>2047</v>
      </c>
      <c r="B2198" s="69" t="s">
        <v>2047</v>
      </c>
      <c r="C2198" s="70"/>
      <c r="D2198" s="71"/>
      <c r="E2198" s="72"/>
      <c r="F2198" s="73"/>
      <c r="G2198" s="70"/>
      <c r="H2198" s="74"/>
      <c r="I2198" s="75"/>
      <c r="J2198" s="75"/>
      <c r="K2198" s="36"/>
      <c r="L2198" s="82"/>
      <c r="M2198" s="82"/>
      <c r="N2198" s="77"/>
      <c r="O2198" s="84" t="s">
        <v>179</v>
      </c>
      <c r="P2198" s="86">
        <v>43862.348055555558</v>
      </c>
      <c r="Q2198" s="84" t="s">
        <v>2380</v>
      </c>
      <c r="R2198" s="84"/>
      <c r="S2198" s="84"/>
      <c r="T2198" s="84" t="s">
        <v>2956</v>
      </c>
      <c r="U2198" s="87" t="s">
        <v>3051</v>
      </c>
      <c r="V2198" s="87" t="s">
        <v>3051</v>
      </c>
      <c r="W2198" s="86">
        <v>43862.348055555558</v>
      </c>
      <c r="X2198" s="90">
        <v>43862</v>
      </c>
      <c r="Y2198" s="92" t="s">
        <v>8338</v>
      </c>
      <c r="Z2198" s="87" t="s">
        <v>12198</v>
      </c>
      <c r="AA2198" s="84"/>
      <c r="AB2198" s="84"/>
      <c r="AC2198" s="92" t="s">
        <v>16125</v>
      </c>
      <c r="AD2198" s="84"/>
      <c r="AE2198" s="84" t="b">
        <v>0</v>
      </c>
      <c r="AF2198" s="84">
        <v>51</v>
      </c>
      <c r="AG2198" s="92" t="s">
        <v>16467</v>
      </c>
      <c r="AH2198" s="84" t="b">
        <v>0</v>
      </c>
      <c r="AI2198" s="84" t="s">
        <v>16520</v>
      </c>
      <c r="AJ2198" s="84"/>
      <c r="AK2198" s="92" t="s">
        <v>16467</v>
      </c>
      <c r="AL2198" s="84" t="b">
        <v>0</v>
      </c>
      <c r="AM2198" s="84">
        <v>34</v>
      </c>
      <c r="AN2198" s="92" t="s">
        <v>16467</v>
      </c>
      <c r="AO2198" s="84" t="s">
        <v>16535</v>
      </c>
      <c r="AP2198" s="84" t="b">
        <v>0</v>
      </c>
      <c r="AQ2198" s="92" t="s">
        <v>16125</v>
      </c>
      <c r="AR2198" s="84" t="s">
        <v>179</v>
      </c>
      <c r="AS2198" s="84">
        <v>0</v>
      </c>
      <c r="AT2198" s="84">
        <v>0</v>
      </c>
      <c r="AU2198" s="84"/>
      <c r="AV2198" s="84"/>
      <c r="AW2198" s="84"/>
      <c r="AX2198" s="84"/>
      <c r="AY2198" s="84"/>
      <c r="AZ2198" s="84"/>
      <c r="BA2198" s="84"/>
      <c r="BB2198" s="84"/>
      <c r="BC2198">
        <v>1</v>
      </c>
      <c r="BD2198">
        <v>0</v>
      </c>
      <c r="BE2198">
        <v>0</v>
      </c>
      <c r="BF2198">
        <v>1</v>
      </c>
      <c r="BG2198">
        <v>0</v>
      </c>
      <c r="BH2198">
        <v>0</v>
      </c>
    </row>
    <row r="2199" spans="1:60" x14ac:dyDescent="0.3">
      <c r="A2199" s="69" t="s">
        <v>1192</v>
      </c>
      <c r="B2199" s="69" t="s">
        <v>1191</v>
      </c>
      <c r="C2199" s="70"/>
      <c r="D2199" s="71"/>
      <c r="E2199" s="72"/>
      <c r="F2199" s="73"/>
      <c r="G2199" s="70"/>
      <c r="H2199" s="74"/>
      <c r="I2199" s="75"/>
      <c r="J2199" s="75"/>
      <c r="K2199" s="36"/>
      <c r="L2199" s="82"/>
      <c r="M2199" s="82"/>
      <c r="N2199" s="77"/>
      <c r="O2199" s="84" t="s">
        <v>2169</v>
      </c>
      <c r="P2199" s="86">
        <v>43862.349374999998</v>
      </c>
      <c r="Q2199" s="84" t="s">
        <v>2265</v>
      </c>
      <c r="R2199" s="84"/>
      <c r="S2199" s="84"/>
      <c r="T2199" s="84"/>
      <c r="U2199" s="84"/>
      <c r="V2199" s="87" t="s">
        <v>3956</v>
      </c>
      <c r="W2199" s="86">
        <v>43862.349374999998</v>
      </c>
      <c r="X2199" s="90">
        <v>43862</v>
      </c>
      <c r="Y2199" s="92" t="s">
        <v>6298</v>
      </c>
      <c r="Z2199" s="87" t="s">
        <v>10071</v>
      </c>
      <c r="AA2199" s="84"/>
      <c r="AB2199" s="84"/>
      <c r="AC2199" s="92" t="s">
        <v>13950</v>
      </c>
      <c r="AD2199" s="84"/>
      <c r="AE2199" s="84" t="b">
        <v>0</v>
      </c>
      <c r="AF2199" s="84">
        <v>0</v>
      </c>
      <c r="AG2199" s="92" t="s">
        <v>16467</v>
      </c>
      <c r="AH2199" s="84" t="b">
        <v>0</v>
      </c>
      <c r="AI2199" s="84" t="s">
        <v>16521</v>
      </c>
      <c r="AJ2199" s="84"/>
      <c r="AK2199" s="92" t="s">
        <v>16467</v>
      </c>
      <c r="AL2199" s="84" t="b">
        <v>0</v>
      </c>
      <c r="AM2199" s="84">
        <v>5</v>
      </c>
      <c r="AN2199" s="92" t="s">
        <v>13949</v>
      </c>
      <c r="AO2199" s="84" t="s">
        <v>16534</v>
      </c>
      <c r="AP2199" s="84" t="b">
        <v>0</v>
      </c>
      <c r="AQ2199" s="92" t="s">
        <v>13949</v>
      </c>
      <c r="AR2199" s="84" t="s">
        <v>179</v>
      </c>
      <c r="AS2199" s="84">
        <v>0</v>
      </c>
      <c r="AT2199" s="84">
        <v>0</v>
      </c>
      <c r="AU2199" s="84"/>
      <c r="AV2199" s="84"/>
      <c r="AW2199" s="84"/>
      <c r="AX2199" s="84"/>
      <c r="AY2199" s="84"/>
      <c r="AZ2199" s="84"/>
      <c r="BA2199" s="84"/>
      <c r="BB2199" s="84"/>
      <c r="BC2199">
        <v>1</v>
      </c>
      <c r="BD2199">
        <v>0</v>
      </c>
      <c r="BE2199">
        <v>0</v>
      </c>
      <c r="BF2199">
        <v>0</v>
      </c>
      <c r="BG2199">
        <v>1</v>
      </c>
      <c r="BH2199">
        <v>0</v>
      </c>
    </row>
    <row r="2200" spans="1:60" x14ac:dyDescent="0.3">
      <c r="A2200" s="69" t="s">
        <v>878</v>
      </c>
      <c r="B2200" s="69" t="s">
        <v>2096</v>
      </c>
      <c r="C2200" s="70"/>
      <c r="D2200" s="71"/>
      <c r="E2200" s="72"/>
      <c r="F2200" s="73"/>
      <c r="G2200" s="70"/>
      <c r="H2200" s="74"/>
      <c r="I2200" s="75"/>
      <c r="J2200" s="75"/>
      <c r="K2200" s="36"/>
      <c r="L2200" s="82"/>
      <c r="M2200" s="82"/>
      <c r="N2200" s="77"/>
      <c r="O2200" s="84" t="s">
        <v>2169</v>
      </c>
      <c r="P2200" s="86">
        <v>43862.34988425926</v>
      </c>
      <c r="Q2200" s="84" t="s">
        <v>2284</v>
      </c>
      <c r="R2200" s="84"/>
      <c r="S2200" s="84"/>
      <c r="T2200" s="84" t="s">
        <v>2883</v>
      </c>
      <c r="U2200" s="84"/>
      <c r="V2200" s="87" t="s">
        <v>3661</v>
      </c>
      <c r="W2200" s="86">
        <v>43862.34988425926</v>
      </c>
      <c r="X2200" s="90">
        <v>43862</v>
      </c>
      <c r="Y2200" s="92" t="s">
        <v>5811</v>
      </c>
      <c r="Z2200" s="87" t="s">
        <v>9578</v>
      </c>
      <c r="AA2200" s="84"/>
      <c r="AB2200" s="84"/>
      <c r="AC2200" s="92" t="s">
        <v>13456</v>
      </c>
      <c r="AD2200" s="84"/>
      <c r="AE2200" s="84" t="b">
        <v>0</v>
      </c>
      <c r="AF2200" s="84">
        <v>0</v>
      </c>
      <c r="AG2200" s="92" t="s">
        <v>16467</v>
      </c>
      <c r="AH2200" s="84" t="b">
        <v>0</v>
      </c>
      <c r="AI2200" s="84" t="s">
        <v>16520</v>
      </c>
      <c r="AJ2200" s="84"/>
      <c r="AK2200" s="92" t="s">
        <v>16467</v>
      </c>
      <c r="AL2200" s="84" t="b">
        <v>0</v>
      </c>
      <c r="AM2200" s="84">
        <v>230</v>
      </c>
      <c r="AN2200" s="92" t="s">
        <v>16293</v>
      </c>
      <c r="AO2200" s="84" t="s">
        <v>16534</v>
      </c>
      <c r="AP2200" s="84" t="b">
        <v>0</v>
      </c>
      <c r="AQ2200" s="92" t="s">
        <v>16293</v>
      </c>
      <c r="AR2200" s="84" t="s">
        <v>179</v>
      </c>
      <c r="AS2200" s="84">
        <v>0</v>
      </c>
      <c r="AT2200" s="84">
        <v>0</v>
      </c>
      <c r="AU2200" s="84"/>
      <c r="AV2200" s="84"/>
      <c r="AW2200" s="84"/>
      <c r="AX2200" s="84"/>
      <c r="AY2200" s="84"/>
      <c r="AZ2200" s="84"/>
      <c r="BA2200" s="84"/>
      <c r="BB2200" s="84"/>
      <c r="BC2200">
        <v>1</v>
      </c>
      <c r="BD2200">
        <v>0</v>
      </c>
      <c r="BE2200">
        <v>0</v>
      </c>
      <c r="BF2200">
        <v>0</v>
      </c>
      <c r="BG2200">
        <v>1</v>
      </c>
      <c r="BH2200">
        <v>0</v>
      </c>
    </row>
    <row r="2201" spans="1:60" x14ac:dyDescent="0.3">
      <c r="A2201" s="69" t="s">
        <v>2105</v>
      </c>
      <c r="B2201" s="69" t="s">
        <v>2107</v>
      </c>
      <c r="C2201" s="70"/>
      <c r="D2201" s="71"/>
      <c r="E2201" s="72"/>
      <c r="F2201" s="73"/>
      <c r="G2201" s="70"/>
      <c r="H2201" s="74"/>
      <c r="I2201" s="75"/>
      <c r="J2201" s="75"/>
      <c r="K2201" s="36"/>
      <c r="L2201" s="82"/>
      <c r="M2201" s="82"/>
      <c r="N2201" s="77"/>
      <c r="O2201" s="84" t="s">
        <v>2169</v>
      </c>
      <c r="P2201" s="86">
        <v>43862.350405092591</v>
      </c>
      <c r="Q2201" s="84" t="s">
        <v>2292</v>
      </c>
      <c r="R2201" s="84"/>
      <c r="S2201" s="84"/>
      <c r="T2201" s="84"/>
      <c r="U2201" s="84"/>
      <c r="V2201" s="87" t="s">
        <v>4789</v>
      </c>
      <c r="W2201" s="86">
        <v>43862.350405092591</v>
      </c>
      <c r="X2201" s="90">
        <v>43862</v>
      </c>
      <c r="Y2201" s="92" t="s">
        <v>8550</v>
      </c>
      <c r="Z2201" s="87" t="s">
        <v>12421</v>
      </c>
      <c r="AA2201" s="84"/>
      <c r="AB2201" s="84"/>
      <c r="AC2201" s="92" t="s">
        <v>16383</v>
      </c>
      <c r="AD2201" s="84"/>
      <c r="AE2201" s="84" t="b">
        <v>0</v>
      </c>
      <c r="AF2201" s="84">
        <v>0</v>
      </c>
      <c r="AG2201" s="92" t="s">
        <v>16467</v>
      </c>
      <c r="AH2201" s="84" t="b">
        <v>0</v>
      </c>
      <c r="AI2201" s="84" t="s">
        <v>16520</v>
      </c>
      <c r="AJ2201" s="84"/>
      <c r="AK2201" s="92" t="s">
        <v>16467</v>
      </c>
      <c r="AL2201" s="84" t="b">
        <v>0</v>
      </c>
      <c r="AM2201" s="84">
        <v>15</v>
      </c>
      <c r="AN2201" s="92" t="s">
        <v>16381</v>
      </c>
      <c r="AO2201" s="84" t="s">
        <v>16534</v>
      </c>
      <c r="AP2201" s="84" t="b">
        <v>0</v>
      </c>
      <c r="AQ2201" s="92" t="s">
        <v>16381</v>
      </c>
      <c r="AR2201" s="84" t="s">
        <v>179</v>
      </c>
      <c r="AS2201" s="84">
        <v>0</v>
      </c>
      <c r="AT2201" s="84">
        <v>0</v>
      </c>
      <c r="AU2201" s="84"/>
      <c r="AV2201" s="84"/>
      <c r="AW2201" s="84"/>
      <c r="AX2201" s="84"/>
      <c r="AY2201" s="84"/>
      <c r="AZ2201" s="84"/>
      <c r="BA2201" s="84"/>
      <c r="BB2201" s="84"/>
      <c r="BC2201">
        <v>1</v>
      </c>
      <c r="BD2201">
        <v>0</v>
      </c>
      <c r="BE2201">
        <v>0</v>
      </c>
      <c r="BF2201">
        <v>0</v>
      </c>
      <c r="BG2201">
        <v>1</v>
      </c>
      <c r="BH2201">
        <v>0</v>
      </c>
    </row>
    <row r="2202" spans="1:60" x14ac:dyDescent="0.3">
      <c r="A2202" s="69" t="s">
        <v>803</v>
      </c>
      <c r="B2202" s="69" t="s">
        <v>1596</v>
      </c>
      <c r="C2202" s="70"/>
      <c r="D2202" s="71"/>
      <c r="E2202" s="72"/>
      <c r="F2202" s="73"/>
      <c r="G2202" s="70"/>
      <c r="H2202" s="74"/>
      <c r="I2202" s="75"/>
      <c r="J2202" s="75"/>
      <c r="K2202" s="36"/>
      <c r="L2202" s="82"/>
      <c r="M2202" s="82"/>
      <c r="N2202" s="77"/>
      <c r="O2202" s="84" t="s">
        <v>2169</v>
      </c>
      <c r="P2202" s="86">
        <v>43862.350555555553</v>
      </c>
      <c r="Q2202" s="84" t="s">
        <v>2374</v>
      </c>
      <c r="R2202" s="84"/>
      <c r="S2202" s="84"/>
      <c r="T2202" s="84" t="s">
        <v>2906</v>
      </c>
      <c r="U2202" s="84"/>
      <c r="V2202" s="87" t="s">
        <v>3590</v>
      </c>
      <c r="W2202" s="86">
        <v>43862.350555555553</v>
      </c>
      <c r="X2202" s="90">
        <v>43862</v>
      </c>
      <c r="Y2202" s="92" t="s">
        <v>5701</v>
      </c>
      <c r="Z2202" s="87" t="s">
        <v>9464</v>
      </c>
      <c r="AA2202" s="84"/>
      <c r="AB2202" s="84"/>
      <c r="AC2202" s="92" t="s">
        <v>13342</v>
      </c>
      <c r="AD2202" s="84"/>
      <c r="AE2202" s="84" t="b">
        <v>0</v>
      </c>
      <c r="AF2202" s="84">
        <v>0</v>
      </c>
      <c r="AG2202" s="92" t="s">
        <v>16467</v>
      </c>
      <c r="AH2202" s="84" t="b">
        <v>0</v>
      </c>
      <c r="AI2202" s="84" t="s">
        <v>16520</v>
      </c>
      <c r="AJ2202" s="84"/>
      <c r="AK2202" s="92" t="s">
        <v>16467</v>
      </c>
      <c r="AL2202" s="84" t="b">
        <v>0</v>
      </c>
      <c r="AM2202" s="84">
        <v>23</v>
      </c>
      <c r="AN2202" s="92" t="s">
        <v>14858</v>
      </c>
      <c r="AO2202" s="84" t="s">
        <v>16535</v>
      </c>
      <c r="AP2202" s="84" t="b">
        <v>0</v>
      </c>
      <c r="AQ2202" s="92" t="s">
        <v>14858</v>
      </c>
      <c r="AR2202" s="84" t="s">
        <v>179</v>
      </c>
      <c r="AS2202" s="84">
        <v>0</v>
      </c>
      <c r="AT2202" s="84">
        <v>0</v>
      </c>
      <c r="AU2202" s="84"/>
      <c r="AV2202" s="84"/>
      <c r="AW2202" s="84"/>
      <c r="AX2202" s="84"/>
      <c r="AY2202" s="84"/>
      <c r="AZ2202" s="84"/>
      <c r="BA2202" s="84"/>
      <c r="BB2202" s="84"/>
      <c r="BC2202">
        <v>1</v>
      </c>
      <c r="BD2202">
        <v>0</v>
      </c>
      <c r="BE2202">
        <v>0</v>
      </c>
      <c r="BF2202">
        <v>0</v>
      </c>
      <c r="BG2202">
        <v>1</v>
      </c>
      <c r="BH2202">
        <v>0</v>
      </c>
    </row>
    <row r="2203" spans="1:60" x14ac:dyDescent="0.3">
      <c r="A2203" s="69" t="s">
        <v>2105</v>
      </c>
      <c r="B2203" s="69" t="s">
        <v>2110</v>
      </c>
      <c r="C2203" s="70"/>
      <c r="D2203" s="71"/>
      <c r="E2203" s="72"/>
      <c r="F2203" s="73"/>
      <c r="G2203" s="70"/>
      <c r="H2203" s="74"/>
      <c r="I2203" s="75"/>
      <c r="J2203" s="75"/>
      <c r="K2203" s="36"/>
      <c r="L2203" s="82"/>
      <c r="M2203" s="82"/>
      <c r="N2203" s="77"/>
      <c r="O2203" s="84" t="s">
        <v>2169</v>
      </c>
      <c r="P2203" s="86">
        <v>43862.350960648146</v>
      </c>
      <c r="Q2203" s="84" t="s">
        <v>2344</v>
      </c>
      <c r="R2203" s="84"/>
      <c r="S2203" s="84"/>
      <c r="T2203" s="84"/>
      <c r="U2203" s="84"/>
      <c r="V2203" s="87" t="s">
        <v>4789</v>
      </c>
      <c r="W2203" s="86">
        <v>43862.350960648146</v>
      </c>
      <c r="X2203" s="90">
        <v>43862</v>
      </c>
      <c r="Y2203" s="92" t="s">
        <v>8552</v>
      </c>
      <c r="Z2203" s="87" t="s">
        <v>12423</v>
      </c>
      <c r="AA2203" s="84"/>
      <c r="AB2203" s="84"/>
      <c r="AC2203" s="92" t="s">
        <v>16386</v>
      </c>
      <c r="AD2203" s="84"/>
      <c r="AE2203" s="84" t="b">
        <v>0</v>
      </c>
      <c r="AF2203" s="84">
        <v>0</v>
      </c>
      <c r="AG2203" s="92" t="s">
        <v>16467</v>
      </c>
      <c r="AH2203" s="84" t="b">
        <v>0</v>
      </c>
      <c r="AI2203" s="84" t="s">
        <v>16520</v>
      </c>
      <c r="AJ2203" s="84"/>
      <c r="AK2203" s="92" t="s">
        <v>16467</v>
      </c>
      <c r="AL2203" s="84" t="b">
        <v>0</v>
      </c>
      <c r="AM2203" s="84">
        <v>6</v>
      </c>
      <c r="AN2203" s="92" t="s">
        <v>16384</v>
      </c>
      <c r="AO2203" s="84" t="s">
        <v>16534</v>
      </c>
      <c r="AP2203" s="84" t="b">
        <v>0</v>
      </c>
      <c r="AQ2203" s="92" t="s">
        <v>16384</v>
      </c>
      <c r="AR2203" s="84" t="s">
        <v>179</v>
      </c>
      <c r="AS2203" s="84">
        <v>0</v>
      </c>
      <c r="AT2203" s="84">
        <v>0</v>
      </c>
      <c r="AU2203" s="84"/>
      <c r="AV2203" s="84"/>
      <c r="AW2203" s="84"/>
      <c r="AX2203" s="84"/>
      <c r="AY2203" s="84"/>
      <c r="AZ2203" s="84"/>
      <c r="BA2203" s="84"/>
      <c r="BB2203" s="84"/>
      <c r="BC2203">
        <v>1</v>
      </c>
      <c r="BD2203">
        <v>0</v>
      </c>
      <c r="BE2203">
        <v>0</v>
      </c>
      <c r="BF2203">
        <v>0</v>
      </c>
      <c r="BG2203">
        <v>1</v>
      </c>
      <c r="BH2203">
        <v>0</v>
      </c>
    </row>
    <row r="2204" spans="1:60" x14ac:dyDescent="0.3">
      <c r="A2204" s="69" t="s">
        <v>1137</v>
      </c>
      <c r="B2204" s="69" t="s">
        <v>1447</v>
      </c>
      <c r="C2204" s="70"/>
      <c r="D2204" s="71"/>
      <c r="E2204" s="72"/>
      <c r="F2204" s="73"/>
      <c r="G2204" s="70"/>
      <c r="H2204" s="74"/>
      <c r="I2204" s="75"/>
      <c r="J2204" s="75"/>
      <c r="K2204" s="36"/>
      <c r="L2204" s="82"/>
      <c r="M2204" s="82"/>
      <c r="N2204" s="77"/>
      <c r="O2204" s="84" t="s">
        <v>2169</v>
      </c>
      <c r="P2204" s="86">
        <v>43862.3512962963</v>
      </c>
      <c r="Q2204" s="84" t="s">
        <v>2274</v>
      </c>
      <c r="R2204" s="84"/>
      <c r="S2204" s="84"/>
      <c r="T2204" s="84"/>
      <c r="U2204" s="84"/>
      <c r="V2204" s="87" t="s">
        <v>3905</v>
      </c>
      <c r="W2204" s="86">
        <v>43862.3512962963</v>
      </c>
      <c r="X2204" s="90">
        <v>43862</v>
      </c>
      <c r="Y2204" s="92" t="s">
        <v>6218</v>
      </c>
      <c r="Z2204" s="87" t="s">
        <v>9988</v>
      </c>
      <c r="AA2204" s="84"/>
      <c r="AB2204" s="84"/>
      <c r="AC2204" s="92" t="s">
        <v>13867</v>
      </c>
      <c r="AD2204" s="84"/>
      <c r="AE2204" s="84" t="b">
        <v>0</v>
      </c>
      <c r="AF2204" s="84">
        <v>0</v>
      </c>
      <c r="AG2204" s="92" t="s">
        <v>16467</v>
      </c>
      <c r="AH2204" s="84" t="b">
        <v>0</v>
      </c>
      <c r="AI2204" s="84" t="s">
        <v>16520</v>
      </c>
      <c r="AJ2204" s="84"/>
      <c r="AK2204" s="92" t="s">
        <v>16467</v>
      </c>
      <c r="AL2204" s="84" t="b">
        <v>0</v>
      </c>
      <c r="AM2204" s="84">
        <v>51</v>
      </c>
      <c r="AN2204" s="92" t="s">
        <v>16309</v>
      </c>
      <c r="AO2204" s="84" t="s">
        <v>16535</v>
      </c>
      <c r="AP2204" s="84" t="b">
        <v>0</v>
      </c>
      <c r="AQ2204" s="92" t="s">
        <v>16309</v>
      </c>
      <c r="AR2204" s="84" t="s">
        <v>179</v>
      </c>
      <c r="AS2204" s="84">
        <v>0</v>
      </c>
      <c r="AT2204" s="84">
        <v>0</v>
      </c>
      <c r="AU2204" s="84"/>
      <c r="AV2204" s="84"/>
      <c r="AW2204" s="84"/>
      <c r="AX2204" s="84"/>
      <c r="AY2204" s="84"/>
      <c r="AZ2204" s="84"/>
      <c r="BA2204" s="84"/>
      <c r="BB2204" s="84"/>
      <c r="BC2204">
        <v>1</v>
      </c>
      <c r="BD2204">
        <v>0</v>
      </c>
      <c r="BE2204">
        <v>0</v>
      </c>
      <c r="BF2204">
        <v>0</v>
      </c>
      <c r="BG2204">
        <v>1</v>
      </c>
      <c r="BH2204">
        <v>0</v>
      </c>
    </row>
    <row r="2205" spans="1:60" x14ac:dyDescent="0.3">
      <c r="A2205" s="69" t="s">
        <v>804</v>
      </c>
      <c r="B2205" s="69" t="s">
        <v>2047</v>
      </c>
      <c r="C2205" s="70"/>
      <c r="D2205" s="71"/>
      <c r="E2205" s="72"/>
      <c r="F2205" s="73"/>
      <c r="G2205" s="70"/>
      <c r="H2205" s="74"/>
      <c r="I2205" s="75"/>
      <c r="J2205" s="75"/>
      <c r="K2205" s="36"/>
      <c r="L2205" s="82"/>
      <c r="M2205" s="82"/>
      <c r="N2205" s="77"/>
      <c r="O2205" s="84" t="s">
        <v>2169</v>
      </c>
      <c r="P2205" s="86">
        <v>43862.352627314816</v>
      </c>
      <c r="Q2205" s="84" t="s">
        <v>2380</v>
      </c>
      <c r="R2205" s="84"/>
      <c r="S2205" s="84"/>
      <c r="T2205" s="84"/>
      <c r="U2205" s="84"/>
      <c r="V2205" s="87" t="s">
        <v>3591</v>
      </c>
      <c r="W2205" s="86">
        <v>43862.352627314816</v>
      </c>
      <c r="X2205" s="90">
        <v>43862</v>
      </c>
      <c r="Y2205" s="92" t="s">
        <v>5702</v>
      </c>
      <c r="Z2205" s="87" t="s">
        <v>9465</v>
      </c>
      <c r="AA2205" s="84"/>
      <c r="AB2205" s="84"/>
      <c r="AC2205" s="92" t="s">
        <v>13343</v>
      </c>
      <c r="AD2205" s="84"/>
      <c r="AE2205" s="84" t="b">
        <v>0</v>
      </c>
      <c r="AF2205" s="84">
        <v>0</v>
      </c>
      <c r="AG2205" s="92" t="s">
        <v>16467</v>
      </c>
      <c r="AH2205" s="84" t="b">
        <v>0</v>
      </c>
      <c r="AI2205" s="84" t="s">
        <v>16520</v>
      </c>
      <c r="AJ2205" s="84"/>
      <c r="AK2205" s="92" t="s">
        <v>16467</v>
      </c>
      <c r="AL2205" s="84" t="b">
        <v>0</v>
      </c>
      <c r="AM2205" s="84">
        <v>34</v>
      </c>
      <c r="AN2205" s="92" t="s">
        <v>16125</v>
      </c>
      <c r="AO2205" s="84" t="s">
        <v>16534</v>
      </c>
      <c r="AP2205" s="84" t="b">
        <v>0</v>
      </c>
      <c r="AQ2205" s="92" t="s">
        <v>16125</v>
      </c>
      <c r="AR2205" s="84" t="s">
        <v>179</v>
      </c>
      <c r="AS2205" s="84">
        <v>0</v>
      </c>
      <c r="AT2205" s="84">
        <v>0</v>
      </c>
      <c r="AU2205" s="84"/>
      <c r="AV2205" s="84"/>
      <c r="AW2205" s="84"/>
      <c r="AX2205" s="84"/>
      <c r="AY2205" s="84"/>
      <c r="AZ2205" s="84"/>
      <c r="BA2205" s="84"/>
      <c r="BB2205" s="84"/>
      <c r="BC2205">
        <v>1</v>
      </c>
      <c r="BD2205">
        <v>0</v>
      </c>
      <c r="BE2205">
        <v>0</v>
      </c>
      <c r="BF2205">
        <v>0</v>
      </c>
      <c r="BG2205">
        <v>1</v>
      </c>
      <c r="BH2205">
        <v>0</v>
      </c>
    </row>
    <row r="2206" spans="1:60" x14ac:dyDescent="0.3">
      <c r="A2206" s="69" t="s">
        <v>1904</v>
      </c>
      <c r="B2206" s="69" t="s">
        <v>1819</v>
      </c>
      <c r="C2206" s="70"/>
      <c r="D2206" s="71"/>
      <c r="E2206" s="72"/>
      <c r="F2206" s="73"/>
      <c r="G2206" s="70"/>
      <c r="H2206" s="74"/>
      <c r="I2206" s="75"/>
      <c r="J2206" s="75"/>
      <c r="K2206" s="36"/>
      <c r="L2206" s="82"/>
      <c r="M2206" s="82"/>
      <c r="N2206" s="77"/>
      <c r="O2206" s="84" t="s">
        <v>2169</v>
      </c>
      <c r="P2206" s="86">
        <v>43862.353067129632</v>
      </c>
      <c r="Q2206" s="84" t="s">
        <v>2230</v>
      </c>
      <c r="R2206" s="84"/>
      <c r="S2206" s="84"/>
      <c r="T2206" s="84"/>
      <c r="U2206" s="84"/>
      <c r="V2206" s="87" t="s">
        <v>4605</v>
      </c>
      <c r="W2206" s="86">
        <v>43862.353067129632</v>
      </c>
      <c r="X2206" s="90">
        <v>43862</v>
      </c>
      <c r="Y2206" s="92" t="s">
        <v>7857</v>
      </c>
      <c r="Z2206" s="87" t="s">
        <v>11684</v>
      </c>
      <c r="AA2206" s="84"/>
      <c r="AB2206" s="84"/>
      <c r="AC2206" s="92" t="s">
        <v>15584</v>
      </c>
      <c r="AD2206" s="84"/>
      <c r="AE2206" s="84" t="b">
        <v>0</v>
      </c>
      <c r="AF2206" s="84">
        <v>0</v>
      </c>
      <c r="AG2206" s="92" t="s">
        <v>16467</v>
      </c>
      <c r="AH2206" s="84" t="b">
        <v>0</v>
      </c>
      <c r="AI2206" s="84" t="s">
        <v>16520</v>
      </c>
      <c r="AJ2206" s="84"/>
      <c r="AK2206" s="92" t="s">
        <v>16467</v>
      </c>
      <c r="AL2206" s="84" t="b">
        <v>0</v>
      </c>
      <c r="AM2206" s="84">
        <v>35</v>
      </c>
      <c r="AN2206" s="92" t="s">
        <v>16299</v>
      </c>
      <c r="AO2206" s="84" t="s">
        <v>16534</v>
      </c>
      <c r="AP2206" s="84" t="b">
        <v>0</v>
      </c>
      <c r="AQ2206" s="92" t="s">
        <v>16299</v>
      </c>
      <c r="AR2206" s="84" t="s">
        <v>179</v>
      </c>
      <c r="AS2206" s="84">
        <v>0</v>
      </c>
      <c r="AT2206" s="84">
        <v>0</v>
      </c>
      <c r="AU2206" s="84"/>
      <c r="AV2206" s="84"/>
      <c r="AW2206" s="84"/>
      <c r="AX2206" s="84"/>
      <c r="AY2206" s="84"/>
      <c r="AZ2206" s="84"/>
      <c r="BA2206" s="84"/>
      <c r="BB2206" s="84"/>
      <c r="BC2206">
        <v>1</v>
      </c>
      <c r="BD2206">
        <v>0</v>
      </c>
      <c r="BE2206">
        <v>0</v>
      </c>
      <c r="BF2206">
        <v>0</v>
      </c>
      <c r="BG2206">
        <v>1</v>
      </c>
      <c r="BH2206">
        <v>0</v>
      </c>
    </row>
    <row r="2207" spans="1:60" x14ac:dyDescent="0.3">
      <c r="A2207" s="69" t="s">
        <v>1956</v>
      </c>
      <c r="B2207" s="69" t="s">
        <v>2132</v>
      </c>
      <c r="C2207" s="70"/>
      <c r="D2207" s="71"/>
      <c r="E2207" s="72"/>
      <c r="F2207" s="73"/>
      <c r="G2207" s="70"/>
      <c r="H2207" s="74"/>
      <c r="I2207" s="75"/>
      <c r="J2207" s="75"/>
      <c r="K2207" s="36"/>
      <c r="L2207" s="82"/>
      <c r="M2207" s="82"/>
      <c r="N2207" s="77"/>
      <c r="O2207" s="84" t="s">
        <v>2168</v>
      </c>
      <c r="P2207" s="86">
        <v>43862.353206018517</v>
      </c>
      <c r="Q2207" s="84" t="s">
        <v>2218</v>
      </c>
      <c r="R2207" s="84"/>
      <c r="S2207" s="84"/>
      <c r="T2207" s="84" t="s">
        <v>2873</v>
      </c>
      <c r="U2207" s="84"/>
      <c r="V2207" s="87" t="s">
        <v>4650</v>
      </c>
      <c r="W2207" s="86">
        <v>43862.353206018517</v>
      </c>
      <c r="X2207" s="90">
        <v>43862</v>
      </c>
      <c r="Y2207" s="92" t="s">
        <v>8086</v>
      </c>
      <c r="Z2207" s="87" t="s">
        <v>11933</v>
      </c>
      <c r="AA2207" s="84"/>
      <c r="AB2207" s="84"/>
      <c r="AC2207" s="92" t="s">
        <v>15844</v>
      </c>
      <c r="AD2207" s="84"/>
      <c r="AE2207" s="84" t="b">
        <v>0</v>
      </c>
      <c r="AF2207" s="84">
        <v>0</v>
      </c>
      <c r="AG2207" s="92" t="s">
        <v>16467</v>
      </c>
      <c r="AH2207" s="84" t="b">
        <v>0</v>
      </c>
      <c r="AI2207" s="84" t="s">
        <v>16520</v>
      </c>
      <c r="AJ2207" s="84"/>
      <c r="AK2207" s="92" t="s">
        <v>16467</v>
      </c>
      <c r="AL2207" s="84" t="b">
        <v>0</v>
      </c>
      <c r="AM2207" s="84">
        <v>121</v>
      </c>
      <c r="AN2207" s="92" t="s">
        <v>12602</v>
      </c>
      <c r="AO2207" s="84" t="s">
        <v>16534</v>
      </c>
      <c r="AP2207" s="84" t="b">
        <v>0</v>
      </c>
      <c r="AQ2207" s="92" t="s">
        <v>12602</v>
      </c>
      <c r="AR2207" s="84" t="s">
        <v>179</v>
      </c>
      <c r="AS2207" s="84">
        <v>0</v>
      </c>
      <c r="AT2207" s="84">
        <v>0</v>
      </c>
      <c r="AU2207" s="84"/>
      <c r="AV2207" s="84"/>
      <c r="AW2207" s="84"/>
      <c r="AX2207" s="84"/>
      <c r="AY2207" s="84"/>
      <c r="AZ2207" s="84"/>
      <c r="BA2207" s="84"/>
      <c r="BB2207" s="84"/>
      <c r="BC2207">
        <v>1</v>
      </c>
      <c r="BD2207">
        <v>0</v>
      </c>
      <c r="BE2207">
        <v>1</v>
      </c>
      <c r="BF2207">
        <v>0</v>
      </c>
      <c r="BG2207">
        <v>0</v>
      </c>
      <c r="BH2207">
        <v>0</v>
      </c>
    </row>
    <row r="2208" spans="1:60" x14ac:dyDescent="0.3">
      <c r="A2208" s="69" t="s">
        <v>1668</v>
      </c>
      <c r="B2208" s="69" t="s">
        <v>2047</v>
      </c>
      <c r="C2208" s="70"/>
      <c r="D2208" s="71"/>
      <c r="E2208" s="72"/>
      <c r="F2208" s="73"/>
      <c r="G2208" s="70"/>
      <c r="H2208" s="74"/>
      <c r="I2208" s="75"/>
      <c r="J2208" s="75"/>
      <c r="K2208" s="36"/>
      <c r="L2208" s="82"/>
      <c r="M2208" s="82"/>
      <c r="N2208" s="77"/>
      <c r="O2208" s="84" t="s">
        <v>2169</v>
      </c>
      <c r="P2208" s="86">
        <v>43862.353437500002</v>
      </c>
      <c r="Q2208" s="84" t="s">
        <v>2380</v>
      </c>
      <c r="R2208" s="84"/>
      <c r="S2208" s="84"/>
      <c r="T2208" s="84"/>
      <c r="U2208" s="84"/>
      <c r="V2208" s="87" t="s">
        <v>4393</v>
      </c>
      <c r="W2208" s="86">
        <v>43862.353437500002</v>
      </c>
      <c r="X2208" s="90">
        <v>43862</v>
      </c>
      <c r="Y2208" s="92" t="s">
        <v>7337</v>
      </c>
      <c r="Z2208" s="87" t="s">
        <v>11138</v>
      </c>
      <c r="AA2208" s="84"/>
      <c r="AB2208" s="84"/>
      <c r="AC2208" s="92" t="s">
        <v>15027</v>
      </c>
      <c r="AD2208" s="84"/>
      <c r="AE2208" s="84" t="b">
        <v>0</v>
      </c>
      <c r="AF2208" s="84">
        <v>0</v>
      </c>
      <c r="AG2208" s="92" t="s">
        <v>16467</v>
      </c>
      <c r="AH2208" s="84" t="b">
        <v>0</v>
      </c>
      <c r="AI2208" s="84" t="s">
        <v>16520</v>
      </c>
      <c r="AJ2208" s="84"/>
      <c r="AK2208" s="92" t="s">
        <v>16467</v>
      </c>
      <c r="AL2208" s="84" t="b">
        <v>0</v>
      </c>
      <c r="AM2208" s="84">
        <v>34</v>
      </c>
      <c r="AN2208" s="92" t="s">
        <v>16125</v>
      </c>
      <c r="AO2208" s="84" t="s">
        <v>16534</v>
      </c>
      <c r="AP2208" s="84" t="b">
        <v>0</v>
      </c>
      <c r="AQ2208" s="92" t="s">
        <v>16125</v>
      </c>
      <c r="AR2208" s="84" t="s">
        <v>179</v>
      </c>
      <c r="AS2208" s="84">
        <v>0</v>
      </c>
      <c r="AT2208" s="84">
        <v>0</v>
      </c>
      <c r="AU2208" s="84"/>
      <c r="AV2208" s="84"/>
      <c r="AW2208" s="84"/>
      <c r="AX2208" s="84"/>
      <c r="AY2208" s="84"/>
      <c r="AZ2208" s="84"/>
      <c r="BA2208" s="84"/>
      <c r="BB2208" s="84"/>
      <c r="BC2208">
        <v>1</v>
      </c>
      <c r="BD2208">
        <v>0</v>
      </c>
      <c r="BE2208">
        <v>0</v>
      </c>
      <c r="BF2208">
        <v>0</v>
      </c>
      <c r="BG2208">
        <v>1</v>
      </c>
      <c r="BH2208">
        <v>0</v>
      </c>
    </row>
    <row r="2209" spans="1:60" x14ac:dyDescent="0.3">
      <c r="A2209" s="69" t="s">
        <v>1864</v>
      </c>
      <c r="B2209" s="69" t="s">
        <v>2126</v>
      </c>
      <c r="C2209" s="70"/>
      <c r="D2209" s="71"/>
      <c r="E2209" s="72"/>
      <c r="F2209" s="73"/>
      <c r="G2209" s="70"/>
      <c r="H2209" s="74"/>
      <c r="I2209" s="75"/>
      <c r="J2209" s="75"/>
      <c r="K2209" s="36"/>
      <c r="L2209" s="82"/>
      <c r="M2209" s="82"/>
      <c r="N2209" s="77"/>
      <c r="O2209" s="84" t="s">
        <v>2169</v>
      </c>
      <c r="P2209" s="86">
        <v>43862.354305555556</v>
      </c>
      <c r="Q2209" s="84" t="s">
        <v>2290</v>
      </c>
      <c r="R2209" s="84"/>
      <c r="S2209" s="84"/>
      <c r="T2209" s="84" t="s">
        <v>2883</v>
      </c>
      <c r="U2209" s="84"/>
      <c r="V2209" s="87" t="s">
        <v>4571</v>
      </c>
      <c r="W2209" s="86">
        <v>43862.354305555556</v>
      </c>
      <c r="X2209" s="90">
        <v>43862</v>
      </c>
      <c r="Y2209" s="92" t="s">
        <v>7774</v>
      </c>
      <c r="Z2209" s="87" t="s">
        <v>11595</v>
      </c>
      <c r="AA2209" s="84"/>
      <c r="AB2209" s="84"/>
      <c r="AC2209" s="92" t="s">
        <v>15494</v>
      </c>
      <c r="AD2209" s="84"/>
      <c r="AE2209" s="84" t="b">
        <v>0</v>
      </c>
      <c r="AF2209" s="84">
        <v>0</v>
      </c>
      <c r="AG2209" s="92" t="s">
        <v>16467</v>
      </c>
      <c r="AH2209" s="84" t="b">
        <v>0</v>
      </c>
      <c r="AI2209" s="84" t="s">
        <v>16520</v>
      </c>
      <c r="AJ2209" s="84"/>
      <c r="AK2209" s="92" t="s">
        <v>16467</v>
      </c>
      <c r="AL2209" s="84" t="b">
        <v>0</v>
      </c>
      <c r="AM2209" s="84">
        <v>72</v>
      </c>
      <c r="AN2209" s="92" t="s">
        <v>16431</v>
      </c>
      <c r="AO2209" s="84" t="s">
        <v>16535</v>
      </c>
      <c r="AP2209" s="84" t="b">
        <v>0</v>
      </c>
      <c r="AQ2209" s="92" t="s">
        <v>16431</v>
      </c>
      <c r="AR2209" s="84" t="s">
        <v>179</v>
      </c>
      <c r="AS2209" s="84">
        <v>0</v>
      </c>
      <c r="AT2209" s="84">
        <v>0</v>
      </c>
      <c r="AU2209" s="84"/>
      <c r="AV2209" s="84"/>
      <c r="AW2209" s="84"/>
      <c r="AX2209" s="84"/>
      <c r="AY2209" s="84"/>
      <c r="AZ2209" s="84"/>
      <c r="BA2209" s="84"/>
      <c r="BB2209" s="84"/>
      <c r="BC2209">
        <v>1</v>
      </c>
      <c r="BD2209">
        <v>0</v>
      </c>
      <c r="BE2209">
        <v>0</v>
      </c>
      <c r="BF2209">
        <v>0</v>
      </c>
      <c r="BG2209">
        <v>1</v>
      </c>
      <c r="BH2209">
        <v>0</v>
      </c>
    </row>
    <row r="2210" spans="1:60" x14ac:dyDescent="0.3">
      <c r="A2210" s="69" t="s">
        <v>805</v>
      </c>
      <c r="B2210" s="69" t="s">
        <v>2128</v>
      </c>
      <c r="C2210" s="70"/>
      <c r="D2210" s="71"/>
      <c r="E2210" s="72"/>
      <c r="F2210" s="73"/>
      <c r="G2210" s="70"/>
      <c r="H2210" s="74"/>
      <c r="I2210" s="75"/>
      <c r="J2210" s="75"/>
      <c r="K2210" s="36"/>
      <c r="L2210" s="82"/>
      <c r="M2210" s="82"/>
      <c r="N2210" s="77"/>
      <c r="O2210" s="84" t="s">
        <v>2170</v>
      </c>
      <c r="P2210" s="86">
        <v>43862.354479166665</v>
      </c>
      <c r="Q2210" s="84" t="s">
        <v>2381</v>
      </c>
      <c r="R2210" s="84"/>
      <c r="S2210" s="84"/>
      <c r="T2210" s="84" t="s">
        <v>2883</v>
      </c>
      <c r="U2210" s="84"/>
      <c r="V2210" s="87" t="s">
        <v>3592</v>
      </c>
      <c r="W2210" s="86">
        <v>43862.354479166665</v>
      </c>
      <c r="X2210" s="90">
        <v>43862</v>
      </c>
      <c r="Y2210" s="92" t="s">
        <v>5703</v>
      </c>
      <c r="Z2210" s="87" t="s">
        <v>9466</v>
      </c>
      <c r="AA2210" s="84"/>
      <c r="AB2210" s="84"/>
      <c r="AC2210" s="92" t="s">
        <v>13344</v>
      </c>
      <c r="AD2210" s="84"/>
      <c r="AE2210" s="84" t="b">
        <v>0</v>
      </c>
      <c r="AF2210" s="84">
        <v>9</v>
      </c>
      <c r="AG2210" s="92" t="s">
        <v>16467</v>
      </c>
      <c r="AH2210" s="84" t="b">
        <v>0</v>
      </c>
      <c r="AI2210" s="84" t="s">
        <v>16521</v>
      </c>
      <c r="AJ2210" s="84"/>
      <c r="AK2210" s="92" t="s">
        <v>16467</v>
      </c>
      <c r="AL2210" s="84" t="b">
        <v>0</v>
      </c>
      <c r="AM2210" s="84">
        <v>2</v>
      </c>
      <c r="AN2210" s="92" t="s">
        <v>16467</v>
      </c>
      <c r="AO2210" s="84" t="s">
        <v>16534</v>
      </c>
      <c r="AP2210" s="84" t="b">
        <v>0</v>
      </c>
      <c r="AQ2210" s="92" t="s">
        <v>13344</v>
      </c>
      <c r="AR2210" s="84" t="s">
        <v>179</v>
      </c>
      <c r="AS2210" s="84">
        <v>0</v>
      </c>
      <c r="AT2210" s="84">
        <v>0</v>
      </c>
      <c r="AU2210" s="84"/>
      <c r="AV2210" s="84"/>
      <c r="AW2210" s="84"/>
      <c r="AX2210" s="84"/>
      <c r="AY2210" s="84"/>
      <c r="AZ2210" s="84"/>
      <c r="BA2210" s="84"/>
      <c r="BB2210" s="84"/>
      <c r="BC2210">
        <v>1</v>
      </c>
      <c r="BD2210">
        <v>1</v>
      </c>
      <c r="BE2210">
        <v>0</v>
      </c>
      <c r="BF2210">
        <v>0</v>
      </c>
      <c r="BG2210">
        <v>0</v>
      </c>
      <c r="BH2210">
        <v>0</v>
      </c>
    </row>
    <row r="2211" spans="1:60" x14ac:dyDescent="0.3">
      <c r="A2211" s="69" t="s">
        <v>1956</v>
      </c>
      <c r="B2211" s="69" t="s">
        <v>1447</v>
      </c>
      <c r="C2211" s="70"/>
      <c r="D2211" s="71"/>
      <c r="E2211" s="72"/>
      <c r="F2211" s="73"/>
      <c r="G2211" s="70"/>
      <c r="H2211" s="74"/>
      <c r="I2211" s="75"/>
      <c r="J2211" s="75"/>
      <c r="K2211" s="36"/>
      <c r="L2211" s="82"/>
      <c r="M2211" s="82"/>
      <c r="N2211" s="77"/>
      <c r="O2211" s="84" t="s">
        <v>2169</v>
      </c>
      <c r="P2211" s="86">
        <v>43862.355162037034</v>
      </c>
      <c r="Q2211" s="84" t="s">
        <v>2226</v>
      </c>
      <c r="R2211" s="84"/>
      <c r="S2211" s="84"/>
      <c r="T2211" s="84"/>
      <c r="U2211" s="84"/>
      <c r="V2211" s="87" t="s">
        <v>4650</v>
      </c>
      <c r="W2211" s="86">
        <v>43862.355162037034</v>
      </c>
      <c r="X2211" s="90">
        <v>43862</v>
      </c>
      <c r="Y2211" s="92" t="s">
        <v>8087</v>
      </c>
      <c r="Z2211" s="87" t="s">
        <v>11934</v>
      </c>
      <c r="AA2211" s="84"/>
      <c r="AB2211" s="84"/>
      <c r="AC2211" s="92" t="s">
        <v>15845</v>
      </c>
      <c r="AD2211" s="84"/>
      <c r="AE2211" s="84" t="b">
        <v>0</v>
      </c>
      <c r="AF2211" s="84">
        <v>0</v>
      </c>
      <c r="AG2211" s="92" t="s">
        <v>16467</v>
      </c>
      <c r="AH2211" s="84" t="b">
        <v>0</v>
      </c>
      <c r="AI2211" s="84" t="s">
        <v>16520</v>
      </c>
      <c r="AJ2211" s="84"/>
      <c r="AK2211" s="92" t="s">
        <v>16467</v>
      </c>
      <c r="AL2211" s="84" t="b">
        <v>0</v>
      </c>
      <c r="AM2211" s="84">
        <v>66</v>
      </c>
      <c r="AN2211" s="92" t="s">
        <v>16308</v>
      </c>
      <c r="AO2211" s="84" t="s">
        <v>16534</v>
      </c>
      <c r="AP2211" s="84" t="b">
        <v>0</v>
      </c>
      <c r="AQ2211" s="92" t="s">
        <v>16308</v>
      </c>
      <c r="AR2211" s="84" t="s">
        <v>179</v>
      </c>
      <c r="AS2211" s="84">
        <v>0</v>
      </c>
      <c r="AT2211" s="84">
        <v>0</v>
      </c>
      <c r="AU2211" s="84"/>
      <c r="AV2211" s="84"/>
      <c r="AW2211" s="84"/>
      <c r="AX2211" s="84"/>
      <c r="AY2211" s="84"/>
      <c r="AZ2211" s="84"/>
      <c r="BA2211" s="84"/>
      <c r="BB2211" s="84"/>
      <c r="BC2211">
        <v>1</v>
      </c>
      <c r="BD2211">
        <v>0</v>
      </c>
      <c r="BE2211">
        <v>0</v>
      </c>
      <c r="BF2211">
        <v>0</v>
      </c>
      <c r="BG2211">
        <v>1</v>
      </c>
      <c r="BH2211">
        <v>0</v>
      </c>
    </row>
    <row r="2212" spans="1:60" x14ac:dyDescent="0.3">
      <c r="A2212" s="69" t="s">
        <v>1608</v>
      </c>
      <c r="B2212" s="69" t="s">
        <v>1608</v>
      </c>
      <c r="C2212" s="70"/>
      <c r="D2212" s="71"/>
      <c r="E2212" s="72"/>
      <c r="F2212" s="73"/>
      <c r="G2212" s="70"/>
      <c r="H2212" s="74"/>
      <c r="I2212" s="75"/>
      <c r="J2212" s="75"/>
      <c r="K2212" s="36"/>
      <c r="L2212" s="82"/>
      <c r="M2212" s="82"/>
      <c r="N2212" s="77"/>
      <c r="O2212" s="84" t="s">
        <v>179</v>
      </c>
      <c r="P2212" s="86">
        <v>43862.355949074074</v>
      </c>
      <c r="Q2212" s="84" t="s">
        <v>2699</v>
      </c>
      <c r="R2212" s="84"/>
      <c r="S2212" s="84"/>
      <c r="T2212" s="84" t="s">
        <v>2883</v>
      </c>
      <c r="U2212" s="84"/>
      <c r="V2212" s="87" t="s">
        <v>4337</v>
      </c>
      <c r="W2212" s="86">
        <v>43862.355949074074</v>
      </c>
      <c r="X2212" s="90">
        <v>43862</v>
      </c>
      <c r="Y2212" s="92" t="s">
        <v>7204</v>
      </c>
      <c r="Z2212" s="87" t="s">
        <v>10998</v>
      </c>
      <c r="AA2212" s="84"/>
      <c r="AB2212" s="84"/>
      <c r="AC2212" s="92" t="s">
        <v>14884</v>
      </c>
      <c r="AD2212" s="84"/>
      <c r="AE2212" s="84" t="b">
        <v>0</v>
      </c>
      <c r="AF2212" s="84">
        <v>0</v>
      </c>
      <c r="AG2212" s="92" t="s">
        <v>16467</v>
      </c>
      <c r="AH2212" s="84" t="b">
        <v>0</v>
      </c>
      <c r="AI2212" s="84" t="s">
        <v>16520</v>
      </c>
      <c r="AJ2212" s="84"/>
      <c r="AK2212" s="92" t="s">
        <v>16467</v>
      </c>
      <c r="AL2212" s="84" t="b">
        <v>0</v>
      </c>
      <c r="AM2212" s="84">
        <v>0</v>
      </c>
      <c r="AN2212" s="92" t="s">
        <v>16467</v>
      </c>
      <c r="AO2212" s="84" t="s">
        <v>16534</v>
      </c>
      <c r="AP2212" s="84" t="b">
        <v>0</v>
      </c>
      <c r="AQ2212" s="92" t="s">
        <v>14884</v>
      </c>
      <c r="AR2212" s="84" t="s">
        <v>179</v>
      </c>
      <c r="AS2212" s="84">
        <v>0</v>
      </c>
      <c r="AT2212" s="84">
        <v>0</v>
      </c>
      <c r="AU2212" s="84"/>
      <c r="AV2212" s="84"/>
      <c r="AW2212" s="84"/>
      <c r="AX2212" s="84"/>
      <c r="AY2212" s="84"/>
      <c r="AZ2212" s="84"/>
      <c r="BA2212" s="84"/>
      <c r="BB2212" s="84"/>
      <c r="BC2212">
        <v>2</v>
      </c>
      <c r="BD2212">
        <v>0</v>
      </c>
      <c r="BE2212">
        <v>0</v>
      </c>
      <c r="BF2212">
        <v>2</v>
      </c>
      <c r="BG2212">
        <v>0</v>
      </c>
      <c r="BH2212">
        <v>0</v>
      </c>
    </row>
    <row r="2213" spans="1:60" x14ac:dyDescent="0.3">
      <c r="A2213" s="69" t="s">
        <v>1606</v>
      </c>
      <c r="B2213" s="69" t="s">
        <v>2096</v>
      </c>
      <c r="C2213" s="70"/>
      <c r="D2213" s="71"/>
      <c r="E2213" s="72"/>
      <c r="F2213" s="73"/>
      <c r="G2213" s="70"/>
      <c r="H2213" s="74"/>
      <c r="I2213" s="75"/>
      <c r="J2213" s="75"/>
      <c r="K2213" s="36"/>
      <c r="L2213" s="82"/>
      <c r="M2213" s="82"/>
      <c r="N2213" s="77"/>
      <c r="O2213" s="84" t="s">
        <v>2169</v>
      </c>
      <c r="P2213" s="86">
        <v>43862.356145833335</v>
      </c>
      <c r="Q2213" s="84" t="s">
        <v>2284</v>
      </c>
      <c r="R2213" s="84"/>
      <c r="S2213" s="84"/>
      <c r="T2213" s="84" t="s">
        <v>2883</v>
      </c>
      <c r="U2213" s="84"/>
      <c r="V2213" s="87" t="s">
        <v>4335</v>
      </c>
      <c r="W2213" s="86">
        <v>43862.356145833335</v>
      </c>
      <c r="X2213" s="90">
        <v>43862</v>
      </c>
      <c r="Y2213" s="92" t="s">
        <v>7199</v>
      </c>
      <c r="Z2213" s="87" t="s">
        <v>10993</v>
      </c>
      <c r="AA2213" s="84"/>
      <c r="AB2213" s="84"/>
      <c r="AC2213" s="92" t="s">
        <v>14879</v>
      </c>
      <c r="AD2213" s="84"/>
      <c r="AE2213" s="84" t="b">
        <v>0</v>
      </c>
      <c r="AF2213" s="84">
        <v>0</v>
      </c>
      <c r="AG2213" s="92" t="s">
        <v>16467</v>
      </c>
      <c r="AH2213" s="84" t="b">
        <v>0</v>
      </c>
      <c r="AI2213" s="84" t="s">
        <v>16520</v>
      </c>
      <c r="AJ2213" s="84"/>
      <c r="AK2213" s="92" t="s">
        <v>16467</v>
      </c>
      <c r="AL2213" s="84" t="b">
        <v>0</v>
      </c>
      <c r="AM2213" s="84">
        <v>230</v>
      </c>
      <c r="AN2213" s="92" t="s">
        <v>16293</v>
      </c>
      <c r="AO2213" s="84" t="s">
        <v>16535</v>
      </c>
      <c r="AP2213" s="84" t="b">
        <v>0</v>
      </c>
      <c r="AQ2213" s="92" t="s">
        <v>16293</v>
      </c>
      <c r="AR2213" s="84" t="s">
        <v>179</v>
      </c>
      <c r="AS2213" s="84">
        <v>0</v>
      </c>
      <c r="AT2213" s="84">
        <v>0</v>
      </c>
      <c r="AU2213" s="84"/>
      <c r="AV2213" s="84"/>
      <c r="AW2213" s="84"/>
      <c r="AX2213" s="84"/>
      <c r="AY2213" s="84"/>
      <c r="AZ2213" s="84"/>
      <c r="BA2213" s="84"/>
      <c r="BB2213" s="84"/>
      <c r="BC2213">
        <v>1</v>
      </c>
      <c r="BD2213">
        <v>0</v>
      </c>
      <c r="BE2213">
        <v>0</v>
      </c>
      <c r="BF2213">
        <v>0</v>
      </c>
      <c r="BG2213">
        <v>1</v>
      </c>
      <c r="BH2213">
        <v>0</v>
      </c>
    </row>
    <row r="2214" spans="1:60" x14ac:dyDescent="0.3">
      <c r="A2214" s="69" t="s">
        <v>806</v>
      </c>
      <c r="B2214" s="69" t="s">
        <v>2096</v>
      </c>
      <c r="C2214" s="70"/>
      <c r="D2214" s="71"/>
      <c r="E2214" s="72"/>
      <c r="F2214" s="73"/>
      <c r="G2214" s="70"/>
      <c r="H2214" s="74"/>
      <c r="I2214" s="75"/>
      <c r="J2214" s="75"/>
      <c r="K2214" s="36"/>
      <c r="L2214" s="82"/>
      <c r="M2214" s="82"/>
      <c r="N2214" s="77"/>
      <c r="O2214" s="84" t="s">
        <v>2169</v>
      </c>
      <c r="P2214" s="86">
        <v>43862.356562499997</v>
      </c>
      <c r="Q2214" s="84" t="s">
        <v>2284</v>
      </c>
      <c r="R2214" s="84"/>
      <c r="S2214" s="84"/>
      <c r="T2214" s="84" t="s">
        <v>2883</v>
      </c>
      <c r="U2214" s="84"/>
      <c r="V2214" s="87" t="s">
        <v>3593</v>
      </c>
      <c r="W2214" s="86">
        <v>43862.356562499997</v>
      </c>
      <c r="X2214" s="90">
        <v>43862</v>
      </c>
      <c r="Y2214" s="92" t="s">
        <v>5704</v>
      </c>
      <c r="Z2214" s="87" t="s">
        <v>9467</v>
      </c>
      <c r="AA2214" s="84"/>
      <c r="AB2214" s="84"/>
      <c r="AC2214" s="92" t="s">
        <v>13345</v>
      </c>
      <c r="AD2214" s="84"/>
      <c r="AE2214" s="84" t="b">
        <v>0</v>
      </c>
      <c r="AF2214" s="84">
        <v>0</v>
      </c>
      <c r="AG2214" s="92" t="s">
        <v>16467</v>
      </c>
      <c r="AH2214" s="84" t="b">
        <v>0</v>
      </c>
      <c r="AI2214" s="84" t="s">
        <v>16520</v>
      </c>
      <c r="AJ2214" s="84"/>
      <c r="AK2214" s="92" t="s">
        <v>16467</v>
      </c>
      <c r="AL2214" s="84" t="b">
        <v>0</v>
      </c>
      <c r="AM2214" s="84">
        <v>230</v>
      </c>
      <c r="AN2214" s="92" t="s">
        <v>16293</v>
      </c>
      <c r="AO2214" s="84" t="s">
        <v>16534</v>
      </c>
      <c r="AP2214" s="84" t="b">
        <v>0</v>
      </c>
      <c r="AQ2214" s="92" t="s">
        <v>16293</v>
      </c>
      <c r="AR2214" s="84" t="s">
        <v>179</v>
      </c>
      <c r="AS2214" s="84">
        <v>0</v>
      </c>
      <c r="AT2214" s="84">
        <v>0</v>
      </c>
      <c r="AU2214" s="84"/>
      <c r="AV2214" s="84"/>
      <c r="AW2214" s="84"/>
      <c r="AX2214" s="84"/>
      <c r="AY2214" s="84"/>
      <c r="AZ2214" s="84"/>
      <c r="BA2214" s="84"/>
      <c r="BB2214" s="84"/>
      <c r="BC2214">
        <v>1</v>
      </c>
      <c r="BD2214">
        <v>0</v>
      </c>
      <c r="BE2214">
        <v>0</v>
      </c>
      <c r="BF2214">
        <v>0</v>
      </c>
      <c r="BG2214">
        <v>1</v>
      </c>
      <c r="BH2214">
        <v>0</v>
      </c>
    </row>
    <row r="2215" spans="1:60" x14ac:dyDescent="0.3">
      <c r="A2215" s="69" t="s">
        <v>1473</v>
      </c>
      <c r="B2215" s="69" t="s">
        <v>1506</v>
      </c>
      <c r="C2215" s="70"/>
      <c r="D2215" s="71"/>
      <c r="E2215" s="72"/>
      <c r="F2215" s="73"/>
      <c r="G2215" s="70"/>
      <c r="H2215" s="74"/>
      <c r="I2215" s="75"/>
      <c r="J2215" s="75"/>
      <c r="K2215" s="36"/>
      <c r="L2215" s="82"/>
      <c r="M2215" s="82"/>
      <c r="N2215" s="77"/>
      <c r="O2215" s="84" t="s">
        <v>2169</v>
      </c>
      <c r="P2215" s="86">
        <v>43862.356874999998</v>
      </c>
      <c r="Q2215" s="84" t="s">
        <v>2408</v>
      </c>
      <c r="R2215" s="84"/>
      <c r="S2215" s="84"/>
      <c r="T2215" s="84"/>
      <c r="U2215" s="84"/>
      <c r="V2215" s="87" t="s">
        <v>4213</v>
      </c>
      <c r="W2215" s="86">
        <v>43862.356874999998</v>
      </c>
      <c r="X2215" s="90">
        <v>43862</v>
      </c>
      <c r="Y2215" s="92" t="s">
        <v>6933</v>
      </c>
      <c r="Z2215" s="87" t="s">
        <v>10714</v>
      </c>
      <c r="AA2215" s="84"/>
      <c r="AB2215" s="84"/>
      <c r="AC2215" s="92" t="s">
        <v>14598</v>
      </c>
      <c r="AD2215" s="84"/>
      <c r="AE2215" s="84" t="b">
        <v>0</v>
      </c>
      <c r="AF2215" s="84">
        <v>0</v>
      </c>
      <c r="AG2215" s="92" t="s">
        <v>16467</v>
      </c>
      <c r="AH2215" s="84" t="b">
        <v>0</v>
      </c>
      <c r="AI2215" s="84" t="s">
        <v>16520</v>
      </c>
      <c r="AJ2215" s="84"/>
      <c r="AK2215" s="92" t="s">
        <v>16467</v>
      </c>
      <c r="AL2215" s="84" t="b">
        <v>0</v>
      </c>
      <c r="AM2215" s="84">
        <v>6</v>
      </c>
      <c r="AN2215" s="92" t="s">
        <v>14596</v>
      </c>
      <c r="AO2215" s="84" t="s">
        <v>16534</v>
      </c>
      <c r="AP2215" s="84" t="b">
        <v>0</v>
      </c>
      <c r="AQ2215" s="92" t="s">
        <v>14596</v>
      </c>
      <c r="AR2215" s="84" t="s">
        <v>179</v>
      </c>
      <c r="AS2215" s="84">
        <v>0</v>
      </c>
      <c r="AT2215" s="84">
        <v>0</v>
      </c>
      <c r="AU2215" s="84"/>
      <c r="AV2215" s="84"/>
      <c r="AW2215" s="84"/>
      <c r="AX2215" s="84"/>
      <c r="AY2215" s="84"/>
      <c r="AZ2215" s="84"/>
      <c r="BA2215" s="84"/>
      <c r="BB2215" s="84"/>
      <c r="BC2215">
        <v>1</v>
      </c>
      <c r="BD2215">
        <v>0</v>
      </c>
      <c r="BE2215">
        <v>0</v>
      </c>
      <c r="BF2215">
        <v>0</v>
      </c>
      <c r="BG2215">
        <v>1</v>
      </c>
      <c r="BH2215">
        <v>0</v>
      </c>
    </row>
    <row r="2216" spans="1:60" x14ac:dyDescent="0.3">
      <c r="A2216" s="69" t="s">
        <v>807</v>
      </c>
      <c r="B2216" s="69" t="s">
        <v>807</v>
      </c>
      <c r="C2216" s="70"/>
      <c r="D2216" s="71"/>
      <c r="E2216" s="72"/>
      <c r="F2216" s="73"/>
      <c r="G2216" s="70"/>
      <c r="H2216" s="74"/>
      <c r="I2216" s="75"/>
      <c r="J2216" s="75"/>
      <c r="K2216" s="36"/>
      <c r="L2216" s="82"/>
      <c r="M2216" s="82"/>
      <c r="N2216" s="77"/>
      <c r="O2216" s="84" t="s">
        <v>179</v>
      </c>
      <c r="P2216" s="86">
        <v>43862.356898148151</v>
      </c>
      <c r="Q2216" s="84" t="s">
        <v>2382</v>
      </c>
      <c r="R2216" s="84"/>
      <c r="S2216" s="84"/>
      <c r="T2216" s="84" t="s">
        <v>2883</v>
      </c>
      <c r="U2216" s="84"/>
      <c r="V2216" s="87" t="s">
        <v>3594</v>
      </c>
      <c r="W2216" s="86">
        <v>43862.356898148151</v>
      </c>
      <c r="X2216" s="90">
        <v>43862</v>
      </c>
      <c r="Y2216" s="92" t="s">
        <v>5705</v>
      </c>
      <c r="Z2216" s="87" t="s">
        <v>9468</v>
      </c>
      <c r="AA2216" s="84"/>
      <c r="AB2216" s="84"/>
      <c r="AC2216" s="92" t="s">
        <v>13346</v>
      </c>
      <c r="AD2216" s="84"/>
      <c r="AE2216" s="84" t="b">
        <v>0</v>
      </c>
      <c r="AF2216" s="84">
        <v>0</v>
      </c>
      <c r="AG2216" s="92" t="s">
        <v>16467</v>
      </c>
      <c r="AH2216" s="84" t="b">
        <v>0</v>
      </c>
      <c r="AI2216" s="84" t="s">
        <v>16520</v>
      </c>
      <c r="AJ2216" s="84"/>
      <c r="AK2216" s="92" t="s">
        <v>16467</v>
      </c>
      <c r="AL2216" s="84" t="b">
        <v>0</v>
      </c>
      <c r="AM2216" s="84">
        <v>0</v>
      </c>
      <c r="AN2216" s="92" t="s">
        <v>16467</v>
      </c>
      <c r="AO2216" s="84" t="s">
        <v>16535</v>
      </c>
      <c r="AP2216" s="84" t="b">
        <v>0</v>
      </c>
      <c r="AQ2216" s="92" t="s">
        <v>13346</v>
      </c>
      <c r="AR2216" s="84" t="s">
        <v>179</v>
      </c>
      <c r="AS2216" s="84">
        <v>0</v>
      </c>
      <c r="AT2216" s="84">
        <v>0</v>
      </c>
      <c r="AU2216" s="84"/>
      <c r="AV2216" s="84"/>
      <c r="AW2216" s="84"/>
      <c r="AX2216" s="84"/>
      <c r="AY2216" s="84"/>
      <c r="AZ2216" s="84"/>
      <c r="BA2216" s="84"/>
      <c r="BB2216" s="84"/>
      <c r="BC2216">
        <v>1</v>
      </c>
      <c r="BD2216">
        <v>0</v>
      </c>
      <c r="BE2216">
        <v>0</v>
      </c>
      <c r="BF2216">
        <v>1</v>
      </c>
      <c r="BG2216">
        <v>0</v>
      </c>
      <c r="BH2216">
        <v>0</v>
      </c>
    </row>
    <row r="2217" spans="1:60" x14ac:dyDescent="0.3">
      <c r="A2217" s="69" t="s">
        <v>2105</v>
      </c>
      <c r="B2217" s="69" t="s">
        <v>2030</v>
      </c>
      <c r="C2217" s="70"/>
      <c r="D2217" s="71"/>
      <c r="E2217" s="72"/>
      <c r="F2217" s="73"/>
      <c r="G2217" s="70"/>
      <c r="H2217" s="74"/>
      <c r="I2217" s="75"/>
      <c r="J2217" s="75"/>
      <c r="K2217" s="36"/>
      <c r="L2217" s="82"/>
      <c r="M2217" s="82"/>
      <c r="N2217" s="77"/>
      <c r="O2217" s="84" t="s">
        <v>2169</v>
      </c>
      <c r="P2217" s="86">
        <v>43862.35837962963</v>
      </c>
      <c r="Q2217" s="84" t="s">
        <v>2499</v>
      </c>
      <c r="R2217" s="84"/>
      <c r="S2217" s="84"/>
      <c r="T2217" s="84" t="s">
        <v>2883</v>
      </c>
      <c r="U2217" s="84"/>
      <c r="V2217" s="87" t="s">
        <v>4789</v>
      </c>
      <c r="W2217" s="86">
        <v>43862.35837962963</v>
      </c>
      <c r="X2217" s="90">
        <v>43862</v>
      </c>
      <c r="Y2217" s="92" t="s">
        <v>8555</v>
      </c>
      <c r="Z2217" s="87" t="s">
        <v>12426</v>
      </c>
      <c r="AA2217" s="84"/>
      <c r="AB2217" s="84"/>
      <c r="AC2217" s="92" t="s">
        <v>16391</v>
      </c>
      <c r="AD2217" s="84"/>
      <c r="AE2217" s="84" t="b">
        <v>0</v>
      </c>
      <c r="AF2217" s="84">
        <v>0</v>
      </c>
      <c r="AG2217" s="92" t="s">
        <v>16467</v>
      </c>
      <c r="AH2217" s="84" t="b">
        <v>0</v>
      </c>
      <c r="AI2217" s="84" t="s">
        <v>16520</v>
      </c>
      <c r="AJ2217" s="84"/>
      <c r="AK2217" s="92" t="s">
        <v>16467</v>
      </c>
      <c r="AL2217" s="84" t="b">
        <v>0</v>
      </c>
      <c r="AM2217" s="84">
        <v>2</v>
      </c>
      <c r="AN2217" s="92" t="s">
        <v>16389</v>
      </c>
      <c r="AO2217" s="84" t="s">
        <v>16534</v>
      </c>
      <c r="AP2217" s="84" t="b">
        <v>0</v>
      </c>
      <c r="AQ2217" s="92" t="s">
        <v>16389</v>
      </c>
      <c r="AR2217" s="84" t="s">
        <v>179</v>
      </c>
      <c r="AS2217" s="84">
        <v>0</v>
      </c>
      <c r="AT2217" s="84">
        <v>0</v>
      </c>
      <c r="AU2217" s="84"/>
      <c r="AV2217" s="84"/>
      <c r="AW2217" s="84"/>
      <c r="AX2217" s="84"/>
      <c r="AY2217" s="84"/>
      <c r="AZ2217" s="84"/>
      <c r="BA2217" s="84"/>
      <c r="BB2217" s="84"/>
      <c r="BC2217">
        <v>1</v>
      </c>
      <c r="BD2217">
        <v>0</v>
      </c>
      <c r="BE2217">
        <v>0</v>
      </c>
      <c r="BF2217">
        <v>0</v>
      </c>
      <c r="BG2217">
        <v>1</v>
      </c>
      <c r="BH2217">
        <v>0</v>
      </c>
    </row>
    <row r="2218" spans="1:60" x14ac:dyDescent="0.3">
      <c r="A2218" s="69" t="s">
        <v>808</v>
      </c>
      <c r="B2218" s="69" t="s">
        <v>2015</v>
      </c>
      <c r="C2218" s="70"/>
      <c r="D2218" s="71"/>
      <c r="E2218" s="72"/>
      <c r="F2218" s="73"/>
      <c r="G2218" s="70"/>
      <c r="H2218" s="74"/>
      <c r="I2218" s="75"/>
      <c r="J2218" s="75"/>
      <c r="K2218" s="36"/>
      <c r="L2218" s="82"/>
      <c r="M2218" s="82"/>
      <c r="N2218" s="77"/>
      <c r="O2218" s="84" t="s">
        <v>2169</v>
      </c>
      <c r="P2218" s="86">
        <v>43862.359259259261</v>
      </c>
      <c r="Q2218" s="84" t="s">
        <v>2383</v>
      </c>
      <c r="R2218" s="84"/>
      <c r="S2218" s="84"/>
      <c r="T2218" s="84"/>
      <c r="U2218" s="84"/>
      <c r="V2218" s="87" t="s">
        <v>3595</v>
      </c>
      <c r="W2218" s="86">
        <v>43862.359259259261</v>
      </c>
      <c r="X2218" s="90">
        <v>43862</v>
      </c>
      <c r="Y2218" s="92" t="s">
        <v>5706</v>
      </c>
      <c r="Z2218" s="87" t="s">
        <v>9469</v>
      </c>
      <c r="AA2218" s="84"/>
      <c r="AB2218" s="84"/>
      <c r="AC2218" s="92" t="s">
        <v>13347</v>
      </c>
      <c r="AD2218" s="84"/>
      <c r="AE2218" s="84" t="b">
        <v>0</v>
      </c>
      <c r="AF2218" s="84">
        <v>0</v>
      </c>
      <c r="AG2218" s="92" t="s">
        <v>16467</v>
      </c>
      <c r="AH2218" s="84" t="b">
        <v>0</v>
      </c>
      <c r="AI2218" s="84" t="s">
        <v>16520</v>
      </c>
      <c r="AJ2218" s="84"/>
      <c r="AK2218" s="92" t="s">
        <v>16467</v>
      </c>
      <c r="AL2218" s="84" t="b">
        <v>0</v>
      </c>
      <c r="AM2218" s="84">
        <v>22</v>
      </c>
      <c r="AN2218" s="92" t="s">
        <v>16038</v>
      </c>
      <c r="AO2218" s="84" t="s">
        <v>16534</v>
      </c>
      <c r="AP2218" s="84" t="b">
        <v>0</v>
      </c>
      <c r="AQ2218" s="92" t="s">
        <v>16038</v>
      </c>
      <c r="AR2218" s="84" t="s">
        <v>179</v>
      </c>
      <c r="AS2218" s="84">
        <v>0</v>
      </c>
      <c r="AT2218" s="84">
        <v>0</v>
      </c>
      <c r="AU2218" s="84"/>
      <c r="AV2218" s="84"/>
      <c r="AW2218" s="84"/>
      <c r="AX2218" s="84"/>
      <c r="AY2218" s="84"/>
      <c r="AZ2218" s="84"/>
      <c r="BA2218" s="84"/>
      <c r="BB2218" s="84"/>
      <c r="BC2218">
        <v>1</v>
      </c>
      <c r="BD2218">
        <v>0</v>
      </c>
      <c r="BE2218">
        <v>0</v>
      </c>
      <c r="BF2218">
        <v>0</v>
      </c>
      <c r="BG2218">
        <v>1</v>
      </c>
      <c r="BH2218">
        <v>0</v>
      </c>
    </row>
    <row r="2219" spans="1:60" x14ac:dyDescent="0.3">
      <c r="A2219" s="69" t="s">
        <v>2100</v>
      </c>
      <c r="B2219" s="69" t="s">
        <v>1819</v>
      </c>
      <c r="C2219" s="70"/>
      <c r="D2219" s="71"/>
      <c r="E2219" s="72"/>
      <c r="F2219" s="73"/>
      <c r="G2219" s="70"/>
      <c r="H2219" s="74"/>
      <c r="I2219" s="75"/>
      <c r="J2219" s="75"/>
      <c r="K2219" s="36"/>
      <c r="L2219" s="82"/>
      <c r="M2219" s="82"/>
      <c r="N2219" s="77"/>
      <c r="O2219" s="84" t="s">
        <v>2169</v>
      </c>
      <c r="P2219" s="86">
        <v>43862.360023148147</v>
      </c>
      <c r="Q2219" s="84" t="s">
        <v>2230</v>
      </c>
      <c r="R2219" s="84"/>
      <c r="S2219" s="84"/>
      <c r="T2219" s="84"/>
      <c r="U2219" s="84"/>
      <c r="V2219" s="87" t="s">
        <v>4784</v>
      </c>
      <c r="W2219" s="86">
        <v>43862.360023148147</v>
      </c>
      <c r="X2219" s="90">
        <v>43862</v>
      </c>
      <c r="Y2219" s="92" t="s">
        <v>8485</v>
      </c>
      <c r="Z2219" s="87" t="s">
        <v>12354</v>
      </c>
      <c r="AA2219" s="84"/>
      <c r="AB2219" s="84"/>
      <c r="AC2219" s="92" t="s">
        <v>16300</v>
      </c>
      <c r="AD2219" s="84"/>
      <c r="AE2219" s="84" t="b">
        <v>0</v>
      </c>
      <c r="AF2219" s="84">
        <v>0</v>
      </c>
      <c r="AG2219" s="92" t="s">
        <v>16467</v>
      </c>
      <c r="AH2219" s="84" t="b">
        <v>0</v>
      </c>
      <c r="AI2219" s="84" t="s">
        <v>16520</v>
      </c>
      <c r="AJ2219" s="84"/>
      <c r="AK2219" s="92" t="s">
        <v>16467</v>
      </c>
      <c r="AL2219" s="84" t="b">
        <v>0</v>
      </c>
      <c r="AM2219" s="84">
        <v>35</v>
      </c>
      <c r="AN2219" s="92" t="s">
        <v>16299</v>
      </c>
      <c r="AO2219" s="84" t="s">
        <v>16534</v>
      </c>
      <c r="AP2219" s="84" t="b">
        <v>0</v>
      </c>
      <c r="AQ2219" s="92" t="s">
        <v>16299</v>
      </c>
      <c r="AR2219" s="84" t="s">
        <v>179</v>
      </c>
      <c r="AS2219" s="84">
        <v>0</v>
      </c>
      <c r="AT2219" s="84">
        <v>0</v>
      </c>
      <c r="AU2219" s="84"/>
      <c r="AV2219" s="84"/>
      <c r="AW2219" s="84"/>
      <c r="AX2219" s="84"/>
      <c r="AY2219" s="84"/>
      <c r="AZ2219" s="84"/>
      <c r="BA2219" s="84"/>
      <c r="BB2219" s="84"/>
      <c r="BC2219">
        <v>1</v>
      </c>
      <c r="BD2219">
        <v>0</v>
      </c>
      <c r="BE2219">
        <v>0</v>
      </c>
      <c r="BF2219">
        <v>0</v>
      </c>
      <c r="BG2219">
        <v>1</v>
      </c>
      <c r="BH2219">
        <v>0</v>
      </c>
    </row>
    <row r="2220" spans="1:60" x14ac:dyDescent="0.3">
      <c r="A2220" s="69" t="s">
        <v>809</v>
      </c>
      <c r="B2220" s="69" t="s">
        <v>809</v>
      </c>
      <c r="C2220" s="70"/>
      <c r="D2220" s="71"/>
      <c r="E2220" s="72"/>
      <c r="F2220" s="73"/>
      <c r="G2220" s="70"/>
      <c r="H2220" s="74"/>
      <c r="I2220" s="75"/>
      <c r="J2220" s="75"/>
      <c r="K2220" s="36"/>
      <c r="L2220" s="82"/>
      <c r="M2220" s="82"/>
      <c r="N2220" s="77"/>
      <c r="O2220" s="84" t="s">
        <v>179</v>
      </c>
      <c r="P2220" s="86">
        <v>43862.360520833332</v>
      </c>
      <c r="Q2220" s="84" t="s">
        <v>2384</v>
      </c>
      <c r="R2220" s="84"/>
      <c r="S2220" s="84"/>
      <c r="T2220" s="84" t="s">
        <v>2883</v>
      </c>
      <c r="U2220" s="84"/>
      <c r="V2220" s="87" t="s">
        <v>3596</v>
      </c>
      <c r="W2220" s="86">
        <v>43862.360520833332</v>
      </c>
      <c r="X2220" s="90">
        <v>43862</v>
      </c>
      <c r="Y2220" s="92" t="s">
        <v>5707</v>
      </c>
      <c r="Z2220" s="87" t="s">
        <v>9470</v>
      </c>
      <c r="AA2220" s="84"/>
      <c r="AB2220" s="84"/>
      <c r="AC2220" s="92" t="s">
        <v>13348</v>
      </c>
      <c r="AD2220" s="84"/>
      <c r="AE2220" s="84" t="b">
        <v>0</v>
      </c>
      <c r="AF2220" s="84">
        <v>0</v>
      </c>
      <c r="AG2220" s="92" t="s">
        <v>16467</v>
      </c>
      <c r="AH2220" s="84" t="b">
        <v>0</v>
      </c>
      <c r="AI2220" s="84" t="s">
        <v>16520</v>
      </c>
      <c r="AJ2220" s="84"/>
      <c r="AK2220" s="92" t="s">
        <v>16467</v>
      </c>
      <c r="AL2220" s="84" t="b">
        <v>0</v>
      </c>
      <c r="AM2220" s="84">
        <v>0</v>
      </c>
      <c r="AN2220" s="92" t="s">
        <v>16467</v>
      </c>
      <c r="AO2220" s="84" t="s">
        <v>16535</v>
      </c>
      <c r="AP2220" s="84" t="b">
        <v>0</v>
      </c>
      <c r="AQ2220" s="92" t="s">
        <v>13348</v>
      </c>
      <c r="AR2220" s="84" t="s">
        <v>179</v>
      </c>
      <c r="AS2220" s="84">
        <v>0</v>
      </c>
      <c r="AT2220" s="84">
        <v>0</v>
      </c>
      <c r="AU2220" s="84"/>
      <c r="AV2220" s="84"/>
      <c r="AW2220" s="84"/>
      <c r="AX2220" s="84"/>
      <c r="AY2220" s="84"/>
      <c r="AZ2220" s="84"/>
      <c r="BA2220" s="84"/>
      <c r="BB2220" s="84"/>
      <c r="BC2220">
        <v>1</v>
      </c>
      <c r="BD2220">
        <v>0</v>
      </c>
      <c r="BE2220">
        <v>0</v>
      </c>
      <c r="BF2220">
        <v>1</v>
      </c>
      <c r="BG2220">
        <v>0</v>
      </c>
      <c r="BH2220">
        <v>0</v>
      </c>
    </row>
    <row r="2221" spans="1:60" x14ac:dyDescent="0.3">
      <c r="A2221" s="69" t="s">
        <v>1936</v>
      </c>
      <c r="B2221" s="69" t="s">
        <v>1447</v>
      </c>
      <c r="C2221" s="70"/>
      <c r="D2221" s="71"/>
      <c r="E2221" s="72"/>
      <c r="F2221" s="73"/>
      <c r="G2221" s="70"/>
      <c r="H2221" s="74"/>
      <c r="I2221" s="75"/>
      <c r="J2221" s="75"/>
      <c r="K2221" s="36"/>
      <c r="L2221" s="82"/>
      <c r="M2221" s="82"/>
      <c r="N2221" s="77"/>
      <c r="O2221" s="84" t="s">
        <v>2169</v>
      </c>
      <c r="P2221" s="86">
        <v>43862.362708333334</v>
      </c>
      <c r="Q2221" s="84" t="s">
        <v>2274</v>
      </c>
      <c r="R2221" s="84"/>
      <c r="S2221" s="84"/>
      <c r="T2221" s="84"/>
      <c r="U2221" s="84"/>
      <c r="V2221" s="87" t="s">
        <v>4632</v>
      </c>
      <c r="W2221" s="86">
        <v>43862.362708333334</v>
      </c>
      <c r="X2221" s="90">
        <v>43862</v>
      </c>
      <c r="Y2221" s="92" t="s">
        <v>7965</v>
      </c>
      <c r="Z2221" s="87" t="s">
        <v>11801</v>
      </c>
      <c r="AA2221" s="84"/>
      <c r="AB2221" s="84"/>
      <c r="AC2221" s="92" t="s">
        <v>15705</v>
      </c>
      <c r="AD2221" s="84"/>
      <c r="AE2221" s="84" t="b">
        <v>0</v>
      </c>
      <c r="AF2221" s="84">
        <v>0</v>
      </c>
      <c r="AG2221" s="92" t="s">
        <v>16467</v>
      </c>
      <c r="AH2221" s="84" t="b">
        <v>0</v>
      </c>
      <c r="AI2221" s="84" t="s">
        <v>16520</v>
      </c>
      <c r="AJ2221" s="84"/>
      <c r="AK2221" s="92" t="s">
        <v>16467</v>
      </c>
      <c r="AL2221" s="84" t="b">
        <v>0</v>
      </c>
      <c r="AM2221" s="84">
        <v>51</v>
      </c>
      <c r="AN2221" s="92" t="s">
        <v>16309</v>
      </c>
      <c r="AO2221" s="84" t="s">
        <v>16534</v>
      </c>
      <c r="AP2221" s="84" t="b">
        <v>0</v>
      </c>
      <c r="AQ2221" s="92" t="s">
        <v>16309</v>
      </c>
      <c r="AR2221" s="84" t="s">
        <v>179</v>
      </c>
      <c r="AS2221" s="84">
        <v>0</v>
      </c>
      <c r="AT2221" s="84">
        <v>0</v>
      </c>
      <c r="AU2221" s="84"/>
      <c r="AV2221" s="84"/>
      <c r="AW2221" s="84"/>
      <c r="AX2221" s="84"/>
      <c r="AY2221" s="84"/>
      <c r="AZ2221" s="84"/>
      <c r="BA2221" s="84"/>
      <c r="BB2221" s="84"/>
      <c r="BC2221">
        <v>3</v>
      </c>
      <c r="BD2221">
        <v>0</v>
      </c>
      <c r="BE2221">
        <v>0</v>
      </c>
      <c r="BF2221">
        <v>0</v>
      </c>
      <c r="BG2221">
        <v>3</v>
      </c>
      <c r="BH2221">
        <v>0</v>
      </c>
    </row>
    <row r="2222" spans="1:60" x14ac:dyDescent="0.3">
      <c r="A2222" s="69" t="s">
        <v>1936</v>
      </c>
      <c r="B2222" s="69" t="s">
        <v>2103</v>
      </c>
      <c r="C2222" s="70"/>
      <c r="D2222" s="71"/>
      <c r="E2222" s="72"/>
      <c r="F2222" s="73"/>
      <c r="G2222" s="70"/>
      <c r="H2222" s="74"/>
      <c r="I2222" s="75"/>
      <c r="J2222" s="75"/>
      <c r="K2222" s="36"/>
      <c r="L2222" s="82"/>
      <c r="M2222" s="82"/>
      <c r="N2222" s="77"/>
      <c r="O2222" s="84" t="s">
        <v>2169</v>
      </c>
      <c r="P2222" s="86">
        <v>43862.36310185185</v>
      </c>
      <c r="Q2222" s="84" t="s">
        <v>2283</v>
      </c>
      <c r="R2222" s="84"/>
      <c r="S2222" s="84"/>
      <c r="T2222" s="84" t="s">
        <v>2873</v>
      </c>
      <c r="U2222" s="84"/>
      <c r="V2222" s="87" t="s">
        <v>4632</v>
      </c>
      <c r="W2222" s="86">
        <v>43862.36310185185</v>
      </c>
      <c r="X2222" s="90">
        <v>43862</v>
      </c>
      <c r="Y2222" s="92" t="s">
        <v>7966</v>
      </c>
      <c r="Z2222" s="87" t="s">
        <v>11802</v>
      </c>
      <c r="AA2222" s="84"/>
      <c r="AB2222" s="84"/>
      <c r="AC2222" s="92" t="s">
        <v>15706</v>
      </c>
      <c r="AD2222" s="84"/>
      <c r="AE2222" s="84" t="b">
        <v>0</v>
      </c>
      <c r="AF2222" s="84">
        <v>0</v>
      </c>
      <c r="AG2222" s="92" t="s">
        <v>16467</v>
      </c>
      <c r="AH2222" s="84" t="b">
        <v>0</v>
      </c>
      <c r="AI2222" s="84" t="s">
        <v>16520</v>
      </c>
      <c r="AJ2222" s="84"/>
      <c r="AK2222" s="92" t="s">
        <v>16467</v>
      </c>
      <c r="AL2222" s="84" t="b">
        <v>0</v>
      </c>
      <c r="AM2222" s="84">
        <v>34</v>
      </c>
      <c r="AN2222" s="92" t="s">
        <v>16304</v>
      </c>
      <c r="AO2222" s="84" t="s">
        <v>16534</v>
      </c>
      <c r="AP2222" s="84" t="b">
        <v>0</v>
      </c>
      <c r="AQ2222" s="92" t="s">
        <v>16304</v>
      </c>
      <c r="AR2222" s="84" t="s">
        <v>179</v>
      </c>
      <c r="AS2222" s="84">
        <v>0</v>
      </c>
      <c r="AT2222" s="84">
        <v>0</v>
      </c>
      <c r="AU2222" s="84"/>
      <c r="AV2222" s="84"/>
      <c r="AW2222" s="84"/>
      <c r="AX2222" s="84"/>
      <c r="AY2222" s="84"/>
      <c r="AZ2222" s="84"/>
      <c r="BA2222" s="84"/>
      <c r="BB2222" s="84"/>
      <c r="BC2222">
        <v>1</v>
      </c>
      <c r="BD2222">
        <v>0</v>
      </c>
      <c r="BE2222">
        <v>0</v>
      </c>
      <c r="BF2222">
        <v>0</v>
      </c>
      <c r="BG2222">
        <v>1</v>
      </c>
      <c r="BH2222">
        <v>0</v>
      </c>
    </row>
    <row r="2223" spans="1:60" x14ac:dyDescent="0.3">
      <c r="A2223" s="69" t="s">
        <v>810</v>
      </c>
      <c r="B2223" s="69" t="s">
        <v>2078</v>
      </c>
      <c r="C2223" s="70"/>
      <c r="D2223" s="71"/>
      <c r="E2223" s="72"/>
      <c r="F2223" s="73"/>
      <c r="G2223" s="70"/>
      <c r="H2223" s="74"/>
      <c r="I2223" s="75"/>
      <c r="J2223" s="75"/>
      <c r="K2223" s="36"/>
      <c r="L2223" s="82"/>
      <c r="M2223" s="82"/>
      <c r="N2223" s="77"/>
      <c r="O2223" s="84" t="s">
        <v>2169</v>
      </c>
      <c r="P2223" s="86">
        <v>43862.364745370367</v>
      </c>
      <c r="Q2223" s="84" t="s">
        <v>2298</v>
      </c>
      <c r="R2223" s="84"/>
      <c r="S2223" s="84"/>
      <c r="T2223" s="84" t="s">
        <v>2890</v>
      </c>
      <c r="U2223" s="84"/>
      <c r="V2223" s="87" t="s">
        <v>3597</v>
      </c>
      <c r="W2223" s="86">
        <v>43862.364745370367</v>
      </c>
      <c r="X2223" s="90">
        <v>43862</v>
      </c>
      <c r="Y2223" s="92" t="s">
        <v>5709</v>
      </c>
      <c r="Z2223" s="87" t="s">
        <v>9472</v>
      </c>
      <c r="AA2223" s="84"/>
      <c r="AB2223" s="84"/>
      <c r="AC2223" s="92" t="s">
        <v>13350</v>
      </c>
      <c r="AD2223" s="84"/>
      <c r="AE2223" s="84" t="b">
        <v>0</v>
      </c>
      <c r="AF2223" s="84">
        <v>0</v>
      </c>
      <c r="AG2223" s="92" t="s">
        <v>16467</v>
      </c>
      <c r="AH2223" s="84" t="b">
        <v>0</v>
      </c>
      <c r="AI2223" s="84" t="s">
        <v>16520</v>
      </c>
      <c r="AJ2223" s="84"/>
      <c r="AK2223" s="92" t="s">
        <v>16467</v>
      </c>
      <c r="AL2223" s="84" t="b">
        <v>0</v>
      </c>
      <c r="AM2223" s="84">
        <v>66</v>
      </c>
      <c r="AN2223" s="92" t="s">
        <v>16225</v>
      </c>
      <c r="AO2223" s="84" t="s">
        <v>16534</v>
      </c>
      <c r="AP2223" s="84" t="b">
        <v>0</v>
      </c>
      <c r="AQ2223" s="92" t="s">
        <v>16225</v>
      </c>
      <c r="AR2223" s="84" t="s">
        <v>179</v>
      </c>
      <c r="AS2223" s="84">
        <v>0</v>
      </c>
      <c r="AT2223" s="84">
        <v>0</v>
      </c>
      <c r="AU2223" s="84"/>
      <c r="AV2223" s="84"/>
      <c r="AW2223" s="84"/>
      <c r="AX2223" s="84"/>
      <c r="AY2223" s="84"/>
      <c r="AZ2223" s="84"/>
      <c r="BA2223" s="84"/>
      <c r="BB2223" s="84"/>
      <c r="BC2223">
        <v>1</v>
      </c>
      <c r="BD2223">
        <v>0</v>
      </c>
      <c r="BE2223">
        <v>0</v>
      </c>
      <c r="BF2223">
        <v>0</v>
      </c>
      <c r="BG2223">
        <v>1</v>
      </c>
      <c r="BH2223">
        <v>0</v>
      </c>
    </row>
    <row r="2224" spans="1:60" x14ac:dyDescent="0.3">
      <c r="A2224" s="69" t="s">
        <v>811</v>
      </c>
      <c r="B2224" s="69" t="s">
        <v>1596</v>
      </c>
      <c r="C2224" s="70"/>
      <c r="D2224" s="71"/>
      <c r="E2224" s="72"/>
      <c r="F2224" s="73"/>
      <c r="G2224" s="70"/>
      <c r="H2224" s="74"/>
      <c r="I2224" s="75"/>
      <c r="J2224" s="75"/>
      <c r="K2224" s="36"/>
      <c r="L2224" s="82"/>
      <c r="M2224" s="82"/>
      <c r="N2224" s="77"/>
      <c r="O2224" s="84" t="s">
        <v>2169</v>
      </c>
      <c r="P2224" s="86">
        <v>43862.365104166667</v>
      </c>
      <c r="Q2224" s="84" t="s">
        <v>2374</v>
      </c>
      <c r="R2224" s="84"/>
      <c r="S2224" s="84"/>
      <c r="T2224" s="84" t="s">
        <v>2906</v>
      </c>
      <c r="U2224" s="84"/>
      <c r="V2224" s="87" t="s">
        <v>3598</v>
      </c>
      <c r="W2224" s="86">
        <v>43862.365104166667</v>
      </c>
      <c r="X2224" s="90">
        <v>43862</v>
      </c>
      <c r="Y2224" s="92" t="s">
        <v>5710</v>
      </c>
      <c r="Z2224" s="87" t="s">
        <v>9473</v>
      </c>
      <c r="AA2224" s="84"/>
      <c r="AB2224" s="84"/>
      <c r="AC2224" s="92" t="s">
        <v>13351</v>
      </c>
      <c r="AD2224" s="84"/>
      <c r="AE2224" s="84" t="b">
        <v>0</v>
      </c>
      <c r="AF2224" s="84">
        <v>0</v>
      </c>
      <c r="AG2224" s="92" t="s">
        <v>16467</v>
      </c>
      <c r="AH2224" s="84" t="b">
        <v>0</v>
      </c>
      <c r="AI2224" s="84" t="s">
        <v>16520</v>
      </c>
      <c r="AJ2224" s="84"/>
      <c r="AK2224" s="92" t="s">
        <v>16467</v>
      </c>
      <c r="AL2224" s="84" t="b">
        <v>0</v>
      </c>
      <c r="AM2224" s="84">
        <v>23</v>
      </c>
      <c r="AN2224" s="92" t="s">
        <v>14858</v>
      </c>
      <c r="AO2224" s="84" t="s">
        <v>16535</v>
      </c>
      <c r="AP2224" s="84" t="b">
        <v>0</v>
      </c>
      <c r="AQ2224" s="92" t="s">
        <v>14858</v>
      </c>
      <c r="AR2224" s="84" t="s">
        <v>179</v>
      </c>
      <c r="AS2224" s="84">
        <v>0</v>
      </c>
      <c r="AT2224" s="84">
        <v>0</v>
      </c>
      <c r="AU2224" s="84"/>
      <c r="AV2224" s="84"/>
      <c r="AW2224" s="84"/>
      <c r="AX2224" s="84"/>
      <c r="AY2224" s="84"/>
      <c r="AZ2224" s="84"/>
      <c r="BA2224" s="84"/>
      <c r="BB2224" s="84"/>
      <c r="BC2224">
        <v>1</v>
      </c>
      <c r="BD2224">
        <v>0</v>
      </c>
      <c r="BE2224">
        <v>0</v>
      </c>
      <c r="BF2224">
        <v>0</v>
      </c>
      <c r="BG2224">
        <v>1</v>
      </c>
      <c r="BH2224">
        <v>0</v>
      </c>
    </row>
    <row r="2225" spans="1:60" x14ac:dyDescent="0.3">
      <c r="A2225" s="69" t="s">
        <v>1787</v>
      </c>
      <c r="B2225" s="69" t="s">
        <v>2128</v>
      </c>
      <c r="C2225" s="70"/>
      <c r="D2225" s="71"/>
      <c r="E2225" s="72"/>
      <c r="F2225" s="73"/>
      <c r="G2225" s="70"/>
      <c r="H2225" s="74"/>
      <c r="I2225" s="75"/>
      <c r="J2225" s="75"/>
      <c r="K2225" s="36"/>
      <c r="L2225" s="82"/>
      <c r="M2225" s="82"/>
      <c r="N2225" s="77"/>
      <c r="O2225" s="84" t="s">
        <v>2168</v>
      </c>
      <c r="P2225" s="86">
        <v>43862.365844907406</v>
      </c>
      <c r="Q2225" s="84" t="s">
        <v>2172</v>
      </c>
      <c r="R2225" s="84"/>
      <c r="S2225" s="84"/>
      <c r="T2225" s="84"/>
      <c r="U2225" s="84"/>
      <c r="V2225" s="87" t="s">
        <v>4503</v>
      </c>
      <c r="W2225" s="86">
        <v>43862.365844907406</v>
      </c>
      <c r="X2225" s="90">
        <v>43862</v>
      </c>
      <c r="Y2225" s="92" t="s">
        <v>7612</v>
      </c>
      <c r="Z2225" s="87" t="s">
        <v>11430</v>
      </c>
      <c r="AA2225" s="84"/>
      <c r="AB2225" s="84"/>
      <c r="AC2225" s="92" t="s">
        <v>15323</v>
      </c>
      <c r="AD2225" s="84"/>
      <c r="AE2225" s="84" t="b">
        <v>0</v>
      </c>
      <c r="AF2225" s="84">
        <v>0</v>
      </c>
      <c r="AG2225" s="92" t="s">
        <v>16467</v>
      </c>
      <c r="AH2225" s="84" t="b">
        <v>0</v>
      </c>
      <c r="AI2225" s="84" t="s">
        <v>16520</v>
      </c>
      <c r="AJ2225" s="84"/>
      <c r="AK2225" s="92" t="s">
        <v>16467</v>
      </c>
      <c r="AL2225" s="84" t="b">
        <v>0</v>
      </c>
      <c r="AM2225" s="84">
        <v>155</v>
      </c>
      <c r="AN2225" s="92" t="s">
        <v>16241</v>
      </c>
      <c r="AO2225" s="84" t="s">
        <v>16534</v>
      </c>
      <c r="AP2225" s="84" t="b">
        <v>0</v>
      </c>
      <c r="AQ2225" s="92" t="s">
        <v>16241</v>
      </c>
      <c r="AR2225" s="84" t="s">
        <v>179</v>
      </c>
      <c r="AS2225" s="84">
        <v>0</v>
      </c>
      <c r="AT2225" s="84">
        <v>0</v>
      </c>
      <c r="AU2225" s="84"/>
      <c r="AV2225" s="84"/>
      <c r="AW2225" s="84"/>
      <c r="AX2225" s="84"/>
      <c r="AY2225" s="84"/>
      <c r="AZ2225" s="84"/>
      <c r="BA2225" s="84"/>
      <c r="BB2225" s="84"/>
      <c r="BC2225">
        <v>1</v>
      </c>
      <c r="BD2225">
        <v>0</v>
      </c>
      <c r="BE2225">
        <v>1</v>
      </c>
      <c r="BF2225">
        <v>0</v>
      </c>
      <c r="BG2225">
        <v>0</v>
      </c>
      <c r="BH2225">
        <v>0</v>
      </c>
    </row>
    <row r="2226" spans="1:60" x14ac:dyDescent="0.3">
      <c r="A2226" s="69" t="s">
        <v>812</v>
      </c>
      <c r="B2226" s="69" t="s">
        <v>2096</v>
      </c>
      <c r="C2226" s="70"/>
      <c r="D2226" s="71"/>
      <c r="E2226" s="72"/>
      <c r="F2226" s="73"/>
      <c r="G2226" s="70"/>
      <c r="H2226" s="74"/>
      <c r="I2226" s="75"/>
      <c r="J2226" s="75"/>
      <c r="K2226" s="36"/>
      <c r="L2226" s="82"/>
      <c r="M2226" s="82"/>
      <c r="N2226" s="77"/>
      <c r="O2226" s="84" t="s">
        <v>2169</v>
      </c>
      <c r="P2226" s="86">
        <v>43862.365972222222</v>
      </c>
      <c r="Q2226" s="84" t="s">
        <v>2284</v>
      </c>
      <c r="R2226" s="84"/>
      <c r="S2226" s="84"/>
      <c r="T2226" s="84" t="s">
        <v>2883</v>
      </c>
      <c r="U2226" s="84"/>
      <c r="V2226" s="87" t="s">
        <v>3599</v>
      </c>
      <c r="W2226" s="86">
        <v>43862.365972222222</v>
      </c>
      <c r="X2226" s="90">
        <v>43862</v>
      </c>
      <c r="Y2226" s="92" t="s">
        <v>5711</v>
      </c>
      <c r="Z2226" s="87" t="s">
        <v>9474</v>
      </c>
      <c r="AA2226" s="84"/>
      <c r="AB2226" s="84"/>
      <c r="AC2226" s="92" t="s">
        <v>13352</v>
      </c>
      <c r="AD2226" s="84"/>
      <c r="AE2226" s="84" t="b">
        <v>0</v>
      </c>
      <c r="AF2226" s="84">
        <v>0</v>
      </c>
      <c r="AG2226" s="92" t="s">
        <v>16467</v>
      </c>
      <c r="AH2226" s="84" t="b">
        <v>0</v>
      </c>
      <c r="AI2226" s="84" t="s">
        <v>16520</v>
      </c>
      <c r="AJ2226" s="84"/>
      <c r="AK2226" s="92" t="s">
        <v>16467</v>
      </c>
      <c r="AL2226" s="84" t="b">
        <v>0</v>
      </c>
      <c r="AM2226" s="84">
        <v>230</v>
      </c>
      <c r="AN2226" s="92" t="s">
        <v>16293</v>
      </c>
      <c r="AO2226" s="84" t="s">
        <v>16534</v>
      </c>
      <c r="AP2226" s="84" t="b">
        <v>0</v>
      </c>
      <c r="AQ2226" s="92" t="s">
        <v>16293</v>
      </c>
      <c r="AR2226" s="84" t="s">
        <v>179</v>
      </c>
      <c r="AS2226" s="84">
        <v>0</v>
      </c>
      <c r="AT2226" s="84">
        <v>0</v>
      </c>
      <c r="AU2226" s="84"/>
      <c r="AV2226" s="84"/>
      <c r="AW2226" s="84"/>
      <c r="AX2226" s="84"/>
      <c r="AY2226" s="84"/>
      <c r="AZ2226" s="84"/>
      <c r="BA2226" s="84"/>
      <c r="BB2226" s="84"/>
      <c r="BC2226">
        <v>1</v>
      </c>
      <c r="BD2226">
        <v>0</v>
      </c>
      <c r="BE2226">
        <v>0</v>
      </c>
      <c r="BF2226">
        <v>0</v>
      </c>
      <c r="BG2226">
        <v>1</v>
      </c>
      <c r="BH2226">
        <v>0</v>
      </c>
    </row>
    <row r="2227" spans="1:60" x14ac:dyDescent="0.3">
      <c r="A2227" s="69" t="s">
        <v>1936</v>
      </c>
      <c r="B2227" s="69" t="s">
        <v>1819</v>
      </c>
      <c r="C2227" s="70"/>
      <c r="D2227" s="71"/>
      <c r="E2227" s="72"/>
      <c r="F2227" s="73"/>
      <c r="G2227" s="70"/>
      <c r="H2227" s="74"/>
      <c r="I2227" s="75"/>
      <c r="J2227" s="75"/>
      <c r="K2227" s="36"/>
      <c r="L2227" s="82"/>
      <c r="M2227" s="82"/>
      <c r="N2227" s="77"/>
      <c r="O2227" s="84" t="s">
        <v>2169</v>
      </c>
      <c r="P2227" s="86">
        <v>43862.366377314815</v>
      </c>
      <c r="Q2227" s="84" t="s">
        <v>2230</v>
      </c>
      <c r="R2227" s="84"/>
      <c r="S2227" s="84"/>
      <c r="T2227" s="84"/>
      <c r="U2227" s="84"/>
      <c r="V2227" s="87" t="s">
        <v>4632</v>
      </c>
      <c r="W2227" s="86">
        <v>43862.366377314815</v>
      </c>
      <c r="X2227" s="90">
        <v>43862</v>
      </c>
      <c r="Y2227" s="92" t="s">
        <v>7967</v>
      </c>
      <c r="Z2227" s="87" t="s">
        <v>11803</v>
      </c>
      <c r="AA2227" s="84"/>
      <c r="AB2227" s="84"/>
      <c r="AC2227" s="92" t="s">
        <v>15707</v>
      </c>
      <c r="AD2227" s="84"/>
      <c r="AE2227" s="84" t="b">
        <v>0</v>
      </c>
      <c r="AF2227" s="84">
        <v>0</v>
      </c>
      <c r="AG2227" s="92" t="s">
        <v>16467</v>
      </c>
      <c r="AH2227" s="84" t="b">
        <v>0</v>
      </c>
      <c r="AI2227" s="84" t="s">
        <v>16520</v>
      </c>
      <c r="AJ2227" s="84"/>
      <c r="AK2227" s="92" t="s">
        <v>16467</v>
      </c>
      <c r="AL2227" s="84" t="b">
        <v>0</v>
      </c>
      <c r="AM2227" s="84">
        <v>35</v>
      </c>
      <c r="AN2227" s="92" t="s">
        <v>16299</v>
      </c>
      <c r="AO2227" s="84" t="s">
        <v>16534</v>
      </c>
      <c r="AP2227" s="84" t="b">
        <v>0</v>
      </c>
      <c r="AQ2227" s="92" t="s">
        <v>16299</v>
      </c>
      <c r="AR2227" s="84" t="s">
        <v>179</v>
      </c>
      <c r="AS2227" s="84">
        <v>0</v>
      </c>
      <c r="AT2227" s="84">
        <v>0</v>
      </c>
      <c r="AU2227" s="84"/>
      <c r="AV2227" s="84"/>
      <c r="AW2227" s="84"/>
      <c r="AX2227" s="84"/>
      <c r="AY2227" s="84"/>
      <c r="AZ2227" s="84"/>
      <c r="BA2227" s="84"/>
      <c r="BB2227" s="84"/>
      <c r="BC2227">
        <v>1</v>
      </c>
      <c r="BD2227">
        <v>0</v>
      </c>
      <c r="BE2227">
        <v>0</v>
      </c>
      <c r="BF2227">
        <v>0</v>
      </c>
      <c r="BG2227">
        <v>1</v>
      </c>
      <c r="BH2227">
        <v>0</v>
      </c>
    </row>
    <row r="2228" spans="1:60" x14ac:dyDescent="0.3">
      <c r="A2228" s="69" t="s">
        <v>813</v>
      </c>
      <c r="B2228" s="69" t="s">
        <v>2126</v>
      </c>
      <c r="C2228" s="70"/>
      <c r="D2228" s="71"/>
      <c r="E2228" s="72"/>
      <c r="F2228" s="73"/>
      <c r="G2228" s="70"/>
      <c r="H2228" s="74"/>
      <c r="I2228" s="75"/>
      <c r="J2228" s="75"/>
      <c r="K2228" s="36"/>
      <c r="L2228" s="82"/>
      <c r="M2228" s="82"/>
      <c r="N2228" s="77"/>
      <c r="O2228" s="84" t="s">
        <v>2169</v>
      </c>
      <c r="P2228" s="86">
        <v>43862.368715277778</v>
      </c>
      <c r="Q2228" s="84" t="s">
        <v>2290</v>
      </c>
      <c r="R2228" s="84"/>
      <c r="S2228" s="84"/>
      <c r="T2228" s="84" t="s">
        <v>2883</v>
      </c>
      <c r="U2228" s="84"/>
      <c r="V2228" s="87" t="s">
        <v>3062</v>
      </c>
      <c r="W2228" s="86">
        <v>43862.368715277778</v>
      </c>
      <c r="X2228" s="90">
        <v>43862</v>
      </c>
      <c r="Y2228" s="92" t="s">
        <v>5712</v>
      </c>
      <c r="Z2228" s="87" t="s">
        <v>9475</v>
      </c>
      <c r="AA2228" s="84"/>
      <c r="AB2228" s="84"/>
      <c r="AC2228" s="92" t="s">
        <v>13353</v>
      </c>
      <c r="AD2228" s="84"/>
      <c r="AE2228" s="84" t="b">
        <v>0</v>
      </c>
      <c r="AF2228" s="84">
        <v>0</v>
      </c>
      <c r="AG2228" s="92" t="s">
        <v>16467</v>
      </c>
      <c r="AH2228" s="84" t="b">
        <v>0</v>
      </c>
      <c r="AI2228" s="84" t="s">
        <v>16520</v>
      </c>
      <c r="AJ2228" s="84"/>
      <c r="AK2228" s="92" t="s">
        <v>16467</v>
      </c>
      <c r="AL2228" s="84" t="b">
        <v>0</v>
      </c>
      <c r="AM2228" s="84">
        <v>72</v>
      </c>
      <c r="AN2228" s="92" t="s">
        <v>16431</v>
      </c>
      <c r="AO2228" s="84" t="s">
        <v>16535</v>
      </c>
      <c r="AP2228" s="84" t="b">
        <v>0</v>
      </c>
      <c r="AQ2228" s="92" t="s">
        <v>16431</v>
      </c>
      <c r="AR2228" s="84" t="s">
        <v>179</v>
      </c>
      <c r="AS2228" s="84">
        <v>0</v>
      </c>
      <c r="AT2228" s="84">
        <v>0</v>
      </c>
      <c r="AU2228" s="84"/>
      <c r="AV2228" s="84"/>
      <c r="AW2228" s="84"/>
      <c r="AX2228" s="84"/>
      <c r="AY2228" s="84"/>
      <c r="AZ2228" s="84"/>
      <c r="BA2228" s="84"/>
      <c r="BB2228" s="84"/>
      <c r="BC2228">
        <v>1</v>
      </c>
      <c r="BD2228">
        <v>0</v>
      </c>
      <c r="BE2228">
        <v>0</v>
      </c>
      <c r="BF2228">
        <v>0</v>
      </c>
      <c r="BG2228">
        <v>1</v>
      </c>
      <c r="BH2228">
        <v>0</v>
      </c>
    </row>
    <row r="2229" spans="1:60" x14ac:dyDescent="0.3">
      <c r="A2229" s="69" t="s">
        <v>1936</v>
      </c>
      <c r="B2229" s="69" t="s">
        <v>620</v>
      </c>
      <c r="C2229" s="70"/>
      <c r="D2229" s="71"/>
      <c r="E2229" s="72"/>
      <c r="F2229" s="73"/>
      <c r="G2229" s="70"/>
      <c r="H2229" s="74"/>
      <c r="I2229" s="75"/>
      <c r="J2229" s="75"/>
      <c r="K2229" s="36"/>
      <c r="L2229" s="82"/>
      <c r="M2229" s="82"/>
      <c r="N2229" s="77"/>
      <c r="O2229" s="84" t="s">
        <v>2169</v>
      </c>
      <c r="P2229" s="86">
        <v>43862.368784722225</v>
      </c>
      <c r="Q2229" s="84" t="s">
        <v>2256</v>
      </c>
      <c r="R2229" s="84"/>
      <c r="S2229" s="84"/>
      <c r="T2229" s="84"/>
      <c r="U2229" s="84"/>
      <c r="V2229" s="87" t="s">
        <v>4632</v>
      </c>
      <c r="W2229" s="86">
        <v>43862.368784722225</v>
      </c>
      <c r="X2229" s="90">
        <v>43862</v>
      </c>
      <c r="Y2229" s="92" t="s">
        <v>7968</v>
      </c>
      <c r="Z2229" s="87" t="s">
        <v>11804</v>
      </c>
      <c r="AA2229" s="84"/>
      <c r="AB2229" s="84"/>
      <c r="AC2229" s="92" t="s">
        <v>15708</v>
      </c>
      <c r="AD2229" s="84"/>
      <c r="AE2229" s="84" t="b">
        <v>0</v>
      </c>
      <c r="AF2229" s="84">
        <v>0</v>
      </c>
      <c r="AG2229" s="92" t="s">
        <v>16467</v>
      </c>
      <c r="AH2229" s="84" t="b">
        <v>0</v>
      </c>
      <c r="AI2229" s="84" t="s">
        <v>16520</v>
      </c>
      <c r="AJ2229" s="84"/>
      <c r="AK2229" s="92" t="s">
        <v>16467</v>
      </c>
      <c r="AL2229" s="84" t="b">
        <v>0</v>
      </c>
      <c r="AM2229" s="84">
        <v>10</v>
      </c>
      <c r="AN2229" s="92" t="s">
        <v>16366</v>
      </c>
      <c r="AO2229" s="84" t="s">
        <v>16534</v>
      </c>
      <c r="AP2229" s="84" t="b">
        <v>0</v>
      </c>
      <c r="AQ2229" s="92" t="s">
        <v>16366</v>
      </c>
      <c r="AR2229" s="84" t="s">
        <v>179</v>
      </c>
      <c r="AS2229" s="84">
        <v>0</v>
      </c>
      <c r="AT2229" s="84">
        <v>0</v>
      </c>
      <c r="AU2229" s="84"/>
      <c r="AV2229" s="84"/>
      <c r="AW2229" s="84"/>
      <c r="AX2229" s="84"/>
      <c r="AY2229" s="84"/>
      <c r="AZ2229" s="84"/>
      <c r="BA2229" s="84"/>
      <c r="BB2229" s="84"/>
      <c r="BC2229">
        <v>2</v>
      </c>
      <c r="BD2229">
        <v>0</v>
      </c>
      <c r="BE2229">
        <v>0</v>
      </c>
      <c r="BF2229">
        <v>0</v>
      </c>
      <c r="BG2229">
        <v>2</v>
      </c>
      <c r="BH2229">
        <v>0</v>
      </c>
    </row>
    <row r="2230" spans="1:60" x14ac:dyDescent="0.3">
      <c r="A2230" s="69" t="s">
        <v>1936</v>
      </c>
      <c r="B2230" s="69" t="s">
        <v>1941</v>
      </c>
      <c r="C2230" s="70"/>
      <c r="D2230" s="71"/>
      <c r="E2230" s="72"/>
      <c r="F2230" s="73"/>
      <c r="G2230" s="70"/>
      <c r="H2230" s="74"/>
      <c r="I2230" s="75"/>
      <c r="J2230" s="75"/>
      <c r="K2230" s="36"/>
      <c r="L2230" s="82"/>
      <c r="M2230" s="82"/>
      <c r="N2230" s="77"/>
      <c r="O2230" s="84" t="s">
        <v>2169</v>
      </c>
      <c r="P2230" s="86">
        <v>43862.36959490741</v>
      </c>
      <c r="Q2230" s="84" t="s">
        <v>2279</v>
      </c>
      <c r="R2230" s="84"/>
      <c r="S2230" s="84"/>
      <c r="T2230" s="84"/>
      <c r="U2230" s="84"/>
      <c r="V2230" s="87" t="s">
        <v>4632</v>
      </c>
      <c r="W2230" s="86">
        <v>43862.36959490741</v>
      </c>
      <c r="X2230" s="90">
        <v>43862</v>
      </c>
      <c r="Y2230" s="92" t="s">
        <v>7969</v>
      </c>
      <c r="Z2230" s="87" t="s">
        <v>11805</v>
      </c>
      <c r="AA2230" s="84"/>
      <c r="AB2230" s="84"/>
      <c r="AC2230" s="92" t="s">
        <v>15709</v>
      </c>
      <c r="AD2230" s="84"/>
      <c r="AE2230" s="84" t="b">
        <v>0</v>
      </c>
      <c r="AF2230" s="84">
        <v>0</v>
      </c>
      <c r="AG2230" s="92" t="s">
        <v>16467</v>
      </c>
      <c r="AH2230" s="84" t="b">
        <v>0</v>
      </c>
      <c r="AI2230" s="84" t="s">
        <v>16520</v>
      </c>
      <c r="AJ2230" s="84"/>
      <c r="AK2230" s="92" t="s">
        <v>16467</v>
      </c>
      <c r="AL2230" s="84" t="b">
        <v>0</v>
      </c>
      <c r="AM2230" s="84">
        <v>18</v>
      </c>
      <c r="AN2230" s="92" t="s">
        <v>15746</v>
      </c>
      <c r="AO2230" s="84" t="s">
        <v>16534</v>
      </c>
      <c r="AP2230" s="84" t="b">
        <v>0</v>
      </c>
      <c r="AQ2230" s="92" t="s">
        <v>15746</v>
      </c>
      <c r="AR2230" s="84" t="s">
        <v>179</v>
      </c>
      <c r="AS2230" s="84">
        <v>0</v>
      </c>
      <c r="AT2230" s="84">
        <v>0</v>
      </c>
      <c r="AU2230" s="84"/>
      <c r="AV2230" s="84"/>
      <c r="AW2230" s="84"/>
      <c r="AX2230" s="84"/>
      <c r="AY2230" s="84"/>
      <c r="AZ2230" s="84"/>
      <c r="BA2230" s="84"/>
      <c r="BB2230" s="84"/>
      <c r="BC2230">
        <v>1</v>
      </c>
      <c r="BD2230">
        <v>0</v>
      </c>
      <c r="BE2230">
        <v>0</v>
      </c>
      <c r="BF2230">
        <v>0</v>
      </c>
      <c r="BG2230">
        <v>1</v>
      </c>
      <c r="BH2230">
        <v>0</v>
      </c>
    </row>
    <row r="2231" spans="1:60" x14ac:dyDescent="0.3">
      <c r="A2231" s="69" t="s">
        <v>1936</v>
      </c>
      <c r="B2231" s="69" t="s">
        <v>1055</v>
      </c>
      <c r="C2231" s="70"/>
      <c r="D2231" s="71"/>
      <c r="E2231" s="72"/>
      <c r="F2231" s="73"/>
      <c r="G2231" s="70"/>
      <c r="H2231" s="74"/>
      <c r="I2231" s="75"/>
      <c r="J2231" s="75"/>
      <c r="K2231" s="36"/>
      <c r="L2231" s="82"/>
      <c r="M2231" s="82"/>
      <c r="N2231" s="77"/>
      <c r="O2231" s="84" t="s">
        <v>2169</v>
      </c>
      <c r="P2231" s="86">
        <v>43862.369826388887</v>
      </c>
      <c r="Q2231" s="84" t="s">
        <v>2205</v>
      </c>
      <c r="R2231" s="84"/>
      <c r="S2231" s="84"/>
      <c r="T2231" s="84" t="s">
        <v>2873</v>
      </c>
      <c r="U2231" s="84"/>
      <c r="V2231" s="87" t="s">
        <v>4632</v>
      </c>
      <c r="W2231" s="86">
        <v>43862.369826388887</v>
      </c>
      <c r="X2231" s="90">
        <v>43862</v>
      </c>
      <c r="Y2231" s="92" t="s">
        <v>7970</v>
      </c>
      <c r="Z2231" s="87" t="s">
        <v>11806</v>
      </c>
      <c r="AA2231" s="84"/>
      <c r="AB2231" s="84"/>
      <c r="AC2231" s="92" t="s">
        <v>15710</v>
      </c>
      <c r="AD2231" s="84"/>
      <c r="AE2231" s="84" t="b">
        <v>0</v>
      </c>
      <c r="AF2231" s="84">
        <v>0</v>
      </c>
      <c r="AG2231" s="92" t="s">
        <v>16467</v>
      </c>
      <c r="AH2231" s="84" t="b">
        <v>0</v>
      </c>
      <c r="AI2231" s="84" t="s">
        <v>16520</v>
      </c>
      <c r="AJ2231" s="84"/>
      <c r="AK2231" s="92" t="s">
        <v>16467</v>
      </c>
      <c r="AL2231" s="84" t="b">
        <v>0</v>
      </c>
      <c r="AM2231" s="84">
        <v>60</v>
      </c>
      <c r="AN2231" s="92" t="s">
        <v>16200</v>
      </c>
      <c r="AO2231" s="84" t="s">
        <v>16534</v>
      </c>
      <c r="AP2231" s="84" t="b">
        <v>0</v>
      </c>
      <c r="AQ2231" s="92" t="s">
        <v>16200</v>
      </c>
      <c r="AR2231" s="84" t="s">
        <v>179</v>
      </c>
      <c r="AS2231" s="84">
        <v>0</v>
      </c>
      <c r="AT2231" s="84">
        <v>0</v>
      </c>
      <c r="AU2231" s="84"/>
      <c r="AV2231" s="84"/>
      <c r="AW2231" s="84"/>
      <c r="AX2231" s="84"/>
      <c r="AY2231" s="84"/>
      <c r="AZ2231" s="84"/>
      <c r="BA2231" s="84"/>
      <c r="BB2231" s="84"/>
      <c r="BC2231">
        <v>1</v>
      </c>
      <c r="BD2231">
        <v>0</v>
      </c>
      <c r="BE2231">
        <v>0</v>
      </c>
      <c r="BF2231">
        <v>0</v>
      </c>
      <c r="BG2231">
        <v>1</v>
      </c>
      <c r="BH2231">
        <v>0</v>
      </c>
    </row>
    <row r="2232" spans="1:60" x14ac:dyDescent="0.3">
      <c r="A2232" s="69" t="s">
        <v>1539</v>
      </c>
      <c r="B2232" s="69" t="s">
        <v>2096</v>
      </c>
      <c r="C2232" s="70"/>
      <c r="D2232" s="71"/>
      <c r="E2232" s="72"/>
      <c r="F2232" s="73"/>
      <c r="G2232" s="70"/>
      <c r="H2232" s="74"/>
      <c r="I2232" s="75"/>
      <c r="J2232" s="75"/>
      <c r="K2232" s="36"/>
      <c r="L2232" s="82"/>
      <c r="M2232" s="82"/>
      <c r="N2232" s="77"/>
      <c r="O2232" s="84" t="s">
        <v>2169</v>
      </c>
      <c r="P2232" s="86">
        <v>43862.371157407404</v>
      </c>
      <c r="Q2232" s="84" t="s">
        <v>2284</v>
      </c>
      <c r="R2232" s="84"/>
      <c r="S2232" s="84"/>
      <c r="T2232" s="84" t="s">
        <v>2883</v>
      </c>
      <c r="U2232" s="84"/>
      <c r="V2232" s="87" t="s">
        <v>4275</v>
      </c>
      <c r="W2232" s="86">
        <v>43862.371157407404</v>
      </c>
      <c r="X2232" s="90">
        <v>43862</v>
      </c>
      <c r="Y2232" s="92" t="s">
        <v>7051</v>
      </c>
      <c r="Z2232" s="87" t="s">
        <v>10837</v>
      </c>
      <c r="AA2232" s="84"/>
      <c r="AB2232" s="84"/>
      <c r="AC2232" s="92" t="s">
        <v>14722</v>
      </c>
      <c r="AD2232" s="84"/>
      <c r="AE2232" s="84" t="b">
        <v>0</v>
      </c>
      <c r="AF2232" s="84">
        <v>0</v>
      </c>
      <c r="AG2232" s="92" t="s">
        <v>16467</v>
      </c>
      <c r="AH2232" s="84" t="b">
        <v>0</v>
      </c>
      <c r="AI2232" s="84" t="s">
        <v>16520</v>
      </c>
      <c r="AJ2232" s="84"/>
      <c r="AK2232" s="92" t="s">
        <v>16467</v>
      </c>
      <c r="AL2232" s="84" t="b">
        <v>0</v>
      </c>
      <c r="AM2232" s="84">
        <v>230</v>
      </c>
      <c r="AN2232" s="92" t="s">
        <v>16293</v>
      </c>
      <c r="AO2232" s="84" t="s">
        <v>16534</v>
      </c>
      <c r="AP2232" s="84" t="b">
        <v>0</v>
      </c>
      <c r="AQ2232" s="92" t="s">
        <v>16293</v>
      </c>
      <c r="AR2232" s="84" t="s">
        <v>179</v>
      </c>
      <c r="AS2232" s="84">
        <v>0</v>
      </c>
      <c r="AT2232" s="84">
        <v>0</v>
      </c>
      <c r="AU2232" s="84"/>
      <c r="AV2232" s="84"/>
      <c r="AW2232" s="84"/>
      <c r="AX2232" s="84"/>
      <c r="AY2232" s="84"/>
      <c r="AZ2232" s="84"/>
      <c r="BA2232" s="84"/>
      <c r="BB2232" s="84"/>
      <c r="BC2232">
        <v>1</v>
      </c>
      <c r="BD2232">
        <v>0</v>
      </c>
      <c r="BE2232">
        <v>0</v>
      </c>
      <c r="BF2232">
        <v>0</v>
      </c>
      <c r="BG2232">
        <v>1</v>
      </c>
      <c r="BH2232">
        <v>0</v>
      </c>
    </row>
    <row r="2233" spans="1:60" x14ac:dyDescent="0.3">
      <c r="A2233" s="69" t="s">
        <v>814</v>
      </c>
      <c r="B2233" s="69" t="s">
        <v>1596</v>
      </c>
      <c r="C2233" s="70"/>
      <c r="D2233" s="71"/>
      <c r="E2233" s="72"/>
      <c r="F2233" s="73"/>
      <c r="G2233" s="70"/>
      <c r="H2233" s="74"/>
      <c r="I2233" s="75"/>
      <c r="J2233" s="75"/>
      <c r="K2233" s="36"/>
      <c r="L2233" s="82"/>
      <c r="M2233" s="82"/>
      <c r="N2233" s="77"/>
      <c r="O2233" s="84" t="s">
        <v>2169</v>
      </c>
      <c r="P2233" s="86">
        <v>43862.371921296297</v>
      </c>
      <c r="Q2233" s="84" t="s">
        <v>2374</v>
      </c>
      <c r="R2233" s="84"/>
      <c r="S2233" s="84"/>
      <c r="T2233" s="84" t="s">
        <v>2906</v>
      </c>
      <c r="U2233" s="84"/>
      <c r="V2233" s="87" t="s">
        <v>3600</v>
      </c>
      <c r="W2233" s="86">
        <v>43862.371921296297</v>
      </c>
      <c r="X2233" s="90">
        <v>43862</v>
      </c>
      <c r="Y2233" s="92" t="s">
        <v>5713</v>
      </c>
      <c r="Z2233" s="87" t="s">
        <v>9476</v>
      </c>
      <c r="AA2233" s="84"/>
      <c r="AB2233" s="84"/>
      <c r="AC2233" s="92" t="s">
        <v>13354</v>
      </c>
      <c r="AD2233" s="84"/>
      <c r="AE2233" s="84" t="b">
        <v>0</v>
      </c>
      <c r="AF2233" s="84">
        <v>0</v>
      </c>
      <c r="AG2233" s="92" t="s">
        <v>16467</v>
      </c>
      <c r="AH2233" s="84" t="b">
        <v>0</v>
      </c>
      <c r="AI2233" s="84" t="s">
        <v>16520</v>
      </c>
      <c r="AJ2233" s="84"/>
      <c r="AK2233" s="92" t="s">
        <v>16467</v>
      </c>
      <c r="AL2233" s="84" t="b">
        <v>0</v>
      </c>
      <c r="AM2233" s="84">
        <v>23</v>
      </c>
      <c r="AN2233" s="92" t="s">
        <v>14858</v>
      </c>
      <c r="AO2233" s="84" t="s">
        <v>16535</v>
      </c>
      <c r="AP2233" s="84" t="b">
        <v>0</v>
      </c>
      <c r="AQ2233" s="92" t="s">
        <v>14858</v>
      </c>
      <c r="AR2233" s="84" t="s">
        <v>179</v>
      </c>
      <c r="AS2233" s="84">
        <v>0</v>
      </c>
      <c r="AT2233" s="84">
        <v>0</v>
      </c>
      <c r="AU2233" s="84"/>
      <c r="AV2233" s="84"/>
      <c r="AW2233" s="84"/>
      <c r="AX2233" s="84"/>
      <c r="AY2233" s="84"/>
      <c r="AZ2233" s="84"/>
      <c r="BA2233" s="84"/>
      <c r="BB2233" s="84"/>
      <c r="BC2233">
        <v>1</v>
      </c>
      <c r="BD2233">
        <v>0</v>
      </c>
      <c r="BE2233">
        <v>0</v>
      </c>
      <c r="BF2233">
        <v>0</v>
      </c>
      <c r="BG2233">
        <v>1</v>
      </c>
      <c r="BH2233">
        <v>0</v>
      </c>
    </row>
    <row r="2234" spans="1:60" x14ac:dyDescent="0.3">
      <c r="A2234" s="69" t="s">
        <v>815</v>
      </c>
      <c r="B2234" s="69" t="s">
        <v>1819</v>
      </c>
      <c r="C2234" s="70"/>
      <c r="D2234" s="71"/>
      <c r="E2234" s="72"/>
      <c r="F2234" s="73"/>
      <c r="G2234" s="70"/>
      <c r="H2234" s="74"/>
      <c r="I2234" s="75"/>
      <c r="J2234" s="75"/>
      <c r="K2234" s="36"/>
      <c r="L2234" s="82"/>
      <c r="M2234" s="82"/>
      <c r="N2234" s="77"/>
      <c r="O2234" s="84" t="s">
        <v>2169</v>
      </c>
      <c r="P2234" s="86">
        <v>43862.372256944444</v>
      </c>
      <c r="Q2234" s="84" t="s">
        <v>2230</v>
      </c>
      <c r="R2234" s="84"/>
      <c r="S2234" s="84"/>
      <c r="T2234" s="84"/>
      <c r="U2234" s="84"/>
      <c r="V2234" s="87" t="s">
        <v>3601</v>
      </c>
      <c r="W2234" s="86">
        <v>43862.372256944444</v>
      </c>
      <c r="X2234" s="90">
        <v>43862</v>
      </c>
      <c r="Y2234" s="92" t="s">
        <v>5714</v>
      </c>
      <c r="Z2234" s="87" t="s">
        <v>9477</v>
      </c>
      <c r="AA2234" s="84"/>
      <c r="AB2234" s="84"/>
      <c r="AC2234" s="92" t="s">
        <v>13355</v>
      </c>
      <c r="AD2234" s="84"/>
      <c r="AE2234" s="84" t="b">
        <v>0</v>
      </c>
      <c r="AF2234" s="84">
        <v>0</v>
      </c>
      <c r="AG2234" s="92" t="s">
        <v>16467</v>
      </c>
      <c r="AH2234" s="84" t="b">
        <v>0</v>
      </c>
      <c r="AI2234" s="84" t="s">
        <v>16520</v>
      </c>
      <c r="AJ2234" s="84"/>
      <c r="AK2234" s="92" t="s">
        <v>16467</v>
      </c>
      <c r="AL2234" s="84" t="b">
        <v>0</v>
      </c>
      <c r="AM2234" s="84">
        <v>35</v>
      </c>
      <c r="AN2234" s="92" t="s">
        <v>16299</v>
      </c>
      <c r="AO2234" s="84" t="s">
        <v>16534</v>
      </c>
      <c r="AP2234" s="84" t="b">
        <v>0</v>
      </c>
      <c r="AQ2234" s="92" t="s">
        <v>16299</v>
      </c>
      <c r="AR2234" s="84" t="s">
        <v>179</v>
      </c>
      <c r="AS2234" s="84">
        <v>0</v>
      </c>
      <c r="AT2234" s="84">
        <v>0</v>
      </c>
      <c r="AU2234" s="84"/>
      <c r="AV2234" s="84"/>
      <c r="AW2234" s="84"/>
      <c r="AX2234" s="84"/>
      <c r="AY2234" s="84"/>
      <c r="AZ2234" s="84"/>
      <c r="BA2234" s="84"/>
      <c r="BB2234" s="84"/>
      <c r="BC2234">
        <v>1</v>
      </c>
      <c r="BD2234">
        <v>0</v>
      </c>
      <c r="BE2234">
        <v>0</v>
      </c>
      <c r="BF2234">
        <v>0</v>
      </c>
      <c r="BG2234">
        <v>1</v>
      </c>
      <c r="BH2234">
        <v>0</v>
      </c>
    </row>
    <row r="2235" spans="1:60" x14ac:dyDescent="0.3">
      <c r="A2235" s="69" t="s">
        <v>822</v>
      </c>
      <c r="B2235" s="69" t="s">
        <v>2128</v>
      </c>
      <c r="C2235" s="70"/>
      <c r="D2235" s="71"/>
      <c r="E2235" s="72"/>
      <c r="F2235" s="73"/>
      <c r="G2235" s="70"/>
      <c r="H2235" s="74"/>
      <c r="I2235" s="75"/>
      <c r="J2235" s="75"/>
      <c r="K2235" s="36"/>
      <c r="L2235" s="82"/>
      <c r="M2235" s="82"/>
      <c r="N2235" s="77"/>
      <c r="O2235" s="84" t="s">
        <v>2168</v>
      </c>
      <c r="P2235" s="86">
        <v>43862.373229166667</v>
      </c>
      <c r="Q2235" s="84" t="s">
        <v>2177</v>
      </c>
      <c r="R2235" s="84"/>
      <c r="S2235" s="84"/>
      <c r="T2235" s="84"/>
      <c r="U2235" s="84"/>
      <c r="V2235" s="87" t="s">
        <v>3608</v>
      </c>
      <c r="W2235" s="86">
        <v>43862.373229166667</v>
      </c>
      <c r="X2235" s="90">
        <v>43862</v>
      </c>
      <c r="Y2235" s="92" t="s">
        <v>5721</v>
      </c>
      <c r="Z2235" s="87" t="s">
        <v>9484</v>
      </c>
      <c r="AA2235" s="84"/>
      <c r="AB2235" s="84"/>
      <c r="AC2235" s="92" t="s">
        <v>13362</v>
      </c>
      <c r="AD2235" s="84"/>
      <c r="AE2235" s="84" t="b">
        <v>0</v>
      </c>
      <c r="AF2235" s="84">
        <v>0</v>
      </c>
      <c r="AG2235" s="92" t="s">
        <v>16467</v>
      </c>
      <c r="AH2235" s="84" t="b">
        <v>0</v>
      </c>
      <c r="AI2235" s="84" t="s">
        <v>16520</v>
      </c>
      <c r="AJ2235" s="84"/>
      <c r="AK2235" s="92" t="s">
        <v>16467</v>
      </c>
      <c r="AL2235" s="84" t="b">
        <v>0</v>
      </c>
      <c r="AM2235" s="84">
        <v>71</v>
      </c>
      <c r="AN2235" s="92" t="s">
        <v>15397</v>
      </c>
      <c r="AO2235" s="84" t="s">
        <v>16534</v>
      </c>
      <c r="AP2235" s="84" t="b">
        <v>0</v>
      </c>
      <c r="AQ2235" s="92" t="s">
        <v>15397</v>
      </c>
      <c r="AR2235" s="84" t="s">
        <v>179</v>
      </c>
      <c r="AS2235" s="84">
        <v>0</v>
      </c>
      <c r="AT2235" s="84">
        <v>0</v>
      </c>
      <c r="AU2235" s="84"/>
      <c r="AV2235" s="84"/>
      <c r="AW2235" s="84"/>
      <c r="AX2235" s="84"/>
      <c r="AY2235" s="84"/>
      <c r="AZ2235" s="84"/>
      <c r="BA2235" s="84"/>
      <c r="BB2235" s="84"/>
      <c r="BC2235">
        <v>1</v>
      </c>
      <c r="BD2235">
        <v>0</v>
      </c>
      <c r="BE2235">
        <v>1</v>
      </c>
      <c r="BF2235">
        <v>0</v>
      </c>
      <c r="BG2235">
        <v>0</v>
      </c>
      <c r="BH2235">
        <v>0</v>
      </c>
    </row>
    <row r="2236" spans="1:60" x14ac:dyDescent="0.3">
      <c r="A2236" s="69" t="s">
        <v>822</v>
      </c>
      <c r="B2236" s="69" t="s">
        <v>2129</v>
      </c>
      <c r="C2236" s="70"/>
      <c r="D2236" s="71"/>
      <c r="E2236" s="72"/>
      <c r="F2236" s="73"/>
      <c r="G2236" s="70"/>
      <c r="H2236" s="74"/>
      <c r="I2236" s="75"/>
      <c r="J2236" s="75"/>
      <c r="K2236" s="36"/>
      <c r="L2236" s="82"/>
      <c r="M2236" s="82"/>
      <c r="N2236" s="77"/>
      <c r="O2236" s="84" t="s">
        <v>2168</v>
      </c>
      <c r="P2236" s="86">
        <v>43862.373229166667</v>
      </c>
      <c r="Q2236" s="84" t="s">
        <v>2177</v>
      </c>
      <c r="R2236" s="84"/>
      <c r="S2236" s="84"/>
      <c r="T2236" s="84"/>
      <c r="U2236" s="84"/>
      <c r="V2236" s="87" t="s">
        <v>3608</v>
      </c>
      <c r="W2236" s="86">
        <v>43862.373229166667</v>
      </c>
      <c r="X2236" s="90">
        <v>43862</v>
      </c>
      <c r="Y2236" s="92" t="s">
        <v>5721</v>
      </c>
      <c r="Z2236" s="87" t="s">
        <v>9484</v>
      </c>
      <c r="AA2236" s="84"/>
      <c r="AB2236" s="84"/>
      <c r="AC2236" s="92" t="s">
        <v>13362</v>
      </c>
      <c r="AD2236" s="84"/>
      <c r="AE2236" s="84" t="b">
        <v>0</v>
      </c>
      <c r="AF2236" s="84">
        <v>0</v>
      </c>
      <c r="AG2236" s="92" t="s">
        <v>16467</v>
      </c>
      <c r="AH2236" s="84" t="b">
        <v>0</v>
      </c>
      <c r="AI2236" s="84" t="s">
        <v>16520</v>
      </c>
      <c r="AJ2236" s="84"/>
      <c r="AK2236" s="92" t="s">
        <v>16467</v>
      </c>
      <c r="AL2236" s="84" t="b">
        <v>0</v>
      </c>
      <c r="AM2236" s="84">
        <v>71</v>
      </c>
      <c r="AN2236" s="92" t="s">
        <v>15397</v>
      </c>
      <c r="AO2236" s="84" t="s">
        <v>16534</v>
      </c>
      <c r="AP2236" s="84" t="b">
        <v>0</v>
      </c>
      <c r="AQ2236" s="92" t="s">
        <v>15397</v>
      </c>
      <c r="AR2236" s="84" t="s">
        <v>179</v>
      </c>
      <c r="AS2236" s="84">
        <v>0</v>
      </c>
      <c r="AT2236" s="84">
        <v>0</v>
      </c>
      <c r="AU2236" s="84"/>
      <c r="AV2236" s="84"/>
      <c r="AW2236" s="84"/>
      <c r="AX2236" s="84"/>
      <c r="AY2236" s="84"/>
      <c r="AZ2236" s="84"/>
      <c r="BA2236" s="84"/>
      <c r="BB2236" s="84"/>
      <c r="BC2236">
        <v>1</v>
      </c>
      <c r="BD2236">
        <v>0</v>
      </c>
      <c r="BE2236">
        <v>1</v>
      </c>
      <c r="BF2236">
        <v>0</v>
      </c>
      <c r="BG2236">
        <v>0</v>
      </c>
      <c r="BH2236">
        <v>0</v>
      </c>
    </row>
    <row r="2237" spans="1:60" x14ac:dyDescent="0.3">
      <c r="A2237" s="69" t="s">
        <v>816</v>
      </c>
      <c r="B2237" s="69" t="s">
        <v>1596</v>
      </c>
      <c r="C2237" s="70"/>
      <c r="D2237" s="71"/>
      <c r="E2237" s="72"/>
      <c r="F2237" s="73"/>
      <c r="G2237" s="70"/>
      <c r="H2237" s="74"/>
      <c r="I2237" s="75"/>
      <c r="J2237" s="75"/>
      <c r="K2237" s="36"/>
      <c r="L2237" s="82"/>
      <c r="M2237" s="82"/>
      <c r="N2237" s="77"/>
      <c r="O2237" s="84" t="s">
        <v>2169</v>
      </c>
      <c r="P2237" s="86">
        <v>43862.373564814814</v>
      </c>
      <c r="Q2237" s="84" t="s">
        <v>2374</v>
      </c>
      <c r="R2237" s="84"/>
      <c r="S2237" s="84"/>
      <c r="T2237" s="84" t="s">
        <v>2906</v>
      </c>
      <c r="U2237" s="84"/>
      <c r="V2237" s="87" t="s">
        <v>3602</v>
      </c>
      <c r="W2237" s="86">
        <v>43862.373564814814</v>
      </c>
      <c r="X2237" s="90">
        <v>43862</v>
      </c>
      <c r="Y2237" s="92" t="s">
        <v>5715</v>
      </c>
      <c r="Z2237" s="87" t="s">
        <v>9478</v>
      </c>
      <c r="AA2237" s="84"/>
      <c r="AB2237" s="84"/>
      <c r="AC2237" s="92" t="s">
        <v>13356</v>
      </c>
      <c r="AD2237" s="84"/>
      <c r="AE2237" s="84" t="b">
        <v>0</v>
      </c>
      <c r="AF2237" s="84">
        <v>0</v>
      </c>
      <c r="AG2237" s="92" t="s">
        <v>16467</v>
      </c>
      <c r="AH2237" s="84" t="b">
        <v>0</v>
      </c>
      <c r="AI2237" s="84" t="s">
        <v>16520</v>
      </c>
      <c r="AJ2237" s="84"/>
      <c r="AK2237" s="92" t="s">
        <v>16467</v>
      </c>
      <c r="AL2237" s="84" t="b">
        <v>0</v>
      </c>
      <c r="AM2237" s="84">
        <v>23</v>
      </c>
      <c r="AN2237" s="92" t="s">
        <v>14858</v>
      </c>
      <c r="AO2237" s="84" t="s">
        <v>16534</v>
      </c>
      <c r="AP2237" s="84" t="b">
        <v>0</v>
      </c>
      <c r="AQ2237" s="92" t="s">
        <v>14858</v>
      </c>
      <c r="AR2237" s="84" t="s">
        <v>179</v>
      </c>
      <c r="AS2237" s="84">
        <v>0</v>
      </c>
      <c r="AT2237" s="84">
        <v>0</v>
      </c>
      <c r="AU2237" s="84"/>
      <c r="AV2237" s="84"/>
      <c r="AW2237" s="84"/>
      <c r="AX2237" s="84"/>
      <c r="AY2237" s="84"/>
      <c r="AZ2237" s="84"/>
      <c r="BA2237" s="84"/>
      <c r="BB2237" s="84"/>
      <c r="BC2237">
        <v>1</v>
      </c>
      <c r="BD2237">
        <v>0</v>
      </c>
      <c r="BE2237">
        <v>0</v>
      </c>
      <c r="BF2237">
        <v>0</v>
      </c>
      <c r="BG2237">
        <v>1</v>
      </c>
      <c r="BH2237">
        <v>0</v>
      </c>
    </row>
    <row r="2238" spans="1:60" x14ac:dyDescent="0.3">
      <c r="A2238" s="69" t="s">
        <v>817</v>
      </c>
      <c r="B2238" s="69" t="s">
        <v>1596</v>
      </c>
      <c r="C2238" s="70"/>
      <c r="D2238" s="71"/>
      <c r="E2238" s="72"/>
      <c r="F2238" s="73"/>
      <c r="G2238" s="70"/>
      <c r="H2238" s="74"/>
      <c r="I2238" s="75"/>
      <c r="J2238" s="75"/>
      <c r="K2238" s="36"/>
      <c r="L2238" s="82"/>
      <c r="M2238" s="82"/>
      <c r="N2238" s="77"/>
      <c r="O2238" s="84" t="s">
        <v>2169</v>
      </c>
      <c r="P2238" s="86">
        <v>43862.373692129629</v>
      </c>
      <c r="Q2238" s="84" t="s">
        <v>2374</v>
      </c>
      <c r="R2238" s="84"/>
      <c r="S2238" s="84"/>
      <c r="T2238" s="84" t="s">
        <v>2906</v>
      </c>
      <c r="U2238" s="84"/>
      <c r="V2238" s="87" t="s">
        <v>3603</v>
      </c>
      <c r="W2238" s="86">
        <v>43862.373692129629</v>
      </c>
      <c r="X2238" s="90">
        <v>43862</v>
      </c>
      <c r="Y2238" s="92" t="s">
        <v>5716</v>
      </c>
      <c r="Z2238" s="87" t="s">
        <v>9479</v>
      </c>
      <c r="AA2238" s="84"/>
      <c r="AB2238" s="84"/>
      <c r="AC2238" s="92" t="s">
        <v>13357</v>
      </c>
      <c r="AD2238" s="84"/>
      <c r="AE2238" s="84" t="b">
        <v>0</v>
      </c>
      <c r="AF2238" s="84">
        <v>0</v>
      </c>
      <c r="AG2238" s="92" t="s">
        <v>16467</v>
      </c>
      <c r="AH2238" s="84" t="b">
        <v>0</v>
      </c>
      <c r="AI2238" s="84" t="s">
        <v>16520</v>
      </c>
      <c r="AJ2238" s="84"/>
      <c r="AK2238" s="92" t="s">
        <v>16467</v>
      </c>
      <c r="AL2238" s="84" t="b">
        <v>0</v>
      </c>
      <c r="AM2238" s="84">
        <v>23</v>
      </c>
      <c r="AN2238" s="92" t="s">
        <v>14858</v>
      </c>
      <c r="AO2238" s="84" t="s">
        <v>16534</v>
      </c>
      <c r="AP2238" s="84" t="b">
        <v>0</v>
      </c>
      <c r="AQ2238" s="92" t="s">
        <v>14858</v>
      </c>
      <c r="AR2238" s="84" t="s">
        <v>179</v>
      </c>
      <c r="AS2238" s="84">
        <v>0</v>
      </c>
      <c r="AT2238" s="84">
        <v>0</v>
      </c>
      <c r="AU2238" s="84"/>
      <c r="AV2238" s="84"/>
      <c r="AW2238" s="84"/>
      <c r="AX2238" s="84"/>
      <c r="AY2238" s="84"/>
      <c r="AZ2238" s="84"/>
      <c r="BA2238" s="84"/>
      <c r="BB2238" s="84"/>
      <c r="BC2238">
        <v>1</v>
      </c>
      <c r="BD2238">
        <v>0</v>
      </c>
      <c r="BE2238">
        <v>0</v>
      </c>
      <c r="BF2238">
        <v>0</v>
      </c>
      <c r="BG2238">
        <v>1</v>
      </c>
      <c r="BH2238">
        <v>0</v>
      </c>
    </row>
    <row r="2239" spans="1:60" x14ac:dyDescent="0.3">
      <c r="A2239" s="69" t="s">
        <v>1956</v>
      </c>
      <c r="B2239" s="69" t="s">
        <v>2096</v>
      </c>
      <c r="C2239" s="70"/>
      <c r="D2239" s="71"/>
      <c r="E2239" s="72"/>
      <c r="F2239" s="73"/>
      <c r="G2239" s="70"/>
      <c r="H2239" s="74"/>
      <c r="I2239" s="75"/>
      <c r="J2239" s="75"/>
      <c r="K2239" s="36"/>
      <c r="L2239" s="82"/>
      <c r="M2239" s="82"/>
      <c r="N2239" s="77"/>
      <c r="O2239" s="84" t="s">
        <v>2169</v>
      </c>
      <c r="P2239" s="86">
        <v>43862.374571759261</v>
      </c>
      <c r="Q2239" s="84" t="s">
        <v>2284</v>
      </c>
      <c r="R2239" s="84"/>
      <c r="S2239" s="84"/>
      <c r="T2239" s="84" t="s">
        <v>2883</v>
      </c>
      <c r="U2239" s="84"/>
      <c r="V2239" s="87" t="s">
        <v>4650</v>
      </c>
      <c r="W2239" s="86">
        <v>43862.374571759261</v>
      </c>
      <c r="X2239" s="90">
        <v>43862</v>
      </c>
      <c r="Y2239" s="92" t="s">
        <v>8088</v>
      </c>
      <c r="Z2239" s="87" t="s">
        <v>11935</v>
      </c>
      <c r="AA2239" s="84"/>
      <c r="AB2239" s="84"/>
      <c r="AC2239" s="92" t="s">
        <v>15846</v>
      </c>
      <c r="AD2239" s="84"/>
      <c r="AE2239" s="84" t="b">
        <v>0</v>
      </c>
      <c r="AF2239" s="84">
        <v>0</v>
      </c>
      <c r="AG2239" s="92" t="s">
        <v>16467</v>
      </c>
      <c r="AH2239" s="84" t="b">
        <v>0</v>
      </c>
      <c r="AI2239" s="84" t="s">
        <v>16520</v>
      </c>
      <c r="AJ2239" s="84"/>
      <c r="AK2239" s="92" t="s">
        <v>16467</v>
      </c>
      <c r="AL2239" s="84" t="b">
        <v>0</v>
      </c>
      <c r="AM2239" s="84">
        <v>230</v>
      </c>
      <c r="AN2239" s="92" t="s">
        <v>16293</v>
      </c>
      <c r="AO2239" s="84" t="s">
        <v>16534</v>
      </c>
      <c r="AP2239" s="84" t="b">
        <v>0</v>
      </c>
      <c r="AQ2239" s="92" t="s">
        <v>16293</v>
      </c>
      <c r="AR2239" s="84" t="s">
        <v>179</v>
      </c>
      <c r="AS2239" s="84">
        <v>0</v>
      </c>
      <c r="AT2239" s="84">
        <v>0</v>
      </c>
      <c r="AU2239" s="84"/>
      <c r="AV2239" s="84"/>
      <c r="AW2239" s="84"/>
      <c r="AX2239" s="84"/>
      <c r="AY2239" s="84"/>
      <c r="AZ2239" s="84"/>
      <c r="BA2239" s="84"/>
      <c r="BB2239" s="84"/>
      <c r="BC2239">
        <v>2</v>
      </c>
      <c r="BD2239">
        <v>0</v>
      </c>
      <c r="BE2239">
        <v>0</v>
      </c>
      <c r="BF2239">
        <v>0</v>
      </c>
      <c r="BG2239">
        <v>2</v>
      </c>
      <c r="BH2239">
        <v>0</v>
      </c>
    </row>
    <row r="2240" spans="1:60" x14ac:dyDescent="0.3">
      <c r="A2240" s="69" t="s">
        <v>1374</v>
      </c>
      <c r="B2240" s="69" t="s">
        <v>2128</v>
      </c>
      <c r="C2240" s="70"/>
      <c r="D2240" s="71"/>
      <c r="E2240" s="72"/>
      <c r="F2240" s="73"/>
      <c r="G2240" s="70"/>
      <c r="H2240" s="74"/>
      <c r="I2240" s="75"/>
      <c r="J2240" s="75"/>
      <c r="K2240" s="36"/>
      <c r="L2240" s="82"/>
      <c r="M2240" s="82"/>
      <c r="N2240" s="77"/>
      <c r="O2240" s="84" t="s">
        <v>2168</v>
      </c>
      <c r="P2240" s="86">
        <v>43862.375254629631</v>
      </c>
      <c r="Q2240" s="84" t="s">
        <v>2299</v>
      </c>
      <c r="R2240" s="84"/>
      <c r="S2240" s="84"/>
      <c r="T2240" s="84"/>
      <c r="U2240" s="84"/>
      <c r="V2240" s="87" t="s">
        <v>4131</v>
      </c>
      <c r="W2240" s="86">
        <v>43862.375254629631</v>
      </c>
      <c r="X2240" s="90">
        <v>43862</v>
      </c>
      <c r="Y2240" s="92" t="s">
        <v>6571</v>
      </c>
      <c r="Z2240" s="87" t="s">
        <v>10347</v>
      </c>
      <c r="AA2240" s="84"/>
      <c r="AB2240" s="84"/>
      <c r="AC2240" s="92" t="s">
        <v>14229</v>
      </c>
      <c r="AD2240" s="84"/>
      <c r="AE2240" s="84" t="b">
        <v>0</v>
      </c>
      <c r="AF2240" s="84">
        <v>0</v>
      </c>
      <c r="AG2240" s="92" t="s">
        <v>16467</v>
      </c>
      <c r="AH2240" s="84" t="b">
        <v>0</v>
      </c>
      <c r="AI2240" s="84" t="s">
        <v>16520</v>
      </c>
      <c r="AJ2240" s="84"/>
      <c r="AK2240" s="92" t="s">
        <v>16467</v>
      </c>
      <c r="AL2240" s="84" t="b">
        <v>0</v>
      </c>
      <c r="AM2240" s="84">
        <v>118</v>
      </c>
      <c r="AN2240" s="92" t="s">
        <v>16294</v>
      </c>
      <c r="AO2240" s="84" t="s">
        <v>16537</v>
      </c>
      <c r="AP2240" s="84" t="b">
        <v>0</v>
      </c>
      <c r="AQ2240" s="92" t="s">
        <v>16294</v>
      </c>
      <c r="AR2240" s="84" t="s">
        <v>179</v>
      </c>
      <c r="AS2240" s="84">
        <v>0</v>
      </c>
      <c r="AT2240" s="84">
        <v>0</v>
      </c>
      <c r="AU2240" s="84"/>
      <c r="AV2240" s="84"/>
      <c r="AW2240" s="84"/>
      <c r="AX2240" s="84"/>
      <c r="AY2240" s="84"/>
      <c r="AZ2240" s="84"/>
      <c r="BA2240" s="84"/>
      <c r="BB2240" s="84"/>
      <c r="BC2240">
        <v>2</v>
      </c>
      <c r="BD2240">
        <v>0</v>
      </c>
      <c r="BE2240">
        <v>2</v>
      </c>
      <c r="BF2240">
        <v>0</v>
      </c>
      <c r="BG2240">
        <v>0</v>
      </c>
      <c r="BH2240">
        <v>0</v>
      </c>
    </row>
    <row r="2241" spans="1:60" x14ac:dyDescent="0.3">
      <c r="A2241" s="69" t="s">
        <v>1374</v>
      </c>
      <c r="B2241" s="69" t="s">
        <v>2145</v>
      </c>
      <c r="C2241" s="70"/>
      <c r="D2241" s="71"/>
      <c r="E2241" s="72"/>
      <c r="F2241" s="73"/>
      <c r="G2241" s="70"/>
      <c r="H2241" s="74"/>
      <c r="I2241" s="75"/>
      <c r="J2241" s="75"/>
      <c r="K2241" s="36"/>
      <c r="L2241" s="82"/>
      <c r="M2241" s="82"/>
      <c r="N2241" s="77"/>
      <c r="O2241" s="84" t="s">
        <v>2168</v>
      </c>
      <c r="P2241" s="86">
        <v>43862.375254629631</v>
      </c>
      <c r="Q2241" s="84" t="s">
        <v>2299</v>
      </c>
      <c r="R2241" s="84"/>
      <c r="S2241" s="84"/>
      <c r="T2241" s="84"/>
      <c r="U2241" s="84"/>
      <c r="V2241" s="87" t="s">
        <v>4131</v>
      </c>
      <c r="W2241" s="86">
        <v>43862.375254629631</v>
      </c>
      <c r="X2241" s="90">
        <v>43862</v>
      </c>
      <c r="Y2241" s="92" t="s">
        <v>6571</v>
      </c>
      <c r="Z2241" s="87" t="s">
        <v>10347</v>
      </c>
      <c r="AA2241" s="84"/>
      <c r="AB2241" s="84"/>
      <c r="AC2241" s="92" t="s">
        <v>14229</v>
      </c>
      <c r="AD2241" s="84"/>
      <c r="AE2241" s="84" t="b">
        <v>0</v>
      </c>
      <c r="AF2241" s="84">
        <v>0</v>
      </c>
      <c r="AG2241" s="92" t="s">
        <v>16467</v>
      </c>
      <c r="AH2241" s="84" t="b">
        <v>0</v>
      </c>
      <c r="AI2241" s="84" t="s">
        <v>16520</v>
      </c>
      <c r="AJ2241" s="84"/>
      <c r="AK2241" s="92" t="s">
        <v>16467</v>
      </c>
      <c r="AL2241" s="84" t="b">
        <v>0</v>
      </c>
      <c r="AM2241" s="84">
        <v>118</v>
      </c>
      <c r="AN2241" s="92" t="s">
        <v>16294</v>
      </c>
      <c r="AO2241" s="84" t="s">
        <v>16537</v>
      </c>
      <c r="AP2241" s="84" t="b">
        <v>0</v>
      </c>
      <c r="AQ2241" s="92" t="s">
        <v>16294</v>
      </c>
      <c r="AR2241" s="84" t="s">
        <v>179</v>
      </c>
      <c r="AS2241" s="84">
        <v>0</v>
      </c>
      <c r="AT2241" s="84">
        <v>0</v>
      </c>
      <c r="AU2241" s="84"/>
      <c r="AV2241" s="84"/>
      <c r="AW2241" s="84"/>
      <c r="AX2241" s="84"/>
      <c r="AY2241" s="84"/>
      <c r="AZ2241" s="84"/>
      <c r="BA2241" s="84"/>
      <c r="BB2241" s="84"/>
      <c r="BC2241">
        <v>1</v>
      </c>
      <c r="BD2241">
        <v>0</v>
      </c>
      <c r="BE2241">
        <v>1</v>
      </c>
      <c r="BF2241">
        <v>0</v>
      </c>
      <c r="BG2241">
        <v>0</v>
      </c>
      <c r="BH2241">
        <v>0</v>
      </c>
    </row>
    <row r="2242" spans="1:60" x14ac:dyDescent="0.3">
      <c r="A2242" s="69" t="s">
        <v>818</v>
      </c>
      <c r="B2242" s="69" t="s">
        <v>2096</v>
      </c>
      <c r="C2242" s="70"/>
      <c r="D2242" s="71"/>
      <c r="E2242" s="72"/>
      <c r="F2242" s="73"/>
      <c r="G2242" s="70"/>
      <c r="H2242" s="74"/>
      <c r="I2242" s="75"/>
      <c r="J2242" s="75"/>
      <c r="K2242" s="36"/>
      <c r="L2242" s="82"/>
      <c r="M2242" s="82"/>
      <c r="N2242" s="77"/>
      <c r="O2242" s="84" t="s">
        <v>2169</v>
      </c>
      <c r="P2242" s="86">
        <v>43862.376122685186</v>
      </c>
      <c r="Q2242" s="84" t="s">
        <v>2284</v>
      </c>
      <c r="R2242" s="84"/>
      <c r="S2242" s="84"/>
      <c r="T2242" s="84" t="s">
        <v>2883</v>
      </c>
      <c r="U2242" s="84"/>
      <c r="V2242" s="87" t="s">
        <v>3604</v>
      </c>
      <c r="W2242" s="86">
        <v>43862.376122685186</v>
      </c>
      <c r="X2242" s="90">
        <v>43862</v>
      </c>
      <c r="Y2242" s="92" t="s">
        <v>5717</v>
      </c>
      <c r="Z2242" s="87" t="s">
        <v>9480</v>
      </c>
      <c r="AA2242" s="84"/>
      <c r="AB2242" s="84"/>
      <c r="AC2242" s="92" t="s">
        <v>13358</v>
      </c>
      <c r="AD2242" s="84"/>
      <c r="AE2242" s="84" t="b">
        <v>0</v>
      </c>
      <c r="AF2242" s="84">
        <v>0</v>
      </c>
      <c r="AG2242" s="92" t="s">
        <v>16467</v>
      </c>
      <c r="AH2242" s="84" t="b">
        <v>0</v>
      </c>
      <c r="AI2242" s="84" t="s">
        <v>16520</v>
      </c>
      <c r="AJ2242" s="84"/>
      <c r="AK2242" s="92" t="s">
        <v>16467</v>
      </c>
      <c r="AL2242" s="84" t="b">
        <v>0</v>
      </c>
      <c r="AM2242" s="84">
        <v>230</v>
      </c>
      <c r="AN2242" s="92" t="s">
        <v>16293</v>
      </c>
      <c r="AO2242" s="84" t="s">
        <v>16534</v>
      </c>
      <c r="AP2242" s="84" t="b">
        <v>0</v>
      </c>
      <c r="AQ2242" s="92" t="s">
        <v>16293</v>
      </c>
      <c r="AR2242" s="84" t="s">
        <v>179</v>
      </c>
      <c r="AS2242" s="84">
        <v>0</v>
      </c>
      <c r="AT2242" s="84">
        <v>0</v>
      </c>
      <c r="AU2242" s="84"/>
      <c r="AV2242" s="84"/>
      <c r="AW2242" s="84"/>
      <c r="AX2242" s="84"/>
      <c r="AY2242" s="84"/>
      <c r="AZ2242" s="84"/>
      <c r="BA2242" s="84"/>
      <c r="BB2242" s="84"/>
      <c r="BC2242">
        <v>1</v>
      </c>
      <c r="BD2242">
        <v>0</v>
      </c>
      <c r="BE2242">
        <v>0</v>
      </c>
      <c r="BF2242">
        <v>0</v>
      </c>
      <c r="BG2242">
        <v>1</v>
      </c>
      <c r="BH2242">
        <v>0</v>
      </c>
    </row>
    <row r="2243" spans="1:60" x14ac:dyDescent="0.3">
      <c r="A2243" s="69" t="s">
        <v>819</v>
      </c>
      <c r="B2243" s="69" t="s">
        <v>1596</v>
      </c>
      <c r="C2243" s="70"/>
      <c r="D2243" s="71"/>
      <c r="E2243" s="72"/>
      <c r="F2243" s="73"/>
      <c r="G2243" s="70"/>
      <c r="H2243" s="74"/>
      <c r="I2243" s="75"/>
      <c r="J2243" s="75"/>
      <c r="K2243" s="36"/>
      <c r="L2243" s="82"/>
      <c r="M2243" s="82"/>
      <c r="N2243" s="77"/>
      <c r="O2243" s="84" t="s">
        <v>2169</v>
      </c>
      <c r="P2243" s="86">
        <v>43862.376770833333</v>
      </c>
      <c r="Q2243" s="84" t="s">
        <v>2374</v>
      </c>
      <c r="R2243" s="84"/>
      <c r="S2243" s="84"/>
      <c r="T2243" s="84" t="s">
        <v>2906</v>
      </c>
      <c r="U2243" s="84"/>
      <c r="V2243" s="87" t="s">
        <v>3605</v>
      </c>
      <c r="W2243" s="86">
        <v>43862.376770833333</v>
      </c>
      <c r="X2243" s="90">
        <v>43862</v>
      </c>
      <c r="Y2243" s="92" t="s">
        <v>5718</v>
      </c>
      <c r="Z2243" s="87" t="s">
        <v>9481</v>
      </c>
      <c r="AA2243" s="84"/>
      <c r="AB2243" s="84"/>
      <c r="AC2243" s="92" t="s">
        <v>13359</v>
      </c>
      <c r="AD2243" s="84"/>
      <c r="AE2243" s="84" t="b">
        <v>0</v>
      </c>
      <c r="AF2243" s="84">
        <v>0</v>
      </c>
      <c r="AG2243" s="92" t="s">
        <v>16467</v>
      </c>
      <c r="AH2243" s="84" t="b">
        <v>0</v>
      </c>
      <c r="AI2243" s="84" t="s">
        <v>16520</v>
      </c>
      <c r="AJ2243" s="84"/>
      <c r="AK2243" s="92" t="s">
        <v>16467</v>
      </c>
      <c r="AL2243" s="84" t="b">
        <v>0</v>
      </c>
      <c r="AM2243" s="84">
        <v>23</v>
      </c>
      <c r="AN2243" s="92" t="s">
        <v>14858</v>
      </c>
      <c r="AO2243" s="84" t="s">
        <v>16535</v>
      </c>
      <c r="AP2243" s="84" t="b">
        <v>0</v>
      </c>
      <c r="AQ2243" s="92" t="s">
        <v>14858</v>
      </c>
      <c r="AR2243" s="84" t="s">
        <v>179</v>
      </c>
      <c r="AS2243" s="84">
        <v>0</v>
      </c>
      <c r="AT2243" s="84">
        <v>0</v>
      </c>
      <c r="AU2243" s="84"/>
      <c r="AV2243" s="84"/>
      <c r="AW2243" s="84"/>
      <c r="AX2243" s="84"/>
      <c r="AY2243" s="84"/>
      <c r="AZ2243" s="84"/>
      <c r="BA2243" s="84"/>
      <c r="BB2243" s="84"/>
      <c r="BC2243">
        <v>1</v>
      </c>
      <c r="BD2243">
        <v>0</v>
      </c>
      <c r="BE2243">
        <v>0</v>
      </c>
      <c r="BF2243">
        <v>0</v>
      </c>
      <c r="BG2243">
        <v>1</v>
      </c>
      <c r="BH2243">
        <v>0</v>
      </c>
    </row>
    <row r="2244" spans="1:60" x14ac:dyDescent="0.3">
      <c r="A2244" s="69" t="s">
        <v>820</v>
      </c>
      <c r="B2244" s="69" t="s">
        <v>1596</v>
      </c>
      <c r="C2244" s="70"/>
      <c r="D2244" s="71"/>
      <c r="E2244" s="72"/>
      <c r="F2244" s="73"/>
      <c r="G2244" s="70"/>
      <c r="H2244" s="74"/>
      <c r="I2244" s="75"/>
      <c r="J2244" s="75"/>
      <c r="K2244" s="36"/>
      <c r="L2244" s="82"/>
      <c r="M2244" s="82"/>
      <c r="N2244" s="77"/>
      <c r="O2244" s="84" t="s">
        <v>2169</v>
      </c>
      <c r="P2244" s="86">
        <v>43862.378425925926</v>
      </c>
      <c r="Q2244" s="84" t="s">
        <v>2374</v>
      </c>
      <c r="R2244" s="84"/>
      <c r="S2244" s="84"/>
      <c r="T2244" s="84" t="s">
        <v>2906</v>
      </c>
      <c r="U2244" s="84"/>
      <c r="V2244" s="87" t="s">
        <v>3606</v>
      </c>
      <c r="W2244" s="86">
        <v>43862.378425925926</v>
      </c>
      <c r="X2244" s="90">
        <v>43862</v>
      </c>
      <c r="Y2244" s="92" t="s">
        <v>5719</v>
      </c>
      <c r="Z2244" s="87" t="s">
        <v>9482</v>
      </c>
      <c r="AA2244" s="84"/>
      <c r="AB2244" s="84"/>
      <c r="AC2244" s="92" t="s">
        <v>13360</v>
      </c>
      <c r="AD2244" s="84"/>
      <c r="AE2244" s="84" t="b">
        <v>0</v>
      </c>
      <c r="AF2244" s="84">
        <v>0</v>
      </c>
      <c r="AG2244" s="92" t="s">
        <v>16467</v>
      </c>
      <c r="AH2244" s="84" t="b">
        <v>0</v>
      </c>
      <c r="AI2244" s="84" t="s">
        <v>16520</v>
      </c>
      <c r="AJ2244" s="84"/>
      <c r="AK2244" s="92" t="s">
        <v>16467</v>
      </c>
      <c r="AL2244" s="84" t="b">
        <v>0</v>
      </c>
      <c r="AM2244" s="84">
        <v>23</v>
      </c>
      <c r="AN2244" s="92" t="s">
        <v>14858</v>
      </c>
      <c r="AO2244" s="84" t="s">
        <v>16535</v>
      </c>
      <c r="AP2244" s="84" t="b">
        <v>0</v>
      </c>
      <c r="AQ2244" s="92" t="s">
        <v>14858</v>
      </c>
      <c r="AR2244" s="84" t="s">
        <v>179</v>
      </c>
      <c r="AS2244" s="84">
        <v>0</v>
      </c>
      <c r="AT2244" s="84">
        <v>0</v>
      </c>
      <c r="AU2244" s="84"/>
      <c r="AV2244" s="84"/>
      <c r="AW2244" s="84"/>
      <c r="AX2244" s="84"/>
      <c r="AY2244" s="84"/>
      <c r="AZ2244" s="84"/>
      <c r="BA2244" s="84"/>
      <c r="BB2244" s="84"/>
      <c r="BC2244">
        <v>1</v>
      </c>
      <c r="BD2244">
        <v>0</v>
      </c>
      <c r="BE2244">
        <v>0</v>
      </c>
      <c r="BF2244">
        <v>0</v>
      </c>
      <c r="BG2244">
        <v>1</v>
      </c>
      <c r="BH2244">
        <v>0</v>
      </c>
    </row>
    <row r="2245" spans="1:60" x14ac:dyDescent="0.3">
      <c r="A2245" s="69" t="s">
        <v>1936</v>
      </c>
      <c r="B2245" s="69" t="s">
        <v>1936</v>
      </c>
      <c r="C2245" s="70"/>
      <c r="D2245" s="71"/>
      <c r="E2245" s="72"/>
      <c r="F2245" s="73"/>
      <c r="G2245" s="70"/>
      <c r="H2245" s="74"/>
      <c r="I2245" s="75"/>
      <c r="J2245" s="75"/>
      <c r="K2245" s="36"/>
      <c r="L2245" s="82"/>
      <c r="M2245" s="82"/>
      <c r="N2245" s="77"/>
      <c r="O2245" s="84" t="s">
        <v>179</v>
      </c>
      <c r="P2245" s="86">
        <v>43862.378460648149</v>
      </c>
      <c r="Q2245" s="84" t="s">
        <v>2800</v>
      </c>
      <c r="R2245" s="84"/>
      <c r="S2245" s="84"/>
      <c r="T2245" s="84" t="s">
        <v>2883</v>
      </c>
      <c r="U2245" s="84"/>
      <c r="V2245" s="87" t="s">
        <v>4632</v>
      </c>
      <c r="W2245" s="86">
        <v>43862.378460648149</v>
      </c>
      <c r="X2245" s="90">
        <v>43862</v>
      </c>
      <c r="Y2245" s="92" t="s">
        <v>7971</v>
      </c>
      <c r="Z2245" s="87" t="s">
        <v>11807</v>
      </c>
      <c r="AA2245" s="84"/>
      <c r="AB2245" s="84"/>
      <c r="AC2245" s="92" t="s">
        <v>15711</v>
      </c>
      <c r="AD2245" s="84"/>
      <c r="AE2245" s="84" t="b">
        <v>0</v>
      </c>
      <c r="AF2245" s="84">
        <v>2</v>
      </c>
      <c r="AG2245" s="92" t="s">
        <v>16467</v>
      </c>
      <c r="AH2245" s="84" t="b">
        <v>0</v>
      </c>
      <c r="AI2245" s="84" t="s">
        <v>16520</v>
      </c>
      <c r="AJ2245" s="84"/>
      <c r="AK2245" s="92" t="s">
        <v>16467</v>
      </c>
      <c r="AL2245" s="84" t="b">
        <v>0</v>
      </c>
      <c r="AM2245" s="84">
        <v>0</v>
      </c>
      <c r="AN2245" s="92" t="s">
        <v>16467</v>
      </c>
      <c r="AO2245" s="84" t="s">
        <v>16534</v>
      </c>
      <c r="AP2245" s="84" t="b">
        <v>0</v>
      </c>
      <c r="AQ2245" s="92" t="s">
        <v>15711</v>
      </c>
      <c r="AR2245" s="84" t="s">
        <v>179</v>
      </c>
      <c r="AS2245" s="84">
        <v>0</v>
      </c>
      <c r="AT2245" s="84">
        <v>0</v>
      </c>
      <c r="AU2245" s="84"/>
      <c r="AV2245" s="84"/>
      <c r="AW2245" s="84"/>
      <c r="AX2245" s="84"/>
      <c r="AY2245" s="84"/>
      <c r="AZ2245" s="84"/>
      <c r="BA2245" s="84"/>
      <c r="BB2245" s="84"/>
      <c r="BC2245">
        <v>3</v>
      </c>
      <c r="BD2245">
        <v>0</v>
      </c>
      <c r="BE2245">
        <v>0</v>
      </c>
      <c r="BF2245">
        <v>3</v>
      </c>
      <c r="BG2245">
        <v>0</v>
      </c>
      <c r="BH2245">
        <v>0</v>
      </c>
    </row>
    <row r="2246" spans="1:60" x14ac:dyDescent="0.3">
      <c r="A2246" s="69" t="s">
        <v>821</v>
      </c>
      <c r="B2246" s="69" t="s">
        <v>1596</v>
      </c>
      <c r="C2246" s="70"/>
      <c r="D2246" s="71"/>
      <c r="E2246" s="72"/>
      <c r="F2246" s="73"/>
      <c r="G2246" s="70"/>
      <c r="H2246" s="74"/>
      <c r="I2246" s="75"/>
      <c r="J2246" s="75"/>
      <c r="K2246" s="36"/>
      <c r="L2246" s="82"/>
      <c r="M2246" s="82"/>
      <c r="N2246" s="77"/>
      <c r="O2246" s="84" t="s">
        <v>2169</v>
      </c>
      <c r="P2246" s="86">
        <v>43862.379305555558</v>
      </c>
      <c r="Q2246" s="84" t="s">
        <v>2374</v>
      </c>
      <c r="R2246" s="84"/>
      <c r="S2246" s="84"/>
      <c r="T2246" s="84" t="s">
        <v>2906</v>
      </c>
      <c r="U2246" s="84"/>
      <c r="V2246" s="87" t="s">
        <v>3607</v>
      </c>
      <c r="W2246" s="86">
        <v>43862.379305555558</v>
      </c>
      <c r="X2246" s="90">
        <v>43862</v>
      </c>
      <c r="Y2246" s="92" t="s">
        <v>5720</v>
      </c>
      <c r="Z2246" s="87" t="s">
        <v>9483</v>
      </c>
      <c r="AA2246" s="84"/>
      <c r="AB2246" s="84"/>
      <c r="AC2246" s="92" t="s">
        <v>13361</v>
      </c>
      <c r="AD2246" s="84"/>
      <c r="AE2246" s="84" t="b">
        <v>0</v>
      </c>
      <c r="AF2246" s="84">
        <v>0</v>
      </c>
      <c r="AG2246" s="92" t="s">
        <v>16467</v>
      </c>
      <c r="AH2246" s="84" t="b">
        <v>0</v>
      </c>
      <c r="AI2246" s="84" t="s">
        <v>16520</v>
      </c>
      <c r="AJ2246" s="84"/>
      <c r="AK2246" s="92" t="s">
        <v>16467</v>
      </c>
      <c r="AL2246" s="84" t="b">
        <v>0</v>
      </c>
      <c r="AM2246" s="84">
        <v>23</v>
      </c>
      <c r="AN2246" s="92" t="s">
        <v>14858</v>
      </c>
      <c r="AO2246" s="84" t="s">
        <v>16535</v>
      </c>
      <c r="AP2246" s="84" t="b">
        <v>0</v>
      </c>
      <c r="AQ2246" s="92" t="s">
        <v>14858</v>
      </c>
      <c r="AR2246" s="84" t="s">
        <v>179</v>
      </c>
      <c r="AS2246" s="84">
        <v>0</v>
      </c>
      <c r="AT2246" s="84">
        <v>0</v>
      </c>
      <c r="AU2246" s="84"/>
      <c r="AV2246" s="84"/>
      <c r="AW2246" s="84"/>
      <c r="AX2246" s="84"/>
      <c r="AY2246" s="84"/>
      <c r="AZ2246" s="84"/>
      <c r="BA2246" s="84"/>
      <c r="BB2246" s="84"/>
      <c r="BC2246">
        <v>1</v>
      </c>
      <c r="BD2246">
        <v>0</v>
      </c>
      <c r="BE2246">
        <v>0</v>
      </c>
      <c r="BF2246">
        <v>0</v>
      </c>
      <c r="BG2246">
        <v>1</v>
      </c>
      <c r="BH2246">
        <v>0</v>
      </c>
    </row>
    <row r="2247" spans="1:60" x14ac:dyDescent="0.3">
      <c r="A2247" s="69" t="s">
        <v>1936</v>
      </c>
      <c r="B2247" s="69" t="s">
        <v>2128</v>
      </c>
      <c r="C2247" s="70"/>
      <c r="D2247" s="71"/>
      <c r="E2247" s="72"/>
      <c r="F2247" s="73"/>
      <c r="G2247" s="70"/>
      <c r="H2247" s="74"/>
      <c r="I2247" s="75"/>
      <c r="J2247" s="75"/>
      <c r="K2247" s="36"/>
      <c r="L2247" s="82"/>
      <c r="M2247" s="82"/>
      <c r="N2247" s="77"/>
      <c r="O2247" s="84" t="s">
        <v>2168</v>
      </c>
      <c r="P2247" s="86">
        <v>43862.379849537036</v>
      </c>
      <c r="Q2247" s="84" t="s">
        <v>2269</v>
      </c>
      <c r="R2247" s="84"/>
      <c r="S2247" s="84"/>
      <c r="T2247" s="84"/>
      <c r="U2247" s="84"/>
      <c r="V2247" s="87" t="s">
        <v>4632</v>
      </c>
      <c r="W2247" s="86">
        <v>43862.379849537036</v>
      </c>
      <c r="X2247" s="90">
        <v>43862</v>
      </c>
      <c r="Y2247" s="92" t="s">
        <v>7972</v>
      </c>
      <c r="Z2247" s="87" t="s">
        <v>11808</v>
      </c>
      <c r="AA2247" s="84"/>
      <c r="AB2247" s="84"/>
      <c r="AC2247" s="92" t="s">
        <v>15712</v>
      </c>
      <c r="AD2247" s="84"/>
      <c r="AE2247" s="84" t="b">
        <v>0</v>
      </c>
      <c r="AF2247" s="84">
        <v>0</v>
      </c>
      <c r="AG2247" s="92" t="s">
        <v>16467</v>
      </c>
      <c r="AH2247" s="84" t="b">
        <v>0</v>
      </c>
      <c r="AI2247" s="84" t="s">
        <v>16520</v>
      </c>
      <c r="AJ2247" s="84"/>
      <c r="AK2247" s="92" t="s">
        <v>16467</v>
      </c>
      <c r="AL2247" s="84" t="b">
        <v>0</v>
      </c>
      <c r="AM2247" s="84">
        <v>12</v>
      </c>
      <c r="AN2247" s="92" t="s">
        <v>15398</v>
      </c>
      <c r="AO2247" s="84" t="s">
        <v>16534</v>
      </c>
      <c r="AP2247" s="84" t="b">
        <v>0</v>
      </c>
      <c r="AQ2247" s="92" t="s">
        <v>15398</v>
      </c>
      <c r="AR2247" s="84" t="s">
        <v>179</v>
      </c>
      <c r="AS2247" s="84">
        <v>0</v>
      </c>
      <c r="AT2247" s="84">
        <v>0</v>
      </c>
      <c r="AU2247" s="84"/>
      <c r="AV2247" s="84"/>
      <c r="AW2247" s="84"/>
      <c r="AX2247" s="84"/>
      <c r="AY2247" s="84"/>
      <c r="AZ2247" s="84"/>
      <c r="BA2247" s="84"/>
      <c r="BB2247" s="84"/>
      <c r="BC2247">
        <v>1</v>
      </c>
      <c r="BD2247">
        <v>0</v>
      </c>
      <c r="BE2247">
        <v>1</v>
      </c>
      <c r="BF2247">
        <v>0</v>
      </c>
      <c r="BG2247">
        <v>0</v>
      </c>
      <c r="BH2247">
        <v>0</v>
      </c>
    </row>
    <row r="2248" spans="1:60" x14ac:dyDescent="0.3">
      <c r="A2248" s="69" t="s">
        <v>1936</v>
      </c>
      <c r="B2248" s="69" t="s">
        <v>2129</v>
      </c>
      <c r="C2248" s="70"/>
      <c r="D2248" s="71"/>
      <c r="E2248" s="72"/>
      <c r="F2248" s="73"/>
      <c r="G2248" s="70"/>
      <c r="H2248" s="74"/>
      <c r="I2248" s="75"/>
      <c r="J2248" s="75"/>
      <c r="K2248" s="36"/>
      <c r="L2248" s="82"/>
      <c r="M2248" s="82"/>
      <c r="N2248" s="77"/>
      <c r="O2248" s="84" t="s">
        <v>2168</v>
      </c>
      <c r="P2248" s="86">
        <v>43862.379849537036</v>
      </c>
      <c r="Q2248" s="84" t="s">
        <v>2269</v>
      </c>
      <c r="R2248" s="84"/>
      <c r="S2248" s="84"/>
      <c r="T2248" s="84"/>
      <c r="U2248" s="84"/>
      <c r="V2248" s="87" t="s">
        <v>4632</v>
      </c>
      <c r="W2248" s="86">
        <v>43862.379849537036</v>
      </c>
      <c r="X2248" s="90">
        <v>43862</v>
      </c>
      <c r="Y2248" s="92" t="s">
        <v>7972</v>
      </c>
      <c r="Z2248" s="87" t="s">
        <v>11808</v>
      </c>
      <c r="AA2248" s="84"/>
      <c r="AB2248" s="84"/>
      <c r="AC2248" s="92" t="s">
        <v>15712</v>
      </c>
      <c r="AD2248" s="84"/>
      <c r="AE2248" s="84" t="b">
        <v>0</v>
      </c>
      <c r="AF2248" s="84">
        <v>0</v>
      </c>
      <c r="AG2248" s="92" t="s">
        <v>16467</v>
      </c>
      <c r="AH2248" s="84" t="b">
        <v>0</v>
      </c>
      <c r="AI2248" s="84" t="s">
        <v>16520</v>
      </c>
      <c r="AJ2248" s="84"/>
      <c r="AK2248" s="92" t="s">
        <v>16467</v>
      </c>
      <c r="AL2248" s="84" t="b">
        <v>0</v>
      </c>
      <c r="AM2248" s="84">
        <v>12</v>
      </c>
      <c r="AN2248" s="92" t="s">
        <v>15398</v>
      </c>
      <c r="AO2248" s="84" t="s">
        <v>16534</v>
      </c>
      <c r="AP2248" s="84" t="b">
        <v>0</v>
      </c>
      <c r="AQ2248" s="92" t="s">
        <v>15398</v>
      </c>
      <c r="AR2248" s="84" t="s">
        <v>179</v>
      </c>
      <c r="AS2248" s="84">
        <v>0</v>
      </c>
      <c r="AT2248" s="84">
        <v>0</v>
      </c>
      <c r="AU2248" s="84"/>
      <c r="AV2248" s="84"/>
      <c r="AW2248" s="84"/>
      <c r="AX2248" s="84"/>
      <c r="AY2248" s="84"/>
      <c r="AZ2248" s="84"/>
      <c r="BA2248" s="84"/>
      <c r="BB2248" s="84"/>
      <c r="BC2248">
        <v>2</v>
      </c>
      <c r="BD2248">
        <v>0</v>
      </c>
      <c r="BE2248">
        <v>2</v>
      </c>
      <c r="BF2248">
        <v>0</v>
      </c>
      <c r="BG2248">
        <v>0</v>
      </c>
      <c r="BH2248">
        <v>0</v>
      </c>
    </row>
    <row r="2249" spans="1:60" x14ac:dyDescent="0.3">
      <c r="A2249" s="69" t="s">
        <v>822</v>
      </c>
      <c r="B2249" s="69" t="s">
        <v>822</v>
      </c>
      <c r="C2249" s="70"/>
      <c r="D2249" s="71"/>
      <c r="E2249" s="72"/>
      <c r="F2249" s="73"/>
      <c r="G2249" s="70"/>
      <c r="H2249" s="74"/>
      <c r="I2249" s="75"/>
      <c r="J2249" s="75"/>
      <c r="K2249" s="36"/>
      <c r="L2249" s="82"/>
      <c r="M2249" s="82"/>
      <c r="N2249" s="77"/>
      <c r="O2249" s="84" t="s">
        <v>179</v>
      </c>
      <c r="P2249" s="86">
        <v>43862.380289351851</v>
      </c>
      <c r="Q2249" s="84" t="s">
        <v>2385</v>
      </c>
      <c r="R2249" s="84"/>
      <c r="S2249" s="84"/>
      <c r="T2249" s="84" t="s">
        <v>2883</v>
      </c>
      <c r="U2249" s="84"/>
      <c r="V2249" s="87" t="s">
        <v>3608</v>
      </c>
      <c r="W2249" s="86">
        <v>43862.380289351851</v>
      </c>
      <c r="X2249" s="90">
        <v>43862</v>
      </c>
      <c r="Y2249" s="92" t="s">
        <v>5722</v>
      </c>
      <c r="Z2249" s="87" t="s">
        <v>9485</v>
      </c>
      <c r="AA2249" s="84"/>
      <c r="AB2249" s="84"/>
      <c r="AC2249" s="92" t="s">
        <v>13363</v>
      </c>
      <c r="AD2249" s="84"/>
      <c r="AE2249" s="84" t="b">
        <v>0</v>
      </c>
      <c r="AF2249" s="84">
        <v>0</v>
      </c>
      <c r="AG2249" s="92" t="s">
        <v>16467</v>
      </c>
      <c r="AH2249" s="84" t="b">
        <v>0</v>
      </c>
      <c r="AI2249" s="84" t="s">
        <v>16520</v>
      </c>
      <c r="AJ2249" s="84"/>
      <c r="AK2249" s="92" t="s">
        <v>16467</v>
      </c>
      <c r="AL2249" s="84" t="b">
        <v>0</v>
      </c>
      <c r="AM2249" s="84">
        <v>0</v>
      </c>
      <c r="AN2249" s="92" t="s">
        <v>16467</v>
      </c>
      <c r="AO2249" s="84" t="s">
        <v>16534</v>
      </c>
      <c r="AP2249" s="84" t="b">
        <v>0</v>
      </c>
      <c r="AQ2249" s="92" t="s">
        <v>13363</v>
      </c>
      <c r="AR2249" s="84" t="s">
        <v>179</v>
      </c>
      <c r="AS2249" s="84">
        <v>0</v>
      </c>
      <c r="AT2249" s="84">
        <v>0</v>
      </c>
      <c r="AU2249" s="84"/>
      <c r="AV2249" s="84"/>
      <c r="AW2249" s="84"/>
      <c r="AX2249" s="84"/>
      <c r="AY2249" s="84"/>
      <c r="AZ2249" s="84"/>
      <c r="BA2249" s="84"/>
      <c r="BB2249" s="84"/>
      <c r="BC2249">
        <v>1</v>
      </c>
      <c r="BD2249">
        <v>0</v>
      </c>
      <c r="BE2249">
        <v>0</v>
      </c>
      <c r="BF2249">
        <v>1</v>
      </c>
      <c r="BG2249">
        <v>0</v>
      </c>
      <c r="BH2249">
        <v>0</v>
      </c>
    </row>
    <row r="2250" spans="1:60" x14ac:dyDescent="0.3">
      <c r="A2250" s="69" t="s">
        <v>823</v>
      </c>
      <c r="B2250" s="69" t="s">
        <v>1596</v>
      </c>
      <c r="C2250" s="70"/>
      <c r="D2250" s="71"/>
      <c r="E2250" s="72"/>
      <c r="F2250" s="73"/>
      <c r="G2250" s="70"/>
      <c r="H2250" s="74"/>
      <c r="I2250" s="75"/>
      <c r="J2250" s="75"/>
      <c r="K2250" s="36"/>
      <c r="L2250" s="82"/>
      <c r="M2250" s="82"/>
      <c r="N2250" s="77"/>
      <c r="O2250" s="84" t="s">
        <v>2169</v>
      </c>
      <c r="P2250" s="86">
        <v>43862.382002314815</v>
      </c>
      <c r="Q2250" s="84" t="s">
        <v>2374</v>
      </c>
      <c r="R2250" s="84"/>
      <c r="S2250" s="84"/>
      <c r="T2250" s="84" t="s">
        <v>2906</v>
      </c>
      <c r="U2250" s="84"/>
      <c r="V2250" s="87" t="s">
        <v>3609</v>
      </c>
      <c r="W2250" s="86">
        <v>43862.382002314815</v>
      </c>
      <c r="X2250" s="90">
        <v>43862</v>
      </c>
      <c r="Y2250" s="92" t="s">
        <v>5723</v>
      </c>
      <c r="Z2250" s="87" t="s">
        <v>9486</v>
      </c>
      <c r="AA2250" s="84"/>
      <c r="AB2250" s="84"/>
      <c r="AC2250" s="92" t="s">
        <v>13364</v>
      </c>
      <c r="AD2250" s="84"/>
      <c r="AE2250" s="84" t="b">
        <v>0</v>
      </c>
      <c r="AF2250" s="84">
        <v>0</v>
      </c>
      <c r="AG2250" s="92" t="s">
        <v>16467</v>
      </c>
      <c r="AH2250" s="84" t="b">
        <v>0</v>
      </c>
      <c r="AI2250" s="84" t="s">
        <v>16520</v>
      </c>
      <c r="AJ2250" s="84"/>
      <c r="AK2250" s="92" t="s">
        <v>16467</v>
      </c>
      <c r="AL2250" s="84" t="b">
        <v>0</v>
      </c>
      <c r="AM2250" s="84">
        <v>23</v>
      </c>
      <c r="AN2250" s="92" t="s">
        <v>14858</v>
      </c>
      <c r="AO2250" s="84" t="s">
        <v>16534</v>
      </c>
      <c r="AP2250" s="84" t="b">
        <v>0</v>
      </c>
      <c r="AQ2250" s="92" t="s">
        <v>14858</v>
      </c>
      <c r="AR2250" s="84" t="s">
        <v>179</v>
      </c>
      <c r="AS2250" s="84">
        <v>0</v>
      </c>
      <c r="AT2250" s="84">
        <v>0</v>
      </c>
      <c r="AU2250" s="84"/>
      <c r="AV2250" s="84"/>
      <c r="AW2250" s="84"/>
      <c r="AX2250" s="84"/>
      <c r="AY2250" s="84"/>
      <c r="AZ2250" s="84"/>
      <c r="BA2250" s="84"/>
      <c r="BB2250" s="84"/>
      <c r="BC2250">
        <v>1</v>
      </c>
      <c r="BD2250">
        <v>0</v>
      </c>
      <c r="BE2250">
        <v>0</v>
      </c>
      <c r="BF2250">
        <v>0</v>
      </c>
      <c r="BG2250">
        <v>1</v>
      </c>
      <c r="BH2250">
        <v>0</v>
      </c>
    </row>
    <row r="2251" spans="1:60" x14ac:dyDescent="0.3">
      <c r="A2251" s="69" t="s">
        <v>2030</v>
      </c>
      <c r="B2251" s="69" t="s">
        <v>2029</v>
      </c>
      <c r="C2251" s="70"/>
      <c r="D2251" s="71"/>
      <c r="E2251" s="72"/>
      <c r="F2251" s="73"/>
      <c r="G2251" s="70"/>
      <c r="H2251" s="74"/>
      <c r="I2251" s="75"/>
      <c r="J2251" s="75"/>
      <c r="K2251" s="36"/>
      <c r="L2251" s="82"/>
      <c r="M2251" s="82"/>
      <c r="N2251" s="77"/>
      <c r="O2251" s="84" t="s">
        <v>2169</v>
      </c>
      <c r="P2251" s="86">
        <v>43862.383483796293</v>
      </c>
      <c r="Q2251" s="84" t="s">
        <v>2217</v>
      </c>
      <c r="R2251" s="84"/>
      <c r="S2251" s="84"/>
      <c r="T2251" s="84"/>
      <c r="U2251" s="84"/>
      <c r="V2251" s="87" t="s">
        <v>4720</v>
      </c>
      <c r="W2251" s="86">
        <v>43862.383483796293</v>
      </c>
      <c r="X2251" s="90">
        <v>43862</v>
      </c>
      <c r="Y2251" s="92" t="s">
        <v>8309</v>
      </c>
      <c r="Z2251" s="87" t="s">
        <v>12167</v>
      </c>
      <c r="AA2251" s="84"/>
      <c r="AB2251" s="84"/>
      <c r="AC2251" s="92" t="s">
        <v>16091</v>
      </c>
      <c r="AD2251" s="84"/>
      <c r="AE2251" s="84" t="b">
        <v>0</v>
      </c>
      <c r="AF2251" s="84">
        <v>0</v>
      </c>
      <c r="AG2251" s="92" t="s">
        <v>16467</v>
      </c>
      <c r="AH2251" s="84" t="b">
        <v>0</v>
      </c>
      <c r="AI2251" s="84" t="s">
        <v>16520</v>
      </c>
      <c r="AJ2251" s="84"/>
      <c r="AK2251" s="92" t="s">
        <v>16467</v>
      </c>
      <c r="AL2251" s="84" t="b">
        <v>0</v>
      </c>
      <c r="AM2251" s="84">
        <v>25</v>
      </c>
      <c r="AN2251" s="92" t="s">
        <v>16088</v>
      </c>
      <c r="AO2251" s="84" t="s">
        <v>16534</v>
      </c>
      <c r="AP2251" s="84" t="b">
        <v>0</v>
      </c>
      <c r="AQ2251" s="92" t="s">
        <v>16088</v>
      </c>
      <c r="AR2251" s="84" t="s">
        <v>179</v>
      </c>
      <c r="AS2251" s="84">
        <v>0</v>
      </c>
      <c r="AT2251" s="84">
        <v>0</v>
      </c>
      <c r="AU2251" s="84"/>
      <c r="AV2251" s="84"/>
      <c r="AW2251" s="84"/>
      <c r="AX2251" s="84"/>
      <c r="AY2251" s="84"/>
      <c r="AZ2251" s="84"/>
      <c r="BA2251" s="84"/>
      <c r="BB2251" s="84"/>
      <c r="BC2251">
        <v>1</v>
      </c>
      <c r="BD2251">
        <v>0</v>
      </c>
      <c r="BE2251">
        <v>0</v>
      </c>
      <c r="BF2251">
        <v>0</v>
      </c>
      <c r="BG2251">
        <v>1</v>
      </c>
      <c r="BH2251">
        <v>0</v>
      </c>
    </row>
    <row r="2252" spans="1:60" x14ac:dyDescent="0.3">
      <c r="A2252" s="69" t="s">
        <v>1447</v>
      </c>
      <c r="B2252" s="69" t="s">
        <v>2104</v>
      </c>
      <c r="C2252" s="70"/>
      <c r="D2252" s="71"/>
      <c r="E2252" s="72"/>
      <c r="F2252" s="73"/>
      <c r="G2252" s="70"/>
      <c r="H2252" s="74"/>
      <c r="I2252" s="75"/>
      <c r="J2252" s="75"/>
      <c r="K2252" s="36"/>
      <c r="L2252" s="82"/>
      <c r="M2252" s="82"/>
      <c r="N2252" s="77"/>
      <c r="O2252" s="84" t="s">
        <v>2169</v>
      </c>
      <c r="P2252" s="86">
        <v>43862.386562500003</v>
      </c>
      <c r="Q2252" s="84" t="s">
        <v>2409</v>
      </c>
      <c r="R2252" s="84"/>
      <c r="S2252" s="84"/>
      <c r="T2252" s="84" t="s">
        <v>2883</v>
      </c>
      <c r="U2252" s="84"/>
      <c r="V2252" s="87" t="s">
        <v>4192</v>
      </c>
      <c r="W2252" s="86">
        <v>43862.386562500003</v>
      </c>
      <c r="X2252" s="90">
        <v>43862</v>
      </c>
      <c r="Y2252" s="92" t="s">
        <v>8495</v>
      </c>
      <c r="Z2252" s="87" t="s">
        <v>12364</v>
      </c>
      <c r="AA2252" s="84"/>
      <c r="AB2252" s="84"/>
      <c r="AC2252" s="92" t="s">
        <v>16311</v>
      </c>
      <c r="AD2252" s="84"/>
      <c r="AE2252" s="84" t="b">
        <v>0</v>
      </c>
      <c r="AF2252" s="84">
        <v>0</v>
      </c>
      <c r="AG2252" s="92" t="s">
        <v>16467</v>
      </c>
      <c r="AH2252" s="84" t="b">
        <v>0</v>
      </c>
      <c r="AI2252" s="84" t="s">
        <v>16520</v>
      </c>
      <c r="AJ2252" s="84"/>
      <c r="AK2252" s="92" t="s">
        <v>16467</v>
      </c>
      <c r="AL2252" s="84" t="b">
        <v>0</v>
      </c>
      <c r="AM2252" s="84">
        <v>6</v>
      </c>
      <c r="AN2252" s="92" t="s">
        <v>16319</v>
      </c>
      <c r="AO2252" s="84" t="s">
        <v>16534</v>
      </c>
      <c r="AP2252" s="84" t="b">
        <v>0</v>
      </c>
      <c r="AQ2252" s="92" t="s">
        <v>16319</v>
      </c>
      <c r="AR2252" s="84" t="s">
        <v>179</v>
      </c>
      <c r="AS2252" s="84">
        <v>0</v>
      </c>
      <c r="AT2252" s="84">
        <v>0</v>
      </c>
      <c r="AU2252" s="84"/>
      <c r="AV2252" s="84"/>
      <c r="AW2252" s="84"/>
      <c r="AX2252" s="84"/>
      <c r="AY2252" s="84"/>
      <c r="AZ2252" s="84"/>
      <c r="BA2252" s="84"/>
      <c r="BB2252" s="84"/>
      <c r="BC2252">
        <v>1</v>
      </c>
      <c r="BD2252">
        <v>0</v>
      </c>
      <c r="BE2252">
        <v>0</v>
      </c>
      <c r="BF2252">
        <v>0</v>
      </c>
      <c r="BG2252">
        <v>1</v>
      </c>
      <c r="BH2252">
        <v>0</v>
      </c>
    </row>
    <row r="2253" spans="1:60" x14ac:dyDescent="0.3">
      <c r="A2253" s="69" t="s">
        <v>1447</v>
      </c>
      <c r="B2253" s="69" t="s">
        <v>2018</v>
      </c>
      <c r="C2253" s="70"/>
      <c r="D2253" s="71"/>
      <c r="E2253" s="72"/>
      <c r="F2253" s="73"/>
      <c r="G2253" s="70"/>
      <c r="H2253" s="74"/>
      <c r="I2253" s="75"/>
      <c r="J2253" s="75"/>
      <c r="K2253" s="36"/>
      <c r="L2253" s="82"/>
      <c r="M2253" s="82"/>
      <c r="N2253" s="77"/>
      <c r="O2253" s="84" t="s">
        <v>2169</v>
      </c>
      <c r="P2253" s="86">
        <v>43862.386666666665</v>
      </c>
      <c r="Q2253" s="84" t="s">
        <v>2497</v>
      </c>
      <c r="R2253" s="84"/>
      <c r="S2253" s="84"/>
      <c r="T2253" s="84" t="s">
        <v>2883</v>
      </c>
      <c r="U2253" s="84"/>
      <c r="V2253" s="87" t="s">
        <v>4192</v>
      </c>
      <c r="W2253" s="86">
        <v>43862.386666666665</v>
      </c>
      <c r="X2253" s="90">
        <v>43862</v>
      </c>
      <c r="Y2253" s="92" t="s">
        <v>8271</v>
      </c>
      <c r="Z2253" s="87" t="s">
        <v>12128</v>
      </c>
      <c r="AA2253" s="84"/>
      <c r="AB2253" s="84"/>
      <c r="AC2253" s="92" t="s">
        <v>16047</v>
      </c>
      <c r="AD2253" s="84"/>
      <c r="AE2253" s="84" t="b">
        <v>0</v>
      </c>
      <c r="AF2253" s="84">
        <v>0</v>
      </c>
      <c r="AG2253" s="92" t="s">
        <v>16467</v>
      </c>
      <c r="AH2253" s="84" t="b">
        <v>0</v>
      </c>
      <c r="AI2253" s="84" t="s">
        <v>16520</v>
      </c>
      <c r="AJ2253" s="84"/>
      <c r="AK2253" s="92" t="s">
        <v>16467</v>
      </c>
      <c r="AL2253" s="84" t="b">
        <v>0</v>
      </c>
      <c r="AM2253" s="84">
        <v>4</v>
      </c>
      <c r="AN2253" s="92" t="s">
        <v>16050</v>
      </c>
      <c r="AO2253" s="84" t="s">
        <v>16534</v>
      </c>
      <c r="AP2253" s="84" t="b">
        <v>0</v>
      </c>
      <c r="AQ2253" s="92" t="s">
        <v>16050</v>
      </c>
      <c r="AR2253" s="84" t="s">
        <v>179</v>
      </c>
      <c r="AS2253" s="84">
        <v>0</v>
      </c>
      <c r="AT2253" s="84">
        <v>0</v>
      </c>
      <c r="AU2253" s="84"/>
      <c r="AV2253" s="84"/>
      <c r="AW2253" s="84"/>
      <c r="AX2253" s="84"/>
      <c r="AY2253" s="84"/>
      <c r="AZ2253" s="84"/>
      <c r="BA2253" s="84"/>
      <c r="BB2253" s="84"/>
      <c r="BC2253">
        <v>2</v>
      </c>
      <c r="BD2253">
        <v>0</v>
      </c>
      <c r="BE2253">
        <v>0</v>
      </c>
      <c r="BF2253">
        <v>0</v>
      </c>
      <c r="BG2253">
        <v>2</v>
      </c>
      <c r="BH2253">
        <v>0</v>
      </c>
    </row>
    <row r="2254" spans="1:60" x14ac:dyDescent="0.3">
      <c r="A2254" s="69" t="s">
        <v>1447</v>
      </c>
      <c r="B2254" s="69" t="s">
        <v>1445</v>
      </c>
      <c r="C2254" s="70"/>
      <c r="D2254" s="71"/>
      <c r="E2254" s="72"/>
      <c r="F2254" s="73"/>
      <c r="G2254" s="70"/>
      <c r="H2254" s="74"/>
      <c r="I2254" s="75"/>
      <c r="J2254" s="75"/>
      <c r="K2254" s="36"/>
      <c r="L2254" s="82"/>
      <c r="M2254" s="82"/>
      <c r="N2254" s="77"/>
      <c r="O2254" s="84" t="s">
        <v>2169</v>
      </c>
      <c r="P2254" s="86">
        <v>43862.387280092589</v>
      </c>
      <c r="Q2254" s="84" t="s">
        <v>2267</v>
      </c>
      <c r="R2254" s="84"/>
      <c r="S2254" s="84"/>
      <c r="T2254" s="84"/>
      <c r="U2254" s="84"/>
      <c r="V2254" s="87" t="s">
        <v>4192</v>
      </c>
      <c r="W2254" s="86">
        <v>43862.387280092589</v>
      </c>
      <c r="X2254" s="90">
        <v>43862</v>
      </c>
      <c r="Y2254" s="92" t="s">
        <v>6755</v>
      </c>
      <c r="Z2254" s="87" t="s">
        <v>10536</v>
      </c>
      <c r="AA2254" s="84"/>
      <c r="AB2254" s="84"/>
      <c r="AC2254" s="92" t="s">
        <v>14419</v>
      </c>
      <c r="AD2254" s="84"/>
      <c r="AE2254" s="84" t="b">
        <v>0</v>
      </c>
      <c r="AF2254" s="84">
        <v>0</v>
      </c>
      <c r="AG2254" s="92" t="s">
        <v>16467</v>
      </c>
      <c r="AH2254" s="84" t="b">
        <v>0</v>
      </c>
      <c r="AI2254" s="84" t="s">
        <v>16520</v>
      </c>
      <c r="AJ2254" s="84"/>
      <c r="AK2254" s="92" t="s">
        <v>16467</v>
      </c>
      <c r="AL2254" s="84" t="b">
        <v>0</v>
      </c>
      <c r="AM2254" s="84">
        <v>24</v>
      </c>
      <c r="AN2254" s="92" t="s">
        <v>14417</v>
      </c>
      <c r="AO2254" s="84" t="s">
        <v>16534</v>
      </c>
      <c r="AP2254" s="84" t="b">
        <v>0</v>
      </c>
      <c r="AQ2254" s="92" t="s">
        <v>14417</v>
      </c>
      <c r="AR2254" s="84" t="s">
        <v>179</v>
      </c>
      <c r="AS2254" s="84">
        <v>0</v>
      </c>
      <c r="AT2254" s="84">
        <v>0</v>
      </c>
      <c r="AU2254" s="84"/>
      <c r="AV2254" s="84"/>
      <c r="AW2254" s="84"/>
      <c r="AX2254" s="84"/>
      <c r="AY2254" s="84"/>
      <c r="AZ2254" s="84"/>
      <c r="BA2254" s="84"/>
      <c r="BB2254" s="84"/>
      <c r="BC2254">
        <v>1</v>
      </c>
      <c r="BD2254">
        <v>0</v>
      </c>
      <c r="BE2254">
        <v>0</v>
      </c>
      <c r="BF2254">
        <v>0</v>
      </c>
      <c r="BG2254">
        <v>1</v>
      </c>
      <c r="BH2254">
        <v>0</v>
      </c>
    </row>
    <row r="2255" spans="1:60" x14ac:dyDescent="0.3">
      <c r="A2255" s="69" t="s">
        <v>1447</v>
      </c>
      <c r="B2255" s="69" t="s">
        <v>1506</v>
      </c>
      <c r="C2255" s="70"/>
      <c r="D2255" s="71"/>
      <c r="E2255" s="72"/>
      <c r="F2255" s="73"/>
      <c r="G2255" s="70"/>
      <c r="H2255" s="74"/>
      <c r="I2255" s="75"/>
      <c r="J2255" s="75"/>
      <c r="K2255" s="36"/>
      <c r="L2255" s="82"/>
      <c r="M2255" s="82"/>
      <c r="N2255" s="77"/>
      <c r="O2255" s="84" t="s">
        <v>2169</v>
      </c>
      <c r="P2255" s="86">
        <v>43862.38753472222</v>
      </c>
      <c r="Q2255" s="84" t="s">
        <v>2408</v>
      </c>
      <c r="R2255" s="84"/>
      <c r="S2255" s="84"/>
      <c r="T2255" s="84"/>
      <c r="U2255" s="84"/>
      <c r="V2255" s="87" t="s">
        <v>4192</v>
      </c>
      <c r="W2255" s="86">
        <v>43862.38753472222</v>
      </c>
      <c r="X2255" s="90">
        <v>43862</v>
      </c>
      <c r="Y2255" s="92" t="s">
        <v>6932</v>
      </c>
      <c r="Z2255" s="87" t="s">
        <v>10713</v>
      </c>
      <c r="AA2255" s="84"/>
      <c r="AB2255" s="84"/>
      <c r="AC2255" s="92" t="s">
        <v>14597</v>
      </c>
      <c r="AD2255" s="84"/>
      <c r="AE2255" s="84" t="b">
        <v>0</v>
      </c>
      <c r="AF2255" s="84">
        <v>0</v>
      </c>
      <c r="AG2255" s="92" t="s">
        <v>16467</v>
      </c>
      <c r="AH2255" s="84" t="b">
        <v>0</v>
      </c>
      <c r="AI2255" s="84" t="s">
        <v>16520</v>
      </c>
      <c r="AJ2255" s="84"/>
      <c r="AK2255" s="92" t="s">
        <v>16467</v>
      </c>
      <c r="AL2255" s="84" t="b">
        <v>0</v>
      </c>
      <c r="AM2255" s="84">
        <v>6</v>
      </c>
      <c r="AN2255" s="92" t="s">
        <v>14596</v>
      </c>
      <c r="AO2255" s="84" t="s">
        <v>16534</v>
      </c>
      <c r="AP2255" s="84" t="b">
        <v>0</v>
      </c>
      <c r="AQ2255" s="92" t="s">
        <v>14596</v>
      </c>
      <c r="AR2255" s="84" t="s">
        <v>179</v>
      </c>
      <c r="AS2255" s="84">
        <v>0</v>
      </c>
      <c r="AT2255" s="84">
        <v>0</v>
      </c>
      <c r="AU2255" s="84"/>
      <c r="AV2255" s="84"/>
      <c r="AW2255" s="84"/>
      <c r="AX2255" s="84"/>
      <c r="AY2255" s="84"/>
      <c r="AZ2255" s="84"/>
      <c r="BA2255" s="84"/>
      <c r="BB2255" s="84"/>
      <c r="BC2255">
        <v>1</v>
      </c>
      <c r="BD2255">
        <v>0</v>
      </c>
      <c r="BE2255">
        <v>0</v>
      </c>
      <c r="BF2255">
        <v>0</v>
      </c>
      <c r="BG2255">
        <v>1</v>
      </c>
      <c r="BH2255">
        <v>0</v>
      </c>
    </row>
    <row r="2256" spans="1:60" x14ac:dyDescent="0.3">
      <c r="A2256" s="69" t="s">
        <v>825</v>
      </c>
      <c r="B2256" s="69" t="s">
        <v>1596</v>
      </c>
      <c r="C2256" s="70"/>
      <c r="D2256" s="71"/>
      <c r="E2256" s="72"/>
      <c r="F2256" s="73"/>
      <c r="G2256" s="70"/>
      <c r="H2256" s="74"/>
      <c r="I2256" s="75"/>
      <c r="J2256" s="75"/>
      <c r="K2256" s="36"/>
      <c r="L2256" s="82"/>
      <c r="M2256" s="82"/>
      <c r="N2256" s="77"/>
      <c r="O2256" s="84" t="s">
        <v>2169</v>
      </c>
      <c r="P2256" s="86">
        <v>43862.38790509259</v>
      </c>
      <c r="Q2256" s="84" t="s">
        <v>2374</v>
      </c>
      <c r="R2256" s="84"/>
      <c r="S2256" s="84"/>
      <c r="T2256" s="84" t="s">
        <v>2906</v>
      </c>
      <c r="U2256" s="84"/>
      <c r="V2256" s="87" t="s">
        <v>3611</v>
      </c>
      <c r="W2256" s="86">
        <v>43862.38790509259</v>
      </c>
      <c r="X2256" s="90">
        <v>43862</v>
      </c>
      <c r="Y2256" s="92" t="s">
        <v>5725</v>
      </c>
      <c r="Z2256" s="87" t="s">
        <v>9488</v>
      </c>
      <c r="AA2256" s="84"/>
      <c r="AB2256" s="84"/>
      <c r="AC2256" s="92" t="s">
        <v>13366</v>
      </c>
      <c r="AD2256" s="84"/>
      <c r="AE2256" s="84" t="b">
        <v>0</v>
      </c>
      <c r="AF2256" s="84">
        <v>0</v>
      </c>
      <c r="AG2256" s="92" t="s">
        <v>16467</v>
      </c>
      <c r="AH2256" s="84" t="b">
        <v>0</v>
      </c>
      <c r="AI2256" s="84" t="s">
        <v>16520</v>
      </c>
      <c r="AJ2256" s="84"/>
      <c r="AK2256" s="92" t="s">
        <v>16467</v>
      </c>
      <c r="AL2256" s="84" t="b">
        <v>0</v>
      </c>
      <c r="AM2256" s="84">
        <v>23</v>
      </c>
      <c r="AN2256" s="92" t="s">
        <v>14858</v>
      </c>
      <c r="AO2256" s="84" t="s">
        <v>16534</v>
      </c>
      <c r="AP2256" s="84" t="b">
        <v>0</v>
      </c>
      <c r="AQ2256" s="92" t="s">
        <v>14858</v>
      </c>
      <c r="AR2256" s="84" t="s">
        <v>179</v>
      </c>
      <c r="AS2256" s="84">
        <v>0</v>
      </c>
      <c r="AT2256" s="84">
        <v>0</v>
      </c>
      <c r="AU2256" s="84"/>
      <c r="AV2256" s="84"/>
      <c r="AW2256" s="84"/>
      <c r="AX2256" s="84"/>
      <c r="AY2256" s="84"/>
      <c r="AZ2256" s="84"/>
      <c r="BA2256" s="84"/>
      <c r="BB2256" s="84"/>
      <c r="BC2256">
        <v>1</v>
      </c>
      <c r="BD2256">
        <v>0</v>
      </c>
      <c r="BE2256">
        <v>0</v>
      </c>
      <c r="BF2256">
        <v>0</v>
      </c>
      <c r="BG2256">
        <v>1</v>
      </c>
      <c r="BH2256">
        <v>0</v>
      </c>
    </row>
    <row r="2257" spans="1:60" x14ac:dyDescent="0.3">
      <c r="A2257" s="69" t="s">
        <v>857</v>
      </c>
      <c r="B2257" s="69" t="s">
        <v>857</v>
      </c>
      <c r="C2257" s="70"/>
      <c r="D2257" s="71"/>
      <c r="E2257" s="72"/>
      <c r="F2257" s="73"/>
      <c r="G2257" s="70"/>
      <c r="H2257" s="74"/>
      <c r="I2257" s="75"/>
      <c r="J2257" s="75"/>
      <c r="K2257" s="36"/>
      <c r="L2257" s="82"/>
      <c r="M2257" s="82"/>
      <c r="N2257" s="77"/>
      <c r="O2257" s="84" t="s">
        <v>179</v>
      </c>
      <c r="P2257" s="86">
        <v>43862.389768518522</v>
      </c>
      <c r="Q2257" s="84" t="s">
        <v>2391</v>
      </c>
      <c r="R2257" s="84"/>
      <c r="S2257" s="84"/>
      <c r="T2257" s="84" t="s">
        <v>2912</v>
      </c>
      <c r="U2257" s="84"/>
      <c r="V2257" s="87" t="s">
        <v>3641</v>
      </c>
      <c r="W2257" s="86">
        <v>43862.389768518522</v>
      </c>
      <c r="X2257" s="90">
        <v>43862</v>
      </c>
      <c r="Y2257" s="92" t="s">
        <v>5773</v>
      </c>
      <c r="Z2257" s="87" t="s">
        <v>9536</v>
      </c>
      <c r="AA2257" s="84"/>
      <c r="AB2257" s="84"/>
      <c r="AC2257" s="92" t="s">
        <v>13414</v>
      </c>
      <c r="AD2257" s="84"/>
      <c r="AE2257" s="84" t="b">
        <v>0</v>
      </c>
      <c r="AF2257" s="84">
        <v>11</v>
      </c>
      <c r="AG2257" s="92" t="s">
        <v>16467</v>
      </c>
      <c r="AH2257" s="84" t="b">
        <v>0</v>
      </c>
      <c r="AI2257" s="84" t="s">
        <v>16521</v>
      </c>
      <c r="AJ2257" s="84"/>
      <c r="AK2257" s="92" t="s">
        <v>16467</v>
      </c>
      <c r="AL2257" s="84" t="b">
        <v>0</v>
      </c>
      <c r="AM2257" s="84">
        <v>1</v>
      </c>
      <c r="AN2257" s="92" t="s">
        <v>16467</v>
      </c>
      <c r="AO2257" s="84" t="s">
        <v>16534</v>
      </c>
      <c r="AP2257" s="84" t="b">
        <v>0</v>
      </c>
      <c r="AQ2257" s="92" t="s">
        <v>13414</v>
      </c>
      <c r="AR2257" s="84" t="s">
        <v>179</v>
      </c>
      <c r="AS2257" s="84">
        <v>0</v>
      </c>
      <c r="AT2257" s="84">
        <v>0</v>
      </c>
      <c r="AU2257" s="84"/>
      <c r="AV2257" s="84"/>
      <c r="AW2257" s="84"/>
      <c r="AX2257" s="84"/>
      <c r="AY2257" s="84"/>
      <c r="AZ2257" s="84"/>
      <c r="BA2257" s="84"/>
      <c r="BB2257" s="84"/>
      <c r="BC2257">
        <v>1</v>
      </c>
      <c r="BD2257">
        <v>0</v>
      </c>
      <c r="BE2257">
        <v>0</v>
      </c>
      <c r="BF2257">
        <v>1</v>
      </c>
      <c r="BG2257">
        <v>0</v>
      </c>
      <c r="BH2257">
        <v>0</v>
      </c>
    </row>
    <row r="2258" spans="1:60" x14ac:dyDescent="0.3">
      <c r="A2258" s="69" t="s">
        <v>829</v>
      </c>
      <c r="B2258" s="69" t="s">
        <v>829</v>
      </c>
      <c r="C2258" s="70"/>
      <c r="D2258" s="71"/>
      <c r="E2258" s="72"/>
      <c r="F2258" s="73"/>
      <c r="G2258" s="70"/>
      <c r="H2258" s="74"/>
      <c r="I2258" s="75"/>
      <c r="J2258" s="75"/>
      <c r="K2258" s="36"/>
      <c r="L2258" s="82"/>
      <c r="M2258" s="82"/>
      <c r="N2258" s="77"/>
      <c r="O2258" s="84" t="s">
        <v>179</v>
      </c>
      <c r="P2258" s="86">
        <v>43862.390532407408</v>
      </c>
      <c r="Q2258" s="84" t="s">
        <v>2387</v>
      </c>
      <c r="R2258" s="84"/>
      <c r="S2258" s="84"/>
      <c r="T2258" s="84" t="s">
        <v>2910</v>
      </c>
      <c r="U2258" s="87" t="s">
        <v>2979</v>
      </c>
      <c r="V2258" s="87" t="s">
        <v>2979</v>
      </c>
      <c r="W2258" s="86">
        <v>43862.390532407408</v>
      </c>
      <c r="X2258" s="90">
        <v>43862</v>
      </c>
      <c r="Y2258" s="92" t="s">
        <v>5729</v>
      </c>
      <c r="Z2258" s="87" t="s">
        <v>9492</v>
      </c>
      <c r="AA2258" s="84"/>
      <c r="AB2258" s="84"/>
      <c r="AC2258" s="92" t="s">
        <v>13370</v>
      </c>
      <c r="AD2258" s="84"/>
      <c r="AE2258" s="84" t="b">
        <v>0</v>
      </c>
      <c r="AF2258" s="84">
        <v>6</v>
      </c>
      <c r="AG2258" s="92" t="s">
        <v>16467</v>
      </c>
      <c r="AH2258" s="84" t="b">
        <v>0</v>
      </c>
      <c r="AI2258" s="84" t="s">
        <v>16520</v>
      </c>
      <c r="AJ2258" s="84"/>
      <c r="AK2258" s="92" t="s">
        <v>16467</v>
      </c>
      <c r="AL2258" s="84" t="b">
        <v>0</v>
      </c>
      <c r="AM2258" s="84">
        <v>5</v>
      </c>
      <c r="AN2258" s="92" t="s">
        <v>16467</v>
      </c>
      <c r="AO2258" s="84" t="s">
        <v>16539</v>
      </c>
      <c r="AP2258" s="84" t="b">
        <v>0</v>
      </c>
      <c r="AQ2258" s="92" t="s">
        <v>13370</v>
      </c>
      <c r="AR2258" s="84" t="s">
        <v>179</v>
      </c>
      <c r="AS2258" s="84">
        <v>0</v>
      </c>
      <c r="AT2258" s="84">
        <v>0</v>
      </c>
      <c r="AU2258" s="84"/>
      <c r="AV2258" s="84"/>
      <c r="AW2258" s="84"/>
      <c r="AX2258" s="84"/>
      <c r="AY2258" s="84"/>
      <c r="AZ2258" s="84"/>
      <c r="BA2258" s="84"/>
      <c r="BB2258" s="84"/>
      <c r="BC2258">
        <v>2</v>
      </c>
      <c r="BD2258">
        <v>0</v>
      </c>
      <c r="BE2258">
        <v>0</v>
      </c>
      <c r="BF2258">
        <v>1</v>
      </c>
      <c r="BG2258">
        <v>1</v>
      </c>
      <c r="BH2258">
        <v>0</v>
      </c>
    </row>
    <row r="2259" spans="1:60" x14ac:dyDescent="0.3">
      <c r="A2259" s="69" t="s">
        <v>826</v>
      </c>
      <c r="B2259" s="69" t="s">
        <v>826</v>
      </c>
      <c r="C2259" s="70"/>
      <c r="D2259" s="71"/>
      <c r="E2259" s="72"/>
      <c r="F2259" s="73"/>
      <c r="G2259" s="70"/>
      <c r="H2259" s="74"/>
      <c r="I2259" s="75"/>
      <c r="J2259" s="75"/>
      <c r="K2259" s="36"/>
      <c r="L2259" s="82"/>
      <c r="M2259" s="82"/>
      <c r="N2259" s="77"/>
      <c r="O2259" s="84" t="s">
        <v>179</v>
      </c>
      <c r="P2259" s="86">
        <v>43862.390590277777</v>
      </c>
      <c r="Q2259" s="84" t="s">
        <v>2386</v>
      </c>
      <c r="R2259" s="84"/>
      <c r="S2259" s="84"/>
      <c r="T2259" s="84" t="s">
        <v>2883</v>
      </c>
      <c r="U2259" s="84"/>
      <c r="V2259" s="87" t="s">
        <v>3612</v>
      </c>
      <c r="W2259" s="86">
        <v>43862.390590277777</v>
      </c>
      <c r="X2259" s="90">
        <v>43862</v>
      </c>
      <c r="Y2259" s="92" t="s">
        <v>5726</v>
      </c>
      <c r="Z2259" s="87" t="s">
        <v>9489</v>
      </c>
      <c r="AA2259" s="84"/>
      <c r="AB2259" s="84"/>
      <c r="AC2259" s="92" t="s">
        <v>13367</v>
      </c>
      <c r="AD2259" s="84"/>
      <c r="AE2259" s="84" t="b">
        <v>0</v>
      </c>
      <c r="AF2259" s="84">
        <v>0</v>
      </c>
      <c r="AG2259" s="92" t="s">
        <v>16467</v>
      </c>
      <c r="AH2259" s="84" t="b">
        <v>0</v>
      </c>
      <c r="AI2259" s="84" t="s">
        <v>16520</v>
      </c>
      <c r="AJ2259" s="84"/>
      <c r="AK2259" s="92" t="s">
        <v>16467</v>
      </c>
      <c r="AL2259" s="84" t="b">
        <v>0</v>
      </c>
      <c r="AM2259" s="84">
        <v>0</v>
      </c>
      <c r="AN2259" s="92" t="s">
        <v>16467</v>
      </c>
      <c r="AO2259" s="84" t="s">
        <v>16534</v>
      </c>
      <c r="AP2259" s="84" t="b">
        <v>0</v>
      </c>
      <c r="AQ2259" s="92" t="s">
        <v>13367</v>
      </c>
      <c r="AR2259" s="84" t="s">
        <v>179</v>
      </c>
      <c r="AS2259" s="84">
        <v>0</v>
      </c>
      <c r="AT2259" s="84">
        <v>0</v>
      </c>
      <c r="AU2259" s="84"/>
      <c r="AV2259" s="84"/>
      <c r="AW2259" s="84"/>
      <c r="AX2259" s="84"/>
      <c r="AY2259" s="84"/>
      <c r="AZ2259" s="84"/>
      <c r="BA2259" s="84"/>
      <c r="BB2259" s="84"/>
      <c r="BC2259">
        <v>1</v>
      </c>
      <c r="BD2259">
        <v>0</v>
      </c>
      <c r="BE2259">
        <v>0</v>
      </c>
      <c r="BF2259">
        <v>1</v>
      </c>
      <c r="BG2259">
        <v>0</v>
      </c>
      <c r="BH2259">
        <v>0</v>
      </c>
    </row>
    <row r="2260" spans="1:60" x14ac:dyDescent="0.3">
      <c r="A2260" s="69" t="s">
        <v>827</v>
      </c>
      <c r="B2260" s="69" t="s">
        <v>829</v>
      </c>
      <c r="C2260" s="70"/>
      <c r="D2260" s="71"/>
      <c r="E2260" s="72"/>
      <c r="F2260" s="73"/>
      <c r="G2260" s="70"/>
      <c r="H2260" s="74"/>
      <c r="I2260" s="75"/>
      <c r="J2260" s="75"/>
      <c r="K2260" s="36"/>
      <c r="L2260" s="82"/>
      <c r="M2260" s="82"/>
      <c r="N2260" s="77"/>
      <c r="O2260" s="84" t="s">
        <v>2169</v>
      </c>
      <c r="P2260" s="86">
        <v>43862.390694444446</v>
      </c>
      <c r="Q2260" s="84" t="s">
        <v>2387</v>
      </c>
      <c r="R2260" s="84"/>
      <c r="S2260" s="84"/>
      <c r="T2260" s="84" t="s">
        <v>2910</v>
      </c>
      <c r="U2260" s="84"/>
      <c r="V2260" s="87" t="s">
        <v>3613</v>
      </c>
      <c r="W2260" s="86">
        <v>43862.390694444446</v>
      </c>
      <c r="X2260" s="90">
        <v>43862</v>
      </c>
      <c r="Y2260" s="92" t="s">
        <v>5727</v>
      </c>
      <c r="Z2260" s="87" t="s">
        <v>9490</v>
      </c>
      <c r="AA2260" s="84"/>
      <c r="AB2260" s="84"/>
      <c r="AC2260" s="92" t="s">
        <v>13368</v>
      </c>
      <c r="AD2260" s="84"/>
      <c r="AE2260" s="84" t="b">
        <v>0</v>
      </c>
      <c r="AF2260" s="84">
        <v>0</v>
      </c>
      <c r="AG2260" s="92" t="s">
        <v>16467</v>
      </c>
      <c r="AH2260" s="84" t="b">
        <v>0</v>
      </c>
      <c r="AI2260" s="84" t="s">
        <v>16520</v>
      </c>
      <c r="AJ2260" s="84"/>
      <c r="AK2260" s="92" t="s">
        <v>16467</v>
      </c>
      <c r="AL2260" s="84" t="b">
        <v>0</v>
      </c>
      <c r="AM2260" s="84">
        <v>5</v>
      </c>
      <c r="AN2260" s="92" t="s">
        <v>13370</v>
      </c>
      <c r="AO2260" s="84" t="s">
        <v>16539</v>
      </c>
      <c r="AP2260" s="84" t="b">
        <v>0</v>
      </c>
      <c r="AQ2260" s="92" t="s">
        <v>13370</v>
      </c>
      <c r="AR2260" s="84" t="s">
        <v>179</v>
      </c>
      <c r="AS2260" s="84">
        <v>0</v>
      </c>
      <c r="AT2260" s="84">
        <v>0</v>
      </c>
      <c r="AU2260" s="84"/>
      <c r="AV2260" s="84"/>
      <c r="AW2260" s="84"/>
      <c r="AX2260" s="84"/>
      <c r="AY2260" s="84"/>
      <c r="AZ2260" s="84"/>
      <c r="BA2260" s="84"/>
      <c r="BB2260" s="84"/>
      <c r="BC2260">
        <v>1</v>
      </c>
      <c r="BD2260">
        <v>0</v>
      </c>
      <c r="BE2260">
        <v>0</v>
      </c>
      <c r="BF2260">
        <v>0</v>
      </c>
      <c r="BG2260">
        <v>1</v>
      </c>
      <c r="BH2260">
        <v>0</v>
      </c>
    </row>
    <row r="2261" spans="1:60" x14ac:dyDescent="0.3">
      <c r="A2261" s="69" t="s">
        <v>828</v>
      </c>
      <c r="B2261" s="69" t="s">
        <v>829</v>
      </c>
      <c r="C2261" s="70"/>
      <c r="D2261" s="71"/>
      <c r="E2261" s="72"/>
      <c r="F2261" s="73"/>
      <c r="G2261" s="70"/>
      <c r="H2261" s="74"/>
      <c r="I2261" s="75"/>
      <c r="J2261" s="75"/>
      <c r="K2261" s="36"/>
      <c r="L2261" s="82"/>
      <c r="M2261" s="82"/>
      <c r="N2261" s="77"/>
      <c r="O2261" s="84" t="s">
        <v>2169</v>
      </c>
      <c r="P2261" s="86">
        <v>43862.390729166669</v>
      </c>
      <c r="Q2261" s="84" t="s">
        <v>2387</v>
      </c>
      <c r="R2261" s="84"/>
      <c r="S2261" s="84"/>
      <c r="T2261" s="84" t="s">
        <v>2910</v>
      </c>
      <c r="U2261" s="84"/>
      <c r="V2261" s="87" t="s">
        <v>3614</v>
      </c>
      <c r="W2261" s="86">
        <v>43862.390729166669</v>
      </c>
      <c r="X2261" s="90">
        <v>43862</v>
      </c>
      <c r="Y2261" s="92" t="s">
        <v>5728</v>
      </c>
      <c r="Z2261" s="87" t="s">
        <v>9491</v>
      </c>
      <c r="AA2261" s="84"/>
      <c r="AB2261" s="84"/>
      <c r="AC2261" s="92" t="s">
        <v>13369</v>
      </c>
      <c r="AD2261" s="84"/>
      <c r="AE2261" s="84" t="b">
        <v>0</v>
      </c>
      <c r="AF2261" s="84">
        <v>0</v>
      </c>
      <c r="AG2261" s="92" t="s">
        <v>16467</v>
      </c>
      <c r="AH2261" s="84" t="b">
        <v>0</v>
      </c>
      <c r="AI2261" s="84" t="s">
        <v>16520</v>
      </c>
      <c r="AJ2261" s="84"/>
      <c r="AK2261" s="92" t="s">
        <v>16467</v>
      </c>
      <c r="AL2261" s="84" t="b">
        <v>0</v>
      </c>
      <c r="AM2261" s="84">
        <v>5</v>
      </c>
      <c r="AN2261" s="92" t="s">
        <v>13370</v>
      </c>
      <c r="AO2261" s="84" t="s">
        <v>16539</v>
      </c>
      <c r="AP2261" s="84" t="b">
        <v>0</v>
      </c>
      <c r="AQ2261" s="92" t="s">
        <v>13370</v>
      </c>
      <c r="AR2261" s="84" t="s">
        <v>179</v>
      </c>
      <c r="AS2261" s="84">
        <v>0</v>
      </c>
      <c r="AT2261" s="84">
        <v>0</v>
      </c>
      <c r="AU2261" s="84"/>
      <c r="AV2261" s="84"/>
      <c r="AW2261" s="84"/>
      <c r="AX2261" s="84"/>
      <c r="AY2261" s="84"/>
      <c r="AZ2261" s="84"/>
      <c r="BA2261" s="84"/>
      <c r="BB2261" s="84"/>
      <c r="BC2261">
        <v>1</v>
      </c>
      <c r="BD2261">
        <v>0</v>
      </c>
      <c r="BE2261">
        <v>0</v>
      </c>
      <c r="BF2261">
        <v>0</v>
      </c>
      <c r="BG2261">
        <v>1</v>
      </c>
      <c r="BH2261">
        <v>0</v>
      </c>
    </row>
    <row r="2262" spans="1:60" x14ac:dyDescent="0.3">
      <c r="A2262" s="69" t="s">
        <v>830</v>
      </c>
      <c r="B2262" s="69" t="s">
        <v>829</v>
      </c>
      <c r="C2262" s="70"/>
      <c r="D2262" s="71"/>
      <c r="E2262" s="72"/>
      <c r="F2262" s="73"/>
      <c r="G2262" s="70"/>
      <c r="H2262" s="74"/>
      <c r="I2262" s="75"/>
      <c r="J2262" s="75"/>
      <c r="K2262" s="36"/>
      <c r="L2262" s="82"/>
      <c r="M2262" s="82"/>
      <c r="N2262" s="77"/>
      <c r="O2262" s="84" t="s">
        <v>2169</v>
      </c>
      <c r="P2262" s="86">
        <v>43862.390763888892</v>
      </c>
      <c r="Q2262" s="84" t="s">
        <v>2387</v>
      </c>
      <c r="R2262" s="84"/>
      <c r="S2262" s="84"/>
      <c r="T2262" s="84" t="s">
        <v>2910</v>
      </c>
      <c r="U2262" s="84"/>
      <c r="V2262" s="87" t="s">
        <v>3616</v>
      </c>
      <c r="W2262" s="86">
        <v>43862.390763888892</v>
      </c>
      <c r="X2262" s="90">
        <v>43862</v>
      </c>
      <c r="Y2262" s="92" t="s">
        <v>5730</v>
      </c>
      <c r="Z2262" s="87" t="s">
        <v>9493</v>
      </c>
      <c r="AA2262" s="84"/>
      <c r="AB2262" s="84"/>
      <c r="AC2262" s="92" t="s">
        <v>13371</v>
      </c>
      <c r="AD2262" s="84"/>
      <c r="AE2262" s="84" t="b">
        <v>0</v>
      </c>
      <c r="AF2262" s="84">
        <v>0</v>
      </c>
      <c r="AG2262" s="92" t="s">
        <v>16467</v>
      </c>
      <c r="AH2262" s="84" t="b">
        <v>0</v>
      </c>
      <c r="AI2262" s="84" t="s">
        <v>16520</v>
      </c>
      <c r="AJ2262" s="84"/>
      <c r="AK2262" s="92" t="s">
        <v>16467</v>
      </c>
      <c r="AL2262" s="84" t="b">
        <v>0</v>
      </c>
      <c r="AM2262" s="84">
        <v>5</v>
      </c>
      <c r="AN2262" s="92" t="s">
        <v>13370</v>
      </c>
      <c r="AO2262" s="84" t="s">
        <v>16539</v>
      </c>
      <c r="AP2262" s="84" t="b">
        <v>0</v>
      </c>
      <c r="AQ2262" s="92" t="s">
        <v>13370</v>
      </c>
      <c r="AR2262" s="84" t="s">
        <v>179</v>
      </c>
      <c r="AS2262" s="84">
        <v>0</v>
      </c>
      <c r="AT2262" s="84">
        <v>0</v>
      </c>
      <c r="AU2262" s="84"/>
      <c r="AV2262" s="84"/>
      <c r="AW2262" s="84"/>
      <c r="AX2262" s="84"/>
      <c r="AY2262" s="84"/>
      <c r="AZ2262" s="84"/>
      <c r="BA2262" s="84"/>
      <c r="BB2262" s="84"/>
      <c r="BC2262">
        <v>1</v>
      </c>
      <c r="BD2262">
        <v>0</v>
      </c>
      <c r="BE2262">
        <v>0</v>
      </c>
      <c r="BF2262">
        <v>0</v>
      </c>
      <c r="BG2262">
        <v>1</v>
      </c>
      <c r="BH2262">
        <v>0</v>
      </c>
    </row>
    <row r="2263" spans="1:60" x14ac:dyDescent="0.3">
      <c r="A2263" s="69" t="s">
        <v>831</v>
      </c>
      <c r="B2263" s="69" t="s">
        <v>2025</v>
      </c>
      <c r="C2263" s="70"/>
      <c r="D2263" s="71"/>
      <c r="E2263" s="72"/>
      <c r="F2263" s="73"/>
      <c r="G2263" s="70"/>
      <c r="H2263" s="74"/>
      <c r="I2263" s="75"/>
      <c r="J2263" s="75"/>
      <c r="K2263" s="36"/>
      <c r="L2263" s="82"/>
      <c r="M2263" s="82"/>
      <c r="N2263" s="77"/>
      <c r="O2263" s="84" t="s">
        <v>2169</v>
      </c>
      <c r="P2263" s="86">
        <v>43862.391192129631</v>
      </c>
      <c r="Q2263" s="84" t="s">
        <v>2388</v>
      </c>
      <c r="R2263" s="84"/>
      <c r="S2263" s="84"/>
      <c r="T2263" s="84" t="s">
        <v>2883</v>
      </c>
      <c r="U2263" s="84"/>
      <c r="V2263" s="87" t="s">
        <v>3617</v>
      </c>
      <c r="W2263" s="86">
        <v>43862.391192129631</v>
      </c>
      <c r="X2263" s="90">
        <v>43862</v>
      </c>
      <c r="Y2263" s="92" t="s">
        <v>5732</v>
      </c>
      <c r="Z2263" s="87" t="s">
        <v>9495</v>
      </c>
      <c r="AA2263" s="84"/>
      <c r="AB2263" s="84"/>
      <c r="AC2263" s="92" t="s">
        <v>13373</v>
      </c>
      <c r="AD2263" s="84"/>
      <c r="AE2263" s="84" t="b">
        <v>0</v>
      </c>
      <c r="AF2263" s="84">
        <v>0</v>
      </c>
      <c r="AG2263" s="92" t="s">
        <v>16467</v>
      </c>
      <c r="AH2263" s="84" t="b">
        <v>0</v>
      </c>
      <c r="AI2263" s="84" t="s">
        <v>16520</v>
      </c>
      <c r="AJ2263" s="84"/>
      <c r="AK2263" s="92" t="s">
        <v>16467</v>
      </c>
      <c r="AL2263" s="84" t="b">
        <v>0</v>
      </c>
      <c r="AM2263" s="84">
        <v>4</v>
      </c>
      <c r="AN2263" s="92" t="s">
        <v>16075</v>
      </c>
      <c r="AO2263" s="84" t="s">
        <v>16535</v>
      </c>
      <c r="AP2263" s="84" t="b">
        <v>0</v>
      </c>
      <c r="AQ2263" s="92" t="s">
        <v>16075</v>
      </c>
      <c r="AR2263" s="84" t="s">
        <v>179</v>
      </c>
      <c r="AS2263" s="84">
        <v>0</v>
      </c>
      <c r="AT2263" s="84">
        <v>0</v>
      </c>
      <c r="AU2263" s="84"/>
      <c r="AV2263" s="84"/>
      <c r="AW2263" s="84"/>
      <c r="AX2263" s="84"/>
      <c r="AY2263" s="84"/>
      <c r="AZ2263" s="84"/>
      <c r="BA2263" s="84"/>
      <c r="BB2263" s="84"/>
      <c r="BC2263">
        <v>1</v>
      </c>
      <c r="BD2263">
        <v>0</v>
      </c>
      <c r="BE2263">
        <v>0</v>
      </c>
      <c r="BF2263">
        <v>0</v>
      </c>
      <c r="BG2263">
        <v>1</v>
      </c>
      <c r="BH2263">
        <v>0</v>
      </c>
    </row>
    <row r="2264" spans="1:60" x14ac:dyDescent="0.3">
      <c r="A2264" s="69" t="s">
        <v>1634</v>
      </c>
      <c r="B2264" s="69" t="s">
        <v>1634</v>
      </c>
      <c r="C2264" s="70"/>
      <c r="D2264" s="71"/>
      <c r="E2264" s="72"/>
      <c r="F2264" s="73"/>
      <c r="G2264" s="70"/>
      <c r="H2264" s="74"/>
      <c r="I2264" s="75"/>
      <c r="J2264" s="75"/>
      <c r="K2264" s="36"/>
      <c r="L2264" s="82"/>
      <c r="M2264" s="82"/>
      <c r="N2264" s="77"/>
      <c r="O2264" s="84" t="s">
        <v>179</v>
      </c>
      <c r="P2264" s="86">
        <v>43862.39135416667</v>
      </c>
      <c r="Q2264" s="84" t="s">
        <v>2551</v>
      </c>
      <c r="R2264" s="84"/>
      <c r="S2264" s="84"/>
      <c r="T2264" s="84" t="s">
        <v>2883</v>
      </c>
      <c r="U2264" s="87" t="s">
        <v>3022</v>
      </c>
      <c r="V2264" s="87" t="s">
        <v>3022</v>
      </c>
      <c r="W2264" s="86">
        <v>43862.39135416667</v>
      </c>
      <c r="X2264" s="90">
        <v>43862</v>
      </c>
      <c r="Y2264" s="92" t="s">
        <v>7280</v>
      </c>
      <c r="Z2264" s="87" t="s">
        <v>11075</v>
      </c>
      <c r="AA2264" s="84"/>
      <c r="AB2264" s="84"/>
      <c r="AC2264" s="92" t="s">
        <v>14962</v>
      </c>
      <c r="AD2264" s="84"/>
      <c r="AE2264" s="84" t="b">
        <v>0</v>
      </c>
      <c r="AF2264" s="84">
        <v>5</v>
      </c>
      <c r="AG2264" s="92" t="s">
        <v>16467</v>
      </c>
      <c r="AH2264" s="84" t="b">
        <v>0</v>
      </c>
      <c r="AI2264" s="84" t="s">
        <v>16520</v>
      </c>
      <c r="AJ2264" s="84"/>
      <c r="AK2264" s="92" t="s">
        <v>16467</v>
      </c>
      <c r="AL2264" s="84" t="b">
        <v>0</v>
      </c>
      <c r="AM2264" s="84">
        <v>3</v>
      </c>
      <c r="AN2264" s="92" t="s">
        <v>16467</v>
      </c>
      <c r="AO2264" s="84" t="s">
        <v>16534</v>
      </c>
      <c r="AP2264" s="84" t="b">
        <v>0</v>
      </c>
      <c r="AQ2264" s="92" t="s">
        <v>14962</v>
      </c>
      <c r="AR2264" s="84" t="s">
        <v>179</v>
      </c>
      <c r="AS2264" s="84">
        <v>0</v>
      </c>
      <c r="AT2264" s="84">
        <v>0</v>
      </c>
      <c r="AU2264" s="84"/>
      <c r="AV2264" s="84"/>
      <c r="AW2264" s="84"/>
      <c r="AX2264" s="84"/>
      <c r="AY2264" s="84"/>
      <c r="AZ2264" s="84"/>
      <c r="BA2264" s="84"/>
      <c r="BB2264" s="84"/>
      <c r="BC2264">
        <v>4</v>
      </c>
      <c r="BD2264">
        <v>0</v>
      </c>
      <c r="BE2264">
        <v>0</v>
      </c>
      <c r="BF2264">
        <v>4</v>
      </c>
      <c r="BG2264">
        <v>0</v>
      </c>
      <c r="BH2264">
        <v>0</v>
      </c>
    </row>
    <row r="2265" spans="1:60" x14ac:dyDescent="0.3">
      <c r="A2265" s="69" t="s">
        <v>832</v>
      </c>
      <c r="B2265" s="69" t="s">
        <v>2096</v>
      </c>
      <c r="C2265" s="70"/>
      <c r="D2265" s="71"/>
      <c r="E2265" s="72"/>
      <c r="F2265" s="73"/>
      <c r="G2265" s="70"/>
      <c r="H2265" s="74"/>
      <c r="I2265" s="75"/>
      <c r="J2265" s="75"/>
      <c r="K2265" s="36"/>
      <c r="L2265" s="82"/>
      <c r="M2265" s="82"/>
      <c r="N2265" s="77"/>
      <c r="O2265" s="84" t="s">
        <v>2169</v>
      </c>
      <c r="P2265" s="86">
        <v>43862.391574074078</v>
      </c>
      <c r="Q2265" s="84" t="s">
        <v>2284</v>
      </c>
      <c r="R2265" s="84"/>
      <c r="S2265" s="84"/>
      <c r="T2265" s="84" t="s">
        <v>2883</v>
      </c>
      <c r="U2265" s="84"/>
      <c r="V2265" s="87" t="s">
        <v>3618</v>
      </c>
      <c r="W2265" s="86">
        <v>43862.391574074078</v>
      </c>
      <c r="X2265" s="90">
        <v>43862</v>
      </c>
      <c r="Y2265" s="92" t="s">
        <v>5733</v>
      </c>
      <c r="Z2265" s="87" t="s">
        <v>9496</v>
      </c>
      <c r="AA2265" s="84"/>
      <c r="AB2265" s="84"/>
      <c r="AC2265" s="92" t="s">
        <v>13374</v>
      </c>
      <c r="AD2265" s="84"/>
      <c r="AE2265" s="84" t="b">
        <v>0</v>
      </c>
      <c r="AF2265" s="84">
        <v>0</v>
      </c>
      <c r="AG2265" s="92" t="s">
        <v>16467</v>
      </c>
      <c r="AH2265" s="84" t="b">
        <v>0</v>
      </c>
      <c r="AI2265" s="84" t="s">
        <v>16520</v>
      </c>
      <c r="AJ2265" s="84"/>
      <c r="AK2265" s="92" t="s">
        <v>16467</v>
      </c>
      <c r="AL2265" s="84" t="b">
        <v>0</v>
      </c>
      <c r="AM2265" s="84">
        <v>230</v>
      </c>
      <c r="AN2265" s="92" t="s">
        <v>16293</v>
      </c>
      <c r="AO2265" s="84" t="s">
        <v>16534</v>
      </c>
      <c r="AP2265" s="84" t="b">
        <v>0</v>
      </c>
      <c r="AQ2265" s="92" t="s">
        <v>16293</v>
      </c>
      <c r="AR2265" s="84" t="s">
        <v>179</v>
      </c>
      <c r="AS2265" s="84">
        <v>0</v>
      </c>
      <c r="AT2265" s="84">
        <v>0</v>
      </c>
      <c r="AU2265" s="84"/>
      <c r="AV2265" s="84"/>
      <c r="AW2265" s="84"/>
      <c r="AX2265" s="84"/>
      <c r="AY2265" s="84"/>
      <c r="AZ2265" s="84"/>
      <c r="BA2265" s="84"/>
      <c r="BB2265" s="84"/>
      <c r="BC2265">
        <v>1</v>
      </c>
      <c r="BD2265">
        <v>0</v>
      </c>
      <c r="BE2265">
        <v>0</v>
      </c>
      <c r="BF2265">
        <v>0</v>
      </c>
      <c r="BG2265">
        <v>1</v>
      </c>
      <c r="BH2265">
        <v>0</v>
      </c>
    </row>
    <row r="2266" spans="1:60" x14ac:dyDescent="0.3">
      <c r="A2266" s="69" t="s">
        <v>833</v>
      </c>
      <c r="B2266" s="69" t="s">
        <v>2128</v>
      </c>
      <c r="C2266" s="70"/>
      <c r="D2266" s="71"/>
      <c r="E2266" s="72"/>
      <c r="F2266" s="73"/>
      <c r="G2266" s="70"/>
      <c r="H2266" s="74"/>
      <c r="I2266" s="75"/>
      <c r="J2266" s="75"/>
      <c r="K2266" s="36"/>
      <c r="L2266" s="82"/>
      <c r="M2266" s="82"/>
      <c r="N2266" s="77"/>
      <c r="O2266" s="84" t="s">
        <v>2168</v>
      </c>
      <c r="P2266" s="86">
        <v>43862.392743055556</v>
      </c>
      <c r="Q2266" s="84" t="s">
        <v>2299</v>
      </c>
      <c r="R2266" s="84"/>
      <c r="S2266" s="84"/>
      <c r="T2266" s="84"/>
      <c r="U2266" s="84"/>
      <c r="V2266" s="87" t="s">
        <v>3619</v>
      </c>
      <c r="W2266" s="86">
        <v>43862.392743055556</v>
      </c>
      <c r="X2266" s="90">
        <v>43862</v>
      </c>
      <c r="Y2266" s="92" t="s">
        <v>5736</v>
      </c>
      <c r="Z2266" s="87" t="s">
        <v>9499</v>
      </c>
      <c r="AA2266" s="84"/>
      <c r="AB2266" s="84"/>
      <c r="AC2266" s="92" t="s">
        <v>13377</v>
      </c>
      <c r="AD2266" s="84"/>
      <c r="AE2266" s="84" t="b">
        <v>0</v>
      </c>
      <c r="AF2266" s="84">
        <v>0</v>
      </c>
      <c r="AG2266" s="92" t="s">
        <v>16467</v>
      </c>
      <c r="AH2266" s="84" t="b">
        <v>0</v>
      </c>
      <c r="AI2266" s="84" t="s">
        <v>16520</v>
      </c>
      <c r="AJ2266" s="84"/>
      <c r="AK2266" s="92" t="s">
        <v>16467</v>
      </c>
      <c r="AL2266" s="84" t="b">
        <v>0</v>
      </c>
      <c r="AM2266" s="84">
        <v>118</v>
      </c>
      <c r="AN2266" s="92" t="s">
        <v>16294</v>
      </c>
      <c r="AO2266" s="84" t="s">
        <v>16534</v>
      </c>
      <c r="AP2266" s="84" t="b">
        <v>0</v>
      </c>
      <c r="AQ2266" s="92" t="s">
        <v>16294</v>
      </c>
      <c r="AR2266" s="84" t="s">
        <v>179</v>
      </c>
      <c r="AS2266" s="84">
        <v>0</v>
      </c>
      <c r="AT2266" s="84">
        <v>0</v>
      </c>
      <c r="AU2266" s="84"/>
      <c r="AV2266" s="84"/>
      <c r="AW2266" s="84"/>
      <c r="AX2266" s="84"/>
      <c r="AY2266" s="84"/>
      <c r="AZ2266" s="84"/>
      <c r="BA2266" s="84"/>
      <c r="BB2266" s="84"/>
      <c r="BC2266">
        <v>1</v>
      </c>
      <c r="BD2266">
        <v>0</v>
      </c>
      <c r="BE2266">
        <v>1</v>
      </c>
      <c r="BF2266">
        <v>0</v>
      </c>
      <c r="BG2266">
        <v>0</v>
      </c>
      <c r="BH2266">
        <v>0</v>
      </c>
    </row>
    <row r="2267" spans="1:60" x14ac:dyDescent="0.3">
      <c r="A2267" s="69" t="s">
        <v>833</v>
      </c>
      <c r="B2267" s="69" t="s">
        <v>2145</v>
      </c>
      <c r="C2267" s="70"/>
      <c r="D2267" s="71"/>
      <c r="E2267" s="72"/>
      <c r="F2267" s="73"/>
      <c r="G2267" s="70"/>
      <c r="H2267" s="74"/>
      <c r="I2267" s="75"/>
      <c r="J2267" s="75"/>
      <c r="K2267" s="36"/>
      <c r="L2267" s="82"/>
      <c r="M2267" s="82"/>
      <c r="N2267" s="77"/>
      <c r="O2267" s="84" t="s">
        <v>2168</v>
      </c>
      <c r="P2267" s="86">
        <v>43862.392743055556</v>
      </c>
      <c r="Q2267" s="84" t="s">
        <v>2299</v>
      </c>
      <c r="R2267" s="84"/>
      <c r="S2267" s="84"/>
      <c r="T2267" s="84"/>
      <c r="U2267" s="84"/>
      <c r="V2267" s="87" t="s">
        <v>3619</v>
      </c>
      <c r="W2267" s="86">
        <v>43862.392743055556</v>
      </c>
      <c r="X2267" s="90">
        <v>43862</v>
      </c>
      <c r="Y2267" s="92" t="s">
        <v>5736</v>
      </c>
      <c r="Z2267" s="87" t="s">
        <v>9499</v>
      </c>
      <c r="AA2267" s="84"/>
      <c r="AB2267" s="84"/>
      <c r="AC2267" s="92" t="s">
        <v>13377</v>
      </c>
      <c r="AD2267" s="84"/>
      <c r="AE2267" s="84" t="b">
        <v>0</v>
      </c>
      <c r="AF2267" s="84">
        <v>0</v>
      </c>
      <c r="AG2267" s="92" t="s">
        <v>16467</v>
      </c>
      <c r="AH2267" s="84" t="b">
        <v>0</v>
      </c>
      <c r="AI2267" s="84" t="s">
        <v>16520</v>
      </c>
      <c r="AJ2267" s="84"/>
      <c r="AK2267" s="92" t="s">
        <v>16467</v>
      </c>
      <c r="AL2267" s="84" t="b">
        <v>0</v>
      </c>
      <c r="AM2267" s="84">
        <v>118</v>
      </c>
      <c r="AN2267" s="92" t="s">
        <v>16294</v>
      </c>
      <c r="AO2267" s="84" t="s">
        <v>16534</v>
      </c>
      <c r="AP2267" s="84" t="b">
        <v>0</v>
      </c>
      <c r="AQ2267" s="92" t="s">
        <v>16294</v>
      </c>
      <c r="AR2267" s="84" t="s">
        <v>179</v>
      </c>
      <c r="AS2267" s="84">
        <v>0</v>
      </c>
      <c r="AT2267" s="84">
        <v>0</v>
      </c>
      <c r="AU2267" s="84"/>
      <c r="AV2267" s="84"/>
      <c r="AW2267" s="84"/>
      <c r="AX2267" s="84"/>
      <c r="AY2267" s="84"/>
      <c r="AZ2267" s="84"/>
      <c r="BA2267" s="84"/>
      <c r="BB2267" s="84"/>
      <c r="BC2267">
        <v>1</v>
      </c>
      <c r="BD2267">
        <v>0</v>
      </c>
      <c r="BE2267">
        <v>1</v>
      </c>
      <c r="BF2267">
        <v>0</v>
      </c>
      <c r="BG2267">
        <v>0</v>
      </c>
      <c r="BH2267">
        <v>0</v>
      </c>
    </row>
    <row r="2268" spans="1:60" x14ac:dyDescent="0.3">
      <c r="A2268" s="69" t="s">
        <v>836</v>
      </c>
      <c r="B2268" s="69" t="s">
        <v>836</v>
      </c>
      <c r="C2268" s="70"/>
      <c r="D2268" s="71"/>
      <c r="E2268" s="72"/>
      <c r="F2268" s="73"/>
      <c r="G2268" s="70"/>
      <c r="H2268" s="74"/>
      <c r="I2268" s="75"/>
      <c r="J2268" s="75"/>
      <c r="K2268" s="36"/>
      <c r="L2268" s="82"/>
      <c r="M2268" s="82"/>
      <c r="N2268" s="77"/>
      <c r="O2268" s="84" t="s">
        <v>179</v>
      </c>
      <c r="P2268" s="86">
        <v>43862.393148148149</v>
      </c>
      <c r="Q2268" s="84" t="s">
        <v>2390</v>
      </c>
      <c r="R2268" s="84"/>
      <c r="S2268" s="84"/>
      <c r="T2268" s="84" t="s">
        <v>2873</v>
      </c>
      <c r="U2268" s="84"/>
      <c r="V2268" s="87" t="s">
        <v>3622</v>
      </c>
      <c r="W2268" s="86">
        <v>43862.393148148149</v>
      </c>
      <c r="X2268" s="90">
        <v>43862</v>
      </c>
      <c r="Y2268" s="92" t="s">
        <v>5744</v>
      </c>
      <c r="Z2268" s="87" t="s">
        <v>9507</v>
      </c>
      <c r="AA2268" s="84"/>
      <c r="AB2268" s="84"/>
      <c r="AC2268" s="92" t="s">
        <v>13385</v>
      </c>
      <c r="AD2268" s="84"/>
      <c r="AE2268" s="84" t="b">
        <v>0</v>
      </c>
      <c r="AF2268" s="84">
        <v>1</v>
      </c>
      <c r="AG2268" s="92" t="s">
        <v>16467</v>
      </c>
      <c r="AH2268" s="84" t="b">
        <v>0</v>
      </c>
      <c r="AI2268" s="84" t="s">
        <v>16520</v>
      </c>
      <c r="AJ2268" s="84"/>
      <c r="AK2268" s="92" t="s">
        <v>16467</v>
      </c>
      <c r="AL2268" s="84" t="b">
        <v>0</v>
      </c>
      <c r="AM2268" s="84">
        <v>0</v>
      </c>
      <c r="AN2268" s="92" t="s">
        <v>16467</v>
      </c>
      <c r="AO2268" s="84" t="s">
        <v>16535</v>
      </c>
      <c r="AP2268" s="84" t="b">
        <v>0</v>
      </c>
      <c r="AQ2268" s="92" t="s">
        <v>13385</v>
      </c>
      <c r="AR2268" s="84" t="s">
        <v>179</v>
      </c>
      <c r="AS2268" s="84">
        <v>0</v>
      </c>
      <c r="AT2268" s="84">
        <v>0</v>
      </c>
      <c r="AU2268" s="84"/>
      <c r="AV2268" s="84"/>
      <c r="AW2268" s="84"/>
      <c r="AX2268" s="84"/>
      <c r="AY2268" s="84"/>
      <c r="AZ2268" s="84"/>
      <c r="BA2268" s="84"/>
      <c r="BB2268" s="84"/>
      <c r="BC2268">
        <v>2</v>
      </c>
      <c r="BD2268">
        <v>0</v>
      </c>
      <c r="BE2268">
        <v>0</v>
      </c>
      <c r="BF2268">
        <v>2</v>
      </c>
      <c r="BG2268">
        <v>0</v>
      </c>
      <c r="BH2268">
        <v>0</v>
      </c>
    </row>
    <row r="2269" spans="1:60" x14ac:dyDescent="0.3">
      <c r="A2269" s="69" t="s">
        <v>1928</v>
      </c>
      <c r="B2269" s="69" t="s">
        <v>2096</v>
      </c>
      <c r="C2269" s="70"/>
      <c r="D2269" s="71"/>
      <c r="E2269" s="72"/>
      <c r="F2269" s="73"/>
      <c r="G2269" s="70"/>
      <c r="H2269" s="74"/>
      <c r="I2269" s="75"/>
      <c r="J2269" s="75"/>
      <c r="K2269" s="36"/>
      <c r="L2269" s="82"/>
      <c r="M2269" s="82"/>
      <c r="N2269" s="77"/>
      <c r="O2269" s="84" t="s">
        <v>2169</v>
      </c>
      <c r="P2269" s="86">
        <v>43862.393692129626</v>
      </c>
      <c r="Q2269" s="84" t="s">
        <v>2284</v>
      </c>
      <c r="R2269" s="84"/>
      <c r="S2269" s="84"/>
      <c r="T2269" s="84" t="s">
        <v>2883</v>
      </c>
      <c r="U2269" s="84"/>
      <c r="V2269" s="87" t="s">
        <v>4627</v>
      </c>
      <c r="W2269" s="86">
        <v>43862.393692129626</v>
      </c>
      <c r="X2269" s="90">
        <v>43862</v>
      </c>
      <c r="Y2269" s="92" t="s">
        <v>7942</v>
      </c>
      <c r="Z2269" s="87" t="s">
        <v>11773</v>
      </c>
      <c r="AA2269" s="84"/>
      <c r="AB2269" s="84"/>
      <c r="AC2269" s="92" t="s">
        <v>15677</v>
      </c>
      <c r="AD2269" s="84"/>
      <c r="AE2269" s="84" t="b">
        <v>0</v>
      </c>
      <c r="AF2269" s="84">
        <v>0</v>
      </c>
      <c r="AG2269" s="92" t="s">
        <v>16467</v>
      </c>
      <c r="AH2269" s="84" t="b">
        <v>0</v>
      </c>
      <c r="AI2269" s="84" t="s">
        <v>16520</v>
      </c>
      <c r="AJ2269" s="84"/>
      <c r="AK2269" s="92" t="s">
        <v>16467</v>
      </c>
      <c r="AL2269" s="84" t="b">
        <v>0</v>
      </c>
      <c r="AM2269" s="84">
        <v>230</v>
      </c>
      <c r="AN2269" s="92" t="s">
        <v>16293</v>
      </c>
      <c r="AO2269" s="84" t="s">
        <v>16534</v>
      </c>
      <c r="AP2269" s="84" t="b">
        <v>0</v>
      </c>
      <c r="AQ2269" s="92" t="s">
        <v>16293</v>
      </c>
      <c r="AR2269" s="84" t="s">
        <v>179</v>
      </c>
      <c r="AS2269" s="84">
        <v>0</v>
      </c>
      <c r="AT2269" s="84">
        <v>0</v>
      </c>
      <c r="AU2269" s="84"/>
      <c r="AV2269" s="84"/>
      <c r="AW2269" s="84"/>
      <c r="AX2269" s="84"/>
      <c r="AY2269" s="84"/>
      <c r="AZ2269" s="84"/>
      <c r="BA2269" s="84"/>
      <c r="BB2269" s="84"/>
      <c r="BC2269">
        <v>1</v>
      </c>
      <c r="BD2269">
        <v>0</v>
      </c>
      <c r="BE2269">
        <v>0</v>
      </c>
      <c r="BF2269">
        <v>0</v>
      </c>
      <c r="BG2269">
        <v>1</v>
      </c>
      <c r="BH2269">
        <v>0</v>
      </c>
    </row>
    <row r="2270" spans="1:60" x14ac:dyDescent="0.3">
      <c r="A2270" s="69" t="s">
        <v>834</v>
      </c>
      <c r="B2270" s="69" t="s">
        <v>2078</v>
      </c>
      <c r="C2270" s="70"/>
      <c r="D2270" s="71"/>
      <c r="E2270" s="72"/>
      <c r="F2270" s="73"/>
      <c r="G2270" s="70"/>
      <c r="H2270" s="74"/>
      <c r="I2270" s="75"/>
      <c r="J2270" s="75"/>
      <c r="K2270" s="36"/>
      <c r="L2270" s="82"/>
      <c r="M2270" s="82"/>
      <c r="N2270" s="77"/>
      <c r="O2270" s="84" t="s">
        <v>2169</v>
      </c>
      <c r="P2270" s="86">
        <v>43862.39371527778</v>
      </c>
      <c r="Q2270" s="84" t="s">
        <v>2298</v>
      </c>
      <c r="R2270" s="84"/>
      <c r="S2270" s="84"/>
      <c r="T2270" s="84" t="s">
        <v>2890</v>
      </c>
      <c r="U2270" s="84"/>
      <c r="V2270" s="87" t="s">
        <v>3620</v>
      </c>
      <c r="W2270" s="86">
        <v>43862.39371527778</v>
      </c>
      <c r="X2270" s="90">
        <v>43862</v>
      </c>
      <c r="Y2270" s="92" t="s">
        <v>5742</v>
      </c>
      <c r="Z2270" s="87" t="s">
        <v>9505</v>
      </c>
      <c r="AA2270" s="84"/>
      <c r="AB2270" s="84"/>
      <c r="AC2270" s="92" t="s">
        <v>13383</v>
      </c>
      <c r="AD2270" s="84"/>
      <c r="AE2270" s="84" t="b">
        <v>0</v>
      </c>
      <c r="AF2270" s="84">
        <v>0</v>
      </c>
      <c r="AG2270" s="92" t="s">
        <v>16467</v>
      </c>
      <c r="AH2270" s="84" t="b">
        <v>0</v>
      </c>
      <c r="AI2270" s="84" t="s">
        <v>16520</v>
      </c>
      <c r="AJ2270" s="84"/>
      <c r="AK2270" s="92" t="s">
        <v>16467</v>
      </c>
      <c r="AL2270" s="84" t="b">
        <v>0</v>
      </c>
      <c r="AM2270" s="84">
        <v>66</v>
      </c>
      <c r="AN2270" s="92" t="s">
        <v>16225</v>
      </c>
      <c r="AO2270" s="84" t="s">
        <v>16534</v>
      </c>
      <c r="AP2270" s="84" t="b">
        <v>0</v>
      </c>
      <c r="AQ2270" s="92" t="s">
        <v>16225</v>
      </c>
      <c r="AR2270" s="84" t="s">
        <v>179</v>
      </c>
      <c r="AS2270" s="84">
        <v>0</v>
      </c>
      <c r="AT2270" s="84">
        <v>0</v>
      </c>
      <c r="AU2270" s="84"/>
      <c r="AV2270" s="84"/>
      <c r="AW2270" s="84"/>
      <c r="AX2270" s="84"/>
      <c r="AY2270" s="84"/>
      <c r="AZ2270" s="84"/>
      <c r="BA2270" s="84"/>
      <c r="BB2270" s="84"/>
      <c r="BC2270">
        <v>1</v>
      </c>
      <c r="BD2270">
        <v>0</v>
      </c>
      <c r="BE2270">
        <v>0</v>
      </c>
      <c r="BF2270">
        <v>0</v>
      </c>
      <c r="BG2270">
        <v>1</v>
      </c>
      <c r="BH2270">
        <v>0</v>
      </c>
    </row>
    <row r="2271" spans="1:60" x14ac:dyDescent="0.3">
      <c r="A2271" s="69" t="s">
        <v>1613</v>
      </c>
      <c r="B2271" s="69" t="s">
        <v>2103</v>
      </c>
      <c r="C2271" s="70"/>
      <c r="D2271" s="71"/>
      <c r="E2271" s="72"/>
      <c r="F2271" s="73"/>
      <c r="G2271" s="70"/>
      <c r="H2271" s="74"/>
      <c r="I2271" s="75"/>
      <c r="J2271" s="75"/>
      <c r="K2271" s="36"/>
      <c r="L2271" s="82"/>
      <c r="M2271" s="82"/>
      <c r="N2271" s="77"/>
      <c r="O2271" s="84" t="s">
        <v>2169</v>
      </c>
      <c r="P2271" s="86">
        <v>43862.393969907411</v>
      </c>
      <c r="Q2271" s="84" t="s">
        <v>2283</v>
      </c>
      <c r="R2271" s="84"/>
      <c r="S2271" s="84"/>
      <c r="T2271" s="84" t="s">
        <v>2873</v>
      </c>
      <c r="U2271" s="84"/>
      <c r="V2271" s="87" t="s">
        <v>4340</v>
      </c>
      <c r="W2271" s="86">
        <v>43862.393969907411</v>
      </c>
      <c r="X2271" s="90">
        <v>43862</v>
      </c>
      <c r="Y2271" s="92" t="s">
        <v>7224</v>
      </c>
      <c r="Z2271" s="87" t="s">
        <v>11019</v>
      </c>
      <c r="AA2271" s="84"/>
      <c r="AB2271" s="84"/>
      <c r="AC2271" s="92" t="s">
        <v>14905</v>
      </c>
      <c r="AD2271" s="84"/>
      <c r="AE2271" s="84" t="b">
        <v>0</v>
      </c>
      <c r="AF2271" s="84">
        <v>0</v>
      </c>
      <c r="AG2271" s="92" t="s">
        <v>16467</v>
      </c>
      <c r="AH2271" s="84" t="b">
        <v>0</v>
      </c>
      <c r="AI2271" s="84" t="s">
        <v>16520</v>
      </c>
      <c r="AJ2271" s="84"/>
      <c r="AK2271" s="92" t="s">
        <v>16467</v>
      </c>
      <c r="AL2271" s="84" t="b">
        <v>0</v>
      </c>
      <c r="AM2271" s="84">
        <v>34</v>
      </c>
      <c r="AN2271" s="92" t="s">
        <v>16304</v>
      </c>
      <c r="AO2271" s="84" t="s">
        <v>16534</v>
      </c>
      <c r="AP2271" s="84" t="b">
        <v>0</v>
      </c>
      <c r="AQ2271" s="92" t="s">
        <v>16304</v>
      </c>
      <c r="AR2271" s="84" t="s">
        <v>179</v>
      </c>
      <c r="AS2271" s="84">
        <v>0</v>
      </c>
      <c r="AT2271" s="84">
        <v>0</v>
      </c>
      <c r="AU2271" s="84"/>
      <c r="AV2271" s="84"/>
      <c r="AW2271" s="84"/>
      <c r="AX2271" s="84"/>
      <c r="AY2271" s="84"/>
      <c r="AZ2271" s="84"/>
      <c r="BA2271" s="84"/>
      <c r="BB2271" s="84"/>
      <c r="BC2271">
        <v>1</v>
      </c>
      <c r="BD2271">
        <v>0</v>
      </c>
      <c r="BE2271">
        <v>0</v>
      </c>
      <c r="BF2271">
        <v>0</v>
      </c>
      <c r="BG2271">
        <v>1</v>
      </c>
      <c r="BH2271">
        <v>0</v>
      </c>
    </row>
    <row r="2272" spans="1:60" x14ac:dyDescent="0.3">
      <c r="A2272" s="69" t="s">
        <v>1192</v>
      </c>
      <c r="B2272" s="69" t="s">
        <v>1735</v>
      </c>
      <c r="C2272" s="70"/>
      <c r="D2272" s="71"/>
      <c r="E2272" s="72"/>
      <c r="F2272" s="73"/>
      <c r="G2272" s="70"/>
      <c r="H2272" s="74"/>
      <c r="I2272" s="75"/>
      <c r="J2272" s="75"/>
      <c r="K2272" s="36"/>
      <c r="L2272" s="82"/>
      <c r="M2272" s="82"/>
      <c r="N2272" s="77"/>
      <c r="O2272" s="84" t="s">
        <v>2169</v>
      </c>
      <c r="P2272" s="86">
        <v>43862.394062500003</v>
      </c>
      <c r="Q2272" s="84" t="s">
        <v>2310</v>
      </c>
      <c r="R2272" s="84"/>
      <c r="S2272" s="84"/>
      <c r="T2272" s="84"/>
      <c r="U2272" s="84"/>
      <c r="V2272" s="87" t="s">
        <v>3956</v>
      </c>
      <c r="W2272" s="86">
        <v>43862.394062500003</v>
      </c>
      <c r="X2272" s="90">
        <v>43862</v>
      </c>
      <c r="Y2272" s="92" t="s">
        <v>6299</v>
      </c>
      <c r="Z2272" s="87" t="s">
        <v>10072</v>
      </c>
      <c r="AA2272" s="84"/>
      <c r="AB2272" s="84"/>
      <c r="AC2272" s="92" t="s">
        <v>13951</v>
      </c>
      <c r="AD2272" s="84"/>
      <c r="AE2272" s="84" t="b">
        <v>0</v>
      </c>
      <c r="AF2272" s="84">
        <v>0</v>
      </c>
      <c r="AG2272" s="92" t="s">
        <v>16467</v>
      </c>
      <c r="AH2272" s="84" t="b">
        <v>0</v>
      </c>
      <c r="AI2272" s="84" t="s">
        <v>16521</v>
      </c>
      <c r="AJ2272" s="84"/>
      <c r="AK2272" s="92" t="s">
        <v>16467</v>
      </c>
      <c r="AL2272" s="84" t="b">
        <v>0</v>
      </c>
      <c r="AM2272" s="84">
        <v>10</v>
      </c>
      <c r="AN2272" s="92" t="s">
        <v>15176</v>
      </c>
      <c r="AO2272" s="84" t="s">
        <v>16534</v>
      </c>
      <c r="AP2272" s="84" t="b">
        <v>0</v>
      </c>
      <c r="AQ2272" s="92" t="s">
        <v>15176</v>
      </c>
      <c r="AR2272" s="84" t="s">
        <v>179</v>
      </c>
      <c r="AS2272" s="84">
        <v>0</v>
      </c>
      <c r="AT2272" s="84">
        <v>0</v>
      </c>
      <c r="AU2272" s="84"/>
      <c r="AV2272" s="84"/>
      <c r="AW2272" s="84"/>
      <c r="AX2272" s="84"/>
      <c r="AY2272" s="84"/>
      <c r="AZ2272" s="84"/>
      <c r="BA2272" s="84"/>
      <c r="BB2272" s="84"/>
      <c r="BC2272">
        <v>2</v>
      </c>
      <c r="BD2272">
        <v>0</v>
      </c>
      <c r="BE2272">
        <v>0</v>
      </c>
      <c r="BF2272">
        <v>0</v>
      </c>
      <c r="BG2272">
        <v>2</v>
      </c>
      <c r="BH2272">
        <v>0</v>
      </c>
    </row>
    <row r="2273" spans="1:60" x14ac:dyDescent="0.3">
      <c r="A2273" s="69" t="s">
        <v>837</v>
      </c>
      <c r="B2273" s="69" t="s">
        <v>857</v>
      </c>
      <c r="C2273" s="70"/>
      <c r="D2273" s="71"/>
      <c r="E2273" s="72"/>
      <c r="F2273" s="73"/>
      <c r="G2273" s="70"/>
      <c r="H2273" s="74"/>
      <c r="I2273" s="75"/>
      <c r="J2273" s="75"/>
      <c r="K2273" s="36"/>
      <c r="L2273" s="82"/>
      <c r="M2273" s="82"/>
      <c r="N2273" s="77"/>
      <c r="O2273" s="84" t="s">
        <v>2169</v>
      </c>
      <c r="P2273" s="86">
        <v>43862.394155092596</v>
      </c>
      <c r="Q2273" s="84" t="s">
        <v>2391</v>
      </c>
      <c r="R2273" s="84"/>
      <c r="S2273" s="84"/>
      <c r="T2273" s="84"/>
      <c r="U2273" s="84"/>
      <c r="V2273" s="87" t="s">
        <v>3623</v>
      </c>
      <c r="W2273" s="86">
        <v>43862.394155092596</v>
      </c>
      <c r="X2273" s="90">
        <v>43862</v>
      </c>
      <c r="Y2273" s="92" t="s">
        <v>5745</v>
      </c>
      <c r="Z2273" s="87" t="s">
        <v>9508</v>
      </c>
      <c r="AA2273" s="84"/>
      <c r="AB2273" s="84"/>
      <c r="AC2273" s="92" t="s">
        <v>13386</v>
      </c>
      <c r="AD2273" s="84"/>
      <c r="AE2273" s="84" t="b">
        <v>0</v>
      </c>
      <c r="AF2273" s="84">
        <v>0</v>
      </c>
      <c r="AG2273" s="92" t="s">
        <v>16467</v>
      </c>
      <c r="AH2273" s="84" t="b">
        <v>0</v>
      </c>
      <c r="AI2273" s="84" t="s">
        <v>16521</v>
      </c>
      <c r="AJ2273" s="84"/>
      <c r="AK2273" s="92" t="s">
        <v>16467</v>
      </c>
      <c r="AL2273" s="84" t="b">
        <v>0</v>
      </c>
      <c r="AM2273" s="84">
        <v>1</v>
      </c>
      <c r="AN2273" s="92" t="s">
        <v>13414</v>
      </c>
      <c r="AO2273" s="84" t="s">
        <v>16537</v>
      </c>
      <c r="AP2273" s="84" t="b">
        <v>0</v>
      </c>
      <c r="AQ2273" s="92" t="s">
        <v>13414</v>
      </c>
      <c r="AR2273" s="84" t="s">
        <v>179</v>
      </c>
      <c r="AS2273" s="84">
        <v>0</v>
      </c>
      <c r="AT2273" s="84">
        <v>0</v>
      </c>
      <c r="AU2273" s="84"/>
      <c r="AV2273" s="84"/>
      <c r="AW2273" s="84"/>
      <c r="AX2273" s="84"/>
      <c r="AY2273" s="84"/>
      <c r="AZ2273" s="84"/>
      <c r="BA2273" s="84"/>
      <c r="BB2273" s="84"/>
      <c r="BC2273">
        <v>1</v>
      </c>
      <c r="BD2273">
        <v>0</v>
      </c>
      <c r="BE2273">
        <v>0</v>
      </c>
      <c r="BF2273">
        <v>0</v>
      </c>
      <c r="BG2273">
        <v>1</v>
      </c>
      <c r="BH2273">
        <v>0</v>
      </c>
    </row>
    <row r="2274" spans="1:60" x14ac:dyDescent="0.3">
      <c r="A2274" s="69" t="s">
        <v>835</v>
      </c>
      <c r="B2274" s="69" t="s">
        <v>835</v>
      </c>
      <c r="C2274" s="70"/>
      <c r="D2274" s="71"/>
      <c r="E2274" s="72"/>
      <c r="F2274" s="73"/>
      <c r="G2274" s="70"/>
      <c r="H2274" s="74"/>
      <c r="I2274" s="75"/>
      <c r="J2274" s="75"/>
      <c r="K2274" s="36"/>
      <c r="L2274" s="82"/>
      <c r="M2274" s="82"/>
      <c r="N2274" s="77"/>
      <c r="O2274" s="84" t="s">
        <v>179</v>
      </c>
      <c r="P2274" s="86">
        <v>43862.394247685188</v>
      </c>
      <c r="Q2274" s="84" t="s">
        <v>2389</v>
      </c>
      <c r="R2274" s="84"/>
      <c r="S2274" s="84"/>
      <c r="T2274" s="84" t="s">
        <v>2873</v>
      </c>
      <c r="U2274" s="84"/>
      <c r="V2274" s="87" t="s">
        <v>3621</v>
      </c>
      <c r="W2274" s="86">
        <v>43862.394247685188</v>
      </c>
      <c r="X2274" s="90">
        <v>43862</v>
      </c>
      <c r="Y2274" s="92" t="s">
        <v>5743</v>
      </c>
      <c r="Z2274" s="87" t="s">
        <v>9506</v>
      </c>
      <c r="AA2274" s="84"/>
      <c r="AB2274" s="84"/>
      <c r="AC2274" s="92" t="s">
        <v>13384</v>
      </c>
      <c r="AD2274" s="84"/>
      <c r="AE2274" s="84" t="b">
        <v>0</v>
      </c>
      <c r="AF2274" s="84">
        <v>0</v>
      </c>
      <c r="AG2274" s="92" t="s">
        <v>16467</v>
      </c>
      <c r="AH2274" s="84" t="b">
        <v>0</v>
      </c>
      <c r="AI2274" s="84" t="s">
        <v>16520</v>
      </c>
      <c r="AJ2274" s="84"/>
      <c r="AK2274" s="92" t="s">
        <v>16467</v>
      </c>
      <c r="AL2274" s="84" t="b">
        <v>0</v>
      </c>
      <c r="AM2274" s="84">
        <v>0</v>
      </c>
      <c r="AN2274" s="92" t="s">
        <v>16467</v>
      </c>
      <c r="AO2274" s="84" t="s">
        <v>16534</v>
      </c>
      <c r="AP2274" s="84" t="b">
        <v>0</v>
      </c>
      <c r="AQ2274" s="92" t="s">
        <v>13384</v>
      </c>
      <c r="AR2274" s="84" t="s">
        <v>179</v>
      </c>
      <c r="AS2274" s="84">
        <v>0</v>
      </c>
      <c r="AT2274" s="84">
        <v>0</v>
      </c>
      <c r="AU2274" s="84"/>
      <c r="AV2274" s="84"/>
      <c r="AW2274" s="84"/>
      <c r="AX2274" s="84"/>
      <c r="AY2274" s="84"/>
      <c r="AZ2274" s="84"/>
      <c r="BA2274" s="84"/>
      <c r="BB2274" s="84"/>
      <c r="BC2274">
        <v>1</v>
      </c>
      <c r="BD2274">
        <v>0</v>
      </c>
      <c r="BE2274">
        <v>0</v>
      </c>
      <c r="BF2274">
        <v>1</v>
      </c>
      <c r="BG2274">
        <v>0</v>
      </c>
      <c r="BH2274">
        <v>0</v>
      </c>
    </row>
    <row r="2275" spans="1:60" x14ac:dyDescent="0.3">
      <c r="A2275" s="69" t="s">
        <v>1162</v>
      </c>
      <c r="B2275" s="69" t="s">
        <v>1447</v>
      </c>
      <c r="C2275" s="70"/>
      <c r="D2275" s="71"/>
      <c r="E2275" s="72"/>
      <c r="F2275" s="73"/>
      <c r="G2275" s="70"/>
      <c r="H2275" s="74"/>
      <c r="I2275" s="75"/>
      <c r="J2275" s="75"/>
      <c r="K2275" s="36"/>
      <c r="L2275" s="82"/>
      <c r="M2275" s="82"/>
      <c r="N2275" s="77"/>
      <c r="O2275" s="84" t="s">
        <v>2169</v>
      </c>
      <c r="P2275" s="86">
        <v>43862.396111111113</v>
      </c>
      <c r="Q2275" s="84" t="s">
        <v>2226</v>
      </c>
      <c r="R2275" s="84"/>
      <c r="S2275" s="84"/>
      <c r="T2275" s="84"/>
      <c r="U2275" s="84"/>
      <c r="V2275" s="87" t="s">
        <v>3928</v>
      </c>
      <c r="W2275" s="86">
        <v>43862.396111111113</v>
      </c>
      <c r="X2275" s="90">
        <v>43862</v>
      </c>
      <c r="Y2275" s="92" t="s">
        <v>6252</v>
      </c>
      <c r="Z2275" s="87" t="s">
        <v>10023</v>
      </c>
      <c r="AA2275" s="84"/>
      <c r="AB2275" s="84"/>
      <c r="AC2275" s="92" t="s">
        <v>13902</v>
      </c>
      <c r="AD2275" s="84"/>
      <c r="AE2275" s="84" t="b">
        <v>0</v>
      </c>
      <c r="AF2275" s="84">
        <v>0</v>
      </c>
      <c r="AG2275" s="92" t="s">
        <v>16467</v>
      </c>
      <c r="AH2275" s="84" t="b">
        <v>0</v>
      </c>
      <c r="AI2275" s="84" t="s">
        <v>16520</v>
      </c>
      <c r="AJ2275" s="84"/>
      <c r="AK2275" s="92" t="s">
        <v>16467</v>
      </c>
      <c r="AL2275" s="84" t="b">
        <v>0</v>
      </c>
      <c r="AM2275" s="84">
        <v>66</v>
      </c>
      <c r="AN2275" s="92" t="s">
        <v>16308</v>
      </c>
      <c r="AO2275" s="84" t="s">
        <v>16536</v>
      </c>
      <c r="AP2275" s="84" t="b">
        <v>0</v>
      </c>
      <c r="AQ2275" s="92" t="s">
        <v>16308</v>
      </c>
      <c r="AR2275" s="84" t="s">
        <v>179</v>
      </c>
      <c r="AS2275" s="84">
        <v>0</v>
      </c>
      <c r="AT2275" s="84">
        <v>0</v>
      </c>
      <c r="AU2275" s="84"/>
      <c r="AV2275" s="84"/>
      <c r="AW2275" s="84"/>
      <c r="AX2275" s="84"/>
      <c r="AY2275" s="84"/>
      <c r="AZ2275" s="84"/>
      <c r="BA2275" s="84"/>
      <c r="BB2275" s="84"/>
      <c r="BC2275">
        <v>2</v>
      </c>
      <c r="BD2275">
        <v>0</v>
      </c>
      <c r="BE2275">
        <v>0</v>
      </c>
      <c r="BF2275">
        <v>0</v>
      </c>
      <c r="BG2275">
        <v>2</v>
      </c>
      <c r="BH2275">
        <v>0</v>
      </c>
    </row>
    <row r="2276" spans="1:60" x14ac:dyDescent="0.3">
      <c r="A2276" s="69" t="s">
        <v>844</v>
      </c>
      <c r="B2276" s="69" t="s">
        <v>2096</v>
      </c>
      <c r="C2276" s="70"/>
      <c r="D2276" s="71"/>
      <c r="E2276" s="72"/>
      <c r="F2276" s="73"/>
      <c r="G2276" s="70"/>
      <c r="H2276" s="74"/>
      <c r="I2276" s="75"/>
      <c r="J2276" s="75"/>
      <c r="K2276" s="36"/>
      <c r="L2276" s="82"/>
      <c r="M2276" s="82"/>
      <c r="N2276" s="77"/>
      <c r="O2276" s="84" t="s">
        <v>2169</v>
      </c>
      <c r="P2276" s="86">
        <v>43862.396134259259</v>
      </c>
      <c r="Q2276" s="84" t="s">
        <v>2284</v>
      </c>
      <c r="R2276" s="84"/>
      <c r="S2276" s="84"/>
      <c r="T2276" s="84" t="s">
        <v>2883</v>
      </c>
      <c r="U2276" s="84"/>
      <c r="V2276" s="87" t="s">
        <v>3630</v>
      </c>
      <c r="W2276" s="86">
        <v>43862.396134259259</v>
      </c>
      <c r="X2276" s="90">
        <v>43862</v>
      </c>
      <c r="Y2276" s="92" t="s">
        <v>5755</v>
      </c>
      <c r="Z2276" s="87" t="s">
        <v>9518</v>
      </c>
      <c r="AA2276" s="84"/>
      <c r="AB2276" s="84"/>
      <c r="AC2276" s="92" t="s">
        <v>13396</v>
      </c>
      <c r="AD2276" s="84"/>
      <c r="AE2276" s="84" t="b">
        <v>0</v>
      </c>
      <c r="AF2276" s="84">
        <v>0</v>
      </c>
      <c r="AG2276" s="92" t="s">
        <v>16467</v>
      </c>
      <c r="AH2276" s="84" t="b">
        <v>0</v>
      </c>
      <c r="AI2276" s="84" t="s">
        <v>16520</v>
      </c>
      <c r="AJ2276" s="84"/>
      <c r="AK2276" s="92" t="s">
        <v>16467</v>
      </c>
      <c r="AL2276" s="84" t="b">
        <v>0</v>
      </c>
      <c r="AM2276" s="84">
        <v>230</v>
      </c>
      <c r="AN2276" s="92" t="s">
        <v>16293</v>
      </c>
      <c r="AO2276" s="84" t="s">
        <v>16535</v>
      </c>
      <c r="AP2276" s="84" t="b">
        <v>0</v>
      </c>
      <c r="AQ2276" s="92" t="s">
        <v>16293</v>
      </c>
      <c r="AR2276" s="84" t="s">
        <v>179</v>
      </c>
      <c r="AS2276" s="84">
        <v>0</v>
      </c>
      <c r="AT2276" s="84">
        <v>0</v>
      </c>
      <c r="AU2276" s="84"/>
      <c r="AV2276" s="84"/>
      <c r="AW2276" s="84"/>
      <c r="AX2276" s="84"/>
      <c r="AY2276" s="84"/>
      <c r="AZ2276" s="84"/>
      <c r="BA2276" s="84"/>
      <c r="BB2276" s="84"/>
      <c r="BC2276">
        <v>1</v>
      </c>
      <c r="BD2276">
        <v>0</v>
      </c>
      <c r="BE2276">
        <v>0</v>
      </c>
      <c r="BF2276">
        <v>0</v>
      </c>
      <c r="BG2276">
        <v>1</v>
      </c>
      <c r="BH2276">
        <v>0</v>
      </c>
    </row>
    <row r="2277" spans="1:60" x14ac:dyDescent="0.3">
      <c r="A2277" s="69" t="s">
        <v>837</v>
      </c>
      <c r="B2277" s="69" t="s">
        <v>1735</v>
      </c>
      <c r="C2277" s="70"/>
      <c r="D2277" s="71"/>
      <c r="E2277" s="72"/>
      <c r="F2277" s="73"/>
      <c r="G2277" s="70"/>
      <c r="H2277" s="74"/>
      <c r="I2277" s="75"/>
      <c r="J2277" s="75"/>
      <c r="K2277" s="36"/>
      <c r="L2277" s="82"/>
      <c r="M2277" s="82"/>
      <c r="N2277" s="77"/>
      <c r="O2277" s="84" t="s">
        <v>2169</v>
      </c>
      <c r="P2277" s="86">
        <v>43862.396377314813</v>
      </c>
      <c r="Q2277" s="84" t="s">
        <v>2310</v>
      </c>
      <c r="R2277" s="84"/>
      <c r="S2277" s="84"/>
      <c r="T2277" s="84"/>
      <c r="U2277" s="84"/>
      <c r="V2277" s="87" t="s">
        <v>3623</v>
      </c>
      <c r="W2277" s="86">
        <v>43862.396377314813</v>
      </c>
      <c r="X2277" s="90">
        <v>43862</v>
      </c>
      <c r="Y2277" s="92" t="s">
        <v>5746</v>
      </c>
      <c r="Z2277" s="87" t="s">
        <v>9509</v>
      </c>
      <c r="AA2277" s="84"/>
      <c r="AB2277" s="84"/>
      <c r="AC2277" s="92" t="s">
        <v>13387</v>
      </c>
      <c r="AD2277" s="84"/>
      <c r="AE2277" s="84" t="b">
        <v>0</v>
      </c>
      <c r="AF2277" s="84">
        <v>0</v>
      </c>
      <c r="AG2277" s="92" t="s">
        <v>16467</v>
      </c>
      <c r="AH2277" s="84" t="b">
        <v>0</v>
      </c>
      <c r="AI2277" s="84" t="s">
        <v>16521</v>
      </c>
      <c r="AJ2277" s="84"/>
      <c r="AK2277" s="92" t="s">
        <v>16467</v>
      </c>
      <c r="AL2277" s="84" t="b">
        <v>0</v>
      </c>
      <c r="AM2277" s="84">
        <v>10</v>
      </c>
      <c r="AN2277" s="92" t="s">
        <v>15176</v>
      </c>
      <c r="AO2277" s="84" t="s">
        <v>16537</v>
      </c>
      <c r="AP2277" s="84" t="b">
        <v>0</v>
      </c>
      <c r="AQ2277" s="92" t="s">
        <v>15176</v>
      </c>
      <c r="AR2277" s="84" t="s">
        <v>179</v>
      </c>
      <c r="AS2277" s="84">
        <v>0</v>
      </c>
      <c r="AT2277" s="84">
        <v>0</v>
      </c>
      <c r="AU2277" s="84"/>
      <c r="AV2277" s="84"/>
      <c r="AW2277" s="84"/>
      <c r="AX2277" s="84"/>
      <c r="AY2277" s="84"/>
      <c r="AZ2277" s="84"/>
      <c r="BA2277" s="84"/>
      <c r="BB2277" s="84"/>
      <c r="BC2277">
        <v>1</v>
      </c>
      <c r="BD2277">
        <v>0</v>
      </c>
      <c r="BE2277">
        <v>0</v>
      </c>
      <c r="BF2277">
        <v>0</v>
      </c>
      <c r="BG2277">
        <v>1</v>
      </c>
      <c r="BH2277">
        <v>0</v>
      </c>
    </row>
    <row r="2278" spans="1:60" x14ac:dyDescent="0.3">
      <c r="A2278" s="69" t="s">
        <v>962</v>
      </c>
      <c r="B2278" s="69" t="s">
        <v>962</v>
      </c>
      <c r="C2278" s="70"/>
      <c r="D2278" s="71"/>
      <c r="E2278" s="72"/>
      <c r="F2278" s="73"/>
      <c r="G2278" s="70"/>
      <c r="H2278" s="74"/>
      <c r="I2278" s="75"/>
      <c r="J2278" s="75"/>
      <c r="K2278" s="36"/>
      <c r="L2278" s="82"/>
      <c r="M2278" s="82"/>
      <c r="N2278" s="77"/>
      <c r="O2278" s="84" t="s">
        <v>179</v>
      </c>
      <c r="P2278" s="86">
        <v>43862.398425925923</v>
      </c>
      <c r="Q2278" s="84" t="s">
        <v>2397</v>
      </c>
      <c r="R2278" s="84"/>
      <c r="S2278" s="84"/>
      <c r="T2278" s="84" t="s">
        <v>2883</v>
      </c>
      <c r="U2278" s="87" t="s">
        <v>2980</v>
      </c>
      <c r="V2278" s="87" t="s">
        <v>2980</v>
      </c>
      <c r="W2278" s="86">
        <v>43862.398425925923</v>
      </c>
      <c r="X2278" s="90">
        <v>43862</v>
      </c>
      <c r="Y2278" s="92" t="s">
        <v>5939</v>
      </c>
      <c r="Z2278" s="87" t="s">
        <v>9710</v>
      </c>
      <c r="AA2278" s="84"/>
      <c r="AB2278" s="84"/>
      <c r="AC2278" s="92" t="s">
        <v>13588</v>
      </c>
      <c r="AD2278" s="84"/>
      <c r="AE2278" s="84" t="b">
        <v>0</v>
      </c>
      <c r="AF2278" s="84">
        <v>2</v>
      </c>
      <c r="AG2278" s="92" t="s">
        <v>16467</v>
      </c>
      <c r="AH2278" s="84" t="b">
        <v>0</v>
      </c>
      <c r="AI2278" s="84" t="s">
        <v>16520</v>
      </c>
      <c r="AJ2278" s="84"/>
      <c r="AK2278" s="92" t="s">
        <v>16467</v>
      </c>
      <c r="AL2278" s="84" t="b">
        <v>0</v>
      </c>
      <c r="AM2278" s="84">
        <v>8</v>
      </c>
      <c r="AN2278" s="92" t="s">
        <v>16467</v>
      </c>
      <c r="AO2278" s="84" t="s">
        <v>16534</v>
      </c>
      <c r="AP2278" s="84" t="b">
        <v>0</v>
      </c>
      <c r="AQ2278" s="92" t="s">
        <v>13588</v>
      </c>
      <c r="AR2278" s="84" t="s">
        <v>179</v>
      </c>
      <c r="AS2278" s="84">
        <v>0</v>
      </c>
      <c r="AT2278" s="84">
        <v>0</v>
      </c>
      <c r="AU2278" s="84"/>
      <c r="AV2278" s="84"/>
      <c r="AW2278" s="84"/>
      <c r="AX2278" s="84"/>
      <c r="AY2278" s="84"/>
      <c r="AZ2278" s="84"/>
      <c r="BA2278" s="84"/>
      <c r="BB2278" s="84"/>
      <c r="BC2278">
        <v>1</v>
      </c>
      <c r="BD2278">
        <v>0</v>
      </c>
      <c r="BE2278">
        <v>0</v>
      </c>
      <c r="BF2278">
        <v>1</v>
      </c>
      <c r="BG2278">
        <v>0</v>
      </c>
      <c r="BH2278">
        <v>0</v>
      </c>
    </row>
    <row r="2279" spans="1:60" x14ac:dyDescent="0.3">
      <c r="A2279" s="69" t="s">
        <v>863</v>
      </c>
      <c r="B2279" s="69" t="s">
        <v>2094</v>
      </c>
      <c r="C2279" s="70"/>
      <c r="D2279" s="71"/>
      <c r="E2279" s="72"/>
      <c r="F2279" s="73"/>
      <c r="G2279" s="70"/>
      <c r="H2279" s="74"/>
      <c r="I2279" s="75"/>
      <c r="J2279" s="75"/>
      <c r="K2279" s="36"/>
      <c r="L2279" s="82"/>
      <c r="M2279" s="82"/>
      <c r="N2279" s="77"/>
      <c r="O2279" s="84" t="s">
        <v>2169</v>
      </c>
      <c r="P2279" s="86">
        <v>43862.399340277778</v>
      </c>
      <c r="Q2279" s="84" t="s">
        <v>2183</v>
      </c>
      <c r="R2279" s="84"/>
      <c r="S2279" s="84"/>
      <c r="T2279" s="84"/>
      <c r="U2279" s="84"/>
      <c r="V2279" s="87" t="s">
        <v>3646</v>
      </c>
      <c r="W2279" s="86">
        <v>43862.399340277778</v>
      </c>
      <c r="X2279" s="90">
        <v>43862</v>
      </c>
      <c r="Y2279" s="92" t="s">
        <v>5782</v>
      </c>
      <c r="Z2279" s="87" t="s">
        <v>9545</v>
      </c>
      <c r="AA2279" s="84"/>
      <c r="AB2279" s="84"/>
      <c r="AC2279" s="92" t="s">
        <v>13423</v>
      </c>
      <c r="AD2279" s="84"/>
      <c r="AE2279" s="84" t="b">
        <v>0</v>
      </c>
      <c r="AF2279" s="84">
        <v>0</v>
      </c>
      <c r="AG2279" s="92" t="s">
        <v>16467</v>
      </c>
      <c r="AH2279" s="84" t="b">
        <v>0</v>
      </c>
      <c r="AI2279" s="84" t="s">
        <v>16520</v>
      </c>
      <c r="AJ2279" s="84"/>
      <c r="AK2279" s="92" t="s">
        <v>16467</v>
      </c>
      <c r="AL2279" s="84" t="b">
        <v>0</v>
      </c>
      <c r="AM2279" s="84">
        <v>55</v>
      </c>
      <c r="AN2279" s="92" t="s">
        <v>16324</v>
      </c>
      <c r="AO2279" s="84" t="s">
        <v>16534</v>
      </c>
      <c r="AP2279" s="84" t="b">
        <v>0</v>
      </c>
      <c r="AQ2279" s="92" t="s">
        <v>16324</v>
      </c>
      <c r="AR2279" s="84" t="s">
        <v>179</v>
      </c>
      <c r="AS2279" s="84">
        <v>0</v>
      </c>
      <c r="AT2279" s="84">
        <v>0</v>
      </c>
      <c r="AU2279" s="84"/>
      <c r="AV2279" s="84"/>
      <c r="AW2279" s="84"/>
      <c r="AX2279" s="84"/>
      <c r="AY2279" s="84"/>
      <c r="AZ2279" s="84"/>
      <c r="BA2279" s="84"/>
      <c r="BB2279" s="84"/>
      <c r="BC2279">
        <v>1</v>
      </c>
      <c r="BD2279">
        <v>0</v>
      </c>
      <c r="BE2279">
        <v>0</v>
      </c>
      <c r="BF2279">
        <v>0</v>
      </c>
      <c r="BG2279">
        <v>1</v>
      </c>
      <c r="BH2279">
        <v>0</v>
      </c>
    </row>
    <row r="2280" spans="1:60" x14ac:dyDescent="0.3">
      <c r="A2280" s="69" t="s">
        <v>1103</v>
      </c>
      <c r="B2280" s="69" t="s">
        <v>2030</v>
      </c>
      <c r="C2280" s="70"/>
      <c r="D2280" s="71"/>
      <c r="E2280" s="72"/>
      <c r="F2280" s="73"/>
      <c r="G2280" s="70"/>
      <c r="H2280" s="74"/>
      <c r="I2280" s="75"/>
      <c r="J2280" s="75"/>
      <c r="K2280" s="36"/>
      <c r="L2280" s="82"/>
      <c r="M2280" s="82"/>
      <c r="N2280" s="77"/>
      <c r="O2280" s="84" t="s">
        <v>2169</v>
      </c>
      <c r="P2280" s="86">
        <v>43862.399456018517</v>
      </c>
      <c r="Q2280" s="84" t="s">
        <v>2499</v>
      </c>
      <c r="R2280" s="84"/>
      <c r="S2280" s="84"/>
      <c r="T2280" s="84" t="s">
        <v>2883</v>
      </c>
      <c r="U2280" s="84"/>
      <c r="V2280" s="87" t="s">
        <v>3872</v>
      </c>
      <c r="W2280" s="86">
        <v>43862.399456018517</v>
      </c>
      <c r="X2280" s="90">
        <v>43862</v>
      </c>
      <c r="Y2280" s="92" t="s">
        <v>6153</v>
      </c>
      <c r="Z2280" s="87" t="s">
        <v>9923</v>
      </c>
      <c r="AA2280" s="84"/>
      <c r="AB2280" s="84"/>
      <c r="AC2280" s="92" t="s">
        <v>13802</v>
      </c>
      <c r="AD2280" s="84"/>
      <c r="AE2280" s="84" t="b">
        <v>0</v>
      </c>
      <c r="AF2280" s="84">
        <v>0</v>
      </c>
      <c r="AG2280" s="92" t="s">
        <v>16467</v>
      </c>
      <c r="AH2280" s="84" t="b">
        <v>0</v>
      </c>
      <c r="AI2280" s="84" t="s">
        <v>16520</v>
      </c>
      <c r="AJ2280" s="84"/>
      <c r="AK2280" s="92" t="s">
        <v>16467</v>
      </c>
      <c r="AL2280" s="84" t="b">
        <v>0</v>
      </c>
      <c r="AM2280" s="84">
        <v>2</v>
      </c>
      <c r="AN2280" s="92" t="s">
        <v>16389</v>
      </c>
      <c r="AO2280" s="84" t="s">
        <v>16535</v>
      </c>
      <c r="AP2280" s="84" t="b">
        <v>0</v>
      </c>
      <c r="AQ2280" s="92" t="s">
        <v>16389</v>
      </c>
      <c r="AR2280" s="84" t="s">
        <v>179</v>
      </c>
      <c r="AS2280" s="84">
        <v>0</v>
      </c>
      <c r="AT2280" s="84">
        <v>0</v>
      </c>
      <c r="AU2280" s="84"/>
      <c r="AV2280" s="84"/>
      <c r="AW2280" s="84"/>
      <c r="AX2280" s="84"/>
      <c r="AY2280" s="84"/>
      <c r="AZ2280" s="84"/>
      <c r="BA2280" s="84"/>
      <c r="BB2280" s="84"/>
      <c r="BC2280">
        <v>1</v>
      </c>
      <c r="BD2280">
        <v>0</v>
      </c>
      <c r="BE2280">
        <v>0</v>
      </c>
      <c r="BF2280">
        <v>0</v>
      </c>
      <c r="BG2280">
        <v>1</v>
      </c>
      <c r="BH2280">
        <v>0</v>
      </c>
    </row>
    <row r="2281" spans="1:60" x14ac:dyDescent="0.3">
      <c r="A2281" s="69" t="s">
        <v>838</v>
      </c>
      <c r="B2281" s="69" t="s">
        <v>1335</v>
      </c>
      <c r="C2281" s="70"/>
      <c r="D2281" s="71"/>
      <c r="E2281" s="72"/>
      <c r="F2281" s="73"/>
      <c r="G2281" s="70"/>
      <c r="H2281" s="74"/>
      <c r="I2281" s="75"/>
      <c r="J2281" s="75"/>
      <c r="K2281" s="36"/>
      <c r="L2281" s="82"/>
      <c r="M2281" s="82"/>
      <c r="N2281" s="77"/>
      <c r="O2281" s="84" t="s">
        <v>2169</v>
      </c>
      <c r="P2281" s="86">
        <v>43862.400381944448</v>
      </c>
      <c r="Q2281" s="84" t="s">
        <v>2326</v>
      </c>
      <c r="R2281" s="84"/>
      <c r="S2281" s="84"/>
      <c r="T2281" s="84" t="s">
        <v>2873</v>
      </c>
      <c r="U2281" s="87" t="s">
        <v>2968</v>
      </c>
      <c r="V2281" s="87" t="s">
        <v>2968</v>
      </c>
      <c r="W2281" s="86">
        <v>43862.400381944448</v>
      </c>
      <c r="X2281" s="90">
        <v>43862</v>
      </c>
      <c r="Y2281" s="92" t="s">
        <v>5747</v>
      </c>
      <c r="Z2281" s="87" t="s">
        <v>9510</v>
      </c>
      <c r="AA2281" s="84"/>
      <c r="AB2281" s="84"/>
      <c r="AC2281" s="92" t="s">
        <v>13388</v>
      </c>
      <c r="AD2281" s="84"/>
      <c r="AE2281" s="84" t="b">
        <v>0</v>
      </c>
      <c r="AF2281" s="84">
        <v>0</v>
      </c>
      <c r="AG2281" s="92" t="s">
        <v>16467</v>
      </c>
      <c r="AH2281" s="84" t="b">
        <v>0</v>
      </c>
      <c r="AI2281" s="84" t="s">
        <v>16522</v>
      </c>
      <c r="AJ2281" s="84"/>
      <c r="AK2281" s="92" t="s">
        <v>16467</v>
      </c>
      <c r="AL2281" s="84" t="b">
        <v>0</v>
      </c>
      <c r="AM2281" s="84">
        <v>10</v>
      </c>
      <c r="AN2281" s="92" t="s">
        <v>15750</v>
      </c>
      <c r="AO2281" s="84" t="s">
        <v>16534</v>
      </c>
      <c r="AP2281" s="84" t="b">
        <v>0</v>
      </c>
      <c r="AQ2281" s="92" t="s">
        <v>15750</v>
      </c>
      <c r="AR2281" s="84" t="s">
        <v>179</v>
      </c>
      <c r="AS2281" s="84">
        <v>0</v>
      </c>
      <c r="AT2281" s="84">
        <v>0</v>
      </c>
      <c r="AU2281" s="84"/>
      <c r="AV2281" s="84"/>
      <c r="AW2281" s="84"/>
      <c r="AX2281" s="84"/>
      <c r="AY2281" s="84"/>
      <c r="AZ2281" s="84"/>
      <c r="BA2281" s="84"/>
      <c r="BB2281" s="84"/>
      <c r="BC2281">
        <v>1</v>
      </c>
      <c r="BD2281">
        <v>0</v>
      </c>
      <c r="BE2281">
        <v>0</v>
      </c>
      <c r="BF2281">
        <v>0</v>
      </c>
      <c r="BG2281">
        <v>1</v>
      </c>
      <c r="BH2281">
        <v>0</v>
      </c>
    </row>
    <row r="2282" spans="1:60" x14ac:dyDescent="0.3">
      <c r="A2282" s="69" t="s">
        <v>846</v>
      </c>
      <c r="B2282" s="69" t="s">
        <v>2128</v>
      </c>
      <c r="C2282" s="70"/>
      <c r="D2282" s="71"/>
      <c r="E2282" s="72"/>
      <c r="F2282" s="73"/>
      <c r="G2282" s="70"/>
      <c r="H2282" s="74"/>
      <c r="I2282" s="75"/>
      <c r="J2282" s="75"/>
      <c r="K2282" s="36"/>
      <c r="L2282" s="82"/>
      <c r="M2282" s="82"/>
      <c r="N2282" s="77"/>
      <c r="O2282" s="84" t="s">
        <v>2168</v>
      </c>
      <c r="P2282" s="86">
        <v>43862.401238425926</v>
      </c>
      <c r="Q2282" s="84" t="s">
        <v>2299</v>
      </c>
      <c r="R2282" s="84"/>
      <c r="S2282" s="84"/>
      <c r="T2282" s="84"/>
      <c r="U2282" s="84"/>
      <c r="V2282" s="87" t="s">
        <v>3631</v>
      </c>
      <c r="W2282" s="86">
        <v>43862.401238425926</v>
      </c>
      <c r="X2282" s="90">
        <v>43862</v>
      </c>
      <c r="Y2282" s="92" t="s">
        <v>5760</v>
      </c>
      <c r="Z2282" s="87" t="s">
        <v>9523</v>
      </c>
      <c r="AA2282" s="84"/>
      <c r="AB2282" s="84"/>
      <c r="AC2282" s="92" t="s">
        <v>13401</v>
      </c>
      <c r="AD2282" s="84"/>
      <c r="AE2282" s="84" t="b">
        <v>0</v>
      </c>
      <c r="AF2282" s="84">
        <v>0</v>
      </c>
      <c r="AG2282" s="92" t="s">
        <v>16467</v>
      </c>
      <c r="AH2282" s="84" t="b">
        <v>0</v>
      </c>
      <c r="AI2282" s="84" t="s">
        <v>16520</v>
      </c>
      <c r="AJ2282" s="84"/>
      <c r="AK2282" s="92" t="s">
        <v>16467</v>
      </c>
      <c r="AL2282" s="84" t="b">
        <v>0</v>
      </c>
      <c r="AM2282" s="84">
        <v>118</v>
      </c>
      <c r="AN2282" s="92" t="s">
        <v>16294</v>
      </c>
      <c r="AO2282" s="84" t="s">
        <v>16534</v>
      </c>
      <c r="AP2282" s="84" t="b">
        <v>0</v>
      </c>
      <c r="AQ2282" s="92" t="s">
        <v>16294</v>
      </c>
      <c r="AR2282" s="84" t="s">
        <v>179</v>
      </c>
      <c r="AS2282" s="84">
        <v>0</v>
      </c>
      <c r="AT2282" s="84">
        <v>0</v>
      </c>
      <c r="AU2282" s="84"/>
      <c r="AV2282" s="84"/>
      <c r="AW2282" s="84"/>
      <c r="AX2282" s="84"/>
      <c r="AY2282" s="84"/>
      <c r="AZ2282" s="84"/>
      <c r="BA2282" s="84"/>
      <c r="BB2282" s="84"/>
      <c r="BC2282">
        <v>1</v>
      </c>
      <c r="BD2282">
        <v>0</v>
      </c>
      <c r="BE2282">
        <v>1</v>
      </c>
      <c r="BF2282">
        <v>0</v>
      </c>
      <c r="BG2282">
        <v>0</v>
      </c>
      <c r="BH2282">
        <v>0</v>
      </c>
    </row>
    <row r="2283" spans="1:60" x14ac:dyDescent="0.3">
      <c r="A2283" s="69" t="s">
        <v>846</v>
      </c>
      <c r="B2283" s="69" t="s">
        <v>2145</v>
      </c>
      <c r="C2283" s="70"/>
      <c r="D2283" s="71"/>
      <c r="E2283" s="72"/>
      <c r="F2283" s="73"/>
      <c r="G2283" s="70"/>
      <c r="H2283" s="74"/>
      <c r="I2283" s="75"/>
      <c r="J2283" s="75"/>
      <c r="K2283" s="36"/>
      <c r="L2283" s="82"/>
      <c r="M2283" s="82"/>
      <c r="N2283" s="77"/>
      <c r="O2283" s="84" t="s">
        <v>2168</v>
      </c>
      <c r="P2283" s="86">
        <v>43862.401238425926</v>
      </c>
      <c r="Q2283" s="84" t="s">
        <v>2299</v>
      </c>
      <c r="R2283" s="84"/>
      <c r="S2283" s="84"/>
      <c r="T2283" s="84"/>
      <c r="U2283" s="84"/>
      <c r="V2283" s="87" t="s">
        <v>3631</v>
      </c>
      <c r="W2283" s="86">
        <v>43862.401238425926</v>
      </c>
      <c r="X2283" s="90">
        <v>43862</v>
      </c>
      <c r="Y2283" s="92" t="s">
        <v>5760</v>
      </c>
      <c r="Z2283" s="87" t="s">
        <v>9523</v>
      </c>
      <c r="AA2283" s="84"/>
      <c r="AB2283" s="84"/>
      <c r="AC2283" s="92" t="s">
        <v>13401</v>
      </c>
      <c r="AD2283" s="84"/>
      <c r="AE2283" s="84" t="b">
        <v>0</v>
      </c>
      <c r="AF2283" s="84">
        <v>0</v>
      </c>
      <c r="AG2283" s="92" t="s">
        <v>16467</v>
      </c>
      <c r="AH2283" s="84" t="b">
        <v>0</v>
      </c>
      <c r="AI2283" s="84" t="s">
        <v>16520</v>
      </c>
      <c r="AJ2283" s="84"/>
      <c r="AK2283" s="92" t="s">
        <v>16467</v>
      </c>
      <c r="AL2283" s="84" t="b">
        <v>0</v>
      </c>
      <c r="AM2283" s="84">
        <v>118</v>
      </c>
      <c r="AN2283" s="92" t="s">
        <v>16294</v>
      </c>
      <c r="AO2283" s="84" t="s">
        <v>16534</v>
      </c>
      <c r="AP2283" s="84" t="b">
        <v>0</v>
      </c>
      <c r="AQ2283" s="92" t="s">
        <v>16294</v>
      </c>
      <c r="AR2283" s="84" t="s">
        <v>179</v>
      </c>
      <c r="AS2283" s="84">
        <v>0</v>
      </c>
      <c r="AT2283" s="84">
        <v>0</v>
      </c>
      <c r="AU2283" s="84"/>
      <c r="AV2283" s="84"/>
      <c r="AW2283" s="84"/>
      <c r="AX2283" s="84"/>
      <c r="AY2283" s="84"/>
      <c r="AZ2283" s="84"/>
      <c r="BA2283" s="84"/>
      <c r="BB2283" s="84"/>
      <c r="BC2283">
        <v>1</v>
      </c>
      <c r="BD2283">
        <v>0</v>
      </c>
      <c r="BE2283">
        <v>1</v>
      </c>
      <c r="BF2283">
        <v>0</v>
      </c>
      <c r="BG2283">
        <v>0</v>
      </c>
      <c r="BH2283">
        <v>0</v>
      </c>
    </row>
    <row r="2284" spans="1:60" x14ac:dyDescent="0.3">
      <c r="A2284" s="69" t="s">
        <v>838</v>
      </c>
      <c r="B2284" s="69" t="s">
        <v>2128</v>
      </c>
      <c r="C2284" s="70"/>
      <c r="D2284" s="71"/>
      <c r="E2284" s="72"/>
      <c r="F2284" s="73"/>
      <c r="G2284" s="70"/>
      <c r="H2284" s="74"/>
      <c r="I2284" s="75"/>
      <c r="J2284" s="75"/>
      <c r="K2284" s="36"/>
      <c r="L2284" s="82"/>
      <c r="M2284" s="82"/>
      <c r="N2284" s="77"/>
      <c r="O2284" s="84" t="s">
        <v>2170</v>
      </c>
      <c r="P2284" s="86">
        <v>43862.40152777778</v>
      </c>
      <c r="Q2284" s="84" t="s">
        <v>2392</v>
      </c>
      <c r="R2284" s="87" t="s">
        <v>2841</v>
      </c>
      <c r="S2284" s="84" t="s">
        <v>2870</v>
      </c>
      <c r="T2284" s="84" t="s">
        <v>2873</v>
      </c>
      <c r="U2284" s="84"/>
      <c r="V2284" s="87" t="s">
        <v>3624</v>
      </c>
      <c r="W2284" s="86">
        <v>43862.40152777778</v>
      </c>
      <c r="X2284" s="90">
        <v>43862</v>
      </c>
      <c r="Y2284" s="92" t="s">
        <v>5748</v>
      </c>
      <c r="Z2284" s="87" t="s">
        <v>9511</v>
      </c>
      <c r="AA2284" s="84"/>
      <c r="AB2284" s="84"/>
      <c r="AC2284" s="92" t="s">
        <v>13389</v>
      </c>
      <c r="AD2284" s="92" t="s">
        <v>16129</v>
      </c>
      <c r="AE2284" s="84" t="b">
        <v>0</v>
      </c>
      <c r="AF2284" s="84">
        <v>1</v>
      </c>
      <c r="AG2284" s="92" t="s">
        <v>16477</v>
      </c>
      <c r="AH2284" s="84" t="b">
        <v>0</v>
      </c>
      <c r="AI2284" s="84" t="s">
        <v>16520</v>
      </c>
      <c r="AJ2284" s="84"/>
      <c r="AK2284" s="92" t="s">
        <v>16467</v>
      </c>
      <c r="AL2284" s="84" t="b">
        <v>0</v>
      </c>
      <c r="AM2284" s="84">
        <v>0</v>
      </c>
      <c r="AN2284" s="92" t="s">
        <v>16467</v>
      </c>
      <c r="AO2284" s="84" t="s">
        <v>16534</v>
      </c>
      <c r="AP2284" s="84" t="b">
        <v>0</v>
      </c>
      <c r="AQ2284" s="92" t="s">
        <v>16129</v>
      </c>
      <c r="AR2284" s="84" t="s">
        <v>179</v>
      </c>
      <c r="AS2284" s="84">
        <v>0</v>
      </c>
      <c r="AT2284" s="84">
        <v>0</v>
      </c>
      <c r="AU2284" s="84"/>
      <c r="AV2284" s="84"/>
      <c r="AW2284" s="84"/>
      <c r="AX2284" s="84"/>
      <c r="AY2284" s="84"/>
      <c r="AZ2284" s="84"/>
      <c r="BA2284" s="84"/>
      <c r="BB2284" s="84"/>
      <c r="BC2284">
        <v>1</v>
      </c>
      <c r="BD2284">
        <v>1</v>
      </c>
      <c r="BE2284">
        <v>0</v>
      </c>
      <c r="BF2284">
        <v>0</v>
      </c>
      <c r="BG2284">
        <v>0</v>
      </c>
      <c r="BH2284">
        <v>0</v>
      </c>
    </row>
    <row r="2285" spans="1:60" x14ac:dyDescent="0.3">
      <c r="A2285" s="69" t="s">
        <v>838</v>
      </c>
      <c r="B2285" s="69" t="s">
        <v>2050</v>
      </c>
      <c r="C2285" s="70"/>
      <c r="D2285" s="71"/>
      <c r="E2285" s="72"/>
      <c r="F2285" s="73"/>
      <c r="G2285" s="70"/>
      <c r="H2285" s="74"/>
      <c r="I2285" s="75"/>
      <c r="J2285" s="75"/>
      <c r="K2285" s="36"/>
      <c r="L2285" s="82"/>
      <c r="M2285" s="82"/>
      <c r="N2285" s="77"/>
      <c r="O2285" s="84" t="s">
        <v>2171</v>
      </c>
      <c r="P2285" s="86">
        <v>43862.40152777778</v>
      </c>
      <c r="Q2285" s="84" t="s">
        <v>2392</v>
      </c>
      <c r="R2285" s="87" t="s">
        <v>2841</v>
      </c>
      <c r="S2285" s="84" t="s">
        <v>2870</v>
      </c>
      <c r="T2285" s="84" t="s">
        <v>2873</v>
      </c>
      <c r="U2285" s="84"/>
      <c r="V2285" s="87" t="s">
        <v>3624</v>
      </c>
      <c r="W2285" s="86">
        <v>43862.40152777778</v>
      </c>
      <c r="X2285" s="90">
        <v>43862</v>
      </c>
      <c r="Y2285" s="92" t="s">
        <v>5748</v>
      </c>
      <c r="Z2285" s="87" t="s">
        <v>9511</v>
      </c>
      <c r="AA2285" s="84"/>
      <c r="AB2285" s="84"/>
      <c r="AC2285" s="92" t="s">
        <v>13389</v>
      </c>
      <c r="AD2285" s="92" t="s">
        <v>16129</v>
      </c>
      <c r="AE2285" s="84" t="b">
        <v>0</v>
      </c>
      <c r="AF2285" s="84">
        <v>1</v>
      </c>
      <c r="AG2285" s="92" t="s">
        <v>16477</v>
      </c>
      <c r="AH2285" s="84" t="b">
        <v>0</v>
      </c>
      <c r="AI2285" s="84" t="s">
        <v>16520</v>
      </c>
      <c r="AJ2285" s="84"/>
      <c r="AK2285" s="92" t="s">
        <v>16467</v>
      </c>
      <c r="AL2285" s="84" t="b">
        <v>0</v>
      </c>
      <c r="AM2285" s="84">
        <v>0</v>
      </c>
      <c r="AN2285" s="92" t="s">
        <v>16467</v>
      </c>
      <c r="AO2285" s="84" t="s">
        <v>16534</v>
      </c>
      <c r="AP2285" s="84" t="b">
        <v>0</v>
      </c>
      <c r="AQ2285" s="92" t="s">
        <v>16129</v>
      </c>
      <c r="AR2285" s="84" t="s">
        <v>179</v>
      </c>
      <c r="AS2285" s="84">
        <v>0</v>
      </c>
      <c r="AT2285" s="84">
        <v>0</v>
      </c>
      <c r="AU2285" s="84"/>
      <c r="AV2285" s="84"/>
      <c r="AW2285" s="84"/>
      <c r="AX2285" s="84"/>
      <c r="AY2285" s="84"/>
      <c r="AZ2285" s="84"/>
      <c r="BA2285" s="84"/>
      <c r="BB2285" s="84"/>
      <c r="BC2285">
        <v>1</v>
      </c>
      <c r="BD2285">
        <v>0</v>
      </c>
      <c r="BE2285">
        <v>0</v>
      </c>
      <c r="BF2285">
        <v>0</v>
      </c>
      <c r="BG2285">
        <v>0</v>
      </c>
      <c r="BH2285">
        <v>1</v>
      </c>
    </row>
    <row r="2286" spans="1:60" x14ac:dyDescent="0.3">
      <c r="A2286" s="69" t="s">
        <v>1748</v>
      </c>
      <c r="B2286" s="69" t="s">
        <v>2166</v>
      </c>
      <c r="C2286" s="70"/>
      <c r="D2286" s="71"/>
      <c r="E2286" s="72"/>
      <c r="F2286" s="73"/>
      <c r="G2286" s="70"/>
      <c r="H2286" s="74"/>
      <c r="I2286" s="75"/>
      <c r="J2286" s="75"/>
      <c r="K2286" s="36"/>
      <c r="L2286" s="82"/>
      <c r="M2286" s="82"/>
      <c r="N2286" s="77"/>
      <c r="O2286" s="84" t="s">
        <v>2171</v>
      </c>
      <c r="P2286" s="86">
        <v>43862.402233796296</v>
      </c>
      <c r="Q2286" s="84" t="s">
        <v>2737</v>
      </c>
      <c r="R2286" s="84"/>
      <c r="S2286" s="84"/>
      <c r="T2286" s="84" t="s">
        <v>2883</v>
      </c>
      <c r="U2286" s="84"/>
      <c r="V2286" s="87" t="s">
        <v>4468</v>
      </c>
      <c r="W2286" s="86">
        <v>43862.402233796296</v>
      </c>
      <c r="X2286" s="90">
        <v>43862</v>
      </c>
      <c r="Y2286" s="92" t="s">
        <v>7500</v>
      </c>
      <c r="Z2286" s="87" t="s">
        <v>11311</v>
      </c>
      <c r="AA2286" s="84"/>
      <c r="AB2286" s="84"/>
      <c r="AC2286" s="92" t="s">
        <v>15202</v>
      </c>
      <c r="AD2286" s="92" t="s">
        <v>16460</v>
      </c>
      <c r="AE2286" s="84" t="b">
        <v>0</v>
      </c>
      <c r="AF2286" s="84">
        <v>0</v>
      </c>
      <c r="AG2286" s="92" t="s">
        <v>16505</v>
      </c>
      <c r="AH2286" s="84" t="b">
        <v>0</v>
      </c>
      <c r="AI2286" s="84" t="s">
        <v>16520</v>
      </c>
      <c r="AJ2286" s="84"/>
      <c r="AK2286" s="92" t="s">
        <v>16467</v>
      </c>
      <c r="AL2286" s="84" t="b">
        <v>0</v>
      </c>
      <c r="AM2286" s="84">
        <v>0</v>
      </c>
      <c r="AN2286" s="92" t="s">
        <v>16467</v>
      </c>
      <c r="AO2286" s="84" t="s">
        <v>16534</v>
      </c>
      <c r="AP2286" s="84" t="b">
        <v>0</v>
      </c>
      <c r="AQ2286" s="92" t="s">
        <v>16460</v>
      </c>
      <c r="AR2286" s="84" t="s">
        <v>179</v>
      </c>
      <c r="AS2286" s="84">
        <v>0</v>
      </c>
      <c r="AT2286" s="84">
        <v>0</v>
      </c>
      <c r="AU2286" s="84"/>
      <c r="AV2286" s="84"/>
      <c r="AW2286" s="84"/>
      <c r="AX2286" s="84"/>
      <c r="AY2286" s="84"/>
      <c r="AZ2286" s="84"/>
      <c r="BA2286" s="84"/>
      <c r="BB2286" s="84"/>
      <c r="BC2286">
        <v>1</v>
      </c>
      <c r="BD2286">
        <v>0</v>
      </c>
      <c r="BE2286">
        <v>0</v>
      </c>
      <c r="BF2286">
        <v>0</v>
      </c>
      <c r="BG2286">
        <v>0</v>
      </c>
      <c r="BH2286">
        <v>1</v>
      </c>
    </row>
    <row r="2287" spans="1:60" x14ac:dyDescent="0.3">
      <c r="A2287" s="69" t="s">
        <v>1748</v>
      </c>
      <c r="B2287" s="69" t="s">
        <v>2128</v>
      </c>
      <c r="C2287" s="70"/>
      <c r="D2287" s="71"/>
      <c r="E2287" s="72"/>
      <c r="F2287" s="73"/>
      <c r="G2287" s="70"/>
      <c r="H2287" s="74"/>
      <c r="I2287" s="75"/>
      <c r="J2287" s="75"/>
      <c r="K2287" s="36"/>
      <c r="L2287" s="82"/>
      <c r="M2287" s="82"/>
      <c r="N2287" s="77"/>
      <c r="O2287" s="84" t="s">
        <v>2170</v>
      </c>
      <c r="P2287" s="86">
        <v>43862.402233796296</v>
      </c>
      <c r="Q2287" s="84" t="s">
        <v>2737</v>
      </c>
      <c r="R2287" s="84"/>
      <c r="S2287" s="84"/>
      <c r="T2287" s="84" t="s">
        <v>2883</v>
      </c>
      <c r="U2287" s="84"/>
      <c r="V2287" s="87" t="s">
        <v>4468</v>
      </c>
      <c r="W2287" s="86">
        <v>43862.402233796296</v>
      </c>
      <c r="X2287" s="90">
        <v>43862</v>
      </c>
      <c r="Y2287" s="92" t="s">
        <v>7500</v>
      </c>
      <c r="Z2287" s="87" t="s">
        <v>11311</v>
      </c>
      <c r="AA2287" s="84"/>
      <c r="AB2287" s="84"/>
      <c r="AC2287" s="92" t="s">
        <v>15202</v>
      </c>
      <c r="AD2287" s="92" t="s">
        <v>16460</v>
      </c>
      <c r="AE2287" s="84" t="b">
        <v>0</v>
      </c>
      <c r="AF2287" s="84">
        <v>0</v>
      </c>
      <c r="AG2287" s="92" t="s">
        <v>16505</v>
      </c>
      <c r="AH2287" s="84" t="b">
        <v>0</v>
      </c>
      <c r="AI2287" s="84" t="s">
        <v>16520</v>
      </c>
      <c r="AJ2287" s="84"/>
      <c r="AK2287" s="92" t="s">
        <v>16467</v>
      </c>
      <c r="AL2287" s="84" t="b">
        <v>0</v>
      </c>
      <c r="AM2287" s="84">
        <v>0</v>
      </c>
      <c r="AN2287" s="92" t="s">
        <v>16467</v>
      </c>
      <c r="AO2287" s="84" t="s">
        <v>16534</v>
      </c>
      <c r="AP2287" s="84" t="b">
        <v>0</v>
      </c>
      <c r="AQ2287" s="92" t="s">
        <v>16460</v>
      </c>
      <c r="AR2287" s="84" t="s">
        <v>179</v>
      </c>
      <c r="AS2287" s="84">
        <v>0</v>
      </c>
      <c r="AT2287" s="84">
        <v>0</v>
      </c>
      <c r="AU2287" s="84"/>
      <c r="AV2287" s="84"/>
      <c r="AW2287" s="84"/>
      <c r="AX2287" s="84"/>
      <c r="AY2287" s="84"/>
      <c r="AZ2287" s="84"/>
      <c r="BA2287" s="84"/>
      <c r="BB2287" s="84"/>
      <c r="BC2287">
        <v>1</v>
      </c>
      <c r="BD2287">
        <v>1</v>
      </c>
      <c r="BE2287">
        <v>0</v>
      </c>
      <c r="BF2287">
        <v>0</v>
      </c>
      <c r="BG2287">
        <v>0</v>
      </c>
      <c r="BH2287">
        <v>0</v>
      </c>
    </row>
    <row r="2288" spans="1:60" x14ac:dyDescent="0.3">
      <c r="A2288" s="69" t="s">
        <v>1915</v>
      </c>
      <c r="B2288" s="69" t="s">
        <v>2096</v>
      </c>
      <c r="C2288" s="70"/>
      <c r="D2288" s="71"/>
      <c r="E2288" s="72"/>
      <c r="F2288" s="73"/>
      <c r="G2288" s="70"/>
      <c r="H2288" s="74"/>
      <c r="I2288" s="75"/>
      <c r="J2288" s="75"/>
      <c r="K2288" s="36"/>
      <c r="L2288" s="82"/>
      <c r="M2288" s="82"/>
      <c r="N2288" s="77"/>
      <c r="O2288" s="84" t="s">
        <v>2169</v>
      </c>
      <c r="P2288" s="86">
        <v>43862.402291666665</v>
      </c>
      <c r="Q2288" s="84" t="s">
        <v>2284</v>
      </c>
      <c r="R2288" s="84"/>
      <c r="S2288" s="84"/>
      <c r="T2288" s="84" t="s">
        <v>2883</v>
      </c>
      <c r="U2288" s="84"/>
      <c r="V2288" s="87" t="s">
        <v>4615</v>
      </c>
      <c r="W2288" s="86">
        <v>43862.402291666665</v>
      </c>
      <c r="X2288" s="90">
        <v>43862</v>
      </c>
      <c r="Y2288" s="92" t="s">
        <v>7917</v>
      </c>
      <c r="Z2288" s="87" t="s">
        <v>11746</v>
      </c>
      <c r="AA2288" s="84"/>
      <c r="AB2288" s="84"/>
      <c r="AC2288" s="92" t="s">
        <v>15649</v>
      </c>
      <c r="AD2288" s="84"/>
      <c r="AE2288" s="84" t="b">
        <v>0</v>
      </c>
      <c r="AF2288" s="84">
        <v>0</v>
      </c>
      <c r="AG2288" s="92" t="s">
        <v>16467</v>
      </c>
      <c r="AH2288" s="84" t="b">
        <v>0</v>
      </c>
      <c r="AI2288" s="84" t="s">
        <v>16520</v>
      </c>
      <c r="AJ2288" s="84"/>
      <c r="AK2288" s="92" t="s">
        <v>16467</v>
      </c>
      <c r="AL2288" s="84" t="b">
        <v>0</v>
      </c>
      <c r="AM2288" s="84">
        <v>230</v>
      </c>
      <c r="AN2288" s="92" t="s">
        <v>16293</v>
      </c>
      <c r="AO2288" s="84" t="s">
        <v>16534</v>
      </c>
      <c r="AP2288" s="84" t="b">
        <v>0</v>
      </c>
      <c r="AQ2288" s="92" t="s">
        <v>16293</v>
      </c>
      <c r="AR2288" s="84" t="s">
        <v>179</v>
      </c>
      <c r="AS2288" s="84">
        <v>0</v>
      </c>
      <c r="AT2288" s="84">
        <v>0</v>
      </c>
      <c r="AU2288" s="84"/>
      <c r="AV2288" s="84"/>
      <c r="AW2288" s="84"/>
      <c r="AX2288" s="84"/>
      <c r="AY2288" s="84"/>
      <c r="AZ2288" s="84"/>
      <c r="BA2288" s="84"/>
      <c r="BB2288" s="84"/>
      <c r="BC2288">
        <v>2</v>
      </c>
      <c r="BD2288">
        <v>0</v>
      </c>
      <c r="BE2288">
        <v>0</v>
      </c>
      <c r="BF2288">
        <v>0</v>
      </c>
      <c r="BG2288">
        <v>2</v>
      </c>
      <c r="BH2288">
        <v>0</v>
      </c>
    </row>
    <row r="2289" spans="1:60" x14ac:dyDescent="0.3">
      <c r="A2289" s="69" t="s">
        <v>844</v>
      </c>
      <c r="B2289" s="69" t="s">
        <v>1831</v>
      </c>
      <c r="C2289" s="70"/>
      <c r="D2289" s="71"/>
      <c r="E2289" s="72"/>
      <c r="F2289" s="73"/>
      <c r="G2289" s="70"/>
      <c r="H2289" s="74"/>
      <c r="I2289" s="75"/>
      <c r="J2289" s="75"/>
      <c r="K2289" s="36"/>
      <c r="L2289" s="82"/>
      <c r="M2289" s="82"/>
      <c r="N2289" s="77"/>
      <c r="O2289" s="84" t="s">
        <v>2169</v>
      </c>
      <c r="P2289" s="86">
        <v>43862.40283564815</v>
      </c>
      <c r="Q2289" s="84" t="s">
        <v>2395</v>
      </c>
      <c r="R2289" s="84"/>
      <c r="S2289" s="84"/>
      <c r="T2289" s="84" t="s">
        <v>2873</v>
      </c>
      <c r="U2289" s="84"/>
      <c r="V2289" s="87" t="s">
        <v>3630</v>
      </c>
      <c r="W2289" s="86">
        <v>43862.40283564815</v>
      </c>
      <c r="X2289" s="90">
        <v>43862</v>
      </c>
      <c r="Y2289" s="92" t="s">
        <v>5756</v>
      </c>
      <c r="Z2289" s="87" t="s">
        <v>9519</v>
      </c>
      <c r="AA2289" s="84"/>
      <c r="AB2289" s="84"/>
      <c r="AC2289" s="92" t="s">
        <v>13397</v>
      </c>
      <c r="AD2289" s="84"/>
      <c r="AE2289" s="84" t="b">
        <v>0</v>
      </c>
      <c r="AF2289" s="84">
        <v>0</v>
      </c>
      <c r="AG2289" s="92" t="s">
        <v>16467</v>
      </c>
      <c r="AH2289" s="84" t="b">
        <v>0</v>
      </c>
      <c r="AI2289" s="84" t="s">
        <v>16521</v>
      </c>
      <c r="AJ2289" s="84"/>
      <c r="AK2289" s="92" t="s">
        <v>16467</v>
      </c>
      <c r="AL2289" s="84" t="b">
        <v>0</v>
      </c>
      <c r="AM2289" s="84">
        <v>7</v>
      </c>
      <c r="AN2289" s="92" t="s">
        <v>15426</v>
      </c>
      <c r="AO2289" s="84" t="s">
        <v>16535</v>
      </c>
      <c r="AP2289" s="84" t="b">
        <v>0</v>
      </c>
      <c r="AQ2289" s="92" t="s">
        <v>15426</v>
      </c>
      <c r="AR2289" s="84" t="s">
        <v>179</v>
      </c>
      <c r="AS2289" s="84">
        <v>0</v>
      </c>
      <c r="AT2289" s="84">
        <v>0</v>
      </c>
      <c r="AU2289" s="84"/>
      <c r="AV2289" s="84"/>
      <c r="AW2289" s="84"/>
      <c r="AX2289" s="84"/>
      <c r="AY2289" s="84"/>
      <c r="AZ2289" s="84"/>
      <c r="BA2289" s="84"/>
      <c r="BB2289" s="84"/>
      <c r="BC2289">
        <v>1</v>
      </c>
      <c r="BD2289">
        <v>0</v>
      </c>
      <c r="BE2289">
        <v>0</v>
      </c>
      <c r="BF2289">
        <v>0</v>
      </c>
      <c r="BG2289">
        <v>1</v>
      </c>
      <c r="BH2289">
        <v>0</v>
      </c>
    </row>
    <row r="2290" spans="1:60" x14ac:dyDescent="0.3">
      <c r="A2290" s="69" t="s">
        <v>1915</v>
      </c>
      <c r="B2290" s="69" t="s">
        <v>2047</v>
      </c>
      <c r="C2290" s="70"/>
      <c r="D2290" s="71"/>
      <c r="E2290" s="72"/>
      <c r="F2290" s="73"/>
      <c r="G2290" s="70"/>
      <c r="H2290" s="74"/>
      <c r="I2290" s="75"/>
      <c r="J2290" s="75"/>
      <c r="K2290" s="36"/>
      <c r="L2290" s="82"/>
      <c r="M2290" s="82"/>
      <c r="N2290" s="77"/>
      <c r="O2290" s="84" t="s">
        <v>2169</v>
      </c>
      <c r="P2290" s="86">
        <v>43862.403078703705</v>
      </c>
      <c r="Q2290" s="84" t="s">
        <v>2380</v>
      </c>
      <c r="R2290" s="84"/>
      <c r="S2290" s="84"/>
      <c r="T2290" s="84"/>
      <c r="U2290" s="84"/>
      <c r="V2290" s="87" t="s">
        <v>4615</v>
      </c>
      <c r="W2290" s="86">
        <v>43862.403078703705</v>
      </c>
      <c r="X2290" s="90">
        <v>43862</v>
      </c>
      <c r="Y2290" s="92" t="s">
        <v>7918</v>
      </c>
      <c r="Z2290" s="87" t="s">
        <v>11747</v>
      </c>
      <c r="AA2290" s="84"/>
      <c r="AB2290" s="84"/>
      <c r="AC2290" s="92" t="s">
        <v>15650</v>
      </c>
      <c r="AD2290" s="84"/>
      <c r="AE2290" s="84" t="b">
        <v>0</v>
      </c>
      <c r="AF2290" s="84">
        <v>0</v>
      </c>
      <c r="AG2290" s="92" t="s">
        <v>16467</v>
      </c>
      <c r="AH2290" s="84" t="b">
        <v>0</v>
      </c>
      <c r="AI2290" s="84" t="s">
        <v>16520</v>
      </c>
      <c r="AJ2290" s="84"/>
      <c r="AK2290" s="92" t="s">
        <v>16467</v>
      </c>
      <c r="AL2290" s="84" t="b">
        <v>0</v>
      </c>
      <c r="AM2290" s="84">
        <v>34</v>
      </c>
      <c r="AN2290" s="92" t="s">
        <v>16125</v>
      </c>
      <c r="AO2290" s="84" t="s">
        <v>16534</v>
      </c>
      <c r="AP2290" s="84" t="b">
        <v>0</v>
      </c>
      <c r="AQ2290" s="92" t="s">
        <v>16125</v>
      </c>
      <c r="AR2290" s="84" t="s">
        <v>179</v>
      </c>
      <c r="AS2290" s="84">
        <v>0</v>
      </c>
      <c r="AT2290" s="84">
        <v>0</v>
      </c>
      <c r="AU2290" s="84"/>
      <c r="AV2290" s="84"/>
      <c r="AW2290" s="84"/>
      <c r="AX2290" s="84"/>
      <c r="AY2290" s="84"/>
      <c r="AZ2290" s="84"/>
      <c r="BA2290" s="84"/>
      <c r="BB2290" s="84"/>
      <c r="BC2290">
        <v>1</v>
      </c>
      <c r="BD2290">
        <v>0</v>
      </c>
      <c r="BE2290">
        <v>0</v>
      </c>
      <c r="BF2290">
        <v>0</v>
      </c>
      <c r="BG2290">
        <v>1</v>
      </c>
      <c r="BH2290">
        <v>0</v>
      </c>
    </row>
    <row r="2291" spans="1:60" x14ac:dyDescent="0.3">
      <c r="A2291" s="69" t="s">
        <v>873</v>
      </c>
      <c r="B2291" s="69" t="s">
        <v>1506</v>
      </c>
      <c r="C2291" s="70"/>
      <c r="D2291" s="71"/>
      <c r="E2291" s="72"/>
      <c r="F2291" s="73"/>
      <c r="G2291" s="70"/>
      <c r="H2291" s="74"/>
      <c r="I2291" s="75"/>
      <c r="J2291" s="75"/>
      <c r="K2291" s="36"/>
      <c r="L2291" s="82"/>
      <c r="M2291" s="82"/>
      <c r="N2291" s="77"/>
      <c r="O2291" s="84" t="s">
        <v>2169</v>
      </c>
      <c r="P2291" s="86">
        <v>43862.403101851851</v>
      </c>
      <c r="Q2291" s="84" t="s">
        <v>2408</v>
      </c>
      <c r="R2291" s="84"/>
      <c r="S2291" s="84"/>
      <c r="T2291" s="84"/>
      <c r="U2291" s="84"/>
      <c r="V2291" s="87" t="s">
        <v>3656</v>
      </c>
      <c r="W2291" s="86">
        <v>43862.403101851851</v>
      </c>
      <c r="X2291" s="90">
        <v>43862</v>
      </c>
      <c r="Y2291" s="92" t="s">
        <v>5800</v>
      </c>
      <c r="Z2291" s="87" t="s">
        <v>9564</v>
      </c>
      <c r="AA2291" s="84"/>
      <c r="AB2291" s="84"/>
      <c r="AC2291" s="92" t="s">
        <v>13442</v>
      </c>
      <c r="AD2291" s="84"/>
      <c r="AE2291" s="84" t="b">
        <v>0</v>
      </c>
      <c r="AF2291" s="84">
        <v>0</v>
      </c>
      <c r="AG2291" s="92" t="s">
        <v>16467</v>
      </c>
      <c r="AH2291" s="84" t="b">
        <v>0</v>
      </c>
      <c r="AI2291" s="84" t="s">
        <v>16520</v>
      </c>
      <c r="AJ2291" s="84"/>
      <c r="AK2291" s="92" t="s">
        <v>16467</v>
      </c>
      <c r="AL2291" s="84" t="b">
        <v>0</v>
      </c>
      <c r="AM2291" s="84">
        <v>6</v>
      </c>
      <c r="AN2291" s="92" t="s">
        <v>14596</v>
      </c>
      <c r="AO2291" s="84" t="s">
        <v>16534</v>
      </c>
      <c r="AP2291" s="84" t="b">
        <v>0</v>
      </c>
      <c r="AQ2291" s="92" t="s">
        <v>14596</v>
      </c>
      <c r="AR2291" s="84" t="s">
        <v>179</v>
      </c>
      <c r="AS2291" s="84">
        <v>0</v>
      </c>
      <c r="AT2291" s="84">
        <v>0</v>
      </c>
      <c r="AU2291" s="84"/>
      <c r="AV2291" s="84"/>
      <c r="AW2291" s="84"/>
      <c r="AX2291" s="84"/>
      <c r="AY2291" s="84"/>
      <c r="AZ2291" s="84"/>
      <c r="BA2291" s="84"/>
      <c r="BB2291" s="84"/>
      <c r="BC2291">
        <v>1</v>
      </c>
      <c r="BD2291">
        <v>0</v>
      </c>
      <c r="BE2291">
        <v>0</v>
      </c>
      <c r="BF2291">
        <v>0</v>
      </c>
      <c r="BG2291">
        <v>1</v>
      </c>
      <c r="BH2291">
        <v>0</v>
      </c>
    </row>
    <row r="2292" spans="1:60" x14ac:dyDescent="0.3">
      <c r="A2292" s="69" t="s">
        <v>873</v>
      </c>
      <c r="B2292" s="69" t="s">
        <v>2104</v>
      </c>
      <c r="C2292" s="70"/>
      <c r="D2292" s="71"/>
      <c r="E2292" s="72"/>
      <c r="F2292" s="73"/>
      <c r="G2292" s="70"/>
      <c r="H2292" s="74"/>
      <c r="I2292" s="75"/>
      <c r="J2292" s="75"/>
      <c r="K2292" s="36"/>
      <c r="L2292" s="82"/>
      <c r="M2292" s="82"/>
      <c r="N2292" s="77"/>
      <c r="O2292" s="84" t="s">
        <v>2169</v>
      </c>
      <c r="P2292" s="86">
        <v>43862.40320601852</v>
      </c>
      <c r="Q2292" s="84" t="s">
        <v>2409</v>
      </c>
      <c r="R2292" s="84"/>
      <c r="S2292" s="84"/>
      <c r="T2292" s="84" t="s">
        <v>2883</v>
      </c>
      <c r="U2292" s="84"/>
      <c r="V2292" s="87" t="s">
        <v>3656</v>
      </c>
      <c r="W2292" s="86">
        <v>43862.40320601852</v>
      </c>
      <c r="X2292" s="90">
        <v>43862</v>
      </c>
      <c r="Y2292" s="92" t="s">
        <v>5801</v>
      </c>
      <c r="Z2292" s="87" t="s">
        <v>9565</v>
      </c>
      <c r="AA2292" s="84"/>
      <c r="AB2292" s="84"/>
      <c r="AC2292" s="92" t="s">
        <v>13443</v>
      </c>
      <c r="AD2292" s="84"/>
      <c r="AE2292" s="84" t="b">
        <v>0</v>
      </c>
      <c r="AF2292" s="84">
        <v>0</v>
      </c>
      <c r="AG2292" s="92" t="s">
        <v>16467</v>
      </c>
      <c r="AH2292" s="84" t="b">
        <v>0</v>
      </c>
      <c r="AI2292" s="84" t="s">
        <v>16520</v>
      </c>
      <c r="AJ2292" s="84"/>
      <c r="AK2292" s="92" t="s">
        <v>16467</v>
      </c>
      <c r="AL2292" s="84" t="b">
        <v>0</v>
      </c>
      <c r="AM2292" s="84">
        <v>6</v>
      </c>
      <c r="AN2292" s="92" t="s">
        <v>16319</v>
      </c>
      <c r="AO2292" s="84" t="s">
        <v>16534</v>
      </c>
      <c r="AP2292" s="84" t="b">
        <v>0</v>
      </c>
      <c r="AQ2292" s="92" t="s">
        <v>16319</v>
      </c>
      <c r="AR2292" s="84" t="s">
        <v>179</v>
      </c>
      <c r="AS2292" s="84">
        <v>0</v>
      </c>
      <c r="AT2292" s="84">
        <v>0</v>
      </c>
      <c r="AU2292" s="84"/>
      <c r="AV2292" s="84"/>
      <c r="AW2292" s="84"/>
      <c r="AX2292" s="84"/>
      <c r="AY2292" s="84"/>
      <c r="AZ2292" s="84"/>
      <c r="BA2292" s="84"/>
      <c r="BB2292" s="84"/>
      <c r="BC2292">
        <v>1</v>
      </c>
      <c r="BD2292">
        <v>0</v>
      </c>
      <c r="BE2292">
        <v>0</v>
      </c>
      <c r="BF2292">
        <v>0</v>
      </c>
      <c r="BG2292">
        <v>1</v>
      </c>
      <c r="BH2292">
        <v>0</v>
      </c>
    </row>
    <row r="2293" spans="1:60" x14ac:dyDescent="0.3">
      <c r="A2293" s="69" t="s">
        <v>844</v>
      </c>
      <c r="B2293" s="69" t="s">
        <v>2146</v>
      </c>
      <c r="C2293" s="70"/>
      <c r="D2293" s="71"/>
      <c r="E2293" s="72"/>
      <c r="F2293" s="73"/>
      <c r="G2293" s="70"/>
      <c r="H2293" s="74"/>
      <c r="I2293" s="75"/>
      <c r="J2293" s="75"/>
      <c r="K2293" s="36"/>
      <c r="L2293" s="82"/>
      <c r="M2293" s="82"/>
      <c r="N2293" s="77"/>
      <c r="O2293" s="84" t="s">
        <v>2168</v>
      </c>
      <c r="P2293" s="86">
        <v>43862.403298611112</v>
      </c>
      <c r="Q2293" s="84" t="s">
        <v>2341</v>
      </c>
      <c r="R2293" s="84"/>
      <c r="S2293" s="84"/>
      <c r="T2293" s="84" t="s">
        <v>2911</v>
      </c>
      <c r="U2293" s="84"/>
      <c r="V2293" s="87" t="s">
        <v>3630</v>
      </c>
      <c r="W2293" s="86">
        <v>43862.403298611112</v>
      </c>
      <c r="X2293" s="90">
        <v>43862</v>
      </c>
      <c r="Y2293" s="92" t="s">
        <v>5757</v>
      </c>
      <c r="Z2293" s="87" t="s">
        <v>9520</v>
      </c>
      <c r="AA2293" s="84"/>
      <c r="AB2293" s="84"/>
      <c r="AC2293" s="92" t="s">
        <v>13398</v>
      </c>
      <c r="AD2293" s="84"/>
      <c r="AE2293" s="84" t="b">
        <v>0</v>
      </c>
      <c r="AF2293" s="84">
        <v>0</v>
      </c>
      <c r="AG2293" s="92" t="s">
        <v>16467</v>
      </c>
      <c r="AH2293" s="84" t="b">
        <v>0</v>
      </c>
      <c r="AI2293" s="84" t="s">
        <v>16521</v>
      </c>
      <c r="AJ2293" s="84"/>
      <c r="AK2293" s="92" t="s">
        <v>16467</v>
      </c>
      <c r="AL2293" s="84" t="b">
        <v>0</v>
      </c>
      <c r="AM2293" s="84">
        <v>1</v>
      </c>
      <c r="AN2293" s="92" t="s">
        <v>13155</v>
      </c>
      <c r="AO2293" s="84" t="s">
        <v>16535</v>
      </c>
      <c r="AP2293" s="84" t="b">
        <v>0</v>
      </c>
      <c r="AQ2293" s="92" t="s">
        <v>13155</v>
      </c>
      <c r="AR2293" s="84" t="s">
        <v>179</v>
      </c>
      <c r="AS2293" s="84">
        <v>0</v>
      </c>
      <c r="AT2293" s="84">
        <v>0</v>
      </c>
      <c r="AU2293" s="84"/>
      <c r="AV2293" s="84"/>
      <c r="AW2293" s="84"/>
      <c r="AX2293" s="84"/>
      <c r="AY2293" s="84"/>
      <c r="AZ2293" s="84"/>
      <c r="BA2293" s="84"/>
      <c r="BB2293" s="84"/>
      <c r="BC2293">
        <v>1</v>
      </c>
      <c r="BD2293">
        <v>0</v>
      </c>
      <c r="BE2293">
        <v>1</v>
      </c>
      <c r="BF2293">
        <v>0</v>
      </c>
      <c r="BG2293">
        <v>0</v>
      </c>
      <c r="BH2293">
        <v>0</v>
      </c>
    </row>
    <row r="2294" spans="1:60" x14ac:dyDescent="0.3">
      <c r="A2294" s="69" t="s">
        <v>1784</v>
      </c>
      <c r="B2294" s="69" t="s">
        <v>2096</v>
      </c>
      <c r="C2294" s="70"/>
      <c r="D2294" s="71"/>
      <c r="E2294" s="72"/>
      <c r="F2294" s="73"/>
      <c r="G2294" s="70"/>
      <c r="H2294" s="74"/>
      <c r="I2294" s="75"/>
      <c r="J2294" s="75"/>
      <c r="K2294" s="36"/>
      <c r="L2294" s="82"/>
      <c r="M2294" s="82"/>
      <c r="N2294" s="77"/>
      <c r="O2294" s="84" t="s">
        <v>2169</v>
      </c>
      <c r="P2294" s="86">
        <v>43862.403553240743</v>
      </c>
      <c r="Q2294" s="84" t="s">
        <v>2284</v>
      </c>
      <c r="R2294" s="84"/>
      <c r="S2294" s="84"/>
      <c r="T2294" s="84" t="s">
        <v>2883</v>
      </c>
      <c r="U2294" s="84"/>
      <c r="V2294" s="87" t="s">
        <v>4500</v>
      </c>
      <c r="W2294" s="86">
        <v>43862.403553240743</v>
      </c>
      <c r="X2294" s="90">
        <v>43862</v>
      </c>
      <c r="Y2294" s="92" t="s">
        <v>7603</v>
      </c>
      <c r="Z2294" s="87" t="s">
        <v>11421</v>
      </c>
      <c r="AA2294" s="84"/>
      <c r="AB2294" s="84"/>
      <c r="AC2294" s="92" t="s">
        <v>15313</v>
      </c>
      <c r="AD2294" s="84"/>
      <c r="AE2294" s="84" t="b">
        <v>0</v>
      </c>
      <c r="AF2294" s="84">
        <v>0</v>
      </c>
      <c r="AG2294" s="92" t="s">
        <v>16467</v>
      </c>
      <c r="AH2294" s="84" t="b">
        <v>0</v>
      </c>
      <c r="AI2294" s="84" t="s">
        <v>16520</v>
      </c>
      <c r="AJ2294" s="84"/>
      <c r="AK2294" s="92" t="s">
        <v>16467</v>
      </c>
      <c r="AL2294" s="84" t="b">
        <v>0</v>
      </c>
      <c r="AM2294" s="84">
        <v>230</v>
      </c>
      <c r="AN2294" s="92" t="s">
        <v>16293</v>
      </c>
      <c r="AO2294" s="84" t="s">
        <v>16534</v>
      </c>
      <c r="AP2294" s="84" t="b">
        <v>0</v>
      </c>
      <c r="AQ2294" s="92" t="s">
        <v>16293</v>
      </c>
      <c r="AR2294" s="84" t="s">
        <v>179</v>
      </c>
      <c r="AS2294" s="84">
        <v>0</v>
      </c>
      <c r="AT2294" s="84">
        <v>0</v>
      </c>
      <c r="AU2294" s="84"/>
      <c r="AV2294" s="84"/>
      <c r="AW2294" s="84"/>
      <c r="AX2294" s="84"/>
      <c r="AY2294" s="84"/>
      <c r="AZ2294" s="84"/>
      <c r="BA2294" s="84"/>
      <c r="BB2294" s="84"/>
      <c r="BC2294">
        <v>2</v>
      </c>
      <c r="BD2294">
        <v>0</v>
      </c>
      <c r="BE2294">
        <v>0</v>
      </c>
      <c r="BF2294">
        <v>0</v>
      </c>
      <c r="BG2294">
        <v>2</v>
      </c>
      <c r="BH2294">
        <v>0</v>
      </c>
    </row>
    <row r="2295" spans="1:60" x14ac:dyDescent="0.3">
      <c r="A2295" s="69" t="s">
        <v>2033</v>
      </c>
      <c r="B2295" s="69" t="s">
        <v>2096</v>
      </c>
      <c r="C2295" s="70"/>
      <c r="D2295" s="71"/>
      <c r="E2295" s="72"/>
      <c r="F2295" s="73"/>
      <c r="G2295" s="70"/>
      <c r="H2295" s="74"/>
      <c r="I2295" s="75"/>
      <c r="J2295" s="75"/>
      <c r="K2295" s="36"/>
      <c r="L2295" s="82"/>
      <c r="M2295" s="82"/>
      <c r="N2295" s="77"/>
      <c r="O2295" s="84" t="s">
        <v>2169</v>
      </c>
      <c r="P2295" s="86">
        <v>43862.403923611113</v>
      </c>
      <c r="Q2295" s="84" t="s">
        <v>2284</v>
      </c>
      <c r="R2295" s="84"/>
      <c r="S2295" s="84"/>
      <c r="T2295" s="84" t="s">
        <v>2883</v>
      </c>
      <c r="U2295" s="84"/>
      <c r="V2295" s="87" t="s">
        <v>4723</v>
      </c>
      <c r="W2295" s="86">
        <v>43862.403923611113</v>
      </c>
      <c r="X2295" s="90">
        <v>43862</v>
      </c>
      <c r="Y2295" s="92" t="s">
        <v>8320</v>
      </c>
      <c r="Z2295" s="87" t="s">
        <v>12178</v>
      </c>
      <c r="AA2295" s="84"/>
      <c r="AB2295" s="84"/>
      <c r="AC2295" s="92" t="s">
        <v>16104</v>
      </c>
      <c r="AD2295" s="84"/>
      <c r="AE2295" s="84" t="b">
        <v>0</v>
      </c>
      <c r="AF2295" s="84">
        <v>0</v>
      </c>
      <c r="AG2295" s="92" t="s">
        <v>16467</v>
      </c>
      <c r="AH2295" s="84" t="b">
        <v>0</v>
      </c>
      <c r="AI2295" s="84" t="s">
        <v>16520</v>
      </c>
      <c r="AJ2295" s="84"/>
      <c r="AK2295" s="92" t="s">
        <v>16467</v>
      </c>
      <c r="AL2295" s="84" t="b">
        <v>0</v>
      </c>
      <c r="AM2295" s="84">
        <v>230</v>
      </c>
      <c r="AN2295" s="92" t="s">
        <v>16293</v>
      </c>
      <c r="AO2295" s="84" t="s">
        <v>16534</v>
      </c>
      <c r="AP2295" s="84" t="b">
        <v>0</v>
      </c>
      <c r="AQ2295" s="92" t="s">
        <v>16293</v>
      </c>
      <c r="AR2295" s="84" t="s">
        <v>179</v>
      </c>
      <c r="AS2295" s="84">
        <v>0</v>
      </c>
      <c r="AT2295" s="84">
        <v>0</v>
      </c>
      <c r="AU2295" s="84"/>
      <c r="AV2295" s="84"/>
      <c r="AW2295" s="84"/>
      <c r="AX2295" s="84"/>
      <c r="AY2295" s="84"/>
      <c r="AZ2295" s="84"/>
      <c r="BA2295" s="84"/>
      <c r="BB2295" s="84"/>
      <c r="BC2295">
        <v>2</v>
      </c>
      <c r="BD2295">
        <v>0</v>
      </c>
      <c r="BE2295">
        <v>0</v>
      </c>
      <c r="BF2295">
        <v>0</v>
      </c>
      <c r="BG2295">
        <v>2</v>
      </c>
      <c r="BH2295">
        <v>0</v>
      </c>
    </row>
    <row r="2296" spans="1:60" x14ac:dyDescent="0.3">
      <c r="A2296" s="69" t="s">
        <v>841</v>
      </c>
      <c r="B2296" s="69" t="s">
        <v>2126</v>
      </c>
      <c r="C2296" s="70"/>
      <c r="D2296" s="71"/>
      <c r="E2296" s="72"/>
      <c r="F2296" s="73"/>
      <c r="G2296" s="70"/>
      <c r="H2296" s="74"/>
      <c r="I2296" s="75"/>
      <c r="J2296" s="75"/>
      <c r="K2296" s="36"/>
      <c r="L2296" s="82"/>
      <c r="M2296" s="82"/>
      <c r="N2296" s="77"/>
      <c r="O2296" s="84" t="s">
        <v>2169</v>
      </c>
      <c r="P2296" s="86">
        <v>43862.403993055559</v>
      </c>
      <c r="Q2296" s="84" t="s">
        <v>2290</v>
      </c>
      <c r="R2296" s="84"/>
      <c r="S2296" s="84"/>
      <c r="T2296" s="84" t="s">
        <v>2883</v>
      </c>
      <c r="U2296" s="84"/>
      <c r="V2296" s="87" t="s">
        <v>3627</v>
      </c>
      <c r="W2296" s="86">
        <v>43862.403993055559</v>
      </c>
      <c r="X2296" s="90">
        <v>43862</v>
      </c>
      <c r="Y2296" s="92" t="s">
        <v>5751</v>
      </c>
      <c r="Z2296" s="87" t="s">
        <v>9514</v>
      </c>
      <c r="AA2296" s="84"/>
      <c r="AB2296" s="84"/>
      <c r="AC2296" s="92" t="s">
        <v>13392</v>
      </c>
      <c r="AD2296" s="84"/>
      <c r="AE2296" s="84" t="b">
        <v>0</v>
      </c>
      <c r="AF2296" s="84">
        <v>0</v>
      </c>
      <c r="AG2296" s="92" t="s">
        <v>16467</v>
      </c>
      <c r="AH2296" s="84" t="b">
        <v>0</v>
      </c>
      <c r="AI2296" s="84" t="s">
        <v>16520</v>
      </c>
      <c r="AJ2296" s="84"/>
      <c r="AK2296" s="92" t="s">
        <v>16467</v>
      </c>
      <c r="AL2296" s="84" t="b">
        <v>0</v>
      </c>
      <c r="AM2296" s="84">
        <v>72</v>
      </c>
      <c r="AN2296" s="92" t="s">
        <v>16431</v>
      </c>
      <c r="AO2296" s="84" t="s">
        <v>16535</v>
      </c>
      <c r="AP2296" s="84" t="b">
        <v>0</v>
      </c>
      <c r="AQ2296" s="92" t="s">
        <v>16431</v>
      </c>
      <c r="AR2296" s="84" t="s">
        <v>179</v>
      </c>
      <c r="AS2296" s="84">
        <v>0</v>
      </c>
      <c r="AT2296" s="84">
        <v>0</v>
      </c>
      <c r="AU2296" s="84"/>
      <c r="AV2296" s="84"/>
      <c r="AW2296" s="84"/>
      <c r="AX2296" s="84"/>
      <c r="AY2296" s="84"/>
      <c r="AZ2296" s="84"/>
      <c r="BA2296" s="84"/>
      <c r="BB2296" s="84"/>
      <c r="BC2296">
        <v>1</v>
      </c>
      <c r="BD2296">
        <v>0</v>
      </c>
      <c r="BE2296">
        <v>0</v>
      </c>
      <c r="BF2296">
        <v>0</v>
      </c>
      <c r="BG2296">
        <v>1</v>
      </c>
      <c r="BH2296">
        <v>0</v>
      </c>
    </row>
    <row r="2297" spans="1:60" x14ac:dyDescent="0.3">
      <c r="A2297" s="69" t="s">
        <v>839</v>
      </c>
      <c r="B2297" s="69" t="s">
        <v>1735</v>
      </c>
      <c r="C2297" s="70"/>
      <c r="D2297" s="71"/>
      <c r="E2297" s="72"/>
      <c r="F2297" s="73"/>
      <c r="G2297" s="70"/>
      <c r="H2297" s="74"/>
      <c r="I2297" s="75"/>
      <c r="J2297" s="75"/>
      <c r="K2297" s="36"/>
      <c r="L2297" s="82"/>
      <c r="M2297" s="82"/>
      <c r="N2297" s="77"/>
      <c r="O2297" s="84" t="s">
        <v>2169</v>
      </c>
      <c r="P2297" s="86">
        <v>43862.404050925928</v>
      </c>
      <c r="Q2297" s="84" t="s">
        <v>2393</v>
      </c>
      <c r="R2297" s="84"/>
      <c r="S2297" s="84"/>
      <c r="T2297" s="84"/>
      <c r="U2297" s="84"/>
      <c r="V2297" s="87" t="s">
        <v>3625</v>
      </c>
      <c r="W2297" s="86">
        <v>43862.404050925928</v>
      </c>
      <c r="X2297" s="90">
        <v>43862</v>
      </c>
      <c r="Y2297" s="92" t="s">
        <v>5749</v>
      </c>
      <c r="Z2297" s="87" t="s">
        <v>9512</v>
      </c>
      <c r="AA2297" s="84"/>
      <c r="AB2297" s="84"/>
      <c r="AC2297" s="92" t="s">
        <v>13390</v>
      </c>
      <c r="AD2297" s="84"/>
      <c r="AE2297" s="84" t="b">
        <v>0</v>
      </c>
      <c r="AF2297" s="84">
        <v>0</v>
      </c>
      <c r="AG2297" s="92" t="s">
        <v>16467</v>
      </c>
      <c r="AH2297" s="84" t="b">
        <v>0</v>
      </c>
      <c r="AI2297" s="84" t="s">
        <v>16522</v>
      </c>
      <c r="AJ2297" s="84"/>
      <c r="AK2297" s="92" t="s">
        <v>16467</v>
      </c>
      <c r="AL2297" s="84" t="b">
        <v>0</v>
      </c>
      <c r="AM2297" s="84">
        <v>42</v>
      </c>
      <c r="AN2297" s="92" t="s">
        <v>15177</v>
      </c>
      <c r="AO2297" s="84" t="s">
        <v>16534</v>
      </c>
      <c r="AP2297" s="84" t="b">
        <v>0</v>
      </c>
      <c r="AQ2297" s="92" t="s">
        <v>15177</v>
      </c>
      <c r="AR2297" s="84" t="s">
        <v>179</v>
      </c>
      <c r="AS2297" s="84">
        <v>0</v>
      </c>
      <c r="AT2297" s="84">
        <v>0</v>
      </c>
      <c r="AU2297" s="84"/>
      <c r="AV2297" s="84"/>
      <c r="AW2297" s="84"/>
      <c r="AX2297" s="84"/>
      <c r="AY2297" s="84"/>
      <c r="AZ2297" s="84"/>
      <c r="BA2297" s="84"/>
      <c r="BB2297" s="84"/>
      <c r="BC2297">
        <v>1</v>
      </c>
      <c r="BD2297">
        <v>0</v>
      </c>
      <c r="BE2297">
        <v>0</v>
      </c>
      <c r="BF2297">
        <v>0</v>
      </c>
      <c r="BG2297">
        <v>1</v>
      </c>
      <c r="BH2297">
        <v>0</v>
      </c>
    </row>
    <row r="2298" spans="1:60" x14ac:dyDescent="0.3">
      <c r="A2298" s="69" t="s">
        <v>888</v>
      </c>
      <c r="B2298" s="69" t="s">
        <v>888</v>
      </c>
      <c r="C2298" s="70"/>
      <c r="D2298" s="71"/>
      <c r="E2298" s="72"/>
      <c r="F2298" s="73"/>
      <c r="G2298" s="70"/>
      <c r="H2298" s="74"/>
      <c r="I2298" s="75"/>
      <c r="J2298" s="75"/>
      <c r="K2298" s="36"/>
      <c r="L2298" s="82"/>
      <c r="M2298" s="82"/>
      <c r="N2298" s="77"/>
      <c r="O2298" s="84" t="s">
        <v>179</v>
      </c>
      <c r="P2298" s="86">
        <v>43862.40415509259</v>
      </c>
      <c r="Q2298" s="84" t="s">
        <v>2281</v>
      </c>
      <c r="R2298" s="84"/>
      <c r="S2298" s="84"/>
      <c r="T2298" s="84" t="s">
        <v>2873</v>
      </c>
      <c r="U2298" s="84"/>
      <c r="V2298" s="87" t="s">
        <v>3669</v>
      </c>
      <c r="W2298" s="86">
        <v>43862.40415509259</v>
      </c>
      <c r="X2298" s="90">
        <v>43862</v>
      </c>
      <c r="Y2298" s="92" t="s">
        <v>5824</v>
      </c>
      <c r="Z2298" s="87" t="s">
        <v>9591</v>
      </c>
      <c r="AA2298" s="84"/>
      <c r="AB2298" s="84"/>
      <c r="AC2298" s="92" t="s">
        <v>13469</v>
      </c>
      <c r="AD2298" s="92" t="s">
        <v>16442</v>
      </c>
      <c r="AE2298" s="84" t="b">
        <v>0</v>
      </c>
      <c r="AF2298" s="84">
        <v>1</v>
      </c>
      <c r="AG2298" s="92" t="s">
        <v>16478</v>
      </c>
      <c r="AH2298" s="84" t="b">
        <v>0</v>
      </c>
      <c r="AI2298" s="84" t="s">
        <v>16522</v>
      </c>
      <c r="AJ2298" s="84"/>
      <c r="AK2298" s="92" t="s">
        <v>16467</v>
      </c>
      <c r="AL2298" s="84" t="b">
        <v>0</v>
      </c>
      <c r="AM2298" s="84">
        <v>1</v>
      </c>
      <c r="AN2298" s="92" t="s">
        <v>16467</v>
      </c>
      <c r="AO2298" s="84" t="s">
        <v>16534</v>
      </c>
      <c r="AP2298" s="84" t="b">
        <v>0</v>
      </c>
      <c r="AQ2298" s="92" t="s">
        <v>16442</v>
      </c>
      <c r="AR2298" s="84" t="s">
        <v>179</v>
      </c>
      <c r="AS2298" s="84">
        <v>0</v>
      </c>
      <c r="AT2298" s="84">
        <v>0</v>
      </c>
      <c r="AU2298" s="84"/>
      <c r="AV2298" s="84"/>
      <c r="AW2298" s="84"/>
      <c r="AX2298" s="84"/>
      <c r="AY2298" s="84"/>
      <c r="AZ2298" s="84"/>
      <c r="BA2298" s="84"/>
      <c r="BB2298" s="84"/>
      <c r="BC2298">
        <v>5</v>
      </c>
      <c r="BD2298">
        <v>0</v>
      </c>
      <c r="BE2298">
        <v>0</v>
      </c>
      <c r="BF2298">
        <v>3</v>
      </c>
      <c r="BG2298">
        <v>2</v>
      </c>
      <c r="BH2298">
        <v>0</v>
      </c>
    </row>
    <row r="2299" spans="1:60" x14ac:dyDescent="0.3">
      <c r="A2299" s="69" t="s">
        <v>840</v>
      </c>
      <c r="B2299" s="69" t="s">
        <v>1735</v>
      </c>
      <c r="C2299" s="70"/>
      <c r="D2299" s="71"/>
      <c r="E2299" s="72"/>
      <c r="F2299" s="73"/>
      <c r="G2299" s="70"/>
      <c r="H2299" s="74"/>
      <c r="I2299" s="75"/>
      <c r="J2299" s="75"/>
      <c r="K2299" s="36"/>
      <c r="L2299" s="82"/>
      <c r="M2299" s="82"/>
      <c r="N2299" s="77"/>
      <c r="O2299" s="84" t="s">
        <v>2169</v>
      </c>
      <c r="P2299" s="86">
        <v>43862.40425925926</v>
      </c>
      <c r="Q2299" s="84" t="s">
        <v>2393</v>
      </c>
      <c r="R2299" s="84"/>
      <c r="S2299" s="84"/>
      <c r="T2299" s="84"/>
      <c r="U2299" s="84"/>
      <c r="V2299" s="87" t="s">
        <v>3626</v>
      </c>
      <c r="W2299" s="86">
        <v>43862.40425925926</v>
      </c>
      <c r="X2299" s="90">
        <v>43862</v>
      </c>
      <c r="Y2299" s="92" t="s">
        <v>5750</v>
      </c>
      <c r="Z2299" s="87" t="s">
        <v>9513</v>
      </c>
      <c r="AA2299" s="84"/>
      <c r="AB2299" s="84"/>
      <c r="AC2299" s="92" t="s">
        <v>13391</v>
      </c>
      <c r="AD2299" s="84"/>
      <c r="AE2299" s="84" t="b">
        <v>0</v>
      </c>
      <c r="AF2299" s="84">
        <v>0</v>
      </c>
      <c r="AG2299" s="92" t="s">
        <v>16467</v>
      </c>
      <c r="AH2299" s="84" t="b">
        <v>0</v>
      </c>
      <c r="AI2299" s="84" t="s">
        <v>16522</v>
      </c>
      <c r="AJ2299" s="84"/>
      <c r="AK2299" s="92" t="s">
        <v>16467</v>
      </c>
      <c r="AL2299" s="84" t="b">
        <v>0</v>
      </c>
      <c r="AM2299" s="84">
        <v>42</v>
      </c>
      <c r="AN2299" s="92" t="s">
        <v>15177</v>
      </c>
      <c r="AO2299" s="84" t="s">
        <v>16534</v>
      </c>
      <c r="AP2299" s="84" t="b">
        <v>0</v>
      </c>
      <c r="AQ2299" s="92" t="s">
        <v>15177</v>
      </c>
      <c r="AR2299" s="84" t="s">
        <v>179</v>
      </c>
      <c r="AS2299" s="84">
        <v>0</v>
      </c>
      <c r="AT2299" s="84">
        <v>0</v>
      </c>
      <c r="AU2299" s="84"/>
      <c r="AV2299" s="84"/>
      <c r="AW2299" s="84"/>
      <c r="AX2299" s="84"/>
      <c r="AY2299" s="84"/>
      <c r="AZ2299" s="84"/>
      <c r="BA2299" s="84"/>
      <c r="BB2299" s="84"/>
      <c r="BC2299">
        <v>1</v>
      </c>
      <c r="BD2299">
        <v>0</v>
      </c>
      <c r="BE2299">
        <v>0</v>
      </c>
      <c r="BF2299">
        <v>0</v>
      </c>
      <c r="BG2299">
        <v>1</v>
      </c>
      <c r="BH2299">
        <v>0</v>
      </c>
    </row>
    <row r="2300" spans="1:60" x14ac:dyDescent="0.3">
      <c r="A2300" s="69" t="s">
        <v>1437</v>
      </c>
      <c r="B2300" s="69" t="s">
        <v>2018</v>
      </c>
      <c r="C2300" s="70"/>
      <c r="D2300" s="71"/>
      <c r="E2300" s="72"/>
      <c r="F2300" s="73"/>
      <c r="G2300" s="70"/>
      <c r="H2300" s="74"/>
      <c r="I2300" s="75"/>
      <c r="J2300" s="75"/>
      <c r="K2300" s="36"/>
      <c r="L2300" s="82"/>
      <c r="M2300" s="82"/>
      <c r="N2300" s="77"/>
      <c r="O2300" s="84" t="s">
        <v>2169</v>
      </c>
      <c r="P2300" s="86">
        <v>43862.404953703706</v>
      </c>
      <c r="Q2300" s="84" t="s">
        <v>2353</v>
      </c>
      <c r="R2300" s="84"/>
      <c r="S2300" s="84"/>
      <c r="T2300" s="84" t="s">
        <v>2883</v>
      </c>
      <c r="U2300" s="84"/>
      <c r="V2300" s="87" t="s">
        <v>4184</v>
      </c>
      <c r="W2300" s="86">
        <v>43862.404953703706</v>
      </c>
      <c r="X2300" s="90">
        <v>43862</v>
      </c>
      <c r="Y2300" s="92" t="s">
        <v>6732</v>
      </c>
      <c r="Z2300" s="87" t="s">
        <v>10512</v>
      </c>
      <c r="AA2300" s="84"/>
      <c r="AB2300" s="84"/>
      <c r="AC2300" s="92" t="s">
        <v>14395</v>
      </c>
      <c r="AD2300" s="84"/>
      <c r="AE2300" s="84" t="b">
        <v>0</v>
      </c>
      <c r="AF2300" s="84">
        <v>0</v>
      </c>
      <c r="AG2300" s="92" t="s">
        <v>16467</v>
      </c>
      <c r="AH2300" s="84" t="b">
        <v>0</v>
      </c>
      <c r="AI2300" s="84" t="s">
        <v>16520</v>
      </c>
      <c r="AJ2300" s="84"/>
      <c r="AK2300" s="92" t="s">
        <v>16467</v>
      </c>
      <c r="AL2300" s="84" t="b">
        <v>0</v>
      </c>
      <c r="AM2300" s="84">
        <v>17</v>
      </c>
      <c r="AN2300" s="92" t="s">
        <v>16049</v>
      </c>
      <c r="AO2300" s="84" t="s">
        <v>16534</v>
      </c>
      <c r="AP2300" s="84" t="b">
        <v>0</v>
      </c>
      <c r="AQ2300" s="92" t="s">
        <v>16049</v>
      </c>
      <c r="AR2300" s="84" t="s">
        <v>179</v>
      </c>
      <c r="AS2300" s="84">
        <v>0</v>
      </c>
      <c r="AT2300" s="84">
        <v>0</v>
      </c>
      <c r="AU2300" s="84"/>
      <c r="AV2300" s="84"/>
      <c r="AW2300" s="84"/>
      <c r="AX2300" s="84"/>
      <c r="AY2300" s="84"/>
      <c r="AZ2300" s="84"/>
      <c r="BA2300" s="84"/>
      <c r="BB2300" s="84"/>
      <c r="BC2300">
        <v>2</v>
      </c>
      <c r="BD2300">
        <v>0</v>
      </c>
      <c r="BE2300">
        <v>0</v>
      </c>
      <c r="BF2300">
        <v>0</v>
      </c>
      <c r="BG2300">
        <v>2</v>
      </c>
      <c r="BH2300">
        <v>0</v>
      </c>
    </row>
    <row r="2301" spans="1:60" x14ac:dyDescent="0.3">
      <c r="A2301" s="69" t="s">
        <v>841</v>
      </c>
      <c r="B2301" s="69" t="s">
        <v>2128</v>
      </c>
      <c r="C2301" s="70"/>
      <c r="D2301" s="71"/>
      <c r="E2301" s="72"/>
      <c r="F2301" s="73"/>
      <c r="G2301" s="70"/>
      <c r="H2301" s="74"/>
      <c r="I2301" s="75"/>
      <c r="J2301" s="75"/>
      <c r="K2301" s="36"/>
      <c r="L2301" s="82"/>
      <c r="M2301" s="82"/>
      <c r="N2301" s="77"/>
      <c r="O2301" s="84" t="s">
        <v>2168</v>
      </c>
      <c r="P2301" s="86">
        <v>43862.405104166668</v>
      </c>
      <c r="Q2301" s="84" t="s">
        <v>2299</v>
      </c>
      <c r="R2301" s="84"/>
      <c r="S2301" s="84"/>
      <c r="T2301" s="84"/>
      <c r="U2301" s="84"/>
      <c r="V2301" s="87" t="s">
        <v>3627</v>
      </c>
      <c r="W2301" s="86">
        <v>43862.405104166668</v>
      </c>
      <c r="X2301" s="90">
        <v>43862</v>
      </c>
      <c r="Y2301" s="92" t="s">
        <v>5752</v>
      </c>
      <c r="Z2301" s="87" t="s">
        <v>9515</v>
      </c>
      <c r="AA2301" s="84"/>
      <c r="AB2301" s="84"/>
      <c r="AC2301" s="92" t="s">
        <v>13393</v>
      </c>
      <c r="AD2301" s="84"/>
      <c r="AE2301" s="84" t="b">
        <v>0</v>
      </c>
      <c r="AF2301" s="84">
        <v>0</v>
      </c>
      <c r="AG2301" s="92" t="s">
        <v>16467</v>
      </c>
      <c r="AH2301" s="84" t="b">
        <v>0</v>
      </c>
      <c r="AI2301" s="84" t="s">
        <v>16520</v>
      </c>
      <c r="AJ2301" s="84"/>
      <c r="AK2301" s="92" t="s">
        <v>16467</v>
      </c>
      <c r="AL2301" s="84" t="b">
        <v>0</v>
      </c>
      <c r="AM2301" s="84">
        <v>118</v>
      </c>
      <c r="AN2301" s="92" t="s">
        <v>16294</v>
      </c>
      <c r="AO2301" s="84" t="s">
        <v>16535</v>
      </c>
      <c r="AP2301" s="84" t="b">
        <v>0</v>
      </c>
      <c r="AQ2301" s="92" t="s">
        <v>16294</v>
      </c>
      <c r="AR2301" s="84" t="s">
        <v>179</v>
      </c>
      <c r="AS2301" s="84">
        <v>0</v>
      </c>
      <c r="AT2301" s="84">
        <v>0</v>
      </c>
      <c r="AU2301" s="84"/>
      <c r="AV2301" s="84"/>
      <c r="AW2301" s="84"/>
      <c r="AX2301" s="84"/>
      <c r="AY2301" s="84"/>
      <c r="AZ2301" s="84"/>
      <c r="BA2301" s="84"/>
      <c r="BB2301" s="84"/>
      <c r="BC2301">
        <v>1</v>
      </c>
      <c r="BD2301">
        <v>0</v>
      </c>
      <c r="BE2301">
        <v>1</v>
      </c>
      <c r="BF2301">
        <v>0</v>
      </c>
      <c r="BG2301">
        <v>0</v>
      </c>
      <c r="BH2301">
        <v>0</v>
      </c>
    </row>
    <row r="2302" spans="1:60" x14ac:dyDescent="0.3">
      <c r="A2302" s="69" t="s">
        <v>841</v>
      </c>
      <c r="B2302" s="69" t="s">
        <v>2145</v>
      </c>
      <c r="C2302" s="70"/>
      <c r="D2302" s="71"/>
      <c r="E2302" s="72"/>
      <c r="F2302" s="73"/>
      <c r="G2302" s="70"/>
      <c r="H2302" s="74"/>
      <c r="I2302" s="75"/>
      <c r="J2302" s="75"/>
      <c r="K2302" s="36"/>
      <c r="L2302" s="82"/>
      <c r="M2302" s="82"/>
      <c r="N2302" s="77"/>
      <c r="O2302" s="84" t="s">
        <v>2168</v>
      </c>
      <c r="P2302" s="86">
        <v>43862.405104166668</v>
      </c>
      <c r="Q2302" s="84" t="s">
        <v>2299</v>
      </c>
      <c r="R2302" s="84"/>
      <c r="S2302" s="84"/>
      <c r="T2302" s="84"/>
      <c r="U2302" s="84"/>
      <c r="V2302" s="87" t="s">
        <v>3627</v>
      </c>
      <c r="W2302" s="86">
        <v>43862.405104166668</v>
      </c>
      <c r="X2302" s="90">
        <v>43862</v>
      </c>
      <c r="Y2302" s="92" t="s">
        <v>5752</v>
      </c>
      <c r="Z2302" s="87" t="s">
        <v>9515</v>
      </c>
      <c r="AA2302" s="84"/>
      <c r="AB2302" s="84"/>
      <c r="AC2302" s="92" t="s">
        <v>13393</v>
      </c>
      <c r="AD2302" s="84"/>
      <c r="AE2302" s="84" t="b">
        <v>0</v>
      </c>
      <c r="AF2302" s="84">
        <v>0</v>
      </c>
      <c r="AG2302" s="92" t="s">
        <v>16467</v>
      </c>
      <c r="AH2302" s="84" t="b">
        <v>0</v>
      </c>
      <c r="AI2302" s="84" t="s">
        <v>16520</v>
      </c>
      <c r="AJ2302" s="84"/>
      <c r="AK2302" s="92" t="s">
        <v>16467</v>
      </c>
      <c r="AL2302" s="84" t="b">
        <v>0</v>
      </c>
      <c r="AM2302" s="84">
        <v>118</v>
      </c>
      <c r="AN2302" s="92" t="s">
        <v>16294</v>
      </c>
      <c r="AO2302" s="84" t="s">
        <v>16535</v>
      </c>
      <c r="AP2302" s="84" t="b">
        <v>0</v>
      </c>
      <c r="AQ2302" s="92" t="s">
        <v>16294</v>
      </c>
      <c r="AR2302" s="84" t="s">
        <v>179</v>
      </c>
      <c r="AS2302" s="84">
        <v>0</v>
      </c>
      <c r="AT2302" s="84">
        <v>0</v>
      </c>
      <c r="AU2302" s="84"/>
      <c r="AV2302" s="84"/>
      <c r="AW2302" s="84"/>
      <c r="AX2302" s="84"/>
      <c r="AY2302" s="84"/>
      <c r="AZ2302" s="84"/>
      <c r="BA2302" s="84"/>
      <c r="BB2302" s="84"/>
      <c r="BC2302">
        <v>1</v>
      </c>
      <c r="BD2302">
        <v>0</v>
      </c>
      <c r="BE2302">
        <v>1</v>
      </c>
      <c r="BF2302">
        <v>0</v>
      </c>
      <c r="BG2302">
        <v>0</v>
      </c>
      <c r="BH2302">
        <v>0</v>
      </c>
    </row>
    <row r="2303" spans="1:60" x14ac:dyDescent="0.3">
      <c r="A2303" s="69" t="s">
        <v>1437</v>
      </c>
      <c r="B2303" s="69" t="s">
        <v>1506</v>
      </c>
      <c r="C2303" s="70"/>
      <c r="D2303" s="71"/>
      <c r="E2303" s="72"/>
      <c r="F2303" s="73"/>
      <c r="G2303" s="70"/>
      <c r="H2303" s="74"/>
      <c r="I2303" s="75"/>
      <c r="J2303" s="75"/>
      <c r="K2303" s="36"/>
      <c r="L2303" s="82"/>
      <c r="M2303" s="82"/>
      <c r="N2303" s="77"/>
      <c r="O2303" s="84" t="s">
        <v>2169</v>
      </c>
      <c r="P2303" s="86">
        <v>43862.405127314814</v>
      </c>
      <c r="Q2303" s="84" t="s">
        <v>2408</v>
      </c>
      <c r="R2303" s="84"/>
      <c r="S2303" s="84"/>
      <c r="T2303" s="84"/>
      <c r="U2303" s="84"/>
      <c r="V2303" s="87" t="s">
        <v>4184</v>
      </c>
      <c r="W2303" s="86">
        <v>43862.405127314814</v>
      </c>
      <c r="X2303" s="90">
        <v>43862</v>
      </c>
      <c r="Y2303" s="92" t="s">
        <v>6733</v>
      </c>
      <c r="Z2303" s="87" t="s">
        <v>10513</v>
      </c>
      <c r="AA2303" s="84"/>
      <c r="AB2303" s="84"/>
      <c r="AC2303" s="92" t="s">
        <v>14396</v>
      </c>
      <c r="AD2303" s="84"/>
      <c r="AE2303" s="84" t="b">
        <v>0</v>
      </c>
      <c r="AF2303" s="84">
        <v>0</v>
      </c>
      <c r="AG2303" s="92" t="s">
        <v>16467</v>
      </c>
      <c r="AH2303" s="84" t="b">
        <v>0</v>
      </c>
      <c r="AI2303" s="84" t="s">
        <v>16520</v>
      </c>
      <c r="AJ2303" s="84"/>
      <c r="AK2303" s="92" t="s">
        <v>16467</v>
      </c>
      <c r="AL2303" s="84" t="b">
        <v>0</v>
      </c>
      <c r="AM2303" s="84">
        <v>6</v>
      </c>
      <c r="AN2303" s="92" t="s">
        <v>14596</v>
      </c>
      <c r="AO2303" s="84" t="s">
        <v>16534</v>
      </c>
      <c r="AP2303" s="84" t="b">
        <v>0</v>
      </c>
      <c r="AQ2303" s="92" t="s">
        <v>14596</v>
      </c>
      <c r="AR2303" s="84" t="s">
        <v>179</v>
      </c>
      <c r="AS2303" s="84">
        <v>0</v>
      </c>
      <c r="AT2303" s="84">
        <v>0</v>
      </c>
      <c r="AU2303" s="84"/>
      <c r="AV2303" s="84"/>
      <c r="AW2303" s="84"/>
      <c r="AX2303" s="84"/>
      <c r="AY2303" s="84"/>
      <c r="AZ2303" s="84"/>
      <c r="BA2303" s="84"/>
      <c r="BB2303" s="84"/>
      <c r="BC2303">
        <v>1</v>
      </c>
      <c r="BD2303">
        <v>0</v>
      </c>
      <c r="BE2303">
        <v>0</v>
      </c>
      <c r="BF2303">
        <v>0</v>
      </c>
      <c r="BG2303">
        <v>1</v>
      </c>
      <c r="BH2303">
        <v>0</v>
      </c>
    </row>
    <row r="2304" spans="1:60" x14ac:dyDescent="0.3">
      <c r="A2304" s="69" t="s">
        <v>1437</v>
      </c>
      <c r="B2304" s="69" t="s">
        <v>2104</v>
      </c>
      <c r="C2304" s="70"/>
      <c r="D2304" s="71"/>
      <c r="E2304" s="72"/>
      <c r="F2304" s="73"/>
      <c r="G2304" s="70"/>
      <c r="H2304" s="74"/>
      <c r="I2304" s="75"/>
      <c r="J2304" s="75"/>
      <c r="K2304" s="36"/>
      <c r="L2304" s="82"/>
      <c r="M2304" s="82"/>
      <c r="N2304" s="77"/>
      <c r="O2304" s="84" t="s">
        <v>2169</v>
      </c>
      <c r="P2304" s="86">
        <v>43862.405138888891</v>
      </c>
      <c r="Q2304" s="84" t="s">
        <v>2409</v>
      </c>
      <c r="R2304" s="84"/>
      <c r="S2304" s="84"/>
      <c r="T2304" s="84" t="s">
        <v>2883</v>
      </c>
      <c r="U2304" s="84"/>
      <c r="V2304" s="87" t="s">
        <v>4184</v>
      </c>
      <c r="W2304" s="86">
        <v>43862.405138888891</v>
      </c>
      <c r="X2304" s="90">
        <v>43862</v>
      </c>
      <c r="Y2304" s="92" t="s">
        <v>6734</v>
      </c>
      <c r="Z2304" s="87" t="s">
        <v>10514</v>
      </c>
      <c r="AA2304" s="84"/>
      <c r="AB2304" s="84"/>
      <c r="AC2304" s="92" t="s">
        <v>14397</v>
      </c>
      <c r="AD2304" s="84"/>
      <c r="AE2304" s="84" t="b">
        <v>0</v>
      </c>
      <c r="AF2304" s="84">
        <v>0</v>
      </c>
      <c r="AG2304" s="92" t="s">
        <v>16467</v>
      </c>
      <c r="AH2304" s="84" t="b">
        <v>0</v>
      </c>
      <c r="AI2304" s="84" t="s">
        <v>16520</v>
      </c>
      <c r="AJ2304" s="84"/>
      <c r="AK2304" s="92" t="s">
        <v>16467</v>
      </c>
      <c r="AL2304" s="84" t="b">
        <v>0</v>
      </c>
      <c r="AM2304" s="84">
        <v>6</v>
      </c>
      <c r="AN2304" s="92" t="s">
        <v>16319</v>
      </c>
      <c r="AO2304" s="84" t="s">
        <v>16534</v>
      </c>
      <c r="AP2304" s="84" t="b">
        <v>0</v>
      </c>
      <c r="AQ2304" s="92" t="s">
        <v>16319</v>
      </c>
      <c r="AR2304" s="84" t="s">
        <v>179</v>
      </c>
      <c r="AS2304" s="84">
        <v>0</v>
      </c>
      <c r="AT2304" s="84">
        <v>0</v>
      </c>
      <c r="AU2304" s="84"/>
      <c r="AV2304" s="84"/>
      <c r="AW2304" s="84"/>
      <c r="AX2304" s="84"/>
      <c r="AY2304" s="84"/>
      <c r="AZ2304" s="84"/>
      <c r="BA2304" s="84"/>
      <c r="BB2304" s="84"/>
      <c r="BC2304">
        <v>1</v>
      </c>
      <c r="BD2304">
        <v>0</v>
      </c>
      <c r="BE2304">
        <v>0</v>
      </c>
      <c r="BF2304">
        <v>0</v>
      </c>
      <c r="BG2304">
        <v>1</v>
      </c>
      <c r="BH2304">
        <v>0</v>
      </c>
    </row>
    <row r="2305" spans="1:60" x14ac:dyDescent="0.3">
      <c r="A2305" s="69" t="s">
        <v>1606</v>
      </c>
      <c r="B2305" s="69" t="s">
        <v>1819</v>
      </c>
      <c r="C2305" s="70"/>
      <c r="D2305" s="71"/>
      <c r="E2305" s="72"/>
      <c r="F2305" s="73"/>
      <c r="G2305" s="70"/>
      <c r="H2305" s="74"/>
      <c r="I2305" s="75"/>
      <c r="J2305" s="75"/>
      <c r="K2305" s="36"/>
      <c r="L2305" s="82"/>
      <c r="M2305" s="82"/>
      <c r="N2305" s="77"/>
      <c r="O2305" s="84" t="s">
        <v>2169</v>
      </c>
      <c r="P2305" s="86">
        <v>43862.405243055553</v>
      </c>
      <c r="Q2305" s="84" t="s">
        <v>2230</v>
      </c>
      <c r="R2305" s="84"/>
      <c r="S2305" s="84"/>
      <c r="T2305" s="84"/>
      <c r="U2305" s="84"/>
      <c r="V2305" s="87" t="s">
        <v>4335</v>
      </c>
      <c r="W2305" s="86">
        <v>43862.405243055553</v>
      </c>
      <c r="X2305" s="90">
        <v>43862</v>
      </c>
      <c r="Y2305" s="92" t="s">
        <v>7200</v>
      </c>
      <c r="Z2305" s="87" t="s">
        <v>10994</v>
      </c>
      <c r="AA2305" s="84"/>
      <c r="AB2305" s="84"/>
      <c r="AC2305" s="92" t="s">
        <v>14880</v>
      </c>
      <c r="AD2305" s="84"/>
      <c r="AE2305" s="84" t="b">
        <v>0</v>
      </c>
      <c r="AF2305" s="84">
        <v>0</v>
      </c>
      <c r="AG2305" s="92" t="s">
        <v>16467</v>
      </c>
      <c r="AH2305" s="84" t="b">
        <v>0</v>
      </c>
      <c r="AI2305" s="84" t="s">
        <v>16520</v>
      </c>
      <c r="AJ2305" s="84"/>
      <c r="AK2305" s="92" t="s">
        <v>16467</v>
      </c>
      <c r="AL2305" s="84" t="b">
        <v>0</v>
      </c>
      <c r="AM2305" s="84">
        <v>35</v>
      </c>
      <c r="AN2305" s="92" t="s">
        <v>16299</v>
      </c>
      <c r="AO2305" s="84" t="s">
        <v>16535</v>
      </c>
      <c r="AP2305" s="84" t="b">
        <v>0</v>
      </c>
      <c r="AQ2305" s="92" t="s">
        <v>16299</v>
      </c>
      <c r="AR2305" s="84" t="s">
        <v>179</v>
      </c>
      <c r="AS2305" s="84">
        <v>0</v>
      </c>
      <c r="AT2305" s="84">
        <v>0</v>
      </c>
      <c r="AU2305" s="84"/>
      <c r="AV2305" s="84"/>
      <c r="AW2305" s="84"/>
      <c r="AX2305" s="84"/>
      <c r="AY2305" s="84"/>
      <c r="AZ2305" s="84"/>
      <c r="BA2305" s="84"/>
      <c r="BB2305" s="84"/>
      <c r="BC2305">
        <v>1</v>
      </c>
      <c r="BD2305">
        <v>0</v>
      </c>
      <c r="BE2305">
        <v>0</v>
      </c>
      <c r="BF2305">
        <v>0</v>
      </c>
      <c r="BG2305">
        <v>1</v>
      </c>
      <c r="BH2305">
        <v>0</v>
      </c>
    </row>
    <row r="2306" spans="1:60" x14ac:dyDescent="0.3">
      <c r="A2306" s="69" t="s">
        <v>842</v>
      </c>
      <c r="B2306" s="69" t="s">
        <v>2132</v>
      </c>
      <c r="C2306" s="70"/>
      <c r="D2306" s="71"/>
      <c r="E2306" s="72"/>
      <c r="F2306" s="73"/>
      <c r="G2306" s="70"/>
      <c r="H2306" s="74"/>
      <c r="I2306" s="75"/>
      <c r="J2306" s="75"/>
      <c r="K2306" s="36"/>
      <c r="L2306" s="82"/>
      <c r="M2306" s="82"/>
      <c r="N2306" s="77"/>
      <c r="O2306" s="84" t="s">
        <v>2168</v>
      </c>
      <c r="P2306" s="86">
        <v>43862.405277777776</v>
      </c>
      <c r="Q2306" s="84" t="s">
        <v>2218</v>
      </c>
      <c r="R2306" s="84"/>
      <c r="S2306" s="84"/>
      <c r="T2306" s="84" t="s">
        <v>2873</v>
      </c>
      <c r="U2306" s="84"/>
      <c r="V2306" s="87" t="s">
        <v>3628</v>
      </c>
      <c r="W2306" s="86">
        <v>43862.405277777776</v>
      </c>
      <c r="X2306" s="90">
        <v>43862</v>
      </c>
      <c r="Y2306" s="92" t="s">
        <v>5753</v>
      </c>
      <c r="Z2306" s="87" t="s">
        <v>9516</v>
      </c>
      <c r="AA2306" s="84"/>
      <c r="AB2306" s="84"/>
      <c r="AC2306" s="92" t="s">
        <v>13394</v>
      </c>
      <c r="AD2306" s="84"/>
      <c r="AE2306" s="84" t="b">
        <v>0</v>
      </c>
      <c r="AF2306" s="84">
        <v>0</v>
      </c>
      <c r="AG2306" s="92" t="s">
        <v>16467</v>
      </c>
      <c r="AH2306" s="84" t="b">
        <v>0</v>
      </c>
      <c r="AI2306" s="84" t="s">
        <v>16520</v>
      </c>
      <c r="AJ2306" s="84"/>
      <c r="AK2306" s="92" t="s">
        <v>16467</v>
      </c>
      <c r="AL2306" s="84" t="b">
        <v>0</v>
      </c>
      <c r="AM2306" s="84">
        <v>121</v>
      </c>
      <c r="AN2306" s="92" t="s">
        <v>12602</v>
      </c>
      <c r="AO2306" s="84" t="s">
        <v>16534</v>
      </c>
      <c r="AP2306" s="84" t="b">
        <v>0</v>
      </c>
      <c r="AQ2306" s="92" t="s">
        <v>12602</v>
      </c>
      <c r="AR2306" s="84" t="s">
        <v>179</v>
      </c>
      <c r="AS2306" s="84">
        <v>0</v>
      </c>
      <c r="AT2306" s="84">
        <v>0</v>
      </c>
      <c r="AU2306" s="84"/>
      <c r="AV2306" s="84"/>
      <c r="AW2306" s="84"/>
      <c r="AX2306" s="84"/>
      <c r="AY2306" s="84"/>
      <c r="AZ2306" s="84"/>
      <c r="BA2306" s="84"/>
      <c r="BB2306" s="84"/>
      <c r="BC2306">
        <v>1</v>
      </c>
      <c r="BD2306">
        <v>0</v>
      </c>
      <c r="BE2306">
        <v>1</v>
      </c>
      <c r="BF2306">
        <v>0</v>
      </c>
      <c r="BG2306">
        <v>0</v>
      </c>
      <c r="BH2306">
        <v>0</v>
      </c>
    </row>
    <row r="2307" spans="1:60" x14ac:dyDescent="0.3">
      <c r="A2307" s="69" t="s">
        <v>856</v>
      </c>
      <c r="B2307" s="69" t="s">
        <v>856</v>
      </c>
      <c r="C2307" s="70"/>
      <c r="D2307" s="71"/>
      <c r="E2307" s="72"/>
      <c r="F2307" s="73"/>
      <c r="G2307" s="70"/>
      <c r="H2307" s="74"/>
      <c r="I2307" s="75"/>
      <c r="J2307" s="75"/>
      <c r="K2307" s="36"/>
      <c r="L2307" s="82"/>
      <c r="M2307" s="82"/>
      <c r="N2307" s="77"/>
      <c r="O2307" s="84" t="s">
        <v>179</v>
      </c>
      <c r="P2307" s="86">
        <v>43862.405381944445</v>
      </c>
      <c r="Q2307" s="84" t="s">
        <v>2398</v>
      </c>
      <c r="R2307" s="84"/>
      <c r="S2307" s="84"/>
      <c r="T2307" s="84" t="s">
        <v>2883</v>
      </c>
      <c r="U2307" s="84"/>
      <c r="V2307" s="87" t="s">
        <v>3640</v>
      </c>
      <c r="W2307" s="86">
        <v>43862.405381944445</v>
      </c>
      <c r="X2307" s="90">
        <v>43862</v>
      </c>
      <c r="Y2307" s="92" t="s">
        <v>5771</v>
      </c>
      <c r="Z2307" s="87" t="s">
        <v>9534</v>
      </c>
      <c r="AA2307" s="84"/>
      <c r="AB2307" s="84"/>
      <c r="AC2307" s="92" t="s">
        <v>13412</v>
      </c>
      <c r="AD2307" s="84"/>
      <c r="AE2307" s="84" t="b">
        <v>0</v>
      </c>
      <c r="AF2307" s="84">
        <v>10</v>
      </c>
      <c r="AG2307" s="92" t="s">
        <v>16467</v>
      </c>
      <c r="AH2307" s="84" t="b">
        <v>0</v>
      </c>
      <c r="AI2307" s="84" t="s">
        <v>16521</v>
      </c>
      <c r="AJ2307" s="84"/>
      <c r="AK2307" s="92" t="s">
        <v>16467</v>
      </c>
      <c r="AL2307" s="84" t="b">
        <v>0</v>
      </c>
      <c r="AM2307" s="84">
        <v>3</v>
      </c>
      <c r="AN2307" s="92" t="s">
        <v>16467</v>
      </c>
      <c r="AO2307" s="84" t="s">
        <v>16534</v>
      </c>
      <c r="AP2307" s="84" t="b">
        <v>0</v>
      </c>
      <c r="AQ2307" s="92" t="s">
        <v>13412</v>
      </c>
      <c r="AR2307" s="84" t="s">
        <v>179</v>
      </c>
      <c r="AS2307" s="84">
        <v>0</v>
      </c>
      <c r="AT2307" s="84">
        <v>0</v>
      </c>
      <c r="AU2307" s="84"/>
      <c r="AV2307" s="84"/>
      <c r="AW2307" s="84"/>
      <c r="AX2307" s="84"/>
      <c r="AY2307" s="84"/>
      <c r="AZ2307" s="84"/>
      <c r="BA2307" s="84"/>
      <c r="BB2307" s="84"/>
      <c r="BC2307">
        <v>1</v>
      </c>
      <c r="BD2307">
        <v>0</v>
      </c>
      <c r="BE2307">
        <v>0</v>
      </c>
      <c r="BF2307">
        <v>1</v>
      </c>
      <c r="BG2307">
        <v>0</v>
      </c>
      <c r="BH2307">
        <v>0</v>
      </c>
    </row>
    <row r="2308" spans="1:60" x14ac:dyDescent="0.3">
      <c r="A2308" s="69" t="s">
        <v>843</v>
      </c>
      <c r="B2308" s="69" t="s">
        <v>843</v>
      </c>
      <c r="C2308" s="70"/>
      <c r="D2308" s="71"/>
      <c r="E2308" s="72"/>
      <c r="F2308" s="73"/>
      <c r="G2308" s="70"/>
      <c r="H2308" s="74"/>
      <c r="I2308" s="75"/>
      <c r="J2308" s="75"/>
      <c r="K2308" s="36"/>
      <c r="L2308" s="82"/>
      <c r="M2308" s="82"/>
      <c r="N2308" s="77"/>
      <c r="O2308" s="84" t="s">
        <v>179</v>
      </c>
      <c r="P2308" s="86">
        <v>43862.405972222223</v>
      </c>
      <c r="Q2308" s="84" t="s">
        <v>2394</v>
      </c>
      <c r="R2308" s="84"/>
      <c r="S2308" s="84"/>
      <c r="T2308" s="84" t="s">
        <v>2883</v>
      </c>
      <c r="U2308" s="84"/>
      <c r="V2308" s="87" t="s">
        <v>3629</v>
      </c>
      <c r="W2308" s="86">
        <v>43862.405972222223</v>
      </c>
      <c r="X2308" s="90">
        <v>43862</v>
      </c>
      <c r="Y2308" s="92" t="s">
        <v>5754</v>
      </c>
      <c r="Z2308" s="87" t="s">
        <v>9517</v>
      </c>
      <c r="AA2308" s="84"/>
      <c r="AB2308" s="84"/>
      <c r="AC2308" s="92" t="s">
        <v>13395</v>
      </c>
      <c r="AD2308" s="84"/>
      <c r="AE2308" s="84" t="b">
        <v>0</v>
      </c>
      <c r="AF2308" s="84">
        <v>2</v>
      </c>
      <c r="AG2308" s="92" t="s">
        <v>16467</v>
      </c>
      <c r="AH2308" s="84" t="b">
        <v>0</v>
      </c>
      <c r="AI2308" s="84" t="s">
        <v>16521</v>
      </c>
      <c r="AJ2308" s="84"/>
      <c r="AK2308" s="92" t="s">
        <v>16467</v>
      </c>
      <c r="AL2308" s="84" t="b">
        <v>0</v>
      </c>
      <c r="AM2308" s="84">
        <v>0</v>
      </c>
      <c r="AN2308" s="92" t="s">
        <v>16467</v>
      </c>
      <c r="AO2308" s="84" t="s">
        <v>16534</v>
      </c>
      <c r="AP2308" s="84" t="b">
        <v>0</v>
      </c>
      <c r="AQ2308" s="92" t="s">
        <v>13395</v>
      </c>
      <c r="AR2308" s="84" t="s">
        <v>179</v>
      </c>
      <c r="AS2308" s="84">
        <v>0</v>
      </c>
      <c r="AT2308" s="84">
        <v>0</v>
      </c>
      <c r="AU2308" s="84" t="s">
        <v>16545</v>
      </c>
      <c r="AV2308" s="84" t="s">
        <v>16552</v>
      </c>
      <c r="AW2308" s="84" t="s">
        <v>16556</v>
      </c>
      <c r="AX2308" s="84" t="s">
        <v>16561</v>
      </c>
      <c r="AY2308" s="84" t="s">
        <v>16569</v>
      </c>
      <c r="AZ2308" s="84" t="s">
        <v>16577</v>
      </c>
      <c r="BA2308" s="84" t="s">
        <v>16584</v>
      </c>
      <c r="BB2308" s="87" t="s">
        <v>16587</v>
      </c>
      <c r="BC2308">
        <v>1</v>
      </c>
      <c r="BD2308">
        <v>0</v>
      </c>
      <c r="BE2308">
        <v>0</v>
      </c>
      <c r="BF2308">
        <v>1</v>
      </c>
      <c r="BG2308">
        <v>0</v>
      </c>
      <c r="BH2308">
        <v>0</v>
      </c>
    </row>
    <row r="2309" spans="1:60" x14ac:dyDescent="0.3">
      <c r="A2309" s="69" t="s">
        <v>844</v>
      </c>
      <c r="B2309" s="69" t="s">
        <v>2149</v>
      </c>
      <c r="C2309" s="70"/>
      <c r="D2309" s="71"/>
      <c r="E2309" s="72"/>
      <c r="F2309" s="73"/>
      <c r="G2309" s="70"/>
      <c r="H2309" s="74"/>
      <c r="I2309" s="75"/>
      <c r="J2309" s="75"/>
      <c r="K2309" s="36"/>
      <c r="L2309" s="82"/>
      <c r="M2309" s="82"/>
      <c r="N2309" s="77"/>
      <c r="O2309" s="84" t="s">
        <v>2168</v>
      </c>
      <c r="P2309" s="86">
        <v>43862.406261574077</v>
      </c>
      <c r="Q2309" s="84" t="s">
        <v>2396</v>
      </c>
      <c r="R2309" s="84"/>
      <c r="S2309" s="84"/>
      <c r="T2309" s="84"/>
      <c r="U2309" s="84"/>
      <c r="V2309" s="87" t="s">
        <v>3630</v>
      </c>
      <c r="W2309" s="86">
        <v>43862.406261574077</v>
      </c>
      <c r="X2309" s="90">
        <v>43862</v>
      </c>
      <c r="Y2309" s="92" t="s">
        <v>5758</v>
      </c>
      <c r="Z2309" s="87" t="s">
        <v>9521</v>
      </c>
      <c r="AA2309" s="84"/>
      <c r="AB2309" s="84"/>
      <c r="AC2309" s="92" t="s">
        <v>13399</v>
      </c>
      <c r="AD2309" s="84"/>
      <c r="AE2309" s="84" t="b">
        <v>0</v>
      </c>
      <c r="AF2309" s="84">
        <v>0</v>
      </c>
      <c r="AG2309" s="92" t="s">
        <v>16467</v>
      </c>
      <c r="AH2309" s="84" t="b">
        <v>0</v>
      </c>
      <c r="AI2309" s="84" t="s">
        <v>16520</v>
      </c>
      <c r="AJ2309" s="84"/>
      <c r="AK2309" s="92" t="s">
        <v>16467</v>
      </c>
      <c r="AL2309" s="84" t="b">
        <v>0</v>
      </c>
      <c r="AM2309" s="84">
        <v>3</v>
      </c>
      <c r="AN2309" s="92" t="s">
        <v>14181</v>
      </c>
      <c r="AO2309" s="84" t="s">
        <v>16535</v>
      </c>
      <c r="AP2309" s="84" t="b">
        <v>0</v>
      </c>
      <c r="AQ2309" s="92" t="s">
        <v>14181</v>
      </c>
      <c r="AR2309" s="84" t="s">
        <v>179</v>
      </c>
      <c r="AS2309" s="84">
        <v>0</v>
      </c>
      <c r="AT2309" s="84">
        <v>0</v>
      </c>
      <c r="AU2309" s="84"/>
      <c r="AV2309" s="84"/>
      <c r="AW2309" s="84"/>
      <c r="AX2309" s="84"/>
      <c r="AY2309" s="84"/>
      <c r="AZ2309" s="84"/>
      <c r="BA2309" s="84"/>
      <c r="BB2309" s="84"/>
      <c r="BC2309">
        <v>1</v>
      </c>
      <c r="BD2309">
        <v>0</v>
      </c>
      <c r="BE2309">
        <v>1</v>
      </c>
      <c r="BF2309">
        <v>0</v>
      </c>
      <c r="BG2309">
        <v>0</v>
      </c>
      <c r="BH2309">
        <v>0</v>
      </c>
    </row>
    <row r="2310" spans="1:60" x14ac:dyDescent="0.3">
      <c r="A2310" s="69" t="s">
        <v>844</v>
      </c>
      <c r="B2310" s="69" t="s">
        <v>1977</v>
      </c>
      <c r="C2310" s="70"/>
      <c r="D2310" s="71"/>
      <c r="E2310" s="72"/>
      <c r="F2310" s="73"/>
      <c r="G2310" s="70"/>
      <c r="H2310" s="74"/>
      <c r="I2310" s="75"/>
      <c r="J2310" s="75"/>
      <c r="K2310" s="36"/>
      <c r="L2310" s="82"/>
      <c r="M2310" s="82"/>
      <c r="N2310" s="77"/>
      <c r="O2310" s="84" t="s">
        <v>2171</v>
      </c>
      <c r="P2310" s="86">
        <v>43862.406261574077</v>
      </c>
      <c r="Q2310" s="84" t="s">
        <v>2396</v>
      </c>
      <c r="R2310" s="84"/>
      <c r="S2310" s="84"/>
      <c r="T2310" s="84"/>
      <c r="U2310" s="84"/>
      <c r="V2310" s="87" t="s">
        <v>3630</v>
      </c>
      <c r="W2310" s="86">
        <v>43862.406261574077</v>
      </c>
      <c r="X2310" s="90">
        <v>43862</v>
      </c>
      <c r="Y2310" s="92" t="s">
        <v>5758</v>
      </c>
      <c r="Z2310" s="87" t="s">
        <v>9521</v>
      </c>
      <c r="AA2310" s="84"/>
      <c r="AB2310" s="84"/>
      <c r="AC2310" s="92" t="s">
        <v>13399</v>
      </c>
      <c r="AD2310" s="84"/>
      <c r="AE2310" s="84" t="b">
        <v>0</v>
      </c>
      <c r="AF2310" s="84">
        <v>0</v>
      </c>
      <c r="AG2310" s="92" t="s">
        <v>16467</v>
      </c>
      <c r="AH2310" s="84" t="b">
        <v>0</v>
      </c>
      <c r="AI2310" s="84" t="s">
        <v>16520</v>
      </c>
      <c r="AJ2310" s="84"/>
      <c r="AK2310" s="92" t="s">
        <v>16467</v>
      </c>
      <c r="AL2310" s="84" t="b">
        <v>0</v>
      </c>
      <c r="AM2310" s="84">
        <v>3</v>
      </c>
      <c r="AN2310" s="92" t="s">
        <v>14181</v>
      </c>
      <c r="AO2310" s="84" t="s">
        <v>16535</v>
      </c>
      <c r="AP2310" s="84" t="b">
        <v>0</v>
      </c>
      <c r="AQ2310" s="92" t="s">
        <v>14181</v>
      </c>
      <c r="AR2310" s="84" t="s">
        <v>179</v>
      </c>
      <c r="AS2310" s="84">
        <v>0</v>
      </c>
      <c r="AT2310" s="84">
        <v>0</v>
      </c>
      <c r="AU2310" s="84"/>
      <c r="AV2310" s="84"/>
      <c r="AW2310" s="84"/>
      <c r="AX2310" s="84"/>
      <c r="AY2310" s="84"/>
      <c r="AZ2310" s="84"/>
      <c r="BA2310" s="84"/>
      <c r="BB2310" s="84"/>
      <c r="BC2310">
        <v>1</v>
      </c>
      <c r="BD2310">
        <v>0</v>
      </c>
      <c r="BE2310">
        <v>0</v>
      </c>
      <c r="BF2310">
        <v>0</v>
      </c>
      <c r="BG2310">
        <v>0</v>
      </c>
      <c r="BH2310">
        <v>1</v>
      </c>
    </row>
    <row r="2311" spans="1:60" x14ac:dyDescent="0.3">
      <c r="A2311" s="69" t="s">
        <v>845</v>
      </c>
      <c r="B2311" s="69" t="s">
        <v>962</v>
      </c>
      <c r="C2311" s="70"/>
      <c r="D2311" s="71"/>
      <c r="E2311" s="72"/>
      <c r="F2311" s="73"/>
      <c r="G2311" s="70"/>
      <c r="H2311" s="74"/>
      <c r="I2311" s="75"/>
      <c r="J2311" s="75"/>
      <c r="K2311" s="36"/>
      <c r="L2311" s="82"/>
      <c r="M2311" s="82"/>
      <c r="N2311" s="77"/>
      <c r="O2311" s="84" t="s">
        <v>2169</v>
      </c>
      <c r="P2311" s="86">
        <v>43862.4065625</v>
      </c>
      <c r="Q2311" s="84" t="s">
        <v>2397</v>
      </c>
      <c r="R2311" s="84"/>
      <c r="S2311" s="84"/>
      <c r="T2311" s="84" t="s">
        <v>2883</v>
      </c>
      <c r="U2311" s="87" t="s">
        <v>2980</v>
      </c>
      <c r="V2311" s="87" t="s">
        <v>2980</v>
      </c>
      <c r="W2311" s="86">
        <v>43862.4065625</v>
      </c>
      <c r="X2311" s="90">
        <v>43862</v>
      </c>
      <c r="Y2311" s="92" t="s">
        <v>5759</v>
      </c>
      <c r="Z2311" s="87" t="s">
        <v>9522</v>
      </c>
      <c r="AA2311" s="84"/>
      <c r="AB2311" s="84"/>
      <c r="AC2311" s="92" t="s">
        <v>13400</v>
      </c>
      <c r="AD2311" s="84"/>
      <c r="AE2311" s="84" t="b">
        <v>0</v>
      </c>
      <c r="AF2311" s="84">
        <v>0</v>
      </c>
      <c r="AG2311" s="92" t="s">
        <v>16467</v>
      </c>
      <c r="AH2311" s="84" t="b">
        <v>0</v>
      </c>
      <c r="AI2311" s="84" t="s">
        <v>16520</v>
      </c>
      <c r="AJ2311" s="84"/>
      <c r="AK2311" s="92" t="s">
        <v>16467</v>
      </c>
      <c r="AL2311" s="84" t="b">
        <v>0</v>
      </c>
      <c r="AM2311" s="84">
        <v>8</v>
      </c>
      <c r="AN2311" s="92" t="s">
        <v>13588</v>
      </c>
      <c r="AO2311" s="84" t="s">
        <v>16534</v>
      </c>
      <c r="AP2311" s="84" t="b">
        <v>0</v>
      </c>
      <c r="AQ2311" s="92" t="s">
        <v>13588</v>
      </c>
      <c r="AR2311" s="84" t="s">
        <v>179</v>
      </c>
      <c r="AS2311" s="84">
        <v>0</v>
      </c>
      <c r="AT2311" s="84">
        <v>0</v>
      </c>
      <c r="AU2311" s="84"/>
      <c r="AV2311" s="84"/>
      <c r="AW2311" s="84"/>
      <c r="AX2311" s="84"/>
      <c r="AY2311" s="84"/>
      <c r="AZ2311" s="84"/>
      <c r="BA2311" s="84"/>
      <c r="BB2311" s="84"/>
      <c r="BC2311">
        <v>1</v>
      </c>
      <c r="BD2311">
        <v>0</v>
      </c>
      <c r="BE2311">
        <v>0</v>
      </c>
      <c r="BF2311">
        <v>0</v>
      </c>
      <c r="BG2311">
        <v>1</v>
      </c>
      <c r="BH2311">
        <v>0</v>
      </c>
    </row>
    <row r="2312" spans="1:60" x14ac:dyDescent="0.3">
      <c r="A2312" s="69" t="s">
        <v>887</v>
      </c>
      <c r="B2312" s="69" t="s">
        <v>2128</v>
      </c>
      <c r="C2312" s="70"/>
      <c r="D2312" s="71"/>
      <c r="E2312" s="72"/>
      <c r="F2312" s="73"/>
      <c r="G2312" s="70"/>
      <c r="H2312" s="74"/>
      <c r="I2312" s="75"/>
      <c r="J2312" s="75"/>
      <c r="K2312" s="36"/>
      <c r="L2312" s="82"/>
      <c r="M2312" s="82"/>
      <c r="N2312" s="77"/>
      <c r="O2312" s="84" t="s">
        <v>2168</v>
      </c>
      <c r="P2312" s="86">
        <v>43862.406886574077</v>
      </c>
      <c r="Q2312" s="84" t="s">
        <v>2182</v>
      </c>
      <c r="R2312" s="84"/>
      <c r="S2312" s="84"/>
      <c r="T2312" s="84"/>
      <c r="U2312" s="84"/>
      <c r="V2312" s="87" t="s">
        <v>3668</v>
      </c>
      <c r="W2312" s="86">
        <v>43862.406886574077</v>
      </c>
      <c r="X2312" s="90">
        <v>43862</v>
      </c>
      <c r="Y2312" s="92" t="s">
        <v>5821</v>
      </c>
      <c r="Z2312" s="87" t="s">
        <v>9588</v>
      </c>
      <c r="AA2312" s="84"/>
      <c r="AB2312" s="84"/>
      <c r="AC2312" s="92" t="s">
        <v>13466</v>
      </c>
      <c r="AD2312" s="84"/>
      <c r="AE2312" s="84" t="b">
        <v>0</v>
      </c>
      <c r="AF2312" s="84">
        <v>0</v>
      </c>
      <c r="AG2312" s="92" t="s">
        <v>16467</v>
      </c>
      <c r="AH2312" s="84" t="b">
        <v>0</v>
      </c>
      <c r="AI2312" s="84" t="s">
        <v>16520</v>
      </c>
      <c r="AJ2312" s="84"/>
      <c r="AK2312" s="92" t="s">
        <v>16467</v>
      </c>
      <c r="AL2312" s="84" t="b">
        <v>0</v>
      </c>
      <c r="AM2312" s="84">
        <v>64</v>
      </c>
      <c r="AN2312" s="92" t="s">
        <v>16246</v>
      </c>
      <c r="AO2312" s="84" t="s">
        <v>16534</v>
      </c>
      <c r="AP2312" s="84" t="b">
        <v>0</v>
      </c>
      <c r="AQ2312" s="92" t="s">
        <v>16246</v>
      </c>
      <c r="AR2312" s="84" t="s">
        <v>179</v>
      </c>
      <c r="AS2312" s="84">
        <v>0</v>
      </c>
      <c r="AT2312" s="84">
        <v>0</v>
      </c>
      <c r="AU2312" s="84"/>
      <c r="AV2312" s="84"/>
      <c r="AW2312" s="84"/>
      <c r="AX2312" s="84"/>
      <c r="AY2312" s="84"/>
      <c r="AZ2312" s="84"/>
      <c r="BA2312" s="84"/>
      <c r="BB2312" s="84"/>
      <c r="BC2312">
        <v>3</v>
      </c>
      <c r="BD2312">
        <v>0</v>
      </c>
      <c r="BE2312">
        <v>3</v>
      </c>
      <c r="BF2312">
        <v>0</v>
      </c>
      <c r="BG2312">
        <v>0</v>
      </c>
      <c r="BH2312">
        <v>0</v>
      </c>
    </row>
    <row r="2313" spans="1:60" x14ac:dyDescent="0.3">
      <c r="A2313" s="69" t="s">
        <v>887</v>
      </c>
      <c r="B2313" s="69" t="s">
        <v>2129</v>
      </c>
      <c r="C2313" s="70"/>
      <c r="D2313" s="71"/>
      <c r="E2313" s="72"/>
      <c r="F2313" s="73"/>
      <c r="G2313" s="70"/>
      <c r="H2313" s="74"/>
      <c r="I2313" s="75"/>
      <c r="J2313" s="75"/>
      <c r="K2313" s="36"/>
      <c r="L2313" s="82"/>
      <c r="M2313" s="82"/>
      <c r="N2313" s="77"/>
      <c r="O2313" s="84" t="s">
        <v>2168</v>
      </c>
      <c r="P2313" s="86">
        <v>43862.406886574077</v>
      </c>
      <c r="Q2313" s="84" t="s">
        <v>2182</v>
      </c>
      <c r="R2313" s="84"/>
      <c r="S2313" s="84"/>
      <c r="T2313" s="84"/>
      <c r="U2313" s="84"/>
      <c r="V2313" s="87" t="s">
        <v>3668</v>
      </c>
      <c r="W2313" s="86">
        <v>43862.406886574077</v>
      </c>
      <c r="X2313" s="90">
        <v>43862</v>
      </c>
      <c r="Y2313" s="92" t="s">
        <v>5821</v>
      </c>
      <c r="Z2313" s="87" t="s">
        <v>9588</v>
      </c>
      <c r="AA2313" s="84"/>
      <c r="AB2313" s="84"/>
      <c r="AC2313" s="92" t="s">
        <v>13466</v>
      </c>
      <c r="AD2313" s="84"/>
      <c r="AE2313" s="84" t="b">
        <v>0</v>
      </c>
      <c r="AF2313" s="84">
        <v>0</v>
      </c>
      <c r="AG2313" s="92" t="s">
        <v>16467</v>
      </c>
      <c r="AH2313" s="84" t="b">
        <v>0</v>
      </c>
      <c r="AI2313" s="84" t="s">
        <v>16520</v>
      </c>
      <c r="AJ2313" s="84"/>
      <c r="AK2313" s="92" t="s">
        <v>16467</v>
      </c>
      <c r="AL2313" s="84" t="b">
        <v>0</v>
      </c>
      <c r="AM2313" s="84">
        <v>64</v>
      </c>
      <c r="AN2313" s="92" t="s">
        <v>16246</v>
      </c>
      <c r="AO2313" s="84" t="s">
        <v>16534</v>
      </c>
      <c r="AP2313" s="84" t="b">
        <v>0</v>
      </c>
      <c r="AQ2313" s="92" t="s">
        <v>16246</v>
      </c>
      <c r="AR2313" s="84" t="s">
        <v>179</v>
      </c>
      <c r="AS2313" s="84">
        <v>0</v>
      </c>
      <c r="AT2313" s="84">
        <v>0</v>
      </c>
      <c r="AU2313" s="84"/>
      <c r="AV2313" s="84"/>
      <c r="AW2313" s="84"/>
      <c r="AX2313" s="84"/>
      <c r="AY2313" s="84"/>
      <c r="AZ2313" s="84"/>
      <c r="BA2313" s="84"/>
      <c r="BB2313" s="84"/>
      <c r="BC2313">
        <v>2</v>
      </c>
      <c r="BD2313">
        <v>0</v>
      </c>
      <c r="BE2313">
        <v>2</v>
      </c>
      <c r="BF2313">
        <v>0</v>
      </c>
      <c r="BG2313">
        <v>0</v>
      </c>
      <c r="BH2313">
        <v>0</v>
      </c>
    </row>
    <row r="2314" spans="1:60" x14ac:dyDescent="0.3">
      <c r="A2314" s="69" t="s">
        <v>846</v>
      </c>
      <c r="B2314" s="69" t="s">
        <v>1977</v>
      </c>
      <c r="C2314" s="70"/>
      <c r="D2314" s="71"/>
      <c r="E2314" s="72"/>
      <c r="F2314" s="73"/>
      <c r="G2314" s="70"/>
      <c r="H2314" s="74"/>
      <c r="I2314" s="75"/>
      <c r="J2314" s="75"/>
      <c r="K2314" s="36"/>
      <c r="L2314" s="82"/>
      <c r="M2314" s="82"/>
      <c r="N2314" s="77"/>
      <c r="O2314" s="84" t="s">
        <v>2169</v>
      </c>
      <c r="P2314" s="86">
        <v>43862.407175925924</v>
      </c>
      <c r="Q2314" s="84" t="s">
        <v>2181</v>
      </c>
      <c r="R2314" s="84"/>
      <c r="S2314" s="84"/>
      <c r="T2314" s="84"/>
      <c r="U2314" s="84"/>
      <c r="V2314" s="87" t="s">
        <v>3631</v>
      </c>
      <c r="W2314" s="86">
        <v>43862.407175925924</v>
      </c>
      <c r="X2314" s="90">
        <v>43862</v>
      </c>
      <c r="Y2314" s="92" t="s">
        <v>5761</v>
      </c>
      <c r="Z2314" s="87" t="s">
        <v>9524</v>
      </c>
      <c r="AA2314" s="84"/>
      <c r="AB2314" s="84"/>
      <c r="AC2314" s="92" t="s">
        <v>13402</v>
      </c>
      <c r="AD2314" s="84"/>
      <c r="AE2314" s="84" t="b">
        <v>0</v>
      </c>
      <c r="AF2314" s="84">
        <v>0</v>
      </c>
      <c r="AG2314" s="92" t="s">
        <v>16467</v>
      </c>
      <c r="AH2314" s="84" t="b">
        <v>0</v>
      </c>
      <c r="AI2314" s="84" t="s">
        <v>16520</v>
      </c>
      <c r="AJ2314" s="84"/>
      <c r="AK2314" s="92" t="s">
        <v>16467</v>
      </c>
      <c r="AL2314" s="84" t="b">
        <v>0</v>
      </c>
      <c r="AM2314" s="84">
        <v>55</v>
      </c>
      <c r="AN2314" s="92" t="s">
        <v>16336</v>
      </c>
      <c r="AO2314" s="84" t="s">
        <v>16534</v>
      </c>
      <c r="AP2314" s="84" t="b">
        <v>0</v>
      </c>
      <c r="AQ2314" s="92" t="s">
        <v>16336</v>
      </c>
      <c r="AR2314" s="84" t="s">
        <v>179</v>
      </c>
      <c r="AS2314" s="84">
        <v>0</v>
      </c>
      <c r="AT2314" s="84">
        <v>0</v>
      </c>
      <c r="AU2314" s="84"/>
      <c r="AV2314" s="84"/>
      <c r="AW2314" s="84"/>
      <c r="AX2314" s="84"/>
      <c r="AY2314" s="84"/>
      <c r="AZ2314" s="84"/>
      <c r="BA2314" s="84"/>
      <c r="BB2314" s="84"/>
      <c r="BC2314">
        <v>3</v>
      </c>
      <c r="BD2314">
        <v>0</v>
      </c>
      <c r="BE2314">
        <v>0</v>
      </c>
      <c r="BF2314">
        <v>0</v>
      </c>
      <c r="BG2314">
        <v>3</v>
      </c>
      <c r="BH2314">
        <v>0</v>
      </c>
    </row>
    <row r="2315" spans="1:60" x14ac:dyDescent="0.3">
      <c r="A2315" s="69" t="s">
        <v>847</v>
      </c>
      <c r="B2315" s="69" t="s">
        <v>856</v>
      </c>
      <c r="C2315" s="70"/>
      <c r="D2315" s="71"/>
      <c r="E2315" s="72"/>
      <c r="F2315" s="73"/>
      <c r="G2315" s="70"/>
      <c r="H2315" s="74"/>
      <c r="I2315" s="75"/>
      <c r="J2315" s="75"/>
      <c r="K2315" s="36"/>
      <c r="L2315" s="82"/>
      <c r="M2315" s="82"/>
      <c r="N2315" s="77"/>
      <c r="O2315" s="84" t="s">
        <v>2169</v>
      </c>
      <c r="P2315" s="86">
        <v>43862.407418981478</v>
      </c>
      <c r="Q2315" s="84" t="s">
        <v>2398</v>
      </c>
      <c r="R2315" s="84"/>
      <c r="S2315" s="84"/>
      <c r="T2315" s="84" t="s">
        <v>2883</v>
      </c>
      <c r="U2315" s="84"/>
      <c r="V2315" s="87" t="s">
        <v>3632</v>
      </c>
      <c r="W2315" s="86">
        <v>43862.407418981478</v>
      </c>
      <c r="X2315" s="90">
        <v>43862</v>
      </c>
      <c r="Y2315" s="92" t="s">
        <v>5762</v>
      </c>
      <c r="Z2315" s="87" t="s">
        <v>9525</v>
      </c>
      <c r="AA2315" s="84"/>
      <c r="AB2315" s="84"/>
      <c r="AC2315" s="92" t="s">
        <v>13403</v>
      </c>
      <c r="AD2315" s="84"/>
      <c r="AE2315" s="84" t="b">
        <v>0</v>
      </c>
      <c r="AF2315" s="84">
        <v>0</v>
      </c>
      <c r="AG2315" s="92" t="s">
        <v>16467</v>
      </c>
      <c r="AH2315" s="84" t="b">
        <v>0</v>
      </c>
      <c r="AI2315" s="84" t="s">
        <v>16521</v>
      </c>
      <c r="AJ2315" s="84"/>
      <c r="AK2315" s="92" t="s">
        <v>16467</v>
      </c>
      <c r="AL2315" s="84" t="b">
        <v>0</v>
      </c>
      <c r="AM2315" s="84">
        <v>3</v>
      </c>
      <c r="AN2315" s="92" t="s">
        <v>13412</v>
      </c>
      <c r="AO2315" s="84" t="s">
        <v>16534</v>
      </c>
      <c r="AP2315" s="84" t="b">
        <v>0</v>
      </c>
      <c r="AQ2315" s="92" t="s">
        <v>13412</v>
      </c>
      <c r="AR2315" s="84" t="s">
        <v>179</v>
      </c>
      <c r="AS2315" s="84">
        <v>0</v>
      </c>
      <c r="AT2315" s="84">
        <v>0</v>
      </c>
      <c r="AU2315" s="84"/>
      <c r="AV2315" s="84"/>
      <c r="AW2315" s="84"/>
      <c r="AX2315" s="84"/>
      <c r="AY2315" s="84"/>
      <c r="AZ2315" s="84"/>
      <c r="BA2315" s="84"/>
      <c r="BB2315" s="84"/>
      <c r="BC2315">
        <v>1</v>
      </c>
      <c r="BD2315">
        <v>0</v>
      </c>
      <c r="BE2315">
        <v>0</v>
      </c>
      <c r="BF2315">
        <v>0</v>
      </c>
      <c r="BG2315">
        <v>1</v>
      </c>
      <c r="BH2315">
        <v>0</v>
      </c>
    </row>
    <row r="2316" spans="1:60" x14ac:dyDescent="0.3">
      <c r="A2316" s="69" t="s">
        <v>848</v>
      </c>
      <c r="B2316" s="69" t="s">
        <v>856</v>
      </c>
      <c r="C2316" s="70"/>
      <c r="D2316" s="71"/>
      <c r="E2316" s="72"/>
      <c r="F2316" s="73"/>
      <c r="G2316" s="70"/>
      <c r="H2316" s="74"/>
      <c r="I2316" s="75"/>
      <c r="J2316" s="75"/>
      <c r="K2316" s="36"/>
      <c r="L2316" s="82"/>
      <c r="M2316" s="82"/>
      <c r="N2316" s="77"/>
      <c r="O2316" s="84" t="s">
        <v>2169</v>
      </c>
      <c r="P2316" s="86">
        <v>43862.407858796294</v>
      </c>
      <c r="Q2316" s="84" t="s">
        <v>2398</v>
      </c>
      <c r="R2316" s="84"/>
      <c r="S2316" s="84"/>
      <c r="T2316" s="84" t="s">
        <v>2883</v>
      </c>
      <c r="U2316" s="84"/>
      <c r="V2316" s="87" t="s">
        <v>3633</v>
      </c>
      <c r="W2316" s="86">
        <v>43862.407858796294</v>
      </c>
      <c r="X2316" s="90">
        <v>43862</v>
      </c>
      <c r="Y2316" s="92" t="s">
        <v>5763</v>
      </c>
      <c r="Z2316" s="87" t="s">
        <v>9526</v>
      </c>
      <c r="AA2316" s="84"/>
      <c r="AB2316" s="84"/>
      <c r="AC2316" s="92" t="s">
        <v>13404</v>
      </c>
      <c r="AD2316" s="84"/>
      <c r="AE2316" s="84" t="b">
        <v>0</v>
      </c>
      <c r="AF2316" s="84">
        <v>0</v>
      </c>
      <c r="AG2316" s="92" t="s">
        <v>16467</v>
      </c>
      <c r="AH2316" s="84" t="b">
        <v>0</v>
      </c>
      <c r="AI2316" s="84" t="s">
        <v>16521</v>
      </c>
      <c r="AJ2316" s="84"/>
      <c r="AK2316" s="92" t="s">
        <v>16467</v>
      </c>
      <c r="AL2316" s="84" t="b">
        <v>0</v>
      </c>
      <c r="AM2316" s="84">
        <v>3</v>
      </c>
      <c r="AN2316" s="92" t="s">
        <v>13412</v>
      </c>
      <c r="AO2316" s="84" t="s">
        <v>16537</v>
      </c>
      <c r="AP2316" s="84" t="b">
        <v>0</v>
      </c>
      <c r="AQ2316" s="92" t="s">
        <v>13412</v>
      </c>
      <c r="AR2316" s="84" t="s">
        <v>179</v>
      </c>
      <c r="AS2316" s="84">
        <v>0</v>
      </c>
      <c r="AT2316" s="84">
        <v>0</v>
      </c>
      <c r="AU2316" s="84"/>
      <c r="AV2316" s="84"/>
      <c r="AW2316" s="84"/>
      <c r="AX2316" s="84"/>
      <c r="AY2316" s="84"/>
      <c r="AZ2316" s="84"/>
      <c r="BA2316" s="84"/>
      <c r="BB2316" s="84"/>
      <c r="BC2316">
        <v>1</v>
      </c>
      <c r="BD2316">
        <v>0</v>
      </c>
      <c r="BE2316">
        <v>0</v>
      </c>
      <c r="BF2316">
        <v>0</v>
      </c>
      <c r="BG2316">
        <v>1</v>
      </c>
      <c r="BH2316">
        <v>0</v>
      </c>
    </row>
    <row r="2317" spans="1:60" x14ac:dyDescent="0.3">
      <c r="A2317" s="69" t="s">
        <v>849</v>
      </c>
      <c r="B2317" s="69" t="s">
        <v>962</v>
      </c>
      <c r="C2317" s="70"/>
      <c r="D2317" s="71"/>
      <c r="E2317" s="72"/>
      <c r="F2317" s="73"/>
      <c r="G2317" s="70"/>
      <c r="H2317" s="74"/>
      <c r="I2317" s="75"/>
      <c r="J2317" s="75"/>
      <c r="K2317" s="36"/>
      <c r="L2317" s="82"/>
      <c r="M2317" s="82"/>
      <c r="N2317" s="77"/>
      <c r="O2317" s="84" t="s">
        <v>2169</v>
      </c>
      <c r="P2317" s="86">
        <v>43862.407905092594</v>
      </c>
      <c r="Q2317" s="84" t="s">
        <v>2397</v>
      </c>
      <c r="R2317" s="84"/>
      <c r="S2317" s="84"/>
      <c r="T2317" s="84" t="s">
        <v>2883</v>
      </c>
      <c r="U2317" s="87" t="s">
        <v>2980</v>
      </c>
      <c r="V2317" s="87" t="s">
        <v>2980</v>
      </c>
      <c r="W2317" s="86">
        <v>43862.407905092594</v>
      </c>
      <c r="X2317" s="90">
        <v>43862</v>
      </c>
      <c r="Y2317" s="92" t="s">
        <v>5764</v>
      </c>
      <c r="Z2317" s="87" t="s">
        <v>9527</v>
      </c>
      <c r="AA2317" s="84"/>
      <c r="AB2317" s="84"/>
      <c r="AC2317" s="92" t="s">
        <v>13405</v>
      </c>
      <c r="AD2317" s="84"/>
      <c r="AE2317" s="84" t="b">
        <v>0</v>
      </c>
      <c r="AF2317" s="84">
        <v>0</v>
      </c>
      <c r="AG2317" s="92" t="s">
        <v>16467</v>
      </c>
      <c r="AH2317" s="84" t="b">
        <v>0</v>
      </c>
      <c r="AI2317" s="84" t="s">
        <v>16520</v>
      </c>
      <c r="AJ2317" s="84"/>
      <c r="AK2317" s="92" t="s">
        <v>16467</v>
      </c>
      <c r="AL2317" s="84" t="b">
        <v>0</v>
      </c>
      <c r="AM2317" s="84">
        <v>8</v>
      </c>
      <c r="AN2317" s="92" t="s">
        <v>13588</v>
      </c>
      <c r="AO2317" s="84" t="s">
        <v>16534</v>
      </c>
      <c r="AP2317" s="84" t="b">
        <v>0</v>
      </c>
      <c r="AQ2317" s="92" t="s">
        <v>13588</v>
      </c>
      <c r="AR2317" s="84" t="s">
        <v>179</v>
      </c>
      <c r="AS2317" s="84">
        <v>0</v>
      </c>
      <c r="AT2317" s="84">
        <v>0</v>
      </c>
      <c r="AU2317" s="84"/>
      <c r="AV2317" s="84"/>
      <c r="AW2317" s="84"/>
      <c r="AX2317" s="84"/>
      <c r="AY2317" s="84"/>
      <c r="AZ2317" s="84"/>
      <c r="BA2317" s="84"/>
      <c r="BB2317" s="84"/>
      <c r="BC2317">
        <v>1</v>
      </c>
      <c r="BD2317">
        <v>0</v>
      </c>
      <c r="BE2317">
        <v>0</v>
      </c>
      <c r="BF2317">
        <v>0</v>
      </c>
      <c r="BG2317">
        <v>1</v>
      </c>
      <c r="BH2317">
        <v>0</v>
      </c>
    </row>
    <row r="2318" spans="1:60" x14ac:dyDescent="0.3">
      <c r="A2318" s="69" t="s">
        <v>850</v>
      </c>
      <c r="B2318" s="69" t="s">
        <v>850</v>
      </c>
      <c r="C2318" s="70"/>
      <c r="D2318" s="71"/>
      <c r="E2318" s="72"/>
      <c r="F2318" s="73"/>
      <c r="G2318" s="70"/>
      <c r="H2318" s="74"/>
      <c r="I2318" s="75"/>
      <c r="J2318" s="75"/>
      <c r="K2318" s="36"/>
      <c r="L2318" s="82"/>
      <c r="M2318" s="82"/>
      <c r="N2318" s="77"/>
      <c r="O2318" s="84" t="s">
        <v>179</v>
      </c>
      <c r="P2318" s="86">
        <v>43862.408136574071</v>
      </c>
      <c r="Q2318" s="84" t="s">
        <v>2399</v>
      </c>
      <c r="R2318" s="84"/>
      <c r="S2318" s="84"/>
      <c r="T2318" s="84" t="s">
        <v>2883</v>
      </c>
      <c r="U2318" s="84"/>
      <c r="V2318" s="87" t="s">
        <v>3634</v>
      </c>
      <c r="W2318" s="86">
        <v>43862.408136574071</v>
      </c>
      <c r="X2318" s="90">
        <v>43862</v>
      </c>
      <c r="Y2318" s="92" t="s">
        <v>5765</v>
      </c>
      <c r="Z2318" s="87" t="s">
        <v>9528</v>
      </c>
      <c r="AA2318" s="84"/>
      <c r="AB2318" s="84"/>
      <c r="AC2318" s="92" t="s">
        <v>13406</v>
      </c>
      <c r="AD2318" s="84"/>
      <c r="AE2318" s="84" t="b">
        <v>0</v>
      </c>
      <c r="AF2318" s="84">
        <v>0</v>
      </c>
      <c r="AG2318" s="92" t="s">
        <v>16467</v>
      </c>
      <c r="AH2318" s="84" t="b">
        <v>0</v>
      </c>
      <c r="AI2318" s="84" t="s">
        <v>16520</v>
      </c>
      <c r="AJ2318" s="84"/>
      <c r="AK2318" s="92" t="s">
        <v>16467</v>
      </c>
      <c r="AL2318" s="84" t="b">
        <v>0</v>
      </c>
      <c r="AM2318" s="84">
        <v>0</v>
      </c>
      <c r="AN2318" s="92" t="s">
        <v>16467</v>
      </c>
      <c r="AO2318" s="84" t="s">
        <v>16534</v>
      </c>
      <c r="AP2318" s="84" t="b">
        <v>0</v>
      </c>
      <c r="AQ2318" s="92" t="s">
        <v>13406</v>
      </c>
      <c r="AR2318" s="84" t="s">
        <v>179</v>
      </c>
      <c r="AS2318" s="84">
        <v>0</v>
      </c>
      <c r="AT2318" s="84">
        <v>0</v>
      </c>
      <c r="AU2318" s="84"/>
      <c r="AV2318" s="84"/>
      <c r="AW2318" s="84"/>
      <c r="AX2318" s="84"/>
      <c r="AY2318" s="84"/>
      <c r="AZ2318" s="84"/>
      <c r="BA2318" s="84"/>
      <c r="BB2318" s="84"/>
      <c r="BC2318">
        <v>1</v>
      </c>
      <c r="BD2318">
        <v>0</v>
      </c>
      <c r="BE2318">
        <v>0</v>
      </c>
      <c r="BF2318">
        <v>1</v>
      </c>
      <c r="BG2318">
        <v>0</v>
      </c>
      <c r="BH2318">
        <v>0</v>
      </c>
    </row>
    <row r="2319" spans="1:60" x14ac:dyDescent="0.3">
      <c r="A2319" s="69" t="s">
        <v>851</v>
      </c>
      <c r="B2319" s="69" t="s">
        <v>2128</v>
      </c>
      <c r="C2319" s="70"/>
      <c r="D2319" s="71"/>
      <c r="E2319" s="72"/>
      <c r="F2319" s="73"/>
      <c r="G2319" s="70"/>
      <c r="H2319" s="74"/>
      <c r="I2319" s="75"/>
      <c r="J2319" s="75"/>
      <c r="K2319" s="36"/>
      <c r="L2319" s="82"/>
      <c r="M2319" s="82"/>
      <c r="N2319" s="77"/>
      <c r="O2319" s="84" t="s">
        <v>2168</v>
      </c>
      <c r="P2319" s="86">
        <v>43862.409224537034</v>
      </c>
      <c r="Q2319" s="84" t="s">
        <v>2299</v>
      </c>
      <c r="R2319" s="84"/>
      <c r="S2319" s="84"/>
      <c r="T2319" s="84"/>
      <c r="U2319" s="84"/>
      <c r="V2319" s="87" t="s">
        <v>3635</v>
      </c>
      <c r="W2319" s="86">
        <v>43862.409224537034</v>
      </c>
      <c r="X2319" s="90">
        <v>43862</v>
      </c>
      <c r="Y2319" s="92" t="s">
        <v>5766</v>
      </c>
      <c r="Z2319" s="87" t="s">
        <v>9529</v>
      </c>
      <c r="AA2319" s="84"/>
      <c r="AB2319" s="84"/>
      <c r="AC2319" s="92" t="s">
        <v>13407</v>
      </c>
      <c r="AD2319" s="84"/>
      <c r="AE2319" s="84" t="b">
        <v>0</v>
      </c>
      <c r="AF2319" s="84">
        <v>0</v>
      </c>
      <c r="AG2319" s="92" t="s">
        <v>16467</v>
      </c>
      <c r="AH2319" s="84" t="b">
        <v>0</v>
      </c>
      <c r="AI2319" s="84" t="s">
        <v>16520</v>
      </c>
      <c r="AJ2319" s="84"/>
      <c r="AK2319" s="92" t="s">
        <v>16467</v>
      </c>
      <c r="AL2319" s="84" t="b">
        <v>0</v>
      </c>
      <c r="AM2319" s="84">
        <v>118</v>
      </c>
      <c r="AN2319" s="92" t="s">
        <v>16294</v>
      </c>
      <c r="AO2319" s="84" t="s">
        <v>16534</v>
      </c>
      <c r="AP2319" s="84" t="b">
        <v>0</v>
      </c>
      <c r="AQ2319" s="92" t="s">
        <v>16294</v>
      </c>
      <c r="AR2319" s="84" t="s">
        <v>179</v>
      </c>
      <c r="AS2319" s="84">
        <v>0</v>
      </c>
      <c r="AT2319" s="84">
        <v>0</v>
      </c>
      <c r="AU2319" s="84"/>
      <c r="AV2319" s="84"/>
      <c r="AW2319" s="84"/>
      <c r="AX2319" s="84"/>
      <c r="AY2319" s="84"/>
      <c r="AZ2319" s="84"/>
      <c r="BA2319" s="84"/>
      <c r="BB2319" s="84"/>
      <c r="BC2319">
        <v>1</v>
      </c>
      <c r="BD2319">
        <v>0</v>
      </c>
      <c r="BE2319">
        <v>1</v>
      </c>
      <c r="BF2319">
        <v>0</v>
      </c>
      <c r="BG2319">
        <v>0</v>
      </c>
      <c r="BH2319">
        <v>0</v>
      </c>
    </row>
    <row r="2320" spans="1:60" x14ac:dyDescent="0.3">
      <c r="A2320" s="69" t="s">
        <v>851</v>
      </c>
      <c r="B2320" s="69" t="s">
        <v>2145</v>
      </c>
      <c r="C2320" s="70"/>
      <c r="D2320" s="71"/>
      <c r="E2320" s="72"/>
      <c r="F2320" s="73"/>
      <c r="G2320" s="70"/>
      <c r="H2320" s="74"/>
      <c r="I2320" s="75"/>
      <c r="J2320" s="75"/>
      <c r="K2320" s="36"/>
      <c r="L2320" s="82"/>
      <c r="M2320" s="82"/>
      <c r="N2320" s="77"/>
      <c r="O2320" s="84" t="s">
        <v>2168</v>
      </c>
      <c r="P2320" s="86">
        <v>43862.409224537034</v>
      </c>
      <c r="Q2320" s="84" t="s">
        <v>2299</v>
      </c>
      <c r="R2320" s="84"/>
      <c r="S2320" s="84"/>
      <c r="T2320" s="84"/>
      <c r="U2320" s="84"/>
      <c r="V2320" s="87" t="s">
        <v>3635</v>
      </c>
      <c r="W2320" s="86">
        <v>43862.409224537034</v>
      </c>
      <c r="X2320" s="90">
        <v>43862</v>
      </c>
      <c r="Y2320" s="92" t="s">
        <v>5766</v>
      </c>
      <c r="Z2320" s="87" t="s">
        <v>9529</v>
      </c>
      <c r="AA2320" s="84"/>
      <c r="AB2320" s="84"/>
      <c r="AC2320" s="92" t="s">
        <v>13407</v>
      </c>
      <c r="AD2320" s="84"/>
      <c r="AE2320" s="84" t="b">
        <v>0</v>
      </c>
      <c r="AF2320" s="84">
        <v>0</v>
      </c>
      <c r="AG2320" s="92" t="s">
        <v>16467</v>
      </c>
      <c r="AH2320" s="84" t="b">
        <v>0</v>
      </c>
      <c r="AI2320" s="84" t="s">
        <v>16520</v>
      </c>
      <c r="AJ2320" s="84"/>
      <c r="AK2320" s="92" t="s">
        <v>16467</v>
      </c>
      <c r="AL2320" s="84" t="b">
        <v>0</v>
      </c>
      <c r="AM2320" s="84">
        <v>118</v>
      </c>
      <c r="AN2320" s="92" t="s">
        <v>16294</v>
      </c>
      <c r="AO2320" s="84" t="s">
        <v>16534</v>
      </c>
      <c r="AP2320" s="84" t="b">
        <v>0</v>
      </c>
      <c r="AQ2320" s="92" t="s">
        <v>16294</v>
      </c>
      <c r="AR2320" s="84" t="s">
        <v>179</v>
      </c>
      <c r="AS2320" s="84">
        <v>0</v>
      </c>
      <c r="AT2320" s="84">
        <v>0</v>
      </c>
      <c r="AU2320" s="84"/>
      <c r="AV2320" s="84"/>
      <c r="AW2320" s="84"/>
      <c r="AX2320" s="84"/>
      <c r="AY2320" s="84"/>
      <c r="AZ2320" s="84"/>
      <c r="BA2320" s="84"/>
      <c r="BB2320" s="84"/>
      <c r="BC2320">
        <v>1</v>
      </c>
      <c r="BD2320">
        <v>0</v>
      </c>
      <c r="BE2320">
        <v>1</v>
      </c>
      <c r="BF2320">
        <v>0</v>
      </c>
      <c r="BG2320">
        <v>0</v>
      </c>
      <c r="BH2320">
        <v>0</v>
      </c>
    </row>
    <row r="2321" spans="1:60" x14ac:dyDescent="0.3">
      <c r="A2321" s="69" t="s">
        <v>2095</v>
      </c>
      <c r="B2321" s="69" t="s">
        <v>2096</v>
      </c>
      <c r="C2321" s="70"/>
      <c r="D2321" s="71"/>
      <c r="E2321" s="72"/>
      <c r="F2321" s="73"/>
      <c r="G2321" s="70"/>
      <c r="H2321" s="74"/>
      <c r="I2321" s="75"/>
      <c r="J2321" s="75"/>
      <c r="K2321" s="36"/>
      <c r="L2321" s="82"/>
      <c r="M2321" s="82"/>
      <c r="N2321" s="77"/>
      <c r="O2321" s="84" t="s">
        <v>2169</v>
      </c>
      <c r="P2321" s="86">
        <v>43862.409328703703</v>
      </c>
      <c r="Q2321" s="84" t="s">
        <v>2284</v>
      </c>
      <c r="R2321" s="84"/>
      <c r="S2321" s="84"/>
      <c r="T2321" s="84" t="s">
        <v>2883</v>
      </c>
      <c r="U2321" s="84"/>
      <c r="V2321" s="87" t="s">
        <v>4779</v>
      </c>
      <c r="W2321" s="86">
        <v>43862.409328703703</v>
      </c>
      <c r="X2321" s="90">
        <v>43862</v>
      </c>
      <c r="Y2321" s="92" t="s">
        <v>8479</v>
      </c>
      <c r="Z2321" s="87" t="s">
        <v>12346</v>
      </c>
      <c r="AA2321" s="84"/>
      <c r="AB2321" s="84"/>
      <c r="AC2321" s="92" t="s">
        <v>16291</v>
      </c>
      <c r="AD2321" s="84"/>
      <c r="AE2321" s="84" t="b">
        <v>0</v>
      </c>
      <c r="AF2321" s="84">
        <v>0</v>
      </c>
      <c r="AG2321" s="92" t="s">
        <v>16467</v>
      </c>
      <c r="AH2321" s="84" t="b">
        <v>0</v>
      </c>
      <c r="AI2321" s="84" t="s">
        <v>16520</v>
      </c>
      <c r="AJ2321" s="84"/>
      <c r="AK2321" s="92" t="s">
        <v>16467</v>
      </c>
      <c r="AL2321" s="84" t="b">
        <v>0</v>
      </c>
      <c r="AM2321" s="84">
        <v>230</v>
      </c>
      <c r="AN2321" s="92" t="s">
        <v>16293</v>
      </c>
      <c r="AO2321" s="84" t="s">
        <v>16534</v>
      </c>
      <c r="AP2321" s="84" t="b">
        <v>0</v>
      </c>
      <c r="AQ2321" s="92" t="s">
        <v>16293</v>
      </c>
      <c r="AR2321" s="84" t="s">
        <v>179</v>
      </c>
      <c r="AS2321" s="84">
        <v>0</v>
      </c>
      <c r="AT2321" s="84">
        <v>0</v>
      </c>
      <c r="AU2321" s="84"/>
      <c r="AV2321" s="84"/>
      <c r="AW2321" s="84"/>
      <c r="AX2321" s="84"/>
      <c r="AY2321" s="84"/>
      <c r="AZ2321" s="84"/>
      <c r="BA2321" s="84"/>
      <c r="BB2321" s="84"/>
      <c r="BC2321">
        <v>1</v>
      </c>
      <c r="BD2321">
        <v>0</v>
      </c>
      <c r="BE2321">
        <v>0</v>
      </c>
      <c r="BF2321">
        <v>0</v>
      </c>
      <c r="BG2321">
        <v>1</v>
      </c>
      <c r="BH2321">
        <v>0</v>
      </c>
    </row>
    <row r="2322" spans="1:60" x14ac:dyDescent="0.3">
      <c r="A2322" s="69" t="s">
        <v>852</v>
      </c>
      <c r="B2322" s="69" t="s">
        <v>1785</v>
      </c>
      <c r="C2322" s="70"/>
      <c r="D2322" s="71"/>
      <c r="E2322" s="72"/>
      <c r="F2322" s="73"/>
      <c r="G2322" s="70"/>
      <c r="H2322" s="74"/>
      <c r="I2322" s="75"/>
      <c r="J2322" s="75"/>
      <c r="K2322" s="36"/>
      <c r="L2322" s="82"/>
      <c r="M2322" s="82"/>
      <c r="N2322" s="77"/>
      <c r="O2322" s="84" t="s">
        <v>2169</v>
      </c>
      <c r="P2322" s="86">
        <v>43862.409351851849</v>
      </c>
      <c r="Q2322" s="84" t="s">
        <v>2400</v>
      </c>
      <c r="R2322" s="84"/>
      <c r="S2322" s="84"/>
      <c r="T2322" s="84"/>
      <c r="U2322" s="84"/>
      <c r="V2322" s="87" t="s">
        <v>3636</v>
      </c>
      <c r="W2322" s="86">
        <v>43862.409351851849</v>
      </c>
      <c r="X2322" s="90">
        <v>43862</v>
      </c>
      <c r="Y2322" s="92" t="s">
        <v>5767</v>
      </c>
      <c r="Z2322" s="87" t="s">
        <v>9530</v>
      </c>
      <c r="AA2322" s="84"/>
      <c r="AB2322" s="84"/>
      <c r="AC2322" s="92" t="s">
        <v>13408</v>
      </c>
      <c r="AD2322" s="84"/>
      <c r="AE2322" s="84" t="b">
        <v>0</v>
      </c>
      <c r="AF2322" s="84">
        <v>0</v>
      </c>
      <c r="AG2322" s="92" t="s">
        <v>16467</v>
      </c>
      <c r="AH2322" s="84" t="b">
        <v>0</v>
      </c>
      <c r="AI2322" s="84" t="s">
        <v>16520</v>
      </c>
      <c r="AJ2322" s="84"/>
      <c r="AK2322" s="92" t="s">
        <v>16467</v>
      </c>
      <c r="AL2322" s="84" t="b">
        <v>0</v>
      </c>
      <c r="AM2322" s="84">
        <v>1</v>
      </c>
      <c r="AN2322" s="92" t="s">
        <v>15316</v>
      </c>
      <c r="AO2322" s="84" t="s">
        <v>16534</v>
      </c>
      <c r="AP2322" s="84" t="b">
        <v>0</v>
      </c>
      <c r="AQ2322" s="92" t="s">
        <v>15316</v>
      </c>
      <c r="AR2322" s="84" t="s">
        <v>179</v>
      </c>
      <c r="AS2322" s="84">
        <v>0</v>
      </c>
      <c r="AT2322" s="84">
        <v>0</v>
      </c>
      <c r="AU2322" s="84"/>
      <c r="AV2322" s="84"/>
      <c r="AW2322" s="84"/>
      <c r="AX2322" s="84"/>
      <c r="AY2322" s="84"/>
      <c r="AZ2322" s="84"/>
      <c r="BA2322" s="84"/>
      <c r="BB2322" s="84"/>
      <c r="BC2322">
        <v>1</v>
      </c>
      <c r="BD2322">
        <v>0</v>
      </c>
      <c r="BE2322">
        <v>0</v>
      </c>
      <c r="BF2322">
        <v>0</v>
      </c>
      <c r="BG2322">
        <v>1</v>
      </c>
      <c r="BH2322">
        <v>0</v>
      </c>
    </row>
    <row r="2323" spans="1:60" x14ac:dyDescent="0.3">
      <c r="A2323" s="69" t="s">
        <v>853</v>
      </c>
      <c r="B2323" s="69" t="s">
        <v>1735</v>
      </c>
      <c r="C2323" s="70"/>
      <c r="D2323" s="71"/>
      <c r="E2323" s="72"/>
      <c r="F2323" s="73"/>
      <c r="G2323" s="70"/>
      <c r="H2323" s="74"/>
      <c r="I2323" s="75"/>
      <c r="J2323" s="75"/>
      <c r="K2323" s="36"/>
      <c r="L2323" s="82"/>
      <c r="M2323" s="82"/>
      <c r="N2323" s="77"/>
      <c r="O2323" s="84" t="s">
        <v>2169</v>
      </c>
      <c r="P2323" s="86">
        <v>43862.409432870372</v>
      </c>
      <c r="Q2323" s="84" t="s">
        <v>2393</v>
      </c>
      <c r="R2323" s="84"/>
      <c r="S2323" s="84"/>
      <c r="T2323" s="84"/>
      <c r="U2323" s="84"/>
      <c r="V2323" s="87" t="s">
        <v>3637</v>
      </c>
      <c r="W2323" s="86">
        <v>43862.409432870372</v>
      </c>
      <c r="X2323" s="90">
        <v>43862</v>
      </c>
      <c r="Y2323" s="92" t="s">
        <v>5768</v>
      </c>
      <c r="Z2323" s="87" t="s">
        <v>9531</v>
      </c>
      <c r="AA2323" s="84"/>
      <c r="AB2323" s="84"/>
      <c r="AC2323" s="92" t="s">
        <v>13409</v>
      </c>
      <c r="AD2323" s="84"/>
      <c r="AE2323" s="84" t="b">
        <v>0</v>
      </c>
      <c r="AF2323" s="84">
        <v>0</v>
      </c>
      <c r="AG2323" s="92" t="s">
        <v>16467</v>
      </c>
      <c r="AH2323" s="84" t="b">
        <v>0</v>
      </c>
      <c r="AI2323" s="84" t="s">
        <v>16522</v>
      </c>
      <c r="AJ2323" s="84"/>
      <c r="AK2323" s="92" t="s">
        <v>16467</v>
      </c>
      <c r="AL2323" s="84" t="b">
        <v>0</v>
      </c>
      <c r="AM2323" s="84">
        <v>42</v>
      </c>
      <c r="AN2323" s="92" t="s">
        <v>15177</v>
      </c>
      <c r="AO2323" s="84" t="s">
        <v>16534</v>
      </c>
      <c r="AP2323" s="84" t="b">
        <v>0</v>
      </c>
      <c r="AQ2323" s="92" t="s">
        <v>15177</v>
      </c>
      <c r="AR2323" s="84" t="s">
        <v>179</v>
      </c>
      <c r="AS2323" s="84">
        <v>0</v>
      </c>
      <c r="AT2323" s="84">
        <v>0</v>
      </c>
      <c r="AU2323" s="84"/>
      <c r="AV2323" s="84"/>
      <c r="AW2323" s="84"/>
      <c r="AX2323" s="84"/>
      <c r="AY2323" s="84"/>
      <c r="AZ2323" s="84"/>
      <c r="BA2323" s="84"/>
      <c r="BB2323" s="84"/>
      <c r="BC2323">
        <v>1</v>
      </c>
      <c r="BD2323">
        <v>0</v>
      </c>
      <c r="BE2323">
        <v>0</v>
      </c>
      <c r="BF2323">
        <v>0</v>
      </c>
      <c r="BG2323">
        <v>1</v>
      </c>
      <c r="BH2323">
        <v>0</v>
      </c>
    </row>
    <row r="2324" spans="1:60" x14ac:dyDescent="0.3">
      <c r="A2324" s="69" t="s">
        <v>911</v>
      </c>
      <c r="B2324" s="69" t="s">
        <v>911</v>
      </c>
      <c r="C2324" s="70"/>
      <c r="D2324" s="71"/>
      <c r="E2324" s="72"/>
      <c r="F2324" s="73"/>
      <c r="G2324" s="70"/>
      <c r="H2324" s="74"/>
      <c r="I2324" s="75"/>
      <c r="J2324" s="75"/>
      <c r="K2324" s="36"/>
      <c r="L2324" s="82"/>
      <c r="M2324" s="82"/>
      <c r="N2324" s="77"/>
      <c r="O2324" s="84" t="s">
        <v>179</v>
      </c>
      <c r="P2324" s="86">
        <v>43862.40966435185</v>
      </c>
      <c r="Q2324" s="84" t="s">
        <v>2423</v>
      </c>
      <c r="R2324" s="84"/>
      <c r="S2324" s="84"/>
      <c r="T2324" s="84" t="s">
        <v>2883</v>
      </c>
      <c r="U2324" s="84"/>
      <c r="V2324" s="87" t="s">
        <v>3692</v>
      </c>
      <c r="W2324" s="86">
        <v>43862.40966435185</v>
      </c>
      <c r="X2324" s="90">
        <v>43862</v>
      </c>
      <c r="Y2324" s="92" t="s">
        <v>5866</v>
      </c>
      <c r="Z2324" s="87" t="s">
        <v>9636</v>
      </c>
      <c r="AA2324" s="84"/>
      <c r="AB2324" s="84"/>
      <c r="AC2324" s="92" t="s">
        <v>13514</v>
      </c>
      <c r="AD2324" s="84"/>
      <c r="AE2324" s="84" t="b">
        <v>0</v>
      </c>
      <c r="AF2324" s="84">
        <v>0</v>
      </c>
      <c r="AG2324" s="92" t="s">
        <v>16467</v>
      </c>
      <c r="AH2324" s="84" t="b">
        <v>0</v>
      </c>
      <c r="AI2324" s="84" t="s">
        <v>16520</v>
      </c>
      <c r="AJ2324" s="84"/>
      <c r="AK2324" s="92" t="s">
        <v>16467</v>
      </c>
      <c r="AL2324" s="84" t="b">
        <v>0</v>
      </c>
      <c r="AM2324" s="84">
        <v>0</v>
      </c>
      <c r="AN2324" s="92" t="s">
        <v>16467</v>
      </c>
      <c r="AO2324" s="84" t="s">
        <v>16534</v>
      </c>
      <c r="AP2324" s="84" t="b">
        <v>0</v>
      </c>
      <c r="AQ2324" s="92" t="s">
        <v>13514</v>
      </c>
      <c r="AR2324" s="84" t="s">
        <v>179</v>
      </c>
      <c r="AS2324" s="84">
        <v>0</v>
      </c>
      <c r="AT2324" s="84">
        <v>0</v>
      </c>
      <c r="AU2324" s="84"/>
      <c r="AV2324" s="84"/>
      <c r="AW2324" s="84"/>
      <c r="AX2324" s="84"/>
      <c r="AY2324" s="84"/>
      <c r="AZ2324" s="84"/>
      <c r="BA2324" s="84"/>
      <c r="BB2324" s="84"/>
      <c r="BC2324">
        <v>6</v>
      </c>
      <c r="BD2324">
        <v>0</v>
      </c>
      <c r="BE2324">
        <v>0</v>
      </c>
      <c r="BF2324">
        <v>6</v>
      </c>
      <c r="BG2324">
        <v>0</v>
      </c>
      <c r="BH2324">
        <v>0</v>
      </c>
    </row>
    <row r="2325" spans="1:60" x14ac:dyDescent="0.3">
      <c r="A2325" s="69" t="s">
        <v>854</v>
      </c>
      <c r="B2325" s="69" t="s">
        <v>854</v>
      </c>
      <c r="C2325" s="70"/>
      <c r="D2325" s="71"/>
      <c r="E2325" s="72"/>
      <c r="F2325" s="73"/>
      <c r="G2325" s="70"/>
      <c r="H2325" s="74"/>
      <c r="I2325" s="75"/>
      <c r="J2325" s="75"/>
      <c r="K2325" s="36"/>
      <c r="L2325" s="82"/>
      <c r="M2325" s="82"/>
      <c r="N2325" s="77"/>
      <c r="O2325" s="84" t="s">
        <v>179</v>
      </c>
      <c r="P2325" s="86">
        <v>43862.409988425927</v>
      </c>
      <c r="Q2325" s="84" t="s">
        <v>2401</v>
      </c>
      <c r="R2325" s="84"/>
      <c r="S2325" s="84"/>
      <c r="T2325" s="84" t="s">
        <v>2883</v>
      </c>
      <c r="U2325" s="84"/>
      <c r="V2325" s="87" t="s">
        <v>3638</v>
      </c>
      <c r="W2325" s="86">
        <v>43862.409988425927</v>
      </c>
      <c r="X2325" s="90">
        <v>43862</v>
      </c>
      <c r="Y2325" s="92" t="s">
        <v>5769</v>
      </c>
      <c r="Z2325" s="87" t="s">
        <v>9532</v>
      </c>
      <c r="AA2325" s="84"/>
      <c r="AB2325" s="84"/>
      <c r="AC2325" s="92" t="s">
        <v>13410</v>
      </c>
      <c r="AD2325" s="84"/>
      <c r="AE2325" s="84" t="b">
        <v>0</v>
      </c>
      <c r="AF2325" s="84">
        <v>1</v>
      </c>
      <c r="AG2325" s="92" t="s">
        <v>16467</v>
      </c>
      <c r="AH2325" s="84" t="b">
        <v>0</v>
      </c>
      <c r="AI2325" s="84" t="s">
        <v>16520</v>
      </c>
      <c r="AJ2325" s="84"/>
      <c r="AK2325" s="92" t="s">
        <v>16467</v>
      </c>
      <c r="AL2325" s="84" t="b">
        <v>0</v>
      </c>
      <c r="AM2325" s="84">
        <v>0</v>
      </c>
      <c r="AN2325" s="92" t="s">
        <v>16467</v>
      </c>
      <c r="AO2325" s="84" t="s">
        <v>16535</v>
      </c>
      <c r="AP2325" s="84" t="b">
        <v>0</v>
      </c>
      <c r="AQ2325" s="92" t="s">
        <v>13410</v>
      </c>
      <c r="AR2325" s="84" t="s">
        <v>179</v>
      </c>
      <c r="AS2325" s="84">
        <v>0</v>
      </c>
      <c r="AT2325" s="84">
        <v>0</v>
      </c>
      <c r="AU2325" s="84"/>
      <c r="AV2325" s="84"/>
      <c r="AW2325" s="84"/>
      <c r="AX2325" s="84"/>
      <c r="AY2325" s="84"/>
      <c r="AZ2325" s="84"/>
      <c r="BA2325" s="84"/>
      <c r="BB2325" s="84"/>
      <c r="BC2325">
        <v>1</v>
      </c>
      <c r="BD2325">
        <v>0</v>
      </c>
      <c r="BE2325">
        <v>0</v>
      </c>
      <c r="BF2325">
        <v>1</v>
      </c>
      <c r="BG2325">
        <v>0</v>
      </c>
      <c r="BH2325">
        <v>0</v>
      </c>
    </row>
    <row r="2326" spans="1:60" x14ac:dyDescent="0.3">
      <c r="A2326" s="69" t="s">
        <v>855</v>
      </c>
      <c r="B2326" s="69" t="s">
        <v>2096</v>
      </c>
      <c r="C2326" s="70"/>
      <c r="D2326" s="71"/>
      <c r="E2326" s="72"/>
      <c r="F2326" s="73"/>
      <c r="G2326" s="70"/>
      <c r="H2326" s="74"/>
      <c r="I2326" s="75"/>
      <c r="J2326" s="75"/>
      <c r="K2326" s="36"/>
      <c r="L2326" s="82"/>
      <c r="M2326" s="82"/>
      <c r="N2326" s="77"/>
      <c r="O2326" s="84" t="s">
        <v>2169</v>
      </c>
      <c r="P2326" s="86">
        <v>43862.411157407405</v>
      </c>
      <c r="Q2326" s="84" t="s">
        <v>2284</v>
      </c>
      <c r="R2326" s="84"/>
      <c r="S2326" s="84"/>
      <c r="T2326" s="84" t="s">
        <v>2883</v>
      </c>
      <c r="U2326" s="84"/>
      <c r="V2326" s="87" t="s">
        <v>3639</v>
      </c>
      <c r="W2326" s="86">
        <v>43862.411157407405</v>
      </c>
      <c r="X2326" s="90">
        <v>43862</v>
      </c>
      <c r="Y2326" s="92" t="s">
        <v>5770</v>
      </c>
      <c r="Z2326" s="87" t="s">
        <v>9533</v>
      </c>
      <c r="AA2326" s="84"/>
      <c r="AB2326" s="84"/>
      <c r="AC2326" s="92" t="s">
        <v>13411</v>
      </c>
      <c r="AD2326" s="84"/>
      <c r="AE2326" s="84" t="b">
        <v>0</v>
      </c>
      <c r="AF2326" s="84">
        <v>0</v>
      </c>
      <c r="AG2326" s="92" t="s">
        <v>16467</v>
      </c>
      <c r="AH2326" s="84" t="b">
        <v>0</v>
      </c>
      <c r="AI2326" s="84" t="s">
        <v>16520</v>
      </c>
      <c r="AJ2326" s="84"/>
      <c r="AK2326" s="92" t="s">
        <v>16467</v>
      </c>
      <c r="AL2326" s="84" t="b">
        <v>0</v>
      </c>
      <c r="AM2326" s="84">
        <v>230</v>
      </c>
      <c r="AN2326" s="92" t="s">
        <v>16293</v>
      </c>
      <c r="AO2326" s="84" t="s">
        <v>16534</v>
      </c>
      <c r="AP2326" s="84" t="b">
        <v>0</v>
      </c>
      <c r="AQ2326" s="92" t="s">
        <v>16293</v>
      </c>
      <c r="AR2326" s="84" t="s">
        <v>179</v>
      </c>
      <c r="AS2326" s="84">
        <v>0</v>
      </c>
      <c r="AT2326" s="84">
        <v>0</v>
      </c>
      <c r="AU2326" s="84"/>
      <c r="AV2326" s="84"/>
      <c r="AW2326" s="84"/>
      <c r="AX2326" s="84"/>
      <c r="AY2326" s="84"/>
      <c r="AZ2326" s="84"/>
      <c r="BA2326" s="84"/>
      <c r="BB2326" s="84"/>
      <c r="BC2326">
        <v>1</v>
      </c>
      <c r="BD2326">
        <v>0</v>
      </c>
      <c r="BE2326">
        <v>0</v>
      </c>
      <c r="BF2326">
        <v>0</v>
      </c>
      <c r="BG2326">
        <v>1</v>
      </c>
      <c r="BH2326">
        <v>0</v>
      </c>
    </row>
    <row r="2327" spans="1:60" x14ac:dyDescent="0.3">
      <c r="A2327" s="69" t="s">
        <v>857</v>
      </c>
      <c r="B2327" s="69" t="s">
        <v>856</v>
      </c>
      <c r="C2327" s="70"/>
      <c r="D2327" s="71"/>
      <c r="E2327" s="72"/>
      <c r="F2327" s="73"/>
      <c r="G2327" s="70"/>
      <c r="H2327" s="74"/>
      <c r="I2327" s="75"/>
      <c r="J2327" s="75"/>
      <c r="K2327" s="36"/>
      <c r="L2327" s="82"/>
      <c r="M2327" s="82"/>
      <c r="N2327" s="77"/>
      <c r="O2327" s="84" t="s">
        <v>2169</v>
      </c>
      <c r="P2327" s="86">
        <v>43862.411261574074</v>
      </c>
      <c r="Q2327" s="84" t="s">
        <v>2398</v>
      </c>
      <c r="R2327" s="84"/>
      <c r="S2327" s="84"/>
      <c r="T2327" s="84" t="s">
        <v>2883</v>
      </c>
      <c r="U2327" s="84"/>
      <c r="V2327" s="87" t="s">
        <v>3641</v>
      </c>
      <c r="W2327" s="86">
        <v>43862.411261574074</v>
      </c>
      <c r="X2327" s="90">
        <v>43862</v>
      </c>
      <c r="Y2327" s="92" t="s">
        <v>5772</v>
      </c>
      <c r="Z2327" s="87" t="s">
        <v>9535</v>
      </c>
      <c r="AA2327" s="84"/>
      <c r="AB2327" s="84"/>
      <c r="AC2327" s="92" t="s">
        <v>13413</v>
      </c>
      <c r="AD2327" s="84"/>
      <c r="AE2327" s="84" t="b">
        <v>0</v>
      </c>
      <c r="AF2327" s="84">
        <v>0</v>
      </c>
      <c r="AG2327" s="92" t="s">
        <v>16467</v>
      </c>
      <c r="AH2327" s="84" t="b">
        <v>0</v>
      </c>
      <c r="AI2327" s="84" t="s">
        <v>16521</v>
      </c>
      <c r="AJ2327" s="84"/>
      <c r="AK2327" s="92" t="s">
        <v>16467</v>
      </c>
      <c r="AL2327" s="84" t="b">
        <v>0</v>
      </c>
      <c r="AM2327" s="84">
        <v>3</v>
      </c>
      <c r="AN2327" s="92" t="s">
        <v>13412</v>
      </c>
      <c r="AO2327" s="84" t="s">
        <v>16534</v>
      </c>
      <c r="AP2327" s="84" t="b">
        <v>0</v>
      </c>
      <c r="AQ2327" s="92" t="s">
        <v>13412</v>
      </c>
      <c r="AR2327" s="84" t="s">
        <v>179</v>
      </c>
      <c r="AS2327" s="84">
        <v>0</v>
      </c>
      <c r="AT2327" s="84">
        <v>0</v>
      </c>
      <c r="AU2327" s="84"/>
      <c r="AV2327" s="84"/>
      <c r="AW2327" s="84"/>
      <c r="AX2327" s="84"/>
      <c r="AY2327" s="84"/>
      <c r="AZ2327" s="84"/>
      <c r="BA2327" s="84"/>
      <c r="BB2327" s="84"/>
      <c r="BC2327">
        <v>1</v>
      </c>
      <c r="BD2327">
        <v>0</v>
      </c>
      <c r="BE2327">
        <v>0</v>
      </c>
      <c r="BF2327">
        <v>0</v>
      </c>
      <c r="BG2327">
        <v>1</v>
      </c>
      <c r="BH2327">
        <v>0</v>
      </c>
    </row>
    <row r="2328" spans="1:60" x14ac:dyDescent="0.3">
      <c r="A2328" s="69" t="s">
        <v>1734</v>
      </c>
      <c r="B2328" s="69" t="s">
        <v>1735</v>
      </c>
      <c r="C2328" s="70"/>
      <c r="D2328" s="71"/>
      <c r="E2328" s="72"/>
      <c r="F2328" s="73"/>
      <c r="G2328" s="70"/>
      <c r="H2328" s="74"/>
      <c r="I2328" s="75"/>
      <c r="J2328" s="75"/>
      <c r="K2328" s="36"/>
      <c r="L2328" s="82"/>
      <c r="M2328" s="82"/>
      <c r="N2328" s="77"/>
      <c r="O2328" s="84" t="s">
        <v>2169</v>
      </c>
      <c r="P2328" s="86">
        <v>43862.411400462966</v>
      </c>
      <c r="Q2328" s="84" t="s">
        <v>2393</v>
      </c>
      <c r="R2328" s="84"/>
      <c r="S2328" s="84"/>
      <c r="T2328" s="84"/>
      <c r="U2328" s="84"/>
      <c r="V2328" s="87" t="s">
        <v>4455</v>
      </c>
      <c r="W2328" s="86">
        <v>43862.411400462966</v>
      </c>
      <c r="X2328" s="90">
        <v>43862</v>
      </c>
      <c r="Y2328" s="92" t="s">
        <v>7475</v>
      </c>
      <c r="Z2328" s="87" t="s">
        <v>11286</v>
      </c>
      <c r="AA2328" s="84"/>
      <c r="AB2328" s="84"/>
      <c r="AC2328" s="92" t="s">
        <v>15175</v>
      </c>
      <c r="AD2328" s="84"/>
      <c r="AE2328" s="84" t="b">
        <v>0</v>
      </c>
      <c r="AF2328" s="84">
        <v>0</v>
      </c>
      <c r="AG2328" s="92" t="s">
        <v>16467</v>
      </c>
      <c r="AH2328" s="84" t="b">
        <v>0</v>
      </c>
      <c r="AI2328" s="84" t="s">
        <v>16522</v>
      </c>
      <c r="AJ2328" s="84"/>
      <c r="AK2328" s="92" t="s">
        <v>16467</v>
      </c>
      <c r="AL2328" s="84" t="b">
        <v>0</v>
      </c>
      <c r="AM2328" s="84">
        <v>42</v>
      </c>
      <c r="AN2328" s="92" t="s">
        <v>15177</v>
      </c>
      <c r="AO2328" s="84" t="s">
        <v>16534</v>
      </c>
      <c r="AP2328" s="84" t="b">
        <v>0</v>
      </c>
      <c r="AQ2328" s="92" t="s">
        <v>15177</v>
      </c>
      <c r="AR2328" s="84" t="s">
        <v>179</v>
      </c>
      <c r="AS2328" s="84">
        <v>0</v>
      </c>
      <c r="AT2328" s="84">
        <v>0</v>
      </c>
      <c r="AU2328" s="84"/>
      <c r="AV2328" s="84"/>
      <c r="AW2328" s="84"/>
      <c r="AX2328" s="84"/>
      <c r="AY2328" s="84"/>
      <c r="AZ2328" s="84"/>
      <c r="BA2328" s="84"/>
      <c r="BB2328" s="84"/>
      <c r="BC2328">
        <v>1</v>
      </c>
      <c r="BD2328">
        <v>0</v>
      </c>
      <c r="BE2328">
        <v>0</v>
      </c>
      <c r="BF2328">
        <v>0</v>
      </c>
      <c r="BG2328">
        <v>1</v>
      </c>
      <c r="BH2328">
        <v>0</v>
      </c>
    </row>
    <row r="2329" spans="1:60" x14ac:dyDescent="0.3">
      <c r="A2329" s="69" t="s">
        <v>865</v>
      </c>
      <c r="B2329" s="69" t="s">
        <v>2047</v>
      </c>
      <c r="C2329" s="70"/>
      <c r="D2329" s="71"/>
      <c r="E2329" s="72"/>
      <c r="F2329" s="73"/>
      <c r="G2329" s="70"/>
      <c r="H2329" s="74"/>
      <c r="I2329" s="75"/>
      <c r="J2329" s="75"/>
      <c r="K2329" s="36"/>
      <c r="L2329" s="82"/>
      <c r="M2329" s="82"/>
      <c r="N2329" s="77"/>
      <c r="O2329" s="84" t="s">
        <v>2169</v>
      </c>
      <c r="P2329" s="86">
        <v>43862.411909722221</v>
      </c>
      <c r="Q2329" s="84" t="s">
        <v>2380</v>
      </c>
      <c r="R2329" s="84"/>
      <c r="S2329" s="84"/>
      <c r="T2329" s="84"/>
      <c r="U2329" s="84"/>
      <c r="V2329" s="87" t="s">
        <v>3648</v>
      </c>
      <c r="W2329" s="86">
        <v>43862.411909722221</v>
      </c>
      <c r="X2329" s="90">
        <v>43862</v>
      </c>
      <c r="Y2329" s="92" t="s">
        <v>5785</v>
      </c>
      <c r="Z2329" s="87" t="s">
        <v>9548</v>
      </c>
      <c r="AA2329" s="84"/>
      <c r="AB2329" s="84"/>
      <c r="AC2329" s="92" t="s">
        <v>13426</v>
      </c>
      <c r="AD2329" s="84"/>
      <c r="AE2329" s="84" t="b">
        <v>0</v>
      </c>
      <c r="AF2329" s="84">
        <v>0</v>
      </c>
      <c r="AG2329" s="92" t="s">
        <v>16467</v>
      </c>
      <c r="AH2329" s="84" t="b">
        <v>0</v>
      </c>
      <c r="AI2329" s="84" t="s">
        <v>16520</v>
      </c>
      <c r="AJ2329" s="84"/>
      <c r="AK2329" s="92" t="s">
        <v>16467</v>
      </c>
      <c r="AL2329" s="84" t="b">
        <v>0</v>
      </c>
      <c r="AM2329" s="84">
        <v>34</v>
      </c>
      <c r="AN2329" s="92" t="s">
        <v>16125</v>
      </c>
      <c r="AO2329" s="84" t="s">
        <v>16534</v>
      </c>
      <c r="AP2329" s="84" t="b">
        <v>0</v>
      </c>
      <c r="AQ2329" s="92" t="s">
        <v>16125</v>
      </c>
      <c r="AR2329" s="84" t="s">
        <v>179</v>
      </c>
      <c r="AS2329" s="84">
        <v>0</v>
      </c>
      <c r="AT2329" s="84">
        <v>0</v>
      </c>
      <c r="AU2329" s="84"/>
      <c r="AV2329" s="84"/>
      <c r="AW2329" s="84"/>
      <c r="AX2329" s="84"/>
      <c r="AY2329" s="84"/>
      <c r="AZ2329" s="84"/>
      <c r="BA2329" s="84"/>
      <c r="BB2329" s="84"/>
      <c r="BC2329">
        <v>1</v>
      </c>
      <c r="BD2329">
        <v>0</v>
      </c>
      <c r="BE2329">
        <v>0</v>
      </c>
      <c r="BF2329">
        <v>0</v>
      </c>
      <c r="BG2329">
        <v>1</v>
      </c>
      <c r="BH2329">
        <v>0</v>
      </c>
    </row>
    <row r="2330" spans="1:60" x14ac:dyDescent="0.3">
      <c r="A2330" s="69" t="s">
        <v>1658</v>
      </c>
      <c r="B2330" s="69" t="s">
        <v>1658</v>
      </c>
      <c r="C2330" s="70"/>
      <c r="D2330" s="71"/>
      <c r="E2330" s="72"/>
      <c r="F2330" s="73"/>
      <c r="G2330" s="70"/>
      <c r="H2330" s="74"/>
      <c r="I2330" s="75"/>
      <c r="J2330" s="75"/>
      <c r="K2330" s="36"/>
      <c r="L2330" s="82"/>
      <c r="M2330" s="82"/>
      <c r="N2330" s="77"/>
      <c r="O2330" s="84" t="s">
        <v>179</v>
      </c>
      <c r="P2330" s="86">
        <v>43862.411944444444</v>
      </c>
      <c r="Q2330" s="84" t="s">
        <v>2787</v>
      </c>
      <c r="R2330" s="84"/>
      <c r="S2330" s="84"/>
      <c r="T2330" s="84" t="s">
        <v>2883</v>
      </c>
      <c r="U2330" s="84"/>
      <c r="V2330" s="87" t="s">
        <v>4384</v>
      </c>
      <c r="W2330" s="86">
        <v>43862.411944444444</v>
      </c>
      <c r="X2330" s="90">
        <v>43862</v>
      </c>
      <c r="Y2330" s="92" t="s">
        <v>6343</v>
      </c>
      <c r="Z2330" s="87" t="s">
        <v>11649</v>
      </c>
      <c r="AA2330" s="84"/>
      <c r="AB2330" s="84"/>
      <c r="AC2330" s="92" t="s">
        <v>15548</v>
      </c>
      <c r="AD2330" s="92" t="s">
        <v>16466</v>
      </c>
      <c r="AE2330" s="84" t="b">
        <v>0</v>
      </c>
      <c r="AF2330" s="84">
        <v>7</v>
      </c>
      <c r="AG2330" s="92" t="s">
        <v>16514</v>
      </c>
      <c r="AH2330" s="84" t="b">
        <v>0</v>
      </c>
      <c r="AI2330" s="84" t="s">
        <v>16520</v>
      </c>
      <c r="AJ2330" s="84"/>
      <c r="AK2330" s="92" t="s">
        <v>16467</v>
      </c>
      <c r="AL2330" s="84" t="b">
        <v>0</v>
      </c>
      <c r="AM2330" s="84">
        <v>1</v>
      </c>
      <c r="AN2330" s="92" t="s">
        <v>16467</v>
      </c>
      <c r="AO2330" s="84" t="s">
        <v>16534</v>
      </c>
      <c r="AP2330" s="84" t="b">
        <v>0</v>
      </c>
      <c r="AQ2330" s="92" t="s">
        <v>16466</v>
      </c>
      <c r="AR2330" s="84" t="s">
        <v>179</v>
      </c>
      <c r="AS2330" s="84">
        <v>0</v>
      </c>
      <c r="AT2330" s="84">
        <v>0</v>
      </c>
      <c r="AU2330" s="84"/>
      <c r="AV2330" s="84"/>
      <c r="AW2330" s="84"/>
      <c r="AX2330" s="84"/>
      <c r="AY2330" s="84"/>
      <c r="AZ2330" s="84"/>
      <c r="BA2330" s="84"/>
      <c r="BB2330" s="84"/>
      <c r="BC2330">
        <v>2</v>
      </c>
      <c r="BD2330">
        <v>0</v>
      </c>
      <c r="BE2330">
        <v>0</v>
      </c>
      <c r="BF2330">
        <v>2</v>
      </c>
      <c r="BG2330">
        <v>0</v>
      </c>
      <c r="BH2330">
        <v>0</v>
      </c>
    </row>
    <row r="2331" spans="1:60" x14ac:dyDescent="0.3">
      <c r="A2331" s="69" t="s">
        <v>858</v>
      </c>
      <c r="B2331" s="69" t="s">
        <v>2132</v>
      </c>
      <c r="C2331" s="70"/>
      <c r="D2331" s="71"/>
      <c r="E2331" s="72"/>
      <c r="F2331" s="73"/>
      <c r="G2331" s="70"/>
      <c r="H2331" s="74"/>
      <c r="I2331" s="75"/>
      <c r="J2331" s="75"/>
      <c r="K2331" s="36"/>
      <c r="L2331" s="82"/>
      <c r="M2331" s="82"/>
      <c r="N2331" s="77"/>
      <c r="O2331" s="84" t="s">
        <v>2168</v>
      </c>
      <c r="P2331" s="86">
        <v>43862.411956018521</v>
      </c>
      <c r="Q2331" s="84" t="s">
        <v>2218</v>
      </c>
      <c r="R2331" s="84"/>
      <c r="S2331" s="84"/>
      <c r="T2331" s="84" t="s">
        <v>2873</v>
      </c>
      <c r="U2331" s="84"/>
      <c r="V2331" s="87" t="s">
        <v>3642</v>
      </c>
      <c r="W2331" s="86">
        <v>43862.411956018521</v>
      </c>
      <c r="X2331" s="90">
        <v>43862</v>
      </c>
      <c r="Y2331" s="92" t="s">
        <v>5774</v>
      </c>
      <c r="Z2331" s="87" t="s">
        <v>9537</v>
      </c>
      <c r="AA2331" s="84"/>
      <c r="AB2331" s="84"/>
      <c r="AC2331" s="92" t="s">
        <v>13415</v>
      </c>
      <c r="AD2331" s="84"/>
      <c r="AE2331" s="84" t="b">
        <v>0</v>
      </c>
      <c r="AF2331" s="84">
        <v>0</v>
      </c>
      <c r="AG2331" s="92" t="s">
        <v>16467</v>
      </c>
      <c r="AH2331" s="84" t="b">
        <v>0</v>
      </c>
      <c r="AI2331" s="84" t="s">
        <v>16520</v>
      </c>
      <c r="AJ2331" s="84"/>
      <c r="AK2331" s="92" t="s">
        <v>16467</v>
      </c>
      <c r="AL2331" s="84" t="b">
        <v>0</v>
      </c>
      <c r="AM2331" s="84">
        <v>121</v>
      </c>
      <c r="AN2331" s="92" t="s">
        <v>12602</v>
      </c>
      <c r="AO2331" s="84" t="s">
        <v>16534</v>
      </c>
      <c r="AP2331" s="84" t="b">
        <v>0</v>
      </c>
      <c r="AQ2331" s="92" t="s">
        <v>12602</v>
      </c>
      <c r="AR2331" s="84" t="s">
        <v>179</v>
      </c>
      <c r="AS2331" s="84">
        <v>0</v>
      </c>
      <c r="AT2331" s="84">
        <v>0</v>
      </c>
      <c r="AU2331" s="84"/>
      <c r="AV2331" s="84"/>
      <c r="AW2331" s="84"/>
      <c r="AX2331" s="84"/>
      <c r="AY2331" s="84"/>
      <c r="AZ2331" s="84"/>
      <c r="BA2331" s="84"/>
      <c r="BB2331" s="84"/>
      <c r="BC2331">
        <v>1</v>
      </c>
      <c r="BD2331">
        <v>0</v>
      </c>
      <c r="BE2331">
        <v>1</v>
      </c>
      <c r="BF2331">
        <v>0</v>
      </c>
      <c r="BG2331">
        <v>0</v>
      </c>
      <c r="BH2331">
        <v>0</v>
      </c>
    </row>
    <row r="2332" spans="1:60" x14ac:dyDescent="0.3">
      <c r="A2332" s="69" t="s">
        <v>914</v>
      </c>
      <c r="B2332" s="69" t="s">
        <v>914</v>
      </c>
      <c r="C2332" s="70"/>
      <c r="D2332" s="71"/>
      <c r="E2332" s="72"/>
      <c r="F2332" s="73"/>
      <c r="G2332" s="70"/>
      <c r="H2332" s="74"/>
      <c r="I2332" s="75"/>
      <c r="J2332" s="75"/>
      <c r="K2332" s="36"/>
      <c r="L2332" s="82"/>
      <c r="M2332" s="82"/>
      <c r="N2332" s="77"/>
      <c r="O2332" s="84" t="s">
        <v>179</v>
      </c>
      <c r="P2332" s="86">
        <v>43862.412118055552</v>
      </c>
      <c r="Q2332" s="84" t="s">
        <v>2426</v>
      </c>
      <c r="R2332" s="84"/>
      <c r="S2332" s="84"/>
      <c r="T2332" s="84" t="s">
        <v>2883</v>
      </c>
      <c r="U2332" s="87" t="s">
        <v>2982</v>
      </c>
      <c r="V2332" s="87" t="s">
        <v>2982</v>
      </c>
      <c r="W2332" s="86">
        <v>43862.412118055552</v>
      </c>
      <c r="X2332" s="90">
        <v>43862</v>
      </c>
      <c r="Y2332" s="92" t="s">
        <v>5879</v>
      </c>
      <c r="Z2332" s="87" t="s">
        <v>9649</v>
      </c>
      <c r="AA2332" s="84"/>
      <c r="AB2332" s="84"/>
      <c r="AC2332" s="92" t="s">
        <v>13527</v>
      </c>
      <c r="AD2332" s="84"/>
      <c r="AE2332" s="84" t="b">
        <v>0</v>
      </c>
      <c r="AF2332" s="84">
        <v>0</v>
      </c>
      <c r="AG2332" s="92" t="s">
        <v>16467</v>
      </c>
      <c r="AH2332" s="84" t="b">
        <v>0</v>
      </c>
      <c r="AI2332" s="84" t="s">
        <v>16520</v>
      </c>
      <c r="AJ2332" s="84"/>
      <c r="AK2332" s="92" t="s">
        <v>16467</v>
      </c>
      <c r="AL2332" s="84" t="b">
        <v>0</v>
      </c>
      <c r="AM2332" s="84">
        <v>0</v>
      </c>
      <c r="AN2332" s="92" t="s">
        <v>16467</v>
      </c>
      <c r="AO2332" s="84" t="s">
        <v>16534</v>
      </c>
      <c r="AP2332" s="84" t="b">
        <v>0</v>
      </c>
      <c r="AQ2332" s="92" t="s">
        <v>13527</v>
      </c>
      <c r="AR2332" s="84" t="s">
        <v>179</v>
      </c>
      <c r="AS2332" s="84">
        <v>0</v>
      </c>
      <c r="AT2332" s="84">
        <v>0</v>
      </c>
      <c r="AU2332" s="84"/>
      <c r="AV2332" s="84"/>
      <c r="AW2332" s="84"/>
      <c r="AX2332" s="84"/>
      <c r="AY2332" s="84"/>
      <c r="AZ2332" s="84"/>
      <c r="BA2332" s="84"/>
      <c r="BB2332" s="84"/>
      <c r="BC2332">
        <v>1</v>
      </c>
      <c r="BD2332">
        <v>0</v>
      </c>
      <c r="BE2332">
        <v>0</v>
      </c>
      <c r="BF2332">
        <v>1</v>
      </c>
      <c r="BG2332">
        <v>0</v>
      </c>
      <c r="BH2332">
        <v>0</v>
      </c>
    </row>
    <row r="2333" spans="1:60" x14ac:dyDescent="0.3">
      <c r="A2333" s="69" t="s">
        <v>1567</v>
      </c>
      <c r="B2333" s="69" t="s">
        <v>2118</v>
      </c>
      <c r="C2333" s="70"/>
      <c r="D2333" s="71"/>
      <c r="E2333" s="72"/>
      <c r="F2333" s="73"/>
      <c r="G2333" s="70"/>
      <c r="H2333" s="74"/>
      <c r="I2333" s="75"/>
      <c r="J2333" s="75"/>
      <c r="K2333" s="36"/>
      <c r="L2333" s="82"/>
      <c r="M2333" s="82"/>
      <c r="N2333" s="77"/>
      <c r="O2333" s="84" t="s">
        <v>2169</v>
      </c>
      <c r="P2333" s="86">
        <v>43862.412129629629</v>
      </c>
      <c r="Q2333" s="84" t="s">
        <v>2406</v>
      </c>
      <c r="R2333" s="84"/>
      <c r="S2333" s="84"/>
      <c r="T2333" s="84" t="s">
        <v>2883</v>
      </c>
      <c r="U2333" s="84"/>
      <c r="V2333" s="87" t="s">
        <v>4298</v>
      </c>
      <c r="W2333" s="86">
        <v>43862.412129629629</v>
      </c>
      <c r="X2333" s="90">
        <v>43862</v>
      </c>
      <c r="Y2333" s="92" t="s">
        <v>7116</v>
      </c>
      <c r="Z2333" s="87" t="s">
        <v>10904</v>
      </c>
      <c r="AA2333" s="84"/>
      <c r="AB2333" s="84"/>
      <c r="AC2333" s="92" t="s">
        <v>14790</v>
      </c>
      <c r="AD2333" s="84"/>
      <c r="AE2333" s="84" t="b">
        <v>0</v>
      </c>
      <c r="AF2333" s="84">
        <v>0</v>
      </c>
      <c r="AG2333" s="92" t="s">
        <v>16467</v>
      </c>
      <c r="AH2333" s="84" t="b">
        <v>0</v>
      </c>
      <c r="AI2333" s="84" t="s">
        <v>16520</v>
      </c>
      <c r="AJ2333" s="84"/>
      <c r="AK2333" s="92" t="s">
        <v>16467</v>
      </c>
      <c r="AL2333" s="84" t="b">
        <v>0</v>
      </c>
      <c r="AM2333" s="84">
        <v>44</v>
      </c>
      <c r="AN2333" s="92" t="s">
        <v>16410</v>
      </c>
      <c r="AO2333" s="84" t="s">
        <v>16534</v>
      </c>
      <c r="AP2333" s="84" t="b">
        <v>0</v>
      </c>
      <c r="AQ2333" s="92" t="s">
        <v>16410</v>
      </c>
      <c r="AR2333" s="84" t="s">
        <v>179</v>
      </c>
      <c r="AS2333" s="84">
        <v>0</v>
      </c>
      <c r="AT2333" s="84">
        <v>0</v>
      </c>
      <c r="AU2333" s="84"/>
      <c r="AV2333" s="84"/>
      <c r="AW2333" s="84"/>
      <c r="AX2333" s="84"/>
      <c r="AY2333" s="84"/>
      <c r="AZ2333" s="84"/>
      <c r="BA2333" s="84"/>
      <c r="BB2333" s="84"/>
      <c r="BC2333">
        <v>1</v>
      </c>
      <c r="BD2333">
        <v>0</v>
      </c>
      <c r="BE2333">
        <v>0</v>
      </c>
      <c r="BF2333">
        <v>0</v>
      </c>
      <c r="BG2333">
        <v>1</v>
      </c>
      <c r="BH2333">
        <v>0</v>
      </c>
    </row>
    <row r="2334" spans="1:60" x14ac:dyDescent="0.3">
      <c r="A2334" s="69" t="s">
        <v>858</v>
      </c>
      <c r="B2334" s="69" t="s">
        <v>2096</v>
      </c>
      <c r="C2334" s="70"/>
      <c r="D2334" s="71"/>
      <c r="E2334" s="72"/>
      <c r="F2334" s="73"/>
      <c r="G2334" s="70"/>
      <c r="H2334" s="74"/>
      <c r="I2334" s="75"/>
      <c r="J2334" s="75"/>
      <c r="K2334" s="36"/>
      <c r="L2334" s="82"/>
      <c r="M2334" s="82"/>
      <c r="N2334" s="77"/>
      <c r="O2334" s="84" t="s">
        <v>2169</v>
      </c>
      <c r="P2334" s="86">
        <v>43862.412407407406</v>
      </c>
      <c r="Q2334" s="84" t="s">
        <v>2284</v>
      </c>
      <c r="R2334" s="84"/>
      <c r="S2334" s="84"/>
      <c r="T2334" s="84" t="s">
        <v>2883</v>
      </c>
      <c r="U2334" s="84"/>
      <c r="V2334" s="87" t="s">
        <v>3642</v>
      </c>
      <c r="W2334" s="86">
        <v>43862.412407407406</v>
      </c>
      <c r="X2334" s="90">
        <v>43862</v>
      </c>
      <c r="Y2334" s="92" t="s">
        <v>5775</v>
      </c>
      <c r="Z2334" s="87" t="s">
        <v>9538</v>
      </c>
      <c r="AA2334" s="84"/>
      <c r="AB2334" s="84"/>
      <c r="AC2334" s="92" t="s">
        <v>13416</v>
      </c>
      <c r="AD2334" s="84"/>
      <c r="AE2334" s="84" t="b">
        <v>0</v>
      </c>
      <c r="AF2334" s="84">
        <v>0</v>
      </c>
      <c r="AG2334" s="92" t="s">
        <v>16467</v>
      </c>
      <c r="AH2334" s="84" t="b">
        <v>0</v>
      </c>
      <c r="AI2334" s="84" t="s">
        <v>16520</v>
      </c>
      <c r="AJ2334" s="84"/>
      <c r="AK2334" s="92" t="s">
        <v>16467</v>
      </c>
      <c r="AL2334" s="84" t="b">
        <v>0</v>
      </c>
      <c r="AM2334" s="84">
        <v>230</v>
      </c>
      <c r="AN2334" s="92" t="s">
        <v>16293</v>
      </c>
      <c r="AO2334" s="84" t="s">
        <v>16534</v>
      </c>
      <c r="AP2334" s="84" t="b">
        <v>0</v>
      </c>
      <c r="AQ2334" s="92" t="s">
        <v>16293</v>
      </c>
      <c r="AR2334" s="84" t="s">
        <v>179</v>
      </c>
      <c r="AS2334" s="84">
        <v>0</v>
      </c>
      <c r="AT2334" s="84">
        <v>0</v>
      </c>
      <c r="AU2334" s="84"/>
      <c r="AV2334" s="84"/>
      <c r="AW2334" s="84"/>
      <c r="AX2334" s="84"/>
      <c r="AY2334" s="84"/>
      <c r="AZ2334" s="84"/>
      <c r="BA2334" s="84"/>
      <c r="BB2334" s="84"/>
      <c r="BC2334">
        <v>1</v>
      </c>
      <c r="BD2334">
        <v>0</v>
      </c>
      <c r="BE2334">
        <v>0</v>
      </c>
      <c r="BF2334">
        <v>0</v>
      </c>
      <c r="BG2334">
        <v>1</v>
      </c>
      <c r="BH2334">
        <v>0</v>
      </c>
    </row>
    <row r="2335" spans="1:60" x14ac:dyDescent="0.3">
      <c r="A2335" s="69" t="s">
        <v>1567</v>
      </c>
      <c r="B2335" s="69" t="s">
        <v>1634</v>
      </c>
      <c r="C2335" s="70"/>
      <c r="D2335" s="71"/>
      <c r="E2335" s="72"/>
      <c r="F2335" s="73"/>
      <c r="G2335" s="70"/>
      <c r="H2335" s="74"/>
      <c r="I2335" s="75"/>
      <c r="J2335" s="75"/>
      <c r="K2335" s="36"/>
      <c r="L2335" s="82"/>
      <c r="M2335" s="82"/>
      <c r="N2335" s="77"/>
      <c r="O2335" s="84" t="s">
        <v>2169</v>
      </c>
      <c r="P2335" s="86">
        <v>43862.412511574075</v>
      </c>
      <c r="Q2335" s="84" t="s">
        <v>2551</v>
      </c>
      <c r="R2335" s="84"/>
      <c r="S2335" s="84"/>
      <c r="T2335" s="84"/>
      <c r="U2335" s="84"/>
      <c r="V2335" s="87" t="s">
        <v>4298</v>
      </c>
      <c r="W2335" s="86">
        <v>43862.412511574075</v>
      </c>
      <c r="X2335" s="90">
        <v>43862</v>
      </c>
      <c r="Y2335" s="92" t="s">
        <v>7117</v>
      </c>
      <c r="Z2335" s="87" t="s">
        <v>10905</v>
      </c>
      <c r="AA2335" s="84"/>
      <c r="AB2335" s="84"/>
      <c r="AC2335" s="92" t="s">
        <v>14791</v>
      </c>
      <c r="AD2335" s="84"/>
      <c r="AE2335" s="84" t="b">
        <v>0</v>
      </c>
      <c r="AF2335" s="84">
        <v>0</v>
      </c>
      <c r="AG2335" s="92" t="s">
        <v>16467</v>
      </c>
      <c r="AH2335" s="84" t="b">
        <v>0</v>
      </c>
      <c r="AI2335" s="84" t="s">
        <v>16520</v>
      </c>
      <c r="AJ2335" s="84"/>
      <c r="AK2335" s="92" t="s">
        <v>16467</v>
      </c>
      <c r="AL2335" s="84" t="b">
        <v>0</v>
      </c>
      <c r="AM2335" s="84">
        <v>3</v>
      </c>
      <c r="AN2335" s="92" t="s">
        <v>14962</v>
      </c>
      <c r="AO2335" s="84" t="s">
        <v>16534</v>
      </c>
      <c r="AP2335" s="84" t="b">
        <v>0</v>
      </c>
      <c r="AQ2335" s="92" t="s">
        <v>14962</v>
      </c>
      <c r="AR2335" s="84" t="s">
        <v>179</v>
      </c>
      <c r="AS2335" s="84">
        <v>0</v>
      </c>
      <c r="AT2335" s="84">
        <v>0</v>
      </c>
      <c r="AU2335" s="84"/>
      <c r="AV2335" s="84"/>
      <c r="AW2335" s="84"/>
      <c r="AX2335" s="84"/>
      <c r="AY2335" s="84"/>
      <c r="AZ2335" s="84"/>
      <c r="BA2335" s="84"/>
      <c r="BB2335" s="84"/>
      <c r="BC2335">
        <v>1</v>
      </c>
      <c r="BD2335">
        <v>0</v>
      </c>
      <c r="BE2335">
        <v>0</v>
      </c>
      <c r="BF2335">
        <v>0</v>
      </c>
      <c r="BG2335">
        <v>1</v>
      </c>
      <c r="BH2335">
        <v>0</v>
      </c>
    </row>
    <row r="2336" spans="1:60" x14ac:dyDescent="0.3">
      <c r="A2336" s="69" t="s">
        <v>859</v>
      </c>
      <c r="B2336" s="69" t="s">
        <v>859</v>
      </c>
      <c r="C2336" s="70"/>
      <c r="D2336" s="71"/>
      <c r="E2336" s="72"/>
      <c r="F2336" s="73"/>
      <c r="G2336" s="70"/>
      <c r="H2336" s="74"/>
      <c r="I2336" s="75"/>
      <c r="J2336" s="75"/>
      <c r="K2336" s="36"/>
      <c r="L2336" s="82"/>
      <c r="M2336" s="82"/>
      <c r="N2336" s="77"/>
      <c r="O2336" s="84" t="s">
        <v>179</v>
      </c>
      <c r="P2336" s="86">
        <v>43862.412662037037</v>
      </c>
      <c r="Q2336" s="84" t="s">
        <v>2402</v>
      </c>
      <c r="R2336" s="84"/>
      <c r="S2336" s="84"/>
      <c r="T2336" s="84" t="s">
        <v>2883</v>
      </c>
      <c r="U2336" s="84"/>
      <c r="V2336" s="87" t="s">
        <v>3643</v>
      </c>
      <c r="W2336" s="86">
        <v>43862.412662037037</v>
      </c>
      <c r="X2336" s="90">
        <v>43862</v>
      </c>
      <c r="Y2336" s="92" t="s">
        <v>5776</v>
      </c>
      <c r="Z2336" s="87" t="s">
        <v>9539</v>
      </c>
      <c r="AA2336" s="84"/>
      <c r="AB2336" s="84"/>
      <c r="AC2336" s="92" t="s">
        <v>13417</v>
      </c>
      <c r="AD2336" s="84"/>
      <c r="AE2336" s="84" t="b">
        <v>0</v>
      </c>
      <c r="AF2336" s="84">
        <v>2</v>
      </c>
      <c r="AG2336" s="92" t="s">
        <v>16467</v>
      </c>
      <c r="AH2336" s="84" t="b">
        <v>0</v>
      </c>
      <c r="AI2336" s="84" t="s">
        <v>16520</v>
      </c>
      <c r="AJ2336" s="84"/>
      <c r="AK2336" s="92" t="s">
        <v>16467</v>
      </c>
      <c r="AL2336" s="84" t="b">
        <v>0</v>
      </c>
      <c r="AM2336" s="84">
        <v>0</v>
      </c>
      <c r="AN2336" s="92" t="s">
        <v>16467</v>
      </c>
      <c r="AO2336" s="84" t="s">
        <v>16534</v>
      </c>
      <c r="AP2336" s="84" t="b">
        <v>0</v>
      </c>
      <c r="AQ2336" s="92" t="s">
        <v>13417</v>
      </c>
      <c r="AR2336" s="84" t="s">
        <v>179</v>
      </c>
      <c r="AS2336" s="84">
        <v>0</v>
      </c>
      <c r="AT2336" s="84">
        <v>0</v>
      </c>
      <c r="AU2336" s="84" t="s">
        <v>16545</v>
      </c>
      <c r="AV2336" s="84" t="s">
        <v>16552</v>
      </c>
      <c r="AW2336" s="84" t="s">
        <v>16556</v>
      </c>
      <c r="AX2336" s="84" t="s">
        <v>16561</v>
      </c>
      <c r="AY2336" s="84" t="s">
        <v>16569</v>
      </c>
      <c r="AZ2336" s="84" t="s">
        <v>16577</v>
      </c>
      <c r="BA2336" s="84" t="s">
        <v>16584</v>
      </c>
      <c r="BB2336" s="87" t="s">
        <v>16587</v>
      </c>
      <c r="BC2336">
        <v>1</v>
      </c>
      <c r="BD2336">
        <v>0</v>
      </c>
      <c r="BE2336">
        <v>0</v>
      </c>
      <c r="BF2336">
        <v>1</v>
      </c>
      <c r="BG2336">
        <v>0</v>
      </c>
      <c r="BH2336">
        <v>0</v>
      </c>
    </row>
    <row r="2337" spans="1:60" x14ac:dyDescent="0.3">
      <c r="A2337" s="69" t="s">
        <v>1347</v>
      </c>
      <c r="B2337" s="69" t="s">
        <v>1346</v>
      </c>
      <c r="C2337" s="70"/>
      <c r="D2337" s="71"/>
      <c r="E2337" s="72"/>
      <c r="F2337" s="73"/>
      <c r="G2337" s="70"/>
      <c r="H2337" s="74"/>
      <c r="I2337" s="75"/>
      <c r="J2337" s="75"/>
      <c r="K2337" s="36"/>
      <c r="L2337" s="82"/>
      <c r="M2337" s="82"/>
      <c r="N2337" s="77"/>
      <c r="O2337" s="84" t="s">
        <v>2169</v>
      </c>
      <c r="P2337" s="86">
        <v>43862.412777777776</v>
      </c>
      <c r="Q2337" s="84" t="s">
        <v>2352</v>
      </c>
      <c r="R2337" s="84"/>
      <c r="S2337" s="84"/>
      <c r="T2337" s="84" t="s">
        <v>2873</v>
      </c>
      <c r="U2337" s="84"/>
      <c r="V2337" s="87" t="s">
        <v>4104</v>
      </c>
      <c r="W2337" s="86">
        <v>43862.412777777776</v>
      </c>
      <c r="X2337" s="90">
        <v>43862</v>
      </c>
      <c r="Y2337" s="92" t="s">
        <v>6526</v>
      </c>
      <c r="Z2337" s="87" t="s">
        <v>10302</v>
      </c>
      <c r="AA2337" s="84"/>
      <c r="AB2337" s="84"/>
      <c r="AC2337" s="92" t="s">
        <v>14182</v>
      </c>
      <c r="AD2337" s="84"/>
      <c r="AE2337" s="84" t="b">
        <v>0</v>
      </c>
      <c r="AF2337" s="84">
        <v>0</v>
      </c>
      <c r="AG2337" s="92" t="s">
        <v>16467</v>
      </c>
      <c r="AH2337" s="84" t="b">
        <v>1</v>
      </c>
      <c r="AI2337" s="84" t="s">
        <v>16520</v>
      </c>
      <c r="AJ2337" s="84"/>
      <c r="AK2337" s="92" t="s">
        <v>16525</v>
      </c>
      <c r="AL2337" s="84" t="b">
        <v>0</v>
      </c>
      <c r="AM2337" s="84">
        <v>5</v>
      </c>
      <c r="AN2337" s="92" t="s">
        <v>14180</v>
      </c>
      <c r="AO2337" s="84" t="s">
        <v>16534</v>
      </c>
      <c r="AP2337" s="84" t="b">
        <v>0</v>
      </c>
      <c r="AQ2337" s="92" t="s">
        <v>14180</v>
      </c>
      <c r="AR2337" s="84" t="s">
        <v>179</v>
      </c>
      <c r="AS2337" s="84">
        <v>0</v>
      </c>
      <c r="AT2337" s="84">
        <v>0</v>
      </c>
      <c r="AU2337" s="84"/>
      <c r="AV2337" s="84"/>
      <c r="AW2337" s="84"/>
      <c r="AX2337" s="84"/>
      <c r="AY2337" s="84"/>
      <c r="AZ2337" s="84"/>
      <c r="BA2337" s="84"/>
      <c r="BB2337" s="84"/>
      <c r="BC2337">
        <v>1</v>
      </c>
      <c r="BD2337">
        <v>0</v>
      </c>
      <c r="BE2337">
        <v>0</v>
      </c>
      <c r="BF2337">
        <v>0</v>
      </c>
      <c r="BG2337">
        <v>1</v>
      </c>
      <c r="BH2337">
        <v>0</v>
      </c>
    </row>
    <row r="2338" spans="1:60" x14ac:dyDescent="0.3">
      <c r="A2338" s="69" t="s">
        <v>1567</v>
      </c>
      <c r="B2338" s="69" t="s">
        <v>1936</v>
      </c>
      <c r="C2338" s="70"/>
      <c r="D2338" s="71"/>
      <c r="E2338" s="72"/>
      <c r="F2338" s="73"/>
      <c r="G2338" s="70"/>
      <c r="H2338" s="74"/>
      <c r="I2338" s="75"/>
      <c r="J2338" s="75"/>
      <c r="K2338" s="36"/>
      <c r="L2338" s="82"/>
      <c r="M2338" s="82"/>
      <c r="N2338" s="77"/>
      <c r="O2338" s="84" t="s">
        <v>2169</v>
      </c>
      <c r="P2338" s="86">
        <v>43862.413506944446</v>
      </c>
      <c r="Q2338" s="84" t="s">
        <v>2685</v>
      </c>
      <c r="R2338" s="84"/>
      <c r="S2338" s="84"/>
      <c r="T2338" s="84"/>
      <c r="U2338" s="84"/>
      <c r="V2338" s="87" t="s">
        <v>4298</v>
      </c>
      <c r="W2338" s="86">
        <v>43862.413506944446</v>
      </c>
      <c r="X2338" s="90">
        <v>43862</v>
      </c>
      <c r="Y2338" s="92" t="s">
        <v>7118</v>
      </c>
      <c r="Z2338" s="87" t="s">
        <v>10906</v>
      </c>
      <c r="AA2338" s="84"/>
      <c r="AB2338" s="84"/>
      <c r="AC2338" s="92" t="s">
        <v>14792</v>
      </c>
      <c r="AD2338" s="84"/>
      <c r="AE2338" s="84" t="b">
        <v>0</v>
      </c>
      <c r="AF2338" s="84">
        <v>0</v>
      </c>
      <c r="AG2338" s="92" t="s">
        <v>16467</v>
      </c>
      <c r="AH2338" s="84" t="b">
        <v>0</v>
      </c>
      <c r="AI2338" s="84" t="s">
        <v>16520</v>
      </c>
      <c r="AJ2338" s="84"/>
      <c r="AK2338" s="92" t="s">
        <v>16467</v>
      </c>
      <c r="AL2338" s="84" t="b">
        <v>0</v>
      </c>
      <c r="AM2338" s="84">
        <v>1</v>
      </c>
      <c r="AN2338" s="92" t="s">
        <v>15713</v>
      </c>
      <c r="AO2338" s="84" t="s">
        <v>16534</v>
      </c>
      <c r="AP2338" s="84" t="b">
        <v>0</v>
      </c>
      <c r="AQ2338" s="92" t="s">
        <v>15713</v>
      </c>
      <c r="AR2338" s="84" t="s">
        <v>179</v>
      </c>
      <c r="AS2338" s="84">
        <v>0</v>
      </c>
      <c r="AT2338" s="84">
        <v>0</v>
      </c>
      <c r="AU2338" s="84"/>
      <c r="AV2338" s="84"/>
      <c r="AW2338" s="84"/>
      <c r="AX2338" s="84"/>
      <c r="AY2338" s="84"/>
      <c r="AZ2338" s="84"/>
      <c r="BA2338" s="84"/>
      <c r="BB2338" s="84"/>
      <c r="BC2338">
        <v>1</v>
      </c>
      <c r="BD2338">
        <v>0</v>
      </c>
      <c r="BE2338">
        <v>0</v>
      </c>
      <c r="BF2338">
        <v>0</v>
      </c>
      <c r="BG2338">
        <v>1</v>
      </c>
      <c r="BH2338">
        <v>0</v>
      </c>
    </row>
    <row r="2339" spans="1:60" x14ac:dyDescent="0.3">
      <c r="A2339" s="69" t="s">
        <v>1668</v>
      </c>
      <c r="B2339" s="69" t="s">
        <v>1668</v>
      </c>
      <c r="C2339" s="70"/>
      <c r="D2339" s="71"/>
      <c r="E2339" s="72"/>
      <c r="F2339" s="73"/>
      <c r="G2339" s="70"/>
      <c r="H2339" s="74"/>
      <c r="I2339" s="75"/>
      <c r="J2339" s="75"/>
      <c r="K2339" s="36"/>
      <c r="L2339" s="82"/>
      <c r="M2339" s="82"/>
      <c r="N2339" s="77"/>
      <c r="O2339" s="84" t="s">
        <v>179</v>
      </c>
      <c r="P2339" s="86">
        <v>43862.413819444446</v>
      </c>
      <c r="Q2339" s="84" t="s">
        <v>2718</v>
      </c>
      <c r="R2339" s="84"/>
      <c r="S2339" s="84"/>
      <c r="T2339" s="84" t="s">
        <v>2883</v>
      </c>
      <c r="U2339" s="84"/>
      <c r="V2339" s="87" t="s">
        <v>4393</v>
      </c>
      <c r="W2339" s="86">
        <v>43862.413819444446</v>
      </c>
      <c r="X2339" s="90">
        <v>43862</v>
      </c>
      <c r="Y2339" s="92" t="s">
        <v>7338</v>
      </c>
      <c r="Z2339" s="87" t="s">
        <v>11139</v>
      </c>
      <c r="AA2339" s="84"/>
      <c r="AB2339" s="84"/>
      <c r="AC2339" s="92" t="s">
        <v>15028</v>
      </c>
      <c r="AD2339" s="92" t="s">
        <v>16459</v>
      </c>
      <c r="AE2339" s="84" t="b">
        <v>0</v>
      </c>
      <c r="AF2339" s="84">
        <v>0</v>
      </c>
      <c r="AG2339" s="92" t="s">
        <v>16504</v>
      </c>
      <c r="AH2339" s="84" t="b">
        <v>0</v>
      </c>
      <c r="AI2339" s="84" t="s">
        <v>16520</v>
      </c>
      <c r="AJ2339" s="84"/>
      <c r="AK2339" s="92" t="s">
        <v>16467</v>
      </c>
      <c r="AL2339" s="84" t="b">
        <v>0</v>
      </c>
      <c r="AM2339" s="84">
        <v>0</v>
      </c>
      <c r="AN2339" s="92" t="s">
        <v>16467</v>
      </c>
      <c r="AO2339" s="84" t="s">
        <v>16534</v>
      </c>
      <c r="AP2339" s="84" t="b">
        <v>0</v>
      </c>
      <c r="AQ2339" s="92" t="s">
        <v>16459</v>
      </c>
      <c r="AR2339" s="84" t="s">
        <v>179</v>
      </c>
      <c r="AS2339" s="84">
        <v>0</v>
      </c>
      <c r="AT2339" s="84">
        <v>0</v>
      </c>
      <c r="AU2339" s="84"/>
      <c r="AV2339" s="84"/>
      <c r="AW2339" s="84"/>
      <c r="AX2339" s="84"/>
      <c r="AY2339" s="84"/>
      <c r="AZ2339" s="84"/>
      <c r="BA2339" s="84"/>
      <c r="BB2339" s="84"/>
      <c r="BC2339">
        <v>1</v>
      </c>
      <c r="BD2339">
        <v>0</v>
      </c>
      <c r="BE2339">
        <v>0</v>
      </c>
      <c r="BF2339">
        <v>1</v>
      </c>
      <c r="BG2339">
        <v>0</v>
      </c>
      <c r="BH2339">
        <v>0</v>
      </c>
    </row>
    <row r="2340" spans="1:60" x14ac:dyDescent="0.3">
      <c r="A2340" s="69" t="s">
        <v>860</v>
      </c>
      <c r="B2340" s="69" t="s">
        <v>2096</v>
      </c>
      <c r="C2340" s="70"/>
      <c r="D2340" s="71"/>
      <c r="E2340" s="72"/>
      <c r="F2340" s="73"/>
      <c r="G2340" s="70"/>
      <c r="H2340" s="74"/>
      <c r="I2340" s="75"/>
      <c r="J2340" s="75"/>
      <c r="K2340" s="36"/>
      <c r="L2340" s="82"/>
      <c r="M2340" s="82"/>
      <c r="N2340" s="77"/>
      <c r="O2340" s="84" t="s">
        <v>2169</v>
      </c>
      <c r="P2340" s="86">
        <v>43862.414826388886</v>
      </c>
      <c r="Q2340" s="84" t="s">
        <v>2284</v>
      </c>
      <c r="R2340" s="84"/>
      <c r="S2340" s="84"/>
      <c r="T2340" s="84" t="s">
        <v>2883</v>
      </c>
      <c r="U2340" s="84"/>
      <c r="V2340" s="87" t="s">
        <v>3644</v>
      </c>
      <c r="W2340" s="86">
        <v>43862.414826388886</v>
      </c>
      <c r="X2340" s="90">
        <v>43862</v>
      </c>
      <c r="Y2340" s="92" t="s">
        <v>5777</v>
      </c>
      <c r="Z2340" s="87" t="s">
        <v>9540</v>
      </c>
      <c r="AA2340" s="84"/>
      <c r="AB2340" s="84"/>
      <c r="AC2340" s="92" t="s">
        <v>13418</v>
      </c>
      <c r="AD2340" s="84"/>
      <c r="AE2340" s="84" t="b">
        <v>0</v>
      </c>
      <c r="AF2340" s="84">
        <v>0</v>
      </c>
      <c r="AG2340" s="92" t="s">
        <v>16467</v>
      </c>
      <c r="AH2340" s="84" t="b">
        <v>0</v>
      </c>
      <c r="AI2340" s="84" t="s">
        <v>16520</v>
      </c>
      <c r="AJ2340" s="84"/>
      <c r="AK2340" s="92" t="s">
        <v>16467</v>
      </c>
      <c r="AL2340" s="84" t="b">
        <v>0</v>
      </c>
      <c r="AM2340" s="84">
        <v>230</v>
      </c>
      <c r="AN2340" s="92" t="s">
        <v>16293</v>
      </c>
      <c r="AO2340" s="84" t="s">
        <v>16536</v>
      </c>
      <c r="AP2340" s="84" t="b">
        <v>0</v>
      </c>
      <c r="AQ2340" s="92" t="s">
        <v>16293</v>
      </c>
      <c r="AR2340" s="84" t="s">
        <v>179</v>
      </c>
      <c r="AS2340" s="84">
        <v>0</v>
      </c>
      <c r="AT2340" s="84">
        <v>0</v>
      </c>
      <c r="AU2340" s="84"/>
      <c r="AV2340" s="84"/>
      <c r="AW2340" s="84"/>
      <c r="AX2340" s="84"/>
      <c r="AY2340" s="84"/>
      <c r="AZ2340" s="84"/>
      <c r="BA2340" s="84"/>
      <c r="BB2340" s="84"/>
      <c r="BC2340">
        <v>1</v>
      </c>
      <c r="BD2340">
        <v>0</v>
      </c>
      <c r="BE2340">
        <v>0</v>
      </c>
      <c r="BF2340">
        <v>0</v>
      </c>
      <c r="BG2340">
        <v>1</v>
      </c>
      <c r="BH2340">
        <v>0</v>
      </c>
    </row>
    <row r="2341" spans="1:60" x14ac:dyDescent="0.3">
      <c r="A2341" s="69" t="s">
        <v>865</v>
      </c>
      <c r="B2341" s="69" t="s">
        <v>2096</v>
      </c>
      <c r="C2341" s="70"/>
      <c r="D2341" s="71"/>
      <c r="E2341" s="72"/>
      <c r="F2341" s="73"/>
      <c r="G2341" s="70"/>
      <c r="H2341" s="74"/>
      <c r="I2341" s="75"/>
      <c r="J2341" s="75"/>
      <c r="K2341" s="36"/>
      <c r="L2341" s="82"/>
      <c r="M2341" s="82"/>
      <c r="N2341" s="77"/>
      <c r="O2341" s="84" t="s">
        <v>2169</v>
      </c>
      <c r="P2341" s="86">
        <v>43862.415185185186</v>
      </c>
      <c r="Q2341" s="84" t="s">
        <v>2284</v>
      </c>
      <c r="R2341" s="84"/>
      <c r="S2341" s="84"/>
      <c r="T2341" s="84" t="s">
        <v>2883</v>
      </c>
      <c r="U2341" s="84"/>
      <c r="V2341" s="87" t="s">
        <v>3648</v>
      </c>
      <c r="W2341" s="86">
        <v>43862.415185185186</v>
      </c>
      <c r="X2341" s="90">
        <v>43862</v>
      </c>
      <c r="Y2341" s="92" t="s">
        <v>5786</v>
      </c>
      <c r="Z2341" s="87" t="s">
        <v>9549</v>
      </c>
      <c r="AA2341" s="84"/>
      <c r="AB2341" s="84"/>
      <c r="AC2341" s="92" t="s">
        <v>13427</v>
      </c>
      <c r="AD2341" s="84"/>
      <c r="AE2341" s="84" t="b">
        <v>0</v>
      </c>
      <c r="AF2341" s="84">
        <v>0</v>
      </c>
      <c r="AG2341" s="92" t="s">
        <v>16467</v>
      </c>
      <c r="AH2341" s="84" t="b">
        <v>0</v>
      </c>
      <c r="AI2341" s="84" t="s">
        <v>16520</v>
      </c>
      <c r="AJ2341" s="84"/>
      <c r="AK2341" s="92" t="s">
        <v>16467</v>
      </c>
      <c r="AL2341" s="84" t="b">
        <v>0</v>
      </c>
      <c r="AM2341" s="84">
        <v>230</v>
      </c>
      <c r="AN2341" s="92" t="s">
        <v>16293</v>
      </c>
      <c r="AO2341" s="84" t="s">
        <v>16534</v>
      </c>
      <c r="AP2341" s="84" t="b">
        <v>0</v>
      </c>
      <c r="AQ2341" s="92" t="s">
        <v>16293</v>
      </c>
      <c r="AR2341" s="84" t="s">
        <v>179</v>
      </c>
      <c r="AS2341" s="84">
        <v>0</v>
      </c>
      <c r="AT2341" s="84">
        <v>0</v>
      </c>
      <c r="AU2341" s="84"/>
      <c r="AV2341" s="84"/>
      <c r="AW2341" s="84"/>
      <c r="AX2341" s="84"/>
      <c r="AY2341" s="84"/>
      <c r="AZ2341" s="84"/>
      <c r="BA2341" s="84"/>
      <c r="BB2341" s="84"/>
      <c r="BC2341">
        <v>1</v>
      </c>
      <c r="BD2341">
        <v>0</v>
      </c>
      <c r="BE2341">
        <v>0</v>
      </c>
      <c r="BF2341">
        <v>0</v>
      </c>
      <c r="BG2341">
        <v>1</v>
      </c>
      <c r="BH2341">
        <v>0</v>
      </c>
    </row>
    <row r="2342" spans="1:60" x14ac:dyDescent="0.3">
      <c r="A2342" s="69" t="s">
        <v>1377</v>
      </c>
      <c r="B2342" s="69" t="s">
        <v>1735</v>
      </c>
      <c r="C2342" s="70"/>
      <c r="D2342" s="71"/>
      <c r="E2342" s="72"/>
      <c r="F2342" s="73"/>
      <c r="G2342" s="70"/>
      <c r="H2342" s="74"/>
      <c r="I2342" s="75"/>
      <c r="J2342" s="75"/>
      <c r="K2342" s="36"/>
      <c r="L2342" s="82"/>
      <c r="M2342" s="82"/>
      <c r="N2342" s="77"/>
      <c r="O2342" s="84" t="s">
        <v>2169</v>
      </c>
      <c r="P2342" s="86">
        <v>43862.415509259263</v>
      </c>
      <c r="Q2342" s="84" t="s">
        <v>2403</v>
      </c>
      <c r="R2342" s="84"/>
      <c r="S2342" s="84"/>
      <c r="T2342" s="84" t="s">
        <v>2883</v>
      </c>
      <c r="U2342" s="84"/>
      <c r="V2342" s="87" t="s">
        <v>4134</v>
      </c>
      <c r="W2342" s="86">
        <v>43862.415509259263</v>
      </c>
      <c r="X2342" s="90">
        <v>43862</v>
      </c>
      <c r="Y2342" s="92" t="s">
        <v>6579</v>
      </c>
      <c r="Z2342" s="87" t="s">
        <v>10355</v>
      </c>
      <c r="AA2342" s="84"/>
      <c r="AB2342" s="84"/>
      <c r="AC2342" s="92" t="s">
        <v>14237</v>
      </c>
      <c r="AD2342" s="84"/>
      <c r="AE2342" s="84" t="b">
        <v>0</v>
      </c>
      <c r="AF2342" s="84">
        <v>0</v>
      </c>
      <c r="AG2342" s="92" t="s">
        <v>16467</v>
      </c>
      <c r="AH2342" s="84" t="b">
        <v>0</v>
      </c>
      <c r="AI2342" s="84" t="s">
        <v>16521</v>
      </c>
      <c r="AJ2342" s="84"/>
      <c r="AK2342" s="92" t="s">
        <v>16467</v>
      </c>
      <c r="AL2342" s="84" t="b">
        <v>0</v>
      </c>
      <c r="AM2342" s="84">
        <v>16</v>
      </c>
      <c r="AN2342" s="92" t="s">
        <v>15178</v>
      </c>
      <c r="AO2342" s="84" t="s">
        <v>16534</v>
      </c>
      <c r="AP2342" s="84" t="b">
        <v>0</v>
      </c>
      <c r="AQ2342" s="92" t="s">
        <v>15178</v>
      </c>
      <c r="AR2342" s="84" t="s">
        <v>179</v>
      </c>
      <c r="AS2342" s="84">
        <v>0</v>
      </c>
      <c r="AT2342" s="84">
        <v>0</v>
      </c>
      <c r="AU2342" s="84"/>
      <c r="AV2342" s="84"/>
      <c r="AW2342" s="84"/>
      <c r="AX2342" s="84"/>
      <c r="AY2342" s="84"/>
      <c r="AZ2342" s="84"/>
      <c r="BA2342" s="84"/>
      <c r="BB2342" s="84"/>
      <c r="BC2342">
        <v>1</v>
      </c>
      <c r="BD2342">
        <v>0</v>
      </c>
      <c r="BE2342">
        <v>0</v>
      </c>
      <c r="BF2342">
        <v>0</v>
      </c>
      <c r="BG2342">
        <v>1</v>
      </c>
      <c r="BH2342">
        <v>0</v>
      </c>
    </row>
    <row r="2343" spans="1:60" x14ac:dyDescent="0.3">
      <c r="A2343" s="69" t="s">
        <v>861</v>
      </c>
      <c r="B2343" s="69" t="s">
        <v>962</v>
      </c>
      <c r="C2343" s="70"/>
      <c r="D2343" s="71"/>
      <c r="E2343" s="72"/>
      <c r="F2343" s="73"/>
      <c r="G2343" s="70"/>
      <c r="H2343" s="74"/>
      <c r="I2343" s="75"/>
      <c r="J2343" s="75"/>
      <c r="K2343" s="36"/>
      <c r="L2343" s="82"/>
      <c r="M2343" s="82"/>
      <c r="N2343" s="77"/>
      <c r="O2343" s="84" t="s">
        <v>2169</v>
      </c>
      <c r="P2343" s="86">
        <v>43862.415729166663</v>
      </c>
      <c r="Q2343" s="84" t="s">
        <v>2397</v>
      </c>
      <c r="R2343" s="84"/>
      <c r="S2343" s="84"/>
      <c r="T2343" s="84" t="s">
        <v>2883</v>
      </c>
      <c r="U2343" s="87" t="s">
        <v>2980</v>
      </c>
      <c r="V2343" s="87" t="s">
        <v>2980</v>
      </c>
      <c r="W2343" s="86">
        <v>43862.415729166663</v>
      </c>
      <c r="X2343" s="90">
        <v>43862</v>
      </c>
      <c r="Y2343" s="92" t="s">
        <v>5778</v>
      </c>
      <c r="Z2343" s="87" t="s">
        <v>9541</v>
      </c>
      <c r="AA2343" s="84"/>
      <c r="AB2343" s="84"/>
      <c r="AC2343" s="92" t="s">
        <v>13419</v>
      </c>
      <c r="AD2343" s="84"/>
      <c r="AE2343" s="84" t="b">
        <v>0</v>
      </c>
      <c r="AF2343" s="84">
        <v>0</v>
      </c>
      <c r="AG2343" s="92" t="s">
        <v>16467</v>
      </c>
      <c r="AH2343" s="84" t="b">
        <v>0</v>
      </c>
      <c r="AI2343" s="84" t="s">
        <v>16520</v>
      </c>
      <c r="AJ2343" s="84"/>
      <c r="AK2343" s="92" t="s">
        <v>16467</v>
      </c>
      <c r="AL2343" s="84" t="b">
        <v>0</v>
      </c>
      <c r="AM2343" s="84">
        <v>8</v>
      </c>
      <c r="AN2343" s="92" t="s">
        <v>13588</v>
      </c>
      <c r="AO2343" s="84" t="s">
        <v>16534</v>
      </c>
      <c r="AP2343" s="84" t="b">
        <v>0</v>
      </c>
      <c r="AQ2343" s="92" t="s">
        <v>13588</v>
      </c>
      <c r="AR2343" s="84" t="s">
        <v>179</v>
      </c>
      <c r="AS2343" s="84">
        <v>0</v>
      </c>
      <c r="AT2343" s="84">
        <v>0</v>
      </c>
      <c r="AU2343" s="84"/>
      <c r="AV2343" s="84"/>
      <c r="AW2343" s="84"/>
      <c r="AX2343" s="84"/>
      <c r="AY2343" s="84"/>
      <c r="AZ2343" s="84"/>
      <c r="BA2343" s="84"/>
      <c r="BB2343" s="84"/>
      <c r="BC2343">
        <v>1</v>
      </c>
      <c r="BD2343">
        <v>0</v>
      </c>
      <c r="BE2343">
        <v>0</v>
      </c>
      <c r="BF2343">
        <v>0</v>
      </c>
      <c r="BG2343">
        <v>1</v>
      </c>
      <c r="BH2343">
        <v>0</v>
      </c>
    </row>
    <row r="2344" spans="1:60" x14ac:dyDescent="0.3">
      <c r="A2344" s="69" t="s">
        <v>864</v>
      </c>
      <c r="B2344" s="69" t="s">
        <v>2128</v>
      </c>
      <c r="C2344" s="70"/>
      <c r="D2344" s="71"/>
      <c r="E2344" s="72"/>
      <c r="F2344" s="73"/>
      <c r="G2344" s="70"/>
      <c r="H2344" s="74"/>
      <c r="I2344" s="75"/>
      <c r="J2344" s="75"/>
      <c r="K2344" s="36"/>
      <c r="L2344" s="82"/>
      <c r="M2344" s="82"/>
      <c r="N2344" s="77"/>
      <c r="O2344" s="84" t="s">
        <v>2168</v>
      </c>
      <c r="P2344" s="86">
        <v>43862.41815972222</v>
      </c>
      <c r="Q2344" s="84" t="s">
        <v>2381</v>
      </c>
      <c r="R2344" s="84"/>
      <c r="S2344" s="84"/>
      <c r="T2344" s="84" t="s">
        <v>2883</v>
      </c>
      <c r="U2344" s="84"/>
      <c r="V2344" s="87" t="s">
        <v>3647</v>
      </c>
      <c r="W2344" s="86">
        <v>43862.41815972222</v>
      </c>
      <c r="X2344" s="90">
        <v>43862</v>
      </c>
      <c r="Y2344" s="92" t="s">
        <v>5784</v>
      </c>
      <c r="Z2344" s="87" t="s">
        <v>9547</v>
      </c>
      <c r="AA2344" s="84"/>
      <c r="AB2344" s="84"/>
      <c r="AC2344" s="92" t="s">
        <v>13425</v>
      </c>
      <c r="AD2344" s="84"/>
      <c r="AE2344" s="84" t="b">
        <v>0</v>
      </c>
      <c r="AF2344" s="84">
        <v>0</v>
      </c>
      <c r="AG2344" s="92" t="s">
        <v>16467</v>
      </c>
      <c r="AH2344" s="84" t="b">
        <v>0</v>
      </c>
      <c r="AI2344" s="84" t="s">
        <v>16521</v>
      </c>
      <c r="AJ2344" s="84"/>
      <c r="AK2344" s="92" t="s">
        <v>16467</v>
      </c>
      <c r="AL2344" s="84" t="b">
        <v>0</v>
      </c>
      <c r="AM2344" s="84">
        <v>2</v>
      </c>
      <c r="AN2344" s="92" t="s">
        <v>13344</v>
      </c>
      <c r="AO2344" s="84" t="s">
        <v>16534</v>
      </c>
      <c r="AP2344" s="84" t="b">
        <v>0</v>
      </c>
      <c r="AQ2344" s="92" t="s">
        <v>13344</v>
      </c>
      <c r="AR2344" s="84" t="s">
        <v>179</v>
      </c>
      <c r="AS2344" s="84">
        <v>0</v>
      </c>
      <c r="AT2344" s="84">
        <v>0</v>
      </c>
      <c r="AU2344" s="84"/>
      <c r="AV2344" s="84"/>
      <c r="AW2344" s="84"/>
      <c r="AX2344" s="84"/>
      <c r="AY2344" s="84"/>
      <c r="AZ2344" s="84"/>
      <c r="BA2344" s="84"/>
      <c r="BB2344" s="84"/>
      <c r="BC2344">
        <v>1</v>
      </c>
      <c r="BD2344">
        <v>0</v>
      </c>
      <c r="BE2344">
        <v>1</v>
      </c>
      <c r="BF2344">
        <v>0</v>
      </c>
      <c r="BG2344">
        <v>0</v>
      </c>
      <c r="BH2344">
        <v>0</v>
      </c>
    </row>
    <row r="2345" spans="1:60" x14ac:dyDescent="0.3">
      <c r="A2345" s="69" t="s">
        <v>1005</v>
      </c>
      <c r="B2345" s="69" t="s">
        <v>2096</v>
      </c>
      <c r="C2345" s="70"/>
      <c r="D2345" s="71"/>
      <c r="E2345" s="72"/>
      <c r="F2345" s="73"/>
      <c r="G2345" s="70"/>
      <c r="H2345" s="74"/>
      <c r="I2345" s="75"/>
      <c r="J2345" s="75"/>
      <c r="K2345" s="36"/>
      <c r="L2345" s="82"/>
      <c r="M2345" s="82"/>
      <c r="N2345" s="77"/>
      <c r="O2345" s="84" t="s">
        <v>2169</v>
      </c>
      <c r="P2345" s="86">
        <v>43862.418240740742</v>
      </c>
      <c r="Q2345" s="84" t="s">
        <v>2284</v>
      </c>
      <c r="R2345" s="84"/>
      <c r="S2345" s="84"/>
      <c r="T2345" s="84" t="s">
        <v>2883</v>
      </c>
      <c r="U2345" s="84"/>
      <c r="V2345" s="87" t="s">
        <v>3781</v>
      </c>
      <c r="W2345" s="86">
        <v>43862.418240740742</v>
      </c>
      <c r="X2345" s="90">
        <v>43862</v>
      </c>
      <c r="Y2345" s="92" t="s">
        <v>5992</v>
      </c>
      <c r="Z2345" s="87" t="s">
        <v>9764</v>
      </c>
      <c r="AA2345" s="84"/>
      <c r="AB2345" s="84"/>
      <c r="AC2345" s="92" t="s">
        <v>13643</v>
      </c>
      <c r="AD2345" s="84"/>
      <c r="AE2345" s="84" t="b">
        <v>0</v>
      </c>
      <c r="AF2345" s="84">
        <v>0</v>
      </c>
      <c r="AG2345" s="92" t="s">
        <v>16467</v>
      </c>
      <c r="AH2345" s="84" t="b">
        <v>0</v>
      </c>
      <c r="AI2345" s="84" t="s">
        <v>16520</v>
      </c>
      <c r="AJ2345" s="84"/>
      <c r="AK2345" s="92" t="s">
        <v>16467</v>
      </c>
      <c r="AL2345" s="84" t="b">
        <v>0</v>
      </c>
      <c r="AM2345" s="84">
        <v>230</v>
      </c>
      <c r="AN2345" s="92" t="s">
        <v>16293</v>
      </c>
      <c r="AO2345" s="84" t="s">
        <v>16534</v>
      </c>
      <c r="AP2345" s="84" t="b">
        <v>0</v>
      </c>
      <c r="AQ2345" s="92" t="s">
        <v>16293</v>
      </c>
      <c r="AR2345" s="84" t="s">
        <v>179</v>
      </c>
      <c r="AS2345" s="84">
        <v>0</v>
      </c>
      <c r="AT2345" s="84">
        <v>0</v>
      </c>
      <c r="AU2345" s="84"/>
      <c r="AV2345" s="84"/>
      <c r="AW2345" s="84"/>
      <c r="AX2345" s="84"/>
      <c r="AY2345" s="84"/>
      <c r="AZ2345" s="84"/>
      <c r="BA2345" s="84"/>
      <c r="BB2345" s="84"/>
      <c r="BC2345">
        <v>1</v>
      </c>
      <c r="BD2345">
        <v>0</v>
      </c>
      <c r="BE2345">
        <v>0</v>
      </c>
      <c r="BF2345">
        <v>0</v>
      </c>
      <c r="BG2345">
        <v>1</v>
      </c>
      <c r="BH2345">
        <v>0</v>
      </c>
    </row>
    <row r="2346" spans="1:60" x14ac:dyDescent="0.3">
      <c r="A2346" s="69" t="s">
        <v>887</v>
      </c>
      <c r="B2346" s="69" t="s">
        <v>2118</v>
      </c>
      <c r="C2346" s="70"/>
      <c r="D2346" s="71"/>
      <c r="E2346" s="72"/>
      <c r="F2346" s="73"/>
      <c r="G2346" s="70"/>
      <c r="H2346" s="74"/>
      <c r="I2346" s="75"/>
      <c r="J2346" s="75"/>
      <c r="K2346" s="36"/>
      <c r="L2346" s="82"/>
      <c r="M2346" s="82"/>
      <c r="N2346" s="77"/>
      <c r="O2346" s="84" t="s">
        <v>2169</v>
      </c>
      <c r="P2346" s="86">
        <v>43862.418587962966</v>
      </c>
      <c r="Q2346" s="84" t="s">
        <v>2406</v>
      </c>
      <c r="R2346" s="84"/>
      <c r="S2346" s="84"/>
      <c r="T2346" s="84" t="s">
        <v>2883</v>
      </c>
      <c r="U2346" s="84"/>
      <c r="V2346" s="87" t="s">
        <v>3668</v>
      </c>
      <c r="W2346" s="86">
        <v>43862.418587962966</v>
      </c>
      <c r="X2346" s="90">
        <v>43862</v>
      </c>
      <c r="Y2346" s="92" t="s">
        <v>5822</v>
      </c>
      <c r="Z2346" s="87" t="s">
        <v>9589</v>
      </c>
      <c r="AA2346" s="84"/>
      <c r="AB2346" s="84"/>
      <c r="AC2346" s="92" t="s">
        <v>13467</v>
      </c>
      <c r="AD2346" s="84"/>
      <c r="AE2346" s="84" t="b">
        <v>0</v>
      </c>
      <c r="AF2346" s="84">
        <v>0</v>
      </c>
      <c r="AG2346" s="92" t="s">
        <v>16467</v>
      </c>
      <c r="AH2346" s="84" t="b">
        <v>0</v>
      </c>
      <c r="AI2346" s="84" t="s">
        <v>16520</v>
      </c>
      <c r="AJ2346" s="84"/>
      <c r="AK2346" s="92" t="s">
        <v>16467</v>
      </c>
      <c r="AL2346" s="84" t="b">
        <v>0</v>
      </c>
      <c r="AM2346" s="84">
        <v>44</v>
      </c>
      <c r="AN2346" s="92" t="s">
        <v>16410</v>
      </c>
      <c r="AO2346" s="84" t="s">
        <v>16534</v>
      </c>
      <c r="AP2346" s="84" t="b">
        <v>0</v>
      </c>
      <c r="AQ2346" s="92" t="s">
        <v>16410</v>
      </c>
      <c r="AR2346" s="84" t="s">
        <v>179</v>
      </c>
      <c r="AS2346" s="84">
        <v>0</v>
      </c>
      <c r="AT2346" s="84">
        <v>0</v>
      </c>
      <c r="AU2346" s="84"/>
      <c r="AV2346" s="84"/>
      <c r="AW2346" s="84"/>
      <c r="AX2346" s="84"/>
      <c r="AY2346" s="84"/>
      <c r="AZ2346" s="84"/>
      <c r="BA2346" s="84"/>
      <c r="BB2346" s="84"/>
      <c r="BC2346">
        <v>1</v>
      </c>
      <c r="BD2346">
        <v>0</v>
      </c>
      <c r="BE2346">
        <v>0</v>
      </c>
      <c r="BF2346">
        <v>0</v>
      </c>
      <c r="BG2346">
        <v>1</v>
      </c>
      <c r="BH2346">
        <v>0</v>
      </c>
    </row>
    <row r="2347" spans="1:60" x14ac:dyDescent="0.3">
      <c r="A2347" s="69" t="s">
        <v>865</v>
      </c>
      <c r="B2347" s="69" t="s">
        <v>2128</v>
      </c>
      <c r="C2347" s="70"/>
      <c r="D2347" s="71"/>
      <c r="E2347" s="72"/>
      <c r="F2347" s="73"/>
      <c r="G2347" s="70"/>
      <c r="H2347" s="74"/>
      <c r="I2347" s="75"/>
      <c r="J2347" s="75"/>
      <c r="K2347" s="36"/>
      <c r="L2347" s="82"/>
      <c r="M2347" s="82"/>
      <c r="N2347" s="77"/>
      <c r="O2347" s="84" t="s">
        <v>2168</v>
      </c>
      <c r="P2347" s="86">
        <v>43862.419606481482</v>
      </c>
      <c r="Q2347" s="84" t="s">
        <v>2299</v>
      </c>
      <c r="R2347" s="84"/>
      <c r="S2347" s="84"/>
      <c r="T2347" s="84"/>
      <c r="U2347" s="84"/>
      <c r="V2347" s="87" t="s">
        <v>3648</v>
      </c>
      <c r="W2347" s="86">
        <v>43862.419606481482</v>
      </c>
      <c r="X2347" s="90">
        <v>43862</v>
      </c>
      <c r="Y2347" s="92" t="s">
        <v>5787</v>
      </c>
      <c r="Z2347" s="87" t="s">
        <v>9550</v>
      </c>
      <c r="AA2347" s="84"/>
      <c r="AB2347" s="84"/>
      <c r="AC2347" s="92" t="s">
        <v>13428</v>
      </c>
      <c r="AD2347" s="84"/>
      <c r="AE2347" s="84" t="b">
        <v>0</v>
      </c>
      <c r="AF2347" s="84">
        <v>0</v>
      </c>
      <c r="AG2347" s="92" t="s">
        <v>16467</v>
      </c>
      <c r="AH2347" s="84" t="b">
        <v>0</v>
      </c>
      <c r="AI2347" s="84" t="s">
        <v>16520</v>
      </c>
      <c r="AJ2347" s="84"/>
      <c r="AK2347" s="92" t="s">
        <v>16467</v>
      </c>
      <c r="AL2347" s="84" t="b">
        <v>0</v>
      </c>
      <c r="AM2347" s="84">
        <v>118</v>
      </c>
      <c r="AN2347" s="92" t="s">
        <v>16294</v>
      </c>
      <c r="AO2347" s="84" t="s">
        <v>16534</v>
      </c>
      <c r="AP2347" s="84" t="b">
        <v>0</v>
      </c>
      <c r="AQ2347" s="92" t="s">
        <v>16294</v>
      </c>
      <c r="AR2347" s="84" t="s">
        <v>179</v>
      </c>
      <c r="AS2347" s="84">
        <v>0</v>
      </c>
      <c r="AT2347" s="84">
        <v>0</v>
      </c>
      <c r="AU2347" s="84"/>
      <c r="AV2347" s="84"/>
      <c r="AW2347" s="84"/>
      <c r="AX2347" s="84"/>
      <c r="AY2347" s="84"/>
      <c r="AZ2347" s="84"/>
      <c r="BA2347" s="84"/>
      <c r="BB2347" s="84"/>
      <c r="BC2347">
        <v>1</v>
      </c>
      <c r="BD2347">
        <v>0</v>
      </c>
      <c r="BE2347">
        <v>1</v>
      </c>
      <c r="BF2347">
        <v>0</v>
      </c>
      <c r="BG2347">
        <v>0</v>
      </c>
      <c r="BH2347">
        <v>0</v>
      </c>
    </row>
    <row r="2348" spans="1:60" x14ac:dyDescent="0.3">
      <c r="A2348" s="69" t="s">
        <v>865</v>
      </c>
      <c r="B2348" s="69" t="s">
        <v>2145</v>
      </c>
      <c r="C2348" s="70"/>
      <c r="D2348" s="71"/>
      <c r="E2348" s="72"/>
      <c r="F2348" s="73"/>
      <c r="G2348" s="70"/>
      <c r="H2348" s="74"/>
      <c r="I2348" s="75"/>
      <c r="J2348" s="75"/>
      <c r="K2348" s="36"/>
      <c r="L2348" s="82"/>
      <c r="M2348" s="82"/>
      <c r="N2348" s="77"/>
      <c r="O2348" s="84" t="s">
        <v>2168</v>
      </c>
      <c r="P2348" s="86">
        <v>43862.419606481482</v>
      </c>
      <c r="Q2348" s="84" t="s">
        <v>2299</v>
      </c>
      <c r="R2348" s="84"/>
      <c r="S2348" s="84"/>
      <c r="T2348" s="84"/>
      <c r="U2348" s="84"/>
      <c r="V2348" s="87" t="s">
        <v>3648</v>
      </c>
      <c r="W2348" s="86">
        <v>43862.419606481482</v>
      </c>
      <c r="X2348" s="90">
        <v>43862</v>
      </c>
      <c r="Y2348" s="92" t="s">
        <v>5787</v>
      </c>
      <c r="Z2348" s="87" t="s">
        <v>9550</v>
      </c>
      <c r="AA2348" s="84"/>
      <c r="AB2348" s="84"/>
      <c r="AC2348" s="92" t="s">
        <v>13428</v>
      </c>
      <c r="AD2348" s="84"/>
      <c r="AE2348" s="84" t="b">
        <v>0</v>
      </c>
      <c r="AF2348" s="84">
        <v>0</v>
      </c>
      <c r="AG2348" s="92" t="s">
        <v>16467</v>
      </c>
      <c r="AH2348" s="84" t="b">
        <v>0</v>
      </c>
      <c r="AI2348" s="84" t="s">
        <v>16520</v>
      </c>
      <c r="AJ2348" s="84"/>
      <c r="AK2348" s="92" t="s">
        <v>16467</v>
      </c>
      <c r="AL2348" s="84" t="b">
        <v>0</v>
      </c>
      <c r="AM2348" s="84">
        <v>118</v>
      </c>
      <c r="AN2348" s="92" t="s">
        <v>16294</v>
      </c>
      <c r="AO2348" s="84" t="s">
        <v>16534</v>
      </c>
      <c r="AP2348" s="84" t="b">
        <v>0</v>
      </c>
      <c r="AQ2348" s="92" t="s">
        <v>16294</v>
      </c>
      <c r="AR2348" s="84" t="s">
        <v>179</v>
      </c>
      <c r="AS2348" s="84">
        <v>0</v>
      </c>
      <c r="AT2348" s="84">
        <v>0</v>
      </c>
      <c r="AU2348" s="84"/>
      <c r="AV2348" s="84"/>
      <c r="AW2348" s="84"/>
      <c r="AX2348" s="84"/>
      <c r="AY2348" s="84"/>
      <c r="AZ2348" s="84"/>
      <c r="BA2348" s="84"/>
      <c r="BB2348" s="84"/>
      <c r="BC2348">
        <v>1</v>
      </c>
      <c r="BD2348">
        <v>0</v>
      </c>
      <c r="BE2348">
        <v>1</v>
      </c>
      <c r="BF2348">
        <v>0</v>
      </c>
      <c r="BG2348">
        <v>0</v>
      </c>
      <c r="BH2348">
        <v>0</v>
      </c>
    </row>
    <row r="2349" spans="1:60" x14ac:dyDescent="0.3">
      <c r="A2349" s="69" t="s">
        <v>866</v>
      </c>
      <c r="B2349" s="69" t="s">
        <v>1735</v>
      </c>
      <c r="C2349" s="70"/>
      <c r="D2349" s="71"/>
      <c r="E2349" s="72"/>
      <c r="F2349" s="73"/>
      <c r="G2349" s="70"/>
      <c r="H2349" s="74"/>
      <c r="I2349" s="75"/>
      <c r="J2349" s="75"/>
      <c r="K2349" s="36"/>
      <c r="L2349" s="82"/>
      <c r="M2349" s="82"/>
      <c r="N2349" s="77"/>
      <c r="O2349" s="84" t="s">
        <v>2169</v>
      </c>
      <c r="P2349" s="86">
        <v>43862.419699074075</v>
      </c>
      <c r="Q2349" s="84" t="s">
        <v>2403</v>
      </c>
      <c r="R2349" s="84"/>
      <c r="S2349" s="84"/>
      <c r="T2349" s="84" t="s">
        <v>2883</v>
      </c>
      <c r="U2349" s="84"/>
      <c r="V2349" s="87" t="s">
        <v>3649</v>
      </c>
      <c r="W2349" s="86">
        <v>43862.419699074075</v>
      </c>
      <c r="X2349" s="90">
        <v>43862</v>
      </c>
      <c r="Y2349" s="92" t="s">
        <v>5788</v>
      </c>
      <c r="Z2349" s="87" t="s">
        <v>9551</v>
      </c>
      <c r="AA2349" s="84"/>
      <c r="AB2349" s="84"/>
      <c r="AC2349" s="92" t="s">
        <v>13429</v>
      </c>
      <c r="AD2349" s="84"/>
      <c r="AE2349" s="84" t="b">
        <v>0</v>
      </c>
      <c r="AF2349" s="84">
        <v>0</v>
      </c>
      <c r="AG2349" s="92" t="s">
        <v>16467</v>
      </c>
      <c r="AH2349" s="84" t="b">
        <v>0</v>
      </c>
      <c r="AI2349" s="84" t="s">
        <v>16521</v>
      </c>
      <c r="AJ2349" s="84"/>
      <c r="AK2349" s="92" t="s">
        <v>16467</v>
      </c>
      <c r="AL2349" s="84" t="b">
        <v>0</v>
      </c>
      <c r="AM2349" s="84">
        <v>16</v>
      </c>
      <c r="AN2349" s="92" t="s">
        <v>15178</v>
      </c>
      <c r="AO2349" s="84" t="s">
        <v>16534</v>
      </c>
      <c r="AP2349" s="84" t="b">
        <v>0</v>
      </c>
      <c r="AQ2349" s="92" t="s">
        <v>15178</v>
      </c>
      <c r="AR2349" s="84" t="s">
        <v>179</v>
      </c>
      <c r="AS2349" s="84">
        <v>0</v>
      </c>
      <c r="AT2349" s="84">
        <v>0</v>
      </c>
      <c r="AU2349" s="84"/>
      <c r="AV2349" s="84"/>
      <c r="AW2349" s="84"/>
      <c r="AX2349" s="84"/>
      <c r="AY2349" s="84"/>
      <c r="AZ2349" s="84"/>
      <c r="BA2349" s="84"/>
      <c r="BB2349" s="84"/>
      <c r="BC2349">
        <v>1</v>
      </c>
      <c r="BD2349">
        <v>0</v>
      </c>
      <c r="BE2349">
        <v>0</v>
      </c>
      <c r="BF2349">
        <v>0</v>
      </c>
      <c r="BG2349">
        <v>1</v>
      </c>
      <c r="BH2349">
        <v>0</v>
      </c>
    </row>
    <row r="2350" spans="1:60" x14ac:dyDescent="0.3">
      <c r="A2350" s="69" t="s">
        <v>867</v>
      </c>
      <c r="B2350" s="69" t="s">
        <v>1735</v>
      </c>
      <c r="C2350" s="70"/>
      <c r="D2350" s="71"/>
      <c r="E2350" s="72"/>
      <c r="F2350" s="73"/>
      <c r="G2350" s="70"/>
      <c r="H2350" s="74"/>
      <c r="I2350" s="75"/>
      <c r="J2350" s="75"/>
      <c r="K2350" s="36"/>
      <c r="L2350" s="82"/>
      <c r="M2350" s="82"/>
      <c r="N2350" s="77"/>
      <c r="O2350" s="84" t="s">
        <v>2169</v>
      </c>
      <c r="P2350" s="86">
        <v>43862.42019675926</v>
      </c>
      <c r="Q2350" s="84" t="s">
        <v>2393</v>
      </c>
      <c r="R2350" s="84"/>
      <c r="S2350" s="84"/>
      <c r="T2350" s="84"/>
      <c r="U2350" s="84"/>
      <c r="V2350" s="87" t="s">
        <v>3650</v>
      </c>
      <c r="W2350" s="86">
        <v>43862.42019675926</v>
      </c>
      <c r="X2350" s="90">
        <v>43862</v>
      </c>
      <c r="Y2350" s="92" t="s">
        <v>5789</v>
      </c>
      <c r="Z2350" s="87" t="s">
        <v>9552</v>
      </c>
      <c r="AA2350" s="84"/>
      <c r="AB2350" s="84"/>
      <c r="AC2350" s="92" t="s">
        <v>13430</v>
      </c>
      <c r="AD2350" s="84"/>
      <c r="AE2350" s="84" t="b">
        <v>0</v>
      </c>
      <c r="AF2350" s="84">
        <v>0</v>
      </c>
      <c r="AG2350" s="92" t="s">
        <v>16467</v>
      </c>
      <c r="AH2350" s="84" t="b">
        <v>0</v>
      </c>
      <c r="AI2350" s="84" t="s">
        <v>16522</v>
      </c>
      <c r="AJ2350" s="84"/>
      <c r="AK2350" s="92" t="s">
        <v>16467</v>
      </c>
      <c r="AL2350" s="84" t="b">
        <v>0</v>
      </c>
      <c r="AM2350" s="84">
        <v>42</v>
      </c>
      <c r="AN2350" s="92" t="s">
        <v>15177</v>
      </c>
      <c r="AO2350" s="84" t="s">
        <v>16534</v>
      </c>
      <c r="AP2350" s="84" t="b">
        <v>0</v>
      </c>
      <c r="AQ2350" s="92" t="s">
        <v>15177</v>
      </c>
      <c r="AR2350" s="84" t="s">
        <v>179</v>
      </c>
      <c r="AS2350" s="84">
        <v>0</v>
      </c>
      <c r="AT2350" s="84">
        <v>0</v>
      </c>
      <c r="AU2350" s="84"/>
      <c r="AV2350" s="84"/>
      <c r="AW2350" s="84"/>
      <c r="AX2350" s="84"/>
      <c r="AY2350" s="84"/>
      <c r="AZ2350" s="84"/>
      <c r="BA2350" s="84"/>
      <c r="BB2350" s="84"/>
      <c r="BC2350">
        <v>1</v>
      </c>
      <c r="BD2350">
        <v>0</v>
      </c>
      <c r="BE2350">
        <v>0</v>
      </c>
      <c r="BF2350">
        <v>0</v>
      </c>
      <c r="BG2350">
        <v>1</v>
      </c>
      <c r="BH2350">
        <v>0</v>
      </c>
    </row>
    <row r="2351" spans="1:60" x14ac:dyDescent="0.3">
      <c r="A2351" s="69" t="s">
        <v>1000</v>
      </c>
      <c r="B2351" s="69" t="s">
        <v>1000</v>
      </c>
      <c r="C2351" s="70"/>
      <c r="D2351" s="71"/>
      <c r="E2351" s="72"/>
      <c r="F2351" s="73"/>
      <c r="G2351" s="70"/>
      <c r="H2351" s="74"/>
      <c r="I2351" s="75"/>
      <c r="J2351" s="75"/>
      <c r="K2351" s="36"/>
      <c r="L2351" s="82"/>
      <c r="M2351" s="82"/>
      <c r="N2351" s="77"/>
      <c r="O2351" s="84" t="s">
        <v>179</v>
      </c>
      <c r="P2351" s="86">
        <v>43862.420497685183</v>
      </c>
      <c r="Q2351" s="84" t="s">
        <v>2458</v>
      </c>
      <c r="R2351" s="84"/>
      <c r="S2351" s="84"/>
      <c r="T2351" s="84" t="s">
        <v>2920</v>
      </c>
      <c r="U2351" s="84"/>
      <c r="V2351" s="87" t="s">
        <v>3776</v>
      </c>
      <c r="W2351" s="86">
        <v>43862.420497685183</v>
      </c>
      <c r="X2351" s="90">
        <v>43862</v>
      </c>
      <c r="Y2351" s="92" t="s">
        <v>5986</v>
      </c>
      <c r="Z2351" s="87" t="s">
        <v>9758</v>
      </c>
      <c r="AA2351" s="84"/>
      <c r="AB2351" s="84"/>
      <c r="AC2351" s="92" t="s">
        <v>13636</v>
      </c>
      <c r="AD2351" s="84"/>
      <c r="AE2351" s="84" t="b">
        <v>0</v>
      </c>
      <c r="AF2351" s="84">
        <v>3</v>
      </c>
      <c r="AG2351" s="92" t="s">
        <v>16467</v>
      </c>
      <c r="AH2351" s="84" t="b">
        <v>0</v>
      </c>
      <c r="AI2351" s="84" t="s">
        <v>16520</v>
      </c>
      <c r="AJ2351" s="84"/>
      <c r="AK2351" s="92" t="s">
        <v>16467</v>
      </c>
      <c r="AL2351" s="84" t="b">
        <v>0</v>
      </c>
      <c r="AM2351" s="84">
        <v>0</v>
      </c>
      <c r="AN2351" s="92" t="s">
        <v>16467</v>
      </c>
      <c r="AO2351" s="84" t="s">
        <v>16534</v>
      </c>
      <c r="AP2351" s="84" t="b">
        <v>0</v>
      </c>
      <c r="AQ2351" s="92" t="s">
        <v>13636</v>
      </c>
      <c r="AR2351" s="84" t="s">
        <v>179</v>
      </c>
      <c r="AS2351" s="84">
        <v>0</v>
      </c>
      <c r="AT2351" s="84">
        <v>0</v>
      </c>
      <c r="AU2351" s="84"/>
      <c r="AV2351" s="84"/>
      <c r="AW2351" s="84"/>
      <c r="AX2351" s="84"/>
      <c r="AY2351" s="84"/>
      <c r="AZ2351" s="84"/>
      <c r="BA2351" s="84"/>
      <c r="BB2351" s="84"/>
      <c r="BC2351">
        <v>3</v>
      </c>
      <c r="BD2351">
        <v>0</v>
      </c>
      <c r="BE2351">
        <v>0</v>
      </c>
      <c r="BF2351">
        <v>3</v>
      </c>
      <c r="BG2351">
        <v>0</v>
      </c>
      <c r="BH2351">
        <v>0</v>
      </c>
    </row>
    <row r="2352" spans="1:60" x14ac:dyDescent="0.3">
      <c r="A2352" s="69" t="s">
        <v>1402</v>
      </c>
      <c r="B2352" s="69" t="s">
        <v>1735</v>
      </c>
      <c r="C2352" s="70"/>
      <c r="D2352" s="71"/>
      <c r="E2352" s="72"/>
      <c r="F2352" s="73"/>
      <c r="G2352" s="70"/>
      <c r="H2352" s="74"/>
      <c r="I2352" s="75"/>
      <c r="J2352" s="75"/>
      <c r="K2352" s="36"/>
      <c r="L2352" s="82"/>
      <c r="M2352" s="82"/>
      <c r="N2352" s="77"/>
      <c r="O2352" s="84" t="s">
        <v>2169</v>
      </c>
      <c r="P2352" s="86">
        <v>43862.420543981483</v>
      </c>
      <c r="Q2352" s="84" t="s">
        <v>2393</v>
      </c>
      <c r="R2352" s="84"/>
      <c r="S2352" s="84"/>
      <c r="T2352" s="84"/>
      <c r="U2352" s="84"/>
      <c r="V2352" s="87" t="s">
        <v>4151</v>
      </c>
      <c r="W2352" s="86">
        <v>43862.420543981483</v>
      </c>
      <c r="X2352" s="90">
        <v>43862</v>
      </c>
      <c r="Y2352" s="92" t="s">
        <v>6627</v>
      </c>
      <c r="Z2352" s="87" t="s">
        <v>10406</v>
      </c>
      <c r="AA2352" s="84"/>
      <c r="AB2352" s="84"/>
      <c r="AC2352" s="92" t="s">
        <v>14289</v>
      </c>
      <c r="AD2352" s="84"/>
      <c r="AE2352" s="84" t="b">
        <v>0</v>
      </c>
      <c r="AF2352" s="84">
        <v>0</v>
      </c>
      <c r="AG2352" s="92" t="s">
        <v>16467</v>
      </c>
      <c r="AH2352" s="84" t="b">
        <v>0</v>
      </c>
      <c r="AI2352" s="84" t="s">
        <v>16522</v>
      </c>
      <c r="AJ2352" s="84"/>
      <c r="AK2352" s="92" t="s">
        <v>16467</v>
      </c>
      <c r="AL2352" s="84" t="b">
        <v>0</v>
      </c>
      <c r="AM2352" s="84">
        <v>42</v>
      </c>
      <c r="AN2352" s="92" t="s">
        <v>15177</v>
      </c>
      <c r="AO2352" s="84" t="s">
        <v>16534</v>
      </c>
      <c r="AP2352" s="84" t="b">
        <v>0</v>
      </c>
      <c r="AQ2352" s="92" t="s">
        <v>15177</v>
      </c>
      <c r="AR2352" s="84" t="s">
        <v>179</v>
      </c>
      <c r="AS2352" s="84">
        <v>0</v>
      </c>
      <c r="AT2352" s="84">
        <v>0</v>
      </c>
      <c r="AU2352" s="84"/>
      <c r="AV2352" s="84"/>
      <c r="AW2352" s="84"/>
      <c r="AX2352" s="84"/>
      <c r="AY2352" s="84"/>
      <c r="AZ2352" s="84"/>
      <c r="BA2352" s="84"/>
      <c r="BB2352" s="84"/>
      <c r="BC2352">
        <v>1</v>
      </c>
      <c r="BD2352">
        <v>0</v>
      </c>
      <c r="BE2352">
        <v>0</v>
      </c>
      <c r="BF2352">
        <v>0</v>
      </c>
      <c r="BG2352">
        <v>1</v>
      </c>
      <c r="BH2352">
        <v>0</v>
      </c>
    </row>
    <row r="2353" spans="1:60" x14ac:dyDescent="0.3">
      <c r="A2353" s="69" t="s">
        <v>868</v>
      </c>
      <c r="B2353" s="69" t="s">
        <v>1735</v>
      </c>
      <c r="C2353" s="70"/>
      <c r="D2353" s="71"/>
      <c r="E2353" s="72"/>
      <c r="F2353" s="73"/>
      <c r="G2353" s="70"/>
      <c r="H2353" s="74"/>
      <c r="I2353" s="75"/>
      <c r="J2353" s="75"/>
      <c r="K2353" s="36"/>
      <c r="L2353" s="82"/>
      <c r="M2353" s="82"/>
      <c r="N2353" s="77"/>
      <c r="O2353" s="84" t="s">
        <v>2169</v>
      </c>
      <c r="P2353" s="86">
        <v>43862.420601851853</v>
      </c>
      <c r="Q2353" s="84" t="s">
        <v>2393</v>
      </c>
      <c r="R2353" s="84"/>
      <c r="S2353" s="84"/>
      <c r="T2353" s="84"/>
      <c r="U2353" s="84"/>
      <c r="V2353" s="87" t="s">
        <v>3651</v>
      </c>
      <c r="W2353" s="86">
        <v>43862.420601851853</v>
      </c>
      <c r="X2353" s="90">
        <v>43862</v>
      </c>
      <c r="Y2353" s="92" t="s">
        <v>5790</v>
      </c>
      <c r="Z2353" s="87" t="s">
        <v>9553</v>
      </c>
      <c r="AA2353" s="84"/>
      <c r="AB2353" s="84"/>
      <c r="AC2353" s="92" t="s">
        <v>13431</v>
      </c>
      <c r="AD2353" s="84"/>
      <c r="AE2353" s="84" t="b">
        <v>0</v>
      </c>
      <c r="AF2353" s="84">
        <v>0</v>
      </c>
      <c r="AG2353" s="92" t="s">
        <v>16467</v>
      </c>
      <c r="AH2353" s="84" t="b">
        <v>0</v>
      </c>
      <c r="AI2353" s="84" t="s">
        <v>16522</v>
      </c>
      <c r="AJ2353" s="84"/>
      <c r="AK2353" s="92" t="s">
        <v>16467</v>
      </c>
      <c r="AL2353" s="84" t="b">
        <v>0</v>
      </c>
      <c r="AM2353" s="84">
        <v>42</v>
      </c>
      <c r="AN2353" s="92" t="s">
        <v>15177</v>
      </c>
      <c r="AO2353" s="84" t="s">
        <v>16534</v>
      </c>
      <c r="AP2353" s="84" t="b">
        <v>0</v>
      </c>
      <c r="AQ2353" s="92" t="s">
        <v>15177</v>
      </c>
      <c r="AR2353" s="84" t="s">
        <v>179</v>
      </c>
      <c r="AS2353" s="84">
        <v>0</v>
      </c>
      <c r="AT2353" s="84">
        <v>0</v>
      </c>
      <c r="AU2353" s="84"/>
      <c r="AV2353" s="84"/>
      <c r="AW2353" s="84"/>
      <c r="AX2353" s="84"/>
      <c r="AY2353" s="84"/>
      <c r="AZ2353" s="84"/>
      <c r="BA2353" s="84"/>
      <c r="BB2353" s="84"/>
      <c r="BC2353">
        <v>1</v>
      </c>
      <c r="BD2353">
        <v>0</v>
      </c>
      <c r="BE2353">
        <v>0</v>
      </c>
      <c r="BF2353">
        <v>0</v>
      </c>
      <c r="BG2353">
        <v>1</v>
      </c>
      <c r="BH2353">
        <v>0</v>
      </c>
    </row>
    <row r="2354" spans="1:60" x14ac:dyDescent="0.3">
      <c r="A2354" s="69" t="s">
        <v>869</v>
      </c>
      <c r="B2354" s="69" t="s">
        <v>2150</v>
      </c>
      <c r="C2354" s="70"/>
      <c r="D2354" s="71"/>
      <c r="E2354" s="72"/>
      <c r="F2354" s="73"/>
      <c r="G2354" s="70"/>
      <c r="H2354" s="74"/>
      <c r="I2354" s="75"/>
      <c r="J2354" s="75"/>
      <c r="K2354" s="36"/>
      <c r="L2354" s="82"/>
      <c r="M2354" s="82"/>
      <c r="N2354" s="77"/>
      <c r="O2354" s="84" t="s">
        <v>2170</v>
      </c>
      <c r="P2354" s="86">
        <v>43862.42082175926</v>
      </c>
      <c r="Q2354" s="84" t="s">
        <v>2404</v>
      </c>
      <c r="R2354" s="84"/>
      <c r="S2354" s="84"/>
      <c r="T2354" s="84" t="s">
        <v>2883</v>
      </c>
      <c r="U2354" s="84"/>
      <c r="V2354" s="87" t="s">
        <v>3652</v>
      </c>
      <c r="W2354" s="86">
        <v>43862.42082175926</v>
      </c>
      <c r="X2354" s="90">
        <v>43862</v>
      </c>
      <c r="Y2354" s="92" t="s">
        <v>5791</v>
      </c>
      <c r="Z2354" s="87" t="s">
        <v>9554</v>
      </c>
      <c r="AA2354" s="84"/>
      <c r="AB2354" s="84"/>
      <c r="AC2354" s="92" t="s">
        <v>13432</v>
      </c>
      <c r="AD2354" s="92" t="s">
        <v>16293</v>
      </c>
      <c r="AE2354" s="84" t="b">
        <v>0</v>
      </c>
      <c r="AF2354" s="84">
        <v>0</v>
      </c>
      <c r="AG2354" s="92" t="s">
        <v>16474</v>
      </c>
      <c r="AH2354" s="84" t="b">
        <v>0</v>
      </c>
      <c r="AI2354" s="84" t="s">
        <v>16520</v>
      </c>
      <c r="AJ2354" s="84"/>
      <c r="AK2354" s="92" t="s">
        <v>16467</v>
      </c>
      <c r="AL2354" s="84" t="b">
        <v>0</v>
      </c>
      <c r="AM2354" s="84">
        <v>0</v>
      </c>
      <c r="AN2354" s="92" t="s">
        <v>16467</v>
      </c>
      <c r="AO2354" s="84" t="s">
        <v>16534</v>
      </c>
      <c r="AP2354" s="84" t="b">
        <v>0</v>
      </c>
      <c r="AQ2354" s="92" t="s">
        <v>16293</v>
      </c>
      <c r="AR2354" s="84" t="s">
        <v>179</v>
      </c>
      <c r="AS2354" s="84">
        <v>0</v>
      </c>
      <c r="AT2354" s="84">
        <v>0</v>
      </c>
      <c r="AU2354" s="84"/>
      <c r="AV2354" s="84"/>
      <c r="AW2354" s="84"/>
      <c r="AX2354" s="84"/>
      <c r="AY2354" s="84"/>
      <c r="AZ2354" s="84"/>
      <c r="BA2354" s="84"/>
      <c r="BB2354" s="84"/>
      <c r="BC2354">
        <v>1</v>
      </c>
      <c r="BD2354">
        <v>1</v>
      </c>
      <c r="BE2354">
        <v>0</v>
      </c>
      <c r="BF2354">
        <v>0</v>
      </c>
      <c r="BG2354">
        <v>0</v>
      </c>
      <c r="BH2354">
        <v>0</v>
      </c>
    </row>
    <row r="2355" spans="1:60" x14ac:dyDescent="0.3">
      <c r="A2355" s="69" t="s">
        <v>869</v>
      </c>
      <c r="B2355" s="69" t="s">
        <v>2068</v>
      </c>
      <c r="C2355" s="70"/>
      <c r="D2355" s="71"/>
      <c r="E2355" s="72"/>
      <c r="F2355" s="73"/>
      <c r="G2355" s="70"/>
      <c r="H2355" s="74"/>
      <c r="I2355" s="75"/>
      <c r="J2355" s="75"/>
      <c r="K2355" s="36"/>
      <c r="L2355" s="82"/>
      <c r="M2355" s="82"/>
      <c r="N2355" s="77"/>
      <c r="O2355" s="84" t="s">
        <v>2170</v>
      </c>
      <c r="P2355" s="86">
        <v>43862.42082175926</v>
      </c>
      <c r="Q2355" s="84" t="s">
        <v>2404</v>
      </c>
      <c r="R2355" s="84"/>
      <c r="S2355" s="84"/>
      <c r="T2355" s="84" t="s">
        <v>2883</v>
      </c>
      <c r="U2355" s="84"/>
      <c r="V2355" s="87" t="s">
        <v>3652</v>
      </c>
      <c r="W2355" s="86">
        <v>43862.42082175926</v>
      </c>
      <c r="X2355" s="90">
        <v>43862</v>
      </c>
      <c r="Y2355" s="92" t="s">
        <v>5791</v>
      </c>
      <c r="Z2355" s="87" t="s">
        <v>9554</v>
      </c>
      <c r="AA2355" s="84"/>
      <c r="AB2355" s="84"/>
      <c r="AC2355" s="92" t="s">
        <v>13432</v>
      </c>
      <c r="AD2355" s="92" t="s">
        <v>16293</v>
      </c>
      <c r="AE2355" s="84" t="b">
        <v>0</v>
      </c>
      <c r="AF2355" s="84">
        <v>0</v>
      </c>
      <c r="AG2355" s="92" t="s">
        <v>16474</v>
      </c>
      <c r="AH2355" s="84" t="b">
        <v>0</v>
      </c>
      <c r="AI2355" s="84" t="s">
        <v>16520</v>
      </c>
      <c r="AJ2355" s="84"/>
      <c r="AK2355" s="92" t="s">
        <v>16467</v>
      </c>
      <c r="AL2355" s="84" t="b">
        <v>0</v>
      </c>
      <c r="AM2355" s="84">
        <v>0</v>
      </c>
      <c r="AN2355" s="92" t="s">
        <v>16467</v>
      </c>
      <c r="AO2355" s="84" t="s">
        <v>16534</v>
      </c>
      <c r="AP2355" s="84" t="b">
        <v>0</v>
      </c>
      <c r="AQ2355" s="92" t="s">
        <v>16293</v>
      </c>
      <c r="AR2355" s="84" t="s">
        <v>179</v>
      </c>
      <c r="AS2355" s="84">
        <v>0</v>
      </c>
      <c r="AT2355" s="84">
        <v>0</v>
      </c>
      <c r="AU2355" s="84"/>
      <c r="AV2355" s="84"/>
      <c r="AW2355" s="84"/>
      <c r="AX2355" s="84"/>
      <c r="AY2355" s="84"/>
      <c r="AZ2355" s="84"/>
      <c r="BA2355" s="84"/>
      <c r="BB2355" s="84"/>
      <c r="BC2355">
        <v>1</v>
      </c>
      <c r="BD2355">
        <v>1</v>
      </c>
      <c r="BE2355">
        <v>0</v>
      </c>
      <c r="BF2355">
        <v>0</v>
      </c>
      <c r="BG2355">
        <v>0</v>
      </c>
      <c r="BH2355">
        <v>0</v>
      </c>
    </row>
    <row r="2356" spans="1:60" x14ac:dyDescent="0.3">
      <c r="A2356" s="69" t="s">
        <v>869</v>
      </c>
      <c r="B2356" s="69" t="s">
        <v>2126</v>
      </c>
      <c r="C2356" s="70"/>
      <c r="D2356" s="71"/>
      <c r="E2356" s="72"/>
      <c r="F2356" s="73"/>
      <c r="G2356" s="70"/>
      <c r="H2356" s="74"/>
      <c r="I2356" s="75"/>
      <c r="J2356" s="75"/>
      <c r="K2356" s="36"/>
      <c r="L2356" s="82"/>
      <c r="M2356" s="82"/>
      <c r="N2356" s="77"/>
      <c r="O2356" s="84" t="s">
        <v>2170</v>
      </c>
      <c r="P2356" s="86">
        <v>43862.42082175926</v>
      </c>
      <c r="Q2356" s="84" t="s">
        <v>2404</v>
      </c>
      <c r="R2356" s="84"/>
      <c r="S2356" s="84"/>
      <c r="T2356" s="84" t="s">
        <v>2883</v>
      </c>
      <c r="U2356" s="84"/>
      <c r="V2356" s="87" t="s">
        <v>3652</v>
      </c>
      <c r="W2356" s="86">
        <v>43862.42082175926</v>
      </c>
      <c r="X2356" s="90">
        <v>43862</v>
      </c>
      <c r="Y2356" s="92" t="s">
        <v>5791</v>
      </c>
      <c r="Z2356" s="87" t="s">
        <v>9554</v>
      </c>
      <c r="AA2356" s="84"/>
      <c r="AB2356" s="84"/>
      <c r="AC2356" s="92" t="s">
        <v>13432</v>
      </c>
      <c r="AD2356" s="92" t="s">
        <v>16293</v>
      </c>
      <c r="AE2356" s="84" t="b">
        <v>0</v>
      </c>
      <c r="AF2356" s="84">
        <v>0</v>
      </c>
      <c r="AG2356" s="92" t="s">
        <v>16474</v>
      </c>
      <c r="AH2356" s="84" t="b">
        <v>0</v>
      </c>
      <c r="AI2356" s="84" t="s">
        <v>16520</v>
      </c>
      <c r="AJ2356" s="84"/>
      <c r="AK2356" s="92" t="s">
        <v>16467</v>
      </c>
      <c r="AL2356" s="84" t="b">
        <v>0</v>
      </c>
      <c r="AM2356" s="84">
        <v>0</v>
      </c>
      <c r="AN2356" s="92" t="s">
        <v>16467</v>
      </c>
      <c r="AO2356" s="84" t="s">
        <v>16534</v>
      </c>
      <c r="AP2356" s="84" t="b">
        <v>0</v>
      </c>
      <c r="AQ2356" s="92" t="s">
        <v>16293</v>
      </c>
      <c r="AR2356" s="84" t="s">
        <v>179</v>
      </c>
      <c r="AS2356" s="84">
        <v>0</v>
      </c>
      <c r="AT2356" s="84">
        <v>0</v>
      </c>
      <c r="AU2356" s="84"/>
      <c r="AV2356" s="84"/>
      <c r="AW2356" s="84"/>
      <c r="AX2356" s="84"/>
      <c r="AY2356" s="84"/>
      <c r="AZ2356" s="84"/>
      <c r="BA2356" s="84"/>
      <c r="BB2356" s="84"/>
      <c r="BC2356">
        <v>1</v>
      </c>
      <c r="BD2356">
        <v>1</v>
      </c>
      <c r="BE2356">
        <v>0</v>
      </c>
      <c r="BF2356">
        <v>0</v>
      </c>
      <c r="BG2356">
        <v>0</v>
      </c>
      <c r="BH2356">
        <v>0</v>
      </c>
    </row>
    <row r="2357" spans="1:60" x14ac:dyDescent="0.3">
      <c r="A2357" s="69" t="s">
        <v>869</v>
      </c>
      <c r="B2357" s="69" t="s">
        <v>2094</v>
      </c>
      <c r="C2357" s="70"/>
      <c r="D2357" s="71"/>
      <c r="E2357" s="72"/>
      <c r="F2357" s="73"/>
      <c r="G2357" s="70"/>
      <c r="H2357" s="74"/>
      <c r="I2357" s="75"/>
      <c r="J2357" s="75"/>
      <c r="K2357" s="36"/>
      <c r="L2357" s="82"/>
      <c r="M2357" s="82"/>
      <c r="N2357" s="77"/>
      <c r="O2357" s="84" t="s">
        <v>2170</v>
      </c>
      <c r="P2357" s="86">
        <v>43862.42082175926</v>
      </c>
      <c r="Q2357" s="84" t="s">
        <v>2404</v>
      </c>
      <c r="R2357" s="84"/>
      <c r="S2357" s="84"/>
      <c r="T2357" s="84" t="s">
        <v>2883</v>
      </c>
      <c r="U2357" s="84"/>
      <c r="V2357" s="87" t="s">
        <v>3652</v>
      </c>
      <c r="W2357" s="86">
        <v>43862.42082175926</v>
      </c>
      <c r="X2357" s="90">
        <v>43862</v>
      </c>
      <c r="Y2357" s="92" t="s">
        <v>5791</v>
      </c>
      <c r="Z2357" s="87" t="s">
        <v>9554</v>
      </c>
      <c r="AA2357" s="84"/>
      <c r="AB2357" s="84"/>
      <c r="AC2357" s="92" t="s">
        <v>13432</v>
      </c>
      <c r="AD2357" s="92" t="s">
        <v>16293</v>
      </c>
      <c r="AE2357" s="84" t="b">
        <v>0</v>
      </c>
      <c r="AF2357" s="84">
        <v>0</v>
      </c>
      <c r="AG2357" s="92" t="s">
        <v>16474</v>
      </c>
      <c r="AH2357" s="84" t="b">
        <v>0</v>
      </c>
      <c r="AI2357" s="84" t="s">
        <v>16520</v>
      </c>
      <c r="AJ2357" s="84"/>
      <c r="AK2357" s="92" t="s">
        <v>16467</v>
      </c>
      <c r="AL2357" s="84" t="b">
        <v>0</v>
      </c>
      <c r="AM2357" s="84">
        <v>0</v>
      </c>
      <c r="AN2357" s="92" t="s">
        <v>16467</v>
      </c>
      <c r="AO2357" s="84" t="s">
        <v>16534</v>
      </c>
      <c r="AP2357" s="84" t="b">
        <v>0</v>
      </c>
      <c r="AQ2357" s="92" t="s">
        <v>16293</v>
      </c>
      <c r="AR2357" s="84" t="s">
        <v>179</v>
      </c>
      <c r="AS2357" s="84">
        <v>0</v>
      </c>
      <c r="AT2357" s="84">
        <v>0</v>
      </c>
      <c r="AU2357" s="84"/>
      <c r="AV2357" s="84"/>
      <c r="AW2357" s="84"/>
      <c r="AX2357" s="84"/>
      <c r="AY2357" s="84"/>
      <c r="AZ2357" s="84"/>
      <c r="BA2357" s="84"/>
      <c r="BB2357" s="84"/>
      <c r="BC2357">
        <v>1</v>
      </c>
      <c r="BD2357">
        <v>1</v>
      </c>
      <c r="BE2357">
        <v>0</v>
      </c>
      <c r="BF2357">
        <v>0</v>
      </c>
      <c r="BG2357">
        <v>0</v>
      </c>
      <c r="BH2357">
        <v>0</v>
      </c>
    </row>
    <row r="2358" spans="1:60" x14ac:dyDescent="0.3">
      <c r="A2358" s="69" t="s">
        <v>869</v>
      </c>
      <c r="B2358" s="69" t="s">
        <v>1008</v>
      </c>
      <c r="C2358" s="70"/>
      <c r="D2358" s="71"/>
      <c r="E2358" s="72"/>
      <c r="F2358" s="73"/>
      <c r="G2358" s="70"/>
      <c r="H2358" s="74"/>
      <c r="I2358" s="75"/>
      <c r="J2358" s="75"/>
      <c r="K2358" s="36"/>
      <c r="L2358" s="82"/>
      <c r="M2358" s="82"/>
      <c r="N2358" s="77"/>
      <c r="O2358" s="84" t="s">
        <v>2170</v>
      </c>
      <c r="P2358" s="86">
        <v>43862.42082175926</v>
      </c>
      <c r="Q2358" s="84" t="s">
        <v>2404</v>
      </c>
      <c r="R2358" s="84"/>
      <c r="S2358" s="84"/>
      <c r="T2358" s="84" t="s">
        <v>2883</v>
      </c>
      <c r="U2358" s="84"/>
      <c r="V2358" s="87" t="s">
        <v>3652</v>
      </c>
      <c r="W2358" s="86">
        <v>43862.42082175926</v>
      </c>
      <c r="X2358" s="90">
        <v>43862</v>
      </c>
      <c r="Y2358" s="92" t="s">
        <v>5791</v>
      </c>
      <c r="Z2358" s="87" t="s">
        <v>9554</v>
      </c>
      <c r="AA2358" s="84"/>
      <c r="AB2358" s="84"/>
      <c r="AC2358" s="92" t="s">
        <v>13432</v>
      </c>
      <c r="AD2358" s="92" t="s">
        <v>16293</v>
      </c>
      <c r="AE2358" s="84" t="b">
        <v>0</v>
      </c>
      <c r="AF2358" s="84">
        <v>0</v>
      </c>
      <c r="AG2358" s="92" t="s">
        <v>16474</v>
      </c>
      <c r="AH2358" s="84" t="b">
        <v>0</v>
      </c>
      <c r="AI2358" s="84" t="s">
        <v>16520</v>
      </c>
      <c r="AJ2358" s="84"/>
      <c r="AK2358" s="92" t="s">
        <v>16467</v>
      </c>
      <c r="AL2358" s="84" t="b">
        <v>0</v>
      </c>
      <c r="AM2358" s="84">
        <v>0</v>
      </c>
      <c r="AN2358" s="92" t="s">
        <v>16467</v>
      </c>
      <c r="AO2358" s="84" t="s">
        <v>16534</v>
      </c>
      <c r="AP2358" s="84" t="b">
        <v>0</v>
      </c>
      <c r="AQ2358" s="92" t="s">
        <v>16293</v>
      </c>
      <c r="AR2358" s="84" t="s">
        <v>179</v>
      </c>
      <c r="AS2358" s="84">
        <v>0</v>
      </c>
      <c r="AT2358" s="84">
        <v>0</v>
      </c>
      <c r="AU2358" s="84"/>
      <c r="AV2358" s="84"/>
      <c r="AW2358" s="84"/>
      <c r="AX2358" s="84"/>
      <c r="AY2358" s="84"/>
      <c r="AZ2358" s="84"/>
      <c r="BA2358" s="84"/>
      <c r="BB2358" s="84"/>
      <c r="BC2358">
        <v>1</v>
      </c>
      <c r="BD2358">
        <v>1</v>
      </c>
      <c r="BE2358">
        <v>0</v>
      </c>
      <c r="BF2358">
        <v>0</v>
      </c>
      <c r="BG2358">
        <v>0</v>
      </c>
      <c r="BH2358">
        <v>0</v>
      </c>
    </row>
    <row r="2359" spans="1:60" x14ac:dyDescent="0.3">
      <c r="A2359" s="69" t="s">
        <v>869</v>
      </c>
      <c r="B2359" s="69" t="s">
        <v>2096</v>
      </c>
      <c r="C2359" s="70"/>
      <c r="D2359" s="71"/>
      <c r="E2359" s="72"/>
      <c r="F2359" s="73"/>
      <c r="G2359" s="70"/>
      <c r="H2359" s="74"/>
      <c r="I2359" s="75"/>
      <c r="J2359" s="75"/>
      <c r="K2359" s="36"/>
      <c r="L2359" s="82"/>
      <c r="M2359" s="82"/>
      <c r="N2359" s="77"/>
      <c r="O2359" s="84" t="s">
        <v>2171</v>
      </c>
      <c r="P2359" s="86">
        <v>43862.42082175926</v>
      </c>
      <c r="Q2359" s="84" t="s">
        <v>2404</v>
      </c>
      <c r="R2359" s="84"/>
      <c r="S2359" s="84"/>
      <c r="T2359" s="84" t="s">
        <v>2883</v>
      </c>
      <c r="U2359" s="84"/>
      <c r="V2359" s="87" t="s">
        <v>3652</v>
      </c>
      <c r="W2359" s="86">
        <v>43862.42082175926</v>
      </c>
      <c r="X2359" s="90">
        <v>43862</v>
      </c>
      <c r="Y2359" s="92" t="s">
        <v>5791</v>
      </c>
      <c r="Z2359" s="87" t="s">
        <v>9554</v>
      </c>
      <c r="AA2359" s="84"/>
      <c r="AB2359" s="84"/>
      <c r="AC2359" s="92" t="s">
        <v>13432</v>
      </c>
      <c r="AD2359" s="92" t="s">
        <v>16293</v>
      </c>
      <c r="AE2359" s="84" t="b">
        <v>0</v>
      </c>
      <c r="AF2359" s="84">
        <v>0</v>
      </c>
      <c r="AG2359" s="92" t="s">
        <v>16474</v>
      </c>
      <c r="AH2359" s="84" t="b">
        <v>0</v>
      </c>
      <c r="AI2359" s="84" t="s">
        <v>16520</v>
      </c>
      <c r="AJ2359" s="84"/>
      <c r="AK2359" s="92" t="s">
        <v>16467</v>
      </c>
      <c r="AL2359" s="84" t="b">
        <v>0</v>
      </c>
      <c r="AM2359" s="84">
        <v>0</v>
      </c>
      <c r="AN2359" s="92" t="s">
        <v>16467</v>
      </c>
      <c r="AO2359" s="84" t="s">
        <v>16534</v>
      </c>
      <c r="AP2359" s="84" t="b">
        <v>0</v>
      </c>
      <c r="AQ2359" s="92" t="s">
        <v>16293</v>
      </c>
      <c r="AR2359" s="84" t="s">
        <v>179</v>
      </c>
      <c r="AS2359" s="84">
        <v>0</v>
      </c>
      <c r="AT2359" s="84">
        <v>0</v>
      </c>
      <c r="AU2359" s="84"/>
      <c r="AV2359" s="84"/>
      <c r="AW2359" s="84"/>
      <c r="AX2359" s="84"/>
      <c r="AY2359" s="84"/>
      <c r="AZ2359" s="84"/>
      <c r="BA2359" s="84"/>
      <c r="BB2359" s="84"/>
      <c r="BC2359">
        <v>1</v>
      </c>
      <c r="BD2359">
        <v>0</v>
      </c>
      <c r="BE2359">
        <v>0</v>
      </c>
      <c r="BF2359">
        <v>0</v>
      </c>
      <c r="BG2359">
        <v>0</v>
      </c>
      <c r="BH2359">
        <v>1</v>
      </c>
    </row>
    <row r="2360" spans="1:60" x14ac:dyDescent="0.3">
      <c r="A2360" s="69" t="s">
        <v>870</v>
      </c>
      <c r="B2360" s="69" t="s">
        <v>2109</v>
      </c>
      <c r="C2360" s="70"/>
      <c r="D2360" s="71"/>
      <c r="E2360" s="72"/>
      <c r="F2360" s="73"/>
      <c r="G2360" s="70"/>
      <c r="H2360" s="74"/>
      <c r="I2360" s="75"/>
      <c r="J2360" s="75"/>
      <c r="K2360" s="36"/>
      <c r="L2360" s="82"/>
      <c r="M2360" s="82"/>
      <c r="N2360" s="77"/>
      <c r="O2360" s="84" t="s">
        <v>2169</v>
      </c>
      <c r="P2360" s="86">
        <v>43862.420925925922</v>
      </c>
      <c r="Q2360" s="84" t="s">
        <v>2231</v>
      </c>
      <c r="R2360" s="84"/>
      <c r="S2360" s="84"/>
      <c r="T2360" s="84" t="s">
        <v>2873</v>
      </c>
      <c r="U2360" s="84"/>
      <c r="V2360" s="87" t="s">
        <v>3653</v>
      </c>
      <c r="W2360" s="86">
        <v>43862.420925925922</v>
      </c>
      <c r="X2360" s="90">
        <v>43862</v>
      </c>
      <c r="Y2360" s="92" t="s">
        <v>5795</v>
      </c>
      <c r="Z2360" s="87" t="s">
        <v>9559</v>
      </c>
      <c r="AA2360" s="84"/>
      <c r="AB2360" s="84"/>
      <c r="AC2360" s="92" t="s">
        <v>13437</v>
      </c>
      <c r="AD2360" s="84"/>
      <c r="AE2360" s="84" t="b">
        <v>0</v>
      </c>
      <c r="AF2360" s="84">
        <v>0</v>
      </c>
      <c r="AG2360" s="92" t="s">
        <v>16467</v>
      </c>
      <c r="AH2360" s="84" t="b">
        <v>0</v>
      </c>
      <c r="AI2360" s="84" t="s">
        <v>16520</v>
      </c>
      <c r="AJ2360" s="84"/>
      <c r="AK2360" s="92" t="s">
        <v>16467</v>
      </c>
      <c r="AL2360" s="84" t="b">
        <v>0</v>
      </c>
      <c r="AM2360" s="84">
        <v>13</v>
      </c>
      <c r="AN2360" s="92" t="s">
        <v>16370</v>
      </c>
      <c r="AO2360" s="84" t="s">
        <v>16534</v>
      </c>
      <c r="AP2360" s="84" t="b">
        <v>0</v>
      </c>
      <c r="AQ2360" s="92" t="s">
        <v>16370</v>
      </c>
      <c r="AR2360" s="84" t="s">
        <v>179</v>
      </c>
      <c r="AS2360" s="84">
        <v>0</v>
      </c>
      <c r="AT2360" s="84">
        <v>0</v>
      </c>
      <c r="AU2360" s="84"/>
      <c r="AV2360" s="84"/>
      <c r="AW2360" s="84"/>
      <c r="AX2360" s="84"/>
      <c r="AY2360" s="84"/>
      <c r="AZ2360" s="84"/>
      <c r="BA2360" s="84"/>
      <c r="BB2360" s="84"/>
      <c r="BC2360">
        <v>1</v>
      </c>
      <c r="BD2360">
        <v>0</v>
      </c>
      <c r="BE2360">
        <v>0</v>
      </c>
      <c r="BF2360">
        <v>0</v>
      </c>
      <c r="BG2360">
        <v>1</v>
      </c>
      <c r="BH2360">
        <v>0</v>
      </c>
    </row>
    <row r="2361" spans="1:60" x14ac:dyDescent="0.3">
      <c r="A2361" s="69" t="s">
        <v>870</v>
      </c>
      <c r="B2361" s="69" t="s">
        <v>2110</v>
      </c>
      <c r="C2361" s="70"/>
      <c r="D2361" s="71"/>
      <c r="E2361" s="72"/>
      <c r="F2361" s="73"/>
      <c r="G2361" s="70"/>
      <c r="H2361" s="74"/>
      <c r="I2361" s="75"/>
      <c r="J2361" s="75"/>
      <c r="K2361" s="36"/>
      <c r="L2361" s="82"/>
      <c r="M2361" s="82"/>
      <c r="N2361" s="77"/>
      <c r="O2361" s="84" t="s">
        <v>2169</v>
      </c>
      <c r="P2361" s="86">
        <v>43862.421574074076</v>
      </c>
      <c r="Q2361" s="84" t="s">
        <v>2344</v>
      </c>
      <c r="R2361" s="84"/>
      <c r="S2361" s="84"/>
      <c r="T2361" s="84"/>
      <c r="U2361" s="84"/>
      <c r="V2361" s="87" t="s">
        <v>3653</v>
      </c>
      <c r="W2361" s="86">
        <v>43862.421574074076</v>
      </c>
      <c r="X2361" s="90">
        <v>43862</v>
      </c>
      <c r="Y2361" s="92" t="s">
        <v>5796</v>
      </c>
      <c r="Z2361" s="87" t="s">
        <v>9560</v>
      </c>
      <c r="AA2361" s="84"/>
      <c r="AB2361" s="84"/>
      <c r="AC2361" s="92" t="s">
        <v>13438</v>
      </c>
      <c r="AD2361" s="84"/>
      <c r="AE2361" s="84" t="b">
        <v>0</v>
      </c>
      <c r="AF2361" s="84">
        <v>0</v>
      </c>
      <c r="AG2361" s="92" t="s">
        <v>16467</v>
      </c>
      <c r="AH2361" s="84" t="b">
        <v>0</v>
      </c>
      <c r="AI2361" s="84" t="s">
        <v>16520</v>
      </c>
      <c r="AJ2361" s="84"/>
      <c r="AK2361" s="92" t="s">
        <v>16467</v>
      </c>
      <c r="AL2361" s="84" t="b">
        <v>0</v>
      </c>
      <c r="AM2361" s="84">
        <v>6</v>
      </c>
      <c r="AN2361" s="92" t="s">
        <v>16384</v>
      </c>
      <c r="AO2361" s="84" t="s">
        <v>16534</v>
      </c>
      <c r="AP2361" s="84" t="b">
        <v>0</v>
      </c>
      <c r="AQ2361" s="92" t="s">
        <v>16384</v>
      </c>
      <c r="AR2361" s="84" t="s">
        <v>179</v>
      </c>
      <c r="AS2361" s="84">
        <v>0</v>
      </c>
      <c r="AT2361" s="84">
        <v>0</v>
      </c>
      <c r="AU2361" s="84"/>
      <c r="AV2361" s="84"/>
      <c r="AW2361" s="84"/>
      <c r="AX2361" s="84"/>
      <c r="AY2361" s="84"/>
      <c r="AZ2361" s="84"/>
      <c r="BA2361" s="84"/>
      <c r="BB2361" s="84"/>
      <c r="BC2361">
        <v>1</v>
      </c>
      <c r="BD2361">
        <v>0</v>
      </c>
      <c r="BE2361">
        <v>0</v>
      </c>
      <c r="BF2361">
        <v>0</v>
      </c>
      <c r="BG2361">
        <v>1</v>
      </c>
      <c r="BH2361">
        <v>0</v>
      </c>
    </row>
    <row r="2362" spans="1:60" x14ac:dyDescent="0.3">
      <c r="A2362" s="69" t="s">
        <v>1011</v>
      </c>
      <c r="B2362" s="69" t="s">
        <v>1011</v>
      </c>
      <c r="C2362" s="70"/>
      <c r="D2362" s="71"/>
      <c r="E2362" s="72"/>
      <c r="F2362" s="73"/>
      <c r="G2362" s="70"/>
      <c r="H2362" s="74"/>
      <c r="I2362" s="75"/>
      <c r="J2362" s="75"/>
      <c r="K2362" s="36"/>
      <c r="L2362" s="82"/>
      <c r="M2362" s="82"/>
      <c r="N2362" s="77"/>
      <c r="O2362" s="84" t="s">
        <v>179</v>
      </c>
      <c r="P2362" s="86">
        <v>43862.422152777777</v>
      </c>
      <c r="Q2362" s="84" t="s">
        <v>2465</v>
      </c>
      <c r="R2362" s="84"/>
      <c r="S2362" s="84"/>
      <c r="T2362" s="84" t="s">
        <v>2873</v>
      </c>
      <c r="U2362" s="84"/>
      <c r="V2362" s="87" t="s">
        <v>3787</v>
      </c>
      <c r="W2362" s="86">
        <v>43862.422152777777</v>
      </c>
      <c r="X2362" s="90">
        <v>43862</v>
      </c>
      <c r="Y2362" s="92" t="s">
        <v>6005</v>
      </c>
      <c r="Z2362" s="87" t="s">
        <v>9776</v>
      </c>
      <c r="AA2362" s="84"/>
      <c r="AB2362" s="84"/>
      <c r="AC2362" s="92" t="s">
        <v>13655</v>
      </c>
      <c r="AD2362" s="84"/>
      <c r="AE2362" s="84" t="b">
        <v>0</v>
      </c>
      <c r="AF2362" s="84">
        <v>1</v>
      </c>
      <c r="AG2362" s="92" t="s">
        <v>16467</v>
      </c>
      <c r="AH2362" s="84" t="b">
        <v>0</v>
      </c>
      <c r="AI2362" s="84" t="s">
        <v>16520</v>
      </c>
      <c r="AJ2362" s="84"/>
      <c r="AK2362" s="92" t="s">
        <v>16467</v>
      </c>
      <c r="AL2362" s="84" t="b">
        <v>0</v>
      </c>
      <c r="AM2362" s="84">
        <v>2</v>
      </c>
      <c r="AN2362" s="92" t="s">
        <v>16467</v>
      </c>
      <c r="AO2362" s="84" t="s">
        <v>16534</v>
      </c>
      <c r="AP2362" s="84" t="b">
        <v>0</v>
      </c>
      <c r="AQ2362" s="92" t="s">
        <v>13655</v>
      </c>
      <c r="AR2362" s="84" t="s">
        <v>179</v>
      </c>
      <c r="AS2362" s="84">
        <v>0</v>
      </c>
      <c r="AT2362" s="84">
        <v>0</v>
      </c>
      <c r="AU2362" s="84"/>
      <c r="AV2362" s="84"/>
      <c r="AW2362" s="84"/>
      <c r="AX2362" s="84"/>
      <c r="AY2362" s="84"/>
      <c r="AZ2362" s="84"/>
      <c r="BA2362" s="84"/>
      <c r="BB2362" s="84"/>
      <c r="BC2362">
        <v>1</v>
      </c>
      <c r="BD2362">
        <v>0</v>
      </c>
      <c r="BE2362">
        <v>0</v>
      </c>
      <c r="BF2362">
        <v>1</v>
      </c>
      <c r="BG2362">
        <v>0</v>
      </c>
      <c r="BH2362">
        <v>0</v>
      </c>
    </row>
    <row r="2363" spans="1:60" x14ac:dyDescent="0.3">
      <c r="A2363" s="69" t="s">
        <v>877</v>
      </c>
      <c r="B2363" s="69" t="s">
        <v>2118</v>
      </c>
      <c r="C2363" s="70"/>
      <c r="D2363" s="71"/>
      <c r="E2363" s="72"/>
      <c r="F2363" s="73"/>
      <c r="G2363" s="70"/>
      <c r="H2363" s="74"/>
      <c r="I2363" s="75"/>
      <c r="J2363" s="75"/>
      <c r="K2363" s="36"/>
      <c r="L2363" s="82"/>
      <c r="M2363" s="82"/>
      <c r="N2363" s="77"/>
      <c r="O2363" s="84" t="s">
        <v>2169</v>
      </c>
      <c r="P2363" s="86">
        <v>43862.422164351854</v>
      </c>
      <c r="Q2363" s="84" t="s">
        <v>2321</v>
      </c>
      <c r="R2363" s="84"/>
      <c r="S2363" s="84"/>
      <c r="T2363" s="84" t="s">
        <v>2873</v>
      </c>
      <c r="U2363" s="84"/>
      <c r="V2363" s="87" t="s">
        <v>3660</v>
      </c>
      <c r="W2363" s="86">
        <v>43862.422164351854</v>
      </c>
      <c r="X2363" s="90">
        <v>43862</v>
      </c>
      <c r="Y2363" s="92" t="s">
        <v>5809</v>
      </c>
      <c r="Z2363" s="87" t="s">
        <v>9574</v>
      </c>
      <c r="AA2363" s="84"/>
      <c r="AB2363" s="84"/>
      <c r="AC2363" s="92" t="s">
        <v>13452</v>
      </c>
      <c r="AD2363" s="84"/>
      <c r="AE2363" s="84" t="b">
        <v>0</v>
      </c>
      <c r="AF2363" s="84">
        <v>0</v>
      </c>
      <c r="AG2363" s="92" t="s">
        <v>16467</v>
      </c>
      <c r="AH2363" s="84" t="b">
        <v>0</v>
      </c>
      <c r="AI2363" s="84" t="s">
        <v>16520</v>
      </c>
      <c r="AJ2363" s="84"/>
      <c r="AK2363" s="92" t="s">
        <v>16467</v>
      </c>
      <c r="AL2363" s="84" t="b">
        <v>0</v>
      </c>
      <c r="AM2363" s="84">
        <v>85</v>
      </c>
      <c r="AN2363" s="92" t="s">
        <v>16409</v>
      </c>
      <c r="AO2363" s="84" t="s">
        <v>16534</v>
      </c>
      <c r="AP2363" s="84" t="b">
        <v>0</v>
      </c>
      <c r="AQ2363" s="92" t="s">
        <v>16409</v>
      </c>
      <c r="AR2363" s="84" t="s">
        <v>179</v>
      </c>
      <c r="AS2363" s="84">
        <v>0</v>
      </c>
      <c r="AT2363" s="84">
        <v>0</v>
      </c>
      <c r="AU2363" s="84"/>
      <c r="AV2363" s="84"/>
      <c r="AW2363" s="84"/>
      <c r="AX2363" s="84"/>
      <c r="AY2363" s="84"/>
      <c r="AZ2363" s="84"/>
      <c r="BA2363" s="84"/>
      <c r="BB2363" s="84"/>
      <c r="BC2363">
        <v>3</v>
      </c>
      <c r="BD2363">
        <v>0</v>
      </c>
      <c r="BE2363">
        <v>0</v>
      </c>
      <c r="BF2363">
        <v>0</v>
      </c>
      <c r="BG2363">
        <v>3</v>
      </c>
      <c r="BH2363">
        <v>0</v>
      </c>
    </row>
    <row r="2364" spans="1:60" x14ac:dyDescent="0.3">
      <c r="A2364" s="69" t="s">
        <v>873</v>
      </c>
      <c r="B2364" s="69" t="s">
        <v>1540</v>
      </c>
      <c r="C2364" s="70"/>
      <c r="D2364" s="71"/>
      <c r="E2364" s="72"/>
      <c r="F2364" s="73"/>
      <c r="G2364" s="70"/>
      <c r="H2364" s="74"/>
      <c r="I2364" s="75"/>
      <c r="J2364" s="75"/>
      <c r="K2364" s="36"/>
      <c r="L2364" s="82"/>
      <c r="M2364" s="82"/>
      <c r="N2364" s="77"/>
      <c r="O2364" s="84" t="s">
        <v>2169</v>
      </c>
      <c r="P2364" s="86">
        <v>43862.42260416667</v>
      </c>
      <c r="Q2364" s="84" t="s">
        <v>2304</v>
      </c>
      <c r="R2364" s="84"/>
      <c r="S2364" s="84"/>
      <c r="T2364" s="84" t="s">
        <v>2883</v>
      </c>
      <c r="U2364" s="84"/>
      <c r="V2364" s="87" t="s">
        <v>3656</v>
      </c>
      <c r="W2364" s="86">
        <v>43862.42260416667</v>
      </c>
      <c r="X2364" s="90">
        <v>43862</v>
      </c>
      <c r="Y2364" s="92" t="s">
        <v>5802</v>
      </c>
      <c r="Z2364" s="87" t="s">
        <v>9566</v>
      </c>
      <c r="AA2364" s="84"/>
      <c r="AB2364" s="84"/>
      <c r="AC2364" s="92" t="s">
        <v>13444</v>
      </c>
      <c r="AD2364" s="84"/>
      <c r="AE2364" s="84" t="b">
        <v>0</v>
      </c>
      <c r="AF2364" s="84">
        <v>0</v>
      </c>
      <c r="AG2364" s="92" t="s">
        <v>16467</v>
      </c>
      <c r="AH2364" s="84" t="b">
        <v>0</v>
      </c>
      <c r="AI2364" s="84" t="s">
        <v>16520</v>
      </c>
      <c r="AJ2364" s="84"/>
      <c r="AK2364" s="92" t="s">
        <v>16467</v>
      </c>
      <c r="AL2364" s="84" t="b">
        <v>0</v>
      </c>
      <c r="AM2364" s="84">
        <v>12</v>
      </c>
      <c r="AN2364" s="92" t="s">
        <v>14725</v>
      </c>
      <c r="AO2364" s="84" t="s">
        <v>16534</v>
      </c>
      <c r="AP2364" s="84" t="b">
        <v>0</v>
      </c>
      <c r="AQ2364" s="92" t="s">
        <v>14725</v>
      </c>
      <c r="AR2364" s="84" t="s">
        <v>179</v>
      </c>
      <c r="AS2364" s="84">
        <v>0</v>
      </c>
      <c r="AT2364" s="84">
        <v>0</v>
      </c>
      <c r="AU2364" s="84"/>
      <c r="AV2364" s="84"/>
      <c r="AW2364" s="84"/>
      <c r="AX2364" s="84"/>
      <c r="AY2364" s="84"/>
      <c r="AZ2364" s="84"/>
      <c r="BA2364" s="84"/>
      <c r="BB2364" s="84"/>
      <c r="BC2364">
        <v>1</v>
      </c>
      <c r="BD2364">
        <v>0</v>
      </c>
      <c r="BE2364">
        <v>0</v>
      </c>
      <c r="BF2364">
        <v>0</v>
      </c>
      <c r="BG2364">
        <v>1</v>
      </c>
      <c r="BH2364">
        <v>0</v>
      </c>
    </row>
    <row r="2365" spans="1:60" x14ac:dyDescent="0.3">
      <c r="A2365" s="69" t="s">
        <v>873</v>
      </c>
      <c r="B2365" s="69" t="s">
        <v>2096</v>
      </c>
      <c r="C2365" s="70"/>
      <c r="D2365" s="71"/>
      <c r="E2365" s="72"/>
      <c r="F2365" s="73"/>
      <c r="G2365" s="70"/>
      <c r="H2365" s="74"/>
      <c r="I2365" s="75"/>
      <c r="J2365" s="75"/>
      <c r="K2365" s="36"/>
      <c r="L2365" s="82"/>
      <c r="M2365" s="82"/>
      <c r="N2365" s="77"/>
      <c r="O2365" s="84" t="s">
        <v>2169</v>
      </c>
      <c r="P2365" s="86">
        <v>43862.422731481478</v>
      </c>
      <c r="Q2365" s="84" t="s">
        <v>2284</v>
      </c>
      <c r="R2365" s="84"/>
      <c r="S2365" s="84"/>
      <c r="T2365" s="84" t="s">
        <v>2883</v>
      </c>
      <c r="U2365" s="84"/>
      <c r="V2365" s="87" t="s">
        <v>3656</v>
      </c>
      <c r="W2365" s="86">
        <v>43862.422731481478</v>
      </c>
      <c r="X2365" s="90">
        <v>43862</v>
      </c>
      <c r="Y2365" s="92" t="s">
        <v>5803</v>
      </c>
      <c r="Z2365" s="87" t="s">
        <v>9567</v>
      </c>
      <c r="AA2365" s="84"/>
      <c r="AB2365" s="84"/>
      <c r="AC2365" s="92" t="s">
        <v>13445</v>
      </c>
      <c r="AD2365" s="84"/>
      <c r="AE2365" s="84" t="b">
        <v>0</v>
      </c>
      <c r="AF2365" s="84">
        <v>0</v>
      </c>
      <c r="AG2365" s="92" t="s">
        <v>16467</v>
      </c>
      <c r="AH2365" s="84" t="b">
        <v>0</v>
      </c>
      <c r="AI2365" s="84" t="s">
        <v>16520</v>
      </c>
      <c r="AJ2365" s="84"/>
      <c r="AK2365" s="92" t="s">
        <v>16467</v>
      </c>
      <c r="AL2365" s="84" t="b">
        <v>0</v>
      </c>
      <c r="AM2365" s="84">
        <v>230</v>
      </c>
      <c r="AN2365" s="92" t="s">
        <v>16293</v>
      </c>
      <c r="AO2365" s="84" t="s">
        <v>16534</v>
      </c>
      <c r="AP2365" s="84" t="b">
        <v>0</v>
      </c>
      <c r="AQ2365" s="92" t="s">
        <v>16293</v>
      </c>
      <c r="AR2365" s="84" t="s">
        <v>179</v>
      </c>
      <c r="AS2365" s="84">
        <v>0</v>
      </c>
      <c r="AT2365" s="84">
        <v>0</v>
      </c>
      <c r="AU2365" s="84"/>
      <c r="AV2365" s="84"/>
      <c r="AW2365" s="84"/>
      <c r="AX2365" s="84"/>
      <c r="AY2365" s="84"/>
      <c r="AZ2365" s="84"/>
      <c r="BA2365" s="84"/>
      <c r="BB2365" s="84"/>
      <c r="BC2365">
        <v>1</v>
      </c>
      <c r="BD2365">
        <v>0</v>
      </c>
      <c r="BE2365">
        <v>0</v>
      </c>
      <c r="BF2365">
        <v>0</v>
      </c>
      <c r="BG2365">
        <v>1</v>
      </c>
      <c r="BH2365">
        <v>0</v>
      </c>
    </row>
    <row r="2366" spans="1:60" x14ac:dyDescent="0.3">
      <c r="A2366" s="69" t="s">
        <v>871</v>
      </c>
      <c r="B2366" s="69" t="s">
        <v>871</v>
      </c>
      <c r="C2366" s="70"/>
      <c r="D2366" s="71"/>
      <c r="E2366" s="72"/>
      <c r="F2366" s="73"/>
      <c r="G2366" s="70"/>
      <c r="H2366" s="74"/>
      <c r="I2366" s="75"/>
      <c r="J2366" s="75"/>
      <c r="K2366" s="36"/>
      <c r="L2366" s="82"/>
      <c r="M2366" s="82"/>
      <c r="N2366" s="77"/>
      <c r="O2366" s="84" t="s">
        <v>179</v>
      </c>
      <c r="P2366" s="86">
        <v>43862.422789351855</v>
      </c>
      <c r="Q2366" s="84" t="s">
        <v>2405</v>
      </c>
      <c r="R2366" s="84"/>
      <c r="S2366" s="84"/>
      <c r="T2366" s="84" t="s">
        <v>2883</v>
      </c>
      <c r="U2366" s="84"/>
      <c r="V2366" s="87" t="s">
        <v>3654</v>
      </c>
      <c r="W2366" s="86">
        <v>43862.422789351855</v>
      </c>
      <c r="X2366" s="90">
        <v>43862</v>
      </c>
      <c r="Y2366" s="92" t="s">
        <v>5797</v>
      </c>
      <c r="Z2366" s="87" t="s">
        <v>9561</v>
      </c>
      <c r="AA2366" s="84"/>
      <c r="AB2366" s="84"/>
      <c r="AC2366" s="92" t="s">
        <v>13439</v>
      </c>
      <c r="AD2366" s="84"/>
      <c r="AE2366" s="84" t="b">
        <v>0</v>
      </c>
      <c r="AF2366" s="84">
        <v>0</v>
      </c>
      <c r="AG2366" s="92" t="s">
        <v>16467</v>
      </c>
      <c r="AH2366" s="84" t="b">
        <v>0</v>
      </c>
      <c r="AI2366" s="84" t="s">
        <v>16520</v>
      </c>
      <c r="AJ2366" s="84"/>
      <c r="AK2366" s="92" t="s">
        <v>16467</v>
      </c>
      <c r="AL2366" s="84" t="b">
        <v>0</v>
      </c>
      <c r="AM2366" s="84">
        <v>0</v>
      </c>
      <c r="AN2366" s="92" t="s">
        <v>16467</v>
      </c>
      <c r="AO2366" s="84" t="s">
        <v>16535</v>
      </c>
      <c r="AP2366" s="84" t="b">
        <v>0</v>
      </c>
      <c r="AQ2366" s="92" t="s">
        <v>13439</v>
      </c>
      <c r="AR2366" s="84" t="s">
        <v>179</v>
      </c>
      <c r="AS2366" s="84">
        <v>0</v>
      </c>
      <c r="AT2366" s="84">
        <v>0</v>
      </c>
      <c r="AU2366" s="84"/>
      <c r="AV2366" s="84"/>
      <c r="AW2366" s="84"/>
      <c r="AX2366" s="84"/>
      <c r="AY2366" s="84"/>
      <c r="AZ2366" s="84"/>
      <c r="BA2366" s="84"/>
      <c r="BB2366" s="84"/>
      <c r="BC2366">
        <v>1</v>
      </c>
      <c r="BD2366">
        <v>0</v>
      </c>
      <c r="BE2366">
        <v>0</v>
      </c>
      <c r="BF2366">
        <v>1</v>
      </c>
      <c r="BG2366">
        <v>0</v>
      </c>
      <c r="BH2366">
        <v>0</v>
      </c>
    </row>
    <row r="2367" spans="1:60" x14ac:dyDescent="0.3">
      <c r="A2367" s="69" t="s">
        <v>873</v>
      </c>
      <c r="B2367" s="69" t="s">
        <v>2103</v>
      </c>
      <c r="C2367" s="70"/>
      <c r="D2367" s="71"/>
      <c r="E2367" s="72"/>
      <c r="F2367" s="73"/>
      <c r="G2367" s="70"/>
      <c r="H2367" s="74"/>
      <c r="I2367" s="75"/>
      <c r="J2367" s="75"/>
      <c r="K2367" s="36"/>
      <c r="L2367" s="82"/>
      <c r="M2367" s="82"/>
      <c r="N2367" s="77"/>
      <c r="O2367" s="84" t="s">
        <v>2169</v>
      </c>
      <c r="P2367" s="86">
        <v>43862.422789351855</v>
      </c>
      <c r="Q2367" s="84" t="s">
        <v>2283</v>
      </c>
      <c r="R2367" s="84"/>
      <c r="S2367" s="84"/>
      <c r="T2367" s="84" t="s">
        <v>2873</v>
      </c>
      <c r="U2367" s="84"/>
      <c r="V2367" s="87" t="s">
        <v>3656</v>
      </c>
      <c r="W2367" s="86">
        <v>43862.422789351855</v>
      </c>
      <c r="X2367" s="90">
        <v>43862</v>
      </c>
      <c r="Y2367" s="92" t="s">
        <v>5797</v>
      </c>
      <c r="Z2367" s="87" t="s">
        <v>9568</v>
      </c>
      <c r="AA2367" s="84"/>
      <c r="AB2367" s="84"/>
      <c r="AC2367" s="92" t="s">
        <v>13446</v>
      </c>
      <c r="AD2367" s="84"/>
      <c r="AE2367" s="84" t="b">
        <v>0</v>
      </c>
      <c r="AF2367" s="84">
        <v>0</v>
      </c>
      <c r="AG2367" s="92" t="s">
        <v>16467</v>
      </c>
      <c r="AH2367" s="84" t="b">
        <v>0</v>
      </c>
      <c r="AI2367" s="84" t="s">
        <v>16520</v>
      </c>
      <c r="AJ2367" s="84"/>
      <c r="AK2367" s="92" t="s">
        <v>16467</v>
      </c>
      <c r="AL2367" s="84" t="b">
        <v>0</v>
      </c>
      <c r="AM2367" s="84">
        <v>34</v>
      </c>
      <c r="AN2367" s="92" t="s">
        <v>16304</v>
      </c>
      <c r="AO2367" s="84" t="s">
        <v>16534</v>
      </c>
      <c r="AP2367" s="84" t="b">
        <v>0</v>
      </c>
      <c r="AQ2367" s="92" t="s">
        <v>16304</v>
      </c>
      <c r="AR2367" s="84" t="s">
        <v>179</v>
      </c>
      <c r="AS2367" s="84">
        <v>0</v>
      </c>
      <c r="AT2367" s="84">
        <v>0</v>
      </c>
      <c r="AU2367" s="84"/>
      <c r="AV2367" s="84"/>
      <c r="AW2367" s="84"/>
      <c r="AX2367" s="84"/>
      <c r="AY2367" s="84"/>
      <c r="AZ2367" s="84"/>
      <c r="BA2367" s="84"/>
      <c r="BB2367" s="84"/>
      <c r="BC2367">
        <v>1</v>
      </c>
      <c r="BD2367">
        <v>0</v>
      </c>
      <c r="BE2367">
        <v>0</v>
      </c>
      <c r="BF2367">
        <v>0</v>
      </c>
      <c r="BG2367">
        <v>1</v>
      </c>
      <c r="BH2367">
        <v>0</v>
      </c>
    </row>
    <row r="2368" spans="1:60" x14ac:dyDescent="0.3">
      <c r="A2368" s="69" t="s">
        <v>873</v>
      </c>
      <c r="B2368" s="69" t="s">
        <v>1968</v>
      </c>
      <c r="C2368" s="70"/>
      <c r="D2368" s="71"/>
      <c r="E2368" s="72"/>
      <c r="F2368" s="73"/>
      <c r="G2368" s="70"/>
      <c r="H2368" s="74"/>
      <c r="I2368" s="75"/>
      <c r="J2368" s="75"/>
      <c r="K2368" s="36"/>
      <c r="L2368" s="82"/>
      <c r="M2368" s="82"/>
      <c r="N2368" s="77"/>
      <c r="O2368" s="84" t="s">
        <v>2169</v>
      </c>
      <c r="P2368" s="86">
        <v>43862.42292824074</v>
      </c>
      <c r="Q2368" s="84" t="s">
        <v>2220</v>
      </c>
      <c r="R2368" s="84"/>
      <c r="S2368" s="84"/>
      <c r="T2368" s="84"/>
      <c r="U2368" s="84"/>
      <c r="V2368" s="87" t="s">
        <v>3656</v>
      </c>
      <c r="W2368" s="86">
        <v>43862.42292824074</v>
      </c>
      <c r="X2368" s="90">
        <v>43862</v>
      </c>
      <c r="Y2368" s="92" t="s">
        <v>5804</v>
      </c>
      <c r="Z2368" s="87" t="s">
        <v>9569</v>
      </c>
      <c r="AA2368" s="84"/>
      <c r="AB2368" s="84"/>
      <c r="AC2368" s="92" t="s">
        <v>13447</v>
      </c>
      <c r="AD2368" s="84"/>
      <c r="AE2368" s="84" t="b">
        <v>0</v>
      </c>
      <c r="AF2368" s="84">
        <v>0</v>
      </c>
      <c r="AG2368" s="92" t="s">
        <v>16467</v>
      </c>
      <c r="AH2368" s="84" t="b">
        <v>0</v>
      </c>
      <c r="AI2368" s="84" t="s">
        <v>16520</v>
      </c>
      <c r="AJ2368" s="84"/>
      <c r="AK2368" s="92" t="s">
        <v>16467</v>
      </c>
      <c r="AL2368" s="84" t="b">
        <v>0</v>
      </c>
      <c r="AM2368" s="84">
        <v>51</v>
      </c>
      <c r="AN2368" s="92" t="s">
        <v>15899</v>
      </c>
      <c r="AO2368" s="84" t="s">
        <v>16534</v>
      </c>
      <c r="AP2368" s="84" t="b">
        <v>0</v>
      </c>
      <c r="AQ2368" s="92" t="s">
        <v>15899</v>
      </c>
      <c r="AR2368" s="84" t="s">
        <v>179</v>
      </c>
      <c r="AS2368" s="84">
        <v>0</v>
      </c>
      <c r="AT2368" s="84">
        <v>0</v>
      </c>
      <c r="AU2368" s="84"/>
      <c r="AV2368" s="84"/>
      <c r="AW2368" s="84"/>
      <c r="AX2368" s="84"/>
      <c r="AY2368" s="84"/>
      <c r="AZ2368" s="84"/>
      <c r="BA2368" s="84"/>
      <c r="BB2368" s="84"/>
      <c r="BC2368">
        <v>1</v>
      </c>
      <c r="BD2368">
        <v>0</v>
      </c>
      <c r="BE2368">
        <v>0</v>
      </c>
      <c r="BF2368">
        <v>0</v>
      </c>
      <c r="BG2368">
        <v>1</v>
      </c>
      <c r="BH2368">
        <v>0</v>
      </c>
    </row>
    <row r="2369" spans="1:60" x14ac:dyDescent="0.3">
      <c r="A2369" s="69" t="s">
        <v>872</v>
      </c>
      <c r="B2369" s="69" t="s">
        <v>2118</v>
      </c>
      <c r="C2369" s="70"/>
      <c r="D2369" s="71"/>
      <c r="E2369" s="72"/>
      <c r="F2369" s="73"/>
      <c r="G2369" s="70"/>
      <c r="H2369" s="74"/>
      <c r="I2369" s="75"/>
      <c r="J2369" s="75"/>
      <c r="K2369" s="36"/>
      <c r="L2369" s="82"/>
      <c r="M2369" s="82"/>
      <c r="N2369" s="77"/>
      <c r="O2369" s="84" t="s">
        <v>2169</v>
      </c>
      <c r="P2369" s="86">
        <v>43862.423310185186</v>
      </c>
      <c r="Q2369" s="84" t="s">
        <v>2321</v>
      </c>
      <c r="R2369" s="84"/>
      <c r="S2369" s="84"/>
      <c r="T2369" s="84" t="s">
        <v>2873</v>
      </c>
      <c r="U2369" s="84"/>
      <c r="V2369" s="87" t="s">
        <v>3655</v>
      </c>
      <c r="W2369" s="86">
        <v>43862.423310185186</v>
      </c>
      <c r="X2369" s="90">
        <v>43862</v>
      </c>
      <c r="Y2369" s="92" t="s">
        <v>5798</v>
      </c>
      <c r="Z2369" s="87" t="s">
        <v>9562</v>
      </c>
      <c r="AA2369" s="84"/>
      <c r="AB2369" s="84"/>
      <c r="AC2369" s="92" t="s">
        <v>13440</v>
      </c>
      <c r="AD2369" s="84"/>
      <c r="AE2369" s="84" t="b">
        <v>0</v>
      </c>
      <c r="AF2369" s="84">
        <v>0</v>
      </c>
      <c r="AG2369" s="92" t="s">
        <v>16467</v>
      </c>
      <c r="AH2369" s="84" t="b">
        <v>0</v>
      </c>
      <c r="AI2369" s="84" t="s">
        <v>16520</v>
      </c>
      <c r="AJ2369" s="84"/>
      <c r="AK2369" s="92" t="s">
        <v>16467</v>
      </c>
      <c r="AL2369" s="84" t="b">
        <v>0</v>
      </c>
      <c r="AM2369" s="84">
        <v>85</v>
      </c>
      <c r="AN2369" s="92" t="s">
        <v>16409</v>
      </c>
      <c r="AO2369" s="84" t="s">
        <v>16534</v>
      </c>
      <c r="AP2369" s="84" t="b">
        <v>0</v>
      </c>
      <c r="AQ2369" s="92" t="s">
        <v>16409</v>
      </c>
      <c r="AR2369" s="84" t="s">
        <v>179</v>
      </c>
      <c r="AS2369" s="84">
        <v>0</v>
      </c>
      <c r="AT2369" s="84">
        <v>0</v>
      </c>
      <c r="AU2369" s="84"/>
      <c r="AV2369" s="84"/>
      <c r="AW2369" s="84"/>
      <c r="AX2369" s="84"/>
      <c r="AY2369" s="84"/>
      <c r="AZ2369" s="84"/>
      <c r="BA2369" s="84"/>
      <c r="BB2369" s="84"/>
      <c r="BC2369">
        <v>3</v>
      </c>
      <c r="BD2369">
        <v>0</v>
      </c>
      <c r="BE2369">
        <v>0</v>
      </c>
      <c r="BF2369">
        <v>0</v>
      </c>
      <c r="BG2369">
        <v>3</v>
      </c>
      <c r="BH2369">
        <v>0</v>
      </c>
    </row>
    <row r="2370" spans="1:60" x14ac:dyDescent="0.3">
      <c r="A2370" s="69" t="s">
        <v>2049</v>
      </c>
      <c r="B2370" s="69" t="s">
        <v>2128</v>
      </c>
      <c r="C2370" s="70"/>
      <c r="D2370" s="71"/>
      <c r="E2370" s="72"/>
      <c r="F2370" s="73"/>
      <c r="G2370" s="70"/>
      <c r="H2370" s="74"/>
      <c r="I2370" s="75"/>
      <c r="J2370" s="75"/>
      <c r="K2370" s="36"/>
      <c r="L2370" s="82"/>
      <c r="M2370" s="82"/>
      <c r="N2370" s="77"/>
      <c r="O2370" s="84" t="s">
        <v>2168</v>
      </c>
      <c r="P2370" s="86">
        <v>43862.423726851855</v>
      </c>
      <c r="Q2370" s="84" t="s">
        <v>2299</v>
      </c>
      <c r="R2370" s="84"/>
      <c r="S2370" s="84"/>
      <c r="T2370" s="84"/>
      <c r="U2370" s="84"/>
      <c r="V2370" s="87" t="s">
        <v>4737</v>
      </c>
      <c r="W2370" s="86">
        <v>43862.423726851855</v>
      </c>
      <c r="X2370" s="90">
        <v>43862</v>
      </c>
      <c r="Y2370" s="92" t="s">
        <v>8340</v>
      </c>
      <c r="Z2370" s="87" t="s">
        <v>12200</v>
      </c>
      <c r="AA2370" s="84"/>
      <c r="AB2370" s="84"/>
      <c r="AC2370" s="92" t="s">
        <v>16127</v>
      </c>
      <c r="AD2370" s="84"/>
      <c r="AE2370" s="84" t="b">
        <v>0</v>
      </c>
      <c r="AF2370" s="84">
        <v>0</v>
      </c>
      <c r="AG2370" s="92" t="s">
        <v>16467</v>
      </c>
      <c r="AH2370" s="84" t="b">
        <v>0</v>
      </c>
      <c r="AI2370" s="84" t="s">
        <v>16520</v>
      </c>
      <c r="AJ2370" s="84"/>
      <c r="AK2370" s="92" t="s">
        <v>16467</v>
      </c>
      <c r="AL2370" s="84" t="b">
        <v>0</v>
      </c>
      <c r="AM2370" s="84">
        <v>118</v>
      </c>
      <c r="AN2370" s="92" t="s">
        <v>16294</v>
      </c>
      <c r="AO2370" s="84" t="s">
        <v>16534</v>
      </c>
      <c r="AP2370" s="84" t="b">
        <v>0</v>
      </c>
      <c r="AQ2370" s="92" t="s">
        <v>16294</v>
      </c>
      <c r="AR2370" s="84" t="s">
        <v>179</v>
      </c>
      <c r="AS2370" s="84">
        <v>0</v>
      </c>
      <c r="AT2370" s="84">
        <v>0</v>
      </c>
      <c r="AU2370" s="84"/>
      <c r="AV2370" s="84"/>
      <c r="AW2370" s="84"/>
      <c r="AX2370" s="84"/>
      <c r="AY2370" s="84"/>
      <c r="AZ2370" s="84"/>
      <c r="BA2370" s="84"/>
      <c r="BB2370" s="84"/>
      <c r="BC2370">
        <v>1</v>
      </c>
      <c r="BD2370">
        <v>0</v>
      </c>
      <c r="BE2370">
        <v>1</v>
      </c>
      <c r="BF2370">
        <v>0</v>
      </c>
      <c r="BG2370">
        <v>0</v>
      </c>
      <c r="BH2370">
        <v>0</v>
      </c>
    </row>
    <row r="2371" spans="1:60" x14ac:dyDescent="0.3">
      <c r="A2371" s="69" t="s">
        <v>2049</v>
      </c>
      <c r="B2371" s="69" t="s">
        <v>2145</v>
      </c>
      <c r="C2371" s="70"/>
      <c r="D2371" s="71"/>
      <c r="E2371" s="72"/>
      <c r="F2371" s="73"/>
      <c r="G2371" s="70"/>
      <c r="H2371" s="74"/>
      <c r="I2371" s="75"/>
      <c r="J2371" s="75"/>
      <c r="K2371" s="36"/>
      <c r="L2371" s="82"/>
      <c r="M2371" s="82"/>
      <c r="N2371" s="77"/>
      <c r="O2371" s="84" t="s">
        <v>2168</v>
      </c>
      <c r="P2371" s="86">
        <v>43862.423726851855</v>
      </c>
      <c r="Q2371" s="84" t="s">
        <v>2299</v>
      </c>
      <c r="R2371" s="84"/>
      <c r="S2371" s="84"/>
      <c r="T2371" s="84"/>
      <c r="U2371" s="84"/>
      <c r="V2371" s="87" t="s">
        <v>4737</v>
      </c>
      <c r="W2371" s="86">
        <v>43862.423726851855</v>
      </c>
      <c r="X2371" s="90">
        <v>43862</v>
      </c>
      <c r="Y2371" s="92" t="s">
        <v>8340</v>
      </c>
      <c r="Z2371" s="87" t="s">
        <v>12200</v>
      </c>
      <c r="AA2371" s="84"/>
      <c r="AB2371" s="84"/>
      <c r="AC2371" s="92" t="s">
        <v>16127</v>
      </c>
      <c r="AD2371" s="84"/>
      <c r="AE2371" s="84" t="b">
        <v>0</v>
      </c>
      <c r="AF2371" s="84">
        <v>0</v>
      </c>
      <c r="AG2371" s="92" t="s">
        <v>16467</v>
      </c>
      <c r="AH2371" s="84" t="b">
        <v>0</v>
      </c>
      <c r="AI2371" s="84" t="s">
        <v>16520</v>
      </c>
      <c r="AJ2371" s="84"/>
      <c r="AK2371" s="92" t="s">
        <v>16467</v>
      </c>
      <c r="AL2371" s="84" t="b">
        <v>0</v>
      </c>
      <c r="AM2371" s="84">
        <v>118</v>
      </c>
      <c r="AN2371" s="92" t="s">
        <v>16294</v>
      </c>
      <c r="AO2371" s="84" t="s">
        <v>16534</v>
      </c>
      <c r="AP2371" s="84" t="b">
        <v>0</v>
      </c>
      <c r="AQ2371" s="92" t="s">
        <v>16294</v>
      </c>
      <c r="AR2371" s="84" t="s">
        <v>179</v>
      </c>
      <c r="AS2371" s="84">
        <v>0</v>
      </c>
      <c r="AT2371" s="84">
        <v>0</v>
      </c>
      <c r="AU2371" s="84"/>
      <c r="AV2371" s="84"/>
      <c r="AW2371" s="84"/>
      <c r="AX2371" s="84"/>
      <c r="AY2371" s="84"/>
      <c r="AZ2371" s="84"/>
      <c r="BA2371" s="84"/>
      <c r="BB2371" s="84"/>
      <c r="BC2371">
        <v>1</v>
      </c>
      <c r="BD2371">
        <v>0</v>
      </c>
      <c r="BE2371">
        <v>1</v>
      </c>
      <c r="BF2371">
        <v>0</v>
      </c>
      <c r="BG2371">
        <v>0</v>
      </c>
      <c r="BH2371">
        <v>0</v>
      </c>
    </row>
    <row r="2372" spans="1:60" x14ac:dyDescent="0.3">
      <c r="A2372" s="69" t="s">
        <v>873</v>
      </c>
      <c r="B2372" s="69" t="s">
        <v>2094</v>
      </c>
      <c r="C2372" s="70"/>
      <c r="D2372" s="71"/>
      <c r="E2372" s="72"/>
      <c r="F2372" s="73"/>
      <c r="G2372" s="70"/>
      <c r="H2372" s="74"/>
      <c r="I2372" s="75"/>
      <c r="J2372" s="75"/>
      <c r="K2372" s="36"/>
      <c r="L2372" s="82"/>
      <c r="M2372" s="82"/>
      <c r="N2372" s="77"/>
      <c r="O2372" s="84" t="s">
        <v>2169</v>
      </c>
      <c r="P2372" s="86">
        <v>43862.424386574072</v>
      </c>
      <c r="Q2372" s="84" t="s">
        <v>2183</v>
      </c>
      <c r="R2372" s="84"/>
      <c r="S2372" s="84"/>
      <c r="T2372" s="84"/>
      <c r="U2372" s="84"/>
      <c r="V2372" s="87" t="s">
        <v>3656</v>
      </c>
      <c r="W2372" s="86">
        <v>43862.424386574072</v>
      </c>
      <c r="X2372" s="90">
        <v>43862</v>
      </c>
      <c r="Y2372" s="92" t="s">
        <v>5805</v>
      </c>
      <c r="Z2372" s="87" t="s">
        <v>9570</v>
      </c>
      <c r="AA2372" s="84"/>
      <c r="AB2372" s="84"/>
      <c r="AC2372" s="92" t="s">
        <v>13448</v>
      </c>
      <c r="AD2372" s="84"/>
      <c r="AE2372" s="84" t="b">
        <v>0</v>
      </c>
      <c r="AF2372" s="84">
        <v>0</v>
      </c>
      <c r="AG2372" s="92" t="s">
        <v>16467</v>
      </c>
      <c r="AH2372" s="84" t="b">
        <v>0</v>
      </c>
      <c r="AI2372" s="84" t="s">
        <v>16520</v>
      </c>
      <c r="AJ2372" s="84"/>
      <c r="AK2372" s="92" t="s">
        <v>16467</v>
      </c>
      <c r="AL2372" s="84" t="b">
        <v>0</v>
      </c>
      <c r="AM2372" s="84">
        <v>55</v>
      </c>
      <c r="AN2372" s="92" t="s">
        <v>16324</v>
      </c>
      <c r="AO2372" s="84" t="s">
        <v>16534</v>
      </c>
      <c r="AP2372" s="84" t="b">
        <v>0</v>
      </c>
      <c r="AQ2372" s="92" t="s">
        <v>16324</v>
      </c>
      <c r="AR2372" s="84" t="s">
        <v>179</v>
      </c>
      <c r="AS2372" s="84">
        <v>0</v>
      </c>
      <c r="AT2372" s="84">
        <v>0</v>
      </c>
      <c r="AU2372" s="84"/>
      <c r="AV2372" s="84"/>
      <c r="AW2372" s="84"/>
      <c r="AX2372" s="84"/>
      <c r="AY2372" s="84"/>
      <c r="AZ2372" s="84"/>
      <c r="BA2372" s="84"/>
      <c r="BB2372" s="84"/>
      <c r="BC2372">
        <v>1</v>
      </c>
      <c r="BD2372">
        <v>0</v>
      </c>
      <c r="BE2372">
        <v>0</v>
      </c>
      <c r="BF2372">
        <v>0</v>
      </c>
      <c r="BG2372">
        <v>1</v>
      </c>
      <c r="BH2372">
        <v>0</v>
      </c>
    </row>
    <row r="2373" spans="1:60" x14ac:dyDescent="0.3">
      <c r="A2373" s="69" t="s">
        <v>1567</v>
      </c>
      <c r="B2373" s="69" t="s">
        <v>2015</v>
      </c>
      <c r="C2373" s="70"/>
      <c r="D2373" s="71"/>
      <c r="E2373" s="72"/>
      <c r="F2373" s="73"/>
      <c r="G2373" s="70"/>
      <c r="H2373" s="74"/>
      <c r="I2373" s="75"/>
      <c r="J2373" s="75"/>
      <c r="K2373" s="36"/>
      <c r="L2373" s="82"/>
      <c r="M2373" s="82"/>
      <c r="N2373" s="77"/>
      <c r="O2373" s="84" t="s">
        <v>2169</v>
      </c>
      <c r="P2373" s="86">
        <v>43862.424710648149</v>
      </c>
      <c r="Q2373" s="84" t="s">
        <v>2383</v>
      </c>
      <c r="R2373" s="84"/>
      <c r="S2373" s="84"/>
      <c r="T2373" s="84"/>
      <c r="U2373" s="84"/>
      <c r="V2373" s="87" t="s">
        <v>4298</v>
      </c>
      <c r="W2373" s="86">
        <v>43862.424710648149</v>
      </c>
      <c r="X2373" s="90">
        <v>43862</v>
      </c>
      <c r="Y2373" s="92" t="s">
        <v>7119</v>
      </c>
      <c r="Z2373" s="87" t="s">
        <v>10907</v>
      </c>
      <c r="AA2373" s="84"/>
      <c r="AB2373" s="84"/>
      <c r="AC2373" s="92" t="s">
        <v>14793</v>
      </c>
      <c r="AD2373" s="84"/>
      <c r="AE2373" s="84" t="b">
        <v>0</v>
      </c>
      <c r="AF2373" s="84">
        <v>0</v>
      </c>
      <c r="AG2373" s="92" t="s">
        <v>16467</v>
      </c>
      <c r="AH2373" s="84" t="b">
        <v>0</v>
      </c>
      <c r="AI2373" s="84" t="s">
        <v>16520</v>
      </c>
      <c r="AJ2373" s="84"/>
      <c r="AK2373" s="92" t="s">
        <v>16467</v>
      </c>
      <c r="AL2373" s="84" t="b">
        <v>0</v>
      </c>
      <c r="AM2373" s="84">
        <v>22</v>
      </c>
      <c r="AN2373" s="92" t="s">
        <v>16038</v>
      </c>
      <c r="AO2373" s="84" t="s">
        <v>16534</v>
      </c>
      <c r="AP2373" s="84" t="b">
        <v>0</v>
      </c>
      <c r="AQ2373" s="92" t="s">
        <v>16038</v>
      </c>
      <c r="AR2373" s="84" t="s">
        <v>179</v>
      </c>
      <c r="AS2373" s="84">
        <v>0</v>
      </c>
      <c r="AT2373" s="84">
        <v>0</v>
      </c>
      <c r="AU2373" s="84"/>
      <c r="AV2373" s="84"/>
      <c r="AW2373" s="84"/>
      <c r="AX2373" s="84"/>
      <c r="AY2373" s="84"/>
      <c r="AZ2373" s="84"/>
      <c r="BA2373" s="84"/>
      <c r="BB2373" s="84"/>
      <c r="BC2373">
        <v>1</v>
      </c>
      <c r="BD2373">
        <v>0</v>
      </c>
      <c r="BE2373">
        <v>0</v>
      </c>
      <c r="BF2373">
        <v>0</v>
      </c>
      <c r="BG2373">
        <v>1</v>
      </c>
      <c r="BH2373">
        <v>0</v>
      </c>
    </row>
    <row r="2374" spans="1:60" x14ac:dyDescent="0.3">
      <c r="A2374" s="69" t="s">
        <v>1120</v>
      </c>
      <c r="B2374" s="69" t="s">
        <v>1120</v>
      </c>
      <c r="C2374" s="70"/>
      <c r="D2374" s="71"/>
      <c r="E2374" s="72"/>
      <c r="F2374" s="73"/>
      <c r="G2374" s="70"/>
      <c r="H2374" s="74"/>
      <c r="I2374" s="75"/>
      <c r="J2374" s="75"/>
      <c r="K2374" s="36"/>
      <c r="L2374" s="82"/>
      <c r="M2374" s="82"/>
      <c r="N2374" s="77"/>
      <c r="O2374" s="84" t="s">
        <v>179</v>
      </c>
      <c r="P2374" s="86">
        <v>43862.425659722219</v>
      </c>
      <c r="Q2374" s="84" t="s">
        <v>2439</v>
      </c>
      <c r="R2374" s="84"/>
      <c r="S2374" s="84"/>
      <c r="T2374" s="84" t="s">
        <v>2873</v>
      </c>
      <c r="U2374" s="84"/>
      <c r="V2374" s="87" t="s">
        <v>3888</v>
      </c>
      <c r="W2374" s="86">
        <v>43862.425659722219</v>
      </c>
      <c r="X2374" s="90">
        <v>43862</v>
      </c>
      <c r="Y2374" s="92" t="s">
        <v>6199</v>
      </c>
      <c r="Z2374" s="87" t="s">
        <v>9968</v>
      </c>
      <c r="AA2374" s="84"/>
      <c r="AB2374" s="84"/>
      <c r="AC2374" s="92" t="s">
        <v>13847</v>
      </c>
      <c r="AD2374" s="84"/>
      <c r="AE2374" s="84" t="b">
        <v>0</v>
      </c>
      <c r="AF2374" s="84">
        <v>17</v>
      </c>
      <c r="AG2374" s="92" t="s">
        <v>16467</v>
      </c>
      <c r="AH2374" s="84" t="b">
        <v>0</v>
      </c>
      <c r="AI2374" s="84" t="s">
        <v>16520</v>
      </c>
      <c r="AJ2374" s="84"/>
      <c r="AK2374" s="92" t="s">
        <v>16467</v>
      </c>
      <c r="AL2374" s="84" t="b">
        <v>0</v>
      </c>
      <c r="AM2374" s="84">
        <v>5</v>
      </c>
      <c r="AN2374" s="92" t="s">
        <v>16467</v>
      </c>
      <c r="AO2374" s="84" t="s">
        <v>16534</v>
      </c>
      <c r="AP2374" s="84" t="b">
        <v>0</v>
      </c>
      <c r="AQ2374" s="92" t="s">
        <v>13847</v>
      </c>
      <c r="AR2374" s="84" t="s">
        <v>179</v>
      </c>
      <c r="AS2374" s="84">
        <v>0</v>
      </c>
      <c r="AT2374" s="84">
        <v>0</v>
      </c>
      <c r="AU2374" s="84"/>
      <c r="AV2374" s="84"/>
      <c r="AW2374" s="84"/>
      <c r="AX2374" s="84"/>
      <c r="AY2374" s="84"/>
      <c r="AZ2374" s="84"/>
      <c r="BA2374" s="84"/>
      <c r="BB2374" s="84"/>
      <c r="BC2374">
        <v>1</v>
      </c>
      <c r="BD2374">
        <v>0</v>
      </c>
      <c r="BE2374">
        <v>0</v>
      </c>
      <c r="BF2374">
        <v>1</v>
      </c>
      <c r="BG2374">
        <v>0</v>
      </c>
      <c r="BH2374">
        <v>0</v>
      </c>
    </row>
    <row r="2375" spans="1:60" x14ac:dyDescent="0.3">
      <c r="A2375" s="69" t="s">
        <v>1886</v>
      </c>
      <c r="B2375" s="69" t="s">
        <v>2078</v>
      </c>
      <c r="C2375" s="70"/>
      <c r="D2375" s="71"/>
      <c r="E2375" s="72"/>
      <c r="F2375" s="73"/>
      <c r="G2375" s="70"/>
      <c r="H2375" s="74"/>
      <c r="I2375" s="75"/>
      <c r="J2375" s="75"/>
      <c r="K2375" s="36"/>
      <c r="L2375" s="82"/>
      <c r="M2375" s="82"/>
      <c r="N2375" s="77"/>
      <c r="O2375" s="84" t="s">
        <v>2169</v>
      </c>
      <c r="P2375" s="86">
        <v>43862.426701388889</v>
      </c>
      <c r="Q2375" s="84" t="s">
        <v>2298</v>
      </c>
      <c r="R2375" s="84"/>
      <c r="S2375" s="84"/>
      <c r="T2375" s="84" t="s">
        <v>2890</v>
      </c>
      <c r="U2375" s="84"/>
      <c r="V2375" s="87" t="s">
        <v>4590</v>
      </c>
      <c r="W2375" s="86">
        <v>43862.426701388889</v>
      </c>
      <c r="X2375" s="90">
        <v>43862</v>
      </c>
      <c r="Y2375" s="92" t="s">
        <v>7816</v>
      </c>
      <c r="Z2375" s="87" t="s">
        <v>11638</v>
      </c>
      <c r="AA2375" s="84"/>
      <c r="AB2375" s="84"/>
      <c r="AC2375" s="92" t="s">
        <v>15537</v>
      </c>
      <c r="AD2375" s="84"/>
      <c r="AE2375" s="84" t="b">
        <v>0</v>
      </c>
      <c r="AF2375" s="84">
        <v>0</v>
      </c>
      <c r="AG2375" s="92" t="s">
        <v>16467</v>
      </c>
      <c r="AH2375" s="84" t="b">
        <v>0</v>
      </c>
      <c r="AI2375" s="84" t="s">
        <v>16520</v>
      </c>
      <c r="AJ2375" s="84"/>
      <c r="AK2375" s="92" t="s">
        <v>16467</v>
      </c>
      <c r="AL2375" s="84" t="b">
        <v>0</v>
      </c>
      <c r="AM2375" s="84">
        <v>66</v>
      </c>
      <c r="AN2375" s="92" t="s">
        <v>16225</v>
      </c>
      <c r="AO2375" s="84" t="s">
        <v>16534</v>
      </c>
      <c r="AP2375" s="84" t="b">
        <v>0</v>
      </c>
      <c r="AQ2375" s="92" t="s">
        <v>16225</v>
      </c>
      <c r="AR2375" s="84" t="s">
        <v>179</v>
      </c>
      <c r="AS2375" s="84">
        <v>0</v>
      </c>
      <c r="AT2375" s="84">
        <v>0</v>
      </c>
      <c r="AU2375" s="84"/>
      <c r="AV2375" s="84"/>
      <c r="AW2375" s="84"/>
      <c r="AX2375" s="84"/>
      <c r="AY2375" s="84"/>
      <c r="AZ2375" s="84"/>
      <c r="BA2375" s="84"/>
      <c r="BB2375" s="84"/>
      <c r="BC2375">
        <v>1</v>
      </c>
      <c r="BD2375">
        <v>0</v>
      </c>
      <c r="BE2375">
        <v>0</v>
      </c>
      <c r="BF2375">
        <v>0</v>
      </c>
      <c r="BG2375">
        <v>1</v>
      </c>
      <c r="BH2375">
        <v>0</v>
      </c>
    </row>
    <row r="2376" spans="1:60" x14ac:dyDescent="0.3">
      <c r="A2376" s="69" t="s">
        <v>874</v>
      </c>
      <c r="B2376" s="69" t="s">
        <v>2078</v>
      </c>
      <c r="C2376" s="70"/>
      <c r="D2376" s="71"/>
      <c r="E2376" s="72"/>
      <c r="F2376" s="73"/>
      <c r="G2376" s="70"/>
      <c r="H2376" s="74"/>
      <c r="I2376" s="75"/>
      <c r="J2376" s="75"/>
      <c r="K2376" s="36"/>
      <c r="L2376" s="82"/>
      <c r="M2376" s="82"/>
      <c r="N2376" s="77"/>
      <c r="O2376" s="84" t="s">
        <v>2169</v>
      </c>
      <c r="P2376" s="86">
        <v>43862.426932870374</v>
      </c>
      <c r="Q2376" s="84" t="s">
        <v>2298</v>
      </c>
      <c r="R2376" s="84"/>
      <c r="S2376" s="84"/>
      <c r="T2376" s="84" t="s">
        <v>2890</v>
      </c>
      <c r="U2376" s="84"/>
      <c r="V2376" s="87" t="s">
        <v>3657</v>
      </c>
      <c r="W2376" s="86">
        <v>43862.426932870374</v>
      </c>
      <c r="X2376" s="90">
        <v>43862</v>
      </c>
      <c r="Y2376" s="92" t="s">
        <v>5806</v>
      </c>
      <c r="Z2376" s="87" t="s">
        <v>9571</v>
      </c>
      <c r="AA2376" s="84"/>
      <c r="AB2376" s="84"/>
      <c r="AC2376" s="92" t="s">
        <v>13449</v>
      </c>
      <c r="AD2376" s="84"/>
      <c r="AE2376" s="84" t="b">
        <v>0</v>
      </c>
      <c r="AF2376" s="84">
        <v>0</v>
      </c>
      <c r="AG2376" s="92" t="s">
        <v>16467</v>
      </c>
      <c r="AH2376" s="84" t="b">
        <v>0</v>
      </c>
      <c r="AI2376" s="84" t="s">
        <v>16520</v>
      </c>
      <c r="AJ2376" s="84"/>
      <c r="AK2376" s="92" t="s">
        <v>16467</v>
      </c>
      <c r="AL2376" s="84" t="b">
        <v>0</v>
      </c>
      <c r="AM2376" s="84">
        <v>66</v>
      </c>
      <c r="AN2376" s="92" t="s">
        <v>16225</v>
      </c>
      <c r="AO2376" s="84" t="s">
        <v>16534</v>
      </c>
      <c r="AP2376" s="84" t="b">
        <v>0</v>
      </c>
      <c r="AQ2376" s="92" t="s">
        <v>16225</v>
      </c>
      <c r="AR2376" s="84" t="s">
        <v>179</v>
      </c>
      <c r="AS2376" s="84">
        <v>0</v>
      </c>
      <c r="AT2376" s="84">
        <v>0</v>
      </c>
      <c r="AU2376" s="84"/>
      <c r="AV2376" s="84"/>
      <c r="AW2376" s="84"/>
      <c r="AX2376" s="84"/>
      <c r="AY2376" s="84"/>
      <c r="AZ2376" s="84"/>
      <c r="BA2376" s="84"/>
      <c r="BB2376" s="84"/>
      <c r="BC2376">
        <v>1</v>
      </c>
      <c r="BD2376">
        <v>0</v>
      </c>
      <c r="BE2376">
        <v>0</v>
      </c>
      <c r="BF2376">
        <v>0</v>
      </c>
      <c r="BG2376">
        <v>1</v>
      </c>
      <c r="BH2376">
        <v>0</v>
      </c>
    </row>
    <row r="2377" spans="1:60" x14ac:dyDescent="0.3">
      <c r="A2377" s="69" t="s">
        <v>1753</v>
      </c>
      <c r="B2377" s="69" t="s">
        <v>1753</v>
      </c>
      <c r="C2377" s="70"/>
      <c r="D2377" s="71"/>
      <c r="E2377" s="72"/>
      <c r="F2377" s="73"/>
      <c r="G2377" s="70"/>
      <c r="H2377" s="74"/>
      <c r="I2377" s="75"/>
      <c r="J2377" s="75"/>
      <c r="K2377" s="36"/>
      <c r="L2377" s="82"/>
      <c r="M2377" s="82"/>
      <c r="N2377" s="77"/>
      <c r="O2377" s="84" t="s">
        <v>179</v>
      </c>
      <c r="P2377" s="86">
        <v>43862.427002314813</v>
      </c>
      <c r="Q2377" s="84" t="s">
        <v>2434</v>
      </c>
      <c r="R2377" s="84"/>
      <c r="S2377" s="84"/>
      <c r="T2377" s="84" t="s">
        <v>2883</v>
      </c>
      <c r="U2377" s="87" t="s">
        <v>3029</v>
      </c>
      <c r="V2377" s="87" t="s">
        <v>3029</v>
      </c>
      <c r="W2377" s="86">
        <v>43862.427002314813</v>
      </c>
      <c r="X2377" s="90">
        <v>43862</v>
      </c>
      <c r="Y2377" s="92" t="s">
        <v>7514</v>
      </c>
      <c r="Z2377" s="87" t="s">
        <v>11324</v>
      </c>
      <c r="AA2377" s="84"/>
      <c r="AB2377" s="84"/>
      <c r="AC2377" s="92" t="s">
        <v>15216</v>
      </c>
      <c r="AD2377" s="84"/>
      <c r="AE2377" s="84" t="b">
        <v>0</v>
      </c>
      <c r="AF2377" s="84">
        <v>18</v>
      </c>
      <c r="AG2377" s="92" t="s">
        <v>16467</v>
      </c>
      <c r="AH2377" s="84" t="b">
        <v>0</v>
      </c>
      <c r="AI2377" s="84" t="s">
        <v>16520</v>
      </c>
      <c r="AJ2377" s="84"/>
      <c r="AK2377" s="92" t="s">
        <v>16467</v>
      </c>
      <c r="AL2377" s="84" t="b">
        <v>0</v>
      </c>
      <c r="AM2377" s="84">
        <v>4</v>
      </c>
      <c r="AN2377" s="92" t="s">
        <v>16467</v>
      </c>
      <c r="AO2377" s="84" t="s">
        <v>16537</v>
      </c>
      <c r="AP2377" s="84" t="b">
        <v>0</v>
      </c>
      <c r="AQ2377" s="92" t="s">
        <v>15216</v>
      </c>
      <c r="AR2377" s="84" t="s">
        <v>179</v>
      </c>
      <c r="AS2377" s="84">
        <v>0</v>
      </c>
      <c r="AT2377" s="84">
        <v>0</v>
      </c>
      <c r="AU2377" s="84"/>
      <c r="AV2377" s="84"/>
      <c r="AW2377" s="84"/>
      <c r="AX2377" s="84"/>
      <c r="AY2377" s="84"/>
      <c r="AZ2377" s="84"/>
      <c r="BA2377" s="84"/>
      <c r="BB2377" s="84"/>
      <c r="BC2377">
        <v>1</v>
      </c>
      <c r="BD2377">
        <v>0</v>
      </c>
      <c r="BE2377">
        <v>0</v>
      </c>
      <c r="BF2377">
        <v>1</v>
      </c>
      <c r="BG2377">
        <v>0</v>
      </c>
      <c r="BH2377">
        <v>0</v>
      </c>
    </row>
    <row r="2378" spans="1:60" x14ac:dyDescent="0.3">
      <c r="A2378" s="69" t="s">
        <v>875</v>
      </c>
      <c r="B2378" s="69" t="s">
        <v>2118</v>
      </c>
      <c r="C2378" s="70"/>
      <c r="D2378" s="71"/>
      <c r="E2378" s="72"/>
      <c r="F2378" s="73"/>
      <c r="G2378" s="70"/>
      <c r="H2378" s="74"/>
      <c r="I2378" s="75"/>
      <c r="J2378" s="75"/>
      <c r="K2378" s="36"/>
      <c r="L2378" s="82"/>
      <c r="M2378" s="82"/>
      <c r="N2378" s="77"/>
      <c r="O2378" s="84" t="s">
        <v>2169</v>
      </c>
      <c r="P2378" s="86">
        <v>43862.42701388889</v>
      </c>
      <c r="Q2378" s="84" t="s">
        <v>2406</v>
      </c>
      <c r="R2378" s="84"/>
      <c r="S2378" s="84"/>
      <c r="T2378" s="84" t="s">
        <v>2883</v>
      </c>
      <c r="U2378" s="84"/>
      <c r="V2378" s="87" t="s">
        <v>3658</v>
      </c>
      <c r="W2378" s="86">
        <v>43862.42701388889</v>
      </c>
      <c r="X2378" s="90">
        <v>43862</v>
      </c>
      <c r="Y2378" s="92" t="s">
        <v>5807</v>
      </c>
      <c r="Z2378" s="87" t="s">
        <v>9572</v>
      </c>
      <c r="AA2378" s="84"/>
      <c r="AB2378" s="84"/>
      <c r="AC2378" s="92" t="s">
        <v>13450</v>
      </c>
      <c r="AD2378" s="84"/>
      <c r="AE2378" s="84" t="b">
        <v>0</v>
      </c>
      <c r="AF2378" s="84">
        <v>0</v>
      </c>
      <c r="AG2378" s="92" t="s">
        <v>16467</v>
      </c>
      <c r="AH2378" s="84" t="b">
        <v>0</v>
      </c>
      <c r="AI2378" s="84" t="s">
        <v>16520</v>
      </c>
      <c r="AJ2378" s="84"/>
      <c r="AK2378" s="92" t="s">
        <v>16467</v>
      </c>
      <c r="AL2378" s="84" t="b">
        <v>0</v>
      </c>
      <c r="AM2378" s="84">
        <v>44</v>
      </c>
      <c r="AN2378" s="92" t="s">
        <v>16410</v>
      </c>
      <c r="AO2378" s="84" t="s">
        <v>16534</v>
      </c>
      <c r="AP2378" s="84" t="b">
        <v>0</v>
      </c>
      <c r="AQ2378" s="92" t="s">
        <v>16410</v>
      </c>
      <c r="AR2378" s="84" t="s">
        <v>179</v>
      </c>
      <c r="AS2378" s="84">
        <v>0</v>
      </c>
      <c r="AT2378" s="84">
        <v>0</v>
      </c>
      <c r="AU2378" s="84"/>
      <c r="AV2378" s="84"/>
      <c r="AW2378" s="84"/>
      <c r="AX2378" s="84"/>
      <c r="AY2378" s="84"/>
      <c r="AZ2378" s="84"/>
      <c r="BA2378" s="84"/>
      <c r="BB2378" s="84"/>
      <c r="BC2378">
        <v>3</v>
      </c>
      <c r="BD2378">
        <v>0</v>
      </c>
      <c r="BE2378">
        <v>0</v>
      </c>
      <c r="BF2378">
        <v>0</v>
      </c>
      <c r="BG2378">
        <v>3</v>
      </c>
      <c r="BH2378">
        <v>0</v>
      </c>
    </row>
    <row r="2379" spans="1:60" x14ac:dyDescent="0.3">
      <c r="A2379" s="69" t="s">
        <v>876</v>
      </c>
      <c r="B2379" s="69" t="s">
        <v>2096</v>
      </c>
      <c r="C2379" s="70"/>
      <c r="D2379" s="71"/>
      <c r="E2379" s="72"/>
      <c r="F2379" s="73"/>
      <c r="G2379" s="70"/>
      <c r="H2379" s="74"/>
      <c r="I2379" s="75"/>
      <c r="J2379" s="75"/>
      <c r="K2379" s="36"/>
      <c r="L2379" s="82"/>
      <c r="M2379" s="82"/>
      <c r="N2379" s="77"/>
      <c r="O2379" s="84" t="s">
        <v>2169</v>
      </c>
      <c r="P2379" s="86">
        <v>43862.427245370367</v>
      </c>
      <c r="Q2379" s="84" t="s">
        <v>2284</v>
      </c>
      <c r="R2379" s="84"/>
      <c r="S2379" s="84"/>
      <c r="T2379" s="84" t="s">
        <v>2883</v>
      </c>
      <c r="U2379" s="84"/>
      <c r="V2379" s="87" t="s">
        <v>3659</v>
      </c>
      <c r="W2379" s="86">
        <v>43862.427245370367</v>
      </c>
      <c r="X2379" s="90">
        <v>43862</v>
      </c>
      <c r="Y2379" s="92" t="s">
        <v>5808</v>
      </c>
      <c r="Z2379" s="87" t="s">
        <v>9573</v>
      </c>
      <c r="AA2379" s="84"/>
      <c r="AB2379" s="84"/>
      <c r="AC2379" s="92" t="s">
        <v>13451</v>
      </c>
      <c r="AD2379" s="84"/>
      <c r="AE2379" s="84" t="b">
        <v>0</v>
      </c>
      <c r="AF2379" s="84">
        <v>0</v>
      </c>
      <c r="AG2379" s="92" t="s">
        <v>16467</v>
      </c>
      <c r="AH2379" s="84" t="b">
        <v>0</v>
      </c>
      <c r="AI2379" s="84" t="s">
        <v>16520</v>
      </c>
      <c r="AJ2379" s="84"/>
      <c r="AK2379" s="92" t="s">
        <v>16467</v>
      </c>
      <c r="AL2379" s="84" t="b">
        <v>0</v>
      </c>
      <c r="AM2379" s="84">
        <v>230</v>
      </c>
      <c r="AN2379" s="92" t="s">
        <v>16293</v>
      </c>
      <c r="AO2379" s="84" t="s">
        <v>16535</v>
      </c>
      <c r="AP2379" s="84" t="b">
        <v>0</v>
      </c>
      <c r="AQ2379" s="92" t="s">
        <v>16293</v>
      </c>
      <c r="AR2379" s="84" t="s">
        <v>179</v>
      </c>
      <c r="AS2379" s="84">
        <v>0</v>
      </c>
      <c r="AT2379" s="84">
        <v>0</v>
      </c>
      <c r="AU2379" s="84"/>
      <c r="AV2379" s="84"/>
      <c r="AW2379" s="84"/>
      <c r="AX2379" s="84"/>
      <c r="AY2379" s="84"/>
      <c r="AZ2379" s="84"/>
      <c r="BA2379" s="84"/>
      <c r="BB2379" s="84"/>
      <c r="BC2379">
        <v>1</v>
      </c>
      <c r="BD2379">
        <v>0</v>
      </c>
      <c r="BE2379">
        <v>0</v>
      </c>
      <c r="BF2379">
        <v>0</v>
      </c>
      <c r="BG2379">
        <v>1</v>
      </c>
      <c r="BH2379">
        <v>0</v>
      </c>
    </row>
    <row r="2380" spans="1:60" x14ac:dyDescent="0.3">
      <c r="A2380" s="69" t="s">
        <v>877</v>
      </c>
      <c r="B2380" s="69" t="s">
        <v>2096</v>
      </c>
      <c r="C2380" s="70"/>
      <c r="D2380" s="71"/>
      <c r="E2380" s="72"/>
      <c r="F2380" s="73"/>
      <c r="G2380" s="70"/>
      <c r="H2380" s="74"/>
      <c r="I2380" s="75"/>
      <c r="J2380" s="75"/>
      <c r="K2380" s="36"/>
      <c r="L2380" s="82"/>
      <c r="M2380" s="82"/>
      <c r="N2380" s="77"/>
      <c r="O2380" s="84" t="s">
        <v>2169</v>
      </c>
      <c r="P2380" s="86">
        <v>43862.427245370367</v>
      </c>
      <c r="Q2380" s="84" t="s">
        <v>2284</v>
      </c>
      <c r="R2380" s="84"/>
      <c r="S2380" s="84"/>
      <c r="T2380" s="84" t="s">
        <v>2883</v>
      </c>
      <c r="U2380" s="84"/>
      <c r="V2380" s="87" t="s">
        <v>3660</v>
      </c>
      <c r="W2380" s="86">
        <v>43862.427245370367</v>
      </c>
      <c r="X2380" s="90">
        <v>43862</v>
      </c>
      <c r="Y2380" s="92" t="s">
        <v>5808</v>
      </c>
      <c r="Z2380" s="87" t="s">
        <v>9575</v>
      </c>
      <c r="AA2380" s="84"/>
      <c r="AB2380" s="84"/>
      <c r="AC2380" s="92" t="s">
        <v>13453</v>
      </c>
      <c r="AD2380" s="84"/>
      <c r="AE2380" s="84" t="b">
        <v>0</v>
      </c>
      <c r="AF2380" s="84">
        <v>0</v>
      </c>
      <c r="AG2380" s="92" t="s">
        <v>16467</v>
      </c>
      <c r="AH2380" s="84" t="b">
        <v>0</v>
      </c>
      <c r="AI2380" s="84" t="s">
        <v>16520</v>
      </c>
      <c r="AJ2380" s="84"/>
      <c r="AK2380" s="92" t="s">
        <v>16467</v>
      </c>
      <c r="AL2380" s="84" t="b">
        <v>0</v>
      </c>
      <c r="AM2380" s="84">
        <v>230</v>
      </c>
      <c r="AN2380" s="92" t="s">
        <v>16293</v>
      </c>
      <c r="AO2380" s="84" t="s">
        <v>16534</v>
      </c>
      <c r="AP2380" s="84" t="b">
        <v>0</v>
      </c>
      <c r="AQ2380" s="92" t="s">
        <v>16293</v>
      </c>
      <c r="AR2380" s="84" t="s">
        <v>179</v>
      </c>
      <c r="AS2380" s="84">
        <v>0</v>
      </c>
      <c r="AT2380" s="84">
        <v>0</v>
      </c>
      <c r="AU2380" s="84"/>
      <c r="AV2380" s="84"/>
      <c r="AW2380" s="84"/>
      <c r="AX2380" s="84"/>
      <c r="AY2380" s="84"/>
      <c r="AZ2380" s="84"/>
      <c r="BA2380" s="84"/>
      <c r="BB2380" s="84"/>
      <c r="BC2380">
        <v>1</v>
      </c>
      <c r="BD2380">
        <v>0</v>
      </c>
      <c r="BE2380">
        <v>0</v>
      </c>
      <c r="BF2380">
        <v>0</v>
      </c>
      <c r="BG2380">
        <v>1</v>
      </c>
      <c r="BH2380">
        <v>0</v>
      </c>
    </row>
    <row r="2381" spans="1:60" x14ac:dyDescent="0.3">
      <c r="A2381" s="69" t="s">
        <v>959</v>
      </c>
      <c r="B2381" s="69" t="s">
        <v>1735</v>
      </c>
      <c r="C2381" s="70"/>
      <c r="D2381" s="71"/>
      <c r="E2381" s="72"/>
      <c r="F2381" s="73"/>
      <c r="G2381" s="70"/>
      <c r="H2381" s="74"/>
      <c r="I2381" s="75"/>
      <c r="J2381" s="75"/>
      <c r="K2381" s="36"/>
      <c r="L2381" s="82"/>
      <c r="M2381" s="82"/>
      <c r="N2381" s="77"/>
      <c r="O2381" s="84" t="s">
        <v>2169</v>
      </c>
      <c r="P2381" s="86">
        <v>43862.427395833336</v>
      </c>
      <c r="Q2381" s="84" t="s">
        <v>2393</v>
      </c>
      <c r="R2381" s="84"/>
      <c r="S2381" s="84"/>
      <c r="T2381" s="84"/>
      <c r="U2381" s="84"/>
      <c r="V2381" s="87" t="s">
        <v>3736</v>
      </c>
      <c r="W2381" s="86">
        <v>43862.427395833336</v>
      </c>
      <c r="X2381" s="90">
        <v>43862</v>
      </c>
      <c r="Y2381" s="92" t="s">
        <v>5934</v>
      </c>
      <c r="Z2381" s="87" t="s">
        <v>9705</v>
      </c>
      <c r="AA2381" s="84"/>
      <c r="AB2381" s="84"/>
      <c r="AC2381" s="92" t="s">
        <v>13583</v>
      </c>
      <c r="AD2381" s="84"/>
      <c r="AE2381" s="84" t="b">
        <v>0</v>
      </c>
      <c r="AF2381" s="84">
        <v>0</v>
      </c>
      <c r="AG2381" s="92" t="s">
        <v>16467</v>
      </c>
      <c r="AH2381" s="84" t="b">
        <v>0</v>
      </c>
      <c r="AI2381" s="84" t="s">
        <v>16522</v>
      </c>
      <c r="AJ2381" s="84"/>
      <c r="AK2381" s="92" t="s">
        <v>16467</v>
      </c>
      <c r="AL2381" s="84" t="b">
        <v>0</v>
      </c>
      <c r="AM2381" s="84">
        <v>42</v>
      </c>
      <c r="AN2381" s="92" t="s">
        <v>15177</v>
      </c>
      <c r="AO2381" s="84" t="s">
        <v>16534</v>
      </c>
      <c r="AP2381" s="84" t="b">
        <v>0</v>
      </c>
      <c r="AQ2381" s="92" t="s">
        <v>15177</v>
      </c>
      <c r="AR2381" s="84" t="s">
        <v>179</v>
      </c>
      <c r="AS2381" s="84">
        <v>0</v>
      </c>
      <c r="AT2381" s="84">
        <v>0</v>
      </c>
      <c r="AU2381" s="84"/>
      <c r="AV2381" s="84"/>
      <c r="AW2381" s="84"/>
      <c r="AX2381" s="84"/>
      <c r="AY2381" s="84"/>
      <c r="AZ2381" s="84"/>
      <c r="BA2381" s="84"/>
      <c r="BB2381" s="84"/>
      <c r="BC2381">
        <v>1</v>
      </c>
      <c r="BD2381">
        <v>0</v>
      </c>
      <c r="BE2381">
        <v>0</v>
      </c>
      <c r="BF2381">
        <v>0</v>
      </c>
      <c r="BG2381">
        <v>1</v>
      </c>
      <c r="BH2381">
        <v>0</v>
      </c>
    </row>
    <row r="2382" spans="1:60" x14ac:dyDescent="0.3">
      <c r="A2382" s="69" t="s">
        <v>878</v>
      </c>
      <c r="B2382" s="69" t="s">
        <v>2078</v>
      </c>
      <c r="C2382" s="70"/>
      <c r="D2382" s="71"/>
      <c r="E2382" s="72"/>
      <c r="F2382" s="73"/>
      <c r="G2382" s="70"/>
      <c r="H2382" s="74"/>
      <c r="I2382" s="75"/>
      <c r="J2382" s="75"/>
      <c r="K2382" s="36"/>
      <c r="L2382" s="82"/>
      <c r="M2382" s="82"/>
      <c r="N2382" s="77"/>
      <c r="O2382" s="84" t="s">
        <v>2169</v>
      </c>
      <c r="P2382" s="86">
        <v>43862.427511574075</v>
      </c>
      <c r="Q2382" s="84" t="s">
        <v>2298</v>
      </c>
      <c r="R2382" s="84"/>
      <c r="S2382" s="84"/>
      <c r="T2382" s="84" t="s">
        <v>2890</v>
      </c>
      <c r="U2382" s="84"/>
      <c r="V2382" s="87" t="s">
        <v>3661</v>
      </c>
      <c r="W2382" s="86">
        <v>43862.427511574075</v>
      </c>
      <c r="X2382" s="90">
        <v>43862</v>
      </c>
      <c r="Y2382" s="92" t="s">
        <v>5812</v>
      </c>
      <c r="Z2382" s="87" t="s">
        <v>9579</v>
      </c>
      <c r="AA2382" s="84"/>
      <c r="AB2382" s="84"/>
      <c r="AC2382" s="92" t="s">
        <v>13457</v>
      </c>
      <c r="AD2382" s="84"/>
      <c r="AE2382" s="84" t="b">
        <v>0</v>
      </c>
      <c r="AF2382" s="84">
        <v>0</v>
      </c>
      <c r="AG2382" s="92" t="s">
        <v>16467</v>
      </c>
      <c r="AH2382" s="84" t="b">
        <v>0</v>
      </c>
      <c r="AI2382" s="84" t="s">
        <v>16520</v>
      </c>
      <c r="AJ2382" s="84"/>
      <c r="AK2382" s="92" t="s">
        <v>16467</v>
      </c>
      <c r="AL2382" s="84" t="b">
        <v>0</v>
      </c>
      <c r="AM2382" s="84">
        <v>66</v>
      </c>
      <c r="AN2382" s="92" t="s">
        <v>16225</v>
      </c>
      <c r="AO2382" s="84" t="s">
        <v>16534</v>
      </c>
      <c r="AP2382" s="84" t="b">
        <v>0</v>
      </c>
      <c r="AQ2382" s="92" t="s">
        <v>16225</v>
      </c>
      <c r="AR2382" s="84" t="s">
        <v>179</v>
      </c>
      <c r="AS2382" s="84">
        <v>0</v>
      </c>
      <c r="AT2382" s="84">
        <v>0</v>
      </c>
      <c r="AU2382" s="84"/>
      <c r="AV2382" s="84"/>
      <c r="AW2382" s="84"/>
      <c r="AX2382" s="84"/>
      <c r="AY2382" s="84"/>
      <c r="AZ2382" s="84"/>
      <c r="BA2382" s="84"/>
      <c r="BB2382" s="84"/>
      <c r="BC2382">
        <v>1</v>
      </c>
      <c r="BD2382">
        <v>0</v>
      </c>
      <c r="BE2382">
        <v>0</v>
      </c>
      <c r="BF2382">
        <v>0</v>
      </c>
      <c r="BG2382">
        <v>1</v>
      </c>
      <c r="BH2382">
        <v>0</v>
      </c>
    </row>
    <row r="2383" spans="1:60" x14ac:dyDescent="0.3">
      <c r="A2383" s="69" t="s">
        <v>1886</v>
      </c>
      <c r="B2383" s="69" t="s">
        <v>2126</v>
      </c>
      <c r="C2383" s="70"/>
      <c r="D2383" s="71"/>
      <c r="E2383" s="72"/>
      <c r="F2383" s="73"/>
      <c r="G2383" s="70"/>
      <c r="H2383" s="74"/>
      <c r="I2383" s="75"/>
      <c r="J2383" s="75"/>
      <c r="K2383" s="36"/>
      <c r="L2383" s="82"/>
      <c r="M2383" s="82"/>
      <c r="N2383" s="77"/>
      <c r="O2383" s="84" t="s">
        <v>2169</v>
      </c>
      <c r="P2383" s="86">
        <v>43862.42759259259</v>
      </c>
      <c r="Q2383" s="84" t="s">
        <v>2290</v>
      </c>
      <c r="R2383" s="84"/>
      <c r="S2383" s="84"/>
      <c r="T2383" s="84" t="s">
        <v>2883</v>
      </c>
      <c r="U2383" s="84"/>
      <c r="V2383" s="87" t="s">
        <v>4590</v>
      </c>
      <c r="W2383" s="86">
        <v>43862.42759259259</v>
      </c>
      <c r="X2383" s="90">
        <v>43862</v>
      </c>
      <c r="Y2383" s="92" t="s">
        <v>7817</v>
      </c>
      <c r="Z2383" s="87" t="s">
        <v>11639</v>
      </c>
      <c r="AA2383" s="84"/>
      <c r="AB2383" s="84"/>
      <c r="AC2383" s="92" t="s">
        <v>15538</v>
      </c>
      <c r="AD2383" s="84"/>
      <c r="AE2383" s="84" t="b">
        <v>0</v>
      </c>
      <c r="AF2383" s="84">
        <v>0</v>
      </c>
      <c r="AG2383" s="92" t="s">
        <v>16467</v>
      </c>
      <c r="AH2383" s="84" t="b">
        <v>0</v>
      </c>
      <c r="AI2383" s="84" t="s">
        <v>16520</v>
      </c>
      <c r="AJ2383" s="84"/>
      <c r="AK2383" s="92" t="s">
        <v>16467</v>
      </c>
      <c r="AL2383" s="84" t="b">
        <v>0</v>
      </c>
      <c r="AM2383" s="84">
        <v>72</v>
      </c>
      <c r="AN2383" s="92" t="s">
        <v>16431</v>
      </c>
      <c r="AO2383" s="84" t="s">
        <v>16534</v>
      </c>
      <c r="AP2383" s="84" t="b">
        <v>0</v>
      </c>
      <c r="AQ2383" s="92" t="s">
        <v>16431</v>
      </c>
      <c r="AR2383" s="84" t="s">
        <v>179</v>
      </c>
      <c r="AS2383" s="84">
        <v>0</v>
      </c>
      <c r="AT2383" s="84">
        <v>0</v>
      </c>
      <c r="AU2383" s="84"/>
      <c r="AV2383" s="84"/>
      <c r="AW2383" s="84"/>
      <c r="AX2383" s="84"/>
      <c r="AY2383" s="84"/>
      <c r="AZ2383" s="84"/>
      <c r="BA2383" s="84"/>
      <c r="BB2383" s="84"/>
      <c r="BC2383">
        <v>1</v>
      </c>
      <c r="BD2383">
        <v>0</v>
      </c>
      <c r="BE2383">
        <v>0</v>
      </c>
      <c r="BF2383">
        <v>0</v>
      </c>
      <c r="BG2383">
        <v>1</v>
      </c>
      <c r="BH2383">
        <v>0</v>
      </c>
    </row>
    <row r="2384" spans="1:60" x14ac:dyDescent="0.3">
      <c r="A2384" s="69" t="s">
        <v>879</v>
      </c>
      <c r="B2384" s="69" t="s">
        <v>1596</v>
      </c>
      <c r="C2384" s="70"/>
      <c r="D2384" s="71"/>
      <c r="E2384" s="72"/>
      <c r="F2384" s="73"/>
      <c r="G2384" s="70"/>
      <c r="H2384" s="74"/>
      <c r="I2384" s="75"/>
      <c r="J2384" s="75"/>
      <c r="K2384" s="36"/>
      <c r="L2384" s="82"/>
      <c r="M2384" s="82"/>
      <c r="N2384" s="77"/>
      <c r="O2384" s="84" t="s">
        <v>2169</v>
      </c>
      <c r="P2384" s="86">
        <v>43862.427789351852</v>
      </c>
      <c r="Q2384" s="84" t="s">
        <v>2374</v>
      </c>
      <c r="R2384" s="84"/>
      <c r="S2384" s="84"/>
      <c r="T2384" s="84" t="s">
        <v>2906</v>
      </c>
      <c r="U2384" s="84"/>
      <c r="V2384" s="87" t="s">
        <v>3662</v>
      </c>
      <c r="W2384" s="86">
        <v>43862.427789351852</v>
      </c>
      <c r="X2384" s="90">
        <v>43862</v>
      </c>
      <c r="Y2384" s="92" t="s">
        <v>5813</v>
      </c>
      <c r="Z2384" s="87" t="s">
        <v>9580</v>
      </c>
      <c r="AA2384" s="84"/>
      <c r="AB2384" s="84"/>
      <c r="AC2384" s="92" t="s">
        <v>13458</v>
      </c>
      <c r="AD2384" s="84"/>
      <c r="AE2384" s="84" t="b">
        <v>0</v>
      </c>
      <c r="AF2384" s="84">
        <v>0</v>
      </c>
      <c r="AG2384" s="92" t="s">
        <v>16467</v>
      </c>
      <c r="AH2384" s="84" t="b">
        <v>0</v>
      </c>
      <c r="AI2384" s="84" t="s">
        <v>16520</v>
      </c>
      <c r="AJ2384" s="84"/>
      <c r="AK2384" s="92" t="s">
        <v>16467</v>
      </c>
      <c r="AL2384" s="84" t="b">
        <v>0</v>
      </c>
      <c r="AM2384" s="84">
        <v>23</v>
      </c>
      <c r="AN2384" s="92" t="s">
        <v>14858</v>
      </c>
      <c r="AO2384" s="84" t="s">
        <v>16534</v>
      </c>
      <c r="AP2384" s="84" t="b">
        <v>0</v>
      </c>
      <c r="AQ2384" s="92" t="s">
        <v>14858</v>
      </c>
      <c r="AR2384" s="84" t="s">
        <v>179</v>
      </c>
      <c r="AS2384" s="84">
        <v>0</v>
      </c>
      <c r="AT2384" s="84">
        <v>0</v>
      </c>
      <c r="AU2384" s="84"/>
      <c r="AV2384" s="84"/>
      <c r="AW2384" s="84"/>
      <c r="AX2384" s="84"/>
      <c r="AY2384" s="84"/>
      <c r="AZ2384" s="84"/>
      <c r="BA2384" s="84"/>
      <c r="BB2384" s="84"/>
      <c r="BC2384">
        <v>1</v>
      </c>
      <c r="BD2384">
        <v>0</v>
      </c>
      <c r="BE2384">
        <v>0</v>
      </c>
      <c r="BF2384">
        <v>0</v>
      </c>
      <c r="BG2384">
        <v>1</v>
      </c>
      <c r="BH2384">
        <v>0</v>
      </c>
    </row>
    <row r="2385" spans="1:60" x14ac:dyDescent="0.3">
      <c r="A2385" s="69" t="s">
        <v>880</v>
      </c>
      <c r="B2385" s="69" t="s">
        <v>962</v>
      </c>
      <c r="C2385" s="70"/>
      <c r="D2385" s="71"/>
      <c r="E2385" s="72"/>
      <c r="F2385" s="73"/>
      <c r="G2385" s="70"/>
      <c r="H2385" s="74"/>
      <c r="I2385" s="75"/>
      <c r="J2385" s="75"/>
      <c r="K2385" s="36"/>
      <c r="L2385" s="82"/>
      <c r="M2385" s="82"/>
      <c r="N2385" s="77"/>
      <c r="O2385" s="84" t="s">
        <v>2169</v>
      </c>
      <c r="P2385" s="86">
        <v>43862.428182870368</v>
      </c>
      <c r="Q2385" s="84" t="s">
        <v>2397</v>
      </c>
      <c r="R2385" s="84"/>
      <c r="S2385" s="84"/>
      <c r="T2385" s="84" t="s">
        <v>2883</v>
      </c>
      <c r="U2385" s="87" t="s">
        <v>2980</v>
      </c>
      <c r="V2385" s="87" t="s">
        <v>2980</v>
      </c>
      <c r="W2385" s="86">
        <v>43862.428182870368</v>
      </c>
      <c r="X2385" s="90">
        <v>43862</v>
      </c>
      <c r="Y2385" s="92" t="s">
        <v>5814</v>
      </c>
      <c r="Z2385" s="87" t="s">
        <v>9581</v>
      </c>
      <c r="AA2385" s="84"/>
      <c r="AB2385" s="84"/>
      <c r="AC2385" s="92" t="s">
        <v>13459</v>
      </c>
      <c r="AD2385" s="84"/>
      <c r="AE2385" s="84" t="b">
        <v>0</v>
      </c>
      <c r="AF2385" s="84">
        <v>0</v>
      </c>
      <c r="AG2385" s="92" t="s">
        <v>16467</v>
      </c>
      <c r="AH2385" s="84" t="b">
        <v>0</v>
      </c>
      <c r="AI2385" s="84" t="s">
        <v>16520</v>
      </c>
      <c r="AJ2385" s="84"/>
      <c r="AK2385" s="92" t="s">
        <v>16467</v>
      </c>
      <c r="AL2385" s="84" t="b">
        <v>0</v>
      </c>
      <c r="AM2385" s="84">
        <v>8</v>
      </c>
      <c r="AN2385" s="92" t="s">
        <v>13588</v>
      </c>
      <c r="AO2385" s="84" t="s">
        <v>16535</v>
      </c>
      <c r="AP2385" s="84" t="b">
        <v>0</v>
      </c>
      <c r="AQ2385" s="92" t="s">
        <v>13588</v>
      </c>
      <c r="AR2385" s="84" t="s">
        <v>179</v>
      </c>
      <c r="AS2385" s="84">
        <v>0</v>
      </c>
      <c r="AT2385" s="84">
        <v>0</v>
      </c>
      <c r="AU2385" s="84"/>
      <c r="AV2385" s="84"/>
      <c r="AW2385" s="84"/>
      <c r="AX2385" s="84"/>
      <c r="AY2385" s="84"/>
      <c r="AZ2385" s="84"/>
      <c r="BA2385" s="84"/>
      <c r="BB2385" s="84"/>
      <c r="BC2385">
        <v>1</v>
      </c>
      <c r="BD2385">
        <v>0</v>
      </c>
      <c r="BE2385">
        <v>0</v>
      </c>
      <c r="BF2385">
        <v>0</v>
      </c>
      <c r="BG2385">
        <v>1</v>
      </c>
      <c r="BH2385">
        <v>0</v>
      </c>
    </row>
    <row r="2386" spans="1:60" x14ac:dyDescent="0.3">
      <c r="A2386" s="69" t="s">
        <v>881</v>
      </c>
      <c r="B2386" s="69" t="s">
        <v>1735</v>
      </c>
      <c r="C2386" s="70"/>
      <c r="D2386" s="71"/>
      <c r="E2386" s="72"/>
      <c r="F2386" s="73"/>
      <c r="G2386" s="70"/>
      <c r="H2386" s="74"/>
      <c r="I2386" s="75"/>
      <c r="J2386" s="75"/>
      <c r="K2386" s="36"/>
      <c r="L2386" s="82"/>
      <c r="M2386" s="82"/>
      <c r="N2386" s="77"/>
      <c r="O2386" s="84" t="s">
        <v>2169</v>
      </c>
      <c r="P2386" s="86">
        <v>43862.429027777776</v>
      </c>
      <c r="Q2386" s="84" t="s">
        <v>2393</v>
      </c>
      <c r="R2386" s="84"/>
      <c r="S2386" s="84"/>
      <c r="T2386" s="84"/>
      <c r="U2386" s="84"/>
      <c r="V2386" s="87" t="s">
        <v>3663</v>
      </c>
      <c r="W2386" s="86">
        <v>43862.429027777776</v>
      </c>
      <c r="X2386" s="90">
        <v>43862</v>
      </c>
      <c r="Y2386" s="92" t="s">
        <v>5815</v>
      </c>
      <c r="Z2386" s="87" t="s">
        <v>9582</v>
      </c>
      <c r="AA2386" s="84"/>
      <c r="AB2386" s="84"/>
      <c r="AC2386" s="92" t="s">
        <v>13460</v>
      </c>
      <c r="AD2386" s="84"/>
      <c r="AE2386" s="84" t="b">
        <v>0</v>
      </c>
      <c r="AF2386" s="84">
        <v>0</v>
      </c>
      <c r="AG2386" s="92" t="s">
        <v>16467</v>
      </c>
      <c r="AH2386" s="84" t="b">
        <v>0</v>
      </c>
      <c r="AI2386" s="84" t="s">
        <v>16522</v>
      </c>
      <c r="AJ2386" s="84"/>
      <c r="AK2386" s="92" t="s">
        <v>16467</v>
      </c>
      <c r="AL2386" s="84" t="b">
        <v>0</v>
      </c>
      <c r="AM2386" s="84">
        <v>42</v>
      </c>
      <c r="AN2386" s="92" t="s">
        <v>15177</v>
      </c>
      <c r="AO2386" s="84" t="s">
        <v>16534</v>
      </c>
      <c r="AP2386" s="84" t="b">
        <v>0</v>
      </c>
      <c r="AQ2386" s="92" t="s">
        <v>15177</v>
      </c>
      <c r="AR2386" s="84" t="s">
        <v>179</v>
      </c>
      <c r="AS2386" s="84">
        <v>0</v>
      </c>
      <c r="AT2386" s="84">
        <v>0</v>
      </c>
      <c r="AU2386" s="84"/>
      <c r="AV2386" s="84"/>
      <c r="AW2386" s="84"/>
      <c r="AX2386" s="84"/>
      <c r="AY2386" s="84"/>
      <c r="AZ2386" s="84"/>
      <c r="BA2386" s="84"/>
      <c r="BB2386" s="84"/>
      <c r="BC2386">
        <v>1</v>
      </c>
      <c r="BD2386">
        <v>0</v>
      </c>
      <c r="BE2386">
        <v>0</v>
      </c>
      <c r="BF2386">
        <v>0</v>
      </c>
      <c r="BG2386">
        <v>1</v>
      </c>
      <c r="BH2386">
        <v>0</v>
      </c>
    </row>
    <row r="2387" spans="1:60" x14ac:dyDescent="0.3">
      <c r="A2387" s="69" t="s">
        <v>1399</v>
      </c>
      <c r="B2387" s="69" t="s">
        <v>2118</v>
      </c>
      <c r="C2387" s="70"/>
      <c r="D2387" s="71"/>
      <c r="E2387" s="72"/>
      <c r="F2387" s="73"/>
      <c r="G2387" s="70"/>
      <c r="H2387" s="74"/>
      <c r="I2387" s="75"/>
      <c r="J2387" s="75"/>
      <c r="K2387" s="36"/>
      <c r="L2387" s="82"/>
      <c r="M2387" s="82"/>
      <c r="N2387" s="77"/>
      <c r="O2387" s="84" t="s">
        <v>2169</v>
      </c>
      <c r="P2387" s="86">
        <v>43862.429085648146</v>
      </c>
      <c r="Q2387" s="84" t="s">
        <v>2321</v>
      </c>
      <c r="R2387" s="84"/>
      <c r="S2387" s="84"/>
      <c r="T2387" s="84" t="s">
        <v>2873</v>
      </c>
      <c r="U2387" s="84"/>
      <c r="V2387" s="87" t="s">
        <v>4149</v>
      </c>
      <c r="W2387" s="86">
        <v>43862.429085648146</v>
      </c>
      <c r="X2387" s="90">
        <v>43862</v>
      </c>
      <c r="Y2387" s="92" t="s">
        <v>6623</v>
      </c>
      <c r="Z2387" s="87" t="s">
        <v>10402</v>
      </c>
      <c r="AA2387" s="84"/>
      <c r="AB2387" s="84"/>
      <c r="AC2387" s="92" t="s">
        <v>14285</v>
      </c>
      <c r="AD2387" s="84"/>
      <c r="AE2387" s="84" t="b">
        <v>0</v>
      </c>
      <c r="AF2387" s="84">
        <v>0</v>
      </c>
      <c r="AG2387" s="92" t="s">
        <v>16467</v>
      </c>
      <c r="AH2387" s="84" t="b">
        <v>0</v>
      </c>
      <c r="AI2387" s="84" t="s">
        <v>16520</v>
      </c>
      <c r="AJ2387" s="84"/>
      <c r="AK2387" s="92" t="s">
        <v>16467</v>
      </c>
      <c r="AL2387" s="84" t="b">
        <v>0</v>
      </c>
      <c r="AM2387" s="84">
        <v>85</v>
      </c>
      <c r="AN2387" s="92" t="s">
        <v>16409</v>
      </c>
      <c r="AO2387" s="84" t="s">
        <v>16534</v>
      </c>
      <c r="AP2387" s="84" t="b">
        <v>0</v>
      </c>
      <c r="AQ2387" s="92" t="s">
        <v>16409</v>
      </c>
      <c r="AR2387" s="84" t="s">
        <v>179</v>
      </c>
      <c r="AS2387" s="84">
        <v>0</v>
      </c>
      <c r="AT2387" s="84">
        <v>0</v>
      </c>
      <c r="AU2387" s="84"/>
      <c r="AV2387" s="84"/>
      <c r="AW2387" s="84"/>
      <c r="AX2387" s="84"/>
      <c r="AY2387" s="84"/>
      <c r="AZ2387" s="84"/>
      <c r="BA2387" s="84"/>
      <c r="BB2387" s="84"/>
      <c r="BC2387">
        <v>1</v>
      </c>
      <c r="BD2387">
        <v>0</v>
      </c>
      <c r="BE2387">
        <v>0</v>
      </c>
      <c r="BF2387">
        <v>0</v>
      </c>
      <c r="BG2387">
        <v>1</v>
      </c>
      <c r="BH2387">
        <v>0</v>
      </c>
    </row>
    <row r="2388" spans="1:60" x14ac:dyDescent="0.3">
      <c r="A2388" s="69" t="s">
        <v>882</v>
      </c>
      <c r="B2388" s="69" t="s">
        <v>882</v>
      </c>
      <c r="C2388" s="70"/>
      <c r="D2388" s="71"/>
      <c r="E2388" s="72"/>
      <c r="F2388" s="73"/>
      <c r="G2388" s="70"/>
      <c r="H2388" s="74"/>
      <c r="I2388" s="75"/>
      <c r="J2388" s="75"/>
      <c r="K2388" s="36"/>
      <c r="L2388" s="82"/>
      <c r="M2388" s="82"/>
      <c r="N2388" s="77"/>
      <c r="O2388" s="84" t="s">
        <v>179</v>
      </c>
      <c r="P2388" s="86">
        <v>43862.429710648146</v>
      </c>
      <c r="Q2388" s="84" t="s">
        <v>2410</v>
      </c>
      <c r="R2388" s="84"/>
      <c r="S2388" s="84"/>
      <c r="T2388" s="84" t="s">
        <v>2873</v>
      </c>
      <c r="U2388" s="84"/>
      <c r="V2388" s="87" t="s">
        <v>3664</v>
      </c>
      <c r="W2388" s="86">
        <v>43862.429710648146</v>
      </c>
      <c r="X2388" s="90">
        <v>43862</v>
      </c>
      <c r="Y2388" s="92" t="s">
        <v>5816</v>
      </c>
      <c r="Z2388" s="87" t="s">
        <v>9583</v>
      </c>
      <c r="AA2388" s="84"/>
      <c r="AB2388" s="84"/>
      <c r="AC2388" s="92" t="s">
        <v>13461</v>
      </c>
      <c r="AD2388" s="84"/>
      <c r="AE2388" s="84" t="b">
        <v>0</v>
      </c>
      <c r="AF2388" s="84">
        <v>1</v>
      </c>
      <c r="AG2388" s="92" t="s">
        <v>16467</v>
      </c>
      <c r="AH2388" s="84" t="b">
        <v>0</v>
      </c>
      <c r="AI2388" s="84" t="s">
        <v>16520</v>
      </c>
      <c r="AJ2388" s="84"/>
      <c r="AK2388" s="92" t="s">
        <v>16467</v>
      </c>
      <c r="AL2388" s="84" t="b">
        <v>0</v>
      </c>
      <c r="AM2388" s="84">
        <v>0</v>
      </c>
      <c r="AN2388" s="92" t="s">
        <v>16467</v>
      </c>
      <c r="AO2388" s="84" t="s">
        <v>16534</v>
      </c>
      <c r="AP2388" s="84" t="b">
        <v>0</v>
      </c>
      <c r="AQ2388" s="92" t="s">
        <v>13461</v>
      </c>
      <c r="AR2388" s="84" t="s">
        <v>179</v>
      </c>
      <c r="AS2388" s="84">
        <v>0</v>
      </c>
      <c r="AT2388" s="84">
        <v>0</v>
      </c>
      <c r="AU2388" s="84"/>
      <c r="AV2388" s="84"/>
      <c r="AW2388" s="84"/>
      <c r="AX2388" s="84"/>
      <c r="AY2388" s="84"/>
      <c r="AZ2388" s="84"/>
      <c r="BA2388" s="84"/>
      <c r="BB2388" s="84"/>
      <c r="BC2388">
        <v>1</v>
      </c>
      <c r="BD2388">
        <v>0</v>
      </c>
      <c r="BE2388">
        <v>0</v>
      </c>
      <c r="BF2388">
        <v>1</v>
      </c>
      <c r="BG2388">
        <v>0</v>
      </c>
      <c r="BH2388">
        <v>0</v>
      </c>
    </row>
    <row r="2389" spans="1:60" x14ac:dyDescent="0.3">
      <c r="A2389" s="69" t="s">
        <v>909</v>
      </c>
      <c r="B2389" s="69" t="s">
        <v>2128</v>
      </c>
      <c r="C2389" s="70"/>
      <c r="D2389" s="71"/>
      <c r="E2389" s="72"/>
      <c r="F2389" s="73"/>
      <c r="G2389" s="70"/>
      <c r="H2389" s="74"/>
      <c r="I2389" s="75"/>
      <c r="J2389" s="75"/>
      <c r="K2389" s="36"/>
      <c r="L2389" s="82"/>
      <c r="M2389" s="82"/>
      <c r="N2389" s="77"/>
      <c r="O2389" s="84" t="s">
        <v>2168</v>
      </c>
      <c r="P2389" s="86">
        <v>43862.430497685185</v>
      </c>
      <c r="Q2389" s="84" t="s">
        <v>2299</v>
      </c>
      <c r="R2389" s="84"/>
      <c r="S2389" s="84"/>
      <c r="T2389" s="84"/>
      <c r="U2389" s="84"/>
      <c r="V2389" s="87" t="s">
        <v>3690</v>
      </c>
      <c r="W2389" s="86">
        <v>43862.430497685185</v>
      </c>
      <c r="X2389" s="90">
        <v>43862</v>
      </c>
      <c r="Y2389" s="92" t="s">
        <v>5863</v>
      </c>
      <c r="Z2389" s="87" t="s">
        <v>9633</v>
      </c>
      <c r="AA2389" s="84"/>
      <c r="AB2389" s="84"/>
      <c r="AC2389" s="92" t="s">
        <v>13511</v>
      </c>
      <c r="AD2389" s="84"/>
      <c r="AE2389" s="84" t="b">
        <v>0</v>
      </c>
      <c r="AF2389" s="84">
        <v>0</v>
      </c>
      <c r="AG2389" s="92" t="s">
        <v>16467</v>
      </c>
      <c r="AH2389" s="84" t="b">
        <v>0</v>
      </c>
      <c r="AI2389" s="84" t="s">
        <v>16520</v>
      </c>
      <c r="AJ2389" s="84"/>
      <c r="AK2389" s="92" t="s">
        <v>16467</v>
      </c>
      <c r="AL2389" s="84" t="b">
        <v>0</v>
      </c>
      <c r="AM2389" s="84">
        <v>118</v>
      </c>
      <c r="AN2389" s="92" t="s">
        <v>16294</v>
      </c>
      <c r="AO2389" s="84" t="s">
        <v>16534</v>
      </c>
      <c r="AP2389" s="84" t="b">
        <v>0</v>
      </c>
      <c r="AQ2389" s="92" t="s">
        <v>16294</v>
      </c>
      <c r="AR2389" s="84" t="s">
        <v>179</v>
      </c>
      <c r="AS2389" s="84">
        <v>0</v>
      </c>
      <c r="AT2389" s="84">
        <v>0</v>
      </c>
      <c r="AU2389" s="84"/>
      <c r="AV2389" s="84"/>
      <c r="AW2389" s="84"/>
      <c r="AX2389" s="84"/>
      <c r="AY2389" s="84"/>
      <c r="AZ2389" s="84"/>
      <c r="BA2389" s="84"/>
      <c r="BB2389" s="84"/>
      <c r="BC2389">
        <v>1</v>
      </c>
      <c r="BD2389">
        <v>0</v>
      </c>
      <c r="BE2389">
        <v>1</v>
      </c>
      <c r="BF2389">
        <v>0</v>
      </c>
      <c r="BG2389">
        <v>0</v>
      </c>
      <c r="BH2389">
        <v>0</v>
      </c>
    </row>
    <row r="2390" spans="1:60" x14ac:dyDescent="0.3">
      <c r="A2390" s="69" t="s">
        <v>909</v>
      </c>
      <c r="B2390" s="69" t="s">
        <v>2145</v>
      </c>
      <c r="C2390" s="70"/>
      <c r="D2390" s="71"/>
      <c r="E2390" s="72"/>
      <c r="F2390" s="73"/>
      <c r="G2390" s="70"/>
      <c r="H2390" s="74"/>
      <c r="I2390" s="75"/>
      <c r="J2390" s="75"/>
      <c r="K2390" s="36"/>
      <c r="L2390" s="82"/>
      <c r="M2390" s="82"/>
      <c r="N2390" s="77"/>
      <c r="O2390" s="84" t="s">
        <v>2168</v>
      </c>
      <c r="P2390" s="86">
        <v>43862.430497685185</v>
      </c>
      <c r="Q2390" s="84" t="s">
        <v>2299</v>
      </c>
      <c r="R2390" s="84"/>
      <c r="S2390" s="84"/>
      <c r="T2390" s="84"/>
      <c r="U2390" s="84"/>
      <c r="V2390" s="87" t="s">
        <v>3690</v>
      </c>
      <c r="W2390" s="86">
        <v>43862.430497685185</v>
      </c>
      <c r="X2390" s="90">
        <v>43862</v>
      </c>
      <c r="Y2390" s="92" t="s">
        <v>5863</v>
      </c>
      <c r="Z2390" s="87" t="s">
        <v>9633</v>
      </c>
      <c r="AA2390" s="84"/>
      <c r="AB2390" s="84"/>
      <c r="AC2390" s="92" t="s">
        <v>13511</v>
      </c>
      <c r="AD2390" s="84"/>
      <c r="AE2390" s="84" t="b">
        <v>0</v>
      </c>
      <c r="AF2390" s="84">
        <v>0</v>
      </c>
      <c r="AG2390" s="92" t="s">
        <v>16467</v>
      </c>
      <c r="AH2390" s="84" t="b">
        <v>0</v>
      </c>
      <c r="AI2390" s="84" t="s">
        <v>16520</v>
      </c>
      <c r="AJ2390" s="84"/>
      <c r="AK2390" s="92" t="s">
        <v>16467</v>
      </c>
      <c r="AL2390" s="84" t="b">
        <v>0</v>
      </c>
      <c r="AM2390" s="84">
        <v>118</v>
      </c>
      <c r="AN2390" s="92" t="s">
        <v>16294</v>
      </c>
      <c r="AO2390" s="84" t="s">
        <v>16534</v>
      </c>
      <c r="AP2390" s="84" t="b">
        <v>0</v>
      </c>
      <c r="AQ2390" s="92" t="s">
        <v>16294</v>
      </c>
      <c r="AR2390" s="84" t="s">
        <v>179</v>
      </c>
      <c r="AS2390" s="84">
        <v>0</v>
      </c>
      <c r="AT2390" s="84">
        <v>0</v>
      </c>
      <c r="AU2390" s="84"/>
      <c r="AV2390" s="84"/>
      <c r="AW2390" s="84"/>
      <c r="AX2390" s="84"/>
      <c r="AY2390" s="84"/>
      <c r="AZ2390" s="84"/>
      <c r="BA2390" s="84"/>
      <c r="BB2390" s="84"/>
      <c r="BC2390">
        <v>1</v>
      </c>
      <c r="BD2390">
        <v>0</v>
      </c>
      <c r="BE2390">
        <v>1</v>
      </c>
      <c r="BF2390">
        <v>0</v>
      </c>
      <c r="BG2390">
        <v>0</v>
      </c>
      <c r="BH2390">
        <v>0</v>
      </c>
    </row>
    <row r="2391" spans="1:60" x14ac:dyDescent="0.3">
      <c r="A2391" s="69" t="s">
        <v>883</v>
      </c>
      <c r="B2391" s="69" t="s">
        <v>883</v>
      </c>
      <c r="C2391" s="70"/>
      <c r="D2391" s="71"/>
      <c r="E2391" s="72"/>
      <c r="F2391" s="73"/>
      <c r="G2391" s="70"/>
      <c r="H2391" s="74"/>
      <c r="I2391" s="75"/>
      <c r="J2391" s="75"/>
      <c r="K2391" s="36"/>
      <c r="L2391" s="82"/>
      <c r="M2391" s="82"/>
      <c r="N2391" s="77"/>
      <c r="O2391" s="84" t="s">
        <v>179</v>
      </c>
      <c r="P2391" s="86">
        <v>43862.430613425924</v>
      </c>
      <c r="Q2391" s="84" t="s">
        <v>2411</v>
      </c>
      <c r="R2391" s="84"/>
      <c r="S2391" s="84"/>
      <c r="T2391" s="84" t="s">
        <v>2883</v>
      </c>
      <c r="U2391" s="84"/>
      <c r="V2391" s="87" t="s">
        <v>3665</v>
      </c>
      <c r="W2391" s="86">
        <v>43862.430613425924</v>
      </c>
      <c r="X2391" s="90">
        <v>43862</v>
      </c>
      <c r="Y2391" s="92" t="s">
        <v>5817</v>
      </c>
      <c r="Z2391" s="87" t="s">
        <v>9584</v>
      </c>
      <c r="AA2391" s="84"/>
      <c r="AB2391" s="84"/>
      <c r="AC2391" s="92" t="s">
        <v>13462</v>
      </c>
      <c r="AD2391" s="84"/>
      <c r="AE2391" s="84" t="b">
        <v>0</v>
      </c>
      <c r="AF2391" s="84">
        <v>0</v>
      </c>
      <c r="AG2391" s="92" t="s">
        <v>16467</v>
      </c>
      <c r="AH2391" s="84" t="b">
        <v>0</v>
      </c>
      <c r="AI2391" s="84" t="s">
        <v>16520</v>
      </c>
      <c r="AJ2391" s="84"/>
      <c r="AK2391" s="92" t="s">
        <v>16467</v>
      </c>
      <c r="AL2391" s="84" t="b">
        <v>0</v>
      </c>
      <c r="AM2391" s="84">
        <v>0</v>
      </c>
      <c r="AN2391" s="92" t="s">
        <v>16467</v>
      </c>
      <c r="AO2391" s="84" t="s">
        <v>16534</v>
      </c>
      <c r="AP2391" s="84" t="b">
        <v>0</v>
      </c>
      <c r="AQ2391" s="92" t="s">
        <v>13462</v>
      </c>
      <c r="AR2391" s="84" t="s">
        <v>179</v>
      </c>
      <c r="AS2391" s="84">
        <v>0</v>
      </c>
      <c r="AT2391" s="84">
        <v>0</v>
      </c>
      <c r="AU2391" s="84"/>
      <c r="AV2391" s="84"/>
      <c r="AW2391" s="84"/>
      <c r="AX2391" s="84"/>
      <c r="AY2391" s="84"/>
      <c r="AZ2391" s="84"/>
      <c r="BA2391" s="84"/>
      <c r="BB2391" s="84"/>
      <c r="BC2391">
        <v>1</v>
      </c>
      <c r="BD2391">
        <v>0</v>
      </c>
      <c r="BE2391">
        <v>0</v>
      </c>
      <c r="BF2391">
        <v>1</v>
      </c>
      <c r="BG2391">
        <v>0</v>
      </c>
      <c r="BH2391">
        <v>0</v>
      </c>
    </row>
    <row r="2392" spans="1:60" x14ac:dyDescent="0.3">
      <c r="A2392" s="69" t="s">
        <v>1458</v>
      </c>
      <c r="B2392" s="69" t="s">
        <v>1634</v>
      </c>
      <c r="C2392" s="70"/>
      <c r="D2392" s="71"/>
      <c r="E2392" s="72"/>
      <c r="F2392" s="73"/>
      <c r="G2392" s="70"/>
      <c r="H2392" s="74"/>
      <c r="I2392" s="75"/>
      <c r="J2392" s="75"/>
      <c r="K2392" s="36"/>
      <c r="L2392" s="82"/>
      <c r="M2392" s="82"/>
      <c r="N2392" s="77"/>
      <c r="O2392" s="84" t="s">
        <v>2169</v>
      </c>
      <c r="P2392" s="86">
        <v>43862.431076388886</v>
      </c>
      <c r="Q2392" s="84" t="s">
        <v>2551</v>
      </c>
      <c r="R2392" s="84"/>
      <c r="S2392" s="84"/>
      <c r="T2392" s="84"/>
      <c r="U2392" s="84"/>
      <c r="V2392" s="87" t="s">
        <v>4201</v>
      </c>
      <c r="W2392" s="86">
        <v>43862.431076388886</v>
      </c>
      <c r="X2392" s="90">
        <v>43862</v>
      </c>
      <c r="Y2392" s="92" t="s">
        <v>6781</v>
      </c>
      <c r="Z2392" s="87" t="s">
        <v>10561</v>
      </c>
      <c r="AA2392" s="84"/>
      <c r="AB2392" s="84"/>
      <c r="AC2392" s="92" t="s">
        <v>14444</v>
      </c>
      <c r="AD2392" s="84"/>
      <c r="AE2392" s="84" t="b">
        <v>0</v>
      </c>
      <c r="AF2392" s="84">
        <v>0</v>
      </c>
      <c r="AG2392" s="92" t="s">
        <v>16467</v>
      </c>
      <c r="AH2392" s="84" t="b">
        <v>0</v>
      </c>
      <c r="AI2392" s="84" t="s">
        <v>16520</v>
      </c>
      <c r="AJ2392" s="84"/>
      <c r="AK2392" s="92" t="s">
        <v>16467</v>
      </c>
      <c r="AL2392" s="84" t="b">
        <v>0</v>
      </c>
      <c r="AM2392" s="84">
        <v>3</v>
      </c>
      <c r="AN2392" s="92" t="s">
        <v>14962</v>
      </c>
      <c r="AO2392" s="84" t="s">
        <v>16534</v>
      </c>
      <c r="AP2392" s="84" t="b">
        <v>0</v>
      </c>
      <c r="AQ2392" s="92" t="s">
        <v>14962</v>
      </c>
      <c r="AR2392" s="84" t="s">
        <v>179</v>
      </c>
      <c r="AS2392" s="84">
        <v>0</v>
      </c>
      <c r="AT2392" s="84">
        <v>0</v>
      </c>
      <c r="AU2392" s="84"/>
      <c r="AV2392" s="84"/>
      <c r="AW2392" s="84"/>
      <c r="AX2392" s="84"/>
      <c r="AY2392" s="84"/>
      <c r="AZ2392" s="84"/>
      <c r="BA2392" s="84"/>
      <c r="BB2392" s="84"/>
      <c r="BC2392">
        <v>1</v>
      </c>
      <c r="BD2392">
        <v>0</v>
      </c>
      <c r="BE2392">
        <v>0</v>
      </c>
      <c r="BF2392">
        <v>0</v>
      </c>
      <c r="BG2392">
        <v>1</v>
      </c>
      <c r="BH2392">
        <v>0</v>
      </c>
    </row>
    <row r="2393" spans="1:60" x14ac:dyDescent="0.3">
      <c r="A2393" s="69" t="s">
        <v>2063</v>
      </c>
      <c r="B2393" s="69" t="s">
        <v>2118</v>
      </c>
      <c r="C2393" s="70"/>
      <c r="D2393" s="71"/>
      <c r="E2393" s="72"/>
      <c r="F2393" s="73"/>
      <c r="G2393" s="70"/>
      <c r="H2393" s="74"/>
      <c r="I2393" s="75"/>
      <c r="J2393" s="75"/>
      <c r="K2393" s="36"/>
      <c r="L2393" s="82"/>
      <c r="M2393" s="82"/>
      <c r="N2393" s="77"/>
      <c r="O2393" s="84" t="s">
        <v>2169</v>
      </c>
      <c r="P2393" s="86">
        <v>43862.431296296294</v>
      </c>
      <c r="Q2393" s="84" t="s">
        <v>2406</v>
      </c>
      <c r="R2393" s="84"/>
      <c r="S2393" s="84"/>
      <c r="T2393" s="84" t="s">
        <v>2883</v>
      </c>
      <c r="U2393" s="84"/>
      <c r="V2393" s="87" t="s">
        <v>4749</v>
      </c>
      <c r="W2393" s="86">
        <v>43862.431296296294</v>
      </c>
      <c r="X2393" s="90">
        <v>43862</v>
      </c>
      <c r="Y2393" s="92" t="s">
        <v>8371</v>
      </c>
      <c r="Z2393" s="87" t="s">
        <v>12234</v>
      </c>
      <c r="AA2393" s="84"/>
      <c r="AB2393" s="84"/>
      <c r="AC2393" s="92" t="s">
        <v>16162</v>
      </c>
      <c r="AD2393" s="84"/>
      <c r="AE2393" s="84" t="b">
        <v>0</v>
      </c>
      <c r="AF2393" s="84">
        <v>0</v>
      </c>
      <c r="AG2393" s="92" t="s">
        <v>16467</v>
      </c>
      <c r="AH2393" s="84" t="b">
        <v>0</v>
      </c>
      <c r="AI2393" s="84" t="s">
        <v>16520</v>
      </c>
      <c r="AJ2393" s="84"/>
      <c r="AK2393" s="92" t="s">
        <v>16467</v>
      </c>
      <c r="AL2393" s="84" t="b">
        <v>0</v>
      </c>
      <c r="AM2393" s="84">
        <v>44</v>
      </c>
      <c r="AN2393" s="92" t="s">
        <v>16410</v>
      </c>
      <c r="AO2393" s="84" t="s">
        <v>16535</v>
      </c>
      <c r="AP2393" s="84" t="b">
        <v>0</v>
      </c>
      <c r="AQ2393" s="92" t="s">
        <v>16410</v>
      </c>
      <c r="AR2393" s="84" t="s">
        <v>179</v>
      </c>
      <c r="AS2393" s="84">
        <v>0</v>
      </c>
      <c r="AT2393" s="84">
        <v>0</v>
      </c>
      <c r="AU2393" s="84"/>
      <c r="AV2393" s="84"/>
      <c r="AW2393" s="84"/>
      <c r="AX2393" s="84"/>
      <c r="AY2393" s="84"/>
      <c r="AZ2393" s="84"/>
      <c r="BA2393" s="84"/>
      <c r="BB2393" s="84"/>
      <c r="BC2393">
        <v>2</v>
      </c>
      <c r="BD2393">
        <v>0</v>
      </c>
      <c r="BE2393">
        <v>0</v>
      </c>
      <c r="BF2393">
        <v>0</v>
      </c>
      <c r="BG2393">
        <v>2</v>
      </c>
      <c r="BH2393">
        <v>0</v>
      </c>
    </row>
    <row r="2394" spans="1:60" x14ac:dyDescent="0.3">
      <c r="A2394" s="69" t="s">
        <v>884</v>
      </c>
      <c r="B2394" s="69" t="s">
        <v>2077</v>
      </c>
      <c r="C2394" s="70"/>
      <c r="D2394" s="71"/>
      <c r="E2394" s="72"/>
      <c r="F2394" s="73"/>
      <c r="G2394" s="70"/>
      <c r="H2394" s="74"/>
      <c r="I2394" s="75"/>
      <c r="J2394" s="75"/>
      <c r="K2394" s="36"/>
      <c r="L2394" s="82"/>
      <c r="M2394" s="82"/>
      <c r="N2394" s="77"/>
      <c r="O2394" s="84" t="s">
        <v>2169</v>
      </c>
      <c r="P2394" s="86">
        <v>43862.432326388887</v>
      </c>
      <c r="Q2394" s="84" t="s">
        <v>2301</v>
      </c>
      <c r="R2394" s="84"/>
      <c r="S2394" s="84"/>
      <c r="T2394" s="84" t="s">
        <v>2873</v>
      </c>
      <c r="U2394" s="84"/>
      <c r="V2394" s="87" t="s">
        <v>3666</v>
      </c>
      <c r="W2394" s="86">
        <v>43862.432326388887</v>
      </c>
      <c r="X2394" s="90">
        <v>43862</v>
      </c>
      <c r="Y2394" s="92" t="s">
        <v>5818</v>
      </c>
      <c r="Z2394" s="87" t="s">
        <v>9585</v>
      </c>
      <c r="AA2394" s="84"/>
      <c r="AB2394" s="84"/>
      <c r="AC2394" s="92" t="s">
        <v>13463</v>
      </c>
      <c r="AD2394" s="84"/>
      <c r="AE2394" s="84" t="b">
        <v>0</v>
      </c>
      <c r="AF2394" s="84">
        <v>0</v>
      </c>
      <c r="AG2394" s="92" t="s">
        <v>16467</v>
      </c>
      <c r="AH2394" s="84" t="b">
        <v>0</v>
      </c>
      <c r="AI2394" s="84" t="s">
        <v>16520</v>
      </c>
      <c r="AJ2394" s="84"/>
      <c r="AK2394" s="92" t="s">
        <v>16467</v>
      </c>
      <c r="AL2394" s="84" t="b">
        <v>0</v>
      </c>
      <c r="AM2394" s="84">
        <v>56</v>
      </c>
      <c r="AN2394" s="92" t="s">
        <v>16433</v>
      </c>
      <c r="AO2394" s="84" t="s">
        <v>16534</v>
      </c>
      <c r="AP2394" s="84" t="b">
        <v>0</v>
      </c>
      <c r="AQ2394" s="92" t="s">
        <v>16433</v>
      </c>
      <c r="AR2394" s="84" t="s">
        <v>179</v>
      </c>
      <c r="AS2394" s="84">
        <v>0</v>
      </c>
      <c r="AT2394" s="84">
        <v>0</v>
      </c>
      <c r="AU2394" s="84"/>
      <c r="AV2394" s="84"/>
      <c r="AW2394" s="84"/>
      <c r="AX2394" s="84"/>
      <c r="AY2394" s="84"/>
      <c r="AZ2394" s="84"/>
      <c r="BA2394" s="84"/>
      <c r="BB2394" s="84"/>
      <c r="BC2394">
        <v>1</v>
      </c>
      <c r="BD2394">
        <v>0</v>
      </c>
      <c r="BE2394">
        <v>0</v>
      </c>
      <c r="BF2394">
        <v>0</v>
      </c>
      <c r="BG2394">
        <v>1</v>
      </c>
      <c r="BH2394">
        <v>0</v>
      </c>
    </row>
    <row r="2395" spans="1:60" x14ac:dyDescent="0.3">
      <c r="A2395" s="69" t="s">
        <v>2124</v>
      </c>
      <c r="B2395" s="69" t="s">
        <v>2124</v>
      </c>
      <c r="C2395" s="70"/>
      <c r="D2395" s="71"/>
      <c r="E2395" s="72"/>
      <c r="F2395" s="73"/>
      <c r="G2395" s="70"/>
      <c r="H2395" s="74"/>
      <c r="I2395" s="75"/>
      <c r="J2395" s="75"/>
      <c r="K2395" s="36"/>
      <c r="L2395" s="82"/>
      <c r="M2395" s="82"/>
      <c r="N2395" s="77"/>
      <c r="O2395" s="84" t="s">
        <v>179</v>
      </c>
      <c r="P2395" s="86">
        <v>43862.432719907411</v>
      </c>
      <c r="Q2395" s="84" t="s">
        <v>2413</v>
      </c>
      <c r="R2395" s="84"/>
      <c r="S2395" s="84"/>
      <c r="T2395" s="84" t="s">
        <v>2883</v>
      </c>
      <c r="U2395" s="84"/>
      <c r="V2395" s="87" t="s">
        <v>4809</v>
      </c>
      <c r="W2395" s="86">
        <v>43862.432719907411</v>
      </c>
      <c r="X2395" s="90">
        <v>43862</v>
      </c>
      <c r="Y2395" s="92" t="s">
        <v>8576</v>
      </c>
      <c r="Z2395" s="87" t="s">
        <v>12450</v>
      </c>
      <c r="AA2395" s="84"/>
      <c r="AB2395" s="84"/>
      <c r="AC2395" s="92" t="s">
        <v>16419</v>
      </c>
      <c r="AD2395" s="84"/>
      <c r="AE2395" s="84" t="b">
        <v>0</v>
      </c>
      <c r="AF2395" s="84">
        <v>70</v>
      </c>
      <c r="AG2395" s="92" t="s">
        <v>16467</v>
      </c>
      <c r="AH2395" s="84" t="b">
        <v>0</v>
      </c>
      <c r="AI2395" s="84" t="s">
        <v>16520</v>
      </c>
      <c r="AJ2395" s="84"/>
      <c r="AK2395" s="92" t="s">
        <v>16467</v>
      </c>
      <c r="AL2395" s="84" t="b">
        <v>0</v>
      </c>
      <c r="AM2395" s="84">
        <v>43</v>
      </c>
      <c r="AN2395" s="92" t="s">
        <v>16467</v>
      </c>
      <c r="AO2395" s="84" t="s">
        <v>16534</v>
      </c>
      <c r="AP2395" s="84" t="b">
        <v>0</v>
      </c>
      <c r="AQ2395" s="92" t="s">
        <v>16419</v>
      </c>
      <c r="AR2395" s="84" t="s">
        <v>179</v>
      </c>
      <c r="AS2395" s="84">
        <v>0</v>
      </c>
      <c r="AT2395" s="84">
        <v>0</v>
      </c>
      <c r="AU2395" s="84"/>
      <c r="AV2395" s="84"/>
      <c r="AW2395" s="84"/>
      <c r="AX2395" s="84"/>
      <c r="AY2395" s="84"/>
      <c r="AZ2395" s="84"/>
      <c r="BA2395" s="84"/>
      <c r="BB2395" s="84"/>
      <c r="BC2395">
        <v>2</v>
      </c>
      <c r="BD2395">
        <v>0</v>
      </c>
      <c r="BE2395">
        <v>0</v>
      </c>
      <c r="BF2395">
        <v>1</v>
      </c>
      <c r="BG2395">
        <v>1</v>
      </c>
      <c r="BH2395">
        <v>0</v>
      </c>
    </row>
    <row r="2396" spans="1:60" x14ac:dyDescent="0.3">
      <c r="A2396" s="69" t="s">
        <v>885</v>
      </c>
      <c r="B2396" s="69" t="s">
        <v>962</v>
      </c>
      <c r="C2396" s="70"/>
      <c r="D2396" s="71"/>
      <c r="E2396" s="72"/>
      <c r="F2396" s="73"/>
      <c r="G2396" s="70"/>
      <c r="H2396" s="74"/>
      <c r="I2396" s="75"/>
      <c r="J2396" s="75"/>
      <c r="K2396" s="36"/>
      <c r="L2396" s="82"/>
      <c r="M2396" s="82"/>
      <c r="N2396" s="77"/>
      <c r="O2396" s="84" t="s">
        <v>2169</v>
      </c>
      <c r="P2396" s="86">
        <v>43862.432928240742</v>
      </c>
      <c r="Q2396" s="84" t="s">
        <v>2397</v>
      </c>
      <c r="R2396" s="84"/>
      <c r="S2396" s="84"/>
      <c r="T2396" s="84" t="s">
        <v>2883</v>
      </c>
      <c r="U2396" s="87" t="s">
        <v>2980</v>
      </c>
      <c r="V2396" s="87" t="s">
        <v>2980</v>
      </c>
      <c r="W2396" s="86">
        <v>43862.432928240742</v>
      </c>
      <c r="X2396" s="90">
        <v>43862</v>
      </c>
      <c r="Y2396" s="92" t="s">
        <v>5819</v>
      </c>
      <c r="Z2396" s="87" t="s">
        <v>9586</v>
      </c>
      <c r="AA2396" s="84"/>
      <c r="AB2396" s="84"/>
      <c r="AC2396" s="92" t="s">
        <v>13464</v>
      </c>
      <c r="AD2396" s="84"/>
      <c r="AE2396" s="84" t="b">
        <v>0</v>
      </c>
      <c r="AF2396" s="84">
        <v>0</v>
      </c>
      <c r="AG2396" s="92" t="s">
        <v>16467</v>
      </c>
      <c r="AH2396" s="84" t="b">
        <v>0</v>
      </c>
      <c r="AI2396" s="84" t="s">
        <v>16520</v>
      </c>
      <c r="AJ2396" s="84"/>
      <c r="AK2396" s="92" t="s">
        <v>16467</v>
      </c>
      <c r="AL2396" s="84" t="b">
        <v>0</v>
      </c>
      <c r="AM2396" s="84">
        <v>8</v>
      </c>
      <c r="AN2396" s="92" t="s">
        <v>13588</v>
      </c>
      <c r="AO2396" s="84" t="s">
        <v>16534</v>
      </c>
      <c r="AP2396" s="84" t="b">
        <v>0</v>
      </c>
      <c r="AQ2396" s="92" t="s">
        <v>13588</v>
      </c>
      <c r="AR2396" s="84" t="s">
        <v>179</v>
      </c>
      <c r="AS2396" s="84">
        <v>0</v>
      </c>
      <c r="AT2396" s="84">
        <v>0</v>
      </c>
      <c r="AU2396" s="84"/>
      <c r="AV2396" s="84"/>
      <c r="AW2396" s="84"/>
      <c r="AX2396" s="84"/>
      <c r="AY2396" s="84"/>
      <c r="AZ2396" s="84"/>
      <c r="BA2396" s="84"/>
      <c r="BB2396" s="84"/>
      <c r="BC2396">
        <v>1</v>
      </c>
      <c r="BD2396">
        <v>0</v>
      </c>
      <c r="BE2396">
        <v>0</v>
      </c>
      <c r="BF2396">
        <v>0</v>
      </c>
      <c r="BG2396">
        <v>1</v>
      </c>
      <c r="BH2396">
        <v>0</v>
      </c>
    </row>
    <row r="2397" spans="1:60" x14ac:dyDescent="0.3">
      <c r="A2397" s="69" t="s">
        <v>890</v>
      </c>
      <c r="B2397" s="69" t="s">
        <v>2151</v>
      </c>
      <c r="C2397" s="70"/>
      <c r="D2397" s="71"/>
      <c r="E2397" s="72"/>
      <c r="F2397" s="73"/>
      <c r="G2397" s="70"/>
      <c r="H2397" s="74"/>
      <c r="I2397" s="75"/>
      <c r="J2397" s="75"/>
      <c r="K2397" s="36"/>
      <c r="L2397" s="82"/>
      <c r="M2397" s="82"/>
      <c r="N2397" s="77"/>
      <c r="O2397" s="84" t="s">
        <v>2171</v>
      </c>
      <c r="P2397" s="86">
        <v>43862.433182870373</v>
      </c>
      <c r="Q2397" s="84" t="s">
        <v>2415</v>
      </c>
      <c r="R2397" s="84"/>
      <c r="S2397" s="84"/>
      <c r="T2397" s="84" t="s">
        <v>2883</v>
      </c>
      <c r="U2397" s="84"/>
      <c r="V2397" s="87" t="s">
        <v>3671</v>
      </c>
      <c r="W2397" s="86">
        <v>43862.433182870373</v>
      </c>
      <c r="X2397" s="90">
        <v>43862</v>
      </c>
      <c r="Y2397" s="92" t="s">
        <v>5826</v>
      </c>
      <c r="Z2397" s="87" t="s">
        <v>9593</v>
      </c>
      <c r="AA2397" s="84"/>
      <c r="AB2397" s="84"/>
      <c r="AC2397" s="92" t="s">
        <v>13471</v>
      </c>
      <c r="AD2397" s="92" t="s">
        <v>16443</v>
      </c>
      <c r="AE2397" s="84" t="b">
        <v>0</v>
      </c>
      <c r="AF2397" s="84">
        <v>0</v>
      </c>
      <c r="AG2397" s="92" t="s">
        <v>16479</v>
      </c>
      <c r="AH2397" s="84" t="b">
        <v>0</v>
      </c>
      <c r="AI2397" s="84" t="s">
        <v>16520</v>
      </c>
      <c r="AJ2397" s="84"/>
      <c r="AK2397" s="92" t="s">
        <v>16467</v>
      </c>
      <c r="AL2397" s="84" t="b">
        <v>0</v>
      </c>
      <c r="AM2397" s="84">
        <v>0</v>
      </c>
      <c r="AN2397" s="92" t="s">
        <v>16467</v>
      </c>
      <c r="AO2397" s="84" t="s">
        <v>16537</v>
      </c>
      <c r="AP2397" s="84" t="b">
        <v>0</v>
      </c>
      <c r="AQ2397" s="92" t="s">
        <v>16443</v>
      </c>
      <c r="AR2397" s="84" t="s">
        <v>179</v>
      </c>
      <c r="AS2397" s="84">
        <v>0</v>
      </c>
      <c r="AT2397" s="84">
        <v>0</v>
      </c>
      <c r="AU2397" s="84"/>
      <c r="AV2397" s="84"/>
      <c r="AW2397" s="84"/>
      <c r="AX2397" s="84"/>
      <c r="AY2397" s="84"/>
      <c r="AZ2397" s="84"/>
      <c r="BA2397" s="84"/>
      <c r="BB2397" s="84"/>
      <c r="BC2397">
        <v>1</v>
      </c>
      <c r="BD2397">
        <v>0</v>
      </c>
      <c r="BE2397">
        <v>0</v>
      </c>
      <c r="BF2397">
        <v>0</v>
      </c>
      <c r="BG2397">
        <v>0</v>
      </c>
      <c r="BH2397">
        <v>1</v>
      </c>
    </row>
    <row r="2398" spans="1:60" x14ac:dyDescent="0.3">
      <c r="A2398" s="69" t="s">
        <v>886</v>
      </c>
      <c r="B2398" s="69" t="s">
        <v>1658</v>
      </c>
      <c r="C2398" s="70"/>
      <c r="D2398" s="71"/>
      <c r="E2398" s="72"/>
      <c r="F2398" s="73"/>
      <c r="G2398" s="70"/>
      <c r="H2398" s="74"/>
      <c r="I2398" s="75"/>
      <c r="J2398" s="75"/>
      <c r="K2398" s="36"/>
      <c r="L2398" s="82"/>
      <c r="M2398" s="82"/>
      <c r="N2398" s="77"/>
      <c r="O2398" s="84" t="s">
        <v>2170</v>
      </c>
      <c r="P2398" s="86">
        <v>43862.433275462965</v>
      </c>
      <c r="Q2398" s="84" t="s">
        <v>2412</v>
      </c>
      <c r="R2398" s="84"/>
      <c r="S2398" s="84"/>
      <c r="T2398" s="84" t="s">
        <v>2883</v>
      </c>
      <c r="U2398" s="84"/>
      <c r="V2398" s="87" t="s">
        <v>3667</v>
      </c>
      <c r="W2398" s="86">
        <v>43862.433275462965</v>
      </c>
      <c r="X2398" s="90">
        <v>43862</v>
      </c>
      <c r="Y2398" s="92" t="s">
        <v>5820</v>
      </c>
      <c r="Z2398" s="87" t="s">
        <v>9587</v>
      </c>
      <c r="AA2398" s="84"/>
      <c r="AB2398" s="84"/>
      <c r="AC2398" s="92" t="s">
        <v>13465</v>
      </c>
      <c r="AD2398" s="84"/>
      <c r="AE2398" s="84" t="b">
        <v>0</v>
      </c>
      <c r="AF2398" s="84">
        <v>0</v>
      </c>
      <c r="AG2398" s="92" t="s">
        <v>16467</v>
      </c>
      <c r="AH2398" s="84" t="b">
        <v>0</v>
      </c>
      <c r="AI2398" s="84" t="s">
        <v>16520</v>
      </c>
      <c r="AJ2398" s="84"/>
      <c r="AK2398" s="92" t="s">
        <v>16467</v>
      </c>
      <c r="AL2398" s="84" t="b">
        <v>0</v>
      </c>
      <c r="AM2398" s="84">
        <v>0</v>
      </c>
      <c r="AN2398" s="92" t="s">
        <v>16467</v>
      </c>
      <c r="AO2398" s="84" t="s">
        <v>16534</v>
      </c>
      <c r="AP2398" s="84" t="b">
        <v>0</v>
      </c>
      <c r="AQ2398" s="92" t="s">
        <v>13465</v>
      </c>
      <c r="AR2398" s="84" t="s">
        <v>179</v>
      </c>
      <c r="AS2398" s="84">
        <v>0</v>
      </c>
      <c r="AT2398" s="84">
        <v>0</v>
      </c>
      <c r="AU2398" s="84"/>
      <c r="AV2398" s="84"/>
      <c r="AW2398" s="84"/>
      <c r="AX2398" s="84"/>
      <c r="AY2398" s="84"/>
      <c r="AZ2398" s="84"/>
      <c r="BA2398" s="84"/>
      <c r="BB2398" s="84"/>
      <c r="BC2398">
        <v>1</v>
      </c>
      <c r="BD2398">
        <v>1</v>
      </c>
      <c r="BE2398">
        <v>0</v>
      </c>
      <c r="BF2398">
        <v>0</v>
      </c>
      <c r="BG2398">
        <v>0</v>
      </c>
      <c r="BH2398">
        <v>0</v>
      </c>
    </row>
    <row r="2399" spans="1:60" x14ac:dyDescent="0.3">
      <c r="A2399" s="69" t="s">
        <v>887</v>
      </c>
      <c r="B2399" s="69" t="s">
        <v>2124</v>
      </c>
      <c r="C2399" s="70"/>
      <c r="D2399" s="71"/>
      <c r="E2399" s="72"/>
      <c r="F2399" s="73"/>
      <c r="G2399" s="70"/>
      <c r="H2399" s="74"/>
      <c r="I2399" s="75"/>
      <c r="J2399" s="75"/>
      <c r="K2399" s="36"/>
      <c r="L2399" s="82"/>
      <c r="M2399" s="82"/>
      <c r="N2399" s="77"/>
      <c r="O2399" s="84" t="s">
        <v>2169</v>
      </c>
      <c r="P2399" s="86">
        <v>43862.433738425927</v>
      </c>
      <c r="Q2399" s="84" t="s">
        <v>2413</v>
      </c>
      <c r="R2399" s="84"/>
      <c r="S2399" s="84"/>
      <c r="T2399" s="84"/>
      <c r="U2399" s="84"/>
      <c r="V2399" s="87" t="s">
        <v>3668</v>
      </c>
      <c r="W2399" s="86">
        <v>43862.433738425927</v>
      </c>
      <c r="X2399" s="90">
        <v>43862</v>
      </c>
      <c r="Y2399" s="92" t="s">
        <v>5823</v>
      </c>
      <c r="Z2399" s="87" t="s">
        <v>9590</v>
      </c>
      <c r="AA2399" s="84"/>
      <c r="AB2399" s="84"/>
      <c r="AC2399" s="92" t="s">
        <v>13468</v>
      </c>
      <c r="AD2399" s="84"/>
      <c r="AE2399" s="84" t="b">
        <v>0</v>
      </c>
      <c r="AF2399" s="84">
        <v>0</v>
      </c>
      <c r="AG2399" s="92" t="s">
        <v>16467</v>
      </c>
      <c r="AH2399" s="84" t="b">
        <v>0</v>
      </c>
      <c r="AI2399" s="84" t="s">
        <v>16520</v>
      </c>
      <c r="AJ2399" s="84"/>
      <c r="AK2399" s="92" t="s">
        <v>16467</v>
      </c>
      <c r="AL2399" s="84" t="b">
        <v>0</v>
      </c>
      <c r="AM2399" s="84">
        <v>43</v>
      </c>
      <c r="AN2399" s="92" t="s">
        <v>16419</v>
      </c>
      <c r="AO2399" s="84" t="s">
        <v>16534</v>
      </c>
      <c r="AP2399" s="84" t="b">
        <v>0</v>
      </c>
      <c r="AQ2399" s="92" t="s">
        <v>16419</v>
      </c>
      <c r="AR2399" s="84" t="s">
        <v>179</v>
      </c>
      <c r="AS2399" s="84">
        <v>0</v>
      </c>
      <c r="AT2399" s="84">
        <v>0</v>
      </c>
      <c r="AU2399" s="84"/>
      <c r="AV2399" s="84"/>
      <c r="AW2399" s="84"/>
      <c r="AX2399" s="84"/>
      <c r="AY2399" s="84"/>
      <c r="AZ2399" s="84"/>
      <c r="BA2399" s="84"/>
      <c r="BB2399" s="84"/>
      <c r="BC2399">
        <v>1</v>
      </c>
      <c r="BD2399">
        <v>0</v>
      </c>
      <c r="BE2399">
        <v>0</v>
      </c>
      <c r="BF2399">
        <v>0</v>
      </c>
      <c r="BG2399">
        <v>1</v>
      </c>
      <c r="BH2399">
        <v>0</v>
      </c>
    </row>
    <row r="2400" spans="1:60" x14ac:dyDescent="0.3">
      <c r="A2400" s="69" t="s">
        <v>889</v>
      </c>
      <c r="B2400" s="69" t="s">
        <v>1000</v>
      </c>
      <c r="C2400" s="70"/>
      <c r="D2400" s="71"/>
      <c r="E2400" s="72"/>
      <c r="F2400" s="73"/>
      <c r="G2400" s="70"/>
      <c r="H2400" s="74"/>
      <c r="I2400" s="75"/>
      <c r="J2400" s="75"/>
      <c r="K2400" s="36"/>
      <c r="L2400" s="82"/>
      <c r="M2400" s="82"/>
      <c r="N2400" s="77"/>
      <c r="O2400" s="84" t="s">
        <v>2169</v>
      </c>
      <c r="P2400" s="86">
        <v>43862.434791666667</v>
      </c>
      <c r="Q2400" s="84" t="s">
        <v>2414</v>
      </c>
      <c r="R2400" s="84"/>
      <c r="S2400" s="84"/>
      <c r="T2400" s="84" t="s">
        <v>2913</v>
      </c>
      <c r="U2400" s="84"/>
      <c r="V2400" s="87" t="s">
        <v>3670</v>
      </c>
      <c r="W2400" s="86">
        <v>43862.434791666667</v>
      </c>
      <c r="X2400" s="90">
        <v>43862</v>
      </c>
      <c r="Y2400" s="92" t="s">
        <v>5825</v>
      </c>
      <c r="Z2400" s="87" t="s">
        <v>9592</v>
      </c>
      <c r="AA2400" s="84"/>
      <c r="AB2400" s="84"/>
      <c r="AC2400" s="92" t="s">
        <v>13470</v>
      </c>
      <c r="AD2400" s="84"/>
      <c r="AE2400" s="84" t="b">
        <v>0</v>
      </c>
      <c r="AF2400" s="84">
        <v>0</v>
      </c>
      <c r="AG2400" s="92" t="s">
        <v>16467</v>
      </c>
      <c r="AH2400" s="84" t="b">
        <v>0</v>
      </c>
      <c r="AI2400" s="84" t="s">
        <v>16520</v>
      </c>
      <c r="AJ2400" s="84"/>
      <c r="AK2400" s="92" t="s">
        <v>16467</v>
      </c>
      <c r="AL2400" s="84" t="b">
        <v>0</v>
      </c>
      <c r="AM2400" s="84">
        <v>1</v>
      </c>
      <c r="AN2400" s="92" t="s">
        <v>13637</v>
      </c>
      <c r="AO2400" s="84" t="s">
        <v>16534</v>
      </c>
      <c r="AP2400" s="84" t="b">
        <v>0</v>
      </c>
      <c r="AQ2400" s="92" t="s">
        <v>13637</v>
      </c>
      <c r="AR2400" s="84" t="s">
        <v>179</v>
      </c>
      <c r="AS2400" s="84">
        <v>0</v>
      </c>
      <c r="AT2400" s="84">
        <v>0</v>
      </c>
      <c r="AU2400" s="84"/>
      <c r="AV2400" s="84"/>
      <c r="AW2400" s="84"/>
      <c r="AX2400" s="84"/>
      <c r="AY2400" s="84"/>
      <c r="AZ2400" s="84"/>
      <c r="BA2400" s="84"/>
      <c r="BB2400" s="84"/>
      <c r="BC2400">
        <v>1</v>
      </c>
      <c r="BD2400">
        <v>0</v>
      </c>
      <c r="BE2400">
        <v>0</v>
      </c>
      <c r="BF2400">
        <v>0</v>
      </c>
      <c r="BG2400">
        <v>1</v>
      </c>
      <c r="BH2400">
        <v>0</v>
      </c>
    </row>
    <row r="2401" spans="1:60" x14ac:dyDescent="0.3">
      <c r="A2401" s="69" t="s">
        <v>1316</v>
      </c>
      <c r="B2401" s="69" t="s">
        <v>1316</v>
      </c>
      <c r="C2401" s="70"/>
      <c r="D2401" s="71"/>
      <c r="E2401" s="72"/>
      <c r="F2401" s="73"/>
      <c r="G2401" s="70"/>
      <c r="H2401" s="74"/>
      <c r="I2401" s="75"/>
      <c r="J2401" s="75"/>
      <c r="K2401" s="36"/>
      <c r="L2401" s="82"/>
      <c r="M2401" s="82"/>
      <c r="N2401" s="77"/>
      <c r="O2401" s="84" t="s">
        <v>179</v>
      </c>
      <c r="P2401" s="86">
        <v>43862.43482638889</v>
      </c>
      <c r="Q2401" s="84" t="s">
        <v>2472</v>
      </c>
      <c r="R2401" s="84"/>
      <c r="S2401" s="84"/>
      <c r="T2401" s="84" t="s">
        <v>2883</v>
      </c>
      <c r="U2401" s="84"/>
      <c r="V2401" s="87" t="s">
        <v>4074</v>
      </c>
      <c r="W2401" s="86">
        <v>43862.43482638889</v>
      </c>
      <c r="X2401" s="90">
        <v>43862</v>
      </c>
      <c r="Y2401" s="92" t="s">
        <v>6460</v>
      </c>
      <c r="Z2401" s="87" t="s">
        <v>10234</v>
      </c>
      <c r="AA2401" s="84"/>
      <c r="AB2401" s="84"/>
      <c r="AC2401" s="92" t="s">
        <v>14113</v>
      </c>
      <c r="AD2401" s="84"/>
      <c r="AE2401" s="84" t="b">
        <v>0</v>
      </c>
      <c r="AF2401" s="84">
        <v>7</v>
      </c>
      <c r="AG2401" s="92" t="s">
        <v>16467</v>
      </c>
      <c r="AH2401" s="84" t="b">
        <v>0</v>
      </c>
      <c r="AI2401" s="84" t="s">
        <v>16521</v>
      </c>
      <c r="AJ2401" s="84"/>
      <c r="AK2401" s="92" t="s">
        <v>16467</v>
      </c>
      <c r="AL2401" s="84" t="b">
        <v>0</v>
      </c>
      <c r="AM2401" s="84">
        <v>1</v>
      </c>
      <c r="AN2401" s="92" t="s">
        <v>16467</v>
      </c>
      <c r="AO2401" s="84" t="s">
        <v>16535</v>
      </c>
      <c r="AP2401" s="84" t="b">
        <v>0</v>
      </c>
      <c r="AQ2401" s="92" t="s">
        <v>14113</v>
      </c>
      <c r="AR2401" s="84" t="s">
        <v>179</v>
      </c>
      <c r="AS2401" s="84">
        <v>0</v>
      </c>
      <c r="AT2401" s="84">
        <v>0</v>
      </c>
      <c r="AU2401" s="84"/>
      <c r="AV2401" s="84"/>
      <c r="AW2401" s="84"/>
      <c r="AX2401" s="84"/>
      <c r="AY2401" s="84"/>
      <c r="AZ2401" s="84"/>
      <c r="BA2401" s="84"/>
      <c r="BB2401" s="84"/>
      <c r="BC2401">
        <v>3</v>
      </c>
      <c r="BD2401">
        <v>0</v>
      </c>
      <c r="BE2401">
        <v>0</v>
      </c>
      <c r="BF2401">
        <v>3</v>
      </c>
      <c r="BG2401">
        <v>0</v>
      </c>
      <c r="BH2401">
        <v>0</v>
      </c>
    </row>
    <row r="2402" spans="1:60" x14ac:dyDescent="0.3">
      <c r="A2402" s="69" t="s">
        <v>890</v>
      </c>
      <c r="B2402" s="69" t="s">
        <v>2128</v>
      </c>
      <c r="C2402" s="70"/>
      <c r="D2402" s="71"/>
      <c r="E2402" s="72"/>
      <c r="F2402" s="73"/>
      <c r="G2402" s="70"/>
      <c r="H2402" s="74"/>
      <c r="I2402" s="75"/>
      <c r="J2402" s="75"/>
      <c r="K2402" s="36"/>
      <c r="L2402" s="82"/>
      <c r="M2402" s="82"/>
      <c r="N2402" s="77"/>
      <c r="O2402" s="84" t="s">
        <v>2170</v>
      </c>
      <c r="P2402" s="86">
        <v>43862.434861111113</v>
      </c>
      <c r="Q2402" s="84" t="s">
        <v>2416</v>
      </c>
      <c r="R2402" s="84"/>
      <c r="S2402" s="84"/>
      <c r="T2402" s="84" t="s">
        <v>2883</v>
      </c>
      <c r="U2402" s="87" t="s">
        <v>2981</v>
      </c>
      <c r="V2402" s="87" t="s">
        <v>2981</v>
      </c>
      <c r="W2402" s="86">
        <v>43862.434861111113</v>
      </c>
      <c r="X2402" s="90">
        <v>43862</v>
      </c>
      <c r="Y2402" s="92" t="s">
        <v>5827</v>
      </c>
      <c r="Z2402" s="87" t="s">
        <v>9594</v>
      </c>
      <c r="AA2402" s="84"/>
      <c r="AB2402" s="84"/>
      <c r="AC2402" s="92" t="s">
        <v>13472</v>
      </c>
      <c r="AD2402" s="84"/>
      <c r="AE2402" s="84" t="b">
        <v>0</v>
      </c>
      <c r="AF2402" s="84">
        <v>22</v>
      </c>
      <c r="AG2402" s="92" t="s">
        <v>16467</v>
      </c>
      <c r="AH2402" s="84" t="b">
        <v>0</v>
      </c>
      <c r="AI2402" s="84" t="s">
        <v>16520</v>
      </c>
      <c r="AJ2402" s="84"/>
      <c r="AK2402" s="92" t="s">
        <v>16467</v>
      </c>
      <c r="AL2402" s="84" t="b">
        <v>0</v>
      </c>
      <c r="AM2402" s="84">
        <v>3</v>
      </c>
      <c r="AN2402" s="92" t="s">
        <v>16467</v>
      </c>
      <c r="AO2402" s="84" t="s">
        <v>16537</v>
      </c>
      <c r="AP2402" s="84" t="b">
        <v>0</v>
      </c>
      <c r="AQ2402" s="92" t="s">
        <v>13472</v>
      </c>
      <c r="AR2402" s="84" t="s">
        <v>179</v>
      </c>
      <c r="AS2402" s="84">
        <v>0</v>
      </c>
      <c r="AT2402" s="84">
        <v>0</v>
      </c>
      <c r="AU2402" s="84"/>
      <c r="AV2402" s="84"/>
      <c r="AW2402" s="84"/>
      <c r="AX2402" s="84"/>
      <c r="AY2402" s="84"/>
      <c r="AZ2402" s="84"/>
      <c r="BA2402" s="84"/>
      <c r="BB2402" s="84"/>
      <c r="BC2402">
        <v>1</v>
      </c>
      <c r="BD2402">
        <v>1</v>
      </c>
      <c r="BE2402">
        <v>0</v>
      </c>
      <c r="BF2402">
        <v>0</v>
      </c>
      <c r="BG2402">
        <v>0</v>
      </c>
      <c r="BH2402">
        <v>0</v>
      </c>
    </row>
    <row r="2403" spans="1:60" x14ac:dyDescent="0.3">
      <c r="A2403" s="69" t="s">
        <v>890</v>
      </c>
      <c r="B2403" s="69" t="s">
        <v>2145</v>
      </c>
      <c r="C2403" s="70"/>
      <c r="D2403" s="71"/>
      <c r="E2403" s="72"/>
      <c r="F2403" s="73"/>
      <c r="G2403" s="70"/>
      <c r="H2403" s="74"/>
      <c r="I2403" s="75"/>
      <c r="J2403" s="75"/>
      <c r="K2403" s="36"/>
      <c r="L2403" s="82"/>
      <c r="M2403" s="82"/>
      <c r="N2403" s="77"/>
      <c r="O2403" s="84" t="s">
        <v>2170</v>
      </c>
      <c r="P2403" s="86">
        <v>43862.434861111113</v>
      </c>
      <c r="Q2403" s="84" t="s">
        <v>2416</v>
      </c>
      <c r="R2403" s="84"/>
      <c r="S2403" s="84"/>
      <c r="T2403" s="84" t="s">
        <v>2883</v>
      </c>
      <c r="U2403" s="87" t="s">
        <v>2981</v>
      </c>
      <c r="V2403" s="87" t="s">
        <v>2981</v>
      </c>
      <c r="W2403" s="86">
        <v>43862.434861111113</v>
      </c>
      <c r="X2403" s="90">
        <v>43862</v>
      </c>
      <c r="Y2403" s="92" t="s">
        <v>5827</v>
      </c>
      <c r="Z2403" s="87" t="s">
        <v>9594</v>
      </c>
      <c r="AA2403" s="84"/>
      <c r="AB2403" s="84"/>
      <c r="AC2403" s="92" t="s">
        <v>13472</v>
      </c>
      <c r="AD2403" s="84"/>
      <c r="AE2403" s="84" t="b">
        <v>0</v>
      </c>
      <c r="AF2403" s="84">
        <v>22</v>
      </c>
      <c r="AG2403" s="92" t="s">
        <v>16467</v>
      </c>
      <c r="AH2403" s="84" t="b">
        <v>0</v>
      </c>
      <c r="AI2403" s="84" t="s">
        <v>16520</v>
      </c>
      <c r="AJ2403" s="84"/>
      <c r="AK2403" s="92" t="s">
        <v>16467</v>
      </c>
      <c r="AL2403" s="84" t="b">
        <v>0</v>
      </c>
      <c r="AM2403" s="84">
        <v>3</v>
      </c>
      <c r="AN2403" s="92" t="s">
        <v>16467</v>
      </c>
      <c r="AO2403" s="84" t="s">
        <v>16537</v>
      </c>
      <c r="AP2403" s="84" t="b">
        <v>0</v>
      </c>
      <c r="AQ2403" s="92" t="s">
        <v>13472</v>
      </c>
      <c r="AR2403" s="84" t="s">
        <v>179</v>
      </c>
      <c r="AS2403" s="84">
        <v>0</v>
      </c>
      <c r="AT2403" s="84">
        <v>0</v>
      </c>
      <c r="AU2403" s="84"/>
      <c r="AV2403" s="84"/>
      <c r="AW2403" s="84"/>
      <c r="AX2403" s="84"/>
      <c r="AY2403" s="84"/>
      <c r="AZ2403" s="84"/>
      <c r="BA2403" s="84"/>
      <c r="BB2403" s="84"/>
      <c r="BC2403">
        <v>1</v>
      </c>
      <c r="BD2403">
        <v>1</v>
      </c>
      <c r="BE2403">
        <v>0</v>
      </c>
      <c r="BF2403">
        <v>0</v>
      </c>
      <c r="BG2403">
        <v>0</v>
      </c>
      <c r="BH2403">
        <v>0</v>
      </c>
    </row>
    <row r="2404" spans="1:60" x14ac:dyDescent="0.3">
      <c r="A2404" s="69" t="s">
        <v>891</v>
      </c>
      <c r="B2404" s="69" t="s">
        <v>891</v>
      </c>
      <c r="C2404" s="70"/>
      <c r="D2404" s="71"/>
      <c r="E2404" s="72"/>
      <c r="F2404" s="73"/>
      <c r="G2404" s="70"/>
      <c r="H2404" s="74"/>
      <c r="I2404" s="75"/>
      <c r="J2404" s="75"/>
      <c r="K2404" s="36"/>
      <c r="L2404" s="82"/>
      <c r="M2404" s="82"/>
      <c r="N2404" s="77"/>
      <c r="O2404" s="84" t="s">
        <v>179</v>
      </c>
      <c r="P2404" s="86">
        <v>43862.434872685182</v>
      </c>
      <c r="Q2404" s="84" t="s">
        <v>2417</v>
      </c>
      <c r="R2404" s="84"/>
      <c r="S2404" s="84"/>
      <c r="T2404" s="84" t="s">
        <v>2883</v>
      </c>
      <c r="U2404" s="84"/>
      <c r="V2404" s="87" t="s">
        <v>3672</v>
      </c>
      <c r="W2404" s="86">
        <v>43862.434872685182</v>
      </c>
      <c r="X2404" s="90">
        <v>43862</v>
      </c>
      <c r="Y2404" s="92" t="s">
        <v>5828</v>
      </c>
      <c r="Z2404" s="87" t="s">
        <v>9595</v>
      </c>
      <c r="AA2404" s="84"/>
      <c r="AB2404" s="84"/>
      <c r="AC2404" s="92" t="s">
        <v>13473</v>
      </c>
      <c r="AD2404" s="84"/>
      <c r="AE2404" s="84" t="b">
        <v>0</v>
      </c>
      <c r="AF2404" s="84">
        <v>1</v>
      </c>
      <c r="AG2404" s="92" t="s">
        <v>16467</v>
      </c>
      <c r="AH2404" s="84" t="b">
        <v>0</v>
      </c>
      <c r="AI2404" s="84" t="s">
        <v>16522</v>
      </c>
      <c r="AJ2404" s="84"/>
      <c r="AK2404" s="92" t="s">
        <v>16467</v>
      </c>
      <c r="AL2404" s="84" t="b">
        <v>0</v>
      </c>
      <c r="AM2404" s="84">
        <v>0</v>
      </c>
      <c r="AN2404" s="92" t="s">
        <v>16467</v>
      </c>
      <c r="AO2404" s="84" t="s">
        <v>16534</v>
      </c>
      <c r="AP2404" s="84" t="b">
        <v>0</v>
      </c>
      <c r="AQ2404" s="92" t="s">
        <v>13473</v>
      </c>
      <c r="AR2404" s="84" t="s">
        <v>179</v>
      </c>
      <c r="AS2404" s="84">
        <v>0</v>
      </c>
      <c r="AT2404" s="84">
        <v>0</v>
      </c>
      <c r="AU2404" s="84"/>
      <c r="AV2404" s="84"/>
      <c r="AW2404" s="84"/>
      <c r="AX2404" s="84"/>
      <c r="AY2404" s="84"/>
      <c r="AZ2404" s="84"/>
      <c r="BA2404" s="84"/>
      <c r="BB2404" s="84"/>
      <c r="BC2404">
        <v>1</v>
      </c>
      <c r="BD2404">
        <v>0</v>
      </c>
      <c r="BE2404">
        <v>0</v>
      </c>
      <c r="BF2404">
        <v>1</v>
      </c>
      <c r="BG2404">
        <v>0</v>
      </c>
      <c r="BH2404">
        <v>0</v>
      </c>
    </row>
    <row r="2405" spans="1:60" x14ac:dyDescent="0.3">
      <c r="A2405" s="69" t="s">
        <v>892</v>
      </c>
      <c r="B2405" s="69" t="s">
        <v>2015</v>
      </c>
      <c r="C2405" s="70"/>
      <c r="D2405" s="71"/>
      <c r="E2405" s="72"/>
      <c r="F2405" s="73"/>
      <c r="G2405" s="70"/>
      <c r="H2405" s="74"/>
      <c r="I2405" s="75"/>
      <c r="J2405" s="75"/>
      <c r="K2405" s="36"/>
      <c r="L2405" s="82"/>
      <c r="M2405" s="82"/>
      <c r="N2405" s="77"/>
      <c r="O2405" s="84" t="s">
        <v>2169</v>
      </c>
      <c r="P2405" s="86">
        <v>43862.434953703705</v>
      </c>
      <c r="Q2405" s="84" t="s">
        <v>2383</v>
      </c>
      <c r="R2405" s="84"/>
      <c r="S2405" s="84"/>
      <c r="T2405" s="84"/>
      <c r="U2405" s="84"/>
      <c r="V2405" s="87" t="s">
        <v>3673</v>
      </c>
      <c r="W2405" s="86">
        <v>43862.434953703705</v>
      </c>
      <c r="X2405" s="90">
        <v>43862</v>
      </c>
      <c r="Y2405" s="92" t="s">
        <v>5829</v>
      </c>
      <c r="Z2405" s="87" t="s">
        <v>9596</v>
      </c>
      <c r="AA2405" s="84"/>
      <c r="AB2405" s="84"/>
      <c r="AC2405" s="92" t="s">
        <v>13474</v>
      </c>
      <c r="AD2405" s="84"/>
      <c r="AE2405" s="84" t="b">
        <v>0</v>
      </c>
      <c r="AF2405" s="84">
        <v>0</v>
      </c>
      <c r="AG2405" s="92" t="s">
        <v>16467</v>
      </c>
      <c r="AH2405" s="84" t="b">
        <v>0</v>
      </c>
      <c r="AI2405" s="84" t="s">
        <v>16520</v>
      </c>
      <c r="AJ2405" s="84"/>
      <c r="AK2405" s="92" t="s">
        <v>16467</v>
      </c>
      <c r="AL2405" s="84" t="b">
        <v>0</v>
      </c>
      <c r="AM2405" s="84">
        <v>22</v>
      </c>
      <c r="AN2405" s="92" t="s">
        <v>16038</v>
      </c>
      <c r="AO2405" s="84" t="s">
        <v>16534</v>
      </c>
      <c r="AP2405" s="84" t="b">
        <v>0</v>
      </c>
      <c r="AQ2405" s="92" t="s">
        <v>16038</v>
      </c>
      <c r="AR2405" s="84" t="s">
        <v>179</v>
      </c>
      <c r="AS2405" s="84">
        <v>0</v>
      </c>
      <c r="AT2405" s="84">
        <v>0</v>
      </c>
      <c r="AU2405" s="84"/>
      <c r="AV2405" s="84"/>
      <c r="AW2405" s="84"/>
      <c r="AX2405" s="84"/>
      <c r="AY2405" s="84"/>
      <c r="AZ2405" s="84"/>
      <c r="BA2405" s="84"/>
      <c r="BB2405" s="84"/>
      <c r="BC2405">
        <v>1</v>
      </c>
      <c r="BD2405">
        <v>0</v>
      </c>
      <c r="BE2405">
        <v>0</v>
      </c>
      <c r="BF2405">
        <v>0</v>
      </c>
      <c r="BG2405">
        <v>1</v>
      </c>
      <c r="BH2405">
        <v>0</v>
      </c>
    </row>
    <row r="2406" spans="1:60" x14ac:dyDescent="0.3">
      <c r="A2406" s="69" t="s">
        <v>893</v>
      </c>
      <c r="B2406" s="69" t="s">
        <v>2096</v>
      </c>
      <c r="C2406" s="70"/>
      <c r="D2406" s="71"/>
      <c r="E2406" s="72"/>
      <c r="F2406" s="73"/>
      <c r="G2406" s="70"/>
      <c r="H2406" s="74"/>
      <c r="I2406" s="75"/>
      <c r="J2406" s="75"/>
      <c r="K2406" s="36"/>
      <c r="L2406" s="82"/>
      <c r="M2406" s="82"/>
      <c r="N2406" s="77"/>
      <c r="O2406" s="84" t="s">
        <v>2169</v>
      </c>
      <c r="P2406" s="86">
        <v>43862.435277777775</v>
      </c>
      <c r="Q2406" s="84" t="s">
        <v>2284</v>
      </c>
      <c r="R2406" s="84"/>
      <c r="S2406" s="84"/>
      <c r="T2406" s="84" t="s">
        <v>2883</v>
      </c>
      <c r="U2406" s="84"/>
      <c r="V2406" s="87" t="s">
        <v>3674</v>
      </c>
      <c r="W2406" s="86">
        <v>43862.435277777775</v>
      </c>
      <c r="X2406" s="90">
        <v>43862</v>
      </c>
      <c r="Y2406" s="92" t="s">
        <v>5830</v>
      </c>
      <c r="Z2406" s="87" t="s">
        <v>9597</v>
      </c>
      <c r="AA2406" s="84"/>
      <c r="AB2406" s="84"/>
      <c r="AC2406" s="92" t="s">
        <v>13475</v>
      </c>
      <c r="AD2406" s="84"/>
      <c r="AE2406" s="84" t="b">
        <v>0</v>
      </c>
      <c r="AF2406" s="84">
        <v>0</v>
      </c>
      <c r="AG2406" s="92" t="s">
        <v>16467</v>
      </c>
      <c r="AH2406" s="84" t="b">
        <v>0</v>
      </c>
      <c r="AI2406" s="84" t="s">
        <v>16520</v>
      </c>
      <c r="AJ2406" s="84"/>
      <c r="AK2406" s="92" t="s">
        <v>16467</v>
      </c>
      <c r="AL2406" s="84" t="b">
        <v>0</v>
      </c>
      <c r="AM2406" s="84">
        <v>230</v>
      </c>
      <c r="AN2406" s="92" t="s">
        <v>16293</v>
      </c>
      <c r="AO2406" s="84" t="s">
        <v>16534</v>
      </c>
      <c r="AP2406" s="84" t="b">
        <v>0</v>
      </c>
      <c r="AQ2406" s="92" t="s">
        <v>16293</v>
      </c>
      <c r="AR2406" s="84" t="s">
        <v>179</v>
      </c>
      <c r="AS2406" s="84">
        <v>0</v>
      </c>
      <c r="AT2406" s="84">
        <v>0</v>
      </c>
      <c r="AU2406" s="84"/>
      <c r="AV2406" s="84"/>
      <c r="AW2406" s="84"/>
      <c r="AX2406" s="84"/>
      <c r="AY2406" s="84"/>
      <c r="AZ2406" s="84"/>
      <c r="BA2406" s="84"/>
      <c r="BB2406" s="84"/>
      <c r="BC2406">
        <v>1</v>
      </c>
      <c r="BD2406">
        <v>0</v>
      </c>
      <c r="BE2406">
        <v>0</v>
      </c>
      <c r="BF2406">
        <v>0</v>
      </c>
      <c r="BG2406">
        <v>1</v>
      </c>
      <c r="BH2406">
        <v>0</v>
      </c>
    </row>
    <row r="2407" spans="1:60" x14ac:dyDescent="0.3">
      <c r="A2407" s="69" t="s">
        <v>894</v>
      </c>
      <c r="B2407" s="69" t="s">
        <v>2124</v>
      </c>
      <c r="C2407" s="70"/>
      <c r="D2407" s="71"/>
      <c r="E2407" s="72"/>
      <c r="F2407" s="73"/>
      <c r="G2407" s="70"/>
      <c r="H2407" s="74"/>
      <c r="I2407" s="75"/>
      <c r="J2407" s="75"/>
      <c r="K2407" s="36"/>
      <c r="L2407" s="82"/>
      <c r="M2407" s="82"/>
      <c r="N2407" s="77"/>
      <c r="O2407" s="84" t="s">
        <v>2169</v>
      </c>
      <c r="P2407" s="86">
        <v>43862.435497685183</v>
      </c>
      <c r="Q2407" s="84" t="s">
        <v>2413</v>
      </c>
      <c r="R2407" s="84"/>
      <c r="S2407" s="84"/>
      <c r="T2407" s="84"/>
      <c r="U2407" s="84"/>
      <c r="V2407" s="87" t="s">
        <v>3675</v>
      </c>
      <c r="W2407" s="86">
        <v>43862.435497685183</v>
      </c>
      <c r="X2407" s="90">
        <v>43862</v>
      </c>
      <c r="Y2407" s="92" t="s">
        <v>4927</v>
      </c>
      <c r="Z2407" s="87" t="s">
        <v>9602</v>
      </c>
      <c r="AA2407" s="84"/>
      <c r="AB2407" s="84"/>
      <c r="AC2407" s="92" t="s">
        <v>13480</v>
      </c>
      <c r="AD2407" s="84"/>
      <c r="AE2407" s="84" t="b">
        <v>0</v>
      </c>
      <c r="AF2407" s="84">
        <v>0</v>
      </c>
      <c r="AG2407" s="92" t="s">
        <v>16467</v>
      </c>
      <c r="AH2407" s="84" t="b">
        <v>0</v>
      </c>
      <c r="AI2407" s="84" t="s">
        <v>16520</v>
      </c>
      <c r="AJ2407" s="84"/>
      <c r="AK2407" s="92" t="s">
        <v>16467</v>
      </c>
      <c r="AL2407" s="84" t="b">
        <v>0</v>
      </c>
      <c r="AM2407" s="84">
        <v>43</v>
      </c>
      <c r="AN2407" s="92" t="s">
        <v>16419</v>
      </c>
      <c r="AO2407" s="84" t="s">
        <v>16534</v>
      </c>
      <c r="AP2407" s="84" t="b">
        <v>0</v>
      </c>
      <c r="AQ2407" s="92" t="s">
        <v>16419</v>
      </c>
      <c r="AR2407" s="84" t="s">
        <v>179</v>
      </c>
      <c r="AS2407" s="84">
        <v>0</v>
      </c>
      <c r="AT2407" s="84">
        <v>0</v>
      </c>
      <c r="AU2407" s="84"/>
      <c r="AV2407" s="84"/>
      <c r="AW2407" s="84"/>
      <c r="AX2407" s="84"/>
      <c r="AY2407" s="84"/>
      <c r="AZ2407" s="84"/>
      <c r="BA2407" s="84"/>
      <c r="BB2407" s="84"/>
      <c r="BC2407">
        <v>1</v>
      </c>
      <c r="BD2407">
        <v>0</v>
      </c>
      <c r="BE2407">
        <v>0</v>
      </c>
      <c r="BF2407">
        <v>0</v>
      </c>
      <c r="BG2407">
        <v>1</v>
      </c>
      <c r="BH2407">
        <v>0</v>
      </c>
    </row>
    <row r="2408" spans="1:60" x14ac:dyDescent="0.3">
      <c r="A2408" s="69" t="s">
        <v>963</v>
      </c>
      <c r="B2408" s="69" t="s">
        <v>962</v>
      </c>
      <c r="C2408" s="70"/>
      <c r="D2408" s="71"/>
      <c r="E2408" s="72"/>
      <c r="F2408" s="73"/>
      <c r="G2408" s="70"/>
      <c r="H2408" s="74"/>
      <c r="I2408" s="75"/>
      <c r="J2408" s="75"/>
      <c r="K2408" s="36"/>
      <c r="L2408" s="82"/>
      <c r="M2408" s="82"/>
      <c r="N2408" s="77"/>
      <c r="O2408" s="84" t="s">
        <v>2169</v>
      </c>
      <c r="P2408" s="86">
        <v>43862.435497685183</v>
      </c>
      <c r="Q2408" s="84" t="s">
        <v>2397</v>
      </c>
      <c r="R2408" s="84"/>
      <c r="S2408" s="84"/>
      <c r="T2408" s="84" t="s">
        <v>2883</v>
      </c>
      <c r="U2408" s="87" t="s">
        <v>2980</v>
      </c>
      <c r="V2408" s="87" t="s">
        <v>2980</v>
      </c>
      <c r="W2408" s="86">
        <v>43862.435497685183</v>
      </c>
      <c r="X2408" s="90">
        <v>43862</v>
      </c>
      <c r="Y2408" s="92" t="s">
        <v>4927</v>
      </c>
      <c r="Z2408" s="87" t="s">
        <v>9711</v>
      </c>
      <c r="AA2408" s="84"/>
      <c r="AB2408" s="84"/>
      <c r="AC2408" s="92" t="s">
        <v>13589</v>
      </c>
      <c r="AD2408" s="84"/>
      <c r="AE2408" s="84" t="b">
        <v>0</v>
      </c>
      <c r="AF2408" s="84">
        <v>0</v>
      </c>
      <c r="AG2408" s="92" t="s">
        <v>16467</v>
      </c>
      <c r="AH2408" s="84" t="b">
        <v>0</v>
      </c>
      <c r="AI2408" s="84" t="s">
        <v>16520</v>
      </c>
      <c r="AJ2408" s="84"/>
      <c r="AK2408" s="92" t="s">
        <v>16467</v>
      </c>
      <c r="AL2408" s="84" t="b">
        <v>0</v>
      </c>
      <c r="AM2408" s="84">
        <v>8</v>
      </c>
      <c r="AN2408" s="92" t="s">
        <v>13588</v>
      </c>
      <c r="AO2408" s="84" t="s">
        <v>16534</v>
      </c>
      <c r="AP2408" s="84" t="b">
        <v>0</v>
      </c>
      <c r="AQ2408" s="92" t="s">
        <v>13588</v>
      </c>
      <c r="AR2408" s="84" t="s">
        <v>179</v>
      </c>
      <c r="AS2408" s="84">
        <v>0</v>
      </c>
      <c r="AT2408" s="84">
        <v>0</v>
      </c>
      <c r="AU2408" s="84"/>
      <c r="AV2408" s="84"/>
      <c r="AW2408" s="84"/>
      <c r="AX2408" s="84"/>
      <c r="AY2408" s="84"/>
      <c r="AZ2408" s="84"/>
      <c r="BA2408" s="84"/>
      <c r="BB2408" s="84"/>
      <c r="BC2408">
        <v>1</v>
      </c>
      <c r="BD2408">
        <v>0</v>
      </c>
      <c r="BE2408">
        <v>0</v>
      </c>
      <c r="BF2408">
        <v>0</v>
      </c>
      <c r="BG2408">
        <v>1</v>
      </c>
      <c r="BH2408">
        <v>0</v>
      </c>
    </row>
    <row r="2409" spans="1:60" x14ac:dyDescent="0.3">
      <c r="A2409" s="69" t="s">
        <v>895</v>
      </c>
      <c r="B2409" s="69" t="s">
        <v>2018</v>
      </c>
      <c r="C2409" s="70"/>
      <c r="D2409" s="71"/>
      <c r="E2409" s="72"/>
      <c r="F2409" s="73"/>
      <c r="G2409" s="70"/>
      <c r="H2409" s="74"/>
      <c r="I2409" s="75"/>
      <c r="J2409" s="75"/>
      <c r="K2409" s="36"/>
      <c r="L2409" s="82"/>
      <c r="M2409" s="82"/>
      <c r="N2409" s="77"/>
      <c r="O2409" s="84" t="s">
        <v>2169</v>
      </c>
      <c r="P2409" s="86">
        <v>43862.435578703706</v>
      </c>
      <c r="Q2409" s="84" t="s">
        <v>2353</v>
      </c>
      <c r="R2409" s="84"/>
      <c r="S2409" s="84"/>
      <c r="T2409" s="84" t="s">
        <v>2883</v>
      </c>
      <c r="U2409" s="84"/>
      <c r="V2409" s="87" t="s">
        <v>3676</v>
      </c>
      <c r="W2409" s="86">
        <v>43862.435578703706</v>
      </c>
      <c r="X2409" s="90">
        <v>43862</v>
      </c>
      <c r="Y2409" s="92" t="s">
        <v>4928</v>
      </c>
      <c r="Z2409" s="87" t="s">
        <v>9603</v>
      </c>
      <c r="AA2409" s="84"/>
      <c r="AB2409" s="84"/>
      <c r="AC2409" s="92" t="s">
        <v>13481</v>
      </c>
      <c r="AD2409" s="84"/>
      <c r="AE2409" s="84" t="b">
        <v>0</v>
      </c>
      <c r="AF2409" s="84">
        <v>0</v>
      </c>
      <c r="AG2409" s="92" t="s">
        <v>16467</v>
      </c>
      <c r="AH2409" s="84" t="b">
        <v>0</v>
      </c>
      <c r="AI2409" s="84" t="s">
        <v>16520</v>
      </c>
      <c r="AJ2409" s="84"/>
      <c r="AK2409" s="92" t="s">
        <v>16467</v>
      </c>
      <c r="AL2409" s="84" t="b">
        <v>0</v>
      </c>
      <c r="AM2409" s="84">
        <v>17</v>
      </c>
      <c r="AN2409" s="92" t="s">
        <v>16049</v>
      </c>
      <c r="AO2409" s="84" t="s">
        <v>16534</v>
      </c>
      <c r="AP2409" s="84" t="b">
        <v>0</v>
      </c>
      <c r="AQ2409" s="92" t="s">
        <v>16049</v>
      </c>
      <c r="AR2409" s="84" t="s">
        <v>179</v>
      </c>
      <c r="AS2409" s="84">
        <v>0</v>
      </c>
      <c r="AT2409" s="84">
        <v>0</v>
      </c>
      <c r="AU2409" s="84"/>
      <c r="AV2409" s="84"/>
      <c r="AW2409" s="84"/>
      <c r="AX2409" s="84"/>
      <c r="AY2409" s="84"/>
      <c r="AZ2409" s="84"/>
      <c r="BA2409" s="84"/>
      <c r="BB2409" s="84"/>
      <c r="BC2409">
        <v>1</v>
      </c>
      <c r="BD2409">
        <v>0</v>
      </c>
      <c r="BE2409">
        <v>0</v>
      </c>
      <c r="BF2409">
        <v>0</v>
      </c>
      <c r="BG2409">
        <v>1</v>
      </c>
      <c r="BH2409">
        <v>0</v>
      </c>
    </row>
    <row r="2410" spans="1:60" x14ac:dyDescent="0.3">
      <c r="A2410" s="69" t="s">
        <v>897</v>
      </c>
      <c r="B2410" s="69" t="s">
        <v>896</v>
      </c>
      <c r="C2410" s="70"/>
      <c r="D2410" s="71"/>
      <c r="E2410" s="72"/>
      <c r="F2410" s="73"/>
      <c r="G2410" s="70"/>
      <c r="H2410" s="74"/>
      <c r="I2410" s="75"/>
      <c r="J2410" s="75"/>
      <c r="K2410" s="36"/>
      <c r="L2410" s="82"/>
      <c r="M2410" s="82"/>
      <c r="N2410" s="77"/>
      <c r="O2410" s="84" t="s">
        <v>2169</v>
      </c>
      <c r="P2410" s="86">
        <v>43862.435752314814</v>
      </c>
      <c r="Q2410" s="84" t="s">
        <v>2419</v>
      </c>
      <c r="R2410" s="84"/>
      <c r="S2410" s="84"/>
      <c r="T2410" s="84"/>
      <c r="U2410" s="84"/>
      <c r="V2410" s="87" t="s">
        <v>3678</v>
      </c>
      <c r="W2410" s="86">
        <v>43862.435752314814</v>
      </c>
      <c r="X2410" s="90">
        <v>43862</v>
      </c>
      <c r="Y2410" s="92" t="s">
        <v>4930</v>
      </c>
      <c r="Z2410" s="87" t="s">
        <v>9606</v>
      </c>
      <c r="AA2410" s="84"/>
      <c r="AB2410" s="84"/>
      <c r="AC2410" s="92" t="s">
        <v>13484</v>
      </c>
      <c r="AD2410" s="84"/>
      <c r="AE2410" s="84" t="b">
        <v>0</v>
      </c>
      <c r="AF2410" s="84">
        <v>0</v>
      </c>
      <c r="AG2410" s="92" t="s">
        <v>16467</v>
      </c>
      <c r="AH2410" s="84" t="b">
        <v>0</v>
      </c>
      <c r="AI2410" s="84" t="s">
        <v>16520</v>
      </c>
      <c r="AJ2410" s="84"/>
      <c r="AK2410" s="92" t="s">
        <v>16467</v>
      </c>
      <c r="AL2410" s="84" t="b">
        <v>0</v>
      </c>
      <c r="AM2410" s="84">
        <v>1</v>
      </c>
      <c r="AN2410" s="92" t="s">
        <v>13483</v>
      </c>
      <c r="AO2410" s="84" t="s">
        <v>16534</v>
      </c>
      <c r="AP2410" s="84" t="b">
        <v>0</v>
      </c>
      <c r="AQ2410" s="92" t="s">
        <v>13483</v>
      </c>
      <c r="AR2410" s="84" t="s">
        <v>179</v>
      </c>
      <c r="AS2410" s="84">
        <v>0</v>
      </c>
      <c r="AT2410" s="84">
        <v>0</v>
      </c>
      <c r="AU2410" s="84"/>
      <c r="AV2410" s="84"/>
      <c r="AW2410" s="84"/>
      <c r="AX2410" s="84"/>
      <c r="AY2410" s="84"/>
      <c r="AZ2410" s="84"/>
      <c r="BA2410" s="84"/>
      <c r="BB2410" s="84"/>
      <c r="BC2410">
        <v>1</v>
      </c>
      <c r="BD2410">
        <v>0</v>
      </c>
      <c r="BE2410">
        <v>0</v>
      </c>
      <c r="BF2410">
        <v>0</v>
      </c>
      <c r="BG2410">
        <v>1</v>
      </c>
      <c r="BH2410">
        <v>0</v>
      </c>
    </row>
    <row r="2411" spans="1:60" x14ac:dyDescent="0.3">
      <c r="A2411" s="69" t="s">
        <v>897</v>
      </c>
      <c r="B2411" s="69" t="s">
        <v>2126</v>
      </c>
      <c r="C2411" s="70"/>
      <c r="D2411" s="71"/>
      <c r="E2411" s="72"/>
      <c r="F2411" s="73"/>
      <c r="G2411" s="70"/>
      <c r="H2411" s="74"/>
      <c r="I2411" s="75"/>
      <c r="J2411" s="75"/>
      <c r="K2411" s="36"/>
      <c r="L2411" s="82"/>
      <c r="M2411" s="82"/>
      <c r="N2411" s="77"/>
      <c r="O2411" s="84" t="s">
        <v>2171</v>
      </c>
      <c r="P2411" s="86">
        <v>43862.435752314814</v>
      </c>
      <c r="Q2411" s="84" t="s">
        <v>2419</v>
      </c>
      <c r="R2411" s="84"/>
      <c r="S2411" s="84"/>
      <c r="T2411" s="84"/>
      <c r="U2411" s="84"/>
      <c r="V2411" s="87" t="s">
        <v>3678</v>
      </c>
      <c r="W2411" s="86">
        <v>43862.435752314814</v>
      </c>
      <c r="X2411" s="90">
        <v>43862</v>
      </c>
      <c r="Y2411" s="92" t="s">
        <v>4930</v>
      </c>
      <c r="Z2411" s="87" t="s">
        <v>9606</v>
      </c>
      <c r="AA2411" s="84"/>
      <c r="AB2411" s="84"/>
      <c r="AC2411" s="92" t="s">
        <v>13484</v>
      </c>
      <c r="AD2411" s="84"/>
      <c r="AE2411" s="84" t="b">
        <v>0</v>
      </c>
      <c r="AF2411" s="84">
        <v>0</v>
      </c>
      <c r="AG2411" s="92" t="s">
        <v>16467</v>
      </c>
      <c r="AH2411" s="84" t="b">
        <v>0</v>
      </c>
      <c r="AI2411" s="84" t="s">
        <v>16520</v>
      </c>
      <c r="AJ2411" s="84"/>
      <c r="AK2411" s="92" t="s">
        <v>16467</v>
      </c>
      <c r="AL2411" s="84" t="b">
        <v>0</v>
      </c>
      <c r="AM2411" s="84">
        <v>1</v>
      </c>
      <c r="AN2411" s="92" t="s">
        <v>13483</v>
      </c>
      <c r="AO2411" s="84" t="s">
        <v>16534</v>
      </c>
      <c r="AP2411" s="84" t="b">
        <v>0</v>
      </c>
      <c r="AQ2411" s="92" t="s">
        <v>13483</v>
      </c>
      <c r="AR2411" s="84" t="s">
        <v>179</v>
      </c>
      <c r="AS2411" s="84">
        <v>0</v>
      </c>
      <c r="AT2411" s="84">
        <v>0</v>
      </c>
      <c r="AU2411" s="84"/>
      <c r="AV2411" s="84"/>
      <c r="AW2411" s="84"/>
      <c r="AX2411" s="84"/>
      <c r="AY2411" s="84"/>
      <c r="AZ2411" s="84"/>
      <c r="BA2411" s="84"/>
      <c r="BB2411" s="84"/>
      <c r="BC2411">
        <v>1</v>
      </c>
      <c r="BD2411">
        <v>0</v>
      </c>
      <c r="BE2411">
        <v>0</v>
      </c>
      <c r="BF2411">
        <v>0</v>
      </c>
      <c r="BG2411">
        <v>0</v>
      </c>
      <c r="BH2411">
        <v>1</v>
      </c>
    </row>
    <row r="2412" spans="1:60" x14ac:dyDescent="0.3">
      <c r="A2412" s="69" t="s">
        <v>1302</v>
      </c>
      <c r="B2412" s="69" t="s">
        <v>2161</v>
      </c>
      <c r="C2412" s="70"/>
      <c r="D2412" s="71"/>
      <c r="E2412" s="72"/>
      <c r="F2412" s="73"/>
      <c r="G2412" s="70"/>
      <c r="H2412" s="74"/>
      <c r="I2412" s="75"/>
      <c r="J2412" s="75"/>
      <c r="K2412" s="36"/>
      <c r="L2412" s="82"/>
      <c r="M2412" s="82"/>
      <c r="N2412" s="77"/>
      <c r="O2412" s="84" t="s">
        <v>2170</v>
      </c>
      <c r="P2412" s="86">
        <v>43862.43608796296</v>
      </c>
      <c r="Q2412" s="84" t="s">
        <v>2544</v>
      </c>
      <c r="R2412" s="84"/>
      <c r="S2412" s="84"/>
      <c r="T2412" s="84" t="s">
        <v>2883</v>
      </c>
      <c r="U2412" s="84"/>
      <c r="V2412" s="87" t="s">
        <v>4062</v>
      </c>
      <c r="W2412" s="86">
        <v>43862.43608796296</v>
      </c>
      <c r="X2412" s="90">
        <v>43862</v>
      </c>
      <c r="Y2412" s="92" t="s">
        <v>6434</v>
      </c>
      <c r="Z2412" s="87" t="s">
        <v>10209</v>
      </c>
      <c r="AA2412" s="84"/>
      <c r="AB2412" s="84"/>
      <c r="AC2412" s="92" t="s">
        <v>14088</v>
      </c>
      <c r="AD2412" s="84"/>
      <c r="AE2412" s="84" t="b">
        <v>0</v>
      </c>
      <c r="AF2412" s="84">
        <v>0</v>
      </c>
      <c r="AG2412" s="92" t="s">
        <v>16467</v>
      </c>
      <c r="AH2412" s="84" t="b">
        <v>0</v>
      </c>
      <c r="AI2412" s="84" t="s">
        <v>16520</v>
      </c>
      <c r="AJ2412" s="84"/>
      <c r="AK2412" s="92" t="s">
        <v>16467</v>
      </c>
      <c r="AL2412" s="84" t="b">
        <v>0</v>
      </c>
      <c r="AM2412" s="84">
        <v>0</v>
      </c>
      <c r="AN2412" s="92" t="s">
        <v>16467</v>
      </c>
      <c r="AO2412" s="84" t="s">
        <v>16534</v>
      </c>
      <c r="AP2412" s="84" t="b">
        <v>0</v>
      </c>
      <c r="AQ2412" s="92" t="s">
        <v>14088</v>
      </c>
      <c r="AR2412" s="84" t="s">
        <v>179</v>
      </c>
      <c r="AS2412" s="84">
        <v>0</v>
      </c>
      <c r="AT2412" s="84">
        <v>0</v>
      </c>
      <c r="AU2412" s="84"/>
      <c r="AV2412" s="84"/>
      <c r="AW2412" s="84"/>
      <c r="AX2412" s="84"/>
      <c r="AY2412" s="84"/>
      <c r="AZ2412" s="84"/>
      <c r="BA2412" s="84"/>
      <c r="BB2412" s="84"/>
      <c r="BC2412">
        <v>1</v>
      </c>
      <c r="BD2412">
        <v>1</v>
      </c>
      <c r="BE2412">
        <v>0</v>
      </c>
      <c r="BF2412">
        <v>0</v>
      </c>
      <c r="BG2412">
        <v>0</v>
      </c>
      <c r="BH2412">
        <v>0</v>
      </c>
    </row>
    <row r="2413" spans="1:60" x14ac:dyDescent="0.3">
      <c r="A2413" s="69" t="s">
        <v>1337</v>
      </c>
      <c r="B2413" s="69" t="s">
        <v>2124</v>
      </c>
      <c r="C2413" s="70"/>
      <c r="D2413" s="71"/>
      <c r="E2413" s="72"/>
      <c r="F2413" s="73"/>
      <c r="G2413" s="70"/>
      <c r="H2413" s="74"/>
      <c r="I2413" s="75"/>
      <c r="J2413" s="75"/>
      <c r="K2413" s="36"/>
      <c r="L2413" s="82"/>
      <c r="M2413" s="82"/>
      <c r="N2413" s="77"/>
      <c r="O2413" s="84" t="s">
        <v>2169</v>
      </c>
      <c r="P2413" s="86">
        <v>43862.436215277776</v>
      </c>
      <c r="Q2413" s="84" t="s">
        <v>2413</v>
      </c>
      <c r="R2413" s="84"/>
      <c r="S2413" s="84"/>
      <c r="T2413" s="84"/>
      <c r="U2413" s="84"/>
      <c r="V2413" s="87" t="s">
        <v>4095</v>
      </c>
      <c r="W2413" s="86">
        <v>43862.436215277776</v>
      </c>
      <c r="X2413" s="90">
        <v>43862</v>
      </c>
      <c r="Y2413" s="92" t="s">
        <v>6502</v>
      </c>
      <c r="Z2413" s="87" t="s">
        <v>10277</v>
      </c>
      <c r="AA2413" s="84"/>
      <c r="AB2413" s="84"/>
      <c r="AC2413" s="92" t="s">
        <v>14157</v>
      </c>
      <c r="AD2413" s="84"/>
      <c r="AE2413" s="84" t="b">
        <v>0</v>
      </c>
      <c r="AF2413" s="84">
        <v>0</v>
      </c>
      <c r="AG2413" s="92" t="s">
        <v>16467</v>
      </c>
      <c r="AH2413" s="84" t="b">
        <v>0</v>
      </c>
      <c r="AI2413" s="84" t="s">
        <v>16520</v>
      </c>
      <c r="AJ2413" s="84"/>
      <c r="AK2413" s="92" t="s">
        <v>16467</v>
      </c>
      <c r="AL2413" s="84" t="b">
        <v>0</v>
      </c>
      <c r="AM2413" s="84">
        <v>43</v>
      </c>
      <c r="AN2413" s="92" t="s">
        <v>16419</v>
      </c>
      <c r="AO2413" s="84" t="s">
        <v>16534</v>
      </c>
      <c r="AP2413" s="84" t="b">
        <v>0</v>
      </c>
      <c r="AQ2413" s="92" t="s">
        <v>16419</v>
      </c>
      <c r="AR2413" s="84" t="s">
        <v>179</v>
      </c>
      <c r="AS2413" s="84">
        <v>0</v>
      </c>
      <c r="AT2413" s="84">
        <v>0</v>
      </c>
      <c r="AU2413" s="84"/>
      <c r="AV2413" s="84"/>
      <c r="AW2413" s="84"/>
      <c r="AX2413" s="84"/>
      <c r="AY2413" s="84"/>
      <c r="AZ2413" s="84"/>
      <c r="BA2413" s="84"/>
      <c r="BB2413" s="84"/>
      <c r="BC2413">
        <v>1</v>
      </c>
      <c r="BD2413">
        <v>0</v>
      </c>
      <c r="BE2413">
        <v>0</v>
      </c>
      <c r="BF2413">
        <v>0</v>
      </c>
      <c r="BG2413">
        <v>1</v>
      </c>
      <c r="BH2413">
        <v>0</v>
      </c>
    </row>
    <row r="2414" spans="1:60" x14ac:dyDescent="0.3">
      <c r="A2414" s="69" t="s">
        <v>898</v>
      </c>
      <c r="B2414" s="69" t="s">
        <v>2047</v>
      </c>
      <c r="C2414" s="70"/>
      <c r="D2414" s="71"/>
      <c r="E2414" s="72"/>
      <c r="F2414" s="73"/>
      <c r="G2414" s="70"/>
      <c r="H2414" s="74"/>
      <c r="I2414" s="75"/>
      <c r="J2414" s="75"/>
      <c r="K2414" s="36"/>
      <c r="L2414" s="82"/>
      <c r="M2414" s="82"/>
      <c r="N2414" s="77"/>
      <c r="O2414" s="84" t="s">
        <v>2169</v>
      </c>
      <c r="P2414" s="86">
        <v>43862.436932870369</v>
      </c>
      <c r="Q2414" s="84" t="s">
        <v>2380</v>
      </c>
      <c r="R2414" s="84"/>
      <c r="S2414" s="84"/>
      <c r="T2414" s="84"/>
      <c r="U2414" s="84"/>
      <c r="V2414" s="87" t="s">
        <v>3679</v>
      </c>
      <c r="W2414" s="86">
        <v>43862.436932870369</v>
      </c>
      <c r="X2414" s="90">
        <v>43862</v>
      </c>
      <c r="Y2414" s="92" t="s">
        <v>5843</v>
      </c>
      <c r="Z2414" s="87" t="s">
        <v>9613</v>
      </c>
      <c r="AA2414" s="84"/>
      <c r="AB2414" s="84"/>
      <c r="AC2414" s="92" t="s">
        <v>13491</v>
      </c>
      <c r="AD2414" s="84"/>
      <c r="AE2414" s="84" t="b">
        <v>0</v>
      </c>
      <c r="AF2414" s="84">
        <v>0</v>
      </c>
      <c r="AG2414" s="92" t="s">
        <v>16467</v>
      </c>
      <c r="AH2414" s="84" t="b">
        <v>0</v>
      </c>
      <c r="AI2414" s="84" t="s">
        <v>16520</v>
      </c>
      <c r="AJ2414" s="84"/>
      <c r="AK2414" s="92" t="s">
        <v>16467</v>
      </c>
      <c r="AL2414" s="84" t="b">
        <v>0</v>
      </c>
      <c r="AM2414" s="84">
        <v>34</v>
      </c>
      <c r="AN2414" s="92" t="s">
        <v>16125</v>
      </c>
      <c r="AO2414" s="84" t="s">
        <v>16534</v>
      </c>
      <c r="AP2414" s="84" t="b">
        <v>0</v>
      </c>
      <c r="AQ2414" s="92" t="s">
        <v>16125</v>
      </c>
      <c r="AR2414" s="84" t="s">
        <v>179</v>
      </c>
      <c r="AS2414" s="84">
        <v>0</v>
      </c>
      <c r="AT2414" s="84">
        <v>0</v>
      </c>
      <c r="AU2414" s="84"/>
      <c r="AV2414" s="84"/>
      <c r="AW2414" s="84"/>
      <c r="AX2414" s="84"/>
      <c r="AY2414" s="84"/>
      <c r="AZ2414" s="84"/>
      <c r="BA2414" s="84"/>
      <c r="BB2414" s="84"/>
      <c r="BC2414">
        <v>1</v>
      </c>
      <c r="BD2414">
        <v>0</v>
      </c>
      <c r="BE2414">
        <v>0</v>
      </c>
      <c r="BF2414">
        <v>0</v>
      </c>
      <c r="BG2414">
        <v>1</v>
      </c>
      <c r="BH2414">
        <v>0</v>
      </c>
    </row>
    <row r="2415" spans="1:60" x14ac:dyDescent="0.3">
      <c r="A2415" s="69" t="s">
        <v>1069</v>
      </c>
      <c r="B2415" s="69" t="s">
        <v>1069</v>
      </c>
      <c r="C2415" s="70"/>
      <c r="D2415" s="71"/>
      <c r="E2415" s="72"/>
      <c r="F2415" s="73"/>
      <c r="G2415" s="70"/>
      <c r="H2415" s="74"/>
      <c r="I2415" s="75"/>
      <c r="J2415" s="75"/>
      <c r="K2415" s="36"/>
      <c r="L2415" s="82"/>
      <c r="M2415" s="82"/>
      <c r="N2415" s="77"/>
      <c r="O2415" s="84" t="s">
        <v>179</v>
      </c>
      <c r="P2415" s="86">
        <v>43862.437256944446</v>
      </c>
      <c r="Q2415" s="84" t="s">
        <v>2482</v>
      </c>
      <c r="R2415" s="84"/>
      <c r="S2415" s="84"/>
      <c r="T2415" s="84" t="s">
        <v>2922</v>
      </c>
      <c r="U2415" s="84"/>
      <c r="V2415" s="87" t="s">
        <v>3842</v>
      </c>
      <c r="W2415" s="86">
        <v>43862.437256944446</v>
      </c>
      <c r="X2415" s="90">
        <v>43862</v>
      </c>
      <c r="Y2415" s="92" t="s">
        <v>6073</v>
      </c>
      <c r="Z2415" s="87" t="s">
        <v>9844</v>
      </c>
      <c r="AA2415" s="84"/>
      <c r="AB2415" s="84"/>
      <c r="AC2415" s="92" t="s">
        <v>13723</v>
      </c>
      <c r="AD2415" s="84"/>
      <c r="AE2415" s="84" t="b">
        <v>0</v>
      </c>
      <c r="AF2415" s="84">
        <v>1</v>
      </c>
      <c r="AG2415" s="92" t="s">
        <v>16467</v>
      </c>
      <c r="AH2415" s="84" t="b">
        <v>0</v>
      </c>
      <c r="AI2415" s="84" t="s">
        <v>16520</v>
      </c>
      <c r="AJ2415" s="84"/>
      <c r="AK2415" s="92" t="s">
        <v>16467</v>
      </c>
      <c r="AL2415" s="84" t="b">
        <v>0</v>
      </c>
      <c r="AM2415" s="84">
        <v>2</v>
      </c>
      <c r="AN2415" s="92" t="s">
        <v>16467</v>
      </c>
      <c r="AO2415" s="84" t="s">
        <v>16534</v>
      </c>
      <c r="AP2415" s="84" t="b">
        <v>0</v>
      </c>
      <c r="AQ2415" s="92" t="s">
        <v>13723</v>
      </c>
      <c r="AR2415" s="84" t="s">
        <v>179</v>
      </c>
      <c r="AS2415" s="84">
        <v>0</v>
      </c>
      <c r="AT2415" s="84">
        <v>0</v>
      </c>
      <c r="AU2415" s="84"/>
      <c r="AV2415" s="84"/>
      <c r="AW2415" s="84"/>
      <c r="AX2415" s="84"/>
      <c r="AY2415" s="84"/>
      <c r="AZ2415" s="84"/>
      <c r="BA2415" s="84"/>
      <c r="BB2415" s="84"/>
      <c r="BC2415">
        <v>1</v>
      </c>
      <c r="BD2415">
        <v>0</v>
      </c>
      <c r="BE2415">
        <v>0</v>
      </c>
      <c r="BF2415">
        <v>1</v>
      </c>
      <c r="BG2415">
        <v>0</v>
      </c>
      <c r="BH2415">
        <v>0</v>
      </c>
    </row>
    <row r="2416" spans="1:60" x14ac:dyDescent="0.3">
      <c r="A2416" s="69" t="s">
        <v>1986</v>
      </c>
      <c r="B2416" s="69" t="s">
        <v>1986</v>
      </c>
      <c r="C2416" s="70"/>
      <c r="D2416" s="71"/>
      <c r="E2416" s="72"/>
      <c r="F2416" s="73"/>
      <c r="G2416" s="70"/>
      <c r="H2416" s="74"/>
      <c r="I2416" s="75"/>
      <c r="J2416" s="75"/>
      <c r="K2416" s="36"/>
      <c r="L2416" s="82"/>
      <c r="M2416" s="82"/>
      <c r="N2416" s="77"/>
      <c r="O2416" s="84" t="s">
        <v>179</v>
      </c>
      <c r="P2416" s="86">
        <v>43862.4375</v>
      </c>
      <c r="Q2416" s="84" t="s">
        <v>2431</v>
      </c>
      <c r="R2416" s="84"/>
      <c r="S2416" s="84"/>
      <c r="T2416" s="84" t="s">
        <v>2873</v>
      </c>
      <c r="U2416" s="87" t="s">
        <v>3048</v>
      </c>
      <c r="V2416" s="87" t="s">
        <v>3048</v>
      </c>
      <c r="W2416" s="86">
        <v>43862.4375</v>
      </c>
      <c r="X2416" s="90">
        <v>43862</v>
      </c>
      <c r="Y2416" s="92" t="s">
        <v>8182</v>
      </c>
      <c r="Z2416" s="87" t="s">
        <v>12034</v>
      </c>
      <c r="AA2416" s="84"/>
      <c r="AB2416" s="84"/>
      <c r="AC2416" s="92" t="s">
        <v>15949</v>
      </c>
      <c r="AD2416" s="84"/>
      <c r="AE2416" s="84" t="b">
        <v>0</v>
      </c>
      <c r="AF2416" s="84">
        <v>3</v>
      </c>
      <c r="AG2416" s="92" t="s">
        <v>16467</v>
      </c>
      <c r="AH2416" s="84" t="b">
        <v>0</v>
      </c>
      <c r="AI2416" s="84" t="s">
        <v>16520</v>
      </c>
      <c r="AJ2416" s="84"/>
      <c r="AK2416" s="92" t="s">
        <v>16467</v>
      </c>
      <c r="AL2416" s="84" t="b">
        <v>0</v>
      </c>
      <c r="AM2416" s="84">
        <v>1</v>
      </c>
      <c r="AN2416" s="92" t="s">
        <v>16467</v>
      </c>
      <c r="AO2416" s="84" t="s">
        <v>16535</v>
      </c>
      <c r="AP2416" s="84" t="b">
        <v>0</v>
      </c>
      <c r="AQ2416" s="92" t="s">
        <v>15949</v>
      </c>
      <c r="AR2416" s="84" t="s">
        <v>179</v>
      </c>
      <c r="AS2416" s="84">
        <v>0</v>
      </c>
      <c r="AT2416" s="84">
        <v>0</v>
      </c>
      <c r="AU2416" s="84"/>
      <c r="AV2416" s="84"/>
      <c r="AW2416" s="84"/>
      <c r="AX2416" s="84"/>
      <c r="AY2416" s="84"/>
      <c r="AZ2416" s="84"/>
      <c r="BA2416" s="84"/>
      <c r="BB2416" s="84"/>
      <c r="BC2416">
        <v>2</v>
      </c>
      <c r="BD2416">
        <v>0</v>
      </c>
      <c r="BE2416">
        <v>0</v>
      </c>
      <c r="BF2416">
        <v>2</v>
      </c>
      <c r="BG2416">
        <v>0</v>
      </c>
      <c r="BH2416">
        <v>0</v>
      </c>
    </row>
    <row r="2417" spans="1:60" x14ac:dyDescent="0.3">
      <c r="A2417" s="69" t="s">
        <v>1566</v>
      </c>
      <c r="B2417" s="69" t="s">
        <v>1566</v>
      </c>
      <c r="C2417" s="70"/>
      <c r="D2417" s="71"/>
      <c r="E2417" s="72"/>
      <c r="F2417" s="73"/>
      <c r="G2417" s="70"/>
      <c r="H2417" s="74"/>
      <c r="I2417" s="75"/>
      <c r="J2417" s="75"/>
      <c r="K2417" s="36"/>
      <c r="L2417" s="82"/>
      <c r="M2417" s="82"/>
      <c r="N2417" s="77"/>
      <c r="O2417" s="84" t="s">
        <v>179</v>
      </c>
      <c r="P2417" s="86">
        <v>43862.438009259262</v>
      </c>
      <c r="Q2417" s="84" t="s">
        <v>2451</v>
      </c>
      <c r="R2417" s="84"/>
      <c r="S2417" s="84"/>
      <c r="T2417" s="84" t="s">
        <v>2883</v>
      </c>
      <c r="U2417" s="84"/>
      <c r="V2417" s="87" t="s">
        <v>4297</v>
      </c>
      <c r="W2417" s="86">
        <v>43862.438009259262</v>
      </c>
      <c r="X2417" s="90">
        <v>43862</v>
      </c>
      <c r="Y2417" s="92" t="s">
        <v>7101</v>
      </c>
      <c r="Z2417" s="87" t="s">
        <v>10888</v>
      </c>
      <c r="AA2417" s="84"/>
      <c r="AB2417" s="84"/>
      <c r="AC2417" s="92" t="s">
        <v>14774</v>
      </c>
      <c r="AD2417" s="84"/>
      <c r="AE2417" s="84" t="b">
        <v>0</v>
      </c>
      <c r="AF2417" s="84">
        <v>2</v>
      </c>
      <c r="AG2417" s="92" t="s">
        <v>16467</v>
      </c>
      <c r="AH2417" s="84" t="b">
        <v>0</v>
      </c>
      <c r="AI2417" s="84" t="s">
        <v>16520</v>
      </c>
      <c r="AJ2417" s="84"/>
      <c r="AK2417" s="92" t="s">
        <v>16467</v>
      </c>
      <c r="AL2417" s="84" t="b">
        <v>0</v>
      </c>
      <c r="AM2417" s="84">
        <v>2</v>
      </c>
      <c r="AN2417" s="92" t="s">
        <v>16467</v>
      </c>
      <c r="AO2417" s="84" t="s">
        <v>16534</v>
      </c>
      <c r="AP2417" s="84" t="b">
        <v>0</v>
      </c>
      <c r="AQ2417" s="92" t="s">
        <v>14774</v>
      </c>
      <c r="AR2417" s="84" t="s">
        <v>179</v>
      </c>
      <c r="AS2417" s="84">
        <v>0</v>
      </c>
      <c r="AT2417" s="84">
        <v>0</v>
      </c>
      <c r="AU2417" s="84"/>
      <c r="AV2417" s="84"/>
      <c r="AW2417" s="84"/>
      <c r="AX2417" s="84"/>
      <c r="AY2417" s="84"/>
      <c r="AZ2417" s="84"/>
      <c r="BA2417" s="84"/>
      <c r="BB2417" s="84"/>
      <c r="BC2417">
        <v>4</v>
      </c>
      <c r="BD2417">
        <v>0</v>
      </c>
      <c r="BE2417">
        <v>0</v>
      </c>
      <c r="BF2417">
        <v>4</v>
      </c>
      <c r="BG2417">
        <v>0</v>
      </c>
      <c r="BH2417">
        <v>0</v>
      </c>
    </row>
    <row r="2418" spans="1:60" x14ac:dyDescent="0.3">
      <c r="A2418" s="69" t="s">
        <v>899</v>
      </c>
      <c r="B2418" s="69" t="s">
        <v>1735</v>
      </c>
      <c r="C2418" s="70"/>
      <c r="D2418" s="71"/>
      <c r="E2418" s="72"/>
      <c r="F2418" s="73"/>
      <c r="G2418" s="70"/>
      <c r="H2418" s="74"/>
      <c r="I2418" s="75"/>
      <c r="J2418" s="75"/>
      <c r="K2418" s="36"/>
      <c r="L2418" s="82"/>
      <c r="M2418" s="82"/>
      <c r="N2418" s="77"/>
      <c r="O2418" s="84" t="s">
        <v>2171</v>
      </c>
      <c r="P2418" s="86">
        <v>43862.438136574077</v>
      </c>
      <c r="Q2418" s="84" t="s">
        <v>2420</v>
      </c>
      <c r="R2418" s="84"/>
      <c r="S2418" s="84"/>
      <c r="T2418" s="84" t="s">
        <v>2883</v>
      </c>
      <c r="U2418" s="84"/>
      <c r="V2418" s="87" t="s">
        <v>3680</v>
      </c>
      <c r="W2418" s="86">
        <v>43862.438136574077</v>
      </c>
      <c r="X2418" s="90">
        <v>43862</v>
      </c>
      <c r="Y2418" s="92" t="s">
        <v>5844</v>
      </c>
      <c r="Z2418" s="87" t="s">
        <v>9614</v>
      </c>
      <c r="AA2418" s="84"/>
      <c r="AB2418" s="84"/>
      <c r="AC2418" s="92" t="s">
        <v>13492</v>
      </c>
      <c r="AD2418" s="92" t="s">
        <v>15178</v>
      </c>
      <c r="AE2418" s="84" t="b">
        <v>0</v>
      </c>
      <c r="AF2418" s="84">
        <v>8</v>
      </c>
      <c r="AG2418" s="92" t="s">
        <v>16481</v>
      </c>
      <c r="AH2418" s="84" t="b">
        <v>0</v>
      </c>
      <c r="AI2418" s="84" t="s">
        <v>16520</v>
      </c>
      <c r="AJ2418" s="84"/>
      <c r="AK2418" s="92" t="s">
        <v>16467</v>
      </c>
      <c r="AL2418" s="84" t="b">
        <v>0</v>
      </c>
      <c r="AM2418" s="84">
        <v>0</v>
      </c>
      <c r="AN2418" s="92" t="s">
        <v>16467</v>
      </c>
      <c r="AO2418" s="84" t="s">
        <v>16534</v>
      </c>
      <c r="AP2418" s="84" t="b">
        <v>0</v>
      </c>
      <c r="AQ2418" s="92" t="s">
        <v>15178</v>
      </c>
      <c r="AR2418" s="84" t="s">
        <v>179</v>
      </c>
      <c r="AS2418" s="84">
        <v>0</v>
      </c>
      <c r="AT2418" s="84">
        <v>0</v>
      </c>
      <c r="AU2418" s="84"/>
      <c r="AV2418" s="84"/>
      <c r="AW2418" s="84"/>
      <c r="AX2418" s="84"/>
      <c r="AY2418" s="84"/>
      <c r="AZ2418" s="84"/>
      <c r="BA2418" s="84"/>
      <c r="BB2418" s="84"/>
      <c r="BC2418">
        <v>1</v>
      </c>
      <c r="BD2418">
        <v>0</v>
      </c>
      <c r="BE2418">
        <v>0</v>
      </c>
      <c r="BF2418">
        <v>0</v>
      </c>
      <c r="BG2418">
        <v>0</v>
      </c>
      <c r="BH2418">
        <v>1</v>
      </c>
    </row>
    <row r="2419" spans="1:60" x14ac:dyDescent="0.3">
      <c r="A2419" s="69" t="s">
        <v>1567</v>
      </c>
      <c r="B2419" s="69" t="s">
        <v>1566</v>
      </c>
      <c r="C2419" s="70"/>
      <c r="D2419" s="71"/>
      <c r="E2419" s="72"/>
      <c r="F2419" s="73"/>
      <c r="G2419" s="70"/>
      <c r="H2419" s="74"/>
      <c r="I2419" s="75"/>
      <c r="J2419" s="75"/>
      <c r="K2419" s="36"/>
      <c r="L2419" s="82"/>
      <c r="M2419" s="82"/>
      <c r="N2419" s="77"/>
      <c r="O2419" s="84" t="s">
        <v>2169</v>
      </c>
      <c r="P2419" s="86">
        <v>43862.438240740739</v>
      </c>
      <c r="Q2419" s="84" t="s">
        <v>2451</v>
      </c>
      <c r="R2419" s="84"/>
      <c r="S2419" s="84"/>
      <c r="T2419" s="84"/>
      <c r="U2419" s="84"/>
      <c r="V2419" s="87" t="s">
        <v>4298</v>
      </c>
      <c r="W2419" s="86">
        <v>43862.438240740739</v>
      </c>
      <c r="X2419" s="90">
        <v>43862</v>
      </c>
      <c r="Y2419" s="92" t="s">
        <v>7102</v>
      </c>
      <c r="Z2419" s="87" t="s">
        <v>10889</v>
      </c>
      <c r="AA2419" s="84"/>
      <c r="AB2419" s="84"/>
      <c r="AC2419" s="92" t="s">
        <v>14775</v>
      </c>
      <c r="AD2419" s="84"/>
      <c r="AE2419" s="84" t="b">
        <v>0</v>
      </c>
      <c r="AF2419" s="84">
        <v>0</v>
      </c>
      <c r="AG2419" s="92" t="s">
        <v>16467</v>
      </c>
      <c r="AH2419" s="84" t="b">
        <v>0</v>
      </c>
      <c r="AI2419" s="84" t="s">
        <v>16520</v>
      </c>
      <c r="AJ2419" s="84"/>
      <c r="AK2419" s="92" t="s">
        <v>16467</v>
      </c>
      <c r="AL2419" s="84" t="b">
        <v>0</v>
      </c>
      <c r="AM2419" s="84">
        <v>2</v>
      </c>
      <c r="AN2419" s="92" t="s">
        <v>14774</v>
      </c>
      <c r="AO2419" s="84" t="s">
        <v>16534</v>
      </c>
      <c r="AP2419" s="84" t="b">
        <v>0</v>
      </c>
      <c r="AQ2419" s="92" t="s">
        <v>14774</v>
      </c>
      <c r="AR2419" s="84" t="s">
        <v>179</v>
      </c>
      <c r="AS2419" s="84">
        <v>0</v>
      </c>
      <c r="AT2419" s="84">
        <v>0</v>
      </c>
      <c r="AU2419" s="84"/>
      <c r="AV2419" s="84"/>
      <c r="AW2419" s="84"/>
      <c r="AX2419" s="84"/>
      <c r="AY2419" s="84"/>
      <c r="AZ2419" s="84"/>
      <c r="BA2419" s="84"/>
      <c r="BB2419" s="84"/>
      <c r="BC2419">
        <v>1</v>
      </c>
      <c r="BD2419">
        <v>0</v>
      </c>
      <c r="BE2419">
        <v>0</v>
      </c>
      <c r="BF2419">
        <v>0</v>
      </c>
      <c r="BG2419">
        <v>1</v>
      </c>
      <c r="BH2419">
        <v>0</v>
      </c>
    </row>
    <row r="2420" spans="1:60" x14ac:dyDescent="0.3">
      <c r="A2420" s="69" t="s">
        <v>900</v>
      </c>
      <c r="B2420" s="69" t="s">
        <v>2047</v>
      </c>
      <c r="C2420" s="70"/>
      <c r="D2420" s="71"/>
      <c r="E2420" s="72"/>
      <c r="F2420" s="73"/>
      <c r="G2420" s="70"/>
      <c r="H2420" s="74"/>
      <c r="I2420" s="75"/>
      <c r="J2420" s="75"/>
      <c r="K2420" s="36"/>
      <c r="L2420" s="82"/>
      <c r="M2420" s="82"/>
      <c r="N2420" s="77"/>
      <c r="O2420" s="84" t="s">
        <v>2169</v>
      </c>
      <c r="P2420" s="86">
        <v>43862.438344907408</v>
      </c>
      <c r="Q2420" s="84" t="s">
        <v>2380</v>
      </c>
      <c r="R2420" s="84"/>
      <c r="S2420" s="84"/>
      <c r="T2420" s="84"/>
      <c r="U2420" s="84"/>
      <c r="V2420" s="87" t="s">
        <v>3681</v>
      </c>
      <c r="W2420" s="86">
        <v>43862.438344907408</v>
      </c>
      <c r="X2420" s="90">
        <v>43862</v>
      </c>
      <c r="Y2420" s="92" t="s">
        <v>5845</v>
      </c>
      <c r="Z2420" s="87" t="s">
        <v>9615</v>
      </c>
      <c r="AA2420" s="84"/>
      <c r="AB2420" s="84"/>
      <c r="AC2420" s="92" t="s">
        <v>13493</v>
      </c>
      <c r="AD2420" s="84"/>
      <c r="AE2420" s="84" t="b">
        <v>0</v>
      </c>
      <c r="AF2420" s="84">
        <v>0</v>
      </c>
      <c r="AG2420" s="92" t="s">
        <v>16467</v>
      </c>
      <c r="AH2420" s="84" t="b">
        <v>0</v>
      </c>
      <c r="AI2420" s="84" t="s">
        <v>16520</v>
      </c>
      <c r="AJ2420" s="84"/>
      <c r="AK2420" s="92" t="s">
        <v>16467</v>
      </c>
      <c r="AL2420" s="84" t="b">
        <v>0</v>
      </c>
      <c r="AM2420" s="84">
        <v>34</v>
      </c>
      <c r="AN2420" s="92" t="s">
        <v>16125</v>
      </c>
      <c r="AO2420" s="84" t="s">
        <v>16534</v>
      </c>
      <c r="AP2420" s="84" t="b">
        <v>0</v>
      </c>
      <c r="AQ2420" s="92" t="s">
        <v>16125</v>
      </c>
      <c r="AR2420" s="84" t="s">
        <v>179</v>
      </c>
      <c r="AS2420" s="84">
        <v>0</v>
      </c>
      <c r="AT2420" s="84">
        <v>0</v>
      </c>
      <c r="AU2420" s="84"/>
      <c r="AV2420" s="84"/>
      <c r="AW2420" s="84"/>
      <c r="AX2420" s="84"/>
      <c r="AY2420" s="84"/>
      <c r="AZ2420" s="84"/>
      <c r="BA2420" s="84"/>
      <c r="BB2420" s="84"/>
      <c r="BC2420">
        <v>1</v>
      </c>
      <c r="BD2420">
        <v>0</v>
      </c>
      <c r="BE2420">
        <v>0</v>
      </c>
      <c r="BF2420">
        <v>0</v>
      </c>
      <c r="BG2420">
        <v>1</v>
      </c>
      <c r="BH2420">
        <v>0</v>
      </c>
    </row>
    <row r="2421" spans="1:60" x14ac:dyDescent="0.3">
      <c r="A2421" s="69" t="s">
        <v>901</v>
      </c>
      <c r="B2421" s="69" t="s">
        <v>2118</v>
      </c>
      <c r="C2421" s="70"/>
      <c r="D2421" s="71"/>
      <c r="E2421" s="72"/>
      <c r="F2421" s="73"/>
      <c r="G2421" s="70"/>
      <c r="H2421" s="74"/>
      <c r="I2421" s="75"/>
      <c r="J2421" s="75"/>
      <c r="K2421" s="36"/>
      <c r="L2421" s="82"/>
      <c r="M2421" s="82"/>
      <c r="N2421" s="77"/>
      <c r="O2421" s="84" t="s">
        <v>2169</v>
      </c>
      <c r="P2421" s="86">
        <v>43862.438784722224</v>
      </c>
      <c r="Q2421" s="84" t="s">
        <v>2406</v>
      </c>
      <c r="R2421" s="84"/>
      <c r="S2421" s="84"/>
      <c r="T2421" s="84" t="s">
        <v>2883</v>
      </c>
      <c r="U2421" s="84"/>
      <c r="V2421" s="87" t="s">
        <v>3682</v>
      </c>
      <c r="W2421" s="86">
        <v>43862.438784722224</v>
      </c>
      <c r="X2421" s="90">
        <v>43862</v>
      </c>
      <c r="Y2421" s="92" t="s">
        <v>5846</v>
      </c>
      <c r="Z2421" s="87" t="s">
        <v>9616</v>
      </c>
      <c r="AA2421" s="84"/>
      <c r="AB2421" s="84"/>
      <c r="AC2421" s="92" t="s">
        <v>13494</v>
      </c>
      <c r="AD2421" s="84"/>
      <c r="AE2421" s="84" t="b">
        <v>0</v>
      </c>
      <c r="AF2421" s="84">
        <v>0</v>
      </c>
      <c r="AG2421" s="92" t="s">
        <v>16467</v>
      </c>
      <c r="AH2421" s="84" t="b">
        <v>0</v>
      </c>
      <c r="AI2421" s="84" t="s">
        <v>16520</v>
      </c>
      <c r="AJ2421" s="84"/>
      <c r="AK2421" s="92" t="s">
        <v>16467</v>
      </c>
      <c r="AL2421" s="84" t="b">
        <v>0</v>
      </c>
      <c r="AM2421" s="84">
        <v>44</v>
      </c>
      <c r="AN2421" s="92" t="s">
        <v>16410</v>
      </c>
      <c r="AO2421" s="84" t="s">
        <v>16534</v>
      </c>
      <c r="AP2421" s="84" t="b">
        <v>0</v>
      </c>
      <c r="AQ2421" s="92" t="s">
        <v>16410</v>
      </c>
      <c r="AR2421" s="84" t="s">
        <v>179</v>
      </c>
      <c r="AS2421" s="84">
        <v>0</v>
      </c>
      <c r="AT2421" s="84">
        <v>0</v>
      </c>
      <c r="AU2421" s="84"/>
      <c r="AV2421" s="84"/>
      <c r="AW2421" s="84"/>
      <c r="AX2421" s="84"/>
      <c r="AY2421" s="84"/>
      <c r="AZ2421" s="84"/>
      <c r="BA2421" s="84"/>
      <c r="BB2421" s="84"/>
      <c r="BC2421">
        <v>3</v>
      </c>
      <c r="BD2421">
        <v>0</v>
      </c>
      <c r="BE2421">
        <v>0</v>
      </c>
      <c r="BF2421">
        <v>0</v>
      </c>
      <c r="BG2421">
        <v>3</v>
      </c>
      <c r="BH2421">
        <v>0</v>
      </c>
    </row>
    <row r="2422" spans="1:60" x14ac:dyDescent="0.3">
      <c r="A2422" s="69" t="s">
        <v>2125</v>
      </c>
      <c r="B2422" s="69" t="s">
        <v>2124</v>
      </c>
      <c r="C2422" s="70"/>
      <c r="D2422" s="71"/>
      <c r="E2422" s="72"/>
      <c r="F2422" s="73"/>
      <c r="G2422" s="70"/>
      <c r="H2422" s="74"/>
      <c r="I2422" s="75"/>
      <c r="J2422" s="75"/>
      <c r="K2422" s="36"/>
      <c r="L2422" s="82"/>
      <c r="M2422" s="82"/>
      <c r="N2422" s="77"/>
      <c r="O2422" s="84" t="s">
        <v>2169</v>
      </c>
      <c r="P2422" s="86">
        <v>43862.438842592594</v>
      </c>
      <c r="Q2422" s="84" t="s">
        <v>2413</v>
      </c>
      <c r="R2422" s="84"/>
      <c r="S2422" s="84"/>
      <c r="T2422" s="84"/>
      <c r="U2422" s="84"/>
      <c r="V2422" s="87" t="s">
        <v>4810</v>
      </c>
      <c r="W2422" s="86">
        <v>43862.438842592594</v>
      </c>
      <c r="X2422" s="90">
        <v>43862</v>
      </c>
      <c r="Y2422" s="92" t="s">
        <v>5847</v>
      </c>
      <c r="Z2422" s="87" t="s">
        <v>12451</v>
      </c>
      <c r="AA2422" s="84"/>
      <c r="AB2422" s="84"/>
      <c r="AC2422" s="92" t="s">
        <v>16420</v>
      </c>
      <c r="AD2422" s="84"/>
      <c r="AE2422" s="84" t="b">
        <v>0</v>
      </c>
      <c r="AF2422" s="84">
        <v>0</v>
      </c>
      <c r="AG2422" s="92" t="s">
        <v>16467</v>
      </c>
      <c r="AH2422" s="84" t="b">
        <v>0</v>
      </c>
      <c r="AI2422" s="84" t="s">
        <v>16520</v>
      </c>
      <c r="AJ2422" s="84"/>
      <c r="AK2422" s="92" t="s">
        <v>16467</v>
      </c>
      <c r="AL2422" s="84" t="b">
        <v>0</v>
      </c>
      <c r="AM2422" s="84">
        <v>43</v>
      </c>
      <c r="AN2422" s="92" t="s">
        <v>16419</v>
      </c>
      <c r="AO2422" s="84" t="s">
        <v>16534</v>
      </c>
      <c r="AP2422" s="84" t="b">
        <v>0</v>
      </c>
      <c r="AQ2422" s="92" t="s">
        <v>16419</v>
      </c>
      <c r="AR2422" s="84" t="s">
        <v>179</v>
      </c>
      <c r="AS2422" s="84">
        <v>0</v>
      </c>
      <c r="AT2422" s="84">
        <v>0</v>
      </c>
      <c r="AU2422" s="84"/>
      <c r="AV2422" s="84"/>
      <c r="AW2422" s="84"/>
      <c r="AX2422" s="84"/>
      <c r="AY2422" s="84"/>
      <c r="AZ2422" s="84"/>
      <c r="BA2422" s="84"/>
      <c r="BB2422" s="84"/>
      <c r="BC2422">
        <v>1</v>
      </c>
      <c r="BD2422">
        <v>0</v>
      </c>
      <c r="BE2422">
        <v>0</v>
      </c>
      <c r="BF2422">
        <v>0</v>
      </c>
      <c r="BG2422">
        <v>1</v>
      </c>
      <c r="BH2422">
        <v>0</v>
      </c>
    </row>
    <row r="2423" spans="1:60" x14ac:dyDescent="0.3">
      <c r="A2423" s="69" t="s">
        <v>902</v>
      </c>
      <c r="B2423" s="69" t="s">
        <v>2018</v>
      </c>
      <c r="C2423" s="70"/>
      <c r="D2423" s="71"/>
      <c r="E2423" s="72"/>
      <c r="F2423" s="73"/>
      <c r="G2423" s="70"/>
      <c r="H2423" s="74"/>
      <c r="I2423" s="75"/>
      <c r="J2423" s="75"/>
      <c r="K2423" s="36"/>
      <c r="L2423" s="82"/>
      <c r="M2423" s="82"/>
      <c r="N2423" s="77"/>
      <c r="O2423" s="84" t="s">
        <v>2169</v>
      </c>
      <c r="P2423" s="86">
        <v>43862.438935185186</v>
      </c>
      <c r="Q2423" s="84" t="s">
        <v>2353</v>
      </c>
      <c r="R2423" s="84"/>
      <c r="S2423" s="84"/>
      <c r="T2423" s="84" t="s">
        <v>2883</v>
      </c>
      <c r="U2423" s="84"/>
      <c r="V2423" s="87" t="s">
        <v>3683</v>
      </c>
      <c r="W2423" s="86">
        <v>43862.438935185186</v>
      </c>
      <c r="X2423" s="90">
        <v>43862</v>
      </c>
      <c r="Y2423" s="92" t="s">
        <v>5848</v>
      </c>
      <c r="Z2423" s="87" t="s">
        <v>9617</v>
      </c>
      <c r="AA2423" s="84"/>
      <c r="AB2423" s="84"/>
      <c r="AC2423" s="92" t="s">
        <v>13495</v>
      </c>
      <c r="AD2423" s="84"/>
      <c r="AE2423" s="84" t="b">
        <v>0</v>
      </c>
      <c r="AF2423" s="84">
        <v>0</v>
      </c>
      <c r="AG2423" s="92" t="s">
        <v>16467</v>
      </c>
      <c r="AH2423" s="84" t="b">
        <v>0</v>
      </c>
      <c r="AI2423" s="84" t="s">
        <v>16520</v>
      </c>
      <c r="AJ2423" s="84"/>
      <c r="AK2423" s="92" t="s">
        <v>16467</v>
      </c>
      <c r="AL2423" s="84" t="b">
        <v>0</v>
      </c>
      <c r="AM2423" s="84">
        <v>17</v>
      </c>
      <c r="AN2423" s="92" t="s">
        <v>16049</v>
      </c>
      <c r="AO2423" s="84" t="s">
        <v>16534</v>
      </c>
      <c r="AP2423" s="84" t="b">
        <v>0</v>
      </c>
      <c r="AQ2423" s="92" t="s">
        <v>16049</v>
      </c>
      <c r="AR2423" s="84" t="s">
        <v>179</v>
      </c>
      <c r="AS2423" s="84">
        <v>0</v>
      </c>
      <c r="AT2423" s="84">
        <v>0</v>
      </c>
      <c r="AU2423" s="84"/>
      <c r="AV2423" s="84"/>
      <c r="AW2423" s="84"/>
      <c r="AX2423" s="84"/>
      <c r="AY2423" s="84"/>
      <c r="AZ2423" s="84"/>
      <c r="BA2423" s="84"/>
      <c r="BB2423" s="84"/>
      <c r="BC2423">
        <v>1</v>
      </c>
      <c r="BD2423">
        <v>0</v>
      </c>
      <c r="BE2423">
        <v>0</v>
      </c>
      <c r="BF2423">
        <v>0</v>
      </c>
      <c r="BG2423">
        <v>1</v>
      </c>
      <c r="BH2423">
        <v>0</v>
      </c>
    </row>
    <row r="2424" spans="1:60" x14ac:dyDescent="0.3">
      <c r="A2424" s="69" t="s">
        <v>1005</v>
      </c>
      <c r="B2424" s="69" t="s">
        <v>1610</v>
      </c>
      <c r="C2424" s="70"/>
      <c r="D2424" s="71"/>
      <c r="E2424" s="72"/>
      <c r="F2424" s="73"/>
      <c r="G2424" s="70"/>
      <c r="H2424" s="74"/>
      <c r="I2424" s="75"/>
      <c r="J2424" s="75"/>
      <c r="K2424" s="36"/>
      <c r="L2424" s="82"/>
      <c r="M2424" s="82"/>
      <c r="N2424" s="77"/>
      <c r="O2424" s="84" t="s">
        <v>2169</v>
      </c>
      <c r="P2424" s="86">
        <v>43862.439004629632</v>
      </c>
      <c r="Q2424" s="84" t="s">
        <v>2460</v>
      </c>
      <c r="R2424" s="84"/>
      <c r="S2424" s="84"/>
      <c r="T2424" s="84" t="s">
        <v>2883</v>
      </c>
      <c r="U2424" s="84"/>
      <c r="V2424" s="87" t="s">
        <v>3781</v>
      </c>
      <c r="W2424" s="86">
        <v>43862.439004629632</v>
      </c>
      <c r="X2424" s="90">
        <v>43862</v>
      </c>
      <c r="Y2424" s="92" t="s">
        <v>5993</v>
      </c>
      <c r="Z2424" s="87" t="s">
        <v>9765</v>
      </c>
      <c r="AA2424" s="84"/>
      <c r="AB2424" s="84"/>
      <c r="AC2424" s="92" t="s">
        <v>13644</v>
      </c>
      <c r="AD2424" s="84"/>
      <c r="AE2424" s="84" t="b">
        <v>0</v>
      </c>
      <c r="AF2424" s="84">
        <v>0</v>
      </c>
      <c r="AG2424" s="92" t="s">
        <v>16467</v>
      </c>
      <c r="AH2424" s="84" t="b">
        <v>0</v>
      </c>
      <c r="AI2424" s="84" t="s">
        <v>16521</v>
      </c>
      <c r="AJ2424" s="84"/>
      <c r="AK2424" s="92" t="s">
        <v>16467</v>
      </c>
      <c r="AL2424" s="84" t="b">
        <v>0</v>
      </c>
      <c r="AM2424" s="84">
        <v>2</v>
      </c>
      <c r="AN2424" s="92" t="s">
        <v>14892</v>
      </c>
      <c r="AO2424" s="84" t="s">
        <v>16534</v>
      </c>
      <c r="AP2424" s="84" t="b">
        <v>0</v>
      </c>
      <c r="AQ2424" s="92" t="s">
        <v>14892</v>
      </c>
      <c r="AR2424" s="84" t="s">
        <v>179</v>
      </c>
      <c r="AS2424" s="84">
        <v>0</v>
      </c>
      <c r="AT2424" s="84">
        <v>0</v>
      </c>
      <c r="AU2424" s="84"/>
      <c r="AV2424" s="84"/>
      <c r="AW2424" s="84"/>
      <c r="AX2424" s="84"/>
      <c r="AY2424" s="84"/>
      <c r="AZ2424" s="84"/>
      <c r="BA2424" s="84"/>
      <c r="BB2424" s="84"/>
      <c r="BC2424">
        <v>1</v>
      </c>
      <c r="BD2424">
        <v>0</v>
      </c>
      <c r="BE2424">
        <v>0</v>
      </c>
      <c r="BF2424">
        <v>0</v>
      </c>
      <c r="BG2424">
        <v>1</v>
      </c>
      <c r="BH2424">
        <v>0</v>
      </c>
    </row>
    <row r="2425" spans="1:60" x14ac:dyDescent="0.3">
      <c r="A2425" s="69" t="s">
        <v>903</v>
      </c>
      <c r="B2425" s="69" t="s">
        <v>2096</v>
      </c>
      <c r="C2425" s="70"/>
      <c r="D2425" s="71"/>
      <c r="E2425" s="72"/>
      <c r="F2425" s="73"/>
      <c r="G2425" s="70"/>
      <c r="H2425" s="74"/>
      <c r="I2425" s="75"/>
      <c r="J2425" s="75"/>
      <c r="K2425" s="36"/>
      <c r="L2425" s="82"/>
      <c r="M2425" s="82"/>
      <c r="N2425" s="77"/>
      <c r="O2425" s="84" t="s">
        <v>2169</v>
      </c>
      <c r="P2425" s="86">
        <v>43862.439826388887</v>
      </c>
      <c r="Q2425" s="84" t="s">
        <v>2284</v>
      </c>
      <c r="R2425" s="84"/>
      <c r="S2425" s="84"/>
      <c r="T2425" s="84" t="s">
        <v>2883</v>
      </c>
      <c r="U2425" s="84"/>
      <c r="V2425" s="87" t="s">
        <v>3684</v>
      </c>
      <c r="W2425" s="86">
        <v>43862.439826388887</v>
      </c>
      <c r="X2425" s="90">
        <v>43862</v>
      </c>
      <c r="Y2425" s="92" t="s">
        <v>5849</v>
      </c>
      <c r="Z2425" s="87" t="s">
        <v>9618</v>
      </c>
      <c r="AA2425" s="84"/>
      <c r="AB2425" s="84"/>
      <c r="AC2425" s="92" t="s">
        <v>13496</v>
      </c>
      <c r="AD2425" s="84"/>
      <c r="AE2425" s="84" t="b">
        <v>0</v>
      </c>
      <c r="AF2425" s="84">
        <v>0</v>
      </c>
      <c r="AG2425" s="92" t="s">
        <v>16467</v>
      </c>
      <c r="AH2425" s="84" t="b">
        <v>0</v>
      </c>
      <c r="AI2425" s="84" t="s">
        <v>16520</v>
      </c>
      <c r="AJ2425" s="84"/>
      <c r="AK2425" s="92" t="s">
        <v>16467</v>
      </c>
      <c r="AL2425" s="84" t="b">
        <v>0</v>
      </c>
      <c r="AM2425" s="84">
        <v>230</v>
      </c>
      <c r="AN2425" s="92" t="s">
        <v>16293</v>
      </c>
      <c r="AO2425" s="84" t="s">
        <v>16534</v>
      </c>
      <c r="AP2425" s="84" t="b">
        <v>0</v>
      </c>
      <c r="AQ2425" s="92" t="s">
        <v>16293</v>
      </c>
      <c r="AR2425" s="84" t="s">
        <v>179</v>
      </c>
      <c r="AS2425" s="84">
        <v>0</v>
      </c>
      <c r="AT2425" s="84">
        <v>0</v>
      </c>
      <c r="AU2425" s="84"/>
      <c r="AV2425" s="84"/>
      <c r="AW2425" s="84"/>
      <c r="AX2425" s="84"/>
      <c r="AY2425" s="84"/>
      <c r="AZ2425" s="84"/>
      <c r="BA2425" s="84"/>
      <c r="BB2425" s="84"/>
      <c r="BC2425">
        <v>1</v>
      </c>
      <c r="BD2425">
        <v>0</v>
      </c>
      <c r="BE2425">
        <v>0</v>
      </c>
      <c r="BF2425">
        <v>0</v>
      </c>
      <c r="BG2425">
        <v>1</v>
      </c>
      <c r="BH2425">
        <v>0</v>
      </c>
    </row>
    <row r="2426" spans="1:60" x14ac:dyDescent="0.3">
      <c r="A2426" s="69" t="s">
        <v>1029</v>
      </c>
      <c r="B2426" s="69" t="s">
        <v>1735</v>
      </c>
      <c r="C2426" s="70"/>
      <c r="D2426" s="71"/>
      <c r="E2426" s="72"/>
      <c r="F2426" s="73"/>
      <c r="G2426" s="70"/>
      <c r="H2426" s="74"/>
      <c r="I2426" s="75"/>
      <c r="J2426" s="75"/>
      <c r="K2426" s="36"/>
      <c r="L2426" s="82"/>
      <c r="M2426" s="82"/>
      <c r="N2426" s="77"/>
      <c r="O2426" s="84" t="s">
        <v>2169</v>
      </c>
      <c r="P2426" s="86">
        <v>43862.440810185188</v>
      </c>
      <c r="Q2426" s="84" t="s">
        <v>2393</v>
      </c>
      <c r="R2426" s="84"/>
      <c r="S2426" s="84"/>
      <c r="T2426" s="84"/>
      <c r="U2426" s="84"/>
      <c r="V2426" s="87" t="s">
        <v>3803</v>
      </c>
      <c r="W2426" s="86">
        <v>43862.440810185188</v>
      </c>
      <c r="X2426" s="90">
        <v>43862</v>
      </c>
      <c r="Y2426" s="92" t="s">
        <v>6029</v>
      </c>
      <c r="Z2426" s="87" t="s">
        <v>9800</v>
      </c>
      <c r="AA2426" s="84"/>
      <c r="AB2426" s="84"/>
      <c r="AC2426" s="92" t="s">
        <v>13679</v>
      </c>
      <c r="AD2426" s="84"/>
      <c r="AE2426" s="84" t="b">
        <v>0</v>
      </c>
      <c r="AF2426" s="84">
        <v>0</v>
      </c>
      <c r="AG2426" s="92" t="s">
        <v>16467</v>
      </c>
      <c r="AH2426" s="84" t="b">
        <v>0</v>
      </c>
      <c r="AI2426" s="84" t="s">
        <v>16522</v>
      </c>
      <c r="AJ2426" s="84"/>
      <c r="AK2426" s="92" t="s">
        <v>16467</v>
      </c>
      <c r="AL2426" s="84" t="b">
        <v>0</v>
      </c>
      <c r="AM2426" s="84">
        <v>42</v>
      </c>
      <c r="AN2426" s="92" t="s">
        <v>15177</v>
      </c>
      <c r="AO2426" s="84" t="s">
        <v>16534</v>
      </c>
      <c r="AP2426" s="84" t="b">
        <v>0</v>
      </c>
      <c r="AQ2426" s="92" t="s">
        <v>15177</v>
      </c>
      <c r="AR2426" s="84" t="s">
        <v>179</v>
      </c>
      <c r="AS2426" s="84">
        <v>0</v>
      </c>
      <c r="AT2426" s="84">
        <v>0</v>
      </c>
      <c r="AU2426" s="84"/>
      <c r="AV2426" s="84"/>
      <c r="AW2426" s="84"/>
      <c r="AX2426" s="84"/>
      <c r="AY2426" s="84"/>
      <c r="AZ2426" s="84"/>
      <c r="BA2426" s="84"/>
      <c r="BB2426" s="84"/>
      <c r="BC2426">
        <v>2</v>
      </c>
      <c r="BD2426">
        <v>0</v>
      </c>
      <c r="BE2426">
        <v>0</v>
      </c>
      <c r="BF2426">
        <v>0</v>
      </c>
      <c r="BG2426">
        <v>2</v>
      </c>
      <c r="BH2426">
        <v>0</v>
      </c>
    </row>
    <row r="2427" spans="1:60" x14ac:dyDescent="0.3">
      <c r="A2427" s="69" t="s">
        <v>904</v>
      </c>
      <c r="B2427" s="69" t="s">
        <v>2124</v>
      </c>
      <c r="C2427" s="70"/>
      <c r="D2427" s="71"/>
      <c r="E2427" s="72"/>
      <c r="F2427" s="73"/>
      <c r="G2427" s="70"/>
      <c r="H2427" s="74"/>
      <c r="I2427" s="75"/>
      <c r="J2427" s="75"/>
      <c r="K2427" s="36"/>
      <c r="L2427" s="82"/>
      <c r="M2427" s="82"/>
      <c r="N2427" s="77"/>
      <c r="O2427" s="84" t="s">
        <v>2169</v>
      </c>
      <c r="P2427" s="86">
        <v>43862.44091435185</v>
      </c>
      <c r="Q2427" s="84" t="s">
        <v>2413</v>
      </c>
      <c r="R2427" s="84"/>
      <c r="S2427" s="84"/>
      <c r="T2427" s="84"/>
      <c r="U2427" s="84"/>
      <c r="V2427" s="87" t="s">
        <v>3685</v>
      </c>
      <c r="W2427" s="86">
        <v>43862.44091435185</v>
      </c>
      <c r="X2427" s="90">
        <v>43862</v>
      </c>
      <c r="Y2427" s="92" t="s">
        <v>5850</v>
      </c>
      <c r="Z2427" s="87" t="s">
        <v>9619</v>
      </c>
      <c r="AA2427" s="84"/>
      <c r="AB2427" s="84"/>
      <c r="AC2427" s="92" t="s">
        <v>13497</v>
      </c>
      <c r="AD2427" s="84"/>
      <c r="AE2427" s="84" t="b">
        <v>0</v>
      </c>
      <c r="AF2427" s="84">
        <v>0</v>
      </c>
      <c r="AG2427" s="92" t="s">
        <v>16467</v>
      </c>
      <c r="AH2427" s="84" t="b">
        <v>0</v>
      </c>
      <c r="AI2427" s="84" t="s">
        <v>16520</v>
      </c>
      <c r="AJ2427" s="84"/>
      <c r="AK2427" s="92" t="s">
        <v>16467</v>
      </c>
      <c r="AL2427" s="84" t="b">
        <v>0</v>
      </c>
      <c r="AM2427" s="84">
        <v>43</v>
      </c>
      <c r="AN2427" s="92" t="s">
        <v>16419</v>
      </c>
      <c r="AO2427" s="84" t="s">
        <v>16535</v>
      </c>
      <c r="AP2427" s="84" t="b">
        <v>0</v>
      </c>
      <c r="AQ2427" s="92" t="s">
        <v>16419</v>
      </c>
      <c r="AR2427" s="84" t="s">
        <v>179</v>
      </c>
      <c r="AS2427" s="84">
        <v>0</v>
      </c>
      <c r="AT2427" s="84">
        <v>0</v>
      </c>
      <c r="AU2427" s="84"/>
      <c r="AV2427" s="84"/>
      <c r="AW2427" s="84"/>
      <c r="AX2427" s="84"/>
      <c r="AY2427" s="84"/>
      <c r="AZ2427" s="84"/>
      <c r="BA2427" s="84"/>
      <c r="BB2427" s="84"/>
      <c r="BC2427">
        <v>1</v>
      </c>
      <c r="BD2427">
        <v>0</v>
      </c>
      <c r="BE2427">
        <v>0</v>
      </c>
      <c r="BF2427">
        <v>0</v>
      </c>
      <c r="BG2427">
        <v>1</v>
      </c>
      <c r="BH2427">
        <v>0</v>
      </c>
    </row>
    <row r="2428" spans="1:60" x14ac:dyDescent="0.3">
      <c r="A2428" s="69" t="s">
        <v>1567</v>
      </c>
      <c r="B2428" s="69" t="s">
        <v>1658</v>
      </c>
      <c r="C2428" s="70"/>
      <c r="D2428" s="71"/>
      <c r="E2428" s="72"/>
      <c r="F2428" s="73"/>
      <c r="G2428" s="70"/>
      <c r="H2428" s="74"/>
      <c r="I2428" s="75"/>
      <c r="J2428" s="75"/>
      <c r="K2428" s="36"/>
      <c r="L2428" s="82"/>
      <c r="M2428" s="82"/>
      <c r="N2428" s="77"/>
      <c r="O2428" s="84" t="s">
        <v>2169</v>
      </c>
      <c r="P2428" s="86">
        <v>43862.44091435185</v>
      </c>
      <c r="Q2428" s="84" t="s">
        <v>2686</v>
      </c>
      <c r="R2428" s="84"/>
      <c r="S2428" s="84"/>
      <c r="T2428" s="84"/>
      <c r="U2428" s="84"/>
      <c r="V2428" s="87" t="s">
        <v>4298</v>
      </c>
      <c r="W2428" s="86">
        <v>43862.44091435185</v>
      </c>
      <c r="X2428" s="90">
        <v>43862</v>
      </c>
      <c r="Y2428" s="92" t="s">
        <v>5850</v>
      </c>
      <c r="Z2428" s="87" t="s">
        <v>10908</v>
      </c>
      <c r="AA2428" s="84"/>
      <c r="AB2428" s="84"/>
      <c r="AC2428" s="92" t="s">
        <v>14794</v>
      </c>
      <c r="AD2428" s="84"/>
      <c r="AE2428" s="84" t="b">
        <v>0</v>
      </c>
      <c r="AF2428" s="84">
        <v>0</v>
      </c>
      <c r="AG2428" s="92" t="s">
        <v>16467</v>
      </c>
      <c r="AH2428" s="84" t="b">
        <v>0</v>
      </c>
      <c r="AI2428" s="84" t="s">
        <v>16520</v>
      </c>
      <c r="AJ2428" s="84"/>
      <c r="AK2428" s="92" t="s">
        <v>16467</v>
      </c>
      <c r="AL2428" s="84" t="b">
        <v>0</v>
      </c>
      <c r="AM2428" s="84">
        <v>1</v>
      </c>
      <c r="AN2428" s="92" t="s">
        <v>15549</v>
      </c>
      <c r="AO2428" s="84" t="s">
        <v>16534</v>
      </c>
      <c r="AP2428" s="84" t="b">
        <v>0</v>
      </c>
      <c r="AQ2428" s="92" t="s">
        <v>15549</v>
      </c>
      <c r="AR2428" s="84" t="s">
        <v>179</v>
      </c>
      <c r="AS2428" s="84">
        <v>0</v>
      </c>
      <c r="AT2428" s="84">
        <v>0</v>
      </c>
      <c r="AU2428" s="84"/>
      <c r="AV2428" s="84"/>
      <c r="AW2428" s="84"/>
      <c r="AX2428" s="84"/>
      <c r="AY2428" s="84"/>
      <c r="AZ2428" s="84"/>
      <c r="BA2428" s="84"/>
      <c r="BB2428" s="84"/>
      <c r="BC2428">
        <v>1</v>
      </c>
      <c r="BD2428">
        <v>0</v>
      </c>
      <c r="BE2428">
        <v>0</v>
      </c>
      <c r="BF2428">
        <v>0</v>
      </c>
      <c r="BG2428">
        <v>1</v>
      </c>
      <c r="BH2428">
        <v>0</v>
      </c>
    </row>
    <row r="2429" spans="1:60" x14ac:dyDescent="0.3">
      <c r="A2429" s="69" t="s">
        <v>1610</v>
      </c>
      <c r="B2429" s="69" t="s">
        <v>2111</v>
      </c>
      <c r="C2429" s="70"/>
      <c r="D2429" s="71"/>
      <c r="E2429" s="72"/>
      <c r="F2429" s="73"/>
      <c r="G2429" s="70"/>
      <c r="H2429" s="74"/>
      <c r="I2429" s="75"/>
      <c r="J2429" s="75"/>
      <c r="K2429" s="36"/>
      <c r="L2429" s="82"/>
      <c r="M2429" s="82"/>
      <c r="N2429" s="77"/>
      <c r="O2429" s="84" t="s">
        <v>2169</v>
      </c>
      <c r="P2429" s="86">
        <v>43862.441064814811</v>
      </c>
      <c r="Q2429" s="84" t="s">
        <v>2232</v>
      </c>
      <c r="R2429" s="84"/>
      <c r="S2429" s="84"/>
      <c r="T2429" s="84" t="s">
        <v>2873</v>
      </c>
      <c r="U2429" s="84"/>
      <c r="V2429" s="87" t="s">
        <v>4339</v>
      </c>
      <c r="W2429" s="86">
        <v>43862.441064814811</v>
      </c>
      <c r="X2429" s="90">
        <v>43862</v>
      </c>
      <c r="Y2429" s="92" t="s">
        <v>7213</v>
      </c>
      <c r="Z2429" s="87" t="s">
        <v>11007</v>
      </c>
      <c r="AA2429" s="84"/>
      <c r="AB2429" s="84"/>
      <c r="AC2429" s="92" t="s">
        <v>14893</v>
      </c>
      <c r="AD2429" s="84"/>
      <c r="AE2429" s="84" t="b">
        <v>0</v>
      </c>
      <c r="AF2429" s="84">
        <v>0</v>
      </c>
      <c r="AG2429" s="92" t="s">
        <v>16467</v>
      </c>
      <c r="AH2429" s="84" t="b">
        <v>0</v>
      </c>
      <c r="AI2429" s="84" t="s">
        <v>16520</v>
      </c>
      <c r="AJ2429" s="84"/>
      <c r="AK2429" s="92" t="s">
        <v>16467</v>
      </c>
      <c r="AL2429" s="84" t="b">
        <v>0</v>
      </c>
      <c r="AM2429" s="84">
        <v>29</v>
      </c>
      <c r="AN2429" s="92" t="s">
        <v>16360</v>
      </c>
      <c r="AO2429" s="84" t="s">
        <v>16535</v>
      </c>
      <c r="AP2429" s="84" t="b">
        <v>0</v>
      </c>
      <c r="AQ2429" s="92" t="s">
        <v>16360</v>
      </c>
      <c r="AR2429" s="84" t="s">
        <v>179</v>
      </c>
      <c r="AS2429" s="84">
        <v>0</v>
      </c>
      <c r="AT2429" s="84">
        <v>0</v>
      </c>
      <c r="AU2429" s="84"/>
      <c r="AV2429" s="84"/>
      <c r="AW2429" s="84"/>
      <c r="AX2429" s="84"/>
      <c r="AY2429" s="84"/>
      <c r="AZ2429" s="84"/>
      <c r="BA2429" s="84"/>
      <c r="BB2429" s="84"/>
      <c r="BC2429">
        <v>1</v>
      </c>
      <c r="BD2429">
        <v>0</v>
      </c>
      <c r="BE2429">
        <v>0</v>
      </c>
      <c r="BF2429">
        <v>0</v>
      </c>
      <c r="BG2429">
        <v>1</v>
      </c>
      <c r="BH2429">
        <v>0</v>
      </c>
    </row>
    <row r="2430" spans="1:60" x14ac:dyDescent="0.3">
      <c r="A2430" s="69" t="s">
        <v>905</v>
      </c>
      <c r="B2430" s="69" t="s">
        <v>2126</v>
      </c>
      <c r="C2430" s="70"/>
      <c r="D2430" s="71"/>
      <c r="E2430" s="72"/>
      <c r="F2430" s="73"/>
      <c r="G2430" s="70"/>
      <c r="H2430" s="74"/>
      <c r="I2430" s="75"/>
      <c r="J2430" s="75"/>
      <c r="K2430" s="36"/>
      <c r="L2430" s="82"/>
      <c r="M2430" s="82"/>
      <c r="N2430" s="77"/>
      <c r="O2430" s="84" t="s">
        <v>2169</v>
      </c>
      <c r="P2430" s="86">
        <v>43862.441076388888</v>
      </c>
      <c r="Q2430" s="84" t="s">
        <v>2290</v>
      </c>
      <c r="R2430" s="84"/>
      <c r="S2430" s="84"/>
      <c r="T2430" s="84" t="s">
        <v>2883</v>
      </c>
      <c r="U2430" s="84"/>
      <c r="V2430" s="87" t="s">
        <v>3686</v>
      </c>
      <c r="W2430" s="86">
        <v>43862.441076388888</v>
      </c>
      <c r="X2430" s="90">
        <v>43862</v>
      </c>
      <c r="Y2430" s="92" t="s">
        <v>5851</v>
      </c>
      <c r="Z2430" s="87" t="s">
        <v>9620</v>
      </c>
      <c r="AA2430" s="84"/>
      <c r="AB2430" s="84"/>
      <c r="AC2430" s="92" t="s">
        <v>13498</v>
      </c>
      <c r="AD2430" s="84"/>
      <c r="AE2430" s="84" t="b">
        <v>0</v>
      </c>
      <c r="AF2430" s="84">
        <v>0</v>
      </c>
      <c r="AG2430" s="92" t="s">
        <v>16467</v>
      </c>
      <c r="AH2430" s="84" t="b">
        <v>0</v>
      </c>
      <c r="AI2430" s="84" t="s">
        <v>16520</v>
      </c>
      <c r="AJ2430" s="84"/>
      <c r="AK2430" s="92" t="s">
        <v>16467</v>
      </c>
      <c r="AL2430" s="84" t="b">
        <v>0</v>
      </c>
      <c r="AM2430" s="84">
        <v>72</v>
      </c>
      <c r="AN2430" s="92" t="s">
        <v>16431</v>
      </c>
      <c r="AO2430" s="84" t="s">
        <v>16534</v>
      </c>
      <c r="AP2430" s="84" t="b">
        <v>0</v>
      </c>
      <c r="AQ2430" s="92" t="s">
        <v>16431</v>
      </c>
      <c r="AR2430" s="84" t="s">
        <v>179</v>
      </c>
      <c r="AS2430" s="84">
        <v>0</v>
      </c>
      <c r="AT2430" s="84">
        <v>0</v>
      </c>
      <c r="AU2430" s="84"/>
      <c r="AV2430" s="84"/>
      <c r="AW2430" s="84"/>
      <c r="AX2430" s="84"/>
      <c r="AY2430" s="84"/>
      <c r="AZ2430" s="84"/>
      <c r="BA2430" s="84"/>
      <c r="BB2430" s="84"/>
      <c r="BC2430">
        <v>1</v>
      </c>
      <c r="BD2430">
        <v>0</v>
      </c>
      <c r="BE2430">
        <v>0</v>
      </c>
      <c r="BF2430">
        <v>0</v>
      </c>
      <c r="BG2430">
        <v>1</v>
      </c>
      <c r="BH2430">
        <v>0</v>
      </c>
    </row>
    <row r="2431" spans="1:60" x14ac:dyDescent="0.3">
      <c r="A2431" s="69" t="s">
        <v>1678</v>
      </c>
      <c r="B2431" s="69" t="s">
        <v>2076</v>
      </c>
      <c r="C2431" s="70"/>
      <c r="D2431" s="71"/>
      <c r="E2431" s="72"/>
      <c r="F2431" s="73"/>
      <c r="G2431" s="70"/>
      <c r="H2431" s="74"/>
      <c r="I2431" s="75"/>
      <c r="J2431" s="75"/>
      <c r="K2431" s="36"/>
      <c r="L2431" s="82"/>
      <c r="M2431" s="82"/>
      <c r="N2431" s="77"/>
      <c r="O2431" s="84" t="s">
        <v>2169</v>
      </c>
      <c r="P2431" s="86">
        <v>43862.441168981481</v>
      </c>
      <c r="Q2431" s="84" t="s">
        <v>2221</v>
      </c>
      <c r="R2431" s="84"/>
      <c r="S2431" s="84"/>
      <c r="T2431" s="84" t="s">
        <v>2883</v>
      </c>
      <c r="U2431" s="84"/>
      <c r="V2431" s="87" t="s">
        <v>4403</v>
      </c>
      <c r="W2431" s="86">
        <v>43862.441168981481</v>
      </c>
      <c r="X2431" s="90">
        <v>43862</v>
      </c>
      <c r="Y2431" s="92" t="s">
        <v>7357</v>
      </c>
      <c r="Z2431" s="87" t="s">
        <v>11160</v>
      </c>
      <c r="AA2431" s="84"/>
      <c r="AB2431" s="84"/>
      <c r="AC2431" s="92" t="s">
        <v>15049</v>
      </c>
      <c r="AD2431" s="84"/>
      <c r="AE2431" s="84" t="b">
        <v>0</v>
      </c>
      <c r="AF2431" s="84">
        <v>0</v>
      </c>
      <c r="AG2431" s="92" t="s">
        <v>16467</v>
      </c>
      <c r="AH2431" s="84" t="b">
        <v>0</v>
      </c>
      <c r="AI2431" s="84" t="s">
        <v>16520</v>
      </c>
      <c r="AJ2431" s="84"/>
      <c r="AK2431" s="92" t="s">
        <v>16467</v>
      </c>
      <c r="AL2431" s="84" t="b">
        <v>0</v>
      </c>
      <c r="AM2431" s="84">
        <v>14</v>
      </c>
      <c r="AN2431" s="92" t="s">
        <v>16346</v>
      </c>
      <c r="AO2431" s="84" t="s">
        <v>16534</v>
      </c>
      <c r="AP2431" s="84" t="b">
        <v>0</v>
      </c>
      <c r="AQ2431" s="92" t="s">
        <v>16346</v>
      </c>
      <c r="AR2431" s="84" t="s">
        <v>179</v>
      </c>
      <c r="AS2431" s="84">
        <v>0</v>
      </c>
      <c r="AT2431" s="84">
        <v>0</v>
      </c>
      <c r="AU2431" s="84"/>
      <c r="AV2431" s="84"/>
      <c r="AW2431" s="84"/>
      <c r="AX2431" s="84"/>
      <c r="AY2431" s="84"/>
      <c r="AZ2431" s="84"/>
      <c r="BA2431" s="84"/>
      <c r="BB2431" s="84"/>
      <c r="BC2431">
        <v>1</v>
      </c>
      <c r="BD2431">
        <v>0</v>
      </c>
      <c r="BE2431">
        <v>0</v>
      </c>
      <c r="BF2431">
        <v>0</v>
      </c>
      <c r="BG2431">
        <v>1</v>
      </c>
      <c r="BH2431">
        <v>0</v>
      </c>
    </row>
    <row r="2432" spans="1:60" x14ac:dyDescent="0.3">
      <c r="A2432" s="69" t="s">
        <v>1415</v>
      </c>
      <c r="B2432" s="69" t="s">
        <v>2128</v>
      </c>
      <c r="C2432" s="70"/>
      <c r="D2432" s="71"/>
      <c r="E2432" s="72"/>
      <c r="F2432" s="73"/>
      <c r="G2432" s="70"/>
      <c r="H2432" s="74"/>
      <c r="I2432" s="75"/>
      <c r="J2432" s="75"/>
      <c r="K2432" s="36"/>
      <c r="L2432" s="82"/>
      <c r="M2432" s="82"/>
      <c r="N2432" s="77"/>
      <c r="O2432" s="84" t="s">
        <v>2168</v>
      </c>
      <c r="P2432" s="86">
        <v>43862.441458333335</v>
      </c>
      <c r="Q2432" s="84" t="s">
        <v>2299</v>
      </c>
      <c r="R2432" s="84"/>
      <c r="S2432" s="84"/>
      <c r="T2432" s="84"/>
      <c r="U2432" s="84"/>
      <c r="V2432" s="87" t="s">
        <v>4163</v>
      </c>
      <c r="W2432" s="86">
        <v>43862.441458333335</v>
      </c>
      <c r="X2432" s="90">
        <v>43862</v>
      </c>
      <c r="Y2432" s="92" t="s">
        <v>6646</v>
      </c>
      <c r="Z2432" s="87" t="s">
        <v>10425</v>
      </c>
      <c r="AA2432" s="84"/>
      <c r="AB2432" s="84"/>
      <c r="AC2432" s="92" t="s">
        <v>14308</v>
      </c>
      <c r="AD2432" s="84"/>
      <c r="AE2432" s="84" t="b">
        <v>0</v>
      </c>
      <c r="AF2432" s="84">
        <v>0</v>
      </c>
      <c r="AG2432" s="92" t="s">
        <v>16467</v>
      </c>
      <c r="AH2432" s="84" t="b">
        <v>0</v>
      </c>
      <c r="AI2432" s="84" t="s">
        <v>16520</v>
      </c>
      <c r="AJ2432" s="84"/>
      <c r="AK2432" s="92" t="s">
        <v>16467</v>
      </c>
      <c r="AL2432" s="84" t="b">
        <v>0</v>
      </c>
      <c r="AM2432" s="84">
        <v>118</v>
      </c>
      <c r="AN2432" s="92" t="s">
        <v>16294</v>
      </c>
      <c r="AO2432" s="84" t="s">
        <v>16534</v>
      </c>
      <c r="AP2432" s="84" t="b">
        <v>0</v>
      </c>
      <c r="AQ2432" s="92" t="s">
        <v>16294</v>
      </c>
      <c r="AR2432" s="84" t="s">
        <v>179</v>
      </c>
      <c r="AS2432" s="84">
        <v>0</v>
      </c>
      <c r="AT2432" s="84">
        <v>0</v>
      </c>
      <c r="AU2432" s="84"/>
      <c r="AV2432" s="84"/>
      <c r="AW2432" s="84"/>
      <c r="AX2432" s="84"/>
      <c r="AY2432" s="84"/>
      <c r="AZ2432" s="84"/>
      <c r="BA2432" s="84"/>
      <c r="BB2432" s="84"/>
      <c r="BC2432">
        <v>1</v>
      </c>
      <c r="BD2432">
        <v>0</v>
      </c>
      <c r="BE2432">
        <v>1</v>
      </c>
      <c r="BF2432">
        <v>0</v>
      </c>
      <c r="BG2432">
        <v>0</v>
      </c>
      <c r="BH2432">
        <v>0</v>
      </c>
    </row>
    <row r="2433" spans="1:60" x14ac:dyDescent="0.3">
      <c r="A2433" s="69" t="s">
        <v>1415</v>
      </c>
      <c r="B2433" s="69" t="s">
        <v>2145</v>
      </c>
      <c r="C2433" s="70"/>
      <c r="D2433" s="71"/>
      <c r="E2433" s="72"/>
      <c r="F2433" s="73"/>
      <c r="G2433" s="70"/>
      <c r="H2433" s="74"/>
      <c r="I2433" s="75"/>
      <c r="J2433" s="75"/>
      <c r="K2433" s="36"/>
      <c r="L2433" s="82"/>
      <c r="M2433" s="82"/>
      <c r="N2433" s="77"/>
      <c r="O2433" s="84" t="s">
        <v>2168</v>
      </c>
      <c r="P2433" s="86">
        <v>43862.441458333335</v>
      </c>
      <c r="Q2433" s="84" t="s">
        <v>2299</v>
      </c>
      <c r="R2433" s="84"/>
      <c r="S2433" s="84"/>
      <c r="T2433" s="84"/>
      <c r="U2433" s="84"/>
      <c r="V2433" s="87" t="s">
        <v>4163</v>
      </c>
      <c r="W2433" s="86">
        <v>43862.441458333335</v>
      </c>
      <c r="X2433" s="90">
        <v>43862</v>
      </c>
      <c r="Y2433" s="92" t="s">
        <v>6646</v>
      </c>
      <c r="Z2433" s="87" t="s">
        <v>10425</v>
      </c>
      <c r="AA2433" s="84"/>
      <c r="AB2433" s="84"/>
      <c r="AC2433" s="92" t="s">
        <v>14308</v>
      </c>
      <c r="AD2433" s="84"/>
      <c r="AE2433" s="84" t="b">
        <v>0</v>
      </c>
      <c r="AF2433" s="84">
        <v>0</v>
      </c>
      <c r="AG2433" s="92" t="s">
        <v>16467</v>
      </c>
      <c r="AH2433" s="84" t="b">
        <v>0</v>
      </c>
      <c r="AI2433" s="84" t="s">
        <v>16520</v>
      </c>
      <c r="AJ2433" s="84"/>
      <c r="AK2433" s="92" t="s">
        <v>16467</v>
      </c>
      <c r="AL2433" s="84" t="b">
        <v>0</v>
      </c>
      <c r="AM2433" s="84">
        <v>118</v>
      </c>
      <c r="AN2433" s="92" t="s">
        <v>16294</v>
      </c>
      <c r="AO2433" s="84" t="s">
        <v>16534</v>
      </c>
      <c r="AP2433" s="84" t="b">
        <v>0</v>
      </c>
      <c r="AQ2433" s="92" t="s">
        <v>16294</v>
      </c>
      <c r="AR2433" s="84" t="s">
        <v>179</v>
      </c>
      <c r="AS2433" s="84">
        <v>0</v>
      </c>
      <c r="AT2433" s="84">
        <v>0</v>
      </c>
      <c r="AU2433" s="84"/>
      <c r="AV2433" s="84"/>
      <c r="AW2433" s="84"/>
      <c r="AX2433" s="84"/>
      <c r="AY2433" s="84"/>
      <c r="AZ2433" s="84"/>
      <c r="BA2433" s="84"/>
      <c r="BB2433" s="84"/>
      <c r="BC2433">
        <v>1</v>
      </c>
      <c r="BD2433">
        <v>0</v>
      </c>
      <c r="BE2433">
        <v>1</v>
      </c>
      <c r="BF2433">
        <v>0</v>
      </c>
      <c r="BG2433">
        <v>0</v>
      </c>
      <c r="BH2433">
        <v>0</v>
      </c>
    </row>
    <row r="2434" spans="1:60" x14ac:dyDescent="0.3">
      <c r="A2434" s="69" t="s">
        <v>906</v>
      </c>
      <c r="B2434" s="69" t="s">
        <v>2095</v>
      </c>
      <c r="C2434" s="70"/>
      <c r="D2434" s="71"/>
      <c r="E2434" s="72"/>
      <c r="F2434" s="73"/>
      <c r="G2434" s="70"/>
      <c r="H2434" s="74"/>
      <c r="I2434" s="75"/>
      <c r="J2434" s="75"/>
      <c r="K2434" s="36"/>
      <c r="L2434" s="82"/>
      <c r="M2434" s="82"/>
      <c r="N2434" s="77"/>
      <c r="O2434" s="84" t="s">
        <v>2169</v>
      </c>
      <c r="P2434" s="86">
        <v>43862.441840277781</v>
      </c>
      <c r="Q2434" s="84" t="s">
        <v>2258</v>
      </c>
      <c r="R2434" s="84"/>
      <c r="S2434" s="84"/>
      <c r="T2434" s="84" t="s">
        <v>2883</v>
      </c>
      <c r="U2434" s="84"/>
      <c r="V2434" s="87" t="s">
        <v>3687</v>
      </c>
      <c r="W2434" s="86">
        <v>43862.441840277781</v>
      </c>
      <c r="X2434" s="90">
        <v>43862</v>
      </c>
      <c r="Y2434" s="92" t="s">
        <v>4937</v>
      </c>
      <c r="Z2434" s="87" t="s">
        <v>9628</v>
      </c>
      <c r="AA2434" s="84"/>
      <c r="AB2434" s="84"/>
      <c r="AC2434" s="92" t="s">
        <v>13506</v>
      </c>
      <c r="AD2434" s="84"/>
      <c r="AE2434" s="84" t="b">
        <v>0</v>
      </c>
      <c r="AF2434" s="84">
        <v>0</v>
      </c>
      <c r="AG2434" s="92" t="s">
        <v>16467</v>
      </c>
      <c r="AH2434" s="84" t="b">
        <v>0</v>
      </c>
      <c r="AI2434" s="84" t="s">
        <v>16520</v>
      </c>
      <c r="AJ2434" s="84"/>
      <c r="AK2434" s="92" t="s">
        <v>16467</v>
      </c>
      <c r="AL2434" s="84" t="b">
        <v>0</v>
      </c>
      <c r="AM2434" s="84">
        <v>8</v>
      </c>
      <c r="AN2434" s="92" t="s">
        <v>16372</v>
      </c>
      <c r="AO2434" s="84" t="s">
        <v>16534</v>
      </c>
      <c r="AP2434" s="84" t="b">
        <v>0</v>
      </c>
      <c r="AQ2434" s="92" t="s">
        <v>16372</v>
      </c>
      <c r="AR2434" s="84" t="s">
        <v>179</v>
      </c>
      <c r="AS2434" s="84">
        <v>0</v>
      </c>
      <c r="AT2434" s="84">
        <v>0</v>
      </c>
      <c r="AU2434" s="84"/>
      <c r="AV2434" s="84"/>
      <c r="AW2434" s="84"/>
      <c r="AX2434" s="84"/>
      <c r="AY2434" s="84"/>
      <c r="AZ2434" s="84"/>
      <c r="BA2434" s="84"/>
      <c r="BB2434" s="84"/>
      <c r="BC2434">
        <v>1</v>
      </c>
      <c r="BD2434">
        <v>0</v>
      </c>
      <c r="BE2434">
        <v>0</v>
      </c>
      <c r="BF2434">
        <v>0</v>
      </c>
      <c r="BG2434">
        <v>1</v>
      </c>
      <c r="BH2434">
        <v>0</v>
      </c>
    </row>
    <row r="2435" spans="1:60" x14ac:dyDescent="0.3">
      <c r="A2435" s="69" t="s">
        <v>1056</v>
      </c>
      <c r="B2435" s="69" t="s">
        <v>2078</v>
      </c>
      <c r="C2435" s="70"/>
      <c r="D2435" s="71"/>
      <c r="E2435" s="72"/>
      <c r="F2435" s="73"/>
      <c r="G2435" s="70"/>
      <c r="H2435" s="74"/>
      <c r="I2435" s="75"/>
      <c r="J2435" s="75"/>
      <c r="K2435" s="36"/>
      <c r="L2435" s="82"/>
      <c r="M2435" s="82"/>
      <c r="N2435" s="77"/>
      <c r="O2435" s="84" t="s">
        <v>2169</v>
      </c>
      <c r="P2435" s="86">
        <v>43862.442916666667</v>
      </c>
      <c r="Q2435" s="84" t="s">
        <v>2298</v>
      </c>
      <c r="R2435" s="84"/>
      <c r="S2435" s="84"/>
      <c r="T2435" s="84" t="s">
        <v>2890</v>
      </c>
      <c r="U2435" s="84"/>
      <c r="V2435" s="87" t="s">
        <v>3829</v>
      </c>
      <c r="W2435" s="86">
        <v>43862.442916666667</v>
      </c>
      <c r="X2435" s="90">
        <v>43862</v>
      </c>
      <c r="Y2435" s="92" t="s">
        <v>8417</v>
      </c>
      <c r="Z2435" s="87" t="s">
        <v>12284</v>
      </c>
      <c r="AA2435" s="84"/>
      <c r="AB2435" s="84"/>
      <c r="AC2435" s="92" t="s">
        <v>16212</v>
      </c>
      <c r="AD2435" s="84"/>
      <c r="AE2435" s="84" t="b">
        <v>0</v>
      </c>
      <c r="AF2435" s="84">
        <v>0</v>
      </c>
      <c r="AG2435" s="92" t="s">
        <v>16467</v>
      </c>
      <c r="AH2435" s="84" t="b">
        <v>0</v>
      </c>
      <c r="AI2435" s="84" t="s">
        <v>16520</v>
      </c>
      <c r="AJ2435" s="84"/>
      <c r="AK2435" s="92" t="s">
        <v>16467</v>
      </c>
      <c r="AL2435" s="84" t="b">
        <v>0</v>
      </c>
      <c r="AM2435" s="84">
        <v>66</v>
      </c>
      <c r="AN2435" s="92" t="s">
        <v>16225</v>
      </c>
      <c r="AO2435" s="84" t="s">
        <v>16534</v>
      </c>
      <c r="AP2435" s="84" t="b">
        <v>0</v>
      </c>
      <c r="AQ2435" s="92" t="s">
        <v>16225</v>
      </c>
      <c r="AR2435" s="84" t="s">
        <v>179</v>
      </c>
      <c r="AS2435" s="84">
        <v>0</v>
      </c>
      <c r="AT2435" s="84">
        <v>0</v>
      </c>
      <c r="AU2435" s="84"/>
      <c r="AV2435" s="84"/>
      <c r="AW2435" s="84"/>
      <c r="AX2435" s="84"/>
      <c r="AY2435" s="84"/>
      <c r="AZ2435" s="84"/>
      <c r="BA2435" s="84"/>
      <c r="BB2435" s="84"/>
      <c r="BC2435">
        <v>1</v>
      </c>
      <c r="BD2435">
        <v>0</v>
      </c>
      <c r="BE2435">
        <v>0</v>
      </c>
      <c r="BF2435">
        <v>0</v>
      </c>
      <c r="BG2435">
        <v>1</v>
      </c>
      <c r="BH2435">
        <v>0</v>
      </c>
    </row>
    <row r="2436" spans="1:60" x14ac:dyDescent="0.3">
      <c r="A2436" s="69" t="s">
        <v>1784</v>
      </c>
      <c r="B2436" s="69" t="s">
        <v>2077</v>
      </c>
      <c r="C2436" s="70"/>
      <c r="D2436" s="71"/>
      <c r="E2436" s="72"/>
      <c r="F2436" s="73"/>
      <c r="G2436" s="70"/>
      <c r="H2436" s="74"/>
      <c r="I2436" s="75"/>
      <c r="J2436" s="75"/>
      <c r="K2436" s="36"/>
      <c r="L2436" s="82"/>
      <c r="M2436" s="82"/>
      <c r="N2436" s="77"/>
      <c r="O2436" s="84" t="s">
        <v>2169</v>
      </c>
      <c r="P2436" s="86">
        <v>43862.44326388889</v>
      </c>
      <c r="Q2436" s="84" t="s">
        <v>2301</v>
      </c>
      <c r="R2436" s="84"/>
      <c r="S2436" s="84"/>
      <c r="T2436" s="84" t="s">
        <v>2873</v>
      </c>
      <c r="U2436" s="84"/>
      <c r="V2436" s="87" t="s">
        <v>4500</v>
      </c>
      <c r="W2436" s="86">
        <v>43862.44326388889</v>
      </c>
      <c r="X2436" s="90">
        <v>43862</v>
      </c>
      <c r="Y2436" s="92" t="s">
        <v>7604</v>
      </c>
      <c r="Z2436" s="87" t="s">
        <v>11422</v>
      </c>
      <c r="AA2436" s="84"/>
      <c r="AB2436" s="84"/>
      <c r="AC2436" s="92" t="s">
        <v>15314</v>
      </c>
      <c r="AD2436" s="84"/>
      <c r="AE2436" s="84" t="b">
        <v>0</v>
      </c>
      <c r="AF2436" s="84">
        <v>0</v>
      </c>
      <c r="AG2436" s="92" t="s">
        <v>16467</v>
      </c>
      <c r="AH2436" s="84" t="b">
        <v>0</v>
      </c>
      <c r="AI2436" s="84" t="s">
        <v>16520</v>
      </c>
      <c r="AJ2436" s="84"/>
      <c r="AK2436" s="92" t="s">
        <v>16467</v>
      </c>
      <c r="AL2436" s="84" t="b">
        <v>0</v>
      </c>
      <c r="AM2436" s="84">
        <v>56</v>
      </c>
      <c r="AN2436" s="92" t="s">
        <v>16433</v>
      </c>
      <c r="AO2436" s="84" t="s">
        <v>16534</v>
      </c>
      <c r="AP2436" s="84" t="b">
        <v>0</v>
      </c>
      <c r="AQ2436" s="92" t="s">
        <v>16433</v>
      </c>
      <c r="AR2436" s="84" t="s">
        <v>179</v>
      </c>
      <c r="AS2436" s="84">
        <v>0</v>
      </c>
      <c r="AT2436" s="84">
        <v>0</v>
      </c>
      <c r="AU2436" s="84"/>
      <c r="AV2436" s="84"/>
      <c r="AW2436" s="84"/>
      <c r="AX2436" s="84"/>
      <c r="AY2436" s="84"/>
      <c r="AZ2436" s="84"/>
      <c r="BA2436" s="84"/>
      <c r="BB2436" s="84"/>
      <c r="BC2436">
        <v>2</v>
      </c>
      <c r="BD2436">
        <v>0</v>
      </c>
      <c r="BE2436">
        <v>0</v>
      </c>
      <c r="BF2436">
        <v>0</v>
      </c>
      <c r="BG2436">
        <v>2</v>
      </c>
      <c r="BH2436">
        <v>0</v>
      </c>
    </row>
    <row r="2437" spans="1:60" x14ac:dyDescent="0.3">
      <c r="A2437" s="69" t="s">
        <v>907</v>
      </c>
      <c r="B2437" s="69" t="s">
        <v>1735</v>
      </c>
      <c r="C2437" s="70"/>
      <c r="D2437" s="71"/>
      <c r="E2437" s="72"/>
      <c r="F2437" s="73"/>
      <c r="G2437" s="70"/>
      <c r="H2437" s="74"/>
      <c r="I2437" s="75"/>
      <c r="J2437" s="75"/>
      <c r="K2437" s="36"/>
      <c r="L2437" s="82"/>
      <c r="M2437" s="82"/>
      <c r="N2437" s="77"/>
      <c r="O2437" s="84" t="s">
        <v>2169</v>
      </c>
      <c r="P2437" s="86">
        <v>43862.443657407406</v>
      </c>
      <c r="Q2437" s="84" t="s">
        <v>2393</v>
      </c>
      <c r="R2437" s="84"/>
      <c r="S2437" s="84"/>
      <c r="T2437" s="84"/>
      <c r="U2437" s="84"/>
      <c r="V2437" s="87" t="s">
        <v>3688</v>
      </c>
      <c r="W2437" s="86">
        <v>43862.443657407406</v>
      </c>
      <c r="X2437" s="90">
        <v>43862</v>
      </c>
      <c r="Y2437" s="92" t="s">
        <v>5859</v>
      </c>
      <c r="Z2437" s="87" t="s">
        <v>9629</v>
      </c>
      <c r="AA2437" s="84"/>
      <c r="AB2437" s="84"/>
      <c r="AC2437" s="92" t="s">
        <v>13507</v>
      </c>
      <c r="AD2437" s="84"/>
      <c r="AE2437" s="84" t="b">
        <v>0</v>
      </c>
      <c r="AF2437" s="84">
        <v>0</v>
      </c>
      <c r="AG2437" s="92" t="s">
        <v>16467</v>
      </c>
      <c r="AH2437" s="84" t="b">
        <v>0</v>
      </c>
      <c r="AI2437" s="84" t="s">
        <v>16522</v>
      </c>
      <c r="AJ2437" s="84"/>
      <c r="AK2437" s="92" t="s">
        <v>16467</v>
      </c>
      <c r="AL2437" s="84" t="b">
        <v>0</v>
      </c>
      <c r="AM2437" s="84">
        <v>42</v>
      </c>
      <c r="AN2437" s="92" t="s">
        <v>15177</v>
      </c>
      <c r="AO2437" s="84" t="s">
        <v>16534</v>
      </c>
      <c r="AP2437" s="84" t="b">
        <v>0</v>
      </c>
      <c r="AQ2437" s="92" t="s">
        <v>15177</v>
      </c>
      <c r="AR2437" s="84" t="s">
        <v>179</v>
      </c>
      <c r="AS2437" s="84">
        <v>0</v>
      </c>
      <c r="AT2437" s="84">
        <v>0</v>
      </c>
      <c r="AU2437" s="84"/>
      <c r="AV2437" s="84"/>
      <c r="AW2437" s="84"/>
      <c r="AX2437" s="84"/>
      <c r="AY2437" s="84"/>
      <c r="AZ2437" s="84"/>
      <c r="BA2437" s="84"/>
      <c r="BB2437" s="84"/>
      <c r="BC2437">
        <v>1</v>
      </c>
      <c r="BD2437">
        <v>0</v>
      </c>
      <c r="BE2437">
        <v>0</v>
      </c>
      <c r="BF2437">
        <v>0</v>
      </c>
      <c r="BG2437">
        <v>1</v>
      </c>
      <c r="BH2437">
        <v>0</v>
      </c>
    </row>
    <row r="2438" spans="1:60" x14ac:dyDescent="0.3">
      <c r="A2438" s="69" t="s">
        <v>1657</v>
      </c>
      <c r="B2438" s="69" t="s">
        <v>1657</v>
      </c>
      <c r="C2438" s="70"/>
      <c r="D2438" s="71"/>
      <c r="E2438" s="72"/>
      <c r="F2438" s="73"/>
      <c r="G2438" s="70"/>
      <c r="H2438" s="74"/>
      <c r="I2438" s="75"/>
      <c r="J2438" s="75"/>
      <c r="K2438" s="36"/>
      <c r="L2438" s="82"/>
      <c r="M2438" s="82"/>
      <c r="N2438" s="77"/>
      <c r="O2438" s="84" t="s">
        <v>179</v>
      </c>
      <c r="P2438" s="86">
        <v>43862.443657407406</v>
      </c>
      <c r="Q2438" s="84" t="s">
        <v>2430</v>
      </c>
      <c r="R2438" s="84"/>
      <c r="S2438" s="84"/>
      <c r="T2438" s="84" t="s">
        <v>2883</v>
      </c>
      <c r="U2438" s="84"/>
      <c r="V2438" s="87" t="s">
        <v>4383</v>
      </c>
      <c r="W2438" s="86">
        <v>43862.443657407406</v>
      </c>
      <c r="X2438" s="90">
        <v>43862</v>
      </c>
      <c r="Y2438" s="92" t="s">
        <v>5859</v>
      </c>
      <c r="Z2438" s="87" t="s">
        <v>11113</v>
      </c>
      <c r="AA2438" s="84"/>
      <c r="AB2438" s="84"/>
      <c r="AC2438" s="92" t="s">
        <v>15002</v>
      </c>
      <c r="AD2438" s="84"/>
      <c r="AE2438" s="84" t="b">
        <v>0</v>
      </c>
      <c r="AF2438" s="84">
        <v>5</v>
      </c>
      <c r="AG2438" s="92" t="s">
        <v>16467</v>
      </c>
      <c r="AH2438" s="84" t="b">
        <v>0</v>
      </c>
      <c r="AI2438" s="84" t="s">
        <v>16520</v>
      </c>
      <c r="AJ2438" s="84"/>
      <c r="AK2438" s="92" t="s">
        <v>16467</v>
      </c>
      <c r="AL2438" s="84" t="b">
        <v>0</v>
      </c>
      <c r="AM2438" s="84">
        <v>5</v>
      </c>
      <c r="AN2438" s="92" t="s">
        <v>16467</v>
      </c>
      <c r="AO2438" s="84" t="s">
        <v>16534</v>
      </c>
      <c r="AP2438" s="84" t="b">
        <v>0</v>
      </c>
      <c r="AQ2438" s="92" t="s">
        <v>15002</v>
      </c>
      <c r="AR2438" s="84" t="s">
        <v>179</v>
      </c>
      <c r="AS2438" s="84">
        <v>0</v>
      </c>
      <c r="AT2438" s="84">
        <v>0</v>
      </c>
      <c r="AU2438" s="84"/>
      <c r="AV2438" s="84"/>
      <c r="AW2438" s="84"/>
      <c r="AX2438" s="84"/>
      <c r="AY2438" s="84"/>
      <c r="AZ2438" s="84"/>
      <c r="BA2438" s="84"/>
      <c r="BB2438" s="84"/>
      <c r="BC2438">
        <v>1</v>
      </c>
      <c r="BD2438">
        <v>0</v>
      </c>
      <c r="BE2438">
        <v>0</v>
      </c>
      <c r="BF2438">
        <v>1</v>
      </c>
      <c r="BG2438">
        <v>0</v>
      </c>
      <c r="BH2438">
        <v>0</v>
      </c>
    </row>
    <row r="2439" spans="1:60" x14ac:dyDescent="0.3">
      <c r="A2439" s="69" t="s">
        <v>908</v>
      </c>
      <c r="B2439" s="69" t="s">
        <v>1735</v>
      </c>
      <c r="C2439" s="70"/>
      <c r="D2439" s="71"/>
      <c r="E2439" s="72"/>
      <c r="F2439" s="73"/>
      <c r="G2439" s="70"/>
      <c r="H2439" s="74"/>
      <c r="I2439" s="75"/>
      <c r="J2439" s="75"/>
      <c r="K2439" s="36"/>
      <c r="L2439" s="82"/>
      <c r="M2439" s="82"/>
      <c r="N2439" s="77"/>
      <c r="O2439" s="84" t="s">
        <v>2169</v>
      </c>
      <c r="P2439" s="86">
        <v>43862.443877314814</v>
      </c>
      <c r="Q2439" s="84" t="s">
        <v>2393</v>
      </c>
      <c r="R2439" s="84"/>
      <c r="S2439" s="84"/>
      <c r="T2439" s="84"/>
      <c r="U2439" s="84"/>
      <c r="V2439" s="87" t="s">
        <v>3689</v>
      </c>
      <c r="W2439" s="86">
        <v>43862.443877314814</v>
      </c>
      <c r="X2439" s="90">
        <v>43862</v>
      </c>
      <c r="Y2439" s="92" t="s">
        <v>5860</v>
      </c>
      <c r="Z2439" s="87" t="s">
        <v>9630</v>
      </c>
      <c r="AA2439" s="84"/>
      <c r="AB2439" s="84"/>
      <c r="AC2439" s="92" t="s">
        <v>13508</v>
      </c>
      <c r="AD2439" s="84"/>
      <c r="AE2439" s="84" t="b">
        <v>0</v>
      </c>
      <c r="AF2439" s="84">
        <v>0</v>
      </c>
      <c r="AG2439" s="92" t="s">
        <v>16467</v>
      </c>
      <c r="AH2439" s="84" t="b">
        <v>0</v>
      </c>
      <c r="AI2439" s="84" t="s">
        <v>16522</v>
      </c>
      <c r="AJ2439" s="84"/>
      <c r="AK2439" s="92" t="s">
        <v>16467</v>
      </c>
      <c r="AL2439" s="84" t="b">
        <v>0</v>
      </c>
      <c r="AM2439" s="84">
        <v>42</v>
      </c>
      <c r="AN2439" s="92" t="s">
        <v>15177</v>
      </c>
      <c r="AO2439" s="84" t="s">
        <v>16534</v>
      </c>
      <c r="AP2439" s="84" t="b">
        <v>0</v>
      </c>
      <c r="AQ2439" s="92" t="s">
        <v>15177</v>
      </c>
      <c r="AR2439" s="84" t="s">
        <v>179</v>
      </c>
      <c r="AS2439" s="84">
        <v>0</v>
      </c>
      <c r="AT2439" s="84">
        <v>0</v>
      </c>
      <c r="AU2439" s="84"/>
      <c r="AV2439" s="84"/>
      <c r="AW2439" s="84"/>
      <c r="AX2439" s="84"/>
      <c r="AY2439" s="84"/>
      <c r="AZ2439" s="84"/>
      <c r="BA2439" s="84"/>
      <c r="BB2439" s="84"/>
      <c r="BC2439">
        <v>1</v>
      </c>
      <c r="BD2439">
        <v>0</v>
      </c>
      <c r="BE2439">
        <v>0</v>
      </c>
      <c r="BF2439">
        <v>0</v>
      </c>
      <c r="BG2439">
        <v>1</v>
      </c>
      <c r="BH2439">
        <v>0</v>
      </c>
    </row>
    <row r="2440" spans="1:60" x14ac:dyDescent="0.3">
      <c r="A2440" s="69" t="s">
        <v>909</v>
      </c>
      <c r="B2440" s="69" t="s">
        <v>1945</v>
      </c>
      <c r="C2440" s="70"/>
      <c r="D2440" s="71"/>
      <c r="E2440" s="72"/>
      <c r="F2440" s="73"/>
      <c r="G2440" s="70"/>
      <c r="H2440" s="74"/>
      <c r="I2440" s="75"/>
      <c r="J2440" s="75"/>
      <c r="K2440" s="36"/>
      <c r="L2440" s="82"/>
      <c r="M2440" s="82"/>
      <c r="N2440" s="77"/>
      <c r="O2440" s="84" t="s">
        <v>2169</v>
      </c>
      <c r="P2440" s="86">
        <v>43862.443888888891</v>
      </c>
      <c r="Q2440" s="84" t="s">
        <v>2293</v>
      </c>
      <c r="R2440" s="84"/>
      <c r="S2440" s="84"/>
      <c r="T2440" s="84"/>
      <c r="U2440" s="84"/>
      <c r="V2440" s="87" t="s">
        <v>3690</v>
      </c>
      <c r="W2440" s="86">
        <v>43862.443888888891</v>
      </c>
      <c r="X2440" s="90">
        <v>43862</v>
      </c>
      <c r="Y2440" s="92" t="s">
        <v>5864</v>
      </c>
      <c r="Z2440" s="87" t="s">
        <v>9634</v>
      </c>
      <c r="AA2440" s="84"/>
      <c r="AB2440" s="84"/>
      <c r="AC2440" s="92" t="s">
        <v>13512</v>
      </c>
      <c r="AD2440" s="84"/>
      <c r="AE2440" s="84" t="b">
        <v>0</v>
      </c>
      <c r="AF2440" s="84">
        <v>0</v>
      </c>
      <c r="AG2440" s="92" t="s">
        <v>16467</v>
      </c>
      <c r="AH2440" s="84" t="b">
        <v>0</v>
      </c>
      <c r="AI2440" s="84" t="s">
        <v>16520</v>
      </c>
      <c r="AJ2440" s="84"/>
      <c r="AK2440" s="92" t="s">
        <v>16467</v>
      </c>
      <c r="AL2440" s="84" t="b">
        <v>0</v>
      </c>
      <c r="AM2440" s="84">
        <v>6</v>
      </c>
      <c r="AN2440" s="92" t="s">
        <v>15760</v>
      </c>
      <c r="AO2440" s="84" t="s">
        <v>16534</v>
      </c>
      <c r="AP2440" s="84" t="b">
        <v>0</v>
      </c>
      <c r="AQ2440" s="92" t="s">
        <v>15760</v>
      </c>
      <c r="AR2440" s="84" t="s">
        <v>179</v>
      </c>
      <c r="AS2440" s="84">
        <v>0</v>
      </c>
      <c r="AT2440" s="84">
        <v>0</v>
      </c>
      <c r="AU2440" s="84"/>
      <c r="AV2440" s="84"/>
      <c r="AW2440" s="84"/>
      <c r="AX2440" s="84"/>
      <c r="AY2440" s="84"/>
      <c r="AZ2440" s="84"/>
      <c r="BA2440" s="84"/>
      <c r="BB2440" s="84"/>
      <c r="BC2440">
        <v>1</v>
      </c>
      <c r="BD2440">
        <v>0</v>
      </c>
      <c r="BE2440">
        <v>0</v>
      </c>
      <c r="BF2440">
        <v>0</v>
      </c>
      <c r="BG2440">
        <v>1</v>
      </c>
      <c r="BH2440">
        <v>0</v>
      </c>
    </row>
    <row r="2441" spans="1:60" x14ac:dyDescent="0.3">
      <c r="A2441" s="69" t="s">
        <v>1568</v>
      </c>
      <c r="B2441" s="69" t="s">
        <v>1568</v>
      </c>
      <c r="C2441" s="70"/>
      <c r="D2441" s="71"/>
      <c r="E2441" s="72"/>
      <c r="F2441" s="73"/>
      <c r="G2441" s="70"/>
      <c r="H2441" s="74"/>
      <c r="I2441" s="75"/>
      <c r="J2441" s="75"/>
      <c r="K2441" s="36"/>
      <c r="L2441" s="82"/>
      <c r="M2441" s="82"/>
      <c r="N2441" s="77"/>
      <c r="O2441" s="84" t="s">
        <v>179</v>
      </c>
      <c r="P2441" s="86">
        <v>43862.444027777776</v>
      </c>
      <c r="Q2441" s="84" t="s">
        <v>2530</v>
      </c>
      <c r="R2441" s="84"/>
      <c r="S2441" s="84"/>
      <c r="T2441" s="84" t="s">
        <v>2883</v>
      </c>
      <c r="U2441" s="84"/>
      <c r="V2441" s="87" t="s">
        <v>4299</v>
      </c>
      <c r="W2441" s="86">
        <v>43862.444027777776</v>
      </c>
      <c r="X2441" s="90">
        <v>43862</v>
      </c>
      <c r="Y2441" s="92" t="s">
        <v>7103</v>
      </c>
      <c r="Z2441" s="87" t="s">
        <v>10890</v>
      </c>
      <c r="AA2441" s="84"/>
      <c r="AB2441" s="84"/>
      <c r="AC2441" s="92" t="s">
        <v>14776</v>
      </c>
      <c r="AD2441" s="84"/>
      <c r="AE2441" s="84" t="b">
        <v>0</v>
      </c>
      <c r="AF2441" s="84">
        <v>12</v>
      </c>
      <c r="AG2441" s="92" t="s">
        <v>16467</v>
      </c>
      <c r="AH2441" s="84" t="b">
        <v>0</v>
      </c>
      <c r="AI2441" s="84" t="s">
        <v>16520</v>
      </c>
      <c r="AJ2441" s="84"/>
      <c r="AK2441" s="92" t="s">
        <v>16467</v>
      </c>
      <c r="AL2441" s="84" t="b">
        <v>0</v>
      </c>
      <c r="AM2441" s="84">
        <v>3</v>
      </c>
      <c r="AN2441" s="92" t="s">
        <v>16467</v>
      </c>
      <c r="AO2441" s="84" t="s">
        <v>16534</v>
      </c>
      <c r="AP2441" s="84" t="b">
        <v>0</v>
      </c>
      <c r="AQ2441" s="92" t="s">
        <v>14776</v>
      </c>
      <c r="AR2441" s="84" t="s">
        <v>179</v>
      </c>
      <c r="AS2441" s="84">
        <v>0</v>
      </c>
      <c r="AT2441" s="84">
        <v>0</v>
      </c>
      <c r="AU2441" s="84"/>
      <c r="AV2441" s="84"/>
      <c r="AW2441" s="84"/>
      <c r="AX2441" s="84"/>
      <c r="AY2441" s="84"/>
      <c r="AZ2441" s="84"/>
      <c r="BA2441" s="84"/>
      <c r="BB2441" s="84"/>
      <c r="BC2441">
        <v>1</v>
      </c>
      <c r="BD2441">
        <v>0</v>
      </c>
      <c r="BE2441">
        <v>0</v>
      </c>
      <c r="BF2441">
        <v>1</v>
      </c>
      <c r="BG2441">
        <v>0</v>
      </c>
      <c r="BH2441">
        <v>0</v>
      </c>
    </row>
    <row r="2442" spans="1:60" x14ac:dyDescent="0.3">
      <c r="A2442" s="69" t="s">
        <v>1465</v>
      </c>
      <c r="B2442" s="69" t="s">
        <v>1580</v>
      </c>
      <c r="C2442" s="70"/>
      <c r="D2442" s="71"/>
      <c r="E2442" s="72"/>
      <c r="F2442" s="73"/>
      <c r="G2442" s="70"/>
      <c r="H2442" s="74"/>
      <c r="I2442" s="75"/>
      <c r="J2442" s="75"/>
      <c r="K2442" s="36"/>
      <c r="L2442" s="82"/>
      <c r="M2442" s="82"/>
      <c r="N2442" s="77"/>
      <c r="O2442" s="84" t="s">
        <v>2169</v>
      </c>
      <c r="P2442" s="86">
        <v>43862.444502314815</v>
      </c>
      <c r="Q2442" s="84" t="s">
        <v>2296</v>
      </c>
      <c r="R2442" s="84"/>
      <c r="S2442" s="84"/>
      <c r="T2442" s="84" t="s">
        <v>2873</v>
      </c>
      <c r="U2442" s="84"/>
      <c r="V2442" s="87" t="s">
        <v>4207</v>
      </c>
      <c r="W2442" s="86">
        <v>43862.444502314815</v>
      </c>
      <c r="X2442" s="90">
        <v>43862</v>
      </c>
      <c r="Y2442" s="92" t="s">
        <v>6791</v>
      </c>
      <c r="Z2442" s="87" t="s">
        <v>10571</v>
      </c>
      <c r="AA2442" s="84"/>
      <c r="AB2442" s="84"/>
      <c r="AC2442" s="92" t="s">
        <v>14454</v>
      </c>
      <c r="AD2442" s="84"/>
      <c r="AE2442" s="84" t="b">
        <v>0</v>
      </c>
      <c r="AF2442" s="84">
        <v>0</v>
      </c>
      <c r="AG2442" s="92" t="s">
        <v>16467</v>
      </c>
      <c r="AH2442" s="84" t="b">
        <v>0</v>
      </c>
      <c r="AI2442" s="84" t="s">
        <v>16520</v>
      </c>
      <c r="AJ2442" s="84"/>
      <c r="AK2442" s="92" t="s">
        <v>16467</v>
      </c>
      <c r="AL2442" s="84" t="b">
        <v>0</v>
      </c>
      <c r="AM2442" s="84">
        <v>11</v>
      </c>
      <c r="AN2442" s="92" t="s">
        <v>14818</v>
      </c>
      <c r="AO2442" s="84" t="s">
        <v>16535</v>
      </c>
      <c r="AP2442" s="84" t="b">
        <v>0</v>
      </c>
      <c r="AQ2442" s="92" t="s">
        <v>14818</v>
      </c>
      <c r="AR2442" s="84" t="s">
        <v>179</v>
      </c>
      <c r="AS2442" s="84">
        <v>0</v>
      </c>
      <c r="AT2442" s="84">
        <v>0</v>
      </c>
      <c r="AU2442" s="84"/>
      <c r="AV2442" s="84"/>
      <c r="AW2442" s="84"/>
      <c r="AX2442" s="84"/>
      <c r="AY2442" s="84"/>
      <c r="AZ2442" s="84"/>
      <c r="BA2442" s="84"/>
      <c r="BB2442" s="84"/>
      <c r="BC2442">
        <v>1</v>
      </c>
      <c r="BD2442">
        <v>0</v>
      </c>
      <c r="BE2442">
        <v>0</v>
      </c>
      <c r="BF2442">
        <v>0</v>
      </c>
      <c r="BG2442">
        <v>1</v>
      </c>
      <c r="BH2442">
        <v>0</v>
      </c>
    </row>
    <row r="2443" spans="1:60" x14ac:dyDescent="0.3">
      <c r="A2443" s="69" t="s">
        <v>910</v>
      </c>
      <c r="B2443" s="69" t="s">
        <v>2152</v>
      </c>
      <c r="C2443" s="70"/>
      <c r="D2443" s="71"/>
      <c r="E2443" s="72"/>
      <c r="F2443" s="73"/>
      <c r="G2443" s="70"/>
      <c r="H2443" s="74"/>
      <c r="I2443" s="75"/>
      <c r="J2443" s="75"/>
      <c r="K2443" s="36"/>
      <c r="L2443" s="82"/>
      <c r="M2443" s="82"/>
      <c r="N2443" s="77"/>
      <c r="O2443" s="84" t="s">
        <v>2170</v>
      </c>
      <c r="P2443" s="86">
        <v>43862.444641203707</v>
      </c>
      <c r="Q2443" s="84" t="s">
        <v>2422</v>
      </c>
      <c r="R2443" s="87" t="s">
        <v>2842</v>
      </c>
      <c r="S2443" s="84" t="s">
        <v>2867</v>
      </c>
      <c r="T2443" s="84" t="s">
        <v>2873</v>
      </c>
      <c r="U2443" s="84"/>
      <c r="V2443" s="87" t="s">
        <v>3691</v>
      </c>
      <c r="W2443" s="86">
        <v>43862.444641203707</v>
      </c>
      <c r="X2443" s="90">
        <v>43862</v>
      </c>
      <c r="Y2443" s="92" t="s">
        <v>5865</v>
      </c>
      <c r="Z2443" s="87" t="s">
        <v>9635</v>
      </c>
      <c r="AA2443" s="84"/>
      <c r="AB2443" s="84"/>
      <c r="AC2443" s="92" t="s">
        <v>13513</v>
      </c>
      <c r="AD2443" s="84"/>
      <c r="AE2443" s="84" t="b">
        <v>0</v>
      </c>
      <c r="AF2443" s="84">
        <v>1</v>
      </c>
      <c r="AG2443" s="92" t="s">
        <v>16467</v>
      </c>
      <c r="AH2443" s="84" t="b">
        <v>0</v>
      </c>
      <c r="AI2443" s="84" t="s">
        <v>16520</v>
      </c>
      <c r="AJ2443" s="84"/>
      <c r="AK2443" s="92" t="s">
        <v>16467</v>
      </c>
      <c r="AL2443" s="84" t="b">
        <v>0</v>
      </c>
      <c r="AM2443" s="84">
        <v>1</v>
      </c>
      <c r="AN2443" s="92" t="s">
        <v>16467</v>
      </c>
      <c r="AO2443" s="84" t="s">
        <v>16534</v>
      </c>
      <c r="AP2443" s="84" t="b">
        <v>0</v>
      </c>
      <c r="AQ2443" s="92" t="s">
        <v>13513</v>
      </c>
      <c r="AR2443" s="84" t="s">
        <v>179</v>
      </c>
      <c r="AS2443" s="84">
        <v>0</v>
      </c>
      <c r="AT2443" s="84">
        <v>0</v>
      </c>
      <c r="AU2443" s="84"/>
      <c r="AV2443" s="84"/>
      <c r="AW2443" s="84"/>
      <c r="AX2443" s="84"/>
      <c r="AY2443" s="84"/>
      <c r="AZ2443" s="84"/>
      <c r="BA2443" s="84"/>
      <c r="BB2443" s="84"/>
      <c r="BC2443">
        <v>2</v>
      </c>
      <c r="BD2443">
        <v>1</v>
      </c>
      <c r="BE2443">
        <v>1</v>
      </c>
      <c r="BF2443">
        <v>0</v>
      </c>
      <c r="BG2443">
        <v>0</v>
      </c>
      <c r="BH2443">
        <v>0</v>
      </c>
    </row>
    <row r="2444" spans="1:60" x14ac:dyDescent="0.3">
      <c r="A2444" s="69" t="s">
        <v>1954</v>
      </c>
      <c r="B2444" s="69" t="s">
        <v>1447</v>
      </c>
      <c r="C2444" s="70"/>
      <c r="D2444" s="71"/>
      <c r="E2444" s="72"/>
      <c r="F2444" s="73"/>
      <c r="G2444" s="70"/>
      <c r="H2444" s="74"/>
      <c r="I2444" s="75"/>
      <c r="J2444" s="75"/>
      <c r="K2444" s="36"/>
      <c r="L2444" s="82"/>
      <c r="M2444" s="82"/>
      <c r="N2444" s="77"/>
      <c r="O2444" s="84" t="s">
        <v>2169</v>
      </c>
      <c r="P2444" s="86">
        <v>43862.444826388892</v>
      </c>
      <c r="Q2444" s="84" t="s">
        <v>2226</v>
      </c>
      <c r="R2444" s="84"/>
      <c r="S2444" s="84"/>
      <c r="T2444" s="84"/>
      <c r="U2444" s="84"/>
      <c r="V2444" s="87" t="s">
        <v>4648</v>
      </c>
      <c r="W2444" s="86">
        <v>43862.444826388892</v>
      </c>
      <c r="X2444" s="90">
        <v>43862</v>
      </c>
      <c r="Y2444" s="92" t="s">
        <v>8071</v>
      </c>
      <c r="Z2444" s="87" t="s">
        <v>11917</v>
      </c>
      <c r="AA2444" s="84"/>
      <c r="AB2444" s="84"/>
      <c r="AC2444" s="92" t="s">
        <v>15828</v>
      </c>
      <c r="AD2444" s="84"/>
      <c r="AE2444" s="84" t="b">
        <v>0</v>
      </c>
      <c r="AF2444" s="84">
        <v>0</v>
      </c>
      <c r="AG2444" s="92" t="s">
        <v>16467</v>
      </c>
      <c r="AH2444" s="84" t="b">
        <v>0</v>
      </c>
      <c r="AI2444" s="84" t="s">
        <v>16520</v>
      </c>
      <c r="AJ2444" s="84"/>
      <c r="AK2444" s="92" t="s">
        <v>16467</v>
      </c>
      <c r="AL2444" s="84" t="b">
        <v>0</v>
      </c>
      <c r="AM2444" s="84">
        <v>66</v>
      </c>
      <c r="AN2444" s="92" t="s">
        <v>16308</v>
      </c>
      <c r="AO2444" s="84" t="s">
        <v>16534</v>
      </c>
      <c r="AP2444" s="84" t="b">
        <v>0</v>
      </c>
      <c r="AQ2444" s="92" t="s">
        <v>16308</v>
      </c>
      <c r="AR2444" s="84" t="s">
        <v>179</v>
      </c>
      <c r="AS2444" s="84">
        <v>0</v>
      </c>
      <c r="AT2444" s="84">
        <v>0</v>
      </c>
      <c r="AU2444" s="84"/>
      <c r="AV2444" s="84"/>
      <c r="AW2444" s="84"/>
      <c r="AX2444" s="84"/>
      <c r="AY2444" s="84"/>
      <c r="AZ2444" s="84"/>
      <c r="BA2444" s="84"/>
      <c r="BB2444" s="84"/>
      <c r="BC2444">
        <v>2</v>
      </c>
      <c r="BD2444">
        <v>0</v>
      </c>
      <c r="BE2444">
        <v>0</v>
      </c>
      <c r="BF2444">
        <v>0</v>
      </c>
      <c r="BG2444">
        <v>2</v>
      </c>
      <c r="BH2444">
        <v>0</v>
      </c>
    </row>
    <row r="2445" spans="1:60" x14ac:dyDescent="0.3">
      <c r="A2445" s="69" t="s">
        <v>1970</v>
      </c>
      <c r="B2445" s="69" t="s">
        <v>2118</v>
      </c>
      <c r="C2445" s="70"/>
      <c r="D2445" s="71"/>
      <c r="E2445" s="72"/>
      <c r="F2445" s="73"/>
      <c r="G2445" s="70"/>
      <c r="H2445" s="74"/>
      <c r="I2445" s="75"/>
      <c r="J2445" s="75"/>
      <c r="K2445" s="36"/>
      <c r="L2445" s="82"/>
      <c r="M2445" s="82"/>
      <c r="N2445" s="77"/>
      <c r="O2445" s="84" t="s">
        <v>2169</v>
      </c>
      <c r="P2445" s="86">
        <v>43862.446898148148</v>
      </c>
      <c r="Q2445" s="84" t="s">
        <v>2321</v>
      </c>
      <c r="R2445" s="84"/>
      <c r="S2445" s="84"/>
      <c r="T2445" s="84" t="s">
        <v>2873</v>
      </c>
      <c r="U2445" s="84"/>
      <c r="V2445" s="87" t="s">
        <v>4664</v>
      </c>
      <c r="W2445" s="86">
        <v>43862.446898148148</v>
      </c>
      <c r="X2445" s="90">
        <v>43862</v>
      </c>
      <c r="Y2445" s="92" t="s">
        <v>8151</v>
      </c>
      <c r="Z2445" s="87" t="s">
        <v>12001</v>
      </c>
      <c r="AA2445" s="84"/>
      <c r="AB2445" s="84"/>
      <c r="AC2445" s="92" t="s">
        <v>15915</v>
      </c>
      <c r="AD2445" s="84"/>
      <c r="AE2445" s="84" t="b">
        <v>0</v>
      </c>
      <c r="AF2445" s="84">
        <v>0</v>
      </c>
      <c r="AG2445" s="92" t="s">
        <v>16467</v>
      </c>
      <c r="AH2445" s="84" t="b">
        <v>0</v>
      </c>
      <c r="AI2445" s="84" t="s">
        <v>16520</v>
      </c>
      <c r="AJ2445" s="84"/>
      <c r="AK2445" s="92" t="s">
        <v>16467</v>
      </c>
      <c r="AL2445" s="84" t="b">
        <v>0</v>
      </c>
      <c r="AM2445" s="84">
        <v>85</v>
      </c>
      <c r="AN2445" s="92" t="s">
        <v>16409</v>
      </c>
      <c r="AO2445" s="84" t="s">
        <v>16534</v>
      </c>
      <c r="AP2445" s="84" t="b">
        <v>0</v>
      </c>
      <c r="AQ2445" s="92" t="s">
        <v>16409</v>
      </c>
      <c r="AR2445" s="84" t="s">
        <v>179</v>
      </c>
      <c r="AS2445" s="84">
        <v>0</v>
      </c>
      <c r="AT2445" s="84">
        <v>0</v>
      </c>
      <c r="AU2445" s="84"/>
      <c r="AV2445" s="84"/>
      <c r="AW2445" s="84"/>
      <c r="AX2445" s="84"/>
      <c r="AY2445" s="84"/>
      <c r="AZ2445" s="84"/>
      <c r="BA2445" s="84"/>
      <c r="BB2445" s="84"/>
      <c r="BC2445">
        <v>3</v>
      </c>
      <c r="BD2445">
        <v>0</v>
      </c>
      <c r="BE2445">
        <v>0</v>
      </c>
      <c r="BF2445">
        <v>0</v>
      </c>
      <c r="BG2445">
        <v>3</v>
      </c>
      <c r="BH2445">
        <v>0</v>
      </c>
    </row>
    <row r="2446" spans="1:60" x14ac:dyDescent="0.3">
      <c r="A2446" s="69" t="s">
        <v>1728</v>
      </c>
      <c r="B2446" s="69" t="s">
        <v>2132</v>
      </c>
      <c r="C2446" s="70"/>
      <c r="D2446" s="71"/>
      <c r="E2446" s="72"/>
      <c r="F2446" s="73"/>
      <c r="G2446" s="70"/>
      <c r="H2446" s="74"/>
      <c r="I2446" s="75"/>
      <c r="J2446" s="75"/>
      <c r="K2446" s="36"/>
      <c r="L2446" s="82"/>
      <c r="M2446" s="82"/>
      <c r="N2446" s="77"/>
      <c r="O2446" s="84" t="s">
        <v>2168</v>
      </c>
      <c r="P2446" s="86">
        <v>43862.446956018517</v>
      </c>
      <c r="Q2446" s="84" t="s">
        <v>2218</v>
      </c>
      <c r="R2446" s="84"/>
      <c r="S2446" s="84"/>
      <c r="T2446" s="84" t="s">
        <v>2873</v>
      </c>
      <c r="U2446" s="84"/>
      <c r="V2446" s="87" t="s">
        <v>4449</v>
      </c>
      <c r="W2446" s="86">
        <v>43862.446956018517</v>
      </c>
      <c r="X2446" s="90">
        <v>43862</v>
      </c>
      <c r="Y2446" s="92" t="s">
        <v>7467</v>
      </c>
      <c r="Z2446" s="87" t="s">
        <v>11277</v>
      </c>
      <c r="AA2446" s="84"/>
      <c r="AB2446" s="84"/>
      <c r="AC2446" s="92" t="s">
        <v>15166</v>
      </c>
      <c r="AD2446" s="84"/>
      <c r="AE2446" s="84" t="b">
        <v>0</v>
      </c>
      <c r="AF2446" s="84">
        <v>0</v>
      </c>
      <c r="AG2446" s="92" t="s">
        <v>16467</v>
      </c>
      <c r="AH2446" s="84" t="b">
        <v>0</v>
      </c>
      <c r="AI2446" s="84" t="s">
        <v>16520</v>
      </c>
      <c r="AJ2446" s="84"/>
      <c r="AK2446" s="92" t="s">
        <v>16467</v>
      </c>
      <c r="AL2446" s="84" t="b">
        <v>0</v>
      </c>
      <c r="AM2446" s="84">
        <v>121</v>
      </c>
      <c r="AN2446" s="92" t="s">
        <v>12602</v>
      </c>
      <c r="AO2446" s="84" t="s">
        <v>16534</v>
      </c>
      <c r="AP2446" s="84" t="b">
        <v>0</v>
      </c>
      <c r="AQ2446" s="92" t="s">
        <v>12602</v>
      </c>
      <c r="AR2446" s="84" t="s">
        <v>179</v>
      </c>
      <c r="AS2446" s="84">
        <v>0</v>
      </c>
      <c r="AT2446" s="84">
        <v>0</v>
      </c>
      <c r="AU2446" s="84"/>
      <c r="AV2446" s="84"/>
      <c r="AW2446" s="84"/>
      <c r="AX2446" s="84"/>
      <c r="AY2446" s="84"/>
      <c r="AZ2446" s="84"/>
      <c r="BA2446" s="84"/>
      <c r="BB2446" s="84"/>
      <c r="BC2446">
        <v>1</v>
      </c>
      <c r="BD2446">
        <v>0</v>
      </c>
      <c r="BE2446">
        <v>1</v>
      </c>
      <c r="BF2446">
        <v>0</v>
      </c>
      <c r="BG2446">
        <v>0</v>
      </c>
      <c r="BH2446">
        <v>0</v>
      </c>
    </row>
    <row r="2447" spans="1:60" x14ac:dyDescent="0.3">
      <c r="A2447" s="69" t="s">
        <v>912</v>
      </c>
      <c r="B2447" s="69" t="s">
        <v>912</v>
      </c>
      <c r="C2447" s="70"/>
      <c r="D2447" s="71"/>
      <c r="E2447" s="72"/>
      <c r="F2447" s="73"/>
      <c r="G2447" s="70"/>
      <c r="H2447" s="74"/>
      <c r="I2447" s="75"/>
      <c r="J2447" s="75"/>
      <c r="K2447" s="36"/>
      <c r="L2447" s="82"/>
      <c r="M2447" s="82"/>
      <c r="N2447" s="77"/>
      <c r="O2447" s="84" t="s">
        <v>179</v>
      </c>
      <c r="P2447" s="86">
        <v>43862.447418981479</v>
      </c>
      <c r="Q2447" s="84" t="s">
        <v>2424</v>
      </c>
      <c r="R2447" s="84"/>
      <c r="S2447" s="84"/>
      <c r="T2447" s="84" t="s">
        <v>2883</v>
      </c>
      <c r="U2447" s="84"/>
      <c r="V2447" s="87" t="s">
        <v>3693</v>
      </c>
      <c r="W2447" s="86">
        <v>43862.447418981479</v>
      </c>
      <c r="X2447" s="90">
        <v>43862</v>
      </c>
      <c r="Y2447" s="92" t="s">
        <v>5867</v>
      </c>
      <c r="Z2447" s="87" t="s">
        <v>9637</v>
      </c>
      <c r="AA2447" s="84"/>
      <c r="AB2447" s="84"/>
      <c r="AC2447" s="92" t="s">
        <v>13515</v>
      </c>
      <c r="AD2447" s="84"/>
      <c r="AE2447" s="84" t="b">
        <v>0</v>
      </c>
      <c r="AF2447" s="84">
        <v>5</v>
      </c>
      <c r="AG2447" s="92" t="s">
        <v>16467</v>
      </c>
      <c r="AH2447" s="84" t="b">
        <v>0</v>
      </c>
      <c r="AI2447" s="84" t="s">
        <v>16520</v>
      </c>
      <c r="AJ2447" s="84"/>
      <c r="AK2447" s="92" t="s">
        <v>16467</v>
      </c>
      <c r="AL2447" s="84" t="b">
        <v>0</v>
      </c>
      <c r="AM2447" s="84">
        <v>0</v>
      </c>
      <c r="AN2447" s="92" t="s">
        <v>16467</v>
      </c>
      <c r="AO2447" s="84" t="s">
        <v>16534</v>
      </c>
      <c r="AP2447" s="84" t="b">
        <v>0</v>
      </c>
      <c r="AQ2447" s="92" t="s">
        <v>13515</v>
      </c>
      <c r="AR2447" s="84" t="s">
        <v>179</v>
      </c>
      <c r="AS2447" s="84">
        <v>0</v>
      </c>
      <c r="AT2447" s="84">
        <v>0</v>
      </c>
      <c r="AU2447" s="84"/>
      <c r="AV2447" s="84"/>
      <c r="AW2447" s="84"/>
      <c r="AX2447" s="84"/>
      <c r="AY2447" s="84"/>
      <c r="AZ2447" s="84"/>
      <c r="BA2447" s="84"/>
      <c r="BB2447" s="84"/>
      <c r="BC2447">
        <v>1</v>
      </c>
      <c r="BD2447">
        <v>0</v>
      </c>
      <c r="BE2447">
        <v>0</v>
      </c>
      <c r="BF2447">
        <v>1</v>
      </c>
      <c r="BG2447">
        <v>0</v>
      </c>
      <c r="BH2447">
        <v>0</v>
      </c>
    </row>
    <row r="2448" spans="1:60" x14ac:dyDescent="0.3">
      <c r="A2448" s="69" t="s">
        <v>1939</v>
      </c>
      <c r="B2448" s="69" t="s">
        <v>1939</v>
      </c>
      <c r="C2448" s="70"/>
      <c r="D2448" s="71"/>
      <c r="E2448" s="72"/>
      <c r="F2448" s="73"/>
      <c r="G2448" s="70"/>
      <c r="H2448" s="74"/>
      <c r="I2448" s="75"/>
      <c r="J2448" s="75"/>
      <c r="K2448" s="36"/>
      <c r="L2448" s="82"/>
      <c r="M2448" s="82"/>
      <c r="N2448" s="77"/>
      <c r="O2448" s="84" t="s">
        <v>179</v>
      </c>
      <c r="P2448" s="86">
        <v>43862.447546296295</v>
      </c>
      <c r="Q2448" s="84" t="s">
        <v>2449</v>
      </c>
      <c r="R2448" s="84"/>
      <c r="S2448" s="84"/>
      <c r="T2448" s="84" t="s">
        <v>2883</v>
      </c>
      <c r="U2448" s="84"/>
      <c r="V2448" s="87" t="s">
        <v>4635</v>
      </c>
      <c r="W2448" s="86">
        <v>43862.447546296295</v>
      </c>
      <c r="X2448" s="90">
        <v>43862</v>
      </c>
      <c r="Y2448" s="92" t="s">
        <v>7997</v>
      </c>
      <c r="Z2448" s="87" t="s">
        <v>11834</v>
      </c>
      <c r="AA2448" s="84"/>
      <c r="AB2448" s="84"/>
      <c r="AC2448" s="92" t="s">
        <v>15739</v>
      </c>
      <c r="AD2448" s="84"/>
      <c r="AE2448" s="84" t="b">
        <v>0</v>
      </c>
      <c r="AF2448" s="84">
        <v>40</v>
      </c>
      <c r="AG2448" s="92" t="s">
        <v>16467</v>
      </c>
      <c r="AH2448" s="84" t="b">
        <v>0</v>
      </c>
      <c r="AI2448" s="84" t="s">
        <v>16521</v>
      </c>
      <c r="AJ2448" s="84"/>
      <c r="AK2448" s="92" t="s">
        <v>16467</v>
      </c>
      <c r="AL2448" s="84" t="b">
        <v>0</v>
      </c>
      <c r="AM2448" s="84">
        <v>9</v>
      </c>
      <c r="AN2448" s="92" t="s">
        <v>16467</v>
      </c>
      <c r="AO2448" s="84" t="s">
        <v>16535</v>
      </c>
      <c r="AP2448" s="84" t="b">
        <v>0</v>
      </c>
      <c r="AQ2448" s="92" t="s">
        <v>15739</v>
      </c>
      <c r="AR2448" s="84" t="s">
        <v>179</v>
      </c>
      <c r="AS2448" s="84">
        <v>0</v>
      </c>
      <c r="AT2448" s="84">
        <v>0</v>
      </c>
      <c r="AU2448" s="84"/>
      <c r="AV2448" s="84"/>
      <c r="AW2448" s="84"/>
      <c r="AX2448" s="84"/>
      <c r="AY2448" s="84"/>
      <c r="AZ2448" s="84"/>
      <c r="BA2448" s="84"/>
      <c r="BB2448" s="84"/>
      <c r="BC2448">
        <v>1</v>
      </c>
      <c r="BD2448">
        <v>0</v>
      </c>
      <c r="BE2448">
        <v>0</v>
      </c>
      <c r="BF2448">
        <v>1</v>
      </c>
      <c r="BG2448">
        <v>0</v>
      </c>
      <c r="BH2448">
        <v>0</v>
      </c>
    </row>
    <row r="2449" spans="1:60" x14ac:dyDescent="0.3">
      <c r="A2449" s="69" t="s">
        <v>1728</v>
      </c>
      <c r="B2449" s="69" t="s">
        <v>2128</v>
      </c>
      <c r="C2449" s="70"/>
      <c r="D2449" s="71"/>
      <c r="E2449" s="72"/>
      <c r="F2449" s="73"/>
      <c r="G2449" s="70"/>
      <c r="H2449" s="74"/>
      <c r="I2449" s="75"/>
      <c r="J2449" s="75"/>
      <c r="K2449" s="36"/>
      <c r="L2449" s="82"/>
      <c r="M2449" s="82"/>
      <c r="N2449" s="77"/>
      <c r="O2449" s="84" t="s">
        <v>2168</v>
      </c>
      <c r="P2449" s="86">
        <v>43862.447569444441</v>
      </c>
      <c r="Q2449" s="84" t="s">
        <v>2299</v>
      </c>
      <c r="R2449" s="84"/>
      <c r="S2449" s="84"/>
      <c r="T2449" s="84"/>
      <c r="U2449" s="84"/>
      <c r="V2449" s="87" t="s">
        <v>4449</v>
      </c>
      <c r="W2449" s="86">
        <v>43862.447569444441</v>
      </c>
      <c r="X2449" s="90">
        <v>43862</v>
      </c>
      <c r="Y2449" s="92" t="s">
        <v>5114</v>
      </c>
      <c r="Z2449" s="87" t="s">
        <v>11278</v>
      </c>
      <c r="AA2449" s="84"/>
      <c r="AB2449" s="84"/>
      <c r="AC2449" s="92" t="s">
        <v>15167</v>
      </c>
      <c r="AD2449" s="84"/>
      <c r="AE2449" s="84" t="b">
        <v>0</v>
      </c>
      <c r="AF2449" s="84">
        <v>0</v>
      </c>
      <c r="AG2449" s="92" t="s">
        <v>16467</v>
      </c>
      <c r="AH2449" s="84" t="b">
        <v>0</v>
      </c>
      <c r="AI2449" s="84" t="s">
        <v>16520</v>
      </c>
      <c r="AJ2449" s="84"/>
      <c r="AK2449" s="92" t="s">
        <v>16467</v>
      </c>
      <c r="AL2449" s="84" t="b">
        <v>0</v>
      </c>
      <c r="AM2449" s="84">
        <v>118</v>
      </c>
      <c r="AN2449" s="92" t="s">
        <v>16294</v>
      </c>
      <c r="AO2449" s="84" t="s">
        <v>16534</v>
      </c>
      <c r="AP2449" s="84" t="b">
        <v>0</v>
      </c>
      <c r="AQ2449" s="92" t="s">
        <v>16294</v>
      </c>
      <c r="AR2449" s="84" t="s">
        <v>179</v>
      </c>
      <c r="AS2449" s="84">
        <v>0</v>
      </c>
      <c r="AT2449" s="84">
        <v>0</v>
      </c>
      <c r="AU2449" s="84"/>
      <c r="AV2449" s="84"/>
      <c r="AW2449" s="84"/>
      <c r="AX2449" s="84"/>
      <c r="AY2449" s="84"/>
      <c r="AZ2449" s="84"/>
      <c r="BA2449" s="84"/>
      <c r="BB2449" s="84"/>
      <c r="BC2449">
        <v>1</v>
      </c>
      <c r="BD2449">
        <v>0</v>
      </c>
      <c r="BE2449">
        <v>1</v>
      </c>
      <c r="BF2449">
        <v>0</v>
      </c>
      <c r="BG2449">
        <v>0</v>
      </c>
      <c r="BH2449">
        <v>0</v>
      </c>
    </row>
    <row r="2450" spans="1:60" x14ac:dyDescent="0.3">
      <c r="A2450" s="69" t="s">
        <v>1728</v>
      </c>
      <c r="B2450" s="69" t="s">
        <v>2145</v>
      </c>
      <c r="C2450" s="70"/>
      <c r="D2450" s="71"/>
      <c r="E2450" s="72"/>
      <c r="F2450" s="73"/>
      <c r="G2450" s="70"/>
      <c r="H2450" s="74"/>
      <c r="I2450" s="75"/>
      <c r="J2450" s="75"/>
      <c r="K2450" s="36"/>
      <c r="L2450" s="82"/>
      <c r="M2450" s="82"/>
      <c r="N2450" s="77"/>
      <c r="O2450" s="84" t="s">
        <v>2168</v>
      </c>
      <c r="P2450" s="86">
        <v>43862.447569444441</v>
      </c>
      <c r="Q2450" s="84" t="s">
        <v>2299</v>
      </c>
      <c r="R2450" s="84"/>
      <c r="S2450" s="84"/>
      <c r="T2450" s="84"/>
      <c r="U2450" s="84"/>
      <c r="V2450" s="87" t="s">
        <v>4449</v>
      </c>
      <c r="W2450" s="86">
        <v>43862.447569444441</v>
      </c>
      <c r="X2450" s="90">
        <v>43862</v>
      </c>
      <c r="Y2450" s="92" t="s">
        <v>5114</v>
      </c>
      <c r="Z2450" s="87" t="s">
        <v>11278</v>
      </c>
      <c r="AA2450" s="84"/>
      <c r="AB2450" s="84"/>
      <c r="AC2450" s="92" t="s">
        <v>15167</v>
      </c>
      <c r="AD2450" s="84"/>
      <c r="AE2450" s="84" t="b">
        <v>0</v>
      </c>
      <c r="AF2450" s="84">
        <v>0</v>
      </c>
      <c r="AG2450" s="92" t="s">
        <v>16467</v>
      </c>
      <c r="AH2450" s="84" t="b">
        <v>0</v>
      </c>
      <c r="AI2450" s="84" t="s">
        <v>16520</v>
      </c>
      <c r="AJ2450" s="84"/>
      <c r="AK2450" s="92" t="s">
        <v>16467</v>
      </c>
      <c r="AL2450" s="84" t="b">
        <v>0</v>
      </c>
      <c r="AM2450" s="84">
        <v>118</v>
      </c>
      <c r="AN2450" s="92" t="s">
        <v>16294</v>
      </c>
      <c r="AO2450" s="84" t="s">
        <v>16534</v>
      </c>
      <c r="AP2450" s="84" t="b">
        <v>0</v>
      </c>
      <c r="AQ2450" s="92" t="s">
        <v>16294</v>
      </c>
      <c r="AR2450" s="84" t="s">
        <v>179</v>
      </c>
      <c r="AS2450" s="84">
        <v>0</v>
      </c>
      <c r="AT2450" s="84">
        <v>0</v>
      </c>
      <c r="AU2450" s="84"/>
      <c r="AV2450" s="84"/>
      <c r="AW2450" s="84"/>
      <c r="AX2450" s="84"/>
      <c r="AY2450" s="84"/>
      <c r="AZ2450" s="84"/>
      <c r="BA2450" s="84"/>
      <c r="BB2450" s="84"/>
      <c r="BC2450">
        <v>1</v>
      </c>
      <c r="BD2450">
        <v>0</v>
      </c>
      <c r="BE2450">
        <v>1</v>
      </c>
      <c r="BF2450">
        <v>0</v>
      </c>
      <c r="BG2450">
        <v>0</v>
      </c>
      <c r="BH2450">
        <v>0</v>
      </c>
    </row>
    <row r="2451" spans="1:60" x14ac:dyDescent="0.3">
      <c r="A2451" s="69" t="s">
        <v>1728</v>
      </c>
      <c r="B2451" s="69" t="s">
        <v>2096</v>
      </c>
      <c r="C2451" s="70"/>
      <c r="D2451" s="71"/>
      <c r="E2451" s="72"/>
      <c r="F2451" s="73"/>
      <c r="G2451" s="70"/>
      <c r="H2451" s="74"/>
      <c r="I2451" s="75"/>
      <c r="J2451" s="75"/>
      <c r="K2451" s="36"/>
      <c r="L2451" s="82"/>
      <c r="M2451" s="82"/>
      <c r="N2451" s="77"/>
      <c r="O2451" s="84" t="s">
        <v>2169</v>
      </c>
      <c r="P2451" s="86">
        <v>43862.447754629633</v>
      </c>
      <c r="Q2451" s="84" t="s">
        <v>2284</v>
      </c>
      <c r="R2451" s="84"/>
      <c r="S2451" s="84"/>
      <c r="T2451" s="84" t="s">
        <v>2883</v>
      </c>
      <c r="U2451" s="84"/>
      <c r="V2451" s="87" t="s">
        <v>4449</v>
      </c>
      <c r="W2451" s="86">
        <v>43862.447754629633</v>
      </c>
      <c r="X2451" s="90">
        <v>43862</v>
      </c>
      <c r="Y2451" s="92" t="s">
        <v>7468</v>
      </c>
      <c r="Z2451" s="87" t="s">
        <v>11279</v>
      </c>
      <c r="AA2451" s="84"/>
      <c r="AB2451" s="84"/>
      <c r="AC2451" s="92" t="s">
        <v>15168</v>
      </c>
      <c r="AD2451" s="84"/>
      <c r="AE2451" s="84" t="b">
        <v>0</v>
      </c>
      <c r="AF2451" s="84">
        <v>0</v>
      </c>
      <c r="AG2451" s="92" t="s">
        <v>16467</v>
      </c>
      <c r="AH2451" s="84" t="b">
        <v>0</v>
      </c>
      <c r="AI2451" s="84" t="s">
        <v>16520</v>
      </c>
      <c r="AJ2451" s="84"/>
      <c r="AK2451" s="92" t="s">
        <v>16467</v>
      </c>
      <c r="AL2451" s="84" t="b">
        <v>0</v>
      </c>
      <c r="AM2451" s="84">
        <v>230</v>
      </c>
      <c r="AN2451" s="92" t="s">
        <v>16293</v>
      </c>
      <c r="AO2451" s="84" t="s">
        <v>16534</v>
      </c>
      <c r="AP2451" s="84" t="b">
        <v>0</v>
      </c>
      <c r="AQ2451" s="92" t="s">
        <v>16293</v>
      </c>
      <c r="AR2451" s="84" t="s">
        <v>179</v>
      </c>
      <c r="AS2451" s="84">
        <v>0</v>
      </c>
      <c r="AT2451" s="84">
        <v>0</v>
      </c>
      <c r="AU2451" s="84"/>
      <c r="AV2451" s="84"/>
      <c r="AW2451" s="84"/>
      <c r="AX2451" s="84"/>
      <c r="AY2451" s="84"/>
      <c r="AZ2451" s="84"/>
      <c r="BA2451" s="84"/>
      <c r="BB2451" s="84"/>
      <c r="BC2451">
        <v>2</v>
      </c>
      <c r="BD2451">
        <v>0</v>
      </c>
      <c r="BE2451">
        <v>0</v>
      </c>
      <c r="BF2451">
        <v>0</v>
      </c>
      <c r="BG2451">
        <v>2</v>
      </c>
      <c r="BH2451">
        <v>0</v>
      </c>
    </row>
    <row r="2452" spans="1:60" x14ac:dyDescent="0.3">
      <c r="A2452" s="69" t="s">
        <v>917</v>
      </c>
      <c r="B2452" s="69" t="s">
        <v>1657</v>
      </c>
      <c r="C2452" s="70"/>
      <c r="D2452" s="71"/>
      <c r="E2452" s="72"/>
      <c r="F2452" s="73"/>
      <c r="G2452" s="70"/>
      <c r="H2452" s="74"/>
      <c r="I2452" s="75"/>
      <c r="J2452" s="75"/>
      <c r="K2452" s="36"/>
      <c r="L2452" s="82"/>
      <c r="M2452" s="82"/>
      <c r="N2452" s="77"/>
      <c r="O2452" s="84" t="s">
        <v>2169</v>
      </c>
      <c r="P2452" s="86">
        <v>43862.447777777779</v>
      </c>
      <c r="Q2452" s="84" t="s">
        <v>2430</v>
      </c>
      <c r="R2452" s="84"/>
      <c r="S2452" s="84"/>
      <c r="T2452" s="84"/>
      <c r="U2452" s="84"/>
      <c r="V2452" s="87" t="s">
        <v>3698</v>
      </c>
      <c r="W2452" s="86">
        <v>43862.447777777779</v>
      </c>
      <c r="X2452" s="90">
        <v>43862</v>
      </c>
      <c r="Y2452" s="92" t="s">
        <v>5883</v>
      </c>
      <c r="Z2452" s="87" t="s">
        <v>9653</v>
      </c>
      <c r="AA2452" s="84"/>
      <c r="AB2452" s="84"/>
      <c r="AC2452" s="92" t="s">
        <v>13531</v>
      </c>
      <c r="AD2452" s="84"/>
      <c r="AE2452" s="84" t="b">
        <v>0</v>
      </c>
      <c r="AF2452" s="84">
        <v>0</v>
      </c>
      <c r="AG2452" s="92" t="s">
        <v>16467</v>
      </c>
      <c r="AH2452" s="84" t="b">
        <v>0</v>
      </c>
      <c r="AI2452" s="84" t="s">
        <v>16520</v>
      </c>
      <c r="AJ2452" s="84"/>
      <c r="AK2452" s="92" t="s">
        <v>16467</v>
      </c>
      <c r="AL2452" s="84" t="b">
        <v>0</v>
      </c>
      <c r="AM2452" s="84">
        <v>5</v>
      </c>
      <c r="AN2452" s="92" t="s">
        <v>15002</v>
      </c>
      <c r="AO2452" s="84" t="s">
        <v>16535</v>
      </c>
      <c r="AP2452" s="84" t="b">
        <v>0</v>
      </c>
      <c r="AQ2452" s="92" t="s">
        <v>15002</v>
      </c>
      <c r="AR2452" s="84" t="s">
        <v>179</v>
      </c>
      <c r="AS2452" s="84">
        <v>0</v>
      </c>
      <c r="AT2452" s="84">
        <v>0</v>
      </c>
      <c r="AU2452" s="84"/>
      <c r="AV2452" s="84"/>
      <c r="AW2452" s="84"/>
      <c r="AX2452" s="84"/>
      <c r="AY2452" s="84"/>
      <c r="AZ2452" s="84"/>
      <c r="BA2452" s="84"/>
      <c r="BB2452" s="84"/>
      <c r="BC2452">
        <v>1</v>
      </c>
      <c r="BD2452">
        <v>0</v>
      </c>
      <c r="BE2452">
        <v>0</v>
      </c>
      <c r="BF2452">
        <v>0</v>
      </c>
      <c r="BG2452">
        <v>1</v>
      </c>
      <c r="BH2452">
        <v>0</v>
      </c>
    </row>
    <row r="2453" spans="1:60" x14ac:dyDescent="0.3">
      <c r="A2453" s="69" t="s">
        <v>2036</v>
      </c>
      <c r="B2453" s="69" t="s">
        <v>2036</v>
      </c>
      <c r="C2453" s="70"/>
      <c r="D2453" s="71"/>
      <c r="E2453" s="72"/>
      <c r="F2453" s="73"/>
      <c r="G2453" s="70"/>
      <c r="H2453" s="74"/>
      <c r="I2453" s="75"/>
      <c r="J2453" s="75"/>
      <c r="K2453" s="36"/>
      <c r="L2453" s="82"/>
      <c r="M2453" s="82"/>
      <c r="N2453" s="77"/>
      <c r="O2453" s="84" t="s">
        <v>179</v>
      </c>
      <c r="P2453" s="86">
        <v>43862.448125000003</v>
      </c>
      <c r="Q2453" s="84" t="s">
        <v>2448</v>
      </c>
      <c r="R2453" s="84"/>
      <c r="S2453" s="84"/>
      <c r="T2453" s="84" t="s">
        <v>2873</v>
      </c>
      <c r="U2453" s="87" t="s">
        <v>2985</v>
      </c>
      <c r="V2453" s="87" t="s">
        <v>2985</v>
      </c>
      <c r="W2453" s="86">
        <v>43862.448125000003</v>
      </c>
      <c r="X2453" s="90">
        <v>43862</v>
      </c>
      <c r="Y2453" s="92" t="s">
        <v>8324</v>
      </c>
      <c r="Z2453" s="87" t="s">
        <v>2857</v>
      </c>
      <c r="AA2453" s="84"/>
      <c r="AB2453" s="84"/>
      <c r="AC2453" s="92" t="s">
        <v>16110</v>
      </c>
      <c r="AD2453" s="84"/>
      <c r="AE2453" s="84" t="b">
        <v>0</v>
      </c>
      <c r="AF2453" s="84">
        <v>45</v>
      </c>
      <c r="AG2453" s="92" t="s">
        <v>16467</v>
      </c>
      <c r="AH2453" s="84" t="b">
        <v>0</v>
      </c>
      <c r="AI2453" s="84" t="s">
        <v>16521</v>
      </c>
      <c r="AJ2453" s="84"/>
      <c r="AK2453" s="92" t="s">
        <v>16467</v>
      </c>
      <c r="AL2453" s="84" t="b">
        <v>0</v>
      </c>
      <c r="AM2453" s="84">
        <v>27</v>
      </c>
      <c r="AN2453" s="92" t="s">
        <v>16467</v>
      </c>
      <c r="AO2453" s="84" t="s">
        <v>16534</v>
      </c>
      <c r="AP2453" s="84" t="b">
        <v>0</v>
      </c>
      <c r="AQ2453" s="92" t="s">
        <v>16110</v>
      </c>
      <c r="AR2453" s="84" t="s">
        <v>179</v>
      </c>
      <c r="AS2453" s="84">
        <v>0</v>
      </c>
      <c r="AT2453" s="84">
        <v>0</v>
      </c>
      <c r="AU2453" s="84"/>
      <c r="AV2453" s="84"/>
      <c r="AW2453" s="84"/>
      <c r="AX2453" s="84"/>
      <c r="AY2453" s="84"/>
      <c r="AZ2453" s="84"/>
      <c r="BA2453" s="84"/>
      <c r="BB2453" s="84"/>
      <c r="BC2453">
        <v>1</v>
      </c>
      <c r="BD2453">
        <v>0</v>
      </c>
      <c r="BE2453">
        <v>0</v>
      </c>
      <c r="BF2453">
        <v>1</v>
      </c>
      <c r="BG2453">
        <v>0</v>
      </c>
      <c r="BH2453">
        <v>0</v>
      </c>
    </row>
    <row r="2454" spans="1:60" x14ac:dyDescent="0.3">
      <c r="A2454" s="69" t="s">
        <v>915</v>
      </c>
      <c r="B2454" s="69" t="s">
        <v>2153</v>
      </c>
      <c r="C2454" s="70"/>
      <c r="D2454" s="71"/>
      <c r="E2454" s="72"/>
      <c r="F2454" s="73"/>
      <c r="G2454" s="70"/>
      <c r="H2454" s="74"/>
      <c r="I2454" s="75"/>
      <c r="J2454" s="75"/>
      <c r="K2454" s="36"/>
      <c r="L2454" s="82"/>
      <c r="M2454" s="82"/>
      <c r="N2454" s="77"/>
      <c r="O2454" s="84" t="s">
        <v>2171</v>
      </c>
      <c r="P2454" s="86">
        <v>43862.448148148149</v>
      </c>
      <c r="Q2454" s="84" t="s">
        <v>2427</v>
      </c>
      <c r="R2454" s="84"/>
      <c r="S2454" s="84"/>
      <c r="T2454" s="84" t="s">
        <v>2915</v>
      </c>
      <c r="U2454" s="84"/>
      <c r="V2454" s="87" t="s">
        <v>3696</v>
      </c>
      <c r="W2454" s="86">
        <v>43862.448148148149</v>
      </c>
      <c r="X2454" s="90">
        <v>43862</v>
      </c>
      <c r="Y2454" s="92" t="s">
        <v>5880</v>
      </c>
      <c r="Z2454" s="87" t="s">
        <v>9650</v>
      </c>
      <c r="AA2454" s="84"/>
      <c r="AB2454" s="84"/>
      <c r="AC2454" s="92" t="s">
        <v>13528</v>
      </c>
      <c r="AD2454" s="92" t="s">
        <v>16444</v>
      </c>
      <c r="AE2454" s="84" t="b">
        <v>0</v>
      </c>
      <c r="AF2454" s="84">
        <v>1</v>
      </c>
      <c r="AG2454" s="92" t="s">
        <v>16482</v>
      </c>
      <c r="AH2454" s="84" t="b">
        <v>0</v>
      </c>
      <c r="AI2454" s="84" t="s">
        <v>16522</v>
      </c>
      <c r="AJ2454" s="84"/>
      <c r="AK2454" s="92" t="s">
        <v>16467</v>
      </c>
      <c r="AL2454" s="84" t="b">
        <v>0</v>
      </c>
      <c r="AM2454" s="84">
        <v>0</v>
      </c>
      <c r="AN2454" s="92" t="s">
        <v>16467</v>
      </c>
      <c r="AO2454" s="84" t="s">
        <v>16535</v>
      </c>
      <c r="AP2454" s="84" t="b">
        <v>0</v>
      </c>
      <c r="AQ2454" s="92" t="s">
        <v>16444</v>
      </c>
      <c r="AR2454" s="84" t="s">
        <v>179</v>
      </c>
      <c r="AS2454" s="84">
        <v>0</v>
      </c>
      <c r="AT2454" s="84">
        <v>0</v>
      </c>
      <c r="AU2454" s="84"/>
      <c r="AV2454" s="84"/>
      <c r="AW2454" s="84"/>
      <c r="AX2454" s="84"/>
      <c r="AY2454" s="84"/>
      <c r="AZ2454" s="84"/>
      <c r="BA2454" s="84"/>
      <c r="BB2454" s="84"/>
      <c r="BC2454">
        <v>1</v>
      </c>
      <c r="BD2454">
        <v>0</v>
      </c>
      <c r="BE2454">
        <v>0</v>
      </c>
      <c r="BF2454">
        <v>0</v>
      </c>
      <c r="BG2454">
        <v>0</v>
      </c>
      <c r="BH2454">
        <v>1</v>
      </c>
    </row>
    <row r="2455" spans="1:60" x14ac:dyDescent="0.3">
      <c r="A2455" s="69" t="s">
        <v>916</v>
      </c>
      <c r="B2455" s="69" t="s">
        <v>916</v>
      </c>
      <c r="C2455" s="70"/>
      <c r="D2455" s="71"/>
      <c r="E2455" s="72"/>
      <c r="F2455" s="73"/>
      <c r="G2455" s="70"/>
      <c r="H2455" s="74"/>
      <c r="I2455" s="75"/>
      <c r="J2455" s="75"/>
      <c r="K2455" s="36"/>
      <c r="L2455" s="82"/>
      <c r="M2455" s="82"/>
      <c r="N2455" s="77"/>
      <c r="O2455" s="84" t="s">
        <v>179</v>
      </c>
      <c r="P2455" s="86">
        <v>43862.448333333334</v>
      </c>
      <c r="Q2455" s="84" t="s">
        <v>2428</v>
      </c>
      <c r="R2455" s="84"/>
      <c r="S2455" s="84"/>
      <c r="T2455" s="84" t="s">
        <v>2873</v>
      </c>
      <c r="U2455" s="84"/>
      <c r="V2455" s="87" t="s">
        <v>3697</v>
      </c>
      <c r="W2455" s="86">
        <v>43862.448333333334</v>
      </c>
      <c r="X2455" s="90">
        <v>43862</v>
      </c>
      <c r="Y2455" s="92" t="s">
        <v>5881</v>
      </c>
      <c r="Z2455" s="87" t="s">
        <v>9651</v>
      </c>
      <c r="AA2455" s="84"/>
      <c r="AB2455" s="84"/>
      <c r="AC2455" s="92" t="s">
        <v>13529</v>
      </c>
      <c r="AD2455" s="84"/>
      <c r="AE2455" s="84" t="b">
        <v>0</v>
      </c>
      <c r="AF2455" s="84">
        <v>1</v>
      </c>
      <c r="AG2455" s="92" t="s">
        <v>16467</v>
      </c>
      <c r="AH2455" s="84" t="b">
        <v>0</v>
      </c>
      <c r="AI2455" s="84" t="s">
        <v>16520</v>
      </c>
      <c r="AJ2455" s="84"/>
      <c r="AK2455" s="92" t="s">
        <v>16467</v>
      </c>
      <c r="AL2455" s="84" t="b">
        <v>0</v>
      </c>
      <c r="AM2455" s="84">
        <v>0</v>
      </c>
      <c r="AN2455" s="92" t="s">
        <v>16467</v>
      </c>
      <c r="AO2455" s="84" t="s">
        <v>16534</v>
      </c>
      <c r="AP2455" s="84" t="b">
        <v>0</v>
      </c>
      <c r="AQ2455" s="92" t="s">
        <v>13529</v>
      </c>
      <c r="AR2455" s="84" t="s">
        <v>179</v>
      </c>
      <c r="AS2455" s="84">
        <v>0</v>
      </c>
      <c r="AT2455" s="84">
        <v>0</v>
      </c>
      <c r="AU2455" s="84"/>
      <c r="AV2455" s="84"/>
      <c r="AW2455" s="84"/>
      <c r="AX2455" s="84"/>
      <c r="AY2455" s="84"/>
      <c r="AZ2455" s="84"/>
      <c r="BA2455" s="84"/>
      <c r="BB2455" s="84"/>
      <c r="BC2455">
        <v>1</v>
      </c>
      <c r="BD2455">
        <v>0</v>
      </c>
      <c r="BE2455">
        <v>0</v>
      </c>
      <c r="BF2455">
        <v>1</v>
      </c>
      <c r="BG2455">
        <v>0</v>
      </c>
      <c r="BH2455">
        <v>0</v>
      </c>
    </row>
    <row r="2456" spans="1:60" x14ac:dyDescent="0.3">
      <c r="A2456" s="69" t="s">
        <v>1437</v>
      </c>
      <c r="B2456" s="69" t="s">
        <v>2110</v>
      </c>
      <c r="C2456" s="70"/>
      <c r="D2456" s="71"/>
      <c r="E2456" s="72"/>
      <c r="F2456" s="73"/>
      <c r="G2456" s="70"/>
      <c r="H2456" s="74"/>
      <c r="I2456" s="75"/>
      <c r="J2456" s="75"/>
      <c r="K2456" s="36"/>
      <c r="L2456" s="82"/>
      <c r="M2456" s="82"/>
      <c r="N2456" s="77"/>
      <c r="O2456" s="84" t="s">
        <v>2169</v>
      </c>
      <c r="P2456" s="86">
        <v>43862.449293981481</v>
      </c>
      <c r="Q2456" s="84" t="s">
        <v>2344</v>
      </c>
      <c r="R2456" s="84"/>
      <c r="S2456" s="84"/>
      <c r="T2456" s="84"/>
      <c r="U2456" s="84"/>
      <c r="V2456" s="87" t="s">
        <v>4184</v>
      </c>
      <c r="W2456" s="86">
        <v>43862.449293981481</v>
      </c>
      <c r="X2456" s="90">
        <v>43862</v>
      </c>
      <c r="Y2456" s="92" t="s">
        <v>6735</v>
      </c>
      <c r="Z2456" s="87" t="s">
        <v>10515</v>
      </c>
      <c r="AA2456" s="84"/>
      <c r="AB2456" s="84"/>
      <c r="AC2456" s="92" t="s">
        <v>14398</v>
      </c>
      <c r="AD2456" s="84"/>
      <c r="AE2456" s="84" t="b">
        <v>0</v>
      </c>
      <c r="AF2456" s="84">
        <v>0</v>
      </c>
      <c r="AG2456" s="92" t="s">
        <v>16467</v>
      </c>
      <c r="AH2456" s="84" t="b">
        <v>0</v>
      </c>
      <c r="AI2456" s="84" t="s">
        <v>16520</v>
      </c>
      <c r="AJ2456" s="84"/>
      <c r="AK2456" s="92" t="s">
        <v>16467</v>
      </c>
      <c r="AL2456" s="84" t="b">
        <v>0</v>
      </c>
      <c r="AM2456" s="84">
        <v>6</v>
      </c>
      <c r="AN2456" s="92" t="s">
        <v>16384</v>
      </c>
      <c r="AO2456" s="84" t="s">
        <v>16534</v>
      </c>
      <c r="AP2456" s="84" t="b">
        <v>0</v>
      </c>
      <c r="AQ2456" s="92" t="s">
        <v>16384</v>
      </c>
      <c r="AR2456" s="84" t="s">
        <v>179</v>
      </c>
      <c r="AS2456" s="84">
        <v>0</v>
      </c>
      <c r="AT2456" s="84">
        <v>0</v>
      </c>
      <c r="AU2456" s="84"/>
      <c r="AV2456" s="84"/>
      <c r="AW2456" s="84"/>
      <c r="AX2456" s="84"/>
      <c r="AY2456" s="84"/>
      <c r="AZ2456" s="84"/>
      <c r="BA2456" s="84"/>
      <c r="BB2456" s="84"/>
      <c r="BC2456">
        <v>1</v>
      </c>
      <c r="BD2456">
        <v>0</v>
      </c>
      <c r="BE2456">
        <v>0</v>
      </c>
      <c r="BF2456">
        <v>0</v>
      </c>
      <c r="BG2456">
        <v>1</v>
      </c>
      <c r="BH2456">
        <v>0</v>
      </c>
    </row>
    <row r="2457" spans="1:60" x14ac:dyDescent="0.3">
      <c r="A2457" s="69" t="s">
        <v>917</v>
      </c>
      <c r="B2457" s="69" t="s">
        <v>2077</v>
      </c>
      <c r="C2457" s="70"/>
      <c r="D2457" s="71"/>
      <c r="E2457" s="72"/>
      <c r="F2457" s="73"/>
      <c r="G2457" s="70"/>
      <c r="H2457" s="74"/>
      <c r="I2457" s="75"/>
      <c r="J2457" s="75"/>
      <c r="K2457" s="36"/>
      <c r="L2457" s="82"/>
      <c r="M2457" s="82"/>
      <c r="N2457" s="77"/>
      <c r="O2457" s="84" t="s">
        <v>2169</v>
      </c>
      <c r="P2457" s="86">
        <v>43862.449363425927</v>
      </c>
      <c r="Q2457" s="84" t="s">
        <v>2301</v>
      </c>
      <c r="R2457" s="84"/>
      <c r="S2457" s="84"/>
      <c r="T2457" s="84" t="s">
        <v>2873</v>
      </c>
      <c r="U2457" s="84"/>
      <c r="V2457" s="87" t="s">
        <v>3698</v>
      </c>
      <c r="W2457" s="86">
        <v>43862.449363425927</v>
      </c>
      <c r="X2457" s="90">
        <v>43862</v>
      </c>
      <c r="Y2457" s="92" t="s">
        <v>5884</v>
      </c>
      <c r="Z2457" s="87" t="s">
        <v>9654</v>
      </c>
      <c r="AA2457" s="84"/>
      <c r="AB2457" s="84"/>
      <c r="AC2457" s="92" t="s">
        <v>13532</v>
      </c>
      <c r="AD2457" s="84"/>
      <c r="AE2457" s="84" t="b">
        <v>0</v>
      </c>
      <c r="AF2457" s="84">
        <v>0</v>
      </c>
      <c r="AG2457" s="92" t="s">
        <v>16467</v>
      </c>
      <c r="AH2457" s="84" t="b">
        <v>0</v>
      </c>
      <c r="AI2457" s="84" t="s">
        <v>16520</v>
      </c>
      <c r="AJ2457" s="84"/>
      <c r="AK2457" s="92" t="s">
        <v>16467</v>
      </c>
      <c r="AL2457" s="84" t="b">
        <v>0</v>
      </c>
      <c r="AM2457" s="84">
        <v>56</v>
      </c>
      <c r="AN2457" s="92" t="s">
        <v>16433</v>
      </c>
      <c r="AO2457" s="84" t="s">
        <v>16535</v>
      </c>
      <c r="AP2457" s="84" t="b">
        <v>0</v>
      </c>
      <c r="AQ2457" s="92" t="s">
        <v>16433</v>
      </c>
      <c r="AR2457" s="84" t="s">
        <v>179</v>
      </c>
      <c r="AS2457" s="84">
        <v>0</v>
      </c>
      <c r="AT2457" s="84">
        <v>0</v>
      </c>
      <c r="AU2457" s="84"/>
      <c r="AV2457" s="84"/>
      <c r="AW2457" s="84"/>
      <c r="AX2457" s="84"/>
      <c r="AY2457" s="84"/>
      <c r="AZ2457" s="84"/>
      <c r="BA2457" s="84"/>
      <c r="BB2457" s="84"/>
      <c r="BC2457">
        <v>1</v>
      </c>
      <c r="BD2457">
        <v>0</v>
      </c>
      <c r="BE2457">
        <v>0</v>
      </c>
      <c r="BF2457">
        <v>0</v>
      </c>
      <c r="BG2457">
        <v>1</v>
      </c>
      <c r="BH2457">
        <v>0</v>
      </c>
    </row>
    <row r="2458" spans="1:60" x14ac:dyDescent="0.3">
      <c r="A2458" s="69" t="s">
        <v>918</v>
      </c>
      <c r="B2458" s="69" t="s">
        <v>1735</v>
      </c>
      <c r="C2458" s="70"/>
      <c r="D2458" s="71"/>
      <c r="E2458" s="72"/>
      <c r="F2458" s="73"/>
      <c r="G2458" s="70"/>
      <c r="H2458" s="74"/>
      <c r="I2458" s="75"/>
      <c r="J2458" s="75"/>
      <c r="K2458" s="36"/>
      <c r="L2458" s="82"/>
      <c r="M2458" s="82"/>
      <c r="N2458" s="77"/>
      <c r="O2458" s="84" t="s">
        <v>2169</v>
      </c>
      <c r="P2458" s="86">
        <v>43862.449629629627</v>
      </c>
      <c r="Q2458" s="84" t="s">
        <v>2393</v>
      </c>
      <c r="R2458" s="84"/>
      <c r="S2458" s="84"/>
      <c r="T2458" s="84"/>
      <c r="U2458" s="84"/>
      <c r="V2458" s="87" t="s">
        <v>3699</v>
      </c>
      <c r="W2458" s="86">
        <v>43862.449629629627</v>
      </c>
      <c r="X2458" s="90">
        <v>43862</v>
      </c>
      <c r="Y2458" s="92" t="s">
        <v>5885</v>
      </c>
      <c r="Z2458" s="87" t="s">
        <v>9655</v>
      </c>
      <c r="AA2458" s="84"/>
      <c r="AB2458" s="84"/>
      <c r="AC2458" s="92" t="s">
        <v>13533</v>
      </c>
      <c r="AD2458" s="84"/>
      <c r="AE2458" s="84" t="b">
        <v>0</v>
      </c>
      <c r="AF2458" s="84">
        <v>0</v>
      </c>
      <c r="AG2458" s="92" t="s">
        <v>16467</v>
      </c>
      <c r="AH2458" s="84" t="b">
        <v>0</v>
      </c>
      <c r="AI2458" s="84" t="s">
        <v>16522</v>
      </c>
      <c r="AJ2458" s="84"/>
      <c r="AK2458" s="92" t="s">
        <v>16467</v>
      </c>
      <c r="AL2458" s="84" t="b">
        <v>0</v>
      </c>
      <c r="AM2458" s="84">
        <v>42</v>
      </c>
      <c r="AN2458" s="92" t="s">
        <v>15177</v>
      </c>
      <c r="AO2458" s="84" t="s">
        <v>16534</v>
      </c>
      <c r="AP2458" s="84" t="b">
        <v>0</v>
      </c>
      <c r="AQ2458" s="92" t="s">
        <v>15177</v>
      </c>
      <c r="AR2458" s="84" t="s">
        <v>179</v>
      </c>
      <c r="AS2458" s="84">
        <v>0</v>
      </c>
      <c r="AT2458" s="84">
        <v>0</v>
      </c>
      <c r="AU2458" s="84"/>
      <c r="AV2458" s="84"/>
      <c r="AW2458" s="84"/>
      <c r="AX2458" s="84"/>
      <c r="AY2458" s="84"/>
      <c r="AZ2458" s="84"/>
      <c r="BA2458" s="84"/>
      <c r="BB2458" s="84"/>
      <c r="BC2458">
        <v>1</v>
      </c>
      <c r="BD2458">
        <v>0</v>
      </c>
      <c r="BE2458">
        <v>0</v>
      </c>
      <c r="BF2458">
        <v>0</v>
      </c>
      <c r="BG2458">
        <v>1</v>
      </c>
      <c r="BH2458">
        <v>0</v>
      </c>
    </row>
    <row r="2459" spans="1:60" x14ac:dyDescent="0.3">
      <c r="A2459" s="69" t="s">
        <v>1437</v>
      </c>
      <c r="B2459" s="69" t="s">
        <v>1540</v>
      </c>
      <c r="C2459" s="70"/>
      <c r="D2459" s="71"/>
      <c r="E2459" s="72"/>
      <c r="F2459" s="73"/>
      <c r="G2459" s="70"/>
      <c r="H2459" s="74"/>
      <c r="I2459" s="75"/>
      <c r="J2459" s="75"/>
      <c r="K2459" s="36"/>
      <c r="L2459" s="82"/>
      <c r="M2459" s="82"/>
      <c r="N2459" s="77"/>
      <c r="O2459" s="84" t="s">
        <v>2169</v>
      </c>
      <c r="P2459" s="86">
        <v>43862.449641203704</v>
      </c>
      <c r="Q2459" s="84" t="s">
        <v>2304</v>
      </c>
      <c r="R2459" s="84"/>
      <c r="S2459" s="84"/>
      <c r="T2459" s="84" t="s">
        <v>2883</v>
      </c>
      <c r="U2459" s="84"/>
      <c r="V2459" s="87" t="s">
        <v>4184</v>
      </c>
      <c r="W2459" s="86">
        <v>43862.449641203704</v>
      </c>
      <c r="X2459" s="90">
        <v>43862</v>
      </c>
      <c r="Y2459" s="92" t="s">
        <v>6736</v>
      </c>
      <c r="Z2459" s="87" t="s">
        <v>10516</v>
      </c>
      <c r="AA2459" s="84"/>
      <c r="AB2459" s="84"/>
      <c r="AC2459" s="92" t="s">
        <v>14399</v>
      </c>
      <c r="AD2459" s="84"/>
      <c r="AE2459" s="84" t="b">
        <v>0</v>
      </c>
      <c r="AF2459" s="84">
        <v>0</v>
      </c>
      <c r="AG2459" s="92" t="s">
        <v>16467</v>
      </c>
      <c r="AH2459" s="84" t="b">
        <v>0</v>
      </c>
      <c r="AI2459" s="84" t="s">
        <v>16520</v>
      </c>
      <c r="AJ2459" s="84"/>
      <c r="AK2459" s="92" t="s">
        <v>16467</v>
      </c>
      <c r="AL2459" s="84" t="b">
        <v>0</v>
      </c>
      <c r="AM2459" s="84">
        <v>12</v>
      </c>
      <c r="AN2459" s="92" t="s">
        <v>14725</v>
      </c>
      <c r="AO2459" s="84" t="s">
        <v>16534</v>
      </c>
      <c r="AP2459" s="84" t="b">
        <v>0</v>
      </c>
      <c r="AQ2459" s="92" t="s">
        <v>14725</v>
      </c>
      <c r="AR2459" s="84" t="s">
        <v>179</v>
      </c>
      <c r="AS2459" s="84">
        <v>0</v>
      </c>
      <c r="AT2459" s="84">
        <v>0</v>
      </c>
      <c r="AU2459" s="84"/>
      <c r="AV2459" s="84"/>
      <c r="AW2459" s="84"/>
      <c r="AX2459" s="84"/>
      <c r="AY2459" s="84"/>
      <c r="AZ2459" s="84"/>
      <c r="BA2459" s="84"/>
      <c r="BB2459" s="84"/>
      <c r="BC2459">
        <v>1</v>
      </c>
      <c r="BD2459">
        <v>0</v>
      </c>
      <c r="BE2459">
        <v>0</v>
      </c>
      <c r="BF2459">
        <v>0</v>
      </c>
      <c r="BG2459">
        <v>1</v>
      </c>
      <c r="BH2459">
        <v>0</v>
      </c>
    </row>
    <row r="2460" spans="1:60" x14ac:dyDescent="0.3">
      <c r="A2460" s="69" t="s">
        <v>1337</v>
      </c>
      <c r="B2460" s="69" t="s">
        <v>2078</v>
      </c>
      <c r="C2460" s="70"/>
      <c r="D2460" s="71"/>
      <c r="E2460" s="72"/>
      <c r="F2460" s="73"/>
      <c r="G2460" s="70"/>
      <c r="H2460" s="74"/>
      <c r="I2460" s="75"/>
      <c r="J2460" s="75"/>
      <c r="K2460" s="36"/>
      <c r="L2460" s="82"/>
      <c r="M2460" s="82"/>
      <c r="N2460" s="77"/>
      <c r="O2460" s="84" t="s">
        <v>2169</v>
      </c>
      <c r="P2460" s="86">
        <v>43862.450173611112</v>
      </c>
      <c r="Q2460" s="84" t="s">
        <v>2298</v>
      </c>
      <c r="R2460" s="84"/>
      <c r="S2460" s="84"/>
      <c r="T2460" s="84" t="s">
        <v>2890</v>
      </c>
      <c r="U2460" s="84"/>
      <c r="V2460" s="87" t="s">
        <v>4095</v>
      </c>
      <c r="W2460" s="86">
        <v>43862.450173611112</v>
      </c>
      <c r="X2460" s="90">
        <v>43862</v>
      </c>
      <c r="Y2460" s="92" t="s">
        <v>6503</v>
      </c>
      <c r="Z2460" s="87" t="s">
        <v>10278</v>
      </c>
      <c r="AA2460" s="84"/>
      <c r="AB2460" s="84"/>
      <c r="AC2460" s="92" t="s">
        <v>14158</v>
      </c>
      <c r="AD2460" s="84"/>
      <c r="AE2460" s="84" t="b">
        <v>0</v>
      </c>
      <c r="AF2460" s="84">
        <v>0</v>
      </c>
      <c r="AG2460" s="92" t="s">
        <v>16467</v>
      </c>
      <c r="AH2460" s="84" t="b">
        <v>0</v>
      </c>
      <c r="AI2460" s="84" t="s">
        <v>16520</v>
      </c>
      <c r="AJ2460" s="84"/>
      <c r="AK2460" s="92" t="s">
        <v>16467</v>
      </c>
      <c r="AL2460" s="84" t="b">
        <v>0</v>
      </c>
      <c r="AM2460" s="84">
        <v>66</v>
      </c>
      <c r="AN2460" s="92" t="s">
        <v>16225</v>
      </c>
      <c r="AO2460" s="84" t="s">
        <v>16534</v>
      </c>
      <c r="AP2460" s="84" t="b">
        <v>0</v>
      </c>
      <c r="AQ2460" s="92" t="s">
        <v>16225</v>
      </c>
      <c r="AR2460" s="84" t="s">
        <v>179</v>
      </c>
      <c r="AS2460" s="84">
        <v>0</v>
      </c>
      <c r="AT2460" s="84">
        <v>0</v>
      </c>
      <c r="AU2460" s="84"/>
      <c r="AV2460" s="84"/>
      <c r="AW2460" s="84"/>
      <c r="AX2460" s="84"/>
      <c r="AY2460" s="84"/>
      <c r="AZ2460" s="84"/>
      <c r="BA2460" s="84"/>
      <c r="BB2460" s="84"/>
      <c r="BC2460">
        <v>1</v>
      </c>
      <c r="BD2460">
        <v>0</v>
      </c>
      <c r="BE2460">
        <v>0</v>
      </c>
      <c r="BF2460">
        <v>0</v>
      </c>
      <c r="BG2460">
        <v>1</v>
      </c>
      <c r="BH2460">
        <v>0</v>
      </c>
    </row>
    <row r="2461" spans="1:60" x14ac:dyDescent="0.3">
      <c r="A2461" s="69" t="s">
        <v>1567</v>
      </c>
      <c r="B2461" s="69" t="s">
        <v>1819</v>
      </c>
      <c r="C2461" s="70"/>
      <c r="D2461" s="71"/>
      <c r="E2461" s="72"/>
      <c r="F2461" s="73"/>
      <c r="G2461" s="70"/>
      <c r="H2461" s="74"/>
      <c r="I2461" s="75"/>
      <c r="J2461" s="75"/>
      <c r="K2461" s="36"/>
      <c r="L2461" s="82"/>
      <c r="M2461" s="82"/>
      <c r="N2461" s="77"/>
      <c r="O2461" s="84" t="s">
        <v>2169</v>
      </c>
      <c r="P2461" s="86">
        <v>43862.450821759259</v>
      </c>
      <c r="Q2461" s="84" t="s">
        <v>2230</v>
      </c>
      <c r="R2461" s="84"/>
      <c r="S2461" s="84"/>
      <c r="T2461" s="84"/>
      <c r="U2461" s="84"/>
      <c r="V2461" s="87" t="s">
        <v>4298</v>
      </c>
      <c r="W2461" s="86">
        <v>43862.450821759259</v>
      </c>
      <c r="X2461" s="90">
        <v>43862</v>
      </c>
      <c r="Y2461" s="92" t="s">
        <v>7120</v>
      </c>
      <c r="Z2461" s="87" t="s">
        <v>10909</v>
      </c>
      <c r="AA2461" s="84"/>
      <c r="AB2461" s="84"/>
      <c r="AC2461" s="92" t="s">
        <v>14795</v>
      </c>
      <c r="AD2461" s="84"/>
      <c r="AE2461" s="84" t="b">
        <v>0</v>
      </c>
      <c r="AF2461" s="84">
        <v>0</v>
      </c>
      <c r="AG2461" s="92" t="s">
        <v>16467</v>
      </c>
      <c r="AH2461" s="84" t="b">
        <v>0</v>
      </c>
      <c r="AI2461" s="84" t="s">
        <v>16520</v>
      </c>
      <c r="AJ2461" s="84"/>
      <c r="AK2461" s="92" t="s">
        <v>16467</v>
      </c>
      <c r="AL2461" s="84" t="b">
        <v>0</v>
      </c>
      <c r="AM2461" s="84">
        <v>35</v>
      </c>
      <c r="AN2461" s="92" t="s">
        <v>16299</v>
      </c>
      <c r="AO2461" s="84" t="s">
        <v>16534</v>
      </c>
      <c r="AP2461" s="84" t="b">
        <v>0</v>
      </c>
      <c r="AQ2461" s="92" t="s">
        <v>16299</v>
      </c>
      <c r="AR2461" s="84" t="s">
        <v>179</v>
      </c>
      <c r="AS2461" s="84">
        <v>0</v>
      </c>
      <c r="AT2461" s="84">
        <v>0</v>
      </c>
      <c r="AU2461" s="84"/>
      <c r="AV2461" s="84"/>
      <c r="AW2461" s="84"/>
      <c r="AX2461" s="84"/>
      <c r="AY2461" s="84"/>
      <c r="AZ2461" s="84"/>
      <c r="BA2461" s="84"/>
      <c r="BB2461" s="84"/>
      <c r="BC2461">
        <v>1</v>
      </c>
      <c r="BD2461">
        <v>0</v>
      </c>
      <c r="BE2461">
        <v>0</v>
      </c>
      <c r="BF2461">
        <v>0</v>
      </c>
      <c r="BG2461">
        <v>1</v>
      </c>
      <c r="BH2461">
        <v>0</v>
      </c>
    </row>
    <row r="2462" spans="1:60" x14ac:dyDescent="0.3">
      <c r="A2462" s="69" t="s">
        <v>1567</v>
      </c>
      <c r="B2462" s="69" t="s">
        <v>2036</v>
      </c>
      <c r="C2462" s="70"/>
      <c r="D2462" s="71"/>
      <c r="E2462" s="72"/>
      <c r="F2462" s="73"/>
      <c r="G2462" s="70"/>
      <c r="H2462" s="74"/>
      <c r="I2462" s="75"/>
      <c r="J2462" s="75"/>
      <c r="K2462" s="36"/>
      <c r="L2462" s="82"/>
      <c r="M2462" s="82"/>
      <c r="N2462" s="77"/>
      <c r="O2462" s="84" t="s">
        <v>2169</v>
      </c>
      <c r="P2462" s="86">
        <v>43862.451203703706</v>
      </c>
      <c r="Q2462" s="84" t="s">
        <v>2448</v>
      </c>
      <c r="R2462" s="84"/>
      <c r="S2462" s="84"/>
      <c r="T2462" s="84" t="s">
        <v>2873</v>
      </c>
      <c r="U2462" s="87" t="s">
        <v>2985</v>
      </c>
      <c r="V2462" s="87" t="s">
        <v>2985</v>
      </c>
      <c r="W2462" s="86">
        <v>43862.451203703706</v>
      </c>
      <c r="X2462" s="90">
        <v>43862</v>
      </c>
      <c r="Y2462" s="92" t="s">
        <v>7121</v>
      </c>
      <c r="Z2462" s="87" t="s">
        <v>10910</v>
      </c>
      <c r="AA2462" s="84"/>
      <c r="AB2462" s="84"/>
      <c r="AC2462" s="92" t="s">
        <v>14796</v>
      </c>
      <c r="AD2462" s="84"/>
      <c r="AE2462" s="84" t="b">
        <v>0</v>
      </c>
      <c r="AF2462" s="84">
        <v>0</v>
      </c>
      <c r="AG2462" s="92" t="s">
        <v>16467</v>
      </c>
      <c r="AH2462" s="84" t="b">
        <v>0</v>
      </c>
      <c r="AI2462" s="84" t="s">
        <v>16521</v>
      </c>
      <c r="AJ2462" s="84"/>
      <c r="AK2462" s="92" t="s">
        <v>16467</v>
      </c>
      <c r="AL2462" s="84" t="b">
        <v>0</v>
      </c>
      <c r="AM2462" s="84">
        <v>27</v>
      </c>
      <c r="AN2462" s="92" t="s">
        <v>16110</v>
      </c>
      <c r="AO2462" s="84" t="s">
        <v>16534</v>
      </c>
      <c r="AP2462" s="84" t="b">
        <v>0</v>
      </c>
      <c r="AQ2462" s="92" t="s">
        <v>16110</v>
      </c>
      <c r="AR2462" s="84" t="s">
        <v>179</v>
      </c>
      <c r="AS2462" s="84">
        <v>0</v>
      </c>
      <c r="AT2462" s="84">
        <v>0</v>
      </c>
      <c r="AU2462" s="84"/>
      <c r="AV2462" s="84"/>
      <c r="AW2462" s="84"/>
      <c r="AX2462" s="84"/>
      <c r="AY2462" s="84"/>
      <c r="AZ2462" s="84"/>
      <c r="BA2462" s="84"/>
      <c r="BB2462" s="84"/>
      <c r="BC2462">
        <v>1</v>
      </c>
      <c r="BD2462">
        <v>0</v>
      </c>
      <c r="BE2462">
        <v>0</v>
      </c>
      <c r="BF2462">
        <v>0</v>
      </c>
      <c r="BG2462">
        <v>1</v>
      </c>
      <c r="BH2462">
        <v>0</v>
      </c>
    </row>
    <row r="2463" spans="1:60" x14ac:dyDescent="0.3">
      <c r="A2463" s="69" t="s">
        <v>921</v>
      </c>
      <c r="B2463" s="69" t="s">
        <v>2047</v>
      </c>
      <c r="C2463" s="70"/>
      <c r="D2463" s="71"/>
      <c r="E2463" s="72"/>
      <c r="F2463" s="73"/>
      <c r="G2463" s="70"/>
      <c r="H2463" s="74"/>
      <c r="I2463" s="75"/>
      <c r="J2463" s="75"/>
      <c r="K2463" s="36"/>
      <c r="L2463" s="82"/>
      <c r="M2463" s="82"/>
      <c r="N2463" s="77"/>
      <c r="O2463" s="84" t="s">
        <v>2169</v>
      </c>
      <c r="P2463" s="86">
        <v>43862.451365740744</v>
      </c>
      <c r="Q2463" s="84" t="s">
        <v>2380</v>
      </c>
      <c r="R2463" s="84"/>
      <c r="S2463" s="84"/>
      <c r="T2463" s="84"/>
      <c r="U2463" s="84"/>
      <c r="V2463" s="87" t="s">
        <v>3702</v>
      </c>
      <c r="W2463" s="86">
        <v>43862.451365740744</v>
      </c>
      <c r="X2463" s="90">
        <v>43862</v>
      </c>
      <c r="Y2463" s="92" t="s">
        <v>5888</v>
      </c>
      <c r="Z2463" s="87" t="s">
        <v>9658</v>
      </c>
      <c r="AA2463" s="84"/>
      <c r="AB2463" s="84"/>
      <c r="AC2463" s="92" t="s">
        <v>13536</v>
      </c>
      <c r="AD2463" s="84"/>
      <c r="AE2463" s="84" t="b">
        <v>0</v>
      </c>
      <c r="AF2463" s="84">
        <v>0</v>
      </c>
      <c r="AG2463" s="92" t="s">
        <v>16467</v>
      </c>
      <c r="AH2463" s="84" t="b">
        <v>0</v>
      </c>
      <c r="AI2463" s="84" t="s">
        <v>16520</v>
      </c>
      <c r="AJ2463" s="84"/>
      <c r="AK2463" s="92" t="s">
        <v>16467</v>
      </c>
      <c r="AL2463" s="84" t="b">
        <v>0</v>
      </c>
      <c r="AM2463" s="84">
        <v>34</v>
      </c>
      <c r="AN2463" s="92" t="s">
        <v>16125</v>
      </c>
      <c r="AO2463" s="84" t="s">
        <v>16535</v>
      </c>
      <c r="AP2463" s="84" t="b">
        <v>0</v>
      </c>
      <c r="AQ2463" s="92" t="s">
        <v>16125</v>
      </c>
      <c r="AR2463" s="84" t="s">
        <v>179</v>
      </c>
      <c r="AS2463" s="84">
        <v>0</v>
      </c>
      <c r="AT2463" s="84">
        <v>0</v>
      </c>
      <c r="AU2463" s="84"/>
      <c r="AV2463" s="84"/>
      <c r="AW2463" s="84"/>
      <c r="AX2463" s="84"/>
      <c r="AY2463" s="84"/>
      <c r="AZ2463" s="84"/>
      <c r="BA2463" s="84"/>
      <c r="BB2463" s="84"/>
      <c r="BC2463">
        <v>1</v>
      </c>
      <c r="BD2463">
        <v>0</v>
      </c>
      <c r="BE2463">
        <v>0</v>
      </c>
      <c r="BF2463">
        <v>0</v>
      </c>
      <c r="BG2463">
        <v>1</v>
      </c>
      <c r="BH2463">
        <v>0</v>
      </c>
    </row>
    <row r="2464" spans="1:60" x14ac:dyDescent="0.3">
      <c r="A2464" s="69" t="s">
        <v>1678</v>
      </c>
      <c r="B2464" s="69" t="s">
        <v>2118</v>
      </c>
      <c r="C2464" s="70"/>
      <c r="D2464" s="71"/>
      <c r="E2464" s="72"/>
      <c r="F2464" s="73"/>
      <c r="G2464" s="70"/>
      <c r="H2464" s="74"/>
      <c r="I2464" s="75"/>
      <c r="J2464" s="75"/>
      <c r="K2464" s="36"/>
      <c r="L2464" s="82"/>
      <c r="M2464" s="82"/>
      <c r="N2464" s="77"/>
      <c r="O2464" s="84" t="s">
        <v>2169</v>
      </c>
      <c r="P2464" s="86">
        <v>43862.451608796298</v>
      </c>
      <c r="Q2464" s="84" t="s">
        <v>2321</v>
      </c>
      <c r="R2464" s="84"/>
      <c r="S2464" s="84"/>
      <c r="T2464" s="84" t="s">
        <v>2873</v>
      </c>
      <c r="U2464" s="84"/>
      <c r="V2464" s="87" t="s">
        <v>4403</v>
      </c>
      <c r="W2464" s="86">
        <v>43862.451608796298</v>
      </c>
      <c r="X2464" s="90">
        <v>43862</v>
      </c>
      <c r="Y2464" s="92" t="s">
        <v>7358</v>
      </c>
      <c r="Z2464" s="87" t="s">
        <v>11161</v>
      </c>
      <c r="AA2464" s="84"/>
      <c r="AB2464" s="84"/>
      <c r="AC2464" s="92" t="s">
        <v>15050</v>
      </c>
      <c r="AD2464" s="84"/>
      <c r="AE2464" s="84" t="b">
        <v>0</v>
      </c>
      <c r="AF2464" s="84">
        <v>0</v>
      </c>
      <c r="AG2464" s="92" t="s">
        <v>16467</v>
      </c>
      <c r="AH2464" s="84" t="b">
        <v>0</v>
      </c>
      <c r="AI2464" s="84" t="s">
        <v>16520</v>
      </c>
      <c r="AJ2464" s="84"/>
      <c r="AK2464" s="92" t="s">
        <v>16467</v>
      </c>
      <c r="AL2464" s="84" t="b">
        <v>0</v>
      </c>
      <c r="AM2464" s="84">
        <v>85</v>
      </c>
      <c r="AN2464" s="92" t="s">
        <v>16409</v>
      </c>
      <c r="AO2464" s="84" t="s">
        <v>16534</v>
      </c>
      <c r="AP2464" s="84" t="b">
        <v>0</v>
      </c>
      <c r="AQ2464" s="92" t="s">
        <v>16409</v>
      </c>
      <c r="AR2464" s="84" t="s">
        <v>179</v>
      </c>
      <c r="AS2464" s="84">
        <v>0</v>
      </c>
      <c r="AT2464" s="84">
        <v>0</v>
      </c>
      <c r="AU2464" s="84"/>
      <c r="AV2464" s="84"/>
      <c r="AW2464" s="84"/>
      <c r="AX2464" s="84"/>
      <c r="AY2464" s="84"/>
      <c r="AZ2464" s="84"/>
      <c r="BA2464" s="84"/>
      <c r="BB2464" s="84"/>
      <c r="BC2464">
        <v>1</v>
      </c>
      <c r="BD2464">
        <v>0</v>
      </c>
      <c r="BE2464">
        <v>0</v>
      </c>
      <c r="BF2464">
        <v>0</v>
      </c>
      <c r="BG2464">
        <v>1</v>
      </c>
      <c r="BH2464">
        <v>0</v>
      </c>
    </row>
    <row r="2465" spans="1:60" x14ac:dyDescent="0.3">
      <c r="A2465" s="69" t="s">
        <v>1567</v>
      </c>
      <c r="B2465" s="69" t="s">
        <v>1939</v>
      </c>
      <c r="C2465" s="70"/>
      <c r="D2465" s="71"/>
      <c r="E2465" s="72"/>
      <c r="F2465" s="73"/>
      <c r="G2465" s="70"/>
      <c r="H2465" s="74"/>
      <c r="I2465" s="75"/>
      <c r="J2465" s="75"/>
      <c r="K2465" s="36"/>
      <c r="L2465" s="82"/>
      <c r="M2465" s="82"/>
      <c r="N2465" s="77"/>
      <c r="O2465" s="84" t="s">
        <v>2169</v>
      </c>
      <c r="P2465" s="86">
        <v>43862.451631944445</v>
      </c>
      <c r="Q2465" s="84" t="s">
        <v>2449</v>
      </c>
      <c r="R2465" s="84"/>
      <c r="S2465" s="84"/>
      <c r="T2465" s="84"/>
      <c r="U2465" s="84"/>
      <c r="V2465" s="87" t="s">
        <v>4298</v>
      </c>
      <c r="W2465" s="86">
        <v>43862.451631944445</v>
      </c>
      <c r="X2465" s="90">
        <v>43862</v>
      </c>
      <c r="Y2465" s="92" t="s">
        <v>7122</v>
      </c>
      <c r="Z2465" s="87" t="s">
        <v>10911</v>
      </c>
      <c r="AA2465" s="84"/>
      <c r="AB2465" s="84"/>
      <c r="AC2465" s="92" t="s">
        <v>14797</v>
      </c>
      <c r="AD2465" s="84"/>
      <c r="AE2465" s="84" t="b">
        <v>0</v>
      </c>
      <c r="AF2465" s="84">
        <v>0</v>
      </c>
      <c r="AG2465" s="92" t="s">
        <v>16467</v>
      </c>
      <c r="AH2465" s="84" t="b">
        <v>0</v>
      </c>
      <c r="AI2465" s="84" t="s">
        <v>16521</v>
      </c>
      <c r="AJ2465" s="84"/>
      <c r="AK2465" s="92" t="s">
        <v>16467</v>
      </c>
      <c r="AL2465" s="84" t="b">
        <v>0</v>
      </c>
      <c r="AM2465" s="84">
        <v>9</v>
      </c>
      <c r="AN2465" s="92" t="s">
        <v>15739</v>
      </c>
      <c r="AO2465" s="84" t="s">
        <v>16534</v>
      </c>
      <c r="AP2465" s="84" t="b">
        <v>0</v>
      </c>
      <c r="AQ2465" s="92" t="s">
        <v>15739</v>
      </c>
      <c r="AR2465" s="84" t="s">
        <v>179</v>
      </c>
      <c r="AS2465" s="84">
        <v>0</v>
      </c>
      <c r="AT2465" s="84">
        <v>0</v>
      </c>
      <c r="AU2465" s="84"/>
      <c r="AV2465" s="84"/>
      <c r="AW2465" s="84"/>
      <c r="AX2465" s="84"/>
      <c r="AY2465" s="84"/>
      <c r="AZ2465" s="84"/>
      <c r="BA2465" s="84"/>
      <c r="BB2465" s="84"/>
      <c r="BC2465">
        <v>1</v>
      </c>
      <c r="BD2465">
        <v>0</v>
      </c>
      <c r="BE2465">
        <v>0</v>
      </c>
      <c r="BF2465">
        <v>0</v>
      </c>
      <c r="BG2465">
        <v>1</v>
      </c>
      <c r="BH2465">
        <v>0</v>
      </c>
    </row>
    <row r="2466" spans="1:60" x14ac:dyDescent="0.3">
      <c r="A2466" s="69" t="s">
        <v>919</v>
      </c>
      <c r="B2466" s="69" t="s">
        <v>1596</v>
      </c>
      <c r="C2466" s="70"/>
      <c r="D2466" s="71"/>
      <c r="E2466" s="72"/>
      <c r="F2466" s="73"/>
      <c r="G2466" s="70"/>
      <c r="H2466" s="74"/>
      <c r="I2466" s="75"/>
      <c r="J2466" s="75"/>
      <c r="K2466" s="36"/>
      <c r="L2466" s="82"/>
      <c r="M2466" s="82"/>
      <c r="N2466" s="77"/>
      <c r="O2466" s="84" t="s">
        <v>2169</v>
      </c>
      <c r="P2466" s="86">
        <v>43862.452407407407</v>
      </c>
      <c r="Q2466" s="84" t="s">
        <v>2374</v>
      </c>
      <c r="R2466" s="84"/>
      <c r="S2466" s="84"/>
      <c r="T2466" s="84" t="s">
        <v>2906</v>
      </c>
      <c r="U2466" s="84"/>
      <c r="V2466" s="87" t="s">
        <v>3700</v>
      </c>
      <c r="W2466" s="86">
        <v>43862.452407407407</v>
      </c>
      <c r="X2466" s="90">
        <v>43862</v>
      </c>
      <c r="Y2466" s="92" t="s">
        <v>5886</v>
      </c>
      <c r="Z2466" s="87" t="s">
        <v>9656</v>
      </c>
      <c r="AA2466" s="84"/>
      <c r="AB2466" s="84"/>
      <c r="AC2466" s="92" t="s">
        <v>13534</v>
      </c>
      <c r="AD2466" s="84"/>
      <c r="AE2466" s="84" t="b">
        <v>0</v>
      </c>
      <c r="AF2466" s="84">
        <v>0</v>
      </c>
      <c r="AG2466" s="92" t="s">
        <v>16467</v>
      </c>
      <c r="AH2466" s="84" t="b">
        <v>0</v>
      </c>
      <c r="AI2466" s="84" t="s">
        <v>16520</v>
      </c>
      <c r="AJ2466" s="84"/>
      <c r="AK2466" s="92" t="s">
        <v>16467</v>
      </c>
      <c r="AL2466" s="84" t="b">
        <v>0</v>
      </c>
      <c r="AM2466" s="84">
        <v>23</v>
      </c>
      <c r="AN2466" s="92" t="s">
        <v>14858</v>
      </c>
      <c r="AO2466" s="84" t="s">
        <v>16534</v>
      </c>
      <c r="AP2466" s="84" t="b">
        <v>0</v>
      </c>
      <c r="AQ2466" s="92" t="s">
        <v>14858</v>
      </c>
      <c r="AR2466" s="84" t="s">
        <v>179</v>
      </c>
      <c r="AS2466" s="84">
        <v>0</v>
      </c>
      <c r="AT2466" s="84">
        <v>0</v>
      </c>
      <c r="AU2466" s="84"/>
      <c r="AV2466" s="84"/>
      <c r="AW2466" s="84"/>
      <c r="AX2466" s="84"/>
      <c r="AY2466" s="84"/>
      <c r="AZ2466" s="84"/>
      <c r="BA2466" s="84"/>
      <c r="BB2466" s="84"/>
      <c r="BC2466">
        <v>1</v>
      </c>
      <c r="BD2466">
        <v>0</v>
      </c>
      <c r="BE2466">
        <v>0</v>
      </c>
      <c r="BF2466">
        <v>0</v>
      </c>
      <c r="BG2466">
        <v>1</v>
      </c>
      <c r="BH2466">
        <v>0</v>
      </c>
    </row>
    <row r="2467" spans="1:60" x14ac:dyDescent="0.3">
      <c r="A2467" s="69" t="s">
        <v>921</v>
      </c>
      <c r="B2467" s="69" t="s">
        <v>2018</v>
      </c>
      <c r="C2467" s="70"/>
      <c r="D2467" s="71"/>
      <c r="E2467" s="72"/>
      <c r="F2467" s="73"/>
      <c r="G2467" s="70"/>
      <c r="H2467" s="74"/>
      <c r="I2467" s="75"/>
      <c r="J2467" s="75"/>
      <c r="K2467" s="36"/>
      <c r="L2467" s="82"/>
      <c r="M2467" s="82"/>
      <c r="N2467" s="77"/>
      <c r="O2467" s="84" t="s">
        <v>2169</v>
      </c>
      <c r="P2467" s="86">
        <v>43862.45275462963</v>
      </c>
      <c r="Q2467" s="84" t="s">
        <v>2353</v>
      </c>
      <c r="R2467" s="84"/>
      <c r="S2467" s="84"/>
      <c r="T2467" s="84" t="s">
        <v>2883</v>
      </c>
      <c r="U2467" s="84"/>
      <c r="V2467" s="87" t="s">
        <v>3702</v>
      </c>
      <c r="W2467" s="86">
        <v>43862.45275462963</v>
      </c>
      <c r="X2467" s="90">
        <v>43862</v>
      </c>
      <c r="Y2467" s="92" t="s">
        <v>5889</v>
      </c>
      <c r="Z2467" s="87" t="s">
        <v>9659</v>
      </c>
      <c r="AA2467" s="84"/>
      <c r="AB2467" s="84"/>
      <c r="AC2467" s="92" t="s">
        <v>13537</v>
      </c>
      <c r="AD2467" s="84"/>
      <c r="AE2467" s="84" t="b">
        <v>0</v>
      </c>
      <c r="AF2467" s="84">
        <v>0</v>
      </c>
      <c r="AG2467" s="92" t="s">
        <v>16467</v>
      </c>
      <c r="AH2467" s="84" t="b">
        <v>0</v>
      </c>
      <c r="AI2467" s="84" t="s">
        <v>16520</v>
      </c>
      <c r="AJ2467" s="84"/>
      <c r="AK2467" s="92" t="s">
        <v>16467</v>
      </c>
      <c r="AL2467" s="84" t="b">
        <v>0</v>
      </c>
      <c r="AM2467" s="84">
        <v>17</v>
      </c>
      <c r="AN2467" s="92" t="s">
        <v>16049</v>
      </c>
      <c r="AO2467" s="84" t="s">
        <v>16535</v>
      </c>
      <c r="AP2467" s="84" t="b">
        <v>0</v>
      </c>
      <c r="AQ2467" s="92" t="s">
        <v>16049</v>
      </c>
      <c r="AR2467" s="84" t="s">
        <v>179</v>
      </c>
      <c r="AS2467" s="84">
        <v>0</v>
      </c>
      <c r="AT2467" s="84">
        <v>0</v>
      </c>
      <c r="AU2467" s="84"/>
      <c r="AV2467" s="84"/>
      <c r="AW2467" s="84"/>
      <c r="AX2467" s="84"/>
      <c r="AY2467" s="84"/>
      <c r="AZ2467" s="84"/>
      <c r="BA2467" s="84"/>
      <c r="BB2467" s="84"/>
      <c r="BC2467">
        <v>1</v>
      </c>
      <c r="BD2467">
        <v>0</v>
      </c>
      <c r="BE2467">
        <v>0</v>
      </c>
      <c r="BF2467">
        <v>0</v>
      </c>
      <c r="BG2467">
        <v>1</v>
      </c>
      <c r="BH2467">
        <v>0</v>
      </c>
    </row>
    <row r="2468" spans="1:60" x14ac:dyDescent="0.3">
      <c r="A2468" s="69" t="s">
        <v>920</v>
      </c>
      <c r="B2468" s="69" t="s">
        <v>2118</v>
      </c>
      <c r="C2468" s="70"/>
      <c r="D2468" s="71"/>
      <c r="E2468" s="72"/>
      <c r="F2468" s="73"/>
      <c r="G2468" s="70"/>
      <c r="H2468" s="74"/>
      <c r="I2468" s="75"/>
      <c r="J2468" s="75"/>
      <c r="K2468" s="36"/>
      <c r="L2468" s="82"/>
      <c r="M2468" s="82"/>
      <c r="N2468" s="77"/>
      <c r="O2468" s="84" t="s">
        <v>2169</v>
      </c>
      <c r="P2468" s="86">
        <v>43862.452916666669</v>
      </c>
      <c r="Q2468" s="84" t="s">
        <v>2406</v>
      </c>
      <c r="R2468" s="84"/>
      <c r="S2468" s="84"/>
      <c r="T2468" s="84" t="s">
        <v>2883</v>
      </c>
      <c r="U2468" s="84"/>
      <c r="V2468" s="87" t="s">
        <v>3701</v>
      </c>
      <c r="W2468" s="86">
        <v>43862.452916666669</v>
      </c>
      <c r="X2468" s="90">
        <v>43862</v>
      </c>
      <c r="Y2468" s="92" t="s">
        <v>5887</v>
      </c>
      <c r="Z2468" s="87" t="s">
        <v>9657</v>
      </c>
      <c r="AA2468" s="84"/>
      <c r="AB2468" s="84"/>
      <c r="AC2468" s="92" t="s">
        <v>13535</v>
      </c>
      <c r="AD2468" s="84"/>
      <c r="AE2468" s="84" t="b">
        <v>0</v>
      </c>
      <c r="AF2468" s="84">
        <v>0</v>
      </c>
      <c r="AG2468" s="92" t="s">
        <v>16467</v>
      </c>
      <c r="AH2468" s="84" t="b">
        <v>0</v>
      </c>
      <c r="AI2468" s="84" t="s">
        <v>16520</v>
      </c>
      <c r="AJ2468" s="84"/>
      <c r="AK2468" s="92" t="s">
        <v>16467</v>
      </c>
      <c r="AL2468" s="84" t="b">
        <v>0</v>
      </c>
      <c r="AM2468" s="84">
        <v>44</v>
      </c>
      <c r="AN2468" s="92" t="s">
        <v>16410</v>
      </c>
      <c r="AO2468" s="84" t="s">
        <v>16534</v>
      </c>
      <c r="AP2468" s="84" t="b">
        <v>0</v>
      </c>
      <c r="AQ2468" s="92" t="s">
        <v>16410</v>
      </c>
      <c r="AR2468" s="84" t="s">
        <v>179</v>
      </c>
      <c r="AS2468" s="84">
        <v>0</v>
      </c>
      <c r="AT2468" s="84">
        <v>0</v>
      </c>
      <c r="AU2468" s="84"/>
      <c r="AV2468" s="84"/>
      <c r="AW2468" s="84"/>
      <c r="AX2468" s="84"/>
      <c r="AY2468" s="84"/>
      <c r="AZ2468" s="84"/>
      <c r="BA2468" s="84"/>
      <c r="BB2468" s="84"/>
      <c r="BC2468">
        <v>1</v>
      </c>
      <c r="BD2468">
        <v>0</v>
      </c>
      <c r="BE2468">
        <v>0</v>
      </c>
      <c r="BF2468">
        <v>0</v>
      </c>
      <c r="BG2468">
        <v>1</v>
      </c>
      <c r="BH2468">
        <v>0</v>
      </c>
    </row>
    <row r="2469" spans="1:60" x14ac:dyDescent="0.3">
      <c r="A2469" s="69" t="s">
        <v>921</v>
      </c>
      <c r="B2469" s="69" t="s">
        <v>2124</v>
      </c>
      <c r="C2469" s="70"/>
      <c r="D2469" s="71"/>
      <c r="E2469" s="72"/>
      <c r="F2469" s="73"/>
      <c r="G2469" s="70"/>
      <c r="H2469" s="74"/>
      <c r="I2469" s="75"/>
      <c r="J2469" s="75"/>
      <c r="K2469" s="36"/>
      <c r="L2469" s="82"/>
      <c r="M2469" s="82"/>
      <c r="N2469" s="77"/>
      <c r="O2469" s="84" t="s">
        <v>2169</v>
      </c>
      <c r="P2469" s="86">
        <v>43862.453101851854</v>
      </c>
      <c r="Q2469" s="84" t="s">
        <v>2413</v>
      </c>
      <c r="R2469" s="84"/>
      <c r="S2469" s="84"/>
      <c r="T2469" s="84"/>
      <c r="U2469" s="84"/>
      <c r="V2469" s="87" t="s">
        <v>3702</v>
      </c>
      <c r="W2469" s="86">
        <v>43862.453101851854</v>
      </c>
      <c r="X2469" s="90">
        <v>43862</v>
      </c>
      <c r="Y2469" s="92" t="s">
        <v>5890</v>
      </c>
      <c r="Z2469" s="87" t="s">
        <v>9660</v>
      </c>
      <c r="AA2469" s="84"/>
      <c r="AB2469" s="84"/>
      <c r="AC2469" s="92" t="s">
        <v>13538</v>
      </c>
      <c r="AD2469" s="84"/>
      <c r="AE2469" s="84" t="b">
        <v>0</v>
      </c>
      <c r="AF2469" s="84">
        <v>0</v>
      </c>
      <c r="AG2469" s="92" t="s">
        <v>16467</v>
      </c>
      <c r="AH2469" s="84" t="b">
        <v>0</v>
      </c>
      <c r="AI2469" s="84" t="s">
        <v>16520</v>
      </c>
      <c r="AJ2469" s="84"/>
      <c r="AK2469" s="92" t="s">
        <v>16467</v>
      </c>
      <c r="AL2469" s="84" t="b">
        <v>0</v>
      </c>
      <c r="AM2469" s="84">
        <v>43</v>
      </c>
      <c r="AN2469" s="92" t="s">
        <v>16419</v>
      </c>
      <c r="AO2469" s="84" t="s">
        <v>16535</v>
      </c>
      <c r="AP2469" s="84" t="b">
        <v>0</v>
      </c>
      <c r="AQ2469" s="92" t="s">
        <v>16419</v>
      </c>
      <c r="AR2469" s="84" t="s">
        <v>179</v>
      </c>
      <c r="AS2469" s="84">
        <v>0</v>
      </c>
      <c r="AT2469" s="84">
        <v>0</v>
      </c>
      <c r="AU2469" s="84"/>
      <c r="AV2469" s="84"/>
      <c r="AW2469" s="84"/>
      <c r="AX2469" s="84"/>
      <c r="AY2469" s="84"/>
      <c r="AZ2469" s="84"/>
      <c r="BA2469" s="84"/>
      <c r="BB2469" s="84"/>
      <c r="BC2469">
        <v>1</v>
      </c>
      <c r="BD2469">
        <v>0</v>
      </c>
      <c r="BE2469">
        <v>0</v>
      </c>
      <c r="BF2469">
        <v>0</v>
      </c>
      <c r="BG2469">
        <v>1</v>
      </c>
      <c r="BH2469">
        <v>0</v>
      </c>
    </row>
    <row r="2470" spans="1:60" x14ac:dyDescent="0.3">
      <c r="A2470" s="69" t="s">
        <v>922</v>
      </c>
      <c r="B2470" s="69" t="s">
        <v>1986</v>
      </c>
      <c r="C2470" s="70"/>
      <c r="D2470" s="71"/>
      <c r="E2470" s="72"/>
      <c r="F2470" s="73"/>
      <c r="G2470" s="70"/>
      <c r="H2470" s="74"/>
      <c r="I2470" s="75"/>
      <c r="J2470" s="75"/>
      <c r="K2470" s="36"/>
      <c r="L2470" s="82"/>
      <c r="M2470" s="82"/>
      <c r="N2470" s="77"/>
      <c r="O2470" s="84" t="s">
        <v>2169</v>
      </c>
      <c r="P2470" s="86">
        <v>43862.453113425923</v>
      </c>
      <c r="Q2470" s="84" t="s">
        <v>2431</v>
      </c>
      <c r="R2470" s="84"/>
      <c r="S2470" s="84"/>
      <c r="T2470" s="84"/>
      <c r="U2470" s="84"/>
      <c r="V2470" s="87" t="s">
        <v>3703</v>
      </c>
      <c r="W2470" s="86">
        <v>43862.453113425923</v>
      </c>
      <c r="X2470" s="90">
        <v>43862</v>
      </c>
      <c r="Y2470" s="92" t="s">
        <v>5891</v>
      </c>
      <c r="Z2470" s="87" t="s">
        <v>9661</v>
      </c>
      <c r="AA2470" s="84"/>
      <c r="AB2470" s="84"/>
      <c r="AC2470" s="92" t="s">
        <v>13539</v>
      </c>
      <c r="AD2470" s="84"/>
      <c r="AE2470" s="84" t="b">
        <v>0</v>
      </c>
      <c r="AF2470" s="84">
        <v>0</v>
      </c>
      <c r="AG2470" s="92" t="s">
        <v>16467</v>
      </c>
      <c r="AH2470" s="84" t="b">
        <v>0</v>
      </c>
      <c r="AI2470" s="84" t="s">
        <v>16520</v>
      </c>
      <c r="AJ2470" s="84"/>
      <c r="AK2470" s="92" t="s">
        <v>16467</v>
      </c>
      <c r="AL2470" s="84" t="b">
        <v>0</v>
      </c>
      <c r="AM2470" s="84">
        <v>1</v>
      </c>
      <c r="AN2470" s="92" t="s">
        <v>15949</v>
      </c>
      <c r="AO2470" s="84" t="s">
        <v>16534</v>
      </c>
      <c r="AP2470" s="84" t="b">
        <v>0</v>
      </c>
      <c r="AQ2470" s="92" t="s">
        <v>15949</v>
      </c>
      <c r="AR2470" s="84" t="s">
        <v>179</v>
      </c>
      <c r="AS2470" s="84">
        <v>0</v>
      </c>
      <c r="AT2470" s="84">
        <v>0</v>
      </c>
      <c r="AU2470" s="84"/>
      <c r="AV2470" s="84"/>
      <c r="AW2470" s="84"/>
      <c r="AX2470" s="84"/>
      <c r="AY2470" s="84"/>
      <c r="AZ2470" s="84"/>
      <c r="BA2470" s="84"/>
      <c r="BB2470" s="84"/>
      <c r="BC2470">
        <v>1</v>
      </c>
      <c r="BD2470">
        <v>0</v>
      </c>
      <c r="BE2470">
        <v>0</v>
      </c>
      <c r="BF2470">
        <v>0</v>
      </c>
      <c r="BG2470">
        <v>1</v>
      </c>
      <c r="BH2470">
        <v>0</v>
      </c>
    </row>
    <row r="2471" spans="1:60" x14ac:dyDescent="0.3">
      <c r="A2471" s="69" t="s">
        <v>923</v>
      </c>
      <c r="B2471" s="69" t="s">
        <v>923</v>
      </c>
      <c r="C2471" s="70"/>
      <c r="D2471" s="71"/>
      <c r="E2471" s="72"/>
      <c r="F2471" s="73"/>
      <c r="G2471" s="70"/>
      <c r="H2471" s="74"/>
      <c r="I2471" s="75"/>
      <c r="J2471" s="75"/>
      <c r="K2471" s="36"/>
      <c r="L2471" s="82"/>
      <c r="M2471" s="82"/>
      <c r="N2471" s="77"/>
      <c r="O2471" s="84" t="s">
        <v>179</v>
      </c>
      <c r="P2471" s="86">
        <v>43862.454571759263</v>
      </c>
      <c r="Q2471" s="84" t="s">
        <v>2432</v>
      </c>
      <c r="R2471" s="84"/>
      <c r="S2471" s="84"/>
      <c r="T2471" s="84" t="s">
        <v>2916</v>
      </c>
      <c r="U2471" s="84"/>
      <c r="V2471" s="87" t="s">
        <v>3704</v>
      </c>
      <c r="W2471" s="86">
        <v>43862.454571759263</v>
      </c>
      <c r="X2471" s="90">
        <v>43862</v>
      </c>
      <c r="Y2471" s="92" t="s">
        <v>5892</v>
      </c>
      <c r="Z2471" s="87" t="s">
        <v>9662</v>
      </c>
      <c r="AA2471" s="84"/>
      <c r="AB2471" s="84"/>
      <c r="AC2471" s="92" t="s">
        <v>13540</v>
      </c>
      <c r="AD2471" s="84"/>
      <c r="AE2471" s="84" t="b">
        <v>0</v>
      </c>
      <c r="AF2471" s="84">
        <v>2</v>
      </c>
      <c r="AG2471" s="92" t="s">
        <v>16467</v>
      </c>
      <c r="AH2471" s="84" t="b">
        <v>0</v>
      </c>
      <c r="AI2471" s="84" t="s">
        <v>16521</v>
      </c>
      <c r="AJ2471" s="84"/>
      <c r="AK2471" s="92" t="s">
        <v>16467</v>
      </c>
      <c r="AL2471" s="84" t="b">
        <v>0</v>
      </c>
      <c r="AM2471" s="84">
        <v>0</v>
      </c>
      <c r="AN2471" s="92" t="s">
        <v>16467</v>
      </c>
      <c r="AO2471" s="84" t="s">
        <v>16535</v>
      </c>
      <c r="AP2471" s="84" t="b">
        <v>0</v>
      </c>
      <c r="AQ2471" s="92" t="s">
        <v>13540</v>
      </c>
      <c r="AR2471" s="84" t="s">
        <v>179</v>
      </c>
      <c r="AS2471" s="84">
        <v>0</v>
      </c>
      <c r="AT2471" s="84">
        <v>0</v>
      </c>
      <c r="AU2471" s="84"/>
      <c r="AV2471" s="84"/>
      <c r="AW2471" s="84"/>
      <c r="AX2471" s="84"/>
      <c r="AY2471" s="84"/>
      <c r="AZ2471" s="84"/>
      <c r="BA2471" s="84"/>
      <c r="BB2471" s="84"/>
      <c r="BC2471">
        <v>1</v>
      </c>
      <c r="BD2471">
        <v>0</v>
      </c>
      <c r="BE2471">
        <v>0</v>
      </c>
      <c r="BF2471">
        <v>1</v>
      </c>
      <c r="BG2471">
        <v>0</v>
      </c>
      <c r="BH2471">
        <v>0</v>
      </c>
    </row>
    <row r="2472" spans="1:60" x14ac:dyDescent="0.3">
      <c r="A2472" s="69" t="s">
        <v>924</v>
      </c>
      <c r="B2472" s="69" t="s">
        <v>924</v>
      </c>
      <c r="C2472" s="70"/>
      <c r="D2472" s="71"/>
      <c r="E2472" s="72"/>
      <c r="F2472" s="73"/>
      <c r="G2472" s="70"/>
      <c r="H2472" s="74"/>
      <c r="I2472" s="75"/>
      <c r="J2472" s="75"/>
      <c r="K2472" s="36"/>
      <c r="L2472" s="82"/>
      <c r="M2472" s="82"/>
      <c r="N2472" s="77"/>
      <c r="O2472" s="84" t="s">
        <v>179</v>
      </c>
      <c r="P2472" s="86">
        <v>43862.45484953704</v>
      </c>
      <c r="Q2472" s="84" t="s">
        <v>2433</v>
      </c>
      <c r="R2472" s="84"/>
      <c r="S2472" s="84"/>
      <c r="T2472" s="84" t="s">
        <v>2883</v>
      </c>
      <c r="U2472" s="84"/>
      <c r="V2472" s="87" t="s">
        <v>3705</v>
      </c>
      <c r="W2472" s="86">
        <v>43862.45484953704</v>
      </c>
      <c r="X2472" s="90">
        <v>43862</v>
      </c>
      <c r="Y2472" s="92" t="s">
        <v>5893</v>
      </c>
      <c r="Z2472" s="87" t="s">
        <v>9663</v>
      </c>
      <c r="AA2472" s="84"/>
      <c r="AB2472" s="84"/>
      <c r="AC2472" s="92" t="s">
        <v>13541</v>
      </c>
      <c r="AD2472" s="84"/>
      <c r="AE2472" s="84" t="b">
        <v>0</v>
      </c>
      <c r="AF2472" s="84">
        <v>0</v>
      </c>
      <c r="AG2472" s="92" t="s">
        <v>16467</v>
      </c>
      <c r="AH2472" s="84" t="b">
        <v>0</v>
      </c>
      <c r="AI2472" s="84" t="s">
        <v>16521</v>
      </c>
      <c r="AJ2472" s="84"/>
      <c r="AK2472" s="92" t="s">
        <v>16467</v>
      </c>
      <c r="AL2472" s="84" t="b">
        <v>0</v>
      </c>
      <c r="AM2472" s="84">
        <v>0</v>
      </c>
      <c r="AN2472" s="92" t="s">
        <v>16467</v>
      </c>
      <c r="AO2472" s="84" t="s">
        <v>16534</v>
      </c>
      <c r="AP2472" s="84" t="b">
        <v>0</v>
      </c>
      <c r="AQ2472" s="92" t="s">
        <v>13541</v>
      </c>
      <c r="AR2472" s="84" t="s">
        <v>179</v>
      </c>
      <c r="AS2472" s="84">
        <v>0</v>
      </c>
      <c r="AT2472" s="84">
        <v>0</v>
      </c>
      <c r="AU2472" s="84"/>
      <c r="AV2472" s="84"/>
      <c r="AW2472" s="84"/>
      <c r="AX2472" s="84"/>
      <c r="AY2472" s="84"/>
      <c r="AZ2472" s="84"/>
      <c r="BA2472" s="84"/>
      <c r="BB2472" s="84"/>
      <c r="BC2472">
        <v>1</v>
      </c>
      <c r="BD2472">
        <v>0</v>
      </c>
      <c r="BE2472">
        <v>0</v>
      </c>
      <c r="BF2472">
        <v>1</v>
      </c>
      <c r="BG2472">
        <v>0</v>
      </c>
      <c r="BH2472">
        <v>0</v>
      </c>
    </row>
    <row r="2473" spans="1:60" x14ac:dyDescent="0.3">
      <c r="A2473" s="69" t="s">
        <v>925</v>
      </c>
      <c r="B2473" s="69" t="s">
        <v>1753</v>
      </c>
      <c r="C2473" s="70"/>
      <c r="D2473" s="71"/>
      <c r="E2473" s="72"/>
      <c r="F2473" s="73"/>
      <c r="G2473" s="70"/>
      <c r="H2473" s="74"/>
      <c r="I2473" s="75"/>
      <c r="J2473" s="75"/>
      <c r="K2473" s="36"/>
      <c r="L2473" s="82"/>
      <c r="M2473" s="82"/>
      <c r="N2473" s="77"/>
      <c r="O2473" s="84" t="s">
        <v>2169</v>
      </c>
      <c r="P2473" s="86">
        <v>43862.455266203702</v>
      </c>
      <c r="Q2473" s="84" t="s">
        <v>2434</v>
      </c>
      <c r="R2473" s="84"/>
      <c r="S2473" s="84"/>
      <c r="T2473" s="84"/>
      <c r="U2473" s="84"/>
      <c r="V2473" s="87" t="s">
        <v>3706</v>
      </c>
      <c r="W2473" s="86">
        <v>43862.455266203702</v>
      </c>
      <c r="X2473" s="90">
        <v>43862</v>
      </c>
      <c r="Y2473" s="92" t="s">
        <v>5894</v>
      </c>
      <c r="Z2473" s="87" t="s">
        <v>9664</v>
      </c>
      <c r="AA2473" s="84"/>
      <c r="AB2473" s="84"/>
      <c r="AC2473" s="92" t="s">
        <v>13542</v>
      </c>
      <c r="AD2473" s="84"/>
      <c r="AE2473" s="84" t="b">
        <v>0</v>
      </c>
      <c r="AF2473" s="84">
        <v>0</v>
      </c>
      <c r="AG2473" s="92" t="s">
        <v>16467</v>
      </c>
      <c r="AH2473" s="84" t="b">
        <v>0</v>
      </c>
      <c r="AI2473" s="84" t="s">
        <v>16520</v>
      </c>
      <c r="AJ2473" s="84"/>
      <c r="AK2473" s="92" t="s">
        <v>16467</v>
      </c>
      <c r="AL2473" s="84" t="b">
        <v>0</v>
      </c>
      <c r="AM2473" s="84">
        <v>4</v>
      </c>
      <c r="AN2473" s="92" t="s">
        <v>15216</v>
      </c>
      <c r="AO2473" s="84" t="s">
        <v>16537</v>
      </c>
      <c r="AP2473" s="84" t="b">
        <v>0</v>
      </c>
      <c r="AQ2473" s="92" t="s">
        <v>15216</v>
      </c>
      <c r="AR2473" s="84" t="s">
        <v>179</v>
      </c>
      <c r="AS2473" s="84">
        <v>0</v>
      </c>
      <c r="AT2473" s="84">
        <v>0</v>
      </c>
      <c r="AU2473" s="84"/>
      <c r="AV2473" s="84"/>
      <c r="AW2473" s="84"/>
      <c r="AX2473" s="84"/>
      <c r="AY2473" s="84"/>
      <c r="AZ2473" s="84"/>
      <c r="BA2473" s="84"/>
      <c r="BB2473" s="84"/>
      <c r="BC2473">
        <v>1</v>
      </c>
      <c r="BD2473">
        <v>0</v>
      </c>
      <c r="BE2473">
        <v>0</v>
      </c>
      <c r="BF2473">
        <v>0</v>
      </c>
      <c r="BG2473">
        <v>1</v>
      </c>
      <c r="BH2473">
        <v>0</v>
      </c>
    </row>
    <row r="2474" spans="1:60" x14ac:dyDescent="0.3">
      <c r="A2474" s="69" t="s">
        <v>926</v>
      </c>
      <c r="B2474" s="69" t="s">
        <v>1863</v>
      </c>
      <c r="C2474" s="70"/>
      <c r="D2474" s="71"/>
      <c r="E2474" s="72"/>
      <c r="F2474" s="73"/>
      <c r="G2474" s="70"/>
      <c r="H2474" s="74"/>
      <c r="I2474" s="75"/>
      <c r="J2474" s="75"/>
      <c r="K2474" s="36"/>
      <c r="L2474" s="82"/>
      <c r="M2474" s="82"/>
      <c r="N2474" s="77"/>
      <c r="O2474" s="84" t="s">
        <v>2169</v>
      </c>
      <c r="P2474" s="86">
        <v>43862.455439814818</v>
      </c>
      <c r="Q2474" s="84" t="s">
        <v>2435</v>
      </c>
      <c r="R2474" s="84"/>
      <c r="S2474" s="84"/>
      <c r="T2474" s="84" t="s">
        <v>2883</v>
      </c>
      <c r="U2474" s="84"/>
      <c r="V2474" s="87" t="s">
        <v>3707</v>
      </c>
      <c r="W2474" s="86">
        <v>43862.455439814818</v>
      </c>
      <c r="X2474" s="90">
        <v>43862</v>
      </c>
      <c r="Y2474" s="92" t="s">
        <v>5895</v>
      </c>
      <c r="Z2474" s="87" t="s">
        <v>9665</v>
      </c>
      <c r="AA2474" s="84"/>
      <c r="AB2474" s="84"/>
      <c r="AC2474" s="92" t="s">
        <v>13543</v>
      </c>
      <c r="AD2474" s="84"/>
      <c r="AE2474" s="84" t="b">
        <v>0</v>
      </c>
      <c r="AF2474" s="84">
        <v>0</v>
      </c>
      <c r="AG2474" s="92" t="s">
        <v>16467</v>
      </c>
      <c r="AH2474" s="84" t="b">
        <v>0</v>
      </c>
      <c r="AI2474" s="84" t="s">
        <v>16520</v>
      </c>
      <c r="AJ2474" s="84"/>
      <c r="AK2474" s="92" t="s">
        <v>16467</v>
      </c>
      <c r="AL2474" s="84" t="b">
        <v>0</v>
      </c>
      <c r="AM2474" s="84">
        <v>2</v>
      </c>
      <c r="AN2474" s="92" t="s">
        <v>15493</v>
      </c>
      <c r="AO2474" s="84" t="s">
        <v>16534</v>
      </c>
      <c r="AP2474" s="84" t="b">
        <v>0</v>
      </c>
      <c r="AQ2474" s="92" t="s">
        <v>15493</v>
      </c>
      <c r="AR2474" s="84" t="s">
        <v>179</v>
      </c>
      <c r="AS2474" s="84">
        <v>0</v>
      </c>
      <c r="AT2474" s="84">
        <v>0</v>
      </c>
      <c r="AU2474" s="84"/>
      <c r="AV2474" s="84"/>
      <c r="AW2474" s="84"/>
      <c r="AX2474" s="84"/>
      <c r="AY2474" s="84"/>
      <c r="AZ2474" s="84"/>
      <c r="BA2474" s="84"/>
      <c r="BB2474" s="84"/>
      <c r="BC2474">
        <v>1</v>
      </c>
      <c r="BD2474">
        <v>0</v>
      </c>
      <c r="BE2474">
        <v>0</v>
      </c>
      <c r="BF2474">
        <v>0</v>
      </c>
      <c r="BG2474">
        <v>1</v>
      </c>
      <c r="BH2474">
        <v>0</v>
      </c>
    </row>
    <row r="2475" spans="1:60" x14ac:dyDescent="0.3">
      <c r="A2475" s="69" t="s">
        <v>1567</v>
      </c>
      <c r="B2475" s="69" t="s">
        <v>1568</v>
      </c>
      <c r="C2475" s="70"/>
      <c r="D2475" s="71"/>
      <c r="E2475" s="72"/>
      <c r="F2475" s="73"/>
      <c r="G2475" s="70"/>
      <c r="H2475" s="74"/>
      <c r="I2475" s="75"/>
      <c r="J2475" s="75"/>
      <c r="K2475" s="36"/>
      <c r="L2475" s="82"/>
      <c r="M2475" s="82"/>
      <c r="N2475" s="77"/>
      <c r="O2475" s="84" t="s">
        <v>2169</v>
      </c>
      <c r="P2475" s="86">
        <v>43862.455555555556</v>
      </c>
      <c r="Q2475" s="84" t="s">
        <v>2530</v>
      </c>
      <c r="R2475" s="84"/>
      <c r="S2475" s="84"/>
      <c r="T2475" s="84"/>
      <c r="U2475" s="84"/>
      <c r="V2475" s="87" t="s">
        <v>4298</v>
      </c>
      <c r="W2475" s="86">
        <v>43862.455555555556</v>
      </c>
      <c r="X2475" s="90">
        <v>43862</v>
      </c>
      <c r="Y2475" s="92" t="s">
        <v>7105</v>
      </c>
      <c r="Z2475" s="87" t="s">
        <v>10892</v>
      </c>
      <c r="AA2475" s="84"/>
      <c r="AB2475" s="84"/>
      <c r="AC2475" s="92" t="s">
        <v>14778</v>
      </c>
      <c r="AD2475" s="84"/>
      <c r="AE2475" s="84" t="b">
        <v>0</v>
      </c>
      <c r="AF2475" s="84">
        <v>0</v>
      </c>
      <c r="AG2475" s="92" t="s">
        <v>16467</v>
      </c>
      <c r="AH2475" s="84" t="b">
        <v>0</v>
      </c>
      <c r="AI2475" s="84" t="s">
        <v>16520</v>
      </c>
      <c r="AJ2475" s="84"/>
      <c r="AK2475" s="92" t="s">
        <v>16467</v>
      </c>
      <c r="AL2475" s="84" t="b">
        <v>0</v>
      </c>
      <c r="AM2475" s="84">
        <v>3</v>
      </c>
      <c r="AN2475" s="92" t="s">
        <v>14776</v>
      </c>
      <c r="AO2475" s="84" t="s">
        <v>16534</v>
      </c>
      <c r="AP2475" s="84" t="b">
        <v>0</v>
      </c>
      <c r="AQ2475" s="92" t="s">
        <v>14776</v>
      </c>
      <c r="AR2475" s="84" t="s">
        <v>179</v>
      </c>
      <c r="AS2475" s="84">
        <v>0</v>
      </c>
      <c r="AT2475" s="84">
        <v>0</v>
      </c>
      <c r="AU2475" s="84"/>
      <c r="AV2475" s="84"/>
      <c r="AW2475" s="84"/>
      <c r="AX2475" s="84"/>
      <c r="AY2475" s="84"/>
      <c r="AZ2475" s="84"/>
      <c r="BA2475" s="84"/>
      <c r="BB2475" s="84"/>
      <c r="BC2475">
        <v>1</v>
      </c>
      <c r="BD2475">
        <v>0</v>
      </c>
      <c r="BE2475">
        <v>0</v>
      </c>
      <c r="BF2475">
        <v>0</v>
      </c>
      <c r="BG2475">
        <v>1</v>
      </c>
      <c r="BH2475">
        <v>0</v>
      </c>
    </row>
    <row r="2476" spans="1:60" x14ac:dyDescent="0.3">
      <c r="A2476" s="69" t="s">
        <v>1567</v>
      </c>
      <c r="B2476" s="69" t="s">
        <v>1657</v>
      </c>
      <c r="C2476" s="70"/>
      <c r="D2476" s="71"/>
      <c r="E2476" s="72"/>
      <c r="F2476" s="73"/>
      <c r="G2476" s="70"/>
      <c r="H2476" s="74"/>
      <c r="I2476" s="75"/>
      <c r="J2476" s="75"/>
      <c r="K2476" s="36"/>
      <c r="L2476" s="82"/>
      <c r="M2476" s="82"/>
      <c r="N2476" s="77"/>
      <c r="O2476" s="84" t="s">
        <v>2169</v>
      </c>
      <c r="P2476" s="86">
        <v>43862.455682870372</v>
      </c>
      <c r="Q2476" s="84" t="s">
        <v>2430</v>
      </c>
      <c r="R2476" s="84"/>
      <c r="S2476" s="84"/>
      <c r="T2476" s="84"/>
      <c r="U2476" s="84"/>
      <c r="V2476" s="87" t="s">
        <v>4298</v>
      </c>
      <c r="W2476" s="86">
        <v>43862.455682870372</v>
      </c>
      <c r="X2476" s="90">
        <v>43862</v>
      </c>
      <c r="Y2476" s="92" t="s">
        <v>7123</v>
      </c>
      <c r="Z2476" s="87" t="s">
        <v>10912</v>
      </c>
      <c r="AA2476" s="84"/>
      <c r="AB2476" s="84"/>
      <c r="AC2476" s="92" t="s">
        <v>14798</v>
      </c>
      <c r="AD2476" s="84"/>
      <c r="AE2476" s="84" t="b">
        <v>0</v>
      </c>
      <c r="AF2476" s="84">
        <v>0</v>
      </c>
      <c r="AG2476" s="92" t="s">
        <v>16467</v>
      </c>
      <c r="AH2476" s="84" t="b">
        <v>0</v>
      </c>
      <c r="AI2476" s="84" t="s">
        <v>16520</v>
      </c>
      <c r="AJ2476" s="84"/>
      <c r="AK2476" s="92" t="s">
        <v>16467</v>
      </c>
      <c r="AL2476" s="84" t="b">
        <v>0</v>
      </c>
      <c r="AM2476" s="84">
        <v>5</v>
      </c>
      <c r="AN2476" s="92" t="s">
        <v>15002</v>
      </c>
      <c r="AO2476" s="84" t="s">
        <v>16534</v>
      </c>
      <c r="AP2476" s="84" t="b">
        <v>0</v>
      </c>
      <c r="AQ2476" s="92" t="s">
        <v>15002</v>
      </c>
      <c r="AR2476" s="84" t="s">
        <v>179</v>
      </c>
      <c r="AS2476" s="84">
        <v>0</v>
      </c>
      <c r="AT2476" s="84">
        <v>0</v>
      </c>
      <c r="AU2476" s="84"/>
      <c r="AV2476" s="84"/>
      <c r="AW2476" s="84"/>
      <c r="AX2476" s="84"/>
      <c r="AY2476" s="84"/>
      <c r="AZ2476" s="84"/>
      <c r="BA2476" s="84"/>
      <c r="BB2476" s="84"/>
      <c r="BC2476">
        <v>1</v>
      </c>
      <c r="BD2476">
        <v>0</v>
      </c>
      <c r="BE2476">
        <v>0</v>
      </c>
      <c r="BF2476">
        <v>0</v>
      </c>
      <c r="BG2476">
        <v>1</v>
      </c>
      <c r="BH2476">
        <v>0</v>
      </c>
    </row>
    <row r="2477" spans="1:60" x14ac:dyDescent="0.3">
      <c r="A2477" s="69" t="s">
        <v>2074</v>
      </c>
      <c r="B2477" s="69" t="s">
        <v>2074</v>
      </c>
      <c r="C2477" s="70"/>
      <c r="D2477" s="71"/>
      <c r="E2477" s="72"/>
      <c r="F2477" s="73"/>
      <c r="G2477" s="70"/>
      <c r="H2477" s="74"/>
      <c r="I2477" s="75"/>
      <c r="J2477" s="75"/>
      <c r="K2477" s="36"/>
      <c r="L2477" s="82"/>
      <c r="M2477" s="82"/>
      <c r="N2477" s="77"/>
      <c r="O2477" s="84" t="s">
        <v>179</v>
      </c>
      <c r="P2477" s="86">
        <v>43862.457453703704</v>
      </c>
      <c r="Q2477" s="84" t="s">
        <v>2467</v>
      </c>
      <c r="R2477" s="84"/>
      <c r="S2477" s="84"/>
      <c r="T2477" s="84" t="s">
        <v>2883</v>
      </c>
      <c r="U2477" s="84"/>
      <c r="V2477" s="87" t="s">
        <v>4759</v>
      </c>
      <c r="W2477" s="86">
        <v>43862.457453703704</v>
      </c>
      <c r="X2477" s="90">
        <v>43862</v>
      </c>
      <c r="Y2477" s="92" t="s">
        <v>8433</v>
      </c>
      <c r="Z2477" s="87" t="s">
        <v>12300</v>
      </c>
      <c r="AA2477" s="84"/>
      <c r="AB2477" s="84"/>
      <c r="AC2477" s="92" t="s">
        <v>16231</v>
      </c>
      <c r="AD2477" s="84"/>
      <c r="AE2477" s="84" t="b">
        <v>0</v>
      </c>
      <c r="AF2477" s="84">
        <v>9</v>
      </c>
      <c r="AG2477" s="92" t="s">
        <v>16467</v>
      </c>
      <c r="AH2477" s="84" t="b">
        <v>0</v>
      </c>
      <c r="AI2477" s="84" t="s">
        <v>16520</v>
      </c>
      <c r="AJ2477" s="84"/>
      <c r="AK2477" s="92" t="s">
        <v>16467</v>
      </c>
      <c r="AL2477" s="84" t="b">
        <v>0</v>
      </c>
      <c r="AM2477" s="84">
        <v>11</v>
      </c>
      <c r="AN2477" s="92" t="s">
        <v>16467</v>
      </c>
      <c r="AO2477" s="84" t="s">
        <v>16534</v>
      </c>
      <c r="AP2477" s="84" t="b">
        <v>0</v>
      </c>
      <c r="AQ2477" s="92" t="s">
        <v>16231</v>
      </c>
      <c r="AR2477" s="84" t="s">
        <v>179</v>
      </c>
      <c r="AS2477" s="84">
        <v>0</v>
      </c>
      <c r="AT2477" s="84">
        <v>0</v>
      </c>
      <c r="AU2477" s="84" t="s">
        <v>16548</v>
      </c>
      <c r="AV2477" s="84" t="s">
        <v>16552</v>
      </c>
      <c r="AW2477" s="84" t="s">
        <v>16556</v>
      </c>
      <c r="AX2477" s="84" t="s">
        <v>16564</v>
      </c>
      <c r="AY2477" s="84" t="s">
        <v>16572</v>
      </c>
      <c r="AZ2477" s="84" t="s">
        <v>16580</v>
      </c>
      <c r="BA2477" s="84" t="s">
        <v>16584</v>
      </c>
      <c r="BB2477" s="87" t="s">
        <v>16590</v>
      </c>
      <c r="BC2477">
        <v>2</v>
      </c>
      <c r="BD2477">
        <v>0</v>
      </c>
      <c r="BE2477">
        <v>0</v>
      </c>
      <c r="BF2477">
        <v>2</v>
      </c>
      <c r="BG2477">
        <v>0</v>
      </c>
      <c r="BH2477">
        <v>0</v>
      </c>
    </row>
    <row r="2478" spans="1:60" x14ac:dyDescent="0.3">
      <c r="A2478" s="69" t="s">
        <v>992</v>
      </c>
      <c r="B2478" s="69" t="s">
        <v>992</v>
      </c>
      <c r="C2478" s="70"/>
      <c r="D2478" s="71"/>
      <c r="E2478" s="72"/>
      <c r="F2478" s="73"/>
      <c r="G2478" s="70"/>
      <c r="H2478" s="74"/>
      <c r="I2478" s="75"/>
      <c r="J2478" s="75"/>
      <c r="K2478" s="36"/>
      <c r="L2478" s="82"/>
      <c r="M2478" s="82"/>
      <c r="N2478" s="77"/>
      <c r="O2478" s="84" t="s">
        <v>179</v>
      </c>
      <c r="P2478" s="86">
        <v>43862.457708333335</v>
      </c>
      <c r="Q2478" s="84" t="s">
        <v>2441</v>
      </c>
      <c r="R2478" s="84"/>
      <c r="S2478" s="84"/>
      <c r="T2478" s="84" t="s">
        <v>2917</v>
      </c>
      <c r="U2478" s="87" t="s">
        <v>2986</v>
      </c>
      <c r="V2478" s="87" t="s">
        <v>2986</v>
      </c>
      <c r="W2478" s="86">
        <v>43862.457708333335</v>
      </c>
      <c r="X2478" s="90">
        <v>43862</v>
      </c>
      <c r="Y2478" s="92" t="s">
        <v>5977</v>
      </c>
      <c r="Z2478" s="87" t="s">
        <v>9749</v>
      </c>
      <c r="AA2478" s="84"/>
      <c r="AB2478" s="84"/>
      <c r="AC2478" s="92" t="s">
        <v>13627</v>
      </c>
      <c r="AD2478" s="84"/>
      <c r="AE2478" s="84" t="b">
        <v>0</v>
      </c>
      <c r="AF2478" s="84">
        <v>18</v>
      </c>
      <c r="AG2478" s="92" t="s">
        <v>16467</v>
      </c>
      <c r="AH2478" s="84" t="b">
        <v>0</v>
      </c>
      <c r="AI2478" s="84" t="s">
        <v>16520</v>
      </c>
      <c r="AJ2478" s="84"/>
      <c r="AK2478" s="92" t="s">
        <v>16467</v>
      </c>
      <c r="AL2478" s="84" t="b">
        <v>0</v>
      </c>
      <c r="AM2478" s="84">
        <v>3</v>
      </c>
      <c r="AN2478" s="92" t="s">
        <v>16467</v>
      </c>
      <c r="AO2478" s="84" t="s">
        <v>16535</v>
      </c>
      <c r="AP2478" s="84" t="b">
        <v>0</v>
      </c>
      <c r="AQ2478" s="92" t="s">
        <v>13627</v>
      </c>
      <c r="AR2478" s="84" t="s">
        <v>179</v>
      </c>
      <c r="AS2478" s="84">
        <v>0</v>
      </c>
      <c r="AT2478" s="84">
        <v>0</v>
      </c>
      <c r="AU2478" s="84"/>
      <c r="AV2478" s="84"/>
      <c r="AW2478" s="84"/>
      <c r="AX2478" s="84"/>
      <c r="AY2478" s="84"/>
      <c r="AZ2478" s="84"/>
      <c r="BA2478" s="84"/>
      <c r="BB2478" s="84"/>
      <c r="BC2478">
        <v>1</v>
      </c>
      <c r="BD2478">
        <v>0</v>
      </c>
      <c r="BE2478">
        <v>0</v>
      </c>
      <c r="BF2478">
        <v>1</v>
      </c>
      <c r="BG2478">
        <v>0</v>
      </c>
      <c r="BH2478">
        <v>0</v>
      </c>
    </row>
    <row r="2479" spans="1:60" x14ac:dyDescent="0.3">
      <c r="A2479" s="69" t="s">
        <v>1415</v>
      </c>
      <c r="B2479" s="69" t="s">
        <v>2118</v>
      </c>
      <c r="C2479" s="70"/>
      <c r="D2479" s="71"/>
      <c r="E2479" s="72"/>
      <c r="F2479" s="73"/>
      <c r="G2479" s="70"/>
      <c r="H2479" s="74"/>
      <c r="I2479" s="75"/>
      <c r="J2479" s="75"/>
      <c r="K2479" s="36"/>
      <c r="L2479" s="82"/>
      <c r="M2479" s="82"/>
      <c r="N2479" s="77"/>
      <c r="O2479" s="84" t="s">
        <v>2169</v>
      </c>
      <c r="P2479" s="86">
        <v>43862.457789351851</v>
      </c>
      <c r="Q2479" s="84" t="s">
        <v>2321</v>
      </c>
      <c r="R2479" s="84"/>
      <c r="S2479" s="84"/>
      <c r="T2479" s="84" t="s">
        <v>2873</v>
      </c>
      <c r="U2479" s="84"/>
      <c r="V2479" s="87" t="s">
        <v>4163</v>
      </c>
      <c r="W2479" s="86">
        <v>43862.457789351851</v>
      </c>
      <c r="X2479" s="90">
        <v>43862</v>
      </c>
      <c r="Y2479" s="92" t="s">
        <v>6647</v>
      </c>
      <c r="Z2479" s="87" t="s">
        <v>10426</v>
      </c>
      <c r="AA2479" s="84"/>
      <c r="AB2479" s="84"/>
      <c r="AC2479" s="92" t="s">
        <v>14309</v>
      </c>
      <c r="AD2479" s="84"/>
      <c r="AE2479" s="84" t="b">
        <v>0</v>
      </c>
      <c r="AF2479" s="84">
        <v>0</v>
      </c>
      <c r="AG2479" s="92" t="s">
        <v>16467</v>
      </c>
      <c r="AH2479" s="84" t="b">
        <v>0</v>
      </c>
      <c r="AI2479" s="84" t="s">
        <v>16520</v>
      </c>
      <c r="AJ2479" s="84"/>
      <c r="AK2479" s="92" t="s">
        <v>16467</v>
      </c>
      <c r="AL2479" s="84" t="b">
        <v>0</v>
      </c>
      <c r="AM2479" s="84">
        <v>85</v>
      </c>
      <c r="AN2479" s="92" t="s">
        <v>16409</v>
      </c>
      <c r="AO2479" s="84" t="s">
        <v>16534</v>
      </c>
      <c r="AP2479" s="84" t="b">
        <v>0</v>
      </c>
      <c r="AQ2479" s="92" t="s">
        <v>16409</v>
      </c>
      <c r="AR2479" s="84" t="s">
        <v>179</v>
      </c>
      <c r="AS2479" s="84">
        <v>0</v>
      </c>
      <c r="AT2479" s="84">
        <v>0</v>
      </c>
      <c r="AU2479" s="84"/>
      <c r="AV2479" s="84"/>
      <c r="AW2479" s="84"/>
      <c r="AX2479" s="84"/>
      <c r="AY2479" s="84"/>
      <c r="AZ2479" s="84"/>
      <c r="BA2479" s="84"/>
      <c r="BB2479" s="84"/>
      <c r="BC2479">
        <v>3</v>
      </c>
      <c r="BD2479">
        <v>0</v>
      </c>
      <c r="BE2479">
        <v>0</v>
      </c>
      <c r="BF2479">
        <v>0</v>
      </c>
      <c r="BG2479">
        <v>3</v>
      </c>
      <c r="BH2479">
        <v>0</v>
      </c>
    </row>
    <row r="2480" spans="1:60" x14ac:dyDescent="0.3">
      <c r="A2480" s="69" t="s">
        <v>927</v>
      </c>
      <c r="B2480" s="69" t="s">
        <v>2128</v>
      </c>
      <c r="C2480" s="70"/>
      <c r="D2480" s="71"/>
      <c r="E2480" s="72"/>
      <c r="F2480" s="73"/>
      <c r="G2480" s="70"/>
      <c r="H2480" s="74"/>
      <c r="I2480" s="75"/>
      <c r="J2480" s="75"/>
      <c r="K2480" s="36"/>
      <c r="L2480" s="82"/>
      <c r="M2480" s="82"/>
      <c r="N2480" s="77"/>
      <c r="O2480" s="84" t="s">
        <v>2168</v>
      </c>
      <c r="P2480" s="86">
        <v>43862.457858796297</v>
      </c>
      <c r="Q2480" s="84" t="s">
        <v>2299</v>
      </c>
      <c r="R2480" s="84"/>
      <c r="S2480" s="84"/>
      <c r="T2480" s="84"/>
      <c r="U2480" s="84"/>
      <c r="V2480" s="87" t="s">
        <v>3708</v>
      </c>
      <c r="W2480" s="86">
        <v>43862.457858796297</v>
      </c>
      <c r="X2480" s="90">
        <v>43862</v>
      </c>
      <c r="Y2480" s="92" t="s">
        <v>5897</v>
      </c>
      <c r="Z2480" s="87" t="s">
        <v>9667</v>
      </c>
      <c r="AA2480" s="84"/>
      <c r="AB2480" s="84"/>
      <c r="AC2480" s="92" t="s">
        <v>13545</v>
      </c>
      <c r="AD2480" s="84"/>
      <c r="AE2480" s="84" t="b">
        <v>0</v>
      </c>
      <c r="AF2480" s="84">
        <v>0</v>
      </c>
      <c r="AG2480" s="92" t="s">
        <v>16467</v>
      </c>
      <c r="AH2480" s="84" t="b">
        <v>0</v>
      </c>
      <c r="AI2480" s="84" t="s">
        <v>16520</v>
      </c>
      <c r="AJ2480" s="84"/>
      <c r="AK2480" s="92" t="s">
        <v>16467</v>
      </c>
      <c r="AL2480" s="84" t="b">
        <v>0</v>
      </c>
      <c r="AM2480" s="84">
        <v>118</v>
      </c>
      <c r="AN2480" s="92" t="s">
        <v>16294</v>
      </c>
      <c r="AO2480" s="84" t="s">
        <v>16534</v>
      </c>
      <c r="AP2480" s="84" t="b">
        <v>0</v>
      </c>
      <c r="AQ2480" s="92" t="s">
        <v>16294</v>
      </c>
      <c r="AR2480" s="84" t="s">
        <v>179</v>
      </c>
      <c r="AS2480" s="84">
        <v>0</v>
      </c>
      <c r="AT2480" s="84">
        <v>0</v>
      </c>
      <c r="AU2480" s="84"/>
      <c r="AV2480" s="84"/>
      <c r="AW2480" s="84"/>
      <c r="AX2480" s="84"/>
      <c r="AY2480" s="84"/>
      <c r="AZ2480" s="84"/>
      <c r="BA2480" s="84"/>
      <c r="BB2480" s="84"/>
      <c r="BC2480">
        <v>1</v>
      </c>
      <c r="BD2480">
        <v>0</v>
      </c>
      <c r="BE2480">
        <v>1</v>
      </c>
      <c r="BF2480">
        <v>0</v>
      </c>
      <c r="BG2480">
        <v>0</v>
      </c>
      <c r="BH2480">
        <v>0</v>
      </c>
    </row>
    <row r="2481" spans="1:60" x14ac:dyDescent="0.3">
      <c r="A2481" s="69" t="s">
        <v>927</v>
      </c>
      <c r="B2481" s="69" t="s">
        <v>2145</v>
      </c>
      <c r="C2481" s="70"/>
      <c r="D2481" s="71"/>
      <c r="E2481" s="72"/>
      <c r="F2481" s="73"/>
      <c r="G2481" s="70"/>
      <c r="H2481" s="74"/>
      <c r="I2481" s="75"/>
      <c r="J2481" s="75"/>
      <c r="K2481" s="36"/>
      <c r="L2481" s="82"/>
      <c r="M2481" s="82"/>
      <c r="N2481" s="77"/>
      <c r="O2481" s="84" t="s">
        <v>2168</v>
      </c>
      <c r="P2481" s="86">
        <v>43862.457858796297</v>
      </c>
      <c r="Q2481" s="84" t="s">
        <v>2299</v>
      </c>
      <c r="R2481" s="84"/>
      <c r="S2481" s="84"/>
      <c r="T2481" s="84"/>
      <c r="U2481" s="84"/>
      <c r="V2481" s="87" t="s">
        <v>3708</v>
      </c>
      <c r="W2481" s="86">
        <v>43862.457858796297</v>
      </c>
      <c r="X2481" s="90">
        <v>43862</v>
      </c>
      <c r="Y2481" s="92" t="s">
        <v>5897</v>
      </c>
      <c r="Z2481" s="87" t="s">
        <v>9667</v>
      </c>
      <c r="AA2481" s="84"/>
      <c r="AB2481" s="84"/>
      <c r="AC2481" s="92" t="s">
        <v>13545</v>
      </c>
      <c r="AD2481" s="84"/>
      <c r="AE2481" s="84" t="b">
        <v>0</v>
      </c>
      <c r="AF2481" s="84">
        <v>0</v>
      </c>
      <c r="AG2481" s="92" t="s">
        <v>16467</v>
      </c>
      <c r="AH2481" s="84" t="b">
        <v>0</v>
      </c>
      <c r="AI2481" s="84" t="s">
        <v>16520</v>
      </c>
      <c r="AJ2481" s="84"/>
      <c r="AK2481" s="92" t="s">
        <v>16467</v>
      </c>
      <c r="AL2481" s="84" t="b">
        <v>0</v>
      </c>
      <c r="AM2481" s="84">
        <v>118</v>
      </c>
      <c r="AN2481" s="92" t="s">
        <v>16294</v>
      </c>
      <c r="AO2481" s="84" t="s">
        <v>16534</v>
      </c>
      <c r="AP2481" s="84" t="b">
        <v>0</v>
      </c>
      <c r="AQ2481" s="92" t="s">
        <v>16294</v>
      </c>
      <c r="AR2481" s="84" t="s">
        <v>179</v>
      </c>
      <c r="AS2481" s="84">
        <v>0</v>
      </c>
      <c r="AT2481" s="84">
        <v>0</v>
      </c>
      <c r="AU2481" s="84"/>
      <c r="AV2481" s="84"/>
      <c r="AW2481" s="84"/>
      <c r="AX2481" s="84"/>
      <c r="AY2481" s="84"/>
      <c r="AZ2481" s="84"/>
      <c r="BA2481" s="84"/>
      <c r="BB2481" s="84"/>
      <c r="BC2481">
        <v>1</v>
      </c>
      <c r="BD2481">
        <v>0</v>
      </c>
      <c r="BE2481">
        <v>1</v>
      </c>
      <c r="BF2481">
        <v>0</v>
      </c>
      <c r="BG2481">
        <v>0</v>
      </c>
      <c r="BH2481">
        <v>0</v>
      </c>
    </row>
    <row r="2482" spans="1:60" x14ac:dyDescent="0.3">
      <c r="A2482" s="69" t="s">
        <v>928</v>
      </c>
      <c r="B2482" s="69" t="s">
        <v>962</v>
      </c>
      <c r="C2482" s="70"/>
      <c r="D2482" s="71"/>
      <c r="E2482" s="72"/>
      <c r="F2482" s="73"/>
      <c r="G2482" s="70"/>
      <c r="H2482" s="74"/>
      <c r="I2482" s="75"/>
      <c r="J2482" s="75"/>
      <c r="K2482" s="36"/>
      <c r="L2482" s="82"/>
      <c r="M2482" s="82"/>
      <c r="N2482" s="77"/>
      <c r="O2482" s="84" t="s">
        <v>2169</v>
      </c>
      <c r="P2482" s="86">
        <v>43862.458124999997</v>
      </c>
      <c r="Q2482" s="84" t="s">
        <v>2397</v>
      </c>
      <c r="R2482" s="84"/>
      <c r="S2482" s="84"/>
      <c r="T2482" s="84" t="s">
        <v>2883</v>
      </c>
      <c r="U2482" s="87" t="s">
        <v>2980</v>
      </c>
      <c r="V2482" s="87" t="s">
        <v>2980</v>
      </c>
      <c r="W2482" s="86">
        <v>43862.458124999997</v>
      </c>
      <c r="X2482" s="90">
        <v>43862</v>
      </c>
      <c r="Y2482" s="92" t="s">
        <v>5898</v>
      </c>
      <c r="Z2482" s="87" t="s">
        <v>9668</v>
      </c>
      <c r="AA2482" s="84"/>
      <c r="AB2482" s="84"/>
      <c r="AC2482" s="92" t="s">
        <v>13546</v>
      </c>
      <c r="AD2482" s="84"/>
      <c r="AE2482" s="84" t="b">
        <v>0</v>
      </c>
      <c r="AF2482" s="84">
        <v>0</v>
      </c>
      <c r="AG2482" s="92" t="s">
        <v>16467</v>
      </c>
      <c r="AH2482" s="84" t="b">
        <v>0</v>
      </c>
      <c r="AI2482" s="84" t="s">
        <v>16520</v>
      </c>
      <c r="AJ2482" s="84"/>
      <c r="AK2482" s="92" t="s">
        <v>16467</v>
      </c>
      <c r="AL2482" s="84" t="b">
        <v>0</v>
      </c>
      <c r="AM2482" s="84">
        <v>8</v>
      </c>
      <c r="AN2482" s="92" t="s">
        <v>13588</v>
      </c>
      <c r="AO2482" s="84" t="s">
        <v>16534</v>
      </c>
      <c r="AP2482" s="84" t="b">
        <v>0</v>
      </c>
      <c r="AQ2482" s="92" t="s">
        <v>13588</v>
      </c>
      <c r="AR2482" s="84" t="s">
        <v>179</v>
      </c>
      <c r="AS2482" s="84">
        <v>0</v>
      </c>
      <c r="AT2482" s="84">
        <v>0</v>
      </c>
      <c r="AU2482" s="84"/>
      <c r="AV2482" s="84"/>
      <c r="AW2482" s="84"/>
      <c r="AX2482" s="84"/>
      <c r="AY2482" s="84"/>
      <c r="AZ2482" s="84"/>
      <c r="BA2482" s="84"/>
      <c r="BB2482" s="84"/>
      <c r="BC2482">
        <v>1</v>
      </c>
      <c r="BD2482">
        <v>0</v>
      </c>
      <c r="BE2482">
        <v>0</v>
      </c>
      <c r="BF2482">
        <v>0</v>
      </c>
      <c r="BG2482">
        <v>1</v>
      </c>
      <c r="BH2482">
        <v>0</v>
      </c>
    </row>
    <row r="2483" spans="1:60" x14ac:dyDescent="0.3">
      <c r="A2483" s="69" t="s">
        <v>929</v>
      </c>
      <c r="B2483" s="69" t="s">
        <v>2126</v>
      </c>
      <c r="C2483" s="70"/>
      <c r="D2483" s="71"/>
      <c r="E2483" s="72"/>
      <c r="F2483" s="73"/>
      <c r="G2483" s="70"/>
      <c r="H2483" s="74"/>
      <c r="I2483" s="75"/>
      <c r="J2483" s="75"/>
      <c r="K2483" s="36"/>
      <c r="L2483" s="82"/>
      <c r="M2483" s="82"/>
      <c r="N2483" s="77"/>
      <c r="O2483" s="84" t="s">
        <v>2170</v>
      </c>
      <c r="P2483" s="86">
        <v>43862.458252314813</v>
      </c>
      <c r="Q2483" s="84" t="s">
        <v>2437</v>
      </c>
      <c r="R2483" s="84"/>
      <c r="S2483" s="84"/>
      <c r="T2483" s="84" t="s">
        <v>2883</v>
      </c>
      <c r="U2483" s="87" t="s">
        <v>2983</v>
      </c>
      <c r="V2483" s="87" t="s">
        <v>2983</v>
      </c>
      <c r="W2483" s="86">
        <v>43862.458252314813</v>
      </c>
      <c r="X2483" s="90">
        <v>43862</v>
      </c>
      <c r="Y2483" s="92" t="s">
        <v>5900</v>
      </c>
      <c r="Z2483" s="87" t="s">
        <v>9670</v>
      </c>
      <c r="AA2483" s="84"/>
      <c r="AB2483" s="84"/>
      <c r="AC2483" s="92" t="s">
        <v>13548</v>
      </c>
      <c r="AD2483" s="84"/>
      <c r="AE2483" s="84" t="b">
        <v>0</v>
      </c>
      <c r="AF2483" s="84">
        <v>1</v>
      </c>
      <c r="AG2483" s="92" t="s">
        <v>16467</v>
      </c>
      <c r="AH2483" s="84" t="b">
        <v>0</v>
      </c>
      <c r="AI2483" s="84" t="s">
        <v>16520</v>
      </c>
      <c r="AJ2483" s="84"/>
      <c r="AK2483" s="92" t="s">
        <v>16467</v>
      </c>
      <c r="AL2483" s="84" t="b">
        <v>0</v>
      </c>
      <c r="AM2483" s="84">
        <v>0</v>
      </c>
      <c r="AN2483" s="92" t="s">
        <v>16467</v>
      </c>
      <c r="AO2483" s="84" t="s">
        <v>16534</v>
      </c>
      <c r="AP2483" s="84" t="b">
        <v>0</v>
      </c>
      <c r="AQ2483" s="92" t="s">
        <v>13548</v>
      </c>
      <c r="AR2483" s="84" t="s">
        <v>179</v>
      </c>
      <c r="AS2483" s="84">
        <v>0</v>
      </c>
      <c r="AT2483" s="84">
        <v>0</v>
      </c>
      <c r="AU2483" s="84"/>
      <c r="AV2483" s="84"/>
      <c r="AW2483" s="84"/>
      <c r="AX2483" s="84"/>
      <c r="AY2483" s="84"/>
      <c r="AZ2483" s="84"/>
      <c r="BA2483" s="84"/>
      <c r="BB2483" s="84"/>
      <c r="BC2483">
        <v>1</v>
      </c>
      <c r="BD2483">
        <v>1</v>
      </c>
      <c r="BE2483">
        <v>0</v>
      </c>
      <c r="BF2483">
        <v>0</v>
      </c>
      <c r="BG2483">
        <v>0</v>
      </c>
      <c r="BH2483">
        <v>0</v>
      </c>
    </row>
    <row r="2484" spans="1:60" x14ac:dyDescent="0.3">
      <c r="A2484" s="69" t="s">
        <v>929</v>
      </c>
      <c r="B2484" s="69" t="s">
        <v>2096</v>
      </c>
      <c r="C2484" s="70"/>
      <c r="D2484" s="71"/>
      <c r="E2484" s="72"/>
      <c r="F2484" s="73"/>
      <c r="G2484" s="70"/>
      <c r="H2484" s="74"/>
      <c r="I2484" s="75"/>
      <c r="J2484" s="75"/>
      <c r="K2484" s="36"/>
      <c r="L2484" s="82"/>
      <c r="M2484" s="82"/>
      <c r="N2484" s="77"/>
      <c r="O2484" s="84" t="s">
        <v>2170</v>
      </c>
      <c r="P2484" s="86">
        <v>43862.458252314813</v>
      </c>
      <c r="Q2484" s="84" t="s">
        <v>2437</v>
      </c>
      <c r="R2484" s="84"/>
      <c r="S2484" s="84"/>
      <c r="T2484" s="84" t="s">
        <v>2883</v>
      </c>
      <c r="U2484" s="87" t="s">
        <v>2983</v>
      </c>
      <c r="V2484" s="87" t="s">
        <v>2983</v>
      </c>
      <c r="W2484" s="86">
        <v>43862.458252314813</v>
      </c>
      <c r="X2484" s="90">
        <v>43862</v>
      </c>
      <c r="Y2484" s="92" t="s">
        <v>5900</v>
      </c>
      <c r="Z2484" s="87" t="s">
        <v>9670</v>
      </c>
      <c r="AA2484" s="84"/>
      <c r="AB2484" s="84"/>
      <c r="AC2484" s="92" t="s">
        <v>13548</v>
      </c>
      <c r="AD2484" s="84"/>
      <c r="AE2484" s="84" t="b">
        <v>0</v>
      </c>
      <c r="AF2484" s="84">
        <v>1</v>
      </c>
      <c r="AG2484" s="92" t="s">
        <v>16467</v>
      </c>
      <c r="AH2484" s="84" t="b">
        <v>0</v>
      </c>
      <c r="AI2484" s="84" t="s">
        <v>16520</v>
      </c>
      <c r="AJ2484" s="84"/>
      <c r="AK2484" s="92" t="s">
        <v>16467</v>
      </c>
      <c r="AL2484" s="84" t="b">
        <v>0</v>
      </c>
      <c r="AM2484" s="84">
        <v>0</v>
      </c>
      <c r="AN2484" s="92" t="s">
        <v>16467</v>
      </c>
      <c r="AO2484" s="84" t="s">
        <v>16534</v>
      </c>
      <c r="AP2484" s="84" t="b">
        <v>0</v>
      </c>
      <c r="AQ2484" s="92" t="s">
        <v>13548</v>
      </c>
      <c r="AR2484" s="84" t="s">
        <v>179</v>
      </c>
      <c r="AS2484" s="84">
        <v>0</v>
      </c>
      <c r="AT2484" s="84">
        <v>0</v>
      </c>
      <c r="AU2484" s="84"/>
      <c r="AV2484" s="84"/>
      <c r="AW2484" s="84"/>
      <c r="AX2484" s="84"/>
      <c r="AY2484" s="84"/>
      <c r="AZ2484" s="84"/>
      <c r="BA2484" s="84"/>
      <c r="BB2484" s="84"/>
      <c r="BC2484">
        <v>1</v>
      </c>
      <c r="BD2484">
        <v>1</v>
      </c>
      <c r="BE2484">
        <v>0</v>
      </c>
      <c r="BF2484">
        <v>0</v>
      </c>
      <c r="BG2484">
        <v>0</v>
      </c>
      <c r="BH2484">
        <v>0</v>
      </c>
    </row>
    <row r="2485" spans="1:60" x14ac:dyDescent="0.3">
      <c r="A2485" s="69" t="s">
        <v>929</v>
      </c>
      <c r="B2485" s="69" t="s">
        <v>2078</v>
      </c>
      <c r="C2485" s="70"/>
      <c r="D2485" s="71"/>
      <c r="E2485" s="72"/>
      <c r="F2485" s="73"/>
      <c r="G2485" s="70"/>
      <c r="H2485" s="74"/>
      <c r="I2485" s="75"/>
      <c r="J2485" s="75"/>
      <c r="K2485" s="36"/>
      <c r="L2485" s="82"/>
      <c r="M2485" s="82"/>
      <c r="N2485" s="77"/>
      <c r="O2485" s="84" t="s">
        <v>2170</v>
      </c>
      <c r="P2485" s="86">
        <v>43862.458252314813</v>
      </c>
      <c r="Q2485" s="84" t="s">
        <v>2437</v>
      </c>
      <c r="R2485" s="84"/>
      <c r="S2485" s="84"/>
      <c r="T2485" s="84" t="s">
        <v>2883</v>
      </c>
      <c r="U2485" s="87" t="s">
        <v>2983</v>
      </c>
      <c r="V2485" s="87" t="s">
        <v>2983</v>
      </c>
      <c r="W2485" s="86">
        <v>43862.458252314813</v>
      </c>
      <c r="X2485" s="90">
        <v>43862</v>
      </c>
      <c r="Y2485" s="92" t="s">
        <v>5900</v>
      </c>
      <c r="Z2485" s="87" t="s">
        <v>9670</v>
      </c>
      <c r="AA2485" s="84"/>
      <c r="AB2485" s="84"/>
      <c r="AC2485" s="92" t="s">
        <v>13548</v>
      </c>
      <c r="AD2485" s="84"/>
      <c r="AE2485" s="84" t="b">
        <v>0</v>
      </c>
      <c r="AF2485" s="84">
        <v>1</v>
      </c>
      <c r="AG2485" s="92" t="s">
        <v>16467</v>
      </c>
      <c r="AH2485" s="84" t="b">
        <v>0</v>
      </c>
      <c r="AI2485" s="84" t="s">
        <v>16520</v>
      </c>
      <c r="AJ2485" s="84"/>
      <c r="AK2485" s="92" t="s">
        <v>16467</v>
      </c>
      <c r="AL2485" s="84" t="b">
        <v>0</v>
      </c>
      <c r="AM2485" s="84">
        <v>0</v>
      </c>
      <c r="AN2485" s="92" t="s">
        <v>16467</v>
      </c>
      <c r="AO2485" s="84" t="s">
        <v>16534</v>
      </c>
      <c r="AP2485" s="84" t="b">
        <v>0</v>
      </c>
      <c r="AQ2485" s="92" t="s">
        <v>13548</v>
      </c>
      <c r="AR2485" s="84" t="s">
        <v>179</v>
      </c>
      <c r="AS2485" s="84">
        <v>0</v>
      </c>
      <c r="AT2485" s="84">
        <v>0</v>
      </c>
      <c r="AU2485" s="84"/>
      <c r="AV2485" s="84"/>
      <c r="AW2485" s="84"/>
      <c r="AX2485" s="84"/>
      <c r="AY2485" s="84"/>
      <c r="AZ2485" s="84"/>
      <c r="BA2485" s="84"/>
      <c r="BB2485" s="84"/>
      <c r="BC2485">
        <v>1</v>
      </c>
      <c r="BD2485">
        <v>1</v>
      </c>
      <c r="BE2485">
        <v>0</v>
      </c>
      <c r="BF2485">
        <v>0</v>
      </c>
      <c r="BG2485">
        <v>0</v>
      </c>
      <c r="BH2485">
        <v>0</v>
      </c>
    </row>
    <row r="2486" spans="1:60" x14ac:dyDescent="0.3">
      <c r="A2486" s="69" t="s">
        <v>929</v>
      </c>
      <c r="B2486" s="69" t="s">
        <v>1069</v>
      </c>
      <c r="C2486" s="70"/>
      <c r="D2486" s="71"/>
      <c r="E2486" s="72"/>
      <c r="F2486" s="73"/>
      <c r="G2486" s="70"/>
      <c r="H2486" s="74"/>
      <c r="I2486" s="75"/>
      <c r="J2486" s="75"/>
      <c r="K2486" s="36"/>
      <c r="L2486" s="82"/>
      <c r="M2486" s="82"/>
      <c r="N2486" s="77"/>
      <c r="O2486" s="84" t="s">
        <v>2170</v>
      </c>
      <c r="P2486" s="86">
        <v>43862.458252314813</v>
      </c>
      <c r="Q2486" s="84" t="s">
        <v>2437</v>
      </c>
      <c r="R2486" s="84"/>
      <c r="S2486" s="84"/>
      <c r="T2486" s="84" t="s">
        <v>2883</v>
      </c>
      <c r="U2486" s="87" t="s">
        <v>2983</v>
      </c>
      <c r="V2486" s="87" t="s">
        <v>2983</v>
      </c>
      <c r="W2486" s="86">
        <v>43862.458252314813</v>
      </c>
      <c r="X2486" s="90">
        <v>43862</v>
      </c>
      <c r="Y2486" s="92" t="s">
        <v>5900</v>
      </c>
      <c r="Z2486" s="87" t="s">
        <v>9670</v>
      </c>
      <c r="AA2486" s="84"/>
      <c r="AB2486" s="84"/>
      <c r="AC2486" s="92" t="s">
        <v>13548</v>
      </c>
      <c r="AD2486" s="84"/>
      <c r="AE2486" s="84" t="b">
        <v>0</v>
      </c>
      <c r="AF2486" s="84">
        <v>1</v>
      </c>
      <c r="AG2486" s="92" t="s">
        <v>16467</v>
      </c>
      <c r="AH2486" s="84" t="b">
        <v>0</v>
      </c>
      <c r="AI2486" s="84" t="s">
        <v>16520</v>
      </c>
      <c r="AJ2486" s="84"/>
      <c r="AK2486" s="92" t="s">
        <v>16467</v>
      </c>
      <c r="AL2486" s="84" t="b">
        <v>0</v>
      </c>
      <c r="AM2486" s="84">
        <v>0</v>
      </c>
      <c r="AN2486" s="92" t="s">
        <v>16467</v>
      </c>
      <c r="AO2486" s="84" t="s">
        <v>16534</v>
      </c>
      <c r="AP2486" s="84" t="b">
        <v>0</v>
      </c>
      <c r="AQ2486" s="92" t="s">
        <v>13548</v>
      </c>
      <c r="AR2486" s="84" t="s">
        <v>179</v>
      </c>
      <c r="AS2486" s="84">
        <v>0</v>
      </c>
      <c r="AT2486" s="84">
        <v>0</v>
      </c>
      <c r="AU2486" s="84"/>
      <c r="AV2486" s="84"/>
      <c r="AW2486" s="84"/>
      <c r="AX2486" s="84"/>
      <c r="AY2486" s="84"/>
      <c r="AZ2486" s="84"/>
      <c r="BA2486" s="84"/>
      <c r="BB2486" s="84"/>
      <c r="BC2486">
        <v>1</v>
      </c>
      <c r="BD2486">
        <v>1</v>
      </c>
      <c r="BE2486">
        <v>0</v>
      </c>
      <c r="BF2486">
        <v>0</v>
      </c>
      <c r="BG2486">
        <v>0</v>
      </c>
      <c r="BH2486">
        <v>0</v>
      </c>
    </row>
    <row r="2487" spans="1:60" x14ac:dyDescent="0.3">
      <c r="A2487" s="69" t="s">
        <v>930</v>
      </c>
      <c r="B2487" s="69" t="s">
        <v>1735</v>
      </c>
      <c r="C2487" s="70"/>
      <c r="D2487" s="71"/>
      <c r="E2487" s="72"/>
      <c r="F2487" s="73"/>
      <c r="G2487" s="70"/>
      <c r="H2487" s="74"/>
      <c r="I2487" s="75"/>
      <c r="J2487" s="75"/>
      <c r="K2487" s="36"/>
      <c r="L2487" s="82"/>
      <c r="M2487" s="82"/>
      <c r="N2487" s="77"/>
      <c r="O2487" s="84" t="s">
        <v>2169</v>
      </c>
      <c r="P2487" s="86">
        <v>43862.458356481482</v>
      </c>
      <c r="Q2487" s="84" t="s">
        <v>2403</v>
      </c>
      <c r="R2487" s="84"/>
      <c r="S2487" s="84"/>
      <c r="T2487" s="84" t="s">
        <v>2883</v>
      </c>
      <c r="U2487" s="84"/>
      <c r="V2487" s="87" t="s">
        <v>3710</v>
      </c>
      <c r="W2487" s="86">
        <v>43862.458356481482</v>
      </c>
      <c r="X2487" s="90">
        <v>43862</v>
      </c>
      <c r="Y2487" s="92" t="s">
        <v>5901</v>
      </c>
      <c r="Z2487" s="87" t="s">
        <v>9671</v>
      </c>
      <c r="AA2487" s="84"/>
      <c r="AB2487" s="84"/>
      <c r="AC2487" s="92" t="s">
        <v>13549</v>
      </c>
      <c r="AD2487" s="84"/>
      <c r="AE2487" s="84" t="b">
        <v>0</v>
      </c>
      <c r="AF2487" s="84">
        <v>0</v>
      </c>
      <c r="AG2487" s="92" t="s">
        <v>16467</v>
      </c>
      <c r="AH2487" s="84" t="b">
        <v>0</v>
      </c>
      <c r="AI2487" s="84" t="s">
        <v>16521</v>
      </c>
      <c r="AJ2487" s="84"/>
      <c r="AK2487" s="92" t="s">
        <v>16467</v>
      </c>
      <c r="AL2487" s="84" t="b">
        <v>0</v>
      </c>
      <c r="AM2487" s="84">
        <v>16</v>
      </c>
      <c r="AN2487" s="92" t="s">
        <v>15178</v>
      </c>
      <c r="AO2487" s="84" t="s">
        <v>16534</v>
      </c>
      <c r="AP2487" s="84" t="b">
        <v>0</v>
      </c>
      <c r="AQ2487" s="92" t="s">
        <v>15178</v>
      </c>
      <c r="AR2487" s="84" t="s">
        <v>179</v>
      </c>
      <c r="AS2487" s="84">
        <v>0</v>
      </c>
      <c r="AT2487" s="84">
        <v>0</v>
      </c>
      <c r="AU2487" s="84"/>
      <c r="AV2487" s="84"/>
      <c r="AW2487" s="84"/>
      <c r="AX2487" s="84"/>
      <c r="AY2487" s="84"/>
      <c r="AZ2487" s="84"/>
      <c r="BA2487" s="84"/>
      <c r="BB2487" s="84"/>
      <c r="BC2487">
        <v>1</v>
      </c>
      <c r="BD2487">
        <v>0</v>
      </c>
      <c r="BE2487">
        <v>0</v>
      </c>
      <c r="BF2487">
        <v>0</v>
      </c>
      <c r="BG2487">
        <v>1</v>
      </c>
      <c r="BH2487">
        <v>0</v>
      </c>
    </row>
    <row r="2488" spans="1:60" x14ac:dyDescent="0.3">
      <c r="A2488" s="69" t="s">
        <v>2101</v>
      </c>
      <c r="B2488" s="69" t="s">
        <v>2145</v>
      </c>
      <c r="C2488" s="70"/>
      <c r="D2488" s="71"/>
      <c r="E2488" s="72"/>
      <c r="F2488" s="73"/>
      <c r="G2488" s="70"/>
      <c r="H2488" s="74"/>
      <c r="I2488" s="75"/>
      <c r="J2488" s="75"/>
      <c r="K2488" s="36"/>
      <c r="L2488" s="82"/>
      <c r="M2488" s="82"/>
      <c r="N2488" s="77"/>
      <c r="O2488" s="84" t="s">
        <v>2168</v>
      </c>
      <c r="P2488" s="86">
        <v>43862.458483796298</v>
      </c>
      <c r="Q2488" s="84" t="s">
        <v>2299</v>
      </c>
      <c r="R2488" s="84"/>
      <c r="S2488" s="84"/>
      <c r="T2488" s="84"/>
      <c r="U2488" s="84"/>
      <c r="V2488" s="87" t="s">
        <v>4785</v>
      </c>
      <c r="W2488" s="86">
        <v>43862.458483796298</v>
      </c>
      <c r="X2488" s="90">
        <v>43862</v>
      </c>
      <c r="Y2488" s="92" t="s">
        <v>8487</v>
      </c>
      <c r="Z2488" s="87" t="s">
        <v>12356</v>
      </c>
      <c r="AA2488" s="84"/>
      <c r="AB2488" s="84"/>
      <c r="AC2488" s="92" t="s">
        <v>16302</v>
      </c>
      <c r="AD2488" s="84"/>
      <c r="AE2488" s="84" t="b">
        <v>0</v>
      </c>
      <c r="AF2488" s="84">
        <v>0</v>
      </c>
      <c r="AG2488" s="92" t="s">
        <v>16467</v>
      </c>
      <c r="AH2488" s="84" t="b">
        <v>0</v>
      </c>
      <c r="AI2488" s="84" t="s">
        <v>16520</v>
      </c>
      <c r="AJ2488" s="84"/>
      <c r="AK2488" s="92" t="s">
        <v>16467</v>
      </c>
      <c r="AL2488" s="84" t="b">
        <v>0</v>
      </c>
      <c r="AM2488" s="84">
        <v>118</v>
      </c>
      <c r="AN2488" s="92" t="s">
        <v>16294</v>
      </c>
      <c r="AO2488" s="84" t="s">
        <v>16534</v>
      </c>
      <c r="AP2488" s="84" t="b">
        <v>0</v>
      </c>
      <c r="AQ2488" s="92" t="s">
        <v>16294</v>
      </c>
      <c r="AR2488" s="84" t="s">
        <v>179</v>
      </c>
      <c r="AS2488" s="84">
        <v>0</v>
      </c>
      <c r="AT2488" s="84">
        <v>0</v>
      </c>
      <c r="AU2488" s="84"/>
      <c r="AV2488" s="84"/>
      <c r="AW2488" s="84"/>
      <c r="AX2488" s="84"/>
      <c r="AY2488" s="84"/>
      <c r="AZ2488" s="84"/>
      <c r="BA2488" s="84"/>
      <c r="BB2488" s="84"/>
      <c r="BC2488">
        <v>1</v>
      </c>
      <c r="BD2488">
        <v>0</v>
      </c>
      <c r="BE2488">
        <v>1</v>
      </c>
      <c r="BF2488">
        <v>0</v>
      </c>
      <c r="BG2488">
        <v>0</v>
      </c>
      <c r="BH2488">
        <v>0</v>
      </c>
    </row>
    <row r="2489" spans="1:60" x14ac:dyDescent="0.3">
      <c r="A2489" s="69" t="s">
        <v>2101</v>
      </c>
      <c r="B2489" s="69" t="s">
        <v>2128</v>
      </c>
      <c r="C2489" s="70"/>
      <c r="D2489" s="71"/>
      <c r="E2489" s="72"/>
      <c r="F2489" s="73"/>
      <c r="G2489" s="70"/>
      <c r="H2489" s="74"/>
      <c r="I2489" s="75"/>
      <c r="J2489" s="75"/>
      <c r="K2489" s="36"/>
      <c r="L2489" s="82"/>
      <c r="M2489" s="82"/>
      <c r="N2489" s="77"/>
      <c r="O2489" s="84" t="s">
        <v>2168</v>
      </c>
      <c r="P2489" s="86">
        <v>43862.458483796298</v>
      </c>
      <c r="Q2489" s="84" t="s">
        <v>2299</v>
      </c>
      <c r="R2489" s="84"/>
      <c r="S2489" s="84"/>
      <c r="T2489" s="84"/>
      <c r="U2489" s="84"/>
      <c r="V2489" s="87" t="s">
        <v>4785</v>
      </c>
      <c r="W2489" s="86">
        <v>43862.458483796298</v>
      </c>
      <c r="X2489" s="90">
        <v>43862</v>
      </c>
      <c r="Y2489" s="92" t="s">
        <v>8487</v>
      </c>
      <c r="Z2489" s="87" t="s">
        <v>12356</v>
      </c>
      <c r="AA2489" s="84"/>
      <c r="AB2489" s="84"/>
      <c r="AC2489" s="92" t="s">
        <v>16302</v>
      </c>
      <c r="AD2489" s="84"/>
      <c r="AE2489" s="84" t="b">
        <v>0</v>
      </c>
      <c r="AF2489" s="84">
        <v>0</v>
      </c>
      <c r="AG2489" s="92" t="s">
        <v>16467</v>
      </c>
      <c r="AH2489" s="84" t="b">
        <v>0</v>
      </c>
      <c r="AI2489" s="84" t="s">
        <v>16520</v>
      </c>
      <c r="AJ2489" s="84"/>
      <c r="AK2489" s="92" t="s">
        <v>16467</v>
      </c>
      <c r="AL2489" s="84" t="b">
        <v>0</v>
      </c>
      <c r="AM2489" s="84">
        <v>118</v>
      </c>
      <c r="AN2489" s="92" t="s">
        <v>16294</v>
      </c>
      <c r="AO2489" s="84" t="s">
        <v>16534</v>
      </c>
      <c r="AP2489" s="84" t="b">
        <v>0</v>
      </c>
      <c r="AQ2489" s="92" t="s">
        <v>16294</v>
      </c>
      <c r="AR2489" s="84" t="s">
        <v>179</v>
      </c>
      <c r="AS2489" s="84">
        <v>0</v>
      </c>
      <c r="AT2489" s="84">
        <v>0</v>
      </c>
      <c r="AU2489" s="84"/>
      <c r="AV2489" s="84"/>
      <c r="AW2489" s="84"/>
      <c r="AX2489" s="84"/>
      <c r="AY2489" s="84"/>
      <c r="AZ2489" s="84"/>
      <c r="BA2489" s="84"/>
      <c r="BB2489" s="84"/>
      <c r="BC2489">
        <v>1</v>
      </c>
      <c r="BD2489">
        <v>0</v>
      </c>
      <c r="BE2489">
        <v>1</v>
      </c>
      <c r="BF2489">
        <v>0</v>
      </c>
      <c r="BG2489">
        <v>0</v>
      </c>
      <c r="BH2489">
        <v>0</v>
      </c>
    </row>
    <row r="2490" spans="1:60" x14ac:dyDescent="0.3">
      <c r="A2490" s="69" t="s">
        <v>931</v>
      </c>
      <c r="B2490" s="69" t="s">
        <v>931</v>
      </c>
      <c r="C2490" s="70"/>
      <c r="D2490" s="71"/>
      <c r="E2490" s="72"/>
      <c r="F2490" s="73"/>
      <c r="G2490" s="70"/>
      <c r="H2490" s="74"/>
      <c r="I2490" s="75"/>
      <c r="J2490" s="75"/>
      <c r="K2490" s="36"/>
      <c r="L2490" s="82"/>
      <c r="M2490" s="82"/>
      <c r="N2490" s="77"/>
      <c r="O2490" s="84" t="s">
        <v>179</v>
      </c>
      <c r="P2490" s="86">
        <v>43862.458564814813</v>
      </c>
      <c r="Q2490" s="84" t="s">
        <v>2438</v>
      </c>
      <c r="R2490" s="84"/>
      <c r="S2490" s="84"/>
      <c r="T2490" s="84" t="s">
        <v>2873</v>
      </c>
      <c r="U2490" s="87" t="s">
        <v>2984</v>
      </c>
      <c r="V2490" s="87" t="s">
        <v>2984</v>
      </c>
      <c r="W2490" s="86">
        <v>43862.458564814813</v>
      </c>
      <c r="X2490" s="90">
        <v>43862</v>
      </c>
      <c r="Y2490" s="92" t="s">
        <v>5902</v>
      </c>
      <c r="Z2490" s="87" t="s">
        <v>9672</v>
      </c>
      <c r="AA2490" s="84"/>
      <c r="AB2490" s="84"/>
      <c r="AC2490" s="92" t="s">
        <v>13550</v>
      </c>
      <c r="AD2490" s="84"/>
      <c r="AE2490" s="84" t="b">
        <v>0</v>
      </c>
      <c r="AF2490" s="84">
        <v>0</v>
      </c>
      <c r="AG2490" s="92" t="s">
        <v>16467</v>
      </c>
      <c r="AH2490" s="84" t="b">
        <v>0</v>
      </c>
      <c r="AI2490" s="84" t="s">
        <v>16522</v>
      </c>
      <c r="AJ2490" s="84"/>
      <c r="AK2490" s="92" t="s">
        <v>16467</v>
      </c>
      <c r="AL2490" s="84" t="b">
        <v>0</v>
      </c>
      <c r="AM2490" s="84">
        <v>0</v>
      </c>
      <c r="AN2490" s="92" t="s">
        <v>16467</v>
      </c>
      <c r="AO2490" s="84" t="s">
        <v>16535</v>
      </c>
      <c r="AP2490" s="84" t="b">
        <v>0</v>
      </c>
      <c r="AQ2490" s="92" t="s">
        <v>13550</v>
      </c>
      <c r="AR2490" s="84" t="s">
        <v>179</v>
      </c>
      <c r="AS2490" s="84">
        <v>0</v>
      </c>
      <c r="AT2490" s="84">
        <v>0</v>
      </c>
      <c r="AU2490" s="84"/>
      <c r="AV2490" s="84"/>
      <c r="AW2490" s="84"/>
      <c r="AX2490" s="84"/>
      <c r="AY2490" s="84"/>
      <c r="AZ2490" s="84"/>
      <c r="BA2490" s="84"/>
      <c r="BB2490" s="84"/>
      <c r="BC2490">
        <v>1</v>
      </c>
      <c r="BD2490">
        <v>0</v>
      </c>
      <c r="BE2490">
        <v>0</v>
      </c>
      <c r="BF2490">
        <v>1</v>
      </c>
      <c r="BG2490">
        <v>0</v>
      </c>
      <c r="BH2490">
        <v>0</v>
      </c>
    </row>
    <row r="2491" spans="1:60" x14ac:dyDescent="0.3">
      <c r="A2491" s="69" t="s">
        <v>1900</v>
      </c>
      <c r="B2491" s="69" t="s">
        <v>1447</v>
      </c>
      <c r="C2491" s="70"/>
      <c r="D2491" s="71"/>
      <c r="E2491" s="72"/>
      <c r="F2491" s="73"/>
      <c r="G2491" s="70"/>
      <c r="H2491" s="74"/>
      <c r="I2491" s="75"/>
      <c r="J2491" s="75"/>
      <c r="K2491" s="36"/>
      <c r="L2491" s="82"/>
      <c r="M2491" s="82"/>
      <c r="N2491" s="77"/>
      <c r="O2491" s="84" t="s">
        <v>2169</v>
      </c>
      <c r="P2491" s="86">
        <v>43862.459606481483</v>
      </c>
      <c r="Q2491" s="84" t="s">
        <v>2226</v>
      </c>
      <c r="R2491" s="84"/>
      <c r="S2491" s="84"/>
      <c r="T2491" s="84"/>
      <c r="U2491" s="84"/>
      <c r="V2491" s="87" t="s">
        <v>4601</v>
      </c>
      <c r="W2491" s="86">
        <v>43862.459606481483</v>
      </c>
      <c r="X2491" s="90">
        <v>43862</v>
      </c>
      <c r="Y2491" s="92" t="s">
        <v>7848</v>
      </c>
      <c r="Z2491" s="87" t="s">
        <v>11674</v>
      </c>
      <c r="AA2491" s="84"/>
      <c r="AB2491" s="84"/>
      <c r="AC2491" s="92" t="s">
        <v>15574</v>
      </c>
      <c r="AD2491" s="84"/>
      <c r="AE2491" s="84" t="b">
        <v>0</v>
      </c>
      <c r="AF2491" s="84">
        <v>0</v>
      </c>
      <c r="AG2491" s="92" t="s">
        <v>16467</v>
      </c>
      <c r="AH2491" s="84" t="b">
        <v>0</v>
      </c>
      <c r="AI2491" s="84" t="s">
        <v>16520</v>
      </c>
      <c r="AJ2491" s="84"/>
      <c r="AK2491" s="92" t="s">
        <v>16467</v>
      </c>
      <c r="AL2491" s="84" t="b">
        <v>0</v>
      </c>
      <c r="AM2491" s="84">
        <v>66</v>
      </c>
      <c r="AN2491" s="92" t="s">
        <v>16308</v>
      </c>
      <c r="AO2491" s="84" t="s">
        <v>16534</v>
      </c>
      <c r="AP2491" s="84" t="b">
        <v>0</v>
      </c>
      <c r="AQ2491" s="92" t="s">
        <v>16308</v>
      </c>
      <c r="AR2491" s="84" t="s">
        <v>179</v>
      </c>
      <c r="AS2491" s="84">
        <v>0</v>
      </c>
      <c r="AT2491" s="84">
        <v>0</v>
      </c>
      <c r="AU2491" s="84"/>
      <c r="AV2491" s="84"/>
      <c r="AW2491" s="84"/>
      <c r="AX2491" s="84"/>
      <c r="AY2491" s="84"/>
      <c r="AZ2491" s="84"/>
      <c r="BA2491" s="84"/>
      <c r="BB2491" s="84"/>
      <c r="BC2491">
        <v>1</v>
      </c>
      <c r="BD2491">
        <v>0</v>
      </c>
      <c r="BE2491">
        <v>0</v>
      </c>
      <c r="BF2491">
        <v>0</v>
      </c>
      <c r="BG2491">
        <v>1</v>
      </c>
      <c r="BH2491">
        <v>0</v>
      </c>
    </row>
    <row r="2492" spans="1:60" x14ac:dyDescent="0.3">
      <c r="A2492" s="69" t="s">
        <v>932</v>
      </c>
      <c r="B2492" s="69" t="s">
        <v>1055</v>
      </c>
      <c r="C2492" s="70"/>
      <c r="D2492" s="71"/>
      <c r="E2492" s="72"/>
      <c r="F2492" s="73"/>
      <c r="G2492" s="70"/>
      <c r="H2492" s="74"/>
      <c r="I2492" s="75"/>
      <c r="J2492" s="75"/>
      <c r="K2492" s="36"/>
      <c r="L2492" s="82"/>
      <c r="M2492" s="82"/>
      <c r="N2492" s="77"/>
      <c r="O2492" s="84" t="s">
        <v>2169</v>
      </c>
      <c r="P2492" s="86">
        <v>43862.459629629629</v>
      </c>
      <c r="Q2492" s="84" t="s">
        <v>2205</v>
      </c>
      <c r="R2492" s="84"/>
      <c r="S2492" s="84"/>
      <c r="T2492" s="84" t="s">
        <v>2873</v>
      </c>
      <c r="U2492" s="84"/>
      <c r="V2492" s="87" t="s">
        <v>3711</v>
      </c>
      <c r="W2492" s="86">
        <v>43862.459629629629</v>
      </c>
      <c r="X2492" s="90">
        <v>43862</v>
      </c>
      <c r="Y2492" s="92" t="s">
        <v>5904</v>
      </c>
      <c r="Z2492" s="87" t="s">
        <v>9674</v>
      </c>
      <c r="AA2492" s="84"/>
      <c r="AB2492" s="84"/>
      <c r="AC2492" s="92" t="s">
        <v>13552</v>
      </c>
      <c r="AD2492" s="84"/>
      <c r="AE2492" s="84" t="b">
        <v>0</v>
      </c>
      <c r="AF2492" s="84">
        <v>0</v>
      </c>
      <c r="AG2492" s="92" t="s">
        <v>16467</v>
      </c>
      <c r="AH2492" s="84" t="b">
        <v>0</v>
      </c>
      <c r="AI2492" s="84" t="s">
        <v>16520</v>
      </c>
      <c r="AJ2492" s="84"/>
      <c r="AK2492" s="92" t="s">
        <v>16467</v>
      </c>
      <c r="AL2492" s="84" t="b">
        <v>0</v>
      </c>
      <c r="AM2492" s="84">
        <v>60</v>
      </c>
      <c r="AN2492" s="92" t="s">
        <v>16200</v>
      </c>
      <c r="AO2492" s="84" t="s">
        <v>16534</v>
      </c>
      <c r="AP2492" s="84" t="b">
        <v>0</v>
      </c>
      <c r="AQ2492" s="92" t="s">
        <v>16200</v>
      </c>
      <c r="AR2492" s="84" t="s">
        <v>179</v>
      </c>
      <c r="AS2492" s="84">
        <v>0</v>
      </c>
      <c r="AT2492" s="84">
        <v>0</v>
      </c>
      <c r="AU2492" s="84"/>
      <c r="AV2492" s="84"/>
      <c r="AW2492" s="84"/>
      <c r="AX2492" s="84"/>
      <c r="AY2492" s="84"/>
      <c r="AZ2492" s="84"/>
      <c r="BA2492" s="84"/>
      <c r="BB2492" s="84"/>
      <c r="BC2492">
        <v>1</v>
      </c>
      <c r="BD2492">
        <v>0</v>
      </c>
      <c r="BE2492">
        <v>0</v>
      </c>
      <c r="BF2492">
        <v>0</v>
      </c>
      <c r="BG2492">
        <v>1</v>
      </c>
      <c r="BH2492">
        <v>0</v>
      </c>
    </row>
    <row r="2493" spans="1:60" x14ac:dyDescent="0.3">
      <c r="A2493" s="69" t="s">
        <v>993</v>
      </c>
      <c r="B2493" s="69" t="s">
        <v>993</v>
      </c>
      <c r="C2493" s="70"/>
      <c r="D2493" s="71"/>
      <c r="E2493" s="72"/>
      <c r="F2493" s="73"/>
      <c r="G2493" s="70"/>
      <c r="H2493" s="74"/>
      <c r="I2493" s="75"/>
      <c r="J2493" s="75"/>
      <c r="K2493" s="36"/>
      <c r="L2493" s="82"/>
      <c r="M2493" s="82"/>
      <c r="N2493" s="77"/>
      <c r="O2493" s="84" t="s">
        <v>179</v>
      </c>
      <c r="P2493" s="86">
        <v>43862.459756944445</v>
      </c>
      <c r="Q2493" s="84" t="s">
        <v>2452</v>
      </c>
      <c r="R2493" s="84"/>
      <c r="S2493" s="84"/>
      <c r="T2493" s="84" t="s">
        <v>2939</v>
      </c>
      <c r="U2493" s="87" t="s">
        <v>3010</v>
      </c>
      <c r="V2493" s="87" t="s">
        <v>3010</v>
      </c>
      <c r="W2493" s="86">
        <v>43862.459756944445</v>
      </c>
      <c r="X2493" s="90">
        <v>43862</v>
      </c>
      <c r="Y2493" s="92" t="s">
        <v>6936</v>
      </c>
      <c r="Z2493" s="87" t="s">
        <v>10717</v>
      </c>
      <c r="AA2493" s="84"/>
      <c r="AB2493" s="84"/>
      <c r="AC2493" s="92" t="s">
        <v>14601</v>
      </c>
      <c r="AD2493" s="84"/>
      <c r="AE2493" s="84" t="b">
        <v>0</v>
      </c>
      <c r="AF2493" s="84">
        <v>19</v>
      </c>
      <c r="AG2493" s="92" t="s">
        <v>16467</v>
      </c>
      <c r="AH2493" s="84" t="b">
        <v>0</v>
      </c>
      <c r="AI2493" s="84" t="s">
        <v>16520</v>
      </c>
      <c r="AJ2493" s="84"/>
      <c r="AK2493" s="92" t="s">
        <v>16467</v>
      </c>
      <c r="AL2493" s="84" t="b">
        <v>0</v>
      </c>
      <c r="AM2493" s="84">
        <v>6</v>
      </c>
      <c r="AN2493" s="92" t="s">
        <v>16467</v>
      </c>
      <c r="AO2493" s="84" t="s">
        <v>16535</v>
      </c>
      <c r="AP2493" s="84" t="b">
        <v>0</v>
      </c>
      <c r="AQ2493" s="92" t="s">
        <v>14601</v>
      </c>
      <c r="AR2493" s="84" t="s">
        <v>179</v>
      </c>
      <c r="AS2493" s="84">
        <v>0</v>
      </c>
      <c r="AT2493" s="84">
        <v>0</v>
      </c>
      <c r="AU2493" s="84"/>
      <c r="AV2493" s="84"/>
      <c r="AW2493" s="84"/>
      <c r="AX2493" s="84"/>
      <c r="AY2493" s="84"/>
      <c r="AZ2493" s="84"/>
      <c r="BA2493" s="84"/>
      <c r="BB2493" s="84"/>
      <c r="BC2493">
        <v>2</v>
      </c>
      <c r="BD2493">
        <v>0</v>
      </c>
      <c r="BE2493">
        <v>0</v>
      </c>
      <c r="BF2493">
        <v>1</v>
      </c>
      <c r="BG2493">
        <v>1</v>
      </c>
      <c r="BH2493">
        <v>0</v>
      </c>
    </row>
    <row r="2494" spans="1:60" x14ac:dyDescent="0.3">
      <c r="A2494" s="69" t="s">
        <v>932</v>
      </c>
      <c r="B2494" s="69" t="s">
        <v>1447</v>
      </c>
      <c r="C2494" s="70"/>
      <c r="D2494" s="71"/>
      <c r="E2494" s="72"/>
      <c r="F2494" s="73"/>
      <c r="G2494" s="70"/>
      <c r="H2494" s="74"/>
      <c r="I2494" s="75"/>
      <c r="J2494" s="75"/>
      <c r="K2494" s="36"/>
      <c r="L2494" s="82"/>
      <c r="M2494" s="82"/>
      <c r="N2494" s="77"/>
      <c r="O2494" s="84" t="s">
        <v>2169</v>
      </c>
      <c r="P2494" s="86">
        <v>43862.459826388891</v>
      </c>
      <c r="Q2494" s="84" t="s">
        <v>2226</v>
      </c>
      <c r="R2494" s="84"/>
      <c r="S2494" s="84"/>
      <c r="T2494" s="84"/>
      <c r="U2494" s="84"/>
      <c r="V2494" s="87" t="s">
        <v>3711</v>
      </c>
      <c r="W2494" s="86">
        <v>43862.459826388891</v>
      </c>
      <c r="X2494" s="90">
        <v>43862</v>
      </c>
      <c r="Y2494" s="92" t="s">
        <v>5905</v>
      </c>
      <c r="Z2494" s="87" t="s">
        <v>9675</v>
      </c>
      <c r="AA2494" s="84"/>
      <c r="AB2494" s="84"/>
      <c r="AC2494" s="92" t="s">
        <v>13553</v>
      </c>
      <c r="AD2494" s="84"/>
      <c r="AE2494" s="84" t="b">
        <v>0</v>
      </c>
      <c r="AF2494" s="84">
        <v>0</v>
      </c>
      <c r="AG2494" s="92" t="s">
        <v>16467</v>
      </c>
      <c r="AH2494" s="84" t="b">
        <v>0</v>
      </c>
      <c r="AI2494" s="84" t="s">
        <v>16520</v>
      </c>
      <c r="AJ2494" s="84"/>
      <c r="AK2494" s="92" t="s">
        <v>16467</v>
      </c>
      <c r="AL2494" s="84" t="b">
        <v>0</v>
      </c>
      <c r="AM2494" s="84">
        <v>66</v>
      </c>
      <c r="AN2494" s="92" t="s">
        <v>16308</v>
      </c>
      <c r="AO2494" s="84" t="s">
        <v>16534</v>
      </c>
      <c r="AP2494" s="84" t="b">
        <v>0</v>
      </c>
      <c r="AQ2494" s="92" t="s">
        <v>16308</v>
      </c>
      <c r="AR2494" s="84" t="s">
        <v>179</v>
      </c>
      <c r="AS2494" s="84">
        <v>0</v>
      </c>
      <c r="AT2494" s="84">
        <v>0</v>
      </c>
      <c r="AU2494" s="84"/>
      <c r="AV2494" s="84"/>
      <c r="AW2494" s="84"/>
      <c r="AX2494" s="84"/>
      <c r="AY2494" s="84"/>
      <c r="AZ2494" s="84"/>
      <c r="BA2494" s="84"/>
      <c r="BB2494" s="84"/>
      <c r="BC2494">
        <v>1</v>
      </c>
      <c r="BD2494">
        <v>0</v>
      </c>
      <c r="BE2494">
        <v>0</v>
      </c>
      <c r="BF2494">
        <v>0</v>
      </c>
      <c r="BG2494">
        <v>1</v>
      </c>
      <c r="BH2494">
        <v>0</v>
      </c>
    </row>
    <row r="2495" spans="1:60" x14ac:dyDescent="0.3">
      <c r="A2495" s="69" t="s">
        <v>1311</v>
      </c>
      <c r="B2495" s="69" t="s">
        <v>2118</v>
      </c>
      <c r="C2495" s="70"/>
      <c r="D2495" s="71"/>
      <c r="E2495" s="72"/>
      <c r="F2495" s="73"/>
      <c r="G2495" s="70"/>
      <c r="H2495" s="74"/>
      <c r="I2495" s="75"/>
      <c r="J2495" s="75"/>
      <c r="K2495" s="36"/>
      <c r="L2495" s="82"/>
      <c r="M2495" s="82"/>
      <c r="N2495" s="77"/>
      <c r="O2495" s="84" t="s">
        <v>2169</v>
      </c>
      <c r="P2495" s="86">
        <v>43862.460381944446</v>
      </c>
      <c r="Q2495" s="84" t="s">
        <v>2407</v>
      </c>
      <c r="R2495" s="84"/>
      <c r="S2495" s="84"/>
      <c r="T2495" s="84" t="s">
        <v>2883</v>
      </c>
      <c r="U2495" s="84"/>
      <c r="V2495" s="87" t="s">
        <v>4069</v>
      </c>
      <c r="W2495" s="86">
        <v>43862.460381944446</v>
      </c>
      <c r="X2495" s="90">
        <v>43862</v>
      </c>
      <c r="Y2495" s="92" t="s">
        <v>6444</v>
      </c>
      <c r="Z2495" s="87" t="s">
        <v>10219</v>
      </c>
      <c r="AA2495" s="84"/>
      <c r="AB2495" s="84"/>
      <c r="AC2495" s="92" t="s">
        <v>14098</v>
      </c>
      <c r="AD2495" s="84"/>
      <c r="AE2495" s="84" t="b">
        <v>0</v>
      </c>
      <c r="AF2495" s="84">
        <v>0</v>
      </c>
      <c r="AG2495" s="92" t="s">
        <v>16467</v>
      </c>
      <c r="AH2495" s="84" t="b">
        <v>0</v>
      </c>
      <c r="AI2495" s="84" t="s">
        <v>16520</v>
      </c>
      <c r="AJ2495" s="84"/>
      <c r="AK2495" s="92" t="s">
        <v>16467</v>
      </c>
      <c r="AL2495" s="84" t="b">
        <v>0</v>
      </c>
      <c r="AM2495" s="84">
        <v>25</v>
      </c>
      <c r="AN2495" s="92" t="s">
        <v>16411</v>
      </c>
      <c r="AO2495" s="84" t="s">
        <v>16534</v>
      </c>
      <c r="AP2495" s="84" t="b">
        <v>0</v>
      </c>
      <c r="AQ2495" s="92" t="s">
        <v>16411</v>
      </c>
      <c r="AR2495" s="84" t="s">
        <v>179</v>
      </c>
      <c r="AS2495" s="84">
        <v>0</v>
      </c>
      <c r="AT2495" s="84">
        <v>0</v>
      </c>
      <c r="AU2495" s="84"/>
      <c r="AV2495" s="84"/>
      <c r="AW2495" s="84"/>
      <c r="AX2495" s="84"/>
      <c r="AY2495" s="84"/>
      <c r="AZ2495" s="84"/>
      <c r="BA2495" s="84"/>
      <c r="BB2495" s="84"/>
      <c r="BC2495">
        <v>1</v>
      </c>
      <c r="BD2495">
        <v>0</v>
      </c>
      <c r="BE2495">
        <v>0</v>
      </c>
      <c r="BF2495">
        <v>0</v>
      </c>
      <c r="BG2495">
        <v>1</v>
      </c>
      <c r="BH2495">
        <v>0</v>
      </c>
    </row>
    <row r="2496" spans="1:60" x14ac:dyDescent="0.3">
      <c r="A2496" s="69" t="s">
        <v>1659</v>
      </c>
      <c r="B2496" s="69" t="s">
        <v>2118</v>
      </c>
      <c r="C2496" s="70"/>
      <c r="D2496" s="71"/>
      <c r="E2496" s="72"/>
      <c r="F2496" s="73"/>
      <c r="G2496" s="70"/>
      <c r="H2496" s="74"/>
      <c r="I2496" s="75"/>
      <c r="J2496" s="75"/>
      <c r="K2496" s="36"/>
      <c r="L2496" s="82"/>
      <c r="M2496" s="82"/>
      <c r="N2496" s="77"/>
      <c r="O2496" s="84" t="s">
        <v>2169</v>
      </c>
      <c r="P2496" s="86">
        <v>43862.460451388892</v>
      </c>
      <c r="Q2496" s="84" t="s">
        <v>2406</v>
      </c>
      <c r="R2496" s="84"/>
      <c r="S2496" s="84"/>
      <c r="T2496" s="84" t="s">
        <v>2883</v>
      </c>
      <c r="U2496" s="84"/>
      <c r="V2496" s="87" t="s">
        <v>4385</v>
      </c>
      <c r="W2496" s="86">
        <v>43862.460451388892</v>
      </c>
      <c r="X2496" s="90">
        <v>43862</v>
      </c>
      <c r="Y2496" s="92" t="s">
        <v>7905</v>
      </c>
      <c r="Z2496" s="87" t="s">
        <v>11734</v>
      </c>
      <c r="AA2496" s="84"/>
      <c r="AB2496" s="84"/>
      <c r="AC2496" s="92" t="s">
        <v>15636</v>
      </c>
      <c r="AD2496" s="84"/>
      <c r="AE2496" s="84" t="b">
        <v>0</v>
      </c>
      <c r="AF2496" s="84">
        <v>0</v>
      </c>
      <c r="AG2496" s="92" t="s">
        <v>16467</v>
      </c>
      <c r="AH2496" s="84" t="b">
        <v>0</v>
      </c>
      <c r="AI2496" s="84" t="s">
        <v>16520</v>
      </c>
      <c r="AJ2496" s="84"/>
      <c r="AK2496" s="92" t="s">
        <v>16467</v>
      </c>
      <c r="AL2496" s="84" t="b">
        <v>0</v>
      </c>
      <c r="AM2496" s="84">
        <v>44</v>
      </c>
      <c r="AN2496" s="92" t="s">
        <v>16410</v>
      </c>
      <c r="AO2496" s="84" t="s">
        <v>16534</v>
      </c>
      <c r="AP2496" s="84" t="b">
        <v>0</v>
      </c>
      <c r="AQ2496" s="92" t="s">
        <v>16410</v>
      </c>
      <c r="AR2496" s="84" t="s">
        <v>179</v>
      </c>
      <c r="AS2496" s="84">
        <v>0</v>
      </c>
      <c r="AT2496" s="84">
        <v>0</v>
      </c>
      <c r="AU2496" s="84"/>
      <c r="AV2496" s="84"/>
      <c r="AW2496" s="84"/>
      <c r="AX2496" s="84"/>
      <c r="AY2496" s="84"/>
      <c r="AZ2496" s="84"/>
      <c r="BA2496" s="84"/>
      <c r="BB2496" s="84"/>
      <c r="BC2496">
        <v>1</v>
      </c>
      <c r="BD2496">
        <v>0</v>
      </c>
      <c r="BE2496">
        <v>0</v>
      </c>
      <c r="BF2496">
        <v>0</v>
      </c>
      <c r="BG2496">
        <v>1</v>
      </c>
      <c r="BH2496">
        <v>0</v>
      </c>
    </row>
    <row r="2497" spans="1:60" x14ac:dyDescent="0.3">
      <c r="A2497" s="69" t="s">
        <v>932</v>
      </c>
      <c r="B2497" s="69" t="s">
        <v>2103</v>
      </c>
      <c r="C2497" s="70"/>
      <c r="D2497" s="71"/>
      <c r="E2497" s="72"/>
      <c r="F2497" s="73"/>
      <c r="G2497" s="70"/>
      <c r="H2497" s="74"/>
      <c r="I2497" s="75"/>
      <c r="J2497" s="75"/>
      <c r="K2497" s="36"/>
      <c r="L2497" s="82"/>
      <c r="M2497" s="82"/>
      <c r="N2497" s="77"/>
      <c r="O2497" s="84" t="s">
        <v>2169</v>
      </c>
      <c r="P2497" s="86">
        <v>43862.460486111115</v>
      </c>
      <c r="Q2497" s="84" t="s">
        <v>2283</v>
      </c>
      <c r="R2497" s="84"/>
      <c r="S2497" s="84"/>
      <c r="T2497" s="84" t="s">
        <v>2873</v>
      </c>
      <c r="U2497" s="84"/>
      <c r="V2497" s="87" t="s">
        <v>3711</v>
      </c>
      <c r="W2497" s="86">
        <v>43862.460486111115</v>
      </c>
      <c r="X2497" s="90">
        <v>43862</v>
      </c>
      <c r="Y2497" s="92" t="s">
        <v>5906</v>
      </c>
      <c r="Z2497" s="87" t="s">
        <v>9676</v>
      </c>
      <c r="AA2497" s="84"/>
      <c r="AB2497" s="84"/>
      <c r="AC2497" s="92" t="s">
        <v>13554</v>
      </c>
      <c r="AD2497" s="84"/>
      <c r="AE2497" s="84" t="b">
        <v>0</v>
      </c>
      <c r="AF2497" s="84">
        <v>0</v>
      </c>
      <c r="AG2497" s="92" t="s">
        <v>16467</v>
      </c>
      <c r="AH2497" s="84" t="b">
        <v>0</v>
      </c>
      <c r="AI2497" s="84" t="s">
        <v>16520</v>
      </c>
      <c r="AJ2497" s="84"/>
      <c r="AK2497" s="92" t="s">
        <v>16467</v>
      </c>
      <c r="AL2497" s="84" t="b">
        <v>0</v>
      </c>
      <c r="AM2497" s="84">
        <v>34</v>
      </c>
      <c r="AN2497" s="92" t="s">
        <v>16304</v>
      </c>
      <c r="AO2497" s="84" t="s">
        <v>16534</v>
      </c>
      <c r="AP2497" s="84" t="b">
        <v>0</v>
      </c>
      <c r="AQ2497" s="92" t="s">
        <v>16304</v>
      </c>
      <c r="AR2497" s="84" t="s">
        <v>179</v>
      </c>
      <c r="AS2497" s="84">
        <v>0</v>
      </c>
      <c r="AT2497" s="84">
        <v>0</v>
      </c>
      <c r="AU2497" s="84"/>
      <c r="AV2497" s="84"/>
      <c r="AW2497" s="84"/>
      <c r="AX2497" s="84"/>
      <c r="AY2497" s="84"/>
      <c r="AZ2497" s="84"/>
      <c r="BA2497" s="84"/>
      <c r="BB2497" s="84"/>
      <c r="BC2497">
        <v>1</v>
      </c>
      <c r="BD2497">
        <v>0</v>
      </c>
      <c r="BE2497">
        <v>0</v>
      </c>
      <c r="BF2497">
        <v>0</v>
      </c>
      <c r="BG2497">
        <v>1</v>
      </c>
      <c r="BH2497">
        <v>0</v>
      </c>
    </row>
    <row r="2498" spans="1:60" x14ac:dyDescent="0.3">
      <c r="A2498" s="69" t="s">
        <v>1777</v>
      </c>
      <c r="B2498" s="69" t="s">
        <v>1777</v>
      </c>
      <c r="C2498" s="70"/>
      <c r="D2498" s="71"/>
      <c r="E2498" s="72"/>
      <c r="F2498" s="73"/>
      <c r="G2498" s="70"/>
      <c r="H2498" s="74"/>
      <c r="I2498" s="75"/>
      <c r="J2498" s="75"/>
      <c r="K2498" s="36"/>
      <c r="L2498" s="82"/>
      <c r="M2498" s="82"/>
      <c r="N2498" s="77"/>
      <c r="O2498" s="84" t="s">
        <v>179</v>
      </c>
      <c r="P2498" s="86">
        <v>43862.460798611108</v>
      </c>
      <c r="Q2498" s="84" t="s">
        <v>2586</v>
      </c>
      <c r="R2498" s="84"/>
      <c r="S2498" s="84"/>
      <c r="T2498" s="84" t="s">
        <v>2883</v>
      </c>
      <c r="U2498" s="84"/>
      <c r="V2498" s="87" t="s">
        <v>4495</v>
      </c>
      <c r="W2498" s="86">
        <v>43862.460798611108</v>
      </c>
      <c r="X2498" s="90">
        <v>43862</v>
      </c>
      <c r="Y2498" s="92" t="s">
        <v>7587</v>
      </c>
      <c r="Z2498" s="87" t="s">
        <v>11404</v>
      </c>
      <c r="AA2498" s="84"/>
      <c r="AB2498" s="84"/>
      <c r="AC2498" s="92" t="s">
        <v>15296</v>
      </c>
      <c r="AD2498" s="84"/>
      <c r="AE2498" s="84" t="b">
        <v>0</v>
      </c>
      <c r="AF2498" s="84">
        <v>5</v>
      </c>
      <c r="AG2498" s="92" t="s">
        <v>16467</v>
      </c>
      <c r="AH2498" s="84" t="b">
        <v>0</v>
      </c>
      <c r="AI2498" s="84" t="s">
        <v>16520</v>
      </c>
      <c r="AJ2498" s="84"/>
      <c r="AK2498" s="92" t="s">
        <v>16467</v>
      </c>
      <c r="AL2498" s="84" t="b">
        <v>0</v>
      </c>
      <c r="AM2498" s="84">
        <v>3</v>
      </c>
      <c r="AN2498" s="92" t="s">
        <v>16467</v>
      </c>
      <c r="AO2498" s="84" t="s">
        <v>16534</v>
      </c>
      <c r="AP2498" s="84" t="b">
        <v>0</v>
      </c>
      <c r="AQ2498" s="92" t="s">
        <v>15296</v>
      </c>
      <c r="AR2498" s="84" t="s">
        <v>179</v>
      </c>
      <c r="AS2498" s="84">
        <v>0</v>
      </c>
      <c r="AT2498" s="84">
        <v>0</v>
      </c>
      <c r="AU2498" s="84"/>
      <c r="AV2498" s="84"/>
      <c r="AW2498" s="84"/>
      <c r="AX2498" s="84"/>
      <c r="AY2498" s="84"/>
      <c r="AZ2498" s="84"/>
      <c r="BA2498" s="84"/>
      <c r="BB2498" s="84"/>
      <c r="BC2498">
        <v>1</v>
      </c>
      <c r="BD2498">
        <v>0</v>
      </c>
      <c r="BE2498">
        <v>0</v>
      </c>
      <c r="BF2498">
        <v>1</v>
      </c>
      <c r="BG2498">
        <v>0</v>
      </c>
      <c r="BH2498">
        <v>0</v>
      </c>
    </row>
    <row r="2499" spans="1:60" x14ac:dyDescent="0.3">
      <c r="A2499" s="69" t="s">
        <v>1658</v>
      </c>
      <c r="B2499" s="69" t="s">
        <v>1657</v>
      </c>
      <c r="C2499" s="70"/>
      <c r="D2499" s="71"/>
      <c r="E2499" s="72"/>
      <c r="F2499" s="73"/>
      <c r="G2499" s="70"/>
      <c r="H2499" s="74"/>
      <c r="I2499" s="75"/>
      <c r="J2499" s="75"/>
      <c r="K2499" s="36"/>
      <c r="L2499" s="82"/>
      <c r="M2499" s="82"/>
      <c r="N2499" s="77"/>
      <c r="O2499" s="84" t="s">
        <v>2169</v>
      </c>
      <c r="P2499" s="86">
        <v>43862.460833333331</v>
      </c>
      <c r="Q2499" s="84" t="s">
        <v>2430</v>
      </c>
      <c r="R2499" s="84"/>
      <c r="S2499" s="84"/>
      <c r="T2499" s="84"/>
      <c r="U2499" s="84"/>
      <c r="V2499" s="87" t="s">
        <v>4384</v>
      </c>
      <c r="W2499" s="86">
        <v>43862.460833333331</v>
      </c>
      <c r="X2499" s="90">
        <v>43862</v>
      </c>
      <c r="Y2499" s="92" t="s">
        <v>7315</v>
      </c>
      <c r="Z2499" s="87" t="s">
        <v>11114</v>
      </c>
      <c r="AA2499" s="84"/>
      <c r="AB2499" s="84"/>
      <c r="AC2499" s="92" t="s">
        <v>15003</v>
      </c>
      <c r="AD2499" s="84"/>
      <c r="AE2499" s="84" t="b">
        <v>0</v>
      </c>
      <c r="AF2499" s="84">
        <v>0</v>
      </c>
      <c r="AG2499" s="92" t="s">
        <v>16467</v>
      </c>
      <c r="AH2499" s="84" t="b">
        <v>0</v>
      </c>
      <c r="AI2499" s="84" t="s">
        <v>16520</v>
      </c>
      <c r="AJ2499" s="84"/>
      <c r="AK2499" s="92" t="s">
        <v>16467</v>
      </c>
      <c r="AL2499" s="84" t="b">
        <v>0</v>
      </c>
      <c r="AM2499" s="84">
        <v>5</v>
      </c>
      <c r="AN2499" s="92" t="s">
        <v>15002</v>
      </c>
      <c r="AO2499" s="84" t="s">
        <v>16534</v>
      </c>
      <c r="AP2499" s="84" t="b">
        <v>0</v>
      </c>
      <c r="AQ2499" s="92" t="s">
        <v>15002</v>
      </c>
      <c r="AR2499" s="84" t="s">
        <v>179</v>
      </c>
      <c r="AS2499" s="84">
        <v>0</v>
      </c>
      <c r="AT2499" s="84">
        <v>0</v>
      </c>
      <c r="AU2499" s="84"/>
      <c r="AV2499" s="84"/>
      <c r="AW2499" s="84"/>
      <c r="AX2499" s="84"/>
      <c r="AY2499" s="84"/>
      <c r="AZ2499" s="84"/>
      <c r="BA2499" s="84"/>
      <c r="BB2499" s="84"/>
      <c r="BC2499">
        <v>1</v>
      </c>
      <c r="BD2499">
        <v>0</v>
      </c>
      <c r="BE2499">
        <v>0</v>
      </c>
      <c r="BF2499">
        <v>0</v>
      </c>
      <c r="BG2499">
        <v>1</v>
      </c>
      <c r="BH2499">
        <v>0</v>
      </c>
    </row>
    <row r="2500" spans="1:60" x14ac:dyDescent="0.3">
      <c r="A2500" s="69" t="s">
        <v>933</v>
      </c>
      <c r="B2500" s="69" t="s">
        <v>1120</v>
      </c>
      <c r="C2500" s="70"/>
      <c r="D2500" s="71"/>
      <c r="E2500" s="72"/>
      <c r="F2500" s="73"/>
      <c r="G2500" s="70"/>
      <c r="H2500" s="74"/>
      <c r="I2500" s="75"/>
      <c r="J2500" s="75"/>
      <c r="K2500" s="36"/>
      <c r="L2500" s="82"/>
      <c r="M2500" s="82"/>
      <c r="N2500" s="77"/>
      <c r="O2500" s="84" t="s">
        <v>2169</v>
      </c>
      <c r="P2500" s="86">
        <v>43862.460960648146</v>
      </c>
      <c r="Q2500" s="84" t="s">
        <v>2439</v>
      </c>
      <c r="R2500" s="84"/>
      <c r="S2500" s="84"/>
      <c r="T2500" s="84" t="s">
        <v>2873</v>
      </c>
      <c r="U2500" s="84"/>
      <c r="V2500" s="87" t="s">
        <v>3062</v>
      </c>
      <c r="W2500" s="86">
        <v>43862.460960648146</v>
      </c>
      <c r="X2500" s="90">
        <v>43862</v>
      </c>
      <c r="Y2500" s="92" t="s">
        <v>5907</v>
      </c>
      <c r="Z2500" s="87" t="s">
        <v>9677</v>
      </c>
      <c r="AA2500" s="84"/>
      <c r="AB2500" s="84"/>
      <c r="AC2500" s="92" t="s">
        <v>13555</v>
      </c>
      <c r="AD2500" s="84"/>
      <c r="AE2500" s="84" t="b">
        <v>0</v>
      </c>
      <c r="AF2500" s="84">
        <v>0</v>
      </c>
      <c r="AG2500" s="92" t="s">
        <v>16467</v>
      </c>
      <c r="AH2500" s="84" t="b">
        <v>0</v>
      </c>
      <c r="AI2500" s="84" t="s">
        <v>16520</v>
      </c>
      <c r="AJ2500" s="84"/>
      <c r="AK2500" s="92" t="s">
        <v>16467</v>
      </c>
      <c r="AL2500" s="84" t="b">
        <v>0</v>
      </c>
      <c r="AM2500" s="84">
        <v>5</v>
      </c>
      <c r="AN2500" s="92" t="s">
        <v>13847</v>
      </c>
      <c r="AO2500" s="84" t="s">
        <v>16534</v>
      </c>
      <c r="AP2500" s="84" t="b">
        <v>0</v>
      </c>
      <c r="AQ2500" s="92" t="s">
        <v>13847</v>
      </c>
      <c r="AR2500" s="84" t="s">
        <v>179</v>
      </c>
      <c r="AS2500" s="84">
        <v>0</v>
      </c>
      <c r="AT2500" s="84">
        <v>0</v>
      </c>
      <c r="AU2500" s="84"/>
      <c r="AV2500" s="84"/>
      <c r="AW2500" s="84"/>
      <c r="AX2500" s="84"/>
      <c r="AY2500" s="84"/>
      <c r="AZ2500" s="84"/>
      <c r="BA2500" s="84"/>
      <c r="BB2500" s="84"/>
      <c r="BC2500">
        <v>1</v>
      </c>
      <c r="BD2500">
        <v>0</v>
      </c>
      <c r="BE2500">
        <v>0</v>
      </c>
      <c r="BF2500">
        <v>0</v>
      </c>
      <c r="BG2500">
        <v>1</v>
      </c>
      <c r="BH2500">
        <v>0</v>
      </c>
    </row>
    <row r="2501" spans="1:60" x14ac:dyDescent="0.3">
      <c r="A2501" s="69" t="s">
        <v>934</v>
      </c>
      <c r="B2501" s="69" t="s">
        <v>934</v>
      </c>
      <c r="C2501" s="70"/>
      <c r="D2501" s="71"/>
      <c r="E2501" s="72"/>
      <c r="F2501" s="73"/>
      <c r="G2501" s="70"/>
      <c r="H2501" s="74"/>
      <c r="I2501" s="75"/>
      <c r="J2501" s="75"/>
      <c r="K2501" s="36"/>
      <c r="L2501" s="82"/>
      <c r="M2501" s="82"/>
      <c r="N2501" s="77"/>
      <c r="O2501" s="84" t="s">
        <v>179</v>
      </c>
      <c r="P2501" s="86">
        <v>43862.461817129632</v>
      </c>
      <c r="Q2501" s="84" t="s">
        <v>2440</v>
      </c>
      <c r="R2501" s="84"/>
      <c r="S2501" s="84"/>
      <c r="T2501" s="84" t="s">
        <v>2883</v>
      </c>
      <c r="U2501" s="84"/>
      <c r="V2501" s="87" t="s">
        <v>3712</v>
      </c>
      <c r="W2501" s="86">
        <v>43862.461817129632</v>
      </c>
      <c r="X2501" s="90">
        <v>43862</v>
      </c>
      <c r="Y2501" s="92" t="s">
        <v>5908</v>
      </c>
      <c r="Z2501" s="87" t="s">
        <v>9678</v>
      </c>
      <c r="AA2501" s="84"/>
      <c r="AB2501" s="84"/>
      <c r="AC2501" s="92" t="s">
        <v>13556</v>
      </c>
      <c r="AD2501" s="84"/>
      <c r="AE2501" s="84" t="b">
        <v>0</v>
      </c>
      <c r="AF2501" s="84">
        <v>1</v>
      </c>
      <c r="AG2501" s="92" t="s">
        <v>16467</v>
      </c>
      <c r="AH2501" s="84" t="b">
        <v>0</v>
      </c>
      <c r="AI2501" s="84" t="s">
        <v>16520</v>
      </c>
      <c r="AJ2501" s="84"/>
      <c r="AK2501" s="92" t="s">
        <v>16467</v>
      </c>
      <c r="AL2501" s="84" t="b">
        <v>0</v>
      </c>
      <c r="AM2501" s="84">
        <v>0</v>
      </c>
      <c r="AN2501" s="92" t="s">
        <v>16467</v>
      </c>
      <c r="AO2501" s="84" t="s">
        <v>16534</v>
      </c>
      <c r="AP2501" s="84" t="b">
        <v>0</v>
      </c>
      <c r="AQ2501" s="92" t="s">
        <v>13556</v>
      </c>
      <c r="AR2501" s="84" t="s">
        <v>179</v>
      </c>
      <c r="AS2501" s="84">
        <v>0</v>
      </c>
      <c r="AT2501" s="84">
        <v>0</v>
      </c>
      <c r="AU2501" s="84"/>
      <c r="AV2501" s="84"/>
      <c r="AW2501" s="84"/>
      <c r="AX2501" s="84"/>
      <c r="AY2501" s="84"/>
      <c r="AZ2501" s="84"/>
      <c r="BA2501" s="84"/>
      <c r="BB2501" s="84"/>
      <c r="BC2501">
        <v>1</v>
      </c>
      <c r="BD2501">
        <v>0</v>
      </c>
      <c r="BE2501">
        <v>0</v>
      </c>
      <c r="BF2501">
        <v>1</v>
      </c>
      <c r="BG2501">
        <v>0</v>
      </c>
      <c r="BH2501">
        <v>0</v>
      </c>
    </row>
    <row r="2502" spans="1:60" x14ac:dyDescent="0.3">
      <c r="A2502" s="69" t="s">
        <v>1311</v>
      </c>
      <c r="B2502" s="69" t="s">
        <v>1055</v>
      </c>
      <c r="C2502" s="70"/>
      <c r="D2502" s="71"/>
      <c r="E2502" s="72"/>
      <c r="F2502" s="73"/>
      <c r="G2502" s="70"/>
      <c r="H2502" s="74"/>
      <c r="I2502" s="75"/>
      <c r="J2502" s="75"/>
      <c r="K2502" s="36"/>
      <c r="L2502" s="82"/>
      <c r="M2502" s="82"/>
      <c r="N2502" s="77"/>
      <c r="O2502" s="84" t="s">
        <v>2169</v>
      </c>
      <c r="P2502" s="86">
        <v>43862.462465277778</v>
      </c>
      <c r="Q2502" s="84" t="s">
        <v>2205</v>
      </c>
      <c r="R2502" s="84"/>
      <c r="S2502" s="84"/>
      <c r="T2502" s="84" t="s">
        <v>2873</v>
      </c>
      <c r="U2502" s="84"/>
      <c r="V2502" s="87" t="s">
        <v>4069</v>
      </c>
      <c r="W2502" s="86">
        <v>43862.462465277778</v>
      </c>
      <c r="X2502" s="90">
        <v>43862</v>
      </c>
      <c r="Y2502" s="92" t="s">
        <v>6445</v>
      </c>
      <c r="Z2502" s="87" t="s">
        <v>10220</v>
      </c>
      <c r="AA2502" s="84"/>
      <c r="AB2502" s="84"/>
      <c r="AC2502" s="92" t="s">
        <v>14099</v>
      </c>
      <c r="AD2502" s="84"/>
      <c r="AE2502" s="84" t="b">
        <v>0</v>
      </c>
      <c r="AF2502" s="84">
        <v>0</v>
      </c>
      <c r="AG2502" s="92" t="s">
        <v>16467</v>
      </c>
      <c r="AH2502" s="84" t="b">
        <v>0</v>
      </c>
      <c r="AI2502" s="84" t="s">
        <v>16520</v>
      </c>
      <c r="AJ2502" s="84"/>
      <c r="AK2502" s="92" t="s">
        <v>16467</v>
      </c>
      <c r="AL2502" s="84" t="b">
        <v>0</v>
      </c>
      <c r="AM2502" s="84">
        <v>60</v>
      </c>
      <c r="AN2502" s="92" t="s">
        <v>16200</v>
      </c>
      <c r="AO2502" s="84" t="s">
        <v>16534</v>
      </c>
      <c r="AP2502" s="84" t="b">
        <v>0</v>
      </c>
      <c r="AQ2502" s="92" t="s">
        <v>16200</v>
      </c>
      <c r="AR2502" s="84" t="s">
        <v>179</v>
      </c>
      <c r="AS2502" s="84">
        <v>0</v>
      </c>
      <c r="AT2502" s="84">
        <v>0</v>
      </c>
      <c r="AU2502" s="84"/>
      <c r="AV2502" s="84"/>
      <c r="AW2502" s="84"/>
      <c r="AX2502" s="84"/>
      <c r="AY2502" s="84"/>
      <c r="AZ2502" s="84"/>
      <c r="BA2502" s="84"/>
      <c r="BB2502" s="84"/>
      <c r="BC2502">
        <v>1</v>
      </c>
      <c r="BD2502">
        <v>0</v>
      </c>
      <c r="BE2502">
        <v>0</v>
      </c>
      <c r="BF2502">
        <v>0</v>
      </c>
      <c r="BG2502">
        <v>1</v>
      </c>
      <c r="BH2502">
        <v>0</v>
      </c>
    </row>
    <row r="2503" spans="1:60" x14ac:dyDescent="0.3">
      <c r="A2503" s="69" t="s">
        <v>1579</v>
      </c>
      <c r="B2503" s="69" t="s">
        <v>1777</v>
      </c>
      <c r="C2503" s="70"/>
      <c r="D2503" s="71"/>
      <c r="E2503" s="72"/>
      <c r="F2503" s="73"/>
      <c r="G2503" s="70"/>
      <c r="H2503" s="74"/>
      <c r="I2503" s="75"/>
      <c r="J2503" s="75"/>
      <c r="K2503" s="36"/>
      <c r="L2503" s="82"/>
      <c r="M2503" s="82"/>
      <c r="N2503" s="77"/>
      <c r="O2503" s="84" t="s">
        <v>2169</v>
      </c>
      <c r="P2503" s="86">
        <v>43862.46303240741</v>
      </c>
      <c r="Q2503" s="84" t="s">
        <v>2586</v>
      </c>
      <c r="R2503" s="84"/>
      <c r="S2503" s="84"/>
      <c r="T2503" s="84"/>
      <c r="U2503" s="84"/>
      <c r="V2503" s="87" t="s">
        <v>4309</v>
      </c>
      <c r="W2503" s="86">
        <v>43862.46303240741</v>
      </c>
      <c r="X2503" s="90">
        <v>43862</v>
      </c>
      <c r="Y2503" s="92" t="s">
        <v>7147</v>
      </c>
      <c r="Z2503" s="87" t="s">
        <v>10938</v>
      </c>
      <c r="AA2503" s="84"/>
      <c r="AB2503" s="84"/>
      <c r="AC2503" s="92" t="s">
        <v>14824</v>
      </c>
      <c r="AD2503" s="84"/>
      <c r="AE2503" s="84" t="b">
        <v>0</v>
      </c>
      <c r="AF2503" s="84">
        <v>0</v>
      </c>
      <c r="AG2503" s="92" t="s">
        <v>16467</v>
      </c>
      <c r="AH2503" s="84" t="b">
        <v>0</v>
      </c>
      <c r="AI2503" s="84" t="s">
        <v>16520</v>
      </c>
      <c r="AJ2503" s="84"/>
      <c r="AK2503" s="92" t="s">
        <v>16467</v>
      </c>
      <c r="AL2503" s="84" t="b">
        <v>0</v>
      </c>
      <c r="AM2503" s="84">
        <v>3</v>
      </c>
      <c r="AN2503" s="92" t="s">
        <v>15296</v>
      </c>
      <c r="AO2503" s="84" t="s">
        <v>16534</v>
      </c>
      <c r="AP2503" s="84" t="b">
        <v>0</v>
      </c>
      <c r="AQ2503" s="92" t="s">
        <v>15296</v>
      </c>
      <c r="AR2503" s="84" t="s">
        <v>179</v>
      </c>
      <c r="AS2503" s="84">
        <v>0</v>
      </c>
      <c r="AT2503" s="84">
        <v>0</v>
      </c>
      <c r="AU2503" s="84"/>
      <c r="AV2503" s="84"/>
      <c r="AW2503" s="84"/>
      <c r="AX2503" s="84"/>
      <c r="AY2503" s="84"/>
      <c r="AZ2503" s="84"/>
      <c r="BA2503" s="84"/>
      <c r="BB2503" s="84"/>
      <c r="BC2503">
        <v>1</v>
      </c>
      <c r="BD2503">
        <v>0</v>
      </c>
      <c r="BE2503">
        <v>0</v>
      </c>
      <c r="BF2503">
        <v>0</v>
      </c>
      <c r="BG2503">
        <v>1</v>
      </c>
      <c r="BH2503">
        <v>0</v>
      </c>
    </row>
    <row r="2504" spans="1:60" x14ac:dyDescent="0.3">
      <c r="A2504" s="69" t="s">
        <v>2016</v>
      </c>
      <c r="B2504" s="69" t="s">
        <v>2118</v>
      </c>
      <c r="C2504" s="70"/>
      <c r="D2504" s="71"/>
      <c r="E2504" s="72"/>
      <c r="F2504" s="73"/>
      <c r="G2504" s="70"/>
      <c r="H2504" s="74"/>
      <c r="I2504" s="75"/>
      <c r="J2504" s="75"/>
      <c r="K2504" s="36"/>
      <c r="L2504" s="82"/>
      <c r="M2504" s="82"/>
      <c r="N2504" s="77"/>
      <c r="O2504" s="84" t="s">
        <v>2169</v>
      </c>
      <c r="P2504" s="86">
        <v>43862.463692129626</v>
      </c>
      <c r="Q2504" s="84" t="s">
        <v>2321</v>
      </c>
      <c r="R2504" s="84"/>
      <c r="S2504" s="84"/>
      <c r="T2504" s="84" t="s">
        <v>2873</v>
      </c>
      <c r="U2504" s="84"/>
      <c r="V2504" s="87" t="s">
        <v>4707</v>
      </c>
      <c r="W2504" s="86">
        <v>43862.463692129626</v>
      </c>
      <c r="X2504" s="90">
        <v>43862</v>
      </c>
      <c r="Y2504" s="92" t="s">
        <v>8269</v>
      </c>
      <c r="Z2504" s="87" t="s">
        <v>12126</v>
      </c>
      <c r="AA2504" s="84"/>
      <c r="AB2504" s="84"/>
      <c r="AC2504" s="92" t="s">
        <v>16045</v>
      </c>
      <c r="AD2504" s="84"/>
      <c r="AE2504" s="84" t="b">
        <v>0</v>
      </c>
      <c r="AF2504" s="84">
        <v>0</v>
      </c>
      <c r="AG2504" s="92" t="s">
        <v>16467</v>
      </c>
      <c r="AH2504" s="84" t="b">
        <v>0</v>
      </c>
      <c r="AI2504" s="84" t="s">
        <v>16520</v>
      </c>
      <c r="AJ2504" s="84"/>
      <c r="AK2504" s="92" t="s">
        <v>16467</v>
      </c>
      <c r="AL2504" s="84" t="b">
        <v>0</v>
      </c>
      <c r="AM2504" s="84">
        <v>85</v>
      </c>
      <c r="AN2504" s="92" t="s">
        <v>16409</v>
      </c>
      <c r="AO2504" s="84" t="s">
        <v>16534</v>
      </c>
      <c r="AP2504" s="84" t="b">
        <v>0</v>
      </c>
      <c r="AQ2504" s="92" t="s">
        <v>16409</v>
      </c>
      <c r="AR2504" s="84" t="s">
        <v>179</v>
      </c>
      <c r="AS2504" s="84">
        <v>0</v>
      </c>
      <c r="AT2504" s="84">
        <v>0</v>
      </c>
      <c r="AU2504" s="84"/>
      <c r="AV2504" s="84"/>
      <c r="AW2504" s="84"/>
      <c r="AX2504" s="84"/>
      <c r="AY2504" s="84"/>
      <c r="AZ2504" s="84"/>
      <c r="BA2504" s="84"/>
      <c r="BB2504" s="84"/>
      <c r="BC2504">
        <v>2</v>
      </c>
      <c r="BD2504">
        <v>0</v>
      </c>
      <c r="BE2504">
        <v>0</v>
      </c>
      <c r="BF2504">
        <v>0</v>
      </c>
      <c r="BG2504">
        <v>2</v>
      </c>
      <c r="BH2504">
        <v>0</v>
      </c>
    </row>
    <row r="2505" spans="1:60" x14ac:dyDescent="0.3">
      <c r="A2505" s="69" t="s">
        <v>1370</v>
      </c>
      <c r="B2505" s="69" t="s">
        <v>1445</v>
      </c>
      <c r="C2505" s="70"/>
      <c r="D2505" s="71"/>
      <c r="E2505" s="72"/>
      <c r="F2505" s="73"/>
      <c r="G2505" s="70"/>
      <c r="H2505" s="74"/>
      <c r="I2505" s="75"/>
      <c r="J2505" s="75"/>
      <c r="K2505" s="36"/>
      <c r="L2505" s="82"/>
      <c r="M2505" s="82"/>
      <c r="N2505" s="77"/>
      <c r="O2505" s="84" t="s">
        <v>2169</v>
      </c>
      <c r="P2505" s="86">
        <v>43862.463796296295</v>
      </c>
      <c r="Q2505" s="84" t="s">
        <v>2267</v>
      </c>
      <c r="R2505" s="84"/>
      <c r="S2505" s="84"/>
      <c r="T2505" s="84"/>
      <c r="U2505" s="84"/>
      <c r="V2505" s="87" t="s">
        <v>4127</v>
      </c>
      <c r="W2505" s="86">
        <v>43862.463796296295</v>
      </c>
      <c r="X2505" s="90">
        <v>43862</v>
      </c>
      <c r="Y2505" s="92" t="s">
        <v>6563</v>
      </c>
      <c r="Z2505" s="87" t="s">
        <v>10339</v>
      </c>
      <c r="AA2505" s="84"/>
      <c r="AB2505" s="84"/>
      <c r="AC2505" s="92" t="s">
        <v>14221</v>
      </c>
      <c r="AD2505" s="84"/>
      <c r="AE2505" s="84" t="b">
        <v>0</v>
      </c>
      <c r="AF2505" s="84">
        <v>0</v>
      </c>
      <c r="AG2505" s="92" t="s">
        <v>16467</v>
      </c>
      <c r="AH2505" s="84" t="b">
        <v>0</v>
      </c>
      <c r="AI2505" s="84" t="s">
        <v>16520</v>
      </c>
      <c r="AJ2505" s="84"/>
      <c r="AK2505" s="92" t="s">
        <v>16467</v>
      </c>
      <c r="AL2505" s="84" t="b">
        <v>0</v>
      </c>
      <c r="AM2505" s="84">
        <v>24</v>
      </c>
      <c r="AN2505" s="92" t="s">
        <v>14417</v>
      </c>
      <c r="AO2505" s="84" t="s">
        <v>16534</v>
      </c>
      <c r="AP2505" s="84" t="b">
        <v>0</v>
      </c>
      <c r="AQ2505" s="92" t="s">
        <v>14417</v>
      </c>
      <c r="AR2505" s="84" t="s">
        <v>179</v>
      </c>
      <c r="AS2505" s="84">
        <v>0</v>
      </c>
      <c r="AT2505" s="84">
        <v>0</v>
      </c>
      <c r="AU2505" s="84"/>
      <c r="AV2505" s="84"/>
      <c r="AW2505" s="84"/>
      <c r="AX2505" s="84"/>
      <c r="AY2505" s="84"/>
      <c r="AZ2505" s="84"/>
      <c r="BA2505" s="84"/>
      <c r="BB2505" s="84"/>
      <c r="BC2505">
        <v>1</v>
      </c>
      <c r="BD2505">
        <v>0</v>
      </c>
      <c r="BE2505">
        <v>0</v>
      </c>
      <c r="BF2505">
        <v>0</v>
      </c>
      <c r="BG2505">
        <v>1</v>
      </c>
      <c r="BH2505">
        <v>0</v>
      </c>
    </row>
    <row r="2506" spans="1:60" x14ac:dyDescent="0.3">
      <c r="A2506" s="69" t="s">
        <v>1567</v>
      </c>
      <c r="B2506" s="69" t="s">
        <v>1777</v>
      </c>
      <c r="C2506" s="70"/>
      <c r="D2506" s="71"/>
      <c r="E2506" s="72"/>
      <c r="F2506" s="73"/>
      <c r="G2506" s="70"/>
      <c r="H2506" s="74"/>
      <c r="I2506" s="75"/>
      <c r="J2506" s="75"/>
      <c r="K2506" s="36"/>
      <c r="L2506" s="82"/>
      <c r="M2506" s="82"/>
      <c r="N2506" s="77"/>
      <c r="O2506" s="84" t="s">
        <v>2169</v>
      </c>
      <c r="P2506" s="86">
        <v>43862.463819444441</v>
      </c>
      <c r="Q2506" s="84" t="s">
        <v>2586</v>
      </c>
      <c r="R2506" s="84"/>
      <c r="S2506" s="84"/>
      <c r="T2506" s="84"/>
      <c r="U2506" s="84"/>
      <c r="V2506" s="87" t="s">
        <v>4298</v>
      </c>
      <c r="W2506" s="86">
        <v>43862.463819444441</v>
      </c>
      <c r="X2506" s="90">
        <v>43862</v>
      </c>
      <c r="Y2506" s="92" t="s">
        <v>7124</v>
      </c>
      <c r="Z2506" s="87" t="s">
        <v>10913</v>
      </c>
      <c r="AA2506" s="84"/>
      <c r="AB2506" s="84"/>
      <c r="AC2506" s="92" t="s">
        <v>14799</v>
      </c>
      <c r="AD2506" s="84"/>
      <c r="AE2506" s="84" t="b">
        <v>0</v>
      </c>
      <c r="AF2506" s="84">
        <v>0</v>
      </c>
      <c r="AG2506" s="92" t="s">
        <v>16467</v>
      </c>
      <c r="AH2506" s="84" t="b">
        <v>0</v>
      </c>
      <c r="AI2506" s="84" t="s">
        <v>16520</v>
      </c>
      <c r="AJ2506" s="84"/>
      <c r="AK2506" s="92" t="s">
        <v>16467</v>
      </c>
      <c r="AL2506" s="84" t="b">
        <v>0</v>
      </c>
      <c r="AM2506" s="84">
        <v>3</v>
      </c>
      <c r="AN2506" s="92" t="s">
        <v>15296</v>
      </c>
      <c r="AO2506" s="84" t="s">
        <v>16534</v>
      </c>
      <c r="AP2506" s="84" t="b">
        <v>0</v>
      </c>
      <c r="AQ2506" s="92" t="s">
        <v>15296</v>
      </c>
      <c r="AR2506" s="84" t="s">
        <v>179</v>
      </c>
      <c r="AS2506" s="84">
        <v>0</v>
      </c>
      <c r="AT2506" s="84">
        <v>0</v>
      </c>
      <c r="AU2506" s="84"/>
      <c r="AV2506" s="84"/>
      <c r="AW2506" s="84"/>
      <c r="AX2506" s="84"/>
      <c r="AY2506" s="84"/>
      <c r="AZ2506" s="84"/>
      <c r="BA2506" s="84"/>
      <c r="BB2506" s="84"/>
      <c r="BC2506">
        <v>1</v>
      </c>
      <c r="BD2506">
        <v>0</v>
      </c>
      <c r="BE2506">
        <v>0</v>
      </c>
      <c r="BF2506">
        <v>0</v>
      </c>
      <c r="BG2506">
        <v>1</v>
      </c>
      <c r="BH2506">
        <v>0</v>
      </c>
    </row>
    <row r="2507" spans="1:60" x14ac:dyDescent="0.3">
      <c r="A2507" s="69" t="s">
        <v>935</v>
      </c>
      <c r="B2507" s="69" t="s">
        <v>1735</v>
      </c>
      <c r="C2507" s="70"/>
      <c r="D2507" s="71"/>
      <c r="E2507" s="72"/>
      <c r="F2507" s="73"/>
      <c r="G2507" s="70"/>
      <c r="H2507" s="74"/>
      <c r="I2507" s="75"/>
      <c r="J2507" s="75"/>
      <c r="K2507" s="36"/>
      <c r="L2507" s="82"/>
      <c r="M2507" s="82"/>
      <c r="N2507" s="77"/>
      <c r="O2507" s="84" t="s">
        <v>2169</v>
      </c>
      <c r="P2507" s="86">
        <v>43862.463993055557</v>
      </c>
      <c r="Q2507" s="84" t="s">
        <v>2393</v>
      </c>
      <c r="R2507" s="84"/>
      <c r="S2507" s="84"/>
      <c r="T2507" s="84"/>
      <c r="U2507" s="84"/>
      <c r="V2507" s="87" t="s">
        <v>3713</v>
      </c>
      <c r="W2507" s="86">
        <v>43862.463993055557</v>
      </c>
      <c r="X2507" s="90">
        <v>43862</v>
      </c>
      <c r="Y2507" s="92" t="s">
        <v>5909</v>
      </c>
      <c r="Z2507" s="87" t="s">
        <v>9679</v>
      </c>
      <c r="AA2507" s="84"/>
      <c r="AB2507" s="84"/>
      <c r="AC2507" s="92" t="s">
        <v>13557</v>
      </c>
      <c r="AD2507" s="84"/>
      <c r="AE2507" s="84" t="b">
        <v>0</v>
      </c>
      <c r="AF2507" s="84">
        <v>0</v>
      </c>
      <c r="AG2507" s="92" t="s">
        <v>16467</v>
      </c>
      <c r="AH2507" s="84" t="b">
        <v>0</v>
      </c>
      <c r="AI2507" s="84" t="s">
        <v>16522</v>
      </c>
      <c r="AJ2507" s="84"/>
      <c r="AK2507" s="92" t="s">
        <v>16467</v>
      </c>
      <c r="AL2507" s="84" t="b">
        <v>0</v>
      </c>
      <c r="AM2507" s="84">
        <v>42</v>
      </c>
      <c r="AN2507" s="92" t="s">
        <v>15177</v>
      </c>
      <c r="AO2507" s="84" t="s">
        <v>16534</v>
      </c>
      <c r="AP2507" s="84" t="b">
        <v>0</v>
      </c>
      <c r="AQ2507" s="92" t="s">
        <v>15177</v>
      </c>
      <c r="AR2507" s="84" t="s">
        <v>179</v>
      </c>
      <c r="AS2507" s="84">
        <v>0</v>
      </c>
      <c r="AT2507" s="84">
        <v>0</v>
      </c>
      <c r="AU2507" s="84"/>
      <c r="AV2507" s="84"/>
      <c r="AW2507" s="84"/>
      <c r="AX2507" s="84"/>
      <c r="AY2507" s="84"/>
      <c r="AZ2507" s="84"/>
      <c r="BA2507" s="84"/>
      <c r="BB2507" s="84"/>
      <c r="BC2507">
        <v>1</v>
      </c>
      <c r="BD2507">
        <v>0</v>
      </c>
      <c r="BE2507">
        <v>0</v>
      </c>
      <c r="BF2507">
        <v>0</v>
      </c>
      <c r="BG2507">
        <v>1</v>
      </c>
      <c r="BH2507">
        <v>0</v>
      </c>
    </row>
    <row r="2508" spans="1:60" x14ac:dyDescent="0.3">
      <c r="A2508" s="69" t="s">
        <v>1890</v>
      </c>
      <c r="B2508" s="69" t="s">
        <v>1658</v>
      </c>
      <c r="C2508" s="70"/>
      <c r="D2508" s="71"/>
      <c r="E2508" s="72"/>
      <c r="F2508" s="73"/>
      <c r="G2508" s="70"/>
      <c r="H2508" s="74"/>
      <c r="I2508" s="75"/>
      <c r="J2508" s="75"/>
      <c r="K2508" s="36"/>
      <c r="L2508" s="82"/>
      <c r="M2508" s="82"/>
      <c r="N2508" s="77"/>
      <c r="O2508" s="84" t="s">
        <v>2169</v>
      </c>
      <c r="P2508" s="86">
        <v>43862.464537037034</v>
      </c>
      <c r="Q2508" s="84" t="s">
        <v>2787</v>
      </c>
      <c r="R2508" s="84"/>
      <c r="S2508" s="84"/>
      <c r="T2508" s="84" t="s">
        <v>2883</v>
      </c>
      <c r="U2508" s="84"/>
      <c r="V2508" s="87" t="s">
        <v>4593</v>
      </c>
      <c r="W2508" s="86">
        <v>43862.464537037034</v>
      </c>
      <c r="X2508" s="90">
        <v>43862</v>
      </c>
      <c r="Y2508" s="92" t="s">
        <v>7829</v>
      </c>
      <c r="Z2508" s="87" t="s">
        <v>11652</v>
      </c>
      <c r="AA2508" s="84"/>
      <c r="AB2508" s="84"/>
      <c r="AC2508" s="92" t="s">
        <v>15552</v>
      </c>
      <c r="AD2508" s="84"/>
      <c r="AE2508" s="84" t="b">
        <v>0</v>
      </c>
      <c r="AF2508" s="84">
        <v>0</v>
      </c>
      <c r="AG2508" s="92" t="s">
        <v>16467</v>
      </c>
      <c r="AH2508" s="84" t="b">
        <v>0</v>
      </c>
      <c r="AI2508" s="84" t="s">
        <v>16520</v>
      </c>
      <c r="AJ2508" s="84"/>
      <c r="AK2508" s="92" t="s">
        <v>16467</v>
      </c>
      <c r="AL2508" s="84" t="b">
        <v>0</v>
      </c>
      <c r="AM2508" s="84">
        <v>1</v>
      </c>
      <c r="AN2508" s="92" t="s">
        <v>15548</v>
      </c>
      <c r="AO2508" s="84" t="s">
        <v>16534</v>
      </c>
      <c r="AP2508" s="84" t="b">
        <v>0</v>
      </c>
      <c r="AQ2508" s="92" t="s">
        <v>15548</v>
      </c>
      <c r="AR2508" s="84" t="s">
        <v>179</v>
      </c>
      <c r="AS2508" s="84">
        <v>0</v>
      </c>
      <c r="AT2508" s="84">
        <v>0</v>
      </c>
      <c r="AU2508" s="84"/>
      <c r="AV2508" s="84"/>
      <c r="AW2508" s="84"/>
      <c r="AX2508" s="84"/>
      <c r="AY2508" s="84"/>
      <c r="AZ2508" s="84"/>
      <c r="BA2508" s="84"/>
      <c r="BB2508" s="84"/>
      <c r="BC2508">
        <v>1</v>
      </c>
      <c r="BD2508">
        <v>0</v>
      </c>
      <c r="BE2508">
        <v>0</v>
      </c>
      <c r="BF2508">
        <v>0</v>
      </c>
      <c r="BG2508">
        <v>1</v>
      </c>
      <c r="BH2508">
        <v>0</v>
      </c>
    </row>
    <row r="2509" spans="1:60" x14ac:dyDescent="0.3">
      <c r="A2509" s="69" t="s">
        <v>1524</v>
      </c>
      <c r="B2509" s="69" t="s">
        <v>1524</v>
      </c>
      <c r="C2509" s="70"/>
      <c r="D2509" s="71"/>
      <c r="E2509" s="72"/>
      <c r="F2509" s="73"/>
      <c r="G2509" s="70"/>
      <c r="H2509" s="74"/>
      <c r="I2509" s="75"/>
      <c r="J2509" s="75"/>
      <c r="K2509" s="36"/>
      <c r="L2509" s="82"/>
      <c r="M2509" s="82"/>
      <c r="N2509" s="77"/>
      <c r="O2509" s="84" t="s">
        <v>179</v>
      </c>
      <c r="P2509" s="86">
        <v>43862.46466435185</v>
      </c>
      <c r="Q2509" s="84" t="s">
        <v>2450</v>
      </c>
      <c r="R2509" s="84"/>
      <c r="S2509" s="84"/>
      <c r="T2509" s="84" t="s">
        <v>2873</v>
      </c>
      <c r="U2509" s="84"/>
      <c r="V2509" s="87" t="s">
        <v>4260</v>
      </c>
      <c r="W2509" s="86">
        <v>43862.46466435185</v>
      </c>
      <c r="X2509" s="90">
        <v>43862</v>
      </c>
      <c r="Y2509" s="92" t="s">
        <v>7028</v>
      </c>
      <c r="Z2509" s="87" t="s">
        <v>10814</v>
      </c>
      <c r="AA2509" s="84"/>
      <c r="AB2509" s="84"/>
      <c r="AC2509" s="92" t="s">
        <v>14698</v>
      </c>
      <c r="AD2509" s="92" t="s">
        <v>16457</v>
      </c>
      <c r="AE2509" s="84" t="b">
        <v>0</v>
      </c>
      <c r="AF2509" s="84">
        <v>2</v>
      </c>
      <c r="AG2509" s="92" t="s">
        <v>16501</v>
      </c>
      <c r="AH2509" s="84" t="b">
        <v>0</v>
      </c>
      <c r="AI2509" s="84" t="s">
        <v>16520</v>
      </c>
      <c r="AJ2509" s="84"/>
      <c r="AK2509" s="92" t="s">
        <v>16467</v>
      </c>
      <c r="AL2509" s="84" t="b">
        <v>0</v>
      </c>
      <c r="AM2509" s="84">
        <v>2</v>
      </c>
      <c r="AN2509" s="92" t="s">
        <v>16467</v>
      </c>
      <c r="AO2509" s="84" t="s">
        <v>16534</v>
      </c>
      <c r="AP2509" s="84" t="b">
        <v>0</v>
      </c>
      <c r="AQ2509" s="92" t="s">
        <v>16457</v>
      </c>
      <c r="AR2509" s="84" t="s">
        <v>179</v>
      </c>
      <c r="AS2509" s="84">
        <v>0</v>
      </c>
      <c r="AT2509" s="84">
        <v>0</v>
      </c>
      <c r="AU2509" s="84"/>
      <c r="AV2509" s="84"/>
      <c r="AW2509" s="84"/>
      <c r="AX2509" s="84"/>
      <c r="AY2509" s="84"/>
      <c r="AZ2509" s="84"/>
      <c r="BA2509" s="84"/>
      <c r="BB2509" s="84"/>
      <c r="BC2509">
        <v>1</v>
      </c>
      <c r="BD2509">
        <v>0</v>
      </c>
      <c r="BE2509">
        <v>0</v>
      </c>
      <c r="BF2509">
        <v>1</v>
      </c>
      <c r="BG2509">
        <v>0</v>
      </c>
      <c r="BH2509">
        <v>0</v>
      </c>
    </row>
    <row r="2510" spans="1:60" x14ac:dyDescent="0.3">
      <c r="A2510" s="69" t="s">
        <v>1659</v>
      </c>
      <c r="B2510" s="69" t="s">
        <v>1657</v>
      </c>
      <c r="C2510" s="70"/>
      <c r="D2510" s="71"/>
      <c r="E2510" s="72"/>
      <c r="F2510" s="73"/>
      <c r="G2510" s="70"/>
      <c r="H2510" s="74"/>
      <c r="I2510" s="75"/>
      <c r="J2510" s="75"/>
      <c r="K2510" s="36"/>
      <c r="L2510" s="82"/>
      <c r="M2510" s="82"/>
      <c r="N2510" s="77"/>
      <c r="O2510" s="84" t="s">
        <v>2169</v>
      </c>
      <c r="P2510" s="86">
        <v>43862.464837962965</v>
      </c>
      <c r="Q2510" s="84" t="s">
        <v>2430</v>
      </c>
      <c r="R2510" s="84"/>
      <c r="S2510" s="84"/>
      <c r="T2510" s="84"/>
      <c r="U2510" s="84"/>
      <c r="V2510" s="87" t="s">
        <v>4385</v>
      </c>
      <c r="W2510" s="86">
        <v>43862.464837962965</v>
      </c>
      <c r="X2510" s="90">
        <v>43862</v>
      </c>
      <c r="Y2510" s="92" t="s">
        <v>7316</v>
      </c>
      <c r="Z2510" s="87" t="s">
        <v>11115</v>
      </c>
      <c r="AA2510" s="84"/>
      <c r="AB2510" s="84"/>
      <c r="AC2510" s="92" t="s">
        <v>15004</v>
      </c>
      <c r="AD2510" s="84"/>
      <c r="AE2510" s="84" t="b">
        <v>0</v>
      </c>
      <c r="AF2510" s="84">
        <v>0</v>
      </c>
      <c r="AG2510" s="92" t="s">
        <v>16467</v>
      </c>
      <c r="AH2510" s="84" t="b">
        <v>0</v>
      </c>
      <c r="AI2510" s="84" t="s">
        <v>16520</v>
      </c>
      <c r="AJ2510" s="84"/>
      <c r="AK2510" s="92" t="s">
        <v>16467</v>
      </c>
      <c r="AL2510" s="84" t="b">
        <v>0</v>
      </c>
      <c r="AM2510" s="84">
        <v>5</v>
      </c>
      <c r="AN2510" s="92" t="s">
        <v>15002</v>
      </c>
      <c r="AO2510" s="84" t="s">
        <v>16534</v>
      </c>
      <c r="AP2510" s="84" t="b">
        <v>0</v>
      </c>
      <c r="AQ2510" s="92" t="s">
        <v>15002</v>
      </c>
      <c r="AR2510" s="84" t="s">
        <v>179</v>
      </c>
      <c r="AS2510" s="84">
        <v>0</v>
      </c>
      <c r="AT2510" s="84">
        <v>0</v>
      </c>
      <c r="AU2510" s="84"/>
      <c r="AV2510" s="84"/>
      <c r="AW2510" s="84"/>
      <c r="AX2510" s="84"/>
      <c r="AY2510" s="84"/>
      <c r="AZ2510" s="84"/>
      <c r="BA2510" s="84"/>
      <c r="BB2510" s="84"/>
      <c r="BC2510">
        <v>1</v>
      </c>
      <c r="BD2510">
        <v>0</v>
      </c>
      <c r="BE2510">
        <v>0</v>
      </c>
      <c r="BF2510">
        <v>0</v>
      </c>
      <c r="BG2510">
        <v>1</v>
      </c>
      <c r="BH2510">
        <v>0</v>
      </c>
    </row>
    <row r="2511" spans="1:60" x14ac:dyDescent="0.3">
      <c r="A2511" s="69" t="s">
        <v>936</v>
      </c>
      <c r="B2511" s="69" t="s">
        <v>2096</v>
      </c>
      <c r="C2511" s="70"/>
      <c r="D2511" s="71"/>
      <c r="E2511" s="72"/>
      <c r="F2511" s="73"/>
      <c r="G2511" s="70"/>
      <c r="H2511" s="74"/>
      <c r="I2511" s="75"/>
      <c r="J2511" s="75"/>
      <c r="K2511" s="36"/>
      <c r="L2511" s="82"/>
      <c r="M2511" s="82"/>
      <c r="N2511" s="77"/>
      <c r="O2511" s="84" t="s">
        <v>2169</v>
      </c>
      <c r="P2511" s="86">
        <v>43862.46502314815</v>
      </c>
      <c r="Q2511" s="84" t="s">
        <v>2284</v>
      </c>
      <c r="R2511" s="84"/>
      <c r="S2511" s="84"/>
      <c r="T2511" s="84" t="s">
        <v>2883</v>
      </c>
      <c r="U2511" s="84"/>
      <c r="V2511" s="87" t="s">
        <v>3714</v>
      </c>
      <c r="W2511" s="86">
        <v>43862.46502314815</v>
      </c>
      <c r="X2511" s="90">
        <v>43862</v>
      </c>
      <c r="Y2511" s="92" t="s">
        <v>5910</v>
      </c>
      <c r="Z2511" s="87" t="s">
        <v>9680</v>
      </c>
      <c r="AA2511" s="84"/>
      <c r="AB2511" s="84"/>
      <c r="AC2511" s="92" t="s">
        <v>13558</v>
      </c>
      <c r="AD2511" s="84"/>
      <c r="AE2511" s="84" t="b">
        <v>0</v>
      </c>
      <c r="AF2511" s="84">
        <v>0</v>
      </c>
      <c r="AG2511" s="92" t="s">
        <v>16467</v>
      </c>
      <c r="AH2511" s="84" t="b">
        <v>0</v>
      </c>
      <c r="AI2511" s="84" t="s">
        <v>16520</v>
      </c>
      <c r="AJ2511" s="84"/>
      <c r="AK2511" s="92" t="s">
        <v>16467</v>
      </c>
      <c r="AL2511" s="84" t="b">
        <v>0</v>
      </c>
      <c r="AM2511" s="84">
        <v>230</v>
      </c>
      <c r="AN2511" s="92" t="s">
        <v>16293</v>
      </c>
      <c r="AO2511" s="84" t="s">
        <v>16534</v>
      </c>
      <c r="AP2511" s="84" t="b">
        <v>0</v>
      </c>
      <c r="AQ2511" s="92" t="s">
        <v>16293</v>
      </c>
      <c r="AR2511" s="84" t="s">
        <v>179</v>
      </c>
      <c r="AS2511" s="84">
        <v>0</v>
      </c>
      <c r="AT2511" s="84">
        <v>0</v>
      </c>
      <c r="AU2511" s="84"/>
      <c r="AV2511" s="84"/>
      <c r="AW2511" s="84"/>
      <c r="AX2511" s="84"/>
      <c r="AY2511" s="84"/>
      <c r="AZ2511" s="84"/>
      <c r="BA2511" s="84"/>
      <c r="BB2511" s="84"/>
      <c r="BC2511">
        <v>1</v>
      </c>
      <c r="BD2511">
        <v>0</v>
      </c>
      <c r="BE2511">
        <v>0</v>
      </c>
      <c r="BF2511">
        <v>0</v>
      </c>
      <c r="BG2511">
        <v>1</v>
      </c>
      <c r="BH2511">
        <v>0</v>
      </c>
    </row>
    <row r="2512" spans="1:60" x14ac:dyDescent="0.3">
      <c r="A2512" s="69" t="s">
        <v>1871</v>
      </c>
      <c r="B2512" s="69" t="s">
        <v>1871</v>
      </c>
      <c r="C2512" s="70"/>
      <c r="D2512" s="71"/>
      <c r="E2512" s="72"/>
      <c r="F2512" s="73"/>
      <c r="G2512" s="70"/>
      <c r="H2512" s="74"/>
      <c r="I2512" s="75"/>
      <c r="J2512" s="75"/>
      <c r="K2512" s="36"/>
      <c r="L2512" s="82"/>
      <c r="M2512" s="82"/>
      <c r="N2512" s="77"/>
      <c r="O2512" s="84" t="s">
        <v>179</v>
      </c>
      <c r="P2512" s="86">
        <v>43862.46665509259</v>
      </c>
      <c r="Q2512" s="84" t="s">
        <v>2455</v>
      </c>
      <c r="R2512" s="84"/>
      <c r="S2512" s="84"/>
      <c r="T2512" s="84" t="s">
        <v>2883</v>
      </c>
      <c r="U2512" s="84"/>
      <c r="V2512" s="87" t="s">
        <v>4578</v>
      </c>
      <c r="W2512" s="86">
        <v>43862.46665509259</v>
      </c>
      <c r="X2512" s="90">
        <v>43862</v>
      </c>
      <c r="Y2512" s="92" t="s">
        <v>7790</v>
      </c>
      <c r="Z2512" s="87" t="s">
        <v>11612</v>
      </c>
      <c r="AA2512" s="84"/>
      <c r="AB2512" s="84"/>
      <c r="AC2512" s="92" t="s">
        <v>15511</v>
      </c>
      <c r="AD2512" s="84"/>
      <c r="AE2512" s="84" t="b">
        <v>0</v>
      </c>
      <c r="AF2512" s="84">
        <v>2</v>
      </c>
      <c r="AG2512" s="92" t="s">
        <v>16467</v>
      </c>
      <c r="AH2512" s="84" t="b">
        <v>0</v>
      </c>
      <c r="AI2512" s="84" t="s">
        <v>16520</v>
      </c>
      <c r="AJ2512" s="84"/>
      <c r="AK2512" s="92" t="s">
        <v>16467</v>
      </c>
      <c r="AL2512" s="84" t="b">
        <v>0</v>
      </c>
      <c r="AM2512" s="84">
        <v>5</v>
      </c>
      <c r="AN2512" s="92" t="s">
        <v>16467</v>
      </c>
      <c r="AO2512" s="84" t="s">
        <v>16534</v>
      </c>
      <c r="AP2512" s="84" t="b">
        <v>0</v>
      </c>
      <c r="AQ2512" s="92" t="s">
        <v>15511</v>
      </c>
      <c r="AR2512" s="84" t="s">
        <v>179</v>
      </c>
      <c r="AS2512" s="84">
        <v>0</v>
      </c>
      <c r="AT2512" s="84">
        <v>0</v>
      </c>
      <c r="AU2512" s="84"/>
      <c r="AV2512" s="84"/>
      <c r="AW2512" s="84"/>
      <c r="AX2512" s="84"/>
      <c r="AY2512" s="84"/>
      <c r="AZ2512" s="84"/>
      <c r="BA2512" s="84"/>
      <c r="BB2512" s="84"/>
      <c r="BC2512">
        <v>1</v>
      </c>
      <c r="BD2512">
        <v>0</v>
      </c>
      <c r="BE2512">
        <v>0</v>
      </c>
      <c r="BF2512">
        <v>1</v>
      </c>
      <c r="BG2512">
        <v>0</v>
      </c>
      <c r="BH2512">
        <v>0</v>
      </c>
    </row>
    <row r="2513" spans="1:60" x14ac:dyDescent="0.3">
      <c r="A2513" s="69" t="s">
        <v>941</v>
      </c>
      <c r="B2513" s="69" t="s">
        <v>2128</v>
      </c>
      <c r="C2513" s="70"/>
      <c r="D2513" s="71"/>
      <c r="E2513" s="72"/>
      <c r="F2513" s="73"/>
      <c r="G2513" s="70"/>
      <c r="H2513" s="74"/>
      <c r="I2513" s="75"/>
      <c r="J2513" s="75"/>
      <c r="K2513" s="36"/>
      <c r="L2513" s="82"/>
      <c r="M2513" s="82"/>
      <c r="N2513" s="77"/>
      <c r="O2513" s="84" t="s">
        <v>2168</v>
      </c>
      <c r="P2513" s="86">
        <v>43862.467361111114</v>
      </c>
      <c r="Q2513" s="84" t="s">
        <v>2177</v>
      </c>
      <c r="R2513" s="84"/>
      <c r="S2513" s="84"/>
      <c r="T2513" s="84"/>
      <c r="U2513" s="84"/>
      <c r="V2513" s="87" t="s">
        <v>3719</v>
      </c>
      <c r="W2513" s="86">
        <v>43862.467361111114</v>
      </c>
      <c r="X2513" s="90">
        <v>43862</v>
      </c>
      <c r="Y2513" s="92" t="s">
        <v>5915</v>
      </c>
      <c r="Z2513" s="87" t="s">
        <v>9685</v>
      </c>
      <c r="AA2513" s="84"/>
      <c r="AB2513" s="84"/>
      <c r="AC2513" s="92" t="s">
        <v>13563</v>
      </c>
      <c r="AD2513" s="84"/>
      <c r="AE2513" s="84" t="b">
        <v>0</v>
      </c>
      <c r="AF2513" s="84">
        <v>0</v>
      </c>
      <c r="AG2513" s="92" t="s">
        <v>16467</v>
      </c>
      <c r="AH2513" s="84" t="b">
        <v>0</v>
      </c>
      <c r="AI2513" s="84" t="s">
        <v>16520</v>
      </c>
      <c r="AJ2513" s="84"/>
      <c r="AK2513" s="92" t="s">
        <v>16467</v>
      </c>
      <c r="AL2513" s="84" t="b">
        <v>0</v>
      </c>
      <c r="AM2513" s="84">
        <v>71</v>
      </c>
      <c r="AN2513" s="92" t="s">
        <v>15397</v>
      </c>
      <c r="AO2513" s="84" t="s">
        <v>16534</v>
      </c>
      <c r="AP2513" s="84" t="b">
        <v>0</v>
      </c>
      <c r="AQ2513" s="92" t="s">
        <v>15397</v>
      </c>
      <c r="AR2513" s="84" t="s">
        <v>179</v>
      </c>
      <c r="AS2513" s="84">
        <v>0</v>
      </c>
      <c r="AT2513" s="84">
        <v>0</v>
      </c>
      <c r="AU2513" s="84"/>
      <c r="AV2513" s="84"/>
      <c r="AW2513" s="84"/>
      <c r="AX2513" s="84"/>
      <c r="AY2513" s="84"/>
      <c r="AZ2513" s="84"/>
      <c r="BA2513" s="84"/>
      <c r="BB2513" s="84"/>
      <c r="BC2513">
        <v>2</v>
      </c>
      <c r="BD2513">
        <v>0</v>
      </c>
      <c r="BE2513">
        <v>2</v>
      </c>
      <c r="BF2513">
        <v>0</v>
      </c>
      <c r="BG2513">
        <v>0</v>
      </c>
      <c r="BH2513">
        <v>0</v>
      </c>
    </row>
    <row r="2514" spans="1:60" x14ac:dyDescent="0.3">
      <c r="A2514" s="69" t="s">
        <v>941</v>
      </c>
      <c r="B2514" s="69" t="s">
        <v>2129</v>
      </c>
      <c r="C2514" s="70"/>
      <c r="D2514" s="71"/>
      <c r="E2514" s="72"/>
      <c r="F2514" s="73"/>
      <c r="G2514" s="70"/>
      <c r="H2514" s="74"/>
      <c r="I2514" s="75"/>
      <c r="J2514" s="75"/>
      <c r="K2514" s="36"/>
      <c r="L2514" s="82"/>
      <c r="M2514" s="82"/>
      <c r="N2514" s="77"/>
      <c r="O2514" s="84" t="s">
        <v>2168</v>
      </c>
      <c r="P2514" s="86">
        <v>43862.467361111114</v>
      </c>
      <c r="Q2514" s="84" t="s">
        <v>2177</v>
      </c>
      <c r="R2514" s="84"/>
      <c r="S2514" s="84"/>
      <c r="T2514" s="84"/>
      <c r="U2514" s="84"/>
      <c r="V2514" s="87" t="s">
        <v>3719</v>
      </c>
      <c r="W2514" s="86">
        <v>43862.467361111114</v>
      </c>
      <c r="X2514" s="90">
        <v>43862</v>
      </c>
      <c r="Y2514" s="92" t="s">
        <v>5915</v>
      </c>
      <c r="Z2514" s="87" t="s">
        <v>9685</v>
      </c>
      <c r="AA2514" s="84"/>
      <c r="AB2514" s="84"/>
      <c r="AC2514" s="92" t="s">
        <v>13563</v>
      </c>
      <c r="AD2514" s="84"/>
      <c r="AE2514" s="84" t="b">
        <v>0</v>
      </c>
      <c r="AF2514" s="84">
        <v>0</v>
      </c>
      <c r="AG2514" s="92" t="s">
        <v>16467</v>
      </c>
      <c r="AH2514" s="84" t="b">
        <v>0</v>
      </c>
      <c r="AI2514" s="84" t="s">
        <v>16520</v>
      </c>
      <c r="AJ2514" s="84"/>
      <c r="AK2514" s="92" t="s">
        <v>16467</v>
      </c>
      <c r="AL2514" s="84" t="b">
        <v>0</v>
      </c>
      <c r="AM2514" s="84">
        <v>71</v>
      </c>
      <c r="AN2514" s="92" t="s">
        <v>15397</v>
      </c>
      <c r="AO2514" s="84" t="s">
        <v>16534</v>
      </c>
      <c r="AP2514" s="84" t="b">
        <v>0</v>
      </c>
      <c r="AQ2514" s="92" t="s">
        <v>15397</v>
      </c>
      <c r="AR2514" s="84" t="s">
        <v>179</v>
      </c>
      <c r="AS2514" s="84">
        <v>0</v>
      </c>
      <c r="AT2514" s="84">
        <v>0</v>
      </c>
      <c r="AU2514" s="84"/>
      <c r="AV2514" s="84"/>
      <c r="AW2514" s="84"/>
      <c r="AX2514" s="84"/>
      <c r="AY2514" s="84"/>
      <c r="AZ2514" s="84"/>
      <c r="BA2514" s="84"/>
      <c r="BB2514" s="84"/>
      <c r="BC2514">
        <v>1</v>
      </c>
      <c r="BD2514">
        <v>0</v>
      </c>
      <c r="BE2514">
        <v>1</v>
      </c>
      <c r="BF2514">
        <v>0</v>
      </c>
      <c r="BG2514">
        <v>0</v>
      </c>
      <c r="BH2514">
        <v>0</v>
      </c>
    </row>
    <row r="2515" spans="1:60" x14ac:dyDescent="0.3">
      <c r="A2515" s="69" t="s">
        <v>944</v>
      </c>
      <c r="B2515" s="69" t="s">
        <v>944</v>
      </c>
      <c r="C2515" s="70"/>
      <c r="D2515" s="71"/>
      <c r="E2515" s="72"/>
      <c r="F2515" s="73"/>
      <c r="G2515" s="70"/>
      <c r="H2515" s="74"/>
      <c r="I2515" s="75"/>
      <c r="J2515" s="75"/>
      <c r="K2515" s="36"/>
      <c r="L2515" s="82"/>
      <c r="M2515" s="82"/>
      <c r="N2515" s="77"/>
      <c r="O2515" s="84" t="s">
        <v>179</v>
      </c>
      <c r="P2515" s="86">
        <v>43862.467442129629</v>
      </c>
      <c r="Q2515" s="84" t="s">
        <v>2443</v>
      </c>
      <c r="R2515" s="84"/>
      <c r="S2515" s="84"/>
      <c r="T2515" s="84" t="s">
        <v>2873</v>
      </c>
      <c r="U2515" s="84"/>
      <c r="V2515" s="87" t="s">
        <v>3722</v>
      </c>
      <c r="W2515" s="86">
        <v>43862.467442129629</v>
      </c>
      <c r="X2515" s="90">
        <v>43862</v>
      </c>
      <c r="Y2515" s="92" t="s">
        <v>5918</v>
      </c>
      <c r="Z2515" s="87" t="s">
        <v>9688</v>
      </c>
      <c r="AA2515" s="84"/>
      <c r="AB2515" s="84"/>
      <c r="AC2515" s="92" t="s">
        <v>13566</v>
      </c>
      <c r="AD2515" s="84"/>
      <c r="AE2515" s="84" t="b">
        <v>0</v>
      </c>
      <c r="AF2515" s="84">
        <v>2</v>
      </c>
      <c r="AG2515" s="92" t="s">
        <v>16467</v>
      </c>
      <c r="AH2515" s="84" t="b">
        <v>0</v>
      </c>
      <c r="AI2515" s="84" t="s">
        <v>16520</v>
      </c>
      <c r="AJ2515" s="84"/>
      <c r="AK2515" s="92" t="s">
        <v>16467</v>
      </c>
      <c r="AL2515" s="84" t="b">
        <v>0</v>
      </c>
      <c r="AM2515" s="84">
        <v>0</v>
      </c>
      <c r="AN2515" s="92" t="s">
        <v>16467</v>
      </c>
      <c r="AO2515" s="84" t="s">
        <v>16534</v>
      </c>
      <c r="AP2515" s="84" t="b">
        <v>0</v>
      </c>
      <c r="AQ2515" s="92" t="s">
        <v>13566</v>
      </c>
      <c r="AR2515" s="84" t="s">
        <v>179</v>
      </c>
      <c r="AS2515" s="84">
        <v>0</v>
      </c>
      <c r="AT2515" s="84">
        <v>0</v>
      </c>
      <c r="AU2515" s="84"/>
      <c r="AV2515" s="84"/>
      <c r="AW2515" s="84"/>
      <c r="AX2515" s="84"/>
      <c r="AY2515" s="84"/>
      <c r="AZ2515" s="84"/>
      <c r="BA2515" s="84"/>
      <c r="BB2515" s="84"/>
      <c r="BC2515">
        <v>2</v>
      </c>
      <c r="BD2515">
        <v>0</v>
      </c>
      <c r="BE2515">
        <v>0</v>
      </c>
      <c r="BF2515">
        <v>2</v>
      </c>
      <c r="BG2515">
        <v>0</v>
      </c>
      <c r="BH2515">
        <v>0</v>
      </c>
    </row>
    <row r="2516" spans="1:60" x14ac:dyDescent="0.3">
      <c r="A2516" s="69" t="s">
        <v>937</v>
      </c>
      <c r="B2516" s="69" t="s">
        <v>992</v>
      </c>
      <c r="C2516" s="70"/>
      <c r="D2516" s="71"/>
      <c r="E2516" s="72"/>
      <c r="F2516" s="73"/>
      <c r="G2516" s="70"/>
      <c r="H2516" s="74"/>
      <c r="I2516" s="75"/>
      <c r="J2516" s="75"/>
      <c r="K2516" s="36"/>
      <c r="L2516" s="82"/>
      <c r="M2516" s="82"/>
      <c r="N2516" s="77"/>
      <c r="O2516" s="84" t="s">
        <v>2169</v>
      </c>
      <c r="P2516" s="86">
        <v>43862.468009259261</v>
      </c>
      <c r="Q2516" s="84" t="s">
        <v>2441</v>
      </c>
      <c r="R2516" s="84"/>
      <c r="S2516" s="84"/>
      <c r="T2516" s="84" t="s">
        <v>2917</v>
      </c>
      <c r="U2516" s="84"/>
      <c r="V2516" s="87" t="s">
        <v>3715</v>
      </c>
      <c r="W2516" s="86">
        <v>43862.468009259261</v>
      </c>
      <c r="X2516" s="90">
        <v>43862</v>
      </c>
      <c r="Y2516" s="92" t="s">
        <v>5911</v>
      </c>
      <c r="Z2516" s="87" t="s">
        <v>9681</v>
      </c>
      <c r="AA2516" s="84"/>
      <c r="AB2516" s="84"/>
      <c r="AC2516" s="92" t="s">
        <v>13559</v>
      </c>
      <c r="AD2516" s="84"/>
      <c r="AE2516" s="84" t="b">
        <v>0</v>
      </c>
      <c r="AF2516" s="84">
        <v>0</v>
      </c>
      <c r="AG2516" s="92" t="s">
        <v>16467</v>
      </c>
      <c r="AH2516" s="84" t="b">
        <v>0</v>
      </c>
      <c r="AI2516" s="84" t="s">
        <v>16520</v>
      </c>
      <c r="AJ2516" s="84"/>
      <c r="AK2516" s="92" t="s">
        <v>16467</v>
      </c>
      <c r="AL2516" s="84" t="b">
        <v>0</v>
      </c>
      <c r="AM2516" s="84">
        <v>3</v>
      </c>
      <c r="AN2516" s="92" t="s">
        <v>13627</v>
      </c>
      <c r="AO2516" s="84" t="s">
        <v>16537</v>
      </c>
      <c r="AP2516" s="84" t="b">
        <v>0</v>
      </c>
      <c r="AQ2516" s="92" t="s">
        <v>13627</v>
      </c>
      <c r="AR2516" s="84" t="s">
        <v>179</v>
      </c>
      <c r="AS2516" s="84">
        <v>0</v>
      </c>
      <c r="AT2516" s="84">
        <v>0</v>
      </c>
      <c r="AU2516" s="84"/>
      <c r="AV2516" s="84"/>
      <c r="AW2516" s="84"/>
      <c r="AX2516" s="84"/>
      <c r="AY2516" s="84"/>
      <c r="AZ2516" s="84"/>
      <c r="BA2516" s="84"/>
      <c r="BB2516" s="84"/>
      <c r="BC2516">
        <v>1</v>
      </c>
      <c r="BD2516">
        <v>0</v>
      </c>
      <c r="BE2516">
        <v>0</v>
      </c>
      <c r="BF2516">
        <v>0</v>
      </c>
      <c r="BG2516">
        <v>1</v>
      </c>
      <c r="BH2516">
        <v>0</v>
      </c>
    </row>
    <row r="2517" spans="1:60" x14ac:dyDescent="0.3">
      <c r="A2517" s="69" t="s">
        <v>938</v>
      </c>
      <c r="B2517" s="69" t="s">
        <v>1445</v>
      </c>
      <c r="C2517" s="70"/>
      <c r="D2517" s="71"/>
      <c r="E2517" s="72"/>
      <c r="F2517" s="73"/>
      <c r="G2517" s="70"/>
      <c r="H2517" s="74"/>
      <c r="I2517" s="75"/>
      <c r="J2517" s="75"/>
      <c r="K2517" s="36"/>
      <c r="L2517" s="82"/>
      <c r="M2517" s="82"/>
      <c r="N2517" s="77"/>
      <c r="O2517" s="84" t="s">
        <v>2169</v>
      </c>
      <c r="P2517" s="86">
        <v>43862.468275462961</v>
      </c>
      <c r="Q2517" s="84" t="s">
        <v>2267</v>
      </c>
      <c r="R2517" s="84"/>
      <c r="S2517" s="84"/>
      <c r="T2517" s="84"/>
      <c r="U2517" s="84"/>
      <c r="V2517" s="87" t="s">
        <v>3716</v>
      </c>
      <c r="W2517" s="86">
        <v>43862.468275462961</v>
      </c>
      <c r="X2517" s="90">
        <v>43862</v>
      </c>
      <c r="Y2517" s="92" t="s">
        <v>5912</v>
      </c>
      <c r="Z2517" s="87" t="s">
        <v>9682</v>
      </c>
      <c r="AA2517" s="84"/>
      <c r="AB2517" s="84"/>
      <c r="AC2517" s="92" t="s">
        <v>13560</v>
      </c>
      <c r="AD2517" s="84"/>
      <c r="AE2517" s="84" t="b">
        <v>0</v>
      </c>
      <c r="AF2517" s="84">
        <v>0</v>
      </c>
      <c r="AG2517" s="92" t="s">
        <v>16467</v>
      </c>
      <c r="AH2517" s="84" t="b">
        <v>0</v>
      </c>
      <c r="AI2517" s="84" t="s">
        <v>16520</v>
      </c>
      <c r="AJ2517" s="84"/>
      <c r="AK2517" s="92" t="s">
        <v>16467</v>
      </c>
      <c r="AL2517" s="84" t="b">
        <v>0</v>
      </c>
      <c r="AM2517" s="84">
        <v>24</v>
      </c>
      <c r="AN2517" s="92" t="s">
        <v>14417</v>
      </c>
      <c r="AO2517" s="84" t="s">
        <v>16534</v>
      </c>
      <c r="AP2517" s="84" t="b">
        <v>0</v>
      </c>
      <c r="AQ2517" s="92" t="s">
        <v>14417</v>
      </c>
      <c r="AR2517" s="84" t="s">
        <v>179</v>
      </c>
      <c r="AS2517" s="84">
        <v>0</v>
      </c>
      <c r="AT2517" s="84">
        <v>0</v>
      </c>
      <c r="AU2517" s="84"/>
      <c r="AV2517" s="84"/>
      <c r="AW2517" s="84"/>
      <c r="AX2517" s="84"/>
      <c r="AY2517" s="84"/>
      <c r="AZ2517" s="84"/>
      <c r="BA2517" s="84"/>
      <c r="BB2517" s="84"/>
      <c r="BC2517">
        <v>1</v>
      </c>
      <c r="BD2517">
        <v>0</v>
      </c>
      <c r="BE2517">
        <v>0</v>
      </c>
      <c r="BF2517">
        <v>0</v>
      </c>
      <c r="BG2517">
        <v>1</v>
      </c>
      <c r="BH2517">
        <v>0</v>
      </c>
    </row>
    <row r="2518" spans="1:60" x14ac:dyDescent="0.3">
      <c r="A2518" s="69" t="s">
        <v>939</v>
      </c>
      <c r="B2518" s="69" t="s">
        <v>2015</v>
      </c>
      <c r="C2518" s="70"/>
      <c r="D2518" s="71"/>
      <c r="E2518" s="72"/>
      <c r="F2518" s="73"/>
      <c r="G2518" s="70"/>
      <c r="H2518" s="74"/>
      <c r="I2518" s="75"/>
      <c r="J2518" s="75"/>
      <c r="K2518" s="36"/>
      <c r="L2518" s="82"/>
      <c r="M2518" s="82"/>
      <c r="N2518" s="77"/>
      <c r="O2518" s="84" t="s">
        <v>2169</v>
      </c>
      <c r="P2518" s="86">
        <v>43862.468495370369</v>
      </c>
      <c r="Q2518" s="84" t="s">
        <v>2383</v>
      </c>
      <c r="R2518" s="84"/>
      <c r="S2518" s="84"/>
      <c r="T2518" s="84"/>
      <c r="U2518" s="84"/>
      <c r="V2518" s="87" t="s">
        <v>3717</v>
      </c>
      <c r="W2518" s="86">
        <v>43862.468495370369</v>
      </c>
      <c r="X2518" s="90">
        <v>43862</v>
      </c>
      <c r="Y2518" s="92" t="s">
        <v>5913</v>
      </c>
      <c r="Z2518" s="87" t="s">
        <v>9683</v>
      </c>
      <c r="AA2518" s="84"/>
      <c r="AB2518" s="84"/>
      <c r="AC2518" s="92" t="s">
        <v>13561</v>
      </c>
      <c r="AD2518" s="84"/>
      <c r="AE2518" s="84" t="b">
        <v>0</v>
      </c>
      <c r="AF2518" s="84">
        <v>0</v>
      </c>
      <c r="AG2518" s="92" t="s">
        <v>16467</v>
      </c>
      <c r="AH2518" s="84" t="b">
        <v>0</v>
      </c>
      <c r="AI2518" s="84" t="s">
        <v>16520</v>
      </c>
      <c r="AJ2518" s="84"/>
      <c r="AK2518" s="92" t="s">
        <v>16467</v>
      </c>
      <c r="AL2518" s="84" t="b">
        <v>0</v>
      </c>
      <c r="AM2518" s="84">
        <v>22</v>
      </c>
      <c r="AN2518" s="92" t="s">
        <v>16038</v>
      </c>
      <c r="AO2518" s="84" t="s">
        <v>16534</v>
      </c>
      <c r="AP2518" s="84" t="b">
        <v>0</v>
      </c>
      <c r="AQ2518" s="92" t="s">
        <v>16038</v>
      </c>
      <c r="AR2518" s="84" t="s">
        <v>179</v>
      </c>
      <c r="AS2518" s="84">
        <v>0</v>
      </c>
      <c r="AT2518" s="84">
        <v>0</v>
      </c>
      <c r="AU2518" s="84"/>
      <c r="AV2518" s="84"/>
      <c r="AW2518" s="84"/>
      <c r="AX2518" s="84"/>
      <c r="AY2518" s="84"/>
      <c r="AZ2518" s="84"/>
      <c r="BA2518" s="84"/>
      <c r="BB2518" s="84"/>
      <c r="BC2518">
        <v>1</v>
      </c>
      <c r="BD2518">
        <v>0</v>
      </c>
      <c r="BE2518">
        <v>0</v>
      </c>
      <c r="BF2518">
        <v>0</v>
      </c>
      <c r="BG2518">
        <v>1</v>
      </c>
      <c r="BH2518">
        <v>0</v>
      </c>
    </row>
    <row r="2519" spans="1:60" x14ac:dyDescent="0.3">
      <c r="A2519" s="69" t="s">
        <v>940</v>
      </c>
      <c r="B2519" s="69" t="s">
        <v>2155</v>
      </c>
      <c r="C2519" s="70"/>
      <c r="D2519" s="71"/>
      <c r="E2519" s="72"/>
      <c r="F2519" s="73"/>
      <c r="G2519" s="70"/>
      <c r="H2519" s="74"/>
      <c r="I2519" s="75"/>
      <c r="J2519" s="75"/>
      <c r="K2519" s="36"/>
      <c r="L2519" s="82"/>
      <c r="M2519" s="82"/>
      <c r="N2519" s="77"/>
      <c r="O2519" s="84" t="s">
        <v>2171</v>
      </c>
      <c r="P2519" s="86">
        <v>43862.468553240738</v>
      </c>
      <c r="Q2519" s="84" t="s">
        <v>2442</v>
      </c>
      <c r="R2519" s="87" t="s">
        <v>2844</v>
      </c>
      <c r="S2519" s="84" t="s">
        <v>2869</v>
      </c>
      <c r="T2519" s="84" t="s">
        <v>2873</v>
      </c>
      <c r="U2519" s="84"/>
      <c r="V2519" s="87" t="s">
        <v>3718</v>
      </c>
      <c r="W2519" s="86">
        <v>43862.468553240738</v>
      </c>
      <c r="X2519" s="90">
        <v>43862</v>
      </c>
      <c r="Y2519" s="92" t="s">
        <v>5914</v>
      </c>
      <c r="Z2519" s="87" t="s">
        <v>9684</v>
      </c>
      <c r="AA2519" s="84"/>
      <c r="AB2519" s="84"/>
      <c r="AC2519" s="92" t="s">
        <v>13562</v>
      </c>
      <c r="AD2519" s="92" t="s">
        <v>16445</v>
      </c>
      <c r="AE2519" s="84" t="b">
        <v>0</v>
      </c>
      <c r="AF2519" s="84">
        <v>0</v>
      </c>
      <c r="AG2519" s="92" t="s">
        <v>16484</v>
      </c>
      <c r="AH2519" s="84" t="b">
        <v>1</v>
      </c>
      <c r="AI2519" s="84" t="s">
        <v>16522</v>
      </c>
      <c r="AJ2519" s="84"/>
      <c r="AK2519" s="92" t="s">
        <v>16445</v>
      </c>
      <c r="AL2519" s="84" t="b">
        <v>0</v>
      </c>
      <c r="AM2519" s="84">
        <v>0</v>
      </c>
      <c r="AN2519" s="92" t="s">
        <v>16467</v>
      </c>
      <c r="AO2519" s="84" t="s">
        <v>16534</v>
      </c>
      <c r="AP2519" s="84" t="b">
        <v>0</v>
      </c>
      <c r="AQ2519" s="92" t="s">
        <v>16445</v>
      </c>
      <c r="AR2519" s="84" t="s">
        <v>179</v>
      </c>
      <c r="AS2519" s="84">
        <v>0</v>
      </c>
      <c r="AT2519" s="84">
        <v>0</v>
      </c>
      <c r="AU2519" s="84"/>
      <c r="AV2519" s="84"/>
      <c r="AW2519" s="84"/>
      <c r="AX2519" s="84"/>
      <c r="AY2519" s="84"/>
      <c r="AZ2519" s="84"/>
      <c r="BA2519" s="84"/>
      <c r="BB2519" s="84"/>
      <c r="BC2519">
        <v>1</v>
      </c>
      <c r="BD2519">
        <v>0</v>
      </c>
      <c r="BE2519">
        <v>0</v>
      </c>
      <c r="BF2519">
        <v>0</v>
      </c>
      <c r="BG2519">
        <v>0</v>
      </c>
      <c r="BH2519">
        <v>1</v>
      </c>
    </row>
    <row r="2520" spans="1:60" x14ac:dyDescent="0.3">
      <c r="A2520" s="69" t="s">
        <v>942</v>
      </c>
      <c r="B2520" s="69" t="s">
        <v>2015</v>
      </c>
      <c r="C2520" s="70"/>
      <c r="D2520" s="71"/>
      <c r="E2520" s="72"/>
      <c r="F2520" s="73"/>
      <c r="G2520" s="70"/>
      <c r="H2520" s="74"/>
      <c r="I2520" s="75"/>
      <c r="J2520" s="75"/>
      <c r="K2520" s="36"/>
      <c r="L2520" s="82"/>
      <c r="M2520" s="82"/>
      <c r="N2520" s="77"/>
      <c r="O2520" s="84" t="s">
        <v>2169</v>
      </c>
      <c r="P2520" s="86">
        <v>43862.469548611109</v>
      </c>
      <c r="Q2520" s="84" t="s">
        <v>2383</v>
      </c>
      <c r="R2520" s="84"/>
      <c r="S2520" s="84"/>
      <c r="T2520" s="84"/>
      <c r="U2520" s="84"/>
      <c r="V2520" s="87" t="s">
        <v>3720</v>
      </c>
      <c r="W2520" s="86">
        <v>43862.469548611109</v>
      </c>
      <c r="X2520" s="90">
        <v>43862</v>
      </c>
      <c r="Y2520" s="92" t="s">
        <v>5916</v>
      </c>
      <c r="Z2520" s="87" t="s">
        <v>9686</v>
      </c>
      <c r="AA2520" s="84"/>
      <c r="AB2520" s="84"/>
      <c r="AC2520" s="92" t="s">
        <v>13564</v>
      </c>
      <c r="AD2520" s="84"/>
      <c r="AE2520" s="84" t="b">
        <v>0</v>
      </c>
      <c r="AF2520" s="84">
        <v>0</v>
      </c>
      <c r="AG2520" s="92" t="s">
        <v>16467</v>
      </c>
      <c r="AH2520" s="84" t="b">
        <v>0</v>
      </c>
      <c r="AI2520" s="84" t="s">
        <v>16520</v>
      </c>
      <c r="AJ2520" s="84"/>
      <c r="AK2520" s="92" t="s">
        <v>16467</v>
      </c>
      <c r="AL2520" s="84" t="b">
        <v>0</v>
      </c>
      <c r="AM2520" s="84">
        <v>22</v>
      </c>
      <c r="AN2520" s="92" t="s">
        <v>16038</v>
      </c>
      <c r="AO2520" s="84" t="s">
        <v>16534</v>
      </c>
      <c r="AP2520" s="84" t="b">
        <v>0</v>
      </c>
      <c r="AQ2520" s="92" t="s">
        <v>16038</v>
      </c>
      <c r="AR2520" s="84" t="s">
        <v>179</v>
      </c>
      <c r="AS2520" s="84">
        <v>0</v>
      </c>
      <c r="AT2520" s="84">
        <v>0</v>
      </c>
      <c r="AU2520" s="84"/>
      <c r="AV2520" s="84"/>
      <c r="AW2520" s="84"/>
      <c r="AX2520" s="84"/>
      <c r="AY2520" s="84"/>
      <c r="AZ2520" s="84"/>
      <c r="BA2520" s="84"/>
      <c r="BB2520" s="84"/>
      <c r="BC2520">
        <v>1</v>
      </c>
      <c r="BD2520">
        <v>0</v>
      </c>
      <c r="BE2520">
        <v>0</v>
      </c>
      <c r="BF2520">
        <v>0</v>
      </c>
      <c r="BG2520">
        <v>1</v>
      </c>
      <c r="BH2520">
        <v>0</v>
      </c>
    </row>
    <row r="2521" spans="1:60" x14ac:dyDescent="0.3">
      <c r="A2521" s="69" t="s">
        <v>943</v>
      </c>
      <c r="B2521" s="69" t="s">
        <v>2047</v>
      </c>
      <c r="C2521" s="70"/>
      <c r="D2521" s="71"/>
      <c r="E2521" s="72"/>
      <c r="F2521" s="73"/>
      <c r="G2521" s="70"/>
      <c r="H2521" s="74"/>
      <c r="I2521" s="75"/>
      <c r="J2521" s="75"/>
      <c r="K2521" s="36"/>
      <c r="L2521" s="82"/>
      <c r="M2521" s="82"/>
      <c r="N2521" s="77"/>
      <c r="O2521" s="84" t="s">
        <v>2169</v>
      </c>
      <c r="P2521" s="86">
        <v>43862.470231481479</v>
      </c>
      <c r="Q2521" s="84" t="s">
        <v>2380</v>
      </c>
      <c r="R2521" s="84"/>
      <c r="S2521" s="84"/>
      <c r="T2521" s="84"/>
      <c r="U2521" s="84"/>
      <c r="V2521" s="87" t="s">
        <v>3721</v>
      </c>
      <c r="W2521" s="86">
        <v>43862.470231481479</v>
      </c>
      <c r="X2521" s="90">
        <v>43862</v>
      </c>
      <c r="Y2521" s="92" t="s">
        <v>5917</v>
      </c>
      <c r="Z2521" s="87" t="s">
        <v>9687</v>
      </c>
      <c r="AA2521" s="84"/>
      <c r="AB2521" s="84"/>
      <c r="AC2521" s="92" t="s">
        <v>13565</v>
      </c>
      <c r="AD2521" s="84"/>
      <c r="AE2521" s="84" t="b">
        <v>0</v>
      </c>
      <c r="AF2521" s="84">
        <v>0</v>
      </c>
      <c r="AG2521" s="92" t="s">
        <v>16467</v>
      </c>
      <c r="AH2521" s="84" t="b">
        <v>0</v>
      </c>
      <c r="AI2521" s="84" t="s">
        <v>16520</v>
      </c>
      <c r="AJ2521" s="84"/>
      <c r="AK2521" s="92" t="s">
        <v>16467</v>
      </c>
      <c r="AL2521" s="84" t="b">
        <v>0</v>
      </c>
      <c r="AM2521" s="84">
        <v>34</v>
      </c>
      <c r="AN2521" s="92" t="s">
        <v>16125</v>
      </c>
      <c r="AO2521" s="84" t="s">
        <v>16534</v>
      </c>
      <c r="AP2521" s="84" t="b">
        <v>0</v>
      </c>
      <c r="AQ2521" s="92" t="s">
        <v>16125</v>
      </c>
      <c r="AR2521" s="84" t="s">
        <v>179</v>
      </c>
      <c r="AS2521" s="84">
        <v>0</v>
      </c>
      <c r="AT2521" s="84">
        <v>0</v>
      </c>
      <c r="AU2521" s="84"/>
      <c r="AV2521" s="84"/>
      <c r="AW2521" s="84"/>
      <c r="AX2521" s="84"/>
      <c r="AY2521" s="84"/>
      <c r="AZ2521" s="84"/>
      <c r="BA2521" s="84"/>
      <c r="BB2521" s="84"/>
      <c r="BC2521">
        <v>1</v>
      </c>
      <c r="BD2521">
        <v>0</v>
      </c>
      <c r="BE2521">
        <v>0</v>
      </c>
      <c r="BF2521">
        <v>0</v>
      </c>
      <c r="BG2521">
        <v>1</v>
      </c>
      <c r="BH2521">
        <v>0</v>
      </c>
    </row>
    <row r="2522" spans="1:60" x14ac:dyDescent="0.3">
      <c r="A2522" s="69" t="s">
        <v>1194</v>
      </c>
      <c r="B2522" s="69" t="s">
        <v>1195</v>
      </c>
      <c r="C2522" s="70"/>
      <c r="D2522" s="71"/>
      <c r="E2522" s="72"/>
      <c r="F2522" s="73"/>
      <c r="G2522" s="70"/>
      <c r="H2522" s="74"/>
      <c r="I2522" s="75"/>
      <c r="J2522" s="75"/>
      <c r="K2522" s="36"/>
      <c r="L2522" s="82"/>
      <c r="M2522" s="82"/>
      <c r="N2522" s="77"/>
      <c r="O2522" s="84" t="s">
        <v>2171</v>
      </c>
      <c r="P2522" s="86">
        <v>43862.472337962965</v>
      </c>
      <c r="Q2522" s="84" t="s">
        <v>2444</v>
      </c>
      <c r="R2522" s="87" t="s">
        <v>2845</v>
      </c>
      <c r="S2522" s="84" t="s">
        <v>2869</v>
      </c>
      <c r="T2522" s="84" t="s">
        <v>2918</v>
      </c>
      <c r="U2522" s="84"/>
      <c r="V2522" s="87" t="s">
        <v>3958</v>
      </c>
      <c r="W2522" s="86">
        <v>43862.472337962965</v>
      </c>
      <c r="X2522" s="90">
        <v>43862</v>
      </c>
      <c r="Y2522" s="92" t="s">
        <v>6301</v>
      </c>
      <c r="Z2522" s="87" t="s">
        <v>10074</v>
      </c>
      <c r="AA2522" s="84"/>
      <c r="AB2522" s="84"/>
      <c r="AC2522" s="92" t="s">
        <v>13953</v>
      </c>
      <c r="AD2522" s="92" t="s">
        <v>16449</v>
      </c>
      <c r="AE2522" s="84" t="b">
        <v>0</v>
      </c>
      <c r="AF2522" s="84">
        <v>8</v>
      </c>
      <c r="AG2522" s="92" t="s">
        <v>16490</v>
      </c>
      <c r="AH2522" s="84" t="b">
        <v>1</v>
      </c>
      <c r="AI2522" s="84" t="s">
        <v>16522</v>
      </c>
      <c r="AJ2522" s="84"/>
      <c r="AK2522" s="92" t="s">
        <v>16449</v>
      </c>
      <c r="AL2522" s="84" t="b">
        <v>0</v>
      </c>
      <c r="AM2522" s="84">
        <v>26</v>
      </c>
      <c r="AN2522" s="92" t="s">
        <v>16467</v>
      </c>
      <c r="AO2522" s="84" t="s">
        <v>16535</v>
      </c>
      <c r="AP2522" s="84" t="b">
        <v>0</v>
      </c>
      <c r="AQ2522" s="92" t="s">
        <v>16449</v>
      </c>
      <c r="AR2522" s="84" t="s">
        <v>179</v>
      </c>
      <c r="AS2522" s="84">
        <v>0</v>
      </c>
      <c r="AT2522" s="84">
        <v>0</v>
      </c>
      <c r="AU2522" s="84"/>
      <c r="AV2522" s="84"/>
      <c r="AW2522" s="84"/>
      <c r="AX2522" s="84"/>
      <c r="AY2522" s="84"/>
      <c r="AZ2522" s="84"/>
      <c r="BA2522" s="84"/>
      <c r="BB2522" s="84"/>
      <c r="BC2522">
        <v>1</v>
      </c>
      <c r="BD2522">
        <v>0</v>
      </c>
      <c r="BE2522">
        <v>0</v>
      </c>
      <c r="BF2522">
        <v>0</v>
      </c>
      <c r="BG2522">
        <v>0</v>
      </c>
      <c r="BH2522">
        <v>1</v>
      </c>
    </row>
    <row r="2523" spans="1:60" x14ac:dyDescent="0.3">
      <c r="A2523" s="69" t="s">
        <v>945</v>
      </c>
      <c r="B2523" s="69" t="s">
        <v>2124</v>
      </c>
      <c r="C2523" s="70"/>
      <c r="D2523" s="71"/>
      <c r="E2523" s="72"/>
      <c r="F2523" s="73"/>
      <c r="G2523" s="70"/>
      <c r="H2523" s="74"/>
      <c r="I2523" s="75"/>
      <c r="J2523" s="75"/>
      <c r="K2523" s="36"/>
      <c r="L2523" s="82"/>
      <c r="M2523" s="82"/>
      <c r="N2523" s="77"/>
      <c r="O2523" s="84" t="s">
        <v>2169</v>
      </c>
      <c r="P2523" s="86">
        <v>43862.47252314815</v>
      </c>
      <c r="Q2523" s="84" t="s">
        <v>2413</v>
      </c>
      <c r="R2523" s="84"/>
      <c r="S2523" s="84"/>
      <c r="T2523" s="84"/>
      <c r="U2523" s="84"/>
      <c r="V2523" s="87" t="s">
        <v>3723</v>
      </c>
      <c r="W2523" s="86">
        <v>43862.47252314815</v>
      </c>
      <c r="X2523" s="90">
        <v>43862</v>
      </c>
      <c r="Y2523" s="92" t="s">
        <v>5919</v>
      </c>
      <c r="Z2523" s="87" t="s">
        <v>9689</v>
      </c>
      <c r="AA2523" s="84"/>
      <c r="AB2523" s="84"/>
      <c r="AC2523" s="92" t="s">
        <v>13567</v>
      </c>
      <c r="AD2523" s="84"/>
      <c r="AE2523" s="84" t="b">
        <v>0</v>
      </c>
      <c r="AF2523" s="84">
        <v>0</v>
      </c>
      <c r="AG2523" s="92" t="s">
        <v>16467</v>
      </c>
      <c r="AH2523" s="84" t="b">
        <v>0</v>
      </c>
      <c r="AI2523" s="84" t="s">
        <v>16520</v>
      </c>
      <c r="AJ2523" s="84"/>
      <c r="AK2523" s="92" t="s">
        <v>16467</v>
      </c>
      <c r="AL2523" s="84" t="b">
        <v>0</v>
      </c>
      <c r="AM2523" s="84">
        <v>43</v>
      </c>
      <c r="AN2523" s="92" t="s">
        <v>16419</v>
      </c>
      <c r="AO2523" s="84" t="s">
        <v>16534</v>
      </c>
      <c r="AP2523" s="84" t="b">
        <v>0</v>
      </c>
      <c r="AQ2523" s="92" t="s">
        <v>16419</v>
      </c>
      <c r="AR2523" s="84" t="s">
        <v>179</v>
      </c>
      <c r="AS2523" s="84">
        <v>0</v>
      </c>
      <c r="AT2523" s="84">
        <v>0</v>
      </c>
      <c r="AU2523" s="84"/>
      <c r="AV2523" s="84"/>
      <c r="AW2523" s="84"/>
      <c r="AX2523" s="84"/>
      <c r="AY2523" s="84"/>
      <c r="AZ2523" s="84"/>
      <c r="BA2523" s="84"/>
      <c r="BB2523" s="84"/>
      <c r="BC2523">
        <v>1</v>
      </c>
      <c r="BD2523">
        <v>0</v>
      </c>
      <c r="BE2523">
        <v>0</v>
      </c>
      <c r="BF2523">
        <v>0</v>
      </c>
      <c r="BG2523">
        <v>1</v>
      </c>
      <c r="BH2523">
        <v>0</v>
      </c>
    </row>
    <row r="2524" spans="1:60" x14ac:dyDescent="0.3">
      <c r="A2524" s="69" t="s">
        <v>1195</v>
      </c>
      <c r="B2524" s="69" t="s">
        <v>1194</v>
      </c>
      <c r="C2524" s="70"/>
      <c r="D2524" s="71"/>
      <c r="E2524" s="72"/>
      <c r="F2524" s="73"/>
      <c r="G2524" s="70"/>
      <c r="H2524" s="74"/>
      <c r="I2524" s="75"/>
      <c r="J2524" s="75"/>
      <c r="K2524" s="36"/>
      <c r="L2524" s="82"/>
      <c r="M2524" s="82"/>
      <c r="N2524" s="77"/>
      <c r="O2524" s="84" t="s">
        <v>2169</v>
      </c>
      <c r="P2524" s="86">
        <v>43862.472557870373</v>
      </c>
      <c r="Q2524" s="84" t="s">
        <v>2444</v>
      </c>
      <c r="R2524" s="87" t="s">
        <v>2845</v>
      </c>
      <c r="S2524" s="84" t="s">
        <v>2869</v>
      </c>
      <c r="T2524" s="84" t="s">
        <v>2918</v>
      </c>
      <c r="U2524" s="84"/>
      <c r="V2524" s="87" t="s">
        <v>3959</v>
      </c>
      <c r="W2524" s="86">
        <v>43862.472557870373</v>
      </c>
      <c r="X2524" s="90">
        <v>43862</v>
      </c>
      <c r="Y2524" s="92" t="s">
        <v>6302</v>
      </c>
      <c r="Z2524" s="87" t="s">
        <v>10075</v>
      </c>
      <c r="AA2524" s="84"/>
      <c r="AB2524" s="84"/>
      <c r="AC2524" s="92" t="s">
        <v>13954</v>
      </c>
      <c r="AD2524" s="84"/>
      <c r="AE2524" s="84" t="b">
        <v>0</v>
      </c>
      <c r="AF2524" s="84">
        <v>0</v>
      </c>
      <c r="AG2524" s="92" t="s">
        <v>16467</v>
      </c>
      <c r="AH2524" s="84" t="b">
        <v>1</v>
      </c>
      <c r="AI2524" s="84" t="s">
        <v>16522</v>
      </c>
      <c r="AJ2524" s="84"/>
      <c r="AK2524" s="92" t="s">
        <v>16449</v>
      </c>
      <c r="AL2524" s="84" t="b">
        <v>0</v>
      </c>
      <c r="AM2524" s="84">
        <v>26</v>
      </c>
      <c r="AN2524" s="92" t="s">
        <v>13953</v>
      </c>
      <c r="AO2524" s="84" t="s">
        <v>16535</v>
      </c>
      <c r="AP2524" s="84" t="b">
        <v>0</v>
      </c>
      <c r="AQ2524" s="92" t="s">
        <v>13953</v>
      </c>
      <c r="AR2524" s="84" t="s">
        <v>179</v>
      </c>
      <c r="AS2524" s="84">
        <v>0</v>
      </c>
      <c r="AT2524" s="84">
        <v>0</v>
      </c>
      <c r="AU2524" s="84"/>
      <c r="AV2524" s="84"/>
      <c r="AW2524" s="84"/>
      <c r="AX2524" s="84"/>
      <c r="AY2524" s="84"/>
      <c r="AZ2524" s="84"/>
      <c r="BA2524" s="84"/>
      <c r="BB2524" s="84"/>
      <c r="BC2524">
        <v>1</v>
      </c>
      <c r="BD2524">
        <v>0</v>
      </c>
      <c r="BE2524">
        <v>0</v>
      </c>
      <c r="BF2524">
        <v>0</v>
      </c>
      <c r="BG2524">
        <v>1</v>
      </c>
      <c r="BH2524">
        <v>0</v>
      </c>
    </row>
    <row r="2525" spans="1:60" x14ac:dyDescent="0.3">
      <c r="A2525" s="69" t="s">
        <v>946</v>
      </c>
      <c r="B2525" s="69" t="s">
        <v>1194</v>
      </c>
      <c r="C2525" s="70"/>
      <c r="D2525" s="71"/>
      <c r="E2525" s="72"/>
      <c r="F2525" s="73"/>
      <c r="G2525" s="70"/>
      <c r="H2525" s="74"/>
      <c r="I2525" s="75"/>
      <c r="J2525" s="75"/>
      <c r="K2525" s="36"/>
      <c r="L2525" s="82"/>
      <c r="M2525" s="82"/>
      <c r="N2525" s="77"/>
      <c r="O2525" s="84" t="s">
        <v>2169</v>
      </c>
      <c r="P2525" s="86">
        <v>43862.472650462965</v>
      </c>
      <c r="Q2525" s="84" t="s">
        <v>2444</v>
      </c>
      <c r="R2525" s="87" t="s">
        <v>2845</v>
      </c>
      <c r="S2525" s="84" t="s">
        <v>2869</v>
      </c>
      <c r="T2525" s="84" t="s">
        <v>2918</v>
      </c>
      <c r="U2525" s="84"/>
      <c r="V2525" s="87" t="s">
        <v>3724</v>
      </c>
      <c r="W2525" s="86">
        <v>43862.472650462965</v>
      </c>
      <c r="X2525" s="90">
        <v>43862</v>
      </c>
      <c r="Y2525" s="92" t="s">
        <v>5920</v>
      </c>
      <c r="Z2525" s="87" t="s">
        <v>9690</v>
      </c>
      <c r="AA2525" s="84"/>
      <c r="AB2525" s="84"/>
      <c r="AC2525" s="92" t="s">
        <v>13568</v>
      </c>
      <c r="AD2525" s="84"/>
      <c r="AE2525" s="84" t="b">
        <v>0</v>
      </c>
      <c r="AF2525" s="84">
        <v>0</v>
      </c>
      <c r="AG2525" s="92" t="s">
        <v>16467</v>
      </c>
      <c r="AH2525" s="84" t="b">
        <v>1</v>
      </c>
      <c r="AI2525" s="84" t="s">
        <v>16522</v>
      </c>
      <c r="AJ2525" s="84"/>
      <c r="AK2525" s="92" t="s">
        <v>16449</v>
      </c>
      <c r="AL2525" s="84" t="b">
        <v>0</v>
      </c>
      <c r="AM2525" s="84">
        <v>26</v>
      </c>
      <c r="AN2525" s="92" t="s">
        <v>13953</v>
      </c>
      <c r="AO2525" s="84" t="s">
        <v>16534</v>
      </c>
      <c r="AP2525" s="84" t="b">
        <v>0</v>
      </c>
      <c r="AQ2525" s="92" t="s">
        <v>13953</v>
      </c>
      <c r="AR2525" s="84" t="s">
        <v>179</v>
      </c>
      <c r="AS2525" s="84">
        <v>0</v>
      </c>
      <c r="AT2525" s="84">
        <v>0</v>
      </c>
      <c r="AU2525" s="84"/>
      <c r="AV2525" s="84"/>
      <c r="AW2525" s="84"/>
      <c r="AX2525" s="84"/>
      <c r="AY2525" s="84"/>
      <c r="AZ2525" s="84"/>
      <c r="BA2525" s="84"/>
      <c r="BB2525" s="84"/>
      <c r="BC2525">
        <v>1</v>
      </c>
      <c r="BD2525">
        <v>0</v>
      </c>
      <c r="BE2525">
        <v>0</v>
      </c>
      <c r="BF2525">
        <v>0</v>
      </c>
      <c r="BG2525">
        <v>1</v>
      </c>
      <c r="BH2525">
        <v>0</v>
      </c>
    </row>
    <row r="2526" spans="1:60" x14ac:dyDescent="0.3">
      <c r="A2526" s="69" t="s">
        <v>946</v>
      </c>
      <c r="B2526" s="69" t="s">
        <v>1195</v>
      </c>
      <c r="C2526" s="70"/>
      <c r="D2526" s="71"/>
      <c r="E2526" s="72"/>
      <c r="F2526" s="73"/>
      <c r="G2526" s="70"/>
      <c r="H2526" s="74"/>
      <c r="I2526" s="75"/>
      <c r="J2526" s="75"/>
      <c r="K2526" s="36"/>
      <c r="L2526" s="82"/>
      <c r="M2526" s="82"/>
      <c r="N2526" s="77"/>
      <c r="O2526" s="84" t="s">
        <v>2171</v>
      </c>
      <c r="P2526" s="86">
        <v>43862.472650462965</v>
      </c>
      <c r="Q2526" s="84" t="s">
        <v>2444</v>
      </c>
      <c r="R2526" s="87" t="s">
        <v>2845</v>
      </c>
      <c r="S2526" s="84" t="s">
        <v>2869</v>
      </c>
      <c r="T2526" s="84" t="s">
        <v>2918</v>
      </c>
      <c r="U2526" s="84"/>
      <c r="V2526" s="87" t="s">
        <v>3724</v>
      </c>
      <c r="W2526" s="86">
        <v>43862.472650462965</v>
      </c>
      <c r="X2526" s="90">
        <v>43862</v>
      </c>
      <c r="Y2526" s="92" t="s">
        <v>5920</v>
      </c>
      <c r="Z2526" s="87" t="s">
        <v>9690</v>
      </c>
      <c r="AA2526" s="84"/>
      <c r="AB2526" s="84"/>
      <c r="AC2526" s="92" t="s">
        <v>13568</v>
      </c>
      <c r="AD2526" s="84"/>
      <c r="AE2526" s="84" t="b">
        <v>0</v>
      </c>
      <c r="AF2526" s="84">
        <v>0</v>
      </c>
      <c r="AG2526" s="92" t="s">
        <v>16467</v>
      </c>
      <c r="AH2526" s="84" t="b">
        <v>1</v>
      </c>
      <c r="AI2526" s="84" t="s">
        <v>16522</v>
      </c>
      <c r="AJ2526" s="84"/>
      <c r="AK2526" s="92" t="s">
        <v>16449</v>
      </c>
      <c r="AL2526" s="84" t="b">
        <v>0</v>
      </c>
      <c r="AM2526" s="84">
        <v>26</v>
      </c>
      <c r="AN2526" s="92" t="s">
        <v>13953</v>
      </c>
      <c r="AO2526" s="84" t="s">
        <v>16534</v>
      </c>
      <c r="AP2526" s="84" t="b">
        <v>0</v>
      </c>
      <c r="AQ2526" s="92" t="s">
        <v>13953</v>
      </c>
      <c r="AR2526" s="84" t="s">
        <v>179</v>
      </c>
      <c r="AS2526" s="84">
        <v>0</v>
      </c>
      <c r="AT2526" s="84">
        <v>0</v>
      </c>
      <c r="AU2526" s="84"/>
      <c r="AV2526" s="84"/>
      <c r="AW2526" s="84"/>
      <c r="AX2526" s="84"/>
      <c r="AY2526" s="84"/>
      <c r="AZ2526" s="84"/>
      <c r="BA2526" s="84"/>
      <c r="BB2526" s="84"/>
      <c r="BC2526">
        <v>1</v>
      </c>
      <c r="BD2526">
        <v>0</v>
      </c>
      <c r="BE2526">
        <v>0</v>
      </c>
      <c r="BF2526">
        <v>0</v>
      </c>
      <c r="BG2526">
        <v>0</v>
      </c>
      <c r="BH2526">
        <v>1</v>
      </c>
    </row>
    <row r="2527" spans="1:60" x14ac:dyDescent="0.3">
      <c r="A2527" s="69" t="s">
        <v>947</v>
      </c>
      <c r="B2527" s="69" t="s">
        <v>1194</v>
      </c>
      <c r="C2527" s="70"/>
      <c r="D2527" s="71"/>
      <c r="E2527" s="72"/>
      <c r="F2527" s="73"/>
      <c r="G2527" s="70"/>
      <c r="H2527" s="74"/>
      <c r="I2527" s="75"/>
      <c r="J2527" s="75"/>
      <c r="K2527" s="36"/>
      <c r="L2527" s="82"/>
      <c r="M2527" s="82"/>
      <c r="N2527" s="77"/>
      <c r="O2527" s="84" t="s">
        <v>2169</v>
      </c>
      <c r="P2527" s="86">
        <v>43862.472777777781</v>
      </c>
      <c r="Q2527" s="84" t="s">
        <v>2444</v>
      </c>
      <c r="R2527" s="87" t="s">
        <v>2845</v>
      </c>
      <c r="S2527" s="84" t="s">
        <v>2869</v>
      </c>
      <c r="T2527" s="84" t="s">
        <v>2918</v>
      </c>
      <c r="U2527" s="84"/>
      <c r="V2527" s="87" t="s">
        <v>3725</v>
      </c>
      <c r="W2527" s="86">
        <v>43862.472777777781</v>
      </c>
      <c r="X2527" s="90">
        <v>43862</v>
      </c>
      <c r="Y2527" s="92" t="s">
        <v>5921</v>
      </c>
      <c r="Z2527" s="87" t="s">
        <v>9691</v>
      </c>
      <c r="AA2527" s="84"/>
      <c r="AB2527" s="84"/>
      <c r="AC2527" s="92" t="s">
        <v>13569</v>
      </c>
      <c r="AD2527" s="84"/>
      <c r="AE2527" s="84" t="b">
        <v>0</v>
      </c>
      <c r="AF2527" s="84">
        <v>0</v>
      </c>
      <c r="AG2527" s="92" t="s">
        <v>16467</v>
      </c>
      <c r="AH2527" s="84" t="b">
        <v>1</v>
      </c>
      <c r="AI2527" s="84" t="s">
        <v>16522</v>
      </c>
      <c r="AJ2527" s="84"/>
      <c r="AK2527" s="92" t="s">
        <v>16449</v>
      </c>
      <c r="AL2527" s="84" t="b">
        <v>0</v>
      </c>
      <c r="AM2527" s="84">
        <v>26</v>
      </c>
      <c r="AN2527" s="92" t="s">
        <v>13953</v>
      </c>
      <c r="AO2527" s="84" t="s">
        <v>16534</v>
      </c>
      <c r="AP2527" s="84" t="b">
        <v>0</v>
      </c>
      <c r="AQ2527" s="92" t="s">
        <v>13953</v>
      </c>
      <c r="AR2527" s="84" t="s">
        <v>179</v>
      </c>
      <c r="AS2527" s="84">
        <v>0</v>
      </c>
      <c r="AT2527" s="84">
        <v>0</v>
      </c>
      <c r="AU2527" s="84"/>
      <c r="AV2527" s="84"/>
      <c r="AW2527" s="84"/>
      <c r="AX2527" s="84"/>
      <c r="AY2527" s="84"/>
      <c r="AZ2527" s="84"/>
      <c r="BA2527" s="84"/>
      <c r="BB2527" s="84"/>
      <c r="BC2527">
        <v>1</v>
      </c>
      <c r="BD2527">
        <v>0</v>
      </c>
      <c r="BE2527">
        <v>0</v>
      </c>
      <c r="BF2527">
        <v>0</v>
      </c>
      <c r="BG2527">
        <v>1</v>
      </c>
      <c r="BH2527">
        <v>0</v>
      </c>
    </row>
    <row r="2528" spans="1:60" x14ac:dyDescent="0.3">
      <c r="A2528" s="69" t="s">
        <v>947</v>
      </c>
      <c r="B2528" s="69" t="s">
        <v>1195</v>
      </c>
      <c r="C2528" s="70"/>
      <c r="D2528" s="71"/>
      <c r="E2528" s="72"/>
      <c r="F2528" s="73"/>
      <c r="G2528" s="70"/>
      <c r="H2528" s="74"/>
      <c r="I2528" s="75"/>
      <c r="J2528" s="75"/>
      <c r="K2528" s="36"/>
      <c r="L2528" s="82"/>
      <c r="M2528" s="82"/>
      <c r="N2528" s="77"/>
      <c r="O2528" s="84" t="s">
        <v>2171</v>
      </c>
      <c r="P2528" s="86">
        <v>43862.472777777781</v>
      </c>
      <c r="Q2528" s="84" t="s">
        <v>2444</v>
      </c>
      <c r="R2528" s="87" t="s">
        <v>2845</v>
      </c>
      <c r="S2528" s="84" t="s">
        <v>2869</v>
      </c>
      <c r="T2528" s="84" t="s">
        <v>2918</v>
      </c>
      <c r="U2528" s="84"/>
      <c r="V2528" s="87" t="s">
        <v>3725</v>
      </c>
      <c r="W2528" s="86">
        <v>43862.472777777781</v>
      </c>
      <c r="X2528" s="90">
        <v>43862</v>
      </c>
      <c r="Y2528" s="92" t="s">
        <v>5921</v>
      </c>
      <c r="Z2528" s="87" t="s">
        <v>9691</v>
      </c>
      <c r="AA2528" s="84"/>
      <c r="AB2528" s="84"/>
      <c r="AC2528" s="92" t="s">
        <v>13569</v>
      </c>
      <c r="AD2528" s="84"/>
      <c r="AE2528" s="84" t="b">
        <v>0</v>
      </c>
      <c r="AF2528" s="84">
        <v>0</v>
      </c>
      <c r="AG2528" s="92" t="s">
        <v>16467</v>
      </c>
      <c r="AH2528" s="84" t="b">
        <v>1</v>
      </c>
      <c r="AI2528" s="84" t="s">
        <v>16522</v>
      </c>
      <c r="AJ2528" s="84"/>
      <c r="AK2528" s="92" t="s">
        <v>16449</v>
      </c>
      <c r="AL2528" s="84" t="b">
        <v>0</v>
      </c>
      <c r="AM2528" s="84">
        <v>26</v>
      </c>
      <c r="AN2528" s="92" t="s">
        <v>13953</v>
      </c>
      <c r="AO2528" s="84" t="s">
        <v>16534</v>
      </c>
      <c r="AP2528" s="84" t="b">
        <v>0</v>
      </c>
      <c r="AQ2528" s="92" t="s">
        <v>13953</v>
      </c>
      <c r="AR2528" s="84" t="s">
        <v>179</v>
      </c>
      <c r="AS2528" s="84">
        <v>0</v>
      </c>
      <c r="AT2528" s="84">
        <v>0</v>
      </c>
      <c r="AU2528" s="84"/>
      <c r="AV2528" s="84"/>
      <c r="AW2528" s="84"/>
      <c r="AX2528" s="84"/>
      <c r="AY2528" s="84"/>
      <c r="AZ2528" s="84"/>
      <c r="BA2528" s="84"/>
      <c r="BB2528" s="84"/>
      <c r="BC2528">
        <v>1</v>
      </c>
      <c r="BD2528">
        <v>0</v>
      </c>
      <c r="BE2528">
        <v>0</v>
      </c>
      <c r="BF2528">
        <v>0</v>
      </c>
      <c r="BG2528">
        <v>0</v>
      </c>
      <c r="BH2528">
        <v>1</v>
      </c>
    </row>
    <row r="2529" spans="1:60" x14ac:dyDescent="0.3">
      <c r="A2529" s="69" t="s">
        <v>948</v>
      </c>
      <c r="B2529" s="69" t="s">
        <v>948</v>
      </c>
      <c r="C2529" s="70"/>
      <c r="D2529" s="71"/>
      <c r="E2529" s="72"/>
      <c r="F2529" s="73"/>
      <c r="G2529" s="70"/>
      <c r="H2529" s="74"/>
      <c r="I2529" s="75"/>
      <c r="J2529" s="75"/>
      <c r="K2529" s="36"/>
      <c r="L2529" s="82"/>
      <c r="M2529" s="82"/>
      <c r="N2529" s="77"/>
      <c r="O2529" s="84" t="s">
        <v>179</v>
      </c>
      <c r="P2529" s="86">
        <v>43862.47278935185</v>
      </c>
      <c r="Q2529" s="84" t="s">
        <v>2445</v>
      </c>
      <c r="R2529" s="84"/>
      <c r="S2529" s="84"/>
      <c r="T2529" s="84" t="s">
        <v>2873</v>
      </c>
      <c r="U2529" s="84"/>
      <c r="V2529" s="87" t="s">
        <v>3726</v>
      </c>
      <c r="W2529" s="86">
        <v>43862.47278935185</v>
      </c>
      <c r="X2529" s="90">
        <v>43862</v>
      </c>
      <c r="Y2529" s="92" t="s">
        <v>5922</v>
      </c>
      <c r="Z2529" s="87" t="s">
        <v>9692</v>
      </c>
      <c r="AA2529" s="84"/>
      <c r="AB2529" s="84"/>
      <c r="AC2529" s="92" t="s">
        <v>13570</v>
      </c>
      <c r="AD2529" s="84"/>
      <c r="AE2529" s="84" t="b">
        <v>0</v>
      </c>
      <c r="AF2529" s="84">
        <v>1</v>
      </c>
      <c r="AG2529" s="92" t="s">
        <v>16467</v>
      </c>
      <c r="AH2529" s="84" t="b">
        <v>0</v>
      </c>
      <c r="AI2529" s="84" t="s">
        <v>16520</v>
      </c>
      <c r="AJ2529" s="84"/>
      <c r="AK2529" s="92" t="s">
        <v>16467</v>
      </c>
      <c r="AL2529" s="84" t="b">
        <v>0</v>
      </c>
      <c r="AM2529" s="84">
        <v>0</v>
      </c>
      <c r="AN2529" s="92" t="s">
        <v>16467</v>
      </c>
      <c r="AO2529" s="84" t="s">
        <v>16534</v>
      </c>
      <c r="AP2529" s="84" t="b">
        <v>0</v>
      </c>
      <c r="AQ2529" s="92" t="s">
        <v>13570</v>
      </c>
      <c r="AR2529" s="84" t="s">
        <v>179</v>
      </c>
      <c r="AS2529" s="84">
        <v>0</v>
      </c>
      <c r="AT2529" s="84">
        <v>0</v>
      </c>
      <c r="AU2529" s="84"/>
      <c r="AV2529" s="84"/>
      <c r="AW2529" s="84"/>
      <c r="AX2529" s="84"/>
      <c r="AY2529" s="84"/>
      <c r="AZ2529" s="84"/>
      <c r="BA2529" s="84"/>
      <c r="BB2529" s="84"/>
      <c r="BC2529">
        <v>1</v>
      </c>
      <c r="BD2529">
        <v>0</v>
      </c>
      <c r="BE2529">
        <v>0</v>
      </c>
      <c r="BF2529">
        <v>1</v>
      </c>
      <c r="BG2529">
        <v>0</v>
      </c>
      <c r="BH2529">
        <v>0</v>
      </c>
    </row>
    <row r="2530" spans="1:60" x14ac:dyDescent="0.3">
      <c r="A2530" s="69" t="s">
        <v>949</v>
      </c>
      <c r="B2530" s="69" t="s">
        <v>2118</v>
      </c>
      <c r="C2530" s="70"/>
      <c r="D2530" s="71"/>
      <c r="E2530" s="72"/>
      <c r="F2530" s="73"/>
      <c r="G2530" s="70"/>
      <c r="H2530" s="74"/>
      <c r="I2530" s="75"/>
      <c r="J2530" s="75"/>
      <c r="K2530" s="36"/>
      <c r="L2530" s="82"/>
      <c r="M2530" s="82"/>
      <c r="N2530" s="77"/>
      <c r="O2530" s="84" t="s">
        <v>2169</v>
      </c>
      <c r="P2530" s="86">
        <v>43862.472800925927</v>
      </c>
      <c r="Q2530" s="84" t="s">
        <v>2321</v>
      </c>
      <c r="R2530" s="84"/>
      <c r="S2530" s="84"/>
      <c r="T2530" s="84" t="s">
        <v>2873</v>
      </c>
      <c r="U2530" s="84"/>
      <c r="V2530" s="87" t="s">
        <v>3727</v>
      </c>
      <c r="W2530" s="86">
        <v>43862.472800925927</v>
      </c>
      <c r="X2530" s="90">
        <v>43862</v>
      </c>
      <c r="Y2530" s="92" t="s">
        <v>5923</v>
      </c>
      <c r="Z2530" s="87" t="s">
        <v>9693</v>
      </c>
      <c r="AA2530" s="84"/>
      <c r="AB2530" s="84"/>
      <c r="AC2530" s="92" t="s">
        <v>13571</v>
      </c>
      <c r="AD2530" s="84"/>
      <c r="AE2530" s="84" t="b">
        <v>0</v>
      </c>
      <c r="AF2530" s="84">
        <v>0</v>
      </c>
      <c r="AG2530" s="92" t="s">
        <v>16467</v>
      </c>
      <c r="AH2530" s="84" t="b">
        <v>0</v>
      </c>
      <c r="AI2530" s="84" t="s">
        <v>16520</v>
      </c>
      <c r="AJ2530" s="84"/>
      <c r="AK2530" s="92" t="s">
        <v>16467</v>
      </c>
      <c r="AL2530" s="84" t="b">
        <v>0</v>
      </c>
      <c r="AM2530" s="84">
        <v>85</v>
      </c>
      <c r="AN2530" s="92" t="s">
        <v>16409</v>
      </c>
      <c r="AO2530" s="84" t="s">
        <v>16535</v>
      </c>
      <c r="AP2530" s="84" t="b">
        <v>0</v>
      </c>
      <c r="AQ2530" s="92" t="s">
        <v>16409</v>
      </c>
      <c r="AR2530" s="84" t="s">
        <v>179</v>
      </c>
      <c r="AS2530" s="84">
        <v>0</v>
      </c>
      <c r="AT2530" s="84">
        <v>0</v>
      </c>
      <c r="AU2530" s="84"/>
      <c r="AV2530" s="84"/>
      <c r="AW2530" s="84"/>
      <c r="AX2530" s="84"/>
      <c r="AY2530" s="84"/>
      <c r="AZ2530" s="84"/>
      <c r="BA2530" s="84"/>
      <c r="BB2530" s="84"/>
      <c r="BC2530">
        <v>1</v>
      </c>
      <c r="BD2530">
        <v>0</v>
      </c>
      <c r="BE2530">
        <v>0</v>
      </c>
      <c r="BF2530">
        <v>0</v>
      </c>
      <c r="BG2530">
        <v>1</v>
      </c>
      <c r="BH2530">
        <v>0</v>
      </c>
    </row>
    <row r="2531" spans="1:60" x14ac:dyDescent="0.3">
      <c r="A2531" s="69" t="s">
        <v>950</v>
      </c>
      <c r="B2531" s="69" t="s">
        <v>1596</v>
      </c>
      <c r="C2531" s="70"/>
      <c r="D2531" s="71"/>
      <c r="E2531" s="72"/>
      <c r="F2531" s="73"/>
      <c r="G2531" s="70"/>
      <c r="H2531" s="74"/>
      <c r="I2531" s="75"/>
      <c r="J2531" s="75"/>
      <c r="K2531" s="36"/>
      <c r="L2531" s="82"/>
      <c r="M2531" s="82"/>
      <c r="N2531" s="77"/>
      <c r="O2531" s="84" t="s">
        <v>2169</v>
      </c>
      <c r="P2531" s="86">
        <v>43862.473171296297</v>
      </c>
      <c r="Q2531" s="84" t="s">
        <v>2374</v>
      </c>
      <c r="R2531" s="84"/>
      <c r="S2531" s="84"/>
      <c r="T2531" s="84" t="s">
        <v>2906</v>
      </c>
      <c r="U2531" s="84"/>
      <c r="V2531" s="87" t="s">
        <v>3728</v>
      </c>
      <c r="W2531" s="86">
        <v>43862.473171296297</v>
      </c>
      <c r="X2531" s="90">
        <v>43862</v>
      </c>
      <c r="Y2531" s="92" t="s">
        <v>5924</v>
      </c>
      <c r="Z2531" s="87" t="s">
        <v>9694</v>
      </c>
      <c r="AA2531" s="84"/>
      <c r="AB2531" s="84"/>
      <c r="AC2531" s="92" t="s">
        <v>13572</v>
      </c>
      <c r="AD2531" s="84"/>
      <c r="AE2531" s="84" t="b">
        <v>0</v>
      </c>
      <c r="AF2531" s="84">
        <v>0</v>
      </c>
      <c r="AG2531" s="92" t="s">
        <v>16467</v>
      </c>
      <c r="AH2531" s="84" t="b">
        <v>0</v>
      </c>
      <c r="AI2531" s="84" t="s">
        <v>16520</v>
      </c>
      <c r="AJ2531" s="84"/>
      <c r="AK2531" s="92" t="s">
        <v>16467</v>
      </c>
      <c r="AL2531" s="84" t="b">
        <v>0</v>
      </c>
      <c r="AM2531" s="84">
        <v>23</v>
      </c>
      <c r="AN2531" s="92" t="s">
        <v>14858</v>
      </c>
      <c r="AO2531" s="84" t="s">
        <v>16534</v>
      </c>
      <c r="AP2531" s="84" t="b">
        <v>0</v>
      </c>
      <c r="AQ2531" s="92" t="s">
        <v>14858</v>
      </c>
      <c r="AR2531" s="84" t="s">
        <v>179</v>
      </c>
      <c r="AS2531" s="84">
        <v>0</v>
      </c>
      <c r="AT2531" s="84">
        <v>0</v>
      </c>
      <c r="AU2531" s="84"/>
      <c r="AV2531" s="84"/>
      <c r="AW2531" s="84"/>
      <c r="AX2531" s="84"/>
      <c r="AY2531" s="84"/>
      <c r="AZ2531" s="84"/>
      <c r="BA2531" s="84"/>
      <c r="BB2531" s="84"/>
      <c r="BC2531">
        <v>1</v>
      </c>
      <c r="BD2531">
        <v>0</v>
      </c>
      <c r="BE2531">
        <v>0</v>
      </c>
      <c r="BF2531">
        <v>0</v>
      </c>
      <c r="BG2531">
        <v>1</v>
      </c>
      <c r="BH2531">
        <v>0</v>
      </c>
    </row>
    <row r="2532" spans="1:60" x14ac:dyDescent="0.3">
      <c r="A2532" s="69" t="s">
        <v>951</v>
      </c>
      <c r="B2532" s="69" t="s">
        <v>1447</v>
      </c>
      <c r="C2532" s="70"/>
      <c r="D2532" s="71"/>
      <c r="E2532" s="72"/>
      <c r="F2532" s="73"/>
      <c r="G2532" s="70"/>
      <c r="H2532" s="74"/>
      <c r="I2532" s="75"/>
      <c r="J2532" s="75"/>
      <c r="K2532" s="36"/>
      <c r="L2532" s="82"/>
      <c r="M2532" s="82"/>
      <c r="N2532" s="77"/>
      <c r="O2532" s="84" t="s">
        <v>2169</v>
      </c>
      <c r="P2532" s="86">
        <v>43862.473668981482</v>
      </c>
      <c r="Q2532" s="84" t="s">
        <v>2274</v>
      </c>
      <c r="R2532" s="84"/>
      <c r="S2532" s="84"/>
      <c r="T2532" s="84"/>
      <c r="U2532" s="84"/>
      <c r="V2532" s="87" t="s">
        <v>3729</v>
      </c>
      <c r="W2532" s="86">
        <v>43862.473668981482</v>
      </c>
      <c r="X2532" s="90">
        <v>43862</v>
      </c>
      <c r="Y2532" s="92" t="s">
        <v>5925</v>
      </c>
      <c r="Z2532" s="87" t="s">
        <v>9695</v>
      </c>
      <c r="AA2532" s="84"/>
      <c r="AB2532" s="84"/>
      <c r="AC2532" s="92" t="s">
        <v>13573</v>
      </c>
      <c r="AD2532" s="84"/>
      <c r="AE2532" s="84" t="b">
        <v>0</v>
      </c>
      <c r="AF2532" s="84">
        <v>0</v>
      </c>
      <c r="AG2532" s="92" t="s">
        <v>16467</v>
      </c>
      <c r="AH2532" s="84" t="b">
        <v>0</v>
      </c>
      <c r="AI2532" s="84" t="s">
        <v>16520</v>
      </c>
      <c r="AJ2532" s="84"/>
      <c r="AK2532" s="92" t="s">
        <v>16467</v>
      </c>
      <c r="AL2532" s="84" t="b">
        <v>0</v>
      </c>
      <c r="AM2532" s="84">
        <v>51</v>
      </c>
      <c r="AN2532" s="92" t="s">
        <v>16309</v>
      </c>
      <c r="AO2532" s="84" t="s">
        <v>16534</v>
      </c>
      <c r="AP2532" s="84" t="b">
        <v>0</v>
      </c>
      <c r="AQ2532" s="92" t="s">
        <v>16309</v>
      </c>
      <c r="AR2532" s="84" t="s">
        <v>179</v>
      </c>
      <c r="AS2532" s="84">
        <v>0</v>
      </c>
      <c r="AT2532" s="84">
        <v>0</v>
      </c>
      <c r="AU2532" s="84"/>
      <c r="AV2532" s="84"/>
      <c r="AW2532" s="84"/>
      <c r="AX2532" s="84"/>
      <c r="AY2532" s="84"/>
      <c r="AZ2532" s="84"/>
      <c r="BA2532" s="84"/>
      <c r="BB2532" s="84"/>
      <c r="BC2532">
        <v>1</v>
      </c>
      <c r="BD2532">
        <v>0</v>
      </c>
      <c r="BE2532">
        <v>0</v>
      </c>
      <c r="BF2532">
        <v>0</v>
      </c>
      <c r="BG2532">
        <v>1</v>
      </c>
      <c r="BH2532">
        <v>0</v>
      </c>
    </row>
    <row r="2533" spans="1:60" x14ac:dyDescent="0.3">
      <c r="A2533" s="69" t="s">
        <v>952</v>
      </c>
      <c r="B2533" s="69" t="s">
        <v>1194</v>
      </c>
      <c r="C2533" s="70"/>
      <c r="D2533" s="71"/>
      <c r="E2533" s="72"/>
      <c r="F2533" s="73"/>
      <c r="G2533" s="70"/>
      <c r="H2533" s="74"/>
      <c r="I2533" s="75"/>
      <c r="J2533" s="75"/>
      <c r="K2533" s="36"/>
      <c r="L2533" s="82"/>
      <c r="M2533" s="82"/>
      <c r="N2533" s="77"/>
      <c r="O2533" s="84" t="s">
        <v>2169</v>
      </c>
      <c r="P2533" s="86">
        <v>43862.474363425928</v>
      </c>
      <c r="Q2533" s="84" t="s">
        <v>2444</v>
      </c>
      <c r="R2533" s="87" t="s">
        <v>2845</v>
      </c>
      <c r="S2533" s="84" t="s">
        <v>2869</v>
      </c>
      <c r="T2533" s="84" t="s">
        <v>2918</v>
      </c>
      <c r="U2533" s="84"/>
      <c r="V2533" s="87" t="s">
        <v>3730</v>
      </c>
      <c r="W2533" s="86">
        <v>43862.474363425928</v>
      </c>
      <c r="X2533" s="90">
        <v>43862</v>
      </c>
      <c r="Y2533" s="92" t="s">
        <v>5926</v>
      </c>
      <c r="Z2533" s="87" t="s">
        <v>9696</v>
      </c>
      <c r="AA2533" s="84"/>
      <c r="AB2533" s="84"/>
      <c r="AC2533" s="92" t="s">
        <v>13574</v>
      </c>
      <c r="AD2533" s="84"/>
      <c r="AE2533" s="84" t="b">
        <v>0</v>
      </c>
      <c r="AF2533" s="84">
        <v>0</v>
      </c>
      <c r="AG2533" s="92" t="s">
        <v>16467</v>
      </c>
      <c r="AH2533" s="84" t="b">
        <v>1</v>
      </c>
      <c r="AI2533" s="84" t="s">
        <v>16522</v>
      </c>
      <c r="AJ2533" s="84"/>
      <c r="AK2533" s="92" t="s">
        <v>16449</v>
      </c>
      <c r="AL2533" s="84" t="b">
        <v>0</v>
      </c>
      <c r="AM2533" s="84">
        <v>26</v>
      </c>
      <c r="AN2533" s="92" t="s">
        <v>13953</v>
      </c>
      <c r="AO2533" s="84" t="s">
        <v>16535</v>
      </c>
      <c r="AP2533" s="84" t="b">
        <v>0</v>
      </c>
      <c r="AQ2533" s="92" t="s">
        <v>13953</v>
      </c>
      <c r="AR2533" s="84" t="s">
        <v>179</v>
      </c>
      <c r="AS2533" s="84">
        <v>0</v>
      </c>
      <c r="AT2533" s="84">
        <v>0</v>
      </c>
      <c r="AU2533" s="84"/>
      <c r="AV2533" s="84"/>
      <c r="AW2533" s="84"/>
      <c r="AX2533" s="84"/>
      <c r="AY2533" s="84"/>
      <c r="AZ2533" s="84"/>
      <c r="BA2533" s="84"/>
      <c r="BB2533" s="84"/>
      <c r="BC2533">
        <v>1</v>
      </c>
      <c r="BD2533">
        <v>0</v>
      </c>
      <c r="BE2533">
        <v>0</v>
      </c>
      <c r="BF2533">
        <v>0</v>
      </c>
      <c r="BG2533">
        <v>1</v>
      </c>
      <c r="BH2533">
        <v>0</v>
      </c>
    </row>
    <row r="2534" spans="1:60" x14ac:dyDescent="0.3">
      <c r="A2534" s="69" t="s">
        <v>952</v>
      </c>
      <c r="B2534" s="69" t="s">
        <v>1195</v>
      </c>
      <c r="C2534" s="70"/>
      <c r="D2534" s="71"/>
      <c r="E2534" s="72"/>
      <c r="F2534" s="73"/>
      <c r="G2534" s="70"/>
      <c r="H2534" s="74"/>
      <c r="I2534" s="75"/>
      <c r="J2534" s="75"/>
      <c r="K2534" s="36"/>
      <c r="L2534" s="82"/>
      <c r="M2534" s="82"/>
      <c r="N2534" s="77"/>
      <c r="O2534" s="84" t="s">
        <v>2171</v>
      </c>
      <c r="P2534" s="86">
        <v>43862.474363425928</v>
      </c>
      <c r="Q2534" s="84" t="s">
        <v>2444</v>
      </c>
      <c r="R2534" s="87" t="s">
        <v>2845</v>
      </c>
      <c r="S2534" s="84" t="s">
        <v>2869</v>
      </c>
      <c r="T2534" s="84" t="s">
        <v>2918</v>
      </c>
      <c r="U2534" s="84"/>
      <c r="V2534" s="87" t="s">
        <v>3730</v>
      </c>
      <c r="W2534" s="86">
        <v>43862.474363425928</v>
      </c>
      <c r="X2534" s="90">
        <v>43862</v>
      </c>
      <c r="Y2534" s="92" t="s">
        <v>5926</v>
      </c>
      <c r="Z2534" s="87" t="s">
        <v>9696</v>
      </c>
      <c r="AA2534" s="84"/>
      <c r="AB2534" s="84"/>
      <c r="AC2534" s="92" t="s">
        <v>13574</v>
      </c>
      <c r="AD2534" s="84"/>
      <c r="AE2534" s="84" t="b">
        <v>0</v>
      </c>
      <c r="AF2534" s="84">
        <v>0</v>
      </c>
      <c r="AG2534" s="92" t="s">
        <v>16467</v>
      </c>
      <c r="AH2534" s="84" t="b">
        <v>1</v>
      </c>
      <c r="AI2534" s="84" t="s">
        <v>16522</v>
      </c>
      <c r="AJ2534" s="84"/>
      <c r="AK2534" s="92" t="s">
        <v>16449</v>
      </c>
      <c r="AL2534" s="84" t="b">
        <v>0</v>
      </c>
      <c r="AM2534" s="84">
        <v>26</v>
      </c>
      <c r="AN2534" s="92" t="s">
        <v>13953</v>
      </c>
      <c r="AO2534" s="84" t="s">
        <v>16535</v>
      </c>
      <c r="AP2534" s="84" t="b">
        <v>0</v>
      </c>
      <c r="AQ2534" s="92" t="s">
        <v>13953</v>
      </c>
      <c r="AR2534" s="84" t="s">
        <v>179</v>
      </c>
      <c r="AS2534" s="84">
        <v>0</v>
      </c>
      <c r="AT2534" s="84">
        <v>0</v>
      </c>
      <c r="AU2534" s="84"/>
      <c r="AV2534" s="84"/>
      <c r="AW2534" s="84"/>
      <c r="AX2534" s="84"/>
      <c r="AY2534" s="84"/>
      <c r="AZ2534" s="84"/>
      <c r="BA2534" s="84"/>
      <c r="BB2534" s="84"/>
      <c r="BC2534">
        <v>1</v>
      </c>
      <c r="BD2534">
        <v>0</v>
      </c>
      <c r="BE2534">
        <v>0</v>
      </c>
      <c r="BF2534">
        <v>0</v>
      </c>
      <c r="BG2534">
        <v>0</v>
      </c>
      <c r="BH2534">
        <v>1</v>
      </c>
    </row>
    <row r="2535" spans="1:60" x14ac:dyDescent="0.3">
      <c r="A2535" s="69" t="s">
        <v>953</v>
      </c>
      <c r="B2535" s="69" t="s">
        <v>953</v>
      </c>
      <c r="C2535" s="70"/>
      <c r="D2535" s="71"/>
      <c r="E2535" s="72"/>
      <c r="F2535" s="73"/>
      <c r="G2535" s="70"/>
      <c r="H2535" s="74"/>
      <c r="I2535" s="75"/>
      <c r="J2535" s="75"/>
      <c r="K2535" s="36"/>
      <c r="L2535" s="82"/>
      <c r="M2535" s="82"/>
      <c r="N2535" s="77"/>
      <c r="O2535" s="84" t="s">
        <v>179</v>
      </c>
      <c r="P2535" s="86">
        <v>43862.474432870367</v>
      </c>
      <c r="Q2535" s="84" t="s">
        <v>2446</v>
      </c>
      <c r="R2535" s="84"/>
      <c r="S2535" s="84"/>
      <c r="T2535" s="84" t="s">
        <v>2883</v>
      </c>
      <c r="U2535" s="84"/>
      <c r="V2535" s="87" t="s">
        <v>3731</v>
      </c>
      <c r="W2535" s="86">
        <v>43862.474432870367</v>
      </c>
      <c r="X2535" s="90">
        <v>43862</v>
      </c>
      <c r="Y2535" s="92" t="s">
        <v>5927</v>
      </c>
      <c r="Z2535" s="87" t="s">
        <v>9697</v>
      </c>
      <c r="AA2535" s="84"/>
      <c r="AB2535" s="84"/>
      <c r="AC2535" s="92" t="s">
        <v>13575</v>
      </c>
      <c r="AD2535" s="84"/>
      <c r="AE2535" s="84" t="b">
        <v>0</v>
      </c>
      <c r="AF2535" s="84">
        <v>0</v>
      </c>
      <c r="AG2535" s="92" t="s">
        <v>16467</v>
      </c>
      <c r="AH2535" s="84" t="b">
        <v>0</v>
      </c>
      <c r="AI2535" s="84" t="s">
        <v>16520</v>
      </c>
      <c r="AJ2535" s="84"/>
      <c r="AK2535" s="92" t="s">
        <v>16467</v>
      </c>
      <c r="AL2535" s="84" t="b">
        <v>0</v>
      </c>
      <c r="AM2535" s="84">
        <v>0</v>
      </c>
      <c r="AN2535" s="92" t="s">
        <v>16467</v>
      </c>
      <c r="AO2535" s="84" t="s">
        <v>16537</v>
      </c>
      <c r="AP2535" s="84" t="b">
        <v>0</v>
      </c>
      <c r="AQ2535" s="92" t="s">
        <v>13575</v>
      </c>
      <c r="AR2535" s="84" t="s">
        <v>179</v>
      </c>
      <c r="AS2535" s="84">
        <v>0</v>
      </c>
      <c r="AT2535" s="84">
        <v>0</v>
      </c>
      <c r="AU2535" s="84"/>
      <c r="AV2535" s="84"/>
      <c r="AW2535" s="84"/>
      <c r="AX2535" s="84"/>
      <c r="AY2535" s="84"/>
      <c r="AZ2535" s="84"/>
      <c r="BA2535" s="84"/>
      <c r="BB2535" s="84"/>
      <c r="BC2535">
        <v>1</v>
      </c>
      <c r="BD2535">
        <v>0</v>
      </c>
      <c r="BE2535">
        <v>0</v>
      </c>
      <c r="BF2535">
        <v>1</v>
      </c>
      <c r="BG2535">
        <v>0</v>
      </c>
      <c r="BH2535">
        <v>0</v>
      </c>
    </row>
    <row r="2536" spans="1:60" x14ac:dyDescent="0.3">
      <c r="A2536" s="69" t="s">
        <v>954</v>
      </c>
      <c r="B2536" s="69" t="s">
        <v>954</v>
      </c>
      <c r="C2536" s="70"/>
      <c r="D2536" s="71"/>
      <c r="E2536" s="72"/>
      <c r="F2536" s="73"/>
      <c r="G2536" s="70"/>
      <c r="H2536" s="74"/>
      <c r="I2536" s="75"/>
      <c r="J2536" s="75"/>
      <c r="K2536" s="36"/>
      <c r="L2536" s="82"/>
      <c r="M2536" s="82"/>
      <c r="N2536" s="77"/>
      <c r="O2536" s="84" t="s">
        <v>179</v>
      </c>
      <c r="P2536" s="86">
        <v>43862.474872685183</v>
      </c>
      <c r="Q2536" s="84" t="s">
        <v>2447</v>
      </c>
      <c r="R2536" s="84"/>
      <c r="S2536" s="84"/>
      <c r="T2536" s="84" t="s">
        <v>2883</v>
      </c>
      <c r="U2536" s="84"/>
      <c r="V2536" s="87" t="s">
        <v>3732</v>
      </c>
      <c r="W2536" s="86">
        <v>43862.474872685183</v>
      </c>
      <c r="X2536" s="90">
        <v>43862</v>
      </c>
      <c r="Y2536" s="92" t="s">
        <v>5928</v>
      </c>
      <c r="Z2536" s="87" t="s">
        <v>9698</v>
      </c>
      <c r="AA2536" s="84"/>
      <c r="AB2536" s="84"/>
      <c r="AC2536" s="92" t="s">
        <v>13576</v>
      </c>
      <c r="AD2536" s="84"/>
      <c r="AE2536" s="84" t="b">
        <v>0</v>
      </c>
      <c r="AF2536" s="84">
        <v>1</v>
      </c>
      <c r="AG2536" s="92" t="s">
        <v>16467</v>
      </c>
      <c r="AH2536" s="84" t="b">
        <v>0</v>
      </c>
      <c r="AI2536" s="84" t="s">
        <v>16520</v>
      </c>
      <c r="AJ2536" s="84"/>
      <c r="AK2536" s="92" t="s">
        <v>16467</v>
      </c>
      <c r="AL2536" s="84" t="b">
        <v>0</v>
      </c>
      <c r="AM2536" s="84">
        <v>0</v>
      </c>
      <c r="AN2536" s="92" t="s">
        <v>16467</v>
      </c>
      <c r="AO2536" s="84" t="s">
        <v>16534</v>
      </c>
      <c r="AP2536" s="84" t="b">
        <v>0</v>
      </c>
      <c r="AQ2536" s="92" t="s">
        <v>13576</v>
      </c>
      <c r="AR2536" s="84" t="s">
        <v>179</v>
      </c>
      <c r="AS2536" s="84">
        <v>0</v>
      </c>
      <c r="AT2536" s="84">
        <v>0</v>
      </c>
      <c r="AU2536" s="84" t="s">
        <v>16545</v>
      </c>
      <c r="AV2536" s="84" t="s">
        <v>16552</v>
      </c>
      <c r="AW2536" s="84" t="s">
        <v>16556</v>
      </c>
      <c r="AX2536" s="84" t="s">
        <v>16561</v>
      </c>
      <c r="AY2536" s="84" t="s">
        <v>16569</v>
      </c>
      <c r="AZ2536" s="84" t="s">
        <v>16577</v>
      </c>
      <c r="BA2536" s="84" t="s">
        <v>16584</v>
      </c>
      <c r="BB2536" s="87" t="s">
        <v>16587</v>
      </c>
      <c r="BC2536">
        <v>1</v>
      </c>
      <c r="BD2536">
        <v>0</v>
      </c>
      <c r="BE2536">
        <v>0</v>
      </c>
      <c r="BF2536">
        <v>1</v>
      </c>
      <c r="BG2536">
        <v>0</v>
      </c>
      <c r="BH2536">
        <v>0</v>
      </c>
    </row>
    <row r="2537" spans="1:60" x14ac:dyDescent="0.3">
      <c r="A2537" s="69" t="s">
        <v>1777</v>
      </c>
      <c r="B2537" s="69" t="s">
        <v>2118</v>
      </c>
      <c r="C2537" s="70"/>
      <c r="D2537" s="71"/>
      <c r="E2537" s="72"/>
      <c r="F2537" s="73"/>
      <c r="G2537" s="70"/>
      <c r="H2537" s="74"/>
      <c r="I2537" s="75"/>
      <c r="J2537" s="75"/>
      <c r="K2537" s="36"/>
      <c r="L2537" s="82"/>
      <c r="M2537" s="82"/>
      <c r="N2537" s="77"/>
      <c r="O2537" s="84" t="s">
        <v>2169</v>
      </c>
      <c r="P2537" s="86">
        <v>43862.474965277775</v>
      </c>
      <c r="Q2537" s="84" t="s">
        <v>2321</v>
      </c>
      <c r="R2537" s="84"/>
      <c r="S2537" s="84"/>
      <c r="T2537" s="84" t="s">
        <v>2873</v>
      </c>
      <c r="U2537" s="84"/>
      <c r="V2537" s="87" t="s">
        <v>4495</v>
      </c>
      <c r="W2537" s="86">
        <v>43862.474965277775</v>
      </c>
      <c r="X2537" s="90">
        <v>43862</v>
      </c>
      <c r="Y2537" s="92" t="s">
        <v>7588</v>
      </c>
      <c r="Z2537" s="87" t="s">
        <v>11405</v>
      </c>
      <c r="AA2537" s="84"/>
      <c r="AB2537" s="84"/>
      <c r="AC2537" s="92" t="s">
        <v>15297</v>
      </c>
      <c r="AD2537" s="84"/>
      <c r="AE2537" s="84" t="b">
        <v>0</v>
      </c>
      <c r="AF2537" s="84">
        <v>0</v>
      </c>
      <c r="AG2537" s="92" t="s">
        <v>16467</v>
      </c>
      <c r="AH2537" s="84" t="b">
        <v>0</v>
      </c>
      <c r="AI2537" s="84" t="s">
        <v>16520</v>
      </c>
      <c r="AJ2537" s="84"/>
      <c r="AK2537" s="92" t="s">
        <v>16467</v>
      </c>
      <c r="AL2537" s="84" t="b">
        <v>0</v>
      </c>
      <c r="AM2537" s="84">
        <v>85</v>
      </c>
      <c r="AN2537" s="92" t="s">
        <v>16409</v>
      </c>
      <c r="AO2537" s="84" t="s">
        <v>16534</v>
      </c>
      <c r="AP2537" s="84" t="b">
        <v>0</v>
      </c>
      <c r="AQ2537" s="92" t="s">
        <v>16409</v>
      </c>
      <c r="AR2537" s="84" t="s">
        <v>179</v>
      </c>
      <c r="AS2537" s="84">
        <v>0</v>
      </c>
      <c r="AT2537" s="84">
        <v>0</v>
      </c>
      <c r="AU2537" s="84"/>
      <c r="AV2537" s="84"/>
      <c r="AW2537" s="84"/>
      <c r="AX2537" s="84"/>
      <c r="AY2537" s="84"/>
      <c r="AZ2537" s="84"/>
      <c r="BA2537" s="84"/>
      <c r="BB2537" s="84"/>
      <c r="BC2537">
        <v>1</v>
      </c>
      <c r="BD2537">
        <v>0</v>
      </c>
      <c r="BE2537">
        <v>0</v>
      </c>
      <c r="BF2537">
        <v>0</v>
      </c>
      <c r="BG2537">
        <v>1</v>
      </c>
      <c r="BH2537">
        <v>0</v>
      </c>
    </row>
    <row r="2538" spans="1:60" x14ac:dyDescent="0.3">
      <c r="A2538" s="69" t="s">
        <v>958</v>
      </c>
      <c r="B2538" s="69" t="s">
        <v>2036</v>
      </c>
      <c r="C2538" s="70"/>
      <c r="D2538" s="71"/>
      <c r="E2538" s="72"/>
      <c r="F2538" s="73"/>
      <c r="G2538" s="70"/>
      <c r="H2538" s="74"/>
      <c r="I2538" s="75"/>
      <c r="J2538" s="75"/>
      <c r="K2538" s="36"/>
      <c r="L2538" s="82"/>
      <c r="M2538" s="82"/>
      <c r="N2538" s="77"/>
      <c r="O2538" s="84" t="s">
        <v>2169</v>
      </c>
      <c r="P2538" s="86">
        <v>43862.47515046296</v>
      </c>
      <c r="Q2538" s="84" t="s">
        <v>2448</v>
      </c>
      <c r="R2538" s="84"/>
      <c r="S2538" s="84"/>
      <c r="T2538" s="84" t="s">
        <v>2873</v>
      </c>
      <c r="U2538" s="87" t="s">
        <v>2985</v>
      </c>
      <c r="V2538" s="87" t="s">
        <v>2985</v>
      </c>
      <c r="W2538" s="86">
        <v>43862.47515046296</v>
      </c>
      <c r="X2538" s="90">
        <v>43862</v>
      </c>
      <c r="Y2538" s="92" t="s">
        <v>5932</v>
      </c>
      <c r="Z2538" s="87" t="s">
        <v>9703</v>
      </c>
      <c r="AA2538" s="84"/>
      <c r="AB2538" s="84"/>
      <c r="AC2538" s="92" t="s">
        <v>13581</v>
      </c>
      <c r="AD2538" s="84"/>
      <c r="AE2538" s="84" t="b">
        <v>0</v>
      </c>
      <c r="AF2538" s="84">
        <v>0</v>
      </c>
      <c r="AG2538" s="92" t="s">
        <v>16467</v>
      </c>
      <c r="AH2538" s="84" t="b">
        <v>0</v>
      </c>
      <c r="AI2538" s="84" t="s">
        <v>16521</v>
      </c>
      <c r="AJ2538" s="84"/>
      <c r="AK2538" s="92" t="s">
        <v>16467</v>
      </c>
      <c r="AL2538" s="84" t="b">
        <v>0</v>
      </c>
      <c r="AM2538" s="84">
        <v>27</v>
      </c>
      <c r="AN2538" s="92" t="s">
        <v>16110</v>
      </c>
      <c r="AO2538" s="84" t="s">
        <v>16534</v>
      </c>
      <c r="AP2538" s="84" t="b">
        <v>0</v>
      </c>
      <c r="AQ2538" s="92" t="s">
        <v>16110</v>
      </c>
      <c r="AR2538" s="84" t="s">
        <v>179</v>
      </c>
      <c r="AS2538" s="84">
        <v>0</v>
      </c>
      <c r="AT2538" s="84">
        <v>0</v>
      </c>
      <c r="AU2538" s="84"/>
      <c r="AV2538" s="84"/>
      <c r="AW2538" s="84"/>
      <c r="AX2538" s="84"/>
      <c r="AY2538" s="84"/>
      <c r="AZ2538" s="84"/>
      <c r="BA2538" s="84"/>
      <c r="BB2538" s="84"/>
      <c r="BC2538">
        <v>1</v>
      </c>
      <c r="BD2538">
        <v>0</v>
      </c>
      <c r="BE2538">
        <v>0</v>
      </c>
      <c r="BF2538">
        <v>0</v>
      </c>
      <c r="BG2538">
        <v>1</v>
      </c>
      <c r="BH2538">
        <v>0</v>
      </c>
    </row>
    <row r="2539" spans="1:60" x14ac:dyDescent="0.3">
      <c r="A2539" s="69" t="s">
        <v>955</v>
      </c>
      <c r="B2539" s="69" t="s">
        <v>1596</v>
      </c>
      <c r="C2539" s="70"/>
      <c r="D2539" s="71"/>
      <c r="E2539" s="72"/>
      <c r="F2539" s="73"/>
      <c r="G2539" s="70"/>
      <c r="H2539" s="74"/>
      <c r="I2539" s="75"/>
      <c r="J2539" s="75"/>
      <c r="K2539" s="36"/>
      <c r="L2539" s="82"/>
      <c r="M2539" s="82"/>
      <c r="N2539" s="77"/>
      <c r="O2539" s="84" t="s">
        <v>2169</v>
      </c>
      <c r="P2539" s="86">
        <v>43862.475243055553</v>
      </c>
      <c r="Q2539" s="84" t="s">
        <v>2374</v>
      </c>
      <c r="R2539" s="84"/>
      <c r="S2539" s="84"/>
      <c r="T2539" s="84" t="s">
        <v>2906</v>
      </c>
      <c r="U2539" s="84"/>
      <c r="V2539" s="87" t="s">
        <v>3062</v>
      </c>
      <c r="W2539" s="86">
        <v>43862.475243055553</v>
      </c>
      <c r="X2539" s="90">
        <v>43862</v>
      </c>
      <c r="Y2539" s="92" t="s">
        <v>5929</v>
      </c>
      <c r="Z2539" s="87" t="s">
        <v>9699</v>
      </c>
      <c r="AA2539" s="84"/>
      <c r="AB2539" s="84"/>
      <c r="AC2539" s="92" t="s">
        <v>13577</v>
      </c>
      <c r="AD2539" s="84"/>
      <c r="AE2539" s="84" t="b">
        <v>0</v>
      </c>
      <c r="AF2539" s="84">
        <v>0</v>
      </c>
      <c r="AG2539" s="92" t="s">
        <v>16467</v>
      </c>
      <c r="AH2539" s="84" t="b">
        <v>0</v>
      </c>
      <c r="AI2539" s="84" t="s">
        <v>16520</v>
      </c>
      <c r="AJ2539" s="84"/>
      <c r="AK2539" s="92" t="s">
        <v>16467</v>
      </c>
      <c r="AL2539" s="84" t="b">
        <v>0</v>
      </c>
      <c r="AM2539" s="84">
        <v>23</v>
      </c>
      <c r="AN2539" s="92" t="s">
        <v>14858</v>
      </c>
      <c r="AO2539" s="84" t="s">
        <v>16535</v>
      </c>
      <c r="AP2539" s="84" t="b">
        <v>0</v>
      </c>
      <c r="AQ2539" s="92" t="s">
        <v>14858</v>
      </c>
      <c r="AR2539" s="84" t="s">
        <v>179</v>
      </c>
      <c r="AS2539" s="84">
        <v>0</v>
      </c>
      <c r="AT2539" s="84">
        <v>0</v>
      </c>
      <c r="AU2539" s="84"/>
      <c r="AV2539" s="84"/>
      <c r="AW2539" s="84"/>
      <c r="AX2539" s="84"/>
      <c r="AY2539" s="84"/>
      <c r="AZ2539" s="84"/>
      <c r="BA2539" s="84"/>
      <c r="BB2539" s="84"/>
      <c r="BC2539">
        <v>1</v>
      </c>
      <c r="BD2539">
        <v>0</v>
      </c>
      <c r="BE2539">
        <v>0</v>
      </c>
      <c r="BF2539">
        <v>0</v>
      </c>
      <c r="BG2539">
        <v>1</v>
      </c>
      <c r="BH2539">
        <v>0</v>
      </c>
    </row>
    <row r="2540" spans="1:60" x14ac:dyDescent="0.3">
      <c r="A2540" s="69" t="s">
        <v>1969</v>
      </c>
      <c r="B2540" s="69" t="s">
        <v>2124</v>
      </c>
      <c r="C2540" s="70"/>
      <c r="D2540" s="71"/>
      <c r="E2540" s="72"/>
      <c r="F2540" s="73"/>
      <c r="G2540" s="70"/>
      <c r="H2540" s="74"/>
      <c r="I2540" s="75"/>
      <c r="J2540" s="75"/>
      <c r="K2540" s="36"/>
      <c r="L2540" s="82"/>
      <c r="M2540" s="82"/>
      <c r="N2540" s="77"/>
      <c r="O2540" s="84" t="s">
        <v>2169</v>
      </c>
      <c r="P2540" s="86">
        <v>43862.475277777776</v>
      </c>
      <c r="Q2540" s="84" t="s">
        <v>2413</v>
      </c>
      <c r="R2540" s="84"/>
      <c r="S2540" s="84"/>
      <c r="T2540" s="84"/>
      <c r="U2540" s="84"/>
      <c r="V2540" s="87" t="s">
        <v>4663</v>
      </c>
      <c r="W2540" s="86">
        <v>43862.475277777776</v>
      </c>
      <c r="X2540" s="90">
        <v>43862</v>
      </c>
      <c r="Y2540" s="92" t="s">
        <v>8140</v>
      </c>
      <c r="Z2540" s="87" t="s">
        <v>11990</v>
      </c>
      <c r="AA2540" s="84"/>
      <c r="AB2540" s="84"/>
      <c r="AC2540" s="92" t="s">
        <v>15903</v>
      </c>
      <c r="AD2540" s="84"/>
      <c r="AE2540" s="84" t="b">
        <v>0</v>
      </c>
      <c r="AF2540" s="84">
        <v>0</v>
      </c>
      <c r="AG2540" s="92" t="s">
        <v>16467</v>
      </c>
      <c r="AH2540" s="84" t="b">
        <v>0</v>
      </c>
      <c r="AI2540" s="84" t="s">
        <v>16520</v>
      </c>
      <c r="AJ2540" s="84"/>
      <c r="AK2540" s="92" t="s">
        <v>16467</v>
      </c>
      <c r="AL2540" s="84" t="b">
        <v>0</v>
      </c>
      <c r="AM2540" s="84">
        <v>43</v>
      </c>
      <c r="AN2540" s="92" t="s">
        <v>16419</v>
      </c>
      <c r="AO2540" s="84" t="s">
        <v>16535</v>
      </c>
      <c r="AP2540" s="84" t="b">
        <v>0</v>
      </c>
      <c r="AQ2540" s="92" t="s">
        <v>16419</v>
      </c>
      <c r="AR2540" s="84" t="s">
        <v>179</v>
      </c>
      <c r="AS2540" s="84">
        <v>0</v>
      </c>
      <c r="AT2540" s="84">
        <v>0</v>
      </c>
      <c r="AU2540" s="84"/>
      <c r="AV2540" s="84"/>
      <c r="AW2540" s="84"/>
      <c r="AX2540" s="84"/>
      <c r="AY2540" s="84"/>
      <c r="AZ2540" s="84"/>
      <c r="BA2540" s="84"/>
      <c r="BB2540" s="84"/>
      <c r="BC2540">
        <v>1</v>
      </c>
      <c r="BD2540">
        <v>0</v>
      </c>
      <c r="BE2540">
        <v>0</v>
      </c>
      <c r="BF2540">
        <v>0</v>
      </c>
      <c r="BG2540">
        <v>1</v>
      </c>
      <c r="BH2540">
        <v>0</v>
      </c>
    </row>
    <row r="2541" spans="1:60" x14ac:dyDescent="0.3">
      <c r="A2541" s="69" t="s">
        <v>956</v>
      </c>
      <c r="B2541" s="69" t="s">
        <v>2126</v>
      </c>
      <c r="C2541" s="70"/>
      <c r="D2541" s="71"/>
      <c r="E2541" s="72"/>
      <c r="F2541" s="73"/>
      <c r="G2541" s="70"/>
      <c r="H2541" s="74"/>
      <c r="I2541" s="75"/>
      <c r="J2541" s="75"/>
      <c r="K2541" s="36"/>
      <c r="L2541" s="82"/>
      <c r="M2541" s="82"/>
      <c r="N2541" s="77"/>
      <c r="O2541" s="84" t="s">
        <v>2169</v>
      </c>
      <c r="P2541" s="86">
        <v>43862.47552083333</v>
      </c>
      <c r="Q2541" s="84" t="s">
        <v>2290</v>
      </c>
      <c r="R2541" s="84"/>
      <c r="S2541" s="84"/>
      <c r="T2541" s="84" t="s">
        <v>2883</v>
      </c>
      <c r="U2541" s="84"/>
      <c r="V2541" s="87" t="s">
        <v>3733</v>
      </c>
      <c r="W2541" s="86">
        <v>43862.47552083333</v>
      </c>
      <c r="X2541" s="90">
        <v>43862</v>
      </c>
      <c r="Y2541" s="92" t="s">
        <v>4949</v>
      </c>
      <c r="Z2541" s="87" t="s">
        <v>9701</v>
      </c>
      <c r="AA2541" s="84"/>
      <c r="AB2541" s="84"/>
      <c r="AC2541" s="92" t="s">
        <v>13579</v>
      </c>
      <c r="AD2541" s="84"/>
      <c r="AE2541" s="84" t="b">
        <v>0</v>
      </c>
      <c r="AF2541" s="84">
        <v>0</v>
      </c>
      <c r="AG2541" s="92" t="s">
        <v>16467</v>
      </c>
      <c r="AH2541" s="84" t="b">
        <v>0</v>
      </c>
      <c r="AI2541" s="84" t="s">
        <v>16520</v>
      </c>
      <c r="AJ2541" s="84"/>
      <c r="AK2541" s="92" t="s">
        <v>16467</v>
      </c>
      <c r="AL2541" s="84" t="b">
        <v>0</v>
      </c>
      <c r="AM2541" s="84">
        <v>72</v>
      </c>
      <c r="AN2541" s="92" t="s">
        <v>16431</v>
      </c>
      <c r="AO2541" s="84" t="s">
        <v>16534</v>
      </c>
      <c r="AP2541" s="84" t="b">
        <v>0</v>
      </c>
      <c r="AQ2541" s="92" t="s">
        <v>16431</v>
      </c>
      <c r="AR2541" s="84" t="s">
        <v>179</v>
      </c>
      <c r="AS2541" s="84">
        <v>0</v>
      </c>
      <c r="AT2541" s="84">
        <v>0</v>
      </c>
      <c r="AU2541" s="84"/>
      <c r="AV2541" s="84"/>
      <c r="AW2541" s="84"/>
      <c r="AX2541" s="84"/>
      <c r="AY2541" s="84"/>
      <c r="AZ2541" s="84"/>
      <c r="BA2541" s="84"/>
      <c r="BB2541" s="84"/>
      <c r="BC2541">
        <v>1</v>
      </c>
      <c r="BD2541">
        <v>0</v>
      </c>
      <c r="BE2541">
        <v>0</v>
      </c>
      <c r="BF2541">
        <v>0</v>
      </c>
      <c r="BG2541">
        <v>1</v>
      </c>
      <c r="BH2541">
        <v>0</v>
      </c>
    </row>
    <row r="2542" spans="1:60" x14ac:dyDescent="0.3">
      <c r="A2542" s="69" t="s">
        <v>957</v>
      </c>
      <c r="B2542" s="69" t="s">
        <v>1194</v>
      </c>
      <c r="C2542" s="70"/>
      <c r="D2542" s="71"/>
      <c r="E2542" s="72"/>
      <c r="F2542" s="73"/>
      <c r="G2542" s="70"/>
      <c r="H2542" s="74"/>
      <c r="I2542" s="75"/>
      <c r="J2542" s="75"/>
      <c r="K2542" s="36"/>
      <c r="L2542" s="82"/>
      <c r="M2542" s="82"/>
      <c r="N2542" s="77"/>
      <c r="O2542" s="84" t="s">
        <v>2169</v>
      </c>
      <c r="P2542" s="86">
        <v>43862.475578703707</v>
      </c>
      <c r="Q2542" s="84" t="s">
        <v>2444</v>
      </c>
      <c r="R2542" s="87" t="s">
        <v>2845</v>
      </c>
      <c r="S2542" s="84" t="s">
        <v>2869</v>
      </c>
      <c r="T2542" s="84" t="s">
        <v>2918</v>
      </c>
      <c r="U2542" s="84"/>
      <c r="V2542" s="87" t="s">
        <v>3734</v>
      </c>
      <c r="W2542" s="86">
        <v>43862.475578703707</v>
      </c>
      <c r="X2542" s="90">
        <v>43862</v>
      </c>
      <c r="Y2542" s="92" t="s">
        <v>5931</v>
      </c>
      <c r="Z2542" s="87" t="s">
        <v>9702</v>
      </c>
      <c r="AA2542" s="84"/>
      <c r="AB2542" s="84"/>
      <c r="AC2542" s="92" t="s">
        <v>13580</v>
      </c>
      <c r="AD2542" s="84"/>
      <c r="AE2542" s="84" t="b">
        <v>0</v>
      </c>
      <c r="AF2542" s="84">
        <v>0</v>
      </c>
      <c r="AG2542" s="92" t="s">
        <v>16467</v>
      </c>
      <c r="AH2542" s="84" t="b">
        <v>1</v>
      </c>
      <c r="AI2542" s="84" t="s">
        <v>16522</v>
      </c>
      <c r="AJ2542" s="84"/>
      <c r="AK2542" s="92" t="s">
        <v>16449</v>
      </c>
      <c r="AL2542" s="84" t="b">
        <v>0</v>
      </c>
      <c r="AM2542" s="84">
        <v>26</v>
      </c>
      <c r="AN2542" s="92" t="s">
        <v>13953</v>
      </c>
      <c r="AO2542" s="84" t="s">
        <v>16534</v>
      </c>
      <c r="AP2542" s="84" t="b">
        <v>0</v>
      </c>
      <c r="AQ2542" s="92" t="s">
        <v>13953</v>
      </c>
      <c r="AR2542" s="84" t="s">
        <v>179</v>
      </c>
      <c r="AS2542" s="84">
        <v>0</v>
      </c>
      <c r="AT2542" s="84">
        <v>0</v>
      </c>
      <c r="AU2542" s="84"/>
      <c r="AV2542" s="84"/>
      <c r="AW2542" s="84"/>
      <c r="AX2542" s="84"/>
      <c r="AY2542" s="84"/>
      <c r="AZ2542" s="84"/>
      <c r="BA2542" s="84"/>
      <c r="BB2542" s="84"/>
      <c r="BC2542">
        <v>1</v>
      </c>
      <c r="BD2542">
        <v>0</v>
      </c>
      <c r="BE2542">
        <v>0</v>
      </c>
      <c r="BF2542">
        <v>0</v>
      </c>
      <c r="BG2542">
        <v>1</v>
      </c>
      <c r="BH2542">
        <v>0</v>
      </c>
    </row>
    <row r="2543" spans="1:60" x14ac:dyDescent="0.3">
      <c r="A2543" s="69" t="s">
        <v>957</v>
      </c>
      <c r="B2543" s="69" t="s">
        <v>1195</v>
      </c>
      <c r="C2543" s="70"/>
      <c r="D2543" s="71"/>
      <c r="E2543" s="72"/>
      <c r="F2543" s="73"/>
      <c r="G2543" s="70"/>
      <c r="H2543" s="74"/>
      <c r="I2543" s="75"/>
      <c r="J2543" s="75"/>
      <c r="K2543" s="36"/>
      <c r="L2543" s="82"/>
      <c r="M2543" s="82"/>
      <c r="N2543" s="77"/>
      <c r="O2543" s="84" t="s">
        <v>2171</v>
      </c>
      <c r="P2543" s="86">
        <v>43862.475578703707</v>
      </c>
      <c r="Q2543" s="84" t="s">
        <v>2444</v>
      </c>
      <c r="R2543" s="87" t="s">
        <v>2845</v>
      </c>
      <c r="S2543" s="84" t="s">
        <v>2869</v>
      </c>
      <c r="T2543" s="84" t="s">
        <v>2918</v>
      </c>
      <c r="U2543" s="84"/>
      <c r="V2543" s="87" t="s">
        <v>3734</v>
      </c>
      <c r="W2543" s="86">
        <v>43862.475578703707</v>
      </c>
      <c r="X2543" s="90">
        <v>43862</v>
      </c>
      <c r="Y2543" s="92" t="s">
        <v>5931</v>
      </c>
      <c r="Z2543" s="87" t="s">
        <v>9702</v>
      </c>
      <c r="AA2543" s="84"/>
      <c r="AB2543" s="84"/>
      <c r="AC2543" s="92" t="s">
        <v>13580</v>
      </c>
      <c r="AD2543" s="84"/>
      <c r="AE2543" s="84" t="b">
        <v>0</v>
      </c>
      <c r="AF2543" s="84">
        <v>0</v>
      </c>
      <c r="AG2543" s="92" t="s">
        <v>16467</v>
      </c>
      <c r="AH2543" s="84" t="b">
        <v>1</v>
      </c>
      <c r="AI2543" s="84" t="s">
        <v>16522</v>
      </c>
      <c r="AJ2543" s="84"/>
      <c r="AK2543" s="92" t="s">
        <v>16449</v>
      </c>
      <c r="AL2543" s="84" t="b">
        <v>0</v>
      </c>
      <c r="AM2543" s="84">
        <v>26</v>
      </c>
      <c r="AN2543" s="92" t="s">
        <v>13953</v>
      </c>
      <c r="AO2543" s="84" t="s">
        <v>16534</v>
      </c>
      <c r="AP2543" s="84" t="b">
        <v>0</v>
      </c>
      <c r="AQ2543" s="92" t="s">
        <v>13953</v>
      </c>
      <c r="AR2543" s="84" t="s">
        <v>179</v>
      </c>
      <c r="AS2543" s="84">
        <v>0</v>
      </c>
      <c r="AT2543" s="84">
        <v>0</v>
      </c>
      <c r="AU2543" s="84"/>
      <c r="AV2543" s="84"/>
      <c r="AW2543" s="84"/>
      <c r="AX2543" s="84"/>
      <c r="AY2543" s="84"/>
      <c r="AZ2543" s="84"/>
      <c r="BA2543" s="84"/>
      <c r="BB2543" s="84"/>
      <c r="BC2543">
        <v>1</v>
      </c>
      <c r="BD2543">
        <v>0</v>
      </c>
      <c r="BE2543">
        <v>0</v>
      </c>
      <c r="BF2543">
        <v>0</v>
      </c>
      <c r="BG2543">
        <v>0</v>
      </c>
      <c r="BH2543">
        <v>1</v>
      </c>
    </row>
    <row r="2544" spans="1:60" x14ac:dyDescent="0.3">
      <c r="A2544" s="69" t="s">
        <v>1019</v>
      </c>
      <c r="B2544" s="69" t="s">
        <v>1019</v>
      </c>
      <c r="C2544" s="70"/>
      <c r="D2544" s="71"/>
      <c r="E2544" s="72"/>
      <c r="F2544" s="73"/>
      <c r="G2544" s="70"/>
      <c r="H2544" s="74"/>
      <c r="I2544" s="75"/>
      <c r="J2544" s="75"/>
      <c r="K2544" s="36"/>
      <c r="L2544" s="82"/>
      <c r="M2544" s="82"/>
      <c r="N2544" s="77"/>
      <c r="O2544" s="84" t="s">
        <v>179</v>
      </c>
      <c r="P2544" s="86">
        <v>43862.475636574076</v>
      </c>
      <c r="Q2544" s="84" t="s">
        <v>2468</v>
      </c>
      <c r="R2544" s="84"/>
      <c r="S2544" s="84"/>
      <c r="T2544" s="84" t="s">
        <v>2883</v>
      </c>
      <c r="U2544" s="84"/>
      <c r="V2544" s="87" t="s">
        <v>3794</v>
      </c>
      <c r="W2544" s="86">
        <v>43862.475636574076</v>
      </c>
      <c r="X2544" s="90">
        <v>43862</v>
      </c>
      <c r="Y2544" s="92" t="s">
        <v>6015</v>
      </c>
      <c r="Z2544" s="87" t="s">
        <v>9786</v>
      </c>
      <c r="AA2544" s="84"/>
      <c r="AB2544" s="84"/>
      <c r="AC2544" s="92" t="s">
        <v>13665</v>
      </c>
      <c r="AD2544" s="84"/>
      <c r="AE2544" s="84" t="b">
        <v>0</v>
      </c>
      <c r="AF2544" s="84">
        <v>15</v>
      </c>
      <c r="AG2544" s="92" t="s">
        <v>16467</v>
      </c>
      <c r="AH2544" s="84" t="b">
        <v>0</v>
      </c>
      <c r="AI2544" s="84" t="s">
        <v>16520</v>
      </c>
      <c r="AJ2544" s="84"/>
      <c r="AK2544" s="92" t="s">
        <v>16467</v>
      </c>
      <c r="AL2544" s="84" t="b">
        <v>0</v>
      </c>
      <c r="AM2544" s="84">
        <v>4</v>
      </c>
      <c r="AN2544" s="92" t="s">
        <v>16467</v>
      </c>
      <c r="AO2544" s="84" t="s">
        <v>16534</v>
      </c>
      <c r="AP2544" s="84" t="b">
        <v>0</v>
      </c>
      <c r="AQ2544" s="92" t="s">
        <v>13665</v>
      </c>
      <c r="AR2544" s="84" t="s">
        <v>179</v>
      </c>
      <c r="AS2544" s="84">
        <v>0</v>
      </c>
      <c r="AT2544" s="84">
        <v>0</v>
      </c>
      <c r="AU2544" s="84"/>
      <c r="AV2544" s="84"/>
      <c r="AW2544" s="84"/>
      <c r="AX2544" s="84"/>
      <c r="AY2544" s="84"/>
      <c r="AZ2544" s="84"/>
      <c r="BA2544" s="84"/>
      <c r="BB2544" s="84"/>
      <c r="BC2544">
        <v>1</v>
      </c>
      <c r="BD2544">
        <v>0</v>
      </c>
      <c r="BE2544">
        <v>0</v>
      </c>
      <c r="BF2544">
        <v>1</v>
      </c>
      <c r="BG2544">
        <v>0</v>
      </c>
      <c r="BH2544">
        <v>0</v>
      </c>
    </row>
    <row r="2545" spans="1:60" x14ac:dyDescent="0.3">
      <c r="A2545" s="69" t="s">
        <v>958</v>
      </c>
      <c r="B2545" s="69" t="s">
        <v>1939</v>
      </c>
      <c r="C2545" s="70"/>
      <c r="D2545" s="71"/>
      <c r="E2545" s="72"/>
      <c r="F2545" s="73"/>
      <c r="G2545" s="70"/>
      <c r="H2545" s="74"/>
      <c r="I2545" s="75"/>
      <c r="J2545" s="75"/>
      <c r="K2545" s="36"/>
      <c r="L2545" s="82"/>
      <c r="M2545" s="82"/>
      <c r="N2545" s="77"/>
      <c r="O2545" s="84" t="s">
        <v>2169</v>
      </c>
      <c r="P2545" s="86">
        <v>43862.475648148145</v>
      </c>
      <c r="Q2545" s="84" t="s">
        <v>2449</v>
      </c>
      <c r="R2545" s="84"/>
      <c r="S2545" s="84"/>
      <c r="T2545" s="84"/>
      <c r="U2545" s="84"/>
      <c r="V2545" s="87" t="s">
        <v>3735</v>
      </c>
      <c r="W2545" s="86">
        <v>43862.475648148145</v>
      </c>
      <c r="X2545" s="90">
        <v>43862</v>
      </c>
      <c r="Y2545" s="92" t="s">
        <v>5933</v>
      </c>
      <c r="Z2545" s="87" t="s">
        <v>9704</v>
      </c>
      <c r="AA2545" s="84"/>
      <c r="AB2545" s="84"/>
      <c r="AC2545" s="92" t="s">
        <v>13582</v>
      </c>
      <c r="AD2545" s="84"/>
      <c r="AE2545" s="84" t="b">
        <v>0</v>
      </c>
      <c r="AF2545" s="84">
        <v>0</v>
      </c>
      <c r="AG2545" s="92" t="s">
        <v>16467</v>
      </c>
      <c r="AH2545" s="84" t="b">
        <v>0</v>
      </c>
      <c r="AI2545" s="84" t="s">
        <v>16521</v>
      </c>
      <c r="AJ2545" s="84"/>
      <c r="AK2545" s="92" t="s">
        <v>16467</v>
      </c>
      <c r="AL2545" s="84" t="b">
        <v>0</v>
      </c>
      <c r="AM2545" s="84">
        <v>9</v>
      </c>
      <c r="AN2545" s="92" t="s">
        <v>15739</v>
      </c>
      <c r="AO2545" s="84" t="s">
        <v>16534</v>
      </c>
      <c r="AP2545" s="84" t="b">
        <v>0</v>
      </c>
      <c r="AQ2545" s="92" t="s">
        <v>15739</v>
      </c>
      <c r="AR2545" s="84" t="s">
        <v>179</v>
      </c>
      <c r="AS2545" s="84">
        <v>0</v>
      </c>
      <c r="AT2545" s="84">
        <v>0</v>
      </c>
      <c r="AU2545" s="84"/>
      <c r="AV2545" s="84"/>
      <c r="AW2545" s="84"/>
      <c r="AX2545" s="84"/>
      <c r="AY2545" s="84"/>
      <c r="AZ2545" s="84"/>
      <c r="BA2545" s="84"/>
      <c r="BB2545" s="84"/>
      <c r="BC2545">
        <v>1</v>
      </c>
      <c r="BD2545">
        <v>0</v>
      </c>
      <c r="BE2545">
        <v>0</v>
      </c>
      <c r="BF2545">
        <v>0</v>
      </c>
      <c r="BG2545">
        <v>1</v>
      </c>
      <c r="BH2545">
        <v>0</v>
      </c>
    </row>
    <row r="2546" spans="1:60" x14ac:dyDescent="0.3">
      <c r="A2546" s="69" t="s">
        <v>959</v>
      </c>
      <c r="B2546" s="69" t="s">
        <v>1524</v>
      </c>
      <c r="C2546" s="70"/>
      <c r="D2546" s="71"/>
      <c r="E2546" s="72"/>
      <c r="F2546" s="73"/>
      <c r="G2546" s="70"/>
      <c r="H2546" s="74"/>
      <c r="I2546" s="75"/>
      <c r="J2546" s="75"/>
      <c r="K2546" s="36"/>
      <c r="L2546" s="82"/>
      <c r="M2546" s="82"/>
      <c r="N2546" s="77"/>
      <c r="O2546" s="84" t="s">
        <v>2169</v>
      </c>
      <c r="P2546" s="86">
        <v>43862.476585648146</v>
      </c>
      <c r="Q2546" s="84" t="s">
        <v>2450</v>
      </c>
      <c r="R2546" s="84"/>
      <c r="S2546" s="84"/>
      <c r="T2546" s="84" t="s">
        <v>2873</v>
      </c>
      <c r="U2546" s="84"/>
      <c r="V2546" s="87" t="s">
        <v>3736</v>
      </c>
      <c r="W2546" s="86">
        <v>43862.476585648146</v>
      </c>
      <c r="X2546" s="90">
        <v>43862</v>
      </c>
      <c r="Y2546" s="92" t="s">
        <v>5935</v>
      </c>
      <c r="Z2546" s="87" t="s">
        <v>9706</v>
      </c>
      <c r="AA2546" s="84"/>
      <c r="AB2546" s="84"/>
      <c r="AC2546" s="92" t="s">
        <v>13584</v>
      </c>
      <c r="AD2546" s="84"/>
      <c r="AE2546" s="84" t="b">
        <v>0</v>
      </c>
      <c r="AF2546" s="84">
        <v>0</v>
      </c>
      <c r="AG2546" s="92" t="s">
        <v>16467</v>
      </c>
      <c r="AH2546" s="84" t="b">
        <v>0</v>
      </c>
      <c r="AI2546" s="84" t="s">
        <v>16520</v>
      </c>
      <c r="AJ2546" s="84"/>
      <c r="AK2546" s="92" t="s">
        <v>16467</v>
      </c>
      <c r="AL2546" s="84" t="b">
        <v>0</v>
      </c>
      <c r="AM2546" s="84">
        <v>2</v>
      </c>
      <c r="AN2546" s="92" t="s">
        <v>14698</v>
      </c>
      <c r="AO2546" s="84" t="s">
        <v>16534</v>
      </c>
      <c r="AP2546" s="84" t="b">
        <v>0</v>
      </c>
      <c r="AQ2546" s="92" t="s">
        <v>14698</v>
      </c>
      <c r="AR2546" s="84" t="s">
        <v>179</v>
      </c>
      <c r="AS2546" s="84">
        <v>0</v>
      </c>
      <c r="AT2546" s="84">
        <v>0</v>
      </c>
      <c r="AU2546" s="84"/>
      <c r="AV2546" s="84"/>
      <c r="AW2546" s="84"/>
      <c r="AX2546" s="84"/>
      <c r="AY2546" s="84"/>
      <c r="AZ2546" s="84"/>
      <c r="BA2546" s="84"/>
      <c r="BB2546" s="84"/>
      <c r="BC2546">
        <v>1</v>
      </c>
      <c r="BD2546">
        <v>0</v>
      </c>
      <c r="BE2546">
        <v>0</v>
      </c>
      <c r="BF2546">
        <v>0</v>
      </c>
      <c r="BG2546">
        <v>1</v>
      </c>
      <c r="BH2546">
        <v>0</v>
      </c>
    </row>
    <row r="2547" spans="1:60" x14ac:dyDescent="0.3">
      <c r="A2547" s="69" t="s">
        <v>988</v>
      </c>
      <c r="B2547" s="69" t="s">
        <v>2015</v>
      </c>
      <c r="C2547" s="70"/>
      <c r="D2547" s="71"/>
      <c r="E2547" s="72"/>
      <c r="F2547" s="73"/>
      <c r="G2547" s="70"/>
      <c r="H2547" s="74"/>
      <c r="I2547" s="75"/>
      <c r="J2547" s="75"/>
      <c r="K2547" s="36"/>
      <c r="L2547" s="82"/>
      <c r="M2547" s="82"/>
      <c r="N2547" s="77"/>
      <c r="O2547" s="84" t="s">
        <v>2169</v>
      </c>
      <c r="P2547" s="86">
        <v>43862.477361111109</v>
      </c>
      <c r="Q2547" s="84" t="s">
        <v>2383</v>
      </c>
      <c r="R2547" s="84"/>
      <c r="S2547" s="84"/>
      <c r="T2547" s="84"/>
      <c r="U2547" s="84"/>
      <c r="V2547" s="87" t="s">
        <v>3764</v>
      </c>
      <c r="W2547" s="86">
        <v>43862.477361111109</v>
      </c>
      <c r="X2547" s="90">
        <v>43862</v>
      </c>
      <c r="Y2547" s="92" t="s">
        <v>5972</v>
      </c>
      <c r="Z2547" s="87" t="s">
        <v>9744</v>
      </c>
      <c r="AA2547" s="84"/>
      <c r="AB2547" s="84"/>
      <c r="AC2547" s="92" t="s">
        <v>13622</v>
      </c>
      <c r="AD2547" s="84"/>
      <c r="AE2547" s="84" t="b">
        <v>0</v>
      </c>
      <c r="AF2547" s="84">
        <v>0</v>
      </c>
      <c r="AG2547" s="92" t="s">
        <v>16467</v>
      </c>
      <c r="AH2547" s="84" t="b">
        <v>0</v>
      </c>
      <c r="AI2547" s="84" t="s">
        <v>16520</v>
      </c>
      <c r="AJ2547" s="84"/>
      <c r="AK2547" s="92" t="s">
        <v>16467</v>
      </c>
      <c r="AL2547" s="84" t="b">
        <v>0</v>
      </c>
      <c r="AM2547" s="84">
        <v>22</v>
      </c>
      <c r="AN2547" s="92" t="s">
        <v>16038</v>
      </c>
      <c r="AO2547" s="84" t="s">
        <v>16534</v>
      </c>
      <c r="AP2547" s="84" t="b">
        <v>0</v>
      </c>
      <c r="AQ2547" s="92" t="s">
        <v>16038</v>
      </c>
      <c r="AR2547" s="84" t="s">
        <v>179</v>
      </c>
      <c r="AS2547" s="84">
        <v>0</v>
      </c>
      <c r="AT2547" s="84">
        <v>0</v>
      </c>
      <c r="AU2547" s="84"/>
      <c r="AV2547" s="84"/>
      <c r="AW2547" s="84"/>
      <c r="AX2547" s="84"/>
      <c r="AY2547" s="84"/>
      <c r="AZ2547" s="84"/>
      <c r="BA2547" s="84"/>
      <c r="BB2547" s="84"/>
      <c r="BC2547">
        <v>1</v>
      </c>
      <c r="BD2547">
        <v>0</v>
      </c>
      <c r="BE2547">
        <v>0</v>
      </c>
      <c r="BF2547">
        <v>0</v>
      </c>
      <c r="BG2547">
        <v>1</v>
      </c>
      <c r="BH2547">
        <v>0</v>
      </c>
    </row>
    <row r="2548" spans="1:60" x14ac:dyDescent="0.3">
      <c r="A2548" s="69" t="s">
        <v>960</v>
      </c>
      <c r="B2548" s="69" t="s">
        <v>1566</v>
      </c>
      <c r="C2548" s="70"/>
      <c r="D2548" s="71"/>
      <c r="E2548" s="72"/>
      <c r="F2548" s="73"/>
      <c r="G2548" s="70"/>
      <c r="H2548" s="74"/>
      <c r="I2548" s="75"/>
      <c r="J2548" s="75"/>
      <c r="K2548" s="36"/>
      <c r="L2548" s="82"/>
      <c r="M2548" s="82"/>
      <c r="N2548" s="77"/>
      <c r="O2548" s="84" t="s">
        <v>2169</v>
      </c>
      <c r="P2548" s="86">
        <v>43862.477743055555</v>
      </c>
      <c r="Q2548" s="84" t="s">
        <v>2451</v>
      </c>
      <c r="R2548" s="84"/>
      <c r="S2548" s="84"/>
      <c r="T2548" s="84"/>
      <c r="U2548" s="84"/>
      <c r="V2548" s="87" t="s">
        <v>3737</v>
      </c>
      <c r="W2548" s="86">
        <v>43862.477743055555</v>
      </c>
      <c r="X2548" s="90">
        <v>43862</v>
      </c>
      <c r="Y2548" s="92" t="s">
        <v>5936</v>
      </c>
      <c r="Z2548" s="87" t="s">
        <v>9707</v>
      </c>
      <c r="AA2548" s="84"/>
      <c r="AB2548" s="84"/>
      <c r="AC2548" s="92" t="s">
        <v>13585</v>
      </c>
      <c r="AD2548" s="84"/>
      <c r="AE2548" s="84" t="b">
        <v>0</v>
      </c>
      <c r="AF2548" s="84">
        <v>0</v>
      </c>
      <c r="AG2548" s="92" t="s">
        <v>16467</v>
      </c>
      <c r="AH2548" s="84" t="b">
        <v>0</v>
      </c>
      <c r="AI2548" s="84" t="s">
        <v>16520</v>
      </c>
      <c r="AJ2548" s="84"/>
      <c r="AK2548" s="92" t="s">
        <v>16467</v>
      </c>
      <c r="AL2548" s="84" t="b">
        <v>0</v>
      </c>
      <c r="AM2548" s="84">
        <v>2</v>
      </c>
      <c r="AN2548" s="92" t="s">
        <v>14774</v>
      </c>
      <c r="AO2548" s="84" t="s">
        <v>16534</v>
      </c>
      <c r="AP2548" s="84" t="b">
        <v>0</v>
      </c>
      <c r="AQ2548" s="92" t="s">
        <v>14774</v>
      </c>
      <c r="AR2548" s="84" t="s">
        <v>179</v>
      </c>
      <c r="AS2548" s="84">
        <v>0</v>
      </c>
      <c r="AT2548" s="84">
        <v>0</v>
      </c>
      <c r="AU2548" s="84"/>
      <c r="AV2548" s="84"/>
      <c r="AW2548" s="84"/>
      <c r="AX2548" s="84"/>
      <c r="AY2548" s="84"/>
      <c r="AZ2548" s="84"/>
      <c r="BA2548" s="84"/>
      <c r="BB2548" s="84"/>
      <c r="BC2548">
        <v>1</v>
      </c>
      <c r="BD2548">
        <v>0</v>
      </c>
      <c r="BE2548">
        <v>0</v>
      </c>
      <c r="BF2548">
        <v>0</v>
      </c>
      <c r="BG2548">
        <v>1</v>
      </c>
      <c r="BH2548">
        <v>0</v>
      </c>
    </row>
    <row r="2549" spans="1:60" x14ac:dyDescent="0.3">
      <c r="A2549" s="69" t="s">
        <v>961</v>
      </c>
      <c r="B2549" s="69" t="s">
        <v>993</v>
      </c>
      <c r="C2549" s="70"/>
      <c r="D2549" s="71"/>
      <c r="E2549" s="72"/>
      <c r="F2549" s="73"/>
      <c r="G2549" s="70"/>
      <c r="H2549" s="74"/>
      <c r="I2549" s="75"/>
      <c r="J2549" s="75"/>
      <c r="K2549" s="36"/>
      <c r="L2549" s="82"/>
      <c r="M2549" s="82"/>
      <c r="N2549" s="77"/>
      <c r="O2549" s="84" t="s">
        <v>2169</v>
      </c>
      <c r="P2549" s="86">
        <v>43862.477893518517</v>
      </c>
      <c r="Q2549" s="84" t="s">
        <v>2452</v>
      </c>
      <c r="R2549" s="84"/>
      <c r="S2549" s="84"/>
      <c r="T2549" s="84" t="s">
        <v>2919</v>
      </c>
      <c r="U2549" s="84"/>
      <c r="V2549" s="87" t="s">
        <v>3738</v>
      </c>
      <c r="W2549" s="86">
        <v>43862.477893518517</v>
      </c>
      <c r="X2549" s="90">
        <v>43862</v>
      </c>
      <c r="Y2549" s="92" t="s">
        <v>5937</v>
      </c>
      <c r="Z2549" s="87" t="s">
        <v>9708</v>
      </c>
      <c r="AA2549" s="84"/>
      <c r="AB2549" s="84"/>
      <c r="AC2549" s="92" t="s">
        <v>13586</v>
      </c>
      <c r="AD2549" s="84"/>
      <c r="AE2549" s="84" t="b">
        <v>0</v>
      </c>
      <c r="AF2549" s="84">
        <v>0</v>
      </c>
      <c r="AG2549" s="92" t="s">
        <v>16467</v>
      </c>
      <c r="AH2549" s="84" t="b">
        <v>0</v>
      </c>
      <c r="AI2549" s="84" t="s">
        <v>16520</v>
      </c>
      <c r="AJ2549" s="84"/>
      <c r="AK2549" s="92" t="s">
        <v>16467</v>
      </c>
      <c r="AL2549" s="84" t="b">
        <v>0</v>
      </c>
      <c r="AM2549" s="84">
        <v>6</v>
      </c>
      <c r="AN2549" s="92" t="s">
        <v>14601</v>
      </c>
      <c r="AO2549" s="84" t="s">
        <v>16537</v>
      </c>
      <c r="AP2549" s="84" t="b">
        <v>0</v>
      </c>
      <c r="AQ2549" s="92" t="s">
        <v>14601</v>
      </c>
      <c r="AR2549" s="84" t="s">
        <v>179</v>
      </c>
      <c r="AS2549" s="84">
        <v>0</v>
      </c>
      <c r="AT2549" s="84">
        <v>0</v>
      </c>
      <c r="AU2549" s="84"/>
      <c r="AV2549" s="84"/>
      <c r="AW2549" s="84"/>
      <c r="AX2549" s="84"/>
      <c r="AY2549" s="84"/>
      <c r="AZ2549" s="84"/>
      <c r="BA2549" s="84"/>
      <c r="BB2549" s="84"/>
      <c r="BC2549">
        <v>1</v>
      </c>
      <c r="BD2549">
        <v>0</v>
      </c>
      <c r="BE2549">
        <v>0</v>
      </c>
      <c r="BF2549">
        <v>0</v>
      </c>
      <c r="BG2549">
        <v>1</v>
      </c>
      <c r="BH2549">
        <v>0</v>
      </c>
    </row>
    <row r="2550" spans="1:60" x14ac:dyDescent="0.3">
      <c r="A2550" s="69" t="s">
        <v>1352</v>
      </c>
      <c r="B2550" s="69" t="s">
        <v>2078</v>
      </c>
      <c r="C2550" s="70"/>
      <c r="D2550" s="71"/>
      <c r="E2550" s="72"/>
      <c r="F2550" s="73"/>
      <c r="G2550" s="70"/>
      <c r="H2550" s="74"/>
      <c r="I2550" s="75"/>
      <c r="J2550" s="75"/>
      <c r="K2550" s="36"/>
      <c r="L2550" s="82"/>
      <c r="M2550" s="82"/>
      <c r="N2550" s="77"/>
      <c r="O2550" s="84" t="s">
        <v>2169</v>
      </c>
      <c r="P2550" s="86">
        <v>43862.477905092594</v>
      </c>
      <c r="Q2550" s="84" t="s">
        <v>2298</v>
      </c>
      <c r="R2550" s="84"/>
      <c r="S2550" s="84"/>
      <c r="T2550" s="84" t="s">
        <v>2890</v>
      </c>
      <c r="U2550" s="84"/>
      <c r="V2550" s="87" t="s">
        <v>4109</v>
      </c>
      <c r="W2550" s="86">
        <v>43862.477905092594</v>
      </c>
      <c r="X2550" s="90">
        <v>43862</v>
      </c>
      <c r="Y2550" s="92" t="s">
        <v>6533</v>
      </c>
      <c r="Z2550" s="87" t="s">
        <v>10309</v>
      </c>
      <c r="AA2550" s="84"/>
      <c r="AB2550" s="84"/>
      <c r="AC2550" s="92" t="s">
        <v>14189</v>
      </c>
      <c r="AD2550" s="84"/>
      <c r="AE2550" s="84" t="b">
        <v>0</v>
      </c>
      <c r="AF2550" s="84">
        <v>0</v>
      </c>
      <c r="AG2550" s="92" t="s">
        <v>16467</v>
      </c>
      <c r="AH2550" s="84" t="b">
        <v>0</v>
      </c>
      <c r="AI2550" s="84" t="s">
        <v>16520</v>
      </c>
      <c r="AJ2550" s="84"/>
      <c r="AK2550" s="92" t="s">
        <v>16467</v>
      </c>
      <c r="AL2550" s="84" t="b">
        <v>0</v>
      </c>
      <c r="AM2550" s="84">
        <v>66</v>
      </c>
      <c r="AN2550" s="92" t="s">
        <v>16225</v>
      </c>
      <c r="AO2550" s="84" t="s">
        <v>16534</v>
      </c>
      <c r="AP2550" s="84" t="b">
        <v>0</v>
      </c>
      <c r="AQ2550" s="92" t="s">
        <v>16225</v>
      </c>
      <c r="AR2550" s="84" t="s">
        <v>179</v>
      </c>
      <c r="AS2550" s="84">
        <v>0</v>
      </c>
      <c r="AT2550" s="84">
        <v>0</v>
      </c>
      <c r="AU2550" s="84"/>
      <c r="AV2550" s="84"/>
      <c r="AW2550" s="84"/>
      <c r="AX2550" s="84"/>
      <c r="AY2550" s="84"/>
      <c r="AZ2550" s="84"/>
      <c r="BA2550" s="84"/>
      <c r="BB2550" s="84"/>
      <c r="BC2550">
        <v>1</v>
      </c>
      <c r="BD2550">
        <v>0</v>
      </c>
      <c r="BE2550">
        <v>0</v>
      </c>
      <c r="BF2550">
        <v>0</v>
      </c>
      <c r="BG2550">
        <v>1</v>
      </c>
      <c r="BH2550">
        <v>0</v>
      </c>
    </row>
    <row r="2551" spans="1:60" x14ac:dyDescent="0.3">
      <c r="A2551" s="69" t="s">
        <v>1690</v>
      </c>
      <c r="B2551" s="69" t="s">
        <v>2124</v>
      </c>
      <c r="C2551" s="70"/>
      <c r="D2551" s="71"/>
      <c r="E2551" s="72"/>
      <c r="F2551" s="73"/>
      <c r="G2551" s="70"/>
      <c r="H2551" s="74"/>
      <c r="I2551" s="75"/>
      <c r="J2551" s="75"/>
      <c r="K2551" s="36"/>
      <c r="L2551" s="82"/>
      <c r="M2551" s="82"/>
      <c r="N2551" s="77"/>
      <c r="O2551" s="84" t="s">
        <v>2169</v>
      </c>
      <c r="P2551" s="86">
        <v>43862.477905092594</v>
      </c>
      <c r="Q2551" s="84" t="s">
        <v>2413</v>
      </c>
      <c r="R2551" s="84"/>
      <c r="S2551" s="84"/>
      <c r="T2551" s="84"/>
      <c r="U2551" s="84"/>
      <c r="V2551" s="87" t="s">
        <v>4412</v>
      </c>
      <c r="W2551" s="86">
        <v>43862.477905092594</v>
      </c>
      <c r="X2551" s="90">
        <v>43862</v>
      </c>
      <c r="Y2551" s="92" t="s">
        <v>6533</v>
      </c>
      <c r="Z2551" s="87" t="s">
        <v>11184</v>
      </c>
      <c r="AA2551" s="84"/>
      <c r="AB2551" s="84"/>
      <c r="AC2551" s="92" t="s">
        <v>15073</v>
      </c>
      <c r="AD2551" s="84"/>
      <c r="AE2551" s="84" t="b">
        <v>0</v>
      </c>
      <c r="AF2551" s="84">
        <v>0</v>
      </c>
      <c r="AG2551" s="92" t="s">
        <v>16467</v>
      </c>
      <c r="AH2551" s="84" t="b">
        <v>0</v>
      </c>
      <c r="AI2551" s="84" t="s">
        <v>16520</v>
      </c>
      <c r="AJ2551" s="84"/>
      <c r="AK2551" s="92" t="s">
        <v>16467</v>
      </c>
      <c r="AL2551" s="84" t="b">
        <v>0</v>
      </c>
      <c r="AM2551" s="84">
        <v>43</v>
      </c>
      <c r="AN2551" s="92" t="s">
        <v>16419</v>
      </c>
      <c r="AO2551" s="84" t="s">
        <v>16534</v>
      </c>
      <c r="AP2551" s="84" t="b">
        <v>0</v>
      </c>
      <c r="AQ2551" s="92" t="s">
        <v>16419</v>
      </c>
      <c r="AR2551" s="84" t="s">
        <v>179</v>
      </c>
      <c r="AS2551" s="84">
        <v>0</v>
      </c>
      <c r="AT2551" s="84">
        <v>0</v>
      </c>
      <c r="AU2551" s="84"/>
      <c r="AV2551" s="84"/>
      <c r="AW2551" s="84"/>
      <c r="AX2551" s="84"/>
      <c r="AY2551" s="84"/>
      <c r="AZ2551" s="84"/>
      <c r="BA2551" s="84"/>
      <c r="BB2551" s="84"/>
      <c r="BC2551">
        <v>1</v>
      </c>
      <c r="BD2551">
        <v>0</v>
      </c>
      <c r="BE2551">
        <v>0</v>
      </c>
      <c r="BF2551">
        <v>0</v>
      </c>
      <c r="BG2551">
        <v>1</v>
      </c>
      <c r="BH2551">
        <v>0</v>
      </c>
    </row>
    <row r="2552" spans="1:60" x14ac:dyDescent="0.3">
      <c r="A2552" s="69" t="s">
        <v>963</v>
      </c>
      <c r="B2552" s="69" t="s">
        <v>2118</v>
      </c>
      <c r="C2552" s="70"/>
      <c r="D2552" s="71"/>
      <c r="E2552" s="72"/>
      <c r="F2552" s="73"/>
      <c r="G2552" s="70"/>
      <c r="H2552" s="74"/>
      <c r="I2552" s="75"/>
      <c r="J2552" s="75"/>
      <c r="K2552" s="36"/>
      <c r="L2552" s="82"/>
      <c r="M2552" s="82"/>
      <c r="N2552" s="77"/>
      <c r="O2552" s="84" t="s">
        <v>2169</v>
      </c>
      <c r="P2552" s="86">
        <v>43862.478483796294</v>
      </c>
      <c r="Q2552" s="84" t="s">
        <v>2321</v>
      </c>
      <c r="R2552" s="84"/>
      <c r="S2552" s="84"/>
      <c r="T2552" s="84" t="s">
        <v>2873</v>
      </c>
      <c r="U2552" s="84"/>
      <c r="V2552" s="87" t="s">
        <v>3740</v>
      </c>
      <c r="W2552" s="86">
        <v>43862.478483796294</v>
      </c>
      <c r="X2552" s="90">
        <v>43862</v>
      </c>
      <c r="Y2552" s="92" t="s">
        <v>5940</v>
      </c>
      <c r="Z2552" s="87" t="s">
        <v>9712</v>
      </c>
      <c r="AA2552" s="84"/>
      <c r="AB2552" s="84"/>
      <c r="AC2552" s="92" t="s">
        <v>13590</v>
      </c>
      <c r="AD2552" s="84"/>
      <c r="AE2552" s="84" t="b">
        <v>0</v>
      </c>
      <c r="AF2552" s="84">
        <v>0</v>
      </c>
      <c r="AG2552" s="92" t="s">
        <v>16467</v>
      </c>
      <c r="AH2552" s="84" t="b">
        <v>0</v>
      </c>
      <c r="AI2552" s="84" t="s">
        <v>16520</v>
      </c>
      <c r="AJ2552" s="84"/>
      <c r="AK2552" s="92" t="s">
        <v>16467</v>
      </c>
      <c r="AL2552" s="84" t="b">
        <v>0</v>
      </c>
      <c r="AM2552" s="84">
        <v>85</v>
      </c>
      <c r="AN2552" s="92" t="s">
        <v>16409</v>
      </c>
      <c r="AO2552" s="84" t="s">
        <v>16534</v>
      </c>
      <c r="AP2552" s="84" t="b">
        <v>0</v>
      </c>
      <c r="AQ2552" s="92" t="s">
        <v>16409</v>
      </c>
      <c r="AR2552" s="84" t="s">
        <v>179</v>
      </c>
      <c r="AS2552" s="84">
        <v>0</v>
      </c>
      <c r="AT2552" s="84">
        <v>0</v>
      </c>
      <c r="AU2552" s="84"/>
      <c r="AV2552" s="84"/>
      <c r="AW2552" s="84"/>
      <c r="AX2552" s="84"/>
      <c r="AY2552" s="84"/>
      <c r="AZ2552" s="84"/>
      <c r="BA2552" s="84"/>
      <c r="BB2552" s="84"/>
      <c r="BC2552">
        <v>1</v>
      </c>
      <c r="BD2552">
        <v>0</v>
      </c>
      <c r="BE2552">
        <v>0</v>
      </c>
      <c r="BF2552">
        <v>0</v>
      </c>
      <c r="BG2552">
        <v>1</v>
      </c>
      <c r="BH2552">
        <v>0</v>
      </c>
    </row>
    <row r="2553" spans="1:60" x14ac:dyDescent="0.3">
      <c r="A2553" s="69" t="s">
        <v>1507</v>
      </c>
      <c r="B2553" s="69" t="s">
        <v>1507</v>
      </c>
      <c r="C2553" s="70"/>
      <c r="D2553" s="71"/>
      <c r="E2553" s="72"/>
      <c r="F2553" s="73"/>
      <c r="G2553" s="70"/>
      <c r="H2553" s="74"/>
      <c r="I2553" s="75"/>
      <c r="J2553" s="75"/>
      <c r="K2553" s="36"/>
      <c r="L2553" s="82"/>
      <c r="M2553" s="82"/>
      <c r="N2553" s="77"/>
      <c r="O2553" s="84" t="s">
        <v>179</v>
      </c>
      <c r="P2553" s="86">
        <v>43862.478530092594</v>
      </c>
      <c r="Q2553" s="84" t="s">
        <v>2509</v>
      </c>
      <c r="R2553" s="84"/>
      <c r="S2553" s="84"/>
      <c r="T2553" s="84" t="s">
        <v>2883</v>
      </c>
      <c r="U2553" s="84"/>
      <c r="V2553" s="87" t="s">
        <v>4246</v>
      </c>
      <c r="W2553" s="86">
        <v>43862.478530092594</v>
      </c>
      <c r="X2553" s="90">
        <v>43862</v>
      </c>
      <c r="Y2553" s="92" t="s">
        <v>6934</v>
      </c>
      <c r="Z2553" s="87" t="s">
        <v>10715</v>
      </c>
      <c r="AA2553" s="84"/>
      <c r="AB2553" s="84"/>
      <c r="AC2553" s="92" t="s">
        <v>14599</v>
      </c>
      <c r="AD2553" s="84"/>
      <c r="AE2553" s="84" t="b">
        <v>0</v>
      </c>
      <c r="AF2553" s="84">
        <v>2</v>
      </c>
      <c r="AG2553" s="92" t="s">
        <v>16467</v>
      </c>
      <c r="AH2553" s="84" t="b">
        <v>0</v>
      </c>
      <c r="AI2553" s="84" t="s">
        <v>16520</v>
      </c>
      <c r="AJ2553" s="84"/>
      <c r="AK2553" s="92" t="s">
        <v>16467</v>
      </c>
      <c r="AL2553" s="84" t="b">
        <v>0</v>
      </c>
      <c r="AM2553" s="84">
        <v>3</v>
      </c>
      <c r="AN2553" s="92" t="s">
        <v>16467</v>
      </c>
      <c r="AO2553" s="84" t="s">
        <v>16535</v>
      </c>
      <c r="AP2553" s="84" t="b">
        <v>0</v>
      </c>
      <c r="AQ2553" s="92" t="s">
        <v>14599</v>
      </c>
      <c r="AR2553" s="84" t="s">
        <v>179</v>
      </c>
      <c r="AS2553" s="84">
        <v>0</v>
      </c>
      <c r="AT2553" s="84">
        <v>0</v>
      </c>
      <c r="AU2553" s="84"/>
      <c r="AV2553" s="84"/>
      <c r="AW2553" s="84"/>
      <c r="AX2553" s="84"/>
      <c r="AY2553" s="84"/>
      <c r="AZ2553" s="84"/>
      <c r="BA2553" s="84"/>
      <c r="BB2553" s="84"/>
      <c r="BC2553">
        <v>1</v>
      </c>
      <c r="BD2553">
        <v>0</v>
      </c>
      <c r="BE2553">
        <v>0</v>
      </c>
      <c r="BF2553">
        <v>1</v>
      </c>
      <c r="BG2553">
        <v>0</v>
      </c>
      <c r="BH2553">
        <v>0</v>
      </c>
    </row>
    <row r="2554" spans="1:60" x14ac:dyDescent="0.3">
      <c r="A2554" s="69" t="s">
        <v>964</v>
      </c>
      <c r="B2554" s="69" t="s">
        <v>1445</v>
      </c>
      <c r="C2554" s="70"/>
      <c r="D2554" s="71"/>
      <c r="E2554" s="72"/>
      <c r="F2554" s="73"/>
      <c r="G2554" s="70"/>
      <c r="H2554" s="74"/>
      <c r="I2554" s="75"/>
      <c r="J2554" s="75"/>
      <c r="K2554" s="36"/>
      <c r="L2554" s="82"/>
      <c r="M2554" s="82"/>
      <c r="N2554" s="77"/>
      <c r="O2554" s="84" t="s">
        <v>2169</v>
      </c>
      <c r="P2554" s="86">
        <v>43862.47855324074</v>
      </c>
      <c r="Q2554" s="84" t="s">
        <v>2267</v>
      </c>
      <c r="R2554" s="84"/>
      <c r="S2554" s="84"/>
      <c r="T2554" s="84"/>
      <c r="U2554" s="84"/>
      <c r="V2554" s="87" t="s">
        <v>3741</v>
      </c>
      <c r="W2554" s="86">
        <v>43862.47855324074</v>
      </c>
      <c r="X2554" s="90">
        <v>43862</v>
      </c>
      <c r="Y2554" s="92" t="s">
        <v>5941</v>
      </c>
      <c r="Z2554" s="87" t="s">
        <v>9713</v>
      </c>
      <c r="AA2554" s="84"/>
      <c r="AB2554" s="84"/>
      <c r="AC2554" s="92" t="s">
        <v>13591</v>
      </c>
      <c r="AD2554" s="84"/>
      <c r="AE2554" s="84" t="b">
        <v>0</v>
      </c>
      <c r="AF2554" s="84">
        <v>0</v>
      </c>
      <c r="AG2554" s="92" t="s">
        <v>16467</v>
      </c>
      <c r="AH2554" s="84" t="b">
        <v>0</v>
      </c>
      <c r="AI2554" s="84" t="s">
        <v>16520</v>
      </c>
      <c r="AJ2554" s="84"/>
      <c r="AK2554" s="92" t="s">
        <v>16467</v>
      </c>
      <c r="AL2554" s="84" t="b">
        <v>0</v>
      </c>
      <c r="AM2554" s="84">
        <v>24</v>
      </c>
      <c r="AN2554" s="92" t="s">
        <v>14417</v>
      </c>
      <c r="AO2554" s="84" t="s">
        <v>16534</v>
      </c>
      <c r="AP2554" s="84" t="b">
        <v>0</v>
      </c>
      <c r="AQ2554" s="92" t="s">
        <v>14417</v>
      </c>
      <c r="AR2554" s="84" t="s">
        <v>179</v>
      </c>
      <c r="AS2554" s="84">
        <v>0</v>
      </c>
      <c r="AT2554" s="84">
        <v>0</v>
      </c>
      <c r="AU2554" s="84"/>
      <c r="AV2554" s="84"/>
      <c r="AW2554" s="84"/>
      <c r="AX2554" s="84"/>
      <c r="AY2554" s="84"/>
      <c r="AZ2554" s="84"/>
      <c r="BA2554" s="84"/>
      <c r="BB2554" s="84"/>
      <c r="BC2554">
        <v>1</v>
      </c>
      <c r="BD2554">
        <v>0</v>
      </c>
      <c r="BE2554">
        <v>0</v>
      </c>
      <c r="BF2554">
        <v>0</v>
      </c>
      <c r="BG2554">
        <v>1</v>
      </c>
      <c r="BH2554">
        <v>0</v>
      </c>
    </row>
    <row r="2555" spans="1:60" x14ac:dyDescent="0.3">
      <c r="A2555" s="69" t="s">
        <v>965</v>
      </c>
      <c r="B2555" s="69" t="s">
        <v>1596</v>
      </c>
      <c r="C2555" s="70"/>
      <c r="D2555" s="71"/>
      <c r="E2555" s="72"/>
      <c r="F2555" s="73"/>
      <c r="G2555" s="70"/>
      <c r="H2555" s="74"/>
      <c r="I2555" s="75"/>
      <c r="J2555" s="75"/>
      <c r="K2555" s="36"/>
      <c r="L2555" s="82"/>
      <c r="M2555" s="82"/>
      <c r="N2555" s="77"/>
      <c r="O2555" s="84" t="s">
        <v>2169</v>
      </c>
      <c r="P2555" s="86">
        <v>43862.47865740741</v>
      </c>
      <c r="Q2555" s="84" t="s">
        <v>2374</v>
      </c>
      <c r="R2555" s="84"/>
      <c r="S2555" s="84"/>
      <c r="T2555" s="84" t="s">
        <v>2906</v>
      </c>
      <c r="U2555" s="84"/>
      <c r="V2555" s="87" t="s">
        <v>3742</v>
      </c>
      <c r="W2555" s="86">
        <v>43862.47865740741</v>
      </c>
      <c r="X2555" s="90">
        <v>43862</v>
      </c>
      <c r="Y2555" s="92" t="s">
        <v>5942</v>
      </c>
      <c r="Z2555" s="87" t="s">
        <v>9714</v>
      </c>
      <c r="AA2555" s="84"/>
      <c r="AB2555" s="84"/>
      <c r="AC2555" s="92" t="s">
        <v>13592</v>
      </c>
      <c r="AD2555" s="84"/>
      <c r="AE2555" s="84" t="b">
        <v>0</v>
      </c>
      <c r="AF2555" s="84">
        <v>0</v>
      </c>
      <c r="AG2555" s="92" t="s">
        <v>16467</v>
      </c>
      <c r="AH2555" s="84" t="b">
        <v>0</v>
      </c>
      <c r="AI2555" s="84" t="s">
        <v>16520</v>
      </c>
      <c r="AJ2555" s="84"/>
      <c r="AK2555" s="92" t="s">
        <v>16467</v>
      </c>
      <c r="AL2555" s="84" t="b">
        <v>0</v>
      </c>
      <c r="AM2555" s="84">
        <v>23</v>
      </c>
      <c r="AN2555" s="92" t="s">
        <v>14858</v>
      </c>
      <c r="AO2555" s="84" t="s">
        <v>16535</v>
      </c>
      <c r="AP2555" s="84" t="b">
        <v>0</v>
      </c>
      <c r="AQ2555" s="92" t="s">
        <v>14858</v>
      </c>
      <c r="AR2555" s="84" t="s">
        <v>179</v>
      </c>
      <c r="AS2555" s="84">
        <v>0</v>
      </c>
      <c r="AT2555" s="84">
        <v>0</v>
      </c>
      <c r="AU2555" s="84"/>
      <c r="AV2555" s="84"/>
      <c r="AW2555" s="84"/>
      <c r="AX2555" s="84"/>
      <c r="AY2555" s="84"/>
      <c r="AZ2555" s="84"/>
      <c r="BA2555" s="84"/>
      <c r="BB2555" s="84"/>
      <c r="BC2555">
        <v>1</v>
      </c>
      <c r="BD2555">
        <v>0</v>
      </c>
      <c r="BE2555">
        <v>0</v>
      </c>
      <c r="BF2555">
        <v>0</v>
      </c>
      <c r="BG2555">
        <v>1</v>
      </c>
      <c r="BH2555">
        <v>0</v>
      </c>
    </row>
    <row r="2556" spans="1:60" x14ac:dyDescent="0.3">
      <c r="A2556" s="69" t="s">
        <v>1690</v>
      </c>
      <c r="B2556" s="69" t="s">
        <v>2128</v>
      </c>
      <c r="C2556" s="70"/>
      <c r="D2556" s="71"/>
      <c r="E2556" s="72"/>
      <c r="F2556" s="73"/>
      <c r="G2556" s="70"/>
      <c r="H2556" s="74"/>
      <c r="I2556" s="75"/>
      <c r="J2556" s="75"/>
      <c r="K2556" s="36"/>
      <c r="L2556" s="82"/>
      <c r="M2556" s="82"/>
      <c r="N2556" s="77"/>
      <c r="O2556" s="84" t="s">
        <v>2168</v>
      </c>
      <c r="P2556" s="86">
        <v>43862.478680555556</v>
      </c>
      <c r="Q2556" s="84" t="s">
        <v>2299</v>
      </c>
      <c r="R2556" s="84"/>
      <c r="S2556" s="84"/>
      <c r="T2556" s="84"/>
      <c r="U2556" s="84"/>
      <c r="V2556" s="87" t="s">
        <v>4412</v>
      </c>
      <c r="W2556" s="86">
        <v>43862.478680555556</v>
      </c>
      <c r="X2556" s="90">
        <v>43862</v>
      </c>
      <c r="Y2556" s="92" t="s">
        <v>7380</v>
      </c>
      <c r="Z2556" s="87" t="s">
        <v>11185</v>
      </c>
      <c r="AA2556" s="84"/>
      <c r="AB2556" s="84"/>
      <c r="AC2556" s="92" t="s">
        <v>15074</v>
      </c>
      <c r="AD2556" s="84"/>
      <c r="AE2556" s="84" t="b">
        <v>0</v>
      </c>
      <c r="AF2556" s="84">
        <v>0</v>
      </c>
      <c r="AG2556" s="92" t="s">
        <v>16467</v>
      </c>
      <c r="AH2556" s="84" t="b">
        <v>0</v>
      </c>
      <c r="AI2556" s="84" t="s">
        <v>16520</v>
      </c>
      <c r="AJ2556" s="84"/>
      <c r="AK2556" s="92" t="s">
        <v>16467</v>
      </c>
      <c r="AL2556" s="84" t="b">
        <v>0</v>
      </c>
      <c r="AM2556" s="84">
        <v>118</v>
      </c>
      <c r="AN2556" s="92" t="s">
        <v>16294</v>
      </c>
      <c r="AO2556" s="84" t="s">
        <v>16534</v>
      </c>
      <c r="AP2556" s="84" t="b">
        <v>0</v>
      </c>
      <c r="AQ2556" s="92" t="s">
        <v>16294</v>
      </c>
      <c r="AR2556" s="84" t="s">
        <v>179</v>
      </c>
      <c r="AS2556" s="84">
        <v>0</v>
      </c>
      <c r="AT2556" s="84">
        <v>0</v>
      </c>
      <c r="AU2556" s="84"/>
      <c r="AV2556" s="84"/>
      <c r="AW2556" s="84"/>
      <c r="AX2556" s="84"/>
      <c r="AY2556" s="84"/>
      <c r="AZ2556" s="84"/>
      <c r="BA2556" s="84"/>
      <c r="BB2556" s="84"/>
      <c r="BC2556">
        <v>1</v>
      </c>
      <c r="BD2556">
        <v>0</v>
      </c>
      <c r="BE2556">
        <v>1</v>
      </c>
      <c r="BF2556">
        <v>0</v>
      </c>
      <c r="BG2556">
        <v>0</v>
      </c>
      <c r="BH2556">
        <v>0</v>
      </c>
    </row>
    <row r="2557" spans="1:60" x14ac:dyDescent="0.3">
      <c r="A2557" s="69" t="s">
        <v>1690</v>
      </c>
      <c r="B2557" s="69" t="s">
        <v>2145</v>
      </c>
      <c r="C2557" s="70"/>
      <c r="D2557" s="71"/>
      <c r="E2557" s="72"/>
      <c r="F2557" s="73"/>
      <c r="G2557" s="70"/>
      <c r="H2557" s="74"/>
      <c r="I2557" s="75"/>
      <c r="J2557" s="75"/>
      <c r="K2557" s="36"/>
      <c r="L2557" s="82"/>
      <c r="M2557" s="82"/>
      <c r="N2557" s="77"/>
      <c r="O2557" s="84" t="s">
        <v>2168</v>
      </c>
      <c r="P2557" s="86">
        <v>43862.478680555556</v>
      </c>
      <c r="Q2557" s="84" t="s">
        <v>2299</v>
      </c>
      <c r="R2557" s="84"/>
      <c r="S2557" s="84"/>
      <c r="T2557" s="84"/>
      <c r="U2557" s="84"/>
      <c r="V2557" s="87" t="s">
        <v>4412</v>
      </c>
      <c r="W2557" s="86">
        <v>43862.478680555556</v>
      </c>
      <c r="X2557" s="90">
        <v>43862</v>
      </c>
      <c r="Y2557" s="92" t="s">
        <v>7380</v>
      </c>
      <c r="Z2557" s="87" t="s">
        <v>11185</v>
      </c>
      <c r="AA2557" s="84"/>
      <c r="AB2557" s="84"/>
      <c r="AC2557" s="92" t="s">
        <v>15074</v>
      </c>
      <c r="AD2557" s="84"/>
      <c r="AE2557" s="84" t="b">
        <v>0</v>
      </c>
      <c r="AF2557" s="84">
        <v>0</v>
      </c>
      <c r="AG2557" s="92" t="s">
        <v>16467</v>
      </c>
      <c r="AH2557" s="84" t="b">
        <v>0</v>
      </c>
      <c r="AI2557" s="84" t="s">
        <v>16520</v>
      </c>
      <c r="AJ2557" s="84"/>
      <c r="AK2557" s="92" t="s">
        <v>16467</v>
      </c>
      <c r="AL2557" s="84" t="b">
        <v>0</v>
      </c>
      <c r="AM2557" s="84">
        <v>118</v>
      </c>
      <c r="AN2557" s="92" t="s">
        <v>16294</v>
      </c>
      <c r="AO2557" s="84" t="s">
        <v>16534</v>
      </c>
      <c r="AP2557" s="84" t="b">
        <v>0</v>
      </c>
      <c r="AQ2557" s="92" t="s">
        <v>16294</v>
      </c>
      <c r="AR2557" s="84" t="s">
        <v>179</v>
      </c>
      <c r="AS2557" s="84">
        <v>0</v>
      </c>
      <c r="AT2557" s="84">
        <v>0</v>
      </c>
      <c r="AU2557" s="84"/>
      <c r="AV2557" s="84"/>
      <c r="AW2557" s="84"/>
      <c r="AX2557" s="84"/>
      <c r="AY2557" s="84"/>
      <c r="AZ2557" s="84"/>
      <c r="BA2557" s="84"/>
      <c r="BB2557" s="84"/>
      <c r="BC2557">
        <v>1</v>
      </c>
      <c r="BD2557">
        <v>0</v>
      </c>
      <c r="BE2557">
        <v>1</v>
      </c>
      <c r="BF2557">
        <v>0</v>
      </c>
      <c r="BG2557">
        <v>0</v>
      </c>
      <c r="BH2557">
        <v>0</v>
      </c>
    </row>
    <row r="2558" spans="1:60" x14ac:dyDescent="0.3">
      <c r="A2558" s="69" t="s">
        <v>966</v>
      </c>
      <c r="B2558" s="69" t="s">
        <v>1194</v>
      </c>
      <c r="C2558" s="70"/>
      <c r="D2558" s="71"/>
      <c r="E2558" s="72"/>
      <c r="F2558" s="73"/>
      <c r="G2558" s="70"/>
      <c r="H2558" s="74"/>
      <c r="I2558" s="75"/>
      <c r="J2558" s="75"/>
      <c r="K2558" s="36"/>
      <c r="L2558" s="82"/>
      <c r="M2558" s="82"/>
      <c r="N2558" s="77"/>
      <c r="O2558" s="84" t="s">
        <v>2169</v>
      </c>
      <c r="P2558" s="86">
        <v>43862.478865740741</v>
      </c>
      <c r="Q2558" s="84" t="s">
        <v>2444</v>
      </c>
      <c r="R2558" s="87" t="s">
        <v>2845</v>
      </c>
      <c r="S2558" s="84" t="s">
        <v>2869</v>
      </c>
      <c r="T2558" s="84" t="s">
        <v>2918</v>
      </c>
      <c r="U2558" s="84"/>
      <c r="V2558" s="87" t="s">
        <v>3743</v>
      </c>
      <c r="W2558" s="86">
        <v>43862.478865740741</v>
      </c>
      <c r="X2558" s="90">
        <v>43862</v>
      </c>
      <c r="Y2558" s="92" t="s">
        <v>5943</v>
      </c>
      <c r="Z2558" s="87" t="s">
        <v>9715</v>
      </c>
      <c r="AA2558" s="84"/>
      <c r="AB2558" s="84"/>
      <c r="AC2558" s="92" t="s">
        <v>13593</v>
      </c>
      <c r="AD2558" s="84"/>
      <c r="AE2558" s="84" t="b">
        <v>0</v>
      </c>
      <c r="AF2558" s="84">
        <v>0</v>
      </c>
      <c r="AG2558" s="92" t="s">
        <v>16467</v>
      </c>
      <c r="AH2558" s="84" t="b">
        <v>1</v>
      </c>
      <c r="AI2558" s="84" t="s">
        <v>16522</v>
      </c>
      <c r="AJ2558" s="84"/>
      <c r="AK2558" s="92" t="s">
        <v>16449</v>
      </c>
      <c r="AL2558" s="84" t="b">
        <v>0</v>
      </c>
      <c r="AM2558" s="84">
        <v>26</v>
      </c>
      <c r="AN2558" s="92" t="s">
        <v>13953</v>
      </c>
      <c r="AO2558" s="84" t="s">
        <v>16535</v>
      </c>
      <c r="AP2558" s="84" t="b">
        <v>0</v>
      </c>
      <c r="AQ2558" s="92" t="s">
        <v>13953</v>
      </c>
      <c r="AR2558" s="84" t="s">
        <v>179</v>
      </c>
      <c r="AS2558" s="84">
        <v>0</v>
      </c>
      <c r="AT2558" s="84">
        <v>0</v>
      </c>
      <c r="AU2558" s="84"/>
      <c r="AV2558" s="84"/>
      <c r="AW2558" s="84"/>
      <c r="AX2558" s="84"/>
      <c r="AY2558" s="84"/>
      <c r="AZ2558" s="84"/>
      <c r="BA2558" s="84"/>
      <c r="BB2558" s="84"/>
      <c r="BC2558">
        <v>1</v>
      </c>
      <c r="BD2558">
        <v>0</v>
      </c>
      <c r="BE2558">
        <v>0</v>
      </c>
      <c r="BF2558">
        <v>0</v>
      </c>
      <c r="BG2558">
        <v>1</v>
      </c>
      <c r="BH2558">
        <v>0</v>
      </c>
    </row>
    <row r="2559" spans="1:60" x14ac:dyDescent="0.3">
      <c r="A2559" s="69" t="s">
        <v>966</v>
      </c>
      <c r="B2559" s="69" t="s">
        <v>1195</v>
      </c>
      <c r="C2559" s="70"/>
      <c r="D2559" s="71"/>
      <c r="E2559" s="72"/>
      <c r="F2559" s="73"/>
      <c r="G2559" s="70"/>
      <c r="H2559" s="74"/>
      <c r="I2559" s="75"/>
      <c r="J2559" s="75"/>
      <c r="K2559" s="36"/>
      <c r="L2559" s="82"/>
      <c r="M2559" s="82"/>
      <c r="N2559" s="77"/>
      <c r="O2559" s="84" t="s">
        <v>2171</v>
      </c>
      <c r="P2559" s="86">
        <v>43862.478865740741</v>
      </c>
      <c r="Q2559" s="84" t="s">
        <v>2444</v>
      </c>
      <c r="R2559" s="87" t="s">
        <v>2845</v>
      </c>
      <c r="S2559" s="84" t="s">
        <v>2869</v>
      </c>
      <c r="T2559" s="84" t="s">
        <v>2918</v>
      </c>
      <c r="U2559" s="84"/>
      <c r="V2559" s="87" t="s">
        <v>3743</v>
      </c>
      <c r="W2559" s="86">
        <v>43862.478865740741</v>
      </c>
      <c r="X2559" s="90">
        <v>43862</v>
      </c>
      <c r="Y2559" s="92" t="s">
        <v>5943</v>
      </c>
      <c r="Z2559" s="87" t="s">
        <v>9715</v>
      </c>
      <c r="AA2559" s="84"/>
      <c r="AB2559" s="84"/>
      <c r="AC2559" s="92" t="s">
        <v>13593</v>
      </c>
      <c r="AD2559" s="84"/>
      <c r="AE2559" s="84" t="b">
        <v>0</v>
      </c>
      <c r="AF2559" s="84">
        <v>0</v>
      </c>
      <c r="AG2559" s="92" t="s">
        <v>16467</v>
      </c>
      <c r="AH2559" s="84" t="b">
        <v>1</v>
      </c>
      <c r="AI2559" s="84" t="s">
        <v>16522</v>
      </c>
      <c r="AJ2559" s="84"/>
      <c r="AK2559" s="92" t="s">
        <v>16449</v>
      </c>
      <c r="AL2559" s="84" t="b">
        <v>0</v>
      </c>
      <c r="AM2559" s="84">
        <v>26</v>
      </c>
      <c r="AN2559" s="92" t="s">
        <v>13953</v>
      </c>
      <c r="AO2559" s="84" t="s">
        <v>16535</v>
      </c>
      <c r="AP2559" s="84" t="b">
        <v>0</v>
      </c>
      <c r="AQ2559" s="92" t="s">
        <v>13953</v>
      </c>
      <c r="AR2559" s="84" t="s">
        <v>179</v>
      </c>
      <c r="AS2559" s="84">
        <v>0</v>
      </c>
      <c r="AT2559" s="84">
        <v>0</v>
      </c>
      <c r="AU2559" s="84"/>
      <c r="AV2559" s="84"/>
      <c r="AW2559" s="84"/>
      <c r="AX2559" s="84"/>
      <c r="AY2559" s="84"/>
      <c r="AZ2559" s="84"/>
      <c r="BA2559" s="84"/>
      <c r="BB2559" s="84"/>
      <c r="BC2559">
        <v>1</v>
      </c>
      <c r="BD2559">
        <v>0</v>
      </c>
      <c r="BE2559">
        <v>0</v>
      </c>
      <c r="BF2559">
        <v>0</v>
      </c>
      <c r="BG2559">
        <v>0</v>
      </c>
      <c r="BH2559">
        <v>1</v>
      </c>
    </row>
    <row r="2560" spans="1:60" x14ac:dyDescent="0.3">
      <c r="A2560" s="69" t="s">
        <v>1690</v>
      </c>
      <c r="B2560" s="69" t="s">
        <v>2096</v>
      </c>
      <c r="C2560" s="70"/>
      <c r="D2560" s="71"/>
      <c r="E2560" s="72"/>
      <c r="F2560" s="73"/>
      <c r="G2560" s="70"/>
      <c r="H2560" s="74"/>
      <c r="I2560" s="75"/>
      <c r="J2560" s="75"/>
      <c r="K2560" s="36"/>
      <c r="L2560" s="82"/>
      <c r="M2560" s="82"/>
      <c r="N2560" s="77"/>
      <c r="O2560" s="84" t="s">
        <v>2169</v>
      </c>
      <c r="P2560" s="86">
        <v>43862.479074074072</v>
      </c>
      <c r="Q2560" s="84" t="s">
        <v>2284</v>
      </c>
      <c r="R2560" s="84"/>
      <c r="S2560" s="84"/>
      <c r="T2560" s="84" t="s">
        <v>2883</v>
      </c>
      <c r="U2560" s="84"/>
      <c r="V2560" s="87" t="s">
        <v>4412</v>
      </c>
      <c r="W2560" s="86">
        <v>43862.479074074072</v>
      </c>
      <c r="X2560" s="90">
        <v>43862</v>
      </c>
      <c r="Y2560" s="92" t="s">
        <v>7381</v>
      </c>
      <c r="Z2560" s="87" t="s">
        <v>11186</v>
      </c>
      <c r="AA2560" s="84"/>
      <c r="AB2560" s="84"/>
      <c r="AC2560" s="92" t="s">
        <v>15075</v>
      </c>
      <c r="AD2560" s="84"/>
      <c r="AE2560" s="84" t="b">
        <v>0</v>
      </c>
      <c r="AF2560" s="84">
        <v>0</v>
      </c>
      <c r="AG2560" s="92" t="s">
        <v>16467</v>
      </c>
      <c r="AH2560" s="84" t="b">
        <v>0</v>
      </c>
      <c r="AI2560" s="84" t="s">
        <v>16520</v>
      </c>
      <c r="AJ2560" s="84"/>
      <c r="AK2560" s="92" t="s">
        <v>16467</v>
      </c>
      <c r="AL2560" s="84" t="b">
        <v>0</v>
      </c>
      <c r="AM2560" s="84">
        <v>230</v>
      </c>
      <c r="AN2560" s="92" t="s">
        <v>16293</v>
      </c>
      <c r="AO2560" s="84" t="s">
        <v>16534</v>
      </c>
      <c r="AP2560" s="84" t="b">
        <v>0</v>
      </c>
      <c r="AQ2560" s="92" t="s">
        <v>16293</v>
      </c>
      <c r="AR2560" s="84" t="s">
        <v>179</v>
      </c>
      <c r="AS2560" s="84">
        <v>0</v>
      </c>
      <c r="AT2560" s="84">
        <v>0</v>
      </c>
      <c r="AU2560" s="84"/>
      <c r="AV2560" s="84"/>
      <c r="AW2560" s="84"/>
      <c r="AX2560" s="84"/>
      <c r="AY2560" s="84"/>
      <c r="AZ2560" s="84"/>
      <c r="BA2560" s="84"/>
      <c r="BB2560" s="84"/>
      <c r="BC2560">
        <v>2</v>
      </c>
      <c r="BD2560">
        <v>0</v>
      </c>
      <c r="BE2560">
        <v>0</v>
      </c>
      <c r="BF2560">
        <v>0</v>
      </c>
      <c r="BG2560">
        <v>2</v>
      </c>
      <c r="BH2560">
        <v>0</v>
      </c>
    </row>
    <row r="2561" spans="1:60" x14ac:dyDescent="0.3">
      <c r="A2561" s="69" t="s">
        <v>967</v>
      </c>
      <c r="B2561" s="69" t="s">
        <v>2047</v>
      </c>
      <c r="C2561" s="70"/>
      <c r="D2561" s="71"/>
      <c r="E2561" s="72"/>
      <c r="F2561" s="73"/>
      <c r="G2561" s="70"/>
      <c r="H2561" s="74"/>
      <c r="I2561" s="75"/>
      <c r="J2561" s="75"/>
      <c r="K2561" s="36"/>
      <c r="L2561" s="82"/>
      <c r="M2561" s="82"/>
      <c r="N2561" s="77"/>
      <c r="O2561" s="84" t="s">
        <v>2169</v>
      </c>
      <c r="P2561" s="86">
        <v>43862.479247685187</v>
      </c>
      <c r="Q2561" s="84" t="s">
        <v>2380</v>
      </c>
      <c r="R2561" s="84"/>
      <c r="S2561" s="84"/>
      <c r="T2561" s="84"/>
      <c r="U2561" s="84"/>
      <c r="V2561" s="87" t="s">
        <v>3744</v>
      </c>
      <c r="W2561" s="86">
        <v>43862.479247685187</v>
      </c>
      <c r="X2561" s="90">
        <v>43862</v>
      </c>
      <c r="Y2561" s="92" t="s">
        <v>5944</v>
      </c>
      <c r="Z2561" s="87" t="s">
        <v>9716</v>
      </c>
      <c r="AA2561" s="84"/>
      <c r="AB2561" s="84"/>
      <c r="AC2561" s="92" t="s">
        <v>13594</v>
      </c>
      <c r="AD2561" s="84"/>
      <c r="AE2561" s="84" t="b">
        <v>0</v>
      </c>
      <c r="AF2561" s="84">
        <v>0</v>
      </c>
      <c r="AG2561" s="92" t="s">
        <v>16467</v>
      </c>
      <c r="AH2561" s="84" t="b">
        <v>0</v>
      </c>
      <c r="AI2561" s="84" t="s">
        <v>16520</v>
      </c>
      <c r="AJ2561" s="84"/>
      <c r="AK2561" s="92" t="s">
        <v>16467</v>
      </c>
      <c r="AL2561" s="84" t="b">
        <v>0</v>
      </c>
      <c r="AM2561" s="84">
        <v>34</v>
      </c>
      <c r="AN2561" s="92" t="s">
        <v>16125</v>
      </c>
      <c r="AO2561" s="84" t="s">
        <v>16534</v>
      </c>
      <c r="AP2561" s="84" t="b">
        <v>0</v>
      </c>
      <c r="AQ2561" s="92" t="s">
        <v>16125</v>
      </c>
      <c r="AR2561" s="84" t="s">
        <v>179</v>
      </c>
      <c r="AS2561" s="84">
        <v>0</v>
      </c>
      <c r="AT2561" s="84">
        <v>0</v>
      </c>
      <c r="AU2561" s="84"/>
      <c r="AV2561" s="84"/>
      <c r="AW2561" s="84"/>
      <c r="AX2561" s="84"/>
      <c r="AY2561" s="84"/>
      <c r="AZ2561" s="84"/>
      <c r="BA2561" s="84"/>
      <c r="BB2561" s="84"/>
      <c r="BC2561">
        <v>1</v>
      </c>
      <c r="BD2561">
        <v>0</v>
      </c>
      <c r="BE2561">
        <v>0</v>
      </c>
      <c r="BF2561">
        <v>0</v>
      </c>
      <c r="BG2561">
        <v>1</v>
      </c>
      <c r="BH2561">
        <v>0</v>
      </c>
    </row>
    <row r="2562" spans="1:60" x14ac:dyDescent="0.3">
      <c r="A2562" s="69" t="s">
        <v>968</v>
      </c>
      <c r="B2562" s="69" t="s">
        <v>2047</v>
      </c>
      <c r="C2562" s="70"/>
      <c r="D2562" s="71"/>
      <c r="E2562" s="72"/>
      <c r="F2562" s="73"/>
      <c r="G2562" s="70"/>
      <c r="H2562" s="74"/>
      <c r="I2562" s="75"/>
      <c r="J2562" s="75"/>
      <c r="K2562" s="36"/>
      <c r="L2562" s="82"/>
      <c r="M2562" s="82"/>
      <c r="N2562" s="77"/>
      <c r="O2562" s="84" t="s">
        <v>2169</v>
      </c>
      <c r="P2562" s="86">
        <v>43862.47960648148</v>
      </c>
      <c r="Q2562" s="84" t="s">
        <v>2380</v>
      </c>
      <c r="R2562" s="84"/>
      <c r="S2562" s="84"/>
      <c r="T2562" s="84"/>
      <c r="U2562" s="84"/>
      <c r="V2562" s="87" t="s">
        <v>3745</v>
      </c>
      <c r="W2562" s="86">
        <v>43862.47960648148</v>
      </c>
      <c r="X2562" s="90">
        <v>43862</v>
      </c>
      <c r="Y2562" s="92" t="s">
        <v>5945</v>
      </c>
      <c r="Z2562" s="87" t="s">
        <v>9717</v>
      </c>
      <c r="AA2562" s="84"/>
      <c r="AB2562" s="84"/>
      <c r="AC2562" s="92" t="s">
        <v>13595</v>
      </c>
      <c r="AD2562" s="84"/>
      <c r="AE2562" s="84" t="b">
        <v>0</v>
      </c>
      <c r="AF2562" s="84">
        <v>0</v>
      </c>
      <c r="AG2562" s="92" t="s">
        <v>16467</v>
      </c>
      <c r="AH2562" s="84" t="b">
        <v>0</v>
      </c>
      <c r="AI2562" s="84" t="s">
        <v>16520</v>
      </c>
      <c r="AJ2562" s="84"/>
      <c r="AK2562" s="92" t="s">
        <v>16467</v>
      </c>
      <c r="AL2562" s="84" t="b">
        <v>0</v>
      </c>
      <c r="AM2562" s="84">
        <v>34</v>
      </c>
      <c r="AN2562" s="92" t="s">
        <v>16125</v>
      </c>
      <c r="AO2562" s="84" t="s">
        <v>16535</v>
      </c>
      <c r="AP2562" s="84" t="b">
        <v>0</v>
      </c>
      <c r="AQ2562" s="92" t="s">
        <v>16125</v>
      </c>
      <c r="AR2562" s="84" t="s">
        <v>179</v>
      </c>
      <c r="AS2562" s="84">
        <v>0</v>
      </c>
      <c r="AT2562" s="84">
        <v>0</v>
      </c>
      <c r="AU2562" s="84"/>
      <c r="AV2562" s="84"/>
      <c r="AW2562" s="84"/>
      <c r="AX2562" s="84"/>
      <c r="AY2562" s="84"/>
      <c r="AZ2562" s="84"/>
      <c r="BA2562" s="84"/>
      <c r="BB2562" s="84"/>
      <c r="BC2562">
        <v>1</v>
      </c>
      <c r="BD2562">
        <v>0</v>
      </c>
      <c r="BE2562">
        <v>0</v>
      </c>
      <c r="BF2562">
        <v>0</v>
      </c>
      <c r="BG2562">
        <v>1</v>
      </c>
      <c r="BH2562">
        <v>0</v>
      </c>
    </row>
    <row r="2563" spans="1:60" x14ac:dyDescent="0.3">
      <c r="A2563" s="69" t="s">
        <v>1007</v>
      </c>
      <c r="B2563" s="69" t="s">
        <v>1346</v>
      </c>
      <c r="C2563" s="70"/>
      <c r="D2563" s="71"/>
      <c r="E2563" s="72"/>
      <c r="F2563" s="73"/>
      <c r="G2563" s="70"/>
      <c r="H2563" s="74"/>
      <c r="I2563" s="75"/>
      <c r="J2563" s="75"/>
      <c r="K2563" s="36"/>
      <c r="L2563" s="82"/>
      <c r="M2563" s="82"/>
      <c r="N2563" s="77"/>
      <c r="O2563" s="84" t="s">
        <v>2171</v>
      </c>
      <c r="P2563" s="86">
        <v>43862.47965277778</v>
      </c>
      <c r="Q2563" s="84" t="s">
        <v>2562</v>
      </c>
      <c r="R2563" s="84"/>
      <c r="S2563" s="84"/>
      <c r="T2563" s="84" t="s">
        <v>2873</v>
      </c>
      <c r="U2563" s="84"/>
      <c r="V2563" s="87" t="s">
        <v>3783</v>
      </c>
      <c r="W2563" s="86">
        <v>43862.47965277778</v>
      </c>
      <c r="X2563" s="90">
        <v>43862</v>
      </c>
      <c r="Y2563" s="92" t="s">
        <v>6527</v>
      </c>
      <c r="Z2563" s="87" t="s">
        <v>10303</v>
      </c>
      <c r="AA2563" s="84"/>
      <c r="AB2563" s="84"/>
      <c r="AC2563" s="92" t="s">
        <v>14183</v>
      </c>
      <c r="AD2563" s="92" t="s">
        <v>14180</v>
      </c>
      <c r="AE2563" s="84" t="b">
        <v>0</v>
      </c>
      <c r="AF2563" s="84">
        <v>1</v>
      </c>
      <c r="AG2563" s="92" t="s">
        <v>16494</v>
      </c>
      <c r="AH2563" s="84" t="b">
        <v>0</v>
      </c>
      <c r="AI2563" s="84" t="s">
        <v>16520</v>
      </c>
      <c r="AJ2563" s="84"/>
      <c r="AK2563" s="92" t="s">
        <v>16467</v>
      </c>
      <c r="AL2563" s="84" t="b">
        <v>0</v>
      </c>
      <c r="AM2563" s="84">
        <v>0</v>
      </c>
      <c r="AN2563" s="92" t="s">
        <v>16467</v>
      </c>
      <c r="AO2563" s="84" t="s">
        <v>16534</v>
      </c>
      <c r="AP2563" s="84" t="b">
        <v>0</v>
      </c>
      <c r="AQ2563" s="92" t="s">
        <v>14180</v>
      </c>
      <c r="AR2563" s="84" t="s">
        <v>179</v>
      </c>
      <c r="AS2563" s="84">
        <v>0</v>
      </c>
      <c r="AT2563" s="84">
        <v>0</v>
      </c>
      <c r="AU2563" s="84"/>
      <c r="AV2563" s="84"/>
      <c r="AW2563" s="84"/>
      <c r="AX2563" s="84"/>
      <c r="AY2563" s="84"/>
      <c r="AZ2563" s="84"/>
      <c r="BA2563" s="84"/>
      <c r="BB2563" s="84"/>
      <c r="BC2563">
        <v>1</v>
      </c>
      <c r="BD2563">
        <v>0</v>
      </c>
      <c r="BE2563">
        <v>0</v>
      </c>
      <c r="BF2563">
        <v>0</v>
      </c>
      <c r="BG2563">
        <v>0</v>
      </c>
      <c r="BH2563">
        <v>1</v>
      </c>
    </row>
    <row r="2564" spans="1:60" x14ac:dyDescent="0.3">
      <c r="A2564" s="69" t="s">
        <v>1388</v>
      </c>
      <c r="B2564" s="69" t="s">
        <v>2036</v>
      </c>
      <c r="C2564" s="70"/>
      <c r="D2564" s="71"/>
      <c r="E2564" s="72"/>
      <c r="F2564" s="73"/>
      <c r="G2564" s="70"/>
      <c r="H2564" s="74"/>
      <c r="I2564" s="75"/>
      <c r="J2564" s="75"/>
      <c r="K2564" s="36"/>
      <c r="L2564" s="82"/>
      <c r="M2564" s="82"/>
      <c r="N2564" s="77"/>
      <c r="O2564" s="84" t="s">
        <v>2169</v>
      </c>
      <c r="P2564" s="86">
        <v>43862.47965277778</v>
      </c>
      <c r="Q2564" s="84" t="s">
        <v>2448</v>
      </c>
      <c r="R2564" s="84"/>
      <c r="S2564" s="84"/>
      <c r="T2564" s="84" t="s">
        <v>2873</v>
      </c>
      <c r="U2564" s="87" t="s">
        <v>2985</v>
      </c>
      <c r="V2564" s="87" t="s">
        <v>2985</v>
      </c>
      <c r="W2564" s="86">
        <v>43862.47965277778</v>
      </c>
      <c r="X2564" s="90">
        <v>43862</v>
      </c>
      <c r="Y2564" s="92" t="s">
        <v>6527</v>
      </c>
      <c r="Z2564" s="87" t="s">
        <v>10375</v>
      </c>
      <c r="AA2564" s="84"/>
      <c r="AB2564" s="84"/>
      <c r="AC2564" s="92" t="s">
        <v>14258</v>
      </c>
      <c r="AD2564" s="84"/>
      <c r="AE2564" s="84" t="b">
        <v>0</v>
      </c>
      <c r="AF2564" s="84">
        <v>0</v>
      </c>
      <c r="AG2564" s="92" t="s">
        <v>16467</v>
      </c>
      <c r="AH2564" s="84" t="b">
        <v>0</v>
      </c>
      <c r="AI2564" s="84" t="s">
        <v>16521</v>
      </c>
      <c r="AJ2564" s="84"/>
      <c r="AK2564" s="92" t="s">
        <v>16467</v>
      </c>
      <c r="AL2564" s="84" t="b">
        <v>0</v>
      </c>
      <c r="AM2564" s="84">
        <v>27</v>
      </c>
      <c r="AN2564" s="92" t="s">
        <v>16110</v>
      </c>
      <c r="AO2564" s="84" t="s">
        <v>16534</v>
      </c>
      <c r="AP2564" s="84" t="b">
        <v>0</v>
      </c>
      <c r="AQ2564" s="92" t="s">
        <v>16110</v>
      </c>
      <c r="AR2564" s="84" t="s">
        <v>179</v>
      </c>
      <c r="AS2564" s="84">
        <v>0</v>
      </c>
      <c r="AT2564" s="84">
        <v>0</v>
      </c>
      <c r="AU2564" s="84"/>
      <c r="AV2564" s="84"/>
      <c r="AW2564" s="84"/>
      <c r="AX2564" s="84"/>
      <c r="AY2564" s="84"/>
      <c r="AZ2564" s="84"/>
      <c r="BA2564" s="84"/>
      <c r="BB2564" s="84"/>
      <c r="BC2564">
        <v>1</v>
      </c>
      <c r="BD2564">
        <v>0</v>
      </c>
      <c r="BE2564">
        <v>0</v>
      </c>
      <c r="BF2564">
        <v>0</v>
      </c>
      <c r="BG2564">
        <v>1</v>
      </c>
      <c r="BH2564">
        <v>0</v>
      </c>
    </row>
    <row r="2565" spans="1:60" x14ac:dyDescent="0.3">
      <c r="A2565" s="69" t="s">
        <v>969</v>
      </c>
      <c r="B2565" s="69" t="s">
        <v>2015</v>
      </c>
      <c r="C2565" s="70"/>
      <c r="D2565" s="71"/>
      <c r="E2565" s="72"/>
      <c r="F2565" s="73"/>
      <c r="G2565" s="70"/>
      <c r="H2565" s="74"/>
      <c r="I2565" s="75"/>
      <c r="J2565" s="75"/>
      <c r="K2565" s="36"/>
      <c r="L2565" s="82"/>
      <c r="M2565" s="82"/>
      <c r="N2565" s="77"/>
      <c r="O2565" s="84" t="s">
        <v>2169</v>
      </c>
      <c r="P2565" s="86">
        <v>43862.479791666665</v>
      </c>
      <c r="Q2565" s="84" t="s">
        <v>2383</v>
      </c>
      <c r="R2565" s="84"/>
      <c r="S2565" s="84"/>
      <c r="T2565" s="84"/>
      <c r="U2565" s="84"/>
      <c r="V2565" s="87" t="s">
        <v>3746</v>
      </c>
      <c r="W2565" s="86">
        <v>43862.479791666665</v>
      </c>
      <c r="X2565" s="90">
        <v>43862</v>
      </c>
      <c r="Y2565" s="92" t="s">
        <v>5946</v>
      </c>
      <c r="Z2565" s="87" t="s">
        <v>9718</v>
      </c>
      <c r="AA2565" s="84"/>
      <c r="AB2565" s="84"/>
      <c r="AC2565" s="92" t="s">
        <v>13596</v>
      </c>
      <c r="AD2565" s="84"/>
      <c r="AE2565" s="84" t="b">
        <v>0</v>
      </c>
      <c r="AF2565" s="84">
        <v>0</v>
      </c>
      <c r="AG2565" s="92" t="s">
        <v>16467</v>
      </c>
      <c r="AH2565" s="84" t="b">
        <v>0</v>
      </c>
      <c r="AI2565" s="84" t="s">
        <v>16520</v>
      </c>
      <c r="AJ2565" s="84"/>
      <c r="AK2565" s="92" t="s">
        <v>16467</v>
      </c>
      <c r="AL2565" s="84" t="b">
        <v>0</v>
      </c>
      <c r="AM2565" s="84">
        <v>22</v>
      </c>
      <c r="AN2565" s="92" t="s">
        <v>16038</v>
      </c>
      <c r="AO2565" s="84" t="s">
        <v>16534</v>
      </c>
      <c r="AP2565" s="84" t="b">
        <v>0</v>
      </c>
      <c r="AQ2565" s="92" t="s">
        <v>16038</v>
      </c>
      <c r="AR2565" s="84" t="s">
        <v>179</v>
      </c>
      <c r="AS2565" s="84">
        <v>0</v>
      </c>
      <c r="AT2565" s="84">
        <v>0</v>
      </c>
      <c r="AU2565" s="84"/>
      <c r="AV2565" s="84"/>
      <c r="AW2565" s="84"/>
      <c r="AX2565" s="84"/>
      <c r="AY2565" s="84"/>
      <c r="AZ2565" s="84"/>
      <c r="BA2565" s="84"/>
      <c r="BB2565" s="84"/>
      <c r="BC2565">
        <v>1</v>
      </c>
      <c r="BD2565">
        <v>0</v>
      </c>
      <c r="BE2565">
        <v>0</v>
      </c>
      <c r="BF2565">
        <v>0</v>
      </c>
      <c r="BG2565">
        <v>1</v>
      </c>
      <c r="BH2565">
        <v>0</v>
      </c>
    </row>
    <row r="2566" spans="1:60" x14ac:dyDescent="0.3">
      <c r="A2566" s="69" t="s">
        <v>1492</v>
      </c>
      <c r="B2566" s="69" t="s">
        <v>2128</v>
      </c>
      <c r="C2566" s="70"/>
      <c r="D2566" s="71"/>
      <c r="E2566" s="72"/>
      <c r="F2566" s="73"/>
      <c r="G2566" s="70"/>
      <c r="H2566" s="74"/>
      <c r="I2566" s="75"/>
      <c r="J2566" s="75"/>
      <c r="K2566" s="36"/>
      <c r="L2566" s="82"/>
      <c r="M2566" s="82"/>
      <c r="N2566" s="77"/>
      <c r="O2566" s="84" t="s">
        <v>2168</v>
      </c>
      <c r="P2566" s="86">
        <v>43862.480150462965</v>
      </c>
      <c r="Q2566" s="84" t="s">
        <v>2299</v>
      </c>
      <c r="R2566" s="84"/>
      <c r="S2566" s="84"/>
      <c r="T2566" s="84"/>
      <c r="U2566" s="84"/>
      <c r="V2566" s="87" t="s">
        <v>4231</v>
      </c>
      <c r="W2566" s="86">
        <v>43862.480150462965</v>
      </c>
      <c r="X2566" s="90">
        <v>43862</v>
      </c>
      <c r="Y2566" s="92" t="s">
        <v>6867</v>
      </c>
      <c r="Z2566" s="87" t="s">
        <v>10649</v>
      </c>
      <c r="AA2566" s="84"/>
      <c r="AB2566" s="84"/>
      <c r="AC2566" s="92" t="s">
        <v>14533</v>
      </c>
      <c r="AD2566" s="84"/>
      <c r="AE2566" s="84" t="b">
        <v>0</v>
      </c>
      <c r="AF2566" s="84">
        <v>0</v>
      </c>
      <c r="AG2566" s="92" t="s">
        <v>16467</v>
      </c>
      <c r="AH2566" s="84" t="b">
        <v>0</v>
      </c>
      <c r="AI2566" s="84" t="s">
        <v>16520</v>
      </c>
      <c r="AJ2566" s="84"/>
      <c r="AK2566" s="92" t="s">
        <v>16467</v>
      </c>
      <c r="AL2566" s="84" t="b">
        <v>0</v>
      </c>
      <c r="AM2566" s="84">
        <v>118</v>
      </c>
      <c r="AN2566" s="92" t="s">
        <v>16294</v>
      </c>
      <c r="AO2566" s="84" t="s">
        <v>16534</v>
      </c>
      <c r="AP2566" s="84" t="b">
        <v>0</v>
      </c>
      <c r="AQ2566" s="92" t="s">
        <v>16294</v>
      </c>
      <c r="AR2566" s="84" t="s">
        <v>179</v>
      </c>
      <c r="AS2566" s="84">
        <v>0</v>
      </c>
      <c r="AT2566" s="84">
        <v>0</v>
      </c>
      <c r="AU2566" s="84"/>
      <c r="AV2566" s="84"/>
      <c r="AW2566" s="84"/>
      <c r="AX2566" s="84"/>
      <c r="AY2566" s="84"/>
      <c r="AZ2566" s="84"/>
      <c r="BA2566" s="84"/>
      <c r="BB2566" s="84"/>
      <c r="BC2566">
        <v>1</v>
      </c>
      <c r="BD2566">
        <v>0</v>
      </c>
      <c r="BE2566">
        <v>1</v>
      </c>
      <c r="BF2566">
        <v>0</v>
      </c>
      <c r="BG2566">
        <v>0</v>
      </c>
      <c r="BH2566">
        <v>0</v>
      </c>
    </row>
    <row r="2567" spans="1:60" x14ac:dyDescent="0.3">
      <c r="A2567" s="69" t="s">
        <v>1492</v>
      </c>
      <c r="B2567" s="69" t="s">
        <v>2145</v>
      </c>
      <c r="C2567" s="70"/>
      <c r="D2567" s="71"/>
      <c r="E2567" s="72"/>
      <c r="F2567" s="73"/>
      <c r="G2567" s="70"/>
      <c r="H2567" s="74"/>
      <c r="I2567" s="75"/>
      <c r="J2567" s="75"/>
      <c r="K2567" s="36"/>
      <c r="L2567" s="82"/>
      <c r="M2567" s="82"/>
      <c r="N2567" s="77"/>
      <c r="O2567" s="84" t="s">
        <v>2168</v>
      </c>
      <c r="P2567" s="86">
        <v>43862.480150462965</v>
      </c>
      <c r="Q2567" s="84" t="s">
        <v>2299</v>
      </c>
      <c r="R2567" s="84"/>
      <c r="S2567" s="84"/>
      <c r="T2567" s="84"/>
      <c r="U2567" s="84"/>
      <c r="V2567" s="87" t="s">
        <v>4231</v>
      </c>
      <c r="W2567" s="86">
        <v>43862.480150462965</v>
      </c>
      <c r="X2567" s="90">
        <v>43862</v>
      </c>
      <c r="Y2567" s="92" t="s">
        <v>6867</v>
      </c>
      <c r="Z2567" s="87" t="s">
        <v>10649</v>
      </c>
      <c r="AA2567" s="84"/>
      <c r="AB2567" s="84"/>
      <c r="AC2567" s="92" t="s">
        <v>14533</v>
      </c>
      <c r="AD2567" s="84"/>
      <c r="AE2567" s="84" t="b">
        <v>0</v>
      </c>
      <c r="AF2567" s="84">
        <v>0</v>
      </c>
      <c r="AG2567" s="92" t="s">
        <v>16467</v>
      </c>
      <c r="AH2567" s="84" t="b">
        <v>0</v>
      </c>
      <c r="AI2567" s="84" t="s">
        <v>16520</v>
      </c>
      <c r="AJ2567" s="84"/>
      <c r="AK2567" s="92" t="s">
        <v>16467</v>
      </c>
      <c r="AL2567" s="84" t="b">
        <v>0</v>
      </c>
      <c r="AM2567" s="84">
        <v>118</v>
      </c>
      <c r="AN2567" s="92" t="s">
        <v>16294</v>
      </c>
      <c r="AO2567" s="84" t="s">
        <v>16534</v>
      </c>
      <c r="AP2567" s="84" t="b">
        <v>0</v>
      </c>
      <c r="AQ2567" s="92" t="s">
        <v>16294</v>
      </c>
      <c r="AR2567" s="84" t="s">
        <v>179</v>
      </c>
      <c r="AS2567" s="84">
        <v>0</v>
      </c>
      <c r="AT2567" s="84">
        <v>0</v>
      </c>
      <c r="AU2567" s="84"/>
      <c r="AV2567" s="84"/>
      <c r="AW2567" s="84"/>
      <c r="AX2567" s="84"/>
      <c r="AY2567" s="84"/>
      <c r="AZ2567" s="84"/>
      <c r="BA2567" s="84"/>
      <c r="BB2567" s="84"/>
      <c r="BC2567">
        <v>1</v>
      </c>
      <c r="BD2567">
        <v>0</v>
      </c>
      <c r="BE2567">
        <v>1</v>
      </c>
      <c r="BF2567">
        <v>0</v>
      </c>
      <c r="BG2567">
        <v>0</v>
      </c>
      <c r="BH2567">
        <v>0</v>
      </c>
    </row>
    <row r="2568" spans="1:60" x14ac:dyDescent="0.3">
      <c r="A2568" s="69" t="s">
        <v>970</v>
      </c>
      <c r="B2568" s="69" t="s">
        <v>2077</v>
      </c>
      <c r="C2568" s="70"/>
      <c r="D2568" s="71"/>
      <c r="E2568" s="72"/>
      <c r="F2568" s="73"/>
      <c r="G2568" s="70"/>
      <c r="H2568" s="74"/>
      <c r="I2568" s="75"/>
      <c r="J2568" s="75"/>
      <c r="K2568" s="36"/>
      <c r="L2568" s="82"/>
      <c r="M2568" s="82"/>
      <c r="N2568" s="77"/>
      <c r="O2568" s="84" t="s">
        <v>2169</v>
      </c>
      <c r="P2568" s="86">
        <v>43862.480196759258</v>
      </c>
      <c r="Q2568" s="84" t="s">
        <v>2301</v>
      </c>
      <c r="R2568" s="84"/>
      <c r="S2568" s="84"/>
      <c r="T2568" s="84" t="s">
        <v>2873</v>
      </c>
      <c r="U2568" s="84"/>
      <c r="V2568" s="87" t="s">
        <v>3747</v>
      </c>
      <c r="W2568" s="86">
        <v>43862.480196759258</v>
      </c>
      <c r="X2568" s="90">
        <v>43862</v>
      </c>
      <c r="Y2568" s="92" t="s">
        <v>5947</v>
      </c>
      <c r="Z2568" s="87" t="s">
        <v>9719</v>
      </c>
      <c r="AA2568" s="84"/>
      <c r="AB2568" s="84"/>
      <c r="AC2568" s="92" t="s">
        <v>13597</v>
      </c>
      <c r="AD2568" s="84"/>
      <c r="AE2568" s="84" t="b">
        <v>0</v>
      </c>
      <c r="AF2568" s="84">
        <v>0</v>
      </c>
      <c r="AG2568" s="92" t="s">
        <v>16467</v>
      </c>
      <c r="AH2568" s="84" t="b">
        <v>0</v>
      </c>
      <c r="AI2568" s="84" t="s">
        <v>16520</v>
      </c>
      <c r="AJ2568" s="84"/>
      <c r="AK2568" s="92" t="s">
        <v>16467</v>
      </c>
      <c r="AL2568" s="84" t="b">
        <v>0</v>
      </c>
      <c r="AM2568" s="84">
        <v>56</v>
      </c>
      <c r="AN2568" s="92" t="s">
        <v>16433</v>
      </c>
      <c r="AO2568" s="84" t="s">
        <v>16534</v>
      </c>
      <c r="AP2568" s="84" t="b">
        <v>0</v>
      </c>
      <c r="AQ2568" s="92" t="s">
        <v>16433</v>
      </c>
      <c r="AR2568" s="84" t="s">
        <v>179</v>
      </c>
      <c r="AS2568" s="84">
        <v>0</v>
      </c>
      <c r="AT2568" s="84">
        <v>0</v>
      </c>
      <c r="AU2568" s="84"/>
      <c r="AV2568" s="84"/>
      <c r="AW2568" s="84"/>
      <c r="AX2568" s="84"/>
      <c r="AY2568" s="84"/>
      <c r="AZ2568" s="84"/>
      <c r="BA2568" s="84"/>
      <c r="BB2568" s="84"/>
      <c r="BC2568">
        <v>1</v>
      </c>
      <c r="BD2568">
        <v>0</v>
      </c>
      <c r="BE2568">
        <v>0</v>
      </c>
      <c r="BF2568">
        <v>0</v>
      </c>
      <c r="BG2568">
        <v>1</v>
      </c>
      <c r="BH2568">
        <v>0</v>
      </c>
    </row>
    <row r="2569" spans="1:60" x14ac:dyDescent="0.3">
      <c r="A2569" s="69" t="s">
        <v>970</v>
      </c>
      <c r="B2569" s="69" t="s">
        <v>2128</v>
      </c>
      <c r="C2569" s="70"/>
      <c r="D2569" s="71"/>
      <c r="E2569" s="72"/>
      <c r="F2569" s="73"/>
      <c r="G2569" s="70"/>
      <c r="H2569" s="74"/>
      <c r="I2569" s="75"/>
      <c r="J2569" s="75"/>
      <c r="K2569" s="36"/>
      <c r="L2569" s="82"/>
      <c r="M2569" s="82"/>
      <c r="N2569" s="77"/>
      <c r="O2569" s="84" t="s">
        <v>2168</v>
      </c>
      <c r="P2569" s="86">
        <v>43862.48028935185</v>
      </c>
      <c r="Q2569" s="84" t="s">
        <v>2299</v>
      </c>
      <c r="R2569" s="84"/>
      <c r="S2569" s="84"/>
      <c r="T2569" s="84"/>
      <c r="U2569" s="84"/>
      <c r="V2569" s="87" t="s">
        <v>3747</v>
      </c>
      <c r="W2569" s="86">
        <v>43862.48028935185</v>
      </c>
      <c r="X2569" s="90">
        <v>43862</v>
      </c>
      <c r="Y2569" s="92" t="s">
        <v>5948</v>
      </c>
      <c r="Z2569" s="87" t="s">
        <v>9720</v>
      </c>
      <c r="AA2569" s="84"/>
      <c r="AB2569" s="84"/>
      <c r="AC2569" s="92" t="s">
        <v>13598</v>
      </c>
      <c r="AD2569" s="84"/>
      <c r="AE2569" s="84" t="b">
        <v>0</v>
      </c>
      <c r="AF2569" s="84">
        <v>0</v>
      </c>
      <c r="AG2569" s="92" t="s">
        <v>16467</v>
      </c>
      <c r="AH2569" s="84" t="b">
        <v>0</v>
      </c>
      <c r="AI2569" s="84" t="s">
        <v>16520</v>
      </c>
      <c r="AJ2569" s="84"/>
      <c r="AK2569" s="92" t="s">
        <v>16467</v>
      </c>
      <c r="AL2569" s="84" t="b">
        <v>0</v>
      </c>
      <c r="AM2569" s="84">
        <v>118</v>
      </c>
      <c r="AN2569" s="92" t="s">
        <v>16294</v>
      </c>
      <c r="AO2569" s="84" t="s">
        <v>16534</v>
      </c>
      <c r="AP2569" s="84" t="b">
        <v>0</v>
      </c>
      <c r="AQ2569" s="92" t="s">
        <v>16294</v>
      </c>
      <c r="AR2569" s="84" t="s">
        <v>179</v>
      </c>
      <c r="AS2569" s="84">
        <v>0</v>
      </c>
      <c r="AT2569" s="84">
        <v>0</v>
      </c>
      <c r="AU2569" s="84"/>
      <c r="AV2569" s="84"/>
      <c r="AW2569" s="84"/>
      <c r="AX2569" s="84"/>
      <c r="AY2569" s="84"/>
      <c r="AZ2569" s="84"/>
      <c r="BA2569" s="84"/>
      <c r="BB2569" s="84"/>
      <c r="BC2569">
        <v>1</v>
      </c>
      <c r="BD2569">
        <v>0</v>
      </c>
      <c r="BE2569">
        <v>1</v>
      </c>
      <c r="BF2569">
        <v>0</v>
      </c>
      <c r="BG2569">
        <v>0</v>
      </c>
      <c r="BH2569">
        <v>0</v>
      </c>
    </row>
    <row r="2570" spans="1:60" x14ac:dyDescent="0.3">
      <c r="A2570" s="69" t="s">
        <v>970</v>
      </c>
      <c r="B2570" s="69" t="s">
        <v>2145</v>
      </c>
      <c r="C2570" s="70"/>
      <c r="D2570" s="71"/>
      <c r="E2570" s="72"/>
      <c r="F2570" s="73"/>
      <c r="G2570" s="70"/>
      <c r="H2570" s="74"/>
      <c r="I2570" s="75"/>
      <c r="J2570" s="75"/>
      <c r="K2570" s="36"/>
      <c r="L2570" s="82"/>
      <c r="M2570" s="82"/>
      <c r="N2570" s="77"/>
      <c r="O2570" s="84" t="s">
        <v>2168</v>
      </c>
      <c r="P2570" s="86">
        <v>43862.48028935185</v>
      </c>
      <c r="Q2570" s="84" t="s">
        <v>2299</v>
      </c>
      <c r="R2570" s="84"/>
      <c r="S2570" s="84"/>
      <c r="T2570" s="84"/>
      <c r="U2570" s="84"/>
      <c r="V2570" s="87" t="s">
        <v>3747</v>
      </c>
      <c r="W2570" s="86">
        <v>43862.48028935185</v>
      </c>
      <c r="X2570" s="90">
        <v>43862</v>
      </c>
      <c r="Y2570" s="92" t="s">
        <v>5948</v>
      </c>
      <c r="Z2570" s="87" t="s">
        <v>9720</v>
      </c>
      <c r="AA2570" s="84"/>
      <c r="AB2570" s="84"/>
      <c r="AC2570" s="92" t="s">
        <v>13598</v>
      </c>
      <c r="AD2570" s="84"/>
      <c r="AE2570" s="84" t="b">
        <v>0</v>
      </c>
      <c r="AF2570" s="84">
        <v>0</v>
      </c>
      <c r="AG2570" s="92" t="s">
        <v>16467</v>
      </c>
      <c r="AH2570" s="84" t="b">
        <v>0</v>
      </c>
      <c r="AI2570" s="84" t="s">
        <v>16520</v>
      </c>
      <c r="AJ2570" s="84"/>
      <c r="AK2570" s="92" t="s">
        <v>16467</v>
      </c>
      <c r="AL2570" s="84" t="b">
        <v>0</v>
      </c>
      <c r="AM2570" s="84">
        <v>118</v>
      </c>
      <c r="AN2570" s="92" t="s">
        <v>16294</v>
      </c>
      <c r="AO2570" s="84" t="s">
        <v>16534</v>
      </c>
      <c r="AP2570" s="84" t="b">
        <v>0</v>
      </c>
      <c r="AQ2570" s="92" t="s">
        <v>16294</v>
      </c>
      <c r="AR2570" s="84" t="s">
        <v>179</v>
      </c>
      <c r="AS2570" s="84">
        <v>0</v>
      </c>
      <c r="AT2570" s="84">
        <v>0</v>
      </c>
      <c r="AU2570" s="84"/>
      <c r="AV2570" s="84"/>
      <c r="AW2570" s="84"/>
      <c r="AX2570" s="84"/>
      <c r="AY2570" s="84"/>
      <c r="AZ2570" s="84"/>
      <c r="BA2570" s="84"/>
      <c r="BB2570" s="84"/>
      <c r="BC2570">
        <v>1</v>
      </c>
      <c r="BD2570">
        <v>0</v>
      </c>
      <c r="BE2570">
        <v>1</v>
      </c>
      <c r="BF2570">
        <v>0</v>
      </c>
      <c r="BG2570">
        <v>0</v>
      </c>
      <c r="BH2570">
        <v>0</v>
      </c>
    </row>
    <row r="2571" spans="1:60" x14ac:dyDescent="0.3">
      <c r="A2571" s="69" t="s">
        <v>971</v>
      </c>
      <c r="B2571" s="69" t="s">
        <v>2118</v>
      </c>
      <c r="C2571" s="70"/>
      <c r="D2571" s="71"/>
      <c r="E2571" s="72"/>
      <c r="F2571" s="73"/>
      <c r="G2571" s="70"/>
      <c r="H2571" s="74"/>
      <c r="I2571" s="75"/>
      <c r="J2571" s="75"/>
      <c r="K2571" s="36"/>
      <c r="L2571" s="82"/>
      <c r="M2571" s="82"/>
      <c r="N2571" s="77"/>
      <c r="O2571" s="84" t="s">
        <v>2169</v>
      </c>
      <c r="P2571" s="86">
        <v>43862.480393518519</v>
      </c>
      <c r="Q2571" s="84" t="s">
        <v>2406</v>
      </c>
      <c r="R2571" s="84"/>
      <c r="S2571" s="84"/>
      <c r="T2571" s="84" t="s">
        <v>2883</v>
      </c>
      <c r="U2571" s="84"/>
      <c r="V2571" s="87" t="s">
        <v>3748</v>
      </c>
      <c r="W2571" s="86">
        <v>43862.480393518519</v>
      </c>
      <c r="X2571" s="90">
        <v>43862</v>
      </c>
      <c r="Y2571" s="92" t="s">
        <v>5950</v>
      </c>
      <c r="Z2571" s="87" t="s">
        <v>9722</v>
      </c>
      <c r="AA2571" s="84"/>
      <c r="AB2571" s="84"/>
      <c r="AC2571" s="92" t="s">
        <v>13600</v>
      </c>
      <c r="AD2571" s="84"/>
      <c r="AE2571" s="84" t="b">
        <v>0</v>
      </c>
      <c r="AF2571" s="84">
        <v>0</v>
      </c>
      <c r="AG2571" s="92" t="s">
        <v>16467</v>
      </c>
      <c r="AH2571" s="84" t="b">
        <v>0</v>
      </c>
      <c r="AI2571" s="84" t="s">
        <v>16520</v>
      </c>
      <c r="AJ2571" s="84"/>
      <c r="AK2571" s="92" t="s">
        <v>16467</v>
      </c>
      <c r="AL2571" s="84" t="b">
        <v>0</v>
      </c>
      <c r="AM2571" s="84">
        <v>44</v>
      </c>
      <c r="AN2571" s="92" t="s">
        <v>16410</v>
      </c>
      <c r="AO2571" s="84" t="s">
        <v>16534</v>
      </c>
      <c r="AP2571" s="84" t="b">
        <v>0</v>
      </c>
      <c r="AQ2571" s="92" t="s">
        <v>16410</v>
      </c>
      <c r="AR2571" s="84" t="s">
        <v>179</v>
      </c>
      <c r="AS2571" s="84">
        <v>0</v>
      </c>
      <c r="AT2571" s="84">
        <v>0</v>
      </c>
      <c r="AU2571" s="84"/>
      <c r="AV2571" s="84"/>
      <c r="AW2571" s="84"/>
      <c r="AX2571" s="84"/>
      <c r="AY2571" s="84"/>
      <c r="AZ2571" s="84"/>
      <c r="BA2571" s="84"/>
      <c r="BB2571" s="84"/>
      <c r="BC2571">
        <v>1</v>
      </c>
      <c r="BD2571">
        <v>0</v>
      </c>
      <c r="BE2571">
        <v>0</v>
      </c>
      <c r="BF2571">
        <v>0</v>
      </c>
      <c r="BG2571">
        <v>1</v>
      </c>
      <c r="BH2571">
        <v>0</v>
      </c>
    </row>
    <row r="2572" spans="1:60" x14ac:dyDescent="0.3">
      <c r="A2572" s="69" t="s">
        <v>1101</v>
      </c>
      <c r="B2572" s="69" t="s">
        <v>2018</v>
      </c>
      <c r="C2572" s="70"/>
      <c r="D2572" s="71"/>
      <c r="E2572" s="72"/>
      <c r="F2572" s="73"/>
      <c r="G2572" s="70"/>
      <c r="H2572" s="74"/>
      <c r="I2572" s="75"/>
      <c r="J2572" s="75"/>
      <c r="K2572" s="36"/>
      <c r="L2572" s="82"/>
      <c r="M2572" s="82"/>
      <c r="N2572" s="77"/>
      <c r="O2572" s="84" t="s">
        <v>2169</v>
      </c>
      <c r="P2572" s="86">
        <v>43862.480451388888</v>
      </c>
      <c r="Q2572" s="84" t="s">
        <v>2497</v>
      </c>
      <c r="R2572" s="84"/>
      <c r="S2572" s="84"/>
      <c r="T2572" s="84" t="s">
        <v>2883</v>
      </c>
      <c r="U2572" s="84"/>
      <c r="V2572" s="87" t="s">
        <v>3870</v>
      </c>
      <c r="W2572" s="86">
        <v>43862.480451388888</v>
      </c>
      <c r="X2572" s="90">
        <v>43862</v>
      </c>
      <c r="Y2572" s="92" t="s">
        <v>6142</v>
      </c>
      <c r="Z2572" s="87" t="s">
        <v>9912</v>
      </c>
      <c r="AA2572" s="84"/>
      <c r="AB2572" s="84"/>
      <c r="AC2572" s="92" t="s">
        <v>13791</v>
      </c>
      <c r="AD2572" s="84"/>
      <c r="AE2572" s="84" t="b">
        <v>0</v>
      </c>
      <c r="AF2572" s="84">
        <v>0</v>
      </c>
      <c r="AG2572" s="92" t="s">
        <v>16467</v>
      </c>
      <c r="AH2572" s="84" t="b">
        <v>0</v>
      </c>
      <c r="AI2572" s="84" t="s">
        <v>16520</v>
      </c>
      <c r="AJ2572" s="84"/>
      <c r="AK2572" s="92" t="s">
        <v>16467</v>
      </c>
      <c r="AL2572" s="84" t="b">
        <v>0</v>
      </c>
      <c r="AM2572" s="84">
        <v>4</v>
      </c>
      <c r="AN2572" s="92" t="s">
        <v>16050</v>
      </c>
      <c r="AO2572" s="84" t="s">
        <v>16535</v>
      </c>
      <c r="AP2572" s="84" t="b">
        <v>0</v>
      </c>
      <c r="AQ2572" s="92" t="s">
        <v>16050</v>
      </c>
      <c r="AR2572" s="84" t="s">
        <v>179</v>
      </c>
      <c r="AS2572" s="84">
        <v>0</v>
      </c>
      <c r="AT2572" s="84">
        <v>0</v>
      </c>
      <c r="AU2572" s="84"/>
      <c r="AV2572" s="84"/>
      <c r="AW2572" s="84"/>
      <c r="AX2572" s="84"/>
      <c r="AY2572" s="84"/>
      <c r="AZ2572" s="84"/>
      <c r="BA2572" s="84"/>
      <c r="BB2572" s="84"/>
      <c r="BC2572">
        <v>2</v>
      </c>
      <c r="BD2572">
        <v>0</v>
      </c>
      <c r="BE2572">
        <v>0</v>
      </c>
      <c r="BF2572">
        <v>0</v>
      </c>
      <c r="BG2572">
        <v>2</v>
      </c>
      <c r="BH2572">
        <v>0</v>
      </c>
    </row>
    <row r="2573" spans="1:60" x14ac:dyDescent="0.3">
      <c r="A2573" s="69" t="s">
        <v>972</v>
      </c>
      <c r="B2573" s="69" t="s">
        <v>1194</v>
      </c>
      <c r="C2573" s="70"/>
      <c r="D2573" s="71"/>
      <c r="E2573" s="72"/>
      <c r="F2573" s="73"/>
      <c r="G2573" s="70"/>
      <c r="H2573" s="74"/>
      <c r="I2573" s="75"/>
      <c r="J2573" s="75"/>
      <c r="K2573" s="36"/>
      <c r="L2573" s="82"/>
      <c r="M2573" s="82"/>
      <c r="N2573" s="77"/>
      <c r="O2573" s="84" t="s">
        <v>2169</v>
      </c>
      <c r="P2573" s="86">
        <v>43862.480868055558</v>
      </c>
      <c r="Q2573" s="84" t="s">
        <v>2444</v>
      </c>
      <c r="R2573" s="87" t="s">
        <v>2845</v>
      </c>
      <c r="S2573" s="84" t="s">
        <v>2869</v>
      </c>
      <c r="T2573" s="84" t="s">
        <v>2918</v>
      </c>
      <c r="U2573" s="84"/>
      <c r="V2573" s="87" t="s">
        <v>3749</v>
      </c>
      <c r="W2573" s="86">
        <v>43862.480868055558</v>
      </c>
      <c r="X2573" s="90">
        <v>43862</v>
      </c>
      <c r="Y2573" s="92" t="s">
        <v>5951</v>
      </c>
      <c r="Z2573" s="87" t="s">
        <v>9723</v>
      </c>
      <c r="AA2573" s="84"/>
      <c r="AB2573" s="84"/>
      <c r="AC2573" s="92" t="s">
        <v>13601</v>
      </c>
      <c r="AD2573" s="84"/>
      <c r="AE2573" s="84" t="b">
        <v>0</v>
      </c>
      <c r="AF2573" s="84">
        <v>0</v>
      </c>
      <c r="AG2573" s="92" t="s">
        <v>16467</v>
      </c>
      <c r="AH2573" s="84" t="b">
        <v>1</v>
      </c>
      <c r="AI2573" s="84" t="s">
        <v>16522</v>
      </c>
      <c r="AJ2573" s="84"/>
      <c r="AK2573" s="92" t="s">
        <v>16449</v>
      </c>
      <c r="AL2573" s="84" t="b">
        <v>0</v>
      </c>
      <c r="AM2573" s="84">
        <v>26</v>
      </c>
      <c r="AN2573" s="92" t="s">
        <v>13953</v>
      </c>
      <c r="AO2573" s="84" t="s">
        <v>16535</v>
      </c>
      <c r="AP2573" s="84" t="b">
        <v>0</v>
      </c>
      <c r="AQ2573" s="92" t="s">
        <v>13953</v>
      </c>
      <c r="AR2573" s="84" t="s">
        <v>179</v>
      </c>
      <c r="AS2573" s="84">
        <v>0</v>
      </c>
      <c r="AT2573" s="84">
        <v>0</v>
      </c>
      <c r="AU2573" s="84"/>
      <c r="AV2573" s="84"/>
      <c r="AW2573" s="84"/>
      <c r="AX2573" s="84"/>
      <c r="AY2573" s="84"/>
      <c r="AZ2573" s="84"/>
      <c r="BA2573" s="84"/>
      <c r="BB2573" s="84"/>
      <c r="BC2573">
        <v>1</v>
      </c>
      <c r="BD2573">
        <v>0</v>
      </c>
      <c r="BE2573">
        <v>0</v>
      </c>
      <c r="BF2573">
        <v>0</v>
      </c>
      <c r="BG2573">
        <v>1</v>
      </c>
      <c r="BH2573">
        <v>0</v>
      </c>
    </row>
    <row r="2574" spans="1:60" x14ac:dyDescent="0.3">
      <c r="A2574" s="69" t="s">
        <v>972</v>
      </c>
      <c r="B2574" s="69" t="s">
        <v>1195</v>
      </c>
      <c r="C2574" s="70"/>
      <c r="D2574" s="71"/>
      <c r="E2574" s="72"/>
      <c r="F2574" s="73"/>
      <c r="G2574" s="70"/>
      <c r="H2574" s="74"/>
      <c r="I2574" s="75"/>
      <c r="J2574" s="75"/>
      <c r="K2574" s="36"/>
      <c r="L2574" s="82"/>
      <c r="M2574" s="82"/>
      <c r="N2574" s="77"/>
      <c r="O2574" s="84" t="s">
        <v>2171</v>
      </c>
      <c r="P2574" s="86">
        <v>43862.480868055558</v>
      </c>
      <c r="Q2574" s="84" t="s">
        <v>2444</v>
      </c>
      <c r="R2574" s="87" t="s">
        <v>2845</v>
      </c>
      <c r="S2574" s="84" t="s">
        <v>2869</v>
      </c>
      <c r="T2574" s="84" t="s">
        <v>2918</v>
      </c>
      <c r="U2574" s="84"/>
      <c r="V2574" s="87" t="s">
        <v>3749</v>
      </c>
      <c r="W2574" s="86">
        <v>43862.480868055558</v>
      </c>
      <c r="X2574" s="90">
        <v>43862</v>
      </c>
      <c r="Y2574" s="92" t="s">
        <v>5951</v>
      </c>
      <c r="Z2574" s="87" t="s">
        <v>9723</v>
      </c>
      <c r="AA2574" s="84"/>
      <c r="AB2574" s="84"/>
      <c r="AC2574" s="92" t="s">
        <v>13601</v>
      </c>
      <c r="AD2574" s="84"/>
      <c r="AE2574" s="84" t="b">
        <v>0</v>
      </c>
      <c r="AF2574" s="84">
        <v>0</v>
      </c>
      <c r="AG2574" s="92" t="s">
        <v>16467</v>
      </c>
      <c r="AH2574" s="84" t="b">
        <v>1</v>
      </c>
      <c r="AI2574" s="84" t="s">
        <v>16522</v>
      </c>
      <c r="AJ2574" s="84"/>
      <c r="AK2574" s="92" t="s">
        <v>16449</v>
      </c>
      <c r="AL2574" s="84" t="b">
        <v>0</v>
      </c>
      <c r="AM2574" s="84">
        <v>26</v>
      </c>
      <c r="AN2574" s="92" t="s">
        <v>13953</v>
      </c>
      <c r="AO2574" s="84" t="s">
        <v>16535</v>
      </c>
      <c r="AP2574" s="84" t="b">
        <v>0</v>
      </c>
      <c r="AQ2574" s="92" t="s">
        <v>13953</v>
      </c>
      <c r="AR2574" s="84" t="s">
        <v>179</v>
      </c>
      <c r="AS2574" s="84">
        <v>0</v>
      </c>
      <c r="AT2574" s="84">
        <v>0</v>
      </c>
      <c r="AU2574" s="84"/>
      <c r="AV2574" s="84"/>
      <c r="AW2574" s="84"/>
      <c r="AX2574" s="84"/>
      <c r="AY2574" s="84"/>
      <c r="AZ2574" s="84"/>
      <c r="BA2574" s="84"/>
      <c r="BB2574" s="84"/>
      <c r="BC2574">
        <v>1</v>
      </c>
      <c r="BD2574">
        <v>0</v>
      </c>
      <c r="BE2574">
        <v>0</v>
      </c>
      <c r="BF2574">
        <v>0</v>
      </c>
      <c r="BG2574">
        <v>0</v>
      </c>
      <c r="BH2574">
        <v>1</v>
      </c>
    </row>
    <row r="2575" spans="1:60" x14ac:dyDescent="0.3">
      <c r="A2575" s="69" t="s">
        <v>1309</v>
      </c>
      <c r="B2575" s="69" t="s">
        <v>1309</v>
      </c>
      <c r="C2575" s="70"/>
      <c r="D2575" s="71"/>
      <c r="E2575" s="72"/>
      <c r="F2575" s="73"/>
      <c r="G2575" s="70"/>
      <c r="H2575" s="74"/>
      <c r="I2575" s="75"/>
      <c r="J2575" s="75"/>
      <c r="K2575" s="36"/>
      <c r="L2575" s="82"/>
      <c r="M2575" s="82"/>
      <c r="N2575" s="77"/>
      <c r="O2575" s="84" t="s">
        <v>179</v>
      </c>
      <c r="P2575" s="86">
        <v>43862.481388888889</v>
      </c>
      <c r="Q2575" s="84" t="s">
        <v>2548</v>
      </c>
      <c r="R2575" s="84"/>
      <c r="S2575" s="84"/>
      <c r="T2575" s="84" t="s">
        <v>2927</v>
      </c>
      <c r="U2575" s="87" t="s">
        <v>2994</v>
      </c>
      <c r="V2575" s="87" t="s">
        <v>2994</v>
      </c>
      <c r="W2575" s="86">
        <v>43862.481388888889</v>
      </c>
      <c r="X2575" s="90">
        <v>43862</v>
      </c>
      <c r="Y2575" s="92" t="s">
        <v>6442</v>
      </c>
      <c r="Z2575" s="87" t="s">
        <v>10217</v>
      </c>
      <c r="AA2575" s="84"/>
      <c r="AB2575" s="84"/>
      <c r="AC2575" s="92" t="s">
        <v>14096</v>
      </c>
      <c r="AD2575" s="84"/>
      <c r="AE2575" s="84" t="b">
        <v>0</v>
      </c>
      <c r="AF2575" s="84">
        <v>18</v>
      </c>
      <c r="AG2575" s="92" t="s">
        <v>16467</v>
      </c>
      <c r="AH2575" s="84" t="b">
        <v>0</v>
      </c>
      <c r="AI2575" s="84" t="s">
        <v>16520</v>
      </c>
      <c r="AJ2575" s="84"/>
      <c r="AK2575" s="92" t="s">
        <v>16467</v>
      </c>
      <c r="AL2575" s="84" t="b">
        <v>0</v>
      </c>
      <c r="AM2575" s="84">
        <v>1</v>
      </c>
      <c r="AN2575" s="92" t="s">
        <v>16467</v>
      </c>
      <c r="AO2575" s="84" t="s">
        <v>16535</v>
      </c>
      <c r="AP2575" s="84" t="b">
        <v>0</v>
      </c>
      <c r="AQ2575" s="92" t="s">
        <v>14096</v>
      </c>
      <c r="AR2575" s="84" t="s">
        <v>179</v>
      </c>
      <c r="AS2575" s="84">
        <v>0</v>
      </c>
      <c r="AT2575" s="84">
        <v>0</v>
      </c>
      <c r="AU2575" s="84"/>
      <c r="AV2575" s="84"/>
      <c r="AW2575" s="84"/>
      <c r="AX2575" s="84"/>
      <c r="AY2575" s="84"/>
      <c r="AZ2575" s="84"/>
      <c r="BA2575" s="84"/>
      <c r="BB2575" s="84"/>
      <c r="BC2575">
        <v>1</v>
      </c>
      <c r="BD2575">
        <v>0</v>
      </c>
      <c r="BE2575">
        <v>0</v>
      </c>
      <c r="BF2575">
        <v>1</v>
      </c>
      <c r="BG2575">
        <v>0</v>
      </c>
      <c r="BH2575">
        <v>0</v>
      </c>
    </row>
    <row r="2576" spans="1:60" x14ac:dyDescent="0.3">
      <c r="A2576" s="69" t="s">
        <v>973</v>
      </c>
      <c r="B2576" s="69" t="s">
        <v>1447</v>
      </c>
      <c r="C2576" s="70"/>
      <c r="D2576" s="71"/>
      <c r="E2576" s="72"/>
      <c r="F2576" s="73"/>
      <c r="G2576" s="70"/>
      <c r="H2576" s="74"/>
      <c r="I2576" s="75"/>
      <c r="J2576" s="75"/>
      <c r="K2576" s="36"/>
      <c r="L2576" s="82"/>
      <c r="M2576" s="82"/>
      <c r="N2576" s="77"/>
      <c r="O2576" s="84" t="s">
        <v>2169</v>
      </c>
      <c r="P2576" s="86">
        <v>43862.481527777774</v>
      </c>
      <c r="Q2576" s="84" t="s">
        <v>2226</v>
      </c>
      <c r="R2576" s="84"/>
      <c r="S2576" s="84"/>
      <c r="T2576" s="84"/>
      <c r="U2576" s="84"/>
      <c r="V2576" s="87" t="s">
        <v>3750</v>
      </c>
      <c r="W2576" s="86">
        <v>43862.481527777774</v>
      </c>
      <c r="X2576" s="90">
        <v>43862</v>
      </c>
      <c r="Y2576" s="92" t="s">
        <v>5952</v>
      </c>
      <c r="Z2576" s="87" t="s">
        <v>9724</v>
      </c>
      <c r="AA2576" s="84"/>
      <c r="AB2576" s="84"/>
      <c r="AC2576" s="92" t="s">
        <v>13602</v>
      </c>
      <c r="AD2576" s="84"/>
      <c r="AE2576" s="84" t="b">
        <v>0</v>
      </c>
      <c r="AF2576" s="84">
        <v>0</v>
      </c>
      <c r="AG2576" s="92" t="s">
        <v>16467</v>
      </c>
      <c r="AH2576" s="84" t="b">
        <v>0</v>
      </c>
      <c r="AI2576" s="84" t="s">
        <v>16520</v>
      </c>
      <c r="AJ2576" s="84"/>
      <c r="AK2576" s="92" t="s">
        <v>16467</v>
      </c>
      <c r="AL2576" s="84" t="b">
        <v>0</v>
      </c>
      <c r="AM2576" s="84">
        <v>66</v>
      </c>
      <c r="AN2576" s="92" t="s">
        <v>16308</v>
      </c>
      <c r="AO2576" s="84" t="s">
        <v>16534</v>
      </c>
      <c r="AP2576" s="84" t="b">
        <v>0</v>
      </c>
      <c r="AQ2576" s="92" t="s">
        <v>16308</v>
      </c>
      <c r="AR2576" s="84" t="s">
        <v>179</v>
      </c>
      <c r="AS2576" s="84">
        <v>0</v>
      </c>
      <c r="AT2576" s="84">
        <v>0</v>
      </c>
      <c r="AU2576" s="84"/>
      <c r="AV2576" s="84"/>
      <c r="AW2576" s="84"/>
      <c r="AX2576" s="84"/>
      <c r="AY2576" s="84"/>
      <c r="AZ2576" s="84"/>
      <c r="BA2576" s="84"/>
      <c r="BB2576" s="84"/>
      <c r="BC2576">
        <v>1</v>
      </c>
      <c r="BD2576">
        <v>0</v>
      </c>
      <c r="BE2576">
        <v>0</v>
      </c>
      <c r="BF2576">
        <v>0</v>
      </c>
      <c r="BG2576">
        <v>1</v>
      </c>
      <c r="BH2576">
        <v>0</v>
      </c>
    </row>
    <row r="2577" spans="1:60" x14ac:dyDescent="0.3">
      <c r="A2577" s="69" t="s">
        <v>1109</v>
      </c>
      <c r="B2577" s="69" t="s">
        <v>2118</v>
      </c>
      <c r="C2577" s="70"/>
      <c r="D2577" s="71"/>
      <c r="E2577" s="72"/>
      <c r="F2577" s="73"/>
      <c r="G2577" s="70"/>
      <c r="H2577" s="74"/>
      <c r="I2577" s="75"/>
      <c r="J2577" s="75"/>
      <c r="K2577" s="36"/>
      <c r="L2577" s="82"/>
      <c r="M2577" s="82"/>
      <c r="N2577" s="77"/>
      <c r="O2577" s="84" t="s">
        <v>2169</v>
      </c>
      <c r="P2577" s="86">
        <v>43862.482361111113</v>
      </c>
      <c r="Q2577" s="84" t="s">
        <v>2406</v>
      </c>
      <c r="R2577" s="84"/>
      <c r="S2577" s="84"/>
      <c r="T2577" s="84" t="s">
        <v>2883</v>
      </c>
      <c r="U2577" s="84"/>
      <c r="V2577" s="87" t="s">
        <v>3877</v>
      </c>
      <c r="W2577" s="86">
        <v>43862.482361111113</v>
      </c>
      <c r="X2577" s="90">
        <v>43862</v>
      </c>
      <c r="Y2577" s="92" t="s">
        <v>6177</v>
      </c>
      <c r="Z2577" s="87" t="s">
        <v>9947</v>
      </c>
      <c r="AA2577" s="84"/>
      <c r="AB2577" s="84"/>
      <c r="AC2577" s="92" t="s">
        <v>13826</v>
      </c>
      <c r="AD2577" s="84"/>
      <c r="AE2577" s="84" t="b">
        <v>0</v>
      </c>
      <c r="AF2577" s="84">
        <v>0</v>
      </c>
      <c r="AG2577" s="92" t="s">
        <v>16467</v>
      </c>
      <c r="AH2577" s="84" t="b">
        <v>0</v>
      </c>
      <c r="AI2577" s="84" t="s">
        <v>16520</v>
      </c>
      <c r="AJ2577" s="84"/>
      <c r="AK2577" s="92" t="s">
        <v>16467</v>
      </c>
      <c r="AL2577" s="84" t="b">
        <v>0</v>
      </c>
      <c r="AM2577" s="84">
        <v>44</v>
      </c>
      <c r="AN2577" s="92" t="s">
        <v>16410</v>
      </c>
      <c r="AO2577" s="84" t="s">
        <v>16535</v>
      </c>
      <c r="AP2577" s="84" t="b">
        <v>0</v>
      </c>
      <c r="AQ2577" s="92" t="s">
        <v>16410</v>
      </c>
      <c r="AR2577" s="84" t="s">
        <v>179</v>
      </c>
      <c r="AS2577" s="84">
        <v>0</v>
      </c>
      <c r="AT2577" s="84">
        <v>0</v>
      </c>
      <c r="AU2577" s="84"/>
      <c r="AV2577" s="84"/>
      <c r="AW2577" s="84"/>
      <c r="AX2577" s="84"/>
      <c r="AY2577" s="84"/>
      <c r="AZ2577" s="84"/>
      <c r="BA2577" s="84"/>
      <c r="BB2577" s="84"/>
      <c r="BC2577">
        <v>1</v>
      </c>
      <c r="BD2577">
        <v>0</v>
      </c>
      <c r="BE2577">
        <v>0</v>
      </c>
      <c r="BF2577">
        <v>0</v>
      </c>
      <c r="BG2577">
        <v>1</v>
      </c>
      <c r="BH2577">
        <v>0</v>
      </c>
    </row>
    <row r="2578" spans="1:60" x14ac:dyDescent="0.3">
      <c r="A2578" s="69" t="s">
        <v>1007</v>
      </c>
      <c r="B2578" s="69" t="s">
        <v>1955</v>
      </c>
      <c r="C2578" s="70"/>
      <c r="D2578" s="71"/>
      <c r="E2578" s="72"/>
      <c r="F2578" s="73"/>
      <c r="G2578" s="70"/>
      <c r="H2578" s="74"/>
      <c r="I2578" s="75"/>
      <c r="J2578" s="75"/>
      <c r="K2578" s="36"/>
      <c r="L2578" s="82"/>
      <c r="M2578" s="82"/>
      <c r="N2578" s="77"/>
      <c r="O2578" s="84" t="s">
        <v>2169</v>
      </c>
      <c r="P2578" s="86">
        <v>43862.482812499999</v>
      </c>
      <c r="Q2578" s="84" t="s">
        <v>2201</v>
      </c>
      <c r="R2578" s="84"/>
      <c r="S2578" s="84"/>
      <c r="T2578" s="84"/>
      <c r="U2578" s="84"/>
      <c r="V2578" s="87" t="s">
        <v>3783</v>
      </c>
      <c r="W2578" s="86">
        <v>43862.482812499999</v>
      </c>
      <c r="X2578" s="90">
        <v>43862</v>
      </c>
      <c r="Y2578" s="92" t="s">
        <v>7914</v>
      </c>
      <c r="Z2578" s="87" t="s">
        <v>11743</v>
      </c>
      <c r="AA2578" s="84"/>
      <c r="AB2578" s="84"/>
      <c r="AC2578" s="92" t="s">
        <v>15645</v>
      </c>
      <c r="AD2578" s="84"/>
      <c r="AE2578" s="84" t="b">
        <v>0</v>
      </c>
      <c r="AF2578" s="84">
        <v>0</v>
      </c>
      <c r="AG2578" s="92" t="s">
        <v>16467</v>
      </c>
      <c r="AH2578" s="84" t="b">
        <v>0</v>
      </c>
      <c r="AI2578" s="84" t="s">
        <v>16520</v>
      </c>
      <c r="AJ2578" s="84"/>
      <c r="AK2578" s="92" t="s">
        <v>16467</v>
      </c>
      <c r="AL2578" s="84" t="b">
        <v>0</v>
      </c>
      <c r="AM2578" s="84">
        <v>22</v>
      </c>
      <c r="AN2578" s="92" t="s">
        <v>15831</v>
      </c>
      <c r="AO2578" s="84" t="s">
        <v>16534</v>
      </c>
      <c r="AP2578" s="84" t="b">
        <v>0</v>
      </c>
      <c r="AQ2578" s="92" t="s">
        <v>15831</v>
      </c>
      <c r="AR2578" s="84" t="s">
        <v>179</v>
      </c>
      <c r="AS2578" s="84">
        <v>0</v>
      </c>
      <c r="AT2578" s="84">
        <v>0</v>
      </c>
      <c r="AU2578" s="84"/>
      <c r="AV2578" s="84"/>
      <c r="AW2578" s="84"/>
      <c r="AX2578" s="84"/>
      <c r="AY2578" s="84"/>
      <c r="AZ2578" s="84"/>
      <c r="BA2578" s="84"/>
      <c r="BB2578" s="84"/>
      <c r="BC2578">
        <v>1</v>
      </c>
      <c r="BD2578">
        <v>0</v>
      </c>
      <c r="BE2578">
        <v>0</v>
      </c>
      <c r="BF2578">
        <v>0</v>
      </c>
      <c r="BG2578">
        <v>1</v>
      </c>
      <c r="BH2578">
        <v>0</v>
      </c>
    </row>
    <row r="2579" spans="1:60" x14ac:dyDescent="0.3">
      <c r="A2579" s="69" t="s">
        <v>1817</v>
      </c>
      <c r="B2579" s="69" t="s">
        <v>1945</v>
      </c>
      <c r="C2579" s="70"/>
      <c r="D2579" s="71"/>
      <c r="E2579" s="72"/>
      <c r="F2579" s="73"/>
      <c r="G2579" s="70"/>
      <c r="H2579" s="74"/>
      <c r="I2579" s="75"/>
      <c r="J2579" s="75"/>
      <c r="K2579" s="36"/>
      <c r="L2579" s="82"/>
      <c r="M2579" s="82"/>
      <c r="N2579" s="77"/>
      <c r="O2579" s="84" t="s">
        <v>2169</v>
      </c>
      <c r="P2579" s="86">
        <v>43862.483055555553</v>
      </c>
      <c r="Q2579" s="84" t="s">
        <v>2744</v>
      </c>
      <c r="R2579" s="84"/>
      <c r="S2579" s="84"/>
      <c r="T2579" s="84"/>
      <c r="U2579" s="84"/>
      <c r="V2579" s="87" t="s">
        <v>4529</v>
      </c>
      <c r="W2579" s="86">
        <v>43862.483055555553</v>
      </c>
      <c r="X2579" s="90">
        <v>43862</v>
      </c>
      <c r="Y2579" s="92" t="s">
        <v>7669</v>
      </c>
      <c r="Z2579" s="87" t="s">
        <v>11488</v>
      </c>
      <c r="AA2579" s="84"/>
      <c r="AB2579" s="84"/>
      <c r="AC2579" s="92" t="s">
        <v>15381</v>
      </c>
      <c r="AD2579" s="84"/>
      <c r="AE2579" s="84" t="b">
        <v>0</v>
      </c>
      <c r="AF2579" s="84">
        <v>0</v>
      </c>
      <c r="AG2579" s="92" t="s">
        <v>16467</v>
      </c>
      <c r="AH2579" s="84" t="b">
        <v>1</v>
      </c>
      <c r="AI2579" s="84" t="s">
        <v>16521</v>
      </c>
      <c r="AJ2579" s="84"/>
      <c r="AK2579" s="92" t="s">
        <v>16530</v>
      </c>
      <c r="AL2579" s="84" t="b">
        <v>0</v>
      </c>
      <c r="AM2579" s="84">
        <v>3</v>
      </c>
      <c r="AN2579" s="92" t="s">
        <v>15761</v>
      </c>
      <c r="AO2579" s="84" t="s">
        <v>16534</v>
      </c>
      <c r="AP2579" s="84" t="b">
        <v>0</v>
      </c>
      <c r="AQ2579" s="92" t="s">
        <v>15761</v>
      </c>
      <c r="AR2579" s="84" t="s">
        <v>179</v>
      </c>
      <c r="AS2579" s="84">
        <v>0</v>
      </c>
      <c r="AT2579" s="84">
        <v>0</v>
      </c>
      <c r="AU2579" s="84"/>
      <c r="AV2579" s="84"/>
      <c r="AW2579" s="84"/>
      <c r="AX2579" s="84"/>
      <c r="AY2579" s="84"/>
      <c r="AZ2579" s="84"/>
      <c r="BA2579" s="84"/>
      <c r="BB2579" s="84"/>
      <c r="BC2579">
        <v>1</v>
      </c>
      <c r="BD2579">
        <v>0</v>
      </c>
      <c r="BE2579">
        <v>0</v>
      </c>
      <c r="BF2579">
        <v>0</v>
      </c>
      <c r="BG2579">
        <v>1</v>
      </c>
      <c r="BH2579">
        <v>0</v>
      </c>
    </row>
    <row r="2580" spans="1:60" x14ac:dyDescent="0.3">
      <c r="A2580" s="69" t="s">
        <v>973</v>
      </c>
      <c r="B2580" s="69" t="s">
        <v>973</v>
      </c>
      <c r="C2580" s="70"/>
      <c r="D2580" s="71"/>
      <c r="E2580" s="72"/>
      <c r="F2580" s="73"/>
      <c r="G2580" s="70"/>
      <c r="H2580" s="74"/>
      <c r="I2580" s="75"/>
      <c r="J2580" s="75"/>
      <c r="K2580" s="36"/>
      <c r="L2580" s="82"/>
      <c r="M2580" s="82"/>
      <c r="N2580" s="77"/>
      <c r="O2580" s="84" t="s">
        <v>179</v>
      </c>
      <c r="P2580" s="86">
        <v>43862.483553240738</v>
      </c>
      <c r="Q2580" s="84" t="s">
        <v>2454</v>
      </c>
      <c r="R2580" s="84"/>
      <c r="S2580" s="84"/>
      <c r="T2580" s="84" t="s">
        <v>2873</v>
      </c>
      <c r="U2580" s="84"/>
      <c r="V2580" s="87" t="s">
        <v>3750</v>
      </c>
      <c r="W2580" s="86">
        <v>43862.483553240738</v>
      </c>
      <c r="X2580" s="90">
        <v>43862</v>
      </c>
      <c r="Y2580" s="92" t="s">
        <v>5953</v>
      </c>
      <c r="Z2580" s="87" t="s">
        <v>9725</v>
      </c>
      <c r="AA2580" s="84"/>
      <c r="AB2580" s="84"/>
      <c r="AC2580" s="92" t="s">
        <v>13603</v>
      </c>
      <c r="AD2580" s="84"/>
      <c r="AE2580" s="84" t="b">
        <v>0</v>
      </c>
      <c r="AF2580" s="84">
        <v>0</v>
      </c>
      <c r="AG2580" s="92" t="s">
        <v>16467</v>
      </c>
      <c r="AH2580" s="84" t="b">
        <v>0</v>
      </c>
      <c r="AI2580" s="84" t="s">
        <v>16520</v>
      </c>
      <c r="AJ2580" s="84"/>
      <c r="AK2580" s="92" t="s">
        <v>16467</v>
      </c>
      <c r="AL2580" s="84" t="b">
        <v>0</v>
      </c>
      <c r="AM2580" s="84">
        <v>0</v>
      </c>
      <c r="AN2580" s="92" t="s">
        <v>16467</v>
      </c>
      <c r="AO2580" s="84" t="s">
        <v>16534</v>
      </c>
      <c r="AP2580" s="84" t="b">
        <v>0</v>
      </c>
      <c r="AQ2580" s="92" t="s">
        <v>13603</v>
      </c>
      <c r="AR2580" s="84" t="s">
        <v>179</v>
      </c>
      <c r="AS2580" s="84">
        <v>0</v>
      </c>
      <c r="AT2580" s="84">
        <v>0</v>
      </c>
      <c r="AU2580" s="84"/>
      <c r="AV2580" s="84"/>
      <c r="AW2580" s="84"/>
      <c r="AX2580" s="84"/>
      <c r="AY2580" s="84"/>
      <c r="AZ2580" s="84"/>
      <c r="BA2580" s="84"/>
      <c r="BB2580" s="84"/>
      <c r="BC2580">
        <v>1</v>
      </c>
      <c r="BD2580">
        <v>0</v>
      </c>
      <c r="BE2580">
        <v>0</v>
      </c>
      <c r="BF2580">
        <v>1</v>
      </c>
      <c r="BG2580">
        <v>0</v>
      </c>
      <c r="BH2580">
        <v>0</v>
      </c>
    </row>
    <row r="2581" spans="1:60" x14ac:dyDescent="0.3">
      <c r="A2581" s="69" t="s">
        <v>974</v>
      </c>
      <c r="B2581" s="69" t="s">
        <v>993</v>
      </c>
      <c r="C2581" s="70"/>
      <c r="D2581" s="71"/>
      <c r="E2581" s="72"/>
      <c r="F2581" s="73"/>
      <c r="G2581" s="70"/>
      <c r="H2581" s="74"/>
      <c r="I2581" s="75"/>
      <c r="J2581" s="75"/>
      <c r="K2581" s="36"/>
      <c r="L2581" s="82"/>
      <c r="M2581" s="82"/>
      <c r="N2581" s="77"/>
      <c r="O2581" s="84" t="s">
        <v>2169</v>
      </c>
      <c r="P2581" s="86">
        <v>43862.483726851853</v>
      </c>
      <c r="Q2581" s="84" t="s">
        <v>2452</v>
      </c>
      <c r="R2581" s="84"/>
      <c r="S2581" s="84"/>
      <c r="T2581" s="84" t="s">
        <v>2919</v>
      </c>
      <c r="U2581" s="84"/>
      <c r="V2581" s="87" t="s">
        <v>3751</v>
      </c>
      <c r="W2581" s="86">
        <v>43862.483726851853</v>
      </c>
      <c r="X2581" s="90">
        <v>43862</v>
      </c>
      <c r="Y2581" s="92" t="s">
        <v>5954</v>
      </c>
      <c r="Z2581" s="87" t="s">
        <v>9726</v>
      </c>
      <c r="AA2581" s="84"/>
      <c r="AB2581" s="84"/>
      <c r="AC2581" s="92" t="s">
        <v>13604</v>
      </c>
      <c r="AD2581" s="84"/>
      <c r="AE2581" s="84" t="b">
        <v>0</v>
      </c>
      <c r="AF2581" s="84">
        <v>0</v>
      </c>
      <c r="AG2581" s="92" t="s">
        <v>16467</v>
      </c>
      <c r="AH2581" s="84" t="b">
        <v>0</v>
      </c>
      <c r="AI2581" s="84" t="s">
        <v>16520</v>
      </c>
      <c r="AJ2581" s="84"/>
      <c r="AK2581" s="92" t="s">
        <v>16467</v>
      </c>
      <c r="AL2581" s="84" t="b">
        <v>0</v>
      </c>
      <c r="AM2581" s="84">
        <v>6</v>
      </c>
      <c r="AN2581" s="92" t="s">
        <v>14601</v>
      </c>
      <c r="AO2581" s="84" t="s">
        <v>16535</v>
      </c>
      <c r="AP2581" s="84" t="b">
        <v>0</v>
      </c>
      <c r="AQ2581" s="92" t="s">
        <v>14601</v>
      </c>
      <c r="AR2581" s="84" t="s">
        <v>179</v>
      </c>
      <c r="AS2581" s="84">
        <v>0</v>
      </c>
      <c r="AT2581" s="84">
        <v>0</v>
      </c>
      <c r="AU2581" s="84"/>
      <c r="AV2581" s="84"/>
      <c r="AW2581" s="84"/>
      <c r="AX2581" s="84"/>
      <c r="AY2581" s="84"/>
      <c r="AZ2581" s="84"/>
      <c r="BA2581" s="84"/>
      <c r="BB2581" s="84"/>
      <c r="BC2581">
        <v>1</v>
      </c>
      <c r="BD2581">
        <v>0</v>
      </c>
      <c r="BE2581">
        <v>0</v>
      </c>
      <c r="BF2581">
        <v>0</v>
      </c>
      <c r="BG2581">
        <v>1</v>
      </c>
      <c r="BH2581">
        <v>0</v>
      </c>
    </row>
    <row r="2582" spans="1:60" x14ac:dyDescent="0.3">
      <c r="A2582" s="69" t="s">
        <v>974</v>
      </c>
      <c r="B2582" s="69" t="s">
        <v>992</v>
      </c>
      <c r="C2582" s="70"/>
      <c r="D2582" s="71"/>
      <c r="E2582" s="72"/>
      <c r="F2582" s="73"/>
      <c r="G2582" s="70"/>
      <c r="H2582" s="74"/>
      <c r="I2582" s="75"/>
      <c r="J2582" s="75"/>
      <c r="K2582" s="36"/>
      <c r="L2582" s="82"/>
      <c r="M2582" s="82"/>
      <c r="N2582" s="77"/>
      <c r="O2582" s="84" t="s">
        <v>2169</v>
      </c>
      <c r="P2582" s="86">
        <v>43862.483784722222</v>
      </c>
      <c r="Q2582" s="84" t="s">
        <v>2441</v>
      </c>
      <c r="R2582" s="84"/>
      <c r="S2582" s="84"/>
      <c r="T2582" s="84" t="s">
        <v>2917</v>
      </c>
      <c r="U2582" s="84"/>
      <c r="V2582" s="87" t="s">
        <v>3751</v>
      </c>
      <c r="W2582" s="86">
        <v>43862.483784722222</v>
      </c>
      <c r="X2582" s="90">
        <v>43862</v>
      </c>
      <c r="Y2582" s="92" t="s">
        <v>5955</v>
      </c>
      <c r="Z2582" s="87" t="s">
        <v>9727</v>
      </c>
      <c r="AA2582" s="84"/>
      <c r="AB2582" s="84"/>
      <c r="AC2582" s="92" t="s">
        <v>13605</v>
      </c>
      <c r="AD2582" s="84"/>
      <c r="AE2582" s="84" t="b">
        <v>0</v>
      </c>
      <c r="AF2582" s="84">
        <v>0</v>
      </c>
      <c r="AG2582" s="92" t="s">
        <v>16467</v>
      </c>
      <c r="AH2582" s="84" t="b">
        <v>0</v>
      </c>
      <c r="AI2582" s="84" t="s">
        <v>16520</v>
      </c>
      <c r="AJ2582" s="84"/>
      <c r="AK2582" s="92" t="s">
        <v>16467</v>
      </c>
      <c r="AL2582" s="84" t="b">
        <v>0</v>
      </c>
      <c r="AM2582" s="84">
        <v>3</v>
      </c>
      <c r="AN2582" s="92" t="s">
        <v>13627</v>
      </c>
      <c r="AO2582" s="84" t="s">
        <v>16535</v>
      </c>
      <c r="AP2582" s="84" t="b">
        <v>0</v>
      </c>
      <c r="AQ2582" s="92" t="s">
        <v>13627</v>
      </c>
      <c r="AR2582" s="84" t="s">
        <v>179</v>
      </c>
      <c r="AS2582" s="84">
        <v>0</v>
      </c>
      <c r="AT2582" s="84">
        <v>0</v>
      </c>
      <c r="AU2582" s="84"/>
      <c r="AV2582" s="84"/>
      <c r="AW2582" s="84"/>
      <c r="AX2582" s="84"/>
      <c r="AY2582" s="84"/>
      <c r="AZ2582" s="84"/>
      <c r="BA2582" s="84"/>
      <c r="BB2582" s="84"/>
      <c r="BC2582">
        <v>1</v>
      </c>
      <c r="BD2582">
        <v>0</v>
      </c>
      <c r="BE2582">
        <v>0</v>
      </c>
      <c r="BF2582">
        <v>0</v>
      </c>
      <c r="BG2582">
        <v>1</v>
      </c>
      <c r="BH2582">
        <v>0</v>
      </c>
    </row>
    <row r="2583" spans="1:60" x14ac:dyDescent="0.3">
      <c r="A2583" s="69" t="s">
        <v>1817</v>
      </c>
      <c r="B2583" s="69" t="s">
        <v>1335</v>
      </c>
      <c r="C2583" s="70"/>
      <c r="D2583" s="71"/>
      <c r="E2583" s="72"/>
      <c r="F2583" s="73"/>
      <c r="G2583" s="70"/>
      <c r="H2583" s="74"/>
      <c r="I2583" s="75"/>
      <c r="J2583" s="75"/>
      <c r="K2583" s="36"/>
      <c r="L2583" s="82"/>
      <c r="M2583" s="82"/>
      <c r="N2583" s="77"/>
      <c r="O2583" s="84" t="s">
        <v>2169</v>
      </c>
      <c r="P2583" s="86">
        <v>43862.484710648147</v>
      </c>
      <c r="Q2583" s="84" t="s">
        <v>2326</v>
      </c>
      <c r="R2583" s="84"/>
      <c r="S2583" s="84"/>
      <c r="T2583" s="84" t="s">
        <v>2873</v>
      </c>
      <c r="U2583" s="87" t="s">
        <v>2968</v>
      </c>
      <c r="V2583" s="87" t="s">
        <v>2968</v>
      </c>
      <c r="W2583" s="86">
        <v>43862.484710648147</v>
      </c>
      <c r="X2583" s="90">
        <v>43862</v>
      </c>
      <c r="Y2583" s="92" t="s">
        <v>7670</v>
      </c>
      <c r="Z2583" s="87" t="s">
        <v>11489</v>
      </c>
      <c r="AA2583" s="84"/>
      <c r="AB2583" s="84"/>
      <c r="AC2583" s="92" t="s">
        <v>15382</v>
      </c>
      <c r="AD2583" s="84"/>
      <c r="AE2583" s="84" t="b">
        <v>0</v>
      </c>
      <c r="AF2583" s="84">
        <v>0</v>
      </c>
      <c r="AG2583" s="92" t="s">
        <v>16467</v>
      </c>
      <c r="AH2583" s="84" t="b">
        <v>0</v>
      </c>
      <c r="AI2583" s="84" t="s">
        <v>16522</v>
      </c>
      <c r="AJ2583" s="84"/>
      <c r="AK2583" s="92" t="s">
        <v>16467</v>
      </c>
      <c r="AL2583" s="84" t="b">
        <v>0</v>
      </c>
      <c r="AM2583" s="84">
        <v>10</v>
      </c>
      <c r="AN2583" s="92" t="s">
        <v>15750</v>
      </c>
      <c r="AO2583" s="84" t="s">
        <v>16534</v>
      </c>
      <c r="AP2583" s="84" t="b">
        <v>0</v>
      </c>
      <c r="AQ2583" s="92" t="s">
        <v>15750</v>
      </c>
      <c r="AR2583" s="84" t="s">
        <v>179</v>
      </c>
      <c r="AS2583" s="84">
        <v>0</v>
      </c>
      <c r="AT2583" s="84">
        <v>0</v>
      </c>
      <c r="AU2583" s="84"/>
      <c r="AV2583" s="84"/>
      <c r="AW2583" s="84"/>
      <c r="AX2583" s="84"/>
      <c r="AY2583" s="84"/>
      <c r="AZ2583" s="84"/>
      <c r="BA2583" s="84"/>
      <c r="BB2583" s="84"/>
      <c r="BC2583">
        <v>1</v>
      </c>
      <c r="BD2583">
        <v>0</v>
      </c>
      <c r="BE2583">
        <v>0</v>
      </c>
      <c r="BF2583">
        <v>0</v>
      </c>
      <c r="BG2583">
        <v>1</v>
      </c>
      <c r="BH2583">
        <v>0</v>
      </c>
    </row>
    <row r="2584" spans="1:60" x14ac:dyDescent="0.3">
      <c r="A2584" s="69" t="s">
        <v>1101</v>
      </c>
      <c r="B2584" s="69" t="s">
        <v>2103</v>
      </c>
      <c r="C2584" s="70"/>
      <c r="D2584" s="71"/>
      <c r="E2584" s="72"/>
      <c r="F2584" s="73"/>
      <c r="G2584" s="70"/>
      <c r="H2584" s="74"/>
      <c r="I2584" s="75"/>
      <c r="J2584" s="75"/>
      <c r="K2584" s="36"/>
      <c r="L2584" s="82"/>
      <c r="M2584" s="82"/>
      <c r="N2584" s="77"/>
      <c r="O2584" s="84" t="s">
        <v>2169</v>
      </c>
      <c r="P2584" s="86">
        <v>43862.484837962962</v>
      </c>
      <c r="Q2584" s="84" t="s">
        <v>2283</v>
      </c>
      <c r="R2584" s="84"/>
      <c r="S2584" s="84"/>
      <c r="T2584" s="84" t="s">
        <v>2873</v>
      </c>
      <c r="U2584" s="84"/>
      <c r="V2584" s="87" t="s">
        <v>3870</v>
      </c>
      <c r="W2584" s="86">
        <v>43862.484837962962</v>
      </c>
      <c r="X2584" s="90">
        <v>43862</v>
      </c>
      <c r="Y2584" s="92" t="s">
        <v>6143</v>
      </c>
      <c r="Z2584" s="87" t="s">
        <v>9913</v>
      </c>
      <c r="AA2584" s="84"/>
      <c r="AB2584" s="84"/>
      <c r="AC2584" s="92" t="s">
        <v>13792</v>
      </c>
      <c r="AD2584" s="84"/>
      <c r="AE2584" s="84" t="b">
        <v>0</v>
      </c>
      <c r="AF2584" s="84">
        <v>0</v>
      </c>
      <c r="AG2584" s="92" t="s">
        <v>16467</v>
      </c>
      <c r="AH2584" s="84" t="b">
        <v>0</v>
      </c>
      <c r="AI2584" s="84" t="s">
        <v>16520</v>
      </c>
      <c r="AJ2584" s="84"/>
      <c r="AK2584" s="92" t="s">
        <v>16467</v>
      </c>
      <c r="AL2584" s="84" t="b">
        <v>0</v>
      </c>
      <c r="AM2584" s="84">
        <v>34</v>
      </c>
      <c r="AN2584" s="92" t="s">
        <v>16304</v>
      </c>
      <c r="AO2584" s="84" t="s">
        <v>16535</v>
      </c>
      <c r="AP2584" s="84" t="b">
        <v>0</v>
      </c>
      <c r="AQ2584" s="92" t="s">
        <v>16304</v>
      </c>
      <c r="AR2584" s="84" t="s">
        <v>179</v>
      </c>
      <c r="AS2584" s="84">
        <v>0</v>
      </c>
      <c r="AT2584" s="84">
        <v>0</v>
      </c>
      <c r="AU2584" s="84"/>
      <c r="AV2584" s="84"/>
      <c r="AW2584" s="84"/>
      <c r="AX2584" s="84"/>
      <c r="AY2584" s="84"/>
      <c r="AZ2584" s="84"/>
      <c r="BA2584" s="84"/>
      <c r="BB2584" s="84"/>
      <c r="BC2584">
        <v>1</v>
      </c>
      <c r="BD2584">
        <v>0</v>
      </c>
      <c r="BE2584">
        <v>0</v>
      </c>
      <c r="BF2584">
        <v>0</v>
      </c>
      <c r="BG2584">
        <v>1</v>
      </c>
      <c r="BH2584">
        <v>0</v>
      </c>
    </row>
    <row r="2585" spans="1:60" x14ac:dyDescent="0.3">
      <c r="A2585" s="69" t="s">
        <v>1890</v>
      </c>
      <c r="B2585" s="69" t="s">
        <v>2124</v>
      </c>
      <c r="C2585" s="70"/>
      <c r="D2585" s="71"/>
      <c r="E2585" s="72"/>
      <c r="F2585" s="73"/>
      <c r="G2585" s="70"/>
      <c r="H2585" s="74"/>
      <c r="I2585" s="75"/>
      <c r="J2585" s="75"/>
      <c r="K2585" s="36"/>
      <c r="L2585" s="82"/>
      <c r="M2585" s="82"/>
      <c r="N2585" s="77"/>
      <c r="O2585" s="84" t="s">
        <v>2169</v>
      </c>
      <c r="P2585" s="86">
        <v>43862.484837962962</v>
      </c>
      <c r="Q2585" s="84" t="s">
        <v>2413</v>
      </c>
      <c r="R2585" s="84"/>
      <c r="S2585" s="84"/>
      <c r="T2585" s="84"/>
      <c r="U2585" s="84"/>
      <c r="V2585" s="87" t="s">
        <v>4593</v>
      </c>
      <c r="W2585" s="86">
        <v>43862.484837962962</v>
      </c>
      <c r="X2585" s="90">
        <v>43862</v>
      </c>
      <c r="Y2585" s="92" t="s">
        <v>6143</v>
      </c>
      <c r="Z2585" s="87" t="s">
        <v>11654</v>
      </c>
      <c r="AA2585" s="84"/>
      <c r="AB2585" s="84"/>
      <c r="AC2585" s="92" t="s">
        <v>15554</v>
      </c>
      <c r="AD2585" s="84"/>
      <c r="AE2585" s="84" t="b">
        <v>0</v>
      </c>
      <c r="AF2585" s="84">
        <v>0</v>
      </c>
      <c r="AG2585" s="92" t="s">
        <v>16467</v>
      </c>
      <c r="AH2585" s="84" t="b">
        <v>0</v>
      </c>
      <c r="AI2585" s="84" t="s">
        <v>16520</v>
      </c>
      <c r="AJ2585" s="84"/>
      <c r="AK2585" s="92" t="s">
        <v>16467</v>
      </c>
      <c r="AL2585" s="84" t="b">
        <v>0</v>
      </c>
      <c r="AM2585" s="84">
        <v>43</v>
      </c>
      <c r="AN2585" s="92" t="s">
        <v>16419</v>
      </c>
      <c r="AO2585" s="84" t="s">
        <v>16534</v>
      </c>
      <c r="AP2585" s="84" t="b">
        <v>0</v>
      </c>
      <c r="AQ2585" s="92" t="s">
        <v>16419</v>
      </c>
      <c r="AR2585" s="84" t="s">
        <v>179</v>
      </c>
      <c r="AS2585" s="84">
        <v>0</v>
      </c>
      <c r="AT2585" s="84">
        <v>0</v>
      </c>
      <c r="AU2585" s="84"/>
      <c r="AV2585" s="84"/>
      <c r="AW2585" s="84"/>
      <c r="AX2585" s="84"/>
      <c r="AY2585" s="84"/>
      <c r="AZ2585" s="84"/>
      <c r="BA2585" s="84"/>
      <c r="BB2585" s="84"/>
      <c r="BC2585">
        <v>1</v>
      </c>
      <c r="BD2585">
        <v>0</v>
      </c>
      <c r="BE2585">
        <v>0</v>
      </c>
      <c r="BF2585">
        <v>0</v>
      </c>
      <c r="BG2585">
        <v>1</v>
      </c>
      <c r="BH2585">
        <v>0</v>
      </c>
    </row>
    <row r="2586" spans="1:60" x14ac:dyDescent="0.3">
      <c r="A2586" s="69" t="s">
        <v>1817</v>
      </c>
      <c r="B2586" s="69" t="s">
        <v>2128</v>
      </c>
      <c r="C2586" s="70"/>
      <c r="D2586" s="71"/>
      <c r="E2586" s="72"/>
      <c r="F2586" s="73"/>
      <c r="G2586" s="70"/>
      <c r="H2586" s="74"/>
      <c r="I2586" s="75"/>
      <c r="J2586" s="75"/>
      <c r="K2586" s="36"/>
      <c r="L2586" s="82"/>
      <c r="M2586" s="82"/>
      <c r="N2586" s="77"/>
      <c r="O2586" s="84" t="s">
        <v>2168</v>
      </c>
      <c r="P2586" s="86">
        <v>43862.485000000001</v>
      </c>
      <c r="Q2586" s="84" t="s">
        <v>2269</v>
      </c>
      <c r="R2586" s="84"/>
      <c r="S2586" s="84"/>
      <c r="T2586" s="84"/>
      <c r="U2586" s="84"/>
      <c r="V2586" s="87" t="s">
        <v>4529</v>
      </c>
      <c r="W2586" s="86">
        <v>43862.485000000001</v>
      </c>
      <c r="X2586" s="90">
        <v>43862</v>
      </c>
      <c r="Y2586" s="92" t="s">
        <v>7671</v>
      </c>
      <c r="Z2586" s="87" t="s">
        <v>11490</v>
      </c>
      <c r="AA2586" s="84"/>
      <c r="AB2586" s="84"/>
      <c r="AC2586" s="92" t="s">
        <v>15383</v>
      </c>
      <c r="AD2586" s="84"/>
      <c r="AE2586" s="84" t="b">
        <v>0</v>
      </c>
      <c r="AF2586" s="84">
        <v>0</v>
      </c>
      <c r="AG2586" s="92" t="s">
        <v>16467</v>
      </c>
      <c r="AH2586" s="84" t="b">
        <v>0</v>
      </c>
      <c r="AI2586" s="84" t="s">
        <v>16520</v>
      </c>
      <c r="AJ2586" s="84"/>
      <c r="AK2586" s="92" t="s">
        <v>16467</v>
      </c>
      <c r="AL2586" s="84" t="b">
        <v>0</v>
      </c>
      <c r="AM2586" s="84">
        <v>12</v>
      </c>
      <c r="AN2586" s="92" t="s">
        <v>15398</v>
      </c>
      <c r="AO2586" s="84" t="s">
        <v>16534</v>
      </c>
      <c r="AP2586" s="84" t="b">
        <v>0</v>
      </c>
      <c r="AQ2586" s="92" t="s">
        <v>15398</v>
      </c>
      <c r="AR2586" s="84" t="s">
        <v>179</v>
      </c>
      <c r="AS2586" s="84">
        <v>0</v>
      </c>
      <c r="AT2586" s="84">
        <v>0</v>
      </c>
      <c r="AU2586" s="84"/>
      <c r="AV2586" s="84"/>
      <c r="AW2586" s="84"/>
      <c r="AX2586" s="84"/>
      <c r="AY2586" s="84"/>
      <c r="AZ2586" s="84"/>
      <c r="BA2586" s="84"/>
      <c r="BB2586" s="84"/>
      <c r="BC2586">
        <v>6</v>
      </c>
      <c r="BD2586">
        <v>0</v>
      </c>
      <c r="BE2586">
        <v>6</v>
      </c>
      <c r="BF2586">
        <v>0</v>
      </c>
      <c r="BG2586">
        <v>0</v>
      </c>
      <c r="BH2586">
        <v>0</v>
      </c>
    </row>
    <row r="2587" spans="1:60" x14ac:dyDescent="0.3">
      <c r="A2587" s="69" t="s">
        <v>1817</v>
      </c>
      <c r="B2587" s="69" t="s">
        <v>2129</v>
      </c>
      <c r="C2587" s="70"/>
      <c r="D2587" s="71"/>
      <c r="E2587" s="72"/>
      <c r="F2587" s="73"/>
      <c r="G2587" s="70"/>
      <c r="H2587" s="74"/>
      <c r="I2587" s="75"/>
      <c r="J2587" s="75"/>
      <c r="K2587" s="36"/>
      <c r="L2587" s="82"/>
      <c r="M2587" s="82"/>
      <c r="N2587" s="77"/>
      <c r="O2587" s="84" t="s">
        <v>2168</v>
      </c>
      <c r="P2587" s="86">
        <v>43862.485000000001</v>
      </c>
      <c r="Q2587" s="84" t="s">
        <v>2269</v>
      </c>
      <c r="R2587" s="84"/>
      <c r="S2587" s="84"/>
      <c r="T2587" s="84"/>
      <c r="U2587" s="84"/>
      <c r="V2587" s="87" t="s">
        <v>4529</v>
      </c>
      <c r="W2587" s="86">
        <v>43862.485000000001</v>
      </c>
      <c r="X2587" s="90">
        <v>43862</v>
      </c>
      <c r="Y2587" s="92" t="s">
        <v>7671</v>
      </c>
      <c r="Z2587" s="87" t="s">
        <v>11490</v>
      </c>
      <c r="AA2587" s="84"/>
      <c r="AB2587" s="84"/>
      <c r="AC2587" s="92" t="s">
        <v>15383</v>
      </c>
      <c r="AD2587" s="84"/>
      <c r="AE2587" s="84" t="b">
        <v>0</v>
      </c>
      <c r="AF2587" s="84">
        <v>0</v>
      </c>
      <c r="AG2587" s="92" t="s">
        <v>16467</v>
      </c>
      <c r="AH2587" s="84" t="b">
        <v>0</v>
      </c>
      <c r="AI2587" s="84" t="s">
        <v>16520</v>
      </c>
      <c r="AJ2587" s="84"/>
      <c r="AK2587" s="92" t="s">
        <v>16467</v>
      </c>
      <c r="AL2587" s="84" t="b">
        <v>0</v>
      </c>
      <c r="AM2587" s="84">
        <v>12</v>
      </c>
      <c r="AN2587" s="92" t="s">
        <v>15398</v>
      </c>
      <c r="AO2587" s="84" t="s">
        <v>16534</v>
      </c>
      <c r="AP2587" s="84" t="b">
        <v>0</v>
      </c>
      <c r="AQ2587" s="92" t="s">
        <v>15398</v>
      </c>
      <c r="AR2587" s="84" t="s">
        <v>179</v>
      </c>
      <c r="AS2587" s="84">
        <v>0</v>
      </c>
      <c r="AT2587" s="84">
        <v>0</v>
      </c>
      <c r="AU2587" s="84"/>
      <c r="AV2587" s="84"/>
      <c r="AW2587" s="84"/>
      <c r="AX2587" s="84"/>
      <c r="AY2587" s="84"/>
      <c r="AZ2587" s="84"/>
      <c r="BA2587" s="84"/>
      <c r="BB2587" s="84"/>
      <c r="BC2587">
        <v>4</v>
      </c>
      <c r="BD2587">
        <v>0</v>
      </c>
      <c r="BE2587">
        <v>4</v>
      </c>
      <c r="BF2587">
        <v>0</v>
      </c>
      <c r="BG2587">
        <v>0</v>
      </c>
      <c r="BH2587">
        <v>0</v>
      </c>
    </row>
    <row r="2588" spans="1:60" x14ac:dyDescent="0.3">
      <c r="A2588" s="69" t="s">
        <v>1817</v>
      </c>
      <c r="B2588" s="69" t="s">
        <v>2076</v>
      </c>
      <c r="C2588" s="70"/>
      <c r="D2588" s="71"/>
      <c r="E2588" s="72"/>
      <c r="F2588" s="73"/>
      <c r="G2588" s="70"/>
      <c r="H2588" s="74"/>
      <c r="I2588" s="75"/>
      <c r="J2588" s="75"/>
      <c r="K2588" s="36"/>
      <c r="L2588" s="82"/>
      <c r="M2588" s="82"/>
      <c r="N2588" s="77"/>
      <c r="O2588" s="84" t="s">
        <v>2169</v>
      </c>
      <c r="P2588" s="86">
        <v>43862.485138888886</v>
      </c>
      <c r="Q2588" s="84" t="s">
        <v>2186</v>
      </c>
      <c r="R2588" s="84"/>
      <c r="S2588" s="84"/>
      <c r="T2588" s="84" t="s">
        <v>2873</v>
      </c>
      <c r="U2588" s="84"/>
      <c r="V2588" s="87" t="s">
        <v>4529</v>
      </c>
      <c r="W2588" s="86">
        <v>43862.485138888886</v>
      </c>
      <c r="X2588" s="90">
        <v>43862</v>
      </c>
      <c r="Y2588" s="92" t="s">
        <v>7672</v>
      </c>
      <c r="Z2588" s="87" t="s">
        <v>11491</v>
      </c>
      <c r="AA2588" s="84"/>
      <c r="AB2588" s="84"/>
      <c r="AC2588" s="92" t="s">
        <v>15384</v>
      </c>
      <c r="AD2588" s="84"/>
      <c r="AE2588" s="84" t="b">
        <v>0</v>
      </c>
      <c r="AF2588" s="84">
        <v>0</v>
      </c>
      <c r="AG2588" s="92" t="s">
        <v>16467</v>
      </c>
      <c r="AH2588" s="84" t="b">
        <v>0</v>
      </c>
      <c r="AI2588" s="84" t="s">
        <v>16520</v>
      </c>
      <c r="AJ2588" s="84"/>
      <c r="AK2588" s="92" t="s">
        <v>16467</v>
      </c>
      <c r="AL2588" s="84" t="b">
        <v>0</v>
      </c>
      <c r="AM2588" s="84">
        <v>17</v>
      </c>
      <c r="AN2588" s="92" t="s">
        <v>16345</v>
      </c>
      <c r="AO2588" s="84" t="s">
        <v>16534</v>
      </c>
      <c r="AP2588" s="84" t="b">
        <v>0</v>
      </c>
      <c r="AQ2588" s="92" t="s">
        <v>16345</v>
      </c>
      <c r="AR2588" s="84" t="s">
        <v>179</v>
      </c>
      <c r="AS2588" s="84">
        <v>0</v>
      </c>
      <c r="AT2588" s="84">
        <v>0</v>
      </c>
      <c r="AU2588" s="84"/>
      <c r="AV2588" s="84"/>
      <c r="AW2588" s="84"/>
      <c r="AX2588" s="84"/>
      <c r="AY2588" s="84"/>
      <c r="AZ2588" s="84"/>
      <c r="BA2588" s="84"/>
      <c r="BB2588" s="84"/>
      <c r="BC2588">
        <v>1</v>
      </c>
      <c r="BD2588">
        <v>0</v>
      </c>
      <c r="BE2588">
        <v>0</v>
      </c>
      <c r="BF2588">
        <v>0</v>
      </c>
      <c r="BG2588">
        <v>1</v>
      </c>
      <c r="BH2588">
        <v>0</v>
      </c>
    </row>
    <row r="2589" spans="1:60" x14ac:dyDescent="0.3">
      <c r="A2589" s="69" t="s">
        <v>1207</v>
      </c>
      <c r="B2589" s="69" t="s">
        <v>2015</v>
      </c>
      <c r="C2589" s="70"/>
      <c r="D2589" s="71"/>
      <c r="E2589" s="72"/>
      <c r="F2589" s="73"/>
      <c r="G2589" s="70"/>
      <c r="H2589" s="74"/>
      <c r="I2589" s="75"/>
      <c r="J2589" s="75"/>
      <c r="K2589" s="36"/>
      <c r="L2589" s="82"/>
      <c r="M2589" s="82"/>
      <c r="N2589" s="77"/>
      <c r="O2589" s="84" t="s">
        <v>2169</v>
      </c>
      <c r="P2589" s="86">
        <v>43862.485324074078</v>
      </c>
      <c r="Q2589" s="84" t="s">
        <v>2383</v>
      </c>
      <c r="R2589" s="84"/>
      <c r="S2589" s="84"/>
      <c r="T2589" s="84"/>
      <c r="U2589" s="84"/>
      <c r="V2589" s="87" t="s">
        <v>3970</v>
      </c>
      <c r="W2589" s="86">
        <v>43862.485324074078</v>
      </c>
      <c r="X2589" s="90">
        <v>43862</v>
      </c>
      <c r="Y2589" s="92" t="s">
        <v>6326</v>
      </c>
      <c r="Z2589" s="87" t="s">
        <v>10099</v>
      </c>
      <c r="AA2589" s="84"/>
      <c r="AB2589" s="84"/>
      <c r="AC2589" s="92" t="s">
        <v>13978</v>
      </c>
      <c r="AD2589" s="84"/>
      <c r="AE2589" s="84" t="b">
        <v>0</v>
      </c>
      <c r="AF2589" s="84">
        <v>0</v>
      </c>
      <c r="AG2589" s="92" t="s">
        <v>16467</v>
      </c>
      <c r="AH2589" s="84" t="b">
        <v>0</v>
      </c>
      <c r="AI2589" s="84" t="s">
        <v>16520</v>
      </c>
      <c r="AJ2589" s="84"/>
      <c r="AK2589" s="92" t="s">
        <v>16467</v>
      </c>
      <c r="AL2589" s="84" t="b">
        <v>0</v>
      </c>
      <c r="AM2589" s="84">
        <v>22</v>
      </c>
      <c r="AN2589" s="92" t="s">
        <v>16038</v>
      </c>
      <c r="AO2589" s="84" t="s">
        <v>16534</v>
      </c>
      <c r="AP2589" s="84" t="b">
        <v>0</v>
      </c>
      <c r="AQ2589" s="92" t="s">
        <v>16038</v>
      </c>
      <c r="AR2589" s="84" t="s">
        <v>179</v>
      </c>
      <c r="AS2589" s="84">
        <v>0</v>
      </c>
      <c r="AT2589" s="84">
        <v>0</v>
      </c>
      <c r="AU2589" s="84"/>
      <c r="AV2589" s="84"/>
      <c r="AW2589" s="84"/>
      <c r="AX2589" s="84"/>
      <c r="AY2589" s="84"/>
      <c r="AZ2589" s="84"/>
      <c r="BA2589" s="84"/>
      <c r="BB2589" s="84"/>
      <c r="BC2589">
        <v>1</v>
      </c>
      <c r="BD2589">
        <v>0</v>
      </c>
      <c r="BE2589">
        <v>0</v>
      </c>
      <c r="BF2589">
        <v>0</v>
      </c>
      <c r="BG2589">
        <v>1</v>
      </c>
      <c r="BH2589">
        <v>0</v>
      </c>
    </row>
    <row r="2590" spans="1:60" x14ac:dyDescent="0.3">
      <c r="A2590" s="69" t="s">
        <v>974</v>
      </c>
      <c r="B2590" s="69" t="s">
        <v>1753</v>
      </c>
      <c r="C2590" s="70"/>
      <c r="D2590" s="71"/>
      <c r="E2590" s="72"/>
      <c r="F2590" s="73"/>
      <c r="G2590" s="70"/>
      <c r="H2590" s="74"/>
      <c r="I2590" s="75"/>
      <c r="J2590" s="75"/>
      <c r="K2590" s="36"/>
      <c r="L2590" s="82"/>
      <c r="M2590" s="82"/>
      <c r="N2590" s="77"/>
      <c r="O2590" s="84" t="s">
        <v>2169</v>
      </c>
      <c r="P2590" s="86">
        <v>43862.485810185186</v>
      </c>
      <c r="Q2590" s="84" t="s">
        <v>2434</v>
      </c>
      <c r="R2590" s="84"/>
      <c r="S2590" s="84"/>
      <c r="T2590" s="84"/>
      <c r="U2590" s="84"/>
      <c r="V2590" s="87" t="s">
        <v>3751</v>
      </c>
      <c r="W2590" s="86">
        <v>43862.485810185186</v>
      </c>
      <c r="X2590" s="90">
        <v>43862</v>
      </c>
      <c r="Y2590" s="92" t="s">
        <v>5956</v>
      </c>
      <c r="Z2590" s="87" t="s">
        <v>9728</v>
      </c>
      <c r="AA2590" s="84"/>
      <c r="AB2590" s="84"/>
      <c r="AC2590" s="92" t="s">
        <v>13606</v>
      </c>
      <c r="AD2590" s="84"/>
      <c r="AE2590" s="84" t="b">
        <v>0</v>
      </c>
      <c r="AF2590" s="84">
        <v>0</v>
      </c>
      <c r="AG2590" s="92" t="s">
        <v>16467</v>
      </c>
      <c r="AH2590" s="84" t="b">
        <v>0</v>
      </c>
      <c r="AI2590" s="84" t="s">
        <v>16520</v>
      </c>
      <c r="AJ2590" s="84"/>
      <c r="AK2590" s="92" t="s">
        <v>16467</v>
      </c>
      <c r="AL2590" s="84" t="b">
        <v>0</v>
      </c>
      <c r="AM2590" s="84">
        <v>4</v>
      </c>
      <c r="AN2590" s="92" t="s">
        <v>15216</v>
      </c>
      <c r="AO2590" s="84" t="s">
        <v>16535</v>
      </c>
      <c r="AP2590" s="84" t="b">
        <v>0</v>
      </c>
      <c r="AQ2590" s="92" t="s">
        <v>15216</v>
      </c>
      <c r="AR2590" s="84" t="s">
        <v>179</v>
      </c>
      <c r="AS2590" s="84">
        <v>0</v>
      </c>
      <c r="AT2590" s="84">
        <v>0</v>
      </c>
      <c r="AU2590" s="84"/>
      <c r="AV2590" s="84"/>
      <c r="AW2590" s="84"/>
      <c r="AX2590" s="84"/>
      <c r="AY2590" s="84"/>
      <c r="AZ2590" s="84"/>
      <c r="BA2590" s="84"/>
      <c r="BB2590" s="84"/>
      <c r="BC2590">
        <v>1</v>
      </c>
      <c r="BD2590">
        <v>0</v>
      </c>
      <c r="BE2590">
        <v>0</v>
      </c>
      <c r="BF2590">
        <v>0</v>
      </c>
      <c r="BG2590">
        <v>1</v>
      </c>
      <c r="BH2590">
        <v>0</v>
      </c>
    </row>
    <row r="2591" spans="1:60" x14ac:dyDescent="0.3">
      <c r="A2591" s="69" t="s">
        <v>1101</v>
      </c>
      <c r="B2591" s="69" t="s">
        <v>2118</v>
      </c>
      <c r="C2591" s="70"/>
      <c r="D2591" s="71"/>
      <c r="E2591" s="72"/>
      <c r="F2591" s="73"/>
      <c r="G2591" s="70"/>
      <c r="H2591" s="74"/>
      <c r="I2591" s="75"/>
      <c r="J2591" s="75"/>
      <c r="K2591" s="36"/>
      <c r="L2591" s="82"/>
      <c r="M2591" s="82"/>
      <c r="N2591" s="77"/>
      <c r="O2591" s="84" t="s">
        <v>2169</v>
      </c>
      <c r="P2591" s="86">
        <v>43862.486446759256</v>
      </c>
      <c r="Q2591" s="84" t="s">
        <v>2321</v>
      </c>
      <c r="R2591" s="84"/>
      <c r="S2591" s="84"/>
      <c r="T2591" s="84" t="s">
        <v>2873</v>
      </c>
      <c r="U2591" s="84"/>
      <c r="V2591" s="87" t="s">
        <v>3870</v>
      </c>
      <c r="W2591" s="86">
        <v>43862.486446759256</v>
      </c>
      <c r="X2591" s="90">
        <v>43862</v>
      </c>
      <c r="Y2591" s="92" t="s">
        <v>6144</v>
      </c>
      <c r="Z2591" s="87" t="s">
        <v>9914</v>
      </c>
      <c r="AA2591" s="84"/>
      <c r="AB2591" s="84"/>
      <c r="AC2591" s="92" t="s">
        <v>13793</v>
      </c>
      <c r="AD2591" s="84"/>
      <c r="AE2591" s="84" t="b">
        <v>0</v>
      </c>
      <c r="AF2591" s="84">
        <v>0</v>
      </c>
      <c r="AG2591" s="92" t="s">
        <v>16467</v>
      </c>
      <c r="AH2591" s="84" t="b">
        <v>0</v>
      </c>
      <c r="AI2591" s="84" t="s">
        <v>16520</v>
      </c>
      <c r="AJ2591" s="84"/>
      <c r="AK2591" s="92" t="s">
        <v>16467</v>
      </c>
      <c r="AL2591" s="84" t="b">
        <v>0</v>
      </c>
      <c r="AM2591" s="84">
        <v>85</v>
      </c>
      <c r="AN2591" s="92" t="s">
        <v>16409</v>
      </c>
      <c r="AO2591" s="84" t="s">
        <v>16535</v>
      </c>
      <c r="AP2591" s="84" t="b">
        <v>0</v>
      </c>
      <c r="AQ2591" s="92" t="s">
        <v>16409</v>
      </c>
      <c r="AR2591" s="84" t="s">
        <v>179</v>
      </c>
      <c r="AS2591" s="84">
        <v>0</v>
      </c>
      <c r="AT2591" s="84">
        <v>0</v>
      </c>
      <c r="AU2591" s="84"/>
      <c r="AV2591" s="84"/>
      <c r="AW2591" s="84"/>
      <c r="AX2591" s="84"/>
      <c r="AY2591" s="84"/>
      <c r="AZ2591" s="84"/>
      <c r="BA2591" s="84"/>
      <c r="BB2591" s="84"/>
      <c r="BC2591">
        <v>1</v>
      </c>
      <c r="BD2591">
        <v>0</v>
      </c>
      <c r="BE2591">
        <v>0</v>
      </c>
      <c r="BF2591">
        <v>0</v>
      </c>
      <c r="BG2591">
        <v>1</v>
      </c>
      <c r="BH2591">
        <v>0</v>
      </c>
    </row>
    <row r="2592" spans="1:60" x14ac:dyDescent="0.3">
      <c r="A2592" s="69" t="s">
        <v>1366</v>
      </c>
      <c r="B2592" s="69" t="s">
        <v>2118</v>
      </c>
      <c r="C2592" s="70"/>
      <c r="D2592" s="71"/>
      <c r="E2592" s="72"/>
      <c r="F2592" s="73"/>
      <c r="G2592" s="70"/>
      <c r="H2592" s="74"/>
      <c r="I2592" s="75"/>
      <c r="J2592" s="75"/>
      <c r="K2592" s="36"/>
      <c r="L2592" s="82"/>
      <c r="M2592" s="82"/>
      <c r="N2592" s="77"/>
      <c r="O2592" s="84" t="s">
        <v>2169</v>
      </c>
      <c r="P2592" s="86">
        <v>43862.486550925925</v>
      </c>
      <c r="Q2592" s="84" t="s">
        <v>2406</v>
      </c>
      <c r="R2592" s="84"/>
      <c r="S2592" s="84"/>
      <c r="T2592" s="84" t="s">
        <v>2883</v>
      </c>
      <c r="U2592" s="84"/>
      <c r="V2592" s="87" t="s">
        <v>4123</v>
      </c>
      <c r="W2592" s="86">
        <v>43862.486550925925</v>
      </c>
      <c r="X2592" s="90">
        <v>43862</v>
      </c>
      <c r="Y2592" s="92" t="s">
        <v>6556</v>
      </c>
      <c r="Z2592" s="87" t="s">
        <v>10332</v>
      </c>
      <c r="AA2592" s="84"/>
      <c r="AB2592" s="84"/>
      <c r="AC2592" s="92" t="s">
        <v>14214</v>
      </c>
      <c r="AD2592" s="84"/>
      <c r="AE2592" s="84" t="b">
        <v>0</v>
      </c>
      <c r="AF2592" s="84">
        <v>0</v>
      </c>
      <c r="AG2592" s="92" t="s">
        <v>16467</v>
      </c>
      <c r="AH2592" s="84" t="b">
        <v>0</v>
      </c>
      <c r="AI2592" s="84" t="s">
        <v>16520</v>
      </c>
      <c r="AJ2592" s="84"/>
      <c r="AK2592" s="92" t="s">
        <v>16467</v>
      </c>
      <c r="AL2592" s="84" t="b">
        <v>0</v>
      </c>
      <c r="AM2592" s="84">
        <v>44</v>
      </c>
      <c r="AN2592" s="92" t="s">
        <v>16410</v>
      </c>
      <c r="AO2592" s="84" t="s">
        <v>16534</v>
      </c>
      <c r="AP2592" s="84" t="b">
        <v>0</v>
      </c>
      <c r="AQ2592" s="92" t="s">
        <v>16410</v>
      </c>
      <c r="AR2592" s="84" t="s">
        <v>179</v>
      </c>
      <c r="AS2592" s="84">
        <v>0</v>
      </c>
      <c r="AT2592" s="84">
        <v>0</v>
      </c>
      <c r="AU2592" s="84"/>
      <c r="AV2592" s="84"/>
      <c r="AW2592" s="84"/>
      <c r="AX2592" s="84"/>
      <c r="AY2592" s="84"/>
      <c r="AZ2592" s="84"/>
      <c r="BA2592" s="84"/>
      <c r="BB2592" s="84"/>
      <c r="BC2592">
        <v>2</v>
      </c>
      <c r="BD2592">
        <v>0</v>
      </c>
      <c r="BE2592">
        <v>0</v>
      </c>
      <c r="BF2592">
        <v>0</v>
      </c>
      <c r="BG2592">
        <v>2</v>
      </c>
      <c r="BH2592">
        <v>0</v>
      </c>
    </row>
    <row r="2593" spans="1:60" x14ac:dyDescent="0.3">
      <c r="A2593" s="69" t="s">
        <v>976</v>
      </c>
      <c r="B2593" s="69" t="s">
        <v>1753</v>
      </c>
      <c r="C2593" s="70"/>
      <c r="D2593" s="71"/>
      <c r="E2593" s="72"/>
      <c r="F2593" s="73"/>
      <c r="G2593" s="70"/>
      <c r="H2593" s="74"/>
      <c r="I2593" s="75"/>
      <c r="J2593" s="75"/>
      <c r="K2593" s="36"/>
      <c r="L2593" s="82"/>
      <c r="M2593" s="82"/>
      <c r="N2593" s="77"/>
      <c r="O2593" s="84" t="s">
        <v>2169</v>
      </c>
      <c r="P2593" s="86">
        <v>43862.486805555556</v>
      </c>
      <c r="Q2593" s="84" t="s">
        <v>2434</v>
      </c>
      <c r="R2593" s="84"/>
      <c r="S2593" s="84"/>
      <c r="T2593" s="84"/>
      <c r="U2593" s="84"/>
      <c r="V2593" s="87" t="s">
        <v>3753</v>
      </c>
      <c r="W2593" s="86">
        <v>43862.486805555556</v>
      </c>
      <c r="X2593" s="90">
        <v>43862</v>
      </c>
      <c r="Y2593" s="92" t="s">
        <v>5958</v>
      </c>
      <c r="Z2593" s="87" t="s">
        <v>9730</v>
      </c>
      <c r="AA2593" s="84"/>
      <c r="AB2593" s="84"/>
      <c r="AC2593" s="92" t="s">
        <v>13608</v>
      </c>
      <c r="AD2593" s="84"/>
      <c r="AE2593" s="84" t="b">
        <v>0</v>
      </c>
      <c r="AF2593" s="84">
        <v>0</v>
      </c>
      <c r="AG2593" s="92" t="s">
        <v>16467</v>
      </c>
      <c r="AH2593" s="84" t="b">
        <v>0</v>
      </c>
      <c r="AI2593" s="84" t="s">
        <v>16520</v>
      </c>
      <c r="AJ2593" s="84"/>
      <c r="AK2593" s="92" t="s">
        <v>16467</v>
      </c>
      <c r="AL2593" s="84" t="b">
        <v>0</v>
      </c>
      <c r="AM2593" s="84">
        <v>4</v>
      </c>
      <c r="AN2593" s="92" t="s">
        <v>15216</v>
      </c>
      <c r="AO2593" s="84" t="s">
        <v>16535</v>
      </c>
      <c r="AP2593" s="84" t="b">
        <v>0</v>
      </c>
      <c r="AQ2593" s="92" t="s">
        <v>15216</v>
      </c>
      <c r="AR2593" s="84" t="s">
        <v>179</v>
      </c>
      <c r="AS2593" s="84">
        <v>0</v>
      </c>
      <c r="AT2593" s="84">
        <v>0</v>
      </c>
      <c r="AU2593" s="84"/>
      <c r="AV2593" s="84"/>
      <c r="AW2593" s="84"/>
      <c r="AX2593" s="84"/>
      <c r="AY2593" s="84"/>
      <c r="AZ2593" s="84"/>
      <c r="BA2593" s="84"/>
      <c r="BB2593" s="84"/>
      <c r="BC2593">
        <v>1</v>
      </c>
      <c r="BD2593">
        <v>0</v>
      </c>
      <c r="BE2593">
        <v>0</v>
      </c>
      <c r="BF2593">
        <v>0</v>
      </c>
      <c r="BG2593">
        <v>1</v>
      </c>
      <c r="BH2593">
        <v>0</v>
      </c>
    </row>
    <row r="2594" spans="1:60" x14ac:dyDescent="0.3">
      <c r="A2594" s="69" t="s">
        <v>975</v>
      </c>
      <c r="B2594" s="69" t="s">
        <v>1871</v>
      </c>
      <c r="C2594" s="70"/>
      <c r="D2594" s="71"/>
      <c r="E2594" s="72"/>
      <c r="F2594" s="73"/>
      <c r="G2594" s="70"/>
      <c r="H2594" s="74"/>
      <c r="I2594" s="75"/>
      <c r="J2594" s="75"/>
      <c r="K2594" s="36"/>
      <c r="L2594" s="82"/>
      <c r="M2594" s="82"/>
      <c r="N2594" s="77"/>
      <c r="O2594" s="84" t="s">
        <v>2169</v>
      </c>
      <c r="P2594" s="86">
        <v>43862.486990740741</v>
      </c>
      <c r="Q2594" s="84" t="s">
        <v>2455</v>
      </c>
      <c r="R2594" s="84"/>
      <c r="S2594" s="84"/>
      <c r="T2594" s="84" t="s">
        <v>2883</v>
      </c>
      <c r="U2594" s="84"/>
      <c r="V2594" s="87" t="s">
        <v>3752</v>
      </c>
      <c r="W2594" s="86">
        <v>43862.486990740741</v>
      </c>
      <c r="X2594" s="90">
        <v>43862</v>
      </c>
      <c r="Y2594" s="92" t="s">
        <v>5957</v>
      </c>
      <c r="Z2594" s="87" t="s">
        <v>9729</v>
      </c>
      <c r="AA2594" s="84"/>
      <c r="AB2594" s="84"/>
      <c r="AC2594" s="92" t="s">
        <v>13607</v>
      </c>
      <c r="AD2594" s="84"/>
      <c r="AE2594" s="84" t="b">
        <v>0</v>
      </c>
      <c r="AF2594" s="84">
        <v>0</v>
      </c>
      <c r="AG2594" s="92" t="s">
        <v>16467</v>
      </c>
      <c r="AH2594" s="84" t="b">
        <v>0</v>
      </c>
      <c r="AI2594" s="84" t="s">
        <v>16520</v>
      </c>
      <c r="AJ2594" s="84"/>
      <c r="AK2594" s="92" t="s">
        <v>16467</v>
      </c>
      <c r="AL2594" s="84" t="b">
        <v>0</v>
      </c>
      <c r="AM2594" s="84">
        <v>5</v>
      </c>
      <c r="AN2594" s="92" t="s">
        <v>15511</v>
      </c>
      <c r="AO2594" s="84" t="s">
        <v>16534</v>
      </c>
      <c r="AP2594" s="84" t="b">
        <v>0</v>
      </c>
      <c r="AQ2594" s="92" t="s">
        <v>15511</v>
      </c>
      <c r="AR2594" s="84" t="s">
        <v>179</v>
      </c>
      <c r="AS2594" s="84">
        <v>0</v>
      </c>
      <c r="AT2594" s="84">
        <v>0</v>
      </c>
      <c r="AU2594" s="84"/>
      <c r="AV2594" s="84"/>
      <c r="AW2594" s="84"/>
      <c r="AX2594" s="84"/>
      <c r="AY2594" s="84"/>
      <c r="AZ2594" s="84"/>
      <c r="BA2594" s="84"/>
      <c r="BB2594" s="84"/>
      <c r="BC2594">
        <v>1</v>
      </c>
      <c r="BD2594">
        <v>0</v>
      </c>
      <c r="BE2594">
        <v>0</v>
      </c>
      <c r="BF2594">
        <v>0</v>
      </c>
      <c r="BG2594">
        <v>1</v>
      </c>
      <c r="BH2594">
        <v>0</v>
      </c>
    </row>
    <row r="2595" spans="1:60" x14ac:dyDescent="0.3">
      <c r="A2595" s="69" t="s">
        <v>1746</v>
      </c>
      <c r="B2595" s="69" t="s">
        <v>1746</v>
      </c>
      <c r="C2595" s="70"/>
      <c r="D2595" s="71"/>
      <c r="E2595" s="72"/>
      <c r="F2595" s="73"/>
      <c r="G2595" s="70"/>
      <c r="H2595" s="74"/>
      <c r="I2595" s="75"/>
      <c r="J2595" s="75"/>
      <c r="K2595" s="36"/>
      <c r="L2595" s="82"/>
      <c r="M2595" s="82"/>
      <c r="N2595" s="77"/>
      <c r="O2595" s="84" t="s">
        <v>179</v>
      </c>
      <c r="P2595" s="86">
        <v>43862.487199074072</v>
      </c>
      <c r="Q2595" s="84" t="s">
        <v>2485</v>
      </c>
      <c r="R2595" s="84"/>
      <c r="S2595" s="84"/>
      <c r="T2595" s="84" t="s">
        <v>2873</v>
      </c>
      <c r="U2595" s="87" t="s">
        <v>3027</v>
      </c>
      <c r="V2595" s="87" t="s">
        <v>3027</v>
      </c>
      <c r="W2595" s="86">
        <v>43862.487199074072</v>
      </c>
      <c r="X2595" s="90">
        <v>43862</v>
      </c>
      <c r="Y2595" s="92" t="s">
        <v>7498</v>
      </c>
      <c r="Z2595" s="87" t="s">
        <v>11309</v>
      </c>
      <c r="AA2595" s="84"/>
      <c r="AB2595" s="84"/>
      <c r="AC2595" s="92" t="s">
        <v>15200</v>
      </c>
      <c r="AD2595" s="84"/>
      <c r="AE2595" s="84" t="b">
        <v>0</v>
      </c>
      <c r="AF2595" s="84">
        <v>2</v>
      </c>
      <c r="AG2595" s="92" t="s">
        <v>16467</v>
      </c>
      <c r="AH2595" s="84" t="b">
        <v>0</v>
      </c>
      <c r="AI2595" s="84" t="s">
        <v>16520</v>
      </c>
      <c r="AJ2595" s="84"/>
      <c r="AK2595" s="92" t="s">
        <v>16467</v>
      </c>
      <c r="AL2595" s="84" t="b">
        <v>0</v>
      </c>
      <c r="AM2595" s="84">
        <v>5</v>
      </c>
      <c r="AN2595" s="92" t="s">
        <v>16467</v>
      </c>
      <c r="AO2595" s="84" t="s">
        <v>16535</v>
      </c>
      <c r="AP2595" s="84" t="b">
        <v>0</v>
      </c>
      <c r="AQ2595" s="92" t="s">
        <v>15200</v>
      </c>
      <c r="AR2595" s="84" t="s">
        <v>179</v>
      </c>
      <c r="AS2595" s="84">
        <v>0</v>
      </c>
      <c r="AT2595" s="84">
        <v>0</v>
      </c>
      <c r="AU2595" s="84"/>
      <c r="AV2595" s="84"/>
      <c r="AW2595" s="84"/>
      <c r="AX2595" s="84"/>
      <c r="AY2595" s="84"/>
      <c r="AZ2595" s="84"/>
      <c r="BA2595" s="84"/>
      <c r="BB2595" s="84"/>
      <c r="BC2595">
        <v>1</v>
      </c>
      <c r="BD2595">
        <v>0</v>
      </c>
      <c r="BE2595">
        <v>0</v>
      </c>
      <c r="BF2595">
        <v>1</v>
      </c>
      <c r="BG2595">
        <v>0</v>
      </c>
      <c r="BH2595">
        <v>0</v>
      </c>
    </row>
    <row r="2596" spans="1:60" x14ac:dyDescent="0.3">
      <c r="A2596" s="69" t="s">
        <v>1968</v>
      </c>
      <c r="B2596" s="69" t="s">
        <v>2124</v>
      </c>
      <c r="C2596" s="70"/>
      <c r="D2596" s="71"/>
      <c r="E2596" s="72"/>
      <c r="F2596" s="73"/>
      <c r="G2596" s="70"/>
      <c r="H2596" s="74"/>
      <c r="I2596" s="75"/>
      <c r="J2596" s="75"/>
      <c r="K2596" s="36"/>
      <c r="L2596" s="82"/>
      <c r="M2596" s="82"/>
      <c r="N2596" s="77"/>
      <c r="O2596" s="84" t="s">
        <v>2169</v>
      </c>
      <c r="P2596" s="86">
        <v>43862.487442129626</v>
      </c>
      <c r="Q2596" s="84" t="s">
        <v>2413</v>
      </c>
      <c r="R2596" s="84"/>
      <c r="S2596" s="84"/>
      <c r="T2596" s="84"/>
      <c r="U2596" s="84"/>
      <c r="V2596" s="87" t="s">
        <v>4662</v>
      </c>
      <c r="W2596" s="86">
        <v>43862.487442129626</v>
      </c>
      <c r="X2596" s="90">
        <v>43862</v>
      </c>
      <c r="Y2596" s="92" t="s">
        <v>8137</v>
      </c>
      <c r="Z2596" s="87" t="s">
        <v>11987</v>
      </c>
      <c r="AA2596" s="84"/>
      <c r="AB2596" s="84"/>
      <c r="AC2596" s="92" t="s">
        <v>15900</v>
      </c>
      <c r="AD2596" s="84"/>
      <c r="AE2596" s="84" t="b">
        <v>0</v>
      </c>
      <c r="AF2596" s="84">
        <v>0</v>
      </c>
      <c r="AG2596" s="92" t="s">
        <v>16467</v>
      </c>
      <c r="AH2596" s="84" t="b">
        <v>0</v>
      </c>
      <c r="AI2596" s="84" t="s">
        <v>16520</v>
      </c>
      <c r="AJ2596" s="84"/>
      <c r="AK2596" s="92" t="s">
        <v>16467</v>
      </c>
      <c r="AL2596" s="84" t="b">
        <v>0</v>
      </c>
      <c r="AM2596" s="84">
        <v>43</v>
      </c>
      <c r="AN2596" s="92" t="s">
        <v>16419</v>
      </c>
      <c r="AO2596" s="84" t="s">
        <v>16534</v>
      </c>
      <c r="AP2596" s="84" t="b">
        <v>0</v>
      </c>
      <c r="AQ2596" s="92" t="s">
        <v>16419</v>
      </c>
      <c r="AR2596" s="84" t="s">
        <v>179</v>
      </c>
      <c r="AS2596" s="84">
        <v>0</v>
      </c>
      <c r="AT2596" s="84">
        <v>0</v>
      </c>
      <c r="AU2596" s="84"/>
      <c r="AV2596" s="84"/>
      <c r="AW2596" s="84"/>
      <c r="AX2596" s="84"/>
      <c r="AY2596" s="84"/>
      <c r="AZ2596" s="84"/>
      <c r="BA2596" s="84"/>
      <c r="BB2596" s="84"/>
      <c r="BC2596">
        <v>1</v>
      </c>
      <c r="BD2596">
        <v>0</v>
      </c>
      <c r="BE2596">
        <v>0</v>
      </c>
      <c r="BF2596">
        <v>0</v>
      </c>
      <c r="BG2596">
        <v>1</v>
      </c>
      <c r="BH2596">
        <v>0</v>
      </c>
    </row>
    <row r="2597" spans="1:60" x14ac:dyDescent="0.3">
      <c r="A2597" s="69" t="s">
        <v>976</v>
      </c>
      <c r="B2597" s="69" t="s">
        <v>993</v>
      </c>
      <c r="C2597" s="70"/>
      <c r="D2597" s="71"/>
      <c r="E2597" s="72"/>
      <c r="F2597" s="73"/>
      <c r="G2597" s="70"/>
      <c r="H2597" s="74"/>
      <c r="I2597" s="75"/>
      <c r="J2597" s="75"/>
      <c r="K2597" s="36"/>
      <c r="L2597" s="82"/>
      <c r="M2597" s="82"/>
      <c r="N2597" s="77"/>
      <c r="O2597" s="84" t="s">
        <v>2169</v>
      </c>
      <c r="P2597" s="86">
        <v>43862.487511574072</v>
      </c>
      <c r="Q2597" s="84" t="s">
        <v>2452</v>
      </c>
      <c r="R2597" s="84"/>
      <c r="S2597" s="84"/>
      <c r="T2597" s="84" t="s">
        <v>2919</v>
      </c>
      <c r="U2597" s="84"/>
      <c r="V2597" s="87" t="s">
        <v>3753</v>
      </c>
      <c r="W2597" s="86">
        <v>43862.487511574072</v>
      </c>
      <c r="X2597" s="90">
        <v>43862</v>
      </c>
      <c r="Y2597" s="92" t="s">
        <v>5959</v>
      </c>
      <c r="Z2597" s="87" t="s">
        <v>9731</v>
      </c>
      <c r="AA2597" s="84"/>
      <c r="AB2597" s="84"/>
      <c r="AC2597" s="92" t="s">
        <v>13609</v>
      </c>
      <c r="AD2597" s="84"/>
      <c r="AE2597" s="84" t="b">
        <v>0</v>
      </c>
      <c r="AF2597" s="84">
        <v>0</v>
      </c>
      <c r="AG2597" s="92" t="s">
        <v>16467</v>
      </c>
      <c r="AH2597" s="84" t="b">
        <v>0</v>
      </c>
      <c r="AI2597" s="84" t="s">
        <v>16520</v>
      </c>
      <c r="AJ2597" s="84"/>
      <c r="AK2597" s="92" t="s">
        <v>16467</v>
      </c>
      <c r="AL2597" s="84" t="b">
        <v>0</v>
      </c>
      <c r="AM2597" s="84">
        <v>6</v>
      </c>
      <c r="AN2597" s="92" t="s">
        <v>14601</v>
      </c>
      <c r="AO2597" s="84" t="s">
        <v>16535</v>
      </c>
      <c r="AP2597" s="84" t="b">
        <v>0</v>
      </c>
      <c r="AQ2597" s="92" t="s">
        <v>14601</v>
      </c>
      <c r="AR2597" s="84" t="s">
        <v>179</v>
      </c>
      <c r="AS2597" s="84">
        <v>0</v>
      </c>
      <c r="AT2597" s="84">
        <v>0</v>
      </c>
      <c r="AU2597" s="84"/>
      <c r="AV2597" s="84"/>
      <c r="AW2597" s="84"/>
      <c r="AX2597" s="84"/>
      <c r="AY2597" s="84"/>
      <c r="AZ2597" s="84"/>
      <c r="BA2597" s="84"/>
      <c r="BB2597" s="84"/>
      <c r="BC2597">
        <v>1</v>
      </c>
      <c r="BD2597">
        <v>0</v>
      </c>
      <c r="BE2597">
        <v>0</v>
      </c>
      <c r="BF2597">
        <v>0</v>
      </c>
      <c r="BG2597">
        <v>1</v>
      </c>
      <c r="BH2597">
        <v>0</v>
      </c>
    </row>
    <row r="2598" spans="1:60" x14ac:dyDescent="0.3">
      <c r="A2598" s="69" t="s">
        <v>1954</v>
      </c>
      <c r="B2598" s="69" t="s">
        <v>2131</v>
      </c>
      <c r="C2598" s="70"/>
      <c r="D2598" s="71"/>
      <c r="E2598" s="72"/>
      <c r="F2598" s="73"/>
      <c r="G2598" s="70"/>
      <c r="H2598" s="74"/>
      <c r="I2598" s="75"/>
      <c r="J2598" s="75"/>
      <c r="K2598" s="36"/>
      <c r="L2598" s="82"/>
      <c r="M2598" s="82"/>
      <c r="N2598" s="77"/>
      <c r="O2598" s="84" t="s">
        <v>2168</v>
      </c>
      <c r="P2598" s="86">
        <v>43862.48847222222</v>
      </c>
      <c r="Q2598" s="84" t="s">
        <v>2570</v>
      </c>
      <c r="R2598" s="84"/>
      <c r="S2598" s="84"/>
      <c r="T2598" s="84"/>
      <c r="U2598" s="84"/>
      <c r="V2598" s="87" t="s">
        <v>4648</v>
      </c>
      <c r="W2598" s="86">
        <v>43862.48847222222</v>
      </c>
      <c r="X2598" s="90">
        <v>43862</v>
      </c>
      <c r="Y2598" s="92" t="s">
        <v>8072</v>
      </c>
      <c r="Z2598" s="87" t="s">
        <v>11918</v>
      </c>
      <c r="AA2598" s="84"/>
      <c r="AB2598" s="84"/>
      <c r="AC2598" s="92" t="s">
        <v>15829</v>
      </c>
      <c r="AD2598" s="84"/>
      <c r="AE2598" s="84" t="b">
        <v>0</v>
      </c>
      <c r="AF2598" s="84">
        <v>0</v>
      </c>
      <c r="AG2598" s="92" t="s">
        <v>16467</v>
      </c>
      <c r="AH2598" s="84" t="b">
        <v>0</v>
      </c>
      <c r="AI2598" s="84" t="s">
        <v>16520</v>
      </c>
      <c r="AJ2598" s="84"/>
      <c r="AK2598" s="92" t="s">
        <v>16467</v>
      </c>
      <c r="AL2598" s="84" t="b">
        <v>0</v>
      </c>
      <c r="AM2598" s="84">
        <v>2</v>
      </c>
      <c r="AN2598" s="92" t="s">
        <v>15406</v>
      </c>
      <c r="AO2598" s="84" t="s">
        <v>16534</v>
      </c>
      <c r="AP2598" s="84" t="b">
        <v>0</v>
      </c>
      <c r="AQ2598" s="92" t="s">
        <v>15406</v>
      </c>
      <c r="AR2598" s="84" t="s">
        <v>179</v>
      </c>
      <c r="AS2598" s="84">
        <v>0</v>
      </c>
      <c r="AT2598" s="84">
        <v>0</v>
      </c>
      <c r="AU2598" s="84"/>
      <c r="AV2598" s="84"/>
      <c r="AW2598" s="84"/>
      <c r="AX2598" s="84"/>
      <c r="AY2598" s="84"/>
      <c r="AZ2598" s="84"/>
      <c r="BA2598" s="84"/>
      <c r="BB2598" s="84"/>
      <c r="BC2598">
        <v>1</v>
      </c>
      <c r="BD2598">
        <v>0</v>
      </c>
      <c r="BE2598">
        <v>1</v>
      </c>
      <c r="BF2598">
        <v>0</v>
      </c>
      <c r="BG2598">
        <v>0</v>
      </c>
      <c r="BH2598">
        <v>0</v>
      </c>
    </row>
    <row r="2599" spans="1:60" x14ac:dyDescent="0.3">
      <c r="A2599" s="69" t="s">
        <v>977</v>
      </c>
      <c r="B2599" s="69" t="s">
        <v>1194</v>
      </c>
      <c r="C2599" s="70"/>
      <c r="D2599" s="71"/>
      <c r="E2599" s="72"/>
      <c r="F2599" s="73"/>
      <c r="G2599" s="70"/>
      <c r="H2599" s="74"/>
      <c r="I2599" s="75"/>
      <c r="J2599" s="75"/>
      <c r="K2599" s="36"/>
      <c r="L2599" s="82"/>
      <c r="M2599" s="82"/>
      <c r="N2599" s="77"/>
      <c r="O2599" s="84" t="s">
        <v>2169</v>
      </c>
      <c r="P2599" s="86">
        <v>43862.488506944443</v>
      </c>
      <c r="Q2599" s="84" t="s">
        <v>2444</v>
      </c>
      <c r="R2599" s="87" t="s">
        <v>2845</v>
      </c>
      <c r="S2599" s="84" t="s">
        <v>2869</v>
      </c>
      <c r="T2599" s="84" t="s">
        <v>2918</v>
      </c>
      <c r="U2599" s="84"/>
      <c r="V2599" s="87" t="s">
        <v>3754</v>
      </c>
      <c r="W2599" s="86">
        <v>43862.488506944443</v>
      </c>
      <c r="X2599" s="90">
        <v>43862</v>
      </c>
      <c r="Y2599" s="92" t="s">
        <v>5960</v>
      </c>
      <c r="Z2599" s="87" t="s">
        <v>9732</v>
      </c>
      <c r="AA2599" s="84"/>
      <c r="AB2599" s="84"/>
      <c r="AC2599" s="92" t="s">
        <v>13610</v>
      </c>
      <c r="AD2599" s="84"/>
      <c r="AE2599" s="84" t="b">
        <v>0</v>
      </c>
      <c r="AF2599" s="84">
        <v>0</v>
      </c>
      <c r="AG2599" s="92" t="s">
        <v>16467</v>
      </c>
      <c r="AH2599" s="84" t="b">
        <v>1</v>
      </c>
      <c r="AI2599" s="84" t="s">
        <v>16522</v>
      </c>
      <c r="AJ2599" s="84"/>
      <c r="AK2599" s="92" t="s">
        <v>16449</v>
      </c>
      <c r="AL2599" s="84" t="b">
        <v>0</v>
      </c>
      <c r="AM2599" s="84">
        <v>26</v>
      </c>
      <c r="AN2599" s="92" t="s">
        <v>13953</v>
      </c>
      <c r="AO2599" s="84" t="s">
        <v>16534</v>
      </c>
      <c r="AP2599" s="84" t="b">
        <v>0</v>
      </c>
      <c r="AQ2599" s="92" t="s">
        <v>13953</v>
      </c>
      <c r="AR2599" s="84" t="s">
        <v>179</v>
      </c>
      <c r="AS2599" s="84">
        <v>0</v>
      </c>
      <c r="AT2599" s="84">
        <v>0</v>
      </c>
      <c r="AU2599" s="84"/>
      <c r="AV2599" s="84"/>
      <c r="AW2599" s="84"/>
      <c r="AX2599" s="84"/>
      <c r="AY2599" s="84"/>
      <c r="AZ2599" s="84"/>
      <c r="BA2599" s="84"/>
      <c r="BB2599" s="84"/>
      <c r="BC2599">
        <v>1</v>
      </c>
      <c r="BD2599">
        <v>0</v>
      </c>
      <c r="BE2599">
        <v>0</v>
      </c>
      <c r="BF2599">
        <v>0</v>
      </c>
      <c r="BG2599">
        <v>1</v>
      </c>
      <c r="BH2599">
        <v>0</v>
      </c>
    </row>
    <row r="2600" spans="1:60" x14ac:dyDescent="0.3">
      <c r="A2600" s="69" t="s">
        <v>977</v>
      </c>
      <c r="B2600" s="69" t="s">
        <v>1195</v>
      </c>
      <c r="C2600" s="70"/>
      <c r="D2600" s="71"/>
      <c r="E2600" s="72"/>
      <c r="F2600" s="73"/>
      <c r="G2600" s="70"/>
      <c r="H2600" s="74"/>
      <c r="I2600" s="75"/>
      <c r="J2600" s="75"/>
      <c r="K2600" s="36"/>
      <c r="L2600" s="82"/>
      <c r="M2600" s="82"/>
      <c r="N2600" s="77"/>
      <c r="O2600" s="84" t="s">
        <v>2171</v>
      </c>
      <c r="P2600" s="86">
        <v>43862.488506944443</v>
      </c>
      <c r="Q2600" s="84" t="s">
        <v>2444</v>
      </c>
      <c r="R2600" s="87" t="s">
        <v>2845</v>
      </c>
      <c r="S2600" s="84" t="s">
        <v>2869</v>
      </c>
      <c r="T2600" s="84" t="s">
        <v>2918</v>
      </c>
      <c r="U2600" s="84"/>
      <c r="V2600" s="87" t="s">
        <v>3754</v>
      </c>
      <c r="W2600" s="86">
        <v>43862.488506944443</v>
      </c>
      <c r="X2600" s="90">
        <v>43862</v>
      </c>
      <c r="Y2600" s="92" t="s">
        <v>5960</v>
      </c>
      <c r="Z2600" s="87" t="s">
        <v>9732</v>
      </c>
      <c r="AA2600" s="84"/>
      <c r="AB2600" s="84"/>
      <c r="AC2600" s="92" t="s">
        <v>13610</v>
      </c>
      <c r="AD2600" s="84"/>
      <c r="AE2600" s="84" t="b">
        <v>0</v>
      </c>
      <c r="AF2600" s="84">
        <v>0</v>
      </c>
      <c r="AG2600" s="92" t="s">
        <v>16467</v>
      </c>
      <c r="AH2600" s="84" t="b">
        <v>1</v>
      </c>
      <c r="AI2600" s="84" t="s">
        <v>16522</v>
      </c>
      <c r="AJ2600" s="84"/>
      <c r="AK2600" s="92" t="s">
        <v>16449</v>
      </c>
      <c r="AL2600" s="84" t="b">
        <v>0</v>
      </c>
      <c r="AM2600" s="84">
        <v>26</v>
      </c>
      <c r="AN2600" s="92" t="s">
        <v>13953</v>
      </c>
      <c r="AO2600" s="84" t="s">
        <v>16534</v>
      </c>
      <c r="AP2600" s="84" t="b">
        <v>0</v>
      </c>
      <c r="AQ2600" s="92" t="s">
        <v>13953</v>
      </c>
      <c r="AR2600" s="84" t="s">
        <v>179</v>
      </c>
      <c r="AS2600" s="84">
        <v>0</v>
      </c>
      <c r="AT2600" s="84">
        <v>0</v>
      </c>
      <c r="AU2600" s="84"/>
      <c r="AV2600" s="84"/>
      <c r="AW2600" s="84"/>
      <c r="AX2600" s="84"/>
      <c r="AY2600" s="84"/>
      <c r="AZ2600" s="84"/>
      <c r="BA2600" s="84"/>
      <c r="BB2600" s="84"/>
      <c r="BC2600">
        <v>1</v>
      </c>
      <c r="BD2600">
        <v>0</v>
      </c>
      <c r="BE2600">
        <v>0</v>
      </c>
      <c r="BF2600">
        <v>0</v>
      </c>
      <c r="BG2600">
        <v>0</v>
      </c>
      <c r="BH2600">
        <v>1</v>
      </c>
    </row>
    <row r="2601" spans="1:60" x14ac:dyDescent="0.3">
      <c r="A2601" s="69" t="s">
        <v>978</v>
      </c>
      <c r="B2601" s="69" t="s">
        <v>2036</v>
      </c>
      <c r="C2601" s="70"/>
      <c r="D2601" s="71"/>
      <c r="E2601" s="72"/>
      <c r="F2601" s="73"/>
      <c r="G2601" s="70"/>
      <c r="H2601" s="74"/>
      <c r="I2601" s="75"/>
      <c r="J2601" s="75"/>
      <c r="K2601" s="36"/>
      <c r="L2601" s="82"/>
      <c r="M2601" s="82"/>
      <c r="N2601" s="77"/>
      <c r="O2601" s="84" t="s">
        <v>2169</v>
      </c>
      <c r="P2601" s="86">
        <v>43862.488518518519</v>
      </c>
      <c r="Q2601" s="84" t="s">
        <v>2448</v>
      </c>
      <c r="R2601" s="84"/>
      <c r="S2601" s="84"/>
      <c r="T2601" s="84" t="s">
        <v>2873</v>
      </c>
      <c r="U2601" s="87" t="s">
        <v>2985</v>
      </c>
      <c r="V2601" s="87" t="s">
        <v>2985</v>
      </c>
      <c r="W2601" s="86">
        <v>43862.488518518519</v>
      </c>
      <c r="X2601" s="90">
        <v>43862</v>
      </c>
      <c r="Y2601" s="92" t="s">
        <v>5961</v>
      </c>
      <c r="Z2601" s="87" t="s">
        <v>9733</v>
      </c>
      <c r="AA2601" s="84"/>
      <c r="AB2601" s="84"/>
      <c r="AC2601" s="92" t="s">
        <v>13611</v>
      </c>
      <c r="AD2601" s="84"/>
      <c r="AE2601" s="84" t="b">
        <v>0</v>
      </c>
      <c r="AF2601" s="84">
        <v>0</v>
      </c>
      <c r="AG2601" s="92" t="s">
        <v>16467</v>
      </c>
      <c r="AH2601" s="84" t="b">
        <v>0</v>
      </c>
      <c r="AI2601" s="84" t="s">
        <v>16521</v>
      </c>
      <c r="AJ2601" s="84"/>
      <c r="AK2601" s="92" t="s">
        <v>16467</v>
      </c>
      <c r="AL2601" s="84" t="b">
        <v>0</v>
      </c>
      <c r="AM2601" s="84">
        <v>27</v>
      </c>
      <c r="AN2601" s="92" t="s">
        <v>16110</v>
      </c>
      <c r="AO2601" s="84" t="s">
        <v>16534</v>
      </c>
      <c r="AP2601" s="84" t="b">
        <v>0</v>
      </c>
      <c r="AQ2601" s="92" t="s">
        <v>16110</v>
      </c>
      <c r="AR2601" s="84" t="s">
        <v>179</v>
      </c>
      <c r="AS2601" s="84">
        <v>0</v>
      </c>
      <c r="AT2601" s="84">
        <v>0</v>
      </c>
      <c r="AU2601" s="84"/>
      <c r="AV2601" s="84"/>
      <c r="AW2601" s="84"/>
      <c r="AX2601" s="84"/>
      <c r="AY2601" s="84"/>
      <c r="AZ2601" s="84"/>
      <c r="BA2601" s="84"/>
      <c r="BB2601" s="84"/>
      <c r="BC2601">
        <v>1</v>
      </c>
      <c r="BD2601">
        <v>0</v>
      </c>
      <c r="BE2601">
        <v>0</v>
      </c>
      <c r="BF2601">
        <v>0</v>
      </c>
      <c r="BG2601">
        <v>1</v>
      </c>
      <c r="BH2601">
        <v>0</v>
      </c>
    </row>
    <row r="2602" spans="1:60" x14ac:dyDescent="0.3">
      <c r="A2602" s="69" t="s">
        <v>1864</v>
      </c>
      <c r="B2602" s="69" t="s">
        <v>2096</v>
      </c>
      <c r="C2602" s="70"/>
      <c r="D2602" s="71"/>
      <c r="E2602" s="72"/>
      <c r="F2602" s="73"/>
      <c r="G2602" s="70"/>
      <c r="H2602" s="74"/>
      <c r="I2602" s="75"/>
      <c r="J2602" s="75"/>
      <c r="K2602" s="36"/>
      <c r="L2602" s="82"/>
      <c r="M2602" s="82"/>
      <c r="N2602" s="77"/>
      <c r="O2602" s="84" t="s">
        <v>2169</v>
      </c>
      <c r="P2602" s="86">
        <v>43862.488877314812</v>
      </c>
      <c r="Q2602" s="84" t="s">
        <v>2284</v>
      </c>
      <c r="R2602" s="84"/>
      <c r="S2602" s="84"/>
      <c r="T2602" s="84" t="s">
        <v>2883</v>
      </c>
      <c r="U2602" s="84"/>
      <c r="V2602" s="87" t="s">
        <v>4571</v>
      </c>
      <c r="W2602" s="86">
        <v>43862.488877314812</v>
      </c>
      <c r="X2602" s="90">
        <v>43862</v>
      </c>
      <c r="Y2602" s="92" t="s">
        <v>7775</v>
      </c>
      <c r="Z2602" s="87" t="s">
        <v>11596</v>
      </c>
      <c r="AA2602" s="84"/>
      <c r="AB2602" s="84"/>
      <c r="AC2602" s="92" t="s">
        <v>15495</v>
      </c>
      <c r="AD2602" s="84"/>
      <c r="AE2602" s="84" t="b">
        <v>0</v>
      </c>
      <c r="AF2602" s="84">
        <v>0</v>
      </c>
      <c r="AG2602" s="92" t="s">
        <v>16467</v>
      </c>
      <c r="AH2602" s="84" t="b">
        <v>0</v>
      </c>
      <c r="AI2602" s="84" t="s">
        <v>16520</v>
      </c>
      <c r="AJ2602" s="84"/>
      <c r="AK2602" s="92" t="s">
        <v>16467</v>
      </c>
      <c r="AL2602" s="84" t="b">
        <v>0</v>
      </c>
      <c r="AM2602" s="84">
        <v>230</v>
      </c>
      <c r="AN2602" s="92" t="s">
        <v>16293</v>
      </c>
      <c r="AO2602" s="84" t="s">
        <v>16535</v>
      </c>
      <c r="AP2602" s="84" t="b">
        <v>0</v>
      </c>
      <c r="AQ2602" s="92" t="s">
        <v>16293</v>
      </c>
      <c r="AR2602" s="84" t="s">
        <v>179</v>
      </c>
      <c r="AS2602" s="84">
        <v>0</v>
      </c>
      <c r="AT2602" s="84">
        <v>0</v>
      </c>
      <c r="AU2602" s="84"/>
      <c r="AV2602" s="84"/>
      <c r="AW2602" s="84"/>
      <c r="AX2602" s="84"/>
      <c r="AY2602" s="84"/>
      <c r="AZ2602" s="84"/>
      <c r="BA2602" s="84"/>
      <c r="BB2602" s="84"/>
      <c r="BC2602">
        <v>2</v>
      </c>
      <c r="BD2602">
        <v>0</v>
      </c>
      <c r="BE2602">
        <v>0</v>
      </c>
      <c r="BF2602">
        <v>0</v>
      </c>
      <c r="BG2602">
        <v>2</v>
      </c>
      <c r="BH2602">
        <v>0</v>
      </c>
    </row>
    <row r="2603" spans="1:60" x14ac:dyDescent="0.3">
      <c r="A2603" s="69" t="s">
        <v>979</v>
      </c>
      <c r="B2603" s="69" t="s">
        <v>1194</v>
      </c>
      <c r="C2603" s="70"/>
      <c r="D2603" s="71"/>
      <c r="E2603" s="72"/>
      <c r="F2603" s="73"/>
      <c r="G2603" s="70"/>
      <c r="H2603" s="74"/>
      <c r="I2603" s="75"/>
      <c r="J2603" s="75"/>
      <c r="K2603" s="36"/>
      <c r="L2603" s="82"/>
      <c r="M2603" s="82"/>
      <c r="N2603" s="77"/>
      <c r="O2603" s="84" t="s">
        <v>2169</v>
      </c>
      <c r="P2603" s="86">
        <v>43862.488935185182</v>
      </c>
      <c r="Q2603" s="84" t="s">
        <v>2444</v>
      </c>
      <c r="R2603" s="87" t="s">
        <v>2845</v>
      </c>
      <c r="S2603" s="84" t="s">
        <v>2869</v>
      </c>
      <c r="T2603" s="84" t="s">
        <v>2918</v>
      </c>
      <c r="U2603" s="84"/>
      <c r="V2603" s="87" t="s">
        <v>3755</v>
      </c>
      <c r="W2603" s="86">
        <v>43862.488935185182</v>
      </c>
      <c r="X2603" s="90">
        <v>43862</v>
      </c>
      <c r="Y2603" s="92" t="s">
        <v>5962</v>
      </c>
      <c r="Z2603" s="87" t="s">
        <v>9734</v>
      </c>
      <c r="AA2603" s="84"/>
      <c r="AB2603" s="84"/>
      <c r="AC2603" s="92" t="s">
        <v>13612</v>
      </c>
      <c r="AD2603" s="84"/>
      <c r="AE2603" s="84" t="b">
        <v>0</v>
      </c>
      <c r="AF2603" s="84">
        <v>0</v>
      </c>
      <c r="AG2603" s="92" t="s">
        <v>16467</v>
      </c>
      <c r="AH2603" s="84" t="b">
        <v>1</v>
      </c>
      <c r="AI2603" s="84" t="s">
        <v>16522</v>
      </c>
      <c r="AJ2603" s="84"/>
      <c r="AK2603" s="92" t="s">
        <v>16449</v>
      </c>
      <c r="AL2603" s="84" t="b">
        <v>0</v>
      </c>
      <c r="AM2603" s="84">
        <v>26</v>
      </c>
      <c r="AN2603" s="92" t="s">
        <v>13953</v>
      </c>
      <c r="AO2603" s="84" t="s">
        <v>16534</v>
      </c>
      <c r="AP2603" s="84" t="b">
        <v>0</v>
      </c>
      <c r="AQ2603" s="92" t="s">
        <v>13953</v>
      </c>
      <c r="AR2603" s="84" t="s">
        <v>179</v>
      </c>
      <c r="AS2603" s="84">
        <v>0</v>
      </c>
      <c r="AT2603" s="84">
        <v>0</v>
      </c>
      <c r="AU2603" s="84"/>
      <c r="AV2603" s="84"/>
      <c r="AW2603" s="84"/>
      <c r="AX2603" s="84"/>
      <c r="AY2603" s="84"/>
      <c r="AZ2603" s="84"/>
      <c r="BA2603" s="84"/>
      <c r="BB2603" s="84"/>
      <c r="BC2603">
        <v>1</v>
      </c>
      <c r="BD2603">
        <v>0</v>
      </c>
      <c r="BE2603">
        <v>0</v>
      </c>
      <c r="BF2603">
        <v>0</v>
      </c>
      <c r="BG2603">
        <v>1</v>
      </c>
      <c r="BH2603">
        <v>0</v>
      </c>
    </row>
    <row r="2604" spans="1:60" x14ac:dyDescent="0.3">
      <c r="A2604" s="69" t="s">
        <v>979</v>
      </c>
      <c r="B2604" s="69" t="s">
        <v>1195</v>
      </c>
      <c r="C2604" s="70"/>
      <c r="D2604" s="71"/>
      <c r="E2604" s="72"/>
      <c r="F2604" s="73"/>
      <c r="G2604" s="70"/>
      <c r="H2604" s="74"/>
      <c r="I2604" s="75"/>
      <c r="J2604" s="75"/>
      <c r="K2604" s="36"/>
      <c r="L2604" s="82"/>
      <c r="M2604" s="82"/>
      <c r="N2604" s="77"/>
      <c r="O2604" s="84" t="s">
        <v>2171</v>
      </c>
      <c r="P2604" s="86">
        <v>43862.488935185182</v>
      </c>
      <c r="Q2604" s="84" t="s">
        <v>2444</v>
      </c>
      <c r="R2604" s="87" t="s">
        <v>2845</v>
      </c>
      <c r="S2604" s="84" t="s">
        <v>2869</v>
      </c>
      <c r="T2604" s="84" t="s">
        <v>2918</v>
      </c>
      <c r="U2604" s="84"/>
      <c r="V2604" s="87" t="s">
        <v>3755</v>
      </c>
      <c r="W2604" s="86">
        <v>43862.488935185182</v>
      </c>
      <c r="X2604" s="90">
        <v>43862</v>
      </c>
      <c r="Y2604" s="92" t="s">
        <v>5962</v>
      </c>
      <c r="Z2604" s="87" t="s">
        <v>9734</v>
      </c>
      <c r="AA2604" s="84"/>
      <c r="AB2604" s="84"/>
      <c r="AC2604" s="92" t="s">
        <v>13612</v>
      </c>
      <c r="AD2604" s="84"/>
      <c r="AE2604" s="84" t="b">
        <v>0</v>
      </c>
      <c r="AF2604" s="84">
        <v>0</v>
      </c>
      <c r="AG2604" s="92" t="s">
        <v>16467</v>
      </c>
      <c r="AH2604" s="84" t="b">
        <v>1</v>
      </c>
      <c r="AI2604" s="84" t="s">
        <v>16522</v>
      </c>
      <c r="AJ2604" s="84"/>
      <c r="AK2604" s="92" t="s">
        <v>16449</v>
      </c>
      <c r="AL2604" s="84" t="b">
        <v>0</v>
      </c>
      <c r="AM2604" s="84">
        <v>26</v>
      </c>
      <c r="AN2604" s="92" t="s">
        <v>13953</v>
      </c>
      <c r="AO2604" s="84" t="s">
        <v>16534</v>
      </c>
      <c r="AP2604" s="84" t="b">
        <v>0</v>
      </c>
      <c r="AQ2604" s="92" t="s">
        <v>13953</v>
      </c>
      <c r="AR2604" s="84" t="s">
        <v>179</v>
      </c>
      <c r="AS2604" s="84">
        <v>0</v>
      </c>
      <c r="AT2604" s="84">
        <v>0</v>
      </c>
      <c r="AU2604" s="84"/>
      <c r="AV2604" s="84"/>
      <c r="AW2604" s="84"/>
      <c r="AX2604" s="84"/>
      <c r="AY2604" s="84"/>
      <c r="AZ2604" s="84"/>
      <c r="BA2604" s="84"/>
      <c r="BB2604" s="84"/>
      <c r="BC2604">
        <v>1</v>
      </c>
      <c r="BD2604">
        <v>0</v>
      </c>
      <c r="BE2604">
        <v>0</v>
      </c>
      <c r="BF2604">
        <v>0</v>
      </c>
      <c r="BG2604">
        <v>0</v>
      </c>
      <c r="BH2604">
        <v>1</v>
      </c>
    </row>
    <row r="2605" spans="1:60" x14ac:dyDescent="0.3">
      <c r="A2605" s="69" t="s">
        <v>980</v>
      </c>
      <c r="B2605" s="69" t="s">
        <v>2128</v>
      </c>
      <c r="C2605" s="70"/>
      <c r="D2605" s="71"/>
      <c r="E2605" s="72"/>
      <c r="F2605" s="73"/>
      <c r="G2605" s="70"/>
      <c r="H2605" s="74"/>
      <c r="I2605" s="75"/>
      <c r="J2605" s="75"/>
      <c r="K2605" s="36"/>
      <c r="L2605" s="82"/>
      <c r="M2605" s="82"/>
      <c r="N2605" s="77"/>
      <c r="O2605" s="84" t="s">
        <v>2168</v>
      </c>
      <c r="P2605" s="86">
        <v>43862.489282407405</v>
      </c>
      <c r="Q2605" s="84" t="s">
        <v>2299</v>
      </c>
      <c r="R2605" s="84"/>
      <c r="S2605" s="84"/>
      <c r="T2605" s="84"/>
      <c r="U2605" s="84"/>
      <c r="V2605" s="87" t="s">
        <v>3756</v>
      </c>
      <c r="W2605" s="86">
        <v>43862.489282407405</v>
      </c>
      <c r="X2605" s="90">
        <v>43862</v>
      </c>
      <c r="Y2605" s="92" t="s">
        <v>5964</v>
      </c>
      <c r="Z2605" s="87" t="s">
        <v>9736</v>
      </c>
      <c r="AA2605" s="84"/>
      <c r="AB2605" s="84"/>
      <c r="AC2605" s="92" t="s">
        <v>13614</v>
      </c>
      <c r="AD2605" s="84"/>
      <c r="AE2605" s="84" t="b">
        <v>0</v>
      </c>
      <c r="AF2605" s="84">
        <v>0</v>
      </c>
      <c r="AG2605" s="92" t="s">
        <v>16467</v>
      </c>
      <c r="AH2605" s="84" t="b">
        <v>0</v>
      </c>
      <c r="AI2605" s="84" t="s">
        <v>16520</v>
      </c>
      <c r="AJ2605" s="84"/>
      <c r="AK2605" s="92" t="s">
        <v>16467</v>
      </c>
      <c r="AL2605" s="84" t="b">
        <v>0</v>
      </c>
      <c r="AM2605" s="84">
        <v>118</v>
      </c>
      <c r="AN2605" s="92" t="s">
        <v>16294</v>
      </c>
      <c r="AO2605" s="84" t="s">
        <v>16535</v>
      </c>
      <c r="AP2605" s="84" t="b">
        <v>0</v>
      </c>
      <c r="AQ2605" s="92" t="s">
        <v>16294</v>
      </c>
      <c r="AR2605" s="84" t="s">
        <v>179</v>
      </c>
      <c r="AS2605" s="84">
        <v>0</v>
      </c>
      <c r="AT2605" s="84">
        <v>0</v>
      </c>
      <c r="AU2605" s="84"/>
      <c r="AV2605" s="84"/>
      <c r="AW2605" s="84"/>
      <c r="AX2605" s="84"/>
      <c r="AY2605" s="84"/>
      <c r="AZ2605" s="84"/>
      <c r="BA2605" s="84"/>
      <c r="BB2605" s="84"/>
      <c r="BC2605">
        <v>1</v>
      </c>
      <c r="BD2605">
        <v>0</v>
      </c>
      <c r="BE2605">
        <v>1</v>
      </c>
      <c r="BF2605">
        <v>0</v>
      </c>
      <c r="BG2605">
        <v>0</v>
      </c>
      <c r="BH2605">
        <v>0</v>
      </c>
    </row>
    <row r="2606" spans="1:60" x14ac:dyDescent="0.3">
      <c r="A2606" s="69" t="s">
        <v>980</v>
      </c>
      <c r="B2606" s="69" t="s">
        <v>2145</v>
      </c>
      <c r="C2606" s="70"/>
      <c r="D2606" s="71"/>
      <c r="E2606" s="72"/>
      <c r="F2606" s="73"/>
      <c r="G2606" s="70"/>
      <c r="H2606" s="74"/>
      <c r="I2606" s="75"/>
      <c r="J2606" s="75"/>
      <c r="K2606" s="36"/>
      <c r="L2606" s="82"/>
      <c r="M2606" s="82"/>
      <c r="N2606" s="77"/>
      <c r="O2606" s="84" t="s">
        <v>2168</v>
      </c>
      <c r="P2606" s="86">
        <v>43862.489282407405</v>
      </c>
      <c r="Q2606" s="84" t="s">
        <v>2299</v>
      </c>
      <c r="R2606" s="84"/>
      <c r="S2606" s="84"/>
      <c r="T2606" s="84"/>
      <c r="U2606" s="84"/>
      <c r="V2606" s="87" t="s">
        <v>3756</v>
      </c>
      <c r="W2606" s="86">
        <v>43862.489282407405</v>
      </c>
      <c r="X2606" s="90">
        <v>43862</v>
      </c>
      <c r="Y2606" s="92" t="s">
        <v>5964</v>
      </c>
      <c r="Z2606" s="87" t="s">
        <v>9736</v>
      </c>
      <c r="AA2606" s="84"/>
      <c r="AB2606" s="84"/>
      <c r="AC2606" s="92" t="s">
        <v>13614</v>
      </c>
      <c r="AD2606" s="84"/>
      <c r="AE2606" s="84" t="b">
        <v>0</v>
      </c>
      <c r="AF2606" s="84">
        <v>0</v>
      </c>
      <c r="AG2606" s="92" t="s">
        <v>16467</v>
      </c>
      <c r="AH2606" s="84" t="b">
        <v>0</v>
      </c>
      <c r="AI2606" s="84" t="s">
        <v>16520</v>
      </c>
      <c r="AJ2606" s="84"/>
      <c r="AK2606" s="92" t="s">
        <v>16467</v>
      </c>
      <c r="AL2606" s="84" t="b">
        <v>0</v>
      </c>
      <c r="AM2606" s="84">
        <v>118</v>
      </c>
      <c r="AN2606" s="92" t="s">
        <v>16294</v>
      </c>
      <c r="AO2606" s="84" t="s">
        <v>16535</v>
      </c>
      <c r="AP2606" s="84" t="b">
        <v>0</v>
      </c>
      <c r="AQ2606" s="92" t="s">
        <v>16294</v>
      </c>
      <c r="AR2606" s="84" t="s">
        <v>179</v>
      </c>
      <c r="AS2606" s="84">
        <v>0</v>
      </c>
      <c r="AT2606" s="84">
        <v>0</v>
      </c>
      <c r="AU2606" s="84"/>
      <c r="AV2606" s="84"/>
      <c r="AW2606" s="84"/>
      <c r="AX2606" s="84"/>
      <c r="AY2606" s="84"/>
      <c r="AZ2606" s="84"/>
      <c r="BA2606" s="84"/>
      <c r="BB2606" s="84"/>
      <c r="BC2606">
        <v>1</v>
      </c>
      <c r="BD2606">
        <v>0</v>
      </c>
      <c r="BE2606">
        <v>1</v>
      </c>
      <c r="BF2606">
        <v>0</v>
      </c>
      <c r="BG2606">
        <v>0</v>
      </c>
      <c r="BH2606">
        <v>0</v>
      </c>
    </row>
    <row r="2607" spans="1:60" x14ac:dyDescent="0.3">
      <c r="A2607" s="69" t="s">
        <v>1743</v>
      </c>
      <c r="B2607" s="69" t="s">
        <v>2118</v>
      </c>
      <c r="C2607" s="70"/>
      <c r="D2607" s="71"/>
      <c r="E2607" s="72"/>
      <c r="F2607" s="73"/>
      <c r="G2607" s="70"/>
      <c r="H2607" s="74"/>
      <c r="I2607" s="75"/>
      <c r="J2607" s="75"/>
      <c r="K2607" s="36"/>
      <c r="L2607" s="82"/>
      <c r="M2607" s="82"/>
      <c r="N2607" s="77"/>
      <c r="O2607" s="84" t="s">
        <v>2169</v>
      </c>
      <c r="P2607" s="86">
        <v>43862.489340277774</v>
      </c>
      <c r="Q2607" s="84" t="s">
        <v>2321</v>
      </c>
      <c r="R2607" s="84"/>
      <c r="S2607" s="84"/>
      <c r="T2607" s="84" t="s">
        <v>2873</v>
      </c>
      <c r="U2607" s="84"/>
      <c r="V2607" s="87" t="s">
        <v>4464</v>
      </c>
      <c r="W2607" s="86">
        <v>43862.489340277774</v>
      </c>
      <c r="X2607" s="90">
        <v>43862</v>
      </c>
      <c r="Y2607" s="92" t="s">
        <v>7491</v>
      </c>
      <c r="Z2607" s="87" t="s">
        <v>11302</v>
      </c>
      <c r="AA2607" s="84"/>
      <c r="AB2607" s="84"/>
      <c r="AC2607" s="92" t="s">
        <v>15193</v>
      </c>
      <c r="AD2607" s="84"/>
      <c r="AE2607" s="84" t="b">
        <v>0</v>
      </c>
      <c r="AF2607" s="84">
        <v>0</v>
      </c>
      <c r="AG2607" s="92" t="s">
        <v>16467</v>
      </c>
      <c r="AH2607" s="84" t="b">
        <v>0</v>
      </c>
      <c r="AI2607" s="84" t="s">
        <v>16520</v>
      </c>
      <c r="AJ2607" s="84"/>
      <c r="AK2607" s="92" t="s">
        <v>16467</v>
      </c>
      <c r="AL2607" s="84" t="b">
        <v>0</v>
      </c>
      <c r="AM2607" s="84">
        <v>85</v>
      </c>
      <c r="AN2607" s="92" t="s">
        <v>16409</v>
      </c>
      <c r="AO2607" s="84" t="s">
        <v>16534</v>
      </c>
      <c r="AP2607" s="84" t="b">
        <v>0</v>
      </c>
      <c r="AQ2607" s="92" t="s">
        <v>16409</v>
      </c>
      <c r="AR2607" s="84" t="s">
        <v>179</v>
      </c>
      <c r="AS2607" s="84">
        <v>0</v>
      </c>
      <c r="AT2607" s="84">
        <v>0</v>
      </c>
      <c r="AU2607" s="84"/>
      <c r="AV2607" s="84"/>
      <c r="AW2607" s="84"/>
      <c r="AX2607" s="84"/>
      <c r="AY2607" s="84"/>
      <c r="AZ2607" s="84"/>
      <c r="BA2607" s="84"/>
      <c r="BB2607" s="84"/>
      <c r="BC2607">
        <v>1</v>
      </c>
      <c r="BD2607">
        <v>0</v>
      </c>
      <c r="BE2607">
        <v>0</v>
      </c>
      <c r="BF2607">
        <v>0</v>
      </c>
      <c r="BG2607">
        <v>1</v>
      </c>
      <c r="BH2607">
        <v>0</v>
      </c>
    </row>
    <row r="2608" spans="1:60" x14ac:dyDescent="0.3">
      <c r="A2608" s="69" t="s">
        <v>1388</v>
      </c>
      <c r="B2608" s="69" t="s">
        <v>1777</v>
      </c>
      <c r="C2608" s="70"/>
      <c r="D2608" s="71"/>
      <c r="E2608" s="72"/>
      <c r="F2608" s="73"/>
      <c r="G2608" s="70"/>
      <c r="H2608" s="74"/>
      <c r="I2608" s="75"/>
      <c r="J2608" s="75"/>
      <c r="K2608" s="36"/>
      <c r="L2608" s="82"/>
      <c r="M2608" s="82"/>
      <c r="N2608" s="77"/>
      <c r="O2608" s="84" t="s">
        <v>2169</v>
      </c>
      <c r="P2608" s="86">
        <v>43862.48946759259</v>
      </c>
      <c r="Q2608" s="84" t="s">
        <v>2586</v>
      </c>
      <c r="R2608" s="84"/>
      <c r="S2608" s="84"/>
      <c r="T2608" s="84"/>
      <c r="U2608" s="84"/>
      <c r="V2608" s="87" t="s">
        <v>4140</v>
      </c>
      <c r="W2608" s="86">
        <v>43862.48946759259</v>
      </c>
      <c r="X2608" s="90">
        <v>43862</v>
      </c>
      <c r="Y2608" s="92" t="s">
        <v>6598</v>
      </c>
      <c r="Z2608" s="87" t="s">
        <v>10376</v>
      </c>
      <c r="AA2608" s="84"/>
      <c r="AB2608" s="84"/>
      <c r="AC2608" s="92" t="s">
        <v>14259</v>
      </c>
      <c r="AD2608" s="84"/>
      <c r="AE2608" s="84" t="b">
        <v>0</v>
      </c>
      <c r="AF2608" s="84">
        <v>0</v>
      </c>
      <c r="AG2608" s="92" t="s">
        <v>16467</v>
      </c>
      <c r="AH2608" s="84" t="b">
        <v>0</v>
      </c>
      <c r="AI2608" s="84" t="s">
        <v>16520</v>
      </c>
      <c r="AJ2608" s="84"/>
      <c r="AK2608" s="92" t="s">
        <v>16467</v>
      </c>
      <c r="AL2608" s="84" t="b">
        <v>0</v>
      </c>
      <c r="AM2608" s="84">
        <v>3</v>
      </c>
      <c r="AN2608" s="92" t="s">
        <v>15296</v>
      </c>
      <c r="AO2608" s="84" t="s">
        <v>16534</v>
      </c>
      <c r="AP2608" s="84" t="b">
        <v>0</v>
      </c>
      <c r="AQ2608" s="92" t="s">
        <v>15296</v>
      </c>
      <c r="AR2608" s="84" t="s">
        <v>179</v>
      </c>
      <c r="AS2608" s="84">
        <v>0</v>
      </c>
      <c r="AT2608" s="84">
        <v>0</v>
      </c>
      <c r="AU2608" s="84"/>
      <c r="AV2608" s="84"/>
      <c r="AW2608" s="84"/>
      <c r="AX2608" s="84"/>
      <c r="AY2608" s="84"/>
      <c r="AZ2608" s="84"/>
      <c r="BA2608" s="84"/>
      <c r="BB2608" s="84"/>
      <c r="BC2608">
        <v>1</v>
      </c>
      <c r="BD2608">
        <v>0</v>
      </c>
      <c r="BE2608">
        <v>0</v>
      </c>
      <c r="BF2608">
        <v>0</v>
      </c>
      <c r="BG2608">
        <v>1</v>
      </c>
      <c r="BH2608">
        <v>0</v>
      </c>
    </row>
    <row r="2609" spans="1:60" x14ac:dyDescent="0.3">
      <c r="A2609" s="69" t="s">
        <v>981</v>
      </c>
      <c r="B2609" s="69" t="s">
        <v>2118</v>
      </c>
      <c r="C2609" s="70"/>
      <c r="D2609" s="71"/>
      <c r="E2609" s="72"/>
      <c r="F2609" s="73"/>
      <c r="G2609" s="70"/>
      <c r="H2609" s="74"/>
      <c r="I2609" s="75"/>
      <c r="J2609" s="75"/>
      <c r="K2609" s="36"/>
      <c r="L2609" s="82"/>
      <c r="M2609" s="82"/>
      <c r="N2609" s="77"/>
      <c r="O2609" s="84" t="s">
        <v>2169</v>
      </c>
      <c r="P2609" s="86">
        <v>43862.49019675926</v>
      </c>
      <c r="Q2609" s="84" t="s">
        <v>2406</v>
      </c>
      <c r="R2609" s="84"/>
      <c r="S2609" s="84"/>
      <c r="T2609" s="84" t="s">
        <v>2883</v>
      </c>
      <c r="U2609" s="84"/>
      <c r="V2609" s="87" t="s">
        <v>3757</v>
      </c>
      <c r="W2609" s="86">
        <v>43862.49019675926</v>
      </c>
      <c r="X2609" s="90">
        <v>43862</v>
      </c>
      <c r="Y2609" s="92" t="s">
        <v>5965</v>
      </c>
      <c r="Z2609" s="87" t="s">
        <v>9737</v>
      </c>
      <c r="AA2609" s="84"/>
      <c r="AB2609" s="84"/>
      <c r="AC2609" s="92" t="s">
        <v>13615</v>
      </c>
      <c r="AD2609" s="84"/>
      <c r="AE2609" s="84" t="b">
        <v>0</v>
      </c>
      <c r="AF2609" s="84">
        <v>0</v>
      </c>
      <c r="AG2609" s="92" t="s">
        <v>16467</v>
      </c>
      <c r="AH2609" s="84" t="b">
        <v>0</v>
      </c>
      <c r="AI2609" s="84" t="s">
        <v>16520</v>
      </c>
      <c r="AJ2609" s="84"/>
      <c r="AK2609" s="92" t="s">
        <v>16467</v>
      </c>
      <c r="AL2609" s="84" t="b">
        <v>0</v>
      </c>
      <c r="AM2609" s="84">
        <v>44</v>
      </c>
      <c r="AN2609" s="92" t="s">
        <v>16410</v>
      </c>
      <c r="AO2609" s="84" t="s">
        <v>16535</v>
      </c>
      <c r="AP2609" s="84" t="b">
        <v>0</v>
      </c>
      <c r="AQ2609" s="92" t="s">
        <v>16410</v>
      </c>
      <c r="AR2609" s="84" t="s">
        <v>179</v>
      </c>
      <c r="AS2609" s="84">
        <v>0</v>
      </c>
      <c r="AT2609" s="84">
        <v>0</v>
      </c>
      <c r="AU2609" s="84"/>
      <c r="AV2609" s="84"/>
      <c r="AW2609" s="84"/>
      <c r="AX2609" s="84"/>
      <c r="AY2609" s="84"/>
      <c r="AZ2609" s="84"/>
      <c r="BA2609" s="84"/>
      <c r="BB2609" s="84"/>
      <c r="BC2609">
        <v>2</v>
      </c>
      <c r="BD2609">
        <v>0</v>
      </c>
      <c r="BE2609">
        <v>0</v>
      </c>
      <c r="BF2609">
        <v>0</v>
      </c>
      <c r="BG2609">
        <v>2</v>
      </c>
      <c r="BH2609">
        <v>0</v>
      </c>
    </row>
    <row r="2610" spans="1:60" x14ac:dyDescent="0.3">
      <c r="A2610" s="69" t="s">
        <v>982</v>
      </c>
      <c r="B2610" s="69" t="s">
        <v>2076</v>
      </c>
      <c r="C2610" s="70"/>
      <c r="D2610" s="71"/>
      <c r="E2610" s="72"/>
      <c r="F2610" s="73"/>
      <c r="G2610" s="70"/>
      <c r="H2610" s="74"/>
      <c r="I2610" s="75"/>
      <c r="J2610" s="75"/>
      <c r="K2610" s="36"/>
      <c r="L2610" s="82"/>
      <c r="M2610" s="82"/>
      <c r="N2610" s="77"/>
      <c r="O2610" s="84" t="s">
        <v>2169</v>
      </c>
      <c r="P2610" s="86">
        <v>43862.490266203706</v>
      </c>
      <c r="Q2610" s="84" t="s">
        <v>2456</v>
      </c>
      <c r="R2610" s="84"/>
      <c r="S2610" s="84"/>
      <c r="T2610" s="84" t="s">
        <v>2883</v>
      </c>
      <c r="U2610" s="84"/>
      <c r="V2610" s="87" t="s">
        <v>3758</v>
      </c>
      <c r="W2610" s="86">
        <v>43862.490266203706</v>
      </c>
      <c r="X2610" s="90">
        <v>43862</v>
      </c>
      <c r="Y2610" s="92" t="s">
        <v>5966</v>
      </c>
      <c r="Z2610" s="87" t="s">
        <v>9738</v>
      </c>
      <c r="AA2610" s="84"/>
      <c r="AB2610" s="84"/>
      <c r="AC2610" s="92" t="s">
        <v>13616</v>
      </c>
      <c r="AD2610" s="84"/>
      <c r="AE2610" s="84" t="b">
        <v>0</v>
      </c>
      <c r="AF2610" s="84">
        <v>0</v>
      </c>
      <c r="AG2610" s="92" t="s">
        <v>16467</v>
      </c>
      <c r="AH2610" s="84" t="b">
        <v>0</v>
      </c>
      <c r="AI2610" s="84" t="s">
        <v>16520</v>
      </c>
      <c r="AJ2610" s="84"/>
      <c r="AK2610" s="92" t="s">
        <v>16467</v>
      </c>
      <c r="AL2610" s="84" t="b">
        <v>0</v>
      </c>
      <c r="AM2610" s="84">
        <v>29</v>
      </c>
      <c r="AN2610" s="92" t="s">
        <v>16347</v>
      </c>
      <c r="AO2610" s="84" t="s">
        <v>16534</v>
      </c>
      <c r="AP2610" s="84" t="b">
        <v>0</v>
      </c>
      <c r="AQ2610" s="92" t="s">
        <v>16347</v>
      </c>
      <c r="AR2610" s="84" t="s">
        <v>179</v>
      </c>
      <c r="AS2610" s="84">
        <v>0</v>
      </c>
      <c r="AT2610" s="84">
        <v>0</v>
      </c>
      <c r="AU2610" s="84"/>
      <c r="AV2610" s="84"/>
      <c r="AW2610" s="84"/>
      <c r="AX2610" s="84"/>
      <c r="AY2610" s="84"/>
      <c r="AZ2610" s="84"/>
      <c r="BA2610" s="84"/>
      <c r="BB2610" s="84"/>
      <c r="BC2610">
        <v>1</v>
      </c>
      <c r="BD2610">
        <v>0</v>
      </c>
      <c r="BE2610">
        <v>0</v>
      </c>
      <c r="BF2610">
        <v>0</v>
      </c>
      <c r="BG2610">
        <v>1</v>
      </c>
      <c r="BH2610">
        <v>0</v>
      </c>
    </row>
    <row r="2611" spans="1:60" x14ac:dyDescent="0.3">
      <c r="A2611" s="69" t="s">
        <v>983</v>
      </c>
      <c r="B2611" s="69" t="s">
        <v>993</v>
      </c>
      <c r="C2611" s="70"/>
      <c r="D2611" s="71"/>
      <c r="E2611" s="72"/>
      <c r="F2611" s="73"/>
      <c r="G2611" s="70"/>
      <c r="H2611" s="74"/>
      <c r="I2611" s="75"/>
      <c r="J2611" s="75"/>
      <c r="K2611" s="36"/>
      <c r="L2611" s="82"/>
      <c r="M2611" s="82"/>
      <c r="N2611" s="77"/>
      <c r="O2611" s="84" t="s">
        <v>2169</v>
      </c>
      <c r="P2611" s="86">
        <v>43862.490810185183</v>
      </c>
      <c r="Q2611" s="84" t="s">
        <v>2452</v>
      </c>
      <c r="R2611" s="84"/>
      <c r="S2611" s="84"/>
      <c r="T2611" s="84" t="s">
        <v>2919</v>
      </c>
      <c r="U2611" s="84"/>
      <c r="V2611" s="87" t="s">
        <v>3759</v>
      </c>
      <c r="W2611" s="86">
        <v>43862.490810185183</v>
      </c>
      <c r="X2611" s="90">
        <v>43862</v>
      </c>
      <c r="Y2611" s="92" t="s">
        <v>5967</v>
      </c>
      <c r="Z2611" s="87" t="s">
        <v>9739</v>
      </c>
      <c r="AA2611" s="84"/>
      <c r="AB2611" s="84"/>
      <c r="AC2611" s="92" t="s">
        <v>13617</v>
      </c>
      <c r="AD2611" s="84"/>
      <c r="AE2611" s="84" t="b">
        <v>0</v>
      </c>
      <c r="AF2611" s="84">
        <v>0</v>
      </c>
      <c r="AG2611" s="92" t="s">
        <v>16467</v>
      </c>
      <c r="AH2611" s="84" t="b">
        <v>0</v>
      </c>
      <c r="AI2611" s="84" t="s">
        <v>16520</v>
      </c>
      <c r="AJ2611" s="84"/>
      <c r="AK2611" s="92" t="s">
        <v>16467</v>
      </c>
      <c r="AL2611" s="84" t="b">
        <v>0</v>
      </c>
      <c r="AM2611" s="84">
        <v>6</v>
      </c>
      <c r="AN2611" s="92" t="s">
        <v>14601</v>
      </c>
      <c r="AO2611" s="84" t="s">
        <v>16535</v>
      </c>
      <c r="AP2611" s="84" t="b">
        <v>0</v>
      </c>
      <c r="AQ2611" s="92" t="s">
        <v>14601</v>
      </c>
      <c r="AR2611" s="84" t="s">
        <v>179</v>
      </c>
      <c r="AS2611" s="84">
        <v>0</v>
      </c>
      <c r="AT2611" s="84">
        <v>0</v>
      </c>
      <c r="AU2611" s="84"/>
      <c r="AV2611" s="84"/>
      <c r="AW2611" s="84"/>
      <c r="AX2611" s="84"/>
      <c r="AY2611" s="84"/>
      <c r="AZ2611" s="84"/>
      <c r="BA2611" s="84"/>
      <c r="BB2611" s="84"/>
      <c r="BC2611">
        <v>1</v>
      </c>
      <c r="BD2611">
        <v>0</v>
      </c>
      <c r="BE2611">
        <v>0</v>
      </c>
      <c r="BF2611">
        <v>0</v>
      </c>
      <c r="BG2611">
        <v>1</v>
      </c>
      <c r="BH2611">
        <v>0</v>
      </c>
    </row>
    <row r="2612" spans="1:60" x14ac:dyDescent="0.3">
      <c r="A2612" s="69" t="s">
        <v>1659</v>
      </c>
      <c r="B2612" s="69" t="s">
        <v>1659</v>
      </c>
      <c r="C2612" s="70"/>
      <c r="D2612" s="71"/>
      <c r="E2612" s="72"/>
      <c r="F2612" s="73"/>
      <c r="G2612" s="70"/>
      <c r="H2612" s="74"/>
      <c r="I2612" s="75"/>
      <c r="J2612" s="75"/>
      <c r="K2612" s="36"/>
      <c r="L2612" s="82"/>
      <c r="M2612" s="82"/>
      <c r="N2612" s="77"/>
      <c r="O2612" s="84" t="s">
        <v>179</v>
      </c>
      <c r="P2612" s="86">
        <v>43862.490844907406</v>
      </c>
      <c r="Q2612" s="84" t="s">
        <v>2798</v>
      </c>
      <c r="R2612" s="84"/>
      <c r="S2612" s="84"/>
      <c r="T2612" s="84" t="s">
        <v>2883</v>
      </c>
      <c r="U2612" s="84"/>
      <c r="V2612" s="87" t="s">
        <v>4385</v>
      </c>
      <c r="W2612" s="86">
        <v>43862.490844907406</v>
      </c>
      <c r="X2612" s="90">
        <v>43862</v>
      </c>
      <c r="Y2612" s="92" t="s">
        <v>7906</v>
      </c>
      <c r="Z2612" s="87" t="s">
        <v>11735</v>
      </c>
      <c r="AA2612" s="84"/>
      <c r="AB2612" s="84"/>
      <c r="AC2612" s="92" t="s">
        <v>15637</v>
      </c>
      <c r="AD2612" s="84"/>
      <c r="AE2612" s="84" t="b">
        <v>0</v>
      </c>
      <c r="AF2612" s="84">
        <v>1</v>
      </c>
      <c r="AG2612" s="92" t="s">
        <v>16467</v>
      </c>
      <c r="AH2612" s="84" t="b">
        <v>0</v>
      </c>
      <c r="AI2612" s="84" t="s">
        <v>16520</v>
      </c>
      <c r="AJ2612" s="84"/>
      <c r="AK2612" s="92" t="s">
        <v>16467</v>
      </c>
      <c r="AL2612" s="84" t="b">
        <v>0</v>
      </c>
      <c r="AM2612" s="84">
        <v>1</v>
      </c>
      <c r="AN2612" s="92" t="s">
        <v>16467</v>
      </c>
      <c r="AO2612" s="84" t="s">
        <v>16534</v>
      </c>
      <c r="AP2612" s="84" t="b">
        <v>0</v>
      </c>
      <c r="AQ2612" s="92" t="s">
        <v>15637</v>
      </c>
      <c r="AR2612" s="84" t="s">
        <v>179</v>
      </c>
      <c r="AS2612" s="84">
        <v>0</v>
      </c>
      <c r="AT2612" s="84">
        <v>0</v>
      </c>
      <c r="AU2612" s="84"/>
      <c r="AV2612" s="84"/>
      <c r="AW2612" s="84"/>
      <c r="AX2612" s="84"/>
      <c r="AY2612" s="84"/>
      <c r="AZ2612" s="84"/>
      <c r="BA2612" s="84"/>
      <c r="BB2612" s="84"/>
      <c r="BC2612">
        <v>1</v>
      </c>
      <c r="BD2612">
        <v>0</v>
      </c>
      <c r="BE2612">
        <v>0</v>
      </c>
      <c r="BF2612">
        <v>1</v>
      </c>
      <c r="BG2612">
        <v>0</v>
      </c>
      <c r="BH2612">
        <v>0</v>
      </c>
    </row>
    <row r="2613" spans="1:60" x14ac:dyDescent="0.3">
      <c r="A2613" s="69" t="s">
        <v>1781</v>
      </c>
      <c r="B2613" s="69" t="s">
        <v>2076</v>
      </c>
      <c r="C2613" s="70"/>
      <c r="D2613" s="71"/>
      <c r="E2613" s="72"/>
      <c r="F2613" s="73"/>
      <c r="G2613" s="70"/>
      <c r="H2613" s="74"/>
      <c r="I2613" s="75"/>
      <c r="J2613" s="75"/>
      <c r="K2613" s="36"/>
      <c r="L2613" s="82"/>
      <c r="M2613" s="82"/>
      <c r="N2613" s="77"/>
      <c r="O2613" s="84" t="s">
        <v>2169</v>
      </c>
      <c r="P2613" s="86">
        <v>43862.490949074076</v>
      </c>
      <c r="Q2613" s="84" t="s">
        <v>2456</v>
      </c>
      <c r="R2613" s="84"/>
      <c r="S2613" s="84"/>
      <c r="T2613" s="84" t="s">
        <v>2883</v>
      </c>
      <c r="U2613" s="84"/>
      <c r="V2613" s="87" t="s">
        <v>4498</v>
      </c>
      <c r="W2613" s="86">
        <v>43862.490949074076</v>
      </c>
      <c r="X2613" s="90">
        <v>43862</v>
      </c>
      <c r="Y2613" s="92" t="s">
        <v>7598</v>
      </c>
      <c r="Z2613" s="87" t="s">
        <v>11415</v>
      </c>
      <c r="AA2613" s="84"/>
      <c r="AB2613" s="84"/>
      <c r="AC2613" s="92" t="s">
        <v>15307</v>
      </c>
      <c r="AD2613" s="84"/>
      <c r="AE2613" s="84" t="b">
        <v>0</v>
      </c>
      <c r="AF2613" s="84">
        <v>0</v>
      </c>
      <c r="AG2613" s="92" t="s">
        <v>16467</v>
      </c>
      <c r="AH2613" s="84" t="b">
        <v>0</v>
      </c>
      <c r="AI2613" s="84" t="s">
        <v>16520</v>
      </c>
      <c r="AJ2613" s="84"/>
      <c r="AK2613" s="92" t="s">
        <v>16467</v>
      </c>
      <c r="AL2613" s="84" t="b">
        <v>0</v>
      </c>
      <c r="AM2613" s="84">
        <v>29</v>
      </c>
      <c r="AN2613" s="92" t="s">
        <v>16347</v>
      </c>
      <c r="AO2613" s="84" t="s">
        <v>16534</v>
      </c>
      <c r="AP2613" s="84" t="b">
        <v>0</v>
      </c>
      <c r="AQ2613" s="92" t="s">
        <v>16347</v>
      </c>
      <c r="AR2613" s="84" t="s">
        <v>179</v>
      </c>
      <c r="AS2613" s="84">
        <v>0</v>
      </c>
      <c r="AT2613" s="84">
        <v>0</v>
      </c>
      <c r="AU2613" s="84"/>
      <c r="AV2613" s="84"/>
      <c r="AW2613" s="84"/>
      <c r="AX2613" s="84"/>
      <c r="AY2613" s="84"/>
      <c r="AZ2613" s="84"/>
      <c r="BA2613" s="84"/>
      <c r="BB2613" s="84"/>
      <c r="BC2613">
        <v>1</v>
      </c>
      <c r="BD2613">
        <v>0</v>
      </c>
      <c r="BE2613">
        <v>0</v>
      </c>
      <c r="BF2613">
        <v>0</v>
      </c>
      <c r="BG2613">
        <v>1</v>
      </c>
      <c r="BH2613">
        <v>0</v>
      </c>
    </row>
    <row r="2614" spans="1:60" x14ac:dyDescent="0.3">
      <c r="A2614" s="69" t="s">
        <v>984</v>
      </c>
      <c r="B2614" s="69" t="s">
        <v>1735</v>
      </c>
      <c r="C2614" s="70"/>
      <c r="D2614" s="71"/>
      <c r="E2614" s="72"/>
      <c r="F2614" s="73"/>
      <c r="G2614" s="70"/>
      <c r="H2614" s="74"/>
      <c r="I2614" s="75"/>
      <c r="J2614" s="75"/>
      <c r="K2614" s="36"/>
      <c r="L2614" s="82"/>
      <c r="M2614" s="82"/>
      <c r="N2614" s="77"/>
      <c r="O2614" s="84" t="s">
        <v>2169</v>
      </c>
      <c r="P2614" s="86">
        <v>43862.491886574076</v>
      </c>
      <c r="Q2614" s="84" t="s">
        <v>2393</v>
      </c>
      <c r="R2614" s="84"/>
      <c r="S2614" s="84"/>
      <c r="T2614" s="84"/>
      <c r="U2614" s="84"/>
      <c r="V2614" s="87" t="s">
        <v>3760</v>
      </c>
      <c r="W2614" s="86">
        <v>43862.491886574076</v>
      </c>
      <c r="X2614" s="90">
        <v>43862</v>
      </c>
      <c r="Y2614" s="92" t="s">
        <v>5968</v>
      </c>
      <c r="Z2614" s="87" t="s">
        <v>9740</v>
      </c>
      <c r="AA2614" s="84"/>
      <c r="AB2614" s="84"/>
      <c r="AC2614" s="92" t="s">
        <v>13618</v>
      </c>
      <c r="AD2614" s="84"/>
      <c r="AE2614" s="84" t="b">
        <v>0</v>
      </c>
      <c r="AF2614" s="84">
        <v>0</v>
      </c>
      <c r="AG2614" s="92" t="s">
        <v>16467</v>
      </c>
      <c r="AH2614" s="84" t="b">
        <v>0</v>
      </c>
      <c r="AI2614" s="84" t="s">
        <v>16522</v>
      </c>
      <c r="AJ2614" s="84"/>
      <c r="AK2614" s="92" t="s">
        <v>16467</v>
      </c>
      <c r="AL2614" s="84" t="b">
        <v>0</v>
      </c>
      <c r="AM2614" s="84">
        <v>42</v>
      </c>
      <c r="AN2614" s="92" t="s">
        <v>15177</v>
      </c>
      <c r="AO2614" s="84" t="s">
        <v>16534</v>
      </c>
      <c r="AP2614" s="84" t="b">
        <v>0</v>
      </c>
      <c r="AQ2614" s="92" t="s">
        <v>15177</v>
      </c>
      <c r="AR2614" s="84" t="s">
        <v>179</v>
      </c>
      <c r="AS2614" s="84">
        <v>0</v>
      </c>
      <c r="AT2614" s="84">
        <v>0</v>
      </c>
      <c r="AU2614" s="84"/>
      <c r="AV2614" s="84"/>
      <c r="AW2614" s="84"/>
      <c r="AX2614" s="84"/>
      <c r="AY2614" s="84"/>
      <c r="AZ2614" s="84"/>
      <c r="BA2614" s="84"/>
      <c r="BB2614" s="84"/>
      <c r="BC2614">
        <v>1</v>
      </c>
      <c r="BD2614">
        <v>0</v>
      </c>
      <c r="BE2614">
        <v>0</v>
      </c>
      <c r="BF2614">
        <v>0</v>
      </c>
      <c r="BG2614">
        <v>1</v>
      </c>
      <c r="BH2614">
        <v>0</v>
      </c>
    </row>
    <row r="2615" spans="1:60" x14ac:dyDescent="0.3">
      <c r="A2615" s="69" t="s">
        <v>1918</v>
      </c>
      <c r="B2615" s="69" t="s">
        <v>1918</v>
      </c>
      <c r="C2615" s="70"/>
      <c r="D2615" s="71"/>
      <c r="E2615" s="72"/>
      <c r="F2615" s="73"/>
      <c r="G2615" s="70"/>
      <c r="H2615" s="74"/>
      <c r="I2615" s="75"/>
      <c r="J2615" s="75"/>
      <c r="K2615" s="36"/>
      <c r="L2615" s="82"/>
      <c r="M2615" s="82"/>
      <c r="N2615" s="77"/>
      <c r="O2615" s="84" t="s">
        <v>179</v>
      </c>
      <c r="P2615" s="86">
        <v>43862.4919212963</v>
      </c>
      <c r="Q2615" s="84" t="s">
        <v>2797</v>
      </c>
      <c r="R2615" s="84"/>
      <c r="S2615" s="84"/>
      <c r="T2615" s="84" t="s">
        <v>2883</v>
      </c>
      <c r="U2615" s="84"/>
      <c r="V2615" s="87" t="s">
        <v>4619</v>
      </c>
      <c r="W2615" s="86">
        <v>43862.4919212963</v>
      </c>
      <c r="X2615" s="90">
        <v>43862</v>
      </c>
      <c r="Y2615" s="92" t="s">
        <v>7903</v>
      </c>
      <c r="Z2615" s="87" t="s">
        <v>11732</v>
      </c>
      <c r="AA2615" s="84"/>
      <c r="AB2615" s="84"/>
      <c r="AC2615" s="92" t="s">
        <v>15634</v>
      </c>
      <c r="AD2615" s="84"/>
      <c r="AE2615" s="84" t="b">
        <v>0</v>
      </c>
      <c r="AF2615" s="84">
        <v>1</v>
      </c>
      <c r="AG2615" s="92" t="s">
        <v>16467</v>
      </c>
      <c r="AH2615" s="84" t="b">
        <v>0</v>
      </c>
      <c r="AI2615" s="84" t="s">
        <v>16520</v>
      </c>
      <c r="AJ2615" s="84"/>
      <c r="AK2615" s="92" t="s">
        <v>16467</v>
      </c>
      <c r="AL2615" s="84" t="b">
        <v>0</v>
      </c>
      <c r="AM2615" s="84">
        <v>1</v>
      </c>
      <c r="AN2615" s="92" t="s">
        <v>16467</v>
      </c>
      <c r="AO2615" s="84" t="s">
        <v>16534</v>
      </c>
      <c r="AP2615" s="84" t="b">
        <v>0</v>
      </c>
      <c r="AQ2615" s="92" t="s">
        <v>15634</v>
      </c>
      <c r="AR2615" s="84" t="s">
        <v>179</v>
      </c>
      <c r="AS2615" s="84">
        <v>0</v>
      </c>
      <c r="AT2615" s="84">
        <v>0</v>
      </c>
      <c r="AU2615" s="84" t="s">
        <v>16548</v>
      </c>
      <c r="AV2615" s="84" t="s">
        <v>16552</v>
      </c>
      <c r="AW2615" s="84" t="s">
        <v>16556</v>
      </c>
      <c r="AX2615" s="84" t="s">
        <v>16564</v>
      </c>
      <c r="AY2615" s="84" t="s">
        <v>16572</v>
      </c>
      <c r="AZ2615" s="84" t="s">
        <v>16580</v>
      </c>
      <c r="BA2615" s="84" t="s">
        <v>16584</v>
      </c>
      <c r="BB2615" s="87" t="s">
        <v>16590</v>
      </c>
      <c r="BC2615">
        <v>1</v>
      </c>
      <c r="BD2615">
        <v>0</v>
      </c>
      <c r="BE2615">
        <v>0</v>
      </c>
      <c r="BF2615">
        <v>1</v>
      </c>
      <c r="BG2615">
        <v>0</v>
      </c>
      <c r="BH2615">
        <v>0</v>
      </c>
    </row>
    <row r="2616" spans="1:60" x14ac:dyDescent="0.3">
      <c r="A2616" s="69" t="s">
        <v>1747</v>
      </c>
      <c r="B2616" s="69" t="s">
        <v>1746</v>
      </c>
      <c r="C2616" s="70"/>
      <c r="D2616" s="71"/>
      <c r="E2616" s="72"/>
      <c r="F2616" s="73"/>
      <c r="G2616" s="70"/>
      <c r="H2616" s="74"/>
      <c r="I2616" s="75"/>
      <c r="J2616" s="75"/>
      <c r="K2616" s="36"/>
      <c r="L2616" s="82"/>
      <c r="M2616" s="82"/>
      <c r="N2616" s="77"/>
      <c r="O2616" s="84" t="s">
        <v>2169</v>
      </c>
      <c r="P2616" s="86">
        <v>43862.492060185185</v>
      </c>
      <c r="Q2616" s="84" t="s">
        <v>2485</v>
      </c>
      <c r="R2616" s="84"/>
      <c r="S2616" s="84"/>
      <c r="T2616" s="84"/>
      <c r="U2616" s="84"/>
      <c r="V2616" s="87" t="s">
        <v>4467</v>
      </c>
      <c r="W2616" s="86">
        <v>43862.492060185185</v>
      </c>
      <c r="X2616" s="90">
        <v>43862</v>
      </c>
      <c r="Y2616" s="92" t="s">
        <v>7499</v>
      </c>
      <c r="Z2616" s="87" t="s">
        <v>11310</v>
      </c>
      <c r="AA2616" s="84"/>
      <c r="AB2616" s="84"/>
      <c r="AC2616" s="92" t="s">
        <v>15201</v>
      </c>
      <c r="AD2616" s="84"/>
      <c r="AE2616" s="84" t="b">
        <v>0</v>
      </c>
      <c r="AF2616" s="84">
        <v>0</v>
      </c>
      <c r="AG2616" s="92" t="s">
        <v>16467</v>
      </c>
      <c r="AH2616" s="84" t="b">
        <v>0</v>
      </c>
      <c r="AI2616" s="84" t="s">
        <v>16520</v>
      </c>
      <c r="AJ2616" s="84"/>
      <c r="AK2616" s="92" t="s">
        <v>16467</v>
      </c>
      <c r="AL2616" s="84" t="b">
        <v>0</v>
      </c>
      <c r="AM2616" s="84">
        <v>5</v>
      </c>
      <c r="AN2616" s="92" t="s">
        <v>15200</v>
      </c>
      <c r="AO2616" s="84" t="s">
        <v>16534</v>
      </c>
      <c r="AP2616" s="84" t="b">
        <v>0</v>
      </c>
      <c r="AQ2616" s="92" t="s">
        <v>15200</v>
      </c>
      <c r="AR2616" s="84" t="s">
        <v>179</v>
      </c>
      <c r="AS2616" s="84">
        <v>0</v>
      </c>
      <c r="AT2616" s="84">
        <v>0</v>
      </c>
      <c r="AU2616" s="84"/>
      <c r="AV2616" s="84"/>
      <c r="AW2616" s="84"/>
      <c r="AX2616" s="84"/>
      <c r="AY2616" s="84"/>
      <c r="AZ2616" s="84"/>
      <c r="BA2616" s="84"/>
      <c r="BB2616" s="84"/>
      <c r="BC2616">
        <v>1</v>
      </c>
      <c r="BD2616">
        <v>0</v>
      </c>
      <c r="BE2616">
        <v>0</v>
      </c>
      <c r="BF2616">
        <v>0</v>
      </c>
      <c r="BG2616">
        <v>1</v>
      </c>
      <c r="BH2616">
        <v>0</v>
      </c>
    </row>
    <row r="2617" spans="1:60" x14ac:dyDescent="0.3">
      <c r="A2617" s="69" t="s">
        <v>985</v>
      </c>
      <c r="B2617" s="69" t="s">
        <v>2047</v>
      </c>
      <c r="C2617" s="70"/>
      <c r="D2617" s="71"/>
      <c r="E2617" s="72"/>
      <c r="F2617" s="73"/>
      <c r="G2617" s="70"/>
      <c r="H2617" s="74"/>
      <c r="I2617" s="75"/>
      <c r="J2617" s="75"/>
      <c r="K2617" s="36"/>
      <c r="L2617" s="82"/>
      <c r="M2617" s="82"/>
      <c r="N2617" s="77"/>
      <c r="O2617" s="84" t="s">
        <v>2169</v>
      </c>
      <c r="P2617" s="86">
        <v>43862.492210648146</v>
      </c>
      <c r="Q2617" s="84" t="s">
        <v>2380</v>
      </c>
      <c r="R2617" s="84"/>
      <c r="S2617" s="84"/>
      <c r="T2617" s="84"/>
      <c r="U2617" s="84"/>
      <c r="V2617" s="87" t="s">
        <v>3761</v>
      </c>
      <c r="W2617" s="86">
        <v>43862.492210648146</v>
      </c>
      <c r="X2617" s="90">
        <v>43862</v>
      </c>
      <c r="Y2617" s="92" t="s">
        <v>5969</v>
      </c>
      <c r="Z2617" s="87" t="s">
        <v>9741</v>
      </c>
      <c r="AA2617" s="84"/>
      <c r="AB2617" s="84"/>
      <c r="AC2617" s="92" t="s">
        <v>13619</v>
      </c>
      <c r="AD2617" s="84"/>
      <c r="AE2617" s="84" t="b">
        <v>0</v>
      </c>
      <c r="AF2617" s="84">
        <v>0</v>
      </c>
      <c r="AG2617" s="92" t="s">
        <v>16467</v>
      </c>
      <c r="AH2617" s="84" t="b">
        <v>0</v>
      </c>
      <c r="AI2617" s="84" t="s">
        <v>16520</v>
      </c>
      <c r="AJ2617" s="84"/>
      <c r="AK2617" s="92" t="s">
        <v>16467</v>
      </c>
      <c r="AL2617" s="84" t="b">
        <v>0</v>
      </c>
      <c r="AM2617" s="84">
        <v>34</v>
      </c>
      <c r="AN2617" s="92" t="s">
        <v>16125</v>
      </c>
      <c r="AO2617" s="84" t="s">
        <v>16534</v>
      </c>
      <c r="AP2617" s="84" t="b">
        <v>0</v>
      </c>
      <c r="AQ2617" s="92" t="s">
        <v>16125</v>
      </c>
      <c r="AR2617" s="84" t="s">
        <v>179</v>
      </c>
      <c r="AS2617" s="84">
        <v>0</v>
      </c>
      <c r="AT2617" s="84">
        <v>0</v>
      </c>
      <c r="AU2617" s="84"/>
      <c r="AV2617" s="84"/>
      <c r="AW2617" s="84"/>
      <c r="AX2617" s="84"/>
      <c r="AY2617" s="84"/>
      <c r="AZ2617" s="84"/>
      <c r="BA2617" s="84"/>
      <c r="BB2617" s="84"/>
      <c r="BC2617">
        <v>1</v>
      </c>
      <c r="BD2617">
        <v>0</v>
      </c>
      <c r="BE2617">
        <v>0</v>
      </c>
      <c r="BF2617">
        <v>0</v>
      </c>
      <c r="BG2617">
        <v>1</v>
      </c>
      <c r="BH2617">
        <v>0</v>
      </c>
    </row>
    <row r="2618" spans="1:60" x14ac:dyDescent="0.3">
      <c r="A2618" s="69" t="s">
        <v>1388</v>
      </c>
      <c r="B2618" s="69" t="s">
        <v>1746</v>
      </c>
      <c r="C2618" s="70"/>
      <c r="D2618" s="71"/>
      <c r="E2618" s="72"/>
      <c r="F2618" s="73"/>
      <c r="G2618" s="70"/>
      <c r="H2618" s="74"/>
      <c r="I2618" s="75"/>
      <c r="J2618" s="75"/>
      <c r="K2618" s="36"/>
      <c r="L2618" s="82"/>
      <c r="M2618" s="82"/>
      <c r="N2618" s="77"/>
      <c r="O2618" s="84" t="s">
        <v>2169</v>
      </c>
      <c r="P2618" s="86">
        <v>43862.4922337963</v>
      </c>
      <c r="Q2618" s="84" t="s">
        <v>2485</v>
      </c>
      <c r="R2618" s="84"/>
      <c r="S2618" s="84"/>
      <c r="T2618" s="84"/>
      <c r="U2618" s="84"/>
      <c r="V2618" s="87" t="s">
        <v>4140</v>
      </c>
      <c r="W2618" s="86">
        <v>43862.4922337963</v>
      </c>
      <c r="X2618" s="90">
        <v>43862</v>
      </c>
      <c r="Y2618" s="92" t="s">
        <v>6599</v>
      </c>
      <c r="Z2618" s="87" t="s">
        <v>10377</v>
      </c>
      <c r="AA2618" s="84"/>
      <c r="AB2618" s="84"/>
      <c r="AC2618" s="92" t="s">
        <v>14260</v>
      </c>
      <c r="AD2618" s="84"/>
      <c r="AE2618" s="84" t="b">
        <v>0</v>
      </c>
      <c r="AF2618" s="84">
        <v>0</v>
      </c>
      <c r="AG2618" s="92" t="s">
        <v>16467</v>
      </c>
      <c r="AH2618" s="84" t="b">
        <v>0</v>
      </c>
      <c r="AI2618" s="84" t="s">
        <v>16520</v>
      </c>
      <c r="AJ2618" s="84"/>
      <c r="AK2618" s="92" t="s">
        <v>16467</v>
      </c>
      <c r="AL2618" s="84" t="b">
        <v>0</v>
      </c>
      <c r="AM2618" s="84">
        <v>5</v>
      </c>
      <c r="AN2618" s="92" t="s">
        <v>15200</v>
      </c>
      <c r="AO2618" s="84" t="s">
        <v>16534</v>
      </c>
      <c r="AP2618" s="84" t="b">
        <v>0</v>
      </c>
      <c r="AQ2618" s="92" t="s">
        <v>15200</v>
      </c>
      <c r="AR2618" s="84" t="s">
        <v>179</v>
      </c>
      <c r="AS2618" s="84">
        <v>0</v>
      </c>
      <c r="AT2618" s="84">
        <v>0</v>
      </c>
      <c r="AU2618" s="84"/>
      <c r="AV2618" s="84"/>
      <c r="AW2618" s="84"/>
      <c r="AX2618" s="84"/>
      <c r="AY2618" s="84"/>
      <c r="AZ2618" s="84"/>
      <c r="BA2618" s="84"/>
      <c r="BB2618" s="84"/>
      <c r="BC2618">
        <v>1</v>
      </c>
      <c r="BD2618">
        <v>0</v>
      </c>
      <c r="BE2618">
        <v>0</v>
      </c>
      <c r="BF2618">
        <v>0</v>
      </c>
      <c r="BG2618">
        <v>1</v>
      </c>
      <c r="BH2618">
        <v>0</v>
      </c>
    </row>
    <row r="2619" spans="1:60" x14ac:dyDescent="0.3">
      <c r="A2619" s="69" t="s">
        <v>986</v>
      </c>
      <c r="B2619" s="69" t="s">
        <v>1445</v>
      </c>
      <c r="C2619" s="70"/>
      <c r="D2619" s="71"/>
      <c r="E2619" s="72"/>
      <c r="F2619" s="73"/>
      <c r="G2619" s="70"/>
      <c r="H2619" s="74"/>
      <c r="I2619" s="75"/>
      <c r="J2619" s="75"/>
      <c r="K2619" s="36"/>
      <c r="L2619" s="82"/>
      <c r="M2619" s="82"/>
      <c r="N2619" s="77"/>
      <c r="O2619" s="84" t="s">
        <v>2169</v>
      </c>
      <c r="P2619" s="86">
        <v>43862.492592592593</v>
      </c>
      <c r="Q2619" s="84" t="s">
        <v>2267</v>
      </c>
      <c r="R2619" s="84"/>
      <c r="S2619" s="84"/>
      <c r="T2619" s="84"/>
      <c r="U2619" s="84"/>
      <c r="V2619" s="87" t="s">
        <v>3762</v>
      </c>
      <c r="W2619" s="86">
        <v>43862.492592592593</v>
      </c>
      <c r="X2619" s="90">
        <v>43862</v>
      </c>
      <c r="Y2619" s="92" t="s">
        <v>5970</v>
      </c>
      <c r="Z2619" s="87" t="s">
        <v>9742</v>
      </c>
      <c r="AA2619" s="84"/>
      <c r="AB2619" s="84"/>
      <c r="AC2619" s="92" t="s">
        <v>13620</v>
      </c>
      <c r="AD2619" s="84"/>
      <c r="AE2619" s="84" t="b">
        <v>0</v>
      </c>
      <c r="AF2619" s="84">
        <v>0</v>
      </c>
      <c r="AG2619" s="92" t="s">
        <v>16467</v>
      </c>
      <c r="AH2619" s="84" t="b">
        <v>0</v>
      </c>
      <c r="AI2619" s="84" t="s">
        <v>16520</v>
      </c>
      <c r="AJ2619" s="84"/>
      <c r="AK2619" s="92" t="s">
        <v>16467</v>
      </c>
      <c r="AL2619" s="84" t="b">
        <v>0</v>
      </c>
      <c r="AM2619" s="84">
        <v>24</v>
      </c>
      <c r="AN2619" s="92" t="s">
        <v>14417</v>
      </c>
      <c r="AO2619" s="84" t="s">
        <v>16534</v>
      </c>
      <c r="AP2619" s="84" t="b">
        <v>0</v>
      </c>
      <c r="AQ2619" s="92" t="s">
        <v>14417</v>
      </c>
      <c r="AR2619" s="84" t="s">
        <v>179</v>
      </c>
      <c r="AS2619" s="84">
        <v>0</v>
      </c>
      <c r="AT2619" s="84">
        <v>0</v>
      </c>
      <c r="AU2619" s="84"/>
      <c r="AV2619" s="84"/>
      <c r="AW2619" s="84"/>
      <c r="AX2619" s="84"/>
      <c r="AY2619" s="84"/>
      <c r="AZ2619" s="84"/>
      <c r="BA2619" s="84"/>
      <c r="BB2619" s="84"/>
      <c r="BC2619">
        <v>1</v>
      </c>
      <c r="BD2619">
        <v>0</v>
      </c>
      <c r="BE2619">
        <v>0</v>
      </c>
      <c r="BF2619">
        <v>0</v>
      </c>
      <c r="BG2619">
        <v>1</v>
      </c>
      <c r="BH2619">
        <v>0</v>
      </c>
    </row>
    <row r="2620" spans="1:60" x14ac:dyDescent="0.3">
      <c r="A2620" s="69" t="s">
        <v>992</v>
      </c>
      <c r="B2620" s="69" t="s">
        <v>2128</v>
      </c>
      <c r="C2620" s="70"/>
      <c r="D2620" s="71"/>
      <c r="E2620" s="72"/>
      <c r="F2620" s="73"/>
      <c r="G2620" s="70"/>
      <c r="H2620" s="74"/>
      <c r="I2620" s="75"/>
      <c r="J2620" s="75"/>
      <c r="K2620" s="36"/>
      <c r="L2620" s="82"/>
      <c r="M2620" s="82"/>
      <c r="N2620" s="77"/>
      <c r="O2620" s="84" t="s">
        <v>2168</v>
      </c>
      <c r="P2620" s="86">
        <v>43862.492777777778</v>
      </c>
      <c r="Q2620" s="84" t="s">
        <v>2416</v>
      </c>
      <c r="R2620" s="84"/>
      <c r="S2620" s="84"/>
      <c r="T2620" s="84"/>
      <c r="U2620" s="84"/>
      <c r="V2620" s="87" t="s">
        <v>3768</v>
      </c>
      <c r="W2620" s="86">
        <v>43862.492777777778</v>
      </c>
      <c r="X2620" s="90">
        <v>43862</v>
      </c>
      <c r="Y2620" s="92" t="s">
        <v>5978</v>
      </c>
      <c r="Z2620" s="87" t="s">
        <v>9750</v>
      </c>
      <c r="AA2620" s="84"/>
      <c r="AB2620" s="84"/>
      <c r="AC2620" s="92" t="s">
        <v>13628</v>
      </c>
      <c r="AD2620" s="84"/>
      <c r="AE2620" s="84" t="b">
        <v>0</v>
      </c>
      <c r="AF2620" s="84">
        <v>0</v>
      </c>
      <c r="AG2620" s="92" t="s">
        <v>16467</v>
      </c>
      <c r="AH2620" s="84" t="b">
        <v>0</v>
      </c>
      <c r="AI2620" s="84" t="s">
        <v>16520</v>
      </c>
      <c r="AJ2620" s="84"/>
      <c r="AK2620" s="92" t="s">
        <v>16467</v>
      </c>
      <c r="AL2620" s="84" t="b">
        <v>0</v>
      </c>
      <c r="AM2620" s="84">
        <v>3</v>
      </c>
      <c r="AN2620" s="92" t="s">
        <v>13472</v>
      </c>
      <c r="AO2620" s="84" t="s">
        <v>16535</v>
      </c>
      <c r="AP2620" s="84" t="b">
        <v>0</v>
      </c>
      <c r="AQ2620" s="92" t="s">
        <v>13472</v>
      </c>
      <c r="AR2620" s="84" t="s">
        <v>179</v>
      </c>
      <c r="AS2620" s="84">
        <v>0</v>
      </c>
      <c r="AT2620" s="84">
        <v>0</v>
      </c>
      <c r="AU2620" s="84"/>
      <c r="AV2620" s="84"/>
      <c r="AW2620" s="84"/>
      <c r="AX2620" s="84"/>
      <c r="AY2620" s="84"/>
      <c r="AZ2620" s="84"/>
      <c r="BA2620" s="84"/>
      <c r="BB2620" s="84"/>
      <c r="BC2620">
        <v>1</v>
      </c>
      <c r="BD2620">
        <v>0</v>
      </c>
      <c r="BE2620">
        <v>1</v>
      </c>
      <c r="BF2620">
        <v>0</v>
      </c>
      <c r="BG2620">
        <v>0</v>
      </c>
      <c r="BH2620">
        <v>0</v>
      </c>
    </row>
    <row r="2621" spans="1:60" x14ac:dyDescent="0.3">
      <c r="A2621" s="69" t="s">
        <v>992</v>
      </c>
      <c r="B2621" s="69" t="s">
        <v>2145</v>
      </c>
      <c r="C2621" s="70"/>
      <c r="D2621" s="71"/>
      <c r="E2621" s="72"/>
      <c r="F2621" s="73"/>
      <c r="G2621" s="70"/>
      <c r="H2621" s="74"/>
      <c r="I2621" s="75"/>
      <c r="J2621" s="75"/>
      <c r="K2621" s="36"/>
      <c r="L2621" s="82"/>
      <c r="M2621" s="82"/>
      <c r="N2621" s="77"/>
      <c r="O2621" s="84" t="s">
        <v>2168</v>
      </c>
      <c r="P2621" s="86">
        <v>43862.492777777778</v>
      </c>
      <c r="Q2621" s="84" t="s">
        <v>2416</v>
      </c>
      <c r="R2621" s="84"/>
      <c r="S2621" s="84"/>
      <c r="T2621" s="84"/>
      <c r="U2621" s="84"/>
      <c r="V2621" s="87" t="s">
        <v>3768</v>
      </c>
      <c r="W2621" s="86">
        <v>43862.492777777778</v>
      </c>
      <c r="X2621" s="90">
        <v>43862</v>
      </c>
      <c r="Y2621" s="92" t="s">
        <v>5978</v>
      </c>
      <c r="Z2621" s="87" t="s">
        <v>9750</v>
      </c>
      <c r="AA2621" s="84"/>
      <c r="AB2621" s="84"/>
      <c r="AC2621" s="92" t="s">
        <v>13628</v>
      </c>
      <c r="AD2621" s="84"/>
      <c r="AE2621" s="84" t="b">
        <v>0</v>
      </c>
      <c r="AF2621" s="84">
        <v>0</v>
      </c>
      <c r="AG2621" s="92" t="s">
        <v>16467</v>
      </c>
      <c r="AH2621" s="84" t="b">
        <v>0</v>
      </c>
      <c r="AI2621" s="84" t="s">
        <v>16520</v>
      </c>
      <c r="AJ2621" s="84"/>
      <c r="AK2621" s="92" t="s">
        <v>16467</v>
      </c>
      <c r="AL2621" s="84" t="b">
        <v>0</v>
      </c>
      <c r="AM2621" s="84">
        <v>3</v>
      </c>
      <c r="AN2621" s="92" t="s">
        <v>13472</v>
      </c>
      <c r="AO2621" s="84" t="s">
        <v>16535</v>
      </c>
      <c r="AP2621" s="84" t="b">
        <v>0</v>
      </c>
      <c r="AQ2621" s="92" t="s">
        <v>13472</v>
      </c>
      <c r="AR2621" s="84" t="s">
        <v>179</v>
      </c>
      <c r="AS2621" s="84">
        <v>0</v>
      </c>
      <c r="AT2621" s="84">
        <v>0</v>
      </c>
      <c r="AU2621" s="84"/>
      <c r="AV2621" s="84"/>
      <c r="AW2621" s="84"/>
      <c r="AX2621" s="84"/>
      <c r="AY2621" s="84"/>
      <c r="AZ2621" s="84"/>
      <c r="BA2621" s="84"/>
      <c r="BB2621" s="84"/>
      <c r="BC2621">
        <v>1</v>
      </c>
      <c r="BD2621">
        <v>0</v>
      </c>
      <c r="BE2621">
        <v>1</v>
      </c>
      <c r="BF2621">
        <v>0</v>
      </c>
      <c r="BG2621">
        <v>0</v>
      </c>
      <c r="BH2621">
        <v>0</v>
      </c>
    </row>
    <row r="2622" spans="1:60" x14ac:dyDescent="0.3">
      <c r="A2622" s="69" t="s">
        <v>1567</v>
      </c>
      <c r="B2622" s="69" t="s">
        <v>2076</v>
      </c>
      <c r="C2622" s="70"/>
      <c r="D2622" s="71"/>
      <c r="E2622" s="72"/>
      <c r="F2622" s="73"/>
      <c r="G2622" s="70"/>
      <c r="H2622" s="74"/>
      <c r="I2622" s="75"/>
      <c r="J2622" s="75"/>
      <c r="K2622" s="36"/>
      <c r="L2622" s="82"/>
      <c r="M2622" s="82"/>
      <c r="N2622" s="77"/>
      <c r="O2622" s="84" t="s">
        <v>2169</v>
      </c>
      <c r="P2622" s="86">
        <v>43862.492812500001</v>
      </c>
      <c r="Q2622" s="84" t="s">
        <v>2456</v>
      </c>
      <c r="R2622" s="84"/>
      <c r="S2622" s="84"/>
      <c r="T2622" s="84" t="s">
        <v>2883</v>
      </c>
      <c r="U2622" s="84"/>
      <c r="V2622" s="87" t="s">
        <v>4298</v>
      </c>
      <c r="W2622" s="86">
        <v>43862.492812500001</v>
      </c>
      <c r="X2622" s="90">
        <v>43862</v>
      </c>
      <c r="Y2622" s="92" t="s">
        <v>7125</v>
      </c>
      <c r="Z2622" s="87" t="s">
        <v>10914</v>
      </c>
      <c r="AA2622" s="84"/>
      <c r="AB2622" s="84"/>
      <c r="AC2622" s="92" t="s">
        <v>14800</v>
      </c>
      <c r="AD2622" s="84"/>
      <c r="AE2622" s="84" t="b">
        <v>0</v>
      </c>
      <c r="AF2622" s="84">
        <v>0</v>
      </c>
      <c r="AG2622" s="92" t="s">
        <v>16467</v>
      </c>
      <c r="AH2622" s="84" t="b">
        <v>0</v>
      </c>
      <c r="AI2622" s="84" t="s">
        <v>16520</v>
      </c>
      <c r="AJ2622" s="84"/>
      <c r="AK2622" s="92" t="s">
        <v>16467</v>
      </c>
      <c r="AL2622" s="84" t="b">
        <v>0</v>
      </c>
      <c r="AM2622" s="84">
        <v>29</v>
      </c>
      <c r="AN2622" s="92" t="s">
        <v>16347</v>
      </c>
      <c r="AO2622" s="84" t="s">
        <v>16534</v>
      </c>
      <c r="AP2622" s="84" t="b">
        <v>0</v>
      </c>
      <c r="AQ2622" s="92" t="s">
        <v>16347</v>
      </c>
      <c r="AR2622" s="84" t="s">
        <v>179</v>
      </c>
      <c r="AS2622" s="84">
        <v>0</v>
      </c>
      <c r="AT2622" s="84">
        <v>0</v>
      </c>
      <c r="AU2622" s="84"/>
      <c r="AV2622" s="84"/>
      <c r="AW2622" s="84"/>
      <c r="AX2622" s="84"/>
      <c r="AY2622" s="84"/>
      <c r="AZ2622" s="84"/>
      <c r="BA2622" s="84"/>
      <c r="BB2622" s="84"/>
      <c r="BC2622">
        <v>1</v>
      </c>
      <c r="BD2622">
        <v>0</v>
      </c>
      <c r="BE2622">
        <v>0</v>
      </c>
      <c r="BF2622">
        <v>0</v>
      </c>
      <c r="BG2622">
        <v>1</v>
      </c>
      <c r="BH2622">
        <v>0</v>
      </c>
    </row>
    <row r="2623" spans="1:60" x14ac:dyDescent="0.3">
      <c r="A2623" s="69" t="s">
        <v>1201</v>
      </c>
      <c r="B2623" s="69" t="s">
        <v>1735</v>
      </c>
      <c r="C2623" s="70"/>
      <c r="D2623" s="71"/>
      <c r="E2623" s="72"/>
      <c r="F2623" s="73"/>
      <c r="G2623" s="70"/>
      <c r="H2623" s="74"/>
      <c r="I2623" s="75"/>
      <c r="J2623" s="75"/>
      <c r="K2623" s="36"/>
      <c r="L2623" s="82"/>
      <c r="M2623" s="82"/>
      <c r="N2623" s="77"/>
      <c r="O2623" s="84" t="s">
        <v>2169</v>
      </c>
      <c r="P2623" s="86">
        <v>43862.492962962962</v>
      </c>
      <c r="Q2623" s="84" t="s">
        <v>2393</v>
      </c>
      <c r="R2623" s="84"/>
      <c r="S2623" s="84"/>
      <c r="T2623" s="84"/>
      <c r="U2623" s="84"/>
      <c r="V2623" s="87" t="s">
        <v>3965</v>
      </c>
      <c r="W2623" s="86">
        <v>43862.492962962962</v>
      </c>
      <c r="X2623" s="90">
        <v>43862</v>
      </c>
      <c r="Y2623" s="92" t="s">
        <v>6313</v>
      </c>
      <c r="Z2623" s="87" t="s">
        <v>10086</v>
      </c>
      <c r="AA2623" s="84"/>
      <c r="AB2623" s="84"/>
      <c r="AC2623" s="92" t="s">
        <v>13965</v>
      </c>
      <c r="AD2623" s="84"/>
      <c r="AE2623" s="84" t="b">
        <v>0</v>
      </c>
      <c r="AF2623" s="84">
        <v>0</v>
      </c>
      <c r="AG2623" s="92" t="s">
        <v>16467</v>
      </c>
      <c r="AH2623" s="84" t="b">
        <v>0</v>
      </c>
      <c r="AI2623" s="84" t="s">
        <v>16522</v>
      </c>
      <c r="AJ2623" s="84"/>
      <c r="AK2623" s="92" t="s">
        <v>16467</v>
      </c>
      <c r="AL2623" s="84" t="b">
        <v>0</v>
      </c>
      <c r="AM2623" s="84">
        <v>42</v>
      </c>
      <c r="AN2623" s="92" t="s">
        <v>15177</v>
      </c>
      <c r="AO2623" s="84" t="s">
        <v>16534</v>
      </c>
      <c r="AP2623" s="84" t="b">
        <v>0</v>
      </c>
      <c r="AQ2623" s="92" t="s">
        <v>15177</v>
      </c>
      <c r="AR2623" s="84" t="s">
        <v>179</v>
      </c>
      <c r="AS2623" s="84">
        <v>0</v>
      </c>
      <c r="AT2623" s="84">
        <v>0</v>
      </c>
      <c r="AU2623" s="84"/>
      <c r="AV2623" s="84"/>
      <c r="AW2623" s="84"/>
      <c r="AX2623" s="84"/>
      <c r="AY2623" s="84"/>
      <c r="AZ2623" s="84"/>
      <c r="BA2623" s="84"/>
      <c r="BB2623" s="84"/>
      <c r="BC2623">
        <v>2</v>
      </c>
      <c r="BD2623">
        <v>0</v>
      </c>
      <c r="BE2623">
        <v>0</v>
      </c>
      <c r="BF2623">
        <v>0</v>
      </c>
      <c r="BG2623">
        <v>2</v>
      </c>
      <c r="BH2623">
        <v>0</v>
      </c>
    </row>
    <row r="2624" spans="1:60" x14ac:dyDescent="0.3">
      <c r="A2624" s="69" t="s">
        <v>987</v>
      </c>
      <c r="B2624" s="69" t="s">
        <v>1194</v>
      </c>
      <c r="C2624" s="70"/>
      <c r="D2624" s="71"/>
      <c r="E2624" s="72"/>
      <c r="F2624" s="73"/>
      <c r="G2624" s="70"/>
      <c r="H2624" s="74"/>
      <c r="I2624" s="75"/>
      <c r="J2624" s="75"/>
      <c r="K2624" s="36"/>
      <c r="L2624" s="82"/>
      <c r="M2624" s="82"/>
      <c r="N2624" s="77"/>
      <c r="O2624" s="84" t="s">
        <v>2169</v>
      </c>
      <c r="P2624" s="86">
        <v>43862.493020833332</v>
      </c>
      <c r="Q2624" s="84" t="s">
        <v>2444</v>
      </c>
      <c r="R2624" s="87" t="s">
        <v>2845</v>
      </c>
      <c r="S2624" s="84" t="s">
        <v>2869</v>
      </c>
      <c r="T2624" s="84" t="s">
        <v>2918</v>
      </c>
      <c r="U2624" s="84"/>
      <c r="V2624" s="87" t="s">
        <v>3763</v>
      </c>
      <c r="W2624" s="86">
        <v>43862.493020833332</v>
      </c>
      <c r="X2624" s="90">
        <v>43862</v>
      </c>
      <c r="Y2624" s="92" t="s">
        <v>5971</v>
      </c>
      <c r="Z2624" s="87" t="s">
        <v>9743</v>
      </c>
      <c r="AA2624" s="84"/>
      <c r="AB2624" s="84"/>
      <c r="AC2624" s="92" t="s">
        <v>13621</v>
      </c>
      <c r="AD2624" s="84"/>
      <c r="AE2624" s="84" t="b">
        <v>0</v>
      </c>
      <c r="AF2624" s="84">
        <v>0</v>
      </c>
      <c r="AG2624" s="92" t="s">
        <v>16467</v>
      </c>
      <c r="AH2624" s="84" t="b">
        <v>1</v>
      </c>
      <c r="AI2624" s="84" t="s">
        <v>16522</v>
      </c>
      <c r="AJ2624" s="84"/>
      <c r="AK2624" s="92" t="s">
        <v>16449</v>
      </c>
      <c r="AL2624" s="84" t="b">
        <v>0</v>
      </c>
      <c r="AM2624" s="84">
        <v>26</v>
      </c>
      <c r="AN2624" s="92" t="s">
        <v>13953</v>
      </c>
      <c r="AO2624" s="84" t="s">
        <v>16535</v>
      </c>
      <c r="AP2624" s="84" t="b">
        <v>0</v>
      </c>
      <c r="AQ2624" s="92" t="s">
        <v>13953</v>
      </c>
      <c r="AR2624" s="84" t="s">
        <v>179</v>
      </c>
      <c r="AS2624" s="84">
        <v>0</v>
      </c>
      <c r="AT2624" s="84">
        <v>0</v>
      </c>
      <c r="AU2624" s="84"/>
      <c r="AV2624" s="84"/>
      <c r="AW2624" s="84"/>
      <c r="AX2624" s="84"/>
      <c r="AY2624" s="84"/>
      <c r="AZ2624" s="84"/>
      <c r="BA2624" s="84"/>
      <c r="BB2624" s="84"/>
      <c r="BC2624">
        <v>1</v>
      </c>
      <c r="BD2624">
        <v>0</v>
      </c>
      <c r="BE2624">
        <v>0</v>
      </c>
      <c r="BF2624">
        <v>0</v>
      </c>
      <c r="BG2624">
        <v>1</v>
      </c>
      <c r="BH2624">
        <v>0</v>
      </c>
    </row>
    <row r="2625" spans="1:60" x14ac:dyDescent="0.3">
      <c r="A2625" s="69" t="s">
        <v>987</v>
      </c>
      <c r="B2625" s="69" t="s">
        <v>1195</v>
      </c>
      <c r="C2625" s="70"/>
      <c r="D2625" s="71"/>
      <c r="E2625" s="72"/>
      <c r="F2625" s="73"/>
      <c r="G2625" s="70"/>
      <c r="H2625" s="74"/>
      <c r="I2625" s="75"/>
      <c r="J2625" s="75"/>
      <c r="K2625" s="36"/>
      <c r="L2625" s="82"/>
      <c r="M2625" s="82"/>
      <c r="N2625" s="77"/>
      <c r="O2625" s="84" t="s">
        <v>2171</v>
      </c>
      <c r="P2625" s="86">
        <v>43862.493020833332</v>
      </c>
      <c r="Q2625" s="84" t="s">
        <v>2444</v>
      </c>
      <c r="R2625" s="87" t="s">
        <v>2845</v>
      </c>
      <c r="S2625" s="84" t="s">
        <v>2869</v>
      </c>
      <c r="T2625" s="84" t="s">
        <v>2918</v>
      </c>
      <c r="U2625" s="84"/>
      <c r="V2625" s="87" t="s">
        <v>3763</v>
      </c>
      <c r="W2625" s="86">
        <v>43862.493020833332</v>
      </c>
      <c r="X2625" s="90">
        <v>43862</v>
      </c>
      <c r="Y2625" s="92" t="s">
        <v>5971</v>
      </c>
      <c r="Z2625" s="87" t="s">
        <v>9743</v>
      </c>
      <c r="AA2625" s="84"/>
      <c r="AB2625" s="84"/>
      <c r="AC2625" s="92" t="s">
        <v>13621</v>
      </c>
      <c r="AD2625" s="84"/>
      <c r="AE2625" s="84" t="b">
        <v>0</v>
      </c>
      <c r="AF2625" s="84">
        <v>0</v>
      </c>
      <c r="AG2625" s="92" t="s">
        <v>16467</v>
      </c>
      <c r="AH2625" s="84" t="b">
        <v>1</v>
      </c>
      <c r="AI2625" s="84" t="s">
        <v>16522</v>
      </c>
      <c r="AJ2625" s="84"/>
      <c r="AK2625" s="92" t="s">
        <v>16449</v>
      </c>
      <c r="AL2625" s="84" t="b">
        <v>0</v>
      </c>
      <c r="AM2625" s="84">
        <v>26</v>
      </c>
      <c r="AN2625" s="92" t="s">
        <v>13953</v>
      </c>
      <c r="AO2625" s="84" t="s">
        <v>16535</v>
      </c>
      <c r="AP2625" s="84" t="b">
        <v>0</v>
      </c>
      <c r="AQ2625" s="92" t="s">
        <v>13953</v>
      </c>
      <c r="AR2625" s="84" t="s">
        <v>179</v>
      </c>
      <c r="AS2625" s="84">
        <v>0</v>
      </c>
      <c r="AT2625" s="84">
        <v>0</v>
      </c>
      <c r="AU2625" s="84"/>
      <c r="AV2625" s="84"/>
      <c r="AW2625" s="84"/>
      <c r="AX2625" s="84"/>
      <c r="AY2625" s="84"/>
      <c r="AZ2625" s="84"/>
      <c r="BA2625" s="84"/>
      <c r="BB2625" s="84"/>
      <c r="BC2625">
        <v>1</v>
      </c>
      <c r="BD2625">
        <v>0</v>
      </c>
      <c r="BE2625">
        <v>0</v>
      </c>
      <c r="BF2625">
        <v>0</v>
      </c>
      <c r="BG2625">
        <v>0</v>
      </c>
      <c r="BH2625">
        <v>1</v>
      </c>
    </row>
    <row r="2626" spans="1:60" x14ac:dyDescent="0.3">
      <c r="A2626" s="69" t="s">
        <v>1529</v>
      </c>
      <c r="B2626" s="69" t="s">
        <v>2077</v>
      </c>
      <c r="C2626" s="70"/>
      <c r="D2626" s="71"/>
      <c r="E2626" s="72"/>
      <c r="F2626" s="73"/>
      <c r="G2626" s="70"/>
      <c r="H2626" s="74"/>
      <c r="I2626" s="75"/>
      <c r="J2626" s="75"/>
      <c r="K2626" s="36"/>
      <c r="L2626" s="82"/>
      <c r="M2626" s="82"/>
      <c r="N2626" s="77"/>
      <c r="O2626" s="84" t="s">
        <v>2169</v>
      </c>
      <c r="P2626" s="86">
        <v>43862.493078703701</v>
      </c>
      <c r="Q2626" s="84" t="s">
        <v>2301</v>
      </c>
      <c r="R2626" s="84"/>
      <c r="S2626" s="84"/>
      <c r="T2626" s="84" t="s">
        <v>2873</v>
      </c>
      <c r="U2626" s="84"/>
      <c r="V2626" s="87" t="s">
        <v>4265</v>
      </c>
      <c r="W2626" s="86">
        <v>43862.493078703701</v>
      </c>
      <c r="X2626" s="90">
        <v>43862</v>
      </c>
      <c r="Y2626" s="92" t="s">
        <v>7033</v>
      </c>
      <c r="Z2626" s="87" t="s">
        <v>10820</v>
      </c>
      <c r="AA2626" s="84"/>
      <c r="AB2626" s="84"/>
      <c r="AC2626" s="92" t="s">
        <v>14704</v>
      </c>
      <c r="AD2626" s="84"/>
      <c r="AE2626" s="84" t="b">
        <v>0</v>
      </c>
      <c r="AF2626" s="84">
        <v>0</v>
      </c>
      <c r="AG2626" s="92" t="s">
        <v>16467</v>
      </c>
      <c r="AH2626" s="84" t="b">
        <v>0</v>
      </c>
      <c r="AI2626" s="84" t="s">
        <v>16520</v>
      </c>
      <c r="AJ2626" s="84"/>
      <c r="AK2626" s="92" t="s">
        <v>16467</v>
      </c>
      <c r="AL2626" s="84" t="b">
        <v>0</v>
      </c>
      <c r="AM2626" s="84">
        <v>56</v>
      </c>
      <c r="AN2626" s="92" t="s">
        <v>16433</v>
      </c>
      <c r="AO2626" s="84" t="s">
        <v>16534</v>
      </c>
      <c r="AP2626" s="84" t="b">
        <v>0</v>
      </c>
      <c r="AQ2626" s="92" t="s">
        <v>16433</v>
      </c>
      <c r="AR2626" s="84" t="s">
        <v>179</v>
      </c>
      <c r="AS2626" s="84">
        <v>0</v>
      </c>
      <c r="AT2626" s="84">
        <v>0</v>
      </c>
      <c r="AU2626" s="84"/>
      <c r="AV2626" s="84"/>
      <c r="AW2626" s="84"/>
      <c r="AX2626" s="84"/>
      <c r="AY2626" s="84"/>
      <c r="AZ2626" s="84"/>
      <c r="BA2626" s="84"/>
      <c r="BB2626" s="84"/>
      <c r="BC2626">
        <v>1</v>
      </c>
      <c r="BD2626">
        <v>0</v>
      </c>
      <c r="BE2626">
        <v>0</v>
      </c>
      <c r="BF2626">
        <v>0</v>
      </c>
      <c r="BG2626">
        <v>1</v>
      </c>
      <c r="BH2626">
        <v>0</v>
      </c>
    </row>
    <row r="2627" spans="1:60" x14ac:dyDescent="0.3">
      <c r="A2627" s="69" t="s">
        <v>1567</v>
      </c>
      <c r="B2627" s="69" t="s">
        <v>1746</v>
      </c>
      <c r="C2627" s="70"/>
      <c r="D2627" s="71"/>
      <c r="E2627" s="72"/>
      <c r="F2627" s="73"/>
      <c r="G2627" s="70"/>
      <c r="H2627" s="74"/>
      <c r="I2627" s="75"/>
      <c r="J2627" s="75"/>
      <c r="K2627" s="36"/>
      <c r="L2627" s="82"/>
      <c r="M2627" s="82"/>
      <c r="N2627" s="77"/>
      <c r="O2627" s="84" t="s">
        <v>2169</v>
      </c>
      <c r="P2627" s="86">
        <v>43862.493171296293</v>
      </c>
      <c r="Q2627" s="84" t="s">
        <v>2485</v>
      </c>
      <c r="R2627" s="84"/>
      <c r="S2627" s="84"/>
      <c r="T2627" s="84"/>
      <c r="U2627" s="84"/>
      <c r="V2627" s="87" t="s">
        <v>4298</v>
      </c>
      <c r="W2627" s="86">
        <v>43862.493171296293</v>
      </c>
      <c r="X2627" s="90">
        <v>43862</v>
      </c>
      <c r="Y2627" s="92" t="s">
        <v>7126</v>
      </c>
      <c r="Z2627" s="87" t="s">
        <v>10915</v>
      </c>
      <c r="AA2627" s="84"/>
      <c r="AB2627" s="84"/>
      <c r="AC2627" s="92" t="s">
        <v>14801</v>
      </c>
      <c r="AD2627" s="84"/>
      <c r="AE2627" s="84" t="b">
        <v>0</v>
      </c>
      <c r="AF2627" s="84">
        <v>0</v>
      </c>
      <c r="AG2627" s="92" t="s">
        <v>16467</v>
      </c>
      <c r="AH2627" s="84" t="b">
        <v>0</v>
      </c>
      <c r="AI2627" s="84" t="s">
        <v>16520</v>
      </c>
      <c r="AJ2627" s="84"/>
      <c r="AK2627" s="92" t="s">
        <v>16467</v>
      </c>
      <c r="AL2627" s="84" t="b">
        <v>0</v>
      </c>
      <c r="AM2627" s="84">
        <v>5</v>
      </c>
      <c r="AN2627" s="92" t="s">
        <v>15200</v>
      </c>
      <c r="AO2627" s="84" t="s">
        <v>16534</v>
      </c>
      <c r="AP2627" s="84" t="b">
        <v>0</v>
      </c>
      <c r="AQ2627" s="92" t="s">
        <v>15200</v>
      </c>
      <c r="AR2627" s="84" t="s">
        <v>179</v>
      </c>
      <c r="AS2627" s="84">
        <v>0</v>
      </c>
      <c r="AT2627" s="84">
        <v>0</v>
      </c>
      <c r="AU2627" s="84"/>
      <c r="AV2627" s="84"/>
      <c r="AW2627" s="84"/>
      <c r="AX2627" s="84"/>
      <c r="AY2627" s="84"/>
      <c r="AZ2627" s="84"/>
      <c r="BA2627" s="84"/>
      <c r="BB2627" s="84"/>
      <c r="BC2627">
        <v>1</v>
      </c>
      <c r="BD2627">
        <v>0</v>
      </c>
      <c r="BE2627">
        <v>0</v>
      </c>
      <c r="BF2627">
        <v>0</v>
      </c>
      <c r="BG2627">
        <v>1</v>
      </c>
      <c r="BH2627">
        <v>0</v>
      </c>
    </row>
    <row r="2628" spans="1:60" x14ac:dyDescent="0.3">
      <c r="A2628" s="69" t="s">
        <v>988</v>
      </c>
      <c r="B2628" s="69" t="s">
        <v>1445</v>
      </c>
      <c r="C2628" s="70"/>
      <c r="D2628" s="71"/>
      <c r="E2628" s="72"/>
      <c r="F2628" s="73"/>
      <c r="G2628" s="70"/>
      <c r="H2628" s="74"/>
      <c r="I2628" s="75"/>
      <c r="J2628" s="75"/>
      <c r="K2628" s="36"/>
      <c r="L2628" s="82"/>
      <c r="M2628" s="82"/>
      <c r="N2628" s="77"/>
      <c r="O2628" s="84" t="s">
        <v>2169</v>
      </c>
      <c r="P2628" s="86">
        <v>43862.493425925924</v>
      </c>
      <c r="Q2628" s="84" t="s">
        <v>2267</v>
      </c>
      <c r="R2628" s="84"/>
      <c r="S2628" s="84"/>
      <c r="T2628" s="84"/>
      <c r="U2628" s="84"/>
      <c r="V2628" s="87" t="s">
        <v>3764</v>
      </c>
      <c r="W2628" s="86">
        <v>43862.493425925924</v>
      </c>
      <c r="X2628" s="90">
        <v>43862</v>
      </c>
      <c r="Y2628" s="92" t="s">
        <v>5973</v>
      </c>
      <c r="Z2628" s="87" t="s">
        <v>9745</v>
      </c>
      <c r="AA2628" s="84"/>
      <c r="AB2628" s="84"/>
      <c r="AC2628" s="92" t="s">
        <v>13623</v>
      </c>
      <c r="AD2628" s="84"/>
      <c r="AE2628" s="84" t="b">
        <v>0</v>
      </c>
      <c r="AF2628" s="84">
        <v>0</v>
      </c>
      <c r="AG2628" s="92" t="s">
        <v>16467</v>
      </c>
      <c r="AH2628" s="84" t="b">
        <v>0</v>
      </c>
      <c r="AI2628" s="84" t="s">
        <v>16520</v>
      </c>
      <c r="AJ2628" s="84"/>
      <c r="AK2628" s="92" t="s">
        <v>16467</v>
      </c>
      <c r="AL2628" s="84" t="b">
        <v>0</v>
      </c>
      <c r="AM2628" s="84">
        <v>24</v>
      </c>
      <c r="AN2628" s="92" t="s">
        <v>14417</v>
      </c>
      <c r="AO2628" s="84" t="s">
        <v>16534</v>
      </c>
      <c r="AP2628" s="84" t="b">
        <v>0</v>
      </c>
      <c r="AQ2628" s="92" t="s">
        <v>14417</v>
      </c>
      <c r="AR2628" s="84" t="s">
        <v>179</v>
      </c>
      <c r="AS2628" s="84">
        <v>0</v>
      </c>
      <c r="AT2628" s="84">
        <v>0</v>
      </c>
      <c r="AU2628" s="84"/>
      <c r="AV2628" s="84"/>
      <c r="AW2628" s="84"/>
      <c r="AX2628" s="84"/>
      <c r="AY2628" s="84"/>
      <c r="AZ2628" s="84"/>
      <c r="BA2628" s="84"/>
      <c r="BB2628" s="84"/>
      <c r="BC2628">
        <v>1</v>
      </c>
      <c r="BD2628">
        <v>0</v>
      </c>
      <c r="BE2628">
        <v>0</v>
      </c>
      <c r="BF2628">
        <v>0</v>
      </c>
      <c r="BG2628">
        <v>1</v>
      </c>
      <c r="BH2628">
        <v>0</v>
      </c>
    </row>
    <row r="2629" spans="1:60" x14ac:dyDescent="0.3">
      <c r="A2629" s="69" t="s">
        <v>1388</v>
      </c>
      <c r="B2629" s="69" t="s">
        <v>1388</v>
      </c>
      <c r="C2629" s="70"/>
      <c r="D2629" s="71"/>
      <c r="E2629" s="72"/>
      <c r="F2629" s="73"/>
      <c r="G2629" s="70"/>
      <c r="H2629" s="74"/>
      <c r="I2629" s="75"/>
      <c r="J2629" s="75"/>
      <c r="K2629" s="36"/>
      <c r="L2629" s="82"/>
      <c r="M2629" s="82"/>
      <c r="N2629" s="77"/>
      <c r="O2629" s="84" t="s">
        <v>179</v>
      </c>
      <c r="P2629" s="86">
        <v>43862.493530092594</v>
      </c>
      <c r="Q2629" s="84" t="s">
        <v>2587</v>
      </c>
      <c r="R2629" s="84"/>
      <c r="S2629" s="84"/>
      <c r="T2629" s="84" t="s">
        <v>2873</v>
      </c>
      <c r="U2629" s="84"/>
      <c r="V2629" s="87" t="s">
        <v>4140</v>
      </c>
      <c r="W2629" s="86">
        <v>43862.493530092594</v>
      </c>
      <c r="X2629" s="90">
        <v>43862</v>
      </c>
      <c r="Y2629" s="92" t="s">
        <v>6600</v>
      </c>
      <c r="Z2629" s="87" t="s">
        <v>10378</v>
      </c>
      <c r="AA2629" s="84"/>
      <c r="AB2629" s="84"/>
      <c r="AC2629" s="92" t="s">
        <v>14261</v>
      </c>
      <c r="AD2629" s="84"/>
      <c r="AE2629" s="84" t="b">
        <v>0</v>
      </c>
      <c r="AF2629" s="84">
        <v>1</v>
      </c>
      <c r="AG2629" s="92" t="s">
        <v>16467</v>
      </c>
      <c r="AH2629" s="84" t="b">
        <v>0</v>
      </c>
      <c r="AI2629" s="84" t="s">
        <v>16520</v>
      </c>
      <c r="AJ2629" s="84"/>
      <c r="AK2629" s="92" t="s">
        <v>16467</v>
      </c>
      <c r="AL2629" s="84" t="b">
        <v>0</v>
      </c>
      <c r="AM2629" s="84">
        <v>0</v>
      </c>
      <c r="AN2629" s="92" t="s">
        <v>16467</v>
      </c>
      <c r="AO2629" s="84" t="s">
        <v>16534</v>
      </c>
      <c r="AP2629" s="84" t="b">
        <v>0</v>
      </c>
      <c r="AQ2629" s="92" t="s">
        <v>14261</v>
      </c>
      <c r="AR2629" s="84" t="s">
        <v>179</v>
      </c>
      <c r="AS2629" s="84">
        <v>0</v>
      </c>
      <c r="AT2629" s="84">
        <v>0</v>
      </c>
      <c r="AU2629" s="84"/>
      <c r="AV2629" s="84"/>
      <c r="AW2629" s="84"/>
      <c r="AX2629" s="84"/>
      <c r="AY2629" s="84"/>
      <c r="AZ2629" s="84"/>
      <c r="BA2629" s="84"/>
      <c r="BB2629" s="84"/>
      <c r="BC2629">
        <v>1</v>
      </c>
      <c r="BD2629">
        <v>0</v>
      </c>
      <c r="BE2629">
        <v>0</v>
      </c>
      <c r="BF2629">
        <v>1</v>
      </c>
      <c r="BG2629">
        <v>0</v>
      </c>
      <c r="BH2629">
        <v>0</v>
      </c>
    </row>
    <row r="2630" spans="1:60" x14ac:dyDescent="0.3">
      <c r="A2630" s="69" t="s">
        <v>989</v>
      </c>
      <c r="B2630" s="69" t="s">
        <v>2047</v>
      </c>
      <c r="C2630" s="70"/>
      <c r="D2630" s="71"/>
      <c r="E2630" s="72"/>
      <c r="F2630" s="73"/>
      <c r="G2630" s="70"/>
      <c r="H2630" s="74"/>
      <c r="I2630" s="75"/>
      <c r="J2630" s="75"/>
      <c r="K2630" s="36"/>
      <c r="L2630" s="82"/>
      <c r="M2630" s="82"/>
      <c r="N2630" s="77"/>
      <c r="O2630" s="84" t="s">
        <v>2169</v>
      </c>
      <c r="P2630" s="86">
        <v>43862.493541666663</v>
      </c>
      <c r="Q2630" s="84" t="s">
        <v>2380</v>
      </c>
      <c r="R2630" s="84"/>
      <c r="S2630" s="84"/>
      <c r="T2630" s="84"/>
      <c r="U2630" s="84"/>
      <c r="V2630" s="87" t="s">
        <v>3765</v>
      </c>
      <c r="W2630" s="86">
        <v>43862.493541666663</v>
      </c>
      <c r="X2630" s="90">
        <v>43862</v>
      </c>
      <c r="Y2630" s="92" t="s">
        <v>5974</v>
      </c>
      <c r="Z2630" s="87" t="s">
        <v>9746</v>
      </c>
      <c r="AA2630" s="84"/>
      <c r="AB2630" s="84"/>
      <c r="AC2630" s="92" t="s">
        <v>13624</v>
      </c>
      <c r="AD2630" s="84"/>
      <c r="AE2630" s="84" t="b">
        <v>0</v>
      </c>
      <c r="AF2630" s="84">
        <v>0</v>
      </c>
      <c r="AG2630" s="92" t="s">
        <v>16467</v>
      </c>
      <c r="AH2630" s="84" t="b">
        <v>0</v>
      </c>
      <c r="AI2630" s="84" t="s">
        <v>16520</v>
      </c>
      <c r="AJ2630" s="84"/>
      <c r="AK2630" s="92" t="s">
        <v>16467</v>
      </c>
      <c r="AL2630" s="84" t="b">
        <v>0</v>
      </c>
      <c r="AM2630" s="84">
        <v>34</v>
      </c>
      <c r="AN2630" s="92" t="s">
        <v>16125</v>
      </c>
      <c r="AO2630" s="84" t="s">
        <v>16534</v>
      </c>
      <c r="AP2630" s="84" t="b">
        <v>0</v>
      </c>
      <c r="AQ2630" s="92" t="s">
        <v>16125</v>
      </c>
      <c r="AR2630" s="84" t="s">
        <v>179</v>
      </c>
      <c r="AS2630" s="84">
        <v>0</v>
      </c>
      <c r="AT2630" s="84">
        <v>0</v>
      </c>
      <c r="AU2630" s="84"/>
      <c r="AV2630" s="84"/>
      <c r="AW2630" s="84"/>
      <c r="AX2630" s="84"/>
      <c r="AY2630" s="84"/>
      <c r="AZ2630" s="84"/>
      <c r="BA2630" s="84"/>
      <c r="BB2630" s="84"/>
      <c r="BC2630">
        <v>1</v>
      </c>
      <c r="BD2630">
        <v>0</v>
      </c>
      <c r="BE2630">
        <v>0</v>
      </c>
      <c r="BF2630">
        <v>0</v>
      </c>
      <c r="BG2630">
        <v>1</v>
      </c>
      <c r="BH2630">
        <v>0</v>
      </c>
    </row>
    <row r="2631" spans="1:60" x14ac:dyDescent="0.3">
      <c r="A2631" s="69" t="s">
        <v>1754</v>
      </c>
      <c r="B2631" s="69" t="s">
        <v>2047</v>
      </c>
      <c r="C2631" s="70"/>
      <c r="D2631" s="71"/>
      <c r="E2631" s="72"/>
      <c r="F2631" s="73"/>
      <c r="G2631" s="70"/>
      <c r="H2631" s="74"/>
      <c r="I2631" s="75"/>
      <c r="J2631" s="75"/>
      <c r="K2631" s="36"/>
      <c r="L2631" s="82"/>
      <c r="M2631" s="82"/>
      <c r="N2631" s="77"/>
      <c r="O2631" s="84" t="s">
        <v>2169</v>
      </c>
      <c r="P2631" s="86">
        <v>43862.494189814817</v>
      </c>
      <c r="Q2631" s="84" t="s">
        <v>2380</v>
      </c>
      <c r="R2631" s="84"/>
      <c r="S2631" s="84"/>
      <c r="T2631" s="84"/>
      <c r="U2631" s="84"/>
      <c r="V2631" s="87" t="s">
        <v>4473</v>
      </c>
      <c r="W2631" s="86">
        <v>43862.494189814817</v>
      </c>
      <c r="X2631" s="90">
        <v>43862</v>
      </c>
      <c r="Y2631" s="92" t="s">
        <v>7516</v>
      </c>
      <c r="Z2631" s="87" t="s">
        <v>11326</v>
      </c>
      <c r="AA2631" s="84"/>
      <c r="AB2631" s="84"/>
      <c r="AC2631" s="92" t="s">
        <v>15218</v>
      </c>
      <c r="AD2631" s="84"/>
      <c r="AE2631" s="84" t="b">
        <v>0</v>
      </c>
      <c r="AF2631" s="84">
        <v>0</v>
      </c>
      <c r="AG2631" s="92" t="s">
        <v>16467</v>
      </c>
      <c r="AH2631" s="84" t="b">
        <v>0</v>
      </c>
      <c r="AI2631" s="84" t="s">
        <v>16520</v>
      </c>
      <c r="AJ2631" s="84"/>
      <c r="AK2631" s="92" t="s">
        <v>16467</v>
      </c>
      <c r="AL2631" s="84" t="b">
        <v>0</v>
      </c>
      <c r="AM2631" s="84">
        <v>34</v>
      </c>
      <c r="AN2631" s="92" t="s">
        <v>16125</v>
      </c>
      <c r="AO2631" s="84" t="s">
        <v>16534</v>
      </c>
      <c r="AP2631" s="84" t="b">
        <v>0</v>
      </c>
      <c r="AQ2631" s="92" t="s">
        <v>16125</v>
      </c>
      <c r="AR2631" s="84" t="s">
        <v>179</v>
      </c>
      <c r="AS2631" s="84">
        <v>0</v>
      </c>
      <c r="AT2631" s="84">
        <v>0</v>
      </c>
      <c r="AU2631" s="84"/>
      <c r="AV2631" s="84"/>
      <c r="AW2631" s="84"/>
      <c r="AX2631" s="84"/>
      <c r="AY2631" s="84"/>
      <c r="AZ2631" s="84"/>
      <c r="BA2631" s="84"/>
      <c r="BB2631" s="84"/>
      <c r="BC2631">
        <v>1</v>
      </c>
      <c r="BD2631">
        <v>0</v>
      </c>
      <c r="BE2631">
        <v>0</v>
      </c>
      <c r="BF2631">
        <v>0</v>
      </c>
      <c r="BG2631">
        <v>1</v>
      </c>
      <c r="BH2631">
        <v>0</v>
      </c>
    </row>
    <row r="2632" spans="1:60" x14ac:dyDescent="0.3">
      <c r="A2632" s="69" t="s">
        <v>1388</v>
      </c>
      <c r="B2632" s="69" t="s">
        <v>1871</v>
      </c>
      <c r="C2632" s="70"/>
      <c r="D2632" s="71"/>
      <c r="E2632" s="72"/>
      <c r="F2632" s="73"/>
      <c r="G2632" s="70"/>
      <c r="H2632" s="74"/>
      <c r="I2632" s="75"/>
      <c r="J2632" s="75"/>
      <c r="K2632" s="36"/>
      <c r="L2632" s="82"/>
      <c r="M2632" s="82"/>
      <c r="N2632" s="77"/>
      <c r="O2632" s="84" t="s">
        <v>2169</v>
      </c>
      <c r="P2632" s="86">
        <v>43862.494259259256</v>
      </c>
      <c r="Q2632" s="84" t="s">
        <v>2455</v>
      </c>
      <c r="R2632" s="84"/>
      <c r="S2632" s="84"/>
      <c r="T2632" s="84" t="s">
        <v>2883</v>
      </c>
      <c r="U2632" s="84"/>
      <c r="V2632" s="87" t="s">
        <v>4140</v>
      </c>
      <c r="W2632" s="86">
        <v>43862.494259259256</v>
      </c>
      <c r="X2632" s="90">
        <v>43862</v>
      </c>
      <c r="Y2632" s="92" t="s">
        <v>6601</v>
      </c>
      <c r="Z2632" s="87" t="s">
        <v>10379</v>
      </c>
      <c r="AA2632" s="84"/>
      <c r="AB2632" s="84"/>
      <c r="AC2632" s="92" t="s">
        <v>14262</v>
      </c>
      <c r="AD2632" s="84"/>
      <c r="AE2632" s="84" t="b">
        <v>0</v>
      </c>
      <c r="AF2632" s="84">
        <v>0</v>
      </c>
      <c r="AG2632" s="92" t="s">
        <v>16467</v>
      </c>
      <c r="AH2632" s="84" t="b">
        <v>0</v>
      </c>
      <c r="AI2632" s="84" t="s">
        <v>16520</v>
      </c>
      <c r="AJ2632" s="84"/>
      <c r="AK2632" s="92" t="s">
        <v>16467</v>
      </c>
      <c r="AL2632" s="84" t="b">
        <v>0</v>
      </c>
      <c r="AM2632" s="84">
        <v>5</v>
      </c>
      <c r="AN2632" s="92" t="s">
        <v>15511</v>
      </c>
      <c r="AO2632" s="84" t="s">
        <v>16534</v>
      </c>
      <c r="AP2632" s="84" t="b">
        <v>0</v>
      </c>
      <c r="AQ2632" s="92" t="s">
        <v>15511</v>
      </c>
      <c r="AR2632" s="84" t="s">
        <v>179</v>
      </c>
      <c r="AS2632" s="84">
        <v>0</v>
      </c>
      <c r="AT2632" s="84">
        <v>0</v>
      </c>
      <c r="AU2632" s="84"/>
      <c r="AV2632" s="84"/>
      <c r="AW2632" s="84"/>
      <c r="AX2632" s="84"/>
      <c r="AY2632" s="84"/>
      <c r="AZ2632" s="84"/>
      <c r="BA2632" s="84"/>
      <c r="BB2632" s="84"/>
      <c r="BC2632">
        <v>1</v>
      </c>
      <c r="BD2632">
        <v>0</v>
      </c>
      <c r="BE2632">
        <v>0</v>
      </c>
      <c r="BF2632">
        <v>0</v>
      </c>
      <c r="BG2632">
        <v>1</v>
      </c>
      <c r="BH2632">
        <v>0</v>
      </c>
    </row>
    <row r="2633" spans="1:60" x14ac:dyDescent="0.3">
      <c r="A2633" s="69" t="s">
        <v>1388</v>
      </c>
      <c r="B2633" s="69" t="s">
        <v>1507</v>
      </c>
      <c r="C2633" s="70"/>
      <c r="D2633" s="71"/>
      <c r="E2633" s="72"/>
      <c r="F2633" s="73"/>
      <c r="G2633" s="70"/>
      <c r="H2633" s="74"/>
      <c r="I2633" s="75"/>
      <c r="J2633" s="75"/>
      <c r="K2633" s="36"/>
      <c r="L2633" s="82"/>
      <c r="M2633" s="82"/>
      <c r="N2633" s="77"/>
      <c r="O2633" s="84" t="s">
        <v>2169</v>
      </c>
      <c r="P2633" s="86">
        <v>43862.494328703702</v>
      </c>
      <c r="Q2633" s="84" t="s">
        <v>2509</v>
      </c>
      <c r="R2633" s="84"/>
      <c r="S2633" s="84"/>
      <c r="T2633" s="84"/>
      <c r="U2633" s="84"/>
      <c r="V2633" s="87" t="s">
        <v>4140</v>
      </c>
      <c r="W2633" s="86">
        <v>43862.494328703702</v>
      </c>
      <c r="X2633" s="90">
        <v>43862</v>
      </c>
      <c r="Y2633" s="92" t="s">
        <v>6602</v>
      </c>
      <c r="Z2633" s="87" t="s">
        <v>10380</v>
      </c>
      <c r="AA2633" s="84"/>
      <c r="AB2633" s="84"/>
      <c r="AC2633" s="92" t="s">
        <v>14263</v>
      </c>
      <c r="AD2633" s="84"/>
      <c r="AE2633" s="84" t="b">
        <v>0</v>
      </c>
      <c r="AF2633" s="84">
        <v>0</v>
      </c>
      <c r="AG2633" s="92" t="s">
        <v>16467</v>
      </c>
      <c r="AH2633" s="84" t="b">
        <v>0</v>
      </c>
      <c r="AI2633" s="84" t="s">
        <v>16520</v>
      </c>
      <c r="AJ2633" s="84"/>
      <c r="AK2633" s="92" t="s">
        <v>16467</v>
      </c>
      <c r="AL2633" s="84" t="b">
        <v>0</v>
      </c>
      <c r="AM2633" s="84">
        <v>3</v>
      </c>
      <c r="AN2633" s="92" t="s">
        <v>14599</v>
      </c>
      <c r="AO2633" s="84" t="s">
        <v>16534</v>
      </c>
      <c r="AP2633" s="84" t="b">
        <v>0</v>
      </c>
      <c r="AQ2633" s="92" t="s">
        <v>14599</v>
      </c>
      <c r="AR2633" s="84" t="s">
        <v>179</v>
      </c>
      <c r="AS2633" s="84">
        <v>0</v>
      </c>
      <c r="AT2633" s="84">
        <v>0</v>
      </c>
      <c r="AU2633" s="84"/>
      <c r="AV2633" s="84"/>
      <c r="AW2633" s="84"/>
      <c r="AX2633" s="84"/>
      <c r="AY2633" s="84"/>
      <c r="AZ2633" s="84"/>
      <c r="BA2633" s="84"/>
      <c r="BB2633" s="84"/>
      <c r="BC2633">
        <v>1</v>
      </c>
      <c r="BD2633">
        <v>0</v>
      </c>
      <c r="BE2633">
        <v>0</v>
      </c>
      <c r="BF2633">
        <v>0</v>
      </c>
      <c r="BG2633">
        <v>1</v>
      </c>
      <c r="BH2633">
        <v>0</v>
      </c>
    </row>
    <row r="2634" spans="1:60" x14ac:dyDescent="0.3">
      <c r="A2634" s="69" t="s">
        <v>1754</v>
      </c>
      <c r="B2634" s="69" t="s">
        <v>2076</v>
      </c>
      <c r="C2634" s="70"/>
      <c r="D2634" s="71"/>
      <c r="E2634" s="72"/>
      <c r="F2634" s="73"/>
      <c r="G2634" s="70"/>
      <c r="H2634" s="74"/>
      <c r="I2634" s="75"/>
      <c r="J2634" s="75"/>
      <c r="K2634" s="36"/>
      <c r="L2634" s="82"/>
      <c r="M2634" s="82"/>
      <c r="N2634" s="77"/>
      <c r="O2634" s="84" t="s">
        <v>2169</v>
      </c>
      <c r="P2634" s="86">
        <v>43862.495057870372</v>
      </c>
      <c r="Q2634" s="84" t="s">
        <v>2456</v>
      </c>
      <c r="R2634" s="84"/>
      <c r="S2634" s="84"/>
      <c r="T2634" s="84" t="s">
        <v>2883</v>
      </c>
      <c r="U2634" s="84"/>
      <c r="V2634" s="87" t="s">
        <v>4473</v>
      </c>
      <c r="W2634" s="86">
        <v>43862.495057870372</v>
      </c>
      <c r="X2634" s="90">
        <v>43862</v>
      </c>
      <c r="Y2634" s="92" t="s">
        <v>7517</v>
      </c>
      <c r="Z2634" s="87" t="s">
        <v>11327</v>
      </c>
      <c r="AA2634" s="84"/>
      <c r="AB2634" s="84"/>
      <c r="AC2634" s="92" t="s">
        <v>15219</v>
      </c>
      <c r="AD2634" s="84"/>
      <c r="AE2634" s="84" t="b">
        <v>0</v>
      </c>
      <c r="AF2634" s="84">
        <v>0</v>
      </c>
      <c r="AG2634" s="92" t="s">
        <v>16467</v>
      </c>
      <c r="AH2634" s="84" t="b">
        <v>0</v>
      </c>
      <c r="AI2634" s="84" t="s">
        <v>16520</v>
      </c>
      <c r="AJ2634" s="84"/>
      <c r="AK2634" s="92" t="s">
        <v>16467</v>
      </c>
      <c r="AL2634" s="84" t="b">
        <v>0</v>
      </c>
      <c r="AM2634" s="84">
        <v>29</v>
      </c>
      <c r="AN2634" s="92" t="s">
        <v>16347</v>
      </c>
      <c r="AO2634" s="84" t="s">
        <v>16534</v>
      </c>
      <c r="AP2634" s="84" t="b">
        <v>0</v>
      </c>
      <c r="AQ2634" s="92" t="s">
        <v>16347</v>
      </c>
      <c r="AR2634" s="84" t="s">
        <v>179</v>
      </c>
      <c r="AS2634" s="84">
        <v>0</v>
      </c>
      <c r="AT2634" s="84">
        <v>0</v>
      </c>
      <c r="AU2634" s="84"/>
      <c r="AV2634" s="84"/>
      <c r="AW2634" s="84"/>
      <c r="AX2634" s="84"/>
      <c r="AY2634" s="84"/>
      <c r="AZ2634" s="84"/>
      <c r="BA2634" s="84"/>
      <c r="BB2634" s="84"/>
      <c r="BC2634">
        <v>1</v>
      </c>
      <c r="BD2634">
        <v>0</v>
      </c>
      <c r="BE2634">
        <v>0</v>
      </c>
      <c r="BF2634">
        <v>0</v>
      </c>
      <c r="BG2634">
        <v>1</v>
      </c>
      <c r="BH2634">
        <v>0</v>
      </c>
    </row>
    <row r="2635" spans="1:60" x14ac:dyDescent="0.3">
      <c r="A2635" s="69" t="s">
        <v>1348</v>
      </c>
      <c r="B2635" s="69" t="s">
        <v>1346</v>
      </c>
      <c r="C2635" s="70"/>
      <c r="D2635" s="71"/>
      <c r="E2635" s="72"/>
      <c r="F2635" s="73"/>
      <c r="G2635" s="70"/>
      <c r="H2635" s="74"/>
      <c r="I2635" s="75"/>
      <c r="J2635" s="75"/>
      <c r="K2635" s="36"/>
      <c r="L2635" s="82"/>
      <c r="M2635" s="82"/>
      <c r="N2635" s="77"/>
      <c r="O2635" s="84" t="s">
        <v>2169</v>
      </c>
      <c r="P2635" s="86">
        <v>43862.495486111111</v>
      </c>
      <c r="Q2635" s="84" t="s">
        <v>2352</v>
      </c>
      <c r="R2635" s="84"/>
      <c r="S2635" s="84"/>
      <c r="T2635" s="84" t="s">
        <v>2873</v>
      </c>
      <c r="U2635" s="84"/>
      <c r="V2635" s="87" t="s">
        <v>4105</v>
      </c>
      <c r="W2635" s="86">
        <v>43862.495486111111</v>
      </c>
      <c r="X2635" s="90">
        <v>43862</v>
      </c>
      <c r="Y2635" s="92" t="s">
        <v>6528</v>
      </c>
      <c r="Z2635" s="87" t="s">
        <v>10304</v>
      </c>
      <c r="AA2635" s="84"/>
      <c r="AB2635" s="84"/>
      <c r="AC2635" s="92" t="s">
        <v>14184</v>
      </c>
      <c r="AD2635" s="84"/>
      <c r="AE2635" s="84" t="b">
        <v>0</v>
      </c>
      <c r="AF2635" s="84">
        <v>0</v>
      </c>
      <c r="AG2635" s="92" t="s">
        <v>16467</v>
      </c>
      <c r="AH2635" s="84" t="b">
        <v>1</v>
      </c>
      <c r="AI2635" s="84" t="s">
        <v>16520</v>
      </c>
      <c r="AJ2635" s="84"/>
      <c r="AK2635" s="92" t="s">
        <v>16525</v>
      </c>
      <c r="AL2635" s="84" t="b">
        <v>0</v>
      </c>
      <c r="AM2635" s="84">
        <v>5</v>
      </c>
      <c r="AN2635" s="92" t="s">
        <v>14180</v>
      </c>
      <c r="AO2635" s="84" t="s">
        <v>16535</v>
      </c>
      <c r="AP2635" s="84" t="b">
        <v>0</v>
      </c>
      <c r="AQ2635" s="92" t="s">
        <v>14180</v>
      </c>
      <c r="AR2635" s="84" t="s">
        <v>179</v>
      </c>
      <c r="AS2635" s="84">
        <v>0</v>
      </c>
      <c r="AT2635" s="84">
        <v>0</v>
      </c>
      <c r="AU2635" s="84"/>
      <c r="AV2635" s="84"/>
      <c r="AW2635" s="84"/>
      <c r="AX2635" s="84"/>
      <c r="AY2635" s="84"/>
      <c r="AZ2635" s="84"/>
      <c r="BA2635" s="84"/>
      <c r="BB2635" s="84"/>
      <c r="BC2635">
        <v>1</v>
      </c>
      <c r="BD2635">
        <v>0</v>
      </c>
      <c r="BE2635">
        <v>0</v>
      </c>
      <c r="BF2635">
        <v>0</v>
      </c>
      <c r="BG2635">
        <v>1</v>
      </c>
      <c r="BH2635">
        <v>0</v>
      </c>
    </row>
    <row r="2636" spans="1:60" x14ac:dyDescent="0.3">
      <c r="A2636" s="69" t="s">
        <v>990</v>
      </c>
      <c r="B2636" s="69" t="s">
        <v>990</v>
      </c>
      <c r="C2636" s="70"/>
      <c r="D2636" s="71"/>
      <c r="E2636" s="72"/>
      <c r="F2636" s="73"/>
      <c r="G2636" s="70"/>
      <c r="H2636" s="74"/>
      <c r="I2636" s="75"/>
      <c r="J2636" s="75"/>
      <c r="K2636" s="36"/>
      <c r="L2636" s="82"/>
      <c r="M2636" s="82"/>
      <c r="N2636" s="77"/>
      <c r="O2636" s="84" t="s">
        <v>179</v>
      </c>
      <c r="P2636" s="86">
        <v>43862.495555555557</v>
      </c>
      <c r="Q2636" s="84" t="s">
        <v>2275</v>
      </c>
      <c r="R2636" s="84"/>
      <c r="S2636" s="84"/>
      <c r="T2636" s="84" t="s">
        <v>2883</v>
      </c>
      <c r="U2636" s="84"/>
      <c r="V2636" s="87" t="s">
        <v>3766</v>
      </c>
      <c r="W2636" s="86">
        <v>43862.495555555557</v>
      </c>
      <c r="X2636" s="90">
        <v>43862</v>
      </c>
      <c r="Y2636" s="92" t="s">
        <v>5975</v>
      </c>
      <c r="Z2636" s="87" t="s">
        <v>9747</v>
      </c>
      <c r="AA2636" s="84"/>
      <c r="AB2636" s="84"/>
      <c r="AC2636" s="92" t="s">
        <v>13625</v>
      </c>
      <c r="AD2636" s="84"/>
      <c r="AE2636" s="84" t="b">
        <v>0</v>
      </c>
      <c r="AF2636" s="84">
        <v>0</v>
      </c>
      <c r="AG2636" s="92" t="s">
        <v>16467</v>
      </c>
      <c r="AH2636" s="84" t="b">
        <v>0</v>
      </c>
      <c r="AI2636" s="84" t="s">
        <v>16522</v>
      </c>
      <c r="AJ2636" s="84"/>
      <c r="AK2636" s="92" t="s">
        <v>16467</v>
      </c>
      <c r="AL2636" s="84" t="b">
        <v>0</v>
      </c>
      <c r="AM2636" s="84">
        <v>0</v>
      </c>
      <c r="AN2636" s="92" t="s">
        <v>16467</v>
      </c>
      <c r="AO2636" s="84" t="s">
        <v>16534</v>
      </c>
      <c r="AP2636" s="84" t="b">
        <v>0</v>
      </c>
      <c r="AQ2636" s="92" t="s">
        <v>13625</v>
      </c>
      <c r="AR2636" s="84" t="s">
        <v>179</v>
      </c>
      <c r="AS2636" s="84">
        <v>0</v>
      </c>
      <c r="AT2636" s="84">
        <v>0</v>
      </c>
      <c r="AU2636" s="84"/>
      <c r="AV2636" s="84"/>
      <c r="AW2636" s="84"/>
      <c r="AX2636" s="84"/>
      <c r="AY2636" s="84"/>
      <c r="AZ2636" s="84"/>
      <c r="BA2636" s="84"/>
      <c r="BB2636" s="84"/>
      <c r="BC2636">
        <v>1</v>
      </c>
      <c r="BD2636">
        <v>0</v>
      </c>
      <c r="BE2636">
        <v>0</v>
      </c>
      <c r="BF2636">
        <v>1</v>
      </c>
      <c r="BG2636">
        <v>0</v>
      </c>
      <c r="BH2636">
        <v>0</v>
      </c>
    </row>
    <row r="2637" spans="1:60" x14ac:dyDescent="0.3">
      <c r="A2637" s="69" t="s">
        <v>1754</v>
      </c>
      <c r="B2637" s="69" t="s">
        <v>2018</v>
      </c>
      <c r="C2637" s="70"/>
      <c r="D2637" s="71"/>
      <c r="E2637" s="72"/>
      <c r="F2637" s="73"/>
      <c r="G2637" s="70"/>
      <c r="H2637" s="74"/>
      <c r="I2637" s="75"/>
      <c r="J2637" s="75"/>
      <c r="K2637" s="36"/>
      <c r="L2637" s="82"/>
      <c r="M2637" s="82"/>
      <c r="N2637" s="77"/>
      <c r="O2637" s="84" t="s">
        <v>2169</v>
      </c>
      <c r="P2637" s="86">
        <v>43862.495555555557</v>
      </c>
      <c r="Q2637" s="84" t="s">
        <v>2353</v>
      </c>
      <c r="R2637" s="84"/>
      <c r="S2637" s="84"/>
      <c r="T2637" s="84" t="s">
        <v>2883</v>
      </c>
      <c r="U2637" s="84"/>
      <c r="V2637" s="87" t="s">
        <v>4473</v>
      </c>
      <c r="W2637" s="86">
        <v>43862.495555555557</v>
      </c>
      <c r="X2637" s="90">
        <v>43862</v>
      </c>
      <c r="Y2637" s="92" t="s">
        <v>5975</v>
      </c>
      <c r="Z2637" s="87" t="s">
        <v>11328</v>
      </c>
      <c r="AA2637" s="84"/>
      <c r="AB2637" s="84"/>
      <c r="AC2637" s="92" t="s">
        <v>15220</v>
      </c>
      <c r="AD2637" s="84"/>
      <c r="AE2637" s="84" t="b">
        <v>0</v>
      </c>
      <c r="AF2637" s="84">
        <v>0</v>
      </c>
      <c r="AG2637" s="92" t="s">
        <v>16467</v>
      </c>
      <c r="AH2637" s="84" t="b">
        <v>0</v>
      </c>
      <c r="AI2637" s="84" t="s">
        <v>16520</v>
      </c>
      <c r="AJ2637" s="84"/>
      <c r="AK2637" s="92" t="s">
        <v>16467</v>
      </c>
      <c r="AL2637" s="84" t="b">
        <v>0</v>
      </c>
      <c r="AM2637" s="84">
        <v>17</v>
      </c>
      <c r="AN2637" s="92" t="s">
        <v>16049</v>
      </c>
      <c r="AO2637" s="84" t="s">
        <v>16534</v>
      </c>
      <c r="AP2637" s="84" t="b">
        <v>0</v>
      </c>
      <c r="AQ2637" s="92" t="s">
        <v>16049</v>
      </c>
      <c r="AR2637" s="84" t="s">
        <v>179</v>
      </c>
      <c r="AS2637" s="84">
        <v>0</v>
      </c>
      <c r="AT2637" s="84">
        <v>0</v>
      </c>
      <c r="AU2637" s="84"/>
      <c r="AV2637" s="84"/>
      <c r="AW2637" s="84"/>
      <c r="AX2637" s="84"/>
      <c r="AY2637" s="84"/>
      <c r="AZ2637" s="84"/>
      <c r="BA2637" s="84"/>
      <c r="BB2637" s="84"/>
      <c r="BC2637">
        <v>1</v>
      </c>
      <c r="BD2637">
        <v>0</v>
      </c>
      <c r="BE2637">
        <v>0</v>
      </c>
      <c r="BF2637">
        <v>0</v>
      </c>
      <c r="BG2637">
        <v>1</v>
      </c>
      <c r="BH2637">
        <v>0</v>
      </c>
    </row>
    <row r="2638" spans="1:60" x14ac:dyDescent="0.3">
      <c r="A2638" s="69" t="s">
        <v>1754</v>
      </c>
      <c r="B2638" s="69" t="s">
        <v>1753</v>
      </c>
      <c r="C2638" s="70"/>
      <c r="D2638" s="71"/>
      <c r="E2638" s="72"/>
      <c r="F2638" s="73"/>
      <c r="G2638" s="70"/>
      <c r="H2638" s="74"/>
      <c r="I2638" s="75"/>
      <c r="J2638" s="75"/>
      <c r="K2638" s="36"/>
      <c r="L2638" s="82"/>
      <c r="M2638" s="82"/>
      <c r="N2638" s="77"/>
      <c r="O2638" s="84" t="s">
        <v>2169</v>
      </c>
      <c r="P2638" s="86">
        <v>43862.495659722219</v>
      </c>
      <c r="Q2638" s="84" t="s">
        <v>2434</v>
      </c>
      <c r="R2638" s="84"/>
      <c r="S2638" s="84"/>
      <c r="T2638" s="84"/>
      <c r="U2638" s="84"/>
      <c r="V2638" s="87" t="s">
        <v>4473</v>
      </c>
      <c r="W2638" s="86">
        <v>43862.495659722219</v>
      </c>
      <c r="X2638" s="90">
        <v>43862</v>
      </c>
      <c r="Y2638" s="92" t="s">
        <v>7515</v>
      </c>
      <c r="Z2638" s="87" t="s">
        <v>11325</v>
      </c>
      <c r="AA2638" s="84"/>
      <c r="AB2638" s="84"/>
      <c r="AC2638" s="92" t="s">
        <v>15217</v>
      </c>
      <c r="AD2638" s="84"/>
      <c r="AE2638" s="84" t="b">
        <v>0</v>
      </c>
      <c r="AF2638" s="84">
        <v>0</v>
      </c>
      <c r="AG2638" s="92" t="s">
        <v>16467</v>
      </c>
      <c r="AH2638" s="84" t="b">
        <v>0</v>
      </c>
      <c r="AI2638" s="84" t="s">
        <v>16520</v>
      </c>
      <c r="AJ2638" s="84"/>
      <c r="AK2638" s="92" t="s">
        <v>16467</v>
      </c>
      <c r="AL2638" s="84" t="b">
        <v>0</v>
      </c>
      <c r="AM2638" s="84">
        <v>4</v>
      </c>
      <c r="AN2638" s="92" t="s">
        <v>15216</v>
      </c>
      <c r="AO2638" s="84" t="s">
        <v>16534</v>
      </c>
      <c r="AP2638" s="84" t="b">
        <v>0</v>
      </c>
      <c r="AQ2638" s="92" t="s">
        <v>15216</v>
      </c>
      <c r="AR2638" s="84" t="s">
        <v>179</v>
      </c>
      <c r="AS2638" s="84">
        <v>0</v>
      </c>
      <c r="AT2638" s="84">
        <v>0</v>
      </c>
      <c r="AU2638" s="84"/>
      <c r="AV2638" s="84"/>
      <c r="AW2638" s="84"/>
      <c r="AX2638" s="84"/>
      <c r="AY2638" s="84"/>
      <c r="AZ2638" s="84"/>
      <c r="BA2638" s="84"/>
      <c r="BB2638" s="84"/>
      <c r="BC2638">
        <v>1</v>
      </c>
      <c r="BD2638">
        <v>0</v>
      </c>
      <c r="BE2638">
        <v>0</v>
      </c>
      <c r="BF2638">
        <v>0</v>
      </c>
      <c r="BG2638">
        <v>1</v>
      </c>
      <c r="BH2638">
        <v>0</v>
      </c>
    </row>
    <row r="2639" spans="1:60" x14ac:dyDescent="0.3">
      <c r="A2639" s="69" t="s">
        <v>991</v>
      </c>
      <c r="B2639" s="69" t="s">
        <v>1194</v>
      </c>
      <c r="C2639" s="70"/>
      <c r="D2639" s="71"/>
      <c r="E2639" s="72"/>
      <c r="F2639" s="73"/>
      <c r="G2639" s="70"/>
      <c r="H2639" s="74"/>
      <c r="I2639" s="75"/>
      <c r="J2639" s="75"/>
      <c r="K2639" s="36"/>
      <c r="L2639" s="82"/>
      <c r="M2639" s="82"/>
      <c r="N2639" s="77"/>
      <c r="O2639" s="84" t="s">
        <v>2169</v>
      </c>
      <c r="P2639" s="86">
        <v>43862.495821759258</v>
      </c>
      <c r="Q2639" s="84" t="s">
        <v>2444</v>
      </c>
      <c r="R2639" s="87" t="s">
        <v>2845</v>
      </c>
      <c r="S2639" s="84" t="s">
        <v>2869</v>
      </c>
      <c r="T2639" s="84" t="s">
        <v>2918</v>
      </c>
      <c r="U2639" s="84"/>
      <c r="V2639" s="87" t="s">
        <v>3767</v>
      </c>
      <c r="W2639" s="86">
        <v>43862.495821759258</v>
      </c>
      <c r="X2639" s="90">
        <v>43862</v>
      </c>
      <c r="Y2639" s="92" t="s">
        <v>5976</v>
      </c>
      <c r="Z2639" s="87" t="s">
        <v>9748</v>
      </c>
      <c r="AA2639" s="84"/>
      <c r="AB2639" s="84"/>
      <c r="AC2639" s="92" t="s">
        <v>13626</v>
      </c>
      <c r="AD2639" s="84"/>
      <c r="AE2639" s="84" t="b">
        <v>0</v>
      </c>
      <c r="AF2639" s="84">
        <v>0</v>
      </c>
      <c r="AG2639" s="92" t="s">
        <v>16467</v>
      </c>
      <c r="AH2639" s="84" t="b">
        <v>1</v>
      </c>
      <c r="AI2639" s="84" t="s">
        <v>16522</v>
      </c>
      <c r="AJ2639" s="84"/>
      <c r="AK2639" s="92" t="s">
        <v>16449</v>
      </c>
      <c r="AL2639" s="84" t="b">
        <v>0</v>
      </c>
      <c r="AM2639" s="84">
        <v>26</v>
      </c>
      <c r="AN2639" s="92" t="s">
        <v>13953</v>
      </c>
      <c r="AO2639" s="84" t="s">
        <v>16535</v>
      </c>
      <c r="AP2639" s="84" t="b">
        <v>0</v>
      </c>
      <c r="AQ2639" s="92" t="s">
        <v>13953</v>
      </c>
      <c r="AR2639" s="84" t="s">
        <v>179</v>
      </c>
      <c r="AS2639" s="84">
        <v>0</v>
      </c>
      <c r="AT2639" s="84">
        <v>0</v>
      </c>
      <c r="AU2639" s="84"/>
      <c r="AV2639" s="84"/>
      <c r="AW2639" s="84"/>
      <c r="AX2639" s="84"/>
      <c r="AY2639" s="84"/>
      <c r="AZ2639" s="84"/>
      <c r="BA2639" s="84"/>
      <c r="BB2639" s="84"/>
      <c r="BC2639">
        <v>1</v>
      </c>
      <c r="BD2639">
        <v>0</v>
      </c>
      <c r="BE2639">
        <v>0</v>
      </c>
      <c r="BF2639">
        <v>0</v>
      </c>
      <c r="BG2639">
        <v>1</v>
      </c>
      <c r="BH2639">
        <v>0</v>
      </c>
    </row>
    <row r="2640" spans="1:60" x14ac:dyDescent="0.3">
      <c r="A2640" s="69" t="s">
        <v>991</v>
      </c>
      <c r="B2640" s="69" t="s">
        <v>1195</v>
      </c>
      <c r="C2640" s="70"/>
      <c r="D2640" s="71"/>
      <c r="E2640" s="72"/>
      <c r="F2640" s="73"/>
      <c r="G2640" s="70"/>
      <c r="H2640" s="74"/>
      <c r="I2640" s="75"/>
      <c r="J2640" s="75"/>
      <c r="K2640" s="36"/>
      <c r="L2640" s="82"/>
      <c r="M2640" s="82"/>
      <c r="N2640" s="77"/>
      <c r="O2640" s="84" t="s">
        <v>2171</v>
      </c>
      <c r="P2640" s="86">
        <v>43862.495821759258</v>
      </c>
      <c r="Q2640" s="84" t="s">
        <v>2444</v>
      </c>
      <c r="R2640" s="87" t="s">
        <v>2845</v>
      </c>
      <c r="S2640" s="84" t="s">
        <v>2869</v>
      </c>
      <c r="T2640" s="84" t="s">
        <v>2918</v>
      </c>
      <c r="U2640" s="84"/>
      <c r="V2640" s="87" t="s">
        <v>3767</v>
      </c>
      <c r="W2640" s="86">
        <v>43862.495821759258</v>
      </c>
      <c r="X2640" s="90">
        <v>43862</v>
      </c>
      <c r="Y2640" s="92" t="s">
        <v>5976</v>
      </c>
      <c r="Z2640" s="87" t="s">
        <v>9748</v>
      </c>
      <c r="AA2640" s="84"/>
      <c r="AB2640" s="84"/>
      <c r="AC2640" s="92" t="s">
        <v>13626</v>
      </c>
      <c r="AD2640" s="84"/>
      <c r="AE2640" s="84" t="b">
        <v>0</v>
      </c>
      <c r="AF2640" s="84">
        <v>0</v>
      </c>
      <c r="AG2640" s="92" t="s">
        <v>16467</v>
      </c>
      <c r="AH2640" s="84" t="b">
        <v>1</v>
      </c>
      <c r="AI2640" s="84" t="s">
        <v>16522</v>
      </c>
      <c r="AJ2640" s="84"/>
      <c r="AK2640" s="92" t="s">
        <v>16449</v>
      </c>
      <c r="AL2640" s="84" t="b">
        <v>0</v>
      </c>
      <c r="AM2640" s="84">
        <v>26</v>
      </c>
      <c r="AN2640" s="92" t="s">
        <v>13953</v>
      </c>
      <c r="AO2640" s="84" t="s">
        <v>16535</v>
      </c>
      <c r="AP2640" s="84" t="b">
        <v>0</v>
      </c>
      <c r="AQ2640" s="92" t="s">
        <v>13953</v>
      </c>
      <c r="AR2640" s="84" t="s">
        <v>179</v>
      </c>
      <c r="AS2640" s="84">
        <v>0</v>
      </c>
      <c r="AT2640" s="84">
        <v>0</v>
      </c>
      <c r="AU2640" s="84"/>
      <c r="AV2640" s="84"/>
      <c r="AW2640" s="84"/>
      <c r="AX2640" s="84"/>
      <c r="AY2640" s="84"/>
      <c r="AZ2640" s="84"/>
      <c r="BA2640" s="84"/>
      <c r="BB2640" s="84"/>
      <c r="BC2640">
        <v>1</v>
      </c>
      <c r="BD2640">
        <v>0</v>
      </c>
      <c r="BE2640">
        <v>0</v>
      </c>
      <c r="BF2640">
        <v>0</v>
      </c>
      <c r="BG2640">
        <v>0</v>
      </c>
      <c r="BH2640">
        <v>1</v>
      </c>
    </row>
    <row r="2641" spans="1:60" x14ac:dyDescent="0.3">
      <c r="A2641" s="69" t="s">
        <v>993</v>
      </c>
      <c r="B2641" s="69" t="s">
        <v>992</v>
      </c>
      <c r="C2641" s="70"/>
      <c r="D2641" s="71"/>
      <c r="E2641" s="72"/>
      <c r="F2641" s="73"/>
      <c r="G2641" s="70"/>
      <c r="H2641" s="74"/>
      <c r="I2641" s="75"/>
      <c r="J2641" s="75"/>
      <c r="K2641" s="36"/>
      <c r="L2641" s="82"/>
      <c r="M2641" s="82"/>
      <c r="N2641" s="77"/>
      <c r="O2641" s="84" t="s">
        <v>2169</v>
      </c>
      <c r="P2641" s="86">
        <v>43862.495844907404</v>
      </c>
      <c r="Q2641" s="84" t="s">
        <v>2441</v>
      </c>
      <c r="R2641" s="84"/>
      <c r="S2641" s="84"/>
      <c r="T2641" s="84" t="s">
        <v>2917</v>
      </c>
      <c r="U2641" s="84"/>
      <c r="V2641" s="87" t="s">
        <v>3769</v>
      </c>
      <c r="W2641" s="86">
        <v>43862.495844907404</v>
      </c>
      <c r="X2641" s="90">
        <v>43862</v>
      </c>
      <c r="Y2641" s="92" t="s">
        <v>5979</v>
      </c>
      <c r="Z2641" s="87" t="s">
        <v>9751</v>
      </c>
      <c r="AA2641" s="84"/>
      <c r="AB2641" s="84"/>
      <c r="AC2641" s="92" t="s">
        <v>13629</v>
      </c>
      <c r="AD2641" s="84"/>
      <c r="AE2641" s="84" t="b">
        <v>0</v>
      </c>
      <c r="AF2641" s="84">
        <v>0</v>
      </c>
      <c r="AG2641" s="92" t="s">
        <v>16467</v>
      </c>
      <c r="AH2641" s="84" t="b">
        <v>0</v>
      </c>
      <c r="AI2641" s="84" t="s">
        <v>16520</v>
      </c>
      <c r="AJ2641" s="84"/>
      <c r="AK2641" s="92" t="s">
        <v>16467</v>
      </c>
      <c r="AL2641" s="84" t="b">
        <v>0</v>
      </c>
      <c r="AM2641" s="84">
        <v>3</v>
      </c>
      <c r="AN2641" s="92" t="s">
        <v>13627</v>
      </c>
      <c r="AO2641" s="84" t="s">
        <v>16535</v>
      </c>
      <c r="AP2641" s="84" t="b">
        <v>0</v>
      </c>
      <c r="AQ2641" s="92" t="s">
        <v>13627</v>
      </c>
      <c r="AR2641" s="84" t="s">
        <v>179</v>
      </c>
      <c r="AS2641" s="84">
        <v>0</v>
      </c>
      <c r="AT2641" s="84">
        <v>0</v>
      </c>
      <c r="AU2641" s="84"/>
      <c r="AV2641" s="84"/>
      <c r="AW2641" s="84"/>
      <c r="AX2641" s="84"/>
      <c r="AY2641" s="84"/>
      <c r="AZ2641" s="84"/>
      <c r="BA2641" s="84"/>
      <c r="BB2641" s="84"/>
      <c r="BC2641">
        <v>1</v>
      </c>
      <c r="BD2641">
        <v>0</v>
      </c>
      <c r="BE2641">
        <v>0</v>
      </c>
      <c r="BF2641">
        <v>0</v>
      </c>
      <c r="BG2641">
        <v>1</v>
      </c>
      <c r="BH2641">
        <v>0</v>
      </c>
    </row>
    <row r="2642" spans="1:60" x14ac:dyDescent="0.3">
      <c r="A2642" s="69" t="s">
        <v>994</v>
      </c>
      <c r="B2642" s="69" t="s">
        <v>1445</v>
      </c>
      <c r="C2642" s="70"/>
      <c r="D2642" s="71"/>
      <c r="E2642" s="72"/>
      <c r="F2642" s="73"/>
      <c r="G2642" s="70"/>
      <c r="H2642" s="74"/>
      <c r="I2642" s="75"/>
      <c r="J2642" s="75"/>
      <c r="K2642" s="36"/>
      <c r="L2642" s="82"/>
      <c r="M2642" s="82"/>
      <c r="N2642" s="77"/>
      <c r="O2642" s="84" t="s">
        <v>2169</v>
      </c>
      <c r="P2642" s="86">
        <v>43862.49596064815</v>
      </c>
      <c r="Q2642" s="84" t="s">
        <v>2267</v>
      </c>
      <c r="R2642" s="84"/>
      <c r="S2642" s="84"/>
      <c r="T2642" s="84"/>
      <c r="U2642" s="84"/>
      <c r="V2642" s="87" t="s">
        <v>3770</v>
      </c>
      <c r="W2642" s="86">
        <v>43862.49596064815</v>
      </c>
      <c r="X2642" s="90">
        <v>43862</v>
      </c>
      <c r="Y2642" s="92" t="s">
        <v>5980</v>
      </c>
      <c r="Z2642" s="87" t="s">
        <v>9752</v>
      </c>
      <c r="AA2642" s="84"/>
      <c r="AB2642" s="84"/>
      <c r="AC2642" s="92" t="s">
        <v>13630</v>
      </c>
      <c r="AD2642" s="84"/>
      <c r="AE2642" s="84" t="b">
        <v>0</v>
      </c>
      <c r="AF2642" s="84">
        <v>0</v>
      </c>
      <c r="AG2642" s="92" t="s">
        <v>16467</v>
      </c>
      <c r="AH2642" s="84" t="b">
        <v>0</v>
      </c>
      <c r="AI2642" s="84" t="s">
        <v>16520</v>
      </c>
      <c r="AJ2642" s="84"/>
      <c r="AK2642" s="92" t="s">
        <v>16467</v>
      </c>
      <c r="AL2642" s="84" t="b">
        <v>0</v>
      </c>
      <c r="AM2642" s="84">
        <v>24</v>
      </c>
      <c r="AN2642" s="92" t="s">
        <v>14417</v>
      </c>
      <c r="AO2642" s="84" t="s">
        <v>16534</v>
      </c>
      <c r="AP2642" s="84" t="b">
        <v>0</v>
      </c>
      <c r="AQ2642" s="92" t="s">
        <v>14417</v>
      </c>
      <c r="AR2642" s="84" t="s">
        <v>179</v>
      </c>
      <c r="AS2642" s="84">
        <v>0</v>
      </c>
      <c r="AT2642" s="84">
        <v>0</v>
      </c>
      <c r="AU2642" s="84"/>
      <c r="AV2642" s="84"/>
      <c r="AW2642" s="84"/>
      <c r="AX2642" s="84"/>
      <c r="AY2642" s="84"/>
      <c r="AZ2642" s="84"/>
      <c r="BA2642" s="84"/>
      <c r="BB2642" s="84"/>
      <c r="BC2642">
        <v>1</v>
      </c>
      <c r="BD2642">
        <v>0</v>
      </c>
      <c r="BE2642">
        <v>0</v>
      </c>
      <c r="BF2642">
        <v>0</v>
      </c>
      <c r="BG2642">
        <v>1</v>
      </c>
      <c r="BH2642">
        <v>0</v>
      </c>
    </row>
    <row r="2643" spans="1:60" x14ac:dyDescent="0.3">
      <c r="A2643" s="69" t="s">
        <v>996</v>
      </c>
      <c r="B2643" s="69" t="s">
        <v>1194</v>
      </c>
      <c r="C2643" s="70"/>
      <c r="D2643" s="71"/>
      <c r="E2643" s="72"/>
      <c r="F2643" s="73"/>
      <c r="G2643" s="70"/>
      <c r="H2643" s="74"/>
      <c r="I2643" s="75"/>
      <c r="J2643" s="75"/>
      <c r="K2643" s="36"/>
      <c r="L2643" s="82"/>
      <c r="M2643" s="82"/>
      <c r="N2643" s="77"/>
      <c r="O2643" s="84" t="s">
        <v>2169</v>
      </c>
      <c r="P2643" s="86">
        <v>43862.49622685185</v>
      </c>
      <c r="Q2643" s="84" t="s">
        <v>2444</v>
      </c>
      <c r="R2643" s="87" t="s">
        <v>2845</v>
      </c>
      <c r="S2643" s="84" t="s">
        <v>2869</v>
      </c>
      <c r="T2643" s="84" t="s">
        <v>2918</v>
      </c>
      <c r="U2643" s="84"/>
      <c r="V2643" s="87" t="s">
        <v>3772</v>
      </c>
      <c r="W2643" s="86">
        <v>43862.49622685185</v>
      </c>
      <c r="X2643" s="90">
        <v>43862</v>
      </c>
      <c r="Y2643" s="92" t="s">
        <v>5982</v>
      </c>
      <c r="Z2643" s="87" t="s">
        <v>9754</v>
      </c>
      <c r="AA2643" s="84"/>
      <c r="AB2643" s="84"/>
      <c r="AC2643" s="92" t="s">
        <v>13632</v>
      </c>
      <c r="AD2643" s="84"/>
      <c r="AE2643" s="84" t="b">
        <v>0</v>
      </c>
      <c r="AF2643" s="84">
        <v>0</v>
      </c>
      <c r="AG2643" s="92" t="s">
        <v>16467</v>
      </c>
      <c r="AH2643" s="84" t="b">
        <v>1</v>
      </c>
      <c r="AI2643" s="84" t="s">
        <v>16522</v>
      </c>
      <c r="AJ2643" s="84"/>
      <c r="AK2643" s="92" t="s">
        <v>16449</v>
      </c>
      <c r="AL2643" s="84" t="b">
        <v>0</v>
      </c>
      <c r="AM2643" s="84">
        <v>26</v>
      </c>
      <c r="AN2643" s="92" t="s">
        <v>13953</v>
      </c>
      <c r="AO2643" s="84" t="s">
        <v>16534</v>
      </c>
      <c r="AP2643" s="84" t="b">
        <v>0</v>
      </c>
      <c r="AQ2643" s="92" t="s">
        <v>13953</v>
      </c>
      <c r="AR2643" s="84" t="s">
        <v>179</v>
      </c>
      <c r="AS2643" s="84">
        <v>0</v>
      </c>
      <c r="AT2643" s="84">
        <v>0</v>
      </c>
      <c r="AU2643" s="84"/>
      <c r="AV2643" s="84"/>
      <c r="AW2643" s="84"/>
      <c r="AX2643" s="84"/>
      <c r="AY2643" s="84"/>
      <c r="AZ2643" s="84"/>
      <c r="BA2643" s="84"/>
      <c r="BB2643" s="84"/>
      <c r="BC2643">
        <v>1</v>
      </c>
      <c r="BD2643">
        <v>0</v>
      </c>
      <c r="BE2643">
        <v>0</v>
      </c>
      <c r="BF2643">
        <v>0</v>
      </c>
      <c r="BG2643">
        <v>1</v>
      </c>
      <c r="BH2643">
        <v>0</v>
      </c>
    </row>
    <row r="2644" spans="1:60" x14ac:dyDescent="0.3">
      <c r="A2644" s="69" t="s">
        <v>996</v>
      </c>
      <c r="B2644" s="69" t="s">
        <v>1195</v>
      </c>
      <c r="C2644" s="70"/>
      <c r="D2644" s="71"/>
      <c r="E2644" s="72"/>
      <c r="F2644" s="73"/>
      <c r="G2644" s="70"/>
      <c r="H2644" s="74"/>
      <c r="I2644" s="75"/>
      <c r="J2644" s="75"/>
      <c r="K2644" s="36"/>
      <c r="L2644" s="82"/>
      <c r="M2644" s="82"/>
      <c r="N2644" s="77"/>
      <c r="O2644" s="84" t="s">
        <v>2171</v>
      </c>
      <c r="P2644" s="86">
        <v>43862.49622685185</v>
      </c>
      <c r="Q2644" s="84" t="s">
        <v>2444</v>
      </c>
      <c r="R2644" s="87" t="s">
        <v>2845</v>
      </c>
      <c r="S2644" s="84" t="s">
        <v>2869</v>
      </c>
      <c r="T2644" s="84" t="s">
        <v>2918</v>
      </c>
      <c r="U2644" s="84"/>
      <c r="V2644" s="87" t="s">
        <v>3772</v>
      </c>
      <c r="W2644" s="86">
        <v>43862.49622685185</v>
      </c>
      <c r="X2644" s="90">
        <v>43862</v>
      </c>
      <c r="Y2644" s="92" t="s">
        <v>5982</v>
      </c>
      <c r="Z2644" s="87" t="s">
        <v>9754</v>
      </c>
      <c r="AA2644" s="84"/>
      <c r="AB2644" s="84"/>
      <c r="AC2644" s="92" t="s">
        <v>13632</v>
      </c>
      <c r="AD2644" s="84"/>
      <c r="AE2644" s="84" t="b">
        <v>0</v>
      </c>
      <c r="AF2644" s="84">
        <v>0</v>
      </c>
      <c r="AG2644" s="92" t="s">
        <v>16467</v>
      </c>
      <c r="AH2644" s="84" t="b">
        <v>1</v>
      </c>
      <c r="AI2644" s="84" t="s">
        <v>16522</v>
      </c>
      <c r="AJ2644" s="84"/>
      <c r="AK2644" s="92" t="s">
        <v>16449</v>
      </c>
      <c r="AL2644" s="84" t="b">
        <v>0</v>
      </c>
      <c r="AM2644" s="84">
        <v>26</v>
      </c>
      <c r="AN2644" s="92" t="s">
        <v>13953</v>
      </c>
      <c r="AO2644" s="84" t="s">
        <v>16534</v>
      </c>
      <c r="AP2644" s="84" t="b">
        <v>0</v>
      </c>
      <c r="AQ2644" s="92" t="s">
        <v>13953</v>
      </c>
      <c r="AR2644" s="84" t="s">
        <v>179</v>
      </c>
      <c r="AS2644" s="84">
        <v>0</v>
      </c>
      <c r="AT2644" s="84">
        <v>0</v>
      </c>
      <c r="AU2644" s="84"/>
      <c r="AV2644" s="84"/>
      <c r="AW2644" s="84"/>
      <c r="AX2644" s="84"/>
      <c r="AY2644" s="84"/>
      <c r="AZ2644" s="84"/>
      <c r="BA2644" s="84"/>
      <c r="BB2644" s="84"/>
      <c r="BC2644">
        <v>1</v>
      </c>
      <c r="BD2644">
        <v>0</v>
      </c>
      <c r="BE2644">
        <v>0</v>
      </c>
      <c r="BF2644">
        <v>0</v>
      </c>
      <c r="BG2644">
        <v>0</v>
      </c>
      <c r="BH2644">
        <v>1</v>
      </c>
    </row>
    <row r="2645" spans="1:60" x14ac:dyDescent="0.3">
      <c r="A2645" s="69" t="s">
        <v>1754</v>
      </c>
      <c r="B2645" s="69" t="s">
        <v>2128</v>
      </c>
      <c r="C2645" s="70"/>
      <c r="D2645" s="71"/>
      <c r="E2645" s="72"/>
      <c r="F2645" s="73"/>
      <c r="G2645" s="70"/>
      <c r="H2645" s="74"/>
      <c r="I2645" s="75"/>
      <c r="J2645" s="75"/>
      <c r="K2645" s="36"/>
      <c r="L2645" s="82"/>
      <c r="M2645" s="82"/>
      <c r="N2645" s="77"/>
      <c r="O2645" s="84" t="s">
        <v>2168</v>
      </c>
      <c r="P2645" s="86">
        <v>43862.496354166666</v>
      </c>
      <c r="Q2645" s="84" t="s">
        <v>2416</v>
      </c>
      <c r="R2645" s="84"/>
      <c r="S2645" s="84"/>
      <c r="T2645" s="84"/>
      <c r="U2645" s="84"/>
      <c r="V2645" s="87" t="s">
        <v>4473</v>
      </c>
      <c r="W2645" s="86">
        <v>43862.496354166666</v>
      </c>
      <c r="X2645" s="90">
        <v>43862</v>
      </c>
      <c r="Y2645" s="92" t="s">
        <v>7518</v>
      </c>
      <c r="Z2645" s="87" t="s">
        <v>11329</v>
      </c>
      <c r="AA2645" s="84"/>
      <c r="AB2645" s="84"/>
      <c r="AC2645" s="92" t="s">
        <v>15221</v>
      </c>
      <c r="AD2645" s="84"/>
      <c r="AE2645" s="84" t="b">
        <v>0</v>
      </c>
      <c r="AF2645" s="84">
        <v>0</v>
      </c>
      <c r="AG2645" s="92" t="s">
        <v>16467</v>
      </c>
      <c r="AH2645" s="84" t="b">
        <v>0</v>
      </c>
      <c r="AI2645" s="84" t="s">
        <v>16520</v>
      </c>
      <c r="AJ2645" s="84"/>
      <c r="AK2645" s="92" t="s">
        <v>16467</v>
      </c>
      <c r="AL2645" s="84" t="b">
        <v>0</v>
      </c>
      <c r="AM2645" s="84">
        <v>3</v>
      </c>
      <c r="AN2645" s="92" t="s">
        <v>13472</v>
      </c>
      <c r="AO2645" s="84" t="s">
        <v>16534</v>
      </c>
      <c r="AP2645" s="84" t="b">
        <v>0</v>
      </c>
      <c r="AQ2645" s="92" t="s">
        <v>13472</v>
      </c>
      <c r="AR2645" s="84" t="s">
        <v>179</v>
      </c>
      <c r="AS2645" s="84">
        <v>0</v>
      </c>
      <c r="AT2645" s="84">
        <v>0</v>
      </c>
      <c r="AU2645" s="84"/>
      <c r="AV2645" s="84"/>
      <c r="AW2645" s="84"/>
      <c r="AX2645" s="84"/>
      <c r="AY2645" s="84"/>
      <c r="AZ2645" s="84"/>
      <c r="BA2645" s="84"/>
      <c r="BB2645" s="84"/>
      <c r="BC2645">
        <v>2</v>
      </c>
      <c r="BD2645">
        <v>0</v>
      </c>
      <c r="BE2645">
        <v>2</v>
      </c>
      <c r="BF2645">
        <v>0</v>
      </c>
      <c r="BG2645">
        <v>0</v>
      </c>
      <c r="BH2645">
        <v>0</v>
      </c>
    </row>
    <row r="2646" spans="1:60" x14ac:dyDescent="0.3">
      <c r="A2646" s="69" t="s">
        <v>1754</v>
      </c>
      <c r="B2646" s="69" t="s">
        <v>2145</v>
      </c>
      <c r="C2646" s="70"/>
      <c r="D2646" s="71"/>
      <c r="E2646" s="72"/>
      <c r="F2646" s="73"/>
      <c r="G2646" s="70"/>
      <c r="H2646" s="74"/>
      <c r="I2646" s="75"/>
      <c r="J2646" s="75"/>
      <c r="K2646" s="36"/>
      <c r="L2646" s="82"/>
      <c r="M2646" s="82"/>
      <c r="N2646" s="77"/>
      <c r="O2646" s="84" t="s">
        <v>2168</v>
      </c>
      <c r="P2646" s="86">
        <v>43862.496354166666</v>
      </c>
      <c r="Q2646" s="84" t="s">
        <v>2416</v>
      </c>
      <c r="R2646" s="84"/>
      <c r="S2646" s="84"/>
      <c r="T2646" s="84"/>
      <c r="U2646" s="84"/>
      <c r="V2646" s="87" t="s">
        <v>4473</v>
      </c>
      <c r="W2646" s="86">
        <v>43862.496354166666</v>
      </c>
      <c r="X2646" s="90">
        <v>43862</v>
      </c>
      <c r="Y2646" s="92" t="s">
        <v>7518</v>
      </c>
      <c r="Z2646" s="87" t="s">
        <v>11329</v>
      </c>
      <c r="AA2646" s="84"/>
      <c r="AB2646" s="84"/>
      <c r="AC2646" s="92" t="s">
        <v>15221</v>
      </c>
      <c r="AD2646" s="84"/>
      <c r="AE2646" s="84" t="b">
        <v>0</v>
      </c>
      <c r="AF2646" s="84">
        <v>0</v>
      </c>
      <c r="AG2646" s="92" t="s">
        <v>16467</v>
      </c>
      <c r="AH2646" s="84" t="b">
        <v>0</v>
      </c>
      <c r="AI2646" s="84" t="s">
        <v>16520</v>
      </c>
      <c r="AJ2646" s="84"/>
      <c r="AK2646" s="92" t="s">
        <v>16467</v>
      </c>
      <c r="AL2646" s="84" t="b">
        <v>0</v>
      </c>
      <c r="AM2646" s="84">
        <v>3</v>
      </c>
      <c r="AN2646" s="92" t="s">
        <v>13472</v>
      </c>
      <c r="AO2646" s="84" t="s">
        <v>16534</v>
      </c>
      <c r="AP2646" s="84" t="b">
        <v>0</v>
      </c>
      <c r="AQ2646" s="92" t="s">
        <v>13472</v>
      </c>
      <c r="AR2646" s="84" t="s">
        <v>179</v>
      </c>
      <c r="AS2646" s="84">
        <v>0</v>
      </c>
      <c r="AT2646" s="84">
        <v>0</v>
      </c>
      <c r="AU2646" s="84"/>
      <c r="AV2646" s="84"/>
      <c r="AW2646" s="84"/>
      <c r="AX2646" s="84"/>
      <c r="AY2646" s="84"/>
      <c r="AZ2646" s="84"/>
      <c r="BA2646" s="84"/>
      <c r="BB2646" s="84"/>
      <c r="BC2646">
        <v>1</v>
      </c>
      <c r="BD2646">
        <v>0</v>
      </c>
      <c r="BE2646">
        <v>1</v>
      </c>
      <c r="BF2646">
        <v>0</v>
      </c>
      <c r="BG2646">
        <v>0</v>
      </c>
      <c r="BH2646">
        <v>0</v>
      </c>
    </row>
    <row r="2647" spans="1:60" x14ac:dyDescent="0.3">
      <c r="A2647" s="69" t="s">
        <v>1754</v>
      </c>
      <c r="B2647" s="69" t="s">
        <v>2132</v>
      </c>
      <c r="C2647" s="70"/>
      <c r="D2647" s="71"/>
      <c r="E2647" s="72"/>
      <c r="F2647" s="73"/>
      <c r="G2647" s="70"/>
      <c r="H2647" s="74"/>
      <c r="I2647" s="75"/>
      <c r="J2647" s="75"/>
      <c r="K2647" s="36"/>
      <c r="L2647" s="82"/>
      <c r="M2647" s="82"/>
      <c r="N2647" s="77"/>
      <c r="O2647" s="84" t="s">
        <v>2168</v>
      </c>
      <c r="P2647" s="86">
        <v>43862.496678240743</v>
      </c>
      <c r="Q2647" s="84" t="s">
        <v>2218</v>
      </c>
      <c r="R2647" s="84"/>
      <c r="S2647" s="84"/>
      <c r="T2647" s="84" t="s">
        <v>2873</v>
      </c>
      <c r="U2647" s="84"/>
      <c r="V2647" s="87" t="s">
        <v>4473</v>
      </c>
      <c r="W2647" s="86">
        <v>43862.496678240743</v>
      </c>
      <c r="X2647" s="90">
        <v>43862</v>
      </c>
      <c r="Y2647" s="92" t="s">
        <v>7519</v>
      </c>
      <c r="Z2647" s="87" t="s">
        <v>11330</v>
      </c>
      <c r="AA2647" s="84"/>
      <c r="AB2647" s="84"/>
      <c r="AC2647" s="92" t="s">
        <v>15222</v>
      </c>
      <c r="AD2647" s="84"/>
      <c r="AE2647" s="84" t="b">
        <v>0</v>
      </c>
      <c r="AF2647" s="84">
        <v>0</v>
      </c>
      <c r="AG2647" s="92" t="s">
        <v>16467</v>
      </c>
      <c r="AH2647" s="84" t="b">
        <v>0</v>
      </c>
      <c r="AI2647" s="84" t="s">
        <v>16520</v>
      </c>
      <c r="AJ2647" s="84"/>
      <c r="AK2647" s="92" t="s">
        <v>16467</v>
      </c>
      <c r="AL2647" s="84" t="b">
        <v>0</v>
      </c>
      <c r="AM2647" s="84">
        <v>121</v>
      </c>
      <c r="AN2647" s="92" t="s">
        <v>12602</v>
      </c>
      <c r="AO2647" s="84" t="s">
        <v>16534</v>
      </c>
      <c r="AP2647" s="84" t="b">
        <v>0</v>
      </c>
      <c r="AQ2647" s="92" t="s">
        <v>12602</v>
      </c>
      <c r="AR2647" s="84" t="s">
        <v>179</v>
      </c>
      <c r="AS2647" s="84">
        <v>0</v>
      </c>
      <c r="AT2647" s="84">
        <v>0</v>
      </c>
      <c r="AU2647" s="84"/>
      <c r="AV2647" s="84"/>
      <c r="AW2647" s="84"/>
      <c r="AX2647" s="84"/>
      <c r="AY2647" s="84"/>
      <c r="AZ2647" s="84"/>
      <c r="BA2647" s="84"/>
      <c r="BB2647" s="84"/>
      <c r="BC2647">
        <v>1</v>
      </c>
      <c r="BD2647">
        <v>0</v>
      </c>
      <c r="BE2647">
        <v>1</v>
      </c>
      <c r="BF2647">
        <v>0</v>
      </c>
      <c r="BG2647">
        <v>0</v>
      </c>
      <c r="BH2647">
        <v>0</v>
      </c>
    </row>
    <row r="2648" spans="1:60" x14ac:dyDescent="0.3">
      <c r="A2648" s="69" t="s">
        <v>997</v>
      </c>
      <c r="B2648" s="69" t="s">
        <v>997</v>
      </c>
      <c r="C2648" s="70"/>
      <c r="D2648" s="71"/>
      <c r="E2648" s="72"/>
      <c r="F2648" s="73"/>
      <c r="G2648" s="70"/>
      <c r="H2648" s="74"/>
      <c r="I2648" s="75"/>
      <c r="J2648" s="75"/>
      <c r="K2648" s="36"/>
      <c r="L2648" s="82"/>
      <c r="M2648" s="82"/>
      <c r="N2648" s="77"/>
      <c r="O2648" s="84" t="s">
        <v>179</v>
      </c>
      <c r="P2648" s="86">
        <v>43862.496770833335</v>
      </c>
      <c r="Q2648" s="84" t="s">
        <v>2457</v>
      </c>
      <c r="R2648" s="84"/>
      <c r="S2648" s="84"/>
      <c r="T2648" s="84" t="s">
        <v>2873</v>
      </c>
      <c r="U2648" s="84"/>
      <c r="V2648" s="87" t="s">
        <v>3773</v>
      </c>
      <c r="W2648" s="86">
        <v>43862.496770833335</v>
      </c>
      <c r="X2648" s="90">
        <v>43862</v>
      </c>
      <c r="Y2648" s="92" t="s">
        <v>5983</v>
      </c>
      <c r="Z2648" s="87" t="s">
        <v>9755</v>
      </c>
      <c r="AA2648" s="84"/>
      <c r="AB2648" s="84"/>
      <c r="AC2648" s="92" t="s">
        <v>13633</v>
      </c>
      <c r="AD2648" s="84"/>
      <c r="AE2648" s="84" t="b">
        <v>0</v>
      </c>
      <c r="AF2648" s="84">
        <v>1</v>
      </c>
      <c r="AG2648" s="92" t="s">
        <v>16467</v>
      </c>
      <c r="AH2648" s="84" t="b">
        <v>0</v>
      </c>
      <c r="AI2648" s="84" t="s">
        <v>16520</v>
      </c>
      <c r="AJ2648" s="84"/>
      <c r="AK2648" s="92" t="s">
        <v>16467</v>
      </c>
      <c r="AL2648" s="84" t="b">
        <v>0</v>
      </c>
      <c r="AM2648" s="84">
        <v>0</v>
      </c>
      <c r="AN2648" s="92" t="s">
        <v>16467</v>
      </c>
      <c r="AO2648" s="84" t="s">
        <v>16535</v>
      </c>
      <c r="AP2648" s="84" t="b">
        <v>0</v>
      </c>
      <c r="AQ2648" s="92" t="s">
        <v>13633</v>
      </c>
      <c r="AR2648" s="84" t="s">
        <v>179</v>
      </c>
      <c r="AS2648" s="84">
        <v>0</v>
      </c>
      <c r="AT2648" s="84">
        <v>0</v>
      </c>
      <c r="AU2648" s="84" t="s">
        <v>16548</v>
      </c>
      <c r="AV2648" s="84" t="s">
        <v>16552</v>
      </c>
      <c r="AW2648" s="84" t="s">
        <v>16556</v>
      </c>
      <c r="AX2648" s="84" t="s">
        <v>16564</v>
      </c>
      <c r="AY2648" s="84" t="s">
        <v>16572</v>
      </c>
      <c r="AZ2648" s="84" t="s">
        <v>16580</v>
      </c>
      <c r="BA2648" s="84" t="s">
        <v>16584</v>
      </c>
      <c r="BB2648" s="87" t="s">
        <v>16590</v>
      </c>
      <c r="BC2648">
        <v>1</v>
      </c>
      <c r="BD2648">
        <v>0</v>
      </c>
      <c r="BE2648">
        <v>0</v>
      </c>
      <c r="BF2648">
        <v>1</v>
      </c>
      <c r="BG2648">
        <v>0</v>
      </c>
      <c r="BH2648">
        <v>0</v>
      </c>
    </row>
    <row r="2649" spans="1:60" x14ac:dyDescent="0.3">
      <c r="A2649" s="69" t="s">
        <v>998</v>
      </c>
      <c r="B2649" s="69" t="s">
        <v>1735</v>
      </c>
      <c r="C2649" s="70"/>
      <c r="D2649" s="71"/>
      <c r="E2649" s="72"/>
      <c r="F2649" s="73"/>
      <c r="G2649" s="70"/>
      <c r="H2649" s="74"/>
      <c r="I2649" s="75"/>
      <c r="J2649" s="75"/>
      <c r="K2649" s="36"/>
      <c r="L2649" s="82"/>
      <c r="M2649" s="82"/>
      <c r="N2649" s="77"/>
      <c r="O2649" s="84" t="s">
        <v>2169</v>
      </c>
      <c r="P2649" s="86">
        <v>43862.49690972222</v>
      </c>
      <c r="Q2649" s="84" t="s">
        <v>2393</v>
      </c>
      <c r="R2649" s="84"/>
      <c r="S2649" s="84"/>
      <c r="T2649" s="84"/>
      <c r="U2649" s="84"/>
      <c r="V2649" s="87" t="s">
        <v>3774</v>
      </c>
      <c r="W2649" s="86">
        <v>43862.49690972222</v>
      </c>
      <c r="X2649" s="90">
        <v>43862</v>
      </c>
      <c r="Y2649" s="92" t="s">
        <v>5984</v>
      </c>
      <c r="Z2649" s="87" t="s">
        <v>9756</v>
      </c>
      <c r="AA2649" s="84"/>
      <c r="AB2649" s="84"/>
      <c r="AC2649" s="92" t="s">
        <v>13634</v>
      </c>
      <c r="AD2649" s="84"/>
      <c r="AE2649" s="84" t="b">
        <v>0</v>
      </c>
      <c r="AF2649" s="84">
        <v>0</v>
      </c>
      <c r="AG2649" s="92" t="s">
        <v>16467</v>
      </c>
      <c r="AH2649" s="84" t="b">
        <v>0</v>
      </c>
      <c r="AI2649" s="84" t="s">
        <v>16522</v>
      </c>
      <c r="AJ2649" s="84"/>
      <c r="AK2649" s="92" t="s">
        <v>16467</v>
      </c>
      <c r="AL2649" s="84" t="b">
        <v>0</v>
      </c>
      <c r="AM2649" s="84">
        <v>42</v>
      </c>
      <c r="AN2649" s="92" t="s">
        <v>15177</v>
      </c>
      <c r="AO2649" s="84" t="s">
        <v>16534</v>
      </c>
      <c r="AP2649" s="84" t="b">
        <v>0</v>
      </c>
      <c r="AQ2649" s="92" t="s">
        <v>15177</v>
      </c>
      <c r="AR2649" s="84" t="s">
        <v>179</v>
      </c>
      <c r="AS2649" s="84">
        <v>0</v>
      </c>
      <c r="AT2649" s="84">
        <v>0</v>
      </c>
      <c r="AU2649" s="84"/>
      <c r="AV2649" s="84"/>
      <c r="AW2649" s="84"/>
      <c r="AX2649" s="84"/>
      <c r="AY2649" s="84"/>
      <c r="AZ2649" s="84"/>
      <c r="BA2649" s="84"/>
      <c r="BB2649" s="84"/>
      <c r="BC2649">
        <v>1</v>
      </c>
      <c r="BD2649">
        <v>0</v>
      </c>
      <c r="BE2649">
        <v>0</v>
      </c>
      <c r="BF2649">
        <v>0</v>
      </c>
      <c r="BG2649">
        <v>1</v>
      </c>
      <c r="BH2649">
        <v>0</v>
      </c>
    </row>
    <row r="2650" spans="1:60" x14ac:dyDescent="0.3">
      <c r="A2650" s="69" t="s">
        <v>999</v>
      </c>
      <c r="B2650" s="69" t="s">
        <v>2128</v>
      </c>
      <c r="C2650" s="70"/>
      <c r="D2650" s="71"/>
      <c r="E2650" s="72"/>
      <c r="F2650" s="73"/>
      <c r="G2650" s="70"/>
      <c r="H2650" s="74"/>
      <c r="I2650" s="75"/>
      <c r="J2650" s="75"/>
      <c r="K2650" s="36"/>
      <c r="L2650" s="82"/>
      <c r="M2650" s="82"/>
      <c r="N2650" s="77"/>
      <c r="O2650" s="84" t="s">
        <v>2168</v>
      </c>
      <c r="P2650" s="86">
        <v>43862.497083333335</v>
      </c>
      <c r="Q2650" s="84" t="s">
        <v>2299</v>
      </c>
      <c r="R2650" s="84"/>
      <c r="S2650" s="84"/>
      <c r="T2650" s="84"/>
      <c r="U2650" s="84"/>
      <c r="V2650" s="87" t="s">
        <v>3775</v>
      </c>
      <c r="W2650" s="86">
        <v>43862.497083333335</v>
      </c>
      <c r="X2650" s="90">
        <v>43862</v>
      </c>
      <c r="Y2650" s="92" t="s">
        <v>5985</v>
      </c>
      <c r="Z2650" s="87" t="s">
        <v>9757</v>
      </c>
      <c r="AA2650" s="84"/>
      <c r="AB2650" s="84"/>
      <c r="AC2650" s="92" t="s">
        <v>13635</v>
      </c>
      <c r="AD2650" s="84"/>
      <c r="AE2650" s="84" t="b">
        <v>0</v>
      </c>
      <c r="AF2650" s="84">
        <v>0</v>
      </c>
      <c r="AG2650" s="92" t="s">
        <v>16467</v>
      </c>
      <c r="AH2650" s="84" t="b">
        <v>0</v>
      </c>
      <c r="AI2650" s="84" t="s">
        <v>16520</v>
      </c>
      <c r="AJ2650" s="84"/>
      <c r="AK2650" s="92" t="s">
        <v>16467</v>
      </c>
      <c r="AL2650" s="84" t="b">
        <v>0</v>
      </c>
      <c r="AM2650" s="84">
        <v>118</v>
      </c>
      <c r="AN2650" s="92" t="s">
        <v>16294</v>
      </c>
      <c r="AO2650" s="84" t="s">
        <v>16535</v>
      </c>
      <c r="AP2650" s="84" t="b">
        <v>0</v>
      </c>
      <c r="AQ2650" s="92" t="s">
        <v>16294</v>
      </c>
      <c r="AR2650" s="84" t="s">
        <v>179</v>
      </c>
      <c r="AS2650" s="84">
        <v>0</v>
      </c>
      <c r="AT2650" s="84">
        <v>0</v>
      </c>
      <c r="AU2650" s="84"/>
      <c r="AV2650" s="84"/>
      <c r="AW2650" s="84"/>
      <c r="AX2650" s="84"/>
      <c r="AY2650" s="84"/>
      <c r="AZ2650" s="84"/>
      <c r="BA2650" s="84"/>
      <c r="BB2650" s="84"/>
      <c r="BC2650">
        <v>1</v>
      </c>
      <c r="BD2650">
        <v>0</v>
      </c>
      <c r="BE2650">
        <v>1</v>
      </c>
      <c r="BF2650">
        <v>0</v>
      </c>
      <c r="BG2650">
        <v>0</v>
      </c>
      <c r="BH2650">
        <v>0</v>
      </c>
    </row>
    <row r="2651" spans="1:60" x14ac:dyDescent="0.3">
      <c r="A2651" s="69" t="s">
        <v>999</v>
      </c>
      <c r="B2651" s="69" t="s">
        <v>2145</v>
      </c>
      <c r="C2651" s="70"/>
      <c r="D2651" s="71"/>
      <c r="E2651" s="72"/>
      <c r="F2651" s="73"/>
      <c r="G2651" s="70"/>
      <c r="H2651" s="74"/>
      <c r="I2651" s="75"/>
      <c r="J2651" s="75"/>
      <c r="K2651" s="36"/>
      <c r="L2651" s="82"/>
      <c r="M2651" s="82"/>
      <c r="N2651" s="77"/>
      <c r="O2651" s="84" t="s">
        <v>2168</v>
      </c>
      <c r="P2651" s="86">
        <v>43862.497083333335</v>
      </c>
      <c r="Q2651" s="84" t="s">
        <v>2299</v>
      </c>
      <c r="R2651" s="84"/>
      <c r="S2651" s="84"/>
      <c r="T2651" s="84"/>
      <c r="U2651" s="84"/>
      <c r="V2651" s="87" t="s">
        <v>3775</v>
      </c>
      <c r="W2651" s="86">
        <v>43862.497083333335</v>
      </c>
      <c r="X2651" s="90">
        <v>43862</v>
      </c>
      <c r="Y2651" s="92" t="s">
        <v>5985</v>
      </c>
      <c r="Z2651" s="87" t="s">
        <v>9757</v>
      </c>
      <c r="AA2651" s="84"/>
      <c r="AB2651" s="84"/>
      <c r="AC2651" s="92" t="s">
        <v>13635</v>
      </c>
      <c r="AD2651" s="84"/>
      <c r="AE2651" s="84" t="b">
        <v>0</v>
      </c>
      <c r="AF2651" s="84">
        <v>0</v>
      </c>
      <c r="AG2651" s="92" t="s">
        <v>16467</v>
      </c>
      <c r="AH2651" s="84" t="b">
        <v>0</v>
      </c>
      <c r="AI2651" s="84" t="s">
        <v>16520</v>
      </c>
      <c r="AJ2651" s="84"/>
      <c r="AK2651" s="92" t="s">
        <v>16467</v>
      </c>
      <c r="AL2651" s="84" t="b">
        <v>0</v>
      </c>
      <c r="AM2651" s="84">
        <v>118</v>
      </c>
      <c r="AN2651" s="92" t="s">
        <v>16294</v>
      </c>
      <c r="AO2651" s="84" t="s">
        <v>16535</v>
      </c>
      <c r="AP2651" s="84" t="b">
        <v>0</v>
      </c>
      <c r="AQ2651" s="92" t="s">
        <v>16294</v>
      </c>
      <c r="AR2651" s="84" t="s">
        <v>179</v>
      </c>
      <c r="AS2651" s="84">
        <v>0</v>
      </c>
      <c r="AT2651" s="84">
        <v>0</v>
      </c>
      <c r="AU2651" s="84"/>
      <c r="AV2651" s="84"/>
      <c r="AW2651" s="84"/>
      <c r="AX2651" s="84"/>
      <c r="AY2651" s="84"/>
      <c r="AZ2651" s="84"/>
      <c r="BA2651" s="84"/>
      <c r="BB2651" s="84"/>
      <c r="BC2651">
        <v>1</v>
      </c>
      <c r="BD2651">
        <v>0</v>
      </c>
      <c r="BE2651">
        <v>1</v>
      </c>
      <c r="BF2651">
        <v>0</v>
      </c>
      <c r="BG2651">
        <v>0</v>
      </c>
      <c r="BH2651">
        <v>0</v>
      </c>
    </row>
    <row r="2652" spans="1:60" x14ac:dyDescent="0.3">
      <c r="A2652" s="69" t="s">
        <v>1078</v>
      </c>
      <c r="B2652" s="69" t="s">
        <v>1871</v>
      </c>
      <c r="C2652" s="70"/>
      <c r="D2652" s="71"/>
      <c r="E2652" s="72"/>
      <c r="F2652" s="73"/>
      <c r="G2652" s="70"/>
      <c r="H2652" s="74"/>
      <c r="I2652" s="75"/>
      <c r="J2652" s="75"/>
      <c r="K2652" s="36"/>
      <c r="L2652" s="82"/>
      <c r="M2652" s="82"/>
      <c r="N2652" s="77"/>
      <c r="O2652" s="84" t="s">
        <v>2169</v>
      </c>
      <c r="P2652" s="86">
        <v>43862.497175925928</v>
      </c>
      <c r="Q2652" s="84" t="s">
        <v>2455</v>
      </c>
      <c r="R2652" s="84"/>
      <c r="S2652" s="84"/>
      <c r="T2652" s="84" t="s">
        <v>2883</v>
      </c>
      <c r="U2652" s="84"/>
      <c r="V2652" s="87" t="s">
        <v>3850</v>
      </c>
      <c r="W2652" s="86">
        <v>43862.497175925928</v>
      </c>
      <c r="X2652" s="90">
        <v>43862</v>
      </c>
      <c r="Y2652" s="92" t="s">
        <v>6089</v>
      </c>
      <c r="Z2652" s="87" t="s">
        <v>9860</v>
      </c>
      <c r="AA2652" s="84"/>
      <c r="AB2652" s="84"/>
      <c r="AC2652" s="92" t="s">
        <v>13739</v>
      </c>
      <c r="AD2652" s="84"/>
      <c r="AE2652" s="84" t="b">
        <v>0</v>
      </c>
      <c r="AF2652" s="84">
        <v>0</v>
      </c>
      <c r="AG2652" s="92" t="s">
        <v>16467</v>
      </c>
      <c r="AH2652" s="84" t="b">
        <v>0</v>
      </c>
      <c r="AI2652" s="84" t="s">
        <v>16520</v>
      </c>
      <c r="AJ2652" s="84"/>
      <c r="AK2652" s="92" t="s">
        <v>16467</v>
      </c>
      <c r="AL2652" s="84" t="b">
        <v>0</v>
      </c>
      <c r="AM2652" s="84">
        <v>5</v>
      </c>
      <c r="AN2652" s="92" t="s">
        <v>15511</v>
      </c>
      <c r="AO2652" s="84" t="s">
        <v>16534</v>
      </c>
      <c r="AP2652" s="84" t="b">
        <v>0</v>
      </c>
      <c r="AQ2652" s="92" t="s">
        <v>15511</v>
      </c>
      <c r="AR2652" s="84" t="s">
        <v>179</v>
      </c>
      <c r="AS2652" s="84">
        <v>0</v>
      </c>
      <c r="AT2652" s="84">
        <v>0</v>
      </c>
      <c r="AU2652" s="84"/>
      <c r="AV2652" s="84"/>
      <c r="AW2652" s="84"/>
      <c r="AX2652" s="84"/>
      <c r="AY2652" s="84"/>
      <c r="AZ2652" s="84"/>
      <c r="BA2652" s="84"/>
      <c r="BB2652" s="84"/>
      <c r="BC2652">
        <v>1</v>
      </c>
      <c r="BD2652">
        <v>0</v>
      </c>
      <c r="BE2652">
        <v>0</v>
      </c>
      <c r="BF2652">
        <v>0</v>
      </c>
      <c r="BG2652">
        <v>1</v>
      </c>
      <c r="BH2652">
        <v>0</v>
      </c>
    </row>
    <row r="2653" spans="1:60" x14ac:dyDescent="0.3">
      <c r="A2653" s="69" t="s">
        <v>1529</v>
      </c>
      <c r="B2653" s="69" t="s">
        <v>2096</v>
      </c>
      <c r="C2653" s="70"/>
      <c r="D2653" s="71"/>
      <c r="E2653" s="72"/>
      <c r="F2653" s="73"/>
      <c r="G2653" s="70"/>
      <c r="H2653" s="74"/>
      <c r="I2653" s="75"/>
      <c r="J2653" s="75"/>
      <c r="K2653" s="36"/>
      <c r="L2653" s="82"/>
      <c r="M2653" s="82"/>
      <c r="N2653" s="77"/>
      <c r="O2653" s="84" t="s">
        <v>2169</v>
      </c>
      <c r="P2653" s="86">
        <v>43862.497696759259</v>
      </c>
      <c r="Q2653" s="84" t="s">
        <v>2284</v>
      </c>
      <c r="R2653" s="84"/>
      <c r="S2653" s="84"/>
      <c r="T2653" s="84" t="s">
        <v>2883</v>
      </c>
      <c r="U2653" s="84"/>
      <c r="V2653" s="87" t="s">
        <v>4265</v>
      </c>
      <c r="W2653" s="86">
        <v>43862.497696759259</v>
      </c>
      <c r="X2653" s="90">
        <v>43862</v>
      </c>
      <c r="Y2653" s="92" t="s">
        <v>7034</v>
      </c>
      <c r="Z2653" s="87" t="s">
        <v>10821</v>
      </c>
      <c r="AA2653" s="84"/>
      <c r="AB2653" s="84"/>
      <c r="AC2653" s="92" t="s">
        <v>14705</v>
      </c>
      <c r="AD2653" s="84"/>
      <c r="AE2653" s="84" t="b">
        <v>0</v>
      </c>
      <c r="AF2653" s="84">
        <v>0</v>
      </c>
      <c r="AG2653" s="92" t="s">
        <v>16467</v>
      </c>
      <c r="AH2653" s="84" t="b">
        <v>0</v>
      </c>
      <c r="AI2653" s="84" t="s">
        <v>16520</v>
      </c>
      <c r="AJ2653" s="84"/>
      <c r="AK2653" s="92" t="s">
        <v>16467</v>
      </c>
      <c r="AL2653" s="84" t="b">
        <v>0</v>
      </c>
      <c r="AM2653" s="84">
        <v>230</v>
      </c>
      <c r="AN2653" s="92" t="s">
        <v>16293</v>
      </c>
      <c r="AO2653" s="84" t="s">
        <v>16534</v>
      </c>
      <c r="AP2653" s="84" t="b">
        <v>0</v>
      </c>
      <c r="AQ2653" s="92" t="s">
        <v>16293</v>
      </c>
      <c r="AR2653" s="84" t="s">
        <v>179</v>
      </c>
      <c r="AS2653" s="84">
        <v>0</v>
      </c>
      <c r="AT2653" s="84">
        <v>0</v>
      </c>
      <c r="AU2653" s="84"/>
      <c r="AV2653" s="84"/>
      <c r="AW2653" s="84"/>
      <c r="AX2653" s="84"/>
      <c r="AY2653" s="84"/>
      <c r="AZ2653" s="84"/>
      <c r="BA2653" s="84"/>
      <c r="BB2653" s="84"/>
      <c r="BC2653">
        <v>1</v>
      </c>
      <c r="BD2653">
        <v>0</v>
      </c>
      <c r="BE2653">
        <v>0</v>
      </c>
      <c r="BF2653">
        <v>0</v>
      </c>
      <c r="BG2653">
        <v>1</v>
      </c>
      <c r="BH2653">
        <v>0</v>
      </c>
    </row>
    <row r="2654" spans="1:60" x14ac:dyDescent="0.3">
      <c r="A2654" s="69" t="s">
        <v>1568</v>
      </c>
      <c r="B2654" s="69" t="s">
        <v>2036</v>
      </c>
      <c r="C2654" s="70"/>
      <c r="D2654" s="71"/>
      <c r="E2654" s="72"/>
      <c r="F2654" s="73"/>
      <c r="G2654" s="70"/>
      <c r="H2654" s="74"/>
      <c r="I2654" s="75"/>
      <c r="J2654" s="75"/>
      <c r="K2654" s="36"/>
      <c r="L2654" s="82"/>
      <c r="M2654" s="82"/>
      <c r="N2654" s="77"/>
      <c r="O2654" s="84" t="s">
        <v>2169</v>
      </c>
      <c r="P2654" s="86">
        <v>43862.497800925928</v>
      </c>
      <c r="Q2654" s="84" t="s">
        <v>2448</v>
      </c>
      <c r="R2654" s="84"/>
      <c r="S2654" s="84"/>
      <c r="T2654" s="84" t="s">
        <v>2873</v>
      </c>
      <c r="U2654" s="87" t="s">
        <v>2985</v>
      </c>
      <c r="V2654" s="87" t="s">
        <v>2985</v>
      </c>
      <c r="W2654" s="86">
        <v>43862.497800925928</v>
      </c>
      <c r="X2654" s="90">
        <v>43862</v>
      </c>
      <c r="Y2654" s="92" t="s">
        <v>7104</v>
      </c>
      <c r="Z2654" s="87" t="s">
        <v>10891</v>
      </c>
      <c r="AA2654" s="84"/>
      <c r="AB2654" s="84"/>
      <c r="AC2654" s="92" t="s">
        <v>14777</v>
      </c>
      <c r="AD2654" s="84"/>
      <c r="AE2654" s="84" t="b">
        <v>0</v>
      </c>
      <c r="AF2654" s="84">
        <v>0</v>
      </c>
      <c r="AG2654" s="92" t="s">
        <v>16467</v>
      </c>
      <c r="AH2654" s="84" t="b">
        <v>0</v>
      </c>
      <c r="AI2654" s="84" t="s">
        <v>16521</v>
      </c>
      <c r="AJ2654" s="84"/>
      <c r="AK2654" s="92" t="s">
        <v>16467</v>
      </c>
      <c r="AL2654" s="84" t="b">
        <v>0</v>
      </c>
      <c r="AM2654" s="84">
        <v>27</v>
      </c>
      <c r="AN2654" s="92" t="s">
        <v>16110</v>
      </c>
      <c r="AO2654" s="84" t="s">
        <v>16534</v>
      </c>
      <c r="AP2654" s="84" t="b">
        <v>0</v>
      </c>
      <c r="AQ2654" s="92" t="s">
        <v>16110</v>
      </c>
      <c r="AR2654" s="84" t="s">
        <v>179</v>
      </c>
      <c r="AS2654" s="84">
        <v>0</v>
      </c>
      <c r="AT2654" s="84">
        <v>0</v>
      </c>
      <c r="AU2654" s="84"/>
      <c r="AV2654" s="84"/>
      <c r="AW2654" s="84"/>
      <c r="AX2654" s="84"/>
      <c r="AY2654" s="84"/>
      <c r="AZ2654" s="84"/>
      <c r="BA2654" s="84"/>
      <c r="BB2654" s="84"/>
      <c r="BC2654">
        <v>1</v>
      </c>
      <c r="BD2654">
        <v>0</v>
      </c>
      <c r="BE2654">
        <v>0</v>
      </c>
      <c r="BF2654">
        <v>0</v>
      </c>
      <c r="BG2654">
        <v>1</v>
      </c>
      <c r="BH2654">
        <v>0</v>
      </c>
    </row>
    <row r="2655" spans="1:60" x14ac:dyDescent="0.3">
      <c r="A2655" s="69" t="s">
        <v>1001</v>
      </c>
      <c r="B2655" s="69" t="s">
        <v>1194</v>
      </c>
      <c r="C2655" s="70"/>
      <c r="D2655" s="71"/>
      <c r="E2655" s="72"/>
      <c r="F2655" s="73"/>
      <c r="G2655" s="70"/>
      <c r="H2655" s="74"/>
      <c r="I2655" s="75"/>
      <c r="J2655" s="75"/>
      <c r="K2655" s="36"/>
      <c r="L2655" s="82"/>
      <c r="M2655" s="82"/>
      <c r="N2655" s="77"/>
      <c r="O2655" s="84" t="s">
        <v>2169</v>
      </c>
      <c r="P2655" s="86">
        <v>43862.498900462961</v>
      </c>
      <c r="Q2655" s="84" t="s">
        <v>2444</v>
      </c>
      <c r="R2655" s="87" t="s">
        <v>2845</v>
      </c>
      <c r="S2655" s="84" t="s">
        <v>2869</v>
      </c>
      <c r="T2655" s="84" t="s">
        <v>2918</v>
      </c>
      <c r="U2655" s="84"/>
      <c r="V2655" s="87" t="s">
        <v>3777</v>
      </c>
      <c r="W2655" s="86">
        <v>43862.498900462961</v>
      </c>
      <c r="X2655" s="90">
        <v>43862</v>
      </c>
      <c r="Y2655" s="92" t="s">
        <v>5987</v>
      </c>
      <c r="Z2655" s="87" t="s">
        <v>9759</v>
      </c>
      <c r="AA2655" s="84"/>
      <c r="AB2655" s="84"/>
      <c r="AC2655" s="92" t="s">
        <v>13638</v>
      </c>
      <c r="AD2655" s="84"/>
      <c r="AE2655" s="84" t="b">
        <v>0</v>
      </c>
      <c r="AF2655" s="84">
        <v>0</v>
      </c>
      <c r="AG2655" s="92" t="s">
        <v>16467</v>
      </c>
      <c r="AH2655" s="84" t="b">
        <v>1</v>
      </c>
      <c r="AI2655" s="84" t="s">
        <v>16522</v>
      </c>
      <c r="AJ2655" s="84"/>
      <c r="AK2655" s="92" t="s">
        <v>16449</v>
      </c>
      <c r="AL2655" s="84" t="b">
        <v>0</v>
      </c>
      <c r="AM2655" s="84">
        <v>26</v>
      </c>
      <c r="AN2655" s="92" t="s">
        <v>13953</v>
      </c>
      <c r="AO2655" s="84" t="s">
        <v>16535</v>
      </c>
      <c r="AP2655" s="84" t="b">
        <v>0</v>
      </c>
      <c r="AQ2655" s="92" t="s">
        <v>13953</v>
      </c>
      <c r="AR2655" s="84" t="s">
        <v>179</v>
      </c>
      <c r="AS2655" s="84">
        <v>0</v>
      </c>
      <c r="AT2655" s="84">
        <v>0</v>
      </c>
      <c r="AU2655" s="84"/>
      <c r="AV2655" s="84"/>
      <c r="AW2655" s="84"/>
      <c r="AX2655" s="84"/>
      <c r="AY2655" s="84"/>
      <c r="AZ2655" s="84"/>
      <c r="BA2655" s="84"/>
      <c r="BB2655" s="84"/>
      <c r="BC2655">
        <v>1</v>
      </c>
      <c r="BD2655">
        <v>0</v>
      </c>
      <c r="BE2655">
        <v>0</v>
      </c>
      <c r="BF2655">
        <v>0</v>
      </c>
      <c r="BG2655">
        <v>1</v>
      </c>
      <c r="BH2655">
        <v>0</v>
      </c>
    </row>
    <row r="2656" spans="1:60" x14ac:dyDescent="0.3">
      <c r="A2656" s="69" t="s">
        <v>1001</v>
      </c>
      <c r="B2656" s="69" t="s">
        <v>1195</v>
      </c>
      <c r="C2656" s="70"/>
      <c r="D2656" s="71"/>
      <c r="E2656" s="72"/>
      <c r="F2656" s="73"/>
      <c r="G2656" s="70"/>
      <c r="H2656" s="74"/>
      <c r="I2656" s="75"/>
      <c r="J2656" s="75"/>
      <c r="K2656" s="36"/>
      <c r="L2656" s="82"/>
      <c r="M2656" s="82"/>
      <c r="N2656" s="77"/>
      <c r="O2656" s="84" t="s">
        <v>2171</v>
      </c>
      <c r="P2656" s="86">
        <v>43862.498900462961</v>
      </c>
      <c r="Q2656" s="84" t="s">
        <v>2444</v>
      </c>
      <c r="R2656" s="87" t="s">
        <v>2845</v>
      </c>
      <c r="S2656" s="84" t="s">
        <v>2869</v>
      </c>
      <c r="T2656" s="84" t="s">
        <v>2918</v>
      </c>
      <c r="U2656" s="84"/>
      <c r="V2656" s="87" t="s">
        <v>3777</v>
      </c>
      <c r="W2656" s="86">
        <v>43862.498900462961</v>
      </c>
      <c r="X2656" s="90">
        <v>43862</v>
      </c>
      <c r="Y2656" s="92" t="s">
        <v>5987</v>
      </c>
      <c r="Z2656" s="87" t="s">
        <v>9759</v>
      </c>
      <c r="AA2656" s="84"/>
      <c r="AB2656" s="84"/>
      <c r="AC2656" s="92" t="s">
        <v>13638</v>
      </c>
      <c r="AD2656" s="84"/>
      <c r="AE2656" s="84" t="b">
        <v>0</v>
      </c>
      <c r="AF2656" s="84">
        <v>0</v>
      </c>
      <c r="AG2656" s="92" t="s">
        <v>16467</v>
      </c>
      <c r="AH2656" s="84" t="b">
        <v>1</v>
      </c>
      <c r="AI2656" s="84" t="s">
        <v>16522</v>
      </c>
      <c r="AJ2656" s="84"/>
      <c r="AK2656" s="92" t="s">
        <v>16449</v>
      </c>
      <c r="AL2656" s="84" t="b">
        <v>0</v>
      </c>
      <c r="AM2656" s="84">
        <v>26</v>
      </c>
      <c r="AN2656" s="92" t="s">
        <v>13953</v>
      </c>
      <c r="AO2656" s="84" t="s">
        <v>16535</v>
      </c>
      <c r="AP2656" s="84" t="b">
        <v>0</v>
      </c>
      <c r="AQ2656" s="92" t="s">
        <v>13953</v>
      </c>
      <c r="AR2656" s="84" t="s">
        <v>179</v>
      </c>
      <c r="AS2656" s="84">
        <v>0</v>
      </c>
      <c r="AT2656" s="84">
        <v>0</v>
      </c>
      <c r="AU2656" s="84"/>
      <c r="AV2656" s="84"/>
      <c r="AW2656" s="84"/>
      <c r="AX2656" s="84"/>
      <c r="AY2656" s="84"/>
      <c r="AZ2656" s="84"/>
      <c r="BA2656" s="84"/>
      <c r="BB2656" s="84"/>
      <c r="BC2656">
        <v>1</v>
      </c>
      <c r="BD2656">
        <v>0</v>
      </c>
      <c r="BE2656">
        <v>0</v>
      </c>
      <c r="BF2656">
        <v>0</v>
      </c>
      <c r="BG2656">
        <v>0</v>
      </c>
      <c r="BH2656">
        <v>1</v>
      </c>
    </row>
    <row r="2657" spans="1:60" x14ac:dyDescent="0.3">
      <c r="A2657" s="69" t="s">
        <v>1754</v>
      </c>
      <c r="B2657" s="69" t="s">
        <v>2129</v>
      </c>
      <c r="C2657" s="70"/>
      <c r="D2657" s="71"/>
      <c r="E2657" s="72"/>
      <c r="F2657" s="73"/>
      <c r="G2657" s="70"/>
      <c r="H2657" s="74"/>
      <c r="I2657" s="75"/>
      <c r="J2657" s="75"/>
      <c r="K2657" s="36"/>
      <c r="L2657" s="82"/>
      <c r="M2657" s="82"/>
      <c r="N2657" s="77"/>
      <c r="O2657" s="84" t="s">
        <v>2168</v>
      </c>
      <c r="P2657" s="86">
        <v>43862.499351851853</v>
      </c>
      <c r="Q2657" s="84" t="s">
        <v>2180</v>
      </c>
      <c r="R2657" s="84"/>
      <c r="S2657" s="84"/>
      <c r="T2657" s="84"/>
      <c r="U2657" s="84"/>
      <c r="V2657" s="87" t="s">
        <v>4473</v>
      </c>
      <c r="W2657" s="86">
        <v>43862.499351851853</v>
      </c>
      <c r="X2657" s="90">
        <v>43862</v>
      </c>
      <c r="Y2657" s="92" t="s">
        <v>7520</v>
      </c>
      <c r="Z2657" s="87" t="s">
        <v>11331</v>
      </c>
      <c r="AA2657" s="84"/>
      <c r="AB2657" s="84"/>
      <c r="AC2657" s="92" t="s">
        <v>15223</v>
      </c>
      <c r="AD2657" s="84"/>
      <c r="AE2657" s="84" t="b">
        <v>0</v>
      </c>
      <c r="AF2657" s="84">
        <v>0</v>
      </c>
      <c r="AG2657" s="92" t="s">
        <v>16467</v>
      </c>
      <c r="AH2657" s="84" t="b">
        <v>0</v>
      </c>
      <c r="AI2657" s="84" t="s">
        <v>16520</v>
      </c>
      <c r="AJ2657" s="84"/>
      <c r="AK2657" s="92" t="s">
        <v>16467</v>
      </c>
      <c r="AL2657" s="84" t="b">
        <v>0</v>
      </c>
      <c r="AM2657" s="84">
        <v>65</v>
      </c>
      <c r="AN2657" s="92" t="s">
        <v>16248</v>
      </c>
      <c r="AO2657" s="84" t="s">
        <v>16534</v>
      </c>
      <c r="AP2657" s="84" t="b">
        <v>0</v>
      </c>
      <c r="AQ2657" s="92" t="s">
        <v>16248</v>
      </c>
      <c r="AR2657" s="84" t="s">
        <v>179</v>
      </c>
      <c r="AS2657" s="84">
        <v>0</v>
      </c>
      <c r="AT2657" s="84">
        <v>0</v>
      </c>
      <c r="AU2657" s="84"/>
      <c r="AV2657" s="84"/>
      <c r="AW2657" s="84"/>
      <c r="AX2657" s="84"/>
      <c r="AY2657" s="84"/>
      <c r="AZ2657" s="84"/>
      <c r="BA2657" s="84"/>
      <c r="BB2657" s="84"/>
      <c r="BC2657">
        <v>1</v>
      </c>
      <c r="BD2657">
        <v>0</v>
      </c>
      <c r="BE2657">
        <v>1</v>
      </c>
      <c r="BF2657">
        <v>0</v>
      </c>
      <c r="BG2657">
        <v>0</v>
      </c>
      <c r="BH2657">
        <v>0</v>
      </c>
    </row>
    <row r="2658" spans="1:60" x14ac:dyDescent="0.3">
      <c r="A2658" s="69" t="s">
        <v>1754</v>
      </c>
      <c r="B2658" s="69" t="s">
        <v>2096</v>
      </c>
      <c r="C2658" s="70"/>
      <c r="D2658" s="71"/>
      <c r="E2658" s="72"/>
      <c r="F2658" s="73"/>
      <c r="G2658" s="70"/>
      <c r="H2658" s="74"/>
      <c r="I2658" s="75"/>
      <c r="J2658" s="75"/>
      <c r="K2658" s="36"/>
      <c r="L2658" s="82"/>
      <c r="M2658" s="82"/>
      <c r="N2658" s="77"/>
      <c r="O2658" s="84" t="s">
        <v>2169</v>
      </c>
      <c r="P2658" s="86">
        <v>43862.499456018515</v>
      </c>
      <c r="Q2658" s="84" t="s">
        <v>2284</v>
      </c>
      <c r="R2658" s="84"/>
      <c r="S2658" s="84"/>
      <c r="T2658" s="84" t="s">
        <v>2883</v>
      </c>
      <c r="U2658" s="84"/>
      <c r="V2658" s="87" t="s">
        <v>4473</v>
      </c>
      <c r="W2658" s="86">
        <v>43862.499456018515</v>
      </c>
      <c r="X2658" s="90">
        <v>43862</v>
      </c>
      <c r="Y2658" s="92" t="s">
        <v>7521</v>
      </c>
      <c r="Z2658" s="87" t="s">
        <v>11332</v>
      </c>
      <c r="AA2658" s="84"/>
      <c r="AB2658" s="84"/>
      <c r="AC2658" s="92" t="s">
        <v>15224</v>
      </c>
      <c r="AD2658" s="84"/>
      <c r="AE2658" s="84" t="b">
        <v>0</v>
      </c>
      <c r="AF2658" s="84">
        <v>0</v>
      </c>
      <c r="AG2658" s="92" t="s">
        <v>16467</v>
      </c>
      <c r="AH2658" s="84" t="b">
        <v>0</v>
      </c>
      <c r="AI2658" s="84" t="s">
        <v>16520</v>
      </c>
      <c r="AJ2658" s="84"/>
      <c r="AK2658" s="92" t="s">
        <v>16467</v>
      </c>
      <c r="AL2658" s="84" t="b">
        <v>0</v>
      </c>
      <c r="AM2658" s="84">
        <v>230</v>
      </c>
      <c r="AN2658" s="92" t="s">
        <v>16293</v>
      </c>
      <c r="AO2658" s="84" t="s">
        <v>16534</v>
      </c>
      <c r="AP2658" s="84" t="b">
        <v>0</v>
      </c>
      <c r="AQ2658" s="92" t="s">
        <v>16293</v>
      </c>
      <c r="AR2658" s="84" t="s">
        <v>179</v>
      </c>
      <c r="AS2658" s="84">
        <v>0</v>
      </c>
      <c r="AT2658" s="84">
        <v>0</v>
      </c>
      <c r="AU2658" s="84"/>
      <c r="AV2658" s="84"/>
      <c r="AW2658" s="84"/>
      <c r="AX2658" s="84"/>
      <c r="AY2658" s="84"/>
      <c r="AZ2658" s="84"/>
      <c r="BA2658" s="84"/>
      <c r="BB2658" s="84"/>
      <c r="BC2658">
        <v>2</v>
      </c>
      <c r="BD2658">
        <v>0</v>
      </c>
      <c r="BE2658">
        <v>0</v>
      </c>
      <c r="BF2658">
        <v>0</v>
      </c>
      <c r="BG2658">
        <v>2</v>
      </c>
      <c r="BH2658">
        <v>0</v>
      </c>
    </row>
    <row r="2659" spans="1:60" x14ac:dyDescent="0.3">
      <c r="A2659" s="69" t="s">
        <v>1066</v>
      </c>
      <c r="B2659" s="69" t="s">
        <v>1066</v>
      </c>
      <c r="C2659" s="70"/>
      <c r="D2659" s="71"/>
      <c r="E2659" s="72"/>
      <c r="F2659" s="73"/>
      <c r="G2659" s="70"/>
      <c r="H2659" s="74"/>
      <c r="I2659" s="75"/>
      <c r="J2659" s="75"/>
      <c r="K2659" s="36"/>
      <c r="L2659" s="82"/>
      <c r="M2659" s="82"/>
      <c r="N2659" s="77"/>
      <c r="O2659" s="84" t="s">
        <v>179</v>
      </c>
      <c r="P2659" s="86">
        <v>43862.499884259261</v>
      </c>
      <c r="Q2659" s="84" t="s">
        <v>2481</v>
      </c>
      <c r="R2659" s="84"/>
      <c r="S2659" s="84"/>
      <c r="T2659" s="84" t="s">
        <v>2883</v>
      </c>
      <c r="U2659" s="84"/>
      <c r="V2659" s="87" t="s">
        <v>3839</v>
      </c>
      <c r="W2659" s="86">
        <v>43862.499884259261</v>
      </c>
      <c r="X2659" s="90">
        <v>43862</v>
      </c>
      <c r="Y2659" s="92" t="s">
        <v>6069</v>
      </c>
      <c r="Z2659" s="87" t="s">
        <v>9840</v>
      </c>
      <c r="AA2659" s="84"/>
      <c r="AB2659" s="84"/>
      <c r="AC2659" s="92" t="s">
        <v>13719</v>
      </c>
      <c r="AD2659" s="84"/>
      <c r="AE2659" s="84" t="b">
        <v>0</v>
      </c>
      <c r="AF2659" s="84">
        <v>6</v>
      </c>
      <c r="AG2659" s="92" t="s">
        <v>16467</v>
      </c>
      <c r="AH2659" s="84" t="b">
        <v>0</v>
      </c>
      <c r="AI2659" s="84" t="s">
        <v>16520</v>
      </c>
      <c r="AJ2659" s="84"/>
      <c r="AK2659" s="92" t="s">
        <v>16467</v>
      </c>
      <c r="AL2659" s="84" t="b">
        <v>0</v>
      </c>
      <c r="AM2659" s="84">
        <v>2</v>
      </c>
      <c r="AN2659" s="92" t="s">
        <v>16467</v>
      </c>
      <c r="AO2659" s="84" t="s">
        <v>16534</v>
      </c>
      <c r="AP2659" s="84" t="b">
        <v>0</v>
      </c>
      <c r="AQ2659" s="92" t="s">
        <v>13719</v>
      </c>
      <c r="AR2659" s="84" t="s">
        <v>179</v>
      </c>
      <c r="AS2659" s="84">
        <v>0</v>
      </c>
      <c r="AT2659" s="84">
        <v>0</v>
      </c>
      <c r="AU2659" s="84"/>
      <c r="AV2659" s="84"/>
      <c r="AW2659" s="84"/>
      <c r="AX2659" s="84"/>
      <c r="AY2659" s="84"/>
      <c r="AZ2659" s="84"/>
      <c r="BA2659" s="84"/>
      <c r="BB2659" s="84"/>
      <c r="BC2659">
        <v>1</v>
      </c>
      <c r="BD2659">
        <v>0</v>
      </c>
      <c r="BE2659">
        <v>0</v>
      </c>
      <c r="BF2659">
        <v>1</v>
      </c>
      <c r="BG2659">
        <v>0</v>
      </c>
      <c r="BH2659">
        <v>0</v>
      </c>
    </row>
    <row r="2660" spans="1:60" x14ac:dyDescent="0.3">
      <c r="A2660" s="69" t="s">
        <v>1002</v>
      </c>
      <c r="B2660" s="69" t="s">
        <v>1120</v>
      </c>
      <c r="C2660" s="70"/>
      <c r="D2660" s="71"/>
      <c r="E2660" s="72"/>
      <c r="F2660" s="73"/>
      <c r="G2660" s="70"/>
      <c r="H2660" s="74"/>
      <c r="I2660" s="75"/>
      <c r="J2660" s="75"/>
      <c r="K2660" s="36"/>
      <c r="L2660" s="82"/>
      <c r="M2660" s="82"/>
      <c r="N2660" s="77"/>
      <c r="O2660" s="84" t="s">
        <v>2169</v>
      </c>
      <c r="P2660" s="86">
        <v>43862.500532407408</v>
      </c>
      <c r="Q2660" s="84" t="s">
        <v>2439</v>
      </c>
      <c r="R2660" s="84"/>
      <c r="S2660" s="84"/>
      <c r="T2660" s="84" t="s">
        <v>2873</v>
      </c>
      <c r="U2660" s="84"/>
      <c r="V2660" s="87" t="s">
        <v>3778</v>
      </c>
      <c r="W2660" s="86">
        <v>43862.500532407408</v>
      </c>
      <c r="X2660" s="90">
        <v>43862</v>
      </c>
      <c r="Y2660" s="92" t="s">
        <v>5988</v>
      </c>
      <c r="Z2660" s="87" t="s">
        <v>9760</v>
      </c>
      <c r="AA2660" s="84"/>
      <c r="AB2660" s="84"/>
      <c r="AC2660" s="92" t="s">
        <v>13639</v>
      </c>
      <c r="AD2660" s="84"/>
      <c r="AE2660" s="84" t="b">
        <v>0</v>
      </c>
      <c r="AF2660" s="84">
        <v>0</v>
      </c>
      <c r="AG2660" s="92" t="s">
        <v>16467</v>
      </c>
      <c r="AH2660" s="84" t="b">
        <v>0</v>
      </c>
      <c r="AI2660" s="84" t="s">
        <v>16520</v>
      </c>
      <c r="AJ2660" s="84"/>
      <c r="AK2660" s="92" t="s">
        <v>16467</v>
      </c>
      <c r="AL2660" s="84" t="b">
        <v>0</v>
      </c>
      <c r="AM2660" s="84">
        <v>5</v>
      </c>
      <c r="AN2660" s="92" t="s">
        <v>13847</v>
      </c>
      <c r="AO2660" s="84" t="s">
        <v>16534</v>
      </c>
      <c r="AP2660" s="84" t="b">
        <v>0</v>
      </c>
      <c r="AQ2660" s="92" t="s">
        <v>13847</v>
      </c>
      <c r="AR2660" s="84" t="s">
        <v>179</v>
      </c>
      <c r="AS2660" s="84">
        <v>0</v>
      </c>
      <c r="AT2660" s="84">
        <v>0</v>
      </c>
      <c r="AU2660" s="84"/>
      <c r="AV2660" s="84"/>
      <c r="AW2660" s="84"/>
      <c r="AX2660" s="84"/>
      <c r="AY2660" s="84"/>
      <c r="AZ2660" s="84"/>
      <c r="BA2660" s="84"/>
      <c r="BB2660" s="84"/>
      <c r="BC2660">
        <v>1</v>
      </c>
      <c r="BD2660">
        <v>0</v>
      </c>
      <c r="BE2660">
        <v>0</v>
      </c>
      <c r="BF2660">
        <v>0</v>
      </c>
      <c r="BG2660">
        <v>1</v>
      </c>
      <c r="BH2660">
        <v>0</v>
      </c>
    </row>
    <row r="2661" spans="1:60" x14ac:dyDescent="0.3">
      <c r="A2661" s="69" t="s">
        <v>1003</v>
      </c>
      <c r="B2661" s="69" t="s">
        <v>1003</v>
      </c>
      <c r="C2661" s="70"/>
      <c r="D2661" s="71"/>
      <c r="E2661" s="72"/>
      <c r="F2661" s="73"/>
      <c r="G2661" s="70"/>
      <c r="H2661" s="74"/>
      <c r="I2661" s="75"/>
      <c r="J2661" s="75"/>
      <c r="K2661" s="36"/>
      <c r="L2661" s="82"/>
      <c r="M2661" s="82"/>
      <c r="N2661" s="77"/>
      <c r="O2661" s="84" t="s">
        <v>179</v>
      </c>
      <c r="P2661" s="86">
        <v>43862.500555555554</v>
      </c>
      <c r="Q2661" s="84" t="s">
        <v>2459</v>
      </c>
      <c r="R2661" s="84"/>
      <c r="S2661" s="84"/>
      <c r="T2661" s="84" t="s">
        <v>2883</v>
      </c>
      <c r="U2661" s="84"/>
      <c r="V2661" s="87" t="s">
        <v>3779</v>
      </c>
      <c r="W2661" s="86">
        <v>43862.500555555554</v>
      </c>
      <c r="X2661" s="90">
        <v>43862</v>
      </c>
      <c r="Y2661" s="92" t="s">
        <v>5989</v>
      </c>
      <c r="Z2661" s="87" t="s">
        <v>9761</v>
      </c>
      <c r="AA2661" s="84"/>
      <c r="AB2661" s="84"/>
      <c r="AC2661" s="92" t="s">
        <v>13640</v>
      </c>
      <c r="AD2661" s="84"/>
      <c r="AE2661" s="84" t="b">
        <v>0</v>
      </c>
      <c r="AF2661" s="84">
        <v>3</v>
      </c>
      <c r="AG2661" s="92" t="s">
        <v>16467</v>
      </c>
      <c r="AH2661" s="84" t="b">
        <v>0</v>
      </c>
      <c r="AI2661" s="84" t="s">
        <v>16521</v>
      </c>
      <c r="AJ2661" s="84"/>
      <c r="AK2661" s="92" t="s">
        <v>16467</v>
      </c>
      <c r="AL2661" s="84" t="b">
        <v>0</v>
      </c>
      <c r="AM2661" s="84">
        <v>0</v>
      </c>
      <c r="AN2661" s="92" t="s">
        <v>16467</v>
      </c>
      <c r="AO2661" s="84" t="s">
        <v>16534</v>
      </c>
      <c r="AP2661" s="84" t="b">
        <v>0</v>
      </c>
      <c r="AQ2661" s="92" t="s">
        <v>13640</v>
      </c>
      <c r="AR2661" s="84" t="s">
        <v>179</v>
      </c>
      <c r="AS2661" s="84">
        <v>0</v>
      </c>
      <c r="AT2661" s="84">
        <v>0</v>
      </c>
      <c r="AU2661" s="84"/>
      <c r="AV2661" s="84"/>
      <c r="AW2661" s="84"/>
      <c r="AX2661" s="84"/>
      <c r="AY2661" s="84"/>
      <c r="AZ2661" s="84"/>
      <c r="BA2661" s="84"/>
      <c r="BB2661" s="84"/>
      <c r="BC2661">
        <v>1</v>
      </c>
      <c r="BD2661">
        <v>0</v>
      </c>
      <c r="BE2661">
        <v>0</v>
      </c>
      <c r="BF2661">
        <v>1</v>
      </c>
      <c r="BG2661">
        <v>0</v>
      </c>
      <c r="BH2661">
        <v>0</v>
      </c>
    </row>
    <row r="2662" spans="1:60" x14ac:dyDescent="0.3">
      <c r="A2662" s="69" t="s">
        <v>1004</v>
      </c>
      <c r="B2662" s="69" t="s">
        <v>1596</v>
      </c>
      <c r="C2662" s="70"/>
      <c r="D2662" s="71"/>
      <c r="E2662" s="72"/>
      <c r="F2662" s="73"/>
      <c r="G2662" s="70"/>
      <c r="H2662" s="74"/>
      <c r="I2662" s="75"/>
      <c r="J2662" s="75"/>
      <c r="K2662" s="36"/>
      <c r="L2662" s="82"/>
      <c r="M2662" s="82"/>
      <c r="N2662" s="77"/>
      <c r="O2662" s="84" t="s">
        <v>2169</v>
      </c>
      <c r="P2662" s="86">
        <v>43862.500868055555</v>
      </c>
      <c r="Q2662" s="84" t="s">
        <v>2374</v>
      </c>
      <c r="R2662" s="84"/>
      <c r="S2662" s="84"/>
      <c r="T2662" s="84" t="s">
        <v>2906</v>
      </c>
      <c r="U2662" s="84"/>
      <c r="V2662" s="87" t="s">
        <v>3780</v>
      </c>
      <c r="W2662" s="86">
        <v>43862.500868055555</v>
      </c>
      <c r="X2662" s="90">
        <v>43862</v>
      </c>
      <c r="Y2662" s="92" t="s">
        <v>5990</v>
      </c>
      <c r="Z2662" s="87" t="s">
        <v>9762</v>
      </c>
      <c r="AA2662" s="84"/>
      <c r="AB2662" s="84"/>
      <c r="AC2662" s="92" t="s">
        <v>13641</v>
      </c>
      <c r="AD2662" s="84"/>
      <c r="AE2662" s="84" t="b">
        <v>0</v>
      </c>
      <c r="AF2662" s="84">
        <v>0</v>
      </c>
      <c r="AG2662" s="92" t="s">
        <v>16467</v>
      </c>
      <c r="AH2662" s="84" t="b">
        <v>0</v>
      </c>
      <c r="AI2662" s="84" t="s">
        <v>16520</v>
      </c>
      <c r="AJ2662" s="84"/>
      <c r="AK2662" s="92" t="s">
        <v>16467</v>
      </c>
      <c r="AL2662" s="84" t="b">
        <v>0</v>
      </c>
      <c r="AM2662" s="84">
        <v>23</v>
      </c>
      <c r="AN2662" s="92" t="s">
        <v>14858</v>
      </c>
      <c r="AO2662" s="84" t="s">
        <v>16535</v>
      </c>
      <c r="AP2662" s="84" t="b">
        <v>0</v>
      </c>
      <c r="AQ2662" s="92" t="s">
        <v>14858</v>
      </c>
      <c r="AR2662" s="84" t="s">
        <v>179</v>
      </c>
      <c r="AS2662" s="84">
        <v>0</v>
      </c>
      <c r="AT2662" s="84">
        <v>0</v>
      </c>
      <c r="AU2662" s="84"/>
      <c r="AV2662" s="84"/>
      <c r="AW2662" s="84"/>
      <c r="AX2662" s="84"/>
      <c r="AY2662" s="84"/>
      <c r="AZ2662" s="84"/>
      <c r="BA2662" s="84"/>
      <c r="BB2662" s="84"/>
      <c r="BC2662">
        <v>1</v>
      </c>
      <c r="BD2662">
        <v>0</v>
      </c>
      <c r="BE2662">
        <v>0</v>
      </c>
      <c r="BF2662">
        <v>0</v>
      </c>
      <c r="BG2662">
        <v>1</v>
      </c>
      <c r="BH2662">
        <v>0</v>
      </c>
    </row>
    <row r="2663" spans="1:60" x14ac:dyDescent="0.3">
      <c r="A2663" s="69" t="s">
        <v>1005</v>
      </c>
      <c r="B2663" s="69" t="s">
        <v>2118</v>
      </c>
      <c r="C2663" s="70"/>
      <c r="D2663" s="71"/>
      <c r="E2663" s="72"/>
      <c r="F2663" s="73"/>
      <c r="G2663" s="70"/>
      <c r="H2663" s="74"/>
      <c r="I2663" s="75"/>
      <c r="J2663" s="75"/>
      <c r="K2663" s="36"/>
      <c r="L2663" s="82"/>
      <c r="M2663" s="82"/>
      <c r="N2663" s="77"/>
      <c r="O2663" s="84" t="s">
        <v>2169</v>
      </c>
      <c r="P2663" s="86">
        <v>43862.501203703701</v>
      </c>
      <c r="Q2663" s="84" t="s">
        <v>2321</v>
      </c>
      <c r="R2663" s="84"/>
      <c r="S2663" s="84"/>
      <c r="T2663" s="84" t="s">
        <v>2873</v>
      </c>
      <c r="U2663" s="84"/>
      <c r="V2663" s="87" t="s">
        <v>3781</v>
      </c>
      <c r="W2663" s="86">
        <v>43862.501203703701</v>
      </c>
      <c r="X2663" s="90">
        <v>43862</v>
      </c>
      <c r="Y2663" s="92" t="s">
        <v>5994</v>
      </c>
      <c r="Z2663" s="87" t="s">
        <v>9766</v>
      </c>
      <c r="AA2663" s="84"/>
      <c r="AB2663" s="84"/>
      <c r="AC2663" s="92" t="s">
        <v>13645</v>
      </c>
      <c r="AD2663" s="84"/>
      <c r="AE2663" s="84" t="b">
        <v>0</v>
      </c>
      <c r="AF2663" s="84">
        <v>0</v>
      </c>
      <c r="AG2663" s="92" t="s">
        <v>16467</v>
      </c>
      <c r="AH2663" s="84" t="b">
        <v>0</v>
      </c>
      <c r="AI2663" s="84" t="s">
        <v>16520</v>
      </c>
      <c r="AJ2663" s="84"/>
      <c r="AK2663" s="92" t="s">
        <v>16467</v>
      </c>
      <c r="AL2663" s="84" t="b">
        <v>0</v>
      </c>
      <c r="AM2663" s="84">
        <v>85</v>
      </c>
      <c r="AN2663" s="92" t="s">
        <v>16409</v>
      </c>
      <c r="AO2663" s="84" t="s">
        <v>16534</v>
      </c>
      <c r="AP2663" s="84" t="b">
        <v>0</v>
      </c>
      <c r="AQ2663" s="92" t="s">
        <v>16409</v>
      </c>
      <c r="AR2663" s="84" t="s">
        <v>179</v>
      </c>
      <c r="AS2663" s="84">
        <v>0</v>
      </c>
      <c r="AT2663" s="84">
        <v>0</v>
      </c>
      <c r="AU2663" s="84"/>
      <c r="AV2663" s="84"/>
      <c r="AW2663" s="84"/>
      <c r="AX2663" s="84"/>
      <c r="AY2663" s="84"/>
      <c r="AZ2663" s="84"/>
      <c r="BA2663" s="84"/>
      <c r="BB2663" s="84"/>
      <c r="BC2663">
        <v>3</v>
      </c>
      <c r="BD2663">
        <v>0</v>
      </c>
      <c r="BE2663">
        <v>0</v>
      </c>
      <c r="BF2663">
        <v>0</v>
      </c>
      <c r="BG2663">
        <v>3</v>
      </c>
      <c r="BH2663">
        <v>0</v>
      </c>
    </row>
    <row r="2664" spans="1:60" x14ac:dyDescent="0.3">
      <c r="A2664" s="69" t="s">
        <v>1078</v>
      </c>
      <c r="B2664" s="69" t="s">
        <v>1746</v>
      </c>
      <c r="C2664" s="70"/>
      <c r="D2664" s="71"/>
      <c r="E2664" s="72"/>
      <c r="F2664" s="73"/>
      <c r="G2664" s="70"/>
      <c r="H2664" s="74"/>
      <c r="I2664" s="75"/>
      <c r="J2664" s="75"/>
      <c r="K2664" s="36"/>
      <c r="L2664" s="82"/>
      <c r="M2664" s="82"/>
      <c r="N2664" s="77"/>
      <c r="O2664" s="84" t="s">
        <v>2169</v>
      </c>
      <c r="P2664" s="86">
        <v>43862.501400462963</v>
      </c>
      <c r="Q2664" s="84" t="s">
        <v>2485</v>
      </c>
      <c r="R2664" s="84"/>
      <c r="S2664" s="84"/>
      <c r="T2664" s="84"/>
      <c r="U2664" s="84"/>
      <c r="V2664" s="87" t="s">
        <v>3850</v>
      </c>
      <c r="W2664" s="86">
        <v>43862.501400462963</v>
      </c>
      <c r="X2664" s="90">
        <v>43862</v>
      </c>
      <c r="Y2664" s="92" t="s">
        <v>6090</v>
      </c>
      <c r="Z2664" s="87" t="s">
        <v>9861</v>
      </c>
      <c r="AA2664" s="84"/>
      <c r="AB2664" s="84"/>
      <c r="AC2664" s="92" t="s">
        <v>13740</v>
      </c>
      <c r="AD2664" s="84"/>
      <c r="AE2664" s="84" t="b">
        <v>0</v>
      </c>
      <c r="AF2664" s="84">
        <v>0</v>
      </c>
      <c r="AG2664" s="92" t="s">
        <v>16467</v>
      </c>
      <c r="AH2664" s="84" t="b">
        <v>0</v>
      </c>
      <c r="AI2664" s="84" t="s">
        <v>16520</v>
      </c>
      <c r="AJ2664" s="84"/>
      <c r="AK2664" s="92" t="s">
        <v>16467</v>
      </c>
      <c r="AL2664" s="84" t="b">
        <v>0</v>
      </c>
      <c r="AM2664" s="84">
        <v>5</v>
      </c>
      <c r="AN2664" s="92" t="s">
        <v>15200</v>
      </c>
      <c r="AO2664" s="84" t="s">
        <v>16534</v>
      </c>
      <c r="AP2664" s="84" t="b">
        <v>0</v>
      </c>
      <c r="AQ2664" s="92" t="s">
        <v>15200</v>
      </c>
      <c r="AR2664" s="84" t="s">
        <v>179</v>
      </c>
      <c r="AS2664" s="84">
        <v>0</v>
      </c>
      <c r="AT2664" s="84">
        <v>0</v>
      </c>
      <c r="AU2664" s="84"/>
      <c r="AV2664" s="84"/>
      <c r="AW2664" s="84"/>
      <c r="AX2664" s="84"/>
      <c r="AY2664" s="84"/>
      <c r="AZ2664" s="84"/>
      <c r="BA2664" s="84"/>
      <c r="BB2664" s="84"/>
      <c r="BC2664">
        <v>1</v>
      </c>
      <c r="BD2664">
        <v>0</v>
      </c>
      <c r="BE2664">
        <v>0</v>
      </c>
      <c r="BF2664">
        <v>0</v>
      </c>
      <c r="BG2664">
        <v>1</v>
      </c>
      <c r="BH2664">
        <v>0</v>
      </c>
    </row>
    <row r="2665" spans="1:60" x14ac:dyDescent="0.3">
      <c r="A2665" s="69" t="s">
        <v>1525</v>
      </c>
      <c r="B2665" s="69" t="s">
        <v>1524</v>
      </c>
      <c r="C2665" s="70"/>
      <c r="D2665" s="71"/>
      <c r="E2665" s="72"/>
      <c r="F2665" s="73"/>
      <c r="G2665" s="70"/>
      <c r="H2665" s="74"/>
      <c r="I2665" s="75"/>
      <c r="J2665" s="75"/>
      <c r="K2665" s="36"/>
      <c r="L2665" s="82"/>
      <c r="M2665" s="82"/>
      <c r="N2665" s="77"/>
      <c r="O2665" s="84" t="s">
        <v>2169</v>
      </c>
      <c r="P2665" s="86">
        <v>43862.501481481479</v>
      </c>
      <c r="Q2665" s="84" t="s">
        <v>2450</v>
      </c>
      <c r="R2665" s="84"/>
      <c r="S2665" s="84"/>
      <c r="T2665" s="84" t="s">
        <v>2873</v>
      </c>
      <c r="U2665" s="84"/>
      <c r="V2665" s="87" t="s">
        <v>4261</v>
      </c>
      <c r="W2665" s="86">
        <v>43862.501481481479</v>
      </c>
      <c r="X2665" s="90">
        <v>43862</v>
      </c>
      <c r="Y2665" s="92" t="s">
        <v>5995</v>
      </c>
      <c r="Z2665" s="87" t="s">
        <v>10815</v>
      </c>
      <c r="AA2665" s="84"/>
      <c r="AB2665" s="84"/>
      <c r="AC2665" s="92" t="s">
        <v>14699</v>
      </c>
      <c r="AD2665" s="84"/>
      <c r="AE2665" s="84" t="b">
        <v>0</v>
      </c>
      <c r="AF2665" s="84">
        <v>0</v>
      </c>
      <c r="AG2665" s="92" t="s">
        <v>16467</v>
      </c>
      <c r="AH2665" s="84" t="b">
        <v>0</v>
      </c>
      <c r="AI2665" s="84" t="s">
        <v>16520</v>
      </c>
      <c r="AJ2665" s="84"/>
      <c r="AK2665" s="92" t="s">
        <v>16467</v>
      </c>
      <c r="AL2665" s="84" t="b">
        <v>0</v>
      </c>
      <c r="AM2665" s="84">
        <v>2</v>
      </c>
      <c r="AN2665" s="92" t="s">
        <v>14698</v>
      </c>
      <c r="AO2665" s="84" t="s">
        <v>16534</v>
      </c>
      <c r="AP2665" s="84" t="b">
        <v>0</v>
      </c>
      <c r="AQ2665" s="92" t="s">
        <v>14698</v>
      </c>
      <c r="AR2665" s="84" t="s">
        <v>179</v>
      </c>
      <c r="AS2665" s="84">
        <v>0</v>
      </c>
      <c r="AT2665" s="84">
        <v>0</v>
      </c>
      <c r="AU2665" s="84"/>
      <c r="AV2665" s="84"/>
      <c r="AW2665" s="84"/>
      <c r="AX2665" s="84"/>
      <c r="AY2665" s="84"/>
      <c r="AZ2665" s="84"/>
      <c r="BA2665" s="84"/>
      <c r="BB2665" s="84"/>
      <c r="BC2665">
        <v>1</v>
      </c>
      <c r="BD2665">
        <v>0</v>
      </c>
      <c r="BE2665">
        <v>0</v>
      </c>
      <c r="BF2665">
        <v>0</v>
      </c>
      <c r="BG2665">
        <v>1</v>
      </c>
      <c r="BH2665">
        <v>0</v>
      </c>
    </row>
    <row r="2666" spans="1:60" x14ac:dyDescent="0.3">
      <c r="A2666" s="69" t="s">
        <v>1005</v>
      </c>
      <c r="B2666" s="69" t="s">
        <v>2036</v>
      </c>
      <c r="C2666" s="70"/>
      <c r="D2666" s="71"/>
      <c r="E2666" s="72"/>
      <c r="F2666" s="73"/>
      <c r="G2666" s="70"/>
      <c r="H2666" s="74"/>
      <c r="I2666" s="75"/>
      <c r="J2666" s="75"/>
      <c r="K2666" s="36"/>
      <c r="L2666" s="82"/>
      <c r="M2666" s="82"/>
      <c r="N2666" s="77"/>
      <c r="O2666" s="84" t="s">
        <v>2169</v>
      </c>
      <c r="P2666" s="86">
        <v>43862.502164351848</v>
      </c>
      <c r="Q2666" s="84" t="s">
        <v>2448</v>
      </c>
      <c r="R2666" s="84"/>
      <c r="S2666" s="84"/>
      <c r="T2666" s="84" t="s">
        <v>2873</v>
      </c>
      <c r="U2666" s="87" t="s">
        <v>2985</v>
      </c>
      <c r="V2666" s="87" t="s">
        <v>2985</v>
      </c>
      <c r="W2666" s="86">
        <v>43862.502164351848</v>
      </c>
      <c r="X2666" s="90">
        <v>43862</v>
      </c>
      <c r="Y2666" s="92" t="s">
        <v>5996</v>
      </c>
      <c r="Z2666" s="87" t="s">
        <v>9767</v>
      </c>
      <c r="AA2666" s="84"/>
      <c r="AB2666" s="84"/>
      <c r="AC2666" s="92" t="s">
        <v>13646</v>
      </c>
      <c r="AD2666" s="84"/>
      <c r="AE2666" s="84" t="b">
        <v>0</v>
      </c>
      <c r="AF2666" s="84">
        <v>0</v>
      </c>
      <c r="AG2666" s="92" t="s">
        <v>16467</v>
      </c>
      <c r="AH2666" s="84" t="b">
        <v>0</v>
      </c>
      <c r="AI2666" s="84" t="s">
        <v>16521</v>
      </c>
      <c r="AJ2666" s="84"/>
      <c r="AK2666" s="92" t="s">
        <v>16467</v>
      </c>
      <c r="AL2666" s="84" t="b">
        <v>0</v>
      </c>
      <c r="AM2666" s="84">
        <v>27</v>
      </c>
      <c r="AN2666" s="92" t="s">
        <v>16110</v>
      </c>
      <c r="AO2666" s="84" t="s">
        <v>16534</v>
      </c>
      <c r="AP2666" s="84" t="b">
        <v>0</v>
      </c>
      <c r="AQ2666" s="92" t="s">
        <v>16110</v>
      </c>
      <c r="AR2666" s="84" t="s">
        <v>179</v>
      </c>
      <c r="AS2666" s="84">
        <v>0</v>
      </c>
      <c r="AT2666" s="84">
        <v>0</v>
      </c>
      <c r="AU2666" s="84"/>
      <c r="AV2666" s="84"/>
      <c r="AW2666" s="84"/>
      <c r="AX2666" s="84"/>
      <c r="AY2666" s="84"/>
      <c r="AZ2666" s="84"/>
      <c r="BA2666" s="84"/>
      <c r="BB2666" s="84"/>
      <c r="BC2666">
        <v>1</v>
      </c>
      <c r="BD2666">
        <v>0</v>
      </c>
      <c r="BE2666">
        <v>0</v>
      </c>
      <c r="BF2666">
        <v>0</v>
      </c>
      <c r="BG2666">
        <v>1</v>
      </c>
      <c r="BH2666">
        <v>0</v>
      </c>
    </row>
    <row r="2667" spans="1:60" x14ac:dyDescent="0.3">
      <c r="A2667" s="69" t="s">
        <v>1078</v>
      </c>
      <c r="B2667" s="69" t="s">
        <v>1078</v>
      </c>
      <c r="C2667" s="70"/>
      <c r="D2667" s="71"/>
      <c r="E2667" s="72"/>
      <c r="F2667" s="73"/>
      <c r="G2667" s="70"/>
      <c r="H2667" s="74"/>
      <c r="I2667" s="75"/>
      <c r="J2667" s="75"/>
      <c r="K2667" s="36"/>
      <c r="L2667" s="82"/>
      <c r="M2667" s="82"/>
      <c r="N2667" s="77"/>
      <c r="O2667" s="84" t="s">
        <v>179</v>
      </c>
      <c r="P2667" s="86">
        <v>43862.503622685188</v>
      </c>
      <c r="Q2667" s="84" t="s">
        <v>2486</v>
      </c>
      <c r="R2667" s="84"/>
      <c r="S2667" s="84"/>
      <c r="T2667" s="84" t="s">
        <v>2873</v>
      </c>
      <c r="U2667" s="84"/>
      <c r="V2667" s="87" t="s">
        <v>3850</v>
      </c>
      <c r="W2667" s="86">
        <v>43862.503622685188</v>
      </c>
      <c r="X2667" s="90">
        <v>43862</v>
      </c>
      <c r="Y2667" s="92" t="s">
        <v>6091</v>
      </c>
      <c r="Z2667" s="87" t="s">
        <v>9862</v>
      </c>
      <c r="AA2667" s="84"/>
      <c r="AB2667" s="84"/>
      <c r="AC2667" s="92" t="s">
        <v>13741</v>
      </c>
      <c r="AD2667" s="84"/>
      <c r="AE2667" s="84" t="b">
        <v>0</v>
      </c>
      <c r="AF2667" s="84">
        <v>1</v>
      </c>
      <c r="AG2667" s="92" t="s">
        <v>16467</v>
      </c>
      <c r="AH2667" s="84" t="b">
        <v>0</v>
      </c>
      <c r="AI2667" s="84" t="s">
        <v>16520</v>
      </c>
      <c r="AJ2667" s="84"/>
      <c r="AK2667" s="92" t="s">
        <v>16467</v>
      </c>
      <c r="AL2667" s="84" t="b">
        <v>0</v>
      </c>
      <c r="AM2667" s="84">
        <v>1</v>
      </c>
      <c r="AN2667" s="92" t="s">
        <v>16467</v>
      </c>
      <c r="AO2667" s="84" t="s">
        <v>16534</v>
      </c>
      <c r="AP2667" s="84" t="b">
        <v>0</v>
      </c>
      <c r="AQ2667" s="92" t="s">
        <v>13741</v>
      </c>
      <c r="AR2667" s="84" t="s">
        <v>179</v>
      </c>
      <c r="AS2667" s="84">
        <v>0</v>
      </c>
      <c r="AT2667" s="84">
        <v>0</v>
      </c>
      <c r="AU2667" s="84"/>
      <c r="AV2667" s="84"/>
      <c r="AW2667" s="84"/>
      <c r="AX2667" s="84"/>
      <c r="AY2667" s="84"/>
      <c r="AZ2667" s="84"/>
      <c r="BA2667" s="84"/>
      <c r="BB2667" s="84"/>
      <c r="BC2667">
        <v>1</v>
      </c>
      <c r="BD2667">
        <v>0</v>
      </c>
      <c r="BE2667">
        <v>0</v>
      </c>
      <c r="BF2667">
        <v>1</v>
      </c>
      <c r="BG2667">
        <v>0</v>
      </c>
      <c r="BH2667">
        <v>0</v>
      </c>
    </row>
    <row r="2668" spans="1:60" x14ac:dyDescent="0.3">
      <c r="A2668" s="69" t="s">
        <v>1007</v>
      </c>
      <c r="B2668" s="69" t="s">
        <v>2150</v>
      </c>
      <c r="C2668" s="70"/>
      <c r="D2668" s="71"/>
      <c r="E2668" s="72"/>
      <c r="F2668" s="73"/>
      <c r="G2668" s="70"/>
      <c r="H2668" s="74"/>
      <c r="I2668" s="75"/>
      <c r="J2668" s="75"/>
      <c r="K2668" s="36"/>
      <c r="L2668" s="82"/>
      <c r="M2668" s="82"/>
      <c r="N2668" s="77"/>
      <c r="O2668" s="84" t="s">
        <v>2170</v>
      </c>
      <c r="P2668" s="86">
        <v>43862.503981481481</v>
      </c>
      <c r="Q2668" s="84" t="s">
        <v>2463</v>
      </c>
      <c r="R2668" s="84"/>
      <c r="S2668" s="84"/>
      <c r="T2668" s="84" t="s">
        <v>2873</v>
      </c>
      <c r="U2668" s="84"/>
      <c r="V2668" s="87" t="s">
        <v>3783</v>
      </c>
      <c r="W2668" s="86">
        <v>43862.503981481481</v>
      </c>
      <c r="X2668" s="90">
        <v>43862</v>
      </c>
      <c r="Y2668" s="92" t="s">
        <v>6000</v>
      </c>
      <c r="Z2668" s="87" t="s">
        <v>9771</v>
      </c>
      <c r="AA2668" s="84"/>
      <c r="AB2668" s="84"/>
      <c r="AC2668" s="92" t="s">
        <v>13650</v>
      </c>
      <c r="AD2668" s="92" t="s">
        <v>16447</v>
      </c>
      <c r="AE2668" s="84" t="b">
        <v>0</v>
      </c>
      <c r="AF2668" s="84">
        <v>0</v>
      </c>
      <c r="AG2668" s="92" t="s">
        <v>16487</v>
      </c>
      <c r="AH2668" s="84" t="b">
        <v>0</v>
      </c>
      <c r="AI2668" s="84" t="s">
        <v>16522</v>
      </c>
      <c r="AJ2668" s="84"/>
      <c r="AK2668" s="92" t="s">
        <v>16467</v>
      </c>
      <c r="AL2668" s="84" t="b">
        <v>0</v>
      </c>
      <c r="AM2668" s="84">
        <v>0</v>
      </c>
      <c r="AN2668" s="92" t="s">
        <v>16467</v>
      </c>
      <c r="AO2668" s="84" t="s">
        <v>16534</v>
      </c>
      <c r="AP2668" s="84" t="b">
        <v>0</v>
      </c>
      <c r="AQ2668" s="92" t="s">
        <v>16447</v>
      </c>
      <c r="AR2668" s="84" t="s">
        <v>179</v>
      </c>
      <c r="AS2668" s="84">
        <v>0</v>
      </c>
      <c r="AT2668" s="84">
        <v>0</v>
      </c>
      <c r="AU2668" s="84"/>
      <c r="AV2668" s="84"/>
      <c r="AW2668" s="84"/>
      <c r="AX2668" s="84"/>
      <c r="AY2668" s="84"/>
      <c r="AZ2668" s="84"/>
      <c r="BA2668" s="84"/>
      <c r="BB2668" s="84"/>
      <c r="BC2668">
        <v>1</v>
      </c>
      <c r="BD2668">
        <v>1</v>
      </c>
      <c r="BE2668">
        <v>0</v>
      </c>
      <c r="BF2668">
        <v>0</v>
      </c>
      <c r="BG2668">
        <v>0</v>
      </c>
      <c r="BH2668">
        <v>0</v>
      </c>
    </row>
    <row r="2669" spans="1:60" x14ac:dyDescent="0.3">
      <c r="A2669" s="69" t="s">
        <v>1007</v>
      </c>
      <c r="B2669" s="69" t="s">
        <v>1008</v>
      </c>
      <c r="C2669" s="70"/>
      <c r="D2669" s="71"/>
      <c r="E2669" s="72"/>
      <c r="F2669" s="73"/>
      <c r="G2669" s="70"/>
      <c r="H2669" s="74"/>
      <c r="I2669" s="75"/>
      <c r="J2669" s="75"/>
      <c r="K2669" s="36"/>
      <c r="L2669" s="82"/>
      <c r="M2669" s="82"/>
      <c r="N2669" s="77"/>
      <c r="O2669" s="84" t="s">
        <v>2170</v>
      </c>
      <c r="P2669" s="86">
        <v>43862.503981481481</v>
      </c>
      <c r="Q2669" s="84" t="s">
        <v>2463</v>
      </c>
      <c r="R2669" s="84"/>
      <c r="S2669" s="84"/>
      <c r="T2669" s="84" t="s">
        <v>2873</v>
      </c>
      <c r="U2669" s="84"/>
      <c r="V2669" s="87" t="s">
        <v>3783</v>
      </c>
      <c r="W2669" s="86">
        <v>43862.503981481481</v>
      </c>
      <c r="X2669" s="90">
        <v>43862</v>
      </c>
      <c r="Y2669" s="92" t="s">
        <v>6000</v>
      </c>
      <c r="Z2669" s="87" t="s">
        <v>9771</v>
      </c>
      <c r="AA2669" s="84"/>
      <c r="AB2669" s="84"/>
      <c r="AC2669" s="92" t="s">
        <v>13650</v>
      </c>
      <c r="AD2669" s="92" t="s">
        <v>16447</v>
      </c>
      <c r="AE2669" s="84" t="b">
        <v>0</v>
      </c>
      <c r="AF2669" s="84">
        <v>0</v>
      </c>
      <c r="AG2669" s="92" t="s">
        <v>16487</v>
      </c>
      <c r="AH2669" s="84" t="b">
        <v>0</v>
      </c>
      <c r="AI2669" s="84" t="s">
        <v>16522</v>
      </c>
      <c r="AJ2669" s="84"/>
      <c r="AK2669" s="92" t="s">
        <v>16467</v>
      </c>
      <c r="AL2669" s="84" t="b">
        <v>0</v>
      </c>
      <c r="AM2669" s="84">
        <v>0</v>
      </c>
      <c r="AN2669" s="92" t="s">
        <v>16467</v>
      </c>
      <c r="AO2669" s="84" t="s">
        <v>16534</v>
      </c>
      <c r="AP2669" s="84" t="b">
        <v>0</v>
      </c>
      <c r="AQ2669" s="92" t="s">
        <v>16447</v>
      </c>
      <c r="AR2669" s="84" t="s">
        <v>179</v>
      </c>
      <c r="AS2669" s="84">
        <v>0</v>
      </c>
      <c r="AT2669" s="84">
        <v>0</v>
      </c>
      <c r="AU2669" s="84"/>
      <c r="AV2669" s="84"/>
      <c r="AW2669" s="84"/>
      <c r="AX2669" s="84"/>
      <c r="AY2669" s="84"/>
      <c r="AZ2669" s="84"/>
      <c r="BA2669" s="84"/>
      <c r="BB2669" s="84"/>
      <c r="BC2669">
        <v>1</v>
      </c>
      <c r="BD2669">
        <v>1</v>
      </c>
      <c r="BE2669">
        <v>0</v>
      </c>
      <c r="BF2669">
        <v>0</v>
      </c>
      <c r="BG2669">
        <v>0</v>
      </c>
      <c r="BH2669">
        <v>0</v>
      </c>
    </row>
    <row r="2670" spans="1:60" x14ac:dyDescent="0.3">
      <c r="A2670" s="69" t="s">
        <v>1007</v>
      </c>
      <c r="B2670" s="69" t="s">
        <v>2068</v>
      </c>
      <c r="C2670" s="70"/>
      <c r="D2670" s="71"/>
      <c r="E2670" s="72"/>
      <c r="F2670" s="73"/>
      <c r="G2670" s="70"/>
      <c r="H2670" s="74"/>
      <c r="I2670" s="75"/>
      <c r="J2670" s="75"/>
      <c r="K2670" s="36"/>
      <c r="L2670" s="82"/>
      <c r="M2670" s="82"/>
      <c r="N2670" s="77"/>
      <c r="O2670" s="84" t="s">
        <v>2170</v>
      </c>
      <c r="P2670" s="86">
        <v>43862.503981481481</v>
      </c>
      <c r="Q2670" s="84" t="s">
        <v>2463</v>
      </c>
      <c r="R2670" s="84"/>
      <c r="S2670" s="84"/>
      <c r="T2670" s="84" t="s">
        <v>2873</v>
      </c>
      <c r="U2670" s="84"/>
      <c r="V2670" s="87" t="s">
        <v>3783</v>
      </c>
      <c r="W2670" s="86">
        <v>43862.503981481481</v>
      </c>
      <c r="X2670" s="90">
        <v>43862</v>
      </c>
      <c r="Y2670" s="92" t="s">
        <v>6000</v>
      </c>
      <c r="Z2670" s="87" t="s">
        <v>9771</v>
      </c>
      <c r="AA2670" s="84"/>
      <c r="AB2670" s="84"/>
      <c r="AC2670" s="92" t="s">
        <v>13650</v>
      </c>
      <c r="AD2670" s="92" t="s">
        <v>16447</v>
      </c>
      <c r="AE2670" s="84" t="b">
        <v>0</v>
      </c>
      <c r="AF2670" s="84">
        <v>0</v>
      </c>
      <c r="AG2670" s="92" t="s">
        <v>16487</v>
      </c>
      <c r="AH2670" s="84" t="b">
        <v>0</v>
      </c>
      <c r="AI2670" s="84" t="s">
        <v>16522</v>
      </c>
      <c r="AJ2670" s="84"/>
      <c r="AK2670" s="92" t="s">
        <v>16467</v>
      </c>
      <c r="AL2670" s="84" t="b">
        <v>0</v>
      </c>
      <c r="AM2670" s="84">
        <v>0</v>
      </c>
      <c r="AN2670" s="92" t="s">
        <v>16467</v>
      </c>
      <c r="AO2670" s="84" t="s">
        <v>16534</v>
      </c>
      <c r="AP2670" s="84" t="b">
        <v>0</v>
      </c>
      <c r="AQ2670" s="92" t="s">
        <v>16447</v>
      </c>
      <c r="AR2670" s="84" t="s">
        <v>179</v>
      </c>
      <c r="AS2670" s="84">
        <v>0</v>
      </c>
      <c r="AT2670" s="84">
        <v>0</v>
      </c>
      <c r="AU2670" s="84"/>
      <c r="AV2670" s="84"/>
      <c r="AW2670" s="84"/>
      <c r="AX2670" s="84"/>
      <c r="AY2670" s="84"/>
      <c r="AZ2670" s="84"/>
      <c r="BA2670" s="84"/>
      <c r="BB2670" s="84"/>
      <c r="BC2670">
        <v>1</v>
      </c>
      <c r="BD2670">
        <v>1</v>
      </c>
      <c r="BE2670">
        <v>0</v>
      </c>
      <c r="BF2670">
        <v>0</v>
      </c>
      <c r="BG2670">
        <v>0</v>
      </c>
      <c r="BH2670">
        <v>0</v>
      </c>
    </row>
    <row r="2671" spans="1:60" x14ac:dyDescent="0.3">
      <c r="A2671" s="69" t="s">
        <v>1007</v>
      </c>
      <c r="B2671" s="69" t="s">
        <v>2126</v>
      </c>
      <c r="C2671" s="70"/>
      <c r="D2671" s="71"/>
      <c r="E2671" s="72"/>
      <c r="F2671" s="73"/>
      <c r="G2671" s="70"/>
      <c r="H2671" s="74"/>
      <c r="I2671" s="75"/>
      <c r="J2671" s="75"/>
      <c r="K2671" s="36"/>
      <c r="L2671" s="82"/>
      <c r="M2671" s="82"/>
      <c r="N2671" s="77"/>
      <c r="O2671" s="84" t="s">
        <v>2170</v>
      </c>
      <c r="P2671" s="86">
        <v>43862.503981481481</v>
      </c>
      <c r="Q2671" s="84" t="s">
        <v>2463</v>
      </c>
      <c r="R2671" s="84"/>
      <c r="S2671" s="84"/>
      <c r="T2671" s="84" t="s">
        <v>2873</v>
      </c>
      <c r="U2671" s="84"/>
      <c r="V2671" s="87" t="s">
        <v>3783</v>
      </c>
      <c r="W2671" s="86">
        <v>43862.503981481481</v>
      </c>
      <c r="X2671" s="90">
        <v>43862</v>
      </c>
      <c r="Y2671" s="92" t="s">
        <v>6000</v>
      </c>
      <c r="Z2671" s="87" t="s">
        <v>9771</v>
      </c>
      <c r="AA2671" s="84"/>
      <c r="AB2671" s="84"/>
      <c r="AC2671" s="92" t="s">
        <v>13650</v>
      </c>
      <c r="AD2671" s="92" t="s">
        <v>16447</v>
      </c>
      <c r="AE2671" s="84" t="b">
        <v>0</v>
      </c>
      <c r="AF2671" s="84">
        <v>0</v>
      </c>
      <c r="AG2671" s="92" t="s">
        <v>16487</v>
      </c>
      <c r="AH2671" s="84" t="b">
        <v>0</v>
      </c>
      <c r="AI2671" s="84" t="s">
        <v>16522</v>
      </c>
      <c r="AJ2671" s="84"/>
      <c r="AK2671" s="92" t="s">
        <v>16467</v>
      </c>
      <c r="AL2671" s="84" t="b">
        <v>0</v>
      </c>
      <c r="AM2671" s="84">
        <v>0</v>
      </c>
      <c r="AN2671" s="92" t="s">
        <v>16467</v>
      </c>
      <c r="AO2671" s="84" t="s">
        <v>16534</v>
      </c>
      <c r="AP2671" s="84" t="b">
        <v>0</v>
      </c>
      <c r="AQ2671" s="92" t="s">
        <v>16447</v>
      </c>
      <c r="AR2671" s="84" t="s">
        <v>179</v>
      </c>
      <c r="AS2671" s="84">
        <v>0</v>
      </c>
      <c r="AT2671" s="84">
        <v>0</v>
      </c>
      <c r="AU2671" s="84"/>
      <c r="AV2671" s="84"/>
      <c r="AW2671" s="84"/>
      <c r="AX2671" s="84"/>
      <c r="AY2671" s="84"/>
      <c r="AZ2671" s="84"/>
      <c r="BA2671" s="84"/>
      <c r="BB2671" s="84"/>
      <c r="BC2671">
        <v>1</v>
      </c>
      <c r="BD2671">
        <v>1</v>
      </c>
      <c r="BE2671">
        <v>0</v>
      </c>
      <c r="BF2671">
        <v>0</v>
      </c>
      <c r="BG2671">
        <v>0</v>
      </c>
      <c r="BH2671">
        <v>0</v>
      </c>
    </row>
    <row r="2672" spans="1:60" x14ac:dyDescent="0.3">
      <c r="A2672" s="69" t="s">
        <v>1009</v>
      </c>
      <c r="B2672" s="69" t="s">
        <v>1009</v>
      </c>
      <c r="C2672" s="70"/>
      <c r="D2672" s="71"/>
      <c r="E2672" s="72"/>
      <c r="F2672" s="73"/>
      <c r="G2672" s="70"/>
      <c r="H2672" s="74"/>
      <c r="I2672" s="75"/>
      <c r="J2672" s="75"/>
      <c r="K2672" s="36"/>
      <c r="L2672" s="82"/>
      <c r="M2672" s="82"/>
      <c r="N2672" s="77"/>
      <c r="O2672" s="84" t="s">
        <v>179</v>
      </c>
      <c r="P2672" s="86">
        <v>43862.504351851851</v>
      </c>
      <c r="Q2672" s="84" t="s">
        <v>2464</v>
      </c>
      <c r="R2672" s="84"/>
      <c r="S2672" s="84"/>
      <c r="T2672" s="84" t="s">
        <v>2883</v>
      </c>
      <c r="U2672" s="84"/>
      <c r="V2672" s="87" t="s">
        <v>3785</v>
      </c>
      <c r="W2672" s="86">
        <v>43862.504351851851</v>
      </c>
      <c r="X2672" s="90">
        <v>43862</v>
      </c>
      <c r="Y2672" s="92" t="s">
        <v>6002</v>
      </c>
      <c r="Z2672" s="87" t="s">
        <v>9773</v>
      </c>
      <c r="AA2672" s="84"/>
      <c r="AB2672" s="84"/>
      <c r="AC2672" s="92" t="s">
        <v>13652</v>
      </c>
      <c r="AD2672" s="84"/>
      <c r="AE2672" s="84" t="b">
        <v>0</v>
      </c>
      <c r="AF2672" s="84">
        <v>1</v>
      </c>
      <c r="AG2672" s="92" t="s">
        <v>16467</v>
      </c>
      <c r="AH2672" s="84" t="b">
        <v>0</v>
      </c>
      <c r="AI2672" s="84" t="s">
        <v>16520</v>
      </c>
      <c r="AJ2672" s="84"/>
      <c r="AK2672" s="92" t="s">
        <v>16467</v>
      </c>
      <c r="AL2672" s="84" t="b">
        <v>0</v>
      </c>
      <c r="AM2672" s="84">
        <v>0</v>
      </c>
      <c r="AN2672" s="92" t="s">
        <v>16467</v>
      </c>
      <c r="AO2672" s="84" t="s">
        <v>16534</v>
      </c>
      <c r="AP2672" s="84" t="b">
        <v>0</v>
      </c>
      <c r="AQ2672" s="92" t="s">
        <v>13652</v>
      </c>
      <c r="AR2672" s="84" t="s">
        <v>179</v>
      </c>
      <c r="AS2672" s="84">
        <v>0</v>
      </c>
      <c r="AT2672" s="84">
        <v>0</v>
      </c>
      <c r="AU2672" s="84"/>
      <c r="AV2672" s="84"/>
      <c r="AW2672" s="84"/>
      <c r="AX2672" s="84"/>
      <c r="AY2672" s="84"/>
      <c r="AZ2672" s="84"/>
      <c r="BA2672" s="84"/>
      <c r="BB2672" s="84"/>
      <c r="BC2672">
        <v>1</v>
      </c>
      <c r="BD2672">
        <v>0</v>
      </c>
      <c r="BE2672">
        <v>0</v>
      </c>
      <c r="BF2672">
        <v>1</v>
      </c>
      <c r="BG2672">
        <v>0</v>
      </c>
      <c r="BH2672">
        <v>0</v>
      </c>
    </row>
    <row r="2673" spans="1:60" x14ac:dyDescent="0.3">
      <c r="A2673" s="69" t="s">
        <v>1010</v>
      </c>
      <c r="B2673" s="69" t="s">
        <v>2118</v>
      </c>
      <c r="C2673" s="70"/>
      <c r="D2673" s="71"/>
      <c r="E2673" s="72"/>
      <c r="F2673" s="73"/>
      <c r="G2673" s="70"/>
      <c r="H2673" s="74"/>
      <c r="I2673" s="75"/>
      <c r="J2673" s="75"/>
      <c r="K2673" s="36"/>
      <c r="L2673" s="82"/>
      <c r="M2673" s="82"/>
      <c r="N2673" s="77"/>
      <c r="O2673" s="84" t="s">
        <v>2169</v>
      </c>
      <c r="P2673" s="86">
        <v>43862.504513888889</v>
      </c>
      <c r="Q2673" s="84" t="s">
        <v>2321</v>
      </c>
      <c r="R2673" s="84"/>
      <c r="S2673" s="84"/>
      <c r="T2673" s="84" t="s">
        <v>2873</v>
      </c>
      <c r="U2673" s="84"/>
      <c r="V2673" s="87" t="s">
        <v>3786</v>
      </c>
      <c r="W2673" s="86">
        <v>43862.504513888889</v>
      </c>
      <c r="X2673" s="90">
        <v>43862</v>
      </c>
      <c r="Y2673" s="92" t="s">
        <v>6004</v>
      </c>
      <c r="Z2673" s="87" t="s">
        <v>9775</v>
      </c>
      <c r="AA2673" s="84"/>
      <c r="AB2673" s="84"/>
      <c r="AC2673" s="92" t="s">
        <v>13654</v>
      </c>
      <c r="AD2673" s="84"/>
      <c r="AE2673" s="84" t="b">
        <v>0</v>
      </c>
      <c r="AF2673" s="84">
        <v>0</v>
      </c>
      <c r="AG2673" s="92" t="s">
        <v>16467</v>
      </c>
      <c r="AH2673" s="84" t="b">
        <v>0</v>
      </c>
      <c r="AI2673" s="84" t="s">
        <v>16520</v>
      </c>
      <c r="AJ2673" s="84"/>
      <c r="AK2673" s="92" t="s">
        <v>16467</v>
      </c>
      <c r="AL2673" s="84" t="b">
        <v>0</v>
      </c>
      <c r="AM2673" s="84">
        <v>85</v>
      </c>
      <c r="AN2673" s="92" t="s">
        <v>16409</v>
      </c>
      <c r="AO2673" s="84" t="s">
        <v>16534</v>
      </c>
      <c r="AP2673" s="84" t="b">
        <v>0</v>
      </c>
      <c r="AQ2673" s="92" t="s">
        <v>16409</v>
      </c>
      <c r="AR2673" s="84" t="s">
        <v>179</v>
      </c>
      <c r="AS2673" s="84">
        <v>0</v>
      </c>
      <c r="AT2673" s="84">
        <v>0</v>
      </c>
      <c r="AU2673" s="84"/>
      <c r="AV2673" s="84"/>
      <c r="AW2673" s="84"/>
      <c r="AX2673" s="84"/>
      <c r="AY2673" s="84"/>
      <c r="AZ2673" s="84"/>
      <c r="BA2673" s="84"/>
      <c r="BB2673" s="84"/>
      <c r="BC2673">
        <v>1</v>
      </c>
      <c r="BD2673">
        <v>0</v>
      </c>
      <c r="BE2673">
        <v>0</v>
      </c>
      <c r="BF2673">
        <v>0</v>
      </c>
      <c r="BG2673">
        <v>1</v>
      </c>
      <c r="BH2673">
        <v>0</v>
      </c>
    </row>
    <row r="2674" spans="1:60" x14ac:dyDescent="0.3">
      <c r="A2674" s="69" t="s">
        <v>1017</v>
      </c>
      <c r="B2674" s="69" t="s">
        <v>2073</v>
      </c>
      <c r="C2674" s="70"/>
      <c r="D2674" s="71"/>
      <c r="E2674" s="72"/>
      <c r="F2674" s="73"/>
      <c r="G2674" s="70"/>
      <c r="H2674" s="74"/>
      <c r="I2674" s="75"/>
      <c r="J2674" s="75"/>
      <c r="K2674" s="36"/>
      <c r="L2674" s="82"/>
      <c r="M2674" s="82"/>
      <c r="N2674" s="77"/>
      <c r="O2674" s="84" t="s">
        <v>2169</v>
      </c>
      <c r="P2674" s="86">
        <v>43862.505520833336</v>
      </c>
      <c r="Q2674" s="84" t="s">
        <v>2210</v>
      </c>
      <c r="R2674" s="84"/>
      <c r="S2674" s="84"/>
      <c r="T2674" s="84" t="s">
        <v>2873</v>
      </c>
      <c r="U2674" s="84"/>
      <c r="V2674" s="87" t="s">
        <v>3792</v>
      </c>
      <c r="W2674" s="86">
        <v>43862.505520833336</v>
      </c>
      <c r="X2674" s="90">
        <v>43862</v>
      </c>
      <c r="Y2674" s="92" t="s">
        <v>6012</v>
      </c>
      <c r="Z2674" s="87" t="s">
        <v>9783</v>
      </c>
      <c r="AA2674" s="84"/>
      <c r="AB2674" s="84"/>
      <c r="AC2674" s="92" t="s">
        <v>13662</v>
      </c>
      <c r="AD2674" s="84"/>
      <c r="AE2674" s="84" t="b">
        <v>0</v>
      </c>
      <c r="AF2674" s="84">
        <v>0</v>
      </c>
      <c r="AG2674" s="92" t="s">
        <v>16467</v>
      </c>
      <c r="AH2674" s="84" t="b">
        <v>0</v>
      </c>
      <c r="AI2674" s="84" t="s">
        <v>16520</v>
      </c>
      <c r="AJ2674" s="84"/>
      <c r="AK2674" s="92" t="s">
        <v>16467</v>
      </c>
      <c r="AL2674" s="84" t="b">
        <v>0</v>
      </c>
      <c r="AM2674" s="84">
        <v>35</v>
      </c>
      <c r="AN2674" s="92" t="s">
        <v>16218</v>
      </c>
      <c r="AO2674" s="84" t="s">
        <v>16534</v>
      </c>
      <c r="AP2674" s="84" t="b">
        <v>0</v>
      </c>
      <c r="AQ2674" s="92" t="s">
        <v>16218</v>
      </c>
      <c r="AR2674" s="84" t="s">
        <v>179</v>
      </c>
      <c r="AS2674" s="84">
        <v>0</v>
      </c>
      <c r="AT2674" s="84">
        <v>0</v>
      </c>
      <c r="AU2674" s="84"/>
      <c r="AV2674" s="84"/>
      <c r="AW2674" s="84"/>
      <c r="AX2674" s="84"/>
      <c r="AY2674" s="84"/>
      <c r="AZ2674" s="84"/>
      <c r="BA2674" s="84"/>
      <c r="BB2674" s="84"/>
      <c r="BC2674">
        <v>1</v>
      </c>
      <c r="BD2674">
        <v>0</v>
      </c>
      <c r="BE2674">
        <v>0</v>
      </c>
      <c r="BF2674">
        <v>0</v>
      </c>
      <c r="BG2674">
        <v>1</v>
      </c>
      <c r="BH2674">
        <v>0</v>
      </c>
    </row>
    <row r="2675" spans="1:60" x14ac:dyDescent="0.3">
      <c r="A2675" s="69" t="s">
        <v>1436</v>
      </c>
      <c r="B2675" s="69" t="s">
        <v>2126</v>
      </c>
      <c r="C2675" s="70"/>
      <c r="D2675" s="71"/>
      <c r="E2675" s="72"/>
      <c r="F2675" s="73"/>
      <c r="G2675" s="70"/>
      <c r="H2675" s="74"/>
      <c r="I2675" s="75"/>
      <c r="J2675" s="75"/>
      <c r="K2675" s="36"/>
      <c r="L2675" s="82"/>
      <c r="M2675" s="82"/>
      <c r="N2675" s="77"/>
      <c r="O2675" s="84" t="s">
        <v>2171</v>
      </c>
      <c r="P2675" s="86">
        <v>43862.505960648145</v>
      </c>
      <c r="Q2675" s="84" t="s">
        <v>2466</v>
      </c>
      <c r="R2675" s="84"/>
      <c r="S2675" s="84"/>
      <c r="T2675" s="84" t="s">
        <v>2873</v>
      </c>
      <c r="U2675" s="87" t="s">
        <v>3042</v>
      </c>
      <c r="V2675" s="87" t="s">
        <v>3042</v>
      </c>
      <c r="W2675" s="86">
        <v>43862.505960648145</v>
      </c>
      <c r="X2675" s="90">
        <v>43862</v>
      </c>
      <c r="Y2675" s="92" t="s">
        <v>7981</v>
      </c>
      <c r="Z2675" s="87" t="s">
        <v>11817</v>
      </c>
      <c r="AA2675" s="84"/>
      <c r="AB2675" s="84"/>
      <c r="AC2675" s="92" t="s">
        <v>15722</v>
      </c>
      <c r="AD2675" s="92" t="s">
        <v>16431</v>
      </c>
      <c r="AE2675" s="84" t="b">
        <v>0</v>
      </c>
      <c r="AF2675" s="84">
        <v>14</v>
      </c>
      <c r="AG2675" s="92" t="s">
        <v>16480</v>
      </c>
      <c r="AH2675" s="84" t="b">
        <v>0</v>
      </c>
      <c r="AI2675" s="84" t="s">
        <v>16520</v>
      </c>
      <c r="AJ2675" s="84"/>
      <c r="AK2675" s="92" t="s">
        <v>16467</v>
      </c>
      <c r="AL2675" s="84" t="b">
        <v>0</v>
      </c>
      <c r="AM2675" s="84">
        <v>10</v>
      </c>
      <c r="AN2675" s="92" t="s">
        <v>16467</v>
      </c>
      <c r="AO2675" s="84" t="s">
        <v>16534</v>
      </c>
      <c r="AP2675" s="84" t="b">
        <v>0</v>
      </c>
      <c r="AQ2675" s="92" t="s">
        <v>16431</v>
      </c>
      <c r="AR2675" s="84" t="s">
        <v>179</v>
      </c>
      <c r="AS2675" s="84">
        <v>0</v>
      </c>
      <c r="AT2675" s="84">
        <v>0</v>
      </c>
      <c r="AU2675" s="84"/>
      <c r="AV2675" s="84"/>
      <c r="AW2675" s="84"/>
      <c r="AX2675" s="84"/>
      <c r="AY2675" s="84"/>
      <c r="AZ2675" s="84"/>
      <c r="BA2675" s="84"/>
      <c r="BB2675" s="84"/>
      <c r="BC2675">
        <v>1</v>
      </c>
      <c r="BD2675">
        <v>0</v>
      </c>
      <c r="BE2675">
        <v>0</v>
      </c>
      <c r="BF2675">
        <v>0</v>
      </c>
      <c r="BG2675">
        <v>0</v>
      </c>
      <c r="BH2675">
        <v>1</v>
      </c>
    </row>
    <row r="2676" spans="1:60" x14ac:dyDescent="0.3">
      <c r="A2676" s="69" t="s">
        <v>1393</v>
      </c>
      <c r="B2676" s="69" t="s">
        <v>2036</v>
      </c>
      <c r="C2676" s="70"/>
      <c r="D2676" s="71"/>
      <c r="E2676" s="72"/>
      <c r="F2676" s="73"/>
      <c r="G2676" s="70"/>
      <c r="H2676" s="74"/>
      <c r="I2676" s="75"/>
      <c r="J2676" s="75"/>
      <c r="K2676" s="36"/>
      <c r="L2676" s="82"/>
      <c r="M2676" s="82"/>
      <c r="N2676" s="77"/>
      <c r="O2676" s="84" t="s">
        <v>2169</v>
      </c>
      <c r="P2676" s="86">
        <v>43862.505983796298</v>
      </c>
      <c r="Q2676" s="84" t="s">
        <v>2448</v>
      </c>
      <c r="R2676" s="84"/>
      <c r="S2676" s="84"/>
      <c r="T2676" s="84" t="s">
        <v>2873</v>
      </c>
      <c r="U2676" s="87" t="s">
        <v>2985</v>
      </c>
      <c r="V2676" s="87" t="s">
        <v>2985</v>
      </c>
      <c r="W2676" s="86">
        <v>43862.505983796298</v>
      </c>
      <c r="X2676" s="90">
        <v>43862</v>
      </c>
      <c r="Y2676" s="92" t="s">
        <v>6612</v>
      </c>
      <c r="Z2676" s="87" t="s">
        <v>10391</v>
      </c>
      <c r="AA2676" s="84"/>
      <c r="AB2676" s="84"/>
      <c r="AC2676" s="92" t="s">
        <v>14274</v>
      </c>
      <c r="AD2676" s="84"/>
      <c r="AE2676" s="84" t="b">
        <v>0</v>
      </c>
      <c r="AF2676" s="84">
        <v>0</v>
      </c>
      <c r="AG2676" s="92" t="s">
        <v>16467</v>
      </c>
      <c r="AH2676" s="84" t="b">
        <v>0</v>
      </c>
      <c r="AI2676" s="84" t="s">
        <v>16521</v>
      </c>
      <c r="AJ2676" s="84"/>
      <c r="AK2676" s="92" t="s">
        <v>16467</v>
      </c>
      <c r="AL2676" s="84" t="b">
        <v>0</v>
      </c>
      <c r="AM2676" s="84">
        <v>27</v>
      </c>
      <c r="AN2676" s="92" t="s">
        <v>16110</v>
      </c>
      <c r="AO2676" s="84" t="s">
        <v>16534</v>
      </c>
      <c r="AP2676" s="84" t="b">
        <v>0</v>
      </c>
      <c r="AQ2676" s="92" t="s">
        <v>16110</v>
      </c>
      <c r="AR2676" s="84" t="s">
        <v>179</v>
      </c>
      <c r="AS2676" s="84">
        <v>0</v>
      </c>
      <c r="AT2676" s="84">
        <v>0</v>
      </c>
      <c r="AU2676" s="84"/>
      <c r="AV2676" s="84"/>
      <c r="AW2676" s="84"/>
      <c r="AX2676" s="84"/>
      <c r="AY2676" s="84"/>
      <c r="AZ2676" s="84"/>
      <c r="BA2676" s="84"/>
      <c r="BB2676" s="84"/>
      <c r="BC2676">
        <v>1</v>
      </c>
      <c r="BD2676">
        <v>0</v>
      </c>
      <c r="BE2676">
        <v>0</v>
      </c>
      <c r="BF2676">
        <v>0</v>
      </c>
      <c r="BG2676">
        <v>1</v>
      </c>
      <c r="BH2676">
        <v>0</v>
      </c>
    </row>
    <row r="2677" spans="1:60" x14ac:dyDescent="0.3">
      <c r="A2677" s="69" t="s">
        <v>1012</v>
      </c>
      <c r="B2677" s="69" t="s">
        <v>1011</v>
      </c>
      <c r="C2677" s="70"/>
      <c r="D2677" s="71"/>
      <c r="E2677" s="72"/>
      <c r="F2677" s="73"/>
      <c r="G2677" s="70"/>
      <c r="H2677" s="74"/>
      <c r="I2677" s="75"/>
      <c r="J2677" s="75"/>
      <c r="K2677" s="36"/>
      <c r="L2677" s="82"/>
      <c r="M2677" s="82"/>
      <c r="N2677" s="77"/>
      <c r="O2677" s="84" t="s">
        <v>2169</v>
      </c>
      <c r="P2677" s="86">
        <v>43862.506249999999</v>
      </c>
      <c r="Q2677" s="84" t="s">
        <v>2465</v>
      </c>
      <c r="R2677" s="84"/>
      <c r="S2677" s="84"/>
      <c r="T2677" s="84" t="s">
        <v>2873</v>
      </c>
      <c r="U2677" s="84"/>
      <c r="V2677" s="87" t="s">
        <v>3788</v>
      </c>
      <c r="W2677" s="86">
        <v>43862.506249999999</v>
      </c>
      <c r="X2677" s="90">
        <v>43862</v>
      </c>
      <c r="Y2677" s="92" t="s">
        <v>6006</v>
      </c>
      <c r="Z2677" s="87" t="s">
        <v>9777</v>
      </c>
      <c r="AA2677" s="84"/>
      <c r="AB2677" s="84"/>
      <c r="AC2677" s="92" t="s">
        <v>13656</v>
      </c>
      <c r="AD2677" s="84"/>
      <c r="AE2677" s="84" t="b">
        <v>0</v>
      </c>
      <c r="AF2677" s="84">
        <v>0</v>
      </c>
      <c r="AG2677" s="92" t="s">
        <v>16467</v>
      </c>
      <c r="AH2677" s="84" t="b">
        <v>0</v>
      </c>
      <c r="AI2677" s="84" t="s">
        <v>16520</v>
      </c>
      <c r="AJ2677" s="84"/>
      <c r="AK2677" s="92" t="s">
        <v>16467</v>
      </c>
      <c r="AL2677" s="84" t="b">
        <v>0</v>
      </c>
      <c r="AM2677" s="84">
        <v>2</v>
      </c>
      <c r="AN2677" s="92" t="s">
        <v>13655</v>
      </c>
      <c r="AO2677" s="84" t="s">
        <v>16534</v>
      </c>
      <c r="AP2677" s="84" t="b">
        <v>0</v>
      </c>
      <c r="AQ2677" s="92" t="s">
        <v>13655</v>
      </c>
      <c r="AR2677" s="84" t="s">
        <v>179</v>
      </c>
      <c r="AS2677" s="84">
        <v>0</v>
      </c>
      <c r="AT2677" s="84">
        <v>0</v>
      </c>
      <c r="AU2677" s="84"/>
      <c r="AV2677" s="84"/>
      <c r="AW2677" s="84"/>
      <c r="AX2677" s="84"/>
      <c r="AY2677" s="84"/>
      <c r="AZ2677" s="84"/>
      <c r="BA2677" s="84"/>
      <c r="BB2677" s="84"/>
      <c r="BC2677">
        <v>1</v>
      </c>
      <c r="BD2677">
        <v>0</v>
      </c>
      <c r="BE2677">
        <v>0</v>
      </c>
      <c r="BF2677">
        <v>0</v>
      </c>
      <c r="BG2677">
        <v>1</v>
      </c>
      <c r="BH2677">
        <v>0</v>
      </c>
    </row>
    <row r="2678" spans="1:60" x14ac:dyDescent="0.3">
      <c r="A2678" s="69" t="s">
        <v>1013</v>
      </c>
      <c r="B2678" s="69" t="s">
        <v>1831</v>
      </c>
      <c r="C2678" s="70"/>
      <c r="D2678" s="71"/>
      <c r="E2678" s="72"/>
      <c r="F2678" s="73"/>
      <c r="G2678" s="70"/>
      <c r="H2678" s="74"/>
      <c r="I2678" s="75"/>
      <c r="J2678" s="75"/>
      <c r="K2678" s="36"/>
      <c r="L2678" s="82"/>
      <c r="M2678" s="82"/>
      <c r="N2678" s="77"/>
      <c r="O2678" s="84" t="s">
        <v>2169</v>
      </c>
      <c r="P2678" s="86">
        <v>43862.506608796299</v>
      </c>
      <c r="Q2678" s="84" t="s">
        <v>2395</v>
      </c>
      <c r="R2678" s="84"/>
      <c r="S2678" s="84"/>
      <c r="T2678" s="84" t="s">
        <v>2873</v>
      </c>
      <c r="U2678" s="84"/>
      <c r="V2678" s="87" t="s">
        <v>3789</v>
      </c>
      <c r="W2678" s="86">
        <v>43862.506608796299</v>
      </c>
      <c r="X2678" s="90">
        <v>43862</v>
      </c>
      <c r="Y2678" s="92" t="s">
        <v>6007</v>
      </c>
      <c r="Z2678" s="87" t="s">
        <v>9778</v>
      </c>
      <c r="AA2678" s="84"/>
      <c r="AB2678" s="84"/>
      <c r="AC2678" s="92" t="s">
        <v>13657</v>
      </c>
      <c r="AD2678" s="84"/>
      <c r="AE2678" s="84" t="b">
        <v>0</v>
      </c>
      <c r="AF2678" s="84">
        <v>0</v>
      </c>
      <c r="AG2678" s="92" t="s">
        <v>16467</v>
      </c>
      <c r="AH2678" s="84" t="b">
        <v>0</v>
      </c>
      <c r="AI2678" s="84" t="s">
        <v>16521</v>
      </c>
      <c r="AJ2678" s="84"/>
      <c r="AK2678" s="92" t="s">
        <v>16467</v>
      </c>
      <c r="AL2678" s="84" t="b">
        <v>0</v>
      </c>
      <c r="AM2678" s="84">
        <v>7</v>
      </c>
      <c r="AN2678" s="92" t="s">
        <v>15426</v>
      </c>
      <c r="AO2678" s="84" t="s">
        <v>16534</v>
      </c>
      <c r="AP2678" s="84" t="b">
        <v>0</v>
      </c>
      <c r="AQ2678" s="92" t="s">
        <v>15426</v>
      </c>
      <c r="AR2678" s="84" t="s">
        <v>179</v>
      </c>
      <c r="AS2678" s="84">
        <v>0</v>
      </c>
      <c r="AT2678" s="84">
        <v>0</v>
      </c>
      <c r="AU2678" s="84"/>
      <c r="AV2678" s="84"/>
      <c r="AW2678" s="84"/>
      <c r="AX2678" s="84"/>
      <c r="AY2678" s="84"/>
      <c r="AZ2678" s="84"/>
      <c r="BA2678" s="84"/>
      <c r="BB2678" s="84"/>
      <c r="BC2678">
        <v>1</v>
      </c>
      <c r="BD2678">
        <v>0</v>
      </c>
      <c r="BE2678">
        <v>0</v>
      </c>
      <c r="BF2678">
        <v>0</v>
      </c>
      <c r="BG2678">
        <v>1</v>
      </c>
      <c r="BH2678">
        <v>0</v>
      </c>
    </row>
    <row r="2679" spans="1:60" x14ac:dyDescent="0.3">
      <c r="A2679" s="69" t="s">
        <v>1014</v>
      </c>
      <c r="B2679" s="69" t="s">
        <v>2036</v>
      </c>
      <c r="C2679" s="70"/>
      <c r="D2679" s="71"/>
      <c r="E2679" s="72"/>
      <c r="F2679" s="73"/>
      <c r="G2679" s="70"/>
      <c r="H2679" s="74"/>
      <c r="I2679" s="75"/>
      <c r="J2679" s="75"/>
      <c r="K2679" s="36"/>
      <c r="L2679" s="82"/>
      <c r="M2679" s="82"/>
      <c r="N2679" s="77"/>
      <c r="O2679" s="84" t="s">
        <v>2169</v>
      </c>
      <c r="P2679" s="86">
        <v>43862.507060185184</v>
      </c>
      <c r="Q2679" s="84" t="s">
        <v>2448</v>
      </c>
      <c r="R2679" s="84"/>
      <c r="S2679" s="84"/>
      <c r="T2679" s="84" t="s">
        <v>2873</v>
      </c>
      <c r="U2679" s="87" t="s">
        <v>2985</v>
      </c>
      <c r="V2679" s="87" t="s">
        <v>2985</v>
      </c>
      <c r="W2679" s="86">
        <v>43862.507060185184</v>
      </c>
      <c r="X2679" s="90">
        <v>43862</v>
      </c>
      <c r="Y2679" s="92" t="s">
        <v>6008</v>
      </c>
      <c r="Z2679" s="87" t="s">
        <v>9779</v>
      </c>
      <c r="AA2679" s="84"/>
      <c r="AB2679" s="84"/>
      <c r="AC2679" s="92" t="s">
        <v>13658</v>
      </c>
      <c r="AD2679" s="84"/>
      <c r="AE2679" s="84" t="b">
        <v>0</v>
      </c>
      <c r="AF2679" s="84">
        <v>0</v>
      </c>
      <c r="AG2679" s="92" t="s">
        <v>16467</v>
      </c>
      <c r="AH2679" s="84" t="b">
        <v>0</v>
      </c>
      <c r="AI2679" s="84" t="s">
        <v>16521</v>
      </c>
      <c r="AJ2679" s="84"/>
      <c r="AK2679" s="92" t="s">
        <v>16467</v>
      </c>
      <c r="AL2679" s="84" t="b">
        <v>0</v>
      </c>
      <c r="AM2679" s="84">
        <v>27</v>
      </c>
      <c r="AN2679" s="92" t="s">
        <v>16110</v>
      </c>
      <c r="AO2679" s="84" t="s">
        <v>16534</v>
      </c>
      <c r="AP2679" s="84" t="b">
        <v>0</v>
      </c>
      <c r="AQ2679" s="92" t="s">
        <v>16110</v>
      </c>
      <c r="AR2679" s="84" t="s">
        <v>179</v>
      </c>
      <c r="AS2679" s="84">
        <v>0</v>
      </c>
      <c r="AT2679" s="84">
        <v>0</v>
      </c>
      <c r="AU2679" s="84"/>
      <c r="AV2679" s="84"/>
      <c r="AW2679" s="84"/>
      <c r="AX2679" s="84"/>
      <c r="AY2679" s="84"/>
      <c r="AZ2679" s="84"/>
      <c r="BA2679" s="84"/>
      <c r="BB2679" s="84"/>
      <c r="BC2679">
        <v>1</v>
      </c>
      <c r="BD2679">
        <v>0</v>
      </c>
      <c r="BE2679">
        <v>0</v>
      </c>
      <c r="BF2679">
        <v>0</v>
      </c>
      <c r="BG2679">
        <v>1</v>
      </c>
      <c r="BH2679">
        <v>0</v>
      </c>
    </row>
    <row r="2680" spans="1:60" x14ac:dyDescent="0.3">
      <c r="A2680" s="69" t="s">
        <v>1899</v>
      </c>
      <c r="B2680" s="69" t="s">
        <v>2124</v>
      </c>
      <c r="C2680" s="70"/>
      <c r="D2680" s="71"/>
      <c r="E2680" s="72"/>
      <c r="F2680" s="73"/>
      <c r="G2680" s="70"/>
      <c r="H2680" s="74"/>
      <c r="I2680" s="75"/>
      <c r="J2680" s="75"/>
      <c r="K2680" s="36"/>
      <c r="L2680" s="82"/>
      <c r="M2680" s="82"/>
      <c r="N2680" s="77"/>
      <c r="O2680" s="84" t="s">
        <v>2169</v>
      </c>
      <c r="P2680" s="86">
        <v>43862.508043981485</v>
      </c>
      <c r="Q2680" s="84" t="s">
        <v>2413</v>
      </c>
      <c r="R2680" s="84"/>
      <c r="S2680" s="84"/>
      <c r="T2680" s="84"/>
      <c r="U2680" s="84"/>
      <c r="V2680" s="87" t="s">
        <v>4600</v>
      </c>
      <c r="W2680" s="86">
        <v>43862.508043981485</v>
      </c>
      <c r="X2680" s="90">
        <v>43862</v>
      </c>
      <c r="Y2680" s="92" t="s">
        <v>7842</v>
      </c>
      <c r="Z2680" s="87" t="s">
        <v>11666</v>
      </c>
      <c r="AA2680" s="84"/>
      <c r="AB2680" s="84"/>
      <c r="AC2680" s="92" t="s">
        <v>15566</v>
      </c>
      <c r="AD2680" s="84"/>
      <c r="AE2680" s="84" t="b">
        <v>0</v>
      </c>
      <c r="AF2680" s="84">
        <v>0</v>
      </c>
      <c r="AG2680" s="92" t="s">
        <v>16467</v>
      </c>
      <c r="AH2680" s="84" t="b">
        <v>0</v>
      </c>
      <c r="AI2680" s="84" t="s">
        <v>16520</v>
      </c>
      <c r="AJ2680" s="84"/>
      <c r="AK2680" s="92" t="s">
        <v>16467</v>
      </c>
      <c r="AL2680" s="84" t="b">
        <v>0</v>
      </c>
      <c r="AM2680" s="84">
        <v>43</v>
      </c>
      <c r="AN2680" s="92" t="s">
        <v>16419</v>
      </c>
      <c r="AO2680" s="84" t="s">
        <v>16535</v>
      </c>
      <c r="AP2680" s="84" t="b">
        <v>0</v>
      </c>
      <c r="AQ2680" s="92" t="s">
        <v>16419</v>
      </c>
      <c r="AR2680" s="84" t="s">
        <v>179</v>
      </c>
      <c r="AS2680" s="84">
        <v>0</v>
      </c>
      <c r="AT2680" s="84">
        <v>0</v>
      </c>
      <c r="AU2680" s="84"/>
      <c r="AV2680" s="84"/>
      <c r="AW2680" s="84"/>
      <c r="AX2680" s="84"/>
      <c r="AY2680" s="84"/>
      <c r="AZ2680" s="84"/>
      <c r="BA2680" s="84"/>
      <c r="BB2680" s="84"/>
      <c r="BC2680">
        <v>1</v>
      </c>
      <c r="BD2680">
        <v>0</v>
      </c>
      <c r="BE2680">
        <v>0</v>
      </c>
      <c r="BF2680">
        <v>0</v>
      </c>
      <c r="BG2680">
        <v>1</v>
      </c>
      <c r="BH2680">
        <v>0</v>
      </c>
    </row>
    <row r="2681" spans="1:60" x14ac:dyDescent="0.3">
      <c r="A2681" s="69" t="s">
        <v>1015</v>
      </c>
      <c r="B2681" s="69" t="s">
        <v>1445</v>
      </c>
      <c r="C2681" s="70"/>
      <c r="D2681" s="71"/>
      <c r="E2681" s="72"/>
      <c r="F2681" s="73"/>
      <c r="G2681" s="70"/>
      <c r="H2681" s="74"/>
      <c r="I2681" s="75"/>
      <c r="J2681" s="75"/>
      <c r="K2681" s="36"/>
      <c r="L2681" s="82"/>
      <c r="M2681" s="82"/>
      <c r="N2681" s="77"/>
      <c r="O2681" s="84" t="s">
        <v>2169</v>
      </c>
      <c r="P2681" s="86">
        <v>43862.508425925924</v>
      </c>
      <c r="Q2681" s="84" t="s">
        <v>2267</v>
      </c>
      <c r="R2681" s="84"/>
      <c r="S2681" s="84"/>
      <c r="T2681" s="84"/>
      <c r="U2681" s="84"/>
      <c r="V2681" s="87" t="s">
        <v>3790</v>
      </c>
      <c r="W2681" s="86">
        <v>43862.508425925924</v>
      </c>
      <c r="X2681" s="90">
        <v>43862</v>
      </c>
      <c r="Y2681" s="92" t="s">
        <v>6009</v>
      </c>
      <c r="Z2681" s="87" t="s">
        <v>9780</v>
      </c>
      <c r="AA2681" s="84"/>
      <c r="AB2681" s="84"/>
      <c r="AC2681" s="92" t="s">
        <v>13659</v>
      </c>
      <c r="AD2681" s="84"/>
      <c r="AE2681" s="84" t="b">
        <v>0</v>
      </c>
      <c r="AF2681" s="84">
        <v>0</v>
      </c>
      <c r="AG2681" s="92" t="s">
        <v>16467</v>
      </c>
      <c r="AH2681" s="84" t="b">
        <v>0</v>
      </c>
      <c r="AI2681" s="84" t="s">
        <v>16520</v>
      </c>
      <c r="AJ2681" s="84"/>
      <c r="AK2681" s="92" t="s">
        <v>16467</v>
      </c>
      <c r="AL2681" s="84" t="b">
        <v>0</v>
      </c>
      <c r="AM2681" s="84">
        <v>24</v>
      </c>
      <c r="AN2681" s="92" t="s">
        <v>14417</v>
      </c>
      <c r="AO2681" s="84" t="s">
        <v>16537</v>
      </c>
      <c r="AP2681" s="84" t="b">
        <v>0</v>
      </c>
      <c r="AQ2681" s="92" t="s">
        <v>14417</v>
      </c>
      <c r="AR2681" s="84" t="s">
        <v>179</v>
      </c>
      <c r="AS2681" s="84">
        <v>0</v>
      </c>
      <c r="AT2681" s="84">
        <v>0</v>
      </c>
      <c r="AU2681" s="84"/>
      <c r="AV2681" s="84"/>
      <c r="AW2681" s="84"/>
      <c r="AX2681" s="84"/>
      <c r="AY2681" s="84"/>
      <c r="AZ2681" s="84"/>
      <c r="BA2681" s="84"/>
      <c r="BB2681" s="84"/>
      <c r="BC2681">
        <v>1</v>
      </c>
      <c r="BD2681">
        <v>0</v>
      </c>
      <c r="BE2681">
        <v>0</v>
      </c>
      <c r="BF2681">
        <v>0</v>
      </c>
      <c r="BG2681">
        <v>1</v>
      </c>
      <c r="BH2681">
        <v>0</v>
      </c>
    </row>
    <row r="2682" spans="1:60" x14ac:dyDescent="0.3">
      <c r="A2682" s="69" t="s">
        <v>1016</v>
      </c>
      <c r="B2682" s="69" t="s">
        <v>2128</v>
      </c>
      <c r="C2682" s="70"/>
      <c r="D2682" s="71"/>
      <c r="E2682" s="72"/>
      <c r="F2682" s="73"/>
      <c r="G2682" s="70"/>
      <c r="H2682" s="74"/>
      <c r="I2682" s="75"/>
      <c r="J2682" s="75"/>
      <c r="K2682" s="36"/>
      <c r="L2682" s="82"/>
      <c r="M2682" s="82"/>
      <c r="N2682" s="77"/>
      <c r="O2682" s="84" t="s">
        <v>2168</v>
      </c>
      <c r="P2682" s="86">
        <v>43862.508680555555</v>
      </c>
      <c r="Q2682" s="84" t="s">
        <v>2416</v>
      </c>
      <c r="R2682" s="84"/>
      <c r="S2682" s="84"/>
      <c r="T2682" s="84"/>
      <c r="U2682" s="84"/>
      <c r="V2682" s="87" t="s">
        <v>3791</v>
      </c>
      <c r="W2682" s="86">
        <v>43862.508680555555</v>
      </c>
      <c r="X2682" s="90">
        <v>43862</v>
      </c>
      <c r="Y2682" s="92" t="s">
        <v>6010</v>
      </c>
      <c r="Z2682" s="87" t="s">
        <v>9781</v>
      </c>
      <c r="AA2682" s="84"/>
      <c r="AB2682" s="84"/>
      <c r="AC2682" s="92" t="s">
        <v>13660</v>
      </c>
      <c r="AD2682" s="84"/>
      <c r="AE2682" s="84" t="b">
        <v>0</v>
      </c>
      <c r="AF2682" s="84">
        <v>0</v>
      </c>
      <c r="AG2682" s="92" t="s">
        <v>16467</v>
      </c>
      <c r="AH2682" s="84" t="b">
        <v>0</v>
      </c>
      <c r="AI2682" s="84" t="s">
        <v>16520</v>
      </c>
      <c r="AJ2682" s="84"/>
      <c r="AK2682" s="92" t="s">
        <v>16467</v>
      </c>
      <c r="AL2682" s="84" t="b">
        <v>0</v>
      </c>
      <c r="AM2682" s="84">
        <v>3</v>
      </c>
      <c r="AN2682" s="92" t="s">
        <v>13472</v>
      </c>
      <c r="AO2682" s="84" t="s">
        <v>16534</v>
      </c>
      <c r="AP2682" s="84" t="b">
        <v>0</v>
      </c>
      <c r="AQ2682" s="92" t="s">
        <v>13472</v>
      </c>
      <c r="AR2682" s="84" t="s">
        <v>179</v>
      </c>
      <c r="AS2682" s="84">
        <v>0</v>
      </c>
      <c r="AT2682" s="84">
        <v>0</v>
      </c>
      <c r="AU2682" s="84"/>
      <c r="AV2682" s="84"/>
      <c r="AW2682" s="84"/>
      <c r="AX2682" s="84"/>
      <c r="AY2682" s="84"/>
      <c r="AZ2682" s="84"/>
      <c r="BA2682" s="84"/>
      <c r="BB2682" s="84"/>
      <c r="BC2682">
        <v>1</v>
      </c>
      <c r="BD2682">
        <v>0</v>
      </c>
      <c r="BE2682">
        <v>1</v>
      </c>
      <c r="BF2682">
        <v>0</v>
      </c>
      <c r="BG2682">
        <v>0</v>
      </c>
      <c r="BH2682">
        <v>0</v>
      </c>
    </row>
    <row r="2683" spans="1:60" x14ac:dyDescent="0.3">
      <c r="A2683" s="69" t="s">
        <v>1016</v>
      </c>
      <c r="B2683" s="69" t="s">
        <v>2145</v>
      </c>
      <c r="C2683" s="70"/>
      <c r="D2683" s="71"/>
      <c r="E2683" s="72"/>
      <c r="F2683" s="73"/>
      <c r="G2683" s="70"/>
      <c r="H2683" s="74"/>
      <c r="I2683" s="75"/>
      <c r="J2683" s="75"/>
      <c r="K2683" s="36"/>
      <c r="L2683" s="82"/>
      <c r="M2683" s="82"/>
      <c r="N2683" s="77"/>
      <c r="O2683" s="84" t="s">
        <v>2168</v>
      </c>
      <c r="P2683" s="86">
        <v>43862.508680555555</v>
      </c>
      <c r="Q2683" s="84" t="s">
        <v>2416</v>
      </c>
      <c r="R2683" s="84"/>
      <c r="S2683" s="84"/>
      <c r="T2683" s="84"/>
      <c r="U2683" s="84"/>
      <c r="V2683" s="87" t="s">
        <v>3791</v>
      </c>
      <c r="W2683" s="86">
        <v>43862.508680555555</v>
      </c>
      <c r="X2683" s="90">
        <v>43862</v>
      </c>
      <c r="Y2683" s="92" t="s">
        <v>6010</v>
      </c>
      <c r="Z2683" s="87" t="s">
        <v>9781</v>
      </c>
      <c r="AA2683" s="84"/>
      <c r="AB2683" s="84"/>
      <c r="AC2683" s="92" t="s">
        <v>13660</v>
      </c>
      <c r="AD2683" s="84"/>
      <c r="AE2683" s="84" t="b">
        <v>0</v>
      </c>
      <c r="AF2683" s="84">
        <v>0</v>
      </c>
      <c r="AG2683" s="92" t="s">
        <v>16467</v>
      </c>
      <c r="AH2683" s="84" t="b">
        <v>0</v>
      </c>
      <c r="AI2683" s="84" t="s">
        <v>16520</v>
      </c>
      <c r="AJ2683" s="84"/>
      <c r="AK2683" s="92" t="s">
        <v>16467</v>
      </c>
      <c r="AL2683" s="84" t="b">
        <v>0</v>
      </c>
      <c r="AM2683" s="84">
        <v>3</v>
      </c>
      <c r="AN2683" s="92" t="s">
        <v>13472</v>
      </c>
      <c r="AO2683" s="84" t="s">
        <v>16534</v>
      </c>
      <c r="AP2683" s="84" t="b">
        <v>0</v>
      </c>
      <c r="AQ2683" s="92" t="s">
        <v>13472</v>
      </c>
      <c r="AR2683" s="84" t="s">
        <v>179</v>
      </c>
      <c r="AS2683" s="84">
        <v>0</v>
      </c>
      <c r="AT2683" s="84">
        <v>0</v>
      </c>
      <c r="AU2683" s="84"/>
      <c r="AV2683" s="84"/>
      <c r="AW2683" s="84"/>
      <c r="AX2683" s="84"/>
      <c r="AY2683" s="84"/>
      <c r="AZ2683" s="84"/>
      <c r="BA2683" s="84"/>
      <c r="BB2683" s="84"/>
      <c r="BC2683">
        <v>1</v>
      </c>
      <c r="BD2683">
        <v>0</v>
      </c>
      <c r="BE2683">
        <v>1</v>
      </c>
      <c r="BF2683">
        <v>0</v>
      </c>
      <c r="BG2683">
        <v>0</v>
      </c>
      <c r="BH2683">
        <v>0</v>
      </c>
    </row>
    <row r="2684" spans="1:60" x14ac:dyDescent="0.3">
      <c r="A2684" s="69" t="s">
        <v>1162</v>
      </c>
      <c r="B2684" s="69" t="s">
        <v>1436</v>
      </c>
      <c r="C2684" s="70"/>
      <c r="D2684" s="71"/>
      <c r="E2684" s="72"/>
      <c r="F2684" s="73"/>
      <c r="G2684" s="70"/>
      <c r="H2684" s="74"/>
      <c r="I2684" s="75"/>
      <c r="J2684" s="75"/>
      <c r="K2684" s="36"/>
      <c r="L2684" s="82"/>
      <c r="M2684" s="82"/>
      <c r="N2684" s="77"/>
      <c r="O2684" s="84" t="s">
        <v>2169</v>
      </c>
      <c r="P2684" s="86">
        <v>43862.508842592593</v>
      </c>
      <c r="Q2684" s="84" t="s">
        <v>2466</v>
      </c>
      <c r="R2684" s="84"/>
      <c r="S2684" s="84"/>
      <c r="T2684" s="84"/>
      <c r="U2684" s="84"/>
      <c r="V2684" s="87" t="s">
        <v>3928</v>
      </c>
      <c r="W2684" s="86">
        <v>43862.508842592593</v>
      </c>
      <c r="X2684" s="90">
        <v>43862</v>
      </c>
      <c r="Y2684" s="92" t="s">
        <v>6253</v>
      </c>
      <c r="Z2684" s="87" t="s">
        <v>10024</v>
      </c>
      <c r="AA2684" s="84"/>
      <c r="AB2684" s="84"/>
      <c r="AC2684" s="92" t="s">
        <v>13903</v>
      </c>
      <c r="AD2684" s="84"/>
      <c r="AE2684" s="84" t="b">
        <v>0</v>
      </c>
      <c r="AF2684" s="84">
        <v>0</v>
      </c>
      <c r="AG2684" s="92" t="s">
        <v>16467</v>
      </c>
      <c r="AH2684" s="84" t="b">
        <v>0</v>
      </c>
      <c r="AI2684" s="84" t="s">
        <v>16520</v>
      </c>
      <c r="AJ2684" s="84"/>
      <c r="AK2684" s="92" t="s">
        <v>16467</v>
      </c>
      <c r="AL2684" s="84" t="b">
        <v>0</v>
      </c>
      <c r="AM2684" s="84">
        <v>10</v>
      </c>
      <c r="AN2684" s="92" t="s">
        <v>15722</v>
      </c>
      <c r="AO2684" s="84" t="s">
        <v>16536</v>
      </c>
      <c r="AP2684" s="84" t="b">
        <v>0</v>
      </c>
      <c r="AQ2684" s="92" t="s">
        <v>15722</v>
      </c>
      <c r="AR2684" s="84" t="s">
        <v>179</v>
      </c>
      <c r="AS2684" s="84">
        <v>0</v>
      </c>
      <c r="AT2684" s="84">
        <v>0</v>
      </c>
      <c r="AU2684" s="84"/>
      <c r="AV2684" s="84"/>
      <c r="AW2684" s="84"/>
      <c r="AX2684" s="84"/>
      <c r="AY2684" s="84"/>
      <c r="AZ2684" s="84"/>
      <c r="BA2684" s="84"/>
      <c r="BB2684" s="84"/>
      <c r="BC2684">
        <v>1</v>
      </c>
      <c r="BD2684">
        <v>0</v>
      </c>
      <c r="BE2684">
        <v>0</v>
      </c>
      <c r="BF2684">
        <v>0</v>
      </c>
      <c r="BG2684">
        <v>1</v>
      </c>
      <c r="BH2684">
        <v>0</v>
      </c>
    </row>
    <row r="2685" spans="1:60" x14ac:dyDescent="0.3">
      <c r="A2685" s="69" t="s">
        <v>1162</v>
      </c>
      <c r="B2685" s="69" t="s">
        <v>2126</v>
      </c>
      <c r="C2685" s="70"/>
      <c r="D2685" s="71"/>
      <c r="E2685" s="72"/>
      <c r="F2685" s="73"/>
      <c r="G2685" s="70"/>
      <c r="H2685" s="74"/>
      <c r="I2685" s="75"/>
      <c r="J2685" s="75"/>
      <c r="K2685" s="36"/>
      <c r="L2685" s="82"/>
      <c r="M2685" s="82"/>
      <c r="N2685" s="77"/>
      <c r="O2685" s="84" t="s">
        <v>2171</v>
      </c>
      <c r="P2685" s="86">
        <v>43862.508842592593</v>
      </c>
      <c r="Q2685" s="84" t="s">
        <v>2466</v>
      </c>
      <c r="R2685" s="84"/>
      <c r="S2685" s="84"/>
      <c r="T2685" s="84"/>
      <c r="U2685" s="84"/>
      <c r="V2685" s="87" t="s">
        <v>3928</v>
      </c>
      <c r="W2685" s="86">
        <v>43862.508842592593</v>
      </c>
      <c r="X2685" s="90">
        <v>43862</v>
      </c>
      <c r="Y2685" s="92" t="s">
        <v>6253</v>
      </c>
      <c r="Z2685" s="87" t="s">
        <v>10024</v>
      </c>
      <c r="AA2685" s="84"/>
      <c r="AB2685" s="84"/>
      <c r="AC2685" s="92" t="s">
        <v>13903</v>
      </c>
      <c r="AD2685" s="84"/>
      <c r="AE2685" s="84" t="b">
        <v>0</v>
      </c>
      <c r="AF2685" s="84">
        <v>0</v>
      </c>
      <c r="AG2685" s="92" t="s">
        <v>16467</v>
      </c>
      <c r="AH2685" s="84" t="b">
        <v>0</v>
      </c>
      <c r="AI2685" s="84" t="s">
        <v>16520</v>
      </c>
      <c r="AJ2685" s="84"/>
      <c r="AK2685" s="92" t="s">
        <v>16467</v>
      </c>
      <c r="AL2685" s="84" t="b">
        <v>0</v>
      </c>
      <c r="AM2685" s="84">
        <v>10</v>
      </c>
      <c r="AN2685" s="92" t="s">
        <v>15722</v>
      </c>
      <c r="AO2685" s="84" t="s">
        <v>16536</v>
      </c>
      <c r="AP2685" s="84" t="b">
        <v>0</v>
      </c>
      <c r="AQ2685" s="92" t="s">
        <v>15722</v>
      </c>
      <c r="AR2685" s="84" t="s">
        <v>179</v>
      </c>
      <c r="AS2685" s="84">
        <v>0</v>
      </c>
      <c r="AT2685" s="84">
        <v>0</v>
      </c>
      <c r="AU2685" s="84"/>
      <c r="AV2685" s="84"/>
      <c r="AW2685" s="84"/>
      <c r="AX2685" s="84"/>
      <c r="AY2685" s="84"/>
      <c r="AZ2685" s="84"/>
      <c r="BA2685" s="84"/>
      <c r="BB2685" s="84"/>
      <c r="BC2685">
        <v>1</v>
      </c>
      <c r="BD2685">
        <v>0</v>
      </c>
      <c r="BE2685">
        <v>0</v>
      </c>
      <c r="BF2685">
        <v>0</v>
      </c>
      <c r="BG2685">
        <v>0</v>
      </c>
      <c r="BH2685">
        <v>1</v>
      </c>
    </row>
    <row r="2686" spans="1:60" x14ac:dyDescent="0.3">
      <c r="A2686" s="69" t="s">
        <v>1016</v>
      </c>
      <c r="B2686" s="69" t="s">
        <v>1436</v>
      </c>
      <c r="C2686" s="70"/>
      <c r="D2686" s="71"/>
      <c r="E2686" s="72"/>
      <c r="F2686" s="73"/>
      <c r="G2686" s="70"/>
      <c r="H2686" s="74"/>
      <c r="I2686" s="75"/>
      <c r="J2686" s="75"/>
      <c r="K2686" s="36"/>
      <c r="L2686" s="82"/>
      <c r="M2686" s="82"/>
      <c r="N2686" s="77"/>
      <c r="O2686" s="84" t="s">
        <v>2169</v>
      </c>
      <c r="P2686" s="86">
        <v>43862.509062500001</v>
      </c>
      <c r="Q2686" s="84" t="s">
        <v>2466</v>
      </c>
      <c r="R2686" s="84"/>
      <c r="S2686" s="84"/>
      <c r="T2686" s="84"/>
      <c r="U2686" s="84"/>
      <c r="V2686" s="87" t="s">
        <v>3791</v>
      </c>
      <c r="W2686" s="86">
        <v>43862.509062500001</v>
      </c>
      <c r="X2686" s="90">
        <v>43862</v>
      </c>
      <c r="Y2686" s="92" t="s">
        <v>6011</v>
      </c>
      <c r="Z2686" s="87" t="s">
        <v>9782</v>
      </c>
      <c r="AA2686" s="84"/>
      <c r="AB2686" s="84"/>
      <c r="AC2686" s="92" t="s">
        <v>13661</v>
      </c>
      <c r="AD2686" s="84"/>
      <c r="AE2686" s="84" t="b">
        <v>0</v>
      </c>
      <c r="AF2686" s="84">
        <v>0</v>
      </c>
      <c r="AG2686" s="92" t="s">
        <v>16467</v>
      </c>
      <c r="AH2686" s="84" t="b">
        <v>0</v>
      </c>
      <c r="AI2686" s="84" t="s">
        <v>16520</v>
      </c>
      <c r="AJ2686" s="84"/>
      <c r="AK2686" s="92" t="s">
        <v>16467</v>
      </c>
      <c r="AL2686" s="84" t="b">
        <v>0</v>
      </c>
      <c r="AM2686" s="84">
        <v>10</v>
      </c>
      <c r="AN2686" s="92" t="s">
        <v>15722</v>
      </c>
      <c r="AO2686" s="84" t="s">
        <v>16534</v>
      </c>
      <c r="AP2686" s="84" t="b">
        <v>0</v>
      </c>
      <c r="AQ2686" s="92" t="s">
        <v>15722</v>
      </c>
      <c r="AR2686" s="84" t="s">
        <v>179</v>
      </c>
      <c r="AS2686" s="84">
        <v>0</v>
      </c>
      <c r="AT2686" s="84">
        <v>0</v>
      </c>
      <c r="AU2686" s="84"/>
      <c r="AV2686" s="84"/>
      <c r="AW2686" s="84"/>
      <c r="AX2686" s="84"/>
      <c r="AY2686" s="84"/>
      <c r="AZ2686" s="84"/>
      <c r="BA2686" s="84"/>
      <c r="BB2686" s="84"/>
      <c r="BC2686">
        <v>1</v>
      </c>
      <c r="BD2686">
        <v>0</v>
      </c>
      <c r="BE2686">
        <v>0</v>
      </c>
      <c r="BF2686">
        <v>0</v>
      </c>
      <c r="BG2686">
        <v>1</v>
      </c>
      <c r="BH2686">
        <v>0</v>
      </c>
    </row>
    <row r="2687" spans="1:60" x14ac:dyDescent="0.3">
      <c r="A2687" s="69" t="s">
        <v>1016</v>
      </c>
      <c r="B2687" s="69" t="s">
        <v>2126</v>
      </c>
      <c r="C2687" s="70"/>
      <c r="D2687" s="71"/>
      <c r="E2687" s="72"/>
      <c r="F2687" s="73"/>
      <c r="G2687" s="70"/>
      <c r="H2687" s="74"/>
      <c r="I2687" s="75"/>
      <c r="J2687" s="75"/>
      <c r="K2687" s="36"/>
      <c r="L2687" s="82"/>
      <c r="M2687" s="82"/>
      <c r="N2687" s="77"/>
      <c r="O2687" s="84" t="s">
        <v>2171</v>
      </c>
      <c r="P2687" s="86">
        <v>43862.509062500001</v>
      </c>
      <c r="Q2687" s="84" t="s">
        <v>2466</v>
      </c>
      <c r="R2687" s="84"/>
      <c r="S2687" s="84"/>
      <c r="T2687" s="84"/>
      <c r="U2687" s="84"/>
      <c r="V2687" s="87" t="s">
        <v>3791</v>
      </c>
      <c r="W2687" s="86">
        <v>43862.509062500001</v>
      </c>
      <c r="X2687" s="90">
        <v>43862</v>
      </c>
      <c r="Y2687" s="92" t="s">
        <v>6011</v>
      </c>
      <c r="Z2687" s="87" t="s">
        <v>9782</v>
      </c>
      <c r="AA2687" s="84"/>
      <c r="AB2687" s="84"/>
      <c r="AC2687" s="92" t="s">
        <v>13661</v>
      </c>
      <c r="AD2687" s="84"/>
      <c r="AE2687" s="84" t="b">
        <v>0</v>
      </c>
      <c r="AF2687" s="84">
        <v>0</v>
      </c>
      <c r="AG2687" s="92" t="s">
        <v>16467</v>
      </c>
      <c r="AH2687" s="84" t="b">
        <v>0</v>
      </c>
      <c r="AI2687" s="84" t="s">
        <v>16520</v>
      </c>
      <c r="AJ2687" s="84"/>
      <c r="AK2687" s="92" t="s">
        <v>16467</v>
      </c>
      <c r="AL2687" s="84" t="b">
        <v>0</v>
      </c>
      <c r="AM2687" s="84">
        <v>10</v>
      </c>
      <c r="AN2687" s="92" t="s">
        <v>15722</v>
      </c>
      <c r="AO2687" s="84" t="s">
        <v>16534</v>
      </c>
      <c r="AP2687" s="84" t="b">
        <v>0</v>
      </c>
      <c r="AQ2687" s="92" t="s">
        <v>15722</v>
      </c>
      <c r="AR2687" s="84" t="s">
        <v>179</v>
      </c>
      <c r="AS2687" s="84">
        <v>0</v>
      </c>
      <c r="AT2687" s="84">
        <v>0</v>
      </c>
      <c r="AU2687" s="84"/>
      <c r="AV2687" s="84"/>
      <c r="AW2687" s="84"/>
      <c r="AX2687" s="84"/>
      <c r="AY2687" s="84"/>
      <c r="AZ2687" s="84"/>
      <c r="BA2687" s="84"/>
      <c r="BB2687" s="84"/>
      <c r="BC2687">
        <v>1</v>
      </c>
      <c r="BD2687">
        <v>0</v>
      </c>
      <c r="BE2687">
        <v>0</v>
      </c>
      <c r="BF2687">
        <v>0</v>
      </c>
      <c r="BG2687">
        <v>0</v>
      </c>
      <c r="BH2687">
        <v>1</v>
      </c>
    </row>
    <row r="2688" spans="1:60" x14ac:dyDescent="0.3">
      <c r="A2688" s="69" t="s">
        <v>1017</v>
      </c>
      <c r="B2688" s="69" t="s">
        <v>2074</v>
      </c>
      <c r="C2688" s="70"/>
      <c r="D2688" s="71"/>
      <c r="E2688" s="72"/>
      <c r="F2688" s="73"/>
      <c r="G2688" s="70"/>
      <c r="H2688" s="74"/>
      <c r="I2688" s="75"/>
      <c r="J2688" s="75"/>
      <c r="K2688" s="36"/>
      <c r="L2688" s="82"/>
      <c r="M2688" s="82"/>
      <c r="N2688" s="77"/>
      <c r="O2688" s="84" t="s">
        <v>2169</v>
      </c>
      <c r="P2688" s="86">
        <v>43862.509155092594</v>
      </c>
      <c r="Q2688" s="84" t="s">
        <v>2467</v>
      </c>
      <c r="R2688" s="84"/>
      <c r="S2688" s="84"/>
      <c r="T2688" s="84" t="s">
        <v>2883</v>
      </c>
      <c r="U2688" s="84"/>
      <c r="V2688" s="87" t="s">
        <v>3792</v>
      </c>
      <c r="W2688" s="86">
        <v>43862.509155092594</v>
      </c>
      <c r="X2688" s="90">
        <v>43862</v>
      </c>
      <c r="Y2688" s="92" t="s">
        <v>6013</v>
      </c>
      <c r="Z2688" s="87" t="s">
        <v>9784</v>
      </c>
      <c r="AA2688" s="84"/>
      <c r="AB2688" s="84"/>
      <c r="AC2688" s="92" t="s">
        <v>13663</v>
      </c>
      <c r="AD2688" s="84"/>
      <c r="AE2688" s="84" t="b">
        <v>0</v>
      </c>
      <c r="AF2688" s="84">
        <v>0</v>
      </c>
      <c r="AG2688" s="92" t="s">
        <v>16467</v>
      </c>
      <c r="AH2688" s="84" t="b">
        <v>0</v>
      </c>
      <c r="AI2688" s="84" t="s">
        <v>16520</v>
      </c>
      <c r="AJ2688" s="84"/>
      <c r="AK2688" s="92" t="s">
        <v>16467</v>
      </c>
      <c r="AL2688" s="84" t="b">
        <v>0</v>
      </c>
      <c r="AM2688" s="84">
        <v>11</v>
      </c>
      <c r="AN2688" s="92" t="s">
        <v>16231</v>
      </c>
      <c r="AO2688" s="84" t="s">
        <v>16534</v>
      </c>
      <c r="AP2688" s="84" t="b">
        <v>0</v>
      </c>
      <c r="AQ2688" s="92" t="s">
        <v>16231</v>
      </c>
      <c r="AR2688" s="84" t="s">
        <v>179</v>
      </c>
      <c r="AS2688" s="84">
        <v>0</v>
      </c>
      <c r="AT2688" s="84">
        <v>0</v>
      </c>
      <c r="AU2688" s="84"/>
      <c r="AV2688" s="84"/>
      <c r="AW2688" s="84"/>
      <c r="AX2688" s="84"/>
      <c r="AY2688" s="84"/>
      <c r="AZ2688" s="84"/>
      <c r="BA2688" s="84"/>
      <c r="BB2688" s="84"/>
      <c r="BC2688">
        <v>1</v>
      </c>
      <c r="BD2688">
        <v>0</v>
      </c>
      <c r="BE2688">
        <v>0</v>
      </c>
      <c r="BF2688">
        <v>0</v>
      </c>
      <c r="BG2688">
        <v>1</v>
      </c>
      <c r="BH2688">
        <v>0</v>
      </c>
    </row>
    <row r="2689" spans="1:60" x14ac:dyDescent="0.3">
      <c r="A2689" s="69" t="s">
        <v>1018</v>
      </c>
      <c r="B2689" s="69" t="s">
        <v>1447</v>
      </c>
      <c r="C2689" s="70"/>
      <c r="D2689" s="71"/>
      <c r="E2689" s="72"/>
      <c r="F2689" s="73"/>
      <c r="G2689" s="70"/>
      <c r="H2689" s="74"/>
      <c r="I2689" s="75"/>
      <c r="J2689" s="75"/>
      <c r="K2689" s="36"/>
      <c r="L2689" s="82"/>
      <c r="M2689" s="82"/>
      <c r="N2689" s="77"/>
      <c r="O2689" s="84" t="s">
        <v>2169</v>
      </c>
      <c r="P2689" s="86">
        <v>43862.510092592594</v>
      </c>
      <c r="Q2689" s="84" t="s">
        <v>2226</v>
      </c>
      <c r="R2689" s="84"/>
      <c r="S2689" s="84"/>
      <c r="T2689" s="84"/>
      <c r="U2689" s="84"/>
      <c r="V2689" s="87" t="s">
        <v>3793</v>
      </c>
      <c r="W2689" s="86">
        <v>43862.510092592594</v>
      </c>
      <c r="X2689" s="90">
        <v>43862</v>
      </c>
      <c r="Y2689" s="92" t="s">
        <v>6014</v>
      </c>
      <c r="Z2689" s="87" t="s">
        <v>9785</v>
      </c>
      <c r="AA2689" s="84"/>
      <c r="AB2689" s="84"/>
      <c r="AC2689" s="92" t="s">
        <v>13664</v>
      </c>
      <c r="AD2689" s="84"/>
      <c r="AE2689" s="84" t="b">
        <v>0</v>
      </c>
      <c r="AF2689" s="84">
        <v>0</v>
      </c>
      <c r="AG2689" s="92" t="s">
        <v>16467</v>
      </c>
      <c r="AH2689" s="84" t="b">
        <v>0</v>
      </c>
      <c r="AI2689" s="84" t="s">
        <v>16520</v>
      </c>
      <c r="AJ2689" s="84"/>
      <c r="AK2689" s="92" t="s">
        <v>16467</v>
      </c>
      <c r="AL2689" s="84" t="b">
        <v>0</v>
      </c>
      <c r="AM2689" s="84">
        <v>66</v>
      </c>
      <c r="AN2689" s="92" t="s">
        <v>16308</v>
      </c>
      <c r="AO2689" s="84" t="s">
        <v>16535</v>
      </c>
      <c r="AP2689" s="84" t="b">
        <v>0</v>
      </c>
      <c r="AQ2689" s="92" t="s">
        <v>16308</v>
      </c>
      <c r="AR2689" s="84" t="s">
        <v>179</v>
      </c>
      <c r="AS2689" s="84">
        <v>0</v>
      </c>
      <c r="AT2689" s="84">
        <v>0</v>
      </c>
      <c r="AU2689" s="84"/>
      <c r="AV2689" s="84"/>
      <c r="AW2689" s="84"/>
      <c r="AX2689" s="84"/>
      <c r="AY2689" s="84"/>
      <c r="AZ2689" s="84"/>
      <c r="BA2689" s="84"/>
      <c r="BB2689" s="84"/>
      <c r="BC2689">
        <v>1</v>
      </c>
      <c r="BD2689">
        <v>0</v>
      </c>
      <c r="BE2689">
        <v>0</v>
      </c>
      <c r="BF2689">
        <v>0</v>
      </c>
      <c r="BG2689">
        <v>1</v>
      </c>
      <c r="BH2689">
        <v>0</v>
      </c>
    </row>
    <row r="2690" spans="1:60" x14ac:dyDescent="0.3">
      <c r="A2690" s="69" t="s">
        <v>1025</v>
      </c>
      <c r="B2690" s="69" t="s">
        <v>2126</v>
      </c>
      <c r="C2690" s="70"/>
      <c r="D2690" s="71"/>
      <c r="E2690" s="72"/>
      <c r="F2690" s="73"/>
      <c r="G2690" s="70"/>
      <c r="H2690" s="74"/>
      <c r="I2690" s="75"/>
      <c r="J2690" s="75"/>
      <c r="K2690" s="36"/>
      <c r="L2690" s="82"/>
      <c r="M2690" s="82"/>
      <c r="N2690" s="77"/>
      <c r="O2690" s="84" t="s">
        <v>2169</v>
      </c>
      <c r="P2690" s="86">
        <v>43862.510520833333</v>
      </c>
      <c r="Q2690" s="84" t="s">
        <v>2290</v>
      </c>
      <c r="R2690" s="84"/>
      <c r="S2690" s="84"/>
      <c r="T2690" s="84" t="s">
        <v>2883</v>
      </c>
      <c r="U2690" s="84"/>
      <c r="V2690" s="87" t="s">
        <v>3799</v>
      </c>
      <c r="W2690" s="86">
        <v>43862.510520833333</v>
      </c>
      <c r="X2690" s="90">
        <v>43862</v>
      </c>
      <c r="Y2690" s="92" t="s">
        <v>6023</v>
      </c>
      <c r="Z2690" s="87" t="s">
        <v>9794</v>
      </c>
      <c r="AA2690" s="84"/>
      <c r="AB2690" s="84"/>
      <c r="AC2690" s="92" t="s">
        <v>13673</v>
      </c>
      <c r="AD2690" s="84"/>
      <c r="AE2690" s="84" t="b">
        <v>0</v>
      </c>
      <c r="AF2690" s="84">
        <v>0</v>
      </c>
      <c r="AG2690" s="92" t="s">
        <v>16467</v>
      </c>
      <c r="AH2690" s="84" t="b">
        <v>0</v>
      </c>
      <c r="AI2690" s="84" t="s">
        <v>16520</v>
      </c>
      <c r="AJ2690" s="84"/>
      <c r="AK2690" s="92" t="s">
        <v>16467</v>
      </c>
      <c r="AL2690" s="84" t="b">
        <v>0</v>
      </c>
      <c r="AM2690" s="84">
        <v>72</v>
      </c>
      <c r="AN2690" s="92" t="s">
        <v>16431</v>
      </c>
      <c r="AO2690" s="84" t="s">
        <v>16534</v>
      </c>
      <c r="AP2690" s="84" t="b">
        <v>0</v>
      </c>
      <c r="AQ2690" s="92" t="s">
        <v>16431</v>
      </c>
      <c r="AR2690" s="84" t="s">
        <v>179</v>
      </c>
      <c r="AS2690" s="84">
        <v>0</v>
      </c>
      <c r="AT2690" s="84">
        <v>0</v>
      </c>
      <c r="AU2690" s="84"/>
      <c r="AV2690" s="84"/>
      <c r="AW2690" s="84"/>
      <c r="AX2690" s="84"/>
      <c r="AY2690" s="84"/>
      <c r="AZ2690" s="84"/>
      <c r="BA2690" s="84"/>
      <c r="BB2690" s="84"/>
      <c r="BC2690">
        <v>1</v>
      </c>
      <c r="BD2690">
        <v>0</v>
      </c>
      <c r="BE2690">
        <v>0</v>
      </c>
      <c r="BF2690">
        <v>0</v>
      </c>
      <c r="BG2690">
        <v>1</v>
      </c>
      <c r="BH2690">
        <v>0</v>
      </c>
    </row>
    <row r="2691" spans="1:60" x14ac:dyDescent="0.3">
      <c r="A2691" s="69" t="s">
        <v>1032</v>
      </c>
      <c r="B2691" s="69" t="s">
        <v>1735</v>
      </c>
      <c r="C2691" s="70"/>
      <c r="D2691" s="71"/>
      <c r="E2691" s="72"/>
      <c r="F2691" s="73"/>
      <c r="G2691" s="70"/>
      <c r="H2691" s="74"/>
      <c r="I2691" s="75"/>
      <c r="J2691" s="75"/>
      <c r="K2691" s="36"/>
      <c r="L2691" s="82"/>
      <c r="M2691" s="82"/>
      <c r="N2691" s="77"/>
      <c r="O2691" s="84" t="s">
        <v>2169</v>
      </c>
      <c r="P2691" s="86">
        <v>43862.510798611111</v>
      </c>
      <c r="Q2691" s="84" t="s">
        <v>2403</v>
      </c>
      <c r="R2691" s="84"/>
      <c r="S2691" s="84"/>
      <c r="T2691" s="84" t="s">
        <v>2883</v>
      </c>
      <c r="U2691" s="84"/>
      <c r="V2691" s="87" t="s">
        <v>3806</v>
      </c>
      <c r="W2691" s="86">
        <v>43862.510798611111</v>
      </c>
      <c r="X2691" s="90">
        <v>43862</v>
      </c>
      <c r="Y2691" s="92" t="s">
        <v>6032</v>
      </c>
      <c r="Z2691" s="87" t="s">
        <v>9803</v>
      </c>
      <c r="AA2691" s="84"/>
      <c r="AB2691" s="84"/>
      <c r="AC2691" s="92" t="s">
        <v>13682</v>
      </c>
      <c r="AD2691" s="84"/>
      <c r="AE2691" s="84" t="b">
        <v>0</v>
      </c>
      <c r="AF2691" s="84">
        <v>0</v>
      </c>
      <c r="AG2691" s="92" t="s">
        <v>16467</v>
      </c>
      <c r="AH2691" s="84" t="b">
        <v>0</v>
      </c>
      <c r="AI2691" s="84" t="s">
        <v>16521</v>
      </c>
      <c r="AJ2691" s="84"/>
      <c r="AK2691" s="92" t="s">
        <v>16467</v>
      </c>
      <c r="AL2691" s="84" t="b">
        <v>0</v>
      </c>
      <c r="AM2691" s="84">
        <v>16</v>
      </c>
      <c r="AN2691" s="92" t="s">
        <v>15178</v>
      </c>
      <c r="AO2691" s="84" t="s">
        <v>16534</v>
      </c>
      <c r="AP2691" s="84" t="b">
        <v>0</v>
      </c>
      <c r="AQ2691" s="92" t="s">
        <v>15178</v>
      </c>
      <c r="AR2691" s="84" t="s">
        <v>179</v>
      </c>
      <c r="AS2691" s="84">
        <v>0</v>
      </c>
      <c r="AT2691" s="84">
        <v>0</v>
      </c>
      <c r="AU2691" s="84"/>
      <c r="AV2691" s="84"/>
      <c r="AW2691" s="84"/>
      <c r="AX2691" s="84"/>
      <c r="AY2691" s="84"/>
      <c r="AZ2691" s="84"/>
      <c r="BA2691" s="84"/>
      <c r="BB2691" s="84"/>
      <c r="BC2691">
        <v>2</v>
      </c>
      <c r="BD2691">
        <v>0</v>
      </c>
      <c r="BE2691">
        <v>0</v>
      </c>
      <c r="BF2691">
        <v>0</v>
      </c>
      <c r="BG2691">
        <v>2</v>
      </c>
      <c r="BH2691">
        <v>0</v>
      </c>
    </row>
    <row r="2692" spans="1:60" x14ac:dyDescent="0.3">
      <c r="A2692" s="69" t="s">
        <v>1025</v>
      </c>
      <c r="B2692" s="69" t="s">
        <v>2078</v>
      </c>
      <c r="C2692" s="70"/>
      <c r="D2692" s="71"/>
      <c r="E2692" s="72"/>
      <c r="F2692" s="73"/>
      <c r="G2692" s="70"/>
      <c r="H2692" s="74"/>
      <c r="I2692" s="75"/>
      <c r="J2692" s="75"/>
      <c r="K2692" s="36"/>
      <c r="L2692" s="82"/>
      <c r="M2692" s="82"/>
      <c r="N2692" s="77"/>
      <c r="O2692" s="84" t="s">
        <v>2169</v>
      </c>
      <c r="P2692" s="86">
        <v>43862.510914351849</v>
      </c>
      <c r="Q2692" s="84" t="s">
        <v>2298</v>
      </c>
      <c r="R2692" s="84"/>
      <c r="S2692" s="84"/>
      <c r="T2692" s="84" t="s">
        <v>2890</v>
      </c>
      <c r="U2692" s="84"/>
      <c r="V2692" s="87" t="s">
        <v>3799</v>
      </c>
      <c r="W2692" s="86">
        <v>43862.510914351849</v>
      </c>
      <c r="X2692" s="90">
        <v>43862</v>
      </c>
      <c r="Y2692" s="92" t="s">
        <v>6024</v>
      </c>
      <c r="Z2692" s="87" t="s">
        <v>9795</v>
      </c>
      <c r="AA2692" s="84"/>
      <c r="AB2692" s="84"/>
      <c r="AC2692" s="92" t="s">
        <v>13674</v>
      </c>
      <c r="AD2692" s="84"/>
      <c r="AE2692" s="84" t="b">
        <v>0</v>
      </c>
      <c r="AF2692" s="84">
        <v>0</v>
      </c>
      <c r="AG2692" s="92" t="s">
        <v>16467</v>
      </c>
      <c r="AH2692" s="84" t="b">
        <v>0</v>
      </c>
      <c r="AI2692" s="84" t="s">
        <v>16520</v>
      </c>
      <c r="AJ2692" s="84"/>
      <c r="AK2692" s="92" t="s">
        <v>16467</v>
      </c>
      <c r="AL2692" s="84" t="b">
        <v>0</v>
      </c>
      <c r="AM2692" s="84">
        <v>66</v>
      </c>
      <c r="AN2692" s="92" t="s">
        <v>16225</v>
      </c>
      <c r="AO2692" s="84" t="s">
        <v>16534</v>
      </c>
      <c r="AP2692" s="84" t="b">
        <v>0</v>
      </c>
      <c r="AQ2692" s="92" t="s">
        <v>16225</v>
      </c>
      <c r="AR2692" s="84" t="s">
        <v>179</v>
      </c>
      <c r="AS2692" s="84">
        <v>0</v>
      </c>
      <c r="AT2692" s="84">
        <v>0</v>
      </c>
      <c r="AU2692" s="84"/>
      <c r="AV2692" s="84"/>
      <c r="AW2692" s="84"/>
      <c r="AX2692" s="84"/>
      <c r="AY2692" s="84"/>
      <c r="AZ2692" s="84"/>
      <c r="BA2692" s="84"/>
      <c r="BB2692" s="84"/>
      <c r="BC2692">
        <v>1</v>
      </c>
      <c r="BD2692">
        <v>0</v>
      </c>
      <c r="BE2692">
        <v>0</v>
      </c>
      <c r="BF2692">
        <v>0</v>
      </c>
      <c r="BG2692">
        <v>1</v>
      </c>
      <c r="BH2692">
        <v>0</v>
      </c>
    </row>
    <row r="2693" spans="1:60" x14ac:dyDescent="0.3">
      <c r="A2693" s="69" t="s">
        <v>1020</v>
      </c>
      <c r="B2693" s="69" t="s">
        <v>1019</v>
      </c>
      <c r="C2693" s="70"/>
      <c r="D2693" s="71"/>
      <c r="E2693" s="72"/>
      <c r="F2693" s="73"/>
      <c r="G2693" s="70"/>
      <c r="H2693" s="74"/>
      <c r="I2693" s="75"/>
      <c r="J2693" s="75"/>
      <c r="K2693" s="36"/>
      <c r="L2693" s="82"/>
      <c r="M2693" s="82"/>
      <c r="N2693" s="77"/>
      <c r="O2693" s="84" t="s">
        <v>2169</v>
      </c>
      <c r="P2693" s="86">
        <v>43862.511296296296</v>
      </c>
      <c r="Q2693" s="84" t="s">
        <v>2468</v>
      </c>
      <c r="R2693" s="84"/>
      <c r="S2693" s="84"/>
      <c r="T2693" s="84" t="s">
        <v>2883</v>
      </c>
      <c r="U2693" s="84"/>
      <c r="V2693" s="87" t="s">
        <v>3795</v>
      </c>
      <c r="W2693" s="86">
        <v>43862.511296296296</v>
      </c>
      <c r="X2693" s="90">
        <v>43862</v>
      </c>
      <c r="Y2693" s="92" t="s">
        <v>6016</v>
      </c>
      <c r="Z2693" s="87" t="s">
        <v>9787</v>
      </c>
      <c r="AA2693" s="84"/>
      <c r="AB2693" s="84"/>
      <c r="AC2693" s="92" t="s">
        <v>13666</v>
      </c>
      <c r="AD2693" s="84"/>
      <c r="AE2693" s="84" t="b">
        <v>0</v>
      </c>
      <c r="AF2693" s="84">
        <v>0</v>
      </c>
      <c r="AG2693" s="92" t="s">
        <v>16467</v>
      </c>
      <c r="AH2693" s="84" t="b">
        <v>0</v>
      </c>
      <c r="AI2693" s="84" t="s">
        <v>16520</v>
      </c>
      <c r="AJ2693" s="84"/>
      <c r="AK2693" s="92" t="s">
        <v>16467</v>
      </c>
      <c r="AL2693" s="84" t="b">
        <v>0</v>
      </c>
      <c r="AM2693" s="84">
        <v>4</v>
      </c>
      <c r="AN2693" s="92" t="s">
        <v>13665</v>
      </c>
      <c r="AO2693" s="84" t="s">
        <v>16534</v>
      </c>
      <c r="AP2693" s="84" t="b">
        <v>0</v>
      </c>
      <c r="AQ2693" s="92" t="s">
        <v>13665</v>
      </c>
      <c r="AR2693" s="84" t="s">
        <v>179</v>
      </c>
      <c r="AS2693" s="84">
        <v>0</v>
      </c>
      <c r="AT2693" s="84">
        <v>0</v>
      </c>
      <c r="AU2693" s="84"/>
      <c r="AV2693" s="84"/>
      <c r="AW2693" s="84"/>
      <c r="AX2693" s="84"/>
      <c r="AY2693" s="84"/>
      <c r="AZ2693" s="84"/>
      <c r="BA2693" s="84"/>
      <c r="BB2693" s="84"/>
      <c r="BC2693">
        <v>1</v>
      </c>
      <c r="BD2693">
        <v>0</v>
      </c>
      <c r="BE2693">
        <v>0</v>
      </c>
      <c r="BF2693">
        <v>0</v>
      </c>
      <c r="BG2693">
        <v>1</v>
      </c>
      <c r="BH2693">
        <v>0</v>
      </c>
    </row>
    <row r="2694" spans="1:60" x14ac:dyDescent="0.3">
      <c r="A2694" s="69" t="s">
        <v>1021</v>
      </c>
      <c r="B2694" s="69" t="s">
        <v>1021</v>
      </c>
      <c r="C2694" s="70"/>
      <c r="D2694" s="71"/>
      <c r="E2694" s="72"/>
      <c r="F2694" s="73"/>
      <c r="G2694" s="70"/>
      <c r="H2694" s="74"/>
      <c r="I2694" s="75"/>
      <c r="J2694" s="75"/>
      <c r="K2694" s="36"/>
      <c r="L2694" s="82"/>
      <c r="M2694" s="82"/>
      <c r="N2694" s="77"/>
      <c r="O2694" s="84" t="s">
        <v>179</v>
      </c>
      <c r="P2694" s="86">
        <v>43862.511736111112</v>
      </c>
      <c r="Q2694" s="84" t="s">
        <v>2469</v>
      </c>
      <c r="R2694" s="84"/>
      <c r="S2694" s="84"/>
      <c r="T2694" s="84" t="s">
        <v>2921</v>
      </c>
      <c r="U2694" s="84"/>
      <c r="V2694" s="87" t="s">
        <v>3796</v>
      </c>
      <c r="W2694" s="86">
        <v>43862.511736111112</v>
      </c>
      <c r="X2694" s="90">
        <v>43862</v>
      </c>
      <c r="Y2694" s="92" t="s">
        <v>6017</v>
      </c>
      <c r="Z2694" s="87" t="s">
        <v>9788</v>
      </c>
      <c r="AA2694" s="84"/>
      <c r="AB2694" s="84"/>
      <c r="AC2694" s="92" t="s">
        <v>13667</v>
      </c>
      <c r="AD2694" s="84"/>
      <c r="AE2694" s="84" t="b">
        <v>0</v>
      </c>
      <c r="AF2694" s="84">
        <v>2</v>
      </c>
      <c r="AG2694" s="92" t="s">
        <v>16467</v>
      </c>
      <c r="AH2694" s="84" t="b">
        <v>0</v>
      </c>
      <c r="AI2694" s="84" t="s">
        <v>16520</v>
      </c>
      <c r="AJ2694" s="84"/>
      <c r="AK2694" s="92" t="s">
        <v>16467</v>
      </c>
      <c r="AL2694" s="84" t="b">
        <v>0</v>
      </c>
      <c r="AM2694" s="84">
        <v>0</v>
      </c>
      <c r="AN2694" s="92" t="s">
        <v>16467</v>
      </c>
      <c r="AO2694" s="84" t="s">
        <v>16535</v>
      </c>
      <c r="AP2694" s="84" t="b">
        <v>0</v>
      </c>
      <c r="AQ2694" s="92" t="s">
        <v>13667</v>
      </c>
      <c r="AR2694" s="84" t="s">
        <v>179</v>
      </c>
      <c r="AS2694" s="84">
        <v>0</v>
      </c>
      <c r="AT2694" s="84">
        <v>0</v>
      </c>
      <c r="AU2694" s="84"/>
      <c r="AV2694" s="84"/>
      <c r="AW2694" s="84"/>
      <c r="AX2694" s="84"/>
      <c r="AY2694" s="84"/>
      <c r="AZ2694" s="84"/>
      <c r="BA2694" s="84"/>
      <c r="BB2694" s="84"/>
      <c r="BC2694">
        <v>1</v>
      </c>
      <c r="BD2694">
        <v>0</v>
      </c>
      <c r="BE2694">
        <v>0</v>
      </c>
      <c r="BF2694">
        <v>1</v>
      </c>
      <c r="BG2694">
        <v>0</v>
      </c>
      <c r="BH2694">
        <v>0</v>
      </c>
    </row>
    <row r="2695" spans="1:60" x14ac:dyDescent="0.3">
      <c r="A2695" s="69" t="s">
        <v>2015</v>
      </c>
      <c r="B2695" s="69" t="s">
        <v>2118</v>
      </c>
      <c r="C2695" s="70"/>
      <c r="D2695" s="71"/>
      <c r="E2695" s="72"/>
      <c r="F2695" s="73"/>
      <c r="G2695" s="70"/>
      <c r="H2695" s="74"/>
      <c r="I2695" s="75"/>
      <c r="J2695" s="75"/>
      <c r="K2695" s="36"/>
      <c r="L2695" s="82"/>
      <c r="M2695" s="82"/>
      <c r="N2695" s="77"/>
      <c r="O2695" s="84" t="s">
        <v>2169</v>
      </c>
      <c r="P2695" s="86">
        <v>43862.511736111112</v>
      </c>
      <c r="Q2695" s="84" t="s">
        <v>2321</v>
      </c>
      <c r="R2695" s="84"/>
      <c r="S2695" s="84"/>
      <c r="T2695" s="84" t="s">
        <v>2873</v>
      </c>
      <c r="U2695" s="84"/>
      <c r="V2695" s="87" t="s">
        <v>4706</v>
      </c>
      <c r="W2695" s="86">
        <v>43862.511736111112</v>
      </c>
      <c r="X2695" s="90">
        <v>43862</v>
      </c>
      <c r="Y2695" s="92" t="s">
        <v>6017</v>
      </c>
      <c r="Z2695" s="87" t="s">
        <v>12121</v>
      </c>
      <c r="AA2695" s="84"/>
      <c r="AB2695" s="84"/>
      <c r="AC2695" s="92" t="s">
        <v>16039</v>
      </c>
      <c r="AD2695" s="84"/>
      <c r="AE2695" s="84" t="b">
        <v>0</v>
      </c>
      <c r="AF2695" s="84">
        <v>0</v>
      </c>
      <c r="AG2695" s="92" t="s">
        <v>16467</v>
      </c>
      <c r="AH2695" s="84" t="b">
        <v>0</v>
      </c>
      <c r="AI2695" s="84" t="s">
        <v>16520</v>
      </c>
      <c r="AJ2695" s="84"/>
      <c r="AK2695" s="92" t="s">
        <v>16467</v>
      </c>
      <c r="AL2695" s="84" t="b">
        <v>0</v>
      </c>
      <c r="AM2695" s="84">
        <v>85</v>
      </c>
      <c r="AN2695" s="92" t="s">
        <v>16409</v>
      </c>
      <c r="AO2695" s="84" t="s">
        <v>16534</v>
      </c>
      <c r="AP2695" s="84" t="b">
        <v>0</v>
      </c>
      <c r="AQ2695" s="92" t="s">
        <v>16409</v>
      </c>
      <c r="AR2695" s="84" t="s">
        <v>179</v>
      </c>
      <c r="AS2695" s="84">
        <v>0</v>
      </c>
      <c r="AT2695" s="84">
        <v>0</v>
      </c>
      <c r="AU2695" s="84"/>
      <c r="AV2695" s="84"/>
      <c r="AW2695" s="84"/>
      <c r="AX2695" s="84"/>
      <c r="AY2695" s="84"/>
      <c r="AZ2695" s="84"/>
      <c r="BA2695" s="84"/>
      <c r="BB2695" s="84"/>
      <c r="BC2695">
        <v>1</v>
      </c>
      <c r="BD2695">
        <v>0</v>
      </c>
      <c r="BE2695">
        <v>0</v>
      </c>
      <c r="BF2695">
        <v>0</v>
      </c>
      <c r="BG2695">
        <v>1</v>
      </c>
      <c r="BH2695">
        <v>0</v>
      </c>
    </row>
    <row r="2696" spans="1:60" x14ac:dyDescent="0.3">
      <c r="A2696" s="69" t="s">
        <v>1022</v>
      </c>
      <c r="B2696" s="69" t="s">
        <v>2145</v>
      </c>
      <c r="C2696" s="70"/>
      <c r="D2696" s="71"/>
      <c r="E2696" s="72"/>
      <c r="F2696" s="73"/>
      <c r="G2696" s="70"/>
      <c r="H2696" s="74"/>
      <c r="I2696" s="75"/>
      <c r="J2696" s="75"/>
      <c r="K2696" s="36"/>
      <c r="L2696" s="82"/>
      <c r="M2696" s="82"/>
      <c r="N2696" s="77"/>
      <c r="O2696" s="84" t="s">
        <v>2168</v>
      </c>
      <c r="P2696" s="86">
        <v>43862.511828703704</v>
      </c>
      <c r="Q2696" s="84" t="s">
        <v>2299</v>
      </c>
      <c r="R2696" s="84"/>
      <c r="S2696" s="84"/>
      <c r="T2696" s="84"/>
      <c r="U2696" s="84"/>
      <c r="V2696" s="87" t="s">
        <v>3797</v>
      </c>
      <c r="W2696" s="86">
        <v>43862.511828703704</v>
      </c>
      <c r="X2696" s="90">
        <v>43862</v>
      </c>
      <c r="Y2696" s="92" t="s">
        <v>6020</v>
      </c>
      <c r="Z2696" s="87" t="s">
        <v>9791</v>
      </c>
      <c r="AA2696" s="84"/>
      <c r="AB2696" s="84"/>
      <c r="AC2696" s="92" t="s">
        <v>13670</v>
      </c>
      <c r="AD2696" s="84"/>
      <c r="AE2696" s="84" t="b">
        <v>0</v>
      </c>
      <c r="AF2696" s="84">
        <v>0</v>
      </c>
      <c r="AG2696" s="92" t="s">
        <v>16467</v>
      </c>
      <c r="AH2696" s="84" t="b">
        <v>0</v>
      </c>
      <c r="AI2696" s="84" t="s">
        <v>16520</v>
      </c>
      <c r="AJ2696" s="84"/>
      <c r="AK2696" s="92" t="s">
        <v>16467</v>
      </c>
      <c r="AL2696" s="84" t="b">
        <v>0</v>
      </c>
      <c r="AM2696" s="84">
        <v>118</v>
      </c>
      <c r="AN2696" s="92" t="s">
        <v>16294</v>
      </c>
      <c r="AO2696" s="84" t="s">
        <v>16534</v>
      </c>
      <c r="AP2696" s="84" t="b">
        <v>0</v>
      </c>
      <c r="AQ2696" s="92" t="s">
        <v>16294</v>
      </c>
      <c r="AR2696" s="84" t="s">
        <v>179</v>
      </c>
      <c r="AS2696" s="84">
        <v>0</v>
      </c>
      <c r="AT2696" s="84">
        <v>0</v>
      </c>
      <c r="AU2696" s="84"/>
      <c r="AV2696" s="84"/>
      <c r="AW2696" s="84"/>
      <c r="AX2696" s="84"/>
      <c r="AY2696" s="84"/>
      <c r="AZ2696" s="84"/>
      <c r="BA2696" s="84"/>
      <c r="BB2696" s="84"/>
      <c r="BC2696">
        <v>1</v>
      </c>
      <c r="BD2696">
        <v>0</v>
      </c>
      <c r="BE2696">
        <v>1</v>
      </c>
      <c r="BF2696">
        <v>0</v>
      </c>
      <c r="BG2696">
        <v>0</v>
      </c>
      <c r="BH2696">
        <v>0</v>
      </c>
    </row>
    <row r="2697" spans="1:60" x14ac:dyDescent="0.3">
      <c r="A2697" s="69" t="s">
        <v>1023</v>
      </c>
      <c r="B2697" s="69" t="s">
        <v>2015</v>
      </c>
      <c r="C2697" s="70"/>
      <c r="D2697" s="71"/>
      <c r="E2697" s="72"/>
      <c r="F2697" s="73"/>
      <c r="G2697" s="70"/>
      <c r="H2697" s="74"/>
      <c r="I2697" s="75"/>
      <c r="J2697" s="75"/>
      <c r="K2697" s="36"/>
      <c r="L2697" s="82"/>
      <c r="M2697" s="82"/>
      <c r="N2697" s="77"/>
      <c r="O2697" s="84" t="s">
        <v>2169</v>
      </c>
      <c r="P2697" s="86">
        <v>43862.512175925927</v>
      </c>
      <c r="Q2697" s="84" t="s">
        <v>2383</v>
      </c>
      <c r="R2697" s="84"/>
      <c r="S2697" s="84"/>
      <c r="T2697" s="84"/>
      <c r="U2697" s="84"/>
      <c r="V2697" s="87" t="s">
        <v>3798</v>
      </c>
      <c r="W2697" s="86">
        <v>43862.512175925927</v>
      </c>
      <c r="X2697" s="90">
        <v>43862</v>
      </c>
      <c r="Y2697" s="92" t="s">
        <v>6021</v>
      </c>
      <c r="Z2697" s="87" t="s">
        <v>9792</v>
      </c>
      <c r="AA2697" s="84"/>
      <c r="AB2697" s="84"/>
      <c r="AC2697" s="92" t="s">
        <v>13671</v>
      </c>
      <c r="AD2697" s="84"/>
      <c r="AE2697" s="84" t="b">
        <v>0</v>
      </c>
      <c r="AF2697" s="84">
        <v>0</v>
      </c>
      <c r="AG2697" s="92" t="s">
        <v>16467</v>
      </c>
      <c r="AH2697" s="84" t="b">
        <v>0</v>
      </c>
      <c r="AI2697" s="84" t="s">
        <v>16520</v>
      </c>
      <c r="AJ2697" s="84"/>
      <c r="AK2697" s="92" t="s">
        <v>16467</v>
      </c>
      <c r="AL2697" s="84" t="b">
        <v>0</v>
      </c>
      <c r="AM2697" s="84">
        <v>22</v>
      </c>
      <c r="AN2697" s="92" t="s">
        <v>16038</v>
      </c>
      <c r="AO2697" s="84" t="s">
        <v>16534</v>
      </c>
      <c r="AP2697" s="84" t="b">
        <v>0</v>
      </c>
      <c r="AQ2697" s="92" t="s">
        <v>16038</v>
      </c>
      <c r="AR2697" s="84" t="s">
        <v>179</v>
      </c>
      <c r="AS2697" s="84">
        <v>0</v>
      </c>
      <c r="AT2697" s="84">
        <v>0</v>
      </c>
      <c r="AU2697" s="84"/>
      <c r="AV2697" s="84"/>
      <c r="AW2697" s="84"/>
      <c r="AX2697" s="84"/>
      <c r="AY2697" s="84"/>
      <c r="AZ2697" s="84"/>
      <c r="BA2697" s="84"/>
      <c r="BB2697" s="84"/>
      <c r="BC2697">
        <v>1</v>
      </c>
      <c r="BD2697">
        <v>0</v>
      </c>
      <c r="BE2697">
        <v>0</v>
      </c>
      <c r="BF2697">
        <v>0</v>
      </c>
      <c r="BG2697">
        <v>1</v>
      </c>
      <c r="BH2697">
        <v>0</v>
      </c>
    </row>
    <row r="2698" spans="1:60" x14ac:dyDescent="0.3">
      <c r="A2698" s="69" t="s">
        <v>1024</v>
      </c>
      <c r="B2698" s="69" t="s">
        <v>2036</v>
      </c>
      <c r="C2698" s="70"/>
      <c r="D2698" s="71"/>
      <c r="E2698" s="72"/>
      <c r="F2698" s="73"/>
      <c r="G2698" s="70"/>
      <c r="H2698" s="74"/>
      <c r="I2698" s="75"/>
      <c r="J2698" s="75"/>
      <c r="K2698" s="36"/>
      <c r="L2698" s="82"/>
      <c r="M2698" s="82"/>
      <c r="N2698" s="77"/>
      <c r="O2698" s="84" t="s">
        <v>2169</v>
      </c>
      <c r="P2698" s="86">
        <v>43862.512337962966</v>
      </c>
      <c r="Q2698" s="84" t="s">
        <v>2448</v>
      </c>
      <c r="R2698" s="84"/>
      <c r="S2698" s="84"/>
      <c r="T2698" s="84" t="s">
        <v>2873</v>
      </c>
      <c r="U2698" s="87" t="s">
        <v>2985</v>
      </c>
      <c r="V2698" s="87" t="s">
        <v>2985</v>
      </c>
      <c r="W2698" s="86">
        <v>43862.512337962966</v>
      </c>
      <c r="X2698" s="90">
        <v>43862</v>
      </c>
      <c r="Y2698" s="92" t="s">
        <v>6022</v>
      </c>
      <c r="Z2698" s="87" t="s">
        <v>9793</v>
      </c>
      <c r="AA2698" s="84"/>
      <c r="AB2698" s="84"/>
      <c r="AC2698" s="92" t="s">
        <v>13672</v>
      </c>
      <c r="AD2698" s="84"/>
      <c r="AE2698" s="84" t="b">
        <v>0</v>
      </c>
      <c r="AF2698" s="84">
        <v>0</v>
      </c>
      <c r="AG2698" s="92" t="s">
        <v>16467</v>
      </c>
      <c r="AH2698" s="84" t="b">
        <v>0</v>
      </c>
      <c r="AI2698" s="84" t="s">
        <v>16521</v>
      </c>
      <c r="AJ2698" s="84"/>
      <c r="AK2698" s="92" t="s">
        <v>16467</v>
      </c>
      <c r="AL2698" s="84" t="b">
        <v>0</v>
      </c>
      <c r="AM2698" s="84">
        <v>27</v>
      </c>
      <c r="AN2698" s="92" t="s">
        <v>16110</v>
      </c>
      <c r="AO2698" s="84" t="s">
        <v>16537</v>
      </c>
      <c r="AP2698" s="84" t="b">
        <v>0</v>
      </c>
      <c r="AQ2698" s="92" t="s">
        <v>16110</v>
      </c>
      <c r="AR2698" s="84" t="s">
        <v>179</v>
      </c>
      <c r="AS2698" s="84">
        <v>0</v>
      </c>
      <c r="AT2698" s="84">
        <v>0</v>
      </c>
      <c r="AU2698" s="84"/>
      <c r="AV2698" s="84"/>
      <c r="AW2698" s="84"/>
      <c r="AX2698" s="84"/>
      <c r="AY2698" s="84"/>
      <c r="AZ2698" s="84"/>
      <c r="BA2698" s="84"/>
      <c r="BB2698" s="84"/>
      <c r="BC2698">
        <v>1</v>
      </c>
      <c r="BD2698">
        <v>0</v>
      </c>
      <c r="BE2698">
        <v>0</v>
      </c>
      <c r="BF2698">
        <v>0</v>
      </c>
      <c r="BG2698">
        <v>1</v>
      </c>
      <c r="BH2698">
        <v>0</v>
      </c>
    </row>
    <row r="2699" spans="1:60" x14ac:dyDescent="0.3">
      <c r="A2699" s="69" t="s">
        <v>1025</v>
      </c>
      <c r="B2699" s="69" t="s">
        <v>2076</v>
      </c>
      <c r="C2699" s="70"/>
      <c r="D2699" s="71"/>
      <c r="E2699" s="72"/>
      <c r="F2699" s="73"/>
      <c r="G2699" s="70"/>
      <c r="H2699" s="74"/>
      <c r="I2699" s="75"/>
      <c r="J2699" s="75"/>
      <c r="K2699" s="36"/>
      <c r="L2699" s="82"/>
      <c r="M2699" s="82"/>
      <c r="N2699" s="77"/>
      <c r="O2699" s="84" t="s">
        <v>2169</v>
      </c>
      <c r="P2699" s="86">
        <v>43862.512465277781</v>
      </c>
      <c r="Q2699" s="84" t="s">
        <v>2456</v>
      </c>
      <c r="R2699" s="84"/>
      <c r="S2699" s="84"/>
      <c r="T2699" s="84" t="s">
        <v>2883</v>
      </c>
      <c r="U2699" s="84"/>
      <c r="V2699" s="87" t="s">
        <v>3799</v>
      </c>
      <c r="W2699" s="86">
        <v>43862.512465277781</v>
      </c>
      <c r="X2699" s="90">
        <v>43862</v>
      </c>
      <c r="Y2699" s="92" t="s">
        <v>6025</v>
      </c>
      <c r="Z2699" s="87" t="s">
        <v>9796</v>
      </c>
      <c r="AA2699" s="84"/>
      <c r="AB2699" s="84"/>
      <c r="AC2699" s="92" t="s">
        <v>13675</v>
      </c>
      <c r="AD2699" s="84"/>
      <c r="AE2699" s="84" t="b">
        <v>0</v>
      </c>
      <c r="AF2699" s="84">
        <v>0</v>
      </c>
      <c r="AG2699" s="92" t="s">
        <v>16467</v>
      </c>
      <c r="AH2699" s="84" t="b">
        <v>0</v>
      </c>
      <c r="AI2699" s="84" t="s">
        <v>16520</v>
      </c>
      <c r="AJ2699" s="84"/>
      <c r="AK2699" s="92" t="s">
        <v>16467</v>
      </c>
      <c r="AL2699" s="84" t="b">
        <v>0</v>
      </c>
      <c r="AM2699" s="84">
        <v>29</v>
      </c>
      <c r="AN2699" s="92" t="s">
        <v>16347</v>
      </c>
      <c r="AO2699" s="84" t="s">
        <v>16534</v>
      </c>
      <c r="AP2699" s="84" t="b">
        <v>0</v>
      </c>
      <c r="AQ2699" s="92" t="s">
        <v>16347</v>
      </c>
      <c r="AR2699" s="84" t="s">
        <v>179</v>
      </c>
      <c r="AS2699" s="84">
        <v>0</v>
      </c>
      <c r="AT2699" s="84">
        <v>0</v>
      </c>
      <c r="AU2699" s="84"/>
      <c r="AV2699" s="84"/>
      <c r="AW2699" s="84"/>
      <c r="AX2699" s="84"/>
      <c r="AY2699" s="84"/>
      <c r="AZ2699" s="84"/>
      <c r="BA2699" s="84"/>
      <c r="BB2699" s="84"/>
      <c r="BC2699">
        <v>1</v>
      </c>
      <c r="BD2699">
        <v>0</v>
      </c>
      <c r="BE2699">
        <v>0</v>
      </c>
      <c r="BF2699">
        <v>0</v>
      </c>
      <c r="BG2699">
        <v>1</v>
      </c>
      <c r="BH2699">
        <v>0</v>
      </c>
    </row>
    <row r="2700" spans="1:60" x14ac:dyDescent="0.3">
      <c r="A2700" s="69" t="s">
        <v>1056</v>
      </c>
      <c r="B2700" s="69" t="s">
        <v>1069</v>
      </c>
      <c r="C2700" s="70"/>
      <c r="D2700" s="71"/>
      <c r="E2700" s="72"/>
      <c r="F2700" s="73"/>
      <c r="G2700" s="70"/>
      <c r="H2700" s="74"/>
      <c r="I2700" s="75"/>
      <c r="J2700" s="75"/>
      <c r="K2700" s="36"/>
      <c r="L2700" s="82"/>
      <c r="M2700" s="82"/>
      <c r="N2700" s="77"/>
      <c r="O2700" s="84" t="s">
        <v>2169</v>
      </c>
      <c r="P2700" s="86">
        <v>43862.51290509259</v>
      </c>
      <c r="Q2700" s="84" t="s">
        <v>2482</v>
      </c>
      <c r="R2700" s="84"/>
      <c r="S2700" s="84"/>
      <c r="T2700" s="84" t="s">
        <v>2890</v>
      </c>
      <c r="U2700" s="84"/>
      <c r="V2700" s="87" t="s">
        <v>3829</v>
      </c>
      <c r="W2700" s="86">
        <v>43862.51290509259</v>
      </c>
      <c r="X2700" s="90">
        <v>43862</v>
      </c>
      <c r="Y2700" s="92" t="s">
        <v>6074</v>
      </c>
      <c r="Z2700" s="87" t="s">
        <v>9845</v>
      </c>
      <c r="AA2700" s="84"/>
      <c r="AB2700" s="84"/>
      <c r="AC2700" s="92" t="s">
        <v>13724</v>
      </c>
      <c r="AD2700" s="84"/>
      <c r="AE2700" s="84" t="b">
        <v>0</v>
      </c>
      <c r="AF2700" s="84">
        <v>0</v>
      </c>
      <c r="AG2700" s="92" t="s">
        <v>16467</v>
      </c>
      <c r="AH2700" s="84" t="b">
        <v>0</v>
      </c>
      <c r="AI2700" s="84" t="s">
        <v>16520</v>
      </c>
      <c r="AJ2700" s="84"/>
      <c r="AK2700" s="92" t="s">
        <v>16467</v>
      </c>
      <c r="AL2700" s="84" t="b">
        <v>0</v>
      </c>
      <c r="AM2700" s="84">
        <v>2</v>
      </c>
      <c r="AN2700" s="92" t="s">
        <v>13723</v>
      </c>
      <c r="AO2700" s="84" t="s">
        <v>16534</v>
      </c>
      <c r="AP2700" s="84" t="b">
        <v>0</v>
      </c>
      <c r="AQ2700" s="92" t="s">
        <v>13723</v>
      </c>
      <c r="AR2700" s="84" t="s">
        <v>179</v>
      </c>
      <c r="AS2700" s="84">
        <v>0</v>
      </c>
      <c r="AT2700" s="84">
        <v>0</v>
      </c>
      <c r="AU2700" s="84"/>
      <c r="AV2700" s="84"/>
      <c r="AW2700" s="84"/>
      <c r="AX2700" s="84"/>
      <c r="AY2700" s="84"/>
      <c r="AZ2700" s="84"/>
      <c r="BA2700" s="84"/>
      <c r="BB2700" s="84"/>
      <c r="BC2700">
        <v>1</v>
      </c>
      <c r="BD2700">
        <v>0</v>
      </c>
      <c r="BE2700">
        <v>0</v>
      </c>
      <c r="BF2700">
        <v>0</v>
      </c>
      <c r="BG2700">
        <v>1</v>
      </c>
      <c r="BH2700">
        <v>0</v>
      </c>
    </row>
    <row r="2701" spans="1:60" x14ac:dyDescent="0.3">
      <c r="A2701" s="69" t="s">
        <v>2119</v>
      </c>
      <c r="B2701" s="69" t="s">
        <v>2118</v>
      </c>
      <c r="C2701" s="70"/>
      <c r="D2701" s="71"/>
      <c r="E2701" s="72"/>
      <c r="F2701" s="73"/>
      <c r="G2701" s="70"/>
      <c r="H2701" s="74"/>
      <c r="I2701" s="75"/>
      <c r="J2701" s="75"/>
      <c r="K2701" s="36"/>
      <c r="L2701" s="82"/>
      <c r="M2701" s="82"/>
      <c r="N2701" s="77"/>
      <c r="O2701" s="84" t="s">
        <v>2169</v>
      </c>
      <c r="P2701" s="86">
        <v>43862.512928240743</v>
      </c>
      <c r="Q2701" s="84" t="s">
        <v>2406</v>
      </c>
      <c r="R2701" s="84"/>
      <c r="S2701" s="84"/>
      <c r="T2701" s="84" t="s">
        <v>2883</v>
      </c>
      <c r="U2701" s="84"/>
      <c r="V2701" s="87" t="s">
        <v>4804</v>
      </c>
      <c r="W2701" s="86">
        <v>43862.512928240743</v>
      </c>
      <c r="X2701" s="90">
        <v>43862</v>
      </c>
      <c r="Y2701" s="92" t="s">
        <v>8569</v>
      </c>
      <c r="Z2701" s="87" t="s">
        <v>12443</v>
      </c>
      <c r="AA2701" s="84"/>
      <c r="AB2701" s="84"/>
      <c r="AC2701" s="92" t="s">
        <v>16412</v>
      </c>
      <c r="AD2701" s="84"/>
      <c r="AE2701" s="84" t="b">
        <v>0</v>
      </c>
      <c r="AF2701" s="84">
        <v>0</v>
      </c>
      <c r="AG2701" s="92" t="s">
        <v>16467</v>
      </c>
      <c r="AH2701" s="84" t="b">
        <v>0</v>
      </c>
      <c r="AI2701" s="84" t="s">
        <v>16520</v>
      </c>
      <c r="AJ2701" s="84"/>
      <c r="AK2701" s="92" t="s">
        <v>16467</v>
      </c>
      <c r="AL2701" s="84" t="b">
        <v>0</v>
      </c>
      <c r="AM2701" s="84">
        <v>44</v>
      </c>
      <c r="AN2701" s="92" t="s">
        <v>16410</v>
      </c>
      <c r="AO2701" s="84" t="s">
        <v>16534</v>
      </c>
      <c r="AP2701" s="84" t="b">
        <v>0</v>
      </c>
      <c r="AQ2701" s="92" t="s">
        <v>16410</v>
      </c>
      <c r="AR2701" s="84" t="s">
        <v>179</v>
      </c>
      <c r="AS2701" s="84">
        <v>0</v>
      </c>
      <c r="AT2701" s="84">
        <v>0</v>
      </c>
      <c r="AU2701" s="84"/>
      <c r="AV2701" s="84"/>
      <c r="AW2701" s="84"/>
      <c r="AX2701" s="84"/>
      <c r="AY2701" s="84"/>
      <c r="AZ2701" s="84"/>
      <c r="BA2701" s="84"/>
      <c r="BB2701" s="84"/>
      <c r="BC2701">
        <v>1</v>
      </c>
      <c r="BD2701">
        <v>0</v>
      </c>
      <c r="BE2701">
        <v>0</v>
      </c>
      <c r="BF2701">
        <v>0</v>
      </c>
      <c r="BG2701">
        <v>1</v>
      </c>
      <c r="BH2701">
        <v>0</v>
      </c>
    </row>
    <row r="2702" spans="1:60" x14ac:dyDescent="0.3">
      <c r="A2702" s="69" t="s">
        <v>1056</v>
      </c>
      <c r="B2702" s="69" t="s">
        <v>2077</v>
      </c>
      <c r="C2702" s="70"/>
      <c r="D2702" s="71"/>
      <c r="E2702" s="72"/>
      <c r="F2702" s="73"/>
      <c r="G2702" s="70"/>
      <c r="H2702" s="74"/>
      <c r="I2702" s="75"/>
      <c r="J2702" s="75"/>
      <c r="K2702" s="36"/>
      <c r="L2702" s="82"/>
      <c r="M2702" s="82"/>
      <c r="N2702" s="77"/>
      <c r="O2702" s="84" t="s">
        <v>2169</v>
      </c>
      <c r="P2702" s="86">
        <v>43862.513009259259</v>
      </c>
      <c r="Q2702" s="84" t="s">
        <v>2301</v>
      </c>
      <c r="R2702" s="84"/>
      <c r="S2702" s="84"/>
      <c r="T2702" s="84" t="s">
        <v>2873</v>
      </c>
      <c r="U2702" s="84"/>
      <c r="V2702" s="87" t="s">
        <v>3829</v>
      </c>
      <c r="W2702" s="86">
        <v>43862.513009259259</v>
      </c>
      <c r="X2702" s="90">
        <v>43862</v>
      </c>
      <c r="Y2702" s="92" t="s">
        <v>8418</v>
      </c>
      <c r="Z2702" s="87" t="s">
        <v>12285</v>
      </c>
      <c r="AA2702" s="84"/>
      <c r="AB2702" s="84"/>
      <c r="AC2702" s="92" t="s">
        <v>16213</v>
      </c>
      <c r="AD2702" s="84"/>
      <c r="AE2702" s="84" t="b">
        <v>0</v>
      </c>
      <c r="AF2702" s="84">
        <v>0</v>
      </c>
      <c r="AG2702" s="92" t="s">
        <v>16467</v>
      </c>
      <c r="AH2702" s="84" t="b">
        <v>0</v>
      </c>
      <c r="AI2702" s="84" t="s">
        <v>16520</v>
      </c>
      <c r="AJ2702" s="84"/>
      <c r="AK2702" s="92" t="s">
        <v>16467</v>
      </c>
      <c r="AL2702" s="84" t="b">
        <v>0</v>
      </c>
      <c r="AM2702" s="84">
        <v>56</v>
      </c>
      <c r="AN2702" s="92" t="s">
        <v>16433</v>
      </c>
      <c r="AO2702" s="84" t="s">
        <v>16534</v>
      </c>
      <c r="AP2702" s="84" t="b">
        <v>0</v>
      </c>
      <c r="AQ2702" s="92" t="s">
        <v>16433</v>
      </c>
      <c r="AR2702" s="84" t="s">
        <v>179</v>
      </c>
      <c r="AS2702" s="84">
        <v>0</v>
      </c>
      <c r="AT2702" s="84">
        <v>0</v>
      </c>
      <c r="AU2702" s="84"/>
      <c r="AV2702" s="84"/>
      <c r="AW2702" s="84"/>
      <c r="AX2702" s="84"/>
      <c r="AY2702" s="84"/>
      <c r="AZ2702" s="84"/>
      <c r="BA2702" s="84"/>
      <c r="BB2702" s="84"/>
      <c r="BC2702">
        <v>1</v>
      </c>
      <c r="BD2702">
        <v>0</v>
      </c>
      <c r="BE2702">
        <v>0</v>
      </c>
      <c r="BF2702">
        <v>0</v>
      </c>
      <c r="BG2702">
        <v>1</v>
      </c>
      <c r="BH2702">
        <v>0</v>
      </c>
    </row>
    <row r="2703" spans="1:60" x14ac:dyDescent="0.3">
      <c r="A2703" s="69" t="s">
        <v>1026</v>
      </c>
      <c r="B2703" s="69" t="s">
        <v>1735</v>
      </c>
      <c r="C2703" s="70"/>
      <c r="D2703" s="71"/>
      <c r="E2703" s="72"/>
      <c r="F2703" s="73"/>
      <c r="G2703" s="70"/>
      <c r="H2703" s="74"/>
      <c r="I2703" s="75"/>
      <c r="J2703" s="75"/>
      <c r="K2703" s="36"/>
      <c r="L2703" s="82"/>
      <c r="M2703" s="82"/>
      <c r="N2703" s="77"/>
      <c r="O2703" s="84" t="s">
        <v>2169</v>
      </c>
      <c r="P2703" s="86">
        <v>43862.513356481482</v>
      </c>
      <c r="Q2703" s="84" t="s">
        <v>2403</v>
      </c>
      <c r="R2703" s="84"/>
      <c r="S2703" s="84"/>
      <c r="T2703" s="84" t="s">
        <v>2883</v>
      </c>
      <c r="U2703" s="84"/>
      <c r="V2703" s="87" t="s">
        <v>3800</v>
      </c>
      <c r="W2703" s="86">
        <v>43862.513356481482</v>
      </c>
      <c r="X2703" s="90">
        <v>43862</v>
      </c>
      <c r="Y2703" s="92" t="s">
        <v>6026</v>
      </c>
      <c r="Z2703" s="87" t="s">
        <v>9797</v>
      </c>
      <c r="AA2703" s="84"/>
      <c r="AB2703" s="84"/>
      <c r="AC2703" s="92" t="s">
        <v>13676</v>
      </c>
      <c r="AD2703" s="84"/>
      <c r="AE2703" s="84" t="b">
        <v>0</v>
      </c>
      <c r="AF2703" s="84">
        <v>0</v>
      </c>
      <c r="AG2703" s="92" t="s">
        <v>16467</v>
      </c>
      <c r="AH2703" s="84" t="b">
        <v>0</v>
      </c>
      <c r="AI2703" s="84" t="s">
        <v>16521</v>
      </c>
      <c r="AJ2703" s="84"/>
      <c r="AK2703" s="92" t="s">
        <v>16467</v>
      </c>
      <c r="AL2703" s="84" t="b">
        <v>0</v>
      </c>
      <c r="AM2703" s="84">
        <v>16</v>
      </c>
      <c r="AN2703" s="92" t="s">
        <v>15178</v>
      </c>
      <c r="AO2703" s="84" t="s">
        <v>16534</v>
      </c>
      <c r="AP2703" s="84" t="b">
        <v>0</v>
      </c>
      <c r="AQ2703" s="92" t="s">
        <v>15178</v>
      </c>
      <c r="AR2703" s="84" t="s">
        <v>179</v>
      </c>
      <c r="AS2703" s="84">
        <v>0</v>
      </c>
      <c r="AT2703" s="84">
        <v>0</v>
      </c>
      <c r="AU2703" s="84"/>
      <c r="AV2703" s="84"/>
      <c r="AW2703" s="84"/>
      <c r="AX2703" s="84"/>
      <c r="AY2703" s="84"/>
      <c r="AZ2703" s="84"/>
      <c r="BA2703" s="84"/>
      <c r="BB2703" s="84"/>
      <c r="BC2703">
        <v>1</v>
      </c>
      <c r="BD2703">
        <v>0</v>
      </c>
      <c r="BE2703">
        <v>0</v>
      </c>
      <c r="BF2703">
        <v>0</v>
      </c>
      <c r="BG2703">
        <v>1</v>
      </c>
      <c r="BH2703">
        <v>0</v>
      </c>
    </row>
    <row r="2704" spans="1:60" x14ac:dyDescent="0.3">
      <c r="A2704" s="69" t="s">
        <v>1028</v>
      </c>
      <c r="B2704" s="69" t="s">
        <v>2128</v>
      </c>
      <c r="C2704" s="70"/>
      <c r="D2704" s="71"/>
      <c r="E2704" s="72"/>
      <c r="F2704" s="73"/>
      <c r="G2704" s="70"/>
      <c r="H2704" s="74"/>
      <c r="I2704" s="75"/>
      <c r="J2704" s="75"/>
      <c r="K2704" s="36"/>
      <c r="L2704" s="82"/>
      <c r="M2704" s="82"/>
      <c r="N2704" s="77"/>
      <c r="O2704" s="84" t="s">
        <v>2168</v>
      </c>
      <c r="P2704" s="86">
        <v>43862.51363425926</v>
      </c>
      <c r="Q2704" s="84" t="s">
        <v>2299</v>
      </c>
      <c r="R2704" s="84"/>
      <c r="S2704" s="84"/>
      <c r="T2704" s="84"/>
      <c r="U2704" s="84"/>
      <c r="V2704" s="87" t="s">
        <v>3802</v>
      </c>
      <c r="W2704" s="86">
        <v>43862.51363425926</v>
      </c>
      <c r="X2704" s="90">
        <v>43862</v>
      </c>
      <c r="Y2704" s="92" t="s">
        <v>6028</v>
      </c>
      <c r="Z2704" s="87" t="s">
        <v>9799</v>
      </c>
      <c r="AA2704" s="84"/>
      <c r="AB2704" s="84"/>
      <c r="AC2704" s="92" t="s">
        <v>13678</v>
      </c>
      <c r="AD2704" s="84"/>
      <c r="AE2704" s="84" t="b">
        <v>0</v>
      </c>
      <c r="AF2704" s="84">
        <v>0</v>
      </c>
      <c r="AG2704" s="92" t="s">
        <v>16467</v>
      </c>
      <c r="AH2704" s="84" t="b">
        <v>0</v>
      </c>
      <c r="AI2704" s="84" t="s">
        <v>16520</v>
      </c>
      <c r="AJ2704" s="84"/>
      <c r="AK2704" s="92" t="s">
        <v>16467</v>
      </c>
      <c r="AL2704" s="84" t="b">
        <v>0</v>
      </c>
      <c r="AM2704" s="84">
        <v>118</v>
      </c>
      <c r="AN2704" s="92" t="s">
        <v>16294</v>
      </c>
      <c r="AO2704" s="84" t="s">
        <v>16534</v>
      </c>
      <c r="AP2704" s="84" t="b">
        <v>0</v>
      </c>
      <c r="AQ2704" s="92" t="s">
        <v>16294</v>
      </c>
      <c r="AR2704" s="84" t="s">
        <v>179</v>
      </c>
      <c r="AS2704" s="84">
        <v>0</v>
      </c>
      <c r="AT2704" s="84">
        <v>0</v>
      </c>
      <c r="AU2704" s="84"/>
      <c r="AV2704" s="84"/>
      <c r="AW2704" s="84"/>
      <c r="AX2704" s="84"/>
      <c r="AY2704" s="84"/>
      <c r="AZ2704" s="84"/>
      <c r="BA2704" s="84"/>
      <c r="BB2704" s="84"/>
      <c r="BC2704">
        <v>1</v>
      </c>
      <c r="BD2704">
        <v>0</v>
      </c>
      <c r="BE2704">
        <v>1</v>
      </c>
      <c r="BF2704">
        <v>0</v>
      </c>
      <c r="BG2704">
        <v>0</v>
      </c>
      <c r="BH2704">
        <v>0</v>
      </c>
    </row>
    <row r="2705" spans="1:60" x14ac:dyDescent="0.3">
      <c r="A2705" s="69" t="s">
        <v>1028</v>
      </c>
      <c r="B2705" s="69" t="s">
        <v>2145</v>
      </c>
      <c r="C2705" s="70"/>
      <c r="D2705" s="71"/>
      <c r="E2705" s="72"/>
      <c r="F2705" s="73"/>
      <c r="G2705" s="70"/>
      <c r="H2705" s="74"/>
      <c r="I2705" s="75"/>
      <c r="J2705" s="75"/>
      <c r="K2705" s="36"/>
      <c r="L2705" s="82"/>
      <c r="M2705" s="82"/>
      <c r="N2705" s="77"/>
      <c r="O2705" s="84" t="s">
        <v>2168</v>
      </c>
      <c r="P2705" s="86">
        <v>43862.51363425926</v>
      </c>
      <c r="Q2705" s="84" t="s">
        <v>2299</v>
      </c>
      <c r="R2705" s="84"/>
      <c r="S2705" s="84"/>
      <c r="T2705" s="84"/>
      <c r="U2705" s="84"/>
      <c r="V2705" s="87" t="s">
        <v>3802</v>
      </c>
      <c r="W2705" s="86">
        <v>43862.51363425926</v>
      </c>
      <c r="X2705" s="90">
        <v>43862</v>
      </c>
      <c r="Y2705" s="92" t="s">
        <v>6028</v>
      </c>
      <c r="Z2705" s="87" t="s">
        <v>9799</v>
      </c>
      <c r="AA2705" s="84"/>
      <c r="AB2705" s="84"/>
      <c r="AC2705" s="92" t="s">
        <v>13678</v>
      </c>
      <c r="AD2705" s="84"/>
      <c r="AE2705" s="84" t="b">
        <v>0</v>
      </c>
      <c r="AF2705" s="84">
        <v>0</v>
      </c>
      <c r="AG2705" s="92" t="s">
        <v>16467</v>
      </c>
      <c r="AH2705" s="84" t="b">
        <v>0</v>
      </c>
      <c r="AI2705" s="84" t="s">
        <v>16520</v>
      </c>
      <c r="AJ2705" s="84"/>
      <c r="AK2705" s="92" t="s">
        <v>16467</v>
      </c>
      <c r="AL2705" s="84" t="b">
        <v>0</v>
      </c>
      <c r="AM2705" s="84">
        <v>118</v>
      </c>
      <c r="AN2705" s="92" t="s">
        <v>16294</v>
      </c>
      <c r="AO2705" s="84" t="s">
        <v>16534</v>
      </c>
      <c r="AP2705" s="84" t="b">
        <v>0</v>
      </c>
      <c r="AQ2705" s="92" t="s">
        <v>16294</v>
      </c>
      <c r="AR2705" s="84" t="s">
        <v>179</v>
      </c>
      <c r="AS2705" s="84">
        <v>0</v>
      </c>
      <c r="AT2705" s="84">
        <v>0</v>
      </c>
      <c r="AU2705" s="84"/>
      <c r="AV2705" s="84"/>
      <c r="AW2705" s="84"/>
      <c r="AX2705" s="84"/>
      <c r="AY2705" s="84"/>
      <c r="AZ2705" s="84"/>
      <c r="BA2705" s="84"/>
      <c r="BB2705" s="84"/>
      <c r="BC2705">
        <v>1</v>
      </c>
      <c r="BD2705">
        <v>0</v>
      </c>
      <c r="BE2705">
        <v>1</v>
      </c>
      <c r="BF2705">
        <v>0</v>
      </c>
      <c r="BG2705">
        <v>0</v>
      </c>
      <c r="BH2705">
        <v>0</v>
      </c>
    </row>
    <row r="2706" spans="1:60" x14ac:dyDescent="0.3">
      <c r="A2706" s="69" t="s">
        <v>1030</v>
      </c>
      <c r="B2706" s="69" t="s">
        <v>1194</v>
      </c>
      <c r="C2706" s="70"/>
      <c r="D2706" s="71"/>
      <c r="E2706" s="72"/>
      <c r="F2706" s="73"/>
      <c r="G2706" s="70"/>
      <c r="H2706" s="74"/>
      <c r="I2706" s="75"/>
      <c r="J2706" s="75"/>
      <c r="K2706" s="36"/>
      <c r="L2706" s="82"/>
      <c r="M2706" s="82"/>
      <c r="N2706" s="77"/>
      <c r="O2706" s="84" t="s">
        <v>2169</v>
      </c>
      <c r="P2706" s="86">
        <v>43862.514351851853</v>
      </c>
      <c r="Q2706" s="84" t="s">
        <v>2444</v>
      </c>
      <c r="R2706" s="87" t="s">
        <v>2845</v>
      </c>
      <c r="S2706" s="84" t="s">
        <v>2869</v>
      </c>
      <c r="T2706" s="84" t="s">
        <v>2918</v>
      </c>
      <c r="U2706" s="84"/>
      <c r="V2706" s="87" t="s">
        <v>3804</v>
      </c>
      <c r="W2706" s="86">
        <v>43862.514351851853</v>
      </c>
      <c r="X2706" s="90">
        <v>43862</v>
      </c>
      <c r="Y2706" s="92" t="s">
        <v>6030</v>
      </c>
      <c r="Z2706" s="87" t="s">
        <v>9801</v>
      </c>
      <c r="AA2706" s="84"/>
      <c r="AB2706" s="84"/>
      <c r="AC2706" s="92" t="s">
        <v>13680</v>
      </c>
      <c r="AD2706" s="84"/>
      <c r="AE2706" s="84" t="b">
        <v>0</v>
      </c>
      <c r="AF2706" s="84">
        <v>0</v>
      </c>
      <c r="AG2706" s="92" t="s">
        <v>16467</v>
      </c>
      <c r="AH2706" s="84" t="b">
        <v>1</v>
      </c>
      <c r="AI2706" s="84" t="s">
        <v>16522</v>
      </c>
      <c r="AJ2706" s="84"/>
      <c r="AK2706" s="92" t="s">
        <v>16449</v>
      </c>
      <c r="AL2706" s="84" t="b">
        <v>0</v>
      </c>
      <c r="AM2706" s="84">
        <v>26</v>
      </c>
      <c r="AN2706" s="92" t="s">
        <v>13953</v>
      </c>
      <c r="AO2706" s="84" t="s">
        <v>16534</v>
      </c>
      <c r="AP2706" s="84" t="b">
        <v>0</v>
      </c>
      <c r="AQ2706" s="92" t="s">
        <v>13953</v>
      </c>
      <c r="AR2706" s="84" t="s">
        <v>179</v>
      </c>
      <c r="AS2706" s="84">
        <v>0</v>
      </c>
      <c r="AT2706" s="84">
        <v>0</v>
      </c>
      <c r="AU2706" s="84"/>
      <c r="AV2706" s="84"/>
      <c r="AW2706" s="84"/>
      <c r="AX2706" s="84"/>
      <c r="AY2706" s="84"/>
      <c r="AZ2706" s="84"/>
      <c r="BA2706" s="84"/>
      <c r="BB2706" s="84"/>
      <c r="BC2706">
        <v>1</v>
      </c>
      <c r="BD2706">
        <v>0</v>
      </c>
      <c r="BE2706">
        <v>0</v>
      </c>
      <c r="BF2706">
        <v>0</v>
      </c>
      <c r="BG2706">
        <v>1</v>
      </c>
      <c r="BH2706">
        <v>0</v>
      </c>
    </row>
    <row r="2707" spans="1:60" x14ac:dyDescent="0.3">
      <c r="A2707" s="69" t="s">
        <v>1030</v>
      </c>
      <c r="B2707" s="69" t="s">
        <v>1195</v>
      </c>
      <c r="C2707" s="70"/>
      <c r="D2707" s="71"/>
      <c r="E2707" s="72"/>
      <c r="F2707" s="73"/>
      <c r="G2707" s="70"/>
      <c r="H2707" s="74"/>
      <c r="I2707" s="75"/>
      <c r="J2707" s="75"/>
      <c r="K2707" s="36"/>
      <c r="L2707" s="82"/>
      <c r="M2707" s="82"/>
      <c r="N2707" s="77"/>
      <c r="O2707" s="84" t="s">
        <v>2171</v>
      </c>
      <c r="P2707" s="86">
        <v>43862.514351851853</v>
      </c>
      <c r="Q2707" s="84" t="s">
        <v>2444</v>
      </c>
      <c r="R2707" s="87" t="s">
        <v>2845</v>
      </c>
      <c r="S2707" s="84" t="s">
        <v>2869</v>
      </c>
      <c r="T2707" s="84" t="s">
        <v>2918</v>
      </c>
      <c r="U2707" s="84"/>
      <c r="V2707" s="87" t="s">
        <v>3804</v>
      </c>
      <c r="W2707" s="86">
        <v>43862.514351851853</v>
      </c>
      <c r="X2707" s="90">
        <v>43862</v>
      </c>
      <c r="Y2707" s="92" t="s">
        <v>6030</v>
      </c>
      <c r="Z2707" s="87" t="s">
        <v>9801</v>
      </c>
      <c r="AA2707" s="84"/>
      <c r="AB2707" s="84"/>
      <c r="AC2707" s="92" t="s">
        <v>13680</v>
      </c>
      <c r="AD2707" s="84"/>
      <c r="AE2707" s="84" t="b">
        <v>0</v>
      </c>
      <c r="AF2707" s="84">
        <v>0</v>
      </c>
      <c r="AG2707" s="92" t="s">
        <v>16467</v>
      </c>
      <c r="AH2707" s="84" t="b">
        <v>1</v>
      </c>
      <c r="AI2707" s="84" t="s">
        <v>16522</v>
      </c>
      <c r="AJ2707" s="84"/>
      <c r="AK2707" s="92" t="s">
        <v>16449</v>
      </c>
      <c r="AL2707" s="84" t="b">
        <v>0</v>
      </c>
      <c r="AM2707" s="84">
        <v>26</v>
      </c>
      <c r="AN2707" s="92" t="s">
        <v>13953</v>
      </c>
      <c r="AO2707" s="84" t="s">
        <v>16534</v>
      </c>
      <c r="AP2707" s="84" t="b">
        <v>0</v>
      </c>
      <c r="AQ2707" s="92" t="s">
        <v>13953</v>
      </c>
      <c r="AR2707" s="84" t="s">
        <v>179</v>
      </c>
      <c r="AS2707" s="84">
        <v>0</v>
      </c>
      <c r="AT2707" s="84">
        <v>0</v>
      </c>
      <c r="AU2707" s="84"/>
      <c r="AV2707" s="84"/>
      <c r="AW2707" s="84"/>
      <c r="AX2707" s="84"/>
      <c r="AY2707" s="84"/>
      <c r="AZ2707" s="84"/>
      <c r="BA2707" s="84"/>
      <c r="BB2707" s="84"/>
      <c r="BC2707">
        <v>1</v>
      </c>
      <c r="BD2707">
        <v>0</v>
      </c>
      <c r="BE2707">
        <v>0</v>
      </c>
      <c r="BF2707">
        <v>0</v>
      </c>
      <c r="BG2707">
        <v>0</v>
      </c>
      <c r="BH2707">
        <v>1</v>
      </c>
    </row>
    <row r="2708" spans="1:60" x14ac:dyDescent="0.3">
      <c r="A2708" s="69" t="s">
        <v>1031</v>
      </c>
      <c r="B2708" s="69" t="s">
        <v>1031</v>
      </c>
      <c r="C2708" s="70"/>
      <c r="D2708" s="71"/>
      <c r="E2708" s="72"/>
      <c r="F2708" s="73"/>
      <c r="G2708" s="70"/>
      <c r="H2708" s="74"/>
      <c r="I2708" s="75"/>
      <c r="J2708" s="75"/>
      <c r="K2708" s="36"/>
      <c r="L2708" s="82"/>
      <c r="M2708" s="82"/>
      <c r="N2708" s="77"/>
      <c r="O2708" s="84" t="s">
        <v>179</v>
      </c>
      <c r="P2708" s="86">
        <v>43862.514537037037</v>
      </c>
      <c r="Q2708" s="84" t="s">
        <v>2471</v>
      </c>
      <c r="R2708" s="84"/>
      <c r="S2708" s="84"/>
      <c r="T2708" s="84" t="s">
        <v>2883</v>
      </c>
      <c r="U2708" s="84"/>
      <c r="V2708" s="87" t="s">
        <v>3805</v>
      </c>
      <c r="W2708" s="86">
        <v>43862.514537037037</v>
      </c>
      <c r="X2708" s="90">
        <v>43862</v>
      </c>
      <c r="Y2708" s="92" t="s">
        <v>6031</v>
      </c>
      <c r="Z2708" s="87" t="s">
        <v>9802</v>
      </c>
      <c r="AA2708" s="84"/>
      <c r="AB2708" s="84"/>
      <c r="AC2708" s="92" t="s">
        <v>13681</v>
      </c>
      <c r="AD2708" s="84"/>
      <c r="AE2708" s="84" t="b">
        <v>0</v>
      </c>
      <c r="AF2708" s="84">
        <v>1</v>
      </c>
      <c r="AG2708" s="92" t="s">
        <v>16467</v>
      </c>
      <c r="AH2708" s="84" t="b">
        <v>0</v>
      </c>
      <c r="AI2708" s="84" t="s">
        <v>16520</v>
      </c>
      <c r="AJ2708" s="84"/>
      <c r="AK2708" s="92" t="s">
        <v>16467</v>
      </c>
      <c r="AL2708" s="84" t="b">
        <v>0</v>
      </c>
      <c r="AM2708" s="84">
        <v>0</v>
      </c>
      <c r="AN2708" s="92" t="s">
        <v>16467</v>
      </c>
      <c r="AO2708" s="84" t="s">
        <v>16534</v>
      </c>
      <c r="AP2708" s="84" t="b">
        <v>0</v>
      </c>
      <c r="AQ2708" s="92" t="s">
        <v>13681</v>
      </c>
      <c r="AR2708" s="84" t="s">
        <v>179</v>
      </c>
      <c r="AS2708" s="84">
        <v>0</v>
      </c>
      <c r="AT2708" s="84">
        <v>0</v>
      </c>
      <c r="AU2708" s="84" t="s">
        <v>16545</v>
      </c>
      <c r="AV2708" s="84" t="s">
        <v>16552</v>
      </c>
      <c r="AW2708" s="84" t="s">
        <v>16556</v>
      </c>
      <c r="AX2708" s="84" t="s">
        <v>16561</v>
      </c>
      <c r="AY2708" s="84" t="s">
        <v>16569</v>
      </c>
      <c r="AZ2708" s="84" t="s">
        <v>16577</v>
      </c>
      <c r="BA2708" s="84" t="s">
        <v>16584</v>
      </c>
      <c r="BB2708" s="87" t="s">
        <v>16587</v>
      </c>
      <c r="BC2708">
        <v>1</v>
      </c>
      <c r="BD2708">
        <v>0</v>
      </c>
      <c r="BE2708">
        <v>0</v>
      </c>
      <c r="BF2708">
        <v>1</v>
      </c>
      <c r="BG2708">
        <v>0</v>
      </c>
      <c r="BH2708">
        <v>0</v>
      </c>
    </row>
    <row r="2709" spans="1:60" x14ac:dyDescent="0.3">
      <c r="A2709" s="69" t="s">
        <v>1977</v>
      </c>
      <c r="B2709" s="69" t="s">
        <v>2118</v>
      </c>
      <c r="C2709" s="70"/>
      <c r="D2709" s="71"/>
      <c r="E2709" s="72"/>
      <c r="F2709" s="73"/>
      <c r="G2709" s="70"/>
      <c r="H2709" s="74"/>
      <c r="I2709" s="75"/>
      <c r="J2709" s="75"/>
      <c r="K2709" s="36"/>
      <c r="L2709" s="82"/>
      <c r="M2709" s="82"/>
      <c r="N2709" s="77"/>
      <c r="O2709" s="84" t="s">
        <v>2169</v>
      </c>
      <c r="P2709" s="86">
        <v>43862.514733796299</v>
      </c>
      <c r="Q2709" s="84" t="s">
        <v>2321</v>
      </c>
      <c r="R2709" s="84"/>
      <c r="S2709" s="84"/>
      <c r="T2709" s="84" t="s">
        <v>2873</v>
      </c>
      <c r="U2709" s="84"/>
      <c r="V2709" s="87" t="s">
        <v>4671</v>
      </c>
      <c r="W2709" s="86">
        <v>43862.514733796299</v>
      </c>
      <c r="X2709" s="90">
        <v>43862</v>
      </c>
      <c r="Y2709" s="92" t="s">
        <v>8517</v>
      </c>
      <c r="Z2709" s="87" t="s">
        <v>12387</v>
      </c>
      <c r="AA2709" s="84"/>
      <c r="AB2709" s="84"/>
      <c r="AC2709" s="92" t="s">
        <v>16340</v>
      </c>
      <c r="AD2709" s="84"/>
      <c r="AE2709" s="84" t="b">
        <v>0</v>
      </c>
      <c r="AF2709" s="84">
        <v>0</v>
      </c>
      <c r="AG2709" s="92" t="s">
        <v>16467</v>
      </c>
      <c r="AH2709" s="84" t="b">
        <v>0</v>
      </c>
      <c r="AI2709" s="84" t="s">
        <v>16520</v>
      </c>
      <c r="AJ2709" s="84"/>
      <c r="AK2709" s="92" t="s">
        <v>16467</v>
      </c>
      <c r="AL2709" s="84" t="b">
        <v>0</v>
      </c>
      <c r="AM2709" s="84">
        <v>85</v>
      </c>
      <c r="AN2709" s="92" t="s">
        <v>16409</v>
      </c>
      <c r="AO2709" s="84" t="s">
        <v>16534</v>
      </c>
      <c r="AP2709" s="84" t="b">
        <v>0</v>
      </c>
      <c r="AQ2709" s="92" t="s">
        <v>16409</v>
      </c>
      <c r="AR2709" s="84" t="s">
        <v>179</v>
      </c>
      <c r="AS2709" s="84">
        <v>0</v>
      </c>
      <c r="AT2709" s="84">
        <v>0</v>
      </c>
      <c r="AU2709" s="84"/>
      <c r="AV2709" s="84"/>
      <c r="AW2709" s="84"/>
      <c r="AX2709" s="84"/>
      <c r="AY2709" s="84"/>
      <c r="AZ2709" s="84"/>
      <c r="BA2709" s="84"/>
      <c r="BB2709" s="84"/>
      <c r="BC2709">
        <v>1</v>
      </c>
      <c r="BD2709">
        <v>0</v>
      </c>
      <c r="BE2709">
        <v>0</v>
      </c>
      <c r="BF2709">
        <v>0</v>
      </c>
      <c r="BG2709">
        <v>1</v>
      </c>
      <c r="BH2709">
        <v>0</v>
      </c>
    </row>
    <row r="2710" spans="1:60" x14ac:dyDescent="0.3">
      <c r="A2710" s="69" t="s">
        <v>1033</v>
      </c>
      <c r="B2710" s="69" t="s">
        <v>2047</v>
      </c>
      <c r="C2710" s="70"/>
      <c r="D2710" s="71"/>
      <c r="E2710" s="72"/>
      <c r="F2710" s="73"/>
      <c r="G2710" s="70"/>
      <c r="H2710" s="74"/>
      <c r="I2710" s="75"/>
      <c r="J2710" s="75"/>
      <c r="K2710" s="36"/>
      <c r="L2710" s="82"/>
      <c r="M2710" s="82"/>
      <c r="N2710" s="77"/>
      <c r="O2710" s="84" t="s">
        <v>2169</v>
      </c>
      <c r="P2710" s="86">
        <v>43862.515810185185</v>
      </c>
      <c r="Q2710" s="84" t="s">
        <v>2380</v>
      </c>
      <c r="R2710" s="84"/>
      <c r="S2710" s="84"/>
      <c r="T2710" s="84"/>
      <c r="U2710" s="84"/>
      <c r="V2710" s="87" t="s">
        <v>3807</v>
      </c>
      <c r="W2710" s="86">
        <v>43862.515810185185</v>
      </c>
      <c r="X2710" s="90">
        <v>43862</v>
      </c>
      <c r="Y2710" s="92" t="s">
        <v>6033</v>
      </c>
      <c r="Z2710" s="87" t="s">
        <v>9804</v>
      </c>
      <c r="AA2710" s="84"/>
      <c r="AB2710" s="84"/>
      <c r="AC2710" s="92" t="s">
        <v>13683</v>
      </c>
      <c r="AD2710" s="84"/>
      <c r="AE2710" s="84" t="b">
        <v>0</v>
      </c>
      <c r="AF2710" s="84">
        <v>0</v>
      </c>
      <c r="AG2710" s="92" t="s">
        <v>16467</v>
      </c>
      <c r="AH2710" s="84" t="b">
        <v>0</v>
      </c>
      <c r="AI2710" s="84" t="s">
        <v>16520</v>
      </c>
      <c r="AJ2710" s="84"/>
      <c r="AK2710" s="92" t="s">
        <v>16467</v>
      </c>
      <c r="AL2710" s="84" t="b">
        <v>0</v>
      </c>
      <c r="AM2710" s="84">
        <v>34</v>
      </c>
      <c r="AN2710" s="92" t="s">
        <v>16125</v>
      </c>
      <c r="AO2710" s="84" t="s">
        <v>16534</v>
      </c>
      <c r="AP2710" s="84" t="b">
        <v>0</v>
      </c>
      <c r="AQ2710" s="92" t="s">
        <v>16125</v>
      </c>
      <c r="AR2710" s="84" t="s">
        <v>179</v>
      </c>
      <c r="AS2710" s="84">
        <v>0</v>
      </c>
      <c r="AT2710" s="84">
        <v>0</v>
      </c>
      <c r="AU2710" s="84"/>
      <c r="AV2710" s="84"/>
      <c r="AW2710" s="84"/>
      <c r="AX2710" s="84"/>
      <c r="AY2710" s="84"/>
      <c r="AZ2710" s="84"/>
      <c r="BA2710" s="84"/>
      <c r="BB2710" s="84"/>
      <c r="BC2710">
        <v>1</v>
      </c>
      <c r="BD2710">
        <v>0</v>
      </c>
      <c r="BE2710">
        <v>0</v>
      </c>
      <c r="BF2710">
        <v>0</v>
      </c>
      <c r="BG2710">
        <v>1</v>
      </c>
      <c r="BH2710">
        <v>0</v>
      </c>
    </row>
    <row r="2711" spans="1:60" x14ac:dyDescent="0.3">
      <c r="A2711" s="69" t="s">
        <v>1186</v>
      </c>
      <c r="B2711" s="69" t="s">
        <v>1186</v>
      </c>
      <c r="C2711" s="70"/>
      <c r="D2711" s="71"/>
      <c r="E2711" s="72"/>
      <c r="F2711" s="73"/>
      <c r="G2711" s="70"/>
      <c r="H2711" s="74"/>
      <c r="I2711" s="75"/>
      <c r="J2711" s="75"/>
      <c r="K2711" s="36"/>
      <c r="L2711" s="82"/>
      <c r="M2711" s="82"/>
      <c r="N2711" s="77"/>
      <c r="O2711" s="84" t="s">
        <v>179</v>
      </c>
      <c r="P2711" s="86">
        <v>43862.517638888887</v>
      </c>
      <c r="Q2711" s="84" t="s">
        <v>2517</v>
      </c>
      <c r="R2711" s="87" t="s">
        <v>2846</v>
      </c>
      <c r="S2711" s="84" t="s">
        <v>2869</v>
      </c>
      <c r="T2711" s="84" t="s">
        <v>2873</v>
      </c>
      <c r="U2711" s="84"/>
      <c r="V2711" s="87" t="s">
        <v>3951</v>
      </c>
      <c r="W2711" s="86">
        <v>43862.517638888887</v>
      </c>
      <c r="X2711" s="90">
        <v>43862</v>
      </c>
      <c r="Y2711" s="92" t="s">
        <v>6290</v>
      </c>
      <c r="Z2711" s="87" t="s">
        <v>10063</v>
      </c>
      <c r="AA2711" s="84"/>
      <c r="AB2711" s="84"/>
      <c r="AC2711" s="92" t="s">
        <v>13942</v>
      </c>
      <c r="AD2711" s="84"/>
      <c r="AE2711" s="84" t="b">
        <v>0</v>
      </c>
      <c r="AF2711" s="84">
        <v>13</v>
      </c>
      <c r="AG2711" s="92" t="s">
        <v>16467</v>
      </c>
      <c r="AH2711" s="84" t="b">
        <v>1</v>
      </c>
      <c r="AI2711" s="84" t="s">
        <v>16521</v>
      </c>
      <c r="AJ2711" s="84"/>
      <c r="AK2711" s="92" t="s">
        <v>16527</v>
      </c>
      <c r="AL2711" s="84" t="b">
        <v>0</v>
      </c>
      <c r="AM2711" s="84">
        <v>3</v>
      </c>
      <c r="AN2711" s="92" t="s">
        <v>16467</v>
      </c>
      <c r="AO2711" s="84" t="s">
        <v>16534</v>
      </c>
      <c r="AP2711" s="84" t="b">
        <v>0</v>
      </c>
      <c r="AQ2711" s="92" t="s">
        <v>13942</v>
      </c>
      <c r="AR2711" s="84" t="s">
        <v>179</v>
      </c>
      <c r="AS2711" s="84">
        <v>0</v>
      </c>
      <c r="AT2711" s="84">
        <v>0</v>
      </c>
      <c r="AU2711" s="84" t="s">
        <v>16548</v>
      </c>
      <c r="AV2711" s="84" t="s">
        <v>16552</v>
      </c>
      <c r="AW2711" s="84" t="s">
        <v>16556</v>
      </c>
      <c r="AX2711" s="84" t="s">
        <v>16564</v>
      </c>
      <c r="AY2711" s="84" t="s">
        <v>16572</v>
      </c>
      <c r="AZ2711" s="84" t="s">
        <v>16580</v>
      </c>
      <c r="BA2711" s="84" t="s">
        <v>16584</v>
      </c>
      <c r="BB2711" s="87" t="s">
        <v>16590</v>
      </c>
      <c r="BC2711">
        <v>1</v>
      </c>
      <c r="BD2711">
        <v>0</v>
      </c>
      <c r="BE2711">
        <v>0</v>
      </c>
      <c r="BF2711">
        <v>1</v>
      </c>
      <c r="BG2711">
        <v>0</v>
      </c>
      <c r="BH2711">
        <v>0</v>
      </c>
    </row>
    <row r="2712" spans="1:60" x14ac:dyDescent="0.3">
      <c r="A2712" s="69" t="s">
        <v>1034</v>
      </c>
      <c r="B2712" s="69" t="s">
        <v>1735</v>
      </c>
      <c r="C2712" s="70"/>
      <c r="D2712" s="71"/>
      <c r="E2712" s="72"/>
      <c r="F2712" s="73"/>
      <c r="G2712" s="70"/>
      <c r="H2712" s="74"/>
      <c r="I2712" s="75"/>
      <c r="J2712" s="75"/>
      <c r="K2712" s="36"/>
      <c r="L2712" s="82"/>
      <c r="M2712" s="82"/>
      <c r="N2712" s="77"/>
      <c r="O2712" s="84" t="s">
        <v>2169</v>
      </c>
      <c r="P2712" s="86">
        <v>43862.518472222226</v>
      </c>
      <c r="Q2712" s="84" t="s">
        <v>2393</v>
      </c>
      <c r="R2712" s="84"/>
      <c r="S2712" s="84"/>
      <c r="T2712" s="84"/>
      <c r="U2712" s="84"/>
      <c r="V2712" s="87" t="s">
        <v>3808</v>
      </c>
      <c r="W2712" s="86">
        <v>43862.518472222226</v>
      </c>
      <c r="X2712" s="90">
        <v>43862</v>
      </c>
      <c r="Y2712" s="92" t="s">
        <v>6034</v>
      </c>
      <c r="Z2712" s="87" t="s">
        <v>9805</v>
      </c>
      <c r="AA2712" s="84"/>
      <c r="AB2712" s="84"/>
      <c r="AC2712" s="92" t="s">
        <v>13684</v>
      </c>
      <c r="AD2712" s="84"/>
      <c r="AE2712" s="84" t="b">
        <v>0</v>
      </c>
      <c r="AF2712" s="84">
        <v>0</v>
      </c>
      <c r="AG2712" s="92" t="s">
        <v>16467</v>
      </c>
      <c r="AH2712" s="84" t="b">
        <v>0</v>
      </c>
      <c r="AI2712" s="84" t="s">
        <v>16522</v>
      </c>
      <c r="AJ2712" s="84"/>
      <c r="AK2712" s="92" t="s">
        <v>16467</v>
      </c>
      <c r="AL2712" s="84" t="b">
        <v>0</v>
      </c>
      <c r="AM2712" s="84">
        <v>42</v>
      </c>
      <c r="AN2712" s="92" t="s">
        <v>15177</v>
      </c>
      <c r="AO2712" s="84" t="s">
        <v>16534</v>
      </c>
      <c r="AP2712" s="84" t="b">
        <v>0</v>
      </c>
      <c r="AQ2712" s="92" t="s">
        <v>15177</v>
      </c>
      <c r="AR2712" s="84" t="s">
        <v>179</v>
      </c>
      <c r="AS2712" s="84">
        <v>0</v>
      </c>
      <c r="AT2712" s="84">
        <v>0</v>
      </c>
      <c r="AU2712" s="84"/>
      <c r="AV2712" s="84"/>
      <c r="AW2712" s="84"/>
      <c r="AX2712" s="84"/>
      <c r="AY2712" s="84"/>
      <c r="AZ2712" s="84"/>
      <c r="BA2712" s="84"/>
      <c r="BB2712" s="84"/>
      <c r="BC2712">
        <v>1</v>
      </c>
      <c r="BD2712">
        <v>0</v>
      </c>
      <c r="BE2712">
        <v>0</v>
      </c>
      <c r="BF2712">
        <v>0</v>
      </c>
      <c r="BG2712">
        <v>1</v>
      </c>
      <c r="BH2712">
        <v>0</v>
      </c>
    </row>
    <row r="2713" spans="1:60" x14ac:dyDescent="0.3">
      <c r="A2713" s="69" t="s">
        <v>1035</v>
      </c>
      <c r="B2713" s="69" t="s">
        <v>1316</v>
      </c>
      <c r="C2713" s="70"/>
      <c r="D2713" s="71"/>
      <c r="E2713" s="72"/>
      <c r="F2713" s="73"/>
      <c r="G2713" s="70"/>
      <c r="H2713" s="74"/>
      <c r="I2713" s="75"/>
      <c r="J2713" s="75"/>
      <c r="K2713" s="36"/>
      <c r="L2713" s="82"/>
      <c r="M2713" s="82"/>
      <c r="N2713" s="77"/>
      <c r="O2713" s="84" t="s">
        <v>2169</v>
      </c>
      <c r="P2713" s="86">
        <v>43862.518807870372</v>
      </c>
      <c r="Q2713" s="84" t="s">
        <v>2472</v>
      </c>
      <c r="R2713" s="84"/>
      <c r="S2713" s="84"/>
      <c r="T2713" s="84" t="s">
        <v>2883</v>
      </c>
      <c r="U2713" s="84"/>
      <c r="V2713" s="87" t="s">
        <v>3809</v>
      </c>
      <c r="W2713" s="86">
        <v>43862.518807870372</v>
      </c>
      <c r="X2713" s="90">
        <v>43862</v>
      </c>
      <c r="Y2713" s="92" t="s">
        <v>6035</v>
      </c>
      <c r="Z2713" s="87" t="s">
        <v>9806</v>
      </c>
      <c r="AA2713" s="84"/>
      <c r="AB2713" s="84"/>
      <c r="AC2713" s="92" t="s">
        <v>13685</v>
      </c>
      <c r="AD2713" s="84"/>
      <c r="AE2713" s="84" t="b">
        <v>0</v>
      </c>
      <c r="AF2713" s="84">
        <v>0</v>
      </c>
      <c r="AG2713" s="92" t="s">
        <v>16467</v>
      </c>
      <c r="AH2713" s="84" t="b">
        <v>0</v>
      </c>
      <c r="AI2713" s="84" t="s">
        <v>16521</v>
      </c>
      <c r="AJ2713" s="84"/>
      <c r="AK2713" s="92" t="s">
        <v>16467</v>
      </c>
      <c r="AL2713" s="84" t="b">
        <v>0</v>
      </c>
      <c r="AM2713" s="84">
        <v>1</v>
      </c>
      <c r="AN2713" s="92" t="s">
        <v>14113</v>
      </c>
      <c r="AO2713" s="84" t="s">
        <v>16534</v>
      </c>
      <c r="AP2713" s="84" t="b">
        <v>0</v>
      </c>
      <c r="AQ2713" s="92" t="s">
        <v>14113</v>
      </c>
      <c r="AR2713" s="84" t="s">
        <v>179</v>
      </c>
      <c r="AS2713" s="84">
        <v>0</v>
      </c>
      <c r="AT2713" s="84">
        <v>0</v>
      </c>
      <c r="AU2713" s="84"/>
      <c r="AV2713" s="84"/>
      <c r="AW2713" s="84"/>
      <c r="AX2713" s="84"/>
      <c r="AY2713" s="84"/>
      <c r="AZ2713" s="84"/>
      <c r="BA2713" s="84"/>
      <c r="BB2713" s="84"/>
      <c r="BC2713">
        <v>2</v>
      </c>
      <c r="BD2713">
        <v>0</v>
      </c>
      <c r="BE2713">
        <v>0</v>
      </c>
      <c r="BF2713">
        <v>0</v>
      </c>
      <c r="BG2713">
        <v>2</v>
      </c>
      <c r="BH2713">
        <v>0</v>
      </c>
    </row>
    <row r="2714" spans="1:60" x14ac:dyDescent="0.3">
      <c r="A2714" s="69" t="s">
        <v>1036</v>
      </c>
      <c r="B2714" s="69" t="s">
        <v>2118</v>
      </c>
      <c r="C2714" s="70"/>
      <c r="D2714" s="71"/>
      <c r="E2714" s="72"/>
      <c r="F2714" s="73"/>
      <c r="G2714" s="70"/>
      <c r="H2714" s="74"/>
      <c r="I2714" s="75"/>
      <c r="J2714" s="75"/>
      <c r="K2714" s="36"/>
      <c r="L2714" s="82"/>
      <c r="M2714" s="82"/>
      <c r="N2714" s="77"/>
      <c r="O2714" s="84" t="s">
        <v>2169</v>
      </c>
      <c r="P2714" s="86">
        <v>43862.518900462965</v>
      </c>
      <c r="Q2714" s="84" t="s">
        <v>2321</v>
      </c>
      <c r="R2714" s="84"/>
      <c r="S2714" s="84"/>
      <c r="T2714" s="84" t="s">
        <v>2873</v>
      </c>
      <c r="U2714" s="84"/>
      <c r="V2714" s="87" t="s">
        <v>3810</v>
      </c>
      <c r="W2714" s="86">
        <v>43862.518900462965</v>
      </c>
      <c r="X2714" s="90">
        <v>43862</v>
      </c>
      <c r="Y2714" s="92" t="s">
        <v>6036</v>
      </c>
      <c r="Z2714" s="87" t="s">
        <v>9807</v>
      </c>
      <c r="AA2714" s="84"/>
      <c r="AB2714" s="84"/>
      <c r="AC2714" s="92" t="s">
        <v>13686</v>
      </c>
      <c r="AD2714" s="84"/>
      <c r="AE2714" s="84" t="b">
        <v>0</v>
      </c>
      <c r="AF2714" s="84">
        <v>0</v>
      </c>
      <c r="AG2714" s="92" t="s">
        <v>16467</v>
      </c>
      <c r="AH2714" s="84" t="b">
        <v>0</v>
      </c>
      <c r="AI2714" s="84" t="s">
        <v>16520</v>
      </c>
      <c r="AJ2714" s="84"/>
      <c r="AK2714" s="92" t="s">
        <v>16467</v>
      </c>
      <c r="AL2714" s="84" t="b">
        <v>0</v>
      </c>
      <c r="AM2714" s="84">
        <v>85</v>
      </c>
      <c r="AN2714" s="92" t="s">
        <v>16409</v>
      </c>
      <c r="AO2714" s="84" t="s">
        <v>16534</v>
      </c>
      <c r="AP2714" s="84" t="b">
        <v>0</v>
      </c>
      <c r="AQ2714" s="92" t="s">
        <v>16409</v>
      </c>
      <c r="AR2714" s="84" t="s">
        <v>179</v>
      </c>
      <c r="AS2714" s="84">
        <v>0</v>
      </c>
      <c r="AT2714" s="84">
        <v>0</v>
      </c>
      <c r="AU2714" s="84"/>
      <c r="AV2714" s="84"/>
      <c r="AW2714" s="84"/>
      <c r="AX2714" s="84"/>
      <c r="AY2714" s="84"/>
      <c r="AZ2714" s="84"/>
      <c r="BA2714" s="84"/>
      <c r="BB2714" s="84"/>
      <c r="BC2714">
        <v>3</v>
      </c>
      <c r="BD2714">
        <v>0</v>
      </c>
      <c r="BE2714">
        <v>0</v>
      </c>
      <c r="BF2714">
        <v>0</v>
      </c>
      <c r="BG2714">
        <v>3</v>
      </c>
      <c r="BH2714">
        <v>0</v>
      </c>
    </row>
    <row r="2715" spans="1:60" x14ac:dyDescent="0.3">
      <c r="A2715" s="69" t="s">
        <v>1037</v>
      </c>
      <c r="B2715" s="69" t="s">
        <v>2074</v>
      </c>
      <c r="C2715" s="70"/>
      <c r="D2715" s="71"/>
      <c r="E2715" s="72"/>
      <c r="F2715" s="73"/>
      <c r="G2715" s="70"/>
      <c r="H2715" s="74"/>
      <c r="I2715" s="75"/>
      <c r="J2715" s="75"/>
      <c r="K2715" s="36"/>
      <c r="L2715" s="82"/>
      <c r="M2715" s="82"/>
      <c r="N2715" s="77"/>
      <c r="O2715" s="84" t="s">
        <v>2169</v>
      </c>
      <c r="P2715" s="86">
        <v>43862.520636574074</v>
      </c>
      <c r="Q2715" s="84" t="s">
        <v>2474</v>
      </c>
      <c r="R2715" s="84"/>
      <c r="S2715" s="84"/>
      <c r="T2715" s="84" t="s">
        <v>2883</v>
      </c>
      <c r="U2715" s="84"/>
      <c r="V2715" s="87" t="s">
        <v>3811</v>
      </c>
      <c r="W2715" s="86">
        <v>43862.520636574074</v>
      </c>
      <c r="X2715" s="90">
        <v>43862</v>
      </c>
      <c r="Y2715" s="92" t="s">
        <v>6038</v>
      </c>
      <c r="Z2715" s="87" t="s">
        <v>9809</v>
      </c>
      <c r="AA2715" s="84"/>
      <c r="AB2715" s="84"/>
      <c r="AC2715" s="92" t="s">
        <v>13688</v>
      </c>
      <c r="AD2715" s="84"/>
      <c r="AE2715" s="84" t="b">
        <v>0</v>
      </c>
      <c r="AF2715" s="84">
        <v>0</v>
      </c>
      <c r="AG2715" s="92" t="s">
        <v>16467</v>
      </c>
      <c r="AH2715" s="84" t="b">
        <v>0</v>
      </c>
      <c r="AI2715" s="84" t="s">
        <v>16520</v>
      </c>
      <c r="AJ2715" s="84"/>
      <c r="AK2715" s="92" t="s">
        <v>16467</v>
      </c>
      <c r="AL2715" s="84" t="b">
        <v>0</v>
      </c>
      <c r="AM2715" s="84">
        <v>60</v>
      </c>
      <c r="AN2715" s="92" t="s">
        <v>16232</v>
      </c>
      <c r="AO2715" s="84" t="s">
        <v>16534</v>
      </c>
      <c r="AP2715" s="84" t="b">
        <v>0</v>
      </c>
      <c r="AQ2715" s="92" t="s">
        <v>16232</v>
      </c>
      <c r="AR2715" s="84" t="s">
        <v>179</v>
      </c>
      <c r="AS2715" s="84">
        <v>0</v>
      </c>
      <c r="AT2715" s="84">
        <v>0</v>
      </c>
      <c r="AU2715" s="84"/>
      <c r="AV2715" s="84"/>
      <c r="AW2715" s="84"/>
      <c r="AX2715" s="84"/>
      <c r="AY2715" s="84"/>
      <c r="AZ2715" s="84"/>
      <c r="BA2715" s="84"/>
      <c r="BB2715" s="84"/>
      <c r="BC2715">
        <v>1</v>
      </c>
      <c r="BD2715">
        <v>0</v>
      </c>
      <c r="BE2715">
        <v>0</v>
      </c>
      <c r="BF2715">
        <v>0</v>
      </c>
      <c r="BG2715">
        <v>1</v>
      </c>
      <c r="BH2715">
        <v>0</v>
      </c>
    </row>
    <row r="2716" spans="1:60" x14ac:dyDescent="0.3">
      <c r="A2716" s="69" t="s">
        <v>1040</v>
      </c>
      <c r="B2716" s="69" t="s">
        <v>1040</v>
      </c>
      <c r="C2716" s="70"/>
      <c r="D2716" s="71"/>
      <c r="E2716" s="72"/>
      <c r="F2716" s="73"/>
      <c r="G2716" s="70"/>
      <c r="H2716" s="74"/>
      <c r="I2716" s="75"/>
      <c r="J2716" s="75"/>
      <c r="K2716" s="36"/>
      <c r="L2716" s="82"/>
      <c r="M2716" s="82"/>
      <c r="N2716" s="77"/>
      <c r="O2716" s="84" t="s">
        <v>179</v>
      </c>
      <c r="P2716" s="86">
        <v>43862.520729166667</v>
      </c>
      <c r="Q2716" s="84" t="s">
        <v>2475</v>
      </c>
      <c r="R2716" s="84"/>
      <c r="S2716" s="84"/>
      <c r="T2716" s="84" t="s">
        <v>2883</v>
      </c>
      <c r="U2716" s="84"/>
      <c r="V2716" s="87" t="s">
        <v>3814</v>
      </c>
      <c r="W2716" s="86">
        <v>43862.520729166667</v>
      </c>
      <c r="X2716" s="90">
        <v>43862</v>
      </c>
      <c r="Y2716" s="92" t="s">
        <v>6041</v>
      </c>
      <c r="Z2716" s="87" t="s">
        <v>9812</v>
      </c>
      <c r="AA2716" s="84"/>
      <c r="AB2716" s="84"/>
      <c r="AC2716" s="92" t="s">
        <v>13691</v>
      </c>
      <c r="AD2716" s="84"/>
      <c r="AE2716" s="84" t="b">
        <v>0</v>
      </c>
      <c r="AF2716" s="84">
        <v>0</v>
      </c>
      <c r="AG2716" s="92" t="s">
        <v>16467</v>
      </c>
      <c r="AH2716" s="84" t="b">
        <v>0</v>
      </c>
      <c r="AI2716" s="84" t="s">
        <v>16521</v>
      </c>
      <c r="AJ2716" s="84"/>
      <c r="AK2716" s="92" t="s">
        <v>16467</v>
      </c>
      <c r="AL2716" s="84" t="b">
        <v>0</v>
      </c>
      <c r="AM2716" s="84">
        <v>0</v>
      </c>
      <c r="AN2716" s="92" t="s">
        <v>16467</v>
      </c>
      <c r="AO2716" s="84" t="s">
        <v>16534</v>
      </c>
      <c r="AP2716" s="84" t="b">
        <v>0</v>
      </c>
      <c r="AQ2716" s="92" t="s">
        <v>13691</v>
      </c>
      <c r="AR2716" s="84" t="s">
        <v>179</v>
      </c>
      <c r="AS2716" s="84">
        <v>0</v>
      </c>
      <c r="AT2716" s="84">
        <v>0</v>
      </c>
      <c r="AU2716" s="84"/>
      <c r="AV2716" s="84"/>
      <c r="AW2716" s="84"/>
      <c r="AX2716" s="84"/>
      <c r="AY2716" s="84"/>
      <c r="AZ2716" s="84"/>
      <c r="BA2716" s="84"/>
      <c r="BB2716" s="84"/>
      <c r="BC2716">
        <v>2</v>
      </c>
      <c r="BD2716">
        <v>0</v>
      </c>
      <c r="BE2716">
        <v>0</v>
      </c>
      <c r="BF2716">
        <v>2</v>
      </c>
      <c r="BG2716">
        <v>0</v>
      </c>
      <c r="BH2716">
        <v>0</v>
      </c>
    </row>
    <row r="2717" spans="1:60" x14ac:dyDescent="0.3">
      <c r="A2717" s="69" t="s">
        <v>1917</v>
      </c>
      <c r="B2717" s="69" t="s">
        <v>1917</v>
      </c>
      <c r="C2717" s="70"/>
      <c r="D2717" s="71"/>
      <c r="E2717" s="72"/>
      <c r="F2717" s="73"/>
      <c r="G2717" s="70"/>
      <c r="H2717" s="74"/>
      <c r="I2717" s="75"/>
      <c r="J2717" s="75"/>
      <c r="K2717" s="36"/>
      <c r="L2717" s="82"/>
      <c r="M2717" s="82"/>
      <c r="N2717" s="77"/>
      <c r="O2717" s="84" t="s">
        <v>179</v>
      </c>
      <c r="P2717" s="86">
        <v>43862.520798611113</v>
      </c>
      <c r="Q2717" s="84" t="s">
        <v>2487</v>
      </c>
      <c r="R2717" s="84"/>
      <c r="S2717" s="84"/>
      <c r="T2717" s="84" t="s">
        <v>2883</v>
      </c>
      <c r="U2717" s="84"/>
      <c r="V2717" s="87" t="s">
        <v>4618</v>
      </c>
      <c r="W2717" s="86">
        <v>43862.520798611113</v>
      </c>
      <c r="X2717" s="90">
        <v>43862</v>
      </c>
      <c r="Y2717" s="92" t="s">
        <v>7900</v>
      </c>
      <c r="Z2717" s="87" t="s">
        <v>11729</v>
      </c>
      <c r="AA2717" s="84"/>
      <c r="AB2717" s="84"/>
      <c r="AC2717" s="92" t="s">
        <v>15630</v>
      </c>
      <c r="AD2717" s="84"/>
      <c r="AE2717" s="84" t="b">
        <v>0</v>
      </c>
      <c r="AF2717" s="84">
        <v>17</v>
      </c>
      <c r="AG2717" s="92" t="s">
        <v>16467</v>
      </c>
      <c r="AH2717" s="84" t="b">
        <v>0</v>
      </c>
      <c r="AI2717" s="84" t="s">
        <v>16520</v>
      </c>
      <c r="AJ2717" s="84"/>
      <c r="AK2717" s="92" t="s">
        <v>16467</v>
      </c>
      <c r="AL2717" s="84" t="b">
        <v>0</v>
      </c>
      <c r="AM2717" s="84">
        <v>14</v>
      </c>
      <c r="AN2717" s="92" t="s">
        <v>16467</v>
      </c>
      <c r="AO2717" s="84" t="s">
        <v>16534</v>
      </c>
      <c r="AP2717" s="84" t="b">
        <v>0</v>
      </c>
      <c r="AQ2717" s="92" t="s">
        <v>15630</v>
      </c>
      <c r="AR2717" s="84" t="s">
        <v>179</v>
      </c>
      <c r="AS2717" s="84">
        <v>0</v>
      </c>
      <c r="AT2717" s="84">
        <v>0</v>
      </c>
      <c r="AU2717" s="84"/>
      <c r="AV2717" s="84"/>
      <c r="AW2717" s="84"/>
      <c r="AX2717" s="84"/>
      <c r="AY2717" s="84"/>
      <c r="AZ2717" s="84"/>
      <c r="BA2717" s="84"/>
      <c r="BB2717" s="84"/>
      <c r="BC2717">
        <v>2</v>
      </c>
      <c r="BD2717">
        <v>0</v>
      </c>
      <c r="BE2717">
        <v>0</v>
      </c>
      <c r="BF2717">
        <v>2</v>
      </c>
      <c r="BG2717">
        <v>0</v>
      </c>
      <c r="BH2717">
        <v>0</v>
      </c>
    </row>
    <row r="2718" spans="1:60" x14ac:dyDescent="0.3">
      <c r="A2718" s="69" t="s">
        <v>1038</v>
      </c>
      <c r="B2718" s="69" t="s">
        <v>2074</v>
      </c>
      <c r="C2718" s="70"/>
      <c r="D2718" s="71"/>
      <c r="E2718" s="72"/>
      <c r="F2718" s="73"/>
      <c r="G2718" s="70"/>
      <c r="H2718" s="74"/>
      <c r="I2718" s="75"/>
      <c r="J2718" s="75"/>
      <c r="K2718" s="36"/>
      <c r="L2718" s="82"/>
      <c r="M2718" s="82"/>
      <c r="N2718" s="77"/>
      <c r="O2718" s="84" t="s">
        <v>2169</v>
      </c>
      <c r="P2718" s="86">
        <v>43862.520891203705</v>
      </c>
      <c r="Q2718" s="84" t="s">
        <v>2474</v>
      </c>
      <c r="R2718" s="84"/>
      <c r="S2718" s="84"/>
      <c r="T2718" s="84" t="s">
        <v>2883</v>
      </c>
      <c r="U2718" s="84"/>
      <c r="V2718" s="87" t="s">
        <v>3812</v>
      </c>
      <c r="W2718" s="86">
        <v>43862.520891203705</v>
      </c>
      <c r="X2718" s="90">
        <v>43862</v>
      </c>
      <c r="Y2718" s="92" t="s">
        <v>6039</v>
      </c>
      <c r="Z2718" s="87" t="s">
        <v>9810</v>
      </c>
      <c r="AA2718" s="84"/>
      <c r="AB2718" s="84"/>
      <c r="AC2718" s="92" t="s">
        <v>13689</v>
      </c>
      <c r="AD2718" s="84"/>
      <c r="AE2718" s="84" t="b">
        <v>0</v>
      </c>
      <c r="AF2718" s="84">
        <v>0</v>
      </c>
      <c r="AG2718" s="92" t="s">
        <v>16467</v>
      </c>
      <c r="AH2718" s="84" t="b">
        <v>0</v>
      </c>
      <c r="AI2718" s="84" t="s">
        <v>16520</v>
      </c>
      <c r="AJ2718" s="84"/>
      <c r="AK2718" s="92" t="s">
        <v>16467</v>
      </c>
      <c r="AL2718" s="84" t="b">
        <v>0</v>
      </c>
      <c r="AM2718" s="84">
        <v>60</v>
      </c>
      <c r="AN2718" s="92" t="s">
        <v>16232</v>
      </c>
      <c r="AO2718" s="84" t="s">
        <v>16535</v>
      </c>
      <c r="AP2718" s="84" t="b">
        <v>0</v>
      </c>
      <c r="AQ2718" s="92" t="s">
        <v>16232</v>
      </c>
      <c r="AR2718" s="84" t="s">
        <v>179</v>
      </c>
      <c r="AS2718" s="84">
        <v>0</v>
      </c>
      <c r="AT2718" s="84">
        <v>0</v>
      </c>
      <c r="AU2718" s="84"/>
      <c r="AV2718" s="84"/>
      <c r="AW2718" s="84"/>
      <c r="AX2718" s="84"/>
      <c r="AY2718" s="84"/>
      <c r="AZ2718" s="84"/>
      <c r="BA2718" s="84"/>
      <c r="BB2718" s="84"/>
      <c r="BC2718">
        <v>1</v>
      </c>
      <c r="BD2718">
        <v>0</v>
      </c>
      <c r="BE2718">
        <v>0</v>
      </c>
      <c r="BF2718">
        <v>0</v>
      </c>
      <c r="BG2718">
        <v>1</v>
      </c>
      <c r="BH2718">
        <v>0</v>
      </c>
    </row>
    <row r="2719" spans="1:60" x14ac:dyDescent="0.3">
      <c r="A2719" s="69" t="s">
        <v>1039</v>
      </c>
      <c r="B2719" s="69" t="s">
        <v>2074</v>
      </c>
      <c r="C2719" s="70"/>
      <c r="D2719" s="71"/>
      <c r="E2719" s="72"/>
      <c r="F2719" s="73"/>
      <c r="G2719" s="70"/>
      <c r="H2719" s="74"/>
      <c r="I2719" s="75"/>
      <c r="J2719" s="75"/>
      <c r="K2719" s="36"/>
      <c r="L2719" s="82"/>
      <c r="M2719" s="82"/>
      <c r="N2719" s="77"/>
      <c r="O2719" s="84" t="s">
        <v>2169</v>
      </c>
      <c r="P2719" s="86">
        <v>43862.521261574075</v>
      </c>
      <c r="Q2719" s="84" t="s">
        <v>2474</v>
      </c>
      <c r="R2719" s="84"/>
      <c r="S2719" s="84"/>
      <c r="T2719" s="84" t="s">
        <v>2883</v>
      </c>
      <c r="U2719" s="84"/>
      <c r="V2719" s="87" t="s">
        <v>3813</v>
      </c>
      <c r="W2719" s="86">
        <v>43862.521261574075</v>
      </c>
      <c r="X2719" s="90">
        <v>43862</v>
      </c>
      <c r="Y2719" s="92" t="s">
        <v>6040</v>
      </c>
      <c r="Z2719" s="87" t="s">
        <v>9811</v>
      </c>
      <c r="AA2719" s="84"/>
      <c r="AB2719" s="84"/>
      <c r="AC2719" s="92" t="s">
        <v>13690</v>
      </c>
      <c r="AD2719" s="84"/>
      <c r="AE2719" s="84" t="b">
        <v>0</v>
      </c>
      <c r="AF2719" s="84">
        <v>0</v>
      </c>
      <c r="AG2719" s="92" t="s">
        <v>16467</v>
      </c>
      <c r="AH2719" s="84" t="b">
        <v>0</v>
      </c>
      <c r="AI2719" s="84" t="s">
        <v>16520</v>
      </c>
      <c r="AJ2719" s="84"/>
      <c r="AK2719" s="92" t="s">
        <v>16467</v>
      </c>
      <c r="AL2719" s="84" t="b">
        <v>0</v>
      </c>
      <c r="AM2719" s="84">
        <v>60</v>
      </c>
      <c r="AN2719" s="92" t="s">
        <v>16232</v>
      </c>
      <c r="AO2719" s="84" t="s">
        <v>16534</v>
      </c>
      <c r="AP2719" s="84" t="b">
        <v>0</v>
      </c>
      <c r="AQ2719" s="92" t="s">
        <v>16232</v>
      </c>
      <c r="AR2719" s="84" t="s">
        <v>179</v>
      </c>
      <c r="AS2719" s="84">
        <v>0</v>
      </c>
      <c r="AT2719" s="84">
        <v>0</v>
      </c>
      <c r="AU2719" s="84"/>
      <c r="AV2719" s="84"/>
      <c r="AW2719" s="84"/>
      <c r="AX2719" s="84"/>
      <c r="AY2719" s="84"/>
      <c r="AZ2719" s="84"/>
      <c r="BA2719" s="84"/>
      <c r="BB2719" s="84"/>
      <c r="BC2719">
        <v>1</v>
      </c>
      <c r="BD2719">
        <v>0</v>
      </c>
      <c r="BE2719">
        <v>0</v>
      </c>
      <c r="BF2719">
        <v>0</v>
      </c>
      <c r="BG2719">
        <v>1</v>
      </c>
      <c r="BH2719">
        <v>0</v>
      </c>
    </row>
    <row r="2720" spans="1:60" x14ac:dyDescent="0.3">
      <c r="A2720" s="69" t="s">
        <v>1188</v>
      </c>
      <c r="B2720" s="69" t="s">
        <v>2118</v>
      </c>
      <c r="C2720" s="70"/>
      <c r="D2720" s="71"/>
      <c r="E2720" s="72"/>
      <c r="F2720" s="73"/>
      <c r="G2720" s="70"/>
      <c r="H2720" s="74"/>
      <c r="I2720" s="75"/>
      <c r="J2720" s="75"/>
      <c r="K2720" s="36"/>
      <c r="L2720" s="82"/>
      <c r="M2720" s="82"/>
      <c r="N2720" s="77"/>
      <c r="O2720" s="84" t="s">
        <v>2169</v>
      </c>
      <c r="P2720" s="86">
        <v>43862.521979166668</v>
      </c>
      <c r="Q2720" s="84" t="s">
        <v>2321</v>
      </c>
      <c r="R2720" s="84"/>
      <c r="S2720" s="84"/>
      <c r="T2720" s="84" t="s">
        <v>2873</v>
      </c>
      <c r="U2720" s="84"/>
      <c r="V2720" s="87" t="s">
        <v>3953</v>
      </c>
      <c r="W2720" s="86">
        <v>43862.521979166668</v>
      </c>
      <c r="X2720" s="90">
        <v>43862</v>
      </c>
      <c r="Y2720" s="92" t="s">
        <v>6293</v>
      </c>
      <c r="Z2720" s="87" t="s">
        <v>10066</v>
      </c>
      <c r="AA2720" s="84"/>
      <c r="AB2720" s="84"/>
      <c r="AC2720" s="92" t="s">
        <v>13945</v>
      </c>
      <c r="AD2720" s="84"/>
      <c r="AE2720" s="84" t="b">
        <v>0</v>
      </c>
      <c r="AF2720" s="84">
        <v>0</v>
      </c>
      <c r="AG2720" s="92" t="s">
        <v>16467</v>
      </c>
      <c r="AH2720" s="84" t="b">
        <v>0</v>
      </c>
      <c r="AI2720" s="84" t="s">
        <v>16520</v>
      </c>
      <c r="AJ2720" s="84"/>
      <c r="AK2720" s="92" t="s">
        <v>16467</v>
      </c>
      <c r="AL2720" s="84" t="b">
        <v>0</v>
      </c>
      <c r="AM2720" s="84">
        <v>85</v>
      </c>
      <c r="AN2720" s="92" t="s">
        <v>16409</v>
      </c>
      <c r="AO2720" s="84" t="s">
        <v>16534</v>
      </c>
      <c r="AP2720" s="84" t="b">
        <v>0</v>
      </c>
      <c r="AQ2720" s="92" t="s">
        <v>16409</v>
      </c>
      <c r="AR2720" s="84" t="s">
        <v>179</v>
      </c>
      <c r="AS2720" s="84">
        <v>0</v>
      </c>
      <c r="AT2720" s="84">
        <v>0</v>
      </c>
      <c r="AU2720" s="84"/>
      <c r="AV2720" s="84"/>
      <c r="AW2720" s="84"/>
      <c r="AX2720" s="84"/>
      <c r="AY2720" s="84"/>
      <c r="AZ2720" s="84"/>
      <c r="BA2720" s="84"/>
      <c r="BB2720" s="84"/>
      <c r="BC2720">
        <v>1</v>
      </c>
      <c r="BD2720">
        <v>0</v>
      </c>
      <c r="BE2720">
        <v>0</v>
      </c>
      <c r="BF2720">
        <v>0</v>
      </c>
      <c r="BG2720">
        <v>1</v>
      </c>
      <c r="BH2720">
        <v>0</v>
      </c>
    </row>
    <row r="2721" spans="1:60" x14ac:dyDescent="0.3">
      <c r="A2721" s="69" t="s">
        <v>1041</v>
      </c>
      <c r="B2721" s="69" t="s">
        <v>1735</v>
      </c>
      <c r="C2721" s="70"/>
      <c r="D2721" s="71"/>
      <c r="E2721" s="72"/>
      <c r="F2721" s="73"/>
      <c r="G2721" s="70"/>
      <c r="H2721" s="74"/>
      <c r="I2721" s="75"/>
      <c r="J2721" s="75"/>
      <c r="K2721" s="36"/>
      <c r="L2721" s="82"/>
      <c r="M2721" s="82"/>
      <c r="N2721" s="77"/>
      <c r="O2721" s="84" t="s">
        <v>2169</v>
      </c>
      <c r="P2721" s="86">
        <v>43862.522164351853</v>
      </c>
      <c r="Q2721" s="84" t="s">
        <v>2393</v>
      </c>
      <c r="R2721" s="84"/>
      <c r="S2721" s="84"/>
      <c r="T2721" s="84"/>
      <c r="U2721" s="84"/>
      <c r="V2721" s="87" t="s">
        <v>3815</v>
      </c>
      <c r="W2721" s="86">
        <v>43862.522164351853</v>
      </c>
      <c r="X2721" s="90">
        <v>43862</v>
      </c>
      <c r="Y2721" s="92" t="s">
        <v>6042</v>
      </c>
      <c r="Z2721" s="87" t="s">
        <v>9813</v>
      </c>
      <c r="AA2721" s="84"/>
      <c r="AB2721" s="84"/>
      <c r="AC2721" s="92" t="s">
        <v>13692</v>
      </c>
      <c r="AD2721" s="84"/>
      <c r="AE2721" s="84" t="b">
        <v>0</v>
      </c>
      <c r="AF2721" s="84">
        <v>0</v>
      </c>
      <c r="AG2721" s="92" t="s">
        <v>16467</v>
      </c>
      <c r="AH2721" s="84" t="b">
        <v>0</v>
      </c>
      <c r="AI2721" s="84" t="s">
        <v>16522</v>
      </c>
      <c r="AJ2721" s="84"/>
      <c r="AK2721" s="92" t="s">
        <v>16467</v>
      </c>
      <c r="AL2721" s="84" t="b">
        <v>0</v>
      </c>
      <c r="AM2721" s="84">
        <v>42</v>
      </c>
      <c r="AN2721" s="92" t="s">
        <v>15177</v>
      </c>
      <c r="AO2721" s="84" t="s">
        <v>16534</v>
      </c>
      <c r="AP2721" s="84" t="b">
        <v>0</v>
      </c>
      <c r="AQ2721" s="92" t="s">
        <v>15177</v>
      </c>
      <c r="AR2721" s="84" t="s">
        <v>179</v>
      </c>
      <c r="AS2721" s="84">
        <v>0</v>
      </c>
      <c r="AT2721" s="84">
        <v>0</v>
      </c>
      <c r="AU2721" s="84"/>
      <c r="AV2721" s="84"/>
      <c r="AW2721" s="84"/>
      <c r="AX2721" s="84"/>
      <c r="AY2721" s="84"/>
      <c r="AZ2721" s="84"/>
      <c r="BA2721" s="84"/>
      <c r="BB2721" s="84"/>
      <c r="BC2721">
        <v>1</v>
      </c>
      <c r="BD2721">
        <v>0</v>
      </c>
      <c r="BE2721">
        <v>0</v>
      </c>
      <c r="BF2721">
        <v>0</v>
      </c>
      <c r="BG2721">
        <v>1</v>
      </c>
      <c r="BH2721">
        <v>0</v>
      </c>
    </row>
    <row r="2722" spans="1:60" x14ac:dyDescent="0.3">
      <c r="A2722" s="69" t="s">
        <v>1376</v>
      </c>
      <c r="B2722" s="69" t="s">
        <v>2074</v>
      </c>
      <c r="C2722" s="70"/>
      <c r="D2722" s="71"/>
      <c r="E2722" s="72"/>
      <c r="F2722" s="73"/>
      <c r="G2722" s="70"/>
      <c r="H2722" s="74"/>
      <c r="I2722" s="75"/>
      <c r="J2722" s="75"/>
      <c r="K2722" s="36"/>
      <c r="L2722" s="82"/>
      <c r="M2722" s="82"/>
      <c r="N2722" s="77"/>
      <c r="O2722" s="84" t="s">
        <v>2169</v>
      </c>
      <c r="P2722" s="86">
        <v>43862.523148148146</v>
      </c>
      <c r="Q2722" s="84" t="s">
        <v>2474</v>
      </c>
      <c r="R2722" s="84"/>
      <c r="S2722" s="84"/>
      <c r="T2722" s="84" t="s">
        <v>2883</v>
      </c>
      <c r="U2722" s="84"/>
      <c r="V2722" s="87" t="s">
        <v>4133</v>
      </c>
      <c r="W2722" s="86">
        <v>43862.523148148146</v>
      </c>
      <c r="X2722" s="90">
        <v>43862</v>
      </c>
      <c r="Y2722" s="92" t="s">
        <v>6575</v>
      </c>
      <c r="Z2722" s="87" t="s">
        <v>10351</v>
      </c>
      <c r="AA2722" s="84"/>
      <c r="AB2722" s="84"/>
      <c r="AC2722" s="92" t="s">
        <v>14233</v>
      </c>
      <c r="AD2722" s="84"/>
      <c r="AE2722" s="84" t="b">
        <v>0</v>
      </c>
      <c r="AF2722" s="84">
        <v>0</v>
      </c>
      <c r="AG2722" s="92" t="s">
        <v>16467</v>
      </c>
      <c r="AH2722" s="84" t="b">
        <v>0</v>
      </c>
      <c r="AI2722" s="84" t="s">
        <v>16520</v>
      </c>
      <c r="AJ2722" s="84"/>
      <c r="AK2722" s="92" t="s">
        <v>16467</v>
      </c>
      <c r="AL2722" s="84" t="b">
        <v>0</v>
      </c>
      <c r="AM2722" s="84">
        <v>60</v>
      </c>
      <c r="AN2722" s="92" t="s">
        <v>16232</v>
      </c>
      <c r="AO2722" s="84" t="s">
        <v>16534</v>
      </c>
      <c r="AP2722" s="84" t="b">
        <v>0</v>
      </c>
      <c r="AQ2722" s="92" t="s">
        <v>16232</v>
      </c>
      <c r="AR2722" s="84" t="s">
        <v>179</v>
      </c>
      <c r="AS2722" s="84">
        <v>0</v>
      </c>
      <c r="AT2722" s="84">
        <v>0</v>
      </c>
      <c r="AU2722" s="84"/>
      <c r="AV2722" s="84"/>
      <c r="AW2722" s="84"/>
      <c r="AX2722" s="84"/>
      <c r="AY2722" s="84"/>
      <c r="AZ2722" s="84"/>
      <c r="BA2722" s="84"/>
      <c r="BB2722" s="84"/>
      <c r="BC2722">
        <v>1</v>
      </c>
      <c r="BD2722">
        <v>0</v>
      </c>
      <c r="BE2722">
        <v>0</v>
      </c>
      <c r="BF2722">
        <v>0</v>
      </c>
      <c r="BG2722">
        <v>1</v>
      </c>
      <c r="BH2722">
        <v>0</v>
      </c>
    </row>
    <row r="2723" spans="1:60" x14ac:dyDescent="0.3">
      <c r="A2723" s="69" t="s">
        <v>1976</v>
      </c>
      <c r="B2723" s="69" t="s">
        <v>2118</v>
      </c>
      <c r="C2723" s="70"/>
      <c r="D2723" s="71"/>
      <c r="E2723" s="72"/>
      <c r="F2723" s="73"/>
      <c r="G2723" s="70"/>
      <c r="H2723" s="74"/>
      <c r="I2723" s="75"/>
      <c r="J2723" s="75"/>
      <c r="K2723" s="36"/>
      <c r="L2723" s="82"/>
      <c r="M2723" s="82"/>
      <c r="N2723" s="77"/>
      <c r="O2723" s="84" t="s">
        <v>2169</v>
      </c>
      <c r="P2723" s="86">
        <v>43862.523738425924</v>
      </c>
      <c r="Q2723" s="84" t="s">
        <v>2406</v>
      </c>
      <c r="R2723" s="84"/>
      <c r="S2723" s="84"/>
      <c r="T2723" s="84" t="s">
        <v>2883</v>
      </c>
      <c r="U2723" s="84"/>
      <c r="V2723" s="87" t="s">
        <v>4670</v>
      </c>
      <c r="W2723" s="86">
        <v>43862.523738425924</v>
      </c>
      <c r="X2723" s="90">
        <v>43862</v>
      </c>
      <c r="Y2723" s="92" t="s">
        <v>8282</v>
      </c>
      <c r="Z2723" s="87" t="s">
        <v>12139</v>
      </c>
      <c r="AA2723" s="84"/>
      <c r="AB2723" s="84"/>
      <c r="AC2723" s="92" t="s">
        <v>16061</v>
      </c>
      <c r="AD2723" s="84"/>
      <c r="AE2723" s="84" t="b">
        <v>0</v>
      </c>
      <c r="AF2723" s="84">
        <v>0</v>
      </c>
      <c r="AG2723" s="92" t="s">
        <v>16467</v>
      </c>
      <c r="AH2723" s="84" t="b">
        <v>0</v>
      </c>
      <c r="AI2723" s="84" t="s">
        <v>16520</v>
      </c>
      <c r="AJ2723" s="84"/>
      <c r="AK2723" s="92" t="s">
        <v>16467</v>
      </c>
      <c r="AL2723" s="84" t="b">
        <v>0</v>
      </c>
      <c r="AM2723" s="84">
        <v>44</v>
      </c>
      <c r="AN2723" s="92" t="s">
        <v>16410</v>
      </c>
      <c r="AO2723" s="84" t="s">
        <v>16534</v>
      </c>
      <c r="AP2723" s="84" t="b">
        <v>0</v>
      </c>
      <c r="AQ2723" s="92" t="s">
        <v>16410</v>
      </c>
      <c r="AR2723" s="84" t="s">
        <v>179</v>
      </c>
      <c r="AS2723" s="84">
        <v>0</v>
      </c>
      <c r="AT2723" s="84">
        <v>0</v>
      </c>
      <c r="AU2723" s="84"/>
      <c r="AV2723" s="84"/>
      <c r="AW2723" s="84"/>
      <c r="AX2723" s="84"/>
      <c r="AY2723" s="84"/>
      <c r="AZ2723" s="84"/>
      <c r="BA2723" s="84"/>
      <c r="BB2723" s="84"/>
      <c r="BC2723">
        <v>1</v>
      </c>
      <c r="BD2723">
        <v>0</v>
      </c>
      <c r="BE2723">
        <v>0</v>
      </c>
      <c r="BF2723">
        <v>0</v>
      </c>
      <c r="BG2723">
        <v>1</v>
      </c>
      <c r="BH2723">
        <v>0</v>
      </c>
    </row>
    <row r="2724" spans="1:60" x14ac:dyDescent="0.3">
      <c r="A2724" s="69" t="s">
        <v>1976</v>
      </c>
      <c r="B2724" s="69" t="s">
        <v>2018</v>
      </c>
      <c r="C2724" s="70"/>
      <c r="D2724" s="71"/>
      <c r="E2724" s="72"/>
      <c r="F2724" s="73"/>
      <c r="G2724" s="70"/>
      <c r="H2724" s="74"/>
      <c r="I2724" s="75"/>
      <c r="J2724" s="75"/>
      <c r="K2724" s="36"/>
      <c r="L2724" s="82"/>
      <c r="M2724" s="82"/>
      <c r="N2724" s="77"/>
      <c r="O2724" s="84" t="s">
        <v>2169</v>
      </c>
      <c r="P2724" s="86">
        <v>43862.523888888885</v>
      </c>
      <c r="Q2724" s="84" t="s">
        <v>2353</v>
      </c>
      <c r="R2724" s="84"/>
      <c r="S2724" s="84"/>
      <c r="T2724" s="84" t="s">
        <v>2883</v>
      </c>
      <c r="U2724" s="84"/>
      <c r="V2724" s="87" t="s">
        <v>4670</v>
      </c>
      <c r="W2724" s="86">
        <v>43862.523888888885</v>
      </c>
      <c r="X2724" s="90">
        <v>43862</v>
      </c>
      <c r="Y2724" s="92" t="s">
        <v>8270</v>
      </c>
      <c r="Z2724" s="87" t="s">
        <v>12127</v>
      </c>
      <c r="AA2724" s="84"/>
      <c r="AB2724" s="84"/>
      <c r="AC2724" s="92" t="s">
        <v>16046</v>
      </c>
      <c r="AD2724" s="84"/>
      <c r="AE2724" s="84" t="b">
        <v>0</v>
      </c>
      <c r="AF2724" s="84">
        <v>0</v>
      </c>
      <c r="AG2724" s="92" t="s">
        <v>16467</v>
      </c>
      <c r="AH2724" s="84" t="b">
        <v>0</v>
      </c>
      <c r="AI2724" s="84" t="s">
        <v>16520</v>
      </c>
      <c r="AJ2724" s="84"/>
      <c r="AK2724" s="92" t="s">
        <v>16467</v>
      </c>
      <c r="AL2724" s="84" t="b">
        <v>0</v>
      </c>
      <c r="AM2724" s="84">
        <v>17</v>
      </c>
      <c r="AN2724" s="92" t="s">
        <v>16049</v>
      </c>
      <c r="AO2724" s="84" t="s">
        <v>16534</v>
      </c>
      <c r="AP2724" s="84" t="b">
        <v>0</v>
      </c>
      <c r="AQ2724" s="92" t="s">
        <v>16049</v>
      </c>
      <c r="AR2724" s="84" t="s">
        <v>179</v>
      </c>
      <c r="AS2724" s="84">
        <v>0</v>
      </c>
      <c r="AT2724" s="84">
        <v>0</v>
      </c>
      <c r="AU2724" s="84"/>
      <c r="AV2724" s="84"/>
      <c r="AW2724" s="84"/>
      <c r="AX2724" s="84"/>
      <c r="AY2724" s="84"/>
      <c r="AZ2724" s="84"/>
      <c r="BA2724" s="84"/>
      <c r="BB2724" s="84"/>
      <c r="BC2724">
        <v>1</v>
      </c>
      <c r="BD2724">
        <v>0</v>
      </c>
      <c r="BE2724">
        <v>0</v>
      </c>
      <c r="BF2724">
        <v>0</v>
      </c>
      <c r="BG2724">
        <v>1</v>
      </c>
      <c r="BH2724">
        <v>0</v>
      </c>
    </row>
    <row r="2725" spans="1:60" x14ac:dyDescent="0.3">
      <c r="A2725" s="69" t="s">
        <v>1587</v>
      </c>
      <c r="B2725" s="69" t="s">
        <v>2078</v>
      </c>
      <c r="C2725" s="70"/>
      <c r="D2725" s="71"/>
      <c r="E2725" s="72"/>
      <c r="F2725" s="73"/>
      <c r="G2725" s="70"/>
      <c r="H2725" s="74"/>
      <c r="I2725" s="75"/>
      <c r="J2725" s="75"/>
      <c r="K2725" s="36"/>
      <c r="L2725" s="82"/>
      <c r="M2725" s="82"/>
      <c r="N2725" s="77"/>
      <c r="O2725" s="84" t="s">
        <v>2169</v>
      </c>
      <c r="P2725" s="86">
        <v>43862.523923611108</v>
      </c>
      <c r="Q2725" s="84" t="s">
        <v>2298</v>
      </c>
      <c r="R2725" s="84"/>
      <c r="S2725" s="84"/>
      <c r="T2725" s="84" t="s">
        <v>2890</v>
      </c>
      <c r="U2725" s="84"/>
      <c r="V2725" s="87" t="s">
        <v>4317</v>
      </c>
      <c r="W2725" s="86">
        <v>43862.523923611108</v>
      </c>
      <c r="X2725" s="90">
        <v>43862</v>
      </c>
      <c r="Y2725" s="92" t="s">
        <v>7168</v>
      </c>
      <c r="Z2725" s="87" t="s">
        <v>10960</v>
      </c>
      <c r="AA2725" s="84"/>
      <c r="AB2725" s="84"/>
      <c r="AC2725" s="92" t="s">
        <v>14846</v>
      </c>
      <c r="AD2725" s="84"/>
      <c r="AE2725" s="84" t="b">
        <v>0</v>
      </c>
      <c r="AF2725" s="84">
        <v>0</v>
      </c>
      <c r="AG2725" s="92" t="s">
        <v>16467</v>
      </c>
      <c r="AH2725" s="84" t="b">
        <v>0</v>
      </c>
      <c r="AI2725" s="84" t="s">
        <v>16520</v>
      </c>
      <c r="AJ2725" s="84"/>
      <c r="AK2725" s="92" t="s">
        <v>16467</v>
      </c>
      <c r="AL2725" s="84" t="b">
        <v>0</v>
      </c>
      <c r="AM2725" s="84">
        <v>66</v>
      </c>
      <c r="AN2725" s="92" t="s">
        <v>16225</v>
      </c>
      <c r="AO2725" s="84" t="s">
        <v>16534</v>
      </c>
      <c r="AP2725" s="84" t="b">
        <v>0</v>
      </c>
      <c r="AQ2725" s="92" t="s">
        <v>16225</v>
      </c>
      <c r="AR2725" s="84" t="s">
        <v>179</v>
      </c>
      <c r="AS2725" s="84">
        <v>0</v>
      </c>
      <c r="AT2725" s="84">
        <v>0</v>
      </c>
      <c r="AU2725" s="84"/>
      <c r="AV2725" s="84"/>
      <c r="AW2725" s="84"/>
      <c r="AX2725" s="84"/>
      <c r="AY2725" s="84"/>
      <c r="AZ2725" s="84"/>
      <c r="BA2725" s="84"/>
      <c r="BB2725" s="84"/>
      <c r="BC2725">
        <v>1</v>
      </c>
      <c r="BD2725">
        <v>0</v>
      </c>
      <c r="BE2725">
        <v>0</v>
      </c>
      <c r="BF2725">
        <v>0</v>
      </c>
      <c r="BG2725">
        <v>1</v>
      </c>
      <c r="BH2725">
        <v>0</v>
      </c>
    </row>
    <row r="2726" spans="1:60" x14ac:dyDescent="0.3">
      <c r="A2726" s="69" t="s">
        <v>1042</v>
      </c>
      <c r="B2726" s="69" t="s">
        <v>2128</v>
      </c>
      <c r="C2726" s="70"/>
      <c r="D2726" s="71"/>
      <c r="E2726" s="72"/>
      <c r="F2726" s="73"/>
      <c r="G2726" s="70"/>
      <c r="H2726" s="74"/>
      <c r="I2726" s="75"/>
      <c r="J2726" s="75"/>
      <c r="K2726" s="36"/>
      <c r="L2726" s="82"/>
      <c r="M2726" s="82"/>
      <c r="N2726" s="77"/>
      <c r="O2726" s="84" t="s">
        <v>2168</v>
      </c>
      <c r="P2726" s="86">
        <v>43862.524212962962</v>
      </c>
      <c r="Q2726" s="84" t="s">
        <v>2299</v>
      </c>
      <c r="R2726" s="84"/>
      <c r="S2726" s="84"/>
      <c r="T2726" s="84"/>
      <c r="U2726" s="84"/>
      <c r="V2726" s="87" t="s">
        <v>3816</v>
      </c>
      <c r="W2726" s="86">
        <v>43862.524212962962</v>
      </c>
      <c r="X2726" s="90">
        <v>43862</v>
      </c>
      <c r="Y2726" s="92" t="s">
        <v>6043</v>
      </c>
      <c r="Z2726" s="87" t="s">
        <v>9814</v>
      </c>
      <c r="AA2726" s="84"/>
      <c r="AB2726" s="84"/>
      <c r="AC2726" s="92" t="s">
        <v>13693</v>
      </c>
      <c r="AD2726" s="84"/>
      <c r="AE2726" s="84" t="b">
        <v>0</v>
      </c>
      <c r="AF2726" s="84">
        <v>0</v>
      </c>
      <c r="AG2726" s="92" t="s">
        <v>16467</v>
      </c>
      <c r="AH2726" s="84" t="b">
        <v>0</v>
      </c>
      <c r="AI2726" s="84" t="s">
        <v>16520</v>
      </c>
      <c r="AJ2726" s="84"/>
      <c r="AK2726" s="92" t="s">
        <v>16467</v>
      </c>
      <c r="AL2726" s="84" t="b">
        <v>0</v>
      </c>
      <c r="AM2726" s="84">
        <v>118</v>
      </c>
      <c r="AN2726" s="92" t="s">
        <v>16294</v>
      </c>
      <c r="AO2726" s="84" t="s">
        <v>16534</v>
      </c>
      <c r="AP2726" s="84" t="b">
        <v>0</v>
      </c>
      <c r="AQ2726" s="92" t="s">
        <v>16294</v>
      </c>
      <c r="AR2726" s="84" t="s">
        <v>179</v>
      </c>
      <c r="AS2726" s="84">
        <v>0</v>
      </c>
      <c r="AT2726" s="84">
        <v>0</v>
      </c>
      <c r="AU2726" s="84"/>
      <c r="AV2726" s="84"/>
      <c r="AW2726" s="84"/>
      <c r="AX2726" s="84"/>
      <c r="AY2726" s="84"/>
      <c r="AZ2726" s="84"/>
      <c r="BA2726" s="84"/>
      <c r="BB2726" s="84"/>
      <c r="BC2726">
        <v>1</v>
      </c>
      <c r="BD2726">
        <v>0</v>
      </c>
      <c r="BE2726">
        <v>1</v>
      </c>
      <c r="BF2726">
        <v>0</v>
      </c>
      <c r="BG2726">
        <v>0</v>
      </c>
      <c r="BH2726">
        <v>0</v>
      </c>
    </row>
    <row r="2727" spans="1:60" x14ac:dyDescent="0.3">
      <c r="A2727" s="69" t="s">
        <v>1042</v>
      </c>
      <c r="B2727" s="69" t="s">
        <v>2145</v>
      </c>
      <c r="C2727" s="70"/>
      <c r="D2727" s="71"/>
      <c r="E2727" s="72"/>
      <c r="F2727" s="73"/>
      <c r="G2727" s="70"/>
      <c r="H2727" s="74"/>
      <c r="I2727" s="75"/>
      <c r="J2727" s="75"/>
      <c r="K2727" s="36"/>
      <c r="L2727" s="82"/>
      <c r="M2727" s="82"/>
      <c r="N2727" s="77"/>
      <c r="O2727" s="84" t="s">
        <v>2168</v>
      </c>
      <c r="P2727" s="86">
        <v>43862.524212962962</v>
      </c>
      <c r="Q2727" s="84" t="s">
        <v>2299</v>
      </c>
      <c r="R2727" s="84"/>
      <c r="S2727" s="84"/>
      <c r="T2727" s="84"/>
      <c r="U2727" s="84"/>
      <c r="V2727" s="87" t="s">
        <v>3816</v>
      </c>
      <c r="W2727" s="86">
        <v>43862.524212962962</v>
      </c>
      <c r="X2727" s="90">
        <v>43862</v>
      </c>
      <c r="Y2727" s="92" t="s">
        <v>6043</v>
      </c>
      <c r="Z2727" s="87" t="s">
        <v>9814</v>
      </c>
      <c r="AA2727" s="84"/>
      <c r="AB2727" s="84"/>
      <c r="AC2727" s="92" t="s">
        <v>13693</v>
      </c>
      <c r="AD2727" s="84"/>
      <c r="AE2727" s="84" t="b">
        <v>0</v>
      </c>
      <c r="AF2727" s="84">
        <v>0</v>
      </c>
      <c r="AG2727" s="92" t="s">
        <v>16467</v>
      </c>
      <c r="AH2727" s="84" t="b">
        <v>0</v>
      </c>
      <c r="AI2727" s="84" t="s">
        <v>16520</v>
      </c>
      <c r="AJ2727" s="84"/>
      <c r="AK2727" s="92" t="s">
        <v>16467</v>
      </c>
      <c r="AL2727" s="84" t="b">
        <v>0</v>
      </c>
      <c r="AM2727" s="84">
        <v>118</v>
      </c>
      <c r="AN2727" s="92" t="s">
        <v>16294</v>
      </c>
      <c r="AO2727" s="84" t="s">
        <v>16534</v>
      </c>
      <c r="AP2727" s="84" t="b">
        <v>0</v>
      </c>
      <c r="AQ2727" s="92" t="s">
        <v>16294</v>
      </c>
      <c r="AR2727" s="84" t="s">
        <v>179</v>
      </c>
      <c r="AS2727" s="84">
        <v>0</v>
      </c>
      <c r="AT2727" s="84">
        <v>0</v>
      </c>
      <c r="AU2727" s="84"/>
      <c r="AV2727" s="84"/>
      <c r="AW2727" s="84"/>
      <c r="AX2727" s="84"/>
      <c r="AY2727" s="84"/>
      <c r="AZ2727" s="84"/>
      <c r="BA2727" s="84"/>
      <c r="BB2727" s="84"/>
      <c r="BC2727">
        <v>1</v>
      </c>
      <c r="BD2727">
        <v>0</v>
      </c>
      <c r="BE2727">
        <v>1</v>
      </c>
      <c r="BF2727">
        <v>0</v>
      </c>
      <c r="BG2727">
        <v>0</v>
      </c>
      <c r="BH2727">
        <v>0</v>
      </c>
    </row>
    <row r="2728" spans="1:60" x14ac:dyDescent="0.3">
      <c r="A2728" s="69" t="s">
        <v>1043</v>
      </c>
      <c r="B2728" s="69" t="s">
        <v>2118</v>
      </c>
      <c r="C2728" s="70"/>
      <c r="D2728" s="71"/>
      <c r="E2728" s="72"/>
      <c r="F2728" s="73"/>
      <c r="G2728" s="70"/>
      <c r="H2728" s="74"/>
      <c r="I2728" s="75"/>
      <c r="J2728" s="75"/>
      <c r="K2728" s="36"/>
      <c r="L2728" s="82"/>
      <c r="M2728" s="82"/>
      <c r="N2728" s="77"/>
      <c r="O2728" s="84" t="s">
        <v>2169</v>
      </c>
      <c r="P2728" s="86">
        <v>43862.524456018517</v>
      </c>
      <c r="Q2728" s="84" t="s">
        <v>2406</v>
      </c>
      <c r="R2728" s="84"/>
      <c r="S2728" s="84"/>
      <c r="T2728" s="84" t="s">
        <v>2883</v>
      </c>
      <c r="U2728" s="84"/>
      <c r="V2728" s="87" t="s">
        <v>3817</v>
      </c>
      <c r="W2728" s="86">
        <v>43862.524456018517</v>
      </c>
      <c r="X2728" s="90">
        <v>43862</v>
      </c>
      <c r="Y2728" s="92" t="s">
        <v>6044</v>
      </c>
      <c r="Z2728" s="87" t="s">
        <v>9815</v>
      </c>
      <c r="AA2728" s="84"/>
      <c r="AB2728" s="84"/>
      <c r="AC2728" s="92" t="s">
        <v>13694</v>
      </c>
      <c r="AD2728" s="84"/>
      <c r="AE2728" s="84" t="b">
        <v>0</v>
      </c>
      <c r="AF2728" s="84">
        <v>0</v>
      </c>
      <c r="AG2728" s="92" t="s">
        <v>16467</v>
      </c>
      <c r="AH2728" s="84" t="b">
        <v>0</v>
      </c>
      <c r="AI2728" s="84" t="s">
        <v>16520</v>
      </c>
      <c r="AJ2728" s="84"/>
      <c r="AK2728" s="92" t="s">
        <v>16467</v>
      </c>
      <c r="AL2728" s="84" t="b">
        <v>0</v>
      </c>
      <c r="AM2728" s="84">
        <v>44</v>
      </c>
      <c r="AN2728" s="92" t="s">
        <v>16410</v>
      </c>
      <c r="AO2728" s="84" t="s">
        <v>16534</v>
      </c>
      <c r="AP2728" s="84" t="b">
        <v>0</v>
      </c>
      <c r="AQ2728" s="92" t="s">
        <v>16410</v>
      </c>
      <c r="AR2728" s="84" t="s">
        <v>179</v>
      </c>
      <c r="AS2728" s="84">
        <v>0</v>
      </c>
      <c r="AT2728" s="84">
        <v>0</v>
      </c>
      <c r="AU2728" s="84"/>
      <c r="AV2728" s="84"/>
      <c r="AW2728" s="84"/>
      <c r="AX2728" s="84"/>
      <c r="AY2728" s="84"/>
      <c r="AZ2728" s="84"/>
      <c r="BA2728" s="84"/>
      <c r="BB2728" s="84"/>
      <c r="BC2728">
        <v>1</v>
      </c>
      <c r="BD2728">
        <v>0</v>
      </c>
      <c r="BE2728">
        <v>0</v>
      </c>
      <c r="BF2728">
        <v>0</v>
      </c>
      <c r="BG2728">
        <v>1</v>
      </c>
      <c r="BH2728">
        <v>0</v>
      </c>
    </row>
    <row r="2729" spans="1:60" x14ac:dyDescent="0.3">
      <c r="A2729" s="69" t="s">
        <v>1044</v>
      </c>
      <c r="B2729" s="69" t="s">
        <v>2076</v>
      </c>
      <c r="C2729" s="70"/>
      <c r="D2729" s="71"/>
      <c r="E2729" s="72"/>
      <c r="F2729" s="73"/>
      <c r="G2729" s="70"/>
      <c r="H2729" s="74"/>
      <c r="I2729" s="75"/>
      <c r="J2729" s="75"/>
      <c r="K2729" s="36"/>
      <c r="L2729" s="82"/>
      <c r="M2729" s="82"/>
      <c r="N2729" s="77"/>
      <c r="O2729" s="84" t="s">
        <v>2169</v>
      </c>
      <c r="P2729" s="86">
        <v>43862.524745370371</v>
      </c>
      <c r="Q2729" s="84" t="s">
        <v>2456</v>
      </c>
      <c r="R2729" s="84"/>
      <c r="S2729" s="84"/>
      <c r="T2729" s="84" t="s">
        <v>2883</v>
      </c>
      <c r="U2729" s="84"/>
      <c r="V2729" s="87" t="s">
        <v>3818</v>
      </c>
      <c r="W2729" s="86">
        <v>43862.524745370371</v>
      </c>
      <c r="X2729" s="90">
        <v>43862</v>
      </c>
      <c r="Y2729" s="92" t="s">
        <v>6045</v>
      </c>
      <c r="Z2729" s="87" t="s">
        <v>9816</v>
      </c>
      <c r="AA2729" s="84"/>
      <c r="AB2729" s="84"/>
      <c r="AC2729" s="92" t="s">
        <v>13695</v>
      </c>
      <c r="AD2729" s="84"/>
      <c r="AE2729" s="84" t="b">
        <v>0</v>
      </c>
      <c r="AF2729" s="84">
        <v>0</v>
      </c>
      <c r="AG2729" s="92" t="s">
        <v>16467</v>
      </c>
      <c r="AH2729" s="84" t="b">
        <v>0</v>
      </c>
      <c r="AI2729" s="84" t="s">
        <v>16520</v>
      </c>
      <c r="AJ2729" s="84"/>
      <c r="AK2729" s="92" t="s">
        <v>16467</v>
      </c>
      <c r="AL2729" s="84" t="b">
        <v>0</v>
      </c>
      <c r="AM2729" s="84">
        <v>29</v>
      </c>
      <c r="AN2729" s="92" t="s">
        <v>16347</v>
      </c>
      <c r="AO2729" s="84" t="s">
        <v>16535</v>
      </c>
      <c r="AP2729" s="84" t="b">
        <v>0</v>
      </c>
      <c r="AQ2729" s="92" t="s">
        <v>16347</v>
      </c>
      <c r="AR2729" s="84" t="s">
        <v>179</v>
      </c>
      <c r="AS2729" s="84">
        <v>0</v>
      </c>
      <c r="AT2729" s="84">
        <v>0</v>
      </c>
      <c r="AU2729" s="84"/>
      <c r="AV2729" s="84"/>
      <c r="AW2729" s="84"/>
      <c r="AX2729" s="84"/>
      <c r="AY2729" s="84"/>
      <c r="AZ2729" s="84"/>
      <c r="BA2729" s="84"/>
      <c r="BB2729" s="84"/>
      <c r="BC2729">
        <v>1</v>
      </c>
      <c r="BD2729">
        <v>0</v>
      </c>
      <c r="BE2729">
        <v>0</v>
      </c>
      <c r="BF2729">
        <v>0</v>
      </c>
      <c r="BG2729">
        <v>1</v>
      </c>
      <c r="BH2729">
        <v>0</v>
      </c>
    </row>
    <row r="2730" spans="1:60" x14ac:dyDescent="0.3">
      <c r="A2730" s="69" t="s">
        <v>1045</v>
      </c>
      <c r="B2730" s="69" t="s">
        <v>2118</v>
      </c>
      <c r="C2730" s="70"/>
      <c r="D2730" s="71"/>
      <c r="E2730" s="72"/>
      <c r="F2730" s="73"/>
      <c r="G2730" s="70"/>
      <c r="H2730" s="74"/>
      <c r="I2730" s="75"/>
      <c r="J2730" s="75"/>
      <c r="K2730" s="36"/>
      <c r="L2730" s="82"/>
      <c r="M2730" s="82"/>
      <c r="N2730" s="77"/>
      <c r="O2730" s="84" t="s">
        <v>2169</v>
      </c>
      <c r="P2730" s="86">
        <v>43862.524872685186</v>
      </c>
      <c r="Q2730" s="84" t="s">
        <v>2321</v>
      </c>
      <c r="R2730" s="84"/>
      <c r="S2730" s="84"/>
      <c r="T2730" s="84" t="s">
        <v>2873</v>
      </c>
      <c r="U2730" s="84"/>
      <c r="V2730" s="87" t="s">
        <v>3819</v>
      </c>
      <c r="W2730" s="86">
        <v>43862.524872685186</v>
      </c>
      <c r="X2730" s="90">
        <v>43862</v>
      </c>
      <c r="Y2730" s="92" t="s">
        <v>6046</v>
      </c>
      <c r="Z2730" s="87" t="s">
        <v>9817</v>
      </c>
      <c r="AA2730" s="84"/>
      <c r="AB2730" s="84"/>
      <c r="AC2730" s="92" t="s">
        <v>13696</v>
      </c>
      <c r="AD2730" s="84"/>
      <c r="AE2730" s="84" t="b">
        <v>0</v>
      </c>
      <c r="AF2730" s="84">
        <v>0</v>
      </c>
      <c r="AG2730" s="92" t="s">
        <v>16467</v>
      </c>
      <c r="AH2730" s="84" t="b">
        <v>0</v>
      </c>
      <c r="AI2730" s="84" t="s">
        <v>16520</v>
      </c>
      <c r="AJ2730" s="84"/>
      <c r="AK2730" s="92" t="s">
        <v>16467</v>
      </c>
      <c r="AL2730" s="84" t="b">
        <v>0</v>
      </c>
      <c r="AM2730" s="84">
        <v>85</v>
      </c>
      <c r="AN2730" s="92" t="s">
        <v>16409</v>
      </c>
      <c r="AO2730" s="84" t="s">
        <v>16536</v>
      </c>
      <c r="AP2730" s="84" t="b">
        <v>0</v>
      </c>
      <c r="AQ2730" s="92" t="s">
        <v>16409</v>
      </c>
      <c r="AR2730" s="84" t="s">
        <v>179</v>
      </c>
      <c r="AS2730" s="84">
        <v>0</v>
      </c>
      <c r="AT2730" s="84">
        <v>0</v>
      </c>
      <c r="AU2730" s="84"/>
      <c r="AV2730" s="84"/>
      <c r="AW2730" s="84"/>
      <c r="AX2730" s="84"/>
      <c r="AY2730" s="84"/>
      <c r="AZ2730" s="84"/>
      <c r="BA2730" s="84"/>
      <c r="BB2730" s="84"/>
      <c r="BC2730">
        <v>1</v>
      </c>
      <c r="BD2730">
        <v>0</v>
      </c>
      <c r="BE2730">
        <v>0</v>
      </c>
      <c r="BF2730">
        <v>0</v>
      </c>
      <c r="BG2730">
        <v>1</v>
      </c>
      <c r="BH2730">
        <v>0</v>
      </c>
    </row>
    <row r="2731" spans="1:60" x14ac:dyDescent="0.3">
      <c r="A2731" s="69" t="s">
        <v>1378</v>
      </c>
      <c r="B2731" s="69" t="s">
        <v>1378</v>
      </c>
      <c r="C2731" s="70"/>
      <c r="D2731" s="71"/>
      <c r="E2731" s="72"/>
      <c r="F2731" s="73"/>
      <c r="G2731" s="70"/>
      <c r="H2731" s="74"/>
      <c r="I2731" s="75"/>
      <c r="J2731" s="75"/>
      <c r="K2731" s="36"/>
      <c r="L2731" s="82"/>
      <c r="M2731" s="82"/>
      <c r="N2731" s="77"/>
      <c r="O2731" s="84" t="s">
        <v>179</v>
      </c>
      <c r="P2731" s="86">
        <v>43862.524884259263</v>
      </c>
      <c r="Q2731" s="84" t="s">
        <v>2581</v>
      </c>
      <c r="R2731" s="84"/>
      <c r="S2731" s="84"/>
      <c r="T2731" s="84" t="s">
        <v>2883</v>
      </c>
      <c r="U2731" s="84"/>
      <c r="V2731" s="87" t="s">
        <v>4135</v>
      </c>
      <c r="W2731" s="86">
        <v>43862.524884259263</v>
      </c>
      <c r="X2731" s="90">
        <v>43862</v>
      </c>
      <c r="Y2731" s="92" t="s">
        <v>6581</v>
      </c>
      <c r="Z2731" s="87" t="s">
        <v>10357</v>
      </c>
      <c r="AA2731" s="84"/>
      <c r="AB2731" s="84"/>
      <c r="AC2731" s="92" t="s">
        <v>14239</v>
      </c>
      <c r="AD2731" s="84"/>
      <c r="AE2731" s="84" t="b">
        <v>0</v>
      </c>
      <c r="AF2731" s="84">
        <v>2</v>
      </c>
      <c r="AG2731" s="92" t="s">
        <v>16467</v>
      </c>
      <c r="AH2731" s="84" t="b">
        <v>0</v>
      </c>
      <c r="AI2731" s="84" t="s">
        <v>16520</v>
      </c>
      <c r="AJ2731" s="84"/>
      <c r="AK2731" s="92" t="s">
        <v>16467</v>
      </c>
      <c r="AL2731" s="84" t="b">
        <v>0</v>
      </c>
      <c r="AM2731" s="84">
        <v>0</v>
      </c>
      <c r="AN2731" s="92" t="s">
        <v>16467</v>
      </c>
      <c r="AO2731" s="84" t="s">
        <v>16534</v>
      </c>
      <c r="AP2731" s="84" t="b">
        <v>0</v>
      </c>
      <c r="AQ2731" s="92" t="s">
        <v>14239</v>
      </c>
      <c r="AR2731" s="84" t="s">
        <v>179</v>
      </c>
      <c r="AS2731" s="84">
        <v>0</v>
      </c>
      <c r="AT2731" s="84">
        <v>0</v>
      </c>
      <c r="AU2731" s="84"/>
      <c r="AV2731" s="84"/>
      <c r="AW2731" s="84"/>
      <c r="AX2731" s="84"/>
      <c r="AY2731" s="84"/>
      <c r="AZ2731" s="84"/>
      <c r="BA2731" s="84"/>
      <c r="BB2731" s="84"/>
      <c r="BC2731">
        <v>3</v>
      </c>
      <c r="BD2731">
        <v>0</v>
      </c>
      <c r="BE2731">
        <v>0</v>
      </c>
      <c r="BF2731">
        <v>3</v>
      </c>
      <c r="BG2731">
        <v>0</v>
      </c>
      <c r="BH2731">
        <v>0</v>
      </c>
    </row>
    <row r="2732" spans="1:60" x14ac:dyDescent="0.3">
      <c r="A2732" s="69" t="s">
        <v>1976</v>
      </c>
      <c r="B2732" s="69" t="s">
        <v>2124</v>
      </c>
      <c r="C2732" s="70"/>
      <c r="D2732" s="71"/>
      <c r="E2732" s="72"/>
      <c r="F2732" s="73"/>
      <c r="G2732" s="70"/>
      <c r="H2732" s="74"/>
      <c r="I2732" s="75"/>
      <c r="J2732" s="75"/>
      <c r="K2732" s="36"/>
      <c r="L2732" s="82"/>
      <c r="M2732" s="82"/>
      <c r="N2732" s="77"/>
      <c r="O2732" s="84" t="s">
        <v>2169</v>
      </c>
      <c r="P2732" s="86">
        <v>43862.525081018517</v>
      </c>
      <c r="Q2732" s="84" t="s">
        <v>2413</v>
      </c>
      <c r="R2732" s="84"/>
      <c r="S2732" s="84"/>
      <c r="T2732" s="84"/>
      <c r="U2732" s="84"/>
      <c r="V2732" s="87" t="s">
        <v>4670</v>
      </c>
      <c r="W2732" s="86">
        <v>43862.525081018517</v>
      </c>
      <c r="X2732" s="90">
        <v>43862</v>
      </c>
      <c r="Y2732" s="92" t="s">
        <v>8283</v>
      </c>
      <c r="Z2732" s="87" t="s">
        <v>12140</v>
      </c>
      <c r="AA2732" s="84"/>
      <c r="AB2732" s="84"/>
      <c r="AC2732" s="92" t="s">
        <v>16062</v>
      </c>
      <c r="AD2732" s="84"/>
      <c r="AE2732" s="84" t="b">
        <v>0</v>
      </c>
      <c r="AF2732" s="84">
        <v>0</v>
      </c>
      <c r="AG2732" s="92" t="s">
        <v>16467</v>
      </c>
      <c r="AH2732" s="84" t="b">
        <v>0</v>
      </c>
      <c r="AI2732" s="84" t="s">
        <v>16520</v>
      </c>
      <c r="AJ2732" s="84"/>
      <c r="AK2732" s="92" t="s">
        <v>16467</v>
      </c>
      <c r="AL2732" s="84" t="b">
        <v>0</v>
      </c>
      <c r="AM2732" s="84">
        <v>43</v>
      </c>
      <c r="AN2732" s="92" t="s">
        <v>16419</v>
      </c>
      <c r="AO2732" s="84" t="s">
        <v>16534</v>
      </c>
      <c r="AP2732" s="84" t="b">
        <v>0</v>
      </c>
      <c r="AQ2732" s="92" t="s">
        <v>16419</v>
      </c>
      <c r="AR2732" s="84" t="s">
        <v>179</v>
      </c>
      <c r="AS2732" s="84">
        <v>0</v>
      </c>
      <c r="AT2732" s="84">
        <v>0</v>
      </c>
      <c r="AU2732" s="84"/>
      <c r="AV2732" s="84"/>
      <c r="AW2732" s="84"/>
      <c r="AX2732" s="84"/>
      <c r="AY2732" s="84"/>
      <c r="AZ2732" s="84"/>
      <c r="BA2732" s="84"/>
      <c r="BB2732" s="84"/>
      <c r="BC2732">
        <v>1</v>
      </c>
      <c r="BD2732">
        <v>0</v>
      </c>
      <c r="BE2732">
        <v>0</v>
      </c>
      <c r="BF2732">
        <v>0</v>
      </c>
      <c r="BG2732">
        <v>1</v>
      </c>
      <c r="BH2732">
        <v>0</v>
      </c>
    </row>
    <row r="2733" spans="1:60" x14ac:dyDescent="0.3">
      <c r="A2733" s="69" t="s">
        <v>1046</v>
      </c>
      <c r="B2733" s="69" t="s">
        <v>2118</v>
      </c>
      <c r="C2733" s="70"/>
      <c r="D2733" s="71"/>
      <c r="E2733" s="72"/>
      <c r="F2733" s="73"/>
      <c r="G2733" s="70"/>
      <c r="H2733" s="74"/>
      <c r="I2733" s="75"/>
      <c r="J2733" s="75"/>
      <c r="K2733" s="36"/>
      <c r="L2733" s="82"/>
      <c r="M2733" s="82"/>
      <c r="N2733" s="77"/>
      <c r="O2733" s="84" t="s">
        <v>2169</v>
      </c>
      <c r="P2733" s="86">
        <v>43862.525972222225</v>
      </c>
      <c r="Q2733" s="84" t="s">
        <v>2321</v>
      </c>
      <c r="R2733" s="84"/>
      <c r="S2733" s="84"/>
      <c r="T2733" s="84" t="s">
        <v>2873</v>
      </c>
      <c r="U2733" s="84"/>
      <c r="V2733" s="87" t="s">
        <v>3820</v>
      </c>
      <c r="W2733" s="86">
        <v>43862.525972222225</v>
      </c>
      <c r="X2733" s="90">
        <v>43862</v>
      </c>
      <c r="Y2733" s="92" t="s">
        <v>6047</v>
      </c>
      <c r="Z2733" s="87" t="s">
        <v>9818</v>
      </c>
      <c r="AA2733" s="84"/>
      <c r="AB2733" s="84"/>
      <c r="AC2733" s="92" t="s">
        <v>13697</v>
      </c>
      <c r="AD2733" s="84"/>
      <c r="AE2733" s="84" t="b">
        <v>0</v>
      </c>
      <c r="AF2733" s="84">
        <v>0</v>
      </c>
      <c r="AG2733" s="92" t="s">
        <v>16467</v>
      </c>
      <c r="AH2733" s="84" t="b">
        <v>0</v>
      </c>
      <c r="AI2733" s="84" t="s">
        <v>16520</v>
      </c>
      <c r="AJ2733" s="84"/>
      <c r="AK2733" s="92" t="s">
        <v>16467</v>
      </c>
      <c r="AL2733" s="84" t="b">
        <v>0</v>
      </c>
      <c r="AM2733" s="84">
        <v>85</v>
      </c>
      <c r="AN2733" s="92" t="s">
        <v>16409</v>
      </c>
      <c r="AO2733" s="84" t="s">
        <v>16534</v>
      </c>
      <c r="AP2733" s="84" t="b">
        <v>0</v>
      </c>
      <c r="AQ2733" s="92" t="s">
        <v>16409</v>
      </c>
      <c r="AR2733" s="84" t="s">
        <v>179</v>
      </c>
      <c r="AS2733" s="84">
        <v>0</v>
      </c>
      <c r="AT2733" s="84">
        <v>0</v>
      </c>
      <c r="AU2733" s="84"/>
      <c r="AV2733" s="84"/>
      <c r="AW2733" s="84"/>
      <c r="AX2733" s="84"/>
      <c r="AY2733" s="84"/>
      <c r="AZ2733" s="84"/>
      <c r="BA2733" s="84"/>
      <c r="BB2733" s="84"/>
      <c r="BC2733">
        <v>1</v>
      </c>
      <c r="BD2733">
        <v>0</v>
      </c>
      <c r="BE2733">
        <v>0</v>
      </c>
      <c r="BF2733">
        <v>0</v>
      </c>
      <c r="BG2733">
        <v>1</v>
      </c>
      <c r="BH2733">
        <v>0</v>
      </c>
    </row>
    <row r="2734" spans="1:60" x14ac:dyDescent="0.3">
      <c r="A2734" s="69" t="s">
        <v>1569</v>
      </c>
      <c r="B2734" s="69" t="s">
        <v>1746</v>
      </c>
      <c r="C2734" s="70"/>
      <c r="D2734" s="71"/>
      <c r="E2734" s="72"/>
      <c r="F2734" s="73"/>
      <c r="G2734" s="70"/>
      <c r="H2734" s="74"/>
      <c r="I2734" s="75"/>
      <c r="J2734" s="75"/>
      <c r="K2734" s="36"/>
      <c r="L2734" s="82"/>
      <c r="M2734" s="82"/>
      <c r="N2734" s="77"/>
      <c r="O2734" s="84" t="s">
        <v>2169</v>
      </c>
      <c r="P2734" s="86">
        <v>43862.526597222219</v>
      </c>
      <c r="Q2734" s="84" t="s">
        <v>2485</v>
      </c>
      <c r="R2734" s="84"/>
      <c r="S2734" s="84"/>
      <c r="T2734" s="84"/>
      <c r="U2734" s="84"/>
      <c r="V2734" s="87" t="s">
        <v>4300</v>
      </c>
      <c r="W2734" s="86">
        <v>43862.526597222219</v>
      </c>
      <c r="X2734" s="90">
        <v>43862</v>
      </c>
      <c r="Y2734" s="92" t="s">
        <v>7106</v>
      </c>
      <c r="Z2734" s="87" t="s">
        <v>10893</v>
      </c>
      <c r="AA2734" s="84"/>
      <c r="AB2734" s="84"/>
      <c r="AC2734" s="92" t="s">
        <v>14779</v>
      </c>
      <c r="AD2734" s="84"/>
      <c r="AE2734" s="84" t="b">
        <v>0</v>
      </c>
      <c r="AF2734" s="84">
        <v>0</v>
      </c>
      <c r="AG2734" s="92" t="s">
        <v>16467</v>
      </c>
      <c r="AH2734" s="84" t="b">
        <v>0</v>
      </c>
      <c r="AI2734" s="84" t="s">
        <v>16520</v>
      </c>
      <c r="AJ2734" s="84"/>
      <c r="AK2734" s="92" t="s">
        <v>16467</v>
      </c>
      <c r="AL2734" s="84" t="b">
        <v>0</v>
      </c>
      <c r="AM2734" s="84">
        <v>5</v>
      </c>
      <c r="AN2734" s="92" t="s">
        <v>15200</v>
      </c>
      <c r="AO2734" s="84" t="s">
        <v>16540</v>
      </c>
      <c r="AP2734" s="84" t="b">
        <v>0</v>
      </c>
      <c r="AQ2734" s="92" t="s">
        <v>15200</v>
      </c>
      <c r="AR2734" s="84" t="s">
        <v>179</v>
      </c>
      <c r="AS2734" s="84">
        <v>0</v>
      </c>
      <c r="AT2734" s="84">
        <v>0</v>
      </c>
      <c r="AU2734" s="84"/>
      <c r="AV2734" s="84"/>
      <c r="AW2734" s="84"/>
      <c r="AX2734" s="84"/>
      <c r="AY2734" s="84"/>
      <c r="AZ2734" s="84"/>
      <c r="BA2734" s="84"/>
      <c r="BB2734" s="84"/>
      <c r="BC2734">
        <v>1</v>
      </c>
      <c r="BD2734">
        <v>0</v>
      </c>
      <c r="BE2734">
        <v>0</v>
      </c>
      <c r="BF2734">
        <v>0</v>
      </c>
      <c r="BG2734">
        <v>1</v>
      </c>
      <c r="BH2734">
        <v>0</v>
      </c>
    </row>
    <row r="2735" spans="1:60" x14ac:dyDescent="0.3">
      <c r="A2735" s="69" t="s">
        <v>1047</v>
      </c>
      <c r="B2735" s="69" t="s">
        <v>2076</v>
      </c>
      <c r="C2735" s="70"/>
      <c r="D2735" s="71"/>
      <c r="E2735" s="72"/>
      <c r="F2735" s="73"/>
      <c r="G2735" s="70"/>
      <c r="H2735" s="74"/>
      <c r="I2735" s="75"/>
      <c r="J2735" s="75"/>
      <c r="K2735" s="36"/>
      <c r="L2735" s="82"/>
      <c r="M2735" s="82"/>
      <c r="N2735" s="77"/>
      <c r="O2735" s="84" t="s">
        <v>2169</v>
      </c>
      <c r="P2735" s="86">
        <v>43862.526724537034</v>
      </c>
      <c r="Q2735" s="84" t="s">
        <v>2456</v>
      </c>
      <c r="R2735" s="84"/>
      <c r="S2735" s="84"/>
      <c r="T2735" s="84" t="s">
        <v>2883</v>
      </c>
      <c r="U2735" s="84"/>
      <c r="V2735" s="87" t="s">
        <v>3821</v>
      </c>
      <c r="W2735" s="86">
        <v>43862.526724537034</v>
      </c>
      <c r="X2735" s="90">
        <v>43862</v>
      </c>
      <c r="Y2735" s="92" t="s">
        <v>6048</v>
      </c>
      <c r="Z2735" s="87" t="s">
        <v>9819</v>
      </c>
      <c r="AA2735" s="84"/>
      <c r="AB2735" s="84"/>
      <c r="AC2735" s="92" t="s">
        <v>13698</v>
      </c>
      <c r="AD2735" s="84"/>
      <c r="AE2735" s="84" t="b">
        <v>0</v>
      </c>
      <c r="AF2735" s="84">
        <v>0</v>
      </c>
      <c r="AG2735" s="92" t="s">
        <v>16467</v>
      </c>
      <c r="AH2735" s="84" t="b">
        <v>0</v>
      </c>
      <c r="AI2735" s="84" t="s">
        <v>16520</v>
      </c>
      <c r="AJ2735" s="84"/>
      <c r="AK2735" s="92" t="s">
        <v>16467</v>
      </c>
      <c r="AL2735" s="84" t="b">
        <v>0</v>
      </c>
      <c r="AM2735" s="84">
        <v>29</v>
      </c>
      <c r="AN2735" s="92" t="s">
        <v>16347</v>
      </c>
      <c r="AO2735" s="84" t="s">
        <v>16534</v>
      </c>
      <c r="AP2735" s="84" t="b">
        <v>0</v>
      </c>
      <c r="AQ2735" s="92" t="s">
        <v>16347</v>
      </c>
      <c r="AR2735" s="84" t="s">
        <v>179</v>
      </c>
      <c r="AS2735" s="84">
        <v>0</v>
      </c>
      <c r="AT2735" s="84">
        <v>0</v>
      </c>
      <c r="AU2735" s="84"/>
      <c r="AV2735" s="84"/>
      <c r="AW2735" s="84"/>
      <c r="AX2735" s="84"/>
      <c r="AY2735" s="84"/>
      <c r="AZ2735" s="84"/>
      <c r="BA2735" s="84"/>
      <c r="BB2735" s="84"/>
      <c r="BC2735">
        <v>1</v>
      </c>
      <c r="BD2735">
        <v>0</v>
      </c>
      <c r="BE2735">
        <v>0</v>
      </c>
      <c r="BF2735">
        <v>0</v>
      </c>
      <c r="BG2735">
        <v>1</v>
      </c>
      <c r="BH2735">
        <v>0</v>
      </c>
    </row>
    <row r="2736" spans="1:60" x14ac:dyDescent="0.3">
      <c r="A2736" s="69" t="s">
        <v>1048</v>
      </c>
      <c r="B2736" s="69" t="s">
        <v>2118</v>
      </c>
      <c r="C2736" s="70"/>
      <c r="D2736" s="71"/>
      <c r="E2736" s="72"/>
      <c r="F2736" s="73"/>
      <c r="G2736" s="70"/>
      <c r="H2736" s="74"/>
      <c r="I2736" s="75"/>
      <c r="J2736" s="75"/>
      <c r="K2736" s="36"/>
      <c r="L2736" s="82"/>
      <c r="M2736" s="82"/>
      <c r="N2736" s="77"/>
      <c r="O2736" s="84" t="s">
        <v>2169</v>
      </c>
      <c r="P2736" s="86">
        <v>43862.527291666665</v>
      </c>
      <c r="Q2736" s="84" t="s">
        <v>2321</v>
      </c>
      <c r="R2736" s="84"/>
      <c r="S2736" s="84"/>
      <c r="T2736" s="84" t="s">
        <v>2873</v>
      </c>
      <c r="U2736" s="84"/>
      <c r="V2736" s="87" t="s">
        <v>3822</v>
      </c>
      <c r="W2736" s="86">
        <v>43862.527291666665</v>
      </c>
      <c r="X2736" s="90">
        <v>43862</v>
      </c>
      <c r="Y2736" s="92" t="s">
        <v>6049</v>
      </c>
      <c r="Z2736" s="87" t="s">
        <v>9820</v>
      </c>
      <c r="AA2736" s="84"/>
      <c r="AB2736" s="84"/>
      <c r="AC2736" s="92" t="s">
        <v>13699</v>
      </c>
      <c r="AD2736" s="84"/>
      <c r="AE2736" s="84" t="b">
        <v>0</v>
      </c>
      <c r="AF2736" s="84">
        <v>0</v>
      </c>
      <c r="AG2736" s="92" t="s">
        <v>16467</v>
      </c>
      <c r="AH2736" s="84" t="b">
        <v>0</v>
      </c>
      <c r="AI2736" s="84" t="s">
        <v>16520</v>
      </c>
      <c r="AJ2736" s="84"/>
      <c r="AK2736" s="92" t="s">
        <v>16467</v>
      </c>
      <c r="AL2736" s="84" t="b">
        <v>0</v>
      </c>
      <c r="AM2736" s="84">
        <v>85</v>
      </c>
      <c r="AN2736" s="92" t="s">
        <v>16409</v>
      </c>
      <c r="AO2736" s="84" t="s">
        <v>16534</v>
      </c>
      <c r="AP2736" s="84" t="b">
        <v>0</v>
      </c>
      <c r="AQ2736" s="92" t="s">
        <v>16409</v>
      </c>
      <c r="AR2736" s="84" t="s">
        <v>179</v>
      </c>
      <c r="AS2736" s="84">
        <v>0</v>
      </c>
      <c r="AT2736" s="84">
        <v>0</v>
      </c>
      <c r="AU2736" s="84"/>
      <c r="AV2736" s="84"/>
      <c r="AW2736" s="84"/>
      <c r="AX2736" s="84"/>
      <c r="AY2736" s="84"/>
      <c r="AZ2736" s="84"/>
      <c r="BA2736" s="84"/>
      <c r="BB2736" s="84"/>
      <c r="BC2736">
        <v>1</v>
      </c>
      <c r="BD2736">
        <v>0</v>
      </c>
      <c r="BE2736">
        <v>0</v>
      </c>
      <c r="BF2736">
        <v>0</v>
      </c>
      <c r="BG2736">
        <v>1</v>
      </c>
      <c r="BH2736">
        <v>0</v>
      </c>
    </row>
    <row r="2737" spans="1:60" x14ac:dyDescent="0.3">
      <c r="A2737" s="69" t="s">
        <v>1701</v>
      </c>
      <c r="B2737" s="69" t="s">
        <v>2076</v>
      </c>
      <c r="C2737" s="70"/>
      <c r="D2737" s="71"/>
      <c r="E2737" s="72"/>
      <c r="F2737" s="73"/>
      <c r="G2737" s="70"/>
      <c r="H2737" s="74"/>
      <c r="I2737" s="75"/>
      <c r="J2737" s="75"/>
      <c r="K2737" s="36"/>
      <c r="L2737" s="82"/>
      <c r="M2737" s="82"/>
      <c r="N2737" s="77"/>
      <c r="O2737" s="84" t="s">
        <v>2169</v>
      </c>
      <c r="P2737" s="86">
        <v>43862.529456018521</v>
      </c>
      <c r="Q2737" s="84" t="s">
        <v>2456</v>
      </c>
      <c r="R2737" s="84"/>
      <c r="S2737" s="84"/>
      <c r="T2737" s="84" t="s">
        <v>2883</v>
      </c>
      <c r="U2737" s="84"/>
      <c r="V2737" s="87" t="s">
        <v>4423</v>
      </c>
      <c r="W2737" s="86">
        <v>43862.529456018521</v>
      </c>
      <c r="X2737" s="90">
        <v>43862</v>
      </c>
      <c r="Y2737" s="92" t="s">
        <v>7399</v>
      </c>
      <c r="Z2737" s="87" t="s">
        <v>11205</v>
      </c>
      <c r="AA2737" s="84"/>
      <c r="AB2737" s="84"/>
      <c r="AC2737" s="92" t="s">
        <v>15094</v>
      </c>
      <c r="AD2737" s="84"/>
      <c r="AE2737" s="84" t="b">
        <v>0</v>
      </c>
      <c r="AF2737" s="84">
        <v>0</v>
      </c>
      <c r="AG2737" s="92" t="s">
        <v>16467</v>
      </c>
      <c r="AH2737" s="84" t="b">
        <v>0</v>
      </c>
      <c r="AI2737" s="84" t="s">
        <v>16520</v>
      </c>
      <c r="AJ2737" s="84"/>
      <c r="AK2737" s="92" t="s">
        <v>16467</v>
      </c>
      <c r="AL2737" s="84" t="b">
        <v>0</v>
      </c>
      <c r="AM2737" s="84">
        <v>29</v>
      </c>
      <c r="AN2737" s="92" t="s">
        <v>16347</v>
      </c>
      <c r="AO2737" s="84" t="s">
        <v>16534</v>
      </c>
      <c r="AP2737" s="84" t="b">
        <v>0</v>
      </c>
      <c r="AQ2737" s="92" t="s">
        <v>16347</v>
      </c>
      <c r="AR2737" s="84" t="s">
        <v>179</v>
      </c>
      <c r="AS2737" s="84">
        <v>0</v>
      </c>
      <c r="AT2737" s="84">
        <v>0</v>
      </c>
      <c r="AU2737" s="84"/>
      <c r="AV2737" s="84"/>
      <c r="AW2737" s="84"/>
      <c r="AX2737" s="84"/>
      <c r="AY2737" s="84"/>
      <c r="AZ2737" s="84"/>
      <c r="BA2737" s="84"/>
      <c r="BB2737" s="84"/>
      <c r="BC2737">
        <v>1</v>
      </c>
      <c r="BD2737">
        <v>0</v>
      </c>
      <c r="BE2737">
        <v>0</v>
      </c>
      <c r="BF2737">
        <v>0</v>
      </c>
      <c r="BG2737">
        <v>1</v>
      </c>
      <c r="BH2737">
        <v>0</v>
      </c>
    </row>
    <row r="2738" spans="1:60" x14ac:dyDescent="0.3">
      <c r="A2738" s="69" t="s">
        <v>1050</v>
      </c>
      <c r="B2738" s="69" t="s">
        <v>2074</v>
      </c>
      <c r="C2738" s="70"/>
      <c r="D2738" s="71"/>
      <c r="E2738" s="72"/>
      <c r="F2738" s="73"/>
      <c r="G2738" s="70"/>
      <c r="H2738" s="74"/>
      <c r="I2738" s="75"/>
      <c r="J2738" s="75"/>
      <c r="K2738" s="36"/>
      <c r="L2738" s="82"/>
      <c r="M2738" s="82"/>
      <c r="N2738" s="77"/>
      <c r="O2738" s="84" t="s">
        <v>2169</v>
      </c>
      <c r="P2738" s="86">
        <v>43862.52952546296</v>
      </c>
      <c r="Q2738" s="84" t="s">
        <v>2474</v>
      </c>
      <c r="R2738" s="84"/>
      <c r="S2738" s="84"/>
      <c r="T2738" s="84" t="s">
        <v>2883</v>
      </c>
      <c r="U2738" s="84"/>
      <c r="V2738" s="87" t="s">
        <v>3824</v>
      </c>
      <c r="W2738" s="86">
        <v>43862.52952546296</v>
      </c>
      <c r="X2738" s="90">
        <v>43862</v>
      </c>
      <c r="Y2738" s="92" t="s">
        <v>6051</v>
      </c>
      <c r="Z2738" s="87" t="s">
        <v>9822</v>
      </c>
      <c r="AA2738" s="84"/>
      <c r="AB2738" s="84"/>
      <c r="AC2738" s="92" t="s">
        <v>13701</v>
      </c>
      <c r="AD2738" s="84"/>
      <c r="AE2738" s="84" t="b">
        <v>0</v>
      </c>
      <c r="AF2738" s="84">
        <v>0</v>
      </c>
      <c r="AG2738" s="92" t="s">
        <v>16467</v>
      </c>
      <c r="AH2738" s="84" t="b">
        <v>0</v>
      </c>
      <c r="AI2738" s="84" t="s">
        <v>16520</v>
      </c>
      <c r="AJ2738" s="84"/>
      <c r="AK2738" s="92" t="s">
        <v>16467</v>
      </c>
      <c r="AL2738" s="84" t="b">
        <v>0</v>
      </c>
      <c r="AM2738" s="84">
        <v>60</v>
      </c>
      <c r="AN2738" s="92" t="s">
        <v>16232</v>
      </c>
      <c r="AO2738" s="84" t="s">
        <v>16535</v>
      </c>
      <c r="AP2738" s="84" t="b">
        <v>0</v>
      </c>
      <c r="AQ2738" s="92" t="s">
        <v>16232</v>
      </c>
      <c r="AR2738" s="84" t="s">
        <v>179</v>
      </c>
      <c r="AS2738" s="84">
        <v>0</v>
      </c>
      <c r="AT2738" s="84">
        <v>0</v>
      </c>
      <c r="AU2738" s="84"/>
      <c r="AV2738" s="84"/>
      <c r="AW2738" s="84"/>
      <c r="AX2738" s="84"/>
      <c r="AY2738" s="84"/>
      <c r="AZ2738" s="84"/>
      <c r="BA2738" s="84"/>
      <c r="BB2738" s="84"/>
      <c r="BC2738">
        <v>1</v>
      </c>
      <c r="BD2738">
        <v>0</v>
      </c>
      <c r="BE2738">
        <v>0</v>
      </c>
      <c r="BF2738">
        <v>0</v>
      </c>
      <c r="BG2738">
        <v>1</v>
      </c>
      <c r="BH2738">
        <v>0</v>
      </c>
    </row>
    <row r="2739" spans="1:60" x14ac:dyDescent="0.3">
      <c r="A2739" s="69" t="s">
        <v>1051</v>
      </c>
      <c r="B2739" s="69" t="s">
        <v>2111</v>
      </c>
      <c r="C2739" s="70"/>
      <c r="D2739" s="71"/>
      <c r="E2739" s="72"/>
      <c r="F2739" s="73"/>
      <c r="G2739" s="70"/>
      <c r="H2739" s="74"/>
      <c r="I2739" s="75"/>
      <c r="J2739" s="75"/>
      <c r="K2739" s="36"/>
      <c r="L2739" s="82"/>
      <c r="M2739" s="82"/>
      <c r="N2739" s="77"/>
      <c r="O2739" s="84" t="s">
        <v>2169</v>
      </c>
      <c r="P2739" s="86">
        <v>43862.529918981483</v>
      </c>
      <c r="Q2739" s="84" t="s">
        <v>2206</v>
      </c>
      <c r="R2739" s="84"/>
      <c r="S2739" s="84"/>
      <c r="T2739" s="84" t="s">
        <v>2873</v>
      </c>
      <c r="U2739" s="84"/>
      <c r="V2739" s="87" t="s">
        <v>3062</v>
      </c>
      <c r="W2739" s="86">
        <v>43862.529918981483</v>
      </c>
      <c r="X2739" s="90">
        <v>43862</v>
      </c>
      <c r="Y2739" s="92" t="s">
        <v>6052</v>
      </c>
      <c r="Z2739" s="87" t="s">
        <v>9823</v>
      </c>
      <c r="AA2739" s="84"/>
      <c r="AB2739" s="84"/>
      <c r="AC2739" s="92" t="s">
        <v>13702</v>
      </c>
      <c r="AD2739" s="84"/>
      <c r="AE2739" s="84" t="b">
        <v>0</v>
      </c>
      <c r="AF2739" s="84">
        <v>0</v>
      </c>
      <c r="AG2739" s="92" t="s">
        <v>16467</v>
      </c>
      <c r="AH2739" s="84" t="b">
        <v>0</v>
      </c>
      <c r="AI2739" s="84" t="s">
        <v>16520</v>
      </c>
      <c r="AJ2739" s="84"/>
      <c r="AK2739" s="92" t="s">
        <v>16467</v>
      </c>
      <c r="AL2739" s="84" t="b">
        <v>0</v>
      </c>
      <c r="AM2739" s="84">
        <v>30</v>
      </c>
      <c r="AN2739" s="92" t="s">
        <v>16361</v>
      </c>
      <c r="AO2739" s="84" t="s">
        <v>16534</v>
      </c>
      <c r="AP2739" s="84" t="b">
        <v>0</v>
      </c>
      <c r="AQ2739" s="92" t="s">
        <v>16361</v>
      </c>
      <c r="AR2739" s="84" t="s">
        <v>179</v>
      </c>
      <c r="AS2739" s="84">
        <v>0</v>
      </c>
      <c r="AT2739" s="84">
        <v>0</v>
      </c>
      <c r="AU2739" s="84"/>
      <c r="AV2739" s="84"/>
      <c r="AW2739" s="84"/>
      <c r="AX2739" s="84"/>
      <c r="AY2739" s="84"/>
      <c r="AZ2739" s="84"/>
      <c r="BA2739" s="84"/>
      <c r="BB2739" s="84"/>
      <c r="BC2739">
        <v>1</v>
      </c>
      <c r="BD2739">
        <v>0</v>
      </c>
      <c r="BE2739">
        <v>0</v>
      </c>
      <c r="BF2739">
        <v>0</v>
      </c>
      <c r="BG2739">
        <v>1</v>
      </c>
      <c r="BH2739">
        <v>0</v>
      </c>
    </row>
    <row r="2740" spans="1:60" x14ac:dyDescent="0.3">
      <c r="A2740" s="69" t="s">
        <v>1052</v>
      </c>
      <c r="B2740" s="69" t="s">
        <v>2118</v>
      </c>
      <c r="C2740" s="70"/>
      <c r="D2740" s="71"/>
      <c r="E2740" s="72"/>
      <c r="F2740" s="73"/>
      <c r="G2740" s="70"/>
      <c r="H2740" s="74"/>
      <c r="I2740" s="75"/>
      <c r="J2740" s="75"/>
      <c r="K2740" s="36"/>
      <c r="L2740" s="82"/>
      <c r="M2740" s="82"/>
      <c r="N2740" s="77"/>
      <c r="O2740" s="84" t="s">
        <v>2169</v>
      </c>
      <c r="P2740" s="86">
        <v>43862.530358796299</v>
      </c>
      <c r="Q2740" s="84" t="s">
        <v>2321</v>
      </c>
      <c r="R2740" s="84"/>
      <c r="S2740" s="84"/>
      <c r="T2740" s="84" t="s">
        <v>2873</v>
      </c>
      <c r="U2740" s="84"/>
      <c r="V2740" s="87" t="s">
        <v>3825</v>
      </c>
      <c r="W2740" s="86">
        <v>43862.530358796299</v>
      </c>
      <c r="X2740" s="90">
        <v>43862</v>
      </c>
      <c r="Y2740" s="92" t="s">
        <v>6054</v>
      </c>
      <c r="Z2740" s="87" t="s">
        <v>9825</v>
      </c>
      <c r="AA2740" s="84"/>
      <c r="AB2740" s="84"/>
      <c r="AC2740" s="92" t="s">
        <v>13704</v>
      </c>
      <c r="AD2740" s="84"/>
      <c r="AE2740" s="84" t="b">
        <v>0</v>
      </c>
      <c r="AF2740" s="84">
        <v>0</v>
      </c>
      <c r="AG2740" s="92" t="s">
        <v>16467</v>
      </c>
      <c r="AH2740" s="84" t="b">
        <v>0</v>
      </c>
      <c r="AI2740" s="84" t="s">
        <v>16520</v>
      </c>
      <c r="AJ2740" s="84"/>
      <c r="AK2740" s="92" t="s">
        <v>16467</v>
      </c>
      <c r="AL2740" s="84" t="b">
        <v>0</v>
      </c>
      <c r="AM2740" s="84">
        <v>85</v>
      </c>
      <c r="AN2740" s="92" t="s">
        <v>16409</v>
      </c>
      <c r="AO2740" s="84" t="s">
        <v>16534</v>
      </c>
      <c r="AP2740" s="84" t="b">
        <v>0</v>
      </c>
      <c r="AQ2740" s="92" t="s">
        <v>16409</v>
      </c>
      <c r="AR2740" s="84" t="s">
        <v>179</v>
      </c>
      <c r="AS2740" s="84">
        <v>0</v>
      </c>
      <c r="AT2740" s="84">
        <v>0</v>
      </c>
      <c r="AU2740" s="84"/>
      <c r="AV2740" s="84"/>
      <c r="AW2740" s="84"/>
      <c r="AX2740" s="84"/>
      <c r="AY2740" s="84"/>
      <c r="AZ2740" s="84"/>
      <c r="BA2740" s="84"/>
      <c r="BB2740" s="84"/>
      <c r="BC2740">
        <v>1</v>
      </c>
      <c r="BD2740">
        <v>0</v>
      </c>
      <c r="BE2740">
        <v>0</v>
      </c>
      <c r="BF2740">
        <v>0</v>
      </c>
      <c r="BG2740">
        <v>1</v>
      </c>
      <c r="BH2740">
        <v>0</v>
      </c>
    </row>
    <row r="2741" spans="1:60" x14ac:dyDescent="0.3">
      <c r="A2741" s="69" t="s">
        <v>1056</v>
      </c>
      <c r="B2741" s="69" t="s">
        <v>2074</v>
      </c>
      <c r="C2741" s="70"/>
      <c r="D2741" s="71"/>
      <c r="E2741" s="72"/>
      <c r="F2741" s="73"/>
      <c r="G2741" s="70"/>
      <c r="H2741" s="74"/>
      <c r="I2741" s="75"/>
      <c r="J2741" s="75"/>
      <c r="K2741" s="36"/>
      <c r="L2741" s="82"/>
      <c r="M2741" s="82"/>
      <c r="N2741" s="77"/>
      <c r="O2741" s="84" t="s">
        <v>2169</v>
      </c>
      <c r="P2741" s="86">
        <v>43862.530555555553</v>
      </c>
      <c r="Q2741" s="84" t="s">
        <v>2474</v>
      </c>
      <c r="R2741" s="84"/>
      <c r="S2741" s="84"/>
      <c r="T2741" s="84" t="s">
        <v>2883</v>
      </c>
      <c r="U2741" s="84"/>
      <c r="V2741" s="87" t="s">
        <v>3829</v>
      </c>
      <c r="W2741" s="86">
        <v>43862.530555555553</v>
      </c>
      <c r="X2741" s="90">
        <v>43862</v>
      </c>
      <c r="Y2741" s="92" t="s">
        <v>8419</v>
      </c>
      <c r="Z2741" s="87" t="s">
        <v>12286</v>
      </c>
      <c r="AA2741" s="84"/>
      <c r="AB2741" s="84"/>
      <c r="AC2741" s="92" t="s">
        <v>16215</v>
      </c>
      <c r="AD2741" s="84"/>
      <c r="AE2741" s="84" t="b">
        <v>0</v>
      </c>
      <c r="AF2741" s="84">
        <v>0</v>
      </c>
      <c r="AG2741" s="92" t="s">
        <v>16467</v>
      </c>
      <c r="AH2741" s="84" t="b">
        <v>0</v>
      </c>
      <c r="AI2741" s="84" t="s">
        <v>16520</v>
      </c>
      <c r="AJ2741" s="84"/>
      <c r="AK2741" s="92" t="s">
        <v>16467</v>
      </c>
      <c r="AL2741" s="84" t="b">
        <v>0</v>
      </c>
      <c r="AM2741" s="84">
        <v>60</v>
      </c>
      <c r="AN2741" s="92" t="s">
        <v>16232</v>
      </c>
      <c r="AO2741" s="84" t="s">
        <v>16534</v>
      </c>
      <c r="AP2741" s="84" t="b">
        <v>0</v>
      </c>
      <c r="AQ2741" s="92" t="s">
        <v>16232</v>
      </c>
      <c r="AR2741" s="84" t="s">
        <v>179</v>
      </c>
      <c r="AS2741" s="84">
        <v>0</v>
      </c>
      <c r="AT2741" s="84">
        <v>0</v>
      </c>
      <c r="AU2741" s="84"/>
      <c r="AV2741" s="84"/>
      <c r="AW2741" s="84"/>
      <c r="AX2741" s="84"/>
      <c r="AY2741" s="84"/>
      <c r="AZ2741" s="84"/>
      <c r="BA2741" s="84"/>
      <c r="BB2741" s="84"/>
      <c r="BC2741">
        <v>1</v>
      </c>
      <c r="BD2741">
        <v>0</v>
      </c>
      <c r="BE2741">
        <v>0</v>
      </c>
      <c r="BF2741">
        <v>0</v>
      </c>
      <c r="BG2741">
        <v>1</v>
      </c>
      <c r="BH2741">
        <v>0</v>
      </c>
    </row>
    <row r="2742" spans="1:60" x14ac:dyDescent="0.3">
      <c r="A2742" s="69" t="s">
        <v>1569</v>
      </c>
      <c r="B2742" s="69" t="s">
        <v>1569</v>
      </c>
      <c r="C2742" s="70"/>
      <c r="D2742" s="71"/>
      <c r="E2742" s="72"/>
      <c r="F2742" s="73"/>
      <c r="G2742" s="70"/>
      <c r="H2742" s="74"/>
      <c r="I2742" s="75"/>
      <c r="J2742" s="75"/>
      <c r="K2742" s="36"/>
      <c r="L2742" s="82"/>
      <c r="M2742" s="82"/>
      <c r="N2742" s="77"/>
      <c r="O2742" s="84" t="s">
        <v>179</v>
      </c>
      <c r="P2742" s="86">
        <v>43862.530787037038</v>
      </c>
      <c r="Q2742" s="84" t="s">
        <v>2480</v>
      </c>
      <c r="R2742" s="84"/>
      <c r="S2742" s="84"/>
      <c r="T2742" s="84" t="s">
        <v>2883</v>
      </c>
      <c r="U2742" s="84"/>
      <c r="V2742" s="87" t="s">
        <v>4300</v>
      </c>
      <c r="W2742" s="86">
        <v>43862.530787037038</v>
      </c>
      <c r="X2742" s="90">
        <v>43862</v>
      </c>
      <c r="Y2742" s="92" t="s">
        <v>7107</v>
      </c>
      <c r="Z2742" s="87" t="s">
        <v>10894</v>
      </c>
      <c r="AA2742" s="84"/>
      <c r="AB2742" s="84"/>
      <c r="AC2742" s="92" t="s">
        <v>14780</v>
      </c>
      <c r="AD2742" s="84"/>
      <c r="AE2742" s="84" t="b">
        <v>0</v>
      </c>
      <c r="AF2742" s="84">
        <v>1</v>
      </c>
      <c r="AG2742" s="92" t="s">
        <v>16467</v>
      </c>
      <c r="AH2742" s="84" t="b">
        <v>0</v>
      </c>
      <c r="AI2742" s="84" t="s">
        <v>16520</v>
      </c>
      <c r="AJ2742" s="84"/>
      <c r="AK2742" s="92" t="s">
        <v>16467</v>
      </c>
      <c r="AL2742" s="84" t="b">
        <v>0</v>
      </c>
      <c r="AM2742" s="84">
        <v>3</v>
      </c>
      <c r="AN2742" s="92" t="s">
        <v>16467</v>
      </c>
      <c r="AO2742" s="84" t="s">
        <v>16540</v>
      </c>
      <c r="AP2742" s="84" t="b">
        <v>0</v>
      </c>
      <c r="AQ2742" s="92" t="s">
        <v>14780</v>
      </c>
      <c r="AR2742" s="84" t="s">
        <v>179</v>
      </c>
      <c r="AS2742" s="84">
        <v>0</v>
      </c>
      <c r="AT2742" s="84">
        <v>0</v>
      </c>
      <c r="AU2742" s="84"/>
      <c r="AV2742" s="84"/>
      <c r="AW2742" s="84"/>
      <c r="AX2742" s="84"/>
      <c r="AY2742" s="84"/>
      <c r="AZ2742" s="84"/>
      <c r="BA2742" s="84"/>
      <c r="BB2742" s="84"/>
      <c r="BC2742">
        <v>1</v>
      </c>
      <c r="BD2742">
        <v>0</v>
      </c>
      <c r="BE2742">
        <v>0</v>
      </c>
      <c r="BF2742">
        <v>1</v>
      </c>
      <c r="BG2742">
        <v>0</v>
      </c>
      <c r="BH2742">
        <v>0</v>
      </c>
    </row>
    <row r="2743" spans="1:60" x14ac:dyDescent="0.3">
      <c r="A2743" s="69" t="s">
        <v>1053</v>
      </c>
      <c r="B2743" s="69" t="s">
        <v>2074</v>
      </c>
      <c r="C2743" s="70"/>
      <c r="D2743" s="71"/>
      <c r="E2743" s="72"/>
      <c r="F2743" s="73"/>
      <c r="G2743" s="70"/>
      <c r="H2743" s="74"/>
      <c r="I2743" s="75"/>
      <c r="J2743" s="75"/>
      <c r="K2743" s="36"/>
      <c r="L2743" s="82"/>
      <c r="M2743" s="82"/>
      <c r="N2743" s="77"/>
      <c r="O2743" s="84" t="s">
        <v>2169</v>
      </c>
      <c r="P2743" s="86">
        <v>43862.5309837963</v>
      </c>
      <c r="Q2743" s="84" t="s">
        <v>2474</v>
      </c>
      <c r="R2743" s="84"/>
      <c r="S2743" s="84"/>
      <c r="T2743" s="84" t="s">
        <v>2883</v>
      </c>
      <c r="U2743" s="84"/>
      <c r="V2743" s="87" t="s">
        <v>3826</v>
      </c>
      <c r="W2743" s="86">
        <v>43862.5309837963</v>
      </c>
      <c r="X2743" s="90">
        <v>43862</v>
      </c>
      <c r="Y2743" s="92" t="s">
        <v>6055</v>
      </c>
      <c r="Z2743" s="87" t="s">
        <v>9826</v>
      </c>
      <c r="AA2743" s="84"/>
      <c r="AB2743" s="84"/>
      <c r="AC2743" s="92" t="s">
        <v>13705</v>
      </c>
      <c r="AD2743" s="84"/>
      <c r="AE2743" s="84" t="b">
        <v>0</v>
      </c>
      <c r="AF2743" s="84">
        <v>0</v>
      </c>
      <c r="AG2743" s="92" t="s">
        <v>16467</v>
      </c>
      <c r="AH2743" s="84" t="b">
        <v>0</v>
      </c>
      <c r="AI2743" s="84" t="s">
        <v>16520</v>
      </c>
      <c r="AJ2743" s="84"/>
      <c r="AK2743" s="92" t="s">
        <v>16467</v>
      </c>
      <c r="AL2743" s="84" t="b">
        <v>0</v>
      </c>
      <c r="AM2743" s="84">
        <v>60</v>
      </c>
      <c r="AN2743" s="92" t="s">
        <v>16232</v>
      </c>
      <c r="AO2743" s="84" t="s">
        <v>16534</v>
      </c>
      <c r="AP2743" s="84" t="b">
        <v>0</v>
      </c>
      <c r="AQ2743" s="92" t="s">
        <v>16232</v>
      </c>
      <c r="AR2743" s="84" t="s">
        <v>179</v>
      </c>
      <c r="AS2743" s="84">
        <v>0</v>
      </c>
      <c r="AT2743" s="84">
        <v>0</v>
      </c>
      <c r="AU2743" s="84"/>
      <c r="AV2743" s="84"/>
      <c r="AW2743" s="84"/>
      <c r="AX2743" s="84"/>
      <c r="AY2743" s="84"/>
      <c r="AZ2743" s="84"/>
      <c r="BA2743" s="84"/>
      <c r="BB2743" s="84"/>
      <c r="BC2743">
        <v>1</v>
      </c>
      <c r="BD2743">
        <v>0</v>
      </c>
      <c r="BE2743">
        <v>0</v>
      </c>
      <c r="BF2743">
        <v>0</v>
      </c>
      <c r="BG2743">
        <v>1</v>
      </c>
      <c r="BH2743">
        <v>0</v>
      </c>
    </row>
    <row r="2744" spans="1:60" x14ac:dyDescent="0.3">
      <c r="A2744" s="69" t="s">
        <v>1056</v>
      </c>
      <c r="B2744" s="69" t="s">
        <v>1066</v>
      </c>
      <c r="C2744" s="70"/>
      <c r="D2744" s="71"/>
      <c r="E2744" s="72"/>
      <c r="F2744" s="73"/>
      <c r="G2744" s="70"/>
      <c r="H2744" s="74"/>
      <c r="I2744" s="75"/>
      <c r="J2744" s="75"/>
      <c r="K2744" s="36"/>
      <c r="L2744" s="82"/>
      <c r="M2744" s="82"/>
      <c r="N2744" s="77"/>
      <c r="O2744" s="84" t="s">
        <v>2169</v>
      </c>
      <c r="P2744" s="86">
        <v>43862.531215277777</v>
      </c>
      <c r="Q2744" s="84" t="s">
        <v>2481</v>
      </c>
      <c r="R2744" s="84"/>
      <c r="S2744" s="84"/>
      <c r="T2744" s="84"/>
      <c r="U2744" s="84"/>
      <c r="V2744" s="87" t="s">
        <v>3829</v>
      </c>
      <c r="W2744" s="86">
        <v>43862.531215277777</v>
      </c>
      <c r="X2744" s="90">
        <v>43862</v>
      </c>
      <c r="Y2744" s="92" t="s">
        <v>6070</v>
      </c>
      <c r="Z2744" s="87" t="s">
        <v>9841</v>
      </c>
      <c r="AA2744" s="84"/>
      <c r="AB2744" s="84"/>
      <c r="AC2744" s="92" t="s">
        <v>13720</v>
      </c>
      <c r="AD2744" s="84"/>
      <c r="AE2744" s="84" t="b">
        <v>0</v>
      </c>
      <c r="AF2744" s="84">
        <v>0</v>
      </c>
      <c r="AG2744" s="92" t="s">
        <v>16467</v>
      </c>
      <c r="AH2744" s="84" t="b">
        <v>0</v>
      </c>
      <c r="AI2744" s="84" t="s">
        <v>16520</v>
      </c>
      <c r="AJ2744" s="84"/>
      <c r="AK2744" s="92" t="s">
        <v>16467</v>
      </c>
      <c r="AL2744" s="84" t="b">
        <v>0</v>
      </c>
      <c r="AM2744" s="84">
        <v>2</v>
      </c>
      <c r="AN2744" s="92" t="s">
        <v>13719</v>
      </c>
      <c r="AO2744" s="84" t="s">
        <v>16534</v>
      </c>
      <c r="AP2744" s="84" t="b">
        <v>0</v>
      </c>
      <c r="AQ2744" s="92" t="s">
        <v>13719</v>
      </c>
      <c r="AR2744" s="84" t="s">
        <v>179</v>
      </c>
      <c r="AS2744" s="84">
        <v>0</v>
      </c>
      <c r="AT2744" s="84">
        <v>0</v>
      </c>
      <c r="AU2744" s="84"/>
      <c r="AV2744" s="84"/>
      <c r="AW2744" s="84"/>
      <c r="AX2744" s="84"/>
      <c r="AY2744" s="84"/>
      <c r="AZ2744" s="84"/>
      <c r="BA2744" s="84"/>
      <c r="BB2744" s="84"/>
      <c r="BC2744">
        <v>1</v>
      </c>
      <c r="BD2744">
        <v>0</v>
      </c>
      <c r="BE2744">
        <v>0</v>
      </c>
      <c r="BF2744">
        <v>0</v>
      </c>
      <c r="BG2744">
        <v>1</v>
      </c>
      <c r="BH2744">
        <v>0</v>
      </c>
    </row>
    <row r="2745" spans="1:60" x14ac:dyDescent="0.3">
      <c r="A2745" s="69" t="s">
        <v>1056</v>
      </c>
      <c r="B2745" s="69" t="s">
        <v>2089</v>
      </c>
      <c r="C2745" s="70"/>
      <c r="D2745" s="71"/>
      <c r="E2745" s="72"/>
      <c r="F2745" s="73"/>
      <c r="G2745" s="70"/>
      <c r="H2745" s="74"/>
      <c r="I2745" s="75"/>
      <c r="J2745" s="75"/>
      <c r="K2745" s="36"/>
      <c r="L2745" s="82"/>
      <c r="M2745" s="82"/>
      <c r="N2745" s="77"/>
      <c r="O2745" s="84" t="s">
        <v>2169</v>
      </c>
      <c r="P2745" s="86">
        <v>43862.531412037039</v>
      </c>
      <c r="Q2745" s="84" t="s">
        <v>2827</v>
      </c>
      <c r="R2745" s="84"/>
      <c r="S2745" s="84"/>
      <c r="T2745" s="84"/>
      <c r="U2745" s="84"/>
      <c r="V2745" s="87" t="s">
        <v>3829</v>
      </c>
      <c r="W2745" s="86">
        <v>43862.531412037039</v>
      </c>
      <c r="X2745" s="90">
        <v>43862</v>
      </c>
      <c r="Y2745" s="92" t="s">
        <v>8420</v>
      </c>
      <c r="Z2745" s="87" t="s">
        <v>12287</v>
      </c>
      <c r="AA2745" s="84"/>
      <c r="AB2745" s="84"/>
      <c r="AC2745" s="92" t="s">
        <v>16216</v>
      </c>
      <c r="AD2745" s="84"/>
      <c r="AE2745" s="84" t="b">
        <v>0</v>
      </c>
      <c r="AF2745" s="84">
        <v>0</v>
      </c>
      <c r="AG2745" s="92" t="s">
        <v>16467</v>
      </c>
      <c r="AH2745" s="84" t="b">
        <v>0</v>
      </c>
      <c r="AI2745" s="84" t="s">
        <v>16520</v>
      </c>
      <c r="AJ2745" s="84"/>
      <c r="AK2745" s="92" t="s">
        <v>16467</v>
      </c>
      <c r="AL2745" s="84" t="b">
        <v>0</v>
      </c>
      <c r="AM2745" s="84">
        <v>1</v>
      </c>
      <c r="AN2745" s="92" t="s">
        <v>16281</v>
      </c>
      <c r="AO2745" s="84" t="s">
        <v>16534</v>
      </c>
      <c r="AP2745" s="84" t="b">
        <v>0</v>
      </c>
      <c r="AQ2745" s="92" t="s">
        <v>16281</v>
      </c>
      <c r="AR2745" s="84" t="s">
        <v>179</v>
      </c>
      <c r="AS2745" s="84">
        <v>0</v>
      </c>
      <c r="AT2745" s="84">
        <v>0</v>
      </c>
      <c r="AU2745" s="84"/>
      <c r="AV2745" s="84"/>
      <c r="AW2745" s="84"/>
      <c r="AX2745" s="84"/>
      <c r="AY2745" s="84"/>
      <c r="AZ2745" s="84"/>
      <c r="BA2745" s="84"/>
      <c r="BB2745" s="84"/>
      <c r="BC2745">
        <v>1</v>
      </c>
      <c r="BD2745">
        <v>0</v>
      </c>
      <c r="BE2745">
        <v>0</v>
      </c>
      <c r="BF2745">
        <v>0</v>
      </c>
      <c r="BG2745">
        <v>1</v>
      </c>
      <c r="BH2745">
        <v>0</v>
      </c>
    </row>
    <row r="2746" spans="1:60" x14ac:dyDescent="0.3">
      <c r="A2746" s="69" t="s">
        <v>1162</v>
      </c>
      <c r="B2746" s="69" t="s">
        <v>2076</v>
      </c>
      <c r="C2746" s="70"/>
      <c r="D2746" s="71"/>
      <c r="E2746" s="72"/>
      <c r="F2746" s="73"/>
      <c r="G2746" s="70"/>
      <c r="H2746" s="74"/>
      <c r="I2746" s="75"/>
      <c r="J2746" s="75"/>
      <c r="K2746" s="36"/>
      <c r="L2746" s="82"/>
      <c r="M2746" s="82"/>
      <c r="N2746" s="77"/>
      <c r="O2746" s="84" t="s">
        <v>2169</v>
      </c>
      <c r="P2746" s="86">
        <v>43862.532870370371</v>
      </c>
      <c r="Q2746" s="84" t="s">
        <v>2221</v>
      </c>
      <c r="R2746" s="84"/>
      <c r="S2746" s="84"/>
      <c r="T2746" s="84" t="s">
        <v>2883</v>
      </c>
      <c r="U2746" s="84"/>
      <c r="V2746" s="87" t="s">
        <v>3928</v>
      </c>
      <c r="W2746" s="86">
        <v>43862.532870370371</v>
      </c>
      <c r="X2746" s="90">
        <v>43862</v>
      </c>
      <c r="Y2746" s="92" t="s">
        <v>6254</v>
      </c>
      <c r="Z2746" s="87" t="s">
        <v>10025</v>
      </c>
      <c r="AA2746" s="84"/>
      <c r="AB2746" s="84"/>
      <c r="AC2746" s="92" t="s">
        <v>13904</v>
      </c>
      <c r="AD2746" s="84"/>
      <c r="AE2746" s="84" t="b">
        <v>0</v>
      </c>
      <c r="AF2746" s="84">
        <v>0</v>
      </c>
      <c r="AG2746" s="92" t="s">
        <v>16467</v>
      </c>
      <c r="AH2746" s="84" t="b">
        <v>0</v>
      </c>
      <c r="AI2746" s="84" t="s">
        <v>16520</v>
      </c>
      <c r="AJ2746" s="84"/>
      <c r="AK2746" s="92" t="s">
        <v>16467</v>
      </c>
      <c r="AL2746" s="84" t="b">
        <v>0</v>
      </c>
      <c r="AM2746" s="84">
        <v>14</v>
      </c>
      <c r="AN2746" s="92" t="s">
        <v>16346</v>
      </c>
      <c r="AO2746" s="84" t="s">
        <v>16536</v>
      </c>
      <c r="AP2746" s="84" t="b">
        <v>0</v>
      </c>
      <c r="AQ2746" s="92" t="s">
        <v>16346</v>
      </c>
      <c r="AR2746" s="84" t="s">
        <v>179</v>
      </c>
      <c r="AS2746" s="84">
        <v>0</v>
      </c>
      <c r="AT2746" s="84">
        <v>0</v>
      </c>
      <c r="AU2746" s="84"/>
      <c r="AV2746" s="84"/>
      <c r="AW2746" s="84"/>
      <c r="AX2746" s="84"/>
      <c r="AY2746" s="84"/>
      <c r="AZ2746" s="84"/>
      <c r="BA2746" s="84"/>
      <c r="BB2746" s="84"/>
      <c r="BC2746">
        <v>1</v>
      </c>
      <c r="BD2746">
        <v>0</v>
      </c>
      <c r="BE2746">
        <v>0</v>
      </c>
      <c r="BF2746">
        <v>0</v>
      </c>
      <c r="BG2746">
        <v>1</v>
      </c>
      <c r="BH2746">
        <v>0</v>
      </c>
    </row>
    <row r="2747" spans="1:60" x14ac:dyDescent="0.3">
      <c r="A2747" s="69" t="s">
        <v>1928</v>
      </c>
      <c r="B2747" s="69" t="s">
        <v>2074</v>
      </c>
      <c r="C2747" s="70"/>
      <c r="D2747" s="71"/>
      <c r="E2747" s="72"/>
      <c r="F2747" s="73"/>
      <c r="G2747" s="70"/>
      <c r="H2747" s="74"/>
      <c r="I2747" s="75"/>
      <c r="J2747" s="75"/>
      <c r="K2747" s="36"/>
      <c r="L2747" s="82"/>
      <c r="M2747" s="82"/>
      <c r="N2747" s="77"/>
      <c r="O2747" s="84" t="s">
        <v>2169</v>
      </c>
      <c r="P2747" s="86">
        <v>43862.533692129633</v>
      </c>
      <c r="Q2747" s="84" t="s">
        <v>2467</v>
      </c>
      <c r="R2747" s="84"/>
      <c r="S2747" s="84"/>
      <c r="T2747" s="84" t="s">
        <v>2883</v>
      </c>
      <c r="U2747" s="84"/>
      <c r="V2747" s="87" t="s">
        <v>4627</v>
      </c>
      <c r="W2747" s="86">
        <v>43862.533692129633</v>
      </c>
      <c r="X2747" s="90">
        <v>43862</v>
      </c>
      <c r="Y2747" s="92" t="s">
        <v>7943</v>
      </c>
      <c r="Z2747" s="87" t="s">
        <v>11774</v>
      </c>
      <c r="AA2747" s="84"/>
      <c r="AB2747" s="84"/>
      <c r="AC2747" s="92" t="s">
        <v>15678</v>
      </c>
      <c r="AD2747" s="84"/>
      <c r="AE2747" s="84" t="b">
        <v>0</v>
      </c>
      <c r="AF2747" s="84">
        <v>0</v>
      </c>
      <c r="AG2747" s="92" t="s">
        <v>16467</v>
      </c>
      <c r="AH2747" s="84" t="b">
        <v>0</v>
      </c>
      <c r="AI2747" s="84" t="s">
        <v>16520</v>
      </c>
      <c r="AJ2747" s="84"/>
      <c r="AK2747" s="92" t="s">
        <v>16467</v>
      </c>
      <c r="AL2747" s="84" t="b">
        <v>0</v>
      </c>
      <c r="AM2747" s="84">
        <v>11</v>
      </c>
      <c r="AN2747" s="92" t="s">
        <v>16231</v>
      </c>
      <c r="AO2747" s="84" t="s">
        <v>16534</v>
      </c>
      <c r="AP2747" s="84" t="b">
        <v>0</v>
      </c>
      <c r="AQ2747" s="92" t="s">
        <v>16231</v>
      </c>
      <c r="AR2747" s="84" t="s">
        <v>179</v>
      </c>
      <c r="AS2747" s="84">
        <v>0</v>
      </c>
      <c r="AT2747" s="84">
        <v>0</v>
      </c>
      <c r="AU2747" s="84"/>
      <c r="AV2747" s="84"/>
      <c r="AW2747" s="84"/>
      <c r="AX2747" s="84"/>
      <c r="AY2747" s="84"/>
      <c r="AZ2747" s="84"/>
      <c r="BA2747" s="84"/>
      <c r="BB2747" s="84"/>
      <c r="BC2747">
        <v>2</v>
      </c>
      <c r="BD2747">
        <v>0</v>
      </c>
      <c r="BE2747">
        <v>0</v>
      </c>
      <c r="BF2747">
        <v>0</v>
      </c>
      <c r="BG2747">
        <v>2</v>
      </c>
      <c r="BH2747">
        <v>0</v>
      </c>
    </row>
    <row r="2748" spans="1:60" x14ac:dyDescent="0.3">
      <c r="A2748" s="69" t="s">
        <v>1057</v>
      </c>
      <c r="B2748" s="69" t="s">
        <v>1057</v>
      </c>
      <c r="C2748" s="70"/>
      <c r="D2748" s="71"/>
      <c r="E2748" s="72"/>
      <c r="F2748" s="73"/>
      <c r="G2748" s="70"/>
      <c r="H2748" s="74"/>
      <c r="I2748" s="75"/>
      <c r="J2748" s="75"/>
      <c r="K2748" s="36"/>
      <c r="L2748" s="82"/>
      <c r="M2748" s="82"/>
      <c r="N2748" s="77"/>
      <c r="O2748" s="84" t="s">
        <v>179</v>
      </c>
      <c r="P2748" s="86">
        <v>43862.534178240741</v>
      </c>
      <c r="Q2748" s="84" t="s">
        <v>2478</v>
      </c>
      <c r="R2748" s="84"/>
      <c r="S2748" s="84"/>
      <c r="T2748" s="84" t="s">
        <v>2883</v>
      </c>
      <c r="U2748" s="84"/>
      <c r="V2748" s="87" t="s">
        <v>3830</v>
      </c>
      <c r="W2748" s="86">
        <v>43862.534178240741</v>
      </c>
      <c r="X2748" s="90">
        <v>43862</v>
      </c>
      <c r="Y2748" s="92" t="s">
        <v>6059</v>
      </c>
      <c r="Z2748" s="87" t="s">
        <v>9830</v>
      </c>
      <c r="AA2748" s="84"/>
      <c r="AB2748" s="84"/>
      <c r="AC2748" s="92" t="s">
        <v>13709</v>
      </c>
      <c r="AD2748" s="84"/>
      <c r="AE2748" s="84" t="b">
        <v>0</v>
      </c>
      <c r="AF2748" s="84">
        <v>0</v>
      </c>
      <c r="AG2748" s="92" t="s">
        <v>16467</v>
      </c>
      <c r="AH2748" s="84" t="b">
        <v>0</v>
      </c>
      <c r="AI2748" s="84" t="s">
        <v>16520</v>
      </c>
      <c r="AJ2748" s="84"/>
      <c r="AK2748" s="92" t="s">
        <v>16467</v>
      </c>
      <c r="AL2748" s="84" t="b">
        <v>0</v>
      </c>
      <c r="AM2748" s="84">
        <v>0</v>
      </c>
      <c r="AN2748" s="92" t="s">
        <v>16467</v>
      </c>
      <c r="AO2748" s="84" t="s">
        <v>16534</v>
      </c>
      <c r="AP2748" s="84" t="b">
        <v>0</v>
      </c>
      <c r="AQ2748" s="92" t="s">
        <v>13709</v>
      </c>
      <c r="AR2748" s="84" t="s">
        <v>179</v>
      </c>
      <c r="AS2748" s="84">
        <v>0</v>
      </c>
      <c r="AT2748" s="84">
        <v>0</v>
      </c>
      <c r="AU2748" s="84"/>
      <c r="AV2748" s="84"/>
      <c r="AW2748" s="84"/>
      <c r="AX2748" s="84"/>
      <c r="AY2748" s="84"/>
      <c r="AZ2748" s="84"/>
      <c r="BA2748" s="84"/>
      <c r="BB2748" s="84"/>
      <c r="BC2748">
        <v>1</v>
      </c>
      <c r="BD2748">
        <v>0</v>
      </c>
      <c r="BE2748">
        <v>0</v>
      </c>
      <c r="BF2748">
        <v>1</v>
      </c>
      <c r="BG2748">
        <v>0</v>
      </c>
      <c r="BH2748">
        <v>0</v>
      </c>
    </row>
    <row r="2749" spans="1:60" x14ac:dyDescent="0.3">
      <c r="A2749" s="69" t="s">
        <v>1336</v>
      </c>
      <c r="B2749" s="69" t="s">
        <v>2124</v>
      </c>
      <c r="C2749" s="70"/>
      <c r="D2749" s="71"/>
      <c r="E2749" s="72"/>
      <c r="F2749" s="73"/>
      <c r="G2749" s="70"/>
      <c r="H2749" s="74"/>
      <c r="I2749" s="75"/>
      <c r="J2749" s="75"/>
      <c r="K2749" s="36"/>
      <c r="L2749" s="82"/>
      <c r="M2749" s="82"/>
      <c r="N2749" s="77"/>
      <c r="O2749" s="84" t="s">
        <v>2169</v>
      </c>
      <c r="P2749" s="86">
        <v>43862.53534722222</v>
      </c>
      <c r="Q2749" s="84" t="s">
        <v>2413</v>
      </c>
      <c r="R2749" s="84"/>
      <c r="S2749" s="84"/>
      <c r="T2749" s="84"/>
      <c r="U2749" s="84"/>
      <c r="V2749" s="87" t="s">
        <v>4094</v>
      </c>
      <c r="W2749" s="86">
        <v>43862.53534722222</v>
      </c>
      <c r="X2749" s="90">
        <v>43862</v>
      </c>
      <c r="Y2749" s="92" t="s">
        <v>6497</v>
      </c>
      <c r="Z2749" s="87" t="s">
        <v>10272</v>
      </c>
      <c r="AA2749" s="84"/>
      <c r="AB2749" s="84"/>
      <c r="AC2749" s="92" t="s">
        <v>14152</v>
      </c>
      <c r="AD2749" s="84"/>
      <c r="AE2749" s="84" t="b">
        <v>0</v>
      </c>
      <c r="AF2749" s="84">
        <v>0</v>
      </c>
      <c r="AG2749" s="92" t="s">
        <v>16467</v>
      </c>
      <c r="AH2749" s="84" t="b">
        <v>0</v>
      </c>
      <c r="AI2749" s="84" t="s">
        <v>16520</v>
      </c>
      <c r="AJ2749" s="84"/>
      <c r="AK2749" s="92" t="s">
        <v>16467</v>
      </c>
      <c r="AL2749" s="84" t="b">
        <v>0</v>
      </c>
      <c r="AM2749" s="84">
        <v>43</v>
      </c>
      <c r="AN2749" s="92" t="s">
        <v>16419</v>
      </c>
      <c r="AO2749" s="84" t="s">
        <v>16534</v>
      </c>
      <c r="AP2749" s="84" t="b">
        <v>0</v>
      </c>
      <c r="AQ2749" s="92" t="s">
        <v>16419</v>
      </c>
      <c r="AR2749" s="84" t="s">
        <v>179</v>
      </c>
      <c r="AS2749" s="84">
        <v>0</v>
      </c>
      <c r="AT2749" s="84">
        <v>0</v>
      </c>
      <c r="AU2749" s="84"/>
      <c r="AV2749" s="84"/>
      <c r="AW2749" s="84"/>
      <c r="AX2749" s="84"/>
      <c r="AY2749" s="84"/>
      <c r="AZ2749" s="84"/>
      <c r="BA2749" s="84"/>
      <c r="BB2749" s="84"/>
      <c r="BC2749">
        <v>1</v>
      </c>
      <c r="BD2749">
        <v>0</v>
      </c>
      <c r="BE2749">
        <v>0</v>
      </c>
      <c r="BF2749">
        <v>0</v>
      </c>
      <c r="BG2749">
        <v>1</v>
      </c>
      <c r="BH2749">
        <v>0</v>
      </c>
    </row>
    <row r="2750" spans="1:60" x14ac:dyDescent="0.3">
      <c r="A2750" s="69" t="s">
        <v>1122</v>
      </c>
      <c r="B2750" s="69" t="s">
        <v>2036</v>
      </c>
      <c r="C2750" s="70"/>
      <c r="D2750" s="71"/>
      <c r="E2750" s="72"/>
      <c r="F2750" s="73"/>
      <c r="G2750" s="70"/>
      <c r="H2750" s="74"/>
      <c r="I2750" s="75"/>
      <c r="J2750" s="75"/>
      <c r="K2750" s="36"/>
      <c r="L2750" s="82"/>
      <c r="M2750" s="82"/>
      <c r="N2750" s="77"/>
      <c r="O2750" s="84" t="s">
        <v>2169</v>
      </c>
      <c r="P2750" s="86">
        <v>43862.536898148152</v>
      </c>
      <c r="Q2750" s="84" t="s">
        <v>2448</v>
      </c>
      <c r="R2750" s="84"/>
      <c r="S2750" s="84"/>
      <c r="T2750" s="84" t="s">
        <v>2873</v>
      </c>
      <c r="U2750" s="87" t="s">
        <v>2985</v>
      </c>
      <c r="V2750" s="87" t="s">
        <v>2985</v>
      </c>
      <c r="W2750" s="86">
        <v>43862.536898148152</v>
      </c>
      <c r="X2750" s="90">
        <v>43862</v>
      </c>
      <c r="Y2750" s="92" t="s">
        <v>6202</v>
      </c>
      <c r="Z2750" s="87" t="s">
        <v>9971</v>
      </c>
      <c r="AA2750" s="84"/>
      <c r="AB2750" s="84"/>
      <c r="AC2750" s="92" t="s">
        <v>13850</v>
      </c>
      <c r="AD2750" s="84"/>
      <c r="AE2750" s="84" t="b">
        <v>0</v>
      </c>
      <c r="AF2750" s="84">
        <v>0</v>
      </c>
      <c r="AG2750" s="92" t="s">
        <v>16467</v>
      </c>
      <c r="AH2750" s="84" t="b">
        <v>0</v>
      </c>
      <c r="AI2750" s="84" t="s">
        <v>16521</v>
      </c>
      <c r="AJ2750" s="84"/>
      <c r="AK2750" s="92" t="s">
        <v>16467</v>
      </c>
      <c r="AL2750" s="84" t="b">
        <v>0</v>
      </c>
      <c r="AM2750" s="84">
        <v>27</v>
      </c>
      <c r="AN2750" s="92" t="s">
        <v>16110</v>
      </c>
      <c r="AO2750" s="84" t="s">
        <v>16534</v>
      </c>
      <c r="AP2750" s="84" t="b">
        <v>0</v>
      </c>
      <c r="AQ2750" s="92" t="s">
        <v>16110</v>
      </c>
      <c r="AR2750" s="84" t="s">
        <v>179</v>
      </c>
      <c r="AS2750" s="84">
        <v>0</v>
      </c>
      <c r="AT2750" s="84">
        <v>0</v>
      </c>
      <c r="AU2750" s="84"/>
      <c r="AV2750" s="84"/>
      <c r="AW2750" s="84"/>
      <c r="AX2750" s="84"/>
      <c r="AY2750" s="84"/>
      <c r="AZ2750" s="84"/>
      <c r="BA2750" s="84"/>
      <c r="BB2750" s="84"/>
      <c r="BC2750">
        <v>1</v>
      </c>
      <c r="BD2750">
        <v>0</v>
      </c>
      <c r="BE2750">
        <v>0</v>
      </c>
      <c r="BF2750">
        <v>0</v>
      </c>
      <c r="BG2750">
        <v>1</v>
      </c>
      <c r="BH2750">
        <v>0</v>
      </c>
    </row>
    <row r="2751" spans="1:60" x14ac:dyDescent="0.3">
      <c r="A2751" s="69" t="s">
        <v>1058</v>
      </c>
      <c r="B2751" s="69" t="s">
        <v>2077</v>
      </c>
      <c r="C2751" s="70"/>
      <c r="D2751" s="71"/>
      <c r="E2751" s="72"/>
      <c r="F2751" s="73"/>
      <c r="G2751" s="70"/>
      <c r="H2751" s="74"/>
      <c r="I2751" s="75"/>
      <c r="J2751" s="75"/>
      <c r="K2751" s="36"/>
      <c r="L2751" s="82"/>
      <c r="M2751" s="82"/>
      <c r="N2751" s="77"/>
      <c r="O2751" s="84" t="s">
        <v>2169</v>
      </c>
      <c r="P2751" s="86">
        <v>43862.538055555553</v>
      </c>
      <c r="Q2751" s="84" t="s">
        <v>2301</v>
      </c>
      <c r="R2751" s="84"/>
      <c r="S2751" s="84"/>
      <c r="T2751" s="84" t="s">
        <v>2873</v>
      </c>
      <c r="U2751" s="84"/>
      <c r="V2751" s="87" t="s">
        <v>3831</v>
      </c>
      <c r="W2751" s="86">
        <v>43862.538055555553</v>
      </c>
      <c r="X2751" s="90">
        <v>43862</v>
      </c>
      <c r="Y2751" s="92" t="s">
        <v>6060</v>
      </c>
      <c r="Z2751" s="87" t="s">
        <v>9831</v>
      </c>
      <c r="AA2751" s="84"/>
      <c r="AB2751" s="84"/>
      <c r="AC2751" s="92" t="s">
        <v>13710</v>
      </c>
      <c r="AD2751" s="84"/>
      <c r="AE2751" s="84" t="b">
        <v>0</v>
      </c>
      <c r="AF2751" s="84">
        <v>0</v>
      </c>
      <c r="AG2751" s="92" t="s">
        <v>16467</v>
      </c>
      <c r="AH2751" s="84" t="b">
        <v>0</v>
      </c>
      <c r="AI2751" s="84" t="s">
        <v>16520</v>
      </c>
      <c r="AJ2751" s="84"/>
      <c r="AK2751" s="92" t="s">
        <v>16467</v>
      </c>
      <c r="AL2751" s="84" t="b">
        <v>0</v>
      </c>
      <c r="AM2751" s="84">
        <v>56</v>
      </c>
      <c r="AN2751" s="92" t="s">
        <v>16433</v>
      </c>
      <c r="AO2751" s="84" t="s">
        <v>16535</v>
      </c>
      <c r="AP2751" s="84" t="b">
        <v>0</v>
      </c>
      <c r="AQ2751" s="92" t="s">
        <v>16433</v>
      </c>
      <c r="AR2751" s="84" t="s">
        <v>179</v>
      </c>
      <c r="AS2751" s="84">
        <v>0</v>
      </c>
      <c r="AT2751" s="84">
        <v>0</v>
      </c>
      <c r="AU2751" s="84"/>
      <c r="AV2751" s="84"/>
      <c r="AW2751" s="84"/>
      <c r="AX2751" s="84"/>
      <c r="AY2751" s="84"/>
      <c r="AZ2751" s="84"/>
      <c r="BA2751" s="84"/>
      <c r="BB2751" s="84"/>
      <c r="BC2751">
        <v>1</v>
      </c>
      <c r="BD2751">
        <v>0</v>
      </c>
      <c r="BE2751">
        <v>0</v>
      </c>
      <c r="BF2751">
        <v>0</v>
      </c>
      <c r="BG2751">
        <v>1</v>
      </c>
      <c r="BH2751">
        <v>0</v>
      </c>
    </row>
    <row r="2752" spans="1:60" x14ac:dyDescent="0.3">
      <c r="A2752" s="69" t="s">
        <v>1205</v>
      </c>
      <c r="B2752" s="69" t="s">
        <v>1205</v>
      </c>
      <c r="C2752" s="70"/>
      <c r="D2752" s="71"/>
      <c r="E2752" s="72"/>
      <c r="F2752" s="73"/>
      <c r="G2752" s="70"/>
      <c r="H2752" s="74"/>
      <c r="I2752" s="75"/>
      <c r="J2752" s="75"/>
      <c r="K2752" s="36"/>
      <c r="L2752" s="82"/>
      <c r="M2752" s="82"/>
      <c r="N2752" s="77"/>
      <c r="O2752" s="84" t="s">
        <v>179</v>
      </c>
      <c r="P2752" s="86">
        <v>43862.538124999999</v>
      </c>
      <c r="Q2752" s="84" t="s">
        <v>2488</v>
      </c>
      <c r="R2752" s="84"/>
      <c r="S2752" s="84"/>
      <c r="T2752" s="84" t="s">
        <v>2873</v>
      </c>
      <c r="U2752" s="84"/>
      <c r="V2752" s="87" t="s">
        <v>3968</v>
      </c>
      <c r="W2752" s="86">
        <v>43862.538124999999</v>
      </c>
      <c r="X2752" s="90">
        <v>43862</v>
      </c>
      <c r="Y2752" s="92" t="s">
        <v>6317</v>
      </c>
      <c r="Z2752" s="87" t="s">
        <v>10090</v>
      </c>
      <c r="AA2752" s="84"/>
      <c r="AB2752" s="84"/>
      <c r="AC2752" s="92" t="s">
        <v>13969</v>
      </c>
      <c r="AD2752" s="84"/>
      <c r="AE2752" s="84" t="b">
        <v>0</v>
      </c>
      <c r="AF2752" s="84">
        <v>4</v>
      </c>
      <c r="AG2752" s="92" t="s">
        <v>16467</v>
      </c>
      <c r="AH2752" s="84" t="b">
        <v>0</v>
      </c>
      <c r="AI2752" s="84" t="s">
        <v>16520</v>
      </c>
      <c r="AJ2752" s="84"/>
      <c r="AK2752" s="92" t="s">
        <v>16467</v>
      </c>
      <c r="AL2752" s="84" t="b">
        <v>0</v>
      </c>
      <c r="AM2752" s="84">
        <v>3</v>
      </c>
      <c r="AN2752" s="92" t="s">
        <v>16467</v>
      </c>
      <c r="AO2752" s="84" t="s">
        <v>16534</v>
      </c>
      <c r="AP2752" s="84" t="b">
        <v>0</v>
      </c>
      <c r="AQ2752" s="92" t="s">
        <v>13969</v>
      </c>
      <c r="AR2752" s="84" t="s">
        <v>179</v>
      </c>
      <c r="AS2752" s="84">
        <v>0</v>
      </c>
      <c r="AT2752" s="84">
        <v>0</v>
      </c>
      <c r="AU2752" s="84"/>
      <c r="AV2752" s="84"/>
      <c r="AW2752" s="84"/>
      <c r="AX2752" s="84"/>
      <c r="AY2752" s="84"/>
      <c r="AZ2752" s="84"/>
      <c r="BA2752" s="84"/>
      <c r="BB2752" s="84"/>
      <c r="BC2752">
        <v>1</v>
      </c>
      <c r="BD2752">
        <v>0</v>
      </c>
      <c r="BE2752">
        <v>0</v>
      </c>
      <c r="BF2752">
        <v>1</v>
      </c>
      <c r="BG2752">
        <v>0</v>
      </c>
      <c r="BH2752">
        <v>0</v>
      </c>
    </row>
    <row r="2753" spans="1:60" x14ac:dyDescent="0.3">
      <c r="A2753" s="69" t="s">
        <v>1059</v>
      </c>
      <c r="B2753" s="69" t="s">
        <v>2158</v>
      </c>
      <c r="C2753" s="70"/>
      <c r="D2753" s="71"/>
      <c r="E2753" s="72"/>
      <c r="F2753" s="73"/>
      <c r="G2753" s="70"/>
      <c r="H2753" s="74"/>
      <c r="I2753" s="75"/>
      <c r="J2753" s="75"/>
      <c r="K2753" s="36"/>
      <c r="L2753" s="82"/>
      <c r="M2753" s="82"/>
      <c r="N2753" s="77"/>
      <c r="O2753" s="84" t="s">
        <v>2170</v>
      </c>
      <c r="P2753" s="86">
        <v>43862.538263888891</v>
      </c>
      <c r="Q2753" s="84" t="s">
        <v>2479</v>
      </c>
      <c r="R2753" s="84"/>
      <c r="S2753" s="84"/>
      <c r="T2753" s="84" t="s">
        <v>2883</v>
      </c>
      <c r="U2753" s="84"/>
      <c r="V2753" s="87" t="s">
        <v>3832</v>
      </c>
      <c r="W2753" s="86">
        <v>43862.538263888891</v>
      </c>
      <c r="X2753" s="90">
        <v>43862</v>
      </c>
      <c r="Y2753" s="92" t="s">
        <v>6061</v>
      </c>
      <c r="Z2753" s="87" t="s">
        <v>9832</v>
      </c>
      <c r="AA2753" s="84"/>
      <c r="AB2753" s="84"/>
      <c r="AC2753" s="92" t="s">
        <v>13711</v>
      </c>
      <c r="AD2753" s="84"/>
      <c r="AE2753" s="84" t="b">
        <v>0</v>
      </c>
      <c r="AF2753" s="84">
        <v>3</v>
      </c>
      <c r="AG2753" s="92" t="s">
        <v>16467</v>
      </c>
      <c r="AH2753" s="84" t="b">
        <v>0</v>
      </c>
      <c r="AI2753" s="84" t="s">
        <v>16520</v>
      </c>
      <c r="AJ2753" s="84"/>
      <c r="AK2753" s="92" t="s">
        <v>16467</v>
      </c>
      <c r="AL2753" s="84" t="b">
        <v>0</v>
      </c>
      <c r="AM2753" s="84">
        <v>0</v>
      </c>
      <c r="AN2753" s="92" t="s">
        <v>16467</v>
      </c>
      <c r="AO2753" s="84" t="s">
        <v>16534</v>
      </c>
      <c r="AP2753" s="84" t="b">
        <v>0</v>
      </c>
      <c r="AQ2753" s="92" t="s">
        <v>13711</v>
      </c>
      <c r="AR2753" s="84" t="s">
        <v>179</v>
      </c>
      <c r="AS2753" s="84">
        <v>0</v>
      </c>
      <c r="AT2753" s="84">
        <v>0</v>
      </c>
      <c r="AU2753" s="84"/>
      <c r="AV2753" s="84"/>
      <c r="AW2753" s="84"/>
      <c r="AX2753" s="84"/>
      <c r="AY2753" s="84"/>
      <c r="AZ2753" s="84"/>
      <c r="BA2753" s="84"/>
      <c r="BB2753" s="84"/>
      <c r="BC2753">
        <v>1</v>
      </c>
      <c r="BD2753">
        <v>1</v>
      </c>
      <c r="BE2753">
        <v>0</v>
      </c>
      <c r="BF2753">
        <v>0</v>
      </c>
      <c r="BG2753">
        <v>0</v>
      </c>
      <c r="BH2753">
        <v>0</v>
      </c>
    </row>
    <row r="2754" spans="1:60" x14ac:dyDescent="0.3">
      <c r="A2754" s="69" t="s">
        <v>1060</v>
      </c>
      <c r="B2754" s="69" t="s">
        <v>2118</v>
      </c>
      <c r="C2754" s="70"/>
      <c r="D2754" s="71"/>
      <c r="E2754" s="72"/>
      <c r="F2754" s="73"/>
      <c r="G2754" s="70"/>
      <c r="H2754" s="74"/>
      <c r="I2754" s="75"/>
      <c r="J2754" s="75"/>
      <c r="K2754" s="36"/>
      <c r="L2754" s="82"/>
      <c r="M2754" s="82"/>
      <c r="N2754" s="77"/>
      <c r="O2754" s="84" t="s">
        <v>2169</v>
      </c>
      <c r="P2754" s="86">
        <v>43862.538402777776</v>
      </c>
      <c r="Q2754" s="84" t="s">
        <v>2406</v>
      </c>
      <c r="R2754" s="84"/>
      <c r="S2754" s="84"/>
      <c r="T2754" s="84" t="s">
        <v>2883</v>
      </c>
      <c r="U2754" s="84"/>
      <c r="V2754" s="87" t="s">
        <v>3833</v>
      </c>
      <c r="W2754" s="86">
        <v>43862.538402777776</v>
      </c>
      <c r="X2754" s="90">
        <v>43862</v>
      </c>
      <c r="Y2754" s="92" t="s">
        <v>6062</v>
      </c>
      <c r="Z2754" s="87" t="s">
        <v>9833</v>
      </c>
      <c r="AA2754" s="84"/>
      <c r="AB2754" s="84"/>
      <c r="AC2754" s="92" t="s">
        <v>13712</v>
      </c>
      <c r="AD2754" s="84"/>
      <c r="AE2754" s="84" t="b">
        <v>0</v>
      </c>
      <c r="AF2754" s="84">
        <v>0</v>
      </c>
      <c r="AG2754" s="92" t="s">
        <v>16467</v>
      </c>
      <c r="AH2754" s="84" t="b">
        <v>0</v>
      </c>
      <c r="AI2754" s="84" t="s">
        <v>16520</v>
      </c>
      <c r="AJ2754" s="84"/>
      <c r="AK2754" s="92" t="s">
        <v>16467</v>
      </c>
      <c r="AL2754" s="84" t="b">
        <v>0</v>
      </c>
      <c r="AM2754" s="84">
        <v>44</v>
      </c>
      <c r="AN2754" s="92" t="s">
        <v>16410</v>
      </c>
      <c r="AO2754" s="84" t="s">
        <v>16534</v>
      </c>
      <c r="AP2754" s="84" t="b">
        <v>0</v>
      </c>
      <c r="AQ2754" s="92" t="s">
        <v>16410</v>
      </c>
      <c r="AR2754" s="84" t="s">
        <v>179</v>
      </c>
      <c r="AS2754" s="84">
        <v>0</v>
      </c>
      <c r="AT2754" s="84">
        <v>0</v>
      </c>
      <c r="AU2754" s="84"/>
      <c r="AV2754" s="84"/>
      <c r="AW2754" s="84"/>
      <c r="AX2754" s="84"/>
      <c r="AY2754" s="84"/>
      <c r="AZ2754" s="84"/>
      <c r="BA2754" s="84"/>
      <c r="BB2754" s="84"/>
      <c r="BC2754">
        <v>1</v>
      </c>
      <c r="BD2754">
        <v>0</v>
      </c>
      <c r="BE2754">
        <v>0</v>
      </c>
      <c r="BF2754">
        <v>0</v>
      </c>
      <c r="BG2754">
        <v>1</v>
      </c>
      <c r="BH2754">
        <v>0</v>
      </c>
    </row>
    <row r="2755" spans="1:60" x14ac:dyDescent="0.3">
      <c r="A2755" s="69" t="s">
        <v>1061</v>
      </c>
      <c r="B2755" s="69" t="s">
        <v>1194</v>
      </c>
      <c r="C2755" s="70"/>
      <c r="D2755" s="71"/>
      <c r="E2755" s="72"/>
      <c r="F2755" s="73"/>
      <c r="G2755" s="70"/>
      <c r="H2755" s="74"/>
      <c r="I2755" s="75"/>
      <c r="J2755" s="75"/>
      <c r="K2755" s="36"/>
      <c r="L2755" s="82"/>
      <c r="M2755" s="82"/>
      <c r="N2755" s="77"/>
      <c r="O2755" s="84" t="s">
        <v>2169</v>
      </c>
      <c r="P2755" s="86">
        <v>43862.538784722223</v>
      </c>
      <c r="Q2755" s="84" t="s">
        <v>2444</v>
      </c>
      <c r="R2755" s="87" t="s">
        <v>2845</v>
      </c>
      <c r="S2755" s="84" t="s">
        <v>2869</v>
      </c>
      <c r="T2755" s="84" t="s">
        <v>2918</v>
      </c>
      <c r="U2755" s="84"/>
      <c r="V2755" s="87" t="s">
        <v>3834</v>
      </c>
      <c r="W2755" s="86">
        <v>43862.538784722223</v>
      </c>
      <c r="X2755" s="90">
        <v>43862</v>
      </c>
      <c r="Y2755" s="92" t="s">
        <v>6063</v>
      </c>
      <c r="Z2755" s="87" t="s">
        <v>9834</v>
      </c>
      <c r="AA2755" s="84"/>
      <c r="AB2755" s="84"/>
      <c r="AC2755" s="92" t="s">
        <v>13713</v>
      </c>
      <c r="AD2755" s="84"/>
      <c r="AE2755" s="84" t="b">
        <v>0</v>
      </c>
      <c r="AF2755" s="84">
        <v>0</v>
      </c>
      <c r="AG2755" s="92" t="s">
        <v>16467</v>
      </c>
      <c r="AH2755" s="84" t="b">
        <v>1</v>
      </c>
      <c r="AI2755" s="84" t="s">
        <v>16522</v>
      </c>
      <c r="AJ2755" s="84"/>
      <c r="AK2755" s="92" t="s">
        <v>16449</v>
      </c>
      <c r="AL2755" s="84" t="b">
        <v>0</v>
      </c>
      <c r="AM2755" s="84">
        <v>26</v>
      </c>
      <c r="AN2755" s="92" t="s">
        <v>13953</v>
      </c>
      <c r="AO2755" s="84" t="s">
        <v>16535</v>
      </c>
      <c r="AP2755" s="84" t="b">
        <v>0</v>
      </c>
      <c r="AQ2755" s="92" t="s">
        <v>13953</v>
      </c>
      <c r="AR2755" s="84" t="s">
        <v>179</v>
      </c>
      <c r="AS2755" s="84">
        <v>0</v>
      </c>
      <c r="AT2755" s="84">
        <v>0</v>
      </c>
      <c r="AU2755" s="84"/>
      <c r="AV2755" s="84"/>
      <c r="AW2755" s="84"/>
      <c r="AX2755" s="84"/>
      <c r="AY2755" s="84"/>
      <c r="AZ2755" s="84"/>
      <c r="BA2755" s="84"/>
      <c r="BB2755" s="84"/>
      <c r="BC2755">
        <v>1</v>
      </c>
      <c r="BD2755">
        <v>0</v>
      </c>
      <c r="BE2755">
        <v>0</v>
      </c>
      <c r="BF2755">
        <v>0</v>
      </c>
      <c r="BG2755">
        <v>1</v>
      </c>
      <c r="BH2755">
        <v>0</v>
      </c>
    </row>
    <row r="2756" spans="1:60" x14ac:dyDescent="0.3">
      <c r="A2756" s="69" t="s">
        <v>1061</v>
      </c>
      <c r="B2756" s="69" t="s">
        <v>1195</v>
      </c>
      <c r="C2756" s="70"/>
      <c r="D2756" s="71"/>
      <c r="E2756" s="72"/>
      <c r="F2756" s="73"/>
      <c r="G2756" s="70"/>
      <c r="H2756" s="74"/>
      <c r="I2756" s="75"/>
      <c r="J2756" s="75"/>
      <c r="K2756" s="36"/>
      <c r="L2756" s="82"/>
      <c r="M2756" s="82"/>
      <c r="N2756" s="77"/>
      <c r="O2756" s="84" t="s">
        <v>2171</v>
      </c>
      <c r="P2756" s="86">
        <v>43862.538784722223</v>
      </c>
      <c r="Q2756" s="84" t="s">
        <v>2444</v>
      </c>
      <c r="R2756" s="87" t="s">
        <v>2845</v>
      </c>
      <c r="S2756" s="84" t="s">
        <v>2869</v>
      </c>
      <c r="T2756" s="84" t="s">
        <v>2918</v>
      </c>
      <c r="U2756" s="84"/>
      <c r="V2756" s="87" t="s">
        <v>3834</v>
      </c>
      <c r="W2756" s="86">
        <v>43862.538784722223</v>
      </c>
      <c r="X2756" s="90">
        <v>43862</v>
      </c>
      <c r="Y2756" s="92" t="s">
        <v>6063</v>
      </c>
      <c r="Z2756" s="87" t="s">
        <v>9834</v>
      </c>
      <c r="AA2756" s="84"/>
      <c r="AB2756" s="84"/>
      <c r="AC2756" s="92" t="s">
        <v>13713</v>
      </c>
      <c r="AD2756" s="84"/>
      <c r="AE2756" s="84" t="b">
        <v>0</v>
      </c>
      <c r="AF2756" s="84">
        <v>0</v>
      </c>
      <c r="AG2756" s="92" t="s">
        <v>16467</v>
      </c>
      <c r="AH2756" s="84" t="b">
        <v>1</v>
      </c>
      <c r="AI2756" s="84" t="s">
        <v>16522</v>
      </c>
      <c r="AJ2756" s="84"/>
      <c r="AK2756" s="92" t="s">
        <v>16449</v>
      </c>
      <c r="AL2756" s="84" t="b">
        <v>0</v>
      </c>
      <c r="AM2756" s="84">
        <v>26</v>
      </c>
      <c r="AN2756" s="92" t="s">
        <v>13953</v>
      </c>
      <c r="AO2756" s="84" t="s">
        <v>16535</v>
      </c>
      <c r="AP2756" s="84" t="b">
        <v>0</v>
      </c>
      <c r="AQ2756" s="92" t="s">
        <v>13953</v>
      </c>
      <c r="AR2756" s="84" t="s">
        <v>179</v>
      </c>
      <c r="AS2756" s="84">
        <v>0</v>
      </c>
      <c r="AT2756" s="84">
        <v>0</v>
      </c>
      <c r="AU2756" s="84"/>
      <c r="AV2756" s="84"/>
      <c r="AW2756" s="84"/>
      <c r="AX2756" s="84"/>
      <c r="AY2756" s="84"/>
      <c r="AZ2756" s="84"/>
      <c r="BA2756" s="84"/>
      <c r="BB2756" s="84"/>
      <c r="BC2756">
        <v>1</v>
      </c>
      <c r="BD2756">
        <v>0</v>
      </c>
      <c r="BE2756">
        <v>0</v>
      </c>
      <c r="BF2756">
        <v>0</v>
      </c>
      <c r="BG2756">
        <v>0</v>
      </c>
      <c r="BH2756">
        <v>1</v>
      </c>
    </row>
    <row r="2757" spans="1:60" x14ac:dyDescent="0.3">
      <c r="A2757" s="69" t="s">
        <v>1956</v>
      </c>
      <c r="B2757" s="69" t="s">
        <v>2124</v>
      </c>
      <c r="C2757" s="70"/>
      <c r="D2757" s="71"/>
      <c r="E2757" s="72"/>
      <c r="F2757" s="73"/>
      <c r="G2757" s="70"/>
      <c r="H2757" s="74"/>
      <c r="I2757" s="75"/>
      <c r="J2757" s="75"/>
      <c r="K2757" s="36"/>
      <c r="L2757" s="82"/>
      <c r="M2757" s="82"/>
      <c r="N2757" s="77"/>
      <c r="O2757" s="84" t="s">
        <v>2169</v>
      </c>
      <c r="P2757" s="86">
        <v>43862.538854166669</v>
      </c>
      <c r="Q2757" s="84" t="s">
        <v>2413</v>
      </c>
      <c r="R2757" s="84"/>
      <c r="S2757" s="84"/>
      <c r="T2757" s="84"/>
      <c r="U2757" s="84"/>
      <c r="V2757" s="87" t="s">
        <v>4650</v>
      </c>
      <c r="W2757" s="86">
        <v>43862.538854166669</v>
      </c>
      <c r="X2757" s="90">
        <v>43862</v>
      </c>
      <c r="Y2757" s="92" t="s">
        <v>8089</v>
      </c>
      <c r="Z2757" s="87" t="s">
        <v>11936</v>
      </c>
      <c r="AA2757" s="84"/>
      <c r="AB2757" s="84"/>
      <c r="AC2757" s="92" t="s">
        <v>15847</v>
      </c>
      <c r="AD2757" s="84"/>
      <c r="AE2757" s="84" t="b">
        <v>0</v>
      </c>
      <c r="AF2757" s="84">
        <v>0</v>
      </c>
      <c r="AG2757" s="92" t="s">
        <v>16467</v>
      </c>
      <c r="AH2757" s="84" t="b">
        <v>0</v>
      </c>
      <c r="AI2757" s="84" t="s">
        <v>16520</v>
      </c>
      <c r="AJ2757" s="84"/>
      <c r="AK2757" s="92" t="s">
        <v>16467</v>
      </c>
      <c r="AL2757" s="84" t="b">
        <v>0</v>
      </c>
      <c r="AM2757" s="84">
        <v>43</v>
      </c>
      <c r="AN2757" s="92" t="s">
        <v>16419</v>
      </c>
      <c r="AO2757" s="84" t="s">
        <v>16534</v>
      </c>
      <c r="AP2757" s="84" t="b">
        <v>0</v>
      </c>
      <c r="AQ2757" s="92" t="s">
        <v>16419</v>
      </c>
      <c r="AR2757" s="84" t="s">
        <v>179</v>
      </c>
      <c r="AS2757" s="84">
        <v>0</v>
      </c>
      <c r="AT2757" s="84">
        <v>0</v>
      </c>
      <c r="AU2757" s="84"/>
      <c r="AV2757" s="84"/>
      <c r="AW2757" s="84"/>
      <c r="AX2757" s="84"/>
      <c r="AY2757" s="84"/>
      <c r="AZ2757" s="84"/>
      <c r="BA2757" s="84"/>
      <c r="BB2757" s="84"/>
      <c r="BC2757">
        <v>1</v>
      </c>
      <c r="BD2757">
        <v>0</v>
      </c>
      <c r="BE2757">
        <v>0</v>
      </c>
      <c r="BF2757">
        <v>0</v>
      </c>
      <c r="BG2757">
        <v>1</v>
      </c>
      <c r="BH2757">
        <v>0</v>
      </c>
    </row>
    <row r="2758" spans="1:60" x14ac:dyDescent="0.3">
      <c r="A2758" s="69" t="s">
        <v>1823</v>
      </c>
      <c r="B2758" s="69" t="s">
        <v>2118</v>
      </c>
      <c r="C2758" s="70"/>
      <c r="D2758" s="71"/>
      <c r="E2758" s="72"/>
      <c r="F2758" s="73"/>
      <c r="G2758" s="70"/>
      <c r="H2758" s="74"/>
      <c r="I2758" s="75"/>
      <c r="J2758" s="75"/>
      <c r="K2758" s="36"/>
      <c r="L2758" s="82"/>
      <c r="M2758" s="82"/>
      <c r="N2758" s="77"/>
      <c r="O2758" s="84" t="s">
        <v>2169</v>
      </c>
      <c r="P2758" s="86">
        <v>43862.539212962962</v>
      </c>
      <c r="Q2758" s="84" t="s">
        <v>2321</v>
      </c>
      <c r="R2758" s="84"/>
      <c r="S2758" s="84"/>
      <c r="T2758" s="84" t="s">
        <v>2873</v>
      </c>
      <c r="U2758" s="84"/>
      <c r="V2758" s="87" t="s">
        <v>4535</v>
      </c>
      <c r="W2758" s="86">
        <v>43862.539212962962</v>
      </c>
      <c r="X2758" s="90">
        <v>43862</v>
      </c>
      <c r="Y2758" s="92" t="s">
        <v>7698</v>
      </c>
      <c r="Z2758" s="87" t="s">
        <v>11517</v>
      </c>
      <c r="AA2758" s="84"/>
      <c r="AB2758" s="84"/>
      <c r="AC2758" s="92" t="s">
        <v>15415</v>
      </c>
      <c r="AD2758" s="84"/>
      <c r="AE2758" s="84" t="b">
        <v>0</v>
      </c>
      <c r="AF2758" s="84">
        <v>0</v>
      </c>
      <c r="AG2758" s="92" t="s">
        <v>16467</v>
      </c>
      <c r="AH2758" s="84" t="b">
        <v>0</v>
      </c>
      <c r="AI2758" s="84" t="s">
        <v>16520</v>
      </c>
      <c r="AJ2758" s="84"/>
      <c r="AK2758" s="92" t="s">
        <v>16467</v>
      </c>
      <c r="AL2758" s="84" t="b">
        <v>0</v>
      </c>
      <c r="AM2758" s="84">
        <v>85</v>
      </c>
      <c r="AN2758" s="92" t="s">
        <v>16409</v>
      </c>
      <c r="AO2758" s="84" t="s">
        <v>16534</v>
      </c>
      <c r="AP2758" s="84" t="b">
        <v>0</v>
      </c>
      <c r="AQ2758" s="92" t="s">
        <v>16409</v>
      </c>
      <c r="AR2758" s="84" t="s">
        <v>179</v>
      </c>
      <c r="AS2758" s="84">
        <v>0</v>
      </c>
      <c r="AT2758" s="84">
        <v>0</v>
      </c>
      <c r="AU2758" s="84"/>
      <c r="AV2758" s="84"/>
      <c r="AW2758" s="84"/>
      <c r="AX2758" s="84"/>
      <c r="AY2758" s="84"/>
      <c r="AZ2758" s="84"/>
      <c r="BA2758" s="84"/>
      <c r="BB2758" s="84"/>
      <c r="BC2758">
        <v>1</v>
      </c>
      <c r="BD2758">
        <v>0</v>
      </c>
      <c r="BE2758">
        <v>0</v>
      </c>
      <c r="BF2758">
        <v>0</v>
      </c>
      <c r="BG2758">
        <v>1</v>
      </c>
      <c r="BH2758">
        <v>0</v>
      </c>
    </row>
    <row r="2759" spans="1:60" x14ac:dyDescent="0.3">
      <c r="A2759" s="69" t="s">
        <v>1336</v>
      </c>
      <c r="B2759" s="69" t="s">
        <v>2074</v>
      </c>
      <c r="C2759" s="70"/>
      <c r="D2759" s="71"/>
      <c r="E2759" s="72"/>
      <c r="F2759" s="73"/>
      <c r="G2759" s="70"/>
      <c r="H2759" s="74"/>
      <c r="I2759" s="75"/>
      <c r="J2759" s="75"/>
      <c r="K2759" s="36"/>
      <c r="L2759" s="82"/>
      <c r="M2759" s="82"/>
      <c r="N2759" s="77"/>
      <c r="O2759" s="84" t="s">
        <v>2169</v>
      </c>
      <c r="P2759" s="86">
        <v>43862.53943287037</v>
      </c>
      <c r="Q2759" s="84" t="s">
        <v>2467</v>
      </c>
      <c r="R2759" s="84"/>
      <c r="S2759" s="84"/>
      <c r="T2759" s="84" t="s">
        <v>2883</v>
      </c>
      <c r="U2759" s="84"/>
      <c r="V2759" s="87" t="s">
        <v>4094</v>
      </c>
      <c r="W2759" s="86">
        <v>43862.53943287037</v>
      </c>
      <c r="X2759" s="90">
        <v>43862</v>
      </c>
      <c r="Y2759" s="92" t="s">
        <v>6498</v>
      </c>
      <c r="Z2759" s="87" t="s">
        <v>10273</v>
      </c>
      <c r="AA2759" s="84"/>
      <c r="AB2759" s="84"/>
      <c r="AC2759" s="92" t="s">
        <v>14153</v>
      </c>
      <c r="AD2759" s="84"/>
      <c r="AE2759" s="84" t="b">
        <v>0</v>
      </c>
      <c r="AF2759" s="84">
        <v>0</v>
      </c>
      <c r="AG2759" s="92" t="s">
        <v>16467</v>
      </c>
      <c r="AH2759" s="84" t="b">
        <v>0</v>
      </c>
      <c r="AI2759" s="84" t="s">
        <v>16520</v>
      </c>
      <c r="AJ2759" s="84"/>
      <c r="AK2759" s="92" t="s">
        <v>16467</v>
      </c>
      <c r="AL2759" s="84" t="b">
        <v>0</v>
      </c>
      <c r="AM2759" s="84">
        <v>11</v>
      </c>
      <c r="AN2759" s="92" t="s">
        <v>16231</v>
      </c>
      <c r="AO2759" s="84" t="s">
        <v>16534</v>
      </c>
      <c r="AP2759" s="84" t="b">
        <v>0</v>
      </c>
      <c r="AQ2759" s="92" t="s">
        <v>16231</v>
      </c>
      <c r="AR2759" s="84" t="s">
        <v>179</v>
      </c>
      <c r="AS2759" s="84">
        <v>0</v>
      </c>
      <c r="AT2759" s="84">
        <v>0</v>
      </c>
      <c r="AU2759" s="84"/>
      <c r="AV2759" s="84"/>
      <c r="AW2759" s="84"/>
      <c r="AX2759" s="84"/>
      <c r="AY2759" s="84"/>
      <c r="AZ2759" s="84"/>
      <c r="BA2759" s="84"/>
      <c r="BB2759" s="84"/>
      <c r="BC2759">
        <v>2</v>
      </c>
      <c r="BD2759">
        <v>0</v>
      </c>
      <c r="BE2759">
        <v>0</v>
      </c>
      <c r="BF2759">
        <v>0</v>
      </c>
      <c r="BG2759">
        <v>2</v>
      </c>
      <c r="BH2759">
        <v>0</v>
      </c>
    </row>
    <row r="2760" spans="1:60" x14ac:dyDescent="0.3">
      <c r="A2760" s="69" t="s">
        <v>1062</v>
      </c>
      <c r="B2760" s="69" t="s">
        <v>1735</v>
      </c>
      <c r="C2760" s="70"/>
      <c r="D2760" s="71"/>
      <c r="E2760" s="72"/>
      <c r="F2760" s="73"/>
      <c r="G2760" s="70"/>
      <c r="H2760" s="74"/>
      <c r="I2760" s="75"/>
      <c r="J2760" s="75"/>
      <c r="K2760" s="36"/>
      <c r="L2760" s="82"/>
      <c r="M2760" s="82"/>
      <c r="N2760" s="77"/>
      <c r="O2760" s="84" t="s">
        <v>2169</v>
      </c>
      <c r="P2760" s="86">
        <v>43862.539849537039</v>
      </c>
      <c r="Q2760" s="84" t="s">
        <v>2393</v>
      </c>
      <c r="R2760" s="84"/>
      <c r="S2760" s="84"/>
      <c r="T2760" s="84"/>
      <c r="U2760" s="84"/>
      <c r="V2760" s="87" t="s">
        <v>3835</v>
      </c>
      <c r="W2760" s="86">
        <v>43862.539849537039</v>
      </c>
      <c r="X2760" s="90">
        <v>43862</v>
      </c>
      <c r="Y2760" s="92" t="s">
        <v>6064</v>
      </c>
      <c r="Z2760" s="87" t="s">
        <v>9835</v>
      </c>
      <c r="AA2760" s="84"/>
      <c r="AB2760" s="84"/>
      <c r="AC2760" s="92" t="s">
        <v>13714</v>
      </c>
      <c r="AD2760" s="84"/>
      <c r="AE2760" s="84" t="b">
        <v>0</v>
      </c>
      <c r="AF2760" s="84">
        <v>0</v>
      </c>
      <c r="AG2760" s="92" t="s">
        <v>16467</v>
      </c>
      <c r="AH2760" s="84" t="b">
        <v>0</v>
      </c>
      <c r="AI2760" s="84" t="s">
        <v>16522</v>
      </c>
      <c r="AJ2760" s="84"/>
      <c r="AK2760" s="92" t="s">
        <v>16467</v>
      </c>
      <c r="AL2760" s="84" t="b">
        <v>0</v>
      </c>
      <c r="AM2760" s="84">
        <v>42</v>
      </c>
      <c r="AN2760" s="92" t="s">
        <v>15177</v>
      </c>
      <c r="AO2760" s="84" t="s">
        <v>16534</v>
      </c>
      <c r="AP2760" s="84" t="b">
        <v>0</v>
      </c>
      <c r="AQ2760" s="92" t="s">
        <v>15177</v>
      </c>
      <c r="AR2760" s="84" t="s">
        <v>179</v>
      </c>
      <c r="AS2760" s="84">
        <v>0</v>
      </c>
      <c r="AT2760" s="84">
        <v>0</v>
      </c>
      <c r="AU2760" s="84"/>
      <c r="AV2760" s="84"/>
      <c r="AW2760" s="84"/>
      <c r="AX2760" s="84"/>
      <c r="AY2760" s="84"/>
      <c r="AZ2760" s="84"/>
      <c r="BA2760" s="84"/>
      <c r="BB2760" s="84"/>
      <c r="BC2760">
        <v>1</v>
      </c>
      <c r="BD2760">
        <v>0</v>
      </c>
      <c r="BE2760">
        <v>0</v>
      </c>
      <c r="BF2760">
        <v>0</v>
      </c>
      <c r="BG2760">
        <v>1</v>
      </c>
      <c r="BH2760">
        <v>0</v>
      </c>
    </row>
    <row r="2761" spans="1:60" x14ac:dyDescent="0.3">
      <c r="A2761" s="69" t="s">
        <v>1567</v>
      </c>
      <c r="B2761" s="69" t="s">
        <v>2074</v>
      </c>
      <c r="C2761" s="70"/>
      <c r="D2761" s="71"/>
      <c r="E2761" s="72"/>
      <c r="F2761" s="73"/>
      <c r="G2761" s="70"/>
      <c r="H2761" s="74"/>
      <c r="I2761" s="75"/>
      <c r="J2761" s="75"/>
      <c r="K2761" s="36"/>
      <c r="L2761" s="82"/>
      <c r="M2761" s="82"/>
      <c r="N2761" s="77"/>
      <c r="O2761" s="84" t="s">
        <v>2169</v>
      </c>
      <c r="P2761" s="86">
        <v>43862.540092592593</v>
      </c>
      <c r="Q2761" s="84" t="s">
        <v>2474</v>
      </c>
      <c r="R2761" s="84"/>
      <c r="S2761" s="84"/>
      <c r="T2761" s="84" t="s">
        <v>2883</v>
      </c>
      <c r="U2761" s="84"/>
      <c r="V2761" s="87" t="s">
        <v>4298</v>
      </c>
      <c r="W2761" s="86">
        <v>43862.540092592593</v>
      </c>
      <c r="X2761" s="90">
        <v>43862</v>
      </c>
      <c r="Y2761" s="92" t="s">
        <v>7127</v>
      </c>
      <c r="Z2761" s="87" t="s">
        <v>10916</v>
      </c>
      <c r="AA2761" s="84"/>
      <c r="AB2761" s="84"/>
      <c r="AC2761" s="92" t="s">
        <v>14802</v>
      </c>
      <c r="AD2761" s="84"/>
      <c r="AE2761" s="84" t="b">
        <v>0</v>
      </c>
      <c r="AF2761" s="84">
        <v>0</v>
      </c>
      <c r="AG2761" s="92" t="s">
        <v>16467</v>
      </c>
      <c r="AH2761" s="84" t="b">
        <v>0</v>
      </c>
      <c r="AI2761" s="84" t="s">
        <v>16520</v>
      </c>
      <c r="AJ2761" s="84"/>
      <c r="AK2761" s="92" t="s">
        <v>16467</v>
      </c>
      <c r="AL2761" s="84" t="b">
        <v>0</v>
      </c>
      <c r="AM2761" s="84">
        <v>60</v>
      </c>
      <c r="AN2761" s="92" t="s">
        <v>16232</v>
      </c>
      <c r="AO2761" s="84" t="s">
        <v>16534</v>
      </c>
      <c r="AP2761" s="84" t="b">
        <v>0</v>
      </c>
      <c r="AQ2761" s="92" t="s">
        <v>16232</v>
      </c>
      <c r="AR2761" s="84" t="s">
        <v>179</v>
      </c>
      <c r="AS2761" s="84">
        <v>0</v>
      </c>
      <c r="AT2761" s="84">
        <v>0</v>
      </c>
      <c r="AU2761" s="84"/>
      <c r="AV2761" s="84"/>
      <c r="AW2761" s="84"/>
      <c r="AX2761" s="84"/>
      <c r="AY2761" s="84"/>
      <c r="AZ2761" s="84"/>
      <c r="BA2761" s="84"/>
      <c r="BB2761" s="84"/>
      <c r="BC2761">
        <v>1</v>
      </c>
      <c r="BD2761">
        <v>0</v>
      </c>
      <c r="BE2761">
        <v>0</v>
      </c>
      <c r="BF2761">
        <v>0</v>
      </c>
      <c r="BG2761">
        <v>1</v>
      </c>
      <c r="BH2761">
        <v>0</v>
      </c>
    </row>
    <row r="2762" spans="1:60" x14ac:dyDescent="0.3">
      <c r="A2762" s="69" t="s">
        <v>1063</v>
      </c>
      <c r="B2762" s="69" t="s">
        <v>2074</v>
      </c>
      <c r="C2762" s="70"/>
      <c r="D2762" s="71"/>
      <c r="E2762" s="72"/>
      <c r="F2762" s="73"/>
      <c r="G2762" s="70"/>
      <c r="H2762" s="74"/>
      <c r="I2762" s="75"/>
      <c r="J2762" s="75"/>
      <c r="K2762" s="36"/>
      <c r="L2762" s="82"/>
      <c r="M2762" s="82"/>
      <c r="N2762" s="77"/>
      <c r="O2762" s="84" t="s">
        <v>2169</v>
      </c>
      <c r="P2762" s="86">
        <v>43862.540370370371</v>
      </c>
      <c r="Q2762" s="84" t="s">
        <v>2474</v>
      </c>
      <c r="R2762" s="84"/>
      <c r="S2762" s="84"/>
      <c r="T2762" s="84" t="s">
        <v>2883</v>
      </c>
      <c r="U2762" s="84"/>
      <c r="V2762" s="87" t="s">
        <v>3836</v>
      </c>
      <c r="W2762" s="86">
        <v>43862.540370370371</v>
      </c>
      <c r="X2762" s="90">
        <v>43862</v>
      </c>
      <c r="Y2762" s="92" t="s">
        <v>6066</v>
      </c>
      <c r="Z2762" s="87" t="s">
        <v>9837</v>
      </c>
      <c r="AA2762" s="84"/>
      <c r="AB2762" s="84"/>
      <c r="AC2762" s="92" t="s">
        <v>13716</v>
      </c>
      <c r="AD2762" s="84"/>
      <c r="AE2762" s="84" t="b">
        <v>0</v>
      </c>
      <c r="AF2762" s="84">
        <v>0</v>
      </c>
      <c r="AG2762" s="92" t="s">
        <v>16467</v>
      </c>
      <c r="AH2762" s="84" t="b">
        <v>0</v>
      </c>
      <c r="AI2762" s="84" t="s">
        <v>16520</v>
      </c>
      <c r="AJ2762" s="84"/>
      <c r="AK2762" s="92" t="s">
        <v>16467</v>
      </c>
      <c r="AL2762" s="84" t="b">
        <v>0</v>
      </c>
      <c r="AM2762" s="84">
        <v>60</v>
      </c>
      <c r="AN2762" s="92" t="s">
        <v>16232</v>
      </c>
      <c r="AO2762" s="84" t="s">
        <v>16534</v>
      </c>
      <c r="AP2762" s="84" t="b">
        <v>0</v>
      </c>
      <c r="AQ2762" s="92" t="s">
        <v>16232</v>
      </c>
      <c r="AR2762" s="84" t="s">
        <v>179</v>
      </c>
      <c r="AS2762" s="84">
        <v>0</v>
      </c>
      <c r="AT2762" s="84">
        <v>0</v>
      </c>
      <c r="AU2762" s="84"/>
      <c r="AV2762" s="84"/>
      <c r="AW2762" s="84"/>
      <c r="AX2762" s="84"/>
      <c r="AY2762" s="84"/>
      <c r="AZ2762" s="84"/>
      <c r="BA2762" s="84"/>
      <c r="BB2762" s="84"/>
      <c r="BC2762">
        <v>1</v>
      </c>
      <c r="BD2762">
        <v>0</v>
      </c>
      <c r="BE2762">
        <v>0</v>
      </c>
      <c r="BF2762">
        <v>0</v>
      </c>
      <c r="BG2762">
        <v>1</v>
      </c>
      <c r="BH2762">
        <v>0</v>
      </c>
    </row>
    <row r="2763" spans="1:60" x14ac:dyDescent="0.3">
      <c r="A2763" s="69" t="s">
        <v>1064</v>
      </c>
      <c r="B2763" s="69" t="s">
        <v>1569</v>
      </c>
      <c r="C2763" s="70"/>
      <c r="D2763" s="71"/>
      <c r="E2763" s="72"/>
      <c r="F2763" s="73"/>
      <c r="G2763" s="70"/>
      <c r="H2763" s="74"/>
      <c r="I2763" s="75"/>
      <c r="J2763" s="75"/>
      <c r="K2763" s="36"/>
      <c r="L2763" s="82"/>
      <c r="M2763" s="82"/>
      <c r="N2763" s="77"/>
      <c r="O2763" s="84" t="s">
        <v>2169</v>
      </c>
      <c r="P2763" s="86">
        <v>43862.540868055556</v>
      </c>
      <c r="Q2763" s="84" t="s">
        <v>2480</v>
      </c>
      <c r="R2763" s="84"/>
      <c r="S2763" s="84"/>
      <c r="T2763" s="84"/>
      <c r="U2763" s="84"/>
      <c r="V2763" s="87" t="s">
        <v>3837</v>
      </c>
      <c r="W2763" s="86">
        <v>43862.540868055556</v>
      </c>
      <c r="X2763" s="90">
        <v>43862</v>
      </c>
      <c r="Y2763" s="92" t="s">
        <v>6067</v>
      </c>
      <c r="Z2763" s="87" t="s">
        <v>9838</v>
      </c>
      <c r="AA2763" s="84"/>
      <c r="AB2763" s="84"/>
      <c r="AC2763" s="92" t="s">
        <v>13717</v>
      </c>
      <c r="AD2763" s="84"/>
      <c r="AE2763" s="84" t="b">
        <v>0</v>
      </c>
      <c r="AF2763" s="84">
        <v>0</v>
      </c>
      <c r="AG2763" s="92" t="s">
        <v>16467</v>
      </c>
      <c r="AH2763" s="84" t="b">
        <v>0</v>
      </c>
      <c r="AI2763" s="84" t="s">
        <v>16520</v>
      </c>
      <c r="AJ2763" s="84"/>
      <c r="AK2763" s="92" t="s">
        <v>16467</v>
      </c>
      <c r="AL2763" s="84" t="b">
        <v>0</v>
      </c>
      <c r="AM2763" s="84">
        <v>3</v>
      </c>
      <c r="AN2763" s="92" t="s">
        <v>14780</v>
      </c>
      <c r="AO2763" s="84" t="s">
        <v>16534</v>
      </c>
      <c r="AP2763" s="84" t="b">
        <v>0</v>
      </c>
      <c r="AQ2763" s="92" t="s">
        <v>14780</v>
      </c>
      <c r="AR2763" s="84" t="s">
        <v>179</v>
      </c>
      <c r="AS2763" s="84">
        <v>0</v>
      </c>
      <c r="AT2763" s="84">
        <v>0</v>
      </c>
      <c r="AU2763" s="84"/>
      <c r="AV2763" s="84"/>
      <c r="AW2763" s="84"/>
      <c r="AX2763" s="84"/>
      <c r="AY2763" s="84"/>
      <c r="AZ2763" s="84"/>
      <c r="BA2763" s="84"/>
      <c r="BB2763" s="84"/>
      <c r="BC2763">
        <v>1</v>
      </c>
      <c r="BD2763">
        <v>0</v>
      </c>
      <c r="BE2763">
        <v>0</v>
      </c>
      <c r="BF2763">
        <v>0</v>
      </c>
      <c r="BG2763">
        <v>1</v>
      </c>
      <c r="BH2763">
        <v>0</v>
      </c>
    </row>
    <row r="2764" spans="1:60" x14ac:dyDescent="0.3">
      <c r="A2764" s="69" t="s">
        <v>1623</v>
      </c>
      <c r="B2764" s="69" t="s">
        <v>2036</v>
      </c>
      <c r="C2764" s="70"/>
      <c r="D2764" s="71"/>
      <c r="E2764" s="72"/>
      <c r="F2764" s="73"/>
      <c r="G2764" s="70"/>
      <c r="H2764" s="74"/>
      <c r="I2764" s="75"/>
      <c r="J2764" s="75"/>
      <c r="K2764" s="36"/>
      <c r="L2764" s="82"/>
      <c r="M2764" s="82"/>
      <c r="N2764" s="77"/>
      <c r="O2764" s="84" t="s">
        <v>2169</v>
      </c>
      <c r="P2764" s="86">
        <v>43862.541192129633</v>
      </c>
      <c r="Q2764" s="84" t="s">
        <v>2448</v>
      </c>
      <c r="R2764" s="84"/>
      <c r="S2764" s="84"/>
      <c r="T2764" s="84" t="s">
        <v>2873</v>
      </c>
      <c r="U2764" s="87" t="s">
        <v>2985</v>
      </c>
      <c r="V2764" s="87" t="s">
        <v>2985</v>
      </c>
      <c r="W2764" s="86">
        <v>43862.541192129633</v>
      </c>
      <c r="X2764" s="90">
        <v>43862</v>
      </c>
      <c r="Y2764" s="92" t="s">
        <v>7242</v>
      </c>
      <c r="Z2764" s="87" t="s">
        <v>11037</v>
      </c>
      <c r="AA2764" s="84"/>
      <c r="AB2764" s="84"/>
      <c r="AC2764" s="92" t="s">
        <v>14923</v>
      </c>
      <c r="AD2764" s="84"/>
      <c r="AE2764" s="84" t="b">
        <v>0</v>
      </c>
      <c r="AF2764" s="84">
        <v>0</v>
      </c>
      <c r="AG2764" s="92" t="s">
        <v>16467</v>
      </c>
      <c r="AH2764" s="84" t="b">
        <v>0</v>
      </c>
      <c r="AI2764" s="84" t="s">
        <v>16521</v>
      </c>
      <c r="AJ2764" s="84"/>
      <c r="AK2764" s="92" t="s">
        <v>16467</v>
      </c>
      <c r="AL2764" s="84" t="b">
        <v>0</v>
      </c>
      <c r="AM2764" s="84">
        <v>27</v>
      </c>
      <c r="AN2764" s="92" t="s">
        <v>16110</v>
      </c>
      <c r="AO2764" s="84" t="s">
        <v>16534</v>
      </c>
      <c r="AP2764" s="84" t="b">
        <v>0</v>
      </c>
      <c r="AQ2764" s="92" t="s">
        <v>16110</v>
      </c>
      <c r="AR2764" s="84" t="s">
        <v>179</v>
      </c>
      <c r="AS2764" s="84">
        <v>0</v>
      </c>
      <c r="AT2764" s="84">
        <v>0</v>
      </c>
      <c r="AU2764" s="84"/>
      <c r="AV2764" s="84"/>
      <c r="AW2764" s="84"/>
      <c r="AX2764" s="84"/>
      <c r="AY2764" s="84"/>
      <c r="AZ2764" s="84"/>
      <c r="BA2764" s="84"/>
      <c r="BB2764" s="84"/>
      <c r="BC2764">
        <v>1</v>
      </c>
      <c r="BD2764">
        <v>0</v>
      </c>
      <c r="BE2764">
        <v>0</v>
      </c>
      <c r="BF2764">
        <v>0</v>
      </c>
      <c r="BG2764">
        <v>1</v>
      </c>
      <c r="BH2764">
        <v>0</v>
      </c>
    </row>
    <row r="2765" spans="1:60" x14ac:dyDescent="0.3">
      <c r="A2765" s="69" t="s">
        <v>1608</v>
      </c>
      <c r="B2765" s="69" t="s">
        <v>1917</v>
      </c>
      <c r="C2765" s="70"/>
      <c r="D2765" s="71"/>
      <c r="E2765" s="72"/>
      <c r="F2765" s="73"/>
      <c r="G2765" s="70"/>
      <c r="H2765" s="74"/>
      <c r="I2765" s="75"/>
      <c r="J2765" s="75"/>
      <c r="K2765" s="36"/>
      <c r="L2765" s="82"/>
      <c r="M2765" s="82"/>
      <c r="N2765" s="77"/>
      <c r="O2765" s="84" t="s">
        <v>2169</v>
      </c>
      <c r="P2765" s="86">
        <v>43862.541319444441</v>
      </c>
      <c r="Q2765" s="84" t="s">
        <v>2487</v>
      </c>
      <c r="R2765" s="84"/>
      <c r="S2765" s="84"/>
      <c r="T2765" s="84"/>
      <c r="U2765" s="84"/>
      <c r="V2765" s="87" t="s">
        <v>4337</v>
      </c>
      <c r="W2765" s="86">
        <v>43862.541319444441</v>
      </c>
      <c r="X2765" s="90">
        <v>43862</v>
      </c>
      <c r="Y2765" s="92" t="s">
        <v>7205</v>
      </c>
      <c r="Z2765" s="87" t="s">
        <v>10999</v>
      </c>
      <c r="AA2765" s="84"/>
      <c r="AB2765" s="84"/>
      <c r="AC2765" s="92" t="s">
        <v>14885</v>
      </c>
      <c r="AD2765" s="84"/>
      <c r="AE2765" s="84" t="b">
        <v>0</v>
      </c>
      <c r="AF2765" s="84">
        <v>0</v>
      </c>
      <c r="AG2765" s="92" t="s">
        <v>16467</v>
      </c>
      <c r="AH2765" s="84" t="b">
        <v>0</v>
      </c>
      <c r="AI2765" s="84" t="s">
        <v>16520</v>
      </c>
      <c r="AJ2765" s="84"/>
      <c r="AK2765" s="92" t="s">
        <v>16467</v>
      </c>
      <c r="AL2765" s="84" t="b">
        <v>0</v>
      </c>
      <c r="AM2765" s="84">
        <v>14</v>
      </c>
      <c r="AN2765" s="92" t="s">
        <v>15630</v>
      </c>
      <c r="AO2765" s="84" t="s">
        <v>16534</v>
      </c>
      <c r="AP2765" s="84" t="b">
        <v>0</v>
      </c>
      <c r="AQ2765" s="92" t="s">
        <v>15630</v>
      </c>
      <c r="AR2765" s="84" t="s">
        <v>179</v>
      </c>
      <c r="AS2765" s="84">
        <v>0</v>
      </c>
      <c r="AT2765" s="84">
        <v>0</v>
      </c>
      <c r="AU2765" s="84"/>
      <c r="AV2765" s="84"/>
      <c r="AW2765" s="84"/>
      <c r="AX2765" s="84"/>
      <c r="AY2765" s="84"/>
      <c r="AZ2765" s="84"/>
      <c r="BA2765" s="84"/>
      <c r="BB2765" s="84"/>
      <c r="BC2765">
        <v>1</v>
      </c>
      <c r="BD2765">
        <v>0</v>
      </c>
      <c r="BE2765">
        <v>0</v>
      </c>
      <c r="BF2765">
        <v>0</v>
      </c>
      <c r="BG2765">
        <v>1</v>
      </c>
      <c r="BH2765">
        <v>0</v>
      </c>
    </row>
    <row r="2766" spans="1:60" x14ac:dyDescent="0.3">
      <c r="A2766" s="69" t="s">
        <v>1994</v>
      </c>
      <c r="B2766" s="69" t="s">
        <v>2074</v>
      </c>
      <c r="C2766" s="70"/>
      <c r="D2766" s="71"/>
      <c r="E2766" s="72"/>
      <c r="F2766" s="73"/>
      <c r="G2766" s="70"/>
      <c r="H2766" s="74"/>
      <c r="I2766" s="75"/>
      <c r="J2766" s="75"/>
      <c r="K2766" s="36"/>
      <c r="L2766" s="82"/>
      <c r="M2766" s="82"/>
      <c r="N2766" s="77"/>
      <c r="O2766" s="84" t="s">
        <v>2169</v>
      </c>
      <c r="P2766" s="86">
        <v>43862.541979166665</v>
      </c>
      <c r="Q2766" s="84" t="s">
        <v>2474</v>
      </c>
      <c r="R2766" s="84"/>
      <c r="S2766" s="84"/>
      <c r="T2766" s="84" t="s">
        <v>2883</v>
      </c>
      <c r="U2766" s="84"/>
      <c r="V2766" s="87" t="s">
        <v>4685</v>
      </c>
      <c r="W2766" s="86">
        <v>43862.541979166665</v>
      </c>
      <c r="X2766" s="90">
        <v>43862</v>
      </c>
      <c r="Y2766" s="92" t="s">
        <v>8212</v>
      </c>
      <c r="Z2766" s="87" t="s">
        <v>12064</v>
      </c>
      <c r="AA2766" s="84"/>
      <c r="AB2766" s="84"/>
      <c r="AC2766" s="92" t="s">
        <v>15981</v>
      </c>
      <c r="AD2766" s="84"/>
      <c r="AE2766" s="84" t="b">
        <v>0</v>
      </c>
      <c r="AF2766" s="84">
        <v>0</v>
      </c>
      <c r="AG2766" s="92" t="s">
        <v>16467</v>
      </c>
      <c r="AH2766" s="84" t="b">
        <v>0</v>
      </c>
      <c r="AI2766" s="84" t="s">
        <v>16520</v>
      </c>
      <c r="AJ2766" s="84"/>
      <c r="AK2766" s="92" t="s">
        <v>16467</v>
      </c>
      <c r="AL2766" s="84" t="b">
        <v>0</v>
      </c>
      <c r="AM2766" s="84">
        <v>60</v>
      </c>
      <c r="AN2766" s="92" t="s">
        <v>16232</v>
      </c>
      <c r="AO2766" s="84" t="s">
        <v>16534</v>
      </c>
      <c r="AP2766" s="84" t="b">
        <v>0</v>
      </c>
      <c r="AQ2766" s="92" t="s">
        <v>16232</v>
      </c>
      <c r="AR2766" s="84" t="s">
        <v>179</v>
      </c>
      <c r="AS2766" s="84">
        <v>0</v>
      </c>
      <c r="AT2766" s="84">
        <v>0</v>
      </c>
      <c r="AU2766" s="84"/>
      <c r="AV2766" s="84"/>
      <c r="AW2766" s="84"/>
      <c r="AX2766" s="84"/>
      <c r="AY2766" s="84"/>
      <c r="AZ2766" s="84"/>
      <c r="BA2766" s="84"/>
      <c r="BB2766" s="84"/>
      <c r="BC2766">
        <v>1</v>
      </c>
      <c r="BD2766">
        <v>0</v>
      </c>
      <c r="BE2766">
        <v>0</v>
      </c>
      <c r="BF2766">
        <v>0</v>
      </c>
      <c r="BG2766">
        <v>1</v>
      </c>
      <c r="BH2766">
        <v>0</v>
      </c>
    </row>
    <row r="2767" spans="1:60" x14ac:dyDescent="0.3">
      <c r="A2767" s="69" t="s">
        <v>1065</v>
      </c>
      <c r="B2767" s="69" t="s">
        <v>2118</v>
      </c>
      <c r="C2767" s="70"/>
      <c r="D2767" s="71"/>
      <c r="E2767" s="72"/>
      <c r="F2767" s="73"/>
      <c r="G2767" s="70"/>
      <c r="H2767" s="74"/>
      <c r="I2767" s="75"/>
      <c r="J2767" s="75"/>
      <c r="K2767" s="36"/>
      <c r="L2767" s="82"/>
      <c r="M2767" s="82"/>
      <c r="N2767" s="77"/>
      <c r="O2767" s="84" t="s">
        <v>2169</v>
      </c>
      <c r="P2767" s="86">
        <v>43862.542326388888</v>
      </c>
      <c r="Q2767" s="84" t="s">
        <v>2406</v>
      </c>
      <c r="R2767" s="84"/>
      <c r="S2767" s="84"/>
      <c r="T2767" s="84" t="s">
        <v>2883</v>
      </c>
      <c r="U2767" s="84"/>
      <c r="V2767" s="87" t="s">
        <v>3838</v>
      </c>
      <c r="W2767" s="86">
        <v>43862.542326388888</v>
      </c>
      <c r="X2767" s="90">
        <v>43862</v>
      </c>
      <c r="Y2767" s="92" t="s">
        <v>6068</v>
      </c>
      <c r="Z2767" s="87" t="s">
        <v>9839</v>
      </c>
      <c r="AA2767" s="84"/>
      <c r="AB2767" s="84"/>
      <c r="AC2767" s="92" t="s">
        <v>13718</v>
      </c>
      <c r="AD2767" s="84"/>
      <c r="AE2767" s="84" t="b">
        <v>0</v>
      </c>
      <c r="AF2767" s="84">
        <v>0</v>
      </c>
      <c r="AG2767" s="92" t="s">
        <v>16467</v>
      </c>
      <c r="AH2767" s="84" t="b">
        <v>0</v>
      </c>
      <c r="AI2767" s="84" t="s">
        <v>16520</v>
      </c>
      <c r="AJ2767" s="84"/>
      <c r="AK2767" s="92" t="s">
        <v>16467</v>
      </c>
      <c r="AL2767" s="84" t="b">
        <v>0</v>
      </c>
      <c r="AM2767" s="84">
        <v>44</v>
      </c>
      <c r="AN2767" s="92" t="s">
        <v>16410</v>
      </c>
      <c r="AO2767" s="84" t="s">
        <v>16534</v>
      </c>
      <c r="AP2767" s="84" t="b">
        <v>0</v>
      </c>
      <c r="AQ2767" s="92" t="s">
        <v>16410</v>
      </c>
      <c r="AR2767" s="84" t="s">
        <v>179</v>
      </c>
      <c r="AS2767" s="84">
        <v>0</v>
      </c>
      <c r="AT2767" s="84">
        <v>0</v>
      </c>
      <c r="AU2767" s="84"/>
      <c r="AV2767" s="84"/>
      <c r="AW2767" s="84"/>
      <c r="AX2767" s="84"/>
      <c r="AY2767" s="84"/>
      <c r="AZ2767" s="84"/>
      <c r="BA2767" s="84"/>
      <c r="BB2767" s="84"/>
      <c r="BC2767">
        <v>2</v>
      </c>
      <c r="BD2767">
        <v>0</v>
      </c>
      <c r="BE2767">
        <v>0</v>
      </c>
      <c r="BF2767">
        <v>0</v>
      </c>
      <c r="BG2767">
        <v>2</v>
      </c>
      <c r="BH2767">
        <v>0</v>
      </c>
    </row>
    <row r="2768" spans="1:60" x14ac:dyDescent="0.3">
      <c r="A2768" s="69" t="s">
        <v>1823</v>
      </c>
      <c r="B2768" s="69" t="s">
        <v>1734</v>
      </c>
      <c r="C2768" s="70"/>
      <c r="D2768" s="71"/>
      <c r="E2768" s="72"/>
      <c r="F2768" s="73"/>
      <c r="G2768" s="70"/>
      <c r="H2768" s="74"/>
      <c r="I2768" s="75"/>
      <c r="J2768" s="75"/>
      <c r="K2768" s="36"/>
      <c r="L2768" s="82"/>
      <c r="M2768" s="82"/>
      <c r="N2768" s="77"/>
      <c r="O2768" s="84" t="s">
        <v>2171</v>
      </c>
      <c r="P2768" s="86">
        <v>43862.542581018519</v>
      </c>
      <c r="Q2768" s="84" t="s">
        <v>2770</v>
      </c>
      <c r="R2768" s="84"/>
      <c r="S2768" s="84"/>
      <c r="T2768" s="84" t="s">
        <v>2883</v>
      </c>
      <c r="U2768" s="84"/>
      <c r="V2768" s="87" t="s">
        <v>4535</v>
      </c>
      <c r="W2768" s="86">
        <v>43862.542581018519</v>
      </c>
      <c r="X2768" s="90">
        <v>43862</v>
      </c>
      <c r="Y2768" s="92" t="s">
        <v>7695</v>
      </c>
      <c r="Z2768" s="87" t="s">
        <v>11514</v>
      </c>
      <c r="AA2768" s="84"/>
      <c r="AB2768" s="84"/>
      <c r="AC2768" s="92" t="s">
        <v>15412</v>
      </c>
      <c r="AD2768" s="92" t="s">
        <v>16465</v>
      </c>
      <c r="AE2768" s="84" t="b">
        <v>0</v>
      </c>
      <c r="AF2768" s="84">
        <v>3</v>
      </c>
      <c r="AG2768" s="92" t="s">
        <v>16511</v>
      </c>
      <c r="AH2768" s="84" t="b">
        <v>0</v>
      </c>
      <c r="AI2768" s="84" t="s">
        <v>16520</v>
      </c>
      <c r="AJ2768" s="84"/>
      <c r="AK2768" s="92" t="s">
        <v>16467</v>
      </c>
      <c r="AL2768" s="84" t="b">
        <v>0</v>
      </c>
      <c r="AM2768" s="84">
        <v>0</v>
      </c>
      <c r="AN2768" s="92" t="s">
        <v>16467</v>
      </c>
      <c r="AO2768" s="84" t="s">
        <v>16534</v>
      </c>
      <c r="AP2768" s="84" t="b">
        <v>0</v>
      </c>
      <c r="AQ2768" s="92" t="s">
        <v>16465</v>
      </c>
      <c r="AR2768" s="84" t="s">
        <v>179</v>
      </c>
      <c r="AS2768" s="84">
        <v>0</v>
      </c>
      <c r="AT2768" s="84">
        <v>0</v>
      </c>
      <c r="AU2768" s="84"/>
      <c r="AV2768" s="84"/>
      <c r="AW2768" s="84"/>
      <c r="AX2768" s="84"/>
      <c r="AY2768" s="84"/>
      <c r="AZ2768" s="84"/>
      <c r="BA2768" s="84"/>
      <c r="BB2768" s="84"/>
      <c r="BC2768">
        <v>2</v>
      </c>
      <c r="BD2768">
        <v>0</v>
      </c>
      <c r="BE2768">
        <v>0</v>
      </c>
      <c r="BF2768">
        <v>0</v>
      </c>
      <c r="BG2768">
        <v>0</v>
      </c>
      <c r="BH2768">
        <v>2</v>
      </c>
    </row>
    <row r="2769" spans="1:60" x14ac:dyDescent="0.3">
      <c r="A2769" s="69" t="s">
        <v>1067</v>
      </c>
      <c r="B2769" s="69" t="s">
        <v>1066</v>
      </c>
      <c r="C2769" s="70"/>
      <c r="D2769" s="71"/>
      <c r="E2769" s="72"/>
      <c r="F2769" s="73"/>
      <c r="G2769" s="70"/>
      <c r="H2769" s="74"/>
      <c r="I2769" s="75"/>
      <c r="J2769" s="75"/>
      <c r="K2769" s="36"/>
      <c r="L2769" s="82"/>
      <c r="M2769" s="82"/>
      <c r="N2769" s="77"/>
      <c r="O2769" s="84" t="s">
        <v>2169</v>
      </c>
      <c r="P2769" s="86">
        <v>43862.542685185188</v>
      </c>
      <c r="Q2769" s="84" t="s">
        <v>2481</v>
      </c>
      <c r="R2769" s="84"/>
      <c r="S2769" s="84"/>
      <c r="T2769" s="84"/>
      <c r="U2769" s="84"/>
      <c r="V2769" s="87" t="s">
        <v>3840</v>
      </c>
      <c r="W2769" s="86">
        <v>43862.542685185188</v>
      </c>
      <c r="X2769" s="90">
        <v>43862</v>
      </c>
      <c r="Y2769" s="92" t="s">
        <v>6071</v>
      </c>
      <c r="Z2769" s="87" t="s">
        <v>9842</v>
      </c>
      <c r="AA2769" s="84"/>
      <c r="AB2769" s="84"/>
      <c r="AC2769" s="92" t="s">
        <v>13721</v>
      </c>
      <c r="AD2769" s="84"/>
      <c r="AE2769" s="84" t="b">
        <v>0</v>
      </c>
      <c r="AF2769" s="84">
        <v>0</v>
      </c>
      <c r="AG2769" s="92" t="s">
        <v>16467</v>
      </c>
      <c r="AH2769" s="84" t="b">
        <v>0</v>
      </c>
      <c r="AI2769" s="84" t="s">
        <v>16520</v>
      </c>
      <c r="AJ2769" s="84"/>
      <c r="AK2769" s="92" t="s">
        <v>16467</v>
      </c>
      <c r="AL2769" s="84" t="b">
        <v>0</v>
      </c>
      <c r="AM2769" s="84">
        <v>2</v>
      </c>
      <c r="AN2769" s="92" t="s">
        <v>13719</v>
      </c>
      <c r="AO2769" s="84" t="s">
        <v>16534</v>
      </c>
      <c r="AP2769" s="84" t="b">
        <v>0</v>
      </c>
      <c r="AQ2769" s="92" t="s">
        <v>13719</v>
      </c>
      <c r="AR2769" s="84" t="s">
        <v>179</v>
      </c>
      <c r="AS2769" s="84">
        <v>0</v>
      </c>
      <c r="AT2769" s="84">
        <v>0</v>
      </c>
      <c r="AU2769" s="84"/>
      <c r="AV2769" s="84"/>
      <c r="AW2769" s="84"/>
      <c r="AX2769" s="84"/>
      <c r="AY2769" s="84"/>
      <c r="AZ2769" s="84"/>
      <c r="BA2769" s="84"/>
      <c r="BB2769" s="84"/>
      <c r="BC2769">
        <v>1</v>
      </c>
      <c r="BD2769">
        <v>0</v>
      </c>
      <c r="BE2769">
        <v>0</v>
      </c>
      <c r="BF2769">
        <v>0</v>
      </c>
      <c r="BG2769">
        <v>1</v>
      </c>
      <c r="BH2769">
        <v>0</v>
      </c>
    </row>
    <row r="2770" spans="1:60" x14ac:dyDescent="0.3">
      <c r="A2770" s="69" t="s">
        <v>1068</v>
      </c>
      <c r="B2770" s="69" t="s">
        <v>2076</v>
      </c>
      <c r="C2770" s="70"/>
      <c r="D2770" s="71"/>
      <c r="E2770" s="72"/>
      <c r="F2770" s="73"/>
      <c r="G2770" s="70"/>
      <c r="H2770" s="74"/>
      <c r="I2770" s="75"/>
      <c r="J2770" s="75"/>
      <c r="K2770" s="36"/>
      <c r="L2770" s="82"/>
      <c r="M2770" s="82"/>
      <c r="N2770" s="77"/>
      <c r="O2770" s="84" t="s">
        <v>2169</v>
      </c>
      <c r="P2770" s="86">
        <v>43862.543009259258</v>
      </c>
      <c r="Q2770" s="84" t="s">
        <v>2456</v>
      </c>
      <c r="R2770" s="84"/>
      <c r="S2770" s="84"/>
      <c r="T2770" s="84" t="s">
        <v>2883</v>
      </c>
      <c r="U2770" s="84"/>
      <c r="V2770" s="87" t="s">
        <v>3841</v>
      </c>
      <c r="W2770" s="86">
        <v>43862.543009259258</v>
      </c>
      <c r="X2770" s="90">
        <v>43862</v>
      </c>
      <c r="Y2770" s="92" t="s">
        <v>6072</v>
      </c>
      <c r="Z2770" s="87" t="s">
        <v>9843</v>
      </c>
      <c r="AA2770" s="84"/>
      <c r="AB2770" s="84"/>
      <c r="AC2770" s="92" t="s">
        <v>13722</v>
      </c>
      <c r="AD2770" s="84"/>
      <c r="AE2770" s="84" t="b">
        <v>0</v>
      </c>
      <c r="AF2770" s="84">
        <v>0</v>
      </c>
      <c r="AG2770" s="92" t="s">
        <v>16467</v>
      </c>
      <c r="AH2770" s="84" t="b">
        <v>0</v>
      </c>
      <c r="AI2770" s="84" t="s">
        <v>16520</v>
      </c>
      <c r="AJ2770" s="84"/>
      <c r="AK2770" s="92" t="s">
        <v>16467</v>
      </c>
      <c r="AL2770" s="84" t="b">
        <v>0</v>
      </c>
      <c r="AM2770" s="84">
        <v>29</v>
      </c>
      <c r="AN2770" s="92" t="s">
        <v>16347</v>
      </c>
      <c r="AO2770" s="84" t="s">
        <v>16534</v>
      </c>
      <c r="AP2770" s="84" t="b">
        <v>0</v>
      </c>
      <c r="AQ2770" s="92" t="s">
        <v>16347</v>
      </c>
      <c r="AR2770" s="84" t="s">
        <v>179</v>
      </c>
      <c r="AS2770" s="84">
        <v>0</v>
      </c>
      <c r="AT2770" s="84">
        <v>0</v>
      </c>
      <c r="AU2770" s="84"/>
      <c r="AV2770" s="84"/>
      <c r="AW2770" s="84"/>
      <c r="AX2770" s="84"/>
      <c r="AY2770" s="84"/>
      <c r="AZ2770" s="84"/>
      <c r="BA2770" s="84"/>
      <c r="BB2770" s="84"/>
      <c r="BC2770">
        <v>1</v>
      </c>
      <c r="BD2770">
        <v>0</v>
      </c>
      <c r="BE2770">
        <v>0</v>
      </c>
      <c r="BF2770">
        <v>0</v>
      </c>
      <c r="BG2770">
        <v>1</v>
      </c>
      <c r="BH2770">
        <v>0</v>
      </c>
    </row>
    <row r="2771" spans="1:60" x14ac:dyDescent="0.3">
      <c r="A2771" s="69" t="s">
        <v>1070</v>
      </c>
      <c r="B2771" s="69" t="s">
        <v>1069</v>
      </c>
      <c r="C2771" s="70"/>
      <c r="D2771" s="71"/>
      <c r="E2771" s="72"/>
      <c r="F2771" s="73"/>
      <c r="G2771" s="70"/>
      <c r="H2771" s="74"/>
      <c r="I2771" s="75"/>
      <c r="J2771" s="75"/>
      <c r="K2771" s="36"/>
      <c r="L2771" s="82"/>
      <c r="M2771" s="82"/>
      <c r="N2771" s="77"/>
      <c r="O2771" s="84" t="s">
        <v>2169</v>
      </c>
      <c r="P2771" s="86">
        <v>43862.54315972222</v>
      </c>
      <c r="Q2771" s="84" t="s">
        <v>2482</v>
      </c>
      <c r="R2771" s="84"/>
      <c r="S2771" s="84"/>
      <c r="T2771" s="84" t="s">
        <v>2890</v>
      </c>
      <c r="U2771" s="84"/>
      <c r="V2771" s="87" t="s">
        <v>3843</v>
      </c>
      <c r="W2771" s="86">
        <v>43862.54315972222</v>
      </c>
      <c r="X2771" s="90">
        <v>43862</v>
      </c>
      <c r="Y2771" s="92" t="s">
        <v>6075</v>
      </c>
      <c r="Z2771" s="87" t="s">
        <v>9846</v>
      </c>
      <c r="AA2771" s="84"/>
      <c r="AB2771" s="84"/>
      <c r="AC2771" s="92" t="s">
        <v>13725</v>
      </c>
      <c r="AD2771" s="84"/>
      <c r="AE2771" s="84" t="b">
        <v>0</v>
      </c>
      <c r="AF2771" s="84">
        <v>0</v>
      </c>
      <c r="AG2771" s="92" t="s">
        <v>16467</v>
      </c>
      <c r="AH2771" s="84" t="b">
        <v>0</v>
      </c>
      <c r="AI2771" s="84" t="s">
        <v>16520</v>
      </c>
      <c r="AJ2771" s="84"/>
      <c r="AK2771" s="92" t="s">
        <v>16467</v>
      </c>
      <c r="AL2771" s="84" t="b">
        <v>0</v>
      </c>
      <c r="AM2771" s="84">
        <v>2</v>
      </c>
      <c r="AN2771" s="92" t="s">
        <v>13723</v>
      </c>
      <c r="AO2771" s="84" t="s">
        <v>16534</v>
      </c>
      <c r="AP2771" s="84" t="b">
        <v>0</v>
      </c>
      <c r="AQ2771" s="92" t="s">
        <v>13723</v>
      </c>
      <c r="AR2771" s="84" t="s">
        <v>179</v>
      </c>
      <c r="AS2771" s="84">
        <v>0</v>
      </c>
      <c r="AT2771" s="84">
        <v>0</v>
      </c>
      <c r="AU2771" s="84"/>
      <c r="AV2771" s="84"/>
      <c r="AW2771" s="84"/>
      <c r="AX2771" s="84"/>
      <c r="AY2771" s="84"/>
      <c r="AZ2771" s="84"/>
      <c r="BA2771" s="84"/>
      <c r="BB2771" s="84"/>
      <c r="BC2771">
        <v>1</v>
      </c>
      <c r="BD2771">
        <v>0</v>
      </c>
      <c r="BE2771">
        <v>0</v>
      </c>
      <c r="BF2771">
        <v>0</v>
      </c>
      <c r="BG2771">
        <v>1</v>
      </c>
      <c r="BH2771">
        <v>0</v>
      </c>
    </row>
    <row r="2772" spans="1:60" x14ac:dyDescent="0.3">
      <c r="A2772" s="69" t="s">
        <v>1071</v>
      </c>
      <c r="B2772" s="69" t="s">
        <v>2074</v>
      </c>
      <c r="C2772" s="70"/>
      <c r="D2772" s="71"/>
      <c r="E2772" s="72"/>
      <c r="F2772" s="73"/>
      <c r="G2772" s="70"/>
      <c r="H2772" s="74"/>
      <c r="I2772" s="75"/>
      <c r="J2772" s="75"/>
      <c r="K2772" s="36"/>
      <c r="L2772" s="82"/>
      <c r="M2772" s="82"/>
      <c r="N2772" s="77"/>
      <c r="O2772" s="84" t="s">
        <v>2169</v>
      </c>
      <c r="P2772" s="86">
        <v>43862.543379629627</v>
      </c>
      <c r="Q2772" s="84" t="s">
        <v>2474</v>
      </c>
      <c r="R2772" s="84"/>
      <c r="S2772" s="84"/>
      <c r="T2772" s="84" t="s">
        <v>2883</v>
      </c>
      <c r="U2772" s="84"/>
      <c r="V2772" s="87" t="s">
        <v>3844</v>
      </c>
      <c r="W2772" s="86">
        <v>43862.543379629627</v>
      </c>
      <c r="X2772" s="90">
        <v>43862</v>
      </c>
      <c r="Y2772" s="92" t="s">
        <v>6078</v>
      </c>
      <c r="Z2772" s="87" t="s">
        <v>9849</v>
      </c>
      <c r="AA2772" s="84"/>
      <c r="AB2772" s="84"/>
      <c r="AC2772" s="92" t="s">
        <v>13728</v>
      </c>
      <c r="AD2772" s="84"/>
      <c r="AE2772" s="84" t="b">
        <v>0</v>
      </c>
      <c r="AF2772" s="84">
        <v>0</v>
      </c>
      <c r="AG2772" s="92" t="s">
        <v>16467</v>
      </c>
      <c r="AH2772" s="84" t="b">
        <v>0</v>
      </c>
      <c r="AI2772" s="84" t="s">
        <v>16520</v>
      </c>
      <c r="AJ2772" s="84"/>
      <c r="AK2772" s="92" t="s">
        <v>16467</v>
      </c>
      <c r="AL2772" s="84" t="b">
        <v>0</v>
      </c>
      <c r="AM2772" s="84">
        <v>60</v>
      </c>
      <c r="AN2772" s="92" t="s">
        <v>16232</v>
      </c>
      <c r="AO2772" s="84" t="s">
        <v>16537</v>
      </c>
      <c r="AP2772" s="84" t="b">
        <v>0</v>
      </c>
      <c r="AQ2772" s="92" t="s">
        <v>16232</v>
      </c>
      <c r="AR2772" s="84" t="s">
        <v>179</v>
      </c>
      <c r="AS2772" s="84">
        <v>0</v>
      </c>
      <c r="AT2772" s="84">
        <v>0</v>
      </c>
      <c r="AU2772" s="84"/>
      <c r="AV2772" s="84"/>
      <c r="AW2772" s="84"/>
      <c r="AX2772" s="84"/>
      <c r="AY2772" s="84"/>
      <c r="AZ2772" s="84"/>
      <c r="BA2772" s="84"/>
      <c r="BB2772" s="84"/>
      <c r="BC2772">
        <v>1</v>
      </c>
      <c r="BD2772">
        <v>0</v>
      </c>
      <c r="BE2772">
        <v>0</v>
      </c>
      <c r="BF2772">
        <v>0</v>
      </c>
      <c r="BG2772">
        <v>1</v>
      </c>
      <c r="BH2772">
        <v>0</v>
      </c>
    </row>
    <row r="2773" spans="1:60" x14ac:dyDescent="0.3">
      <c r="A2773" s="69" t="s">
        <v>1072</v>
      </c>
      <c r="B2773" s="69" t="s">
        <v>2128</v>
      </c>
      <c r="C2773" s="70"/>
      <c r="D2773" s="71"/>
      <c r="E2773" s="72"/>
      <c r="F2773" s="73"/>
      <c r="G2773" s="70"/>
      <c r="H2773" s="74"/>
      <c r="I2773" s="75"/>
      <c r="J2773" s="75"/>
      <c r="K2773" s="36"/>
      <c r="L2773" s="82"/>
      <c r="M2773" s="82"/>
      <c r="N2773" s="77"/>
      <c r="O2773" s="84" t="s">
        <v>2168</v>
      </c>
      <c r="P2773" s="86">
        <v>43862.543541666666</v>
      </c>
      <c r="Q2773" s="84" t="s">
        <v>2299</v>
      </c>
      <c r="R2773" s="84"/>
      <c r="S2773" s="84"/>
      <c r="T2773" s="84"/>
      <c r="U2773" s="84"/>
      <c r="V2773" s="87" t="s">
        <v>3845</v>
      </c>
      <c r="W2773" s="86">
        <v>43862.543541666666</v>
      </c>
      <c r="X2773" s="90">
        <v>43862</v>
      </c>
      <c r="Y2773" s="92" t="s">
        <v>6079</v>
      </c>
      <c r="Z2773" s="87" t="s">
        <v>9850</v>
      </c>
      <c r="AA2773" s="84"/>
      <c r="AB2773" s="84"/>
      <c r="AC2773" s="92" t="s">
        <v>13729</v>
      </c>
      <c r="AD2773" s="84"/>
      <c r="AE2773" s="84" t="b">
        <v>0</v>
      </c>
      <c r="AF2773" s="84">
        <v>0</v>
      </c>
      <c r="AG2773" s="92" t="s">
        <v>16467</v>
      </c>
      <c r="AH2773" s="84" t="b">
        <v>0</v>
      </c>
      <c r="AI2773" s="84" t="s">
        <v>16520</v>
      </c>
      <c r="AJ2773" s="84"/>
      <c r="AK2773" s="92" t="s">
        <v>16467</v>
      </c>
      <c r="AL2773" s="84" t="b">
        <v>0</v>
      </c>
      <c r="AM2773" s="84">
        <v>118</v>
      </c>
      <c r="AN2773" s="92" t="s">
        <v>16294</v>
      </c>
      <c r="AO2773" s="84" t="s">
        <v>16535</v>
      </c>
      <c r="AP2773" s="84" t="b">
        <v>0</v>
      </c>
      <c r="AQ2773" s="92" t="s">
        <v>16294</v>
      </c>
      <c r="AR2773" s="84" t="s">
        <v>179</v>
      </c>
      <c r="AS2773" s="84">
        <v>0</v>
      </c>
      <c r="AT2773" s="84">
        <v>0</v>
      </c>
      <c r="AU2773" s="84"/>
      <c r="AV2773" s="84"/>
      <c r="AW2773" s="84"/>
      <c r="AX2773" s="84"/>
      <c r="AY2773" s="84"/>
      <c r="AZ2773" s="84"/>
      <c r="BA2773" s="84"/>
      <c r="BB2773" s="84"/>
      <c r="BC2773">
        <v>1</v>
      </c>
      <c r="BD2773">
        <v>0</v>
      </c>
      <c r="BE2773">
        <v>1</v>
      </c>
      <c r="BF2773">
        <v>0</v>
      </c>
      <c r="BG2773">
        <v>0</v>
      </c>
      <c r="BH2773">
        <v>0</v>
      </c>
    </row>
    <row r="2774" spans="1:60" x14ac:dyDescent="0.3">
      <c r="A2774" s="69" t="s">
        <v>1072</v>
      </c>
      <c r="B2774" s="69" t="s">
        <v>2145</v>
      </c>
      <c r="C2774" s="70"/>
      <c r="D2774" s="71"/>
      <c r="E2774" s="72"/>
      <c r="F2774" s="73"/>
      <c r="G2774" s="70"/>
      <c r="H2774" s="74"/>
      <c r="I2774" s="75"/>
      <c r="J2774" s="75"/>
      <c r="K2774" s="36"/>
      <c r="L2774" s="82"/>
      <c r="M2774" s="82"/>
      <c r="N2774" s="77"/>
      <c r="O2774" s="84" t="s">
        <v>2168</v>
      </c>
      <c r="P2774" s="86">
        <v>43862.543541666666</v>
      </c>
      <c r="Q2774" s="84" t="s">
        <v>2299</v>
      </c>
      <c r="R2774" s="84"/>
      <c r="S2774" s="84"/>
      <c r="T2774" s="84"/>
      <c r="U2774" s="84"/>
      <c r="V2774" s="87" t="s">
        <v>3845</v>
      </c>
      <c r="W2774" s="86">
        <v>43862.543541666666</v>
      </c>
      <c r="X2774" s="90">
        <v>43862</v>
      </c>
      <c r="Y2774" s="92" t="s">
        <v>6079</v>
      </c>
      <c r="Z2774" s="87" t="s">
        <v>9850</v>
      </c>
      <c r="AA2774" s="84"/>
      <c r="AB2774" s="84"/>
      <c r="AC2774" s="92" t="s">
        <v>13729</v>
      </c>
      <c r="AD2774" s="84"/>
      <c r="AE2774" s="84" t="b">
        <v>0</v>
      </c>
      <c r="AF2774" s="84">
        <v>0</v>
      </c>
      <c r="AG2774" s="92" t="s">
        <v>16467</v>
      </c>
      <c r="AH2774" s="84" t="b">
        <v>0</v>
      </c>
      <c r="AI2774" s="84" t="s">
        <v>16520</v>
      </c>
      <c r="AJ2774" s="84"/>
      <c r="AK2774" s="92" t="s">
        <v>16467</v>
      </c>
      <c r="AL2774" s="84" t="b">
        <v>0</v>
      </c>
      <c r="AM2774" s="84">
        <v>118</v>
      </c>
      <c r="AN2774" s="92" t="s">
        <v>16294</v>
      </c>
      <c r="AO2774" s="84" t="s">
        <v>16535</v>
      </c>
      <c r="AP2774" s="84" t="b">
        <v>0</v>
      </c>
      <c r="AQ2774" s="92" t="s">
        <v>16294</v>
      </c>
      <c r="AR2774" s="84" t="s">
        <v>179</v>
      </c>
      <c r="AS2774" s="84">
        <v>0</v>
      </c>
      <c r="AT2774" s="84">
        <v>0</v>
      </c>
      <c r="AU2774" s="84"/>
      <c r="AV2774" s="84"/>
      <c r="AW2774" s="84"/>
      <c r="AX2774" s="84"/>
      <c r="AY2774" s="84"/>
      <c r="AZ2774" s="84"/>
      <c r="BA2774" s="84"/>
      <c r="BB2774" s="84"/>
      <c r="BC2774">
        <v>1</v>
      </c>
      <c r="BD2774">
        <v>0</v>
      </c>
      <c r="BE2774">
        <v>1</v>
      </c>
      <c r="BF2774">
        <v>0</v>
      </c>
      <c r="BG2774">
        <v>0</v>
      </c>
      <c r="BH2774">
        <v>0</v>
      </c>
    </row>
    <row r="2775" spans="1:60" x14ac:dyDescent="0.3">
      <c r="A2775" s="69" t="s">
        <v>1567</v>
      </c>
      <c r="B2775" s="69" t="s">
        <v>1569</v>
      </c>
      <c r="C2775" s="70"/>
      <c r="D2775" s="71"/>
      <c r="E2775" s="72"/>
      <c r="F2775" s="73"/>
      <c r="G2775" s="70"/>
      <c r="H2775" s="74"/>
      <c r="I2775" s="75"/>
      <c r="J2775" s="75"/>
      <c r="K2775" s="36"/>
      <c r="L2775" s="82"/>
      <c r="M2775" s="82"/>
      <c r="N2775" s="77"/>
      <c r="O2775" s="84" t="s">
        <v>2169</v>
      </c>
      <c r="P2775" s="86">
        <v>43862.543668981481</v>
      </c>
      <c r="Q2775" s="84" t="s">
        <v>2480</v>
      </c>
      <c r="R2775" s="84"/>
      <c r="S2775" s="84"/>
      <c r="T2775" s="84"/>
      <c r="U2775" s="84"/>
      <c r="V2775" s="87" t="s">
        <v>4298</v>
      </c>
      <c r="W2775" s="86">
        <v>43862.543668981481</v>
      </c>
      <c r="X2775" s="90">
        <v>43862</v>
      </c>
      <c r="Y2775" s="92" t="s">
        <v>7108</v>
      </c>
      <c r="Z2775" s="87" t="s">
        <v>10895</v>
      </c>
      <c r="AA2775" s="84"/>
      <c r="AB2775" s="84"/>
      <c r="AC2775" s="92" t="s">
        <v>14781</v>
      </c>
      <c r="AD2775" s="84"/>
      <c r="AE2775" s="84" t="b">
        <v>0</v>
      </c>
      <c r="AF2775" s="84">
        <v>0</v>
      </c>
      <c r="AG2775" s="92" t="s">
        <v>16467</v>
      </c>
      <c r="AH2775" s="84" t="b">
        <v>0</v>
      </c>
      <c r="AI2775" s="84" t="s">
        <v>16520</v>
      </c>
      <c r="AJ2775" s="84"/>
      <c r="AK2775" s="92" t="s">
        <v>16467</v>
      </c>
      <c r="AL2775" s="84" t="b">
        <v>0</v>
      </c>
      <c r="AM2775" s="84">
        <v>3</v>
      </c>
      <c r="AN2775" s="92" t="s">
        <v>14780</v>
      </c>
      <c r="AO2775" s="84" t="s">
        <v>16534</v>
      </c>
      <c r="AP2775" s="84" t="b">
        <v>0</v>
      </c>
      <c r="AQ2775" s="92" t="s">
        <v>14780</v>
      </c>
      <c r="AR2775" s="84" t="s">
        <v>179</v>
      </c>
      <c r="AS2775" s="84">
        <v>0</v>
      </c>
      <c r="AT2775" s="84">
        <v>0</v>
      </c>
      <c r="AU2775" s="84"/>
      <c r="AV2775" s="84"/>
      <c r="AW2775" s="84"/>
      <c r="AX2775" s="84"/>
      <c r="AY2775" s="84"/>
      <c r="AZ2775" s="84"/>
      <c r="BA2775" s="84"/>
      <c r="BB2775" s="84"/>
      <c r="BC2775">
        <v>1</v>
      </c>
      <c r="BD2775">
        <v>0</v>
      </c>
      <c r="BE2775">
        <v>0</v>
      </c>
      <c r="BF2775">
        <v>0</v>
      </c>
      <c r="BG2775">
        <v>1</v>
      </c>
      <c r="BH2775">
        <v>0</v>
      </c>
    </row>
    <row r="2776" spans="1:60" x14ac:dyDescent="0.3">
      <c r="A2776" s="69" t="s">
        <v>1073</v>
      </c>
      <c r="B2776" s="69" t="s">
        <v>1580</v>
      </c>
      <c r="C2776" s="70"/>
      <c r="D2776" s="71"/>
      <c r="E2776" s="72"/>
      <c r="F2776" s="73"/>
      <c r="G2776" s="70"/>
      <c r="H2776" s="74"/>
      <c r="I2776" s="75"/>
      <c r="J2776" s="75"/>
      <c r="K2776" s="36"/>
      <c r="L2776" s="82"/>
      <c r="M2776" s="82"/>
      <c r="N2776" s="77"/>
      <c r="O2776" s="84" t="s">
        <v>2169</v>
      </c>
      <c r="P2776" s="86">
        <v>43862.544745370367</v>
      </c>
      <c r="Q2776" s="84" t="s">
        <v>2296</v>
      </c>
      <c r="R2776" s="84"/>
      <c r="S2776" s="84"/>
      <c r="T2776" s="84" t="s">
        <v>2873</v>
      </c>
      <c r="U2776" s="84"/>
      <c r="V2776" s="87" t="s">
        <v>3846</v>
      </c>
      <c r="W2776" s="86">
        <v>43862.544745370367</v>
      </c>
      <c r="X2776" s="90">
        <v>43862</v>
      </c>
      <c r="Y2776" s="92" t="s">
        <v>6080</v>
      </c>
      <c r="Z2776" s="87" t="s">
        <v>9851</v>
      </c>
      <c r="AA2776" s="84"/>
      <c r="AB2776" s="84"/>
      <c r="AC2776" s="92" t="s">
        <v>13730</v>
      </c>
      <c r="AD2776" s="84"/>
      <c r="AE2776" s="84" t="b">
        <v>0</v>
      </c>
      <c r="AF2776" s="84">
        <v>0</v>
      </c>
      <c r="AG2776" s="92" t="s">
        <v>16467</v>
      </c>
      <c r="AH2776" s="84" t="b">
        <v>0</v>
      </c>
      <c r="AI2776" s="84" t="s">
        <v>16520</v>
      </c>
      <c r="AJ2776" s="84"/>
      <c r="AK2776" s="92" t="s">
        <v>16467</v>
      </c>
      <c r="AL2776" s="84" t="b">
        <v>0</v>
      </c>
      <c r="AM2776" s="84">
        <v>11</v>
      </c>
      <c r="AN2776" s="92" t="s">
        <v>14818</v>
      </c>
      <c r="AO2776" s="84" t="s">
        <v>16534</v>
      </c>
      <c r="AP2776" s="84" t="b">
        <v>0</v>
      </c>
      <c r="AQ2776" s="92" t="s">
        <v>14818</v>
      </c>
      <c r="AR2776" s="84" t="s">
        <v>179</v>
      </c>
      <c r="AS2776" s="84">
        <v>0</v>
      </c>
      <c r="AT2776" s="84">
        <v>0</v>
      </c>
      <c r="AU2776" s="84"/>
      <c r="AV2776" s="84"/>
      <c r="AW2776" s="84"/>
      <c r="AX2776" s="84"/>
      <c r="AY2776" s="84"/>
      <c r="AZ2776" s="84"/>
      <c r="BA2776" s="84"/>
      <c r="BB2776" s="84"/>
      <c r="BC2776">
        <v>1</v>
      </c>
      <c r="BD2776">
        <v>0</v>
      </c>
      <c r="BE2776">
        <v>0</v>
      </c>
      <c r="BF2776">
        <v>0</v>
      </c>
      <c r="BG2776">
        <v>1</v>
      </c>
      <c r="BH2776">
        <v>0</v>
      </c>
    </row>
    <row r="2777" spans="1:60" x14ac:dyDescent="0.3">
      <c r="A2777" s="69" t="s">
        <v>1073</v>
      </c>
      <c r="B2777" s="69" t="s">
        <v>2103</v>
      </c>
      <c r="C2777" s="70"/>
      <c r="D2777" s="71"/>
      <c r="E2777" s="72"/>
      <c r="F2777" s="73"/>
      <c r="G2777" s="70"/>
      <c r="H2777" s="74"/>
      <c r="I2777" s="75"/>
      <c r="J2777" s="75"/>
      <c r="K2777" s="36"/>
      <c r="L2777" s="82"/>
      <c r="M2777" s="82"/>
      <c r="N2777" s="77"/>
      <c r="O2777" s="84" t="s">
        <v>2169</v>
      </c>
      <c r="P2777" s="86">
        <v>43862.544768518521</v>
      </c>
      <c r="Q2777" s="84" t="s">
        <v>2283</v>
      </c>
      <c r="R2777" s="84"/>
      <c r="S2777" s="84"/>
      <c r="T2777" s="84" t="s">
        <v>2873</v>
      </c>
      <c r="U2777" s="84"/>
      <c r="V2777" s="87" t="s">
        <v>3846</v>
      </c>
      <c r="W2777" s="86">
        <v>43862.544768518521</v>
      </c>
      <c r="X2777" s="90">
        <v>43862</v>
      </c>
      <c r="Y2777" s="92" t="s">
        <v>6081</v>
      </c>
      <c r="Z2777" s="87" t="s">
        <v>9852</v>
      </c>
      <c r="AA2777" s="84"/>
      <c r="AB2777" s="84"/>
      <c r="AC2777" s="92" t="s">
        <v>13731</v>
      </c>
      <c r="AD2777" s="84"/>
      <c r="AE2777" s="84" t="b">
        <v>0</v>
      </c>
      <c r="AF2777" s="84">
        <v>0</v>
      </c>
      <c r="AG2777" s="92" t="s">
        <v>16467</v>
      </c>
      <c r="AH2777" s="84" t="b">
        <v>0</v>
      </c>
      <c r="AI2777" s="84" t="s">
        <v>16520</v>
      </c>
      <c r="AJ2777" s="84"/>
      <c r="AK2777" s="92" t="s">
        <v>16467</v>
      </c>
      <c r="AL2777" s="84" t="b">
        <v>0</v>
      </c>
      <c r="AM2777" s="84">
        <v>34</v>
      </c>
      <c r="AN2777" s="92" t="s">
        <v>16304</v>
      </c>
      <c r="AO2777" s="84" t="s">
        <v>16534</v>
      </c>
      <c r="AP2777" s="84" t="b">
        <v>0</v>
      </c>
      <c r="AQ2777" s="92" t="s">
        <v>16304</v>
      </c>
      <c r="AR2777" s="84" t="s">
        <v>179</v>
      </c>
      <c r="AS2777" s="84">
        <v>0</v>
      </c>
      <c r="AT2777" s="84">
        <v>0</v>
      </c>
      <c r="AU2777" s="84"/>
      <c r="AV2777" s="84"/>
      <c r="AW2777" s="84"/>
      <c r="AX2777" s="84"/>
      <c r="AY2777" s="84"/>
      <c r="AZ2777" s="84"/>
      <c r="BA2777" s="84"/>
      <c r="BB2777" s="84"/>
      <c r="BC2777">
        <v>1</v>
      </c>
      <c r="BD2777">
        <v>0</v>
      </c>
      <c r="BE2777">
        <v>0</v>
      </c>
      <c r="BF2777">
        <v>0</v>
      </c>
      <c r="BG2777">
        <v>1</v>
      </c>
      <c r="BH2777">
        <v>0</v>
      </c>
    </row>
    <row r="2778" spans="1:60" x14ac:dyDescent="0.3">
      <c r="A2778" s="69" t="s">
        <v>1074</v>
      </c>
      <c r="B2778" s="69" t="s">
        <v>1735</v>
      </c>
      <c r="C2778" s="70"/>
      <c r="D2778" s="71"/>
      <c r="E2778" s="72"/>
      <c r="F2778" s="73"/>
      <c r="G2778" s="70"/>
      <c r="H2778" s="74"/>
      <c r="I2778" s="75"/>
      <c r="J2778" s="75"/>
      <c r="K2778" s="36"/>
      <c r="L2778" s="82"/>
      <c r="M2778" s="82"/>
      <c r="N2778" s="77"/>
      <c r="O2778" s="84" t="s">
        <v>2169</v>
      </c>
      <c r="P2778" s="86">
        <v>43862.54483796296</v>
      </c>
      <c r="Q2778" s="84" t="s">
        <v>2393</v>
      </c>
      <c r="R2778" s="84"/>
      <c r="S2778" s="84"/>
      <c r="T2778" s="84"/>
      <c r="U2778" s="84"/>
      <c r="V2778" s="87" t="s">
        <v>3847</v>
      </c>
      <c r="W2778" s="86">
        <v>43862.54483796296</v>
      </c>
      <c r="X2778" s="90">
        <v>43862</v>
      </c>
      <c r="Y2778" s="92" t="s">
        <v>6082</v>
      </c>
      <c r="Z2778" s="87" t="s">
        <v>9853</v>
      </c>
      <c r="AA2778" s="84"/>
      <c r="AB2778" s="84"/>
      <c r="AC2778" s="92" t="s">
        <v>13732</v>
      </c>
      <c r="AD2778" s="84"/>
      <c r="AE2778" s="84" t="b">
        <v>0</v>
      </c>
      <c r="AF2778" s="84">
        <v>0</v>
      </c>
      <c r="AG2778" s="92" t="s">
        <v>16467</v>
      </c>
      <c r="AH2778" s="84" t="b">
        <v>0</v>
      </c>
      <c r="AI2778" s="84" t="s">
        <v>16522</v>
      </c>
      <c r="AJ2778" s="84"/>
      <c r="AK2778" s="92" t="s">
        <v>16467</v>
      </c>
      <c r="AL2778" s="84" t="b">
        <v>0</v>
      </c>
      <c r="AM2778" s="84">
        <v>42</v>
      </c>
      <c r="AN2778" s="92" t="s">
        <v>15177</v>
      </c>
      <c r="AO2778" s="84" t="s">
        <v>16534</v>
      </c>
      <c r="AP2778" s="84" t="b">
        <v>0</v>
      </c>
      <c r="AQ2778" s="92" t="s">
        <v>15177</v>
      </c>
      <c r="AR2778" s="84" t="s">
        <v>179</v>
      </c>
      <c r="AS2778" s="84">
        <v>0</v>
      </c>
      <c r="AT2778" s="84">
        <v>0</v>
      </c>
      <c r="AU2778" s="84"/>
      <c r="AV2778" s="84"/>
      <c r="AW2778" s="84"/>
      <c r="AX2778" s="84"/>
      <c r="AY2778" s="84"/>
      <c r="AZ2778" s="84"/>
      <c r="BA2778" s="84"/>
      <c r="BB2778" s="84"/>
      <c r="BC2778">
        <v>1</v>
      </c>
      <c r="BD2778">
        <v>0</v>
      </c>
      <c r="BE2778">
        <v>0</v>
      </c>
      <c r="BF2778">
        <v>0</v>
      </c>
      <c r="BG2778">
        <v>1</v>
      </c>
      <c r="BH2778">
        <v>0</v>
      </c>
    </row>
    <row r="2779" spans="1:60" x14ac:dyDescent="0.3">
      <c r="A2779" s="69" t="s">
        <v>1093</v>
      </c>
      <c r="B2779" s="69" t="s">
        <v>1093</v>
      </c>
      <c r="C2779" s="70"/>
      <c r="D2779" s="71"/>
      <c r="E2779" s="72"/>
      <c r="F2779" s="73"/>
      <c r="G2779" s="70"/>
      <c r="H2779" s="74"/>
      <c r="I2779" s="75"/>
      <c r="J2779" s="75"/>
      <c r="K2779" s="36"/>
      <c r="L2779" s="82"/>
      <c r="M2779" s="82"/>
      <c r="N2779" s="77"/>
      <c r="O2779" s="84" t="s">
        <v>179</v>
      </c>
      <c r="P2779" s="86">
        <v>43862.544942129629</v>
      </c>
      <c r="Q2779" s="84" t="s">
        <v>2483</v>
      </c>
      <c r="R2779" s="84"/>
      <c r="S2779" s="84"/>
      <c r="T2779" s="84" t="s">
        <v>2883</v>
      </c>
      <c r="U2779" s="87" t="s">
        <v>2987</v>
      </c>
      <c r="V2779" s="87" t="s">
        <v>2987</v>
      </c>
      <c r="W2779" s="86">
        <v>43862.544942129629</v>
      </c>
      <c r="X2779" s="90">
        <v>43862</v>
      </c>
      <c r="Y2779" s="92" t="s">
        <v>6112</v>
      </c>
      <c r="Z2779" s="87" t="s">
        <v>9883</v>
      </c>
      <c r="AA2779" s="84"/>
      <c r="AB2779" s="84"/>
      <c r="AC2779" s="92" t="s">
        <v>13762</v>
      </c>
      <c r="AD2779" s="84"/>
      <c r="AE2779" s="84" t="b">
        <v>0</v>
      </c>
      <c r="AF2779" s="84">
        <v>1</v>
      </c>
      <c r="AG2779" s="92" t="s">
        <v>16467</v>
      </c>
      <c r="AH2779" s="84" t="b">
        <v>0</v>
      </c>
      <c r="AI2779" s="84" t="s">
        <v>16522</v>
      </c>
      <c r="AJ2779" s="84"/>
      <c r="AK2779" s="92" t="s">
        <v>16467</v>
      </c>
      <c r="AL2779" s="84" t="b">
        <v>0</v>
      </c>
      <c r="AM2779" s="84">
        <v>2</v>
      </c>
      <c r="AN2779" s="92" t="s">
        <v>16467</v>
      </c>
      <c r="AO2779" s="84" t="s">
        <v>16534</v>
      </c>
      <c r="AP2779" s="84" t="b">
        <v>0</v>
      </c>
      <c r="AQ2779" s="92" t="s">
        <v>13762</v>
      </c>
      <c r="AR2779" s="84" t="s">
        <v>179</v>
      </c>
      <c r="AS2779" s="84">
        <v>0</v>
      </c>
      <c r="AT2779" s="84">
        <v>0</v>
      </c>
      <c r="AU2779" s="84"/>
      <c r="AV2779" s="84"/>
      <c r="AW2779" s="84"/>
      <c r="AX2779" s="84"/>
      <c r="AY2779" s="84"/>
      <c r="AZ2779" s="84"/>
      <c r="BA2779" s="84"/>
      <c r="BB2779" s="84"/>
      <c r="BC2779">
        <v>1</v>
      </c>
      <c r="BD2779">
        <v>0</v>
      </c>
      <c r="BE2779">
        <v>0</v>
      </c>
      <c r="BF2779">
        <v>1</v>
      </c>
      <c r="BG2779">
        <v>0</v>
      </c>
      <c r="BH2779">
        <v>0</v>
      </c>
    </row>
    <row r="2780" spans="1:60" x14ac:dyDescent="0.3">
      <c r="A2780" s="69" t="s">
        <v>1076</v>
      </c>
      <c r="B2780" s="69" t="s">
        <v>1076</v>
      </c>
      <c r="C2780" s="70"/>
      <c r="D2780" s="71"/>
      <c r="E2780" s="72"/>
      <c r="F2780" s="73"/>
      <c r="G2780" s="70"/>
      <c r="H2780" s="74"/>
      <c r="I2780" s="75"/>
      <c r="J2780" s="75"/>
      <c r="K2780" s="36"/>
      <c r="L2780" s="82"/>
      <c r="M2780" s="82"/>
      <c r="N2780" s="77"/>
      <c r="O2780" s="84" t="s">
        <v>179</v>
      </c>
      <c r="P2780" s="86">
        <v>43862.545856481483</v>
      </c>
      <c r="Q2780" s="84" t="s">
        <v>2484</v>
      </c>
      <c r="R2780" s="84"/>
      <c r="S2780" s="84"/>
      <c r="T2780" s="84" t="s">
        <v>2873</v>
      </c>
      <c r="U2780" s="84"/>
      <c r="V2780" s="87" t="s">
        <v>3848</v>
      </c>
      <c r="W2780" s="86">
        <v>43862.545856481483</v>
      </c>
      <c r="X2780" s="90">
        <v>43862</v>
      </c>
      <c r="Y2780" s="92" t="s">
        <v>6084</v>
      </c>
      <c r="Z2780" s="87" t="s">
        <v>9855</v>
      </c>
      <c r="AA2780" s="84"/>
      <c r="AB2780" s="84"/>
      <c r="AC2780" s="92" t="s">
        <v>13734</v>
      </c>
      <c r="AD2780" s="84"/>
      <c r="AE2780" s="84" t="b">
        <v>0</v>
      </c>
      <c r="AF2780" s="84">
        <v>1</v>
      </c>
      <c r="AG2780" s="92" t="s">
        <v>16467</v>
      </c>
      <c r="AH2780" s="84" t="b">
        <v>0</v>
      </c>
      <c r="AI2780" s="84" t="s">
        <v>16520</v>
      </c>
      <c r="AJ2780" s="84"/>
      <c r="AK2780" s="92" t="s">
        <v>16467</v>
      </c>
      <c r="AL2780" s="84" t="b">
        <v>0</v>
      </c>
      <c r="AM2780" s="84">
        <v>1</v>
      </c>
      <c r="AN2780" s="92" t="s">
        <v>16467</v>
      </c>
      <c r="AO2780" s="84" t="s">
        <v>16534</v>
      </c>
      <c r="AP2780" s="84" t="b">
        <v>0</v>
      </c>
      <c r="AQ2780" s="92" t="s">
        <v>13734</v>
      </c>
      <c r="AR2780" s="84" t="s">
        <v>179</v>
      </c>
      <c r="AS2780" s="84">
        <v>0</v>
      </c>
      <c r="AT2780" s="84">
        <v>0</v>
      </c>
      <c r="AU2780" s="84" t="s">
        <v>16545</v>
      </c>
      <c r="AV2780" s="84" t="s">
        <v>16552</v>
      </c>
      <c r="AW2780" s="84" t="s">
        <v>16556</v>
      </c>
      <c r="AX2780" s="84" t="s">
        <v>16561</v>
      </c>
      <c r="AY2780" s="84" t="s">
        <v>16569</v>
      </c>
      <c r="AZ2780" s="84" t="s">
        <v>16577</v>
      </c>
      <c r="BA2780" s="84" t="s">
        <v>16584</v>
      </c>
      <c r="BB2780" s="87" t="s">
        <v>16587</v>
      </c>
      <c r="BC2780">
        <v>1</v>
      </c>
      <c r="BD2780">
        <v>0</v>
      </c>
      <c r="BE2780">
        <v>0</v>
      </c>
      <c r="BF2780">
        <v>1</v>
      </c>
      <c r="BG2780">
        <v>0</v>
      </c>
      <c r="BH2780">
        <v>0</v>
      </c>
    </row>
    <row r="2781" spans="1:60" x14ac:dyDescent="0.3">
      <c r="A2781" s="69" t="s">
        <v>1756</v>
      </c>
      <c r="B2781" s="69" t="s">
        <v>1756</v>
      </c>
      <c r="C2781" s="70"/>
      <c r="D2781" s="71"/>
      <c r="E2781" s="72"/>
      <c r="F2781" s="73"/>
      <c r="G2781" s="70"/>
      <c r="H2781" s="74"/>
      <c r="I2781" s="75"/>
      <c r="J2781" s="75"/>
      <c r="K2781" s="36"/>
      <c r="L2781" s="82"/>
      <c r="M2781" s="82"/>
      <c r="N2781" s="77"/>
      <c r="O2781" s="84" t="s">
        <v>179</v>
      </c>
      <c r="P2781" s="86">
        <v>43862.547060185185</v>
      </c>
      <c r="Q2781" s="84" t="s">
        <v>2491</v>
      </c>
      <c r="R2781" s="84"/>
      <c r="S2781" s="84"/>
      <c r="T2781" s="84" t="s">
        <v>2883</v>
      </c>
      <c r="U2781" s="84"/>
      <c r="V2781" s="87" t="s">
        <v>4474</v>
      </c>
      <c r="W2781" s="86">
        <v>43862.547060185185</v>
      </c>
      <c r="X2781" s="90">
        <v>43862</v>
      </c>
      <c r="Y2781" s="92" t="s">
        <v>7530</v>
      </c>
      <c r="Z2781" s="87" t="s">
        <v>11341</v>
      </c>
      <c r="AA2781" s="84"/>
      <c r="AB2781" s="84"/>
      <c r="AC2781" s="92" t="s">
        <v>15233</v>
      </c>
      <c r="AD2781" s="84"/>
      <c r="AE2781" s="84" t="b">
        <v>0</v>
      </c>
      <c r="AF2781" s="84">
        <v>33</v>
      </c>
      <c r="AG2781" s="92" t="s">
        <v>16467</v>
      </c>
      <c r="AH2781" s="84" t="b">
        <v>0</v>
      </c>
      <c r="AI2781" s="84" t="s">
        <v>16520</v>
      </c>
      <c r="AJ2781" s="84"/>
      <c r="AK2781" s="92" t="s">
        <v>16467</v>
      </c>
      <c r="AL2781" s="84" t="b">
        <v>0</v>
      </c>
      <c r="AM2781" s="84">
        <v>10</v>
      </c>
      <c r="AN2781" s="92" t="s">
        <v>16467</v>
      </c>
      <c r="AO2781" s="84" t="s">
        <v>16534</v>
      </c>
      <c r="AP2781" s="84" t="b">
        <v>0</v>
      </c>
      <c r="AQ2781" s="92" t="s">
        <v>15233</v>
      </c>
      <c r="AR2781" s="84" t="s">
        <v>179</v>
      </c>
      <c r="AS2781" s="84">
        <v>0</v>
      </c>
      <c r="AT2781" s="84">
        <v>0</v>
      </c>
      <c r="AU2781" s="84"/>
      <c r="AV2781" s="84"/>
      <c r="AW2781" s="84"/>
      <c r="AX2781" s="84"/>
      <c r="AY2781" s="84"/>
      <c r="AZ2781" s="84"/>
      <c r="BA2781" s="84"/>
      <c r="BB2781" s="84"/>
      <c r="BC2781">
        <v>2</v>
      </c>
      <c r="BD2781">
        <v>0</v>
      </c>
      <c r="BE2781">
        <v>0</v>
      </c>
      <c r="BF2781">
        <v>1</v>
      </c>
      <c r="BG2781">
        <v>1</v>
      </c>
      <c r="BH2781">
        <v>0</v>
      </c>
    </row>
    <row r="2782" spans="1:60" x14ac:dyDescent="0.3">
      <c r="A2782" s="69" t="s">
        <v>1075</v>
      </c>
      <c r="B2782" s="69" t="s">
        <v>1093</v>
      </c>
      <c r="C2782" s="70"/>
      <c r="D2782" s="71"/>
      <c r="E2782" s="72"/>
      <c r="F2782" s="73"/>
      <c r="G2782" s="70"/>
      <c r="H2782" s="74"/>
      <c r="I2782" s="75"/>
      <c r="J2782" s="75"/>
      <c r="K2782" s="36"/>
      <c r="L2782" s="82"/>
      <c r="M2782" s="82"/>
      <c r="N2782" s="77"/>
      <c r="O2782" s="84" t="s">
        <v>2169</v>
      </c>
      <c r="P2782" s="86">
        <v>43862.547569444447</v>
      </c>
      <c r="Q2782" s="84" t="s">
        <v>2483</v>
      </c>
      <c r="R2782" s="84"/>
      <c r="S2782" s="84"/>
      <c r="T2782" s="84" t="s">
        <v>2883</v>
      </c>
      <c r="U2782" s="87" t="s">
        <v>2987</v>
      </c>
      <c r="V2782" s="87" t="s">
        <v>2987</v>
      </c>
      <c r="W2782" s="86">
        <v>43862.547569444447</v>
      </c>
      <c r="X2782" s="90">
        <v>43862</v>
      </c>
      <c r="Y2782" s="92" t="s">
        <v>6083</v>
      </c>
      <c r="Z2782" s="87" t="s">
        <v>9854</v>
      </c>
      <c r="AA2782" s="84"/>
      <c r="AB2782" s="84"/>
      <c r="AC2782" s="92" t="s">
        <v>13733</v>
      </c>
      <c r="AD2782" s="84"/>
      <c r="AE2782" s="84" t="b">
        <v>0</v>
      </c>
      <c r="AF2782" s="84">
        <v>0</v>
      </c>
      <c r="AG2782" s="92" t="s">
        <v>16467</v>
      </c>
      <c r="AH2782" s="84" t="b">
        <v>0</v>
      </c>
      <c r="AI2782" s="84" t="s">
        <v>16522</v>
      </c>
      <c r="AJ2782" s="84"/>
      <c r="AK2782" s="92" t="s">
        <v>16467</v>
      </c>
      <c r="AL2782" s="84" t="b">
        <v>0</v>
      </c>
      <c r="AM2782" s="84">
        <v>2</v>
      </c>
      <c r="AN2782" s="92" t="s">
        <v>13762</v>
      </c>
      <c r="AO2782" s="84" t="s">
        <v>16534</v>
      </c>
      <c r="AP2782" s="84" t="b">
        <v>0</v>
      </c>
      <c r="AQ2782" s="92" t="s">
        <v>13762</v>
      </c>
      <c r="AR2782" s="84" t="s">
        <v>179</v>
      </c>
      <c r="AS2782" s="84">
        <v>0</v>
      </c>
      <c r="AT2782" s="84">
        <v>0</v>
      </c>
      <c r="AU2782" s="84"/>
      <c r="AV2782" s="84"/>
      <c r="AW2782" s="84"/>
      <c r="AX2782" s="84"/>
      <c r="AY2782" s="84"/>
      <c r="AZ2782" s="84"/>
      <c r="BA2782" s="84"/>
      <c r="BB2782" s="84"/>
      <c r="BC2782">
        <v>1</v>
      </c>
      <c r="BD2782">
        <v>0</v>
      </c>
      <c r="BE2782">
        <v>0</v>
      </c>
      <c r="BF2782">
        <v>0</v>
      </c>
      <c r="BG2782">
        <v>1</v>
      </c>
      <c r="BH2782">
        <v>0</v>
      </c>
    </row>
    <row r="2783" spans="1:60" x14ac:dyDescent="0.3">
      <c r="A2783" s="69" t="s">
        <v>1077</v>
      </c>
      <c r="B2783" s="69" t="s">
        <v>1076</v>
      </c>
      <c r="C2783" s="70"/>
      <c r="D2783" s="71"/>
      <c r="E2783" s="72"/>
      <c r="F2783" s="73"/>
      <c r="G2783" s="70"/>
      <c r="H2783" s="74"/>
      <c r="I2783" s="75"/>
      <c r="J2783" s="75"/>
      <c r="K2783" s="36"/>
      <c r="L2783" s="82"/>
      <c r="M2783" s="82"/>
      <c r="N2783" s="77"/>
      <c r="O2783" s="84" t="s">
        <v>2169</v>
      </c>
      <c r="P2783" s="86">
        <v>43862.547719907408</v>
      </c>
      <c r="Q2783" s="84" t="s">
        <v>2484</v>
      </c>
      <c r="R2783" s="84"/>
      <c r="S2783" s="84"/>
      <c r="T2783" s="84"/>
      <c r="U2783" s="84"/>
      <c r="V2783" s="87" t="s">
        <v>3849</v>
      </c>
      <c r="W2783" s="86">
        <v>43862.547719907408</v>
      </c>
      <c r="X2783" s="90">
        <v>43862</v>
      </c>
      <c r="Y2783" s="92" t="s">
        <v>6085</v>
      </c>
      <c r="Z2783" s="87" t="s">
        <v>9856</v>
      </c>
      <c r="AA2783" s="84"/>
      <c r="AB2783" s="84"/>
      <c r="AC2783" s="92" t="s">
        <v>13735</v>
      </c>
      <c r="AD2783" s="84"/>
      <c r="AE2783" s="84" t="b">
        <v>0</v>
      </c>
      <c r="AF2783" s="84">
        <v>0</v>
      </c>
      <c r="AG2783" s="92" t="s">
        <v>16467</v>
      </c>
      <c r="AH2783" s="84" t="b">
        <v>0</v>
      </c>
      <c r="AI2783" s="84" t="s">
        <v>16520</v>
      </c>
      <c r="AJ2783" s="84"/>
      <c r="AK2783" s="92" t="s">
        <v>16467</v>
      </c>
      <c r="AL2783" s="84" t="b">
        <v>0</v>
      </c>
      <c r="AM2783" s="84">
        <v>1</v>
      </c>
      <c r="AN2783" s="92" t="s">
        <v>13734</v>
      </c>
      <c r="AO2783" s="84" t="s">
        <v>16534</v>
      </c>
      <c r="AP2783" s="84" t="b">
        <v>0</v>
      </c>
      <c r="AQ2783" s="92" t="s">
        <v>13734</v>
      </c>
      <c r="AR2783" s="84" t="s">
        <v>179</v>
      </c>
      <c r="AS2783" s="84">
        <v>0</v>
      </c>
      <c r="AT2783" s="84">
        <v>0</v>
      </c>
      <c r="AU2783" s="84"/>
      <c r="AV2783" s="84"/>
      <c r="AW2783" s="84"/>
      <c r="AX2783" s="84"/>
      <c r="AY2783" s="84"/>
      <c r="AZ2783" s="84"/>
      <c r="BA2783" s="84"/>
      <c r="BB2783" s="84"/>
      <c r="BC2783">
        <v>1</v>
      </c>
      <c r="BD2783">
        <v>0</v>
      </c>
      <c r="BE2783">
        <v>0</v>
      </c>
      <c r="BF2783">
        <v>0</v>
      </c>
      <c r="BG2783">
        <v>1</v>
      </c>
      <c r="BH2783">
        <v>0</v>
      </c>
    </row>
    <row r="2784" spans="1:60" x14ac:dyDescent="0.3">
      <c r="A2784" s="69" t="s">
        <v>1079</v>
      </c>
      <c r="B2784" s="69" t="s">
        <v>1078</v>
      </c>
      <c r="C2784" s="70"/>
      <c r="D2784" s="71"/>
      <c r="E2784" s="72"/>
      <c r="F2784" s="73"/>
      <c r="G2784" s="70"/>
      <c r="H2784" s="74"/>
      <c r="I2784" s="75"/>
      <c r="J2784" s="75"/>
      <c r="K2784" s="36"/>
      <c r="L2784" s="82"/>
      <c r="M2784" s="82"/>
      <c r="N2784" s="77"/>
      <c r="O2784" s="84" t="s">
        <v>2169</v>
      </c>
      <c r="P2784" s="86">
        <v>43862.547812500001</v>
      </c>
      <c r="Q2784" s="84" t="s">
        <v>2486</v>
      </c>
      <c r="R2784" s="84"/>
      <c r="S2784" s="84"/>
      <c r="T2784" s="84" t="s">
        <v>2873</v>
      </c>
      <c r="U2784" s="84"/>
      <c r="V2784" s="87" t="s">
        <v>3851</v>
      </c>
      <c r="W2784" s="86">
        <v>43862.547812500001</v>
      </c>
      <c r="X2784" s="90">
        <v>43862</v>
      </c>
      <c r="Y2784" s="92" t="s">
        <v>6092</v>
      </c>
      <c r="Z2784" s="87" t="s">
        <v>9863</v>
      </c>
      <c r="AA2784" s="84"/>
      <c r="AB2784" s="84"/>
      <c r="AC2784" s="92" t="s">
        <v>13742</v>
      </c>
      <c r="AD2784" s="84"/>
      <c r="AE2784" s="84" t="b">
        <v>0</v>
      </c>
      <c r="AF2784" s="84">
        <v>0</v>
      </c>
      <c r="AG2784" s="92" t="s">
        <v>16467</v>
      </c>
      <c r="AH2784" s="84" t="b">
        <v>0</v>
      </c>
      <c r="AI2784" s="84" t="s">
        <v>16520</v>
      </c>
      <c r="AJ2784" s="84"/>
      <c r="AK2784" s="92" t="s">
        <v>16467</v>
      </c>
      <c r="AL2784" s="84" t="b">
        <v>0</v>
      </c>
      <c r="AM2784" s="84">
        <v>1</v>
      </c>
      <c r="AN2784" s="92" t="s">
        <v>13741</v>
      </c>
      <c r="AO2784" s="84" t="s">
        <v>16535</v>
      </c>
      <c r="AP2784" s="84" t="b">
        <v>0</v>
      </c>
      <c r="AQ2784" s="92" t="s">
        <v>13741</v>
      </c>
      <c r="AR2784" s="84" t="s">
        <v>179</v>
      </c>
      <c r="AS2784" s="84">
        <v>0</v>
      </c>
      <c r="AT2784" s="84">
        <v>0</v>
      </c>
      <c r="AU2784" s="84"/>
      <c r="AV2784" s="84"/>
      <c r="AW2784" s="84"/>
      <c r="AX2784" s="84"/>
      <c r="AY2784" s="84"/>
      <c r="AZ2784" s="84"/>
      <c r="BA2784" s="84"/>
      <c r="BB2784" s="84"/>
      <c r="BC2784">
        <v>1</v>
      </c>
      <c r="BD2784">
        <v>0</v>
      </c>
      <c r="BE2784">
        <v>0</v>
      </c>
      <c r="BF2784">
        <v>0</v>
      </c>
      <c r="BG2784">
        <v>1</v>
      </c>
      <c r="BH2784">
        <v>0</v>
      </c>
    </row>
    <row r="2785" spans="1:60" x14ac:dyDescent="0.3">
      <c r="A2785" s="69" t="s">
        <v>1316</v>
      </c>
      <c r="B2785" s="69" t="s">
        <v>2129</v>
      </c>
      <c r="C2785" s="70"/>
      <c r="D2785" s="71"/>
      <c r="E2785" s="72"/>
      <c r="F2785" s="73"/>
      <c r="G2785" s="70"/>
      <c r="H2785" s="74"/>
      <c r="I2785" s="75"/>
      <c r="J2785" s="75"/>
      <c r="K2785" s="36"/>
      <c r="L2785" s="82"/>
      <c r="M2785" s="82"/>
      <c r="N2785" s="77"/>
      <c r="O2785" s="84" t="s">
        <v>2170</v>
      </c>
      <c r="P2785" s="86">
        <v>43862.548263888886</v>
      </c>
      <c r="Q2785" s="84" t="s">
        <v>2493</v>
      </c>
      <c r="R2785" s="84"/>
      <c r="S2785" s="84"/>
      <c r="T2785" s="84" t="s">
        <v>2930</v>
      </c>
      <c r="U2785" s="87" t="s">
        <v>2995</v>
      </c>
      <c r="V2785" s="87" t="s">
        <v>2995</v>
      </c>
      <c r="W2785" s="86">
        <v>43862.548263888886</v>
      </c>
      <c r="X2785" s="90">
        <v>43862</v>
      </c>
      <c r="Y2785" s="92" t="s">
        <v>6461</v>
      </c>
      <c r="Z2785" s="87" t="s">
        <v>10235</v>
      </c>
      <c r="AA2785" s="84"/>
      <c r="AB2785" s="84"/>
      <c r="AC2785" s="92" t="s">
        <v>14115</v>
      </c>
      <c r="AD2785" s="92" t="s">
        <v>14114</v>
      </c>
      <c r="AE2785" s="84" t="b">
        <v>0</v>
      </c>
      <c r="AF2785" s="84">
        <v>12</v>
      </c>
      <c r="AG2785" s="92" t="s">
        <v>16492</v>
      </c>
      <c r="AH2785" s="84" t="b">
        <v>0</v>
      </c>
      <c r="AI2785" s="84" t="s">
        <v>16521</v>
      </c>
      <c r="AJ2785" s="84"/>
      <c r="AK2785" s="92" t="s">
        <v>16467</v>
      </c>
      <c r="AL2785" s="84" t="b">
        <v>0</v>
      </c>
      <c r="AM2785" s="84">
        <v>7</v>
      </c>
      <c r="AN2785" s="92" t="s">
        <v>16467</v>
      </c>
      <c r="AO2785" s="84" t="s">
        <v>16535</v>
      </c>
      <c r="AP2785" s="84" t="b">
        <v>0</v>
      </c>
      <c r="AQ2785" s="92" t="s">
        <v>14114</v>
      </c>
      <c r="AR2785" s="84" t="s">
        <v>179</v>
      </c>
      <c r="AS2785" s="84">
        <v>0</v>
      </c>
      <c r="AT2785" s="84">
        <v>0</v>
      </c>
      <c r="AU2785" s="84"/>
      <c r="AV2785" s="84"/>
      <c r="AW2785" s="84"/>
      <c r="AX2785" s="84"/>
      <c r="AY2785" s="84"/>
      <c r="AZ2785" s="84"/>
      <c r="BA2785" s="84"/>
      <c r="BB2785" s="84"/>
      <c r="BC2785">
        <v>1</v>
      </c>
      <c r="BD2785">
        <v>1</v>
      </c>
      <c r="BE2785">
        <v>0</v>
      </c>
      <c r="BF2785">
        <v>0</v>
      </c>
      <c r="BG2785">
        <v>0</v>
      </c>
      <c r="BH2785">
        <v>0</v>
      </c>
    </row>
    <row r="2786" spans="1:60" x14ac:dyDescent="0.3">
      <c r="A2786" s="69" t="s">
        <v>1079</v>
      </c>
      <c r="B2786" s="69" t="s">
        <v>1917</v>
      </c>
      <c r="C2786" s="70"/>
      <c r="D2786" s="71"/>
      <c r="E2786" s="72"/>
      <c r="F2786" s="73"/>
      <c r="G2786" s="70"/>
      <c r="H2786" s="74"/>
      <c r="I2786" s="75"/>
      <c r="J2786" s="75"/>
      <c r="K2786" s="36"/>
      <c r="L2786" s="82"/>
      <c r="M2786" s="82"/>
      <c r="N2786" s="77"/>
      <c r="O2786" s="84" t="s">
        <v>2169</v>
      </c>
      <c r="P2786" s="86">
        <v>43862.548356481479</v>
      </c>
      <c r="Q2786" s="84" t="s">
        <v>2487</v>
      </c>
      <c r="R2786" s="84"/>
      <c r="S2786" s="84"/>
      <c r="T2786" s="84"/>
      <c r="U2786" s="84"/>
      <c r="V2786" s="87" t="s">
        <v>3851</v>
      </c>
      <c r="W2786" s="86">
        <v>43862.548356481479</v>
      </c>
      <c r="X2786" s="90">
        <v>43862</v>
      </c>
      <c r="Y2786" s="92" t="s">
        <v>6093</v>
      </c>
      <c r="Z2786" s="87" t="s">
        <v>9864</v>
      </c>
      <c r="AA2786" s="84"/>
      <c r="AB2786" s="84"/>
      <c r="AC2786" s="92" t="s">
        <v>13743</v>
      </c>
      <c r="AD2786" s="84"/>
      <c r="AE2786" s="84" t="b">
        <v>0</v>
      </c>
      <c r="AF2786" s="84">
        <v>0</v>
      </c>
      <c r="AG2786" s="92" t="s">
        <v>16467</v>
      </c>
      <c r="AH2786" s="84" t="b">
        <v>0</v>
      </c>
      <c r="AI2786" s="84" t="s">
        <v>16520</v>
      </c>
      <c r="AJ2786" s="84"/>
      <c r="AK2786" s="92" t="s">
        <v>16467</v>
      </c>
      <c r="AL2786" s="84" t="b">
        <v>0</v>
      </c>
      <c r="AM2786" s="84">
        <v>14</v>
      </c>
      <c r="AN2786" s="92" t="s">
        <v>15630</v>
      </c>
      <c r="AO2786" s="84" t="s">
        <v>16535</v>
      </c>
      <c r="AP2786" s="84" t="b">
        <v>0</v>
      </c>
      <c r="AQ2786" s="92" t="s">
        <v>15630</v>
      </c>
      <c r="AR2786" s="84" t="s">
        <v>179</v>
      </c>
      <c r="AS2786" s="84">
        <v>0</v>
      </c>
      <c r="AT2786" s="84">
        <v>0</v>
      </c>
      <c r="AU2786" s="84"/>
      <c r="AV2786" s="84"/>
      <c r="AW2786" s="84"/>
      <c r="AX2786" s="84"/>
      <c r="AY2786" s="84"/>
      <c r="AZ2786" s="84"/>
      <c r="BA2786" s="84"/>
      <c r="BB2786" s="84"/>
      <c r="BC2786">
        <v>1</v>
      </c>
      <c r="BD2786">
        <v>0</v>
      </c>
      <c r="BE2786">
        <v>0</v>
      </c>
      <c r="BF2786">
        <v>0</v>
      </c>
      <c r="BG2786">
        <v>1</v>
      </c>
      <c r="BH2786">
        <v>0</v>
      </c>
    </row>
    <row r="2787" spans="1:60" x14ac:dyDescent="0.3">
      <c r="A2787" s="69" t="s">
        <v>1108</v>
      </c>
      <c r="B2787" s="69" t="s">
        <v>1108</v>
      </c>
      <c r="C2787" s="70"/>
      <c r="D2787" s="71"/>
      <c r="E2787" s="72"/>
      <c r="F2787" s="73"/>
      <c r="G2787" s="70"/>
      <c r="H2787" s="74"/>
      <c r="I2787" s="75"/>
      <c r="J2787" s="75"/>
      <c r="K2787" s="36"/>
      <c r="L2787" s="82"/>
      <c r="M2787" s="82"/>
      <c r="N2787" s="77"/>
      <c r="O2787" s="84" t="s">
        <v>179</v>
      </c>
      <c r="P2787" s="86">
        <v>43862.548715277779</v>
      </c>
      <c r="Q2787" s="84" t="s">
        <v>2503</v>
      </c>
      <c r="R2787" s="84"/>
      <c r="S2787" s="84"/>
      <c r="T2787" s="84" t="s">
        <v>2883</v>
      </c>
      <c r="U2787" s="84"/>
      <c r="V2787" s="87" t="s">
        <v>3876</v>
      </c>
      <c r="W2787" s="86">
        <v>43862.548715277779</v>
      </c>
      <c r="X2787" s="90">
        <v>43862</v>
      </c>
      <c r="Y2787" s="92" t="s">
        <v>6173</v>
      </c>
      <c r="Z2787" s="87" t="s">
        <v>9943</v>
      </c>
      <c r="AA2787" s="84"/>
      <c r="AB2787" s="84"/>
      <c r="AC2787" s="92" t="s">
        <v>13822</v>
      </c>
      <c r="AD2787" s="84"/>
      <c r="AE2787" s="84" t="b">
        <v>0</v>
      </c>
      <c r="AF2787" s="84">
        <v>1</v>
      </c>
      <c r="AG2787" s="92" t="s">
        <v>16467</v>
      </c>
      <c r="AH2787" s="84" t="b">
        <v>0</v>
      </c>
      <c r="AI2787" s="84" t="s">
        <v>16520</v>
      </c>
      <c r="AJ2787" s="84"/>
      <c r="AK2787" s="92" t="s">
        <v>16467</v>
      </c>
      <c r="AL2787" s="84" t="b">
        <v>0</v>
      </c>
      <c r="AM2787" s="84">
        <v>1</v>
      </c>
      <c r="AN2787" s="92" t="s">
        <v>16467</v>
      </c>
      <c r="AO2787" s="84" t="s">
        <v>16534</v>
      </c>
      <c r="AP2787" s="84" t="b">
        <v>0</v>
      </c>
      <c r="AQ2787" s="92" t="s">
        <v>13822</v>
      </c>
      <c r="AR2787" s="84" t="s">
        <v>179</v>
      </c>
      <c r="AS2787" s="84">
        <v>0</v>
      </c>
      <c r="AT2787" s="84">
        <v>0</v>
      </c>
      <c r="AU2787" s="84"/>
      <c r="AV2787" s="84"/>
      <c r="AW2787" s="84"/>
      <c r="AX2787" s="84"/>
      <c r="AY2787" s="84"/>
      <c r="AZ2787" s="84"/>
      <c r="BA2787" s="84"/>
      <c r="BB2787" s="84"/>
      <c r="BC2787">
        <v>1</v>
      </c>
      <c r="BD2787">
        <v>0</v>
      </c>
      <c r="BE2787">
        <v>0</v>
      </c>
      <c r="BF2787">
        <v>1</v>
      </c>
      <c r="BG2787">
        <v>0</v>
      </c>
      <c r="BH2787">
        <v>0</v>
      </c>
    </row>
    <row r="2788" spans="1:60" x14ac:dyDescent="0.3">
      <c r="A2788" s="69" t="s">
        <v>1378</v>
      </c>
      <c r="B2788" s="69" t="s">
        <v>1735</v>
      </c>
      <c r="C2788" s="70"/>
      <c r="D2788" s="71"/>
      <c r="E2788" s="72"/>
      <c r="F2788" s="73"/>
      <c r="G2788" s="70"/>
      <c r="H2788" s="74"/>
      <c r="I2788" s="75"/>
      <c r="J2788" s="75"/>
      <c r="K2788" s="36"/>
      <c r="L2788" s="82"/>
      <c r="M2788" s="82"/>
      <c r="N2788" s="77"/>
      <c r="O2788" s="84" t="s">
        <v>2171</v>
      </c>
      <c r="P2788" s="86">
        <v>43862.549409722225</v>
      </c>
      <c r="Q2788" s="84" t="s">
        <v>2582</v>
      </c>
      <c r="R2788" s="84"/>
      <c r="S2788" s="84"/>
      <c r="T2788" s="84" t="s">
        <v>2883</v>
      </c>
      <c r="U2788" s="84"/>
      <c r="V2788" s="87" t="s">
        <v>4135</v>
      </c>
      <c r="W2788" s="86">
        <v>43862.549409722225</v>
      </c>
      <c r="X2788" s="90">
        <v>43862</v>
      </c>
      <c r="Y2788" s="92" t="s">
        <v>6582</v>
      </c>
      <c r="Z2788" s="87" t="s">
        <v>10358</v>
      </c>
      <c r="AA2788" s="84"/>
      <c r="AB2788" s="84"/>
      <c r="AC2788" s="92" t="s">
        <v>14240</v>
      </c>
      <c r="AD2788" s="92" t="s">
        <v>16454</v>
      </c>
      <c r="AE2788" s="84" t="b">
        <v>0</v>
      </c>
      <c r="AF2788" s="84">
        <v>0</v>
      </c>
      <c r="AG2788" s="92" t="s">
        <v>16498</v>
      </c>
      <c r="AH2788" s="84" t="b">
        <v>0</v>
      </c>
      <c r="AI2788" s="84" t="s">
        <v>16522</v>
      </c>
      <c r="AJ2788" s="84"/>
      <c r="AK2788" s="92" t="s">
        <v>16467</v>
      </c>
      <c r="AL2788" s="84" t="b">
        <v>0</v>
      </c>
      <c r="AM2788" s="84">
        <v>0</v>
      </c>
      <c r="AN2788" s="92" t="s">
        <v>16467</v>
      </c>
      <c r="AO2788" s="84" t="s">
        <v>16534</v>
      </c>
      <c r="AP2788" s="84" t="b">
        <v>0</v>
      </c>
      <c r="AQ2788" s="92" t="s">
        <v>16454</v>
      </c>
      <c r="AR2788" s="84" t="s">
        <v>179</v>
      </c>
      <c r="AS2788" s="84">
        <v>0</v>
      </c>
      <c r="AT2788" s="84">
        <v>0</v>
      </c>
      <c r="AU2788" s="84"/>
      <c r="AV2788" s="84"/>
      <c r="AW2788" s="84"/>
      <c r="AX2788" s="84"/>
      <c r="AY2788" s="84"/>
      <c r="AZ2788" s="84"/>
      <c r="BA2788" s="84"/>
      <c r="BB2788" s="84"/>
      <c r="BC2788">
        <v>1</v>
      </c>
      <c r="BD2788">
        <v>0</v>
      </c>
      <c r="BE2788">
        <v>0</v>
      </c>
      <c r="BF2788">
        <v>0</v>
      </c>
      <c r="BG2788">
        <v>0</v>
      </c>
      <c r="BH2788">
        <v>1</v>
      </c>
    </row>
    <row r="2789" spans="1:60" x14ac:dyDescent="0.3">
      <c r="A2789" s="69" t="s">
        <v>1080</v>
      </c>
      <c r="B2789" s="69" t="s">
        <v>1205</v>
      </c>
      <c r="C2789" s="70"/>
      <c r="D2789" s="71"/>
      <c r="E2789" s="72"/>
      <c r="F2789" s="73"/>
      <c r="G2789" s="70"/>
      <c r="H2789" s="74"/>
      <c r="I2789" s="75"/>
      <c r="J2789" s="75"/>
      <c r="K2789" s="36"/>
      <c r="L2789" s="82"/>
      <c r="M2789" s="82"/>
      <c r="N2789" s="77"/>
      <c r="O2789" s="84" t="s">
        <v>2169</v>
      </c>
      <c r="P2789" s="86">
        <v>43862.549826388888</v>
      </c>
      <c r="Q2789" s="84" t="s">
        <v>2488</v>
      </c>
      <c r="R2789" s="84"/>
      <c r="S2789" s="84"/>
      <c r="T2789" s="84"/>
      <c r="U2789" s="84"/>
      <c r="V2789" s="87" t="s">
        <v>3062</v>
      </c>
      <c r="W2789" s="86">
        <v>43862.549826388888</v>
      </c>
      <c r="X2789" s="90">
        <v>43862</v>
      </c>
      <c r="Y2789" s="92" t="s">
        <v>6095</v>
      </c>
      <c r="Z2789" s="87" t="s">
        <v>9866</v>
      </c>
      <c r="AA2789" s="84"/>
      <c r="AB2789" s="84"/>
      <c r="AC2789" s="92" t="s">
        <v>13745</v>
      </c>
      <c r="AD2789" s="84"/>
      <c r="AE2789" s="84" t="b">
        <v>0</v>
      </c>
      <c r="AF2789" s="84">
        <v>0</v>
      </c>
      <c r="AG2789" s="92" t="s">
        <v>16467</v>
      </c>
      <c r="AH2789" s="84" t="b">
        <v>0</v>
      </c>
      <c r="AI2789" s="84" t="s">
        <v>16520</v>
      </c>
      <c r="AJ2789" s="84"/>
      <c r="AK2789" s="92" t="s">
        <v>16467</v>
      </c>
      <c r="AL2789" s="84" t="b">
        <v>0</v>
      </c>
      <c r="AM2789" s="84">
        <v>3</v>
      </c>
      <c r="AN2789" s="92" t="s">
        <v>13969</v>
      </c>
      <c r="AO2789" s="84" t="s">
        <v>16534</v>
      </c>
      <c r="AP2789" s="84" t="b">
        <v>0</v>
      </c>
      <c r="AQ2789" s="92" t="s">
        <v>13969</v>
      </c>
      <c r="AR2789" s="84" t="s">
        <v>179</v>
      </c>
      <c r="AS2789" s="84">
        <v>0</v>
      </c>
      <c r="AT2789" s="84">
        <v>0</v>
      </c>
      <c r="AU2789" s="84"/>
      <c r="AV2789" s="84"/>
      <c r="AW2789" s="84"/>
      <c r="AX2789" s="84"/>
      <c r="AY2789" s="84"/>
      <c r="AZ2789" s="84"/>
      <c r="BA2789" s="84"/>
      <c r="BB2789" s="84"/>
      <c r="BC2789">
        <v>1</v>
      </c>
      <c r="BD2789">
        <v>0</v>
      </c>
      <c r="BE2789">
        <v>0</v>
      </c>
      <c r="BF2789">
        <v>0</v>
      </c>
      <c r="BG2789">
        <v>1</v>
      </c>
      <c r="BH2789">
        <v>0</v>
      </c>
    </row>
    <row r="2790" spans="1:60" x14ac:dyDescent="0.3">
      <c r="A2790" s="69" t="s">
        <v>1081</v>
      </c>
      <c r="B2790" s="69" t="s">
        <v>2118</v>
      </c>
      <c r="C2790" s="70"/>
      <c r="D2790" s="71"/>
      <c r="E2790" s="72"/>
      <c r="F2790" s="73"/>
      <c r="G2790" s="70"/>
      <c r="H2790" s="74"/>
      <c r="I2790" s="75"/>
      <c r="J2790" s="75"/>
      <c r="K2790" s="36"/>
      <c r="L2790" s="82"/>
      <c r="M2790" s="82"/>
      <c r="N2790" s="77"/>
      <c r="O2790" s="84" t="s">
        <v>2169</v>
      </c>
      <c r="P2790" s="86">
        <v>43862.550127314818</v>
      </c>
      <c r="Q2790" s="84" t="s">
        <v>2321</v>
      </c>
      <c r="R2790" s="84"/>
      <c r="S2790" s="84"/>
      <c r="T2790" s="84" t="s">
        <v>2873</v>
      </c>
      <c r="U2790" s="84"/>
      <c r="V2790" s="87" t="s">
        <v>3852</v>
      </c>
      <c r="W2790" s="86">
        <v>43862.550127314818</v>
      </c>
      <c r="X2790" s="90">
        <v>43862</v>
      </c>
      <c r="Y2790" s="92" t="s">
        <v>6096</v>
      </c>
      <c r="Z2790" s="87" t="s">
        <v>9867</v>
      </c>
      <c r="AA2790" s="84"/>
      <c r="AB2790" s="84"/>
      <c r="AC2790" s="92" t="s">
        <v>13746</v>
      </c>
      <c r="AD2790" s="84"/>
      <c r="AE2790" s="84" t="b">
        <v>0</v>
      </c>
      <c r="AF2790" s="84">
        <v>0</v>
      </c>
      <c r="AG2790" s="92" t="s">
        <v>16467</v>
      </c>
      <c r="AH2790" s="84" t="b">
        <v>0</v>
      </c>
      <c r="AI2790" s="84" t="s">
        <v>16520</v>
      </c>
      <c r="AJ2790" s="84"/>
      <c r="AK2790" s="92" t="s">
        <v>16467</v>
      </c>
      <c r="AL2790" s="84" t="b">
        <v>0</v>
      </c>
      <c r="AM2790" s="84">
        <v>85</v>
      </c>
      <c r="AN2790" s="92" t="s">
        <v>16409</v>
      </c>
      <c r="AO2790" s="84" t="s">
        <v>16534</v>
      </c>
      <c r="AP2790" s="84" t="b">
        <v>0</v>
      </c>
      <c r="AQ2790" s="92" t="s">
        <v>16409</v>
      </c>
      <c r="AR2790" s="84" t="s">
        <v>179</v>
      </c>
      <c r="AS2790" s="84">
        <v>0</v>
      </c>
      <c r="AT2790" s="84">
        <v>0</v>
      </c>
      <c r="AU2790" s="84"/>
      <c r="AV2790" s="84"/>
      <c r="AW2790" s="84"/>
      <c r="AX2790" s="84"/>
      <c r="AY2790" s="84"/>
      <c r="AZ2790" s="84"/>
      <c r="BA2790" s="84"/>
      <c r="BB2790" s="84"/>
      <c r="BC2790">
        <v>1</v>
      </c>
      <c r="BD2790">
        <v>0</v>
      </c>
      <c r="BE2790">
        <v>0</v>
      </c>
      <c r="BF2790">
        <v>0</v>
      </c>
      <c r="BG2790">
        <v>1</v>
      </c>
      <c r="BH2790">
        <v>0</v>
      </c>
    </row>
    <row r="2791" spans="1:60" x14ac:dyDescent="0.3">
      <c r="A2791" s="69" t="s">
        <v>1516</v>
      </c>
      <c r="B2791" s="69" t="s">
        <v>1917</v>
      </c>
      <c r="C2791" s="70"/>
      <c r="D2791" s="71"/>
      <c r="E2791" s="72"/>
      <c r="F2791" s="73"/>
      <c r="G2791" s="70"/>
      <c r="H2791" s="74"/>
      <c r="I2791" s="75"/>
      <c r="J2791" s="75"/>
      <c r="K2791" s="36"/>
      <c r="L2791" s="82"/>
      <c r="M2791" s="82"/>
      <c r="N2791" s="77"/>
      <c r="O2791" s="84" t="s">
        <v>2169</v>
      </c>
      <c r="P2791" s="86">
        <v>43862.550312500003</v>
      </c>
      <c r="Q2791" s="84" t="s">
        <v>2487</v>
      </c>
      <c r="R2791" s="84"/>
      <c r="S2791" s="84"/>
      <c r="T2791" s="84"/>
      <c r="U2791" s="84"/>
      <c r="V2791" s="87" t="s">
        <v>4254</v>
      </c>
      <c r="W2791" s="86">
        <v>43862.550312500003</v>
      </c>
      <c r="X2791" s="90">
        <v>43862</v>
      </c>
      <c r="Y2791" s="92" t="s">
        <v>7008</v>
      </c>
      <c r="Z2791" s="87" t="s">
        <v>10792</v>
      </c>
      <c r="AA2791" s="84"/>
      <c r="AB2791" s="84"/>
      <c r="AC2791" s="92" t="s">
        <v>14676</v>
      </c>
      <c r="AD2791" s="84"/>
      <c r="AE2791" s="84" t="b">
        <v>0</v>
      </c>
      <c r="AF2791" s="84">
        <v>0</v>
      </c>
      <c r="AG2791" s="92" t="s">
        <v>16467</v>
      </c>
      <c r="AH2791" s="84" t="b">
        <v>0</v>
      </c>
      <c r="AI2791" s="84" t="s">
        <v>16520</v>
      </c>
      <c r="AJ2791" s="84"/>
      <c r="AK2791" s="92" t="s">
        <v>16467</v>
      </c>
      <c r="AL2791" s="84" t="b">
        <v>0</v>
      </c>
      <c r="AM2791" s="84">
        <v>14</v>
      </c>
      <c r="AN2791" s="92" t="s">
        <v>15630</v>
      </c>
      <c r="AO2791" s="84" t="s">
        <v>16534</v>
      </c>
      <c r="AP2791" s="84" t="b">
        <v>0</v>
      </c>
      <c r="AQ2791" s="92" t="s">
        <v>15630</v>
      </c>
      <c r="AR2791" s="84" t="s">
        <v>179</v>
      </c>
      <c r="AS2791" s="84">
        <v>0</v>
      </c>
      <c r="AT2791" s="84">
        <v>0</v>
      </c>
      <c r="AU2791" s="84"/>
      <c r="AV2791" s="84"/>
      <c r="AW2791" s="84"/>
      <c r="AX2791" s="84"/>
      <c r="AY2791" s="84"/>
      <c r="AZ2791" s="84"/>
      <c r="BA2791" s="84"/>
      <c r="BB2791" s="84"/>
      <c r="BC2791">
        <v>1</v>
      </c>
      <c r="BD2791">
        <v>0</v>
      </c>
      <c r="BE2791">
        <v>0</v>
      </c>
      <c r="BF2791">
        <v>0</v>
      </c>
      <c r="BG2791">
        <v>1</v>
      </c>
      <c r="BH2791">
        <v>0</v>
      </c>
    </row>
    <row r="2792" spans="1:60" x14ac:dyDescent="0.3">
      <c r="A2792" s="69" t="s">
        <v>1567</v>
      </c>
      <c r="B2792" s="69" t="s">
        <v>2129</v>
      </c>
      <c r="C2792" s="70"/>
      <c r="D2792" s="71"/>
      <c r="E2792" s="72"/>
      <c r="F2792" s="73"/>
      <c r="G2792" s="70"/>
      <c r="H2792" s="74"/>
      <c r="I2792" s="75"/>
      <c r="J2792" s="75"/>
      <c r="K2792" s="36"/>
      <c r="L2792" s="82"/>
      <c r="M2792" s="82"/>
      <c r="N2792" s="77"/>
      <c r="O2792" s="84" t="s">
        <v>2168</v>
      </c>
      <c r="P2792" s="86">
        <v>43862.551134259258</v>
      </c>
      <c r="Q2792" s="84" t="s">
        <v>2493</v>
      </c>
      <c r="R2792" s="84"/>
      <c r="S2792" s="84"/>
      <c r="T2792" s="84"/>
      <c r="U2792" s="84"/>
      <c r="V2792" s="87" t="s">
        <v>4298</v>
      </c>
      <c r="W2792" s="86">
        <v>43862.551134259258</v>
      </c>
      <c r="X2792" s="90">
        <v>43862</v>
      </c>
      <c r="Y2792" s="92" t="s">
        <v>7128</v>
      </c>
      <c r="Z2792" s="87" t="s">
        <v>10917</v>
      </c>
      <c r="AA2792" s="84"/>
      <c r="AB2792" s="84"/>
      <c r="AC2792" s="92" t="s">
        <v>14803</v>
      </c>
      <c r="AD2792" s="84"/>
      <c r="AE2792" s="84" t="b">
        <v>0</v>
      </c>
      <c r="AF2792" s="84">
        <v>0</v>
      </c>
      <c r="AG2792" s="92" t="s">
        <v>16467</v>
      </c>
      <c r="AH2792" s="84" t="b">
        <v>0</v>
      </c>
      <c r="AI2792" s="84" t="s">
        <v>16521</v>
      </c>
      <c r="AJ2792" s="84"/>
      <c r="AK2792" s="92" t="s">
        <v>16467</v>
      </c>
      <c r="AL2792" s="84" t="b">
        <v>0</v>
      </c>
      <c r="AM2792" s="84">
        <v>7</v>
      </c>
      <c r="AN2792" s="92" t="s">
        <v>14115</v>
      </c>
      <c r="AO2792" s="84" t="s">
        <v>16534</v>
      </c>
      <c r="AP2792" s="84" t="b">
        <v>0</v>
      </c>
      <c r="AQ2792" s="92" t="s">
        <v>14115</v>
      </c>
      <c r="AR2792" s="84" t="s">
        <v>179</v>
      </c>
      <c r="AS2792" s="84">
        <v>0</v>
      </c>
      <c r="AT2792" s="84">
        <v>0</v>
      </c>
      <c r="AU2792" s="84"/>
      <c r="AV2792" s="84"/>
      <c r="AW2792" s="84"/>
      <c r="AX2792" s="84"/>
      <c r="AY2792" s="84"/>
      <c r="AZ2792" s="84"/>
      <c r="BA2792" s="84"/>
      <c r="BB2792" s="84"/>
      <c r="BC2792">
        <v>2</v>
      </c>
      <c r="BD2792">
        <v>0</v>
      </c>
      <c r="BE2792">
        <v>2</v>
      </c>
      <c r="BF2792">
        <v>0</v>
      </c>
      <c r="BG2792">
        <v>0</v>
      </c>
      <c r="BH2792">
        <v>0</v>
      </c>
    </row>
    <row r="2793" spans="1:60" x14ac:dyDescent="0.3">
      <c r="A2793" s="69" t="s">
        <v>1082</v>
      </c>
      <c r="B2793" s="69" t="s">
        <v>1082</v>
      </c>
      <c r="C2793" s="70"/>
      <c r="D2793" s="71"/>
      <c r="E2793" s="72"/>
      <c r="F2793" s="73"/>
      <c r="G2793" s="70"/>
      <c r="H2793" s="74"/>
      <c r="I2793" s="75"/>
      <c r="J2793" s="75"/>
      <c r="K2793" s="36"/>
      <c r="L2793" s="82"/>
      <c r="M2793" s="82"/>
      <c r="N2793" s="77"/>
      <c r="O2793" s="84" t="s">
        <v>179</v>
      </c>
      <c r="P2793" s="86">
        <v>43862.551527777781</v>
      </c>
      <c r="Q2793" s="84" t="s">
        <v>2489</v>
      </c>
      <c r="R2793" s="84"/>
      <c r="S2793" s="84"/>
      <c r="T2793" s="84" t="s">
        <v>2883</v>
      </c>
      <c r="U2793" s="84"/>
      <c r="V2793" s="87" t="s">
        <v>3853</v>
      </c>
      <c r="W2793" s="86">
        <v>43862.551527777781</v>
      </c>
      <c r="X2793" s="90">
        <v>43862</v>
      </c>
      <c r="Y2793" s="92" t="s">
        <v>6097</v>
      </c>
      <c r="Z2793" s="87" t="s">
        <v>9868</v>
      </c>
      <c r="AA2793" s="84"/>
      <c r="AB2793" s="84"/>
      <c r="AC2793" s="92" t="s">
        <v>13747</v>
      </c>
      <c r="AD2793" s="84"/>
      <c r="AE2793" s="84" t="b">
        <v>0</v>
      </c>
      <c r="AF2793" s="84">
        <v>1</v>
      </c>
      <c r="AG2793" s="92" t="s">
        <v>16467</v>
      </c>
      <c r="AH2793" s="84" t="b">
        <v>0</v>
      </c>
      <c r="AI2793" s="84" t="s">
        <v>16521</v>
      </c>
      <c r="AJ2793" s="84"/>
      <c r="AK2793" s="92" t="s">
        <v>16467</v>
      </c>
      <c r="AL2793" s="84" t="b">
        <v>0</v>
      </c>
      <c r="AM2793" s="84">
        <v>0</v>
      </c>
      <c r="AN2793" s="92" t="s">
        <v>16467</v>
      </c>
      <c r="AO2793" s="84" t="s">
        <v>16534</v>
      </c>
      <c r="AP2793" s="84" t="b">
        <v>0</v>
      </c>
      <c r="AQ2793" s="92" t="s">
        <v>13747</v>
      </c>
      <c r="AR2793" s="84" t="s">
        <v>179</v>
      </c>
      <c r="AS2793" s="84">
        <v>0</v>
      </c>
      <c r="AT2793" s="84">
        <v>0</v>
      </c>
      <c r="AU2793" s="84"/>
      <c r="AV2793" s="84"/>
      <c r="AW2793" s="84"/>
      <c r="AX2793" s="84"/>
      <c r="AY2793" s="84"/>
      <c r="AZ2793" s="84"/>
      <c r="BA2793" s="84"/>
      <c r="BB2793" s="84"/>
      <c r="BC2793">
        <v>1</v>
      </c>
      <c r="BD2793">
        <v>0</v>
      </c>
      <c r="BE2793">
        <v>0</v>
      </c>
      <c r="BF2793">
        <v>1</v>
      </c>
      <c r="BG2793">
        <v>0</v>
      </c>
      <c r="BH2793">
        <v>0</v>
      </c>
    </row>
    <row r="2794" spans="1:60" x14ac:dyDescent="0.3">
      <c r="A2794" s="69" t="s">
        <v>1083</v>
      </c>
      <c r="B2794" s="69" t="s">
        <v>2096</v>
      </c>
      <c r="C2794" s="70"/>
      <c r="D2794" s="71"/>
      <c r="E2794" s="72"/>
      <c r="F2794" s="73"/>
      <c r="G2794" s="70"/>
      <c r="H2794" s="74"/>
      <c r="I2794" s="75"/>
      <c r="J2794" s="75"/>
      <c r="K2794" s="36"/>
      <c r="L2794" s="82"/>
      <c r="M2794" s="82"/>
      <c r="N2794" s="77"/>
      <c r="O2794" s="84" t="s">
        <v>2169</v>
      </c>
      <c r="P2794" s="86">
        <v>43862.551608796297</v>
      </c>
      <c r="Q2794" s="84" t="s">
        <v>2284</v>
      </c>
      <c r="R2794" s="84"/>
      <c r="S2794" s="84"/>
      <c r="T2794" s="84" t="s">
        <v>2883</v>
      </c>
      <c r="U2794" s="84"/>
      <c r="V2794" s="87" t="s">
        <v>3854</v>
      </c>
      <c r="W2794" s="86">
        <v>43862.551608796297</v>
      </c>
      <c r="X2794" s="90">
        <v>43862</v>
      </c>
      <c r="Y2794" s="92" t="s">
        <v>6098</v>
      </c>
      <c r="Z2794" s="87" t="s">
        <v>9869</v>
      </c>
      <c r="AA2794" s="84"/>
      <c r="AB2794" s="84"/>
      <c r="AC2794" s="92" t="s">
        <v>13748</v>
      </c>
      <c r="AD2794" s="84"/>
      <c r="AE2794" s="84" t="b">
        <v>0</v>
      </c>
      <c r="AF2794" s="84">
        <v>0</v>
      </c>
      <c r="AG2794" s="92" t="s">
        <v>16467</v>
      </c>
      <c r="AH2794" s="84" t="b">
        <v>0</v>
      </c>
      <c r="AI2794" s="84" t="s">
        <v>16520</v>
      </c>
      <c r="AJ2794" s="84"/>
      <c r="AK2794" s="92" t="s">
        <v>16467</v>
      </c>
      <c r="AL2794" s="84" t="b">
        <v>0</v>
      </c>
      <c r="AM2794" s="84">
        <v>230</v>
      </c>
      <c r="AN2794" s="92" t="s">
        <v>16293</v>
      </c>
      <c r="AO2794" s="84" t="s">
        <v>16534</v>
      </c>
      <c r="AP2794" s="84" t="b">
        <v>0</v>
      </c>
      <c r="AQ2794" s="92" t="s">
        <v>16293</v>
      </c>
      <c r="AR2794" s="84" t="s">
        <v>179</v>
      </c>
      <c r="AS2794" s="84">
        <v>0</v>
      </c>
      <c r="AT2794" s="84">
        <v>0</v>
      </c>
      <c r="AU2794" s="84"/>
      <c r="AV2794" s="84"/>
      <c r="AW2794" s="84"/>
      <c r="AX2794" s="84"/>
      <c r="AY2794" s="84"/>
      <c r="AZ2794" s="84"/>
      <c r="BA2794" s="84"/>
      <c r="BB2794" s="84"/>
      <c r="BC2794">
        <v>1</v>
      </c>
      <c r="BD2794">
        <v>0</v>
      </c>
      <c r="BE2794">
        <v>0</v>
      </c>
      <c r="BF2794">
        <v>0</v>
      </c>
      <c r="BG2794">
        <v>1</v>
      </c>
      <c r="BH2794">
        <v>0</v>
      </c>
    </row>
    <row r="2795" spans="1:60" x14ac:dyDescent="0.3">
      <c r="A2795" s="69" t="s">
        <v>1441</v>
      </c>
      <c r="B2795" s="69" t="s">
        <v>2129</v>
      </c>
      <c r="C2795" s="70"/>
      <c r="D2795" s="71"/>
      <c r="E2795" s="72"/>
      <c r="F2795" s="73"/>
      <c r="G2795" s="70"/>
      <c r="H2795" s="74"/>
      <c r="I2795" s="75"/>
      <c r="J2795" s="75"/>
      <c r="K2795" s="36"/>
      <c r="L2795" s="82"/>
      <c r="M2795" s="82"/>
      <c r="N2795" s="77"/>
      <c r="O2795" s="84" t="s">
        <v>2168</v>
      </c>
      <c r="P2795" s="86">
        <v>43862.551851851851</v>
      </c>
      <c r="Q2795" s="84" t="s">
        <v>2493</v>
      </c>
      <c r="R2795" s="84"/>
      <c r="S2795" s="84"/>
      <c r="T2795" s="84"/>
      <c r="U2795" s="84"/>
      <c r="V2795" s="87" t="s">
        <v>4186</v>
      </c>
      <c r="W2795" s="86">
        <v>43862.551851851851</v>
      </c>
      <c r="X2795" s="90">
        <v>43862</v>
      </c>
      <c r="Y2795" s="92" t="s">
        <v>6749</v>
      </c>
      <c r="Z2795" s="87" t="s">
        <v>10529</v>
      </c>
      <c r="AA2795" s="84"/>
      <c r="AB2795" s="84"/>
      <c r="AC2795" s="92" t="s">
        <v>14412</v>
      </c>
      <c r="AD2795" s="84"/>
      <c r="AE2795" s="84" t="b">
        <v>0</v>
      </c>
      <c r="AF2795" s="84">
        <v>0</v>
      </c>
      <c r="AG2795" s="92" t="s">
        <v>16467</v>
      </c>
      <c r="AH2795" s="84" t="b">
        <v>0</v>
      </c>
      <c r="AI2795" s="84" t="s">
        <v>16521</v>
      </c>
      <c r="AJ2795" s="84"/>
      <c r="AK2795" s="92" t="s">
        <v>16467</v>
      </c>
      <c r="AL2795" s="84" t="b">
        <v>0</v>
      </c>
      <c r="AM2795" s="84">
        <v>7</v>
      </c>
      <c r="AN2795" s="92" t="s">
        <v>14115</v>
      </c>
      <c r="AO2795" s="84" t="s">
        <v>16536</v>
      </c>
      <c r="AP2795" s="84" t="b">
        <v>0</v>
      </c>
      <c r="AQ2795" s="92" t="s">
        <v>14115</v>
      </c>
      <c r="AR2795" s="84" t="s">
        <v>179</v>
      </c>
      <c r="AS2795" s="84">
        <v>0</v>
      </c>
      <c r="AT2795" s="84">
        <v>0</v>
      </c>
      <c r="AU2795" s="84"/>
      <c r="AV2795" s="84"/>
      <c r="AW2795" s="84"/>
      <c r="AX2795" s="84"/>
      <c r="AY2795" s="84"/>
      <c r="AZ2795" s="84"/>
      <c r="BA2795" s="84"/>
      <c r="BB2795" s="84"/>
      <c r="BC2795">
        <v>1</v>
      </c>
      <c r="BD2795">
        <v>0</v>
      </c>
      <c r="BE2795">
        <v>1</v>
      </c>
      <c r="BF2795">
        <v>0</v>
      </c>
      <c r="BG2795">
        <v>0</v>
      </c>
      <c r="BH2795">
        <v>0</v>
      </c>
    </row>
    <row r="2796" spans="1:60" x14ac:dyDescent="0.3">
      <c r="A2796" s="69" t="s">
        <v>1084</v>
      </c>
      <c r="B2796" s="69" t="s">
        <v>1084</v>
      </c>
      <c r="C2796" s="70"/>
      <c r="D2796" s="71"/>
      <c r="E2796" s="72"/>
      <c r="F2796" s="73"/>
      <c r="G2796" s="70"/>
      <c r="H2796" s="74"/>
      <c r="I2796" s="75"/>
      <c r="J2796" s="75"/>
      <c r="K2796" s="36"/>
      <c r="L2796" s="82"/>
      <c r="M2796" s="82"/>
      <c r="N2796" s="77"/>
      <c r="O2796" s="84" t="s">
        <v>179</v>
      </c>
      <c r="P2796" s="86">
        <v>43862.551874999997</v>
      </c>
      <c r="Q2796" s="84" t="s">
        <v>2490</v>
      </c>
      <c r="R2796" s="84"/>
      <c r="S2796" s="84"/>
      <c r="T2796" s="84" t="s">
        <v>2883</v>
      </c>
      <c r="U2796" s="84"/>
      <c r="V2796" s="87" t="s">
        <v>3855</v>
      </c>
      <c r="W2796" s="86">
        <v>43862.551874999997</v>
      </c>
      <c r="X2796" s="90">
        <v>43862</v>
      </c>
      <c r="Y2796" s="92" t="s">
        <v>6099</v>
      </c>
      <c r="Z2796" s="87" t="s">
        <v>9870</v>
      </c>
      <c r="AA2796" s="84"/>
      <c r="AB2796" s="84"/>
      <c r="AC2796" s="92" t="s">
        <v>13749</v>
      </c>
      <c r="AD2796" s="84"/>
      <c r="AE2796" s="84" t="b">
        <v>0</v>
      </c>
      <c r="AF2796" s="84">
        <v>3</v>
      </c>
      <c r="AG2796" s="92" t="s">
        <v>16467</v>
      </c>
      <c r="AH2796" s="84" t="b">
        <v>0</v>
      </c>
      <c r="AI2796" s="84" t="s">
        <v>16522</v>
      </c>
      <c r="AJ2796" s="84"/>
      <c r="AK2796" s="92" t="s">
        <v>16467</v>
      </c>
      <c r="AL2796" s="84" t="b">
        <v>0</v>
      </c>
      <c r="AM2796" s="84">
        <v>0</v>
      </c>
      <c r="AN2796" s="92" t="s">
        <v>16467</v>
      </c>
      <c r="AO2796" s="84" t="s">
        <v>16534</v>
      </c>
      <c r="AP2796" s="84" t="b">
        <v>0</v>
      </c>
      <c r="AQ2796" s="92" t="s">
        <v>13749</v>
      </c>
      <c r="AR2796" s="84" t="s">
        <v>179</v>
      </c>
      <c r="AS2796" s="84">
        <v>0</v>
      </c>
      <c r="AT2796" s="84">
        <v>0</v>
      </c>
      <c r="AU2796" s="84"/>
      <c r="AV2796" s="84"/>
      <c r="AW2796" s="84"/>
      <c r="AX2796" s="84"/>
      <c r="AY2796" s="84"/>
      <c r="AZ2796" s="84"/>
      <c r="BA2796" s="84"/>
      <c r="BB2796" s="84"/>
      <c r="BC2796">
        <v>1</v>
      </c>
      <c r="BD2796">
        <v>0</v>
      </c>
      <c r="BE2796">
        <v>0</v>
      </c>
      <c r="BF2796">
        <v>1</v>
      </c>
      <c r="BG2796">
        <v>0</v>
      </c>
      <c r="BH2796">
        <v>0</v>
      </c>
    </row>
    <row r="2797" spans="1:60" x14ac:dyDescent="0.3">
      <c r="A2797" s="69" t="s">
        <v>1686</v>
      </c>
      <c r="B2797" s="69" t="s">
        <v>2076</v>
      </c>
      <c r="C2797" s="70"/>
      <c r="D2797" s="71"/>
      <c r="E2797" s="72"/>
      <c r="F2797" s="73"/>
      <c r="G2797" s="70"/>
      <c r="H2797" s="74"/>
      <c r="I2797" s="75"/>
      <c r="J2797" s="75"/>
      <c r="K2797" s="36"/>
      <c r="L2797" s="82"/>
      <c r="M2797" s="82"/>
      <c r="N2797" s="77"/>
      <c r="O2797" s="84" t="s">
        <v>2169</v>
      </c>
      <c r="P2797" s="86">
        <v>43862.552743055552</v>
      </c>
      <c r="Q2797" s="84" t="s">
        <v>2456</v>
      </c>
      <c r="R2797" s="84"/>
      <c r="S2797" s="84"/>
      <c r="T2797" s="84" t="s">
        <v>2883</v>
      </c>
      <c r="U2797" s="84"/>
      <c r="V2797" s="87" t="s">
        <v>4409</v>
      </c>
      <c r="W2797" s="86">
        <v>43862.552743055552</v>
      </c>
      <c r="X2797" s="90">
        <v>43862</v>
      </c>
      <c r="Y2797" s="92" t="s">
        <v>7374</v>
      </c>
      <c r="Z2797" s="87" t="s">
        <v>11177</v>
      </c>
      <c r="AA2797" s="84"/>
      <c r="AB2797" s="84"/>
      <c r="AC2797" s="92" t="s">
        <v>15066</v>
      </c>
      <c r="AD2797" s="84"/>
      <c r="AE2797" s="84" t="b">
        <v>0</v>
      </c>
      <c r="AF2797" s="84">
        <v>0</v>
      </c>
      <c r="AG2797" s="92" t="s">
        <v>16467</v>
      </c>
      <c r="AH2797" s="84" t="b">
        <v>0</v>
      </c>
      <c r="AI2797" s="84" t="s">
        <v>16520</v>
      </c>
      <c r="AJ2797" s="84"/>
      <c r="AK2797" s="92" t="s">
        <v>16467</v>
      </c>
      <c r="AL2797" s="84" t="b">
        <v>0</v>
      </c>
      <c r="AM2797" s="84">
        <v>29</v>
      </c>
      <c r="AN2797" s="92" t="s">
        <v>16347</v>
      </c>
      <c r="AO2797" s="84" t="s">
        <v>16534</v>
      </c>
      <c r="AP2797" s="84" t="b">
        <v>0</v>
      </c>
      <c r="AQ2797" s="92" t="s">
        <v>16347</v>
      </c>
      <c r="AR2797" s="84" t="s">
        <v>179</v>
      </c>
      <c r="AS2797" s="84">
        <v>0</v>
      </c>
      <c r="AT2797" s="84">
        <v>0</v>
      </c>
      <c r="AU2797" s="84"/>
      <c r="AV2797" s="84"/>
      <c r="AW2797" s="84"/>
      <c r="AX2797" s="84"/>
      <c r="AY2797" s="84"/>
      <c r="AZ2797" s="84"/>
      <c r="BA2797" s="84"/>
      <c r="BB2797" s="84"/>
      <c r="BC2797">
        <v>1</v>
      </c>
      <c r="BD2797">
        <v>0</v>
      </c>
      <c r="BE2797">
        <v>0</v>
      </c>
      <c r="BF2797">
        <v>0</v>
      </c>
      <c r="BG2797">
        <v>1</v>
      </c>
      <c r="BH2797">
        <v>0</v>
      </c>
    </row>
    <row r="2798" spans="1:60" x14ac:dyDescent="0.3">
      <c r="A2798" s="69" t="s">
        <v>1368</v>
      </c>
      <c r="B2798" s="69" t="s">
        <v>2128</v>
      </c>
      <c r="C2798" s="70"/>
      <c r="D2798" s="71"/>
      <c r="E2798" s="72"/>
      <c r="F2798" s="73"/>
      <c r="G2798" s="70"/>
      <c r="H2798" s="74"/>
      <c r="I2798" s="75"/>
      <c r="J2798" s="75"/>
      <c r="K2798" s="36"/>
      <c r="L2798" s="82"/>
      <c r="M2798" s="82"/>
      <c r="N2798" s="77"/>
      <c r="O2798" s="84" t="s">
        <v>2170</v>
      </c>
      <c r="P2798" s="86">
        <v>43862.553067129629</v>
      </c>
      <c r="Q2798" s="84" t="s">
        <v>2574</v>
      </c>
      <c r="R2798" s="84"/>
      <c r="S2798" s="84"/>
      <c r="T2798" s="84" t="s">
        <v>2883</v>
      </c>
      <c r="U2798" s="84"/>
      <c r="V2798" s="87" t="s">
        <v>4125</v>
      </c>
      <c r="W2798" s="86">
        <v>43862.553067129629</v>
      </c>
      <c r="X2798" s="90">
        <v>43862</v>
      </c>
      <c r="Y2798" s="92" t="s">
        <v>6560</v>
      </c>
      <c r="Z2798" s="87" t="s">
        <v>10336</v>
      </c>
      <c r="AA2798" s="84"/>
      <c r="AB2798" s="84"/>
      <c r="AC2798" s="92" t="s">
        <v>14218</v>
      </c>
      <c r="AD2798" s="92" t="s">
        <v>16451</v>
      </c>
      <c r="AE2798" s="84" t="b">
        <v>0</v>
      </c>
      <c r="AF2798" s="84">
        <v>5</v>
      </c>
      <c r="AG2798" s="92" t="s">
        <v>16495</v>
      </c>
      <c r="AH2798" s="84" t="b">
        <v>0</v>
      </c>
      <c r="AI2798" s="84" t="s">
        <v>16521</v>
      </c>
      <c r="AJ2798" s="84"/>
      <c r="AK2798" s="92" t="s">
        <v>16467</v>
      </c>
      <c r="AL2798" s="84" t="b">
        <v>0</v>
      </c>
      <c r="AM2798" s="84">
        <v>2</v>
      </c>
      <c r="AN2798" s="92" t="s">
        <v>16467</v>
      </c>
      <c r="AO2798" s="84" t="s">
        <v>16534</v>
      </c>
      <c r="AP2798" s="84" t="b">
        <v>0</v>
      </c>
      <c r="AQ2798" s="92" t="s">
        <v>16451</v>
      </c>
      <c r="AR2798" s="84" t="s">
        <v>179</v>
      </c>
      <c r="AS2798" s="84">
        <v>0</v>
      </c>
      <c r="AT2798" s="84">
        <v>0</v>
      </c>
      <c r="AU2798" s="84"/>
      <c r="AV2798" s="84"/>
      <c r="AW2798" s="84"/>
      <c r="AX2798" s="84"/>
      <c r="AY2798" s="84"/>
      <c r="AZ2798" s="84"/>
      <c r="BA2798" s="84"/>
      <c r="BB2798" s="84"/>
      <c r="BC2798">
        <v>1</v>
      </c>
      <c r="BD2798">
        <v>1</v>
      </c>
      <c r="BE2798">
        <v>0</v>
      </c>
      <c r="BF2798">
        <v>0</v>
      </c>
      <c r="BG2798">
        <v>0</v>
      </c>
      <c r="BH2798">
        <v>0</v>
      </c>
    </row>
    <row r="2799" spans="1:60" x14ac:dyDescent="0.3">
      <c r="A2799" s="69" t="s">
        <v>1368</v>
      </c>
      <c r="B2799" s="69" t="s">
        <v>2129</v>
      </c>
      <c r="C2799" s="70"/>
      <c r="D2799" s="71"/>
      <c r="E2799" s="72"/>
      <c r="F2799" s="73"/>
      <c r="G2799" s="70"/>
      <c r="H2799" s="74"/>
      <c r="I2799" s="75"/>
      <c r="J2799" s="75"/>
      <c r="K2799" s="36"/>
      <c r="L2799" s="82"/>
      <c r="M2799" s="82"/>
      <c r="N2799" s="77"/>
      <c r="O2799" s="84" t="s">
        <v>2170</v>
      </c>
      <c r="P2799" s="86">
        <v>43862.553067129629</v>
      </c>
      <c r="Q2799" s="84" t="s">
        <v>2574</v>
      </c>
      <c r="R2799" s="84"/>
      <c r="S2799" s="84"/>
      <c r="T2799" s="84" t="s">
        <v>2883</v>
      </c>
      <c r="U2799" s="84"/>
      <c r="V2799" s="87" t="s">
        <v>4125</v>
      </c>
      <c r="W2799" s="86">
        <v>43862.553067129629</v>
      </c>
      <c r="X2799" s="90">
        <v>43862</v>
      </c>
      <c r="Y2799" s="92" t="s">
        <v>6560</v>
      </c>
      <c r="Z2799" s="87" t="s">
        <v>10336</v>
      </c>
      <c r="AA2799" s="84"/>
      <c r="AB2799" s="84"/>
      <c r="AC2799" s="92" t="s">
        <v>14218</v>
      </c>
      <c r="AD2799" s="92" t="s">
        <v>16451</v>
      </c>
      <c r="AE2799" s="84" t="b">
        <v>0</v>
      </c>
      <c r="AF2799" s="84">
        <v>5</v>
      </c>
      <c r="AG2799" s="92" t="s">
        <v>16495</v>
      </c>
      <c r="AH2799" s="84" t="b">
        <v>0</v>
      </c>
      <c r="AI2799" s="84" t="s">
        <v>16521</v>
      </c>
      <c r="AJ2799" s="84"/>
      <c r="AK2799" s="92" t="s">
        <v>16467</v>
      </c>
      <c r="AL2799" s="84" t="b">
        <v>0</v>
      </c>
      <c r="AM2799" s="84">
        <v>2</v>
      </c>
      <c r="AN2799" s="92" t="s">
        <v>16467</v>
      </c>
      <c r="AO2799" s="84" t="s">
        <v>16534</v>
      </c>
      <c r="AP2799" s="84" t="b">
        <v>0</v>
      </c>
      <c r="AQ2799" s="92" t="s">
        <v>16451</v>
      </c>
      <c r="AR2799" s="84" t="s">
        <v>179</v>
      </c>
      <c r="AS2799" s="84">
        <v>0</v>
      </c>
      <c r="AT2799" s="84">
        <v>0</v>
      </c>
      <c r="AU2799" s="84"/>
      <c r="AV2799" s="84"/>
      <c r="AW2799" s="84"/>
      <c r="AX2799" s="84"/>
      <c r="AY2799" s="84"/>
      <c r="AZ2799" s="84"/>
      <c r="BA2799" s="84"/>
      <c r="BB2799" s="84"/>
      <c r="BC2799">
        <v>1</v>
      </c>
      <c r="BD2799">
        <v>1</v>
      </c>
      <c r="BE2799">
        <v>0</v>
      </c>
      <c r="BF2799">
        <v>0</v>
      </c>
      <c r="BG2799">
        <v>0</v>
      </c>
      <c r="BH2799">
        <v>0</v>
      </c>
    </row>
    <row r="2800" spans="1:60" x14ac:dyDescent="0.3">
      <c r="A2800" s="69" t="s">
        <v>1368</v>
      </c>
      <c r="B2800" s="69" t="s">
        <v>2148</v>
      </c>
      <c r="C2800" s="70"/>
      <c r="D2800" s="71"/>
      <c r="E2800" s="72"/>
      <c r="F2800" s="73"/>
      <c r="G2800" s="70"/>
      <c r="H2800" s="74"/>
      <c r="I2800" s="75"/>
      <c r="J2800" s="75"/>
      <c r="K2800" s="36"/>
      <c r="L2800" s="82"/>
      <c r="M2800" s="82"/>
      <c r="N2800" s="77"/>
      <c r="O2800" s="84" t="s">
        <v>2170</v>
      </c>
      <c r="P2800" s="86">
        <v>43862.553067129629</v>
      </c>
      <c r="Q2800" s="84" t="s">
        <v>2574</v>
      </c>
      <c r="R2800" s="84"/>
      <c r="S2800" s="84"/>
      <c r="T2800" s="84" t="s">
        <v>2883</v>
      </c>
      <c r="U2800" s="84"/>
      <c r="V2800" s="87" t="s">
        <v>4125</v>
      </c>
      <c r="W2800" s="86">
        <v>43862.553067129629</v>
      </c>
      <c r="X2800" s="90">
        <v>43862</v>
      </c>
      <c r="Y2800" s="92" t="s">
        <v>6560</v>
      </c>
      <c r="Z2800" s="87" t="s">
        <v>10336</v>
      </c>
      <c r="AA2800" s="84"/>
      <c r="AB2800" s="84"/>
      <c r="AC2800" s="92" t="s">
        <v>14218</v>
      </c>
      <c r="AD2800" s="92" t="s">
        <v>16451</v>
      </c>
      <c r="AE2800" s="84" t="b">
        <v>0</v>
      </c>
      <c r="AF2800" s="84">
        <v>5</v>
      </c>
      <c r="AG2800" s="92" t="s">
        <v>16495</v>
      </c>
      <c r="AH2800" s="84" t="b">
        <v>0</v>
      </c>
      <c r="AI2800" s="84" t="s">
        <v>16521</v>
      </c>
      <c r="AJ2800" s="84"/>
      <c r="AK2800" s="92" t="s">
        <v>16467</v>
      </c>
      <c r="AL2800" s="84" t="b">
        <v>0</v>
      </c>
      <c r="AM2800" s="84">
        <v>2</v>
      </c>
      <c r="AN2800" s="92" t="s">
        <v>16467</v>
      </c>
      <c r="AO2800" s="84" t="s">
        <v>16534</v>
      </c>
      <c r="AP2800" s="84" t="b">
        <v>0</v>
      </c>
      <c r="AQ2800" s="92" t="s">
        <v>16451</v>
      </c>
      <c r="AR2800" s="84" t="s">
        <v>179</v>
      </c>
      <c r="AS2800" s="84">
        <v>0</v>
      </c>
      <c r="AT2800" s="84">
        <v>0</v>
      </c>
      <c r="AU2800" s="84"/>
      <c r="AV2800" s="84"/>
      <c r="AW2800" s="84"/>
      <c r="AX2800" s="84"/>
      <c r="AY2800" s="84"/>
      <c r="AZ2800" s="84"/>
      <c r="BA2800" s="84"/>
      <c r="BB2800" s="84"/>
      <c r="BC2800">
        <v>1</v>
      </c>
      <c r="BD2800">
        <v>1</v>
      </c>
      <c r="BE2800">
        <v>0</v>
      </c>
      <c r="BF2800">
        <v>0</v>
      </c>
      <c r="BG2800">
        <v>0</v>
      </c>
      <c r="BH2800">
        <v>0</v>
      </c>
    </row>
    <row r="2801" spans="1:60" x14ac:dyDescent="0.3">
      <c r="A2801" s="69" t="s">
        <v>1368</v>
      </c>
      <c r="B2801" s="69" t="s">
        <v>2163</v>
      </c>
      <c r="C2801" s="70"/>
      <c r="D2801" s="71"/>
      <c r="E2801" s="72"/>
      <c r="F2801" s="73"/>
      <c r="G2801" s="70"/>
      <c r="H2801" s="74"/>
      <c r="I2801" s="75"/>
      <c r="J2801" s="75"/>
      <c r="K2801" s="36"/>
      <c r="L2801" s="82"/>
      <c r="M2801" s="82"/>
      <c r="N2801" s="77"/>
      <c r="O2801" s="84" t="s">
        <v>2171</v>
      </c>
      <c r="P2801" s="86">
        <v>43862.553067129629</v>
      </c>
      <c r="Q2801" s="84" t="s">
        <v>2574</v>
      </c>
      <c r="R2801" s="84"/>
      <c r="S2801" s="84"/>
      <c r="T2801" s="84" t="s">
        <v>2883</v>
      </c>
      <c r="U2801" s="84"/>
      <c r="V2801" s="87" t="s">
        <v>4125</v>
      </c>
      <c r="W2801" s="86">
        <v>43862.553067129629</v>
      </c>
      <c r="X2801" s="90">
        <v>43862</v>
      </c>
      <c r="Y2801" s="92" t="s">
        <v>6560</v>
      </c>
      <c r="Z2801" s="87" t="s">
        <v>10336</v>
      </c>
      <c r="AA2801" s="84"/>
      <c r="AB2801" s="84"/>
      <c r="AC2801" s="92" t="s">
        <v>14218</v>
      </c>
      <c r="AD2801" s="92" t="s">
        <v>16451</v>
      </c>
      <c r="AE2801" s="84" t="b">
        <v>0</v>
      </c>
      <c r="AF2801" s="84">
        <v>5</v>
      </c>
      <c r="AG2801" s="92" t="s">
        <v>16495</v>
      </c>
      <c r="AH2801" s="84" t="b">
        <v>0</v>
      </c>
      <c r="AI2801" s="84" t="s">
        <v>16521</v>
      </c>
      <c r="AJ2801" s="84"/>
      <c r="AK2801" s="92" t="s">
        <v>16467</v>
      </c>
      <c r="AL2801" s="84" t="b">
        <v>0</v>
      </c>
      <c r="AM2801" s="84">
        <v>2</v>
      </c>
      <c r="AN2801" s="92" t="s">
        <v>16467</v>
      </c>
      <c r="AO2801" s="84" t="s">
        <v>16534</v>
      </c>
      <c r="AP2801" s="84" t="b">
        <v>0</v>
      </c>
      <c r="AQ2801" s="92" t="s">
        <v>16451</v>
      </c>
      <c r="AR2801" s="84" t="s">
        <v>179</v>
      </c>
      <c r="AS2801" s="84">
        <v>0</v>
      </c>
      <c r="AT2801" s="84">
        <v>0</v>
      </c>
      <c r="AU2801" s="84"/>
      <c r="AV2801" s="84"/>
      <c r="AW2801" s="84"/>
      <c r="AX2801" s="84"/>
      <c r="AY2801" s="84"/>
      <c r="AZ2801" s="84"/>
      <c r="BA2801" s="84"/>
      <c r="BB2801" s="84"/>
      <c r="BC2801">
        <v>1</v>
      </c>
      <c r="BD2801">
        <v>0</v>
      </c>
      <c r="BE2801">
        <v>0</v>
      </c>
      <c r="BF2801">
        <v>0</v>
      </c>
      <c r="BG2801">
        <v>0</v>
      </c>
      <c r="BH2801">
        <v>1</v>
      </c>
    </row>
    <row r="2802" spans="1:60" x14ac:dyDescent="0.3">
      <c r="A2802" s="69" t="s">
        <v>1085</v>
      </c>
      <c r="B2802" s="69" t="s">
        <v>1756</v>
      </c>
      <c r="C2802" s="70"/>
      <c r="D2802" s="71"/>
      <c r="E2802" s="72"/>
      <c r="F2802" s="73"/>
      <c r="G2802" s="70"/>
      <c r="H2802" s="74"/>
      <c r="I2802" s="75"/>
      <c r="J2802" s="75"/>
      <c r="K2802" s="36"/>
      <c r="L2802" s="82"/>
      <c r="M2802" s="82"/>
      <c r="N2802" s="77"/>
      <c r="O2802" s="84" t="s">
        <v>2169</v>
      </c>
      <c r="P2802" s="86">
        <v>43862.553541666668</v>
      </c>
      <c r="Q2802" s="84" t="s">
        <v>2491</v>
      </c>
      <c r="R2802" s="84"/>
      <c r="S2802" s="84"/>
      <c r="T2802" s="84"/>
      <c r="U2802" s="84"/>
      <c r="V2802" s="87" t="s">
        <v>3856</v>
      </c>
      <c r="W2802" s="86">
        <v>43862.553541666668</v>
      </c>
      <c r="X2802" s="90">
        <v>43862</v>
      </c>
      <c r="Y2802" s="92" t="s">
        <v>6100</v>
      </c>
      <c r="Z2802" s="87" t="s">
        <v>9871</v>
      </c>
      <c r="AA2802" s="84"/>
      <c r="AB2802" s="84"/>
      <c r="AC2802" s="92" t="s">
        <v>13750</v>
      </c>
      <c r="AD2802" s="84"/>
      <c r="AE2802" s="84" t="b">
        <v>0</v>
      </c>
      <c r="AF2802" s="84">
        <v>0</v>
      </c>
      <c r="AG2802" s="92" t="s">
        <v>16467</v>
      </c>
      <c r="AH2802" s="84" t="b">
        <v>0</v>
      </c>
      <c r="AI2802" s="84" t="s">
        <v>16520</v>
      </c>
      <c r="AJ2802" s="84"/>
      <c r="AK2802" s="92" t="s">
        <v>16467</v>
      </c>
      <c r="AL2802" s="84" t="b">
        <v>0</v>
      </c>
      <c r="AM2802" s="84">
        <v>10</v>
      </c>
      <c r="AN2802" s="92" t="s">
        <v>15233</v>
      </c>
      <c r="AO2802" s="84" t="s">
        <v>16535</v>
      </c>
      <c r="AP2802" s="84" t="b">
        <v>0</v>
      </c>
      <c r="AQ2802" s="92" t="s">
        <v>15233</v>
      </c>
      <c r="AR2802" s="84" t="s">
        <v>179</v>
      </c>
      <c r="AS2802" s="84">
        <v>0</v>
      </c>
      <c r="AT2802" s="84">
        <v>0</v>
      </c>
      <c r="AU2802" s="84"/>
      <c r="AV2802" s="84"/>
      <c r="AW2802" s="84"/>
      <c r="AX2802" s="84"/>
      <c r="AY2802" s="84"/>
      <c r="AZ2802" s="84"/>
      <c r="BA2802" s="84"/>
      <c r="BB2802" s="84"/>
      <c r="BC2802">
        <v>1</v>
      </c>
      <c r="BD2802">
        <v>0</v>
      </c>
      <c r="BE2802">
        <v>0</v>
      </c>
      <c r="BF2802">
        <v>0</v>
      </c>
      <c r="BG2802">
        <v>1</v>
      </c>
      <c r="BH2802">
        <v>0</v>
      </c>
    </row>
    <row r="2803" spans="1:60" x14ac:dyDescent="0.3">
      <c r="A2803" s="69" t="s">
        <v>1086</v>
      </c>
      <c r="B2803" s="69" t="s">
        <v>2077</v>
      </c>
      <c r="C2803" s="70"/>
      <c r="D2803" s="71"/>
      <c r="E2803" s="72"/>
      <c r="F2803" s="73"/>
      <c r="G2803" s="70"/>
      <c r="H2803" s="74"/>
      <c r="I2803" s="75"/>
      <c r="J2803" s="75"/>
      <c r="K2803" s="36"/>
      <c r="L2803" s="82"/>
      <c r="M2803" s="82"/>
      <c r="N2803" s="77"/>
      <c r="O2803" s="84" t="s">
        <v>2169</v>
      </c>
      <c r="P2803" s="86">
        <v>43862.554131944446</v>
      </c>
      <c r="Q2803" s="84" t="s">
        <v>2301</v>
      </c>
      <c r="R2803" s="84"/>
      <c r="S2803" s="84"/>
      <c r="T2803" s="84" t="s">
        <v>2873</v>
      </c>
      <c r="U2803" s="84"/>
      <c r="V2803" s="87" t="s">
        <v>3857</v>
      </c>
      <c r="W2803" s="86">
        <v>43862.554131944446</v>
      </c>
      <c r="X2803" s="90">
        <v>43862</v>
      </c>
      <c r="Y2803" s="92" t="s">
        <v>6101</v>
      </c>
      <c r="Z2803" s="87" t="s">
        <v>9872</v>
      </c>
      <c r="AA2803" s="84"/>
      <c r="AB2803" s="84"/>
      <c r="AC2803" s="92" t="s">
        <v>13751</v>
      </c>
      <c r="AD2803" s="84"/>
      <c r="AE2803" s="84" t="b">
        <v>0</v>
      </c>
      <c r="AF2803" s="84">
        <v>0</v>
      </c>
      <c r="AG2803" s="92" t="s">
        <v>16467</v>
      </c>
      <c r="AH2803" s="84" t="b">
        <v>0</v>
      </c>
      <c r="AI2803" s="84" t="s">
        <v>16520</v>
      </c>
      <c r="AJ2803" s="84"/>
      <c r="AK2803" s="92" t="s">
        <v>16467</v>
      </c>
      <c r="AL2803" s="84" t="b">
        <v>0</v>
      </c>
      <c r="AM2803" s="84">
        <v>56</v>
      </c>
      <c r="AN2803" s="92" t="s">
        <v>16433</v>
      </c>
      <c r="AO2803" s="84" t="s">
        <v>16534</v>
      </c>
      <c r="AP2803" s="84" t="b">
        <v>0</v>
      </c>
      <c r="AQ2803" s="92" t="s">
        <v>16433</v>
      </c>
      <c r="AR2803" s="84" t="s">
        <v>179</v>
      </c>
      <c r="AS2803" s="84">
        <v>0</v>
      </c>
      <c r="AT2803" s="84">
        <v>0</v>
      </c>
      <c r="AU2803" s="84"/>
      <c r="AV2803" s="84"/>
      <c r="AW2803" s="84"/>
      <c r="AX2803" s="84"/>
      <c r="AY2803" s="84"/>
      <c r="AZ2803" s="84"/>
      <c r="BA2803" s="84"/>
      <c r="BB2803" s="84"/>
      <c r="BC2803">
        <v>1</v>
      </c>
      <c r="BD2803">
        <v>0</v>
      </c>
      <c r="BE2803">
        <v>0</v>
      </c>
      <c r="BF2803">
        <v>0</v>
      </c>
      <c r="BG2803">
        <v>1</v>
      </c>
      <c r="BH2803">
        <v>0</v>
      </c>
    </row>
    <row r="2804" spans="1:60" x14ac:dyDescent="0.3">
      <c r="A2804" s="69" t="s">
        <v>1087</v>
      </c>
      <c r="B2804" s="69" t="s">
        <v>2128</v>
      </c>
      <c r="C2804" s="70"/>
      <c r="D2804" s="71"/>
      <c r="E2804" s="72"/>
      <c r="F2804" s="73"/>
      <c r="G2804" s="70"/>
      <c r="H2804" s="74"/>
      <c r="I2804" s="75"/>
      <c r="J2804" s="75"/>
      <c r="K2804" s="36"/>
      <c r="L2804" s="82"/>
      <c r="M2804" s="82"/>
      <c r="N2804" s="77"/>
      <c r="O2804" s="84" t="s">
        <v>2168</v>
      </c>
      <c r="P2804" s="86">
        <v>43862.554201388892</v>
      </c>
      <c r="Q2804" s="84" t="s">
        <v>2299</v>
      </c>
      <c r="R2804" s="84"/>
      <c r="S2804" s="84"/>
      <c r="T2804" s="84"/>
      <c r="U2804" s="84"/>
      <c r="V2804" s="87" t="s">
        <v>3858</v>
      </c>
      <c r="W2804" s="86">
        <v>43862.554201388892</v>
      </c>
      <c r="X2804" s="90">
        <v>43862</v>
      </c>
      <c r="Y2804" s="92" t="s">
        <v>6104</v>
      </c>
      <c r="Z2804" s="87" t="s">
        <v>9875</v>
      </c>
      <c r="AA2804" s="84"/>
      <c r="AB2804" s="84"/>
      <c r="AC2804" s="92" t="s">
        <v>13754</v>
      </c>
      <c r="AD2804" s="84"/>
      <c r="AE2804" s="84" t="b">
        <v>0</v>
      </c>
      <c r="AF2804" s="84">
        <v>0</v>
      </c>
      <c r="AG2804" s="92" t="s">
        <v>16467</v>
      </c>
      <c r="AH2804" s="84" t="b">
        <v>0</v>
      </c>
      <c r="AI2804" s="84" t="s">
        <v>16520</v>
      </c>
      <c r="AJ2804" s="84"/>
      <c r="AK2804" s="92" t="s">
        <v>16467</v>
      </c>
      <c r="AL2804" s="84" t="b">
        <v>0</v>
      </c>
      <c r="AM2804" s="84">
        <v>118</v>
      </c>
      <c r="AN2804" s="92" t="s">
        <v>16294</v>
      </c>
      <c r="AO2804" s="84" t="s">
        <v>16534</v>
      </c>
      <c r="AP2804" s="84" t="b">
        <v>0</v>
      </c>
      <c r="AQ2804" s="92" t="s">
        <v>16294</v>
      </c>
      <c r="AR2804" s="84" t="s">
        <v>179</v>
      </c>
      <c r="AS2804" s="84">
        <v>0</v>
      </c>
      <c r="AT2804" s="84">
        <v>0</v>
      </c>
      <c r="AU2804" s="84"/>
      <c r="AV2804" s="84"/>
      <c r="AW2804" s="84"/>
      <c r="AX2804" s="84"/>
      <c r="AY2804" s="84"/>
      <c r="AZ2804" s="84"/>
      <c r="BA2804" s="84"/>
      <c r="BB2804" s="84"/>
      <c r="BC2804">
        <v>1</v>
      </c>
      <c r="BD2804">
        <v>0</v>
      </c>
      <c r="BE2804">
        <v>1</v>
      </c>
      <c r="BF2804">
        <v>0</v>
      </c>
      <c r="BG2804">
        <v>0</v>
      </c>
      <c r="BH2804">
        <v>0</v>
      </c>
    </row>
    <row r="2805" spans="1:60" x14ac:dyDescent="0.3">
      <c r="A2805" s="69" t="s">
        <v>1087</v>
      </c>
      <c r="B2805" s="69" t="s">
        <v>2145</v>
      </c>
      <c r="C2805" s="70"/>
      <c r="D2805" s="71"/>
      <c r="E2805" s="72"/>
      <c r="F2805" s="73"/>
      <c r="G2805" s="70"/>
      <c r="H2805" s="74"/>
      <c r="I2805" s="75"/>
      <c r="J2805" s="75"/>
      <c r="K2805" s="36"/>
      <c r="L2805" s="82"/>
      <c r="M2805" s="82"/>
      <c r="N2805" s="77"/>
      <c r="O2805" s="84" t="s">
        <v>2168</v>
      </c>
      <c r="P2805" s="86">
        <v>43862.554201388892</v>
      </c>
      <c r="Q2805" s="84" t="s">
        <v>2299</v>
      </c>
      <c r="R2805" s="84"/>
      <c r="S2805" s="84"/>
      <c r="T2805" s="84"/>
      <c r="U2805" s="84"/>
      <c r="V2805" s="87" t="s">
        <v>3858</v>
      </c>
      <c r="W2805" s="86">
        <v>43862.554201388892</v>
      </c>
      <c r="X2805" s="90">
        <v>43862</v>
      </c>
      <c r="Y2805" s="92" t="s">
        <v>6104</v>
      </c>
      <c r="Z2805" s="87" t="s">
        <v>9875</v>
      </c>
      <c r="AA2805" s="84"/>
      <c r="AB2805" s="84"/>
      <c r="AC2805" s="92" t="s">
        <v>13754</v>
      </c>
      <c r="AD2805" s="84"/>
      <c r="AE2805" s="84" t="b">
        <v>0</v>
      </c>
      <c r="AF2805" s="84">
        <v>0</v>
      </c>
      <c r="AG2805" s="92" t="s">
        <v>16467</v>
      </c>
      <c r="AH2805" s="84" t="b">
        <v>0</v>
      </c>
      <c r="AI2805" s="84" t="s">
        <v>16520</v>
      </c>
      <c r="AJ2805" s="84"/>
      <c r="AK2805" s="92" t="s">
        <v>16467</v>
      </c>
      <c r="AL2805" s="84" t="b">
        <v>0</v>
      </c>
      <c r="AM2805" s="84">
        <v>118</v>
      </c>
      <c r="AN2805" s="92" t="s">
        <v>16294</v>
      </c>
      <c r="AO2805" s="84" t="s">
        <v>16534</v>
      </c>
      <c r="AP2805" s="84" t="b">
        <v>0</v>
      </c>
      <c r="AQ2805" s="92" t="s">
        <v>16294</v>
      </c>
      <c r="AR2805" s="84" t="s">
        <v>179</v>
      </c>
      <c r="AS2805" s="84">
        <v>0</v>
      </c>
      <c r="AT2805" s="84">
        <v>0</v>
      </c>
      <c r="AU2805" s="84"/>
      <c r="AV2805" s="84"/>
      <c r="AW2805" s="84"/>
      <c r="AX2805" s="84"/>
      <c r="AY2805" s="84"/>
      <c r="AZ2805" s="84"/>
      <c r="BA2805" s="84"/>
      <c r="BB2805" s="84"/>
      <c r="BC2805">
        <v>1</v>
      </c>
      <c r="BD2805">
        <v>0</v>
      </c>
      <c r="BE2805">
        <v>1</v>
      </c>
      <c r="BF2805">
        <v>0</v>
      </c>
      <c r="BG2805">
        <v>0</v>
      </c>
      <c r="BH2805">
        <v>0</v>
      </c>
    </row>
    <row r="2806" spans="1:60" x14ac:dyDescent="0.3">
      <c r="A2806" s="69" t="s">
        <v>1102</v>
      </c>
      <c r="B2806" s="69" t="s">
        <v>2118</v>
      </c>
      <c r="C2806" s="70"/>
      <c r="D2806" s="71"/>
      <c r="E2806" s="72"/>
      <c r="F2806" s="73"/>
      <c r="G2806" s="70"/>
      <c r="H2806" s="74"/>
      <c r="I2806" s="75"/>
      <c r="J2806" s="75"/>
      <c r="K2806" s="36"/>
      <c r="L2806" s="82"/>
      <c r="M2806" s="82"/>
      <c r="N2806" s="77"/>
      <c r="O2806" s="84" t="s">
        <v>2169</v>
      </c>
      <c r="P2806" s="86">
        <v>43862.554675925923</v>
      </c>
      <c r="Q2806" s="84" t="s">
        <v>2406</v>
      </c>
      <c r="R2806" s="84"/>
      <c r="S2806" s="84"/>
      <c r="T2806" s="84" t="s">
        <v>2883</v>
      </c>
      <c r="U2806" s="84"/>
      <c r="V2806" s="87" t="s">
        <v>3871</v>
      </c>
      <c r="W2806" s="86">
        <v>43862.554675925923</v>
      </c>
      <c r="X2806" s="90">
        <v>43862</v>
      </c>
      <c r="Y2806" s="92" t="s">
        <v>6151</v>
      </c>
      <c r="Z2806" s="87" t="s">
        <v>9921</v>
      </c>
      <c r="AA2806" s="84"/>
      <c r="AB2806" s="84"/>
      <c r="AC2806" s="92" t="s">
        <v>13800</v>
      </c>
      <c r="AD2806" s="84"/>
      <c r="AE2806" s="84" t="b">
        <v>0</v>
      </c>
      <c r="AF2806" s="84">
        <v>0</v>
      </c>
      <c r="AG2806" s="92" t="s">
        <v>16467</v>
      </c>
      <c r="AH2806" s="84" t="b">
        <v>0</v>
      </c>
      <c r="AI2806" s="84" t="s">
        <v>16520</v>
      </c>
      <c r="AJ2806" s="84"/>
      <c r="AK2806" s="92" t="s">
        <v>16467</v>
      </c>
      <c r="AL2806" s="84" t="b">
        <v>0</v>
      </c>
      <c r="AM2806" s="84">
        <v>44</v>
      </c>
      <c r="AN2806" s="92" t="s">
        <v>16410</v>
      </c>
      <c r="AO2806" s="84" t="s">
        <v>16534</v>
      </c>
      <c r="AP2806" s="84" t="b">
        <v>0</v>
      </c>
      <c r="AQ2806" s="92" t="s">
        <v>16410</v>
      </c>
      <c r="AR2806" s="84" t="s">
        <v>179</v>
      </c>
      <c r="AS2806" s="84">
        <v>0</v>
      </c>
      <c r="AT2806" s="84">
        <v>0</v>
      </c>
      <c r="AU2806" s="84"/>
      <c r="AV2806" s="84"/>
      <c r="AW2806" s="84"/>
      <c r="AX2806" s="84"/>
      <c r="AY2806" s="84"/>
      <c r="AZ2806" s="84"/>
      <c r="BA2806" s="84"/>
      <c r="BB2806" s="84"/>
      <c r="BC2806">
        <v>3</v>
      </c>
      <c r="BD2806">
        <v>0</v>
      </c>
      <c r="BE2806">
        <v>0</v>
      </c>
      <c r="BF2806">
        <v>0</v>
      </c>
      <c r="BG2806">
        <v>3</v>
      </c>
      <c r="BH2806">
        <v>0</v>
      </c>
    </row>
    <row r="2807" spans="1:60" x14ac:dyDescent="0.3">
      <c r="A2807" s="69" t="s">
        <v>1088</v>
      </c>
      <c r="B2807" s="69" t="s">
        <v>1735</v>
      </c>
      <c r="C2807" s="70"/>
      <c r="D2807" s="71"/>
      <c r="E2807" s="72"/>
      <c r="F2807" s="73"/>
      <c r="G2807" s="70"/>
      <c r="H2807" s="74"/>
      <c r="I2807" s="75"/>
      <c r="J2807" s="75"/>
      <c r="K2807" s="36"/>
      <c r="L2807" s="82"/>
      <c r="M2807" s="82"/>
      <c r="N2807" s="77"/>
      <c r="O2807" s="84" t="s">
        <v>2169</v>
      </c>
      <c r="P2807" s="86">
        <v>43862.5547337963</v>
      </c>
      <c r="Q2807" s="84" t="s">
        <v>2393</v>
      </c>
      <c r="R2807" s="84"/>
      <c r="S2807" s="84"/>
      <c r="T2807" s="84"/>
      <c r="U2807" s="84"/>
      <c r="V2807" s="87" t="s">
        <v>3859</v>
      </c>
      <c r="W2807" s="86">
        <v>43862.5547337963</v>
      </c>
      <c r="X2807" s="90">
        <v>43862</v>
      </c>
      <c r="Y2807" s="92" t="s">
        <v>6105</v>
      </c>
      <c r="Z2807" s="87" t="s">
        <v>9876</v>
      </c>
      <c r="AA2807" s="84"/>
      <c r="AB2807" s="84"/>
      <c r="AC2807" s="92" t="s">
        <v>13755</v>
      </c>
      <c r="AD2807" s="84"/>
      <c r="AE2807" s="84" t="b">
        <v>0</v>
      </c>
      <c r="AF2807" s="84">
        <v>0</v>
      </c>
      <c r="AG2807" s="92" t="s">
        <v>16467</v>
      </c>
      <c r="AH2807" s="84" t="b">
        <v>0</v>
      </c>
      <c r="AI2807" s="84" t="s">
        <v>16522</v>
      </c>
      <c r="AJ2807" s="84"/>
      <c r="AK2807" s="92" t="s">
        <v>16467</v>
      </c>
      <c r="AL2807" s="84" t="b">
        <v>0</v>
      </c>
      <c r="AM2807" s="84">
        <v>42</v>
      </c>
      <c r="AN2807" s="92" t="s">
        <v>15177</v>
      </c>
      <c r="AO2807" s="84" t="s">
        <v>16537</v>
      </c>
      <c r="AP2807" s="84" t="b">
        <v>0</v>
      </c>
      <c r="AQ2807" s="92" t="s">
        <v>15177</v>
      </c>
      <c r="AR2807" s="84" t="s">
        <v>179</v>
      </c>
      <c r="AS2807" s="84">
        <v>0</v>
      </c>
      <c r="AT2807" s="84">
        <v>0</v>
      </c>
      <c r="AU2807" s="84"/>
      <c r="AV2807" s="84"/>
      <c r="AW2807" s="84"/>
      <c r="AX2807" s="84"/>
      <c r="AY2807" s="84"/>
      <c r="AZ2807" s="84"/>
      <c r="BA2807" s="84"/>
      <c r="BB2807" s="84"/>
      <c r="BC2807">
        <v>1</v>
      </c>
      <c r="BD2807">
        <v>0</v>
      </c>
      <c r="BE2807">
        <v>0</v>
      </c>
      <c r="BF2807">
        <v>0</v>
      </c>
      <c r="BG2807">
        <v>1</v>
      </c>
      <c r="BH2807">
        <v>0</v>
      </c>
    </row>
    <row r="2808" spans="1:60" x14ac:dyDescent="0.3">
      <c r="A2808" s="69" t="s">
        <v>1567</v>
      </c>
      <c r="B2808" s="69" t="s">
        <v>2128</v>
      </c>
      <c r="C2808" s="70"/>
      <c r="D2808" s="71"/>
      <c r="E2808" s="72"/>
      <c r="F2808" s="73"/>
      <c r="G2808" s="70"/>
      <c r="H2808" s="74"/>
      <c r="I2808" s="75"/>
      <c r="J2808" s="75"/>
      <c r="K2808" s="36"/>
      <c r="L2808" s="82"/>
      <c r="M2808" s="82"/>
      <c r="N2808" s="77"/>
      <c r="O2808" s="84" t="s">
        <v>2168</v>
      </c>
      <c r="P2808" s="86">
        <v>43862.555439814816</v>
      </c>
      <c r="Q2808" s="84" t="s">
        <v>2574</v>
      </c>
      <c r="R2808" s="84"/>
      <c r="S2808" s="84"/>
      <c r="T2808" s="84"/>
      <c r="U2808" s="84"/>
      <c r="V2808" s="87" t="s">
        <v>4298</v>
      </c>
      <c r="W2808" s="86">
        <v>43862.555439814816</v>
      </c>
      <c r="X2808" s="90">
        <v>43862</v>
      </c>
      <c r="Y2808" s="92" t="s">
        <v>7129</v>
      </c>
      <c r="Z2808" s="87" t="s">
        <v>10918</v>
      </c>
      <c r="AA2808" s="84"/>
      <c r="AB2808" s="84"/>
      <c r="AC2808" s="92" t="s">
        <v>14804</v>
      </c>
      <c r="AD2808" s="84"/>
      <c r="AE2808" s="84" t="b">
        <v>0</v>
      </c>
      <c r="AF2808" s="84">
        <v>0</v>
      </c>
      <c r="AG2808" s="92" t="s">
        <v>16467</v>
      </c>
      <c r="AH2808" s="84" t="b">
        <v>0</v>
      </c>
      <c r="AI2808" s="84" t="s">
        <v>16521</v>
      </c>
      <c r="AJ2808" s="84"/>
      <c r="AK2808" s="92" t="s">
        <v>16467</v>
      </c>
      <c r="AL2808" s="84" t="b">
        <v>0</v>
      </c>
      <c r="AM2808" s="84">
        <v>2</v>
      </c>
      <c r="AN2808" s="92" t="s">
        <v>14218</v>
      </c>
      <c r="AO2808" s="84" t="s">
        <v>16534</v>
      </c>
      <c r="AP2808" s="84" t="b">
        <v>0</v>
      </c>
      <c r="AQ2808" s="92" t="s">
        <v>14218</v>
      </c>
      <c r="AR2808" s="84" t="s">
        <v>179</v>
      </c>
      <c r="AS2808" s="84">
        <v>0</v>
      </c>
      <c r="AT2808" s="84">
        <v>0</v>
      </c>
      <c r="AU2808" s="84"/>
      <c r="AV2808" s="84"/>
      <c r="AW2808" s="84"/>
      <c r="AX2808" s="84"/>
      <c r="AY2808" s="84"/>
      <c r="AZ2808" s="84"/>
      <c r="BA2808" s="84"/>
      <c r="BB2808" s="84"/>
      <c r="BC2808">
        <v>2</v>
      </c>
      <c r="BD2808">
        <v>0</v>
      </c>
      <c r="BE2808">
        <v>2</v>
      </c>
      <c r="BF2808">
        <v>0</v>
      </c>
      <c r="BG2808">
        <v>0</v>
      </c>
      <c r="BH2808">
        <v>0</v>
      </c>
    </row>
    <row r="2809" spans="1:60" x14ac:dyDescent="0.3">
      <c r="A2809" s="69" t="s">
        <v>1567</v>
      </c>
      <c r="B2809" s="69" t="s">
        <v>2148</v>
      </c>
      <c r="C2809" s="70"/>
      <c r="D2809" s="71"/>
      <c r="E2809" s="72"/>
      <c r="F2809" s="73"/>
      <c r="G2809" s="70"/>
      <c r="H2809" s="74"/>
      <c r="I2809" s="75"/>
      <c r="J2809" s="75"/>
      <c r="K2809" s="36"/>
      <c r="L2809" s="82"/>
      <c r="M2809" s="82"/>
      <c r="N2809" s="77"/>
      <c r="O2809" s="84" t="s">
        <v>2168</v>
      </c>
      <c r="P2809" s="86">
        <v>43862.555439814816</v>
      </c>
      <c r="Q2809" s="84" t="s">
        <v>2574</v>
      </c>
      <c r="R2809" s="84"/>
      <c r="S2809" s="84"/>
      <c r="T2809" s="84"/>
      <c r="U2809" s="84"/>
      <c r="V2809" s="87" t="s">
        <v>4298</v>
      </c>
      <c r="W2809" s="86">
        <v>43862.555439814816</v>
      </c>
      <c r="X2809" s="90">
        <v>43862</v>
      </c>
      <c r="Y2809" s="92" t="s">
        <v>7129</v>
      </c>
      <c r="Z2809" s="87" t="s">
        <v>10918</v>
      </c>
      <c r="AA2809" s="84"/>
      <c r="AB2809" s="84"/>
      <c r="AC2809" s="92" t="s">
        <v>14804</v>
      </c>
      <c r="AD2809" s="84"/>
      <c r="AE2809" s="84" t="b">
        <v>0</v>
      </c>
      <c r="AF2809" s="84">
        <v>0</v>
      </c>
      <c r="AG2809" s="92" t="s">
        <v>16467</v>
      </c>
      <c r="AH2809" s="84" t="b">
        <v>0</v>
      </c>
      <c r="AI2809" s="84" t="s">
        <v>16521</v>
      </c>
      <c r="AJ2809" s="84"/>
      <c r="AK2809" s="92" t="s">
        <v>16467</v>
      </c>
      <c r="AL2809" s="84" t="b">
        <v>0</v>
      </c>
      <c r="AM2809" s="84">
        <v>2</v>
      </c>
      <c r="AN2809" s="92" t="s">
        <v>14218</v>
      </c>
      <c r="AO2809" s="84" t="s">
        <v>16534</v>
      </c>
      <c r="AP2809" s="84" t="b">
        <v>0</v>
      </c>
      <c r="AQ2809" s="92" t="s">
        <v>14218</v>
      </c>
      <c r="AR2809" s="84" t="s">
        <v>179</v>
      </c>
      <c r="AS2809" s="84">
        <v>0</v>
      </c>
      <c r="AT2809" s="84">
        <v>0</v>
      </c>
      <c r="AU2809" s="84"/>
      <c r="AV2809" s="84"/>
      <c r="AW2809" s="84"/>
      <c r="AX2809" s="84"/>
      <c r="AY2809" s="84"/>
      <c r="AZ2809" s="84"/>
      <c r="BA2809" s="84"/>
      <c r="BB2809" s="84"/>
      <c r="BC2809">
        <v>1</v>
      </c>
      <c r="BD2809">
        <v>0</v>
      </c>
      <c r="BE2809">
        <v>1</v>
      </c>
      <c r="BF2809">
        <v>0</v>
      </c>
      <c r="BG2809">
        <v>0</v>
      </c>
      <c r="BH2809">
        <v>0</v>
      </c>
    </row>
    <row r="2810" spans="1:60" x14ac:dyDescent="0.3">
      <c r="A2810" s="69" t="s">
        <v>1567</v>
      </c>
      <c r="B2810" s="69" t="s">
        <v>2163</v>
      </c>
      <c r="C2810" s="70"/>
      <c r="D2810" s="71"/>
      <c r="E2810" s="72"/>
      <c r="F2810" s="73"/>
      <c r="G2810" s="70"/>
      <c r="H2810" s="74"/>
      <c r="I2810" s="75"/>
      <c r="J2810" s="75"/>
      <c r="K2810" s="36"/>
      <c r="L2810" s="82"/>
      <c r="M2810" s="82"/>
      <c r="N2810" s="77"/>
      <c r="O2810" s="84" t="s">
        <v>2171</v>
      </c>
      <c r="P2810" s="86">
        <v>43862.555439814816</v>
      </c>
      <c r="Q2810" s="84" t="s">
        <v>2574</v>
      </c>
      <c r="R2810" s="84"/>
      <c r="S2810" s="84"/>
      <c r="T2810" s="84"/>
      <c r="U2810" s="84"/>
      <c r="V2810" s="87" t="s">
        <v>4298</v>
      </c>
      <c r="W2810" s="86">
        <v>43862.555439814816</v>
      </c>
      <c r="X2810" s="90">
        <v>43862</v>
      </c>
      <c r="Y2810" s="92" t="s">
        <v>7129</v>
      </c>
      <c r="Z2810" s="87" t="s">
        <v>10918</v>
      </c>
      <c r="AA2810" s="84"/>
      <c r="AB2810" s="84"/>
      <c r="AC2810" s="92" t="s">
        <v>14804</v>
      </c>
      <c r="AD2810" s="84"/>
      <c r="AE2810" s="84" t="b">
        <v>0</v>
      </c>
      <c r="AF2810" s="84">
        <v>0</v>
      </c>
      <c r="AG2810" s="92" t="s">
        <v>16467</v>
      </c>
      <c r="AH2810" s="84" t="b">
        <v>0</v>
      </c>
      <c r="AI2810" s="84" t="s">
        <v>16521</v>
      </c>
      <c r="AJ2810" s="84"/>
      <c r="AK2810" s="92" t="s">
        <v>16467</v>
      </c>
      <c r="AL2810" s="84" t="b">
        <v>0</v>
      </c>
      <c r="AM2810" s="84">
        <v>2</v>
      </c>
      <c r="AN2810" s="92" t="s">
        <v>14218</v>
      </c>
      <c r="AO2810" s="84" t="s">
        <v>16534</v>
      </c>
      <c r="AP2810" s="84" t="b">
        <v>0</v>
      </c>
      <c r="AQ2810" s="92" t="s">
        <v>14218</v>
      </c>
      <c r="AR2810" s="84" t="s">
        <v>179</v>
      </c>
      <c r="AS2810" s="84">
        <v>0</v>
      </c>
      <c r="AT2810" s="84">
        <v>0</v>
      </c>
      <c r="AU2810" s="84"/>
      <c r="AV2810" s="84"/>
      <c r="AW2810" s="84"/>
      <c r="AX2810" s="84"/>
      <c r="AY2810" s="84"/>
      <c r="AZ2810" s="84"/>
      <c r="BA2810" s="84"/>
      <c r="BB2810" s="84"/>
      <c r="BC2810">
        <v>1</v>
      </c>
      <c r="BD2810">
        <v>0</v>
      </c>
      <c r="BE2810">
        <v>0</v>
      </c>
      <c r="BF2810">
        <v>0</v>
      </c>
      <c r="BG2810">
        <v>0</v>
      </c>
      <c r="BH2810">
        <v>1</v>
      </c>
    </row>
    <row r="2811" spans="1:60" x14ac:dyDescent="0.3">
      <c r="A2811" s="69" t="s">
        <v>1101</v>
      </c>
      <c r="B2811" s="69" t="s">
        <v>2104</v>
      </c>
      <c r="C2811" s="70"/>
      <c r="D2811" s="71"/>
      <c r="E2811" s="72"/>
      <c r="F2811" s="73"/>
      <c r="G2811" s="70"/>
      <c r="H2811" s="74"/>
      <c r="I2811" s="75"/>
      <c r="J2811" s="75"/>
      <c r="K2811" s="36"/>
      <c r="L2811" s="82"/>
      <c r="M2811" s="82"/>
      <c r="N2811" s="77"/>
      <c r="O2811" s="84" t="s">
        <v>2169</v>
      </c>
      <c r="P2811" s="86">
        <v>43862.557766203703</v>
      </c>
      <c r="Q2811" s="84" t="s">
        <v>2409</v>
      </c>
      <c r="R2811" s="84"/>
      <c r="S2811" s="84"/>
      <c r="T2811" s="84" t="s">
        <v>2883</v>
      </c>
      <c r="U2811" s="84"/>
      <c r="V2811" s="87" t="s">
        <v>3870</v>
      </c>
      <c r="W2811" s="86">
        <v>43862.557766203703</v>
      </c>
      <c r="X2811" s="90">
        <v>43862</v>
      </c>
      <c r="Y2811" s="92" t="s">
        <v>6145</v>
      </c>
      <c r="Z2811" s="87" t="s">
        <v>9915</v>
      </c>
      <c r="AA2811" s="84"/>
      <c r="AB2811" s="84"/>
      <c r="AC2811" s="92" t="s">
        <v>13794</v>
      </c>
      <c r="AD2811" s="84"/>
      <c r="AE2811" s="84" t="b">
        <v>0</v>
      </c>
      <c r="AF2811" s="84">
        <v>0</v>
      </c>
      <c r="AG2811" s="92" t="s">
        <v>16467</v>
      </c>
      <c r="AH2811" s="84" t="b">
        <v>0</v>
      </c>
      <c r="AI2811" s="84" t="s">
        <v>16520</v>
      </c>
      <c r="AJ2811" s="84"/>
      <c r="AK2811" s="92" t="s">
        <v>16467</v>
      </c>
      <c r="AL2811" s="84" t="b">
        <v>0</v>
      </c>
      <c r="AM2811" s="84">
        <v>6</v>
      </c>
      <c r="AN2811" s="92" t="s">
        <v>16319</v>
      </c>
      <c r="AO2811" s="84" t="s">
        <v>16535</v>
      </c>
      <c r="AP2811" s="84" t="b">
        <v>0</v>
      </c>
      <c r="AQ2811" s="92" t="s">
        <v>16319</v>
      </c>
      <c r="AR2811" s="84" t="s">
        <v>179</v>
      </c>
      <c r="AS2811" s="84">
        <v>0</v>
      </c>
      <c r="AT2811" s="84">
        <v>0</v>
      </c>
      <c r="AU2811" s="84"/>
      <c r="AV2811" s="84"/>
      <c r="AW2811" s="84"/>
      <c r="AX2811" s="84"/>
      <c r="AY2811" s="84"/>
      <c r="AZ2811" s="84"/>
      <c r="BA2811" s="84"/>
      <c r="BB2811" s="84"/>
      <c r="BC2811">
        <v>1</v>
      </c>
      <c r="BD2811">
        <v>0</v>
      </c>
      <c r="BE2811">
        <v>0</v>
      </c>
      <c r="BF2811">
        <v>0</v>
      </c>
      <c r="BG2811">
        <v>1</v>
      </c>
      <c r="BH2811">
        <v>0</v>
      </c>
    </row>
    <row r="2812" spans="1:60" x14ac:dyDescent="0.3">
      <c r="A2812" s="69" t="s">
        <v>1101</v>
      </c>
      <c r="B2812" s="69" t="s">
        <v>1506</v>
      </c>
      <c r="C2812" s="70"/>
      <c r="D2812" s="71"/>
      <c r="E2812" s="72"/>
      <c r="F2812" s="73"/>
      <c r="G2812" s="70"/>
      <c r="H2812" s="74"/>
      <c r="I2812" s="75"/>
      <c r="J2812" s="75"/>
      <c r="K2812" s="36"/>
      <c r="L2812" s="82"/>
      <c r="M2812" s="82"/>
      <c r="N2812" s="77"/>
      <c r="O2812" s="84" t="s">
        <v>2169</v>
      </c>
      <c r="P2812" s="86">
        <v>43862.558842592596</v>
      </c>
      <c r="Q2812" s="84" t="s">
        <v>2408</v>
      </c>
      <c r="R2812" s="84"/>
      <c r="S2812" s="84"/>
      <c r="T2812" s="84"/>
      <c r="U2812" s="84"/>
      <c r="V2812" s="87" t="s">
        <v>3870</v>
      </c>
      <c r="W2812" s="86">
        <v>43862.558842592596</v>
      </c>
      <c r="X2812" s="90">
        <v>43862</v>
      </c>
      <c r="Y2812" s="92" t="s">
        <v>6146</v>
      </c>
      <c r="Z2812" s="87" t="s">
        <v>9916</v>
      </c>
      <c r="AA2812" s="84"/>
      <c r="AB2812" s="84"/>
      <c r="AC2812" s="92" t="s">
        <v>13795</v>
      </c>
      <c r="AD2812" s="84"/>
      <c r="AE2812" s="84" t="b">
        <v>0</v>
      </c>
      <c r="AF2812" s="84">
        <v>0</v>
      </c>
      <c r="AG2812" s="92" t="s">
        <v>16467</v>
      </c>
      <c r="AH2812" s="84" t="b">
        <v>0</v>
      </c>
      <c r="AI2812" s="84" t="s">
        <v>16520</v>
      </c>
      <c r="AJ2812" s="84"/>
      <c r="AK2812" s="92" t="s">
        <v>16467</v>
      </c>
      <c r="AL2812" s="84" t="b">
        <v>0</v>
      </c>
      <c r="AM2812" s="84">
        <v>6</v>
      </c>
      <c r="AN2812" s="92" t="s">
        <v>14596</v>
      </c>
      <c r="AO2812" s="84" t="s">
        <v>16535</v>
      </c>
      <c r="AP2812" s="84" t="b">
        <v>0</v>
      </c>
      <c r="AQ2812" s="92" t="s">
        <v>14596</v>
      </c>
      <c r="AR2812" s="84" t="s">
        <v>179</v>
      </c>
      <c r="AS2812" s="84">
        <v>0</v>
      </c>
      <c r="AT2812" s="84">
        <v>0</v>
      </c>
      <c r="AU2812" s="84"/>
      <c r="AV2812" s="84"/>
      <c r="AW2812" s="84"/>
      <c r="AX2812" s="84"/>
      <c r="AY2812" s="84"/>
      <c r="AZ2812" s="84"/>
      <c r="BA2812" s="84"/>
      <c r="BB2812" s="84"/>
      <c r="BC2812">
        <v>1</v>
      </c>
      <c r="BD2812">
        <v>0</v>
      </c>
      <c r="BE2812">
        <v>0</v>
      </c>
      <c r="BF2812">
        <v>0</v>
      </c>
      <c r="BG2812">
        <v>1</v>
      </c>
      <c r="BH2812">
        <v>0</v>
      </c>
    </row>
    <row r="2813" spans="1:60" x14ac:dyDescent="0.3">
      <c r="A2813" s="69" t="s">
        <v>1089</v>
      </c>
      <c r="B2813" s="69" t="s">
        <v>2074</v>
      </c>
      <c r="C2813" s="70"/>
      <c r="D2813" s="71"/>
      <c r="E2813" s="72"/>
      <c r="F2813" s="73"/>
      <c r="G2813" s="70"/>
      <c r="H2813" s="74"/>
      <c r="I2813" s="75"/>
      <c r="J2813" s="75"/>
      <c r="K2813" s="36"/>
      <c r="L2813" s="82"/>
      <c r="M2813" s="82"/>
      <c r="N2813" s="77"/>
      <c r="O2813" s="84" t="s">
        <v>2169</v>
      </c>
      <c r="P2813" s="86">
        <v>43862.559363425928</v>
      </c>
      <c r="Q2813" s="84" t="s">
        <v>2474</v>
      </c>
      <c r="R2813" s="84"/>
      <c r="S2813" s="84"/>
      <c r="T2813" s="84" t="s">
        <v>2883</v>
      </c>
      <c r="U2813" s="84"/>
      <c r="V2813" s="87" t="s">
        <v>3860</v>
      </c>
      <c r="W2813" s="86">
        <v>43862.559363425928</v>
      </c>
      <c r="X2813" s="90">
        <v>43862</v>
      </c>
      <c r="Y2813" s="92" t="s">
        <v>6106</v>
      </c>
      <c r="Z2813" s="87" t="s">
        <v>9877</v>
      </c>
      <c r="AA2813" s="84"/>
      <c r="AB2813" s="84"/>
      <c r="AC2813" s="92" t="s">
        <v>13756</v>
      </c>
      <c r="AD2813" s="84"/>
      <c r="AE2813" s="84" t="b">
        <v>0</v>
      </c>
      <c r="AF2813" s="84">
        <v>0</v>
      </c>
      <c r="AG2813" s="92" t="s">
        <v>16467</v>
      </c>
      <c r="AH2813" s="84" t="b">
        <v>0</v>
      </c>
      <c r="AI2813" s="84" t="s">
        <v>16520</v>
      </c>
      <c r="AJ2813" s="84"/>
      <c r="AK2813" s="92" t="s">
        <v>16467</v>
      </c>
      <c r="AL2813" s="84" t="b">
        <v>0</v>
      </c>
      <c r="AM2813" s="84">
        <v>60</v>
      </c>
      <c r="AN2813" s="92" t="s">
        <v>16232</v>
      </c>
      <c r="AO2813" s="84" t="s">
        <v>16534</v>
      </c>
      <c r="AP2813" s="84" t="b">
        <v>0</v>
      </c>
      <c r="AQ2813" s="92" t="s">
        <v>16232</v>
      </c>
      <c r="AR2813" s="84" t="s">
        <v>179</v>
      </c>
      <c r="AS2813" s="84">
        <v>0</v>
      </c>
      <c r="AT2813" s="84">
        <v>0</v>
      </c>
      <c r="AU2813" s="84"/>
      <c r="AV2813" s="84"/>
      <c r="AW2813" s="84"/>
      <c r="AX2813" s="84"/>
      <c r="AY2813" s="84"/>
      <c r="AZ2813" s="84"/>
      <c r="BA2813" s="84"/>
      <c r="BB2813" s="84"/>
      <c r="BC2813">
        <v>1</v>
      </c>
      <c r="BD2813">
        <v>0</v>
      </c>
      <c r="BE2813">
        <v>0</v>
      </c>
      <c r="BF2813">
        <v>0</v>
      </c>
      <c r="BG2813">
        <v>1</v>
      </c>
      <c r="BH2813">
        <v>0</v>
      </c>
    </row>
    <row r="2814" spans="1:60" x14ac:dyDescent="0.3">
      <c r="A2814" s="69" t="s">
        <v>1101</v>
      </c>
      <c r="B2814" s="69" t="s">
        <v>1445</v>
      </c>
      <c r="C2814" s="70"/>
      <c r="D2814" s="71"/>
      <c r="E2814" s="72"/>
      <c r="F2814" s="73"/>
      <c r="G2814" s="70"/>
      <c r="H2814" s="74"/>
      <c r="I2814" s="75"/>
      <c r="J2814" s="75"/>
      <c r="K2814" s="36"/>
      <c r="L2814" s="82"/>
      <c r="M2814" s="82"/>
      <c r="N2814" s="77"/>
      <c r="O2814" s="84" t="s">
        <v>2169</v>
      </c>
      <c r="P2814" s="86">
        <v>43862.55945601852</v>
      </c>
      <c r="Q2814" s="84" t="s">
        <v>2267</v>
      </c>
      <c r="R2814" s="84"/>
      <c r="S2814" s="84"/>
      <c r="T2814" s="84"/>
      <c r="U2814" s="84"/>
      <c r="V2814" s="87" t="s">
        <v>3870</v>
      </c>
      <c r="W2814" s="86">
        <v>43862.55945601852</v>
      </c>
      <c r="X2814" s="90">
        <v>43862</v>
      </c>
      <c r="Y2814" s="92" t="s">
        <v>6147</v>
      </c>
      <c r="Z2814" s="87" t="s">
        <v>9917</v>
      </c>
      <c r="AA2814" s="84"/>
      <c r="AB2814" s="84"/>
      <c r="AC2814" s="92" t="s">
        <v>13796</v>
      </c>
      <c r="AD2814" s="84"/>
      <c r="AE2814" s="84" t="b">
        <v>0</v>
      </c>
      <c r="AF2814" s="84">
        <v>0</v>
      </c>
      <c r="AG2814" s="92" t="s">
        <v>16467</v>
      </c>
      <c r="AH2814" s="84" t="b">
        <v>0</v>
      </c>
      <c r="AI2814" s="84" t="s">
        <v>16520</v>
      </c>
      <c r="AJ2814" s="84"/>
      <c r="AK2814" s="92" t="s">
        <v>16467</v>
      </c>
      <c r="AL2814" s="84" t="b">
        <v>0</v>
      </c>
      <c r="AM2814" s="84">
        <v>24</v>
      </c>
      <c r="AN2814" s="92" t="s">
        <v>14417</v>
      </c>
      <c r="AO2814" s="84" t="s">
        <v>16535</v>
      </c>
      <c r="AP2814" s="84" t="b">
        <v>0</v>
      </c>
      <c r="AQ2814" s="92" t="s">
        <v>14417</v>
      </c>
      <c r="AR2814" s="84" t="s">
        <v>179</v>
      </c>
      <c r="AS2814" s="84">
        <v>0</v>
      </c>
      <c r="AT2814" s="84">
        <v>0</v>
      </c>
      <c r="AU2814" s="84"/>
      <c r="AV2814" s="84"/>
      <c r="AW2814" s="84"/>
      <c r="AX2814" s="84"/>
      <c r="AY2814" s="84"/>
      <c r="AZ2814" s="84"/>
      <c r="BA2814" s="84"/>
      <c r="BB2814" s="84"/>
      <c r="BC2814">
        <v>1</v>
      </c>
      <c r="BD2814">
        <v>0</v>
      </c>
      <c r="BE2814">
        <v>0</v>
      </c>
      <c r="BF2814">
        <v>0</v>
      </c>
      <c r="BG2814">
        <v>1</v>
      </c>
      <c r="BH2814">
        <v>0</v>
      </c>
    </row>
    <row r="2815" spans="1:60" x14ac:dyDescent="0.3">
      <c r="A2815" s="69" t="s">
        <v>1606</v>
      </c>
      <c r="B2815" s="69" t="s">
        <v>2018</v>
      </c>
      <c r="C2815" s="70"/>
      <c r="D2815" s="71"/>
      <c r="E2815" s="72"/>
      <c r="F2815" s="73"/>
      <c r="G2815" s="70"/>
      <c r="H2815" s="74"/>
      <c r="I2815" s="75"/>
      <c r="J2815" s="75"/>
      <c r="K2815" s="36"/>
      <c r="L2815" s="82"/>
      <c r="M2815" s="82"/>
      <c r="N2815" s="77"/>
      <c r="O2815" s="84" t="s">
        <v>2169</v>
      </c>
      <c r="P2815" s="86">
        <v>43862.559479166666</v>
      </c>
      <c r="Q2815" s="84" t="s">
        <v>2353</v>
      </c>
      <c r="R2815" s="84"/>
      <c r="S2815" s="84"/>
      <c r="T2815" s="84" t="s">
        <v>2883</v>
      </c>
      <c r="U2815" s="84"/>
      <c r="V2815" s="87" t="s">
        <v>4335</v>
      </c>
      <c r="W2815" s="86">
        <v>43862.559479166666</v>
      </c>
      <c r="X2815" s="90">
        <v>43862</v>
      </c>
      <c r="Y2815" s="92" t="s">
        <v>7201</v>
      </c>
      <c r="Z2815" s="87" t="s">
        <v>10995</v>
      </c>
      <c r="AA2815" s="84"/>
      <c r="AB2815" s="84"/>
      <c r="AC2815" s="92" t="s">
        <v>14881</v>
      </c>
      <c r="AD2815" s="84"/>
      <c r="AE2815" s="84" t="b">
        <v>0</v>
      </c>
      <c r="AF2815" s="84">
        <v>0</v>
      </c>
      <c r="AG2815" s="92" t="s">
        <v>16467</v>
      </c>
      <c r="AH2815" s="84" t="b">
        <v>0</v>
      </c>
      <c r="AI2815" s="84" t="s">
        <v>16520</v>
      </c>
      <c r="AJ2815" s="84"/>
      <c r="AK2815" s="92" t="s">
        <v>16467</v>
      </c>
      <c r="AL2815" s="84" t="b">
        <v>0</v>
      </c>
      <c r="AM2815" s="84">
        <v>17</v>
      </c>
      <c r="AN2815" s="92" t="s">
        <v>16049</v>
      </c>
      <c r="AO2815" s="84" t="s">
        <v>16535</v>
      </c>
      <c r="AP2815" s="84" t="b">
        <v>0</v>
      </c>
      <c r="AQ2815" s="92" t="s">
        <v>16049</v>
      </c>
      <c r="AR2815" s="84" t="s">
        <v>179</v>
      </c>
      <c r="AS2815" s="84">
        <v>0</v>
      </c>
      <c r="AT2815" s="84">
        <v>0</v>
      </c>
      <c r="AU2815" s="84"/>
      <c r="AV2815" s="84"/>
      <c r="AW2815" s="84"/>
      <c r="AX2815" s="84"/>
      <c r="AY2815" s="84"/>
      <c r="AZ2815" s="84"/>
      <c r="BA2815" s="84"/>
      <c r="BB2815" s="84"/>
      <c r="BC2815">
        <v>1</v>
      </c>
      <c r="BD2815">
        <v>0</v>
      </c>
      <c r="BE2815">
        <v>0</v>
      </c>
      <c r="BF2815">
        <v>0</v>
      </c>
      <c r="BG2815">
        <v>1</v>
      </c>
      <c r="BH2815">
        <v>0</v>
      </c>
    </row>
    <row r="2816" spans="1:60" x14ac:dyDescent="0.3">
      <c r="A2816" s="69" t="s">
        <v>1189</v>
      </c>
      <c r="B2816" s="69" t="s">
        <v>1189</v>
      </c>
      <c r="C2816" s="70"/>
      <c r="D2816" s="71"/>
      <c r="E2816" s="72"/>
      <c r="F2816" s="73"/>
      <c r="G2816" s="70"/>
      <c r="H2816" s="74"/>
      <c r="I2816" s="75"/>
      <c r="J2816" s="75"/>
      <c r="K2816" s="36"/>
      <c r="L2816" s="82"/>
      <c r="M2816" s="82"/>
      <c r="N2816" s="77"/>
      <c r="O2816" s="84" t="s">
        <v>179</v>
      </c>
      <c r="P2816" s="86">
        <v>43862.560497685183</v>
      </c>
      <c r="Q2816" s="84" t="s">
        <v>2523</v>
      </c>
      <c r="R2816" s="84"/>
      <c r="S2816" s="84"/>
      <c r="T2816" s="84" t="s">
        <v>2883</v>
      </c>
      <c r="U2816" s="84"/>
      <c r="V2816" s="87" t="s">
        <v>3062</v>
      </c>
      <c r="W2816" s="86">
        <v>43862.560497685183</v>
      </c>
      <c r="X2816" s="90">
        <v>43862</v>
      </c>
      <c r="Y2816" s="92" t="s">
        <v>6295</v>
      </c>
      <c r="Z2816" s="87" t="s">
        <v>10068</v>
      </c>
      <c r="AA2816" s="84"/>
      <c r="AB2816" s="84"/>
      <c r="AC2816" s="92" t="s">
        <v>13947</v>
      </c>
      <c r="AD2816" s="84"/>
      <c r="AE2816" s="84" t="b">
        <v>0</v>
      </c>
      <c r="AF2816" s="84">
        <v>1</v>
      </c>
      <c r="AG2816" s="92" t="s">
        <v>16467</v>
      </c>
      <c r="AH2816" s="84" t="b">
        <v>0</v>
      </c>
      <c r="AI2816" s="84" t="s">
        <v>16520</v>
      </c>
      <c r="AJ2816" s="84"/>
      <c r="AK2816" s="92" t="s">
        <v>16467</v>
      </c>
      <c r="AL2816" s="84" t="b">
        <v>0</v>
      </c>
      <c r="AM2816" s="84">
        <v>0</v>
      </c>
      <c r="AN2816" s="92" t="s">
        <v>16467</v>
      </c>
      <c r="AO2816" s="84" t="s">
        <v>16535</v>
      </c>
      <c r="AP2816" s="84" t="b">
        <v>0</v>
      </c>
      <c r="AQ2816" s="92" t="s">
        <v>13947</v>
      </c>
      <c r="AR2816" s="84" t="s">
        <v>179</v>
      </c>
      <c r="AS2816" s="84">
        <v>0</v>
      </c>
      <c r="AT2816" s="84">
        <v>0</v>
      </c>
      <c r="AU2816" s="84"/>
      <c r="AV2816" s="84"/>
      <c r="AW2816" s="84"/>
      <c r="AX2816" s="84"/>
      <c r="AY2816" s="84"/>
      <c r="AZ2816" s="84"/>
      <c r="BA2816" s="84"/>
      <c r="BB2816" s="84"/>
      <c r="BC2816">
        <v>2</v>
      </c>
      <c r="BD2816">
        <v>0</v>
      </c>
      <c r="BE2816">
        <v>0</v>
      </c>
      <c r="BF2816">
        <v>2</v>
      </c>
      <c r="BG2816">
        <v>0</v>
      </c>
      <c r="BH2816">
        <v>0</v>
      </c>
    </row>
    <row r="2817" spans="1:60" x14ac:dyDescent="0.3">
      <c r="A2817" s="69" t="s">
        <v>1111</v>
      </c>
      <c r="B2817" s="69" t="s">
        <v>2015</v>
      </c>
      <c r="C2817" s="70"/>
      <c r="D2817" s="71"/>
      <c r="E2817" s="72"/>
      <c r="F2817" s="73"/>
      <c r="G2817" s="70"/>
      <c r="H2817" s="74"/>
      <c r="I2817" s="75"/>
      <c r="J2817" s="75"/>
      <c r="K2817" s="36"/>
      <c r="L2817" s="82"/>
      <c r="M2817" s="82"/>
      <c r="N2817" s="77"/>
      <c r="O2817" s="84" t="s">
        <v>2169</v>
      </c>
      <c r="P2817" s="86">
        <v>43862.56077546296</v>
      </c>
      <c r="Q2817" s="84" t="s">
        <v>2383</v>
      </c>
      <c r="R2817" s="84"/>
      <c r="S2817" s="84"/>
      <c r="T2817" s="84"/>
      <c r="U2817" s="84"/>
      <c r="V2817" s="87" t="s">
        <v>3879</v>
      </c>
      <c r="W2817" s="86">
        <v>43862.56077546296</v>
      </c>
      <c r="X2817" s="90">
        <v>43862</v>
      </c>
      <c r="Y2817" s="92" t="s">
        <v>6178</v>
      </c>
      <c r="Z2817" s="87" t="s">
        <v>9948</v>
      </c>
      <c r="AA2817" s="84"/>
      <c r="AB2817" s="84"/>
      <c r="AC2817" s="92" t="s">
        <v>13827</v>
      </c>
      <c r="AD2817" s="84"/>
      <c r="AE2817" s="84" t="b">
        <v>0</v>
      </c>
      <c r="AF2817" s="84">
        <v>0</v>
      </c>
      <c r="AG2817" s="92" t="s">
        <v>16467</v>
      </c>
      <c r="AH2817" s="84" t="b">
        <v>0</v>
      </c>
      <c r="AI2817" s="84" t="s">
        <v>16520</v>
      </c>
      <c r="AJ2817" s="84"/>
      <c r="AK2817" s="92" t="s">
        <v>16467</v>
      </c>
      <c r="AL2817" s="84" t="b">
        <v>0</v>
      </c>
      <c r="AM2817" s="84">
        <v>22</v>
      </c>
      <c r="AN2817" s="92" t="s">
        <v>16038</v>
      </c>
      <c r="AO2817" s="84" t="s">
        <v>16534</v>
      </c>
      <c r="AP2817" s="84" t="b">
        <v>0</v>
      </c>
      <c r="AQ2817" s="92" t="s">
        <v>16038</v>
      </c>
      <c r="AR2817" s="84" t="s">
        <v>179</v>
      </c>
      <c r="AS2817" s="84">
        <v>0</v>
      </c>
      <c r="AT2817" s="84">
        <v>0</v>
      </c>
      <c r="AU2817" s="84"/>
      <c r="AV2817" s="84"/>
      <c r="AW2817" s="84"/>
      <c r="AX2817" s="84"/>
      <c r="AY2817" s="84"/>
      <c r="AZ2817" s="84"/>
      <c r="BA2817" s="84"/>
      <c r="BB2817" s="84"/>
      <c r="BC2817">
        <v>1</v>
      </c>
      <c r="BD2817">
        <v>0</v>
      </c>
      <c r="BE2817">
        <v>0</v>
      </c>
      <c r="BF2817">
        <v>0</v>
      </c>
      <c r="BG2817">
        <v>1</v>
      </c>
      <c r="BH2817">
        <v>0</v>
      </c>
    </row>
    <row r="2818" spans="1:60" x14ac:dyDescent="0.3">
      <c r="A2818" s="69" t="s">
        <v>1091</v>
      </c>
      <c r="B2818" s="69" t="s">
        <v>1378</v>
      </c>
      <c r="C2818" s="70"/>
      <c r="D2818" s="71"/>
      <c r="E2818" s="72"/>
      <c r="F2818" s="73"/>
      <c r="G2818" s="70"/>
      <c r="H2818" s="74"/>
      <c r="I2818" s="75"/>
      <c r="J2818" s="75"/>
      <c r="K2818" s="36"/>
      <c r="L2818" s="82"/>
      <c r="M2818" s="82"/>
      <c r="N2818" s="77"/>
      <c r="O2818" s="84" t="s">
        <v>2169</v>
      </c>
      <c r="P2818" s="86">
        <v>43862.560960648145</v>
      </c>
      <c r="Q2818" s="84" t="s">
        <v>2492</v>
      </c>
      <c r="R2818" s="84"/>
      <c r="S2818" s="84"/>
      <c r="T2818" s="84" t="s">
        <v>2883</v>
      </c>
      <c r="U2818" s="84"/>
      <c r="V2818" s="87" t="s">
        <v>3862</v>
      </c>
      <c r="W2818" s="86">
        <v>43862.560960648145</v>
      </c>
      <c r="X2818" s="90">
        <v>43862</v>
      </c>
      <c r="Y2818" s="92" t="s">
        <v>6109</v>
      </c>
      <c r="Z2818" s="87" t="s">
        <v>9880</v>
      </c>
      <c r="AA2818" s="84"/>
      <c r="AB2818" s="84"/>
      <c r="AC2818" s="92" t="s">
        <v>13759</v>
      </c>
      <c r="AD2818" s="84"/>
      <c r="AE2818" s="84" t="b">
        <v>0</v>
      </c>
      <c r="AF2818" s="84">
        <v>0</v>
      </c>
      <c r="AG2818" s="92" t="s">
        <v>16467</v>
      </c>
      <c r="AH2818" s="84" t="b">
        <v>0</v>
      </c>
      <c r="AI2818" s="84" t="s">
        <v>16520</v>
      </c>
      <c r="AJ2818" s="84"/>
      <c r="AK2818" s="92" t="s">
        <v>16467</v>
      </c>
      <c r="AL2818" s="84" t="b">
        <v>0</v>
      </c>
      <c r="AM2818" s="84">
        <v>2</v>
      </c>
      <c r="AN2818" s="92" t="s">
        <v>14241</v>
      </c>
      <c r="AO2818" s="84" t="s">
        <v>16534</v>
      </c>
      <c r="AP2818" s="84" t="b">
        <v>0</v>
      </c>
      <c r="AQ2818" s="92" t="s">
        <v>14241</v>
      </c>
      <c r="AR2818" s="84" t="s">
        <v>179</v>
      </c>
      <c r="AS2818" s="84">
        <v>0</v>
      </c>
      <c r="AT2818" s="84">
        <v>0</v>
      </c>
      <c r="AU2818" s="84"/>
      <c r="AV2818" s="84"/>
      <c r="AW2818" s="84"/>
      <c r="AX2818" s="84"/>
      <c r="AY2818" s="84"/>
      <c r="AZ2818" s="84"/>
      <c r="BA2818" s="84"/>
      <c r="BB2818" s="84"/>
      <c r="BC2818">
        <v>1</v>
      </c>
      <c r="BD2818">
        <v>0</v>
      </c>
      <c r="BE2818">
        <v>0</v>
      </c>
      <c r="BF2818">
        <v>0</v>
      </c>
      <c r="BG2818">
        <v>1</v>
      </c>
      <c r="BH2818">
        <v>0</v>
      </c>
    </row>
    <row r="2819" spans="1:60" x14ac:dyDescent="0.3">
      <c r="A2819" s="69" t="s">
        <v>1090</v>
      </c>
      <c r="B2819" s="69" t="s">
        <v>1194</v>
      </c>
      <c r="C2819" s="70"/>
      <c r="D2819" s="71"/>
      <c r="E2819" s="72"/>
      <c r="F2819" s="73"/>
      <c r="G2819" s="70"/>
      <c r="H2819" s="74"/>
      <c r="I2819" s="75"/>
      <c r="J2819" s="75"/>
      <c r="K2819" s="36"/>
      <c r="L2819" s="82"/>
      <c r="M2819" s="82"/>
      <c r="N2819" s="77"/>
      <c r="O2819" s="84" t="s">
        <v>2169</v>
      </c>
      <c r="P2819" s="86">
        <v>43862.561354166668</v>
      </c>
      <c r="Q2819" s="84" t="s">
        <v>2444</v>
      </c>
      <c r="R2819" s="87" t="s">
        <v>2845</v>
      </c>
      <c r="S2819" s="84" t="s">
        <v>2869</v>
      </c>
      <c r="T2819" s="84" t="s">
        <v>2918</v>
      </c>
      <c r="U2819" s="84"/>
      <c r="V2819" s="87" t="s">
        <v>3861</v>
      </c>
      <c r="W2819" s="86">
        <v>43862.561354166668</v>
      </c>
      <c r="X2819" s="90">
        <v>43862</v>
      </c>
      <c r="Y2819" s="92" t="s">
        <v>6107</v>
      </c>
      <c r="Z2819" s="87" t="s">
        <v>9878</v>
      </c>
      <c r="AA2819" s="84"/>
      <c r="AB2819" s="84"/>
      <c r="AC2819" s="92" t="s">
        <v>13757</v>
      </c>
      <c r="AD2819" s="84"/>
      <c r="AE2819" s="84" t="b">
        <v>0</v>
      </c>
      <c r="AF2819" s="84">
        <v>0</v>
      </c>
      <c r="AG2819" s="92" t="s">
        <v>16467</v>
      </c>
      <c r="AH2819" s="84" t="b">
        <v>1</v>
      </c>
      <c r="AI2819" s="84" t="s">
        <v>16522</v>
      </c>
      <c r="AJ2819" s="84"/>
      <c r="AK2819" s="92" t="s">
        <v>16449</v>
      </c>
      <c r="AL2819" s="84" t="b">
        <v>0</v>
      </c>
      <c r="AM2819" s="84">
        <v>26</v>
      </c>
      <c r="AN2819" s="92" t="s">
        <v>13953</v>
      </c>
      <c r="AO2819" s="84" t="s">
        <v>16534</v>
      </c>
      <c r="AP2819" s="84" t="b">
        <v>0</v>
      </c>
      <c r="AQ2819" s="92" t="s">
        <v>13953</v>
      </c>
      <c r="AR2819" s="84" t="s">
        <v>179</v>
      </c>
      <c r="AS2819" s="84">
        <v>0</v>
      </c>
      <c r="AT2819" s="84">
        <v>0</v>
      </c>
      <c r="AU2819" s="84"/>
      <c r="AV2819" s="84"/>
      <c r="AW2819" s="84"/>
      <c r="AX2819" s="84"/>
      <c r="AY2819" s="84"/>
      <c r="AZ2819" s="84"/>
      <c r="BA2819" s="84"/>
      <c r="BB2819" s="84"/>
      <c r="BC2819">
        <v>1</v>
      </c>
      <c r="BD2819">
        <v>0</v>
      </c>
      <c r="BE2819">
        <v>0</v>
      </c>
      <c r="BF2819">
        <v>0</v>
      </c>
      <c r="BG2819">
        <v>1</v>
      </c>
      <c r="BH2819">
        <v>0</v>
      </c>
    </row>
    <row r="2820" spans="1:60" x14ac:dyDescent="0.3">
      <c r="A2820" s="69" t="s">
        <v>1090</v>
      </c>
      <c r="B2820" s="69" t="s">
        <v>1195</v>
      </c>
      <c r="C2820" s="70"/>
      <c r="D2820" s="71"/>
      <c r="E2820" s="72"/>
      <c r="F2820" s="73"/>
      <c r="G2820" s="70"/>
      <c r="H2820" s="74"/>
      <c r="I2820" s="75"/>
      <c r="J2820" s="75"/>
      <c r="K2820" s="36"/>
      <c r="L2820" s="82"/>
      <c r="M2820" s="82"/>
      <c r="N2820" s="77"/>
      <c r="O2820" s="84" t="s">
        <v>2171</v>
      </c>
      <c r="P2820" s="86">
        <v>43862.561354166668</v>
      </c>
      <c r="Q2820" s="84" t="s">
        <v>2444</v>
      </c>
      <c r="R2820" s="87" t="s">
        <v>2845</v>
      </c>
      <c r="S2820" s="84" t="s">
        <v>2869</v>
      </c>
      <c r="T2820" s="84" t="s">
        <v>2918</v>
      </c>
      <c r="U2820" s="84"/>
      <c r="V2820" s="87" t="s">
        <v>3861</v>
      </c>
      <c r="W2820" s="86">
        <v>43862.561354166668</v>
      </c>
      <c r="X2820" s="90">
        <v>43862</v>
      </c>
      <c r="Y2820" s="92" t="s">
        <v>6107</v>
      </c>
      <c r="Z2820" s="87" t="s">
        <v>9878</v>
      </c>
      <c r="AA2820" s="84"/>
      <c r="AB2820" s="84"/>
      <c r="AC2820" s="92" t="s">
        <v>13757</v>
      </c>
      <c r="AD2820" s="84"/>
      <c r="AE2820" s="84" t="b">
        <v>0</v>
      </c>
      <c r="AF2820" s="84">
        <v>0</v>
      </c>
      <c r="AG2820" s="92" t="s">
        <v>16467</v>
      </c>
      <c r="AH2820" s="84" t="b">
        <v>1</v>
      </c>
      <c r="AI2820" s="84" t="s">
        <v>16522</v>
      </c>
      <c r="AJ2820" s="84"/>
      <c r="AK2820" s="92" t="s">
        <v>16449</v>
      </c>
      <c r="AL2820" s="84" t="b">
        <v>0</v>
      </c>
      <c r="AM2820" s="84">
        <v>26</v>
      </c>
      <c r="AN2820" s="92" t="s">
        <v>13953</v>
      </c>
      <c r="AO2820" s="84" t="s">
        <v>16534</v>
      </c>
      <c r="AP2820" s="84" t="b">
        <v>0</v>
      </c>
      <c r="AQ2820" s="92" t="s">
        <v>13953</v>
      </c>
      <c r="AR2820" s="84" t="s">
        <v>179</v>
      </c>
      <c r="AS2820" s="84">
        <v>0</v>
      </c>
      <c r="AT2820" s="84">
        <v>0</v>
      </c>
      <c r="AU2820" s="84"/>
      <c r="AV2820" s="84"/>
      <c r="AW2820" s="84"/>
      <c r="AX2820" s="84"/>
      <c r="AY2820" s="84"/>
      <c r="AZ2820" s="84"/>
      <c r="BA2820" s="84"/>
      <c r="BB2820" s="84"/>
      <c r="BC2820">
        <v>1</v>
      </c>
      <c r="BD2820">
        <v>0</v>
      </c>
      <c r="BE2820">
        <v>0</v>
      </c>
      <c r="BF2820">
        <v>0</v>
      </c>
      <c r="BG2820">
        <v>0</v>
      </c>
      <c r="BH2820">
        <v>1</v>
      </c>
    </row>
    <row r="2821" spans="1:60" x14ac:dyDescent="0.3">
      <c r="A2821" s="69" t="s">
        <v>2011</v>
      </c>
      <c r="B2821" s="69" t="s">
        <v>2074</v>
      </c>
      <c r="C2821" s="70"/>
      <c r="D2821" s="71"/>
      <c r="E2821" s="72"/>
      <c r="F2821" s="73"/>
      <c r="G2821" s="70"/>
      <c r="H2821" s="74"/>
      <c r="I2821" s="75"/>
      <c r="J2821" s="75"/>
      <c r="K2821" s="36"/>
      <c r="L2821" s="82"/>
      <c r="M2821" s="82"/>
      <c r="N2821" s="77"/>
      <c r="O2821" s="84" t="s">
        <v>2169</v>
      </c>
      <c r="P2821" s="86">
        <v>43862.562905092593</v>
      </c>
      <c r="Q2821" s="84" t="s">
        <v>2474</v>
      </c>
      <c r="R2821" s="84"/>
      <c r="S2821" s="84"/>
      <c r="T2821" s="84" t="s">
        <v>2883</v>
      </c>
      <c r="U2821" s="84"/>
      <c r="V2821" s="87" t="s">
        <v>4702</v>
      </c>
      <c r="W2821" s="86">
        <v>43862.562905092593</v>
      </c>
      <c r="X2821" s="90">
        <v>43862</v>
      </c>
      <c r="Y2821" s="92" t="s">
        <v>8255</v>
      </c>
      <c r="Z2821" s="87" t="s">
        <v>12111</v>
      </c>
      <c r="AA2821" s="84"/>
      <c r="AB2821" s="84"/>
      <c r="AC2821" s="92" t="s">
        <v>16029</v>
      </c>
      <c r="AD2821" s="84"/>
      <c r="AE2821" s="84" t="b">
        <v>0</v>
      </c>
      <c r="AF2821" s="84">
        <v>0</v>
      </c>
      <c r="AG2821" s="92" t="s">
        <v>16467</v>
      </c>
      <c r="AH2821" s="84" t="b">
        <v>0</v>
      </c>
      <c r="AI2821" s="84" t="s">
        <v>16520</v>
      </c>
      <c r="AJ2821" s="84"/>
      <c r="AK2821" s="92" t="s">
        <v>16467</v>
      </c>
      <c r="AL2821" s="84" t="b">
        <v>0</v>
      </c>
      <c r="AM2821" s="84">
        <v>60</v>
      </c>
      <c r="AN2821" s="92" t="s">
        <v>16232</v>
      </c>
      <c r="AO2821" s="84" t="s">
        <v>16534</v>
      </c>
      <c r="AP2821" s="84" t="b">
        <v>0</v>
      </c>
      <c r="AQ2821" s="92" t="s">
        <v>16232</v>
      </c>
      <c r="AR2821" s="84" t="s">
        <v>179</v>
      </c>
      <c r="AS2821" s="84">
        <v>0</v>
      </c>
      <c r="AT2821" s="84">
        <v>0</v>
      </c>
      <c r="AU2821" s="84"/>
      <c r="AV2821" s="84"/>
      <c r="AW2821" s="84"/>
      <c r="AX2821" s="84"/>
      <c r="AY2821" s="84"/>
      <c r="AZ2821" s="84"/>
      <c r="BA2821" s="84"/>
      <c r="BB2821" s="84"/>
      <c r="BC2821">
        <v>1</v>
      </c>
      <c r="BD2821">
        <v>0</v>
      </c>
      <c r="BE2821">
        <v>0</v>
      </c>
      <c r="BF2821">
        <v>0</v>
      </c>
      <c r="BG2821">
        <v>1</v>
      </c>
      <c r="BH2821">
        <v>0</v>
      </c>
    </row>
    <row r="2822" spans="1:60" x14ac:dyDescent="0.3">
      <c r="A2822" s="69" t="s">
        <v>1091</v>
      </c>
      <c r="B2822" s="69" t="s">
        <v>2129</v>
      </c>
      <c r="C2822" s="70"/>
      <c r="D2822" s="71"/>
      <c r="E2822" s="72"/>
      <c r="F2822" s="73"/>
      <c r="G2822" s="70"/>
      <c r="H2822" s="74"/>
      <c r="I2822" s="75"/>
      <c r="J2822" s="75"/>
      <c r="K2822" s="36"/>
      <c r="L2822" s="82"/>
      <c r="M2822" s="82"/>
      <c r="N2822" s="77"/>
      <c r="O2822" s="84" t="s">
        <v>2168</v>
      </c>
      <c r="P2822" s="86">
        <v>43862.563275462962</v>
      </c>
      <c r="Q2822" s="84" t="s">
        <v>2493</v>
      </c>
      <c r="R2822" s="84"/>
      <c r="S2822" s="84"/>
      <c r="T2822" s="84"/>
      <c r="U2822" s="84"/>
      <c r="V2822" s="87" t="s">
        <v>3862</v>
      </c>
      <c r="W2822" s="86">
        <v>43862.563275462962</v>
      </c>
      <c r="X2822" s="90">
        <v>43862</v>
      </c>
      <c r="Y2822" s="92" t="s">
        <v>6110</v>
      </c>
      <c r="Z2822" s="87" t="s">
        <v>9881</v>
      </c>
      <c r="AA2822" s="84"/>
      <c r="AB2822" s="84"/>
      <c r="AC2822" s="92" t="s">
        <v>13760</v>
      </c>
      <c r="AD2822" s="84"/>
      <c r="AE2822" s="84" t="b">
        <v>0</v>
      </c>
      <c r="AF2822" s="84">
        <v>0</v>
      </c>
      <c r="AG2822" s="92" t="s">
        <v>16467</v>
      </c>
      <c r="AH2822" s="84" t="b">
        <v>0</v>
      </c>
      <c r="AI2822" s="84" t="s">
        <v>16521</v>
      </c>
      <c r="AJ2822" s="84"/>
      <c r="AK2822" s="92" t="s">
        <v>16467</v>
      </c>
      <c r="AL2822" s="84" t="b">
        <v>0</v>
      </c>
      <c r="AM2822" s="84">
        <v>7</v>
      </c>
      <c r="AN2822" s="92" t="s">
        <v>14115</v>
      </c>
      <c r="AO2822" s="84" t="s">
        <v>16534</v>
      </c>
      <c r="AP2822" s="84" t="b">
        <v>0</v>
      </c>
      <c r="AQ2822" s="92" t="s">
        <v>14115</v>
      </c>
      <c r="AR2822" s="84" t="s">
        <v>179</v>
      </c>
      <c r="AS2822" s="84">
        <v>0</v>
      </c>
      <c r="AT2822" s="84">
        <v>0</v>
      </c>
      <c r="AU2822" s="84"/>
      <c r="AV2822" s="84"/>
      <c r="AW2822" s="84"/>
      <c r="AX2822" s="84"/>
      <c r="AY2822" s="84"/>
      <c r="AZ2822" s="84"/>
      <c r="BA2822" s="84"/>
      <c r="BB2822" s="84"/>
      <c r="BC2822">
        <v>1</v>
      </c>
      <c r="BD2822">
        <v>0</v>
      </c>
      <c r="BE2822">
        <v>1</v>
      </c>
      <c r="BF2822">
        <v>0</v>
      </c>
      <c r="BG2822">
        <v>0</v>
      </c>
      <c r="BH2822">
        <v>0</v>
      </c>
    </row>
    <row r="2823" spans="1:60" x14ac:dyDescent="0.3">
      <c r="A2823" s="69" t="s">
        <v>1110</v>
      </c>
      <c r="B2823" s="69" t="s">
        <v>1110</v>
      </c>
      <c r="C2823" s="70"/>
      <c r="D2823" s="71"/>
      <c r="E2823" s="72"/>
      <c r="F2823" s="73"/>
      <c r="G2823" s="70"/>
      <c r="H2823" s="74"/>
      <c r="I2823" s="75"/>
      <c r="J2823" s="75"/>
      <c r="K2823" s="36"/>
      <c r="L2823" s="82"/>
      <c r="M2823" s="82"/>
      <c r="N2823" s="77"/>
      <c r="O2823" s="84" t="s">
        <v>179</v>
      </c>
      <c r="P2823" s="86">
        <v>43862.564201388886</v>
      </c>
      <c r="Q2823" s="84" t="s">
        <v>2504</v>
      </c>
      <c r="R2823" s="84"/>
      <c r="S2823" s="84"/>
      <c r="T2823" s="84" t="s">
        <v>2883</v>
      </c>
      <c r="U2823" s="84"/>
      <c r="V2823" s="87" t="s">
        <v>3878</v>
      </c>
      <c r="W2823" s="86">
        <v>43862.564201388886</v>
      </c>
      <c r="X2823" s="90">
        <v>43862</v>
      </c>
      <c r="Y2823" s="92" t="s">
        <v>6175</v>
      </c>
      <c r="Z2823" s="87" t="s">
        <v>9945</v>
      </c>
      <c r="AA2823" s="84"/>
      <c r="AB2823" s="84"/>
      <c r="AC2823" s="92" t="s">
        <v>13824</v>
      </c>
      <c r="AD2823" s="84"/>
      <c r="AE2823" s="84" t="b">
        <v>0</v>
      </c>
      <c r="AF2823" s="84">
        <v>2</v>
      </c>
      <c r="AG2823" s="92" t="s">
        <v>16467</v>
      </c>
      <c r="AH2823" s="84" t="b">
        <v>0</v>
      </c>
      <c r="AI2823" s="84" t="s">
        <v>16520</v>
      </c>
      <c r="AJ2823" s="84"/>
      <c r="AK2823" s="92" t="s">
        <v>16467</v>
      </c>
      <c r="AL2823" s="84" t="b">
        <v>0</v>
      </c>
      <c r="AM2823" s="84">
        <v>1</v>
      </c>
      <c r="AN2823" s="92" t="s">
        <v>16467</v>
      </c>
      <c r="AO2823" s="84" t="s">
        <v>16535</v>
      </c>
      <c r="AP2823" s="84" t="b">
        <v>0</v>
      </c>
      <c r="AQ2823" s="92" t="s">
        <v>13824</v>
      </c>
      <c r="AR2823" s="84" t="s">
        <v>179</v>
      </c>
      <c r="AS2823" s="84">
        <v>0</v>
      </c>
      <c r="AT2823" s="84">
        <v>0</v>
      </c>
      <c r="AU2823" s="84"/>
      <c r="AV2823" s="84"/>
      <c r="AW2823" s="84"/>
      <c r="AX2823" s="84"/>
      <c r="AY2823" s="84"/>
      <c r="AZ2823" s="84"/>
      <c r="BA2823" s="84"/>
      <c r="BB2823" s="84"/>
      <c r="BC2823">
        <v>1</v>
      </c>
      <c r="BD2823">
        <v>0</v>
      </c>
      <c r="BE2823">
        <v>0</v>
      </c>
      <c r="BF2823">
        <v>1</v>
      </c>
      <c r="BG2823">
        <v>0</v>
      </c>
      <c r="BH2823">
        <v>0</v>
      </c>
    </row>
    <row r="2824" spans="1:60" x14ac:dyDescent="0.3">
      <c r="A2824" s="69" t="s">
        <v>1623</v>
      </c>
      <c r="B2824" s="69" t="s">
        <v>2096</v>
      </c>
      <c r="C2824" s="70"/>
      <c r="D2824" s="71"/>
      <c r="E2824" s="72"/>
      <c r="F2824" s="73"/>
      <c r="G2824" s="70"/>
      <c r="H2824" s="74"/>
      <c r="I2824" s="75"/>
      <c r="J2824" s="75"/>
      <c r="K2824" s="36"/>
      <c r="L2824" s="82"/>
      <c r="M2824" s="82"/>
      <c r="N2824" s="77"/>
      <c r="O2824" s="84" t="s">
        <v>2169</v>
      </c>
      <c r="P2824" s="86">
        <v>43862.564849537041</v>
      </c>
      <c r="Q2824" s="84" t="s">
        <v>2284</v>
      </c>
      <c r="R2824" s="84"/>
      <c r="S2824" s="84"/>
      <c r="T2824" s="84" t="s">
        <v>2883</v>
      </c>
      <c r="U2824" s="84"/>
      <c r="V2824" s="87" t="s">
        <v>4350</v>
      </c>
      <c r="W2824" s="86">
        <v>43862.564849537041</v>
      </c>
      <c r="X2824" s="90">
        <v>43862</v>
      </c>
      <c r="Y2824" s="92" t="s">
        <v>7243</v>
      </c>
      <c r="Z2824" s="87" t="s">
        <v>11038</v>
      </c>
      <c r="AA2824" s="84"/>
      <c r="AB2824" s="84"/>
      <c r="AC2824" s="92" t="s">
        <v>14924</v>
      </c>
      <c r="AD2824" s="84"/>
      <c r="AE2824" s="84" t="b">
        <v>0</v>
      </c>
      <c r="AF2824" s="84">
        <v>0</v>
      </c>
      <c r="AG2824" s="92" t="s">
        <v>16467</v>
      </c>
      <c r="AH2824" s="84" t="b">
        <v>0</v>
      </c>
      <c r="AI2824" s="84" t="s">
        <v>16520</v>
      </c>
      <c r="AJ2824" s="84"/>
      <c r="AK2824" s="92" t="s">
        <v>16467</v>
      </c>
      <c r="AL2824" s="84" t="b">
        <v>0</v>
      </c>
      <c r="AM2824" s="84">
        <v>230</v>
      </c>
      <c r="AN2824" s="92" t="s">
        <v>16293</v>
      </c>
      <c r="AO2824" s="84" t="s">
        <v>16534</v>
      </c>
      <c r="AP2824" s="84" t="b">
        <v>0</v>
      </c>
      <c r="AQ2824" s="92" t="s">
        <v>16293</v>
      </c>
      <c r="AR2824" s="84" t="s">
        <v>179</v>
      </c>
      <c r="AS2824" s="84">
        <v>0</v>
      </c>
      <c r="AT2824" s="84">
        <v>0</v>
      </c>
      <c r="AU2824" s="84"/>
      <c r="AV2824" s="84"/>
      <c r="AW2824" s="84"/>
      <c r="AX2824" s="84"/>
      <c r="AY2824" s="84"/>
      <c r="AZ2824" s="84"/>
      <c r="BA2824" s="84"/>
      <c r="BB2824" s="84"/>
      <c r="BC2824">
        <v>1</v>
      </c>
      <c r="BD2824">
        <v>0</v>
      </c>
      <c r="BE2824">
        <v>0</v>
      </c>
      <c r="BF2824">
        <v>0</v>
      </c>
      <c r="BG2824">
        <v>1</v>
      </c>
      <c r="BH2824">
        <v>0</v>
      </c>
    </row>
    <row r="2825" spans="1:60" x14ac:dyDescent="0.3">
      <c r="A2825" s="69" t="s">
        <v>1092</v>
      </c>
      <c r="B2825" s="69" t="s">
        <v>1092</v>
      </c>
      <c r="C2825" s="70"/>
      <c r="D2825" s="71"/>
      <c r="E2825" s="72"/>
      <c r="F2825" s="73"/>
      <c r="G2825" s="70"/>
      <c r="H2825" s="74"/>
      <c r="I2825" s="75"/>
      <c r="J2825" s="75"/>
      <c r="K2825" s="36"/>
      <c r="L2825" s="82"/>
      <c r="M2825" s="82"/>
      <c r="N2825" s="77"/>
      <c r="O2825" s="84" t="s">
        <v>179</v>
      </c>
      <c r="P2825" s="86">
        <v>43862.566203703704</v>
      </c>
      <c r="Q2825" s="84" t="s">
        <v>2275</v>
      </c>
      <c r="R2825" s="84"/>
      <c r="S2825" s="84"/>
      <c r="T2825" s="84" t="s">
        <v>2883</v>
      </c>
      <c r="U2825" s="84"/>
      <c r="V2825" s="87" t="s">
        <v>3863</v>
      </c>
      <c r="W2825" s="86">
        <v>43862.566203703704</v>
      </c>
      <c r="X2825" s="90">
        <v>43862</v>
      </c>
      <c r="Y2825" s="92" t="s">
        <v>6111</v>
      </c>
      <c r="Z2825" s="87" t="s">
        <v>9882</v>
      </c>
      <c r="AA2825" s="84"/>
      <c r="AB2825" s="84"/>
      <c r="AC2825" s="92" t="s">
        <v>13761</v>
      </c>
      <c r="AD2825" s="84"/>
      <c r="AE2825" s="84" t="b">
        <v>0</v>
      </c>
      <c r="AF2825" s="84">
        <v>0</v>
      </c>
      <c r="AG2825" s="92" t="s">
        <v>16467</v>
      </c>
      <c r="AH2825" s="84" t="b">
        <v>0</v>
      </c>
      <c r="AI2825" s="84" t="s">
        <v>16522</v>
      </c>
      <c r="AJ2825" s="84"/>
      <c r="AK2825" s="92" t="s">
        <v>16467</v>
      </c>
      <c r="AL2825" s="84" t="b">
        <v>0</v>
      </c>
      <c r="AM2825" s="84">
        <v>0</v>
      </c>
      <c r="AN2825" s="92" t="s">
        <v>16467</v>
      </c>
      <c r="AO2825" s="84" t="s">
        <v>16535</v>
      </c>
      <c r="AP2825" s="84" t="b">
        <v>0</v>
      </c>
      <c r="AQ2825" s="92" t="s">
        <v>13761</v>
      </c>
      <c r="AR2825" s="84" t="s">
        <v>179</v>
      </c>
      <c r="AS2825" s="84">
        <v>0</v>
      </c>
      <c r="AT2825" s="84">
        <v>0</v>
      </c>
      <c r="AU2825" s="84"/>
      <c r="AV2825" s="84"/>
      <c r="AW2825" s="84"/>
      <c r="AX2825" s="84"/>
      <c r="AY2825" s="84"/>
      <c r="AZ2825" s="84"/>
      <c r="BA2825" s="84"/>
      <c r="BB2825" s="84"/>
      <c r="BC2825">
        <v>1</v>
      </c>
      <c r="BD2825">
        <v>0</v>
      </c>
      <c r="BE2825">
        <v>0</v>
      </c>
      <c r="BF2825">
        <v>1</v>
      </c>
      <c r="BG2825">
        <v>0</v>
      </c>
      <c r="BH2825">
        <v>0</v>
      </c>
    </row>
    <row r="2826" spans="1:60" x14ac:dyDescent="0.3">
      <c r="A2826" s="69" t="s">
        <v>1101</v>
      </c>
      <c r="B2826" s="69" t="s">
        <v>2124</v>
      </c>
      <c r="C2826" s="70"/>
      <c r="D2826" s="71"/>
      <c r="E2826" s="72"/>
      <c r="F2826" s="73"/>
      <c r="G2826" s="70"/>
      <c r="H2826" s="74"/>
      <c r="I2826" s="75"/>
      <c r="J2826" s="75"/>
      <c r="K2826" s="36"/>
      <c r="L2826" s="82"/>
      <c r="M2826" s="82"/>
      <c r="N2826" s="77"/>
      <c r="O2826" s="84" t="s">
        <v>2169</v>
      </c>
      <c r="P2826" s="86">
        <v>43862.56690972222</v>
      </c>
      <c r="Q2826" s="84" t="s">
        <v>2413</v>
      </c>
      <c r="R2826" s="84"/>
      <c r="S2826" s="84"/>
      <c r="T2826" s="84"/>
      <c r="U2826" s="84"/>
      <c r="V2826" s="87" t="s">
        <v>3870</v>
      </c>
      <c r="W2826" s="86">
        <v>43862.56690972222</v>
      </c>
      <c r="X2826" s="90">
        <v>43862</v>
      </c>
      <c r="Y2826" s="92" t="s">
        <v>6148</v>
      </c>
      <c r="Z2826" s="87" t="s">
        <v>9918</v>
      </c>
      <c r="AA2826" s="84"/>
      <c r="AB2826" s="84"/>
      <c r="AC2826" s="92" t="s">
        <v>13797</v>
      </c>
      <c r="AD2826" s="84"/>
      <c r="AE2826" s="84" t="b">
        <v>0</v>
      </c>
      <c r="AF2826" s="84">
        <v>0</v>
      </c>
      <c r="AG2826" s="92" t="s">
        <v>16467</v>
      </c>
      <c r="AH2826" s="84" t="b">
        <v>0</v>
      </c>
      <c r="AI2826" s="84" t="s">
        <v>16520</v>
      </c>
      <c r="AJ2826" s="84"/>
      <c r="AK2826" s="92" t="s">
        <v>16467</v>
      </c>
      <c r="AL2826" s="84" t="b">
        <v>0</v>
      </c>
      <c r="AM2826" s="84">
        <v>43</v>
      </c>
      <c r="AN2826" s="92" t="s">
        <v>16419</v>
      </c>
      <c r="AO2826" s="84" t="s">
        <v>16535</v>
      </c>
      <c r="AP2826" s="84" t="b">
        <v>0</v>
      </c>
      <c r="AQ2826" s="92" t="s">
        <v>16419</v>
      </c>
      <c r="AR2826" s="84" t="s">
        <v>179</v>
      </c>
      <c r="AS2826" s="84">
        <v>0</v>
      </c>
      <c r="AT2826" s="84">
        <v>0</v>
      </c>
      <c r="AU2826" s="84"/>
      <c r="AV2826" s="84"/>
      <c r="AW2826" s="84"/>
      <c r="AX2826" s="84"/>
      <c r="AY2826" s="84"/>
      <c r="AZ2826" s="84"/>
      <c r="BA2826" s="84"/>
      <c r="BB2826" s="84"/>
      <c r="BC2826">
        <v>1</v>
      </c>
      <c r="BD2826">
        <v>0</v>
      </c>
      <c r="BE2826">
        <v>0</v>
      </c>
      <c r="BF2826">
        <v>0</v>
      </c>
      <c r="BG2826">
        <v>1</v>
      </c>
      <c r="BH2826">
        <v>0</v>
      </c>
    </row>
    <row r="2827" spans="1:60" x14ac:dyDescent="0.3">
      <c r="A2827" s="69" t="s">
        <v>1095</v>
      </c>
      <c r="B2827" s="69" t="s">
        <v>2018</v>
      </c>
      <c r="C2827" s="70"/>
      <c r="D2827" s="71"/>
      <c r="E2827" s="72"/>
      <c r="F2827" s="73"/>
      <c r="G2827" s="70"/>
      <c r="H2827" s="74"/>
      <c r="I2827" s="75"/>
      <c r="J2827" s="75"/>
      <c r="K2827" s="36"/>
      <c r="L2827" s="82"/>
      <c r="M2827" s="82"/>
      <c r="N2827" s="77"/>
      <c r="O2827" s="84" t="s">
        <v>2169</v>
      </c>
      <c r="P2827" s="86">
        <v>43862.567604166667</v>
      </c>
      <c r="Q2827" s="84" t="s">
        <v>2353</v>
      </c>
      <c r="R2827" s="84"/>
      <c r="S2827" s="84"/>
      <c r="T2827" s="84" t="s">
        <v>2883</v>
      </c>
      <c r="U2827" s="84"/>
      <c r="V2827" s="87" t="s">
        <v>3864</v>
      </c>
      <c r="W2827" s="86">
        <v>43862.567604166667</v>
      </c>
      <c r="X2827" s="90">
        <v>43862</v>
      </c>
      <c r="Y2827" s="92" t="s">
        <v>6114</v>
      </c>
      <c r="Z2827" s="87" t="s">
        <v>9885</v>
      </c>
      <c r="AA2827" s="84"/>
      <c r="AB2827" s="84"/>
      <c r="AC2827" s="92" t="s">
        <v>13764</v>
      </c>
      <c r="AD2827" s="84"/>
      <c r="AE2827" s="84" t="b">
        <v>0</v>
      </c>
      <c r="AF2827" s="84">
        <v>0</v>
      </c>
      <c r="AG2827" s="92" t="s">
        <v>16467</v>
      </c>
      <c r="AH2827" s="84" t="b">
        <v>0</v>
      </c>
      <c r="AI2827" s="84" t="s">
        <v>16520</v>
      </c>
      <c r="AJ2827" s="84"/>
      <c r="AK2827" s="92" t="s">
        <v>16467</v>
      </c>
      <c r="AL2827" s="84" t="b">
        <v>0</v>
      </c>
      <c r="AM2827" s="84">
        <v>17</v>
      </c>
      <c r="AN2827" s="92" t="s">
        <v>16049</v>
      </c>
      <c r="AO2827" s="84" t="s">
        <v>16534</v>
      </c>
      <c r="AP2827" s="84" t="b">
        <v>0</v>
      </c>
      <c r="AQ2827" s="92" t="s">
        <v>16049</v>
      </c>
      <c r="AR2827" s="84" t="s">
        <v>179</v>
      </c>
      <c r="AS2827" s="84">
        <v>0</v>
      </c>
      <c r="AT2827" s="84">
        <v>0</v>
      </c>
      <c r="AU2827" s="84"/>
      <c r="AV2827" s="84"/>
      <c r="AW2827" s="84"/>
      <c r="AX2827" s="84"/>
      <c r="AY2827" s="84"/>
      <c r="AZ2827" s="84"/>
      <c r="BA2827" s="84"/>
      <c r="BB2827" s="84"/>
      <c r="BC2827">
        <v>1</v>
      </c>
      <c r="BD2827">
        <v>0</v>
      </c>
      <c r="BE2827">
        <v>0</v>
      </c>
      <c r="BF2827">
        <v>0</v>
      </c>
      <c r="BG2827">
        <v>1</v>
      </c>
      <c r="BH2827">
        <v>0</v>
      </c>
    </row>
    <row r="2828" spans="1:60" x14ac:dyDescent="0.3">
      <c r="A2828" s="69" t="s">
        <v>1094</v>
      </c>
      <c r="B2828" s="69" t="s">
        <v>1093</v>
      </c>
      <c r="C2828" s="70"/>
      <c r="D2828" s="71"/>
      <c r="E2828" s="72"/>
      <c r="F2828" s="73"/>
      <c r="G2828" s="70"/>
      <c r="H2828" s="74"/>
      <c r="I2828" s="75"/>
      <c r="J2828" s="75"/>
      <c r="K2828" s="36"/>
      <c r="L2828" s="82"/>
      <c r="M2828" s="82"/>
      <c r="N2828" s="77"/>
      <c r="O2828" s="84" t="s">
        <v>2169</v>
      </c>
      <c r="P2828" s="86">
        <v>43862.56790509259</v>
      </c>
      <c r="Q2828" s="84" t="s">
        <v>2483</v>
      </c>
      <c r="R2828" s="84"/>
      <c r="S2828" s="84"/>
      <c r="T2828" s="84" t="s">
        <v>2883</v>
      </c>
      <c r="U2828" s="87" t="s">
        <v>2987</v>
      </c>
      <c r="V2828" s="87" t="s">
        <v>2987</v>
      </c>
      <c r="W2828" s="86">
        <v>43862.56790509259</v>
      </c>
      <c r="X2828" s="90">
        <v>43862</v>
      </c>
      <c r="Y2828" s="92" t="s">
        <v>6113</v>
      </c>
      <c r="Z2828" s="87" t="s">
        <v>9884</v>
      </c>
      <c r="AA2828" s="84"/>
      <c r="AB2828" s="84"/>
      <c r="AC2828" s="92" t="s">
        <v>13763</v>
      </c>
      <c r="AD2828" s="84"/>
      <c r="AE2828" s="84" t="b">
        <v>0</v>
      </c>
      <c r="AF2828" s="84">
        <v>0</v>
      </c>
      <c r="AG2828" s="92" t="s">
        <v>16467</v>
      </c>
      <c r="AH2828" s="84" t="b">
        <v>0</v>
      </c>
      <c r="AI2828" s="84" t="s">
        <v>16522</v>
      </c>
      <c r="AJ2828" s="84"/>
      <c r="AK2828" s="92" t="s">
        <v>16467</v>
      </c>
      <c r="AL2828" s="84" t="b">
        <v>0</v>
      </c>
      <c r="AM2828" s="84">
        <v>2</v>
      </c>
      <c r="AN2828" s="92" t="s">
        <v>13762</v>
      </c>
      <c r="AO2828" s="84" t="s">
        <v>16534</v>
      </c>
      <c r="AP2828" s="84" t="b">
        <v>0</v>
      </c>
      <c r="AQ2828" s="92" t="s">
        <v>13762</v>
      </c>
      <c r="AR2828" s="84" t="s">
        <v>179</v>
      </c>
      <c r="AS2828" s="84">
        <v>0</v>
      </c>
      <c r="AT2828" s="84">
        <v>0</v>
      </c>
      <c r="AU2828" s="84"/>
      <c r="AV2828" s="84"/>
      <c r="AW2828" s="84"/>
      <c r="AX2828" s="84"/>
      <c r="AY2828" s="84"/>
      <c r="AZ2828" s="84"/>
      <c r="BA2828" s="84"/>
      <c r="BB2828" s="84"/>
      <c r="BC2828">
        <v>1</v>
      </c>
      <c r="BD2828">
        <v>0</v>
      </c>
      <c r="BE2828">
        <v>0</v>
      </c>
      <c r="BF2828">
        <v>0</v>
      </c>
      <c r="BG2828">
        <v>1</v>
      </c>
      <c r="BH2828">
        <v>0</v>
      </c>
    </row>
    <row r="2829" spans="1:60" x14ac:dyDescent="0.3">
      <c r="A2829" s="69" t="s">
        <v>1095</v>
      </c>
      <c r="B2829" s="69" t="s">
        <v>1447</v>
      </c>
      <c r="C2829" s="70"/>
      <c r="D2829" s="71"/>
      <c r="E2829" s="72"/>
      <c r="F2829" s="73"/>
      <c r="G2829" s="70"/>
      <c r="H2829" s="74"/>
      <c r="I2829" s="75"/>
      <c r="J2829" s="75"/>
      <c r="K2829" s="36"/>
      <c r="L2829" s="82"/>
      <c r="M2829" s="82"/>
      <c r="N2829" s="77"/>
      <c r="O2829" s="84" t="s">
        <v>2169</v>
      </c>
      <c r="P2829" s="86">
        <v>43862.568252314813</v>
      </c>
      <c r="Q2829" s="84" t="s">
        <v>2274</v>
      </c>
      <c r="R2829" s="84"/>
      <c r="S2829" s="84"/>
      <c r="T2829" s="84"/>
      <c r="U2829" s="84"/>
      <c r="V2829" s="87" t="s">
        <v>3864</v>
      </c>
      <c r="W2829" s="86">
        <v>43862.568252314813</v>
      </c>
      <c r="X2829" s="90">
        <v>43862</v>
      </c>
      <c r="Y2829" s="92" t="s">
        <v>6115</v>
      </c>
      <c r="Z2829" s="87" t="s">
        <v>9886</v>
      </c>
      <c r="AA2829" s="84"/>
      <c r="AB2829" s="84"/>
      <c r="AC2829" s="92" t="s">
        <v>13765</v>
      </c>
      <c r="AD2829" s="84"/>
      <c r="AE2829" s="84" t="b">
        <v>0</v>
      </c>
      <c r="AF2829" s="84">
        <v>0</v>
      </c>
      <c r="AG2829" s="92" t="s">
        <v>16467</v>
      </c>
      <c r="AH2829" s="84" t="b">
        <v>0</v>
      </c>
      <c r="AI2829" s="84" t="s">
        <v>16520</v>
      </c>
      <c r="AJ2829" s="84"/>
      <c r="AK2829" s="92" t="s">
        <v>16467</v>
      </c>
      <c r="AL2829" s="84" t="b">
        <v>0</v>
      </c>
      <c r="AM2829" s="84">
        <v>51</v>
      </c>
      <c r="AN2829" s="92" t="s">
        <v>16309</v>
      </c>
      <c r="AO2829" s="84" t="s">
        <v>16534</v>
      </c>
      <c r="AP2829" s="84" t="b">
        <v>0</v>
      </c>
      <c r="AQ2829" s="92" t="s">
        <v>16309</v>
      </c>
      <c r="AR2829" s="84" t="s">
        <v>179</v>
      </c>
      <c r="AS2829" s="84">
        <v>0</v>
      </c>
      <c r="AT2829" s="84">
        <v>0</v>
      </c>
      <c r="AU2829" s="84"/>
      <c r="AV2829" s="84"/>
      <c r="AW2829" s="84"/>
      <c r="AX2829" s="84"/>
      <c r="AY2829" s="84"/>
      <c r="AZ2829" s="84"/>
      <c r="BA2829" s="84"/>
      <c r="BB2829" s="84"/>
      <c r="BC2829">
        <v>1</v>
      </c>
      <c r="BD2829">
        <v>0</v>
      </c>
      <c r="BE2829">
        <v>0</v>
      </c>
      <c r="BF2829">
        <v>0</v>
      </c>
      <c r="BG2829">
        <v>1</v>
      </c>
      <c r="BH2829">
        <v>0</v>
      </c>
    </row>
    <row r="2830" spans="1:60" x14ac:dyDescent="0.3">
      <c r="A2830" s="69" t="s">
        <v>1096</v>
      </c>
      <c r="B2830" s="69" t="s">
        <v>1194</v>
      </c>
      <c r="C2830" s="70"/>
      <c r="D2830" s="71"/>
      <c r="E2830" s="72"/>
      <c r="F2830" s="73"/>
      <c r="G2830" s="70"/>
      <c r="H2830" s="74"/>
      <c r="I2830" s="75"/>
      <c r="J2830" s="75"/>
      <c r="K2830" s="36"/>
      <c r="L2830" s="82"/>
      <c r="M2830" s="82"/>
      <c r="N2830" s="77"/>
      <c r="O2830" s="84" t="s">
        <v>2169</v>
      </c>
      <c r="P2830" s="86">
        <v>43862.569085648145</v>
      </c>
      <c r="Q2830" s="84" t="s">
        <v>2444</v>
      </c>
      <c r="R2830" s="87" t="s">
        <v>2845</v>
      </c>
      <c r="S2830" s="84" t="s">
        <v>2869</v>
      </c>
      <c r="T2830" s="84" t="s">
        <v>2918</v>
      </c>
      <c r="U2830" s="84"/>
      <c r="V2830" s="87" t="s">
        <v>3865</v>
      </c>
      <c r="W2830" s="86">
        <v>43862.569085648145</v>
      </c>
      <c r="X2830" s="90">
        <v>43862</v>
      </c>
      <c r="Y2830" s="92" t="s">
        <v>6116</v>
      </c>
      <c r="Z2830" s="87" t="s">
        <v>9887</v>
      </c>
      <c r="AA2830" s="84"/>
      <c r="AB2830" s="84"/>
      <c r="AC2830" s="92" t="s">
        <v>13766</v>
      </c>
      <c r="AD2830" s="84"/>
      <c r="AE2830" s="84" t="b">
        <v>0</v>
      </c>
      <c r="AF2830" s="84">
        <v>0</v>
      </c>
      <c r="AG2830" s="92" t="s">
        <v>16467</v>
      </c>
      <c r="AH2830" s="84" t="b">
        <v>1</v>
      </c>
      <c r="AI2830" s="84" t="s">
        <v>16522</v>
      </c>
      <c r="AJ2830" s="84"/>
      <c r="AK2830" s="92" t="s">
        <v>16449</v>
      </c>
      <c r="AL2830" s="84" t="b">
        <v>0</v>
      </c>
      <c r="AM2830" s="84">
        <v>26</v>
      </c>
      <c r="AN2830" s="92" t="s">
        <v>13953</v>
      </c>
      <c r="AO2830" s="84" t="s">
        <v>16535</v>
      </c>
      <c r="AP2830" s="84" t="b">
        <v>0</v>
      </c>
      <c r="AQ2830" s="92" t="s">
        <v>13953</v>
      </c>
      <c r="AR2830" s="84" t="s">
        <v>179</v>
      </c>
      <c r="AS2830" s="84">
        <v>0</v>
      </c>
      <c r="AT2830" s="84">
        <v>0</v>
      </c>
      <c r="AU2830" s="84"/>
      <c r="AV2830" s="84"/>
      <c r="AW2830" s="84"/>
      <c r="AX2830" s="84"/>
      <c r="AY2830" s="84"/>
      <c r="AZ2830" s="84"/>
      <c r="BA2830" s="84"/>
      <c r="BB2830" s="84"/>
      <c r="BC2830">
        <v>1</v>
      </c>
      <c r="BD2830">
        <v>0</v>
      </c>
      <c r="BE2830">
        <v>0</v>
      </c>
      <c r="BF2830">
        <v>0</v>
      </c>
      <c r="BG2830">
        <v>1</v>
      </c>
      <c r="BH2830">
        <v>0</v>
      </c>
    </row>
    <row r="2831" spans="1:60" x14ac:dyDescent="0.3">
      <c r="A2831" s="69" t="s">
        <v>1096</v>
      </c>
      <c r="B2831" s="69" t="s">
        <v>1195</v>
      </c>
      <c r="C2831" s="70"/>
      <c r="D2831" s="71"/>
      <c r="E2831" s="72"/>
      <c r="F2831" s="73"/>
      <c r="G2831" s="70"/>
      <c r="H2831" s="74"/>
      <c r="I2831" s="75"/>
      <c r="J2831" s="75"/>
      <c r="K2831" s="36"/>
      <c r="L2831" s="82"/>
      <c r="M2831" s="82"/>
      <c r="N2831" s="77"/>
      <c r="O2831" s="84" t="s">
        <v>2171</v>
      </c>
      <c r="P2831" s="86">
        <v>43862.569085648145</v>
      </c>
      <c r="Q2831" s="84" t="s">
        <v>2444</v>
      </c>
      <c r="R2831" s="87" t="s">
        <v>2845</v>
      </c>
      <c r="S2831" s="84" t="s">
        <v>2869</v>
      </c>
      <c r="T2831" s="84" t="s">
        <v>2918</v>
      </c>
      <c r="U2831" s="84"/>
      <c r="V2831" s="87" t="s">
        <v>3865</v>
      </c>
      <c r="W2831" s="86">
        <v>43862.569085648145</v>
      </c>
      <c r="X2831" s="90">
        <v>43862</v>
      </c>
      <c r="Y2831" s="92" t="s">
        <v>6116</v>
      </c>
      <c r="Z2831" s="87" t="s">
        <v>9887</v>
      </c>
      <c r="AA2831" s="84"/>
      <c r="AB2831" s="84"/>
      <c r="AC2831" s="92" t="s">
        <v>13766</v>
      </c>
      <c r="AD2831" s="84"/>
      <c r="AE2831" s="84" t="b">
        <v>0</v>
      </c>
      <c r="AF2831" s="84">
        <v>0</v>
      </c>
      <c r="AG2831" s="92" t="s">
        <v>16467</v>
      </c>
      <c r="AH2831" s="84" t="b">
        <v>1</v>
      </c>
      <c r="AI2831" s="84" t="s">
        <v>16522</v>
      </c>
      <c r="AJ2831" s="84"/>
      <c r="AK2831" s="92" t="s">
        <v>16449</v>
      </c>
      <c r="AL2831" s="84" t="b">
        <v>0</v>
      </c>
      <c r="AM2831" s="84">
        <v>26</v>
      </c>
      <c r="AN2831" s="92" t="s">
        <v>13953</v>
      </c>
      <c r="AO2831" s="84" t="s">
        <v>16535</v>
      </c>
      <c r="AP2831" s="84" t="b">
        <v>0</v>
      </c>
      <c r="AQ2831" s="92" t="s">
        <v>13953</v>
      </c>
      <c r="AR2831" s="84" t="s">
        <v>179</v>
      </c>
      <c r="AS2831" s="84">
        <v>0</v>
      </c>
      <c r="AT2831" s="84">
        <v>0</v>
      </c>
      <c r="AU2831" s="84"/>
      <c r="AV2831" s="84"/>
      <c r="AW2831" s="84"/>
      <c r="AX2831" s="84"/>
      <c r="AY2831" s="84"/>
      <c r="AZ2831" s="84"/>
      <c r="BA2831" s="84"/>
      <c r="BB2831" s="84"/>
      <c r="BC2831">
        <v>1</v>
      </c>
      <c r="BD2831">
        <v>0</v>
      </c>
      <c r="BE2831">
        <v>0</v>
      </c>
      <c r="BF2831">
        <v>0</v>
      </c>
      <c r="BG2831">
        <v>0</v>
      </c>
      <c r="BH2831">
        <v>1</v>
      </c>
    </row>
    <row r="2832" spans="1:60" x14ac:dyDescent="0.3">
      <c r="A2832" s="69" t="s">
        <v>1097</v>
      </c>
      <c r="B2832" s="69" t="s">
        <v>1917</v>
      </c>
      <c r="C2832" s="70"/>
      <c r="D2832" s="71"/>
      <c r="E2832" s="72"/>
      <c r="F2832" s="73"/>
      <c r="G2832" s="70"/>
      <c r="H2832" s="74"/>
      <c r="I2832" s="75"/>
      <c r="J2832" s="75"/>
      <c r="K2832" s="36"/>
      <c r="L2832" s="82"/>
      <c r="M2832" s="82"/>
      <c r="N2832" s="77"/>
      <c r="O2832" s="84" t="s">
        <v>2169</v>
      </c>
      <c r="P2832" s="86">
        <v>43862.56927083333</v>
      </c>
      <c r="Q2832" s="84" t="s">
        <v>2487</v>
      </c>
      <c r="R2832" s="84"/>
      <c r="S2832" s="84"/>
      <c r="T2832" s="84"/>
      <c r="U2832" s="84"/>
      <c r="V2832" s="87" t="s">
        <v>3866</v>
      </c>
      <c r="W2832" s="86">
        <v>43862.56927083333</v>
      </c>
      <c r="X2832" s="90">
        <v>43862</v>
      </c>
      <c r="Y2832" s="92" t="s">
        <v>6117</v>
      </c>
      <c r="Z2832" s="87" t="s">
        <v>9888</v>
      </c>
      <c r="AA2832" s="84"/>
      <c r="AB2832" s="84"/>
      <c r="AC2832" s="92" t="s">
        <v>13767</v>
      </c>
      <c r="AD2832" s="84"/>
      <c r="AE2832" s="84" t="b">
        <v>0</v>
      </c>
      <c r="AF2832" s="84">
        <v>0</v>
      </c>
      <c r="AG2832" s="92" t="s">
        <v>16467</v>
      </c>
      <c r="AH2832" s="84" t="b">
        <v>0</v>
      </c>
      <c r="AI2832" s="84" t="s">
        <v>16520</v>
      </c>
      <c r="AJ2832" s="84"/>
      <c r="AK2832" s="92" t="s">
        <v>16467</v>
      </c>
      <c r="AL2832" s="84" t="b">
        <v>0</v>
      </c>
      <c r="AM2832" s="84">
        <v>14</v>
      </c>
      <c r="AN2832" s="92" t="s">
        <v>15630</v>
      </c>
      <c r="AO2832" s="84" t="s">
        <v>16534</v>
      </c>
      <c r="AP2832" s="84" t="b">
        <v>0</v>
      </c>
      <c r="AQ2832" s="92" t="s">
        <v>15630</v>
      </c>
      <c r="AR2832" s="84" t="s">
        <v>179</v>
      </c>
      <c r="AS2832" s="84">
        <v>0</v>
      </c>
      <c r="AT2832" s="84">
        <v>0</v>
      </c>
      <c r="AU2832" s="84"/>
      <c r="AV2832" s="84"/>
      <c r="AW2832" s="84"/>
      <c r="AX2832" s="84"/>
      <c r="AY2832" s="84"/>
      <c r="AZ2832" s="84"/>
      <c r="BA2832" s="84"/>
      <c r="BB2832" s="84"/>
      <c r="BC2832">
        <v>1</v>
      </c>
      <c r="BD2832">
        <v>0</v>
      </c>
      <c r="BE2832">
        <v>0</v>
      </c>
      <c r="BF2832">
        <v>0</v>
      </c>
      <c r="BG2832">
        <v>1</v>
      </c>
      <c r="BH2832">
        <v>0</v>
      </c>
    </row>
    <row r="2833" spans="1:60" x14ac:dyDescent="0.3">
      <c r="A2833" s="69" t="s">
        <v>1368</v>
      </c>
      <c r="B2833" s="69" t="s">
        <v>1370</v>
      </c>
      <c r="C2833" s="70"/>
      <c r="D2833" s="71"/>
      <c r="E2833" s="72"/>
      <c r="F2833" s="73"/>
      <c r="G2833" s="70"/>
      <c r="H2833" s="74"/>
      <c r="I2833" s="75"/>
      <c r="J2833" s="75"/>
      <c r="K2833" s="36"/>
      <c r="L2833" s="82"/>
      <c r="M2833" s="82"/>
      <c r="N2833" s="77"/>
      <c r="O2833" s="84" t="s">
        <v>2171</v>
      </c>
      <c r="P2833" s="86">
        <v>43862.570509259262</v>
      </c>
      <c r="Q2833" s="84" t="s">
        <v>2575</v>
      </c>
      <c r="R2833" s="84"/>
      <c r="S2833" s="84"/>
      <c r="T2833" s="84" t="s">
        <v>2873</v>
      </c>
      <c r="U2833" s="84"/>
      <c r="V2833" s="87" t="s">
        <v>4125</v>
      </c>
      <c r="W2833" s="86">
        <v>43862.570509259262</v>
      </c>
      <c r="X2833" s="90">
        <v>43862</v>
      </c>
      <c r="Y2833" s="92" t="s">
        <v>6561</v>
      </c>
      <c r="Z2833" s="87" t="s">
        <v>10337</v>
      </c>
      <c r="AA2833" s="84"/>
      <c r="AB2833" s="84"/>
      <c r="AC2833" s="92" t="s">
        <v>14219</v>
      </c>
      <c r="AD2833" s="92" t="s">
        <v>16452</v>
      </c>
      <c r="AE2833" s="84" t="b">
        <v>0</v>
      </c>
      <c r="AF2833" s="84">
        <v>6</v>
      </c>
      <c r="AG2833" s="92" t="s">
        <v>16496</v>
      </c>
      <c r="AH2833" s="84" t="b">
        <v>0</v>
      </c>
      <c r="AI2833" s="84" t="s">
        <v>16521</v>
      </c>
      <c r="AJ2833" s="84"/>
      <c r="AK2833" s="92" t="s">
        <v>16467</v>
      </c>
      <c r="AL2833" s="84" t="b">
        <v>0</v>
      </c>
      <c r="AM2833" s="84">
        <v>1</v>
      </c>
      <c r="AN2833" s="92" t="s">
        <v>16467</v>
      </c>
      <c r="AO2833" s="84" t="s">
        <v>16534</v>
      </c>
      <c r="AP2833" s="84" t="b">
        <v>0</v>
      </c>
      <c r="AQ2833" s="92" t="s">
        <v>16452</v>
      </c>
      <c r="AR2833" s="84" t="s">
        <v>179</v>
      </c>
      <c r="AS2833" s="84">
        <v>0</v>
      </c>
      <c r="AT2833" s="84">
        <v>0</v>
      </c>
      <c r="AU2833" s="84"/>
      <c r="AV2833" s="84"/>
      <c r="AW2833" s="84"/>
      <c r="AX2833" s="84"/>
      <c r="AY2833" s="84"/>
      <c r="AZ2833" s="84"/>
      <c r="BA2833" s="84"/>
      <c r="BB2833" s="84"/>
      <c r="BC2833">
        <v>1</v>
      </c>
      <c r="BD2833">
        <v>0</v>
      </c>
      <c r="BE2833">
        <v>0</v>
      </c>
      <c r="BF2833">
        <v>0</v>
      </c>
      <c r="BG2833">
        <v>0</v>
      </c>
      <c r="BH2833">
        <v>1</v>
      </c>
    </row>
    <row r="2834" spans="1:60" x14ac:dyDescent="0.3">
      <c r="A2834" s="69" t="s">
        <v>1097</v>
      </c>
      <c r="B2834" s="69" t="s">
        <v>1097</v>
      </c>
      <c r="C2834" s="70"/>
      <c r="D2834" s="71"/>
      <c r="E2834" s="72"/>
      <c r="F2834" s="73"/>
      <c r="G2834" s="70"/>
      <c r="H2834" s="74"/>
      <c r="I2834" s="75"/>
      <c r="J2834" s="75"/>
      <c r="K2834" s="36"/>
      <c r="L2834" s="82"/>
      <c r="M2834" s="82"/>
      <c r="N2834" s="77"/>
      <c r="O2834" s="84" t="s">
        <v>179</v>
      </c>
      <c r="P2834" s="86">
        <v>43862.571261574078</v>
      </c>
      <c r="Q2834" s="84" t="s">
        <v>2494</v>
      </c>
      <c r="R2834" s="84"/>
      <c r="S2834" s="84"/>
      <c r="T2834" s="84" t="s">
        <v>2883</v>
      </c>
      <c r="U2834" s="84"/>
      <c r="V2834" s="87" t="s">
        <v>3866</v>
      </c>
      <c r="W2834" s="86">
        <v>43862.571261574078</v>
      </c>
      <c r="X2834" s="90">
        <v>43862</v>
      </c>
      <c r="Y2834" s="92" t="s">
        <v>6118</v>
      </c>
      <c r="Z2834" s="87" t="s">
        <v>9889</v>
      </c>
      <c r="AA2834" s="84"/>
      <c r="AB2834" s="84"/>
      <c r="AC2834" s="92" t="s">
        <v>13768</v>
      </c>
      <c r="AD2834" s="84"/>
      <c r="AE2834" s="84" t="b">
        <v>0</v>
      </c>
      <c r="AF2834" s="84">
        <v>0</v>
      </c>
      <c r="AG2834" s="92" t="s">
        <v>16467</v>
      </c>
      <c r="AH2834" s="84" t="b">
        <v>0</v>
      </c>
      <c r="AI2834" s="84" t="s">
        <v>16520</v>
      </c>
      <c r="AJ2834" s="84"/>
      <c r="AK2834" s="92" t="s">
        <v>16467</v>
      </c>
      <c r="AL2834" s="84" t="b">
        <v>0</v>
      </c>
      <c r="AM2834" s="84">
        <v>0</v>
      </c>
      <c r="AN2834" s="92" t="s">
        <v>16467</v>
      </c>
      <c r="AO2834" s="84" t="s">
        <v>16534</v>
      </c>
      <c r="AP2834" s="84" t="b">
        <v>0</v>
      </c>
      <c r="AQ2834" s="92" t="s">
        <v>13768</v>
      </c>
      <c r="AR2834" s="84" t="s">
        <v>179</v>
      </c>
      <c r="AS2834" s="84">
        <v>0</v>
      </c>
      <c r="AT2834" s="84">
        <v>0</v>
      </c>
      <c r="AU2834" s="84"/>
      <c r="AV2834" s="84"/>
      <c r="AW2834" s="84"/>
      <c r="AX2834" s="84"/>
      <c r="AY2834" s="84"/>
      <c r="AZ2834" s="84"/>
      <c r="BA2834" s="84"/>
      <c r="BB2834" s="84"/>
      <c r="BC2834">
        <v>1</v>
      </c>
      <c r="BD2834">
        <v>0</v>
      </c>
      <c r="BE2834">
        <v>0</v>
      </c>
      <c r="BF2834">
        <v>1</v>
      </c>
      <c r="BG2834">
        <v>0</v>
      </c>
      <c r="BH2834">
        <v>0</v>
      </c>
    </row>
    <row r="2835" spans="1:60" x14ac:dyDescent="0.3">
      <c r="A2835" s="69" t="s">
        <v>1100</v>
      </c>
      <c r="B2835" s="69" t="s">
        <v>1100</v>
      </c>
      <c r="C2835" s="70"/>
      <c r="D2835" s="71"/>
      <c r="E2835" s="72"/>
      <c r="F2835" s="73"/>
      <c r="G2835" s="70"/>
      <c r="H2835" s="74"/>
      <c r="I2835" s="75"/>
      <c r="J2835" s="75"/>
      <c r="K2835" s="36"/>
      <c r="L2835" s="82"/>
      <c r="M2835" s="82"/>
      <c r="N2835" s="77"/>
      <c r="O2835" s="84" t="s">
        <v>179</v>
      </c>
      <c r="P2835" s="86">
        <v>43862.571377314816</v>
      </c>
      <c r="Q2835" s="84" t="s">
        <v>2496</v>
      </c>
      <c r="R2835" s="84"/>
      <c r="S2835" s="84"/>
      <c r="T2835" s="84" t="s">
        <v>2883</v>
      </c>
      <c r="U2835" s="84"/>
      <c r="V2835" s="87" t="s">
        <v>3869</v>
      </c>
      <c r="W2835" s="86">
        <v>43862.571377314816</v>
      </c>
      <c r="X2835" s="90">
        <v>43862</v>
      </c>
      <c r="Y2835" s="92" t="s">
        <v>6122</v>
      </c>
      <c r="Z2835" s="87" t="s">
        <v>9893</v>
      </c>
      <c r="AA2835" s="84"/>
      <c r="AB2835" s="84"/>
      <c r="AC2835" s="92" t="s">
        <v>13772</v>
      </c>
      <c r="AD2835" s="84"/>
      <c r="AE2835" s="84" t="b">
        <v>0</v>
      </c>
      <c r="AF2835" s="84">
        <v>1</v>
      </c>
      <c r="AG2835" s="92" t="s">
        <v>16467</v>
      </c>
      <c r="AH2835" s="84" t="b">
        <v>0</v>
      </c>
      <c r="AI2835" s="84" t="s">
        <v>16520</v>
      </c>
      <c r="AJ2835" s="84"/>
      <c r="AK2835" s="92" t="s">
        <v>16467</v>
      </c>
      <c r="AL2835" s="84" t="b">
        <v>0</v>
      </c>
      <c r="AM2835" s="84">
        <v>0</v>
      </c>
      <c r="AN2835" s="92" t="s">
        <v>16467</v>
      </c>
      <c r="AO2835" s="84" t="s">
        <v>16534</v>
      </c>
      <c r="AP2835" s="84" t="b">
        <v>0</v>
      </c>
      <c r="AQ2835" s="92" t="s">
        <v>13772</v>
      </c>
      <c r="AR2835" s="84" t="s">
        <v>179</v>
      </c>
      <c r="AS2835" s="84">
        <v>0</v>
      </c>
      <c r="AT2835" s="84">
        <v>0</v>
      </c>
      <c r="AU2835" s="84"/>
      <c r="AV2835" s="84"/>
      <c r="AW2835" s="84"/>
      <c r="AX2835" s="84"/>
      <c r="AY2835" s="84"/>
      <c r="AZ2835" s="84"/>
      <c r="BA2835" s="84"/>
      <c r="BB2835" s="84"/>
      <c r="BC2835">
        <v>1</v>
      </c>
      <c r="BD2835">
        <v>0</v>
      </c>
      <c r="BE2835">
        <v>0</v>
      </c>
      <c r="BF2835">
        <v>1</v>
      </c>
      <c r="BG2835">
        <v>0</v>
      </c>
      <c r="BH2835">
        <v>0</v>
      </c>
    </row>
    <row r="2836" spans="1:60" x14ac:dyDescent="0.3">
      <c r="A2836" s="69" t="s">
        <v>1417</v>
      </c>
      <c r="B2836" s="69" t="s">
        <v>2132</v>
      </c>
      <c r="C2836" s="70"/>
      <c r="D2836" s="71"/>
      <c r="E2836" s="72"/>
      <c r="F2836" s="73"/>
      <c r="G2836" s="70"/>
      <c r="H2836" s="74"/>
      <c r="I2836" s="75"/>
      <c r="J2836" s="75"/>
      <c r="K2836" s="36"/>
      <c r="L2836" s="82"/>
      <c r="M2836" s="82"/>
      <c r="N2836" s="77"/>
      <c r="O2836" s="84" t="s">
        <v>2168</v>
      </c>
      <c r="P2836" s="86">
        <v>43862.571585648147</v>
      </c>
      <c r="Q2836" s="84" t="s">
        <v>2218</v>
      </c>
      <c r="R2836" s="84"/>
      <c r="S2836" s="84"/>
      <c r="T2836" s="84" t="s">
        <v>2873</v>
      </c>
      <c r="U2836" s="84"/>
      <c r="V2836" s="87" t="s">
        <v>4165</v>
      </c>
      <c r="W2836" s="86">
        <v>43862.571585648147</v>
      </c>
      <c r="X2836" s="90">
        <v>43862</v>
      </c>
      <c r="Y2836" s="92" t="s">
        <v>6653</v>
      </c>
      <c r="Z2836" s="87" t="s">
        <v>10432</v>
      </c>
      <c r="AA2836" s="84"/>
      <c r="AB2836" s="84"/>
      <c r="AC2836" s="92" t="s">
        <v>14315</v>
      </c>
      <c r="AD2836" s="84"/>
      <c r="AE2836" s="84" t="b">
        <v>0</v>
      </c>
      <c r="AF2836" s="84">
        <v>0</v>
      </c>
      <c r="AG2836" s="92" t="s">
        <v>16467</v>
      </c>
      <c r="AH2836" s="84" t="b">
        <v>0</v>
      </c>
      <c r="AI2836" s="84" t="s">
        <v>16520</v>
      </c>
      <c r="AJ2836" s="84"/>
      <c r="AK2836" s="92" t="s">
        <v>16467</v>
      </c>
      <c r="AL2836" s="84" t="b">
        <v>0</v>
      </c>
      <c r="AM2836" s="84">
        <v>121</v>
      </c>
      <c r="AN2836" s="92" t="s">
        <v>12602</v>
      </c>
      <c r="AO2836" s="84" t="s">
        <v>16534</v>
      </c>
      <c r="AP2836" s="84" t="b">
        <v>0</v>
      </c>
      <c r="AQ2836" s="92" t="s">
        <v>12602</v>
      </c>
      <c r="AR2836" s="84" t="s">
        <v>179</v>
      </c>
      <c r="AS2836" s="84">
        <v>0</v>
      </c>
      <c r="AT2836" s="84">
        <v>0</v>
      </c>
      <c r="AU2836" s="84"/>
      <c r="AV2836" s="84"/>
      <c r="AW2836" s="84"/>
      <c r="AX2836" s="84"/>
      <c r="AY2836" s="84"/>
      <c r="AZ2836" s="84"/>
      <c r="BA2836" s="84"/>
      <c r="BB2836" s="84"/>
      <c r="BC2836">
        <v>1</v>
      </c>
      <c r="BD2836">
        <v>0</v>
      </c>
      <c r="BE2836">
        <v>1</v>
      </c>
      <c r="BF2836">
        <v>0</v>
      </c>
      <c r="BG2836">
        <v>0</v>
      </c>
      <c r="BH2836">
        <v>0</v>
      </c>
    </row>
    <row r="2837" spans="1:60" x14ac:dyDescent="0.3">
      <c r="A2837" s="69" t="s">
        <v>1393</v>
      </c>
      <c r="B2837" s="69" t="s">
        <v>1393</v>
      </c>
      <c r="C2837" s="70"/>
      <c r="D2837" s="71"/>
      <c r="E2837" s="72"/>
      <c r="F2837" s="73"/>
      <c r="G2837" s="70"/>
      <c r="H2837" s="74"/>
      <c r="I2837" s="75"/>
      <c r="J2837" s="75"/>
      <c r="K2837" s="36"/>
      <c r="L2837" s="82"/>
      <c r="M2837" s="82"/>
      <c r="N2837" s="77"/>
      <c r="O2837" s="84" t="s">
        <v>179</v>
      </c>
      <c r="P2837" s="86">
        <v>43862.572164351855</v>
      </c>
      <c r="Q2837" s="84" t="s">
        <v>2589</v>
      </c>
      <c r="R2837" s="84"/>
      <c r="S2837" s="84"/>
      <c r="T2837" s="84" t="s">
        <v>2883</v>
      </c>
      <c r="U2837" s="84"/>
      <c r="V2837" s="87" t="s">
        <v>4145</v>
      </c>
      <c r="W2837" s="86">
        <v>43862.572164351855</v>
      </c>
      <c r="X2837" s="90">
        <v>43862</v>
      </c>
      <c r="Y2837" s="92" t="s">
        <v>6613</v>
      </c>
      <c r="Z2837" s="87" t="s">
        <v>10392</v>
      </c>
      <c r="AA2837" s="84"/>
      <c r="AB2837" s="84"/>
      <c r="AC2837" s="92" t="s">
        <v>14275</v>
      </c>
      <c r="AD2837" s="84"/>
      <c r="AE2837" s="84" t="b">
        <v>0</v>
      </c>
      <c r="AF2837" s="84">
        <v>0</v>
      </c>
      <c r="AG2837" s="92" t="s">
        <v>16467</v>
      </c>
      <c r="AH2837" s="84" t="b">
        <v>0</v>
      </c>
      <c r="AI2837" s="84" t="s">
        <v>16520</v>
      </c>
      <c r="AJ2837" s="84"/>
      <c r="AK2837" s="92" t="s">
        <v>16467</v>
      </c>
      <c r="AL2837" s="84" t="b">
        <v>0</v>
      </c>
      <c r="AM2837" s="84">
        <v>0</v>
      </c>
      <c r="AN2837" s="92" t="s">
        <v>16467</v>
      </c>
      <c r="AO2837" s="84" t="s">
        <v>16534</v>
      </c>
      <c r="AP2837" s="84" t="b">
        <v>0</v>
      </c>
      <c r="AQ2837" s="92" t="s">
        <v>14275</v>
      </c>
      <c r="AR2837" s="84" t="s">
        <v>179</v>
      </c>
      <c r="AS2837" s="84">
        <v>0</v>
      </c>
      <c r="AT2837" s="84">
        <v>0</v>
      </c>
      <c r="AU2837" s="84" t="s">
        <v>16544</v>
      </c>
      <c r="AV2837" s="84" t="s">
        <v>16552</v>
      </c>
      <c r="AW2837" s="84" t="s">
        <v>16556</v>
      </c>
      <c r="AX2837" s="84" t="s">
        <v>16560</v>
      </c>
      <c r="AY2837" s="84" t="s">
        <v>16568</v>
      </c>
      <c r="AZ2837" s="84" t="s">
        <v>16576</v>
      </c>
      <c r="BA2837" s="84" t="s">
        <v>16584</v>
      </c>
      <c r="BB2837" s="87" t="s">
        <v>16586</v>
      </c>
      <c r="BC2837">
        <v>1</v>
      </c>
      <c r="BD2837">
        <v>0</v>
      </c>
      <c r="BE2837">
        <v>0</v>
      </c>
      <c r="BF2837">
        <v>1</v>
      </c>
      <c r="BG2837">
        <v>0</v>
      </c>
      <c r="BH2837">
        <v>0</v>
      </c>
    </row>
    <row r="2838" spans="1:60" x14ac:dyDescent="0.3">
      <c r="A2838" s="69" t="s">
        <v>1098</v>
      </c>
      <c r="B2838" s="69" t="s">
        <v>1098</v>
      </c>
      <c r="C2838" s="70"/>
      <c r="D2838" s="71"/>
      <c r="E2838" s="72"/>
      <c r="F2838" s="73"/>
      <c r="G2838" s="70"/>
      <c r="H2838" s="74"/>
      <c r="I2838" s="75"/>
      <c r="J2838" s="75"/>
      <c r="K2838" s="36"/>
      <c r="L2838" s="82"/>
      <c r="M2838" s="82"/>
      <c r="N2838" s="77"/>
      <c r="O2838" s="84" t="s">
        <v>179</v>
      </c>
      <c r="P2838" s="86">
        <v>43862.572430555556</v>
      </c>
      <c r="Q2838" s="84" t="s">
        <v>2495</v>
      </c>
      <c r="R2838" s="84"/>
      <c r="S2838" s="84"/>
      <c r="T2838" s="84" t="s">
        <v>2883</v>
      </c>
      <c r="U2838" s="84"/>
      <c r="V2838" s="87" t="s">
        <v>3867</v>
      </c>
      <c r="W2838" s="86">
        <v>43862.572430555556</v>
      </c>
      <c r="X2838" s="90">
        <v>43862</v>
      </c>
      <c r="Y2838" s="92" t="s">
        <v>6120</v>
      </c>
      <c r="Z2838" s="87" t="s">
        <v>9891</v>
      </c>
      <c r="AA2838" s="84"/>
      <c r="AB2838" s="84"/>
      <c r="AC2838" s="92" t="s">
        <v>13770</v>
      </c>
      <c r="AD2838" s="84"/>
      <c r="AE2838" s="84" t="b">
        <v>0</v>
      </c>
      <c r="AF2838" s="84">
        <v>0</v>
      </c>
      <c r="AG2838" s="92" t="s">
        <v>16467</v>
      </c>
      <c r="AH2838" s="84" t="b">
        <v>0</v>
      </c>
      <c r="AI2838" s="84" t="s">
        <v>16520</v>
      </c>
      <c r="AJ2838" s="84"/>
      <c r="AK2838" s="92" t="s">
        <v>16467</v>
      </c>
      <c r="AL2838" s="84" t="b">
        <v>0</v>
      </c>
      <c r="AM2838" s="84">
        <v>0</v>
      </c>
      <c r="AN2838" s="92" t="s">
        <v>16467</v>
      </c>
      <c r="AO2838" s="84" t="s">
        <v>16534</v>
      </c>
      <c r="AP2838" s="84" t="b">
        <v>0</v>
      </c>
      <c r="AQ2838" s="92" t="s">
        <v>13770</v>
      </c>
      <c r="AR2838" s="84" t="s">
        <v>179</v>
      </c>
      <c r="AS2838" s="84">
        <v>0</v>
      </c>
      <c r="AT2838" s="84">
        <v>0</v>
      </c>
      <c r="AU2838" s="84"/>
      <c r="AV2838" s="84"/>
      <c r="AW2838" s="84"/>
      <c r="AX2838" s="84"/>
      <c r="AY2838" s="84"/>
      <c r="AZ2838" s="84"/>
      <c r="BA2838" s="84"/>
      <c r="BB2838" s="84"/>
      <c r="BC2838">
        <v>1</v>
      </c>
      <c r="BD2838">
        <v>0</v>
      </c>
      <c r="BE2838">
        <v>0</v>
      </c>
      <c r="BF2838">
        <v>1</v>
      </c>
      <c r="BG2838">
        <v>0</v>
      </c>
      <c r="BH2838">
        <v>0</v>
      </c>
    </row>
    <row r="2839" spans="1:60" x14ac:dyDescent="0.3">
      <c r="A2839" s="69" t="s">
        <v>1099</v>
      </c>
      <c r="B2839" s="69" t="s">
        <v>1194</v>
      </c>
      <c r="C2839" s="70"/>
      <c r="D2839" s="71"/>
      <c r="E2839" s="72"/>
      <c r="F2839" s="73"/>
      <c r="G2839" s="70"/>
      <c r="H2839" s="74"/>
      <c r="I2839" s="75"/>
      <c r="J2839" s="75"/>
      <c r="K2839" s="36"/>
      <c r="L2839" s="82"/>
      <c r="M2839" s="82"/>
      <c r="N2839" s="77"/>
      <c r="O2839" s="84" t="s">
        <v>2169</v>
      </c>
      <c r="P2839" s="86">
        <v>43862.572685185187</v>
      </c>
      <c r="Q2839" s="84" t="s">
        <v>2444</v>
      </c>
      <c r="R2839" s="87" t="s">
        <v>2845</v>
      </c>
      <c r="S2839" s="84" t="s">
        <v>2869</v>
      </c>
      <c r="T2839" s="84" t="s">
        <v>2918</v>
      </c>
      <c r="U2839" s="84"/>
      <c r="V2839" s="87" t="s">
        <v>3868</v>
      </c>
      <c r="W2839" s="86">
        <v>43862.572685185187</v>
      </c>
      <c r="X2839" s="90">
        <v>43862</v>
      </c>
      <c r="Y2839" s="92" t="s">
        <v>6121</v>
      </c>
      <c r="Z2839" s="87" t="s">
        <v>9892</v>
      </c>
      <c r="AA2839" s="84"/>
      <c r="AB2839" s="84"/>
      <c r="AC2839" s="92" t="s">
        <v>13771</v>
      </c>
      <c r="AD2839" s="84"/>
      <c r="AE2839" s="84" t="b">
        <v>0</v>
      </c>
      <c r="AF2839" s="84">
        <v>0</v>
      </c>
      <c r="AG2839" s="92" t="s">
        <v>16467</v>
      </c>
      <c r="AH2839" s="84" t="b">
        <v>1</v>
      </c>
      <c r="AI2839" s="84" t="s">
        <v>16522</v>
      </c>
      <c r="AJ2839" s="84"/>
      <c r="AK2839" s="92" t="s">
        <v>16449</v>
      </c>
      <c r="AL2839" s="84" t="b">
        <v>0</v>
      </c>
      <c r="AM2839" s="84">
        <v>26</v>
      </c>
      <c r="AN2839" s="92" t="s">
        <v>13953</v>
      </c>
      <c r="AO2839" s="84" t="s">
        <v>16534</v>
      </c>
      <c r="AP2839" s="84" t="b">
        <v>0</v>
      </c>
      <c r="AQ2839" s="92" t="s">
        <v>13953</v>
      </c>
      <c r="AR2839" s="84" t="s">
        <v>179</v>
      </c>
      <c r="AS2839" s="84">
        <v>0</v>
      </c>
      <c r="AT2839" s="84">
        <v>0</v>
      </c>
      <c r="AU2839" s="84"/>
      <c r="AV2839" s="84"/>
      <c r="AW2839" s="84"/>
      <c r="AX2839" s="84"/>
      <c r="AY2839" s="84"/>
      <c r="AZ2839" s="84"/>
      <c r="BA2839" s="84"/>
      <c r="BB2839" s="84"/>
      <c r="BC2839">
        <v>1</v>
      </c>
      <c r="BD2839">
        <v>0</v>
      </c>
      <c r="BE2839">
        <v>0</v>
      </c>
      <c r="BF2839">
        <v>0</v>
      </c>
      <c r="BG2839">
        <v>1</v>
      </c>
      <c r="BH2839">
        <v>0</v>
      </c>
    </row>
    <row r="2840" spans="1:60" x14ac:dyDescent="0.3">
      <c r="A2840" s="69" t="s">
        <v>1099</v>
      </c>
      <c r="B2840" s="69" t="s">
        <v>1195</v>
      </c>
      <c r="C2840" s="70"/>
      <c r="D2840" s="71"/>
      <c r="E2840" s="72"/>
      <c r="F2840" s="73"/>
      <c r="G2840" s="70"/>
      <c r="H2840" s="74"/>
      <c r="I2840" s="75"/>
      <c r="J2840" s="75"/>
      <c r="K2840" s="36"/>
      <c r="L2840" s="82"/>
      <c r="M2840" s="82"/>
      <c r="N2840" s="77"/>
      <c r="O2840" s="84" t="s">
        <v>2171</v>
      </c>
      <c r="P2840" s="86">
        <v>43862.572685185187</v>
      </c>
      <c r="Q2840" s="84" t="s">
        <v>2444</v>
      </c>
      <c r="R2840" s="87" t="s">
        <v>2845</v>
      </c>
      <c r="S2840" s="84" t="s">
        <v>2869</v>
      </c>
      <c r="T2840" s="84" t="s">
        <v>2918</v>
      </c>
      <c r="U2840" s="84"/>
      <c r="V2840" s="87" t="s">
        <v>3868</v>
      </c>
      <c r="W2840" s="86">
        <v>43862.572685185187</v>
      </c>
      <c r="X2840" s="90">
        <v>43862</v>
      </c>
      <c r="Y2840" s="92" t="s">
        <v>6121</v>
      </c>
      <c r="Z2840" s="87" t="s">
        <v>9892</v>
      </c>
      <c r="AA2840" s="84"/>
      <c r="AB2840" s="84"/>
      <c r="AC2840" s="92" t="s">
        <v>13771</v>
      </c>
      <c r="AD2840" s="84"/>
      <c r="AE2840" s="84" t="b">
        <v>0</v>
      </c>
      <c r="AF2840" s="84">
        <v>0</v>
      </c>
      <c r="AG2840" s="92" t="s">
        <v>16467</v>
      </c>
      <c r="AH2840" s="84" t="b">
        <v>1</v>
      </c>
      <c r="AI2840" s="84" t="s">
        <v>16522</v>
      </c>
      <c r="AJ2840" s="84"/>
      <c r="AK2840" s="92" t="s">
        <v>16449</v>
      </c>
      <c r="AL2840" s="84" t="b">
        <v>0</v>
      </c>
      <c r="AM2840" s="84">
        <v>26</v>
      </c>
      <c r="AN2840" s="92" t="s">
        <v>13953</v>
      </c>
      <c r="AO2840" s="84" t="s">
        <v>16534</v>
      </c>
      <c r="AP2840" s="84" t="b">
        <v>0</v>
      </c>
      <c r="AQ2840" s="92" t="s">
        <v>13953</v>
      </c>
      <c r="AR2840" s="84" t="s">
        <v>179</v>
      </c>
      <c r="AS2840" s="84">
        <v>0</v>
      </c>
      <c r="AT2840" s="84">
        <v>0</v>
      </c>
      <c r="AU2840" s="84"/>
      <c r="AV2840" s="84"/>
      <c r="AW2840" s="84"/>
      <c r="AX2840" s="84"/>
      <c r="AY2840" s="84"/>
      <c r="AZ2840" s="84"/>
      <c r="BA2840" s="84"/>
      <c r="BB2840" s="84"/>
      <c r="BC2840">
        <v>1</v>
      </c>
      <c r="BD2840">
        <v>0</v>
      </c>
      <c r="BE2840">
        <v>0</v>
      </c>
      <c r="BF2840">
        <v>0</v>
      </c>
      <c r="BG2840">
        <v>0</v>
      </c>
      <c r="BH2840">
        <v>1</v>
      </c>
    </row>
    <row r="2841" spans="1:60" x14ac:dyDescent="0.3">
      <c r="A2841" s="69" t="s">
        <v>1100</v>
      </c>
      <c r="B2841" s="69" t="s">
        <v>2118</v>
      </c>
      <c r="C2841" s="70"/>
      <c r="D2841" s="71"/>
      <c r="E2841" s="72"/>
      <c r="F2841" s="73"/>
      <c r="G2841" s="70"/>
      <c r="H2841" s="74"/>
      <c r="I2841" s="75"/>
      <c r="J2841" s="75"/>
      <c r="K2841" s="36"/>
      <c r="L2841" s="82"/>
      <c r="M2841" s="82"/>
      <c r="N2841" s="77"/>
      <c r="O2841" s="84" t="s">
        <v>2169</v>
      </c>
      <c r="P2841" s="86">
        <v>43862.572812500002</v>
      </c>
      <c r="Q2841" s="84" t="s">
        <v>2321</v>
      </c>
      <c r="R2841" s="84"/>
      <c r="S2841" s="84"/>
      <c r="T2841" s="84" t="s">
        <v>2873</v>
      </c>
      <c r="U2841" s="84"/>
      <c r="V2841" s="87" t="s">
        <v>3869</v>
      </c>
      <c r="W2841" s="86">
        <v>43862.572812500002</v>
      </c>
      <c r="X2841" s="90">
        <v>43862</v>
      </c>
      <c r="Y2841" s="92" t="s">
        <v>6123</v>
      </c>
      <c r="Z2841" s="87" t="s">
        <v>9894</v>
      </c>
      <c r="AA2841" s="84"/>
      <c r="AB2841" s="84"/>
      <c r="AC2841" s="92" t="s">
        <v>13773</v>
      </c>
      <c r="AD2841" s="84"/>
      <c r="AE2841" s="84" t="b">
        <v>0</v>
      </c>
      <c r="AF2841" s="84">
        <v>0</v>
      </c>
      <c r="AG2841" s="92" t="s">
        <v>16467</v>
      </c>
      <c r="AH2841" s="84" t="b">
        <v>0</v>
      </c>
      <c r="AI2841" s="84" t="s">
        <v>16520</v>
      </c>
      <c r="AJ2841" s="84"/>
      <c r="AK2841" s="92" t="s">
        <v>16467</v>
      </c>
      <c r="AL2841" s="84" t="b">
        <v>0</v>
      </c>
      <c r="AM2841" s="84">
        <v>85</v>
      </c>
      <c r="AN2841" s="92" t="s">
        <v>16409</v>
      </c>
      <c r="AO2841" s="84" t="s">
        <v>16534</v>
      </c>
      <c r="AP2841" s="84" t="b">
        <v>0</v>
      </c>
      <c r="AQ2841" s="92" t="s">
        <v>16409</v>
      </c>
      <c r="AR2841" s="84" t="s">
        <v>179</v>
      </c>
      <c r="AS2841" s="84">
        <v>0</v>
      </c>
      <c r="AT2841" s="84">
        <v>0</v>
      </c>
      <c r="AU2841" s="84"/>
      <c r="AV2841" s="84"/>
      <c r="AW2841" s="84"/>
      <c r="AX2841" s="84"/>
      <c r="AY2841" s="84"/>
      <c r="AZ2841" s="84"/>
      <c r="BA2841" s="84"/>
      <c r="BB2841" s="84"/>
      <c r="BC2841">
        <v>3</v>
      </c>
      <c r="BD2841">
        <v>0</v>
      </c>
      <c r="BE2841">
        <v>0</v>
      </c>
      <c r="BF2841">
        <v>0</v>
      </c>
      <c r="BG2841">
        <v>3</v>
      </c>
      <c r="BH2841">
        <v>0</v>
      </c>
    </row>
    <row r="2842" spans="1:60" x14ac:dyDescent="0.3">
      <c r="A2842" s="69" t="s">
        <v>1101</v>
      </c>
      <c r="B2842" s="69" t="s">
        <v>1120</v>
      </c>
      <c r="C2842" s="70"/>
      <c r="D2842" s="71"/>
      <c r="E2842" s="72"/>
      <c r="F2842" s="73"/>
      <c r="G2842" s="70"/>
      <c r="H2842" s="74"/>
      <c r="I2842" s="75"/>
      <c r="J2842" s="75"/>
      <c r="K2842" s="36"/>
      <c r="L2842" s="82"/>
      <c r="M2842" s="82"/>
      <c r="N2842" s="77"/>
      <c r="O2842" s="84" t="s">
        <v>2169</v>
      </c>
      <c r="P2842" s="86">
        <v>43862.57298611111</v>
      </c>
      <c r="Q2842" s="84" t="s">
        <v>2439</v>
      </c>
      <c r="R2842" s="84"/>
      <c r="S2842" s="84"/>
      <c r="T2842" s="84" t="s">
        <v>2873</v>
      </c>
      <c r="U2842" s="84"/>
      <c r="V2842" s="87" t="s">
        <v>3870</v>
      </c>
      <c r="W2842" s="86">
        <v>43862.57298611111</v>
      </c>
      <c r="X2842" s="90">
        <v>43862</v>
      </c>
      <c r="Y2842" s="92" t="s">
        <v>6149</v>
      </c>
      <c r="Z2842" s="87" t="s">
        <v>9919</v>
      </c>
      <c r="AA2842" s="84"/>
      <c r="AB2842" s="84"/>
      <c r="AC2842" s="92" t="s">
        <v>13798</v>
      </c>
      <c r="AD2842" s="84"/>
      <c r="AE2842" s="84" t="b">
        <v>0</v>
      </c>
      <c r="AF2842" s="84">
        <v>0</v>
      </c>
      <c r="AG2842" s="92" t="s">
        <v>16467</v>
      </c>
      <c r="AH2842" s="84" t="b">
        <v>0</v>
      </c>
      <c r="AI2842" s="84" t="s">
        <v>16520</v>
      </c>
      <c r="AJ2842" s="84"/>
      <c r="AK2842" s="92" t="s">
        <v>16467</v>
      </c>
      <c r="AL2842" s="84" t="b">
        <v>0</v>
      </c>
      <c r="AM2842" s="84">
        <v>5</v>
      </c>
      <c r="AN2842" s="92" t="s">
        <v>13847</v>
      </c>
      <c r="AO2842" s="84" t="s">
        <v>16535</v>
      </c>
      <c r="AP2842" s="84" t="b">
        <v>0</v>
      </c>
      <c r="AQ2842" s="92" t="s">
        <v>13847</v>
      </c>
      <c r="AR2842" s="84" t="s">
        <v>179</v>
      </c>
      <c r="AS2842" s="84">
        <v>0</v>
      </c>
      <c r="AT2842" s="84">
        <v>0</v>
      </c>
      <c r="AU2842" s="84"/>
      <c r="AV2842" s="84"/>
      <c r="AW2842" s="84"/>
      <c r="AX2842" s="84"/>
      <c r="AY2842" s="84"/>
      <c r="AZ2842" s="84"/>
      <c r="BA2842" s="84"/>
      <c r="BB2842" s="84"/>
      <c r="BC2842">
        <v>1</v>
      </c>
      <c r="BD2842">
        <v>0</v>
      </c>
      <c r="BE2842">
        <v>0</v>
      </c>
      <c r="BF2842">
        <v>0</v>
      </c>
      <c r="BG2842">
        <v>1</v>
      </c>
      <c r="BH2842">
        <v>0</v>
      </c>
    </row>
    <row r="2843" spans="1:60" x14ac:dyDescent="0.3">
      <c r="A2843" s="69" t="s">
        <v>1101</v>
      </c>
      <c r="B2843" s="69" t="s">
        <v>1945</v>
      </c>
      <c r="C2843" s="70"/>
      <c r="D2843" s="71"/>
      <c r="E2843" s="72"/>
      <c r="F2843" s="73"/>
      <c r="G2843" s="70"/>
      <c r="H2843" s="74"/>
      <c r="I2843" s="75"/>
      <c r="J2843" s="75"/>
      <c r="K2843" s="36"/>
      <c r="L2843" s="82"/>
      <c r="M2843" s="82"/>
      <c r="N2843" s="77"/>
      <c r="O2843" s="84" t="s">
        <v>2169</v>
      </c>
      <c r="P2843" s="86">
        <v>43862.573460648149</v>
      </c>
      <c r="Q2843" s="84" t="s">
        <v>2293</v>
      </c>
      <c r="R2843" s="84"/>
      <c r="S2843" s="84"/>
      <c r="T2843" s="84"/>
      <c r="U2843" s="84"/>
      <c r="V2843" s="87" t="s">
        <v>3870</v>
      </c>
      <c r="W2843" s="86">
        <v>43862.573460648149</v>
      </c>
      <c r="X2843" s="90">
        <v>43862</v>
      </c>
      <c r="Y2843" s="92" t="s">
        <v>6150</v>
      </c>
      <c r="Z2843" s="87" t="s">
        <v>9920</v>
      </c>
      <c r="AA2843" s="84"/>
      <c r="AB2843" s="84"/>
      <c r="AC2843" s="92" t="s">
        <v>13799</v>
      </c>
      <c r="AD2843" s="84"/>
      <c r="AE2843" s="84" t="b">
        <v>0</v>
      </c>
      <c r="AF2843" s="84">
        <v>0</v>
      </c>
      <c r="AG2843" s="92" t="s">
        <v>16467</v>
      </c>
      <c r="AH2843" s="84" t="b">
        <v>0</v>
      </c>
      <c r="AI2843" s="84" t="s">
        <v>16520</v>
      </c>
      <c r="AJ2843" s="84"/>
      <c r="AK2843" s="92" t="s">
        <v>16467</v>
      </c>
      <c r="AL2843" s="84" t="b">
        <v>0</v>
      </c>
      <c r="AM2843" s="84">
        <v>6</v>
      </c>
      <c r="AN2843" s="92" t="s">
        <v>15760</v>
      </c>
      <c r="AO2843" s="84" t="s">
        <v>16535</v>
      </c>
      <c r="AP2843" s="84" t="b">
        <v>0</v>
      </c>
      <c r="AQ2843" s="92" t="s">
        <v>15760</v>
      </c>
      <c r="AR2843" s="84" t="s">
        <v>179</v>
      </c>
      <c r="AS2843" s="84">
        <v>0</v>
      </c>
      <c r="AT2843" s="84">
        <v>0</v>
      </c>
      <c r="AU2843" s="84"/>
      <c r="AV2843" s="84"/>
      <c r="AW2843" s="84"/>
      <c r="AX2843" s="84"/>
      <c r="AY2843" s="84"/>
      <c r="AZ2843" s="84"/>
      <c r="BA2843" s="84"/>
      <c r="BB2843" s="84"/>
      <c r="BC2843">
        <v>1</v>
      </c>
      <c r="BD2843">
        <v>0</v>
      </c>
      <c r="BE2843">
        <v>0</v>
      </c>
      <c r="BF2843">
        <v>0</v>
      </c>
      <c r="BG2843">
        <v>1</v>
      </c>
      <c r="BH2843">
        <v>0</v>
      </c>
    </row>
    <row r="2844" spans="1:60" x14ac:dyDescent="0.3">
      <c r="A2844" s="69" t="s">
        <v>2045</v>
      </c>
      <c r="B2844" s="69" t="s">
        <v>2045</v>
      </c>
      <c r="C2844" s="70"/>
      <c r="D2844" s="71"/>
      <c r="E2844" s="72"/>
      <c r="F2844" s="73"/>
      <c r="G2844" s="70"/>
      <c r="H2844" s="74"/>
      <c r="I2844" s="75"/>
      <c r="J2844" s="75"/>
      <c r="K2844" s="36"/>
      <c r="L2844" s="82"/>
      <c r="M2844" s="82"/>
      <c r="N2844" s="77"/>
      <c r="O2844" s="84" t="s">
        <v>179</v>
      </c>
      <c r="P2844" s="86">
        <v>43862.573888888888</v>
      </c>
      <c r="Q2844" s="84" t="s">
        <v>2528</v>
      </c>
      <c r="R2844" s="84"/>
      <c r="S2844" s="84"/>
      <c r="T2844" s="84" t="s">
        <v>2925</v>
      </c>
      <c r="U2844" s="87" t="s">
        <v>3050</v>
      </c>
      <c r="V2844" s="87" t="s">
        <v>3050</v>
      </c>
      <c r="W2844" s="86">
        <v>43862.573888888888</v>
      </c>
      <c r="X2844" s="90">
        <v>43862</v>
      </c>
      <c r="Y2844" s="92" t="s">
        <v>8336</v>
      </c>
      <c r="Z2844" s="87" t="s">
        <v>12196</v>
      </c>
      <c r="AA2844" s="84"/>
      <c r="AB2844" s="84"/>
      <c r="AC2844" s="92" t="s">
        <v>16123</v>
      </c>
      <c r="AD2844" s="84"/>
      <c r="AE2844" s="84" t="b">
        <v>0</v>
      </c>
      <c r="AF2844" s="84">
        <v>10</v>
      </c>
      <c r="AG2844" s="92" t="s">
        <v>16467</v>
      </c>
      <c r="AH2844" s="84" t="b">
        <v>0</v>
      </c>
      <c r="AI2844" s="84" t="s">
        <v>16520</v>
      </c>
      <c r="AJ2844" s="84"/>
      <c r="AK2844" s="92" t="s">
        <v>16467</v>
      </c>
      <c r="AL2844" s="84" t="b">
        <v>0</v>
      </c>
      <c r="AM2844" s="84">
        <v>46</v>
      </c>
      <c r="AN2844" s="92" t="s">
        <v>16467</v>
      </c>
      <c r="AO2844" s="84" t="s">
        <v>16535</v>
      </c>
      <c r="AP2844" s="84" t="b">
        <v>0</v>
      </c>
      <c r="AQ2844" s="92" t="s">
        <v>16123</v>
      </c>
      <c r="AR2844" s="84" t="s">
        <v>179</v>
      </c>
      <c r="AS2844" s="84">
        <v>0</v>
      </c>
      <c r="AT2844" s="84">
        <v>0</v>
      </c>
      <c r="AU2844" s="84"/>
      <c r="AV2844" s="84"/>
      <c r="AW2844" s="84"/>
      <c r="AX2844" s="84"/>
      <c r="AY2844" s="84"/>
      <c r="AZ2844" s="84"/>
      <c r="BA2844" s="84"/>
      <c r="BB2844" s="84"/>
      <c r="BC2844">
        <v>2</v>
      </c>
      <c r="BD2844">
        <v>0</v>
      </c>
      <c r="BE2844">
        <v>0</v>
      </c>
      <c r="BF2844">
        <v>1</v>
      </c>
      <c r="BG2844">
        <v>1</v>
      </c>
      <c r="BH2844">
        <v>0</v>
      </c>
    </row>
    <row r="2845" spans="1:60" x14ac:dyDescent="0.3">
      <c r="A2845" s="69" t="s">
        <v>1417</v>
      </c>
      <c r="B2845" s="69" t="s">
        <v>1417</v>
      </c>
      <c r="C2845" s="70"/>
      <c r="D2845" s="71"/>
      <c r="E2845" s="72"/>
      <c r="F2845" s="73"/>
      <c r="G2845" s="70"/>
      <c r="H2845" s="74"/>
      <c r="I2845" s="75"/>
      <c r="J2845" s="75"/>
      <c r="K2845" s="36"/>
      <c r="L2845" s="82"/>
      <c r="M2845" s="82"/>
      <c r="N2845" s="77"/>
      <c r="O2845" s="84" t="s">
        <v>179</v>
      </c>
      <c r="P2845" s="86">
        <v>43862.573958333334</v>
      </c>
      <c r="Q2845" s="84" t="s">
        <v>2599</v>
      </c>
      <c r="R2845" s="84"/>
      <c r="S2845" s="84"/>
      <c r="T2845" s="84" t="s">
        <v>2873</v>
      </c>
      <c r="U2845" s="84"/>
      <c r="V2845" s="87" t="s">
        <v>4165</v>
      </c>
      <c r="W2845" s="86">
        <v>43862.573958333334</v>
      </c>
      <c r="X2845" s="90">
        <v>43862</v>
      </c>
      <c r="Y2845" s="92" t="s">
        <v>6654</v>
      </c>
      <c r="Z2845" s="87" t="s">
        <v>10433</v>
      </c>
      <c r="AA2845" s="84"/>
      <c r="AB2845" s="84"/>
      <c r="AC2845" s="92" t="s">
        <v>14316</v>
      </c>
      <c r="AD2845" s="84"/>
      <c r="AE2845" s="84" t="b">
        <v>0</v>
      </c>
      <c r="AF2845" s="84">
        <v>0</v>
      </c>
      <c r="AG2845" s="92" t="s">
        <v>16467</v>
      </c>
      <c r="AH2845" s="84" t="b">
        <v>0</v>
      </c>
      <c r="AI2845" s="84" t="s">
        <v>16520</v>
      </c>
      <c r="AJ2845" s="84"/>
      <c r="AK2845" s="92" t="s">
        <v>16467</v>
      </c>
      <c r="AL2845" s="84" t="b">
        <v>0</v>
      </c>
      <c r="AM2845" s="84">
        <v>0</v>
      </c>
      <c r="AN2845" s="92" t="s">
        <v>16467</v>
      </c>
      <c r="AO2845" s="84" t="s">
        <v>16534</v>
      </c>
      <c r="AP2845" s="84" t="b">
        <v>0</v>
      </c>
      <c r="AQ2845" s="92" t="s">
        <v>14316</v>
      </c>
      <c r="AR2845" s="84" t="s">
        <v>179</v>
      </c>
      <c r="AS2845" s="84">
        <v>0</v>
      </c>
      <c r="AT2845" s="84">
        <v>0</v>
      </c>
      <c r="AU2845" s="84"/>
      <c r="AV2845" s="84"/>
      <c r="AW2845" s="84"/>
      <c r="AX2845" s="84"/>
      <c r="AY2845" s="84"/>
      <c r="AZ2845" s="84"/>
      <c r="BA2845" s="84"/>
      <c r="BB2845" s="84"/>
      <c r="BC2845">
        <v>1</v>
      </c>
      <c r="BD2845">
        <v>0</v>
      </c>
      <c r="BE2845">
        <v>0</v>
      </c>
      <c r="BF2845">
        <v>1</v>
      </c>
      <c r="BG2845">
        <v>0</v>
      </c>
      <c r="BH2845">
        <v>0</v>
      </c>
    </row>
    <row r="2846" spans="1:60" x14ac:dyDescent="0.3">
      <c r="A2846" s="69" t="s">
        <v>1570</v>
      </c>
      <c r="B2846" s="69" t="s">
        <v>1570</v>
      </c>
      <c r="C2846" s="70"/>
      <c r="D2846" s="71"/>
      <c r="E2846" s="72"/>
      <c r="F2846" s="73"/>
      <c r="G2846" s="70"/>
      <c r="H2846" s="74"/>
      <c r="I2846" s="75"/>
      <c r="J2846" s="75"/>
      <c r="K2846" s="36"/>
      <c r="L2846" s="82"/>
      <c r="M2846" s="82"/>
      <c r="N2846" s="77"/>
      <c r="O2846" s="84" t="s">
        <v>179</v>
      </c>
      <c r="P2846" s="86">
        <v>43862.577314814815</v>
      </c>
      <c r="Q2846" s="84" t="s">
        <v>2682</v>
      </c>
      <c r="R2846" s="84"/>
      <c r="S2846" s="84"/>
      <c r="T2846" s="84" t="s">
        <v>2883</v>
      </c>
      <c r="U2846" s="84"/>
      <c r="V2846" s="87" t="s">
        <v>4301</v>
      </c>
      <c r="W2846" s="86">
        <v>43862.577314814815</v>
      </c>
      <c r="X2846" s="90">
        <v>43862</v>
      </c>
      <c r="Y2846" s="92" t="s">
        <v>7109</v>
      </c>
      <c r="Z2846" s="87" t="s">
        <v>10896</v>
      </c>
      <c r="AA2846" s="84"/>
      <c r="AB2846" s="84"/>
      <c r="AC2846" s="92" t="s">
        <v>14782</v>
      </c>
      <c r="AD2846" s="84"/>
      <c r="AE2846" s="84" t="b">
        <v>0</v>
      </c>
      <c r="AF2846" s="84">
        <v>0</v>
      </c>
      <c r="AG2846" s="92" t="s">
        <v>16467</v>
      </c>
      <c r="AH2846" s="84" t="b">
        <v>0</v>
      </c>
      <c r="AI2846" s="84" t="s">
        <v>16520</v>
      </c>
      <c r="AJ2846" s="84"/>
      <c r="AK2846" s="92" t="s">
        <v>16467</v>
      </c>
      <c r="AL2846" s="84" t="b">
        <v>0</v>
      </c>
      <c r="AM2846" s="84">
        <v>1</v>
      </c>
      <c r="AN2846" s="92" t="s">
        <v>16467</v>
      </c>
      <c r="AO2846" s="84" t="s">
        <v>16534</v>
      </c>
      <c r="AP2846" s="84" t="b">
        <v>0</v>
      </c>
      <c r="AQ2846" s="92" t="s">
        <v>14782</v>
      </c>
      <c r="AR2846" s="84" t="s">
        <v>179</v>
      </c>
      <c r="AS2846" s="84">
        <v>0</v>
      </c>
      <c r="AT2846" s="84">
        <v>0</v>
      </c>
      <c r="AU2846" s="84"/>
      <c r="AV2846" s="84"/>
      <c r="AW2846" s="84"/>
      <c r="AX2846" s="84"/>
      <c r="AY2846" s="84"/>
      <c r="AZ2846" s="84"/>
      <c r="BA2846" s="84"/>
      <c r="BB2846" s="84"/>
      <c r="BC2846">
        <v>1</v>
      </c>
      <c r="BD2846">
        <v>0</v>
      </c>
      <c r="BE2846">
        <v>0</v>
      </c>
      <c r="BF2846">
        <v>1</v>
      </c>
      <c r="BG2846">
        <v>0</v>
      </c>
      <c r="BH2846">
        <v>0</v>
      </c>
    </row>
    <row r="2847" spans="1:60" x14ac:dyDescent="0.3">
      <c r="A2847" s="69" t="s">
        <v>1371</v>
      </c>
      <c r="B2847" s="69" t="s">
        <v>2118</v>
      </c>
      <c r="C2847" s="70"/>
      <c r="D2847" s="71"/>
      <c r="E2847" s="72"/>
      <c r="F2847" s="73"/>
      <c r="G2847" s="70"/>
      <c r="H2847" s="74"/>
      <c r="I2847" s="75"/>
      <c r="J2847" s="75"/>
      <c r="K2847" s="36"/>
      <c r="L2847" s="82"/>
      <c r="M2847" s="82"/>
      <c r="N2847" s="77"/>
      <c r="O2847" s="84" t="s">
        <v>2169</v>
      </c>
      <c r="P2847" s="86">
        <v>43862.577418981484</v>
      </c>
      <c r="Q2847" s="84" t="s">
        <v>2321</v>
      </c>
      <c r="R2847" s="84"/>
      <c r="S2847" s="84"/>
      <c r="T2847" s="84" t="s">
        <v>2873</v>
      </c>
      <c r="U2847" s="84"/>
      <c r="V2847" s="87" t="s">
        <v>4128</v>
      </c>
      <c r="W2847" s="86">
        <v>43862.577418981484</v>
      </c>
      <c r="X2847" s="90">
        <v>43862</v>
      </c>
      <c r="Y2847" s="92" t="s">
        <v>6565</v>
      </c>
      <c r="Z2847" s="87" t="s">
        <v>10341</v>
      </c>
      <c r="AA2847" s="84"/>
      <c r="AB2847" s="84"/>
      <c r="AC2847" s="92" t="s">
        <v>14223</v>
      </c>
      <c r="AD2847" s="84"/>
      <c r="AE2847" s="84" t="b">
        <v>0</v>
      </c>
      <c r="AF2847" s="84">
        <v>0</v>
      </c>
      <c r="AG2847" s="92" t="s">
        <v>16467</v>
      </c>
      <c r="AH2847" s="84" t="b">
        <v>0</v>
      </c>
      <c r="AI2847" s="84" t="s">
        <v>16520</v>
      </c>
      <c r="AJ2847" s="84"/>
      <c r="AK2847" s="92" t="s">
        <v>16467</v>
      </c>
      <c r="AL2847" s="84" t="b">
        <v>0</v>
      </c>
      <c r="AM2847" s="84">
        <v>85</v>
      </c>
      <c r="AN2847" s="92" t="s">
        <v>16409</v>
      </c>
      <c r="AO2847" s="84" t="s">
        <v>16534</v>
      </c>
      <c r="AP2847" s="84" t="b">
        <v>0</v>
      </c>
      <c r="AQ2847" s="92" t="s">
        <v>16409</v>
      </c>
      <c r="AR2847" s="84" t="s">
        <v>179</v>
      </c>
      <c r="AS2847" s="84">
        <v>0</v>
      </c>
      <c r="AT2847" s="84">
        <v>0</v>
      </c>
      <c r="AU2847" s="84"/>
      <c r="AV2847" s="84"/>
      <c r="AW2847" s="84"/>
      <c r="AX2847" s="84"/>
      <c r="AY2847" s="84"/>
      <c r="AZ2847" s="84"/>
      <c r="BA2847" s="84"/>
      <c r="BB2847" s="84"/>
      <c r="BC2847">
        <v>3</v>
      </c>
      <c r="BD2847">
        <v>0</v>
      </c>
      <c r="BE2847">
        <v>0</v>
      </c>
      <c r="BF2847">
        <v>0</v>
      </c>
      <c r="BG2847">
        <v>3</v>
      </c>
      <c r="BH2847">
        <v>0</v>
      </c>
    </row>
    <row r="2848" spans="1:60" x14ac:dyDescent="0.3">
      <c r="A2848" s="69" t="s">
        <v>1795</v>
      </c>
      <c r="B2848" s="69" t="s">
        <v>2118</v>
      </c>
      <c r="C2848" s="70"/>
      <c r="D2848" s="71"/>
      <c r="E2848" s="72"/>
      <c r="F2848" s="73"/>
      <c r="G2848" s="70"/>
      <c r="H2848" s="74"/>
      <c r="I2848" s="75"/>
      <c r="J2848" s="75"/>
      <c r="K2848" s="36"/>
      <c r="L2848" s="82"/>
      <c r="M2848" s="82"/>
      <c r="N2848" s="77"/>
      <c r="O2848" s="84" t="s">
        <v>2169</v>
      </c>
      <c r="P2848" s="86">
        <v>43862.577499999999</v>
      </c>
      <c r="Q2848" s="84" t="s">
        <v>2321</v>
      </c>
      <c r="R2848" s="84"/>
      <c r="S2848" s="84"/>
      <c r="T2848" s="84" t="s">
        <v>2873</v>
      </c>
      <c r="U2848" s="84"/>
      <c r="V2848" s="87" t="s">
        <v>4511</v>
      </c>
      <c r="W2848" s="86">
        <v>43862.577499999999</v>
      </c>
      <c r="X2848" s="90">
        <v>43862</v>
      </c>
      <c r="Y2848" s="92" t="s">
        <v>7992</v>
      </c>
      <c r="Z2848" s="87" t="s">
        <v>11828</v>
      </c>
      <c r="AA2848" s="84"/>
      <c r="AB2848" s="84"/>
      <c r="AC2848" s="92" t="s">
        <v>15733</v>
      </c>
      <c r="AD2848" s="84"/>
      <c r="AE2848" s="84" t="b">
        <v>0</v>
      </c>
      <c r="AF2848" s="84">
        <v>0</v>
      </c>
      <c r="AG2848" s="92" t="s">
        <v>16467</v>
      </c>
      <c r="AH2848" s="84" t="b">
        <v>0</v>
      </c>
      <c r="AI2848" s="84" t="s">
        <v>16520</v>
      </c>
      <c r="AJ2848" s="84"/>
      <c r="AK2848" s="92" t="s">
        <v>16467</v>
      </c>
      <c r="AL2848" s="84" t="b">
        <v>0</v>
      </c>
      <c r="AM2848" s="84">
        <v>85</v>
      </c>
      <c r="AN2848" s="92" t="s">
        <v>16409</v>
      </c>
      <c r="AO2848" s="84" t="s">
        <v>16534</v>
      </c>
      <c r="AP2848" s="84" t="b">
        <v>0</v>
      </c>
      <c r="AQ2848" s="92" t="s">
        <v>16409</v>
      </c>
      <c r="AR2848" s="84" t="s">
        <v>179</v>
      </c>
      <c r="AS2848" s="84">
        <v>0</v>
      </c>
      <c r="AT2848" s="84">
        <v>0</v>
      </c>
      <c r="AU2848" s="84"/>
      <c r="AV2848" s="84"/>
      <c r="AW2848" s="84"/>
      <c r="AX2848" s="84"/>
      <c r="AY2848" s="84"/>
      <c r="AZ2848" s="84"/>
      <c r="BA2848" s="84"/>
      <c r="BB2848" s="84"/>
      <c r="BC2848">
        <v>1</v>
      </c>
      <c r="BD2848">
        <v>0</v>
      </c>
      <c r="BE2848">
        <v>0</v>
      </c>
      <c r="BF2848">
        <v>0</v>
      </c>
      <c r="BG2848">
        <v>1</v>
      </c>
      <c r="BH2848">
        <v>0</v>
      </c>
    </row>
    <row r="2849" spans="1:60" x14ac:dyDescent="0.3">
      <c r="A2849" s="69" t="s">
        <v>1104</v>
      </c>
      <c r="B2849" s="69" t="s">
        <v>2074</v>
      </c>
      <c r="C2849" s="70"/>
      <c r="D2849" s="71"/>
      <c r="E2849" s="72"/>
      <c r="F2849" s="73"/>
      <c r="G2849" s="70"/>
      <c r="H2849" s="74"/>
      <c r="I2849" s="75"/>
      <c r="J2849" s="75"/>
      <c r="K2849" s="36"/>
      <c r="L2849" s="82"/>
      <c r="M2849" s="82"/>
      <c r="N2849" s="77"/>
      <c r="O2849" s="84" t="s">
        <v>2169</v>
      </c>
      <c r="P2849" s="86">
        <v>43862.578113425923</v>
      </c>
      <c r="Q2849" s="84" t="s">
        <v>2467</v>
      </c>
      <c r="R2849" s="84"/>
      <c r="S2849" s="84"/>
      <c r="T2849" s="84" t="s">
        <v>2883</v>
      </c>
      <c r="U2849" s="84"/>
      <c r="V2849" s="87" t="s">
        <v>3873</v>
      </c>
      <c r="W2849" s="86">
        <v>43862.578113425923</v>
      </c>
      <c r="X2849" s="90">
        <v>43862</v>
      </c>
      <c r="Y2849" s="92" t="s">
        <v>6169</v>
      </c>
      <c r="Z2849" s="87" t="s">
        <v>9939</v>
      </c>
      <c r="AA2849" s="84"/>
      <c r="AB2849" s="84"/>
      <c r="AC2849" s="92" t="s">
        <v>13818</v>
      </c>
      <c r="AD2849" s="84"/>
      <c r="AE2849" s="84" t="b">
        <v>0</v>
      </c>
      <c r="AF2849" s="84">
        <v>0</v>
      </c>
      <c r="AG2849" s="92" t="s">
        <v>16467</v>
      </c>
      <c r="AH2849" s="84" t="b">
        <v>0</v>
      </c>
      <c r="AI2849" s="84" t="s">
        <v>16520</v>
      </c>
      <c r="AJ2849" s="84"/>
      <c r="AK2849" s="92" t="s">
        <v>16467</v>
      </c>
      <c r="AL2849" s="84" t="b">
        <v>0</v>
      </c>
      <c r="AM2849" s="84">
        <v>11</v>
      </c>
      <c r="AN2849" s="92" t="s">
        <v>16231</v>
      </c>
      <c r="AO2849" s="84" t="s">
        <v>16535</v>
      </c>
      <c r="AP2849" s="84" t="b">
        <v>0</v>
      </c>
      <c r="AQ2849" s="92" t="s">
        <v>16231</v>
      </c>
      <c r="AR2849" s="84" t="s">
        <v>179</v>
      </c>
      <c r="AS2849" s="84">
        <v>0</v>
      </c>
      <c r="AT2849" s="84">
        <v>0</v>
      </c>
      <c r="AU2849" s="84"/>
      <c r="AV2849" s="84"/>
      <c r="AW2849" s="84"/>
      <c r="AX2849" s="84"/>
      <c r="AY2849" s="84"/>
      <c r="AZ2849" s="84"/>
      <c r="BA2849" s="84"/>
      <c r="BB2849" s="84"/>
      <c r="BC2849">
        <v>2</v>
      </c>
      <c r="BD2849">
        <v>0</v>
      </c>
      <c r="BE2849">
        <v>0</v>
      </c>
      <c r="BF2849">
        <v>0</v>
      </c>
      <c r="BG2849">
        <v>2</v>
      </c>
      <c r="BH2849">
        <v>0</v>
      </c>
    </row>
    <row r="2850" spans="1:60" x14ac:dyDescent="0.3">
      <c r="A2850" s="69" t="s">
        <v>1105</v>
      </c>
      <c r="B2850" s="69" t="s">
        <v>2036</v>
      </c>
      <c r="C2850" s="70"/>
      <c r="D2850" s="71"/>
      <c r="E2850" s="72"/>
      <c r="F2850" s="73"/>
      <c r="G2850" s="70"/>
      <c r="H2850" s="74"/>
      <c r="I2850" s="75"/>
      <c r="J2850" s="75"/>
      <c r="K2850" s="36"/>
      <c r="L2850" s="82"/>
      <c r="M2850" s="82"/>
      <c r="N2850" s="77"/>
      <c r="O2850" s="84" t="s">
        <v>2169</v>
      </c>
      <c r="P2850" s="86">
        <v>43862.579699074071</v>
      </c>
      <c r="Q2850" s="84" t="s">
        <v>2448</v>
      </c>
      <c r="R2850" s="84"/>
      <c r="S2850" s="84"/>
      <c r="T2850" s="84" t="s">
        <v>2873</v>
      </c>
      <c r="U2850" s="87" t="s">
        <v>2985</v>
      </c>
      <c r="V2850" s="87" t="s">
        <v>2985</v>
      </c>
      <c r="W2850" s="86">
        <v>43862.579699074071</v>
      </c>
      <c r="X2850" s="90">
        <v>43862</v>
      </c>
      <c r="Y2850" s="92" t="s">
        <v>6170</v>
      </c>
      <c r="Z2850" s="87" t="s">
        <v>9940</v>
      </c>
      <c r="AA2850" s="84"/>
      <c r="AB2850" s="84"/>
      <c r="AC2850" s="92" t="s">
        <v>13819</v>
      </c>
      <c r="AD2850" s="84"/>
      <c r="AE2850" s="84" t="b">
        <v>0</v>
      </c>
      <c r="AF2850" s="84">
        <v>0</v>
      </c>
      <c r="AG2850" s="92" t="s">
        <v>16467</v>
      </c>
      <c r="AH2850" s="84" t="b">
        <v>0</v>
      </c>
      <c r="AI2850" s="84" t="s">
        <v>16521</v>
      </c>
      <c r="AJ2850" s="84"/>
      <c r="AK2850" s="92" t="s">
        <v>16467</v>
      </c>
      <c r="AL2850" s="84" t="b">
        <v>0</v>
      </c>
      <c r="AM2850" s="84">
        <v>27</v>
      </c>
      <c r="AN2850" s="92" t="s">
        <v>16110</v>
      </c>
      <c r="AO2850" s="84" t="s">
        <v>16534</v>
      </c>
      <c r="AP2850" s="84" t="b">
        <v>0</v>
      </c>
      <c r="AQ2850" s="92" t="s">
        <v>16110</v>
      </c>
      <c r="AR2850" s="84" t="s">
        <v>179</v>
      </c>
      <c r="AS2850" s="84">
        <v>0</v>
      </c>
      <c r="AT2850" s="84">
        <v>0</v>
      </c>
      <c r="AU2850" s="84"/>
      <c r="AV2850" s="84"/>
      <c r="AW2850" s="84"/>
      <c r="AX2850" s="84"/>
      <c r="AY2850" s="84"/>
      <c r="AZ2850" s="84"/>
      <c r="BA2850" s="84"/>
      <c r="BB2850" s="84"/>
      <c r="BC2850">
        <v>1</v>
      </c>
      <c r="BD2850">
        <v>0</v>
      </c>
      <c r="BE2850">
        <v>0</v>
      </c>
      <c r="BF2850">
        <v>0</v>
      </c>
      <c r="BG2850">
        <v>1</v>
      </c>
      <c r="BH2850">
        <v>0</v>
      </c>
    </row>
    <row r="2851" spans="1:60" x14ac:dyDescent="0.3">
      <c r="A2851" s="69" t="s">
        <v>1393</v>
      </c>
      <c r="B2851" s="69" t="s">
        <v>2128</v>
      </c>
      <c r="C2851" s="70"/>
      <c r="D2851" s="71"/>
      <c r="E2851" s="72"/>
      <c r="F2851" s="73"/>
      <c r="G2851" s="70"/>
      <c r="H2851" s="74"/>
      <c r="I2851" s="75"/>
      <c r="J2851" s="75"/>
      <c r="K2851" s="36"/>
      <c r="L2851" s="82"/>
      <c r="M2851" s="82"/>
      <c r="N2851" s="77"/>
      <c r="O2851" s="84" t="s">
        <v>2168</v>
      </c>
      <c r="P2851" s="86">
        <v>43862.580601851849</v>
      </c>
      <c r="Q2851" s="84" t="s">
        <v>2299</v>
      </c>
      <c r="R2851" s="84"/>
      <c r="S2851" s="84"/>
      <c r="T2851" s="84"/>
      <c r="U2851" s="84"/>
      <c r="V2851" s="87" t="s">
        <v>4145</v>
      </c>
      <c r="W2851" s="86">
        <v>43862.580601851849</v>
      </c>
      <c r="X2851" s="90">
        <v>43862</v>
      </c>
      <c r="Y2851" s="92" t="s">
        <v>6614</v>
      </c>
      <c r="Z2851" s="87" t="s">
        <v>10393</v>
      </c>
      <c r="AA2851" s="84"/>
      <c r="AB2851" s="84"/>
      <c r="AC2851" s="92" t="s">
        <v>14276</v>
      </c>
      <c r="AD2851" s="84"/>
      <c r="AE2851" s="84" t="b">
        <v>0</v>
      </c>
      <c r="AF2851" s="84">
        <v>0</v>
      </c>
      <c r="AG2851" s="92" t="s">
        <v>16467</v>
      </c>
      <c r="AH2851" s="84" t="b">
        <v>0</v>
      </c>
      <c r="AI2851" s="84" t="s">
        <v>16520</v>
      </c>
      <c r="AJ2851" s="84"/>
      <c r="AK2851" s="92" t="s">
        <v>16467</v>
      </c>
      <c r="AL2851" s="84" t="b">
        <v>0</v>
      </c>
      <c r="AM2851" s="84">
        <v>118</v>
      </c>
      <c r="AN2851" s="92" t="s">
        <v>16294</v>
      </c>
      <c r="AO2851" s="84" t="s">
        <v>16534</v>
      </c>
      <c r="AP2851" s="84" t="b">
        <v>0</v>
      </c>
      <c r="AQ2851" s="92" t="s">
        <v>16294</v>
      </c>
      <c r="AR2851" s="84" t="s">
        <v>179</v>
      </c>
      <c r="AS2851" s="84">
        <v>0</v>
      </c>
      <c r="AT2851" s="84">
        <v>0</v>
      </c>
      <c r="AU2851" s="84"/>
      <c r="AV2851" s="84"/>
      <c r="AW2851" s="84"/>
      <c r="AX2851" s="84"/>
      <c r="AY2851" s="84"/>
      <c r="AZ2851" s="84"/>
      <c r="BA2851" s="84"/>
      <c r="BB2851" s="84"/>
      <c r="BC2851">
        <v>1</v>
      </c>
      <c r="BD2851">
        <v>0</v>
      </c>
      <c r="BE2851">
        <v>1</v>
      </c>
      <c r="BF2851">
        <v>0</v>
      </c>
      <c r="BG2851">
        <v>0</v>
      </c>
      <c r="BH2851">
        <v>0</v>
      </c>
    </row>
    <row r="2852" spans="1:60" x14ac:dyDescent="0.3">
      <c r="A2852" s="69" t="s">
        <v>1393</v>
      </c>
      <c r="B2852" s="69" t="s">
        <v>2145</v>
      </c>
      <c r="C2852" s="70"/>
      <c r="D2852" s="71"/>
      <c r="E2852" s="72"/>
      <c r="F2852" s="73"/>
      <c r="G2852" s="70"/>
      <c r="H2852" s="74"/>
      <c r="I2852" s="75"/>
      <c r="J2852" s="75"/>
      <c r="K2852" s="36"/>
      <c r="L2852" s="82"/>
      <c r="M2852" s="82"/>
      <c r="N2852" s="77"/>
      <c r="O2852" s="84" t="s">
        <v>2168</v>
      </c>
      <c r="P2852" s="86">
        <v>43862.580601851849</v>
      </c>
      <c r="Q2852" s="84" t="s">
        <v>2299</v>
      </c>
      <c r="R2852" s="84"/>
      <c r="S2852" s="84"/>
      <c r="T2852" s="84"/>
      <c r="U2852" s="84"/>
      <c r="V2852" s="87" t="s">
        <v>4145</v>
      </c>
      <c r="W2852" s="86">
        <v>43862.580601851849</v>
      </c>
      <c r="X2852" s="90">
        <v>43862</v>
      </c>
      <c r="Y2852" s="92" t="s">
        <v>6614</v>
      </c>
      <c r="Z2852" s="87" t="s">
        <v>10393</v>
      </c>
      <c r="AA2852" s="84"/>
      <c r="AB2852" s="84"/>
      <c r="AC2852" s="92" t="s">
        <v>14276</v>
      </c>
      <c r="AD2852" s="84"/>
      <c r="AE2852" s="84" t="b">
        <v>0</v>
      </c>
      <c r="AF2852" s="84">
        <v>0</v>
      </c>
      <c r="AG2852" s="92" t="s">
        <v>16467</v>
      </c>
      <c r="AH2852" s="84" t="b">
        <v>0</v>
      </c>
      <c r="AI2852" s="84" t="s">
        <v>16520</v>
      </c>
      <c r="AJ2852" s="84"/>
      <c r="AK2852" s="92" t="s">
        <v>16467</v>
      </c>
      <c r="AL2852" s="84" t="b">
        <v>0</v>
      </c>
      <c r="AM2852" s="84">
        <v>118</v>
      </c>
      <c r="AN2852" s="92" t="s">
        <v>16294</v>
      </c>
      <c r="AO2852" s="84" t="s">
        <v>16534</v>
      </c>
      <c r="AP2852" s="84" t="b">
        <v>0</v>
      </c>
      <c r="AQ2852" s="92" t="s">
        <v>16294</v>
      </c>
      <c r="AR2852" s="84" t="s">
        <v>179</v>
      </c>
      <c r="AS2852" s="84">
        <v>0</v>
      </c>
      <c r="AT2852" s="84">
        <v>0</v>
      </c>
      <c r="AU2852" s="84"/>
      <c r="AV2852" s="84"/>
      <c r="AW2852" s="84"/>
      <c r="AX2852" s="84"/>
      <c r="AY2852" s="84"/>
      <c r="AZ2852" s="84"/>
      <c r="BA2852" s="84"/>
      <c r="BB2852" s="84"/>
      <c r="BC2852">
        <v>1</v>
      </c>
      <c r="BD2852">
        <v>0</v>
      </c>
      <c r="BE2852">
        <v>1</v>
      </c>
      <c r="BF2852">
        <v>0</v>
      </c>
      <c r="BG2852">
        <v>0</v>
      </c>
      <c r="BH2852">
        <v>0</v>
      </c>
    </row>
    <row r="2853" spans="1:60" x14ac:dyDescent="0.3">
      <c r="A2853" s="69" t="s">
        <v>1434</v>
      </c>
      <c r="B2853" s="69" t="s">
        <v>1434</v>
      </c>
      <c r="C2853" s="70"/>
      <c r="D2853" s="71"/>
      <c r="E2853" s="72"/>
      <c r="F2853" s="73"/>
      <c r="G2853" s="70"/>
      <c r="H2853" s="74"/>
      <c r="I2853" s="75"/>
      <c r="J2853" s="75"/>
      <c r="K2853" s="36"/>
      <c r="L2853" s="82"/>
      <c r="M2853" s="82"/>
      <c r="N2853" s="77"/>
      <c r="O2853" s="84" t="s">
        <v>179</v>
      </c>
      <c r="P2853" s="86">
        <v>43862.58116898148</v>
      </c>
      <c r="Q2853" s="84" t="s">
        <v>2508</v>
      </c>
      <c r="R2853" s="84"/>
      <c r="S2853" s="84"/>
      <c r="T2853" s="84" t="s">
        <v>2883</v>
      </c>
      <c r="U2853" s="84"/>
      <c r="V2853" s="87" t="s">
        <v>4181</v>
      </c>
      <c r="W2853" s="86">
        <v>43862.58116898148</v>
      </c>
      <c r="X2853" s="90">
        <v>43862</v>
      </c>
      <c r="Y2853" s="92" t="s">
        <v>6706</v>
      </c>
      <c r="Z2853" s="87" t="s">
        <v>10486</v>
      </c>
      <c r="AA2853" s="84"/>
      <c r="AB2853" s="84"/>
      <c r="AC2853" s="92" t="s">
        <v>14369</v>
      </c>
      <c r="AD2853" s="84"/>
      <c r="AE2853" s="84" t="b">
        <v>0</v>
      </c>
      <c r="AF2853" s="84">
        <v>4</v>
      </c>
      <c r="AG2853" s="92" t="s">
        <v>16467</v>
      </c>
      <c r="AH2853" s="84" t="b">
        <v>0</v>
      </c>
      <c r="AI2853" s="84" t="s">
        <v>16520</v>
      </c>
      <c r="AJ2853" s="84"/>
      <c r="AK2853" s="92" t="s">
        <v>16467</v>
      </c>
      <c r="AL2853" s="84" t="b">
        <v>0</v>
      </c>
      <c r="AM2853" s="84">
        <v>7</v>
      </c>
      <c r="AN2853" s="92" t="s">
        <v>16467</v>
      </c>
      <c r="AO2853" s="84" t="s">
        <v>16534</v>
      </c>
      <c r="AP2853" s="84" t="b">
        <v>0</v>
      </c>
      <c r="AQ2853" s="92" t="s">
        <v>14369</v>
      </c>
      <c r="AR2853" s="84" t="s">
        <v>179</v>
      </c>
      <c r="AS2853" s="84">
        <v>0</v>
      </c>
      <c r="AT2853" s="84">
        <v>0</v>
      </c>
      <c r="AU2853" s="84"/>
      <c r="AV2853" s="84"/>
      <c r="AW2853" s="84"/>
      <c r="AX2853" s="84"/>
      <c r="AY2853" s="84"/>
      <c r="AZ2853" s="84"/>
      <c r="BA2853" s="84"/>
      <c r="BB2853" s="84"/>
      <c r="BC2853">
        <v>1</v>
      </c>
      <c r="BD2853">
        <v>0</v>
      </c>
      <c r="BE2853">
        <v>0</v>
      </c>
      <c r="BF2853">
        <v>1</v>
      </c>
      <c r="BG2853">
        <v>0</v>
      </c>
      <c r="BH2853">
        <v>0</v>
      </c>
    </row>
    <row r="2854" spans="1:60" x14ac:dyDescent="0.3">
      <c r="A2854" s="69" t="s">
        <v>1313</v>
      </c>
      <c r="B2854" s="69" t="s">
        <v>2096</v>
      </c>
      <c r="C2854" s="70"/>
      <c r="D2854" s="71"/>
      <c r="E2854" s="72"/>
      <c r="F2854" s="73"/>
      <c r="G2854" s="70"/>
      <c r="H2854" s="74"/>
      <c r="I2854" s="75"/>
      <c r="J2854" s="75"/>
      <c r="K2854" s="36"/>
      <c r="L2854" s="82"/>
      <c r="M2854" s="82"/>
      <c r="N2854" s="77"/>
      <c r="O2854" s="84" t="s">
        <v>2169</v>
      </c>
      <c r="P2854" s="86">
        <v>43862.581550925926</v>
      </c>
      <c r="Q2854" s="84" t="s">
        <v>2284</v>
      </c>
      <c r="R2854" s="84"/>
      <c r="S2854" s="84"/>
      <c r="T2854" s="84" t="s">
        <v>2883</v>
      </c>
      <c r="U2854" s="84"/>
      <c r="V2854" s="87" t="s">
        <v>4071</v>
      </c>
      <c r="W2854" s="86">
        <v>43862.581550925926</v>
      </c>
      <c r="X2854" s="90">
        <v>43862</v>
      </c>
      <c r="Y2854" s="92" t="s">
        <v>6448</v>
      </c>
      <c r="Z2854" s="87" t="s">
        <v>10223</v>
      </c>
      <c r="AA2854" s="84"/>
      <c r="AB2854" s="84"/>
      <c r="AC2854" s="92" t="s">
        <v>14102</v>
      </c>
      <c r="AD2854" s="84"/>
      <c r="AE2854" s="84" t="b">
        <v>0</v>
      </c>
      <c r="AF2854" s="84">
        <v>0</v>
      </c>
      <c r="AG2854" s="92" t="s">
        <v>16467</v>
      </c>
      <c r="AH2854" s="84" t="b">
        <v>0</v>
      </c>
      <c r="AI2854" s="84" t="s">
        <v>16520</v>
      </c>
      <c r="AJ2854" s="84"/>
      <c r="AK2854" s="92" t="s">
        <v>16467</v>
      </c>
      <c r="AL2854" s="84" t="b">
        <v>0</v>
      </c>
      <c r="AM2854" s="84">
        <v>230</v>
      </c>
      <c r="AN2854" s="92" t="s">
        <v>16293</v>
      </c>
      <c r="AO2854" s="84" t="s">
        <v>16534</v>
      </c>
      <c r="AP2854" s="84" t="b">
        <v>0</v>
      </c>
      <c r="AQ2854" s="92" t="s">
        <v>16293</v>
      </c>
      <c r="AR2854" s="84" t="s">
        <v>179</v>
      </c>
      <c r="AS2854" s="84">
        <v>0</v>
      </c>
      <c r="AT2854" s="84">
        <v>0</v>
      </c>
      <c r="AU2854" s="84"/>
      <c r="AV2854" s="84"/>
      <c r="AW2854" s="84"/>
      <c r="AX2854" s="84"/>
      <c r="AY2854" s="84"/>
      <c r="AZ2854" s="84"/>
      <c r="BA2854" s="84"/>
      <c r="BB2854" s="84"/>
      <c r="BC2854">
        <v>1</v>
      </c>
      <c r="BD2854">
        <v>0</v>
      </c>
      <c r="BE2854">
        <v>0</v>
      </c>
      <c r="BF2854">
        <v>0</v>
      </c>
      <c r="BG2854">
        <v>1</v>
      </c>
      <c r="BH2854">
        <v>0</v>
      </c>
    </row>
    <row r="2855" spans="1:60" x14ac:dyDescent="0.3">
      <c r="A2855" s="69" t="s">
        <v>1313</v>
      </c>
      <c r="B2855" s="69" t="s">
        <v>1540</v>
      </c>
      <c r="C2855" s="70"/>
      <c r="D2855" s="71"/>
      <c r="E2855" s="72"/>
      <c r="F2855" s="73"/>
      <c r="G2855" s="70"/>
      <c r="H2855" s="74"/>
      <c r="I2855" s="75"/>
      <c r="J2855" s="75"/>
      <c r="K2855" s="36"/>
      <c r="L2855" s="82"/>
      <c r="M2855" s="82"/>
      <c r="N2855" s="77"/>
      <c r="O2855" s="84" t="s">
        <v>2169</v>
      </c>
      <c r="P2855" s="86">
        <v>43862.581655092596</v>
      </c>
      <c r="Q2855" s="84" t="s">
        <v>2304</v>
      </c>
      <c r="R2855" s="84"/>
      <c r="S2855" s="84"/>
      <c r="T2855" s="84" t="s">
        <v>2883</v>
      </c>
      <c r="U2855" s="84"/>
      <c r="V2855" s="87" t="s">
        <v>4071</v>
      </c>
      <c r="W2855" s="86">
        <v>43862.581655092596</v>
      </c>
      <c r="X2855" s="90">
        <v>43862</v>
      </c>
      <c r="Y2855" s="92" t="s">
        <v>6449</v>
      </c>
      <c r="Z2855" s="87" t="s">
        <v>10224</v>
      </c>
      <c r="AA2855" s="84"/>
      <c r="AB2855" s="84"/>
      <c r="AC2855" s="92" t="s">
        <v>14103</v>
      </c>
      <c r="AD2855" s="84"/>
      <c r="AE2855" s="84" t="b">
        <v>0</v>
      </c>
      <c r="AF2855" s="84">
        <v>0</v>
      </c>
      <c r="AG2855" s="92" t="s">
        <v>16467</v>
      </c>
      <c r="AH2855" s="84" t="b">
        <v>0</v>
      </c>
      <c r="AI2855" s="84" t="s">
        <v>16520</v>
      </c>
      <c r="AJ2855" s="84"/>
      <c r="AK2855" s="92" t="s">
        <v>16467</v>
      </c>
      <c r="AL2855" s="84" t="b">
        <v>0</v>
      </c>
      <c r="AM2855" s="84">
        <v>12</v>
      </c>
      <c r="AN2855" s="92" t="s">
        <v>14725</v>
      </c>
      <c r="AO2855" s="84" t="s">
        <v>16534</v>
      </c>
      <c r="AP2855" s="84" t="b">
        <v>0</v>
      </c>
      <c r="AQ2855" s="92" t="s">
        <v>14725</v>
      </c>
      <c r="AR2855" s="84" t="s">
        <v>179</v>
      </c>
      <c r="AS2855" s="84">
        <v>0</v>
      </c>
      <c r="AT2855" s="84">
        <v>0</v>
      </c>
      <c r="AU2855" s="84"/>
      <c r="AV2855" s="84"/>
      <c r="AW2855" s="84"/>
      <c r="AX2855" s="84"/>
      <c r="AY2855" s="84"/>
      <c r="AZ2855" s="84"/>
      <c r="BA2855" s="84"/>
      <c r="BB2855" s="84"/>
      <c r="BC2855">
        <v>1</v>
      </c>
      <c r="BD2855">
        <v>0</v>
      </c>
      <c r="BE2855">
        <v>0</v>
      </c>
      <c r="BF2855">
        <v>0</v>
      </c>
      <c r="BG2855">
        <v>1</v>
      </c>
      <c r="BH2855">
        <v>0</v>
      </c>
    </row>
    <row r="2856" spans="1:60" x14ac:dyDescent="0.3">
      <c r="A2856" s="69" t="s">
        <v>1502</v>
      </c>
      <c r="B2856" s="69" t="s">
        <v>2128</v>
      </c>
      <c r="C2856" s="70"/>
      <c r="D2856" s="71"/>
      <c r="E2856" s="72"/>
      <c r="F2856" s="73"/>
      <c r="G2856" s="70"/>
      <c r="H2856" s="74"/>
      <c r="I2856" s="75"/>
      <c r="J2856" s="75"/>
      <c r="K2856" s="36"/>
      <c r="L2856" s="82"/>
      <c r="M2856" s="82"/>
      <c r="N2856" s="77"/>
      <c r="O2856" s="84" t="s">
        <v>2168</v>
      </c>
      <c r="P2856" s="86">
        <v>43862.581967592596</v>
      </c>
      <c r="Q2856" s="84" t="s">
        <v>2172</v>
      </c>
      <c r="R2856" s="84"/>
      <c r="S2856" s="84"/>
      <c r="T2856" s="84"/>
      <c r="U2856" s="84"/>
      <c r="V2856" s="87" t="s">
        <v>4241</v>
      </c>
      <c r="W2856" s="86">
        <v>43862.581967592596</v>
      </c>
      <c r="X2856" s="90">
        <v>43862</v>
      </c>
      <c r="Y2856" s="92" t="s">
        <v>6921</v>
      </c>
      <c r="Z2856" s="87" t="s">
        <v>10702</v>
      </c>
      <c r="AA2856" s="84"/>
      <c r="AB2856" s="84"/>
      <c r="AC2856" s="92" t="s">
        <v>14586</v>
      </c>
      <c r="AD2856" s="84"/>
      <c r="AE2856" s="84" t="b">
        <v>0</v>
      </c>
      <c r="AF2856" s="84">
        <v>0</v>
      </c>
      <c r="AG2856" s="92" t="s">
        <v>16467</v>
      </c>
      <c r="AH2856" s="84" t="b">
        <v>0</v>
      </c>
      <c r="AI2856" s="84" t="s">
        <v>16520</v>
      </c>
      <c r="AJ2856" s="84"/>
      <c r="AK2856" s="92" t="s">
        <v>16467</v>
      </c>
      <c r="AL2856" s="84" t="b">
        <v>0</v>
      </c>
      <c r="AM2856" s="84">
        <v>155</v>
      </c>
      <c r="AN2856" s="92" t="s">
        <v>16241</v>
      </c>
      <c r="AO2856" s="84" t="s">
        <v>16534</v>
      </c>
      <c r="AP2856" s="84" t="b">
        <v>0</v>
      </c>
      <c r="AQ2856" s="92" t="s">
        <v>16241</v>
      </c>
      <c r="AR2856" s="84" t="s">
        <v>179</v>
      </c>
      <c r="AS2856" s="84">
        <v>0</v>
      </c>
      <c r="AT2856" s="84">
        <v>0</v>
      </c>
      <c r="AU2856" s="84"/>
      <c r="AV2856" s="84"/>
      <c r="AW2856" s="84"/>
      <c r="AX2856" s="84"/>
      <c r="AY2856" s="84"/>
      <c r="AZ2856" s="84"/>
      <c r="BA2856" s="84"/>
      <c r="BB2856" s="84"/>
      <c r="BC2856">
        <v>1</v>
      </c>
      <c r="BD2856">
        <v>0</v>
      </c>
      <c r="BE2856">
        <v>1</v>
      </c>
      <c r="BF2856">
        <v>0</v>
      </c>
      <c r="BG2856">
        <v>0</v>
      </c>
      <c r="BH2856">
        <v>0</v>
      </c>
    </row>
    <row r="2857" spans="1:60" x14ac:dyDescent="0.3">
      <c r="A2857" s="69" t="s">
        <v>1313</v>
      </c>
      <c r="B2857" s="69" t="s">
        <v>2118</v>
      </c>
      <c r="C2857" s="70"/>
      <c r="D2857" s="71"/>
      <c r="E2857" s="72"/>
      <c r="F2857" s="73"/>
      <c r="G2857" s="70"/>
      <c r="H2857" s="74"/>
      <c r="I2857" s="75"/>
      <c r="J2857" s="75"/>
      <c r="K2857" s="36"/>
      <c r="L2857" s="82"/>
      <c r="M2857" s="82"/>
      <c r="N2857" s="77"/>
      <c r="O2857" s="84" t="s">
        <v>2169</v>
      </c>
      <c r="P2857" s="86">
        <v>43862.582291666666</v>
      </c>
      <c r="Q2857" s="84" t="s">
        <v>2406</v>
      </c>
      <c r="R2857" s="84"/>
      <c r="S2857" s="84"/>
      <c r="T2857" s="84" t="s">
        <v>2883</v>
      </c>
      <c r="U2857" s="84"/>
      <c r="V2857" s="87" t="s">
        <v>4071</v>
      </c>
      <c r="W2857" s="86">
        <v>43862.582291666666</v>
      </c>
      <c r="X2857" s="90">
        <v>43862</v>
      </c>
      <c r="Y2857" s="92" t="s">
        <v>6450</v>
      </c>
      <c r="Z2857" s="87" t="s">
        <v>10225</v>
      </c>
      <c r="AA2857" s="84"/>
      <c r="AB2857" s="84"/>
      <c r="AC2857" s="92" t="s">
        <v>14104</v>
      </c>
      <c r="AD2857" s="84"/>
      <c r="AE2857" s="84" t="b">
        <v>0</v>
      </c>
      <c r="AF2857" s="84">
        <v>0</v>
      </c>
      <c r="AG2857" s="92" t="s">
        <v>16467</v>
      </c>
      <c r="AH2857" s="84" t="b">
        <v>0</v>
      </c>
      <c r="AI2857" s="84" t="s">
        <v>16520</v>
      </c>
      <c r="AJ2857" s="84"/>
      <c r="AK2857" s="92" t="s">
        <v>16467</v>
      </c>
      <c r="AL2857" s="84" t="b">
        <v>0</v>
      </c>
      <c r="AM2857" s="84">
        <v>44</v>
      </c>
      <c r="AN2857" s="92" t="s">
        <v>16410</v>
      </c>
      <c r="AO2857" s="84" t="s">
        <v>16534</v>
      </c>
      <c r="AP2857" s="84" t="b">
        <v>0</v>
      </c>
      <c r="AQ2857" s="92" t="s">
        <v>16410</v>
      </c>
      <c r="AR2857" s="84" t="s">
        <v>179</v>
      </c>
      <c r="AS2857" s="84">
        <v>0</v>
      </c>
      <c r="AT2857" s="84">
        <v>0</v>
      </c>
      <c r="AU2857" s="84"/>
      <c r="AV2857" s="84"/>
      <c r="AW2857" s="84"/>
      <c r="AX2857" s="84"/>
      <c r="AY2857" s="84"/>
      <c r="AZ2857" s="84"/>
      <c r="BA2857" s="84"/>
      <c r="BB2857" s="84"/>
      <c r="BC2857">
        <v>2</v>
      </c>
      <c r="BD2857">
        <v>0</v>
      </c>
      <c r="BE2857">
        <v>0</v>
      </c>
      <c r="BF2857">
        <v>0</v>
      </c>
      <c r="BG2857">
        <v>2</v>
      </c>
      <c r="BH2857">
        <v>0</v>
      </c>
    </row>
    <row r="2858" spans="1:60" x14ac:dyDescent="0.3">
      <c r="A2858" s="69" t="s">
        <v>1388</v>
      </c>
      <c r="B2858" s="69" t="s">
        <v>1434</v>
      </c>
      <c r="C2858" s="70"/>
      <c r="D2858" s="71"/>
      <c r="E2858" s="72"/>
      <c r="F2858" s="73"/>
      <c r="G2858" s="70"/>
      <c r="H2858" s="74"/>
      <c r="I2858" s="75"/>
      <c r="J2858" s="75"/>
      <c r="K2858" s="36"/>
      <c r="L2858" s="82"/>
      <c r="M2858" s="82"/>
      <c r="N2858" s="77"/>
      <c r="O2858" s="84" t="s">
        <v>2169</v>
      </c>
      <c r="P2858" s="86">
        <v>43862.582326388889</v>
      </c>
      <c r="Q2858" s="84" t="s">
        <v>2508</v>
      </c>
      <c r="R2858" s="84"/>
      <c r="S2858" s="84"/>
      <c r="T2858" s="84"/>
      <c r="U2858" s="84"/>
      <c r="V2858" s="87" t="s">
        <v>4140</v>
      </c>
      <c r="W2858" s="86">
        <v>43862.582326388889</v>
      </c>
      <c r="X2858" s="90">
        <v>43862</v>
      </c>
      <c r="Y2858" s="92" t="s">
        <v>6603</v>
      </c>
      <c r="Z2858" s="87" t="s">
        <v>10381</v>
      </c>
      <c r="AA2858" s="84"/>
      <c r="AB2858" s="84"/>
      <c r="AC2858" s="92" t="s">
        <v>14264</v>
      </c>
      <c r="AD2858" s="84"/>
      <c r="AE2858" s="84" t="b">
        <v>0</v>
      </c>
      <c r="AF2858" s="84">
        <v>0</v>
      </c>
      <c r="AG2858" s="92" t="s">
        <v>16467</v>
      </c>
      <c r="AH2858" s="84" t="b">
        <v>0</v>
      </c>
      <c r="AI2858" s="84" t="s">
        <v>16520</v>
      </c>
      <c r="AJ2858" s="84"/>
      <c r="AK2858" s="92" t="s">
        <v>16467</v>
      </c>
      <c r="AL2858" s="84" t="b">
        <v>0</v>
      </c>
      <c r="AM2858" s="84">
        <v>7</v>
      </c>
      <c r="AN2858" s="92" t="s">
        <v>14369</v>
      </c>
      <c r="AO2858" s="84" t="s">
        <v>16534</v>
      </c>
      <c r="AP2858" s="84" t="b">
        <v>0</v>
      </c>
      <c r="AQ2858" s="92" t="s">
        <v>14369</v>
      </c>
      <c r="AR2858" s="84" t="s">
        <v>179</v>
      </c>
      <c r="AS2858" s="84">
        <v>0</v>
      </c>
      <c r="AT2858" s="84">
        <v>0</v>
      </c>
      <c r="AU2858" s="84"/>
      <c r="AV2858" s="84"/>
      <c r="AW2858" s="84"/>
      <c r="AX2858" s="84"/>
      <c r="AY2858" s="84"/>
      <c r="AZ2858" s="84"/>
      <c r="BA2858" s="84"/>
      <c r="BB2858" s="84"/>
      <c r="BC2858">
        <v>1</v>
      </c>
      <c r="BD2858">
        <v>0</v>
      </c>
      <c r="BE2858">
        <v>0</v>
      </c>
      <c r="BF2858">
        <v>0</v>
      </c>
      <c r="BG2858">
        <v>1</v>
      </c>
      <c r="BH2858">
        <v>0</v>
      </c>
    </row>
    <row r="2859" spans="1:60" x14ac:dyDescent="0.3">
      <c r="A2859" s="69" t="s">
        <v>1313</v>
      </c>
      <c r="B2859" s="69" t="s">
        <v>2124</v>
      </c>
      <c r="C2859" s="70"/>
      <c r="D2859" s="71"/>
      <c r="E2859" s="72"/>
      <c r="F2859" s="73"/>
      <c r="G2859" s="70"/>
      <c r="H2859" s="74"/>
      <c r="I2859" s="75"/>
      <c r="J2859" s="75"/>
      <c r="K2859" s="36"/>
      <c r="L2859" s="82"/>
      <c r="M2859" s="82"/>
      <c r="N2859" s="77"/>
      <c r="O2859" s="84" t="s">
        <v>2169</v>
      </c>
      <c r="P2859" s="86">
        <v>43862.582673611112</v>
      </c>
      <c r="Q2859" s="84" t="s">
        <v>2413</v>
      </c>
      <c r="R2859" s="84"/>
      <c r="S2859" s="84"/>
      <c r="T2859" s="84"/>
      <c r="U2859" s="84"/>
      <c r="V2859" s="87" t="s">
        <v>4071</v>
      </c>
      <c r="W2859" s="86">
        <v>43862.582673611112</v>
      </c>
      <c r="X2859" s="90">
        <v>43862</v>
      </c>
      <c r="Y2859" s="92" t="s">
        <v>6451</v>
      </c>
      <c r="Z2859" s="87" t="s">
        <v>10226</v>
      </c>
      <c r="AA2859" s="84"/>
      <c r="AB2859" s="84"/>
      <c r="AC2859" s="92" t="s">
        <v>14105</v>
      </c>
      <c r="AD2859" s="84"/>
      <c r="AE2859" s="84" t="b">
        <v>0</v>
      </c>
      <c r="AF2859" s="84">
        <v>0</v>
      </c>
      <c r="AG2859" s="92" t="s">
        <v>16467</v>
      </c>
      <c r="AH2859" s="84" t="b">
        <v>0</v>
      </c>
      <c r="AI2859" s="84" t="s">
        <v>16520</v>
      </c>
      <c r="AJ2859" s="84"/>
      <c r="AK2859" s="92" t="s">
        <v>16467</v>
      </c>
      <c r="AL2859" s="84" t="b">
        <v>0</v>
      </c>
      <c r="AM2859" s="84">
        <v>43</v>
      </c>
      <c r="AN2859" s="92" t="s">
        <v>16419</v>
      </c>
      <c r="AO2859" s="84" t="s">
        <v>16534</v>
      </c>
      <c r="AP2859" s="84" t="b">
        <v>0</v>
      </c>
      <c r="AQ2859" s="92" t="s">
        <v>16419</v>
      </c>
      <c r="AR2859" s="84" t="s">
        <v>179</v>
      </c>
      <c r="AS2859" s="84">
        <v>0</v>
      </c>
      <c r="AT2859" s="84">
        <v>0</v>
      </c>
      <c r="AU2859" s="84"/>
      <c r="AV2859" s="84"/>
      <c r="AW2859" s="84"/>
      <c r="AX2859" s="84"/>
      <c r="AY2859" s="84"/>
      <c r="AZ2859" s="84"/>
      <c r="BA2859" s="84"/>
      <c r="BB2859" s="84"/>
      <c r="BC2859">
        <v>1</v>
      </c>
      <c r="BD2859">
        <v>0</v>
      </c>
      <c r="BE2859">
        <v>0</v>
      </c>
      <c r="BF2859">
        <v>0</v>
      </c>
      <c r="BG2859">
        <v>1</v>
      </c>
      <c r="BH2859">
        <v>0</v>
      </c>
    </row>
    <row r="2860" spans="1:60" x14ac:dyDescent="0.3">
      <c r="A2860" s="69" t="s">
        <v>1106</v>
      </c>
      <c r="B2860" s="69" t="s">
        <v>2074</v>
      </c>
      <c r="C2860" s="70"/>
      <c r="D2860" s="71"/>
      <c r="E2860" s="72"/>
      <c r="F2860" s="73"/>
      <c r="G2860" s="70"/>
      <c r="H2860" s="74"/>
      <c r="I2860" s="75"/>
      <c r="J2860" s="75"/>
      <c r="K2860" s="36"/>
      <c r="L2860" s="82"/>
      <c r="M2860" s="82"/>
      <c r="N2860" s="77"/>
      <c r="O2860" s="84" t="s">
        <v>2169</v>
      </c>
      <c r="P2860" s="86">
        <v>43862.58353009259</v>
      </c>
      <c r="Q2860" s="84" t="s">
        <v>2467</v>
      </c>
      <c r="R2860" s="84"/>
      <c r="S2860" s="84"/>
      <c r="T2860" s="84" t="s">
        <v>2883</v>
      </c>
      <c r="U2860" s="84"/>
      <c r="V2860" s="87" t="s">
        <v>3874</v>
      </c>
      <c r="W2860" s="86">
        <v>43862.58353009259</v>
      </c>
      <c r="X2860" s="90">
        <v>43862</v>
      </c>
      <c r="Y2860" s="92" t="s">
        <v>6171</v>
      </c>
      <c r="Z2860" s="87" t="s">
        <v>9941</v>
      </c>
      <c r="AA2860" s="84"/>
      <c r="AB2860" s="84"/>
      <c r="AC2860" s="92" t="s">
        <v>13820</v>
      </c>
      <c r="AD2860" s="84"/>
      <c r="AE2860" s="84" t="b">
        <v>0</v>
      </c>
      <c r="AF2860" s="84">
        <v>0</v>
      </c>
      <c r="AG2860" s="92" t="s">
        <v>16467</v>
      </c>
      <c r="AH2860" s="84" t="b">
        <v>0</v>
      </c>
      <c r="AI2860" s="84" t="s">
        <v>16520</v>
      </c>
      <c r="AJ2860" s="84"/>
      <c r="AK2860" s="92" t="s">
        <v>16467</v>
      </c>
      <c r="AL2860" s="84" t="b">
        <v>0</v>
      </c>
      <c r="AM2860" s="84">
        <v>11</v>
      </c>
      <c r="AN2860" s="92" t="s">
        <v>16231</v>
      </c>
      <c r="AO2860" s="84" t="s">
        <v>16535</v>
      </c>
      <c r="AP2860" s="84" t="b">
        <v>0</v>
      </c>
      <c r="AQ2860" s="92" t="s">
        <v>16231</v>
      </c>
      <c r="AR2860" s="84" t="s">
        <v>179</v>
      </c>
      <c r="AS2860" s="84">
        <v>0</v>
      </c>
      <c r="AT2860" s="84">
        <v>0</v>
      </c>
      <c r="AU2860" s="84"/>
      <c r="AV2860" s="84"/>
      <c r="AW2860" s="84"/>
      <c r="AX2860" s="84"/>
      <c r="AY2860" s="84"/>
      <c r="AZ2860" s="84"/>
      <c r="BA2860" s="84"/>
      <c r="BB2860" s="84"/>
      <c r="BC2860">
        <v>1</v>
      </c>
      <c r="BD2860">
        <v>0</v>
      </c>
      <c r="BE2860">
        <v>0</v>
      </c>
      <c r="BF2860">
        <v>0</v>
      </c>
      <c r="BG2860">
        <v>1</v>
      </c>
      <c r="BH2860">
        <v>0</v>
      </c>
    </row>
    <row r="2861" spans="1:60" x14ac:dyDescent="0.3">
      <c r="A2861" s="69" t="s">
        <v>1811</v>
      </c>
      <c r="B2861" s="69" t="s">
        <v>2036</v>
      </c>
      <c r="C2861" s="70"/>
      <c r="D2861" s="71"/>
      <c r="E2861" s="72"/>
      <c r="F2861" s="73"/>
      <c r="G2861" s="70"/>
      <c r="H2861" s="74"/>
      <c r="I2861" s="75"/>
      <c r="J2861" s="75"/>
      <c r="K2861" s="36"/>
      <c r="L2861" s="82"/>
      <c r="M2861" s="82"/>
      <c r="N2861" s="77"/>
      <c r="O2861" s="84" t="s">
        <v>2169</v>
      </c>
      <c r="P2861" s="86">
        <v>43862.583599537036</v>
      </c>
      <c r="Q2861" s="84" t="s">
        <v>2448</v>
      </c>
      <c r="R2861" s="84"/>
      <c r="S2861" s="84"/>
      <c r="T2861" s="84" t="s">
        <v>2873</v>
      </c>
      <c r="U2861" s="87" t="s">
        <v>2985</v>
      </c>
      <c r="V2861" s="87" t="s">
        <v>2985</v>
      </c>
      <c r="W2861" s="86">
        <v>43862.583599537036</v>
      </c>
      <c r="X2861" s="90">
        <v>43862</v>
      </c>
      <c r="Y2861" s="92" t="s">
        <v>7887</v>
      </c>
      <c r="Z2861" s="87" t="s">
        <v>11716</v>
      </c>
      <c r="AA2861" s="84"/>
      <c r="AB2861" s="84"/>
      <c r="AC2861" s="92" t="s">
        <v>15616</v>
      </c>
      <c r="AD2861" s="84"/>
      <c r="AE2861" s="84" t="b">
        <v>0</v>
      </c>
      <c r="AF2861" s="84">
        <v>0</v>
      </c>
      <c r="AG2861" s="92" t="s">
        <v>16467</v>
      </c>
      <c r="AH2861" s="84" t="b">
        <v>0</v>
      </c>
      <c r="AI2861" s="84" t="s">
        <v>16521</v>
      </c>
      <c r="AJ2861" s="84"/>
      <c r="AK2861" s="92" t="s">
        <v>16467</v>
      </c>
      <c r="AL2861" s="84" t="b">
        <v>0</v>
      </c>
      <c r="AM2861" s="84">
        <v>27</v>
      </c>
      <c r="AN2861" s="92" t="s">
        <v>16110</v>
      </c>
      <c r="AO2861" s="84" t="s">
        <v>16534</v>
      </c>
      <c r="AP2861" s="84" t="b">
        <v>0</v>
      </c>
      <c r="AQ2861" s="92" t="s">
        <v>16110</v>
      </c>
      <c r="AR2861" s="84" t="s">
        <v>179</v>
      </c>
      <c r="AS2861" s="84">
        <v>0</v>
      </c>
      <c r="AT2861" s="84">
        <v>0</v>
      </c>
      <c r="AU2861" s="84"/>
      <c r="AV2861" s="84"/>
      <c r="AW2861" s="84"/>
      <c r="AX2861" s="84"/>
      <c r="AY2861" s="84"/>
      <c r="AZ2861" s="84"/>
      <c r="BA2861" s="84"/>
      <c r="BB2861" s="84"/>
      <c r="BC2861">
        <v>1</v>
      </c>
      <c r="BD2861">
        <v>0</v>
      </c>
      <c r="BE2861">
        <v>0</v>
      </c>
      <c r="BF2861">
        <v>0</v>
      </c>
      <c r="BG2861">
        <v>1</v>
      </c>
      <c r="BH2861">
        <v>0</v>
      </c>
    </row>
    <row r="2862" spans="1:60" x14ac:dyDescent="0.3">
      <c r="A2862" s="69" t="s">
        <v>1313</v>
      </c>
      <c r="B2862" s="69" t="s">
        <v>1634</v>
      </c>
      <c r="C2862" s="70"/>
      <c r="D2862" s="71"/>
      <c r="E2862" s="72"/>
      <c r="F2862" s="73"/>
      <c r="G2862" s="70"/>
      <c r="H2862" s="74"/>
      <c r="I2862" s="75"/>
      <c r="J2862" s="75"/>
      <c r="K2862" s="36"/>
      <c r="L2862" s="82"/>
      <c r="M2862" s="82"/>
      <c r="N2862" s="77"/>
      <c r="O2862" s="84" t="s">
        <v>2169</v>
      </c>
      <c r="P2862" s="86">
        <v>43862.583773148152</v>
      </c>
      <c r="Q2862" s="84" t="s">
        <v>2551</v>
      </c>
      <c r="R2862" s="84"/>
      <c r="S2862" s="84"/>
      <c r="T2862" s="84"/>
      <c r="U2862" s="84"/>
      <c r="V2862" s="87" t="s">
        <v>4071</v>
      </c>
      <c r="W2862" s="86">
        <v>43862.583773148152</v>
      </c>
      <c r="X2862" s="90">
        <v>43862</v>
      </c>
      <c r="Y2862" s="92" t="s">
        <v>6452</v>
      </c>
      <c r="Z2862" s="87" t="s">
        <v>10227</v>
      </c>
      <c r="AA2862" s="84"/>
      <c r="AB2862" s="84"/>
      <c r="AC2862" s="92" t="s">
        <v>14106</v>
      </c>
      <c r="AD2862" s="84"/>
      <c r="AE2862" s="84" t="b">
        <v>0</v>
      </c>
      <c r="AF2862" s="84">
        <v>0</v>
      </c>
      <c r="AG2862" s="92" t="s">
        <v>16467</v>
      </c>
      <c r="AH2862" s="84" t="b">
        <v>0</v>
      </c>
      <c r="AI2862" s="84" t="s">
        <v>16520</v>
      </c>
      <c r="AJ2862" s="84"/>
      <c r="AK2862" s="92" t="s">
        <v>16467</v>
      </c>
      <c r="AL2862" s="84" t="b">
        <v>0</v>
      </c>
      <c r="AM2862" s="84">
        <v>3</v>
      </c>
      <c r="AN2862" s="92" t="s">
        <v>14962</v>
      </c>
      <c r="AO2862" s="84" t="s">
        <v>16534</v>
      </c>
      <c r="AP2862" s="84" t="b">
        <v>0</v>
      </c>
      <c r="AQ2862" s="92" t="s">
        <v>14962</v>
      </c>
      <c r="AR2862" s="84" t="s">
        <v>179</v>
      </c>
      <c r="AS2862" s="84">
        <v>0</v>
      </c>
      <c r="AT2862" s="84">
        <v>0</v>
      </c>
      <c r="AU2862" s="84"/>
      <c r="AV2862" s="84"/>
      <c r="AW2862" s="84"/>
      <c r="AX2862" s="84"/>
      <c r="AY2862" s="84"/>
      <c r="AZ2862" s="84"/>
      <c r="BA2862" s="84"/>
      <c r="BB2862" s="84"/>
      <c r="BC2862">
        <v>1</v>
      </c>
      <c r="BD2862">
        <v>0</v>
      </c>
      <c r="BE2862">
        <v>0</v>
      </c>
      <c r="BF2862">
        <v>0</v>
      </c>
      <c r="BG2862">
        <v>1</v>
      </c>
      <c r="BH2862">
        <v>0</v>
      </c>
    </row>
    <row r="2863" spans="1:60" x14ac:dyDescent="0.3">
      <c r="A2863" s="69" t="s">
        <v>1313</v>
      </c>
      <c r="B2863" s="69" t="s">
        <v>1568</v>
      </c>
      <c r="C2863" s="70"/>
      <c r="D2863" s="71"/>
      <c r="E2863" s="72"/>
      <c r="F2863" s="73"/>
      <c r="G2863" s="70"/>
      <c r="H2863" s="74"/>
      <c r="I2863" s="75"/>
      <c r="J2863" s="75"/>
      <c r="K2863" s="36"/>
      <c r="L2863" s="82"/>
      <c r="M2863" s="82"/>
      <c r="N2863" s="77"/>
      <c r="O2863" s="84" t="s">
        <v>2169</v>
      </c>
      <c r="P2863" s="86">
        <v>43862.584039351852</v>
      </c>
      <c r="Q2863" s="84" t="s">
        <v>2530</v>
      </c>
      <c r="R2863" s="84"/>
      <c r="S2863" s="84"/>
      <c r="T2863" s="84"/>
      <c r="U2863" s="84"/>
      <c r="V2863" s="87" t="s">
        <v>4071</v>
      </c>
      <c r="W2863" s="86">
        <v>43862.584039351852</v>
      </c>
      <c r="X2863" s="90">
        <v>43862</v>
      </c>
      <c r="Y2863" s="92" t="s">
        <v>6453</v>
      </c>
      <c r="Z2863" s="87" t="s">
        <v>10228</v>
      </c>
      <c r="AA2863" s="84"/>
      <c r="AB2863" s="84"/>
      <c r="AC2863" s="92" t="s">
        <v>14107</v>
      </c>
      <c r="AD2863" s="84"/>
      <c r="AE2863" s="84" t="b">
        <v>0</v>
      </c>
      <c r="AF2863" s="84">
        <v>0</v>
      </c>
      <c r="AG2863" s="92" t="s">
        <v>16467</v>
      </c>
      <c r="AH2863" s="84" t="b">
        <v>0</v>
      </c>
      <c r="AI2863" s="84" t="s">
        <v>16520</v>
      </c>
      <c r="AJ2863" s="84"/>
      <c r="AK2863" s="92" t="s">
        <v>16467</v>
      </c>
      <c r="AL2863" s="84" t="b">
        <v>0</v>
      </c>
      <c r="AM2863" s="84">
        <v>3</v>
      </c>
      <c r="AN2863" s="92" t="s">
        <v>14776</v>
      </c>
      <c r="AO2863" s="84" t="s">
        <v>16534</v>
      </c>
      <c r="AP2863" s="84" t="b">
        <v>0</v>
      </c>
      <c r="AQ2863" s="92" t="s">
        <v>14776</v>
      </c>
      <c r="AR2863" s="84" t="s">
        <v>179</v>
      </c>
      <c r="AS2863" s="84">
        <v>0</v>
      </c>
      <c r="AT2863" s="84">
        <v>0</v>
      </c>
      <c r="AU2863" s="84"/>
      <c r="AV2863" s="84"/>
      <c r="AW2863" s="84"/>
      <c r="AX2863" s="84"/>
      <c r="AY2863" s="84"/>
      <c r="AZ2863" s="84"/>
      <c r="BA2863" s="84"/>
      <c r="BB2863" s="84"/>
      <c r="BC2863">
        <v>1</v>
      </c>
      <c r="BD2863">
        <v>0</v>
      </c>
      <c r="BE2863">
        <v>0</v>
      </c>
      <c r="BF2863">
        <v>0</v>
      </c>
      <c r="BG2863">
        <v>1</v>
      </c>
      <c r="BH2863">
        <v>0</v>
      </c>
    </row>
    <row r="2864" spans="1:60" x14ac:dyDescent="0.3">
      <c r="A2864" s="69" t="s">
        <v>1107</v>
      </c>
      <c r="B2864" s="69" t="s">
        <v>1445</v>
      </c>
      <c r="C2864" s="70"/>
      <c r="D2864" s="71"/>
      <c r="E2864" s="72"/>
      <c r="F2864" s="73"/>
      <c r="G2864" s="70"/>
      <c r="H2864" s="74"/>
      <c r="I2864" s="75"/>
      <c r="J2864" s="75"/>
      <c r="K2864" s="36"/>
      <c r="L2864" s="82"/>
      <c r="M2864" s="82"/>
      <c r="N2864" s="77"/>
      <c r="O2864" s="84" t="s">
        <v>2169</v>
      </c>
      <c r="P2864" s="86">
        <v>43862.584131944444</v>
      </c>
      <c r="Q2864" s="84" t="s">
        <v>2267</v>
      </c>
      <c r="R2864" s="84"/>
      <c r="S2864" s="84"/>
      <c r="T2864" s="84"/>
      <c r="U2864" s="84"/>
      <c r="V2864" s="87" t="s">
        <v>3875</v>
      </c>
      <c r="W2864" s="86">
        <v>43862.584131944444</v>
      </c>
      <c r="X2864" s="90">
        <v>43862</v>
      </c>
      <c r="Y2864" s="92" t="s">
        <v>6172</v>
      </c>
      <c r="Z2864" s="87" t="s">
        <v>9942</v>
      </c>
      <c r="AA2864" s="84"/>
      <c r="AB2864" s="84"/>
      <c r="AC2864" s="92" t="s">
        <v>13821</v>
      </c>
      <c r="AD2864" s="84"/>
      <c r="AE2864" s="84" t="b">
        <v>0</v>
      </c>
      <c r="AF2864" s="84">
        <v>0</v>
      </c>
      <c r="AG2864" s="92" t="s">
        <v>16467</v>
      </c>
      <c r="AH2864" s="84" t="b">
        <v>0</v>
      </c>
      <c r="AI2864" s="84" t="s">
        <v>16520</v>
      </c>
      <c r="AJ2864" s="84"/>
      <c r="AK2864" s="92" t="s">
        <v>16467</v>
      </c>
      <c r="AL2864" s="84" t="b">
        <v>0</v>
      </c>
      <c r="AM2864" s="84">
        <v>24</v>
      </c>
      <c r="AN2864" s="92" t="s">
        <v>14417</v>
      </c>
      <c r="AO2864" s="84" t="s">
        <v>16534</v>
      </c>
      <c r="AP2864" s="84" t="b">
        <v>0</v>
      </c>
      <c r="AQ2864" s="92" t="s">
        <v>14417</v>
      </c>
      <c r="AR2864" s="84" t="s">
        <v>179</v>
      </c>
      <c r="AS2864" s="84">
        <v>0</v>
      </c>
      <c r="AT2864" s="84">
        <v>0</v>
      </c>
      <c r="AU2864" s="84"/>
      <c r="AV2864" s="84"/>
      <c r="AW2864" s="84"/>
      <c r="AX2864" s="84"/>
      <c r="AY2864" s="84"/>
      <c r="AZ2864" s="84"/>
      <c r="BA2864" s="84"/>
      <c r="BB2864" s="84"/>
      <c r="BC2864">
        <v>1</v>
      </c>
      <c r="BD2864">
        <v>0</v>
      </c>
      <c r="BE2864">
        <v>0</v>
      </c>
      <c r="BF2864">
        <v>0</v>
      </c>
      <c r="BG2864">
        <v>1</v>
      </c>
      <c r="BH2864">
        <v>0</v>
      </c>
    </row>
    <row r="2865" spans="1:60" x14ac:dyDescent="0.3">
      <c r="A2865" s="69" t="s">
        <v>1608</v>
      </c>
      <c r="B2865" s="69" t="s">
        <v>2036</v>
      </c>
      <c r="C2865" s="70"/>
      <c r="D2865" s="71"/>
      <c r="E2865" s="72"/>
      <c r="F2865" s="73"/>
      <c r="G2865" s="70"/>
      <c r="H2865" s="74"/>
      <c r="I2865" s="75"/>
      <c r="J2865" s="75"/>
      <c r="K2865" s="36"/>
      <c r="L2865" s="82"/>
      <c r="M2865" s="82"/>
      <c r="N2865" s="77"/>
      <c r="O2865" s="84" t="s">
        <v>2169</v>
      </c>
      <c r="P2865" s="86">
        <v>43862.584618055553</v>
      </c>
      <c r="Q2865" s="84" t="s">
        <v>2448</v>
      </c>
      <c r="R2865" s="84"/>
      <c r="S2865" s="84"/>
      <c r="T2865" s="84" t="s">
        <v>2873</v>
      </c>
      <c r="U2865" s="87" t="s">
        <v>2985</v>
      </c>
      <c r="V2865" s="87" t="s">
        <v>2985</v>
      </c>
      <c r="W2865" s="86">
        <v>43862.584618055553</v>
      </c>
      <c r="X2865" s="90">
        <v>43862</v>
      </c>
      <c r="Y2865" s="92" t="s">
        <v>7206</v>
      </c>
      <c r="Z2865" s="87" t="s">
        <v>11000</v>
      </c>
      <c r="AA2865" s="84"/>
      <c r="AB2865" s="84"/>
      <c r="AC2865" s="92" t="s">
        <v>14886</v>
      </c>
      <c r="AD2865" s="84"/>
      <c r="AE2865" s="84" t="b">
        <v>0</v>
      </c>
      <c r="AF2865" s="84">
        <v>0</v>
      </c>
      <c r="AG2865" s="92" t="s">
        <v>16467</v>
      </c>
      <c r="AH2865" s="84" t="b">
        <v>0</v>
      </c>
      <c r="AI2865" s="84" t="s">
        <v>16521</v>
      </c>
      <c r="AJ2865" s="84"/>
      <c r="AK2865" s="92" t="s">
        <v>16467</v>
      </c>
      <c r="AL2865" s="84" t="b">
        <v>0</v>
      </c>
      <c r="AM2865" s="84">
        <v>27</v>
      </c>
      <c r="AN2865" s="92" t="s">
        <v>16110</v>
      </c>
      <c r="AO2865" s="84" t="s">
        <v>16534</v>
      </c>
      <c r="AP2865" s="84" t="b">
        <v>0</v>
      </c>
      <c r="AQ2865" s="92" t="s">
        <v>16110</v>
      </c>
      <c r="AR2865" s="84" t="s">
        <v>179</v>
      </c>
      <c r="AS2865" s="84">
        <v>0</v>
      </c>
      <c r="AT2865" s="84">
        <v>0</v>
      </c>
      <c r="AU2865" s="84"/>
      <c r="AV2865" s="84"/>
      <c r="AW2865" s="84"/>
      <c r="AX2865" s="84"/>
      <c r="AY2865" s="84"/>
      <c r="AZ2865" s="84"/>
      <c r="BA2865" s="84"/>
      <c r="BB2865" s="84"/>
      <c r="BC2865">
        <v>1</v>
      </c>
      <c r="BD2865">
        <v>0</v>
      </c>
      <c r="BE2865">
        <v>0</v>
      </c>
      <c r="BF2865">
        <v>0</v>
      </c>
      <c r="BG2865">
        <v>1</v>
      </c>
      <c r="BH2865">
        <v>0</v>
      </c>
    </row>
    <row r="2866" spans="1:60" x14ac:dyDescent="0.3">
      <c r="A2866" s="69" t="s">
        <v>1313</v>
      </c>
      <c r="B2866" s="69" t="s">
        <v>1434</v>
      </c>
      <c r="C2866" s="70"/>
      <c r="D2866" s="71"/>
      <c r="E2866" s="72"/>
      <c r="F2866" s="73"/>
      <c r="G2866" s="70"/>
      <c r="H2866" s="74"/>
      <c r="I2866" s="75"/>
      <c r="J2866" s="75"/>
      <c r="K2866" s="36"/>
      <c r="L2866" s="82"/>
      <c r="M2866" s="82"/>
      <c r="N2866" s="77"/>
      <c r="O2866" s="84" t="s">
        <v>2169</v>
      </c>
      <c r="P2866" s="86">
        <v>43862.584629629629</v>
      </c>
      <c r="Q2866" s="84" t="s">
        <v>2508</v>
      </c>
      <c r="R2866" s="84"/>
      <c r="S2866" s="84"/>
      <c r="T2866" s="84"/>
      <c r="U2866" s="84"/>
      <c r="V2866" s="87" t="s">
        <v>4071</v>
      </c>
      <c r="W2866" s="86">
        <v>43862.584629629629</v>
      </c>
      <c r="X2866" s="90">
        <v>43862</v>
      </c>
      <c r="Y2866" s="92" t="s">
        <v>6454</v>
      </c>
      <c r="Z2866" s="87" t="s">
        <v>10229</v>
      </c>
      <c r="AA2866" s="84"/>
      <c r="AB2866" s="84"/>
      <c r="AC2866" s="92" t="s">
        <v>14108</v>
      </c>
      <c r="AD2866" s="84"/>
      <c r="AE2866" s="84" t="b">
        <v>0</v>
      </c>
      <c r="AF2866" s="84">
        <v>0</v>
      </c>
      <c r="AG2866" s="92" t="s">
        <v>16467</v>
      </c>
      <c r="AH2866" s="84" t="b">
        <v>0</v>
      </c>
      <c r="AI2866" s="84" t="s">
        <v>16520</v>
      </c>
      <c r="AJ2866" s="84"/>
      <c r="AK2866" s="92" t="s">
        <v>16467</v>
      </c>
      <c r="AL2866" s="84" t="b">
        <v>0</v>
      </c>
      <c r="AM2866" s="84">
        <v>7</v>
      </c>
      <c r="AN2866" s="92" t="s">
        <v>14369</v>
      </c>
      <c r="AO2866" s="84" t="s">
        <v>16534</v>
      </c>
      <c r="AP2866" s="84" t="b">
        <v>0</v>
      </c>
      <c r="AQ2866" s="92" t="s">
        <v>14369</v>
      </c>
      <c r="AR2866" s="84" t="s">
        <v>179</v>
      </c>
      <c r="AS2866" s="84">
        <v>0</v>
      </c>
      <c r="AT2866" s="84">
        <v>0</v>
      </c>
      <c r="AU2866" s="84"/>
      <c r="AV2866" s="84"/>
      <c r="AW2866" s="84"/>
      <c r="AX2866" s="84"/>
      <c r="AY2866" s="84"/>
      <c r="AZ2866" s="84"/>
      <c r="BA2866" s="84"/>
      <c r="BB2866" s="84"/>
      <c r="BC2866">
        <v>1</v>
      </c>
      <c r="BD2866">
        <v>0</v>
      </c>
      <c r="BE2866">
        <v>0</v>
      </c>
      <c r="BF2866">
        <v>0</v>
      </c>
      <c r="BG2866">
        <v>1</v>
      </c>
      <c r="BH2866">
        <v>0</v>
      </c>
    </row>
    <row r="2867" spans="1:60" x14ac:dyDescent="0.3">
      <c r="A2867" s="69" t="s">
        <v>1313</v>
      </c>
      <c r="B2867" s="69" t="s">
        <v>2076</v>
      </c>
      <c r="C2867" s="70"/>
      <c r="D2867" s="71"/>
      <c r="E2867" s="72"/>
      <c r="F2867" s="73"/>
      <c r="G2867" s="70"/>
      <c r="H2867" s="74"/>
      <c r="I2867" s="75"/>
      <c r="J2867" s="75"/>
      <c r="K2867" s="36"/>
      <c r="L2867" s="82"/>
      <c r="M2867" s="82"/>
      <c r="N2867" s="77"/>
      <c r="O2867" s="84" t="s">
        <v>2169</v>
      </c>
      <c r="P2867" s="86">
        <v>43862.584768518522</v>
      </c>
      <c r="Q2867" s="84" t="s">
        <v>2456</v>
      </c>
      <c r="R2867" s="84"/>
      <c r="S2867" s="84"/>
      <c r="T2867" s="84" t="s">
        <v>2883</v>
      </c>
      <c r="U2867" s="84"/>
      <c r="V2867" s="87" t="s">
        <v>4071</v>
      </c>
      <c r="W2867" s="86">
        <v>43862.584768518522</v>
      </c>
      <c r="X2867" s="90">
        <v>43862</v>
      </c>
      <c r="Y2867" s="92" t="s">
        <v>6455</v>
      </c>
      <c r="Z2867" s="87" t="s">
        <v>10230</v>
      </c>
      <c r="AA2867" s="84"/>
      <c r="AB2867" s="84"/>
      <c r="AC2867" s="92" t="s">
        <v>14109</v>
      </c>
      <c r="AD2867" s="84"/>
      <c r="AE2867" s="84" t="b">
        <v>0</v>
      </c>
      <c r="AF2867" s="84">
        <v>0</v>
      </c>
      <c r="AG2867" s="92" t="s">
        <v>16467</v>
      </c>
      <c r="AH2867" s="84" t="b">
        <v>0</v>
      </c>
      <c r="AI2867" s="84" t="s">
        <v>16520</v>
      </c>
      <c r="AJ2867" s="84"/>
      <c r="AK2867" s="92" t="s">
        <v>16467</v>
      </c>
      <c r="AL2867" s="84" t="b">
        <v>0</v>
      </c>
      <c r="AM2867" s="84">
        <v>29</v>
      </c>
      <c r="AN2867" s="92" t="s">
        <v>16347</v>
      </c>
      <c r="AO2867" s="84" t="s">
        <v>16534</v>
      </c>
      <c r="AP2867" s="84" t="b">
        <v>0</v>
      </c>
      <c r="AQ2867" s="92" t="s">
        <v>16347</v>
      </c>
      <c r="AR2867" s="84" t="s">
        <v>179</v>
      </c>
      <c r="AS2867" s="84">
        <v>0</v>
      </c>
      <c r="AT2867" s="84">
        <v>0</v>
      </c>
      <c r="AU2867" s="84"/>
      <c r="AV2867" s="84"/>
      <c r="AW2867" s="84"/>
      <c r="AX2867" s="84"/>
      <c r="AY2867" s="84"/>
      <c r="AZ2867" s="84"/>
      <c r="BA2867" s="84"/>
      <c r="BB2867" s="84"/>
      <c r="BC2867">
        <v>1</v>
      </c>
      <c r="BD2867">
        <v>0</v>
      </c>
      <c r="BE2867">
        <v>0</v>
      </c>
      <c r="BF2867">
        <v>0</v>
      </c>
      <c r="BG2867">
        <v>1</v>
      </c>
      <c r="BH2867">
        <v>0</v>
      </c>
    </row>
    <row r="2868" spans="1:60" x14ac:dyDescent="0.3">
      <c r="A2868" s="69" t="s">
        <v>1435</v>
      </c>
      <c r="B2868" s="69" t="s">
        <v>2124</v>
      </c>
      <c r="C2868" s="70"/>
      <c r="D2868" s="71"/>
      <c r="E2868" s="72"/>
      <c r="F2868" s="73"/>
      <c r="G2868" s="70"/>
      <c r="H2868" s="74"/>
      <c r="I2868" s="75"/>
      <c r="J2868" s="75"/>
      <c r="K2868" s="36"/>
      <c r="L2868" s="82"/>
      <c r="M2868" s="82"/>
      <c r="N2868" s="77"/>
      <c r="O2868" s="84" t="s">
        <v>2169</v>
      </c>
      <c r="P2868" s="86">
        <v>43862.584849537037</v>
      </c>
      <c r="Q2868" s="84" t="s">
        <v>2413</v>
      </c>
      <c r="R2868" s="84"/>
      <c r="S2868" s="84"/>
      <c r="T2868" s="84"/>
      <c r="U2868" s="84"/>
      <c r="V2868" s="87" t="s">
        <v>4182</v>
      </c>
      <c r="W2868" s="86">
        <v>43862.584849537037</v>
      </c>
      <c r="X2868" s="90">
        <v>43862</v>
      </c>
      <c r="Y2868" s="92" t="s">
        <v>7218</v>
      </c>
      <c r="Z2868" s="87" t="s">
        <v>11013</v>
      </c>
      <c r="AA2868" s="84"/>
      <c r="AB2868" s="84"/>
      <c r="AC2868" s="92" t="s">
        <v>14899</v>
      </c>
      <c r="AD2868" s="84"/>
      <c r="AE2868" s="84" t="b">
        <v>0</v>
      </c>
      <c r="AF2868" s="84">
        <v>0</v>
      </c>
      <c r="AG2868" s="92" t="s">
        <v>16467</v>
      </c>
      <c r="AH2868" s="84" t="b">
        <v>0</v>
      </c>
      <c r="AI2868" s="84" t="s">
        <v>16520</v>
      </c>
      <c r="AJ2868" s="84"/>
      <c r="AK2868" s="92" t="s">
        <v>16467</v>
      </c>
      <c r="AL2868" s="84" t="b">
        <v>0</v>
      </c>
      <c r="AM2868" s="84">
        <v>43</v>
      </c>
      <c r="AN2868" s="92" t="s">
        <v>16419</v>
      </c>
      <c r="AO2868" s="84" t="s">
        <v>16535</v>
      </c>
      <c r="AP2868" s="84" t="b">
        <v>0</v>
      </c>
      <c r="AQ2868" s="92" t="s">
        <v>16419</v>
      </c>
      <c r="AR2868" s="84" t="s">
        <v>179</v>
      </c>
      <c r="AS2868" s="84">
        <v>0</v>
      </c>
      <c r="AT2868" s="84">
        <v>0</v>
      </c>
      <c r="AU2868" s="84"/>
      <c r="AV2868" s="84"/>
      <c r="AW2868" s="84"/>
      <c r="AX2868" s="84"/>
      <c r="AY2868" s="84"/>
      <c r="AZ2868" s="84"/>
      <c r="BA2868" s="84"/>
      <c r="BB2868" s="84"/>
      <c r="BC2868">
        <v>1</v>
      </c>
      <c r="BD2868">
        <v>0</v>
      </c>
      <c r="BE2868">
        <v>0</v>
      </c>
      <c r="BF2868">
        <v>0</v>
      </c>
      <c r="BG2868">
        <v>1</v>
      </c>
      <c r="BH2868">
        <v>0</v>
      </c>
    </row>
    <row r="2869" spans="1:60" x14ac:dyDescent="0.3">
      <c r="A2869" s="69" t="s">
        <v>1435</v>
      </c>
      <c r="B2869" s="69" t="s">
        <v>2118</v>
      </c>
      <c r="C2869" s="70"/>
      <c r="D2869" s="71"/>
      <c r="E2869" s="72"/>
      <c r="F2869" s="73"/>
      <c r="G2869" s="70"/>
      <c r="H2869" s="74"/>
      <c r="I2869" s="75"/>
      <c r="J2869" s="75"/>
      <c r="K2869" s="36"/>
      <c r="L2869" s="82"/>
      <c r="M2869" s="82"/>
      <c r="N2869" s="77"/>
      <c r="O2869" s="84" t="s">
        <v>2169</v>
      </c>
      <c r="P2869" s="86">
        <v>43862.584907407407</v>
      </c>
      <c r="Q2869" s="84" t="s">
        <v>2406</v>
      </c>
      <c r="R2869" s="84"/>
      <c r="S2869" s="84"/>
      <c r="T2869" s="84" t="s">
        <v>2883</v>
      </c>
      <c r="U2869" s="84"/>
      <c r="V2869" s="87" t="s">
        <v>4182</v>
      </c>
      <c r="W2869" s="86">
        <v>43862.584907407407</v>
      </c>
      <c r="X2869" s="90">
        <v>43862</v>
      </c>
      <c r="Y2869" s="92" t="s">
        <v>7219</v>
      </c>
      <c r="Z2869" s="87" t="s">
        <v>11014</v>
      </c>
      <c r="AA2869" s="84"/>
      <c r="AB2869" s="84"/>
      <c r="AC2869" s="92" t="s">
        <v>14900</v>
      </c>
      <c r="AD2869" s="84"/>
      <c r="AE2869" s="84" t="b">
        <v>0</v>
      </c>
      <c r="AF2869" s="84">
        <v>0</v>
      </c>
      <c r="AG2869" s="92" t="s">
        <v>16467</v>
      </c>
      <c r="AH2869" s="84" t="b">
        <v>0</v>
      </c>
      <c r="AI2869" s="84" t="s">
        <v>16520</v>
      </c>
      <c r="AJ2869" s="84"/>
      <c r="AK2869" s="92" t="s">
        <v>16467</v>
      </c>
      <c r="AL2869" s="84" t="b">
        <v>0</v>
      </c>
      <c r="AM2869" s="84">
        <v>44</v>
      </c>
      <c r="AN2869" s="92" t="s">
        <v>16410</v>
      </c>
      <c r="AO2869" s="84" t="s">
        <v>16535</v>
      </c>
      <c r="AP2869" s="84" t="b">
        <v>0</v>
      </c>
      <c r="AQ2869" s="92" t="s">
        <v>16410</v>
      </c>
      <c r="AR2869" s="84" t="s">
        <v>179</v>
      </c>
      <c r="AS2869" s="84">
        <v>0</v>
      </c>
      <c r="AT2869" s="84">
        <v>0</v>
      </c>
      <c r="AU2869" s="84"/>
      <c r="AV2869" s="84"/>
      <c r="AW2869" s="84"/>
      <c r="AX2869" s="84"/>
      <c r="AY2869" s="84"/>
      <c r="AZ2869" s="84"/>
      <c r="BA2869" s="84"/>
      <c r="BB2869" s="84"/>
      <c r="BC2869">
        <v>2</v>
      </c>
      <c r="BD2869">
        <v>0</v>
      </c>
      <c r="BE2869">
        <v>0</v>
      </c>
      <c r="BF2869">
        <v>0</v>
      </c>
      <c r="BG2869">
        <v>2</v>
      </c>
      <c r="BH2869">
        <v>0</v>
      </c>
    </row>
    <row r="2870" spans="1:60" x14ac:dyDescent="0.3">
      <c r="A2870" s="69" t="s">
        <v>2016</v>
      </c>
      <c r="B2870" s="69" t="s">
        <v>2015</v>
      </c>
      <c r="C2870" s="70"/>
      <c r="D2870" s="71"/>
      <c r="E2870" s="72"/>
      <c r="F2870" s="73"/>
      <c r="G2870" s="70"/>
      <c r="H2870" s="74"/>
      <c r="I2870" s="75"/>
      <c r="J2870" s="75"/>
      <c r="K2870" s="36"/>
      <c r="L2870" s="82"/>
      <c r="M2870" s="82"/>
      <c r="N2870" s="77"/>
      <c r="O2870" s="84" t="s">
        <v>2169</v>
      </c>
      <c r="P2870" s="86">
        <v>43862.5856712963</v>
      </c>
      <c r="Q2870" s="84" t="s">
        <v>2383</v>
      </c>
      <c r="R2870" s="84"/>
      <c r="S2870" s="84"/>
      <c r="T2870" s="84"/>
      <c r="U2870" s="84"/>
      <c r="V2870" s="87" t="s">
        <v>4707</v>
      </c>
      <c r="W2870" s="86">
        <v>43862.5856712963</v>
      </c>
      <c r="X2870" s="90">
        <v>43862</v>
      </c>
      <c r="Y2870" s="92" t="s">
        <v>8266</v>
      </c>
      <c r="Z2870" s="87" t="s">
        <v>12123</v>
      </c>
      <c r="AA2870" s="84"/>
      <c r="AB2870" s="84"/>
      <c r="AC2870" s="92" t="s">
        <v>16042</v>
      </c>
      <c r="AD2870" s="84"/>
      <c r="AE2870" s="84" t="b">
        <v>0</v>
      </c>
      <c r="AF2870" s="84">
        <v>0</v>
      </c>
      <c r="AG2870" s="92" t="s">
        <v>16467</v>
      </c>
      <c r="AH2870" s="84" t="b">
        <v>0</v>
      </c>
      <c r="AI2870" s="84" t="s">
        <v>16520</v>
      </c>
      <c r="AJ2870" s="84"/>
      <c r="AK2870" s="92" t="s">
        <v>16467</v>
      </c>
      <c r="AL2870" s="84" t="b">
        <v>0</v>
      </c>
      <c r="AM2870" s="84">
        <v>22</v>
      </c>
      <c r="AN2870" s="92" t="s">
        <v>16038</v>
      </c>
      <c r="AO2870" s="84" t="s">
        <v>16534</v>
      </c>
      <c r="AP2870" s="84" t="b">
        <v>0</v>
      </c>
      <c r="AQ2870" s="92" t="s">
        <v>16038</v>
      </c>
      <c r="AR2870" s="84" t="s">
        <v>179</v>
      </c>
      <c r="AS2870" s="84">
        <v>0</v>
      </c>
      <c r="AT2870" s="84">
        <v>0</v>
      </c>
      <c r="AU2870" s="84"/>
      <c r="AV2870" s="84"/>
      <c r="AW2870" s="84"/>
      <c r="AX2870" s="84"/>
      <c r="AY2870" s="84"/>
      <c r="AZ2870" s="84"/>
      <c r="BA2870" s="84"/>
      <c r="BB2870" s="84"/>
      <c r="BC2870">
        <v>1</v>
      </c>
      <c r="BD2870">
        <v>0</v>
      </c>
      <c r="BE2870">
        <v>0</v>
      </c>
      <c r="BF2870">
        <v>0</v>
      </c>
      <c r="BG2870">
        <v>1</v>
      </c>
      <c r="BH2870">
        <v>0</v>
      </c>
    </row>
    <row r="2871" spans="1:60" x14ac:dyDescent="0.3">
      <c r="A2871" s="69" t="s">
        <v>1435</v>
      </c>
      <c r="B2871" s="69" t="s">
        <v>1434</v>
      </c>
      <c r="C2871" s="70"/>
      <c r="D2871" s="71"/>
      <c r="E2871" s="72"/>
      <c r="F2871" s="73"/>
      <c r="G2871" s="70"/>
      <c r="H2871" s="74"/>
      <c r="I2871" s="75"/>
      <c r="J2871" s="75"/>
      <c r="K2871" s="36"/>
      <c r="L2871" s="82"/>
      <c r="M2871" s="82"/>
      <c r="N2871" s="77"/>
      <c r="O2871" s="84" t="s">
        <v>2169</v>
      </c>
      <c r="P2871" s="86">
        <v>43862.585914351854</v>
      </c>
      <c r="Q2871" s="84" t="s">
        <v>2508</v>
      </c>
      <c r="R2871" s="84"/>
      <c r="S2871" s="84"/>
      <c r="T2871" s="84"/>
      <c r="U2871" s="84"/>
      <c r="V2871" s="87" t="s">
        <v>4182</v>
      </c>
      <c r="W2871" s="86">
        <v>43862.585914351854</v>
      </c>
      <c r="X2871" s="90">
        <v>43862</v>
      </c>
      <c r="Y2871" s="92" t="s">
        <v>6707</v>
      </c>
      <c r="Z2871" s="87" t="s">
        <v>10487</v>
      </c>
      <c r="AA2871" s="84"/>
      <c r="AB2871" s="84"/>
      <c r="AC2871" s="92" t="s">
        <v>14370</v>
      </c>
      <c r="AD2871" s="84"/>
      <c r="AE2871" s="84" t="b">
        <v>0</v>
      </c>
      <c r="AF2871" s="84">
        <v>0</v>
      </c>
      <c r="AG2871" s="92" t="s">
        <v>16467</v>
      </c>
      <c r="AH2871" s="84" t="b">
        <v>0</v>
      </c>
      <c r="AI2871" s="84" t="s">
        <v>16520</v>
      </c>
      <c r="AJ2871" s="84"/>
      <c r="AK2871" s="92" t="s">
        <v>16467</v>
      </c>
      <c r="AL2871" s="84" t="b">
        <v>0</v>
      </c>
      <c r="AM2871" s="84">
        <v>7</v>
      </c>
      <c r="AN2871" s="92" t="s">
        <v>14369</v>
      </c>
      <c r="AO2871" s="84" t="s">
        <v>16535</v>
      </c>
      <c r="AP2871" s="84" t="b">
        <v>0</v>
      </c>
      <c r="AQ2871" s="92" t="s">
        <v>14369</v>
      </c>
      <c r="AR2871" s="84" t="s">
        <v>179</v>
      </c>
      <c r="AS2871" s="84">
        <v>0</v>
      </c>
      <c r="AT2871" s="84">
        <v>0</v>
      </c>
      <c r="AU2871" s="84"/>
      <c r="AV2871" s="84"/>
      <c r="AW2871" s="84"/>
      <c r="AX2871" s="84"/>
      <c r="AY2871" s="84"/>
      <c r="AZ2871" s="84"/>
      <c r="BA2871" s="84"/>
      <c r="BB2871" s="84"/>
      <c r="BC2871">
        <v>1</v>
      </c>
      <c r="BD2871">
        <v>0</v>
      </c>
      <c r="BE2871">
        <v>0</v>
      </c>
      <c r="BF2871">
        <v>0</v>
      </c>
      <c r="BG2871">
        <v>1</v>
      </c>
      <c r="BH2871">
        <v>0</v>
      </c>
    </row>
    <row r="2872" spans="1:60" x14ac:dyDescent="0.3">
      <c r="A2872" s="69" t="s">
        <v>1109</v>
      </c>
      <c r="B2872" s="69" t="s">
        <v>1108</v>
      </c>
      <c r="C2872" s="70"/>
      <c r="D2872" s="71"/>
      <c r="E2872" s="72"/>
      <c r="F2872" s="73"/>
      <c r="G2872" s="70"/>
      <c r="H2872" s="74"/>
      <c r="I2872" s="75"/>
      <c r="J2872" s="75"/>
      <c r="K2872" s="36"/>
      <c r="L2872" s="82"/>
      <c r="M2872" s="82"/>
      <c r="N2872" s="77"/>
      <c r="O2872" s="84" t="s">
        <v>2169</v>
      </c>
      <c r="P2872" s="86">
        <v>43862.586423611108</v>
      </c>
      <c r="Q2872" s="84" t="s">
        <v>2503</v>
      </c>
      <c r="R2872" s="84"/>
      <c r="S2872" s="84"/>
      <c r="T2872" s="84" t="s">
        <v>2883</v>
      </c>
      <c r="U2872" s="84"/>
      <c r="V2872" s="87" t="s">
        <v>3877</v>
      </c>
      <c r="W2872" s="86">
        <v>43862.586423611108</v>
      </c>
      <c r="X2872" s="90">
        <v>43862</v>
      </c>
      <c r="Y2872" s="92" t="s">
        <v>6174</v>
      </c>
      <c r="Z2872" s="87" t="s">
        <v>9944</v>
      </c>
      <c r="AA2872" s="84"/>
      <c r="AB2872" s="84"/>
      <c r="AC2872" s="92" t="s">
        <v>13823</v>
      </c>
      <c r="AD2872" s="84"/>
      <c r="AE2872" s="84" t="b">
        <v>0</v>
      </c>
      <c r="AF2872" s="84">
        <v>0</v>
      </c>
      <c r="AG2872" s="92" t="s">
        <v>16467</v>
      </c>
      <c r="AH2872" s="84" t="b">
        <v>0</v>
      </c>
      <c r="AI2872" s="84" t="s">
        <v>16520</v>
      </c>
      <c r="AJ2872" s="84"/>
      <c r="AK2872" s="92" t="s">
        <v>16467</v>
      </c>
      <c r="AL2872" s="84" t="b">
        <v>0</v>
      </c>
      <c r="AM2872" s="84">
        <v>1</v>
      </c>
      <c r="AN2872" s="92" t="s">
        <v>13822</v>
      </c>
      <c r="AO2872" s="84" t="s">
        <v>16535</v>
      </c>
      <c r="AP2872" s="84" t="b">
        <v>0</v>
      </c>
      <c r="AQ2872" s="92" t="s">
        <v>13822</v>
      </c>
      <c r="AR2872" s="84" t="s">
        <v>179</v>
      </c>
      <c r="AS2872" s="84">
        <v>0</v>
      </c>
      <c r="AT2872" s="84">
        <v>0</v>
      </c>
      <c r="AU2872" s="84"/>
      <c r="AV2872" s="84"/>
      <c r="AW2872" s="84"/>
      <c r="AX2872" s="84"/>
      <c r="AY2872" s="84"/>
      <c r="AZ2872" s="84"/>
      <c r="BA2872" s="84"/>
      <c r="BB2872" s="84"/>
      <c r="BC2872">
        <v>1</v>
      </c>
      <c r="BD2872">
        <v>0</v>
      </c>
      <c r="BE2872">
        <v>0</v>
      </c>
      <c r="BF2872">
        <v>0</v>
      </c>
      <c r="BG2872">
        <v>1</v>
      </c>
      <c r="BH2872">
        <v>0</v>
      </c>
    </row>
    <row r="2873" spans="1:60" x14ac:dyDescent="0.3">
      <c r="A2873" s="69" t="s">
        <v>2037</v>
      </c>
      <c r="B2873" s="69" t="s">
        <v>2036</v>
      </c>
      <c r="C2873" s="70"/>
      <c r="D2873" s="71"/>
      <c r="E2873" s="72"/>
      <c r="F2873" s="73"/>
      <c r="G2873" s="70"/>
      <c r="H2873" s="74"/>
      <c r="I2873" s="75"/>
      <c r="J2873" s="75"/>
      <c r="K2873" s="36"/>
      <c r="L2873" s="82"/>
      <c r="M2873" s="82"/>
      <c r="N2873" s="77"/>
      <c r="O2873" s="84" t="s">
        <v>2169</v>
      </c>
      <c r="P2873" s="86">
        <v>43862.586643518516</v>
      </c>
      <c r="Q2873" s="84" t="s">
        <v>2448</v>
      </c>
      <c r="R2873" s="84"/>
      <c r="S2873" s="84"/>
      <c r="T2873" s="84" t="s">
        <v>2873</v>
      </c>
      <c r="U2873" s="87" t="s">
        <v>2985</v>
      </c>
      <c r="V2873" s="87" t="s">
        <v>2985</v>
      </c>
      <c r="W2873" s="86">
        <v>43862.586643518516</v>
      </c>
      <c r="X2873" s="90">
        <v>43862</v>
      </c>
      <c r="Y2873" s="92" t="s">
        <v>8325</v>
      </c>
      <c r="Z2873" s="87" t="s">
        <v>12184</v>
      </c>
      <c r="AA2873" s="84"/>
      <c r="AB2873" s="84"/>
      <c r="AC2873" s="92" t="s">
        <v>16111</v>
      </c>
      <c r="AD2873" s="84"/>
      <c r="AE2873" s="84" t="b">
        <v>0</v>
      </c>
      <c r="AF2873" s="84">
        <v>0</v>
      </c>
      <c r="AG2873" s="92" t="s">
        <v>16467</v>
      </c>
      <c r="AH2873" s="84" t="b">
        <v>0</v>
      </c>
      <c r="AI2873" s="84" t="s">
        <v>16521</v>
      </c>
      <c r="AJ2873" s="84"/>
      <c r="AK2873" s="92" t="s">
        <v>16467</v>
      </c>
      <c r="AL2873" s="84" t="b">
        <v>0</v>
      </c>
      <c r="AM2873" s="84">
        <v>27</v>
      </c>
      <c r="AN2873" s="92" t="s">
        <v>16110</v>
      </c>
      <c r="AO2873" s="84" t="s">
        <v>16534</v>
      </c>
      <c r="AP2873" s="84" t="b">
        <v>0</v>
      </c>
      <c r="AQ2873" s="92" t="s">
        <v>16110</v>
      </c>
      <c r="AR2873" s="84" t="s">
        <v>179</v>
      </c>
      <c r="AS2873" s="84">
        <v>0</v>
      </c>
      <c r="AT2873" s="84">
        <v>0</v>
      </c>
      <c r="AU2873" s="84"/>
      <c r="AV2873" s="84"/>
      <c r="AW2873" s="84"/>
      <c r="AX2873" s="84"/>
      <c r="AY2873" s="84"/>
      <c r="AZ2873" s="84"/>
      <c r="BA2873" s="84"/>
      <c r="BB2873" s="84"/>
      <c r="BC2873">
        <v>1</v>
      </c>
      <c r="BD2873">
        <v>0</v>
      </c>
      <c r="BE2873">
        <v>0</v>
      </c>
      <c r="BF2873">
        <v>0</v>
      </c>
      <c r="BG2873">
        <v>1</v>
      </c>
      <c r="BH2873">
        <v>0</v>
      </c>
    </row>
    <row r="2874" spans="1:60" x14ac:dyDescent="0.3">
      <c r="A2874" s="69" t="s">
        <v>1109</v>
      </c>
      <c r="B2874" s="69" t="s">
        <v>1110</v>
      </c>
      <c r="C2874" s="70"/>
      <c r="D2874" s="71"/>
      <c r="E2874" s="72"/>
      <c r="F2874" s="73"/>
      <c r="G2874" s="70"/>
      <c r="H2874" s="74"/>
      <c r="I2874" s="75"/>
      <c r="J2874" s="75"/>
      <c r="K2874" s="36"/>
      <c r="L2874" s="82"/>
      <c r="M2874" s="82"/>
      <c r="N2874" s="77"/>
      <c r="O2874" s="84" t="s">
        <v>2169</v>
      </c>
      <c r="P2874" s="86">
        <v>43862.586967592593</v>
      </c>
      <c r="Q2874" s="84" t="s">
        <v>2504</v>
      </c>
      <c r="R2874" s="84"/>
      <c r="S2874" s="84"/>
      <c r="T2874" s="84" t="s">
        <v>2883</v>
      </c>
      <c r="U2874" s="84"/>
      <c r="V2874" s="87" t="s">
        <v>3877</v>
      </c>
      <c r="W2874" s="86">
        <v>43862.586967592593</v>
      </c>
      <c r="X2874" s="90">
        <v>43862</v>
      </c>
      <c r="Y2874" s="92" t="s">
        <v>6176</v>
      </c>
      <c r="Z2874" s="87" t="s">
        <v>9946</v>
      </c>
      <c r="AA2874" s="84"/>
      <c r="AB2874" s="84"/>
      <c r="AC2874" s="92" t="s">
        <v>13825</v>
      </c>
      <c r="AD2874" s="84"/>
      <c r="AE2874" s="84" t="b">
        <v>0</v>
      </c>
      <c r="AF2874" s="84">
        <v>0</v>
      </c>
      <c r="AG2874" s="92" t="s">
        <v>16467</v>
      </c>
      <c r="AH2874" s="84" t="b">
        <v>0</v>
      </c>
      <c r="AI2874" s="84" t="s">
        <v>16520</v>
      </c>
      <c r="AJ2874" s="84"/>
      <c r="AK2874" s="92" t="s">
        <v>16467</v>
      </c>
      <c r="AL2874" s="84" t="b">
        <v>0</v>
      </c>
      <c r="AM2874" s="84">
        <v>1</v>
      </c>
      <c r="AN2874" s="92" t="s">
        <v>13824</v>
      </c>
      <c r="AO2874" s="84" t="s">
        <v>16535</v>
      </c>
      <c r="AP2874" s="84" t="b">
        <v>0</v>
      </c>
      <c r="AQ2874" s="92" t="s">
        <v>13824</v>
      </c>
      <c r="AR2874" s="84" t="s">
        <v>179</v>
      </c>
      <c r="AS2874" s="84">
        <v>0</v>
      </c>
      <c r="AT2874" s="84">
        <v>0</v>
      </c>
      <c r="AU2874" s="84"/>
      <c r="AV2874" s="84"/>
      <c r="AW2874" s="84"/>
      <c r="AX2874" s="84"/>
      <c r="AY2874" s="84"/>
      <c r="AZ2874" s="84"/>
      <c r="BA2874" s="84"/>
      <c r="BB2874" s="84"/>
      <c r="BC2874">
        <v>1</v>
      </c>
      <c r="BD2874">
        <v>0</v>
      </c>
      <c r="BE2874">
        <v>0</v>
      </c>
      <c r="BF2874">
        <v>0</v>
      </c>
      <c r="BG2874">
        <v>1</v>
      </c>
      <c r="BH2874">
        <v>0</v>
      </c>
    </row>
    <row r="2875" spans="1:60" x14ac:dyDescent="0.3">
      <c r="A2875" s="69" t="s">
        <v>1930</v>
      </c>
      <c r="B2875" s="69" t="s">
        <v>1930</v>
      </c>
      <c r="C2875" s="70"/>
      <c r="D2875" s="71"/>
      <c r="E2875" s="72"/>
      <c r="F2875" s="73"/>
      <c r="G2875" s="70"/>
      <c r="H2875" s="74"/>
      <c r="I2875" s="75"/>
      <c r="J2875" s="75"/>
      <c r="K2875" s="36"/>
      <c r="L2875" s="82"/>
      <c r="M2875" s="82"/>
      <c r="N2875" s="77"/>
      <c r="O2875" s="84" t="s">
        <v>179</v>
      </c>
      <c r="P2875" s="86">
        <v>43862.586967592593</v>
      </c>
      <c r="Q2875" s="84" t="s">
        <v>2720</v>
      </c>
      <c r="R2875" s="84"/>
      <c r="S2875" s="84"/>
      <c r="T2875" s="84" t="s">
        <v>2883</v>
      </c>
      <c r="U2875" s="87" t="s">
        <v>3026</v>
      </c>
      <c r="V2875" s="87" t="s">
        <v>3026</v>
      </c>
      <c r="W2875" s="86">
        <v>43862.586967592593</v>
      </c>
      <c r="X2875" s="90">
        <v>43862</v>
      </c>
      <c r="Y2875" s="92" t="s">
        <v>6176</v>
      </c>
      <c r="Z2875" s="87" t="s">
        <v>11779</v>
      </c>
      <c r="AA2875" s="84"/>
      <c r="AB2875" s="84"/>
      <c r="AC2875" s="92" t="s">
        <v>15683</v>
      </c>
      <c r="AD2875" s="84"/>
      <c r="AE2875" s="84" t="b">
        <v>0</v>
      </c>
      <c r="AF2875" s="84">
        <v>3</v>
      </c>
      <c r="AG2875" s="92" t="s">
        <v>16467</v>
      </c>
      <c r="AH2875" s="84" t="b">
        <v>0</v>
      </c>
      <c r="AI2875" s="84" t="s">
        <v>16522</v>
      </c>
      <c r="AJ2875" s="84"/>
      <c r="AK2875" s="92" t="s">
        <v>16467</v>
      </c>
      <c r="AL2875" s="84" t="b">
        <v>0</v>
      </c>
      <c r="AM2875" s="84">
        <v>3</v>
      </c>
      <c r="AN2875" s="92" t="s">
        <v>16467</v>
      </c>
      <c r="AO2875" s="84" t="s">
        <v>16534</v>
      </c>
      <c r="AP2875" s="84" t="b">
        <v>0</v>
      </c>
      <c r="AQ2875" s="92" t="s">
        <v>15683</v>
      </c>
      <c r="AR2875" s="84" t="s">
        <v>179</v>
      </c>
      <c r="AS2875" s="84">
        <v>0</v>
      </c>
      <c r="AT2875" s="84">
        <v>0</v>
      </c>
      <c r="AU2875" s="84"/>
      <c r="AV2875" s="84"/>
      <c r="AW2875" s="84"/>
      <c r="AX2875" s="84"/>
      <c r="AY2875" s="84"/>
      <c r="AZ2875" s="84"/>
      <c r="BA2875" s="84"/>
      <c r="BB2875" s="84"/>
      <c r="BC2875">
        <v>1</v>
      </c>
      <c r="BD2875">
        <v>0</v>
      </c>
      <c r="BE2875">
        <v>0</v>
      </c>
      <c r="BF2875">
        <v>1</v>
      </c>
      <c r="BG2875">
        <v>0</v>
      </c>
      <c r="BH2875">
        <v>0</v>
      </c>
    </row>
    <row r="2876" spans="1:60" x14ac:dyDescent="0.3">
      <c r="A2876" s="69" t="s">
        <v>1111</v>
      </c>
      <c r="B2876" s="69" t="s">
        <v>1445</v>
      </c>
      <c r="C2876" s="70"/>
      <c r="D2876" s="71"/>
      <c r="E2876" s="72"/>
      <c r="F2876" s="73"/>
      <c r="G2876" s="70"/>
      <c r="H2876" s="74"/>
      <c r="I2876" s="75"/>
      <c r="J2876" s="75"/>
      <c r="K2876" s="36"/>
      <c r="L2876" s="82"/>
      <c r="M2876" s="82"/>
      <c r="N2876" s="77"/>
      <c r="O2876" s="84" t="s">
        <v>2169</v>
      </c>
      <c r="P2876" s="86">
        <v>43862.587060185186</v>
      </c>
      <c r="Q2876" s="84" t="s">
        <v>2267</v>
      </c>
      <c r="R2876" s="84"/>
      <c r="S2876" s="84"/>
      <c r="T2876" s="84"/>
      <c r="U2876" s="84"/>
      <c r="V2876" s="87" t="s">
        <v>3879</v>
      </c>
      <c r="W2876" s="86">
        <v>43862.587060185186</v>
      </c>
      <c r="X2876" s="90">
        <v>43862</v>
      </c>
      <c r="Y2876" s="92" t="s">
        <v>6179</v>
      </c>
      <c r="Z2876" s="87" t="s">
        <v>9949</v>
      </c>
      <c r="AA2876" s="84"/>
      <c r="AB2876" s="84"/>
      <c r="AC2876" s="92" t="s">
        <v>13828</v>
      </c>
      <c r="AD2876" s="84"/>
      <c r="AE2876" s="84" t="b">
        <v>0</v>
      </c>
      <c r="AF2876" s="84">
        <v>0</v>
      </c>
      <c r="AG2876" s="92" t="s">
        <v>16467</v>
      </c>
      <c r="AH2876" s="84" t="b">
        <v>0</v>
      </c>
      <c r="AI2876" s="84" t="s">
        <v>16520</v>
      </c>
      <c r="AJ2876" s="84"/>
      <c r="AK2876" s="92" t="s">
        <v>16467</v>
      </c>
      <c r="AL2876" s="84" t="b">
        <v>0</v>
      </c>
      <c r="AM2876" s="84">
        <v>24</v>
      </c>
      <c r="AN2876" s="92" t="s">
        <v>14417</v>
      </c>
      <c r="AO2876" s="84" t="s">
        <v>16534</v>
      </c>
      <c r="AP2876" s="84" t="b">
        <v>0</v>
      </c>
      <c r="AQ2876" s="92" t="s">
        <v>14417</v>
      </c>
      <c r="AR2876" s="84" t="s">
        <v>179</v>
      </c>
      <c r="AS2876" s="84">
        <v>0</v>
      </c>
      <c r="AT2876" s="84">
        <v>0</v>
      </c>
      <c r="AU2876" s="84"/>
      <c r="AV2876" s="84"/>
      <c r="AW2876" s="84"/>
      <c r="AX2876" s="84"/>
      <c r="AY2876" s="84"/>
      <c r="AZ2876" s="84"/>
      <c r="BA2876" s="84"/>
      <c r="BB2876" s="84"/>
      <c r="BC2876">
        <v>1</v>
      </c>
      <c r="BD2876">
        <v>0</v>
      </c>
      <c r="BE2876">
        <v>0</v>
      </c>
      <c r="BF2876">
        <v>0</v>
      </c>
      <c r="BG2876">
        <v>1</v>
      </c>
      <c r="BH2876">
        <v>0</v>
      </c>
    </row>
    <row r="2877" spans="1:60" x14ac:dyDescent="0.3">
      <c r="A2877" s="69" t="s">
        <v>1369</v>
      </c>
      <c r="B2877" s="69" t="s">
        <v>1368</v>
      </c>
      <c r="C2877" s="70"/>
      <c r="D2877" s="71"/>
      <c r="E2877" s="72"/>
      <c r="F2877" s="73"/>
      <c r="G2877" s="70"/>
      <c r="H2877" s="74"/>
      <c r="I2877" s="75"/>
      <c r="J2877" s="75"/>
      <c r="K2877" s="36"/>
      <c r="L2877" s="82"/>
      <c r="M2877" s="82"/>
      <c r="N2877" s="77"/>
      <c r="O2877" s="84" t="s">
        <v>2169</v>
      </c>
      <c r="P2877" s="86">
        <v>43862.587175925924</v>
      </c>
      <c r="Q2877" s="84" t="s">
        <v>2575</v>
      </c>
      <c r="R2877" s="84"/>
      <c r="S2877" s="84"/>
      <c r="T2877" s="84"/>
      <c r="U2877" s="84"/>
      <c r="V2877" s="87" t="s">
        <v>4126</v>
      </c>
      <c r="W2877" s="86">
        <v>43862.587175925924</v>
      </c>
      <c r="X2877" s="90">
        <v>43862</v>
      </c>
      <c r="Y2877" s="92" t="s">
        <v>6562</v>
      </c>
      <c r="Z2877" s="87" t="s">
        <v>10338</v>
      </c>
      <c r="AA2877" s="84"/>
      <c r="AB2877" s="84"/>
      <c r="AC2877" s="92" t="s">
        <v>14220</v>
      </c>
      <c r="AD2877" s="84"/>
      <c r="AE2877" s="84" t="b">
        <v>0</v>
      </c>
      <c r="AF2877" s="84">
        <v>0</v>
      </c>
      <c r="AG2877" s="92" t="s">
        <v>16467</v>
      </c>
      <c r="AH2877" s="84" t="b">
        <v>0</v>
      </c>
      <c r="AI2877" s="84" t="s">
        <v>16521</v>
      </c>
      <c r="AJ2877" s="84"/>
      <c r="AK2877" s="92" t="s">
        <v>16467</v>
      </c>
      <c r="AL2877" s="84" t="b">
        <v>0</v>
      </c>
      <c r="AM2877" s="84">
        <v>1</v>
      </c>
      <c r="AN2877" s="92" t="s">
        <v>14219</v>
      </c>
      <c r="AO2877" s="84" t="s">
        <v>16535</v>
      </c>
      <c r="AP2877" s="84" t="b">
        <v>0</v>
      </c>
      <c r="AQ2877" s="92" t="s">
        <v>14219</v>
      </c>
      <c r="AR2877" s="84" t="s">
        <v>179</v>
      </c>
      <c r="AS2877" s="84">
        <v>0</v>
      </c>
      <c r="AT2877" s="84">
        <v>0</v>
      </c>
      <c r="AU2877" s="84"/>
      <c r="AV2877" s="84"/>
      <c r="AW2877" s="84"/>
      <c r="AX2877" s="84"/>
      <c r="AY2877" s="84"/>
      <c r="AZ2877" s="84"/>
      <c r="BA2877" s="84"/>
      <c r="BB2877" s="84"/>
      <c r="BC2877">
        <v>1</v>
      </c>
      <c r="BD2877">
        <v>0</v>
      </c>
      <c r="BE2877">
        <v>0</v>
      </c>
      <c r="BF2877">
        <v>0</v>
      </c>
      <c r="BG2877">
        <v>1</v>
      </c>
      <c r="BH2877">
        <v>0</v>
      </c>
    </row>
    <row r="2878" spans="1:60" x14ac:dyDescent="0.3">
      <c r="A2878" s="69" t="s">
        <v>1369</v>
      </c>
      <c r="B2878" s="69" t="s">
        <v>1370</v>
      </c>
      <c r="C2878" s="70"/>
      <c r="D2878" s="71"/>
      <c r="E2878" s="72"/>
      <c r="F2878" s="73"/>
      <c r="G2878" s="70"/>
      <c r="H2878" s="74"/>
      <c r="I2878" s="75"/>
      <c r="J2878" s="75"/>
      <c r="K2878" s="36"/>
      <c r="L2878" s="82"/>
      <c r="M2878" s="82"/>
      <c r="N2878" s="77"/>
      <c r="O2878" s="84" t="s">
        <v>2171</v>
      </c>
      <c r="P2878" s="86">
        <v>43862.587175925924</v>
      </c>
      <c r="Q2878" s="84" t="s">
        <v>2575</v>
      </c>
      <c r="R2878" s="84"/>
      <c r="S2878" s="84"/>
      <c r="T2878" s="84"/>
      <c r="U2878" s="84"/>
      <c r="V2878" s="87" t="s">
        <v>4126</v>
      </c>
      <c r="W2878" s="86">
        <v>43862.587175925924</v>
      </c>
      <c r="X2878" s="90">
        <v>43862</v>
      </c>
      <c r="Y2878" s="92" t="s">
        <v>6562</v>
      </c>
      <c r="Z2878" s="87" t="s">
        <v>10338</v>
      </c>
      <c r="AA2878" s="84"/>
      <c r="AB2878" s="84"/>
      <c r="AC2878" s="92" t="s">
        <v>14220</v>
      </c>
      <c r="AD2878" s="84"/>
      <c r="AE2878" s="84" t="b">
        <v>0</v>
      </c>
      <c r="AF2878" s="84">
        <v>0</v>
      </c>
      <c r="AG2878" s="92" t="s">
        <v>16467</v>
      </c>
      <c r="AH2878" s="84" t="b">
        <v>0</v>
      </c>
      <c r="AI2878" s="84" t="s">
        <v>16521</v>
      </c>
      <c r="AJ2878" s="84"/>
      <c r="AK2878" s="92" t="s">
        <v>16467</v>
      </c>
      <c r="AL2878" s="84" t="b">
        <v>0</v>
      </c>
      <c r="AM2878" s="84">
        <v>1</v>
      </c>
      <c r="AN2878" s="92" t="s">
        <v>14219</v>
      </c>
      <c r="AO2878" s="84" t="s">
        <v>16535</v>
      </c>
      <c r="AP2878" s="84" t="b">
        <v>0</v>
      </c>
      <c r="AQ2878" s="92" t="s">
        <v>14219</v>
      </c>
      <c r="AR2878" s="84" t="s">
        <v>179</v>
      </c>
      <c r="AS2878" s="84">
        <v>0</v>
      </c>
      <c r="AT2878" s="84">
        <v>0</v>
      </c>
      <c r="AU2878" s="84"/>
      <c r="AV2878" s="84"/>
      <c r="AW2878" s="84"/>
      <c r="AX2878" s="84"/>
      <c r="AY2878" s="84"/>
      <c r="AZ2878" s="84"/>
      <c r="BA2878" s="84"/>
      <c r="BB2878" s="84"/>
      <c r="BC2878">
        <v>1</v>
      </c>
      <c r="BD2878">
        <v>0</v>
      </c>
      <c r="BE2878">
        <v>0</v>
      </c>
      <c r="BF2878">
        <v>0</v>
      </c>
      <c r="BG2878">
        <v>0</v>
      </c>
      <c r="BH2878">
        <v>1</v>
      </c>
    </row>
    <row r="2879" spans="1:60" x14ac:dyDescent="0.3">
      <c r="A2879" s="69" t="s">
        <v>1112</v>
      </c>
      <c r="B2879" s="69" t="s">
        <v>1112</v>
      </c>
      <c r="C2879" s="70"/>
      <c r="D2879" s="71"/>
      <c r="E2879" s="72"/>
      <c r="F2879" s="73"/>
      <c r="G2879" s="70"/>
      <c r="H2879" s="74"/>
      <c r="I2879" s="75"/>
      <c r="J2879" s="75"/>
      <c r="K2879" s="36"/>
      <c r="L2879" s="82"/>
      <c r="M2879" s="82"/>
      <c r="N2879" s="77"/>
      <c r="O2879" s="84" t="s">
        <v>179</v>
      </c>
      <c r="P2879" s="86">
        <v>43862.587488425925</v>
      </c>
      <c r="Q2879" s="84" t="s">
        <v>2505</v>
      </c>
      <c r="R2879" s="84"/>
      <c r="S2879" s="84"/>
      <c r="T2879" s="84" t="s">
        <v>2883</v>
      </c>
      <c r="U2879" s="84"/>
      <c r="V2879" s="87" t="s">
        <v>3880</v>
      </c>
      <c r="W2879" s="86">
        <v>43862.587488425925</v>
      </c>
      <c r="X2879" s="90">
        <v>43862</v>
      </c>
      <c r="Y2879" s="92" t="s">
        <v>6180</v>
      </c>
      <c r="Z2879" s="87" t="s">
        <v>9950</v>
      </c>
      <c r="AA2879" s="84"/>
      <c r="AB2879" s="84"/>
      <c r="AC2879" s="92" t="s">
        <v>13829</v>
      </c>
      <c r="AD2879" s="84"/>
      <c r="AE2879" s="84" t="b">
        <v>0</v>
      </c>
      <c r="AF2879" s="84">
        <v>0</v>
      </c>
      <c r="AG2879" s="92" t="s">
        <v>16467</v>
      </c>
      <c r="AH2879" s="84" t="b">
        <v>0</v>
      </c>
      <c r="AI2879" s="84" t="s">
        <v>16520</v>
      </c>
      <c r="AJ2879" s="84"/>
      <c r="AK2879" s="92" t="s">
        <v>16467</v>
      </c>
      <c r="AL2879" s="84" t="b">
        <v>0</v>
      </c>
      <c r="AM2879" s="84">
        <v>0</v>
      </c>
      <c r="AN2879" s="92" t="s">
        <v>16467</v>
      </c>
      <c r="AO2879" s="84" t="s">
        <v>16534</v>
      </c>
      <c r="AP2879" s="84" t="b">
        <v>0</v>
      </c>
      <c r="AQ2879" s="92" t="s">
        <v>13829</v>
      </c>
      <c r="AR2879" s="84" t="s">
        <v>179</v>
      </c>
      <c r="AS2879" s="84">
        <v>0</v>
      </c>
      <c r="AT2879" s="84">
        <v>0</v>
      </c>
      <c r="AU2879" s="84"/>
      <c r="AV2879" s="84"/>
      <c r="AW2879" s="84"/>
      <c r="AX2879" s="84"/>
      <c r="AY2879" s="84"/>
      <c r="AZ2879" s="84"/>
      <c r="BA2879" s="84"/>
      <c r="BB2879" s="84"/>
      <c r="BC2879">
        <v>1</v>
      </c>
      <c r="BD2879">
        <v>0</v>
      </c>
      <c r="BE2879">
        <v>0</v>
      </c>
      <c r="BF2879">
        <v>1</v>
      </c>
      <c r="BG2879">
        <v>0</v>
      </c>
      <c r="BH2879">
        <v>0</v>
      </c>
    </row>
    <row r="2880" spans="1:60" x14ac:dyDescent="0.3">
      <c r="A2880" s="69" t="s">
        <v>1113</v>
      </c>
      <c r="B2880" s="69" t="s">
        <v>2126</v>
      </c>
      <c r="C2880" s="70"/>
      <c r="D2880" s="71"/>
      <c r="E2880" s="72"/>
      <c r="F2880" s="73"/>
      <c r="G2880" s="70"/>
      <c r="H2880" s="74"/>
      <c r="I2880" s="75"/>
      <c r="J2880" s="75"/>
      <c r="K2880" s="36"/>
      <c r="L2880" s="82"/>
      <c r="M2880" s="82"/>
      <c r="N2880" s="77"/>
      <c r="O2880" s="84" t="s">
        <v>2171</v>
      </c>
      <c r="P2880" s="86">
        <v>43862.588055555556</v>
      </c>
      <c r="Q2880" s="84" t="s">
        <v>2506</v>
      </c>
      <c r="R2880" s="84"/>
      <c r="S2880" s="84"/>
      <c r="T2880" s="84" t="s">
        <v>2923</v>
      </c>
      <c r="U2880" s="84"/>
      <c r="V2880" s="87" t="s">
        <v>3881</v>
      </c>
      <c r="W2880" s="86">
        <v>43862.588055555556</v>
      </c>
      <c r="X2880" s="90">
        <v>43862</v>
      </c>
      <c r="Y2880" s="92" t="s">
        <v>6181</v>
      </c>
      <c r="Z2880" s="87" t="s">
        <v>9951</v>
      </c>
      <c r="AA2880" s="84"/>
      <c r="AB2880" s="84"/>
      <c r="AC2880" s="92" t="s">
        <v>13830</v>
      </c>
      <c r="AD2880" s="92" t="s">
        <v>16431</v>
      </c>
      <c r="AE2880" s="84" t="b">
        <v>0</v>
      </c>
      <c r="AF2880" s="84">
        <v>0</v>
      </c>
      <c r="AG2880" s="92" t="s">
        <v>16480</v>
      </c>
      <c r="AH2880" s="84" t="b">
        <v>0</v>
      </c>
      <c r="AI2880" s="84" t="s">
        <v>16520</v>
      </c>
      <c r="AJ2880" s="84"/>
      <c r="AK2880" s="92" t="s">
        <v>16467</v>
      </c>
      <c r="AL2880" s="84" t="b">
        <v>0</v>
      </c>
      <c r="AM2880" s="84">
        <v>0</v>
      </c>
      <c r="AN2880" s="92" t="s">
        <v>16467</v>
      </c>
      <c r="AO2880" s="84" t="s">
        <v>16535</v>
      </c>
      <c r="AP2880" s="84" t="b">
        <v>0</v>
      </c>
      <c r="AQ2880" s="92" t="s">
        <v>16431</v>
      </c>
      <c r="AR2880" s="84" t="s">
        <v>179</v>
      </c>
      <c r="AS2880" s="84">
        <v>0</v>
      </c>
      <c r="AT2880" s="84">
        <v>0</v>
      </c>
      <c r="AU2880" s="84"/>
      <c r="AV2880" s="84"/>
      <c r="AW2880" s="84"/>
      <c r="AX2880" s="84"/>
      <c r="AY2880" s="84"/>
      <c r="AZ2880" s="84"/>
      <c r="BA2880" s="84"/>
      <c r="BB2880" s="84"/>
      <c r="BC2880">
        <v>1</v>
      </c>
      <c r="BD2880">
        <v>0</v>
      </c>
      <c r="BE2880">
        <v>0</v>
      </c>
      <c r="BF2880">
        <v>0</v>
      </c>
      <c r="BG2880">
        <v>0</v>
      </c>
      <c r="BH2880">
        <v>1</v>
      </c>
    </row>
    <row r="2881" spans="1:60" x14ac:dyDescent="0.3">
      <c r="A2881" s="69" t="s">
        <v>1435</v>
      </c>
      <c r="B2881" s="69" t="s">
        <v>1435</v>
      </c>
      <c r="C2881" s="70"/>
      <c r="D2881" s="71"/>
      <c r="E2881" s="72"/>
      <c r="F2881" s="73"/>
      <c r="G2881" s="70"/>
      <c r="H2881" s="74"/>
      <c r="I2881" s="75"/>
      <c r="J2881" s="75"/>
      <c r="K2881" s="36"/>
      <c r="L2881" s="82"/>
      <c r="M2881" s="82"/>
      <c r="N2881" s="77"/>
      <c r="O2881" s="84" t="s">
        <v>179</v>
      </c>
      <c r="P2881" s="86">
        <v>43862.589791666665</v>
      </c>
      <c r="Q2881" s="84" t="s">
        <v>2510</v>
      </c>
      <c r="R2881" s="84"/>
      <c r="S2881" s="84"/>
      <c r="T2881" s="84" t="s">
        <v>2883</v>
      </c>
      <c r="U2881" s="84"/>
      <c r="V2881" s="87" t="s">
        <v>4182</v>
      </c>
      <c r="W2881" s="86">
        <v>43862.589791666665</v>
      </c>
      <c r="X2881" s="90">
        <v>43862</v>
      </c>
      <c r="Y2881" s="92" t="s">
        <v>7220</v>
      </c>
      <c r="Z2881" s="87" t="s">
        <v>11015</v>
      </c>
      <c r="AA2881" s="84"/>
      <c r="AB2881" s="84"/>
      <c r="AC2881" s="92" t="s">
        <v>14901</v>
      </c>
      <c r="AD2881" s="84"/>
      <c r="AE2881" s="84" t="b">
        <v>0</v>
      </c>
      <c r="AF2881" s="84">
        <v>3</v>
      </c>
      <c r="AG2881" s="92" t="s">
        <v>16467</v>
      </c>
      <c r="AH2881" s="84" t="b">
        <v>0</v>
      </c>
      <c r="AI2881" s="84" t="s">
        <v>16520</v>
      </c>
      <c r="AJ2881" s="84"/>
      <c r="AK2881" s="92" t="s">
        <v>16467</v>
      </c>
      <c r="AL2881" s="84" t="b">
        <v>0</v>
      </c>
      <c r="AM2881" s="84">
        <v>7</v>
      </c>
      <c r="AN2881" s="92" t="s">
        <v>16467</v>
      </c>
      <c r="AO2881" s="84" t="s">
        <v>16535</v>
      </c>
      <c r="AP2881" s="84" t="b">
        <v>0</v>
      </c>
      <c r="AQ2881" s="92" t="s">
        <v>14901</v>
      </c>
      <c r="AR2881" s="84" t="s">
        <v>179</v>
      </c>
      <c r="AS2881" s="84">
        <v>0</v>
      </c>
      <c r="AT2881" s="84">
        <v>0</v>
      </c>
      <c r="AU2881" s="84"/>
      <c r="AV2881" s="84"/>
      <c r="AW2881" s="84"/>
      <c r="AX2881" s="84"/>
      <c r="AY2881" s="84"/>
      <c r="AZ2881" s="84"/>
      <c r="BA2881" s="84"/>
      <c r="BB2881" s="84"/>
      <c r="BC2881">
        <v>1</v>
      </c>
      <c r="BD2881">
        <v>0</v>
      </c>
      <c r="BE2881">
        <v>0</v>
      </c>
      <c r="BF2881">
        <v>1</v>
      </c>
      <c r="BG2881">
        <v>0</v>
      </c>
      <c r="BH2881">
        <v>0</v>
      </c>
    </row>
    <row r="2882" spans="1:60" x14ac:dyDescent="0.3">
      <c r="A2882" s="69" t="s">
        <v>1567</v>
      </c>
      <c r="B2882" s="69" t="s">
        <v>1570</v>
      </c>
      <c r="C2882" s="70"/>
      <c r="D2882" s="71"/>
      <c r="E2882" s="72"/>
      <c r="F2882" s="73"/>
      <c r="G2882" s="70"/>
      <c r="H2882" s="74"/>
      <c r="I2882" s="75"/>
      <c r="J2882" s="75"/>
      <c r="K2882" s="36"/>
      <c r="L2882" s="82"/>
      <c r="M2882" s="82"/>
      <c r="N2882" s="77"/>
      <c r="O2882" s="84" t="s">
        <v>2169</v>
      </c>
      <c r="P2882" s="86">
        <v>43862.590057870373</v>
      </c>
      <c r="Q2882" s="84" t="s">
        <v>2682</v>
      </c>
      <c r="R2882" s="84"/>
      <c r="S2882" s="84"/>
      <c r="T2882" s="84"/>
      <c r="U2882" s="84"/>
      <c r="V2882" s="87" t="s">
        <v>4298</v>
      </c>
      <c r="W2882" s="86">
        <v>43862.590057870373</v>
      </c>
      <c r="X2882" s="90">
        <v>43862</v>
      </c>
      <c r="Y2882" s="92" t="s">
        <v>7110</v>
      </c>
      <c r="Z2882" s="87" t="s">
        <v>10897</v>
      </c>
      <c r="AA2882" s="84"/>
      <c r="AB2882" s="84"/>
      <c r="AC2882" s="92" t="s">
        <v>14783</v>
      </c>
      <c r="AD2882" s="84"/>
      <c r="AE2882" s="84" t="b">
        <v>0</v>
      </c>
      <c r="AF2882" s="84">
        <v>0</v>
      </c>
      <c r="AG2882" s="92" t="s">
        <v>16467</v>
      </c>
      <c r="AH2882" s="84" t="b">
        <v>0</v>
      </c>
      <c r="AI2882" s="84" t="s">
        <v>16520</v>
      </c>
      <c r="AJ2882" s="84"/>
      <c r="AK2882" s="92" t="s">
        <v>16467</v>
      </c>
      <c r="AL2882" s="84" t="b">
        <v>0</v>
      </c>
      <c r="AM2882" s="84">
        <v>1</v>
      </c>
      <c r="AN2882" s="92" t="s">
        <v>14782</v>
      </c>
      <c r="AO2882" s="84" t="s">
        <v>16534</v>
      </c>
      <c r="AP2882" s="84" t="b">
        <v>0</v>
      </c>
      <c r="AQ2882" s="92" t="s">
        <v>14782</v>
      </c>
      <c r="AR2882" s="84" t="s">
        <v>179</v>
      </c>
      <c r="AS2882" s="84">
        <v>0</v>
      </c>
      <c r="AT2882" s="84">
        <v>0</v>
      </c>
      <c r="AU2882" s="84"/>
      <c r="AV2882" s="84"/>
      <c r="AW2882" s="84"/>
      <c r="AX2882" s="84"/>
      <c r="AY2882" s="84"/>
      <c r="AZ2882" s="84"/>
      <c r="BA2882" s="84"/>
      <c r="BB2882" s="84"/>
      <c r="BC2882">
        <v>1</v>
      </c>
      <c r="BD2882">
        <v>0</v>
      </c>
      <c r="BE2882">
        <v>0</v>
      </c>
      <c r="BF2882">
        <v>0</v>
      </c>
      <c r="BG2882">
        <v>1</v>
      </c>
      <c r="BH2882">
        <v>0</v>
      </c>
    </row>
    <row r="2883" spans="1:60" x14ac:dyDescent="0.3">
      <c r="A2883" s="69" t="s">
        <v>1114</v>
      </c>
      <c r="B2883" s="69" t="s">
        <v>1735</v>
      </c>
      <c r="C2883" s="70"/>
      <c r="D2883" s="71"/>
      <c r="E2883" s="72"/>
      <c r="F2883" s="73"/>
      <c r="G2883" s="70"/>
      <c r="H2883" s="74"/>
      <c r="I2883" s="75"/>
      <c r="J2883" s="75"/>
      <c r="K2883" s="36"/>
      <c r="L2883" s="82"/>
      <c r="M2883" s="82"/>
      <c r="N2883" s="77"/>
      <c r="O2883" s="84" t="s">
        <v>2169</v>
      </c>
      <c r="P2883" s="86">
        <v>43862.590104166666</v>
      </c>
      <c r="Q2883" s="84" t="s">
        <v>2393</v>
      </c>
      <c r="R2883" s="84"/>
      <c r="S2883" s="84"/>
      <c r="T2883" s="84"/>
      <c r="U2883" s="84"/>
      <c r="V2883" s="87" t="s">
        <v>3882</v>
      </c>
      <c r="W2883" s="86">
        <v>43862.590104166666</v>
      </c>
      <c r="X2883" s="90">
        <v>43862</v>
      </c>
      <c r="Y2883" s="92" t="s">
        <v>6182</v>
      </c>
      <c r="Z2883" s="87" t="s">
        <v>9952</v>
      </c>
      <c r="AA2883" s="84"/>
      <c r="AB2883" s="84"/>
      <c r="AC2883" s="92" t="s">
        <v>13831</v>
      </c>
      <c r="AD2883" s="84"/>
      <c r="AE2883" s="84" t="b">
        <v>0</v>
      </c>
      <c r="AF2883" s="84">
        <v>0</v>
      </c>
      <c r="AG2883" s="92" t="s">
        <v>16467</v>
      </c>
      <c r="AH2883" s="84" t="b">
        <v>0</v>
      </c>
      <c r="AI2883" s="84" t="s">
        <v>16522</v>
      </c>
      <c r="AJ2883" s="84"/>
      <c r="AK2883" s="92" t="s">
        <v>16467</v>
      </c>
      <c r="AL2883" s="84" t="b">
        <v>0</v>
      </c>
      <c r="AM2883" s="84">
        <v>42</v>
      </c>
      <c r="AN2883" s="92" t="s">
        <v>15177</v>
      </c>
      <c r="AO2883" s="84" t="s">
        <v>16534</v>
      </c>
      <c r="AP2883" s="84" t="b">
        <v>0</v>
      </c>
      <c r="AQ2883" s="92" t="s">
        <v>15177</v>
      </c>
      <c r="AR2883" s="84" t="s">
        <v>179</v>
      </c>
      <c r="AS2883" s="84">
        <v>0</v>
      </c>
      <c r="AT2883" s="84">
        <v>0</v>
      </c>
      <c r="AU2883" s="84"/>
      <c r="AV2883" s="84"/>
      <c r="AW2883" s="84"/>
      <c r="AX2883" s="84"/>
      <c r="AY2883" s="84"/>
      <c r="AZ2883" s="84"/>
      <c r="BA2883" s="84"/>
      <c r="BB2883" s="84"/>
      <c r="BC2883">
        <v>1</v>
      </c>
      <c r="BD2883">
        <v>0</v>
      </c>
      <c r="BE2883">
        <v>0</v>
      </c>
      <c r="BF2883">
        <v>0</v>
      </c>
      <c r="BG2883">
        <v>1</v>
      </c>
      <c r="BH2883">
        <v>0</v>
      </c>
    </row>
    <row r="2884" spans="1:60" x14ac:dyDescent="0.3">
      <c r="A2884" s="69" t="s">
        <v>1115</v>
      </c>
      <c r="B2884" s="69" t="s">
        <v>2128</v>
      </c>
      <c r="C2884" s="70"/>
      <c r="D2884" s="71"/>
      <c r="E2884" s="72"/>
      <c r="F2884" s="73"/>
      <c r="G2884" s="70"/>
      <c r="H2884" s="74"/>
      <c r="I2884" s="75"/>
      <c r="J2884" s="75"/>
      <c r="K2884" s="36"/>
      <c r="L2884" s="82"/>
      <c r="M2884" s="82"/>
      <c r="N2884" s="77"/>
      <c r="O2884" s="84" t="s">
        <v>2168</v>
      </c>
      <c r="P2884" s="86">
        <v>43862.590266203704</v>
      </c>
      <c r="Q2884" s="84" t="s">
        <v>2299</v>
      </c>
      <c r="R2884" s="84"/>
      <c r="S2884" s="84"/>
      <c r="T2884" s="84"/>
      <c r="U2884" s="84"/>
      <c r="V2884" s="87" t="s">
        <v>3883</v>
      </c>
      <c r="W2884" s="86">
        <v>43862.590266203704</v>
      </c>
      <c r="X2884" s="90">
        <v>43862</v>
      </c>
      <c r="Y2884" s="92" t="s">
        <v>6183</v>
      </c>
      <c r="Z2884" s="87" t="s">
        <v>9953</v>
      </c>
      <c r="AA2884" s="84"/>
      <c r="AB2884" s="84"/>
      <c r="AC2884" s="92" t="s">
        <v>13832</v>
      </c>
      <c r="AD2884" s="84"/>
      <c r="AE2884" s="84" t="b">
        <v>0</v>
      </c>
      <c r="AF2884" s="84">
        <v>0</v>
      </c>
      <c r="AG2884" s="92" t="s">
        <v>16467</v>
      </c>
      <c r="AH2884" s="84" t="b">
        <v>0</v>
      </c>
      <c r="AI2884" s="84" t="s">
        <v>16520</v>
      </c>
      <c r="AJ2884" s="84"/>
      <c r="AK2884" s="92" t="s">
        <v>16467</v>
      </c>
      <c r="AL2884" s="84" t="b">
        <v>0</v>
      </c>
      <c r="AM2884" s="84">
        <v>118</v>
      </c>
      <c r="AN2884" s="92" t="s">
        <v>16294</v>
      </c>
      <c r="AO2884" s="84" t="s">
        <v>16534</v>
      </c>
      <c r="AP2884" s="84" t="b">
        <v>0</v>
      </c>
      <c r="AQ2884" s="92" t="s">
        <v>16294</v>
      </c>
      <c r="AR2884" s="84" t="s">
        <v>179</v>
      </c>
      <c r="AS2884" s="84">
        <v>0</v>
      </c>
      <c r="AT2884" s="84">
        <v>0</v>
      </c>
      <c r="AU2884" s="84"/>
      <c r="AV2884" s="84"/>
      <c r="AW2884" s="84"/>
      <c r="AX2884" s="84"/>
      <c r="AY2884" s="84"/>
      <c r="AZ2884" s="84"/>
      <c r="BA2884" s="84"/>
      <c r="BB2884" s="84"/>
      <c r="BC2884">
        <v>1</v>
      </c>
      <c r="BD2884">
        <v>0</v>
      </c>
      <c r="BE2884">
        <v>1</v>
      </c>
      <c r="BF2884">
        <v>0</v>
      </c>
      <c r="BG2884">
        <v>0</v>
      </c>
      <c r="BH2884">
        <v>0</v>
      </c>
    </row>
    <row r="2885" spans="1:60" x14ac:dyDescent="0.3">
      <c r="A2885" s="69" t="s">
        <v>1115</v>
      </c>
      <c r="B2885" s="69" t="s">
        <v>2145</v>
      </c>
      <c r="C2885" s="70"/>
      <c r="D2885" s="71"/>
      <c r="E2885" s="72"/>
      <c r="F2885" s="73"/>
      <c r="G2885" s="70"/>
      <c r="H2885" s="74"/>
      <c r="I2885" s="75"/>
      <c r="J2885" s="75"/>
      <c r="K2885" s="36"/>
      <c r="L2885" s="82"/>
      <c r="M2885" s="82"/>
      <c r="N2885" s="77"/>
      <c r="O2885" s="84" t="s">
        <v>2168</v>
      </c>
      <c r="P2885" s="86">
        <v>43862.590266203704</v>
      </c>
      <c r="Q2885" s="84" t="s">
        <v>2299</v>
      </c>
      <c r="R2885" s="84"/>
      <c r="S2885" s="84"/>
      <c r="T2885" s="84"/>
      <c r="U2885" s="84"/>
      <c r="V2885" s="87" t="s">
        <v>3883</v>
      </c>
      <c r="W2885" s="86">
        <v>43862.590266203704</v>
      </c>
      <c r="X2885" s="90">
        <v>43862</v>
      </c>
      <c r="Y2885" s="92" t="s">
        <v>6183</v>
      </c>
      <c r="Z2885" s="87" t="s">
        <v>9953</v>
      </c>
      <c r="AA2885" s="84"/>
      <c r="AB2885" s="84"/>
      <c r="AC2885" s="92" t="s">
        <v>13832</v>
      </c>
      <c r="AD2885" s="84"/>
      <c r="AE2885" s="84" t="b">
        <v>0</v>
      </c>
      <c r="AF2885" s="84">
        <v>0</v>
      </c>
      <c r="AG2885" s="92" t="s">
        <v>16467</v>
      </c>
      <c r="AH2885" s="84" t="b">
        <v>0</v>
      </c>
      <c r="AI2885" s="84" t="s">
        <v>16520</v>
      </c>
      <c r="AJ2885" s="84"/>
      <c r="AK2885" s="92" t="s">
        <v>16467</v>
      </c>
      <c r="AL2885" s="84" t="b">
        <v>0</v>
      </c>
      <c r="AM2885" s="84">
        <v>118</v>
      </c>
      <c r="AN2885" s="92" t="s">
        <v>16294</v>
      </c>
      <c r="AO2885" s="84" t="s">
        <v>16534</v>
      </c>
      <c r="AP2885" s="84" t="b">
        <v>0</v>
      </c>
      <c r="AQ2885" s="92" t="s">
        <v>16294</v>
      </c>
      <c r="AR2885" s="84" t="s">
        <v>179</v>
      </c>
      <c r="AS2885" s="84">
        <v>0</v>
      </c>
      <c r="AT2885" s="84">
        <v>0</v>
      </c>
      <c r="AU2885" s="84"/>
      <c r="AV2885" s="84"/>
      <c r="AW2885" s="84"/>
      <c r="AX2885" s="84"/>
      <c r="AY2885" s="84"/>
      <c r="AZ2885" s="84"/>
      <c r="BA2885" s="84"/>
      <c r="BB2885" s="84"/>
      <c r="BC2885">
        <v>1</v>
      </c>
      <c r="BD2885">
        <v>0</v>
      </c>
      <c r="BE2885">
        <v>1</v>
      </c>
      <c r="BF2885">
        <v>0</v>
      </c>
      <c r="BG2885">
        <v>0</v>
      </c>
      <c r="BH2885">
        <v>0</v>
      </c>
    </row>
    <row r="2886" spans="1:60" x14ac:dyDescent="0.3">
      <c r="A2886" s="69" t="s">
        <v>1624</v>
      </c>
      <c r="B2886" s="69" t="s">
        <v>1624</v>
      </c>
      <c r="C2886" s="70"/>
      <c r="D2886" s="71"/>
      <c r="E2886" s="72"/>
      <c r="F2886" s="73"/>
      <c r="G2886" s="70"/>
      <c r="H2886" s="74"/>
      <c r="I2886" s="75"/>
      <c r="J2886" s="75"/>
      <c r="K2886" s="36"/>
      <c r="L2886" s="82"/>
      <c r="M2886" s="82"/>
      <c r="N2886" s="77"/>
      <c r="O2886" s="84" t="s">
        <v>179</v>
      </c>
      <c r="P2886" s="86">
        <v>43862.591157407405</v>
      </c>
      <c r="Q2886" s="84" t="s">
        <v>2507</v>
      </c>
      <c r="R2886" s="84"/>
      <c r="S2886" s="84"/>
      <c r="T2886" s="84" t="s">
        <v>2883</v>
      </c>
      <c r="U2886" s="84"/>
      <c r="V2886" s="87" t="s">
        <v>4351</v>
      </c>
      <c r="W2886" s="86">
        <v>43862.591157407405</v>
      </c>
      <c r="X2886" s="90">
        <v>43862</v>
      </c>
      <c r="Y2886" s="92" t="s">
        <v>7245</v>
      </c>
      <c r="Z2886" s="87" t="s">
        <v>11040</v>
      </c>
      <c r="AA2886" s="84"/>
      <c r="AB2886" s="84"/>
      <c r="AC2886" s="92" t="s">
        <v>14926</v>
      </c>
      <c r="AD2886" s="84"/>
      <c r="AE2886" s="84" t="b">
        <v>0</v>
      </c>
      <c r="AF2886" s="84">
        <v>1</v>
      </c>
      <c r="AG2886" s="92" t="s">
        <v>16467</v>
      </c>
      <c r="AH2886" s="84" t="b">
        <v>0</v>
      </c>
      <c r="AI2886" s="84" t="s">
        <v>16520</v>
      </c>
      <c r="AJ2886" s="84"/>
      <c r="AK2886" s="92" t="s">
        <v>16467</v>
      </c>
      <c r="AL2886" s="84" t="b">
        <v>0</v>
      </c>
      <c r="AM2886" s="84">
        <v>4</v>
      </c>
      <c r="AN2886" s="92" t="s">
        <v>16467</v>
      </c>
      <c r="AO2886" s="84" t="s">
        <v>16534</v>
      </c>
      <c r="AP2886" s="84" t="b">
        <v>0</v>
      </c>
      <c r="AQ2886" s="92" t="s">
        <v>14926</v>
      </c>
      <c r="AR2886" s="84" t="s">
        <v>179</v>
      </c>
      <c r="AS2886" s="84">
        <v>0</v>
      </c>
      <c r="AT2886" s="84">
        <v>0</v>
      </c>
      <c r="AU2886" s="84"/>
      <c r="AV2886" s="84"/>
      <c r="AW2886" s="84"/>
      <c r="AX2886" s="84"/>
      <c r="AY2886" s="84"/>
      <c r="AZ2886" s="84"/>
      <c r="BA2886" s="84"/>
      <c r="BB2886" s="84"/>
      <c r="BC2886">
        <v>1</v>
      </c>
      <c r="BD2886">
        <v>0</v>
      </c>
      <c r="BE2886">
        <v>0</v>
      </c>
      <c r="BF2886">
        <v>1</v>
      </c>
      <c r="BG2886">
        <v>0</v>
      </c>
      <c r="BH2886">
        <v>0</v>
      </c>
    </row>
    <row r="2887" spans="1:60" x14ac:dyDescent="0.3">
      <c r="A2887" s="69" t="s">
        <v>1116</v>
      </c>
      <c r="B2887" s="69" t="s">
        <v>1624</v>
      </c>
      <c r="C2887" s="70"/>
      <c r="D2887" s="71"/>
      <c r="E2887" s="72"/>
      <c r="F2887" s="73"/>
      <c r="G2887" s="70"/>
      <c r="H2887" s="74"/>
      <c r="I2887" s="75"/>
      <c r="J2887" s="75"/>
      <c r="K2887" s="36"/>
      <c r="L2887" s="82"/>
      <c r="M2887" s="82"/>
      <c r="N2887" s="77"/>
      <c r="O2887" s="84" t="s">
        <v>2169</v>
      </c>
      <c r="P2887" s="86">
        <v>43862.591863425929</v>
      </c>
      <c r="Q2887" s="84" t="s">
        <v>2507</v>
      </c>
      <c r="R2887" s="84"/>
      <c r="S2887" s="84"/>
      <c r="T2887" s="84" t="s">
        <v>2883</v>
      </c>
      <c r="U2887" s="84"/>
      <c r="V2887" s="87" t="s">
        <v>3884</v>
      </c>
      <c r="W2887" s="86">
        <v>43862.591863425929</v>
      </c>
      <c r="X2887" s="90">
        <v>43862</v>
      </c>
      <c r="Y2887" s="92" t="s">
        <v>6184</v>
      </c>
      <c r="Z2887" s="87" t="s">
        <v>9954</v>
      </c>
      <c r="AA2887" s="84"/>
      <c r="AB2887" s="84"/>
      <c r="AC2887" s="92" t="s">
        <v>13833</v>
      </c>
      <c r="AD2887" s="84"/>
      <c r="AE2887" s="84" t="b">
        <v>0</v>
      </c>
      <c r="AF2887" s="84">
        <v>0</v>
      </c>
      <c r="AG2887" s="92" t="s">
        <v>16467</v>
      </c>
      <c r="AH2887" s="84" t="b">
        <v>0</v>
      </c>
      <c r="AI2887" s="84" t="s">
        <v>16520</v>
      </c>
      <c r="AJ2887" s="84"/>
      <c r="AK2887" s="92" t="s">
        <v>16467</v>
      </c>
      <c r="AL2887" s="84" t="b">
        <v>0</v>
      </c>
      <c r="AM2887" s="84">
        <v>4</v>
      </c>
      <c r="AN2887" s="92" t="s">
        <v>14926</v>
      </c>
      <c r="AO2887" s="84" t="s">
        <v>16534</v>
      </c>
      <c r="AP2887" s="84" t="b">
        <v>0</v>
      </c>
      <c r="AQ2887" s="92" t="s">
        <v>14926</v>
      </c>
      <c r="AR2887" s="84" t="s">
        <v>179</v>
      </c>
      <c r="AS2887" s="84">
        <v>0</v>
      </c>
      <c r="AT2887" s="84">
        <v>0</v>
      </c>
      <c r="AU2887" s="84"/>
      <c r="AV2887" s="84"/>
      <c r="AW2887" s="84"/>
      <c r="AX2887" s="84"/>
      <c r="AY2887" s="84"/>
      <c r="AZ2887" s="84"/>
      <c r="BA2887" s="84"/>
      <c r="BB2887" s="84"/>
      <c r="BC2887">
        <v>1</v>
      </c>
      <c r="BD2887">
        <v>0</v>
      </c>
      <c r="BE2887">
        <v>0</v>
      </c>
      <c r="BF2887">
        <v>0</v>
      </c>
      <c r="BG2887">
        <v>1</v>
      </c>
      <c r="BH2887">
        <v>0</v>
      </c>
    </row>
    <row r="2888" spans="1:60" x14ac:dyDescent="0.3">
      <c r="A2888" s="69" t="s">
        <v>1117</v>
      </c>
      <c r="B2888" s="69" t="s">
        <v>2074</v>
      </c>
      <c r="C2888" s="70"/>
      <c r="D2888" s="71"/>
      <c r="E2888" s="72"/>
      <c r="F2888" s="73"/>
      <c r="G2888" s="70"/>
      <c r="H2888" s="74"/>
      <c r="I2888" s="75"/>
      <c r="J2888" s="75"/>
      <c r="K2888" s="36"/>
      <c r="L2888" s="82"/>
      <c r="M2888" s="82"/>
      <c r="N2888" s="77"/>
      <c r="O2888" s="84" t="s">
        <v>2169</v>
      </c>
      <c r="P2888" s="86">
        <v>43862.592800925922</v>
      </c>
      <c r="Q2888" s="84" t="s">
        <v>2467</v>
      </c>
      <c r="R2888" s="84"/>
      <c r="S2888" s="84"/>
      <c r="T2888" s="84" t="s">
        <v>2883</v>
      </c>
      <c r="U2888" s="84"/>
      <c r="V2888" s="87" t="s">
        <v>3885</v>
      </c>
      <c r="W2888" s="86">
        <v>43862.592800925922</v>
      </c>
      <c r="X2888" s="90">
        <v>43862</v>
      </c>
      <c r="Y2888" s="92" t="s">
        <v>6186</v>
      </c>
      <c r="Z2888" s="87" t="s">
        <v>9956</v>
      </c>
      <c r="AA2888" s="84"/>
      <c r="AB2888" s="84"/>
      <c r="AC2888" s="92" t="s">
        <v>13835</v>
      </c>
      <c r="AD2888" s="84"/>
      <c r="AE2888" s="84" t="b">
        <v>0</v>
      </c>
      <c r="AF2888" s="84">
        <v>0</v>
      </c>
      <c r="AG2888" s="92" t="s">
        <v>16467</v>
      </c>
      <c r="AH2888" s="84" t="b">
        <v>0</v>
      </c>
      <c r="AI2888" s="84" t="s">
        <v>16520</v>
      </c>
      <c r="AJ2888" s="84"/>
      <c r="AK2888" s="92" t="s">
        <v>16467</v>
      </c>
      <c r="AL2888" s="84" t="b">
        <v>0</v>
      </c>
      <c r="AM2888" s="84">
        <v>11</v>
      </c>
      <c r="AN2888" s="92" t="s">
        <v>16231</v>
      </c>
      <c r="AO2888" s="84" t="s">
        <v>16534</v>
      </c>
      <c r="AP2888" s="84" t="b">
        <v>0</v>
      </c>
      <c r="AQ2888" s="92" t="s">
        <v>16231</v>
      </c>
      <c r="AR2888" s="84" t="s">
        <v>179</v>
      </c>
      <c r="AS2888" s="84">
        <v>0</v>
      </c>
      <c r="AT2888" s="84">
        <v>0</v>
      </c>
      <c r="AU2888" s="84"/>
      <c r="AV2888" s="84"/>
      <c r="AW2888" s="84"/>
      <c r="AX2888" s="84"/>
      <c r="AY2888" s="84"/>
      <c r="AZ2888" s="84"/>
      <c r="BA2888" s="84"/>
      <c r="BB2888" s="84"/>
      <c r="BC2888">
        <v>1</v>
      </c>
      <c r="BD2888">
        <v>0</v>
      </c>
      <c r="BE2888">
        <v>0</v>
      </c>
      <c r="BF2888">
        <v>0</v>
      </c>
      <c r="BG2888">
        <v>1</v>
      </c>
      <c r="BH2888">
        <v>0</v>
      </c>
    </row>
    <row r="2889" spans="1:60" x14ac:dyDescent="0.3">
      <c r="A2889" s="69" t="s">
        <v>1313</v>
      </c>
      <c r="B2889" s="69" t="s">
        <v>1435</v>
      </c>
      <c r="C2889" s="70"/>
      <c r="D2889" s="71"/>
      <c r="E2889" s="72"/>
      <c r="F2889" s="73"/>
      <c r="G2889" s="70"/>
      <c r="H2889" s="74"/>
      <c r="I2889" s="75"/>
      <c r="J2889" s="75"/>
      <c r="K2889" s="36"/>
      <c r="L2889" s="82"/>
      <c r="M2889" s="82"/>
      <c r="N2889" s="77"/>
      <c r="O2889" s="84" t="s">
        <v>2169</v>
      </c>
      <c r="P2889" s="86">
        <v>43862.593321759261</v>
      </c>
      <c r="Q2889" s="84" t="s">
        <v>2510</v>
      </c>
      <c r="R2889" s="84"/>
      <c r="S2889" s="84"/>
      <c r="T2889" s="84"/>
      <c r="U2889" s="84"/>
      <c r="V2889" s="87" t="s">
        <v>4071</v>
      </c>
      <c r="W2889" s="86">
        <v>43862.593321759261</v>
      </c>
      <c r="X2889" s="90">
        <v>43862</v>
      </c>
      <c r="Y2889" s="92" t="s">
        <v>6456</v>
      </c>
      <c r="Z2889" s="87" t="s">
        <v>10231</v>
      </c>
      <c r="AA2889" s="84"/>
      <c r="AB2889" s="84"/>
      <c r="AC2889" s="92" t="s">
        <v>14110</v>
      </c>
      <c r="AD2889" s="84"/>
      <c r="AE2889" s="84" t="b">
        <v>0</v>
      </c>
      <c r="AF2889" s="84">
        <v>0</v>
      </c>
      <c r="AG2889" s="92" t="s">
        <v>16467</v>
      </c>
      <c r="AH2889" s="84" t="b">
        <v>0</v>
      </c>
      <c r="AI2889" s="84" t="s">
        <v>16520</v>
      </c>
      <c r="AJ2889" s="84"/>
      <c r="AK2889" s="92" t="s">
        <v>16467</v>
      </c>
      <c r="AL2889" s="84" t="b">
        <v>0</v>
      </c>
      <c r="AM2889" s="84">
        <v>7</v>
      </c>
      <c r="AN2889" s="92" t="s">
        <v>14901</v>
      </c>
      <c r="AO2889" s="84" t="s">
        <v>16534</v>
      </c>
      <c r="AP2889" s="84" t="b">
        <v>0</v>
      </c>
      <c r="AQ2889" s="92" t="s">
        <v>14901</v>
      </c>
      <c r="AR2889" s="84" t="s">
        <v>179</v>
      </c>
      <c r="AS2889" s="84">
        <v>0</v>
      </c>
      <c r="AT2889" s="84">
        <v>0</v>
      </c>
      <c r="AU2889" s="84"/>
      <c r="AV2889" s="84"/>
      <c r="AW2889" s="84"/>
      <c r="AX2889" s="84"/>
      <c r="AY2889" s="84"/>
      <c r="AZ2889" s="84"/>
      <c r="BA2889" s="84"/>
      <c r="BB2889" s="84"/>
      <c r="BC2889">
        <v>1</v>
      </c>
      <c r="BD2889">
        <v>0</v>
      </c>
      <c r="BE2889">
        <v>0</v>
      </c>
      <c r="BF2889">
        <v>0</v>
      </c>
      <c r="BG2889">
        <v>1</v>
      </c>
      <c r="BH2889">
        <v>0</v>
      </c>
    </row>
    <row r="2890" spans="1:60" x14ac:dyDescent="0.3">
      <c r="A2890" s="69" t="s">
        <v>1447</v>
      </c>
      <c r="B2890" s="69" t="s">
        <v>1930</v>
      </c>
      <c r="C2890" s="70"/>
      <c r="D2890" s="71"/>
      <c r="E2890" s="72"/>
      <c r="F2890" s="73"/>
      <c r="G2890" s="70"/>
      <c r="H2890" s="74"/>
      <c r="I2890" s="75"/>
      <c r="J2890" s="75"/>
      <c r="K2890" s="36"/>
      <c r="L2890" s="82"/>
      <c r="M2890" s="82"/>
      <c r="N2890" s="77"/>
      <c r="O2890" s="84" t="s">
        <v>2169</v>
      </c>
      <c r="P2890" s="86">
        <v>43862.594270833331</v>
      </c>
      <c r="Q2890" s="84" t="s">
        <v>2720</v>
      </c>
      <c r="R2890" s="84"/>
      <c r="S2890" s="84"/>
      <c r="T2890" s="84" t="s">
        <v>2883</v>
      </c>
      <c r="U2890" s="87" t="s">
        <v>3026</v>
      </c>
      <c r="V2890" s="87" t="s">
        <v>3026</v>
      </c>
      <c r="W2890" s="86">
        <v>43862.594270833331</v>
      </c>
      <c r="X2890" s="90">
        <v>43862</v>
      </c>
      <c r="Y2890" s="92" t="s">
        <v>7948</v>
      </c>
      <c r="Z2890" s="87" t="s">
        <v>11780</v>
      </c>
      <c r="AA2890" s="84"/>
      <c r="AB2890" s="84"/>
      <c r="AC2890" s="92" t="s">
        <v>15684</v>
      </c>
      <c r="AD2890" s="84"/>
      <c r="AE2890" s="84" t="b">
        <v>0</v>
      </c>
      <c r="AF2890" s="84">
        <v>0</v>
      </c>
      <c r="AG2890" s="92" t="s">
        <v>16467</v>
      </c>
      <c r="AH2890" s="84" t="b">
        <v>0</v>
      </c>
      <c r="AI2890" s="84" t="s">
        <v>16522</v>
      </c>
      <c r="AJ2890" s="84"/>
      <c r="AK2890" s="92" t="s">
        <v>16467</v>
      </c>
      <c r="AL2890" s="84" t="b">
        <v>0</v>
      </c>
      <c r="AM2890" s="84">
        <v>3</v>
      </c>
      <c r="AN2890" s="92" t="s">
        <v>15683</v>
      </c>
      <c r="AO2890" s="84" t="s">
        <v>16534</v>
      </c>
      <c r="AP2890" s="84" t="b">
        <v>0</v>
      </c>
      <c r="AQ2890" s="92" t="s">
        <v>15683</v>
      </c>
      <c r="AR2890" s="84" t="s">
        <v>179</v>
      </c>
      <c r="AS2890" s="84">
        <v>0</v>
      </c>
      <c r="AT2890" s="84">
        <v>0</v>
      </c>
      <c r="AU2890" s="84"/>
      <c r="AV2890" s="84"/>
      <c r="AW2890" s="84"/>
      <c r="AX2890" s="84"/>
      <c r="AY2890" s="84"/>
      <c r="AZ2890" s="84"/>
      <c r="BA2890" s="84"/>
      <c r="BB2890" s="84"/>
      <c r="BC2890">
        <v>1</v>
      </c>
      <c r="BD2890">
        <v>0</v>
      </c>
      <c r="BE2890">
        <v>0</v>
      </c>
      <c r="BF2890">
        <v>0</v>
      </c>
      <c r="BG2890">
        <v>1</v>
      </c>
      <c r="BH2890">
        <v>0</v>
      </c>
    </row>
    <row r="2891" spans="1:60" x14ac:dyDescent="0.3">
      <c r="A2891" s="69" t="s">
        <v>1567</v>
      </c>
      <c r="B2891" s="69" t="s">
        <v>1624</v>
      </c>
      <c r="C2891" s="70"/>
      <c r="D2891" s="71"/>
      <c r="E2891" s="72"/>
      <c r="F2891" s="73"/>
      <c r="G2891" s="70"/>
      <c r="H2891" s="74"/>
      <c r="I2891" s="75"/>
      <c r="J2891" s="75"/>
      <c r="K2891" s="36"/>
      <c r="L2891" s="82"/>
      <c r="M2891" s="82"/>
      <c r="N2891" s="77"/>
      <c r="O2891" s="84" t="s">
        <v>2169</v>
      </c>
      <c r="P2891" s="86">
        <v>43862.594710648147</v>
      </c>
      <c r="Q2891" s="84" t="s">
        <v>2507</v>
      </c>
      <c r="R2891" s="84"/>
      <c r="S2891" s="84"/>
      <c r="T2891" s="84" t="s">
        <v>2883</v>
      </c>
      <c r="U2891" s="84"/>
      <c r="V2891" s="87" t="s">
        <v>4298</v>
      </c>
      <c r="W2891" s="86">
        <v>43862.594710648147</v>
      </c>
      <c r="X2891" s="90">
        <v>43862</v>
      </c>
      <c r="Y2891" s="92" t="s">
        <v>7130</v>
      </c>
      <c r="Z2891" s="87" t="s">
        <v>10919</v>
      </c>
      <c r="AA2891" s="84"/>
      <c r="AB2891" s="84"/>
      <c r="AC2891" s="92" t="s">
        <v>14805</v>
      </c>
      <c r="AD2891" s="84"/>
      <c r="AE2891" s="84" t="b">
        <v>0</v>
      </c>
      <c r="AF2891" s="84">
        <v>0</v>
      </c>
      <c r="AG2891" s="92" t="s">
        <v>16467</v>
      </c>
      <c r="AH2891" s="84" t="b">
        <v>0</v>
      </c>
      <c r="AI2891" s="84" t="s">
        <v>16520</v>
      </c>
      <c r="AJ2891" s="84"/>
      <c r="AK2891" s="92" t="s">
        <v>16467</v>
      </c>
      <c r="AL2891" s="84" t="b">
        <v>0</v>
      </c>
      <c r="AM2891" s="84">
        <v>4</v>
      </c>
      <c r="AN2891" s="92" t="s">
        <v>14926</v>
      </c>
      <c r="AO2891" s="84" t="s">
        <v>16534</v>
      </c>
      <c r="AP2891" s="84" t="b">
        <v>0</v>
      </c>
      <c r="AQ2891" s="92" t="s">
        <v>14926</v>
      </c>
      <c r="AR2891" s="84" t="s">
        <v>179</v>
      </c>
      <c r="AS2891" s="84">
        <v>0</v>
      </c>
      <c r="AT2891" s="84">
        <v>0</v>
      </c>
      <c r="AU2891" s="84"/>
      <c r="AV2891" s="84"/>
      <c r="AW2891" s="84"/>
      <c r="AX2891" s="84"/>
      <c r="AY2891" s="84"/>
      <c r="AZ2891" s="84"/>
      <c r="BA2891" s="84"/>
      <c r="BB2891" s="84"/>
      <c r="BC2891">
        <v>1</v>
      </c>
      <c r="BD2891">
        <v>0</v>
      </c>
      <c r="BE2891">
        <v>0</v>
      </c>
      <c r="BF2891">
        <v>0</v>
      </c>
      <c r="BG2891">
        <v>1</v>
      </c>
      <c r="BH2891">
        <v>0</v>
      </c>
    </row>
    <row r="2892" spans="1:60" x14ac:dyDescent="0.3">
      <c r="A2892" s="69" t="s">
        <v>1567</v>
      </c>
      <c r="B2892" s="69" t="s">
        <v>1435</v>
      </c>
      <c r="C2892" s="70"/>
      <c r="D2892" s="71"/>
      <c r="E2892" s="72"/>
      <c r="F2892" s="73"/>
      <c r="G2892" s="70"/>
      <c r="H2892" s="74"/>
      <c r="I2892" s="75"/>
      <c r="J2892" s="75"/>
      <c r="K2892" s="36"/>
      <c r="L2892" s="82"/>
      <c r="M2892" s="82"/>
      <c r="N2892" s="77"/>
      <c r="O2892" s="84" t="s">
        <v>2169</v>
      </c>
      <c r="P2892" s="86">
        <v>43862.594814814816</v>
      </c>
      <c r="Q2892" s="84" t="s">
        <v>2510</v>
      </c>
      <c r="R2892" s="84"/>
      <c r="S2892" s="84"/>
      <c r="T2892" s="84"/>
      <c r="U2892" s="84"/>
      <c r="V2892" s="87" t="s">
        <v>4298</v>
      </c>
      <c r="W2892" s="86">
        <v>43862.594814814816</v>
      </c>
      <c r="X2892" s="90">
        <v>43862</v>
      </c>
      <c r="Y2892" s="92" t="s">
        <v>7131</v>
      </c>
      <c r="Z2892" s="87" t="s">
        <v>10920</v>
      </c>
      <c r="AA2892" s="84"/>
      <c r="AB2892" s="84"/>
      <c r="AC2892" s="92" t="s">
        <v>14806</v>
      </c>
      <c r="AD2892" s="84"/>
      <c r="AE2892" s="84" t="b">
        <v>0</v>
      </c>
      <c r="AF2892" s="84">
        <v>0</v>
      </c>
      <c r="AG2892" s="92" t="s">
        <v>16467</v>
      </c>
      <c r="AH2892" s="84" t="b">
        <v>0</v>
      </c>
      <c r="AI2892" s="84" t="s">
        <v>16520</v>
      </c>
      <c r="AJ2892" s="84"/>
      <c r="AK2892" s="92" t="s">
        <v>16467</v>
      </c>
      <c r="AL2892" s="84" t="b">
        <v>0</v>
      </c>
      <c r="AM2892" s="84">
        <v>7</v>
      </c>
      <c r="AN2892" s="92" t="s">
        <v>14901</v>
      </c>
      <c r="AO2892" s="84" t="s">
        <v>16534</v>
      </c>
      <c r="AP2892" s="84" t="b">
        <v>0</v>
      </c>
      <c r="AQ2892" s="92" t="s">
        <v>14901</v>
      </c>
      <c r="AR2892" s="84" t="s">
        <v>179</v>
      </c>
      <c r="AS2892" s="84">
        <v>0</v>
      </c>
      <c r="AT2892" s="84">
        <v>0</v>
      </c>
      <c r="AU2892" s="84"/>
      <c r="AV2892" s="84"/>
      <c r="AW2892" s="84"/>
      <c r="AX2892" s="84"/>
      <c r="AY2892" s="84"/>
      <c r="AZ2892" s="84"/>
      <c r="BA2892" s="84"/>
      <c r="BB2892" s="84"/>
      <c r="BC2892">
        <v>1</v>
      </c>
      <c r="BD2892">
        <v>0</v>
      </c>
      <c r="BE2892">
        <v>0</v>
      </c>
      <c r="BF2892">
        <v>0</v>
      </c>
      <c r="BG2892">
        <v>1</v>
      </c>
      <c r="BH2892">
        <v>0</v>
      </c>
    </row>
    <row r="2893" spans="1:60" x14ac:dyDescent="0.3">
      <c r="A2893" s="69" t="s">
        <v>1436</v>
      </c>
      <c r="B2893" s="69" t="s">
        <v>1435</v>
      </c>
      <c r="C2893" s="70"/>
      <c r="D2893" s="71"/>
      <c r="E2893" s="72"/>
      <c r="F2893" s="73"/>
      <c r="G2893" s="70"/>
      <c r="H2893" s="74"/>
      <c r="I2893" s="75"/>
      <c r="J2893" s="75"/>
      <c r="K2893" s="36"/>
      <c r="L2893" s="82"/>
      <c r="M2893" s="82"/>
      <c r="N2893" s="77"/>
      <c r="O2893" s="84" t="s">
        <v>2169</v>
      </c>
      <c r="P2893" s="86">
        <v>43862.595532407409</v>
      </c>
      <c r="Q2893" s="84" t="s">
        <v>2510</v>
      </c>
      <c r="R2893" s="84"/>
      <c r="S2893" s="84"/>
      <c r="T2893" s="84"/>
      <c r="U2893" s="84"/>
      <c r="V2893" s="87" t="s">
        <v>4183</v>
      </c>
      <c r="W2893" s="86">
        <v>43862.595532407409</v>
      </c>
      <c r="X2893" s="90">
        <v>43862</v>
      </c>
      <c r="Y2893" s="92" t="s">
        <v>7221</v>
      </c>
      <c r="Z2893" s="87" t="s">
        <v>11016</v>
      </c>
      <c r="AA2893" s="84"/>
      <c r="AB2893" s="84"/>
      <c r="AC2893" s="92" t="s">
        <v>14902</v>
      </c>
      <c r="AD2893" s="84"/>
      <c r="AE2893" s="84" t="b">
        <v>0</v>
      </c>
      <c r="AF2893" s="84">
        <v>0</v>
      </c>
      <c r="AG2893" s="92" t="s">
        <v>16467</v>
      </c>
      <c r="AH2893" s="84" t="b">
        <v>0</v>
      </c>
      <c r="AI2893" s="84" t="s">
        <v>16520</v>
      </c>
      <c r="AJ2893" s="84"/>
      <c r="AK2893" s="92" t="s">
        <v>16467</v>
      </c>
      <c r="AL2893" s="84" t="b">
        <v>0</v>
      </c>
      <c r="AM2893" s="84">
        <v>7</v>
      </c>
      <c r="AN2893" s="92" t="s">
        <v>14901</v>
      </c>
      <c r="AO2893" s="84" t="s">
        <v>16534</v>
      </c>
      <c r="AP2893" s="84" t="b">
        <v>0</v>
      </c>
      <c r="AQ2893" s="92" t="s">
        <v>14901</v>
      </c>
      <c r="AR2893" s="84" t="s">
        <v>179</v>
      </c>
      <c r="AS2893" s="84">
        <v>0</v>
      </c>
      <c r="AT2893" s="84">
        <v>0</v>
      </c>
      <c r="AU2893" s="84"/>
      <c r="AV2893" s="84"/>
      <c r="AW2893" s="84"/>
      <c r="AX2893" s="84"/>
      <c r="AY2893" s="84"/>
      <c r="AZ2893" s="84"/>
      <c r="BA2893" s="84"/>
      <c r="BB2893" s="84"/>
      <c r="BC2893">
        <v>1</v>
      </c>
      <c r="BD2893">
        <v>0</v>
      </c>
      <c r="BE2893">
        <v>0</v>
      </c>
      <c r="BF2893">
        <v>0</v>
      </c>
      <c r="BG2893">
        <v>1</v>
      </c>
      <c r="BH2893">
        <v>0</v>
      </c>
    </row>
    <row r="2894" spans="1:60" x14ac:dyDescent="0.3">
      <c r="A2894" s="69" t="s">
        <v>1436</v>
      </c>
      <c r="B2894" s="69" t="s">
        <v>1434</v>
      </c>
      <c r="C2894" s="70"/>
      <c r="D2894" s="71"/>
      <c r="E2894" s="72"/>
      <c r="F2894" s="73"/>
      <c r="G2894" s="70"/>
      <c r="H2894" s="74"/>
      <c r="I2894" s="75"/>
      <c r="J2894" s="75"/>
      <c r="K2894" s="36"/>
      <c r="L2894" s="82"/>
      <c r="M2894" s="82"/>
      <c r="N2894" s="77"/>
      <c r="O2894" s="84" t="s">
        <v>2169</v>
      </c>
      <c r="P2894" s="86">
        <v>43862.595625000002</v>
      </c>
      <c r="Q2894" s="84" t="s">
        <v>2508</v>
      </c>
      <c r="R2894" s="84"/>
      <c r="S2894" s="84"/>
      <c r="T2894" s="84"/>
      <c r="U2894" s="84"/>
      <c r="V2894" s="87" t="s">
        <v>4183</v>
      </c>
      <c r="W2894" s="86">
        <v>43862.595625000002</v>
      </c>
      <c r="X2894" s="90">
        <v>43862</v>
      </c>
      <c r="Y2894" s="92" t="s">
        <v>6708</v>
      </c>
      <c r="Z2894" s="87" t="s">
        <v>10488</v>
      </c>
      <c r="AA2894" s="84"/>
      <c r="AB2894" s="84"/>
      <c r="AC2894" s="92" t="s">
        <v>14371</v>
      </c>
      <c r="AD2894" s="84"/>
      <c r="AE2894" s="84" t="b">
        <v>0</v>
      </c>
      <c r="AF2894" s="84">
        <v>0</v>
      </c>
      <c r="AG2894" s="92" t="s">
        <v>16467</v>
      </c>
      <c r="AH2894" s="84" t="b">
        <v>0</v>
      </c>
      <c r="AI2894" s="84" t="s">
        <v>16520</v>
      </c>
      <c r="AJ2894" s="84"/>
      <c r="AK2894" s="92" t="s">
        <v>16467</v>
      </c>
      <c r="AL2894" s="84" t="b">
        <v>0</v>
      </c>
      <c r="AM2894" s="84">
        <v>7</v>
      </c>
      <c r="AN2894" s="92" t="s">
        <v>14369</v>
      </c>
      <c r="AO2894" s="84" t="s">
        <v>16534</v>
      </c>
      <c r="AP2894" s="84" t="b">
        <v>0</v>
      </c>
      <c r="AQ2894" s="92" t="s">
        <v>14369</v>
      </c>
      <c r="AR2894" s="84" t="s">
        <v>179</v>
      </c>
      <c r="AS2894" s="84">
        <v>0</v>
      </c>
      <c r="AT2894" s="84">
        <v>0</v>
      </c>
      <c r="AU2894" s="84"/>
      <c r="AV2894" s="84"/>
      <c r="AW2894" s="84"/>
      <c r="AX2894" s="84"/>
      <c r="AY2894" s="84"/>
      <c r="AZ2894" s="84"/>
      <c r="BA2894" s="84"/>
      <c r="BB2894" s="84"/>
      <c r="BC2894">
        <v>1</v>
      </c>
      <c r="BD2894">
        <v>0</v>
      </c>
      <c r="BE2894">
        <v>0</v>
      </c>
      <c r="BF2894">
        <v>0</v>
      </c>
      <c r="BG2894">
        <v>1</v>
      </c>
      <c r="BH2894">
        <v>0</v>
      </c>
    </row>
    <row r="2895" spans="1:60" x14ac:dyDescent="0.3">
      <c r="A2895" s="69" t="s">
        <v>1119</v>
      </c>
      <c r="B2895" s="69" t="s">
        <v>1434</v>
      </c>
      <c r="C2895" s="70"/>
      <c r="D2895" s="71"/>
      <c r="E2895" s="72"/>
      <c r="F2895" s="73"/>
      <c r="G2895" s="70"/>
      <c r="H2895" s="74"/>
      <c r="I2895" s="75"/>
      <c r="J2895" s="75"/>
      <c r="K2895" s="36"/>
      <c r="L2895" s="82"/>
      <c r="M2895" s="82"/>
      <c r="N2895" s="77"/>
      <c r="O2895" s="84" t="s">
        <v>2169</v>
      </c>
      <c r="P2895" s="86">
        <v>43862.59611111111</v>
      </c>
      <c r="Q2895" s="84" t="s">
        <v>2508</v>
      </c>
      <c r="R2895" s="84"/>
      <c r="S2895" s="84"/>
      <c r="T2895" s="84"/>
      <c r="U2895" s="84"/>
      <c r="V2895" s="87" t="s">
        <v>3887</v>
      </c>
      <c r="W2895" s="86">
        <v>43862.59611111111</v>
      </c>
      <c r="X2895" s="90">
        <v>43862</v>
      </c>
      <c r="Y2895" s="92" t="s">
        <v>6198</v>
      </c>
      <c r="Z2895" s="87" t="s">
        <v>9967</v>
      </c>
      <c r="AA2895" s="84"/>
      <c r="AB2895" s="84"/>
      <c r="AC2895" s="92" t="s">
        <v>13846</v>
      </c>
      <c r="AD2895" s="84"/>
      <c r="AE2895" s="84" t="b">
        <v>0</v>
      </c>
      <c r="AF2895" s="84">
        <v>0</v>
      </c>
      <c r="AG2895" s="92" t="s">
        <v>16467</v>
      </c>
      <c r="AH2895" s="84" t="b">
        <v>0</v>
      </c>
      <c r="AI2895" s="84" t="s">
        <v>16520</v>
      </c>
      <c r="AJ2895" s="84"/>
      <c r="AK2895" s="92" t="s">
        <v>16467</v>
      </c>
      <c r="AL2895" s="84" t="b">
        <v>0</v>
      </c>
      <c r="AM2895" s="84">
        <v>7</v>
      </c>
      <c r="AN2895" s="92" t="s">
        <v>14369</v>
      </c>
      <c r="AO2895" s="84" t="s">
        <v>16535</v>
      </c>
      <c r="AP2895" s="84" t="b">
        <v>0</v>
      </c>
      <c r="AQ2895" s="92" t="s">
        <v>14369</v>
      </c>
      <c r="AR2895" s="84" t="s">
        <v>179</v>
      </c>
      <c r="AS2895" s="84">
        <v>0</v>
      </c>
      <c r="AT2895" s="84">
        <v>0</v>
      </c>
      <c r="AU2895" s="84"/>
      <c r="AV2895" s="84"/>
      <c r="AW2895" s="84"/>
      <c r="AX2895" s="84"/>
      <c r="AY2895" s="84"/>
      <c r="AZ2895" s="84"/>
      <c r="BA2895" s="84"/>
      <c r="BB2895" s="84"/>
      <c r="BC2895">
        <v>1</v>
      </c>
      <c r="BD2895">
        <v>0</v>
      </c>
      <c r="BE2895">
        <v>0</v>
      </c>
      <c r="BF2895">
        <v>0</v>
      </c>
      <c r="BG2895">
        <v>1</v>
      </c>
      <c r="BH2895">
        <v>0</v>
      </c>
    </row>
    <row r="2896" spans="1:60" x14ac:dyDescent="0.3">
      <c r="A2896" s="69" t="s">
        <v>1121</v>
      </c>
      <c r="B2896" s="69" t="s">
        <v>1120</v>
      </c>
      <c r="C2896" s="70"/>
      <c r="D2896" s="71"/>
      <c r="E2896" s="72"/>
      <c r="F2896" s="73"/>
      <c r="G2896" s="70"/>
      <c r="H2896" s="74"/>
      <c r="I2896" s="75"/>
      <c r="J2896" s="75"/>
      <c r="K2896" s="36"/>
      <c r="L2896" s="82"/>
      <c r="M2896" s="82"/>
      <c r="N2896" s="77"/>
      <c r="O2896" s="84" t="s">
        <v>2169</v>
      </c>
      <c r="P2896" s="86">
        <v>43862.597256944442</v>
      </c>
      <c r="Q2896" s="84" t="s">
        <v>2439</v>
      </c>
      <c r="R2896" s="84"/>
      <c r="S2896" s="84"/>
      <c r="T2896" s="84" t="s">
        <v>2873</v>
      </c>
      <c r="U2896" s="84"/>
      <c r="V2896" s="87" t="s">
        <v>3889</v>
      </c>
      <c r="W2896" s="86">
        <v>43862.597256944442</v>
      </c>
      <c r="X2896" s="90">
        <v>43862</v>
      </c>
      <c r="Y2896" s="92" t="s">
        <v>6200</v>
      </c>
      <c r="Z2896" s="87" t="s">
        <v>9969</v>
      </c>
      <c r="AA2896" s="84"/>
      <c r="AB2896" s="84"/>
      <c r="AC2896" s="92" t="s">
        <v>13848</v>
      </c>
      <c r="AD2896" s="84"/>
      <c r="AE2896" s="84" t="b">
        <v>0</v>
      </c>
      <c r="AF2896" s="84">
        <v>0</v>
      </c>
      <c r="AG2896" s="92" t="s">
        <v>16467</v>
      </c>
      <c r="AH2896" s="84" t="b">
        <v>0</v>
      </c>
      <c r="AI2896" s="84" t="s">
        <v>16520</v>
      </c>
      <c r="AJ2896" s="84"/>
      <c r="AK2896" s="92" t="s">
        <v>16467</v>
      </c>
      <c r="AL2896" s="84" t="b">
        <v>0</v>
      </c>
      <c r="AM2896" s="84">
        <v>5</v>
      </c>
      <c r="AN2896" s="92" t="s">
        <v>13847</v>
      </c>
      <c r="AO2896" s="84" t="s">
        <v>16534</v>
      </c>
      <c r="AP2896" s="84" t="b">
        <v>0</v>
      </c>
      <c r="AQ2896" s="92" t="s">
        <v>13847</v>
      </c>
      <c r="AR2896" s="84" t="s">
        <v>179</v>
      </c>
      <c r="AS2896" s="84">
        <v>0</v>
      </c>
      <c r="AT2896" s="84">
        <v>0</v>
      </c>
      <c r="AU2896" s="84"/>
      <c r="AV2896" s="84"/>
      <c r="AW2896" s="84"/>
      <c r="AX2896" s="84"/>
      <c r="AY2896" s="84"/>
      <c r="AZ2896" s="84"/>
      <c r="BA2896" s="84"/>
      <c r="BB2896" s="84"/>
      <c r="BC2896">
        <v>1</v>
      </c>
      <c r="BD2896">
        <v>0</v>
      </c>
      <c r="BE2896">
        <v>0</v>
      </c>
      <c r="BF2896">
        <v>0</v>
      </c>
      <c r="BG2896">
        <v>1</v>
      </c>
      <c r="BH2896">
        <v>0</v>
      </c>
    </row>
    <row r="2897" spans="1:60" x14ac:dyDescent="0.3">
      <c r="A2897" s="69" t="s">
        <v>1122</v>
      </c>
      <c r="B2897" s="69" t="s">
        <v>1316</v>
      </c>
      <c r="C2897" s="70"/>
      <c r="D2897" s="71"/>
      <c r="E2897" s="72"/>
      <c r="F2897" s="73"/>
      <c r="G2897" s="70"/>
      <c r="H2897" s="74"/>
      <c r="I2897" s="75"/>
      <c r="J2897" s="75"/>
      <c r="K2897" s="36"/>
      <c r="L2897" s="82"/>
      <c r="M2897" s="82"/>
      <c r="N2897" s="77"/>
      <c r="O2897" s="84" t="s">
        <v>2169</v>
      </c>
      <c r="P2897" s="86">
        <v>43862.597268518519</v>
      </c>
      <c r="Q2897" s="84" t="s">
        <v>2473</v>
      </c>
      <c r="R2897" s="84"/>
      <c r="S2897" s="84"/>
      <c r="T2897" s="84"/>
      <c r="U2897" s="84"/>
      <c r="V2897" s="87" t="s">
        <v>3890</v>
      </c>
      <c r="W2897" s="86">
        <v>43862.597268518519</v>
      </c>
      <c r="X2897" s="90">
        <v>43862</v>
      </c>
      <c r="Y2897" s="92" t="s">
        <v>6203</v>
      </c>
      <c r="Z2897" s="87" t="s">
        <v>9972</v>
      </c>
      <c r="AA2897" s="84"/>
      <c r="AB2897" s="84"/>
      <c r="AC2897" s="92" t="s">
        <v>13851</v>
      </c>
      <c r="AD2897" s="84"/>
      <c r="AE2897" s="84" t="b">
        <v>0</v>
      </c>
      <c r="AF2897" s="84">
        <v>0</v>
      </c>
      <c r="AG2897" s="92" t="s">
        <v>16467</v>
      </c>
      <c r="AH2897" s="84" t="b">
        <v>0</v>
      </c>
      <c r="AI2897" s="84" t="s">
        <v>16521</v>
      </c>
      <c r="AJ2897" s="84"/>
      <c r="AK2897" s="92" t="s">
        <v>16467</v>
      </c>
      <c r="AL2897" s="84" t="b">
        <v>0</v>
      </c>
      <c r="AM2897" s="84">
        <v>2</v>
      </c>
      <c r="AN2897" s="92" t="s">
        <v>14114</v>
      </c>
      <c r="AO2897" s="84" t="s">
        <v>16534</v>
      </c>
      <c r="AP2897" s="84" t="b">
        <v>0</v>
      </c>
      <c r="AQ2897" s="92" t="s">
        <v>14114</v>
      </c>
      <c r="AR2897" s="84" t="s">
        <v>179</v>
      </c>
      <c r="AS2897" s="84">
        <v>0</v>
      </c>
      <c r="AT2897" s="84">
        <v>0</v>
      </c>
      <c r="AU2897" s="84"/>
      <c r="AV2897" s="84"/>
      <c r="AW2897" s="84"/>
      <c r="AX2897" s="84"/>
      <c r="AY2897" s="84"/>
      <c r="AZ2897" s="84"/>
      <c r="BA2897" s="84"/>
      <c r="BB2897" s="84"/>
      <c r="BC2897">
        <v>1</v>
      </c>
      <c r="BD2897">
        <v>0</v>
      </c>
      <c r="BE2897">
        <v>0</v>
      </c>
      <c r="BF2897">
        <v>0</v>
      </c>
      <c r="BG2897">
        <v>1</v>
      </c>
      <c r="BH2897">
        <v>0</v>
      </c>
    </row>
    <row r="2898" spans="1:60" x14ac:dyDescent="0.3">
      <c r="A2898" s="69" t="s">
        <v>1123</v>
      </c>
      <c r="B2898" s="69" t="s">
        <v>2074</v>
      </c>
      <c r="C2898" s="70"/>
      <c r="D2898" s="71"/>
      <c r="E2898" s="72"/>
      <c r="F2898" s="73"/>
      <c r="G2898" s="70"/>
      <c r="H2898" s="74"/>
      <c r="I2898" s="75"/>
      <c r="J2898" s="75"/>
      <c r="K2898" s="36"/>
      <c r="L2898" s="82"/>
      <c r="M2898" s="82"/>
      <c r="N2898" s="77"/>
      <c r="O2898" s="84" t="s">
        <v>2169</v>
      </c>
      <c r="P2898" s="86">
        <v>43862.597812499997</v>
      </c>
      <c r="Q2898" s="84" t="s">
        <v>2474</v>
      </c>
      <c r="R2898" s="84"/>
      <c r="S2898" s="84"/>
      <c r="T2898" s="84" t="s">
        <v>2883</v>
      </c>
      <c r="U2898" s="84"/>
      <c r="V2898" s="87" t="s">
        <v>3891</v>
      </c>
      <c r="W2898" s="86">
        <v>43862.597812499997</v>
      </c>
      <c r="X2898" s="90">
        <v>43862</v>
      </c>
      <c r="Y2898" s="92" t="s">
        <v>6204</v>
      </c>
      <c r="Z2898" s="87" t="s">
        <v>9973</v>
      </c>
      <c r="AA2898" s="84"/>
      <c r="AB2898" s="84"/>
      <c r="AC2898" s="92" t="s">
        <v>13852</v>
      </c>
      <c r="AD2898" s="84"/>
      <c r="AE2898" s="84" t="b">
        <v>0</v>
      </c>
      <c r="AF2898" s="84">
        <v>0</v>
      </c>
      <c r="AG2898" s="92" t="s">
        <v>16467</v>
      </c>
      <c r="AH2898" s="84" t="b">
        <v>0</v>
      </c>
      <c r="AI2898" s="84" t="s">
        <v>16520</v>
      </c>
      <c r="AJ2898" s="84"/>
      <c r="AK2898" s="92" t="s">
        <v>16467</v>
      </c>
      <c r="AL2898" s="84" t="b">
        <v>0</v>
      </c>
      <c r="AM2898" s="84">
        <v>60</v>
      </c>
      <c r="AN2898" s="92" t="s">
        <v>16232</v>
      </c>
      <c r="AO2898" s="84" t="s">
        <v>16534</v>
      </c>
      <c r="AP2898" s="84" t="b">
        <v>0</v>
      </c>
      <c r="AQ2898" s="92" t="s">
        <v>16232</v>
      </c>
      <c r="AR2898" s="84" t="s">
        <v>179</v>
      </c>
      <c r="AS2898" s="84">
        <v>0</v>
      </c>
      <c r="AT2898" s="84">
        <v>0</v>
      </c>
      <c r="AU2898" s="84"/>
      <c r="AV2898" s="84"/>
      <c r="AW2898" s="84"/>
      <c r="AX2898" s="84"/>
      <c r="AY2898" s="84"/>
      <c r="AZ2898" s="84"/>
      <c r="BA2898" s="84"/>
      <c r="BB2898" s="84"/>
      <c r="BC2898">
        <v>1</v>
      </c>
      <c r="BD2898">
        <v>0</v>
      </c>
      <c r="BE2898">
        <v>0</v>
      </c>
      <c r="BF2898">
        <v>0</v>
      </c>
      <c r="BG2898">
        <v>1</v>
      </c>
      <c r="BH2898">
        <v>0</v>
      </c>
    </row>
    <row r="2899" spans="1:60" x14ac:dyDescent="0.3">
      <c r="A2899" s="69" t="s">
        <v>1124</v>
      </c>
      <c r="B2899" s="69" t="s">
        <v>1507</v>
      </c>
      <c r="C2899" s="70"/>
      <c r="D2899" s="71"/>
      <c r="E2899" s="72"/>
      <c r="F2899" s="73"/>
      <c r="G2899" s="70"/>
      <c r="H2899" s="74"/>
      <c r="I2899" s="75"/>
      <c r="J2899" s="75"/>
      <c r="K2899" s="36"/>
      <c r="L2899" s="82"/>
      <c r="M2899" s="82"/>
      <c r="N2899" s="77"/>
      <c r="O2899" s="84" t="s">
        <v>2169</v>
      </c>
      <c r="P2899" s="86">
        <v>43862.59784722222</v>
      </c>
      <c r="Q2899" s="84" t="s">
        <v>2509</v>
      </c>
      <c r="R2899" s="84"/>
      <c r="S2899" s="84"/>
      <c r="T2899" s="84"/>
      <c r="U2899" s="84"/>
      <c r="V2899" s="87" t="s">
        <v>3892</v>
      </c>
      <c r="W2899" s="86">
        <v>43862.59784722222</v>
      </c>
      <c r="X2899" s="90">
        <v>43862</v>
      </c>
      <c r="Y2899" s="92" t="s">
        <v>6205</v>
      </c>
      <c r="Z2899" s="87" t="s">
        <v>9974</v>
      </c>
      <c r="AA2899" s="84"/>
      <c r="AB2899" s="84"/>
      <c r="AC2899" s="92" t="s">
        <v>13853</v>
      </c>
      <c r="AD2899" s="84"/>
      <c r="AE2899" s="84" t="b">
        <v>0</v>
      </c>
      <c r="AF2899" s="84">
        <v>0</v>
      </c>
      <c r="AG2899" s="92" t="s">
        <v>16467</v>
      </c>
      <c r="AH2899" s="84" t="b">
        <v>0</v>
      </c>
      <c r="AI2899" s="84" t="s">
        <v>16520</v>
      </c>
      <c r="AJ2899" s="84"/>
      <c r="AK2899" s="92" t="s">
        <v>16467</v>
      </c>
      <c r="AL2899" s="84" t="b">
        <v>0</v>
      </c>
      <c r="AM2899" s="84">
        <v>3</v>
      </c>
      <c r="AN2899" s="92" t="s">
        <v>14599</v>
      </c>
      <c r="AO2899" s="84" t="s">
        <v>16535</v>
      </c>
      <c r="AP2899" s="84" t="b">
        <v>0</v>
      </c>
      <c r="AQ2899" s="92" t="s">
        <v>14599</v>
      </c>
      <c r="AR2899" s="84" t="s">
        <v>179</v>
      </c>
      <c r="AS2899" s="84">
        <v>0</v>
      </c>
      <c r="AT2899" s="84">
        <v>0</v>
      </c>
      <c r="AU2899" s="84"/>
      <c r="AV2899" s="84"/>
      <c r="AW2899" s="84"/>
      <c r="AX2899" s="84"/>
      <c r="AY2899" s="84"/>
      <c r="AZ2899" s="84"/>
      <c r="BA2899" s="84"/>
      <c r="BB2899" s="84"/>
      <c r="BC2899">
        <v>1</v>
      </c>
      <c r="BD2899">
        <v>0</v>
      </c>
      <c r="BE2899">
        <v>0</v>
      </c>
      <c r="BF2899">
        <v>0</v>
      </c>
      <c r="BG2899">
        <v>1</v>
      </c>
      <c r="BH2899">
        <v>0</v>
      </c>
    </row>
    <row r="2900" spans="1:60" x14ac:dyDescent="0.3">
      <c r="A2900" s="69" t="s">
        <v>1436</v>
      </c>
      <c r="B2900" s="69" t="s">
        <v>2118</v>
      </c>
      <c r="C2900" s="70"/>
      <c r="D2900" s="71"/>
      <c r="E2900" s="72"/>
      <c r="F2900" s="73"/>
      <c r="G2900" s="70"/>
      <c r="H2900" s="74"/>
      <c r="I2900" s="75"/>
      <c r="J2900" s="75"/>
      <c r="K2900" s="36"/>
      <c r="L2900" s="82"/>
      <c r="M2900" s="82"/>
      <c r="N2900" s="77"/>
      <c r="O2900" s="84" t="s">
        <v>2169</v>
      </c>
      <c r="P2900" s="86">
        <v>43862.598009259258</v>
      </c>
      <c r="Q2900" s="84" t="s">
        <v>2321</v>
      </c>
      <c r="R2900" s="84"/>
      <c r="S2900" s="84"/>
      <c r="T2900" s="84" t="s">
        <v>2873</v>
      </c>
      <c r="U2900" s="84"/>
      <c r="V2900" s="87" t="s">
        <v>4183</v>
      </c>
      <c r="W2900" s="86">
        <v>43862.598009259258</v>
      </c>
      <c r="X2900" s="90">
        <v>43862</v>
      </c>
      <c r="Y2900" s="92" t="s">
        <v>7982</v>
      </c>
      <c r="Z2900" s="87" t="s">
        <v>11818</v>
      </c>
      <c r="AA2900" s="84"/>
      <c r="AB2900" s="84"/>
      <c r="AC2900" s="92" t="s">
        <v>15723</v>
      </c>
      <c r="AD2900" s="84"/>
      <c r="AE2900" s="84" t="b">
        <v>0</v>
      </c>
      <c r="AF2900" s="84">
        <v>0</v>
      </c>
      <c r="AG2900" s="92" t="s">
        <v>16467</v>
      </c>
      <c r="AH2900" s="84" t="b">
        <v>0</v>
      </c>
      <c r="AI2900" s="84" t="s">
        <v>16520</v>
      </c>
      <c r="AJ2900" s="84"/>
      <c r="AK2900" s="92" t="s">
        <v>16467</v>
      </c>
      <c r="AL2900" s="84" t="b">
        <v>0</v>
      </c>
      <c r="AM2900" s="84">
        <v>85</v>
      </c>
      <c r="AN2900" s="92" t="s">
        <v>16409</v>
      </c>
      <c r="AO2900" s="84" t="s">
        <v>16534</v>
      </c>
      <c r="AP2900" s="84" t="b">
        <v>0</v>
      </c>
      <c r="AQ2900" s="92" t="s">
        <v>16409</v>
      </c>
      <c r="AR2900" s="84" t="s">
        <v>179</v>
      </c>
      <c r="AS2900" s="84">
        <v>0</v>
      </c>
      <c r="AT2900" s="84">
        <v>0</v>
      </c>
      <c r="AU2900" s="84"/>
      <c r="AV2900" s="84"/>
      <c r="AW2900" s="84"/>
      <c r="AX2900" s="84"/>
      <c r="AY2900" s="84"/>
      <c r="AZ2900" s="84"/>
      <c r="BA2900" s="84"/>
      <c r="BB2900" s="84"/>
      <c r="BC2900">
        <v>1</v>
      </c>
      <c r="BD2900">
        <v>0</v>
      </c>
      <c r="BE2900">
        <v>0</v>
      </c>
      <c r="BF2900">
        <v>0</v>
      </c>
      <c r="BG2900">
        <v>1</v>
      </c>
      <c r="BH2900">
        <v>0</v>
      </c>
    </row>
    <row r="2901" spans="1:60" x14ac:dyDescent="0.3">
      <c r="A2901" s="69" t="s">
        <v>1125</v>
      </c>
      <c r="B2901" s="69" t="s">
        <v>2015</v>
      </c>
      <c r="C2901" s="70"/>
      <c r="D2901" s="71"/>
      <c r="E2901" s="72"/>
      <c r="F2901" s="73"/>
      <c r="G2901" s="70"/>
      <c r="H2901" s="74"/>
      <c r="I2901" s="75"/>
      <c r="J2901" s="75"/>
      <c r="K2901" s="36"/>
      <c r="L2901" s="82"/>
      <c r="M2901" s="82"/>
      <c r="N2901" s="77"/>
      <c r="O2901" s="84" t="s">
        <v>2169</v>
      </c>
      <c r="P2901" s="86">
        <v>43862.598252314812</v>
      </c>
      <c r="Q2901" s="84" t="s">
        <v>2383</v>
      </c>
      <c r="R2901" s="84"/>
      <c r="S2901" s="84"/>
      <c r="T2901" s="84"/>
      <c r="U2901" s="84"/>
      <c r="V2901" s="87" t="s">
        <v>3893</v>
      </c>
      <c r="W2901" s="86">
        <v>43862.598252314812</v>
      </c>
      <c r="X2901" s="90">
        <v>43862</v>
      </c>
      <c r="Y2901" s="92" t="s">
        <v>6206</v>
      </c>
      <c r="Z2901" s="87" t="s">
        <v>9975</v>
      </c>
      <c r="AA2901" s="84"/>
      <c r="AB2901" s="84"/>
      <c r="AC2901" s="92" t="s">
        <v>13854</v>
      </c>
      <c r="AD2901" s="84"/>
      <c r="AE2901" s="84" t="b">
        <v>0</v>
      </c>
      <c r="AF2901" s="84">
        <v>0</v>
      </c>
      <c r="AG2901" s="92" t="s">
        <v>16467</v>
      </c>
      <c r="AH2901" s="84" t="b">
        <v>0</v>
      </c>
      <c r="AI2901" s="84" t="s">
        <v>16520</v>
      </c>
      <c r="AJ2901" s="84"/>
      <c r="AK2901" s="92" t="s">
        <v>16467</v>
      </c>
      <c r="AL2901" s="84" t="b">
        <v>0</v>
      </c>
      <c r="AM2901" s="84">
        <v>22</v>
      </c>
      <c r="AN2901" s="92" t="s">
        <v>16038</v>
      </c>
      <c r="AO2901" s="84" t="s">
        <v>16534</v>
      </c>
      <c r="AP2901" s="84" t="b">
        <v>0</v>
      </c>
      <c r="AQ2901" s="92" t="s">
        <v>16038</v>
      </c>
      <c r="AR2901" s="84" t="s">
        <v>179</v>
      </c>
      <c r="AS2901" s="84">
        <v>0</v>
      </c>
      <c r="AT2901" s="84">
        <v>0</v>
      </c>
      <c r="AU2901" s="84"/>
      <c r="AV2901" s="84"/>
      <c r="AW2901" s="84"/>
      <c r="AX2901" s="84"/>
      <c r="AY2901" s="84"/>
      <c r="AZ2901" s="84"/>
      <c r="BA2901" s="84"/>
      <c r="BB2901" s="84"/>
      <c r="BC2901">
        <v>1</v>
      </c>
      <c r="BD2901">
        <v>0</v>
      </c>
      <c r="BE2901">
        <v>0</v>
      </c>
      <c r="BF2901">
        <v>0</v>
      </c>
      <c r="BG2901">
        <v>1</v>
      </c>
      <c r="BH2901">
        <v>0</v>
      </c>
    </row>
    <row r="2902" spans="1:60" x14ac:dyDescent="0.3">
      <c r="A2902" s="69" t="s">
        <v>1436</v>
      </c>
      <c r="B2902" s="69" t="s">
        <v>2109</v>
      </c>
      <c r="C2902" s="70"/>
      <c r="D2902" s="71"/>
      <c r="E2902" s="72"/>
      <c r="F2902" s="73"/>
      <c r="G2902" s="70"/>
      <c r="H2902" s="74"/>
      <c r="I2902" s="75"/>
      <c r="J2902" s="75"/>
      <c r="K2902" s="36"/>
      <c r="L2902" s="82"/>
      <c r="M2902" s="82"/>
      <c r="N2902" s="77"/>
      <c r="O2902" s="84" t="s">
        <v>2169</v>
      </c>
      <c r="P2902" s="86">
        <v>43862.598356481481</v>
      </c>
      <c r="Q2902" s="84" t="s">
        <v>2231</v>
      </c>
      <c r="R2902" s="84"/>
      <c r="S2902" s="84"/>
      <c r="T2902" s="84" t="s">
        <v>2873</v>
      </c>
      <c r="U2902" s="84"/>
      <c r="V2902" s="87" t="s">
        <v>4183</v>
      </c>
      <c r="W2902" s="86">
        <v>43862.598356481481</v>
      </c>
      <c r="X2902" s="90">
        <v>43862</v>
      </c>
      <c r="Y2902" s="92" t="s">
        <v>7983</v>
      </c>
      <c r="Z2902" s="87" t="s">
        <v>11819</v>
      </c>
      <c r="AA2902" s="84"/>
      <c r="AB2902" s="84"/>
      <c r="AC2902" s="92" t="s">
        <v>15724</v>
      </c>
      <c r="AD2902" s="84"/>
      <c r="AE2902" s="84" t="b">
        <v>0</v>
      </c>
      <c r="AF2902" s="84">
        <v>0</v>
      </c>
      <c r="AG2902" s="92" t="s">
        <v>16467</v>
      </c>
      <c r="AH2902" s="84" t="b">
        <v>0</v>
      </c>
      <c r="AI2902" s="84" t="s">
        <v>16520</v>
      </c>
      <c r="AJ2902" s="84"/>
      <c r="AK2902" s="92" t="s">
        <v>16467</v>
      </c>
      <c r="AL2902" s="84" t="b">
        <v>0</v>
      </c>
      <c r="AM2902" s="84">
        <v>13</v>
      </c>
      <c r="AN2902" s="92" t="s">
        <v>16370</v>
      </c>
      <c r="AO2902" s="84" t="s">
        <v>16534</v>
      </c>
      <c r="AP2902" s="84" t="b">
        <v>0</v>
      </c>
      <c r="AQ2902" s="92" t="s">
        <v>16370</v>
      </c>
      <c r="AR2902" s="84" t="s">
        <v>179</v>
      </c>
      <c r="AS2902" s="84">
        <v>0</v>
      </c>
      <c r="AT2902" s="84">
        <v>0</v>
      </c>
      <c r="AU2902" s="84"/>
      <c r="AV2902" s="84"/>
      <c r="AW2902" s="84"/>
      <c r="AX2902" s="84"/>
      <c r="AY2902" s="84"/>
      <c r="AZ2902" s="84"/>
      <c r="BA2902" s="84"/>
      <c r="BB2902" s="84"/>
      <c r="BC2902">
        <v>1</v>
      </c>
      <c r="BD2902">
        <v>0</v>
      </c>
      <c r="BE2902">
        <v>0</v>
      </c>
      <c r="BF2902">
        <v>0</v>
      </c>
      <c r="BG2902">
        <v>1</v>
      </c>
      <c r="BH2902">
        <v>0</v>
      </c>
    </row>
    <row r="2903" spans="1:60" x14ac:dyDescent="0.3">
      <c r="A2903" s="69" t="s">
        <v>1126</v>
      </c>
      <c r="B2903" s="69" t="s">
        <v>2047</v>
      </c>
      <c r="C2903" s="70"/>
      <c r="D2903" s="71"/>
      <c r="E2903" s="72"/>
      <c r="F2903" s="73"/>
      <c r="G2903" s="70"/>
      <c r="H2903" s="74"/>
      <c r="I2903" s="75"/>
      <c r="J2903" s="75"/>
      <c r="K2903" s="36"/>
      <c r="L2903" s="82"/>
      <c r="M2903" s="82"/>
      <c r="N2903" s="77"/>
      <c r="O2903" s="84" t="s">
        <v>2169</v>
      </c>
      <c r="P2903" s="86">
        <v>43862.598773148151</v>
      </c>
      <c r="Q2903" s="84" t="s">
        <v>2380</v>
      </c>
      <c r="R2903" s="84"/>
      <c r="S2903" s="84"/>
      <c r="T2903" s="84"/>
      <c r="U2903" s="84"/>
      <c r="V2903" s="87" t="s">
        <v>3894</v>
      </c>
      <c r="W2903" s="86">
        <v>43862.598773148151</v>
      </c>
      <c r="X2903" s="90">
        <v>43862</v>
      </c>
      <c r="Y2903" s="92" t="s">
        <v>6207</v>
      </c>
      <c r="Z2903" s="87" t="s">
        <v>9976</v>
      </c>
      <c r="AA2903" s="84"/>
      <c r="AB2903" s="84"/>
      <c r="AC2903" s="92" t="s">
        <v>13855</v>
      </c>
      <c r="AD2903" s="84"/>
      <c r="AE2903" s="84" t="b">
        <v>0</v>
      </c>
      <c r="AF2903" s="84">
        <v>0</v>
      </c>
      <c r="AG2903" s="92" t="s">
        <v>16467</v>
      </c>
      <c r="AH2903" s="84" t="b">
        <v>0</v>
      </c>
      <c r="AI2903" s="84" t="s">
        <v>16520</v>
      </c>
      <c r="AJ2903" s="84"/>
      <c r="AK2903" s="92" t="s">
        <v>16467</v>
      </c>
      <c r="AL2903" s="84" t="b">
        <v>0</v>
      </c>
      <c r="AM2903" s="84">
        <v>34</v>
      </c>
      <c r="AN2903" s="92" t="s">
        <v>16125</v>
      </c>
      <c r="AO2903" s="84" t="s">
        <v>16534</v>
      </c>
      <c r="AP2903" s="84" t="b">
        <v>0</v>
      </c>
      <c r="AQ2903" s="92" t="s">
        <v>16125</v>
      </c>
      <c r="AR2903" s="84" t="s">
        <v>179</v>
      </c>
      <c r="AS2903" s="84">
        <v>0</v>
      </c>
      <c r="AT2903" s="84">
        <v>0</v>
      </c>
      <c r="AU2903" s="84"/>
      <c r="AV2903" s="84"/>
      <c r="AW2903" s="84"/>
      <c r="AX2903" s="84"/>
      <c r="AY2903" s="84"/>
      <c r="AZ2903" s="84"/>
      <c r="BA2903" s="84"/>
      <c r="BB2903" s="84"/>
      <c r="BC2903">
        <v>1</v>
      </c>
      <c r="BD2903">
        <v>0</v>
      </c>
      <c r="BE2903">
        <v>0</v>
      </c>
      <c r="BF2903">
        <v>0</v>
      </c>
      <c r="BG2903">
        <v>1</v>
      </c>
      <c r="BH2903">
        <v>0</v>
      </c>
    </row>
    <row r="2904" spans="1:60" x14ac:dyDescent="0.3">
      <c r="A2904" s="69" t="s">
        <v>1127</v>
      </c>
      <c r="B2904" s="69" t="s">
        <v>2076</v>
      </c>
      <c r="C2904" s="70"/>
      <c r="D2904" s="71"/>
      <c r="E2904" s="72"/>
      <c r="F2904" s="73"/>
      <c r="G2904" s="70"/>
      <c r="H2904" s="74"/>
      <c r="I2904" s="75"/>
      <c r="J2904" s="75"/>
      <c r="K2904" s="36"/>
      <c r="L2904" s="82"/>
      <c r="M2904" s="82"/>
      <c r="N2904" s="77"/>
      <c r="O2904" s="84" t="s">
        <v>2169</v>
      </c>
      <c r="P2904" s="86">
        <v>43862.600868055553</v>
      </c>
      <c r="Q2904" s="84" t="s">
        <v>2456</v>
      </c>
      <c r="R2904" s="84"/>
      <c r="S2904" s="84"/>
      <c r="T2904" s="84" t="s">
        <v>2883</v>
      </c>
      <c r="U2904" s="84"/>
      <c r="V2904" s="87" t="s">
        <v>3895</v>
      </c>
      <c r="W2904" s="86">
        <v>43862.600868055553</v>
      </c>
      <c r="X2904" s="90">
        <v>43862</v>
      </c>
      <c r="Y2904" s="92" t="s">
        <v>6209</v>
      </c>
      <c r="Z2904" s="87" t="s">
        <v>9978</v>
      </c>
      <c r="AA2904" s="84"/>
      <c r="AB2904" s="84"/>
      <c r="AC2904" s="92" t="s">
        <v>13857</v>
      </c>
      <c r="AD2904" s="84"/>
      <c r="AE2904" s="84" t="b">
        <v>0</v>
      </c>
      <c r="AF2904" s="84">
        <v>0</v>
      </c>
      <c r="AG2904" s="92" t="s">
        <v>16467</v>
      </c>
      <c r="AH2904" s="84" t="b">
        <v>0</v>
      </c>
      <c r="AI2904" s="84" t="s">
        <v>16520</v>
      </c>
      <c r="AJ2904" s="84"/>
      <c r="AK2904" s="92" t="s">
        <v>16467</v>
      </c>
      <c r="AL2904" s="84" t="b">
        <v>0</v>
      </c>
      <c r="AM2904" s="84">
        <v>29</v>
      </c>
      <c r="AN2904" s="92" t="s">
        <v>16347</v>
      </c>
      <c r="AO2904" s="84" t="s">
        <v>16535</v>
      </c>
      <c r="AP2904" s="84" t="b">
        <v>0</v>
      </c>
      <c r="AQ2904" s="92" t="s">
        <v>16347</v>
      </c>
      <c r="AR2904" s="84" t="s">
        <v>179</v>
      </c>
      <c r="AS2904" s="84">
        <v>0</v>
      </c>
      <c r="AT2904" s="84">
        <v>0</v>
      </c>
      <c r="AU2904" s="84"/>
      <c r="AV2904" s="84"/>
      <c r="AW2904" s="84"/>
      <c r="AX2904" s="84"/>
      <c r="AY2904" s="84"/>
      <c r="AZ2904" s="84"/>
      <c r="BA2904" s="84"/>
      <c r="BB2904" s="84"/>
      <c r="BC2904">
        <v>1</v>
      </c>
      <c r="BD2904">
        <v>0</v>
      </c>
      <c r="BE2904">
        <v>0</v>
      </c>
      <c r="BF2904">
        <v>0</v>
      </c>
      <c r="BG2904">
        <v>1</v>
      </c>
      <c r="BH2904">
        <v>0</v>
      </c>
    </row>
    <row r="2905" spans="1:60" x14ac:dyDescent="0.3">
      <c r="A2905" s="69" t="s">
        <v>1128</v>
      </c>
      <c r="B2905" s="69" t="s">
        <v>2076</v>
      </c>
      <c r="C2905" s="70"/>
      <c r="D2905" s="71"/>
      <c r="E2905" s="72"/>
      <c r="F2905" s="73"/>
      <c r="G2905" s="70"/>
      <c r="H2905" s="74"/>
      <c r="I2905" s="75"/>
      <c r="J2905" s="75"/>
      <c r="K2905" s="36"/>
      <c r="L2905" s="82"/>
      <c r="M2905" s="82"/>
      <c r="N2905" s="77"/>
      <c r="O2905" s="84" t="s">
        <v>2169</v>
      </c>
      <c r="P2905" s="86">
        <v>43862.601620370369</v>
      </c>
      <c r="Q2905" s="84" t="s">
        <v>2456</v>
      </c>
      <c r="R2905" s="84"/>
      <c r="S2905" s="84"/>
      <c r="T2905" s="84" t="s">
        <v>2883</v>
      </c>
      <c r="U2905" s="84"/>
      <c r="V2905" s="87" t="s">
        <v>3896</v>
      </c>
      <c r="W2905" s="86">
        <v>43862.601620370369</v>
      </c>
      <c r="X2905" s="90">
        <v>43862</v>
      </c>
      <c r="Y2905" s="92" t="s">
        <v>6210</v>
      </c>
      <c r="Z2905" s="87" t="s">
        <v>9979</v>
      </c>
      <c r="AA2905" s="84"/>
      <c r="AB2905" s="84"/>
      <c r="AC2905" s="92" t="s">
        <v>13858</v>
      </c>
      <c r="AD2905" s="84"/>
      <c r="AE2905" s="84" t="b">
        <v>0</v>
      </c>
      <c r="AF2905" s="84">
        <v>0</v>
      </c>
      <c r="AG2905" s="92" t="s">
        <v>16467</v>
      </c>
      <c r="AH2905" s="84" t="b">
        <v>0</v>
      </c>
      <c r="AI2905" s="84" t="s">
        <v>16520</v>
      </c>
      <c r="AJ2905" s="84"/>
      <c r="AK2905" s="92" t="s">
        <v>16467</v>
      </c>
      <c r="AL2905" s="84" t="b">
        <v>0</v>
      </c>
      <c r="AM2905" s="84">
        <v>29</v>
      </c>
      <c r="AN2905" s="92" t="s">
        <v>16347</v>
      </c>
      <c r="AO2905" s="84" t="s">
        <v>16535</v>
      </c>
      <c r="AP2905" s="84" t="b">
        <v>0</v>
      </c>
      <c r="AQ2905" s="92" t="s">
        <v>16347</v>
      </c>
      <c r="AR2905" s="84" t="s">
        <v>179</v>
      </c>
      <c r="AS2905" s="84">
        <v>0</v>
      </c>
      <c r="AT2905" s="84">
        <v>0</v>
      </c>
      <c r="AU2905" s="84"/>
      <c r="AV2905" s="84"/>
      <c r="AW2905" s="84"/>
      <c r="AX2905" s="84"/>
      <c r="AY2905" s="84"/>
      <c r="AZ2905" s="84"/>
      <c r="BA2905" s="84"/>
      <c r="BB2905" s="84"/>
      <c r="BC2905">
        <v>1</v>
      </c>
      <c r="BD2905">
        <v>0</v>
      </c>
      <c r="BE2905">
        <v>0</v>
      </c>
      <c r="BF2905">
        <v>0</v>
      </c>
      <c r="BG2905">
        <v>1</v>
      </c>
      <c r="BH2905">
        <v>0</v>
      </c>
    </row>
    <row r="2906" spans="1:60" x14ac:dyDescent="0.3">
      <c r="A2906" s="69" t="s">
        <v>1129</v>
      </c>
      <c r="B2906" s="69" t="s">
        <v>1580</v>
      </c>
      <c r="C2906" s="70"/>
      <c r="D2906" s="71"/>
      <c r="E2906" s="72"/>
      <c r="F2906" s="73"/>
      <c r="G2906" s="70"/>
      <c r="H2906" s="74"/>
      <c r="I2906" s="75"/>
      <c r="J2906" s="75"/>
      <c r="K2906" s="36"/>
      <c r="L2906" s="82"/>
      <c r="M2906" s="82"/>
      <c r="N2906" s="77"/>
      <c r="O2906" s="84" t="s">
        <v>2169</v>
      </c>
      <c r="P2906" s="86">
        <v>43862.60355324074</v>
      </c>
      <c r="Q2906" s="84" t="s">
        <v>2296</v>
      </c>
      <c r="R2906" s="84"/>
      <c r="S2906" s="84"/>
      <c r="T2906" s="84" t="s">
        <v>2873</v>
      </c>
      <c r="U2906" s="84"/>
      <c r="V2906" s="87" t="s">
        <v>3897</v>
      </c>
      <c r="W2906" s="86">
        <v>43862.60355324074</v>
      </c>
      <c r="X2906" s="90">
        <v>43862</v>
      </c>
      <c r="Y2906" s="92" t="s">
        <v>6211</v>
      </c>
      <c r="Z2906" s="87" t="s">
        <v>9980</v>
      </c>
      <c r="AA2906" s="84"/>
      <c r="AB2906" s="84"/>
      <c r="AC2906" s="92" t="s">
        <v>13859</v>
      </c>
      <c r="AD2906" s="84"/>
      <c r="AE2906" s="84" t="b">
        <v>0</v>
      </c>
      <c r="AF2906" s="84">
        <v>0</v>
      </c>
      <c r="AG2906" s="92" t="s">
        <v>16467</v>
      </c>
      <c r="AH2906" s="84" t="b">
        <v>0</v>
      </c>
      <c r="AI2906" s="84" t="s">
        <v>16520</v>
      </c>
      <c r="AJ2906" s="84"/>
      <c r="AK2906" s="92" t="s">
        <v>16467</v>
      </c>
      <c r="AL2906" s="84" t="b">
        <v>0</v>
      </c>
      <c r="AM2906" s="84">
        <v>11</v>
      </c>
      <c r="AN2906" s="92" t="s">
        <v>14818</v>
      </c>
      <c r="AO2906" s="84" t="s">
        <v>16534</v>
      </c>
      <c r="AP2906" s="84" t="b">
        <v>0</v>
      </c>
      <c r="AQ2906" s="92" t="s">
        <v>14818</v>
      </c>
      <c r="AR2906" s="84" t="s">
        <v>179</v>
      </c>
      <c r="AS2906" s="84">
        <v>0</v>
      </c>
      <c r="AT2906" s="84">
        <v>0</v>
      </c>
      <c r="AU2906" s="84"/>
      <c r="AV2906" s="84"/>
      <c r="AW2906" s="84"/>
      <c r="AX2906" s="84"/>
      <c r="AY2906" s="84"/>
      <c r="AZ2906" s="84"/>
      <c r="BA2906" s="84"/>
      <c r="BB2906" s="84"/>
      <c r="BC2906">
        <v>1</v>
      </c>
      <c r="BD2906">
        <v>0</v>
      </c>
      <c r="BE2906">
        <v>0</v>
      </c>
      <c r="BF2906">
        <v>0</v>
      </c>
      <c r="BG2906">
        <v>1</v>
      </c>
      <c r="BH2906">
        <v>0</v>
      </c>
    </row>
    <row r="2907" spans="1:60" x14ac:dyDescent="0.3">
      <c r="A2907" s="69" t="s">
        <v>1130</v>
      </c>
      <c r="B2907" s="69" t="s">
        <v>1940</v>
      </c>
      <c r="C2907" s="70"/>
      <c r="D2907" s="71"/>
      <c r="E2907" s="72"/>
      <c r="F2907" s="73"/>
      <c r="G2907" s="70"/>
      <c r="H2907" s="74"/>
      <c r="I2907" s="75"/>
      <c r="J2907" s="75"/>
      <c r="K2907" s="36"/>
      <c r="L2907" s="82"/>
      <c r="M2907" s="82"/>
      <c r="N2907" s="77"/>
      <c r="O2907" s="84" t="s">
        <v>2169</v>
      </c>
      <c r="P2907" s="86">
        <v>43862.60355324074</v>
      </c>
      <c r="Q2907" s="84" t="s">
        <v>2254</v>
      </c>
      <c r="R2907" s="84"/>
      <c r="S2907" s="84"/>
      <c r="T2907" s="84"/>
      <c r="U2907" s="84"/>
      <c r="V2907" s="87" t="s">
        <v>3898</v>
      </c>
      <c r="W2907" s="86">
        <v>43862.60355324074</v>
      </c>
      <c r="X2907" s="90">
        <v>43862</v>
      </c>
      <c r="Y2907" s="92" t="s">
        <v>6211</v>
      </c>
      <c r="Z2907" s="87" t="s">
        <v>9981</v>
      </c>
      <c r="AA2907" s="84"/>
      <c r="AB2907" s="84"/>
      <c r="AC2907" s="92" t="s">
        <v>13860</v>
      </c>
      <c r="AD2907" s="84"/>
      <c r="AE2907" s="84" t="b">
        <v>0</v>
      </c>
      <c r="AF2907" s="84">
        <v>0</v>
      </c>
      <c r="AG2907" s="92" t="s">
        <v>16467</v>
      </c>
      <c r="AH2907" s="84" t="b">
        <v>0</v>
      </c>
      <c r="AI2907" s="84" t="s">
        <v>16520</v>
      </c>
      <c r="AJ2907" s="84"/>
      <c r="AK2907" s="92" t="s">
        <v>16467</v>
      </c>
      <c r="AL2907" s="84" t="b">
        <v>0</v>
      </c>
      <c r="AM2907" s="84">
        <v>14</v>
      </c>
      <c r="AN2907" s="92" t="s">
        <v>15742</v>
      </c>
      <c r="AO2907" s="84" t="s">
        <v>16534</v>
      </c>
      <c r="AP2907" s="84" t="b">
        <v>0</v>
      </c>
      <c r="AQ2907" s="92" t="s">
        <v>15742</v>
      </c>
      <c r="AR2907" s="84" t="s">
        <v>179</v>
      </c>
      <c r="AS2907" s="84">
        <v>0</v>
      </c>
      <c r="AT2907" s="84">
        <v>0</v>
      </c>
      <c r="AU2907" s="84"/>
      <c r="AV2907" s="84"/>
      <c r="AW2907" s="84"/>
      <c r="AX2907" s="84"/>
      <c r="AY2907" s="84"/>
      <c r="AZ2907" s="84"/>
      <c r="BA2907" s="84"/>
      <c r="BB2907" s="84"/>
      <c r="BC2907">
        <v>1</v>
      </c>
      <c r="BD2907">
        <v>0</v>
      </c>
      <c r="BE2907">
        <v>0</v>
      </c>
      <c r="BF2907">
        <v>0</v>
      </c>
      <c r="BG2907">
        <v>1</v>
      </c>
      <c r="BH2907">
        <v>0</v>
      </c>
    </row>
    <row r="2908" spans="1:60" x14ac:dyDescent="0.3">
      <c r="A2908" s="69" t="s">
        <v>1131</v>
      </c>
      <c r="B2908" s="69" t="s">
        <v>1735</v>
      </c>
      <c r="C2908" s="70"/>
      <c r="D2908" s="71"/>
      <c r="E2908" s="72"/>
      <c r="F2908" s="73"/>
      <c r="G2908" s="70"/>
      <c r="H2908" s="74"/>
      <c r="I2908" s="75"/>
      <c r="J2908" s="75"/>
      <c r="K2908" s="36"/>
      <c r="L2908" s="82"/>
      <c r="M2908" s="82"/>
      <c r="N2908" s="77"/>
      <c r="O2908" s="84" t="s">
        <v>2169</v>
      </c>
      <c r="P2908" s="86">
        <v>43862.603819444441</v>
      </c>
      <c r="Q2908" s="84" t="s">
        <v>2393</v>
      </c>
      <c r="R2908" s="84"/>
      <c r="S2908" s="84"/>
      <c r="T2908" s="84"/>
      <c r="U2908" s="84"/>
      <c r="V2908" s="87" t="s">
        <v>3899</v>
      </c>
      <c r="W2908" s="86">
        <v>43862.603819444441</v>
      </c>
      <c r="X2908" s="90">
        <v>43862</v>
      </c>
      <c r="Y2908" s="92" t="s">
        <v>6212</v>
      </c>
      <c r="Z2908" s="87" t="s">
        <v>9982</v>
      </c>
      <c r="AA2908" s="84"/>
      <c r="AB2908" s="84"/>
      <c r="AC2908" s="92" t="s">
        <v>13861</v>
      </c>
      <c r="AD2908" s="84"/>
      <c r="AE2908" s="84" t="b">
        <v>0</v>
      </c>
      <c r="AF2908" s="84">
        <v>0</v>
      </c>
      <c r="AG2908" s="92" t="s">
        <v>16467</v>
      </c>
      <c r="AH2908" s="84" t="b">
        <v>0</v>
      </c>
      <c r="AI2908" s="84" t="s">
        <v>16522</v>
      </c>
      <c r="AJ2908" s="84"/>
      <c r="AK2908" s="92" t="s">
        <v>16467</v>
      </c>
      <c r="AL2908" s="84" t="b">
        <v>0</v>
      </c>
      <c r="AM2908" s="84">
        <v>42</v>
      </c>
      <c r="AN2908" s="92" t="s">
        <v>15177</v>
      </c>
      <c r="AO2908" s="84" t="s">
        <v>16534</v>
      </c>
      <c r="AP2908" s="84" t="b">
        <v>0</v>
      </c>
      <c r="AQ2908" s="92" t="s">
        <v>15177</v>
      </c>
      <c r="AR2908" s="84" t="s">
        <v>179</v>
      </c>
      <c r="AS2908" s="84">
        <v>0</v>
      </c>
      <c r="AT2908" s="84">
        <v>0</v>
      </c>
      <c r="AU2908" s="84"/>
      <c r="AV2908" s="84"/>
      <c r="AW2908" s="84"/>
      <c r="AX2908" s="84"/>
      <c r="AY2908" s="84"/>
      <c r="AZ2908" s="84"/>
      <c r="BA2908" s="84"/>
      <c r="BB2908" s="84"/>
      <c r="BC2908">
        <v>1</v>
      </c>
      <c r="BD2908">
        <v>0</v>
      </c>
      <c r="BE2908">
        <v>0</v>
      </c>
      <c r="BF2908">
        <v>0</v>
      </c>
      <c r="BG2908">
        <v>1</v>
      </c>
      <c r="BH2908">
        <v>0</v>
      </c>
    </row>
    <row r="2909" spans="1:60" x14ac:dyDescent="0.3">
      <c r="A2909" s="69" t="s">
        <v>1132</v>
      </c>
      <c r="B2909" s="69" t="s">
        <v>1435</v>
      </c>
      <c r="C2909" s="70"/>
      <c r="D2909" s="71"/>
      <c r="E2909" s="72"/>
      <c r="F2909" s="73"/>
      <c r="G2909" s="70"/>
      <c r="H2909" s="74"/>
      <c r="I2909" s="75"/>
      <c r="J2909" s="75"/>
      <c r="K2909" s="36"/>
      <c r="L2909" s="82"/>
      <c r="M2909" s="82"/>
      <c r="N2909" s="77"/>
      <c r="O2909" s="84" t="s">
        <v>2169</v>
      </c>
      <c r="P2909" s="86">
        <v>43862.604756944442</v>
      </c>
      <c r="Q2909" s="84" t="s">
        <v>2510</v>
      </c>
      <c r="R2909" s="84"/>
      <c r="S2909" s="84"/>
      <c r="T2909" s="84"/>
      <c r="U2909" s="84"/>
      <c r="V2909" s="87" t="s">
        <v>3900</v>
      </c>
      <c r="W2909" s="86">
        <v>43862.604756944442</v>
      </c>
      <c r="X2909" s="90">
        <v>43862</v>
      </c>
      <c r="Y2909" s="92" t="s">
        <v>6213</v>
      </c>
      <c r="Z2909" s="87" t="s">
        <v>9983</v>
      </c>
      <c r="AA2909" s="84"/>
      <c r="AB2909" s="84"/>
      <c r="AC2909" s="92" t="s">
        <v>13862</v>
      </c>
      <c r="AD2909" s="84"/>
      <c r="AE2909" s="84" t="b">
        <v>0</v>
      </c>
      <c r="AF2909" s="84">
        <v>0</v>
      </c>
      <c r="AG2909" s="92" t="s">
        <v>16467</v>
      </c>
      <c r="AH2909" s="84" t="b">
        <v>0</v>
      </c>
      <c r="AI2909" s="84" t="s">
        <v>16520</v>
      </c>
      <c r="AJ2909" s="84"/>
      <c r="AK2909" s="92" t="s">
        <v>16467</v>
      </c>
      <c r="AL2909" s="84" t="b">
        <v>0</v>
      </c>
      <c r="AM2909" s="84">
        <v>7</v>
      </c>
      <c r="AN2909" s="92" t="s">
        <v>14901</v>
      </c>
      <c r="AO2909" s="84" t="s">
        <v>16534</v>
      </c>
      <c r="AP2909" s="84" t="b">
        <v>0</v>
      </c>
      <c r="AQ2909" s="92" t="s">
        <v>14901</v>
      </c>
      <c r="AR2909" s="84" t="s">
        <v>179</v>
      </c>
      <c r="AS2909" s="84">
        <v>0</v>
      </c>
      <c r="AT2909" s="84">
        <v>0</v>
      </c>
      <c r="AU2909" s="84"/>
      <c r="AV2909" s="84"/>
      <c r="AW2909" s="84"/>
      <c r="AX2909" s="84"/>
      <c r="AY2909" s="84"/>
      <c r="AZ2909" s="84"/>
      <c r="BA2909" s="84"/>
      <c r="BB2909" s="84"/>
      <c r="BC2909">
        <v>1</v>
      </c>
      <c r="BD2909">
        <v>0</v>
      </c>
      <c r="BE2909">
        <v>0</v>
      </c>
      <c r="BF2909">
        <v>0</v>
      </c>
      <c r="BG2909">
        <v>1</v>
      </c>
      <c r="BH2909">
        <v>0</v>
      </c>
    </row>
    <row r="2910" spans="1:60" x14ac:dyDescent="0.3">
      <c r="A2910" s="69" t="s">
        <v>1133</v>
      </c>
      <c r="B2910" s="69" t="s">
        <v>2128</v>
      </c>
      <c r="C2910" s="70"/>
      <c r="D2910" s="71"/>
      <c r="E2910" s="72"/>
      <c r="F2910" s="73"/>
      <c r="G2910" s="70"/>
      <c r="H2910" s="74"/>
      <c r="I2910" s="75"/>
      <c r="J2910" s="75"/>
      <c r="K2910" s="36"/>
      <c r="L2910" s="82"/>
      <c r="M2910" s="82"/>
      <c r="N2910" s="77"/>
      <c r="O2910" s="84" t="s">
        <v>2168</v>
      </c>
      <c r="P2910" s="86">
        <v>43862.606192129628</v>
      </c>
      <c r="Q2910" s="84" t="s">
        <v>2299</v>
      </c>
      <c r="R2910" s="84"/>
      <c r="S2910" s="84"/>
      <c r="T2910" s="84"/>
      <c r="U2910" s="84"/>
      <c r="V2910" s="87" t="s">
        <v>3901</v>
      </c>
      <c r="W2910" s="86">
        <v>43862.606192129628</v>
      </c>
      <c r="X2910" s="90">
        <v>43862</v>
      </c>
      <c r="Y2910" s="92" t="s">
        <v>6214</v>
      </c>
      <c r="Z2910" s="87" t="s">
        <v>9984</v>
      </c>
      <c r="AA2910" s="84"/>
      <c r="AB2910" s="84"/>
      <c r="AC2910" s="92" t="s">
        <v>13863</v>
      </c>
      <c r="AD2910" s="84"/>
      <c r="AE2910" s="84" t="b">
        <v>0</v>
      </c>
      <c r="AF2910" s="84">
        <v>0</v>
      </c>
      <c r="AG2910" s="92" t="s">
        <v>16467</v>
      </c>
      <c r="AH2910" s="84" t="b">
        <v>0</v>
      </c>
      <c r="AI2910" s="84" t="s">
        <v>16520</v>
      </c>
      <c r="AJ2910" s="84"/>
      <c r="AK2910" s="92" t="s">
        <v>16467</v>
      </c>
      <c r="AL2910" s="84" t="b">
        <v>0</v>
      </c>
      <c r="AM2910" s="84">
        <v>118</v>
      </c>
      <c r="AN2910" s="92" t="s">
        <v>16294</v>
      </c>
      <c r="AO2910" s="84" t="s">
        <v>16535</v>
      </c>
      <c r="AP2910" s="84" t="b">
        <v>0</v>
      </c>
      <c r="AQ2910" s="92" t="s">
        <v>16294</v>
      </c>
      <c r="AR2910" s="84" t="s">
        <v>179</v>
      </c>
      <c r="AS2910" s="84">
        <v>0</v>
      </c>
      <c r="AT2910" s="84">
        <v>0</v>
      </c>
      <c r="AU2910" s="84"/>
      <c r="AV2910" s="84"/>
      <c r="AW2910" s="84"/>
      <c r="AX2910" s="84"/>
      <c r="AY2910" s="84"/>
      <c r="AZ2910" s="84"/>
      <c r="BA2910" s="84"/>
      <c r="BB2910" s="84"/>
      <c r="BC2910">
        <v>1</v>
      </c>
      <c r="BD2910">
        <v>0</v>
      </c>
      <c r="BE2910">
        <v>1</v>
      </c>
      <c r="BF2910">
        <v>0</v>
      </c>
      <c r="BG2910">
        <v>0</v>
      </c>
      <c r="BH2910">
        <v>0</v>
      </c>
    </row>
    <row r="2911" spans="1:60" x14ac:dyDescent="0.3">
      <c r="A2911" s="69" t="s">
        <v>1133</v>
      </c>
      <c r="B2911" s="69" t="s">
        <v>2145</v>
      </c>
      <c r="C2911" s="70"/>
      <c r="D2911" s="71"/>
      <c r="E2911" s="72"/>
      <c r="F2911" s="73"/>
      <c r="G2911" s="70"/>
      <c r="H2911" s="74"/>
      <c r="I2911" s="75"/>
      <c r="J2911" s="75"/>
      <c r="K2911" s="36"/>
      <c r="L2911" s="82"/>
      <c r="M2911" s="82"/>
      <c r="N2911" s="77"/>
      <c r="O2911" s="84" t="s">
        <v>2168</v>
      </c>
      <c r="P2911" s="86">
        <v>43862.606192129628</v>
      </c>
      <c r="Q2911" s="84" t="s">
        <v>2299</v>
      </c>
      <c r="R2911" s="84"/>
      <c r="S2911" s="84"/>
      <c r="T2911" s="84"/>
      <c r="U2911" s="84"/>
      <c r="V2911" s="87" t="s">
        <v>3901</v>
      </c>
      <c r="W2911" s="86">
        <v>43862.606192129628</v>
      </c>
      <c r="X2911" s="90">
        <v>43862</v>
      </c>
      <c r="Y2911" s="92" t="s">
        <v>6214</v>
      </c>
      <c r="Z2911" s="87" t="s">
        <v>9984</v>
      </c>
      <c r="AA2911" s="84"/>
      <c r="AB2911" s="84"/>
      <c r="AC2911" s="92" t="s">
        <v>13863</v>
      </c>
      <c r="AD2911" s="84"/>
      <c r="AE2911" s="84" t="b">
        <v>0</v>
      </c>
      <c r="AF2911" s="84">
        <v>0</v>
      </c>
      <c r="AG2911" s="92" t="s">
        <v>16467</v>
      </c>
      <c r="AH2911" s="84" t="b">
        <v>0</v>
      </c>
      <c r="AI2911" s="84" t="s">
        <v>16520</v>
      </c>
      <c r="AJ2911" s="84"/>
      <c r="AK2911" s="92" t="s">
        <v>16467</v>
      </c>
      <c r="AL2911" s="84" t="b">
        <v>0</v>
      </c>
      <c r="AM2911" s="84">
        <v>118</v>
      </c>
      <c r="AN2911" s="92" t="s">
        <v>16294</v>
      </c>
      <c r="AO2911" s="84" t="s">
        <v>16535</v>
      </c>
      <c r="AP2911" s="84" t="b">
        <v>0</v>
      </c>
      <c r="AQ2911" s="92" t="s">
        <v>16294</v>
      </c>
      <c r="AR2911" s="84" t="s">
        <v>179</v>
      </c>
      <c r="AS2911" s="84">
        <v>0</v>
      </c>
      <c r="AT2911" s="84">
        <v>0</v>
      </c>
      <c r="AU2911" s="84"/>
      <c r="AV2911" s="84"/>
      <c r="AW2911" s="84"/>
      <c r="AX2911" s="84"/>
      <c r="AY2911" s="84"/>
      <c r="AZ2911" s="84"/>
      <c r="BA2911" s="84"/>
      <c r="BB2911" s="84"/>
      <c r="BC2911">
        <v>1</v>
      </c>
      <c r="BD2911">
        <v>0</v>
      </c>
      <c r="BE2911">
        <v>1</v>
      </c>
      <c r="BF2911">
        <v>0</v>
      </c>
      <c r="BG2911">
        <v>0</v>
      </c>
      <c r="BH2911">
        <v>0</v>
      </c>
    </row>
    <row r="2912" spans="1:60" x14ac:dyDescent="0.3">
      <c r="A2912" s="69" t="s">
        <v>1134</v>
      </c>
      <c r="B2912" s="69" t="s">
        <v>2128</v>
      </c>
      <c r="C2912" s="70"/>
      <c r="D2912" s="71"/>
      <c r="E2912" s="72"/>
      <c r="F2912" s="73"/>
      <c r="G2912" s="70"/>
      <c r="H2912" s="74"/>
      <c r="I2912" s="75"/>
      <c r="J2912" s="75"/>
      <c r="K2912" s="36"/>
      <c r="L2912" s="82"/>
      <c r="M2912" s="82"/>
      <c r="N2912" s="77"/>
      <c r="O2912" s="84" t="s">
        <v>2168</v>
      </c>
      <c r="P2912" s="86">
        <v>43862.606400462966</v>
      </c>
      <c r="Q2912" s="84" t="s">
        <v>2299</v>
      </c>
      <c r="R2912" s="84"/>
      <c r="S2912" s="84"/>
      <c r="T2912" s="84"/>
      <c r="U2912" s="84"/>
      <c r="V2912" s="87" t="s">
        <v>3902</v>
      </c>
      <c r="W2912" s="86">
        <v>43862.606400462966</v>
      </c>
      <c r="X2912" s="90">
        <v>43862</v>
      </c>
      <c r="Y2912" s="92" t="s">
        <v>6215</v>
      </c>
      <c r="Z2912" s="87" t="s">
        <v>9985</v>
      </c>
      <c r="AA2912" s="84"/>
      <c r="AB2912" s="84"/>
      <c r="AC2912" s="92" t="s">
        <v>13864</v>
      </c>
      <c r="AD2912" s="84"/>
      <c r="AE2912" s="84" t="b">
        <v>0</v>
      </c>
      <c r="AF2912" s="84">
        <v>0</v>
      </c>
      <c r="AG2912" s="92" t="s">
        <v>16467</v>
      </c>
      <c r="AH2912" s="84" t="b">
        <v>0</v>
      </c>
      <c r="AI2912" s="84" t="s">
        <v>16520</v>
      </c>
      <c r="AJ2912" s="84"/>
      <c r="AK2912" s="92" t="s">
        <v>16467</v>
      </c>
      <c r="AL2912" s="84" t="b">
        <v>0</v>
      </c>
      <c r="AM2912" s="84">
        <v>118</v>
      </c>
      <c r="AN2912" s="92" t="s">
        <v>16294</v>
      </c>
      <c r="AO2912" s="84" t="s">
        <v>16535</v>
      </c>
      <c r="AP2912" s="84" t="b">
        <v>0</v>
      </c>
      <c r="AQ2912" s="92" t="s">
        <v>16294</v>
      </c>
      <c r="AR2912" s="84" t="s">
        <v>179</v>
      </c>
      <c r="AS2912" s="84">
        <v>0</v>
      </c>
      <c r="AT2912" s="84">
        <v>0</v>
      </c>
      <c r="AU2912" s="84"/>
      <c r="AV2912" s="84"/>
      <c r="AW2912" s="84"/>
      <c r="AX2912" s="84"/>
      <c r="AY2912" s="84"/>
      <c r="AZ2912" s="84"/>
      <c r="BA2912" s="84"/>
      <c r="BB2912" s="84"/>
      <c r="BC2912">
        <v>1</v>
      </c>
      <c r="BD2912">
        <v>0</v>
      </c>
      <c r="BE2912">
        <v>1</v>
      </c>
      <c r="BF2912">
        <v>0</v>
      </c>
      <c r="BG2912">
        <v>0</v>
      </c>
      <c r="BH2912">
        <v>0</v>
      </c>
    </row>
    <row r="2913" spans="1:60" x14ac:dyDescent="0.3">
      <c r="A2913" s="69" t="s">
        <v>1134</v>
      </c>
      <c r="B2913" s="69" t="s">
        <v>2145</v>
      </c>
      <c r="C2913" s="70"/>
      <c r="D2913" s="71"/>
      <c r="E2913" s="72"/>
      <c r="F2913" s="73"/>
      <c r="G2913" s="70"/>
      <c r="H2913" s="74"/>
      <c r="I2913" s="75"/>
      <c r="J2913" s="75"/>
      <c r="K2913" s="36"/>
      <c r="L2913" s="82"/>
      <c r="M2913" s="82"/>
      <c r="N2913" s="77"/>
      <c r="O2913" s="84" t="s">
        <v>2168</v>
      </c>
      <c r="P2913" s="86">
        <v>43862.606400462966</v>
      </c>
      <c r="Q2913" s="84" t="s">
        <v>2299</v>
      </c>
      <c r="R2913" s="84"/>
      <c r="S2913" s="84"/>
      <c r="T2913" s="84"/>
      <c r="U2913" s="84"/>
      <c r="V2913" s="87" t="s">
        <v>3902</v>
      </c>
      <c r="W2913" s="86">
        <v>43862.606400462966</v>
      </c>
      <c r="X2913" s="90">
        <v>43862</v>
      </c>
      <c r="Y2913" s="92" t="s">
        <v>6215</v>
      </c>
      <c r="Z2913" s="87" t="s">
        <v>9985</v>
      </c>
      <c r="AA2913" s="84"/>
      <c r="AB2913" s="84"/>
      <c r="AC2913" s="92" t="s">
        <v>13864</v>
      </c>
      <c r="AD2913" s="84"/>
      <c r="AE2913" s="84" t="b">
        <v>0</v>
      </c>
      <c r="AF2913" s="84">
        <v>0</v>
      </c>
      <c r="AG2913" s="92" t="s">
        <v>16467</v>
      </c>
      <c r="AH2913" s="84" t="b">
        <v>0</v>
      </c>
      <c r="AI2913" s="84" t="s">
        <v>16520</v>
      </c>
      <c r="AJ2913" s="84"/>
      <c r="AK2913" s="92" t="s">
        <v>16467</v>
      </c>
      <c r="AL2913" s="84" t="b">
        <v>0</v>
      </c>
      <c r="AM2913" s="84">
        <v>118</v>
      </c>
      <c r="AN2913" s="92" t="s">
        <v>16294</v>
      </c>
      <c r="AO2913" s="84" t="s">
        <v>16535</v>
      </c>
      <c r="AP2913" s="84" t="b">
        <v>0</v>
      </c>
      <c r="AQ2913" s="92" t="s">
        <v>16294</v>
      </c>
      <c r="AR2913" s="84" t="s">
        <v>179</v>
      </c>
      <c r="AS2913" s="84">
        <v>0</v>
      </c>
      <c r="AT2913" s="84">
        <v>0</v>
      </c>
      <c r="AU2913" s="84"/>
      <c r="AV2913" s="84"/>
      <c r="AW2913" s="84"/>
      <c r="AX2913" s="84"/>
      <c r="AY2913" s="84"/>
      <c r="AZ2913" s="84"/>
      <c r="BA2913" s="84"/>
      <c r="BB2913" s="84"/>
      <c r="BC2913">
        <v>1</v>
      </c>
      <c r="BD2913">
        <v>0</v>
      </c>
      <c r="BE2913">
        <v>1</v>
      </c>
      <c r="BF2913">
        <v>0</v>
      </c>
      <c r="BG2913">
        <v>0</v>
      </c>
      <c r="BH2913">
        <v>0</v>
      </c>
    </row>
    <row r="2914" spans="1:60" x14ac:dyDescent="0.3">
      <c r="A2914" s="69" t="s">
        <v>1135</v>
      </c>
      <c r="B2914" s="69" t="s">
        <v>2128</v>
      </c>
      <c r="C2914" s="70"/>
      <c r="D2914" s="71"/>
      <c r="E2914" s="72"/>
      <c r="F2914" s="73"/>
      <c r="G2914" s="70"/>
      <c r="H2914" s="74"/>
      <c r="I2914" s="75"/>
      <c r="J2914" s="75"/>
      <c r="K2914" s="36"/>
      <c r="L2914" s="82"/>
      <c r="M2914" s="82"/>
      <c r="N2914" s="77"/>
      <c r="O2914" s="84" t="s">
        <v>2168</v>
      </c>
      <c r="P2914" s="86">
        <v>43862.608402777776</v>
      </c>
      <c r="Q2914" s="84" t="s">
        <v>2299</v>
      </c>
      <c r="R2914" s="84"/>
      <c r="S2914" s="84"/>
      <c r="T2914" s="84"/>
      <c r="U2914" s="84"/>
      <c r="V2914" s="87" t="s">
        <v>3903</v>
      </c>
      <c r="W2914" s="86">
        <v>43862.608402777776</v>
      </c>
      <c r="X2914" s="90">
        <v>43862</v>
      </c>
      <c r="Y2914" s="92" t="s">
        <v>6216</v>
      </c>
      <c r="Z2914" s="87" t="s">
        <v>9986</v>
      </c>
      <c r="AA2914" s="84"/>
      <c r="AB2914" s="84"/>
      <c r="AC2914" s="92" t="s">
        <v>13865</v>
      </c>
      <c r="AD2914" s="84"/>
      <c r="AE2914" s="84" t="b">
        <v>0</v>
      </c>
      <c r="AF2914" s="84">
        <v>0</v>
      </c>
      <c r="AG2914" s="92" t="s">
        <v>16467</v>
      </c>
      <c r="AH2914" s="84" t="b">
        <v>0</v>
      </c>
      <c r="AI2914" s="84" t="s">
        <v>16520</v>
      </c>
      <c r="AJ2914" s="84"/>
      <c r="AK2914" s="92" t="s">
        <v>16467</v>
      </c>
      <c r="AL2914" s="84" t="b">
        <v>0</v>
      </c>
      <c r="AM2914" s="84">
        <v>118</v>
      </c>
      <c r="AN2914" s="92" t="s">
        <v>16294</v>
      </c>
      <c r="AO2914" s="84" t="s">
        <v>16534</v>
      </c>
      <c r="AP2914" s="84" t="b">
        <v>0</v>
      </c>
      <c r="AQ2914" s="92" t="s">
        <v>16294</v>
      </c>
      <c r="AR2914" s="84" t="s">
        <v>179</v>
      </c>
      <c r="AS2914" s="84">
        <v>0</v>
      </c>
      <c r="AT2914" s="84">
        <v>0</v>
      </c>
      <c r="AU2914" s="84"/>
      <c r="AV2914" s="84"/>
      <c r="AW2914" s="84"/>
      <c r="AX2914" s="84"/>
      <c r="AY2914" s="84"/>
      <c r="AZ2914" s="84"/>
      <c r="BA2914" s="84"/>
      <c r="BB2914" s="84"/>
      <c r="BC2914">
        <v>1</v>
      </c>
      <c r="BD2914">
        <v>0</v>
      </c>
      <c r="BE2914">
        <v>1</v>
      </c>
      <c r="BF2914">
        <v>0</v>
      </c>
      <c r="BG2914">
        <v>0</v>
      </c>
      <c r="BH2914">
        <v>0</v>
      </c>
    </row>
    <row r="2915" spans="1:60" x14ac:dyDescent="0.3">
      <c r="A2915" s="69" t="s">
        <v>1135</v>
      </c>
      <c r="B2915" s="69" t="s">
        <v>2145</v>
      </c>
      <c r="C2915" s="70"/>
      <c r="D2915" s="71"/>
      <c r="E2915" s="72"/>
      <c r="F2915" s="73"/>
      <c r="G2915" s="70"/>
      <c r="H2915" s="74"/>
      <c r="I2915" s="75"/>
      <c r="J2915" s="75"/>
      <c r="K2915" s="36"/>
      <c r="L2915" s="82"/>
      <c r="M2915" s="82"/>
      <c r="N2915" s="77"/>
      <c r="O2915" s="84" t="s">
        <v>2168</v>
      </c>
      <c r="P2915" s="86">
        <v>43862.608402777776</v>
      </c>
      <c r="Q2915" s="84" t="s">
        <v>2299</v>
      </c>
      <c r="R2915" s="84"/>
      <c r="S2915" s="84"/>
      <c r="T2915" s="84"/>
      <c r="U2915" s="84"/>
      <c r="V2915" s="87" t="s">
        <v>3903</v>
      </c>
      <c r="W2915" s="86">
        <v>43862.608402777776</v>
      </c>
      <c r="X2915" s="90">
        <v>43862</v>
      </c>
      <c r="Y2915" s="92" t="s">
        <v>6216</v>
      </c>
      <c r="Z2915" s="87" t="s">
        <v>9986</v>
      </c>
      <c r="AA2915" s="84"/>
      <c r="AB2915" s="84"/>
      <c r="AC2915" s="92" t="s">
        <v>13865</v>
      </c>
      <c r="AD2915" s="84"/>
      <c r="AE2915" s="84" t="b">
        <v>0</v>
      </c>
      <c r="AF2915" s="84">
        <v>0</v>
      </c>
      <c r="AG2915" s="92" t="s">
        <v>16467</v>
      </c>
      <c r="AH2915" s="84" t="b">
        <v>0</v>
      </c>
      <c r="AI2915" s="84" t="s">
        <v>16520</v>
      </c>
      <c r="AJ2915" s="84"/>
      <c r="AK2915" s="92" t="s">
        <v>16467</v>
      </c>
      <c r="AL2915" s="84" t="b">
        <v>0</v>
      </c>
      <c r="AM2915" s="84">
        <v>118</v>
      </c>
      <c r="AN2915" s="92" t="s">
        <v>16294</v>
      </c>
      <c r="AO2915" s="84" t="s">
        <v>16534</v>
      </c>
      <c r="AP2915" s="84" t="b">
        <v>0</v>
      </c>
      <c r="AQ2915" s="92" t="s">
        <v>16294</v>
      </c>
      <c r="AR2915" s="84" t="s">
        <v>179</v>
      </c>
      <c r="AS2915" s="84">
        <v>0</v>
      </c>
      <c r="AT2915" s="84">
        <v>0</v>
      </c>
      <c r="AU2915" s="84"/>
      <c r="AV2915" s="84"/>
      <c r="AW2915" s="84"/>
      <c r="AX2915" s="84"/>
      <c r="AY2915" s="84"/>
      <c r="AZ2915" s="84"/>
      <c r="BA2915" s="84"/>
      <c r="BB2915" s="84"/>
      <c r="BC2915">
        <v>1</v>
      </c>
      <c r="BD2915">
        <v>0</v>
      </c>
      <c r="BE2915">
        <v>1</v>
      </c>
      <c r="BF2915">
        <v>0</v>
      </c>
      <c r="BG2915">
        <v>0</v>
      </c>
      <c r="BH2915">
        <v>0</v>
      </c>
    </row>
    <row r="2916" spans="1:60" x14ac:dyDescent="0.3">
      <c r="A2916" s="69" t="s">
        <v>1136</v>
      </c>
      <c r="B2916" s="69" t="s">
        <v>1735</v>
      </c>
      <c r="C2916" s="70"/>
      <c r="D2916" s="71"/>
      <c r="E2916" s="72"/>
      <c r="F2916" s="73"/>
      <c r="G2916" s="70"/>
      <c r="H2916" s="74"/>
      <c r="I2916" s="75"/>
      <c r="J2916" s="75"/>
      <c r="K2916" s="36"/>
      <c r="L2916" s="82"/>
      <c r="M2916" s="82"/>
      <c r="N2916" s="77"/>
      <c r="O2916" s="84" t="s">
        <v>2169</v>
      </c>
      <c r="P2916" s="86">
        <v>43862.610532407409</v>
      </c>
      <c r="Q2916" s="84" t="s">
        <v>2393</v>
      </c>
      <c r="R2916" s="84"/>
      <c r="S2916" s="84"/>
      <c r="T2916" s="84"/>
      <c r="U2916" s="84"/>
      <c r="V2916" s="87" t="s">
        <v>3904</v>
      </c>
      <c r="W2916" s="86">
        <v>43862.610532407409</v>
      </c>
      <c r="X2916" s="90">
        <v>43862</v>
      </c>
      <c r="Y2916" s="92" t="s">
        <v>6217</v>
      </c>
      <c r="Z2916" s="87" t="s">
        <v>9987</v>
      </c>
      <c r="AA2916" s="84"/>
      <c r="AB2916" s="84"/>
      <c r="AC2916" s="92" t="s">
        <v>13866</v>
      </c>
      <c r="AD2916" s="84"/>
      <c r="AE2916" s="84" t="b">
        <v>0</v>
      </c>
      <c r="AF2916" s="84">
        <v>0</v>
      </c>
      <c r="AG2916" s="92" t="s">
        <v>16467</v>
      </c>
      <c r="AH2916" s="84" t="b">
        <v>0</v>
      </c>
      <c r="AI2916" s="84" t="s">
        <v>16522</v>
      </c>
      <c r="AJ2916" s="84"/>
      <c r="AK2916" s="92" t="s">
        <v>16467</v>
      </c>
      <c r="AL2916" s="84" t="b">
        <v>0</v>
      </c>
      <c r="AM2916" s="84">
        <v>42</v>
      </c>
      <c r="AN2916" s="92" t="s">
        <v>15177</v>
      </c>
      <c r="AO2916" s="84" t="s">
        <v>16535</v>
      </c>
      <c r="AP2916" s="84" t="b">
        <v>0</v>
      </c>
      <c r="AQ2916" s="92" t="s">
        <v>15177</v>
      </c>
      <c r="AR2916" s="84" t="s">
        <v>179</v>
      </c>
      <c r="AS2916" s="84">
        <v>0</v>
      </c>
      <c r="AT2916" s="84">
        <v>0</v>
      </c>
      <c r="AU2916" s="84"/>
      <c r="AV2916" s="84"/>
      <c r="AW2916" s="84"/>
      <c r="AX2916" s="84"/>
      <c r="AY2916" s="84"/>
      <c r="AZ2916" s="84"/>
      <c r="BA2916" s="84"/>
      <c r="BB2916" s="84"/>
      <c r="BC2916">
        <v>1</v>
      </c>
      <c r="BD2916">
        <v>0</v>
      </c>
      <c r="BE2916">
        <v>0</v>
      </c>
      <c r="BF2916">
        <v>0</v>
      </c>
      <c r="BG2916">
        <v>1</v>
      </c>
      <c r="BH2916">
        <v>0</v>
      </c>
    </row>
    <row r="2917" spans="1:60" x14ac:dyDescent="0.3">
      <c r="A2917" s="69" t="s">
        <v>1137</v>
      </c>
      <c r="B2917" s="69" t="s">
        <v>1205</v>
      </c>
      <c r="C2917" s="70"/>
      <c r="D2917" s="71"/>
      <c r="E2917" s="72"/>
      <c r="F2917" s="73"/>
      <c r="G2917" s="70"/>
      <c r="H2917" s="74"/>
      <c r="I2917" s="75"/>
      <c r="J2917" s="75"/>
      <c r="K2917" s="36"/>
      <c r="L2917" s="82"/>
      <c r="M2917" s="82"/>
      <c r="N2917" s="77"/>
      <c r="O2917" s="84" t="s">
        <v>2169</v>
      </c>
      <c r="P2917" s="86">
        <v>43862.610567129632</v>
      </c>
      <c r="Q2917" s="84" t="s">
        <v>2488</v>
      </c>
      <c r="R2917" s="84"/>
      <c r="S2917" s="84"/>
      <c r="T2917" s="84"/>
      <c r="U2917" s="84"/>
      <c r="V2917" s="87" t="s">
        <v>3905</v>
      </c>
      <c r="W2917" s="86">
        <v>43862.610567129632</v>
      </c>
      <c r="X2917" s="90">
        <v>43862</v>
      </c>
      <c r="Y2917" s="92" t="s">
        <v>6219</v>
      </c>
      <c r="Z2917" s="87" t="s">
        <v>9989</v>
      </c>
      <c r="AA2917" s="84"/>
      <c r="AB2917" s="84"/>
      <c r="AC2917" s="92" t="s">
        <v>13868</v>
      </c>
      <c r="AD2917" s="84"/>
      <c r="AE2917" s="84" t="b">
        <v>0</v>
      </c>
      <c r="AF2917" s="84">
        <v>0</v>
      </c>
      <c r="AG2917" s="92" t="s">
        <v>16467</v>
      </c>
      <c r="AH2917" s="84" t="b">
        <v>0</v>
      </c>
      <c r="AI2917" s="84" t="s">
        <v>16520</v>
      </c>
      <c r="AJ2917" s="84"/>
      <c r="AK2917" s="92" t="s">
        <v>16467</v>
      </c>
      <c r="AL2917" s="84" t="b">
        <v>0</v>
      </c>
      <c r="AM2917" s="84">
        <v>3</v>
      </c>
      <c r="AN2917" s="92" t="s">
        <v>13969</v>
      </c>
      <c r="AO2917" s="84" t="s">
        <v>16535</v>
      </c>
      <c r="AP2917" s="84" t="b">
        <v>0</v>
      </c>
      <c r="AQ2917" s="92" t="s">
        <v>13969</v>
      </c>
      <c r="AR2917" s="84" t="s">
        <v>179</v>
      </c>
      <c r="AS2917" s="84">
        <v>0</v>
      </c>
      <c r="AT2917" s="84">
        <v>0</v>
      </c>
      <c r="AU2917" s="84"/>
      <c r="AV2917" s="84"/>
      <c r="AW2917" s="84"/>
      <c r="AX2917" s="84"/>
      <c r="AY2917" s="84"/>
      <c r="AZ2917" s="84"/>
      <c r="BA2917" s="84"/>
      <c r="BB2917" s="84"/>
      <c r="BC2917">
        <v>1</v>
      </c>
      <c r="BD2917">
        <v>0</v>
      </c>
      <c r="BE2917">
        <v>0</v>
      </c>
      <c r="BF2917">
        <v>0</v>
      </c>
      <c r="BG2917">
        <v>1</v>
      </c>
      <c r="BH2917">
        <v>0</v>
      </c>
    </row>
    <row r="2918" spans="1:60" x14ac:dyDescent="0.3">
      <c r="A2918" s="69" t="s">
        <v>1138</v>
      </c>
      <c r="B2918" s="69" t="s">
        <v>2096</v>
      </c>
      <c r="C2918" s="70"/>
      <c r="D2918" s="71"/>
      <c r="E2918" s="72"/>
      <c r="F2918" s="73"/>
      <c r="G2918" s="70"/>
      <c r="H2918" s="74"/>
      <c r="I2918" s="75"/>
      <c r="J2918" s="75"/>
      <c r="K2918" s="36"/>
      <c r="L2918" s="82"/>
      <c r="M2918" s="82"/>
      <c r="N2918" s="77"/>
      <c r="O2918" s="84" t="s">
        <v>2169</v>
      </c>
      <c r="P2918" s="86">
        <v>43862.612222222226</v>
      </c>
      <c r="Q2918" s="84" t="s">
        <v>2284</v>
      </c>
      <c r="R2918" s="84"/>
      <c r="S2918" s="84"/>
      <c r="T2918" s="84" t="s">
        <v>2883</v>
      </c>
      <c r="U2918" s="84"/>
      <c r="V2918" s="87" t="s">
        <v>3906</v>
      </c>
      <c r="W2918" s="86">
        <v>43862.612222222226</v>
      </c>
      <c r="X2918" s="90">
        <v>43862</v>
      </c>
      <c r="Y2918" s="92" t="s">
        <v>6221</v>
      </c>
      <c r="Z2918" s="87" t="s">
        <v>9991</v>
      </c>
      <c r="AA2918" s="84"/>
      <c r="AB2918" s="84"/>
      <c r="AC2918" s="92" t="s">
        <v>13870</v>
      </c>
      <c r="AD2918" s="84"/>
      <c r="AE2918" s="84" t="b">
        <v>0</v>
      </c>
      <c r="AF2918" s="84">
        <v>0</v>
      </c>
      <c r="AG2918" s="92" t="s">
        <v>16467</v>
      </c>
      <c r="AH2918" s="84" t="b">
        <v>0</v>
      </c>
      <c r="AI2918" s="84" t="s">
        <v>16520</v>
      </c>
      <c r="AJ2918" s="84"/>
      <c r="AK2918" s="92" t="s">
        <v>16467</v>
      </c>
      <c r="AL2918" s="84" t="b">
        <v>0</v>
      </c>
      <c r="AM2918" s="84">
        <v>230</v>
      </c>
      <c r="AN2918" s="92" t="s">
        <v>16293</v>
      </c>
      <c r="AO2918" s="84" t="s">
        <v>16534</v>
      </c>
      <c r="AP2918" s="84" t="b">
        <v>0</v>
      </c>
      <c r="AQ2918" s="92" t="s">
        <v>16293</v>
      </c>
      <c r="AR2918" s="84" t="s">
        <v>179</v>
      </c>
      <c r="AS2918" s="84">
        <v>0</v>
      </c>
      <c r="AT2918" s="84">
        <v>0</v>
      </c>
      <c r="AU2918" s="84"/>
      <c r="AV2918" s="84"/>
      <c r="AW2918" s="84"/>
      <c r="AX2918" s="84"/>
      <c r="AY2918" s="84"/>
      <c r="AZ2918" s="84"/>
      <c r="BA2918" s="84"/>
      <c r="BB2918" s="84"/>
      <c r="BC2918">
        <v>1</v>
      </c>
      <c r="BD2918">
        <v>0</v>
      </c>
      <c r="BE2918">
        <v>0</v>
      </c>
      <c r="BF2918">
        <v>0</v>
      </c>
      <c r="BG2918">
        <v>1</v>
      </c>
      <c r="BH2918">
        <v>0</v>
      </c>
    </row>
    <row r="2919" spans="1:60" x14ac:dyDescent="0.3">
      <c r="A2919" s="69" t="s">
        <v>1139</v>
      </c>
      <c r="B2919" s="69" t="s">
        <v>1378</v>
      </c>
      <c r="C2919" s="70"/>
      <c r="D2919" s="71"/>
      <c r="E2919" s="72"/>
      <c r="F2919" s="73"/>
      <c r="G2919" s="70"/>
      <c r="H2919" s="74"/>
      <c r="I2919" s="75"/>
      <c r="J2919" s="75"/>
      <c r="K2919" s="36"/>
      <c r="L2919" s="82"/>
      <c r="M2919" s="82"/>
      <c r="N2919" s="77"/>
      <c r="O2919" s="84" t="s">
        <v>2169</v>
      </c>
      <c r="P2919" s="86">
        <v>43862.614328703705</v>
      </c>
      <c r="Q2919" s="84" t="s">
        <v>2492</v>
      </c>
      <c r="R2919" s="84"/>
      <c r="S2919" s="84"/>
      <c r="T2919" s="84" t="s">
        <v>2883</v>
      </c>
      <c r="U2919" s="84"/>
      <c r="V2919" s="87" t="s">
        <v>3907</v>
      </c>
      <c r="W2919" s="86">
        <v>43862.614328703705</v>
      </c>
      <c r="X2919" s="90">
        <v>43862</v>
      </c>
      <c r="Y2919" s="92" t="s">
        <v>6222</v>
      </c>
      <c r="Z2919" s="87" t="s">
        <v>9992</v>
      </c>
      <c r="AA2919" s="84"/>
      <c r="AB2919" s="84"/>
      <c r="AC2919" s="92" t="s">
        <v>13871</v>
      </c>
      <c r="AD2919" s="84"/>
      <c r="AE2919" s="84" t="b">
        <v>0</v>
      </c>
      <c r="AF2919" s="84">
        <v>0</v>
      </c>
      <c r="AG2919" s="92" t="s">
        <v>16467</v>
      </c>
      <c r="AH2919" s="84" t="b">
        <v>0</v>
      </c>
      <c r="AI2919" s="84" t="s">
        <v>16520</v>
      </c>
      <c r="AJ2919" s="84"/>
      <c r="AK2919" s="92" t="s">
        <v>16467</v>
      </c>
      <c r="AL2919" s="84" t="b">
        <v>0</v>
      </c>
      <c r="AM2919" s="84">
        <v>2</v>
      </c>
      <c r="AN2919" s="92" t="s">
        <v>14241</v>
      </c>
      <c r="AO2919" s="84" t="s">
        <v>16534</v>
      </c>
      <c r="AP2919" s="84" t="b">
        <v>0</v>
      </c>
      <c r="AQ2919" s="92" t="s">
        <v>14241</v>
      </c>
      <c r="AR2919" s="84" t="s">
        <v>179</v>
      </c>
      <c r="AS2919" s="84">
        <v>0</v>
      </c>
      <c r="AT2919" s="84">
        <v>0</v>
      </c>
      <c r="AU2919" s="84"/>
      <c r="AV2919" s="84"/>
      <c r="AW2919" s="84"/>
      <c r="AX2919" s="84"/>
      <c r="AY2919" s="84"/>
      <c r="AZ2919" s="84"/>
      <c r="BA2919" s="84"/>
      <c r="BB2919" s="84"/>
      <c r="BC2919">
        <v>1</v>
      </c>
      <c r="BD2919">
        <v>0</v>
      </c>
      <c r="BE2919">
        <v>0</v>
      </c>
      <c r="BF2919">
        <v>0</v>
      </c>
      <c r="BG2919">
        <v>1</v>
      </c>
      <c r="BH2919">
        <v>0</v>
      </c>
    </row>
    <row r="2920" spans="1:60" x14ac:dyDescent="0.3">
      <c r="A2920" s="69" t="s">
        <v>1140</v>
      </c>
      <c r="B2920" s="69" t="s">
        <v>2047</v>
      </c>
      <c r="C2920" s="70"/>
      <c r="D2920" s="71"/>
      <c r="E2920" s="72"/>
      <c r="F2920" s="73"/>
      <c r="G2920" s="70"/>
      <c r="H2920" s="74"/>
      <c r="I2920" s="75"/>
      <c r="J2920" s="75"/>
      <c r="K2920" s="36"/>
      <c r="L2920" s="82"/>
      <c r="M2920" s="82"/>
      <c r="N2920" s="77"/>
      <c r="O2920" s="84" t="s">
        <v>2169</v>
      </c>
      <c r="P2920" s="86">
        <v>43862.61440972222</v>
      </c>
      <c r="Q2920" s="84" t="s">
        <v>2380</v>
      </c>
      <c r="R2920" s="84"/>
      <c r="S2920" s="84"/>
      <c r="T2920" s="84"/>
      <c r="U2920" s="84"/>
      <c r="V2920" s="87" t="s">
        <v>3908</v>
      </c>
      <c r="W2920" s="86">
        <v>43862.61440972222</v>
      </c>
      <c r="X2920" s="90">
        <v>43862</v>
      </c>
      <c r="Y2920" s="92" t="s">
        <v>6223</v>
      </c>
      <c r="Z2920" s="87" t="s">
        <v>9993</v>
      </c>
      <c r="AA2920" s="84"/>
      <c r="AB2920" s="84"/>
      <c r="AC2920" s="92" t="s">
        <v>13872</v>
      </c>
      <c r="AD2920" s="84"/>
      <c r="AE2920" s="84" t="b">
        <v>0</v>
      </c>
      <c r="AF2920" s="84">
        <v>0</v>
      </c>
      <c r="AG2920" s="92" t="s">
        <v>16467</v>
      </c>
      <c r="AH2920" s="84" t="b">
        <v>0</v>
      </c>
      <c r="AI2920" s="84" t="s">
        <v>16520</v>
      </c>
      <c r="AJ2920" s="84"/>
      <c r="AK2920" s="92" t="s">
        <v>16467</v>
      </c>
      <c r="AL2920" s="84" t="b">
        <v>0</v>
      </c>
      <c r="AM2920" s="84">
        <v>34</v>
      </c>
      <c r="AN2920" s="92" t="s">
        <v>16125</v>
      </c>
      <c r="AO2920" s="84" t="s">
        <v>16534</v>
      </c>
      <c r="AP2920" s="84" t="b">
        <v>0</v>
      </c>
      <c r="AQ2920" s="92" t="s">
        <v>16125</v>
      </c>
      <c r="AR2920" s="84" t="s">
        <v>179</v>
      </c>
      <c r="AS2920" s="84">
        <v>0</v>
      </c>
      <c r="AT2920" s="84">
        <v>0</v>
      </c>
      <c r="AU2920" s="84"/>
      <c r="AV2920" s="84"/>
      <c r="AW2920" s="84"/>
      <c r="AX2920" s="84"/>
      <c r="AY2920" s="84"/>
      <c r="AZ2920" s="84"/>
      <c r="BA2920" s="84"/>
      <c r="BB2920" s="84"/>
      <c r="BC2920">
        <v>1</v>
      </c>
      <c r="BD2920">
        <v>0</v>
      </c>
      <c r="BE2920">
        <v>0</v>
      </c>
      <c r="BF2920">
        <v>0</v>
      </c>
      <c r="BG2920">
        <v>1</v>
      </c>
      <c r="BH2920">
        <v>0</v>
      </c>
    </row>
    <row r="2921" spans="1:60" x14ac:dyDescent="0.3">
      <c r="A2921" s="69" t="s">
        <v>1467</v>
      </c>
      <c r="B2921" s="69" t="s">
        <v>2078</v>
      </c>
      <c r="C2921" s="70"/>
      <c r="D2921" s="71"/>
      <c r="E2921" s="72"/>
      <c r="F2921" s="73"/>
      <c r="G2921" s="70"/>
      <c r="H2921" s="74"/>
      <c r="I2921" s="75"/>
      <c r="J2921" s="75"/>
      <c r="K2921" s="36"/>
      <c r="L2921" s="82"/>
      <c r="M2921" s="82"/>
      <c r="N2921" s="77"/>
      <c r="O2921" s="84" t="s">
        <v>2169</v>
      </c>
      <c r="P2921" s="86">
        <v>43862.616018518522</v>
      </c>
      <c r="Q2921" s="84" t="s">
        <v>2298</v>
      </c>
      <c r="R2921" s="84"/>
      <c r="S2921" s="84"/>
      <c r="T2921" s="84" t="s">
        <v>2890</v>
      </c>
      <c r="U2921" s="84"/>
      <c r="V2921" s="87" t="s">
        <v>4209</v>
      </c>
      <c r="W2921" s="86">
        <v>43862.616018518522</v>
      </c>
      <c r="X2921" s="90">
        <v>43862</v>
      </c>
      <c r="Y2921" s="92" t="s">
        <v>6796</v>
      </c>
      <c r="Z2921" s="87" t="s">
        <v>10576</v>
      </c>
      <c r="AA2921" s="84"/>
      <c r="AB2921" s="84"/>
      <c r="AC2921" s="92" t="s">
        <v>14459</v>
      </c>
      <c r="AD2921" s="84"/>
      <c r="AE2921" s="84" t="b">
        <v>0</v>
      </c>
      <c r="AF2921" s="84">
        <v>0</v>
      </c>
      <c r="AG2921" s="92" t="s">
        <v>16467</v>
      </c>
      <c r="AH2921" s="84" t="b">
        <v>0</v>
      </c>
      <c r="AI2921" s="84" t="s">
        <v>16520</v>
      </c>
      <c r="AJ2921" s="84"/>
      <c r="AK2921" s="92" t="s">
        <v>16467</v>
      </c>
      <c r="AL2921" s="84" t="b">
        <v>0</v>
      </c>
      <c r="AM2921" s="84">
        <v>66</v>
      </c>
      <c r="AN2921" s="92" t="s">
        <v>16225</v>
      </c>
      <c r="AO2921" s="84" t="s">
        <v>16534</v>
      </c>
      <c r="AP2921" s="84" t="b">
        <v>0</v>
      </c>
      <c r="AQ2921" s="92" t="s">
        <v>16225</v>
      </c>
      <c r="AR2921" s="84" t="s">
        <v>179</v>
      </c>
      <c r="AS2921" s="84">
        <v>0</v>
      </c>
      <c r="AT2921" s="84">
        <v>0</v>
      </c>
      <c r="AU2921" s="84"/>
      <c r="AV2921" s="84"/>
      <c r="AW2921" s="84"/>
      <c r="AX2921" s="84"/>
      <c r="AY2921" s="84"/>
      <c r="AZ2921" s="84"/>
      <c r="BA2921" s="84"/>
      <c r="BB2921" s="84"/>
      <c r="BC2921">
        <v>1</v>
      </c>
      <c r="BD2921">
        <v>0</v>
      </c>
      <c r="BE2921">
        <v>0</v>
      </c>
      <c r="BF2921">
        <v>0</v>
      </c>
      <c r="BG2921">
        <v>1</v>
      </c>
      <c r="BH2921">
        <v>0</v>
      </c>
    </row>
    <row r="2922" spans="1:60" x14ac:dyDescent="0.3">
      <c r="A2922" s="69" t="s">
        <v>1141</v>
      </c>
      <c r="B2922" s="69" t="s">
        <v>2159</v>
      </c>
      <c r="C2922" s="70"/>
      <c r="D2922" s="71"/>
      <c r="E2922" s="72"/>
      <c r="F2922" s="73"/>
      <c r="G2922" s="70"/>
      <c r="H2922" s="74"/>
      <c r="I2922" s="75"/>
      <c r="J2922" s="75"/>
      <c r="K2922" s="36"/>
      <c r="L2922" s="82"/>
      <c r="M2922" s="82"/>
      <c r="N2922" s="77"/>
      <c r="O2922" s="84" t="s">
        <v>2170</v>
      </c>
      <c r="P2922" s="86">
        <v>43862.616099537037</v>
      </c>
      <c r="Q2922" s="84" t="s">
        <v>2511</v>
      </c>
      <c r="R2922" s="84"/>
      <c r="S2922" s="84"/>
      <c r="T2922" s="84" t="s">
        <v>2873</v>
      </c>
      <c r="U2922" s="87" t="s">
        <v>2988</v>
      </c>
      <c r="V2922" s="87" t="s">
        <v>2988</v>
      </c>
      <c r="W2922" s="86">
        <v>43862.616099537037</v>
      </c>
      <c r="X2922" s="90">
        <v>43862</v>
      </c>
      <c r="Y2922" s="92" t="s">
        <v>6224</v>
      </c>
      <c r="Z2922" s="87" t="s">
        <v>9994</v>
      </c>
      <c r="AA2922" s="84"/>
      <c r="AB2922" s="84"/>
      <c r="AC2922" s="92" t="s">
        <v>13873</v>
      </c>
      <c r="AD2922" s="84"/>
      <c r="AE2922" s="84" t="b">
        <v>0</v>
      </c>
      <c r="AF2922" s="84">
        <v>0</v>
      </c>
      <c r="AG2922" s="92" t="s">
        <v>16467</v>
      </c>
      <c r="AH2922" s="84" t="b">
        <v>0</v>
      </c>
      <c r="AI2922" s="84" t="s">
        <v>16522</v>
      </c>
      <c r="AJ2922" s="84"/>
      <c r="AK2922" s="92" t="s">
        <v>16467</v>
      </c>
      <c r="AL2922" s="84" t="b">
        <v>0</v>
      </c>
      <c r="AM2922" s="84">
        <v>0</v>
      </c>
      <c r="AN2922" s="92" t="s">
        <v>16467</v>
      </c>
      <c r="AO2922" s="84" t="s">
        <v>16535</v>
      </c>
      <c r="AP2922" s="84" t="b">
        <v>0</v>
      </c>
      <c r="AQ2922" s="92" t="s">
        <v>13873</v>
      </c>
      <c r="AR2922" s="84" t="s">
        <v>179</v>
      </c>
      <c r="AS2922" s="84">
        <v>0</v>
      </c>
      <c r="AT2922" s="84">
        <v>0</v>
      </c>
      <c r="AU2922" s="84"/>
      <c r="AV2922" s="84"/>
      <c r="AW2922" s="84"/>
      <c r="AX2922" s="84"/>
      <c r="AY2922" s="84"/>
      <c r="AZ2922" s="84"/>
      <c r="BA2922" s="84"/>
      <c r="BB2922" s="84"/>
      <c r="BC2922">
        <v>1</v>
      </c>
      <c r="BD2922">
        <v>1</v>
      </c>
      <c r="BE2922">
        <v>0</v>
      </c>
      <c r="BF2922">
        <v>0</v>
      </c>
      <c r="BG2922">
        <v>0</v>
      </c>
      <c r="BH2922">
        <v>0</v>
      </c>
    </row>
    <row r="2923" spans="1:60" x14ac:dyDescent="0.3">
      <c r="A2923" s="69" t="s">
        <v>1141</v>
      </c>
      <c r="B2923" s="69" t="s">
        <v>2160</v>
      </c>
      <c r="C2923" s="70"/>
      <c r="D2923" s="71"/>
      <c r="E2923" s="72"/>
      <c r="F2923" s="73"/>
      <c r="G2923" s="70"/>
      <c r="H2923" s="74"/>
      <c r="I2923" s="75"/>
      <c r="J2923" s="75"/>
      <c r="K2923" s="36"/>
      <c r="L2923" s="82"/>
      <c r="M2923" s="82"/>
      <c r="N2923" s="77"/>
      <c r="O2923" s="84" t="s">
        <v>2170</v>
      </c>
      <c r="P2923" s="86">
        <v>43862.616099537037</v>
      </c>
      <c r="Q2923" s="84" t="s">
        <v>2511</v>
      </c>
      <c r="R2923" s="84"/>
      <c r="S2923" s="84"/>
      <c r="T2923" s="84" t="s">
        <v>2873</v>
      </c>
      <c r="U2923" s="87" t="s">
        <v>2988</v>
      </c>
      <c r="V2923" s="87" t="s">
        <v>2988</v>
      </c>
      <c r="W2923" s="86">
        <v>43862.616099537037</v>
      </c>
      <c r="X2923" s="90">
        <v>43862</v>
      </c>
      <c r="Y2923" s="92" t="s">
        <v>6224</v>
      </c>
      <c r="Z2923" s="87" t="s">
        <v>9994</v>
      </c>
      <c r="AA2923" s="84"/>
      <c r="AB2923" s="84"/>
      <c r="AC2923" s="92" t="s">
        <v>13873</v>
      </c>
      <c r="AD2923" s="84"/>
      <c r="AE2923" s="84" t="b">
        <v>0</v>
      </c>
      <c r="AF2923" s="84">
        <v>0</v>
      </c>
      <c r="AG2923" s="92" t="s">
        <v>16467</v>
      </c>
      <c r="AH2923" s="84" t="b">
        <v>0</v>
      </c>
      <c r="AI2923" s="84" t="s">
        <v>16522</v>
      </c>
      <c r="AJ2923" s="84"/>
      <c r="AK2923" s="92" t="s">
        <v>16467</v>
      </c>
      <c r="AL2923" s="84" t="b">
        <v>0</v>
      </c>
      <c r="AM2923" s="84">
        <v>0</v>
      </c>
      <c r="AN2923" s="92" t="s">
        <v>16467</v>
      </c>
      <c r="AO2923" s="84" t="s">
        <v>16535</v>
      </c>
      <c r="AP2923" s="84" t="b">
        <v>0</v>
      </c>
      <c r="AQ2923" s="92" t="s">
        <v>13873</v>
      </c>
      <c r="AR2923" s="84" t="s">
        <v>179</v>
      </c>
      <c r="AS2923" s="84">
        <v>0</v>
      </c>
      <c r="AT2923" s="84">
        <v>0</v>
      </c>
      <c r="AU2923" s="84"/>
      <c r="AV2923" s="84"/>
      <c r="AW2923" s="84"/>
      <c r="AX2923" s="84"/>
      <c r="AY2923" s="84"/>
      <c r="AZ2923" s="84"/>
      <c r="BA2923" s="84"/>
      <c r="BB2923" s="84"/>
      <c r="BC2923">
        <v>1</v>
      </c>
      <c r="BD2923">
        <v>1</v>
      </c>
      <c r="BE2923">
        <v>0</v>
      </c>
      <c r="BF2923">
        <v>0</v>
      </c>
      <c r="BG2923">
        <v>0</v>
      </c>
      <c r="BH2923">
        <v>0</v>
      </c>
    </row>
    <row r="2924" spans="1:60" x14ac:dyDescent="0.3">
      <c r="A2924" s="69" t="s">
        <v>1141</v>
      </c>
      <c r="B2924" s="69" t="s">
        <v>2139</v>
      </c>
      <c r="C2924" s="70"/>
      <c r="D2924" s="71"/>
      <c r="E2924" s="72"/>
      <c r="F2924" s="73"/>
      <c r="G2924" s="70"/>
      <c r="H2924" s="74"/>
      <c r="I2924" s="75"/>
      <c r="J2924" s="75"/>
      <c r="K2924" s="36"/>
      <c r="L2924" s="82"/>
      <c r="M2924" s="82"/>
      <c r="N2924" s="77"/>
      <c r="O2924" s="84" t="s">
        <v>2170</v>
      </c>
      <c r="P2924" s="86">
        <v>43862.616099537037</v>
      </c>
      <c r="Q2924" s="84" t="s">
        <v>2511</v>
      </c>
      <c r="R2924" s="84"/>
      <c r="S2924" s="84"/>
      <c r="T2924" s="84" t="s">
        <v>2873</v>
      </c>
      <c r="U2924" s="87" t="s">
        <v>2988</v>
      </c>
      <c r="V2924" s="87" t="s">
        <v>2988</v>
      </c>
      <c r="W2924" s="86">
        <v>43862.616099537037</v>
      </c>
      <c r="X2924" s="90">
        <v>43862</v>
      </c>
      <c r="Y2924" s="92" t="s">
        <v>6224</v>
      </c>
      <c r="Z2924" s="87" t="s">
        <v>9994</v>
      </c>
      <c r="AA2924" s="84"/>
      <c r="AB2924" s="84"/>
      <c r="AC2924" s="92" t="s">
        <v>13873</v>
      </c>
      <c r="AD2924" s="84"/>
      <c r="AE2924" s="84" t="b">
        <v>0</v>
      </c>
      <c r="AF2924" s="84">
        <v>0</v>
      </c>
      <c r="AG2924" s="92" t="s">
        <v>16467</v>
      </c>
      <c r="AH2924" s="84" t="b">
        <v>0</v>
      </c>
      <c r="AI2924" s="84" t="s">
        <v>16522</v>
      </c>
      <c r="AJ2924" s="84"/>
      <c r="AK2924" s="92" t="s">
        <v>16467</v>
      </c>
      <c r="AL2924" s="84" t="b">
        <v>0</v>
      </c>
      <c r="AM2924" s="84">
        <v>0</v>
      </c>
      <c r="AN2924" s="92" t="s">
        <v>16467</v>
      </c>
      <c r="AO2924" s="84" t="s">
        <v>16535</v>
      </c>
      <c r="AP2924" s="84" t="b">
        <v>0</v>
      </c>
      <c r="AQ2924" s="92" t="s">
        <v>13873</v>
      </c>
      <c r="AR2924" s="84" t="s">
        <v>179</v>
      </c>
      <c r="AS2924" s="84">
        <v>0</v>
      </c>
      <c r="AT2924" s="84">
        <v>0</v>
      </c>
      <c r="AU2924" s="84"/>
      <c r="AV2924" s="84"/>
      <c r="AW2924" s="84"/>
      <c r="AX2924" s="84"/>
      <c r="AY2924" s="84"/>
      <c r="AZ2924" s="84"/>
      <c r="BA2924" s="84"/>
      <c r="BB2924" s="84"/>
      <c r="BC2924">
        <v>1</v>
      </c>
      <c r="BD2924">
        <v>1</v>
      </c>
      <c r="BE2924">
        <v>0</v>
      </c>
      <c r="BF2924">
        <v>0</v>
      </c>
      <c r="BG2924">
        <v>0</v>
      </c>
      <c r="BH2924">
        <v>0</v>
      </c>
    </row>
    <row r="2925" spans="1:60" x14ac:dyDescent="0.3">
      <c r="A2925" s="69" t="s">
        <v>1141</v>
      </c>
      <c r="B2925" s="69" t="s">
        <v>2129</v>
      </c>
      <c r="C2925" s="70"/>
      <c r="D2925" s="71"/>
      <c r="E2925" s="72"/>
      <c r="F2925" s="73"/>
      <c r="G2925" s="70"/>
      <c r="H2925" s="74"/>
      <c r="I2925" s="75"/>
      <c r="J2925" s="75"/>
      <c r="K2925" s="36"/>
      <c r="L2925" s="82"/>
      <c r="M2925" s="82"/>
      <c r="N2925" s="77"/>
      <c r="O2925" s="84" t="s">
        <v>2170</v>
      </c>
      <c r="P2925" s="86">
        <v>43862.616099537037</v>
      </c>
      <c r="Q2925" s="84" t="s">
        <v>2511</v>
      </c>
      <c r="R2925" s="84"/>
      <c r="S2925" s="84"/>
      <c r="T2925" s="84" t="s">
        <v>2873</v>
      </c>
      <c r="U2925" s="87" t="s">
        <v>2988</v>
      </c>
      <c r="V2925" s="87" t="s">
        <v>2988</v>
      </c>
      <c r="W2925" s="86">
        <v>43862.616099537037</v>
      </c>
      <c r="X2925" s="90">
        <v>43862</v>
      </c>
      <c r="Y2925" s="92" t="s">
        <v>6224</v>
      </c>
      <c r="Z2925" s="87" t="s">
        <v>9994</v>
      </c>
      <c r="AA2925" s="84"/>
      <c r="AB2925" s="84"/>
      <c r="AC2925" s="92" t="s">
        <v>13873</v>
      </c>
      <c r="AD2925" s="84"/>
      <c r="AE2925" s="84" t="b">
        <v>0</v>
      </c>
      <c r="AF2925" s="84">
        <v>0</v>
      </c>
      <c r="AG2925" s="92" t="s">
        <v>16467</v>
      </c>
      <c r="AH2925" s="84" t="b">
        <v>0</v>
      </c>
      <c r="AI2925" s="84" t="s">
        <v>16522</v>
      </c>
      <c r="AJ2925" s="84"/>
      <c r="AK2925" s="92" t="s">
        <v>16467</v>
      </c>
      <c r="AL2925" s="84" t="b">
        <v>0</v>
      </c>
      <c r="AM2925" s="84">
        <v>0</v>
      </c>
      <c r="AN2925" s="92" t="s">
        <v>16467</v>
      </c>
      <c r="AO2925" s="84" t="s">
        <v>16535</v>
      </c>
      <c r="AP2925" s="84" t="b">
        <v>0</v>
      </c>
      <c r="AQ2925" s="92" t="s">
        <v>13873</v>
      </c>
      <c r="AR2925" s="84" t="s">
        <v>179</v>
      </c>
      <c r="AS2925" s="84">
        <v>0</v>
      </c>
      <c r="AT2925" s="84">
        <v>0</v>
      </c>
      <c r="AU2925" s="84"/>
      <c r="AV2925" s="84"/>
      <c r="AW2925" s="84"/>
      <c r="AX2925" s="84"/>
      <c r="AY2925" s="84"/>
      <c r="AZ2925" s="84"/>
      <c r="BA2925" s="84"/>
      <c r="BB2925" s="84"/>
      <c r="BC2925">
        <v>1</v>
      </c>
      <c r="BD2925">
        <v>1</v>
      </c>
      <c r="BE2925">
        <v>0</v>
      </c>
      <c r="BF2925">
        <v>0</v>
      </c>
      <c r="BG2925">
        <v>0</v>
      </c>
      <c r="BH2925">
        <v>0</v>
      </c>
    </row>
    <row r="2926" spans="1:60" x14ac:dyDescent="0.3">
      <c r="A2926" s="69" t="s">
        <v>1141</v>
      </c>
      <c r="B2926" s="69" t="s">
        <v>2128</v>
      </c>
      <c r="C2926" s="70"/>
      <c r="D2926" s="71"/>
      <c r="E2926" s="72"/>
      <c r="F2926" s="73"/>
      <c r="G2926" s="70"/>
      <c r="H2926" s="74"/>
      <c r="I2926" s="75"/>
      <c r="J2926" s="75"/>
      <c r="K2926" s="36"/>
      <c r="L2926" s="82"/>
      <c r="M2926" s="82"/>
      <c r="N2926" s="77"/>
      <c r="O2926" s="84" t="s">
        <v>2170</v>
      </c>
      <c r="P2926" s="86">
        <v>43862.616099537037</v>
      </c>
      <c r="Q2926" s="84" t="s">
        <v>2511</v>
      </c>
      <c r="R2926" s="84"/>
      <c r="S2926" s="84"/>
      <c r="T2926" s="84" t="s">
        <v>2873</v>
      </c>
      <c r="U2926" s="87" t="s">
        <v>2988</v>
      </c>
      <c r="V2926" s="87" t="s">
        <v>2988</v>
      </c>
      <c r="W2926" s="86">
        <v>43862.616099537037</v>
      </c>
      <c r="X2926" s="90">
        <v>43862</v>
      </c>
      <c r="Y2926" s="92" t="s">
        <v>6224</v>
      </c>
      <c r="Z2926" s="87" t="s">
        <v>9994</v>
      </c>
      <c r="AA2926" s="84"/>
      <c r="AB2926" s="84"/>
      <c r="AC2926" s="92" t="s">
        <v>13873</v>
      </c>
      <c r="AD2926" s="84"/>
      <c r="AE2926" s="84" t="b">
        <v>0</v>
      </c>
      <c r="AF2926" s="84">
        <v>0</v>
      </c>
      <c r="AG2926" s="92" t="s">
        <v>16467</v>
      </c>
      <c r="AH2926" s="84" t="b">
        <v>0</v>
      </c>
      <c r="AI2926" s="84" t="s">
        <v>16522</v>
      </c>
      <c r="AJ2926" s="84"/>
      <c r="AK2926" s="92" t="s">
        <v>16467</v>
      </c>
      <c r="AL2926" s="84" t="b">
        <v>0</v>
      </c>
      <c r="AM2926" s="84">
        <v>0</v>
      </c>
      <c r="AN2926" s="92" t="s">
        <v>16467</v>
      </c>
      <c r="AO2926" s="84" t="s">
        <v>16535</v>
      </c>
      <c r="AP2926" s="84" t="b">
        <v>0</v>
      </c>
      <c r="AQ2926" s="92" t="s">
        <v>13873</v>
      </c>
      <c r="AR2926" s="84" t="s">
        <v>179</v>
      </c>
      <c r="AS2926" s="84">
        <v>0</v>
      </c>
      <c r="AT2926" s="84">
        <v>0</v>
      </c>
      <c r="AU2926" s="84"/>
      <c r="AV2926" s="84"/>
      <c r="AW2926" s="84"/>
      <c r="AX2926" s="84"/>
      <c r="AY2926" s="84"/>
      <c r="AZ2926" s="84"/>
      <c r="BA2926" s="84"/>
      <c r="BB2926" s="84"/>
      <c r="BC2926">
        <v>1</v>
      </c>
      <c r="BD2926">
        <v>1</v>
      </c>
      <c r="BE2926">
        <v>0</v>
      </c>
      <c r="BF2926">
        <v>0</v>
      </c>
      <c r="BG2926">
        <v>0</v>
      </c>
      <c r="BH2926">
        <v>0</v>
      </c>
    </row>
    <row r="2927" spans="1:60" x14ac:dyDescent="0.3">
      <c r="A2927" s="69" t="s">
        <v>1142</v>
      </c>
      <c r="B2927" s="69" t="s">
        <v>1445</v>
      </c>
      <c r="C2927" s="70"/>
      <c r="D2927" s="71"/>
      <c r="E2927" s="72"/>
      <c r="F2927" s="73"/>
      <c r="G2927" s="70"/>
      <c r="H2927" s="74"/>
      <c r="I2927" s="75"/>
      <c r="J2927" s="75"/>
      <c r="K2927" s="36"/>
      <c r="L2927" s="82"/>
      <c r="M2927" s="82"/>
      <c r="N2927" s="77"/>
      <c r="O2927" s="84" t="s">
        <v>2169</v>
      </c>
      <c r="P2927" s="86">
        <v>43862.61614583333</v>
      </c>
      <c r="Q2927" s="84" t="s">
        <v>2267</v>
      </c>
      <c r="R2927" s="84"/>
      <c r="S2927" s="84"/>
      <c r="T2927" s="84"/>
      <c r="U2927" s="84"/>
      <c r="V2927" s="87" t="s">
        <v>3909</v>
      </c>
      <c r="W2927" s="86">
        <v>43862.61614583333</v>
      </c>
      <c r="X2927" s="90">
        <v>43862</v>
      </c>
      <c r="Y2927" s="92" t="s">
        <v>6225</v>
      </c>
      <c r="Z2927" s="87" t="s">
        <v>9995</v>
      </c>
      <c r="AA2927" s="84"/>
      <c r="AB2927" s="84"/>
      <c r="AC2927" s="92" t="s">
        <v>13874</v>
      </c>
      <c r="AD2927" s="84"/>
      <c r="AE2927" s="84" t="b">
        <v>0</v>
      </c>
      <c r="AF2927" s="84">
        <v>0</v>
      </c>
      <c r="AG2927" s="92" t="s">
        <v>16467</v>
      </c>
      <c r="AH2927" s="84" t="b">
        <v>0</v>
      </c>
      <c r="AI2927" s="84" t="s">
        <v>16520</v>
      </c>
      <c r="AJ2927" s="84"/>
      <c r="AK2927" s="92" t="s">
        <v>16467</v>
      </c>
      <c r="AL2927" s="84" t="b">
        <v>0</v>
      </c>
      <c r="AM2927" s="84">
        <v>24</v>
      </c>
      <c r="AN2927" s="92" t="s">
        <v>14417</v>
      </c>
      <c r="AO2927" s="84" t="s">
        <v>16534</v>
      </c>
      <c r="AP2927" s="84" t="b">
        <v>0</v>
      </c>
      <c r="AQ2927" s="92" t="s">
        <v>14417</v>
      </c>
      <c r="AR2927" s="84" t="s">
        <v>179</v>
      </c>
      <c r="AS2927" s="84">
        <v>0</v>
      </c>
      <c r="AT2927" s="84">
        <v>0</v>
      </c>
      <c r="AU2927" s="84"/>
      <c r="AV2927" s="84"/>
      <c r="AW2927" s="84"/>
      <c r="AX2927" s="84"/>
      <c r="AY2927" s="84"/>
      <c r="AZ2927" s="84"/>
      <c r="BA2927" s="84"/>
      <c r="BB2927" s="84"/>
      <c r="BC2927">
        <v>1</v>
      </c>
      <c r="BD2927">
        <v>0</v>
      </c>
      <c r="BE2927">
        <v>0</v>
      </c>
      <c r="BF2927">
        <v>0</v>
      </c>
      <c r="BG2927">
        <v>1</v>
      </c>
      <c r="BH2927">
        <v>0</v>
      </c>
    </row>
    <row r="2928" spans="1:60" x14ac:dyDescent="0.3">
      <c r="A2928" s="69" t="s">
        <v>1938</v>
      </c>
      <c r="B2928" s="69" t="s">
        <v>1938</v>
      </c>
      <c r="C2928" s="70"/>
      <c r="D2928" s="71"/>
      <c r="E2928" s="72"/>
      <c r="F2928" s="73"/>
      <c r="G2928" s="70"/>
      <c r="H2928" s="74"/>
      <c r="I2928" s="75"/>
      <c r="J2928" s="75"/>
      <c r="K2928" s="36"/>
      <c r="L2928" s="82"/>
      <c r="M2928" s="82"/>
      <c r="N2928" s="77"/>
      <c r="O2928" s="84" t="s">
        <v>179</v>
      </c>
      <c r="P2928" s="86">
        <v>43862.616365740738</v>
      </c>
      <c r="Q2928" s="84" t="s">
        <v>2801</v>
      </c>
      <c r="R2928" s="84"/>
      <c r="S2928" s="84"/>
      <c r="T2928" s="84" t="s">
        <v>2883</v>
      </c>
      <c r="U2928" s="84"/>
      <c r="V2928" s="87" t="s">
        <v>4634</v>
      </c>
      <c r="W2928" s="86">
        <v>43862.616365740738</v>
      </c>
      <c r="X2928" s="90">
        <v>43862</v>
      </c>
      <c r="Y2928" s="92" t="s">
        <v>7985</v>
      </c>
      <c r="Z2928" s="87" t="s">
        <v>11821</v>
      </c>
      <c r="AA2928" s="84"/>
      <c r="AB2928" s="84"/>
      <c r="AC2928" s="92" t="s">
        <v>15726</v>
      </c>
      <c r="AD2928" s="84"/>
      <c r="AE2928" s="84" t="b">
        <v>0</v>
      </c>
      <c r="AF2928" s="84">
        <v>1</v>
      </c>
      <c r="AG2928" s="92" t="s">
        <v>16467</v>
      </c>
      <c r="AH2928" s="84" t="b">
        <v>0</v>
      </c>
      <c r="AI2928" s="84" t="s">
        <v>16521</v>
      </c>
      <c r="AJ2928" s="84"/>
      <c r="AK2928" s="92" t="s">
        <v>16467</v>
      </c>
      <c r="AL2928" s="84" t="b">
        <v>0</v>
      </c>
      <c r="AM2928" s="84">
        <v>1</v>
      </c>
      <c r="AN2928" s="92" t="s">
        <v>16467</v>
      </c>
      <c r="AO2928" s="84" t="s">
        <v>16534</v>
      </c>
      <c r="AP2928" s="84" t="b">
        <v>0</v>
      </c>
      <c r="AQ2928" s="92" t="s">
        <v>15726</v>
      </c>
      <c r="AR2928" s="84" t="s">
        <v>179</v>
      </c>
      <c r="AS2928" s="84">
        <v>0</v>
      </c>
      <c r="AT2928" s="84">
        <v>0</v>
      </c>
      <c r="AU2928" s="84"/>
      <c r="AV2928" s="84"/>
      <c r="AW2928" s="84"/>
      <c r="AX2928" s="84"/>
      <c r="AY2928" s="84"/>
      <c r="AZ2928" s="84"/>
      <c r="BA2928" s="84"/>
      <c r="BB2928" s="84"/>
      <c r="BC2928">
        <v>1</v>
      </c>
      <c r="BD2928">
        <v>0</v>
      </c>
      <c r="BE2928">
        <v>0</v>
      </c>
      <c r="BF2928">
        <v>1</v>
      </c>
      <c r="BG2928">
        <v>0</v>
      </c>
      <c r="BH2928">
        <v>0</v>
      </c>
    </row>
    <row r="2929" spans="1:60" x14ac:dyDescent="0.3">
      <c r="A2929" s="69" t="s">
        <v>1143</v>
      </c>
      <c r="B2929" s="69" t="s">
        <v>1735</v>
      </c>
      <c r="C2929" s="70"/>
      <c r="D2929" s="71"/>
      <c r="E2929" s="72"/>
      <c r="F2929" s="73"/>
      <c r="G2929" s="70"/>
      <c r="H2929" s="74"/>
      <c r="I2929" s="75"/>
      <c r="J2929" s="75"/>
      <c r="K2929" s="36"/>
      <c r="L2929" s="82"/>
      <c r="M2929" s="82"/>
      <c r="N2929" s="77"/>
      <c r="O2929" s="84" t="s">
        <v>2169</v>
      </c>
      <c r="P2929" s="86">
        <v>43862.618009259262</v>
      </c>
      <c r="Q2929" s="84" t="s">
        <v>2403</v>
      </c>
      <c r="R2929" s="84"/>
      <c r="S2929" s="84"/>
      <c r="T2929" s="84" t="s">
        <v>2883</v>
      </c>
      <c r="U2929" s="84"/>
      <c r="V2929" s="87" t="s">
        <v>3910</v>
      </c>
      <c r="W2929" s="86">
        <v>43862.618009259262</v>
      </c>
      <c r="X2929" s="90">
        <v>43862</v>
      </c>
      <c r="Y2929" s="92" t="s">
        <v>6226</v>
      </c>
      <c r="Z2929" s="87" t="s">
        <v>9996</v>
      </c>
      <c r="AA2929" s="84"/>
      <c r="AB2929" s="84"/>
      <c r="AC2929" s="92" t="s">
        <v>13875</v>
      </c>
      <c r="AD2929" s="84"/>
      <c r="AE2929" s="84" t="b">
        <v>0</v>
      </c>
      <c r="AF2929" s="84">
        <v>0</v>
      </c>
      <c r="AG2929" s="92" t="s">
        <v>16467</v>
      </c>
      <c r="AH2929" s="84" t="b">
        <v>0</v>
      </c>
      <c r="AI2929" s="84" t="s">
        <v>16521</v>
      </c>
      <c r="AJ2929" s="84"/>
      <c r="AK2929" s="92" t="s">
        <v>16467</v>
      </c>
      <c r="AL2929" s="84" t="b">
        <v>0</v>
      </c>
      <c r="AM2929" s="84">
        <v>16</v>
      </c>
      <c r="AN2929" s="92" t="s">
        <v>15178</v>
      </c>
      <c r="AO2929" s="84" t="s">
        <v>16535</v>
      </c>
      <c r="AP2929" s="84" t="b">
        <v>0</v>
      </c>
      <c r="AQ2929" s="92" t="s">
        <v>15178</v>
      </c>
      <c r="AR2929" s="84" t="s">
        <v>179</v>
      </c>
      <c r="AS2929" s="84">
        <v>0</v>
      </c>
      <c r="AT2929" s="84">
        <v>0</v>
      </c>
      <c r="AU2929" s="84"/>
      <c r="AV2929" s="84"/>
      <c r="AW2929" s="84"/>
      <c r="AX2929" s="84"/>
      <c r="AY2929" s="84"/>
      <c r="AZ2929" s="84"/>
      <c r="BA2929" s="84"/>
      <c r="BB2929" s="84"/>
      <c r="BC2929">
        <v>1</v>
      </c>
      <c r="BD2929">
        <v>0</v>
      </c>
      <c r="BE2929">
        <v>0</v>
      </c>
      <c r="BF2929">
        <v>0</v>
      </c>
      <c r="BG2929">
        <v>1</v>
      </c>
      <c r="BH2929">
        <v>0</v>
      </c>
    </row>
    <row r="2930" spans="1:60" x14ac:dyDescent="0.3">
      <c r="A2930" s="69" t="s">
        <v>1901</v>
      </c>
      <c r="B2930" s="69" t="s">
        <v>1901</v>
      </c>
      <c r="C2930" s="70"/>
      <c r="D2930" s="71"/>
      <c r="E2930" s="72"/>
      <c r="F2930" s="73"/>
      <c r="G2930" s="70"/>
      <c r="H2930" s="74"/>
      <c r="I2930" s="75"/>
      <c r="J2930" s="75"/>
      <c r="K2930" s="36"/>
      <c r="L2930" s="82"/>
      <c r="M2930" s="82"/>
      <c r="N2930" s="77"/>
      <c r="O2930" s="84" t="s">
        <v>179</v>
      </c>
      <c r="P2930" s="86">
        <v>43862.618090277778</v>
      </c>
      <c r="Q2930" s="84" t="s">
        <v>2512</v>
      </c>
      <c r="R2930" s="84"/>
      <c r="S2930" s="84"/>
      <c r="T2930" s="84" t="s">
        <v>2883</v>
      </c>
      <c r="U2930" s="84"/>
      <c r="V2930" s="87" t="s">
        <v>4602</v>
      </c>
      <c r="W2930" s="86">
        <v>43862.618090277778</v>
      </c>
      <c r="X2930" s="90">
        <v>43862</v>
      </c>
      <c r="Y2930" s="92" t="s">
        <v>7850</v>
      </c>
      <c r="Z2930" s="87" t="s">
        <v>11677</v>
      </c>
      <c r="AA2930" s="84"/>
      <c r="AB2930" s="84"/>
      <c r="AC2930" s="92" t="s">
        <v>15577</v>
      </c>
      <c r="AD2930" s="84"/>
      <c r="AE2930" s="84" t="b">
        <v>0</v>
      </c>
      <c r="AF2930" s="84">
        <v>12</v>
      </c>
      <c r="AG2930" s="92" t="s">
        <v>16467</v>
      </c>
      <c r="AH2930" s="84" t="b">
        <v>0</v>
      </c>
      <c r="AI2930" s="84" t="s">
        <v>16520</v>
      </c>
      <c r="AJ2930" s="84"/>
      <c r="AK2930" s="92" t="s">
        <v>16467</v>
      </c>
      <c r="AL2930" s="84" t="b">
        <v>0</v>
      </c>
      <c r="AM2930" s="84">
        <v>11</v>
      </c>
      <c r="AN2930" s="92" t="s">
        <v>16467</v>
      </c>
      <c r="AO2930" s="84" t="s">
        <v>16534</v>
      </c>
      <c r="AP2930" s="84" t="b">
        <v>0</v>
      </c>
      <c r="AQ2930" s="92" t="s">
        <v>15577</v>
      </c>
      <c r="AR2930" s="84" t="s">
        <v>179</v>
      </c>
      <c r="AS2930" s="84">
        <v>0</v>
      </c>
      <c r="AT2930" s="84">
        <v>0</v>
      </c>
      <c r="AU2930" s="84"/>
      <c r="AV2930" s="84"/>
      <c r="AW2930" s="84"/>
      <c r="AX2930" s="84"/>
      <c r="AY2930" s="84"/>
      <c r="AZ2930" s="84"/>
      <c r="BA2930" s="84"/>
      <c r="BB2930" s="84"/>
      <c r="BC2930">
        <v>1</v>
      </c>
      <c r="BD2930">
        <v>0</v>
      </c>
      <c r="BE2930">
        <v>0</v>
      </c>
      <c r="BF2930">
        <v>1</v>
      </c>
      <c r="BG2930">
        <v>0</v>
      </c>
      <c r="BH2930">
        <v>0</v>
      </c>
    </row>
    <row r="2931" spans="1:60" x14ac:dyDescent="0.3">
      <c r="A2931" s="69" t="s">
        <v>1144</v>
      </c>
      <c r="B2931" s="69" t="s">
        <v>1901</v>
      </c>
      <c r="C2931" s="70"/>
      <c r="D2931" s="71"/>
      <c r="E2931" s="72"/>
      <c r="F2931" s="73"/>
      <c r="G2931" s="70"/>
      <c r="H2931" s="74"/>
      <c r="I2931" s="75"/>
      <c r="J2931" s="75"/>
      <c r="K2931" s="36"/>
      <c r="L2931" s="82"/>
      <c r="M2931" s="82"/>
      <c r="N2931" s="77"/>
      <c r="O2931" s="84" t="s">
        <v>2169</v>
      </c>
      <c r="P2931" s="86">
        <v>43862.618333333332</v>
      </c>
      <c r="Q2931" s="84" t="s">
        <v>2512</v>
      </c>
      <c r="R2931" s="84"/>
      <c r="S2931" s="84"/>
      <c r="T2931" s="84"/>
      <c r="U2931" s="84"/>
      <c r="V2931" s="87" t="s">
        <v>3911</v>
      </c>
      <c r="W2931" s="86">
        <v>43862.618333333332</v>
      </c>
      <c r="X2931" s="90">
        <v>43862</v>
      </c>
      <c r="Y2931" s="92" t="s">
        <v>6227</v>
      </c>
      <c r="Z2931" s="87" t="s">
        <v>9997</v>
      </c>
      <c r="AA2931" s="84"/>
      <c r="AB2931" s="84"/>
      <c r="AC2931" s="92" t="s">
        <v>13876</v>
      </c>
      <c r="AD2931" s="84"/>
      <c r="AE2931" s="84" t="b">
        <v>0</v>
      </c>
      <c r="AF2931" s="84">
        <v>0</v>
      </c>
      <c r="AG2931" s="92" t="s">
        <v>16467</v>
      </c>
      <c r="AH2931" s="84" t="b">
        <v>0</v>
      </c>
      <c r="AI2931" s="84" t="s">
        <v>16520</v>
      </c>
      <c r="AJ2931" s="84"/>
      <c r="AK2931" s="92" t="s">
        <v>16467</v>
      </c>
      <c r="AL2931" s="84" t="b">
        <v>0</v>
      </c>
      <c r="AM2931" s="84">
        <v>11</v>
      </c>
      <c r="AN2931" s="92" t="s">
        <v>15577</v>
      </c>
      <c r="AO2931" s="84" t="s">
        <v>16534</v>
      </c>
      <c r="AP2931" s="84" t="b">
        <v>0</v>
      </c>
      <c r="AQ2931" s="92" t="s">
        <v>15577</v>
      </c>
      <c r="AR2931" s="84" t="s">
        <v>179</v>
      </c>
      <c r="AS2931" s="84">
        <v>0</v>
      </c>
      <c r="AT2931" s="84">
        <v>0</v>
      </c>
      <c r="AU2931" s="84"/>
      <c r="AV2931" s="84"/>
      <c r="AW2931" s="84"/>
      <c r="AX2931" s="84"/>
      <c r="AY2931" s="84"/>
      <c r="AZ2931" s="84"/>
      <c r="BA2931" s="84"/>
      <c r="BB2931" s="84"/>
      <c r="BC2931">
        <v>1</v>
      </c>
      <c r="BD2931">
        <v>0</v>
      </c>
      <c r="BE2931">
        <v>0</v>
      </c>
      <c r="BF2931">
        <v>0</v>
      </c>
      <c r="BG2931">
        <v>1</v>
      </c>
      <c r="BH2931">
        <v>0</v>
      </c>
    </row>
    <row r="2932" spans="1:60" x14ac:dyDescent="0.3">
      <c r="A2932" s="69" t="s">
        <v>1145</v>
      </c>
      <c r="B2932" s="69" t="s">
        <v>1901</v>
      </c>
      <c r="C2932" s="70"/>
      <c r="D2932" s="71"/>
      <c r="E2932" s="72"/>
      <c r="F2932" s="73"/>
      <c r="G2932" s="70"/>
      <c r="H2932" s="74"/>
      <c r="I2932" s="75"/>
      <c r="J2932" s="75"/>
      <c r="K2932" s="36"/>
      <c r="L2932" s="82"/>
      <c r="M2932" s="82"/>
      <c r="N2932" s="77"/>
      <c r="O2932" s="84" t="s">
        <v>2169</v>
      </c>
      <c r="P2932" s="86">
        <v>43862.618495370371</v>
      </c>
      <c r="Q2932" s="84" t="s">
        <v>2512</v>
      </c>
      <c r="R2932" s="84"/>
      <c r="S2932" s="84"/>
      <c r="T2932" s="84"/>
      <c r="U2932" s="84"/>
      <c r="V2932" s="87" t="s">
        <v>3912</v>
      </c>
      <c r="W2932" s="86">
        <v>43862.618495370371</v>
      </c>
      <c r="X2932" s="90">
        <v>43862</v>
      </c>
      <c r="Y2932" s="92" t="s">
        <v>6228</v>
      </c>
      <c r="Z2932" s="87" t="s">
        <v>9998</v>
      </c>
      <c r="AA2932" s="84"/>
      <c r="AB2932" s="84"/>
      <c r="AC2932" s="92" t="s">
        <v>13877</v>
      </c>
      <c r="AD2932" s="84"/>
      <c r="AE2932" s="84" t="b">
        <v>0</v>
      </c>
      <c r="AF2932" s="84">
        <v>0</v>
      </c>
      <c r="AG2932" s="92" t="s">
        <v>16467</v>
      </c>
      <c r="AH2932" s="84" t="b">
        <v>0</v>
      </c>
      <c r="AI2932" s="84" t="s">
        <v>16520</v>
      </c>
      <c r="AJ2932" s="84"/>
      <c r="AK2932" s="92" t="s">
        <v>16467</v>
      </c>
      <c r="AL2932" s="84" t="b">
        <v>0</v>
      </c>
      <c r="AM2932" s="84">
        <v>11</v>
      </c>
      <c r="AN2932" s="92" t="s">
        <v>15577</v>
      </c>
      <c r="AO2932" s="84" t="s">
        <v>16534</v>
      </c>
      <c r="AP2932" s="84" t="b">
        <v>0</v>
      </c>
      <c r="AQ2932" s="92" t="s">
        <v>15577</v>
      </c>
      <c r="AR2932" s="84" t="s">
        <v>179</v>
      </c>
      <c r="AS2932" s="84">
        <v>0</v>
      </c>
      <c r="AT2932" s="84">
        <v>0</v>
      </c>
      <c r="AU2932" s="84"/>
      <c r="AV2932" s="84"/>
      <c r="AW2932" s="84"/>
      <c r="AX2932" s="84"/>
      <c r="AY2932" s="84"/>
      <c r="AZ2932" s="84"/>
      <c r="BA2932" s="84"/>
      <c r="BB2932" s="84"/>
      <c r="BC2932">
        <v>1</v>
      </c>
      <c r="BD2932">
        <v>0</v>
      </c>
      <c r="BE2932">
        <v>0</v>
      </c>
      <c r="BF2932">
        <v>0</v>
      </c>
      <c r="BG2932">
        <v>1</v>
      </c>
      <c r="BH2932">
        <v>0</v>
      </c>
    </row>
    <row r="2933" spans="1:60" x14ac:dyDescent="0.3">
      <c r="A2933" s="69" t="s">
        <v>1146</v>
      </c>
      <c r="B2933" s="69" t="s">
        <v>2118</v>
      </c>
      <c r="C2933" s="70"/>
      <c r="D2933" s="71"/>
      <c r="E2933" s="72"/>
      <c r="F2933" s="73"/>
      <c r="G2933" s="70"/>
      <c r="H2933" s="74"/>
      <c r="I2933" s="75"/>
      <c r="J2933" s="75"/>
      <c r="K2933" s="36"/>
      <c r="L2933" s="82"/>
      <c r="M2933" s="82"/>
      <c r="N2933" s="77"/>
      <c r="O2933" s="84" t="s">
        <v>2169</v>
      </c>
      <c r="P2933" s="86">
        <v>43862.619444444441</v>
      </c>
      <c r="Q2933" s="84" t="s">
        <v>2321</v>
      </c>
      <c r="R2933" s="84"/>
      <c r="S2933" s="84"/>
      <c r="T2933" s="84" t="s">
        <v>2873</v>
      </c>
      <c r="U2933" s="84"/>
      <c r="V2933" s="87" t="s">
        <v>3913</v>
      </c>
      <c r="W2933" s="86">
        <v>43862.619444444441</v>
      </c>
      <c r="X2933" s="90">
        <v>43862</v>
      </c>
      <c r="Y2933" s="92" t="s">
        <v>6229</v>
      </c>
      <c r="Z2933" s="87" t="s">
        <v>9999</v>
      </c>
      <c r="AA2933" s="84"/>
      <c r="AB2933" s="84"/>
      <c r="AC2933" s="92" t="s">
        <v>13878</v>
      </c>
      <c r="AD2933" s="84"/>
      <c r="AE2933" s="84" t="b">
        <v>0</v>
      </c>
      <c r="AF2933" s="84">
        <v>0</v>
      </c>
      <c r="AG2933" s="92" t="s">
        <v>16467</v>
      </c>
      <c r="AH2933" s="84" t="b">
        <v>0</v>
      </c>
      <c r="AI2933" s="84" t="s">
        <v>16520</v>
      </c>
      <c r="AJ2933" s="84"/>
      <c r="AK2933" s="92" t="s">
        <v>16467</v>
      </c>
      <c r="AL2933" s="84" t="b">
        <v>0</v>
      </c>
      <c r="AM2933" s="84">
        <v>85</v>
      </c>
      <c r="AN2933" s="92" t="s">
        <v>16409</v>
      </c>
      <c r="AO2933" s="84" t="s">
        <v>16534</v>
      </c>
      <c r="AP2933" s="84" t="b">
        <v>0</v>
      </c>
      <c r="AQ2933" s="92" t="s">
        <v>16409</v>
      </c>
      <c r="AR2933" s="84" t="s">
        <v>179</v>
      </c>
      <c r="AS2933" s="84">
        <v>0</v>
      </c>
      <c r="AT2933" s="84">
        <v>0</v>
      </c>
      <c r="AU2933" s="84"/>
      <c r="AV2933" s="84"/>
      <c r="AW2933" s="84"/>
      <c r="AX2933" s="84"/>
      <c r="AY2933" s="84"/>
      <c r="AZ2933" s="84"/>
      <c r="BA2933" s="84"/>
      <c r="BB2933" s="84"/>
      <c r="BC2933">
        <v>1</v>
      </c>
      <c r="BD2933">
        <v>0</v>
      </c>
      <c r="BE2933">
        <v>0</v>
      </c>
      <c r="BF2933">
        <v>0</v>
      </c>
      <c r="BG2933">
        <v>1</v>
      </c>
      <c r="BH2933">
        <v>0</v>
      </c>
    </row>
    <row r="2934" spans="1:60" x14ac:dyDescent="0.3">
      <c r="A2934" s="69" t="s">
        <v>1147</v>
      </c>
      <c r="B2934" s="69" t="s">
        <v>1901</v>
      </c>
      <c r="C2934" s="70"/>
      <c r="D2934" s="71"/>
      <c r="E2934" s="72"/>
      <c r="F2934" s="73"/>
      <c r="G2934" s="70"/>
      <c r="H2934" s="74"/>
      <c r="I2934" s="75"/>
      <c r="J2934" s="75"/>
      <c r="K2934" s="36"/>
      <c r="L2934" s="82"/>
      <c r="M2934" s="82"/>
      <c r="N2934" s="77"/>
      <c r="O2934" s="84" t="s">
        <v>2169</v>
      </c>
      <c r="P2934" s="86">
        <v>43862.619629629633</v>
      </c>
      <c r="Q2934" s="84" t="s">
        <v>2512</v>
      </c>
      <c r="R2934" s="84"/>
      <c r="S2934" s="84"/>
      <c r="T2934" s="84"/>
      <c r="U2934" s="84"/>
      <c r="V2934" s="87" t="s">
        <v>3914</v>
      </c>
      <c r="W2934" s="86">
        <v>43862.619629629633</v>
      </c>
      <c r="X2934" s="90">
        <v>43862</v>
      </c>
      <c r="Y2934" s="92" t="s">
        <v>6230</v>
      </c>
      <c r="Z2934" s="87" t="s">
        <v>10000</v>
      </c>
      <c r="AA2934" s="84"/>
      <c r="AB2934" s="84"/>
      <c r="AC2934" s="92" t="s">
        <v>13879</v>
      </c>
      <c r="AD2934" s="84"/>
      <c r="AE2934" s="84" t="b">
        <v>0</v>
      </c>
      <c r="AF2934" s="84">
        <v>0</v>
      </c>
      <c r="AG2934" s="92" t="s">
        <v>16467</v>
      </c>
      <c r="AH2934" s="84" t="b">
        <v>0</v>
      </c>
      <c r="AI2934" s="84" t="s">
        <v>16520</v>
      </c>
      <c r="AJ2934" s="84"/>
      <c r="AK2934" s="92" t="s">
        <v>16467</v>
      </c>
      <c r="AL2934" s="84" t="b">
        <v>0</v>
      </c>
      <c r="AM2934" s="84">
        <v>11</v>
      </c>
      <c r="AN2934" s="92" t="s">
        <v>15577</v>
      </c>
      <c r="AO2934" s="84" t="s">
        <v>16534</v>
      </c>
      <c r="AP2934" s="84" t="b">
        <v>0</v>
      </c>
      <c r="AQ2934" s="92" t="s">
        <v>15577</v>
      </c>
      <c r="AR2934" s="84" t="s">
        <v>179</v>
      </c>
      <c r="AS2934" s="84">
        <v>0</v>
      </c>
      <c r="AT2934" s="84">
        <v>0</v>
      </c>
      <c r="AU2934" s="84"/>
      <c r="AV2934" s="84"/>
      <c r="AW2934" s="84"/>
      <c r="AX2934" s="84"/>
      <c r="AY2934" s="84"/>
      <c r="AZ2934" s="84"/>
      <c r="BA2934" s="84"/>
      <c r="BB2934" s="84"/>
      <c r="BC2934">
        <v>1</v>
      </c>
      <c r="BD2934">
        <v>0</v>
      </c>
      <c r="BE2934">
        <v>0</v>
      </c>
      <c r="BF2934">
        <v>0</v>
      </c>
      <c r="BG2934">
        <v>1</v>
      </c>
      <c r="BH2934">
        <v>0</v>
      </c>
    </row>
    <row r="2935" spans="1:60" x14ac:dyDescent="0.3">
      <c r="A2935" s="69" t="s">
        <v>1902</v>
      </c>
      <c r="B2935" s="69" t="s">
        <v>1901</v>
      </c>
      <c r="C2935" s="70"/>
      <c r="D2935" s="71"/>
      <c r="E2935" s="72"/>
      <c r="F2935" s="73"/>
      <c r="G2935" s="70"/>
      <c r="H2935" s="74"/>
      <c r="I2935" s="75"/>
      <c r="J2935" s="75"/>
      <c r="K2935" s="36"/>
      <c r="L2935" s="82"/>
      <c r="M2935" s="82"/>
      <c r="N2935" s="77"/>
      <c r="O2935" s="84" t="s">
        <v>2169</v>
      </c>
      <c r="P2935" s="86">
        <v>43862.620300925926</v>
      </c>
      <c r="Q2935" s="84" t="s">
        <v>2512</v>
      </c>
      <c r="R2935" s="84"/>
      <c r="S2935" s="84"/>
      <c r="T2935" s="84"/>
      <c r="U2935" s="84"/>
      <c r="V2935" s="87" t="s">
        <v>4603</v>
      </c>
      <c r="W2935" s="86">
        <v>43862.620300925926</v>
      </c>
      <c r="X2935" s="90">
        <v>43862</v>
      </c>
      <c r="Y2935" s="92" t="s">
        <v>7851</v>
      </c>
      <c r="Z2935" s="87" t="s">
        <v>11678</v>
      </c>
      <c r="AA2935" s="84"/>
      <c r="AB2935" s="84"/>
      <c r="AC2935" s="92" t="s">
        <v>15578</v>
      </c>
      <c r="AD2935" s="84"/>
      <c r="AE2935" s="84" t="b">
        <v>0</v>
      </c>
      <c r="AF2935" s="84">
        <v>0</v>
      </c>
      <c r="AG2935" s="92" t="s">
        <v>16467</v>
      </c>
      <c r="AH2935" s="84" t="b">
        <v>0</v>
      </c>
      <c r="AI2935" s="84" t="s">
        <v>16520</v>
      </c>
      <c r="AJ2935" s="84"/>
      <c r="AK2935" s="92" t="s">
        <v>16467</v>
      </c>
      <c r="AL2935" s="84" t="b">
        <v>0</v>
      </c>
      <c r="AM2935" s="84">
        <v>11</v>
      </c>
      <c r="AN2935" s="92" t="s">
        <v>15577</v>
      </c>
      <c r="AO2935" s="84" t="s">
        <v>16534</v>
      </c>
      <c r="AP2935" s="84" t="b">
        <v>0</v>
      </c>
      <c r="AQ2935" s="92" t="s">
        <v>15577</v>
      </c>
      <c r="AR2935" s="84" t="s">
        <v>179</v>
      </c>
      <c r="AS2935" s="84">
        <v>0</v>
      </c>
      <c r="AT2935" s="84">
        <v>0</v>
      </c>
      <c r="AU2935" s="84"/>
      <c r="AV2935" s="84"/>
      <c r="AW2935" s="84"/>
      <c r="AX2935" s="84"/>
      <c r="AY2935" s="84"/>
      <c r="AZ2935" s="84"/>
      <c r="BA2935" s="84"/>
      <c r="BB2935" s="84"/>
      <c r="BC2935">
        <v>1</v>
      </c>
      <c r="BD2935">
        <v>0</v>
      </c>
      <c r="BE2935">
        <v>0</v>
      </c>
      <c r="BF2935">
        <v>0</v>
      </c>
      <c r="BG2935">
        <v>1</v>
      </c>
      <c r="BH2935">
        <v>0</v>
      </c>
    </row>
    <row r="2936" spans="1:60" x14ac:dyDescent="0.3">
      <c r="A2936" s="69" t="s">
        <v>1148</v>
      </c>
      <c r="B2936" s="69" t="s">
        <v>1917</v>
      </c>
      <c r="C2936" s="70"/>
      <c r="D2936" s="71"/>
      <c r="E2936" s="72"/>
      <c r="F2936" s="73"/>
      <c r="G2936" s="70"/>
      <c r="H2936" s="74"/>
      <c r="I2936" s="75"/>
      <c r="J2936" s="75"/>
      <c r="K2936" s="36"/>
      <c r="L2936" s="82"/>
      <c r="M2936" s="82"/>
      <c r="N2936" s="77"/>
      <c r="O2936" s="84" t="s">
        <v>2169</v>
      </c>
      <c r="P2936" s="86">
        <v>43862.624247685184</v>
      </c>
      <c r="Q2936" s="84" t="s">
        <v>2487</v>
      </c>
      <c r="R2936" s="84"/>
      <c r="S2936" s="84"/>
      <c r="T2936" s="84"/>
      <c r="U2936" s="84"/>
      <c r="V2936" s="87" t="s">
        <v>3915</v>
      </c>
      <c r="W2936" s="86">
        <v>43862.624247685184</v>
      </c>
      <c r="X2936" s="90">
        <v>43862</v>
      </c>
      <c r="Y2936" s="92" t="s">
        <v>6231</v>
      </c>
      <c r="Z2936" s="87" t="s">
        <v>10001</v>
      </c>
      <c r="AA2936" s="84"/>
      <c r="AB2936" s="84"/>
      <c r="AC2936" s="92" t="s">
        <v>13880</v>
      </c>
      <c r="AD2936" s="84"/>
      <c r="AE2936" s="84" t="b">
        <v>0</v>
      </c>
      <c r="AF2936" s="84">
        <v>0</v>
      </c>
      <c r="AG2936" s="92" t="s">
        <v>16467</v>
      </c>
      <c r="AH2936" s="84" t="b">
        <v>0</v>
      </c>
      <c r="AI2936" s="84" t="s">
        <v>16520</v>
      </c>
      <c r="AJ2936" s="84"/>
      <c r="AK2936" s="92" t="s">
        <v>16467</v>
      </c>
      <c r="AL2936" s="84" t="b">
        <v>0</v>
      </c>
      <c r="AM2936" s="84">
        <v>14</v>
      </c>
      <c r="AN2936" s="92" t="s">
        <v>15630</v>
      </c>
      <c r="AO2936" s="84" t="s">
        <v>16535</v>
      </c>
      <c r="AP2936" s="84" t="b">
        <v>0</v>
      </c>
      <c r="AQ2936" s="92" t="s">
        <v>15630</v>
      </c>
      <c r="AR2936" s="84" t="s">
        <v>179</v>
      </c>
      <c r="AS2936" s="84">
        <v>0</v>
      </c>
      <c r="AT2936" s="84">
        <v>0</v>
      </c>
      <c r="AU2936" s="84"/>
      <c r="AV2936" s="84"/>
      <c r="AW2936" s="84"/>
      <c r="AX2936" s="84"/>
      <c r="AY2936" s="84"/>
      <c r="AZ2936" s="84"/>
      <c r="BA2936" s="84"/>
      <c r="BB2936" s="84"/>
      <c r="BC2936">
        <v>1</v>
      </c>
      <c r="BD2936">
        <v>0</v>
      </c>
      <c r="BE2936">
        <v>0</v>
      </c>
      <c r="BF2936">
        <v>0</v>
      </c>
      <c r="BG2936">
        <v>1</v>
      </c>
      <c r="BH2936">
        <v>0</v>
      </c>
    </row>
    <row r="2937" spans="1:60" x14ac:dyDescent="0.3">
      <c r="A2937" s="69" t="s">
        <v>1184</v>
      </c>
      <c r="B2937" s="69" t="s">
        <v>1184</v>
      </c>
      <c r="C2937" s="70"/>
      <c r="D2937" s="71"/>
      <c r="E2937" s="72"/>
      <c r="F2937" s="73"/>
      <c r="G2937" s="70"/>
      <c r="H2937" s="74"/>
      <c r="I2937" s="75"/>
      <c r="J2937" s="75"/>
      <c r="K2937" s="36"/>
      <c r="L2937" s="82"/>
      <c r="M2937" s="82"/>
      <c r="N2937" s="77"/>
      <c r="O2937" s="84" t="s">
        <v>179</v>
      </c>
      <c r="P2937" s="86">
        <v>43862.624444444446</v>
      </c>
      <c r="Q2937" s="84" t="s">
        <v>2514</v>
      </c>
      <c r="R2937" s="84"/>
      <c r="S2937" s="84"/>
      <c r="T2937" s="84" t="s">
        <v>2924</v>
      </c>
      <c r="U2937" s="84"/>
      <c r="V2937" s="87" t="s">
        <v>3949</v>
      </c>
      <c r="W2937" s="86">
        <v>43862.624444444446</v>
      </c>
      <c r="X2937" s="90">
        <v>43862</v>
      </c>
      <c r="Y2937" s="92" t="s">
        <v>6288</v>
      </c>
      <c r="Z2937" s="87" t="s">
        <v>10061</v>
      </c>
      <c r="AA2937" s="84"/>
      <c r="AB2937" s="84"/>
      <c r="AC2937" s="92" t="s">
        <v>13940</v>
      </c>
      <c r="AD2937" s="84"/>
      <c r="AE2937" s="84" t="b">
        <v>0</v>
      </c>
      <c r="AF2937" s="84">
        <v>16</v>
      </c>
      <c r="AG2937" s="92" t="s">
        <v>16467</v>
      </c>
      <c r="AH2937" s="84" t="b">
        <v>0</v>
      </c>
      <c r="AI2937" s="84" t="s">
        <v>16520</v>
      </c>
      <c r="AJ2937" s="84"/>
      <c r="AK2937" s="92" t="s">
        <v>16467</v>
      </c>
      <c r="AL2937" s="84" t="b">
        <v>0</v>
      </c>
      <c r="AM2937" s="84">
        <v>5</v>
      </c>
      <c r="AN2937" s="92" t="s">
        <v>16467</v>
      </c>
      <c r="AO2937" s="84" t="s">
        <v>16534</v>
      </c>
      <c r="AP2937" s="84" t="b">
        <v>0</v>
      </c>
      <c r="AQ2937" s="92" t="s">
        <v>13940</v>
      </c>
      <c r="AR2937" s="84" t="s">
        <v>179</v>
      </c>
      <c r="AS2937" s="84">
        <v>0</v>
      </c>
      <c r="AT2937" s="84">
        <v>0</v>
      </c>
      <c r="AU2937" s="84"/>
      <c r="AV2937" s="84"/>
      <c r="AW2937" s="84"/>
      <c r="AX2937" s="84"/>
      <c r="AY2937" s="84"/>
      <c r="AZ2937" s="84"/>
      <c r="BA2937" s="84"/>
      <c r="BB2937" s="84"/>
      <c r="BC2937">
        <v>1</v>
      </c>
      <c r="BD2937">
        <v>0</v>
      </c>
      <c r="BE2937">
        <v>0</v>
      </c>
      <c r="BF2937">
        <v>1</v>
      </c>
      <c r="BG2937">
        <v>0</v>
      </c>
      <c r="BH2937">
        <v>0</v>
      </c>
    </row>
    <row r="2938" spans="1:60" x14ac:dyDescent="0.3">
      <c r="A2938" s="69" t="s">
        <v>1149</v>
      </c>
      <c r="B2938" s="69" t="s">
        <v>1917</v>
      </c>
      <c r="C2938" s="70"/>
      <c r="D2938" s="71"/>
      <c r="E2938" s="72"/>
      <c r="F2938" s="73"/>
      <c r="G2938" s="70"/>
      <c r="H2938" s="74"/>
      <c r="I2938" s="75"/>
      <c r="J2938" s="75"/>
      <c r="K2938" s="36"/>
      <c r="L2938" s="82"/>
      <c r="M2938" s="82"/>
      <c r="N2938" s="77"/>
      <c r="O2938" s="84" t="s">
        <v>2169</v>
      </c>
      <c r="P2938" s="86">
        <v>43862.624988425923</v>
      </c>
      <c r="Q2938" s="84" t="s">
        <v>2487</v>
      </c>
      <c r="R2938" s="84"/>
      <c r="S2938" s="84"/>
      <c r="T2938" s="84"/>
      <c r="U2938" s="84"/>
      <c r="V2938" s="87" t="s">
        <v>3062</v>
      </c>
      <c r="W2938" s="86">
        <v>43862.624988425923</v>
      </c>
      <c r="X2938" s="90">
        <v>43862</v>
      </c>
      <c r="Y2938" s="92" t="s">
        <v>6232</v>
      </c>
      <c r="Z2938" s="87" t="s">
        <v>10002</v>
      </c>
      <c r="AA2938" s="84"/>
      <c r="AB2938" s="84"/>
      <c r="AC2938" s="92" t="s">
        <v>13881</v>
      </c>
      <c r="AD2938" s="84"/>
      <c r="AE2938" s="84" t="b">
        <v>0</v>
      </c>
      <c r="AF2938" s="84">
        <v>0</v>
      </c>
      <c r="AG2938" s="92" t="s">
        <v>16467</v>
      </c>
      <c r="AH2938" s="84" t="b">
        <v>0</v>
      </c>
      <c r="AI2938" s="84" t="s">
        <v>16520</v>
      </c>
      <c r="AJ2938" s="84"/>
      <c r="AK2938" s="92" t="s">
        <v>16467</v>
      </c>
      <c r="AL2938" s="84" t="b">
        <v>0</v>
      </c>
      <c r="AM2938" s="84">
        <v>14</v>
      </c>
      <c r="AN2938" s="92" t="s">
        <v>15630</v>
      </c>
      <c r="AO2938" s="84" t="s">
        <v>16535</v>
      </c>
      <c r="AP2938" s="84" t="b">
        <v>0</v>
      </c>
      <c r="AQ2938" s="92" t="s">
        <v>15630</v>
      </c>
      <c r="AR2938" s="84" t="s">
        <v>179</v>
      </c>
      <c r="AS2938" s="84">
        <v>0</v>
      </c>
      <c r="AT2938" s="84">
        <v>0</v>
      </c>
      <c r="AU2938" s="84"/>
      <c r="AV2938" s="84"/>
      <c r="AW2938" s="84"/>
      <c r="AX2938" s="84"/>
      <c r="AY2938" s="84"/>
      <c r="AZ2938" s="84"/>
      <c r="BA2938" s="84"/>
      <c r="BB2938" s="84"/>
      <c r="BC2938">
        <v>1</v>
      </c>
      <c r="BD2938">
        <v>0</v>
      </c>
      <c r="BE2938">
        <v>0</v>
      </c>
      <c r="BF2938">
        <v>0</v>
      </c>
      <c r="BG2938">
        <v>1</v>
      </c>
      <c r="BH2938">
        <v>0</v>
      </c>
    </row>
    <row r="2939" spans="1:60" x14ac:dyDescent="0.3">
      <c r="A2939" s="69" t="s">
        <v>1613</v>
      </c>
      <c r="B2939" s="69" t="s">
        <v>2118</v>
      </c>
      <c r="C2939" s="70"/>
      <c r="D2939" s="71"/>
      <c r="E2939" s="72"/>
      <c r="F2939" s="73"/>
      <c r="G2939" s="70"/>
      <c r="H2939" s="74"/>
      <c r="I2939" s="75"/>
      <c r="J2939" s="75"/>
      <c r="K2939" s="36"/>
      <c r="L2939" s="82"/>
      <c r="M2939" s="82"/>
      <c r="N2939" s="77"/>
      <c r="O2939" s="84" t="s">
        <v>2169</v>
      </c>
      <c r="P2939" s="86">
        <v>43862.625659722224</v>
      </c>
      <c r="Q2939" s="84" t="s">
        <v>2321</v>
      </c>
      <c r="R2939" s="84"/>
      <c r="S2939" s="84"/>
      <c r="T2939" s="84" t="s">
        <v>2873</v>
      </c>
      <c r="U2939" s="84"/>
      <c r="V2939" s="87" t="s">
        <v>4340</v>
      </c>
      <c r="W2939" s="86">
        <v>43862.625659722224</v>
      </c>
      <c r="X2939" s="90">
        <v>43862</v>
      </c>
      <c r="Y2939" s="92" t="s">
        <v>7225</v>
      </c>
      <c r="Z2939" s="87" t="s">
        <v>11020</v>
      </c>
      <c r="AA2939" s="84"/>
      <c r="AB2939" s="84"/>
      <c r="AC2939" s="92" t="s">
        <v>14906</v>
      </c>
      <c r="AD2939" s="84"/>
      <c r="AE2939" s="84" t="b">
        <v>0</v>
      </c>
      <c r="AF2939" s="84">
        <v>0</v>
      </c>
      <c r="AG2939" s="92" t="s">
        <v>16467</v>
      </c>
      <c r="AH2939" s="84" t="b">
        <v>0</v>
      </c>
      <c r="AI2939" s="84" t="s">
        <v>16520</v>
      </c>
      <c r="AJ2939" s="84"/>
      <c r="AK2939" s="92" t="s">
        <v>16467</v>
      </c>
      <c r="AL2939" s="84" t="b">
        <v>0</v>
      </c>
      <c r="AM2939" s="84">
        <v>85</v>
      </c>
      <c r="AN2939" s="92" t="s">
        <v>16409</v>
      </c>
      <c r="AO2939" s="84" t="s">
        <v>16534</v>
      </c>
      <c r="AP2939" s="84" t="b">
        <v>0</v>
      </c>
      <c r="AQ2939" s="92" t="s">
        <v>16409</v>
      </c>
      <c r="AR2939" s="84" t="s">
        <v>179</v>
      </c>
      <c r="AS2939" s="84">
        <v>0</v>
      </c>
      <c r="AT2939" s="84">
        <v>0</v>
      </c>
      <c r="AU2939" s="84"/>
      <c r="AV2939" s="84"/>
      <c r="AW2939" s="84"/>
      <c r="AX2939" s="84"/>
      <c r="AY2939" s="84"/>
      <c r="AZ2939" s="84"/>
      <c r="BA2939" s="84"/>
      <c r="BB2939" s="84"/>
      <c r="BC2939">
        <v>1</v>
      </c>
      <c r="BD2939">
        <v>0</v>
      </c>
      <c r="BE2939">
        <v>0</v>
      </c>
      <c r="BF2939">
        <v>0</v>
      </c>
      <c r="BG2939">
        <v>1</v>
      </c>
      <c r="BH2939">
        <v>0</v>
      </c>
    </row>
    <row r="2940" spans="1:60" x14ac:dyDescent="0.3">
      <c r="A2940" s="69" t="s">
        <v>1625</v>
      </c>
      <c r="B2940" s="69" t="s">
        <v>1624</v>
      </c>
      <c r="C2940" s="70"/>
      <c r="D2940" s="71"/>
      <c r="E2940" s="72"/>
      <c r="F2940" s="73"/>
      <c r="G2940" s="70"/>
      <c r="H2940" s="74"/>
      <c r="I2940" s="75"/>
      <c r="J2940" s="75"/>
      <c r="K2940" s="36"/>
      <c r="L2940" s="82"/>
      <c r="M2940" s="82"/>
      <c r="N2940" s="77"/>
      <c r="O2940" s="84" t="s">
        <v>2169</v>
      </c>
      <c r="P2940" s="86">
        <v>43862.625833333332</v>
      </c>
      <c r="Q2940" s="84" t="s">
        <v>2507</v>
      </c>
      <c r="R2940" s="84"/>
      <c r="S2940" s="84"/>
      <c r="T2940" s="84" t="s">
        <v>2883</v>
      </c>
      <c r="U2940" s="84"/>
      <c r="V2940" s="87" t="s">
        <v>4352</v>
      </c>
      <c r="W2940" s="86">
        <v>43862.625833333332</v>
      </c>
      <c r="X2940" s="90">
        <v>43862</v>
      </c>
      <c r="Y2940" s="92" t="s">
        <v>7247</v>
      </c>
      <c r="Z2940" s="87" t="s">
        <v>11042</v>
      </c>
      <c r="AA2940" s="84"/>
      <c r="AB2940" s="84"/>
      <c r="AC2940" s="92" t="s">
        <v>14928</v>
      </c>
      <c r="AD2940" s="84"/>
      <c r="AE2940" s="84" t="b">
        <v>0</v>
      </c>
      <c r="AF2940" s="84">
        <v>0</v>
      </c>
      <c r="AG2940" s="92" t="s">
        <v>16467</v>
      </c>
      <c r="AH2940" s="84" t="b">
        <v>0</v>
      </c>
      <c r="AI2940" s="84" t="s">
        <v>16520</v>
      </c>
      <c r="AJ2940" s="84"/>
      <c r="AK2940" s="92" t="s">
        <v>16467</v>
      </c>
      <c r="AL2940" s="84" t="b">
        <v>0</v>
      </c>
      <c r="AM2940" s="84">
        <v>4</v>
      </c>
      <c r="AN2940" s="92" t="s">
        <v>14926</v>
      </c>
      <c r="AO2940" s="84" t="s">
        <v>16534</v>
      </c>
      <c r="AP2940" s="84" t="b">
        <v>0</v>
      </c>
      <c r="AQ2940" s="92" t="s">
        <v>14926</v>
      </c>
      <c r="AR2940" s="84" t="s">
        <v>179</v>
      </c>
      <c r="AS2940" s="84">
        <v>0</v>
      </c>
      <c r="AT2940" s="84">
        <v>0</v>
      </c>
      <c r="AU2940" s="84"/>
      <c r="AV2940" s="84"/>
      <c r="AW2940" s="84"/>
      <c r="AX2940" s="84"/>
      <c r="AY2940" s="84"/>
      <c r="AZ2940" s="84"/>
      <c r="BA2940" s="84"/>
      <c r="BB2940" s="84"/>
      <c r="BC2940">
        <v>1</v>
      </c>
      <c r="BD2940">
        <v>0</v>
      </c>
      <c r="BE2940">
        <v>0</v>
      </c>
      <c r="BF2940">
        <v>0</v>
      </c>
      <c r="BG2940">
        <v>1</v>
      </c>
      <c r="BH2940">
        <v>0</v>
      </c>
    </row>
    <row r="2941" spans="1:60" x14ac:dyDescent="0.3">
      <c r="A2941" s="69" t="s">
        <v>1150</v>
      </c>
      <c r="B2941" s="69" t="s">
        <v>1150</v>
      </c>
      <c r="C2941" s="70"/>
      <c r="D2941" s="71"/>
      <c r="E2941" s="72"/>
      <c r="F2941" s="73"/>
      <c r="G2941" s="70"/>
      <c r="H2941" s="74"/>
      <c r="I2941" s="75"/>
      <c r="J2941" s="75"/>
      <c r="K2941" s="36"/>
      <c r="L2941" s="82"/>
      <c r="M2941" s="82"/>
      <c r="N2941" s="77"/>
      <c r="O2941" s="84" t="s">
        <v>179</v>
      </c>
      <c r="P2941" s="86">
        <v>43862.626307870371</v>
      </c>
      <c r="Q2941" s="84" t="s">
        <v>2513</v>
      </c>
      <c r="R2941" s="84"/>
      <c r="S2941" s="84"/>
      <c r="T2941" s="84" t="s">
        <v>2883</v>
      </c>
      <c r="U2941" s="84"/>
      <c r="V2941" s="87" t="s">
        <v>3916</v>
      </c>
      <c r="W2941" s="86">
        <v>43862.626307870371</v>
      </c>
      <c r="X2941" s="90">
        <v>43862</v>
      </c>
      <c r="Y2941" s="92" t="s">
        <v>6233</v>
      </c>
      <c r="Z2941" s="87" t="s">
        <v>10003</v>
      </c>
      <c r="AA2941" s="84"/>
      <c r="AB2941" s="84"/>
      <c r="AC2941" s="92" t="s">
        <v>13882</v>
      </c>
      <c r="AD2941" s="84"/>
      <c r="AE2941" s="84" t="b">
        <v>0</v>
      </c>
      <c r="AF2941" s="84">
        <v>0</v>
      </c>
      <c r="AG2941" s="92" t="s">
        <v>16467</v>
      </c>
      <c r="AH2941" s="84" t="b">
        <v>0</v>
      </c>
      <c r="AI2941" s="84" t="s">
        <v>16520</v>
      </c>
      <c r="AJ2941" s="84"/>
      <c r="AK2941" s="92" t="s">
        <v>16467</v>
      </c>
      <c r="AL2941" s="84" t="b">
        <v>0</v>
      </c>
      <c r="AM2941" s="84">
        <v>0</v>
      </c>
      <c r="AN2941" s="92" t="s">
        <v>16467</v>
      </c>
      <c r="AO2941" s="84" t="s">
        <v>16534</v>
      </c>
      <c r="AP2941" s="84" t="b">
        <v>0</v>
      </c>
      <c r="AQ2941" s="92" t="s">
        <v>13882</v>
      </c>
      <c r="AR2941" s="84" t="s">
        <v>179</v>
      </c>
      <c r="AS2941" s="84">
        <v>0</v>
      </c>
      <c r="AT2941" s="84">
        <v>0</v>
      </c>
      <c r="AU2941" s="84"/>
      <c r="AV2941" s="84"/>
      <c r="AW2941" s="84"/>
      <c r="AX2941" s="84"/>
      <c r="AY2941" s="84"/>
      <c r="AZ2941" s="84"/>
      <c r="BA2941" s="84"/>
      <c r="BB2941" s="84"/>
      <c r="BC2941">
        <v>1</v>
      </c>
      <c r="BD2941">
        <v>0</v>
      </c>
      <c r="BE2941">
        <v>0</v>
      </c>
      <c r="BF2941">
        <v>1</v>
      </c>
      <c r="BG2941">
        <v>0</v>
      </c>
      <c r="BH2941">
        <v>0</v>
      </c>
    </row>
    <row r="2942" spans="1:60" x14ac:dyDescent="0.3">
      <c r="A2942" s="69" t="s">
        <v>1160</v>
      </c>
      <c r="B2942" s="69" t="s">
        <v>2147</v>
      </c>
      <c r="C2942" s="70"/>
      <c r="D2942" s="71"/>
      <c r="E2942" s="72"/>
      <c r="F2942" s="73"/>
      <c r="G2942" s="70"/>
      <c r="H2942" s="74"/>
      <c r="I2942" s="75"/>
      <c r="J2942" s="75"/>
      <c r="K2942" s="36"/>
      <c r="L2942" s="82"/>
      <c r="M2942" s="82"/>
      <c r="N2942" s="77"/>
      <c r="O2942" s="84" t="s">
        <v>2168</v>
      </c>
      <c r="P2942" s="86">
        <v>43862.626388888886</v>
      </c>
      <c r="Q2942" s="84" t="s">
        <v>2367</v>
      </c>
      <c r="R2942" s="84"/>
      <c r="S2942" s="84"/>
      <c r="T2942" s="84"/>
      <c r="U2942" s="84"/>
      <c r="V2942" s="87" t="s">
        <v>3926</v>
      </c>
      <c r="W2942" s="86">
        <v>43862.626388888886</v>
      </c>
      <c r="X2942" s="90">
        <v>43862</v>
      </c>
      <c r="Y2942" s="92" t="s">
        <v>6250</v>
      </c>
      <c r="Z2942" s="87" t="s">
        <v>10020</v>
      </c>
      <c r="AA2942" s="84"/>
      <c r="AB2942" s="84"/>
      <c r="AC2942" s="92" t="s">
        <v>13899</v>
      </c>
      <c r="AD2942" s="84"/>
      <c r="AE2942" s="84" t="b">
        <v>0</v>
      </c>
      <c r="AF2942" s="84">
        <v>0</v>
      </c>
      <c r="AG2942" s="92" t="s">
        <v>16467</v>
      </c>
      <c r="AH2942" s="84" t="b">
        <v>0</v>
      </c>
      <c r="AI2942" s="84" t="s">
        <v>16521</v>
      </c>
      <c r="AJ2942" s="84"/>
      <c r="AK2942" s="92" t="s">
        <v>16467</v>
      </c>
      <c r="AL2942" s="84" t="b">
        <v>0</v>
      </c>
      <c r="AM2942" s="84">
        <v>3</v>
      </c>
      <c r="AN2942" s="92" t="s">
        <v>13295</v>
      </c>
      <c r="AO2942" s="84" t="s">
        <v>16535</v>
      </c>
      <c r="AP2942" s="84" t="b">
        <v>0</v>
      </c>
      <c r="AQ2942" s="92" t="s">
        <v>13295</v>
      </c>
      <c r="AR2942" s="84" t="s">
        <v>179</v>
      </c>
      <c r="AS2942" s="84">
        <v>0</v>
      </c>
      <c r="AT2942" s="84">
        <v>0</v>
      </c>
      <c r="AU2942" s="84"/>
      <c r="AV2942" s="84"/>
      <c r="AW2942" s="84"/>
      <c r="AX2942" s="84"/>
      <c r="AY2942" s="84"/>
      <c r="AZ2942" s="84"/>
      <c r="BA2942" s="84"/>
      <c r="BB2942" s="84"/>
      <c r="BC2942">
        <v>1</v>
      </c>
      <c r="BD2942">
        <v>0</v>
      </c>
      <c r="BE2942">
        <v>1</v>
      </c>
      <c r="BF2942">
        <v>0</v>
      </c>
      <c r="BG2942">
        <v>0</v>
      </c>
      <c r="BH2942">
        <v>0</v>
      </c>
    </row>
    <row r="2943" spans="1:60" x14ac:dyDescent="0.3">
      <c r="A2943" s="69" t="s">
        <v>1672</v>
      </c>
      <c r="B2943" s="69" t="s">
        <v>1930</v>
      </c>
      <c r="C2943" s="70"/>
      <c r="D2943" s="71"/>
      <c r="E2943" s="72"/>
      <c r="F2943" s="73"/>
      <c r="G2943" s="70"/>
      <c r="H2943" s="74"/>
      <c r="I2943" s="75"/>
      <c r="J2943" s="75"/>
      <c r="K2943" s="36"/>
      <c r="L2943" s="82"/>
      <c r="M2943" s="82"/>
      <c r="N2943" s="77"/>
      <c r="O2943" s="84" t="s">
        <v>2169</v>
      </c>
      <c r="P2943" s="86">
        <v>43862.626388888886</v>
      </c>
      <c r="Q2943" s="84" t="s">
        <v>2720</v>
      </c>
      <c r="R2943" s="84"/>
      <c r="S2943" s="84"/>
      <c r="T2943" s="84" t="s">
        <v>2883</v>
      </c>
      <c r="U2943" s="87" t="s">
        <v>3026</v>
      </c>
      <c r="V2943" s="87" t="s">
        <v>3026</v>
      </c>
      <c r="W2943" s="86">
        <v>43862.626388888886</v>
      </c>
      <c r="X2943" s="90">
        <v>43862</v>
      </c>
      <c r="Y2943" s="92" t="s">
        <v>6250</v>
      </c>
      <c r="Z2943" s="87" t="s">
        <v>11147</v>
      </c>
      <c r="AA2943" s="84"/>
      <c r="AB2943" s="84"/>
      <c r="AC2943" s="92" t="s">
        <v>15036</v>
      </c>
      <c r="AD2943" s="84"/>
      <c r="AE2943" s="84" t="b">
        <v>0</v>
      </c>
      <c r="AF2943" s="84">
        <v>0</v>
      </c>
      <c r="AG2943" s="92" t="s">
        <v>16467</v>
      </c>
      <c r="AH2943" s="84" t="b">
        <v>0</v>
      </c>
      <c r="AI2943" s="84" t="s">
        <v>16522</v>
      </c>
      <c r="AJ2943" s="84"/>
      <c r="AK2943" s="92" t="s">
        <v>16467</v>
      </c>
      <c r="AL2943" s="84" t="b">
        <v>0</v>
      </c>
      <c r="AM2943" s="84">
        <v>3</v>
      </c>
      <c r="AN2943" s="92" t="s">
        <v>15683</v>
      </c>
      <c r="AO2943" s="84" t="s">
        <v>16534</v>
      </c>
      <c r="AP2943" s="84" t="b">
        <v>0</v>
      </c>
      <c r="AQ2943" s="92" t="s">
        <v>15683</v>
      </c>
      <c r="AR2943" s="84" t="s">
        <v>179</v>
      </c>
      <c r="AS2943" s="84">
        <v>0</v>
      </c>
      <c r="AT2943" s="84">
        <v>0</v>
      </c>
      <c r="AU2943" s="84"/>
      <c r="AV2943" s="84"/>
      <c r="AW2943" s="84"/>
      <c r="AX2943" s="84"/>
      <c r="AY2943" s="84"/>
      <c r="AZ2943" s="84"/>
      <c r="BA2943" s="84"/>
      <c r="BB2943" s="84"/>
      <c r="BC2943">
        <v>1</v>
      </c>
      <c r="BD2943">
        <v>0</v>
      </c>
      <c r="BE2943">
        <v>0</v>
      </c>
      <c r="BF2943">
        <v>0</v>
      </c>
      <c r="BG2943">
        <v>1</v>
      </c>
      <c r="BH2943">
        <v>0</v>
      </c>
    </row>
    <row r="2944" spans="1:60" x14ac:dyDescent="0.3">
      <c r="A2944" s="69" t="s">
        <v>1151</v>
      </c>
      <c r="B2944" s="69" t="s">
        <v>2126</v>
      </c>
      <c r="C2944" s="70"/>
      <c r="D2944" s="71"/>
      <c r="E2944" s="72"/>
      <c r="F2944" s="73"/>
      <c r="G2944" s="70"/>
      <c r="H2944" s="74"/>
      <c r="I2944" s="75"/>
      <c r="J2944" s="75"/>
      <c r="K2944" s="36"/>
      <c r="L2944" s="82"/>
      <c r="M2944" s="82"/>
      <c r="N2944" s="77"/>
      <c r="O2944" s="84" t="s">
        <v>2169</v>
      </c>
      <c r="P2944" s="86">
        <v>43862.627210648148</v>
      </c>
      <c r="Q2944" s="84" t="s">
        <v>2290</v>
      </c>
      <c r="R2944" s="84"/>
      <c r="S2944" s="84"/>
      <c r="T2944" s="84" t="s">
        <v>2883</v>
      </c>
      <c r="U2944" s="84"/>
      <c r="V2944" s="87" t="s">
        <v>3917</v>
      </c>
      <c r="W2944" s="86">
        <v>43862.627210648148</v>
      </c>
      <c r="X2944" s="90">
        <v>43862</v>
      </c>
      <c r="Y2944" s="92" t="s">
        <v>6234</v>
      </c>
      <c r="Z2944" s="87" t="s">
        <v>10004</v>
      </c>
      <c r="AA2944" s="84"/>
      <c r="AB2944" s="84"/>
      <c r="AC2944" s="92" t="s">
        <v>13883</v>
      </c>
      <c r="AD2944" s="84"/>
      <c r="AE2944" s="84" t="b">
        <v>0</v>
      </c>
      <c r="AF2944" s="84">
        <v>0</v>
      </c>
      <c r="AG2944" s="92" t="s">
        <v>16467</v>
      </c>
      <c r="AH2944" s="84" t="b">
        <v>0</v>
      </c>
      <c r="AI2944" s="84" t="s">
        <v>16520</v>
      </c>
      <c r="AJ2944" s="84"/>
      <c r="AK2944" s="92" t="s">
        <v>16467</v>
      </c>
      <c r="AL2944" s="84" t="b">
        <v>0</v>
      </c>
      <c r="AM2944" s="84">
        <v>72</v>
      </c>
      <c r="AN2944" s="92" t="s">
        <v>16431</v>
      </c>
      <c r="AO2944" s="84" t="s">
        <v>16535</v>
      </c>
      <c r="AP2944" s="84" t="b">
        <v>0</v>
      </c>
      <c r="AQ2944" s="92" t="s">
        <v>16431</v>
      </c>
      <c r="AR2944" s="84" t="s">
        <v>179</v>
      </c>
      <c r="AS2944" s="84">
        <v>0</v>
      </c>
      <c r="AT2944" s="84">
        <v>0</v>
      </c>
      <c r="AU2944" s="84"/>
      <c r="AV2944" s="84"/>
      <c r="AW2944" s="84"/>
      <c r="AX2944" s="84"/>
      <c r="AY2944" s="84"/>
      <c r="AZ2944" s="84"/>
      <c r="BA2944" s="84"/>
      <c r="BB2944" s="84"/>
      <c r="BC2944">
        <v>1</v>
      </c>
      <c r="BD2944">
        <v>0</v>
      </c>
      <c r="BE2944">
        <v>0</v>
      </c>
      <c r="BF2944">
        <v>0</v>
      </c>
      <c r="BG2944">
        <v>1</v>
      </c>
      <c r="BH2944">
        <v>0</v>
      </c>
    </row>
    <row r="2945" spans="1:60" x14ac:dyDescent="0.3">
      <c r="A2945" s="69" t="s">
        <v>1152</v>
      </c>
      <c r="B2945" s="69" t="s">
        <v>1901</v>
      </c>
      <c r="C2945" s="70"/>
      <c r="D2945" s="71"/>
      <c r="E2945" s="72"/>
      <c r="F2945" s="73"/>
      <c r="G2945" s="70"/>
      <c r="H2945" s="74"/>
      <c r="I2945" s="75"/>
      <c r="J2945" s="75"/>
      <c r="K2945" s="36"/>
      <c r="L2945" s="82"/>
      <c r="M2945" s="82"/>
      <c r="N2945" s="77"/>
      <c r="O2945" s="84" t="s">
        <v>2169</v>
      </c>
      <c r="P2945" s="86">
        <v>43862.629247685189</v>
      </c>
      <c r="Q2945" s="84" t="s">
        <v>2512</v>
      </c>
      <c r="R2945" s="84"/>
      <c r="S2945" s="84"/>
      <c r="T2945" s="84"/>
      <c r="U2945" s="84"/>
      <c r="V2945" s="87" t="s">
        <v>3918</v>
      </c>
      <c r="W2945" s="86">
        <v>43862.629247685189</v>
      </c>
      <c r="X2945" s="90">
        <v>43862</v>
      </c>
      <c r="Y2945" s="92" t="s">
        <v>6235</v>
      </c>
      <c r="Z2945" s="87" t="s">
        <v>10005</v>
      </c>
      <c r="AA2945" s="84"/>
      <c r="AB2945" s="84"/>
      <c r="AC2945" s="92" t="s">
        <v>13884</v>
      </c>
      <c r="AD2945" s="84"/>
      <c r="AE2945" s="84" t="b">
        <v>0</v>
      </c>
      <c r="AF2945" s="84">
        <v>0</v>
      </c>
      <c r="AG2945" s="92" t="s">
        <v>16467</v>
      </c>
      <c r="AH2945" s="84" t="b">
        <v>0</v>
      </c>
      <c r="AI2945" s="84" t="s">
        <v>16520</v>
      </c>
      <c r="AJ2945" s="84"/>
      <c r="AK2945" s="92" t="s">
        <v>16467</v>
      </c>
      <c r="AL2945" s="84" t="b">
        <v>0</v>
      </c>
      <c r="AM2945" s="84">
        <v>11</v>
      </c>
      <c r="AN2945" s="92" t="s">
        <v>15577</v>
      </c>
      <c r="AO2945" s="84" t="s">
        <v>16534</v>
      </c>
      <c r="AP2945" s="84" t="b">
        <v>0</v>
      </c>
      <c r="AQ2945" s="92" t="s">
        <v>15577</v>
      </c>
      <c r="AR2945" s="84" t="s">
        <v>179</v>
      </c>
      <c r="AS2945" s="84">
        <v>0</v>
      </c>
      <c r="AT2945" s="84">
        <v>0</v>
      </c>
      <c r="AU2945" s="84"/>
      <c r="AV2945" s="84"/>
      <c r="AW2945" s="84"/>
      <c r="AX2945" s="84"/>
      <c r="AY2945" s="84"/>
      <c r="AZ2945" s="84"/>
      <c r="BA2945" s="84"/>
      <c r="BB2945" s="84"/>
      <c r="BC2945">
        <v>1</v>
      </c>
      <c r="BD2945">
        <v>0</v>
      </c>
      <c r="BE2945">
        <v>0</v>
      </c>
      <c r="BF2945">
        <v>0</v>
      </c>
      <c r="BG2945">
        <v>1</v>
      </c>
      <c r="BH2945">
        <v>0</v>
      </c>
    </row>
    <row r="2946" spans="1:60" x14ac:dyDescent="0.3">
      <c r="A2946" s="69" t="s">
        <v>1153</v>
      </c>
      <c r="B2946" s="69" t="s">
        <v>1184</v>
      </c>
      <c r="C2946" s="70"/>
      <c r="D2946" s="71"/>
      <c r="E2946" s="72"/>
      <c r="F2946" s="73"/>
      <c r="G2946" s="70"/>
      <c r="H2946" s="74"/>
      <c r="I2946" s="75"/>
      <c r="J2946" s="75"/>
      <c r="K2946" s="36"/>
      <c r="L2946" s="82"/>
      <c r="M2946" s="82"/>
      <c r="N2946" s="77"/>
      <c r="O2946" s="84" t="s">
        <v>2169</v>
      </c>
      <c r="P2946" s="86">
        <v>43862.629270833335</v>
      </c>
      <c r="Q2946" s="84" t="s">
        <v>2514</v>
      </c>
      <c r="R2946" s="84"/>
      <c r="S2946" s="84"/>
      <c r="T2946" s="84"/>
      <c r="U2946" s="84"/>
      <c r="V2946" s="87" t="s">
        <v>3919</v>
      </c>
      <c r="W2946" s="86">
        <v>43862.629270833335</v>
      </c>
      <c r="X2946" s="90">
        <v>43862</v>
      </c>
      <c r="Y2946" s="92" t="s">
        <v>6236</v>
      </c>
      <c r="Z2946" s="87" t="s">
        <v>10006</v>
      </c>
      <c r="AA2946" s="84"/>
      <c r="AB2946" s="84"/>
      <c r="AC2946" s="92" t="s">
        <v>13885</v>
      </c>
      <c r="AD2946" s="84"/>
      <c r="AE2946" s="84" t="b">
        <v>0</v>
      </c>
      <c r="AF2946" s="84">
        <v>0</v>
      </c>
      <c r="AG2946" s="92" t="s">
        <v>16467</v>
      </c>
      <c r="AH2946" s="84" t="b">
        <v>0</v>
      </c>
      <c r="AI2946" s="84" t="s">
        <v>16520</v>
      </c>
      <c r="AJ2946" s="84"/>
      <c r="AK2946" s="92" t="s">
        <v>16467</v>
      </c>
      <c r="AL2946" s="84" t="b">
        <v>0</v>
      </c>
      <c r="AM2946" s="84">
        <v>5</v>
      </c>
      <c r="AN2946" s="92" t="s">
        <v>13940</v>
      </c>
      <c r="AO2946" s="84" t="s">
        <v>16535</v>
      </c>
      <c r="AP2946" s="84" t="b">
        <v>0</v>
      </c>
      <c r="AQ2946" s="92" t="s">
        <v>13940</v>
      </c>
      <c r="AR2946" s="84" t="s">
        <v>179</v>
      </c>
      <c r="AS2946" s="84">
        <v>0</v>
      </c>
      <c r="AT2946" s="84">
        <v>0</v>
      </c>
      <c r="AU2946" s="84"/>
      <c r="AV2946" s="84"/>
      <c r="AW2946" s="84"/>
      <c r="AX2946" s="84"/>
      <c r="AY2946" s="84"/>
      <c r="AZ2946" s="84"/>
      <c r="BA2946" s="84"/>
      <c r="BB2946" s="84"/>
      <c r="BC2946">
        <v>1</v>
      </c>
      <c r="BD2946">
        <v>0</v>
      </c>
      <c r="BE2946">
        <v>0</v>
      </c>
      <c r="BF2946">
        <v>0</v>
      </c>
      <c r="BG2946">
        <v>1</v>
      </c>
      <c r="BH2946">
        <v>0</v>
      </c>
    </row>
    <row r="2947" spans="1:60" x14ac:dyDescent="0.3">
      <c r="A2947" s="69" t="s">
        <v>1154</v>
      </c>
      <c r="B2947" s="69" t="s">
        <v>1735</v>
      </c>
      <c r="C2947" s="70"/>
      <c r="D2947" s="71"/>
      <c r="E2947" s="72"/>
      <c r="F2947" s="73"/>
      <c r="G2947" s="70"/>
      <c r="H2947" s="74"/>
      <c r="I2947" s="75"/>
      <c r="J2947" s="75"/>
      <c r="K2947" s="36"/>
      <c r="L2947" s="82"/>
      <c r="M2947" s="82"/>
      <c r="N2947" s="77"/>
      <c r="O2947" s="84" t="s">
        <v>2169</v>
      </c>
      <c r="P2947" s="86">
        <v>43862.630509259259</v>
      </c>
      <c r="Q2947" s="84" t="s">
        <v>2393</v>
      </c>
      <c r="R2947" s="84"/>
      <c r="S2947" s="84"/>
      <c r="T2947" s="84"/>
      <c r="U2947" s="84"/>
      <c r="V2947" s="87" t="s">
        <v>3920</v>
      </c>
      <c r="W2947" s="86">
        <v>43862.630509259259</v>
      </c>
      <c r="X2947" s="90">
        <v>43862</v>
      </c>
      <c r="Y2947" s="92" t="s">
        <v>6237</v>
      </c>
      <c r="Z2947" s="87" t="s">
        <v>10007</v>
      </c>
      <c r="AA2947" s="84"/>
      <c r="AB2947" s="84"/>
      <c r="AC2947" s="92" t="s">
        <v>13886</v>
      </c>
      <c r="AD2947" s="84"/>
      <c r="AE2947" s="84" t="b">
        <v>0</v>
      </c>
      <c r="AF2947" s="84">
        <v>0</v>
      </c>
      <c r="AG2947" s="92" t="s">
        <v>16467</v>
      </c>
      <c r="AH2947" s="84" t="b">
        <v>0</v>
      </c>
      <c r="AI2947" s="84" t="s">
        <v>16522</v>
      </c>
      <c r="AJ2947" s="84"/>
      <c r="AK2947" s="92" t="s">
        <v>16467</v>
      </c>
      <c r="AL2947" s="84" t="b">
        <v>0</v>
      </c>
      <c r="AM2947" s="84">
        <v>42</v>
      </c>
      <c r="AN2947" s="92" t="s">
        <v>15177</v>
      </c>
      <c r="AO2947" s="84" t="s">
        <v>16535</v>
      </c>
      <c r="AP2947" s="84" t="b">
        <v>0</v>
      </c>
      <c r="AQ2947" s="92" t="s">
        <v>15177</v>
      </c>
      <c r="AR2947" s="84" t="s">
        <v>179</v>
      </c>
      <c r="AS2947" s="84">
        <v>0</v>
      </c>
      <c r="AT2947" s="84">
        <v>0</v>
      </c>
      <c r="AU2947" s="84"/>
      <c r="AV2947" s="84"/>
      <c r="AW2947" s="84"/>
      <c r="AX2947" s="84"/>
      <c r="AY2947" s="84"/>
      <c r="AZ2947" s="84"/>
      <c r="BA2947" s="84"/>
      <c r="BB2947" s="84"/>
      <c r="BC2947">
        <v>1</v>
      </c>
      <c r="BD2947">
        <v>0</v>
      </c>
      <c r="BE2947">
        <v>0</v>
      </c>
      <c r="BF2947">
        <v>0</v>
      </c>
      <c r="BG2947">
        <v>1</v>
      </c>
      <c r="BH2947">
        <v>0</v>
      </c>
    </row>
    <row r="2948" spans="1:60" x14ac:dyDescent="0.3">
      <c r="A2948" s="69" t="s">
        <v>1155</v>
      </c>
      <c r="B2948" s="69" t="s">
        <v>2074</v>
      </c>
      <c r="C2948" s="70"/>
      <c r="D2948" s="71"/>
      <c r="E2948" s="72"/>
      <c r="F2948" s="73"/>
      <c r="G2948" s="70"/>
      <c r="H2948" s="74"/>
      <c r="I2948" s="75"/>
      <c r="J2948" s="75"/>
      <c r="K2948" s="36"/>
      <c r="L2948" s="82"/>
      <c r="M2948" s="82"/>
      <c r="N2948" s="77"/>
      <c r="O2948" s="84" t="s">
        <v>2169</v>
      </c>
      <c r="P2948" s="86">
        <v>43862.631562499999</v>
      </c>
      <c r="Q2948" s="84" t="s">
        <v>2474</v>
      </c>
      <c r="R2948" s="84"/>
      <c r="S2948" s="84"/>
      <c r="T2948" s="84" t="s">
        <v>2883</v>
      </c>
      <c r="U2948" s="84"/>
      <c r="V2948" s="87" t="s">
        <v>3921</v>
      </c>
      <c r="W2948" s="86">
        <v>43862.631562499999</v>
      </c>
      <c r="X2948" s="90">
        <v>43862</v>
      </c>
      <c r="Y2948" s="92" t="s">
        <v>6238</v>
      </c>
      <c r="Z2948" s="87" t="s">
        <v>10008</v>
      </c>
      <c r="AA2948" s="84"/>
      <c r="AB2948" s="84"/>
      <c r="AC2948" s="92" t="s">
        <v>13887</v>
      </c>
      <c r="AD2948" s="84"/>
      <c r="AE2948" s="84" t="b">
        <v>0</v>
      </c>
      <c r="AF2948" s="84">
        <v>0</v>
      </c>
      <c r="AG2948" s="92" t="s">
        <v>16467</v>
      </c>
      <c r="AH2948" s="84" t="b">
        <v>0</v>
      </c>
      <c r="AI2948" s="84" t="s">
        <v>16520</v>
      </c>
      <c r="AJ2948" s="84"/>
      <c r="AK2948" s="92" t="s">
        <v>16467</v>
      </c>
      <c r="AL2948" s="84" t="b">
        <v>0</v>
      </c>
      <c r="AM2948" s="84">
        <v>60</v>
      </c>
      <c r="AN2948" s="92" t="s">
        <v>16232</v>
      </c>
      <c r="AO2948" s="84" t="s">
        <v>16534</v>
      </c>
      <c r="AP2948" s="84" t="b">
        <v>0</v>
      </c>
      <c r="AQ2948" s="92" t="s">
        <v>16232</v>
      </c>
      <c r="AR2948" s="84" t="s">
        <v>179</v>
      </c>
      <c r="AS2948" s="84">
        <v>0</v>
      </c>
      <c r="AT2948" s="84">
        <v>0</v>
      </c>
      <c r="AU2948" s="84"/>
      <c r="AV2948" s="84"/>
      <c r="AW2948" s="84"/>
      <c r="AX2948" s="84"/>
      <c r="AY2948" s="84"/>
      <c r="AZ2948" s="84"/>
      <c r="BA2948" s="84"/>
      <c r="BB2948" s="84"/>
      <c r="BC2948">
        <v>1</v>
      </c>
      <c r="BD2948">
        <v>0</v>
      </c>
      <c r="BE2948">
        <v>0</v>
      </c>
      <c r="BF2948">
        <v>0</v>
      </c>
      <c r="BG2948">
        <v>1</v>
      </c>
      <c r="BH2948">
        <v>0</v>
      </c>
    </row>
    <row r="2949" spans="1:60" x14ac:dyDescent="0.3">
      <c r="A2949" s="69" t="s">
        <v>1156</v>
      </c>
      <c r="B2949" s="69" t="s">
        <v>1156</v>
      </c>
      <c r="C2949" s="70"/>
      <c r="D2949" s="71"/>
      <c r="E2949" s="72"/>
      <c r="F2949" s="73"/>
      <c r="G2949" s="70"/>
      <c r="H2949" s="74"/>
      <c r="I2949" s="75"/>
      <c r="J2949" s="75"/>
      <c r="K2949" s="36"/>
      <c r="L2949" s="82"/>
      <c r="M2949" s="82"/>
      <c r="N2949" s="77"/>
      <c r="O2949" s="84" t="s">
        <v>179</v>
      </c>
      <c r="P2949" s="86">
        <v>43862.632164351853</v>
      </c>
      <c r="Q2949" s="84" t="s">
        <v>2515</v>
      </c>
      <c r="R2949" s="84"/>
      <c r="S2949" s="84"/>
      <c r="T2949" s="84" t="s">
        <v>2873</v>
      </c>
      <c r="U2949" s="84"/>
      <c r="V2949" s="87" t="s">
        <v>3922</v>
      </c>
      <c r="W2949" s="86">
        <v>43862.632164351853</v>
      </c>
      <c r="X2949" s="90">
        <v>43862</v>
      </c>
      <c r="Y2949" s="92" t="s">
        <v>6244</v>
      </c>
      <c r="Z2949" s="87" t="s">
        <v>10014</v>
      </c>
      <c r="AA2949" s="84"/>
      <c r="AB2949" s="84"/>
      <c r="AC2949" s="92" t="s">
        <v>13893</v>
      </c>
      <c r="AD2949" s="84"/>
      <c r="AE2949" s="84" t="b">
        <v>0</v>
      </c>
      <c r="AF2949" s="84">
        <v>2</v>
      </c>
      <c r="AG2949" s="92" t="s">
        <v>16467</v>
      </c>
      <c r="AH2949" s="84" t="b">
        <v>0</v>
      </c>
      <c r="AI2949" s="84" t="s">
        <v>16520</v>
      </c>
      <c r="AJ2949" s="84"/>
      <c r="AK2949" s="92" t="s">
        <v>16467</v>
      </c>
      <c r="AL2949" s="84" t="b">
        <v>0</v>
      </c>
      <c r="AM2949" s="84">
        <v>1</v>
      </c>
      <c r="AN2949" s="92" t="s">
        <v>16467</v>
      </c>
      <c r="AO2949" s="84" t="s">
        <v>16534</v>
      </c>
      <c r="AP2949" s="84" t="b">
        <v>0</v>
      </c>
      <c r="AQ2949" s="92" t="s">
        <v>13893</v>
      </c>
      <c r="AR2949" s="84" t="s">
        <v>179</v>
      </c>
      <c r="AS2949" s="84">
        <v>0</v>
      </c>
      <c r="AT2949" s="84">
        <v>0</v>
      </c>
      <c r="AU2949" s="84"/>
      <c r="AV2949" s="84"/>
      <c r="AW2949" s="84"/>
      <c r="AX2949" s="84"/>
      <c r="AY2949" s="84"/>
      <c r="AZ2949" s="84"/>
      <c r="BA2949" s="84"/>
      <c r="BB2949" s="84"/>
      <c r="BC2949">
        <v>1</v>
      </c>
      <c r="BD2949">
        <v>0</v>
      </c>
      <c r="BE2949">
        <v>0</v>
      </c>
      <c r="BF2949">
        <v>1</v>
      </c>
      <c r="BG2949">
        <v>0</v>
      </c>
      <c r="BH2949">
        <v>0</v>
      </c>
    </row>
    <row r="2950" spans="1:60" x14ac:dyDescent="0.3">
      <c r="A2950" s="69" t="s">
        <v>1158</v>
      </c>
      <c r="B2950" s="69" t="s">
        <v>1917</v>
      </c>
      <c r="C2950" s="70"/>
      <c r="D2950" s="71"/>
      <c r="E2950" s="72"/>
      <c r="F2950" s="73"/>
      <c r="G2950" s="70"/>
      <c r="H2950" s="74"/>
      <c r="I2950" s="75"/>
      <c r="J2950" s="75"/>
      <c r="K2950" s="36"/>
      <c r="L2950" s="82"/>
      <c r="M2950" s="82"/>
      <c r="N2950" s="77"/>
      <c r="O2950" s="84" t="s">
        <v>2169</v>
      </c>
      <c r="P2950" s="86">
        <v>43862.632881944446</v>
      </c>
      <c r="Q2950" s="84" t="s">
        <v>2487</v>
      </c>
      <c r="R2950" s="84"/>
      <c r="S2950" s="84"/>
      <c r="T2950" s="84"/>
      <c r="U2950" s="84"/>
      <c r="V2950" s="87" t="s">
        <v>3924</v>
      </c>
      <c r="W2950" s="86">
        <v>43862.632881944446</v>
      </c>
      <c r="X2950" s="90">
        <v>43862</v>
      </c>
      <c r="Y2950" s="92" t="s">
        <v>6248</v>
      </c>
      <c r="Z2950" s="87" t="s">
        <v>10018</v>
      </c>
      <c r="AA2950" s="84"/>
      <c r="AB2950" s="84"/>
      <c r="AC2950" s="92" t="s">
        <v>13897</v>
      </c>
      <c r="AD2950" s="84"/>
      <c r="AE2950" s="84" t="b">
        <v>0</v>
      </c>
      <c r="AF2950" s="84">
        <v>0</v>
      </c>
      <c r="AG2950" s="92" t="s">
        <v>16467</v>
      </c>
      <c r="AH2950" s="84" t="b">
        <v>0</v>
      </c>
      <c r="AI2950" s="84" t="s">
        <v>16520</v>
      </c>
      <c r="AJ2950" s="84"/>
      <c r="AK2950" s="92" t="s">
        <v>16467</v>
      </c>
      <c r="AL2950" s="84" t="b">
        <v>0</v>
      </c>
      <c r="AM2950" s="84">
        <v>14</v>
      </c>
      <c r="AN2950" s="92" t="s">
        <v>15630</v>
      </c>
      <c r="AO2950" s="84" t="s">
        <v>16535</v>
      </c>
      <c r="AP2950" s="84" t="b">
        <v>0</v>
      </c>
      <c r="AQ2950" s="92" t="s">
        <v>15630</v>
      </c>
      <c r="AR2950" s="84" t="s">
        <v>179</v>
      </c>
      <c r="AS2950" s="84">
        <v>0</v>
      </c>
      <c r="AT2950" s="84">
        <v>0</v>
      </c>
      <c r="AU2950" s="84"/>
      <c r="AV2950" s="84"/>
      <c r="AW2950" s="84"/>
      <c r="AX2950" s="84"/>
      <c r="AY2950" s="84"/>
      <c r="AZ2950" s="84"/>
      <c r="BA2950" s="84"/>
      <c r="BB2950" s="84"/>
      <c r="BC2950">
        <v>1</v>
      </c>
      <c r="BD2950">
        <v>0</v>
      </c>
      <c r="BE2950">
        <v>0</v>
      </c>
      <c r="BF2950">
        <v>0</v>
      </c>
      <c r="BG2950">
        <v>1</v>
      </c>
      <c r="BH2950">
        <v>0</v>
      </c>
    </row>
    <row r="2951" spans="1:60" x14ac:dyDescent="0.3">
      <c r="A2951" s="69" t="s">
        <v>1159</v>
      </c>
      <c r="B2951" s="69" t="s">
        <v>2076</v>
      </c>
      <c r="C2951" s="70"/>
      <c r="D2951" s="71"/>
      <c r="E2951" s="72"/>
      <c r="F2951" s="73"/>
      <c r="G2951" s="70"/>
      <c r="H2951" s="74"/>
      <c r="I2951" s="75"/>
      <c r="J2951" s="75"/>
      <c r="K2951" s="36"/>
      <c r="L2951" s="82"/>
      <c r="M2951" s="82"/>
      <c r="N2951" s="77"/>
      <c r="O2951" s="84" t="s">
        <v>2169</v>
      </c>
      <c r="P2951" s="86">
        <v>43862.633344907408</v>
      </c>
      <c r="Q2951" s="84" t="s">
        <v>2456</v>
      </c>
      <c r="R2951" s="84"/>
      <c r="S2951" s="84"/>
      <c r="T2951" s="84" t="s">
        <v>2883</v>
      </c>
      <c r="U2951" s="84"/>
      <c r="V2951" s="87" t="s">
        <v>3925</v>
      </c>
      <c r="W2951" s="86">
        <v>43862.633344907408</v>
      </c>
      <c r="X2951" s="90">
        <v>43862</v>
      </c>
      <c r="Y2951" s="92" t="s">
        <v>6249</v>
      </c>
      <c r="Z2951" s="87" t="s">
        <v>10019</v>
      </c>
      <c r="AA2951" s="84"/>
      <c r="AB2951" s="84"/>
      <c r="AC2951" s="92" t="s">
        <v>13898</v>
      </c>
      <c r="AD2951" s="84"/>
      <c r="AE2951" s="84" t="b">
        <v>0</v>
      </c>
      <c r="AF2951" s="84">
        <v>0</v>
      </c>
      <c r="AG2951" s="92" t="s">
        <v>16467</v>
      </c>
      <c r="AH2951" s="84" t="b">
        <v>0</v>
      </c>
      <c r="AI2951" s="84" t="s">
        <v>16520</v>
      </c>
      <c r="AJ2951" s="84"/>
      <c r="AK2951" s="92" t="s">
        <v>16467</v>
      </c>
      <c r="AL2951" s="84" t="b">
        <v>0</v>
      </c>
      <c r="AM2951" s="84">
        <v>29</v>
      </c>
      <c r="AN2951" s="92" t="s">
        <v>16347</v>
      </c>
      <c r="AO2951" s="84" t="s">
        <v>16534</v>
      </c>
      <c r="AP2951" s="84" t="b">
        <v>0</v>
      </c>
      <c r="AQ2951" s="92" t="s">
        <v>16347</v>
      </c>
      <c r="AR2951" s="84" t="s">
        <v>179</v>
      </c>
      <c r="AS2951" s="84">
        <v>0</v>
      </c>
      <c r="AT2951" s="84">
        <v>0</v>
      </c>
      <c r="AU2951" s="84"/>
      <c r="AV2951" s="84"/>
      <c r="AW2951" s="84"/>
      <c r="AX2951" s="84"/>
      <c r="AY2951" s="84"/>
      <c r="AZ2951" s="84"/>
      <c r="BA2951" s="84"/>
      <c r="BB2951" s="84"/>
      <c r="BC2951">
        <v>1</v>
      </c>
      <c r="BD2951">
        <v>0</v>
      </c>
      <c r="BE2951">
        <v>0</v>
      </c>
      <c r="BF2951">
        <v>0</v>
      </c>
      <c r="BG2951">
        <v>1</v>
      </c>
      <c r="BH2951">
        <v>0</v>
      </c>
    </row>
    <row r="2952" spans="1:60" x14ac:dyDescent="0.3">
      <c r="A2952" s="69" t="s">
        <v>1625</v>
      </c>
      <c r="B2952" s="69" t="s">
        <v>1625</v>
      </c>
      <c r="C2952" s="70"/>
      <c r="D2952" s="71"/>
      <c r="E2952" s="72"/>
      <c r="F2952" s="73"/>
      <c r="G2952" s="70"/>
      <c r="H2952" s="74"/>
      <c r="I2952" s="75"/>
      <c r="J2952" s="75"/>
      <c r="K2952" s="36"/>
      <c r="L2952" s="82"/>
      <c r="M2952" s="82"/>
      <c r="N2952" s="77"/>
      <c r="O2952" s="84" t="s">
        <v>179</v>
      </c>
      <c r="P2952" s="86">
        <v>43862.63380787037</v>
      </c>
      <c r="Q2952" s="84" t="s">
        <v>2275</v>
      </c>
      <c r="R2952" s="84"/>
      <c r="S2952" s="84"/>
      <c r="T2952" s="84" t="s">
        <v>2883</v>
      </c>
      <c r="U2952" s="84"/>
      <c r="V2952" s="87" t="s">
        <v>4352</v>
      </c>
      <c r="W2952" s="86">
        <v>43862.63380787037</v>
      </c>
      <c r="X2952" s="90">
        <v>43862</v>
      </c>
      <c r="Y2952" s="92" t="s">
        <v>7253</v>
      </c>
      <c r="Z2952" s="87" t="s">
        <v>11048</v>
      </c>
      <c r="AA2952" s="84"/>
      <c r="AB2952" s="84"/>
      <c r="AC2952" s="92" t="s">
        <v>14935</v>
      </c>
      <c r="AD2952" s="84"/>
      <c r="AE2952" s="84" t="b">
        <v>0</v>
      </c>
      <c r="AF2952" s="84">
        <v>0</v>
      </c>
      <c r="AG2952" s="92" t="s">
        <v>16467</v>
      </c>
      <c r="AH2952" s="84" t="b">
        <v>0</v>
      </c>
      <c r="AI2952" s="84" t="s">
        <v>16522</v>
      </c>
      <c r="AJ2952" s="84"/>
      <c r="AK2952" s="92" t="s">
        <v>16467</v>
      </c>
      <c r="AL2952" s="84" t="b">
        <v>0</v>
      </c>
      <c r="AM2952" s="84">
        <v>0</v>
      </c>
      <c r="AN2952" s="92" t="s">
        <v>16467</v>
      </c>
      <c r="AO2952" s="84" t="s">
        <v>16534</v>
      </c>
      <c r="AP2952" s="84" t="b">
        <v>0</v>
      </c>
      <c r="AQ2952" s="92" t="s">
        <v>14935</v>
      </c>
      <c r="AR2952" s="84" t="s">
        <v>179</v>
      </c>
      <c r="AS2952" s="84">
        <v>0</v>
      </c>
      <c r="AT2952" s="84">
        <v>0</v>
      </c>
      <c r="AU2952" s="84"/>
      <c r="AV2952" s="84"/>
      <c r="AW2952" s="84"/>
      <c r="AX2952" s="84"/>
      <c r="AY2952" s="84"/>
      <c r="AZ2952" s="84"/>
      <c r="BA2952" s="84"/>
      <c r="BB2952" s="84"/>
      <c r="BC2952">
        <v>1</v>
      </c>
      <c r="BD2952">
        <v>0</v>
      </c>
      <c r="BE2952">
        <v>0</v>
      </c>
      <c r="BF2952">
        <v>1</v>
      </c>
      <c r="BG2952">
        <v>0</v>
      </c>
      <c r="BH2952">
        <v>0</v>
      </c>
    </row>
    <row r="2953" spans="1:60" x14ac:dyDescent="0.3">
      <c r="A2953" s="69" t="s">
        <v>1427</v>
      </c>
      <c r="B2953" s="69" t="s">
        <v>1624</v>
      </c>
      <c r="C2953" s="70"/>
      <c r="D2953" s="71"/>
      <c r="E2953" s="72"/>
      <c r="F2953" s="73"/>
      <c r="G2953" s="70"/>
      <c r="H2953" s="74"/>
      <c r="I2953" s="75"/>
      <c r="J2953" s="75"/>
      <c r="K2953" s="36"/>
      <c r="L2953" s="82"/>
      <c r="M2953" s="82"/>
      <c r="N2953" s="77"/>
      <c r="O2953" s="84" t="s">
        <v>2169</v>
      </c>
      <c r="P2953" s="86">
        <v>43862.634641203702</v>
      </c>
      <c r="Q2953" s="84" t="s">
        <v>2507</v>
      </c>
      <c r="R2953" s="84"/>
      <c r="S2953" s="84"/>
      <c r="T2953" s="84" t="s">
        <v>2883</v>
      </c>
      <c r="U2953" s="84"/>
      <c r="V2953" s="87" t="s">
        <v>4174</v>
      </c>
      <c r="W2953" s="86">
        <v>43862.634641203702</v>
      </c>
      <c r="X2953" s="90">
        <v>43862</v>
      </c>
      <c r="Y2953" s="92" t="s">
        <v>7246</v>
      </c>
      <c r="Z2953" s="87" t="s">
        <v>11041</v>
      </c>
      <c r="AA2953" s="84"/>
      <c r="AB2953" s="84"/>
      <c r="AC2953" s="92" t="s">
        <v>14927</v>
      </c>
      <c r="AD2953" s="84"/>
      <c r="AE2953" s="84" t="b">
        <v>0</v>
      </c>
      <c r="AF2953" s="84">
        <v>0</v>
      </c>
      <c r="AG2953" s="92" t="s">
        <v>16467</v>
      </c>
      <c r="AH2953" s="84" t="b">
        <v>0</v>
      </c>
      <c r="AI2953" s="84" t="s">
        <v>16520</v>
      </c>
      <c r="AJ2953" s="84"/>
      <c r="AK2953" s="92" t="s">
        <v>16467</v>
      </c>
      <c r="AL2953" s="84" t="b">
        <v>0</v>
      </c>
      <c r="AM2953" s="84">
        <v>4</v>
      </c>
      <c r="AN2953" s="92" t="s">
        <v>14926</v>
      </c>
      <c r="AO2953" s="84" t="s">
        <v>16534</v>
      </c>
      <c r="AP2953" s="84" t="b">
        <v>0</v>
      </c>
      <c r="AQ2953" s="92" t="s">
        <v>14926</v>
      </c>
      <c r="AR2953" s="84" t="s">
        <v>179</v>
      </c>
      <c r="AS2953" s="84">
        <v>0</v>
      </c>
      <c r="AT2953" s="84">
        <v>0</v>
      </c>
      <c r="AU2953" s="84"/>
      <c r="AV2953" s="84"/>
      <c r="AW2953" s="84"/>
      <c r="AX2953" s="84"/>
      <c r="AY2953" s="84"/>
      <c r="AZ2953" s="84"/>
      <c r="BA2953" s="84"/>
      <c r="BB2953" s="84"/>
      <c r="BC2953">
        <v>1</v>
      </c>
      <c r="BD2953">
        <v>0</v>
      </c>
      <c r="BE2953">
        <v>0</v>
      </c>
      <c r="BF2953">
        <v>0</v>
      </c>
      <c r="BG2953">
        <v>1</v>
      </c>
      <c r="BH2953">
        <v>0</v>
      </c>
    </row>
    <row r="2954" spans="1:60" x14ac:dyDescent="0.3">
      <c r="A2954" s="69" t="s">
        <v>1355</v>
      </c>
      <c r="B2954" s="69" t="s">
        <v>2076</v>
      </c>
      <c r="C2954" s="70"/>
      <c r="D2954" s="71"/>
      <c r="E2954" s="72"/>
      <c r="F2954" s="73"/>
      <c r="G2954" s="70"/>
      <c r="H2954" s="74"/>
      <c r="I2954" s="75"/>
      <c r="J2954" s="75"/>
      <c r="K2954" s="36"/>
      <c r="L2954" s="82"/>
      <c r="M2954" s="82"/>
      <c r="N2954" s="77"/>
      <c r="O2954" s="84" t="s">
        <v>2169</v>
      </c>
      <c r="P2954" s="86">
        <v>43862.634699074071</v>
      </c>
      <c r="Q2954" s="84" t="s">
        <v>2456</v>
      </c>
      <c r="R2954" s="84"/>
      <c r="S2954" s="84"/>
      <c r="T2954" s="84" t="s">
        <v>2883</v>
      </c>
      <c r="U2954" s="84"/>
      <c r="V2954" s="87" t="s">
        <v>4112</v>
      </c>
      <c r="W2954" s="86">
        <v>43862.634699074071</v>
      </c>
      <c r="X2954" s="90">
        <v>43862</v>
      </c>
      <c r="Y2954" s="92" t="s">
        <v>6536</v>
      </c>
      <c r="Z2954" s="87" t="s">
        <v>10312</v>
      </c>
      <c r="AA2954" s="84"/>
      <c r="AB2954" s="84"/>
      <c r="AC2954" s="92" t="s">
        <v>14193</v>
      </c>
      <c r="AD2954" s="84"/>
      <c r="AE2954" s="84" t="b">
        <v>0</v>
      </c>
      <c r="AF2954" s="84">
        <v>0</v>
      </c>
      <c r="AG2954" s="92" t="s">
        <v>16467</v>
      </c>
      <c r="AH2954" s="84" t="b">
        <v>0</v>
      </c>
      <c r="AI2954" s="84" t="s">
        <v>16520</v>
      </c>
      <c r="AJ2954" s="84"/>
      <c r="AK2954" s="92" t="s">
        <v>16467</v>
      </c>
      <c r="AL2954" s="84" t="b">
        <v>0</v>
      </c>
      <c r="AM2954" s="84">
        <v>29</v>
      </c>
      <c r="AN2954" s="92" t="s">
        <v>16347</v>
      </c>
      <c r="AO2954" s="84" t="s">
        <v>16535</v>
      </c>
      <c r="AP2954" s="84" t="b">
        <v>0</v>
      </c>
      <c r="AQ2954" s="92" t="s">
        <v>16347</v>
      </c>
      <c r="AR2954" s="84" t="s">
        <v>179</v>
      </c>
      <c r="AS2954" s="84">
        <v>0</v>
      </c>
      <c r="AT2954" s="84">
        <v>0</v>
      </c>
      <c r="AU2954" s="84"/>
      <c r="AV2954" s="84"/>
      <c r="AW2954" s="84"/>
      <c r="AX2954" s="84"/>
      <c r="AY2954" s="84"/>
      <c r="AZ2954" s="84"/>
      <c r="BA2954" s="84"/>
      <c r="BB2954" s="84"/>
      <c r="BC2954">
        <v>1</v>
      </c>
      <c r="BD2954">
        <v>0</v>
      </c>
      <c r="BE2954">
        <v>0</v>
      </c>
      <c r="BF2954">
        <v>0</v>
      </c>
      <c r="BG2954">
        <v>1</v>
      </c>
      <c r="BH2954">
        <v>0</v>
      </c>
    </row>
    <row r="2955" spans="1:60" x14ac:dyDescent="0.3">
      <c r="A2955" s="69" t="s">
        <v>1160</v>
      </c>
      <c r="B2955" s="69" t="s">
        <v>2126</v>
      </c>
      <c r="C2955" s="70"/>
      <c r="D2955" s="71"/>
      <c r="E2955" s="72"/>
      <c r="F2955" s="73"/>
      <c r="G2955" s="70"/>
      <c r="H2955" s="74"/>
      <c r="I2955" s="75"/>
      <c r="J2955" s="75"/>
      <c r="K2955" s="36"/>
      <c r="L2955" s="82"/>
      <c r="M2955" s="82"/>
      <c r="N2955" s="77"/>
      <c r="O2955" s="84" t="s">
        <v>2169</v>
      </c>
      <c r="P2955" s="86">
        <v>43862.634942129633</v>
      </c>
      <c r="Q2955" s="84" t="s">
        <v>2290</v>
      </c>
      <c r="R2955" s="84"/>
      <c r="S2955" s="84"/>
      <c r="T2955" s="84" t="s">
        <v>2883</v>
      </c>
      <c r="U2955" s="84"/>
      <c r="V2955" s="87" t="s">
        <v>3926</v>
      </c>
      <c r="W2955" s="86">
        <v>43862.634942129633</v>
      </c>
      <c r="X2955" s="90">
        <v>43862</v>
      </c>
      <c r="Y2955" s="92" t="s">
        <v>5178</v>
      </c>
      <c r="Z2955" s="87" t="s">
        <v>10021</v>
      </c>
      <c r="AA2955" s="84"/>
      <c r="AB2955" s="84"/>
      <c r="AC2955" s="92" t="s">
        <v>13900</v>
      </c>
      <c r="AD2955" s="84"/>
      <c r="AE2955" s="84" t="b">
        <v>0</v>
      </c>
      <c r="AF2955" s="84">
        <v>0</v>
      </c>
      <c r="AG2955" s="92" t="s">
        <v>16467</v>
      </c>
      <c r="AH2955" s="84" t="b">
        <v>0</v>
      </c>
      <c r="AI2955" s="84" t="s">
        <v>16520</v>
      </c>
      <c r="AJ2955" s="84"/>
      <c r="AK2955" s="92" t="s">
        <v>16467</v>
      </c>
      <c r="AL2955" s="84" t="b">
        <v>0</v>
      </c>
      <c r="AM2955" s="84">
        <v>72</v>
      </c>
      <c r="AN2955" s="92" t="s">
        <v>16431</v>
      </c>
      <c r="AO2955" s="84" t="s">
        <v>16535</v>
      </c>
      <c r="AP2955" s="84" t="b">
        <v>0</v>
      </c>
      <c r="AQ2955" s="92" t="s">
        <v>16431</v>
      </c>
      <c r="AR2955" s="84" t="s">
        <v>179</v>
      </c>
      <c r="AS2955" s="84">
        <v>0</v>
      </c>
      <c r="AT2955" s="84">
        <v>0</v>
      </c>
      <c r="AU2955" s="84"/>
      <c r="AV2955" s="84"/>
      <c r="AW2955" s="84"/>
      <c r="AX2955" s="84"/>
      <c r="AY2955" s="84"/>
      <c r="AZ2955" s="84"/>
      <c r="BA2955" s="84"/>
      <c r="BB2955" s="84"/>
      <c r="BC2955">
        <v>1</v>
      </c>
      <c r="BD2955">
        <v>0</v>
      </c>
      <c r="BE2955">
        <v>0</v>
      </c>
      <c r="BF2955">
        <v>0</v>
      </c>
      <c r="BG2955">
        <v>1</v>
      </c>
      <c r="BH2955">
        <v>0</v>
      </c>
    </row>
    <row r="2956" spans="1:60" x14ac:dyDescent="0.3">
      <c r="A2956" s="69" t="s">
        <v>1161</v>
      </c>
      <c r="B2956" s="69" t="s">
        <v>1186</v>
      </c>
      <c r="C2956" s="70"/>
      <c r="D2956" s="71"/>
      <c r="E2956" s="72"/>
      <c r="F2956" s="73"/>
      <c r="G2956" s="70"/>
      <c r="H2956" s="74"/>
      <c r="I2956" s="75"/>
      <c r="J2956" s="75"/>
      <c r="K2956" s="36"/>
      <c r="L2956" s="82"/>
      <c r="M2956" s="82"/>
      <c r="N2956" s="77"/>
      <c r="O2956" s="84" t="s">
        <v>2169</v>
      </c>
      <c r="P2956" s="86">
        <v>43862.635127314818</v>
      </c>
      <c r="Q2956" s="84" t="s">
        <v>2517</v>
      </c>
      <c r="R2956" s="84"/>
      <c r="S2956" s="84"/>
      <c r="T2956" s="84"/>
      <c r="U2956" s="84"/>
      <c r="V2956" s="87" t="s">
        <v>3927</v>
      </c>
      <c r="W2956" s="86">
        <v>43862.635127314818</v>
      </c>
      <c r="X2956" s="90">
        <v>43862</v>
      </c>
      <c r="Y2956" s="92" t="s">
        <v>6251</v>
      </c>
      <c r="Z2956" s="87" t="s">
        <v>10022</v>
      </c>
      <c r="AA2956" s="84"/>
      <c r="AB2956" s="84"/>
      <c r="AC2956" s="92" t="s">
        <v>13901</v>
      </c>
      <c r="AD2956" s="84"/>
      <c r="AE2956" s="84" t="b">
        <v>0</v>
      </c>
      <c r="AF2956" s="84">
        <v>0</v>
      </c>
      <c r="AG2956" s="92" t="s">
        <v>16467</v>
      </c>
      <c r="AH2956" s="84" t="b">
        <v>1</v>
      </c>
      <c r="AI2956" s="84" t="s">
        <v>16521</v>
      </c>
      <c r="AJ2956" s="84"/>
      <c r="AK2956" s="92" t="s">
        <v>16527</v>
      </c>
      <c r="AL2956" s="84" t="b">
        <v>0</v>
      </c>
      <c r="AM2956" s="84">
        <v>3</v>
      </c>
      <c r="AN2956" s="92" t="s">
        <v>13942</v>
      </c>
      <c r="AO2956" s="84" t="s">
        <v>16534</v>
      </c>
      <c r="AP2956" s="84" t="b">
        <v>0</v>
      </c>
      <c r="AQ2956" s="92" t="s">
        <v>13942</v>
      </c>
      <c r="AR2956" s="84" t="s">
        <v>179</v>
      </c>
      <c r="AS2956" s="84">
        <v>0</v>
      </c>
      <c r="AT2956" s="84">
        <v>0</v>
      </c>
      <c r="AU2956" s="84"/>
      <c r="AV2956" s="84"/>
      <c r="AW2956" s="84"/>
      <c r="AX2956" s="84"/>
      <c r="AY2956" s="84"/>
      <c r="AZ2956" s="84"/>
      <c r="BA2956" s="84"/>
      <c r="BB2956" s="84"/>
      <c r="BC2956">
        <v>1</v>
      </c>
      <c r="BD2956">
        <v>0</v>
      </c>
      <c r="BE2956">
        <v>0</v>
      </c>
      <c r="BF2956">
        <v>0</v>
      </c>
      <c r="BG2956">
        <v>1</v>
      </c>
      <c r="BH2956">
        <v>0</v>
      </c>
    </row>
    <row r="2957" spans="1:60" x14ac:dyDescent="0.3">
      <c r="A2957" s="69" t="s">
        <v>1162</v>
      </c>
      <c r="B2957" s="69" t="s">
        <v>2118</v>
      </c>
      <c r="C2957" s="70"/>
      <c r="D2957" s="71"/>
      <c r="E2957" s="72"/>
      <c r="F2957" s="73"/>
      <c r="G2957" s="70"/>
      <c r="H2957" s="74"/>
      <c r="I2957" s="75"/>
      <c r="J2957" s="75"/>
      <c r="K2957" s="36"/>
      <c r="L2957" s="82"/>
      <c r="M2957" s="82"/>
      <c r="N2957" s="77"/>
      <c r="O2957" s="84" t="s">
        <v>2169</v>
      </c>
      <c r="P2957" s="86">
        <v>43862.635416666664</v>
      </c>
      <c r="Q2957" s="84" t="s">
        <v>2321</v>
      </c>
      <c r="R2957" s="84"/>
      <c r="S2957" s="84"/>
      <c r="T2957" s="84" t="s">
        <v>2873</v>
      </c>
      <c r="U2957" s="84"/>
      <c r="V2957" s="87" t="s">
        <v>3928</v>
      </c>
      <c r="W2957" s="86">
        <v>43862.635416666664</v>
      </c>
      <c r="X2957" s="90">
        <v>43862</v>
      </c>
      <c r="Y2957" s="92" t="s">
        <v>6255</v>
      </c>
      <c r="Z2957" s="87" t="s">
        <v>10026</v>
      </c>
      <c r="AA2957" s="84"/>
      <c r="AB2957" s="84"/>
      <c r="AC2957" s="92" t="s">
        <v>13905</v>
      </c>
      <c r="AD2957" s="84"/>
      <c r="AE2957" s="84" t="b">
        <v>0</v>
      </c>
      <c r="AF2957" s="84">
        <v>0</v>
      </c>
      <c r="AG2957" s="92" t="s">
        <v>16467</v>
      </c>
      <c r="AH2957" s="84" t="b">
        <v>0</v>
      </c>
      <c r="AI2957" s="84" t="s">
        <v>16520</v>
      </c>
      <c r="AJ2957" s="84"/>
      <c r="AK2957" s="92" t="s">
        <v>16467</v>
      </c>
      <c r="AL2957" s="84" t="b">
        <v>0</v>
      </c>
      <c r="AM2957" s="84">
        <v>85</v>
      </c>
      <c r="AN2957" s="92" t="s">
        <v>16409</v>
      </c>
      <c r="AO2957" s="84" t="s">
        <v>16536</v>
      </c>
      <c r="AP2957" s="84" t="b">
        <v>0</v>
      </c>
      <c r="AQ2957" s="92" t="s">
        <v>16409</v>
      </c>
      <c r="AR2957" s="84" t="s">
        <v>179</v>
      </c>
      <c r="AS2957" s="84">
        <v>0</v>
      </c>
      <c r="AT2957" s="84">
        <v>0</v>
      </c>
      <c r="AU2957" s="84"/>
      <c r="AV2957" s="84"/>
      <c r="AW2957" s="84"/>
      <c r="AX2957" s="84"/>
      <c r="AY2957" s="84"/>
      <c r="AZ2957" s="84"/>
      <c r="BA2957" s="84"/>
      <c r="BB2957" s="84"/>
      <c r="BC2957">
        <v>1</v>
      </c>
      <c r="BD2957">
        <v>0</v>
      </c>
      <c r="BE2957">
        <v>0</v>
      </c>
      <c r="BF2957">
        <v>0</v>
      </c>
      <c r="BG2957">
        <v>1</v>
      </c>
      <c r="BH2957">
        <v>0</v>
      </c>
    </row>
    <row r="2958" spans="1:60" x14ac:dyDescent="0.3">
      <c r="A2958" s="69" t="s">
        <v>1162</v>
      </c>
      <c r="B2958" s="69" t="s">
        <v>1434</v>
      </c>
      <c r="C2958" s="70"/>
      <c r="D2958" s="71"/>
      <c r="E2958" s="72"/>
      <c r="F2958" s="73"/>
      <c r="G2958" s="70"/>
      <c r="H2958" s="74"/>
      <c r="I2958" s="75"/>
      <c r="J2958" s="75"/>
      <c r="K2958" s="36"/>
      <c r="L2958" s="82"/>
      <c r="M2958" s="82"/>
      <c r="N2958" s="77"/>
      <c r="O2958" s="84" t="s">
        <v>2169</v>
      </c>
      <c r="P2958" s="86">
        <v>43862.635474537034</v>
      </c>
      <c r="Q2958" s="84" t="s">
        <v>2508</v>
      </c>
      <c r="R2958" s="84"/>
      <c r="S2958" s="84"/>
      <c r="T2958" s="84"/>
      <c r="U2958" s="84"/>
      <c r="V2958" s="87" t="s">
        <v>3928</v>
      </c>
      <c r="W2958" s="86">
        <v>43862.635474537034</v>
      </c>
      <c r="X2958" s="90">
        <v>43862</v>
      </c>
      <c r="Y2958" s="92" t="s">
        <v>6256</v>
      </c>
      <c r="Z2958" s="87" t="s">
        <v>10027</v>
      </c>
      <c r="AA2958" s="84"/>
      <c r="AB2958" s="84"/>
      <c r="AC2958" s="92" t="s">
        <v>13906</v>
      </c>
      <c r="AD2958" s="84"/>
      <c r="AE2958" s="84" t="b">
        <v>0</v>
      </c>
      <c r="AF2958" s="84">
        <v>0</v>
      </c>
      <c r="AG2958" s="92" t="s">
        <v>16467</v>
      </c>
      <c r="AH2958" s="84" t="b">
        <v>0</v>
      </c>
      <c r="AI2958" s="84" t="s">
        <v>16520</v>
      </c>
      <c r="AJ2958" s="84"/>
      <c r="AK2958" s="92" t="s">
        <v>16467</v>
      </c>
      <c r="AL2958" s="84" t="b">
        <v>0</v>
      </c>
      <c r="AM2958" s="84">
        <v>7</v>
      </c>
      <c r="AN2958" s="92" t="s">
        <v>14369</v>
      </c>
      <c r="AO2958" s="84" t="s">
        <v>16536</v>
      </c>
      <c r="AP2958" s="84" t="b">
        <v>0</v>
      </c>
      <c r="AQ2958" s="92" t="s">
        <v>14369</v>
      </c>
      <c r="AR2958" s="84" t="s">
        <v>179</v>
      </c>
      <c r="AS2958" s="84">
        <v>0</v>
      </c>
      <c r="AT2958" s="84">
        <v>0</v>
      </c>
      <c r="AU2958" s="84"/>
      <c r="AV2958" s="84"/>
      <c r="AW2958" s="84"/>
      <c r="AX2958" s="84"/>
      <c r="AY2958" s="84"/>
      <c r="AZ2958" s="84"/>
      <c r="BA2958" s="84"/>
      <c r="BB2958" s="84"/>
      <c r="BC2958">
        <v>1</v>
      </c>
      <c r="BD2958">
        <v>0</v>
      </c>
      <c r="BE2958">
        <v>0</v>
      </c>
      <c r="BF2958">
        <v>0</v>
      </c>
      <c r="BG2958">
        <v>1</v>
      </c>
      <c r="BH2958">
        <v>0</v>
      </c>
    </row>
    <row r="2959" spans="1:60" x14ac:dyDescent="0.3">
      <c r="A2959" s="69" t="s">
        <v>1163</v>
      </c>
      <c r="B2959" s="69" t="s">
        <v>2077</v>
      </c>
      <c r="C2959" s="70"/>
      <c r="D2959" s="71"/>
      <c r="E2959" s="72"/>
      <c r="F2959" s="73"/>
      <c r="G2959" s="70"/>
      <c r="H2959" s="74"/>
      <c r="I2959" s="75"/>
      <c r="J2959" s="75"/>
      <c r="K2959" s="36"/>
      <c r="L2959" s="82"/>
      <c r="M2959" s="82"/>
      <c r="N2959" s="77"/>
      <c r="O2959" s="84" t="s">
        <v>2169</v>
      </c>
      <c r="P2959" s="86">
        <v>43862.63554398148</v>
      </c>
      <c r="Q2959" s="84" t="s">
        <v>2301</v>
      </c>
      <c r="R2959" s="84"/>
      <c r="S2959" s="84"/>
      <c r="T2959" s="84" t="s">
        <v>2873</v>
      </c>
      <c r="U2959" s="84"/>
      <c r="V2959" s="87" t="s">
        <v>3929</v>
      </c>
      <c r="W2959" s="86">
        <v>43862.63554398148</v>
      </c>
      <c r="X2959" s="90">
        <v>43862</v>
      </c>
      <c r="Y2959" s="92" t="s">
        <v>6260</v>
      </c>
      <c r="Z2959" s="87" t="s">
        <v>10031</v>
      </c>
      <c r="AA2959" s="84"/>
      <c r="AB2959" s="84"/>
      <c r="AC2959" s="92" t="s">
        <v>13910</v>
      </c>
      <c r="AD2959" s="84"/>
      <c r="AE2959" s="84" t="b">
        <v>0</v>
      </c>
      <c r="AF2959" s="84">
        <v>0</v>
      </c>
      <c r="AG2959" s="92" t="s">
        <v>16467</v>
      </c>
      <c r="AH2959" s="84" t="b">
        <v>0</v>
      </c>
      <c r="AI2959" s="84" t="s">
        <v>16520</v>
      </c>
      <c r="AJ2959" s="84"/>
      <c r="AK2959" s="92" t="s">
        <v>16467</v>
      </c>
      <c r="AL2959" s="84" t="b">
        <v>0</v>
      </c>
      <c r="AM2959" s="84">
        <v>56</v>
      </c>
      <c r="AN2959" s="92" t="s">
        <v>16433</v>
      </c>
      <c r="AO2959" s="84" t="s">
        <v>16534</v>
      </c>
      <c r="AP2959" s="84" t="b">
        <v>0</v>
      </c>
      <c r="AQ2959" s="92" t="s">
        <v>16433</v>
      </c>
      <c r="AR2959" s="84" t="s">
        <v>179</v>
      </c>
      <c r="AS2959" s="84">
        <v>0</v>
      </c>
      <c r="AT2959" s="84">
        <v>0</v>
      </c>
      <c r="AU2959" s="84"/>
      <c r="AV2959" s="84"/>
      <c r="AW2959" s="84"/>
      <c r="AX2959" s="84"/>
      <c r="AY2959" s="84"/>
      <c r="AZ2959" s="84"/>
      <c r="BA2959" s="84"/>
      <c r="BB2959" s="84"/>
      <c r="BC2959">
        <v>1</v>
      </c>
      <c r="BD2959">
        <v>0</v>
      </c>
      <c r="BE2959">
        <v>0</v>
      </c>
      <c r="BF2959">
        <v>0</v>
      </c>
      <c r="BG2959">
        <v>1</v>
      </c>
      <c r="BH2959">
        <v>0</v>
      </c>
    </row>
    <row r="2960" spans="1:60" x14ac:dyDescent="0.3">
      <c r="A2960" s="69" t="s">
        <v>1750</v>
      </c>
      <c r="B2960" s="69" t="s">
        <v>2118</v>
      </c>
      <c r="C2960" s="70"/>
      <c r="D2960" s="71"/>
      <c r="E2960" s="72"/>
      <c r="F2960" s="73"/>
      <c r="G2960" s="70"/>
      <c r="H2960" s="74"/>
      <c r="I2960" s="75"/>
      <c r="J2960" s="75"/>
      <c r="K2960" s="36"/>
      <c r="L2960" s="82"/>
      <c r="M2960" s="82"/>
      <c r="N2960" s="77"/>
      <c r="O2960" s="84" t="s">
        <v>2169</v>
      </c>
      <c r="P2960" s="86">
        <v>43862.636643518519</v>
      </c>
      <c r="Q2960" s="84" t="s">
        <v>2406</v>
      </c>
      <c r="R2960" s="84"/>
      <c r="S2960" s="84"/>
      <c r="T2960" s="84" t="s">
        <v>2883</v>
      </c>
      <c r="U2960" s="84"/>
      <c r="V2960" s="87" t="s">
        <v>4470</v>
      </c>
      <c r="W2960" s="86">
        <v>43862.636643518519</v>
      </c>
      <c r="X2960" s="90">
        <v>43862</v>
      </c>
      <c r="Y2960" s="92" t="s">
        <v>7505</v>
      </c>
      <c r="Z2960" s="87" t="s">
        <v>11316</v>
      </c>
      <c r="AA2960" s="84"/>
      <c r="AB2960" s="84"/>
      <c r="AC2960" s="92" t="s">
        <v>15207</v>
      </c>
      <c r="AD2960" s="84"/>
      <c r="AE2960" s="84" t="b">
        <v>0</v>
      </c>
      <c r="AF2960" s="84">
        <v>0</v>
      </c>
      <c r="AG2960" s="92" t="s">
        <v>16467</v>
      </c>
      <c r="AH2960" s="84" t="b">
        <v>0</v>
      </c>
      <c r="AI2960" s="84" t="s">
        <v>16520</v>
      </c>
      <c r="AJ2960" s="84"/>
      <c r="AK2960" s="92" t="s">
        <v>16467</v>
      </c>
      <c r="AL2960" s="84" t="b">
        <v>0</v>
      </c>
      <c r="AM2960" s="84">
        <v>44</v>
      </c>
      <c r="AN2960" s="92" t="s">
        <v>16410</v>
      </c>
      <c r="AO2960" s="84" t="s">
        <v>16534</v>
      </c>
      <c r="AP2960" s="84" t="b">
        <v>0</v>
      </c>
      <c r="AQ2960" s="92" t="s">
        <v>16410</v>
      </c>
      <c r="AR2960" s="84" t="s">
        <v>179</v>
      </c>
      <c r="AS2960" s="84">
        <v>0</v>
      </c>
      <c r="AT2960" s="84">
        <v>0</v>
      </c>
      <c r="AU2960" s="84"/>
      <c r="AV2960" s="84"/>
      <c r="AW2960" s="84"/>
      <c r="AX2960" s="84"/>
      <c r="AY2960" s="84"/>
      <c r="AZ2960" s="84"/>
      <c r="BA2960" s="84"/>
      <c r="BB2960" s="84"/>
      <c r="BC2960">
        <v>2</v>
      </c>
      <c r="BD2960">
        <v>0</v>
      </c>
      <c r="BE2960">
        <v>0</v>
      </c>
      <c r="BF2960">
        <v>0</v>
      </c>
      <c r="BG2960">
        <v>2</v>
      </c>
      <c r="BH2960">
        <v>0</v>
      </c>
    </row>
    <row r="2961" spans="1:60" x14ac:dyDescent="0.3">
      <c r="A2961" s="69" t="s">
        <v>1164</v>
      </c>
      <c r="B2961" s="69" t="s">
        <v>1917</v>
      </c>
      <c r="C2961" s="70"/>
      <c r="D2961" s="71"/>
      <c r="E2961" s="72"/>
      <c r="F2961" s="73"/>
      <c r="G2961" s="70"/>
      <c r="H2961" s="74"/>
      <c r="I2961" s="75"/>
      <c r="J2961" s="75"/>
      <c r="K2961" s="36"/>
      <c r="L2961" s="82"/>
      <c r="M2961" s="82"/>
      <c r="N2961" s="77"/>
      <c r="O2961" s="84" t="s">
        <v>2169</v>
      </c>
      <c r="P2961" s="86">
        <v>43862.640277777777</v>
      </c>
      <c r="Q2961" s="84" t="s">
        <v>2487</v>
      </c>
      <c r="R2961" s="84"/>
      <c r="S2961" s="84"/>
      <c r="T2961" s="84"/>
      <c r="U2961" s="84"/>
      <c r="V2961" s="87" t="s">
        <v>3930</v>
      </c>
      <c r="W2961" s="86">
        <v>43862.640277777777</v>
      </c>
      <c r="X2961" s="90">
        <v>43862</v>
      </c>
      <c r="Y2961" s="92" t="s">
        <v>6261</v>
      </c>
      <c r="Z2961" s="87" t="s">
        <v>10032</v>
      </c>
      <c r="AA2961" s="84"/>
      <c r="AB2961" s="84"/>
      <c r="AC2961" s="92" t="s">
        <v>13911</v>
      </c>
      <c r="AD2961" s="84"/>
      <c r="AE2961" s="84" t="b">
        <v>0</v>
      </c>
      <c r="AF2961" s="84">
        <v>0</v>
      </c>
      <c r="AG2961" s="92" t="s">
        <v>16467</v>
      </c>
      <c r="AH2961" s="84" t="b">
        <v>0</v>
      </c>
      <c r="AI2961" s="84" t="s">
        <v>16520</v>
      </c>
      <c r="AJ2961" s="84"/>
      <c r="AK2961" s="92" t="s">
        <v>16467</v>
      </c>
      <c r="AL2961" s="84" t="b">
        <v>0</v>
      </c>
      <c r="AM2961" s="84">
        <v>14</v>
      </c>
      <c r="AN2961" s="92" t="s">
        <v>15630</v>
      </c>
      <c r="AO2961" s="84" t="s">
        <v>16535</v>
      </c>
      <c r="AP2961" s="84" t="b">
        <v>0</v>
      </c>
      <c r="AQ2961" s="92" t="s">
        <v>15630</v>
      </c>
      <c r="AR2961" s="84" t="s">
        <v>179</v>
      </c>
      <c r="AS2961" s="84">
        <v>0</v>
      </c>
      <c r="AT2961" s="84">
        <v>0</v>
      </c>
      <c r="AU2961" s="84"/>
      <c r="AV2961" s="84"/>
      <c r="AW2961" s="84"/>
      <c r="AX2961" s="84"/>
      <c r="AY2961" s="84"/>
      <c r="AZ2961" s="84"/>
      <c r="BA2961" s="84"/>
      <c r="BB2961" s="84"/>
      <c r="BC2961">
        <v>1</v>
      </c>
      <c r="BD2961">
        <v>0</v>
      </c>
      <c r="BE2961">
        <v>0</v>
      </c>
      <c r="BF2961">
        <v>0</v>
      </c>
      <c r="BG2961">
        <v>1</v>
      </c>
      <c r="BH2961">
        <v>0</v>
      </c>
    </row>
    <row r="2962" spans="1:60" x14ac:dyDescent="0.3">
      <c r="A2962" s="69" t="s">
        <v>1571</v>
      </c>
      <c r="B2962" s="69" t="s">
        <v>1571</v>
      </c>
      <c r="C2962" s="70"/>
      <c r="D2962" s="71"/>
      <c r="E2962" s="72"/>
      <c r="F2962" s="73"/>
      <c r="G2962" s="70"/>
      <c r="H2962" s="74"/>
      <c r="I2962" s="75"/>
      <c r="J2962" s="75"/>
      <c r="K2962" s="36"/>
      <c r="L2962" s="82"/>
      <c r="M2962" s="82"/>
      <c r="N2962" s="77"/>
      <c r="O2962" s="84" t="s">
        <v>179</v>
      </c>
      <c r="P2962" s="86">
        <v>43862.641724537039</v>
      </c>
      <c r="Q2962" s="84" t="s">
        <v>2683</v>
      </c>
      <c r="R2962" s="84"/>
      <c r="S2962" s="84"/>
      <c r="T2962" s="84" t="s">
        <v>2873</v>
      </c>
      <c r="U2962" s="84"/>
      <c r="V2962" s="87" t="s">
        <v>4302</v>
      </c>
      <c r="W2962" s="86">
        <v>43862.641724537039</v>
      </c>
      <c r="X2962" s="90">
        <v>43862</v>
      </c>
      <c r="Y2962" s="92" t="s">
        <v>7112</v>
      </c>
      <c r="Z2962" s="87" t="s">
        <v>10899</v>
      </c>
      <c r="AA2962" s="84"/>
      <c r="AB2962" s="84"/>
      <c r="AC2962" s="92" t="s">
        <v>14785</v>
      </c>
      <c r="AD2962" s="84"/>
      <c r="AE2962" s="84" t="b">
        <v>0</v>
      </c>
      <c r="AF2962" s="84">
        <v>0</v>
      </c>
      <c r="AG2962" s="92" t="s">
        <v>16467</v>
      </c>
      <c r="AH2962" s="84" t="b">
        <v>0</v>
      </c>
      <c r="AI2962" s="84" t="s">
        <v>16520</v>
      </c>
      <c r="AJ2962" s="84"/>
      <c r="AK2962" s="92" t="s">
        <v>16467</v>
      </c>
      <c r="AL2962" s="84" t="b">
        <v>0</v>
      </c>
      <c r="AM2962" s="84">
        <v>1</v>
      </c>
      <c r="AN2962" s="92" t="s">
        <v>16467</v>
      </c>
      <c r="AO2962" s="84" t="s">
        <v>16534</v>
      </c>
      <c r="AP2962" s="84" t="b">
        <v>0</v>
      </c>
      <c r="AQ2962" s="92" t="s">
        <v>14785</v>
      </c>
      <c r="AR2962" s="84" t="s">
        <v>179</v>
      </c>
      <c r="AS2962" s="84">
        <v>0</v>
      </c>
      <c r="AT2962" s="84">
        <v>0</v>
      </c>
      <c r="AU2962" s="84"/>
      <c r="AV2962" s="84"/>
      <c r="AW2962" s="84"/>
      <c r="AX2962" s="84"/>
      <c r="AY2962" s="84"/>
      <c r="AZ2962" s="84"/>
      <c r="BA2962" s="84"/>
      <c r="BB2962" s="84"/>
      <c r="BC2962">
        <v>1</v>
      </c>
      <c r="BD2962">
        <v>0</v>
      </c>
      <c r="BE2962">
        <v>0</v>
      </c>
      <c r="BF2962">
        <v>1</v>
      </c>
      <c r="BG2962">
        <v>0</v>
      </c>
      <c r="BH2962">
        <v>0</v>
      </c>
    </row>
    <row r="2963" spans="1:60" x14ac:dyDescent="0.3">
      <c r="A2963" s="69" t="s">
        <v>1165</v>
      </c>
      <c r="B2963" s="69" t="s">
        <v>2128</v>
      </c>
      <c r="C2963" s="70"/>
      <c r="D2963" s="71"/>
      <c r="E2963" s="72"/>
      <c r="F2963" s="73"/>
      <c r="G2963" s="70"/>
      <c r="H2963" s="74"/>
      <c r="I2963" s="75"/>
      <c r="J2963" s="75"/>
      <c r="K2963" s="36"/>
      <c r="L2963" s="82"/>
      <c r="M2963" s="82"/>
      <c r="N2963" s="77"/>
      <c r="O2963" s="84" t="s">
        <v>2170</v>
      </c>
      <c r="P2963" s="86">
        <v>43862.642210648148</v>
      </c>
      <c r="Q2963" s="84" t="s">
        <v>2518</v>
      </c>
      <c r="R2963" s="84"/>
      <c r="S2963" s="84"/>
      <c r="T2963" s="84" t="s">
        <v>2883</v>
      </c>
      <c r="U2963" s="84"/>
      <c r="V2963" s="87" t="s">
        <v>3931</v>
      </c>
      <c r="W2963" s="86">
        <v>43862.642210648148</v>
      </c>
      <c r="X2963" s="90">
        <v>43862</v>
      </c>
      <c r="Y2963" s="92" t="s">
        <v>6262</v>
      </c>
      <c r="Z2963" s="87" t="s">
        <v>10033</v>
      </c>
      <c r="AA2963" s="84"/>
      <c r="AB2963" s="84"/>
      <c r="AC2963" s="92" t="s">
        <v>13912</v>
      </c>
      <c r="AD2963" s="84"/>
      <c r="AE2963" s="84" t="b">
        <v>0</v>
      </c>
      <c r="AF2963" s="84">
        <v>0</v>
      </c>
      <c r="AG2963" s="92" t="s">
        <v>16467</v>
      </c>
      <c r="AH2963" s="84" t="b">
        <v>0</v>
      </c>
      <c r="AI2963" s="84" t="s">
        <v>16521</v>
      </c>
      <c r="AJ2963" s="84"/>
      <c r="AK2963" s="92" t="s">
        <v>16467</v>
      </c>
      <c r="AL2963" s="84" t="b">
        <v>0</v>
      </c>
      <c r="AM2963" s="84">
        <v>1</v>
      </c>
      <c r="AN2963" s="92" t="s">
        <v>16467</v>
      </c>
      <c r="AO2963" s="84" t="s">
        <v>16534</v>
      </c>
      <c r="AP2963" s="84" t="b">
        <v>0</v>
      </c>
      <c r="AQ2963" s="92" t="s">
        <v>13912</v>
      </c>
      <c r="AR2963" s="84" t="s">
        <v>179</v>
      </c>
      <c r="AS2963" s="84">
        <v>0</v>
      </c>
      <c r="AT2963" s="84">
        <v>0</v>
      </c>
      <c r="AU2963" s="84"/>
      <c r="AV2963" s="84"/>
      <c r="AW2963" s="84"/>
      <c r="AX2963" s="84"/>
      <c r="AY2963" s="84"/>
      <c r="AZ2963" s="84"/>
      <c r="BA2963" s="84"/>
      <c r="BB2963" s="84"/>
      <c r="BC2963">
        <v>1</v>
      </c>
      <c r="BD2963">
        <v>1</v>
      </c>
      <c r="BE2963">
        <v>0</v>
      </c>
      <c r="BF2963">
        <v>0</v>
      </c>
      <c r="BG2963">
        <v>0</v>
      </c>
      <c r="BH2963">
        <v>0</v>
      </c>
    </row>
    <row r="2964" spans="1:60" x14ac:dyDescent="0.3">
      <c r="A2964" s="69" t="s">
        <v>1855</v>
      </c>
      <c r="B2964" s="69" t="s">
        <v>2118</v>
      </c>
      <c r="C2964" s="70"/>
      <c r="D2964" s="71"/>
      <c r="E2964" s="72"/>
      <c r="F2964" s="73"/>
      <c r="G2964" s="70"/>
      <c r="H2964" s="74"/>
      <c r="I2964" s="75"/>
      <c r="J2964" s="75"/>
      <c r="K2964" s="36"/>
      <c r="L2964" s="82"/>
      <c r="M2964" s="82"/>
      <c r="N2964" s="77"/>
      <c r="O2964" s="84" t="s">
        <v>2169</v>
      </c>
      <c r="P2964" s="86">
        <v>43862.642222222225</v>
      </c>
      <c r="Q2964" s="84" t="s">
        <v>2406</v>
      </c>
      <c r="R2964" s="84"/>
      <c r="S2964" s="84"/>
      <c r="T2964" s="84" t="s">
        <v>2883</v>
      </c>
      <c r="U2964" s="84"/>
      <c r="V2964" s="87" t="s">
        <v>4564</v>
      </c>
      <c r="W2964" s="86">
        <v>43862.642222222225</v>
      </c>
      <c r="X2964" s="90">
        <v>43862</v>
      </c>
      <c r="Y2964" s="92" t="s">
        <v>7756</v>
      </c>
      <c r="Z2964" s="87" t="s">
        <v>11577</v>
      </c>
      <c r="AA2964" s="84"/>
      <c r="AB2964" s="84"/>
      <c r="AC2964" s="92" t="s">
        <v>15475</v>
      </c>
      <c r="AD2964" s="84"/>
      <c r="AE2964" s="84" t="b">
        <v>0</v>
      </c>
      <c r="AF2964" s="84">
        <v>0</v>
      </c>
      <c r="AG2964" s="92" t="s">
        <v>16467</v>
      </c>
      <c r="AH2964" s="84" t="b">
        <v>0</v>
      </c>
      <c r="AI2964" s="84" t="s">
        <v>16520</v>
      </c>
      <c r="AJ2964" s="84"/>
      <c r="AK2964" s="92" t="s">
        <v>16467</v>
      </c>
      <c r="AL2964" s="84" t="b">
        <v>0</v>
      </c>
      <c r="AM2964" s="84">
        <v>44</v>
      </c>
      <c r="AN2964" s="92" t="s">
        <v>16410</v>
      </c>
      <c r="AO2964" s="84" t="s">
        <v>16534</v>
      </c>
      <c r="AP2964" s="84" t="b">
        <v>0</v>
      </c>
      <c r="AQ2964" s="92" t="s">
        <v>16410</v>
      </c>
      <c r="AR2964" s="84" t="s">
        <v>179</v>
      </c>
      <c r="AS2964" s="84">
        <v>0</v>
      </c>
      <c r="AT2964" s="84">
        <v>0</v>
      </c>
      <c r="AU2964" s="84"/>
      <c r="AV2964" s="84"/>
      <c r="AW2964" s="84"/>
      <c r="AX2964" s="84"/>
      <c r="AY2964" s="84"/>
      <c r="AZ2964" s="84"/>
      <c r="BA2964" s="84"/>
      <c r="BB2964" s="84"/>
      <c r="BC2964">
        <v>1</v>
      </c>
      <c r="BD2964">
        <v>0</v>
      </c>
      <c r="BE2964">
        <v>0</v>
      </c>
      <c r="BF2964">
        <v>0</v>
      </c>
      <c r="BG2964">
        <v>1</v>
      </c>
      <c r="BH2964">
        <v>0</v>
      </c>
    </row>
    <row r="2965" spans="1:60" x14ac:dyDescent="0.3">
      <c r="A2965" s="69" t="s">
        <v>1166</v>
      </c>
      <c r="B2965" s="69" t="s">
        <v>1901</v>
      </c>
      <c r="C2965" s="70"/>
      <c r="D2965" s="71"/>
      <c r="E2965" s="72"/>
      <c r="F2965" s="73"/>
      <c r="G2965" s="70"/>
      <c r="H2965" s="74"/>
      <c r="I2965" s="75"/>
      <c r="J2965" s="75"/>
      <c r="K2965" s="36"/>
      <c r="L2965" s="82"/>
      <c r="M2965" s="82"/>
      <c r="N2965" s="77"/>
      <c r="O2965" s="84" t="s">
        <v>2169</v>
      </c>
      <c r="P2965" s="86">
        <v>43862.642743055556</v>
      </c>
      <c r="Q2965" s="84" t="s">
        <v>2512</v>
      </c>
      <c r="R2965" s="84"/>
      <c r="S2965" s="84"/>
      <c r="T2965" s="84"/>
      <c r="U2965" s="84"/>
      <c r="V2965" s="87" t="s">
        <v>3932</v>
      </c>
      <c r="W2965" s="86">
        <v>43862.642743055556</v>
      </c>
      <c r="X2965" s="90">
        <v>43862</v>
      </c>
      <c r="Y2965" s="92" t="s">
        <v>6263</v>
      </c>
      <c r="Z2965" s="87" t="s">
        <v>10034</v>
      </c>
      <c r="AA2965" s="84"/>
      <c r="AB2965" s="84"/>
      <c r="AC2965" s="92" t="s">
        <v>13913</v>
      </c>
      <c r="AD2965" s="84"/>
      <c r="AE2965" s="84" t="b">
        <v>0</v>
      </c>
      <c r="AF2965" s="84">
        <v>0</v>
      </c>
      <c r="AG2965" s="92" t="s">
        <v>16467</v>
      </c>
      <c r="AH2965" s="84" t="b">
        <v>0</v>
      </c>
      <c r="AI2965" s="84" t="s">
        <v>16520</v>
      </c>
      <c r="AJ2965" s="84"/>
      <c r="AK2965" s="92" t="s">
        <v>16467</v>
      </c>
      <c r="AL2965" s="84" t="b">
        <v>0</v>
      </c>
      <c r="AM2965" s="84">
        <v>11</v>
      </c>
      <c r="AN2965" s="92" t="s">
        <v>15577</v>
      </c>
      <c r="AO2965" s="84" t="s">
        <v>16534</v>
      </c>
      <c r="AP2965" s="84" t="b">
        <v>0</v>
      </c>
      <c r="AQ2965" s="92" t="s">
        <v>15577</v>
      </c>
      <c r="AR2965" s="84" t="s">
        <v>179</v>
      </c>
      <c r="AS2965" s="84">
        <v>0</v>
      </c>
      <c r="AT2965" s="84">
        <v>0</v>
      </c>
      <c r="AU2965" s="84"/>
      <c r="AV2965" s="84"/>
      <c r="AW2965" s="84"/>
      <c r="AX2965" s="84"/>
      <c r="AY2965" s="84"/>
      <c r="AZ2965" s="84"/>
      <c r="BA2965" s="84"/>
      <c r="BB2965" s="84"/>
      <c r="BC2965">
        <v>1</v>
      </c>
      <c r="BD2965">
        <v>0</v>
      </c>
      <c r="BE2965">
        <v>0</v>
      </c>
      <c r="BF2965">
        <v>0</v>
      </c>
      <c r="BG2965">
        <v>1</v>
      </c>
      <c r="BH2965">
        <v>0</v>
      </c>
    </row>
    <row r="2966" spans="1:60" x14ac:dyDescent="0.3">
      <c r="A2966" s="69" t="s">
        <v>1855</v>
      </c>
      <c r="B2966" s="69" t="s">
        <v>2076</v>
      </c>
      <c r="C2966" s="70"/>
      <c r="D2966" s="71"/>
      <c r="E2966" s="72"/>
      <c r="F2966" s="73"/>
      <c r="G2966" s="70"/>
      <c r="H2966" s="74"/>
      <c r="I2966" s="75"/>
      <c r="J2966" s="75"/>
      <c r="K2966" s="36"/>
      <c r="L2966" s="82"/>
      <c r="M2966" s="82"/>
      <c r="N2966" s="77"/>
      <c r="O2966" s="84" t="s">
        <v>2169</v>
      </c>
      <c r="P2966" s="86">
        <v>43862.643368055556</v>
      </c>
      <c r="Q2966" s="84" t="s">
        <v>2456</v>
      </c>
      <c r="R2966" s="84"/>
      <c r="S2966" s="84"/>
      <c r="T2966" s="84" t="s">
        <v>2883</v>
      </c>
      <c r="U2966" s="84"/>
      <c r="V2966" s="87" t="s">
        <v>4564</v>
      </c>
      <c r="W2966" s="86">
        <v>43862.643368055556</v>
      </c>
      <c r="X2966" s="90">
        <v>43862</v>
      </c>
      <c r="Y2966" s="92" t="s">
        <v>7757</v>
      </c>
      <c r="Z2966" s="87" t="s">
        <v>11578</v>
      </c>
      <c r="AA2966" s="84"/>
      <c r="AB2966" s="84"/>
      <c r="AC2966" s="92" t="s">
        <v>15476</v>
      </c>
      <c r="AD2966" s="84"/>
      <c r="AE2966" s="84" t="b">
        <v>0</v>
      </c>
      <c r="AF2966" s="84">
        <v>0</v>
      </c>
      <c r="AG2966" s="92" t="s">
        <v>16467</v>
      </c>
      <c r="AH2966" s="84" t="b">
        <v>0</v>
      </c>
      <c r="AI2966" s="84" t="s">
        <v>16520</v>
      </c>
      <c r="AJ2966" s="84"/>
      <c r="AK2966" s="92" t="s">
        <v>16467</v>
      </c>
      <c r="AL2966" s="84" t="b">
        <v>0</v>
      </c>
      <c r="AM2966" s="84">
        <v>29</v>
      </c>
      <c r="AN2966" s="92" t="s">
        <v>16347</v>
      </c>
      <c r="AO2966" s="84" t="s">
        <v>16534</v>
      </c>
      <c r="AP2966" s="84" t="b">
        <v>0</v>
      </c>
      <c r="AQ2966" s="92" t="s">
        <v>16347</v>
      </c>
      <c r="AR2966" s="84" t="s">
        <v>179</v>
      </c>
      <c r="AS2966" s="84">
        <v>0</v>
      </c>
      <c r="AT2966" s="84">
        <v>0</v>
      </c>
      <c r="AU2966" s="84"/>
      <c r="AV2966" s="84"/>
      <c r="AW2966" s="84"/>
      <c r="AX2966" s="84"/>
      <c r="AY2966" s="84"/>
      <c r="AZ2966" s="84"/>
      <c r="BA2966" s="84"/>
      <c r="BB2966" s="84"/>
      <c r="BC2966">
        <v>1</v>
      </c>
      <c r="BD2966">
        <v>0</v>
      </c>
      <c r="BE2966">
        <v>0</v>
      </c>
      <c r="BF2966">
        <v>0</v>
      </c>
      <c r="BG2966">
        <v>1</v>
      </c>
      <c r="BH2966">
        <v>0</v>
      </c>
    </row>
    <row r="2967" spans="1:60" x14ac:dyDescent="0.3">
      <c r="A2967" s="69" t="s">
        <v>1774</v>
      </c>
      <c r="B2967" s="69" t="s">
        <v>1774</v>
      </c>
      <c r="C2967" s="70"/>
      <c r="D2967" s="71"/>
      <c r="E2967" s="72"/>
      <c r="F2967" s="73"/>
      <c r="G2967" s="70"/>
      <c r="H2967" s="74"/>
      <c r="I2967" s="75"/>
      <c r="J2967" s="75"/>
      <c r="K2967" s="36"/>
      <c r="L2967" s="82"/>
      <c r="M2967" s="82"/>
      <c r="N2967" s="77"/>
      <c r="O2967" s="84" t="s">
        <v>179</v>
      </c>
      <c r="P2967" s="86">
        <v>43862.643576388888</v>
      </c>
      <c r="Q2967" s="84" t="s">
        <v>2531</v>
      </c>
      <c r="R2967" s="84"/>
      <c r="S2967" s="84"/>
      <c r="T2967" s="84" t="s">
        <v>2873</v>
      </c>
      <c r="U2967" s="84"/>
      <c r="V2967" s="87" t="s">
        <v>4492</v>
      </c>
      <c r="W2967" s="86">
        <v>43862.643576388888</v>
      </c>
      <c r="X2967" s="90">
        <v>43862</v>
      </c>
      <c r="Y2967" s="92" t="s">
        <v>7577</v>
      </c>
      <c r="Z2967" s="87" t="s">
        <v>11393</v>
      </c>
      <c r="AA2967" s="84"/>
      <c r="AB2967" s="84"/>
      <c r="AC2967" s="92" t="s">
        <v>15285</v>
      </c>
      <c r="AD2967" s="84"/>
      <c r="AE2967" s="84" t="b">
        <v>0</v>
      </c>
      <c r="AF2967" s="84">
        <v>3</v>
      </c>
      <c r="AG2967" s="92" t="s">
        <v>16467</v>
      </c>
      <c r="AH2967" s="84" t="b">
        <v>0</v>
      </c>
      <c r="AI2967" s="84" t="s">
        <v>16520</v>
      </c>
      <c r="AJ2967" s="84"/>
      <c r="AK2967" s="92" t="s">
        <v>16467</v>
      </c>
      <c r="AL2967" s="84" t="b">
        <v>0</v>
      </c>
      <c r="AM2967" s="84">
        <v>2</v>
      </c>
      <c r="AN2967" s="92" t="s">
        <v>16467</v>
      </c>
      <c r="AO2967" s="84" t="s">
        <v>16534</v>
      </c>
      <c r="AP2967" s="84" t="b">
        <v>0</v>
      </c>
      <c r="AQ2967" s="92" t="s">
        <v>15285</v>
      </c>
      <c r="AR2967" s="84" t="s">
        <v>179</v>
      </c>
      <c r="AS2967" s="84">
        <v>0</v>
      </c>
      <c r="AT2967" s="84">
        <v>0</v>
      </c>
      <c r="AU2967" s="84"/>
      <c r="AV2967" s="84"/>
      <c r="AW2967" s="84"/>
      <c r="AX2967" s="84"/>
      <c r="AY2967" s="84"/>
      <c r="AZ2967" s="84"/>
      <c r="BA2967" s="84"/>
      <c r="BB2967" s="84"/>
      <c r="BC2967">
        <v>1</v>
      </c>
      <c r="BD2967">
        <v>0</v>
      </c>
      <c r="BE2967">
        <v>0</v>
      </c>
      <c r="BF2967">
        <v>1</v>
      </c>
      <c r="BG2967">
        <v>0</v>
      </c>
      <c r="BH2967">
        <v>0</v>
      </c>
    </row>
    <row r="2968" spans="1:60" x14ac:dyDescent="0.3">
      <c r="A2968" s="69" t="s">
        <v>1167</v>
      </c>
      <c r="B2968" s="69" t="s">
        <v>1447</v>
      </c>
      <c r="C2968" s="70"/>
      <c r="D2968" s="71"/>
      <c r="E2968" s="72"/>
      <c r="F2968" s="73"/>
      <c r="G2968" s="70"/>
      <c r="H2968" s="74"/>
      <c r="I2968" s="75"/>
      <c r="J2968" s="75"/>
      <c r="K2968" s="36"/>
      <c r="L2968" s="82"/>
      <c r="M2968" s="82"/>
      <c r="N2968" s="77"/>
      <c r="O2968" s="84" t="s">
        <v>2169</v>
      </c>
      <c r="P2968" s="86">
        <v>43862.643888888888</v>
      </c>
      <c r="Q2968" s="84" t="s">
        <v>2226</v>
      </c>
      <c r="R2968" s="84"/>
      <c r="S2968" s="84"/>
      <c r="T2968" s="84"/>
      <c r="U2968" s="84"/>
      <c r="V2968" s="87" t="s">
        <v>3933</v>
      </c>
      <c r="W2968" s="86">
        <v>43862.643888888888</v>
      </c>
      <c r="X2968" s="90">
        <v>43862</v>
      </c>
      <c r="Y2968" s="92" t="s">
        <v>6264</v>
      </c>
      <c r="Z2968" s="87" t="s">
        <v>10035</v>
      </c>
      <c r="AA2968" s="84"/>
      <c r="AB2968" s="84"/>
      <c r="AC2968" s="92" t="s">
        <v>13914</v>
      </c>
      <c r="AD2968" s="84"/>
      <c r="AE2968" s="84" t="b">
        <v>0</v>
      </c>
      <c r="AF2968" s="84">
        <v>0</v>
      </c>
      <c r="AG2968" s="92" t="s">
        <v>16467</v>
      </c>
      <c r="AH2968" s="84" t="b">
        <v>0</v>
      </c>
      <c r="AI2968" s="84" t="s">
        <v>16520</v>
      </c>
      <c r="AJ2968" s="84"/>
      <c r="AK2968" s="92" t="s">
        <v>16467</v>
      </c>
      <c r="AL2968" s="84" t="b">
        <v>0</v>
      </c>
      <c r="AM2968" s="84">
        <v>66</v>
      </c>
      <c r="AN2968" s="92" t="s">
        <v>16308</v>
      </c>
      <c r="AO2968" s="84" t="s">
        <v>16534</v>
      </c>
      <c r="AP2968" s="84" t="b">
        <v>0</v>
      </c>
      <c r="AQ2968" s="92" t="s">
        <v>16308</v>
      </c>
      <c r="AR2968" s="84" t="s">
        <v>179</v>
      </c>
      <c r="AS2968" s="84">
        <v>0</v>
      </c>
      <c r="AT2968" s="84">
        <v>0</v>
      </c>
      <c r="AU2968" s="84"/>
      <c r="AV2968" s="84"/>
      <c r="AW2968" s="84"/>
      <c r="AX2968" s="84"/>
      <c r="AY2968" s="84"/>
      <c r="AZ2968" s="84"/>
      <c r="BA2968" s="84"/>
      <c r="BB2968" s="84"/>
      <c r="BC2968">
        <v>1</v>
      </c>
      <c r="BD2968">
        <v>0</v>
      </c>
      <c r="BE2968">
        <v>0</v>
      </c>
      <c r="BF2968">
        <v>0</v>
      </c>
      <c r="BG2968">
        <v>1</v>
      </c>
      <c r="BH2968">
        <v>0</v>
      </c>
    </row>
    <row r="2969" spans="1:60" x14ac:dyDescent="0.3">
      <c r="A2969" s="69" t="s">
        <v>1168</v>
      </c>
      <c r="B2969" s="69" t="s">
        <v>2128</v>
      </c>
      <c r="C2969" s="70"/>
      <c r="D2969" s="71"/>
      <c r="E2969" s="72"/>
      <c r="F2969" s="73"/>
      <c r="G2969" s="70"/>
      <c r="H2969" s="74"/>
      <c r="I2969" s="75"/>
      <c r="J2969" s="75"/>
      <c r="K2969" s="36"/>
      <c r="L2969" s="82"/>
      <c r="M2969" s="82"/>
      <c r="N2969" s="77"/>
      <c r="O2969" s="84" t="s">
        <v>2168</v>
      </c>
      <c r="P2969" s="86">
        <v>43862.644513888888</v>
      </c>
      <c r="Q2969" s="84" t="s">
        <v>2299</v>
      </c>
      <c r="R2969" s="84"/>
      <c r="S2969" s="84"/>
      <c r="T2969" s="84"/>
      <c r="U2969" s="84"/>
      <c r="V2969" s="87" t="s">
        <v>3934</v>
      </c>
      <c r="W2969" s="86">
        <v>43862.644513888888</v>
      </c>
      <c r="X2969" s="90">
        <v>43862</v>
      </c>
      <c r="Y2969" s="92" t="s">
        <v>6265</v>
      </c>
      <c r="Z2969" s="87" t="s">
        <v>10036</v>
      </c>
      <c r="AA2969" s="84"/>
      <c r="AB2969" s="84"/>
      <c r="AC2969" s="92" t="s">
        <v>13915</v>
      </c>
      <c r="AD2969" s="84"/>
      <c r="AE2969" s="84" t="b">
        <v>0</v>
      </c>
      <c r="AF2969" s="84">
        <v>0</v>
      </c>
      <c r="AG2969" s="92" t="s">
        <v>16467</v>
      </c>
      <c r="AH2969" s="84" t="b">
        <v>0</v>
      </c>
      <c r="AI2969" s="84" t="s">
        <v>16520</v>
      </c>
      <c r="AJ2969" s="84"/>
      <c r="AK2969" s="92" t="s">
        <v>16467</v>
      </c>
      <c r="AL2969" s="84" t="b">
        <v>0</v>
      </c>
      <c r="AM2969" s="84">
        <v>118</v>
      </c>
      <c r="AN2969" s="92" t="s">
        <v>16294</v>
      </c>
      <c r="AO2969" s="84" t="s">
        <v>16535</v>
      </c>
      <c r="AP2969" s="84" t="b">
        <v>0</v>
      </c>
      <c r="AQ2969" s="92" t="s">
        <v>16294</v>
      </c>
      <c r="AR2969" s="84" t="s">
        <v>179</v>
      </c>
      <c r="AS2969" s="84">
        <v>0</v>
      </c>
      <c r="AT2969" s="84">
        <v>0</v>
      </c>
      <c r="AU2969" s="84"/>
      <c r="AV2969" s="84"/>
      <c r="AW2969" s="84"/>
      <c r="AX2969" s="84"/>
      <c r="AY2969" s="84"/>
      <c r="AZ2969" s="84"/>
      <c r="BA2969" s="84"/>
      <c r="BB2969" s="84"/>
      <c r="BC2969">
        <v>1</v>
      </c>
      <c r="BD2969">
        <v>0</v>
      </c>
      <c r="BE2969">
        <v>1</v>
      </c>
      <c r="BF2969">
        <v>0</v>
      </c>
      <c r="BG2969">
        <v>0</v>
      </c>
      <c r="BH2969">
        <v>0</v>
      </c>
    </row>
    <row r="2970" spans="1:60" x14ac:dyDescent="0.3">
      <c r="A2970" s="69" t="s">
        <v>1168</v>
      </c>
      <c r="B2970" s="69" t="s">
        <v>2145</v>
      </c>
      <c r="C2970" s="70"/>
      <c r="D2970" s="71"/>
      <c r="E2970" s="72"/>
      <c r="F2970" s="73"/>
      <c r="G2970" s="70"/>
      <c r="H2970" s="74"/>
      <c r="I2970" s="75"/>
      <c r="J2970" s="75"/>
      <c r="K2970" s="36"/>
      <c r="L2970" s="82"/>
      <c r="M2970" s="82"/>
      <c r="N2970" s="77"/>
      <c r="O2970" s="84" t="s">
        <v>2168</v>
      </c>
      <c r="P2970" s="86">
        <v>43862.644513888888</v>
      </c>
      <c r="Q2970" s="84" t="s">
        <v>2299</v>
      </c>
      <c r="R2970" s="84"/>
      <c r="S2970" s="84"/>
      <c r="T2970" s="84"/>
      <c r="U2970" s="84"/>
      <c r="V2970" s="87" t="s">
        <v>3934</v>
      </c>
      <c r="W2970" s="86">
        <v>43862.644513888888</v>
      </c>
      <c r="X2970" s="90">
        <v>43862</v>
      </c>
      <c r="Y2970" s="92" t="s">
        <v>6265</v>
      </c>
      <c r="Z2970" s="87" t="s">
        <v>10036</v>
      </c>
      <c r="AA2970" s="84"/>
      <c r="AB2970" s="84"/>
      <c r="AC2970" s="92" t="s">
        <v>13915</v>
      </c>
      <c r="AD2970" s="84"/>
      <c r="AE2970" s="84" t="b">
        <v>0</v>
      </c>
      <c r="AF2970" s="84">
        <v>0</v>
      </c>
      <c r="AG2970" s="92" t="s">
        <v>16467</v>
      </c>
      <c r="AH2970" s="84" t="b">
        <v>0</v>
      </c>
      <c r="AI2970" s="84" t="s">
        <v>16520</v>
      </c>
      <c r="AJ2970" s="84"/>
      <c r="AK2970" s="92" t="s">
        <v>16467</v>
      </c>
      <c r="AL2970" s="84" t="b">
        <v>0</v>
      </c>
      <c r="AM2970" s="84">
        <v>118</v>
      </c>
      <c r="AN2970" s="92" t="s">
        <v>16294</v>
      </c>
      <c r="AO2970" s="84" t="s">
        <v>16535</v>
      </c>
      <c r="AP2970" s="84" t="b">
        <v>0</v>
      </c>
      <c r="AQ2970" s="92" t="s">
        <v>16294</v>
      </c>
      <c r="AR2970" s="84" t="s">
        <v>179</v>
      </c>
      <c r="AS2970" s="84">
        <v>0</v>
      </c>
      <c r="AT2970" s="84">
        <v>0</v>
      </c>
      <c r="AU2970" s="84"/>
      <c r="AV2970" s="84"/>
      <c r="AW2970" s="84"/>
      <c r="AX2970" s="84"/>
      <c r="AY2970" s="84"/>
      <c r="AZ2970" s="84"/>
      <c r="BA2970" s="84"/>
      <c r="BB2970" s="84"/>
      <c r="BC2970">
        <v>1</v>
      </c>
      <c r="BD2970">
        <v>0</v>
      </c>
      <c r="BE2970">
        <v>1</v>
      </c>
      <c r="BF2970">
        <v>0</v>
      </c>
      <c r="BG2970">
        <v>0</v>
      </c>
      <c r="BH2970">
        <v>0</v>
      </c>
    </row>
    <row r="2971" spans="1:60" x14ac:dyDescent="0.3">
      <c r="A2971" s="69" t="s">
        <v>1169</v>
      </c>
      <c r="B2971" s="69" t="s">
        <v>1169</v>
      </c>
      <c r="C2971" s="70"/>
      <c r="D2971" s="71"/>
      <c r="E2971" s="72"/>
      <c r="F2971" s="73"/>
      <c r="G2971" s="70"/>
      <c r="H2971" s="74"/>
      <c r="I2971" s="75"/>
      <c r="J2971" s="75"/>
      <c r="K2971" s="36"/>
      <c r="L2971" s="82"/>
      <c r="M2971" s="82"/>
      <c r="N2971" s="77"/>
      <c r="O2971" s="84" t="s">
        <v>179</v>
      </c>
      <c r="P2971" s="86">
        <v>43862.644930555558</v>
      </c>
      <c r="Q2971" s="84" t="s">
        <v>2519</v>
      </c>
      <c r="R2971" s="84"/>
      <c r="S2971" s="84"/>
      <c r="T2971" s="84" t="s">
        <v>2873</v>
      </c>
      <c r="U2971" s="87" t="s">
        <v>2989</v>
      </c>
      <c r="V2971" s="87" t="s">
        <v>2989</v>
      </c>
      <c r="W2971" s="86">
        <v>43862.644930555558</v>
      </c>
      <c r="X2971" s="90">
        <v>43862</v>
      </c>
      <c r="Y2971" s="92" t="s">
        <v>5023</v>
      </c>
      <c r="Z2971" s="87" t="s">
        <v>10037</v>
      </c>
      <c r="AA2971" s="84"/>
      <c r="AB2971" s="84"/>
      <c r="AC2971" s="92" t="s">
        <v>13916</v>
      </c>
      <c r="AD2971" s="84"/>
      <c r="AE2971" s="84" t="b">
        <v>0</v>
      </c>
      <c r="AF2971" s="84">
        <v>1</v>
      </c>
      <c r="AG2971" s="92" t="s">
        <v>16467</v>
      </c>
      <c r="AH2971" s="84" t="b">
        <v>0</v>
      </c>
      <c r="AI2971" s="84" t="s">
        <v>16520</v>
      </c>
      <c r="AJ2971" s="84"/>
      <c r="AK2971" s="92" t="s">
        <v>16467</v>
      </c>
      <c r="AL2971" s="84" t="b">
        <v>0</v>
      </c>
      <c r="AM2971" s="84">
        <v>0</v>
      </c>
      <c r="AN2971" s="92" t="s">
        <v>16467</v>
      </c>
      <c r="AO2971" s="84" t="s">
        <v>16534</v>
      </c>
      <c r="AP2971" s="84" t="b">
        <v>0</v>
      </c>
      <c r="AQ2971" s="92" t="s">
        <v>13916</v>
      </c>
      <c r="AR2971" s="84" t="s">
        <v>179</v>
      </c>
      <c r="AS2971" s="84">
        <v>0</v>
      </c>
      <c r="AT2971" s="84">
        <v>0</v>
      </c>
      <c r="AU2971" s="84"/>
      <c r="AV2971" s="84"/>
      <c r="AW2971" s="84"/>
      <c r="AX2971" s="84"/>
      <c r="AY2971" s="84"/>
      <c r="AZ2971" s="84"/>
      <c r="BA2971" s="84"/>
      <c r="BB2971" s="84"/>
      <c r="BC2971">
        <v>1</v>
      </c>
      <c r="BD2971">
        <v>0</v>
      </c>
      <c r="BE2971">
        <v>0</v>
      </c>
      <c r="BF2971">
        <v>1</v>
      </c>
      <c r="BG2971">
        <v>0</v>
      </c>
      <c r="BH2971">
        <v>0</v>
      </c>
    </row>
    <row r="2972" spans="1:60" x14ac:dyDescent="0.3">
      <c r="A2972" s="69" t="s">
        <v>1987</v>
      </c>
      <c r="B2972" s="69" t="s">
        <v>2074</v>
      </c>
      <c r="C2972" s="70"/>
      <c r="D2972" s="71"/>
      <c r="E2972" s="72"/>
      <c r="F2972" s="73"/>
      <c r="G2972" s="70"/>
      <c r="H2972" s="74"/>
      <c r="I2972" s="75"/>
      <c r="J2972" s="75"/>
      <c r="K2972" s="36"/>
      <c r="L2972" s="82"/>
      <c r="M2972" s="82"/>
      <c r="N2972" s="77"/>
      <c r="O2972" s="84" t="s">
        <v>2169</v>
      </c>
      <c r="P2972" s="86">
        <v>43862.645324074074</v>
      </c>
      <c r="Q2972" s="84" t="s">
        <v>2474</v>
      </c>
      <c r="R2972" s="84"/>
      <c r="S2972" s="84"/>
      <c r="T2972" s="84" t="s">
        <v>2883</v>
      </c>
      <c r="U2972" s="84"/>
      <c r="V2972" s="87" t="s">
        <v>4679</v>
      </c>
      <c r="W2972" s="86">
        <v>43862.645324074074</v>
      </c>
      <c r="X2972" s="90">
        <v>43862</v>
      </c>
      <c r="Y2972" s="92" t="s">
        <v>8186</v>
      </c>
      <c r="Z2972" s="87" t="s">
        <v>12038</v>
      </c>
      <c r="AA2972" s="84"/>
      <c r="AB2972" s="84"/>
      <c r="AC2972" s="92" t="s">
        <v>15954</v>
      </c>
      <c r="AD2972" s="84"/>
      <c r="AE2972" s="84" t="b">
        <v>0</v>
      </c>
      <c r="AF2972" s="84">
        <v>0</v>
      </c>
      <c r="AG2972" s="92" t="s">
        <v>16467</v>
      </c>
      <c r="AH2972" s="84" t="b">
        <v>0</v>
      </c>
      <c r="AI2972" s="84" t="s">
        <v>16520</v>
      </c>
      <c r="AJ2972" s="84"/>
      <c r="AK2972" s="92" t="s">
        <v>16467</v>
      </c>
      <c r="AL2972" s="84" t="b">
        <v>0</v>
      </c>
      <c r="AM2972" s="84">
        <v>60</v>
      </c>
      <c r="AN2972" s="92" t="s">
        <v>16232</v>
      </c>
      <c r="AO2972" s="84" t="s">
        <v>16537</v>
      </c>
      <c r="AP2972" s="84" t="b">
        <v>0</v>
      </c>
      <c r="AQ2972" s="92" t="s">
        <v>16232</v>
      </c>
      <c r="AR2972" s="84" t="s">
        <v>179</v>
      </c>
      <c r="AS2972" s="84">
        <v>0</v>
      </c>
      <c r="AT2972" s="84">
        <v>0</v>
      </c>
      <c r="AU2972" s="84"/>
      <c r="AV2972" s="84"/>
      <c r="AW2972" s="84"/>
      <c r="AX2972" s="84"/>
      <c r="AY2972" s="84"/>
      <c r="AZ2972" s="84"/>
      <c r="BA2972" s="84"/>
      <c r="BB2972" s="84"/>
      <c r="BC2972">
        <v>1</v>
      </c>
      <c r="BD2972">
        <v>0</v>
      </c>
      <c r="BE2972">
        <v>0</v>
      </c>
      <c r="BF2972">
        <v>0</v>
      </c>
      <c r="BG2972">
        <v>1</v>
      </c>
      <c r="BH2972">
        <v>0</v>
      </c>
    </row>
    <row r="2973" spans="1:60" x14ac:dyDescent="0.3">
      <c r="A2973" s="69" t="s">
        <v>2058</v>
      </c>
      <c r="B2973" s="69" t="s">
        <v>2094</v>
      </c>
      <c r="C2973" s="70"/>
      <c r="D2973" s="71"/>
      <c r="E2973" s="72"/>
      <c r="F2973" s="73"/>
      <c r="G2973" s="70"/>
      <c r="H2973" s="74"/>
      <c r="I2973" s="75"/>
      <c r="J2973" s="75"/>
      <c r="K2973" s="36"/>
      <c r="L2973" s="82"/>
      <c r="M2973" s="82"/>
      <c r="N2973" s="77"/>
      <c r="O2973" s="84" t="s">
        <v>2169</v>
      </c>
      <c r="P2973" s="86">
        <v>43862.647037037037</v>
      </c>
      <c r="Q2973" s="84" t="s">
        <v>2183</v>
      </c>
      <c r="R2973" s="84"/>
      <c r="S2973" s="84"/>
      <c r="T2973" s="84"/>
      <c r="U2973" s="84"/>
      <c r="V2973" s="87" t="s">
        <v>4744</v>
      </c>
      <c r="W2973" s="86">
        <v>43862.647037037037</v>
      </c>
      <c r="X2973" s="90">
        <v>43862</v>
      </c>
      <c r="Y2973" s="92" t="s">
        <v>6499</v>
      </c>
      <c r="Z2973" s="87" t="s">
        <v>12218</v>
      </c>
      <c r="AA2973" s="84"/>
      <c r="AB2973" s="84"/>
      <c r="AC2973" s="92" t="s">
        <v>16146</v>
      </c>
      <c r="AD2973" s="84"/>
      <c r="AE2973" s="84" t="b">
        <v>0</v>
      </c>
      <c r="AF2973" s="84">
        <v>0</v>
      </c>
      <c r="AG2973" s="92" t="s">
        <v>16467</v>
      </c>
      <c r="AH2973" s="84" t="b">
        <v>0</v>
      </c>
      <c r="AI2973" s="84" t="s">
        <v>16520</v>
      </c>
      <c r="AJ2973" s="84"/>
      <c r="AK2973" s="92" t="s">
        <v>16467</v>
      </c>
      <c r="AL2973" s="84" t="b">
        <v>0</v>
      </c>
      <c r="AM2973" s="84">
        <v>55</v>
      </c>
      <c r="AN2973" s="92" t="s">
        <v>16324</v>
      </c>
      <c r="AO2973" s="84" t="s">
        <v>16534</v>
      </c>
      <c r="AP2973" s="84" t="b">
        <v>0</v>
      </c>
      <c r="AQ2973" s="92" t="s">
        <v>16324</v>
      </c>
      <c r="AR2973" s="84" t="s">
        <v>179</v>
      </c>
      <c r="AS2973" s="84">
        <v>0</v>
      </c>
      <c r="AT2973" s="84">
        <v>0</v>
      </c>
      <c r="AU2973" s="84"/>
      <c r="AV2973" s="84"/>
      <c r="AW2973" s="84"/>
      <c r="AX2973" s="84"/>
      <c r="AY2973" s="84"/>
      <c r="AZ2973" s="84"/>
      <c r="BA2973" s="84"/>
      <c r="BB2973" s="84"/>
      <c r="BC2973">
        <v>1</v>
      </c>
      <c r="BD2973">
        <v>0</v>
      </c>
      <c r="BE2973">
        <v>0</v>
      </c>
      <c r="BF2973">
        <v>0</v>
      </c>
      <c r="BG2973">
        <v>1</v>
      </c>
      <c r="BH2973">
        <v>0</v>
      </c>
    </row>
    <row r="2974" spans="1:60" x14ac:dyDescent="0.3">
      <c r="A2974" s="69" t="s">
        <v>1170</v>
      </c>
      <c r="B2974" s="69" t="s">
        <v>2074</v>
      </c>
      <c r="C2974" s="70"/>
      <c r="D2974" s="71"/>
      <c r="E2974" s="72"/>
      <c r="F2974" s="73"/>
      <c r="G2974" s="70"/>
      <c r="H2974" s="74"/>
      <c r="I2974" s="75"/>
      <c r="J2974" s="75"/>
      <c r="K2974" s="36"/>
      <c r="L2974" s="82"/>
      <c r="M2974" s="82"/>
      <c r="N2974" s="77"/>
      <c r="O2974" s="84" t="s">
        <v>2169</v>
      </c>
      <c r="P2974" s="86">
        <v>43862.648148148146</v>
      </c>
      <c r="Q2974" s="84" t="s">
        <v>2474</v>
      </c>
      <c r="R2974" s="84"/>
      <c r="S2974" s="84"/>
      <c r="T2974" s="84" t="s">
        <v>2883</v>
      </c>
      <c r="U2974" s="84"/>
      <c r="V2974" s="87" t="s">
        <v>3935</v>
      </c>
      <c r="W2974" s="86">
        <v>43862.648148148146</v>
      </c>
      <c r="X2974" s="90">
        <v>43862</v>
      </c>
      <c r="Y2974" s="92" t="s">
        <v>6268</v>
      </c>
      <c r="Z2974" s="87" t="s">
        <v>10040</v>
      </c>
      <c r="AA2974" s="84"/>
      <c r="AB2974" s="84"/>
      <c r="AC2974" s="92" t="s">
        <v>13919</v>
      </c>
      <c r="AD2974" s="84"/>
      <c r="AE2974" s="84" t="b">
        <v>0</v>
      </c>
      <c r="AF2974" s="84">
        <v>0</v>
      </c>
      <c r="AG2974" s="92" t="s">
        <v>16467</v>
      </c>
      <c r="AH2974" s="84" t="b">
        <v>0</v>
      </c>
      <c r="AI2974" s="84" t="s">
        <v>16520</v>
      </c>
      <c r="AJ2974" s="84"/>
      <c r="AK2974" s="92" t="s">
        <v>16467</v>
      </c>
      <c r="AL2974" s="84" t="b">
        <v>0</v>
      </c>
      <c r="AM2974" s="84">
        <v>60</v>
      </c>
      <c r="AN2974" s="92" t="s">
        <v>16232</v>
      </c>
      <c r="AO2974" s="84" t="s">
        <v>16534</v>
      </c>
      <c r="AP2974" s="84" t="b">
        <v>0</v>
      </c>
      <c r="AQ2974" s="92" t="s">
        <v>16232</v>
      </c>
      <c r="AR2974" s="84" t="s">
        <v>179</v>
      </c>
      <c r="AS2974" s="84">
        <v>0</v>
      </c>
      <c r="AT2974" s="84">
        <v>0</v>
      </c>
      <c r="AU2974" s="84"/>
      <c r="AV2974" s="84"/>
      <c r="AW2974" s="84"/>
      <c r="AX2974" s="84"/>
      <c r="AY2974" s="84"/>
      <c r="AZ2974" s="84"/>
      <c r="BA2974" s="84"/>
      <c r="BB2974" s="84"/>
      <c r="BC2974">
        <v>1</v>
      </c>
      <c r="BD2974">
        <v>0</v>
      </c>
      <c r="BE2974">
        <v>0</v>
      </c>
      <c r="BF2974">
        <v>0</v>
      </c>
      <c r="BG2974">
        <v>1</v>
      </c>
      <c r="BH2974">
        <v>0</v>
      </c>
    </row>
    <row r="2975" spans="1:60" x14ac:dyDescent="0.3">
      <c r="A2975" s="69" t="s">
        <v>1772</v>
      </c>
      <c r="B2975" s="69" t="s">
        <v>1772</v>
      </c>
      <c r="C2975" s="70"/>
      <c r="D2975" s="71"/>
      <c r="E2975" s="72"/>
      <c r="F2975" s="73"/>
      <c r="G2975" s="70"/>
      <c r="H2975" s="74"/>
      <c r="I2975" s="75"/>
      <c r="J2975" s="75"/>
      <c r="K2975" s="36"/>
      <c r="L2975" s="82"/>
      <c r="M2975" s="82"/>
      <c r="N2975" s="77"/>
      <c r="O2975" s="84" t="s">
        <v>179</v>
      </c>
      <c r="P2975" s="86">
        <v>43862.648159722223</v>
      </c>
      <c r="Q2975" s="84" t="s">
        <v>2536</v>
      </c>
      <c r="R2975" s="84"/>
      <c r="S2975" s="84"/>
      <c r="T2975" s="84" t="s">
        <v>2883</v>
      </c>
      <c r="U2975" s="84"/>
      <c r="V2975" s="87" t="s">
        <v>4490</v>
      </c>
      <c r="W2975" s="86">
        <v>43862.648159722223</v>
      </c>
      <c r="X2975" s="90">
        <v>43862</v>
      </c>
      <c r="Y2975" s="92" t="s">
        <v>7575</v>
      </c>
      <c r="Z2975" s="87" t="s">
        <v>11391</v>
      </c>
      <c r="AA2975" s="84"/>
      <c r="AB2975" s="84"/>
      <c r="AC2975" s="92" t="s">
        <v>15283</v>
      </c>
      <c r="AD2975" s="84"/>
      <c r="AE2975" s="84" t="b">
        <v>0</v>
      </c>
      <c r="AF2975" s="84">
        <v>0</v>
      </c>
      <c r="AG2975" s="92" t="s">
        <v>16467</v>
      </c>
      <c r="AH2975" s="84" t="b">
        <v>0</v>
      </c>
      <c r="AI2975" s="84" t="s">
        <v>16520</v>
      </c>
      <c r="AJ2975" s="84"/>
      <c r="AK2975" s="92" t="s">
        <v>16467</v>
      </c>
      <c r="AL2975" s="84" t="b">
        <v>0</v>
      </c>
      <c r="AM2975" s="84">
        <v>2</v>
      </c>
      <c r="AN2975" s="92" t="s">
        <v>16467</v>
      </c>
      <c r="AO2975" s="84" t="s">
        <v>16534</v>
      </c>
      <c r="AP2975" s="84" t="b">
        <v>0</v>
      </c>
      <c r="AQ2975" s="92" t="s">
        <v>15283</v>
      </c>
      <c r="AR2975" s="84" t="s">
        <v>179</v>
      </c>
      <c r="AS2975" s="84">
        <v>0</v>
      </c>
      <c r="AT2975" s="84">
        <v>0</v>
      </c>
      <c r="AU2975" s="84"/>
      <c r="AV2975" s="84"/>
      <c r="AW2975" s="84"/>
      <c r="AX2975" s="84"/>
      <c r="AY2975" s="84"/>
      <c r="AZ2975" s="84"/>
      <c r="BA2975" s="84"/>
      <c r="BB2975" s="84"/>
      <c r="BC2975">
        <v>1</v>
      </c>
      <c r="BD2975">
        <v>0</v>
      </c>
      <c r="BE2975">
        <v>0</v>
      </c>
      <c r="BF2975">
        <v>1</v>
      </c>
      <c r="BG2975">
        <v>0</v>
      </c>
      <c r="BH2975">
        <v>0</v>
      </c>
    </row>
    <row r="2976" spans="1:60" x14ac:dyDescent="0.3">
      <c r="A2976" s="69" t="s">
        <v>1567</v>
      </c>
      <c r="B2976" s="69" t="s">
        <v>1571</v>
      </c>
      <c r="C2976" s="70"/>
      <c r="D2976" s="71"/>
      <c r="E2976" s="72"/>
      <c r="F2976" s="73"/>
      <c r="G2976" s="70"/>
      <c r="H2976" s="74"/>
      <c r="I2976" s="75"/>
      <c r="J2976" s="75"/>
      <c r="K2976" s="36"/>
      <c r="L2976" s="82"/>
      <c r="M2976" s="82"/>
      <c r="N2976" s="77"/>
      <c r="O2976" s="84" t="s">
        <v>2169</v>
      </c>
      <c r="P2976" s="86">
        <v>43862.648657407408</v>
      </c>
      <c r="Q2976" s="84" t="s">
        <v>2683</v>
      </c>
      <c r="R2976" s="84"/>
      <c r="S2976" s="84"/>
      <c r="T2976" s="84"/>
      <c r="U2976" s="84"/>
      <c r="V2976" s="87" t="s">
        <v>4298</v>
      </c>
      <c r="W2976" s="86">
        <v>43862.648657407408</v>
      </c>
      <c r="X2976" s="90">
        <v>43862</v>
      </c>
      <c r="Y2976" s="92" t="s">
        <v>7113</v>
      </c>
      <c r="Z2976" s="87" t="s">
        <v>10900</v>
      </c>
      <c r="AA2976" s="84"/>
      <c r="AB2976" s="84"/>
      <c r="AC2976" s="92" t="s">
        <v>14786</v>
      </c>
      <c r="AD2976" s="84"/>
      <c r="AE2976" s="84" t="b">
        <v>0</v>
      </c>
      <c r="AF2976" s="84">
        <v>0</v>
      </c>
      <c r="AG2976" s="92" t="s">
        <v>16467</v>
      </c>
      <c r="AH2976" s="84" t="b">
        <v>0</v>
      </c>
      <c r="AI2976" s="84" t="s">
        <v>16520</v>
      </c>
      <c r="AJ2976" s="84"/>
      <c r="AK2976" s="92" t="s">
        <v>16467</v>
      </c>
      <c r="AL2976" s="84" t="b">
        <v>0</v>
      </c>
      <c r="AM2976" s="84">
        <v>1</v>
      </c>
      <c r="AN2976" s="92" t="s">
        <v>14785</v>
      </c>
      <c r="AO2976" s="84" t="s">
        <v>16534</v>
      </c>
      <c r="AP2976" s="84" t="b">
        <v>0</v>
      </c>
      <c r="AQ2976" s="92" t="s">
        <v>14785</v>
      </c>
      <c r="AR2976" s="84" t="s">
        <v>179</v>
      </c>
      <c r="AS2976" s="84">
        <v>0</v>
      </c>
      <c r="AT2976" s="84">
        <v>0</v>
      </c>
      <c r="AU2976" s="84"/>
      <c r="AV2976" s="84"/>
      <c r="AW2976" s="84"/>
      <c r="AX2976" s="84"/>
      <c r="AY2976" s="84"/>
      <c r="AZ2976" s="84"/>
      <c r="BA2976" s="84"/>
      <c r="BB2976" s="84"/>
      <c r="BC2976">
        <v>1</v>
      </c>
      <c r="BD2976">
        <v>0</v>
      </c>
      <c r="BE2976">
        <v>0</v>
      </c>
      <c r="BF2976">
        <v>0</v>
      </c>
      <c r="BG2976">
        <v>1</v>
      </c>
      <c r="BH2976">
        <v>0</v>
      </c>
    </row>
    <row r="2977" spans="1:60" x14ac:dyDescent="0.3">
      <c r="A2977" s="69" t="s">
        <v>1171</v>
      </c>
      <c r="B2977" s="69" t="s">
        <v>1735</v>
      </c>
      <c r="C2977" s="70"/>
      <c r="D2977" s="71"/>
      <c r="E2977" s="72"/>
      <c r="F2977" s="73"/>
      <c r="G2977" s="70"/>
      <c r="H2977" s="74"/>
      <c r="I2977" s="75"/>
      <c r="J2977" s="75"/>
      <c r="K2977" s="36"/>
      <c r="L2977" s="82"/>
      <c r="M2977" s="82"/>
      <c r="N2977" s="77"/>
      <c r="O2977" s="84" t="s">
        <v>2169</v>
      </c>
      <c r="P2977" s="86">
        <v>43862.64947916667</v>
      </c>
      <c r="Q2977" s="84" t="s">
        <v>2403</v>
      </c>
      <c r="R2977" s="84"/>
      <c r="S2977" s="84"/>
      <c r="T2977" s="84" t="s">
        <v>2883</v>
      </c>
      <c r="U2977" s="84"/>
      <c r="V2977" s="87" t="s">
        <v>3936</v>
      </c>
      <c r="W2977" s="86">
        <v>43862.64947916667</v>
      </c>
      <c r="X2977" s="90">
        <v>43862</v>
      </c>
      <c r="Y2977" s="92" t="s">
        <v>6269</v>
      </c>
      <c r="Z2977" s="87" t="s">
        <v>10041</v>
      </c>
      <c r="AA2977" s="84"/>
      <c r="AB2977" s="84"/>
      <c r="AC2977" s="92" t="s">
        <v>13920</v>
      </c>
      <c r="AD2977" s="84"/>
      <c r="AE2977" s="84" t="b">
        <v>0</v>
      </c>
      <c r="AF2977" s="84">
        <v>0</v>
      </c>
      <c r="AG2977" s="92" t="s">
        <v>16467</v>
      </c>
      <c r="AH2977" s="84" t="b">
        <v>0</v>
      </c>
      <c r="AI2977" s="84" t="s">
        <v>16521</v>
      </c>
      <c r="AJ2977" s="84"/>
      <c r="AK2977" s="92" t="s">
        <v>16467</v>
      </c>
      <c r="AL2977" s="84" t="b">
        <v>0</v>
      </c>
      <c r="AM2977" s="84">
        <v>16</v>
      </c>
      <c r="AN2977" s="92" t="s">
        <v>15178</v>
      </c>
      <c r="AO2977" s="84" t="s">
        <v>16534</v>
      </c>
      <c r="AP2977" s="84" t="b">
        <v>0</v>
      </c>
      <c r="AQ2977" s="92" t="s">
        <v>15178</v>
      </c>
      <c r="AR2977" s="84" t="s">
        <v>179</v>
      </c>
      <c r="AS2977" s="84">
        <v>0</v>
      </c>
      <c r="AT2977" s="84">
        <v>0</v>
      </c>
      <c r="AU2977" s="84"/>
      <c r="AV2977" s="84"/>
      <c r="AW2977" s="84"/>
      <c r="AX2977" s="84"/>
      <c r="AY2977" s="84"/>
      <c r="AZ2977" s="84"/>
      <c r="BA2977" s="84"/>
      <c r="BB2977" s="84"/>
      <c r="BC2977">
        <v>1</v>
      </c>
      <c r="BD2977">
        <v>0</v>
      </c>
      <c r="BE2977">
        <v>0</v>
      </c>
      <c r="BF2977">
        <v>0</v>
      </c>
      <c r="BG2977">
        <v>1</v>
      </c>
      <c r="BH2977">
        <v>0</v>
      </c>
    </row>
    <row r="2978" spans="1:60" x14ac:dyDescent="0.3">
      <c r="A2978" s="69" t="s">
        <v>1748</v>
      </c>
      <c r="B2978" s="69" t="s">
        <v>2118</v>
      </c>
      <c r="C2978" s="70"/>
      <c r="D2978" s="71"/>
      <c r="E2978" s="72"/>
      <c r="F2978" s="73"/>
      <c r="G2978" s="70"/>
      <c r="H2978" s="74"/>
      <c r="I2978" s="75"/>
      <c r="J2978" s="75"/>
      <c r="K2978" s="36"/>
      <c r="L2978" s="82"/>
      <c r="M2978" s="82"/>
      <c r="N2978" s="77"/>
      <c r="O2978" s="84" t="s">
        <v>2169</v>
      </c>
      <c r="P2978" s="86">
        <v>43862.649513888886</v>
      </c>
      <c r="Q2978" s="84" t="s">
        <v>2321</v>
      </c>
      <c r="R2978" s="84"/>
      <c r="S2978" s="84"/>
      <c r="T2978" s="84" t="s">
        <v>2873</v>
      </c>
      <c r="U2978" s="84"/>
      <c r="V2978" s="87" t="s">
        <v>4468</v>
      </c>
      <c r="W2978" s="86">
        <v>43862.649513888886</v>
      </c>
      <c r="X2978" s="90">
        <v>43862</v>
      </c>
      <c r="Y2978" s="92" t="s">
        <v>7502</v>
      </c>
      <c r="Z2978" s="87" t="s">
        <v>11313</v>
      </c>
      <c r="AA2978" s="84"/>
      <c r="AB2978" s="84"/>
      <c r="AC2978" s="92" t="s">
        <v>15204</v>
      </c>
      <c r="AD2978" s="84"/>
      <c r="AE2978" s="84" t="b">
        <v>0</v>
      </c>
      <c r="AF2978" s="84">
        <v>0</v>
      </c>
      <c r="AG2978" s="92" t="s">
        <v>16467</v>
      </c>
      <c r="AH2978" s="84" t="b">
        <v>0</v>
      </c>
      <c r="AI2978" s="84" t="s">
        <v>16520</v>
      </c>
      <c r="AJ2978" s="84"/>
      <c r="AK2978" s="92" t="s">
        <v>16467</v>
      </c>
      <c r="AL2978" s="84" t="b">
        <v>0</v>
      </c>
      <c r="AM2978" s="84">
        <v>85</v>
      </c>
      <c r="AN2978" s="92" t="s">
        <v>16409</v>
      </c>
      <c r="AO2978" s="84" t="s">
        <v>16534</v>
      </c>
      <c r="AP2978" s="84" t="b">
        <v>0</v>
      </c>
      <c r="AQ2978" s="92" t="s">
        <v>16409</v>
      </c>
      <c r="AR2978" s="84" t="s">
        <v>179</v>
      </c>
      <c r="AS2978" s="84">
        <v>0</v>
      </c>
      <c r="AT2978" s="84">
        <v>0</v>
      </c>
      <c r="AU2978" s="84"/>
      <c r="AV2978" s="84"/>
      <c r="AW2978" s="84"/>
      <c r="AX2978" s="84"/>
      <c r="AY2978" s="84"/>
      <c r="AZ2978" s="84"/>
      <c r="BA2978" s="84"/>
      <c r="BB2978" s="84"/>
      <c r="BC2978">
        <v>3</v>
      </c>
      <c r="BD2978">
        <v>0</v>
      </c>
      <c r="BE2978">
        <v>0</v>
      </c>
      <c r="BF2978">
        <v>0</v>
      </c>
      <c r="BG2978">
        <v>3</v>
      </c>
      <c r="BH2978">
        <v>0</v>
      </c>
    </row>
    <row r="2979" spans="1:60" x14ac:dyDescent="0.3">
      <c r="A2979" s="69" t="s">
        <v>1510</v>
      </c>
      <c r="B2979" s="69" t="s">
        <v>1510</v>
      </c>
      <c r="C2979" s="70"/>
      <c r="D2979" s="71"/>
      <c r="E2979" s="72"/>
      <c r="F2979" s="73"/>
      <c r="G2979" s="70"/>
      <c r="H2979" s="74"/>
      <c r="I2979" s="75"/>
      <c r="J2979" s="75"/>
      <c r="K2979" s="36"/>
      <c r="L2979" s="82"/>
      <c r="M2979" s="82"/>
      <c r="N2979" s="77"/>
      <c r="O2979" s="84" t="s">
        <v>179</v>
      </c>
      <c r="P2979" s="86">
        <v>43862.650682870371</v>
      </c>
      <c r="Q2979" s="84" t="s">
        <v>2645</v>
      </c>
      <c r="R2979" s="84"/>
      <c r="S2979" s="84"/>
      <c r="T2979" s="84" t="s">
        <v>2883</v>
      </c>
      <c r="U2979" s="84"/>
      <c r="V2979" s="87" t="s">
        <v>4249</v>
      </c>
      <c r="W2979" s="86">
        <v>43862.650682870371</v>
      </c>
      <c r="X2979" s="90">
        <v>43862</v>
      </c>
      <c r="Y2979" s="92" t="s">
        <v>6943</v>
      </c>
      <c r="Z2979" s="87" t="s">
        <v>10724</v>
      </c>
      <c r="AA2979" s="84"/>
      <c r="AB2979" s="84"/>
      <c r="AC2979" s="92" t="s">
        <v>14608</v>
      </c>
      <c r="AD2979" s="84"/>
      <c r="AE2979" s="84" t="b">
        <v>0</v>
      </c>
      <c r="AF2979" s="84">
        <v>0</v>
      </c>
      <c r="AG2979" s="92" t="s">
        <v>16467</v>
      </c>
      <c r="AH2979" s="84" t="b">
        <v>0</v>
      </c>
      <c r="AI2979" s="84" t="s">
        <v>16520</v>
      </c>
      <c r="AJ2979" s="84"/>
      <c r="AK2979" s="92" t="s">
        <v>16467</v>
      </c>
      <c r="AL2979" s="84" t="b">
        <v>0</v>
      </c>
      <c r="AM2979" s="84">
        <v>2</v>
      </c>
      <c r="AN2979" s="92" t="s">
        <v>16467</v>
      </c>
      <c r="AO2979" s="84" t="s">
        <v>16534</v>
      </c>
      <c r="AP2979" s="84" t="b">
        <v>0</v>
      </c>
      <c r="AQ2979" s="92" t="s">
        <v>14608</v>
      </c>
      <c r="AR2979" s="84" t="s">
        <v>179</v>
      </c>
      <c r="AS2979" s="84">
        <v>0</v>
      </c>
      <c r="AT2979" s="84">
        <v>0</v>
      </c>
      <c r="AU2979" s="84"/>
      <c r="AV2979" s="84"/>
      <c r="AW2979" s="84"/>
      <c r="AX2979" s="84"/>
      <c r="AY2979" s="84"/>
      <c r="AZ2979" s="84"/>
      <c r="BA2979" s="84"/>
      <c r="BB2979" s="84"/>
      <c r="BC2979">
        <v>2</v>
      </c>
      <c r="BD2979">
        <v>0</v>
      </c>
      <c r="BE2979">
        <v>0</v>
      </c>
      <c r="BF2979">
        <v>2</v>
      </c>
      <c r="BG2979">
        <v>0</v>
      </c>
      <c r="BH2979">
        <v>0</v>
      </c>
    </row>
    <row r="2980" spans="1:60" x14ac:dyDescent="0.3">
      <c r="A2980" s="69" t="s">
        <v>1172</v>
      </c>
      <c r="B2980" s="69" t="s">
        <v>2128</v>
      </c>
      <c r="C2980" s="70"/>
      <c r="D2980" s="71"/>
      <c r="E2980" s="72"/>
      <c r="F2980" s="73"/>
      <c r="G2980" s="70"/>
      <c r="H2980" s="74"/>
      <c r="I2980" s="75"/>
      <c r="J2980" s="75"/>
      <c r="K2980" s="36"/>
      <c r="L2980" s="82"/>
      <c r="M2980" s="82"/>
      <c r="N2980" s="77"/>
      <c r="O2980" s="84" t="s">
        <v>2168</v>
      </c>
      <c r="P2980" s="86">
        <v>43862.650891203702</v>
      </c>
      <c r="Q2980" s="84" t="s">
        <v>2299</v>
      </c>
      <c r="R2980" s="84"/>
      <c r="S2980" s="84"/>
      <c r="T2980" s="84"/>
      <c r="U2980" s="84"/>
      <c r="V2980" s="87" t="s">
        <v>3937</v>
      </c>
      <c r="W2980" s="86">
        <v>43862.650891203702</v>
      </c>
      <c r="X2980" s="90">
        <v>43862</v>
      </c>
      <c r="Y2980" s="92" t="s">
        <v>6270</v>
      </c>
      <c r="Z2980" s="87" t="s">
        <v>10042</v>
      </c>
      <c r="AA2980" s="84"/>
      <c r="AB2980" s="84"/>
      <c r="AC2980" s="92" t="s">
        <v>13921</v>
      </c>
      <c r="AD2980" s="84"/>
      <c r="AE2980" s="84" t="b">
        <v>0</v>
      </c>
      <c r="AF2980" s="84">
        <v>0</v>
      </c>
      <c r="AG2980" s="92" t="s">
        <v>16467</v>
      </c>
      <c r="AH2980" s="84" t="b">
        <v>0</v>
      </c>
      <c r="AI2980" s="84" t="s">
        <v>16520</v>
      </c>
      <c r="AJ2980" s="84"/>
      <c r="AK2980" s="92" t="s">
        <v>16467</v>
      </c>
      <c r="AL2980" s="84" t="b">
        <v>0</v>
      </c>
      <c r="AM2980" s="84">
        <v>118</v>
      </c>
      <c r="AN2980" s="92" t="s">
        <v>16294</v>
      </c>
      <c r="AO2980" s="84" t="s">
        <v>16534</v>
      </c>
      <c r="AP2980" s="84" t="b">
        <v>0</v>
      </c>
      <c r="AQ2980" s="92" t="s">
        <v>16294</v>
      </c>
      <c r="AR2980" s="84" t="s">
        <v>179</v>
      </c>
      <c r="AS2980" s="84">
        <v>0</v>
      </c>
      <c r="AT2980" s="84">
        <v>0</v>
      </c>
      <c r="AU2980" s="84"/>
      <c r="AV2980" s="84"/>
      <c r="AW2980" s="84"/>
      <c r="AX2980" s="84"/>
      <c r="AY2980" s="84"/>
      <c r="AZ2980" s="84"/>
      <c r="BA2980" s="84"/>
      <c r="BB2980" s="84"/>
      <c r="BC2980">
        <v>1</v>
      </c>
      <c r="BD2980">
        <v>0</v>
      </c>
      <c r="BE2980">
        <v>1</v>
      </c>
      <c r="BF2980">
        <v>0</v>
      </c>
      <c r="BG2980">
        <v>0</v>
      </c>
      <c r="BH2980">
        <v>0</v>
      </c>
    </row>
    <row r="2981" spans="1:60" x14ac:dyDescent="0.3">
      <c r="A2981" s="69" t="s">
        <v>1172</v>
      </c>
      <c r="B2981" s="69" t="s">
        <v>2145</v>
      </c>
      <c r="C2981" s="70"/>
      <c r="D2981" s="71"/>
      <c r="E2981" s="72"/>
      <c r="F2981" s="73"/>
      <c r="G2981" s="70"/>
      <c r="H2981" s="74"/>
      <c r="I2981" s="75"/>
      <c r="J2981" s="75"/>
      <c r="K2981" s="36"/>
      <c r="L2981" s="82"/>
      <c r="M2981" s="82"/>
      <c r="N2981" s="77"/>
      <c r="O2981" s="84" t="s">
        <v>2168</v>
      </c>
      <c r="P2981" s="86">
        <v>43862.650891203702</v>
      </c>
      <c r="Q2981" s="84" t="s">
        <v>2299</v>
      </c>
      <c r="R2981" s="84"/>
      <c r="S2981" s="84"/>
      <c r="T2981" s="84"/>
      <c r="U2981" s="84"/>
      <c r="V2981" s="87" t="s">
        <v>3937</v>
      </c>
      <c r="W2981" s="86">
        <v>43862.650891203702</v>
      </c>
      <c r="X2981" s="90">
        <v>43862</v>
      </c>
      <c r="Y2981" s="92" t="s">
        <v>6270</v>
      </c>
      <c r="Z2981" s="87" t="s">
        <v>10042</v>
      </c>
      <c r="AA2981" s="84"/>
      <c r="AB2981" s="84"/>
      <c r="AC2981" s="92" t="s">
        <v>13921</v>
      </c>
      <c r="AD2981" s="84"/>
      <c r="AE2981" s="84" t="b">
        <v>0</v>
      </c>
      <c r="AF2981" s="84">
        <v>0</v>
      </c>
      <c r="AG2981" s="92" t="s">
        <v>16467</v>
      </c>
      <c r="AH2981" s="84" t="b">
        <v>0</v>
      </c>
      <c r="AI2981" s="84" t="s">
        <v>16520</v>
      </c>
      <c r="AJ2981" s="84"/>
      <c r="AK2981" s="92" t="s">
        <v>16467</v>
      </c>
      <c r="AL2981" s="84" t="b">
        <v>0</v>
      </c>
      <c r="AM2981" s="84">
        <v>118</v>
      </c>
      <c r="AN2981" s="92" t="s">
        <v>16294</v>
      </c>
      <c r="AO2981" s="84" t="s">
        <v>16534</v>
      </c>
      <c r="AP2981" s="84" t="b">
        <v>0</v>
      </c>
      <c r="AQ2981" s="92" t="s">
        <v>16294</v>
      </c>
      <c r="AR2981" s="84" t="s">
        <v>179</v>
      </c>
      <c r="AS2981" s="84">
        <v>0</v>
      </c>
      <c r="AT2981" s="84">
        <v>0</v>
      </c>
      <c r="AU2981" s="84"/>
      <c r="AV2981" s="84"/>
      <c r="AW2981" s="84"/>
      <c r="AX2981" s="84"/>
      <c r="AY2981" s="84"/>
      <c r="AZ2981" s="84"/>
      <c r="BA2981" s="84"/>
      <c r="BB2981" s="84"/>
      <c r="BC2981">
        <v>1</v>
      </c>
      <c r="BD2981">
        <v>0</v>
      </c>
      <c r="BE2981">
        <v>1</v>
      </c>
      <c r="BF2981">
        <v>0</v>
      </c>
      <c r="BG2981">
        <v>0</v>
      </c>
      <c r="BH2981">
        <v>0</v>
      </c>
    </row>
    <row r="2982" spans="1:60" x14ac:dyDescent="0.3">
      <c r="A2982" s="69" t="s">
        <v>1174</v>
      </c>
      <c r="B2982" s="69" t="s">
        <v>1173</v>
      </c>
      <c r="C2982" s="70"/>
      <c r="D2982" s="71"/>
      <c r="E2982" s="72"/>
      <c r="F2982" s="73"/>
      <c r="G2982" s="70"/>
      <c r="H2982" s="74"/>
      <c r="I2982" s="75"/>
      <c r="J2982" s="75"/>
      <c r="K2982" s="36"/>
      <c r="L2982" s="82"/>
      <c r="M2982" s="82"/>
      <c r="N2982" s="77"/>
      <c r="O2982" s="84" t="s">
        <v>2169</v>
      </c>
      <c r="P2982" s="86">
        <v>43862.651076388887</v>
      </c>
      <c r="Q2982" s="84" t="s">
        <v>2520</v>
      </c>
      <c r="R2982" s="84"/>
      <c r="S2982" s="84"/>
      <c r="T2982" s="84" t="s">
        <v>2883</v>
      </c>
      <c r="U2982" s="84"/>
      <c r="V2982" s="87" t="s">
        <v>3939</v>
      </c>
      <c r="W2982" s="86">
        <v>43862.651076388887</v>
      </c>
      <c r="X2982" s="90">
        <v>43862</v>
      </c>
      <c r="Y2982" s="92" t="s">
        <v>6272</v>
      </c>
      <c r="Z2982" s="87" t="s">
        <v>10044</v>
      </c>
      <c r="AA2982" s="84"/>
      <c r="AB2982" s="84"/>
      <c r="AC2982" s="92" t="s">
        <v>13923</v>
      </c>
      <c r="AD2982" s="84"/>
      <c r="AE2982" s="84" t="b">
        <v>0</v>
      </c>
      <c r="AF2982" s="84">
        <v>0</v>
      </c>
      <c r="AG2982" s="92" t="s">
        <v>16467</v>
      </c>
      <c r="AH2982" s="84" t="b">
        <v>0</v>
      </c>
      <c r="AI2982" s="84" t="s">
        <v>16520</v>
      </c>
      <c r="AJ2982" s="84"/>
      <c r="AK2982" s="92" t="s">
        <v>16467</v>
      </c>
      <c r="AL2982" s="84" t="b">
        <v>0</v>
      </c>
      <c r="AM2982" s="84">
        <v>2</v>
      </c>
      <c r="AN2982" s="92" t="s">
        <v>13922</v>
      </c>
      <c r="AO2982" s="84" t="s">
        <v>16534</v>
      </c>
      <c r="AP2982" s="84" t="b">
        <v>0</v>
      </c>
      <c r="AQ2982" s="92" t="s">
        <v>13922</v>
      </c>
      <c r="AR2982" s="84" t="s">
        <v>179</v>
      </c>
      <c r="AS2982" s="84">
        <v>0</v>
      </c>
      <c r="AT2982" s="84">
        <v>0</v>
      </c>
      <c r="AU2982" s="84"/>
      <c r="AV2982" s="84"/>
      <c r="AW2982" s="84"/>
      <c r="AX2982" s="84"/>
      <c r="AY2982" s="84"/>
      <c r="AZ2982" s="84"/>
      <c r="BA2982" s="84"/>
      <c r="BB2982" s="84"/>
      <c r="BC2982">
        <v>1</v>
      </c>
      <c r="BD2982">
        <v>0</v>
      </c>
      <c r="BE2982">
        <v>0</v>
      </c>
      <c r="BF2982">
        <v>0</v>
      </c>
      <c r="BG2982">
        <v>1</v>
      </c>
      <c r="BH2982">
        <v>0</v>
      </c>
    </row>
    <row r="2983" spans="1:60" x14ac:dyDescent="0.3">
      <c r="A2983" s="69" t="s">
        <v>1426</v>
      </c>
      <c r="B2983" s="69" t="s">
        <v>1426</v>
      </c>
      <c r="C2983" s="70"/>
      <c r="D2983" s="71"/>
      <c r="E2983" s="72"/>
      <c r="F2983" s="73"/>
      <c r="G2983" s="70"/>
      <c r="H2983" s="74"/>
      <c r="I2983" s="75"/>
      <c r="J2983" s="75"/>
      <c r="K2983" s="36"/>
      <c r="L2983" s="82"/>
      <c r="M2983" s="82"/>
      <c r="N2983" s="77"/>
      <c r="O2983" s="84" t="s">
        <v>179</v>
      </c>
      <c r="P2983" s="86">
        <v>43862.651331018518</v>
      </c>
      <c r="Q2983" s="84" t="s">
        <v>2521</v>
      </c>
      <c r="R2983" s="84"/>
      <c r="S2983" s="84"/>
      <c r="T2983" s="84" t="s">
        <v>2873</v>
      </c>
      <c r="U2983" s="87" t="s">
        <v>3007</v>
      </c>
      <c r="V2983" s="87" t="s">
        <v>3007</v>
      </c>
      <c r="W2983" s="86">
        <v>43862.651331018518</v>
      </c>
      <c r="X2983" s="90">
        <v>43862</v>
      </c>
      <c r="Y2983" s="92" t="s">
        <v>6694</v>
      </c>
      <c r="Z2983" s="87" t="s">
        <v>10474</v>
      </c>
      <c r="AA2983" s="84"/>
      <c r="AB2983" s="84"/>
      <c r="AC2983" s="92" t="s">
        <v>14357</v>
      </c>
      <c r="AD2983" s="84"/>
      <c r="AE2983" s="84" t="b">
        <v>0</v>
      </c>
      <c r="AF2983" s="84">
        <v>1</v>
      </c>
      <c r="AG2983" s="92" t="s">
        <v>16467</v>
      </c>
      <c r="AH2983" s="84" t="b">
        <v>0</v>
      </c>
      <c r="AI2983" s="84" t="s">
        <v>16520</v>
      </c>
      <c r="AJ2983" s="84"/>
      <c r="AK2983" s="92" t="s">
        <v>16467</v>
      </c>
      <c r="AL2983" s="84" t="b">
        <v>0</v>
      </c>
      <c r="AM2983" s="84">
        <v>2</v>
      </c>
      <c r="AN2983" s="92" t="s">
        <v>16467</v>
      </c>
      <c r="AO2983" s="84" t="s">
        <v>16534</v>
      </c>
      <c r="AP2983" s="84" t="b">
        <v>0</v>
      </c>
      <c r="AQ2983" s="92" t="s">
        <v>14357</v>
      </c>
      <c r="AR2983" s="84" t="s">
        <v>179</v>
      </c>
      <c r="AS2983" s="84">
        <v>0</v>
      </c>
      <c r="AT2983" s="84">
        <v>0</v>
      </c>
      <c r="AU2983" s="84"/>
      <c r="AV2983" s="84"/>
      <c r="AW2983" s="84"/>
      <c r="AX2983" s="84"/>
      <c r="AY2983" s="84"/>
      <c r="AZ2983" s="84"/>
      <c r="BA2983" s="84"/>
      <c r="BB2983" s="84"/>
      <c r="BC2983">
        <v>1</v>
      </c>
      <c r="BD2983">
        <v>0</v>
      </c>
      <c r="BE2983">
        <v>0</v>
      </c>
      <c r="BF2983">
        <v>1</v>
      </c>
      <c r="BG2983">
        <v>0</v>
      </c>
      <c r="BH2983">
        <v>0</v>
      </c>
    </row>
    <row r="2984" spans="1:60" x14ac:dyDescent="0.3">
      <c r="A2984" s="69" t="s">
        <v>1175</v>
      </c>
      <c r="B2984" s="69" t="s">
        <v>2118</v>
      </c>
      <c r="C2984" s="70"/>
      <c r="D2984" s="71"/>
      <c r="E2984" s="72"/>
      <c r="F2984" s="73"/>
      <c r="G2984" s="70"/>
      <c r="H2984" s="74"/>
      <c r="I2984" s="75"/>
      <c r="J2984" s="75"/>
      <c r="K2984" s="36"/>
      <c r="L2984" s="82"/>
      <c r="M2984" s="82"/>
      <c r="N2984" s="77"/>
      <c r="O2984" s="84" t="s">
        <v>2169</v>
      </c>
      <c r="P2984" s="86">
        <v>43862.651782407411</v>
      </c>
      <c r="Q2984" s="84" t="s">
        <v>2321</v>
      </c>
      <c r="R2984" s="84"/>
      <c r="S2984" s="84"/>
      <c r="T2984" s="84" t="s">
        <v>2873</v>
      </c>
      <c r="U2984" s="84"/>
      <c r="V2984" s="87" t="s">
        <v>3940</v>
      </c>
      <c r="W2984" s="86">
        <v>43862.651782407411</v>
      </c>
      <c r="X2984" s="90">
        <v>43862</v>
      </c>
      <c r="Y2984" s="92" t="s">
        <v>6276</v>
      </c>
      <c r="Z2984" s="87" t="s">
        <v>10048</v>
      </c>
      <c r="AA2984" s="84"/>
      <c r="AB2984" s="84"/>
      <c r="AC2984" s="92" t="s">
        <v>13927</v>
      </c>
      <c r="AD2984" s="84"/>
      <c r="AE2984" s="84" t="b">
        <v>0</v>
      </c>
      <c r="AF2984" s="84">
        <v>0</v>
      </c>
      <c r="AG2984" s="92" t="s">
        <v>16467</v>
      </c>
      <c r="AH2984" s="84" t="b">
        <v>0</v>
      </c>
      <c r="AI2984" s="84" t="s">
        <v>16520</v>
      </c>
      <c r="AJ2984" s="84"/>
      <c r="AK2984" s="92" t="s">
        <v>16467</v>
      </c>
      <c r="AL2984" s="84" t="b">
        <v>0</v>
      </c>
      <c r="AM2984" s="84">
        <v>85</v>
      </c>
      <c r="AN2984" s="92" t="s">
        <v>16409</v>
      </c>
      <c r="AO2984" s="84" t="s">
        <v>16534</v>
      </c>
      <c r="AP2984" s="84" t="b">
        <v>0</v>
      </c>
      <c r="AQ2984" s="92" t="s">
        <v>16409</v>
      </c>
      <c r="AR2984" s="84" t="s">
        <v>179</v>
      </c>
      <c r="AS2984" s="84">
        <v>0</v>
      </c>
      <c r="AT2984" s="84">
        <v>0</v>
      </c>
      <c r="AU2984" s="84"/>
      <c r="AV2984" s="84"/>
      <c r="AW2984" s="84"/>
      <c r="AX2984" s="84"/>
      <c r="AY2984" s="84"/>
      <c r="AZ2984" s="84"/>
      <c r="BA2984" s="84"/>
      <c r="BB2984" s="84"/>
      <c r="BC2984">
        <v>1</v>
      </c>
      <c r="BD2984">
        <v>0</v>
      </c>
      <c r="BE2984">
        <v>0</v>
      </c>
      <c r="BF2984">
        <v>0</v>
      </c>
      <c r="BG2984">
        <v>1</v>
      </c>
      <c r="BH2984">
        <v>0</v>
      </c>
    </row>
    <row r="2985" spans="1:60" x14ac:dyDescent="0.3">
      <c r="A2985" s="69" t="s">
        <v>1176</v>
      </c>
      <c r="B2985" s="69" t="s">
        <v>1917</v>
      </c>
      <c r="C2985" s="70"/>
      <c r="D2985" s="71"/>
      <c r="E2985" s="72"/>
      <c r="F2985" s="73"/>
      <c r="G2985" s="70"/>
      <c r="H2985" s="74"/>
      <c r="I2985" s="75"/>
      <c r="J2985" s="75"/>
      <c r="K2985" s="36"/>
      <c r="L2985" s="82"/>
      <c r="M2985" s="82"/>
      <c r="N2985" s="77"/>
      <c r="O2985" s="84" t="s">
        <v>2169</v>
      </c>
      <c r="P2985" s="86">
        <v>43862.651828703703</v>
      </c>
      <c r="Q2985" s="84" t="s">
        <v>2487</v>
      </c>
      <c r="R2985" s="84"/>
      <c r="S2985" s="84"/>
      <c r="T2985" s="84"/>
      <c r="U2985" s="84"/>
      <c r="V2985" s="87" t="s">
        <v>3941</v>
      </c>
      <c r="W2985" s="86">
        <v>43862.651828703703</v>
      </c>
      <c r="X2985" s="90">
        <v>43862</v>
      </c>
      <c r="Y2985" s="92" t="s">
        <v>6277</v>
      </c>
      <c r="Z2985" s="87" t="s">
        <v>10049</v>
      </c>
      <c r="AA2985" s="84"/>
      <c r="AB2985" s="84"/>
      <c r="AC2985" s="92" t="s">
        <v>13928</v>
      </c>
      <c r="AD2985" s="84"/>
      <c r="AE2985" s="84" t="b">
        <v>0</v>
      </c>
      <c r="AF2985" s="84">
        <v>0</v>
      </c>
      <c r="AG2985" s="92" t="s">
        <v>16467</v>
      </c>
      <c r="AH2985" s="84" t="b">
        <v>0</v>
      </c>
      <c r="AI2985" s="84" t="s">
        <v>16520</v>
      </c>
      <c r="AJ2985" s="84"/>
      <c r="AK2985" s="92" t="s">
        <v>16467</v>
      </c>
      <c r="AL2985" s="84" t="b">
        <v>0</v>
      </c>
      <c r="AM2985" s="84">
        <v>14</v>
      </c>
      <c r="AN2985" s="92" t="s">
        <v>15630</v>
      </c>
      <c r="AO2985" s="84" t="s">
        <v>16535</v>
      </c>
      <c r="AP2985" s="84" t="b">
        <v>0</v>
      </c>
      <c r="AQ2985" s="92" t="s">
        <v>15630</v>
      </c>
      <c r="AR2985" s="84" t="s">
        <v>179</v>
      </c>
      <c r="AS2985" s="84">
        <v>0</v>
      </c>
      <c r="AT2985" s="84">
        <v>0</v>
      </c>
      <c r="AU2985" s="84"/>
      <c r="AV2985" s="84"/>
      <c r="AW2985" s="84"/>
      <c r="AX2985" s="84"/>
      <c r="AY2985" s="84"/>
      <c r="AZ2985" s="84"/>
      <c r="BA2985" s="84"/>
      <c r="BB2985" s="84"/>
      <c r="BC2985">
        <v>1</v>
      </c>
      <c r="BD2985">
        <v>0</v>
      </c>
      <c r="BE2985">
        <v>0</v>
      </c>
      <c r="BF2985">
        <v>0</v>
      </c>
      <c r="BG2985">
        <v>1</v>
      </c>
      <c r="BH2985">
        <v>0</v>
      </c>
    </row>
    <row r="2986" spans="1:60" x14ac:dyDescent="0.3">
      <c r="A2986" s="69" t="s">
        <v>1177</v>
      </c>
      <c r="B2986" s="69" t="s">
        <v>1426</v>
      </c>
      <c r="C2986" s="70"/>
      <c r="D2986" s="71"/>
      <c r="E2986" s="72"/>
      <c r="F2986" s="73"/>
      <c r="G2986" s="70"/>
      <c r="H2986" s="74"/>
      <c r="I2986" s="75"/>
      <c r="J2986" s="75"/>
      <c r="K2986" s="36"/>
      <c r="L2986" s="82"/>
      <c r="M2986" s="82"/>
      <c r="N2986" s="77"/>
      <c r="O2986" s="84" t="s">
        <v>2169</v>
      </c>
      <c r="P2986" s="86">
        <v>43862.651828703703</v>
      </c>
      <c r="Q2986" s="84" t="s">
        <v>2521</v>
      </c>
      <c r="R2986" s="84"/>
      <c r="S2986" s="84"/>
      <c r="T2986" s="84"/>
      <c r="U2986" s="84"/>
      <c r="V2986" s="87" t="s">
        <v>3942</v>
      </c>
      <c r="W2986" s="86">
        <v>43862.651828703703</v>
      </c>
      <c r="X2986" s="90">
        <v>43862</v>
      </c>
      <c r="Y2986" s="92" t="s">
        <v>6277</v>
      </c>
      <c r="Z2986" s="87" t="s">
        <v>10050</v>
      </c>
      <c r="AA2986" s="84"/>
      <c r="AB2986" s="84"/>
      <c r="AC2986" s="92" t="s">
        <v>13929</v>
      </c>
      <c r="AD2986" s="84"/>
      <c r="AE2986" s="84" t="b">
        <v>0</v>
      </c>
      <c r="AF2986" s="84">
        <v>0</v>
      </c>
      <c r="AG2986" s="92" t="s">
        <v>16467</v>
      </c>
      <c r="AH2986" s="84" t="b">
        <v>0</v>
      </c>
      <c r="AI2986" s="84" t="s">
        <v>16520</v>
      </c>
      <c r="AJ2986" s="84"/>
      <c r="AK2986" s="92" t="s">
        <v>16467</v>
      </c>
      <c r="AL2986" s="84" t="b">
        <v>0</v>
      </c>
      <c r="AM2986" s="84">
        <v>2</v>
      </c>
      <c r="AN2986" s="92" t="s">
        <v>14357</v>
      </c>
      <c r="AO2986" s="84" t="s">
        <v>16535</v>
      </c>
      <c r="AP2986" s="84" t="b">
        <v>0</v>
      </c>
      <c r="AQ2986" s="92" t="s">
        <v>14357</v>
      </c>
      <c r="AR2986" s="84" t="s">
        <v>179</v>
      </c>
      <c r="AS2986" s="84">
        <v>0</v>
      </c>
      <c r="AT2986" s="84">
        <v>0</v>
      </c>
      <c r="AU2986" s="84"/>
      <c r="AV2986" s="84"/>
      <c r="AW2986" s="84"/>
      <c r="AX2986" s="84"/>
      <c r="AY2986" s="84"/>
      <c r="AZ2986" s="84"/>
      <c r="BA2986" s="84"/>
      <c r="BB2986" s="84"/>
      <c r="BC2986">
        <v>1</v>
      </c>
      <c r="BD2986">
        <v>0</v>
      </c>
      <c r="BE2986">
        <v>0</v>
      </c>
      <c r="BF2986">
        <v>0</v>
      </c>
      <c r="BG2986">
        <v>1</v>
      </c>
      <c r="BH2986">
        <v>0</v>
      </c>
    </row>
    <row r="2987" spans="1:60" x14ac:dyDescent="0.3">
      <c r="A2987" s="69" t="s">
        <v>1178</v>
      </c>
      <c r="B2987" s="69" t="s">
        <v>1917</v>
      </c>
      <c r="C2987" s="70"/>
      <c r="D2987" s="71"/>
      <c r="E2987" s="72"/>
      <c r="F2987" s="73"/>
      <c r="G2987" s="70"/>
      <c r="H2987" s="74"/>
      <c r="I2987" s="75"/>
      <c r="J2987" s="75"/>
      <c r="K2987" s="36"/>
      <c r="L2987" s="82"/>
      <c r="M2987" s="82"/>
      <c r="N2987" s="77"/>
      <c r="O2987" s="84" t="s">
        <v>2169</v>
      </c>
      <c r="P2987" s="86">
        <v>43862.654074074075</v>
      </c>
      <c r="Q2987" s="84" t="s">
        <v>2487</v>
      </c>
      <c r="R2987" s="84"/>
      <c r="S2987" s="84"/>
      <c r="T2987" s="84"/>
      <c r="U2987" s="84"/>
      <c r="V2987" s="87" t="s">
        <v>3943</v>
      </c>
      <c r="W2987" s="86">
        <v>43862.654074074075</v>
      </c>
      <c r="X2987" s="90">
        <v>43862</v>
      </c>
      <c r="Y2987" s="92" t="s">
        <v>6279</v>
      </c>
      <c r="Z2987" s="87" t="s">
        <v>10052</v>
      </c>
      <c r="AA2987" s="84"/>
      <c r="AB2987" s="84"/>
      <c r="AC2987" s="92" t="s">
        <v>13931</v>
      </c>
      <c r="AD2987" s="84"/>
      <c r="AE2987" s="84" t="b">
        <v>0</v>
      </c>
      <c r="AF2987" s="84">
        <v>0</v>
      </c>
      <c r="AG2987" s="92" t="s">
        <v>16467</v>
      </c>
      <c r="AH2987" s="84" t="b">
        <v>0</v>
      </c>
      <c r="AI2987" s="84" t="s">
        <v>16520</v>
      </c>
      <c r="AJ2987" s="84"/>
      <c r="AK2987" s="92" t="s">
        <v>16467</v>
      </c>
      <c r="AL2987" s="84" t="b">
        <v>0</v>
      </c>
      <c r="AM2987" s="84">
        <v>14</v>
      </c>
      <c r="AN2987" s="92" t="s">
        <v>15630</v>
      </c>
      <c r="AO2987" s="84" t="s">
        <v>16535</v>
      </c>
      <c r="AP2987" s="84" t="b">
        <v>0</v>
      </c>
      <c r="AQ2987" s="92" t="s">
        <v>15630</v>
      </c>
      <c r="AR2987" s="84" t="s">
        <v>179</v>
      </c>
      <c r="AS2987" s="84">
        <v>0</v>
      </c>
      <c r="AT2987" s="84">
        <v>0</v>
      </c>
      <c r="AU2987" s="84"/>
      <c r="AV2987" s="84"/>
      <c r="AW2987" s="84"/>
      <c r="AX2987" s="84"/>
      <c r="AY2987" s="84"/>
      <c r="AZ2987" s="84"/>
      <c r="BA2987" s="84"/>
      <c r="BB2987" s="84"/>
      <c r="BC2987">
        <v>1</v>
      </c>
      <c r="BD2987">
        <v>0</v>
      </c>
      <c r="BE2987">
        <v>0</v>
      </c>
      <c r="BF2987">
        <v>0</v>
      </c>
      <c r="BG2987">
        <v>1</v>
      </c>
      <c r="BH2987">
        <v>0</v>
      </c>
    </row>
    <row r="2988" spans="1:60" x14ac:dyDescent="0.3">
      <c r="A2988" s="69" t="s">
        <v>1179</v>
      </c>
      <c r="B2988" s="69" t="s">
        <v>2074</v>
      </c>
      <c r="C2988" s="70"/>
      <c r="D2988" s="71"/>
      <c r="E2988" s="72"/>
      <c r="F2988" s="73"/>
      <c r="G2988" s="70"/>
      <c r="H2988" s="74"/>
      <c r="I2988" s="75"/>
      <c r="J2988" s="75"/>
      <c r="K2988" s="36"/>
      <c r="L2988" s="82"/>
      <c r="M2988" s="82"/>
      <c r="N2988" s="77"/>
      <c r="O2988" s="84" t="s">
        <v>2169</v>
      </c>
      <c r="P2988" s="86">
        <v>43862.654097222221</v>
      </c>
      <c r="Q2988" s="84" t="s">
        <v>2474</v>
      </c>
      <c r="R2988" s="84"/>
      <c r="S2988" s="84"/>
      <c r="T2988" s="84" t="s">
        <v>2883</v>
      </c>
      <c r="U2988" s="84"/>
      <c r="V2988" s="87" t="s">
        <v>3944</v>
      </c>
      <c r="W2988" s="86">
        <v>43862.654097222221</v>
      </c>
      <c r="X2988" s="90">
        <v>43862</v>
      </c>
      <c r="Y2988" s="92" t="s">
        <v>6281</v>
      </c>
      <c r="Z2988" s="87" t="s">
        <v>10054</v>
      </c>
      <c r="AA2988" s="84"/>
      <c r="AB2988" s="84"/>
      <c r="AC2988" s="92" t="s">
        <v>13933</v>
      </c>
      <c r="AD2988" s="84"/>
      <c r="AE2988" s="84" t="b">
        <v>0</v>
      </c>
      <c r="AF2988" s="84">
        <v>0</v>
      </c>
      <c r="AG2988" s="92" t="s">
        <v>16467</v>
      </c>
      <c r="AH2988" s="84" t="b">
        <v>0</v>
      </c>
      <c r="AI2988" s="84" t="s">
        <v>16520</v>
      </c>
      <c r="AJ2988" s="84"/>
      <c r="AK2988" s="92" t="s">
        <v>16467</v>
      </c>
      <c r="AL2988" s="84" t="b">
        <v>0</v>
      </c>
      <c r="AM2988" s="84">
        <v>60</v>
      </c>
      <c r="AN2988" s="92" t="s">
        <v>16232</v>
      </c>
      <c r="AO2988" s="84" t="s">
        <v>16534</v>
      </c>
      <c r="AP2988" s="84" t="b">
        <v>0</v>
      </c>
      <c r="AQ2988" s="92" t="s">
        <v>16232</v>
      </c>
      <c r="AR2988" s="84" t="s">
        <v>179</v>
      </c>
      <c r="AS2988" s="84">
        <v>0</v>
      </c>
      <c r="AT2988" s="84">
        <v>0</v>
      </c>
      <c r="AU2988" s="84"/>
      <c r="AV2988" s="84"/>
      <c r="AW2988" s="84"/>
      <c r="AX2988" s="84"/>
      <c r="AY2988" s="84"/>
      <c r="AZ2988" s="84"/>
      <c r="BA2988" s="84"/>
      <c r="BB2988" s="84"/>
      <c r="BC2988">
        <v>1</v>
      </c>
      <c r="BD2988">
        <v>0</v>
      </c>
      <c r="BE2988">
        <v>0</v>
      </c>
      <c r="BF2988">
        <v>0</v>
      </c>
      <c r="BG2988">
        <v>1</v>
      </c>
      <c r="BH2988">
        <v>0</v>
      </c>
    </row>
    <row r="2989" spans="1:60" x14ac:dyDescent="0.3">
      <c r="A2989" s="69" t="s">
        <v>1180</v>
      </c>
      <c r="B2989" s="69" t="s">
        <v>2074</v>
      </c>
      <c r="C2989" s="70"/>
      <c r="D2989" s="71"/>
      <c r="E2989" s="72"/>
      <c r="F2989" s="73"/>
      <c r="G2989" s="70"/>
      <c r="H2989" s="74"/>
      <c r="I2989" s="75"/>
      <c r="J2989" s="75"/>
      <c r="K2989" s="36"/>
      <c r="L2989" s="82"/>
      <c r="M2989" s="82"/>
      <c r="N2989" s="77"/>
      <c r="O2989" s="84" t="s">
        <v>2169</v>
      </c>
      <c r="P2989" s="86">
        <v>43862.657129629632</v>
      </c>
      <c r="Q2989" s="84" t="s">
        <v>2474</v>
      </c>
      <c r="R2989" s="84"/>
      <c r="S2989" s="84"/>
      <c r="T2989" s="84" t="s">
        <v>2883</v>
      </c>
      <c r="U2989" s="84"/>
      <c r="V2989" s="87" t="s">
        <v>3945</v>
      </c>
      <c r="W2989" s="86">
        <v>43862.657129629632</v>
      </c>
      <c r="X2989" s="90">
        <v>43862</v>
      </c>
      <c r="Y2989" s="92" t="s">
        <v>6282</v>
      </c>
      <c r="Z2989" s="87" t="s">
        <v>10055</v>
      </c>
      <c r="AA2989" s="84"/>
      <c r="AB2989" s="84"/>
      <c r="AC2989" s="92" t="s">
        <v>13934</v>
      </c>
      <c r="AD2989" s="84"/>
      <c r="AE2989" s="84" t="b">
        <v>0</v>
      </c>
      <c r="AF2989" s="84">
        <v>0</v>
      </c>
      <c r="AG2989" s="92" t="s">
        <v>16467</v>
      </c>
      <c r="AH2989" s="84" t="b">
        <v>0</v>
      </c>
      <c r="AI2989" s="84" t="s">
        <v>16520</v>
      </c>
      <c r="AJ2989" s="84"/>
      <c r="AK2989" s="92" t="s">
        <v>16467</v>
      </c>
      <c r="AL2989" s="84" t="b">
        <v>0</v>
      </c>
      <c r="AM2989" s="84">
        <v>60</v>
      </c>
      <c r="AN2989" s="92" t="s">
        <v>16232</v>
      </c>
      <c r="AO2989" s="84" t="s">
        <v>16534</v>
      </c>
      <c r="AP2989" s="84" t="b">
        <v>0</v>
      </c>
      <c r="AQ2989" s="92" t="s">
        <v>16232</v>
      </c>
      <c r="AR2989" s="84" t="s">
        <v>179</v>
      </c>
      <c r="AS2989" s="84">
        <v>0</v>
      </c>
      <c r="AT2989" s="84">
        <v>0</v>
      </c>
      <c r="AU2989" s="84"/>
      <c r="AV2989" s="84"/>
      <c r="AW2989" s="84"/>
      <c r="AX2989" s="84"/>
      <c r="AY2989" s="84"/>
      <c r="AZ2989" s="84"/>
      <c r="BA2989" s="84"/>
      <c r="BB2989" s="84"/>
      <c r="BC2989">
        <v>1</v>
      </c>
      <c r="BD2989">
        <v>0</v>
      </c>
      <c r="BE2989">
        <v>0</v>
      </c>
      <c r="BF2989">
        <v>0</v>
      </c>
      <c r="BG2989">
        <v>1</v>
      </c>
      <c r="BH2989">
        <v>0</v>
      </c>
    </row>
    <row r="2990" spans="1:60" x14ac:dyDescent="0.3">
      <c r="A2990" s="69" t="s">
        <v>1181</v>
      </c>
      <c r="B2990" s="69" t="s">
        <v>2118</v>
      </c>
      <c r="C2990" s="70"/>
      <c r="D2990" s="71"/>
      <c r="E2990" s="72"/>
      <c r="F2990" s="73"/>
      <c r="G2990" s="70"/>
      <c r="H2990" s="74"/>
      <c r="I2990" s="75"/>
      <c r="J2990" s="75"/>
      <c r="K2990" s="36"/>
      <c r="L2990" s="82"/>
      <c r="M2990" s="82"/>
      <c r="N2990" s="77"/>
      <c r="O2990" s="84" t="s">
        <v>2169</v>
      </c>
      <c r="P2990" s="86">
        <v>43862.65824074074</v>
      </c>
      <c r="Q2990" s="84" t="s">
        <v>2321</v>
      </c>
      <c r="R2990" s="84"/>
      <c r="S2990" s="84"/>
      <c r="T2990" s="84" t="s">
        <v>2873</v>
      </c>
      <c r="U2990" s="84"/>
      <c r="V2990" s="87" t="s">
        <v>3946</v>
      </c>
      <c r="W2990" s="86">
        <v>43862.65824074074</v>
      </c>
      <c r="X2990" s="90">
        <v>43862</v>
      </c>
      <c r="Y2990" s="92" t="s">
        <v>6285</v>
      </c>
      <c r="Z2990" s="87" t="s">
        <v>10058</v>
      </c>
      <c r="AA2990" s="84"/>
      <c r="AB2990" s="84"/>
      <c r="AC2990" s="92" t="s">
        <v>13937</v>
      </c>
      <c r="AD2990" s="84"/>
      <c r="AE2990" s="84" t="b">
        <v>0</v>
      </c>
      <c r="AF2990" s="84">
        <v>0</v>
      </c>
      <c r="AG2990" s="92" t="s">
        <v>16467</v>
      </c>
      <c r="AH2990" s="84" t="b">
        <v>0</v>
      </c>
      <c r="AI2990" s="84" t="s">
        <v>16520</v>
      </c>
      <c r="AJ2990" s="84"/>
      <c r="AK2990" s="92" t="s">
        <v>16467</v>
      </c>
      <c r="AL2990" s="84" t="b">
        <v>0</v>
      </c>
      <c r="AM2990" s="84">
        <v>85</v>
      </c>
      <c r="AN2990" s="92" t="s">
        <v>16409</v>
      </c>
      <c r="AO2990" s="84" t="s">
        <v>16534</v>
      </c>
      <c r="AP2990" s="84" t="b">
        <v>0</v>
      </c>
      <c r="AQ2990" s="92" t="s">
        <v>16409</v>
      </c>
      <c r="AR2990" s="84" t="s">
        <v>179</v>
      </c>
      <c r="AS2990" s="84">
        <v>0</v>
      </c>
      <c r="AT2990" s="84">
        <v>0</v>
      </c>
      <c r="AU2990" s="84"/>
      <c r="AV2990" s="84"/>
      <c r="AW2990" s="84"/>
      <c r="AX2990" s="84"/>
      <c r="AY2990" s="84"/>
      <c r="AZ2990" s="84"/>
      <c r="BA2990" s="84"/>
      <c r="BB2990" s="84"/>
      <c r="BC2990">
        <v>1</v>
      </c>
      <c r="BD2990">
        <v>0</v>
      </c>
      <c r="BE2990">
        <v>0</v>
      </c>
      <c r="BF2990">
        <v>0</v>
      </c>
      <c r="BG2990">
        <v>1</v>
      </c>
      <c r="BH2990">
        <v>0</v>
      </c>
    </row>
    <row r="2991" spans="1:60" x14ac:dyDescent="0.3">
      <c r="A2991" s="69" t="s">
        <v>1183</v>
      </c>
      <c r="B2991" s="69" t="s">
        <v>2128</v>
      </c>
      <c r="C2991" s="70"/>
      <c r="D2991" s="71"/>
      <c r="E2991" s="72"/>
      <c r="F2991" s="73"/>
      <c r="G2991" s="70"/>
      <c r="H2991" s="74"/>
      <c r="I2991" s="75"/>
      <c r="J2991" s="75"/>
      <c r="K2991" s="36"/>
      <c r="L2991" s="82"/>
      <c r="M2991" s="82"/>
      <c r="N2991" s="77"/>
      <c r="O2991" s="84" t="s">
        <v>2168</v>
      </c>
      <c r="P2991" s="86">
        <v>43862.659710648149</v>
      </c>
      <c r="Q2991" s="84" t="s">
        <v>2299</v>
      </c>
      <c r="R2991" s="84"/>
      <c r="S2991" s="84"/>
      <c r="T2991" s="84"/>
      <c r="U2991" s="84"/>
      <c r="V2991" s="87" t="s">
        <v>3948</v>
      </c>
      <c r="W2991" s="86">
        <v>43862.659710648149</v>
      </c>
      <c r="X2991" s="90">
        <v>43862</v>
      </c>
      <c r="Y2991" s="92" t="s">
        <v>6287</v>
      </c>
      <c r="Z2991" s="87" t="s">
        <v>10060</v>
      </c>
      <c r="AA2991" s="84"/>
      <c r="AB2991" s="84"/>
      <c r="AC2991" s="92" t="s">
        <v>13939</v>
      </c>
      <c r="AD2991" s="84"/>
      <c r="AE2991" s="84" t="b">
        <v>0</v>
      </c>
      <c r="AF2991" s="84">
        <v>0</v>
      </c>
      <c r="AG2991" s="92" t="s">
        <v>16467</v>
      </c>
      <c r="AH2991" s="84" t="b">
        <v>0</v>
      </c>
      <c r="AI2991" s="84" t="s">
        <v>16520</v>
      </c>
      <c r="AJ2991" s="84"/>
      <c r="AK2991" s="92" t="s">
        <v>16467</v>
      </c>
      <c r="AL2991" s="84" t="b">
        <v>0</v>
      </c>
      <c r="AM2991" s="84">
        <v>118</v>
      </c>
      <c r="AN2991" s="92" t="s">
        <v>16294</v>
      </c>
      <c r="AO2991" s="84" t="s">
        <v>16534</v>
      </c>
      <c r="AP2991" s="84" t="b">
        <v>0</v>
      </c>
      <c r="AQ2991" s="92" t="s">
        <v>16294</v>
      </c>
      <c r="AR2991" s="84" t="s">
        <v>179</v>
      </c>
      <c r="AS2991" s="84">
        <v>0</v>
      </c>
      <c r="AT2991" s="84">
        <v>0</v>
      </c>
      <c r="AU2991" s="84"/>
      <c r="AV2991" s="84"/>
      <c r="AW2991" s="84"/>
      <c r="AX2991" s="84"/>
      <c r="AY2991" s="84"/>
      <c r="AZ2991" s="84"/>
      <c r="BA2991" s="84"/>
      <c r="BB2991" s="84"/>
      <c r="BC2991">
        <v>1</v>
      </c>
      <c r="BD2991">
        <v>0</v>
      </c>
      <c r="BE2991">
        <v>1</v>
      </c>
      <c r="BF2991">
        <v>0</v>
      </c>
      <c r="BG2991">
        <v>0</v>
      </c>
      <c r="BH2991">
        <v>0</v>
      </c>
    </row>
    <row r="2992" spans="1:60" x14ac:dyDescent="0.3">
      <c r="A2992" s="69" t="s">
        <v>1183</v>
      </c>
      <c r="B2992" s="69" t="s">
        <v>2145</v>
      </c>
      <c r="C2992" s="70"/>
      <c r="D2992" s="71"/>
      <c r="E2992" s="72"/>
      <c r="F2992" s="73"/>
      <c r="G2992" s="70"/>
      <c r="H2992" s="74"/>
      <c r="I2992" s="75"/>
      <c r="J2992" s="75"/>
      <c r="K2992" s="36"/>
      <c r="L2992" s="82"/>
      <c r="M2992" s="82"/>
      <c r="N2992" s="77"/>
      <c r="O2992" s="84" t="s">
        <v>2168</v>
      </c>
      <c r="P2992" s="86">
        <v>43862.659710648149</v>
      </c>
      <c r="Q2992" s="84" t="s">
        <v>2299</v>
      </c>
      <c r="R2992" s="84"/>
      <c r="S2992" s="84"/>
      <c r="T2992" s="84"/>
      <c r="U2992" s="84"/>
      <c r="V2992" s="87" t="s">
        <v>3948</v>
      </c>
      <c r="W2992" s="86">
        <v>43862.659710648149</v>
      </c>
      <c r="X2992" s="90">
        <v>43862</v>
      </c>
      <c r="Y2992" s="92" t="s">
        <v>6287</v>
      </c>
      <c r="Z2992" s="87" t="s">
        <v>10060</v>
      </c>
      <c r="AA2992" s="84"/>
      <c r="AB2992" s="84"/>
      <c r="AC2992" s="92" t="s">
        <v>13939</v>
      </c>
      <c r="AD2992" s="84"/>
      <c r="AE2992" s="84" t="b">
        <v>0</v>
      </c>
      <c r="AF2992" s="84">
        <v>0</v>
      </c>
      <c r="AG2992" s="92" t="s">
        <v>16467</v>
      </c>
      <c r="AH2992" s="84" t="b">
        <v>0</v>
      </c>
      <c r="AI2992" s="84" t="s">
        <v>16520</v>
      </c>
      <c r="AJ2992" s="84"/>
      <c r="AK2992" s="92" t="s">
        <v>16467</v>
      </c>
      <c r="AL2992" s="84" t="b">
        <v>0</v>
      </c>
      <c r="AM2992" s="84">
        <v>118</v>
      </c>
      <c r="AN2992" s="92" t="s">
        <v>16294</v>
      </c>
      <c r="AO2992" s="84" t="s">
        <v>16534</v>
      </c>
      <c r="AP2992" s="84" t="b">
        <v>0</v>
      </c>
      <c r="AQ2992" s="92" t="s">
        <v>16294</v>
      </c>
      <c r="AR2992" s="84" t="s">
        <v>179</v>
      </c>
      <c r="AS2992" s="84">
        <v>0</v>
      </c>
      <c r="AT2992" s="84">
        <v>0</v>
      </c>
      <c r="AU2992" s="84"/>
      <c r="AV2992" s="84"/>
      <c r="AW2992" s="84"/>
      <c r="AX2992" s="84"/>
      <c r="AY2992" s="84"/>
      <c r="AZ2992" s="84"/>
      <c r="BA2992" s="84"/>
      <c r="BB2992" s="84"/>
      <c r="BC2992">
        <v>1</v>
      </c>
      <c r="BD2992">
        <v>0</v>
      </c>
      <c r="BE2992">
        <v>1</v>
      </c>
      <c r="BF2992">
        <v>0</v>
      </c>
      <c r="BG2992">
        <v>0</v>
      </c>
      <c r="BH2992">
        <v>0</v>
      </c>
    </row>
    <row r="2993" spans="1:60" x14ac:dyDescent="0.3">
      <c r="A2993" s="69" t="s">
        <v>1185</v>
      </c>
      <c r="B2993" s="69" t="s">
        <v>1184</v>
      </c>
      <c r="C2993" s="70"/>
      <c r="D2993" s="71"/>
      <c r="E2993" s="72"/>
      <c r="F2993" s="73"/>
      <c r="G2993" s="70"/>
      <c r="H2993" s="74"/>
      <c r="I2993" s="75"/>
      <c r="J2993" s="75"/>
      <c r="K2993" s="36"/>
      <c r="L2993" s="82"/>
      <c r="M2993" s="82"/>
      <c r="N2993" s="77"/>
      <c r="O2993" s="84" t="s">
        <v>2169</v>
      </c>
      <c r="P2993" s="86">
        <v>43862.660138888888</v>
      </c>
      <c r="Q2993" s="84" t="s">
        <v>2514</v>
      </c>
      <c r="R2993" s="84"/>
      <c r="S2993" s="84"/>
      <c r="T2993" s="84"/>
      <c r="U2993" s="84"/>
      <c r="V2993" s="87" t="s">
        <v>3950</v>
      </c>
      <c r="W2993" s="86">
        <v>43862.660138888888</v>
      </c>
      <c r="X2993" s="90">
        <v>43862</v>
      </c>
      <c r="Y2993" s="92" t="s">
        <v>6289</v>
      </c>
      <c r="Z2993" s="87" t="s">
        <v>10062</v>
      </c>
      <c r="AA2993" s="84"/>
      <c r="AB2993" s="84"/>
      <c r="AC2993" s="92" t="s">
        <v>13941</v>
      </c>
      <c r="AD2993" s="84"/>
      <c r="AE2993" s="84" t="b">
        <v>0</v>
      </c>
      <c r="AF2993" s="84">
        <v>0</v>
      </c>
      <c r="AG2993" s="92" t="s">
        <v>16467</v>
      </c>
      <c r="AH2993" s="84" t="b">
        <v>0</v>
      </c>
      <c r="AI2993" s="84" t="s">
        <v>16520</v>
      </c>
      <c r="AJ2993" s="84"/>
      <c r="AK2993" s="92" t="s">
        <v>16467</v>
      </c>
      <c r="AL2993" s="84" t="b">
        <v>0</v>
      </c>
      <c r="AM2993" s="84">
        <v>5</v>
      </c>
      <c r="AN2993" s="92" t="s">
        <v>13940</v>
      </c>
      <c r="AO2993" s="84" t="s">
        <v>16534</v>
      </c>
      <c r="AP2993" s="84" t="b">
        <v>0</v>
      </c>
      <c r="AQ2993" s="92" t="s">
        <v>13940</v>
      </c>
      <c r="AR2993" s="84" t="s">
        <v>179</v>
      </c>
      <c r="AS2993" s="84">
        <v>0</v>
      </c>
      <c r="AT2993" s="84">
        <v>0</v>
      </c>
      <c r="AU2993" s="84"/>
      <c r="AV2993" s="84"/>
      <c r="AW2993" s="84"/>
      <c r="AX2993" s="84"/>
      <c r="AY2993" s="84"/>
      <c r="AZ2993" s="84"/>
      <c r="BA2993" s="84"/>
      <c r="BB2993" s="84"/>
      <c r="BC2993">
        <v>1</v>
      </c>
      <c r="BD2993">
        <v>0</v>
      </c>
      <c r="BE2993">
        <v>0</v>
      </c>
      <c r="BF2993">
        <v>0</v>
      </c>
      <c r="BG2993">
        <v>1</v>
      </c>
      <c r="BH2993">
        <v>0</v>
      </c>
    </row>
    <row r="2994" spans="1:60" x14ac:dyDescent="0.3">
      <c r="A2994" s="69" t="s">
        <v>1187</v>
      </c>
      <c r="B2994" s="69" t="s">
        <v>1186</v>
      </c>
      <c r="C2994" s="70"/>
      <c r="D2994" s="71"/>
      <c r="E2994" s="72"/>
      <c r="F2994" s="73"/>
      <c r="G2994" s="70"/>
      <c r="H2994" s="74"/>
      <c r="I2994" s="75"/>
      <c r="J2994" s="75"/>
      <c r="K2994" s="36"/>
      <c r="L2994" s="82"/>
      <c r="M2994" s="82"/>
      <c r="N2994" s="77"/>
      <c r="O2994" s="84" t="s">
        <v>2169</v>
      </c>
      <c r="P2994" s="86">
        <v>43862.660752314812</v>
      </c>
      <c r="Q2994" s="84" t="s">
        <v>2517</v>
      </c>
      <c r="R2994" s="84"/>
      <c r="S2994" s="84"/>
      <c r="T2994" s="84"/>
      <c r="U2994" s="84"/>
      <c r="V2994" s="87" t="s">
        <v>3952</v>
      </c>
      <c r="W2994" s="86">
        <v>43862.660752314812</v>
      </c>
      <c r="X2994" s="90">
        <v>43862</v>
      </c>
      <c r="Y2994" s="92" t="s">
        <v>6291</v>
      </c>
      <c r="Z2994" s="87" t="s">
        <v>10064</v>
      </c>
      <c r="AA2994" s="84"/>
      <c r="AB2994" s="84"/>
      <c r="AC2994" s="92" t="s">
        <v>13943</v>
      </c>
      <c r="AD2994" s="84"/>
      <c r="AE2994" s="84" t="b">
        <v>0</v>
      </c>
      <c r="AF2994" s="84">
        <v>0</v>
      </c>
      <c r="AG2994" s="92" t="s">
        <v>16467</v>
      </c>
      <c r="AH2994" s="84" t="b">
        <v>1</v>
      </c>
      <c r="AI2994" s="84" t="s">
        <v>16521</v>
      </c>
      <c r="AJ2994" s="84"/>
      <c r="AK2994" s="92" t="s">
        <v>16527</v>
      </c>
      <c r="AL2994" s="84" t="b">
        <v>0</v>
      </c>
      <c r="AM2994" s="84">
        <v>3</v>
      </c>
      <c r="AN2994" s="92" t="s">
        <v>13942</v>
      </c>
      <c r="AO2994" s="84" t="s">
        <v>16534</v>
      </c>
      <c r="AP2994" s="84" t="b">
        <v>0</v>
      </c>
      <c r="AQ2994" s="92" t="s">
        <v>13942</v>
      </c>
      <c r="AR2994" s="84" t="s">
        <v>179</v>
      </c>
      <c r="AS2994" s="84">
        <v>0</v>
      </c>
      <c r="AT2994" s="84">
        <v>0</v>
      </c>
      <c r="AU2994" s="84"/>
      <c r="AV2994" s="84"/>
      <c r="AW2994" s="84"/>
      <c r="AX2994" s="84"/>
      <c r="AY2994" s="84"/>
      <c r="AZ2994" s="84"/>
      <c r="BA2994" s="84"/>
      <c r="BB2994" s="84"/>
      <c r="BC2994">
        <v>1</v>
      </c>
      <c r="BD2994">
        <v>0</v>
      </c>
      <c r="BE2994">
        <v>0</v>
      </c>
      <c r="BF2994">
        <v>0</v>
      </c>
      <c r="BG2994">
        <v>1</v>
      </c>
      <c r="BH2994">
        <v>0</v>
      </c>
    </row>
    <row r="2995" spans="1:60" x14ac:dyDescent="0.3">
      <c r="A2995" s="69" t="s">
        <v>1188</v>
      </c>
      <c r="B2995" s="69" t="s">
        <v>1901</v>
      </c>
      <c r="C2995" s="70"/>
      <c r="D2995" s="71"/>
      <c r="E2995" s="72"/>
      <c r="F2995" s="73"/>
      <c r="G2995" s="70"/>
      <c r="H2995" s="74"/>
      <c r="I2995" s="75"/>
      <c r="J2995" s="75"/>
      <c r="K2995" s="36"/>
      <c r="L2995" s="82"/>
      <c r="M2995" s="82"/>
      <c r="N2995" s="77"/>
      <c r="O2995" s="84" t="s">
        <v>2169</v>
      </c>
      <c r="P2995" s="86">
        <v>43862.661782407406</v>
      </c>
      <c r="Q2995" s="84" t="s">
        <v>2512</v>
      </c>
      <c r="R2995" s="84"/>
      <c r="S2995" s="84"/>
      <c r="T2995" s="84"/>
      <c r="U2995" s="84"/>
      <c r="V2995" s="87" t="s">
        <v>3953</v>
      </c>
      <c r="W2995" s="86">
        <v>43862.661782407406</v>
      </c>
      <c r="X2995" s="90">
        <v>43862</v>
      </c>
      <c r="Y2995" s="92" t="s">
        <v>6294</v>
      </c>
      <c r="Z2995" s="87" t="s">
        <v>10067</v>
      </c>
      <c r="AA2995" s="84"/>
      <c r="AB2995" s="84"/>
      <c r="AC2995" s="92" t="s">
        <v>13946</v>
      </c>
      <c r="AD2995" s="84"/>
      <c r="AE2995" s="84" t="b">
        <v>0</v>
      </c>
      <c r="AF2995" s="84">
        <v>0</v>
      </c>
      <c r="AG2995" s="92" t="s">
        <v>16467</v>
      </c>
      <c r="AH2995" s="84" t="b">
        <v>0</v>
      </c>
      <c r="AI2995" s="84" t="s">
        <v>16520</v>
      </c>
      <c r="AJ2995" s="84"/>
      <c r="AK2995" s="92" t="s">
        <v>16467</v>
      </c>
      <c r="AL2995" s="84" t="b">
        <v>0</v>
      </c>
      <c r="AM2995" s="84">
        <v>11</v>
      </c>
      <c r="AN2995" s="92" t="s">
        <v>15577</v>
      </c>
      <c r="AO2995" s="84" t="s">
        <v>16534</v>
      </c>
      <c r="AP2995" s="84" t="b">
        <v>0</v>
      </c>
      <c r="AQ2995" s="92" t="s">
        <v>15577</v>
      </c>
      <c r="AR2995" s="84" t="s">
        <v>179</v>
      </c>
      <c r="AS2995" s="84">
        <v>0</v>
      </c>
      <c r="AT2995" s="84">
        <v>0</v>
      </c>
      <c r="AU2995" s="84"/>
      <c r="AV2995" s="84"/>
      <c r="AW2995" s="84"/>
      <c r="AX2995" s="84"/>
      <c r="AY2995" s="84"/>
      <c r="AZ2995" s="84"/>
      <c r="BA2995" s="84"/>
      <c r="BB2995" s="84"/>
      <c r="BC2995">
        <v>1</v>
      </c>
      <c r="BD2995">
        <v>0</v>
      </c>
      <c r="BE2995">
        <v>0</v>
      </c>
      <c r="BF2995">
        <v>0</v>
      </c>
      <c r="BG2995">
        <v>1</v>
      </c>
      <c r="BH2995">
        <v>0</v>
      </c>
    </row>
    <row r="2996" spans="1:60" x14ac:dyDescent="0.3">
      <c r="A2996" s="69" t="s">
        <v>1677</v>
      </c>
      <c r="B2996" s="69" t="s">
        <v>2074</v>
      </c>
      <c r="C2996" s="70"/>
      <c r="D2996" s="71"/>
      <c r="E2996" s="72"/>
      <c r="F2996" s="73"/>
      <c r="G2996" s="70"/>
      <c r="H2996" s="74"/>
      <c r="I2996" s="75"/>
      <c r="J2996" s="75"/>
      <c r="K2996" s="36"/>
      <c r="L2996" s="82"/>
      <c r="M2996" s="82"/>
      <c r="N2996" s="77"/>
      <c r="O2996" s="84" t="s">
        <v>2169</v>
      </c>
      <c r="P2996" s="86">
        <v>43862.662905092591</v>
      </c>
      <c r="Q2996" s="84" t="s">
        <v>2474</v>
      </c>
      <c r="R2996" s="84"/>
      <c r="S2996" s="84"/>
      <c r="T2996" s="84" t="s">
        <v>2883</v>
      </c>
      <c r="U2996" s="84"/>
      <c r="V2996" s="87" t="s">
        <v>4402</v>
      </c>
      <c r="W2996" s="86">
        <v>43862.662905092591</v>
      </c>
      <c r="X2996" s="90">
        <v>43862</v>
      </c>
      <c r="Y2996" s="92" t="s">
        <v>7352</v>
      </c>
      <c r="Z2996" s="87" t="s">
        <v>11155</v>
      </c>
      <c r="AA2996" s="84"/>
      <c r="AB2996" s="84"/>
      <c r="AC2996" s="92" t="s">
        <v>15044</v>
      </c>
      <c r="AD2996" s="84"/>
      <c r="AE2996" s="84" t="b">
        <v>0</v>
      </c>
      <c r="AF2996" s="84">
        <v>0</v>
      </c>
      <c r="AG2996" s="92" t="s">
        <v>16467</v>
      </c>
      <c r="AH2996" s="84" t="b">
        <v>0</v>
      </c>
      <c r="AI2996" s="84" t="s">
        <v>16520</v>
      </c>
      <c r="AJ2996" s="84"/>
      <c r="AK2996" s="92" t="s">
        <v>16467</v>
      </c>
      <c r="AL2996" s="84" t="b">
        <v>0</v>
      </c>
      <c r="AM2996" s="84">
        <v>60</v>
      </c>
      <c r="AN2996" s="92" t="s">
        <v>16232</v>
      </c>
      <c r="AO2996" s="84" t="s">
        <v>16534</v>
      </c>
      <c r="AP2996" s="84" t="b">
        <v>0</v>
      </c>
      <c r="AQ2996" s="92" t="s">
        <v>16232</v>
      </c>
      <c r="AR2996" s="84" t="s">
        <v>179</v>
      </c>
      <c r="AS2996" s="84">
        <v>0</v>
      </c>
      <c r="AT2996" s="84">
        <v>0</v>
      </c>
      <c r="AU2996" s="84"/>
      <c r="AV2996" s="84"/>
      <c r="AW2996" s="84"/>
      <c r="AX2996" s="84"/>
      <c r="AY2996" s="84"/>
      <c r="AZ2996" s="84"/>
      <c r="BA2996" s="84"/>
      <c r="BB2996" s="84"/>
      <c r="BC2996">
        <v>1</v>
      </c>
      <c r="BD2996">
        <v>0</v>
      </c>
      <c r="BE2996">
        <v>0</v>
      </c>
      <c r="BF2996">
        <v>0</v>
      </c>
      <c r="BG2996">
        <v>1</v>
      </c>
      <c r="BH2996">
        <v>0</v>
      </c>
    </row>
    <row r="2997" spans="1:60" x14ac:dyDescent="0.3">
      <c r="A2997" s="69" t="s">
        <v>1190</v>
      </c>
      <c r="B2997" s="69" t="s">
        <v>1901</v>
      </c>
      <c r="C2997" s="70"/>
      <c r="D2997" s="71"/>
      <c r="E2997" s="72"/>
      <c r="F2997" s="73"/>
      <c r="G2997" s="70"/>
      <c r="H2997" s="74"/>
      <c r="I2997" s="75"/>
      <c r="J2997" s="75"/>
      <c r="K2997" s="36"/>
      <c r="L2997" s="82"/>
      <c r="M2997" s="82"/>
      <c r="N2997" s="77"/>
      <c r="O2997" s="84" t="s">
        <v>2169</v>
      </c>
      <c r="P2997" s="86">
        <v>43862.663888888892</v>
      </c>
      <c r="Q2997" s="84" t="s">
        <v>2512</v>
      </c>
      <c r="R2997" s="84"/>
      <c r="S2997" s="84"/>
      <c r="T2997" s="84"/>
      <c r="U2997" s="84"/>
      <c r="V2997" s="87" t="s">
        <v>3954</v>
      </c>
      <c r="W2997" s="86">
        <v>43862.663888888892</v>
      </c>
      <c r="X2997" s="90">
        <v>43862</v>
      </c>
      <c r="Y2997" s="92" t="s">
        <v>6296</v>
      </c>
      <c r="Z2997" s="87" t="s">
        <v>10069</v>
      </c>
      <c r="AA2997" s="84"/>
      <c r="AB2997" s="84"/>
      <c r="AC2997" s="92" t="s">
        <v>13948</v>
      </c>
      <c r="AD2997" s="84"/>
      <c r="AE2997" s="84" t="b">
        <v>0</v>
      </c>
      <c r="AF2997" s="84">
        <v>0</v>
      </c>
      <c r="AG2997" s="92" t="s">
        <v>16467</v>
      </c>
      <c r="AH2997" s="84" t="b">
        <v>0</v>
      </c>
      <c r="AI2997" s="84" t="s">
        <v>16520</v>
      </c>
      <c r="AJ2997" s="84"/>
      <c r="AK2997" s="92" t="s">
        <v>16467</v>
      </c>
      <c r="AL2997" s="84" t="b">
        <v>0</v>
      </c>
      <c r="AM2997" s="84">
        <v>11</v>
      </c>
      <c r="AN2997" s="92" t="s">
        <v>15577</v>
      </c>
      <c r="AO2997" s="84" t="s">
        <v>16534</v>
      </c>
      <c r="AP2997" s="84" t="b">
        <v>0</v>
      </c>
      <c r="AQ2997" s="92" t="s">
        <v>15577</v>
      </c>
      <c r="AR2997" s="84" t="s">
        <v>179</v>
      </c>
      <c r="AS2997" s="84">
        <v>0</v>
      </c>
      <c r="AT2997" s="84">
        <v>0</v>
      </c>
      <c r="AU2997" s="84"/>
      <c r="AV2997" s="84"/>
      <c r="AW2997" s="84"/>
      <c r="AX2997" s="84"/>
      <c r="AY2997" s="84"/>
      <c r="AZ2997" s="84"/>
      <c r="BA2997" s="84"/>
      <c r="BB2997" s="84"/>
      <c r="BC2997">
        <v>1</v>
      </c>
      <c r="BD2997">
        <v>0</v>
      </c>
      <c r="BE2997">
        <v>0</v>
      </c>
      <c r="BF2997">
        <v>0</v>
      </c>
      <c r="BG2997">
        <v>1</v>
      </c>
      <c r="BH2997">
        <v>0</v>
      </c>
    </row>
    <row r="2998" spans="1:60" x14ac:dyDescent="0.3">
      <c r="A2998" s="69" t="s">
        <v>1500</v>
      </c>
      <c r="B2998" s="69" t="s">
        <v>2074</v>
      </c>
      <c r="C2998" s="70"/>
      <c r="D2998" s="71"/>
      <c r="E2998" s="72"/>
      <c r="F2998" s="73"/>
      <c r="G2998" s="70"/>
      <c r="H2998" s="74"/>
      <c r="I2998" s="75"/>
      <c r="J2998" s="75"/>
      <c r="K2998" s="36"/>
      <c r="L2998" s="82"/>
      <c r="M2998" s="82"/>
      <c r="N2998" s="77"/>
      <c r="O2998" s="84" t="s">
        <v>2169</v>
      </c>
      <c r="P2998" s="86">
        <v>43862.663969907408</v>
      </c>
      <c r="Q2998" s="84" t="s">
        <v>2474</v>
      </c>
      <c r="R2998" s="84"/>
      <c r="S2998" s="84"/>
      <c r="T2998" s="84" t="s">
        <v>2883</v>
      </c>
      <c r="U2998" s="84"/>
      <c r="V2998" s="87" t="s">
        <v>4239</v>
      </c>
      <c r="W2998" s="86">
        <v>43862.663969907408</v>
      </c>
      <c r="X2998" s="90">
        <v>43862</v>
      </c>
      <c r="Y2998" s="92" t="s">
        <v>6915</v>
      </c>
      <c r="Z2998" s="87" t="s">
        <v>10696</v>
      </c>
      <c r="AA2998" s="84"/>
      <c r="AB2998" s="84"/>
      <c r="AC2998" s="92" t="s">
        <v>14580</v>
      </c>
      <c r="AD2998" s="84"/>
      <c r="AE2998" s="84" t="b">
        <v>0</v>
      </c>
      <c r="AF2998" s="84">
        <v>0</v>
      </c>
      <c r="AG2998" s="92" t="s">
        <v>16467</v>
      </c>
      <c r="AH2998" s="84" t="b">
        <v>0</v>
      </c>
      <c r="AI2998" s="84" t="s">
        <v>16520</v>
      </c>
      <c r="AJ2998" s="84"/>
      <c r="AK2998" s="92" t="s">
        <v>16467</v>
      </c>
      <c r="AL2998" s="84" t="b">
        <v>0</v>
      </c>
      <c r="AM2998" s="84">
        <v>60</v>
      </c>
      <c r="AN2998" s="92" t="s">
        <v>16232</v>
      </c>
      <c r="AO2998" s="84" t="s">
        <v>16534</v>
      </c>
      <c r="AP2998" s="84" t="b">
        <v>0</v>
      </c>
      <c r="AQ2998" s="92" t="s">
        <v>16232</v>
      </c>
      <c r="AR2998" s="84" t="s">
        <v>179</v>
      </c>
      <c r="AS2998" s="84">
        <v>0</v>
      </c>
      <c r="AT2998" s="84">
        <v>0</v>
      </c>
      <c r="AU2998" s="84"/>
      <c r="AV2998" s="84"/>
      <c r="AW2998" s="84"/>
      <c r="AX2998" s="84"/>
      <c r="AY2998" s="84"/>
      <c r="AZ2998" s="84"/>
      <c r="BA2998" s="84"/>
      <c r="BB2998" s="84"/>
      <c r="BC2998">
        <v>1</v>
      </c>
      <c r="BD2998">
        <v>0</v>
      </c>
      <c r="BE2998">
        <v>0</v>
      </c>
      <c r="BF2998">
        <v>0</v>
      </c>
      <c r="BG2998">
        <v>1</v>
      </c>
      <c r="BH2998">
        <v>0</v>
      </c>
    </row>
    <row r="2999" spans="1:60" x14ac:dyDescent="0.3">
      <c r="A2999" s="69" t="s">
        <v>1193</v>
      </c>
      <c r="B2999" s="69" t="s">
        <v>1193</v>
      </c>
      <c r="C2999" s="70"/>
      <c r="D2999" s="71"/>
      <c r="E2999" s="72"/>
      <c r="F2999" s="73"/>
      <c r="G2999" s="70"/>
      <c r="H2999" s="74"/>
      <c r="I2999" s="75"/>
      <c r="J2999" s="75"/>
      <c r="K2999" s="36"/>
      <c r="L2999" s="82"/>
      <c r="M2999" s="82"/>
      <c r="N2999" s="77"/>
      <c r="O2999" s="84" t="s">
        <v>179</v>
      </c>
      <c r="P2999" s="86">
        <v>43862.666064814817</v>
      </c>
      <c r="Q2999" s="84" t="s">
        <v>2524</v>
      </c>
      <c r="R2999" s="84"/>
      <c r="S2999" s="84"/>
      <c r="T2999" s="84" t="s">
        <v>2873</v>
      </c>
      <c r="U2999" s="84"/>
      <c r="V2999" s="87" t="s">
        <v>3957</v>
      </c>
      <c r="W2999" s="86">
        <v>43862.666064814817</v>
      </c>
      <c r="X2999" s="90">
        <v>43862</v>
      </c>
      <c r="Y2999" s="92" t="s">
        <v>6300</v>
      </c>
      <c r="Z2999" s="87" t="s">
        <v>10073</v>
      </c>
      <c r="AA2999" s="84"/>
      <c r="AB2999" s="84"/>
      <c r="AC2999" s="92" t="s">
        <v>13952</v>
      </c>
      <c r="AD2999" s="84"/>
      <c r="AE2999" s="84" t="b">
        <v>0</v>
      </c>
      <c r="AF2999" s="84">
        <v>2</v>
      </c>
      <c r="AG2999" s="92" t="s">
        <v>16467</v>
      </c>
      <c r="AH2999" s="84" t="b">
        <v>0</v>
      </c>
      <c r="AI2999" s="84" t="s">
        <v>16520</v>
      </c>
      <c r="AJ2999" s="84"/>
      <c r="AK2999" s="92" t="s">
        <v>16467</v>
      </c>
      <c r="AL2999" s="84" t="b">
        <v>0</v>
      </c>
      <c r="AM2999" s="84">
        <v>0</v>
      </c>
      <c r="AN2999" s="92" t="s">
        <v>16467</v>
      </c>
      <c r="AO2999" s="84" t="s">
        <v>16534</v>
      </c>
      <c r="AP2999" s="84" t="b">
        <v>0</v>
      </c>
      <c r="AQ2999" s="92" t="s">
        <v>13952</v>
      </c>
      <c r="AR2999" s="84" t="s">
        <v>179</v>
      </c>
      <c r="AS2999" s="84">
        <v>0</v>
      </c>
      <c r="AT2999" s="84">
        <v>0</v>
      </c>
      <c r="AU2999" s="84"/>
      <c r="AV2999" s="84"/>
      <c r="AW2999" s="84"/>
      <c r="AX2999" s="84"/>
      <c r="AY2999" s="84"/>
      <c r="AZ2999" s="84"/>
      <c r="BA2999" s="84"/>
      <c r="BB2999" s="84"/>
      <c r="BC2999">
        <v>1</v>
      </c>
      <c r="BD2999">
        <v>0</v>
      </c>
      <c r="BE2999">
        <v>0</v>
      </c>
      <c r="BF2999">
        <v>1</v>
      </c>
      <c r="BG2999">
        <v>0</v>
      </c>
      <c r="BH2999">
        <v>0</v>
      </c>
    </row>
    <row r="3000" spans="1:60" x14ac:dyDescent="0.3">
      <c r="A3000" s="69" t="s">
        <v>1196</v>
      </c>
      <c r="B3000" s="69" t="s">
        <v>1194</v>
      </c>
      <c r="C3000" s="70"/>
      <c r="D3000" s="71"/>
      <c r="E3000" s="72"/>
      <c r="F3000" s="73"/>
      <c r="G3000" s="70"/>
      <c r="H3000" s="74"/>
      <c r="I3000" s="75"/>
      <c r="J3000" s="75"/>
      <c r="K3000" s="36"/>
      <c r="L3000" s="82"/>
      <c r="M3000" s="82"/>
      <c r="N3000" s="77"/>
      <c r="O3000" s="84" t="s">
        <v>2169</v>
      </c>
      <c r="P3000" s="86">
        <v>43862.666886574072</v>
      </c>
      <c r="Q3000" s="84" t="s">
        <v>2444</v>
      </c>
      <c r="R3000" s="87" t="s">
        <v>2845</v>
      </c>
      <c r="S3000" s="84" t="s">
        <v>2869</v>
      </c>
      <c r="T3000" s="84" t="s">
        <v>2918</v>
      </c>
      <c r="U3000" s="84"/>
      <c r="V3000" s="87" t="s">
        <v>3960</v>
      </c>
      <c r="W3000" s="86">
        <v>43862.666886574072</v>
      </c>
      <c r="X3000" s="90">
        <v>43862</v>
      </c>
      <c r="Y3000" s="92" t="s">
        <v>6303</v>
      </c>
      <c r="Z3000" s="87" t="s">
        <v>10076</v>
      </c>
      <c r="AA3000" s="84"/>
      <c r="AB3000" s="84"/>
      <c r="AC3000" s="92" t="s">
        <v>13955</v>
      </c>
      <c r="AD3000" s="84"/>
      <c r="AE3000" s="84" t="b">
        <v>0</v>
      </c>
      <c r="AF3000" s="84">
        <v>0</v>
      </c>
      <c r="AG3000" s="92" t="s">
        <v>16467</v>
      </c>
      <c r="AH3000" s="84" t="b">
        <v>1</v>
      </c>
      <c r="AI3000" s="84" t="s">
        <v>16522</v>
      </c>
      <c r="AJ3000" s="84"/>
      <c r="AK3000" s="92" t="s">
        <v>16449</v>
      </c>
      <c r="AL3000" s="84" t="b">
        <v>0</v>
      </c>
      <c r="AM3000" s="84">
        <v>26</v>
      </c>
      <c r="AN3000" s="92" t="s">
        <v>13953</v>
      </c>
      <c r="AO3000" s="84" t="s">
        <v>16534</v>
      </c>
      <c r="AP3000" s="84" t="b">
        <v>0</v>
      </c>
      <c r="AQ3000" s="92" t="s">
        <v>13953</v>
      </c>
      <c r="AR3000" s="84" t="s">
        <v>179</v>
      </c>
      <c r="AS3000" s="84">
        <v>0</v>
      </c>
      <c r="AT3000" s="84">
        <v>0</v>
      </c>
      <c r="AU3000" s="84"/>
      <c r="AV3000" s="84"/>
      <c r="AW3000" s="84"/>
      <c r="AX3000" s="84"/>
      <c r="AY3000" s="84"/>
      <c r="AZ3000" s="84"/>
      <c r="BA3000" s="84"/>
      <c r="BB3000" s="84"/>
      <c r="BC3000">
        <v>1</v>
      </c>
      <c r="BD3000">
        <v>0</v>
      </c>
      <c r="BE3000">
        <v>0</v>
      </c>
      <c r="BF3000">
        <v>0</v>
      </c>
      <c r="BG3000">
        <v>1</v>
      </c>
      <c r="BH3000">
        <v>0</v>
      </c>
    </row>
    <row r="3001" spans="1:60" x14ac:dyDescent="0.3">
      <c r="A3001" s="69" t="s">
        <v>1196</v>
      </c>
      <c r="B3001" s="69" t="s">
        <v>1195</v>
      </c>
      <c r="C3001" s="70"/>
      <c r="D3001" s="71"/>
      <c r="E3001" s="72"/>
      <c r="F3001" s="73"/>
      <c r="G3001" s="70"/>
      <c r="H3001" s="74"/>
      <c r="I3001" s="75"/>
      <c r="J3001" s="75"/>
      <c r="K3001" s="36"/>
      <c r="L3001" s="82"/>
      <c r="M3001" s="82"/>
      <c r="N3001" s="77"/>
      <c r="O3001" s="84" t="s">
        <v>2171</v>
      </c>
      <c r="P3001" s="86">
        <v>43862.666886574072</v>
      </c>
      <c r="Q3001" s="84" t="s">
        <v>2444</v>
      </c>
      <c r="R3001" s="87" t="s">
        <v>2845</v>
      </c>
      <c r="S3001" s="84" t="s">
        <v>2869</v>
      </c>
      <c r="T3001" s="84" t="s">
        <v>2918</v>
      </c>
      <c r="U3001" s="84"/>
      <c r="V3001" s="87" t="s">
        <v>3960</v>
      </c>
      <c r="W3001" s="86">
        <v>43862.666886574072</v>
      </c>
      <c r="X3001" s="90">
        <v>43862</v>
      </c>
      <c r="Y3001" s="92" t="s">
        <v>6303</v>
      </c>
      <c r="Z3001" s="87" t="s">
        <v>10076</v>
      </c>
      <c r="AA3001" s="84"/>
      <c r="AB3001" s="84"/>
      <c r="AC3001" s="92" t="s">
        <v>13955</v>
      </c>
      <c r="AD3001" s="84"/>
      <c r="AE3001" s="84" t="b">
        <v>0</v>
      </c>
      <c r="AF3001" s="84">
        <v>0</v>
      </c>
      <c r="AG3001" s="92" t="s">
        <v>16467</v>
      </c>
      <c r="AH3001" s="84" t="b">
        <v>1</v>
      </c>
      <c r="AI3001" s="84" t="s">
        <v>16522</v>
      </c>
      <c r="AJ3001" s="84"/>
      <c r="AK3001" s="92" t="s">
        <v>16449</v>
      </c>
      <c r="AL3001" s="84" t="b">
        <v>0</v>
      </c>
      <c r="AM3001" s="84">
        <v>26</v>
      </c>
      <c r="AN3001" s="92" t="s">
        <v>13953</v>
      </c>
      <c r="AO3001" s="84" t="s">
        <v>16534</v>
      </c>
      <c r="AP3001" s="84" t="b">
        <v>0</v>
      </c>
      <c r="AQ3001" s="92" t="s">
        <v>13953</v>
      </c>
      <c r="AR3001" s="84" t="s">
        <v>179</v>
      </c>
      <c r="AS3001" s="84">
        <v>0</v>
      </c>
      <c r="AT3001" s="84">
        <v>0</v>
      </c>
      <c r="AU3001" s="84"/>
      <c r="AV3001" s="84"/>
      <c r="AW3001" s="84"/>
      <c r="AX3001" s="84"/>
      <c r="AY3001" s="84"/>
      <c r="AZ3001" s="84"/>
      <c r="BA3001" s="84"/>
      <c r="BB3001" s="84"/>
      <c r="BC3001">
        <v>1</v>
      </c>
      <c r="BD3001">
        <v>0</v>
      </c>
      <c r="BE3001">
        <v>0</v>
      </c>
      <c r="BF3001">
        <v>0</v>
      </c>
      <c r="BG3001">
        <v>0</v>
      </c>
      <c r="BH3001">
        <v>1</v>
      </c>
    </row>
    <row r="3002" spans="1:60" x14ac:dyDescent="0.3">
      <c r="A3002" s="69" t="s">
        <v>1197</v>
      </c>
      <c r="B3002" s="69" t="s">
        <v>2118</v>
      </c>
      <c r="C3002" s="70"/>
      <c r="D3002" s="71"/>
      <c r="E3002" s="72"/>
      <c r="F3002" s="73"/>
      <c r="G3002" s="70"/>
      <c r="H3002" s="74"/>
      <c r="I3002" s="75"/>
      <c r="J3002" s="75"/>
      <c r="K3002" s="36"/>
      <c r="L3002" s="82"/>
      <c r="M3002" s="82"/>
      <c r="N3002" s="77"/>
      <c r="O3002" s="84" t="s">
        <v>2169</v>
      </c>
      <c r="P3002" s="86">
        <v>43862.667824074073</v>
      </c>
      <c r="Q3002" s="84" t="s">
        <v>2321</v>
      </c>
      <c r="R3002" s="84"/>
      <c r="S3002" s="84"/>
      <c r="T3002" s="84" t="s">
        <v>2873</v>
      </c>
      <c r="U3002" s="84"/>
      <c r="V3002" s="87" t="s">
        <v>3961</v>
      </c>
      <c r="W3002" s="86">
        <v>43862.667824074073</v>
      </c>
      <c r="X3002" s="90">
        <v>43862</v>
      </c>
      <c r="Y3002" s="92" t="s">
        <v>6304</v>
      </c>
      <c r="Z3002" s="87" t="s">
        <v>10077</v>
      </c>
      <c r="AA3002" s="84"/>
      <c r="AB3002" s="84"/>
      <c r="AC3002" s="92" t="s">
        <v>13956</v>
      </c>
      <c r="AD3002" s="84"/>
      <c r="AE3002" s="84" t="b">
        <v>0</v>
      </c>
      <c r="AF3002" s="84">
        <v>0</v>
      </c>
      <c r="AG3002" s="92" t="s">
        <v>16467</v>
      </c>
      <c r="AH3002" s="84" t="b">
        <v>0</v>
      </c>
      <c r="AI3002" s="84" t="s">
        <v>16520</v>
      </c>
      <c r="AJ3002" s="84"/>
      <c r="AK3002" s="92" t="s">
        <v>16467</v>
      </c>
      <c r="AL3002" s="84" t="b">
        <v>0</v>
      </c>
      <c r="AM3002" s="84">
        <v>85</v>
      </c>
      <c r="AN3002" s="92" t="s">
        <v>16409</v>
      </c>
      <c r="AO3002" s="84" t="s">
        <v>16534</v>
      </c>
      <c r="AP3002" s="84" t="b">
        <v>0</v>
      </c>
      <c r="AQ3002" s="92" t="s">
        <v>16409</v>
      </c>
      <c r="AR3002" s="84" t="s">
        <v>179</v>
      </c>
      <c r="AS3002" s="84">
        <v>0</v>
      </c>
      <c r="AT3002" s="84">
        <v>0</v>
      </c>
      <c r="AU3002" s="84"/>
      <c r="AV3002" s="84"/>
      <c r="AW3002" s="84"/>
      <c r="AX3002" s="84"/>
      <c r="AY3002" s="84"/>
      <c r="AZ3002" s="84"/>
      <c r="BA3002" s="84"/>
      <c r="BB3002" s="84"/>
      <c r="BC3002">
        <v>1</v>
      </c>
      <c r="BD3002">
        <v>0</v>
      </c>
      <c r="BE3002">
        <v>0</v>
      </c>
      <c r="BF3002">
        <v>0</v>
      </c>
      <c r="BG3002">
        <v>1</v>
      </c>
      <c r="BH3002">
        <v>0</v>
      </c>
    </row>
    <row r="3003" spans="1:60" x14ac:dyDescent="0.3">
      <c r="A3003" s="69" t="s">
        <v>1198</v>
      </c>
      <c r="B3003" s="69" t="s">
        <v>2074</v>
      </c>
      <c r="C3003" s="70"/>
      <c r="D3003" s="71"/>
      <c r="E3003" s="72"/>
      <c r="F3003" s="73"/>
      <c r="G3003" s="70"/>
      <c r="H3003" s="74"/>
      <c r="I3003" s="75"/>
      <c r="J3003" s="75"/>
      <c r="K3003" s="36"/>
      <c r="L3003" s="82"/>
      <c r="M3003" s="82"/>
      <c r="N3003" s="77"/>
      <c r="O3003" s="84" t="s">
        <v>2169</v>
      </c>
      <c r="P3003" s="86">
        <v>43862.670763888891</v>
      </c>
      <c r="Q3003" s="84" t="s">
        <v>2474</v>
      </c>
      <c r="R3003" s="84"/>
      <c r="S3003" s="84"/>
      <c r="T3003" s="84" t="s">
        <v>2883</v>
      </c>
      <c r="U3003" s="84"/>
      <c r="V3003" s="87" t="s">
        <v>3962</v>
      </c>
      <c r="W3003" s="86">
        <v>43862.670763888891</v>
      </c>
      <c r="X3003" s="90">
        <v>43862</v>
      </c>
      <c r="Y3003" s="92" t="s">
        <v>6310</v>
      </c>
      <c r="Z3003" s="87" t="s">
        <v>10083</v>
      </c>
      <c r="AA3003" s="84"/>
      <c r="AB3003" s="84"/>
      <c r="AC3003" s="92" t="s">
        <v>13962</v>
      </c>
      <c r="AD3003" s="84"/>
      <c r="AE3003" s="84" t="b">
        <v>0</v>
      </c>
      <c r="AF3003" s="84">
        <v>0</v>
      </c>
      <c r="AG3003" s="92" t="s">
        <v>16467</v>
      </c>
      <c r="AH3003" s="84" t="b">
        <v>0</v>
      </c>
      <c r="AI3003" s="84" t="s">
        <v>16520</v>
      </c>
      <c r="AJ3003" s="84"/>
      <c r="AK3003" s="92" t="s">
        <v>16467</v>
      </c>
      <c r="AL3003" s="84" t="b">
        <v>0</v>
      </c>
      <c r="AM3003" s="84">
        <v>60</v>
      </c>
      <c r="AN3003" s="92" t="s">
        <v>16232</v>
      </c>
      <c r="AO3003" s="84" t="s">
        <v>16534</v>
      </c>
      <c r="AP3003" s="84" t="b">
        <v>0</v>
      </c>
      <c r="AQ3003" s="92" t="s">
        <v>16232</v>
      </c>
      <c r="AR3003" s="84" t="s">
        <v>179</v>
      </c>
      <c r="AS3003" s="84">
        <v>0</v>
      </c>
      <c r="AT3003" s="84">
        <v>0</v>
      </c>
      <c r="AU3003" s="84"/>
      <c r="AV3003" s="84"/>
      <c r="AW3003" s="84"/>
      <c r="AX3003" s="84"/>
      <c r="AY3003" s="84"/>
      <c r="AZ3003" s="84"/>
      <c r="BA3003" s="84"/>
      <c r="BB3003" s="84"/>
      <c r="BC3003">
        <v>1</v>
      </c>
      <c r="BD3003">
        <v>0</v>
      </c>
      <c r="BE3003">
        <v>0</v>
      </c>
      <c r="BF3003">
        <v>0</v>
      </c>
      <c r="BG3003">
        <v>1</v>
      </c>
      <c r="BH3003">
        <v>0</v>
      </c>
    </row>
    <row r="3004" spans="1:60" x14ac:dyDescent="0.3">
      <c r="A3004" s="69" t="s">
        <v>1199</v>
      </c>
      <c r="B3004" s="69" t="s">
        <v>1199</v>
      </c>
      <c r="C3004" s="70"/>
      <c r="D3004" s="71"/>
      <c r="E3004" s="72"/>
      <c r="F3004" s="73"/>
      <c r="G3004" s="70"/>
      <c r="H3004" s="74"/>
      <c r="I3004" s="75"/>
      <c r="J3004" s="75"/>
      <c r="K3004" s="36"/>
      <c r="L3004" s="82"/>
      <c r="M3004" s="82"/>
      <c r="N3004" s="77"/>
      <c r="O3004" s="84" t="s">
        <v>179</v>
      </c>
      <c r="P3004" s="86">
        <v>43862.672766203701</v>
      </c>
      <c r="Q3004" s="84" t="s">
        <v>2525</v>
      </c>
      <c r="R3004" s="84"/>
      <c r="S3004" s="84"/>
      <c r="T3004" s="84" t="s">
        <v>2883</v>
      </c>
      <c r="U3004" s="84"/>
      <c r="V3004" s="87" t="s">
        <v>3963</v>
      </c>
      <c r="W3004" s="86">
        <v>43862.672766203701</v>
      </c>
      <c r="X3004" s="90">
        <v>43862</v>
      </c>
      <c r="Y3004" s="92" t="s">
        <v>6311</v>
      </c>
      <c r="Z3004" s="87" t="s">
        <v>10084</v>
      </c>
      <c r="AA3004" s="84"/>
      <c r="AB3004" s="84"/>
      <c r="AC3004" s="92" t="s">
        <v>13963</v>
      </c>
      <c r="AD3004" s="84"/>
      <c r="AE3004" s="84" t="b">
        <v>0</v>
      </c>
      <c r="AF3004" s="84">
        <v>1</v>
      </c>
      <c r="AG3004" s="92" t="s">
        <v>16467</v>
      </c>
      <c r="AH3004" s="84" t="b">
        <v>0</v>
      </c>
      <c r="AI3004" s="84" t="s">
        <v>16520</v>
      </c>
      <c r="AJ3004" s="84"/>
      <c r="AK3004" s="92" t="s">
        <v>16467</v>
      </c>
      <c r="AL3004" s="84" t="b">
        <v>0</v>
      </c>
      <c r="AM3004" s="84">
        <v>0</v>
      </c>
      <c r="AN3004" s="92" t="s">
        <v>16467</v>
      </c>
      <c r="AO3004" s="84" t="s">
        <v>16534</v>
      </c>
      <c r="AP3004" s="84" t="b">
        <v>0</v>
      </c>
      <c r="AQ3004" s="92" t="s">
        <v>13963</v>
      </c>
      <c r="AR3004" s="84" t="s">
        <v>179</v>
      </c>
      <c r="AS3004" s="84">
        <v>0</v>
      </c>
      <c r="AT3004" s="84">
        <v>0</v>
      </c>
      <c r="AU3004" s="84"/>
      <c r="AV3004" s="84"/>
      <c r="AW3004" s="84"/>
      <c r="AX3004" s="84"/>
      <c r="AY3004" s="84"/>
      <c r="AZ3004" s="84"/>
      <c r="BA3004" s="84"/>
      <c r="BB3004" s="84"/>
      <c r="BC3004">
        <v>1</v>
      </c>
      <c r="BD3004">
        <v>0</v>
      </c>
      <c r="BE3004">
        <v>0</v>
      </c>
      <c r="BF3004">
        <v>1</v>
      </c>
      <c r="BG3004">
        <v>0</v>
      </c>
      <c r="BH3004">
        <v>0</v>
      </c>
    </row>
    <row r="3005" spans="1:60" x14ac:dyDescent="0.3">
      <c r="A3005" s="69" t="s">
        <v>2044</v>
      </c>
      <c r="B3005" s="69" t="s">
        <v>2118</v>
      </c>
      <c r="C3005" s="70"/>
      <c r="D3005" s="71"/>
      <c r="E3005" s="72"/>
      <c r="F3005" s="73"/>
      <c r="G3005" s="70"/>
      <c r="H3005" s="74"/>
      <c r="I3005" s="75"/>
      <c r="J3005" s="75"/>
      <c r="K3005" s="36"/>
      <c r="L3005" s="82"/>
      <c r="M3005" s="82"/>
      <c r="N3005" s="77"/>
      <c r="O3005" s="84" t="s">
        <v>2169</v>
      </c>
      <c r="P3005" s="86">
        <v>43862.673032407409</v>
      </c>
      <c r="Q3005" s="84" t="s">
        <v>2321</v>
      </c>
      <c r="R3005" s="84"/>
      <c r="S3005" s="84"/>
      <c r="T3005" s="84" t="s">
        <v>2873</v>
      </c>
      <c r="U3005" s="84"/>
      <c r="V3005" s="87" t="s">
        <v>4733</v>
      </c>
      <c r="W3005" s="86">
        <v>43862.673032407409</v>
      </c>
      <c r="X3005" s="90">
        <v>43862</v>
      </c>
      <c r="Y3005" s="92" t="s">
        <v>8334</v>
      </c>
      <c r="Z3005" s="87" t="s">
        <v>12194</v>
      </c>
      <c r="AA3005" s="84"/>
      <c r="AB3005" s="84"/>
      <c r="AC3005" s="92" t="s">
        <v>16121</v>
      </c>
      <c r="AD3005" s="84"/>
      <c r="AE3005" s="84" t="b">
        <v>0</v>
      </c>
      <c r="AF3005" s="84">
        <v>0</v>
      </c>
      <c r="AG3005" s="92" t="s">
        <v>16467</v>
      </c>
      <c r="AH3005" s="84" t="b">
        <v>0</v>
      </c>
      <c r="AI3005" s="84" t="s">
        <v>16520</v>
      </c>
      <c r="AJ3005" s="84"/>
      <c r="AK3005" s="92" t="s">
        <v>16467</v>
      </c>
      <c r="AL3005" s="84" t="b">
        <v>0</v>
      </c>
      <c r="AM3005" s="84">
        <v>85</v>
      </c>
      <c r="AN3005" s="92" t="s">
        <v>16409</v>
      </c>
      <c r="AO3005" s="84" t="s">
        <v>16534</v>
      </c>
      <c r="AP3005" s="84" t="b">
        <v>0</v>
      </c>
      <c r="AQ3005" s="92" t="s">
        <v>16409</v>
      </c>
      <c r="AR3005" s="84" t="s">
        <v>179</v>
      </c>
      <c r="AS3005" s="84">
        <v>0</v>
      </c>
      <c r="AT3005" s="84">
        <v>0</v>
      </c>
      <c r="AU3005" s="84"/>
      <c r="AV3005" s="84"/>
      <c r="AW3005" s="84"/>
      <c r="AX3005" s="84"/>
      <c r="AY3005" s="84"/>
      <c r="AZ3005" s="84"/>
      <c r="BA3005" s="84"/>
      <c r="BB3005" s="84"/>
      <c r="BC3005">
        <v>1</v>
      </c>
      <c r="BD3005">
        <v>0</v>
      </c>
      <c r="BE3005">
        <v>0</v>
      </c>
      <c r="BF3005">
        <v>0</v>
      </c>
      <c r="BG3005">
        <v>1</v>
      </c>
      <c r="BH3005">
        <v>0</v>
      </c>
    </row>
    <row r="3006" spans="1:60" x14ac:dyDescent="0.3">
      <c r="A3006" s="69" t="s">
        <v>1200</v>
      </c>
      <c r="B3006" s="69" t="s">
        <v>2096</v>
      </c>
      <c r="C3006" s="70"/>
      <c r="D3006" s="71"/>
      <c r="E3006" s="72"/>
      <c r="F3006" s="73"/>
      <c r="G3006" s="70"/>
      <c r="H3006" s="74"/>
      <c r="I3006" s="75"/>
      <c r="J3006" s="75"/>
      <c r="K3006" s="36"/>
      <c r="L3006" s="82"/>
      <c r="M3006" s="82"/>
      <c r="N3006" s="77"/>
      <c r="O3006" s="84" t="s">
        <v>2169</v>
      </c>
      <c r="P3006" s="86">
        <v>43862.675659722219</v>
      </c>
      <c r="Q3006" s="84" t="s">
        <v>2284</v>
      </c>
      <c r="R3006" s="84"/>
      <c r="S3006" s="84"/>
      <c r="T3006" s="84" t="s">
        <v>2883</v>
      </c>
      <c r="U3006" s="84"/>
      <c r="V3006" s="87" t="s">
        <v>3964</v>
      </c>
      <c r="W3006" s="86">
        <v>43862.675659722219</v>
      </c>
      <c r="X3006" s="90">
        <v>43862</v>
      </c>
      <c r="Y3006" s="92" t="s">
        <v>6312</v>
      </c>
      <c r="Z3006" s="87" t="s">
        <v>10085</v>
      </c>
      <c r="AA3006" s="84"/>
      <c r="AB3006" s="84"/>
      <c r="AC3006" s="92" t="s">
        <v>13964</v>
      </c>
      <c r="AD3006" s="84"/>
      <c r="AE3006" s="84" t="b">
        <v>0</v>
      </c>
      <c r="AF3006" s="84">
        <v>0</v>
      </c>
      <c r="AG3006" s="92" t="s">
        <v>16467</v>
      </c>
      <c r="AH3006" s="84" t="b">
        <v>0</v>
      </c>
      <c r="AI3006" s="84" t="s">
        <v>16520</v>
      </c>
      <c r="AJ3006" s="84"/>
      <c r="AK3006" s="92" t="s">
        <v>16467</v>
      </c>
      <c r="AL3006" s="84" t="b">
        <v>0</v>
      </c>
      <c r="AM3006" s="84">
        <v>230</v>
      </c>
      <c r="AN3006" s="92" t="s">
        <v>16293</v>
      </c>
      <c r="AO3006" s="84" t="s">
        <v>16536</v>
      </c>
      <c r="AP3006" s="84" t="b">
        <v>0</v>
      </c>
      <c r="AQ3006" s="92" t="s">
        <v>16293</v>
      </c>
      <c r="AR3006" s="84" t="s">
        <v>179</v>
      </c>
      <c r="AS3006" s="84">
        <v>0</v>
      </c>
      <c r="AT3006" s="84">
        <v>0</v>
      </c>
      <c r="AU3006" s="84"/>
      <c r="AV3006" s="84"/>
      <c r="AW3006" s="84"/>
      <c r="AX3006" s="84"/>
      <c r="AY3006" s="84"/>
      <c r="AZ3006" s="84"/>
      <c r="BA3006" s="84"/>
      <c r="BB3006" s="84"/>
      <c r="BC3006">
        <v>1</v>
      </c>
      <c r="BD3006">
        <v>0</v>
      </c>
      <c r="BE3006">
        <v>0</v>
      </c>
      <c r="BF3006">
        <v>0</v>
      </c>
      <c r="BG3006">
        <v>1</v>
      </c>
      <c r="BH3006">
        <v>0</v>
      </c>
    </row>
    <row r="3007" spans="1:60" x14ac:dyDescent="0.3">
      <c r="A3007" s="69" t="s">
        <v>1378</v>
      </c>
      <c r="B3007" s="69" t="s">
        <v>1377</v>
      </c>
      <c r="C3007" s="70"/>
      <c r="D3007" s="71"/>
      <c r="E3007" s="72"/>
      <c r="F3007" s="73"/>
      <c r="G3007" s="70"/>
      <c r="H3007" s="74"/>
      <c r="I3007" s="75"/>
      <c r="J3007" s="75"/>
      <c r="K3007" s="36"/>
      <c r="L3007" s="82"/>
      <c r="M3007" s="82"/>
      <c r="N3007" s="77"/>
      <c r="O3007" s="84" t="s">
        <v>2171</v>
      </c>
      <c r="P3007" s="86">
        <v>43862.675868055558</v>
      </c>
      <c r="Q3007" s="84" t="s">
        <v>2580</v>
      </c>
      <c r="R3007" s="84"/>
      <c r="S3007" s="84"/>
      <c r="T3007" s="84" t="s">
        <v>2873</v>
      </c>
      <c r="U3007" s="84"/>
      <c r="V3007" s="87" t="s">
        <v>4135</v>
      </c>
      <c r="W3007" s="86">
        <v>43862.675868055558</v>
      </c>
      <c r="X3007" s="90">
        <v>43862</v>
      </c>
      <c r="Y3007" s="92" t="s">
        <v>6580</v>
      </c>
      <c r="Z3007" s="87" t="s">
        <v>10356</v>
      </c>
      <c r="AA3007" s="84"/>
      <c r="AB3007" s="84"/>
      <c r="AC3007" s="92" t="s">
        <v>14238</v>
      </c>
      <c r="AD3007" s="92" t="s">
        <v>16453</v>
      </c>
      <c r="AE3007" s="84" t="b">
        <v>0</v>
      </c>
      <c r="AF3007" s="84">
        <v>0</v>
      </c>
      <c r="AG3007" s="92" t="s">
        <v>16497</v>
      </c>
      <c r="AH3007" s="84" t="b">
        <v>0</v>
      </c>
      <c r="AI3007" s="84" t="s">
        <v>16521</v>
      </c>
      <c r="AJ3007" s="84"/>
      <c r="AK3007" s="92" t="s">
        <v>16467</v>
      </c>
      <c r="AL3007" s="84" t="b">
        <v>0</v>
      </c>
      <c r="AM3007" s="84">
        <v>0</v>
      </c>
      <c r="AN3007" s="92" t="s">
        <v>16467</v>
      </c>
      <c r="AO3007" s="84" t="s">
        <v>16534</v>
      </c>
      <c r="AP3007" s="84" t="b">
        <v>0</v>
      </c>
      <c r="AQ3007" s="92" t="s">
        <v>16453</v>
      </c>
      <c r="AR3007" s="84" t="s">
        <v>179</v>
      </c>
      <c r="AS3007" s="84">
        <v>0</v>
      </c>
      <c r="AT3007" s="84">
        <v>0</v>
      </c>
      <c r="AU3007" s="84"/>
      <c r="AV3007" s="84"/>
      <c r="AW3007" s="84"/>
      <c r="AX3007" s="84"/>
      <c r="AY3007" s="84"/>
      <c r="AZ3007" s="84"/>
      <c r="BA3007" s="84"/>
      <c r="BB3007" s="84"/>
      <c r="BC3007">
        <v>1</v>
      </c>
      <c r="BD3007">
        <v>0</v>
      </c>
      <c r="BE3007">
        <v>0</v>
      </c>
      <c r="BF3007">
        <v>0</v>
      </c>
      <c r="BG3007">
        <v>0</v>
      </c>
      <c r="BH3007">
        <v>1</v>
      </c>
    </row>
    <row r="3008" spans="1:60" x14ac:dyDescent="0.3">
      <c r="A3008" s="69" t="s">
        <v>1718</v>
      </c>
      <c r="B3008" s="69" t="s">
        <v>1718</v>
      </c>
      <c r="C3008" s="70"/>
      <c r="D3008" s="71"/>
      <c r="E3008" s="72"/>
      <c r="F3008" s="73"/>
      <c r="G3008" s="70"/>
      <c r="H3008" s="74"/>
      <c r="I3008" s="75"/>
      <c r="J3008" s="75"/>
      <c r="K3008" s="36"/>
      <c r="L3008" s="82"/>
      <c r="M3008" s="82"/>
      <c r="N3008" s="77"/>
      <c r="O3008" s="84" t="s">
        <v>179</v>
      </c>
      <c r="P3008" s="86">
        <v>43862.676550925928</v>
      </c>
      <c r="Q3008" s="84" t="s">
        <v>2730</v>
      </c>
      <c r="R3008" s="84"/>
      <c r="S3008" s="84"/>
      <c r="T3008" s="84" t="s">
        <v>2883</v>
      </c>
      <c r="U3008" s="84"/>
      <c r="V3008" s="87" t="s">
        <v>4439</v>
      </c>
      <c r="W3008" s="86">
        <v>43862.676550925928</v>
      </c>
      <c r="X3008" s="90">
        <v>43862</v>
      </c>
      <c r="Y3008" s="92" t="s">
        <v>7436</v>
      </c>
      <c r="Z3008" s="87" t="s">
        <v>11244</v>
      </c>
      <c r="AA3008" s="84"/>
      <c r="AB3008" s="84"/>
      <c r="AC3008" s="92" t="s">
        <v>15133</v>
      </c>
      <c r="AD3008" s="84"/>
      <c r="AE3008" s="84" t="b">
        <v>0</v>
      </c>
      <c r="AF3008" s="84">
        <v>1</v>
      </c>
      <c r="AG3008" s="92" t="s">
        <v>16467</v>
      </c>
      <c r="AH3008" s="84" t="b">
        <v>0</v>
      </c>
      <c r="AI3008" s="84" t="s">
        <v>16520</v>
      </c>
      <c r="AJ3008" s="84"/>
      <c r="AK3008" s="92" t="s">
        <v>16467</v>
      </c>
      <c r="AL3008" s="84" t="b">
        <v>0</v>
      </c>
      <c r="AM3008" s="84">
        <v>0</v>
      </c>
      <c r="AN3008" s="92" t="s">
        <v>16467</v>
      </c>
      <c r="AO3008" s="84" t="s">
        <v>16534</v>
      </c>
      <c r="AP3008" s="84" t="b">
        <v>0</v>
      </c>
      <c r="AQ3008" s="92" t="s">
        <v>15133</v>
      </c>
      <c r="AR3008" s="84" t="s">
        <v>179</v>
      </c>
      <c r="AS3008" s="84">
        <v>0</v>
      </c>
      <c r="AT3008" s="84">
        <v>0</v>
      </c>
      <c r="AU3008" s="84"/>
      <c r="AV3008" s="84"/>
      <c r="AW3008" s="84"/>
      <c r="AX3008" s="84"/>
      <c r="AY3008" s="84"/>
      <c r="AZ3008" s="84"/>
      <c r="BA3008" s="84"/>
      <c r="BB3008" s="84"/>
      <c r="BC3008">
        <v>3</v>
      </c>
      <c r="BD3008">
        <v>0</v>
      </c>
      <c r="BE3008">
        <v>0</v>
      </c>
      <c r="BF3008">
        <v>3</v>
      </c>
      <c r="BG3008">
        <v>0</v>
      </c>
      <c r="BH3008">
        <v>0</v>
      </c>
    </row>
    <row r="3009" spans="1:60" x14ac:dyDescent="0.3">
      <c r="A3009" s="69" t="s">
        <v>2006</v>
      </c>
      <c r="B3009" s="69" t="s">
        <v>2006</v>
      </c>
      <c r="C3009" s="70"/>
      <c r="D3009" s="71"/>
      <c r="E3009" s="72"/>
      <c r="F3009" s="73"/>
      <c r="G3009" s="70"/>
      <c r="H3009" s="74"/>
      <c r="I3009" s="75"/>
      <c r="J3009" s="75"/>
      <c r="K3009" s="36"/>
      <c r="L3009" s="82"/>
      <c r="M3009" s="82"/>
      <c r="N3009" s="77"/>
      <c r="O3009" s="84" t="s">
        <v>179</v>
      </c>
      <c r="P3009" s="86">
        <v>43862.67701388889</v>
      </c>
      <c r="Q3009" s="84" t="s">
        <v>2831</v>
      </c>
      <c r="R3009" s="87" t="s">
        <v>2866</v>
      </c>
      <c r="S3009" s="84" t="s">
        <v>2869</v>
      </c>
      <c r="T3009" s="84" t="s">
        <v>2873</v>
      </c>
      <c r="U3009" s="84"/>
      <c r="V3009" s="87" t="s">
        <v>4697</v>
      </c>
      <c r="W3009" s="86">
        <v>43862.67701388889</v>
      </c>
      <c r="X3009" s="90">
        <v>43862</v>
      </c>
      <c r="Y3009" s="92" t="s">
        <v>8497</v>
      </c>
      <c r="Z3009" s="87" t="s">
        <v>12367</v>
      </c>
      <c r="AA3009" s="84"/>
      <c r="AB3009" s="84"/>
      <c r="AC3009" s="92" t="s">
        <v>16315</v>
      </c>
      <c r="AD3009" s="84"/>
      <c r="AE3009" s="84" t="b">
        <v>0</v>
      </c>
      <c r="AF3009" s="84">
        <v>1</v>
      </c>
      <c r="AG3009" s="92" t="s">
        <v>16467</v>
      </c>
      <c r="AH3009" s="84" t="b">
        <v>1</v>
      </c>
      <c r="AI3009" s="84" t="s">
        <v>16520</v>
      </c>
      <c r="AJ3009" s="84"/>
      <c r="AK3009" s="92" t="s">
        <v>16533</v>
      </c>
      <c r="AL3009" s="84" t="b">
        <v>0</v>
      </c>
      <c r="AM3009" s="84">
        <v>0</v>
      </c>
      <c r="AN3009" s="92" t="s">
        <v>16467</v>
      </c>
      <c r="AO3009" s="84" t="s">
        <v>16535</v>
      </c>
      <c r="AP3009" s="84" t="b">
        <v>0</v>
      </c>
      <c r="AQ3009" s="92" t="s">
        <v>16315</v>
      </c>
      <c r="AR3009" s="84" t="s">
        <v>179</v>
      </c>
      <c r="AS3009" s="84">
        <v>0</v>
      </c>
      <c r="AT3009" s="84">
        <v>0</v>
      </c>
      <c r="AU3009" s="84"/>
      <c r="AV3009" s="84"/>
      <c r="AW3009" s="84"/>
      <c r="AX3009" s="84"/>
      <c r="AY3009" s="84"/>
      <c r="AZ3009" s="84"/>
      <c r="BA3009" s="84"/>
      <c r="BB3009" s="84"/>
      <c r="BC3009">
        <v>5</v>
      </c>
      <c r="BD3009">
        <v>0</v>
      </c>
      <c r="BE3009">
        <v>0</v>
      </c>
      <c r="BF3009">
        <v>5</v>
      </c>
      <c r="BG3009">
        <v>0</v>
      </c>
      <c r="BH3009">
        <v>0</v>
      </c>
    </row>
    <row r="3010" spans="1:60" x14ac:dyDescent="0.3">
      <c r="A3010" s="69" t="s">
        <v>1999</v>
      </c>
      <c r="B3010" s="69" t="s">
        <v>2126</v>
      </c>
      <c r="C3010" s="70"/>
      <c r="D3010" s="71"/>
      <c r="E3010" s="72"/>
      <c r="F3010" s="73"/>
      <c r="G3010" s="70"/>
      <c r="H3010" s="74"/>
      <c r="I3010" s="75"/>
      <c r="J3010" s="75"/>
      <c r="K3010" s="36"/>
      <c r="L3010" s="82"/>
      <c r="M3010" s="82"/>
      <c r="N3010" s="77"/>
      <c r="O3010" s="84" t="s">
        <v>2169</v>
      </c>
      <c r="P3010" s="86">
        <v>43862.679976851854</v>
      </c>
      <c r="Q3010" s="84" t="s">
        <v>2290</v>
      </c>
      <c r="R3010" s="84"/>
      <c r="S3010" s="84"/>
      <c r="T3010" s="84" t="s">
        <v>2883</v>
      </c>
      <c r="U3010" s="84"/>
      <c r="V3010" s="87" t="s">
        <v>4690</v>
      </c>
      <c r="W3010" s="86">
        <v>43862.679976851854</v>
      </c>
      <c r="X3010" s="90">
        <v>43862</v>
      </c>
      <c r="Y3010" s="92" t="s">
        <v>8221</v>
      </c>
      <c r="Z3010" s="87" t="s">
        <v>12073</v>
      </c>
      <c r="AA3010" s="84"/>
      <c r="AB3010" s="84"/>
      <c r="AC3010" s="92" t="s">
        <v>15990</v>
      </c>
      <c r="AD3010" s="84"/>
      <c r="AE3010" s="84" t="b">
        <v>0</v>
      </c>
      <c r="AF3010" s="84">
        <v>0</v>
      </c>
      <c r="AG3010" s="92" t="s">
        <v>16467</v>
      </c>
      <c r="AH3010" s="84" t="b">
        <v>0</v>
      </c>
      <c r="AI3010" s="84" t="s">
        <v>16520</v>
      </c>
      <c r="AJ3010" s="84"/>
      <c r="AK3010" s="92" t="s">
        <v>16467</v>
      </c>
      <c r="AL3010" s="84" t="b">
        <v>0</v>
      </c>
      <c r="AM3010" s="84">
        <v>72</v>
      </c>
      <c r="AN3010" s="92" t="s">
        <v>16431</v>
      </c>
      <c r="AO3010" s="84" t="s">
        <v>16535</v>
      </c>
      <c r="AP3010" s="84" t="b">
        <v>0</v>
      </c>
      <c r="AQ3010" s="92" t="s">
        <v>16431</v>
      </c>
      <c r="AR3010" s="84" t="s">
        <v>179</v>
      </c>
      <c r="AS3010" s="84">
        <v>0</v>
      </c>
      <c r="AT3010" s="84">
        <v>0</v>
      </c>
      <c r="AU3010" s="84"/>
      <c r="AV3010" s="84"/>
      <c r="AW3010" s="84"/>
      <c r="AX3010" s="84"/>
      <c r="AY3010" s="84"/>
      <c r="AZ3010" s="84"/>
      <c r="BA3010" s="84"/>
      <c r="BB3010" s="84"/>
      <c r="BC3010">
        <v>1</v>
      </c>
      <c r="BD3010">
        <v>0</v>
      </c>
      <c r="BE3010">
        <v>0</v>
      </c>
      <c r="BF3010">
        <v>0</v>
      </c>
      <c r="BG3010">
        <v>1</v>
      </c>
      <c r="BH3010">
        <v>0</v>
      </c>
    </row>
    <row r="3011" spans="1:60" x14ac:dyDescent="0.3">
      <c r="A3011" s="69" t="s">
        <v>1999</v>
      </c>
      <c r="B3011" s="69" t="s">
        <v>2096</v>
      </c>
      <c r="C3011" s="70"/>
      <c r="D3011" s="71"/>
      <c r="E3011" s="72"/>
      <c r="F3011" s="73"/>
      <c r="G3011" s="70"/>
      <c r="H3011" s="74"/>
      <c r="I3011" s="75"/>
      <c r="J3011" s="75"/>
      <c r="K3011" s="36"/>
      <c r="L3011" s="82"/>
      <c r="M3011" s="82"/>
      <c r="N3011" s="77"/>
      <c r="O3011" s="84" t="s">
        <v>2169</v>
      </c>
      <c r="P3011" s="86">
        <v>43862.680659722224</v>
      </c>
      <c r="Q3011" s="84" t="s">
        <v>2284</v>
      </c>
      <c r="R3011" s="84"/>
      <c r="S3011" s="84"/>
      <c r="T3011" s="84" t="s">
        <v>2883</v>
      </c>
      <c r="U3011" s="84"/>
      <c r="V3011" s="87" t="s">
        <v>4690</v>
      </c>
      <c r="W3011" s="86">
        <v>43862.680659722224</v>
      </c>
      <c r="X3011" s="90">
        <v>43862</v>
      </c>
      <c r="Y3011" s="92" t="s">
        <v>8222</v>
      </c>
      <c r="Z3011" s="87" t="s">
        <v>12074</v>
      </c>
      <c r="AA3011" s="84"/>
      <c r="AB3011" s="84"/>
      <c r="AC3011" s="92" t="s">
        <v>15991</v>
      </c>
      <c r="AD3011" s="84"/>
      <c r="AE3011" s="84" t="b">
        <v>0</v>
      </c>
      <c r="AF3011" s="84">
        <v>0</v>
      </c>
      <c r="AG3011" s="92" t="s">
        <v>16467</v>
      </c>
      <c r="AH3011" s="84" t="b">
        <v>0</v>
      </c>
      <c r="AI3011" s="84" t="s">
        <v>16520</v>
      </c>
      <c r="AJ3011" s="84"/>
      <c r="AK3011" s="92" t="s">
        <v>16467</v>
      </c>
      <c r="AL3011" s="84" t="b">
        <v>0</v>
      </c>
      <c r="AM3011" s="84">
        <v>230</v>
      </c>
      <c r="AN3011" s="92" t="s">
        <v>16293</v>
      </c>
      <c r="AO3011" s="84" t="s">
        <v>16535</v>
      </c>
      <c r="AP3011" s="84" t="b">
        <v>0</v>
      </c>
      <c r="AQ3011" s="92" t="s">
        <v>16293</v>
      </c>
      <c r="AR3011" s="84" t="s">
        <v>179</v>
      </c>
      <c r="AS3011" s="84">
        <v>0</v>
      </c>
      <c r="AT3011" s="84">
        <v>0</v>
      </c>
      <c r="AU3011" s="84"/>
      <c r="AV3011" s="84"/>
      <c r="AW3011" s="84"/>
      <c r="AX3011" s="84"/>
      <c r="AY3011" s="84"/>
      <c r="AZ3011" s="84"/>
      <c r="BA3011" s="84"/>
      <c r="BB3011" s="84"/>
      <c r="BC3011">
        <v>2</v>
      </c>
      <c r="BD3011">
        <v>0</v>
      </c>
      <c r="BE3011">
        <v>0</v>
      </c>
      <c r="BF3011">
        <v>0</v>
      </c>
      <c r="BG3011">
        <v>2</v>
      </c>
      <c r="BH3011">
        <v>0</v>
      </c>
    </row>
    <row r="3012" spans="1:60" x14ac:dyDescent="0.3">
      <c r="A3012" s="69" t="s">
        <v>1213</v>
      </c>
      <c r="B3012" s="69" t="s">
        <v>2128</v>
      </c>
      <c r="C3012" s="70"/>
      <c r="D3012" s="71"/>
      <c r="E3012" s="72"/>
      <c r="F3012" s="73"/>
      <c r="G3012" s="70"/>
      <c r="H3012" s="74"/>
      <c r="I3012" s="75"/>
      <c r="J3012" s="75"/>
      <c r="K3012" s="36"/>
      <c r="L3012" s="82"/>
      <c r="M3012" s="82"/>
      <c r="N3012" s="77"/>
      <c r="O3012" s="84" t="s">
        <v>2170</v>
      </c>
      <c r="P3012" s="86">
        <v>43862.681076388886</v>
      </c>
      <c r="Q3012" s="84" t="s">
        <v>2527</v>
      </c>
      <c r="R3012" s="84"/>
      <c r="S3012" s="84"/>
      <c r="T3012" s="84" t="s">
        <v>2873</v>
      </c>
      <c r="U3012" s="84"/>
      <c r="V3012" s="87" t="s">
        <v>3976</v>
      </c>
      <c r="W3012" s="86">
        <v>43862.681076388886</v>
      </c>
      <c r="X3012" s="90">
        <v>43862</v>
      </c>
      <c r="Y3012" s="92" t="s">
        <v>6334</v>
      </c>
      <c r="Z3012" s="87" t="s">
        <v>10107</v>
      </c>
      <c r="AA3012" s="84"/>
      <c r="AB3012" s="84"/>
      <c r="AC3012" s="92" t="s">
        <v>13986</v>
      </c>
      <c r="AD3012" s="92" t="s">
        <v>16241</v>
      </c>
      <c r="AE3012" s="84" t="b">
        <v>0</v>
      </c>
      <c r="AF3012" s="84">
        <v>5</v>
      </c>
      <c r="AG3012" s="92" t="s">
        <v>16491</v>
      </c>
      <c r="AH3012" s="84" t="b">
        <v>0</v>
      </c>
      <c r="AI3012" s="84" t="s">
        <v>16520</v>
      </c>
      <c r="AJ3012" s="84"/>
      <c r="AK3012" s="92" t="s">
        <v>16467</v>
      </c>
      <c r="AL3012" s="84" t="b">
        <v>0</v>
      </c>
      <c r="AM3012" s="84">
        <v>4</v>
      </c>
      <c r="AN3012" s="92" t="s">
        <v>16467</v>
      </c>
      <c r="AO3012" s="84" t="s">
        <v>16534</v>
      </c>
      <c r="AP3012" s="84" t="b">
        <v>0</v>
      </c>
      <c r="AQ3012" s="92" t="s">
        <v>16241</v>
      </c>
      <c r="AR3012" s="84" t="s">
        <v>179</v>
      </c>
      <c r="AS3012" s="84">
        <v>0</v>
      </c>
      <c r="AT3012" s="84">
        <v>0</v>
      </c>
      <c r="AU3012" s="84"/>
      <c r="AV3012" s="84"/>
      <c r="AW3012" s="84"/>
      <c r="AX3012" s="84"/>
      <c r="AY3012" s="84"/>
      <c r="AZ3012" s="84"/>
      <c r="BA3012" s="84"/>
      <c r="BB3012" s="84"/>
      <c r="BC3012">
        <v>3</v>
      </c>
      <c r="BD3012">
        <v>1</v>
      </c>
      <c r="BE3012">
        <v>2</v>
      </c>
      <c r="BF3012">
        <v>0</v>
      </c>
      <c r="BG3012">
        <v>0</v>
      </c>
      <c r="BH3012">
        <v>0</v>
      </c>
    </row>
    <row r="3013" spans="1:60" x14ac:dyDescent="0.3">
      <c r="A3013" s="69" t="s">
        <v>1213</v>
      </c>
      <c r="B3013" s="69" t="s">
        <v>862</v>
      </c>
      <c r="C3013" s="70"/>
      <c r="D3013" s="71"/>
      <c r="E3013" s="72"/>
      <c r="F3013" s="73"/>
      <c r="G3013" s="70"/>
      <c r="H3013" s="74"/>
      <c r="I3013" s="75"/>
      <c r="J3013" s="75"/>
      <c r="K3013" s="36"/>
      <c r="L3013" s="82"/>
      <c r="M3013" s="82"/>
      <c r="N3013" s="77"/>
      <c r="O3013" s="84" t="s">
        <v>2171</v>
      </c>
      <c r="P3013" s="86">
        <v>43862.681076388886</v>
      </c>
      <c r="Q3013" s="84" t="s">
        <v>2527</v>
      </c>
      <c r="R3013" s="84"/>
      <c r="S3013" s="84"/>
      <c r="T3013" s="84" t="s">
        <v>2873</v>
      </c>
      <c r="U3013" s="84"/>
      <c r="V3013" s="87" t="s">
        <v>3976</v>
      </c>
      <c r="W3013" s="86">
        <v>43862.681076388886</v>
      </c>
      <c r="X3013" s="90">
        <v>43862</v>
      </c>
      <c r="Y3013" s="92" t="s">
        <v>6334</v>
      </c>
      <c r="Z3013" s="87" t="s">
        <v>10107</v>
      </c>
      <c r="AA3013" s="84"/>
      <c r="AB3013" s="84"/>
      <c r="AC3013" s="92" t="s">
        <v>13986</v>
      </c>
      <c r="AD3013" s="92" t="s">
        <v>16241</v>
      </c>
      <c r="AE3013" s="84" t="b">
        <v>0</v>
      </c>
      <c r="AF3013" s="84">
        <v>5</v>
      </c>
      <c r="AG3013" s="92" t="s">
        <v>16491</v>
      </c>
      <c r="AH3013" s="84" t="b">
        <v>0</v>
      </c>
      <c r="AI3013" s="84" t="s">
        <v>16520</v>
      </c>
      <c r="AJ3013" s="84"/>
      <c r="AK3013" s="92" t="s">
        <v>16467</v>
      </c>
      <c r="AL3013" s="84" t="b">
        <v>0</v>
      </c>
      <c r="AM3013" s="84">
        <v>4</v>
      </c>
      <c r="AN3013" s="92" t="s">
        <v>16467</v>
      </c>
      <c r="AO3013" s="84" t="s">
        <v>16534</v>
      </c>
      <c r="AP3013" s="84" t="b">
        <v>0</v>
      </c>
      <c r="AQ3013" s="92" t="s">
        <v>16241</v>
      </c>
      <c r="AR3013" s="84" t="s">
        <v>179</v>
      </c>
      <c r="AS3013" s="84">
        <v>0</v>
      </c>
      <c r="AT3013" s="84">
        <v>0</v>
      </c>
      <c r="AU3013" s="84"/>
      <c r="AV3013" s="84"/>
      <c r="AW3013" s="84"/>
      <c r="AX3013" s="84"/>
      <c r="AY3013" s="84"/>
      <c r="AZ3013" s="84"/>
      <c r="BA3013" s="84"/>
      <c r="BB3013" s="84"/>
      <c r="BC3013">
        <v>2</v>
      </c>
      <c r="BD3013">
        <v>0</v>
      </c>
      <c r="BE3013">
        <v>0</v>
      </c>
      <c r="BF3013">
        <v>0</v>
      </c>
      <c r="BG3013">
        <v>0</v>
      </c>
      <c r="BH3013">
        <v>2</v>
      </c>
    </row>
    <row r="3014" spans="1:60" x14ac:dyDescent="0.3">
      <c r="A3014" s="69" t="s">
        <v>1202</v>
      </c>
      <c r="B3014" s="69" t="s">
        <v>2128</v>
      </c>
      <c r="C3014" s="70"/>
      <c r="D3014" s="71"/>
      <c r="E3014" s="72"/>
      <c r="F3014" s="73"/>
      <c r="G3014" s="70"/>
      <c r="H3014" s="74"/>
      <c r="I3014" s="75"/>
      <c r="J3014" s="75"/>
      <c r="K3014" s="36"/>
      <c r="L3014" s="82"/>
      <c r="M3014" s="82"/>
      <c r="N3014" s="77"/>
      <c r="O3014" s="84" t="s">
        <v>2168</v>
      </c>
      <c r="P3014" s="86">
        <v>43862.683993055558</v>
      </c>
      <c r="Q3014" s="84" t="s">
        <v>2180</v>
      </c>
      <c r="R3014" s="84"/>
      <c r="S3014" s="84"/>
      <c r="T3014" s="84"/>
      <c r="U3014" s="84"/>
      <c r="V3014" s="87" t="s">
        <v>3966</v>
      </c>
      <c r="W3014" s="86">
        <v>43862.683993055558</v>
      </c>
      <c r="X3014" s="90">
        <v>43862</v>
      </c>
      <c r="Y3014" s="92" t="s">
        <v>6314</v>
      </c>
      <c r="Z3014" s="87" t="s">
        <v>10087</v>
      </c>
      <c r="AA3014" s="84"/>
      <c r="AB3014" s="84"/>
      <c r="AC3014" s="92" t="s">
        <v>13966</v>
      </c>
      <c r="AD3014" s="84"/>
      <c r="AE3014" s="84" t="b">
        <v>0</v>
      </c>
      <c r="AF3014" s="84">
        <v>0</v>
      </c>
      <c r="AG3014" s="92" t="s">
        <v>16467</v>
      </c>
      <c r="AH3014" s="84" t="b">
        <v>0</v>
      </c>
      <c r="AI3014" s="84" t="s">
        <v>16520</v>
      </c>
      <c r="AJ3014" s="84"/>
      <c r="AK3014" s="92" t="s">
        <v>16467</v>
      </c>
      <c r="AL3014" s="84" t="b">
        <v>0</v>
      </c>
      <c r="AM3014" s="84">
        <v>65</v>
      </c>
      <c r="AN3014" s="92" t="s">
        <v>16248</v>
      </c>
      <c r="AO3014" s="84" t="s">
        <v>16534</v>
      </c>
      <c r="AP3014" s="84" t="b">
        <v>0</v>
      </c>
      <c r="AQ3014" s="92" t="s">
        <v>16248</v>
      </c>
      <c r="AR3014" s="84" t="s">
        <v>179</v>
      </c>
      <c r="AS3014" s="84">
        <v>0</v>
      </c>
      <c r="AT3014" s="84">
        <v>0</v>
      </c>
      <c r="AU3014" s="84"/>
      <c r="AV3014" s="84"/>
      <c r="AW3014" s="84"/>
      <c r="AX3014" s="84"/>
      <c r="AY3014" s="84"/>
      <c r="AZ3014" s="84"/>
      <c r="BA3014" s="84"/>
      <c r="BB3014" s="84"/>
      <c r="BC3014">
        <v>1</v>
      </c>
      <c r="BD3014">
        <v>0</v>
      </c>
      <c r="BE3014">
        <v>1</v>
      </c>
      <c r="BF3014">
        <v>0</v>
      </c>
      <c r="BG3014">
        <v>0</v>
      </c>
      <c r="BH3014">
        <v>0</v>
      </c>
    </row>
    <row r="3015" spans="1:60" x14ac:dyDescent="0.3">
      <c r="A3015" s="69" t="s">
        <v>1202</v>
      </c>
      <c r="B3015" s="69" t="s">
        <v>2129</v>
      </c>
      <c r="C3015" s="70"/>
      <c r="D3015" s="71"/>
      <c r="E3015" s="72"/>
      <c r="F3015" s="73"/>
      <c r="G3015" s="70"/>
      <c r="H3015" s="74"/>
      <c r="I3015" s="75"/>
      <c r="J3015" s="75"/>
      <c r="K3015" s="36"/>
      <c r="L3015" s="82"/>
      <c r="M3015" s="82"/>
      <c r="N3015" s="77"/>
      <c r="O3015" s="84" t="s">
        <v>2168</v>
      </c>
      <c r="P3015" s="86">
        <v>43862.683993055558</v>
      </c>
      <c r="Q3015" s="84" t="s">
        <v>2180</v>
      </c>
      <c r="R3015" s="84"/>
      <c r="S3015" s="84"/>
      <c r="T3015" s="84"/>
      <c r="U3015" s="84"/>
      <c r="V3015" s="87" t="s">
        <v>3966</v>
      </c>
      <c r="W3015" s="86">
        <v>43862.683993055558</v>
      </c>
      <c r="X3015" s="90">
        <v>43862</v>
      </c>
      <c r="Y3015" s="92" t="s">
        <v>6314</v>
      </c>
      <c r="Z3015" s="87" t="s">
        <v>10087</v>
      </c>
      <c r="AA3015" s="84"/>
      <c r="AB3015" s="84"/>
      <c r="AC3015" s="92" t="s">
        <v>13966</v>
      </c>
      <c r="AD3015" s="84"/>
      <c r="AE3015" s="84" t="b">
        <v>0</v>
      </c>
      <c r="AF3015" s="84">
        <v>0</v>
      </c>
      <c r="AG3015" s="92" t="s">
        <v>16467</v>
      </c>
      <c r="AH3015" s="84" t="b">
        <v>0</v>
      </c>
      <c r="AI3015" s="84" t="s">
        <v>16520</v>
      </c>
      <c r="AJ3015" s="84"/>
      <c r="AK3015" s="92" t="s">
        <v>16467</v>
      </c>
      <c r="AL3015" s="84" t="b">
        <v>0</v>
      </c>
      <c r="AM3015" s="84">
        <v>65</v>
      </c>
      <c r="AN3015" s="92" t="s">
        <v>16248</v>
      </c>
      <c r="AO3015" s="84" t="s">
        <v>16534</v>
      </c>
      <c r="AP3015" s="84" t="b">
        <v>0</v>
      </c>
      <c r="AQ3015" s="92" t="s">
        <v>16248</v>
      </c>
      <c r="AR3015" s="84" t="s">
        <v>179</v>
      </c>
      <c r="AS3015" s="84">
        <v>0</v>
      </c>
      <c r="AT3015" s="84">
        <v>0</v>
      </c>
      <c r="AU3015" s="84"/>
      <c r="AV3015" s="84"/>
      <c r="AW3015" s="84"/>
      <c r="AX3015" s="84"/>
      <c r="AY3015" s="84"/>
      <c r="AZ3015" s="84"/>
      <c r="BA3015" s="84"/>
      <c r="BB3015" s="84"/>
      <c r="BC3015">
        <v>1</v>
      </c>
      <c r="BD3015">
        <v>0</v>
      </c>
      <c r="BE3015">
        <v>1</v>
      </c>
      <c r="BF3015">
        <v>0</v>
      </c>
      <c r="BG3015">
        <v>0</v>
      </c>
      <c r="BH3015">
        <v>0</v>
      </c>
    </row>
    <row r="3016" spans="1:60" x14ac:dyDescent="0.3">
      <c r="A3016" s="69" t="s">
        <v>2020</v>
      </c>
      <c r="B3016" s="69" t="s">
        <v>2128</v>
      </c>
      <c r="C3016" s="70"/>
      <c r="D3016" s="71"/>
      <c r="E3016" s="72"/>
      <c r="F3016" s="73"/>
      <c r="G3016" s="70"/>
      <c r="H3016" s="74"/>
      <c r="I3016" s="75"/>
      <c r="J3016" s="75"/>
      <c r="K3016" s="36"/>
      <c r="L3016" s="82"/>
      <c r="M3016" s="82"/>
      <c r="N3016" s="77"/>
      <c r="O3016" s="84" t="s">
        <v>2168</v>
      </c>
      <c r="P3016" s="86">
        <v>43862.685312499998</v>
      </c>
      <c r="Q3016" s="84" t="s">
        <v>2527</v>
      </c>
      <c r="R3016" s="84"/>
      <c r="S3016" s="84"/>
      <c r="T3016" s="84" t="s">
        <v>2873</v>
      </c>
      <c r="U3016" s="84"/>
      <c r="V3016" s="87" t="s">
        <v>4711</v>
      </c>
      <c r="W3016" s="86">
        <v>43862.685312499998</v>
      </c>
      <c r="X3016" s="90">
        <v>43862</v>
      </c>
      <c r="Y3016" s="92" t="s">
        <v>8286</v>
      </c>
      <c r="Z3016" s="87" t="s">
        <v>12143</v>
      </c>
      <c r="AA3016" s="84"/>
      <c r="AB3016" s="84"/>
      <c r="AC3016" s="92" t="s">
        <v>16066</v>
      </c>
      <c r="AD3016" s="84"/>
      <c r="AE3016" s="84" t="b">
        <v>0</v>
      </c>
      <c r="AF3016" s="84">
        <v>0</v>
      </c>
      <c r="AG3016" s="92" t="s">
        <v>16467</v>
      </c>
      <c r="AH3016" s="84" t="b">
        <v>0</v>
      </c>
      <c r="AI3016" s="84" t="s">
        <v>16520</v>
      </c>
      <c r="AJ3016" s="84"/>
      <c r="AK3016" s="92" t="s">
        <v>16467</v>
      </c>
      <c r="AL3016" s="84" t="b">
        <v>0</v>
      </c>
      <c r="AM3016" s="84">
        <v>4</v>
      </c>
      <c r="AN3016" s="92" t="s">
        <v>13986</v>
      </c>
      <c r="AO3016" s="84" t="s">
        <v>16535</v>
      </c>
      <c r="AP3016" s="84" t="b">
        <v>0</v>
      </c>
      <c r="AQ3016" s="92" t="s">
        <v>13986</v>
      </c>
      <c r="AR3016" s="84" t="s">
        <v>179</v>
      </c>
      <c r="AS3016" s="84">
        <v>0</v>
      </c>
      <c r="AT3016" s="84">
        <v>0</v>
      </c>
      <c r="AU3016" s="84"/>
      <c r="AV3016" s="84"/>
      <c r="AW3016" s="84"/>
      <c r="AX3016" s="84"/>
      <c r="AY3016" s="84"/>
      <c r="AZ3016" s="84"/>
      <c r="BA3016" s="84"/>
      <c r="BB3016" s="84"/>
      <c r="BC3016">
        <v>1</v>
      </c>
      <c r="BD3016">
        <v>0</v>
      </c>
      <c r="BE3016">
        <v>1</v>
      </c>
      <c r="BF3016">
        <v>0</v>
      </c>
      <c r="BG3016">
        <v>0</v>
      </c>
      <c r="BH3016">
        <v>0</v>
      </c>
    </row>
    <row r="3017" spans="1:60" x14ac:dyDescent="0.3">
      <c r="A3017" s="69" t="s">
        <v>2020</v>
      </c>
      <c r="B3017" s="69" t="s">
        <v>862</v>
      </c>
      <c r="C3017" s="70"/>
      <c r="D3017" s="71"/>
      <c r="E3017" s="72"/>
      <c r="F3017" s="73"/>
      <c r="G3017" s="70"/>
      <c r="H3017" s="74"/>
      <c r="I3017" s="75"/>
      <c r="J3017" s="75"/>
      <c r="K3017" s="36"/>
      <c r="L3017" s="82"/>
      <c r="M3017" s="82"/>
      <c r="N3017" s="77"/>
      <c r="O3017" s="84" t="s">
        <v>2171</v>
      </c>
      <c r="P3017" s="86">
        <v>43862.685312499998</v>
      </c>
      <c r="Q3017" s="84" t="s">
        <v>2527</v>
      </c>
      <c r="R3017" s="84"/>
      <c r="S3017" s="84"/>
      <c r="T3017" s="84" t="s">
        <v>2873</v>
      </c>
      <c r="U3017" s="84"/>
      <c r="V3017" s="87" t="s">
        <v>4711</v>
      </c>
      <c r="W3017" s="86">
        <v>43862.685312499998</v>
      </c>
      <c r="X3017" s="90">
        <v>43862</v>
      </c>
      <c r="Y3017" s="92" t="s">
        <v>8286</v>
      </c>
      <c r="Z3017" s="87" t="s">
        <v>12143</v>
      </c>
      <c r="AA3017" s="84"/>
      <c r="AB3017" s="84"/>
      <c r="AC3017" s="92" t="s">
        <v>16066</v>
      </c>
      <c r="AD3017" s="84"/>
      <c r="AE3017" s="84" t="b">
        <v>0</v>
      </c>
      <c r="AF3017" s="84">
        <v>0</v>
      </c>
      <c r="AG3017" s="92" t="s">
        <v>16467</v>
      </c>
      <c r="AH3017" s="84" t="b">
        <v>0</v>
      </c>
      <c r="AI3017" s="84" t="s">
        <v>16520</v>
      </c>
      <c r="AJ3017" s="84"/>
      <c r="AK3017" s="92" t="s">
        <v>16467</v>
      </c>
      <c r="AL3017" s="84" t="b">
        <v>0</v>
      </c>
      <c r="AM3017" s="84">
        <v>4</v>
      </c>
      <c r="AN3017" s="92" t="s">
        <v>13986</v>
      </c>
      <c r="AO3017" s="84" t="s">
        <v>16535</v>
      </c>
      <c r="AP3017" s="84" t="b">
        <v>0</v>
      </c>
      <c r="AQ3017" s="92" t="s">
        <v>13986</v>
      </c>
      <c r="AR3017" s="84" t="s">
        <v>179</v>
      </c>
      <c r="AS3017" s="84">
        <v>0</v>
      </c>
      <c r="AT3017" s="84">
        <v>0</v>
      </c>
      <c r="AU3017" s="84"/>
      <c r="AV3017" s="84"/>
      <c r="AW3017" s="84"/>
      <c r="AX3017" s="84"/>
      <c r="AY3017" s="84"/>
      <c r="AZ3017" s="84"/>
      <c r="BA3017" s="84"/>
      <c r="BB3017" s="84"/>
      <c r="BC3017">
        <v>1</v>
      </c>
      <c r="BD3017">
        <v>0</v>
      </c>
      <c r="BE3017">
        <v>0</v>
      </c>
      <c r="BF3017">
        <v>0</v>
      </c>
      <c r="BG3017">
        <v>0</v>
      </c>
      <c r="BH3017">
        <v>1</v>
      </c>
    </row>
    <row r="3018" spans="1:60" x14ac:dyDescent="0.3">
      <c r="A3018" s="69" t="s">
        <v>1203</v>
      </c>
      <c r="B3018" s="69" t="s">
        <v>1901</v>
      </c>
      <c r="C3018" s="70"/>
      <c r="D3018" s="71"/>
      <c r="E3018" s="72"/>
      <c r="F3018" s="73"/>
      <c r="G3018" s="70"/>
      <c r="H3018" s="74"/>
      <c r="I3018" s="75"/>
      <c r="J3018" s="75"/>
      <c r="K3018" s="36"/>
      <c r="L3018" s="82"/>
      <c r="M3018" s="82"/>
      <c r="N3018" s="77"/>
      <c r="O3018" s="84" t="s">
        <v>2169</v>
      </c>
      <c r="P3018" s="86">
        <v>43862.689236111109</v>
      </c>
      <c r="Q3018" s="84" t="s">
        <v>2512</v>
      </c>
      <c r="R3018" s="84"/>
      <c r="S3018" s="84"/>
      <c r="T3018" s="84"/>
      <c r="U3018" s="84"/>
      <c r="V3018" s="87" t="s">
        <v>3967</v>
      </c>
      <c r="W3018" s="86">
        <v>43862.689236111109</v>
      </c>
      <c r="X3018" s="90">
        <v>43862</v>
      </c>
      <c r="Y3018" s="92" t="s">
        <v>6315</v>
      </c>
      <c r="Z3018" s="87" t="s">
        <v>10088</v>
      </c>
      <c r="AA3018" s="84"/>
      <c r="AB3018" s="84"/>
      <c r="AC3018" s="92" t="s">
        <v>13967</v>
      </c>
      <c r="AD3018" s="84"/>
      <c r="AE3018" s="84" t="b">
        <v>0</v>
      </c>
      <c r="AF3018" s="84">
        <v>0</v>
      </c>
      <c r="AG3018" s="92" t="s">
        <v>16467</v>
      </c>
      <c r="AH3018" s="84" t="b">
        <v>0</v>
      </c>
      <c r="AI3018" s="84" t="s">
        <v>16520</v>
      </c>
      <c r="AJ3018" s="84"/>
      <c r="AK3018" s="92" t="s">
        <v>16467</v>
      </c>
      <c r="AL3018" s="84" t="b">
        <v>0</v>
      </c>
      <c r="AM3018" s="84">
        <v>11</v>
      </c>
      <c r="AN3018" s="92" t="s">
        <v>15577</v>
      </c>
      <c r="AO3018" s="84" t="s">
        <v>16534</v>
      </c>
      <c r="AP3018" s="84" t="b">
        <v>0</v>
      </c>
      <c r="AQ3018" s="92" t="s">
        <v>15577</v>
      </c>
      <c r="AR3018" s="84" t="s">
        <v>179</v>
      </c>
      <c r="AS3018" s="84">
        <v>0</v>
      </c>
      <c r="AT3018" s="84">
        <v>0</v>
      </c>
      <c r="AU3018" s="84"/>
      <c r="AV3018" s="84"/>
      <c r="AW3018" s="84"/>
      <c r="AX3018" s="84"/>
      <c r="AY3018" s="84"/>
      <c r="AZ3018" s="84"/>
      <c r="BA3018" s="84"/>
      <c r="BB3018" s="84"/>
      <c r="BC3018">
        <v>1</v>
      </c>
      <c r="BD3018">
        <v>0</v>
      </c>
      <c r="BE3018">
        <v>0</v>
      </c>
      <c r="BF3018">
        <v>0</v>
      </c>
      <c r="BG3018">
        <v>1</v>
      </c>
      <c r="BH3018">
        <v>0</v>
      </c>
    </row>
    <row r="3019" spans="1:60" x14ac:dyDescent="0.3">
      <c r="A3019" s="69" t="s">
        <v>1206</v>
      </c>
      <c r="B3019" s="69" t="s">
        <v>1205</v>
      </c>
      <c r="C3019" s="70"/>
      <c r="D3019" s="71"/>
      <c r="E3019" s="72"/>
      <c r="F3019" s="73"/>
      <c r="G3019" s="70"/>
      <c r="H3019" s="74"/>
      <c r="I3019" s="75"/>
      <c r="J3019" s="75"/>
      <c r="K3019" s="36"/>
      <c r="L3019" s="82"/>
      <c r="M3019" s="82"/>
      <c r="N3019" s="77"/>
      <c r="O3019" s="84" t="s">
        <v>2169</v>
      </c>
      <c r="P3019" s="86">
        <v>43862.691724537035</v>
      </c>
      <c r="Q3019" s="84" t="s">
        <v>2488</v>
      </c>
      <c r="R3019" s="84"/>
      <c r="S3019" s="84"/>
      <c r="T3019" s="84"/>
      <c r="U3019" s="84"/>
      <c r="V3019" s="87" t="s">
        <v>3969</v>
      </c>
      <c r="W3019" s="86">
        <v>43862.691724537035</v>
      </c>
      <c r="X3019" s="90">
        <v>43862</v>
      </c>
      <c r="Y3019" s="92" t="s">
        <v>6318</v>
      </c>
      <c r="Z3019" s="87" t="s">
        <v>10091</v>
      </c>
      <c r="AA3019" s="84"/>
      <c r="AB3019" s="84"/>
      <c r="AC3019" s="92" t="s">
        <v>13970</v>
      </c>
      <c r="AD3019" s="84"/>
      <c r="AE3019" s="84" t="b">
        <v>0</v>
      </c>
      <c r="AF3019" s="84">
        <v>0</v>
      </c>
      <c r="AG3019" s="92" t="s">
        <v>16467</v>
      </c>
      <c r="AH3019" s="84" t="b">
        <v>0</v>
      </c>
      <c r="AI3019" s="84" t="s">
        <v>16520</v>
      </c>
      <c r="AJ3019" s="84"/>
      <c r="AK3019" s="92" t="s">
        <v>16467</v>
      </c>
      <c r="AL3019" s="84" t="b">
        <v>0</v>
      </c>
      <c r="AM3019" s="84">
        <v>3</v>
      </c>
      <c r="AN3019" s="92" t="s">
        <v>13969</v>
      </c>
      <c r="AO3019" s="84" t="s">
        <v>16535</v>
      </c>
      <c r="AP3019" s="84" t="b">
        <v>0</v>
      </c>
      <c r="AQ3019" s="92" t="s">
        <v>13969</v>
      </c>
      <c r="AR3019" s="84" t="s">
        <v>179</v>
      </c>
      <c r="AS3019" s="84">
        <v>0</v>
      </c>
      <c r="AT3019" s="84">
        <v>0</v>
      </c>
      <c r="AU3019" s="84"/>
      <c r="AV3019" s="84"/>
      <c r="AW3019" s="84"/>
      <c r="AX3019" s="84"/>
      <c r="AY3019" s="84"/>
      <c r="AZ3019" s="84"/>
      <c r="BA3019" s="84"/>
      <c r="BB3019" s="84"/>
      <c r="BC3019">
        <v>1</v>
      </c>
      <c r="BD3019">
        <v>0</v>
      </c>
      <c r="BE3019">
        <v>0</v>
      </c>
      <c r="BF3019">
        <v>0</v>
      </c>
      <c r="BG3019">
        <v>1</v>
      </c>
      <c r="BH3019">
        <v>0</v>
      </c>
    </row>
    <row r="3020" spans="1:60" x14ac:dyDescent="0.3">
      <c r="A3020" s="69" t="s">
        <v>1204</v>
      </c>
      <c r="B3020" s="69" t="s">
        <v>1447</v>
      </c>
      <c r="C3020" s="70"/>
      <c r="D3020" s="71"/>
      <c r="E3020" s="72"/>
      <c r="F3020" s="73"/>
      <c r="G3020" s="70"/>
      <c r="H3020" s="74"/>
      <c r="I3020" s="75"/>
      <c r="J3020" s="75"/>
      <c r="K3020" s="36"/>
      <c r="L3020" s="82"/>
      <c r="M3020" s="82"/>
      <c r="N3020" s="77"/>
      <c r="O3020" s="84" t="s">
        <v>2169</v>
      </c>
      <c r="P3020" s="86">
        <v>43862.692812499998</v>
      </c>
      <c r="Q3020" s="84" t="s">
        <v>2226</v>
      </c>
      <c r="R3020" s="84"/>
      <c r="S3020" s="84"/>
      <c r="T3020" s="84"/>
      <c r="U3020" s="84"/>
      <c r="V3020" s="87" t="s">
        <v>3062</v>
      </c>
      <c r="W3020" s="86">
        <v>43862.692812499998</v>
      </c>
      <c r="X3020" s="90">
        <v>43862</v>
      </c>
      <c r="Y3020" s="92" t="s">
        <v>6316</v>
      </c>
      <c r="Z3020" s="87" t="s">
        <v>10089</v>
      </c>
      <c r="AA3020" s="84"/>
      <c r="AB3020" s="84"/>
      <c r="AC3020" s="92" t="s">
        <v>13968</v>
      </c>
      <c r="AD3020" s="84"/>
      <c r="AE3020" s="84" t="b">
        <v>0</v>
      </c>
      <c r="AF3020" s="84">
        <v>0</v>
      </c>
      <c r="AG3020" s="92" t="s">
        <v>16467</v>
      </c>
      <c r="AH3020" s="84" t="b">
        <v>0</v>
      </c>
      <c r="AI3020" s="84" t="s">
        <v>16520</v>
      </c>
      <c r="AJ3020" s="84"/>
      <c r="AK3020" s="92" t="s">
        <v>16467</v>
      </c>
      <c r="AL3020" s="84" t="b">
        <v>0</v>
      </c>
      <c r="AM3020" s="84">
        <v>66</v>
      </c>
      <c r="AN3020" s="92" t="s">
        <v>16308</v>
      </c>
      <c r="AO3020" s="84" t="s">
        <v>16535</v>
      </c>
      <c r="AP3020" s="84" t="b">
        <v>0</v>
      </c>
      <c r="AQ3020" s="92" t="s">
        <v>16308</v>
      </c>
      <c r="AR3020" s="84" t="s">
        <v>179</v>
      </c>
      <c r="AS3020" s="84">
        <v>0</v>
      </c>
      <c r="AT3020" s="84">
        <v>0</v>
      </c>
      <c r="AU3020" s="84"/>
      <c r="AV3020" s="84"/>
      <c r="AW3020" s="84"/>
      <c r="AX3020" s="84"/>
      <c r="AY3020" s="84"/>
      <c r="AZ3020" s="84"/>
      <c r="BA3020" s="84"/>
      <c r="BB3020" s="84"/>
      <c r="BC3020">
        <v>1</v>
      </c>
      <c r="BD3020">
        <v>0</v>
      </c>
      <c r="BE3020">
        <v>0</v>
      </c>
      <c r="BF3020">
        <v>0</v>
      </c>
      <c r="BG3020">
        <v>1</v>
      </c>
      <c r="BH3020">
        <v>0</v>
      </c>
    </row>
    <row r="3021" spans="1:60" x14ac:dyDescent="0.3">
      <c r="A3021" s="69" t="s">
        <v>1206</v>
      </c>
      <c r="B3021" s="69" t="s">
        <v>2003</v>
      </c>
      <c r="C3021" s="70"/>
      <c r="D3021" s="71"/>
      <c r="E3021" s="72"/>
      <c r="F3021" s="73"/>
      <c r="G3021" s="70"/>
      <c r="H3021" s="74"/>
      <c r="I3021" s="75"/>
      <c r="J3021" s="75"/>
      <c r="K3021" s="36"/>
      <c r="L3021" s="82"/>
      <c r="M3021" s="82"/>
      <c r="N3021" s="77"/>
      <c r="O3021" s="84" t="s">
        <v>2169</v>
      </c>
      <c r="P3021" s="86">
        <v>43862.695671296293</v>
      </c>
      <c r="Q3021" s="84" t="s">
        <v>2240</v>
      </c>
      <c r="R3021" s="84"/>
      <c r="S3021" s="84"/>
      <c r="T3021" s="84" t="s">
        <v>2873</v>
      </c>
      <c r="U3021" s="84"/>
      <c r="V3021" s="87" t="s">
        <v>3969</v>
      </c>
      <c r="W3021" s="86">
        <v>43862.695671296293</v>
      </c>
      <c r="X3021" s="90">
        <v>43862</v>
      </c>
      <c r="Y3021" s="92" t="s">
        <v>6320</v>
      </c>
      <c r="Z3021" s="87" t="s">
        <v>10093</v>
      </c>
      <c r="AA3021" s="84"/>
      <c r="AB3021" s="84"/>
      <c r="AC3021" s="92" t="s">
        <v>13972</v>
      </c>
      <c r="AD3021" s="84"/>
      <c r="AE3021" s="84" t="b">
        <v>0</v>
      </c>
      <c r="AF3021" s="84">
        <v>0</v>
      </c>
      <c r="AG3021" s="92" t="s">
        <v>16467</v>
      </c>
      <c r="AH3021" s="84" t="b">
        <v>0</v>
      </c>
      <c r="AI3021" s="84" t="s">
        <v>16520</v>
      </c>
      <c r="AJ3021" s="84"/>
      <c r="AK3021" s="92" t="s">
        <v>16467</v>
      </c>
      <c r="AL3021" s="84" t="b">
        <v>0</v>
      </c>
      <c r="AM3021" s="84">
        <v>29</v>
      </c>
      <c r="AN3021" s="92" t="s">
        <v>15998</v>
      </c>
      <c r="AO3021" s="84" t="s">
        <v>16535</v>
      </c>
      <c r="AP3021" s="84" t="b">
        <v>0</v>
      </c>
      <c r="AQ3021" s="92" t="s">
        <v>15998</v>
      </c>
      <c r="AR3021" s="84" t="s">
        <v>179</v>
      </c>
      <c r="AS3021" s="84">
        <v>0</v>
      </c>
      <c r="AT3021" s="84">
        <v>0</v>
      </c>
      <c r="AU3021" s="84"/>
      <c r="AV3021" s="84"/>
      <c r="AW3021" s="84"/>
      <c r="AX3021" s="84"/>
      <c r="AY3021" s="84"/>
      <c r="AZ3021" s="84"/>
      <c r="BA3021" s="84"/>
      <c r="BB3021" s="84"/>
      <c r="BC3021">
        <v>1</v>
      </c>
      <c r="BD3021">
        <v>0</v>
      </c>
      <c r="BE3021">
        <v>0</v>
      </c>
      <c r="BF3021">
        <v>0</v>
      </c>
      <c r="BG3021">
        <v>1</v>
      </c>
      <c r="BH3021">
        <v>0</v>
      </c>
    </row>
    <row r="3022" spans="1:60" x14ac:dyDescent="0.3">
      <c r="A3022" s="69" t="s">
        <v>2080</v>
      </c>
      <c r="B3022" s="69" t="s">
        <v>2079</v>
      </c>
      <c r="C3022" s="70"/>
      <c r="D3022" s="71"/>
      <c r="E3022" s="72"/>
      <c r="F3022" s="73"/>
      <c r="G3022" s="70"/>
      <c r="H3022" s="74"/>
      <c r="I3022" s="75"/>
      <c r="J3022" s="75"/>
      <c r="K3022" s="36"/>
      <c r="L3022" s="82"/>
      <c r="M3022" s="82"/>
      <c r="N3022" s="77"/>
      <c r="O3022" s="84" t="s">
        <v>2169</v>
      </c>
      <c r="P3022" s="86">
        <v>43862.695775462962</v>
      </c>
      <c r="Q3022" s="84" t="s">
        <v>2565</v>
      </c>
      <c r="R3022" s="84"/>
      <c r="S3022" s="84"/>
      <c r="T3022" s="84" t="s">
        <v>2883</v>
      </c>
      <c r="U3022" s="84"/>
      <c r="V3022" s="87" t="s">
        <v>4765</v>
      </c>
      <c r="W3022" s="86">
        <v>43862.695775462962</v>
      </c>
      <c r="X3022" s="90">
        <v>43862</v>
      </c>
      <c r="Y3022" s="92" t="s">
        <v>8439</v>
      </c>
      <c r="Z3022" s="87" t="s">
        <v>12306</v>
      </c>
      <c r="AA3022" s="84"/>
      <c r="AB3022" s="84"/>
      <c r="AC3022" s="92" t="s">
        <v>16238</v>
      </c>
      <c r="AD3022" s="84"/>
      <c r="AE3022" s="84" t="b">
        <v>0</v>
      </c>
      <c r="AF3022" s="84">
        <v>0</v>
      </c>
      <c r="AG3022" s="92" t="s">
        <v>16467</v>
      </c>
      <c r="AH3022" s="84" t="b">
        <v>0</v>
      </c>
      <c r="AI3022" s="84" t="s">
        <v>16520</v>
      </c>
      <c r="AJ3022" s="84"/>
      <c r="AK3022" s="92" t="s">
        <v>16467</v>
      </c>
      <c r="AL3022" s="84" t="b">
        <v>0</v>
      </c>
      <c r="AM3022" s="84">
        <v>3</v>
      </c>
      <c r="AN3022" s="92" t="s">
        <v>16237</v>
      </c>
      <c r="AO3022" s="84" t="s">
        <v>16534</v>
      </c>
      <c r="AP3022" s="84" t="b">
        <v>0</v>
      </c>
      <c r="AQ3022" s="92" t="s">
        <v>16237</v>
      </c>
      <c r="AR3022" s="84" t="s">
        <v>179</v>
      </c>
      <c r="AS3022" s="84">
        <v>0</v>
      </c>
      <c r="AT3022" s="84">
        <v>0</v>
      </c>
      <c r="AU3022" s="84"/>
      <c r="AV3022" s="84"/>
      <c r="AW3022" s="84"/>
      <c r="AX3022" s="84"/>
      <c r="AY3022" s="84"/>
      <c r="AZ3022" s="84"/>
      <c r="BA3022" s="84"/>
      <c r="BB3022" s="84"/>
      <c r="BC3022">
        <v>1</v>
      </c>
      <c r="BD3022">
        <v>0</v>
      </c>
      <c r="BE3022">
        <v>0</v>
      </c>
      <c r="BF3022">
        <v>0</v>
      </c>
      <c r="BG3022">
        <v>1</v>
      </c>
      <c r="BH3022">
        <v>0</v>
      </c>
    </row>
    <row r="3023" spans="1:60" x14ac:dyDescent="0.3">
      <c r="A3023" s="69" t="s">
        <v>1206</v>
      </c>
      <c r="B3023" s="69" t="s">
        <v>1977</v>
      </c>
      <c r="C3023" s="70"/>
      <c r="D3023" s="71"/>
      <c r="E3023" s="72"/>
      <c r="F3023" s="73"/>
      <c r="G3023" s="70"/>
      <c r="H3023" s="74"/>
      <c r="I3023" s="75"/>
      <c r="J3023" s="75"/>
      <c r="K3023" s="36"/>
      <c r="L3023" s="82"/>
      <c r="M3023" s="82"/>
      <c r="N3023" s="77"/>
      <c r="O3023" s="84" t="s">
        <v>2169</v>
      </c>
      <c r="P3023" s="86">
        <v>43862.695787037039</v>
      </c>
      <c r="Q3023" s="84" t="s">
        <v>2251</v>
      </c>
      <c r="R3023" s="84"/>
      <c r="S3023" s="84"/>
      <c r="T3023" s="84"/>
      <c r="U3023" s="84"/>
      <c r="V3023" s="87" t="s">
        <v>3969</v>
      </c>
      <c r="W3023" s="86">
        <v>43862.695787037039</v>
      </c>
      <c r="X3023" s="90">
        <v>43862</v>
      </c>
      <c r="Y3023" s="92" t="s">
        <v>6321</v>
      </c>
      <c r="Z3023" s="87" t="s">
        <v>10094</v>
      </c>
      <c r="AA3023" s="84"/>
      <c r="AB3023" s="84"/>
      <c r="AC3023" s="92" t="s">
        <v>13973</v>
      </c>
      <c r="AD3023" s="84"/>
      <c r="AE3023" s="84" t="b">
        <v>0</v>
      </c>
      <c r="AF3023" s="84">
        <v>0</v>
      </c>
      <c r="AG3023" s="92" t="s">
        <v>16467</v>
      </c>
      <c r="AH3023" s="84" t="b">
        <v>0</v>
      </c>
      <c r="AI3023" s="84" t="s">
        <v>16520</v>
      </c>
      <c r="AJ3023" s="84"/>
      <c r="AK3023" s="92" t="s">
        <v>16467</v>
      </c>
      <c r="AL3023" s="84" t="b">
        <v>0</v>
      </c>
      <c r="AM3023" s="84">
        <v>15</v>
      </c>
      <c r="AN3023" s="92" t="s">
        <v>16338</v>
      </c>
      <c r="AO3023" s="84" t="s">
        <v>16535</v>
      </c>
      <c r="AP3023" s="84" t="b">
        <v>0</v>
      </c>
      <c r="AQ3023" s="92" t="s">
        <v>16338</v>
      </c>
      <c r="AR3023" s="84" t="s">
        <v>179</v>
      </c>
      <c r="AS3023" s="84">
        <v>0</v>
      </c>
      <c r="AT3023" s="84">
        <v>0</v>
      </c>
      <c r="AU3023" s="84"/>
      <c r="AV3023" s="84"/>
      <c r="AW3023" s="84"/>
      <c r="AX3023" s="84"/>
      <c r="AY3023" s="84"/>
      <c r="AZ3023" s="84"/>
      <c r="BA3023" s="84"/>
      <c r="BB3023" s="84"/>
      <c r="BC3023">
        <v>2</v>
      </c>
      <c r="BD3023">
        <v>0</v>
      </c>
      <c r="BE3023">
        <v>0</v>
      </c>
      <c r="BF3023">
        <v>0</v>
      </c>
      <c r="BG3023">
        <v>2</v>
      </c>
      <c r="BH3023">
        <v>0</v>
      </c>
    </row>
    <row r="3024" spans="1:60" x14ac:dyDescent="0.3">
      <c r="A3024" s="69" t="s">
        <v>1206</v>
      </c>
      <c r="B3024" s="69" t="s">
        <v>2124</v>
      </c>
      <c r="C3024" s="70"/>
      <c r="D3024" s="71"/>
      <c r="E3024" s="72"/>
      <c r="F3024" s="73"/>
      <c r="G3024" s="70"/>
      <c r="H3024" s="74"/>
      <c r="I3024" s="75"/>
      <c r="J3024" s="75"/>
      <c r="K3024" s="36"/>
      <c r="L3024" s="82"/>
      <c r="M3024" s="82"/>
      <c r="N3024" s="77"/>
      <c r="O3024" s="84" t="s">
        <v>2169</v>
      </c>
      <c r="P3024" s="86">
        <v>43862.695891203701</v>
      </c>
      <c r="Q3024" s="84" t="s">
        <v>2413</v>
      </c>
      <c r="R3024" s="84"/>
      <c r="S3024" s="84"/>
      <c r="T3024" s="84"/>
      <c r="U3024" s="84"/>
      <c r="V3024" s="87" t="s">
        <v>3969</v>
      </c>
      <c r="W3024" s="86">
        <v>43862.695891203701</v>
      </c>
      <c r="X3024" s="90">
        <v>43862</v>
      </c>
      <c r="Y3024" s="92" t="s">
        <v>6322</v>
      </c>
      <c r="Z3024" s="87" t="s">
        <v>10095</v>
      </c>
      <c r="AA3024" s="84"/>
      <c r="AB3024" s="84"/>
      <c r="AC3024" s="92" t="s">
        <v>13974</v>
      </c>
      <c r="AD3024" s="84"/>
      <c r="AE3024" s="84" t="b">
        <v>0</v>
      </c>
      <c r="AF3024" s="84">
        <v>0</v>
      </c>
      <c r="AG3024" s="92" t="s">
        <v>16467</v>
      </c>
      <c r="AH3024" s="84" t="b">
        <v>0</v>
      </c>
      <c r="AI3024" s="84" t="s">
        <v>16520</v>
      </c>
      <c r="AJ3024" s="84"/>
      <c r="AK3024" s="92" t="s">
        <v>16467</v>
      </c>
      <c r="AL3024" s="84" t="b">
        <v>0</v>
      </c>
      <c r="AM3024" s="84">
        <v>43</v>
      </c>
      <c r="AN3024" s="92" t="s">
        <v>16419</v>
      </c>
      <c r="AO3024" s="84" t="s">
        <v>16535</v>
      </c>
      <c r="AP3024" s="84" t="b">
        <v>0</v>
      </c>
      <c r="AQ3024" s="92" t="s">
        <v>16419</v>
      </c>
      <c r="AR3024" s="84" t="s">
        <v>179</v>
      </c>
      <c r="AS3024" s="84">
        <v>0</v>
      </c>
      <c r="AT3024" s="84">
        <v>0</v>
      </c>
      <c r="AU3024" s="84"/>
      <c r="AV3024" s="84"/>
      <c r="AW3024" s="84"/>
      <c r="AX3024" s="84"/>
      <c r="AY3024" s="84"/>
      <c r="AZ3024" s="84"/>
      <c r="BA3024" s="84"/>
      <c r="BB3024" s="84"/>
      <c r="BC3024">
        <v>1</v>
      </c>
      <c r="BD3024">
        <v>0</v>
      </c>
      <c r="BE3024">
        <v>0</v>
      </c>
      <c r="BF3024">
        <v>0</v>
      </c>
      <c r="BG3024">
        <v>1</v>
      </c>
      <c r="BH3024">
        <v>0</v>
      </c>
    </row>
    <row r="3025" spans="1:60" x14ac:dyDescent="0.3">
      <c r="A3025" s="69" t="s">
        <v>1206</v>
      </c>
      <c r="B3025" s="69" t="s">
        <v>1447</v>
      </c>
      <c r="C3025" s="70"/>
      <c r="D3025" s="71"/>
      <c r="E3025" s="72"/>
      <c r="F3025" s="73"/>
      <c r="G3025" s="70"/>
      <c r="H3025" s="74"/>
      <c r="I3025" s="75"/>
      <c r="J3025" s="75"/>
      <c r="K3025" s="36"/>
      <c r="L3025" s="82"/>
      <c r="M3025" s="82"/>
      <c r="N3025" s="77"/>
      <c r="O3025" s="84" t="s">
        <v>2169</v>
      </c>
      <c r="P3025" s="86">
        <v>43862.696064814816</v>
      </c>
      <c r="Q3025" s="84" t="s">
        <v>2274</v>
      </c>
      <c r="R3025" s="84"/>
      <c r="S3025" s="84"/>
      <c r="T3025" s="84"/>
      <c r="U3025" s="84"/>
      <c r="V3025" s="87" t="s">
        <v>3969</v>
      </c>
      <c r="W3025" s="86">
        <v>43862.696064814816</v>
      </c>
      <c r="X3025" s="90">
        <v>43862</v>
      </c>
      <c r="Y3025" s="92" t="s">
        <v>6323</v>
      </c>
      <c r="Z3025" s="87" t="s">
        <v>10096</v>
      </c>
      <c r="AA3025" s="84"/>
      <c r="AB3025" s="84"/>
      <c r="AC3025" s="92" t="s">
        <v>13975</v>
      </c>
      <c r="AD3025" s="84"/>
      <c r="AE3025" s="84" t="b">
        <v>0</v>
      </c>
      <c r="AF3025" s="84">
        <v>0</v>
      </c>
      <c r="AG3025" s="92" t="s">
        <v>16467</v>
      </c>
      <c r="AH3025" s="84" t="b">
        <v>0</v>
      </c>
      <c r="AI3025" s="84" t="s">
        <v>16520</v>
      </c>
      <c r="AJ3025" s="84"/>
      <c r="AK3025" s="92" t="s">
        <v>16467</v>
      </c>
      <c r="AL3025" s="84" t="b">
        <v>0</v>
      </c>
      <c r="AM3025" s="84">
        <v>51</v>
      </c>
      <c r="AN3025" s="92" t="s">
        <v>16309</v>
      </c>
      <c r="AO3025" s="84" t="s">
        <v>16535</v>
      </c>
      <c r="AP3025" s="84" t="b">
        <v>0</v>
      </c>
      <c r="AQ3025" s="92" t="s">
        <v>16309</v>
      </c>
      <c r="AR3025" s="84" t="s">
        <v>179</v>
      </c>
      <c r="AS3025" s="84">
        <v>0</v>
      </c>
      <c r="AT3025" s="84">
        <v>0</v>
      </c>
      <c r="AU3025" s="84"/>
      <c r="AV3025" s="84"/>
      <c r="AW3025" s="84"/>
      <c r="AX3025" s="84"/>
      <c r="AY3025" s="84"/>
      <c r="AZ3025" s="84"/>
      <c r="BA3025" s="84"/>
      <c r="BB3025" s="84"/>
      <c r="BC3025">
        <v>2</v>
      </c>
      <c r="BD3025">
        <v>0</v>
      </c>
      <c r="BE3025">
        <v>0</v>
      </c>
      <c r="BF3025">
        <v>0</v>
      </c>
      <c r="BG3025">
        <v>2</v>
      </c>
      <c r="BH3025">
        <v>0</v>
      </c>
    </row>
    <row r="3026" spans="1:60" x14ac:dyDescent="0.3">
      <c r="A3026" s="69" t="s">
        <v>1206</v>
      </c>
      <c r="B3026" s="69" t="s">
        <v>2106</v>
      </c>
      <c r="C3026" s="70"/>
      <c r="D3026" s="71"/>
      <c r="E3026" s="72"/>
      <c r="F3026" s="73"/>
      <c r="G3026" s="70"/>
      <c r="H3026" s="74"/>
      <c r="I3026" s="75"/>
      <c r="J3026" s="75"/>
      <c r="K3026" s="36"/>
      <c r="L3026" s="82"/>
      <c r="M3026" s="82"/>
      <c r="N3026" s="77"/>
      <c r="O3026" s="84" t="s">
        <v>2169</v>
      </c>
      <c r="P3026" s="86">
        <v>43862.696111111109</v>
      </c>
      <c r="Q3026" s="84" t="s">
        <v>2235</v>
      </c>
      <c r="R3026" s="84"/>
      <c r="S3026" s="84"/>
      <c r="T3026" s="84" t="s">
        <v>2873</v>
      </c>
      <c r="U3026" s="84"/>
      <c r="V3026" s="87" t="s">
        <v>3969</v>
      </c>
      <c r="W3026" s="86">
        <v>43862.696111111109</v>
      </c>
      <c r="X3026" s="90">
        <v>43862</v>
      </c>
      <c r="Y3026" s="92" t="s">
        <v>6324</v>
      </c>
      <c r="Z3026" s="87" t="s">
        <v>10097</v>
      </c>
      <c r="AA3026" s="84"/>
      <c r="AB3026" s="84"/>
      <c r="AC3026" s="92" t="s">
        <v>13976</v>
      </c>
      <c r="AD3026" s="84"/>
      <c r="AE3026" s="84" t="b">
        <v>0</v>
      </c>
      <c r="AF3026" s="84">
        <v>0</v>
      </c>
      <c r="AG3026" s="92" t="s">
        <v>16467</v>
      </c>
      <c r="AH3026" s="84" t="b">
        <v>0</v>
      </c>
      <c r="AI3026" s="84" t="s">
        <v>16520</v>
      </c>
      <c r="AJ3026" s="84"/>
      <c r="AK3026" s="92" t="s">
        <v>16467</v>
      </c>
      <c r="AL3026" s="84" t="b">
        <v>0</v>
      </c>
      <c r="AM3026" s="84">
        <v>3</v>
      </c>
      <c r="AN3026" s="92" t="s">
        <v>16368</v>
      </c>
      <c r="AO3026" s="84" t="s">
        <v>16535</v>
      </c>
      <c r="AP3026" s="84" t="b">
        <v>0</v>
      </c>
      <c r="AQ3026" s="92" t="s">
        <v>16368</v>
      </c>
      <c r="AR3026" s="84" t="s">
        <v>179</v>
      </c>
      <c r="AS3026" s="84">
        <v>0</v>
      </c>
      <c r="AT3026" s="84">
        <v>0</v>
      </c>
      <c r="AU3026" s="84"/>
      <c r="AV3026" s="84"/>
      <c r="AW3026" s="84"/>
      <c r="AX3026" s="84"/>
      <c r="AY3026" s="84"/>
      <c r="AZ3026" s="84"/>
      <c r="BA3026" s="84"/>
      <c r="BB3026" s="84"/>
      <c r="BC3026">
        <v>1</v>
      </c>
      <c r="BD3026">
        <v>0</v>
      </c>
      <c r="BE3026">
        <v>0</v>
      </c>
      <c r="BF3026">
        <v>0</v>
      </c>
      <c r="BG3026">
        <v>1</v>
      </c>
      <c r="BH3026">
        <v>0</v>
      </c>
    </row>
    <row r="3027" spans="1:60" x14ac:dyDescent="0.3">
      <c r="A3027" s="69" t="s">
        <v>1206</v>
      </c>
      <c r="B3027" s="69" t="s">
        <v>1819</v>
      </c>
      <c r="C3027" s="70"/>
      <c r="D3027" s="71"/>
      <c r="E3027" s="72"/>
      <c r="F3027" s="73"/>
      <c r="G3027" s="70"/>
      <c r="H3027" s="74"/>
      <c r="I3027" s="75"/>
      <c r="J3027" s="75"/>
      <c r="K3027" s="36"/>
      <c r="L3027" s="82"/>
      <c r="M3027" s="82"/>
      <c r="N3027" s="77"/>
      <c r="O3027" s="84" t="s">
        <v>2169</v>
      </c>
      <c r="P3027" s="86">
        <v>43862.696250000001</v>
      </c>
      <c r="Q3027" s="84" t="s">
        <v>2230</v>
      </c>
      <c r="R3027" s="84"/>
      <c r="S3027" s="84"/>
      <c r="T3027" s="84"/>
      <c r="U3027" s="84"/>
      <c r="V3027" s="87" t="s">
        <v>3969</v>
      </c>
      <c r="W3027" s="86">
        <v>43862.696250000001</v>
      </c>
      <c r="X3027" s="90">
        <v>43862</v>
      </c>
      <c r="Y3027" s="92" t="s">
        <v>6325</v>
      </c>
      <c r="Z3027" s="87" t="s">
        <v>10098</v>
      </c>
      <c r="AA3027" s="84"/>
      <c r="AB3027" s="84"/>
      <c r="AC3027" s="92" t="s">
        <v>13977</v>
      </c>
      <c r="AD3027" s="84"/>
      <c r="AE3027" s="84" t="b">
        <v>0</v>
      </c>
      <c r="AF3027" s="84">
        <v>0</v>
      </c>
      <c r="AG3027" s="92" t="s">
        <v>16467</v>
      </c>
      <c r="AH3027" s="84" t="b">
        <v>0</v>
      </c>
      <c r="AI3027" s="84" t="s">
        <v>16520</v>
      </c>
      <c r="AJ3027" s="84"/>
      <c r="AK3027" s="92" t="s">
        <v>16467</v>
      </c>
      <c r="AL3027" s="84" t="b">
        <v>0</v>
      </c>
      <c r="AM3027" s="84">
        <v>35</v>
      </c>
      <c r="AN3027" s="92" t="s">
        <v>16299</v>
      </c>
      <c r="AO3027" s="84" t="s">
        <v>16535</v>
      </c>
      <c r="AP3027" s="84" t="b">
        <v>0</v>
      </c>
      <c r="AQ3027" s="92" t="s">
        <v>16299</v>
      </c>
      <c r="AR3027" s="84" t="s">
        <v>179</v>
      </c>
      <c r="AS3027" s="84">
        <v>0</v>
      </c>
      <c r="AT3027" s="84">
        <v>0</v>
      </c>
      <c r="AU3027" s="84"/>
      <c r="AV3027" s="84"/>
      <c r="AW3027" s="84"/>
      <c r="AX3027" s="84"/>
      <c r="AY3027" s="84"/>
      <c r="AZ3027" s="84"/>
      <c r="BA3027" s="84"/>
      <c r="BB3027" s="84"/>
      <c r="BC3027">
        <v>1</v>
      </c>
      <c r="BD3027">
        <v>0</v>
      </c>
      <c r="BE3027">
        <v>0</v>
      </c>
      <c r="BF3027">
        <v>0</v>
      </c>
      <c r="BG3027">
        <v>1</v>
      </c>
      <c r="BH3027">
        <v>0</v>
      </c>
    </row>
    <row r="3028" spans="1:60" x14ac:dyDescent="0.3">
      <c r="A3028" s="69" t="s">
        <v>1207</v>
      </c>
      <c r="B3028" s="69" t="s">
        <v>2118</v>
      </c>
      <c r="C3028" s="70"/>
      <c r="D3028" s="71"/>
      <c r="E3028" s="72"/>
      <c r="F3028" s="73"/>
      <c r="G3028" s="70"/>
      <c r="H3028" s="74"/>
      <c r="I3028" s="75"/>
      <c r="J3028" s="75"/>
      <c r="K3028" s="36"/>
      <c r="L3028" s="82"/>
      <c r="M3028" s="82"/>
      <c r="N3028" s="77"/>
      <c r="O3028" s="84" t="s">
        <v>2169</v>
      </c>
      <c r="P3028" s="86">
        <v>43862.696967592594</v>
      </c>
      <c r="Q3028" s="84" t="s">
        <v>2407</v>
      </c>
      <c r="R3028" s="84"/>
      <c r="S3028" s="84"/>
      <c r="T3028" s="84" t="s">
        <v>2883</v>
      </c>
      <c r="U3028" s="84"/>
      <c r="V3028" s="87" t="s">
        <v>3970</v>
      </c>
      <c r="W3028" s="86">
        <v>43862.696967592594</v>
      </c>
      <c r="X3028" s="90">
        <v>43862</v>
      </c>
      <c r="Y3028" s="92" t="s">
        <v>6327</v>
      </c>
      <c r="Z3028" s="87" t="s">
        <v>10100</v>
      </c>
      <c r="AA3028" s="84"/>
      <c r="AB3028" s="84"/>
      <c r="AC3028" s="92" t="s">
        <v>13979</v>
      </c>
      <c r="AD3028" s="84"/>
      <c r="AE3028" s="84" t="b">
        <v>0</v>
      </c>
      <c r="AF3028" s="84">
        <v>0</v>
      </c>
      <c r="AG3028" s="92" t="s">
        <v>16467</v>
      </c>
      <c r="AH3028" s="84" t="b">
        <v>0</v>
      </c>
      <c r="AI3028" s="84" t="s">
        <v>16520</v>
      </c>
      <c r="AJ3028" s="84"/>
      <c r="AK3028" s="92" t="s">
        <v>16467</v>
      </c>
      <c r="AL3028" s="84" t="b">
        <v>0</v>
      </c>
      <c r="AM3028" s="84">
        <v>25</v>
      </c>
      <c r="AN3028" s="92" t="s">
        <v>16411</v>
      </c>
      <c r="AO3028" s="84" t="s">
        <v>16534</v>
      </c>
      <c r="AP3028" s="84" t="b">
        <v>0</v>
      </c>
      <c r="AQ3028" s="92" t="s">
        <v>16411</v>
      </c>
      <c r="AR3028" s="84" t="s">
        <v>179</v>
      </c>
      <c r="AS3028" s="84">
        <v>0</v>
      </c>
      <c r="AT3028" s="84">
        <v>0</v>
      </c>
      <c r="AU3028" s="84"/>
      <c r="AV3028" s="84"/>
      <c r="AW3028" s="84"/>
      <c r="AX3028" s="84"/>
      <c r="AY3028" s="84"/>
      <c r="AZ3028" s="84"/>
      <c r="BA3028" s="84"/>
      <c r="BB3028" s="84"/>
      <c r="BC3028">
        <v>1</v>
      </c>
      <c r="BD3028">
        <v>0</v>
      </c>
      <c r="BE3028">
        <v>0</v>
      </c>
      <c r="BF3028">
        <v>0</v>
      </c>
      <c r="BG3028">
        <v>1</v>
      </c>
      <c r="BH3028">
        <v>0</v>
      </c>
    </row>
    <row r="3029" spans="1:60" x14ac:dyDescent="0.3">
      <c r="A3029" s="69" t="s">
        <v>1208</v>
      </c>
      <c r="B3029" s="69" t="s">
        <v>2132</v>
      </c>
      <c r="C3029" s="70"/>
      <c r="D3029" s="71"/>
      <c r="E3029" s="72"/>
      <c r="F3029" s="73"/>
      <c r="G3029" s="70"/>
      <c r="H3029" s="74"/>
      <c r="I3029" s="75"/>
      <c r="J3029" s="75"/>
      <c r="K3029" s="36"/>
      <c r="L3029" s="82"/>
      <c r="M3029" s="82"/>
      <c r="N3029" s="77"/>
      <c r="O3029" s="84" t="s">
        <v>2168</v>
      </c>
      <c r="P3029" s="86">
        <v>43862.700196759259</v>
      </c>
      <c r="Q3029" s="84" t="s">
        <v>2218</v>
      </c>
      <c r="R3029" s="84"/>
      <c r="S3029" s="84"/>
      <c r="T3029" s="84" t="s">
        <v>2873</v>
      </c>
      <c r="U3029" s="84"/>
      <c r="V3029" s="87" t="s">
        <v>3971</v>
      </c>
      <c r="W3029" s="86">
        <v>43862.700196759259</v>
      </c>
      <c r="X3029" s="90">
        <v>43862</v>
      </c>
      <c r="Y3029" s="92" t="s">
        <v>6328</v>
      </c>
      <c r="Z3029" s="87" t="s">
        <v>10101</v>
      </c>
      <c r="AA3029" s="84"/>
      <c r="AB3029" s="84"/>
      <c r="AC3029" s="92" t="s">
        <v>13980</v>
      </c>
      <c r="AD3029" s="84"/>
      <c r="AE3029" s="84" t="b">
        <v>0</v>
      </c>
      <c r="AF3029" s="84">
        <v>0</v>
      </c>
      <c r="AG3029" s="92" t="s">
        <v>16467</v>
      </c>
      <c r="AH3029" s="84" t="b">
        <v>0</v>
      </c>
      <c r="AI3029" s="84" t="s">
        <v>16520</v>
      </c>
      <c r="AJ3029" s="84"/>
      <c r="AK3029" s="92" t="s">
        <v>16467</v>
      </c>
      <c r="AL3029" s="84" t="b">
        <v>0</v>
      </c>
      <c r="AM3029" s="84">
        <v>120</v>
      </c>
      <c r="AN3029" s="92" t="s">
        <v>12602</v>
      </c>
      <c r="AO3029" s="84" t="s">
        <v>16534</v>
      </c>
      <c r="AP3029" s="84" t="b">
        <v>0</v>
      </c>
      <c r="AQ3029" s="92" t="s">
        <v>12602</v>
      </c>
      <c r="AR3029" s="84" t="s">
        <v>179</v>
      </c>
      <c r="AS3029" s="84">
        <v>0</v>
      </c>
      <c r="AT3029" s="84">
        <v>0</v>
      </c>
      <c r="AU3029" s="84"/>
      <c r="AV3029" s="84"/>
      <c r="AW3029" s="84"/>
      <c r="AX3029" s="84"/>
      <c r="AY3029" s="84"/>
      <c r="AZ3029" s="84"/>
      <c r="BA3029" s="84"/>
      <c r="BB3029" s="84"/>
      <c r="BC3029">
        <v>1</v>
      </c>
      <c r="BD3029">
        <v>0</v>
      </c>
      <c r="BE3029">
        <v>1</v>
      </c>
      <c r="BF3029">
        <v>0</v>
      </c>
      <c r="BG3029">
        <v>0</v>
      </c>
      <c r="BH3029">
        <v>0</v>
      </c>
    </row>
    <row r="3030" spans="1:60" x14ac:dyDescent="0.3">
      <c r="A3030" s="69" t="s">
        <v>1724</v>
      </c>
      <c r="B3030" s="69" t="s">
        <v>1939</v>
      </c>
      <c r="C3030" s="70"/>
      <c r="D3030" s="71"/>
      <c r="E3030" s="72"/>
      <c r="F3030" s="73"/>
      <c r="G3030" s="70"/>
      <c r="H3030" s="74"/>
      <c r="I3030" s="75"/>
      <c r="J3030" s="75"/>
      <c r="K3030" s="36"/>
      <c r="L3030" s="82"/>
      <c r="M3030" s="82"/>
      <c r="N3030" s="77"/>
      <c r="O3030" s="84" t="s">
        <v>2169</v>
      </c>
      <c r="P3030" s="86">
        <v>43862.701226851852</v>
      </c>
      <c r="Q3030" s="84" t="s">
        <v>2449</v>
      </c>
      <c r="R3030" s="84"/>
      <c r="S3030" s="84"/>
      <c r="T3030" s="84"/>
      <c r="U3030" s="84"/>
      <c r="V3030" s="87" t="s">
        <v>4445</v>
      </c>
      <c r="W3030" s="86">
        <v>43862.701226851852</v>
      </c>
      <c r="X3030" s="90">
        <v>43862</v>
      </c>
      <c r="Y3030" s="92" t="s">
        <v>7449</v>
      </c>
      <c r="Z3030" s="87" t="s">
        <v>11258</v>
      </c>
      <c r="AA3030" s="84"/>
      <c r="AB3030" s="84"/>
      <c r="AC3030" s="92" t="s">
        <v>15147</v>
      </c>
      <c r="AD3030" s="84"/>
      <c r="AE3030" s="84" t="b">
        <v>0</v>
      </c>
      <c r="AF3030" s="84">
        <v>0</v>
      </c>
      <c r="AG3030" s="92" t="s">
        <v>16467</v>
      </c>
      <c r="AH3030" s="84" t="b">
        <v>0</v>
      </c>
      <c r="AI3030" s="84" t="s">
        <v>16521</v>
      </c>
      <c r="AJ3030" s="84"/>
      <c r="AK3030" s="92" t="s">
        <v>16467</v>
      </c>
      <c r="AL3030" s="84" t="b">
        <v>0</v>
      </c>
      <c r="AM3030" s="84">
        <v>9</v>
      </c>
      <c r="AN3030" s="92" t="s">
        <v>15739</v>
      </c>
      <c r="AO3030" s="84" t="s">
        <v>16534</v>
      </c>
      <c r="AP3030" s="84" t="b">
        <v>0</v>
      </c>
      <c r="AQ3030" s="92" t="s">
        <v>15739</v>
      </c>
      <c r="AR3030" s="84" t="s">
        <v>179</v>
      </c>
      <c r="AS3030" s="84">
        <v>0</v>
      </c>
      <c r="AT3030" s="84">
        <v>0</v>
      </c>
      <c r="AU3030" s="84"/>
      <c r="AV3030" s="84"/>
      <c r="AW3030" s="84"/>
      <c r="AX3030" s="84"/>
      <c r="AY3030" s="84"/>
      <c r="AZ3030" s="84"/>
      <c r="BA3030" s="84"/>
      <c r="BB3030" s="84"/>
      <c r="BC3030">
        <v>1</v>
      </c>
      <c r="BD3030">
        <v>0</v>
      </c>
      <c r="BE3030">
        <v>0</v>
      </c>
      <c r="BF3030">
        <v>0</v>
      </c>
      <c r="BG3030">
        <v>1</v>
      </c>
      <c r="BH3030">
        <v>0</v>
      </c>
    </row>
    <row r="3031" spans="1:60" x14ac:dyDescent="0.3">
      <c r="A3031" s="69" t="s">
        <v>1209</v>
      </c>
      <c r="B3031" s="69" t="s">
        <v>2128</v>
      </c>
      <c r="C3031" s="70"/>
      <c r="D3031" s="71"/>
      <c r="E3031" s="72"/>
      <c r="F3031" s="73"/>
      <c r="G3031" s="70"/>
      <c r="H3031" s="74"/>
      <c r="I3031" s="75"/>
      <c r="J3031" s="75"/>
      <c r="K3031" s="36"/>
      <c r="L3031" s="82"/>
      <c r="M3031" s="82"/>
      <c r="N3031" s="77"/>
      <c r="O3031" s="84" t="s">
        <v>2170</v>
      </c>
      <c r="P3031" s="86">
        <v>43862.703842592593</v>
      </c>
      <c r="Q3031" s="84" t="s">
        <v>2526</v>
      </c>
      <c r="R3031" s="84"/>
      <c r="S3031" s="84"/>
      <c r="T3031" s="84" t="s">
        <v>2873</v>
      </c>
      <c r="U3031" s="84"/>
      <c r="V3031" s="87" t="s">
        <v>3972</v>
      </c>
      <c r="W3031" s="86">
        <v>43862.703842592593</v>
      </c>
      <c r="X3031" s="90">
        <v>43862</v>
      </c>
      <c r="Y3031" s="92" t="s">
        <v>6329</v>
      </c>
      <c r="Z3031" s="87" t="s">
        <v>10102</v>
      </c>
      <c r="AA3031" s="84"/>
      <c r="AB3031" s="84"/>
      <c r="AC3031" s="92" t="s">
        <v>13981</v>
      </c>
      <c r="AD3031" s="84"/>
      <c r="AE3031" s="84" t="b">
        <v>0</v>
      </c>
      <c r="AF3031" s="84">
        <v>69</v>
      </c>
      <c r="AG3031" s="92" t="s">
        <v>16467</v>
      </c>
      <c r="AH3031" s="84" t="b">
        <v>0</v>
      </c>
      <c r="AI3031" s="84" t="s">
        <v>16521</v>
      </c>
      <c r="AJ3031" s="84"/>
      <c r="AK3031" s="92" t="s">
        <v>16467</v>
      </c>
      <c r="AL3031" s="84" t="b">
        <v>0</v>
      </c>
      <c r="AM3031" s="84">
        <v>32</v>
      </c>
      <c r="AN3031" s="92" t="s">
        <v>16467</v>
      </c>
      <c r="AO3031" s="84" t="s">
        <v>16534</v>
      </c>
      <c r="AP3031" s="84" t="b">
        <v>0</v>
      </c>
      <c r="AQ3031" s="92" t="s">
        <v>13981</v>
      </c>
      <c r="AR3031" s="84" t="s">
        <v>179</v>
      </c>
      <c r="AS3031" s="84">
        <v>0</v>
      </c>
      <c r="AT3031" s="84">
        <v>0</v>
      </c>
      <c r="AU3031" s="84"/>
      <c r="AV3031" s="84"/>
      <c r="AW3031" s="84"/>
      <c r="AX3031" s="84"/>
      <c r="AY3031" s="84"/>
      <c r="AZ3031" s="84"/>
      <c r="BA3031" s="84"/>
      <c r="BB3031" s="84"/>
      <c r="BC3031">
        <v>1</v>
      </c>
      <c r="BD3031">
        <v>1</v>
      </c>
      <c r="BE3031">
        <v>0</v>
      </c>
      <c r="BF3031">
        <v>0</v>
      </c>
      <c r="BG3031">
        <v>0</v>
      </c>
      <c r="BH3031">
        <v>0</v>
      </c>
    </row>
    <row r="3032" spans="1:60" x14ac:dyDescent="0.3">
      <c r="A3032" s="69" t="s">
        <v>1473</v>
      </c>
      <c r="B3032" s="69" t="s">
        <v>1569</v>
      </c>
      <c r="C3032" s="70"/>
      <c r="D3032" s="71"/>
      <c r="E3032" s="72"/>
      <c r="F3032" s="73"/>
      <c r="G3032" s="70"/>
      <c r="H3032" s="74"/>
      <c r="I3032" s="75"/>
      <c r="J3032" s="75"/>
      <c r="K3032" s="36"/>
      <c r="L3032" s="82"/>
      <c r="M3032" s="82"/>
      <c r="N3032" s="77"/>
      <c r="O3032" s="84" t="s">
        <v>2169</v>
      </c>
      <c r="P3032" s="86">
        <v>43862.704293981478</v>
      </c>
      <c r="Q3032" s="84" t="s">
        <v>2480</v>
      </c>
      <c r="R3032" s="84"/>
      <c r="S3032" s="84"/>
      <c r="T3032" s="84"/>
      <c r="U3032" s="84"/>
      <c r="V3032" s="87" t="s">
        <v>4213</v>
      </c>
      <c r="W3032" s="86">
        <v>43862.704293981478</v>
      </c>
      <c r="X3032" s="90">
        <v>43862</v>
      </c>
      <c r="Y3032" s="92" t="s">
        <v>6995</v>
      </c>
      <c r="Z3032" s="87" t="s">
        <v>10778</v>
      </c>
      <c r="AA3032" s="84"/>
      <c r="AB3032" s="84"/>
      <c r="AC3032" s="92" t="s">
        <v>14662</v>
      </c>
      <c r="AD3032" s="84"/>
      <c r="AE3032" s="84" t="b">
        <v>0</v>
      </c>
      <c r="AF3032" s="84">
        <v>0</v>
      </c>
      <c r="AG3032" s="92" t="s">
        <v>16467</v>
      </c>
      <c r="AH3032" s="84" t="b">
        <v>0</v>
      </c>
      <c r="AI3032" s="84" t="s">
        <v>16520</v>
      </c>
      <c r="AJ3032" s="84"/>
      <c r="AK3032" s="92" t="s">
        <v>16467</v>
      </c>
      <c r="AL3032" s="84" t="b">
        <v>0</v>
      </c>
      <c r="AM3032" s="84">
        <v>3</v>
      </c>
      <c r="AN3032" s="92" t="s">
        <v>14780</v>
      </c>
      <c r="AO3032" s="84" t="s">
        <v>16534</v>
      </c>
      <c r="AP3032" s="84" t="b">
        <v>0</v>
      </c>
      <c r="AQ3032" s="92" t="s">
        <v>14780</v>
      </c>
      <c r="AR3032" s="84" t="s">
        <v>179</v>
      </c>
      <c r="AS3032" s="84">
        <v>0</v>
      </c>
      <c r="AT3032" s="84">
        <v>0</v>
      </c>
      <c r="AU3032" s="84"/>
      <c r="AV3032" s="84"/>
      <c r="AW3032" s="84"/>
      <c r="AX3032" s="84"/>
      <c r="AY3032" s="84"/>
      <c r="AZ3032" s="84"/>
      <c r="BA3032" s="84"/>
      <c r="BB3032" s="84"/>
      <c r="BC3032">
        <v>1</v>
      </c>
      <c r="BD3032">
        <v>0</v>
      </c>
      <c r="BE3032">
        <v>0</v>
      </c>
      <c r="BF3032">
        <v>0</v>
      </c>
      <c r="BG3032">
        <v>1</v>
      </c>
      <c r="BH3032">
        <v>0</v>
      </c>
    </row>
    <row r="3033" spans="1:60" x14ac:dyDescent="0.3">
      <c r="A3033" s="69" t="s">
        <v>1724</v>
      </c>
      <c r="B3033" s="69" t="s">
        <v>2118</v>
      </c>
      <c r="C3033" s="70"/>
      <c r="D3033" s="71"/>
      <c r="E3033" s="72"/>
      <c r="F3033" s="73"/>
      <c r="G3033" s="70"/>
      <c r="H3033" s="74"/>
      <c r="I3033" s="75"/>
      <c r="J3033" s="75"/>
      <c r="K3033" s="36"/>
      <c r="L3033" s="82"/>
      <c r="M3033" s="82"/>
      <c r="N3033" s="77"/>
      <c r="O3033" s="84" t="s">
        <v>2169</v>
      </c>
      <c r="P3033" s="86">
        <v>43862.705000000002</v>
      </c>
      <c r="Q3033" s="84" t="s">
        <v>2407</v>
      </c>
      <c r="R3033" s="84"/>
      <c r="S3033" s="84"/>
      <c r="T3033" s="84" t="s">
        <v>2883</v>
      </c>
      <c r="U3033" s="84"/>
      <c r="V3033" s="87" t="s">
        <v>4445</v>
      </c>
      <c r="W3033" s="86">
        <v>43862.705000000002</v>
      </c>
      <c r="X3033" s="90">
        <v>43862</v>
      </c>
      <c r="Y3033" s="92" t="s">
        <v>7450</v>
      </c>
      <c r="Z3033" s="87" t="s">
        <v>11259</v>
      </c>
      <c r="AA3033" s="84"/>
      <c r="AB3033" s="84"/>
      <c r="AC3033" s="92" t="s">
        <v>15148</v>
      </c>
      <c r="AD3033" s="84"/>
      <c r="AE3033" s="84" t="b">
        <v>0</v>
      </c>
      <c r="AF3033" s="84">
        <v>0</v>
      </c>
      <c r="AG3033" s="92" t="s">
        <v>16467</v>
      </c>
      <c r="AH3033" s="84" t="b">
        <v>0</v>
      </c>
      <c r="AI3033" s="84" t="s">
        <v>16520</v>
      </c>
      <c r="AJ3033" s="84"/>
      <c r="AK3033" s="92" t="s">
        <v>16467</v>
      </c>
      <c r="AL3033" s="84" t="b">
        <v>0</v>
      </c>
      <c r="AM3033" s="84">
        <v>25</v>
      </c>
      <c r="AN3033" s="92" t="s">
        <v>16411</v>
      </c>
      <c r="AO3033" s="84" t="s">
        <v>16534</v>
      </c>
      <c r="AP3033" s="84" t="b">
        <v>0</v>
      </c>
      <c r="AQ3033" s="92" t="s">
        <v>16411</v>
      </c>
      <c r="AR3033" s="84" t="s">
        <v>179</v>
      </c>
      <c r="AS3033" s="84">
        <v>0</v>
      </c>
      <c r="AT3033" s="84">
        <v>0</v>
      </c>
      <c r="AU3033" s="84"/>
      <c r="AV3033" s="84"/>
      <c r="AW3033" s="84"/>
      <c r="AX3033" s="84"/>
      <c r="AY3033" s="84"/>
      <c r="AZ3033" s="84"/>
      <c r="BA3033" s="84"/>
      <c r="BB3033" s="84"/>
      <c r="BC3033">
        <v>1</v>
      </c>
      <c r="BD3033">
        <v>0</v>
      </c>
      <c r="BE3033">
        <v>0</v>
      </c>
      <c r="BF3033">
        <v>0</v>
      </c>
      <c r="BG3033">
        <v>1</v>
      </c>
      <c r="BH3033">
        <v>0</v>
      </c>
    </row>
    <row r="3034" spans="1:60" x14ac:dyDescent="0.3">
      <c r="A3034" s="69" t="s">
        <v>1210</v>
      </c>
      <c r="B3034" s="69" t="s">
        <v>2124</v>
      </c>
      <c r="C3034" s="70"/>
      <c r="D3034" s="71"/>
      <c r="E3034" s="72"/>
      <c r="F3034" s="73"/>
      <c r="G3034" s="70"/>
      <c r="H3034" s="74"/>
      <c r="I3034" s="75"/>
      <c r="J3034" s="75"/>
      <c r="K3034" s="36"/>
      <c r="L3034" s="82"/>
      <c r="M3034" s="82"/>
      <c r="N3034" s="77"/>
      <c r="O3034" s="84" t="s">
        <v>2169</v>
      </c>
      <c r="P3034" s="86">
        <v>43862.705243055556</v>
      </c>
      <c r="Q3034" s="84" t="s">
        <v>2413</v>
      </c>
      <c r="R3034" s="84"/>
      <c r="S3034" s="84"/>
      <c r="T3034" s="84"/>
      <c r="U3034" s="84"/>
      <c r="V3034" s="87" t="s">
        <v>3973</v>
      </c>
      <c r="W3034" s="86">
        <v>43862.705243055556</v>
      </c>
      <c r="X3034" s="90">
        <v>43862</v>
      </c>
      <c r="Y3034" s="92" t="s">
        <v>6331</v>
      </c>
      <c r="Z3034" s="87" t="s">
        <v>10104</v>
      </c>
      <c r="AA3034" s="84"/>
      <c r="AB3034" s="84"/>
      <c r="AC3034" s="92" t="s">
        <v>13983</v>
      </c>
      <c r="AD3034" s="84"/>
      <c r="AE3034" s="84" t="b">
        <v>0</v>
      </c>
      <c r="AF3034" s="84">
        <v>0</v>
      </c>
      <c r="AG3034" s="92" t="s">
        <v>16467</v>
      </c>
      <c r="AH3034" s="84" t="b">
        <v>0</v>
      </c>
      <c r="AI3034" s="84" t="s">
        <v>16520</v>
      </c>
      <c r="AJ3034" s="84"/>
      <c r="AK3034" s="92" t="s">
        <v>16467</v>
      </c>
      <c r="AL3034" s="84" t="b">
        <v>0</v>
      </c>
      <c r="AM3034" s="84">
        <v>43</v>
      </c>
      <c r="AN3034" s="92" t="s">
        <v>16419</v>
      </c>
      <c r="AO3034" s="84" t="s">
        <v>16534</v>
      </c>
      <c r="AP3034" s="84" t="b">
        <v>0</v>
      </c>
      <c r="AQ3034" s="92" t="s">
        <v>16419</v>
      </c>
      <c r="AR3034" s="84" t="s">
        <v>179</v>
      </c>
      <c r="AS3034" s="84">
        <v>0</v>
      </c>
      <c r="AT3034" s="84">
        <v>0</v>
      </c>
      <c r="AU3034" s="84"/>
      <c r="AV3034" s="84"/>
      <c r="AW3034" s="84"/>
      <c r="AX3034" s="84"/>
      <c r="AY3034" s="84"/>
      <c r="AZ3034" s="84"/>
      <c r="BA3034" s="84"/>
      <c r="BB3034" s="84"/>
      <c r="BC3034">
        <v>1</v>
      </c>
      <c r="BD3034">
        <v>0</v>
      </c>
      <c r="BE3034">
        <v>0</v>
      </c>
      <c r="BF3034">
        <v>0</v>
      </c>
      <c r="BG3034">
        <v>1</v>
      </c>
      <c r="BH3034">
        <v>0</v>
      </c>
    </row>
    <row r="3035" spans="1:60" x14ac:dyDescent="0.3">
      <c r="A3035" s="69" t="s">
        <v>1211</v>
      </c>
      <c r="B3035" s="69" t="s">
        <v>1735</v>
      </c>
      <c r="C3035" s="70"/>
      <c r="D3035" s="71"/>
      <c r="E3035" s="72"/>
      <c r="F3035" s="73"/>
      <c r="G3035" s="70"/>
      <c r="H3035" s="74"/>
      <c r="I3035" s="75"/>
      <c r="J3035" s="75"/>
      <c r="K3035" s="36"/>
      <c r="L3035" s="82"/>
      <c r="M3035" s="82"/>
      <c r="N3035" s="77"/>
      <c r="O3035" s="84" t="s">
        <v>2169</v>
      </c>
      <c r="P3035" s="86">
        <v>43862.705821759257</v>
      </c>
      <c r="Q3035" s="84" t="s">
        <v>2393</v>
      </c>
      <c r="R3035" s="84"/>
      <c r="S3035" s="84"/>
      <c r="T3035" s="84"/>
      <c r="U3035" s="84"/>
      <c r="V3035" s="87" t="s">
        <v>3974</v>
      </c>
      <c r="W3035" s="86">
        <v>43862.705821759257</v>
      </c>
      <c r="X3035" s="90">
        <v>43862</v>
      </c>
      <c r="Y3035" s="92" t="s">
        <v>6332</v>
      </c>
      <c r="Z3035" s="87" t="s">
        <v>10105</v>
      </c>
      <c r="AA3035" s="84"/>
      <c r="AB3035" s="84"/>
      <c r="AC3035" s="92" t="s">
        <v>13984</v>
      </c>
      <c r="AD3035" s="84"/>
      <c r="AE3035" s="84" t="b">
        <v>0</v>
      </c>
      <c r="AF3035" s="84">
        <v>0</v>
      </c>
      <c r="AG3035" s="92" t="s">
        <v>16467</v>
      </c>
      <c r="AH3035" s="84" t="b">
        <v>0</v>
      </c>
      <c r="AI3035" s="84" t="s">
        <v>16522</v>
      </c>
      <c r="AJ3035" s="84"/>
      <c r="AK3035" s="92" t="s">
        <v>16467</v>
      </c>
      <c r="AL3035" s="84" t="b">
        <v>0</v>
      </c>
      <c r="AM3035" s="84">
        <v>42</v>
      </c>
      <c r="AN3035" s="92" t="s">
        <v>15177</v>
      </c>
      <c r="AO3035" s="84" t="s">
        <v>16534</v>
      </c>
      <c r="AP3035" s="84" t="b">
        <v>0</v>
      </c>
      <c r="AQ3035" s="92" t="s">
        <v>15177</v>
      </c>
      <c r="AR3035" s="84" t="s">
        <v>179</v>
      </c>
      <c r="AS3035" s="84">
        <v>0</v>
      </c>
      <c r="AT3035" s="84">
        <v>0</v>
      </c>
      <c r="AU3035" s="84"/>
      <c r="AV3035" s="84"/>
      <c r="AW3035" s="84"/>
      <c r="AX3035" s="84"/>
      <c r="AY3035" s="84"/>
      <c r="AZ3035" s="84"/>
      <c r="BA3035" s="84"/>
      <c r="BB3035" s="84"/>
      <c r="BC3035">
        <v>1</v>
      </c>
      <c r="BD3035">
        <v>0</v>
      </c>
      <c r="BE3035">
        <v>0</v>
      </c>
      <c r="BF3035">
        <v>0</v>
      </c>
      <c r="BG3035">
        <v>1</v>
      </c>
      <c r="BH3035">
        <v>0</v>
      </c>
    </row>
    <row r="3036" spans="1:60" x14ac:dyDescent="0.3">
      <c r="A3036" s="69" t="s">
        <v>1473</v>
      </c>
      <c r="B3036" s="69" t="s">
        <v>1007</v>
      </c>
      <c r="C3036" s="70"/>
      <c r="D3036" s="71"/>
      <c r="E3036" s="72"/>
      <c r="F3036" s="73"/>
      <c r="G3036" s="70"/>
      <c r="H3036" s="74"/>
      <c r="I3036" s="75"/>
      <c r="J3036" s="75"/>
      <c r="K3036" s="36"/>
      <c r="L3036" s="82"/>
      <c r="M3036" s="82"/>
      <c r="N3036" s="77"/>
      <c r="O3036" s="84" t="s">
        <v>2169</v>
      </c>
      <c r="P3036" s="86">
        <v>43862.706064814818</v>
      </c>
      <c r="Q3036" s="84" t="s">
        <v>2664</v>
      </c>
      <c r="R3036" s="84"/>
      <c r="S3036" s="84"/>
      <c r="T3036" s="84" t="s">
        <v>2873</v>
      </c>
      <c r="U3036" s="84"/>
      <c r="V3036" s="87" t="s">
        <v>4213</v>
      </c>
      <c r="W3036" s="86">
        <v>43862.706064814818</v>
      </c>
      <c r="X3036" s="90">
        <v>43862</v>
      </c>
      <c r="Y3036" s="92" t="s">
        <v>6996</v>
      </c>
      <c r="Z3036" s="87" t="s">
        <v>10779</v>
      </c>
      <c r="AA3036" s="84"/>
      <c r="AB3036" s="84"/>
      <c r="AC3036" s="92" t="s">
        <v>14663</v>
      </c>
      <c r="AD3036" s="84"/>
      <c r="AE3036" s="84" t="b">
        <v>0</v>
      </c>
      <c r="AF3036" s="84">
        <v>0</v>
      </c>
      <c r="AG3036" s="92" t="s">
        <v>16467</v>
      </c>
      <c r="AH3036" s="84" t="b">
        <v>0</v>
      </c>
      <c r="AI3036" s="84" t="s">
        <v>16520</v>
      </c>
      <c r="AJ3036" s="84"/>
      <c r="AK3036" s="92" t="s">
        <v>16467</v>
      </c>
      <c r="AL3036" s="84" t="b">
        <v>0</v>
      </c>
      <c r="AM3036" s="84">
        <v>2</v>
      </c>
      <c r="AN3036" s="92" t="s">
        <v>15646</v>
      </c>
      <c r="AO3036" s="84" t="s">
        <v>16534</v>
      </c>
      <c r="AP3036" s="84" t="b">
        <v>0</v>
      </c>
      <c r="AQ3036" s="92" t="s">
        <v>15646</v>
      </c>
      <c r="AR3036" s="84" t="s">
        <v>179</v>
      </c>
      <c r="AS3036" s="84">
        <v>0</v>
      </c>
      <c r="AT3036" s="84">
        <v>0</v>
      </c>
      <c r="AU3036" s="84"/>
      <c r="AV3036" s="84"/>
      <c r="AW3036" s="84"/>
      <c r="AX3036" s="84"/>
      <c r="AY3036" s="84"/>
      <c r="AZ3036" s="84"/>
      <c r="BA3036" s="84"/>
      <c r="BB3036" s="84"/>
      <c r="BC3036">
        <v>2</v>
      </c>
      <c r="BD3036">
        <v>0</v>
      </c>
      <c r="BE3036">
        <v>0</v>
      </c>
      <c r="BF3036">
        <v>0</v>
      </c>
      <c r="BG3036">
        <v>2</v>
      </c>
      <c r="BH3036">
        <v>0</v>
      </c>
    </row>
    <row r="3037" spans="1:60" x14ac:dyDescent="0.3">
      <c r="A3037" s="69" t="s">
        <v>1473</v>
      </c>
      <c r="B3037" s="69" t="s">
        <v>1507</v>
      </c>
      <c r="C3037" s="70"/>
      <c r="D3037" s="71"/>
      <c r="E3037" s="72"/>
      <c r="F3037" s="73"/>
      <c r="G3037" s="70"/>
      <c r="H3037" s="74"/>
      <c r="I3037" s="75"/>
      <c r="J3037" s="75"/>
      <c r="K3037" s="36"/>
      <c r="L3037" s="82"/>
      <c r="M3037" s="82"/>
      <c r="N3037" s="77"/>
      <c r="O3037" s="84" t="s">
        <v>2169</v>
      </c>
      <c r="P3037" s="86">
        <v>43862.706666666665</v>
      </c>
      <c r="Q3037" s="84" t="s">
        <v>2509</v>
      </c>
      <c r="R3037" s="84"/>
      <c r="S3037" s="84"/>
      <c r="T3037" s="84"/>
      <c r="U3037" s="84"/>
      <c r="V3037" s="87" t="s">
        <v>4213</v>
      </c>
      <c r="W3037" s="86">
        <v>43862.706666666665</v>
      </c>
      <c r="X3037" s="90">
        <v>43862</v>
      </c>
      <c r="Y3037" s="92" t="s">
        <v>6935</v>
      </c>
      <c r="Z3037" s="87" t="s">
        <v>10716</v>
      </c>
      <c r="AA3037" s="84"/>
      <c r="AB3037" s="84"/>
      <c r="AC3037" s="92" t="s">
        <v>14600</v>
      </c>
      <c r="AD3037" s="84"/>
      <c r="AE3037" s="84" t="b">
        <v>0</v>
      </c>
      <c r="AF3037" s="84">
        <v>0</v>
      </c>
      <c r="AG3037" s="92" t="s">
        <v>16467</v>
      </c>
      <c r="AH3037" s="84" t="b">
        <v>0</v>
      </c>
      <c r="AI3037" s="84" t="s">
        <v>16520</v>
      </c>
      <c r="AJ3037" s="84"/>
      <c r="AK3037" s="92" t="s">
        <v>16467</v>
      </c>
      <c r="AL3037" s="84" t="b">
        <v>0</v>
      </c>
      <c r="AM3037" s="84">
        <v>3</v>
      </c>
      <c r="AN3037" s="92" t="s">
        <v>14599</v>
      </c>
      <c r="AO3037" s="84" t="s">
        <v>16534</v>
      </c>
      <c r="AP3037" s="84" t="b">
        <v>0</v>
      </c>
      <c r="AQ3037" s="92" t="s">
        <v>14599</v>
      </c>
      <c r="AR3037" s="84" t="s">
        <v>179</v>
      </c>
      <c r="AS3037" s="84">
        <v>0</v>
      </c>
      <c r="AT3037" s="84">
        <v>0</v>
      </c>
      <c r="AU3037" s="84"/>
      <c r="AV3037" s="84"/>
      <c r="AW3037" s="84"/>
      <c r="AX3037" s="84"/>
      <c r="AY3037" s="84"/>
      <c r="AZ3037" s="84"/>
      <c r="BA3037" s="84"/>
      <c r="BB3037" s="84"/>
      <c r="BC3037">
        <v>1</v>
      </c>
      <c r="BD3037">
        <v>0</v>
      </c>
      <c r="BE3037">
        <v>0</v>
      </c>
      <c r="BF3037">
        <v>0</v>
      </c>
      <c r="BG3037">
        <v>1</v>
      </c>
      <c r="BH3037">
        <v>0</v>
      </c>
    </row>
    <row r="3038" spans="1:60" x14ac:dyDescent="0.3">
      <c r="A3038" s="69" t="s">
        <v>1358</v>
      </c>
      <c r="B3038" s="69" t="s">
        <v>2076</v>
      </c>
      <c r="C3038" s="70"/>
      <c r="D3038" s="71"/>
      <c r="E3038" s="72"/>
      <c r="F3038" s="73"/>
      <c r="G3038" s="70"/>
      <c r="H3038" s="74"/>
      <c r="I3038" s="75"/>
      <c r="J3038" s="75"/>
      <c r="K3038" s="36"/>
      <c r="L3038" s="82"/>
      <c r="M3038" s="82"/>
      <c r="N3038" s="77"/>
      <c r="O3038" s="84" t="s">
        <v>2169</v>
      </c>
      <c r="P3038" s="86">
        <v>43862.706782407404</v>
      </c>
      <c r="Q3038" s="84" t="s">
        <v>2456</v>
      </c>
      <c r="R3038" s="84"/>
      <c r="S3038" s="84"/>
      <c r="T3038" s="84" t="s">
        <v>2883</v>
      </c>
      <c r="U3038" s="84"/>
      <c r="V3038" s="87" t="s">
        <v>4115</v>
      </c>
      <c r="W3038" s="86">
        <v>43862.706782407404</v>
      </c>
      <c r="X3038" s="90">
        <v>43862</v>
      </c>
      <c r="Y3038" s="92" t="s">
        <v>6543</v>
      </c>
      <c r="Z3038" s="87" t="s">
        <v>10319</v>
      </c>
      <c r="AA3038" s="84"/>
      <c r="AB3038" s="84"/>
      <c r="AC3038" s="92" t="s">
        <v>14200</v>
      </c>
      <c r="AD3038" s="84"/>
      <c r="AE3038" s="84" t="b">
        <v>0</v>
      </c>
      <c r="AF3038" s="84">
        <v>0</v>
      </c>
      <c r="AG3038" s="92" t="s">
        <v>16467</v>
      </c>
      <c r="AH3038" s="84" t="b">
        <v>0</v>
      </c>
      <c r="AI3038" s="84" t="s">
        <v>16520</v>
      </c>
      <c r="AJ3038" s="84"/>
      <c r="AK3038" s="92" t="s">
        <v>16467</v>
      </c>
      <c r="AL3038" s="84" t="b">
        <v>0</v>
      </c>
      <c r="AM3038" s="84">
        <v>29</v>
      </c>
      <c r="AN3038" s="92" t="s">
        <v>16347</v>
      </c>
      <c r="AO3038" s="84" t="s">
        <v>16534</v>
      </c>
      <c r="AP3038" s="84" t="b">
        <v>0</v>
      </c>
      <c r="AQ3038" s="92" t="s">
        <v>16347</v>
      </c>
      <c r="AR3038" s="84" t="s">
        <v>179</v>
      </c>
      <c r="AS3038" s="84">
        <v>0</v>
      </c>
      <c r="AT3038" s="84">
        <v>0</v>
      </c>
      <c r="AU3038" s="84"/>
      <c r="AV3038" s="84"/>
      <c r="AW3038" s="84"/>
      <c r="AX3038" s="84"/>
      <c r="AY3038" s="84"/>
      <c r="AZ3038" s="84"/>
      <c r="BA3038" s="84"/>
      <c r="BB3038" s="84"/>
      <c r="BC3038">
        <v>1</v>
      </c>
      <c r="BD3038">
        <v>0</v>
      </c>
      <c r="BE3038">
        <v>0</v>
      </c>
      <c r="BF3038">
        <v>0</v>
      </c>
      <c r="BG3038">
        <v>1</v>
      </c>
      <c r="BH3038">
        <v>0</v>
      </c>
    </row>
    <row r="3039" spans="1:60" x14ac:dyDescent="0.3">
      <c r="A3039" s="69" t="s">
        <v>1473</v>
      </c>
      <c r="B3039" s="69" t="s">
        <v>993</v>
      </c>
      <c r="C3039" s="70"/>
      <c r="D3039" s="71"/>
      <c r="E3039" s="72"/>
      <c r="F3039" s="73"/>
      <c r="G3039" s="70"/>
      <c r="H3039" s="74"/>
      <c r="I3039" s="75"/>
      <c r="J3039" s="75"/>
      <c r="K3039" s="36"/>
      <c r="L3039" s="82"/>
      <c r="M3039" s="82"/>
      <c r="N3039" s="77"/>
      <c r="O3039" s="84" t="s">
        <v>2169</v>
      </c>
      <c r="P3039" s="86">
        <v>43862.707488425927</v>
      </c>
      <c r="Q3039" s="84" t="s">
        <v>2452</v>
      </c>
      <c r="R3039" s="84"/>
      <c r="S3039" s="84"/>
      <c r="T3039" s="84" t="s">
        <v>2919</v>
      </c>
      <c r="U3039" s="84"/>
      <c r="V3039" s="87" t="s">
        <v>4213</v>
      </c>
      <c r="W3039" s="86">
        <v>43862.707488425927</v>
      </c>
      <c r="X3039" s="90">
        <v>43862</v>
      </c>
      <c r="Y3039" s="92" t="s">
        <v>6937</v>
      </c>
      <c r="Z3039" s="87" t="s">
        <v>10718</v>
      </c>
      <c r="AA3039" s="84"/>
      <c r="AB3039" s="84"/>
      <c r="AC3039" s="92" t="s">
        <v>14602</v>
      </c>
      <c r="AD3039" s="84"/>
      <c r="AE3039" s="84" t="b">
        <v>0</v>
      </c>
      <c r="AF3039" s="84">
        <v>0</v>
      </c>
      <c r="AG3039" s="92" t="s">
        <v>16467</v>
      </c>
      <c r="AH3039" s="84" t="b">
        <v>0</v>
      </c>
      <c r="AI3039" s="84" t="s">
        <v>16520</v>
      </c>
      <c r="AJ3039" s="84"/>
      <c r="AK3039" s="92" t="s">
        <v>16467</v>
      </c>
      <c r="AL3039" s="84" t="b">
        <v>0</v>
      </c>
      <c r="AM3039" s="84">
        <v>6</v>
      </c>
      <c r="AN3039" s="92" t="s">
        <v>14601</v>
      </c>
      <c r="AO3039" s="84" t="s">
        <v>16534</v>
      </c>
      <c r="AP3039" s="84" t="b">
        <v>0</v>
      </c>
      <c r="AQ3039" s="92" t="s">
        <v>14601</v>
      </c>
      <c r="AR3039" s="84" t="s">
        <v>179</v>
      </c>
      <c r="AS3039" s="84">
        <v>0</v>
      </c>
      <c r="AT3039" s="84">
        <v>0</v>
      </c>
      <c r="AU3039" s="84"/>
      <c r="AV3039" s="84"/>
      <c r="AW3039" s="84"/>
      <c r="AX3039" s="84"/>
      <c r="AY3039" s="84"/>
      <c r="AZ3039" s="84"/>
      <c r="BA3039" s="84"/>
      <c r="BB3039" s="84"/>
      <c r="BC3039">
        <v>1</v>
      </c>
      <c r="BD3039">
        <v>0</v>
      </c>
      <c r="BE3039">
        <v>0</v>
      </c>
      <c r="BF3039">
        <v>0</v>
      </c>
      <c r="BG3039">
        <v>1</v>
      </c>
      <c r="BH3039">
        <v>0</v>
      </c>
    </row>
    <row r="3040" spans="1:60" x14ac:dyDescent="0.3">
      <c r="A3040" s="69" t="s">
        <v>1579</v>
      </c>
      <c r="B3040" s="69" t="s">
        <v>1580</v>
      </c>
      <c r="C3040" s="70"/>
      <c r="D3040" s="71"/>
      <c r="E3040" s="72"/>
      <c r="F3040" s="73"/>
      <c r="G3040" s="70"/>
      <c r="H3040" s="74"/>
      <c r="I3040" s="75"/>
      <c r="J3040" s="75"/>
      <c r="K3040" s="36"/>
      <c r="L3040" s="82"/>
      <c r="M3040" s="82"/>
      <c r="N3040" s="77"/>
      <c r="O3040" s="84" t="s">
        <v>2169</v>
      </c>
      <c r="P3040" s="86">
        <v>43862.707824074074</v>
      </c>
      <c r="Q3040" s="84" t="s">
        <v>2296</v>
      </c>
      <c r="R3040" s="84"/>
      <c r="S3040" s="84"/>
      <c r="T3040" s="84" t="s">
        <v>2873</v>
      </c>
      <c r="U3040" s="84"/>
      <c r="V3040" s="87" t="s">
        <v>4309</v>
      </c>
      <c r="W3040" s="86">
        <v>43862.707824074074</v>
      </c>
      <c r="X3040" s="90">
        <v>43862</v>
      </c>
      <c r="Y3040" s="92" t="s">
        <v>7145</v>
      </c>
      <c r="Z3040" s="87" t="s">
        <v>10936</v>
      </c>
      <c r="AA3040" s="84"/>
      <c r="AB3040" s="84"/>
      <c r="AC3040" s="92" t="s">
        <v>14822</v>
      </c>
      <c r="AD3040" s="84"/>
      <c r="AE3040" s="84" t="b">
        <v>0</v>
      </c>
      <c r="AF3040" s="84">
        <v>0</v>
      </c>
      <c r="AG3040" s="92" t="s">
        <v>16467</v>
      </c>
      <c r="AH3040" s="84" t="b">
        <v>0</v>
      </c>
      <c r="AI3040" s="84" t="s">
        <v>16520</v>
      </c>
      <c r="AJ3040" s="84"/>
      <c r="AK3040" s="92" t="s">
        <v>16467</v>
      </c>
      <c r="AL3040" s="84" t="b">
        <v>0</v>
      </c>
      <c r="AM3040" s="84">
        <v>11</v>
      </c>
      <c r="AN3040" s="92" t="s">
        <v>14818</v>
      </c>
      <c r="AO3040" s="84" t="s">
        <v>16534</v>
      </c>
      <c r="AP3040" s="84" t="b">
        <v>0</v>
      </c>
      <c r="AQ3040" s="92" t="s">
        <v>14818</v>
      </c>
      <c r="AR3040" s="84" t="s">
        <v>179</v>
      </c>
      <c r="AS3040" s="84">
        <v>0</v>
      </c>
      <c r="AT3040" s="84">
        <v>0</v>
      </c>
      <c r="AU3040" s="84"/>
      <c r="AV3040" s="84"/>
      <c r="AW3040" s="84"/>
      <c r="AX3040" s="84"/>
      <c r="AY3040" s="84"/>
      <c r="AZ3040" s="84"/>
      <c r="BA3040" s="84"/>
      <c r="BB3040" s="84"/>
      <c r="BC3040">
        <v>1</v>
      </c>
      <c r="BD3040">
        <v>0</v>
      </c>
      <c r="BE3040">
        <v>0</v>
      </c>
      <c r="BF3040">
        <v>0</v>
      </c>
      <c r="BG3040">
        <v>1</v>
      </c>
      <c r="BH3040">
        <v>0</v>
      </c>
    </row>
    <row r="3041" spans="1:60" x14ac:dyDescent="0.3">
      <c r="A3041" s="69" t="s">
        <v>1212</v>
      </c>
      <c r="B3041" s="69" t="s">
        <v>2015</v>
      </c>
      <c r="C3041" s="70"/>
      <c r="D3041" s="71"/>
      <c r="E3041" s="72"/>
      <c r="F3041" s="73"/>
      <c r="G3041" s="70"/>
      <c r="H3041" s="74"/>
      <c r="I3041" s="75"/>
      <c r="J3041" s="75"/>
      <c r="K3041" s="36"/>
      <c r="L3041" s="82"/>
      <c r="M3041" s="82"/>
      <c r="N3041" s="77"/>
      <c r="O3041" s="84" t="s">
        <v>2169</v>
      </c>
      <c r="P3041" s="86">
        <v>43862.708414351851</v>
      </c>
      <c r="Q3041" s="84" t="s">
        <v>2383</v>
      </c>
      <c r="R3041" s="84"/>
      <c r="S3041" s="84"/>
      <c r="T3041" s="84"/>
      <c r="U3041" s="84"/>
      <c r="V3041" s="87" t="s">
        <v>3975</v>
      </c>
      <c r="W3041" s="86">
        <v>43862.708414351851</v>
      </c>
      <c r="X3041" s="90">
        <v>43862</v>
      </c>
      <c r="Y3041" s="92" t="s">
        <v>6333</v>
      </c>
      <c r="Z3041" s="87" t="s">
        <v>10106</v>
      </c>
      <c r="AA3041" s="84"/>
      <c r="AB3041" s="84"/>
      <c r="AC3041" s="92" t="s">
        <v>13985</v>
      </c>
      <c r="AD3041" s="84"/>
      <c r="AE3041" s="84" t="b">
        <v>0</v>
      </c>
      <c r="AF3041" s="84">
        <v>0</v>
      </c>
      <c r="AG3041" s="92" t="s">
        <v>16467</v>
      </c>
      <c r="AH3041" s="84" t="b">
        <v>0</v>
      </c>
      <c r="AI3041" s="84" t="s">
        <v>16520</v>
      </c>
      <c r="AJ3041" s="84"/>
      <c r="AK3041" s="92" t="s">
        <v>16467</v>
      </c>
      <c r="AL3041" s="84" t="b">
        <v>0</v>
      </c>
      <c r="AM3041" s="84">
        <v>22</v>
      </c>
      <c r="AN3041" s="92" t="s">
        <v>16038</v>
      </c>
      <c r="AO3041" s="84" t="s">
        <v>16534</v>
      </c>
      <c r="AP3041" s="84" t="b">
        <v>0</v>
      </c>
      <c r="AQ3041" s="92" t="s">
        <v>16038</v>
      </c>
      <c r="AR3041" s="84" t="s">
        <v>179</v>
      </c>
      <c r="AS3041" s="84">
        <v>0</v>
      </c>
      <c r="AT3041" s="84">
        <v>0</v>
      </c>
      <c r="AU3041" s="84"/>
      <c r="AV3041" s="84"/>
      <c r="AW3041" s="84"/>
      <c r="AX3041" s="84"/>
      <c r="AY3041" s="84"/>
      <c r="AZ3041" s="84"/>
      <c r="BA3041" s="84"/>
      <c r="BB3041" s="84"/>
      <c r="BC3041">
        <v>1</v>
      </c>
      <c r="BD3041">
        <v>0</v>
      </c>
      <c r="BE3041">
        <v>0</v>
      </c>
      <c r="BF3041">
        <v>0</v>
      </c>
      <c r="BG3041">
        <v>1</v>
      </c>
      <c r="BH3041">
        <v>0</v>
      </c>
    </row>
    <row r="3042" spans="1:60" x14ac:dyDescent="0.3">
      <c r="A3042" s="69" t="s">
        <v>1214</v>
      </c>
      <c r="B3042" s="69" t="s">
        <v>1735</v>
      </c>
      <c r="C3042" s="70"/>
      <c r="D3042" s="71"/>
      <c r="E3042" s="72"/>
      <c r="F3042" s="73"/>
      <c r="G3042" s="70"/>
      <c r="H3042" s="74"/>
      <c r="I3042" s="75"/>
      <c r="J3042" s="75"/>
      <c r="K3042" s="36"/>
      <c r="L3042" s="82"/>
      <c r="M3042" s="82"/>
      <c r="N3042" s="77"/>
      <c r="O3042" s="84" t="s">
        <v>2169</v>
      </c>
      <c r="P3042" s="86">
        <v>43862.709710648145</v>
      </c>
      <c r="Q3042" s="84" t="s">
        <v>2393</v>
      </c>
      <c r="R3042" s="84"/>
      <c r="S3042" s="84"/>
      <c r="T3042" s="84"/>
      <c r="U3042" s="84"/>
      <c r="V3042" s="87" t="s">
        <v>3977</v>
      </c>
      <c r="W3042" s="86">
        <v>43862.709710648145</v>
      </c>
      <c r="X3042" s="90">
        <v>43862</v>
      </c>
      <c r="Y3042" s="92" t="s">
        <v>6335</v>
      </c>
      <c r="Z3042" s="87" t="s">
        <v>10108</v>
      </c>
      <c r="AA3042" s="84"/>
      <c r="AB3042" s="84"/>
      <c r="AC3042" s="92" t="s">
        <v>13987</v>
      </c>
      <c r="AD3042" s="84"/>
      <c r="AE3042" s="84" t="b">
        <v>0</v>
      </c>
      <c r="AF3042" s="84">
        <v>0</v>
      </c>
      <c r="AG3042" s="92" t="s">
        <v>16467</v>
      </c>
      <c r="AH3042" s="84" t="b">
        <v>0</v>
      </c>
      <c r="AI3042" s="84" t="s">
        <v>16522</v>
      </c>
      <c r="AJ3042" s="84"/>
      <c r="AK3042" s="92" t="s">
        <v>16467</v>
      </c>
      <c r="AL3042" s="84" t="b">
        <v>0</v>
      </c>
      <c r="AM3042" s="84">
        <v>42</v>
      </c>
      <c r="AN3042" s="92" t="s">
        <v>15177</v>
      </c>
      <c r="AO3042" s="84" t="s">
        <v>16534</v>
      </c>
      <c r="AP3042" s="84" t="b">
        <v>0</v>
      </c>
      <c r="AQ3042" s="92" t="s">
        <v>15177</v>
      </c>
      <c r="AR3042" s="84" t="s">
        <v>179</v>
      </c>
      <c r="AS3042" s="84">
        <v>0</v>
      </c>
      <c r="AT3042" s="84">
        <v>0</v>
      </c>
      <c r="AU3042" s="84"/>
      <c r="AV3042" s="84"/>
      <c r="AW3042" s="84"/>
      <c r="AX3042" s="84"/>
      <c r="AY3042" s="84"/>
      <c r="AZ3042" s="84"/>
      <c r="BA3042" s="84"/>
      <c r="BB3042" s="84"/>
      <c r="BC3042">
        <v>1</v>
      </c>
      <c r="BD3042">
        <v>0</v>
      </c>
      <c r="BE3042">
        <v>0</v>
      </c>
      <c r="BF3042">
        <v>0</v>
      </c>
      <c r="BG3042">
        <v>1</v>
      </c>
      <c r="BH3042">
        <v>0</v>
      </c>
    </row>
    <row r="3043" spans="1:60" x14ac:dyDescent="0.3">
      <c r="A3043" s="69" t="s">
        <v>1215</v>
      </c>
      <c r="B3043" s="69" t="s">
        <v>2126</v>
      </c>
      <c r="C3043" s="70"/>
      <c r="D3043" s="71"/>
      <c r="E3043" s="72"/>
      <c r="F3043" s="73"/>
      <c r="G3043" s="70"/>
      <c r="H3043" s="74"/>
      <c r="I3043" s="75"/>
      <c r="J3043" s="75"/>
      <c r="K3043" s="36"/>
      <c r="L3043" s="82"/>
      <c r="M3043" s="82"/>
      <c r="N3043" s="77"/>
      <c r="O3043" s="84" t="s">
        <v>2169</v>
      </c>
      <c r="P3043" s="86">
        <v>43862.709756944445</v>
      </c>
      <c r="Q3043" s="84" t="s">
        <v>2290</v>
      </c>
      <c r="R3043" s="84"/>
      <c r="S3043" s="84"/>
      <c r="T3043" s="84" t="s">
        <v>2883</v>
      </c>
      <c r="U3043" s="84"/>
      <c r="V3043" s="87" t="s">
        <v>3978</v>
      </c>
      <c r="W3043" s="86">
        <v>43862.709756944445</v>
      </c>
      <c r="X3043" s="90">
        <v>43862</v>
      </c>
      <c r="Y3043" s="92" t="s">
        <v>6336</v>
      </c>
      <c r="Z3043" s="87" t="s">
        <v>10109</v>
      </c>
      <c r="AA3043" s="84"/>
      <c r="AB3043" s="84"/>
      <c r="AC3043" s="92" t="s">
        <v>13988</v>
      </c>
      <c r="AD3043" s="84"/>
      <c r="AE3043" s="84" t="b">
        <v>0</v>
      </c>
      <c r="AF3043" s="84">
        <v>0</v>
      </c>
      <c r="AG3043" s="92" t="s">
        <v>16467</v>
      </c>
      <c r="AH3043" s="84" t="b">
        <v>0</v>
      </c>
      <c r="AI3043" s="84" t="s">
        <v>16520</v>
      </c>
      <c r="AJ3043" s="84"/>
      <c r="AK3043" s="92" t="s">
        <v>16467</v>
      </c>
      <c r="AL3043" s="84" t="b">
        <v>0</v>
      </c>
      <c r="AM3043" s="84">
        <v>72</v>
      </c>
      <c r="AN3043" s="92" t="s">
        <v>16431</v>
      </c>
      <c r="AO3043" s="84" t="s">
        <v>16534</v>
      </c>
      <c r="AP3043" s="84" t="b">
        <v>0</v>
      </c>
      <c r="AQ3043" s="92" t="s">
        <v>16431</v>
      </c>
      <c r="AR3043" s="84" t="s">
        <v>179</v>
      </c>
      <c r="AS3043" s="84">
        <v>0</v>
      </c>
      <c r="AT3043" s="84">
        <v>0</v>
      </c>
      <c r="AU3043" s="84"/>
      <c r="AV3043" s="84"/>
      <c r="AW3043" s="84"/>
      <c r="AX3043" s="84"/>
      <c r="AY3043" s="84"/>
      <c r="AZ3043" s="84"/>
      <c r="BA3043" s="84"/>
      <c r="BB3043" s="84"/>
      <c r="BC3043">
        <v>1</v>
      </c>
      <c r="BD3043">
        <v>0</v>
      </c>
      <c r="BE3043">
        <v>0</v>
      </c>
      <c r="BF3043">
        <v>0</v>
      </c>
      <c r="BG3043">
        <v>1</v>
      </c>
      <c r="BH3043">
        <v>0</v>
      </c>
    </row>
    <row r="3044" spans="1:60" x14ac:dyDescent="0.3">
      <c r="A3044" s="69" t="s">
        <v>1216</v>
      </c>
      <c r="B3044" s="69" t="s">
        <v>2045</v>
      </c>
      <c r="C3044" s="70"/>
      <c r="D3044" s="71"/>
      <c r="E3044" s="72"/>
      <c r="F3044" s="73"/>
      <c r="G3044" s="70"/>
      <c r="H3044" s="74"/>
      <c r="I3044" s="75"/>
      <c r="J3044" s="75"/>
      <c r="K3044" s="36"/>
      <c r="L3044" s="82"/>
      <c r="M3044" s="82"/>
      <c r="N3044" s="77"/>
      <c r="O3044" s="84" t="s">
        <v>2169</v>
      </c>
      <c r="P3044" s="86">
        <v>43862.710173611114</v>
      </c>
      <c r="Q3044" s="84" t="s">
        <v>2528</v>
      </c>
      <c r="R3044" s="84"/>
      <c r="S3044" s="84"/>
      <c r="T3044" s="84" t="s">
        <v>2925</v>
      </c>
      <c r="U3044" s="84"/>
      <c r="V3044" s="87" t="s">
        <v>3979</v>
      </c>
      <c r="W3044" s="86">
        <v>43862.710173611114</v>
      </c>
      <c r="X3044" s="90">
        <v>43862</v>
      </c>
      <c r="Y3044" s="92" t="s">
        <v>6337</v>
      </c>
      <c r="Z3044" s="87" t="s">
        <v>10110</v>
      </c>
      <c r="AA3044" s="84"/>
      <c r="AB3044" s="84"/>
      <c r="AC3044" s="92" t="s">
        <v>13989</v>
      </c>
      <c r="AD3044" s="84"/>
      <c r="AE3044" s="84" t="b">
        <v>0</v>
      </c>
      <c r="AF3044" s="84">
        <v>0</v>
      </c>
      <c r="AG3044" s="92" t="s">
        <v>16467</v>
      </c>
      <c r="AH3044" s="84" t="b">
        <v>0</v>
      </c>
      <c r="AI3044" s="84" t="s">
        <v>16520</v>
      </c>
      <c r="AJ3044" s="84"/>
      <c r="AK3044" s="92" t="s">
        <v>16467</v>
      </c>
      <c r="AL3044" s="84" t="b">
        <v>0</v>
      </c>
      <c r="AM3044" s="84">
        <v>46</v>
      </c>
      <c r="AN3044" s="92" t="s">
        <v>16123</v>
      </c>
      <c r="AO3044" s="84" t="s">
        <v>16534</v>
      </c>
      <c r="AP3044" s="84" t="b">
        <v>0</v>
      </c>
      <c r="AQ3044" s="92" t="s">
        <v>16123</v>
      </c>
      <c r="AR3044" s="84" t="s">
        <v>179</v>
      </c>
      <c r="AS3044" s="84">
        <v>0</v>
      </c>
      <c r="AT3044" s="84">
        <v>0</v>
      </c>
      <c r="AU3044" s="84"/>
      <c r="AV3044" s="84"/>
      <c r="AW3044" s="84"/>
      <c r="AX3044" s="84"/>
      <c r="AY3044" s="84"/>
      <c r="AZ3044" s="84"/>
      <c r="BA3044" s="84"/>
      <c r="BB3044" s="84"/>
      <c r="BC3044">
        <v>1</v>
      </c>
      <c r="BD3044">
        <v>0</v>
      </c>
      <c r="BE3044">
        <v>0</v>
      </c>
      <c r="BF3044">
        <v>0</v>
      </c>
      <c r="BG3044">
        <v>1</v>
      </c>
      <c r="BH3044">
        <v>0</v>
      </c>
    </row>
    <row r="3045" spans="1:60" x14ac:dyDescent="0.3">
      <c r="A3045" s="69" t="s">
        <v>1217</v>
      </c>
      <c r="B3045" s="69" t="s">
        <v>1217</v>
      </c>
      <c r="C3045" s="70"/>
      <c r="D3045" s="71"/>
      <c r="E3045" s="72"/>
      <c r="F3045" s="73"/>
      <c r="G3045" s="70"/>
      <c r="H3045" s="74"/>
      <c r="I3045" s="75"/>
      <c r="J3045" s="75"/>
      <c r="K3045" s="36"/>
      <c r="L3045" s="82"/>
      <c r="M3045" s="82"/>
      <c r="N3045" s="77"/>
      <c r="O3045" s="84" t="s">
        <v>179</v>
      </c>
      <c r="P3045" s="86">
        <v>43862.710532407407</v>
      </c>
      <c r="Q3045" s="84" t="s">
        <v>2529</v>
      </c>
      <c r="R3045" s="84"/>
      <c r="S3045" s="84"/>
      <c r="T3045" s="84" t="s">
        <v>2873</v>
      </c>
      <c r="U3045" s="84"/>
      <c r="V3045" s="87" t="s">
        <v>3980</v>
      </c>
      <c r="W3045" s="86">
        <v>43862.710532407407</v>
      </c>
      <c r="X3045" s="90">
        <v>43862</v>
      </c>
      <c r="Y3045" s="92" t="s">
        <v>6338</v>
      </c>
      <c r="Z3045" s="87" t="s">
        <v>10111</v>
      </c>
      <c r="AA3045" s="84"/>
      <c r="AB3045" s="84"/>
      <c r="AC3045" s="92" t="s">
        <v>13990</v>
      </c>
      <c r="AD3045" s="84"/>
      <c r="AE3045" s="84" t="b">
        <v>0</v>
      </c>
      <c r="AF3045" s="84">
        <v>2</v>
      </c>
      <c r="AG3045" s="92" t="s">
        <v>16467</v>
      </c>
      <c r="AH3045" s="84" t="b">
        <v>0</v>
      </c>
      <c r="AI3045" s="84" t="s">
        <v>16520</v>
      </c>
      <c r="AJ3045" s="84"/>
      <c r="AK3045" s="92" t="s">
        <v>16467</v>
      </c>
      <c r="AL3045" s="84" t="b">
        <v>0</v>
      </c>
      <c r="AM3045" s="84">
        <v>0</v>
      </c>
      <c r="AN3045" s="92" t="s">
        <v>16467</v>
      </c>
      <c r="AO3045" s="84" t="s">
        <v>16534</v>
      </c>
      <c r="AP3045" s="84" t="b">
        <v>0</v>
      </c>
      <c r="AQ3045" s="92" t="s">
        <v>13990</v>
      </c>
      <c r="AR3045" s="84" t="s">
        <v>179</v>
      </c>
      <c r="AS3045" s="84">
        <v>0</v>
      </c>
      <c r="AT3045" s="84">
        <v>0</v>
      </c>
      <c r="AU3045" s="84"/>
      <c r="AV3045" s="84"/>
      <c r="AW3045" s="84"/>
      <c r="AX3045" s="84"/>
      <c r="AY3045" s="84"/>
      <c r="AZ3045" s="84"/>
      <c r="BA3045" s="84"/>
      <c r="BB3045" s="84"/>
      <c r="BC3045">
        <v>1</v>
      </c>
      <c r="BD3045">
        <v>0</v>
      </c>
      <c r="BE3045">
        <v>0</v>
      </c>
      <c r="BF3045">
        <v>1</v>
      </c>
      <c r="BG3045">
        <v>0</v>
      </c>
      <c r="BH3045">
        <v>0</v>
      </c>
    </row>
    <row r="3046" spans="1:60" x14ac:dyDescent="0.3">
      <c r="A3046" s="69" t="s">
        <v>1218</v>
      </c>
      <c r="B3046" s="69" t="s">
        <v>2045</v>
      </c>
      <c r="C3046" s="70"/>
      <c r="D3046" s="71"/>
      <c r="E3046" s="72"/>
      <c r="F3046" s="73"/>
      <c r="G3046" s="70"/>
      <c r="H3046" s="74"/>
      <c r="I3046" s="75"/>
      <c r="J3046" s="75"/>
      <c r="K3046" s="36"/>
      <c r="L3046" s="82"/>
      <c r="M3046" s="82"/>
      <c r="N3046" s="77"/>
      <c r="O3046" s="84" t="s">
        <v>2169</v>
      </c>
      <c r="P3046" s="86">
        <v>43862.71297453704</v>
      </c>
      <c r="Q3046" s="84" t="s">
        <v>2528</v>
      </c>
      <c r="R3046" s="84"/>
      <c r="S3046" s="84"/>
      <c r="T3046" s="84" t="s">
        <v>2925</v>
      </c>
      <c r="U3046" s="84"/>
      <c r="V3046" s="87" t="s">
        <v>3981</v>
      </c>
      <c r="W3046" s="86">
        <v>43862.71297453704</v>
      </c>
      <c r="X3046" s="90">
        <v>43862</v>
      </c>
      <c r="Y3046" s="92" t="s">
        <v>6339</v>
      </c>
      <c r="Z3046" s="87" t="s">
        <v>10112</v>
      </c>
      <c r="AA3046" s="84"/>
      <c r="AB3046" s="84"/>
      <c r="AC3046" s="92" t="s">
        <v>13991</v>
      </c>
      <c r="AD3046" s="84"/>
      <c r="AE3046" s="84" t="b">
        <v>0</v>
      </c>
      <c r="AF3046" s="84">
        <v>0</v>
      </c>
      <c r="AG3046" s="92" t="s">
        <v>16467</v>
      </c>
      <c r="AH3046" s="84" t="b">
        <v>0</v>
      </c>
      <c r="AI3046" s="84" t="s">
        <v>16520</v>
      </c>
      <c r="AJ3046" s="84"/>
      <c r="AK3046" s="92" t="s">
        <v>16467</v>
      </c>
      <c r="AL3046" s="84" t="b">
        <v>0</v>
      </c>
      <c r="AM3046" s="84">
        <v>46</v>
      </c>
      <c r="AN3046" s="92" t="s">
        <v>16123</v>
      </c>
      <c r="AO3046" s="84" t="s">
        <v>16534</v>
      </c>
      <c r="AP3046" s="84" t="b">
        <v>0</v>
      </c>
      <c r="AQ3046" s="92" t="s">
        <v>16123</v>
      </c>
      <c r="AR3046" s="84" t="s">
        <v>179</v>
      </c>
      <c r="AS3046" s="84">
        <v>0</v>
      </c>
      <c r="AT3046" s="84">
        <v>0</v>
      </c>
      <c r="AU3046" s="84"/>
      <c r="AV3046" s="84"/>
      <c r="AW3046" s="84"/>
      <c r="AX3046" s="84"/>
      <c r="AY3046" s="84"/>
      <c r="AZ3046" s="84"/>
      <c r="BA3046" s="84"/>
      <c r="BB3046" s="84"/>
      <c r="BC3046">
        <v>1</v>
      </c>
      <c r="BD3046">
        <v>0</v>
      </c>
      <c r="BE3046">
        <v>0</v>
      </c>
      <c r="BF3046">
        <v>0</v>
      </c>
      <c r="BG3046">
        <v>1</v>
      </c>
      <c r="BH3046">
        <v>0</v>
      </c>
    </row>
    <row r="3047" spans="1:60" x14ac:dyDescent="0.3">
      <c r="A3047" s="69" t="s">
        <v>1473</v>
      </c>
      <c r="B3047" s="69" t="s">
        <v>2047</v>
      </c>
      <c r="C3047" s="70"/>
      <c r="D3047" s="71"/>
      <c r="E3047" s="72"/>
      <c r="F3047" s="73"/>
      <c r="G3047" s="70"/>
      <c r="H3047" s="74"/>
      <c r="I3047" s="75"/>
      <c r="J3047" s="75"/>
      <c r="K3047" s="36"/>
      <c r="L3047" s="82"/>
      <c r="M3047" s="82"/>
      <c r="N3047" s="77"/>
      <c r="O3047" s="84" t="s">
        <v>2169</v>
      </c>
      <c r="P3047" s="86">
        <v>43862.713263888887</v>
      </c>
      <c r="Q3047" s="84" t="s">
        <v>2380</v>
      </c>
      <c r="R3047" s="84"/>
      <c r="S3047" s="84"/>
      <c r="T3047" s="84"/>
      <c r="U3047" s="84"/>
      <c r="V3047" s="87" t="s">
        <v>4213</v>
      </c>
      <c r="W3047" s="86">
        <v>43862.713263888887</v>
      </c>
      <c r="X3047" s="90">
        <v>43862</v>
      </c>
      <c r="Y3047" s="92" t="s">
        <v>6997</v>
      </c>
      <c r="Z3047" s="87" t="s">
        <v>10780</v>
      </c>
      <c r="AA3047" s="84"/>
      <c r="AB3047" s="84"/>
      <c r="AC3047" s="92" t="s">
        <v>14664</v>
      </c>
      <c r="AD3047" s="84"/>
      <c r="AE3047" s="84" t="b">
        <v>0</v>
      </c>
      <c r="AF3047" s="84">
        <v>0</v>
      </c>
      <c r="AG3047" s="92" t="s">
        <v>16467</v>
      </c>
      <c r="AH3047" s="84" t="b">
        <v>0</v>
      </c>
      <c r="AI3047" s="84" t="s">
        <v>16520</v>
      </c>
      <c r="AJ3047" s="84"/>
      <c r="AK3047" s="92" t="s">
        <v>16467</v>
      </c>
      <c r="AL3047" s="84" t="b">
        <v>0</v>
      </c>
      <c r="AM3047" s="84">
        <v>34</v>
      </c>
      <c r="AN3047" s="92" t="s">
        <v>16125</v>
      </c>
      <c r="AO3047" s="84" t="s">
        <v>16534</v>
      </c>
      <c r="AP3047" s="84" t="b">
        <v>0</v>
      </c>
      <c r="AQ3047" s="92" t="s">
        <v>16125</v>
      </c>
      <c r="AR3047" s="84" t="s">
        <v>179</v>
      </c>
      <c r="AS3047" s="84">
        <v>0</v>
      </c>
      <c r="AT3047" s="84">
        <v>0</v>
      </c>
      <c r="AU3047" s="84"/>
      <c r="AV3047" s="84"/>
      <c r="AW3047" s="84"/>
      <c r="AX3047" s="84"/>
      <c r="AY3047" s="84"/>
      <c r="AZ3047" s="84"/>
      <c r="BA3047" s="84"/>
      <c r="BB3047" s="84"/>
      <c r="BC3047">
        <v>1</v>
      </c>
      <c r="BD3047">
        <v>0</v>
      </c>
      <c r="BE3047">
        <v>0</v>
      </c>
      <c r="BF3047">
        <v>0</v>
      </c>
      <c r="BG3047">
        <v>1</v>
      </c>
      <c r="BH3047">
        <v>0</v>
      </c>
    </row>
    <row r="3048" spans="1:60" x14ac:dyDescent="0.3">
      <c r="A3048" s="69" t="s">
        <v>1219</v>
      </c>
      <c r="B3048" s="69" t="s">
        <v>2074</v>
      </c>
      <c r="C3048" s="70"/>
      <c r="D3048" s="71"/>
      <c r="E3048" s="72"/>
      <c r="F3048" s="73"/>
      <c r="G3048" s="70"/>
      <c r="H3048" s="74"/>
      <c r="I3048" s="75"/>
      <c r="J3048" s="75"/>
      <c r="K3048" s="36"/>
      <c r="L3048" s="82"/>
      <c r="M3048" s="82"/>
      <c r="N3048" s="77"/>
      <c r="O3048" s="84" t="s">
        <v>2169</v>
      </c>
      <c r="P3048" s="86">
        <v>43862.715960648151</v>
      </c>
      <c r="Q3048" s="84" t="s">
        <v>2474</v>
      </c>
      <c r="R3048" s="84"/>
      <c r="S3048" s="84"/>
      <c r="T3048" s="84" t="s">
        <v>2883</v>
      </c>
      <c r="U3048" s="84"/>
      <c r="V3048" s="87" t="s">
        <v>3982</v>
      </c>
      <c r="W3048" s="86">
        <v>43862.715960648151</v>
      </c>
      <c r="X3048" s="90">
        <v>43862</v>
      </c>
      <c r="Y3048" s="92" t="s">
        <v>6344</v>
      </c>
      <c r="Z3048" s="87" t="s">
        <v>10117</v>
      </c>
      <c r="AA3048" s="84"/>
      <c r="AB3048" s="84"/>
      <c r="AC3048" s="92" t="s">
        <v>13996</v>
      </c>
      <c r="AD3048" s="84"/>
      <c r="AE3048" s="84" t="b">
        <v>0</v>
      </c>
      <c r="AF3048" s="84">
        <v>0</v>
      </c>
      <c r="AG3048" s="92" t="s">
        <v>16467</v>
      </c>
      <c r="AH3048" s="84" t="b">
        <v>0</v>
      </c>
      <c r="AI3048" s="84" t="s">
        <v>16520</v>
      </c>
      <c r="AJ3048" s="84"/>
      <c r="AK3048" s="92" t="s">
        <v>16467</v>
      </c>
      <c r="AL3048" s="84" t="b">
        <v>0</v>
      </c>
      <c r="AM3048" s="84">
        <v>60</v>
      </c>
      <c r="AN3048" s="92" t="s">
        <v>16232</v>
      </c>
      <c r="AO3048" s="84" t="s">
        <v>16535</v>
      </c>
      <c r="AP3048" s="84" t="b">
        <v>0</v>
      </c>
      <c r="AQ3048" s="92" t="s">
        <v>16232</v>
      </c>
      <c r="AR3048" s="84" t="s">
        <v>179</v>
      </c>
      <c r="AS3048" s="84">
        <v>0</v>
      </c>
      <c r="AT3048" s="84">
        <v>0</v>
      </c>
      <c r="AU3048" s="84"/>
      <c r="AV3048" s="84"/>
      <c r="AW3048" s="84"/>
      <c r="AX3048" s="84"/>
      <c r="AY3048" s="84"/>
      <c r="AZ3048" s="84"/>
      <c r="BA3048" s="84"/>
      <c r="BB3048" s="84"/>
      <c r="BC3048">
        <v>1</v>
      </c>
      <c r="BD3048">
        <v>0</v>
      </c>
      <c r="BE3048">
        <v>0</v>
      </c>
      <c r="BF3048">
        <v>0</v>
      </c>
      <c r="BG3048">
        <v>1</v>
      </c>
      <c r="BH3048">
        <v>0</v>
      </c>
    </row>
    <row r="3049" spans="1:60" x14ac:dyDescent="0.3">
      <c r="A3049" s="69" t="s">
        <v>1220</v>
      </c>
      <c r="B3049" s="69" t="s">
        <v>2076</v>
      </c>
      <c r="C3049" s="70"/>
      <c r="D3049" s="71"/>
      <c r="E3049" s="72"/>
      <c r="F3049" s="73"/>
      <c r="G3049" s="70"/>
      <c r="H3049" s="74"/>
      <c r="I3049" s="75"/>
      <c r="J3049" s="75"/>
      <c r="K3049" s="36"/>
      <c r="L3049" s="82"/>
      <c r="M3049" s="82"/>
      <c r="N3049" s="77"/>
      <c r="O3049" s="84" t="s">
        <v>2169</v>
      </c>
      <c r="P3049" s="86">
        <v>43862.716990740744</v>
      </c>
      <c r="Q3049" s="84" t="s">
        <v>2456</v>
      </c>
      <c r="R3049" s="84"/>
      <c r="S3049" s="84"/>
      <c r="T3049" s="84" t="s">
        <v>2883</v>
      </c>
      <c r="U3049" s="84"/>
      <c r="V3049" s="87" t="s">
        <v>3983</v>
      </c>
      <c r="W3049" s="86">
        <v>43862.716990740744</v>
      </c>
      <c r="X3049" s="90">
        <v>43862</v>
      </c>
      <c r="Y3049" s="92" t="s">
        <v>6345</v>
      </c>
      <c r="Z3049" s="87" t="s">
        <v>10118</v>
      </c>
      <c r="AA3049" s="84"/>
      <c r="AB3049" s="84"/>
      <c r="AC3049" s="92" t="s">
        <v>13997</v>
      </c>
      <c r="AD3049" s="84"/>
      <c r="AE3049" s="84" t="b">
        <v>0</v>
      </c>
      <c r="AF3049" s="84">
        <v>0</v>
      </c>
      <c r="AG3049" s="92" t="s">
        <v>16467</v>
      </c>
      <c r="AH3049" s="84" t="b">
        <v>0</v>
      </c>
      <c r="AI3049" s="84" t="s">
        <v>16520</v>
      </c>
      <c r="AJ3049" s="84"/>
      <c r="AK3049" s="92" t="s">
        <v>16467</v>
      </c>
      <c r="AL3049" s="84" t="b">
        <v>0</v>
      </c>
      <c r="AM3049" s="84">
        <v>29</v>
      </c>
      <c r="AN3049" s="92" t="s">
        <v>16347</v>
      </c>
      <c r="AO3049" s="84" t="s">
        <v>16535</v>
      </c>
      <c r="AP3049" s="84" t="b">
        <v>0</v>
      </c>
      <c r="AQ3049" s="92" t="s">
        <v>16347</v>
      </c>
      <c r="AR3049" s="84" t="s">
        <v>179</v>
      </c>
      <c r="AS3049" s="84">
        <v>0</v>
      </c>
      <c r="AT3049" s="84">
        <v>0</v>
      </c>
      <c r="AU3049" s="84"/>
      <c r="AV3049" s="84"/>
      <c r="AW3049" s="84"/>
      <c r="AX3049" s="84"/>
      <c r="AY3049" s="84"/>
      <c r="AZ3049" s="84"/>
      <c r="BA3049" s="84"/>
      <c r="BB3049" s="84"/>
      <c r="BC3049">
        <v>1</v>
      </c>
      <c r="BD3049">
        <v>0</v>
      </c>
      <c r="BE3049">
        <v>0</v>
      </c>
      <c r="BF3049">
        <v>0</v>
      </c>
      <c r="BG3049">
        <v>1</v>
      </c>
      <c r="BH3049">
        <v>0</v>
      </c>
    </row>
    <row r="3050" spans="1:60" x14ac:dyDescent="0.3">
      <c r="A3050" s="69" t="s">
        <v>1221</v>
      </c>
      <c r="B3050" s="69" t="s">
        <v>2015</v>
      </c>
      <c r="C3050" s="70"/>
      <c r="D3050" s="71"/>
      <c r="E3050" s="72"/>
      <c r="F3050" s="73"/>
      <c r="G3050" s="70"/>
      <c r="H3050" s="74"/>
      <c r="I3050" s="75"/>
      <c r="J3050" s="75"/>
      <c r="K3050" s="36"/>
      <c r="L3050" s="82"/>
      <c r="M3050" s="82"/>
      <c r="N3050" s="77"/>
      <c r="O3050" s="84" t="s">
        <v>2169</v>
      </c>
      <c r="P3050" s="86">
        <v>43862.717546296299</v>
      </c>
      <c r="Q3050" s="84" t="s">
        <v>2383</v>
      </c>
      <c r="R3050" s="84"/>
      <c r="S3050" s="84"/>
      <c r="T3050" s="84"/>
      <c r="U3050" s="84"/>
      <c r="V3050" s="87" t="s">
        <v>3984</v>
      </c>
      <c r="W3050" s="86">
        <v>43862.717546296299</v>
      </c>
      <c r="X3050" s="90">
        <v>43862</v>
      </c>
      <c r="Y3050" s="92" t="s">
        <v>6346</v>
      </c>
      <c r="Z3050" s="87" t="s">
        <v>10119</v>
      </c>
      <c r="AA3050" s="84"/>
      <c r="AB3050" s="84"/>
      <c r="AC3050" s="92" t="s">
        <v>13998</v>
      </c>
      <c r="AD3050" s="84"/>
      <c r="AE3050" s="84" t="b">
        <v>0</v>
      </c>
      <c r="AF3050" s="84">
        <v>0</v>
      </c>
      <c r="AG3050" s="92" t="s">
        <v>16467</v>
      </c>
      <c r="AH3050" s="84" t="b">
        <v>0</v>
      </c>
      <c r="AI3050" s="84" t="s">
        <v>16520</v>
      </c>
      <c r="AJ3050" s="84"/>
      <c r="AK3050" s="92" t="s">
        <v>16467</v>
      </c>
      <c r="AL3050" s="84" t="b">
        <v>0</v>
      </c>
      <c r="AM3050" s="84">
        <v>22</v>
      </c>
      <c r="AN3050" s="92" t="s">
        <v>16038</v>
      </c>
      <c r="AO3050" s="84" t="s">
        <v>16534</v>
      </c>
      <c r="AP3050" s="84" t="b">
        <v>0</v>
      </c>
      <c r="AQ3050" s="92" t="s">
        <v>16038</v>
      </c>
      <c r="AR3050" s="84" t="s">
        <v>179</v>
      </c>
      <c r="AS3050" s="84">
        <v>0</v>
      </c>
      <c r="AT3050" s="84">
        <v>0</v>
      </c>
      <c r="AU3050" s="84"/>
      <c r="AV3050" s="84"/>
      <c r="AW3050" s="84"/>
      <c r="AX3050" s="84"/>
      <c r="AY3050" s="84"/>
      <c r="AZ3050" s="84"/>
      <c r="BA3050" s="84"/>
      <c r="BB3050" s="84"/>
      <c r="BC3050">
        <v>1</v>
      </c>
      <c r="BD3050">
        <v>0</v>
      </c>
      <c r="BE3050">
        <v>0</v>
      </c>
      <c r="BF3050">
        <v>0</v>
      </c>
      <c r="BG3050">
        <v>1</v>
      </c>
      <c r="BH3050">
        <v>0</v>
      </c>
    </row>
    <row r="3051" spans="1:60" x14ac:dyDescent="0.3">
      <c r="A3051" s="69" t="s">
        <v>1509</v>
      </c>
      <c r="B3051" s="69" t="s">
        <v>1509</v>
      </c>
      <c r="C3051" s="70"/>
      <c r="D3051" s="71"/>
      <c r="E3051" s="72"/>
      <c r="F3051" s="73"/>
      <c r="G3051" s="70"/>
      <c r="H3051" s="74"/>
      <c r="I3051" s="75"/>
      <c r="J3051" s="75"/>
      <c r="K3051" s="36"/>
      <c r="L3051" s="82"/>
      <c r="M3051" s="82"/>
      <c r="N3051" s="77"/>
      <c r="O3051" s="84" t="s">
        <v>179</v>
      </c>
      <c r="P3051" s="86">
        <v>43862.717650462961</v>
      </c>
      <c r="Q3051" s="84" t="s">
        <v>2644</v>
      </c>
      <c r="R3051" s="84"/>
      <c r="S3051" s="84"/>
      <c r="T3051" s="84" t="s">
        <v>2883</v>
      </c>
      <c r="U3051" s="84"/>
      <c r="V3051" s="87" t="s">
        <v>4248</v>
      </c>
      <c r="W3051" s="86">
        <v>43862.717650462961</v>
      </c>
      <c r="X3051" s="90">
        <v>43862</v>
      </c>
      <c r="Y3051" s="92" t="s">
        <v>6940</v>
      </c>
      <c r="Z3051" s="87" t="s">
        <v>10721</v>
      </c>
      <c r="AA3051" s="84"/>
      <c r="AB3051" s="84"/>
      <c r="AC3051" s="92" t="s">
        <v>14605</v>
      </c>
      <c r="AD3051" s="84"/>
      <c r="AE3051" s="84" t="b">
        <v>0</v>
      </c>
      <c r="AF3051" s="84">
        <v>0</v>
      </c>
      <c r="AG3051" s="92" t="s">
        <v>16467</v>
      </c>
      <c r="AH3051" s="84" t="b">
        <v>0</v>
      </c>
      <c r="AI3051" s="84" t="s">
        <v>16520</v>
      </c>
      <c r="AJ3051" s="84"/>
      <c r="AK3051" s="92" t="s">
        <v>16467</v>
      </c>
      <c r="AL3051" s="84" t="b">
        <v>0</v>
      </c>
      <c r="AM3051" s="84">
        <v>1</v>
      </c>
      <c r="AN3051" s="92" t="s">
        <v>16467</v>
      </c>
      <c r="AO3051" s="84" t="s">
        <v>16534</v>
      </c>
      <c r="AP3051" s="84" t="b">
        <v>0</v>
      </c>
      <c r="AQ3051" s="92" t="s">
        <v>14605</v>
      </c>
      <c r="AR3051" s="84" t="s">
        <v>179</v>
      </c>
      <c r="AS3051" s="84">
        <v>0</v>
      </c>
      <c r="AT3051" s="84">
        <v>0</v>
      </c>
      <c r="AU3051" s="84"/>
      <c r="AV3051" s="84"/>
      <c r="AW3051" s="84"/>
      <c r="AX3051" s="84"/>
      <c r="AY3051" s="84"/>
      <c r="AZ3051" s="84"/>
      <c r="BA3051" s="84"/>
      <c r="BB3051" s="84"/>
      <c r="BC3051">
        <v>1</v>
      </c>
      <c r="BD3051">
        <v>0</v>
      </c>
      <c r="BE3051">
        <v>0</v>
      </c>
      <c r="BF3051">
        <v>1</v>
      </c>
      <c r="BG3051">
        <v>0</v>
      </c>
      <c r="BH3051">
        <v>0</v>
      </c>
    </row>
    <row r="3052" spans="1:60" x14ac:dyDescent="0.3">
      <c r="A3052" s="69" t="s">
        <v>1222</v>
      </c>
      <c r="B3052" s="69" t="s">
        <v>2045</v>
      </c>
      <c r="C3052" s="70"/>
      <c r="D3052" s="71"/>
      <c r="E3052" s="72"/>
      <c r="F3052" s="73"/>
      <c r="G3052" s="70"/>
      <c r="H3052" s="74"/>
      <c r="I3052" s="75"/>
      <c r="J3052" s="75"/>
      <c r="K3052" s="36"/>
      <c r="L3052" s="82"/>
      <c r="M3052" s="82"/>
      <c r="N3052" s="77"/>
      <c r="O3052" s="84" t="s">
        <v>2169</v>
      </c>
      <c r="P3052" s="86">
        <v>43862.717719907407</v>
      </c>
      <c r="Q3052" s="84" t="s">
        <v>2528</v>
      </c>
      <c r="R3052" s="84"/>
      <c r="S3052" s="84"/>
      <c r="T3052" s="84" t="s">
        <v>2925</v>
      </c>
      <c r="U3052" s="84"/>
      <c r="V3052" s="87" t="s">
        <v>3985</v>
      </c>
      <c r="W3052" s="86">
        <v>43862.717719907407</v>
      </c>
      <c r="X3052" s="90">
        <v>43862</v>
      </c>
      <c r="Y3052" s="92" t="s">
        <v>6347</v>
      </c>
      <c r="Z3052" s="87" t="s">
        <v>10120</v>
      </c>
      <c r="AA3052" s="84"/>
      <c r="AB3052" s="84"/>
      <c r="AC3052" s="92" t="s">
        <v>13999</v>
      </c>
      <c r="AD3052" s="84"/>
      <c r="AE3052" s="84" t="b">
        <v>0</v>
      </c>
      <c r="AF3052" s="84">
        <v>0</v>
      </c>
      <c r="AG3052" s="92" t="s">
        <v>16467</v>
      </c>
      <c r="AH3052" s="84" t="b">
        <v>0</v>
      </c>
      <c r="AI3052" s="84" t="s">
        <v>16520</v>
      </c>
      <c r="AJ3052" s="84"/>
      <c r="AK3052" s="92" t="s">
        <v>16467</v>
      </c>
      <c r="AL3052" s="84" t="b">
        <v>0</v>
      </c>
      <c r="AM3052" s="84">
        <v>46</v>
      </c>
      <c r="AN3052" s="92" t="s">
        <v>16123</v>
      </c>
      <c r="AO3052" s="84" t="s">
        <v>16534</v>
      </c>
      <c r="AP3052" s="84" t="b">
        <v>0</v>
      </c>
      <c r="AQ3052" s="92" t="s">
        <v>16123</v>
      </c>
      <c r="AR3052" s="84" t="s">
        <v>179</v>
      </c>
      <c r="AS3052" s="84">
        <v>0</v>
      </c>
      <c r="AT3052" s="84">
        <v>0</v>
      </c>
      <c r="AU3052" s="84"/>
      <c r="AV3052" s="84"/>
      <c r="AW3052" s="84"/>
      <c r="AX3052" s="84"/>
      <c r="AY3052" s="84"/>
      <c r="AZ3052" s="84"/>
      <c r="BA3052" s="84"/>
      <c r="BB3052" s="84"/>
      <c r="BC3052">
        <v>1</v>
      </c>
      <c r="BD3052">
        <v>0</v>
      </c>
      <c r="BE3052">
        <v>0</v>
      </c>
      <c r="BF3052">
        <v>0</v>
      </c>
      <c r="BG3052">
        <v>1</v>
      </c>
      <c r="BH3052">
        <v>0</v>
      </c>
    </row>
    <row r="3053" spans="1:60" x14ac:dyDescent="0.3">
      <c r="A3053" s="69" t="s">
        <v>1509</v>
      </c>
      <c r="B3053" s="69" t="s">
        <v>1510</v>
      </c>
      <c r="C3053" s="70"/>
      <c r="D3053" s="71"/>
      <c r="E3053" s="72"/>
      <c r="F3053" s="73"/>
      <c r="G3053" s="70"/>
      <c r="H3053" s="74"/>
      <c r="I3053" s="75"/>
      <c r="J3053" s="75"/>
      <c r="K3053" s="36"/>
      <c r="L3053" s="82"/>
      <c r="M3053" s="82"/>
      <c r="N3053" s="77"/>
      <c r="O3053" s="84" t="s">
        <v>2169</v>
      </c>
      <c r="P3053" s="86">
        <v>43862.718252314815</v>
      </c>
      <c r="Q3053" s="84" t="s">
        <v>2645</v>
      </c>
      <c r="R3053" s="84"/>
      <c r="S3053" s="84"/>
      <c r="T3053" s="84" t="s">
        <v>2883</v>
      </c>
      <c r="U3053" s="84"/>
      <c r="V3053" s="87" t="s">
        <v>4248</v>
      </c>
      <c r="W3053" s="86">
        <v>43862.718252314815</v>
      </c>
      <c r="X3053" s="90">
        <v>43862</v>
      </c>
      <c r="Y3053" s="92" t="s">
        <v>6941</v>
      </c>
      <c r="Z3053" s="87" t="s">
        <v>10722</v>
      </c>
      <c r="AA3053" s="84"/>
      <c r="AB3053" s="84"/>
      <c r="AC3053" s="92" t="s">
        <v>14606</v>
      </c>
      <c r="AD3053" s="84"/>
      <c r="AE3053" s="84" t="b">
        <v>0</v>
      </c>
      <c r="AF3053" s="84">
        <v>0</v>
      </c>
      <c r="AG3053" s="92" t="s">
        <v>16467</v>
      </c>
      <c r="AH3053" s="84" t="b">
        <v>0</v>
      </c>
      <c r="AI3053" s="84" t="s">
        <v>16520</v>
      </c>
      <c r="AJ3053" s="84"/>
      <c r="AK3053" s="92" t="s">
        <v>16467</v>
      </c>
      <c r="AL3053" s="84" t="b">
        <v>0</v>
      </c>
      <c r="AM3053" s="84">
        <v>2</v>
      </c>
      <c r="AN3053" s="92" t="s">
        <v>14608</v>
      </c>
      <c r="AO3053" s="84" t="s">
        <v>16534</v>
      </c>
      <c r="AP3053" s="84" t="b">
        <v>0</v>
      </c>
      <c r="AQ3053" s="92" t="s">
        <v>14608</v>
      </c>
      <c r="AR3053" s="84" t="s">
        <v>179</v>
      </c>
      <c r="AS3053" s="84">
        <v>0</v>
      </c>
      <c r="AT3053" s="84">
        <v>0</v>
      </c>
      <c r="AU3053" s="84"/>
      <c r="AV3053" s="84"/>
      <c r="AW3053" s="84"/>
      <c r="AX3053" s="84"/>
      <c r="AY3053" s="84"/>
      <c r="AZ3053" s="84"/>
      <c r="BA3053" s="84"/>
      <c r="BB3053" s="84"/>
      <c r="BC3053">
        <v>1</v>
      </c>
      <c r="BD3053">
        <v>0</v>
      </c>
      <c r="BE3053">
        <v>0</v>
      </c>
      <c r="BF3053">
        <v>0</v>
      </c>
      <c r="BG3053">
        <v>1</v>
      </c>
      <c r="BH3053">
        <v>0</v>
      </c>
    </row>
    <row r="3054" spans="1:60" x14ac:dyDescent="0.3">
      <c r="A3054" s="69" t="s">
        <v>1535</v>
      </c>
      <c r="B3054" s="69" t="s">
        <v>1535</v>
      </c>
      <c r="C3054" s="70"/>
      <c r="D3054" s="71"/>
      <c r="E3054" s="72"/>
      <c r="F3054" s="73"/>
      <c r="G3054" s="70"/>
      <c r="H3054" s="74"/>
      <c r="I3054" s="75"/>
      <c r="J3054" s="75"/>
      <c r="K3054" s="36"/>
      <c r="L3054" s="82"/>
      <c r="M3054" s="82"/>
      <c r="N3054" s="77"/>
      <c r="O3054" s="84" t="s">
        <v>179</v>
      </c>
      <c r="P3054" s="86">
        <v>43862.718981481485</v>
      </c>
      <c r="Q3054" s="84" t="s">
        <v>2673</v>
      </c>
      <c r="R3054" s="87" t="s">
        <v>2851</v>
      </c>
      <c r="S3054" s="84" t="s">
        <v>2869</v>
      </c>
      <c r="T3054" s="84" t="s">
        <v>2941</v>
      </c>
      <c r="U3054" s="84"/>
      <c r="V3054" s="87" t="s">
        <v>4271</v>
      </c>
      <c r="W3054" s="86">
        <v>43862.718981481485</v>
      </c>
      <c r="X3054" s="90">
        <v>43862</v>
      </c>
      <c r="Y3054" s="92" t="s">
        <v>7046</v>
      </c>
      <c r="Z3054" s="87" t="s">
        <v>2852</v>
      </c>
      <c r="AA3054" s="84"/>
      <c r="AB3054" s="84"/>
      <c r="AC3054" s="92" t="s">
        <v>14717</v>
      </c>
      <c r="AD3054" s="84"/>
      <c r="AE3054" s="84" t="b">
        <v>0</v>
      </c>
      <c r="AF3054" s="84">
        <v>6</v>
      </c>
      <c r="AG3054" s="92" t="s">
        <v>16467</v>
      </c>
      <c r="AH3054" s="84" t="b">
        <v>1</v>
      </c>
      <c r="AI3054" s="84" t="s">
        <v>16521</v>
      </c>
      <c r="AJ3054" s="84"/>
      <c r="AK3054" s="92" t="s">
        <v>15176</v>
      </c>
      <c r="AL3054" s="84" t="b">
        <v>0</v>
      </c>
      <c r="AM3054" s="84">
        <v>1</v>
      </c>
      <c r="AN3054" s="92" t="s">
        <v>16467</v>
      </c>
      <c r="AO3054" s="84" t="s">
        <v>16535</v>
      </c>
      <c r="AP3054" s="84" t="b">
        <v>0</v>
      </c>
      <c r="AQ3054" s="92" t="s">
        <v>14717</v>
      </c>
      <c r="AR3054" s="84" t="s">
        <v>179</v>
      </c>
      <c r="AS3054" s="84">
        <v>0</v>
      </c>
      <c r="AT3054" s="84">
        <v>0</v>
      </c>
      <c r="AU3054" s="84"/>
      <c r="AV3054" s="84"/>
      <c r="AW3054" s="84"/>
      <c r="AX3054" s="84"/>
      <c r="AY3054" s="84"/>
      <c r="AZ3054" s="84"/>
      <c r="BA3054" s="84"/>
      <c r="BB3054" s="84"/>
      <c r="BC3054">
        <v>2</v>
      </c>
      <c r="BD3054">
        <v>0</v>
      </c>
      <c r="BE3054">
        <v>0</v>
      </c>
      <c r="BF3054">
        <v>2</v>
      </c>
      <c r="BG3054">
        <v>0</v>
      </c>
      <c r="BH3054">
        <v>0</v>
      </c>
    </row>
    <row r="3055" spans="1:60" x14ac:dyDescent="0.3">
      <c r="A3055" s="69" t="s">
        <v>1223</v>
      </c>
      <c r="B3055" s="69" t="s">
        <v>1447</v>
      </c>
      <c r="C3055" s="70"/>
      <c r="D3055" s="71"/>
      <c r="E3055" s="72"/>
      <c r="F3055" s="73"/>
      <c r="G3055" s="70"/>
      <c r="H3055" s="74"/>
      <c r="I3055" s="75"/>
      <c r="J3055" s="75"/>
      <c r="K3055" s="36"/>
      <c r="L3055" s="82"/>
      <c r="M3055" s="82"/>
      <c r="N3055" s="77"/>
      <c r="O3055" s="84" t="s">
        <v>2169</v>
      </c>
      <c r="P3055" s="86">
        <v>43862.719513888886</v>
      </c>
      <c r="Q3055" s="84" t="s">
        <v>2274</v>
      </c>
      <c r="R3055" s="84"/>
      <c r="S3055" s="84"/>
      <c r="T3055" s="84"/>
      <c r="U3055" s="84"/>
      <c r="V3055" s="87" t="s">
        <v>3986</v>
      </c>
      <c r="W3055" s="86">
        <v>43862.719513888886</v>
      </c>
      <c r="X3055" s="90">
        <v>43862</v>
      </c>
      <c r="Y3055" s="92" t="s">
        <v>6348</v>
      </c>
      <c r="Z3055" s="87" t="s">
        <v>10121</v>
      </c>
      <c r="AA3055" s="84"/>
      <c r="AB3055" s="84"/>
      <c r="AC3055" s="92" t="s">
        <v>14000</v>
      </c>
      <c r="AD3055" s="84"/>
      <c r="AE3055" s="84" t="b">
        <v>0</v>
      </c>
      <c r="AF3055" s="84">
        <v>0</v>
      </c>
      <c r="AG3055" s="92" t="s">
        <v>16467</v>
      </c>
      <c r="AH3055" s="84" t="b">
        <v>0</v>
      </c>
      <c r="AI3055" s="84" t="s">
        <v>16520</v>
      </c>
      <c r="AJ3055" s="84"/>
      <c r="AK3055" s="92" t="s">
        <v>16467</v>
      </c>
      <c r="AL3055" s="84" t="b">
        <v>0</v>
      </c>
      <c r="AM3055" s="84">
        <v>51</v>
      </c>
      <c r="AN3055" s="92" t="s">
        <v>16309</v>
      </c>
      <c r="AO3055" s="84" t="s">
        <v>16535</v>
      </c>
      <c r="AP3055" s="84" t="b">
        <v>0</v>
      </c>
      <c r="AQ3055" s="92" t="s">
        <v>16309</v>
      </c>
      <c r="AR3055" s="84" t="s">
        <v>179</v>
      </c>
      <c r="AS3055" s="84">
        <v>0</v>
      </c>
      <c r="AT3055" s="84">
        <v>0</v>
      </c>
      <c r="AU3055" s="84"/>
      <c r="AV3055" s="84"/>
      <c r="AW3055" s="84"/>
      <c r="AX3055" s="84"/>
      <c r="AY3055" s="84"/>
      <c r="AZ3055" s="84"/>
      <c r="BA3055" s="84"/>
      <c r="BB3055" s="84"/>
      <c r="BC3055">
        <v>1</v>
      </c>
      <c r="BD3055">
        <v>0</v>
      </c>
      <c r="BE3055">
        <v>0</v>
      </c>
      <c r="BF3055">
        <v>0</v>
      </c>
      <c r="BG3055">
        <v>1</v>
      </c>
      <c r="BH3055">
        <v>0</v>
      </c>
    </row>
    <row r="3056" spans="1:60" x14ac:dyDescent="0.3">
      <c r="A3056" s="69" t="s">
        <v>1224</v>
      </c>
      <c r="B3056" s="69" t="s">
        <v>2077</v>
      </c>
      <c r="C3056" s="70"/>
      <c r="D3056" s="71"/>
      <c r="E3056" s="72"/>
      <c r="F3056" s="73"/>
      <c r="G3056" s="70"/>
      <c r="H3056" s="74"/>
      <c r="I3056" s="75"/>
      <c r="J3056" s="75"/>
      <c r="K3056" s="36"/>
      <c r="L3056" s="82"/>
      <c r="M3056" s="82"/>
      <c r="N3056" s="77"/>
      <c r="O3056" s="84" t="s">
        <v>2169</v>
      </c>
      <c r="P3056" s="86">
        <v>43862.720150462963</v>
      </c>
      <c r="Q3056" s="84" t="s">
        <v>2301</v>
      </c>
      <c r="R3056" s="84"/>
      <c r="S3056" s="84"/>
      <c r="T3056" s="84" t="s">
        <v>2873</v>
      </c>
      <c r="U3056" s="84"/>
      <c r="V3056" s="87" t="s">
        <v>3987</v>
      </c>
      <c r="W3056" s="86">
        <v>43862.720150462963</v>
      </c>
      <c r="X3056" s="90">
        <v>43862</v>
      </c>
      <c r="Y3056" s="92" t="s">
        <v>6349</v>
      </c>
      <c r="Z3056" s="87" t="s">
        <v>10122</v>
      </c>
      <c r="AA3056" s="84"/>
      <c r="AB3056" s="84"/>
      <c r="AC3056" s="92" t="s">
        <v>14001</v>
      </c>
      <c r="AD3056" s="84"/>
      <c r="AE3056" s="84" t="b">
        <v>0</v>
      </c>
      <c r="AF3056" s="84">
        <v>0</v>
      </c>
      <c r="AG3056" s="92" t="s">
        <v>16467</v>
      </c>
      <c r="AH3056" s="84" t="b">
        <v>0</v>
      </c>
      <c r="AI3056" s="84" t="s">
        <v>16520</v>
      </c>
      <c r="AJ3056" s="84"/>
      <c r="AK3056" s="92" t="s">
        <v>16467</v>
      </c>
      <c r="AL3056" s="84" t="b">
        <v>0</v>
      </c>
      <c r="AM3056" s="84">
        <v>56</v>
      </c>
      <c r="AN3056" s="92" t="s">
        <v>16433</v>
      </c>
      <c r="AO3056" s="84" t="s">
        <v>16535</v>
      </c>
      <c r="AP3056" s="84" t="b">
        <v>0</v>
      </c>
      <c r="AQ3056" s="92" t="s">
        <v>16433</v>
      </c>
      <c r="AR3056" s="84" t="s">
        <v>179</v>
      </c>
      <c r="AS3056" s="84">
        <v>0</v>
      </c>
      <c r="AT3056" s="84">
        <v>0</v>
      </c>
      <c r="AU3056" s="84"/>
      <c r="AV3056" s="84"/>
      <c r="AW3056" s="84"/>
      <c r="AX3056" s="84"/>
      <c r="AY3056" s="84"/>
      <c r="AZ3056" s="84"/>
      <c r="BA3056" s="84"/>
      <c r="BB3056" s="84"/>
      <c r="BC3056">
        <v>1</v>
      </c>
      <c r="BD3056">
        <v>0</v>
      </c>
      <c r="BE3056">
        <v>0</v>
      </c>
      <c r="BF3056">
        <v>0</v>
      </c>
      <c r="BG3056">
        <v>1</v>
      </c>
      <c r="BH3056">
        <v>0</v>
      </c>
    </row>
    <row r="3057" spans="1:60" x14ac:dyDescent="0.3">
      <c r="A3057" s="69" t="s">
        <v>1225</v>
      </c>
      <c r="B3057" s="69" t="s">
        <v>2124</v>
      </c>
      <c r="C3057" s="70"/>
      <c r="D3057" s="71"/>
      <c r="E3057" s="72"/>
      <c r="F3057" s="73"/>
      <c r="G3057" s="70"/>
      <c r="H3057" s="74"/>
      <c r="I3057" s="75"/>
      <c r="J3057" s="75"/>
      <c r="K3057" s="36"/>
      <c r="L3057" s="82"/>
      <c r="M3057" s="82"/>
      <c r="N3057" s="77"/>
      <c r="O3057" s="84" t="s">
        <v>2169</v>
      </c>
      <c r="P3057" s="86">
        <v>43862.722777777781</v>
      </c>
      <c r="Q3057" s="84" t="s">
        <v>2413</v>
      </c>
      <c r="R3057" s="84"/>
      <c r="S3057" s="84"/>
      <c r="T3057" s="84"/>
      <c r="U3057" s="84"/>
      <c r="V3057" s="87" t="s">
        <v>3988</v>
      </c>
      <c r="W3057" s="86">
        <v>43862.722777777781</v>
      </c>
      <c r="X3057" s="90">
        <v>43862</v>
      </c>
      <c r="Y3057" s="92" t="s">
        <v>6350</v>
      </c>
      <c r="Z3057" s="87" t="s">
        <v>10123</v>
      </c>
      <c r="AA3057" s="84"/>
      <c r="AB3057" s="84"/>
      <c r="AC3057" s="92" t="s">
        <v>14002</v>
      </c>
      <c r="AD3057" s="84"/>
      <c r="AE3057" s="84" t="b">
        <v>0</v>
      </c>
      <c r="AF3057" s="84">
        <v>0</v>
      </c>
      <c r="AG3057" s="92" t="s">
        <v>16467</v>
      </c>
      <c r="AH3057" s="84" t="b">
        <v>0</v>
      </c>
      <c r="AI3057" s="84" t="s">
        <v>16520</v>
      </c>
      <c r="AJ3057" s="84"/>
      <c r="AK3057" s="92" t="s">
        <v>16467</v>
      </c>
      <c r="AL3057" s="84" t="b">
        <v>0</v>
      </c>
      <c r="AM3057" s="84">
        <v>43</v>
      </c>
      <c r="AN3057" s="92" t="s">
        <v>16419</v>
      </c>
      <c r="AO3057" s="84" t="s">
        <v>16534</v>
      </c>
      <c r="AP3057" s="84" t="b">
        <v>0</v>
      </c>
      <c r="AQ3057" s="92" t="s">
        <v>16419</v>
      </c>
      <c r="AR3057" s="84" t="s">
        <v>179</v>
      </c>
      <c r="AS3057" s="84">
        <v>0</v>
      </c>
      <c r="AT3057" s="84">
        <v>0</v>
      </c>
      <c r="AU3057" s="84"/>
      <c r="AV3057" s="84"/>
      <c r="AW3057" s="84"/>
      <c r="AX3057" s="84"/>
      <c r="AY3057" s="84"/>
      <c r="AZ3057" s="84"/>
      <c r="BA3057" s="84"/>
      <c r="BB3057" s="84"/>
      <c r="BC3057">
        <v>1</v>
      </c>
      <c r="BD3057">
        <v>0</v>
      </c>
      <c r="BE3057">
        <v>0</v>
      </c>
      <c r="BF3057">
        <v>0</v>
      </c>
      <c r="BG3057">
        <v>1</v>
      </c>
      <c r="BH3057">
        <v>0</v>
      </c>
    </row>
    <row r="3058" spans="1:60" x14ac:dyDescent="0.3">
      <c r="A3058" s="69" t="s">
        <v>1226</v>
      </c>
      <c r="B3058" s="69" t="s">
        <v>2045</v>
      </c>
      <c r="C3058" s="70"/>
      <c r="D3058" s="71"/>
      <c r="E3058" s="72"/>
      <c r="F3058" s="73"/>
      <c r="G3058" s="70"/>
      <c r="H3058" s="74"/>
      <c r="I3058" s="75"/>
      <c r="J3058" s="75"/>
      <c r="K3058" s="36"/>
      <c r="L3058" s="82"/>
      <c r="M3058" s="82"/>
      <c r="N3058" s="77"/>
      <c r="O3058" s="84" t="s">
        <v>2169</v>
      </c>
      <c r="P3058" s="86">
        <v>43862.722951388889</v>
      </c>
      <c r="Q3058" s="84" t="s">
        <v>2528</v>
      </c>
      <c r="R3058" s="84"/>
      <c r="S3058" s="84"/>
      <c r="T3058" s="84" t="s">
        <v>2925</v>
      </c>
      <c r="U3058" s="84"/>
      <c r="V3058" s="87" t="s">
        <v>3989</v>
      </c>
      <c r="W3058" s="86">
        <v>43862.722951388889</v>
      </c>
      <c r="X3058" s="90">
        <v>43862</v>
      </c>
      <c r="Y3058" s="92" t="s">
        <v>6351</v>
      </c>
      <c r="Z3058" s="87" t="s">
        <v>10124</v>
      </c>
      <c r="AA3058" s="84"/>
      <c r="AB3058" s="84"/>
      <c r="AC3058" s="92" t="s">
        <v>14003</v>
      </c>
      <c r="AD3058" s="84"/>
      <c r="AE3058" s="84" t="b">
        <v>0</v>
      </c>
      <c r="AF3058" s="84">
        <v>0</v>
      </c>
      <c r="AG3058" s="92" t="s">
        <v>16467</v>
      </c>
      <c r="AH3058" s="84" t="b">
        <v>0</v>
      </c>
      <c r="AI3058" s="84" t="s">
        <v>16520</v>
      </c>
      <c r="AJ3058" s="84"/>
      <c r="AK3058" s="92" t="s">
        <v>16467</v>
      </c>
      <c r="AL3058" s="84" t="b">
        <v>0</v>
      </c>
      <c r="AM3058" s="84">
        <v>46</v>
      </c>
      <c r="AN3058" s="92" t="s">
        <v>16123</v>
      </c>
      <c r="AO3058" s="84" t="s">
        <v>16534</v>
      </c>
      <c r="AP3058" s="84" t="b">
        <v>0</v>
      </c>
      <c r="AQ3058" s="92" t="s">
        <v>16123</v>
      </c>
      <c r="AR3058" s="84" t="s">
        <v>179</v>
      </c>
      <c r="AS3058" s="84">
        <v>0</v>
      </c>
      <c r="AT3058" s="84">
        <v>0</v>
      </c>
      <c r="AU3058" s="84"/>
      <c r="AV3058" s="84"/>
      <c r="AW3058" s="84"/>
      <c r="AX3058" s="84"/>
      <c r="AY3058" s="84"/>
      <c r="AZ3058" s="84"/>
      <c r="BA3058" s="84"/>
      <c r="BB3058" s="84"/>
      <c r="BC3058">
        <v>1</v>
      </c>
      <c r="BD3058">
        <v>0</v>
      </c>
      <c r="BE3058">
        <v>0</v>
      </c>
      <c r="BF3058">
        <v>0</v>
      </c>
      <c r="BG3058">
        <v>1</v>
      </c>
      <c r="BH3058">
        <v>0</v>
      </c>
    </row>
    <row r="3059" spans="1:60" x14ac:dyDescent="0.3">
      <c r="A3059" s="69" t="s">
        <v>1227</v>
      </c>
      <c r="B3059" s="69" t="s">
        <v>2045</v>
      </c>
      <c r="C3059" s="70"/>
      <c r="D3059" s="71"/>
      <c r="E3059" s="72"/>
      <c r="F3059" s="73"/>
      <c r="G3059" s="70"/>
      <c r="H3059" s="74"/>
      <c r="I3059" s="75"/>
      <c r="J3059" s="75"/>
      <c r="K3059" s="36"/>
      <c r="L3059" s="82"/>
      <c r="M3059" s="82"/>
      <c r="N3059" s="77"/>
      <c r="O3059" s="84" t="s">
        <v>2169</v>
      </c>
      <c r="P3059" s="86">
        <v>43862.723680555559</v>
      </c>
      <c r="Q3059" s="84" t="s">
        <v>2528</v>
      </c>
      <c r="R3059" s="84"/>
      <c r="S3059" s="84"/>
      <c r="T3059" s="84" t="s">
        <v>2925</v>
      </c>
      <c r="U3059" s="84"/>
      <c r="V3059" s="87" t="s">
        <v>3990</v>
      </c>
      <c r="W3059" s="86">
        <v>43862.723680555559</v>
      </c>
      <c r="X3059" s="90">
        <v>43862</v>
      </c>
      <c r="Y3059" s="92" t="s">
        <v>6352</v>
      </c>
      <c r="Z3059" s="87" t="s">
        <v>10125</v>
      </c>
      <c r="AA3059" s="84"/>
      <c r="AB3059" s="84"/>
      <c r="AC3059" s="92" t="s">
        <v>14004</v>
      </c>
      <c r="AD3059" s="84"/>
      <c r="AE3059" s="84" t="b">
        <v>0</v>
      </c>
      <c r="AF3059" s="84">
        <v>0</v>
      </c>
      <c r="AG3059" s="92" t="s">
        <v>16467</v>
      </c>
      <c r="AH3059" s="84" t="b">
        <v>0</v>
      </c>
      <c r="AI3059" s="84" t="s">
        <v>16520</v>
      </c>
      <c r="AJ3059" s="84"/>
      <c r="AK3059" s="92" t="s">
        <v>16467</v>
      </c>
      <c r="AL3059" s="84" t="b">
        <v>0</v>
      </c>
      <c r="AM3059" s="84">
        <v>46</v>
      </c>
      <c r="AN3059" s="92" t="s">
        <v>16123</v>
      </c>
      <c r="AO3059" s="84" t="s">
        <v>16534</v>
      </c>
      <c r="AP3059" s="84" t="b">
        <v>0</v>
      </c>
      <c r="AQ3059" s="92" t="s">
        <v>16123</v>
      </c>
      <c r="AR3059" s="84" t="s">
        <v>179</v>
      </c>
      <c r="AS3059" s="84">
        <v>0</v>
      </c>
      <c r="AT3059" s="84">
        <v>0</v>
      </c>
      <c r="AU3059" s="84"/>
      <c r="AV3059" s="84"/>
      <c r="AW3059" s="84"/>
      <c r="AX3059" s="84"/>
      <c r="AY3059" s="84"/>
      <c r="AZ3059" s="84"/>
      <c r="BA3059" s="84"/>
      <c r="BB3059" s="84"/>
      <c r="BC3059">
        <v>1</v>
      </c>
      <c r="BD3059">
        <v>0</v>
      </c>
      <c r="BE3059">
        <v>0</v>
      </c>
      <c r="BF3059">
        <v>0</v>
      </c>
      <c r="BG3059">
        <v>1</v>
      </c>
      <c r="BH3059">
        <v>0</v>
      </c>
    </row>
    <row r="3060" spans="1:60" x14ac:dyDescent="0.3">
      <c r="A3060" s="69" t="s">
        <v>1228</v>
      </c>
      <c r="B3060" s="69" t="s">
        <v>1735</v>
      </c>
      <c r="C3060" s="70"/>
      <c r="D3060" s="71"/>
      <c r="E3060" s="72"/>
      <c r="F3060" s="73"/>
      <c r="G3060" s="70"/>
      <c r="H3060" s="74"/>
      <c r="I3060" s="75"/>
      <c r="J3060" s="75"/>
      <c r="K3060" s="36"/>
      <c r="L3060" s="82"/>
      <c r="M3060" s="82"/>
      <c r="N3060" s="77"/>
      <c r="O3060" s="84" t="s">
        <v>2169</v>
      </c>
      <c r="P3060" s="86">
        <v>43862.723773148151</v>
      </c>
      <c r="Q3060" s="84" t="s">
        <v>2403</v>
      </c>
      <c r="R3060" s="84"/>
      <c r="S3060" s="84"/>
      <c r="T3060" s="84" t="s">
        <v>2883</v>
      </c>
      <c r="U3060" s="84"/>
      <c r="V3060" s="87" t="s">
        <v>3991</v>
      </c>
      <c r="W3060" s="86">
        <v>43862.723773148151</v>
      </c>
      <c r="X3060" s="90">
        <v>43862</v>
      </c>
      <c r="Y3060" s="92" t="s">
        <v>6353</v>
      </c>
      <c r="Z3060" s="87" t="s">
        <v>10126</v>
      </c>
      <c r="AA3060" s="84"/>
      <c r="AB3060" s="84"/>
      <c r="AC3060" s="92" t="s">
        <v>14005</v>
      </c>
      <c r="AD3060" s="84"/>
      <c r="AE3060" s="84" t="b">
        <v>0</v>
      </c>
      <c r="AF3060" s="84">
        <v>0</v>
      </c>
      <c r="AG3060" s="92" t="s">
        <v>16467</v>
      </c>
      <c r="AH3060" s="84" t="b">
        <v>0</v>
      </c>
      <c r="AI3060" s="84" t="s">
        <v>16521</v>
      </c>
      <c r="AJ3060" s="84"/>
      <c r="AK3060" s="92" t="s">
        <v>16467</v>
      </c>
      <c r="AL3060" s="84" t="b">
        <v>0</v>
      </c>
      <c r="AM3060" s="84">
        <v>16</v>
      </c>
      <c r="AN3060" s="92" t="s">
        <v>15178</v>
      </c>
      <c r="AO3060" s="84" t="s">
        <v>16534</v>
      </c>
      <c r="AP3060" s="84" t="b">
        <v>0</v>
      </c>
      <c r="AQ3060" s="92" t="s">
        <v>15178</v>
      </c>
      <c r="AR3060" s="84" t="s">
        <v>179</v>
      </c>
      <c r="AS3060" s="84">
        <v>0</v>
      </c>
      <c r="AT3060" s="84">
        <v>0</v>
      </c>
      <c r="AU3060" s="84"/>
      <c r="AV3060" s="84"/>
      <c r="AW3060" s="84"/>
      <c r="AX3060" s="84"/>
      <c r="AY3060" s="84"/>
      <c r="AZ3060" s="84"/>
      <c r="BA3060" s="84"/>
      <c r="BB3060" s="84"/>
      <c r="BC3060">
        <v>1</v>
      </c>
      <c r="BD3060">
        <v>0</v>
      </c>
      <c r="BE3060">
        <v>0</v>
      </c>
      <c r="BF3060">
        <v>0</v>
      </c>
      <c r="BG3060">
        <v>1</v>
      </c>
      <c r="BH3060">
        <v>0</v>
      </c>
    </row>
    <row r="3061" spans="1:60" x14ac:dyDescent="0.3">
      <c r="A3061" s="69" t="s">
        <v>1229</v>
      </c>
      <c r="B3061" s="69" t="s">
        <v>1445</v>
      </c>
      <c r="C3061" s="70"/>
      <c r="D3061" s="71"/>
      <c r="E3061" s="72"/>
      <c r="F3061" s="73"/>
      <c r="G3061" s="70"/>
      <c r="H3061" s="74"/>
      <c r="I3061" s="75"/>
      <c r="J3061" s="75"/>
      <c r="K3061" s="36"/>
      <c r="L3061" s="82"/>
      <c r="M3061" s="82"/>
      <c r="N3061" s="77"/>
      <c r="O3061" s="84" t="s">
        <v>2169</v>
      </c>
      <c r="P3061" s="86">
        <v>43862.724062499998</v>
      </c>
      <c r="Q3061" s="84" t="s">
        <v>2267</v>
      </c>
      <c r="R3061" s="84"/>
      <c r="S3061" s="84"/>
      <c r="T3061" s="84"/>
      <c r="U3061" s="84"/>
      <c r="V3061" s="87" t="s">
        <v>3992</v>
      </c>
      <c r="W3061" s="86">
        <v>43862.724062499998</v>
      </c>
      <c r="X3061" s="90">
        <v>43862</v>
      </c>
      <c r="Y3061" s="92" t="s">
        <v>6354</v>
      </c>
      <c r="Z3061" s="87" t="s">
        <v>10127</v>
      </c>
      <c r="AA3061" s="84"/>
      <c r="AB3061" s="84"/>
      <c r="AC3061" s="92" t="s">
        <v>14006</v>
      </c>
      <c r="AD3061" s="84"/>
      <c r="AE3061" s="84" t="b">
        <v>0</v>
      </c>
      <c r="AF3061" s="84">
        <v>0</v>
      </c>
      <c r="AG3061" s="92" t="s">
        <v>16467</v>
      </c>
      <c r="AH3061" s="84" t="b">
        <v>0</v>
      </c>
      <c r="AI3061" s="84" t="s">
        <v>16520</v>
      </c>
      <c r="AJ3061" s="84"/>
      <c r="AK3061" s="92" t="s">
        <v>16467</v>
      </c>
      <c r="AL3061" s="84" t="b">
        <v>0</v>
      </c>
      <c r="AM3061" s="84">
        <v>24</v>
      </c>
      <c r="AN3061" s="92" t="s">
        <v>14417</v>
      </c>
      <c r="AO3061" s="84" t="s">
        <v>16534</v>
      </c>
      <c r="AP3061" s="84" t="b">
        <v>0</v>
      </c>
      <c r="AQ3061" s="92" t="s">
        <v>14417</v>
      </c>
      <c r="AR3061" s="84" t="s">
        <v>179</v>
      </c>
      <c r="AS3061" s="84">
        <v>0</v>
      </c>
      <c r="AT3061" s="84">
        <v>0</v>
      </c>
      <c r="AU3061" s="84"/>
      <c r="AV3061" s="84"/>
      <c r="AW3061" s="84"/>
      <c r="AX3061" s="84"/>
      <c r="AY3061" s="84"/>
      <c r="AZ3061" s="84"/>
      <c r="BA3061" s="84"/>
      <c r="BB3061" s="84"/>
      <c r="BC3061">
        <v>1</v>
      </c>
      <c r="BD3061">
        <v>0</v>
      </c>
      <c r="BE3061">
        <v>0</v>
      </c>
      <c r="BF3061">
        <v>0</v>
      </c>
      <c r="BG3061">
        <v>1</v>
      </c>
      <c r="BH3061">
        <v>0</v>
      </c>
    </row>
    <row r="3062" spans="1:60" x14ac:dyDescent="0.3">
      <c r="A3062" s="69" t="s">
        <v>1230</v>
      </c>
      <c r="B3062" s="69" t="s">
        <v>1568</v>
      </c>
      <c r="C3062" s="70"/>
      <c r="D3062" s="71"/>
      <c r="E3062" s="72"/>
      <c r="F3062" s="73"/>
      <c r="G3062" s="70"/>
      <c r="H3062" s="74"/>
      <c r="I3062" s="75"/>
      <c r="J3062" s="75"/>
      <c r="K3062" s="36"/>
      <c r="L3062" s="82"/>
      <c r="M3062" s="82"/>
      <c r="N3062" s="77"/>
      <c r="O3062" s="84" t="s">
        <v>2169</v>
      </c>
      <c r="P3062" s="86">
        <v>43862.725173611114</v>
      </c>
      <c r="Q3062" s="84" t="s">
        <v>2530</v>
      </c>
      <c r="R3062" s="84"/>
      <c r="S3062" s="84"/>
      <c r="T3062" s="84"/>
      <c r="U3062" s="84"/>
      <c r="V3062" s="87" t="s">
        <v>3993</v>
      </c>
      <c r="W3062" s="86">
        <v>43862.725173611114</v>
      </c>
      <c r="X3062" s="90">
        <v>43862</v>
      </c>
      <c r="Y3062" s="92" t="s">
        <v>6355</v>
      </c>
      <c r="Z3062" s="87" t="s">
        <v>10128</v>
      </c>
      <c r="AA3062" s="84"/>
      <c r="AB3062" s="84"/>
      <c r="AC3062" s="92" t="s">
        <v>14007</v>
      </c>
      <c r="AD3062" s="84"/>
      <c r="AE3062" s="84" t="b">
        <v>0</v>
      </c>
      <c r="AF3062" s="84">
        <v>0</v>
      </c>
      <c r="AG3062" s="92" t="s">
        <v>16467</v>
      </c>
      <c r="AH3062" s="84" t="b">
        <v>0</v>
      </c>
      <c r="AI3062" s="84" t="s">
        <v>16520</v>
      </c>
      <c r="AJ3062" s="84"/>
      <c r="AK3062" s="92" t="s">
        <v>16467</v>
      </c>
      <c r="AL3062" s="84" t="b">
        <v>0</v>
      </c>
      <c r="AM3062" s="84">
        <v>3</v>
      </c>
      <c r="AN3062" s="92" t="s">
        <v>14776</v>
      </c>
      <c r="AO3062" s="84" t="s">
        <v>16534</v>
      </c>
      <c r="AP3062" s="84" t="b">
        <v>0</v>
      </c>
      <c r="AQ3062" s="92" t="s">
        <v>14776</v>
      </c>
      <c r="AR3062" s="84" t="s">
        <v>179</v>
      </c>
      <c r="AS3062" s="84">
        <v>0</v>
      </c>
      <c r="AT3062" s="84">
        <v>0</v>
      </c>
      <c r="AU3062" s="84"/>
      <c r="AV3062" s="84"/>
      <c r="AW3062" s="84"/>
      <c r="AX3062" s="84"/>
      <c r="AY3062" s="84"/>
      <c r="AZ3062" s="84"/>
      <c r="BA3062" s="84"/>
      <c r="BB3062" s="84"/>
      <c r="BC3062">
        <v>1</v>
      </c>
      <c r="BD3062">
        <v>0</v>
      </c>
      <c r="BE3062">
        <v>0</v>
      </c>
      <c r="BF3062">
        <v>0</v>
      </c>
      <c r="BG3062">
        <v>1</v>
      </c>
      <c r="BH3062">
        <v>0</v>
      </c>
    </row>
    <row r="3063" spans="1:60" x14ac:dyDescent="0.3">
      <c r="A3063" s="69" t="s">
        <v>1356</v>
      </c>
      <c r="B3063" s="69" t="s">
        <v>2079</v>
      </c>
      <c r="C3063" s="70"/>
      <c r="D3063" s="71"/>
      <c r="E3063" s="72"/>
      <c r="F3063" s="73"/>
      <c r="G3063" s="70"/>
      <c r="H3063" s="74"/>
      <c r="I3063" s="75"/>
      <c r="J3063" s="75"/>
      <c r="K3063" s="36"/>
      <c r="L3063" s="82"/>
      <c r="M3063" s="82"/>
      <c r="N3063" s="77"/>
      <c r="O3063" s="84" t="s">
        <v>2169</v>
      </c>
      <c r="P3063" s="86">
        <v>43862.726203703707</v>
      </c>
      <c r="Q3063" s="84" t="s">
        <v>2565</v>
      </c>
      <c r="R3063" s="84"/>
      <c r="S3063" s="84"/>
      <c r="T3063" s="84" t="s">
        <v>2883</v>
      </c>
      <c r="U3063" s="84"/>
      <c r="V3063" s="87" t="s">
        <v>4113</v>
      </c>
      <c r="W3063" s="86">
        <v>43862.726203703707</v>
      </c>
      <c r="X3063" s="90">
        <v>43862</v>
      </c>
      <c r="Y3063" s="92" t="s">
        <v>6540</v>
      </c>
      <c r="Z3063" s="87" t="s">
        <v>10316</v>
      </c>
      <c r="AA3063" s="84"/>
      <c r="AB3063" s="84"/>
      <c r="AC3063" s="92" t="s">
        <v>14197</v>
      </c>
      <c r="AD3063" s="84"/>
      <c r="AE3063" s="84" t="b">
        <v>0</v>
      </c>
      <c r="AF3063" s="84">
        <v>0</v>
      </c>
      <c r="AG3063" s="92" t="s">
        <v>16467</v>
      </c>
      <c r="AH3063" s="84" t="b">
        <v>0</v>
      </c>
      <c r="AI3063" s="84" t="s">
        <v>16520</v>
      </c>
      <c r="AJ3063" s="84"/>
      <c r="AK3063" s="92" t="s">
        <v>16467</v>
      </c>
      <c r="AL3063" s="84" t="b">
        <v>0</v>
      </c>
      <c r="AM3063" s="84">
        <v>3</v>
      </c>
      <c r="AN3063" s="92" t="s">
        <v>16237</v>
      </c>
      <c r="AO3063" s="84" t="s">
        <v>16534</v>
      </c>
      <c r="AP3063" s="84" t="b">
        <v>0</v>
      </c>
      <c r="AQ3063" s="92" t="s">
        <v>16237</v>
      </c>
      <c r="AR3063" s="84" t="s">
        <v>179</v>
      </c>
      <c r="AS3063" s="84">
        <v>0</v>
      </c>
      <c r="AT3063" s="84">
        <v>0</v>
      </c>
      <c r="AU3063" s="84"/>
      <c r="AV3063" s="84"/>
      <c r="AW3063" s="84"/>
      <c r="AX3063" s="84"/>
      <c r="AY3063" s="84"/>
      <c r="AZ3063" s="84"/>
      <c r="BA3063" s="84"/>
      <c r="BB3063" s="84"/>
      <c r="BC3063">
        <v>1</v>
      </c>
      <c r="BD3063">
        <v>0</v>
      </c>
      <c r="BE3063">
        <v>0</v>
      </c>
      <c r="BF3063">
        <v>0</v>
      </c>
      <c r="BG3063">
        <v>1</v>
      </c>
      <c r="BH3063">
        <v>0</v>
      </c>
    </row>
    <row r="3064" spans="1:60" x14ac:dyDescent="0.3">
      <c r="A3064" s="69" t="s">
        <v>1231</v>
      </c>
      <c r="B3064" s="69" t="s">
        <v>2045</v>
      </c>
      <c r="C3064" s="70"/>
      <c r="D3064" s="71"/>
      <c r="E3064" s="72"/>
      <c r="F3064" s="73"/>
      <c r="G3064" s="70"/>
      <c r="H3064" s="74"/>
      <c r="I3064" s="75"/>
      <c r="J3064" s="75"/>
      <c r="K3064" s="36"/>
      <c r="L3064" s="82"/>
      <c r="M3064" s="82"/>
      <c r="N3064" s="77"/>
      <c r="O3064" s="84" t="s">
        <v>2169</v>
      </c>
      <c r="P3064" s="86">
        <v>43862.726388888892</v>
      </c>
      <c r="Q3064" s="84" t="s">
        <v>2528</v>
      </c>
      <c r="R3064" s="84"/>
      <c r="S3064" s="84"/>
      <c r="T3064" s="84" t="s">
        <v>2925</v>
      </c>
      <c r="U3064" s="84"/>
      <c r="V3064" s="87" t="s">
        <v>3994</v>
      </c>
      <c r="W3064" s="86">
        <v>43862.726388888892</v>
      </c>
      <c r="X3064" s="90">
        <v>43862</v>
      </c>
      <c r="Y3064" s="92" t="s">
        <v>6356</v>
      </c>
      <c r="Z3064" s="87" t="s">
        <v>10129</v>
      </c>
      <c r="AA3064" s="84"/>
      <c r="AB3064" s="84"/>
      <c r="AC3064" s="92" t="s">
        <v>14008</v>
      </c>
      <c r="AD3064" s="84"/>
      <c r="AE3064" s="84" t="b">
        <v>0</v>
      </c>
      <c r="AF3064" s="84">
        <v>0</v>
      </c>
      <c r="AG3064" s="92" t="s">
        <v>16467</v>
      </c>
      <c r="AH3064" s="84" t="b">
        <v>0</v>
      </c>
      <c r="AI3064" s="84" t="s">
        <v>16520</v>
      </c>
      <c r="AJ3064" s="84"/>
      <c r="AK3064" s="92" t="s">
        <v>16467</v>
      </c>
      <c r="AL3064" s="84" t="b">
        <v>0</v>
      </c>
      <c r="AM3064" s="84">
        <v>46</v>
      </c>
      <c r="AN3064" s="92" t="s">
        <v>16123</v>
      </c>
      <c r="AO3064" s="84" t="s">
        <v>16537</v>
      </c>
      <c r="AP3064" s="84" t="b">
        <v>0</v>
      </c>
      <c r="AQ3064" s="92" t="s">
        <v>16123</v>
      </c>
      <c r="AR3064" s="84" t="s">
        <v>179</v>
      </c>
      <c r="AS3064" s="84">
        <v>0</v>
      </c>
      <c r="AT3064" s="84">
        <v>0</v>
      </c>
      <c r="AU3064" s="84"/>
      <c r="AV3064" s="84"/>
      <c r="AW3064" s="84"/>
      <c r="AX3064" s="84"/>
      <c r="AY3064" s="84"/>
      <c r="AZ3064" s="84"/>
      <c r="BA3064" s="84"/>
      <c r="BB3064" s="84"/>
      <c r="BC3064">
        <v>1</v>
      </c>
      <c r="BD3064">
        <v>0</v>
      </c>
      <c r="BE3064">
        <v>0</v>
      </c>
      <c r="BF3064">
        <v>0</v>
      </c>
      <c r="BG3064">
        <v>1</v>
      </c>
      <c r="BH3064">
        <v>0</v>
      </c>
    </row>
    <row r="3065" spans="1:60" x14ac:dyDescent="0.3">
      <c r="A3065" s="69" t="s">
        <v>1521</v>
      </c>
      <c r="B3065" s="69" t="s">
        <v>2145</v>
      </c>
      <c r="C3065" s="70"/>
      <c r="D3065" s="71"/>
      <c r="E3065" s="72"/>
      <c r="F3065" s="73"/>
      <c r="G3065" s="70"/>
      <c r="H3065" s="74"/>
      <c r="I3065" s="75"/>
      <c r="J3065" s="75"/>
      <c r="K3065" s="36"/>
      <c r="L3065" s="82"/>
      <c r="M3065" s="82"/>
      <c r="N3065" s="77"/>
      <c r="O3065" s="84" t="s">
        <v>2168</v>
      </c>
      <c r="P3065" s="86">
        <v>43862.726701388892</v>
      </c>
      <c r="Q3065" s="84" t="s">
        <v>2299</v>
      </c>
      <c r="R3065" s="84"/>
      <c r="S3065" s="84"/>
      <c r="T3065" s="84"/>
      <c r="U3065" s="84"/>
      <c r="V3065" s="87" t="s">
        <v>4257</v>
      </c>
      <c r="W3065" s="86">
        <v>43862.726701388892</v>
      </c>
      <c r="X3065" s="90">
        <v>43862</v>
      </c>
      <c r="Y3065" s="92" t="s">
        <v>7019</v>
      </c>
      <c r="Z3065" s="87" t="s">
        <v>10803</v>
      </c>
      <c r="AA3065" s="84"/>
      <c r="AB3065" s="84"/>
      <c r="AC3065" s="92" t="s">
        <v>14687</v>
      </c>
      <c r="AD3065" s="84"/>
      <c r="AE3065" s="84" t="b">
        <v>0</v>
      </c>
      <c r="AF3065" s="84">
        <v>0</v>
      </c>
      <c r="AG3065" s="92" t="s">
        <v>16467</v>
      </c>
      <c r="AH3065" s="84" t="b">
        <v>0</v>
      </c>
      <c r="AI3065" s="84" t="s">
        <v>16520</v>
      </c>
      <c r="AJ3065" s="84"/>
      <c r="AK3065" s="92" t="s">
        <v>16467</v>
      </c>
      <c r="AL3065" s="84" t="b">
        <v>0</v>
      </c>
      <c r="AM3065" s="84">
        <v>118</v>
      </c>
      <c r="AN3065" s="92" t="s">
        <v>16294</v>
      </c>
      <c r="AO3065" s="84" t="s">
        <v>16537</v>
      </c>
      <c r="AP3065" s="84" t="b">
        <v>0</v>
      </c>
      <c r="AQ3065" s="92" t="s">
        <v>16294</v>
      </c>
      <c r="AR3065" s="84" t="s">
        <v>179</v>
      </c>
      <c r="AS3065" s="84">
        <v>0</v>
      </c>
      <c r="AT3065" s="84">
        <v>0</v>
      </c>
      <c r="AU3065" s="84"/>
      <c r="AV3065" s="84"/>
      <c r="AW3065" s="84"/>
      <c r="AX3065" s="84"/>
      <c r="AY3065" s="84"/>
      <c r="AZ3065" s="84"/>
      <c r="BA3065" s="84"/>
      <c r="BB3065" s="84"/>
      <c r="BC3065">
        <v>1</v>
      </c>
      <c r="BD3065">
        <v>0</v>
      </c>
      <c r="BE3065">
        <v>1</v>
      </c>
      <c r="BF3065">
        <v>0</v>
      </c>
      <c r="BG3065">
        <v>0</v>
      </c>
      <c r="BH3065">
        <v>0</v>
      </c>
    </row>
    <row r="3066" spans="1:60" x14ac:dyDescent="0.3">
      <c r="A3066" s="69" t="s">
        <v>1232</v>
      </c>
      <c r="B3066" s="69" t="s">
        <v>2045</v>
      </c>
      <c r="C3066" s="70"/>
      <c r="D3066" s="71"/>
      <c r="E3066" s="72"/>
      <c r="F3066" s="73"/>
      <c r="G3066" s="70"/>
      <c r="H3066" s="74"/>
      <c r="I3066" s="75"/>
      <c r="J3066" s="75"/>
      <c r="K3066" s="36"/>
      <c r="L3066" s="82"/>
      <c r="M3066" s="82"/>
      <c r="N3066" s="77"/>
      <c r="O3066" s="84" t="s">
        <v>2169</v>
      </c>
      <c r="P3066" s="86">
        <v>43862.727256944447</v>
      </c>
      <c r="Q3066" s="84" t="s">
        <v>2528</v>
      </c>
      <c r="R3066" s="84"/>
      <c r="S3066" s="84"/>
      <c r="T3066" s="84" t="s">
        <v>2925</v>
      </c>
      <c r="U3066" s="84"/>
      <c r="V3066" s="87" t="s">
        <v>3995</v>
      </c>
      <c r="W3066" s="86">
        <v>43862.727256944447</v>
      </c>
      <c r="X3066" s="90">
        <v>43862</v>
      </c>
      <c r="Y3066" s="92" t="s">
        <v>6357</v>
      </c>
      <c r="Z3066" s="87" t="s">
        <v>10130</v>
      </c>
      <c r="AA3066" s="84"/>
      <c r="AB3066" s="84"/>
      <c r="AC3066" s="92" t="s">
        <v>14009</v>
      </c>
      <c r="AD3066" s="84"/>
      <c r="AE3066" s="84" t="b">
        <v>0</v>
      </c>
      <c r="AF3066" s="84">
        <v>0</v>
      </c>
      <c r="AG3066" s="92" t="s">
        <v>16467</v>
      </c>
      <c r="AH3066" s="84" t="b">
        <v>0</v>
      </c>
      <c r="AI3066" s="84" t="s">
        <v>16520</v>
      </c>
      <c r="AJ3066" s="84"/>
      <c r="AK3066" s="92" t="s">
        <v>16467</v>
      </c>
      <c r="AL3066" s="84" t="b">
        <v>0</v>
      </c>
      <c r="AM3066" s="84">
        <v>46</v>
      </c>
      <c r="AN3066" s="92" t="s">
        <v>16123</v>
      </c>
      <c r="AO3066" s="84" t="s">
        <v>16535</v>
      </c>
      <c r="AP3066" s="84" t="b">
        <v>0</v>
      </c>
      <c r="AQ3066" s="92" t="s">
        <v>16123</v>
      </c>
      <c r="AR3066" s="84" t="s">
        <v>179</v>
      </c>
      <c r="AS3066" s="84">
        <v>0</v>
      </c>
      <c r="AT3066" s="84">
        <v>0</v>
      </c>
      <c r="AU3066" s="84"/>
      <c r="AV3066" s="84"/>
      <c r="AW3066" s="84"/>
      <c r="AX3066" s="84"/>
      <c r="AY3066" s="84"/>
      <c r="AZ3066" s="84"/>
      <c r="BA3066" s="84"/>
      <c r="BB3066" s="84"/>
      <c r="BC3066">
        <v>1</v>
      </c>
      <c r="BD3066">
        <v>0</v>
      </c>
      <c r="BE3066">
        <v>0</v>
      </c>
      <c r="BF3066">
        <v>0</v>
      </c>
      <c r="BG3066">
        <v>1</v>
      </c>
      <c r="BH3066">
        <v>0</v>
      </c>
    </row>
    <row r="3067" spans="1:60" x14ac:dyDescent="0.3">
      <c r="A3067" s="69" t="s">
        <v>1233</v>
      </c>
      <c r="B3067" s="69" t="s">
        <v>2045</v>
      </c>
      <c r="C3067" s="70"/>
      <c r="D3067" s="71"/>
      <c r="E3067" s="72"/>
      <c r="F3067" s="73"/>
      <c r="G3067" s="70"/>
      <c r="H3067" s="74"/>
      <c r="I3067" s="75"/>
      <c r="J3067" s="75"/>
      <c r="K3067" s="36"/>
      <c r="L3067" s="82"/>
      <c r="M3067" s="82"/>
      <c r="N3067" s="77"/>
      <c r="O3067" s="84" t="s">
        <v>2169</v>
      </c>
      <c r="P3067" s="86">
        <v>43862.727488425924</v>
      </c>
      <c r="Q3067" s="84" t="s">
        <v>2528</v>
      </c>
      <c r="R3067" s="84"/>
      <c r="S3067" s="84"/>
      <c r="T3067" s="84" t="s">
        <v>2925</v>
      </c>
      <c r="U3067" s="84"/>
      <c r="V3067" s="87" t="s">
        <v>3996</v>
      </c>
      <c r="W3067" s="86">
        <v>43862.727488425924</v>
      </c>
      <c r="X3067" s="90">
        <v>43862</v>
      </c>
      <c r="Y3067" s="92" t="s">
        <v>6358</v>
      </c>
      <c r="Z3067" s="87" t="s">
        <v>10131</v>
      </c>
      <c r="AA3067" s="84"/>
      <c r="AB3067" s="84"/>
      <c r="AC3067" s="92" t="s">
        <v>14010</v>
      </c>
      <c r="AD3067" s="84"/>
      <c r="AE3067" s="84" t="b">
        <v>0</v>
      </c>
      <c r="AF3067" s="84">
        <v>0</v>
      </c>
      <c r="AG3067" s="92" t="s">
        <v>16467</v>
      </c>
      <c r="AH3067" s="84" t="b">
        <v>0</v>
      </c>
      <c r="AI3067" s="84" t="s">
        <v>16520</v>
      </c>
      <c r="AJ3067" s="84"/>
      <c r="AK3067" s="92" t="s">
        <v>16467</v>
      </c>
      <c r="AL3067" s="84" t="b">
        <v>0</v>
      </c>
      <c r="AM3067" s="84">
        <v>46</v>
      </c>
      <c r="AN3067" s="92" t="s">
        <v>16123</v>
      </c>
      <c r="AO3067" s="84" t="s">
        <v>16534</v>
      </c>
      <c r="AP3067" s="84" t="b">
        <v>0</v>
      </c>
      <c r="AQ3067" s="92" t="s">
        <v>16123</v>
      </c>
      <c r="AR3067" s="84" t="s">
        <v>179</v>
      </c>
      <c r="AS3067" s="84">
        <v>0</v>
      </c>
      <c r="AT3067" s="84">
        <v>0</v>
      </c>
      <c r="AU3067" s="84"/>
      <c r="AV3067" s="84"/>
      <c r="AW3067" s="84"/>
      <c r="AX3067" s="84"/>
      <c r="AY3067" s="84"/>
      <c r="AZ3067" s="84"/>
      <c r="BA3067" s="84"/>
      <c r="BB3067" s="84"/>
      <c r="BC3067">
        <v>1</v>
      </c>
      <c r="BD3067">
        <v>0</v>
      </c>
      <c r="BE3067">
        <v>0</v>
      </c>
      <c r="BF3067">
        <v>0</v>
      </c>
      <c r="BG3067">
        <v>1</v>
      </c>
      <c r="BH3067">
        <v>0</v>
      </c>
    </row>
    <row r="3068" spans="1:60" x14ac:dyDescent="0.3">
      <c r="A3068" s="69" t="s">
        <v>1234</v>
      </c>
      <c r="B3068" s="69" t="s">
        <v>2045</v>
      </c>
      <c r="C3068" s="70"/>
      <c r="D3068" s="71"/>
      <c r="E3068" s="72"/>
      <c r="F3068" s="73"/>
      <c r="G3068" s="70"/>
      <c r="H3068" s="74"/>
      <c r="I3068" s="75"/>
      <c r="J3068" s="75"/>
      <c r="K3068" s="36"/>
      <c r="L3068" s="82"/>
      <c r="M3068" s="82"/>
      <c r="N3068" s="77"/>
      <c r="O3068" s="84" t="s">
        <v>2169</v>
      </c>
      <c r="P3068" s="86">
        <v>43862.727592592593</v>
      </c>
      <c r="Q3068" s="84" t="s">
        <v>2528</v>
      </c>
      <c r="R3068" s="84"/>
      <c r="S3068" s="84"/>
      <c r="T3068" s="84" t="s">
        <v>2925</v>
      </c>
      <c r="U3068" s="84"/>
      <c r="V3068" s="87" t="s">
        <v>3997</v>
      </c>
      <c r="W3068" s="86">
        <v>43862.727592592593</v>
      </c>
      <c r="X3068" s="90">
        <v>43862</v>
      </c>
      <c r="Y3068" s="92" t="s">
        <v>6359</v>
      </c>
      <c r="Z3068" s="87" t="s">
        <v>10132</v>
      </c>
      <c r="AA3068" s="84"/>
      <c r="AB3068" s="84"/>
      <c r="AC3068" s="92" t="s">
        <v>14011</v>
      </c>
      <c r="AD3068" s="84"/>
      <c r="AE3068" s="84" t="b">
        <v>0</v>
      </c>
      <c r="AF3068" s="84">
        <v>0</v>
      </c>
      <c r="AG3068" s="92" t="s">
        <v>16467</v>
      </c>
      <c r="AH3068" s="84" t="b">
        <v>0</v>
      </c>
      <c r="AI3068" s="84" t="s">
        <v>16520</v>
      </c>
      <c r="AJ3068" s="84"/>
      <c r="AK3068" s="92" t="s">
        <v>16467</v>
      </c>
      <c r="AL3068" s="84" t="b">
        <v>0</v>
      </c>
      <c r="AM3068" s="84">
        <v>46</v>
      </c>
      <c r="AN3068" s="92" t="s">
        <v>16123</v>
      </c>
      <c r="AO3068" s="84" t="s">
        <v>16534</v>
      </c>
      <c r="AP3068" s="84" t="b">
        <v>0</v>
      </c>
      <c r="AQ3068" s="92" t="s">
        <v>16123</v>
      </c>
      <c r="AR3068" s="84" t="s">
        <v>179</v>
      </c>
      <c r="AS3068" s="84">
        <v>0</v>
      </c>
      <c r="AT3068" s="84">
        <v>0</v>
      </c>
      <c r="AU3068" s="84"/>
      <c r="AV3068" s="84"/>
      <c r="AW3068" s="84"/>
      <c r="AX3068" s="84"/>
      <c r="AY3068" s="84"/>
      <c r="AZ3068" s="84"/>
      <c r="BA3068" s="84"/>
      <c r="BB3068" s="84"/>
      <c r="BC3068">
        <v>1</v>
      </c>
      <c r="BD3068">
        <v>0</v>
      </c>
      <c r="BE3068">
        <v>0</v>
      </c>
      <c r="BF3068">
        <v>0</v>
      </c>
      <c r="BG3068">
        <v>1</v>
      </c>
      <c r="BH3068">
        <v>0</v>
      </c>
    </row>
    <row r="3069" spans="1:60" x14ac:dyDescent="0.3">
      <c r="A3069" s="69" t="s">
        <v>1235</v>
      </c>
      <c r="B3069" s="69" t="s">
        <v>2045</v>
      </c>
      <c r="C3069" s="70"/>
      <c r="D3069" s="71"/>
      <c r="E3069" s="72"/>
      <c r="F3069" s="73"/>
      <c r="G3069" s="70"/>
      <c r="H3069" s="74"/>
      <c r="I3069" s="75"/>
      <c r="J3069" s="75"/>
      <c r="K3069" s="36"/>
      <c r="L3069" s="82"/>
      <c r="M3069" s="82"/>
      <c r="N3069" s="77"/>
      <c r="O3069" s="84" t="s">
        <v>2169</v>
      </c>
      <c r="P3069" s="86">
        <v>43862.727731481478</v>
      </c>
      <c r="Q3069" s="84" t="s">
        <v>2528</v>
      </c>
      <c r="R3069" s="84"/>
      <c r="S3069" s="84"/>
      <c r="T3069" s="84" t="s">
        <v>2925</v>
      </c>
      <c r="U3069" s="84"/>
      <c r="V3069" s="87" t="s">
        <v>3998</v>
      </c>
      <c r="W3069" s="86">
        <v>43862.727731481478</v>
      </c>
      <c r="X3069" s="90">
        <v>43862</v>
      </c>
      <c r="Y3069" s="92" t="s">
        <v>6360</v>
      </c>
      <c r="Z3069" s="87" t="s">
        <v>10133</v>
      </c>
      <c r="AA3069" s="84"/>
      <c r="AB3069" s="84"/>
      <c r="AC3069" s="92" t="s">
        <v>14012</v>
      </c>
      <c r="AD3069" s="84"/>
      <c r="AE3069" s="84" t="b">
        <v>0</v>
      </c>
      <c r="AF3069" s="84">
        <v>0</v>
      </c>
      <c r="AG3069" s="92" t="s">
        <v>16467</v>
      </c>
      <c r="AH3069" s="84" t="b">
        <v>0</v>
      </c>
      <c r="AI3069" s="84" t="s">
        <v>16520</v>
      </c>
      <c r="AJ3069" s="84"/>
      <c r="AK3069" s="92" t="s">
        <v>16467</v>
      </c>
      <c r="AL3069" s="84" t="b">
        <v>0</v>
      </c>
      <c r="AM3069" s="84">
        <v>46</v>
      </c>
      <c r="AN3069" s="92" t="s">
        <v>16123</v>
      </c>
      <c r="AO3069" s="84" t="s">
        <v>16535</v>
      </c>
      <c r="AP3069" s="84" t="b">
        <v>0</v>
      </c>
      <c r="AQ3069" s="92" t="s">
        <v>16123</v>
      </c>
      <c r="AR3069" s="84" t="s">
        <v>179</v>
      </c>
      <c r="AS3069" s="84">
        <v>0</v>
      </c>
      <c r="AT3069" s="84">
        <v>0</v>
      </c>
      <c r="AU3069" s="84"/>
      <c r="AV3069" s="84"/>
      <c r="AW3069" s="84"/>
      <c r="AX3069" s="84"/>
      <c r="AY3069" s="84"/>
      <c r="AZ3069" s="84"/>
      <c r="BA3069" s="84"/>
      <c r="BB3069" s="84"/>
      <c r="BC3069">
        <v>1</v>
      </c>
      <c r="BD3069">
        <v>0</v>
      </c>
      <c r="BE3069">
        <v>0</v>
      </c>
      <c r="BF3069">
        <v>0</v>
      </c>
      <c r="BG3069">
        <v>1</v>
      </c>
      <c r="BH3069">
        <v>0</v>
      </c>
    </row>
    <row r="3070" spans="1:60" x14ac:dyDescent="0.3">
      <c r="A3070" s="69" t="s">
        <v>1236</v>
      </c>
      <c r="B3070" s="69" t="s">
        <v>2045</v>
      </c>
      <c r="C3070" s="70"/>
      <c r="D3070" s="71"/>
      <c r="E3070" s="72"/>
      <c r="F3070" s="73"/>
      <c r="G3070" s="70"/>
      <c r="H3070" s="74"/>
      <c r="I3070" s="75"/>
      <c r="J3070" s="75"/>
      <c r="K3070" s="36"/>
      <c r="L3070" s="82"/>
      <c r="M3070" s="82"/>
      <c r="N3070" s="77"/>
      <c r="O3070" s="84" t="s">
        <v>2169</v>
      </c>
      <c r="P3070" s="86">
        <v>43862.728159722225</v>
      </c>
      <c r="Q3070" s="84" t="s">
        <v>2528</v>
      </c>
      <c r="R3070" s="84"/>
      <c r="S3070" s="84"/>
      <c r="T3070" s="84" t="s">
        <v>2925</v>
      </c>
      <c r="U3070" s="84"/>
      <c r="V3070" s="87" t="s">
        <v>3999</v>
      </c>
      <c r="W3070" s="86">
        <v>43862.728159722225</v>
      </c>
      <c r="X3070" s="90">
        <v>43862</v>
      </c>
      <c r="Y3070" s="92" t="s">
        <v>6361</v>
      </c>
      <c r="Z3070" s="87" t="s">
        <v>10134</v>
      </c>
      <c r="AA3070" s="84"/>
      <c r="AB3070" s="84"/>
      <c r="AC3070" s="92" t="s">
        <v>14013</v>
      </c>
      <c r="AD3070" s="84"/>
      <c r="AE3070" s="84" t="b">
        <v>0</v>
      </c>
      <c r="AF3070" s="84">
        <v>0</v>
      </c>
      <c r="AG3070" s="92" t="s">
        <v>16467</v>
      </c>
      <c r="AH3070" s="84" t="b">
        <v>0</v>
      </c>
      <c r="AI3070" s="84" t="s">
        <v>16520</v>
      </c>
      <c r="AJ3070" s="84"/>
      <c r="AK3070" s="92" t="s">
        <v>16467</v>
      </c>
      <c r="AL3070" s="84" t="b">
        <v>0</v>
      </c>
      <c r="AM3070" s="84">
        <v>46</v>
      </c>
      <c r="AN3070" s="92" t="s">
        <v>16123</v>
      </c>
      <c r="AO3070" s="84" t="s">
        <v>16535</v>
      </c>
      <c r="AP3070" s="84" t="b">
        <v>0</v>
      </c>
      <c r="AQ3070" s="92" t="s">
        <v>16123</v>
      </c>
      <c r="AR3070" s="84" t="s">
        <v>179</v>
      </c>
      <c r="AS3070" s="84">
        <v>0</v>
      </c>
      <c r="AT3070" s="84">
        <v>0</v>
      </c>
      <c r="AU3070" s="84"/>
      <c r="AV3070" s="84"/>
      <c r="AW3070" s="84"/>
      <c r="AX3070" s="84"/>
      <c r="AY3070" s="84"/>
      <c r="AZ3070" s="84"/>
      <c r="BA3070" s="84"/>
      <c r="BB3070" s="84"/>
      <c r="BC3070">
        <v>1</v>
      </c>
      <c r="BD3070">
        <v>0</v>
      </c>
      <c r="BE3070">
        <v>0</v>
      </c>
      <c r="BF3070">
        <v>0</v>
      </c>
      <c r="BG3070">
        <v>1</v>
      </c>
      <c r="BH3070">
        <v>0</v>
      </c>
    </row>
    <row r="3071" spans="1:60" x14ac:dyDescent="0.3">
      <c r="A3071" s="69" t="s">
        <v>1237</v>
      </c>
      <c r="B3071" s="69" t="s">
        <v>2045</v>
      </c>
      <c r="C3071" s="70"/>
      <c r="D3071" s="71"/>
      <c r="E3071" s="72"/>
      <c r="F3071" s="73"/>
      <c r="G3071" s="70"/>
      <c r="H3071" s="74"/>
      <c r="I3071" s="75"/>
      <c r="J3071" s="75"/>
      <c r="K3071" s="36"/>
      <c r="L3071" s="82"/>
      <c r="M3071" s="82"/>
      <c r="N3071" s="77"/>
      <c r="O3071" s="84" t="s">
        <v>2169</v>
      </c>
      <c r="P3071" s="86">
        <v>43862.728981481479</v>
      </c>
      <c r="Q3071" s="84" t="s">
        <v>2528</v>
      </c>
      <c r="R3071" s="84"/>
      <c r="S3071" s="84"/>
      <c r="T3071" s="84" t="s">
        <v>2925</v>
      </c>
      <c r="U3071" s="84"/>
      <c r="V3071" s="87" t="s">
        <v>4000</v>
      </c>
      <c r="W3071" s="86">
        <v>43862.728981481479</v>
      </c>
      <c r="X3071" s="90">
        <v>43862</v>
      </c>
      <c r="Y3071" s="92" t="s">
        <v>6362</v>
      </c>
      <c r="Z3071" s="87" t="s">
        <v>10135</v>
      </c>
      <c r="AA3071" s="84"/>
      <c r="AB3071" s="84"/>
      <c r="AC3071" s="92" t="s">
        <v>14014</v>
      </c>
      <c r="AD3071" s="84"/>
      <c r="AE3071" s="84" t="b">
        <v>0</v>
      </c>
      <c r="AF3071" s="84">
        <v>0</v>
      </c>
      <c r="AG3071" s="92" t="s">
        <v>16467</v>
      </c>
      <c r="AH3071" s="84" t="b">
        <v>0</v>
      </c>
      <c r="AI3071" s="84" t="s">
        <v>16520</v>
      </c>
      <c r="AJ3071" s="84"/>
      <c r="AK3071" s="92" t="s">
        <v>16467</v>
      </c>
      <c r="AL3071" s="84" t="b">
        <v>0</v>
      </c>
      <c r="AM3071" s="84">
        <v>46</v>
      </c>
      <c r="AN3071" s="92" t="s">
        <v>16123</v>
      </c>
      <c r="AO3071" s="84" t="s">
        <v>16534</v>
      </c>
      <c r="AP3071" s="84" t="b">
        <v>0</v>
      </c>
      <c r="AQ3071" s="92" t="s">
        <v>16123</v>
      </c>
      <c r="AR3071" s="84" t="s">
        <v>179</v>
      </c>
      <c r="AS3071" s="84">
        <v>0</v>
      </c>
      <c r="AT3071" s="84">
        <v>0</v>
      </c>
      <c r="AU3071" s="84"/>
      <c r="AV3071" s="84"/>
      <c r="AW3071" s="84"/>
      <c r="AX3071" s="84"/>
      <c r="AY3071" s="84"/>
      <c r="AZ3071" s="84"/>
      <c r="BA3071" s="84"/>
      <c r="BB3071" s="84"/>
      <c r="BC3071">
        <v>1</v>
      </c>
      <c r="BD3071">
        <v>0</v>
      </c>
      <c r="BE3071">
        <v>0</v>
      </c>
      <c r="BF3071">
        <v>0</v>
      </c>
      <c r="BG3071">
        <v>1</v>
      </c>
      <c r="BH3071">
        <v>0</v>
      </c>
    </row>
    <row r="3072" spans="1:60" x14ac:dyDescent="0.3">
      <c r="A3072" s="69" t="s">
        <v>1929</v>
      </c>
      <c r="B3072" s="69" t="s">
        <v>1436</v>
      </c>
      <c r="C3072" s="70"/>
      <c r="D3072" s="71"/>
      <c r="E3072" s="72"/>
      <c r="F3072" s="73"/>
      <c r="G3072" s="70"/>
      <c r="H3072" s="74"/>
      <c r="I3072" s="75"/>
      <c r="J3072" s="75"/>
      <c r="K3072" s="36"/>
      <c r="L3072" s="82"/>
      <c r="M3072" s="82"/>
      <c r="N3072" s="77"/>
      <c r="O3072" s="84" t="s">
        <v>2169</v>
      </c>
      <c r="P3072" s="86">
        <v>43862.73128472222</v>
      </c>
      <c r="Q3072" s="84" t="s">
        <v>2466</v>
      </c>
      <c r="R3072" s="84"/>
      <c r="S3072" s="84"/>
      <c r="T3072" s="84"/>
      <c r="U3072" s="84"/>
      <c r="V3072" s="87" t="s">
        <v>4628</v>
      </c>
      <c r="W3072" s="86">
        <v>43862.73128472222</v>
      </c>
      <c r="X3072" s="90">
        <v>43862</v>
      </c>
      <c r="Y3072" s="92" t="s">
        <v>7952</v>
      </c>
      <c r="Z3072" s="87" t="s">
        <v>11786</v>
      </c>
      <c r="AA3072" s="84"/>
      <c r="AB3072" s="84"/>
      <c r="AC3072" s="92" t="s">
        <v>15690</v>
      </c>
      <c r="AD3072" s="84"/>
      <c r="AE3072" s="84" t="b">
        <v>0</v>
      </c>
      <c r="AF3072" s="84">
        <v>0</v>
      </c>
      <c r="AG3072" s="92" t="s">
        <v>16467</v>
      </c>
      <c r="AH3072" s="84" t="b">
        <v>0</v>
      </c>
      <c r="AI3072" s="84" t="s">
        <v>16520</v>
      </c>
      <c r="AJ3072" s="84"/>
      <c r="AK3072" s="92" t="s">
        <v>16467</v>
      </c>
      <c r="AL3072" s="84" t="b">
        <v>0</v>
      </c>
      <c r="AM3072" s="84">
        <v>10</v>
      </c>
      <c r="AN3072" s="92" t="s">
        <v>15722</v>
      </c>
      <c r="AO3072" s="84" t="s">
        <v>16535</v>
      </c>
      <c r="AP3072" s="84" t="b">
        <v>0</v>
      </c>
      <c r="AQ3072" s="92" t="s">
        <v>15722</v>
      </c>
      <c r="AR3072" s="84" t="s">
        <v>179</v>
      </c>
      <c r="AS3072" s="84">
        <v>0</v>
      </c>
      <c r="AT3072" s="84">
        <v>0</v>
      </c>
      <c r="AU3072" s="84"/>
      <c r="AV3072" s="84"/>
      <c r="AW3072" s="84"/>
      <c r="AX3072" s="84"/>
      <c r="AY3072" s="84"/>
      <c r="AZ3072" s="84"/>
      <c r="BA3072" s="84"/>
      <c r="BB3072" s="84"/>
      <c r="BC3072">
        <v>1</v>
      </c>
      <c r="BD3072">
        <v>0</v>
      </c>
      <c r="BE3072">
        <v>0</v>
      </c>
      <c r="BF3072">
        <v>0</v>
      </c>
      <c r="BG3072">
        <v>1</v>
      </c>
      <c r="BH3072">
        <v>0</v>
      </c>
    </row>
    <row r="3073" spans="1:60" x14ac:dyDescent="0.3">
      <c r="A3073" s="69" t="s">
        <v>1773</v>
      </c>
      <c r="B3073" s="69" t="s">
        <v>1772</v>
      </c>
      <c r="C3073" s="70"/>
      <c r="D3073" s="71"/>
      <c r="E3073" s="72"/>
      <c r="F3073" s="73"/>
      <c r="G3073" s="70"/>
      <c r="H3073" s="74"/>
      <c r="I3073" s="75"/>
      <c r="J3073" s="75"/>
      <c r="K3073" s="36"/>
      <c r="L3073" s="82"/>
      <c r="M3073" s="82"/>
      <c r="N3073" s="77"/>
      <c r="O3073" s="84" t="s">
        <v>2169</v>
      </c>
      <c r="P3073" s="86">
        <v>43862.731400462966</v>
      </c>
      <c r="Q3073" s="84" t="s">
        <v>2536</v>
      </c>
      <c r="R3073" s="84"/>
      <c r="S3073" s="84"/>
      <c r="T3073" s="84" t="s">
        <v>2883</v>
      </c>
      <c r="U3073" s="84"/>
      <c r="V3073" s="87" t="s">
        <v>4491</v>
      </c>
      <c r="W3073" s="86">
        <v>43862.731400462966</v>
      </c>
      <c r="X3073" s="90">
        <v>43862</v>
      </c>
      <c r="Y3073" s="92" t="s">
        <v>7576</v>
      </c>
      <c r="Z3073" s="87" t="s">
        <v>11392</v>
      </c>
      <c r="AA3073" s="84"/>
      <c r="AB3073" s="84"/>
      <c r="AC3073" s="92" t="s">
        <v>15284</v>
      </c>
      <c r="AD3073" s="84"/>
      <c r="AE3073" s="84" t="b">
        <v>0</v>
      </c>
      <c r="AF3073" s="84">
        <v>0</v>
      </c>
      <c r="AG3073" s="92" t="s">
        <v>16467</v>
      </c>
      <c r="AH3073" s="84" t="b">
        <v>0</v>
      </c>
      <c r="AI3073" s="84" t="s">
        <v>16520</v>
      </c>
      <c r="AJ3073" s="84"/>
      <c r="AK3073" s="92" t="s">
        <v>16467</v>
      </c>
      <c r="AL3073" s="84" t="b">
        <v>0</v>
      </c>
      <c r="AM3073" s="84">
        <v>2</v>
      </c>
      <c r="AN3073" s="92" t="s">
        <v>15283</v>
      </c>
      <c r="AO3073" s="84" t="s">
        <v>16534</v>
      </c>
      <c r="AP3073" s="84" t="b">
        <v>0</v>
      </c>
      <c r="AQ3073" s="92" t="s">
        <v>15283</v>
      </c>
      <c r="AR3073" s="84" t="s">
        <v>179</v>
      </c>
      <c r="AS3073" s="84">
        <v>0</v>
      </c>
      <c r="AT3073" s="84">
        <v>0</v>
      </c>
      <c r="AU3073" s="84"/>
      <c r="AV3073" s="84"/>
      <c r="AW3073" s="84"/>
      <c r="AX3073" s="84"/>
      <c r="AY3073" s="84"/>
      <c r="AZ3073" s="84"/>
      <c r="BA3073" s="84"/>
      <c r="BB3073" s="84"/>
      <c r="BC3073">
        <v>1</v>
      </c>
      <c r="BD3073">
        <v>0</v>
      </c>
      <c r="BE3073">
        <v>0</v>
      </c>
      <c r="BF3073">
        <v>0</v>
      </c>
      <c r="BG3073">
        <v>1</v>
      </c>
      <c r="BH3073">
        <v>0</v>
      </c>
    </row>
    <row r="3074" spans="1:60" x14ac:dyDescent="0.3">
      <c r="A3074" s="69" t="s">
        <v>1773</v>
      </c>
      <c r="B3074" s="69" t="s">
        <v>1774</v>
      </c>
      <c r="C3074" s="70"/>
      <c r="D3074" s="71"/>
      <c r="E3074" s="72"/>
      <c r="F3074" s="73"/>
      <c r="G3074" s="70"/>
      <c r="H3074" s="74"/>
      <c r="I3074" s="75"/>
      <c r="J3074" s="75"/>
      <c r="K3074" s="36"/>
      <c r="L3074" s="82"/>
      <c r="M3074" s="82"/>
      <c r="N3074" s="77"/>
      <c r="O3074" s="84" t="s">
        <v>2169</v>
      </c>
      <c r="P3074" s="86">
        <v>43862.731446759259</v>
      </c>
      <c r="Q3074" s="84" t="s">
        <v>2531</v>
      </c>
      <c r="R3074" s="84"/>
      <c r="S3074" s="84"/>
      <c r="T3074" s="84" t="s">
        <v>2873</v>
      </c>
      <c r="U3074" s="84"/>
      <c r="V3074" s="87" t="s">
        <v>4491</v>
      </c>
      <c r="W3074" s="86">
        <v>43862.731446759259</v>
      </c>
      <c r="X3074" s="90">
        <v>43862</v>
      </c>
      <c r="Y3074" s="92" t="s">
        <v>7578</v>
      </c>
      <c r="Z3074" s="87" t="s">
        <v>11394</v>
      </c>
      <c r="AA3074" s="84"/>
      <c r="AB3074" s="84"/>
      <c r="AC3074" s="92" t="s">
        <v>15286</v>
      </c>
      <c r="AD3074" s="84"/>
      <c r="AE3074" s="84" t="b">
        <v>0</v>
      </c>
      <c r="AF3074" s="84">
        <v>0</v>
      </c>
      <c r="AG3074" s="92" t="s">
        <v>16467</v>
      </c>
      <c r="AH3074" s="84" t="b">
        <v>0</v>
      </c>
      <c r="AI3074" s="84" t="s">
        <v>16520</v>
      </c>
      <c r="AJ3074" s="84"/>
      <c r="AK3074" s="92" t="s">
        <v>16467</v>
      </c>
      <c r="AL3074" s="84" t="b">
        <v>0</v>
      </c>
      <c r="AM3074" s="84">
        <v>2</v>
      </c>
      <c r="AN3074" s="92" t="s">
        <v>15285</v>
      </c>
      <c r="AO3074" s="84" t="s">
        <v>16534</v>
      </c>
      <c r="AP3074" s="84" t="b">
        <v>0</v>
      </c>
      <c r="AQ3074" s="92" t="s">
        <v>15285</v>
      </c>
      <c r="AR3074" s="84" t="s">
        <v>179</v>
      </c>
      <c r="AS3074" s="84">
        <v>0</v>
      </c>
      <c r="AT3074" s="84">
        <v>0</v>
      </c>
      <c r="AU3074" s="84"/>
      <c r="AV3074" s="84"/>
      <c r="AW3074" s="84"/>
      <c r="AX3074" s="84"/>
      <c r="AY3074" s="84"/>
      <c r="AZ3074" s="84"/>
      <c r="BA3074" s="84"/>
      <c r="BB3074" s="84"/>
      <c r="BC3074">
        <v>1</v>
      </c>
      <c r="BD3074">
        <v>0</v>
      </c>
      <c r="BE3074">
        <v>0</v>
      </c>
      <c r="BF3074">
        <v>0</v>
      </c>
      <c r="BG3074">
        <v>1</v>
      </c>
      <c r="BH3074">
        <v>0</v>
      </c>
    </row>
    <row r="3075" spans="1:60" x14ac:dyDescent="0.3">
      <c r="A3075" s="69" t="s">
        <v>1238</v>
      </c>
      <c r="B3075" s="69" t="s">
        <v>2045</v>
      </c>
      <c r="C3075" s="70"/>
      <c r="D3075" s="71"/>
      <c r="E3075" s="72"/>
      <c r="F3075" s="73"/>
      <c r="G3075" s="70"/>
      <c r="H3075" s="74"/>
      <c r="I3075" s="75"/>
      <c r="J3075" s="75"/>
      <c r="K3075" s="36"/>
      <c r="L3075" s="82"/>
      <c r="M3075" s="82"/>
      <c r="N3075" s="77"/>
      <c r="O3075" s="84" t="s">
        <v>2169</v>
      </c>
      <c r="P3075" s="86">
        <v>43862.732453703706</v>
      </c>
      <c r="Q3075" s="84" t="s">
        <v>2528</v>
      </c>
      <c r="R3075" s="84"/>
      <c r="S3075" s="84"/>
      <c r="T3075" s="84" t="s">
        <v>2925</v>
      </c>
      <c r="U3075" s="84"/>
      <c r="V3075" s="87" t="s">
        <v>4001</v>
      </c>
      <c r="W3075" s="86">
        <v>43862.732453703706</v>
      </c>
      <c r="X3075" s="90">
        <v>43862</v>
      </c>
      <c r="Y3075" s="92" t="s">
        <v>6363</v>
      </c>
      <c r="Z3075" s="87" t="s">
        <v>10136</v>
      </c>
      <c r="AA3075" s="84"/>
      <c r="AB3075" s="84"/>
      <c r="AC3075" s="92" t="s">
        <v>14015</v>
      </c>
      <c r="AD3075" s="84"/>
      <c r="AE3075" s="84" t="b">
        <v>0</v>
      </c>
      <c r="AF3075" s="84">
        <v>0</v>
      </c>
      <c r="AG3075" s="92" t="s">
        <v>16467</v>
      </c>
      <c r="AH3075" s="84" t="b">
        <v>0</v>
      </c>
      <c r="AI3075" s="84" t="s">
        <v>16520</v>
      </c>
      <c r="AJ3075" s="84"/>
      <c r="AK3075" s="92" t="s">
        <v>16467</v>
      </c>
      <c r="AL3075" s="84" t="b">
        <v>0</v>
      </c>
      <c r="AM3075" s="84">
        <v>46</v>
      </c>
      <c r="AN3075" s="92" t="s">
        <v>16123</v>
      </c>
      <c r="AO3075" s="84" t="s">
        <v>16534</v>
      </c>
      <c r="AP3075" s="84" t="b">
        <v>0</v>
      </c>
      <c r="AQ3075" s="92" t="s">
        <v>16123</v>
      </c>
      <c r="AR3075" s="84" t="s">
        <v>179</v>
      </c>
      <c r="AS3075" s="84">
        <v>0</v>
      </c>
      <c r="AT3075" s="84">
        <v>0</v>
      </c>
      <c r="AU3075" s="84"/>
      <c r="AV3075" s="84"/>
      <c r="AW3075" s="84"/>
      <c r="AX3075" s="84"/>
      <c r="AY3075" s="84"/>
      <c r="AZ3075" s="84"/>
      <c r="BA3075" s="84"/>
      <c r="BB3075" s="84"/>
      <c r="BC3075">
        <v>1</v>
      </c>
      <c r="BD3075">
        <v>0</v>
      </c>
      <c r="BE3075">
        <v>0</v>
      </c>
      <c r="BF3075">
        <v>0</v>
      </c>
      <c r="BG3075">
        <v>1</v>
      </c>
      <c r="BH3075">
        <v>0</v>
      </c>
    </row>
    <row r="3076" spans="1:60" x14ac:dyDescent="0.3">
      <c r="A3076" s="69" t="s">
        <v>1795</v>
      </c>
      <c r="B3076" s="69" t="s">
        <v>1795</v>
      </c>
      <c r="C3076" s="70"/>
      <c r="D3076" s="71"/>
      <c r="E3076" s="72"/>
      <c r="F3076" s="73"/>
      <c r="G3076" s="70"/>
      <c r="H3076" s="74"/>
      <c r="I3076" s="75"/>
      <c r="J3076" s="75"/>
      <c r="K3076" s="36"/>
      <c r="L3076" s="82"/>
      <c r="M3076" s="82"/>
      <c r="N3076" s="77"/>
      <c r="O3076" s="84" t="s">
        <v>179</v>
      </c>
      <c r="P3076" s="86">
        <v>43862.732916666668</v>
      </c>
      <c r="Q3076" s="84" t="s">
        <v>2782</v>
      </c>
      <c r="R3076" s="84"/>
      <c r="S3076" s="84"/>
      <c r="T3076" s="84" t="s">
        <v>2883</v>
      </c>
      <c r="U3076" s="84"/>
      <c r="V3076" s="87" t="s">
        <v>4511</v>
      </c>
      <c r="W3076" s="86">
        <v>43862.732916666668</v>
      </c>
      <c r="X3076" s="90">
        <v>43862</v>
      </c>
      <c r="Y3076" s="92" t="s">
        <v>7993</v>
      </c>
      <c r="Z3076" s="87" t="s">
        <v>11829</v>
      </c>
      <c r="AA3076" s="84"/>
      <c r="AB3076" s="84"/>
      <c r="AC3076" s="92" t="s">
        <v>15734</v>
      </c>
      <c r="AD3076" s="84"/>
      <c r="AE3076" s="84" t="b">
        <v>0</v>
      </c>
      <c r="AF3076" s="84">
        <v>6</v>
      </c>
      <c r="AG3076" s="92" t="s">
        <v>16467</v>
      </c>
      <c r="AH3076" s="84" t="b">
        <v>0</v>
      </c>
      <c r="AI3076" s="84" t="s">
        <v>16520</v>
      </c>
      <c r="AJ3076" s="84"/>
      <c r="AK3076" s="92" t="s">
        <v>16467</v>
      </c>
      <c r="AL3076" s="84" t="b">
        <v>0</v>
      </c>
      <c r="AM3076" s="84">
        <v>2</v>
      </c>
      <c r="AN3076" s="92" t="s">
        <v>16467</v>
      </c>
      <c r="AO3076" s="84" t="s">
        <v>16534</v>
      </c>
      <c r="AP3076" s="84" t="b">
        <v>0</v>
      </c>
      <c r="AQ3076" s="92" t="s">
        <v>15734</v>
      </c>
      <c r="AR3076" s="84" t="s">
        <v>179</v>
      </c>
      <c r="AS3076" s="84">
        <v>0</v>
      </c>
      <c r="AT3076" s="84">
        <v>0</v>
      </c>
      <c r="AU3076" s="84"/>
      <c r="AV3076" s="84"/>
      <c r="AW3076" s="84"/>
      <c r="AX3076" s="84"/>
      <c r="AY3076" s="84"/>
      <c r="AZ3076" s="84"/>
      <c r="BA3076" s="84"/>
      <c r="BB3076" s="84"/>
      <c r="BC3076">
        <v>1</v>
      </c>
      <c r="BD3076">
        <v>0</v>
      </c>
      <c r="BE3076">
        <v>0</v>
      </c>
      <c r="BF3076">
        <v>1</v>
      </c>
      <c r="BG3076">
        <v>0</v>
      </c>
      <c r="BH3076">
        <v>0</v>
      </c>
    </row>
    <row r="3077" spans="1:60" x14ac:dyDescent="0.3">
      <c r="A3077" s="69" t="s">
        <v>1239</v>
      </c>
      <c r="B3077" s="69" t="s">
        <v>1774</v>
      </c>
      <c r="C3077" s="70"/>
      <c r="D3077" s="71"/>
      <c r="E3077" s="72"/>
      <c r="F3077" s="73"/>
      <c r="G3077" s="70"/>
      <c r="H3077" s="74"/>
      <c r="I3077" s="75"/>
      <c r="J3077" s="75"/>
      <c r="K3077" s="36"/>
      <c r="L3077" s="82"/>
      <c r="M3077" s="82"/>
      <c r="N3077" s="77"/>
      <c r="O3077" s="84" t="s">
        <v>2169</v>
      </c>
      <c r="P3077" s="86">
        <v>43862.732939814814</v>
      </c>
      <c r="Q3077" s="84" t="s">
        <v>2531</v>
      </c>
      <c r="R3077" s="84"/>
      <c r="S3077" s="84"/>
      <c r="T3077" s="84" t="s">
        <v>2873</v>
      </c>
      <c r="U3077" s="84"/>
      <c r="V3077" s="87" t="s">
        <v>4002</v>
      </c>
      <c r="W3077" s="86">
        <v>43862.732939814814</v>
      </c>
      <c r="X3077" s="90">
        <v>43862</v>
      </c>
      <c r="Y3077" s="92" t="s">
        <v>6364</v>
      </c>
      <c r="Z3077" s="87" t="s">
        <v>10137</v>
      </c>
      <c r="AA3077" s="84"/>
      <c r="AB3077" s="84"/>
      <c r="AC3077" s="92" t="s">
        <v>14016</v>
      </c>
      <c r="AD3077" s="84"/>
      <c r="AE3077" s="84" t="b">
        <v>0</v>
      </c>
      <c r="AF3077" s="84">
        <v>0</v>
      </c>
      <c r="AG3077" s="92" t="s">
        <v>16467</v>
      </c>
      <c r="AH3077" s="84" t="b">
        <v>0</v>
      </c>
      <c r="AI3077" s="84" t="s">
        <v>16520</v>
      </c>
      <c r="AJ3077" s="84"/>
      <c r="AK3077" s="92" t="s">
        <v>16467</v>
      </c>
      <c r="AL3077" s="84" t="b">
        <v>0</v>
      </c>
      <c r="AM3077" s="84">
        <v>2</v>
      </c>
      <c r="AN3077" s="92" t="s">
        <v>15285</v>
      </c>
      <c r="AO3077" s="84" t="s">
        <v>16535</v>
      </c>
      <c r="AP3077" s="84" t="b">
        <v>0</v>
      </c>
      <c r="AQ3077" s="92" t="s">
        <v>15285</v>
      </c>
      <c r="AR3077" s="84" t="s">
        <v>179</v>
      </c>
      <c r="AS3077" s="84">
        <v>0</v>
      </c>
      <c r="AT3077" s="84">
        <v>0</v>
      </c>
      <c r="AU3077" s="84"/>
      <c r="AV3077" s="84"/>
      <c r="AW3077" s="84"/>
      <c r="AX3077" s="84"/>
      <c r="AY3077" s="84"/>
      <c r="AZ3077" s="84"/>
      <c r="BA3077" s="84"/>
      <c r="BB3077" s="84"/>
      <c r="BC3077">
        <v>1</v>
      </c>
      <c r="BD3077">
        <v>0</v>
      </c>
      <c r="BE3077">
        <v>0</v>
      </c>
      <c r="BF3077">
        <v>0</v>
      </c>
      <c r="BG3077">
        <v>1</v>
      </c>
      <c r="BH3077">
        <v>0</v>
      </c>
    </row>
    <row r="3078" spans="1:60" x14ac:dyDescent="0.3">
      <c r="A3078" s="69" t="s">
        <v>1240</v>
      </c>
      <c r="B3078" s="69" t="s">
        <v>2045</v>
      </c>
      <c r="C3078" s="70"/>
      <c r="D3078" s="71"/>
      <c r="E3078" s="72"/>
      <c r="F3078" s="73"/>
      <c r="G3078" s="70"/>
      <c r="H3078" s="74"/>
      <c r="I3078" s="75"/>
      <c r="J3078" s="75"/>
      <c r="K3078" s="36"/>
      <c r="L3078" s="82"/>
      <c r="M3078" s="82"/>
      <c r="N3078" s="77"/>
      <c r="O3078" s="84" t="s">
        <v>2169</v>
      </c>
      <c r="P3078" s="86">
        <v>43862.732939814814</v>
      </c>
      <c r="Q3078" s="84" t="s">
        <v>2528</v>
      </c>
      <c r="R3078" s="84"/>
      <c r="S3078" s="84"/>
      <c r="T3078" s="84" t="s">
        <v>2925</v>
      </c>
      <c r="U3078" s="84"/>
      <c r="V3078" s="87" t="s">
        <v>4003</v>
      </c>
      <c r="W3078" s="86">
        <v>43862.732939814814</v>
      </c>
      <c r="X3078" s="90">
        <v>43862</v>
      </c>
      <c r="Y3078" s="92" t="s">
        <v>6364</v>
      </c>
      <c r="Z3078" s="87" t="s">
        <v>10138</v>
      </c>
      <c r="AA3078" s="84"/>
      <c r="AB3078" s="84"/>
      <c r="AC3078" s="92" t="s">
        <v>14017</v>
      </c>
      <c r="AD3078" s="84"/>
      <c r="AE3078" s="84" t="b">
        <v>0</v>
      </c>
      <c r="AF3078" s="84">
        <v>0</v>
      </c>
      <c r="AG3078" s="92" t="s">
        <v>16467</v>
      </c>
      <c r="AH3078" s="84" t="b">
        <v>0</v>
      </c>
      <c r="AI3078" s="84" t="s">
        <v>16520</v>
      </c>
      <c r="AJ3078" s="84"/>
      <c r="AK3078" s="92" t="s">
        <v>16467</v>
      </c>
      <c r="AL3078" s="84" t="b">
        <v>0</v>
      </c>
      <c r="AM3078" s="84">
        <v>46</v>
      </c>
      <c r="AN3078" s="92" t="s">
        <v>16123</v>
      </c>
      <c r="AO3078" s="84" t="s">
        <v>16534</v>
      </c>
      <c r="AP3078" s="84" t="b">
        <v>0</v>
      </c>
      <c r="AQ3078" s="92" t="s">
        <v>16123</v>
      </c>
      <c r="AR3078" s="84" t="s">
        <v>179</v>
      </c>
      <c r="AS3078" s="84">
        <v>0</v>
      </c>
      <c r="AT3078" s="84">
        <v>0</v>
      </c>
      <c r="AU3078" s="84"/>
      <c r="AV3078" s="84"/>
      <c r="AW3078" s="84"/>
      <c r="AX3078" s="84"/>
      <c r="AY3078" s="84"/>
      <c r="AZ3078" s="84"/>
      <c r="BA3078" s="84"/>
      <c r="BB3078" s="84"/>
      <c r="BC3078">
        <v>1</v>
      </c>
      <c r="BD3078">
        <v>0</v>
      </c>
      <c r="BE3078">
        <v>0</v>
      </c>
      <c r="BF3078">
        <v>0</v>
      </c>
      <c r="BG3078">
        <v>1</v>
      </c>
      <c r="BH3078">
        <v>0</v>
      </c>
    </row>
    <row r="3079" spans="1:60" x14ac:dyDescent="0.3">
      <c r="A3079" s="69" t="s">
        <v>2015</v>
      </c>
      <c r="B3079" s="69" t="s">
        <v>2074</v>
      </c>
      <c r="C3079" s="70"/>
      <c r="D3079" s="71"/>
      <c r="E3079" s="72"/>
      <c r="F3079" s="73"/>
      <c r="G3079" s="70"/>
      <c r="H3079" s="74"/>
      <c r="I3079" s="75"/>
      <c r="J3079" s="75"/>
      <c r="K3079" s="36"/>
      <c r="L3079" s="82"/>
      <c r="M3079" s="82"/>
      <c r="N3079" s="77"/>
      <c r="O3079" s="84" t="s">
        <v>2169</v>
      </c>
      <c r="P3079" s="86">
        <v>43862.733113425929</v>
      </c>
      <c r="Q3079" s="84" t="s">
        <v>2474</v>
      </c>
      <c r="R3079" s="84"/>
      <c r="S3079" s="84"/>
      <c r="T3079" s="84" t="s">
        <v>2883</v>
      </c>
      <c r="U3079" s="84"/>
      <c r="V3079" s="87" t="s">
        <v>4706</v>
      </c>
      <c r="W3079" s="86">
        <v>43862.733113425929</v>
      </c>
      <c r="X3079" s="90">
        <v>43862</v>
      </c>
      <c r="Y3079" s="92" t="s">
        <v>8265</v>
      </c>
      <c r="Z3079" s="87" t="s">
        <v>12122</v>
      </c>
      <c r="AA3079" s="84"/>
      <c r="AB3079" s="84"/>
      <c r="AC3079" s="92" t="s">
        <v>16040</v>
      </c>
      <c r="AD3079" s="84"/>
      <c r="AE3079" s="84" t="b">
        <v>0</v>
      </c>
      <c r="AF3079" s="84">
        <v>0</v>
      </c>
      <c r="AG3079" s="92" t="s">
        <v>16467</v>
      </c>
      <c r="AH3079" s="84" t="b">
        <v>0</v>
      </c>
      <c r="AI3079" s="84" t="s">
        <v>16520</v>
      </c>
      <c r="AJ3079" s="84"/>
      <c r="AK3079" s="92" t="s">
        <v>16467</v>
      </c>
      <c r="AL3079" s="84" t="b">
        <v>0</v>
      </c>
      <c r="AM3079" s="84">
        <v>60</v>
      </c>
      <c r="AN3079" s="92" t="s">
        <v>16232</v>
      </c>
      <c r="AO3079" s="84" t="s">
        <v>16534</v>
      </c>
      <c r="AP3079" s="84" t="b">
        <v>0</v>
      </c>
      <c r="AQ3079" s="92" t="s">
        <v>16232</v>
      </c>
      <c r="AR3079" s="84" t="s">
        <v>179</v>
      </c>
      <c r="AS3079" s="84">
        <v>0</v>
      </c>
      <c r="AT3079" s="84">
        <v>0</v>
      </c>
      <c r="AU3079" s="84"/>
      <c r="AV3079" s="84"/>
      <c r="AW3079" s="84"/>
      <c r="AX3079" s="84"/>
      <c r="AY3079" s="84"/>
      <c r="AZ3079" s="84"/>
      <c r="BA3079" s="84"/>
      <c r="BB3079" s="84"/>
      <c r="BC3079">
        <v>1</v>
      </c>
      <c r="BD3079">
        <v>0</v>
      </c>
      <c r="BE3079">
        <v>0</v>
      </c>
      <c r="BF3079">
        <v>0</v>
      </c>
      <c r="BG3079">
        <v>1</v>
      </c>
      <c r="BH3079">
        <v>0</v>
      </c>
    </row>
    <row r="3080" spans="1:60" x14ac:dyDescent="0.3">
      <c r="A3080" s="69" t="s">
        <v>1241</v>
      </c>
      <c r="B3080" s="69" t="s">
        <v>2045</v>
      </c>
      <c r="C3080" s="70"/>
      <c r="D3080" s="71"/>
      <c r="E3080" s="72"/>
      <c r="F3080" s="73"/>
      <c r="G3080" s="70"/>
      <c r="H3080" s="74"/>
      <c r="I3080" s="75"/>
      <c r="J3080" s="75"/>
      <c r="K3080" s="36"/>
      <c r="L3080" s="82"/>
      <c r="M3080" s="82"/>
      <c r="N3080" s="77"/>
      <c r="O3080" s="84" t="s">
        <v>2169</v>
      </c>
      <c r="P3080" s="86">
        <v>43862.733182870368</v>
      </c>
      <c r="Q3080" s="84" t="s">
        <v>2528</v>
      </c>
      <c r="R3080" s="84"/>
      <c r="S3080" s="84"/>
      <c r="T3080" s="84" t="s">
        <v>2925</v>
      </c>
      <c r="U3080" s="84"/>
      <c r="V3080" s="87" t="s">
        <v>4004</v>
      </c>
      <c r="W3080" s="86">
        <v>43862.733182870368</v>
      </c>
      <c r="X3080" s="90">
        <v>43862</v>
      </c>
      <c r="Y3080" s="92" t="s">
        <v>6365</v>
      </c>
      <c r="Z3080" s="87" t="s">
        <v>10139</v>
      </c>
      <c r="AA3080" s="84"/>
      <c r="AB3080" s="84"/>
      <c r="AC3080" s="92" t="s">
        <v>14018</v>
      </c>
      <c r="AD3080" s="84"/>
      <c r="AE3080" s="84" t="b">
        <v>0</v>
      </c>
      <c r="AF3080" s="84">
        <v>0</v>
      </c>
      <c r="AG3080" s="92" t="s">
        <v>16467</v>
      </c>
      <c r="AH3080" s="84" t="b">
        <v>0</v>
      </c>
      <c r="AI3080" s="84" t="s">
        <v>16520</v>
      </c>
      <c r="AJ3080" s="84"/>
      <c r="AK3080" s="92" t="s">
        <v>16467</v>
      </c>
      <c r="AL3080" s="84" t="b">
        <v>0</v>
      </c>
      <c r="AM3080" s="84">
        <v>46</v>
      </c>
      <c r="AN3080" s="92" t="s">
        <v>16123</v>
      </c>
      <c r="AO3080" s="84" t="s">
        <v>16534</v>
      </c>
      <c r="AP3080" s="84" t="b">
        <v>0</v>
      </c>
      <c r="AQ3080" s="92" t="s">
        <v>16123</v>
      </c>
      <c r="AR3080" s="84" t="s">
        <v>179</v>
      </c>
      <c r="AS3080" s="84">
        <v>0</v>
      </c>
      <c r="AT3080" s="84">
        <v>0</v>
      </c>
      <c r="AU3080" s="84"/>
      <c r="AV3080" s="84"/>
      <c r="AW3080" s="84"/>
      <c r="AX3080" s="84"/>
      <c r="AY3080" s="84"/>
      <c r="AZ3080" s="84"/>
      <c r="BA3080" s="84"/>
      <c r="BB3080" s="84"/>
      <c r="BC3080">
        <v>1</v>
      </c>
      <c r="BD3080">
        <v>0</v>
      </c>
      <c r="BE3080">
        <v>0</v>
      </c>
      <c r="BF3080">
        <v>0</v>
      </c>
      <c r="BG3080">
        <v>1</v>
      </c>
      <c r="BH3080">
        <v>0</v>
      </c>
    </row>
    <row r="3081" spans="1:60" x14ac:dyDescent="0.3">
      <c r="A3081" s="69" t="s">
        <v>1242</v>
      </c>
      <c r="B3081" s="69" t="s">
        <v>2045</v>
      </c>
      <c r="C3081" s="70"/>
      <c r="D3081" s="71"/>
      <c r="E3081" s="72"/>
      <c r="F3081" s="73"/>
      <c r="G3081" s="70"/>
      <c r="H3081" s="74"/>
      <c r="I3081" s="75"/>
      <c r="J3081" s="75"/>
      <c r="K3081" s="36"/>
      <c r="L3081" s="82"/>
      <c r="M3081" s="82"/>
      <c r="N3081" s="77"/>
      <c r="O3081" s="84" t="s">
        <v>2169</v>
      </c>
      <c r="P3081" s="86">
        <v>43862.734513888892</v>
      </c>
      <c r="Q3081" s="84" t="s">
        <v>2528</v>
      </c>
      <c r="R3081" s="84"/>
      <c r="S3081" s="84"/>
      <c r="T3081" s="84" t="s">
        <v>2925</v>
      </c>
      <c r="U3081" s="84"/>
      <c r="V3081" s="87" t="s">
        <v>4005</v>
      </c>
      <c r="W3081" s="86">
        <v>43862.734513888892</v>
      </c>
      <c r="X3081" s="90">
        <v>43862</v>
      </c>
      <c r="Y3081" s="92" t="s">
        <v>6366</v>
      </c>
      <c r="Z3081" s="87" t="s">
        <v>10140</v>
      </c>
      <c r="AA3081" s="84"/>
      <c r="AB3081" s="84"/>
      <c r="AC3081" s="92" t="s">
        <v>14019</v>
      </c>
      <c r="AD3081" s="84"/>
      <c r="AE3081" s="84" t="b">
        <v>0</v>
      </c>
      <c r="AF3081" s="84">
        <v>0</v>
      </c>
      <c r="AG3081" s="92" t="s">
        <v>16467</v>
      </c>
      <c r="AH3081" s="84" t="b">
        <v>0</v>
      </c>
      <c r="AI3081" s="84" t="s">
        <v>16520</v>
      </c>
      <c r="AJ3081" s="84"/>
      <c r="AK3081" s="92" t="s">
        <v>16467</v>
      </c>
      <c r="AL3081" s="84" t="b">
        <v>0</v>
      </c>
      <c r="AM3081" s="84">
        <v>46</v>
      </c>
      <c r="AN3081" s="92" t="s">
        <v>16123</v>
      </c>
      <c r="AO3081" s="84" t="s">
        <v>16534</v>
      </c>
      <c r="AP3081" s="84" t="b">
        <v>0</v>
      </c>
      <c r="AQ3081" s="92" t="s">
        <v>16123</v>
      </c>
      <c r="AR3081" s="84" t="s">
        <v>179</v>
      </c>
      <c r="AS3081" s="84">
        <v>0</v>
      </c>
      <c r="AT3081" s="84">
        <v>0</v>
      </c>
      <c r="AU3081" s="84"/>
      <c r="AV3081" s="84"/>
      <c r="AW3081" s="84"/>
      <c r="AX3081" s="84"/>
      <c r="AY3081" s="84"/>
      <c r="AZ3081" s="84"/>
      <c r="BA3081" s="84"/>
      <c r="BB3081" s="84"/>
      <c r="BC3081">
        <v>1</v>
      </c>
      <c r="BD3081">
        <v>0</v>
      </c>
      <c r="BE3081">
        <v>0</v>
      </c>
      <c r="BF3081">
        <v>0</v>
      </c>
      <c r="BG3081">
        <v>1</v>
      </c>
      <c r="BH3081">
        <v>0</v>
      </c>
    </row>
    <row r="3082" spans="1:60" x14ac:dyDescent="0.3">
      <c r="A3082" s="69" t="s">
        <v>1243</v>
      </c>
      <c r="B3082" s="69" t="s">
        <v>2045</v>
      </c>
      <c r="C3082" s="70"/>
      <c r="D3082" s="71"/>
      <c r="E3082" s="72"/>
      <c r="F3082" s="73"/>
      <c r="G3082" s="70"/>
      <c r="H3082" s="74"/>
      <c r="I3082" s="75"/>
      <c r="J3082" s="75"/>
      <c r="K3082" s="36"/>
      <c r="L3082" s="82"/>
      <c r="M3082" s="82"/>
      <c r="N3082" s="77"/>
      <c r="O3082" s="84" t="s">
        <v>2169</v>
      </c>
      <c r="P3082" s="86">
        <v>43862.735810185186</v>
      </c>
      <c r="Q3082" s="84" t="s">
        <v>2528</v>
      </c>
      <c r="R3082" s="84"/>
      <c r="S3082" s="84"/>
      <c r="T3082" s="84" t="s">
        <v>2925</v>
      </c>
      <c r="U3082" s="84"/>
      <c r="V3082" s="87" t="s">
        <v>4006</v>
      </c>
      <c r="W3082" s="86">
        <v>43862.735810185186</v>
      </c>
      <c r="X3082" s="90">
        <v>43862</v>
      </c>
      <c r="Y3082" s="92" t="s">
        <v>6367</v>
      </c>
      <c r="Z3082" s="87" t="s">
        <v>10141</v>
      </c>
      <c r="AA3082" s="84"/>
      <c r="AB3082" s="84"/>
      <c r="AC3082" s="92" t="s">
        <v>14020</v>
      </c>
      <c r="AD3082" s="84"/>
      <c r="AE3082" s="84" t="b">
        <v>0</v>
      </c>
      <c r="AF3082" s="84">
        <v>0</v>
      </c>
      <c r="AG3082" s="92" t="s">
        <v>16467</v>
      </c>
      <c r="AH3082" s="84" t="b">
        <v>0</v>
      </c>
      <c r="AI3082" s="84" t="s">
        <v>16520</v>
      </c>
      <c r="AJ3082" s="84"/>
      <c r="AK3082" s="92" t="s">
        <v>16467</v>
      </c>
      <c r="AL3082" s="84" t="b">
        <v>0</v>
      </c>
      <c r="AM3082" s="84">
        <v>46</v>
      </c>
      <c r="AN3082" s="92" t="s">
        <v>16123</v>
      </c>
      <c r="AO3082" s="84" t="s">
        <v>16535</v>
      </c>
      <c r="AP3082" s="84" t="b">
        <v>0</v>
      </c>
      <c r="AQ3082" s="92" t="s">
        <v>16123</v>
      </c>
      <c r="AR3082" s="84" t="s">
        <v>179</v>
      </c>
      <c r="AS3082" s="84">
        <v>0</v>
      </c>
      <c r="AT3082" s="84">
        <v>0</v>
      </c>
      <c r="AU3082" s="84"/>
      <c r="AV3082" s="84"/>
      <c r="AW3082" s="84"/>
      <c r="AX3082" s="84"/>
      <c r="AY3082" s="84"/>
      <c r="AZ3082" s="84"/>
      <c r="BA3082" s="84"/>
      <c r="BB3082" s="84"/>
      <c r="BC3082">
        <v>1</v>
      </c>
      <c r="BD3082">
        <v>0</v>
      </c>
      <c r="BE3082">
        <v>0</v>
      </c>
      <c r="BF3082">
        <v>0</v>
      </c>
      <c r="BG3082">
        <v>1</v>
      </c>
      <c r="BH3082">
        <v>0</v>
      </c>
    </row>
    <row r="3083" spans="1:60" x14ac:dyDescent="0.3">
      <c r="A3083" s="69" t="s">
        <v>1244</v>
      </c>
      <c r="B3083" s="69" t="s">
        <v>2045</v>
      </c>
      <c r="C3083" s="70"/>
      <c r="D3083" s="71"/>
      <c r="E3083" s="72"/>
      <c r="F3083" s="73"/>
      <c r="G3083" s="70"/>
      <c r="H3083" s="74"/>
      <c r="I3083" s="75"/>
      <c r="J3083" s="75"/>
      <c r="K3083" s="36"/>
      <c r="L3083" s="82"/>
      <c r="M3083" s="82"/>
      <c r="N3083" s="77"/>
      <c r="O3083" s="84" t="s">
        <v>2169</v>
      </c>
      <c r="P3083" s="86">
        <v>43862.736655092594</v>
      </c>
      <c r="Q3083" s="84" t="s">
        <v>2528</v>
      </c>
      <c r="R3083" s="84"/>
      <c r="S3083" s="84"/>
      <c r="T3083" s="84" t="s">
        <v>2925</v>
      </c>
      <c r="U3083" s="84"/>
      <c r="V3083" s="87" t="s">
        <v>4007</v>
      </c>
      <c r="W3083" s="86">
        <v>43862.736655092594</v>
      </c>
      <c r="X3083" s="90">
        <v>43862</v>
      </c>
      <c r="Y3083" s="92" t="s">
        <v>6368</v>
      </c>
      <c r="Z3083" s="87" t="s">
        <v>10142</v>
      </c>
      <c r="AA3083" s="84"/>
      <c r="AB3083" s="84"/>
      <c r="AC3083" s="92" t="s">
        <v>14021</v>
      </c>
      <c r="AD3083" s="84"/>
      <c r="AE3083" s="84" t="b">
        <v>0</v>
      </c>
      <c r="AF3083" s="84">
        <v>0</v>
      </c>
      <c r="AG3083" s="92" t="s">
        <v>16467</v>
      </c>
      <c r="AH3083" s="84" t="b">
        <v>0</v>
      </c>
      <c r="AI3083" s="84" t="s">
        <v>16520</v>
      </c>
      <c r="AJ3083" s="84"/>
      <c r="AK3083" s="92" t="s">
        <v>16467</v>
      </c>
      <c r="AL3083" s="84" t="b">
        <v>0</v>
      </c>
      <c r="AM3083" s="84">
        <v>46</v>
      </c>
      <c r="AN3083" s="92" t="s">
        <v>16123</v>
      </c>
      <c r="AO3083" s="84" t="s">
        <v>16534</v>
      </c>
      <c r="AP3083" s="84" t="b">
        <v>0</v>
      </c>
      <c r="AQ3083" s="92" t="s">
        <v>16123</v>
      </c>
      <c r="AR3083" s="84" t="s">
        <v>179</v>
      </c>
      <c r="AS3083" s="84">
        <v>0</v>
      </c>
      <c r="AT3083" s="84">
        <v>0</v>
      </c>
      <c r="AU3083" s="84"/>
      <c r="AV3083" s="84"/>
      <c r="AW3083" s="84"/>
      <c r="AX3083" s="84"/>
      <c r="AY3083" s="84"/>
      <c r="AZ3083" s="84"/>
      <c r="BA3083" s="84"/>
      <c r="BB3083" s="84"/>
      <c r="BC3083">
        <v>1</v>
      </c>
      <c r="BD3083">
        <v>0</v>
      </c>
      <c r="BE3083">
        <v>0</v>
      </c>
      <c r="BF3083">
        <v>0</v>
      </c>
      <c r="BG3083">
        <v>1</v>
      </c>
      <c r="BH3083">
        <v>0</v>
      </c>
    </row>
    <row r="3084" spans="1:60" x14ac:dyDescent="0.3">
      <c r="A3084" s="69" t="s">
        <v>1245</v>
      </c>
      <c r="B3084" s="69" t="s">
        <v>2045</v>
      </c>
      <c r="C3084" s="70"/>
      <c r="D3084" s="71"/>
      <c r="E3084" s="72"/>
      <c r="F3084" s="73"/>
      <c r="G3084" s="70"/>
      <c r="H3084" s="74"/>
      <c r="I3084" s="75"/>
      <c r="J3084" s="75"/>
      <c r="K3084" s="36"/>
      <c r="L3084" s="82"/>
      <c r="M3084" s="82"/>
      <c r="N3084" s="77"/>
      <c r="O3084" s="84" t="s">
        <v>2169</v>
      </c>
      <c r="P3084" s="86">
        <v>43862.736724537041</v>
      </c>
      <c r="Q3084" s="84" t="s">
        <v>2528</v>
      </c>
      <c r="R3084" s="84"/>
      <c r="S3084" s="84"/>
      <c r="T3084" s="84" t="s">
        <v>2925</v>
      </c>
      <c r="U3084" s="84"/>
      <c r="V3084" s="87" t="s">
        <v>4008</v>
      </c>
      <c r="W3084" s="86">
        <v>43862.736724537041</v>
      </c>
      <c r="X3084" s="90">
        <v>43862</v>
      </c>
      <c r="Y3084" s="92" t="s">
        <v>6369</v>
      </c>
      <c r="Z3084" s="87" t="s">
        <v>10143</v>
      </c>
      <c r="AA3084" s="84"/>
      <c r="AB3084" s="84"/>
      <c r="AC3084" s="92" t="s">
        <v>14022</v>
      </c>
      <c r="AD3084" s="84"/>
      <c r="AE3084" s="84" t="b">
        <v>0</v>
      </c>
      <c r="AF3084" s="84">
        <v>0</v>
      </c>
      <c r="AG3084" s="92" t="s">
        <v>16467</v>
      </c>
      <c r="AH3084" s="84" t="b">
        <v>0</v>
      </c>
      <c r="AI3084" s="84" t="s">
        <v>16520</v>
      </c>
      <c r="AJ3084" s="84"/>
      <c r="AK3084" s="92" t="s">
        <v>16467</v>
      </c>
      <c r="AL3084" s="84" t="b">
        <v>0</v>
      </c>
      <c r="AM3084" s="84">
        <v>46</v>
      </c>
      <c r="AN3084" s="92" t="s">
        <v>16123</v>
      </c>
      <c r="AO3084" s="84" t="s">
        <v>16534</v>
      </c>
      <c r="AP3084" s="84" t="b">
        <v>0</v>
      </c>
      <c r="AQ3084" s="92" t="s">
        <v>16123</v>
      </c>
      <c r="AR3084" s="84" t="s">
        <v>179</v>
      </c>
      <c r="AS3084" s="84">
        <v>0</v>
      </c>
      <c r="AT3084" s="84">
        <v>0</v>
      </c>
      <c r="AU3084" s="84"/>
      <c r="AV3084" s="84"/>
      <c r="AW3084" s="84"/>
      <c r="AX3084" s="84"/>
      <c r="AY3084" s="84"/>
      <c r="AZ3084" s="84"/>
      <c r="BA3084" s="84"/>
      <c r="BB3084" s="84"/>
      <c r="BC3084">
        <v>1</v>
      </c>
      <c r="BD3084">
        <v>0</v>
      </c>
      <c r="BE3084">
        <v>0</v>
      </c>
      <c r="BF3084">
        <v>0</v>
      </c>
      <c r="BG3084">
        <v>1</v>
      </c>
      <c r="BH3084">
        <v>0</v>
      </c>
    </row>
    <row r="3085" spans="1:60" x14ac:dyDescent="0.3">
      <c r="A3085" s="69" t="s">
        <v>1246</v>
      </c>
      <c r="B3085" s="69" t="s">
        <v>2077</v>
      </c>
      <c r="C3085" s="70"/>
      <c r="D3085" s="71"/>
      <c r="E3085" s="72"/>
      <c r="F3085" s="73"/>
      <c r="G3085" s="70"/>
      <c r="H3085" s="74"/>
      <c r="I3085" s="75"/>
      <c r="J3085" s="75"/>
      <c r="K3085" s="36"/>
      <c r="L3085" s="82"/>
      <c r="M3085" s="82"/>
      <c r="N3085" s="77"/>
      <c r="O3085" s="84" t="s">
        <v>2169</v>
      </c>
      <c r="P3085" s="86">
        <v>43862.737337962964</v>
      </c>
      <c r="Q3085" s="84" t="s">
        <v>2301</v>
      </c>
      <c r="R3085" s="84"/>
      <c r="S3085" s="84"/>
      <c r="T3085" s="84" t="s">
        <v>2873</v>
      </c>
      <c r="U3085" s="84"/>
      <c r="V3085" s="87" t="s">
        <v>4009</v>
      </c>
      <c r="W3085" s="86">
        <v>43862.737337962964</v>
      </c>
      <c r="X3085" s="90">
        <v>43862</v>
      </c>
      <c r="Y3085" s="92" t="s">
        <v>6371</v>
      </c>
      <c r="Z3085" s="87" t="s">
        <v>10145</v>
      </c>
      <c r="AA3085" s="84"/>
      <c r="AB3085" s="84"/>
      <c r="AC3085" s="92" t="s">
        <v>14024</v>
      </c>
      <c r="AD3085" s="84"/>
      <c r="AE3085" s="84" t="b">
        <v>0</v>
      </c>
      <c r="AF3085" s="84">
        <v>0</v>
      </c>
      <c r="AG3085" s="92" t="s">
        <v>16467</v>
      </c>
      <c r="AH3085" s="84" t="b">
        <v>0</v>
      </c>
      <c r="AI3085" s="84" t="s">
        <v>16520</v>
      </c>
      <c r="AJ3085" s="84"/>
      <c r="AK3085" s="92" t="s">
        <v>16467</v>
      </c>
      <c r="AL3085" s="84" t="b">
        <v>0</v>
      </c>
      <c r="AM3085" s="84">
        <v>56</v>
      </c>
      <c r="AN3085" s="92" t="s">
        <v>16433</v>
      </c>
      <c r="AO3085" s="84" t="s">
        <v>16535</v>
      </c>
      <c r="AP3085" s="84" t="b">
        <v>0</v>
      </c>
      <c r="AQ3085" s="92" t="s">
        <v>16433</v>
      </c>
      <c r="AR3085" s="84" t="s">
        <v>179</v>
      </c>
      <c r="AS3085" s="84">
        <v>0</v>
      </c>
      <c r="AT3085" s="84">
        <v>0</v>
      </c>
      <c r="AU3085" s="84"/>
      <c r="AV3085" s="84"/>
      <c r="AW3085" s="84"/>
      <c r="AX3085" s="84"/>
      <c r="AY3085" s="84"/>
      <c r="AZ3085" s="84"/>
      <c r="BA3085" s="84"/>
      <c r="BB3085" s="84"/>
      <c r="BC3085">
        <v>1</v>
      </c>
      <c r="BD3085">
        <v>0</v>
      </c>
      <c r="BE3085">
        <v>0</v>
      </c>
      <c r="BF3085">
        <v>0</v>
      </c>
      <c r="BG3085">
        <v>1</v>
      </c>
      <c r="BH3085">
        <v>0</v>
      </c>
    </row>
    <row r="3086" spans="1:60" x14ac:dyDescent="0.3">
      <c r="A3086" s="69" t="s">
        <v>1247</v>
      </c>
      <c r="B3086" s="69" t="s">
        <v>2045</v>
      </c>
      <c r="C3086" s="70"/>
      <c r="D3086" s="71"/>
      <c r="E3086" s="72"/>
      <c r="F3086" s="73"/>
      <c r="G3086" s="70"/>
      <c r="H3086" s="74"/>
      <c r="I3086" s="75"/>
      <c r="J3086" s="75"/>
      <c r="K3086" s="36"/>
      <c r="L3086" s="82"/>
      <c r="M3086" s="82"/>
      <c r="N3086" s="77"/>
      <c r="O3086" s="84" t="s">
        <v>2169</v>
      </c>
      <c r="P3086" s="86">
        <v>43862.737569444442</v>
      </c>
      <c r="Q3086" s="84" t="s">
        <v>2528</v>
      </c>
      <c r="R3086" s="84"/>
      <c r="S3086" s="84"/>
      <c r="T3086" s="84" t="s">
        <v>2925</v>
      </c>
      <c r="U3086" s="84"/>
      <c r="V3086" s="87" t="s">
        <v>4010</v>
      </c>
      <c r="W3086" s="86">
        <v>43862.737569444442</v>
      </c>
      <c r="X3086" s="90">
        <v>43862</v>
      </c>
      <c r="Y3086" s="92" t="s">
        <v>6372</v>
      </c>
      <c r="Z3086" s="87" t="s">
        <v>10146</v>
      </c>
      <c r="AA3086" s="84"/>
      <c r="AB3086" s="84"/>
      <c r="AC3086" s="92" t="s">
        <v>14025</v>
      </c>
      <c r="AD3086" s="84"/>
      <c r="AE3086" s="84" t="b">
        <v>0</v>
      </c>
      <c r="AF3086" s="84">
        <v>0</v>
      </c>
      <c r="AG3086" s="92" t="s">
        <v>16467</v>
      </c>
      <c r="AH3086" s="84" t="b">
        <v>0</v>
      </c>
      <c r="AI3086" s="84" t="s">
        <v>16520</v>
      </c>
      <c r="AJ3086" s="84"/>
      <c r="AK3086" s="92" t="s">
        <v>16467</v>
      </c>
      <c r="AL3086" s="84" t="b">
        <v>0</v>
      </c>
      <c r="AM3086" s="84">
        <v>46</v>
      </c>
      <c r="AN3086" s="92" t="s">
        <v>16123</v>
      </c>
      <c r="AO3086" s="84" t="s">
        <v>16534</v>
      </c>
      <c r="AP3086" s="84" t="b">
        <v>0</v>
      </c>
      <c r="AQ3086" s="92" t="s">
        <v>16123</v>
      </c>
      <c r="AR3086" s="84" t="s">
        <v>179</v>
      </c>
      <c r="AS3086" s="84">
        <v>0</v>
      </c>
      <c r="AT3086" s="84">
        <v>0</v>
      </c>
      <c r="AU3086" s="84"/>
      <c r="AV3086" s="84"/>
      <c r="AW3086" s="84"/>
      <c r="AX3086" s="84"/>
      <c r="AY3086" s="84"/>
      <c r="AZ3086" s="84"/>
      <c r="BA3086" s="84"/>
      <c r="BB3086" s="84"/>
      <c r="BC3086">
        <v>1</v>
      </c>
      <c r="BD3086">
        <v>0</v>
      </c>
      <c r="BE3086">
        <v>0</v>
      </c>
      <c r="BF3086">
        <v>0</v>
      </c>
      <c r="BG3086">
        <v>1</v>
      </c>
      <c r="BH3086">
        <v>0</v>
      </c>
    </row>
    <row r="3087" spans="1:60" x14ac:dyDescent="0.3">
      <c r="A3087" s="69" t="s">
        <v>1248</v>
      </c>
      <c r="B3087" s="69" t="s">
        <v>2045</v>
      </c>
      <c r="C3087" s="70"/>
      <c r="D3087" s="71"/>
      <c r="E3087" s="72"/>
      <c r="F3087" s="73"/>
      <c r="G3087" s="70"/>
      <c r="H3087" s="74"/>
      <c r="I3087" s="75"/>
      <c r="J3087" s="75"/>
      <c r="K3087" s="36"/>
      <c r="L3087" s="82"/>
      <c r="M3087" s="82"/>
      <c r="N3087" s="77"/>
      <c r="O3087" s="84" t="s">
        <v>2169</v>
      </c>
      <c r="P3087" s="86">
        <v>43862.739317129628</v>
      </c>
      <c r="Q3087" s="84" t="s">
        <v>2528</v>
      </c>
      <c r="R3087" s="84"/>
      <c r="S3087" s="84"/>
      <c r="T3087" s="84" t="s">
        <v>2925</v>
      </c>
      <c r="U3087" s="84"/>
      <c r="V3087" s="87" t="s">
        <v>4011</v>
      </c>
      <c r="W3087" s="86">
        <v>43862.739317129628</v>
      </c>
      <c r="X3087" s="90">
        <v>43862</v>
      </c>
      <c r="Y3087" s="92" t="s">
        <v>6373</v>
      </c>
      <c r="Z3087" s="87" t="s">
        <v>10147</v>
      </c>
      <c r="AA3087" s="84"/>
      <c r="AB3087" s="84"/>
      <c r="AC3087" s="92" t="s">
        <v>14026</v>
      </c>
      <c r="AD3087" s="84"/>
      <c r="AE3087" s="84" t="b">
        <v>0</v>
      </c>
      <c r="AF3087" s="84">
        <v>0</v>
      </c>
      <c r="AG3087" s="92" t="s">
        <v>16467</v>
      </c>
      <c r="AH3087" s="84" t="b">
        <v>0</v>
      </c>
      <c r="AI3087" s="84" t="s">
        <v>16520</v>
      </c>
      <c r="AJ3087" s="84"/>
      <c r="AK3087" s="92" t="s">
        <v>16467</v>
      </c>
      <c r="AL3087" s="84" t="b">
        <v>0</v>
      </c>
      <c r="AM3087" s="84">
        <v>46</v>
      </c>
      <c r="AN3087" s="92" t="s">
        <v>16123</v>
      </c>
      <c r="AO3087" s="84" t="s">
        <v>16534</v>
      </c>
      <c r="AP3087" s="84" t="b">
        <v>0</v>
      </c>
      <c r="AQ3087" s="92" t="s">
        <v>16123</v>
      </c>
      <c r="AR3087" s="84" t="s">
        <v>179</v>
      </c>
      <c r="AS3087" s="84">
        <v>0</v>
      </c>
      <c r="AT3087" s="84">
        <v>0</v>
      </c>
      <c r="AU3087" s="84"/>
      <c r="AV3087" s="84"/>
      <c r="AW3087" s="84"/>
      <c r="AX3087" s="84"/>
      <c r="AY3087" s="84"/>
      <c r="AZ3087" s="84"/>
      <c r="BA3087" s="84"/>
      <c r="BB3087" s="84"/>
      <c r="BC3087">
        <v>1</v>
      </c>
      <c r="BD3087">
        <v>0</v>
      </c>
      <c r="BE3087">
        <v>0</v>
      </c>
      <c r="BF3087">
        <v>0</v>
      </c>
      <c r="BG3087">
        <v>1</v>
      </c>
      <c r="BH3087">
        <v>0</v>
      </c>
    </row>
    <row r="3088" spans="1:60" x14ac:dyDescent="0.3">
      <c r="A3088" s="69" t="s">
        <v>1249</v>
      </c>
      <c r="B3088" s="69" t="s">
        <v>2045</v>
      </c>
      <c r="C3088" s="70"/>
      <c r="D3088" s="71"/>
      <c r="E3088" s="72"/>
      <c r="F3088" s="73"/>
      <c r="G3088" s="70"/>
      <c r="H3088" s="74"/>
      <c r="I3088" s="75"/>
      <c r="J3088" s="75"/>
      <c r="K3088" s="36"/>
      <c r="L3088" s="82"/>
      <c r="M3088" s="82"/>
      <c r="N3088" s="77"/>
      <c r="O3088" s="84" t="s">
        <v>2169</v>
      </c>
      <c r="P3088" s="86">
        <v>43862.739629629628</v>
      </c>
      <c r="Q3088" s="84" t="s">
        <v>2528</v>
      </c>
      <c r="R3088" s="84"/>
      <c r="S3088" s="84"/>
      <c r="T3088" s="84" t="s">
        <v>2925</v>
      </c>
      <c r="U3088" s="84"/>
      <c r="V3088" s="87" t="s">
        <v>4012</v>
      </c>
      <c r="W3088" s="86">
        <v>43862.739629629628</v>
      </c>
      <c r="X3088" s="90">
        <v>43862</v>
      </c>
      <c r="Y3088" s="92" t="s">
        <v>6374</v>
      </c>
      <c r="Z3088" s="87" t="s">
        <v>10148</v>
      </c>
      <c r="AA3088" s="84"/>
      <c r="AB3088" s="84"/>
      <c r="AC3088" s="92" t="s">
        <v>14027</v>
      </c>
      <c r="AD3088" s="84"/>
      <c r="AE3088" s="84" t="b">
        <v>0</v>
      </c>
      <c r="AF3088" s="84">
        <v>0</v>
      </c>
      <c r="AG3088" s="92" t="s">
        <v>16467</v>
      </c>
      <c r="AH3088" s="84" t="b">
        <v>0</v>
      </c>
      <c r="AI3088" s="84" t="s">
        <v>16520</v>
      </c>
      <c r="AJ3088" s="84"/>
      <c r="AK3088" s="92" t="s">
        <v>16467</v>
      </c>
      <c r="AL3088" s="84" t="b">
        <v>0</v>
      </c>
      <c r="AM3088" s="84">
        <v>46</v>
      </c>
      <c r="AN3088" s="92" t="s">
        <v>16123</v>
      </c>
      <c r="AO3088" s="84" t="s">
        <v>16535</v>
      </c>
      <c r="AP3088" s="84" t="b">
        <v>0</v>
      </c>
      <c r="AQ3088" s="92" t="s">
        <v>16123</v>
      </c>
      <c r="AR3088" s="84" t="s">
        <v>179</v>
      </c>
      <c r="AS3088" s="84">
        <v>0</v>
      </c>
      <c r="AT3088" s="84">
        <v>0</v>
      </c>
      <c r="AU3088" s="84"/>
      <c r="AV3088" s="84"/>
      <c r="AW3088" s="84"/>
      <c r="AX3088" s="84"/>
      <c r="AY3088" s="84"/>
      <c r="AZ3088" s="84"/>
      <c r="BA3088" s="84"/>
      <c r="BB3088" s="84"/>
      <c r="BC3088">
        <v>1</v>
      </c>
      <c r="BD3088">
        <v>0</v>
      </c>
      <c r="BE3088">
        <v>0</v>
      </c>
      <c r="BF3088">
        <v>0</v>
      </c>
      <c r="BG3088">
        <v>1</v>
      </c>
      <c r="BH3088">
        <v>0</v>
      </c>
    </row>
    <row r="3089" spans="1:60" x14ac:dyDescent="0.3">
      <c r="A3089" s="69" t="s">
        <v>1773</v>
      </c>
      <c r="B3089" s="69" t="s">
        <v>1773</v>
      </c>
      <c r="C3089" s="70"/>
      <c r="D3089" s="71"/>
      <c r="E3089" s="72"/>
      <c r="F3089" s="73"/>
      <c r="G3089" s="70"/>
      <c r="H3089" s="74"/>
      <c r="I3089" s="75"/>
      <c r="J3089" s="75"/>
      <c r="K3089" s="36"/>
      <c r="L3089" s="82"/>
      <c r="M3089" s="82"/>
      <c r="N3089" s="77"/>
      <c r="O3089" s="84" t="s">
        <v>179</v>
      </c>
      <c r="P3089" s="86">
        <v>43862.740115740744</v>
      </c>
      <c r="Q3089" s="84" t="s">
        <v>2533</v>
      </c>
      <c r="R3089" s="84"/>
      <c r="S3089" s="84"/>
      <c r="T3089" s="84" t="s">
        <v>2873</v>
      </c>
      <c r="U3089" s="87" t="s">
        <v>3049</v>
      </c>
      <c r="V3089" s="87" t="s">
        <v>3049</v>
      </c>
      <c r="W3089" s="86">
        <v>43862.740115740744</v>
      </c>
      <c r="X3089" s="90">
        <v>43862</v>
      </c>
      <c r="Y3089" s="92" t="s">
        <v>8223</v>
      </c>
      <c r="Z3089" s="87" t="s">
        <v>12075</v>
      </c>
      <c r="AA3089" s="84"/>
      <c r="AB3089" s="84"/>
      <c r="AC3089" s="92" t="s">
        <v>15992</v>
      </c>
      <c r="AD3089" s="84"/>
      <c r="AE3089" s="84" t="b">
        <v>0</v>
      </c>
      <c r="AF3089" s="84">
        <v>18</v>
      </c>
      <c r="AG3089" s="92" t="s">
        <v>16467</v>
      </c>
      <c r="AH3089" s="84" t="b">
        <v>0</v>
      </c>
      <c r="AI3089" s="84" t="s">
        <v>16520</v>
      </c>
      <c r="AJ3089" s="84"/>
      <c r="AK3089" s="92" t="s">
        <v>16467</v>
      </c>
      <c r="AL3089" s="84" t="b">
        <v>0</v>
      </c>
      <c r="AM3089" s="84">
        <v>16</v>
      </c>
      <c r="AN3089" s="92" t="s">
        <v>16467</v>
      </c>
      <c r="AO3089" s="84" t="s">
        <v>16534</v>
      </c>
      <c r="AP3089" s="84" t="b">
        <v>0</v>
      </c>
      <c r="AQ3089" s="92" t="s">
        <v>15992</v>
      </c>
      <c r="AR3089" s="84" t="s">
        <v>179</v>
      </c>
      <c r="AS3089" s="84">
        <v>0</v>
      </c>
      <c r="AT3089" s="84">
        <v>0</v>
      </c>
      <c r="AU3089" s="84"/>
      <c r="AV3089" s="84"/>
      <c r="AW3089" s="84"/>
      <c r="AX3089" s="84"/>
      <c r="AY3089" s="84"/>
      <c r="AZ3089" s="84"/>
      <c r="BA3089" s="84"/>
      <c r="BB3089" s="84"/>
      <c r="BC3089">
        <v>2</v>
      </c>
      <c r="BD3089">
        <v>0</v>
      </c>
      <c r="BE3089">
        <v>0</v>
      </c>
      <c r="BF3089">
        <v>1</v>
      </c>
      <c r="BG3089">
        <v>1</v>
      </c>
      <c r="BH3089">
        <v>0</v>
      </c>
    </row>
    <row r="3090" spans="1:60" x14ac:dyDescent="0.3">
      <c r="A3090" s="69" t="s">
        <v>1250</v>
      </c>
      <c r="B3090" s="69" t="s">
        <v>1831</v>
      </c>
      <c r="C3090" s="70"/>
      <c r="D3090" s="71"/>
      <c r="E3090" s="72"/>
      <c r="F3090" s="73"/>
      <c r="G3090" s="70"/>
      <c r="H3090" s="74"/>
      <c r="I3090" s="75"/>
      <c r="J3090" s="75"/>
      <c r="K3090" s="36"/>
      <c r="L3090" s="82"/>
      <c r="M3090" s="82"/>
      <c r="N3090" s="77"/>
      <c r="O3090" s="84" t="s">
        <v>2169</v>
      </c>
      <c r="P3090" s="86">
        <v>43862.740937499999</v>
      </c>
      <c r="Q3090" s="84" t="s">
        <v>2395</v>
      </c>
      <c r="R3090" s="84"/>
      <c r="S3090" s="84"/>
      <c r="T3090" s="84" t="s">
        <v>2873</v>
      </c>
      <c r="U3090" s="84"/>
      <c r="V3090" s="87" t="s">
        <v>4013</v>
      </c>
      <c r="W3090" s="86">
        <v>43862.740937499999</v>
      </c>
      <c r="X3090" s="90">
        <v>43862</v>
      </c>
      <c r="Y3090" s="92" t="s">
        <v>6375</v>
      </c>
      <c r="Z3090" s="87" t="s">
        <v>10149</v>
      </c>
      <c r="AA3090" s="84"/>
      <c r="AB3090" s="84"/>
      <c r="AC3090" s="92" t="s">
        <v>14028</v>
      </c>
      <c r="AD3090" s="84"/>
      <c r="AE3090" s="84" t="b">
        <v>0</v>
      </c>
      <c r="AF3090" s="84">
        <v>0</v>
      </c>
      <c r="AG3090" s="92" t="s">
        <v>16467</v>
      </c>
      <c r="AH3090" s="84" t="b">
        <v>0</v>
      </c>
      <c r="AI3090" s="84" t="s">
        <v>16521</v>
      </c>
      <c r="AJ3090" s="84"/>
      <c r="AK3090" s="92" t="s">
        <v>16467</v>
      </c>
      <c r="AL3090" s="84" t="b">
        <v>0</v>
      </c>
      <c r="AM3090" s="84">
        <v>7</v>
      </c>
      <c r="AN3090" s="92" t="s">
        <v>15426</v>
      </c>
      <c r="AO3090" s="84" t="s">
        <v>16534</v>
      </c>
      <c r="AP3090" s="84" t="b">
        <v>0</v>
      </c>
      <c r="AQ3090" s="92" t="s">
        <v>15426</v>
      </c>
      <c r="AR3090" s="84" t="s">
        <v>179</v>
      </c>
      <c r="AS3090" s="84">
        <v>0</v>
      </c>
      <c r="AT3090" s="84">
        <v>0</v>
      </c>
      <c r="AU3090" s="84"/>
      <c r="AV3090" s="84"/>
      <c r="AW3090" s="84"/>
      <c r="AX3090" s="84"/>
      <c r="AY3090" s="84"/>
      <c r="AZ3090" s="84"/>
      <c r="BA3090" s="84"/>
      <c r="BB3090" s="84"/>
      <c r="BC3090">
        <v>1</v>
      </c>
      <c r="BD3090">
        <v>0</v>
      </c>
      <c r="BE3090">
        <v>0</v>
      </c>
      <c r="BF3090">
        <v>0</v>
      </c>
      <c r="BG3090">
        <v>1</v>
      </c>
      <c r="BH3090">
        <v>0</v>
      </c>
    </row>
    <row r="3091" spans="1:60" x14ac:dyDescent="0.3">
      <c r="A3091" s="69" t="s">
        <v>1521</v>
      </c>
      <c r="B3091" s="69" t="s">
        <v>1436</v>
      </c>
      <c r="C3091" s="70"/>
      <c r="D3091" s="71"/>
      <c r="E3091" s="72"/>
      <c r="F3091" s="73"/>
      <c r="G3091" s="70"/>
      <c r="H3091" s="74"/>
      <c r="I3091" s="75"/>
      <c r="J3091" s="75"/>
      <c r="K3091" s="36"/>
      <c r="L3091" s="82"/>
      <c r="M3091" s="82"/>
      <c r="N3091" s="77"/>
      <c r="O3091" s="84" t="s">
        <v>2169</v>
      </c>
      <c r="P3091" s="86">
        <v>43862.740972222222</v>
      </c>
      <c r="Q3091" s="84" t="s">
        <v>2466</v>
      </c>
      <c r="R3091" s="84"/>
      <c r="S3091" s="84"/>
      <c r="T3091" s="84"/>
      <c r="U3091" s="84"/>
      <c r="V3091" s="87" t="s">
        <v>4257</v>
      </c>
      <c r="W3091" s="86">
        <v>43862.740972222222</v>
      </c>
      <c r="X3091" s="90">
        <v>43862</v>
      </c>
      <c r="Y3091" s="92" t="s">
        <v>7020</v>
      </c>
      <c r="Z3091" s="87" t="s">
        <v>10804</v>
      </c>
      <c r="AA3091" s="84"/>
      <c r="AB3091" s="84"/>
      <c r="AC3091" s="92" t="s">
        <v>14688</v>
      </c>
      <c r="AD3091" s="84"/>
      <c r="AE3091" s="84" t="b">
        <v>0</v>
      </c>
      <c r="AF3091" s="84">
        <v>0</v>
      </c>
      <c r="AG3091" s="92" t="s">
        <v>16467</v>
      </c>
      <c r="AH3091" s="84" t="b">
        <v>0</v>
      </c>
      <c r="AI3091" s="84" t="s">
        <v>16520</v>
      </c>
      <c r="AJ3091" s="84"/>
      <c r="AK3091" s="92" t="s">
        <v>16467</v>
      </c>
      <c r="AL3091" s="84" t="b">
        <v>0</v>
      </c>
      <c r="AM3091" s="84">
        <v>10</v>
      </c>
      <c r="AN3091" s="92" t="s">
        <v>15722</v>
      </c>
      <c r="AO3091" s="84" t="s">
        <v>16537</v>
      </c>
      <c r="AP3091" s="84" t="b">
        <v>0</v>
      </c>
      <c r="AQ3091" s="92" t="s">
        <v>15722</v>
      </c>
      <c r="AR3091" s="84" t="s">
        <v>179</v>
      </c>
      <c r="AS3091" s="84">
        <v>0</v>
      </c>
      <c r="AT3091" s="84">
        <v>0</v>
      </c>
      <c r="AU3091" s="84"/>
      <c r="AV3091" s="84"/>
      <c r="AW3091" s="84"/>
      <c r="AX3091" s="84"/>
      <c r="AY3091" s="84"/>
      <c r="AZ3091" s="84"/>
      <c r="BA3091" s="84"/>
      <c r="BB3091" s="84"/>
      <c r="BC3091">
        <v>1</v>
      </c>
      <c r="BD3091">
        <v>0</v>
      </c>
      <c r="BE3091">
        <v>0</v>
      </c>
      <c r="BF3091">
        <v>0</v>
      </c>
      <c r="BG3091">
        <v>1</v>
      </c>
      <c r="BH3091">
        <v>0</v>
      </c>
    </row>
    <row r="3092" spans="1:60" x14ac:dyDescent="0.3">
      <c r="A3092" s="69" t="s">
        <v>1521</v>
      </c>
      <c r="B3092" s="69" t="s">
        <v>2126</v>
      </c>
      <c r="C3092" s="70"/>
      <c r="D3092" s="71"/>
      <c r="E3092" s="72"/>
      <c r="F3092" s="73"/>
      <c r="G3092" s="70"/>
      <c r="H3092" s="74"/>
      <c r="I3092" s="75"/>
      <c r="J3092" s="75"/>
      <c r="K3092" s="36"/>
      <c r="L3092" s="82"/>
      <c r="M3092" s="82"/>
      <c r="N3092" s="77"/>
      <c r="O3092" s="84" t="s">
        <v>2171</v>
      </c>
      <c r="P3092" s="86">
        <v>43862.740972222222</v>
      </c>
      <c r="Q3092" s="84" t="s">
        <v>2466</v>
      </c>
      <c r="R3092" s="84"/>
      <c r="S3092" s="84"/>
      <c r="T3092" s="84"/>
      <c r="U3092" s="84"/>
      <c r="V3092" s="87" t="s">
        <v>4257</v>
      </c>
      <c r="W3092" s="86">
        <v>43862.740972222222</v>
      </c>
      <c r="X3092" s="90">
        <v>43862</v>
      </c>
      <c r="Y3092" s="92" t="s">
        <v>7020</v>
      </c>
      <c r="Z3092" s="87" t="s">
        <v>10804</v>
      </c>
      <c r="AA3092" s="84"/>
      <c r="AB3092" s="84"/>
      <c r="AC3092" s="92" t="s">
        <v>14688</v>
      </c>
      <c r="AD3092" s="84"/>
      <c r="AE3092" s="84" t="b">
        <v>0</v>
      </c>
      <c r="AF3092" s="84">
        <v>0</v>
      </c>
      <c r="AG3092" s="92" t="s">
        <v>16467</v>
      </c>
      <c r="AH3092" s="84" t="b">
        <v>0</v>
      </c>
      <c r="AI3092" s="84" t="s">
        <v>16520</v>
      </c>
      <c r="AJ3092" s="84"/>
      <c r="AK3092" s="92" t="s">
        <v>16467</v>
      </c>
      <c r="AL3092" s="84" t="b">
        <v>0</v>
      </c>
      <c r="AM3092" s="84">
        <v>10</v>
      </c>
      <c r="AN3092" s="92" t="s">
        <v>15722</v>
      </c>
      <c r="AO3092" s="84" t="s">
        <v>16537</v>
      </c>
      <c r="AP3092" s="84" t="b">
        <v>0</v>
      </c>
      <c r="AQ3092" s="92" t="s">
        <v>15722</v>
      </c>
      <c r="AR3092" s="84" t="s">
        <v>179</v>
      </c>
      <c r="AS3092" s="84">
        <v>0</v>
      </c>
      <c r="AT3092" s="84">
        <v>0</v>
      </c>
      <c r="AU3092" s="84"/>
      <c r="AV3092" s="84"/>
      <c r="AW3092" s="84"/>
      <c r="AX3092" s="84"/>
      <c r="AY3092" s="84"/>
      <c r="AZ3092" s="84"/>
      <c r="BA3092" s="84"/>
      <c r="BB3092" s="84"/>
      <c r="BC3092">
        <v>1</v>
      </c>
      <c r="BD3092">
        <v>0</v>
      </c>
      <c r="BE3092">
        <v>0</v>
      </c>
      <c r="BF3092">
        <v>0</v>
      </c>
      <c r="BG3092">
        <v>0</v>
      </c>
      <c r="BH3092">
        <v>1</v>
      </c>
    </row>
    <row r="3093" spans="1:60" x14ac:dyDescent="0.3">
      <c r="A3093" s="69" t="s">
        <v>1251</v>
      </c>
      <c r="B3093" s="69" t="s">
        <v>2076</v>
      </c>
      <c r="C3093" s="70"/>
      <c r="D3093" s="71"/>
      <c r="E3093" s="72"/>
      <c r="F3093" s="73"/>
      <c r="G3093" s="70"/>
      <c r="H3093" s="74"/>
      <c r="I3093" s="75"/>
      <c r="J3093" s="75"/>
      <c r="K3093" s="36"/>
      <c r="L3093" s="82"/>
      <c r="M3093" s="82"/>
      <c r="N3093" s="77"/>
      <c r="O3093" s="84" t="s">
        <v>2169</v>
      </c>
      <c r="P3093" s="86">
        <v>43862.741574074076</v>
      </c>
      <c r="Q3093" s="84" t="s">
        <v>2456</v>
      </c>
      <c r="R3093" s="84"/>
      <c r="S3093" s="84"/>
      <c r="T3093" s="84" t="s">
        <v>2883</v>
      </c>
      <c r="U3093" s="84"/>
      <c r="V3093" s="87" t="s">
        <v>4014</v>
      </c>
      <c r="W3093" s="86">
        <v>43862.741574074076</v>
      </c>
      <c r="X3093" s="90">
        <v>43862</v>
      </c>
      <c r="Y3093" s="92" t="s">
        <v>6376</v>
      </c>
      <c r="Z3093" s="87" t="s">
        <v>10150</v>
      </c>
      <c r="AA3093" s="84"/>
      <c r="AB3093" s="84"/>
      <c r="AC3093" s="92" t="s">
        <v>14029</v>
      </c>
      <c r="AD3093" s="84"/>
      <c r="AE3093" s="84" t="b">
        <v>0</v>
      </c>
      <c r="AF3093" s="84">
        <v>0</v>
      </c>
      <c r="AG3093" s="92" t="s">
        <v>16467</v>
      </c>
      <c r="AH3093" s="84" t="b">
        <v>0</v>
      </c>
      <c r="AI3093" s="84" t="s">
        <v>16520</v>
      </c>
      <c r="AJ3093" s="84"/>
      <c r="AK3093" s="92" t="s">
        <v>16467</v>
      </c>
      <c r="AL3093" s="84" t="b">
        <v>0</v>
      </c>
      <c r="AM3093" s="84">
        <v>29</v>
      </c>
      <c r="AN3093" s="92" t="s">
        <v>16347</v>
      </c>
      <c r="AO3093" s="84" t="s">
        <v>16534</v>
      </c>
      <c r="AP3093" s="84" t="b">
        <v>0</v>
      </c>
      <c r="AQ3093" s="92" t="s">
        <v>16347</v>
      </c>
      <c r="AR3093" s="84" t="s">
        <v>179</v>
      </c>
      <c r="AS3093" s="84">
        <v>0</v>
      </c>
      <c r="AT3093" s="84">
        <v>0</v>
      </c>
      <c r="AU3093" s="84"/>
      <c r="AV3093" s="84"/>
      <c r="AW3093" s="84"/>
      <c r="AX3093" s="84"/>
      <c r="AY3093" s="84"/>
      <c r="AZ3093" s="84"/>
      <c r="BA3093" s="84"/>
      <c r="BB3093" s="84"/>
      <c r="BC3093">
        <v>1</v>
      </c>
      <c r="BD3093">
        <v>0</v>
      </c>
      <c r="BE3093">
        <v>0</v>
      </c>
      <c r="BF3093">
        <v>0</v>
      </c>
      <c r="BG3093">
        <v>1</v>
      </c>
      <c r="BH3093">
        <v>0</v>
      </c>
    </row>
    <row r="3094" spans="1:60" x14ac:dyDescent="0.3">
      <c r="A3094" s="69" t="s">
        <v>1262</v>
      </c>
      <c r="B3094" s="69" t="s">
        <v>1772</v>
      </c>
      <c r="C3094" s="70"/>
      <c r="D3094" s="71"/>
      <c r="E3094" s="72"/>
      <c r="F3094" s="73"/>
      <c r="G3094" s="70"/>
      <c r="H3094" s="74"/>
      <c r="I3094" s="75"/>
      <c r="J3094" s="75"/>
      <c r="K3094" s="36"/>
      <c r="L3094" s="82"/>
      <c r="M3094" s="82"/>
      <c r="N3094" s="77"/>
      <c r="O3094" s="84" t="s">
        <v>2169</v>
      </c>
      <c r="P3094" s="86">
        <v>43862.742314814815</v>
      </c>
      <c r="Q3094" s="84" t="s">
        <v>2536</v>
      </c>
      <c r="R3094" s="84"/>
      <c r="S3094" s="84"/>
      <c r="T3094" s="84" t="s">
        <v>2883</v>
      </c>
      <c r="U3094" s="84"/>
      <c r="V3094" s="87" t="s">
        <v>4024</v>
      </c>
      <c r="W3094" s="86">
        <v>43862.742314814815</v>
      </c>
      <c r="X3094" s="90">
        <v>43862</v>
      </c>
      <c r="Y3094" s="92" t="s">
        <v>6390</v>
      </c>
      <c r="Z3094" s="87" t="s">
        <v>10164</v>
      </c>
      <c r="AA3094" s="84"/>
      <c r="AB3094" s="84"/>
      <c r="AC3094" s="92" t="s">
        <v>14043</v>
      </c>
      <c r="AD3094" s="84"/>
      <c r="AE3094" s="84" t="b">
        <v>0</v>
      </c>
      <c r="AF3094" s="84">
        <v>0</v>
      </c>
      <c r="AG3094" s="92" t="s">
        <v>16467</v>
      </c>
      <c r="AH3094" s="84" t="b">
        <v>0</v>
      </c>
      <c r="AI3094" s="84" t="s">
        <v>16520</v>
      </c>
      <c r="AJ3094" s="84"/>
      <c r="AK3094" s="92" t="s">
        <v>16467</v>
      </c>
      <c r="AL3094" s="84" t="b">
        <v>0</v>
      </c>
      <c r="AM3094" s="84">
        <v>2</v>
      </c>
      <c r="AN3094" s="92" t="s">
        <v>15283</v>
      </c>
      <c r="AO3094" s="84" t="s">
        <v>16534</v>
      </c>
      <c r="AP3094" s="84" t="b">
        <v>0</v>
      </c>
      <c r="AQ3094" s="92" t="s">
        <v>15283</v>
      </c>
      <c r="AR3094" s="84" t="s">
        <v>179</v>
      </c>
      <c r="AS3094" s="84">
        <v>0</v>
      </c>
      <c r="AT3094" s="84">
        <v>0</v>
      </c>
      <c r="AU3094" s="84"/>
      <c r="AV3094" s="84"/>
      <c r="AW3094" s="84"/>
      <c r="AX3094" s="84"/>
      <c r="AY3094" s="84"/>
      <c r="AZ3094" s="84"/>
      <c r="BA3094" s="84"/>
      <c r="BB3094" s="84"/>
      <c r="BC3094">
        <v>1</v>
      </c>
      <c r="BD3094">
        <v>0</v>
      </c>
      <c r="BE3094">
        <v>0</v>
      </c>
      <c r="BF3094">
        <v>0</v>
      </c>
      <c r="BG3094">
        <v>1</v>
      </c>
      <c r="BH3094">
        <v>0</v>
      </c>
    </row>
    <row r="3095" spans="1:60" x14ac:dyDescent="0.3">
      <c r="A3095" s="69" t="s">
        <v>1359</v>
      </c>
      <c r="B3095" s="69" t="s">
        <v>1359</v>
      </c>
      <c r="C3095" s="70"/>
      <c r="D3095" s="71"/>
      <c r="E3095" s="72"/>
      <c r="F3095" s="73"/>
      <c r="G3095" s="70"/>
      <c r="H3095" s="74"/>
      <c r="I3095" s="75"/>
      <c r="J3095" s="75"/>
      <c r="K3095" s="36"/>
      <c r="L3095" s="82"/>
      <c r="M3095" s="82"/>
      <c r="N3095" s="77"/>
      <c r="O3095" s="84" t="s">
        <v>179</v>
      </c>
      <c r="P3095" s="86">
        <v>43862.742905092593</v>
      </c>
      <c r="Q3095" s="84" t="s">
        <v>2568</v>
      </c>
      <c r="R3095" s="84"/>
      <c r="S3095" s="84"/>
      <c r="T3095" s="84" t="s">
        <v>2873</v>
      </c>
      <c r="U3095" s="84"/>
      <c r="V3095" s="87" t="s">
        <v>4116</v>
      </c>
      <c r="W3095" s="86">
        <v>43862.742905092593</v>
      </c>
      <c r="X3095" s="90">
        <v>43862</v>
      </c>
      <c r="Y3095" s="92" t="s">
        <v>6549</v>
      </c>
      <c r="Z3095" s="87" t="s">
        <v>10325</v>
      </c>
      <c r="AA3095" s="84"/>
      <c r="AB3095" s="84"/>
      <c r="AC3095" s="92" t="s">
        <v>14206</v>
      </c>
      <c r="AD3095" s="84"/>
      <c r="AE3095" s="84" t="b">
        <v>0</v>
      </c>
      <c r="AF3095" s="84">
        <v>0</v>
      </c>
      <c r="AG3095" s="92" t="s">
        <v>16467</v>
      </c>
      <c r="AH3095" s="84" t="b">
        <v>0</v>
      </c>
      <c r="AI3095" s="84" t="s">
        <v>16520</v>
      </c>
      <c r="AJ3095" s="84"/>
      <c r="AK3095" s="92" t="s">
        <v>16467</v>
      </c>
      <c r="AL3095" s="84" t="b">
        <v>0</v>
      </c>
      <c r="AM3095" s="84">
        <v>0</v>
      </c>
      <c r="AN3095" s="92" t="s">
        <v>16467</v>
      </c>
      <c r="AO3095" s="84" t="s">
        <v>16534</v>
      </c>
      <c r="AP3095" s="84" t="b">
        <v>0</v>
      </c>
      <c r="AQ3095" s="92" t="s">
        <v>14206</v>
      </c>
      <c r="AR3095" s="84" t="s">
        <v>179</v>
      </c>
      <c r="AS3095" s="84">
        <v>0</v>
      </c>
      <c r="AT3095" s="84">
        <v>0</v>
      </c>
      <c r="AU3095" s="84"/>
      <c r="AV3095" s="84"/>
      <c r="AW3095" s="84"/>
      <c r="AX3095" s="84"/>
      <c r="AY3095" s="84"/>
      <c r="AZ3095" s="84"/>
      <c r="BA3095" s="84"/>
      <c r="BB3095" s="84"/>
      <c r="BC3095">
        <v>2</v>
      </c>
      <c r="BD3095">
        <v>0</v>
      </c>
      <c r="BE3095">
        <v>0</v>
      </c>
      <c r="BF3095">
        <v>2</v>
      </c>
      <c r="BG3095">
        <v>0</v>
      </c>
      <c r="BH3095">
        <v>0</v>
      </c>
    </row>
    <row r="3096" spans="1:60" x14ac:dyDescent="0.3">
      <c r="A3096" s="69" t="s">
        <v>1262</v>
      </c>
      <c r="B3096" s="69" t="s">
        <v>1773</v>
      </c>
      <c r="C3096" s="70"/>
      <c r="D3096" s="71"/>
      <c r="E3096" s="72"/>
      <c r="F3096" s="73"/>
      <c r="G3096" s="70"/>
      <c r="H3096" s="74"/>
      <c r="I3096" s="75"/>
      <c r="J3096" s="75"/>
      <c r="K3096" s="36"/>
      <c r="L3096" s="82"/>
      <c r="M3096" s="82"/>
      <c r="N3096" s="77"/>
      <c r="O3096" s="84" t="s">
        <v>2169</v>
      </c>
      <c r="P3096" s="86">
        <v>43862.743321759262</v>
      </c>
      <c r="Q3096" s="84" t="s">
        <v>2533</v>
      </c>
      <c r="R3096" s="84"/>
      <c r="S3096" s="84"/>
      <c r="T3096" s="84"/>
      <c r="U3096" s="84"/>
      <c r="V3096" s="87" t="s">
        <v>4024</v>
      </c>
      <c r="W3096" s="86">
        <v>43862.743321759262</v>
      </c>
      <c r="X3096" s="90">
        <v>43862</v>
      </c>
      <c r="Y3096" s="92" t="s">
        <v>6391</v>
      </c>
      <c r="Z3096" s="87" t="s">
        <v>10165</v>
      </c>
      <c r="AA3096" s="84"/>
      <c r="AB3096" s="84"/>
      <c r="AC3096" s="92" t="s">
        <v>14044</v>
      </c>
      <c r="AD3096" s="84"/>
      <c r="AE3096" s="84" t="b">
        <v>0</v>
      </c>
      <c r="AF3096" s="84">
        <v>0</v>
      </c>
      <c r="AG3096" s="92" t="s">
        <v>16467</v>
      </c>
      <c r="AH3096" s="84" t="b">
        <v>0</v>
      </c>
      <c r="AI3096" s="84" t="s">
        <v>16520</v>
      </c>
      <c r="AJ3096" s="84"/>
      <c r="AK3096" s="92" t="s">
        <v>16467</v>
      </c>
      <c r="AL3096" s="84" t="b">
        <v>0</v>
      </c>
      <c r="AM3096" s="84">
        <v>16</v>
      </c>
      <c r="AN3096" s="92" t="s">
        <v>15992</v>
      </c>
      <c r="AO3096" s="84" t="s">
        <v>16534</v>
      </c>
      <c r="AP3096" s="84" t="b">
        <v>0</v>
      </c>
      <c r="AQ3096" s="92" t="s">
        <v>15992</v>
      </c>
      <c r="AR3096" s="84" t="s">
        <v>179</v>
      </c>
      <c r="AS3096" s="84">
        <v>0</v>
      </c>
      <c r="AT3096" s="84">
        <v>0</v>
      </c>
      <c r="AU3096" s="84"/>
      <c r="AV3096" s="84"/>
      <c r="AW3096" s="84"/>
      <c r="AX3096" s="84"/>
      <c r="AY3096" s="84"/>
      <c r="AZ3096" s="84"/>
      <c r="BA3096" s="84"/>
      <c r="BB3096" s="84"/>
      <c r="BC3096">
        <v>1</v>
      </c>
      <c r="BD3096">
        <v>0</v>
      </c>
      <c r="BE3096">
        <v>0</v>
      </c>
      <c r="BF3096">
        <v>0</v>
      </c>
      <c r="BG3096">
        <v>1</v>
      </c>
      <c r="BH3096">
        <v>0</v>
      </c>
    </row>
    <row r="3097" spans="1:60" x14ac:dyDescent="0.3">
      <c r="A3097" s="69" t="s">
        <v>1257</v>
      </c>
      <c r="B3097" s="69" t="s">
        <v>1773</v>
      </c>
      <c r="C3097" s="70"/>
      <c r="D3097" s="71"/>
      <c r="E3097" s="72"/>
      <c r="F3097" s="73"/>
      <c r="G3097" s="70"/>
      <c r="H3097" s="74"/>
      <c r="I3097" s="75"/>
      <c r="J3097" s="75"/>
      <c r="K3097" s="36"/>
      <c r="L3097" s="82"/>
      <c r="M3097" s="82"/>
      <c r="N3097" s="77"/>
      <c r="O3097" s="84" t="s">
        <v>2169</v>
      </c>
      <c r="P3097" s="86">
        <v>43862.743483796294</v>
      </c>
      <c r="Q3097" s="84" t="s">
        <v>2533</v>
      </c>
      <c r="R3097" s="84"/>
      <c r="S3097" s="84"/>
      <c r="T3097" s="84"/>
      <c r="U3097" s="84"/>
      <c r="V3097" s="87" t="s">
        <v>4020</v>
      </c>
      <c r="W3097" s="86">
        <v>43862.743483796294</v>
      </c>
      <c r="X3097" s="90">
        <v>43862</v>
      </c>
      <c r="Y3097" s="92" t="s">
        <v>6384</v>
      </c>
      <c r="Z3097" s="87" t="s">
        <v>10158</v>
      </c>
      <c r="AA3097" s="84"/>
      <c r="AB3097" s="84"/>
      <c r="AC3097" s="92" t="s">
        <v>14037</v>
      </c>
      <c r="AD3097" s="84"/>
      <c r="AE3097" s="84" t="b">
        <v>0</v>
      </c>
      <c r="AF3097" s="84">
        <v>0</v>
      </c>
      <c r="AG3097" s="92" t="s">
        <v>16467</v>
      </c>
      <c r="AH3097" s="84" t="b">
        <v>0</v>
      </c>
      <c r="AI3097" s="84" t="s">
        <v>16520</v>
      </c>
      <c r="AJ3097" s="84"/>
      <c r="AK3097" s="92" t="s">
        <v>16467</v>
      </c>
      <c r="AL3097" s="84" t="b">
        <v>0</v>
      </c>
      <c r="AM3097" s="84">
        <v>16</v>
      </c>
      <c r="AN3097" s="92" t="s">
        <v>15992</v>
      </c>
      <c r="AO3097" s="84" t="s">
        <v>16534</v>
      </c>
      <c r="AP3097" s="84" t="b">
        <v>0</v>
      </c>
      <c r="AQ3097" s="92" t="s">
        <v>15992</v>
      </c>
      <c r="AR3097" s="84" t="s">
        <v>179</v>
      </c>
      <c r="AS3097" s="84">
        <v>0</v>
      </c>
      <c r="AT3097" s="84">
        <v>0</v>
      </c>
      <c r="AU3097" s="84"/>
      <c r="AV3097" s="84"/>
      <c r="AW3097" s="84"/>
      <c r="AX3097" s="84"/>
      <c r="AY3097" s="84"/>
      <c r="AZ3097" s="84"/>
      <c r="BA3097" s="84"/>
      <c r="BB3097" s="84"/>
      <c r="BC3097">
        <v>1</v>
      </c>
      <c r="BD3097">
        <v>0</v>
      </c>
      <c r="BE3097">
        <v>0</v>
      </c>
      <c r="BF3097">
        <v>0</v>
      </c>
      <c r="BG3097">
        <v>1</v>
      </c>
      <c r="BH3097">
        <v>0</v>
      </c>
    </row>
    <row r="3098" spans="1:60" x14ac:dyDescent="0.3">
      <c r="A3098" s="69" t="s">
        <v>1252</v>
      </c>
      <c r="B3098" s="69" t="s">
        <v>2045</v>
      </c>
      <c r="C3098" s="70"/>
      <c r="D3098" s="71"/>
      <c r="E3098" s="72"/>
      <c r="F3098" s="73"/>
      <c r="G3098" s="70"/>
      <c r="H3098" s="74"/>
      <c r="I3098" s="75"/>
      <c r="J3098" s="75"/>
      <c r="K3098" s="36"/>
      <c r="L3098" s="82"/>
      <c r="M3098" s="82"/>
      <c r="N3098" s="77"/>
      <c r="O3098" s="84" t="s">
        <v>2169</v>
      </c>
      <c r="P3098" s="86">
        <v>43862.743726851855</v>
      </c>
      <c r="Q3098" s="84" t="s">
        <v>2528</v>
      </c>
      <c r="R3098" s="84"/>
      <c r="S3098" s="84"/>
      <c r="T3098" s="84" t="s">
        <v>2925</v>
      </c>
      <c r="U3098" s="84"/>
      <c r="V3098" s="87" t="s">
        <v>4015</v>
      </c>
      <c r="W3098" s="86">
        <v>43862.743726851855</v>
      </c>
      <c r="X3098" s="90">
        <v>43862</v>
      </c>
      <c r="Y3098" s="92" t="s">
        <v>6377</v>
      </c>
      <c r="Z3098" s="87" t="s">
        <v>10151</v>
      </c>
      <c r="AA3098" s="84"/>
      <c r="AB3098" s="84"/>
      <c r="AC3098" s="92" t="s">
        <v>14030</v>
      </c>
      <c r="AD3098" s="84"/>
      <c r="AE3098" s="84" t="b">
        <v>0</v>
      </c>
      <c r="AF3098" s="84">
        <v>0</v>
      </c>
      <c r="AG3098" s="92" t="s">
        <v>16467</v>
      </c>
      <c r="AH3098" s="84" t="b">
        <v>0</v>
      </c>
      <c r="AI3098" s="84" t="s">
        <v>16520</v>
      </c>
      <c r="AJ3098" s="84"/>
      <c r="AK3098" s="92" t="s">
        <v>16467</v>
      </c>
      <c r="AL3098" s="84" t="b">
        <v>0</v>
      </c>
      <c r="AM3098" s="84">
        <v>46</v>
      </c>
      <c r="AN3098" s="92" t="s">
        <v>16123</v>
      </c>
      <c r="AO3098" s="84" t="s">
        <v>16534</v>
      </c>
      <c r="AP3098" s="84" t="b">
        <v>0</v>
      </c>
      <c r="AQ3098" s="92" t="s">
        <v>16123</v>
      </c>
      <c r="AR3098" s="84" t="s">
        <v>179</v>
      </c>
      <c r="AS3098" s="84">
        <v>0</v>
      </c>
      <c r="AT3098" s="84">
        <v>0</v>
      </c>
      <c r="AU3098" s="84"/>
      <c r="AV3098" s="84"/>
      <c r="AW3098" s="84"/>
      <c r="AX3098" s="84"/>
      <c r="AY3098" s="84"/>
      <c r="AZ3098" s="84"/>
      <c r="BA3098" s="84"/>
      <c r="BB3098" s="84"/>
      <c r="BC3098">
        <v>1</v>
      </c>
      <c r="BD3098">
        <v>0</v>
      </c>
      <c r="BE3098">
        <v>0</v>
      </c>
      <c r="BF3098">
        <v>0</v>
      </c>
      <c r="BG3098">
        <v>1</v>
      </c>
      <c r="BH3098">
        <v>0</v>
      </c>
    </row>
    <row r="3099" spans="1:60" x14ac:dyDescent="0.3">
      <c r="A3099" s="69" t="s">
        <v>1255</v>
      </c>
      <c r="B3099" s="69" t="s">
        <v>1819</v>
      </c>
      <c r="C3099" s="70"/>
      <c r="D3099" s="71"/>
      <c r="E3099" s="72"/>
      <c r="F3099" s="73"/>
      <c r="G3099" s="70"/>
      <c r="H3099" s="74"/>
      <c r="I3099" s="75"/>
      <c r="J3099" s="75"/>
      <c r="K3099" s="36"/>
      <c r="L3099" s="82"/>
      <c r="M3099" s="82"/>
      <c r="N3099" s="77"/>
      <c r="O3099" s="84" t="s">
        <v>2169</v>
      </c>
      <c r="P3099" s="86">
        <v>43862.743900462963</v>
      </c>
      <c r="Q3099" s="84" t="s">
        <v>2230</v>
      </c>
      <c r="R3099" s="84"/>
      <c r="S3099" s="84"/>
      <c r="T3099" s="84"/>
      <c r="U3099" s="84"/>
      <c r="V3099" s="87" t="s">
        <v>4018</v>
      </c>
      <c r="W3099" s="86">
        <v>43862.743900462963</v>
      </c>
      <c r="X3099" s="90">
        <v>43862</v>
      </c>
      <c r="Y3099" s="92" t="s">
        <v>6380</v>
      </c>
      <c r="Z3099" s="87" t="s">
        <v>10154</v>
      </c>
      <c r="AA3099" s="84"/>
      <c r="AB3099" s="84"/>
      <c r="AC3099" s="92" t="s">
        <v>14033</v>
      </c>
      <c r="AD3099" s="84"/>
      <c r="AE3099" s="84" t="b">
        <v>0</v>
      </c>
      <c r="AF3099" s="84">
        <v>0</v>
      </c>
      <c r="AG3099" s="92" t="s">
        <v>16467</v>
      </c>
      <c r="AH3099" s="84" t="b">
        <v>0</v>
      </c>
      <c r="AI3099" s="84" t="s">
        <v>16520</v>
      </c>
      <c r="AJ3099" s="84"/>
      <c r="AK3099" s="92" t="s">
        <v>16467</v>
      </c>
      <c r="AL3099" s="84" t="b">
        <v>0</v>
      </c>
      <c r="AM3099" s="84">
        <v>35</v>
      </c>
      <c r="AN3099" s="92" t="s">
        <v>16299</v>
      </c>
      <c r="AO3099" s="84" t="s">
        <v>16534</v>
      </c>
      <c r="AP3099" s="84" t="b">
        <v>0</v>
      </c>
      <c r="AQ3099" s="92" t="s">
        <v>16299</v>
      </c>
      <c r="AR3099" s="84" t="s">
        <v>179</v>
      </c>
      <c r="AS3099" s="84">
        <v>0</v>
      </c>
      <c r="AT3099" s="84">
        <v>0</v>
      </c>
      <c r="AU3099" s="84"/>
      <c r="AV3099" s="84"/>
      <c r="AW3099" s="84"/>
      <c r="AX3099" s="84"/>
      <c r="AY3099" s="84"/>
      <c r="AZ3099" s="84"/>
      <c r="BA3099" s="84"/>
      <c r="BB3099" s="84"/>
      <c r="BC3099">
        <v>1</v>
      </c>
      <c r="BD3099">
        <v>0</v>
      </c>
      <c r="BE3099">
        <v>0</v>
      </c>
      <c r="BF3099">
        <v>0</v>
      </c>
      <c r="BG3099">
        <v>1</v>
      </c>
      <c r="BH3099">
        <v>0</v>
      </c>
    </row>
    <row r="3100" spans="1:60" x14ac:dyDescent="0.3">
      <c r="A3100" s="69" t="s">
        <v>1937</v>
      </c>
      <c r="B3100" s="69" t="s">
        <v>2109</v>
      </c>
      <c r="C3100" s="70"/>
      <c r="D3100" s="71"/>
      <c r="E3100" s="72"/>
      <c r="F3100" s="73"/>
      <c r="G3100" s="70"/>
      <c r="H3100" s="74"/>
      <c r="I3100" s="75"/>
      <c r="J3100" s="75"/>
      <c r="K3100" s="36"/>
      <c r="L3100" s="82"/>
      <c r="M3100" s="82"/>
      <c r="N3100" s="77"/>
      <c r="O3100" s="84" t="s">
        <v>2169</v>
      </c>
      <c r="P3100" s="86">
        <v>43862.743900462963</v>
      </c>
      <c r="Q3100" s="84" t="s">
        <v>2231</v>
      </c>
      <c r="R3100" s="84"/>
      <c r="S3100" s="84"/>
      <c r="T3100" s="84" t="s">
        <v>2873</v>
      </c>
      <c r="U3100" s="84"/>
      <c r="V3100" s="87" t="s">
        <v>4633</v>
      </c>
      <c r="W3100" s="86">
        <v>43862.743900462963</v>
      </c>
      <c r="X3100" s="90">
        <v>43862</v>
      </c>
      <c r="Y3100" s="92" t="s">
        <v>6380</v>
      </c>
      <c r="Z3100" s="87" t="s">
        <v>11878</v>
      </c>
      <c r="AA3100" s="84"/>
      <c r="AB3100" s="84"/>
      <c r="AC3100" s="92" t="s">
        <v>15789</v>
      </c>
      <c r="AD3100" s="84"/>
      <c r="AE3100" s="84" t="b">
        <v>0</v>
      </c>
      <c r="AF3100" s="84">
        <v>0</v>
      </c>
      <c r="AG3100" s="92" t="s">
        <v>16467</v>
      </c>
      <c r="AH3100" s="84" t="b">
        <v>0</v>
      </c>
      <c r="AI3100" s="84" t="s">
        <v>16520</v>
      </c>
      <c r="AJ3100" s="84"/>
      <c r="AK3100" s="92" t="s">
        <v>16467</v>
      </c>
      <c r="AL3100" s="84" t="b">
        <v>0</v>
      </c>
      <c r="AM3100" s="84">
        <v>13</v>
      </c>
      <c r="AN3100" s="92" t="s">
        <v>16370</v>
      </c>
      <c r="AO3100" s="84" t="s">
        <v>16534</v>
      </c>
      <c r="AP3100" s="84" t="b">
        <v>0</v>
      </c>
      <c r="AQ3100" s="92" t="s">
        <v>16370</v>
      </c>
      <c r="AR3100" s="84" t="s">
        <v>179</v>
      </c>
      <c r="AS3100" s="84">
        <v>0</v>
      </c>
      <c r="AT3100" s="84">
        <v>0</v>
      </c>
      <c r="AU3100" s="84"/>
      <c r="AV3100" s="84"/>
      <c r="AW3100" s="84"/>
      <c r="AX3100" s="84"/>
      <c r="AY3100" s="84"/>
      <c r="AZ3100" s="84"/>
      <c r="BA3100" s="84"/>
      <c r="BB3100" s="84"/>
      <c r="BC3100">
        <v>1</v>
      </c>
      <c r="BD3100">
        <v>0</v>
      </c>
      <c r="BE3100">
        <v>0</v>
      </c>
      <c r="BF3100">
        <v>0</v>
      </c>
      <c r="BG3100">
        <v>1</v>
      </c>
      <c r="BH3100">
        <v>0</v>
      </c>
    </row>
    <row r="3101" spans="1:60" x14ac:dyDescent="0.3">
      <c r="A3101" s="69" t="s">
        <v>1937</v>
      </c>
      <c r="B3101" s="69" t="s">
        <v>2103</v>
      </c>
      <c r="C3101" s="70"/>
      <c r="D3101" s="71"/>
      <c r="E3101" s="72"/>
      <c r="F3101" s="73"/>
      <c r="G3101" s="70"/>
      <c r="H3101" s="74"/>
      <c r="I3101" s="75"/>
      <c r="J3101" s="75"/>
      <c r="K3101" s="36"/>
      <c r="L3101" s="82"/>
      <c r="M3101" s="82"/>
      <c r="N3101" s="77"/>
      <c r="O3101" s="84" t="s">
        <v>2169</v>
      </c>
      <c r="P3101" s="86">
        <v>43862.744085648148</v>
      </c>
      <c r="Q3101" s="84" t="s">
        <v>2283</v>
      </c>
      <c r="R3101" s="84"/>
      <c r="S3101" s="84"/>
      <c r="T3101" s="84" t="s">
        <v>2873</v>
      </c>
      <c r="U3101" s="84"/>
      <c r="V3101" s="87" t="s">
        <v>4633</v>
      </c>
      <c r="W3101" s="86">
        <v>43862.744085648148</v>
      </c>
      <c r="X3101" s="90">
        <v>43862</v>
      </c>
      <c r="Y3101" s="92" t="s">
        <v>8037</v>
      </c>
      <c r="Z3101" s="87" t="s">
        <v>11879</v>
      </c>
      <c r="AA3101" s="84"/>
      <c r="AB3101" s="84"/>
      <c r="AC3101" s="92" t="s">
        <v>15790</v>
      </c>
      <c r="AD3101" s="84"/>
      <c r="AE3101" s="84" t="b">
        <v>0</v>
      </c>
      <c r="AF3101" s="84">
        <v>0</v>
      </c>
      <c r="AG3101" s="92" t="s">
        <v>16467</v>
      </c>
      <c r="AH3101" s="84" t="b">
        <v>0</v>
      </c>
      <c r="AI3101" s="84" t="s">
        <v>16520</v>
      </c>
      <c r="AJ3101" s="84"/>
      <c r="AK3101" s="92" t="s">
        <v>16467</v>
      </c>
      <c r="AL3101" s="84" t="b">
        <v>0</v>
      </c>
      <c r="AM3101" s="84">
        <v>34</v>
      </c>
      <c r="AN3101" s="92" t="s">
        <v>16304</v>
      </c>
      <c r="AO3101" s="84" t="s">
        <v>16534</v>
      </c>
      <c r="AP3101" s="84" t="b">
        <v>0</v>
      </c>
      <c r="AQ3101" s="92" t="s">
        <v>16304</v>
      </c>
      <c r="AR3101" s="84" t="s">
        <v>179</v>
      </c>
      <c r="AS3101" s="84">
        <v>0</v>
      </c>
      <c r="AT3101" s="84">
        <v>0</v>
      </c>
      <c r="AU3101" s="84"/>
      <c r="AV3101" s="84"/>
      <c r="AW3101" s="84"/>
      <c r="AX3101" s="84"/>
      <c r="AY3101" s="84"/>
      <c r="AZ3101" s="84"/>
      <c r="BA3101" s="84"/>
      <c r="BB3101" s="84"/>
      <c r="BC3101">
        <v>1</v>
      </c>
      <c r="BD3101">
        <v>0</v>
      </c>
      <c r="BE3101">
        <v>0</v>
      </c>
      <c r="BF3101">
        <v>0</v>
      </c>
      <c r="BG3101">
        <v>1</v>
      </c>
      <c r="BH3101">
        <v>0</v>
      </c>
    </row>
    <row r="3102" spans="1:60" x14ac:dyDescent="0.3">
      <c r="A3102" s="69" t="s">
        <v>1253</v>
      </c>
      <c r="B3102" s="69" t="s">
        <v>1253</v>
      </c>
      <c r="C3102" s="70"/>
      <c r="D3102" s="71"/>
      <c r="E3102" s="72"/>
      <c r="F3102" s="73"/>
      <c r="G3102" s="70"/>
      <c r="H3102" s="74"/>
      <c r="I3102" s="75"/>
      <c r="J3102" s="75"/>
      <c r="K3102" s="36"/>
      <c r="L3102" s="82"/>
      <c r="M3102" s="82"/>
      <c r="N3102" s="77"/>
      <c r="O3102" s="84" t="s">
        <v>179</v>
      </c>
      <c r="P3102" s="86">
        <v>43862.744108796294</v>
      </c>
      <c r="Q3102" s="84" t="s">
        <v>2532</v>
      </c>
      <c r="R3102" s="84"/>
      <c r="S3102" s="84"/>
      <c r="T3102" s="84" t="s">
        <v>2883</v>
      </c>
      <c r="U3102" s="84"/>
      <c r="V3102" s="87" t="s">
        <v>4016</v>
      </c>
      <c r="W3102" s="86">
        <v>43862.744108796294</v>
      </c>
      <c r="X3102" s="90">
        <v>43862</v>
      </c>
      <c r="Y3102" s="92" t="s">
        <v>6378</v>
      </c>
      <c r="Z3102" s="87" t="s">
        <v>10152</v>
      </c>
      <c r="AA3102" s="84"/>
      <c r="AB3102" s="84"/>
      <c r="AC3102" s="92" t="s">
        <v>14031</v>
      </c>
      <c r="AD3102" s="84"/>
      <c r="AE3102" s="84" t="b">
        <v>0</v>
      </c>
      <c r="AF3102" s="84">
        <v>0</v>
      </c>
      <c r="AG3102" s="92" t="s">
        <v>16467</v>
      </c>
      <c r="AH3102" s="84" t="b">
        <v>0</v>
      </c>
      <c r="AI3102" s="84" t="s">
        <v>16520</v>
      </c>
      <c r="AJ3102" s="84"/>
      <c r="AK3102" s="92" t="s">
        <v>16467</v>
      </c>
      <c r="AL3102" s="84" t="b">
        <v>0</v>
      </c>
      <c r="AM3102" s="84">
        <v>0</v>
      </c>
      <c r="AN3102" s="92" t="s">
        <v>16467</v>
      </c>
      <c r="AO3102" s="84" t="s">
        <v>16534</v>
      </c>
      <c r="AP3102" s="84" t="b">
        <v>0</v>
      </c>
      <c r="AQ3102" s="92" t="s">
        <v>14031</v>
      </c>
      <c r="AR3102" s="84" t="s">
        <v>179</v>
      </c>
      <c r="AS3102" s="84">
        <v>0</v>
      </c>
      <c r="AT3102" s="84">
        <v>0</v>
      </c>
      <c r="AU3102" s="84"/>
      <c r="AV3102" s="84"/>
      <c r="AW3102" s="84"/>
      <c r="AX3102" s="84"/>
      <c r="AY3102" s="84"/>
      <c r="AZ3102" s="84"/>
      <c r="BA3102" s="84"/>
      <c r="BB3102" s="84"/>
      <c r="BC3102">
        <v>1</v>
      </c>
      <c r="BD3102">
        <v>0</v>
      </c>
      <c r="BE3102">
        <v>0</v>
      </c>
      <c r="BF3102">
        <v>1</v>
      </c>
      <c r="BG3102">
        <v>0</v>
      </c>
      <c r="BH3102">
        <v>0</v>
      </c>
    </row>
    <row r="3103" spans="1:60" x14ac:dyDescent="0.3">
      <c r="A3103" s="69" t="s">
        <v>1255</v>
      </c>
      <c r="B3103" s="69" t="s">
        <v>1941</v>
      </c>
      <c r="C3103" s="70"/>
      <c r="D3103" s="71"/>
      <c r="E3103" s="72"/>
      <c r="F3103" s="73"/>
      <c r="G3103" s="70"/>
      <c r="H3103" s="74"/>
      <c r="I3103" s="75"/>
      <c r="J3103" s="75"/>
      <c r="K3103" s="36"/>
      <c r="L3103" s="82"/>
      <c r="M3103" s="82"/>
      <c r="N3103" s="77"/>
      <c r="O3103" s="84" t="s">
        <v>2169</v>
      </c>
      <c r="P3103" s="86">
        <v>43862.744270833333</v>
      </c>
      <c r="Q3103" s="84" t="s">
        <v>2279</v>
      </c>
      <c r="R3103" s="84"/>
      <c r="S3103" s="84"/>
      <c r="T3103" s="84"/>
      <c r="U3103" s="84"/>
      <c r="V3103" s="87" t="s">
        <v>4018</v>
      </c>
      <c r="W3103" s="86">
        <v>43862.744270833333</v>
      </c>
      <c r="X3103" s="90">
        <v>43862</v>
      </c>
      <c r="Y3103" s="92" t="s">
        <v>6381</v>
      </c>
      <c r="Z3103" s="87" t="s">
        <v>10155</v>
      </c>
      <c r="AA3103" s="84"/>
      <c r="AB3103" s="84"/>
      <c r="AC3103" s="92" t="s">
        <v>14034</v>
      </c>
      <c r="AD3103" s="84"/>
      <c r="AE3103" s="84" t="b">
        <v>0</v>
      </c>
      <c r="AF3103" s="84">
        <v>0</v>
      </c>
      <c r="AG3103" s="92" t="s">
        <v>16467</v>
      </c>
      <c r="AH3103" s="84" t="b">
        <v>0</v>
      </c>
      <c r="AI3103" s="84" t="s">
        <v>16520</v>
      </c>
      <c r="AJ3103" s="84"/>
      <c r="AK3103" s="92" t="s">
        <v>16467</v>
      </c>
      <c r="AL3103" s="84" t="b">
        <v>0</v>
      </c>
      <c r="AM3103" s="84">
        <v>18</v>
      </c>
      <c r="AN3103" s="92" t="s">
        <v>15746</v>
      </c>
      <c r="AO3103" s="84" t="s">
        <v>16534</v>
      </c>
      <c r="AP3103" s="84" t="b">
        <v>0</v>
      </c>
      <c r="AQ3103" s="92" t="s">
        <v>15746</v>
      </c>
      <c r="AR3103" s="84" t="s">
        <v>179</v>
      </c>
      <c r="AS3103" s="84">
        <v>0</v>
      </c>
      <c r="AT3103" s="84">
        <v>0</v>
      </c>
      <c r="AU3103" s="84"/>
      <c r="AV3103" s="84"/>
      <c r="AW3103" s="84"/>
      <c r="AX3103" s="84"/>
      <c r="AY3103" s="84"/>
      <c r="AZ3103" s="84"/>
      <c r="BA3103" s="84"/>
      <c r="BB3103" s="84"/>
      <c r="BC3103">
        <v>1</v>
      </c>
      <c r="BD3103">
        <v>0</v>
      </c>
      <c r="BE3103">
        <v>0</v>
      </c>
      <c r="BF3103">
        <v>0</v>
      </c>
      <c r="BG3103">
        <v>1</v>
      </c>
      <c r="BH3103">
        <v>0</v>
      </c>
    </row>
    <row r="3104" spans="1:60" x14ac:dyDescent="0.3">
      <c r="A3104" s="69" t="s">
        <v>1508</v>
      </c>
      <c r="B3104" s="69" t="s">
        <v>1508</v>
      </c>
      <c r="C3104" s="70"/>
      <c r="D3104" s="71"/>
      <c r="E3104" s="72"/>
      <c r="F3104" s="73"/>
      <c r="G3104" s="70"/>
      <c r="H3104" s="74"/>
      <c r="I3104" s="75"/>
      <c r="J3104" s="75"/>
      <c r="K3104" s="36"/>
      <c r="L3104" s="82"/>
      <c r="M3104" s="82"/>
      <c r="N3104" s="77"/>
      <c r="O3104" s="84" t="s">
        <v>179</v>
      </c>
      <c r="P3104" s="86">
        <v>43862.744317129633</v>
      </c>
      <c r="Q3104" s="84" t="s">
        <v>2643</v>
      </c>
      <c r="R3104" s="84"/>
      <c r="S3104" s="84"/>
      <c r="T3104" s="84" t="s">
        <v>2883</v>
      </c>
      <c r="U3104" s="84"/>
      <c r="V3104" s="87" t="s">
        <v>4247</v>
      </c>
      <c r="W3104" s="86">
        <v>43862.744317129633</v>
      </c>
      <c r="X3104" s="90">
        <v>43862</v>
      </c>
      <c r="Y3104" s="92" t="s">
        <v>6938</v>
      </c>
      <c r="Z3104" s="87" t="s">
        <v>10719</v>
      </c>
      <c r="AA3104" s="84"/>
      <c r="AB3104" s="84"/>
      <c r="AC3104" s="92" t="s">
        <v>14603</v>
      </c>
      <c r="AD3104" s="84"/>
      <c r="AE3104" s="84" t="b">
        <v>0</v>
      </c>
      <c r="AF3104" s="84">
        <v>1</v>
      </c>
      <c r="AG3104" s="92" t="s">
        <v>16467</v>
      </c>
      <c r="AH3104" s="84" t="b">
        <v>0</v>
      </c>
      <c r="AI3104" s="84" t="s">
        <v>16520</v>
      </c>
      <c r="AJ3104" s="84"/>
      <c r="AK3104" s="92" t="s">
        <v>16467</v>
      </c>
      <c r="AL3104" s="84" t="b">
        <v>0</v>
      </c>
      <c r="AM3104" s="84">
        <v>1</v>
      </c>
      <c r="AN3104" s="92" t="s">
        <v>16467</v>
      </c>
      <c r="AO3104" s="84" t="s">
        <v>16534</v>
      </c>
      <c r="AP3104" s="84" t="b">
        <v>0</v>
      </c>
      <c r="AQ3104" s="92" t="s">
        <v>14603</v>
      </c>
      <c r="AR3104" s="84" t="s">
        <v>179</v>
      </c>
      <c r="AS3104" s="84">
        <v>0</v>
      </c>
      <c r="AT3104" s="84">
        <v>0</v>
      </c>
      <c r="AU3104" s="84"/>
      <c r="AV3104" s="84"/>
      <c r="AW3104" s="84"/>
      <c r="AX3104" s="84"/>
      <c r="AY3104" s="84"/>
      <c r="AZ3104" s="84"/>
      <c r="BA3104" s="84"/>
      <c r="BB3104" s="84"/>
      <c r="BC3104">
        <v>1</v>
      </c>
      <c r="BD3104">
        <v>0</v>
      </c>
      <c r="BE3104">
        <v>0</v>
      </c>
      <c r="BF3104">
        <v>1</v>
      </c>
      <c r="BG3104">
        <v>0</v>
      </c>
      <c r="BH3104">
        <v>0</v>
      </c>
    </row>
    <row r="3105" spans="1:60" x14ac:dyDescent="0.3">
      <c r="A3105" s="69" t="s">
        <v>1254</v>
      </c>
      <c r="B3105" s="69" t="s">
        <v>2045</v>
      </c>
      <c r="C3105" s="70"/>
      <c r="D3105" s="71"/>
      <c r="E3105" s="72"/>
      <c r="F3105" s="73"/>
      <c r="G3105" s="70"/>
      <c r="H3105" s="74"/>
      <c r="I3105" s="75"/>
      <c r="J3105" s="75"/>
      <c r="K3105" s="36"/>
      <c r="L3105" s="82"/>
      <c r="M3105" s="82"/>
      <c r="N3105" s="77"/>
      <c r="O3105" s="84" t="s">
        <v>2169</v>
      </c>
      <c r="P3105" s="86">
        <v>43862.744351851848</v>
      </c>
      <c r="Q3105" s="84" t="s">
        <v>2528</v>
      </c>
      <c r="R3105" s="84"/>
      <c r="S3105" s="84"/>
      <c r="T3105" s="84" t="s">
        <v>2925</v>
      </c>
      <c r="U3105" s="84"/>
      <c r="V3105" s="87" t="s">
        <v>4017</v>
      </c>
      <c r="W3105" s="86">
        <v>43862.744351851848</v>
      </c>
      <c r="X3105" s="90">
        <v>43862</v>
      </c>
      <c r="Y3105" s="92" t="s">
        <v>6379</v>
      </c>
      <c r="Z3105" s="87" t="s">
        <v>10153</v>
      </c>
      <c r="AA3105" s="84"/>
      <c r="AB3105" s="84"/>
      <c r="AC3105" s="92" t="s">
        <v>14032</v>
      </c>
      <c r="AD3105" s="84"/>
      <c r="AE3105" s="84" t="b">
        <v>0</v>
      </c>
      <c r="AF3105" s="84">
        <v>0</v>
      </c>
      <c r="AG3105" s="92" t="s">
        <v>16467</v>
      </c>
      <c r="AH3105" s="84" t="b">
        <v>0</v>
      </c>
      <c r="AI3105" s="84" t="s">
        <v>16520</v>
      </c>
      <c r="AJ3105" s="84"/>
      <c r="AK3105" s="92" t="s">
        <v>16467</v>
      </c>
      <c r="AL3105" s="84" t="b">
        <v>0</v>
      </c>
      <c r="AM3105" s="84">
        <v>46</v>
      </c>
      <c r="AN3105" s="92" t="s">
        <v>16123</v>
      </c>
      <c r="AO3105" s="84" t="s">
        <v>16534</v>
      </c>
      <c r="AP3105" s="84" t="b">
        <v>0</v>
      </c>
      <c r="AQ3105" s="92" t="s">
        <v>16123</v>
      </c>
      <c r="AR3105" s="84" t="s">
        <v>179</v>
      </c>
      <c r="AS3105" s="84">
        <v>0</v>
      </c>
      <c r="AT3105" s="84">
        <v>0</v>
      </c>
      <c r="AU3105" s="84"/>
      <c r="AV3105" s="84"/>
      <c r="AW3105" s="84"/>
      <c r="AX3105" s="84"/>
      <c r="AY3105" s="84"/>
      <c r="AZ3105" s="84"/>
      <c r="BA3105" s="84"/>
      <c r="BB3105" s="84"/>
      <c r="BC3105">
        <v>1</v>
      </c>
      <c r="BD3105">
        <v>0</v>
      </c>
      <c r="BE3105">
        <v>0</v>
      </c>
      <c r="BF3105">
        <v>0</v>
      </c>
      <c r="BG3105">
        <v>1</v>
      </c>
      <c r="BH3105">
        <v>0</v>
      </c>
    </row>
    <row r="3106" spans="1:60" x14ac:dyDescent="0.3">
      <c r="A3106" s="69" t="s">
        <v>1957</v>
      </c>
      <c r="B3106" s="69" t="s">
        <v>2118</v>
      </c>
      <c r="C3106" s="70"/>
      <c r="D3106" s="71"/>
      <c r="E3106" s="72"/>
      <c r="F3106" s="73"/>
      <c r="G3106" s="70"/>
      <c r="H3106" s="74"/>
      <c r="I3106" s="75"/>
      <c r="J3106" s="75"/>
      <c r="K3106" s="36"/>
      <c r="L3106" s="82"/>
      <c r="M3106" s="82"/>
      <c r="N3106" s="77"/>
      <c r="O3106" s="84" t="s">
        <v>2169</v>
      </c>
      <c r="P3106" s="86">
        <v>43862.744652777779</v>
      </c>
      <c r="Q3106" s="84" t="s">
        <v>2321</v>
      </c>
      <c r="R3106" s="84"/>
      <c r="S3106" s="84"/>
      <c r="T3106" s="84" t="s">
        <v>2873</v>
      </c>
      <c r="U3106" s="84"/>
      <c r="V3106" s="87" t="s">
        <v>4651</v>
      </c>
      <c r="W3106" s="86">
        <v>43862.744652777779</v>
      </c>
      <c r="X3106" s="90">
        <v>43862</v>
      </c>
      <c r="Y3106" s="92" t="s">
        <v>8107</v>
      </c>
      <c r="Z3106" s="87" t="s">
        <v>11955</v>
      </c>
      <c r="AA3106" s="84"/>
      <c r="AB3106" s="84"/>
      <c r="AC3106" s="92" t="s">
        <v>15868</v>
      </c>
      <c r="AD3106" s="84"/>
      <c r="AE3106" s="84" t="b">
        <v>0</v>
      </c>
      <c r="AF3106" s="84">
        <v>0</v>
      </c>
      <c r="AG3106" s="92" t="s">
        <v>16467</v>
      </c>
      <c r="AH3106" s="84" t="b">
        <v>0</v>
      </c>
      <c r="AI3106" s="84" t="s">
        <v>16520</v>
      </c>
      <c r="AJ3106" s="84"/>
      <c r="AK3106" s="92" t="s">
        <v>16467</v>
      </c>
      <c r="AL3106" s="84" t="b">
        <v>0</v>
      </c>
      <c r="AM3106" s="84">
        <v>85</v>
      </c>
      <c r="AN3106" s="92" t="s">
        <v>16409</v>
      </c>
      <c r="AO3106" s="84" t="s">
        <v>16534</v>
      </c>
      <c r="AP3106" s="84" t="b">
        <v>0</v>
      </c>
      <c r="AQ3106" s="92" t="s">
        <v>16409</v>
      </c>
      <c r="AR3106" s="84" t="s">
        <v>179</v>
      </c>
      <c r="AS3106" s="84">
        <v>0</v>
      </c>
      <c r="AT3106" s="84">
        <v>0</v>
      </c>
      <c r="AU3106" s="84"/>
      <c r="AV3106" s="84"/>
      <c r="AW3106" s="84"/>
      <c r="AX3106" s="84"/>
      <c r="AY3106" s="84"/>
      <c r="AZ3106" s="84"/>
      <c r="BA3106" s="84"/>
      <c r="BB3106" s="84"/>
      <c r="BC3106">
        <v>3</v>
      </c>
      <c r="BD3106">
        <v>0</v>
      </c>
      <c r="BE3106">
        <v>0</v>
      </c>
      <c r="BF3106">
        <v>0</v>
      </c>
      <c r="BG3106">
        <v>3</v>
      </c>
      <c r="BH3106">
        <v>0</v>
      </c>
    </row>
    <row r="3107" spans="1:60" x14ac:dyDescent="0.3">
      <c r="A3107" s="69" t="s">
        <v>1255</v>
      </c>
      <c r="B3107" s="69" t="s">
        <v>2128</v>
      </c>
      <c r="C3107" s="70"/>
      <c r="D3107" s="71"/>
      <c r="E3107" s="72"/>
      <c r="F3107" s="73"/>
      <c r="G3107" s="70"/>
      <c r="H3107" s="74"/>
      <c r="I3107" s="75"/>
      <c r="J3107" s="75"/>
      <c r="K3107" s="36"/>
      <c r="L3107" s="82"/>
      <c r="M3107" s="82"/>
      <c r="N3107" s="77"/>
      <c r="O3107" s="84" t="s">
        <v>2168</v>
      </c>
      <c r="P3107" s="86">
        <v>43862.744849537034</v>
      </c>
      <c r="Q3107" s="84" t="s">
        <v>2172</v>
      </c>
      <c r="R3107" s="84"/>
      <c r="S3107" s="84"/>
      <c r="T3107" s="84"/>
      <c r="U3107" s="84"/>
      <c r="V3107" s="87" t="s">
        <v>4018</v>
      </c>
      <c r="W3107" s="86">
        <v>43862.744849537034</v>
      </c>
      <c r="X3107" s="90">
        <v>43862</v>
      </c>
      <c r="Y3107" s="92" t="s">
        <v>6382</v>
      </c>
      <c r="Z3107" s="87" t="s">
        <v>10156</v>
      </c>
      <c r="AA3107" s="84"/>
      <c r="AB3107" s="84"/>
      <c r="AC3107" s="92" t="s">
        <v>14035</v>
      </c>
      <c r="AD3107" s="84"/>
      <c r="AE3107" s="84" t="b">
        <v>0</v>
      </c>
      <c r="AF3107" s="84">
        <v>0</v>
      </c>
      <c r="AG3107" s="92" t="s">
        <v>16467</v>
      </c>
      <c r="AH3107" s="84" t="b">
        <v>0</v>
      </c>
      <c r="AI3107" s="84" t="s">
        <v>16520</v>
      </c>
      <c r="AJ3107" s="84"/>
      <c r="AK3107" s="92" t="s">
        <v>16467</v>
      </c>
      <c r="AL3107" s="84" t="b">
        <v>0</v>
      </c>
      <c r="AM3107" s="84">
        <v>155</v>
      </c>
      <c r="AN3107" s="92" t="s">
        <v>16241</v>
      </c>
      <c r="AO3107" s="84" t="s">
        <v>16534</v>
      </c>
      <c r="AP3107" s="84" t="b">
        <v>0</v>
      </c>
      <c r="AQ3107" s="92" t="s">
        <v>16241</v>
      </c>
      <c r="AR3107" s="84" t="s">
        <v>179</v>
      </c>
      <c r="AS3107" s="84">
        <v>0</v>
      </c>
      <c r="AT3107" s="84">
        <v>0</v>
      </c>
      <c r="AU3107" s="84"/>
      <c r="AV3107" s="84"/>
      <c r="AW3107" s="84"/>
      <c r="AX3107" s="84"/>
      <c r="AY3107" s="84"/>
      <c r="AZ3107" s="84"/>
      <c r="BA3107" s="84"/>
      <c r="BB3107" s="84"/>
      <c r="BC3107">
        <v>1</v>
      </c>
      <c r="BD3107">
        <v>0</v>
      </c>
      <c r="BE3107">
        <v>1</v>
      </c>
      <c r="BF3107">
        <v>0</v>
      </c>
      <c r="BG3107">
        <v>0</v>
      </c>
      <c r="BH3107">
        <v>0</v>
      </c>
    </row>
    <row r="3108" spans="1:60" x14ac:dyDescent="0.3">
      <c r="A3108" s="69" t="s">
        <v>1256</v>
      </c>
      <c r="B3108" s="69" t="s">
        <v>1773</v>
      </c>
      <c r="C3108" s="70"/>
      <c r="D3108" s="71"/>
      <c r="E3108" s="72"/>
      <c r="F3108" s="73"/>
      <c r="G3108" s="70"/>
      <c r="H3108" s="74"/>
      <c r="I3108" s="75"/>
      <c r="J3108" s="75"/>
      <c r="K3108" s="36"/>
      <c r="L3108" s="82"/>
      <c r="M3108" s="82"/>
      <c r="N3108" s="77"/>
      <c r="O3108" s="84" t="s">
        <v>2169</v>
      </c>
      <c r="P3108" s="86">
        <v>43862.744953703703</v>
      </c>
      <c r="Q3108" s="84" t="s">
        <v>2533</v>
      </c>
      <c r="R3108" s="84"/>
      <c r="S3108" s="84"/>
      <c r="T3108" s="84"/>
      <c r="U3108" s="84"/>
      <c r="V3108" s="87" t="s">
        <v>4019</v>
      </c>
      <c r="W3108" s="86">
        <v>43862.744953703703</v>
      </c>
      <c r="X3108" s="90">
        <v>43862</v>
      </c>
      <c r="Y3108" s="92" t="s">
        <v>6383</v>
      </c>
      <c r="Z3108" s="87" t="s">
        <v>10157</v>
      </c>
      <c r="AA3108" s="84"/>
      <c r="AB3108" s="84"/>
      <c r="AC3108" s="92" t="s">
        <v>14036</v>
      </c>
      <c r="AD3108" s="84"/>
      <c r="AE3108" s="84" t="b">
        <v>0</v>
      </c>
      <c r="AF3108" s="84">
        <v>0</v>
      </c>
      <c r="AG3108" s="92" t="s">
        <v>16467</v>
      </c>
      <c r="AH3108" s="84" t="b">
        <v>0</v>
      </c>
      <c r="AI3108" s="84" t="s">
        <v>16520</v>
      </c>
      <c r="AJ3108" s="84"/>
      <c r="AK3108" s="92" t="s">
        <v>16467</v>
      </c>
      <c r="AL3108" s="84" t="b">
        <v>0</v>
      </c>
      <c r="AM3108" s="84">
        <v>16</v>
      </c>
      <c r="AN3108" s="92" t="s">
        <v>15992</v>
      </c>
      <c r="AO3108" s="84" t="s">
        <v>16537</v>
      </c>
      <c r="AP3108" s="84" t="b">
        <v>0</v>
      </c>
      <c r="AQ3108" s="92" t="s">
        <v>15992</v>
      </c>
      <c r="AR3108" s="84" t="s">
        <v>179</v>
      </c>
      <c r="AS3108" s="84">
        <v>0</v>
      </c>
      <c r="AT3108" s="84">
        <v>0</v>
      </c>
      <c r="AU3108" s="84"/>
      <c r="AV3108" s="84"/>
      <c r="AW3108" s="84"/>
      <c r="AX3108" s="84"/>
      <c r="AY3108" s="84"/>
      <c r="AZ3108" s="84"/>
      <c r="BA3108" s="84"/>
      <c r="BB3108" s="84"/>
      <c r="BC3108">
        <v>1</v>
      </c>
      <c r="BD3108">
        <v>0</v>
      </c>
      <c r="BE3108">
        <v>0</v>
      </c>
      <c r="BF3108">
        <v>0</v>
      </c>
      <c r="BG3108">
        <v>1</v>
      </c>
      <c r="BH3108">
        <v>0</v>
      </c>
    </row>
    <row r="3109" spans="1:60" x14ac:dyDescent="0.3">
      <c r="A3109" s="69" t="s">
        <v>1473</v>
      </c>
      <c r="B3109" s="69" t="s">
        <v>1508</v>
      </c>
      <c r="C3109" s="70"/>
      <c r="D3109" s="71"/>
      <c r="E3109" s="72"/>
      <c r="F3109" s="73"/>
      <c r="G3109" s="70"/>
      <c r="H3109" s="74"/>
      <c r="I3109" s="75"/>
      <c r="J3109" s="75"/>
      <c r="K3109" s="36"/>
      <c r="L3109" s="82"/>
      <c r="M3109" s="82"/>
      <c r="N3109" s="77"/>
      <c r="O3109" s="84" t="s">
        <v>2169</v>
      </c>
      <c r="P3109" s="86">
        <v>43862.745451388888</v>
      </c>
      <c r="Q3109" s="84" t="s">
        <v>2643</v>
      </c>
      <c r="R3109" s="84"/>
      <c r="S3109" s="84"/>
      <c r="T3109" s="84" t="s">
        <v>2883</v>
      </c>
      <c r="U3109" s="84"/>
      <c r="V3109" s="87" t="s">
        <v>4213</v>
      </c>
      <c r="W3109" s="86">
        <v>43862.745451388888</v>
      </c>
      <c r="X3109" s="90">
        <v>43862</v>
      </c>
      <c r="Y3109" s="92" t="s">
        <v>6939</v>
      </c>
      <c r="Z3109" s="87" t="s">
        <v>10720</v>
      </c>
      <c r="AA3109" s="84"/>
      <c r="AB3109" s="84"/>
      <c r="AC3109" s="92" t="s">
        <v>14604</v>
      </c>
      <c r="AD3109" s="84"/>
      <c r="AE3109" s="84" t="b">
        <v>0</v>
      </c>
      <c r="AF3109" s="84">
        <v>0</v>
      </c>
      <c r="AG3109" s="92" t="s">
        <v>16467</v>
      </c>
      <c r="AH3109" s="84" t="b">
        <v>0</v>
      </c>
      <c r="AI3109" s="84" t="s">
        <v>16520</v>
      </c>
      <c r="AJ3109" s="84"/>
      <c r="AK3109" s="92" t="s">
        <v>16467</v>
      </c>
      <c r="AL3109" s="84" t="b">
        <v>0</v>
      </c>
      <c r="AM3109" s="84">
        <v>1</v>
      </c>
      <c r="AN3109" s="92" t="s">
        <v>14603</v>
      </c>
      <c r="AO3109" s="84" t="s">
        <v>16534</v>
      </c>
      <c r="AP3109" s="84" t="b">
        <v>0</v>
      </c>
      <c r="AQ3109" s="92" t="s">
        <v>14603</v>
      </c>
      <c r="AR3109" s="84" t="s">
        <v>179</v>
      </c>
      <c r="AS3109" s="84">
        <v>0</v>
      </c>
      <c r="AT3109" s="84">
        <v>0</v>
      </c>
      <c r="AU3109" s="84"/>
      <c r="AV3109" s="84"/>
      <c r="AW3109" s="84"/>
      <c r="AX3109" s="84"/>
      <c r="AY3109" s="84"/>
      <c r="AZ3109" s="84"/>
      <c r="BA3109" s="84"/>
      <c r="BB3109" s="84"/>
      <c r="BC3109">
        <v>1</v>
      </c>
      <c r="BD3109">
        <v>0</v>
      </c>
      <c r="BE3109">
        <v>0</v>
      </c>
      <c r="BF3109">
        <v>0</v>
      </c>
      <c r="BG3109">
        <v>1</v>
      </c>
      <c r="BH3109">
        <v>0</v>
      </c>
    </row>
    <row r="3110" spans="1:60" x14ac:dyDescent="0.3">
      <c r="A3110" s="69" t="s">
        <v>1257</v>
      </c>
      <c r="B3110" s="69" t="s">
        <v>1735</v>
      </c>
      <c r="C3110" s="70"/>
      <c r="D3110" s="71"/>
      <c r="E3110" s="72"/>
      <c r="F3110" s="73"/>
      <c r="G3110" s="70"/>
      <c r="H3110" s="74"/>
      <c r="I3110" s="75"/>
      <c r="J3110" s="75"/>
      <c r="K3110" s="36"/>
      <c r="L3110" s="82"/>
      <c r="M3110" s="82"/>
      <c r="N3110" s="77"/>
      <c r="O3110" s="84" t="s">
        <v>2171</v>
      </c>
      <c r="P3110" s="86">
        <v>43862.745497685188</v>
      </c>
      <c r="Q3110" s="84" t="s">
        <v>2534</v>
      </c>
      <c r="R3110" s="84"/>
      <c r="S3110" s="84"/>
      <c r="T3110" s="84" t="s">
        <v>2873</v>
      </c>
      <c r="U3110" s="84"/>
      <c r="V3110" s="87" t="s">
        <v>4020</v>
      </c>
      <c r="W3110" s="86">
        <v>43862.745497685188</v>
      </c>
      <c r="X3110" s="90">
        <v>43862</v>
      </c>
      <c r="Y3110" s="92" t="s">
        <v>6385</v>
      </c>
      <c r="Z3110" s="87" t="s">
        <v>10159</v>
      </c>
      <c r="AA3110" s="84"/>
      <c r="AB3110" s="84"/>
      <c r="AC3110" s="92" t="s">
        <v>14038</v>
      </c>
      <c r="AD3110" s="92" t="s">
        <v>15177</v>
      </c>
      <c r="AE3110" s="84" t="b">
        <v>0</v>
      </c>
      <c r="AF3110" s="84">
        <v>4</v>
      </c>
      <c r="AG3110" s="92" t="s">
        <v>16481</v>
      </c>
      <c r="AH3110" s="84" t="b">
        <v>0</v>
      </c>
      <c r="AI3110" s="84" t="s">
        <v>16520</v>
      </c>
      <c r="AJ3110" s="84"/>
      <c r="AK3110" s="92" t="s">
        <v>16467</v>
      </c>
      <c r="AL3110" s="84" t="b">
        <v>0</v>
      </c>
      <c r="AM3110" s="84">
        <v>0</v>
      </c>
      <c r="AN3110" s="92" t="s">
        <v>16467</v>
      </c>
      <c r="AO3110" s="84" t="s">
        <v>16534</v>
      </c>
      <c r="AP3110" s="84" t="b">
        <v>0</v>
      </c>
      <c r="AQ3110" s="92" t="s">
        <v>15177</v>
      </c>
      <c r="AR3110" s="84" t="s">
        <v>179</v>
      </c>
      <c r="AS3110" s="84">
        <v>0</v>
      </c>
      <c r="AT3110" s="84">
        <v>0</v>
      </c>
      <c r="AU3110" s="84"/>
      <c r="AV3110" s="84"/>
      <c r="AW3110" s="84"/>
      <c r="AX3110" s="84"/>
      <c r="AY3110" s="84"/>
      <c r="AZ3110" s="84"/>
      <c r="BA3110" s="84"/>
      <c r="BB3110" s="84"/>
      <c r="BC3110">
        <v>1</v>
      </c>
      <c r="BD3110">
        <v>0</v>
      </c>
      <c r="BE3110">
        <v>0</v>
      </c>
      <c r="BF3110">
        <v>0</v>
      </c>
      <c r="BG3110">
        <v>0</v>
      </c>
      <c r="BH3110">
        <v>1</v>
      </c>
    </row>
    <row r="3111" spans="1:60" x14ac:dyDescent="0.3">
      <c r="A3111" s="69" t="s">
        <v>1258</v>
      </c>
      <c r="B3111" s="69" t="s">
        <v>2045</v>
      </c>
      <c r="C3111" s="70"/>
      <c r="D3111" s="71"/>
      <c r="E3111" s="72"/>
      <c r="F3111" s="73"/>
      <c r="G3111" s="70"/>
      <c r="H3111" s="74"/>
      <c r="I3111" s="75"/>
      <c r="J3111" s="75"/>
      <c r="K3111" s="36"/>
      <c r="L3111" s="82"/>
      <c r="M3111" s="82"/>
      <c r="N3111" s="77"/>
      <c r="O3111" s="84" t="s">
        <v>2169</v>
      </c>
      <c r="P3111" s="86">
        <v>43862.745775462965</v>
      </c>
      <c r="Q3111" s="84" t="s">
        <v>2528</v>
      </c>
      <c r="R3111" s="84"/>
      <c r="S3111" s="84"/>
      <c r="T3111" s="84" t="s">
        <v>2925</v>
      </c>
      <c r="U3111" s="84"/>
      <c r="V3111" s="87" t="s">
        <v>4021</v>
      </c>
      <c r="W3111" s="86">
        <v>43862.745775462965</v>
      </c>
      <c r="X3111" s="90">
        <v>43862</v>
      </c>
      <c r="Y3111" s="92" t="s">
        <v>6386</v>
      </c>
      <c r="Z3111" s="87" t="s">
        <v>10160</v>
      </c>
      <c r="AA3111" s="84"/>
      <c r="AB3111" s="84"/>
      <c r="AC3111" s="92" t="s">
        <v>14039</v>
      </c>
      <c r="AD3111" s="84"/>
      <c r="AE3111" s="84" t="b">
        <v>0</v>
      </c>
      <c r="AF3111" s="84">
        <v>0</v>
      </c>
      <c r="AG3111" s="92" t="s">
        <v>16467</v>
      </c>
      <c r="AH3111" s="84" t="b">
        <v>0</v>
      </c>
      <c r="AI3111" s="84" t="s">
        <v>16520</v>
      </c>
      <c r="AJ3111" s="84"/>
      <c r="AK3111" s="92" t="s">
        <v>16467</v>
      </c>
      <c r="AL3111" s="84" t="b">
        <v>0</v>
      </c>
      <c r="AM3111" s="84">
        <v>46</v>
      </c>
      <c r="AN3111" s="92" t="s">
        <v>16123</v>
      </c>
      <c r="AO3111" s="84" t="s">
        <v>16535</v>
      </c>
      <c r="AP3111" s="84" t="b">
        <v>0</v>
      </c>
      <c r="AQ3111" s="92" t="s">
        <v>16123</v>
      </c>
      <c r="AR3111" s="84" t="s">
        <v>179</v>
      </c>
      <c r="AS3111" s="84">
        <v>0</v>
      </c>
      <c r="AT3111" s="84">
        <v>0</v>
      </c>
      <c r="AU3111" s="84"/>
      <c r="AV3111" s="84"/>
      <c r="AW3111" s="84"/>
      <c r="AX3111" s="84"/>
      <c r="AY3111" s="84"/>
      <c r="AZ3111" s="84"/>
      <c r="BA3111" s="84"/>
      <c r="BB3111" s="84"/>
      <c r="BC3111">
        <v>1</v>
      </c>
      <c r="BD3111">
        <v>0</v>
      </c>
      <c r="BE3111">
        <v>0</v>
      </c>
      <c r="BF3111">
        <v>0</v>
      </c>
      <c r="BG3111">
        <v>1</v>
      </c>
      <c r="BH3111">
        <v>0</v>
      </c>
    </row>
    <row r="3112" spans="1:60" x14ac:dyDescent="0.3">
      <c r="A3112" s="69" t="s">
        <v>1662</v>
      </c>
      <c r="B3112" s="69" t="s">
        <v>2032</v>
      </c>
      <c r="C3112" s="70"/>
      <c r="D3112" s="71"/>
      <c r="E3112" s="72"/>
      <c r="F3112" s="73"/>
      <c r="G3112" s="70"/>
      <c r="H3112" s="74"/>
      <c r="I3112" s="75"/>
      <c r="J3112" s="75"/>
      <c r="K3112" s="36"/>
      <c r="L3112" s="82"/>
      <c r="M3112" s="82"/>
      <c r="N3112" s="77"/>
      <c r="O3112" s="84" t="s">
        <v>2169</v>
      </c>
      <c r="P3112" s="86">
        <v>43862.745775462965</v>
      </c>
      <c r="Q3112" s="84" t="s">
        <v>2611</v>
      </c>
      <c r="R3112" s="84"/>
      <c r="S3112" s="84"/>
      <c r="T3112" s="84" t="s">
        <v>2935</v>
      </c>
      <c r="U3112" s="84"/>
      <c r="V3112" s="87" t="s">
        <v>4388</v>
      </c>
      <c r="W3112" s="86">
        <v>43862.745775462965</v>
      </c>
      <c r="X3112" s="90">
        <v>43862</v>
      </c>
      <c r="Y3112" s="92" t="s">
        <v>6386</v>
      </c>
      <c r="Z3112" s="87" t="s">
        <v>11130</v>
      </c>
      <c r="AA3112" s="84"/>
      <c r="AB3112" s="84"/>
      <c r="AC3112" s="92" t="s">
        <v>15019</v>
      </c>
      <c r="AD3112" s="84"/>
      <c r="AE3112" s="84" t="b">
        <v>0</v>
      </c>
      <c r="AF3112" s="84">
        <v>0</v>
      </c>
      <c r="AG3112" s="92" t="s">
        <v>16467</v>
      </c>
      <c r="AH3112" s="84" t="b">
        <v>0</v>
      </c>
      <c r="AI3112" s="84" t="s">
        <v>16520</v>
      </c>
      <c r="AJ3112" s="84"/>
      <c r="AK3112" s="92" t="s">
        <v>16467</v>
      </c>
      <c r="AL3112" s="84" t="b">
        <v>0</v>
      </c>
      <c r="AM3112" s="84">
        <v>4</v>
      </c>
      <c r="AN3112" s="92" t="s">
        <v>16101</v>
      </c>
      <c r="AO3112" s="84" t="s">
        <v>16534</v>
      </c>
      <c r="AP3112" s="84" t="b">
        <v>0</v>
      </c>
      <c r="AQ3112" s="92" t="s">
        <v>16101</v>
      </c>
      <c r="AR3112" s="84" t="s">
        <v>179</v>
      </c>
      <c r="AS3112" s="84">
        <v>0</v>
      </c>
      <c r="AT3112" s="84">
        <v>0</v>
      </c>
      <c r="AU3112" s="84"/>
      <c r="AV3112" s="84"/>
      <c r="AW3112" s="84"/>
      <c r="AX3112" s="84"/>
      <c r="AY3112" s="84"/>
      <c r="AZ3112" s="84"/>
      <c r="BA3112" s="84"/>
      <c r="BB3112" s="84"/>
      <c r="BC3112">
        <v>1</v>
      </c>
      <c r="BD3112">
        <v>0</v>
      </c>
      <c r="BE3112">
        <v>0</v>
      </c>
      <c r="BF3112">
        <v>0</v>
      </c>
      <c r="BG3112">
        <v>1</v>
      </c>
      <c r="BH3112">
        <v>0</v>
      </c>
    </row>
    <row r="3113" spans="1:60" x14ac:dyDescent="0.3">
      <c r="A3113" s="69" t="s">
        <v>1957</v>
      </c>
      <c r="B3113" s="69" t="s">
        <v>2036</v>
      </c>
      <c r="C3113" s="70"/>
      <c r="D3113" s="71"/>
      <c r="E3113" s="72"/>
      <c r="F3113" s="73"/>
      <c r="G3113" s="70"/>
      <c r="H3113" s="74"/>
      <c r="I3113" s="75"/>
      <c r="J3113" s="75"/>
      <c r="K3113" s="36"/>
      <c r="L3113" s="82"/>
      <c r="M3113" s="82"/>
      <c r="N3113" s="77"/>
      <c r="O3113" s="84" t="s">
        <v>2169</v>
      </c>
      <c r="P3113" s="86">
        <v>43862.746562499997</v>
      </c>
      <c r="Q3113" s="84" t="s">
        <v>2448</v>
      </c>
      <c r="R3113" s="84"/>
      <c r="S3113" s="84"/>
      <c r="T3113" s="84" t="s">
        <v>2873</v>
      </c>
      <c r="U3113" s="87" t="s">
        <v>2985</v>
      </c>
      <c r="V3113" s="87" t="s">
        <v>2985</v>
      </c>
      <c r="W3113" s="86">
        <v>43862.746562499997</v>
      </c>
      <c r="X3113" s="90">
        <v>43862</v>
      </c>
      <c r="Y3113" s="92" t="s">
        <v>8108</v>
      </c>
      <c r="Z3113" s="87" t="s">
        <v>11956</v>
      </c>
      <c r="AA3113" s="84"/>
      <c r="AB3113" s="84"/>
      <c r="AC3113" s="92" t="s">
        <v>15869</v>
      </c>
      <c r="AD3113" s="84"/>
      <c r="AE3113" s="84" t="b">
        <v>0</v>
      </c>
      <c r="AF3113" s="84">
        <v>0</v>
      </c>
      <c r="AG3113" s="92" t="s">
        <v>16467</v>
      </c>
      <c r="AH3113" s="84" t="b">
        <v>0</v>
      </c>
      <c r="AI3113" s="84" t="s">
        <v>16521</v>
      </c>
      <c r="AJ3113" s="84"/>
      <c r="AK3113" s="92" t="s">
        <v>16467</v>
      </c>
      <c r="AL3113" s="84" t="b">
        <v>0</v>
      </c>
      <c r="AM3113" s="84">
        <v>27</v>
      </c>
      <c r="AN3113" s="92" t="s">
        <v>16110</v>
      </c>
      <c r="AO3113" s="84" t="s">
        <v>16534</v>
      </c>
      <c r="AP3113" s="84" t="b">
        <v>0</v>
      </c>
      <c r="AQ3113" s="92" t="s">
        <v>16110</v>
      </c>
      <c r="AR3113" s="84" t="s">
        <v>179</v>
      </c>
      <c r="AS3113" s="84">
        <v>0</v>
      </c>
      <c r="AT3113" s="84">
        <v>0</v>
      </c>
      <c r="AU3113" s="84"/>
      <c r="AV3113" s="84"/>
      <c r="AW3113" s="84"/>
      <c r="AX3113" s="84"/>
      <c r="AY3113" s="84"/>
      <c r="AZ3113" s="84"/>
      <c r="BA3113" s="84"/>
      <c r="BB3113" s="84"/>
      <c r="BC3113">
        <v>1</v>
      </c>
      <c r="BD3113">
        <v>0</v>
      </c>
      <c r="BE3113">
        <v>0</v>
      </c>
      <c r="BF3113">
        <v>0</v>
      </c>
      <c r="BG3113">
        <v>1</v>
      </c>
      <c r="BH3113">
        <v>0</v>
      </c>
    </row>
    <row r="3114" spans="1:60" x14ac:dyDescent="0.3">
      <c r="A3114" s="69" t="s">
        <v>1473</v>
      </c>
      <c r="B3114" s="69" t="s">
        <v>1509</v>
      </c>
      <c r="C3114" s="70"/>
      <c r="D3114" s="71"/>
      <c r="E3114" s="72"/>
      <c r="F3114" s="73"/>
      <c r="G3114" s="70"/>
      <c r="H3114" s="74"/>
      <c r="I3114" s="75"/>
      <c r="J3114" s="75"/>
      <c r="K3114" s="36"/>
      <c r="L3114" s="82"/>
      <c r="M3114" s="82"/>
      <c r="N3114" s="77"/>
      <c r="O3114" s="84" t="s">
        <v>2169</v>
      </c>
      <c r="P3114" s="86">
        <v>43862.746932870374</v>
      </c>
      <c r="Q3114" s="84" t="s">
        <v>2644</v>
      </c>
      <c r="R3114" s="84"/>
      <c r="S3114" s="84"/>
      <c r="T3114" s="84" t="s">
        <v>2883</v>
      </c>
      <c r="U3114" s="84"/>
      <c r="V3114" s="87" t="s">
        <v>4213</v>
      </c>
      <c r="W3114" s="86">
        <v>43862.746932870374</v>
      </c>
      <c r="X3114" s="90">
        <v>43862</v>
      </c>
      <c r="Y3114" s="92" t="s">
        <v>6942</v>
      </c>
      <c r="Z3114" s="87" t="s">
        <v>10723</v>
      </c>
      <c r="AA3114" s="84"/>
      <c r="AB3114" s="84"/>
      <c r="AC3114" s="92" t="s">
        <v>14607</v>
      </c>
      <c r="AD3114" s="84"/>
      <c r="AE3114" s="84" t="b">
        <v>0</v>
      </c>
      <c r="AF3114" s="84">
        <v>0</v>
      </c>
      <c r="AG3114" s="92" t="s">
        <v>16467</v>
      </c>
      <c r="AH3114" s="84" t="b">
        <v>0</v>
      </c>
      <c r="AI3114" s="84" t="s">
        <v>16520</v>
      </c>
      <c r="AJ3114" s="84"/>
      <c r="AK3114" s="92" t="s">
        <v>16467</v>
      </c>
      <c r="AL3114" s="84" t="b">
        <v>0</v>
      </c>
      <c r="AM3114" s="84">
        <v>1</v>
      </c>
      <c r="AN3114" s="92" t="s">
        <v>14605</v>
      </c>
      <c r="AO3114" s="84" t="s">
        <v>16534</v>
      </c>
      <c r="AP3114" s="84" t="b">
        <v>0</v>
      </c>
      <c r="AQ3114" s="92" t="s">
        <v>14605</v>
      </c>
      <c r="AR3114" s="84" t="s">
        <v>179</v>
      </c>
      <c r="AS3114" s="84">
        <v>0</v>
      </c>
      <c r="AT3114" s="84">
        <v>0</v>
      </c>
      <c r="AU3114" s="84"/>
      <c r="AV3114" s="84"/>
      <c r="AW3114" s="84"/>
      <c r="AX3114" s="84"/>
      <c r="AY3114" s="84"/>
      <c r="AZ3114" s="84"/>
      <c r="BA3114" s="84"/>
      <c r="BB3114" s="84"/>
      <c r="BC3114">
        <v>1</v>
      </c>
      <c r="BD3114">
        <v>0</v>
      </c>
      <c r="BE3114">
        <v>0</v>
      </c>
      <c r="BF3114">
        <v>0</v>
      </c>
      <c r="BG3114">
        <v>1</v>
      </c>
      <c r="BH3114">
        <v>0</v>
      </c>
    </row>
    <row r="3115" spans="1:60" x14ac:dyDescent="0.3">
      <c r="A3115" s="69" t="s">
        <v>1259</v>
      </c>
      <c r="B3115" s="69" t="s">
        <v>1445</v>
      </c>
      <c r="C3115" s="70"/>
      <c r="D3115" s="71"/>
      <c r="E3115" s="72"/>
      <c r="F3115" s="73"/>
      <c r="G3115" s="70"/>
      <c r="H3115" s="74"/>
      <c r="I3115" s="75"/>
      <c r="J3115" s="75"/>
      <c r="K3115" s="36"/>
      <c r="L3115" s="82"/>
      <c r="M3115" s="82"/>
      <c r="N3115" s="77"/>
      <c r="O3115" s="84" t="s">
        <v>2169</v>
      </c>
      <c r="P3115" s="86">
        <v>43862.747037037036</v>
      </c>
      <c r="Q3115" s="84" t="s">
        <v>2267</v>
      </c>
      <c r="R3115" s="84"/>
      <c r="S3115" s="84"/>
      <c r="T3115" s="84"/>
      <c r="U3115" s="84"/>
      <c r="V3115" s="87" t="s">
        <v>4022</v>
      </c>
      <c r="W3115" s="86">
        <v>43862.747037037036</v>
      </c>
      <c r="X3115" s="90">
        <v>43862</v>
      </c>
      <c r="Y3115" s="92" t="s">
        <v>6387</v>
      </c>
      <c r="Z3115" s="87" t="s">
        <v>10161</v>
      </c>
      <c r="AA3115" s="84"/>
      <c r="AB3115" s="84"/>
      <c r="AC3115" s="92" t="s">
        <v>14040</v>
      </c>
      <c r="AD3115" s="84"/>
      <c r="AE3115" s="84" t="b">
        <v>0</v>
      </c>
      <c r="AF3115" s="84">
        <v>0</v>
      </c>
      <c r="AG3115" s="92" t="s">
        <v>16467</v>
      </c>
      <c r="AH3115" s="84" t="b">
        <v>0</v>
      </c>
      <c r="AI3115" s="84" t="s">
        <v>16520</v>
      </c>
      <c r="AJ3115" s="84"/>
      <c r="AK3115" s="92" t="s">
        <v>16467</v>
      </c>
      <c r="AL3115" s="84" t="b">
        <v>0</v>
      </c>
      <c r="AM3115" s="84">
        <v>24</v>
      </c>
      <c r="AN3115" s="92" t="s">
        <v>14417</v>
      </c>
      <c r="AO3115" s="84" t="s">
        <v>16534</v>
      </c>
      <c r="AP3115" s="84" t="b">
        <v>0</v>
      </c>
      <c r="AQ3115" s="92" t="s">
        <v>14417</v>
      </c>
      <c r="AR3115" s="84" t="s">
        <v>179</v>
      </c>
      <c r="AS3115" s="84">
        <v>0</v>
      </c>
      <c r="AT3115" s="84">
        <v>0</v>
      </c>
      <c r="AU3115" s="84"/>
      <c r="AV3115" s="84"/>
      <c r="AW3115" s="84"/>
      <c r="AX3115" s="84"/>
      <c r="AY3115" s="84"/>
      <c r="AZ3115" s="84"/>
      <c r="BA3115" s="84"/>
      <c r="BB3115" s="84"/>
      <c r="BC3115">
        <v>1</v>
      </c>
      <c r="BD3115">
        <v>0</v>
      </c>
      <c r="BE3115">
        <v>0</v>
      </c>
      <c r="BF3115">
        <v>0</v>
      </c>
      <c r="BG3115">
        <v>1</v>
      </c>
      <c r="BH3115">
        <v>0</v>
      </c>
    </row>
    <row r="3116" spans="1:60" x14ac:dyDescent="0.3">
      <c r="A3116" s="69" t="s">
        <v>1260</v>
      </c>
      <c r="B3116" s="69" t="s">
        <v>2045</v>
      </c>
      <c r="C3116" s="70"/>
      <c r="D3116" s="71"/>
      <c r="E3116" s="72"/>
      <c r="F3116" s="73"/>
      <c r="G3116" s="70"/>
      <c r="H3116" s="74"/>
      <c r="I3116" s="75"/>
      <c r="J3116" s="75"/>
      <c r="K3116" s="36"/>
      <c r="L3116" s="82"/>
      <c r="M3116" s="82"/>
      <c r="N3116" s="77"/>
      <c r="O3116" s="84" t="s">
        <v>2169</v>
      </c>
      <c r="P3116" s="86">
        <v>43862.747314814813</v>
      </c>
      <c r="Q3116" s="84" t="s">
        <v>2528</v>
      </c>
      <c r="R3116" s="84"/>
      <c r="S3116" s="84"/>
      <c r="T3116" s="84" t="s">
        <v>2925</v>
      </c>
      <c r="U3116" s="84"/>
      <c r="V3116" s="87" t="s">
        <v>4023</v>
      </c>
      <c r="W3116" s="86">
        <v>43862.747314814813</v>
      </c>
      <c r="X3116" s="90">
        <v>43862</v>
      </c>
      <c r="Y3116" s="92" t="s">
        <v>6388</v>
      </c>
      <c r="Z3116" s="87" t="s">
        <v>10162</v>
      </c>
      <c r="AA3116" s="84"/>
      <c r="AB3116" s="84"/>
      <c r="AC3116" s="92" t="s">
        <v>14041</v>
      </c>
      <c r="AD3116" s="84"/>
      <c r="AE3116" s="84" t="b">
        <v>0</v>
      </c>
      <c r="AF3116" s="84">
        <v>0</v>
      </c>
      <c r="AG3116" s="92" t="s">
        <v>16467</v>
      </c>
      <c r="AH3116" s="84" t="b">
        <v>0</v>
      </c>
      <c r="AI3116" s="84" t="s">
        <v>16520</v>
      </c>
      <c r="AJ3116" s="84"/>
      <c r="AK3116" s="92" t="s">
        <v>16467</v>
      </c>
      <c r="AL3116" s="84" t="b">
        <v>0</v>
      </c>
      <c r="AM3116" s="84">
        <v>46</v>
      </c>
      <c r="AN3116" s="92" t="s">
        <v>16123</v>
      </c>
      <c r="AO3116" s="84" t="s">
        <v>16535</v>
      </c>
      <c r="AP3116" s="84" t="b">
        <v>0</v>
      </c>
      <c r="AQ3116" s="92" t="s">
        <v>16123</v>
      </c>
      <c r="AR3116" s="84" t="s">
        <v>179</v>
      </c>
      <c r="AS3116" s="84">
        <v>0</v>
      </c>
      <c r="AT3116" s="84">
        <v>0</v>
      </c>
      <c r="AU3116" s="84"/>
      <c r="AV3116" s="84"/>
      <c r="AW3116" s="84"/>
      <c r="AX3116" s="84"/>
      <c r="AY3116" s="84"/>
      <c r="AZ3116" s="84"/>
      <c r="BA3116" s="84"/>
      <c r="BB3116" s="84"/>
      <c r="BC3116">
        <v>1</v>
      </c>
      <c r="BD3116">
        <v>0</v>
      </c>
      <c r="BE3116">
        <v>0</v>
      </c>
      <c r="BF3116">
        <v>0</v>
      </c>
      <c r="BG3116">
        <v>1</v>
      </c>
      <c r="BH3116">
        <v>0</v>
      </c>
    </row>
    <row r="3117" spans="1:60" x14ac:dyDescent="0.3">
      <c r="A3117" s="69" t="s">
        <v>1261</v>
      </c>
      <c r="B3117" s="69" t="s">
        <v>1261</v>
      </c>
      <c r="C3117" s="70"/>
      <c r="D3117" s="71"/>
      <c r="E3117" s="72"/>
      <c r="F3117" s="73"/>
      <c r="G3117" s="70"/>
      <c r="H3117" s="74"/>
      <c r="I3117" s="75"/>
      <c r="J3117" s="75"/>
      <c r="K3117" s="36"/>
      <c r="L3117" s="82"/>
      <c r="M3117" s="82"/>
      <c r="N3117" s="77"/>
      <c r="O3117" s="84" t="s">
        <v>179</v>
      </c>
      <c r="P3117" s="86">
        <v>43862.748101851852</v>
      </c>
      <c r="Q3117" s="84" t="s">
        <v>2535</v>
      </c>
      <c r="R3117" s="84"/>
      <c r="S3117" s="84"/>
      <c r="T3117" s="84" t="s">
        <v>2873</v>
      </c>
      <c r="U3117" s="87" t="s">
        <v>2990</v>
      </c>
      <c r="V3117" s="87" t="s">
        <v>2990</v>
      </c>
      <c r="W3117" s="86">
        <v>43862.748101851852</v>
      </c>
      <c r="X3117" s="90">
        <v>43862</v>
      </c>
      <c r="Y3117" s="92" t="s">
        <v>6389</v>
      </c>
      <c r="Z3117" s="87" t="s">
        <v>10163</v>
      </c>
      <c r="AA3117" s="84"/>
      <c r="AB3117" s="84"/>
      <c r="AC3117" s="92" t="s">
        <v>14042</v>
      </c>
      <c r="AD3117" s="84"/>
      <c r="AE3117" s="84" t="b">
        <v>0</v>
      </c>
      <c r="AF3117" s="84">
        <v>0</v>
      </c>
      <c r="AG3117" s="92" t="s">
        <v>16467</v>
      </c>
      <c r="AH3117" s="84" t="b">
        <v>0</v>
      </c>
      <c r="AI3117" s="84" t="s">
        <v>16520</v>
      </c>
      <c r="AJ3117" s="84"/>
      <c r="AK3117" s="92" t="s">
        <v>16467</v>
      </c>
      <c r="AL3117" s="84" t="b">
        <v>0</v>
      </c>
      <c r="AM3117" s="84">
        <v>0</v>
      </c>
      <c r="AN3117" s="92" t="s">
        <v>16467</v>
      </c>
      <c r="AO3117" s="84" t="s">
        <v>16534</v>
      </c>
      <c r="AP3117" s="84" t="b">
        <v>0</v>
      </c>
      <c r="AQ3117" s="92" t="s">
        <v>14042</v>
      </c>
      <c r="AR3117" s="84" t="s">
        <v>179</v>
      </c>
      <c r="AS3117" s="84">
        <v>0</v>
      </c>
      <c r="AT3117" s="84">
        <v>0</v>
      </c>
      <c r="AU3117" s="84"/>
      <c r="AV3117" s="84"/>
      <c r="AW3117" s="84"/>
      <c r="AX3117" s="84"/>
      <c r="AY3117" s="84"/>
      <c r="AZ3117" s="84"/>
      <c r="BA3117" s="84"/>
      <c r="BB3117" s="84"/>
      <c r="BC3117">
        <v>1</v>
      </c>
      <c r="BD3117">
        <v>0</v>
      </c>
      <c r="BE3117">
        <v>0</v>
      </c>
      <c r="BF3117">
        <v>1</v>
      </c>
      <c r="BG3117">
        <v>0</v>
      </c>
      <c r="BH3117">
        <v>0</v>
      </c>
    </row>
    <row r="3118" spans="1:60" x14ac:dyDescent="0.3">
      <c r="A3118" s="69" t="s">
        <v>1262</v>
      </c>
      <c r="B3118" s="69" t="s">
        <v>2128</v>
      </c>
      <c r="C3118" s="70"/>
      <c r="D3118" s="71"/>
      <c r="E3118" s="72"/>
      <c r="F3118" s="73"/>
      <c r="G3118" s="70"/>
      <c r="H3118" s="74"/>
      <c r="I3118" s="75"/>
      <c r="J3118" s="75"/>
      <c r="K3118" s="36"/>
      <c r="L3118" s="82"/>
      <c r="M3118" s="82"/>
      <c r="N3118" s="77"/>
      <c r="O3118" s="84" t="s">
        <v>2168</v>
      </c>
      <c r="P3118" s="86">
        <v>43862.748287037037</v>
      </c>
      <c r="Q3118" s="84" t="s">
        <v>2191</v>
      </c>
      <c r="R3118" s="84"/>
      <c r="S3118" s="84"/>
      <c r="T3118" s="84"/>
      <c r="U3118" s="84"/>
      <c r="V3118" s="87" t="s">
        <v>4024</v>
      </c>
      <c r="W3118" s="86">
        <v>43862.748287037037</v>
      </c>
      <c r="X3118" s="90">
        <v>43862</v>
      </c>
      <c r="Y3118" s="92" t="s">
        <v>6392</v>
      </c>
      <c r="Z3118" s="87" t="s">
        <v>10166</v>
      </c>
      <c r="AA3118" s="84"/>
      <c r="AB3118" s="84"/>
      <c r="AC3118" s="92" t="s">
        <v>14045</v>
      </c>
      <c r="AD3118" s="84"/>
      <c r="AE3118" s="84" t="b">
        <v>0</v>
      </c>
      <c r="AF3118" s="84">
        <v>0</v>
      </c>
      <c r="AG3118" s="92" t="s">
        <v>16467</v>
      </c>
      <c r="AH3118" s="84" t="b">
        <v>0</v>
      </c>
      <c r="AI3118" s="84" t="s">
        <v>16520</v>
      </c>
      <c r="AJ3118" s="84"/>
      <c r="AK3118" s="92" t="s">
        <v>16467</v>
      </c>
      <c r="AL3118" s="84" t="b">
        <v>0</v>
      </c>
      <c r="AM3118" s="84">
        <v>13</v>
      </c>
      <c r="AN3118" s="92" t="s">
        <v>15043</v>
      </c>
      <c r="AO3118" s="84" t="s">
        <v>16534</v>
      </c>
      <c r="AP3118" s="84" t="b">
        <v>0</v>
      </c>
      <c r="AQ3118" s="92" t="s">
        <v>15043</v>
      </c>
      <c r="AR3118" s="84" t="s">
        <v>179</v>
      </c>
      <c r="AS3118" s="84">
        <v>0</v>
      </c>
      <c r="AT3118" s="84">
        <v>0</v>
      </c>
      <c r="AU3118" s="84"/>
      <c r="AV3118" s="84"/>
      <c r="AW3118" s="84"/>
      <c r="AX3118" s="84"/>
      <c r="AY3118" s="84"/>
      <c r="AZ3118" s="84"/>
      <c r="BA3118" s="84"/>
      <c r="BB3118" s="84"/>
      <c r="BC3118">
        <v>1</v>
      </c>
      <c r="BD3118">
        <v>0</v>
      </c>
      <c r="BE3118">
        <v>1</v>
      </c>
      <c r="BF3118">
        <v>0</v>
      </c>
      <c r="BG3118">
        <v>0</v>
      </c>
      <c r="BH3118">
        <v>0</v>
      </c>
    </row>
    <row r="3119" spans="1:60" x14ac:dyDescent="0.3">
      <c r="A3119" s="69" t="s">
        <v>1262</v>
      </c>
      <c r="B3119" s="69" t="s">
        <v>2129</v>
      </c>
      <c r="C3119" s="70"/>
      <c r="D3119" s="71"/>
      <c r="E3119" s="72"/>
      <c r="F3119" s="73"/>
      <c r="G3119" s="70"/>
      <c r="H3119" s="74"/>
      <c r="I3119" s="75"/>
      <c r="J3119" s="75"/>
      <c r="K3119" s="36"/>
      <c r="L3119" s="82"/>
      <c r="M3119" s="82"/>
      <c r="N3119" s="77"/>
      <c r="O3119" s="84" t="s">
        <v>2168</v>
      </c>
      <c r="P3119" s="86">
        <v>43862.748287037037</v>
      </c>
      <c r="Q3119" s="84" t="s">
        <v>2191</v>
      </c>
      <c r="R3119" s="84"/>
      <c r="S3119" s="84"/>
      <c r="T3119" s="84"/>
      <c r="U3119" s="84"/>
      <c r="V3119" s="87" t="s">
        <v>4024</v>
      </c>
      <c r="W3119" s="86">
        <v>43862.748287037037</v>
      </c>
      <c r="X3119" s="90">
        <v>43862</v>
      </c>
      <c r="Y3119" s="92" t="s">
        <v>6392</v>
      </c>
      <c r="Z3119" s="87" t="s">
        <v>10166</v>
      </c>
      <c r="AA3119" s="84"/>
      <c r="AB3119" s="84"/>
      <c r="AC3119" s="92" t="s">
        <v>14045</v>
      </c>
      <c r="AD3119" s="84"/>
      <c r="AE3119" s="84" t="b">
        <v>0</v>
      </c>
      <c r="AF3119" s="84">
        <v>0</v>
      </c>
      <c r="AG3119" s="92" t="s">
        <v>16467</v>
      </c>
      <c r="AH3119" s="84" t="b">
        <v>0</v>
      </c>
      <c r="AI3119" s="84" t="s">
        <v>16520</v>
      </c>
      <c r="AJ3119" s="84"/>
      <c r="AK3119" s="92" t="s">
        <v>16467</v>
      </c>
      <c r="AL3119" s="84" t="b">
        <v>0</v>
      </c>
      <c r="AM3119" s="84">
        <v>13</v>
      </c>
      <c r="AN3119" s="92" t="s">
        <v>15043</v>
      </c>
      <c r="AO3119" s="84" t="s">
        <v>16534</v>
      </c>
      <c r="AP3119" s="84" t="b">
        <v>0</v>
      </c>
      <c r="AQ3119" s="92" t="s">
        <v>15043</v>
      </c>
      <c r="AR3119" s="84" t="s">
        <v>179</v>
      </c>
      <c r="AS3119" s="84">
        <v>0</v>
      </c>
      <c r="AT3119" s="84">
        <v>0</v>
      </c>
      <c r="AU3119" s="84"/>
      <c r="AV3119" s="84"/>
      <c r="AW3119" s="84"/>
      <c r="AX3119" s="84"/>
      <c r="AY3119" s="84"/>
      <c r="AZ3119" s="84"/>
      <c r="BA3119" s="84"/>
      <c r="BB3119" s="84"/>
      <c r="BC3119">
        <v>1</v>
      </c>
      <c r="BD3119">
        <v>0</v>
      </c>
      <c r="BE3119">
        <v>1</v>
      </c>
      <c r="BF3119">
        <v>0</v>
      </c>
      <c r="BG3119">
        <v>0</v>
      </c>
      <c r="BH3119">
        <v>0</v>
      </c>
    </row>
    <row r="3120" spans="1:60" x14ac:dyDescent="0.3">
      <c r="A3120" s="69" t="s">
        <v>1263</v>
      </c>
      <c r="B3120" s="69" t="s">
        <v>2045</v>
      </c>
      <c r="C3120" s="70"/>
      <c r="D3120" s="71"/>
      <c r="E3120" s="72"/>
      <c r="F3120" s="73"/>
      <c r="G3120" s="70"/>
      <c r="H3120" s="74"/>
      <c r="I3120" s="75"/>
      <c r="J3120" s="75"/>
      <c r="K3120" s="36"/>
      <c r="L3120" s="82"/>
      <c r="M3120" s="82"/>
      <c r="N3120" s="77"/>
      <c r="O3120" s="84" t="s">
        <v>2169</v>
      </c>
      <c r="P3120" s="86">
        <v>43862.748865740738</v>
      </c>
      <c r="Q3120" s="84" t="s">
        <v>2528</v>
      </c>
      <c r="R3120" s="84"/>
      <c r="S3120" s="84"/>
      <c r="T3120" s="84" t="s">
        <v>2925</v>
      </c>
      <c r="U3120" s="84"/>
      <c r="V3120" s="87" t="s">
        <v>4025</v>
      </c>
      <c r="W3120" s="86">
        <v>43862.748865740738</v>
      </c>
      <c r="X3120" s="90">
        <v>43862</v>
      </c>
      <c r="Y3120" s="92" t="s">
        <v>6393</v>
      </c>
      <c r="Z3120" s="87" t="s">
        <v>10167</v>
      </c>
      <c r="AA3120" s="84"/>
      <c r="AB3120" s="84"/>
      <c r="AC3120" s="92" t="s">
        <v>14046</v>
      </c>
      <c r="AD3120" s="84"/>
      <c r="AE3120" s="84" t="b">
        <v>0</v>
      </c>
      <c r="AF3120" s="84">
        <v>0</v>
      </c>
      <c r="AG3120" s="92" t="s">
        <v>16467</v>
      </c>
      <c r="AH3120" s="84" t="b">
        <v>0</v>
      </c>
      <c r="AI3120" s="84" t="s">
        <v>16520</v>
      </c>
      <c r="AJ3120" s="84"/>
      <c r="AK3120" s="92" t="s">
        <v>16467</v>
      </c>
      <c r="AL3120" s="84" t="b">
        <v>0</v>
      </c>
      <c r="AM3120" s="84">
        <v>46</v>
      </c>
      <c r="AN3120" s="92" t="s">
        <v>16123</v>
      </c>
      <c r="AO3120" s="84" t="s">
        <v>16535</v>
      </c>
      <c r="AP3120" s="84" t="b">
        <v>0</v>
      </c>
      <c r="AQ3120" s="92" t="s">
        <v>16123</v>
      </c>
      <c r="AR3120" s="84" t="s">
        <v>179</v>
      </c>
      <c r="AS3120" s="84">
        <v>0</v>
      </c>
      <c r="AT3120" s="84">
        <v>0</v>
      </c>
      <c r="AU3120" s="84"/>
      <c r="AV3120" s="84"/>
      <c r="AW3120" s="84"/>
      <c r="AX3120" s="84"/>
      <c r="AY3120" s="84"/>
      <c r="AZ3120" s="84"/>
      <c r="BA3120" s="84"/>
      <c r="BB3120" s="84"/>
      <c r="BC3120">
        <v>1</v>
      </c>
      <c r="BD3120">
        <v>0</v>
      </c>
      <c r="BE3120">
        <v>0</v>
      </c>
      <c r="BF3120">
        <v>0</v>
      </c>
      <c r="BG3120">
        <v>1</v>
      </c>
      <c r="BH3120">
        <v>0</v>
      </c>
    </row>
    <row r="3121" spans="1:60" x14ac:dyDescent="0.3">
      <c r="A3121" s="69" t="s">
        <v>1264</v>
      </c>
      <c r="B3121" s="69" t="s">
        <v>1773</v>
      </c>
      <c r="C3121" s="70"/>
      <c r="D3121" s="71"/>
      <c r="E3121" s="72"/>
      <c r="F3121" s="73"/>
      <c r="G3121" s="70"/>
      <c r="H3121" s="74"/>
      <c r="I3121" s="75"/>
      <c r="J3121" s="75"/>
      <c r="K3121" s="36"/>
      <c r="L3121" s="82"/>
      <c r="M3121" s="82"/>
      <c r="N3121" s="77"/>
      <c r="O3121" s="84" t="s">
        <v>2169</v>
      </c>
      <c r="P3121" s="86">
        <v>43862.749166666668</v>
      </c>
      <c r="Q3121" s="84" t="s">
        <v>2533</v>
      </c>
      <c r="R3121" s="84"/>
      <c r="S3121" s="84"/>
      <c r="T3121" s="84"/>
      <c r="U3121" s="84"/>
      <c r="V3121" s="87" t="s">
        <v>4026</v>
      </c>
      <c r="W3121" s="86">
        <v>43862.749166666668</v>
      </c>
      <c r="X3121" s="90">
        <v>43862</v>
      </c>
      <c r="Y3121" s="92" t="s">
        <v>6394</v>
      </c>
      <c r="Z3121" s="87" t="s">
        <v>10168</v>
      </c>
      <c r="AA3121" s="84"/>
      <c r="AB3121" s="84"/>
      <c r="AC3121" s="92" t="s">
        <v>14047</v>
      </c>
      <c r="AD3121" s="84"/>
      <c r="AE3121" s="84" t="b">
        <v>0</v>
      </c>
      <c r="AF3121" s="84">
        <v>0</v>
      </c>
      <c r="AG3121" s="92" t="s">
        <v>16467</v>
      </c>
      <c r="AH3121" s="84" t="b">
        <v>0</v>
      </c>
      <c r="AI3121" s="84" t="s">
        <v>16520</v>
      </c>
      <c r="AJ3121" s="84"/>
      <c r="AK3121" s="92" t="s">
        <v>16467</v>
      </c>
      <c r="AL3121" s="84" t="b">
        <v>0</v>
      </c>
      <c r="AM3121" s="84">
        <v>16</v>
      </c>
      <c r="AN3121" s="92" t="s">
        <v>15992</v>
      </c>
      <c r="AO3121" s="84" t="s">
        <v>16534</v>
      </c>
      <c r="AP3121" s="84" t="b">
        <v>0</v>
      </c>
      <c r="AQ3121" s="92" t="s">
        <v>15992</v>
      </c>
      <c r="AR3121" s="84" t="s">
        <v>179</v>
      </c>
      <c r="AS3121" s="84">
        <v>0</v>
      </c>
      <c r="AT3121" s="84">
        <v>0</v>
      </c>
      <c r="AU3121" s="84"/>
      <c r="AV3121" s="84"/>
      <c r="AW3121" s="84"/>
      <c r="AX3121" s="84"/>
      <c r="AY3121" s="84"/>
      <c r="AZ3121" s="84"/>
      <c r="BA3121" s="84"/>
      <c r="BB3121" s="84"/>
      <c r="BC3121">
        <v>1</v>
      </c>
      <c r="BD3121">
        <v>0</v>
      </c>
      <c r="BE3121">
        <v>0</v>
      </c>
      <c r="BF3121">
        <v>0</v>
      </c>
      <c r="BG3121">
        <v>1</v>
      </c>
      <c r="BH3121">
        <v>0</v>
      </c>
    </row>
    <row r="3122" spans="1:60" x14ac:dyDescent="0.3">
      <c r="A3122" s="69" t="s">
        <v>1265</v>
      </c>
      <c r="B3122" s="69" t="s">
        <v>1435</v>
      </c>
      <c r="C3122" s="70"/>
      <c r="D3122" s="71"/>
      <c r="E3122" s="72"/>
      <c r="F3122" s="73"/>
      <c r="G3122" s="70"/>
      <c r="H3122" s="74"/>
      <c r="I3122" s="75"/>
      <c r="J3122" s="75"/>
      <c r="K3122" s="36"/>
      <c r="L3122" s="82"/>
      <c r="M3122" s="82"/>
      <c r="N3122" s="77"/>
      <c r="O3122" s="84" t="s">
        <v>2169</v>
      </c>
      <c r="P3122" s="86">
        <v>43862.749224537038</v>
      </c>
      <c r="Q3122" s="84" t="s">
        <v>2510</v>
      </c>
      <c r="R3122" s="84"/>
      <c r="S3122" s="84"/>
      <c r="T3122" s="84"/>
      <c r="U3122" s="84"/>
      <c r="V3122" s="87" t="s">
        <v>4027</v>
      </c>
      <c r="W3122" s="86">
        <v>43862.749224537038</v>
      </c>
      <c r="X3122" s="90">
        <v>43862</v>
      </c>
      <c r="Y3122" s="92" t="s">
        <v>6395</v>
      </c>
      <c r="Z3122" s="87" t="s">
        <v>10169</v>
      </c>
      <c r="AA3122" s="84"/>
      <c r="AB3122" s="84"/>
      <c r="AC3122" s="92" t="s">
        <v>14048</v>
      </c>
      <c r="AD3122" s="84"/>
      <c r="AE3122" s="84" t="b">
        <v>0</v>
      </c>
      <c r="AF3122" s="84">
        <v>0</v>
      </c>
      <c r="AG3122" s="92" t="s">
        <v>16467</v>
      </c>
      <c r="AH3122" s="84" t="b">
        <v>0</v>
      </c>
      <c r="AI3122" s="84" t="s">
        <v>16520</v>
      </c>
      <c r="AJ3122" s="84"/>
      <c r="AK3122" s="92" t="s">
        <v>16467</v>
      </c>
      <c r="AL3122" s="84" t="b">
        <v>0</v>
      </c>
      <c r="AM3122" s="84">
        <v>7</v>
      </c>
      <c r="AN3122" s="92" t="s">
        <v>14901</v>
      </c>
      <c r="AO3122" s="84" t="s">
        <v>16534</v>
      </c>
      <c r="AP3122" s="84" t="b">
        <v>0</v>
      </c>
      <c r="AQ3122" s="92" t="s">
        <v>14901</v>
      </c>
      <c r="AR3122" s="84" t="s">
        <v>179</v>
      </c>
      <c r="AS3122" s="84">
        <v>0</v>
      </c>
      <c r="AT3122" s="84">
        <v>0</v>
      </c>
      <c r="AU3122" s="84"/>
      <c r="AV3122" s="84"/>
      <c r="AW3122" s="84"/>
      <c r="AX3122" s="84"/>
      <c r="AY3122" s="84"/>
      <c r="AZ3122" s="84"/>
      <c r="BA3122" s="84"/>
      <c r="BB3122" s="84"/>
      <c r="BC3122">
        <v>1</v>
      </c>
      <c r="BD3122">
        <v>0</v>
      </c>
      <c r="BE3122">
        <v>0</v>
      </c>
      <c r="BF3122">
        <v>0</v>
      </c>
      <c r="BG3122">
        <v>1</v>
      </c>
      <c r="BH3122">
        <v>0</v>
      </c>
    </row>
    <row r="3123" spans="1:60" x14ac:dyDescent="0.3">
      <c r="A3123" s="69" t="s">
        <v>1473</v>
      </c>
      <c r="B3123" s="69" t="s">
        <v>1510</v>
      </c>
      <c r="C3123" s="70"/>
      <c r="D3123" s="71"/>
      <c r="E3123" s="72"/>
      <c r="F3123" s="73"/>
      <c r="G3123" s="70"/>
      <c r="H3123" s="74"/>
      <c r="I3123" s="75"/>
      <c r="J3123" s="75"/>
      <c r="K3123" s="36"/>
      <c r="L3123" s="82"/>
      <c r="M3123" s="82"/>
      <c r="N3123" s="77"/>
      <c r="O3123" s="84" t="s">
        <v>2169</v>
      </c>
      <c r="P3123" s="86">
        <v>43862.750567129631</v>
      </c>
      <c r="Q3123" s="84" t="s">
        <v>2645</v>
      </c>
      <c r="R3123" s="84"/>
      <c r="S3123" s="84"/>
      <c r="T3123" s="84" t="s">
        <v>2883</v>
      </c>
      <c r="U3123" s="84"/>
      <c r="V3123" s="87" t="s">
        <v>4213</v>
      </c>
      <c r="W3123" s="86">
        <v>43862.750567129631</v>
      </c>
      <c r="X3123" s="90">
        <v>43862</v>
      </c>
      <c r="Y3123" s="92" t="s">
        <v>6944</v>
      </c>
      <c r="Z3123" s="87" t="s">
        <v>10725</v>
      </c>
      <c r="AA3123" s="84"/>
      <c r="AB3123" s="84"/>
      <c r="AC3123" s="92" t="s">
        <v>14609</v>
      </c>
      <c r="AD3123" s="84"/>
      <c r="AE3123" s="84" t="b">
        <v>0</v>
      </c>
      <c r="AF3123" s="84">
        <v>0</v>
      </c>
      <c r="AG3123" s="92" t="s">
        <v>16467</v>
      </c>
      <c r="AH3123" s="84" t="b">
        <v>0</v>
      </c>
      <c r="AI3123" s="84" t="s">
        <v>16520</v>
      </c>
      <c r="AJ3123" s="84"/>
      <c r="AK3123" s="92" t="s">
        <v>16467</v>
      </c>
      <c r="AL3123" s="84" t="b">
        <v>0</v>
      </c>
      <c r="AM3123" s="84">
        <v>2</v>
      </c>
      <c r="AN3123" s="92" t="s">
        <v>14608</v>
      </c>
      <c r="AO3123" s="84" t="s">
        <v>16534</v>
      </c>
      <c r="AP3123" s="84" t="b">
        <v>0</v>
      </c>
      <c r="AQ3123" s="92" t="s">
        <v>14608</v>
      </c>
      <c r="AR3123" s="84" t="s">
        <v>179</v>
      </c>
      <c r="AS3123" s="84">
        <v>0</v>
      </c>
      <c r="AT3123" s="84">
        <v>0</v>
      </c>
      <c r="AU3123" s="84"/>
      <c r="AV3123" s="84"/>
      <c r="AW3123" s="84"/>
      <c r="AX3123" s="84"/>
      <c r="AY3123" s="84"/>
      <c r="AZ3123" s="84"/>
      <c r="BA3123" s="84"/>
      <c r="BB3123" s="84"/>
      <c r="BC3123">
        <v>1</v>
      </c>
      <c r="BD3123">
        <v>0</v>
      </c>
      <c r="BE3123">
        <v>0</v>
      </c>
      <c r="BF3123">
        <v>0</v>
      </c>
      <c r="BG3123">
        <v>1</v>
      </c>
      <c r="BH3123">
        <v>0</v>
      </c>
    </row>
    <row r="3124" spans="1:60" x14ac:dyDescent="0.3">
      <c r="A3124" s="69" t="s">
        <v>1957</v>
      </c>
      <c r="B3124" s="69" t="s">
        <v>2074</v>
      </c>
      <c r="C3124" s="70"/>
      <c r="D3124" s="71"/>
      <c r="E3124" s="72"/>
      <c r="F3124" s="73"/>
      <c r="G3124" s="70"/>
      <c r="H3124" s="74"/>
      <c r="I3124" s="75"/>
      <c r="J3124" s="75"/>
      <c r="K3124" s="36"/>
      <c r="L3124" s="82"/>
      <c r="M3124" s="82"/>
      <c r="N3124" s="77"/>
      <c r="O3124" s="84" t="s">
        <v>2169</v>
      </c>
      <c r="P3124" s="86">
        <v>43862.750625000001</v>
      </c>
      <c r="Q3124" s="84" t="s">
        <v>2474</v>
      </c>
      <c r="R3124" s="84"/>
      <c r="S3124" s="84"/>
      <c r="T3124" s="84" t="s">
        <v>2883</v>
      </c>
      <c r="U3124" s="84"/>
      <c r="V3124" s="87" t="s">
        <v>4651</v>
      </c>
      <c r="W3124" s="86">
        <v>43862.750625000001</v>
      </c>
      <c r="X3124" s="90">
        <v>43862</v>
      </c>
      <c r="Y3124" s="92" t="s">
        <v>8109</v>
      </c>
      <c r="Z3124" s="87" t="s">
        <v>11957</v>
      </c>
      <c r="AA3124" s="84"/>
      <c r="AB3124" s="84"/>
      <c r="AC3124" s="92" t="s">
        <v>15870</v>
      </c>
      <c r="AD3124" s="84"/>
      <c r="AE3124" s="84" t="b">
        <v>0</v>
      </c>
      <c r="AF3124" s="84">
        <v>0</v>
      </c>
      <c r="AG3124" s="92" t="s">
        <v>16467</v>
      </c>
      <c r="AH3124" s="84" t="b">
        <v>0</v>
      </c>
      <c r="AI3124" s="84" t="s">
        <v>16520</v>
      </c>
      <c r="AJ3124" s="84"/>
      <c r="AK3124" s="92" t="s">
        <v>16467</v>
      </c>
      <c r="AL3124" s="84" t="b">
        <v>0</v>
      </c>
      <c r="AM3124" s="84">
        <v>60</v>
      </c>
      <c r="AN3124" s="92" t="s">
        <v>16232</v>
      </c>
      <c r="AO3124" s="84" t="s">
        <v>16534</v>
      </c>
      <c r="AP3124" s="84" t="b">
        <v>0</v>
      </c>
      <c r="AQ3124" s="92" t="s">
        <v>16232</v>
      </c>
      <c r="AR3124" s="84" t="s">
        <v>179</v>
      </c>
      <c r="AS3124" s="84">
        <v>0</v>
      </c>
      <c r="AT3124" s="84">
        <v>0</v>
      </c>
      <c r="AU3124" s="84"/>
      <c r="AV3124" s="84"/>
      <c r="AW3124" s="84"/>
      <c r="AX3124" s="84"/>
      <c r="AY3124" s="84"/>
      <c r="AZ3124" s="84"/>
      <c r="BA3124" s="84"/>
      <c r="BB3124" s="84"/>
      <c r="BC3124">
        <v>1</v>
      </c>
      <c r="BD3124">
        <v>0</v>
      </c>
      <c r="BE3124">
        <v>0</v>
      </c>
      <c r="BF3124">
        <v>0</v>
      </c>
      <c r="BG3124">
        <v>1</v>
      </c>
      <c r="BH3124">
        <v>0</v>
      </c>
    </row>
    <row r="3125" spans="1:60" x14ac:dyDescent="0.3">
      <c r="A3125" s="69" t="s">
        <v>1957</v>
      </c>
      <c r="B3125" s="69" t="s">
        <v>2124</v>
      </c>
      <c r="C3125" s="70"/>
      <c r="D3125" s="71"/>
      <c r="E3125" s="72"/>
      <c r="F3125" s="73"/>
      <c r="G3125" s="70"/>
      <c r="H3125" s="74"/>
      <c r="I3125" s="75"/>
      <c r="J3125" s="75"/>
      <c r="K3125" s="36"/>
      <c r="L3125" s="82"/>
      <c r="M3125" s="82"/>
      <c r="N3125" s="77"/>
      <c r="O3125" s="84" t="s">
        <v>2169</v>
      </c>
      <c r="P3125" s="86">
        <v>43862.750844907408</v>
      </c>
      <c r="Q3125" s="84" t="s">
        <v>2413</v>
      </c>
      <c r="R3125" s="84"/>
      <c r="S3125" s="84"/>
      <c r="T3125" s="84"/>
      <c r="U3125" s="84"/>
      <c r="V3125" s="87" t="s">
        <v>4651</v>
      </c>
      <c r="W3125" s="86">
        <v>43862.750844907408</v>
      </c>
      <c r="X3125" s="90">
        <v>43862</v>
      </c>
      <c r="Y3125" s="92" t="s">
        <v>8110</v>
      </c>
      <c r="Z3125" s="87" t="s">
        <v>11958</v>
      </c>
      <c r="AA3125" s="84"/>
      <c r="AB3125" s="84"/>
      <c r="AC3125" s="92" t="s">
        <v>15871</v>
      </c>
      <c r="AD3125" s="84"/>
      <c r="AE3125" s="84" t="b">
        <v>0</v>
      </c>
      <c r="AF3125" s="84">
        <v>0</v>
      </c>
      <c r="AG3125" s="92" t="s">
        <v>16467</v>
      </c>
      <c r="AH3125" s="84" t="b">
        <v>0</v>
      </c>
      <c r="AI3125" s="84" t="s">
        <v>16520</v>
      </c>
      <c r="AJ3125" s="84"/>
      <c r="AK3125" s="92" t="s">
        <v>16467</v>
      </c>
      <c r="AL3125" s="84" t="b">
        <v>0</v>
      </c>
      <c r="AM3125" s="84">
        <v>43</v>
      </c>
      <c r="AN3125" s="92" t="s">
        <v>16419</v>
      </c>
      <c r="AO3125" s="84" t="s">
        <v>16534</v>
      </c>
      <c r="AP3125" s="84" t="b">
        <v>0</v>
      </c>
      <c r="AQ3125" s="92" t="s">
        <v>16419</v>
      </c>
      <c r="AR3125" s="84" t="s">
        <v>179</v>
      </c>
      <c r="AS3125" s="84">
        <v>0</v>
      </c>
      <c r="AT3125" s="84">
        <v>0</v>
      </c>
      <c r="AU3125" s="84"/>
      <c r="AV3125" s="84"/>
      <c r="AW3125" s="84"/>
      <c r="AX3125" s="84"/>
      <c r="AY3125" s="84"/>
      <c r="AZ3125" s="84"/>
      <c r="BA3125" s="84"/>
      <c r="BB3125" s="84"/>
      <c r="BC3125">
        <v>1</v>
      </c>
      <c r="BD3125">
        <v>0</v>
      </c>
      <c r="BE3125">
        <v>0</v>
      </c>
      <c r="BF3125">
        <v>0</v>
      </c>
      <c r="BG3125">
        <v>1</v>
      </c>
      <c r="BH3125">
        <v>0</v>
      </c>
    </row>
    <row r="3126" spans="1:60" x14ac:dyDescent="0.3">
      <c r="A3126" s="69" t="s">
        <v>1957</v>
      </c>
      <c r="B3126" s="69" t="s">
        <v>2076</v>
      </c>
      <c r="C3126" s="70"/>
      <c r="D3126" s="71"/>
      <c r="E3126" s="72"/>
      <c r="F3126" s="73"/>
      <c r="G3126" s="70"/>
      <c r="H3126" s="74"/>
      <c r="I3126" s="75"/>
      <c r="J3126" s="75"/>
      <c r="K3126" s="36"/>
      <c r="L3126" s="82"/>
      <c r="M3126" s="82"/>
      <c r="N3126" s="77"/>
      <c r="O3126" s="84" t="s">
        <v>2169</v>
      </c>
      <c r="P3126" s="86">
        <v>43862.750902777778</v>
      </c>
      <c r="Q3126" s="84" t="s">
        <v>2456</v>
      </c>
      <c r="R3126" s="84"/>
      <c r="S3126" s="84"/>
      <c r="T3126" s="84" t="s">
        <v>2883</v>
      </c>
      <c r="U3126" s="84"/>
      <c r="V3126" s="87" t="s">
        <v>4651</v>
      </c>
      <c r="W3126" s="86">
        <v>43862.750902777778</v>
      </c>
      <c r="X3126" s="90">
        <v>43862</v>
      </c>
      <c r="Y3126" s="92" t="s">
        <v>7509</v>
      </c>
      <c r="Z3126" s="87" t="s">
        <v>11959</v>
      </c>
      <c r="AA3126" s="84"/>
      <c r="AB3126" s="84"/>
      <c r="AC3126" s="92" t="s">
        <v>15872</v>
      </c>
      <c r="AD3126" s="84"/>
      <c r="AE3126" s="84" t="b">
        <v>0</v>
      </c>
      <c r="AF3126" s="84">
        <v>0</v>
      </c>
      <c r="AG3126" s="92" t="s">
        <v>16467</v>
      </c>
      <c r="AH3126" s="84" t="b">
        <v>0</v>
      </c>
      <c r="AI3126" s="84" t="s">
        <v>16520</v>
      </c>
      <c r="AJ3126" s="84"/>
      <c r="AK3126" s="92" t="s">
        <v>16467</v>
      </c>
      <c r="AL3126" s="84" t="b">
        <v>0</v>
      </c>
      <c r="AM3126" s="84">
        <v>29</v>
      </c>
      <c r="AN3126" s="92" t="s">
        <v>16347</v>
      </c>
      <c r="AO3126" s="84" t="s">
        <v>16534</v>
      </c>
      <c r="AP3126" s="84" t="b">
        <v>0</v>
      </c>
      <c r="AQ3126" s="92" t="s">
        <v>16347</v>
      </c>
      <c r="AR3126" s="84" t="s">
        <v>179</v>
      </c>
      <c r="AS3126" s="84">
        <v>0</v>
      </c>
      <c r="AT3126" s="84">
        <v>0</v>
      </c>
      <c r="AU3126" s="84"/>
      <c r="AV3126" s="84"/>
      <c r="AW3126" s="84"/>
      <c r="AX3126" s="84"/>
      <c r="AY3126" s="84"/>
      <c r="AZ3126" s="84"/>
      <c r="BA3126" s="84"/>
      <c r="BB3126" s="84"/>
      <c r="BC3126">
        <v>2</v>
      </c>
      <c r="BD3126">
        <v>0</v>
      </c>
      <c r="BE3126">
        <v>1</v>
      </c>
      <c r="BF3126">
        <v>0</v>
      </c>
      <c r="BG3126">
        <v>1</v>
      </c>
      <c r="BH3126">
        <v>0</v>
      </c>
    </row>
    <row r="3127" spans="1:60" x14ac:dyDescent="0.3">
      <c r="A3127" s="69" t="s">
        <v>1957</v>
      </c>
      <c r="B3127" s="69" t="s">
        <v>2018</v>
      </c>
      <c r="C3127" s="70"/>
      <c r="D3127" s="71"/>
      <c r="E3127" s="72"/>
      <c r="F3127" s="73"/>
      <c r="G3127" s="70"/>
      <c r="H3127" s="74"/>
      <c r="I3127" s="75"/>
      <c r="J3127" s="75"/>
      <c r="K3127" s="36"/>
      <c r="L3127" s="82"/>
      <c r="M3127" s="82"/>
      <c r="N3127" s="77"/>
      <c r="O3127" s="84" t="s">
        <v>2169</v>
      </c>
      <c r="P3127" s="86">
        <v>43862.75136574074</v>
      </c>
      <c r="Q3127" s="84" t="s">
        <v>2353</v>
      </c>
      <c r="R3127" s="84"/>
      <c r="S3127" s="84"/>
      <c r="T3127" s="84" t="s">
        <v>2883</v>
      </c>
      <c r="U3127" s="84"/>
      <c r="V3127" s="87" t="s">
        <v>4651</v>
      </c>
      <c r="W3127" s="86">
        <v>43862.75136574074</v>
      </c>
      <c r="X3127" s="90">
        <v>43862</v>
      </c>
      <c r="Y3127" s="92" t="s">
        <v>8111</v>
      </c>
      <c r="Z3127" s="87" t="s">
        <v>11960</v>
      </c>
      <c r="AA3127" s="84"/>
      <c r="AB3127" s="84"/>
      <c r="AC3127" s="92" t="s">
        <v>15873</v>
      </c>
      <c r="AD3127" s="84"/>
      <c r="AE3127" s="84" t="b">
        <v>0</v>
      </c>
      <c r="AF3127" s="84">
        <v>0</v>
      </c>
      <c r="AG3127" s="92" t="s">
        <v>16467</v>
      </c>
      <c r="AH3127" s="84" t="b">
        <v>0</v>
      </c>
      <c r="AI3127" s="84" t="s">
        <v>16520</v>
      </c>
      <c r="AJ3127" s="84"/>
      <c r="AK3127" s="92" t="s">
        <v>16467</v>
      </c>
      <c r="AL3127" s="84" t="b">
        <v>0</v>
      </c>
      <c r="AM3127" s="84">
        <v>17</v>
      </c>
      <c r="AN3127" s="92" t="s">
        <v>16049</v>
      </c>
      <c r="AO3127" s="84" t="s">
        <v>16534</v>
      </c>
      <c r="AP3127" s="84" t="b">
        <v>0</v>
      </c>
      <c r="AQ3127" s="92" t="s">
        <v>16049</v>
      </c>
      <c r="AR3127" s="84" t="s">
        <v>179</v>
      </c>
      <c r="AS3127" s="84">
        <v>0</v>
      </c>
      <c r="AT3127" s="84">
        <v>0</v>
      </c>
      <c r="AU3127" s="84"/>
      <c r="AV3127" s="84"/>
      <c r="AW3127" s="84"/>
      <c r="AX3127" s="84"/>
      <c r="AY3127" s="84"/>
      <c r="AZ3127" s="84"/>
      <c r="BA3127" s="84"/>
      <c r="BB3127" s="84"/>
      <c r="BC3127">
        <v>1</v>
      </c>
      <c r="BD3127">
        <v>0</v>
      </c>
      <c r="BE3127">
        <v>0</v>
      </c>
      <c r="BF3127">
        <v>0</v>
      </c>
      <c r="BG3127">
        <v>1</v>
      </c>
      <c r="BH3127">
        <v>0</v>
      </c>
    </row>
    <row r="3128" spans="1:60" x14ac:dyDescent="0.3">
      <c r="A3128" s="69" t="s">
        <v>1266</v>
      </c>
      <c r="B3128" s="69" t="s">
        <v>2032</v>
      </c>
      <c r="C3128" s="70"/>
      <c r="D3128" s="71"/>
      <c r="E3128" s="72"/>
      <c r="F3128" s="73"/>
      <c r="G3128" s="70"/>
      <c r="H3128" s="74"/>
      <c r="I3128" s="75"/>
      <c r="J3128" s="75"/>
      <c r="K3128" s="36"/>
      <c r="L3128" s="82"/>
      <c r="M3128" s="82"/>
      <c r="N3128" s="77"/>
      <c r="O3128" s="84" t="s">
        <v>2169</v>
      </c>
      <c r="P3128" s="86">
        <v>43862.751712962963</v>
      </c>
      <c r="Q3128" s="84" t="s">
        <v>2537</v>
      </c>
      <c r="R3128" s="84"/>
      <c r="S3128" s="84"/>
      <c r="T3128" s="84"/>
      <c r="U3128" s="84"/>
      <c r="V3128" s="87" t="s">
        <v>4028</v>
      </c>
      <c r="W3128" s="86">
        <v>43862.751712962963</v>
      </c>
      <c r="X3128" s="90">
        <v>43862</v>
      </c>
      <c r="Y3128" s="92" t="s">
        <v>6396</v>
      </c>
      <c r="Z3128" s="87" t="s">
        <v>10170</v>
      </c>
      <c r="AA3128" s="84"/>
      <c r="AB3128" s="84"/>
      <c r="AC3128" s="92" t="s">
        <v>14049</v>
      </c>
      <c r="AD3128" s="84"/>
      <c r="AE3128" s="84" t="b">
        <v>0</v>
      </c>
      <c r="AF3128" s="84">
        <v>0</v>
      </c>
      <c r="AG3128" s="92" t="s">
        <v>16467</v>
      </c>
      <c r="AH3128" s="84" t="b">
        <v>0</v>
      </c>
      <c r="AI3128" s="84" t="s">
        <v>16520</v>
      </c>
      <c r="AJ3128" s="84"/>
      <c r="AK3128" s="92" t="s">
        <v>16467</v>
      </c>
      <c r="AL3128" s="84" t="b">
        <v>0</v>
      </c>
      <c r="AM3128" s="84">
        <v>5</v>
      </c>
      <c r="AN3128" s="92" t="s">
        <v>16102</v>
      </c>
      <c r="AO3128" s="84" t="s">
        <v>16534</v>
      </c>
      <c r="AP3128" s="84" t="b">
        <v>0</v>
      </c>
      <c r="AQ3128" s="92" t="s">
        <v>16102</v>
      </c>
      <c r="AR3128" s="84" t="s">
        <v>179</v>
      </c>
      <c r="AS3128" s="84">
        <v>0</v>
      </c>
      <c r="AT3128" s="84">
        <v>0</v>
      </c>
      <c r="AU3128" s="84"/>
      <c r="AV3128" s="84"/>
      <c r="AW3128" s="84"/>
      <c r="AX3128" s="84"/>
      <c r="AY3128" s="84"/>
      <c r="AZ3128" s="84"/>
      <c r="BA3128" s="84"/>
      <c r="BB3128" s="84"/>
      <c r="BC3128">
        <v>1</v>
      </c>
      <c r="BD3128">
        <v>0</v>
      </c>
      <c r="BE3128">
        <v>0</v>
      </c>
      <c r="BF3128">
        <v>0</v>
      </c>
      <c r="BG3128">
        <v>1</v>
      </c>
      <c r="BH3128">
        <v>0</v>
      </c>
    </row>
    <row r="3129" spans="1:60" x14ac:dyDescent="0.3">
      <c r="A3129" s="69" t="s">
        <v>1397</v>
      </c>
      <c r="B3129" s="69" t="s">
        <v>1397</v>
      </c>
      <c r="C3129" s="70"/>
      <c r="D3129" s="71"/>
      <c r="E3129" s="72"/>
      <c r="F3129" s="73"/>
      <c r="G3129" s="70"/>
      <c r="H3129" s="74"/>
      <c r="I3129" s="75"/>
      <c r="J3129" s="75"/>
      <c r="K3129" s="36"/>
      <c r="L3129" s="82"/>
      <c r="M3129" s="82"/>
      <c r="N3129" s="77"/>
      <c r="O3129" s="84" t="s">
        <v>179</v>
      </c>
      <c r="P3129" s="86">
        <v>43862.752349537041</v>
      </c>
      <c r="Q3129" s="84" t="s">
        <v>2546</v>
      </c>
      <c r="R3129" s="84"/>
      <c r="S3129" s="84"/>
      <c r="T3129" s="84" t="s">
        <v>2883</v>
      </c>
      <c r="U3129" s="87" t="s">
        <v>3003</v>
      </c>
      <c r="V3129" s="87" t="s">
        <v>3003</v>
      </c>
      <c r="W3129" s="86">
        <v>43862.752349537041</v>
      </c>
      <c r="X3129" s="90">
        <v>43862</v>
      </c>
      <c r="Y3129" s="92" t="s">
        <v>6620</v>
      </c>
      <c r="Z3129" s="87" t="s">
        <v>10399</v>
      </c>
      <c r="AA3129" s="84"/>
      <c r="AB3129" s="84"/>
      <c r="AC3129" s="92" t="s">
        <v>14282</v>
      </c>
      <c r="AD3129" s="84"/>
      <c r="AE3129" s="84" t="b">
        <v>0</v>
      </c>
      <c r="AF3129" s="84">
        <v>3</v>
      </c>
      <c r="AG3129" s="92" t="s">
        <v>16467</v>
      </c>
      <c r="AH3129" s="84" t="b">
        <v>0</v>
      </c>
      <c r="AI3129" s="84" t="s">
        <v>16520</v>
      </c>
      <c r="AJ3129" s="84"/>
      <c r="AK3129" s="92" t="s">
        <v>16467</v>
      </c>
      <c r="AL3129" s="84" t="b">
        <v>0</v>
      </c>
      <c r="AM3129" s="84">
        <v>4</v>
      </c>
      <c r="AN3129" s="92" t="s">
        <v>16467</v>
      </c>
      <c r="AO3129" s="84" t="s">
        <v>16534</v>
      </c>
      <c r="AP3129" s="84" t="b">
        <v>0</v>
      </c>
      <c r="AQ3129" s="92" t="s">
        <v>14282</v>
      </c>
      <c r="AR3129" s="84" t="s">
        <v>179</v>
      </c>
      <c r="AS3129" s="84">
        <v>0</v>
      </c>
      <c r="AT3129" s="84">
        <v>0</v>
      </c>
      <c r="AU3129" s="84"/>
      <c r="AV3129" s="84"/>
      <c r="AW3129" s="84"/>
      <c r="AX3129" s="84"/>
      <c r="AY3129" s="84"/>
      <c r="AZ3129" s="84"/>
      <c r="BA3129" s="84"/>
      <c r="BB3129" s="84"/>
      <c r="BC3129">
        <v>1</v>
      </c>
      <c r="BD3129">
        <v>0</v>
      </c>
      <c r="BE3129">
        <v>0</v>
      </c>
      <c r="BF3129">
        <v>1</v>
      </c>
      <c r="BG3129">
        <v>0</v>
      </c>
      <c r="BH3129">
        <v>0</v>
      </c>
    </row>
    <row r="3130" spans="1:60" x14ac:dyDescent="0.3">
      <c r="A3130" s="69" t="s">
        <v>1957</v>
      </c>
      <c r="B3130" s="69" t="s">
        <v>2128</v>
      </c>
      <c r="C3130" s="70"/>
      <c r="D3130" s="71"/>
      <c r="E3130" s="72"/>
      <c r="F3130" s="73"/>
      <c r="G3130" s="70"/>
      <c r="H3130" s="74"/>
      <c r="I3130" s="75"/>
      <c r="J3130" s="75"/>
      <c r="K3130" s="36"/>
      <c r="L3130" s="82"/>
      <c r="M3130" s="82"/>
      <c r="N3130" s="77"/>
      <c r="O3130" s="84" t="s">
        <v>2168</v>
      </c>
      <c r="P3130" s="86">
        <v>43862.752500000002</v>
      </c>
      <c r="Q3130" s="84" t="s">
        <v>2526</v>
      </c>
      <c r="R3130" s="84"/>
      <c r="S3130" s="84"/>
      <c r="T3130" s="84"/>
      <c r="U3130" s="84"/>
      <c r="V3130" s="87" t="s">
        <v>4651</v>
      </c>
      <c r="W3130" s="86">
        <v>43862.752500000002</v>
      </c>
      <c r="X3130" s="90">
        <v>43862</v>
      </c>
      <c r="Y3130" s="92" t="s">
        <v>8112</v>
      </c>
      <c r="Z3130" s="87" t="s">
        <v>11961</v>
      </c>
      <c r="AA3130" s="84"/>
      <c r="AB3130" s="84"/>
      <c r="AC3130" s="92" t="s">
        <v>15874</v>
      </c>
      <c r="AD3130" s="84"/>
      <c r="AE3130" s="84" t="b">
        <v>0</v>
      </c>
      <c r="AF3130" s="84">
        <v>0</v>
      </c>
      <c r="AG3130" s="92" t="s">
        <v>16467</v>
      </c>
      <c r="AH3130" s="84" t="b">
        <v>0</v>
      </c>
      <c r="AI3130" s="84" t="s">
        <v>16521</v>
      </c>
      <c r="AJ3130" s="84"/>
      <c r="AK3130" s="92" t="s">
        <v>16467</v>
      </c>
      <c r="AL3130" s="84" t="b">
        <v>0</v>
      </c>
      <c r="AM3130" s="84">
        <v>32</v>
      </c>
      <c r="AN3130" s="92" t="s">
        <v>13981</v>
      </c>
      <c r="AO3130" s="84" t="s">
        <v>16534</v>
      </c>
      <c r="AP3130" s="84" t="b">
        <v>0</v>
      </c>
      <c r="AQ3130" s="92" t="s">
        <v>13981</v>
      </c>
      <c r="AR3130" s="84" t="s">
        <v>179</v>
      </c>
      <c r="AS3130" s="84">
        <v>0</v>
      </c>
      <c r="AT3130" s="84">
        <v>0</v>
      </c>
      <c r="AU3130" s="84"/>
      <c r="AV3130" s="84"/>
      <c r="AW3130" s="84"/>
      <c r="AX3130" s="84"/>
      <c r="AY3130" s="84"/>
      <c r="AZ3130" s="84"/>
      <c r="BA3130" s="84"/>
      <c r="BB3130" s="84"/>
      <c r="BC3130">
        <v>2</v>
      </c>
      <c r="BD3130">
        <v>0</v>
      </c>
      <c r="BE3130">
        <v>2</v>
      </c>
      <c r="BF3130">
        <v>0</v>
      </c>
      <c r="BG3130">
        <v>0</v>
      </c>
      <c r="BH3130">
        <v>0</v>
      </c>
    </row>
    <row r="3131" spans="1:60" x14ac:dyDescent="0.3">
      <c r="A3131" s="69" t="s">
        <v>1267</v>
      </c>
      <c r="B3131" s="69" t="s">
        <v>2074</v>
      </c>
      <c r="C3131" s="70"/>
      <c r="D3131" s="71"/>
      <c r="E3131" s="72"/>
      <c r="F3131" s="73"/>
      <c r="G3131" s="70"/>
      <c r="H3131" s="74"/>
      <c r="I3131" s="75"/>
      <c r="J3131" s="75"/>
      <c r="K3131" s="36"/>
      <c r="L3131" s="82"/>
      <c r="M3131" s="82"/>
      <c r="N3131" s="77"/>
      <c r="O3131" s="84" t="s">
        <v>2169</v>
      </c>
      <c r="P3131" s="86">
        <v>43862.752534722225</v>
      </c>
      <c r="Q3131" s="84" t="s">
        <v>2474</v>
      </c>
      <c r="R3131" s="84"/>
      <c r="S3131" s="84"/>
      <c r="T3131" s="84" t="s">
        <v>2883</v>
      </c>
      <c r="U3131" s="84"/>
      <c r="V3131" s="87" t="s">
        <v>4029</v>
      </c>
      <c r="W3131" s="86">
        <v>43862.752534722225</v>
      </c>
      <c r="X3131" s="90">
        <v>43862</v>
      </c>
      <c r="Y3131" s="92" t="s">
        <v>6398</v>
      </c>
      <c r="Z3131" s="87" t="s">
        <v>10172</v>
      </c>
      <c r="AA3131" s="84"/>
      <c r="AB3131" s="84"/>
      <c r="AC3131" s="92" t="s">
        <v>14051</v>
      </c>
      <c r="AD3131" s="84"/>
      <c r="AE3131" s="84" t="b">
        <v>0</v>
      </c>
      <c r="AF3131" s="84">
        <v>0</v>
      </c>
      <c r="AG3131" s="92" t="s">
        <v>16467</v>
      </c>
      <c r="AH3131" s="84" t="b">
        <v>0</v>
      </c>
      <c r="AI3131" s="84" t="s">
        <v>16520</v>
      </c>
      <c r="AJ3131" s="84"/>
      <c r="AK3131" s="92" t="s">
        <v>16467</v>
      </c>
      <c r="AL3131" s="84" t="b">
        <v>0</v>
      </c>
      <c r="AM3131" s="84">
        <v>60</v>
      </c>
      <c r="AN3131" s="92" t="s">
        <v>16232</v>
      </c>
      <c r="AO3131" s="84" t="s">
        <v>16535</v>
      </c>
      <c r="AP3131" s="84" t="b">
        <v>0</v>
      </c>
      <c r="AQ3131" s="92" t="s">
        <v>16232</v>
      </c>
      <c r="AR3131" s="84" t="s">
        <v>179</v>
      </c>
      <c r="AS3131" s="84">
        <v>0</v>
      </c>
      <c r="AT3131" s="84">
        <v>0</v>
      </c>
      <c r="AU3131" s="84"/>
      <c r="AV3131" s="84"/>
      <c r="AW3131" s="84"/>
      <c r="AX3131" s="84"/>
      <c r="AY3131" s="84"/>
      <c r="AZ3131" s="84"/>
      <c r="BA3131" s="84"/>
      <c r="BB3131" s="84"/>
      <c r="BC3131">
        <v>1</v>
      </c>
      <c r="BD3131">
        <v>0</v>
      </c>
      <c r="BE3131">
        <v>0</v>
      </c>
      <c r="BF3131">
        <v>0</v>
      </c>
      <c r="BG3131">
        <v>1</v>
      </c>
      <c r="BH3131">
        <v>0</v>
      </c>
    </row>
    <row r="3132" spans="1:60" x14ac:dyDescent="0.3">
      <c r="A3132" s="69" t="s">
        <v>1957</v>
      </c>
      <c r="B3132" s="69" t="s">
        <v>2015</v>
      </c>
      <c r="C3132" s="70"/>
      <c r="D3132" s="71"/>
      <c r="E3132" s="72"/>
      <c r="F3132" s="73"/>
      <c r="G3132" s="70"/>
      <c r="H3132" s="74"/>
      <c r="I3132" s="75"/>
      <c r="J3132" s="75"/>
      <c r="K3132" s="36"/>
      <c r="L3132" s="82"/>
      <c r="M3132" s="82"/>
      <c r="N3132" s="77"/>
      <c r="O3132" s="84" t="s">
        <v>2169</v>
      </c>
      <c r="P3132" s="86">
        <v>43862.752638888887</v>
      </c>
      <c r="Q3132" s="84" t="s">
        <v>2383</v>
      </c>
      <c r="R3132" s="84"/>
      <c r="S3132" s="84"/>
      <c r="T3132" s="84"/>
      <c r="U3132" s="84"/>
      <c r="V3132" s="87" t="s">
        <v>4651</v>
      </c>
      <c r="W3132" s="86">
        <v>43862.752638888887</v>
      </c>
      <c r="X3132" s="90">
        <v>43862</v>
      </c>
      <c r="Y3132" s="92" t="s">
        <v>8113</v>
      </c>
      <c r="Z3132" s="87" t="s">
        <v>11962</v>
      </c>
      <c r="AA3132" s="84"/>
      <c r="AB3132" s="84"/>
      <c r="AC3132" s="92" t="s">
        <v>15875</v>
      </c>
      <c r="AD3132" s="84"/>
      <c r="AE3132" s="84" t="b">
        <v>0</v>
      </c>
      <c r="AF3132" s="84">
        <v>0</v>
      </c>
      <c r="AG3132" s="92" t="s">
        <v>16467</v>
      </c>
      <c r="AH3132" s="84" t="b">
        <v>0</v>
      </c>
      <c r="AI3132" s="84" t="s">
        <v>16520</v>
      </c>
      <c r="AJ3132" s="84"/>
      <c r="AK3132" s="92" t="s">
        <v>16467</v>
      </c>
      <c r="AL3132" s="84" t="b">
        <v>0</v>
      </c>
      <c r="AM3132" s="84">
        <v>22</v>
      </c>
      <c r="AN3132" s="92" t="s">
        <v>16038</v>
      </c>
      <c r="AO3132" s="84" t="s">
        <v>16534</v>
      </c>
      <c r="AP3132" s="84" t="b">
        <v>0</v>
      </c>
      <c r="AQ3132" s="92" t="s">
        <v>16038</v>
      </c>
      <c r="AR3132" s="84" t="s">
        <v>179</v>
      </c>
      <c r="AS3132" s="84">
        <v>0</v>
      </c>
      <c r="AT3132" s="84">
        <v>0</v>
      </c>
      <c r="AU3132" s="84"/>
      <c r="AV3132" s="84"/>
      <c r="AW3132" s="84"/>
      <c r="AX3132" s="84"/>
      <c r="AY3132" s="84"/>
      <c r="AZ3132" s="84"/>
      <c r="BA3132" s="84"/>
      <c r="BB3132" s="84"/>
      <c r="BC3132">
        <v>1</v>
      </c>
      <c r="BD3132">
        <v>0</v>
      </c>
      <c r="BE3132">
        <v>0</v>
      </c>
      <c r="BF3132">
        <v>0</v>
      </c>
      <c r="BG3132">
        <v>1</v>
      </c>
      <c r="BH3132">
        <v>0</v>
      </c>
    </row>
    <row r="3133" spans="1:60" x14ac:dyDescent="0.3">
      <c r="A3133" s="69" t="s">
        <v>1957</v>
      </c>
      <c r="B3133" s="69" t="s">
        <v>2047</v>
      </c>
      <c r="C3133" s="70"/>
      <c r="D3133" s="71"/>
      <c r="E3133" s="72"/>
      <c r="F3133" s="73"/>
      <c r="G3133" s="70"/>
      <c r="H3133" s="74"/>
      <c r="I3133" s="75"/>
      <c r="J3133" s="75"/>
      <c r="K3133" s="36"/>
      <c r="L3133" s="82"/>
      <c r="M3133" s="82"/>
      <c r="N3133" s="77"/>
      <c r="O3133" s="84" t="s">
        <v>2169</v>
      </c>
      <c r="P3133" s="86">
        <v>43862.752789351849</v>
      </c>
      <c r="Q3133" s="84" t="s">
        <v>2380</v>
      </c>
      <c r="R3133" s="84"/>
      <c r="S3133" s="84"/>
      <c r="T3133" s="84"/>
      <c r="U3133" s="84"/>
      <c r="V3133" s="87" t="s">
        <v>4651</v>
      </c>
      <c r="W3133" s="86">
        <v>43862.752789351849</v>
      </c>
      <c r="X3133" s="90">
        <v>43862</v>
      </c>
      <c r="Y3133" s="92" t="s">
        <v>8114</v>
      </c>
      <c r="Z3133" s="87" t="s">
        <v>11963</v>
      </c>
      <c r="AA3133" s="84"/>
      <c r="AB3133" s="84"/>
      <c r="AC3133" s="92" t="s">
        <v>15876</v>
      </c>
      <c r="AD3133" s="84"/>
      <c r="AE3133" s="84" t="b">
        <v>0</v>
      </c>
      <c r="AF3133" s="84">
        <v>0</v>
      </c>
      <c r="AG3133" s="92" t="s">
        <v>16467</v>
      </c>
      <c r="AH3133" s="84" t="b">
        <v>0</v>
      </c>
      <c r="AI3133" s="84" t="s">
        <v>16520</v>
      </c>
      <c r="AJ3133" s="84"/>
      <c r="AK3133" s="92" t="s">
        <v>16467</v>
      </c>
      <c r="AL3133" s="84" t="b">
        <v>0</v>
      </c>
      <c r="AM3133" s="84">
        <v>34</v>
      </c>
      <c r="AN3133" s="92" t="s">
        <v>16125</v>
      </c>
      <c r="AO3133" s="84" t="s">
        <v>16534</v>
      </c>
      <c r="AP3133" s="84" t="b">
        <v>0</v>
      </c>
      <c r="AQ3133" s="92" t="s">
        <v>16125</v>
      </c>
      <c r="AR3133" s="84" t="s">
        <v>179</v>
      </c>
      <c r="AS3133" s="84">
        <v>0</v>
      </c>
      <c r="AT3133" s="84">
        <v>0</v>
      </c>
      <c r="AU3133" s="84"/>
      <c r="AV3133" s="84"/>
      <c r="AW3133" s="84"/>
      <c r="AX3133" s="84"/>
      <c r="AY3133" s="84"/>
      <c r="AZ3133" s="84"/>
      <c r="BA3133" s="84"/>
      <c r="BB3133" s="84"/>
      <c r="BC3133">
        <v>1</v>
      </c>
      <c r="BD3133">
        <v>0</v>
      </c>
      <c r="BE3133">
        <v>0</v>
      </c>
      <c r="BF3133">
        <v>0</v>
      </c>
      <c r="BG3133">
        <v>1</v>
      </c>
      <c r="BH3133">
        <v>0</v>
      </c>
    </row>
    <row r="3134" spans="1:60" x14ac:dyDescent="0.3">
      <c r="A3134" s="69" t="s">
        <v>1957</v>
      </c>
      <c r="B3134" s="69" t="s">
        <v>270</v>
      </c>
      <c r="C3134" s="70"/>
      <c r="D3134" s="71"/>
      <c r="E3134" s="72"/>
      <c r="F3134" s="73"/>
      <c r="G3134" s="70"/>
      <c r="H3134" s="74"/>
      <c r="I3134" s="75"/>
      <c r="J3134" s="75"/>
      <c r="K3134" s="36"/>
      <c r="L3134" s="82"/>
      <c r="M3134" s="82"/>
      <c r="N3134" s="77"/>
      <c r="O3134" s="84" t="s">
        <v>2171</v>
      </c>
      <c r="P3134" s="86">
        <v>43862.753171296295</v>
      </c>
      <c r="Q3134" s="84" t="s">
        <v>2227</v>
      </c>
      <c r="R3134" s="84"/>
      <c r="S3134" s="84"/>
      <c r="T3134" s="84"/>
      <c r="U3134" s="84"/>
      <c r="V3134" s="87" t="s">
        <v>4651</v>
      </c>
      <c r="W3134" s="86">
        <v>43862.753171296295</v>
      </c>
      <c r="X3134" s="90">
        <v>43862</v>
      </c>
      <c r="Y3134" s="92" t="s">
        <v>8096</v>
      </c>
      <c r="Z3134" s="87" t="s">
        <v>11943</v>
      </c>
      <c r="AA3134" s="84"/>
      <c r="AB3134" s="84"/>
      <c r="AC3134" s="92" t="s">
        <v>15854</v>
      </c>
      <c r="AD3134" s="84"/>
      <c r="AE3134" s="84" t="b">
        <v>0</v>
      </c>
      <c r="AF3134" s="84">
        <v>0</v>
      </c>
      <c r="AG3134" s="92" t="s">
        <v>16467</v>
      </c>
      <c r="AH3134" s="84" t="b">
        <v>0</v>
      </c>
      <c r="AI3134" s="84" t="s">
        <v>16521</v>
      </c>
      <c r="AJ3134" s="84"/>
      <c r="AK3134" s="92" t="s">
        <v>16467</v>
      </c>
      <c r="AL3134" s="84" t="b">
        <v>0</v>
      </c>
      <c r="AM3134" s="84">
        <v>11</v>
      </c>
      <c r="AN3134" s="92" t="s">
        <v>15853</v>
      </c>
      <c r="AO3134" s="84" t="s">
        <v>16534</v>
      </c>
      <c r="AP3134" s="84" t="b">
        <v>0</v>
      </c>
      <c r="AQ3134" s="92" t="s">
        <v>15853</v>
      </c>
      <c r="AR3134" s="84" t="s">
        <v>179</v>
      </c>
      <c r="AS3134" s="84">
        <v>0</v>
      </c>
      <c r="AT3134" s="84">
        <v>0</v>
      </c>
      <c r="AU3134" s="84"/>
      <c r="AV3134" s="84"/>
      <c r="AW3134" s="84"/>
      <c r="AX3134" s="84"/>
      <c r="AY3134" s="84"/>
      <c r="AZ3134" s="84"/>
      <c r="BA3134" s="84"/>
      <c r="BB3134" s="84"/>
      <c r="BC3134">
        <v>1</v>
      </c>
      <c r="BD3134">
        <v>0</v>
      </c>
      <c r="BE3134">
        <v>0</v>
      </c>
      <c r="BF3134">
        <v>0</v>
      </c>
      <c r="BG3134">
        <v>0</v>
      </c>
      <c r="BH3134">
        <v>1</v>
      </c>
    </row>
    <row r="3135" spans="1:60" x14ac:dyDescent="0.3">
      <c r="A3135" s="69" t="s">
        <v>1957</v>
      </c>
      <c r="B3135" s="69" t="s">
        <v>1943</v>
      </c>
      <c r="C3135" s="70"/>
      <c r="D3135" s="71"/>
      <c r="E3135" s="72"/>
      <c r="F3135" s="73"/>
      <c r="G3135" s="70"/>
      <c r="H3135" s="74"/>
      <c r="I3135" s="75"/>
      <c r="J3135" s="75"/>
      <c r="K3135" s="36"/>
      <c r="L3135" s="82"/>
      <c r="M3135" s="82"/>
      <c r="N3135" s="77"/>
      <c r="O3135" s="84" t="s">
        <v>2169</v>
      </c>
      <c r="P3135" s="86">
        <v>43862.753171296295</v>
      </c>
      <c r="Q3135" s="84" t="s">
        <v>2227</v>
      </c>
      <c r="R3135" s="84"/>
      <c r="S3135" s="84"/>
      <c r="T3135" s="84"/>
      <c r="U3135" s="84"/>
      <c r="V3135" s="87" t="s">
        <v>4651</v>
      </c>
      <c r="W3135" s="86">
        <v>43862.753171296295</v>
      </c>
      <c r="X3135" s="90">
        <v>43862</v>
      </c>
      <c r="Y3135" s="92" t="s">
        <v>8096</v>
      </c>
      <c r="Z3135" s="87" t="s">
        <v>11943</v>
      </c>
      <c r="AA3135" s="84"/>
      <c r="AB3135" s="84"/>
      <c r="AC3135" s="92" t="s">
        <v>15854</v>
      </c>
      <c r="AD3135" s="84"/>
      <c r="AE3135" s="84" t="b">
        <v>0</v>
      </c>
      <c r="AF3135" s="84">
        <v>0</v>
      </c>
      <c r="AG3135" s="92" t="s">
        <v>16467</v>
      </c>
      <c r="AH3135" s="84" t="b">
        <v>0</v>
      </c>
      <c r="AI3135" s="84" t="s">
        <v>16521</v>
      </c>
      <c r="AJ3135" s="84"/>
      <c r="AK3135" s="92" t="s">
        <v>16467</v>
      </c>
      <c r="AL3135" s="84" t="b">
        <v>0</v>
      </c>
      <c r="AM3135" s="84">
        <v>11</v>
      </c>
      <c r="AN3135" s="92" t="s">
        <v>15853</v>
      </c>
      <c r="AO3135" s="84" t="s">
        <v>16534</v>
      </c>
      <c r="AP3135" s="84" t="b">
        <v>0</v>
      </c>
      <c r="AQ3135" s="92" t="s">
        <v>15853</v>
      </c>
      <c r="AR3135" s="84" t="s">
        <v>179</v>
      </c>
      <c r="AS3135" s="84">
        <v>0</v>
      </c>
      <c r="AT3135" s="84">
        <v>0</v>
      </c>
      <c r="AU3135" s="84"/>
      <c r="AV3135" s="84"/>
      <c r="AW3135" s="84"/>
      <c r="AX3135" s="84"/>
      <c r="AY3135" s="84"/>
      <c r="AZ3135" s="84"/>
      <c r="BA3135" s="84"/>
      <c r="BB3135" s="84"/>
      <c r="BC3135">
        <v>1</v>
      </c>
      <c r="BD3135">
        <v>0</v>
      </c>
      <c r="BE3135">
        <v>0</v>
      </c>
      <c r="BF3135">
        <v>0</v>
      </c>
      <c r="BG3135">
        <v>1</v>
      </c>
      <c r="BH3135">
        <v>0</v>
      </c>
    </row>
    <row r="3136" spans="1:60" x14ac:dyDescent="0.3">
      <c r="A3136" s="69" t="s">
        <v>1268</v>
      </c>
      <c r="B3136" s="69" t="s">
        <v>2147</v>
      </c>
      <c r="C3136" s="70"/>
      <c r="D3136" s="71"/>
      <c r="E3136" s="72"/>
      <c r="F3136" s="73"/>
      <c r="G3136" s="70"/>
      <c r="H3136" s="74"/>
      <c r="I3136" s="75"/>
      <c r="J3136" s="75"/>
      <c r="K3136" s="36"/>
      <c r="L3136" s="82"/>
      <c r="M3136" s="82"/>
      <c r="N3136" s="77"/>
      <c r="O3136" s="84" t="s">
        <v>2168</v>
      </c>
      <c r="P3136" s="86">
        <v>43862.754247685189</v>
      </c>
      <c r="Q3136" s="84" t="s">
        <v>2367</v>
      </c>
      <c r="R3136" s="84"/>
      <c r="S3136" s="84"/>
      <c r="T3136" s="84"/>
      <c r="U3136" s="84"/>
      <c r="V3136" s="87" t="s">
        <v>4030</v>
      </c>
      <c r="W3136" s="86">
        <v>43862.754247685189</v>
      </c>
      <c r="X3136" s="90">
        <v>43862</v>
      </c>
      <c r="Y3136" s="92" t="s">
        <v>6399</v>
      </c>
      <c r="Z3136" s="87" t="s">
        <v>10173</v>
      </c>
      <c r="AA3136" s="84"/>
      <c r="AB3136" s="84"/>
      <c r="AC3136" s="92" t="s">
        <v>14052</v>
      </c>
      <c r="AD3136" s="84"/>
      <c r="AE3136" s="84" t="b">
        <v>0</v>
      </c>
      <c r="AF3136" s="84">
        <v>0</v>
      </c>
      <c r="AG3136" s="92" t="s">
        <v>16467</v>
      </c>
      <c r="AH3136" s="84" t="b">
        <v>0</v>
      </c>
      <c r="AI3136" s="84" t="s">
        <v>16521</v>
      </c>
      <c r="AJ3136" s="84"/>
      <c r="AK3136" s="92" t="s">
        <v>16467</v>
      </c>
      <c r="AL3136" s="84" t="b">
        <v>0</v>
      </c>
      <c r="AM3136" s="84">
        <v>3</v>
      </c>
      <c r="AN3136" s="92" t="s">
        <v>13295</v>
      </c>
      <c r="AO3136" s="84" t="s">
        <v>16535</v>
      </c>
      <c r="AP3136" s="84" t="b">
        <v>0</v>
      </c>
      <c r="AQ3136" s="92" t="s">
        <v>13295</v>
      </c>
      <c r="AR3136" s="84" t="s">
        <v>179</v>
      </c>
      <c r="AS3136" s="84">
        <v>0</v>
      </c>
      <c r="AT3136" s="84">
        <v>0</v>
      </c>
      <c r="AU3136" s="84"/>
      <c r="AV3136" s="84"/>
      <c r="AW3136" s="84"/>
      <c r="AX3136" s="84"/>
      <c r="AY3136" s="84"/>
      <c r="AZ3136" s="84"/>
      <c r="BA3136" s="84"/>
      <c r="BB3136" s="84"/>
      <c r="BC3136">
        <v>1</v>
      </c>
      <c r="BD3136">
        <v>0</v>
      </c>
      <c r="BE3136">
        <v>1</v>
      </c>
      <c r="BF3136">
        <v>0</v>
      </c>
      <c r="BG3136">
        <v>0</v>
      </c>
      <c r="BH3136">
        <v>0</v>
      </c>
    </row>
    <row r="3137" spans="1:60" x14ac:dyDescent="0.3">
      <c r="A3137" s="69" t="s">
        <v>1438</v>
      </c>
      <c r="B3137" s="69" t="s">
        <v>1438</v>
      </c>
      <c r="C3137" s="70"/>
      <c r="D3137" s="71"/>
      <c r="E3137" s="72"/>
      <c r="F3137" s="73"/>
      <c r="G3137" s="70"/>
      <c r="H3137" s="74"/>
      <c r="I3137" s="75"/>
      <c r="J3137" s="75"/>
      <c r="K3137" s="36"/>
      <c r="L3137" s="82"/>
      <c r="M3137" s="82"/>
      <c r="N3137" s="77"/>
      <c r="O3137" s="84" t="s">
        <v>179</v>
      </c>
      <c r="P3137" s="86">
        <v>43862.755208333336</v>
      </c>
      <c r="Q3137" s="84" t="s">
        <v>2610</v>
      </c>
      <c r="R3137" s="84"/>
      <c r="S3137" s="84"/>
      <c r="T3137" s="84" t="s">
        <v>2883</v>
      </c>
      <c r="U3137" s="87" t="s">
        <v>3008</v>
      </c>
      <c r="V3137" s="87" t="s">
        <v>3008</v>
      </c>
      <c r="W3137" s="86">
        <v>43862.755208333336</v>
      </c>
      <c r="X3137" s="90">
        <v>43862</v>
      </c>
      <c r="Y3137" s="92" t="s">
        <v>6744</v>
      </c>
      <c r="Z3137" s="87" t="s">
        <v>10524</v>
      </c>
      <c r="AA3137" s="84"/>
      <c r="AB3137" s="84"/>
      <c r="AC3137" s="92" t="s">
        <v>14407</v>
      </c>
      <c r="AD3137" s="84"/>
      <c r="AE3137" s="84" t="b">
        <v>0</v>
      </c>
      <c r="AF3137" s="84">
        <v>5</v>
      </c>
      <c r="AG3137" s="92" t="s">
        <v>16467</v>
      </c>
      <c r="AH3137" s="84" t="b">
        <v>0</v>
      </c>
      <c r="AI3137" s="84" t="s">
        <v>16520</v>
      </c>
      <c r="AJ3137" s="84"/>
      <c r="AK3137" s="92" t="s">
        <v>16467</v>
      </c>
      <c r="AL3137" s="84" t="b">
        <v>0</v>
      </c>
      <c r="AM3137" s="84">
        <v>2</v>
      </c>
      <c r="AN3137" s="92" t="s">
        <v>16467</v>
      </c>
      <c r="AO3137" s="84" t="s">
        <v>16534</v>
      </c>
      <c r="AP3137" s="84" t="b">
        <v>0</v>
      </c>
      <c r="AQ3137" s="92" t="s">
        <v>14407</v>
      </c>
      <c r="AR3137" s="84" t="s">
        <v>179</v>
      </c>
      <c r="AS3137" s="84">
        <v>0</v>
      </c>
      <c r="AT3137" s="84">
        <v>0</v>
      </c>
      <c r="AU3137" s="84"/>
      <c r="AV3137" s="84"/>
      <c r="AW3137" s="84"/>
      <c r="AX3137" s="84"/>
      <c r="AY3137" s="84"/>
      <c r="AZ3137" s="84"/>
      <c r="BA3137" s="84"/>
      <c r="BB3137" s="84"/>
      <c r="BC3137">
        <v>1</v>
      </c>
      <c r="BD3137">
        <v>0</v>
      </c>
      <c r="BE3137">
        <v>0</v>
      </c>
      <c r="BF3137">
        <v>1</v>
      </c>
      <c r="BG3137">
        <v>0</v>
      </c>
      <c r="BH3137">
        <v>0</v>
      </c>
    </row>
    <row r="3138" spans="1:60" x14ac:dyDescent="0.3">
      <c r="A3138" s="69" t="s">
        <v>1269</v>
      </c>
      <c r="B3138" s="69" t="s">
        <v>2015</v>
      </c>
      <c r="C3138" s="70"/>
      <c r="D3138" s="71"/>
      <c r="E3138" s="72"/>
      <c r="F3138" s="73"/>
      <c r="G3138" s="70"/>
      <c r="H3138" s="74"/>
      <c r="I3138" s="75"/>
      <c r="J3138" s="75"/>
      <c r="K3138" s="36"/>
      <c r="L3138" s="82"/>
      <c r="M3138" s="82"/>
      <c r="N3138" s="77"/>
      <c r="O3138" s="84" t="s">
        <v>2169</v>
      </c>
      <c r="P3138" s="86">
        <v>43862.755231481482</v>
      </c>
      <c r="Q3138" s="84" t="s">
        <v>2383</v>
      </c>
      <c r="R3138" s="84"/>
      <c r="S3138" s="84"/>
      <c r="T3138" s="84"/>
      <c r="U3138" s="84"/>
      <c r="V3138" s="87" t="s">
        <v>4031</v>
      </c>
      <c r="W3138" s="86">
        <v>43862.755231481482</v>
      </c>
      <c r="X3138" s="90">
        <v>43862</v>
      </c>
      <c r="Y3138" s="92" t="s">
        <v>6400</v>
      </c>
      <c r="Z3138" s="87" t="s">
        <v>10174</v>
      </c>
      <c r="AA3138" s="84"/>
      <c r="AB3138" s="84"/>
      <c r="AC3138" s="92" t="s">
        <v>14053</v>
      </c>
      <c r="AD3138" s="84"/>
      <c r="AE3138" s="84" t="b">
        <v>0</v>
      </c>
      <c r="AF3138" s="84">
        <v>0</v>
      </c>
      <c r="AG3138" s="92" t="s">
        <v>16467</v>
      </c>
      <c r="AH3138" s="84" t="b">
        <v>0</v>
      </c>
      <c r="AI3138" s="84" t="s">
        <v>16520</v>
      </c>
      <c r="AJ3138" s="84"/>
      <c r="AK3138" s="92" t="s">
        <v>16467</v>
      </c>
      <c r="AL3138" s="84" t="b">
        <v>0</v>
      </c>
      <c r="AM3138" s="84">
        <v>22</v>
      </c>
      <c r="AN3138" s="92" t="s">
        <v>16038</v>
      </c>
      <c r="AO3138" s="84" t="s">
        <v>16534</v>
      </c>
      <c r="AP3138" s="84" t="b">
        <v>0</v>
      </c>
      <c r="AQ3138" s="92" t="s">
        <v>16038</v>
      </c>
      <c r="AR3138" s="84" t="s">
        <v>179</v>
      </c>
      <c r="AS3138" s="84">
        <v>0</v>
      </c>
      <c r="AT3138" s="84">
        <v>0</v>
      </c>
      <c r="AU3138" s="84"/>
      <c r="AV3138" s="84"/>
      <c r="AW3138" s="84"/>
      <c r="AX3138" s="84"/>
      <c r="AY3138" s="84"/>
      <c r="AZ3138" s="84"/>
      <c r="BA3138" s="84"/>
      <c r="BB3138" s="84"/>
      <c r="BC3138">
        <v>1</v>
      </c>
      <c r="BD3138">
        <v>0</v>
      </c>
      <c r="BE3138">
        <v>0</v>
      </c>
      <c r="BF3138">
        <v>0</v>
      </c>
      <c r="BG3138">
        <v>1</v>
      </c>
      <c r="BH3138">
        <v>0</v>
      </c>
    </row>
    <row r="3139" spans="1:60" x14ac:dyDescent="0.3">
      <c r="A3139" s="69" t="s">
        <v>1270</v>
      </c>
      <c r="B3139" s="69" t="s">
        <v>1270</v>
      </c>
      <c r="C3139" s="70"/>
      <c r="D3139" s="71"/>
      <c r="E3139" s="72"/>
      <c r="F3139" s="73"/>
      <c r="G3139" s="70"/>
      <c r="H3139" s="74"/>
      <c r="I3139" s="75"/>
      <c r="J3139" s="75"/>
      <c r="K3139" s="36"/>
      <c r="L3139" s="82"/>
      <c r="M3139" s="82"/>
      <c r="N3139" s="77"/>
      <c r="O3139" s="84" t="s">
        <v>179</v>
      </c>
      <c r="P3139" s="86">
        <v>43862.75545138889</v>
      </c>
      <c r="Q3139" s="84" t="s">
        <v>2538</v>
      </c>
      <c r="R3139" s="84"/>
      <c r="S3139" s="84"/>
      <c r="T3139" s="84" t="s">
        <v>2883</v>
      </c>
      <c r="U3139" s="84"/>
      <c r="V3139" s="87" t="s">
        <v>4032</v>
      </c>
      <c r="W3139" s="86">
        <v>43862.75545138889</v>
      </c>
      <c r="X3139" s="90">
        <v>43862</v>
      </c>
      <c r="Y3139" s="92" t="s">
        <v>6401</v>
      </c>
      <c r="Z3139" s="87" t="s">
        <v>10175</v>
      </c>
      <c r="AA3139" s="84"/>
      <c r="AB3139" s="84"/>
      <c r="AC3139" s="92" t="s">
        <v>14054</v>
      </c>
      <c r="AD3139" s="84"/>
      <c r="AE3139" s="84" t="b">
        <v>0</v>
      </c>
      <c r="AF3139" s="84">
        <v>0</v>
      </c>
      <c r="AG3139" s="92" t="s">
        <v>16467</v>
      </c>
      <c r="AH3139" s="84" t="b">
        <v>0</v>
      </c>
      <c r="AI3139" s="84" t="s">
        <v>16521</v>
      </c>
      <c r="AJ3139" s="84"/>
      <c r="AK3139" s="92" t="s">
        <v>16467</v>
      </c>
      <c r="AL3139" s="84" t="b">
        <v>0</v>
      </c>
      <c r="AM3139" s="84">
        <v>0</v>
      </c>
      <c r="AN3139" s="92" t="s">
        <v>16467</v>
      </c>
      <c r="AO3139" s="84" t="s">
        <v>16534</v>
      </c>
      <c r="AP3139" s="84" t="b">
        <v>0</v>
      </c>
      <c r="AQ3139" s="92" t="s">
        <v>14054</v>
      </c>
      <c r="AR3139" s="84" t="s">
        <v>179</v>
      </c>
      <c r="AS3139" s="84">
        <v>0</v>
      </c>
      <c r="AT3139" s="84">
        <v>0</v>
      </c>
      <c r="AU3139" s="84"/>
      <c r="AV3139" s="84"/>
      <c r="AW3139" s="84"/>
      <c r="AX3139" s="84"/>
      <c r="AY3139" s="84"/>
      <c r="AZ3139" s="84"/>
      <c r="BA3139" s="84"/>
      <c r="BB3139" s="84"/>
      <c r="BC3139">
        <v>1</v>
      </c>
      <c r="BD3139">
        <v>0</v>
      </c>
      <c r="BE3139">
        <v>0</v>
      </c>
      <c r="BF3139">
        <v>1</v>
      </c>
      <c r="BG3139">
        <v>0</v>
      </c>
      <c r="BH3139">
        <v>0</v>
      </c>
    </row>
    <row r="3140" spans="1:60" x14ac:dyDescent="0.3">
      <c r="A3140" s="69" t="s">
        <v>1271</v>
      </c>
      <c r="B3140" s="69" t="s">
        <v>2128</v>
      </c>
      <c r="C3140" s="70"/>
      <c r="D3140" s="71"/>
      <c r="E3140" s="72"/>
      <c r="F3140" s="73"/>
      <c r="G3140" s="70"/>
      <c r="H3140" s="74"/>
      <c r="I3140" s="75"/>
      <c r="J3140" s="75"/>
      <c r="K3140" s="36"/>
      <c r="L3140" s="82"/>
      <c r="M3140" s="82"/>
      <c r="N3140" s="77"/>
      <c r="O3140" s="84" t="s">
        <v>2168</v>
      </c>
      <c r="P3140" s="86">
        <v>43862.756574074076</v>
      </c>
      <c r="Q3140" s="84" t="s">
        <v>2526</v>
      </c>
      <c r="R3140" s="84"/>
      <c r="S3140" s="84"/>
      <c r="T3140" s="84"/>
      <c r="U3140" s="84"/>
      <c r="V3140" s="87" t="s">
        <v>4033</v>
      </c>
      <c r="W3140" s="86">
        <v>43862.756574074076</v>
      </c>
      <c r="X3140" s="90">
        <v>43862</v>
      </c>
      <c r="Y3140" s="92" t="s">
        <v>6402</v>
      </c>
      <c r="Z3140" s="87" t="s">
        <v>10176</v>
      </c>
      <c r="AA3140" s="84"/>
      <c r="AB3140" s="84"/>
      <c r="AC3140" s="92" t="s">
        <v>14055</v>
      </c>
      <c r="AD3140" s="84"/>
      <c r="AE3140" s="84" t="b">
        <v>0</v>
      </c>
      <c r="AF3140" s="84">
        <v>0</v>
      </c>
      <c r="AG3140" s="92" t="s">
        <v>16467</v>
      </c>
      <c r="AH3140" s="84" t="b">
        <v>0</v>
      </c>
      <c r="AI3140" s="84" t="s">
        <v>16521</v>
      </c>
      <c r="AJ3140" s="84"/>
      <c r="AK3140" s="92" t="s">
        <v>16467</v>
      </c>
      <c r="AL3140" s="84" t="b">
        <v>0</v>
      </c>
      <c r="AM3140" s="84">
        <v>32</v>
      </c>
      <c r="AN3140" s="92" t="s">
        <v>13981</v>
      </c>
      <c r="AO3140" s="84" t="s">
        <v>16534</v>
      </c>
      <c r="AP3140" s="84" t="b">
        <v>0</v>
      </c>
      <c r="AQ3140" s="92" t="s">
        <v>13981</v>
      </c>
      <c r="AR3140" s="84" t="s">
        <v>179</v>
      </c>
      <c r="AS3140" s="84">
        <v>0</v>
      </c>
      <c r="AT3140" s="84">
        <v>0</v>
      </c>
      <c r="AU3140" s="84"/>
      <c r="AV3140" s="84"/>
      <c r="AW3140" s="84"/>
      <c r="AX3140" s="84"/>
      <c r="AY3140" s="84"/>
      <c r="AZ3140" s="84"/>
      <c r="BA3140" s="84"/>
      <c r="BB3140" s="84"/>
      <c r="BC3140">
        <v>1</v>
      </c>
      <c r="BD3140">
        <v>0</v>
      </c>
      <c r="BE3140">
        <v>1</v>
      </c>
      <c r="BF3140">
        <v>0</v>
      </c>
      <c r="BG3140">
        <v>0</v>
      </c>
      <c r="BH3140">
        <v>0</v>
      </c>
    </row>
    <row r="3141" spans="1:60" x14ac:dyDescent="0.3">
      <c r="A3141" s="69" t="s">
        <v>1702</v>
      </c>
      <c r="B3141" s="69" t="s">
        <v>2112</v>
      </c>
      <c r="C3141" s="70"/>
      <c r="D3141" s="71"/>
      <c r="E3141" s="72"/>
      <c r="F3141" s="73"/>
      <c r="G3141" s="70"/>
      <c r="H3141" s="74"/>
      <c r="I3141" s="75"/>
      <c r="J3141" s="75"/>
      <c r="K3141" s="36"/>
      <c r="L3141" s="82"/>
      <c r="M3141" s="82"/>
      <c r="N3141" s="77"/>
      <c r="O3141" s="84" t="s">
        <v>2169</v>
      </c>
      <c r="P3141" s="86">
        <v>43862.756631944445</v>
      </c>
      <c r="Q3141" s="84" t="s">
        <v>2330</v>
      </c>
      <c r="R3141" s="84"/>
      <c r="S3141" s="84"/>
      <c r="T3141" s="84" t="s">
        <v>2883</v>
      </c>
      <c r="U3141" s="84"/>
      <c r="V3141" s="87" t="s">
        <v>4424</v>
      </c>
      <c r="W3141" s="86">
        <v>43862.756631944445</v>
      </c>
      <c r="X3141" s="90">
        <v>43862</v>
      </c>
      <c r="Y3141" s="92" t="s">
        <v>7408</v>
      </c>
      <c r="Z3141" s="87" t="s">
        <v>11214</v>
      </c>
      <c r="AA3141" s="84"/>
      <c r="AB3141" s="84"/>
      <c r="AC3141" s="92" t="s">
        <v>15103</v>
      </c>
      <c r="AD3141" s="84"/>
      <c r="AE3141" s="84" t="b">
        <v>0</v>
      </c>
      <c r="AF3141" s="84">
        <v>0</v>
      </c>
      <c r="AG3141" s="92" t="s">
        <v>16467</v>
      </c>
      <c r="AH3141" s="84" t="b">
        <v>0</v>
      </c>
      <c r="AI3141" s="84" t="s">
        <v>16520</v>
      </c>
      <c r="AJ3141" s="84"/>
      <c r="AK3141" s="92" t="s">
        <v>16467</v>
      </c>
      <c r="AL3141" s="84" t="b">
        <v>0</v>
      </c>
      <c r="AM3141" s="84">
        <v>13</v>
      </c>
      <c r="AN3141" s="92" t="s">
        <v>16377</v>
      </c>
      <c r="AO3141" s="84" t="s">
        <v>16534</v>
      </c>
      <c r="AP3141" s="84" t="b">
        <v>0</v>
      </c>
      <c r="AQ3141" s="92" t="s">
        <v>16377</v>
      </c>
      <c r="AR3141" s="84" t="s">
        <v>179</v>
      </c>
      <c r="AS3141" s="84">
        <v>0</v>
      </c>
      <c r="AT3141" s="84">
        <v>0</v>
      </c>
      <c r="AU3141" s="84"/>
      <c r="AV3141" s="84"/>
      <c r="AW3141" s="84"/>
      <c r="AX3141" s="84"/>
      <c r="AY3141" s="84"/>
      <c r="AZ3141" s="84"/>
      <c r="BA3141" s="84"/>
      <c r="BB3141" s="84"/>
      <c r="BC3141">
        <v>1</v>
      </c>
      <c r="BD3141">
        <v>0</v>
      </c>
      <c r="BE3141">
        <v>0</v>
      </c>
      <c r="BF3141">
        <v>0</v>
      </c>
      <c r="BG3141">
        <v>1</v>
      </c>
      <c r="BH3141">
        <v>0</v>
      </c>
    </row>
    <row r="3142" spans="1:60" x14ac:dyDescent="0.3">
      <c r="A3142" s="69" t="s">
        <v>1521</v>
      </c>
      <c r="B3142" s="69" t="s">
        <v>2018</v>
      </c>
      <c r="C3142" s="70"/>
      <c r="D3142" s="71"/>
      <c r="E3142" s="72"/>
      <c r="F3142" s="73"/>
      <c r="G3142" s="70"/>
      <c r="H3142" s="74"/>
      <c r="I3142" s="75"/>
      <c r="J3142" s="75"/>
      <c r="K3142" s="36"/>
      <c r="L3142" s="82"/>
      <c r="M3142" s="82"/>
      <c r="N3142" s="77"/>
      <c r="O3142" s="84" t="s">
        <v>2169</v>
      </c>
      <c r="P3142" s="86">
        <v>43862.756689814814</v>
      </c>
      <c r="Q3142" s="84" t="s">
        <v>2353</v>
      </c>
      <c r="R3142" s="84"/>
      <c r="S3142" s="84"/>
      <c r="T3142" s="84" t="s">
        <v>2883</v>
      </c>
      <c r="U3142" s="84"/>
      <c r="V3142" s="87" t="s">
        <v>4257</v>
      </c>
      <c r="W3142" s="86">
        <v>43862.756689814814</v>
      </c>
      <c r="X3142" s="90">
        <v>43862</v>
      </c>
      <c r="Y3142" s="92" t="s">
        <v>7021</v>
      </c>
      <c r="Z3142" s="87" t="s">
        <v>10805</v>
      </c>
      <c r="AA3142" s="84"/>
      <c r="AB3142" s="84"/>
      <c r="AC3142" s="92" t="s">
        <v>14689</v>
      </c>
      <c r="AD3142" s="84"/>
      <c r="AE3142" s="84" t="b">
        <v>0</v>
      </c>
      <c r="AF3142" s="84">
        <v>0</v>
      </c>
      <c r="AG3142" s="92" t="s">
        <v>16467</v>
      </c>
      <c r="AH3142" s="84" t="b">
        <v>0</v>
      </c>
      <c r="AI3142" s="84" t="s">
        <v>16520</v>
      </c>
      <c r="AJ3142" s="84"/>
      <c r="AK3142" s="92" t="s">
        <v>16467</v>
      </c>
      <c r="AL3142" s="84" t="b">
        <v>0</v>
      </c>
      <c r="AM3142" s="84">
        <v>17</v>
      </c>
      <c r="AN3142" s="92" t="s">
        <v>16049</v>
      </c>
      <c r="AO3142" s="84" t="s">
        <v>16537</v>
      </c>
      <c r="AP3142" s="84" t="b">
        <v>0</v>
      </c>
      <c r="AQ3142" s="92" t="s">
        <v>16049</v>
      </c>
      <c r="AR3142" s="84" t="s">
        <v>179</v>
      </c>
      <c r="AS3142" s="84">
        <v>0</v>
      </c>
      <c r="AT3142" s="84">
        <v>0</v>
      </c>
      <c r="AU3142" s="84"/>
      <c r="AV3142" s="84"/>
      <c r="AW3142" s="84"/>
      <c r="AX3142" s="84"/>
      <c r="AY3142" s="84"/>
      <c r="AZ3142" s="84"/>
      <c r="BA3142" s="84"/>
      <c r="BB3142" s="84"/>
      <c r="BC3142">
        <v>1</v>
      </c>
      <c r="BD3142">
        <v>0</v>
      </c>
      <c r="BE3142">
        <v>0</v>
      </c>
      <c r="BF3142">
        <v>0</v>
      </c>
      <c r="BG3142">
        <v>1</v>
      </c>
      <c r="BH3142">
        <v>0</v>
      </c>
    </row>
    <row r="3143" spans="1:60" x14ac:dyDescent="0.3">
      <c r="A3143" s="69" t="s">
        <v>1957</v>
      </c>
      <c r="B3143" s="69" t="s">
        <v>2103</v>
      </c>
      <c r="C3143" s="70"/>
      <c r="D3143" s="71"/>
      <c r="E3143" s="72"/>
      <c r="F3143" s="73"/>
      <c r="G3143" s="70"/>
      <c r="H3143" s="74"/>
      <c r="I3143" s="75"/>
      <c r="J3143" s="75"/>
      <c r="K3143" s="36"/>
      <c r="L3143" s="82"/>
      <c r="M3143" s="82"/>
      <c r="N3143" s="77"/>
      <c r="O3143" s="84" t="s">
        <v>2169</v>
      </c>
      <c r="P3143" s="86">
        <v>43862.75744212963</v>
      </c>
      <c r="Q3143" s="84" t="s">
        <v>2283</v>
      </c>
      <c r="R3143" s="84"/>
      <c r="S3143" s="84"/>
      <c r="T3143" s="84" t="s">
        <v>2873</v>
      </c>
      <c r="U3143" s="84"/>
      <c r="V3143" s="87" t="s">
        <v>4651</v>
      </c>
      <c r="W3143" s="86">
        <v>43862.75744212963</v>
      </c>
      <c r="X3143" s="90">
        <v>43862</v>
      </c>
      <c r="Y3143" s="92" t="s">
        <v>8115</v>
      </c>
      <c r="Z3143" s="87" t="s">
        <v>11964</v>
      </c>
      <c r="AA3143" s="84"/>
      <c r="AB3143" s="84"/>
      <c r="AC3143" s="92" t="s">
        <v>15877</v>
      </c>
      <c r="AD3143" s="84"/>
      <c r="AE3143" s="84" t="b">
        <v>0</v>
      </c>
      <c r="AF3143" s="84">
        <v>0</v>
      </c>
      <c r="AG3143" s="92" t="s">
        <v>16467</v>
      </c>
      <c r="AH3143" s="84" t="b">
        <v>0</v>
      </c>
      <c r="AI3143" s="84" t="s">
        <v>16520</v>
      </c>
      <c r="AJ3143" s="84"/>
      <c r="AK3143" s="92" t="s">
        <v>16467</v>
      </c>
      <c r="AL3143" s="84" t="b">
        <v>0</v>
      </c>
      <c r="AM3143" s="84">
        <v>34</v>
      </c>
      <c r="AN3143" s="92" t="s">
        <v>16304</v>
      </c>
      <c r="AO3143" s="84" t="s">
        <v>16534</v>
      </c>
      <c r="AP3143" s="84" t="b">
        <v>0</v>
      </c>
      <c r="AQ3143" s="92" t="s">
        <v>16304</v>
      </c>
      <c r="AR3143" s="84" t="s">
        <v>179</v>
      </c>
      <c r="AS3143" s="84">
        <v>0</v>
      </c>
      <c r="AT3143" s="84">
        <v>0</v>
      </c>
      <c r="AU3143" s="84"/>
      <c r="AV3143" s="84"/>
      <c r="AW3143" s="84"/>
      <c r="AX3143" s="84"/>
      <c r="AY3143" s="84"/>
      <c r="AZ3143" s="84"/>
      <c r="BA3143" s="84"/>
      <c r="BB3143" s="84"/>
      <c r="BC3143">
        <v>1</v>
      </c>
      <c r="BD3143">
        <v>0</v>
      </c>
      <c r="BE3143">
        <v>0</v>
      </c>
      <c r="BF3143">
        <v>0</v>
      </c>
      <c r="BG3143">
        <v>1</v>
      </c>
      <c r="BH3143">
        <v>0</v>
      </c>
    </row>
    <row r="3144" spans="1:60" x14ac:dyDescent="0.3">
      <c r="A3144" s="69" t="s">
        <v>1438</v>
      </c>
      <c r="B3144" s="69" t="s">
        <v>2128</v>
      </c>
      <c r="C3144" s="70"/>
      <c r="D3144" s="71"/>
      <c r="E3144" s="72"/>
      <c r="F3144" s="73"/>
      <c r="G3144" s="70"/>
      <c r="H3144" s="74"/>
      <c r="I3144" s="75"/>
      <c r="J3144" s="75"/>
      <c r="K3144" s="36"/>
      <c r="L3144" s="82"/>
      <c r="M3144" s="82"/>
      <c r="N3144" s="77"/>
      <c r="O3144" s="84" t="s">
        <v>2168</v>
      </c>
      <c r="P3144" s="86">
        <v>43862.757650462961</v>
      </c>
      <c r="Q3144" s="84" t="s">
        <v>2526</v>
      </c>
      <c r="R3144" s="84"/>
      <c r="S3144" s="84"/>
      <c r="T3144" s="84"/>
      <c r="U3144" s="84"/>
      <c r="V3144" s="87" t="s">
        <v>4185</v>
      </c>
      <c r="W3144" s="86">
        <v>43862.757650462961</v>
      </c>
      <c r="X3144" s="90">
        <v>43862</v>
      </c>
      <c r="Y3144" s="92" t="s">
        <v>6745</v>
      </c>
      <c r="Z3144" s="87" t="s">
        <v>10525</v>
      </c>
      <c r="AA3144" s="84"/>
      <c r="AB3144" s="84"/>
      <c r="AC3144" s="92" t="s">
        <v>14408</v>
      </c>
      <c r="AD3144" s="84"/>
      <c r="AE3144" s="84" t="b">
        <v>0</v>
      </c>
      <c r="AF3144" s="84">
        <v>0</v>
      </c>
      <c r="AG3144" s="92" t="s">
        <v>16467</v>
      </c>
      <c r="AH3144" s="84" t="b">
        <v>0</v>
      </c>
      <c r="AI3144" s="84" t="s">
        <v>16521</v>
      </c>
      <c r="AJ3144" s="84"/>
      <c r="AK3144" s="92" t="s">
        <v>16467</v>
      </c>
      <c r="AL3144" s="84" t="b">
        <v>0</v>
      </c>
      <c r="AM3144" s="84">
        <v>32</v>
      </c>
      <c r="AN3144" s="92" t="s">
        <v>13981</v>
      </c>
      <c r="AO3144" s="84" t="s">
        <v>16534</v>
      </c>
      <c r="AP3144" s="84" t="b">
        <v>0</v>
      </c>
      <c r="AQ3144" s="92" t="s">
        <v>13981</v>
      </c>
      <c r="AR3144" s="84" t="s">
        <v>179</v>
      </c>
      <c r="AS3144" s="84">
        <v>0</v>
      </c>
      <c r="AT3144" s="84">
        <v>0</v>
      </c>
      <c r="AU3144" s="84"/>
      <c r="AV3144" s="84"/>
      <c r="AW3144" s="84"/>
      <c r="AX3144" s="84"/>
      <c r="AY3144" s="84"/>
      <c r="AZ3144" s="84"/>
      <c r="BA3144" s="84"/>
      <c r="BB3144" s="84"/>
      <c r="BC3144">
        <v>1</v>
      </c>
      <c r="BD3144">
        <v>0</v>
      </c>
      <c r="BE3144">
        <v>1</v>
      </c>
      <c r="BF3144">
        <v>0</v>
      </c>
      <c r="BG3144">
        <v>0</v>
      </c>
      <c r="BH3144">
        <v>0</v>
      </c>
    </row>
    <row r="3145" spans="1:60" x14ac:dyDescent="0.3">
      <c r="A3145" s="69" t="s">
        <v>1937</v>
      </c>
      <c r="B3145" s="69" t="s">
        <v>2074</v>
      </c>
      <c r="C3145" s="70"/>
      <c r="D3145" s="71"/>
      <c r="E3145" s="72"/>
      <c r="F3145" s="73"/>
      <c r="G3145" s="70"/>
      <c r="H3145" s="74"/>
      <c r="I3145" s="75"/>
      <c r="J3145" s="75"/>
      <c r="K3145" s="36"/>
      <c r="L3145" s="82"/>
      <c r="M3145" s="82"/>
      <c r="N3145" s="77"/>
      <c r="O3145" s="84" t="s">
        <v>2169</v>
      </c>
      <c r="P3145" s="86">
        <v>43862.758020833331</v>
      </c>
      <c r="Q3145" s="84" t="s">
        <v>2474</v>
      </c>
      <c r="R3145" s="84"/>
      <c r="S3145" s="84"/>
      <c r="T3145" s="84" t="s">
        <v>2883</v>
      </c>
      <c r="U3145" s="84"/>
      <c r="V3145" s="87" t="s">
        <v>4633</v>
      </c>
      <c r="W3145" s="86">
        <v>43862.758020833331</v>
      </c>
      <c r="X3145" s="90">
        <v>43862</v>
      </c>
      <c r="Y3145" s="92" t="s">
        <v>8038</v>
      </c>
      <c r="Z3145" s="87" t="s">
        <v>11880</v>
      </c>
      <c r="AA3145" s="84"/>
      <c r="AB3145" s="84"/>
      <c r="AC3145" s="92" t="s">
        <v>15791</v>
      </c>
      <c r="AD3145" s="84"/>
      <c r="AE3145" s="84" t="b">
        <v>0</v>
      </c>
      <c r="AF3145" s="84">
        <v>0</v>
      </c>
      <c r="AG3145" s="92" t="s">
        <v>16467</v>
      </c>
      <c r="AH3145" s="84" t="b">
        <v>0</v>
      </c>
      <c r="AI3145" s="84" t="s">
        <v>16520</v>
      </c>
      <c r="AJ3145" s="84"/>
      <c r="AK3145" s="92" t="s">
        <v>16467</v>
      </c>
      <c r="AL3145" s="84" t="b">
        <v>0</v>
      </c>
      <c r="AM3145" s="84">
        <v>60</v>
      </c>
      <c r="AN3145" s="92" t="s">
        <v>16232</v>
      </c>
      <c r="AO3145" s="84" t="s">
        <v>16534</v>
      </c>
      <c r="AP3145" s="84" t="b">
        <v>0</v>
      </c>
      <c r="AQ3145" s="92" t="s">
        <v>16232</v>
      </c>
      <c r="AR3145" s="84" t="s">
        <v>179</v>
      </c>
      <c r="AS3145" s="84">
        <v>0</v>
      </c>
      <c r="AT3145" s="84">
        <v>0</v>
      </c>
      <c r="AU3145" s="84"/>
      <c r="AV3145" s="84"/>
      <c r="AW3145" s="84"/>
      <c r="AX3145" s="84"/>
      <c r="AY3145" s="84"/>
      <c r="AZ3145" s="84"/>
      <c r="BA3145" s="84"/>
      <c r="BB3145" s="84"/>
      <c r="BC3145">
        <v>1</v>
      </c>
      <c r="BD3145">
        <v>0</v>
      </c>
      <c r="BE3145">
        <v>0</v>
      </c>
      <c r="BF3145">
        <v>0</v>
      </c>
      <c r="BG3145">
        <v>1</v>
      </c>
      <c r="BH3145">
        <v>0</v>
      </c>
    </row>
    <row r="3146" spans="1:60" x14ac:dyDescent="0.3">
      <c r="A3146" s="69" t="s">
        <v>1747</v>
      </c>
      <c r="B3146" s="69" t="s">
        <v>1747</v>
      </c>
      <c r="C3146" s="70"/>
      <c r="D3146" s="71"/>
      <c r="E3146" s="72"/>
      <c r="F3146" s="73"/>
      <c r="G3146" s="70"/>
      <c r="H3146" s="74"/>
      <c r="I3146" s="75"/>
      <c r="J3146" s="75"/>
      <c r="K3146" s="36"/>
      <c r="L3146" s="82"/>
      <c r="M3146" s="82"/>
      <c r="N3146" s="77"/>
      <c r="O3146" s="84" t="s">
        <v>179</v>
      </c>
      <c r="P3146" s="86">
        <v>43862.758796296293</v>
      </c>
      <c r="Q3146" s="84" t="s">
        <v>2817</v>
      </c>
      <c r="R3146" s="84"/>
      <c r="S3146" s="84"/>
      <c r="T3146" s="84" t="s">
        <v>2883</v>
      </c>
      <c r="U3146" s="84"/>
      <c r="V3146" s="87" t="s">
        <v>4467</v>
      </c>
      <c r="W3146" s="86">
        <v>43862.758796296293</v>
      </c>
      <c r="X3146" s="90">
        <v>43862</v>
      </c>
      <c r="Y3146" s="92" t="s">
        <v>8244</v>
      </c>
      <c r="Z3146" s="87" t="s">
        <v>12099</v>
      </c>
      <c r="AA3146" s="84"/>
      <c r="AB3146" s="84"/>
      <c r="AC3146" s="92" t="s">
        <v>16016</v>
      </c>
      <c r="AD3146" s="84"/>
      <c r="AE3146" s="84" t="b">
        <v>0</v>
      </c>
      <c r="AF3146" s="84">
        <v>3</v>
      </c>
      <c r="AG3146" s="92" t="s">
        <v>16467</v>
      </c>
      <c r="AH3146" s="84" t="b">
        <v>0</v>
      </c>
      <c r="AI3146" s="84" t="s">
        <v>16520</v>
      </c>
      <c r="AJ3146" s="84"/>
      <c r="AK3146" s="92" t="s">
        <v>16467</v>
      </c>
      <c r="AL3146" s="84" t="b">
        <v>0</v>
      </c>
      <c r="AM3146" s="84">
        <v>0</v>
      </c>
      <c r="AN3146" s="92" t="s">
        <v>16467</v>
      </c>
      <c r="AO3146" s="84" t="s">
        <v>16534</v>
      </c>
      <c r="AP3146" s="84" t="b">
        <v>0</v>
      </c>
      <c r="AQ3146" s="92" t="s">
        <v>16016</v>
      </c>
      <c r="AR3146" s="84" t="s">
        <v>179</v>
      </c>
      <c r="AS3146" s="84">
        <v>0</v>
      </c>
      <c r="AT3146" s="84">
        <v>0</v>
      </c>
      <c r="AU3146" s="84"/>
      <c r="AV3146" s="84"/>
      <c r="AW3146" s="84"/>
      <c r="AX3146" s="84"/>
      <c r="AY3146" s="84"/>
      <c r="AZ3146" s="84"/>
      <c r="BA3146" s="84"/>
      <c r="BB3146" s="84"/>
      <c r="BC3146">
        <v>2</v>
      </c>
      <c r="BD3146">
        <v>0</v>
      </c>
      <c r="BE3146">
        <v>0</v>
      </c>
      <c r="BF3146">
        <v>2</v>
      </c>
      <c r="BG3146">
        <v>0</v>
      </c>
      <c r="BH3146">
        <v>0</v>
      </c>
    </row>
    <row r="3147" spans="1:60" x14ac:dyDescent="0.3">
      <c r="A3147" s="69" t="s">
        <v>1272</v>
      </c>
      <c r="B3147" s="69" t="s">
        <v>1272</v>
      </c>
      <c r="C3147" s="70"/>
      <c r="D3147" s="71"/>
      <c r="E3147" s="72"/>
      <c r="F3147" s="73"/>
      <c r="G3147" s="70"/>
      <c r="H3147" s="74"/>
      <c r="I3147" s="75"/>
      <c r="J3147" s="75"/>
      <c r="K3147" s="36"/>
      <c r="L3147" s="82"/>
      <c r="M3147" s="82"/>
      <c r="N3147" s="77"/>
      <c r="O3147" s="84" t="s">
        <v>179</v>
      </c>
      <c r="P3147" s="86">
        <v>43862.759120370371</v>
      </c>
      <c r="Q3147" s="84" t="s">
        <v>2539</v>
      </c>
      <c r="R3147" s="84"/>
      <c r="S3147" s="84"/>
      <c r="T3147" s="84" t="s">
        <v>2912</v>
      </c>
      <c r="U3147" s="84"/>
      <c r="V3147" s="87" t="s">
        <v>4034</v>
      </c>
      <c r="W3147" s="86">
        <v>43862.759120370371</v>
      </c>
      <c r="X3147" s="90">
        <v>43862</v>
      </c>
      <c r="Y3147" s="92" t="s">
        <v>6403</v>
      </c>
      <c r="Z3147" s="87" t="s">
        <v>10177</v>
      </c>
      <c r="AA3147" s="84"/>
      <c r="AB3147" s="84"/>
      <c r="AC3147" s="92" t="s">
        <v>14056</v>
      </c>
      <c r="AD3147" s="84"/>
      <c r="AE3147" s="84" t="b">
        <v>0</v>
      </c>
      <c r="AF3147" s="84">
        <v>1</v>
      </c>
      <c r="AG3147" s="92" t="s">
        <v>16467</v>
      </c>
      <c r="AH3147" s="84" t="b">
        <v>0</v>
      </c>
      <c r="AI3147" s="84" t="s">
        <v>16520</v>
      </c>
      <c r="AJ3147" s="84"/>
      <c r="AK3147" s="92" t="s">
        <v>16467</v>
      </c>
      <c r="AL3147" s="84" t="b">
        <v>0</v>
      </c>
      <c r="AM3147" s="84">
        <v>0</v>
      </c>
      <c r="AN3147" s="92" t="s">
        <v>16467</v>
      </c>
      <c r="AO3147" s="84" t="s">
        <v>16540</v>
      </c>
      <c r="AP3147" s="84" t="b">
        <v>0</v>
      </c>
      <c r="AQ3147" s="92" t="s">
        <v>14056</v>
      </c>
      <c r="AR3147" s="84" t="s">
        <v>179</v>
      </c>
      <c r="AS3147" s="84">
        <v>0</v>
      </c>
      <c r="AT3147" s="84">
        <v>0</v>
      </c>
      <c r="AU3147" s="84"/>
      <c r="AV3147" s="84"/>
      <c r="AW3147" s="84"/>
      <c r="AX3147" s="84"/>
      <c r="AY3147" s="84"/>
      <c r="AZ3147" s="84"/>
      <c r="BA3147" s="84"/>
      <c r="BB3147" s="84"/>
      <c r="BC3147">
        <v>1</v>
      </c>
      <c r="BD3147">
        <v>0</v>
      </c>
      <c r="BE3147">
        <v>0</v>
      </c>
      <c r="BF3147">
        <v>1</v>
      </c>
      <c r="BG3147">
        <v>0</v>
      </c>
      <c r="BH3147">
        <v>0</v>
      </c>
    </row>
    <row r="3148" spans="1:60" x14ac:dyDescent="0.3">
      <c r="A3148" s="69" t="s">
        <v>1273</v>
      </c>
      <c r="B3148" s="69" t="s">
        <v>2045</v>
      </c>
      <c r="C3148" s="70"/>
      <c r="D3148" s="71"/>
      <c r="E3148" s="72"/>
      <c r="F3148" s="73"/>
      <c r="G3148" s="70"/>
      <c r="H3148" s="74"/>
      <c r="I3148" s="75"/>
      <c r="J3148" s="75"/>
      <c r="K3148" s="36"/>
      <c r="L3148" s="82"/>
      <c r="M3148" s="82"/>
      <c r="N3148" s="77"/>
      <c r="O3148" s="84" t="s">
        <v>2169</v>
      </c>
      <c r="P3148" s="86">
        <v>43862.759409722225</v>
      </c>
      <c r="Q3148" s="84" t="s">
        <v>2528</v>
      </c>
      <c r="R3148" s="84"/>
      <c r="S3148" s="84"/>
      <c r="T3148" s="84" t="s">
        <v>2925</v>
      </c>
      <c r="U3148" s="84"/>
      <c r="V3148" s="87" t="s">
        <v>4035</v>
      </c>
      <c r="W3148" s="86">
        <v>43862.759409722225</v>
      </c>
      <c r="X3148" s="90">
        <v>43862</v>
      </c>
      <c r="Y3148" s="92" t="s">
        <v>6404</v>
      </c>
      <c r="Z3148" s="87" t="s">
        <v>10178</v>
      </c>
      <c r="AA3148" s="84"/>
      <c r="AB3148" s="84"/>
      <c r="AC3148" s="92" t="s">
        <v>14057</v>
      </c>
      <c r="AD3148" s="84"/>
      <c r="AE3148" s="84" t="b">
        <v>0</v>
      </c>
      <c r="AF3148" s="84">
        <v>0</v>
      </c>
      <c r="AG3148" s="92" t="s">
        <v>16467</v>
      </c>
      <c r="AH3148" s="84" t="b">
        <v>0</v>
      </c>
      <c r="AI3148" s="84" t="s">
        <v>16520</v>
      </c>
      <c r="AJ3148" s="84"/>
      <c r="AK3148" s="92" t="s">
        <v>16467</v>
      </c>
      <c r="AL3148" s="84" t="b">
        <v>0</v>
      </c>
      <c r="AM3148" s="84">
        <v>46</v>
      </c>
      <c r="AN3148" s="92" t="s">
        <v>16123</v>
      </c>
      <c r="AO3148" s="84" t="s">
        <v>16535</v>
      </c>
      <c r="AP3148" s="84" t="b">
        <v>0</v>
      </c>
      <c r="AQ3148" s="92" t="s">
        <v>16123</v>
      </c>
      <c r="AR3148" s="84" t="s">
        <v>179</v>
      </c>
      <c r="AS3148" s="84">
        <v>0</v>
      </c>
      <c r="AT3148" s="84">
        <v>0</v>
      </c>
      <c r="AU3148" s="84"/>
      <c r="AV3148" s="84"/>
      <c r="AW3148" s="84"/>
      <c r="AX3148" s="84"/>
      <c r="AY3148" s="84"/>
      <c r="AZ3148" s="84"/>
      <c r="BA3148" s="84"/>
      <c r="BB3148" s="84"/>
      <c r="BC3148">
        <v>1</v>
      </c>
      <c r="BD3148">
        <v>0</v>
      </c>
      <c r="BE3148">
        <v>0</v>
      </c>
      <c r="BF3148">
        <v>0</v>
      </c>
      <c r="BG3148">
        <v>1</v>
      </c>
      <c r="BH3148">
        <v>0</v>
      </c>
    </row>
    <row r="3149" spans="1:60" x14ac:dyDescent="0.3">
      <c r="A3149" s="69" t="s">
        <v>1937</v>
      </c>
      <c r="B3149" s="69" t="s">
        <v>2006</v>
      </c>
      <c r="C3149" s="70"/>
      <c r="D3149" s="71"/>
      <c r="E3149" s="72"/>
      <c r="F3149" s="73"/>
      <c r="G3149" s="70"/>
      <c r="H3149" s="74"/>
      <c r="I3149" s="75"/>
      <c r="J3149" s="75"/>
      <c r="K3149" s="36"/>
      <c r="L3149" s="82"/>
      <c r="M3149" s="82"/>
      <c r="N3149" s="77"/>
      <c r="O3149" s="84" t="s">
        <v>2169</v>
      </c>
      <c r="P3149" s="86">
        <v>43862.76053240741</v>
      </c>
      <c r="Q3149" s="84" t="s">
        <v>2567</v>
      </c>
      <c r="R3149" s="84"/>
      <c r="S3149" s="84"/>
      <c r="T3149" s="84" t="s">
        <v>2883</v>
      </c>
      <c r="U3149" s="84"/>
      <c r="V3149" s="87" t="s">
        <v>4633</v>
      </c>
      <c r="W3149" s="86">
        <v>43862.76053240741</v>
      </c>
      <c r="X3149" s="90">
        <v>43862</v>
      </c>
      <c r="Y3149" s="92" t="s">
        <v>8039</v>
      </c>
      <c r="Z3149" s="87" t="s">
        <v>11881</v>
      </c>
      <c r="AA3149" s="84"/>
      <c r="AB3149" s="84"/>
      <c r="AC3149" s="92" t="s">
        <v>15792</v>
      </c>
      <c r="AD3149" s="84"/>
      <c r="AE3149" s="84" t="b">
        <v>0</v>
      </c>
      <c r="AF3149" s="84">
        <v>0</v>
      </c>
      <c r="AG3149" s="92" t="s">
        <v>16467</v>
      </c>
      <c r="AH3149" s="84" t="b">
        <v>0</v>
      </c>
      <c r="AI3149" s="84" t="s">
        <v>16520</v>
      </c>
      <c r="AJ3149" s="84"/>
      <c r="AK3149" s="92" t="s">
        <v>16467</v>
      </c>
      <c r="AL3149" s="84" t="b">
        <v>0</v>
      </c>
      <c r="AM3149" s="84">
        <v>13</v>
      </c>
      <c r="AN3149" s="92" t="s">
        <v>16316</v>
      </c>
      <c r="AO3149" s="84" t="s">
        <v>16534</v>
      </c>
      <c r="AP3149" s="84" t="b">
        <v>0</v>
      </c>
      <c r="AQ3149" s="92" t="s">
        <v>16316</v>
      </c>
      <c r="AR3149" s="84" t="s">
        <v>179</v>
      </c>
      <c r="AS3149" s="84">
        <v>0</v>
      </c>
      <c r="AT3149" s="84">
        <v>0</v>
      </c>
      <c r="AU3149" s="84"/>
      <c r="AV3149" s="84"/>
      <c r="AW3149" s="84"/>
      <c r="AX3149" s="84"/>
      <c r="AY3149" s="84"/>
      <c r="AZ3149" s="84"/>
      <c r="BA3149" s="84"/>
      <c r="BB3149" s="84"/>
      <c r="BC3149">
        <v>1</v>
      </c>
      <c r="BD3149">
        <v>0</v>
      </c>
      <c r="BE3149">
        <v>0</v>
      </c>
      <c r="BF3149">
        <v>0</v>
      </c>
      <c r="BG3149">
        <v>1</v>
      </c>
      <c r="BH3149">
        <v>0</v>
      </c>
    </row>
    <row r="3150" spans="1:60" x14ac:dyDescent="0.3">
      <c r="A3150" s="69" t="s">
        <v>1274</v>
      </c>
      <c r="B3150" s="69" t="s">
        <v>1274</v>
      </c>
      <c r="C3150" s="70"/>
      <c r="D3150" s="71"/>
      <c r="E3150" s="72"/>
      <c r="F3150" s="73"/>
      <c r="G3150" s="70"/>
      <c r="H3150" s="74"/>
      <c r="I3150" s="75"/>
      <c r="J3150" s="75"/>
      <c r="K3150" s="36"/>
      <c r="L3150" s="82"/>
      <c r="M3150" s="82"/>
      <c r="N3150" s="77"/>
      <c r="O3150" s="84" t="s">
        <v>179</v>
      </c>
      <c r="P3150" s="86">
        <v>43862.760648148149</v>
      </c>
      <c r="Q3150" s="84" t="s">
        <v>2540</v>
      </c>
      <c r="R3150" s="84"/>
      <c r="S3150" s="84"/>
      <c r="T3150" s="84" t="s">
        <v>2926</v>
      </c>
      <c r="U3150" s="87" t="s">
        <v>2991</v>
      </c>
      <c r="V3150" s="87" t="s">
        <v>2991</v>
      </c>
      <c r="W3150" s="86">
        <v>43862.760648148149</v>
      </c>
      <c r="X3150" s="90">
        <v>43862</v>
      </c>
      <c r="Y3150" s="92" t="s">
        <v>6405</v>
      </c>
      <c r="Z3150" s="87" t="s">
        <v>10179</v>
      </c>
      <c r="AA3150" s="84"/>
      <c r="AB3150" s="84"/>
      <c r="AC3150" s="92" t="s">
        <v>14058</v>
      </c>
      <c r="AD3150" s="84"/>
      <c r="AE3150" s="84" t="b">
        <v>0</v>
      </c>
      <c r="AF3150" s="84">
        <v>0</v>
      </c>
      <c r="AG3150" s="92" t="s">
        <v>16467</v>
      </c>
      <c r="AH3150" s="84" t="b">
        <v>0</v>
      </c>
      <c r="AI3150" s="84" t="s">
        <v>16520</v>
      </c>
      <c r="AJ3150" s="84"/>
      <c r="AK3150" s="92" t="s">
        <v>16467</v>
      </c>
      <c r="AL3150" s="84" t="b">
        <v>0</v>
      </c>
      <c r="AM3150" s="84">
        <v>0</v>
      </c>
      <c r="AN3150" s="92" t="s">
        <v>16467</v>
      </c>
      <c r="AO3150" s="84" t="s">
        <v>16537</v>
      </c>
      <c r="AP3150" s="84" t="b">
        <v>0</v>
      </c>
      <c r="AQ3150" s="92" t="s">
        <v>14058</v>
      </c>
      <c r="AR3150" s="84" t="s">
        <v>179</v>
      </c>
      <c r="AS3150" s="84">
        <v>0</v>
      </c>
      <c r="AT3150" s="84">
        <v>0</v>
      </c>
      <c r="AU3150" s="84"/>
      <c r="AV3150" s="84"/>
      <c r="AW3150" s="84"/>
      <c r="AX3150" s="84"/>
      <c r="AY3150" s="84"/>
      <c r="AZ3150" s="84"/>
      <c r="BA3150" s="84"/>
      <c r="BB3150" s="84"/>
      <c r="BC3150">
        <v>1</v>
      </c>
      <c r="BD3150">
        <v>0</v>
      </c>
      <c r="BE3150">
        <v>0</v>
      </c>
      <c r="BF3150">
        <v>1</v>
      </c>
      <c r="BG3150">
        <v>0</v>
      </c>
      <c r="BH3150">
        <v>0</v>
      </c>
    </row>
    <row r="3151" spans="1:60" x14ac:dyDescent="0.3">
      <c r="A3151" s="69" t="s">
        <v>1993</v>
      </c>
      <c r="B3151" s="69" t="s">
        <v>1993</v>
      </c>
      <c r="C3151" s="70"/>
      <c r="D3151" s="71"/>
      <c r="E3151" s="72"/>
      <c r="F3151" s="73"/>
      <c r="G3151" s="70"/>
      <c r="H3151" s="74"/>
      <c r="I3151" s="75"/>
      <c r="J3151" s="75"/>
      <c r="K3151" s="36"/>
      <c r="L3151" s="82"/>
      <c r="M3151" s="82"/>
      <c r="N3151" s="77"/>
      <c r="O3151" s="84" t="s">
        <v>179</v>
      </c>
      <c r="P3151" s="86">
        <v>43862.760659722226</v>
      </c>
      <c r="Q3151" s="84" t="s">
        <v>2542</v>
      </c>
      <c r="R3151" s="84"/>
      <c r="S3151" s="84"/>
      <c r="T3151" s="84" t="s">
        <v>2873</v>
      </c>
      <c r="U3151" s="87" t="s">
        <v>2992</v>
      </c>
      <c r="V3151" s="87" t="s">
        <v>2992</v>
      </c>
      <c r="W3151" s="86">
        <v>43862.760659722226</v>
      </c>
      <c r="X3151" s="90">
        <v>43862</v>
      </c>
      <c r="Y3151" s="92" t="s">
        <v>8210</v>
      </c>
      <c r="Z3151" s="87" t="s">
        <v>12062</v>
      </c>
      <c r="AA3151" s="84"/>
      <c r="AB3151" s="84"/>
      <c r="AC3151" s="92" t="s">
        <v>15979</v>
      </c>
      <c r="AD3151" s="84"/>
      <c r="AE3151" s="84" t="b">
        <v>0</v>
      </c>
      <c r="AF3151" s="84">
        <v>8</v>
      </c>
      <c r="AG3151" s="92" t="s">
        <v>16467</v>
      </c>
      <c r="AH3151" s="84" t="b">
        <v>0</v>
      </c>
      <c r="AI3151" s="84" t="s">
        <v>16520</v>
      </c>
      <c r="AJ3151" s="84"/>
      <c r="AK3151" s="92" t="s">
        <v>16467</v>
      </c>
      <c r="AL3151" s="84" t="b">
        <v>0</v>
      </c>
      <c r="AM3151" s="84">
        <v>6</v>
      </c>
      <c r="AN3151" s="92" t="s">
        <v>16467</v>
      </c>
      <c r="AO3151" s="84" t="s">
        <v>16534</v>
      </c>
      <c r="AP3151" s="84" t="b">
        <v>0</v>
      </c>
      <c r="AQ3151" s="92" t="s">
        <v>15979</v>
      </c>
      <c r="AR3151" s="84" t="s">
        <v>179</v>
      </c>
      <c r="AS3151" s="84">
        <v>0</v>
      </c>
      <c r="AT3151" s="84">
        <v>0</v>
      </c>
      <c r="AU3151" s="84"/>
      <c r="AV3151" s="84"/>
      <c r="AW3151" s="84"/>
      <c r="AX3151" s="84"/>
      <c r="AY3151" s="84"/>
      <c r="AZ3151" s="84"/>
      <c r="BA3151" s="84"/>
      <c r="BB3151" s="84"/>
      <c r="BC3151">
        <v>2</v>
      </c>
      <c r="BD3151">
        <v>0</v>
      </c>
      <c r="BE3151">
        <v>0</v>
      </c>
      <c r="BF3151">
        <v>2</v>
      </c>
      <c r="BG3151">
        <v>0</v>
      </c>
      <c r="BH3151">
        <v>0</v>
      </c>
    </row>
    <row r="3152" spans="1:60" x14ac:dyDescent="0.3">
      <c r="A3152" s="69" t="s">
        <v>1275</v>
      </c>
      <c r="B3152" s="69" t="s">
        <v>2045</v>
      </c>
      <c r="C3152" s="70"/>
      <c r="D3152" s="71"/>
      <c r="E3152" s="72"/>
      <c r="F3152" s="73"/>
      <c r="G3152" s="70"/>
      <c r="H3152" s="74"/>
      <c r="I3152" s="75"/>
      <c r="J3152" s="75"/>
      <c r="K3152" s="36"/>
      <c r="L3152" s="82"/>
      <c r="M3152" s="82"/>
      <c r="N3152" s="77"/>
      <c r="O3152" s="84" t="s">
        <v>2169</v>
      </c>
      <c r="P3152" s="86">
        <v>43862.760706018518</v>
      </c>
      <c r="Q3152" s="84" t="s">
        <v>2528</v>
      </c>
      <c r="R3152" s="84"/>
      <c r="S3152" s="84"/>
      <c r="T3152" s="84" t="s">
        <v>2925</v>
      </c>
      <c r="U3152" s="84"/>
      <c r="V3152" s="87" t="s">
        <v>4036</v>
      </c>
      <c r="W3152" s="86">
        <v>43862.760706018518</v>
      </c>
      <c r="X3152" s="90">
        <v>43862</v>
      </c>
      <c r="Y3152" s="92" t="s">
        <v>6406</v>
      </c>
      <c r="Z3152" s="87" t="s">
        <v>10180</v>
      </c>
      <c r="AA3152" s="84"/>
      <c r="AB3152" s="84"/>
      <c r="AC3152" s="92" t="s">
        <v>14059</v>
      </c>
      <c r="AD3152" s="84"/>
      <c r="AE3152" s="84" t="b">
        <v>0</v>
      </c>
      <c r="AF3152" s="84">
        <v>0</v>
      </c>
      <c r="AG3152" s="92" t="s">
        <v>16467</v>
      </c>
      <c r="AH3152" s="84" t="b">
        <v>0</v>
      </c>
      <c r="AI3152" s="84" t="s">
        <v>16520</v>
      </c>
      <c r="AJ3152" s="84"/>
      <c r="AK3152" s="92" t="s">
        <v>16467</v>
      </c>
      <c r="AL3152" s="84" t="b">
        <v>0</v>
      </c>
      <c r="AM3152" s="84">
        <v>46</v>
      </c>
      <c r="AN3152" s="92" t="s">
        <v>16123</v>
      </c>
      <c r="AO3152" s="84" t="s">
        <v>16534</v>
      </c>
      <c r="AP3152" s="84" t="b">
        <v>0</v>
      </c>
      <c r="AQ3152" s="92" t="s">
        <v>16123</v>
      </c>
      <c r="AR3152" s="84" t="s">
        <v>179</v>
      </c>
      <c r="AS3152" s="84">
        <v>0</v>
      </c>
      <c r="AT3152" s="84">
        <v>0</v>
      </c>
      <c r="AU3152" s="84"/>
      <c r="AV3152" s="84"/>
      <c r="AW3152" s="84"/>
      <c r="AX3152" s="84"/>
      <c r="AY3152" s="84"/>
      <c r="AZ3152" s="84"/>
      <c r="BA3152" s="84"/>
      <c r="BB3152" s="84"/>
      <c r="BC3152">
        <v>1</v>
      </c>
      <c r="BD3152">
        <v>0</v>
      </c>
      <c r="BE3152">
        <v>0</v>
      </c>
      <c r="BF3152">
        <v>0</v>
      </c>
      <c r="BG3152">
        <v>1</v>
      </c>
      <c r="BH3152">
        <v>0</v>
      </c>
    </row>
    <row r="3153" spans="1:60" x14ac:dyDescent="0.3">
      <c r="A3153" s="69" t="s">
        <v>1937</v>
      </c>
      <c r="B3153" s="69" t="s">
        <v>1773</v>
      </c>
      <c r="C3153" s="70"/>
      <c r="D3153" s="71"/>
      <c r="E3153" s="72"/>
      <c r="F3153" s="73"/>
      <c r="G3153" s="70"/>
      <c r="H3153" s="74"/>
      <c r="I3153" s="75"/>
      <c r="J3153" s="75"/>
      <c r="K3153" s="36"/>
      <c r="L3153" s="82"/>
      <c r="M3153" s="82"/>
      <c r="N3153" s="77"/>
      <c r="O3153" s="84" t="s">
        <v>2169</v>
      </c>
      <c r="P3153" s="86">
        <v>43862.76085648148</v>
      </c>
      <c r="Q3153" s="84" t="s">
        <v>2533</v>
      </c>
      <c r="R3153" s="84"/>
      <c r="S3153" s="84"/>
      <c r="T3153" s="84"/>
      <c r="U3153" s="84"/>
      <c r="V3153" s="87" t="s">
        <v>4633</v>
      </c>
      <c r="W3153" s="86">
        <v>43862.76085648148</v>
      </c>
      <c r="X3153" s="90">
        <v>43862</v>
      </c>
      <c r="Y3153" s="92" t="s">
        <v>8040</v>
      </c>
      <c r="Z3153" s="87" t="s">
        <v>11882</v>
      </c>
      <c r="AA3153" s="84"/>
      <c r="AB3153" s="84"/>
      <c r="AC3153" s="92" t="s">
        <v>15793</v>
      </c>
      <c r="AD3153" s="84"/>
      <c r="AE3153" s="84" t="b">
        <v>0</v>
      </c>
      <c r="AF3153" s="84">
        <v>0</v>
      </c>
      <c r="AG3153" s="92" t="s">
        <v>16467</v>
      </c>
      <c r="AH3153" s="84" t="b">
        <v>0</v>
      </c>
      <c r="AI3153" s="84" t="s">
        <v>16520</v>
      </c>
      <c r="AJ3153" s="84"/>
      <c r="AK3153" s="92" t="s">
        <v>16467</v>
      </c>
      <c r="AL3153" s="84" t="b">
        <v>0</v>
      </c>
      <c r="AM3153" s="84">
        <v>16</v>
      </c>
      <c r="AN3153" s="92" t="s">
        <v>15992</v>
      </c>
      <c r="AO3153" s="84" t="s">
        <v>16534</v>
      </c>
      <c r="AP3153" s="84" t="b">
        <v>0</v>
      </c>
      <c r="AQ3153" s="92" t="s">
        <v>15992</v>
      </c>
      <c r="AR3153" s="84" t="s">
        <v>179</v>
      </c>
      <c r="AS3153" s="84">
        <v>0</v>
      </c>
      <c r="AT3153" s="84">
        <v>0</v>
      </c>
      <c r="AU3153" s="84"/>
      <c r="AV3153" s="84"/>
      <c r="AW3153" s="84"/>
      <c r="AX3153" s="84"/>
      <c r="AY3153" s="84"/>
      <c r="AZ3153" s="84"/>
      <c r="BA3153" s="84"/>
      <c r="BB3153" s="84"/>
      <c r="BC3153">
        <v>1</v>
      </c>
      <c r="BD3153">
        <v>0</v>
      </c>
      <c r="BE3153">
        <v>0</v>
      </c>
      <c r="BF3153">
        <v>0</v>
      </c>
      <c r="BG3153">
        <v>1</v>
      </c>
      <c r="BH3153">
        <v>0</v>
      </c>
    </row>
    <row r="3154" spans="1:60" x14ac:dyDescent="0.3">
      <c r="A3154" s="69" t="s">
        <v>1937</v>
      </c>
      <c r="B3154" s="69" t="s">
        <v>1436</v>
      </c>
      <c r="C3154" s="70"/>
      <c r="D3154" s="71"/>
      <c r="E3154" s="72"/>
      <c r="F3154" s="73"/>
      <c r="G3154" s="70"/>
      <c r="H3154" s="74"/>
      <c r="I3154" s="75"/>
      <c r="J3154" s="75"/>
      <c r="K3154" s="36"/>
      <c r="L3154" s="82"/>
      <c r="M3154" s="82"/>
      <c r="N3154" s="77"/>
      <c r="O3154" s="84" t="s">
        <v>2169</v>
      </c>
      <c r="P3154" s="86">
        <v>43862.761006944442</v>
      </c>
      <c r="Q3154" s="84" t="s">
        <v>2466</v>
      </c>
      <c r="R3154" s="84"/>
      <c r="S3154" s="84"/>
      <c r="T3154" s="84"/>
      <c r="U3154" s="84"/>
      <c r="V3154" s="87" t="s">
        <v>4633</v>
      </c>
      <c r="W3154" s="86">
        <v>43862.761006944442</v>
      </c>
      <c r="X3154" s="90">
        <v>43862</v>
      </c>
      <c r="Y3154" s="92" t="s">
        <v>7984</v>
      </c>
      <c r="Z3154" s="87" t="s">
        <v>11820</v>
      </c>
      <c r="AA3154" s="84"/>
      <c r="AB3154" s="84"/>
      <c r="AC3154" s="92" t="s">
        <v>15725</v>
      </c>
      <c r="AD3154" s="84"/>
      <c r="AE3154" s="84" t="b">
        <v>0</v>
      </c>
      <c r="AF3154" s="84">
        <v>0</v>
      </c>
      <c r="AG3154" s="92" t="s">
        <v>16467</v>
      </c>
      <c r="AH3154" s="84" t="b">
        <v>0</v>
      </c>
      <c r="AI3154" s="84" t="s">
        <v>16520</v>
      </c>
      <c r="AJ3154" s="84"/>
      <c r="AK3154" s="92" t="s">
        <v>16467</v>
      </c>
      <c r="AL3154" s="84" t="b">
        <v>0</v>
      </c>
      <c r="AM3154" s="84">
        <v>10</v>
      </c>
      <c r="AN3154" s="92" t="s">
        <v>15722</v>
      </c>
      <c r="AO3154" s="84" t="s">
        <v>16534</v>
      </c>
      <c r="AP3154" s="84" t="b">
        <v>0</v>
      </c>
      <c r="AQ3154" s="92" t="s">
        <v>15722</v>
      </c>
      <c r="AR3154" s="84" t="s">
        <v>179</v>
      </c>
      <c r="AS3154" s="84">
        <v>0</v>
      </c>
      <c r="AT3154" s="84">
        <v>0</v>
      </c>
      <c r="AU3154" s="84"/>
      <c r="AV3154" s="84"/>
      <c r="AW3154" s="84"/>
      <c r="AX3154" s="84"/>
      <c r="AY3154" s="84"/>
      <c r="AZ3154" s="84"/>
      <c r="BA3154" s="84"/>
      <c r="BB3154" s="84"/>
      <c r="BC3154">
        <v>1</v>
      </c>
      <c r="BD3154">
        <v>0</v>
      </c>
      <c r="BE3154">
        <v>0</v>
      </c>
      <c r="BF3154">
        <v>0</v>
      </c>
      <c r="BG3154">
        <v>1</v>
      </c>
      <c r="BH3154">
        <v>0</v>
      </c>
    </row>
    <row r="3155" spans="1:60" x14ac:dyDescent="0.3">
      <c r="A3155" s="69" t="s">
        <v>1937</v>
      </c>
      <c r="B3155" s="69" t="s">
        <v>2126</v>
      </c>
      <c r="C3155" s="70"/>
      <c r="D3155" s="71"/>
      <c r="E3155" s="72"/>
      <c r="F3155" s="73"/>
      <c r="G3155" s="70"/>
      <c r="H3155" s="74"/>
      <c r="I3155" s="75"/>
      <c r="J3155" s="75"/>
      <c r="K3155" s="36"/>
      <c r="L3155" s="82"/>
      <c r="M3155" s="82"/>
      <c r="N3155" s="77"/>
      <c r="O3155" s="84" t="s">
        <v>2171</v>
      </c>
      <c r="P3155" s="86">
        <v>43862.761006944442</v>
      </c>
      <c r="Q3155" s="84" t="s">
        <v>2466</v>
      </c>
      <c r="R3155" s="84"/>
      <c r="S3155" s="84"/>
      <c r="T3155" s="84"/>
      <c r="U3155" s="84"/>
      <c r="V3155" s="87" t="s">
        <v>4633</v>
      </c>
      <c r="W3155" s="86">
        <v>43862.761006944442</v>
      </c>
      <c r="X3155" s="90">
        <v>43862</v>
      </c>
      <c r="Y3155" s="92" t="s">
        <v>7984</v>
      </c>
      <c r="Z3155" s="87" t="s">
        <v>11820</v>
      </c>
      <c r="AA3155" s="84"/>
      <c r="AB3155" s="84"/>
      <c r="AC3155" s="92" t="s">
        <v>15725</v>
      </c>
      <c r="AD3155" s="84"/>
      <c r="AE3155" s="84" t="b">
        <v>0</v>
      </c>
      <c r="AF3155" s="84">
        <v>0</v>
      </c>
      <c r="AG3155" s="92" t="s">
        <v>16467</v>
      </c>
      <c r="AH3155" s="84" t="b">
        <v>0</v>
      </c>
      <c r="AI3155" s="84" t="s">
        <v>16520</v>
      </c>
      <c r="AJ3155" s="84"/>
      <c r="AK3155" s="92" t="s">
        <v>16467</v>
      </c>
      <c r="AL3155" s="84" t="b">
        <v>0</v>
      </c>
      <c r="AM3155" s="84">
        <v>10</v>
      </c>
      <c r="AN3155" s="92" t="s">
        <v>15722</v>
      </c>
      <c r="AO3155" s="84" t="s">
        <v>16534</v>
      </c>
      <c r="AP3155" s="84" t="b">
        <v>0</v>
      </c>
      <c r="AQ3155" s="92" t="s">
        <v>15722</v>
      </c>
      <c r="AR3155" s="84" t="s">
        <v>179</v>
      </c>
      <c r="AS3155" s="84">
        <v>0</v>
      </c>
      <c r="AT3155" s="84">
        <v>0</v>
      </c>
      <c r="AU3155" s="84"/>
      <c r="AV3155" s="84"/>
      <c r="AW3155" s="84"/>
      <c r="AX3155" s="84"/>
      <c r="AY3155" s="84"/>
      <c r="AZ3155" s="84"/>
      <c r="BA3155" s="84"/>
      <c r="BB3155" s="84"/>
      <c r="BC3155">
        <v>1</v>
      </c>
      <c r="BD3155">
        <v>0</v>
      </c>
      <c r="BE3155">
        <v>0</v>
      </c>
      <c r="BF3155">
        <v>0</v>
      </c>
      <c r="BG3155">
        <v>0</v>
      </c>
      <c r="BH3155">
        <v>1</v>
      </c>
    </row>
    <row r="3156" spans="1:60" x14ac:dyDescent="0.3">
      <c r="A3156" s="69" t="s">
        <v>1276</v>
      </c>
      <c r="B3156" s="69" t="s">
        <v>2132</v>
      </c>
      <c r="C3156" s="70"/>
      <c r="D3156" s="71"/>
      <c r="E3156" s="72"/>
      <c r="F3156" s="73"/>
      <c r="G3156" s="70"/>
      <c r="H3156" s="74"/>
      <c r="I3156" s="75"/>
      <c r="J3156" s="75"/>
      <c r="K3156" s="36"/>
      <c r="L3156" s="82"/>
      <c r="M3156" s="82"/>
      <c r="N3156" s="77"/>
      <c r="O3156" s="84" t="s">
        <v>2168</v>
      </c>
      <c r="P3156" s="86">
        <v>43862.761273148149</v>
      </c>
      <c r="Q3156" s="84" t="s">
        <v>2218</v>
      </c>
      <c r="R3156" s="84"/>
      <c r="S3156" s="84"/>
      <c r="T3156" s="84" t="s">
        <v>2873</v>
      </c>
      <c r="U3156" s="84"/>
      <c r="V3156" s="87" t="s">
        <v>4037</v>
      </c>
      <c r="W3156" s="86">
        <v>43862.761273148149</v>
      </c>
      <c r="X3156" s="90">
        <v>43862</v>
      </c>
      <c r="Y3156" s="92" t="s">
        <v>6407</v>
      </c>
      <c r="Z3156" s="87" t="s">
        <v>10181</v>
      </c>
      <c r="AA3156" s="84"/>
      <c r="AB3156" s="84"/>
      <c r="AC3156" s="92" t="s">
        <v>14060</v>
      </c>
      <c r="AD3156" s="84"/>
      <c r="AE3156" s="84" t="b">
        <v>0</v>
      </c>
      <c r="AF3156" s="84">
        <v>0</v>
      </c>
      <c r="AG3156" s="92" t="s">
        <v>16467</v>
      </c>
      <c r="AH3156" s="84" t="b">
        <v>0</v>
      </c>
      <c r="AI3156" s="84" t="s">
        <v>16520</v>
      </c>
      <c r="AJ3156" s="84"/>
      <c r="AK3156" s="92" t="s">
        <v>16467</v>
      </c>
      <c r="AL3156" s="84" t="b">
        <v>0</v>
      </c>
      <c r="AM3156" s="84">
        <v>120</v>
      </c>
      <c r="AN3156" s="92" t="s">
        <v>12602</v>
      </c>
      <c r="AO3156" s="84" t="s">
        <v>16534</v>
      </c>
      <c r="AP3156" s="84" t="b">
        <v>0</v>
      </c>
      <c r="AQ3156" s="92" t="s">
        <v>12602</v>
      </c>
      <c r="AR3156" s="84" t="s">
        <v>179</v>
      </c>
      <c r="AS3156" s="84">
        <v>0</v>
      </c>
      <c r="AT3156" s="84">
        <v>0</v>
      </c>
      <c r="AU3156" s="84"/>
      <c r="AV3156" s="84"/>
      <c r="AW3156" s="84"/>
      <c r="AX3156" s="84"/>
      <c r="AY3156" s="84"/>
      <c r="AZ3156" s="84"/>
      <c r="BA3156" s="84"/>
      <c r="BB3156" s="84"/>
      <c r="BC3156">
        <v>1</v>
      </c>
      <c r="BD3156">
        <v>0</v>
      </c>
      <c r="BE3156">
        <v>1</v>
      </c>
      <c r="BF3156">
        <v>0</v>
      </c>
      <c r="BG3156">
        <v>0</v>
      </c>
      <c r="BH3156">
        <v>0</v>
      </c>
    </row>
    <row r="3157" spans="1:60" x14ac:dyDescent="0.3">
      <c r="A3157" s="69" t="s">
        <v>1937</v>
      </c>
      <c r="B3157" s="69" t="s">
        <v>1938</v>
      </c>
      <c r="C3157" s="70"/>
      <c r="D3157" s="71"/>
      <c r="E3157" s="72"/>
      <c r="F3157" s="73"/>
      <c r="G3157" s="70"/>
      <c r="H3157" s="74"/>
      <c r="I3157" s="75"/>
      <c r="J3157" s="75"/>
      <c r="K3157" s="36"/>
      <c r="L3157" s="82"/>
      <c r="M3157" s="82"/>
      <c r="N3157" s="77"/>
      <c r="O3157" s="84" t="s">
        <v>2169</v>
      </c>
      <c r="P3157" s="86">
        <v>43862.761296296296</v>
      </c>
      <c r="Q3157" s="84" t="s">
        <v>2801</v>
      </c>
      <c r="R3157" s="84"/>
      <c r="S3157" s="84"/>
      <c r="T3157" s="84" t="s">
        <v>2883</v>
      </c>
      <c r="U3157" s="84"/>
      <c r="V3157" s="87" t="s">
        <v>4633</v>
      </c>
      <c r="W3157" s="86">
        <v>43862.761296296296</v>
      </c>
      <c r="X3157" s="90">
        <v>43862</v>
      </c>
      <c r="Y3157" s="92" t="s">
        <v>7986</v>
      </c>
      <c r="Z3157" s="87" t="s">
        <v>11822</v>
      </c>
      <c r="AA3157" s="84"/>
      <c r="AB3157" s="84"/>
      <c r="AC3157" s="92" t="s">
        <v>15727</v>
      </c>
      <c r="AD3157" s="84"/>
      <c r="AE3157" s="84" t="b">
        <v>0</v>
      </c>
      <c r="AF3157" s="84">
        <v>0</v>
      </c>
      <c r="AG3157" s="92" t="s">
        <v>16467</v>
      </c>
      <c r="AH3157" s="84" t="b">
        <v>0</v>
      </c>
      <c r="AI3157" s="84" t="s">
        <v>16521</v>
      </c>
      <c r="AJ3157" s="84"/>
      <c r="AK3157" s="92" t="s">
        <v>16467</v>
      </c>
      <c r="AL3157" s="84" t="b">
        <v>0</v>
      </c>
      <c r="AM3157" s="84">
        <v>1</v>
      </c>
      <c r="AN3157" s="92" t="s">
        <v>15726</v>
      </c>
      <c r="AO3157" s="84" t="s">
        <v>16534</v>
      </c>
      <c r="AP3157" s="84" t="b">
        <v>0</v>
      </c>
      <c r="AQ3157" s="92" t="s">
        <v>15726</v>
      </c>
      <c r="AR3157" s="84" t="s">
        <v>179</v>
      </c>
      <c r="AS3157" s="84">
        <v>0</v>
      </c>
      <c r="AT3157" s="84">
        <v>0</v>
      </c>
      <c r="AU3157" s="84"/>
      <c r="AV3157" s="84"/>
      <c r="AW3157" s="84"/>
      <c r="AX3157" s="84"/>
      <c r="AY3157" s="84"/>
      <c r="AZ3157" s="84"/>
      <c r="BA3157" s="84"/>
      <c r="BB3157" s="84"/>
      <c r="BC3157">
        <v>1</v>
      </c>
      <c r="BD3157">
        <v>0</v>
      </c>
      <c r="BE3157">
        <v>0</v>
      </c>
      <c r="BF3157">
        <v>0</v>
      </c>
      <c r="BG3157">
        <v>1</v>
      </c>
      <c r="BH3157">
        <v>0</v>
      </c>
    </row>
    <row r="3158" spans="1:60" x14ac:dyDescent="0.3">
      <c r="A3158" s="69" t="s">
        <v>1937</v>
      </c>
      <c r="B3158" s="69" t="s">
        <v>1795</v>
      </c>
      <c r="C3158" s="70"/>
      <c r="D3158" s="71"/>
      <c r="E3158" s="72"/>
      <c r="F3158" s="73"/>
      <c r="G3158" s="70"/>
      <c r="H3158" s="74"/>
      <c r="I3158" s="75"/>
      <c r="J3158" s="75"/>
      <c r="K3158" s="36"/>
      <c r="L3158" s="82"/>
      <c r="M3158" s="82"/>
      <c r="N3158" s="77"/>
      <c r="O3158" s="84" t="s">
        <v>2169</v>
      </c>
      <c r="P3158" s="86">
        <v>43862.761747685188</v>
      </c>
      <c r="Q3158" s="84" t="s">
        <v>2782</v>
      </c>
      <c r="R3158" s="84"/>
      <c r="S3158" s="84"/>
      <c r="T3158" s="84"/>
      <c r="U3158" s="84"/>
      <c r="V3158" s="87" t="s">
        <v>4633</v>
      </c>
      <c r="W3158" s="86">
        <v>43862.761747685188</v>
      </c>
      <c r="X3158" s="90">
        <v>43862</v>
      </c>
      <c r="Y3158" s="92" t="s">
        <v>7996</v>
      </c>
      <c r="Z3158" s="87" t="s">
        <v>11833</v>
      </c>
      <c r="AA3158" s="84"/>
      <c r="AB3158" s="84"/>
      <c r="AC3158" s="92" t="s">
        <v>15738</v>
      </c>
      <c r="AD3158" s="84"/>
      <c r="AE3158" s="84" t="b">
        <v>0</v>
      </c>
      <c r="AF3158" s="84">
        <v>0</v>
      </c>
      <c r="AG3158" s="92" t="s">
        <v>16467</v>
      </c>
      <c r="AH3158" s="84" t="b">
        <v>0</v>
      </c>
      <c r="AI3158" s="84" t="s">
        <v>16520</v>
      </c>
      <c r="AJ3158" s="84"/>
      <c r="AK3158" s="92" t="s">
        <v>16467</v>
      </c>
      <c r="AL3158" s="84" t="b">
        <v>0</v>
      </c>
      <c r="AM3158" s="84">
        <v>2</v>
      </c>
      <c r="AN3158" s="92" t="s">
        <v>15734</v>
      </c>
      <c r="AO3158" s="84" t="s">
        <v>16534</v>
      </c>
      <c r="AP3158" s="84" t="b">
        <v>0</v>
      </c>
      <c r="AQ3158" s="92" t="s">
        <v>15734</v>
      </c>
      <c r="AR3158" s="84" t="s">
        <v>179</v>
      </c>
      <c r="AS3158" s="84">
        <v>0</v>
      </c>
      <c r="AT3158" s="84">
        <v>0</v>
      </c>
      <c r="AU3158" s="84"/>
      <c r="AV3158" s="84"/>
      <c r="AW3158" s="84"/>
      <c r="AX3158" s="84"/>
      <c r="AY3158" s="84"/>
      <c r="AZ3158" s="84"/>
      <c r="BA3158" s="84"/>
      <c r="BB3158" s="84"/>
      <c r="BC3158">
        <v>1</v>
      </c>
      <c r="BD3158">
        <v>0</v>
      </c>
      <c r="BE3158">
        <v>0</v>
      </c>
      <c r="BF3158">
        <v>0</v>
      </c>
      <c r="BG3158">
        <v>1</v>
      </c>
      <c r="BH3158">
        <v>0</v>
      </c>
    </row>
    <row r="3159" spans="1:60" x14ac:dyDescent="0.3">
      <c r="A3159" s="69" t="s">
        <v>1984</v>
      </c>
      <c r="B3159" s="69" t="s">
        <v>1984</v>
      </c>
      <c r="C3159" s="70"/>
      <c r="D3159" s="71"/>
      <c r="E3159" s="72"/>
      <c r="F3159" s="73"/>
      <c r="G3159" s="70"/>
      <c r="H3159" s="74"/>
      <c r="I3159" s="75"/>
      <c r="J3159" s="75"/>
      <c r="K3159" s="36"/>
      <c r="L3159" s="82"/>
      <c r="M3159" s="82"/>
      <c r="N3159" s="77"/>
      <c r="O3159" s="84" t="s">
        <v>179</v>
      </c>
      <c r="P3159" s="86">
        <v>43862.761805555558</v>
      </c>
      <c r="Q3159" s="84" t="s">
        <v>2583</v>
      </c>
      <c r="R3159" s="87" t="s">
        <v>2847</v>
      </c>
      <c r="S3159" s="84" t="s">
        <v>2869</v>
      </c>
      <c r="T3159" s="84" t="s">
        <v>2912</v>
      </c>
      <c r="U3159" s="87" t="s">
        <v>3047</v>
      </c>
      <c r="V3159" s="87" t="s">
        <v>3047</v>
      </c>
      <c r="W3159" s="86">
        <v>43862.761805555558</v>
      </c>
      <c r="X3159" s="90">
        <v>43862</v>
      </c>
      <c r="Y3159" s="92" t="s">
        <v>8180</v>
      </c>
      <c r="Z3159" s="87" t="s">
        <v>12032</v>
      </c>
      <c r="AA3159" s="84"/>
      <c r="AB3159" s="84"/>
      <c r="AC3159" s="92" t="s">
        <v>15947</v>
      </c>
      <c r="AD3159" s="84"/>
      <c r="AE3159" s="84" t="b">
        <v>0</v>
      </c>
      <c r="AF3159" s="84">
        <v>23</v>
      </c>
      <c r="AG3159" s="92" t="s">
        <v>16467</v>
      </c>
      <c r="AH3159" s="84" t="b">
        <v>1</v>
      </c>
      <c r="AI3159" s="84" t="s">
        <v>16521</v>
      </c>
      <c r="AJ3159" s="84"/>
      <c r="AK3159" s="92" t="s">
        <v>16455</v>
      </c>
      <c r="AL3159" s="84" t="b">
        <v>0</v>
      </c>
      <c r="AM3159" s="84">
        <v>10</v>
      </c>
      <c r="AN3159" s="92" t="s">
        <v>16467</v>
      </c>
      <c r="AO3159" s="84" t="s">
        <v>16534</v>
      </c>
      <c r="AP3159" s="84" t="b">
        <v>0</v>
      </c>
      <c r="AQ3159" s="92" t="s">
        <v>15947</v>
      </c>
      <c r="AR3159" s="84" t="s">
        <v>179</v>
      </c>
      <c r="AS3159" s="84">
        <v>0</v>
      </c>
      <c r="AT3159" s="84">
        <v>0</v>
      </c>
      <c r="AU3159" s="84" t="s">
        <v>16551</v>
      </c>
      <c r="AV3159" s="84" t="s">
        <v>16555</v>
      </c>
      <c r="AW3159" s="84" t="s">
        <v>16559</v>
      </c>
      <c r="AX3159" s="84" t="s">
        <v>16567</v>
      </c>
      <c r="AY3159" s="84" t="s">
        <v>16575</v>
      </c>
      <c r="AZ3159" s="84" t="s">
        <v>16583</v>
      </c>
      <c r="BA3159" s="84" t="s">
        <v>16585</v>
      </c>
      <c r="BB3159" s="87" t="s">
        <v>16593</v>
      </c>
      <c r="BC3159">
        <v>1</v>
      </c>
      <c r="BD3159">
        <v>0</v>
      </c>
      <c r="BE3159">
        <v>0</v>
      </c>
      <c r="BF3159">
        <v>1</v>
      </c>
      <c r="BG3159">
        <v>0</v>
      </c>
      <c r="BH3159">
        <v>0</v>
      </c>
    </row>
    <row r="3160" spans="1:60" x14ac:dyDescent="0.3">
      <c r="A3160" s="69" t="s">
        <v>1511</v>
      </c>
      <c r="B3160" s="69" t="s">
        <v>1511</v>
      </c>
      <c r="C3160" s="70"/>
      <c r="D3160" s="71"/>
      <c r="E3160" s="72"/>
      <c r="F3160" s="73"/>
      <c r="G3160" s="70"/>
      <c r="H3160" s="74"/>
      <c r="I3160" s="75"/>
      <c r="J3160" s="75"/>
      <c r="K3160" s="36"/>
      <c r="L3160" s="82"/>
      <c r="M3160" s="82"/>
      <c r="N3160" s="77"/>
      <c r="O3160" s="84" t="s">
        <v>179</v>
      </c>
      <c r="P3160" s="86">
        <v>43862.762013888889</v>
      </c>
      <c r="Q3160" s="84" t="s">
        <v>2646</v>
      </c>
      <c r="R3160" s="84"/>
      <c r="S3160" s="84"/>
      <c r="T3160" s="84" t="s">
        <v>2883</v>
      </c>
      <c r="U3160" s="84"/>
      <c r="V3160" s="87" t="s">
        <v>4250</v>
      </c>
      <c r="W3160" s="86">
        <v>43862.762013888889</v>
      </c>
      <c r="X3160" s="90">
        <v>43862</v>
      </c>
      <c r="Y3160" s="92" t="s">
        <v>6945</v>
      </c>
      <c r="Z3160" s="87" t="s">
        <v>10726</v>
      </c>
      <c r="AA3160" s="84"/>
      <c r="AB3160" s="84"/>
      <c r="AC3160" s="92" t="s">
        <v>14610</v>
      </c>
      <c r="AD3160" s="84"/>
      <c r="AE3160" s="84" t="b">
        <v>0</v>
      </c>
      <c r="AF3160" s="84">
        <v>1</v>
      </c>
      <c r="AG3160" s="92" t="s">
        <v>16467</v>
      </c>
      <c r="AH3160" s="84" t="b">
        <v>0</v>
      </c>
      <c r="AI3160" s="84" t="s">
        <v>16520</v>
      </c>
      <c r="AJ3160" s="84"/>
      <c r="AK3160" s="92" t="s">
        <v>16467</v>
      </c>
      <c r="AL3160" s="84" t="b">
        <v>0</v>
      </c>
      <c r="AM3160" s="84">
        <v>2</v>
      </c>
      <c r="AN3160" s="92" t="s">
        <v>16467</v>
      </c>
      <c r="AO3160" s="84" t="s">
        <v>16534</v>
      </c>
      <c r="AP3160" s="84" t="b">
        <v>0</v>
      </c>
      <c r="AQ3160" s="92" t="s">
        <v>14610</v>
      </c>
      <c r="AR3160" s="84" t="s">
        <v>179</v>
      </c>
      <c r="AS3160" s="84">
        <v>0</v>
      </c>
      <c r="AT3160" s="84">
        <v>0</v>
      </c>
      <c r="AU3160" s="84"/>
      <c r="AV3160" s="84"/>
      <c r="AW3160" s="84"/>
      <c r="AX3160" s="84"/>
      <c r="AY3160" s="84"/>
      <c r="AZ3160" s="84"/>
      <c r="BA3160" s="84"/>
      <c r="BB3160" s="84"/>
      <c r="BC3160">
        <v>1</v>
      </c>
      <c r="BD3160">
        <v>0</v>
      </c>
      <c r="BE3160">
        <v>0</v>
      </c>
      <c r="BF3160">
        <v>1</v>
      </c>
      <c r="BG3160">
        <v>0</v>
      </c>
      <c r="BH3160">
        <v>0</v>
      </c>
    </row>
    <row r="3161" spans="1:60" x14ac:dyDescent="0.3">
      <c r="A3161" s="69" t="s">
        <v>1937</v>
      </c>
      <c r="B3161" s="69" t="s">
        <v>1939</v>
      </c>
      <c r="C3161" s="70"/>
      <c r="D3161" s="71"/>
      <c r="E3161" s="72"/>
      <c r="F3161" s="73"/>
      <c r="G3161" s="70"/>
      <c r="H3161" s="74"/>
      <c r="I3161" s="75"/>
      <c r="J3161" s="75"/>
      <c r="K3161" s="36"/>
      <c r="L3161" s="82"/>
      <c r="M3161" s="82"/>
      <c r="N3161" s="77"/>
      <c r="O3161" s="84" t="s">
        <v>2169</v>
      </c>
      <c r="P3161" s="86">
        <v>43862.762129629627</v>
      </c>
      <c r="Q3161" s="84" t="s">
        <v>2449</v>
      </c>
      <c r="R3161" s="84"/>
      <c r="S3161" s="84"/>
      <c r="T3161" s="84"/>
      <c r="U3161" s="84"/>
      <c r="V3161" s="87" t="s">
        <v>4633</v>
      </c>
      <c r="W3161" s="86">
        <v>43862.762129629627</v>
      </c>
      <c r="X3161" s="90">
        <v>43862</v>
      </c>
      <c r="Y3161" s="92" t="s">
        <v>7998</v>
      </c>
      <c r="Z3161" s="87" t="s">
        <v>11835</v>
      </c>
      <c r="AA3161" s="84"/>
      <c r="AB3161" s="84"/>
      <c r="AC3161" s="92" t="s">
        <v>15740</v>
      </c>
      <c r="AD3161" s="84"/>
      <c r="AE3161" s="84" t="b">
        <v>0</v>
      </c>
      <c r="AF3161" s="84">
        <v>0</v>
      </c>
      <c r="AG3161" s="92" t="s">
        <v>16467</v>
      </c>
      <c r="AH3161" s="84" t="b">
        <v>0</v>
      </c>
      <c r="AI3161" s="84" t="s">
        <v>16521</v>
      </c>
      <c r="AJ3161" s="84"/>
      <c r="AK3161" s="92" t="s">
        <v>16467</v>
      </c>
      <c r="AL3161" s="84" t="b">
        <v>0</v>
      </c>
      <c r="AM3161" s="84">
        <v>9</v>
      </c>
      <c r="AN3161" s="92" t="s">
        <v>15739</v>
      </c>
      <c r="AO3161" s="84" t="s">
        <v>16534</v>
      </c>
      <c r="AP3161" s="84" t="b">
        <v>0</v>
      </c>
      <c r="AQ3161" s="92" t="s">
        <v>15739</v>
      </c>
      <c r="AR3161" s="84" t="s">
        <v>179</v>
      </c>
      <c r="AS3161" s="84">
        <v>0</v>
      </c>
      <c r="AT3161" s="84">
        <v>0</v>
      </c>
      <c r="AU3161" s="84"/>
      <c r="AV3161" s="84"/>
      <c r="AW3161" s="84"/>
      <c r="AX3161" s="84"/>
      <c r="AY3161" s="84"/>
      <c r="AZ3161" s="84"/>
      <c r="BA3161" s="84"/>
      <c r="BB3161" s="84"/>
      <c r="BC3161">
        <v>1</v>
      </c>
      <c r="BD3161">
        <v>0</v>
      </c>
      <c r="BE3161">
        <v>0</v>
      </c>
      <c r="BF3161">
        <v>0</v>
      </c>
      <c r="BG3161">
        <v>1</v>
      </c>
      <c r="BH3161">
        <v>0</v>
      </c>
    </row>
    <row r="3162" spans="1:60" x14ac:dyDescent="0.3">
      <c r="A3162" s="69" t="s">
        <v>1278</v>
      </c>
      <c r="B3162" s="69" t="s">
        <v>2074</v>
      </c>
      <c r="C3162" s="70"/>
      <c r="D3162" s="71"/>
      <c r="E3162" s="72"/>
      <c r="F3162" s="73"/>
      <c r="G3162" s="70"/>
      <c r="H3162" s="74"/>
      <c r="I3162" s="75"/>
      <c r="J3162" s="75"/>
      <c r="K3162" s="36"/>
      <c r="L3162" s="82"/>
      <c r="M3162" s="82"/>
      <c r="N3162" s="77"/>
      <c r="O3162" s="84" t="s">
        <v>2169</v>
      </c>
      <c r="P3162" s="86">
        <v>43862.762245370373</v>
      </c>
      <c r="Q3162" s="84" t="s">
        <v>2474</v>
      </c>
      <c r="R3162" s="84"/>
      <c r="S3162" s="84"/>
      <c r="T3162" s="84" t="s">
        <v>2883</v>
      </c>
      <c r="U3162" s="84"/>
      <c r="V3162" s="87" t="s">
        <v>4039</v>
      </c>
      <c r="W3162" s="86">
        <v>43862.762245370373</v>
      </c>
      <c r="X3162" s="90">
        <v>43862</v>
      </c>
      <c r="Y3162" s="92" t="s">
        <v>6409</v>
      </c>
      <c r="Z3162" s="87" t="s">
        <v>10183</v>
      </c>
      <c r="AA3162" s="84"/>
      <c r="AB3162" s="84"/>
      <c r="AC3162" s="92" t="s">
        <v>14062</v>
      </c>
      <c r="AD3162" s="84"/>
      <c r="AE3162" s="84" t="b">
        <v>0</v>
      </c>
      <c r="AF3162" s="84">
        <v>0</v>
      </c>
      <c r="AG3162" s="92" t="s">
        <v>16467</v>
      </c>
      <c r="AH3162" s="84" t="b">
        <v>0</v>
      </c>
      <c r="AI3162" s="84" t="s">
        <v>16520</v>
      </c>
      <c r="AJ3162" s="84"/>
      <c r="AK3162" s="92" t="s">
        <v>16467</v>
      </c>
      <c r="AL3162" s="84" t="b">
        <v>0</v>
      </c>
      <c r="AM3162" s="84">
        <v>60</v>
      </c>
      <c r="AN3162" s="92" t="s">
        <v>16232</v>
      </c>
      <c r="AO3162" s="84" t="s">
        <v>16534</v>
      </c>
      <c r="AP3162" s="84" t="b">
        <v>0</v>
      </c>
      <c r="AQ3162" s="92" t="s">
        <v>16232</v>
      </c>
      <c r="AR3162" s="84" t="s">
        <v>179</v>
      </c>
      <c r="AS3162" s="84">
        <v>0</v>
      </c>
      <c r="AT3162" s="84">
        <v>0</v>
      </c>
      <c r="AU3162" s="84"/>
      <c r="AV3162" s="84"/>
      <c r="AW3162" s="84"/>
      <c r="AX3162" s="84"/>
      <c r="AY3162" s="84"/>
      <c r="AZ3162" s="84"/>
      <c r="BA3162" s="84"/>
      <c r="BB3162" s="84"/>
      <c r="BC3162">
        <v>1</v>
      </c>
      <c r="BD3162">
        <v>0</v>
      </c>
      <c r="BE3162">
        <v>0</v>
      </c>
      <c r="BF3162">
        <v>0</v>
      </c>
      <c r="BG3162">
        <v>1</v>
      </c>
      <c r="BH3162">
        <v>0</v>
      </c>
    </row>
    <row r="3163" spans="1:60" x14ac:dyDescent="0.3">
      <c r="A3163" s="69" t="s">
        <v>1937</v>
      </c>
      <c r="B3163" s="69" t="s">
        <v>1447</v>
      </c>
      <c r="C3163" s="70"/>
      <c r="D3163" s="71"/>
      <c r="E3163" s="72"/>
      <c r="F3163" s="73"/>
      <c r="G3163" s="70"/>
      <c r="H3163" s="74"/>
      <c r="I3163" s="75"/>
      <c r="J3163" s="75"/>
      <c r="K3163" s="36"/>
      <c r="L3163" s="82"/>
      <c r="M3163" s="82"/>
      <c r="N3163" s="77"/>
      <c r="O3163" s="84" t="s">
        <v>2169</v>
      </c>
      <c r="P3163" s="86">
        <v>43862.762395833335</v>
      </c>
      <c r="Q3163" s="84" t="s">
        <v>2274</v>
      </c>
      <c r="R3163" s="84"/>
      <c r="S3163" s="84"/>
      <c r="T3163" s="84"/>
      <c r="U3163" s="84"/>
      <c r="V3163" s="87" t="s">
        <v>4633</v>
      </c>
      <c r="W3163" s="86">
        <v>43862.762395833335</v>
      </c>
      <c r="X3163" s="90">
        <v>43862</v>
      </c>
      <c r="Y3163" s="92" t="s">
        <v>8041</v>
      </c>
      <c r="Z3163" s="87" t="s">
        <v>11883</v>
      </c>
      <c r="AA3163" s="84"/>
      <c r="AB3163" s="84"/>
      <c r="AC3163" s="92" t="s">
        <v>15794</v>
      </c>
      <c r="AD3163" s="84"/>
      <c r="AE3163" s="84" t="b">
        <v>0</v>
      </c>
      <c r="AF3163" s="84">
        <v>0</v>
      </c>
      <c r="AG3163" s="92" t="s">
        <v>16467</v>
      </c>
      <c r="AH3163" s="84" t="b">
        <v>0</v>
      </c>
      <c r="AI3163" s="84" t="s">
        <v>16520</v>
      </c>
      <c r="AJ3163" s="84"/>
      <c r="AK3163" s="92" t="s">
        <v>16467</v>
      </c>
      <c r="AL3163" s="84" t="b">
        <v>0</v>
      </c>
      <c r="AM3163" s="84">
        <v>51</v>
      </c>
      <c r="AN3163" s="92" t="s">
        <v>16309</v>
      </c>
      <c r="AO3163" s="84" t="s">
        <v>16534</v>
      </c>
      <c r="AP3163" s="84" t="b">
        <v>0</v>
      </c>
      <c r="AQ3163" s="92" t="s">
        <v>16309</v>
      </c>
      <c r="AR3163" s="84" t="s">
        <v>179</v>
      </c>
      <c r="AS3163" s="84">
        <v>0</v>
      </c>
      <c r="AT3163" s="84">
        <v>0</v>
      </c>
      <c r="AU3163" s="84"/>
      <c r="AV3163" s="84"/>
      <c r="AW3163" s="84"/>
      <c r="AX3163" s="84"/>
      <c r="AY3163" s="84"/>
      <c r="AZ3163" s="84"/>
      <c r="BA3163" s="84"/>
      <c r="BB3163" s="84"/>
      <c r="BC3163">
        <v>1</v>
      </c>
      <c r="BD3163">
        <v>0</v>
      </c>
      <c r="BE3163">
        <v>0</v>
      </c>
      <c r="BF3163">
        <v>0</v>
      </c>
      <c r="BG3163">
        <v>1</v>
      </c>
      <c r="BH3163">
        <v>0</v>
      </c>
    </row>
    <row r="3164" spans="1:60" x14ac:dyDescent="0.3">
      <c r="A3164" s="69" t="s">
        <v>1279</v>
      </c>
      <c r="B3164" s="69" t="s">
        <v>2045</v>
      </c>
      <c r="C3164" s="70"/>
      <c r="D3164" s="71"/>
      <c r="E3164" s="72"/>
      <c r="F3164" s="73"/>
      <c r="G3164" s="70"/>
      <c r="H3164" s="74"/>
      <c r="I3164" s="75"/>
      <c r="J3164" s="75"/>
      <c r="K3164" s="36"/>
      <c r="L3164" s="82"/>
      <c r="M3164" s="82"/>
      <c r="N3164" s="77"/>
      <c r="O3164" s="84" t="s">
        <v>2169</v>
      </c>
      <c r="P3164" s="86">
        <v>43862.762418981481</v>
      </c>
      <c r="Q3164" s="84" t="s">
        <v>2528</v>
      </c>
      <c r="R3164" s="84"/>
      <c r="S3164" s="84"/>
      <c r="T3164" s="84" t="s">
        <v>2925</v>
      </c>
      <c r="U3164" s="84"/>
      <c r="V3164" s="87" t="s">
        <v>4040</v>
      </c>
      <c r="W3164" s="86">
        <v>43862.762418981481</v>
      </c>
      <c r="X3164" s="90">
        <v>43862</v>
      </c>
      <c r="Y3164" s="92" t="s">
        <v>6410</v>
      </c>
      <c r="Z3164" s="87" t="s">
        <v>10184</v>
      </c>
      <c r="AA3164" s="84"/>
      <c r="AB3164" s="84"/>
      <c r="AC3164" s="92" t="s">
        <v>14063</v>
      </c>
      <c r="AD3164" s="84"/>
      <c r="AE3164" s="84" t="b">
        <v>0</v>
      </c>
      <c r="AF3164" s="84">
        <v>0</v>
      </c>
      <c r="AG3164" s="92" t="s">
        <v>16467</v>
      </c>
      <c r="AH3164" s="84" t="b">
        <v>0</v>
      </c>
      <c r="AI3164" s="84" t="s">
        <v>16520</v>
      </c>
      <c r="AJ3164" s="84"/>
      <c r="AK3164" s="92" t="s">
        <v>16467</v>
      </c>
      <c r="AL3164" s="84" t="b">
        <v>0</v>
      </c>
      <c r="AM3164" s="84">
        <v>46</v>
      </c>
      <c r="AN3164" s="92" t="s">
        <v>16123</v>
      </c>
      <c r="AO3164" s="84" t="s">
        <v>16534</v>
      </c>
      <c r="AP3164" s="84" t="b">
        <v>0</v>
      </c>
      <c r="AQ3164" s="92" t="s">
        <v>16123</v>
      </c>
      <c r="AR3164" s="84" t="s">
        <v>179</v>
      </c>
      <c r="AS3164" s="84">
        <v>0</v>
      </c>
      <c r="AT3164" s="84">
        <v>0</v>
      </c>
      <c r="AU3164" s="84"/>
      <c r="AV3164" s="84"/>
      <c r="AW3164" s="84"/>
      <c r="AX3164" s="84"/>
      <c r="AY3164" s="84"/>
      <c r="AZ3164" s="84"/>
      <c r="BA3164" s="84"/>
      <c r="BB3164" s="84"/>
      <c r="BC3164">
        <v>1</v>
      </c>
      <c r="BD3164">
        <v>0</v>
      </c>
      <c r="BE3164">
        <v>0</v>
      </c>
      <c r="BF3164">
        <v>0</v>
      </c>
      <c r="BG3164">
        <v>1</v>
      </c>
      <c r="BH3164">
        <v>0</v>
      </c>
    </row>
    <row r="3165" spans="1:60" x14ac:dyDescent="0.3">
      <c r="A3165" s="69" t="s">
        <v>1280</v>
      </c>
      <c r="B3165" s="69" t="s">
        <v>2132</v>
      </c>
      <c r="C3165" s="70"/>
      <c r="D3165" s="71"/>
      <c r="E3165" s="72"/>
      <c r="F3165" s="73"/>
      <c r="G3165" s="70"/>
      <c r="H3165" s="74"/>
      <c r="I3165" s="75"/>
      <c r="J3165" s="75"/>
      <c r="K3165" s="36"/>
      <c r="L3165" s="82"/>
      <c r="M3165" s="82"/>
      <c r="N3165" s="77"/>
      <c r="O3165" s="84" t="s">
        <v>2168</v>
      </c>
      <c r="P3165" s="86">
        <v>43862.762523148151</v>
      </c>
      <c r="Q3165" s="84" t="s">
        <v>2218</v>
      </c>
      <c r="R3165" s="84"/>
      <c r="S3165" s="84"/>
      <c r="T3165" s="84" t="s">
        <v>2873</v>
      </c>
      <c r="U3165" s="84"/>
      <c r="V3165" s="87" t="s">
        <v>4041</v>
      </c>
      <c r="W3165" s="86">
        <v>43862.762523148151</v>
      </c>
      <c r="X3165" s="90">
        <v>43862</v>
      </c>
      <c r="Y3165" s="92" t="s">
        <v>6411</v>
      </c>
      <c r="Z3165" s="87" t="s">
        <v>10185</v>
      </c>
      <c r="AA3165" s="84"/>
      <c r="AB3165" s="84"/>
      <c r="AC3165" s="92" t="s">
        <v>14064</v>
      </c>
      <c r="AD3165" s="84"/>
      <c r="AE3165" s="84" t="b">
        <v>0</v>
      </c>
      <c r="AF3165" s="84">
        <v>0</v>
      </c>
      <c r="AG3165" s="92" t="s">
        <v>16467</v>
      </c>
      <c r="AH3165" s="84" t="b">
        <v>0</v>
      </c>
      <c r="AI3165" s="84" t="s">
        <v>16520</v>
      </c>
      <c r="AJ3165" s="84"/>
      <c r="AK3165" s="92" t="s">
        <v>16467</v>
      </c>
      <c r="AL3165" s="84" t="b">
        <v>0</v>
      </c>
      <c r="AM3165" s="84">
        <v>120</v>
      </c>
      <c r="AN3165" s="92" t="s">
        <v>12602</v>
      </c>
      <c r="AO3165" s="84" t="s">
        <v>16534</v>
      </c>
      <c r="AP3165" s="84" t="b">
        <v>0</v>
      </c>
      <c r="AQ3165" s="92" t="s">
        <v>12602</v>
      </c>
      <c r="AR3165" s="84" t="s">
        <v>179</v>
      </c>
      <c r="AS3165" s="84">
        <v>0</v>
      </c>
      <c r="AT3165" s="84">
        <v>0</v>
      </c>
      <c r="AU3165" s="84"/>
      <c r="AV3165" s="84"/>
      <c r="AW3165" s="84"/>
      <c r="AX3165" s="84"/>
      <c r="AY3165" s="84"/>
      <c r="AZ3165" s="84"/>
      <c r="BA3165" s="84"/>
      <c r="BB3165" s="84"/>
      <c r="BC3165">
        <v>1</v>
      </c>
      <c r="BD3165">
        <v>0</v>
      </c>
      <c r="BE3165">
        <v>1</v>
      </c>
      <c r="BF3165">
        <v>0</v>
      </c>
      <c r="BG3165">
        <v>0</v>
      </c>
      <c r="BH3165">
        <v>0</v>
      </c>
    </row>
    <row r="3166" spans="1:60" x14ac:dyDescent="0.3">
      <c r="A3166" s="69" t="s">
        <v>1281</v>
      </c>
      <c r="B3166" s="69" t="s">
        <v>2132</v>
      </c>
      <c r="C3166" s="70"/>
      <c r="D3166" s="71"/>
      <c r="E3166" s="72"/>
      <c r="F3166" s="73"/>
      <c r="G3166" s="70"/>
      <c r="H3166" s="74"/>
      <c r="I3166" s="75"/>
      <c r="J3166" s="75"/>
      <c r="K3166" s="36"/>
      <c r="L3166" s="82"/>
      <c r="M3166" s="82"/>
      <c r="N3166" s="77"/>
      <c r="O3166" s="84" t="s">
        <v>2168</v>
      </c>
      <c r="P3166" s="86">
        <v>43862.762673611112</v>
      </c>
      <c r="Q3166" s="84" t="s">
        <v>2218</v>
      </c>
      <c r="R3166" s="84"/>
      <c r="S3166" s="84"/>
      <c r="T3166" s="84" t="s">
        <v>2873</v>
      </c>
      <c r="U3166" s="84"/>
      <c r="V3166" s="87" t="s">
        <v>4042</v>
      </c>
      <c r="W3166" s="86">
        <v>43862.762673611112</v>
      </c>
      <c r="X3166" s="90">
        <v>43862</v>
      </c>
      <c r="Y3166" s="92" t="s">
        <v>6412</v>
      </c>
      <c r="Z3166" s="87" t="s">
        <v>10186</v>
      </c>
      <c r="AA3166" s="84"/>
      <c r="AB3166" s="84"/>
      <c r="AC3166" s="92" t="s">
        <v>14065</v>
      </c>
      <c r="AD3166" s="84"/>
      <c r="AE3166" s="84" t="b">
        <v>0</v>
      </c>
      <c r="AF3166" s="84">
        <v>0</v>
      </c>
      <c r="AG3166" s="92" t="s">
        <v>16467</v>
      </c>
      <c r="AH3166" s="84" t="b">
        <v>0</v>
      </c>
      <c r="AI3166" s="84" t="s">
        <v>16520</v>
      </c>
      <c r="AJ3166" s="84"/>
      <c r="AK3166" s="92" t="s">
        <v>16467</v>
      </c>
      <c r="AL3166" s="84" t="b">
        <v>0</v>
      </c>
      <c r="AM3166" s="84">
        <v>120</v>
      </c>
      <c r="AN3166" s="92" t="s">
        <v>12602</v>
      </c>
      <c r="AO3166" s="84" t="s">
        <v>16534</v>
      </c>
      <c r="AP3166" s="84" t="b">
        <v>0</v>
      </c>
      <c r="AQ3166" s="92" t="s">
        <v>12602</v>
      </c>
      <c r="AR3166" s="84" t="s">
        <v>179</v>
      </c>
      <c r="AS3166" s="84">
        <v>0</v>
      </c>
      <c r="AT3166" s="84">
        <v>0</v>
      </c>
      <c r="AU3166" s="84"/>
      <c r="AV3166" s="84"/>
      <c r="AW3166" s="84"/>
      <c r="AX3166" s="84"/>
      <c r="AY3166" s="84"/>
      <c r="AZ3166" s="84"/>
      <c r="BA3166" s="84"/>
      <c r="BB3166" s="84"/>
      <c r="BC3166">
        <v>1</v>
      </c>
      <c r="BD3166">
        <v>0</v>
      </c>
      <c r="BE3166">
        <v>1</v>
      </c>
      <c r="BF3166">
        <v>0</v>
      </c>
      <c r="BG3166">
        <v>0</v>
      </c>
      <c r="BH3166">
        <v>0</v>
      </c>
    </row>
    <row r="3167" spans="1:60" x14ac:dyDescent="0.3">
      <c r="A3167" s="69" t="s">
        <v>1282</v>
      </c>
      <c r="B3167" s="69" t="s">
        <v>2045</v>
      </c>
      <c r="C3167" s="70"/>
      <c r="D3167" s="71"/>
      <c r="E3167" s="72"/>
      <c r="F3167" s="73"/>
      <c r="G3167" s="70"/>
      <c r="H3167" s="74"/>
      <c r="I3167" s="75"/>
      <c r="J3167" s="75"/>
      <c r="K3167" s="36"/>
      <c r="L3167" s="82"/>
      <c r="M3167" s="82"/>
      <c r="N3167" s="77"/>
      <c r="O3167" s="84" t="s">
        <v>2169</v>
      </c>
      <c r="P3167" s="86">
        <v>43862.762708333335</v>
      </c>
      <c r="Q3167" s="84" t="s">
        <v>2528</v>
      </c>
      <c r="R3167" s="84"/>
      <c r="S3167" s="84"/>
      <c r="T3167" s="84" t="s">
        <v>2925</v>
      </c>
      <c r="U3167" s="84"/>
      <c r="V3167" s="87" t="s">
        <v>4043</v>
      </c>
      <c r="W3167" s="86">
        <v>43862.762708333335</v>
      </c>
      <c r="X3167" s="90">
        <v>43862</v>
      </c>
      <c r="Y3167" s="92" t="s">
        <v>6413</v>
      </c>
      <c r="Z3167" s="87" t="s">
        <v>10187</v>
      </c>
      <c r="AA3167" s="84"/>
      <c r="AB3167" s="84"/>
      <c r="AC3167" s="92" t="s">
        <v>14066</v>
      </c>
      <c r="AD3167" s="84"/>
      <c r="AE3167" s="84" t="b">
        <v>0</v>
      </c>
      <c r="AF3167" s="84">
        <v>0</v>
      </c>
      <c r="AG3167" s="92" t="s">
        <v>16467</v>
      </c>
      <c r="AH3167" s="84" t="b">
        <v>0</v>
      </c>
      <c r="AI3167" s="84" t="s">
        <v>16520</v>
      </c>
      <c r="AJ3167" s="84"/>
      <c r="AK3167" s="92" t="s">
        <v>16467</v>
      </c>
      <c r="AL3167" s="84" t="b">
        <v>0</v>
      </c>
      <c r="AM3167" s="84">
        <v>46</v>
      </c>
      <c r="AN3167" s="92" t="s">
        <v>16123</v>
      </c>
      <c r="AO3167" s="84" t="s">
        <v>16534</v>
      </c>
      <c r="AP3167" s="84" t="b">
        <v>0</v>
      </c>
      <c r="AQ3167" s="92" t="s">
        <v>16123</v>
      </c>
      <c r="AR3167" s="84" t="s">
        <v>179</v>
      </c>
      <c r="AS3167" s="84">
        <v>0</v>
      </c>
      <c r="AT3167" s="84">
        <v>0</v>
      </c>
      <c r="AU3167" s="84"/>
      <c r="AV3167" s="84"/>
      <c r="AW3167" s="84"/>
      <c r="AX3167" s="84"/>
      <c r="AY3167" s="84"/>
      <c r="AZ3167" s="84"/>
      <c r="BA3167" s="84"/>
      <c r="BB3167" s="84"/>
      <c r="BC3167">
        <v>1</v>
      </c>
      <c r="BD3167">
        <v>0</v>
      </c>
      <c r="BE3167">
        <v>0</v>
      </c>
      <c r="BF3167">
        <v>0</v>
      </c>
      <c r="BG3167">
        <v>1</v>
      </c>
      <c r="BH3167">
        <v>0</v>
      </c>
    </row>
    <row r="3168" spans="1:60" x14ac:dyDescent="0.3">
      <c r="A3168" s="69" t="s">
        <v>1283</v>
      </c>
      <c r="B3168" s="69" t="s">
        <v>2045</v>
      </c>
      <c r="C3168" s="70"/>
      <c r="D3168" s="71"/>
      <c r="E3168" s="72"/>
      <c r="F3168" s="73"/>
      <c r="G3168" s="70"/>
      <c r="H3168" s="74"/>
      <c r="I3168" s="75"/>
      <c r="J3168" s="75"/>
      <c r="K3168" s="36"/>
      <c r="L3168" s="82"/>
      <c r="M3168" s="82"/>
      <c r="N3168" s="77"/>
      <c r="O3168" s="84" t="s">
        <v>2169</v>
      </c>
      <c r="P3168" s="86">
        <v>43862.762743055559</v>
      </c>
      <c r="Q3168" s="84" t="s">
        <v>2528</v>
      </c>
      <c r="R3168" s="84"/>
      <c r="S3168" s="84"/>
      <c r="T3168" s="84" t="s">
        <v>2925</v>
      </c>
      <c r="U3168" s="84"/>
      <c r="V3168" s="87" t="s">
        <v>4044</v>
      </c>
      <c r="W3168" s="86">
        <v>43862.762743055559</v>
      </c>
      <c r="X3168" s="90">
        <v>43862</v>
      </c>
      <c r="Y3168" s="92" t="s">
        <v>6414</v>
      </c>
      <c r="Z3168" s="87" t="s">
        <v>10188</v>
      </c>
      <c r="AA3168" s="84"/>
      <c r="AB3168" s="84"/>
      <c r="AC3168" s="92" t="s">
        <v>14067</v>
      </c>
      <c r="AD3168" s="84"/>
      <c r="AE3168" s="84" t="b">
        <v>0</v>
      </c>
      <c r="AF3168" s="84">
        <v>0</v>
      </c>
      <c r="AG3168" s="92" t="s">
        <v>16467</v>
      </c>
      <c r="AH3168" s="84" t="b">
        <v>0</v>
      </c>
      <c r="AI3168" s="84" t="s">
        <v>16520</v>
      </c>
      <c r="AJ3168" s="84"/>
      <c r="AK3168" s="92" t="s">
        <v>16467</v>
      </c>
      <c r="AL3168" s="84" t="b">
        <v>0</v>
      </c>
      <c r="AM3168" s="84">
        <v>46</v>
      </c>
      <c r="AN3168" s="92" t="s">
        <v>16123</v>
      </c>
      <c r="AO3168" s="84" t="s">
        <v>16534</v>
      </c>
      <c r="AP3168" s="84" t="b">
        <v>0</v>
      </c>
      <c r="AQ3168" s="92" t="s">
        <v>16123</v>
      </c>
      <c r="AR3168" s="84" t="s">
        <v>179</v>
      </c>
      <c r="AS3168" s="84">
        <v>0</v>
      </c>
      <c r="AT3168" s="84">
        <v>0</v>
      </c>
      <c r="AU3168" s="84"/>
      <c r="AV3168" s="84"/>
      <c r="AW3168" s="84"/>
      <c r="AX3168" s="84"/>
      <c r="AY3168" s="84"/>
      <c r="AZ3168" s="84"/>
      <c r="BA3168" s="84"/>
      <c r="BB3168" s="84"/>
      <c r="BC3168">
        <v>1</v>
      </c>
      <c r="BD3168">
        <v>0</v>
      </c>
      <c r="BE3168">
        <v>0</v>
      </c>
      <c r="BF3168">
        <v>0</v>
      </c>
      <c r="BG3168">
        <v>1</v>
      </c>
      <c r="BH3168">
        <v>0</v>
      </c>
    </row>
    <row r="3169" spans="1:60" x14ac:dyDescent="0.3">
      <c r="A3169" s="69" t="s">
        <v>1284</v>
      </c>
      <c r="B3169" s="69" t="s">
        <v>2132</v>
      </c>
      <c r="C3169" s="70"/>
      <c r="D3169" s="71"/>
      <c r="E3169" s="72"/>
      <c r="F3169" s="73"/>
      <c r="G3169" s="70"/>
      <c r="H3169" s="74"/>
      <c r="I3169" s="75"/>
      <c r="J3169" s="75"/>
      <c r="K3169" s="36"/>
      <c r="L3169" s="82"/>
      <c r="M3169" s="82"/>
      <c r="N3169" s="77"/>
      <c r="O3169" s="84" t="s">
        <v>2168</v>
      </c>
      <c r="P3169" s="86">
        <v>43862.763275462959</v>
      </c>
      <c r="Q3169" s="84" t="s">
        <v>2218</v>
      </c>
      <c r="R3169" s="84"/>
      <c r="S3169" s="84"/>
      <c r="T3169" s="84" t="s">
        <v>2873</v>
      </c>
      <c r="U3169" s="84"/>
      <c r="V3169" s="87" t="s">
        <v>4045</v>
      </c>
      <c r="W3169" s="86">
        <v>43862.763275462959</v>
      </c>
      <c r="X3169" s="90">
        <v>43862</v>
      </c>
      <c r="Y3169" s="92" t="s">
        <v>6415</v>
      </c>
      <c r="Z3169" s="87" t="s">
        <v>10189</v>
      </c>
      <c r="AA3169" s="84"/>
      <c r="AB3169" s="84"/>
      <c r="AC3169" s="92" t="s">
        <v>14068</v>
      </c>
      <c r="AD3169" s="84"/>
      <c r="AE3169" s="84" t="b">
        <v>0</v>
      </c>
      <c r="AF3169" s="84">
        <v>0</v>
      </c>
      <c r="AG3169" s="92" t="s">
        <v>16467</v>
      </c>
      <c r="AH3169" s="84" t="b">
        <v>0</v>
      </c>
      <c r="AI3169" s="84" t="s">
        <v>16520</v>
      </c>
      <c r="AJ3169" s="84"/>
      <c r="AK3169" s="92" t="s">
        <v>16467</v>
      </c>
      <c r="AL3169" s="84" t="b">
        <v>0</v>
      </c>
      <c r="AM3169" s="84">
        <v>120</v>
      </c>
      <c r="AN3169" s="92" t="s">
        <v>12602</v>
      </c>
      <c r="AO3169" s="84" t="s">
        <v>16534</v>
      </c>
      <c r="AP3169" s="84" t="b">
        <v>0</v>
      </c>
      <c r="AQ3169" s="92" t="s">
        <v>12602</v>
      </c>
      <c r="AR3169" s="84" t="s">
        <v>179</v>
      </c>
      <c r="AS3169" s="84">
        <v>0</v>
      </c>
      <c r="AT3169" s="84">
        <v>0</v>
      </c>
      <c r="AU3169" s="84"/>
      <c r="AV3169" s="84"/>
      <c r="AW3169" s="84"/>
      <c r="AX3169" s="84"/>
      <c r="AY3169" s="84"/>
      <c r="AZ3169" s="84"/>
      <c r="BA3169" s="84"/>
      <c r="BB3169" s="84"/>
      <c r="BC3169">
        <v>1</v>
      </c>
      <c r="BD3169">
        <v>0</v>
      </c>
      <c r="BE3169">
        <v>1</v>
      </c>
      <c r="BF3169">
        <v>0</v>
      </c>
      <c r="BG3169">
        <v>0</v>
      </c>
      <c r="BH3169">
        <v>0</v>
      </c>
    </row>
    <row r="3170" spans="1:60" x14ac:dyDescent="0.3">
      <c r="A3170" s="69" t="s">
        <v>1937</v>
      </c>
      <c r="B3170" s="69" t="s">
        <v>2149</v>
      </c>
      <c r="C3170" s="70"/>
      <c r="D3170" s="71"/>
      <c r="E3170" s="72"/>
      <c r="F3170" s="73"/>
      <c r="G3170" s="70"/>
      <c r="H3170" s="74"/>
      <c r="I3170" s="75"/>
      <c r="J3170" s="75"/>
      <c r="K3170" s="36"/>
      <c r="L3170" s="82"/>
      <c r="M3170" s="82"/>
      <c r="N3170" s="77"/>
      <c r="O3170" s="84" t="s">
        <v>2168</v>
      </c>
      <c r="P3170" s="86">
        <v>43862.763715277775</v>
      </c>
      <c r="Q3170" s="84" t="s">
        <v>2396</v>
      </c>
      <c r="R3170" s="84"/>
      <c r="S3170" s="84"/>
      <c r="T3170" s="84"/>
      <c r="U3170" s="84"/>
      <c r="V3170" s="87" t="s">
        <v>4633</v>
      </c>
      <c r="W3170" s="86">
        <v>43862.763715277775</v>
      </c>
      <c r="X3170" s="90">
        <v>43862</v>
      </c>
      <c r="Y3170" s="92" t="s">
        <v>7999</v>
      </c>
      <c r="Z3170" s="87" t="s">
        <v>11836</v>
      </c>
      <c r="AA3170" s="84"/>
      <c r="AB3170" s="84"/>
      <c r="AC3170" s="92" t="s">
        <v>15741</v>
      </c>
      <c r="AD3170" s="84"/>
      <c r="AE3170" s="84" t="b">
        <v>0</v>
      </c>
      <c r="AF3170" s="84">
        <v>0</v>
      </c>
      <c r="AG3170" s="92" t="s">
        <v>16467</v>
      </c>
      <c r="AH3170" s="84" t="b">
        <v>0</v>
      </c>
      <c r="AI3170" s="84" t="s">
        <v>16520</v>
      </c>
      <c r="AJ3170" s="84"/>
      <c r="AK3170" s="92" t="s">
        <v>16467</v>
      </c>
      <c r="AL3170" s="84" t="b">
        <v>0</v>
      </c>
      <c r="AM3170" s="84">
        <v>3</v>
      </c>
      <c r="AN3170" s="92" t="s">
        <v>14181</v>
      </c>
      <c r="AO3170" s="84" t="s">
        <v>16534</v>
      </c>
      <c r="AP3170" s="84" t="b">
        <v>0</v>
      </c>
      <c r="AQ3170" s="92" t="s">
        <v>14181</v>
      </c>
      <c r="AR3170" s="84" t="s">
        <v>179</v>
      </c>
      <c r="AS3170" s="84">
        <v>0</v>
      </c>
      <c r="AT3170" s="84">
        <v>0</v>
      </c>
      <c r="AU3170" s="84"/>
      <c r="AV3170" s="84"/>
      <c r="AW3170" s="84"/>
      <c r="AX3170" s="84"/>
      <c r="AY3170" s="84"/>
      <c r="AZ3170" s="84"/>
      <c r="BA3170" s="84"/>
      <c r="BB3170" s="84"/>
      <c r="BC3170">
        <v>1</v>
      </c>
      <c r="BD3170">
        <v>0</v>
      </c>
      <c r="BE3170">
        <v>1</v>
      </c>
      <c r="BF3170">
        <v>0</v>
      </c>
      <c r="BG3170">
        <v>0</v>
      </c>
      <c r="BH3170">
        <v>0</v>
      </c>
    </row>
    <row r="3171" spans="1:60" x14ac:dyDescent="0.3">
      <c r="A3171" s="69" t="s">
        <v>1937</v>
      </c>
      <c r="B3171" s="69" t="s">
        <v>1977</v>
      </c>
      <c r="C3171" s="70"/>
      <c r="D3171" s="71"/>
      <c r="E3171" s="72"/>
      <c r="F3171" s="73"/>
      <c r="G3171" s="70"/>
      <c r="H3171" s="74"/>
      <c r="I3171" s="75"/>
      <c r="J3171" s="75"/>
      <c r="K3171" s="36"/>
      <c r="L3171" s="82"/>
      <c r="M3171" s="82"/>
      <c r="N3171" s="77"/>
      <c r="O3171" s="84" t="s">
        <v>2171</v>
      </c>
      <c r="P3171" s="86">
        <v>43862.763715277775</v>
      </c>
      <c r="Q3171" s="84" t="s">
        <v>2396</v>
      </c>
      <c r="R3171" s="84"/>
      <c r="S3171" s="84"/>
      <c r="T3171" s="84"/>
      <c r="U3171" s="84"/>
      <c r="V3171" s="87" t="s">
        <v>4633</v>
      </c>
      <c r="W3171" s="86">
        <v>43862.763715277775</v>
      </c>
      <c r="X3171" s="90">
        <v>43862</v>
      </c>
      <c r="Y3171" s="92" t="s">
        <v>7999</v>
      </c>
      <c r="Z3171" s="87" t="s">
        <v>11836</v>
      </c>
      <c r="AA3171" s="84"/>
      <c r="AB3171" s="84"/>
      <c r="AC3171" s="92" t="s">
        <v>15741</v>
      </c>
      <c r="AD3171" s="84"/>
      <c r="AE3171" s="84" t="b">
        <v>0</v>
      </c>
      <c r="AF3171" s="84">
        <v>0</v>
      </c>
      <c r="AG3171" s="92" t="s">
        <v>16467</v>
      </c>
      <c r="AH3171" s="84" t="b">
        <v>0</v>
      </c>
      <c r="AI3171" s="84" t="s">
        <v>16520</v>
      </c>
      <c r="AJ3171" s="84"/>
      <c r="AK3171" s="92" t="s">
        <v>16467</v>
      </c>
      <c r="AL3171" s="84" t="b">
        <v>0</v>
      </c>
      <c r="AM3171" s="84">
        <v>3</v>
      </c>
      <c r="AN3171" s="92" t="s">
        <v>14181</v>
      </c>
      <c r="AO3171" s="84" t="s">
        <v>16534</v>
      </c>
      <c r="AP3171" s="84" t="b">
        <v>0</v>
      </c>
      <c r="AQ3171" s="92" t="s">
        <v>14181</v>
      </c>
      <c r="AR3171" s="84" t="s">
        <v>179</v>
      </c>
      <c r="AS3171" s="84">
        <v>0</v>
      </c>
      <c r="AT3171" s="84">
        <v>0</v>
      </c>
      <c r="AU3171" s="84"/>
      <c r="AV3171" s="84"/>
      <c r="AW3171" s="84"/>
      <c r="AX3171" s="84"/>
      <c r="AY3171" s="84"/>
      <c r="AZ3171" s="84"/>
      <c r="BA3171" s="84"/>
      <c r="BB3171" s="84"/>
      <c r="BC3171">
        <v>4</v>
      </c>
      <c r="BD3171">
        <v>0</v>
      </c>
      <c r="BE3171">
        <v>0</v>
      </c>
      <c r="BF3171">
        <v>0</v>
      </c>
      <c r="BG3171">
        <v>3</v>
      </c>
      <c r="BH3171">
        <v>1</v>
      </c>
    </row>
    <row r="3172" spans="1:60" x14ac:dyDescent="0.3">
      <c r="A3172" s="69" t="s">
        <v>1285</v>
      </c>
      <c r="B3172" s="69" t="s">
        <v>2128</v>
      </c>
      <c r="C3172" s="70"/>
      <c r="D3172" s="71"/>
      <c r="E3172" s="72"/>
      <c r="F3172" s="73"/>
      <c r="G3172" s="70"/>
      <c r="H3172" s="74"/>
      <c r="I3172" s="75"/>
      <c r="J3172" s="75"/>
      <c r="K3172" s="36"/>
      <c r="L3172" s="82"/>
      <c r="M3172" s="82"/>
      <c r="N3172" s="77"/>
      <c r="O3172" s="84" t="s">
        <v>2168</v>
      </c>
      <c r="P3172" s="86">
        <v>43862.76390046296</v>
      </c>
      <c r="Q3172" s="84" t="s">
        <v>2299</v>
      </c>
      <c r="R3172" s="84"/>
      <c r="S3172" s="84"/>
      <c r="T3172" s="84"/>
      <c r="U3172" s="84"/>
      <c r="V3172" s="87" t="s">
        <v>4046</v>
      </c>
      <c r="W3172" s="86">
        <v>43862.76390046296</v>
      </c>
      <c r="X3172" s="90">
        <v>43862</v>
      </c>
      <c r="Y3172" s="92" t="s">
        <v>6416</v>
      </c>
      <c r="Z3172" s="87" t="s">
        <v>10190</v>
      </c>
      <c r="AA3172" s="84"/>
      <c r="AB3172" s="84"/>
      <c r="AC3172" s="92" t="s">
        <v>14069</v>
      </c>
      <c r="AD3172" s="84"/>
      <c r="AE3172" s="84" t="b">
        <v>0</v>
      </c>
      <c r="AF3172" s="84">
        <v>0</v>
      </c>
      <c r="AG3172" s="92" t="s">
        <v>16467</v>
      </c>
      <c r="AH3172" s="84" t="b">
        <v>0</v>
      </c>
      <c r="AI3172" s="84" t="s">
        <v>16520</v>
      </c>
      <c r="AJ3172" s="84"/>
      <c r="AK3172" s="92" t="s">
        <v>16467</v>
      </c>
      <c r="AL3172" s="84" t="b">
        <v>0</v>
      </c>
      <c r="AM3172" s="84">
        <v>118</v>
      </c>
      <c r="AN3172" s="92" t="s">
        <v>16294</v>
      </c>
      <c r="AO3172" s="84" t="s">
        <v>16534</v>
      </c>
      <c r="AP3172" s="84" t="b">
        <v>0</v>
      </c>
      <c r="AQ3172" s="92" t="s">
        <v>16294</v>
      </c>
      <c r="AR3172" s="84" t="s">
        <v>179</v>
      </c>
      <c r="AS3172" s="84">
        <v>0</v>
      </c>
      <c r="AT3172" s="84">
        <v>0</v>
      </c>
      <c r="AU3172" s="84"/>
      <c r="AV3172" s="84"/>
      <c r="AW3172" s="84"/>
      <c r="AX3172" s="84"/>
      <c r="AY3172" s="84"/>
      <c r="AZ3172" s="84"/>
      <c r="BA3172" s="84"/>
      <c r="BB3172" s="84"/>
      <c r="BC3172">
        <v>1</v>
      </c>
      <c r="BD3172">
        <v>0</v>
      </c>
      <c r="BE3172">
        <v>1</v>
      </c>
      <c r="BF3172">
        <v>0</v>
      </c>
      <c r="BG3172">
        <v>0</v>
      </c>
      <c r="BH3172">
        <v>0</v>
      </c>
    </row>
    <row r="3173" spans="1:60" x14ac:dyDescent="0.3">
      <c r="A3173" s="69" t="s">
        <v>1285</v>
      </c>
      <c r="B3173" s="69" t="s">
        <v>2145</v>
      </c>
      <c r="C3173" s="70"/>
      <c r="D3173" s="71"/>
      <c r="E3173" s="72"/>
      <c r="F3173" s="73"/>
      <c r="G3173" s="70"/>
      <c r="H3173" s="74"/>
      <c r="I3173" s="75"/>
      <c r="J3173" s="75"/>
      <c r="K3173" s="36"/>
      <c r="L3173" s="82"/>
      <c r="M3173" s="82"/>
      <c r="N3173" s="77"/>
      <c r="O3173" s="84" t="s">
        <v>2168</v>
      </c>
      <c r="P3173" s="86">
        <v>43862.76390046296</v>
      </c>
      <c r="Q3173" s="84" t="s">
        <v>2299</v>
      </c>
      <c r="R3173" s="84"/>
      <c r="S3173" s="84"/>
      <c r="T3173" s="84"/>
      <c r="U3173" s="84"/>
      <c r="V3173" s="87" t="s">
        <v>4046</v>
      </c>
      <c r="W3173" s="86">
        <v>43862.76390046296</v>
      </c>
      <c r="X3173" s="90">
        <v>43862</v>
      </c>
      <c r="Y3173" s="92" t="s">
        <v>6416</v>
      </c>
      <c r="Z3173" s="87" t="s">
        <v>10190</v>
      </c>
      <c r="AA3173" s="84"/>
      <c r="AB3173" s="84"/>
      <c r="AC3173" s="92" t="s">
        <v>14069</v>
      </c>
      <c r="AD3173" s="84"/>
      <c r="AE3173" s="84" t="b">
        <v>0</v>
      </c>
      <c r="AF3173" s="84">
        <v>0</v>
      </c>
      <c r="AG3173" s="92" t="s">
        <v>16467</v>
      </c>
      <c r="AH3173" s="84" t="b">
        <v>0</v>
      </c>
      <c r="AI3173" s="84" t="s">
        <v>16520</v>
      </c>
      <c r="AJ3173" s="84"/>
      <c r="AK3173" s="92" t="s">
        <v>16467</v>
      </c>
      <c r="AL3173" s="84" t="b">
        <v>0</v>
      </c>
      <c r="AM3173" s="84">
        <v>118</v>
      </c>
      <c r="AN3173" s="92" t="s">
        <v>16294</v>
      </c>
      <c r="AO3173" s="84" t="s">
        <v>16534</v>
      </c>
      <c r="AP3173" s="84" t="b">
        <v>0</v>
      </c>
      <c r="AQ3173" s="92" t="s">
        <v>16294</v>
      </c>
      <c r="AR3173" s="84" t="s">
        <v>179</v>
      </c>
      <c r="AS3173" s="84">
        <v>0</v>
      </c>
      <c r="AT3173" s="84">
        <v>0</v>
      </c>
      <c r="AU3173" s="84"/>
      <c r="AV3173" s="84"/>
      <c r="AW3173" s="84"/>
      <c r="AX3173" s="84"/>
      <c r="AY3173" s="84"/>
      <c r="AZ3173" s="84"/>
      <c r="BA3173" s="84"/>
      <c r="BB3173" s="84"/>
      <c r="BC3173">
        <v>1</v>
      </c>
      <c r="BD3173">
        <v>0</v>
      </c>
      <c r="BE3173">
        <v>1</v>
      </c>
      <c r="BF3173">
        <v>0</v>
      </c>
      <c r="BG3173">
        <v>0</v>
      </c>
      <c r="BH3173">
        <v>0</v>
      </c>
    </row>
    <row r="3174" spans="1:60" x14ac:dyDescent="0.3">
      <c r="A3174" s="69" t="s">
        <v>1286</v>
      </c>
      <c r="B3174" s="69" t="s">
        <v>2132</v>
      </c>
      <c r="C3174" s="70"/>
      <c r="D3174" s="71"/>
      <c r="E3174" s="72"/>
      <c r="F3174" s="73"/>
      <c r="G3174" s="70"/>
      <c r="H3174" s="74"/>
      <c r="I3174" s="75"/>
      <c r="J3174" s="75"/>
      <c r="K3174" s="36"/>
      <c r="L3174" s="82"/>
      <c r="M3174" s="82"/>
      <c r="N3174" s="77"/>
      <c r="O3174" s="84" t="s">
        <v>2168</v>
      </c>
      <c r="P3174" s="86">
        <v>43862.764560185184</v>
      </c>
      <c r="Q3174" s="84" t="s">
        <v>2218</v>
      </c>
      <c r="R3174" s="84"/>
      <c r="S3174" s="84"/>
      <c r="T3174" s="84" t="s">
        <v>2873</v>
      </c>
      <c r="U3174" s="84"/>
      <c r="V3174" s="87" t="s">
        <v>4047</v>
      </c>
      <c r="W3174" s="86">
        <v>43862.764560185184</v>
      </c>
      <c r="X3174" s="90">
        <v>43862</v>
      </c>
      <c r="Y3174" s="92" t="s">
        <v>6417</v>
      </c>
      <c r="Z3174" s="87" t="s">
        <v>10191</v>
      </c>
      <c r="AA3174" s="84"/>
      <c r="AB3174" s="84"/>
      <c r="AC3174" s="92" t="s">
        <v>14070</v>
      </c>
      <c r="AD3174" s="84"/>
      <c r="AE3174" s="84" t="b">
        <v>0</v>
      </c>
      <c r="AF3174" s="84">
        <v>0</v>
      </c>
      <c r="AG3174" s="92" t="s">
        <v>16467</v>
      </c>
      <c r="AH3174" s="84" t="b">
        <v>0</v>
      </c>
      <c r="AI3174" s="84" t="s">
        <v>16520</v>
      </c>
      <c r="AJ3174" s="84"/>
      <c r="AK3174" s="92" t="s">
        <v>16467</v>
      </c>
      <c r="AL3174" s="84" t="b">
        <v>0</v>
      </c>
      <c r="AM3174" s="84">
        <v>120</v>
      </c>
      <c r="AN3174" s="92" t="s">
        <v>12602</v>
      </c>
      <c r="AO3174" s="84" t="s">
        <v>16534</v>
      </c>
      <c r="AP3174" s="84" t="b">
        <v>0</v>
      </c>
      <c r="AQ3174" s="92" t="s">
        <v>12602</v>
      </c>
      <c r="AR3174" s="84" t="s">
        <v>179</v>
      </c>
      <c r="AS3174" s="84">
        <v>0</v>
      </c>
      <c r="AT3174" s="84">
        <v>0</v>
      </c>
      <c r="AU3174" s="84"/>
      <c r="AV3174" s="84"/>
      <c r="AW3174" s="84"/>
      <c r="AX3174" s="84"/>
      <c r="AY3174" s="84"/>
      <c r="AZ3174" s="84"/>
      <c r="BA3174" s="84"/>
      <c r="BB3174" s="84"/>
      <c r="BC3174">
        <v>1</v>
      </c>
      <c r="BD3174">
        <v>0</v>
      </c>
      <c r="BE3174">
        <v>1</v>
      </c>
      <c r="BF3174">
        <v>0</v>
      </c>
      <c r="BG3174">
        <v>0</v>
      </c>
      <c r="BH3174">
        <v>0</v>
      </c>
    </row>
    <row r="3175" spans="1:60" x14ac:dyDescent="0.3">
      <c r="A3175" s="69" t="s">
        <v>1287</v>
      </c>
      <c r="B3175" s="69" t="s">
        <v>2118</v>
      </c>
      <c r="C3175" s="70"/>
      <c r="D3175" s="71"/>
      <c r="E3175" s="72"/>
      <c r="F3175" s="73"/>
      <c r="G3175" s="70"/>
      <c r="H3175" s="74"/>
      <c r="I3175" s="75"/>
      <c r="J3175" s="75"/>
      <c r="K3175" s="36"/>
      <c r="L3175" s="82"/>
      <c r="M3175" s="82"/>
      <c r="N3175" s="77"/>
      <c r="O3175" s="84" t="s">
        <v>2169</v>
      </c>
      <c r="P3175" s="86">
        <v>43862.764826388891</v>
      </c>
      <c r="Q3175" s="84" t="s">
        <v>2321</v>
      </c>
      <c r="R3175" s="84"/>
      <c r="S3175" s="84"/>
      <c r="T3175" s="84" t="s">
        <v>2873</v>
      </c>
      <c r="U3175" s="84"/>
      <c r="V3175" s="87" t="s">
        <v>4048</v>
      </c>
      <c r="W3175" s="86">
        <v>43862.764826388891</v>
      </c>
      <c r="X3175" s="90">
        <v>43862</v>
      </c>
      <c r="Y3175" s="92" t="s">
        <v>6418</v>
      </c>
      <c r="Z3175" s="87" t="s">
        <v>10192</v>
      </c>
      <c r="AA3175" s="84"/>
      <c r="AB3175" s="84"/>
      <c r="AC3175" s="92" t="s">
        <v>14071</v>
      </c>
      <c r="AD3175" s="84"/>
      <c r="AE3175" s="84" t="b">
        <v>0</v>
      </c>
      <c r="AF3175" s="84">
        <v>0</v>
      </c>
      <c r="AG3175" s="92" t="s">
        <v>16467</v>
      </c>
      <c r="AH3175" s="84" t="b">
        <v>0</v>
      </c>
      <c r="AI3175" s="84" t="s">
        <v>16520</v>
      </c>
      <c r="AJ3175" s="84"/>
      <c r="AK3175" s="92" t="s">
        <v>16467</v>
      </c>
      <c r="AL3175" s="84" t="b">
        <v>0</v>
      </c>
      <c r="AM3175" s="84">
        <v>85</v>
      </c>
      <c r="AN3175" s="92" t="s">
        <v>16409</v>
      </c>
      <c r="AO3175" s="84" t="s">
        <v>16534</v>
      </c>
      <c r="AP3175" s="84" t="b">
        <v>0</v>
      </c>
      <c r="AQ3175" s="92" t="s">
        <v>16409</v>
      </c>
      <c r="AR3175" s="84" t="s">
        <v>179</v>
      </c>
      <c r="AS3175" s="84">
        <v>0</v>
      </c>
      <c r="AT3175" s="84">
        <v>0</v>
      </c>
      <c r="AU3175" s="84"/>
      <c r="AV3175" s="84"/>
      <c r="AW3175" s="84"/>
      <c r="AX3175" s="84"/>
      <c r="AY3175" s="84"/>
      <c r="AZ3175" s="84"/>
      <c r="BA3175" s="84"/>
      <c r="BB3175" s="84"/>
      <c r="BC3175">
        <v>1</v>
      </c>
      <c r="BD3175">
        <v>0</v>
      </c>
      <c r="BE3175">
        <v>0</v>
      </c>
      <c r="BF3175">
        <v>0</v>
      </c>
      <c r="BG3175">
        <v>1</v>
      </c>
      <c r="BH3175">
        <v>0</v>
      </c>
    </row>
    <row r="3176" spans="1:60" x14ac:dyDescent="0.3">
      <c r="A3176" s="69" t="s">
        <v>1937</v>
      </c>
      <c r="B3176" s="69" t="s">
        <v>2110</v>
      </c>
      <c r="C3176" s="70"/>
      <c r="D3176" s="71"/>
      <c r="E3176" s="72"/>
      <c r="F3176" s="73"/>
      <c r="G3176" s="70"/>
      <c r="H3176" s="74"/>
      <c r="I3176" s="75"/>
      <c r="J3176" s="75"/>
      <c r="K3176" s="36"/>
      <c r="L3176" s="82"/>
      <c r="M3176" s="82"/>
      <c r="N3176" s="77"/>
      <c r="O3176" s="84" t="s">
        <v>2169</v>
      </c>
      <c r="P3176" s="86">
        <v>43862.765046296299</v>
      </c>
      <c r="Q3176" s="84" t="s">
        <v>2345</v>
      </c>
      <c r="R3176" s="84"/>
      <c r="S3176" s="84"/>
      <c r="T3176" s="84"/>
      <c r="U3176" s="84"/>
      <c r="V3176" s="87" t="s">
        <v>4633</v>
      </c>
      <c r="W3176" s="86">
        <v>43862.765046296299</v>
      </c>
      <c r="X3176" s="90">
        <v>43862</v>
      </c>
      <c r="Y3176" s="92" t="s">
        <v>8042</v>
      </c>
      <c r="Z3176" s="87" t="s">
        <v>11884</v>
      </c>
      <c r="AA3176" s="84"/>
      <c r="AB3176" s="84"/>
      <c r="AC3176" s="92" t="s">
        <v>15795</v>
      </c>
      <c r="AD3176" s="84"/>
      <c r="AE3176" s="84" t="b">
        <v>0</v>
      </c>
      <c r="AF3176" s="84">
        <v>0</v>
      </c>
      <c r="AG3176" s="92" t="s">
        <v>16467</v>
      </c>
      <c r="AH3176" s="84" t="b">
        <v>0</v>
      </c>
      <c r="AI3176" s="84" t="s">
        <v>16520</v>
      </c>
      <c r="AJ3176" s="84"/>
      <c r="AK3176" s="92" t="s">
        <v>16467</v>
      </c>
      <c r="AL3176" s="84" t="b">
        <v>0</v>
      </c>
      <c r="AM3176" s="84">
        <v>5</v>
      </c>
      <c r="AN3176" s="92" t="s">
        <v>16385</v>
      </c>
      <c r="AO3176" s="84" t="s">
        <v>16534</v>
      </c>
      <c r="AP3176" s="84" t="b">
        <v>0</v>
      </c>
      <c r="AQ3176" s="92" t="s">
        <v>16385</v>
      </c>
      <c r="AR3176" s="84" t="s">
        <v>179</v>
      </c>
      <c r="AS3176" s="84">
        <v>0</v>
      </c>
      <c r="AT3176" s="84">
        <v>0</v>
      </c>
      <c r="AU3176" s="84"/>
      <c r="AV3176" s="84"/>
      <c r="AW3176" s="84"/>
      <c r="AX3176" s="84"/>
      <c r="AY3176" s="84"/>
      <c r="AZ3176" s="84"/>
      <c r="BA3176" s="84"/>
      <c r="BB3176" s="84"/>
      <c r="BC3176">
        <v>2</v>
      </c>
      <c r="BD3176">
        <v>0</v>
      </c>
      <c r="BE3176">
        <v>0</v>
      </c>
      <c r="BF3176">
        <v>0</v>
      </c>
      <c r="BG3176">
        <v>2</v>
      </c>
      <c r="BH3176">
        <v>0</v>
      </c>
    </row>
    <row r="3177" spans="1:60" x14ac:dyDescent="0.3">
      <c r="A3177" s="69" t="s">
        <v>1937</v>
      </c>
      <c r="B3177" s="69" t="s">
        <v>2118</v>
      </c>
      <c r="C3177" s="70"/>
      <c r="D3177" s="71"/>
      <c r="E3177" s="72"/>
      <c r="F3177" s="73"/>
      <c r="G3177" s="70"/>
      <c r="H3177" s="74"/>
      <c r="I3177" s="75"/>
      <c r="J3177" s="75"/>
      <c r="K3177" s="36"/>
      <c r="L3177" s="82"/>
      <c r="M3177" s="82"/>
      <c r="N3177" s="77"/>
      <c r="O3177" s="84" t="s">
        <v>2169</v>
      </c>
      <c r="P3177" s="86">
        <v>43862.765335648146</v>
      </c>
      <c r="Q3177" s="84" t="s">
        <v>2321</v>
      </c>
      <c r="R3177" s="84"/>
      <c r="S3177" s="84"/>
      <c r="T3177" s="84" t="s">
        <v>2873</v>
      </c>
      <c r="U3177" s="84"/>
      <c r="V3177" s="87" t="s">
        <v>4633</v>
      </c>
      <c r="W3177" s="86">
        <v>43862.765335648146</v>
      </c>
      <c r="X3177" s="90">
        <v>43862</v>
      </c>
      <c r="Y3177" s="92" t="s">
        <v>8043</v>
      </c>
      <c r="Z3177" s="87" t="s">
        <v>11885</v>
      </c>
      <c r="AA3177" s="84"/>
      <c r="AB3177" s="84"/>
      <c r="AC3177" s="92" t="s">
        <v>15796</v>
      </c>
      <c r="AD3177" s="84"/>
      <c r="AE3177" s="84" t="b">
        <v>0</v>
      </c>
      <c r="AF3177" s="84">
        <v>0</v>
      </c>
      <c r="AG3177" s="92" t="s">
        <v>16467</v>
      </c>
      <c r="AH3177" s="84" t="b">
        <v>0</v>
      </c>
      <c r="AI3177" s="84" t="s">
        <v>16520</v>
      </c>
      <c r="AJ3177" s="84"/>
      <c r="AK3177" s="92" t="s">
        <v>16467</v>
      </c>
      <c r="AL3177" s="84" t="b">
        <v>0</v>
      </c>
      <c r="AM3177" s="84">
        <v>85</v>
      </c>
      <c r="AN3177" s="92" t="s">
        <v>16409</v>
      </c>
      <c r="AO3177" s="84" t="s">
        <v>16534</v>
      </c>
      <c r="AP3177" s="84" t="b">
        <v>0</v>
      </c>
      <c r="AQ3177" s="92" t="s">
        <v>16409</v>
      </c>
      <c r="AR3177" s="84" t="s">
        <v>179</v>
      </c>
      <c r="AS3177" s="84">
        <v>0</v>
      </c>
      <c r="AT3177" s="84">
        <v>0</v>
      </c>
      <c r="AU3177" s="84"/>
      <c r="AV3177" s="84"/>
      <c r="AW3177" s="84"/>
      <c r="AX3177" s="84"/>
      <c r="AY3177" s="84"/>
      <c r="AZ3177" s="84"/>
      <c r="BA3177" s="84"/>
      <c r="BB3177" s="84"/>
      <c r="BC3177">
        <v>1</v>
      </c>
      <c r="BD3177">
        <v>0</v>
      </c>
      <c r="BE3177">
        <v>0</v>
      </c>
      <c r="BF3177">
        <v>0</v>
      </c>
      <c r="BG3177">
        <v>1</v>
      </c>
      <c r="BH3177">
        <v>0</v>
      </c>
    </row>
    <row r="3178" spans="1:60" x14ac:dyDescent="0.3">
      <c r="A3178" s="69" t="s">
        <v>1937</v>
      </c>
      <c r="B3178" s="69" t="s">
        <v>2077</v>
      </c>
      <c r="C3178" s="70"/>
      <c r="D3178" s="71"/>
      <c r="E3178" s="72"/>
      <c r="F3178" s="73"/>
      <c r="G3178" s="70"/>
      <c r="H3178" s="74"/>
      <c r="I3178" s="75"/>
      <c r="J3178" s="75"/>
      <c r="K3178" s="36"/>
      <c r="L3178" s="82"/>
      <c r="M3178" s="82"/>
      <c r="N3178" s="77"/>
      <c r="O3178" s="84" t="s">
        <v>2169</v>
      </c>
      <c r="P3178" s="86">
        <v>43862.765416666669</v>
      </c>
      <c r="Q3178" s="84" t="s">
        <v>2301</v>
      </c>
      <c r="R3178" s="84"/>
      <c r="S3178" s="84"/>
      <c r="T3178" s="84" t="s">
        <v>2873</v>
      </c>
      <c r="U3178" s="84"/>
      <c r="V3178" s="87" t="s">
        <v>4633</v>
      </c>
      <c r="W3178" s="86">
        <v>43862.765416666669</v>
      </c>
      <c r="X3178" s="90">
        <v>43862</v>
      </c>
      <c r="Y3178" s="92" t="s">
        <v>8044</v>
      </c>
      <c r="Z3178" s="87" t="s">
        <v>11886</v>
      </c>
      <c r="AA3178" s="84"/>
      <c r="AB3178" s="84"/>
      <c r="AC3178" s="92" t="s">
        <v>15797</v>
      </c>
      <c r="AD3178" s="84"/>
      <c r="AE3178" s="84" t="b">
        <v>0</v>
      </c>
      <c r="AF3178" s="84">
        <v>0</v>
      </c>
      <c r="AG3178" s="92" t="s">
        <v>16467</v>
      </c>
      <c r="AH3178" s="84" t="b">
        <v>0</v>
      </c>
      <c r="AI3178" s="84" t="s">
        <v>16520</v>
      </c>
      <c r="AJ3178" s="84"/>
      <c r="AK3178" s="92" t="s">
        <v>16467</v>
      </c>
      <c r="AL3178" s="84" t="b">
        <v>0</v>
      </c>
      <c r="AM3178" s="84">
        <v>56</v>
      </c>
      <c r="AN3178" s="92" t="s">
        <v>16433</v>
      </c>
      <c r="AO3178" s="84" t="s">
        <v>16534</v>
      </c>
      <c r="AP3178" s="84" t="b">
        <v>0</v>
      </c>
      <c r="AQ3178" s="92" t="s">
        <v>16433</v>
      </c>
      <c r="AR3178" s="84" t="s">
        <v>179</v>
      </c>
      <c r="AS3178" s="84">
        <v>0</v>
      </c>
      <c r="AT3178" s="84">
        <v>0</v>
      </c>
      <c r="AU3178" s="84"/>
      <c r="AV3178" s="84"/>
      <c r="AW3178" s="84"/>
      <c r="AX3178" s="84"/>
      <c r="AY3178" s="84"/>
      <c r="AZ3178" s="84"/>
      <c r="BA3178" s="84"/>
      <c r="BB3178" s="84"/>
      <c r="BC3178">
        <v>1</v>
      </c>
      <c r="BD3178">
        <v>0</v>
      </c>
      <c r="BE3178">
        <v>0</v>
      </c>
      <c r="BF3178">
        <v>0</v>
      </c>
      <c r="BG3178">
        <v>1</v>
      </c>
      <c r="BH3178">
        <v>0</v>
      </c>
    </row>
    <row r="3179" spans="1:60" x14ac:dyDescent="0.3">
      <c r="A3179" s="69" t="s">
        <v>1288</v>
      </c>
      <c r="B3179" s="69" t="s">
        <v>2132</v>
      </c>
      <c r="C3179" s="70"/>
      <c r="D3179" s="71"/>
      <c r="E3179" s="72"/>
      <c r="F3179" s="73"/>
      <c r="G3179" s="70"/>
      <c r="H3179" s="74"/>
      <c r="I3179" s="75"/>
      <c r="J3179" s="75"/>
      <c r="K3179" s="36"/>
      <c r="L3179" s="82"/>
      <c r="M3179" s="82"/>
      <c r="N3179" s="77"/>
      <c r="O3179" s="84" t="s">
        <v>2168</v>
      </c>
      <c r="P3179" s="86">
        <v>43862.765520833331</v>
      </c>
      <c r="Q3179" s="84" t="s">
        <v>2218</v>
      </c>
      <c r="R3179" s="84"/>
      <c r="S3179" s="84"/>
      <c r="T3179" s="84" t="s">
        <v>2873</v>
      </c>
      <c r="U3179" s="84"/>
      <c r="V3179" s="87" t="s">
        <v>4049</v>
      </c>
      <c r="W3179" s="86">
        <v>43862.765520833331</v>
      </c>
      <c r="X3179" s="90">
        <v>43862</v>
      </c>
      <c r="Y3179" s="92" t="s">
        <v>6419</v>
      </c>
      <c r="Z3179" s="87" t="s">
        <v>10193</v>
      </c>
      <c r="AA3179" s="84"/>
      <c r="AB3179" s="84"/>
      <c r="AC3179" s="92" t="s">
        <v>14072</v>
      </c>
      <c r="AD3179" s="84"/>
      <c r="AE3179" s="84" t="b">
        <v>0</v>
      </c>
      <c r="AF3179" s="84">
        <v>0</v>
      </c>
      <c r="AG3179" s="92" t="s">
        <v>16467</v>
      </c>
      <c r="AH3179" s="84" t="b">
        <v>0</v>
      </c>
      <c r="AI3179" s="84" t="s">
        <v>16520</v>
      </c>
      <c r="AJ3179" s="84"/>
      <c r="AK3179" s="92" t="s">
        <v>16467</v>
      </c>
      <c r="AL3179" s="84" t="b">
        <v>0</v>
      </c>
      <c r="AM3179" s="84">
        <v>120</v>
      </c>
      <c r="AN3179" s="92" t="s">
        <v>12602</v>
      </c>
      <c r="AO3179" s="84" t="s">
        <v>16534</v>
      </c>
      <c r="AP3179" s="84" t="b">
        <v>0</v>
      </c>
      <c r="AQ3179" s="92" t="s">
        <v>12602</v>
      </c>
      <c r="AR3179" s="84" t="s">
        <v>179</v>
      </c>
      <c r="AS3179" s="84">
        <v>0</v>
      </c>
      <c r="AT3179" s="84">
        <v>0</v>
      </c>
      <c r="AU3179" s="84"/>
      <c r="AV3179" s="84"/>
      <c r="AW3179" s="84"/>
      <c r="AX3179" s="84"/>
      <c r="AY3179" s="84"/>
      <c r="AZ3179" s="84"/>
      <c r="BA3179" s="84"/>
      <c r="BB3179" s="84"/>
      <c r="BC3179">
        <v>1</v>
      </c>
      <c r="BD3179">
        <v>0</v>
      </c>
      <c r="BE3179">
        <v>1</v>
      </c>
      <c r="BF3179">
        <v>0</v>
      </c>
      <c r="BG3179">
        <v>0</v>
      </c>
      <c r="BH3179">
        <v>0</v>
      </c>
    </row>
    <row r="3180" spans="1:60" x14ac:dyDescent="0.3">
      <c r="A3180" s="69" t="s">
        <v>1289</v>
      </c>
      <c r="B3180" s="69" t="s">
        <v>2132</v>
      </c>
      <c r="C3180" s="70"/>
      <c r="D3180" s="71"/>
      <c r="E3180" s="72"/>
      <c r="F3180" s="73"/>
      <c r="G3180" s="70"/>
      <c r="H3180" s="74"/>
      <c r="I3180" s="75"/>
      <c r="J3180" s="75"/>
      <c r="K3180" s="36"/>
      <c r="L3180" s="82"/>
      <c r="M3180" s="82"/>
      <c r="N3180" s="77"/>
      <c r="O3180" s="84" t="s">
        <v>2168</v>
      </c>
      <c r="P3180" s="86">
        <v>43862.765520833331</v>
      </c>
      <c r="Q3180" s="84" t="s">
        <v>2218</v>
      </c>
      <c r="R3180" s="84"/>
      <c r="S3180" s="84"/>
      <c r="T3180" s="84" t="s">
        <v>2873</v>
      </c>
      <c r="U3180" s="84"/>
      <c r="V3180" s="87" t="s">
        <v>4050</v>
      </c>
      <c r="W3180" s="86">
        <v>43862.765520833331</v>
      </c>
      <c r="X3180" s="90">
        <v>43862</v>
      </c>
      <c r="Y3180" s="92" t="s">
        <v>6419</v>
      </c>
      <c r="Z3180" s="87" t="s">
        <v>10194</v>
      </c>
      <c r="AA3180" s="84"/>
      <c r="AB3180" s="84"/>
      <c r="AC3180" s="92" t="s">
        <v>14073</v>
      </c>
      <c r="AD3180" s="84"/>
      <c r="AE3180" s="84" t="b">
        <v>0</v>
      </c>
      <c r="AF3180" s="84">
        <v>0</v>
      </c>
      <c r="AG3180" s="92" t="s">
        <v>16467</v>
      </c>
      <c r="AH3180" s="84" t="b">
        <v>0</v>
      </c>
      <c r="AI3180" s="84" t="s">
        <v>16520</v>
      </c>
      <c r="AJ3180" s="84"/>
      <c r="AK3180" s="92" t="s">
        <v>16467</v>
      </c>
      <c r="AL3180" s="84" t="b">
        <v>0</v>
      </c>
      <c r="AM3180" s="84">
        <v>120</v>
      </c>
      <c r="AN3180" s="92" t="s">
        <v>12602</v>
      </c>
      <c r="AO3180" s="84" t="s">
        <v>16535</v>
      </c>
      <c r="AP3180" s="84" t="b">
        <v>0</v>
      </c>
      <c r="AQ3180" s="92" t="s">
        <v>12602</v>
      </c>
      <c r="AR3180" s="84" t="s">
        <v>179</v>
      </c>
      <c r="AS3180" s="84">
        <v>0</v>
      </c>
      <c r="AT3180" s="84">
        <v>0</v>
      </c>
      <c r="AU3180" s="84"/>
      <c r="AV3180" s="84"/>
      <c r="AW3180" s="84"/>
      <c r="AX3180" s="84"/>
      <c r="AY3180" s="84"/>
      <c r="AZ3180" s="84"/>
      <c r="BA3180" s="84"/>
      <c r="BB3180" s="84"/>
      <c r="BC3180">
        <v>1</v>
      </c>
      <c r="BD3180">
        <v>0</v>
      </c>
      <c r="BE3180">
        <v>1</v>
      </c>
      <c r="BF3180">
        <v>0</v>
      </c>
      <c r="BG3180">
        <v>0</v>
      </c>
      <c r="BH3180">
        <v>0</v>
      </c>
    </row>
    <row r="3181" spans="1:60" x14ac:dyDescent="0.3">
      <c r="A3181" s="69" t="s">
        <v>1937</v>
      </c>
      <c r="B3181" s="69" t="s">
        <v>2128</v>
      </c>
      <c r="C3181" s="70"/>
      <c r="D3181" s="71"/>
      <c r="E3181" s="72"/>
      <c r="F3181" s="73"/>
      <c r="G3181" s="70"/>
      <c r="H3181" s="74"/>
      <c r="I3181" s="75"/>
      <c r="J3181" s="75"/>
      <c r="K3181" s="36"/>
      <c r="L3181" s="82"/>
      <c r="M3181" s="82"/>
      <c r="N3181" s="77"/>
      <c r="O3181" s="84" t="s">
        <v>2168</v>
      </c>
      <c r="P3181" s="86">
        <v>43862.765520833331</v>
      </c>
      <c r="Q3181" s="84" t="s">
        <v>2299</v>
      </c>
      <c r="R3181" s="84"/>
      <c r="S3181" s="84"/>
      <c r="T3181" s="84"/>
      <c r="U3181" s="84"/>
      <c r="V3181" s="87" t="s">
        <v>4633</v>
      </c>
      <c r="W3181" s="86">
        <v>43862.765520833331</v>
      </c>
      <c r="X3181" s="90">
        <v>43862</v>
      </c>
      <c r="Y3181" s="92" t="s">
        <v>6419</v>
      </c>
      <c r="Z3181" s="87" t="s">
        <v>11887</v>
      </c>
      <c r="AA3181" s="84"/>
      <c r="AB3181" s="84"/>
      <c r="AC3181" s="92" t="s">
        <v>15798</v>
      </c>
      <c r="AD3181" s="84"/>
      <c r="AE3181" s="84" t="b">
        <v>0</v>
      </c>
      <c r="AF3181" s="84">
        <v>0</v>
      </c>
      <c r="AG3181" s="92" t="s">
        <v>16467</v>
      </c>
      <c r="AH3181" s="84" t="b">
        <v>0</v>
      </c>
      <c r="AI3181" s="84" t="s">
        <v>16520</v>
      </c>
      <c r="AJ3181" s="84"/>
      <c r="AK3181" s="92" t="s">
        <v>16467</v>
      </c>
      <c r="AL3181" s="84" t="b">
        <v>0</v>
      </c>
      <c r="AM3181" s="84">
        <v>118</v>
      </c>
      <c r="AN3181" s="92" t="s">
        <v>16294</v>
      </c>
      <c r="AO3181" s="84" t="s">
        <v>16534</v>
      </c>
      <c r="AP3181" s="84" t="b">
        <v>0</v>
      </c>
      <c r="AQ3181" s="92" t="s">
        <v>16294</v>
      </c>
      <c r="AR3181" s="84" t="s">
        <v>179</v>
      </c>
      <c r="AS3181" s="84">
        <v>0</v>
      </c>
      <c r="AT3181" s="84">
        <v>0</v>
      </c>
      <c r="AU3181" s="84"/>
      <c r="AV3181" s="84"/>
      <c r="AW3181" s="84"/>
      <c r="AX3181" s="84"/>
      <c r="AY3181" s="84"/>
      <c r="AZ3181" s="84"/>
      <c r="BA3181" s="84"/>
      <c r="BB3181" s="84"/>
      <c r="BC3181">
        <v>15</v>
      </c>
      <c r="BD3181">
        <v>0</v>
      </c>
      <c r="BE3181">
        <v>15</v>
      </c>
      <c r="BF3181">
        <v>0</v>
      </c>
      <c r="BG3181">
        <v>0</v>
      </c>
      <c r="BH3181">
        <v>0</v>
      </c>
    </row>
    <row r="3182" spans="1:60" x14ac:dyDescent="0.3">
      <c r="A3182" s="69" t="s">
        <v>1937</v>
      </c>
      <c r="B3182" s="69" t="s">
        <v>2145</v>
      </c>
      <c r="C3182" s="70"/>
      <c r="D3182" s="71"/>
      <c r="E3182" s="72"/>
      <c r="F3182" s="73"/>
      <c r="G3182" s="70"/>
      <c r="H3182" s="74"/>
      <c r="I3182" s="75"/>
      <c r="J3182" s="75"/>
      <c r="K3182" s="36"/>
      <c r="L3182" s="82"/>
      <c r="M3182" s="82"/>
      <c r="N3182" s="77"/>
      <c r="O3182" s="84" t="s">
        <v>2168</v>
      </c>
      <c r="P3182" s="86">
        <v>43862.765520833331</v>
      </c>
      <c r="Q3182" s="84" t="s">
        <v>2299</v>
      </c>
      <c r="R3182" s="84"/>
      <c r="S3182" s="84"/>
      <c r="T3182" s="84"/>
      <c r="U3182" s="84"/>
      <c r="V3182" s="87" t="s">
        <v>4633</v>
      </c>
      <c r="W3182" s="86">
        <v>43862.765520833331</v>
      </c>
      <c r="X3182" s="90">
        <v>43862</v>
      </c>
      <c r="Y3182" s="92" t="s">
        <v>6419</v>
      </c>
      <c r="Z3182" s="87" t="s">
        <v>11887</v>
      </c>
      <c r="AA3182" s="84"/>
      <c r="AB3182" s="84"/>
      <c r="AC3182" s="92" t="s">
        <v>15798</v>
      </c>
      <c r="AD3182" s="84"/>
      <c r="AE3182" s="84" t="b">
        <v>0</v>
      </c>
      <c r="AF3182" s="84">
        <v>0</v>
      </c>
      <c r="AG3182" s="92" t="s">
        <v>16467</v>
      </c>
      <c r="AH3182" s="84" t="b">
        <v>0</v>
      </c>
      <c r="AI3182" s="84" t="s">
        <v>16520</v>
      </c>
      <c r="AJ3182" s="84"/>
      <c r="AK3182" s="92" t="s">
        <v>16467</v>
      </c>
      <c r="AL3182" s="84" t="b">
        <v>0</v>
      </c>
      <c r="AM3182" s="84">
        <v>118</v>
      </c>
      <c r="AN3182" s="92" t="s">
        <v>16294</v>
      </c>
      <c r="AO3182" s="84" t="s">
        <v>16534</v>
      </c>
      <c r="AP3182" s="84" t="b">
        <v>0</v>
      </c>
      <c r="AQ3182" s="92" t="s">
        <v>16294</v>
      </c>
      <c r="AR3182" s="84" t="s">
        <v>179</v>
      </c>
      <c r="AS3182" s="84">
        <v>0</v>
      </c>
      <c r="AT3182" s="84">
        <v>0</v>
      </c>
      <c r="AU3182" s="84"/>
      <c r="AV3182" s="84"/>
      <c r="AW3182" s="84"/>
      <c r="AX3182" s="84"/>
      <c r="AY3182" s="84"/>
      <c r="AZ3182" s="84"/>
      <c r="BA3182" s="84"/>
      <c r="BB3182" s="84"/>
      <c r="BC3182">
        <v>1</v>
      </c>
      <c r="BD3182">
        <v>0</v>
      </c>
      <c r="BE3182">
        <v>1</v>
      </c>
      <c r="BF3182">
        <v>0</v>
      </c>
      <c r="BG3182">
        <v>0</v>
      </c>
      <c r="BH3182">
        <v>0</v>
      </c>
    </row>
    <row r="3183" spans="1:60" x14ac:dyDescent="0.3">
      <c r="A3183" s="69" t="s">
        <v>1290</v>
      </c>
      <c r="B3183" s="69" t="s">
        <v>2132</v>
      </c>
      <c r="C3183" s="70"/>
      <c r="D3183" s="71"/>
      <c r="E3183" s="72"/>
      <c r="F3183" s="73"/>
      <c r="G3183" s="70"/>
      <c r="H3183" s="74"/>
      <c r="I3183" s="75"/>
      <c r="J3183" s="75"/>
      <c r="K3183" s="36"/>
      <c r="L3183" s="82"/>
      <c r="M3183" s="82"/>
      <c r="N3183" s="77"/>
      <c r="O3183" s="84" t="s">
        <v>2168</v>
      </c>
      <c r="P3183" s="86">
        <v>43862.765601851854</v>
      </c>
      <c r="Q3183" s="84" t="s">
        <v>2218</v>
      </c>
      <c r="R3183" s="84"/>
      <c r="S3183" s="84"/>
      <c r="T3183" s="84" t="s">
        <v>2873</v>
      </c>
      <c r="U3183" s="84"/>
      <c r="V3183" s="87" t="s">
        <v>4051</v>
      </c>
      <c r="W3183" s="86">
        <v>43862.765601851854</v>
      </c>
      <c r="X3183" s="90">
        <v>43862</v>
      </c>
      <c r="Y3183" s="92" t="s">
        <v>6420</v>
      </c>
      <c r="Z3183" s="87" t="s">
        <v>10195</v>
      </c>
      <c r="AA3183" s="84"/>
      <c r="AB3183" s="84"/>
      <c r="AC3183" s="92" t="s">
        <v>14074</v>
      </c>
      <c r="AD3183" s="84"/>
      <c r="AE3183" s="84" t="b">
        <v>0</v>
      </c>
      <c r="AF3183" s="84">
        <v>0</v>
      </c>
      <c r="AG3183" s="92" t="s">
        <v>16467</v>
      </c>
      <c r="AH3183" s="84" t="b">
        <v>0</v>
      </c>
      <c r="AI3183" s="84" t="s">
        <v>16520</v>
      </c>
      <c r="AJ3183" s="84"/>
      <c r="AK3183" s="92" t="s">
        <v>16467</v>
      </c>
      <c r="AL3183" s="84" t="b">
        <v>0</v>
      </c>
      <c r="AM3183" s="84">
        <v>120</v>
      </c>
      <c r="AN3183" s="92" t="s">
        <v>12602</v>
      </c>
      <c r="AO3183" s="84" t="s">
        <v>16534</v>
      </c>
      <c r="AP3183" s="84" t="b">
        <v>0</v>
      </c>
      <c r="AQ3183" s="92" t="s">
        <v>12602</v>
      </c>
      <c r="AR3183" s="84" t="s">
        <v>179</v>
      </c>
      <c r="AS3183" s="84">
        <v>0</v>
      </c>
      <c r="AT3183" s="84">
        <v>0</v>
      </c>
      <c r="AU3183" s="84"/>
      <c r="AV3183" s="84"/>
      <c r="AW3183" s="84"/>
      <c r="AX3183" s="84"/>
      <c r="AY3183" s="84"/>
      <c r="AZ3183" s="84"/>
      <c r="BA3183" s="84"/>
      <c r="BB3183" s="84"/>
      <c r="BC3183">
        <v>1</v>
      </c>
      <c r="BD3183">
        <v>0</v>
      </c>
      <c r="BE3183">
        <v>1</v>
      </c>
      <c r="BF3183">
        <v>0</v>
      </c>
      <c r="BG3183">
        <v>0</v>
      </c>
      <c r="BH3183">
        <v>0</v>
      </c>
    </row>
    <row r="3184" spans="1:60" x14ac:dyDescent="0.3">
      <c r="A3184" s="69" t="s">
        <v>1937</v>
      </c>
      <c r="B3184" s="69" t="s">
        <v>1940</v>
      </c>
      <c r="C3184" s="70"/>
      <c r="D3184" s="71"/>
      <c r="E3184" s="72"/>
      <c r="F3184" s="73"/>
      <c r="G3184" s="70"/>
      <c r="H3184" s="74"/>
      <c r="I3184" s="75"/>
      <c r="J3184" s="75"/>
      <c r="K3184" s="36"/>
      <c r="L3184" s="82"/>
      <c r="M3184" s="82"/>
      <c r="N3184" s="77"/>
      <c r="O3184" s="84" t="s">
        <v>2169</v>
      </c>
      <c r="P3184" s="86">
        <v>43862.765798611108</v>
      </c>
      <c r="Q3184" s="84" t="s">
        <v>2254</v>
      </c>
      <c r="R3184" s="84"/>
      <c r="S3184" s="84"/>
      <c r="T3184" s="84"/>
      <c r="U3184" s="84"/>
      <c r="V3184" s="87" t="s">
        <v>4633</v>
      </c>
      <c r="W3184" s="86">
        <v>43862.765798611108</v>
      </c>
      <c r="X3184" s="90">
        <v>43862</v>
      </c>
      <c r="Y3184" s="92" t="s">
        <v>8001</v>
      </c>
      <c r="Z3184" s="87" t="s">
        <v>11840</v>
      </c>
      <c r="AA3184" s="84"/>
      <c r="AB3184" s="84"/>
      <c r="AC3184" s="92" t="s">
        <v>15745</v>
      </c>
      <c r="AD3184" s="84"/>
      <c r="AE3184" s="84" t="b">
        <v>0</v>
      </c>
      <c r="AF3184" s="84">
        <v>0</v>
      </c>
      <c r="AG3184" s="92" t="s">
        <v>16467</v>
      </c>
      <c r="AH3184" s="84" t="b">
        <v>0</v>
      </c>
      <c r="AI3184" s="84" t="s">
        <v>16520</v>
      </c>
      <c r="AJ3184" s="84"/>
      <c r="AK3184" s="92" t="s">
        <v>16467</v>
      </c>
      <c r="AL3184" s="84" t="b">
        <v>0</v>
      </c>
      <c r="AM3184" s="84">
        <v>14</v>
      </c>
      <c r="AN3184" s="92" t="s">
        <v>15742</v>
      </c>
      <c r="AO3184" s="84" t="s">
        <v>16534</v>
      </c>
      <c r="AP3184" s="84" t="b">
        <v>0</v>
      </c>
      <c r="AQ3184" s="92" t="s">
        <v>15742</v>
      </c>
      <c r="AR3184" s="84" t="s">
        <v>179</v>
      </c>
      <c r="AS3184" s="84">
        <v>0</v>
      </c>
      <c r="AT3184" s="84">
        <v>0</v>
      </c>
      <c r="AU3184" s="84"/>
      <c r="AV3184" s="84"/>
      <c r="AW3184" s="84"/>
      <c r="AX3184" s="84"/>
      <c r="AY3184" s="84"/>
      <c r="AZ3184" s="84"/>
      <c r="BA3184" s="84"/>
      <c r="BB3184" s="84"/>
      <c r="BC3184">
        <v>1</v>
      </c>
      <c r="BD3184">
        <v>0</v>
      </c>
      <c r="BE3184">
        <v>0</v>
      </c>
      <c r="BF3184">
        <v>0</v>
      </c>
      <c r="BG3184">
        <v>1</v>
      </c>
      <c r="BH3184">
        <v>0</v>
      </c>
    </row>
    <row r="3185" spans="1:60" x14ac:dyDescent="0.3">
      <c r="A3185" s="69" t="s">
        <v>1937</v>
      </c>
      <c r="B3185" s="69" t="s">
        <v>1757</v>
      </c>
      <c r="C3185" s="70"/>
      <c r="D3185" s="71"/>
      <c r="E3185" s="72"/>
      <c r="F3185" s="73"/>
      <c r="G3185" s="70"/>
      <c r="H3185" s="74"/>
      <c r="I3185" s="75"/>
      <c r="J3185" s="75"/>
      <c r="K3185" s="36"/>
      <c r="L3185" s="82"/>
      <c r="M3185" s="82"/>
      <c r="N3185" s="77"/>
      <c r="O3185" s="84" t="s">
        <v>2169</v>
      </c>
      <c r="P3185" s="86">
        <v>43862.7658912037</v>
      </c>
      <c r="Q3185" s="84" t="s">
        <v>2223</v>
      </c>
      <c r="R3185" s="84"/>
      <c r="S3185" s="84"/>
      <c r="T3185" s="84"/>
      <c r="U3185" s="84"/>
      <c r="V3185" s="87" t="s">
        <v>4633</v>
      </c>
      <c r="W3185" s="86">
        <v>43862.7658912037</v>
      </c>
      <c r="X3185" s="90">
        <v>43862</v>
      </c>
      <c r="Y3185" s="92" t="s">
        <v>8045</v>
      </c>
      <c r="Z3185" s="87" t="s">
        <v>11888</v>
      </c>
      <c r="AA3185" s="84"/>
      <c r="AB3185" s="84"/>
      <c r="AC3185" s="92" t="s">
        <v>15799</v>
      </c>
      <c r="AD3185" s="84"/>
      <c r="AE3185" s="84" t="b">
        <v>0</v>
      </c>
      <c r="AF3185" s="84">
        <v>0</v>
      </c>
      <c r="AG3185" s="92" t="s">
        <v>16467</v>
      </c>
      <c r="AH3185" s="84" t="b">
        <v>0</v>
      </c>
      <c r="AI3185" s="84" t="s">
        <v>16520</v>
      </c>
      <c r="AJ3185" s="84"/>
      <c r="AK3185" s="92" t="s">
        <v>16467</v>
      </c>
      <c r="AL3185" s="84" t="b">
        <v>0</v>
      </c>
      <c r="AM3185" s="84">
        <v>41</v>
      </c>
      <c r="AN3185" s="92" t="s">
        <v>15962</v>
      </c>
      <c r="AO3185" s="84" t="s">
        <v>16534</v>
      </c>
      <c r="AP3185" s="84" t="b">
        <v>0</v>
      </c>
      <c r="AQ3185" s="92" t="s">
        <v>15962</v>
      </c>
      <c r="AR3185" s="84" t="s">
        <v>179</v>
      </c>
      <c r="AS3185" s="84">
        <v>0</v>
      </c>
      <c r="AT3185" s="84">
        <v>0</v>
      </c>
      <c r="AU3185" s="84"/>
      <c r="AV3185" s="84"/>
      <c r="AW3185" s="84"/>
      <c r="AX3185" s="84"/>
      <c r="AY3185" s="84"/>
      <c r="AZ3185" s="84"/>
      <c r="BA3185" s="84"/>
      <c r="BB3185" s="84"/>
      <c r="BC3185">
        <v>3</v>
      </c>
      <c r="BD3185">
        <v>0</v>
      </c>
      <c r="BE3185">
        <v>0</v>
      </c>
      <c r="BF3185">
        <v>0</v>
      </c>
      <c r="BG3185">
        <v>3</v>
      </c>
      <c r="BH3185">
        <v>0</v>
      </c>
    </row>
    <row r="3186" spans="1:60" x14ac:dyDescent="0.3">
      <c r="A3186" s="69" t="s">
        <v>1937</v>
      </c>
      <c r="B3186" s="69" t="s">
        <v>1055</v>
      </c>
      <c r="C3186" s="70"/>
      <c r="D3186" s="71"/>
      <c r="E3186" s="72"/>
      <c r="F3186" s="73"/>
      <c r="G3186" s="70"/>
      <c r="H3186" s="74"/>
      <c r="I3186" s="75"/>
      <c r="J3186" s="75"/>
      <c r="K3186" s="36"/>
      <c r="L3186" s="82"/>
      <c r="M3186" s="82"/>
      <c r="N3186" s="77"/>
      <c r="O3186" s="84" t="s">
        <v>2169</v>
      </c>
      <c r="P3186" s="86">
        <v>43862.766030092593</v>
      </c>
      <c r="Q3186" s="84" t="s">
        <v>2205</v>
      </c>
      <c r="R3186" s="84"/>
      <c r="S3186" s="84"/>
      <c r="T3186" s="84" t="s">
        <v>2873</v>
      </c>
      <c r="U3186" s="84"/>
      <c r="V3186" s="87" t="s">
        <v>4633</v>
      </c>
      <c r="W3186" s="86">
        <v>43862.766030092593</v>
      </c>
      <c r="X3186" s="90">
        <v>43862</v>
      </c>
      <c r="Y3186" s="92" t="s">
        <v>8046</v>
      </c>
      <c r="Z3186" s="87" t="s">
        <v>11889</v>
      </c>
      <c r="AA3186" s="84"/>
      <c r="AB3186" s="84"/>
      <c r="AC3186" s="92" t="s">
        <v>15800</v>
      </c>
      <c r="AD3186" s="84"/>
      <c r="AE3186" s="84" t="b">
        <v>0</v>
      </c>
      <c r="AF3186" s="84">
        <v>0</v>
      </c>
      <c r="AG3186" s="92" t="s">
        <v>16467</v>
      </c>
      <c r="AH3186" s="84" t="b">
        <v>0</v>
      </c>
      <c r="AI3186" s="84" t="s">
        <v>16520</v>
      </c>
      <c r="AJ3186" s="84"/>
      <c r="AK3186" s="92" t="s">
        <v>16467</v>
      </c>
      <c r="AL3186" s="84" t="b">
        <v>0</v>
      </c>
      <c r="AM3186" s="84">
        <v>60</v>
      </c>
      <c r="AN3186" s="92" t="s">
        <v>16200</v>
      </c>
      <c r="AO3186" s="84" t="s">
        <v>16534</v>
      </c>
      <c r="AP3186" s="84" t="b">
        <v>0</v>
      </c>
      <c r="AQ3186" s="92" t="s">
        <v>16200</v>
      </c>
      <c r="AR3186" s="84" t="s">
        <v>179</v>
      </c>
      <c r="AS3186" s="84">
        <v>0</v>
      </c>
      <c r="AT3186" s="84">
        <v>0</v>
      </c>
      <c r="AU3186" s="84"/>
      <c r="AV3186" s="84"/>
      <c r="AW3186" s="84"/>
      <c r="AX3186" s="84"/>
      <c r="AY3186" s="84"/>
      <c r="AZ3186" s="84"/>
      <c r="BA3186" s="84"/>
      <c r="BB3186" s="84"/>
      <c r="BC3186">
        <v>1</v>
      </c>
      <c r="BD3186">
        <v>0</v>
      </c>
      <c r="BE3186">
        <v>0</v>
      </c>
      <c r="BF3186">
        <v>0</v>
      </c>
      <c r="BG3186">
        <v>1</v>
      </c>
      <c r="BH3186">
        <v>0</v>
      </c>
    </row>
    <row r="3187" spans="1:60" x14ac:dyDescent="0.3">
      <c r="A3187" s="69" t="s">
        <v>1291</v>
      </c>
      <c r="B3187" s="69" t="s">
        <v>1993</v>
      </c>
      <c r="C3187" s="70"/>
      <c r="D3187" s="71"/>
      <c r="E3187" s="72"/>
      <c r="F3187" s="73"/>
      <c r="G3187" s="70"/>
      <c r="H3187" s="74"/>
      <c r="I3187" s="75"/>
      <c r="J3187" s="75"/>
      <c r="K3187" s="36"/>
      <c r="L3187" s="82"/>
      <c r="M3187" s="82"/>
      <c r="N3187" s="77"/>
      <c r="O3187" s="84" t="s">
        <v>2169</v>
      </c>
      <c r="P3187" s="86">
        <v>43862.766087962962</v>
      </c>
      <c r="Q3187" s="84" t="s">
        <v>2542</v>
      </c>
      <c r="R3187" s="84"/>
      <c r="S3187" s="84"/>
      <c r="T3187" s="84" t="s">
        <v>2873</v>
      </c>
      <c r="U3187" s="87" t="s">
        <v>2992</v>
      </c>
      <c r="V3187" s="87" t="s">
        <v>2992</v>
      </c>
      <c r="W3187" s="86">
        <v>43862.766087962962</v>
      </c>
      <c r="X3187" s="90">
        <v>43862</v>
      </c>
      <c r="Y3187" s="92" t="s">
        <v>6422</v>
      </c>
      <c r="Z3187" s="87" t="s">
        <v>10197</v>
      </c>
      <c r="AA3187" s="84"/>
      <c r="AB3187" s="84"/>
      <c r="AC3187" s="92" t="s">
        <v>14076</v>
      </c>
      <c r="AD3187" s="84"/>
      <c r="AE3187" s="84" t="b">
        <v>0</v>
      </c>
      <c r="AF3187" s="84">
        <v>0</v>
      </c>
      <c r="AG3187" s="92" t="s">
        <v>16467</v>
      </c>
      <c r="AH3187" s="84" t="b">
        <v>0</v>
      </c>
      <c r="AI3187" s="84" t="s">
        <v>16520</v>
      </c>
      <c r="AJ3187" s="84"/>
      <c r="AK3187" s="92" t="s">
        <v>16467</v>
      </c>
      <c r="AL3187" s="84" t="b">
        <v>0</v>
      </c>
      <c r="AM3187" s="84">
        <v>6</v>
      </c>
      <c r="AN3187" s="92" t="s">
        <v>15979</v>
      </c>
      <c r="AO3187" s="84" t="s">
        <v>16534</v>
      </c>
      <c r="AP3187" s="84" t="b">
        <v>0</v>
      </c>
      <c r="AQ3187" s="92" t="s">
        <v>15979</v>
      </c>
      <c r="AR3187" s="84" t="s">
        <v>179</v>
      </c>
      <c r="AS3187" s="84">
        <v>0</v>
      </c>
      <c r="AT3187" s="84">
        <v>0</v>
      </c>
      <c r="AU3187" s="84"/>
      <c r="AV3187" s="84"/>
      <c r="AW3187" s="84"/>
      <c r="AX3187" s="84"/>
      <c r="AY3187" s="84"/>
      <c r="AZ3187" s="84"/>
      <c r="BA3187" s="84"/>
      <c r="BB3187" s="84"/>
      <c r="BC3187">
        <v>1</v>
      </c>
      <c r="BD3187">
        <v>0</v>
      </c>
      <c r="BE3187">
        <v>0</v>
      </c>
      <c r="BF3187">
        <v>0</v>
      </c>
      <c r="BG3187">
        <v>1</v>
      </c>
      <c r="BH3187">
        <v>0</v>
      </c>
    </row>
    <row r="3188" spans="1:60" x14ac:dyDescent="0.3">
      <c r="A3188" s="69" t="s">
        <v>1292</v>
      </c>
      <c r="B3188" s="69" t="s">
        <v>1292</v>
      </c>
      <c r="C3188" s="70"/>
      <c r="D3188" s="71"/>
      <c r="E3188" s="72"/>
      <c r="F3188" s="73"/>
      <c r="G3188" s="70"/>
      <c r="H3188" s="74"/>
      <c r="I3188" s="75"/>
      <c r="J3188" s="75"/>
      <c r="K3188" s="36"/>
      <c r="L3188" s="82"/>
      <c r="M3188" s="82"/>
      <c r="N3188" s="77"/>
      <c r="O3188" s="84" t="s">
        <v>179</v>
      </c>
      <c r="P3188" s="86">
        <v>43862.766585648147</v>
      </c>
      <c r="Q3188" s="84" t="s">
        <v>2543</v>
      </c>
      <c r="R3188" s="84"/>
      <c r="S3188" s="84"/>
      <c r="T3188" s="84" t="s">
        <v>2883</v>
      </c>
      <c r="U3188" s="87" t="s">
        <v>2993</v>
      </c>
      <c r="V3188" s="87" t="s">
        <v>2993</v>
      </c>
      <c r="W3188" s="86">
        <v>43862.766585648147</v>
      </c>
      <c r="X3188" s="90">
        <v>43862</v>
      </c>
      <c r="Y3188" s="92" t="s">
        <v>6423</v>
      </c>
      <c r="Z3188" s="87" t="s">
        <v>10198</v>
      </c>
      <c r="AA3188" s="84"/>
      <c r="AB3188" s="84"/>
      <c r="AC3188" s="92" t="s">
        <v>14077</v>
      </c>
      <c r="AD3188" s="84"/>
      <c r="AE3188" s="84" t="b">
        <v>0</v>
      </c>
      <c r="AF3188" s="84">
        <v>5</v>
      </c>
      <c r="AG3188" s="92" t="s">
        <v>16467</v>
      </c>
      <c r="AH3188" s="84" t="b">
        <v>0</v>
      </c>
      <c r="AI3188" s="84" t="s">
        <v>16520</v>
      </c>
      <c r="AJ3188" s="84"/>
      <c r="AK3188" s="92" t="s">
        <v>16467</v>
      </c>
      <c r="AL3188" s="84" t="b">
        <v>0</v>
      </c>
      <c r="AM3188" s="84">
        <v>3</v>
      </c>
      <c r="AN3188" s="92" t="s">
        <v>16467</v>
      </c>
      <c r="AO3188" s="84" t="s">
        <v>16534</v>
      </c>
      <c r="AP3188" s="84" t="b">
        <v>0</v>
      </c>
      <c r="AQ3188" s="92" t="s">
        <v>14077</v>
      </c>
      <c r="AR3188" s="84" t="s">
        <v>179</v>
      </c>
      <c r="AS3188" s="84">
        <v>0</v>
      </c>
      <c r="AT3188" s="84">
        <v>0</v>
      </c>
      <c r="AU3188" s="84"/>
      <c r="AV3188" s="84"/>
      <c r="AW3188" s="84"/>
      <c r="AX3188" s="84"/>
      <c r="AY3188" s="84"/>
      <c r="AZ3188" s="84"/>
      <c r="BA3188" s="84"/>
      <c r="BB3188" s="84"/>
      <c r="BC3188">
        <v>1</v>
      </c>
      <c r="BD3188">
        <v>0</v>
      </c>
      <c r="BE3188">
        <v>0</v>
      </c>
      <c r="BF3188">
        <v>1</v>
      </c>
      <c r="BG3188">
        <v>0</v>
      </c>
      <c r="BH3188">
        <v>0</v>
      </c>
    </row>
    <row r="3189" spans="1:60" x14ac:dyDescent="0.3">
      <c r="A3189" s="69" t="s">
        <v>1937</v>
      </c>
      <c r="B3189" s="69" t="s">
        <v>2132</v>
      </c>
      <c r="C3189" s="70"/>
      <c r="D3189" s="71"/>
      <c r="E3189" s="72"/>
      <c r="F3189" s="73"/>
      <c r="G3189" s="70"/>
      <c r="H3189" s="74"/>
      <c r="I3189" s="75"/>
      <c r="J3189" s="75"/>
      <c r="K3189" s="36"/>
      <c r="L3189" s="82"/>
      <c r="M3189" s="82"/>
      <c r="N3189" s="77"/>
      <c r="O3189" s="84" t="s">
        <v>2168</v>
      </c>
      <c r="P3189" s="86">
        <v>43862.766736111109</v>
      </c>
      <c r="Q3189" s="84" t="s">
        <v>2218</v>
      </c>
      <c r="R3189" s="84"/>
      <c r="S3189" s="84"/>
      <c r="T3189" s="84" t="s">
        <v>2873</v>
      </c>
      <c r="U3189" s="84"/>
      <c r="V3189" s="87" t="s">
        <v>4633</v>
      </c>
      <c r="W3189" s="86">
        <v>43862.766736111109</v>
      </c>
      <c r="X3189" s="90">
        <v>43862</v>
      </c>
      <c r="Y3189" s="92" t="s">
        <v>8047</v>
      </c>
      <c r="Z3189" s="87" t="s">
        <v>11890</v>
      </c>
      <c r="AA3189" s="84"/>
      <c r="AB3189" s="84"/>
      <c r="AC3189" s="92" t="s">
        <v>15801</v>
      </c>
      <c r="AD3189" s="84"/>
      <c r="AE3189" s="84" t="b">
        <v>0</v>
      </c>
      <c r="AF3189" s="84">
        <v>0</v>
      </c>
      <c r="AG3189" s="92" t="s">
        <v>16467</v>
      </c>
      <c r="AH3189" s="84" t="b">
        <v>0</v>
      </c>
      <c r="AI3189" s="84" t="s">
        <v>16520</v>
      </c>
      <c r="AJ3189" s="84"/>
      <c r="AK3189" s="92" t="s">
        <v>16467</v>
      </c>
      <c r="AL3189" s="84" t="b">
        <v>0</v>
      </c>
      <c r="AM3189" s="84">
        <v>120</v>
      </c>
      <c r="AN3189" s="92" t="s">
        <v>12602</v>
      </c>
      <c r="AO3189" s="84" t="s">
        <v>16534</v>
      </c>
      <c r="AP3189" s="84" t="b">
        <v>0</v>
      </c>
      <c r="AQ3189" s="92" t="s">
        <v>12602</v>
      </c>
      <c r="AR3189" s="84" t="s">
        <v>179</v>
      </c>
      <c r="AS3189" s="84">
        <v>0</v>
      </c>
      <c r="AT3189" s="84">
        <v>0</v>
      </c>
      <c r="AU3189" s="84"/>
      <c r="AV3189" s="84"/>
      <c r="AW3189" s="84"/>
      <c r="AX3189" s="84"/>
      <c r="AY3189" s="84"/>
      <c r="AZ3189" s="84"/>
      <c r="BA3189" s="84"/>
      <c r="BB3189" s="84"/>
      <c r="BC3189">
        <v>1</v>
      </c>
      <c r="BD3189">
        <v>0</v>
      </c>
      <c r="BE3189">
        <v>1</v>
      </c>
      <c r="BF3189">
        <v>0</v>
      </c>
      <c r="BG3189">
        <v>0</v>
      </c>
      <c r="BH3189">
        <v>0</v>
      </c>
    </row>
    <row r="3190" spans="1:60" x14ac:dyDescent="0.3">
      <c r="A3190" s="69" t="s">
        <v>1937</v>
      </c>
      <c r="B3190" s="69" t="s">
        <v>1819</v>
      </c>
      <c r="C3190" s="70"/>
      <c r="D3190" s="71"/>
      <c r="E3190" s="72"/>
      <c r="F3190" s="73"/>
      <c r="G3190" s="70"/>
      <c r="H3190" s="74"/>
      <c r="I3190" s="75"/>
      <c r="J3190" s="75"/>
      <c r="K3190" s="36"/>
      <c r="L3190" s="82"/>
      <c r="M3190" s="82"/>
      <c r="N3190" s="77"/>
      <c r="O3190" s="84" t="s">
        <v>2169</v>
      </c>
      <c r="P3190" s="86">
        <v>43862.766979166663</v>
      </c>
      <c r="Q3190" s="84" t="s">
        <v>2230</v>
      </c>
      <c r="R3190" s="84"/>
      <c r="S3190" s="84"/>
      <c r="T3190" s="84"/>
      <c r="U3190" s="84"/>
      <c r="V3190" s="87" t="s">
        <v>4633</v>
      </c>
      <c r="W3190" s="86">
        <v>43862.766979166663</v>
      </c>
      <c r="X3190" s="90">
        <v>43862</v>
      </c>
      <c r="Y3190" s="92" t="s">
        <v>8048</v>
      </c>
      <c r="Z3190" s="87" t="s">
        <v>11891</v>
      </c>
      <c r="AA3190" s="84"/>
      <c r="AB3190" s="84"/>
      <c r="AC3190" s="92" t="s">
        <v>15802</v>
      </c>
      <c r="AD3190" s="84"/>
      <c r="AE3190" s="84" t="b">
        <v>0</v>
      </c>
      <c r="AF3190" s="84">
        <v>0</v>
      </c>
      <c r="AG3190" s="92" t="s">
        <v>16467</v>
      </c>
      <c r="AH3190" s="84" t="b">
        <v>0</v>
      </c>
      <c r="AI3190" s="84" t="s">
        <v>16520</v>
      </c>
      <c r="AJ3190" s="84"/>
      <c r="AK3190" s="92" t="s">
        <v>16467</v>
      </c>
      <c r="AL3190" s="84" t="b">
        <v>0</v>
      </c>
      <c r="AM3190" s="84">
        <v>35</v>
      </c>
      <c r="AN3190" s="92" t="s">
        <v>16299</v>
      </c>
      <c r="AO3190" s="84" t="s">
        <v>16534</v>
      </c>
      <c r="AP3190" s="84" t="b">
        <v>0</v>
      </c>
      <c r="AQ3190" s="92" t="s">
        <v>16299</v>
      </c>
      <c r="AR3190" s="84" t="s">
        <v>179</v>
      </c>
      <c r="AS3190" s="84">
        <v>0</v>
      </c>
      <c r="AT3190" s="84">
        <v>0</v>
      </c>
      <c r="AU3190" s="84"/>
      <c r="AV3190" s="84"/>
      <c r="AW3190" s="84"/>
      <c r="AX3190" s="84"/>
      <c r="AY3190" s="84"/>
      <c r="AZ3190" s="84"/>
      <c r="BA3190" s="84"/>
      <c r="BB3190" s="84"/>
      <c r="BC3190">
        <v>1</v>
      </c>
      <c r="BD3190">
        <v>0</v>
      </c>
      <c r="BE3190">
        <v>0</v>
      </c>
      <c r="BF3190">
        <v>0</v>
      </c>
      <c r="BG3190">
        <v>1</v>
      </c>
      <c r="BH3190">
        <v>0</v>
      </c>
    </row>
    <row r="3191" spans="1:60" x14ac:dyDescent="0.3">
      <c r="A3191" s="69" t="s">
        <v>1937</v>
      </c>
      <c r="B3191" s="69" t="s">
        <v>620</v>
      </c>
      <c r="C3191" s="70"/>
      <c r="D3191" s="71"/>
      <c r="E3191" s="72"/>
      <c r="F3191" s="73"/>
      <c r="G3191" s="70"/>
      <c r="H3191" s="74"/>
      <c r="I3191" s="75"/>
      <c r="J3191" s="75"/>
      <c r="K3191" s="36"/>
      <c r="L3191" s="82"/>
      <c r="M3191" s="82"/>
      <c r="N3191" s="77"/>
      <c r="O3191" s="84" t="s">
        <v>2169</v>
      </c>
      <c r="P3191" s="86">
        <v>43862.767106481479</v>
      </c>
      <c r="Q3191" s="84" t="s">
        <v>2256</v>
      </c>
      <c r="R3191" s="84"/>
      <c r="S3191" s="84"/>
      <c r="T3191" s="84"/>
      <c r="U3191" s="84"/>
      <c r="V3191" s="87" t="s">
        <v>4633</v>
      </c>
      <c r="W3191" s="86">
        <v>43862.767106481479</v>
      </c>
      <c r="X3191" s="90">
        <v>43862</v>
      </c>
      <c r="Y3191" s="92" t="s">
        <v>8049</v>
      </c>
      <c r="Z3191" s="87" t="s">
        <v>11892</v>
      </c>
      <c r="AA3191" s="84"/>
      <c r="AB3191" s="84"/>
      <c r="AC3191" s="92" t="s">
        <v>15803</v>
      </c>
      <c r="AD3191" s="84"/>
      <c r="AE3191" s="84" t="b">
        <v>0</v>
      </c>
      <c r="AF3191" s="84">
        <v>0</v>
      </c>
      <c r="AG3191" s="92" t="s">
        <v>16467</v>
      </c>
      <c r="AH3191" s="84" t="b">
        <v>0</v>
      </c>
      <c r="AI3191" s="84" t="s">
        <v>16520</v>
      </c>
      <c r="AJ3191" s="84"/>
      <c r="AK3191" s="92" t="s">
        <v>16467</v>
      </c>
      <c r="AL3191" s="84" t="b">
        <v>0</v>
      </c>
      <c r="AM3191" s="84">
        <v>10</v>
      </c>
      <c r="AN3191" s="92" t="s">
        <v>16366</v>
      </c>
      <c r="AO3191" s="84" t="s">
        <v>16534</v>
      </c>
      <c r="AP3191" s="84" t="b">
        <v>0</v>
      </c>
      <c r="AQ3191" s="92" t="s">
        <v>16366</v>
      </c>
      <c r="AR3191" s="84" t="s">
        <v>179</v>
      </c>
      <c r="AS3191" s="84">
        <v>0</v>
      </c>
      <c r="AT3191" s="84">
        <v>0</v>
      </c>
      <c r="AU3191" s="84"/>
      <c r="AV3191" s="84"/>
      <c r="AW3191" s="84"/>
      <c r="AX3191" s="84"/>
      <c r="AY3191" s="84"/>
      <c r="AZ3191" s="84"/>
      <c r="BA3191" s="84"/>
      <c r="BB3191" s="84"/>
      <c r="BC3191">
        <v>2</v>
      </c>
      <c r="BD3191">
        <v>0</v>
      </c>
      <c r="BE3191">
        <v>0</v>
      </c>
      <c r="BF3191">
        <v>0</v>
      </c>
      <c r="BG3191">
        <v>2</v>
      </c>
      <c r="BH3191">
        <v>0</v>
      </c>
    </row>
    <row r="3192" spans="1:60" x14ac:dyDescent="0.3">
      <c r="A3192" s="69" t="s">
        <v>1937</v>
      </c>
      <c r="B3192" s="69" t="s">
        <v>2003</v>
      </c>
      <c r="C3192" s="70"/>
      <c r="D3192" s="71"/>
      <c r="E3192" s="72"/>
      <c r="F3192" s="73"/>
      <c r="G3192" s="70"/>
      <c r="H3192" s="74"/>
      <c r="I3192" s="75"/>
      <c r="J3192" s="75"/>
      <c r="K3192" s="36"/>
      <c r="L3192" s="82"/>
      <c r="M3192" s="82"/>
      <c r="N3192" s="77"/>
      <c r="O3192" s="84" t="s">
        <v>2169</v>
      </c>
      <c r="P3192" s="86">
        <v>43862.767384259256</v>
      </c>
      <c r="Q3192" s="84" t="s">
        <v>2240</v>
      </c>
      <c r="R3192" s="84"/>
      <c r="S3192" s="84"/>
      <c r="T3192" s="84" t="s">
        <v>2873</v>
      </c>
      <c r="U3192" s="84"/>
      <c r="V3192" s="87" t="s">
        <v>4633</v>
      </c>
      <c r="W3192" s="86">
        <v>43862.767384259256</v>
      </c>
      <c r="X3192" s="90">
        <v>43862</v>
      </c>
      <c r="Y3192" s="92" t="s">
        <v>8050</v>
      </c>
      <c r="Z3192" s="87" t="s">
        <v>11893</v>
      </c>
      <c r="AA3192" s="84"/>
      <c r="AB3192" s="84"/>
      <c r="AC3192" s="92" t="s">
        <v>15804</v>
      </c>
      <c r="AD3192" s="84"/>
      <c r="AE3192" s="84" t="b">
        <v>0</v>
      </c>
      <c r="AF3192" s="84">
        <v>0</v>
      </c>
      <c r="AG3192" s="92" t="s">
        <v>16467</v>
      </c>
      <c r="AH3192" s="84" t="b">
        <v>0</v>
      </c>
      <c r="AI3192" s="84" t="s">
        <v>16520</v>
      </c>
      <c r="AJ3192" s="84"/>
      <c r="AK3192" s="92" t="s">
        <v>16467</v>
      </c>
      <c r="AL3192" s="84" t="b">
        <v>0</v>
      </c>
      <c r="AM3192" s="84">
        <v>29</v>
      </c>
      <c r="AN3192" s="92" t="s">
        <v>15998</v>
      </c>
      <c r="AO3192" s="84" t="s">
        <v>16534</v>
      </c>
      <c r="AP3192" s="84" t="b">
        <v>0</v>
      </c>
      <c r="AQ3192" s="92" t="s">
        <v>15998</v>
      </c>
      <c r="AR3192" s="84" t="s">
        <v>179</v>
      </c>
      <c r="AS3192" s="84">
        <v>0</v>
      </c>
      <c r="AT3192" s="84">
        <v>0</v>
      </c>
      <c r="AU3192" s="84"/>
      <c r="AV3192" s="84"/>
      <c r="AW3192" s="84"/>
      <c r="AX3192" s="84"/>
      <c r="AY3192" s="84"/>
      <c r="AZ3192" s="84"/>
      <c r="BA3192" s="84"/>
      <c r="BB3192" s="84"/>
      <c r="BC3192">
        <v>1</v>
      </c>
      <c r="BD3192">
        <v>0</v>
      </c>
      <c r="BE3192">
        <v>0</v>
      </c>
      <c r="BF3192">
        <v>0</v>
      </c>
      <c r="BG3192">
        <v>1</v>
      </c>
      <c r="BH3192">
        <v>0</v>
      </c>
    </row>
    <row r="3193" spans="1:60" x14ac:dyDescent="0.3">
      <c r="A3193" s="69" t="s">
        <v>1937</v>
      </c>
      <c r="B3193" s="69" t="s">
        <v>1941</v>
      </c>
      <c r="C3193" s="70"/>
      <c r="D3193" s="71"/>
      <c r="E3193" s="72"/>
      <c r="F3193" s="73"/>
      <c r="G3193" s="70"/>
      <c r="H3193" s="74"/>
      <c r="I3193" s="75"/>
      <c r="J3193" s="75"/>
      <c r="K3193" s="36"/>
      <c r="L3193" s="82"/>
      <c r="M3193" s="82"/>
      <c r="N3193" s="77"/>
      <c r="O3193" s="84" t="s">
        <v>2169</v>
      </c>
      <c r="P3193" s="86">
        <v>43862.767476851855</v>
      </c>
      <c r="Q3193" s="84" t="s">
        <v>2279</v>
      </c>
      <c r="R3193" s="84"/>
      <c r="S3193" s="84"/>
      <c r="T3193" s="84"/>
      <c r="U3193" s="84"/>
      <c r="V3193" s="87" t="s">
        <v>4633</v>
      </c>
      <c r="W3193" s="86">
        <v>43862.767476851855</v>
      </c>
      <c r="X3193" s="90">
        <v>43862</v>
      </c>
      <c r="Y3193" s="92" t="s">
        <v>8005</v>
      </c>
      <c r="Z3193" s="87" t="s">
        <v>11844</v>
      </c>
      <c r="AA3193" s="84"/>
      <c r="AB3193" s="84"/>
      <c r="AC3193" s="92" t="s">
        <v>15749</v>
      </c>
      <c r="AD3193" s="84"/>
      <c r="AE3193" s="84" t="b">
        <v>0</v>
      </c>
      <c r="AF3193" s="84">
        <v>0</v>
      </c>
      <c r="AG3193" s="92" t="s">
        <v>16467</v>
      </c>
      <c r="AH3193" s="84" t="b">
        <v>0</v>
      </c>
      <c r="AI3193" s="84" t="s">
        <v>16520</v>
      </c>
      <c r="AJ3193" s="84"/>
      <c r="AK3193" s="92" t="s">
        <v>16467</v>
      </c>
      <c r="AL3193" s="84" t="b">
        <v>0</v>
      </c>
      <c r="AM3193" s="84">
        <v>18</v>
      </c>
      <c r="AN3193" s="92" t="s">
        <v>15746</v>
      </c>
      <c r="AO3193" s="84" t="s">
        <v>16534</v>
      </c>
      <c r="AP3193" s="84" t="b">
        <v>0</v>
      </c>
      <c r="AQ3193" s="92" t="s">
        <v>15746</v>
      </c>
      <c r="AR3193" s="84" t="s">
        <v>179</v>
      </c>
      <c r="AS3193" s="84">
        <v>0</v>
      </c>
      <c r="AT3193" s="84">
        <v>0</v>
      </c>
      <c r="AU3193" s="84"/>
      <c r="AV3193" s="84"/>
      <c r="AW3193" s="84"/>
      <c r="AX3193" s="84"/>
      <c r="AY3193" s="84"/>
      <c r="AZ3193" s="84"/>
      <c r="BA3193" s="84"/>
      <c r="BB3193" s="84"/>
      <c r="BC3193">
        <v>1</v>
      </c>
      <c r="BD3193">
        <v>0</v>
      </c>
      <c r="BE3193">
        <v>0</v>
      </c>
      <c r="BF3193">
        <v>0</v>
      </c>
      <c r="BG3193">
        <v>1</v>
      </c>
      <c r="BH3193">
        <v>0</v>
      </c>
    </row>
    <row r="3194" spans="1:60" x14ac:dyDescent="0.3">
      <c r="A3194" s="69" t="s">
        <v>1937</v>
      </c>
      <c r="B3194" s="69" t="s">
        <v>2131</v>
      </c>
      <c r="C3194" s="70"/>
      <c r="D3194" s="71"/>
      <c r="E3194" s="72"/>
      <c r="F3194" s="73"/>
      <c r="G3194" s="70"/>
      <c r="H3194" s="74"/>
      <c r="I3194" s="75"/>
      <c r="J3194" s="75"/>
      <c r="K3194" s="36"/>
      <c r="L3194" s="82"/>
      <c r="M3194" s="82"/>
      <c r="N3194" s="77"/>
      <c r="O3194" s="84" t="s">
        <v>2168</v>
      </c>
      <c r="P3194" s="86">
        <v>43862.767569444448</v>
      </c>
      <c r="Q3194" s="84" t="s">
        <v>2199</v>
      </c>
      <c r="R3194" s="84"/>
      <c r="S3194" s="84"/>
      <c r="T3194" s="84" t="s">
        <v>2873</v>
      </c>
      <c r="U3194" s="84"/>
      <c r="V3194" s="87" t="s">
        <v>4633</v>
      </c>
      <c r="W3194" s="86">
        <v>43862.767569444448</v>
      </c>
      <c r="X3194" s="90">
        <v>43862</v>
      </c>
      <c r="Y3194" s="92" t="s">
        <v>8051</v>
      </c>
      <c r="Z3194" s="87" t="s">
        <v>11894</v>
      </c>
      <c r="AA3194" s="84"/>
      <c r="AB3194" s="84"/>
      <c r="AC3194" s="92" t="s">
        <v>15805</v>
      </c>
      <c r="AD3194" s="84"/>
      <c r="AE3194" s="84" t="b">
        <v>0</v>
      </c>
      <c r="AF3194" s="84">
        <v>0</v>
      </c>
      <c r="AG3194" s="92" t="s">
        <v>16467</v>
      </c>
      <c r="AH3194" s="84" t="b">
        <v>1</v>
      </c>
      <c r="AI3194" s="84" t="s">
        <v>16520</v>
      </c>
      <c r="AJ3194" s="84"/>
      <c r="AK3194" s="92" t="s">
        <v>16241</v>
      </c>
      <c r="AL3194" s="84" t="b">
        <v>0</v>
      </c>
      <c r="AM3194" s="84">
        <v>18</v>
      </c>
      <c r="AN3194" s="92" t="s">
        <v>12530</v>
      </c>
      <c r="AO3194" s="84" t="s">
        <v>16534</v>
      </c>
      <c r="AP3194" s="84" t="b">
        <v>0</v>
      </c>
      <c r="AQ3194" s="92" t="s">
        <v>12530</v>
      </c>
      <c r="AR3194" s="84" t="s">
        <v>179</v>
      </c>
      <c r="AS3194" s="84">
        <v>0</v>
      </c>
      <c r="AT3194" s="84">
        <v>0</v>
      </c>
      <c r="AU3194" s="84"/>
      <c r="AV3194" s="84"/>
      <c r="AW3194" s="84"/>
      <c r="AX3194" s="84"/>
      <c r="AY3194" s="84"/>
      <c r="AZ3194" s="84"/>
      <c r="BA3194" s="84"/>
      <c r="BB3194" s="84"/>
      <c r="BC3194">
        <v>2</v>
      </c>
      <c r="BD3194">
        <v>0</v>
      </c>
      <c r="BE3194">
        <v>2</v>
      </c>
      <c r="BF3194">
        <v>0</v>
      </c>
      <c r="BG3194">
        <v>0</v>
      </c>
      <c r="BH3194">
        <v>0</v>
      </c>
    </row>
    <row r="3195" spans="1:60" x14ac:dyDescent="0.3">
      <c r="A3195" s="69" t="s">
        <v>1937</v>
      </c>
      <c r="B3195" s="69" t="s">
        <v>2129</v>
      </c>
      <c r="C3195" s="70"/>
      <c r="D3195" s="71"/>
      <c r="E3195" s="72"/>
      <c r="F3195" s="73"/>
      <c r="G3195" s="70"/>
      <c r="H3195" s="74"/>
      <c r="I3195" s="75"/>
      <c r="J3195" s="75"/>
      <c r="K3195" s="36"/>
      <c r="L3195" s="82"/>
      <c r="M3195" s="82"/>
      <c r="N3195" s="77"/>
      <c r="O3195" s="84" t="s">
        <v>2168</v>
      </c>
      <c r="P3195" s="86">
        <v>43862.767569444448</v>
      </c>
      <c r="Q3195" s="84" t="s">
        <v>2199</v>
      </c>
      <c r="R3195" s="84"/>
      <c r="S3195" s="84"/>
      <c r="T3195" s="84" t="s">
        <v>2873</v>
      </c>
      <c r="U3195" s="84"/>
      <c r="V3195" s="87" t="s">
        <v>4633</v>
      </c>
      <c r="W3195" s="86">
        <v>43862.767569444448</v>
      </c>
      <c r="X3195" s="90">
        <v>43862</v>
      </c>
      <c r="Y3195" s="92" t="s">
        <v>8051</v>
      </c>
      <c r="Z3195" s="87" t="s">
        <v>11894</v>
      </c>
      <c r="AA3195" s="84"/>
      <c r="AB3195" s="84"/>
      <c r="AC3195" s="92" t="s">
        <v>15805</v>
      </c>
      <c r="AD3195" s="84"/>
      <c r="AE3195" s="84" t="b">
        <v>0</v>
      </c>
      <c r="AF3195" s="84">
        <v>0</v>
      </c>
      <c r="AG3195" s="92" t="s">
        <v>16467</v>
      </c>
      <c r="AH3195" s="84" t="b">
        <v>1</v>
      </c>
      <c r="AI3195" s="84" t="s">
        <v>16520</v>
      </c>
      <c r="AJ3195" s="84"/>
      <c r="AK3195" s="92" t="s">
        <v>16241</v>
      </c>
      <c r="AL3195" s="84" t="b">
        <v>0</v>
      </c>
      <c r="AM3195" s="84">
        <v>18</v>
      </c>
      <c r="AN3195" s="92" t="s">
        <v>12530</v>
      </c>
      <c r="AO3195" s="84" t="s">
        <v>16534</v>
      </c>
      <c r="AP3195" s="84" t="b">
        <v>0</v>
      </c>
      <c r="AQ3195" s="92" t="s">
        <v>12530</v>
      </c>
      <c r="AR3195" s="84" t="s">
        <v>179</v>
      </c>
      <c r="AS3195" s="84">
        <v>0</v>
      </c>
      <c r="AT3195" s="84">
        <v>0</v>
      </c>
      <c r="AU3195" s="84"/>
      <c r="AV3195" s="84"/>
      <c r="AW3195" s="84"/>
      <c r="AX3195" s="84"/>
      <c r="AY3195" s="84"/>
      <c r="AZ3195" s="84"/>
      <c r="BA3195" s="84"/>
      <c r="BB3195" s="84"/>
      <c r="BC3195">
        <v>13</v>
      </c>
      <c r="BD3195">
        <v>0</v>
      </c>
      <c r="BE3195">
        <v>13</v>
      </c>
      <c r="BF3195">
        <v>0</v>
      </c>
      <c r="BG3195">
        <v>0</v>
      </c>
      <c r="BH3195">
        <v>0</v>
      </c>
    </row>
    <row r="3196" spans="1:60" x14ac:dyDescent="0.3">
      <c r="A3196" s="69" t="s">
        <v>2017</v>
      </c>
      <c r="B3196" s="69" t="s">
        <v>2129</v>
      </c>
      <c r="C3196" s="70"/>
      <c r="D3196" s="71"/>
      <c r="E3196" s="72"/>
      <c r="F3196" s="73"/>
      <c r="G3196" s="70"/>
      <c r="H3196" s="74"/>
      <c r="I3196" s="75"/>
      <c r="J3196" s="75"/>
      <c r="K3196" s="36"/>
      <c r="L3196" s="82"/>
      <c r="M3196" s="82"/>
      <c r="N3196" s="77"/>
      <c r="O3196" s="84" t="s">
        <v>2168</v>
      </c>
      <c r="P3196" s="86">
        <v>43862.767592592594</v>
      </c>
      <c r="Q3196" s="84" t="s">
        <v>2493</v>
      </c>
      <c r="R3196" s="84"/>
      <c r="S3196" s="84"/>
      <c r="T3196" s="84"/>
      <c r="U3196" s="84"/>
      <c r="V3196" s="87" t="s">
        <v>4708</v>
      </c>
      <c r="W3196" s="86">
        <v>43862.767592592594</v>
      </c>
      <c r="X3196" s="90">
        <v>43862</v>
      </c>
      <c r="Y3196" s="92" t="s">
        <v>8464</v>
      </c>
      <c r="Z3196" s="87" t="s">
        <v>12330</v>
      </c>
      <c r="AA3196" s="84"/>
      <c r="AB3196" s="84"/>
      <c r="AC3196" s="92" t="s">
        <v>16271</v>
      </c>
      <c r="AD3196" s="84"/>
      <c r="AE3196" s="84" t="b">
        <v>0</v>
      </c>
      <c r="AF3196" s="84">
        <v>0</v>
      </c>
      <c r="AG3196" s="92" t="s">
        <v>16467</v>
      </c>
      <c r="AH3196" s="84" t="b">
        <v>0</v>
      </c>
      <c r="AI3196" s="84" t="s">
        <v>16521</v>
      </c>
      <c r="AJ3196" s="84"/>
      <c r="AK3196" s="92" t="s">
        <v>16467</v>
      </c>
      <c r="AL3196" s="84" t="b">
        <v>0</v>
      </c>
      <c r="AM3196" s="84">
        <v>7</v>
      </c>
      <c r="AN3196" s="92" t="s">
        <v>14115</v>
      </c>
      <c r="AO3196" s="84" t="s">
        <v>16534</v>
      </c>
      <c r="AP3196" s="84" t="b">
        <v>0</v>
      </c>
      <c r="AQ3196" s="92" t="s">
        <v>14115</v>
      </c>
      <c r="AR3196" s="84" t="s">
        <v>179</v>
      </c>
      <c r="AS3196" s="84">
        <v>0</v>
      </c>
      <c r="AT3196" s="84">
        <v>0</v>
      </c>
      <c r="AU3196" s="84"/>
      <c r="AV3196" s="84"/>
      <c r="AW3196" s="84"/>
      <c r="AX3196" s="84"/>
      <c r="AY3196" s="84"/>
      <c r="AZ3196" s="84"/>
      <c r="BA3196" s="84"/>
      <c r="BB3196" s="84"/>
      <c r="BC3196">
        <v>1</v>
      </c>
      <c r="BD3196">
        <v>0</v>
      </c>
      <c r="BE3196">
        <v>1</v>
      </c>
      <c r="BF3196">
        <v>0</v>
      </c>
      <c r="BG3196">
        <v>0</v>
      </c>
      <c r="BH3196">
        <v>0</v>
      </c>
    </row>
    <row r="3197" spans="1:60" x14ac:dyDescent="0.3">
      <c r="A3197" s="69" t="s">
        <v>1293</v>
      </c>
      <c r="B3197" s="69" t="s">
        <v>2045</v>
      </c>
      <c r="C3197" s="70"/>
      <c r="D3197" s="71"/>
      <c r="E3197" s="72"/>
      <c r="F3197" s="73"/>
      <c r="G3197" s="70"/>
      <c r="H3197" s="74"/>
      <c r="I3197" s="75"/>
      <c r="J3197" s="75"/>
      <c r="K3197" s="36"/>
      <c r="L3197" s="82"/>
      <c r="M3197" s="82"/>
      <c r="N3197" s="77"/>
      <c r="O3197" s="84" t="s">
        <v>2169</v>
      </c>
      <c r="P3197" s="86">
        <v>43862.768263888887</v>
      </c>
      <c r="Q3197" s="84" t="s">
        <v>2528</v>
      </c>
      <c r="R3197" s="84"/>
      <c r="S3197" s="84"/>
      <c r="T3197" s="84" t="s">
        <v>2925</v>
      </c>
      <c r="U3197" s="84"/>
      <c r="V3197" s="87" t="s">
        <v>4053</v>
      </c>
      <c r="W3197" s="86">
        <v>43862.768263888887</v>
      </c>
      <c r="X3197" s="90">
        <v>43862</v>
      </c>
      <c r="Y3197" s="92" t="s">
        <v>6424</v>
      </c>
      <c r="Z3197" s="87" t="s">
        <v>10199</v>
      </c>
      <c r="AA3197" s="84"/>
      <c r="AB3197" s="84"/>
      <c r="AC3197" s="92" t="s">
        <v>14078</v>
      </c>
      <c r="AD3197" s="84"/>
      <c r="AE3197" s="84" t="b">
        <v>0</v>
      </c>
      <c r="AF3197" s="84">
        <v>0</v>
      </c>
      <c r="AG3197" s="92" t="s">
        <v>16467</v>
      </c>
      <c r="AH3197" s="84" t="b">
        <v>0</v>
      </c>
      <c r="AI3197" s="84" t="s">
        <v>16520</v>
      </c>
      <c r="AJ3197" s="84"/>
      <c r="AK3197" s="92" t="s">
        <v>16467</v>
      </c>
      <c r="AL3197" s="84" t="b">
        <v>0</v>
      </c>
      <c r="AM3197" s="84">
        <v>46</v>
      </c>
      <c r="AN3197" s="92" t="s">
        <v>16123</v>
      </c>
      <c r="AO3197" s="84" t="s">
        <v>16535</v>
      </c>
      <c r="AP3197" s="84" t="b">
        <v>0</v>
      </c>
      <c r="AQ3197" s="92" t="s">
        <v>16123</v>
      </c>
      <c r="AR3197" s="84" t="s">
        <v>179</v>
      </c>
      <c r="AS3197" s="84">
        <v>0</v>
      </c>
      <c r="AT3197" s="84">
        <v>0</v>
      </c>
      <c r="AU3197" s="84"/>
      <c r="AV3197" s="84"/>
      <c r="AW3197" s="84"/>
      <c r="AX3197" s="84"/>
      <c r="AY3197" s="84"/>
      <c r="AZ3197" s="84"/>
      <c r="BA3197" s="84"/>
      <c r="BB3197" s="84"/>
      <c r="BC3197">
        <v>1</v>
      </c>
      <c r="BD3197">
        <v>0</v>
      </c>
      <c r="BE3197">
        <v>0</v>
      </c>
      <c r="BF3197">
        <v>0</v>
      </c>
      <c r="BG3197">
        <v>1</v>
      </c>
      <c r="BH3197">
        <v>0</v>
      </c>
    </row>
    <row r="3198" spans="1:60" x14ac:dyDescent="0.3">
      <c r="A3198" s="69" t="s">
        <v>1294</v>
      </c>
      <c r="B3198" s="69" t="s">
        <v>2118</v>
      </c>
      <c r="C3198" s="70"/>
      <c r="D3198" s="71"/>
      <c r="E3198" s="72"/>
      <c r="F3198" s="73"/>
      <c r="G3198" s="70"/>
      <c r="H3198" s="74"/>
      <c r="I3198" s="75"/>
      <c r="J3198" s="75"/>
      <c r="K3198" s="36"/>
      <c r="L3198" s="82"/>
      <c r="M3198" s="82"/>
      <c r="N3198" s="77"/>
      <c r="O3198" s="84" t="s">
        <v>2169</v>
      </c>
      <c r="P3198" s="86">
        <v>43862.768854166665</v>
      </c>
      <c r="Q3198" s="84" t="s">
        <v>2321</v>
      </c>
      <c r="R3198" s="84"/>
      <c r="S3198" s="84"/>
      <c r="T3198" s="84" t="s">
        <v>2873</v>
      </c>
      <c r="U3198" s="84"/>
      <c r="V3198" s="87" t="s">
        <v>4054</v>
      </c>
      <c r="W3198" s="86">
        <v>43862.768854166665</v>
      </c>
      <c r="X3198" s="90">
        <v>43862</v>
      </c>
      <c r="Y3198" s="92" t="s">
        <v>6425</v>
      </c>
      <c r="Z3198" s="87" t="s">
        <v>10200</v>
      </c>
      <c r="AA3198" s="84"/>
      <c r="AB3198" s="84"/>
      <c r="AC3198" s="92" t="s">
        <v>14079</v>
      </c>
      <c r="AD3198" s="84"/>
      <c r="AE3198" s="84" t="b">
        <v>0</v>
      </c>
      <c r="AF3198" s="84">
        <v>0</v>
      </c>
      <c r="AG3198" s="92" t="s">
        <v>16467</v>
      </c>
      <c r="AH3198" s="84" t="b">
        <v>0</v>
      </c>
      <c r="AI3198" s="84" t="s">
        <v>16520</v>
      </c>
      <c r="AJ3198" s="84"/>
      <c r="AK3198" s="92" t="s">
        <v>16467</v>
      </c>
      <c r="AL3198" s="84" t="b">
        <v>0</v>
      </c>
      <c r="AM3198" s="84">
        <v>85</v>
      </c>
      <c r="AN3198" s="92" t="s">
        <v>16409</v>
      </c>
      <c r="AO3198" s="84" t="s">
        <v>16534</v>
      </c>
      <c r="AP3198" s="84" t="b">
        <v>0</v>
      </c>
      <c r="AQ3198" s="92" t="s">
        <v>16409</v>
      </c>
      <c r="AR3198" s="84" t="s">
        <v>179</v>
      </c>
      <c r="AS3198" s="84">
        <v>0</v>
      </c>
      <c r="AT3198" s="84">
        <v>0</v>
      </c>
      <c r="AU3198" s="84"/>
      <c r="AV3198" s="84"/>
      <c r="AW3198" s="84"/>
      <c r="AX3198" s="84"/>
      <c r="AY3198" s="84"/>
      <c r="AZ3198" s="84"/>
      <c r="BA3198" s="84"/>
      <c r="BB3198" s="84"/>
      <c r="BC3198">
        <v>1</v>
      </c>
      <c r="BD3198">
        <v>0</v>
      </c>
      <c r="BE3198">
        <v>0</v>
      </c>
      <c r="BF3198">
        <v>0</v>
      </c>
      <c r="BG3198">
        <v>1</v>
      </c>
      <c r="BH3198">
        <v>0</v>
      </c>
    </row>
    <row r="3199" spans="1:60" x14ac:dyDescent="0.3">
      <c r="A3199" s="69" t="s">
        <v>2070</v>
      </c>
      <c r="B3199" s="69" t="s">
        <v>2126</v>
      </c>
      <c r="C3199" s="70"/>
      <c r="D3199" s="71"/>
      <c r="E3199" s="72"/>
      <c r="F3199" s="73"/>
      <c r="G3199" s="70"/>
      <c r="H3199" s="74"/>
      <c r="I3199" s="75"/>
      <c r="J3199" s="75"/>
      <c r="K3199" s="36"/>
      <c r="L3199" s="82"/>
      <c r="M3199" s="82"/>
      <c r="N3199" s="77"/>
      <c r="O3199" s="84" t="s">
        <v>2169</v>
      </c>
      <c r="P3199" s="86">
        <v>43862.769282407404</v>
      </c>
      <c r="Q3199" s="84" t="s">
        <v>2290</v>
      </c>
      <c r="R3199" s="84"/>
      <c r="S3199" s="84"/>
      <c r="T3199" s="84" t="s">
        <v>2883</v>
      </c>
      <c r="U3199" s="84"/>
      <c r="V3199" s="87" t="s">
        <v>4755</v>
      </c>
      <c r="W3199" s="86">
        <v>43862.769282407404</v>
      </c>
      <c r="X3199" s="90">
        <v>43862</v>
      </c>
      <c r="Y3199" s="92" t="s">
        <v>8398</v>
      </c>
      <c r="Z3199" s="87" t="s">
        <v>12263</v>
      </c>
      <c r="AA3199" s="84"/>
      <c r="AB3199" s="84"/>
      <c r="AC3199" s="92" t="s">
        <v>16191</v>
      </c>
      <c r="AD3199" s="84"/>
      <c r="AE3199" s="84" t="b">
        <v>0</v>
      </c>
      <c r="AF3199" s="84">
        <v>0</v>
      </c>
      <c r="AG3199" s="92" t="s">
        <v>16467</v>
      </c>
      <c r="AH3199" s="84" t="b">
        <v>0</v>
      </c>
      <c r="AI3199" s="84" t="s">
        <v>16520</v>
      </c>
      <c r="AJ3199" s="84"/>
      <c r="AK3199" s="92" t="s">
        <v>16467</v>
      </c>
      <c r="AL3199" s="84" t="b">
        <v>0</v>
      </c>
      <c r="AM3199" s="84">
        <v>72</v>
      </c>
      <c r="AN3199" s="92" t="s">
        <v>16431</v>
      </c>
      <c r="AO3199" s="84" t="s">
        <v>16534</v>
      </c>
      <c r="AP3199" s="84" t="b">
        <v>0</v>
      </c>
      <c r="AQ3199" s="92" t="s">
        <v>16431</v>
      </c>
      <c r="AR3199" s="84" t="s">
        <v>179</v>
      </c>
      <c r="AS3199" s="84">
        <v>0</v>
      </c>
      <c r="AT3199" s="84">
        <v>0</v>
      </c>
      <c r="AU3199" s="84"/>
      <c r="AV3199" s="84"/>
      <c r="AW3199" s="84"/>
      <c r="AX3199" s="84"/>
      <c r="AY3199" s="84"/>
      <c r="AZ3199" s="84"/>
      <c r="BA3199" s="84"/>
      <c r="BB3199" s="84"/>
      <c r="BC3199">
        <v>1</v>
      </c>
      <c r="BD3199">
        <v>0</v>
      </c>
      <c r="BE3199">
        <v>0</v>
      </c>
      <c r="BF3199">
        <v>0</v>
      </c>
      <c r="BG3199">
        <v>1</v>
      </c>
      <c r="BH3199">
        <v>0</v>
      </c>
    </row>
    <row r="3200" spans="1:60" x14ac:dyDescent="0.3">
      <c r="A3200" s="69" t="s">
        <v>1473</v>
      </c>
      <c r="B3200" s="69" t="s">
        <v>1511</v>
      </c>
      <c r="C3200" s="70"/>
      <c r="D3200" s="71"/>
      <c r="E3200" s="72"/>
      <c r="F3200" s="73"/>
      <c r="G3200" s="70"/>
      <c r="H3200" s="74"/>
      <c r="I3200" s="75"/>
      <c r="J3200" s="75"/>
      <c r="K3200" s="36"/>
      <c r="L3200" s="82"/>
      <c r="M3200" s="82"/>
      <c r="N3200" s="77"/>
      <c r="O3200" s="84" t="s">
        <v>2169</v>
      </c>
      <c r="P3200" s="86">
        <v>43862.77034722222</v>
      </c>
      <c r="Q3200" s="84" t="s">
        <v>2646</v>
      </c>
      <c r="R3200" s="84"/>
      <c r="S3200" s="84"/>
      <c r="T3200" s="84"/>
      <c r="U3200" s="84"/>
      <c r="V3200" s="87" t="s">
        <v>4213</v>
      </c>
      <c r="W3200" s="86">
        <v>43862.77034722222</v>
      </c>
      <c r="X3200" s="90">
        <v>43862</v>
      </c>
      <c r="Y3200" s="92" t="s">
        <v>6946</v>
      </c>
      <c r="Z3200" s="87" t="s">
        <v>10727</v>
      </c>
      <c r="AA3200" s="84"/>
      <c r="AB3200" s="84"/>
      <c r="AC3200" s="92" t="s">
        <v>14611</v>
      </c>
      <c r="AD3200" s="84"/>
      <c r="AE3200" s="84" t="b">
        <v>0</v>
      </c>
      <c r="AF3200" s="84">
        <v>0</v>
      </c>
      <c r="AG3200" s="92" t="s">
        <v>16467</v>
      </c>
      <c r="AH3200" s="84" t="b">
        <v>0</v>
      </c>
      <c r="AI3200" s="84" t="s">
        <v>16520</v>
      </c>
      <c r="AJ3200" s="84"/>
      <c r="AK3200" s="92" t="s">
        <v>16467</v>
      </c>
      <c r="AL3200" s="84" t="b">
        <v>0</v>
      </c>
      <c r="AM3200" s="84">
        <v>2</v>
      </c>
      <c r="AN3200" s="92" t="s">
        <v>14610</v>
      </c>
      <c r="AO3200" s="84" t="s">
        <v>16534</v>
      </c>
      <c r="AP3200" s="84" t="b">
        <v>0</v>
      </c>
      <c r="AQ3200" s="92" t="s">
        <v>14610</v>
      </c>
      <c r="AR3200" s="84" t="s">
        <v>179</v>
      </c>
      <c r="AS3200" s="84">
        <v>0</v>
      </c>
      <c r="AT3200" s="84">
        <v>0</v>
      </c>
      <c r="AU3200" s="84"/>
      <c r="AV3200" s="84"/>
      <c r="AW3200" s="84"/>
      <c r="AX3200" s="84"/>
      <c r="AY3200" s="84"/>
      <c r="AZ3200" s="84"/>
      <c r="BA3200" s="84"/>
      <c r="BB3200" s="84"/>
      <c r="BC3200">
        <v>1</v>
      </c>
      <c r="BD3200">
        <v>0</v>
      </c>
      <c r="BE3200">
        <v>0</v>
      </c>
      <c r="BF3200">
        <v>0</v>
      </c>
      <c r="BG3200">
        <v>1</v>
      </c>
      <c r="BH3200">
        <v>0</v>
      </c>
    </row>
    <row r="3201" spans="1:60" x14ac:dyDescent="0.3">
      <c r="A3201" s="69" t="s">
        <v>1381</v>
      </c>
      <c r="B3201" s="69" t="s">
        <v>1984</v>
      </c>
      <c r="C3201" s="70"/>
      <c r="D3201" s="71"/>
      <c r="E3201" s="72"/>
      <c r="F3201" s="73"/>
      <c r="G3201" s="70"/>
      <c r="H3201" s="74"/>
      <c r="I3201" s="75"/>
      <c r="J3201" s="75"/>
      <c r="K3201" s="36"/>
      <c r="L3201" s="82"/>
      <c r="M3201" s="82"/>
      <c r="N3201" s="77"/>
      <c r="O3201" s="84" t="s">
        <v>2169</v>
      </c>
      <c r="P3201" s="86">
        <v>43862.770439814813</v>
      </c>
      <c r="Q3201" s="84" t="s">
        <v>2583</v>
      </c>
      <c r="R3201" s="84"/>
      <c r="S3201" s="84"/>
      <c r="T3201" s="84"/>
      <c r="U3201" s="84"/>
      <c r="V3201" s="87" t="s">
        <v>4137</v>
      </c>
      <c r="W3201" s="86">
        <v>43862.770439814813</v>
      </c>
      <c r="X3201" s="90">
        <v>43862</v>
      </c>
      <c r="Y3201" s="92" t="s">
        <v>6585</v>
      </c>
      <c r="Z3201" s="87" t="s">
        <v>10362</v>
      </c>
      <c r="AA3201" s="84"/>
      <c r="AB3201" s="84"/>
      <c r="AC3201" s="92" t="s">
        <v>14245</v>
      </c>
      <c r="AD3201" s="84"/>
      <c r="AE3201" s="84" t="b">
        <v>0</v>
      </c>
      <c r="AF3201" s="84">
        <v>0</v>
      </c>
      <c r="AG3201" s="92" t="s">
        <v>16467</v>
      </c>
      <c r="AH3201" s="84" t="b">
        <v>1</v>
      </c>
      <c r="AI3201" s="84" t="s">
        <v>16521</v>
      </c>
      <c r="AJ3201" s="84"/>
      <c r="AK3201" s="92" t="s">
        <v>16455</v>
      </c>
      <c r="AL3201" s="84" t="b">
        <v>0</v>
      </c>
      <c r="AM3201" s="84">
        <v>10</v>
      </c>
      <c r="AN3201" s="92" t="s">
        <v>15947</v>
      </c>
      <c r="AO3201" s="84" t="s">
        <v>16534</v>
      </c>
      <c r="AP3201" s="84" t="b">
        <v>0</v>
      </c>
      <c r="AQ3201" s="92" t="s">
        <v>15947</v>
      </c>
      <c r="AR3201" s="84" t="s">
        <v>179</v>
      </c>
      <c r="AS3201" s="84">
        <v>0</v>
      </c>
      <c r="AT3201" s="84">
        <v>0</v>
      </c>
      <c r="AU3201" s="84"/>
      <c r="AV3201" s="84"/>
      <c r="AW3201" s="84"/>
      <c r="AX3201" s="84"/>
      <c r="AY3201" s="84"/>
      <c r="AZ3201" s="84"/>
      <c r="BA3201" s="84"/>
      <c r="BB3201" s="84"/>
      <c r="BC3201">
        <v>1</v>
      </c>
      <c r="BD3201">
        <v>0</v>
      </c>
      <c r="BE3201">
        <v>0</v>
      </c>
      <c r="BF3201">
        <v>0</v>
      </c>
      <c r="BG3201">
        <v>1</v>
      </c>
      <c r="BH3201">
        <v>0</v>
      </c>
    </row>
    <row r="3202" spans="1:60" x14ac:dyDescent="0.3">
      <c r="A3202" s="69" t="s">
        <v>1573</v>
      </c>
      <c r="B3202" s="69" t="s">
        <v>1573</v>
      </c>
      <c r="C3202" s="70"/>
      <c r="D3202" s="71"/>
      <c r="E3202" s="72"/>
      <c r="F3202" s="73"/>
      <c r="G3202" s="70"/>
      <c r="H3202" s="74"/>
      <c r="I3202" s="75"/>
      <c r="J3202" s="75"/>
      <c r="K3202" s="36"/>
      <c r="L3202" s="82"/>
      <c r="M3202" s="82"/>
      <c r="N3202" s="77"/>
      <c r="O3202" s="84" t="s">
        <v>179</v>
      </c>
      <c r="P3202" s="86">
        <v>43862.770509259259</v>
      </c>
      <c r="Q3202" s="84" t="s">
        <v>2687</v>
      </c>
      <c r="R3202" s="84"/>
      <c r="S3202" s="84"/>
      <c r="T3202" s="84" t="s">
        <v>2883</v>
      </c>
      <c r="U3202" s="84"/>
      <c r="V3202" s="87" t="s">
        <v>4304</v>
      </c>
      <c r="W3202" s="86">
        <v>43862.770509259259</v>
      </c>
      <c r="X3202" s="90">
        <v>43862</v>
      </c>
      <c r="Y3202" s="92" t="s">
        <v>7133</v>
      </c>
      <c r="Z3202" s="87" t="s">
        <v>10924</v>
      </c>
      <c r="AA3202" s="84"/>
      <c r="AB3202" s="84"/>
      <c r="AC3202" s="92" t="s">
        <v>14810</v>
      </c>
      <c r="AD3202" s="84"/>
      <c r="AE3202" s="84" t="b">
        <v>0</v>
      </c>
      <c r="AF3202" s="84">
        <v>1</v>
      </c>
      <c r="AG3202" s="92" t="s">
        <v>16467</v>
      </c>
      <c r="AH3202" s="84" t="b">
        <v>0</v>
      </c>
      <c r="AI3202" s="84" t="s">
        <v>16520</v>
      </c>
      <c r="AJ3202" s="84"/>
      <c r="AK3202" s="92" t="s">
        <v>16467</v>
      </c>
      <c r="AL3202" s="84" t="b">
        <v>0</v>
      </c>
      <c r="AM3202" s="84">
        <v>1</v>
      </c>
      <c r="AN3202" s="92" t="s">
        <v>16467</v>
      </c>
      <c r="AO3202" s="84" t="s">
        <v>16534</v>
      </c>
      <c r="AP3202" s="84" t="b">
        <v>0</v>
      </c>
      <c r="AQ3202" s="92" t="s">
        <v>14810</v>
      </c>
      <c r="AR3202" s="84" t="s">
        <v>179</v>
      </c>
      <c r="AS3202" s="84">
        <v>0</v>
      </c>
      <c r="AT3202" s="84">
        <v>0</v>
      </c>
      <c r="AU3202" s="84"/>
      <c r="AV3202" s="84"/>
      <c r="AW3202" s="84"/>
      <c r="AX3202" s="84"/>
      <c r="AY3202" s="84"/>
      <c r="AZ3202" s="84"/>
      <c r="BA3202" s="84"/>
      <c r="BB3202" s="84"/>
      <c r="BC3202">
        <v>2</v>
      </c>
      <c r="BD3202">
        <v>0</v>
      </c>
      <c r="BE3202">
        <v>0</v>
      </c>
      <c r="BF3202">
        <v>2</v>
      </c>
      <c r="BG3202">
        <v>0</v>
      </c>
      <c r="BH3202">
        <v>0</v>
      </c>
    </row>
    <row r="3203" spans="1:60" x14ac:dyDescent="0.3">
      <c r="A3203" s="69" t="s">
        <v>1296</v>
      </c>
      <c r="B3203" s="69" t="s">
        <v>2074</v>
      </c>
      <c r="C3203" s="70"/>
      <c r="D3203" s="71"/>
      <c r="E3203" s="72"/>
      <c r="F3203" s="73"/>
      <c r="G3203" s="70"/>
      <c r="H3203" s="74"/>
      <c r="I3203" s="75"/>
      <c r="J3203" s="75"/>
      <c r="K3203" s="36"/>
      <c r="L3203" s="82"/>
      <c r="M3203" s="82"/>
      <c r="N3203" s="77"/>
      <c r="O3203" s="84" t="s">
        <v>2169</v>
      </c>
      <c r="P3203" s="86">
        <v>43862.770868055559</v>
      </c>
      <c r="Q3203" s="84" t="s">
        <v>2467</v>
      </c>
      <c r="R3203" s="84"/>
      <c r="S3203" s="84"/>
      <c r="T3203" s="84" t="s">
        <v>2883</v>
      </c>
      <c r="U3203" s="84"/>
      <c r="V3203" s="87" t="s">
        <v>4056</v>
      </c>
      <c r="W3203" s="86">
        <v>43862.770868055559</v>
      </c>
      <c r="X3203" s="90">
        <v>43862</v>
      </c>
      <c r="Y3203" s="92" t="s">
        <v>6427</v>
      </c>
      <c r="Z3203" s="87" t="s">
        <v>10202</v>
      </c>
      <c r="AA3203" s="84"/>
      <c r="AB3203" s="84"/>
      <c r="AC3203" s="92" t="s">
        <v>14081</v>
      </c>
      <c r="AD3203" s="84"/>
      <c r="AE3203" s="84" t="b">
        <v>0</v>
      </c>
      <c r="AF3203" s="84">
        <v>0</v>
      </c>
      <c r="AG3203" s="92" t="s">
        <v>16467</v>
      </c>
      <c r="AH3203" s="84" t="b">
        <v>0</v>
      </c>
      <c r="AI3203" s="84" t="s">
        <v>16520</v>
      </c>
      <c r="AJ3203" s="84"/>
      <c r="AK3203" s="92" t="s">
        <v>16467</v>
      </c>
      <c r="AL3203" s="84" t="b">
        <v>0</v>
      </c>
      <c r="AM3203" s="84">
        <v>11</v>
      </c>
      <c r="AN3203" s="92" t="s">
        <v>16231</v>
      </c>
      <c r="AO3203" s="84" t="s">
        <v>16535</v>
      </c>
      <c r="AP3203" s="84" t="b">
        <v>0</v>
      </c>
      <c r="AQ3203" s="92" t="s">
        <v>16231</v>
      </c>
      <c r="AR3203" s="84" t="s">
        <v>179</v>
      </c>
      <c r="AS3203" s="84">
        <v>0</v>
      </c>
      <c r="AT3203" s="84">
        <v>0</v>
      </c>
      <c r="AU3203" s="84"/>
      <c r="AV3203" s="84"/>
      <c r="AW3203" s="84"/>
      <c r="AX3203" s="84"/>
      <c r="AY3203" s="84"/>
      <c r="AZ3203" s="84"/>
      <c r="BA3203" s="84"/>
      <c r="BB3203" s="84"/>
      <c r="BC3203">
        <v>2</v>
      </c>
      <c r="BD3203">
        <v>0</v>
      </c>
      <c r="BE3203">
        <v>0</v>
      </c>
      <c r="BF3203">
        <v>0</v>
      </c>
      <c r="BG3203">
        <v>2</v>
      </c>
      <c r="BH3203">
        <v>0</v>
      </c>
    </row>
    <row r="3204" spans="1:60" x14ac:dyDescent="0.3">
      <c r="A3204" s="69" t="s">
        <v>1473</v>
      </c>
      <c r="B3204" s="69" t="s">
        <v>1993</v>
      </c>
      <c r="C3204" s="70"/>
      <c r="D3204" s="71"/>
      <c r="E3204" s="72"/>
      <c r="F3204" s="73"/>
      <c r="G3204" s="70"/>
      <c r="H3204" s="74"/>
      <c r="I3204" s="75"/>
      <c r="J3204" s="75"/>
      <c r="K3204" s="36"/>
      <c r="L3204" s="82"/>
      <c r="M3204" s="82"/>
      <c r="N3204" s="77"/>
      <c r="O3204" s="84" t="s">
        <v>2169</v>
      </c>
      <c r="P3204" s="86">
        <v>43862.770949074074</v>
      </c>
      <c r="Q3204" s="84" t="s">
        <v>2542</v>
      </c>
      <c r="R3204" s="84"/>
      <c r="S3204" s="84"/>
      <c r="T3204" s="84" t="s">
        <v>2873</v>
      </c>
      <c r="U3204" s="87" t="s">
        <v>2992</v>
      </c>
      <c r="V3204" s="87" t="s">
        <v>2992</v>
      </c>
      <c r="W3204" s="86">
        <v>43862.770949074074</v>
      </c>
      <c r="X3204" s="90">
        <v>43862</v>
      </c>
      <c r="Y3204" s="92" t="s">
        <v>6998</v>
      </c>
      <c r="Z3204" s="87" t="s">
        <v>10781</v>
      </c>
      <c r="AA3204" s="84"/>
      <c r="AB3204" s="84"/>
      <c r="AC3204" s="92" t="s">
        <v>14665</v>
      </c>
      <c r="AD3204" s="84"/>
      <c r="AE3204" s="84" t="b">
        <v>0</v>
      </c>
      <c r="AF3204" s="84">
        <v>0</v>
      </c>
      <c r="AG3204" s="92" t="s">
        <v>16467</v>
      </c>
      <c r="AH3204" s="84" t="b">
        <v>0</v>
      </c>
      <c r="AI3204" s="84" t="s">
        <v>16520</v>
      </c>
      <c r="AJ3204" s="84"/>
      <c r="AK3204" s="92" t="s">
        <v>16467</v>
      </c>
      <c r="AL3204" s="84" t="b">
        <v>0</v>
      </c>
      <c r="AM3204" s="84">
        <v>6</v>
      </c>
      <c r="AN3204" s="92" t="s">
        <v>15979</v>
      </c>
      <c r="AO3204" s="84" t="s">
        <v>16534</v>
      </c>
      <c r="AP3204" s="84" t="b">
        <v>0</v>
      </c>
      <c r="AQ3204" s="92" t="s">
        <v>15979</v>
      </c>
      <c r="AR3204" s="84" t="s">
        <v>179</v>
      </c>
      <c r="AS3204" s="84">
        <v>0</v>
      </c>
      <c r="AT3204" s="84">
        <v>0</v>
      </c>
      <c r="AU3204" s="84"/>
      <c r="AV3204" s="84"/>
      <c r="AW3204" s="84"/>
      <c r="AX3204" s="84"/>
      <c r="AY3204" s="84"/>
      <c r="AZ3204" s="84"/>
      <c r="BA3204" s="84"/>
      <c r="BB3204" s="84"/>
      <c r="BC3204">
        <v>1</v>
      </c>
      <c r="BD3204">
        <v>0</v>
      </c>
      <c r="BE3204">
        <v>0</v>
      </c>
      <c r="BF3204">
        <v>0</v>
      </c>
      <c r="BG3204">
        <v>1</v>
      </c>
      <c r="BH3204">
        <v>0</v>
      </c>
    </row>
    <row r="3205" spans="1:60" x14ac:dyDescent="0.3">
      <c r="A3205" s="69" t="s">
        <v>1295</v>
      </c>
      <c r="B3205" s="69" t="s">
        <v>2132</v>
      </c>
      <c r="C3205" s="70"/>
      <c r="D3205" s="71"/>
      <c r="E3205" s="72"/>
      <c r="F3205" s="73"/>
      <c r="G3205" s="70"/>
      <c r="H3205" s="74"/>
      <c r="I3205" s="75"/>
      <c r="J3205" s="75"/>
      <c r="K3205" s="36"/>
      <c r="L3205" s="82"/>
      <c r="M3205" s="82"/>
      <c r="N3205" s="77"/>
      <c r="O3205" s="84" t="s">
        <v>2168</v>
      </c>
      <c r="P3205" s="86">
        <v>43862.771041666667</v>
      </c>
      <c r="Q3205" s="84" t="s">
        <v>2218</v>
      </c>
      <c r="R3205" s="84"/>
      <c r="S3205" s="84"/>
      <c r="T3205" s="84" t="s">
        <v>2873</v>
      </c>
      <c r="U3205" s="84"/>
      <c r="V3205" s="87" t="s">
        <v>4055</v>
      </c>
      <c r="W3205" s="86">
        <v>43862.771041666667</v>
      </c>
      <c r="X3205" s="90">
        <v>43862</v>
      </c>
      <c r="Y3205" s="92" t="s">
        <v>6426</v>
      </c>
      <c r="Z3205" s="87" t="s">
        <v>10201</v>
      </c>
      <c r="AA3205" s="84"/>
      <c r="AB3205" s="84"/>
      <c r="AC3205" s="92" t="s">
        <v>14080</v>
      </c>
      <c r="AD3205" s="84"/>
      <c r="AE3205" s="84" t="b">
        <v>0</v>
      </c>
      <c r="AF3205" s="84">
        <v>0</v>
      </c>
      <c r="AG3205" s="92" t="s">
        <v>16467</v>
      </c>
      <c r="AH3205" s="84" t="b">
        <v>0</v>
      </c>
      <c r="AI3205" s="84" t="s">
        <v>16520</v>
      </c>
      <c r="AJ3205" s="84"/>
      <c r="AK3205" s="92" t="s">
        <v>16467</v>
      </c>
      <c r="AL3205" s="84" t="b">
        <v>0</v>
      </c>
      <c r="AM3205" s="84">
        <v>120</v>
      </c>
      <c r="AN3205" s="92" t="s">
        <v>12602</v>
      </c>
      <c r="AO3205" s="84" t="s">
        <v>16535</v>
      </c>
      <c r="AP3205" s="84" t="b">
        <v>0</v>
      </c>
      <c r="AQ3205" s="92" t="s">
        <v>12602</v>
      </c>
      <c r="AR3205" s="84" t="s">
        <v>179</v>
      </c>
      <c r="AS3205" s="84">
        <v>0</v>
      </c>
      <c r="AT3205" s="84">
        <v>0</v>
      </c>
      <c r="AU3205" s="84"/>
      <c r="AV3205" s="84"/>
      <c r="AW3205" s="84"/>
      <c r="AX3205" s="84"/>
      <c r="AY3205" s="84"/>
      <c r="AZ3205" s="84"/>
      <c r="BA3205" s="84"/>
      <c r="BB3205" s="84"/>
      <c r="BC3205">
        <v>1</v>
      </c>
      <c r="BD3205">
        <v>0</v>
      </c>
      <c r="BE3205">
        <v>1</v>
      </c>
      <c r="BF3205">
        <v>0</v>
      </c>
      <c r="BG3205">
        <v>0</v>
      </c>
      <c r="BH3205">
        <v>0</v>
      </c>
    </row>
    <row r="3206" spans="1:60" x14ac:dyDescent="0.3">
      <c r="A3206" s="69" t="s">
        <v>1297</v>
      </c>
      <c r="B3206" s="69" t="s">
        <v>1735</v>
      </c>
      <c r="C3206" s="70"/>
      <c r="D3206" s="71"/>
      <c r="E3206" s="72"/>
      <c r="F3206" s="73"/>
      <c r="G3206" s="70"/>
      <c r="H3206" s="74"/>
      <c r="I3206" s="75"/>
      <c r="J3206" s="75"/>
      <c r="K3206" s="36"/>
      <c r="L3206" s="82"/>
      <c r="M3206" s="82"/>
      <c r="N3206" s="77"/>
      <c r="O3206" s="84" t="s">
        <v>2169</v>
      </c>
      <c r="P3206" s="86">
        <v>43862.772256944445</v>
      </c>
      <c r="Q3206" s="84" t="s">
        <v>2310</v>
      </c>
      <c r="R3206" s="84"/>
      <c r="S3206" s="84"/>
      <c r="T3206" s="84"/>
      <c r="U3206" s="84"/>
      <c r="V3206" s="87" t="s">
        <v>4057</v>
      </c>
      <c r="W3206" s="86">
        <v>43862.772256944445</v>
      </c>
      <c r="X3206" s="90">
        <v>43862</v>
      </c>
      <c r="Y3206" s="92" t="s">
        <v>6428</v>
      </c>
      <c r="Z3206" s="87" t="s">
        <v>10203</v>
      </c>
      <c r="AA3206" s="84"/>
      <c r="AB3206" s="84"/>
      <c r="AC3206" s="92" t="s">
        <v>14082</v>
      </c>
      <c r="AD3206" s="84"/>
      <c r="AE3206" s="84" t="b">
        <v>0</v>
      </c>
      <c r="AF3206" s="84">
        <v>0</v>
      </c>
      <c r="AG3206" s="92" t="s">
        <v>16467</v>
      </c>
      <c r="AH3206" s="84" t="b">
        <v>0</v>
      </c>
      <c r="AI3206" s="84" t="s">
        <v>16521</v>
      </c>
      <c r="AJ3206" s="84"/>
      <c r="AK3206" s="92" t="s">
        <v>16467</v>
      </c>
      <c r="AL3206" s="84" t="b">
        <v>0</v>
      </c>
      <c r="AM3206" s="84">
        <v>10</v>
      </c>
      <c r="AN3206" s="92" t="s">
        <v>15176</v>
      </c>
      <c r="AO3206" s="84" t="s">
        <v>16534</v>
      </c>
      <c r="AP3206" s="84" t="b">
        <v>0</v>
      </c>
      <c r="AQ3206" s="92" t="s">
        <v>15176</v>
      </c>
      <c r="AR3206" s="84" t="s">
        <v>179</v>
      </c>
      <c r="AS3206" s="84">
        <v>0</v>
      </c>
      <c r="AT3206" s="84">
        <v>0</v>
      </c>
      <c r="AU3206" s="84"/>
      <c r="AV3206" s="84"/>
      <c r="AW3206" s="84"/>
      <c r="AX3206" s="84"/>
      <c r="AY3206" s="84"/>
      <c r="AZ3206" s="84"/>
      <c r="BA3206" s="84"/>
      <c r="BB3206" s="84"/>
      <c r="BC3206">
        <v>1</v>
      </c>
      <c r="BD3206">
        <v>0</v>
      </c>
      <c r="BE3206">
        <v>0</v>
      </c>
      <c r="BF3206">
        <v>0</v>
      </c>
      <c r="BG3206">
        <v>1</v>
      </c>
      <c r="BH3206">
        <v>0</v>
      </c>
    </row>
    <row r="3207" spans="1:60" x14ac:dyDescent="0.3">
      <c r="A3207" s="69" t="s">
        <v>1298</v>
      </c>
      <c r="B3207" s="69" t="s">
        <v>2045</v>
      </c>
      <c r="C3207" s="70"/>
      <c r="D3207" s="71"/>
      <c r="E3207" s="72"/>
      <c r="F3207" s="73"/>
      <c r="G3207" s="70"/>
      <c r="H3207" s="74"/>
      <c r="I3207" s="75"/>
      <c r="J3207" s="75"/>
      <c r="K3207" s="36"/>
      <c r="L3207" s="82"/>
      <c r="M3207" s="82"/>
      <c r="N3207" s="77"/>
      <c r="O3207" s="84" t="s">
        <v>2169</v>
      </c>
      <c r="P3207" s="86">
        <v>43862.77306712963</v>
      </c>
      <c r="Q3207" s="84" t="s">
        <v>2528</v>
      </c>
      <c r="R3207" s="84"/>
      <c r="S3207" s="84"/>
      <c r="T3207" s="84" t="s">
        <v>2925</v>
      </c>
      <c r="U3207" s="84"/>
      <c r="V3207" s="87" t="s">
        <v>4058</v>
      </c>
      <c r="W3207" s="86">
        <v>43862.77306712963</v>
      </c>
      <c r="X3207" s="90">
        <v>43862</v>
      </c>
      <c r="Y3207" s="92" t="s">
        <v>6429</v>
      </c>
      <c r="Z3207" s="87" t="s">
        <v>10204</v>
      </c>
      <c r="AA3207" s="84"/>
      <c r="AB3207" s="84"/>
      <c r="AC3207" s="92" t="s">
        <v>14083</v>
      </c>
      <c r="AD3207" s="84"/>
      <c r="AE3207" s="84" t="b">
        <v>0</v>
      </c>
      <c r="AF3207" s="84">
        <v>0</v>
      </c>
      <c r="AG3207" s="92" t="s">
        <v>16467</v>
      </c>
      <c r="AH3207" s="84" t="b">
        <v>0</v>
      </c>
      <c r="AI3207" s="84" t="s">
        <v>16520</v>
      </c>
      <c r="AJ3207" s="84"/>
      <c r="AK3207" s="92" t="s">
        <v>16467</v>
      </c>
      <c r="AL3207" s="84" t="b">
        <v>0</v>
      </c>
      <c r="AM3207" s="84">
        <v>46</v>
      </c>
      <c r="AN3207" s="92" t="s">
        <v>16123</v>
      </c>
      <c r="AO3207" s="84" t="s">
        <v>16535</v>
      </c>
      <c r="AP3207" s="84" t="b">
        <v>0</v>
      </c>
      <c r="AQ3207" s="92" t="s">
        <v>16123</v>
      </c>
      <c r="AR3207" s="84" t="s">
        <v>179</v>
      </c>
      <c r="AS3207" s="84">
        <v>0</v>
      </c>
      <c r="AT3207" s="84">
        <v>0</v>
      </c>
      <c r="AU3207" s="84"/>
      <c r="AV3207" s="84"/>
      <c r="AW3207" s="84"/>
      <c r="AX3207" s="84"/>
      <c r="AY3207" s="84"/>
      <c r="AZ3207" s="84"/>
      <c r="BA3207" s="84"/>
      <c r="BB3207" s="84"/>
      <c r="BC3207">
        <v>1</v>
      </c>
      <c r="BD3207">
        <v>0</v>
      </c>
      <c r="BE3207">
        <v>0</v>
      </c>
      <c r="BF3207">
        <v>0</v>
      </c>
      <c r="BG3207">
        <v>1</v>
      </c>
      <c r="BH3207">
        <v>0</v>
      </c>
    </row>
    <row r="3208" spans="1:60" x14ac:dyDescent="0.3">
      <c r="A3208" s="69" t="s">
        <v>1633</v>
      </c>
      <c r="B3208" s="69" t="s">
        <v>1747</v>
      </c>
      <c r="C3208" s="70"/>
      <c r="D3208" s="71"/>
      <c r="E3208" s="72"/>
      <c r="F3208" s="73"/>
      <c r="G3208" s="70"/>
      <c r="H3208" s="74"/>
      <c r="I3208" s="75"/>
      <c r="J3208" s="75"/>
      <c r="K3208" s="36"/>
      <c r="L3208" s="82"/>
      <c r="M3208" s="82"/>
      <c r="N3208" s="77"/>
      <c r="O3208" s="84" t="s">
        <v>2169</v>
      </c>
      <c r="P3208" s="86">
        <v>43862.773136574076</v>
      </c>
      <c r="Q3208" s="84" t="s">
        <v>2816</v>
      </c>
      <c r="R3208" s="84"/>
      <c r="S3208" s="84"/>
      <c r="T3208" s="84"/>
      <c r="U3208" s="84"/>
      <c r="V3208" s="87" t="s">
        <v>4360</v>
      </c>
      <c r="W3208" s="86">
        <v>43862.773136574076</v>
      </c>
      <c r="X3208" s="90">
        <v>43862</v>
      </c>
      <c r="Y3208" s="92" t="s">
        <v>8239</v>
      </c>
      <c r="Z3208" s="87" t="s">
        <v>12093</v>
      </c>
      <c r="AA3208" s="84"/>
      <c r="AB3208" s="84"/>
      <c r="AC3208" s="92" t="s">
        <v>16010</v>
      </c>
      <c r="AD3208" s="84"/>
      <c r="AE3208" s="84" t="b">
        <v>0</v>
      </c>
      <c r="AF3208" s="84">
        <v>0</v>
      </c>
      <c r="AG3208" s="92" t="s">
        <v>16467</v>
      </c>
      <c r="AH3208" s="84" t="b">
        <v>0</v>
      </c>
      <c r="AI3208" s="84" t="s">
        <v>16520</v>
      </c>
      <c r="AJ3208" s="84"/>
      <c r="AK3208" s="92" t="s">
        <v>16467</v>
      </c>
      <c r="AL3208" s="84" t="b">
        <v>0</v>
      </c>
      <c r="AM3208" s="84">
        <v>3</v>
      </c>
      <c r="AN3208" s="92" t="s">
        <v>16017</v>
      </c>
      <c r="AO3208" s="84" t="s">
        <v>16534</v>
      </c>
      <c r="AP3208" s="84" t="b">
        <v>0</v>
      </c>
      <c r="AQ3208" s="92" t="s">
        <v>16017</v>
      </c>
      <c r="AR3208" s="84" t="s">
        <v>179</v>
      </c>
      <c r="AS3208" s="84">
        <v>0</v>
      </c>
      <c r="AT3208" s="84">
        <v>0</v>
      </c>
      <c r="AU3208" s="84"/>
      <c r="AV3208" s="84"/>
      <c r="AW3208" s="84"/>
      <c r="AX3208" s="84"/>
      <c r="AY3208" s="84"/>
      <c r="AZ3208" s="84"/>
      <c r="BA3208" s="84"/>
      <c r="BB3208" s="84"/>
      <c r="BC3208">
        <v>1</v>
      </c>
      <c r="BD3208">
        <v>0</v>
      </c>
      <c r="BE3208">
        <v>0</v>
      </c>
      <c r="BF3208">
        <v>0</v>
      </c>
      <c r="BG3208">
        <v>1</v>
      </c>
      <c r="BH3208">
        <v>0</v>
      </c>
    </row>
    <row r="3209" spans="1:60" x14ac:dyDescent="0.3">
      <c r="A3209" s="69" t="s">
        <v>1299</v>
      </c>
      <c r="B3209" s="69" t="s">
        <v>1436</v>
      </c>
      <c r="C3209" s="70"/>
      <c r="D3209" s="71"/>
      <c r="E3209" s="72"/>
      <c r="F3209" s="73"/>
      <c r="G3209" s="70"/>
      <c r="H3209" s="74"/>
      <c r="I3209" s="75"/>
      <c r="J3209" s="75"/>
      <c r="K3209" s="36"/>
      <c r="L3209" s="82"/>
      <c r="M3209" s="82"/>
      <c r="N3209" s="77"/>
      <c r="O3209" s="84" t="s">
        <v>2169</v>
      </c>
      <c r="P3209" s="86">
        <v>43862.773761574077</v>
      </c>
      <c r="Q3209" s="84" t="s">
        <v>2466</v>
      </c>
      <c r="R3209" s="84"/>
      <c r="S3209" s="84"/>
      <c r="T3209" s="84"/>
      <c r="U3209" s="84"/>
      <c r="V3209" s="87" t="s">
        <v>4059</v>
      </c>
      <c r="W3209" s="86">
        <v>43862.773761574077</v>
      </c>
      <c r="X3209" s="90">
        <v>43862</v>
      </c>
      <c r="Y3209" s="92" t="s">
        <v>6431</v>
      </c>
      <c r="Z3209" s="87" t="s">
        <v>10206</v>
      </c>
      <c r="AA3209" s="84"/>
      <c r="AB3209" s="84"/>
      <c r="AC3209" s="92" t="s">
        <v>14085</v>
      </c>
      <c r="AD3209" s="84"/>
      <c r="AE3209" s="84" t="b">
        <v>0</v>
      </c>
      <c r="AF3209" s="84">
        <v>0</v>
      </c>
      <c r="AG3209" s="92" t="s">
        <v>16467</v>
      </c>
      <c r="AH3209" s="84" t="b">
        <v>0</v>
      </c>
      <c r="AI3209" s="84" t="s">
        <v>16520</v>
      </c>
      <c r="AJ3209" s="84"/>
      <c r="AK3209" s="92" t="s">
        <v>16467</v>
      </c>
      <c r="AL3209" s="84" t="b">
        <v>0</v>
      </c>
      <c r="AM3209" s="84">
        <v>10</v>
      </c>
      <c r="AN3209" s="92" t="s">
        <v>15722</v>
      </c>
      <c r="AO3209" s="84" t="s">
        <v>16534</v>
      </c>
      <c r="AP3209" s="84" t="b">
        <v>0</v>
      </c>
      <c r="AQ3209" s="92" t="s">
        <v>15722</v>
      </c>
      <c r="AR3209" s="84" t="s">
        <v>179</v>
      </c>
      <c r="AS3209" s="84">
        <v>0</v>
      </c>
      <c r="AT3209" s="84">
        <v>0</v>
      </c>
      <c r="AU3209" s="84"/>
      <c r="AV3209" s="84"/>
      <c r="AW3209" s="84"/>
      <c r="AX3209" s="84"/>
      <c r="AY3209" s="84"/>
      <c r="AZ3209" s="84"/>
      <c r="BA3209" s="84"/>
      <c r="BB3209" s="84"/>
      <c r="BC3209">
        <v>1</v>
      </c>
      <c r="BD3209">
        <v>0</v>
      </c>
      <c r="BE3209">
        <v>0</v>
      </c>
      <c r="BF3209">
        <v>0</v>
      </c>
      <c r="BG3209">
        <v>1</v>
      </c>
      <c r="BH3209">
        <v>0</v>
      </c>
    </row>
    <row r="3210" spans="1:60" x14ac:dyDescent="0.3">
      <c r="A3210" s="69" t="s">
        <v>1299</v>
      </c>
      <c r="B3210" s="69" t="s">
        <v>2126</v>
      </c>
      <c r="C3210" s="70"/>
      <c r="D3210" s="71"/>
      <c r="E3210" s="72"/>
      <c r="F3210" s="73"/>
      <c r="G3210" s="70"/>
      <c r="H3210" s="74"/>
      <c r="I3210" s="75"/>
      <c r="J3210" s="75"/>
      <c r="K3210" s="36"/>
      <c r="L3210" s="82"/>
      <c r="M3210" s="82"/>
      <c r="N3210" s="77"/>
      <c r="O3210" s="84" t="s">
        <v>2171</v>
      </c>
      <c r="P3210" s="86">
        <v>43862.773761574077</v>
      </c>
      <c r="Q3210" s="84" t="s">
        <v>2466</v>
      </c>
      <c r="R3210" s="84"/>
      <c r="S3210" s="84"/>
      <c r="T3210" s="84"/>
      <c r="U3210" s="84"/>
      <c r="V3210" s="87" t="s">
        <v>4059</v>
      </c>
      <c r="W3210" s="86">
        <v>43862.773761574077</v>
      </c>
      <c r="X3210" s="90">
        <v>43862</v>
      </c>
      <c r="Y3210" s="92" t="s">
        <v>6431</v>
      </c>
      <c r="Z3210" s="87" t="s">
        <v>10206</v>
      </c>
      <c r="AA3210" s="84"/>
      <c r="AB3210" s="84"/>
      <c r="AC3210" s="92" t="s">
        <v>14085</v>
      </c>
      <c r="AD3210" s="84"/>
      <c r="AE3210" s="84" t="b">
        <v>0</v>
      </c>
      <c r="AF3210" s="84">
        <v>0</v>
      </c>
      <c r="AG3210" s="92" t="s">
        <v>16467</v>
      </c>
      <c r="AH3210" s="84" t="b">
        <v>0</v>
      </c>
      <c r="AI3210" s="84" t="s">
        <v>16520</v>
      </c>
      <c r="AJ3210" s="84"/>
      <c r="AK3210" s="92" t="s">
        <v>16467</v>
      </c>
      <c r="AL3210" s="84" t="b">
        <v>0</v>
      </c>
      <c r="AM3210" s="84">
        <v>10</v>
      </c>
      <c r="AN3210" s="92" t="s">
        <v>15722</v>
      </c>
      <c r="AO3210" s="84" t="s">
        <v>16534</v>
      </c>
      <c r="AP3210" s="84" t="b">
        <v>0</v>
      </c>
      <c r="AQ3210" s="92" t="s">
        <v>15722</v>
      </c>
      <c r="AR3210" s="84" t="s">
        <v>179</v>
      </c>
      <c r="AS3210" s="84">
        <v>0</v>
      </c>
      <c r="AT3210" s="84">
        <v>0</v>
      </c>
      <c r="AU3210" s="84"/>
      <c r="AV3210" s="84"/>
      <c r="AW3210" s="84"/>
      <c r="AX3210" s="84"/>
      <c r="AY3210" s="84"/>
      <c r="AZ3210" s="84"/>
      <c r="BA3210" s="84"/>
      <c r="BB3210" s="84"/>
      <c r="BC3210">
        <v>1</v>
      </c>
      <c r="BD3210">
        <v>0</v>
      </c>
      <c r="BE3210">
        <v>0</v>
      </c>
      <c r="BF3210">
        <v>0</v>
      </c>
      <c r="BG3210">
        <v>0</v>
      </c>
      <c r="BH3210">
        <v>1</v>
      </c>
    </row>
    <row r="3211" spans="1:60" x14ac:dyDescent="0.3">
      <c r="A3211" s="69" t="s">
        <v>2017</v>
      </c>
      <c r="B3211" s="69" t="s">
        <v>2017</v>
      </c>
      <c r="C3211" s="70"/>
      <c r="D3211" s="71"/>
      <c r="E3211" s="72"/>
      <c r="F3211" s="73"/>
      <c r="G3211" s="70"/>
      <c r="H3211" s="74"/>
      <c r="I3211" s="75"/>
      <c r="J3211" s="75"/>
      <c r="K3211" s="36"/>
      <c r="L3211" s="82"/>
      <c r="M3211" s="82"/>
      <c r="N3211" s="77"/>
      <c r="O3211" s="84" t="s">
        <v>179</v>
      </c>
      <c r="P3211" s="86">
        <v>43862.774733796294</v>
      </c>
      <c r="Q3211" s="84" t="s">
        <v>2761</v>
      </c>
      <c r="R3211" s="84"/>
      <c r="S3211" s="84"/>
      <c r="T3211" s="84" t="s">
        <v>2883</v>
      </c>
      <c r="U3211" s="84"/>
      <c r="V3211" s="87" t="s">
        <v>4708</v>
      </c>
      <c r="W3211" s="86">
        <v>43862.774733796294</v>
      </c>
      <c r="X3211" s="90">
        <v>43862</v>
      </c>
      <c r="Y3211" s="92" t="s">
        <v>8465</v>
      </c>
      <c r="Z3211" s="87" t="s">
        <v>12331</v>
      </c>
      <c r="AA3211" s="84"/>
      <c r="AB3211" s="84"/>
      <c r="AC3211" s="92" t="s">
        <v>16272</v>
      </c>
      <c r="AD3211" s="84"/>
      <c r="AE3211" s="84" t="b">
        <v>0</v>
      </c>
      <c r="AF3211" s="84">
        <v>5</v>
      </c>
      <c r="AG3211" s="92" t="s">
        <v>16467</v>
      </c>
      <c r="AH3211" s="84" t="b">
        <v>0</v>
      </c>
      <c r="AI3211" s="84" t="s">
        <v>16521</v>
      </c>
      <c r="AJ3211" s="84"/>
      <c r="AK3211" s="92" t="s">
        <v>16467</v>
      </c>
      <c r="AL3211" s="84" t="b">
        <v>0</v>
      </c>
      <c r="AM3211" s="84">
        <v>1</v>
      </c>
      <c r="AN3211" s="92" t="s">
        <v>16467</v>
      </c>
      <c r="AO3211" s="84" t="s">
        <v>16534</v>
      </c>
      <c r="AP3211" s="84" t="b">
        <v>0</v>
      </c>
      <c r="AQ3211" s="92" t="s">
        <v>16272</v>
      </c>
      <c r="AR3211" s="84" t="s">
        <v>179</v>
      </c>
      <c r="AS3211" s="84">
        <v>0</v>
      </c>
      <c r="AT3211" s="84">
        <v>0</v>
      </c>
      <c r="AU3211" s="84"/>
      <c r="AV3211" s="84"/>
      <c r="AW3211" s="84"/>
      <c r="AX3211" s="84"/>
      <c r="AY3211" s="84"/>
      <c r="AZ3211" s="84"/>
      <c r="BA3211" s="84"/>
      <c r="BB3211" s="84"/>
      <c r="BC3211">
        <v>4</v>
      </c>
      <c r="BD3211">
        <v>0</v>
      </c>
      <c r="BE3211">
        <v>0</v>
      </c>
      <c r="BF3211">
        <v>4</v>
      </c>
      <c r="BG3211">
        <v>0</v>
      </c>
      <c r="BH3211">
        <v>0</v>
      </c>
    </row>
    <row r="3212" spans="1:60" x14ac:dyDescent="0.3">
      <c r="A3212" s="69" t="s">
        <v>1300</v>
      </c>
      <c r="B3212" s="69" t="s">
        <v>2132</v>
      </c>
      <c r="C3212" s="70"/>
      <c r="D3212" s="71"/>
      <c r="E3212" s="72"/>
      <c r="F3212" s="73"/>
      <c r="G3212" s="70"/>
      <c r="H3212" s="74"/>
      <c r="I3212" s="75"/>
      <c r="J3212" s="75"/>
      <c r="K3212" s="36"/>
      <c r="L3212" s="82"/>
      <c r="M3212" s="82"/>
      <c r="N3212" s="77"/>
      <c r="O3212" s="84" t="s">
        <v>2168</v>
      </c>
      <c r="P3212" s="86">
        <v>43862.774745370371</v>
      </c>
      <c r="Q3212" s="84" t="s">
        <v>2218</v>
      </c>
      <c r="R3212" s="84"/>
      <c r="S3212" s="84"/>
      <c r="T3212" s="84" t="s">
        <v>2873</v>
      </c>
      <c r="U3212" s="84"/>
      <c r="V3212" s="87" t="s">
        <v>4060</v>
      </c>
      <c r="W3212" s="86">
        <v>43862.774745370371</v>
      </c>
      <c r="X3212" s="90">
        <v>43862</v>
      </c>
      <c r="Y3212" s="92" t="s">
        <v>6432</v>
      </c>
      <c r="Z3212" s="87" t="s">
        <v>10207</v>
      </c>
      <c r="AA3212" s="84"/>
      <c r="AB3212" s="84"/>
      <c r="AC3212" s="92" t="s">
        <v>14086</v>
      </c>
      <c r="AD3212" s="84"/>
      <c r="AE3212" s="84" t="b">
        <v>0</v>
      </c>
      <c r="AF3212" s="84">
        <v>0</v>
      </c>
      <c r="AG3212" s="92" t="s">
        <v>16467</v>
      </c>
      <c r="AH3212" s="84" t="b">
        <v>0</v>
      </c>
      <c r="AI3212" s="84" t="s">
        <v>16520</v>
      </c>
      <c r="AJ3212" s="84"/>
      <c r="AK3212" s="92" t="s">
        <v>16467</v>
      </c>
      <c r="AL3212" s="84" t="b">
        <v>0</v>
      </c>
      <c r="AM3212" s="84">
        <v>120</v>
      </c>
      <c r="AN3212" s="92" t="s">
        <v>12602</v>
      </c>
      <c r="AO3212" s="84" t="s">
        <v>16534</v>
      </c>
      <c r="AP3212" s="84" t="b">
        <v>0</v>
      </c>
      <c r="AQ3212" s="92" t="s">
        <v>12602</v>
      </c>
      <c r="AR3212" s="84" t="s">
        <v>179</v>
      </c>
      <c r="AS3212" s="84">
        <v>0</v>
      </c>
      <c r="AT3212" s="84">
        <v>0</v>
      </c>
      <c r="AU3212" s="84"/>
      <c r="AV3212" s="84"/>
      <c r="AW3212" s="84"/>
      <c r="AX3212" s="84"/>
      <c r="AY3212" s="84"/>
      <c r="AZ3212" s="84"/>
      <c r="BA3212" s="84"/>
      <c r="BB3212" s="84"/>
      <c r="BC3212">
        <v>1</v>
      </c>
      <c r="BD3212">
        <v>0</v>
      </c>
      <c r="BE3212">
        <v>1</v>
      </c>
      <c r="BF3212">
        <v>0</v>
      </c>
      <c r="BG3212">
        <v>0</v>
      </c>
      <c r="BH3212">
        <v>0</v>
      </c>
    </row>
    <row r="3213" spans="1:60" x14ac:dyDescent="0.3">
      <c r="A3213" s="69" t="s">
        <v>1457</v>
      </c>
      <c r="B3213" s="69" t="s">
        <v>1436</v>
      </c>
      <c r="C3213" s="70"/>
      <c r="D3213" s="71"/>
      <c r="E3213" s="72"/>
      <c r="F3213" s="73"/>
      <c r="G3213" s="70"/>
      <c r="H3213" s="74"/>
      <c r="I3213" s="75"/>
      <c r="J3213" s="75"/>
      <c r="K3213" s="36"/>
      <c r="L3213" s="82"/>
      <c r="M3213" s="82"/>
      <c r="N3213" s="77"/>
      <c r="O3213" s="84" t="s">
        <v>2169</v>
      </c>
      <c r="P3213" s="86">
        <v>43862.774884259263</v>
      </c>
      <c r="Q3213" s="84" t="s">
        <v>2466</v>
      </c>
      <c r="R3213" s="84"/>
      <c r="S3213" s="84"/>
      <c r="T3213" s="84"/>
      <c r="U3213" s="84"/>
      <c r="V3213" s="87" t="s">
        <v>4200</v>
      </c>
      <c r="W3213" s="86">
        <v>43862.774884259263</v>
      </c>
      <c r="X3213" s="90">
        <v>43862</v>
      </c>
      <c r="Y3213" s="92" t="s">
        <v>6778</v>
      </c>
      <c r="Z3213" s="87" t="s">
        <v>10558</v>
      </c>
      <c r="AA3213" s="84"/>
      <c r="AB3213" s="84"/>
      <c r="AC3213" s="92" t="s">
        <v>14441</v>
      </c>
      <c r="AD3213" s="84"/>
      <c r="AE3213" s="84" t="b">
        <v>0</v>
      </c>
      <c r="AF3213" s="84">
        <v>0</v>
      </c>
      <c r="AG3213" s="92" t="s">
        <v>16467</v>
      </c>
      <c r="AH3213" s="84" t="b">
        <v>0</v>
      </c>
      <c r="AI3213" s="84" t="s">
        <v>16520</v>
      </c>
      <c r="AJ3213" s="84"/>
      <c r="AK3213" s="92" t="s">
        <v>16467</v>
      </c>
      <c r="AL3213" s="84" t="b">
        <v>0</v>
      </c>
      <c r="AM3213" s="84">
        <v>10</v>
      </c>
      <c r="AN3213" s="92" t="s">
        <v>15722</v>
      </c>
      <c r="AO3213" s="84" t="s">
        <v>16534</v>
      </c>
      <c r="AP3213" s="84" t="b">
        <v>0</v>
      </c>
      <c r="AQ3213" s="92" t="s">
        <v>15722</v>
      </c>
      <c r="AR3213" s="84" t="s">
        <v>179</v>
      </c>
      <c r="AS3213" s="84">
        <v>0</v>
      </c>
      <c r="AT3213" s="84">
        <v>0</v>
      </c>
      <c r="AU3213" s="84"/>
      <c r="AV3213" s="84"/>
      <c r="AW3213" s="84"/>
      <c r="AX3213" s="84"/>
      <c r="AY3213" s="84"/>
      <c r="AZ3213" s="84"/>
      <c r="BA3213" s="84"/>
      <c r="BB3213" s="84"/>
      <c r="BC3213">
        <v>1</v>
      </c>
      <c r="BD3213">
        <v>0</v>
      </c>
      <c r="BE3213">
        <v>0</v>
      </c>
      <c r="BF3213">
        <v>0</v>
      </c>
      <c r="BG3213">
        <v>1</v>
      </c>
      <c r="BH3213">
        <v>0</v>
      </c>
    </row>
    <row r="3214" spans="1:60" x14ac:dyDescent="0.3">
      <c r="A3214" s="69" t="s">
        <v>1457</v>
      </c>
      <c r="B3214" s="69" t="s">
        <v>2126</v>
      </c>
      <c r="C3214" s="70"/>
      <c r="D3214" s="71"/>
      <c r="E3214" s="72"/>
      <c r="F3214" s="73"/>
      <c r="G3214" s="70"/>
      <c r="H3214" s="74"/>
      <c r="I3214" s="75"/>
      <c r="J3214" s="75"/>
      <c r="K3214" s="36"/>
      <c r="L3214" s="82"/>
      <c r="M3214" s="82"/>
      <c r="N3214" s="77"/>
      <c r="O3214" s="84" t="s">
        <v>2171</v>
      </c>
      <c r="P3214" s="86">
        <v>43862.774884259263</v>
      </c>
      <c r="Q3214" s="84" t="s">
        <v>2466</v>
      </c>
      <c r="R3214" s="84"/>
      <c r="S3214" s="84"/>
      <c r="T3214" s="84"/>
      <c r="U3214" s="84"/>
      <c r="V3214" s="87" t="s">
        <v>4200</v>
      </c>
      <c r="W3214" s="86">
        <v>43862.774884259263</v>
      </c>
      <c r="X3214" s="90">
        <v>43862</v>
      </c>
      <c r="Y3214" s="92" t="s">
        <v>6778</v>
      </c>
      <c r="Z3214" s="87" t="s">
        <v>10558</v>
      </c>
      <c r="AA3214" s="84"/>
      <c r="AB3214" s="84"/>
      <c r="AC3214" s="92" t="s">
        <v>14441</v>
      </c>
      <c r="AD3214" s="84"/>
      <c r="AE3214" s="84" t="b">
        <v>0</v>
      </c>
      <c r="AF3214" s="84">
        <v>0</v>
      </c>
      <c r="AG3214" s="92" t="s">
        <v>16467</v>
      </c>
      <c r="AH3214" s="84" t="b">
        <v>0</v>
      </c>
      <c r="AI3214" s="84" t="s">
        <v>16520</v>
      </c>
      <c r="AJ3214" s="84"/>
      <c r="AK3214" s="92" t="s">
        <v>16467</v>
      </c>
      <c r="AL3214" s="84" t="b">
        <v>0</v>
      </c>
      <c r="AM3214" s="84">
        <v>10</v>
      </c>
      <c r="AN3214" s="92" t="s">
        <v>15722</v>
      </c>
      <c r="AO3214" s="84" t="s">
        <v>16534</v>
      </c>
      <c r="AP3214" s="84" t="b">
        <v>0</v>
      </c>
      <c r="AQ3214" s="92" t="s">
        <v>15722</v>
      </c>
      <c r="AR3214" s="84" t="s">
        <v>179</v>
      </c>
      <c r="AS3214" s="84">
        <v>0</v>
      </c>
      <c r="AT3214" s="84">
        <v>0</v>
      </c>
      <c r="AU3214" s="84"/>
      <c r="AV3214" s="84"/>
      <c r="AW3214" s="84"/>
      <c r="AX3214" s="84"/>
      <c r="AY3214" s="84"/>
      <c r="AZ3214" s="84"/>
      <c r="BA3214" s="84"/>
      <c r="BB3214" s="84"/>
      <c r="BC3214">
        <v>1</v>
      </c>
      <c r="BD3214">
        <v>0</v>
      </c>
      <c r="BE3214">
        <v>0</v>
      </c>
      <c r="BF3214">
        <v>0</v>
      </c>
      <c r="BG3214">
        <v>0</v>
      </c>
      <c r="BH3214">
        <v>1</v>
      </c>
    </row>
    <row r="3215" spans="1:60" x14ac:dyDescent="0.3">
      <c r="A3215" s="69" t="s">
        <v>1437</v>
      </c>
      <c r="B3215" s="69" t="s">
        <v>2076</v>
      </c>
      <c r="C3215" s="70"/>
      <c r="D3215" s="71"/>
      <c r="E3215" s="72"/>
      <c r="F3215" s="73"/>
      <c r="G3215" s="70"/>
      <c r="H3215" s="74"/>
      <c r="I3215" s="75"/>
      <c r="J3215" s="75"/>
      <c r="K3215" s="36"/>
      <c r="L3215" s="82"/>
      <c r="M3215" s="82"/>
      <c r="N3215" s="77"/>
      <c r="O3215" s="84" t="s">
        <v>2169</v>
      </c>
      <c r="P3215" s="86">
        <v>43862.774895833332</v>
      </c>
      <c r="Q3215" s="84" t="s">
        <v>2456</v>
      </c>
      <c r="R3215" s="84"/>
      <c r="S3215" s="84"/>
      <c r="T3215" s="84" t="s">
        <v>2883</v>
      </c>
      <c r="U3215" s="84"/>
      <c r="V3215" s="87" t="s">
        <v>4184</v>
      </c>
      <c r="W3215" s="86">
        <v>43862.774895833332</v>
      </c>
      <c r="X3215" s="90">
        <v>43862</v>
      </c>
      <c r="Y3215" s="92" t="s">
        <v>6737</v>
      </c>
      <c r="Z3215" s="87" t="s">
        <v>10517</v>
      </c>
      <c r="AA3215" s="84"/>
      <c r="AB3215" s="84"/>
      <c r="AC3215" s="92" t="s">
        <v>14400</v>
      </c>
      <c r="AD3215" s="84"/>
      <c r="AE3215" s="84" t="b">
        <v>0</v>
      </c>
      <c r="AF3215" s="84">
        <v>0</v>
      </c>
      <c r="AG3215" s="92" t="s">
        <v>16467</v>
      </c>
      <c r="AH3215" s="84" t="b">
        <v>0</v>
      </c>
      <c r="AI3215" s="84" t="s">
        <v>16520</v>
      </c>
      <c r="AJ3215" s="84"/>
      <c r="AK3215" s="92" t="s">
        <v>16467</v>
      </c>
      <c r="AL3215" s="84" t="b">
        <v>0</v>
      </c>
      <c r="AM3215" s="84">
        <v>29</v>
      </c>
      <c r="AN3215" s="92" t="s">
        <v>16347</v>
      </c>
      <c r="AO3215" s="84" t="s">
        <v>16534</v>
      </c>
      <c r="AP3215" s="84" t="b">
        <v>0</v>
      </c>
      <c r="AQ3215" s="92" t="s">
        <v>16347</v>
      </c>
      <c r="AR3215" s="84" t="s">
        <v>179</v>
      </c>
      <c r="AS3215" s="84">
        <v>0</v>
      </c>
      <c r="AT3215" s="84">
        <v>0</v>
      </c>
      <c r="AU3215" s="84"/>
      <c r="AV3215" s="84"/>
      <c r="AW3215" s="84"/>
      <c r="AX3215" s="84"/>
      <c r="AY3215" s="84"/>
      <c r="AZ3215" s="84"/>
      <c r="BA3215" s="84"/>
      <c r="BB3215" s="84"/>
      <c r="BC3215">
        <v>1</v>
      </c>
      <c r="BD3215">
        <v>0</v>
      </c>
      <c r="BE3215">
        <v>0</v>
      </c>
      <c r="BF3215">
        <v>0</v>
      </c>
      <c r="BG3215">
        <v>1</v>
      </c>
      <c r="BH3215">
        <v>0</v>
      </c>
    </row>
    <row r="3216" spans="1:60" x14ac:dyDescent="0.3">
      <c r="A3216" s="69" t="s">
        <v>1437</v>
      </c>
      <c r="B3216" s="69" t="s">
        <v>2015</v>
      </c>
      <c r="C3216" s="70"/>
      <c r="D3216" s="71"/>
      <c r="E3216" s="72"/>
      <c r="F3216" s="73"/>
      <c r="G3216" s="70"/>
      <c r="H3216" s="74"/>
      <c r="I3216" s="75"/>
      <c r="J3216" s="75"/>
      <c r="K3216" s="36"/>
      <c r="L3216" s="82"/>
      <c r="M3216" s="82"/>
      <c r="N3216" s="77"/>
      <c r="O3216" s="84" t="s">
        <v>2169</v>
      </c>
      <c r="P3216" s="86">
        <v>43862.775023148148</v>
      </c>
      <c r="Q3216" s="84" t="s">
        <v>2383</v>
      </c>
      <c r="R3216" s="84"/>
      <c r="S3216" s="84"/>
      <c r="T3216" s="84"/>
      <c r="U3216" s="84"/>
      <c r="V3216" s="87" t="s">
        <v>4184</v>
      </c>
      <c r="W3216" s="86">
        <v>43862.775023148148</v>
      </c>
      <c r="X3216" s="90">
        <v>43862</v>
      </c>
      <c r="Y3216" s="92" t="s">
        <v>6738</v>
      </c>
      <c r="Z3216" s="87" t="s">
        <v>10518</v>
      </c>
      <c r="AA3216" s="84"/>
      <c r="AB3216" s="84"/>
      <c r="AC3216" s="92" t="s">
        <v>14401</v>
      </c>
      <c r="AD3216" s="84"/>
      <c r="AE3216" s="84" t="b">
        <v>0</v>
      </c>
      <c r="AF3216" s="84">
        <v>0</v>
      </c>
      <c r="AG3216" s="92" t="s">
        <v>16467</v>
      </c>
      <c r="AH3216" s="84" t="b">
        <v>0</v>
      </c>
      <c r="AI3216" s="84" t="s">
        <v>16520</v>
      </c>
      <c r="AJ3216" s="84"/>
      <c r="AK3216" s="92" t="s">
        <v>16467</v>
      </c>
      <c r="AL3216" s="84" t="b">
        <v>0</v>
      </c>
      <c r="AM3216" s="84">
        <v>22</v>
      </c>
      <c r="AN3216" s="92" t="s">
        <v>16038</v>
      </c>
      <c r="AO3216" s="84" t="s">
        <v>16534</v>
      </c>
      <c r="AP3216" s="84" t="b">
        <v>0</v>
      </c>
      <c r="AQ3216" s="92" t="s">
        <v>16038</v>
      </c>
      <c r="AR3216" s="84" t="s">
        <v>179</v>
      </c>
      <c r="AS3216" s="84">
        <v>0</v>
      </c>
      <c r="AT3216" s="84">
        <v>0</v>
      </c>
      <c r="AU3216" s="84"/>
      <c r="AV3216" s="84"/>
      <c r="AW3216" s="84"/>
      <c r="AX3216" s="84"/>
      <c r="AY3216" s="84"/>
      <c r="AZ3216" s="84"/>
      <c r="BA3216" s="84"/>
      <c r="BB3216" s="84"/>
      <c r="BC3216">
        <v>1</v>
      </c>
      <c r="BD3216">
        <v>0</v>
      </c>
      <c r="BE3216">
        <v>0</v>
      </c>
      <c r="BF3216">
        <v>0</v>
      </c>
      <c r="BG3216">
        <v>1</v>
      </c>
      <c r="BH3216">
        <v>0</v>
      </c>
    </row>
    <row r="3217" spans="1:60" x14ac:dyDescent="0.3">
      <c r="A3217" s="69" t="s">
        <v>1301</v>
      </c>
      <c r="B3217" s="69" t="s">
        <v>2132</v>
      </c>
      <c r="C3217" s="70"/>
      <c r="D3217" s="71"/>
      <c r="E3217" s="72"/>
      <c r="F3217" s="73"/>
      <c r="G3217" s="70"/>
      <c r="H3217" s="74"/>
      <c r="I3217" s="75"/>
      <c r="J3217" s="75"/>
      <c r="K3217" s="36"/>
      <c r="L3217" s="82"/>
      <c r="M3217" s="82"/>
      <c r="N3217" s="77"/>
      <c r="O3217" s="84" t="s">
        <v>2168</v>
      </c>
      <c r="P3217" s="86">
        <v>43862.775196759256</v>
      </c>
      <c r="Q3217" s="84" t="s">
        <v>2218</v>
      </c>
      <c r="R3217" s="84"/>
      <c r="S3217" s="84"/>
      <c r="T3217" s="84" t="s">
        <v>2873</v>
      </c>
      <c r="U3217" s="84"/>
      <c r="V3217" s="87" t="s">
        <v>4061</v>
      </c>
      <c r="W3217" s="86">
        <v>43862.775196759256</v>
      </c>
      <c r="X3217" s="90">
        <v>43862</v>
      </c>
      <c r="Y3217" s="92" t="s">
        <v>6433</v>
      </c>
      <c r="Z3217" s="87" t="s">
        <v>10208</v>
      </c>
      <c r="AA3217" s="84"/>
      <c r="AB3217" s="84"/>
      <c r="AC3217" s="92" t="s">
        <v>14087</v>
      </c>
      <c r="AD3217" s="84"/>
      <c r="AE3217" s="84" t="b">
        <v>0</v>
      </c>
      <c r="AF3217" s="84">
        <v>0</v>
      </c>
      <c r="AG3217" s="92" t="s">
        <v>16467</v>
      </c>
      <c r="AH3217" s="84" t="b">
        <v>0</v>
      </c>
      <c r="AI3217" s="84" t="s">
        <v>16520</v>
      </c>
      <c r="AJ3217" s="84"/>
      <c r="AK3217" s="92" t="s">
        <v>16467</v>
      </c>
      <c r="AL3217" s="84" t="b">
        <v>0</v>
      </c>
      <c r="AM3217" s="84">
        <v>120</v>
      </c>
      <c r="AN3217" s="92" t="s">
        <v>12602</v>
      </c>
      <c r="AO3217" s="84" t="s">
        <v>16534</v>
      </c>
      <c r="AP3217" s="84" t="b">
        <v>0</v>
      </c>
      <c r="AQ3217" s="92" t="s">
        <v>12602</v>
      </c>
      <c r="AR3217" s="84" t="s">
        <v>179</v>
      </c>
      <c r="AS3217" s="84">
        <v>0</v>
      </c>
      <c r="AT3217" s="84">
        <v>0</v>
      </c>
      <c r="AU3217" s="84"/>
      <c r="AV3217" s="84"/>
      <c r="AW3217" s="84"/>
      <c r="AX3217" s="84"/>
      <c r="AY3217" s="84"/>
      <c r="AZ3217" s="84"/>
      <c r="BA3217" s="84"/>
      <c r="BB3217" s="84"/>
      <c r="BC3217">
        <v>1</v>
      </c>
      <c r="BD3217">
        <v>0</v>
      </c>
      <c r="BE3217">
        <v>1</v>
      </c>
      <c r="BF3217">
        <v>0</v>
      </c>
      <c r="BG3217">
        <v>0</v>
      </c>
      <c r="BH3217">
        <v>0</v>
      </c>
    </row>
    <row r="3218" spans="1:60" x14ac:dyDescent="0.3">
      <c r="A3218" s="69" t="s">
        <v>1302</v>
      </c>
      <c r="B3218" s="69" t="s">
        <v>1302</v>
      </c>
      <c r="C3218" s="70"/>
      <c r="D3218" s="71"/>
      <c r="E3218" s="72"/>
      <c r="F3218" s="73"/>
      <c r="G3218" s="70"/>
      <c r="H3218" s="74"/>
      <c r="I3218" s="75"/>
      <c r="J3218" s="75"/>
      <c r="K3218" s="36"/>
      <c r="L3218" s="82"/>
      <c r="M3218" s="82"/>
      <c r="N3218" s="77"/>
      <c r="O3218" s="84" t="s">
        <v>179</v>
      </c>
      <c r="P3218" s="86">
        <v>43862.775243055556</v>
      </c>
      <c r="Q3218" s="84" t="s">
        <v>2545</v>
      </c>
      <c r="R3218" s="84"/>
      <c r="S3218" s="84"/>
      <c r="T3218" s="84" t="s">
        <v>2883</v>
      </c>
      <c r="U3218" s="84"/>
      <c r="V3218" s="87" t="s">
        <v>4062</v>
      </c>
      <c r="W3218" s="86">
        <v>43862.775243055556</v>
      </c>
      <c r="X3218" s="90">
        <v>43862</v>
      </c>
      <c r="Y3218" s="92" t="s">
        <v>6435</v>
      </c>
      <c r="Z3218" s="87" t="s">
        <v>10210</v>
      </c>
      <c r="AA3218" s="84"/>
      <c r="AB3218" s="84"/>
      <c r="AC3218" s="92" t="s">
        <v>14089</v>
      </c>
      <c r="AD3218" s="84"/>
      <c r="AE3218" s="84" t="b">
        <v>0</v>
      </c>
      <c r="AF3218" s="84">
        <v>2</v>
      </c>
      <c r="AG3218" s="92" t="s">
        <v>16467</v>
      </c>
      <c r="AH3218" s="84" t="b">
        <v>0</v>
      </c>
      <c r="AI3218" s="84" t="s">
        <v>16520</v>
      </c>
      <c r="AJ3218" s="84"/>
      <c r="AK3218" s="92" t="s">
        <v>16467</v>
      </c>
      <c r="AL3218" s="84" t="b">
        <v>0</v>
      </c>
      <c r="AM3218" s="84">
        <v>2</v>
      </c>
      <c r="AN3218" s="92" t="s">
        <v>16467</v>
      </c>
      <c r="AO3218" s="84" t="s">
        <v>16534</v>
      </c>
      <c r="AP3218" s="84" t="b">
        <v>0</v>
      </c>
      <c r="AQ3218" s="92" t="s">
        <v>14089</v>
      </c>
      <c r="AR3218" s="84" t="s">
        <v>179</v>
      </c>
      <c r="AS3218" s="84">
        <v>0</v>
      </c>
      <c r="AT3218" s="84">
        <v>0</v>
      </c>
      <c r="AU3218" s="84"/>
      <c r="AV3218" s="84"/>
      <c r="AW3218" s="84"/>
      <c r="AX3218" s="84"/>
      <c r="AY3218" s="84"/>
      <c r="AZ3218" s="84"/>
      <c r="BA3218" s="84"/>
      <c r="BB3218" s="84"/>
      <c r="BC3218">
        <v>1</v>
      </c>
      <c r="BD3218">
        <v>0</v>
      </c>
      <c r="BE3218">
        <v>0</v>
      </c>
      <c r="BF3218">
        <v>1</v>
      </c>
      <c r="BG3218">
        <v>0</v>
      </c>
      <c r="BH3218">
        <v>0</v>
      </c>
    </row>
    <row r="3219" spans="1:60" x14ac:dyDescent="0.3">
      <c r="A3219" s="69" t="s">
        <v>1437</v>
      </c>
      <c r="B3219" s="69" t="s">
        <v>2074</v>
      </c>
      <c r="C3219" s="70"/>
      <c r="D3219" s="71"/>
      <c r="E3219" s="72"/>
      <c r="F3219" s="73"/>
      <c r="G3219" s="70"/>
      <c r="H3219" s="74"/>
      <c r="I3219" s="75"/>
      <c r="J3219" s="75"/>
      <c r="K3219" s="36"/>
      <c r="L3219" s="82"/>
      <c r="M3219" s="82"/>
      <c r="N3219" s="77"/>
      <c r="O3219" s="84" t="s">
        <v>2169</v>
      </c>
      <c r="P3219" s="86">
        <v>43862.775300925925</v>
      </c>
      <c r="Q3219" s="84" t="s">
        <v>2474</v>
      </c>
      <c r="R3219" s="84"/>
      <c r="S3219" s="84"/>
      <c r="T3219" s="84" t="s">
        <v>2883</v>
      </c>
      <c r="U3219" s="84"/>
      <c r="V3219" s="87" t="s">
        <v>4184</v>
      </c>
      <c r="W3219" s="86">
        <v>43862.775300925925</v>
      </c>
      <c r="X3219" s="90">
        <v>43862</v>
      </c>
      <c r="Y3219" s="92" t="s">
        <v>6739</v>
      </c>
      <c r="Z3219" s="87" t="s">
        <v>10519</v>
      </c>
      <c r="AA3219" s="84"/>
      <c r="AB3219" s="84"/>
      <c r="AC3219" s="92" t="s">
        <v>14402</v>
      </c>
      <c r="AD3219" s="84"/>
      <c r="AE3219" s="84" t="b">
        <v>0</v>
      </c>
      <c r="AF3219" s="84">
        <v>0</v>
      </c>
      <c r="AG3219" s="92" t="s">
        <v>16467</v>
      </c>
      <c r="AH3219" s="84" t="b">
        <v>0</v>
      </c>
      <c r="AI3219" s="84" t="s">
        <v>16520</v>
      </c>
      <c r="AJ3219" s="84"/>
      <c r="AK3219" s="92" t="s">
        <v>16467</v>
      </c>
      <c r="AL3219" s="84" t="b">
        <v>0</v>
      </c>
      <c r="AM3219" s="84">
        <v>60</v>
      </c>
      <c r="AN3219" s="92" t="s">
        <v>16232</v>
      </c>
      <c r="AO3219" s="84" t="s">
        <v>16534</v>
      </c>
      <c r="AP3219" s="84" t="b">
        <v>0</v>
      </c>
      <c r="AQ3219" s="92" t="s">
        <v>16232</v>
      </c>
      <c r="AR3219" s="84" t="s">
        <v>179</v>
      </c>
      <c r="AS3219" s="84">
        <v>0</v>
      </c>
      <c r="AT3219" s="84">
        <v>0</v>
      </c>
      <c r="AU3219" s="84"/>
      <c r="AV3219" s="84"/>
      <c r="AW3219" s="84"/>
      <c r="AX3219" s="84"/>
      <c r="AY3219" s="84"/>
      <c r="AZ3219" s="84"/>
      <c r="BA3219" s="84"/>
      <c r="BB3219" s="84"/>
      <c r="BC3219">
        <v>1</v>
      </c>
      <c r="BD3219">
        <v>0</v>
      </c>
      <c r="BE3219">
        <v>0</v>
      </c>
      <c r="BF3219">
        <v>0</v>
      </c>
      <c r="BG3219">
        <v>1</v>
      </c>
      <c r="BH3219">
        <v>0</v>
      </c>
    </row>
    <row r="3220" spans="1:60" x14ac:dyDescent="0.3">
      <c r="A3220" s="69" t="s">
        <v>1371</v>
      </c>
      <c r="B3220" s="69" t="s">
        <v>1657</v>
      </c>
      <c r="C3220" s="70"/>
      <c r="D3220" s="71"/>
      <c r="E3220" s="72"/>
      <c r="F3220" s="73"/>
      <c r="G3220" s="70"/>
      <c r="H3220" s="74"/>
      <c r="I3220" s="75"/>
      <c r="J3220" s="75"/>
      <c r="K3220" s="36"/>
      <c r="L3220" s="82"/>
      <c r="M3220" s="82"/>
      <c r="N3220" s="77"/>
      <c r="O3220" s="84" t="s">
        <v>2169</v>
      </c>
      <c r="P3220" s="86">
        <v>43862.775405092594</v>
      </c>
      <c r="Q3220" s="84" t="s">
        <v>2430</v>
      </c>
      <c r="R3220" s="84"/>
      <c r="S3220" s="84"/>
      <c r="T3220" s="84"/>
      <c r="U3220" s="84"/>
      <c r="V3220" s="87" t="s">
        <v>4128</v>
      </c>
      <c r="W3220" s="86">
        <v>43862.775405092594</v>
      </c>
      <c r="X3220" s="90">
        <v>43862</v>
      </c>
      <c r="Y3220" s="92" t="s">
        <v>6566</v>
      </c>
      <c r="Z3220" s="87" t="s">
        <v>10342</v>
      </c>
      <c r="AA3220" s="84"/>
      <c r="AB3220" s="84"/>
      <c r="AC3220" s="92" t="s">
        <v>14224</v>
      </c>
      <c r="AD3220" s="84"/>
      <c r="AE3220" s="84" t="b">
        <v>0</v>
      </c>
      <c r="AF3220" s="84">
        <v>0</v>
      </c>
      <c r="AG3220" s="92" t="s">
        <v>16467</v>
      </c>
      <c r="AH3220" s="84" t="b">
        <v>0</v>
      </c>
      <c r="AI3220" s="84" t="s">
        <v>16520</v>
      </c>
      <c r="AJ3220" s="84"/>
      <c r="AK3220" s="92" t="s">
        <v>16467</v>
      </c>
      <c r="AL3220" s="84" t="b">
        <v>0</v>
      </c>
      <c r="AM3220" s="84">
        <v>5</v>
      </c>
      <c r="AN3220" s="92" t="s">
        <v>15002</v>
      </c>
      <c r="AO3220" s="84" t="s">
        <v>16534</v>
      </c>
      <c r="AP3220" s="84" t="b">
        <v>0</v>
      </c>
      <c r="AQ3220" s="92" t="s">
        <v>15002</v>
      </c>
      <c r="AR3220" s="84" t="s">
        <v>179</v>
      </c>
      <c r="AS3220" s="84">
        <v>0</v>
      </c>
      <c r="AT3220" s="84">
        <v>0</v>
      </c>
      <c r="AU3220" s="84"/>
      <c r="AV3220" s="84"/>
      <c r="AW3220" s="84"/>
      <c r="AX3220" s="84"/>
      <c r="AY3220" s="84"/>
      <c r="AZ3220" s="84"/>
      <c r="BA3220" s="84"/>
      <c r="BB3220" s="84"/>
      <c r="BC3220">
        <v>1</v>
      </c>
      <c r="BD3220">
        <v>0</v>
      </c>
      <c r="BE3220">
        <v>0</v>
      </c>
      <c r="BF3220">
        <v>0</v>
      </c>
      <c r="BG3220">
        <v>1</v>
      </c>
      <c r="BH3220">
        <v>0</v>
      </c>
    </row>
    <row r="3221" spans="1:60" x14ac:dyDescent="0.3">
      <c r="A3221" s="69" t="s">
        <v>1303</v>
      </c>
      <c r="B3221" s="69" t="s">
        <v>1397</v>
      </c>
      <c r="C3221" s="70"/>
      <c r="D3221" s="71"/>
      <c r="E3221" s="72"/>
      <c r="F3221" s="73"/>
      <c r="G3221" s="70"/>
      <c r="H3221" s="74"/>
      <c r="I3221" s="75"/>
      <c r="J3221" s="75"/>
      <c r="K3221" s="36"/>
      <c r="L3221" s="82"/>
      <c r="M3221" s="82"/>
      <c r="N3221" s="77"/>
      <c r="O3221" s="84" t="s">
        <v>2169</v>
      </c>
      <c r="P3221" s="86">
        <v>43862.775555555556</v>
      </c>
      <c r="Q3221" s="84" t="s">
        <v>2546</v>
      </c>
      <c r="R3221" s="84"/>
      <c r="S3221" s="84"/>
      <c r="T3221" s="84" t="s">
        <v>2883</v>
      </c>
      <c r="U3221" s="84"/>
      <c r="V3221" s="87" t="s">
        <v>4063</v>
      </c>
      <c r="W3221" s="86">
        <v>43862.775555555556</v>
      </c>
      <c r="X3221" s="90">
        <v>43862</v>
      </c>
      <c r="Y3221" s="92" t="s">
        <v>6436</v>
      </c>
      <c r="Z3221" s="87" t="s">
        <v>10211</v>
      </c>
      <c r="AA3221" s="84"/>
      <c r="AB3221" s="84"/>
      <c r="AC3221" s="92" t="s">
        <v>14090</v>
      </c>
      <c r="AD3221" s="84"/>
      <c r="AE3221" s="84" t="b">
        <v>0</v>
      </c>
      <c r="AF3221" s="84">
        <v>0</v>
      </c>
      <c r="AG3221" s="92" t="s">
        <v>16467</v>
      </c>
      <c r="AH3221" s="84" t="b">
        <v>0</v>
      </c>
      <c r="AI3221" s="84" t="s">
        <v>16520</v>
      </c>
      <c r="AJ3221" s="84"/>
      <c r="AK3221" s="92" t="s">
        <v>16467</v>
      </c>
      <c r="AL3221" s="84" t="b">
        <v>0</v>
      </c>
      <c r="AM3221" s="84">
        <v>4</v>
      </c>
      <c r="AN3221" s="92" t="s">
        <v>14282</v>
      </c>
      <c r="AO3221" s="84" t="s">
        <v>16535</v>
      </c>
      <c r="AP3221" s="84" t="b">
        <v>0</v>
      </c>
      <c r="AQ3221" s="92" t="s">
        <v>14282</v>
      </c>
      <c r="AR3221" s="84" t="s">
        <v>179</v>
      </c>
      <c r="AS3221" s="84">
        <v>0</v>
      </c>
      <c r="AT3221" s="84">
        <v>0</v>
      </c>
      <c r="AU3221" s="84"/>
      <c r="AV3221" s="84"/>
      <c r="AW3221" s="84"/>
      <c r="AX3221" s="84"/>
      <c r="AY3221" s="84"/>
      <c r="AZ3221" s="84"/>
      <c r="BA3221" s="84"/>
      <c r="BB3221" s="84"/>
      <c r="BC3221">
        <v>1</v>
      </c>
      <c r="BD3221">
        <v>0</v>
      </c>
      <c r="BE3221">
        <v>0</v>
      </c>
      <c r="BF3221">
        <v>0</v>
      </c>
      <c r="BG3221">
        <v>1</v>
      </c>
      <c r="BH3221">
        <v>0</v>
      </c>
    </row>
    <row r="3222" spans="1:60" x14ac:dyDescent="0.3">
      <c r="A3222" s="69" t="s">
        <v>1304</v>
      </c>
      <c r="B3222" s="69" t="s">
        <v>1304</v>
      </c>
      <c r="C3222" s="70"/>
      <c r="D3222" s="71"/>
      <c r="E3222" s="72"/>
      <c r="F3222" s="73"/>
      <c r="G3222" s="70"/>
      <c r="H3222" s="74"/>
      <c r="I3222" s="75"/>
      <c r="J3222" s="75"/>
      <c r="K3222" s="36"/>
      <c r="L3222" s="82"/>
      <c r="M3222" s="82"/>
      <c r="N3222" s="77"/>
      <c r="O3222" s="84" t="s">
        <v>179</v>
      </c>
      <c r="P3222" s="86">
        <v>43862.77611111111</v>
      </c>
      <c r="Q3222" s="84" t="s">
        <v>2547</v>
      </c>
      <c r="R3222" s="84"/>
      <c r="S3222" s="84"/>
      <c r="T3222" s="84" t="s">
        <v>2883</v>
      </c>
      <c r="U3222" s="84"/>
      <c r="V3222" s="87" t="s">
        <v>4064</v>
      </c>
      <c r="W3222" s="86">
        <v>43862.77611111111</v>
      </c>
      <c r="X3222" s="90">
        <v>43862</v>
      </c>
      <c r="Y3222" s="92" t="s">
        <v>6437</v>
      </c>
      <c r="Z3222" s="87" t="s">
        <v>10212</v>
      </c>
      <c r="AA3222" s="84"/>
      <c r="AB3222" s="84"/>
      <c r="AC3222" s="92" t="s">
        <v>14091</v>
      </c>
      <c r="AD3222" s="84"/>
      <c r="AE3222" s="84" t="b">
        <v>0</v>
      </c>
      <c r="AF3222" s="84">
        <v>2</v>
      </c>
      <c r="AG3222" s="92" t="s">
        <v>16467</v>
      </c>
      <c r="AH3222" s="84" t="b">
        <v>0</v>
      </c>
      <c r="AI3222" s="84" t="s">
        <v>16520</v>
      </c>
      <c r="AJ3222" s="84"/>
      <c r="AK3222" s="92" t="s">
        <v>16467</v>
      </c>
      <c r="AL3222" s="84" t="b">
        <v>0</v>
      </c>
      <c r="AM3222" s="84">
        <v>1</v>
      </c>
      <c r="AN3222" s="92" t="s">
        <v>16467</v>
      </c>
      <c r="AO3222" s="84" t="s">
        <v>16534</v>
      </c>
      <c r="AP3222" s="84" t="b">
        <v>0</v>
      </c>
      <c r="AQ3222" s="92" t="s">
        <v>14091</v>
      </c>
      <c r="AR3222" s="84" t="s">
        <v>179</v>
      </c>
      <c r="AS3222" s="84">
        <v>0</v>
      </c>
      <c r="AT3222" s="84">
        <v>0</v>
      </c>
      <c r="AU3222" s="84"/>
      <c r="AV3222" s="84"/>
      <c r="AW3222" s="84"/>
      <c r="AX3222" s="84"/>
      <c r="AY3222" s="84"/>
      <c r="AZ3222" s="84"/>
      <c r="BA3222" s="84"/>
      <c r="BB3222" s="84"/>
      <c r="BC3222">
        <v>1</v>
      </c>
      <c r="BD3222">
        <v>0</v>
      </c>
      <c r="BE3222">
        <v>0</v>
      </c>
      <c r="BF3222">
        <v>1</v>
      </c>
      <c r="BG3222">
        <v>0</v>
      </c>
      <c r="BH3222">
        <v>0</v>
      </c>
    </row>
    <row r="3223" spans="1:60" x14ac:dyDescent="0.3">
      <c r="A3223" s="69" t="s">
        <v>1305</v>
      </c>
      <c r="B3223" s="69" t="s">
        <v>2118</v>
      </c>
      <c r="C3223" s="70"/>
      <c r="D3223" s="71"/>
      <c r="E3223" s="72"/>
      <c r="F3223" s="73"/>
      <c r="G3223" s="70"/>
      <c r="H3223" s="74"/>
      <c r="I3223" s="75"/>
      <c r="J3223" s="75"/>
      <c r="K3223" s="36"/>
      <c r="L3223" s="82"/>
      <c r="M3223" s="82"/>
      <c r="N3223" s="77"/>
      <c r="O3223" s="84" t="s">
        <v>2169</v>
      </c>
      <c r="P3223" s="86">
        <v>43862.776296296295</v>
      </c>
      <c r="Q3223" s="84" t="s">
        <v>2321</v>
      </c>
      <c r="R3223" s="84"/>
      <c r="S3223" s="84"/>
      <c r="T3223" s="84" t="s">
        <v>2873</v>
      </c>
      <c r="U3223" s="84"/>
      <c r="V3223" s="87" t="s">
        <v>4065</v>
      </c>
      <c r="W3223" s="86">
        <v>43862.776296296295</v>
      </c>
      <c r="X3223" s="90">
        <v>43862</v>
      </c>
      <c r="Y3223" s="92" t="s">
        <v>6438</v>
      </c>
      <c r="Z3223" s="87" t="s">
        <v>10213</v>
      </c>
      <c r="AA3223" s="84"/>
      <c r="AB3223" s="84"/>
      <c r="AC3223" s="92" t="s">
        <v>14092</v>
      </c>
      <c r="AD3223" s="84"/>
      <c r="AE3223" s="84" t="b">
        <v>0</v>
      </c>
      <c r="AF3223" s="84">
        <v>0</v>
      </c>
      <c r="AG3223" s="92" t="s">
        <v>16467</v>
      </c>
      <c r="AH3223" s="84" t="b">
        <v>0</v>
      </c>
      <c r="AI3223" s="84" t="s">
        <v>16520</v>
      </c>
      <c r="AJ3223" s="84"/>
      <c r="AK3223" s="92" t="s">
        <v>16467</v>
      </c>
      <c r="AL3223" s="84" t="b">
        <v>0</v>
      </c>
      <c r="AM3223" s="84">
        <v>85</v>
      </c>
      <c r="AN3223" s="92" t="s">
        <v>16409</v>
      </c>
      <c r="AO3223" s="84" t="s">
        <v>16534</v>
      </c>
      <c r="AP3223" s="84" t="b">
        <v>0</v>
      </c>
      <c r="AQ3223" s="92" t="s">
        <v>16409</v>
      </c>
      <c r="AR3223" s="84" t="s">
        <v>179</v>
      </c>
      <c r="AS3223" s="84">
        <v>0</v>
      </c>
      <c r="AT3223" s="84">
        <v>0</v>
      </c>
      <c r="AU3223" s="84"/>
      <c r="AV3223" s="84"/>
      <c r="AW3223" s="84"/>
      <c r="AX3223" s="84"/>
      <c r="AY3223" s="84"/>
      <c r="AZ3223" s="84"/>
      <c r="BA3223" s="84"/>
      <c r="BB3223" s="84"/>
      <c r="BC3223">
        <v>3</v>
      </c>
      <c r="BD3223">
        <v>0</v>
      </c>
      <c r="BE3223">
        <v>0</v>
      </c>
      <c r="BF3223">
        <v>0</v>
      </c>
      <c r="BG3223">
        <v>3</v>
      </c>
      <c r="BH3223">
        <v>0</v>
      </c>
    </row>
    <row r="3224" spans="1:60" x14ac:dyDescent="0.3">
      <c r="A3224" s="69" t="s">
        <v>1306</v>
      </c>
      <c r="B3224" s="69" t="s">
        <v>2036</v>
      </c>
      <c r="C3224" s="70"/>
      <c r="D3224" s="71"/>
      <c r="E3224" s="72"/>
      <c r="F3224" s="73"/>
      <c r="G3224" s="70"/>
      <c r="H3224" s="74"/>
      <c r="I3224" s="75"/>
      <c r="J3224" s="75"/>
      <c r="K3224" s="36"/>
      <c r="L3224" s="82"/>
      <c r="M3224" s="82"/>
      <c r="N3224" s="77"/>
      <c r="O3224" s="84" t="s">
        <v>2169</v>
      </c>
      <c r="P3224" s="86">
        <v>43862.776736111111</v>
      </c>
      <c r="Q3224" s="84" t="s">
        <v>2448</v>
      </c>
      <c r="R3224" s="84"/>
      <c r="S3224" s="84"/>
      <c r="T3224" s="84" t="s">
        <v>2873</v>
      </c>
      <c r="U3224" s="87" t="s">
        <v>2985</v>
      </c>
      <c r="V3224" s="87" t="s">
        <v>2985</v>
      </c>
      <c r="W3224" s="86">
        <v>43862.776736111111</v>
      </c>
      <c r="X3224" s="90">
        <v>43862</v>
      </c>
      <c r="Y3224" s="92" t="s">
        <v>6439</v>
      </c>
      <c r="Z3224" s="87" t="s">
        <v>10214</v>
      </c>
      <c r="AA3224" s="84"/>
      <c r="AB3224" s="84"/>
      <c r="AC3224" s="92" t="s">
        <v>14093</v>
      </c>
      <c r="AD3224" s="84"/>
      <c r="AE3224" s="84" t="b">
        <v>0</v>
      </c>
      <c r="AF3224" s="84">
        <v>0</v>
      </c>
      <c r="AG3224" s="92" t="s">
        <v>16467</v>
      </c>
      <c r="AH3224" s="84" t="b">
        <v>0</v>
      </c>
      <c r="AI3224" s="84" t="s">
        <v>16521</v>
      </c>
      <c r="AJ3224" s="84"/>
      <c r="AK3224" s="92" t="s">
        <v>16467</v>
      </c>
      <c r="AL3224" s="84" t="b">
        <v>0</v>
      </c>
      <c r="AM3224" s="84">
        <v>27</v>
      </c>
      <c r="AN3224" s="92" t="s">
        <v>16110</v>
      </c>
      <c r="AO3224" s="84" t="s">
        <v>16534</v>
      </c>
      <c r="AP3224" s="84" t="b">
        <v>0</v>
      </c>
      <c r="AQ3224" s="92" t="s">
        <v>16110</v>
      </c>
      <c r="AR3224" s="84" t="s">
        <v>179</v>
      </c>
      <c r="AS3224" s="84">
        <v>0</v>
      </c>
      <c r="AT3224" s="84">
        <v>0</v>
      </c>
      <c r="AU3224" s="84"/>
      <c r="AV3224" s="84"/>
      <c r="AW3224" s="84"/>
      <c r="AX3224" s="84"/>
      <c r="AY3224" s="84"/>
      <c r="AZ3224" s="84"/>
      <c r="BA3224" s="84"/>
      <c r="BB3224" s="84"/>
      <c r="BC3224">
        <v>1</v>
      </c>
      <c r="BD3224">
        <v>0</v>
      </c>
      <c r="BE3224">
        <v>0</v>
      </c>
      <c r="BF3224">
        <v>0</v>
      </c>
      <c r="BG3224">
        <v>1</v>
      </c>
      <c r="BH3224">
        <v>0</v>
      </c>
    </row>
    <row r="3225" spans="1:60" x14ac:dyDescent="0.3">
      <c r="A3225" s="69" t="s">
        <v>1307</v>
      </c>
      <c r="B3225" s="69" t="s">
        <v>1307</v>
      </c>
      <c r="C3225" s="70"/>
      <c r="D3225" s="71"/>
      <c r="E3225" s="72"/>
      <c r="F3225" s="73"/>
      <c r="G3225" s="70"/>
      <c r="H3225" s="74"/>
      <c r="I3225" s="75"/>
      <c r="J3225" s="75"/>
      <c r="K3225" s="36"/>
      <c r="L3225" s="82"/>
      <c r="M3225" s="82"/>
      <c r="N3225" s="77"/>
      <c r="O3225" s="84" t="s">
        <v>179</v>
      </c>
      <c r="P3225" s="86">
        <v>43862.778356481482</v>
      </c>
      <c r="Q3225" s="84" t="s">
        <v>2275</v>
      </c>
      <c r="R3225" s="84"/>
      <c r="S3225" s="84"/>
      <c r="T3225" s="84" t="s">
        <v>2883</v>
      </c>
      <c r="U3225" s="84"/>
      <c r="V3225" s="87" t="s">
        <v>4066</v>
      </c>
      <c r="W3225" s="86">
        <v>43862.778356481482</v>
      </c>
      <c r="X3225" s="90">
        <v>43862</v>
      </c>
      <c r="Y3225" s="92" t="s">
        <v>6440</v>
      </c>
      <c r="Z3225" s="87" t="s">
        <v>10215</v>
      </c>
      <c r="AA3225" s="84"/>
      <c r="AB3225" s="84"/>
      <c r="AC3225" s="92" t="s">
        <v>14094</v>
      </c>
      <c r="AD3225" s="84"/>
      <c r="AE3225" s="84" t="b">
        <v>0</v>
      </c>
      <c r="AF3225" s="84">
        <v>2</v>
      </c>
      <c r="AG3225" s="92" t="s">
        <v>16467</v>
      </c>
      <c r="AH3225" s="84" t="b">
        <v>0</v>
      </c>
      <c r="AI3225" s="84" t="s">
        <v>16522</v>
      </c>
      <c r="AJ3225" s="84"/>
      <c r="AK3225" s="92" t="s">
        <v>16467</v>
      </c>
      <c r="AL3225" s="84" t="b">
        <v>0</v>
      </c>
      <c r="AM3225" s="84">
        <v>0</v>
      </c>
      <c r="AN3225" s="92" t="s">
        <v>16467</v>
      </c>
      <c r="AO3225" s="84" t="s">
        <v>16534</v>
      </c>
      <c r="AP3225" s="84" t="b">
        <v>0</v>
      </c>
      <c r="AQ3225" s="92" t="s">
        <v>14094</v>
      </c>
      <c r="AR3225" s="84" t="s">
        <v>179</v>
      </c>
      <c r="AS3225" s="84">
        <v>0</v>
      </c>
      <c r="AT3225" s="84">
        <v>0</v>
      </c>
      <c r="AU3225" s="84"/>
      <c r="AV3225" s="84"/>
      <c r="AW3225" s="84"/>
      <c r="AX3225" s="84"/>
      <c r="AY3225" s="84"/>
      <c r="AZ3225" s="84"/>
      <c r="BA3225" s="84"/>
      <c r="BB3225" s="84"/>
      <c r="BC3225">
        <v>1</v>
      </c>
      <c r="BD3225">
        <v>0</v>
      </c>
      <c r="BE3225">
        <v>0</v>
      </c>
      <c r="BF3225">
        <v>1</v>
      </c>
      <c r="BG3225">
        <v>0</v>
      </c>
      <c r="BH3225">
        <v>0</v>
      </c>
    </row>
    <row r="3226" spans="1:60" x14ac:dyDescent="0.3">
      <c r="A3226" s="69" t="s">
        <v>1937</v>
      </c>
      <c r="B3226" s="69" t="s">
        <v>1937</v>
      </c>
      <c r="C3226" s="70"/>
      <c r="D3226" s="71"/>
      <c r="E3226" s="72"/>
      <c r="F3226" s="73"/>
      <c r="G3226" s="70"/>
      <c r="H3226" s="74"/>
      <c r="I3226" s="75"/>
      <c r="J3226" s="75"/>
      <c r="K3226" s="36"/>
      <c r="L3226" s="82"/>
      <c r="M3226" s="82"/>
      <c r="N3226" s="77"/>
      <c r="O3226" s="84" t="s">
        <v>179</v>
      </c>
      <c r="P3226" s="86">
        <v>43862.77888888889</v>
      </c>
      <c r="Q3226" s="84" t="s">
        <v>2779</v>
      </c>
      <c r="R3226" s="84"/>
      <c r="S3226" s="84"/>
      <c r="T3226" s="84" t="s">
        <v>2873</v>
      </c>
      <c r="U3226" s="84"/>
      <c r="V3226" s="87" t="s">
        <v>4633</v>
      </c>
      <c r="W3226" s="86">
        <v>43862.77888888889</v>
      </c>
      <c r="X3226" s="90">
        <v>43862</v>
      </c>
      <c r="Y3226" s="92" t="s">
        <v>8052</v>
      </c>
      <c r="Z3226" s="87" t="s">
        <v>11895</v>
      </c>
      <c r="AA3226" s="84"/>
      <c r="AB3226" s="84"/>
      <c r="AC3226" s="92" t="s">
        <v>15806</v>
      </c>
      <c r="AD3226" s="84"/>
      <c r="AE3226" s="84" t="b">
        <v>0</v>
      </c>
      <c r="AF3226" s="84">
        <v>5</v>
      </c>
      <c r="AG3226" s="92" t="s">
        <v>16467</v>
      </c>
      <c r="AH3226" s="84" t="b">
        <v>0</v>
      </c>
      <c r="AI3226" s="84" t="s">
        <v>16520</v>
      </c>
      <c r="AJ3226" s="84"/>
      <c r="AK3226" s="92" t="s">
        <v>16467</v>
      </c>
      <c r="AL3226" s="84" t="b">
        <v>0</v>
      </c>
      <c r="AM3226" s="84">
        <v>2</v>
      </c>
      <c r="AN3226" s="92" t="s">
        <v>16467</v>
      </c>
      <c r="AO3226" s="84" t="s">
        <v>16534</v>
      </c>
      <c r="AP3226" s="84" t="b">
        <v>0</v>
      </c>
      <c r="AQ3226" s="92" t="s">
        <v>15806</v>
      </c>
      <c r="AR3226" s="84" t="s">
        <v>179</v>
      </c>
      <c r="AS3226" s="84">
        <v>0</v>
      </c>
      <c r="AT3226" s="84">
        <v>0</v>
      </c>
      <c r="AU3226" s="84"/>
      <c r="AV3226" s="84"/>
      <c r="AW3226" s="84"/>
      <c r="AX3226" s="84"/>
      <c r="AY3226" s="84"/>
      <c r="AZ3226" s="84"/>
      <c r="BA3226" s="84"/>
      <c r="BB3226" s="84"/>
      <c r="BC3226">
        <v>1</v>
      </c>
      <c r="BD3226">
        <v>0</v>
      </c>
      <c r="BE3226">
        <v>0</v>
      </c>
      <c r="BF3226">
        <v>1</v>
      </c>
      <c r="BG3226">
        <v>0</v>
      </c>
      <c r="BH3226">
        <v>0</v>
      </c>
    </row>
    <row r="3227" spans="1:60" x14ac:dyDescent="0.3">
      <c r="A3227" s="69" t="s">
        <v>1339</v>
      </c>
      <c r="B3227" s="69" t="s">
        <v>2077</v>
      </c>
      <c r="C3227" s="70"/>
      <c r="D3227" s="71"/>
      <c r="E3227" s="72"/>
      <c r="F3227" s="73"/>
      <c r="G3227" s="70"/>
      <c r="H3227" s="74"/>
      <c r="I3227" s="75"/>
      <c r="J3227" s="75"/>
      <c r="K3227" s="36"/>
      <c r="L3227" s="82"/>
      <c r="M3227" s="82"/>
      <c r="N3227" s="77"/>
      <c r="O3227" s="84" t="s">
        <v>2169</v>
      </c>
      <c r="P3227" s="86">
        <v>43862.779594907406</v>
      </c>
      <c r="Q3227" s="84" t="s">
        <v>2549</v>
      </c>
      <c r="R3227" s="84"/>
      <c r="S3227" s="84"/>
      <c r="T3227" s="84"/>
      <c r="U3227" s="84"/>
      <c r="V3227" s="87" t="s">
        <v>4097</v>
      </c>
      <c r="W3227" s="86">
        <v>43862.779594907406</v>
      </c>
      <c r="X3227" s="90">
        <v>43862</v>
      </c>
      <c r="Y3227" s="92" t="s">
        <v>6510</v>
      </c>
      <c r="Z3227" s="87" t="s">
        <v>10285</v>
      </c>
      <c r="AA3227" s="84"/>
      <c r="AB3227" s="84"/>
      <c r="AC3227" s="92" t="s">
        <v>14165</v>
      </c>
      <c r="AD3227" s="84"/>
      <c r="AE3227" s="84" t="b">
        <v>0</v>
      </c>
      <c r="AF3227" s="84">
        <v>0</v>
      </c>
      <c r="AG3227" s="92" t="s">
        <v>16467</v>
      </c>
      <c r="AH3227" s="84" t="b">
        <v>1</v>
      </c>
      <c r="AI3227" s="84" t="s">
        <v>16520</v>
      </c>
      <c r="AJ3227" s="84"/>
      <c r="AK3227" s="92" t="s">
        <v>16455</v>
      </c>
      <c r="AL3227" s="84" t="b">
        <v>0</v>
      </c>
      <c r="AM3227" s="84">
        <v>56</v>
      </c>
      <c r="AN3227" s="92" t="s">
        <v>16434</v>
      </c>
      <c r="AO3227" s="84" t="s">
        <v>16534</v>
      </c>
      <c r="AP3227" s="84" t="b">
        <v>0</v>
      </c>
      <c r="AQ3227" s="92" t="s">
        <v>16434</v>
      </c>
      <c r="AR3227" s="84" t="s">
        <v>179</v>
      </c>
      <c r="AS3227" s="84">
        <v>0</v>
      </c>
      <c r="AT3227" s="84">
        <v>0</v>
      </c>
      <c r="AU3227" s="84"/>
      <c r="AV3227" s="84"/>
      <c r="AW3227" s="84"/>
      <c r="AX3227" s="84"/>
      <c r="AY3227" s="84"/>
      <c r="AZ3227" s="84"/>
      <c r="BA3227" s="84"/>
      <c r="BB3227" s="84"/>
      <c r="BC3227">
        <v>1</v>
      </c>
      <c r="BD3227">
        <v>0</v>
      </c>
      <c r="BE3227">
        <v>0</v>
      </c>
      <c r="BF3227">
        <v>0</v>
      </c>
      <c r="BG3227">
        <v>1</v>
      </c>
      <c r="BH3227">
        <v>0</v>
      </c>
    </row>
    <row r="3228" spans="1:60" x14ac:dyDescent="0.3">
      <c r="A3228" s="69" t="s">
        <v>1308</v>
      </c>
      <c r="B3228" s="69" t="s">
        <v>2045</v>
      </c>
      <c r="C3228" s="70"/>
      <c r="D3228" s="71"/>
      <c r="E3228" s="72"/>
      <c r="F3228" s="73"/>
      <c r="G3228" s="70"/>
      <c r="H3228" s="74"/>
      <c r="I3228" s="75"/>
      <c r="J3228" s="75"/>
      <c r="K3228" s="36"/>
      <c r="L3228" s="82"/>
      <c r="M3228" s="82"/>
      <c r="N3228" s="77"/>
      <c r="O3228" s="84" t="s">
        <v>2169</v>
      </c>
      <c r="P3228" s="86">
        <v>43862.780497685184</v>
      </c>
      <c r="Q3228" s="84" t="s">
        <v>2528</v>
      </c>
      <c r="R3228" s="84"/>
      <c r="S3228" s="84"/>
      <c r="T3228" s="84" t="s">
        <v>2925</v>
      </c>
      <c r="U3228" s="84"/>
      <c r="V3228" s="87" t="s">
        <v>4067</v>
      </c>
      <c r="W3228" s="86">
        <v>43862.780497685184</v>
      </c>
      <c r="X3228" s="90">
        <v>43862</v>
      </c>
      <c r="Y3228" s="92" t="s">
        <v>6441</v>
      </c>
      <c r="Z3228" s="87" t="s">
        <v>10216</v>
      </c>
      <c r="AA3228" s="84"/>
      <c r="AB3228" s="84"/>
      <c r="AC3228" s="92" t="s">
        <v>14095</v>
      </c>
      <c r="AD3228" s="84"/>
      <c r="AE3228" s="84" t="b">
        <v>0</v>
      </c>
      <c r="AF3228" s="84">
        <v>0</v>
      </c>
      <c r="AG3228" s="92" t="s">
        <v>16467</v>
      </c>
      <c r="AH3228" s="84" t="b">
        <v>0</v>
      </c>
      <c r="AI3228" s="84" t="s">
        <v>16520</v>
      </c>
      <c r="AJ3228" s="84"/>
      <c r="AK3228" s="92" t="s">
        <v>16467</v>
      </c>
      <c r="AL3228" s="84" t="b">
        <v>0</v>
      </c>
      <c r="AM3228" s="84">
        <v>46</v>
      </c>
      <c r="AN3228" s="92" t="s">
        <v>16123</v>
      </c>
      <c r="AO3228" s="84" t="s">
        <v>16534</v>
      </c>
      <c r="AP3228" s="84" t="b">
        <v>0</v>
      </c>
      <c r="AQ3228" s="92" t="s">
        <v>16123</v>
      </c>
      <c r="AR3228" s="84" t="s">
        <v>179</v>
      </c>
      <c r="AS3228" s="84">
        <v>0</v>
      </c>
      <c r="AT3228" s="84">
        <v>0</v>
      </c>
      <c r="AU3228" s="84"/>
      <c r="AV3228" s="84"/>
      <c r="AW3228" s="84"/>
      <c r="AX3228" s="84"/>
      <c r="AY3228" s="84"/>
      <c r="AZ3228" s="84"/>
      <c r="BA3228" s="84"/>
      <c r="BB3228" s="84"/>
      <c r="BC3228">
        <v>1</v>
      </c>
      <c r="BD3228">
        <v>0</v>
      </c>
      <c r="BE3228">
        <v>0</v>
      </c>
      <c r="BF3228">
        <v>0</v>
      </c>
      <c r="BG3228">
        <v>1</v>
      </c>
      <c r="BH3228">
        <v>0</v>
      </c>
    </row>
    <row r="3229" spans="1:60" x14ac:dyDescent="0.3">
      <c r="A3229" s="69" t="s">
        <v>1580</v>
      </c>
      <c r="B3229" s="69" t="s">
        <v>2077</v>
      </c>
      <c r="C3229" s="70"/>
      <c r="D3229" s="71"/>
      <c r="E3229" s="72"/>
      <c r="F3229" s="73"/>
      <c r="G3229" s="70"/>
      <c r="H3229" s="74"/>
      <c r="I3229" s="75"/>
      <c r="J3229" s="75"/>
      <c r="K3229" s="36"/>
      <c r="L3229" s="82"/>
      <c r="M3229" s="82"/>
      <c r="N3229" s="77"/>
      <c r="O3229" s="84" t="s">
        <v>2169</v>
      </c>
      <c r="P3229" s="86">
        <v>43862.78056712963</v>
      </c>
      <c r="Q3229" s="84" t="s">
        <v>2549</v>
      </c>
      <c r="R3229" s="84"/>
      <c r="S3229" s="84"/>
      <c r="T3229" s="84"/>
      <c r="U3229" s="84"/>
      <c r="V3229" s="87" t="s">
        <v>4310</v>
      </c>
      <c r="W3229" s="86">
        <v>43862.78056712963</v>
      </c>
      <c r="X3229" s="90">
        <v>43862</v>
      </c>
      <c r="Y3229" s="92" t="s">
        <v>7143</v>
      </c>
      <c r="Z3229" s="87" t="s">
        <v>10934</v>
      </c>
      <c r="AA3229" s="84"/>
      <c r="AB3229" s="84"/>
      <c r="AC3229" s="92" t="s">
        <v>14820</v>
      </c>
      <c r="AD3229" s="84"/>
      <c r="AE3229" s="84" t="b">
        <v>0</v>
      </c>
      <c r="AF3229" s="84">
        <v>0</v>
      </c>
      <c r="AG3229" s="92" t="s">
        <v>16467</v>
      </c>
      <c r="AH3229" s="84" t="b">
        <v>1</v>
      </c>
      <c r="AI3229" s="84" t="s">
        <v>16520</v>
      </c>
      <c r="AJ3229" s="84"/>
      <c r="AK3229" s="92" t="s">
        <v>16455</v>
      </c>
      <c r="AL3229" s="84" t="b">
        <v>0</v>
      </c>
      <c r="AM3229" s="84">
        <v>56</v>
      </c>
      <c r="AN3229" s="92" t="s">
        <v>16434</v>
      </c>
      <c r="AO3229" s="84" t="s">
        <v>16534</v>
      </c>
      <c r="AP3229" s="84" t="b">
        <v>0</v>
      </c>
      <c r="AQ3229" s="92" t="s">
        <v>16434</v>
      </c>
      <c r="AR3229" s="84" t="s">
        <v>179</v>
      </c>
      <c r="AS3229" s="84">
        <v>0</v>
      </c>
      <c r="AT3229" s="84">
        <v>0</v>
      </c>
      <c r="AU3229" s="84"/>
      <c r="AV3229" s="84"/>
      <c r="AW3229" s="84"/>
      <c r="AX3229" s="84"/>
      <c r="AY3229" s="84"/>
      <c r="AZ3229" s="84"/>
      <c r="BA3229" s="84"/>
      <c r="BB3229" s="84"/>
      <c r="BC3229">
        <v>1</v>
      </c>
      <c r="BD3229">
        <v>0</v>
      </c>
      <c r="BE3229">
        <v>0</v>
      </c>
      <c r="BF3229">
        <v>0</v>
      </c>
      <c r="BG3229">
        <v>1</v>
      </c>
      <c r="BH3229">
        <v>0</v>
      </c>
    </row>
    <row r="3230" spans="1:60" x14ac:dyDescent="0.3">
      <c r="A3230" s="69" t="s">
        <v>1310</v>
      </c>
      <c r="B3230" s="69" t="s">
        <v>1309</v>
      </c>
      <c r="C3230" s="70"/>
      <c r="D3230" s="71"/>
      <c r="E3230" s="72"/>
      <c r="F3230" s="73"/>
      <c r="G3230" s="70"/>
      <c r="H3230" s="74"/>
      <c r="I3230" s="75"/>
      <c r="J3230" s="75"/>
      <c r="K3230" s="36"/>
      <c r="L3230" s="82"/>
      <c r="M3230" s="82"/>
      <c r="N3230" s="77"/>
      <c r="O3230" s="84" t="s">
        <v>2169</v>
      </c>
      <c r="P3230" s="86">
        <v>43862.780694444446</v>
      </c>
      <c r="Q3230" s="84" t="s">
        <v>2548</v>
      </c>
      <c r="R3230" s="84"/>
      <c r="S3230" s="84"/>
      <c r="T3230" s="84" t="s">
        <v>2928</v>
      </c>
      <c r="U3230" s="84"/>
      <c r="V3230" s="87" t="s">
        <v>4068</v>
      </c>
      <c r="W3230" s="86">
        <v>43862.780694444446</v>
      </c>
      <c r="X3230" s="90">
        <v>43862</v>
      </c>
      <c r="Y3230" s="92" t="s">
        <v>6443</v>
      </c>
      <c r="Z3230" s="87" t="s">
        <v>10218</v>
      </c>
      <c r="AA3230" s="84"/>
      <c r="AB3230" s="84"/>
      <c r="AC3230" s="92" t="s">
        <v>14097</v>
      </c>
      <c r="AD3230" s="84"/>
      <c r="AE3230" s="84" t="b">
        <v>0</v>
      </c>
      <c r="AF3230" s="84">
        <v>0</v>
      </c>
      <c r="AG3230" s="92" t="s">
        <v>16467</v>
      </c>
      <c r="AH3230" s="84" t="b">
        <v>0</v>
      </c>
      <c r="AI3230" s="84" t="s">
        <v>16520</v>
      </c>
      <c r="AJ3230" s="84"/>
      <c r="AK3230" s="92" t="s">
        <v>16467</v>
      </c>
      <c r="AL3230" s="84" t="b">
        <v>0</v>
      </c>
      <c r="AM3230" s="84">
        <v>1</v>
      </c>
      <c r="AN3230" s="92" t="s">
        <v>14096</v>
      </c>
      <c r="AO3230" s="84" t="s">
        <v>16535</v>
      </c>
      <c r="AP3230" s="84" t="b">
        <v>0</v>
      </c>
      <c r="AQ3230" s="92" t="s">
        <v>14096</v>
      </c>
      <c r="AR3230" s="84" t="s">
        <v>179</v>
      </c>
      <c r="AS3230" s="84">
        <v>0</v>
      </c>
      <c r="AT3230" s="84">
        <v>0</v>
      </c>
      <c r="AU3230" s="84"/>
      <c r="AV3230" s="84"/>
      <c r="AW3230" s="84"/>
      <c r="AX3230" s="84"/>
      <c r="AY3230" s="84"/>
      <c r="AZ3230" s="84"/>
      <c r="BA3230" s="84"/>
      <c r="BB3230" s="84"/>
      <c r="BC3230">
        <v>1</v>
      </c>
      <c r="BD3230">
        <v>0</v>
      </c>
      <c r="BE3230">
        <v>0</v>
      </c>
      <c r="BF3230">
        <v>0</v>
      </c>
      <c r="BG3230">
        <v>1</v>
      </c>
      <c r="BH3230">
        <v>0</v>
      </c>
    </row>
    <row r="3231" spans="1:60" x14ac:dyDescent="0.3">
      <c r="A3231" s="69" t="s">
        <v>1381</v>
      </c>
      <c r="B3231" s="69" t="s">
        <v>2125</v>
      </c>
      <c r="C3231" s="70"/>
      <c r="D3231" s="71"/>
      <c r="E3231" s="72"/>
      <c r="F3231" s="73"/>
      <c r="G3231" s="70"/>
      <c r="H3231" s="74"/>
      <c r="I3231" s="75"/>
      <c r="J3231" s="75"/>
      <c r="K3231" s="36"/>
      <c r="L3231" s="82"/>
      <c r="M3231" s="82"/>
      <c r="N3231" s="77"/>
      <c r="O3231" s="84" t="s">
        <v>2169</v>
      </c>
      <c r="P3231" s="86">
        <v>43862.780972222223</v>
      </c>
      <c r="Q3231" s="84" t="s">
        <v>2550</v>
      </c>
      <c r="R3231" s="84"/>
      <c r="S3231" s="84"/>
      <c r="T3231" s="84" t="s">
        <v>2929</v>
      </c>
      <c r="U3231" s="84"/>
      <c r="V3231" s="87" t="s">
        <v>4137</v>
      </c>
      <c r="W3231" s="86">
        <v>43862.780972222223</v>
      </c>
      <c r="X3231" s="90">
        <v>43862</v>
      </c>
      <c r="Y3231" s="92" t="s">
        <v>6586</v>
      </c>
      <c r="Z3231" s="87" t="s">
        <v>10363</v>
      </c>
      <c r="AA3231" s="84"/>
      <c r="AB3231" s="84"/>
      <c r="AC3231" s="92" t="s">
        <v>14246</v>
      </c>
      <c r="AD3231" s="84"/>
      <c r="AE3231" s="84" t="b">
        <v>0</v>
      </c>
      <c r="AF3231" s="84">
        <v>0</v>
      </c>
      <c r="AG3231" s="92" t="s">
        <v>16467</v>
      </c>
      <c r="AH3231" s="84" t="b">
        <v>1</v>
      </c>
      <c r="AI3231" s="84" t="s">
        <v>16520</v>
      </c>
      <c r="AJ3231" s="84"/>
      <c r="AK3231" s="92" t="s">
        <v>16455</v>
      </c>
      <c r="AL3231" s="84" t="b">
        <v>0</v>
      </c>
      <c r="AM3231" s="84">
        <v>26</v>
      </c>
      <c r="AN3231" s="92" t="s">
        <v>16427</v>
      </c>
      <c r="AO3231" s="84" t="s">
        <v>16534</v>
      </c>
      <c r="AP3231" s="84" t="b">
        <v>0</v>
      </c>
      <c r="AQ3231" s="92" t="s">
        <v>16427</v>
      </c>
      <c r="AR3231" s="84" t="s">
        <v>179</v>
      </c>
      <c r="AS3231" s="84">
        <v>0</v>
      </c>
      <c r="AT3231" s="84">
        <v>0</v>
      </c>
      <c r="AU3231" s="84"/>
      <c r="AV3231" s="84"/>
      <c r="AW3231" s="84"/>
      <c r="AX3231" s="84"/>
      <c r="AY3231" s="84"/>
      <c r="AZ3231" s="84"/>
      <c r="BA3231" s="84"/>
      <c r="BB3231" s="84"/>
      <c r="BC3231">
        <v>1</v>
      </c>
      <c r="BD3231">
        <v>0</v>
      </c>
      <c r="BE3231">
        <v>0</v>
      </c>
      <c r="BF3231">
        <v>0</v>
      </c>
      <c r="BG3231">
        <v>1</v>
      </c>
      <c r="BH3231">
        <v>0</v>
      </c>
    </row>
    <row r="3232" spans="1:60" x14ac:dyDescent="0.3">
      <c r="A3232" s="69" t="s">
        <v>1937</v>
      </c>
      <c r="B3232" s="69" t="s">
        <v>1968</v>
      </c>
      <c r="C3232" s="70"/>
      <c r="D3232" s="71"/>
      <c r="E3232" s="72"/>
      <c r="F3232" s="73"/>
      <c r="G3232" s="70"/>
      <c r="H3232" s="74"/>
      <c r="I3232" s="75"/>
      <c r="J3232" s="75"/>
      <c r="K3232" s="36"/>
      <c r="L3232" s="82"/>
      <c r="M3232" s="82"/>
      <c r="N3232" s="77"/>
      <c r="O3232" s="84" t="s">
        <v>2169</v>
      </c>
      <c r="P3232" s="86">
        <v>43862.781076388892</v>
      </c>
      <c r="Q3232" s="84" t="s">
        <v>2220</v>
      </c>
      <c r="R3232" s="84"/>
      <c r="S3232" s="84"/>
      <c r="T3232" s="84"/>
      <c r="U3232" s="84"/>
      <c r="V3232" s="87" t="s">
        <v>4633</v>
      </c>
      <c r="W3232" s="86">
        <v>43862.781076388892</v>
      </c>
      <c r="X3232" s="90">
        <v>43862</v>
      </c>
      <c r="Y3232" s="92" t="s">
        <v>8053</v>
      </c>
      <c r="Z3232" s="87" t="s">
        <v>11896</v>
      </c>
      <c r="AA3232" s="84"/>
      <c r="AB3232" s="84"/>
      <c r="AC3232" s="92" t="s">
        <v>15807</v>
      </c>
      <c r="AD3232" s="84"/>
      <c r="AE3232" s="84" t="b">
        <v>0</v>
      </c>
      <c r="AF3232" s="84">
        <v>0</v>
      </c>
      <c r="AG3232" s="92" t="s">
        <v>16467</v>
      </c>
      <c r="AH3232" s="84" t="b">
        <v>0</v>
      </c>
      <c r="AI3232" s="84" t="s">
        <v>16520</v>
      </c>
      <c r="AJ3232" s="84"/>
      <c r="AK3232" s="92" t="s">
        <v>16467</v>
      </c>
      <c r="AL3232" s="84" t="b">
        <v>0</v>
      </c>
      <c r="AM3232" s="84">
        <v>51</v>
      </c>
      <c r="AN3232" s="92" t="s">
        <v>15899</v>
      </c>
      <c r="AO3232" s="84" t="s">
        <v>16534</v>
      </c>
      <c r="AP3232" s="84" t="b">
        <v>0</v>
      </c>
      <c r="AQ3232" s="92" t="s">
        <v>15899</v>
      </c>
      <c r="AR3232" s="84" t="s">
        <v>179</v>
      </c>
      <c r="AS3232" s="84">
        <v>0</v>
      </c>
      <c r="AT3232" s="84">
        <v>0</v>
      </c>
      <c r="AU3232" s="84"/>
      <c r="AV3232" s="84"/>
      <c r="AW3232" s="84"/>
      <c r="AX3232" s="84"/>
      <c r="AY3232" s="84"/>
      <c r="AZ3232" s="84"/>
      <c r="BA3232" s="84"/>
      <c r="BB3232" s="84"/>
      <c r="BC3232">
        <v>1</v>
      </c>
      <c r="BD3232">
        <v>0</v>
      </c>
      <c r="BE3232">
        <v>0</v>
      </c>
      <c r="BF3232">
        <v>0</v>
      </c>
      <c r="BG3232">
        <v>1</v>
      </c>
      <c r="BH3232">
        <v>0</v>
      </c>
    </row>
    <row r="3233" spans="1:60" x14ac:dyDescent="0.3">
      <c r="A3233" s="69" t="s">
        <v>1389</v>
      </c>
      <c r="B3233" s="69" t="s">
        <v>2125</v>
      </c>
      <c r="C3233" s="70"/>
      <c r="D3233" s="71"/>
      <c r="E3233" s="72"/>
      <c r="F3233" s="73"/>
      <c r="G3233" s="70"/>
      <c r="H3233" s="74"/>
      <c r="I3233" s="75"/>
      <c r="J3233" s="75"/>
      <c r="K3233" s="36"/>
      <c r="L3233" s="82"/>
      <c r="M3233" s="82"/>
      <c r="N3233" s="77"/>
      <c r="O3233" s="84" t="s">
        <v>2169</v>
      </c>
      <c r="P3233" s="86">
        <v>43862.781550925924</v>
      </c>
      <c r="Q3233" s="84" t="s">
        <v>2550</v>
      </c>
      <c r="R3233" s="84"/>
      <c r="S3233" s="84"/>
      <c r="T3233" s="84" t="s">
        <v>2929</v>
      </c>
      <c r="U3233" s="84"/>
      <c r="V3233" s="87" t="s">
        <v>4141</v>
      </c>
      <c r="W3233" s="86">
        <v>43862.781550925924</v>
      </c>
      <c r="X3233" s="90">
        <v>43862</v>
      </c>
      <c r="Y3233" s="92" t="s">
        <v>6606</v>
      </c>
      <c r="Z3233" s="87" t="s">
        <v>10384</v>
      </c>
      <c r="AA3233" s="84"/>
      <c r="AB3233" s="84"/>
      <c r="AC3233" s="92" t="s">
        <v>14267</v>
      </c>
      <c r="AD3233" s="84"/>
      <c r="AE3233" s="84" t="b">
        <v>0</v>
      </c>
      <c r="AF3233" s="84">
        <v>0</v>
      </c>
      <c r="AG3233" s="92" t="s">
        <v>16467</v>
      </c>
      <c r="AH3233" s="84" t="b">
        <v>1</v>
      </c>
      <c r="AI3233" s="84" t="s">
        <v>16520</v>
      </c>
      <c r="AJ3233" s="84"/>
      <c r="AK3233" s="92" t="s">
        <v>16455</v>
      </c>
      <c r="AL3233" s="84" t="b">
        <v>0</v>
      </c>
      <c r="AM3233" s="84">
        <v>26</v>
      </c>
      <c r="AN3233" s="92" t="s">
        <v>16427</v>
      </c>
      <c r="AO3233" s="84" t="s">
        <v>16534</v>
      </c>
      <c r="AP3233" s="84" t="b">
        <v>0</v>
      </c>
      <c r="AQ3233" s="92" t="s">
        <v>16427</v>
      </c>
      <c r="AR3233" s="84" t="s">
        <v>179</v>
      </c>
      <c r="AS3233" s="84">
        <v>0</v>
      </c>
      <c r="AT3233" s="84">
        <v>0</v>
      </c>
      <c r="AU3233" s="84"/>
      <c r="AV3233" s="84"/>
      <c r="AW3233" s="84"/>
      <c r="AX3233" s="84"/>
      <c r="AY3233" s="84"/>
      <c r="AZ3233" s="84"/>
      <c r="BA3233" s="84"/>
      <c r="BB3233" s="84"/>
      <c r="BC3233">
        <v>1</v>
      </c>
      <c r="BD3233">
        <v>0</v>
      </c>
      <c r="BE3233">
        <v>0</v>
      </c>
      <c r="BF3233">
        <v>0</v>
      </c>
      <c r="BG3233">
        <v>1</v>
      </c>
      <c r="BH3233">
        <v>0</v>
      </c>
    </row>
    <row r="3234" spans="1:60" x14ac:dyDescent="0.3">
      <c r="A3234" s="69" t="s">
        <v>1937</v>
      </c>
      <c r="B3234" s="69" t="s">
        <v>2107</v>
      </c>
      <c r="C3234" s="70"/>
      <c r="D3234" s="71"/>
      <c r="E3234" s="72"/>
      <c r="F3234" s="73"/>
      <c r="G3234" s="70"/>
      <c r="H3234" s="74"/>
      <c r="I3234" s="75"/>
      <c r="J3234" s="75"/>
      <c r="K3234" s="36"/>
      <c r="L3234" s="82"/>
      <c r="M3234" s="82"/>
      <c r="N3234" s="77"/>
      <c r="O3234" s="84" t="s">
        <v>2169</v>
      </c>
      <c r="P3234" s="86">
        <v>43862.781817129631</v>
      </c>
      <c r="Q3234" s="84" t="s">
        <v>2292</v>
      </c>
      <c r="R3234" s="84"/>
      <c r="S3234" s="84"/>
      <c r="T3234" s="84"/>
      <c r="U3234" s="84"/>
      <c r="V3234" s="87" t="s">
        <v>4633</v>
      </c>
      <c r="W3234" s="86">
        <v>43862.781817129631</v>
      </c>
      <c r="X3234" s="90">
        <v>43862</v>
      </c>
      <c r="Y3234" s="92" t="s">
        <v>8054</v>
      </c>
      <c r="Z3234" s="87" t="s">
        <v>11897</v>
      </c>
      <c r="AA3234" s="84"/>
      <c r="AB3234" s="84"/>
      <c r="AC3234" s="92" t="s">
        <v>15808</v>
      </c>
      <c r="AD3234" s="84"/>
      <c r="AE3234" s="84" t="b">
        <v>0</v>
      </c>
      <c r="AF3234" s="84">
        <v>0</v>
      </c>
      <c r="AG3234" s="92" t="s">
        <v>16467</v>
      </c>
      <c r="AH3234" s="84" t="b">
        <v>0</v>
      </c>
      <c r="AI3234" s="84" t="s">
        <v>16520</v>
      </c>
      <c r="AJ3234" s="84"/>
      <c r="AK3234" s="92" t="s">
        <v>16467</v>
      </c>
      <c r="AL3234" s="84" t="b">
        <v>0</v>
      </c>
      <c r="AM3234" s="84">
        <v>15</v>
      </c>
      <c r="AN3234" s="92" t="s">
        <v>16381</v>
      </c>
      <c r="AO3234" s="84" t="s">
        <v>16534</v>
      </c>
      <c r="AP3234" s="84" t="b">
        <v>0</v>
      </c>
      <c r="AQ3234" s="92" t="s">
        <v>16381</v>
      </c>
      <c r="AR3234" s="84" t="s">
        <v>179</v>
      </c>
      <c r="AS3234" s="84">
        <v>0</v>
      </c>
      <c r="AT3234" s="84">
        <v>0</v>
      </c>
      <c r="AU3234" s="84"/>
      <c r="AV3234" s="84"/>
      <c r="AW3234" s="84"/>
      <c r="AX3234" s="84"/>
      <c r="AY3234" s="84"/>
      <c r="AZ3234" s="84"/>
      <c r="BA3234" s="84"/>
      <c r="BB3234" s="84"/>
      <c r="BC3234">
        <v>1</v>
      </c>
      <c r="BD3234">
        <v>0</v>
      </c>
      <c r="BE3234">
        <v>0</v>
      </c>
      <c r="BF3234">
        <v>0</v>
      </c>
      <c r="BG3234">
        <v>1</v>
      </c>
      <c r="BH3234">
        <v>0</v>
      </c>
    </row>
    <row r="3235" spans="1:60" x14ac:dyDescent="0.3">
      <c r="A3235" s="69" t="s">
        <v>1311</v>
      </c>
      <c r="B3235" s="69" t="s">
        <v>2077</v>
      </c>
      <c r="C3235" s="70"/>
      <c r="D3235" s="71"/>
      <c r="E3235" s="72"/>
      <c r="F3235" s="73"/>
      <c r="G3235" s="70"/>
      <c r="H3235" s="74"/>
      <c r="I3235" s="75"/>
      <c r="J3235" s="75"/>
      <c r="K3235" s="36"/>
      <c r="L3235" s="82"/>
      <c r="M3235" s="82"/>
      <c r="N3235" s="77"/>
      <c r="O3235" s="84" t="s">
        <v>2169</v>
      </c>
      <c r="P3235" s="86">
        <v>43862.781828703701</v>
      </c>
      <c r="Q3235" s="84" t="s">
        <v>2549</v>
      </c>
      <c r="R3235" s="84"/>
      <c r="S3235" s="84"/>
      <c r="T3235" s="84"/>
      <c r="U3235" s="84"/>
      <c r="V3235" s="87" t="s">
        <v>4069</v>
      </c>
      <c r="W3235" s="86">
        <v>43862.781828703701</v>
      </c>
      <c r="X3235" s="90">
        <v>43862</v>
      </c>
      <c r="Y3235" s="92" t="s">
        <v>6446</v>
      </c>
      <c r="Z3235" s="87" t="s">
        <v>10221</v>
      </c>
      <c r="AA3235" s="84"/>
      <c r="AB3235" s="84"/>
      <c r="AC3235" s="92" t="s">
        <v>14100</v>
      </c>
      <c r="AD3235" s="84"/>
      <c r="AE3235" s="84" t="b">
        <v>0</v>
      </c>
      <c r="AF3235" s="84">
        <v>0</v>
      </c>
      <c r="AG3235" s="92" t="s">
        <v>16467</v>
      </c>
      <c r="AH3235" s="84" t="b">
        <v>1</v>
      </c>
      <c r="AI3235" s="84" t="s">
        <v>16520</v>
      </c>
      <c r="AJ3235" s="84"/>
      <c r="AK3235" s="92" t="s">
        <v>16455</v>
      </c>
      <c r="AL3235" s="84" t="b">
        <v>0</v>
      </c>
      <c r="AM3235" s="84">
        <v>56</v>
      </c>
      <c r="AN3235" s="92" t="s">
        <v>16434</v>
      </c>
      <c r="AO3235" s="84" t="s">
        <v>16534</v>
      </c>
      <c r="AP3235" s="84" t="b">
        <v>0</v>
      </c>
      <c r="AQ3235" s="92" t="s">
        <v>16434</v>
      </c>
      <c r="AR3235" s="84" t="s">
        <v>179</v>
      </c>
      <c r="AS3235" s="84">
        <v>0</v>
      </c>
      <c r="AT3235" s="84">
        <v>0</v>
      </c>
      <c r="AU3235" s="84"/>
      <c r="AV3235" s="84"/>
      <c r="AW3235" s="84"/>
      <c r="AX3235" s="84"/>
      <c r="AY3235" s="84"/>
      <c r="AZ3235" s="84"/>
      <c r="BA3235" s="84"/>
      <c r="BB3235" s="84"/>
      <c r="BC3235">
        <v>1</v>
      </c>
      <c r="BD3235">
        <v>0</v>
      </c>
      <c r="BE3235">
        <v>0</v>
      </c>
      <c r="BF3235">
        <v>0</v>
      </c>
      <c r="BG3235">
        <v>1</v>
      </c>
      <c r="BH3235">
        <v>0</v>
      </c>
    </row>
    <row r="3236" spans="1:60" x14ac:dyDescent="0.3">
      <c r="A3236" s="69" t="s">
        <v>1937</v>
      </c>
      <c r="B3236" s="69" t="s">
        <v>2111</v>
      </c>
      <c r="C3236" s="70"/>
      <c r="D3236" s="71"/>
      <c r="E3236" s="72"/>
      <c r="F3236" s="73"/>
      <c r="G3236" s="70"/>
      <c r="H3236" s="74"/>
      <c r="I3236" s="75"/>
      <c r="J3236" s="75"/>
      <c r="K3236" s="36"/>
      <c r="L3236" s="82"/>
      <c r="M3236" s="82"/>
      <c r="N3236" s="77"/>
      <c r="O3236" s="84" t="s">
        <v>2169</v>
      </c>
      <c r="P3236" s="86">
        <v>43862.782106481478</v>
      </c>
      <c r="Q3236" s="84" t="s">
        <v>2232</v>
      </c>
      <c r="R3236" s="84"/>
      <c r="S3236" s="84"/>
      <c r="T3236" s="84" t="s">
        <v>2873</v>
      </c>
      <c r="U3236" s="84"/>
      <c r="V3236" s="87" t="s">
        <v>4633</v>
      </c>
      <c r="W3236" s="86">
        <v>43862.782106481478</v>
      </c>
      <c r="X3236" s="90">
        <v>43862</v>
      </c>
      <c r="Y3236" s="92" t="s">
        <v>8055</v>
      </c>
      <c r="Z3236" s="87" t="s">
        <v>11898</v>
      </c>
      <c r="AA3236" s="84"/>
      <c r="AB3236" s="84"/>
      <c r="AC3236" s="92" t="s">
        <v>15809</v>
      </c>
      <c r="AD3236" s="84"/>
      <c r="AE3236" s="84" t="b">
        <v>0</v>
      </c>
      <c r="AF3236" s="84">
        <v>0</v>
      </c>
      <c r="AG3236" s="92" t="s">
        <v>16467</v>
      </c>
      <c r="AH3236" s="84" t="b">
        <v>0</v>
      </c>
      <c r="AI3236" s="84" t="s">
        <v>16520</v>
      </c>
      <c r="AJ3236" s="84"/>
      <c r="AK3236" s="92" t="s">
        <v>16467</v>
      </c>
      <c r="AL3236" s="84" t="b">
        <v>0</v>
      </c>
      <c r="AM3236" s="84">
        <v>29</v>
      </c>
      <c r="AN3236" s="92" t="s">
        <v>16360</v>
      </c>
      <c r="AO3236" s="84" t="s">
        <v>16534</v>
      </c>
      <c r="AP3236" s="84" t="b">
        <v>0</v>
      </c>
      <c r="AQ3236" s="92" t="s">
        <v>16360</v>
      </c>
      <c r="AR3236" s="84" t="s">
        <v>179</v>
      </c>
      <c r="AS3236" s="84">
        <v>0</v>
      </c>
      <c r="AT3236" s="84">
        <v>0</v>
      </c>
      <c r="AU3236" s="84"/>
      <c r="AV3236" s="84"/>
      <c r="AW3236" s="84"/>
      <c r="AX3236" s="84"/>
      <c r="AY3236" s="84"/>
      <c r="AZ3236" s="84"/>
      <c r="BA3236" s="84"/>
      <c r="BB3236" s="84"/>
      <c r="BC3236">
        <v>1</v>
      </c>
      <c r="BD3236">
        <v>0</v>
      </c>
      <c r="BE3236">
        <v>0</v>
      </c>
      <c r="BF3236">
        <v>0</v>
      </c>
      <c r="BG3236">
        <v>1</v>
      </c>
      <c r="BH3236">
        <v>0</v>
      </c>
    </row>
    <row r="3237" spans="1:60" x14ac:dyDescent="0.3">
      <c r="A3237" s="69" t="s">
        <v>1937</v>
      </c>
      <c r="B3237" s="69" t="s">
        <v>1056</v>
      </c>
      <c r="C3237" s="70"/>
      <c r="D3237" s="71"/>
      <c r="E3237" s="72"/>
      <c r="F3237" s="73"/>
      <c r="G3237" s="70"/>
      <c r="H3237" s="74"/>
      <c r="I3237" s="75"/>
      <c r="J3237" s="75"/>
      <c r="K3237" s="36"/>
      <c r="L3237" s="82"/>
      <c r="M3237" s="82"/>
      <c r="N3237" s="77"/>
      <c r="O3237" s="84" t="s">
        <v>2169</v>
      </c>
      <c r="P3237" s="86">
        <v>43862.782152777778</v>
      </c>
      <c r="Q3237" s="84" t="s">
        <v>2204</v>
      </c>
      <c r="R3237" s="84"/>
      <c r="S3237" s="84"/>
      <c r="T3237" s="84" t="s">
        <v>2873</v>
      </c>
      <c r="U3237" s="84"/>
      <c r="V3237" s="87" t="s">
        <v>4633</v>
      </c>
      <c r="W3237" s="86">
        <v>43862.782152777778</v>
      </c>
      <c r="X3237" s="90">
        <v>43862</v>
      </c>
      <c r="Y3237" s="92" t="s">
        <v>8056</v>
      </c>
      <c r="Z3237" s="87" t="s">
        <v>11899</v>
      </c>
      <c r="AA3237" s="84"/>
      <c r="AB3237" s="84"/>
      <c r="AC3237" s="92" t="s">
        <v>15810</v>
      </c>
      <c r="AD3237" s="84"/>
      <c r="AE3237" s="84" t="b">
        <v>0</v>
      </c>
      <c r="AF3237" s="84">
        <v>0</v>
      </c>
      <c r="AG3237" s="92" t="s">
        <v>16467</v>
      </c>
      <c r="AH3237" s="84" t="b">
        <v>0</v>
      </c>
      <c r="AI3237" s="84" t="s">
        <v>16520</v>
      </c>
      <c r="AJ3237" s="84"/>
      <c r="AK3237" s="92" t="s">
        <v>16467</v>
      </c>
      <c r="AL3237" s="84" t="b">
        <v>0</v>
      </c>
      <c r="AM3237" s="84">
        <v>18</v>
      </c>
      <c r="AN3237" s="92" t="s">
        <v>16211</v>
      </c>
      <c r="AO3237" s="84" t="s">
        <v>16534</v>
      </c>
      <c r="AP3237" s="84" t="b">
        <v>0</v>
      </c>
      <c r="AQ3237" s="92" t="s">
        <v>16211</v>
      </c>
      <c r="AR3237" s="84" t="s">
        <v>179</v>
      </c>
      <c r="AS3237" s="84">
        <v>0</v>
      </c>
      <c r="AT3237" s="84">
        <v>0</v>
      </c>
      <c r="AU3237" s="84"/>
      <c r="AV3237" s="84"/>
      <c r="AW3237" s="84"/>
      <c r="AX3237" s="84"/>
      <c r="AY3237" s="84"/>
      <c r="AZ3237" s="84"/>
      <c r="BA3237" s="84"/>
      <c r="BB3237" s="84"/>
      <c r="BC3237">
        <v>1</v>
      </c>
      <c r="BD3237">
        <v>0</v>
      </c>
      <c r="BE3237">
        <v>0</v>
      </c>
      <c r="BF3237">
        <v>0</v>
      </c>
      <c r="BG3237">
        <v>1</v>
      </c>
      <c r="BH3237">
        <v>0</v>
      </c>
    </row>
    <row r="3238" spans="1:60" x14ac:dyDescent="0.3">
      <c r="A3238" s="69" t="s">
        <v>1937</v>
      </c>
      <c r="B3238" s="69" t="s">
        <v>1335</v>
      </c>
      <c r="C3238" s="70"/>
      <c r="D3238" s="71"/>
      <c r="E3238" s="72"/>
      <c r="F3238" s="73"/>
      <c r="G3238" s="70"/>
      <c r="H3238" s="74"/>
      <c r="I3238" s="75"/>
      <c r="J3238" s="75"/>
      <c r="K3238" s="36"/>
      <c r="L3238" s="82"/>
      <c r="M3238" s="82"/>
      <c r="N3238" s="77"/>
      <c r="O3238" s="84" t="s">
        <v>2169</v>
      </c>
      <c r="P3238" s="86">
        <v>43862.782222222224</v>
      </c>
      <c r="Q3238" s="84" t="s">
        <v>2326</v>
      </c>
      <c r="R3238" s="84"/>
      <c r="S3238" s="84"/>
      <c r="T3238" s="84" t="s">
        <v>2873</v>
      </c>
      <c r="U3238" s="87" t="s">
        <v>2968</v>
      </c>
      <c r="V3238" s="87" t="s">
        <v>2968</v>
      </c>
      <c r="W3238" s="86">
        <v>43862.782222222224</v>
      </c>
      <c r="X3238" s="90">
        <v>43862</v>
      </c>
      <c r="Y3238" s="92" t="s">
        <v>8008</v>
      </c>
      <c r="Z3238" s="87" t="s">
        <v>11847</v>
      </c>
      <c r="AA3238" s="84"/>
      <c r="AB3238" s="84"/>
      <c r="AC3238" s="92" t="s">
        <v>15752</v>
      </c>
      <c r="AD3238" s="84"/>
      <c r="AE3238" s="84" t="b">
        <v>0</v>
      </c>
      <c r="AF3238" s="84">
        <v>0</v>
      </c>
      <c r="AG3238" s="92" t="s">
        <v>16467</v>
      </c>
      <c r="AH3238" s="84" t="b">
        <v>0</v>
      </c>
      <c r="AI3238" s="84" t="s">
        <v>16522</v>
      </c>
      <c r="AJ3238" s="84"/>
      <c r="AK3238" s="92" t="s">
        <v>16467</v>
      </c>
      <c r="AL3238" s="84" t="b">
        <v>0</v>
      </c>
      <c r="AM3238" s="84">
        <v>10</v>
      </c>
      <c r="AN3238" s="92" t="s">
        <v>15750</v>
      </c>
      <c r="AO3238" s="84" t="s">
        <v>16534</v>
      </c>
      <c r="AP3238" s="84" t="b">
        <v>0</v>
      </c>
      <c r="AQ3238" s="92" t="s">
        <v>15750</v>
      </c>
      <c r="AR3238" s="84" t="s">
        <v>179</v>
      </c>
      <c r="AS3238" s="84">
        <v>0</v>
      </c>
      <c r="AT3238" s="84">
        <v>0</v>
      </c>
      <c r="AU3238" s="84"/>
      <c r="AV3238" s="84"/>
      <c r="AW3238" s="84"/>
      <c r="AX3238" s="84"/>
      <c r="AY3238" s="84"/>
      <c r="AZ3238" s="84"/>
      <c r="BA3238" s="84"/>
      <c r="BB3238" s="84"/>
      <c r="BC3238">
        <v>1</v>
      </c>
      <c r="BD3238">
        <v>0</v>
      </c>
      <c r="BE3238">
        <v>0</v>
      </c>
      <c r="BF3238">
        <v>0</v>
      </c>
      <c r="BG3238">
        <v>1</v>
      </c>
      <c r="BH3238">
        <v>0</v>
      </c>
    </row>
    <row r="3239" spans="1:60" x14ac:dyDescent="0.3">
      <c r="A3239" s="69" t="s">
        <v>1312</v>
      </c>
      <c r="B3239" s="69" t="s">
        <v>2125</v>
      </c>
      <c r="C3239" s="70"/>
      <c r="D3239" s="71"/>
      <c r="E3239" s="72"/>
      <c r="F3239" s="73"/>
      <c r="G3239" s="70"/>
      <c r="H3239" s="74"/>
      <c r="I3239" s="75"/>
      <c r="J3239" s="75"/>
      <c r="K3239" s="36"/>
      <c r="L3239" s="82"/>
      <c r="M3239" s="82"/>
      <c r="N3239" s="77"/>
      <c r="O3239" s="84" t="s">
        <v>2169</v>
      </c>
      <c r="P3239" s="86">
        <v>43862.782280092593</v>
      </c>
      <c r="Q3239" s="84" t="s">
        <v>2550</v>
      </c>
      <c r="R3239" s="84"/>
      <c r="S3239" s="84"/>
      <c r="T3239" s="84" t="s">
        <v>2929</v>
      </c>
      <c r="U3239" s="84"/>
      <c r="V3239" s="87" t="s">
        <v>4070</v>
      </c>
      <c r="W3239" s="86">
        <v>43862.782280092593</v>
      </c>
      <c r="X3239" s="90">
        <v>43862</v>
      </c>
      <c r="Y3239" s="92" t="s">
        <v>6447</v>
      </c>
      <c r="Z3239" s="87" t="s">
        <v>10222</v>
      </c>
      <c r="AA3239" s="84"/>
      <c r="AB3239" s="84"/>
      <c r="AC3239" s="92" t="s">
        <v>14101</v>
      </c>
      <c r="AD3239" s="84"/>
      <c r="AE3239" s="84" t="b">
        <v>0</v>
      </c>
      <c r="AF3239" s="84">
        <v>0</v>
      </c>
      <c r="AG3239" s="92" t="s">
        <v>16467</v>
      </c>
      <c r="AH3239" s="84" t="b">
        <v>1</v>
      </c>
      <c r="AI3239" s="84" t="s">
        <v>16520</v>
      </c>
      <c r="AJ3239" s="84"/>
      <c r="AK3239" s="92" t="s">
        <v>16455</v>
      </c>
      <c r="AL3239" s="84" t="b">
        <v>0</v>
      </c>
      <c r="AM3239" s="84">
        <v>26</v>
      </c>
      <c r="AN3239" s="92" t="s">
        <v>16427</v>
      </c>
      <c r="AO3239" s="84" t="s">
        <v>16534</v>
      </c>
      <c r="AP3239" s="84" t="b">
        <v>0</v>
      </c>
      <c r="AQ3239" s="92" t="s">
        <v>16427</v>
      </c>
      <c r="AR3239" s="84" t="s">
        <v>179</v>
      </c>
      <c r="AS3239" s="84">
        <v>0</v>
      </c>
      <c r="AT3239" s="84">
        <v>0</v>
      </c>
      <c r="AU3239" s="84"/>
      <c r="AV3239" s="84"/>
      <c r="AW3239" s="84"/>
      <c r="AX3239" s="84"/>
      <c r="AY3239" s="84"/>
      <c r="AZ3239" s="84"/>
      <c r="BA3239" s="84"/>
      <c r="BB3239" s="84"/>
      <c r="BC3239">
        <v>1</v>
      </c>
      <c r="BD3239">
        <v>0</v>
      </c>
      <c r="BE3239">
        <v>0</v>
      </c>
      <c r="BF3239">
        <v>0</v>
      </c>
      <c r="BG3239">
        <v>1</v>
      </c>
      <c r="BH3239">
        <v>0</v>
      </c>
    </row>
    <row r="3240" spans="1:60" x14ac:dyDescent="0.3">
      <c r="A3240" s="69" t="s">
        <v>1937</v>
      </c>
      <c r="B3240" s="69" t="s">
        <v>1955</v>
      </c>
      <c r="C3240" s="70"/>
      <c r="D3240" s="71"/>
      <c r="E3240" s="72"/>
      <c r="F3240" s="73"/>
      <c r="G3240" s="70"/>
      <c r="H3240" s="74"/>
      <c r="I3240" s="75"/>
      <c r="J3240" s="75"/>
      <c r="K3240" s="36"/>
      <c r="L3240" s="82"/>
      <c r="M3240" s="82"/>
      <c r="N3240" s="77"/>
      <c r="O3240" s="84" t="s">
        <v>2169</v>
      </c>
      <c r="P3240" s="86">
        <v>43862.78229166667</v>
      </c>
      <c r="Q3240" s="84" t="s">
        <v>2201</v>
      </c>
      <c r="R3240" s="84"/>
      <c r="S3240" s="84"/>
      <c r="T3240" s="84"/>
      <c r="U3240" s="84"/>
      <c r="V3240" s="87" t="s">
        <v>4633</v>
      </c>
      <c r="W3240" s="86">
        <v>43862.78229166667</v>
      </c>
      <c r="X3240" s="90">
        <v>43862</v>
      </c>
      <c r="Y3240" s="92" t="s">
        <v>6457</v>
      </c>
      <c r="Z3240" s="87" t="s">
        <v>11900</v>
      </c>
      <c r="AA3240" s="84"/>
      <c r="AB3240" s="84"/>
      <c r="AC3240" s="92" t="s">
        <v>15811</v>
      </c>
      <c r="AD3240" s="84"/>
      <c r="AE3240" s="84" t="b">
        <v>0</v>
      </c>
      <c r="AF3240" s="84">
        <v>0</v>
      </c>
      <c r="AG3240" s="92" t="s">
        <v>16467</v>
      </c>
      <c r="AH3240" s="84" t="b">
        <v>0</v>
      </c>
      <c r="AI3240" s="84" t="s">
        <v>16520</v>
      </c>
      <c r="AJ3240" s="84"/>
      <c r="AK3240" s="92" t="s">
        <v>16467</v>
      </c>
      <c r="AL3240" s="84" t="b">
        <v>0</v>
      </c>
      <c r="AM3240" s="84">
        <v>22</v>
      </c>
      <c r="AN3240" s="92" t="s">
        <v>15831</v>
      </c>
      <c r="AO3240" s="84" t="s">
        <v>16534</v>
      </c>
      <c r="AP3240" s="84" t="b">
        <v>0</v>
      </c>
      <c r="AQ3240" s="92" t="s">
        <v>15831</v>
      </c>
      <c r="AR3240" s="84" t="s">
        <v>179</v>
      </c>
      <c r="AS3240" s="84">
        <v>0</v>
      </c>
      <c r="AT3240" s="84">
        <v>0</v>
      </c>
      <c r="AU3240" s="84"/>
      <c r="AV3240" s="84"/>
      <c r="AW3240" s="84"/>
      <c r="AX3240" s="84"/>
      <c r="AY3240" s="84"/>
      <c r="AZ3240" s="84"/>
      <c r="BA3240" s="84"/>
      <c r="BB3240" s="84"/>
      <c r="BC3240">
        <v>1</v>
      </c>
      <c r="BD3240">
        <v>0</v>
      </c>
      <c r="BE3240">
        <v>0</v>
      </c>
      <c r="BF3240">
        <v>0</v>
      </c>
      <c r="BG3240">
        <v>1</v>
      </c>
      <c r="BH3240">
        <v>0</v>
      </c>
    </row>
    <row r="3241" spans="1:60" x14ac:dyDescent="0.3">
      <c r="A3241" s="69" t="s">
        <v>1937</v>
      </c>
      <c r="B3241" s="69" t="s">
        <v>1944</v>
      </c>
      <c r="C3241" s="70"/>
      <c r="D3241" s="71"/>
      <c r="E3241" s="72"/>
      <c r="F3241" s="73"/>
      <c r="G3241" s="70"/>
      <c r="H3241" s="74"/>
      <c r="I3241" s="75"/>
      <c r="J3241" s="75"/>
      <c r="K3241" s="36"/>
      <c r="L3241" s="82"/>
      <c r="M3241" s="82"/>
      <c r="N3241" s="77"/>
      <c r="O3241" s="84" t="s">
        <v>2169</v>
      </c>
      <c r="P3241" s="86">
        <v>43862.782708333332</v>
      </c>
      <c r="Q3241" s="84" t="s">
        <v>2188</v>
      </c>
      <c r="R3241" s="84"/>
      <c r="S3241" s="84"/>
      <c r="T3241" s="84" t="s">
        <v>2874</v>
      </c>
      <c r="U3241" s="84"/>
      <c r="V3241" s="87" t="s">
        <v>4633</v>
      </c>
      <c r="W3241" s="86">
        <v>43862.782708333332</v>
      </c>
      <c r="X3241" s="90">
        <v>43862</v>
      </c>
      <c r="Y3241" s="92" t="s">
        <v>8014</v>
      </c>
      <c r="Z3241" s="87" t="s">
        <v>11854</v>
      </c>
      <c r="AA3241" s="84"/>
      <c r="AB3241" s="84"/>
      <c r="AC3241" s="92" t="s">
        <v>15759</v>
      </c>
      <c r="AD3241" s="84"/>
      <c r="AE3241" s="84" t="b">
        <v>0</v>
      </c>
      <c r="AF3241" s="84">
        <v>0</v>
      </c>
      <c r="AG3241" s="92" t="s">
        <v>16467</v>
      </c>
      <c r="AH3241" s="84" t="b">
        <v>0</v>
      </c>
      <c r="AI3241" s="84" t="s">
        <v>16520</v>
      </c>
      <c r="AJ3241" s="84"/>
      <c r="AK3241" s="92" t="s">
        <v>16467</v>
      </c>
      <c r="AL3241" s="84" t="b">
        <v>0</v>
      </c>
      <c r="AM3241" s="84">
        <v>18</v>
      </c>
      <c r="AN3241" s="92" t="s">
        <v>15755</v>
      </c>
      <c r="AO3241" s="84" t="s">
        <v>16534</v>
      </c>
      <c r="AP3241" s="84" t="b">
        <v>0</v>
      </c>
      <c r="AQ3241" s="92" t="s">
        <v>15755</v>
      </c>
      <c r="AR3241" s="84" t="s">
        <v>179</v>
      </c>
      <c r="AS3241" s="84">
        <v>0</v>
      </c>
      <c r="AT3241" s="84">
        <v>0</v>
      </c>
      <c r="AU3241" s="84"/>
      <c r="AV3241" s="84"/>
      <c r="AW3241" s="84"/>
      <c r="AX3241" s="84"/>
      <c r="AY3241" s="84"/>
      <c r="AZ3241" s="84"/>
      <c r="BA3241" s="84"/>
      <c r="BB3241" s="84"/>
      <c r="BC3241">
        <v>1</v>
      </c>
      <c r="BD3241">
        <v>0</v>
      </c>
      <c r="BE3241">
        <v>0</v>
      </c>
      <c r="BF3241">
        <v>0</v>
      </c>
      <c r="BG3241">
        <v>1</v>
      </c>
      <c r="BH3241">
        <v>0</v>
      </c>
    </row>
    <row r="3242" spans="1:60" x14ac:dyDescent="0.3">
      <c r="A3242" s="69" t="s">
        <v>1314</v>
      </c>
      <c r="B3242" s="69" t="s">
        <v>2124</v>
      </c>
      <c r="C3242" s="70"/>
      <c r="D3242" s="71"/>
      <c r="E3242" s="72"/>
      <c r="F3242" s="73"/>
      <c r="G3242" s="70"/>
      <c r="H3242" s="74"/>
      <c r="I3242" s="75"/>
      <c r="J3242" s="75"/>
      <c r="K3242" s="36"/>
      <c r="L3242" s="82"/>
      <c r="M3242" s="82"/>
      <c r="N3242" s="77"/>
      <c r="O3242" s="84" t="s">
        <v>2169</v>
      </c>
      <c r="P3242" s="86">
        <v>43862.782731481479</v>
      </c>
      <c r="Q3242" s="84" t="s">
        <v>2413</v>
      </c>
      <c r="R3242" s="84"/>
      <c r="S3242" s="84"/>
      <c r="T3242" s="84"/>
      <c r="U3242" s="84"/>
      <c r="V3242" s="87" t="s">
        <v>4072</v>
      </c>
      <c r="W3242" s="86">
        <v>43862.782731481479</v>
      </c>
      <c r="X3242" s="90">
        <v>43862</v>
      </c>
      <c r="Y3242" s="92" t="s">
        <v>6458</v>
      </c>
      <c r="Z3242" s="87" t="s">
        <v>10232</v>
      </c>
      <c r="AA3242" s="84"/>
      <c r="AB3242" s="84"/>
      <c r="AC3242" s="92" t="s">
        <v>14111</v>
      </c>
      <c r="AD3242" s="84"/>
      <c r="AE3242" s="84" t="b">
        <v>0</v>
      </c>
      <c r="AF3242" s="84">
        <v>0</v>
      </c>
      <c r="AG3242" s="92" t="s">
        <v>16467</v>
      </c>
      <c r="AH3242" s="84" t="b">
        <v>0</v>
      </c>
      <c r="AI3242" s="84" t="s">
        <v>16520</v>
      </c>
      <c r="AJ3242" s="84"/>
      <c r="AK3242" s="92" t="s">
        <v>16467</v>
      </c>
      <c r="AL3242" s="84" t="b">
        <v>0</v>
      </c>
      <c r="AM3242" s="84">
        <v>43</v>
      </c>
      <c r="AN3242" s="92" t="s">
        <v>16419</v>
      </c>
      <c r="AO3242" s="84" t="s">
        <v>16534</v>
      </c>
      <c r="AP3242" s="84" t="b">
        <v>0</v>
      </c>
      <c r="AQ3242" s="92" t="s">
        <v>16419</v>
      </c>
      <c r="AR3242" s="84" t="s">
        <v>179</v>
      </c>
      <c r="AS3242" s="84">
        <v>0</v>
      </c>
      <c r="AT3242" s="84">
        <v>0</v>
      </c>
      <c r="AU3242" s="84"/>
      <c r="AV3242" s="84"/>
      <c r="AW3242" s="84"/>
      <c r="AX3242" s="84"/>
      <c r="AY3242" s="84"/>
      <c r="AZ3242" s="84"/>
      <c r="BA3242" s="84"/>
      <c r="BB3242" s="84"/>
      <c r="BC3242">
        <v>1</v>
      </c>
      <c r="BD3242">
        <v>0</v>
      </c>
      <c r="BE3242">
        <v>0</v>
      </c>
      <c r="BF3242">
        <v>0</v>
      </c>
      <c r="BG3242">
        <v>1</v>
      </c>
      <c r="BH3242">
        <v>0</v>
      </c>
    </row>
    <row r="3243" spans="1:60" x14ac:dyDescent="0.3">
      <c r="A3243" s="69" t="s">
        <v>1315</v>
      </c>
      <c r="B3243" s="69" t="s">
        <v>2128</v>
      </c>
      <c r="C3243" s="70"/>
      <c r="D3243" s="71"/>
      <c r="E3243" s="72"/>
      <c r="F3243" s="73"/>
      <c r="G3243" s="70"/>
      <c r="H3243" s="74"/>
      <c r="I3243" s="75"/>
      <c r="J3243" s="75"/>
      <c r="K3243" s="36"/>
      <c r="L3243" s="82"/>
      <c r="M3243" s="82"/>
      <c r="N3243" s="77"/>
      <c r="O3243" s="84" t="s">
        <v>2168</v>
      </c>
      <c r="P3243" s="86">
        <v>43862.782986111109</v>
      </c>
      <c r="Q3243" s="84" t="s">
        <v>2191</v>
      </c>
      <c r="R3243" s="84"/>
      <c r="S3243" s="84"/>
      <c r="T3243" s="84"/>
      <c r="U3243" s="84"/>
      <c r="V3243" s="87" t="s">
        <v>4073</v>
      </c>
      <c r="W3243" s="86">
        <v>43862.782986111109</v>
      </c>
      <c r="X3243" s="90">
        <v>43862</v>
      </c>
      <c r="Y3243" s="92" t="s">
        <v>6459</v>
      </c>
      <c r="Z3243" s="87" t="s">
        <v>10233</v>
      </c>
      <c r="AA3243" s="84"/>
      <c r="AB3243" s="84"/>
      <c r="AC3243" s="92" t="s">
        <v>14112</v>
      </c>
      <c r="AD3243" s="84"/>
      <c r="AE3243" s="84" t="b">
        <v>0</v>
      </c>
      <c r="AF3243" s="84">
        <v>0</v>
      </c>
      <c r="AG3243" s="92" t="s">
        <v>16467</v>
      </c>
      <c r="AH3243" s="84" t="b">
        <v>0</v>
      </c>
      <c r="AI3243" s="84" t="s">
        <v>16520</v>
      </c>
      <c r="AJ3243" s="84"/>
      <c r="AK3243" s="92" t="s">
        <v>16467</v>
      </c>
      <c r="AL3243" s="84" t="b">
        <v>0</v>
      </c>
      <c r="AM3243" s="84">
        <v>13</v>
      </c>
      <c r="AN3243" s="92" t="s">
        <v>15043</v>
      </c>
      <c r="AO3243" s="84" t="s">
        <v>16535</v>
      </c>
      <c r="AP3243" s="84" t="b">
        <v>0</v>
      </c>
      <c r="AQ3243" s="92" t="s">
        <v>15043</v>
      </c>
      <c r="AR3243" s="84" t="s">
        <v>179</v>
      </c>
      <c r="AS3243" s="84">
        <v>0</v>
      </c>
      <c r="AT3243" s="84">
        <v>0</v>
      </c>
      <c r="AU3243" s="84"/>
      <c r="AV3243" s="84"/>
      <c r="AW3243" s="84"/>
      <c r="AX3243" s="84"/>
      <c r="AY3243" s="84"/>
      <c r="AZ3243" s="84"/>
      <c r="BA3243" s="84"/>
      <c r="BB3243" s="84"/>
      <c r="BC3243">
        <v>1</v>
      </c>
      <c r="BD3243">
        <v>0</v>
      </c>
      <c r="BE3243">
        <v>1</v>
      </c>
      <c r="BF3243">
        <v>0</v>
      </c>
      <c r="BG3243">
        <v>0</v>
      </c>
      <c r="BH3243">
        <v>0</v>
      </c>
    </row>
    <row r="3244" spans="1:60" x14ac:dyDescent="0.3">
      <c r="A3244" s="69" t="s">
        <v>1315</v>
      </c>
      <c r="B3244" s="69" t="s">
        <v>2129</v>
      </c>
      <c r="C3244" s="70"/>
      <c r="D3244" s="71"/>
      <c r="E3244" s="72"/>
      <c r="F3244" s="73"/>
      <c r="G3244" s="70"/>
      <c r="H3244" s="74"/>
      <c r="I3244" s="75"/>
      <c r="J3244" s="75"/>
      <c r="K3244" s="36"/>
      <c r="L3244" s="82"/>
      <c r="M3244" s="82"/>
      <c r="N3244" s="77"/>
      <c r="O3244" s="84" t="s">
        <v>2168</v>
      </c>
      <c r="P3244" s="86">
        <v>43862.782986111109</v>
      </c>
      <c r="Q3244" s="84" t="s">
        <v>2191</v>
      </c>
      <c r="R3244" s="84"/>
      <c r="S3244" s="84"/>
      <c r="T3244" s="84"/>
      <c r="U3244" s="84"/>
      <c r="V3244" s="87" t="s">
        <v>4073</v>
      </c>
      <c r="W3244" s="86">
        <v>43862.782986111109</v>
      </c>
      <c r="X3244" s="90">
        <v>43862</v>
      </c>
      <c r="Y3244" s="92" t="s">
        <v>6459</v>
      </c>
      <c r="Z3244" s="87" t="s">
        <v>10233</v>
      </c>
      <c r="AA3244" s="84"/>
      <c r="AB3244" s="84"/>
      <c r="AC3244" s="92" t="s">
        <v>14112</v>
      </c>
      <c r="AD3244" s="84"/>
      <c r="AE3244" s="84" t="b">
        <v>0</v>
      </c>
      <c r="AF3244" s="84">
        <v>0</v>
      </c>
      <c r="AG3244" s="92" t="s">
        <v>16467</v>
      </c>
      <c r="AH3244" s="84" t="b">
        <v>0</v>
      </c>
      <c r="AI3244" s="84" t="s">
        <v>16520</v>
      </c>
      <c r="AJ3244" s="84"/>
      <c r="AK3244" s="92" t="s">
        <v>16467</v>
      </c>
      <c r="AL3244" s="84" t="b">
        <v>0</v>
      </c>
      <c r="AM3244" s="84">
        <v>13</v>
      </c>
      <c r="AN3244" s="92" t="s">
        <v>15043</v>
      </c>
      <c r="AO3244" s="84" t="s">
        <v>16535</v>
      </c>
      <c r="AP3244" s="84" t="b">
        <v>0</v>
      </c>
      <c r="AQ3244" s="92" t="s">
        <v>15043</v>
      </c>
      <c r="AR3244" s="84" t="s">
        <v>179</v>
      </c>
      <c r="AS3244" s="84">
        <v>0</v>
      </c>
      <c r="AT3244" s="84">
        <v>0</v>
      </c>
      <c r="AU3244" s="84"/>
      <c r="AV3244" s="84"/>
      <c r="AW3244" s="84"/>
      <c r="AX3244" s="84"/>
      <c r="AY3244" s="84"/>
      <c r="AZ3244" s="84"/>
      <c r="BA3244" s="84"/>
      <c r="BB3244" s="84"/>
      <c r="BC3244">
        <v>1</v>
      </c>
      <c r="BD3244">
        <v>0</v>
      </c>
      <c r="BE3244">
        <v>1</v>
      </c>
      <c r="BF3244">
        <v>0</v>
      </c>
      <c r="BG3244">
        <v>0</v>
      </c>
      <c r="BH3244">
        <v>0</v>
      </c>
    </row>
    <row r="3245" spans="1:60" x14ac:dyDescent="0.3">
      <c r="A3245" s="69" t="s">
        <v>2068</v>
      </c>
      <c r="B3245" s="69" t="s">
        <v>2068</v>
      </c>
      <c r="C3245" s="70"/>
      <c r="D3245" s="71"/>
      <c r="E3245" s="72"/>
      <c r="F3245" s="73"/>
      <c r="G3245" s="70"/>
      <c r="H3245" s="74"/>
      <c r="I3245" s="75"/>
      <c r="J3245" s="75"/>
      <c r="K3245" s="36"/>
      <c r="L3245" s="82"/>
      <c r="M3245" s="82"/>
      <c r="N3245" s="77"/>
      <c r="O3245" s="84" t="s">
        <v>179</v>
      </c>
      <c r="P3245" s="86">
        <v>43862.783194444448</v>
      </c>
      <c r="Q3245" s="84" t="s">
        <v>2585</v>
      </c>
      <c r="R3245" s="84"/>
      <c r="S3245" s="84"/>
      <c r="T3245" s="84" t="s">
        <v>2932</v>
      </c>
      <c r="U3245" s="87" t="s">
        <v>3002</v>
      </c>
      <c r="V3245" s="87" t="s">
        <v>3002</v>
      </c>
      <c r="W3245" s="86">
        <v>43862.783194444448</v>
      </c>
      <c r="X3245" s="90">
        <v>43862</v>
      </c>
      <c r="Y3245" s="92" t="s">
        <v>8377</v>
      </c>
      <c r="Z3245" s="87" t="s">
        <v>12241</v>
      </c>
      <c r="AA3245" s="84"/>
      <c r="AB3245" s="84"/>
      <c r="AC3245" s="92" t="s">
        <v>16169</v>
      </c>
      <c r="AD3245" s="84"/>
      <c r="AE3245" s="84" t="b">
        <v>0</v>
      </c>
      <c r="AF3245" s="84">
        <v>15</v>
      </c>
      <c r="AG3245" s="92" t="s">
        <v>16467</v>
      </c>
      <c r="AH3245" s="84" t="b">
        <v>0</v>
      </c>
      <c r="AI3245" s="84" t="s">
        <v>16520</v>
      </c>
      <c r="AJ3245" s="84"/>
      <c r="AK3245" s="92" t="s">
        <v>16467</v>
      </c>
      <c r="AL3245" s="84" t="b">
        <v>0</v>
      </c>
      <c r="AM3245" s="84">
        <v>12</v>
      </c>
      <c r="AN3245" s="92" t="s">
        <v>16467</v>
      </c>
      <c r="AO3245" s="84" t="s">
        <v>16534</v>
      </c>
      <c r="AP3245" s="84" t="b">
        <v>0</v>
      </c>
      <c r="AQ3245" s="92" t="s">
        <v>16169</v>
      </c>
      <c r="AR3245" s="84" t="s">
        <v>179</v>
      </c>
      <c r="AS3245" s="84">
        <v>0</v>
      </c>
      <c r="AT3245" s="84">
        <v>0</v>
      </c>
      <c r="AU3245" s="84"/>
      <c r="AV3245" s="84"/>
      <c r="AW3245" s="84"/>
      <c r="AX3245" s="84"/>
      <c r="AY3245" s="84"/>
      <c r="AZ3245" s="84"/>
      <c r="BA3245" s="84"/>
      <c r="BB3245" s="84"/>
      <c r="BC3245">
        <v>1</v>
      </c>
      <c r="BD3245">
        <v>0</v>
      </c>
      <c r="BE3245">
        <v>0</v>
      </c>
      <c r="BF3245">
        <v>1</v>
      </c>
      <c r="BG3245">
        <v>0</v>
      </c>
      <c r="BH3245">
        <v>0</v>
      </c>
    </row>
    <row r="3246" spans="1:60" x14ac:dyDescent="0.3">
      <c r="A3246" s="69" t="s">
        <v>1316</v>
      </c>
      <c r="B3246" s="69" t="s">
        <v>2128</v>
      </c>
      <c r="C3246" s="70"/>
      <c r="D3246" s="71"/>
      <c r="E3246" s="72"/>
      <c r="F3246" s="73"/>
      <c r="G3246" s="70"/>
      <c r="H3246" s="74"/>
      <c r="I3246" s="75"/>
      <c r="J3246" s="75"/>
      <c r="K3246" s="36"/>
      <c r="L3246" s="82"/>
      <c r="M3246" s="82"/>
      <c r="N3246" s="77"/>
      <c r="O3246" s="84" t="s">
        <v>2170</v>
      </c>
      <c r="P3246" s="86">
        <v>43862.783495370371</v>
      </c>
      <c r="Q3246" s="84" t="s">
        <v>2552</v>
      </c>
      <c r="R3246" s="84"/>
      <c r="S3246" s="84"/>
      <c r="T3246" s="84" t="s">
        <v>2883</v>
      </c>
      <c r="U3246" s="87" t="s">
        <v>2996</v>
      </c>
      <c r="V3246" s="87" t="s">
        <v>2996</v>
      </c>
      <c r="W3246" s="86">
        <v>43862.783495370371</v>
      </c>
      <c r="X3246" s="90">
        <v>43862</v>
      </c>
      <c r="Y3246" s="92" t="s">
        <v>6462</v>
      </c>
      <c r="Z3246" s="87" t="s">
        <v>10236</v>
      </c>
      <c r="AA3246" s="84"/>
      <c r="AB3246" s="84"/>
      <c r="AC3246" s="92" t="s">
        <v>14116</v>
      </c>
      <c r="AD3246" s="84"/>
      <c r="AE3246" s="84" t="b">
        <v>0</v>
      </c>
      <c r="AF3246" s="84">
        <v>6</v>
      </c>
      <c r="AG3246" s="92" t="s">
        <v>16467</v>
      </c>
      <c r="AH3246" s="84" t="b">
        <v>0</v>
      </c>
      <c r="AI3246" s="84" t="s">
        <v>16521</v>
      </c>
      <c r="AJ3246" s="84"/>
      <c r="AK3246" s="92" t="s">
        <v>16467</v>
      </c>
      <c r="AL3246" s="84" t="b">
        <v>0</v>
      </c>
      <c r="AM3246" s="84">
        <v>1</v>
      </c>
      <c r="AN3246" s="92" t="s">
        <v>16467</v>
      </c>
      <c r="AO3246" s="84" t="s">
        <v>16535</v>
      </c>
      <c r="AP3246" s="84" t="b">
        <v>0</v>
      </c>
      <c r="AQ3246" s="92" t="s">
        <v>14116</v>
      </c>
      <c r="AR3246" s="84" t="s">
        <v>179</v>
      </c>
      <c r="AS3246" s="84">
        <v>0</v>
      </c>
      <c r="AT3246" s="84">
        <v>0</v>
      </c>
      <c r="AU3246" s="84"/>
      <c r="AV3246" s="84"/>
      <c r="AW3246" s="84"/>
      <c r="AX3246" s="84"/>
      <c r="AY3246" s="84"/>
      <c r="AZ3246" s="84"/>
      <c r="BA3246" s="84"/>
      <c r="BB3246" s="84"/>
      <c r="BC3246">
        <v>1</v>
      </c>
      <c r="BD3246">
        <v>1</v>
      </c>
      <c r="BE3246">
        <v>0</v>
      </c>
      <c r="BF3246">
        <v>0</v>
      </c>
      <c r="BG3246">
        <v>0</v>
      </c>
      <c r="BH3246">
        <v>0</v>
      </c>
    </row>
    <row r="3247" spans="1:60" x14ac:dyDescent="0.3">
      <c r="A3247" s="69" t="s">
        <v>1937</v>
      </c>
      <c r="B3247" s="69" t="s">
        <v>2076</v>
      </c>
      <c r="C3247" s="70"/>
      <c r="D3247" s="71"/>
      <c r="E3247" s="72"/>
      <c r="F3247" s="73"/>
      <c r="G3247" s="70"/>
      <c r="H3247" s="74"/>
      <c r="I3247" s="75"/>
      <c r="J3247" s="75"/>
      <c r="K3247" s="36"/>
      <c r="L3247" s="82"/>
      <c r="M3247" s="82"/>
      <c r="N3247" s="77"/>
      <c r="O3247" s="84" t="s">
        <v>2169</v>
      </c>
      <c r="P3247" s="86">
        <v>43862.783541666664</v>
      </c>
      <c r="Q3247" s="84" t="s">
        <v>2186</v>
      </c>
      <c r="R3247" s="84"/>
      <c r="S3247" s="84"/>
      <c r="T3247" s="84" t="s">
        <v>2873</v>
      </c>
      <c r="U3247" s="84"/>
      <c r="V3247" s="87" t="s">
        <v>4633</v>
      </c>
      <c r="W3247" s="86">
        <v>43862.783541666664</v>
      </c>
      <c r="X3247" s="90">
        <v>43862</v>
      </c>
      <c r="Y3247" s="92" t="s">
        <v>8057</v>
      </c>
      <c r="Z3247" s="87" t="s">
        <v>11901</v>
      </c>
      <c r="AA3247" s="84"/>
      <c r="AB3247" s="84"/>
      <c r="AC3247" s="92" t="s">
        <v>15812</v>
      </c>
      <c r="AD3247" s="84"/>
      <c r="AE3247" s="84" t="b">
        <v>0</v>
      </c>
      <c r="AF3247" s="84">
        <v>0</v>
      </c>
      <c r="AG3247" s="92" t="s">
        <v>16467</v>
      </c>
      <c r="AH3247" s="84" t="b">
        <v>0</v>
      </c>
      <c r="AI3247" s="84" t="s">
        <v>16520</v>
      </c>
      <c r="AJ3247" s="84"/>
      <c r="AK3247" s="92" t="s">
        <v>16467</v>
      </c>
      <c r="AL3247" s="84" t="b">
        <v>0</v>
      </c>
      <c r="AM3247" s="84">
        <v>17</v>
      </c>
      <c r="AN3247" s="92" t="s">
        <v>16345</v>
      </c>
      <c r="AO3247" s="84" t="s">
        <v>16534</v>
      </c>
      <c r="AP3247" s="84" t="b">
        <v>0</v>
      </c>
      <c r="AQ3247" s="92" t="s">
        <v>16345</v>
      </c>
      <c r="AR3247" s="84" t="s">
        <v>179</v>
      </c>
      <c r="AS3247" s="84">
        <v>0</v>
      </c>
      <c r="AT3247" s="84">
        <v>0</v>
      </c>
      <c r="AU3247" s="84"/>
      <c r="AV3247" s="84"/>
      <c r="AW3247" s="84"/>
      <c r="AX3247" s="84"/>
      <c r="AY3247" s="84"/>
      <c r="AZ3247" s="84"/>
      <c r="BA3247" s="84"/>
      <c r="BB3247" s="84"/>
      <c r="BC3247">
        <v>2</v>
      </c>
      <c r="BD3247">
        <v>0</v>
      </c>
      <c r="BE3247">
        <v>1</v>
      </c>
      <c r="BF3247">
        <v>0</v>
      </c>
      <c r="BG3247">
        <v>1</v>
      </c>
      <c r="BH3247">
        <v>0</v>
      </c>
    </row>
    <row r="3248" spans="1:60" x14ac:dyDescent="0.3">
      <c r="A3248" s="69" t="s">
        <v>1317</v>
      </c>
      <c r="B3248" s="69" t="s">
        <v>2045</v>
      </c>
      <c r="C3248" s="70"/>
      <c r="D3248" s="71"/>
      <c r="E3248" s="72"/>
      <c r="F3248" s="73"/>
      <c r="G3248" s="70"/>
      <c r="H3248" s="74"/>
      <c r="I3248" s="75"/>
      <c r="J3248" s="75"/>
      <c r="K3248" s="36"/>
      <c r="L3248" s="82"/>
      <c r="M3248" s="82"/>
      <c r="N3248" s="77"/>
      <c r="O3248" s="84" t="s">
        <v>2169</v>
      </c>
      <c r="P3248" s="86">
        <v>43862.783599537041</v>
      </c>
      <c r="Q3248" s="84" t="s">
        <v>2528</v>
      </c>
      <c r="R3248" s="84"/>
      <c r="S3248" s="84"/>
      <c r="T3248" s="84" t="s">
        <v>2925</v>
      </c>
      <c r="U3248" s="84"/>
      <c r="V3248" s="87" t="s">
        <v>4075</v>
      </c>
      <c r="W3248" s="86">
        <v>43862.783599537041</v>
      </c>
      <c r="X3248" s="90">
        <v>43862</v>
      </c>
      <c r="Y3248" s="92" t="s">
        <v>6463</v>
      </c>
      <c r="Z3248" s="87" t="s">
        <v>10237</v>
      </c>
      <c r="AA3248" s="84"/>
      <c r="AB3248" s="84"/>
      <c r="AC3248" s="92" t="s">
        <v>14117</v>
      </c>
      <c r="AD3248" s="84"/>
      <c r="AE3248" s="84" t="b">
        <v>0</v>
      </c>
      <c r="AF3248" s="84">
        <v>0</v>
      </c>
      <c r="AG3248" s="92" t="s">
        <v>16467</v>
      </c>
      <c r="AH3248" s="84" t="b">
        <v>0</v>
      </c>
      <c r="AI3248" s="84" t="s">
        <v>16520</v>
      </c>
      <c r="AJ3248" s="84"/>
      <c r="AK3248" s="92" t="s">
        <v>16467</v>
      </c>
      <c r="AL3248" s="84" t="b">
        <v>0</v>
      </c>
      <c r="AM3248" s="84">
        <v>46</v>
      </c>
      <c r="AN3248" s="92" t="s">
        <v>16123</v>
      </c>
      <c r="AO3248" s="84" t="s">
        <v>16534</v>
      </c>
      <c r="AP3248" s="84" t="b">
        <v>0</v>
      </c>
      <c r="AQ3248" s="92" t="s">
        <v>16123</v>
      </c>
      <c r="AR3248" s="84" t="s">
        <v>179</v>
      </c>
      <c r="AS3248" s="84">
        <v>0</v>
      </c>
      <c r="AT3248" s="84">
        <v>0</v>
      </c>
      <c r="AU3248" s="84"/>
      <c r="AV3248" s="84"/>
      <c r="AW3248" s="84"/>
      <c r="AX3248" s="84"/>
      <c r="AY3248" s="84"/>
      <c r="AZ3248" s="84"/>
      <c r="BA3248" s="84"/>
      <c r="BB3248" s="84"/>
      <c r="BC3248">
        <v>1</v>
      </c>
      <c r="BD3248">
        <v>0</v>
      </c>
      <c r="BE3248">
        <v>0</v>
      </c>
      <c r="BF3248">
        <v>0</v>
      </c>
      <c r="BG3248">
        <v>1</v>
      </c>
      <c r="BH3248">
        <v>0</v>
      </c>
    </row>
    <row r="3249" spans="1:60" x14ac:dyDescent="0.3">
      <c r="A3249" s="69" t="s">
        <v>1318</v>
      </c>
      <c r="B3249" s="69" t="s">
        <v>1773</v>
      </c>
      <c r="C3249" s="70"/>
      <c r="D3249" s="71"/>
      <c r="E3249" s="72"/>
      <c r="F3249" s="73"/>
      <c r="G3249" s="70"/>
      <c r="H3249" s="74"/>
      <c r="I3249" s="75"/>
      <c r="J3249" s="75"/>
      <c r="K3249" s="36"/>
      <c r="L3249" s="82"/>
      <c r="M3249" s="82"/>
      <c r="N3249" s="77"/>
      <c r="O3249" s="84" t="s">
        <v>2169</v>
      </c>
      <c r="P3249" s="86">
        <v>43862.783993055556</v>
      </c>
      <c r="Q3249" s="84" t="s">
        <v>2533</v>
      </c>
      <c r="R3249" s="84"/>
      <c r="S3249" s="84"/>
      <c r="T3249" s="84"/>
      <c r="U3249" s="84"/>
      <c r="V3249" s="87" t="s">
        <v>4076</v>
      </c>
      <c r="W3249" s="86">
        <v>43862.783993055556</v>
      </c>
      <c r="X3249" s="90">
        <v>43862</v>
      </c>
      <c r="Y3249" s="92" t="s">
        <v>6464</v>
      </c>
      <c r="Z3249" s="87" t="s">
        <v>10238</v>
      </c>
      <c r="AA3249" s="84"/>
      <c r="AB3249" s="84"/>
      <c r="AC3249" s="92" t="s">
        <v>14118</v>
      </c>
      <c r="AD3249" s="84"/>
      <c r="AE3249" s="84" t="b">
        <v>0</v>
      </c>
      <c r="AF3249" s="84">
        <v>0</v>
      </c>
      <c r="AG3249" s="92" t="s">
        <v>16467</v>
      </c>
      <c r="AH3249" s="84" t="b">
        <v>0</v>
      </c>
      <c r="AI3249" s="84" t="s">
        <v>16520</v>
      </c>
      <c r="AJ3249" s="84"/>
      <c r="AK3249" s="92" t="s">
        <v>16467</v>
      </c>
      <c r="AL3249" s="84" t="b">
        <v>0</v>
      </c>
      <c r="AM3249" s="84">
        <v>16</v>
      </c>
      <c r="AN3249" s="92" t="s">
        <v>15992</v>
      </c>
      <c r="AO3249" s="84" t="s">
        <v>16534</v>
      </c>
      <c r="AP3249" s="84" t="b">
        <v>0</v>
      </c>
      <c r="AQ3249" s="92" t="s">
        <v>15992</v>
      </c>
      <c r="AR3249" s="84" t="s">
        <v>179</v>
      </c>
      <c r="AS3249" s="84">
        <v>0</v>
      </c>
      <c r="AT3249" s="84">
        <v>0</v>
      </c>
      <c r="AU3249" s="84"/>
      <c r="AV3249" s="84"/>
      <c r="AW3249" s="84"/>
      <c r="AX3249" s="84"/>
      <c r="AY3249" s="84"/>
      <c r="AZ3249" s="84"/>
      <c r="BA3249" s="84"/>
      <c r="BB3249" s="84"/>
      <c r="BC3249">
        <v>1</v>
      </c>
      <c r="BD3249">
        <v>0</v>
      </c>
      <c r="BE3249">
        <v>0</v>
      </c>
      <c r="BF3249">
        <v>0</v>
      </c>
      <c r="BG3249">
        <v>1</v>
      </c>
      <c r="BH3249">
        <v>0</v>
      </c>
    </row>
    <row r="3250" spans="1:60" x14ac:dyDescent="0.3">
      <c r="A3250" s="69" t="s">
        <v>1437</v>
      </c>
      <c r="B3250" s="69" t="s">
        <v>2124</v>
      </c>
      <c r="C3250" s="70"/>
      <c r="D3250" s="71"/>
      <c r="E3250" s="72"/>
      <c r="F3250" s="73"/>
      <c r="G3250" s="70"/>
      <c r="H3250" s="74"/>
      <c r="I3250" s="75"/>
      <c r="J3250" s="75"/>
      <c r="K3250" s="36"/>
      <c r="L3250" s="82"/>
      <c r="M3250" s="82"/>
      <c r="N3250" s="77"/>
      <c r="O3250" s="84" t="s">
        <v>2169</v>
      </c>
      <c r="P3250" s="86">
        <v>43862.784050925926</v>
      </c>
      <c r="Q3250" s="84" t="s">
        <v>2413</v>
      </c>
      <c r="R3250" s="84"/>
      <c r="S3250" s="84"/>
      <c r="T3250" s="84"/>
      <c r="U3250" s="84"/>
      <c r="V3250" s="87" t="s">
        <v>4184</v>
      </c>
      <c r="W3250" s="86">
        <v>43862.784050925926</v>
      </c>
      <c r="X3250" s="90">
        <v>43862</v>
      </c>
      <c r="Y3250" s="92" t="s">
        <v>6740</v>
      </c>
      <c r="Z3250" s="87" t="s">
        <v>10520</v>
      </c>
      <c r="AA3250" s="84"/>
      <c r="AB3250" s="84"/>
      <c r="AC3250" s="92" t="s">
        <v>14403</v>
      </c>
      <c r="AD3250" s="84"/>
      <c r="AE3250" s="84" t="b">
        <v>0</v>
      </c>
      <c r="AF3250" s="84">
        <v>0</v>
      </c>
      <c r="AG3250" s="92" t="s">
        <v>16467</v>
      </c>
      <c r="AH3250" s="84" t="b">
        <v>0</v>
      </c>
      <c r="AI3250" s="84" t="s">
        <v>16520</v>
      </c>
      <c r="AJ3250" s="84"/>
      <c r="AK3250" s="92" t="s">
        <v>16467</v>
      </c>
      <c r="AL3250" s="84" t="b">
        <v>0</v>
      </c>
      <c r="AM3250" s="84">
        <v>43</v>
      </c>
      <c r="AN3250" s="92" t="s">
        <v>16419</v>
      </c>
      <c r="AO3250" s="84" t="s">
        <v>16534</v>
      </c>
      <c r="AP3250" s="84" t="b">
        <v>0</v>
      </c>
      <c r="AQ3250" s="92" t="s">
        <v>16419</v>
      </c>
      <c r="AR3250" s="84" t="s">
        <v>179</v>
      </c>
      <c r="AS3250" s="84">
        <v>0</v>
      </c>
      <c r="AT3250" s="84">
        <v>0</v>
      </c>
      <c r="AU3250" s="84"/>
      <c r="AV3250" s="84"/>
      <c r="AW3250" s="84"/>
      <c r="AX3250" s="84"/>
      <c r="AY3250" s="84"/>
      <c r="AZ3250" s="84"/>
      <c r="BA3250" s="84"/>
      <c r="BB3250" s="84"/>
      <c r="BC3250">
        <v>1</v>
      </c>
      <c r="BD3250">
        <v>0</v>
      </c>
      <c r="BE3250">
        <v>0</v>
      </c>
      <c r="BF3250">
        <v>0</v>
      </c>
      <c r="BG3250">
        <v>1</v>
      </c>
      <c r="BH3250">
        <v>0</v>
      </c>
    </row>
    <row r="3251" spans="1:60" x14ac:dyDescent="0.3">
      <c r="A3251" s="69" t="s">
        <v>1847</v>
      </c>
      <c r="B3251" s="69" t="s">
        <v>1847</v>
      </c>
      <c r="C3251" s="70"/>
      <c r="D3251" s="71"/>
      <c r="E3251" s="72"/>
      <c r="F3251" s="73"/>
      <c r="G3251" s="70"/>
      <c r="H3251" s="74"/>
      <c r="I3251" s="75"/>
      <c r="J3251" s="75"/>
      <c r="K3251" s="36"/>
      <c r="L3251" s="82"/>
      <c r="M3251" s="82"/>
      <c r="N3251" s="77"/>
      <c r="O3251" s="84" t="s">
        <v>179</v>
      </c>
      <c r="P3251" s="86">
        <v>43862.784050925926</v>
      </c>
      <c r="Q3251" s="84" t="s">
        <v>2607</v>
      </c>
      <c r="R3251" s="84"/>
      <c r="S3251" s="84"/>
      <c r="T3251" s="84" t="s">
        <v>2883</v>
      </c>
      <c r="U3251" s="84"/>
      <c r="V3251" s="87" t="s">
        <v>4556</v>
      </c>
      <c r="W3251" s="86">
        <v>43862.784050925926</v>
      </c>
      <c r="X3251" s="90">
        <v>43862</v>
      </c>
      <c r="Y3251" s="92" t="s">
        <v>6740</v>
      </c>
      <c r="Z3251" s="87" t="s">
        <v>11561</v>
      </c>
      <c r="AA3251" s="84"/>
      <c r="AB3251" s="84"/>
      <c r="AC3251" s="92" t="s">
        <v>15459</v>
      </c>
      <c r="AD3251" s="84"/>
      <c r="AE3251" s="84" t="b">
        <v>0</v>
      </c>
      <c r="AF3251" s="84">
        <v>13</v>
      </c>
      <c r="AG3251" s="92" t="s">
        <v>16467</v>
      </c>
      <c r="AH3251" s="84" t="b">
        <v>0</v>
      </c>
      <c r="AI3251" s="84" t="s">
        <v>16521</v>
      </c>
      <c r="AJ3251" s="84"/>
      <c r="AK3251" s="92" t="s">
        <v>16467</v>
      </c>
      <c r="AL3251" s="84" t="b">
        <v>0</v>
      </c>
      <c r="AM3251" s="84">
        <v>6</v>
      </c>
      <c r="AN3251" s="92" t="s">
        <v>16467</v>
      </c>
      <c r="AO3251" s="84" t="s">
        <v>16534</v>
      </c>
      <c r="AP3251" s="84" t="b">
        <v>0</v>
      </c>
      <c r="AQ3251" s="92" t="s">
        <v>15459</v>
      </c>
      <c r="AR3251" s="84" t="s">
        <v>179</v>
      </c>
      <c r="AS3251" s="84">
        <v>0</v>
      </c>
      <c r="AT3251" s="84">
        <v>0</v>
      </c>
      <c r="AU3251" s="84"/>
      <c r="AV3251" s="84"/>
      <c r="AW3251" s="84"/>
      <c r="AX3251" s="84"/>
      <c r="AY3251" s="84"/>
      <c r="AZ3251" s="84"/>
      <c r="BA3251" s="84"/>
      <c r="BB3251" s="84"/>
      <c r="BC3251">
        <v>1</v>
      </c>
      <c r="BD3251">
        <v>0</v>
      </c>
      <c r="BE3251">
        <v>0</v>
      </c>
      <c r="BF3251">
        <v>1</v>
      </c>
      <c r="BG3251">
        <v>0</v>
      </c>
      <c r="BH3251">
        <v>0</v>
      </c>
    </row>
    <row r="3252" spans="1:60" x14ac:dyDescent="0.3">
      <c r="A3252" s="69" t="s">
        <v>1319</v>
      </c>
      <c r="B3252" s="69" t="s">
        <v>2015</v>
      </c>
      <c r="C3252" s="70"/>
      <c r="D3252" s="71"/>
      <c r="E3252" s="72"/>
      <c r="F3252" s="73"/>
      <c r="G3252" s="70"/>
      <c r="H3252" s="74"/>
      <c r="I3252" s="75"/>
      <c r="J3252" s="75"/>
      <c r="K3252" s="36"/>
      <c r="L3252" s="82"/>
      <c r="M3252" s="82"/>
      <c r="N3252" s="77"/>
      <c r="O3252" s="84" t="s">
        <v>2169</v>
      </c>
      <c r="P3252" s="86">
        <v>43862.784490740742</v>
      </c>
      <c r="Q3252" s="84" t="s">
        <v>2383</v>
      </c>
      <c r="R3252" s="84"/>
      <c r="S3252" s="84"/>
      <c r="T3252" s="84"/>
      <c r="U3252" s="84"/>
      <c r="V3252" s="87" t="s">
        <v>4077</v>
      </c>
      <c r="W3252" s="86">
        <v>43862.784490740742</v>
      </c>
      <c r="X3252" s="90">
        <v>43862</v>
      </c>
      <c r="Y3252" s="92" t="s">
        <v>6465</v>
      </c>
      <c r="Z3252" s="87" t="s">
        <v>10239</v>
      </c>
      <c r="AA3252" s="84"/>
      <c r="AB3252" s="84"/>
      <c r="AC3252" s="92" t="s">
        <v>14119</v>
      </c>
      <c r="AD3252" s="84"/>
      <c r="AE3252" s="84" t="b">
        <v>0</v>
      </c>
      <c r="AF3252" s="84">
        <v>0</v>
      </c>
      <c r="AG3252" s="92" t="s">
        <v>16467</v>
      </c>
      <c r="AH3252" s="84" t="b">
        <v>0</v>
      </c>
      <c r="AI3252" s="84" t="s">
        <v>16520</v>
      </c>
      <c r="AJ3252" s="84"/>
      <c r="AK3252" s="92" t="s">
        <v>16467</v>
      </c>
      <c r="AL3252" s="84" t="b">
        <v>0</v>
      </c>
      <c r="AM3252" s="84">
        <v>22</v>
      </c>
      <c r="AN3252" s="92" t="s">
        <v>16038</v>
      </c>
      <c r="AO3252" s="84" t="s">
        <v>16534</v>
      </c>
      <c r="AP3252" s="84" t="b">
        <v>0</v>
      </c>
      <c r="AQ3252" s="92" t="s">
        <v>16038</v>
      </c>
      <c r="AR3252" s="84" t="s">
        <v>179</v>
      </c>
      <c r="AS3252" s="84">
        <v>0</v>
      </c>
      <c r="AT3252" s="84">
        <v>0</v>
      </c>
      <c r="AU3252" s="84"/>
      <c r="AV3252" s="84"/>
      <c r="AW3252" s="84"/>
      <c r="AX3252" s="84"/>
      <c r="AY3252" s="84"/>
      <c r="AZ3252" s="84"/>
      <c r="BA3252" s="84"/>
      <c r="BB3252" s="84"/>
      <c r="BC3252">
        <v>1</v>
      </c>
      <c r="BD3252">
        <v>0</v>
      </c>
      <c r="BE3252">
        <v>0</v>
      </c>
      <c r="BF3252">
        <v>0</v>
      </c>
      <c r="BG3252">
        <v>1</v>
      </c>
      <c r="BH3252">
        <v>0</v>
      </c>
    </row>
    <row r="3253" spans="1:60" x14ac:dyDescent="0.3">
      <c r="A3253" s="69" t="s">
        <v>1358</v>
      </c>
      <c r="B3253" s="69" t="s">
        <v>1757</v>
      </c>
      <c r="C3253" s="70"/>
      <c r="D3253" s="71"/>
      <c r="E3253" s="72"/>
      <c r="F3253" s="73"/>
      <c r="G3253" s="70"/>
      <c r="H3253" s="74"/>
      <c r="I3253" s="75"/>
      <c r="J3253" s="75"/>
      <c r="K3253" s="36"/>
      <c r="L3253" s="82"/>
      <c r="M3253" s="82"/>
      <c r="N3253" s="77"/>
      <c r="O3253" s="84" t="s">
        <v>2169</v>
      </c>
      <c r="P3253" s="86">
        <v>43862.785104166665</v>
      </c>
      <c r="Q3253" s="84" t="s">
        <v>2223</v>
      </c>
      <c r="R3253" s="84"/>
      <c r="S3253" s="84"/>
      <c r="T3253" s="84"/>
      <c r="U3253" s="84"/>
      <c r="V3253" s="87" t="s">
        <v>4115</v>
      </c>
      <c r="W3253" s="86">
        <v>43862.785104166665</v>
      </c>
      <c r="X3253" s="90">
        <v>43862</v>
      </c>
      <c r="Y3253" s="92" t="s">
        <v>6544</v>
      </c>
      <c r="Z3253" s="87" t="s">
        <v>10320</v>
      </c>
      <c r="AA3253" s="84"/>
      <c r="AB3253" s="84"/>
      <c r="AC3253" s="92" t="s">
        <v>14201</v>
      </c>
      <c r="AD3253" s="84"/>
      <c r="AE3253" s="84" t="b">
        <v>0</v>
      </c>
      <c r="AF3253" s="84">
        <v>0</v>
      </c>
      <c r="AG3253" s="92" t="s">
        <v>16467</v>
      </c>
      <c r="AH3253" s="84" t="b">
        <v>0</v>
      </c>
      <c r="AI3253" s="84" t="s">
        <v>16520</v>
      </c>
      <c r="AJ3253" s="84"/>
      <c r="AK3253" s="92" t="s">
        <v>16467</v>
      </c>
      <c r="AL3253" s="84" t="b">
        <v>0</v>
      </c>
      <c r="AM3253" s="84">
        <v>41</v>
      </c>
      <c r="AN3253" s="92" t="s">
        <v>15962</v>
      </c>
      <c r="AO3253" s="84" t="s">
        <v>16534</v>
      </c>
      <c r="AP3253" s="84" t="b">
        <v>0</v>
      </c>
      <c r="AQ3253" s="92" t="s">
        <v>15962</v>
      </c>
      <c r="AR3253" s="84" t="s">
        <v>179</v>
      </c>
      <c r="AS3253" s="84">
        <v>0</v>
      </c>
      <c r="AT3253" s="84">
        <v>0</v>
      </c>
      <c r="AU3253" s="84"/>
      <c r="AV3253" s="84"/>
      <c r="AW3253" s="84"/>
      <c r="AX3253" s="84"/>
      <c r="AY3253" s="84"/>
      <c r="AZ3253" s="84"/>
      <c r="BA3253" s="84"/>
      <c r="BB3253" s="84"/>
      <c r="BC3253">
        <v>2</v>
      </c>
      <c r="BD3253">
        <v>0</v>
      </c>
      <c r="BE3253">
        <v>0</v>
      </c>
      <c r="BF3253">
        <v>0</v>
      </c>
      <c r="BG3253">
        <v>2</v>
      </c>
      <c r="BH3253">
        <v>0</v>
      </c>
    </row>
    <row r="3254" spans="1:60" x14ac:dyDescent="0.3">
      <c r="A3254" s="69" t="s">
        <v>1937</v>
      </c>
      <c r="B3254" s="69" t="s">
        <v>1943</v>
      </c>
      <c r="C3254" s="70"/>
      <c r="D3254" s="71"/>
      <c r="E3254" s="72"/>
      <c r="F3254" s="73"/>
      <c r="G3254" s="70"/>
      <c r="H3254" s="74"/>
      <c r="I3254" s="75"/>
      <c r="J3254" s="75"/>
      <c r="K3254" s="36"/>
      <c r="L3254" s="82"/>
      <c r="M3254" s="82"/>
      <c r="N3254" s="77"/>
      <c r="O3254" s="84" t="s">
        <v>2169</v>
      </c>
      <c r="P3254" s="86">
        <v>43862.785381944443</v>
      </c>
      <c r="Q3254" s="84" t="s">
        <v>2257</v>
      </c>
      <c r="R3254" s="84"/>
      <c r="S3254" s="84"/>
      <c r="T3254" s="84" t="s">
        <v>2873</v>
      </c>
      <c r="U3254" s="84"/>
      <c r="V3254" s="87" t="s">
        <v>4633</v>
      </c>
      <c r="W3254" s="86">
        <v>43862.785381944443</v>
      </c>
      <c r="X3254" s="90">
        <v>43862</v>
      </c>
      <c r="Y3254" s="92" t="s">
        <v>8058</v>
      </c>
      <c r="Z3254" s="87" t="s">
        <v>11902</v>
      </c>
      <c r="AA3254" s="84"/>
      <c r="AB3254" s="84"/>
      <c r="AC3254" s="92" t="s">
        <v>15813</v>
      </c>
      <c r="AD3254" s="84"/>
      <c r="AE3254" s="84" t="b">
        <v>0</v>
      </c>
      <c r="AF3254" s="84">
        <v>0</v>
      </c>
      <c r="AG3254" s="92" t="s">
        <v>16467</v>
      </c>
      <c r="AH3254" s="84" t="b">
        <v>0</v>
      </c>
      <c r="AI3254" s="84" t="s">
        <v>16520</v>
      </c>
      <c r="AJ3254" s="84"/>
      <c r="AK3254" s="92" t="s">
        <v>16467</v>
      </c>
      <c r="AL3254" s="84" t="b">
        <v>0</v>
      </c>
      <c r="AM3254" s="84">
        <v>6</v>
      </c>
      <c r="AN3254" s="92" t="s">
        <v>15927</v>
      </c>
      <c r="AO3254" s="84" t="s">
        <v>16534</v>
      </c>
      <c r="AP3254" s="84" t="b">
        <v>0</v>
      </c>
      <c r="AQ3254" s="92" t="s">
        <v>15927</v>
      </c>
      <c r="AR3254" s="84" t="s">
        <v>179</v>
      </c>
      <c r="AS3254" s="84">
        <v>0</v>
      </c>
      <c r="AT3254" s="84">
        <v>0</v>
      </c>
      <c r="AU3254" s="84"/>
      <c r="AV3254" s="84"/>
      <c r="AW3254" s="84"/>
      <c r="AX3254" s="84"/>
      <c r="AY3254" s="84"/>
      <c r="AZ3254" s="84"/>
      <c r="BA3254" s="84"/>
      <c r="BB3254" s="84"/>
      <c r="BC3254">
        <v>3</v>
      </c>
      <c r="BD3254">
        <v>0</v>
      </c>
      <c r="BE3254">
        <v>0</v>
      </c>
      <c r="BF3254">
        <v>0</v>
      </c>
      <c r="BG3254">
        <v>3</v>
      </c>
      <c r="BH3254">
        <v>0</v>
      </c>
    </row>
    <row r="3255" spans="1:60" x14ac:dyDescent="0.3">
      <c r="A3255" s="69" t="s">
        <v>2070</v>
      </c>
      <c r="B3255" s="69" t="s">
        <v>2077</v>
      </c>
      <c r="C3255" s="70"/>
      <c r="D3255" s="71"/>
      <c r="E3255" s="72"/>
      <c r="F3255" s="73"/>
      <c r="G3255" s="70"/>
      <c r="H3255" s="74"/>
      <c r="I3255" s="75"/>
      <c r="J3255" s="75"/>
      <c r="K3255" s="36"/>
      <c r="L3255" s="82"/>
      <c r="M3255" s="82"/>
      <c r="N3255" s="77"/>
      <c r="O3255" s="84" t="s">
        <v>2169</v>
      </c>
      <c r="P3255" s="86">
        <v>43862.785578703704</v>
      </c>
      <c r="Q3255" s="84" t="s">
        <v>2549</v>
      </c>
      <c r="R3255" s="84"/>
      <c r="S3255" s="84"/>
      <c r="T3255" s="84"/>
      <c r="U3255" s="84"/>
      <c r="V3255" s="87" t="s">
        <v>4755</v>
      </c>
      <c r="W3255" s="86">
        <v>43862.785578703704</v>
      </c>
      <c r="X3255" s="90">
        <v>43862</v>
      </c>
      <c r="Y3255" s="92" t="s">
        <v>8399</v>
      </c>
      <c r="Z3255" s="87" t="s">
        <v>12264</v>
      </c>
      <c r="AA3255" s="84"/>
      <c r="AB3255" s="84"/>
      <c r="AC3255" s="92" t="s">
        <v>16192</v>
      </c>
      <c r="AD3255" s="84"/>
      <c r="AE3255" s="84" t="b">
        <v>0</v>
      </c>
      <c r="AF3255" s="84">
        <v>0</v>
      </c>
      <c r="AG3255" s="92" t="s">
        <v>16467</v>
      </c>
      <c r="AH3255" s="84" t="b">
        <v>1</v>
      </c>
      <c r="AI3255" s="84" t="s">
        <v>16520</v>
      </c>
      <c r="AJ3255" s="84"/>
      <c r="AK3255" s="92" t="s">
        <v>16455</v>
      </c>
      <c r="AL3255" s="84" t="b">
        <v>0</v>
      </c>
      <c r="AM3255" s="84">
        <v>56</v>
      </c>
      <c r="AN3255" s="92" t="s">
        <v>16434</v>
      </c>
      <c r="AO3255" s="84" t="s">
        <v>16534</v>
      </c>
      <c r="AP3255" s="84" t="b">
        <v>0</v>
      </c>
      <c r="AQ3255" s="92" t="s">
        <v>16434</v>
      </c>
      <c r="AR3255" s="84" t="s">
        <v>179</v>
      </c>
      <c r="AS3255" s="84">
        <v>0</v>
      </c>
      <c r="AT3255" s="84">
        <v>0</v>
      </c>
      <c r="AU3255" s="84"/>
      <c r="AV3255" s="84"/>
      <c r="AW3255" s="84"/>
      <c r="AX3255" s="84"/>
      <c r="AY3255" s="84"/>
      <c r="AZ3255" s="84"/>
      <c r="BA3255" s="84"/>
      <c r="BB3255" s="84"/>
      <c r="BC3255">
        <v>1</v>
      </c>
      <c r="BD3255">
        <v>0</v>
      </c>
      <c r="BE3255">
        <v>0</v>
      </c>
      <c r="BF3255">
        <v>0</v>
      </c>
      <c r="BG3255">
        <v>1</v>
      </c>
      <c r="BH3255">
        <v>0</v>
      </c>
    </row>
    <row r="3256" spans="1:60" x14ac:dyDescent="0.3">
      <c r="A3256" s="69" t="s">
        <v>1320</v>
      </c>
      <c r="B3256" s="69" t="s">
        <v>1445</v>
      </c>
      <c r="C3256" s="70"/>
      <c r="D3256" s="71"/>
      <c r="E3256" s="72"/>
      <c r="F3256" s="73"/>
      <c r="G3256" s="70"/>
      <c r="H3256" s="74"/>
      <c r="I3256" s="75"/>
      <c r="J3256" s="75"/>
      <c r="K3256" s="36"/>
      <c r="L3256" s="82"/>
      <c r="M3256" s="82"/>
      <c r="N3256" s="77"/>
      <c r="O3256" s="84" t="s">
        <v>2169</v>
      </c>
      <c r="P3256" s="86">
        <v>43862.786134259259</v>
      </c>
      <c r="Q3256" s="84" t="s">
        <v>2267</v>
      </c>
      <c r="R3256" s="84"/>
      <c r="S3256" s="84"/>
      <c r="T3256" s="84"/>
      <c r="U3256" s="84"/>
      <c r="V3256" s="87" t="s">
        <v>4078</v>
      </c>
      <c r="W3256" s="86">
        <v>43862.786134259259</v>
      </c>
      <c r="X3256" s="90">
        <v>43862</v>
      </c>
      <c r="Y3256" s="92" t="s">
        <v>6466</v>
      </c>
      <c r="Z3256" s="87" t="s">
        <v>10240</v>
      </c>
      <c r="AA3256" s="84"/>
      <c r="AB3256" s="84"/>
      <c r="AC3256" s="92" t="s">
        <v>14120</v>
      </c>
      <c r="AD3256" s="84"/>
      <c r="AE3256" s="84" t="b">
        <v>0</v>
      </c>
      <c r="AF3256" s="84">
        <v>0</v>
      </c>
      <c r="AG3256" s="92" t="s">
        <v>16467</v>
      </c>
      <c r="AH3256" s="84" t="b">
        <v>0</v>
      </c>
      <c r="AI3256" s="84" t="s">
        <v>16520</v>
      </c>
      <c r="AJ3256" s="84"/>
      <c r="AK3256" s="92" t="s">
        <v>16467</v>
      </c>
      <c r="AL3256" s="84" t="b">
        <v>0</v>
      </c>
      <c r="AM3256" s="84">
        <v>24</v>
      </c>
      <c r="AN3256" s="92" t="s">
        <v>14417</v>
      </c>
      <c r="AO3256" s="84" t="s">
        <v>16534</v>
      </c>
      <c r="AP3256" s="84" t="b">
        <v>0</v>
      </c>
      <c r="AQ3256" s="92" t="s">
        <v>14417</v>
      </c>
      <c r="AR3256" s="84" t="s">
        <v>179</v>
      </c>
      <c r="AS3256" s="84">
        <v>0</v>
      </c>
      <c r="AT3256" s="84">
        <v>0</v>
      </c>
      <c r="AU3256" s="84"/>
      <c r="AV3256" s="84"/>
      <c r="AW3256" s="84"/>
      <c r="AX3256" s="84"/>
      <c r="AY3256" s="84"/>
      <c r="AZ3256" s="84"/>
      <c r="BA3256" s="84"/>
      <c r="BB3256" s="84"/>
      <c r="BC3256">
        <v>1</v>
      </c>
      <c r="BD3256">
        <v>0</v>
      </c>
      <c r="BE3256">
        <v>0</v>
      </c>
      <c r="BF3256">
        <v>0</v>
      </c>
      <c r="BG3256">
        <v>1</v>
      </c>
      <c r="BH3256">
        <v>0</v>
      </c>
    </row>
    <row r="3257" spans="1:60" x14ac:dyDescent="0.3">
      <c r="A3257" s="69" t="s">
        <v>1321</v>
      </c>
      <c r="B3257" s="69" t="s">
        <v>2074</v>
      </c>
      <c r="C3257" s="70"/>
      <c r="D3257" s="71"/>
      <c r="E3257" s="72"/>
      <c r="F3257" s="73"/>
      <c r="G3257" s="70"/>
      <c r="H3257" s="74"/>
      <c r="I3257" s="75"/>
      <c r="J3257" s="75"/>
      <c r="K3257" s="36"/>
      <c r="L3257" s="82"/>
      <c r="M3257" s="82"/>
      <c r="N3257" s="77"/>
      <c r="O3257" s="84" t="s">
        <v>2169</v>
      </c>
      <c r="P3257" s="86">
        <v>43862.786435185182</v>
      </c>
      <c r="Q3257" s="84" t="s">
        <v>2467</v>
      </c>
      <c r="R3257" s="84"/>
      <c r="S3257" s="84"/>
      <c r="T3257" s="84" t="s">
        <v>2883</v>
      </c>
      <c r="U3257" s="84"/>
      <c r="V3257" s="87" t="s">
        <v>4079</v>
      </c>
      <c r="W3257" s="86">
        <v>43862.786435185182</v>
      </c>
      <c r="X3257" s="90">
        <v>43862</v>
      </c>
      <c r="Y3257" s="92" t="s">
        <v>6467</v>
      </c>
      <c r="Z3257" s="87" t="s">
        <v>10241</v>
      </c>
      <c r="AA3257" s="84"/>
      <c r="AB3257" s="84"/>
      <c r="AC3257" s="92" t="s">
        <v>14121</v>
      </c>
      <c r="AD3257" s="84"/>
      <c r="AE3257" s="84" t="b">
        <v>0</v>
      </c>
      <c r="AF3257" s="84">
        <v>0</v>
      </c>
      <c r="AG3257" s="92" t="s">
        <v>16467</v>
      </c>
      <c r="AH3257" s="84" t="b">
        <v>0</v>
      </c>
      <c r="AI3257" s="84" t="s">
        <v>16520</v>
      </c>
      <c r="AJ3257" s="84"/>
      <c r="AK3257" s="92" t="s">
        <v>16467</v>
      </c>
      <c r="AL3257" s="84" t="b">
        <v>0</v>
      </c>
      <c r="AM3257" s="84">
        <v>11</v>
      </c>
      <c r="AN3257" s="92" t="s">
        <v>16231</v>
      </c>
      <c r="AO3257" s="84" t="s">
        <v>16535</v>
      </c>
      <c r="AP3257" s="84" t="b">
        <v>0</v>
      </c>
      <c r="AQ3257" s="92" t="s">
        <v>16231</v>
      </c>
      <c r="AR3257" s="84" t="s">
        <v>179</v>
      </c>
      <c r="AS3257" s="84">
        <v>0</v>
      </c>
      <c r="AT3257" s="84">
        <v>0</v>
      </c>
      <c r="AU3257" s="84"/>
      <c r="AV3257" s="84"/>
      <c r="AW3257" s="84"/>
      <c r="AX3257" s="84"/>
      <c r="AY3257" s="84"/>
      <c r="AZ3257" s="84"/>
      <c r="BA3257" s="84"/>
      <c r="BB3257" s="84"/>
      <c r="BC3257">
        <v>1</v>
      </c>
      <c r="BD3257">
        <v>0</v>
      </c>
      <c r="BE3257">
        <v>0</v>
      </c>
      <c r="BF3257">
        <v>0</v>
      </c>
      <c r="BG3257">
        <v>1</v>
      </c>
      <c r="BH3257">
        <v>0</v>
      </c>
    </row>
    <row r="3258" spans="1:60" x14ac:dyDescent="0.3">
      <c r="A3258" s="69" t="s">
        <v>1937</v>
      </c>
      <c r="B3258" s="69" t="s">
        <v>1945</v>
      </c>
      <c r="C3258" s="70"/>
      <c r="D3258" s="71"/>
      <c r="E3258" s="72"/>
      <c r="F3258" s="73"/>
      <c r="G3258" s="70"/>
      <c r="H3258" s="74"/>
      <c r="I3258" s="75"/>
      <c r="J3258" s="75"/>
      <c r="K3258" s="36"/>
      <c r="L3258" s="82"/>
      <c r="M3258" s="82"/>
      <c r="N3258" s="77"/>
      <c r="O3258" s="84" t="s">
        <v>2169</v>
      </c>
      <c r="P3258" s="86">
        <v>43862.786539351851</v>
      </c>
      <c r="Q3258" s="84" t="s">
        <v>2293</v>
      </c>
      <c r="R3258" s="84"/>
      <c r="S3258" s="84"/>
      <c r="T3258" s="84"/>
      <c r="U3258" s="84"/>
      <c r="V3258" s="87" t="s">
        <v>4633</v>
      </c>
      <c r="W3258" s="86">
        <v>43862.786539351851</v>
      </c>
      <c r="X3258" s="90">
        <v>43862</v>
      </c>
      <c r="Y3258" s="92" t="s">
        <v>8015</v>
      </c>
      <c r="Z3258" s="87" t="s">
        <v>11856</v>
      </c>
      <c r="AA3258" s="84"/>
      <c r="AB3258" s="84"/>
      <c r="AC3258" s="92" t="s">
        <v>15762</v>
      </c>
      <c r="AD3258" s="84"/>
      <c r="AE3258" s="84" t="b">
        <v>0</v>
      </c>
      <c r="AF3258" s="84">
        <v>0</v>
      </c>
      <c r="AG3258" s="92" t="s">
        <v>16467</v>
      </c>
      <c r="AH3258" s="84" t="b">
        <v>0</v>
      </c>
      <c r="AI3258" s="84" t="s">
        <v>16520</v>
      </c>
      <c r="AJ3258" s="84"/>
      <c r="AK3258" s="92" t="s">
        <v>16467</v>
      </c>
      <c r="AL3258" s="84" t="b">
        <v>0</v>
      </c>
      <c r="AM3258" s="84">
        <v>6</v>
      </c>
      <c r="AN3258" s="92" t="s">
        <v>15760</v>
      </c>
      <c r="AO3258" s="84" t="s">
        <v>16534</v>
      </c>
      <c r="AP3258" s="84" t="b">
        <v>0</v>
      </c>
      <c r="AQ3258" s="92" t="s">
        <v>15760</v>
      </c>
      <c r="AR3258" s="84" t="s">
        <v>179</v>
      </c>
      <c r="AS3258" s="84">
        <v>0</v>
      </c>
      <c r="AT3258" s="84">
        <v>0</v>
      </c>
      <c r="AU3258" s="84"/>
      <c r="AV3258" s="84"/>
      <c r="AW3258" s="84"/>
      <c r="AX3258" s="84"/>
      <c r="AY3258" s="84"/>
      <c r="AZ3258" s="84"/>
      <c r="BA3258" s="84"/>
      <c r="BB3258" s="84"/>
      <c r="BC3258">
        <v>1</v>
      </c>
      <c r="BD3258">
        <v>0</v>
      </c>
      <c r="BE3258">
        <v>0</v>
      </c>
      <c r="BF3258">
        <v>0</v>
      </c>
      <c r="BG3258">
        <v>1</v>
      </c>
      <c r="BH3258">
        <v>0</v>
      </c>
    </row>
    <row r="3259" spans="1:60" x14ac:dyDescent="0.3">
      <c r="A3259" s="69" t="s">
        <v>1937</v>
      </c>
      <c r="B3259" s="69" t="s">
        <v>2101</v>
      </c>
      <c r="C3259" s="70"/>
      <c r="D3259" s="71"/>
      <c r="E3259" s="72"/>
      <c r="F3259" s="73"/>
      <c r="G3259" s="70"/>
      <c r="H3259" s="74"/>
      <c r="I3259" s="75"/>
      <c r="J3259" s="75"/>
      <c r="K3259" s="36"/>
      <c r="L3259" s="82"/>
      <c r="M3259" s="82"/>
      <c r="N3259" s="77"/>
      <c r="O3259" s="84" t="s">
        <v>2169</v>
      </c>
      <c r="P3259" s="86">
        <v>43862.786608796298</v>
      </c>
      <c r="Q3259" s="84" t="s">
        <v>2202</v>
      </c>
      <c r="R3259" s="84"/>
      <c r="S3259" s="84"/>
      <c r="T3259" s="84"/>
      <c r="U3259" s="84"/>
      <c r="V3259" s="87" t="s">
        <v>4633</v>
      </c>
      <c r="W3259" s="86">
        <v>43862.786608796298</v>
      </c>
      <c r="X3259" s="90">
        <v>43862</v>
      </c>
      <c r="Y3259" s="92" t="s">
        <v>8059</v>
      </c>
      <c r="Z3259" s="87" t="s">
        <v>11903</v>
      </c>
      <c r="AA3259" s="84"/>
      <c r="AB3259" s="84"/>
      <c r="AC3259" s="92" t="s">
        <v>15814</v>
      </c>
      <c r="AD3259" s="84"/>
      <c r="AE3259" s="84" t="b">
        <v>0</v>
      </c>
      <c r="AF3259" s="84">
        <v>0</v>
      </c>
      <c r="AG3259" s="92" t="s">
        <v>16467</v>
      </c>
      <c r="AH3259" s="84" t="b">
        <v>0</v>
      </c>
      <c r="AI3259" s="84" t="s">
        <v>16520</v>
      </c>
      <c r="AJ3259" s="84"/>
      <c r="AK3259" s="92" t="s">
        <v>16467</v>
      </c>
      <c r="AL3259" s="84" t="b">
        <v>0</v>
      </c>
      <c r="AM3259" s="84">
        <v>11</v>
      </c>
      <c r="AN3259" s="92" t="s">
        <v>16331</v>
      </c>
      <c r="AO3259" s="84" t="s">
        <v>16534</v>
      </c>
      <c r="AP3259" s="84" t="b">
        <v>0</v>
      </c>
      <c r="AQ3259" s="92" t="s">
        <v>16331</v>
      </c>
      <c r="AR3259" s="84" t="s">
        <v>179</v>
      </c>
      <c r="AS3259" s="84">
        <v>0</v>
      </c>
      <c r="AT3259" s="84">
        <v>0</v>
      </c>
      <c r="AU3259" s="84"/>
      <c r="AV3259" s="84"/>
      <c r="AW3259" s="84"/>
      <c r="AX3259" s="84"/>
      <c r="AY3259" s="84"/>
      <c r="AZ3259" s="84"/>
      <c r="BA3259" s="84"/>
      <c r="BB3259" s="84"/>
      <c r="BC3259">
        <v>1</v>
      </c>
      <c r="BD3259">
        <v>0</v>
      </c>
      <c r="BE3259">
        <v>0</v>
      </c>
      <c r="BF3259">
        <v>0</v>
      </c>
      <c r="BG3259">
        <v>1</v>
      </c>
      <c r="BH3259">
        <v>0</v>
      </c>
    </row>
    <row r="3260" spans="1:60" x14ac:dyDescent="0.3">
      <c r="A3260" s="69" t="s">
        <v>1358</v>
      </c>
      <c r="B3260" s="69" t="s">
        <v>1436</v>
      </c>
      <c r="C3260" s="70"/>
      <c r="D3260" s="71"/>
      <c r="E3260" s="72"/>
      <c r="F3260" s="73"/>
      <c r="G3260" s="70"/>
      <c r="H3260" s="74"/>
      <c r="I3260" s="75"/>
      <c r="J3260" s="75"/>
      <c r="K3260" s="36"/>
      <c r="L3260" s="82"/>
      <c r="M3260" s="82"/>
      <c r="N3260" s="77"/>
      <c r="O3260" s="84" t="s">
        <v>2169</v>
      </c>
      <c r="P3260" s="86">
        <v>43862.786643518521</v>
      </c>
      <c r="Q3260" s="84" t="s">
        <v>2466</v>
      </c>
      <c r="R3260" s="84"/>
      <c r="S3260" s="84"/>
      <c r="T3260" s="84"/>
      <c r="U3260" s="84"/>
      <c r="V3260" s="87" t="s">
        <v>4115</v>
      </c>
      <c r="W3260" s="86">
        <v>43862.786643518521</v>
      </c>
      <c r="X3260" s="90">
        <v>43862</v>
      </c>
      <c r="Y3260" s="92" t="s">
        <v>6545</v>
      </c>
      <c r="Z3260" s="87" t="s">
        <v>10321</v>
      </c>
      <c r="AA3260" s="84"/>
      <c r="AB3260" s="84"/>
      <c r="AC3260" s="92" t="s">
        <v>14202</v>
      </c>
      <c r="AD3260" s="84"/>
      <c r="AE3260" s="84" t="b">
        <v>0</v>
      </c>
      <c r="AF3260" s="84">
        <v>0</v>
      </c>
      <c r="AG3260" s="92" t="s">
        <v>16467</v>
      </c>
      <c r="AH3260" s="84" t="b">
        <v>0</v>
      </c>
      <c r="AI3260" s="84" t="s">
        <v>16520</v>
      </c>
      <c r="AJ3260" s="84"/>
      <c r="AK3260" s="92" t="s">
        <v>16467</v>
      </c>
      <c r="AL3260" s="84" t="b">
        <v>0</v>
      </c>
      <c r="AM3260" s="84">
        <v>10</v>
      </c>
      <c r="AN3260" s="92" t="s">
        <v>15722</v>
      </c>
      <c r="AO3260" s="84" t="s">
        <v>16534</v>
      </c>
      <c r="AP3260" s="84" t="b">
        <v>0</v>
      </c>
      <c r="AQ3260" s="92" t="s">
        <v>15722</v>
      </c>
      <c r="AR3260" s="84" t="s">
        <v>179</v>
      </c>
      <c r="AS3260" s="84">
        <v>0</v>
      </c>
      <c r="AT3260" s="84">
        <v>0</v>
      </c>
      <c r="AU3260" s="84"/>
      <c r="AV3260" s="84"/>
      <c r="AW3260" s="84"/>
      <c r="AX3260" s="84"/>
      <c r="AY3260" s="84"/>
      <c r="AZ3260" s="84"/>
      <c r="BA3260" s="84"/>
      <c r="BB3260" s="84"/>
      <c r="BC3260">
        <v>1</v>
      </c>
      <c r="BD3260">
        <v>0</v>
      </c>
      <c r="BE3260">
        <v>0</v>
      </c>
      <c r="BF3260">
        <v>0</v>
      </c>
      <c r="BG3260">
        <v>1</v>
      </c>
      <c r="BH3260">
        <v>0</v>
      </c>
    </row>
    <row r="3261" spans="1:60" x14ac:dyDescent="0.3">
      <c r="A3261" s="69" t="s">
        <v>1358</v>
      </c>
      <c r="B3261" s="69" t="s">
        <v>2126</v>
      </c>
      <c r="C3261" s="70"/>
      <c r="D3261" s="71"/>
      <c r="E3261" s="72"/>
      <c r="F3261" s="73"/>
      <c r="G3261" s="70"/>
      <c r="H3261" s="74"/>
      <c r="I3261" s="75"/>
      <c r="J3261" s="75"/>
      <c r="K3261" s="36"/>
      <c r="L3261" s="82"/>
      <c r="M3261" s="82"/>
      <c r="N3261" s="77"/>
      <c r="O3261" s="84" t="s">
        <v>2171</v>
      </c>
      <c r="P3261" s="86">
        <v>43862.786643518521</v>
      </c>
      <c r="Q3261" s="84" t="s">
        <v>2466</v>
      </c>
      <c r="R3261" s="84"/>
      <c r="S3261" s="84"/>
      <c r="T3261" s="84"/>
      <c r="U3261" s="84"/>
      <c r="V3261" s="87" t="s">
        <v>4115</v>
      </c>
      <c r="W3261" s="86">
        <v>43862.786643518521</v>
      </c>
      <c r="X3261" s="90">
        <v>43862</v>
      </c>
      <c r="Y3261" s="92" t="s">
        <v>6545</v>
      </c>
      <c r="Z3261" s="87" t="s">
        <v>10321</v>
      </c>
      <c r="AA3261" s="84"/>
      <c r="AB3261" s="84"/>
      <c r="AC3261" s="92" t="s">
        <v>14202</v>
      </c>
      <c r="AD3261" s="84"/>
      <c r="AE3261" s="84" t="b">
        <v>0</v>
      </c>
      <c r="AF3261" s="84">
        <v>0</v>
      </c>
      <c r="AG3261" s="92" t="s">
        <v>16467</v>
      </c>
      <c r="AH3261" s="84" t="b">
        <v>0</v>
      </c>
      <c r="AI3261" s="84" t="s">
        <v>16520</v>
      </c>
      <c r="AJ3261" s="84"/>
      <c r="AK3261" s="92" t="s">
        <v>16467</v>
      </c>
      <c r="AL3261" s="84" t="b">
        <v>0</v>
      </c>
      <c r="AM3261" s="84">
        <v>10</v>
      </c>
      <c r="AN3261" s="92" t="s">
        <v>15722</v>
      </c>
      <c r="AO3261" s="84" t="s">
        <v>16534</v>
      </c>
      <c r="AP3261" s="84" t="b">
        <v>0</v>
      </c>
      <c r="AQ3261" s="92" t="s">
        <v>15722</v>
      </c>
      <c r="AR3261" s="84" t="s">
        <v>179</v>
      </c>
      <c r="AS3261" s="84">
        <v>0</v>
      </c>
      <c r="AT3261" s="84">
        <v>0</v>
      </c>
      <c r="AU3261" s="84"/>
      <c r="AV3261" s="84"/>
      <c r="AW3261" s="84"/>
      <c r="AX3261" s="84"/>
      <c r="AY3261" s="84"/>
      <c r="AZ3261" s="84"/>
      <c r="BA3261" s="84"/>
      <c r="BB3261" s="84"/>
      <c r="BC3261">
        <v>1</v>
      </c>
      <c r="BD3261">
        <v>0</v>
      </c>
      <c r="BE3261">
        <v>0</v>
      </c>
      <c r="BF3261">
        <v>0</v>
      </c>
      <c r="BG3261">
        <v>0</v>
      </c>
      <c r="BH3261">
        <v>1</v>
      </c>
    </row>
    <row r="3262" spans="1:60" x14ac:dyDescent="0.3">
      <c r="A3262" s="69" t="s">
        <v>1929</v>
      </c>
      <c r="B3262" s="69" t="s">
        <v>1757</v>
      </c>
      <c r="C3262" s="70"/>
      <c r="D3262" s="71"/>
      <c r="E3262" s="72"/>
      <c r="F3262" s="73"/>
      <c r="G3262" s="70"/>
      <c r="H3262" s="74"/>
      <c r="I3262" s="75"/>
      <c r="J3262" s="75"/>
      <c r="K3262" s="36"/>
      <c r="L3262" s="82"/>
      <c r="M3262" s="82"/>
      <c r="N3262" s="77"/>
      <c r="O3262" s="84" t="s">
        <v>2169</v>
      </c>
      <c r="P3262" s="86">
        <v>43862.786643518521</v>
      </c>
      <c r="Q3262" s="84" t="s">
        <v>2223</v>
      </c>
      <c r="R3262" s="84"/>
      <c r="S3262" s="84"/>
      <c r="T3262" s="84"/>
      <c r="U3262" s="84"/>
      <c r="V3262" s="87" t="s">
        <v>4628</v>
      </c>
      <c r="W3262" s="86">
        <v>43862.786643518521</v>
      </c>
      <c r="X3262" s="90">
        <v>43862</v>
      </c>
      <c r="Y3262" s="92" t="s">
        <v>6545</v>
      </c>
      <c r="Z3262" s="87" t="s">
        <v>11787</v>
      </c>
      <c r="AA3262" s="84"/>
      <c r="AB3262" s="84"/>
      <c r="AC3262" s="92" t="s">
        <v>15691</v>
      </c>
      <c r="AD3262" s="84"/>
      <c r="AE3262" s="84" t="b">
        <v>0</v>
      </c>
      <c r="AF3262" s="84">
        <v>0</v>
      </c>
      <c r="AG3262" s="92" t="s">
        <v>16467</v>
      </c>
      <c r="AH3262" s="84" t="b">
        <v>0</v>
      </c>
      <c r="AI3262" s="84" t="s">
        <v>16520</v>
      </c>
      <c r="AJ3262" s="84"/>
      <c r="AK3262" s="92" t="s">
        <v>16467</v>
      </c>
      <c r="AL3262" s="84" t="b">
        <v>0</v>
      </c>
      <c r="AM3262" s="84">
        <v>41</v>
      </c>
      <c r="AN3262" s="92" t="s">
        <v>15962</v>
      </c>
      <c r="AO3262" s="84" t="s">
        <v>16535</v>
      </c>
      <c r="AP3262" s="84" t="b">
        <v>0</v>
      </c>
      <c r="AQ3262" s="92" t="s">
        <v>15962</v>
      </c>
      <c r="AR3262" s="84" t="s">
        <v>179</v>
      </c>
      <c r="AS3262" s="84">
        <v>0</v>
      </c>
      <c r="AT3262" s="84">
        <v>0</v>
      </c>
      <c r="AU3262" s="84"/>
      <c r="AV3262" s="84"/>
      <c r="AW3262" s="84"/>
      <c r="AX3262" s="84"/>
      <c r="AY3262" s="84"/>
      <c r="AZ3262" s="84"/>
      <c r="BA3262" s="84"/>
      <c r="BB3262" s="84"/>
      <c r="BC3262">
        <v>1</v>
      </c>
      <c r="BD3262">
        <v>0</v>
      </c>
      <c r="BE3262">
        <v>0</v>
      </c>
      <c r="BF3262">
        <v>0</v>
      </c>
      <c r="BG3262">
        <v>1</v>
      </c>
      <c r="BH3262">
        <v>0</v>
      </c>
    </row>
    <row r="3263" spans="1:60" x14ac:dyDescent="0.3">
      <c r="A3263" s="69" t="s">
        <v>1937</v>
      </c>
      <c r="B3263" s="69" t="s">
        <v>1949</v>
      </c>
      <c r="C3263" s="70"/>
      <c r="D3263" s="71"/>
      <c r="E3263" s="72"/>
      <c r="F3263" s="73"/>
      <c r="G3263" s="70"/>
      <c r="H3263" s="74"/>
      <c r="I3263" s="75"/>
      <c r="J3263" s="75"/>
      <c r="K3263" s="36"/>
      <c r="L3263" s="82"/>
      <c r="M3263" s="82"/>
      <c r="N3263" s="77"/>
      <c r="O3263" s="84" t="s">
        <v>2169</v>
      </c>
      <c r="P3263" s="86">
        <v>43862.786863425928</v>
      </c>
      <c r="Q3263" s="84" t="s">
        <v>2317</v>
      </c>
      <c r="R3263" s="84"/>
      <c r="S3263" s="84"/>
      <c r="T3263" s="84" t="s">
        <v>2873</v>
      </c>
      <c r="U3263" s="84"/>
      <c r="V3263" s="87" t="s">
        <v>4633</v>
      </c>
      <c r="W3263" s="86">
        <v>43862.786863425928</v>
      </c>
      <c r="X3263" s="90">
        <v>43862</v>
      </c>
      <c r="Y3263" s="92" t="s">
        <v>8023</v>
      </c>
      <c r="Z3263" s="87" t="s">
        <v>11864</v>
      </c>
      <c r="AA3263" s="84"/>
      <c r="AB3263" s="84"/>
      <c r="AC3263" s="92" t="s">
        <v>15772</v>
      </c>
      <c r="AD3263" s="84"/>
      <c r="AE3263" s="84" t="b">
        <v>0</v>
      </c>
      <c r="AF3263" s="84">
        <v>0</v>
      </c>
      <c r="AG3263" s="92" t="s">
        <v>16467</v>
      </c>
      <c r="AH3263" s="84" t="b">
        <v>0</v>
      </c>
      <c r="AI3263" s="84" t="s">
        <v>16520</v>
      </c>
      <c r="AJ3263" s="84"/>
      <c r="AK3263" s="92" t="s">
        <v>16467</v>
      </c>
      <c r="AL3263" s="84" t="b">
        <v>0</v>
      </c>
      <c r="AM3263" s="84">
        <v>4</v>
      </c>
      <c r="AN3263" s="92" t="s">
        <v>15771</v>
      </c>
      <c r="AO3263" s="84" t="s">
        <v>16534</v>
      </c>
      <c r="AP3263" s="84" t="b">
        <v>0</v>
      </c>
      <c r="AQ3263" s="92" t="s">
        <v>15771</v>
      </c>
      <c r="AR3263" s="84" t="s">
        <v>179</v>
      </c>
      <c r="AS3263" s="84">
        <v>0</v>
      </c>
      <c r="AT3263" s="84">
        <v>0</v>
      </c>
      <c r="AU3263" s="84"/>
      <c r="AV3263" s="84"/>
      <c r="AW3263" s="84"/>
      <c r="AX3263" s="84"/>
      <c r="AY3263" s="84"/>
      <c r="AZ3263" s="84"/>
      <c r="BA3263" s="84"/>
      <c r="BB3263" s="84"/>
      <c r="BC3263">
        <v>2</v>
      </c>
      <c r="BD3263">
        <v>0</v>
      </c>
      <c r="BE3263">
        <v>0</v>
      </c>
      <c r="BF3263">
        <v>0</v>
      </c>
      <c r="BG3263">
        <v>2</v>
      </c>
      <c r="BH3263">
        <v>0</v>
      </c>
    </row>
    <row r="3264" spans="1:60" x14ac:dyDescent="0.3">
      <c r="A3264" s="69" t="s">
        <v>1358</v>
      </c>
      <c r="B3264" s="69" t="s">
        <v>1756</v>
      </c>
      <c r="C3264" s="70"/>
      <c r="D3264" s="71"/>
      <c r="E3264" s="72"/>
      <c r="F3264" s="73"/>
      <c r="G3264" s="70"/>
      <c r="H3264" s="74"/>
      <c r="I3264" s="75"/>
      <c r="J3264" s="75"/>
      <c r="K3264" s="36"/>
      <c r="L3264" s="82"/>
      <c r="M3264" s="82"/>
      <c r="N3264" s="77"/>
      <c r="O3264" s="84" t="s">
        <v>2169</v>
      </c>
      <c r="P3264" s="86">
        <v>43862.787083333336</v>
      </c>
      <c r="Q3264" s="84" t="s">
        <v>2491</v>
      </c>
      <c r="R3264" s="84"/>
      <c r="S3264" s="84"/>
      <c r="T3264" s="84"/>
      <c r="U3264" s="84"/>
      <c r="V3264" s="87" t="s">
        <v>4115</v>
      </c>
      <c r="W3264" s="86">
        <v>43862.787083333336</v>
      </c>
      <c r="X3264" s="90">
        <v>43862</v>
      </c>
      <c r="Y3264" s="92" t="s">
        <v>6546</v>
      </c>
      <c r="Z3264" s="87" t="s">
        <v>10322</v>
      </c>
      <c r="AA3264" s="84"/>
      <c r="AB3264" s="84"/>
      <c r="AC3264" s="92" t="s">
        <v>14203</v>
      </c>
      <c r="AD3264" s="84"/>
      <c r="AE3264" s="84" t="b">
        <v>0</v>
      </c>
      <c r="AF3264" s="84">
        <v>0</v>
      </c>
      <c r="AG3264" s="92" t="s">
        <v>16467</v>
      </c>
      <c r="AH3264" s="84" t="b">
        <v>0</v>
      </c>
      <c r="AI3264" s="84" t="s">
        <v>16520</v>
      </c>
      <c r="AJ3264" s="84"/>
      <c r="AK3264" s="92" t="s">
        <v>16467</v>
      </c>
      <c r="AL3264" s="84" t="b">
        <v>0</v>
      </c>
      <c r="AM3264" s="84">
        <v>10</v>
      </c>
      <c r="AN3264" s="92" t="s">
        <v>15233</v>
      </c>
      <c r="AO3264" s="84" t="s">
        <v>16534</v>
      </c>
      <c r="AP3264" s="84" t="b">
        <v>0</v>
      </c>
      <c r="AQ3264" s="92" t="s">
        <v>15233</v>
      </c>
      <c r="AR3264" s="84" t="s">
        <v>179</v>
      </c>
      <c r="AS3264" s="84">
        <v>0</v>
      </c>
      <c r="AT3264" s="84">
        <v>0</v>
      </c>
      <c r="AU3264" s="84"/>
      <c r="AV3264" s="84"/>
      <c r="AW3264" s="84"/>
      <c r="AX3264" s="84"/>
      <c r="AY3264" s="84"/>
      <c r="AZ3264" s="84"/>
      <c r="BA3264" s="84"/>
      <c r="BB3264" s="84"/>
      <c r="BC3264">
        <v>1</v>
      </c>
      <c r="BD3264">
        <v>0</v>
      </c>
      <c r="BE3264">
        <v>0</v>
      </c>
      <c r="BF3264">
        <v>0</v>
      </c>
      <c r="BG3264">
        <v>1</v>
      </c>
      <c r="BH3264">
        <v>0</v>
      </c>
    </row>
    <row r="3265" spans="1:60" x14ac:dyDescent="0.3">
      <c r="A3265" s="69" t="s">
        <v>1322</v>
      </c>
      <c r="B3265" s="69" t="s">
        <v>2015</v>
      </c>
      <c r="C3265" s="70"/>
      <c r="D3265" s="71"/>
      <c r="E3265" s="72"/>
      <c r="F3265" s="73"/>
      <c r="G3265" s="70"/>
      <c r="H3265" s="74"/>
      <c r="I3265" s="75"/>
      <c r="J3265" s="75"/>
      <c r="K3265" s="36"/>
      <c r="L3265" s="82"/>
      <c r="M3265" s="82"/>
      <c r="N3265" s="77"/>
      <c r="O3265" s="84" t="s">
        <v>2169</v>
      </c>
      <c r="P3265" s="86">
        <v>43862.787152777775</v>
      </c>
      <c r="Q3265" s="84" t="s">
        <v>2553</v>
      </c>
      <c r="R3265" s="84"/>
      <c r="S3265" s="84"/>
      <c r="T3265" s="84" t="s">
        <v>2883</v>
      </c>
      <c r="U3265" s="84"/>
      <c r="V3265" s="87" t="s">
        <v>4080</v>
      </c>
      <c r="W3265" s="86">
        <v>43862.787152777775</v>
      </c>
      <c r="X3265" s="90">
        <v>43862</v>
      </c>
      <c r="Y3265" s="92" t="s">
        <v>6469</v>
      </c>
      <c r="Z3265" s="87" t="s">
        <v>10243</v>
      </c>
      <c r="AA3265" s="84"/>
      <c r="AB3265" s="84"/>
      <c r="AC3265" s="92" t="s">
        <v>14123</v>
      </c>
      <c r="AD3265" s="84"/>
      <c r="AE3265" s="84" t="b">
        <v>0</v>
      </c>
      <c r="AF3265" s="84">
        <v>0</v>
      </c>
      <c r="AG3265" s="92" t="s">
        <v>16467</v>
      </c>
      <c r="AH3265" s="84" t="b">
        <v>1</v>
      </c>
      <c r="AI3265" s="84" t="s">
        <v>16520</v>
      </c>
      <c r="AJ3265" s="84"/>
      <c r="AK3265" s="92" t="s">
        <v>16455</v>
      </c>
      <c r="AL3265" s="84" t="b">
        <v>0</v>
      </c>
      <c r="AM3265" s="84">
        <v>2</v>
      </c>
      <c r="AN3265" s="92" t="s">
        <v>16041</v>
      </c>
      <c r="AO3265" s="84" t="s">
        <v>16534</v>
      </c>
      <c r="AP3265" s="84" t="b">
        <v>0</v>
      </c>
      <c r="AQ3265" s="92" t="s">
        <v>16041</v>
      </c>
      <c r="AR3265" s="84" t="s">
        <v>179</v>
      </c>
      <c r="AS3265" s="84">
        <v>0</v>
      </c>
      <c r="AT3265" s="84">
        <v>0</v>
      </c>
      <c r="AU3265" s="84"/>
      <c r="AV3265" s="84"/>
      <c r="AW3265" s="84"/>
      <c r="AX3265" s="84"/>
      <c r="AY3265" s="84"/>
      <c r="AZ3265" s="84"/>
      <c r="BA3265" s="84"/>
      <c r="BB3265" s="84"/>
      <c r="BC3265">
        <v>1</v>
      </c>
      <c r="BD3265">
        <v>0</v>
      </c>
      <c r="BE3265">
        <v>0</v>
      </c>
      <c r="BF3265">
        <v>0</v>
      </c>
      <c r="BG3265">
        <v>1</v>
      </c>
      <c r="BH3265">
        <v>0</v>
      </c>
    </row>
    <row r="3266" spans="1:60" x14ac:dyDescent="0.3">
      <c r="A3266" s="69" t="s">
        <v>1937</v>
      </c>
      <c r="B3266" s="69" t="s">
        <v>1633</v>
      </c>
      <c r="C3266" s="70"/>
      <c r="D3266" s="71"/>
      <c r="E3266" s="72"/>
      <c r="F3266" s="73"/>
      <c r="G3266" s="70"/>
      <c r="H3266" s="74"/>
      <c r="I3266" s="75"/>
      <c r="J3266" s="75"/>
      <c r="K3266" s="36"/>
      <c r="L3266" s="82"/>
      <c r="M3266" s="82"/>
      <c r="N3266" s="77"/>
      <c r="O3266" s="84" t="s">
        <v>2169</v>
      </c>
      <c r="P3266" s="86">
        <v>43862.787291666667</v>
      </c>
      <c r="Q3266" s="84" t="s">
        <v>2196</v>
      </c>
      <c r="R3266" s="84"/>
      <c r="S3266" s="84"/>
      <c r="T3266" s="84" t="s">
        <v>2873</v>
      </c>
      <c r="U3266" s="84"/>
      <c r="V3266" s="87" t="s">
        <v>4633</v>
      </c>
      <c r="W3266" s="86">
        <v>43862.787291666667</v>
      </c>
      <c r="X3266" s="90">
        <v>43862</v>
      </c>
      <c r="Y3266" s="92" t="s">
        <v>8060</v>
      </c>
      <c r="Z3266" s="87" t="s">
        <v>11904</v>
      </c>
      <c r="AA3266" s="84"/>
      <c r="AB3266" s="84"/>
      <c r="AC3266" s="92" t="s">
        <v>15815</v>
      </c>
      <c r="AD3266" s="84"/>
      <c r="AE3266" s="84" t="b">
        <v>0</v>
      </c>
      <c r="AF3266" s="84">
        <v>0</v>
      </c>
      <c r="AG3266" s="92" t="s">
        <v>16467</v>
      </c>
      <c r="AH3266" s="84" t="b">
        <v>0</v>
      </c>
      <c r="AI3266" s="84" t="s">
        <v>16520</v>
      </c>
      <c r="AJ3266" s="84"/>
      <c r="AK3266" s="92" t="s">
        <v>16467</v>
      </c>
      <c r="AL3266" s="84" t="b">
        <v>0</v>
      </c>
      <c r="AM3266" s="84">
        <v>10</v>
      </c>
      <c r="AN3266" s="92" t="s">
        <v>16174</v>
      </c>
      <c r="AO3266" s="84" t="s">
        <v>16534</v>
      </c>
      <c r="AP3266" s="84" t="b">
        <v>0</v>
      </c>
      <c r="AQ3266" s="92" t="s">
        <v>16174</v>
      </c>
      <c r="AR3266" s="84" t="s">
        <v>179</v>
      </c>
      <c r="AS3266" s="84">
        <v>0</v>
      </c>
      <c r="AT3266" s="84">
        <v>0</v>
      </c>
      <c r="AU3266" s="84"/>
      <c r="AV3266" s="84"/>
      <c r="AW3266" s="84"/>
      <c r="AX3266" s="84"/>
      <c r="AY3266" s="84"/>
      <c r="AZ3266" s="84"/>
      <c r="BA3266" s="84"/>
      <c r="BB3266" s="84"/>
      <c r="BC3266">
        <v>1</v>
      </c>
      <c r="BD3266">
        <v>0</v>
      </c>
      <c r="BE3266">
        <v>0</v>
      </c>
      <c r="BF3266">
        <v>0</v>
      </c>
      <c r="BG3266">
        <v>1</v>
      </c>
      <c r="BH3266">
        <v>0</v>
      </c>
    </row>
    <row r="3267" spans="1:60" x14ac:dyDescent="0.3">
      <c r="A3267" s="69" t="s">
        <v>2069</v>
      </c>
      <c r="B3267" s="69" t="s">
        <v>2068</v>
      </c>
      <c r="C3267" s="70"/>
      <c r="D3267" s="71"/>
      <c r="E3267" s="72"/>
      <c r="F3267" s="73"/>
      <c r="G3267" s="70"/>
      <c r="H3267" s="74"/>
      <c r="I3267" s="75"/>
      <c r="J3267" s="75"/>
      <c r="K3267" s="36"/>
      <c r="L3267" s="82"/>
      <c r="M3267" s="82"/>
      <c r="N3267" s="77"/>
      <c r="O3267" s="84" t="s">
        <v>2169</v>
      </c>
      <c r="P3267" s="86">
        <v>43862.787314814814</v>
      </c>
      <c r="Q3267" s="84" t="s">
        <v>2585</v>
      </c>
      <c r="R3267" s="84"/>
      <c r="S3267" s="84"/>
      <c r="T3267" s="84" t="s">
        <v>2932</v>
      </c>
      <c r="U3267" s="87" t="s">
        <v>3002</v>
      </c>
      <c r="V3267" s="87" t="s">
        <v>3002</v>
      </c>
      <c r="W3267" s="86">
        <v>43862.787314814814</v>
      </c>
      <c r="X3267" s="90">
        <v>43862</v>
      </c>
      <c r="Y3267" s="92" t="s">
        <v>8378</v>
      </c>
      <c r="Z3267" s="87" t="s">
        <v>12242</v>
      </c>
      <c r="AA3267" s="84"/>
      <c r="AB3267" s="84"/>
      <c r="AC3267" s="92" t="s">
        <v>16170</v>
      </c>
      <c r="AD3267" s="84"/>
      <c r="AE3267" s="84" t="b">
        <v>0</v>
      </c>
      <c r="AF3267" s="84">
        <v>0</v>
      </c>
      <c r="AG3267" s="92" t="s">
        <v>16467</v>
      </c>
      <c r="AH3267" s="84" t="b">
        <v>0</v>
      </c>
      <c r="AI3267" s="84" t="s">
        <v>16520</v>
      </c>
      <c r="AJ3267" s="84"/>
      <c r="AK3267" s="92" t="s">
        <v>16467</v>
      </c>
      <c r="AL3267" s="84" t="b">
        <v>0</v>
      </c>
      <c r="AM3267" s="84">
        <v>12</v>
      </c>
      <c r="AN3267" s="92" t="s">
        <v>16169</v>
      </c>
      <c r="AO3267" s="84" t="s">
        <v>16534</v>
      </c>
      <c r="AP3267" s="84" t="b">
        <v>0</v>
      </c>
      <c r="AQ3267" s="92" t="s">
        <v>16169</v>
      </c>
      <c r="AR3267" s="84" t="s">
        <v>179</v>
      </c>
      <c r="AS3267" s="84">
        <v>0</v>
      </c>
      <c r="AT3267" s="84">
        <v>0</v>
      </c>
      <c r="AU3267" s="84"/>
      <c r="AV3267" s="84"/>
      <c r="AW3267" s="84"/>
      <c r="AX3267" s="84"/>
      <c r="AY3267" s="84"/>
      <c r="AZ3267" s="84"/>
      <c r="BA3267" s="84"/>
      <c r="BB3267" s="84"/>
      <c r="BC3267">
        <v>1</v>
      </c>
      <c r="BD3267">
        <v>0</v>
      </c>
      <c r="BE3267">
        <v>0</v>
      </c>
      <c r="BF3267">
        <v>0</v>
      </c>
      <c r="BG3267">
        <v>1</v>
      </c>
      <c r="BH3267">
        <v>0</v>
      </c>
    </row>
    <row r="3268" spans="1:60" x14ac:dyDescent="0.3">
      <c r="A3268" s="69" t="s">
        <v>1937</v>
      </c>
      <c r="B3268" s="69" t="s">
        <v>1946</v>
      </c>
      <c r="C3268" s="70"/>
      <c r="D3268" s="71"/>
      <c r="E3268" s="72"/>
      <c r="F3268" s="73"/>
      <c r="G3268" s="70"/>
      <c r="H3268" s="74"/>
      <c r="I3268" s="75"/>
      <c r="J3268" s="75"/>
      <c r="K3268" s="36"/>
      <c r="L3268" s="82"/>
      <c r="M3268" s="82"/>
      <c r="N3268" s="77"/>
      <c r="O3268" s="84" t="s">
        <v>2169</v>
      </c>
      <c r="P3268" s="86">
        <v>43862.78738425926</v>
      </c>
      <c r="Q3268" s="84" t="s">
        <v>2803</v>
      </c>
      <c r="R3268" s="84"/>
      <c r="S3268" s="84"/>
      <c r="T3268" s="84" t="s">
        <v>2873</v>
      </c>
      <c r="U3268" s="87" t="s">
        <v>3043</v>
      </c>
      <c r="V3268" s="87" t="s">
        <v>3043</v>
      </c>
      <c r="W3268" s="86">
        <v>43862.78738425926</v>
      </c>
      <c r="X3268" s="90">
        <v>43862</v>
      </c>
      <c r="Y3268" s="92" t="s">
        <v>8017</v>
      </c>
      <c r="Z3268" s="87" t="s">
        <v>11858</v>
      </c>
      <c r="AA3268" s="84"/>
      <c r="AB3268" s="84"/>
      <c r="AC3268" s="92" t="s">
        <v>15764</v>
      </c>
      <c r="AD3268" s="84"/>
      <c r="AE3268" s="84" t="b">
        <v>0</v>
      </c>
      <c r="AF3268" s="84">
        <v>0</v>
      </c>
      <c r="AG3268" s="92" t="s">
        <v>16467</v>
      </c>
      <c r="AH3268" s="84" t="b">
        <v>0</v>
      </c>
      <c r="AI3268" s="84" t="s">
        <v>16520</v>
      </c>
      <c r="AJ3268" s="84"/>
      <c r="AK3268" s="92" t="s">
        <v>16467</v>
      </c>
      <c r="AL3268" s="84" t="b">
        <v>0</v>
      </c>
      <c r="AM3268" s="84">
        <v>2</v>
      </c>
      <c r="AN3268" s="92" t="s">
        <v>15763</v>
      </c>
      <c r="AO3268" s="84" t="s">
        <v>16534</v>
      </c>
      <c r="AP3268" s="84" t="b">
        <v>0</v>
      </c>
      <c r="AQ3268" s="92" t="s">
        <v>15763</v>
      </c>
      <c r="AR3268" s="84" t="s">
        <v>179</v>
      </c>
      <c r="AS3268" s="84">
        <v>0</v>
      </c>
      <c r="AT3268" s="84">
        <v>0</v>
      </c>
      <c r="AU3268" s="84"/>
      <c r="AV3268" s="84"/>
      <c r="AW3268" s="84"/>
      <c r="AX3268" s="84"/>
      <c r="AY3268" s="84"/>
      <c r="AZ3268" s="84"/>
      <c r="BA3268" s="84"/>
      <c r="BB3268" s="84"/>
      <c r="BC3268">
        <v>1</v>
      </c>
      <c r="BD3268">
        <v>0</v>
      </c>
      <c r="BE3268">
        <v>0</v>
      </c>
      <c r="BF3268">
        <v>0</v>
      </c>
      <c r="BG3268">
        <v>1</v>
      </c>
      <c r="BH3268">
        <v>0</v>
      </c>
    </row>
    <row r="3269" spans="1:60" x14ac:dyDescent="0.3">
      <c r="A3269" s="69" t="s">
        <v>1937</v>
      </c>
      <c r="B3269" s="69" t="s">
        <v>1947</v>
      </c>
      <c r="C3269" s="70"/>
      <c r="D3269" s="71"/>
      <c r="E3269" s="72"/>
      <c r="F3269" s="73"/>
      <c r="G3269" s="70"/>
      <c r="H3269" s="74"/>
      <c r="I3269" s="75"/>
      <c r="J3269" s="75"/>
      <c r="K3269" s="36"/>
      <c r="L3269" s="82"/>
      <c r="M3269" s="82"/>
      <c r="N3269" s="77"/>
      <c r="O3269" s="84" t="s">
        <v>2169</v>
      </c>
      <c r="P3269" s="86">
        <v>43862.787430555552</v>
      </c>
      <c r="Q3269" s="84" t="s">
        <v>2805</v>
      </c>
      <c r="R3269" s="84"/>
      <c r="S3269" s="84"/>
      <c r="T3269" s="84"/>
      <c r="U3269" s="84"/>
      <c r="V3269" s="87" t="s">
        <v>4633</v>
      </c>
      <c r="W3269" s="86">
        <v>43862.787430555552</v>
      </c>
      <c r="X3269" s="90">
        <v>43862</v>
      </c>
      <c r="Y3269" s="92" t="s">
        <v>8019</v>
      </c>
      <c r="Z3269" s="87" t="s">
        <v>11860</v>
      </c>
      <c r="AA3269" s="84"/>
      <c r="AB3269" s="84"/>
      <c r="AC3269" s="92" t="s">
        <v>15767</v>
      </c>
      <c r="AD3269" s="84"/>
      <c r="AE3269" s="84" t="b">
        <v>0</v>
      </c>
      <c r="AF3269" s="84">
        <v>0</v>
      </c>
      <c r="AG3269" s="92" t="s">
        <v>16467</v>
      </c>
      <c r="AH3269" s="84" t="b">
        <v>0</v>
      </c>
      <c r="AI3269" s="84" t="s">
        <v>16520</v>
      </c>
      <c r="AJ3269" s="84"/>
      <c r="AK3269" s="92" t="s">
        <v>16467</v>
      </c>
      <c r="AL3269" s="84" t="b">
        <v>0</v>
      </c>
      <c r="AM3269" s="84">
        <v>1</v>
      </c>
      <c r="AN3269" s="92" t="s">
        <v>15766</v>
      </c>
      <c r="AO3269" s="84" t="s">
        <v>16534</v>
      </c>
      <c r="AP3269" s="84" t="b">
        <v>0</v>
      </c>
      <c r="AQ3269" s="92" t="s">
        <v>15766</v>
      </c>
      <c r="AR3269" s="84" t="s">
        <v>179</v>
      </c>
      <c r="AS3269" s="84">
        <v>0</v>
      </c>
      <c r="AT3269" s="84">
        <v>0</v>
      </c>
      <c r="AU3269" s="84"/>
      <c r="AV3269" s="84"/>
      <c r="AW3269" s="84"/>
      <c r="AX3269" s="84"/>
      <c r="AY3269" s="84"/>
      <c r="AZ3269" s="84"/>
      <c r="BA3269" s="84"/>
      <c r="BB3269" s="84"/>
      <c r="BC3269">
        <v>1</v>
      </c>
      <c r="BD3269">
        <v>0</v>
      </c>
      <c r="BE3269">
        <v>0</v>
      </c>
      <c r="BF3269">
        <v>0</v>
      </c>
      <c r="BG3269">
        <v>1</v>
      </c>
      <c r="BH3269">
        <v>0</v>
      </c>
    </row>
    <row r="3270" spans="1:60" x14ac:dyDescent="0.3">
      <c r="A3270" s="69" t="s">
        <v>1446</v>
      </c>
      <c r="B3270" s="69" t="s">
        <v>1445</v>
      </c>
      <c r="C3270" s="70"/>
      <c r="D3270" s="71"/>
      <c r="E3270" s="72"/>
      <c r="F3270" s="73"/>
      <c r="G3270" s="70"/>
      <c r="H3270" s="74"/>
      <c r="I3270" s="75"/>
      <c r="J3270" s="75"/>
      <c r="K3270" s="36"/>
      <c r="L3270" s="82"/>
      <c r="M3270" s="82"/>
      <c r="N3270" s="77"/>
      <c r="O3270" s="84" t="s">
        <v>2169</v>
      </c>
      <c r="P3270" s="86">
        <v>43862.787719907406</v>
      </c>
      <c r="Q3270" s="84" t="s">
        <v>2267</v>
      </c>
      <c r="R3270" s="84"/>
      <c r="S3270" s="84"/>
      <c r="T3270" s="84"/>
      <c r="U3270" s="84"/>
      <c r="V3270" s="87" t="s">
        <v>4191</v>
      </c>
      <c r="W3270" s="86">
        <v>43862.787719907406</v>
      </c>
      <c r="X3270" s="90">
        <v>43862</v>
      </c>
      <c r="Y3270" s="92" t="s">
        <v>6754</v>
      </c>
      <c r="Z3270" s="87" t="s">
        <v>10535</v>
      </c>
      <c r="AA3270" s="84"/>
      <c r="AB3270" s="84"/>
      <c r="AC3270" s="92" t="s">
        <v>14418</v>
      </c>
      <c r="AD3270" s="84"/>
      <c r="AE3270" s="84" t="b">
        <v>0</v>
      </c>
      <c r="AF3270" s="84">
        <v>0</v>
      </c>
      <c r="AG3270" s="92" t="s">
        <v>16467</v>
      </c>
      <c r="AH3270" s="84" t="b">
        <v>0</v>
      </c>
      <c r="AI3270" s="84" t="s">
        <v>16520</v>
      </c>
      <c r="AJ3270" s="84"/>
      <c r="AK3270" s="92" t="s">
        <v>16467</v>
      </c>
      <c r="AL3270" s="84" t="b">
        <v>0</v>
      </c>
      <c r="AM3270" s="84">
        <v>24</v>
      </c>
      <c r="AN3270" s="92" t="s">
        <v>14417</v>
      </c>
      <c r="AO3270" s="84" t="s">
        <v>16534</v>
      </c>
      <c r="AP3270" s="84" t="b">
        <v>0</v>
      </c>
      <c r="AQ3270" s="92" t="s">
        <v>14417</v>
      </c>
      <c r="AR3270" s="84" t="s">
        <v>179</v>
      </c>
      <c r="AS3270" s="84">
        <v>0</v>
      </c>
      <c r="AT3270" s="84">
        <v>0</v>
      </c>
      <c r="AU3270" s="84"/>
      <c r="AV3270" s="84"/>
      <c r="AW3270" s="84"/>
      <c r="AX3270" s="84"/>
      <c r="AY3270" s="84"/>
      <c r="AZ3270" s="84"/>
      <c r="BA3270" s="84"/>
      <c r="BB3270" s="84"/>
      <c r="BC3270">
        <v>1</v>
      </c>
      <c r="BD3270">
        <v>0</v>
      </c>
      <c r="BE3270">
        <v>0</v>
      </c>
      <c r="BF3270">
        <v>0</v>
      </c>
      <c r="BG3270">
        <v>1</v>
      </c>
      <c r="BH3270">
        <v>0</v>
      </c>
    </row>
    <row r="3271" spans="1:60" x14ac:dyDescent="0.3">
      <c r="A3271" s="69" t="s">
        <v>1323</v>
      </c>
      <c r="B3271" s="69" t="s">
        <v>2074</v>
      </c>
      <c r="C3271" s="70"/>
      <c r="D3271" s="71"/>
      <c r="E3271" s="72"/>
      <c r="F3271" s="73"/>
      <c r="G3271" s="70"/>
      <c r="H3271" s="74"/>
      <c r="I3271" s="75"/>
      <c r="J3271" s="75"/>
      <c r="K3271" s="36"/>
      <c r="L3271" s="82"/>
      <c r="M3271" s="82"/>
      <c r="N3271" s="77"/>
      <c r="O3271" s="84" t="s">
        <v>2169</v>
      </c>
      <c r="P3271" s="86">
        <v>43862.787870370368</v>
      </c>
      <c r="Q3271" s="84" t="s">
        <v>2474</v>
      </c>
      <c r="R3271" s="84"/>
      <c r="S3271" s="84"/>
      <c r="T3271" s="84" t="s">
        <v>2883</v>
      </c>
      <c r="U3271" s="84"/>
      <c r="V3271" s="87" t="s">
        <v>4081</v>
      </c>
      <c r="W3271" s="86">
        <v>43862.787870370368</v>
      </c>
      <c r="X3271" s="90">
        <v>43862</v>
      </c>
      <c r="Y3271" s="92" t="s">
        <v>6470</v>
      </c>
      <c r="Z3271" s="87" t="s">
        <v>10244</v>
      </c>
      <c r="AA3271" s="84"/>
      <c r="AB3271" s="84"/>
      <c r="AC3271" s="92" t="s">
        <v>14124</v>
      </c>
      <c r="AD3271" s="84"/>
      <c r="AE3271" s="84" t="b">
        <v>0</v>
      </c>
      <c r="AF3271" s="84">
        <v>0</v>
      </c>
      <c r="AG3271" s="92" t="s">
        <v>16467</v>
      </c>
      <c r="AH3271" s="84" t="b">
        <v>0</v>
      </c>
      <c r="AI3271" s="84" t="s">
        <v>16520</v>
      </c>
      <c r="AJ3271" s="84"/>
      <c r="AK3271" s="92" t="s">
        <v>16467</v>
      </c>
      <c r="AL3271" s="84" t="b">
        <v>0</v>
      </c>
      <c r="AM3271" s="84">
        <v>60</v>
      </c>
      <c r="AN3271" s="92" t="s">
        <v>16232</v>
      </c>
      <c r="AO3271" s="84" t="s">
        <v>16534</v>
      </c>
      <c r="AP3271" s="84" t="b">
        <v>0</v>
      </c>
      <c r="AQ3271" s="92" t="s">
        <v>16232</v>
      </c>
      <c r="AR3271" s="84" t="s">
        <v>179</v>
      </c>
      <c r="AS3271" s="84">
        <v>0</v>
      </c>
      <c r="AT3271" s="84">
        <v>0</v>
      </c>
      <c r="AU3271" s="84"/>
      <c r="AV3271" s="84"/>
      <c r="AW3271" s="84"/>
      <c r="AX3271" s="84"/>
      <c r="AY3271" s="84"/>
      <c r="AZ3271" s="84"/>
      <c r="BA3271" s="84"/>
      <c r="BB3271" s="84"/>
      <c r="BC3271">
        <v>1</v>
      </c>
      <c r="BD3271">
        <v>0</v>
      </c>
      <c r="BE3271">
        <v>0</v>
      </c>
      <c r="BF3271">
        <v>0</v>
      </c>
      <c r="BG3271">
        <v>1</v>
      </c>
      <c r="BH3271">
        <v>0</v>
      </c>
    </row>
    <row r="3272" spans="1:60" x14ac:dyDescent="0.3">
      <c r="A3272" s="69" t="s">
        <v>1560</v>
      </c>
      <c r="B3272" s="69" t="s">
        <v>1560</v>
      </c>
      <c r="C3272" s="70"/>
      <c r="D3272" s="71"/>
      <c r="E3272" s="72"/>
      <c r="F3272" s="73"/>
      <c r="G3272" s="70"/>
      <c r="H3272" s="74"/>
      <c r="I3272" s="75"/>
      <c r="J3272" s="75"/>
      <c r="K3272" s="36"/>
      <c r="L3272" s="82"/>
      <c r="M3272" s="82"/>
      <c r="N3272" s="77"/>
      <c r="O3272" s="84" t="s">
        <v>179</v>
      </c>
      <c r="P3272" s="86">
        <v>43862.788287037038</v>
      </c>
      <c r="Q3272" s="84" t="s">
        <v>2795</v>
      </c>
      <c r="R3272" s="87" t="s">
        <v>2859</v>
      </c>
      <c r="S3272" s="84" t="s">
        <v>2870</v>
      </c>
      <c r="T3272" s="84" t="s">
        <v>2942</v>
      </c>
      <c r="U3272" s="84"/>
      <c r="V3272" s="87" t="s">
        <v>4292</v>
      </c>
      <c r="W3272" s="86">
        <v>43862.788287037038</v>
      </c>
      <c r="X3272" s="90">
        <v>43862</v>
      </c>
      <c r="Y3272" s="92" t="s">
        <v>7896</v>
      </c>
      <c r="Z3272" s="87" t="s">
        <v>11725</v>
      </c>
      <c r="AA3272" s="84"/>
      <c r="AB3272" s="84"/>
      <c r="AC3272" s="92" t="s">
        <v>15625</v>
      </c>
      <c r="AD3272" s="84"/>
      <c r="AE3272" s="84" t="b">
        <v>0</v>
      </c>
      <c r="AF3272" s="84">
        <v>1</v>
      </c>
      <c r="AG3272" s="92" t="s">
        <v>16467</v>
      </c>
      <c r="AH3272" s="84" t="b">
        <v>0</v>
      </c>
      <c r="AI3272" s="84" t="s">
        <v>16521</v>
      </c>
      <c r="AJ3272" s="84"/>
      <c r="AK3272" s="92" t="s">
        <v>16467</v>
      </c>
      <c r="AL3272" s="84" t="b">
        <v>0</v>
      </c>
      <c r="AM3272" s="84">
        <v>0</v>
      </c>
      <c r="AN3272" s="92" t="s">
        <v>16467</v>
      </c>
      <c r="AO3272" s="84" t="s">
        <v>16534</v>
      </c>
      <c r="AP3272" s="84" t="b">
        <v>0</v>
      </c>
      <c r="AQ3272" s="92" t="s">
        <v>15625</v>
      </c>
      <c r="AR3272" s="84" t="s">
        <v>179</v>
      </c>
      <c r="AS3272" s="84">
        <v>0</v>
      </c>
      <c r="AT3272" s="84">
        <v>0</v>
      </c>
      <c r="AU3272" s="84"/>
      <c r="AV3272" s="84"/>
      <c r="AW3272" s="84"/>
      <c r="AX3272" s="84"/>
      <c r="AY3272" s="84"/>
      <c r="AZ3272" s="84"/>
      <c r="BA3272" s="84"/>
      <c r="BB3272" s="84"/>
      <c r="BC3272">
        <v>3</v>
      </c>
      <c r="BD3272">
        <v>0</v>
      </c>
      <c r="BE3272">
        <v>0</v>
      </c>
      <c r="BF3272">
        <v>3</v>
      </c>
      <c r="BG3272">
        <v>0</v>
      </c>
      <c r="BH3272">
        <v>0</v>
      </c>
    </row>
    <row r="3273" spans="1:60" x14ac:dyDescent="0.3">
      <c r="A3273" s="69" t="s">
        <v>1358</v>
      </c>
      <c r="B3273" s="69" t="s">
        <v>2006</v>
      </c>
      <c r="C3273" s="70"/>
      <c r="D3273" s="71"/>
      <c r="E3273" s="72"/>
      <c r="F3273" s="73"/>
      <c r="G3273" s="70"/>
      <c r="H3273" s="74"/>
      <c r="I3273" s="75"/>
      <c r="J3273" s="75"/>
      <c r="K3273" s="36"/>
      <c r="L3273" s="82"/>
      <c r="M3273" s="82"/>
      <c r="N3273" s="77"/>
      <c r="O3273" s="84" t="s">
        <v>2169</v>
      </c>
      <c r="P3273" s="86">
        <v>43862.788356481484</v>
      </c>
      <c r="Q3273" s="84" t="s">
        <v>2567</v>
      </c>
      <c r="R3273" s="84"/>
      <c r="S3273" s="84"/>
      <c r="T3273" s="84" t="s">
        <v>2883</v>
      </c>
      <c r="U3273" s="84"/>
      <c r="V3273" s="87" t="s">
        <v>4115</v>
      </c>
      <c r="W3273" s="86">
        <v>43862.788356481484</v>
      </c>
      <c r="X3273" s="90">
        <v>43862</v>
      </c>
      <c r="Y3273" s="92" t="s">
        <v>6547</v>
      </c>
      <c r="Z3273" s="87" t="s">
        <v>10323</v>
      </c>
      <c r="AA3273" s="84"/>
      <c r="AB3273" s="84"/>
      <c r="AC3273" s="92" t="s">
        <v>14204</v>
      </c>
      <c r="AD3273" s="84"/>
      <c r="AE3273" s="84" t="b">
        <v>0</v>
      </c>
      <c r="AF3273" s="84">
        <v>0</v>
      </c>
      <c r="AG3273" s="92" t="s">
        <v>16467</v>
      </c>
      <c r="AH3273" s="84" t="b">
        <v>0</v>
      </c>
      <c r="AI3273" s="84" t="s">
        <v>16520</v>
      </c>
      <c r="AJ3273" s="84"/>
      <c r="AK3273" s="92" t="s">
        <v>16467</v>
      </c>
      <c r="AL3273" s="84" t="b">
        <v>0</v>
      </c>
      <c r="AM3273" s="84">
        <v>13</v>
      </c>
      <c r="AN3273" s="92" t="s">
        <v>16316</v>
      </c>
      <c r="AO3273" s="84" t="s">
        <v>16534</v>
      </c>
      <c r="AP3273" s="84" t="b">
        <v>0</v>
      </c>
      <c r="AQ3273" s="92" t="s">
        <v>16316</v>
      </c>
      <c r="AR3273" s="84" t="s">
        <v>179</v>
      </c>
      <c r="AS3273" s="84">
        <v>0</v>
      </c>
      <c r="AT3273" s="84">
        <v>0</v>
      </c>
      <c r="AU3273" s="84"/>
      <c r="AV3273" s="84"/>
      <c r="AW3273" s="84"/>
      <c r="AX3273" s="84"/>
      <c r="AY3273" s="84"/>
      <c r="AZ3273" s="84"/>
      <c r="BA3273" s="84"/>
      <c r="BB3273" s="84"/>
      <c r="BC3273">
        <v>1</v>
      </c>
      <c r="BD3273">
        <v>0</v>
      </c>
      <c r="BE3273">
        <v>0</v>
      </c>
      <c r="BF3273">
        <v>0</v>
      </c>
      <c r="BG3273">
        <v>1</v>
      </c>
      <c r="BH3273">
        <v>0</v>
      </c>
    </row>
    <row r="3274" spans="1:60" x14ac:dyDescent="0.3">
      <c r="A3274" s="69" t="s">
        <v>1937</v>
      </c>
      <c r="B3274" s="69" t="s">
        <v>1948</v>
      </c>
      <c r="C3274" s="70"/>
      <c r="D3274" s="71"/>
      <c r="E3274" s="72"/>
      <c r="F3274" s="73"/>
      <c r="G3274" s="70"/>
      <c r="H3274" s="74"/>
      <c r="I3274" s="75"/>
      <c r="J3274" s="75"/>
      <c r="K3274" s="36"/>
      <c r="L3274" s="82"/>
      <c r="M3274" s="82"/>
      <c r="N3274" s="77"/>
      <c r="O3274" s="84" t="s">
        <v>2169</v>
      </c>
      <c r="P3274" s="86">
        <v>43862.788668981484</v>
      </c>
      <c r="Q3274" s="84" t="s">
        <v>2806</v>
      </c>
      <c r="R3274" s="84"/>
      <c r="S3274" s="84"/>
      <c r="T3274" s="84" t="s">
        <v>2873</v>
      </c>
      <c r="U3274" s="84"/>
      <c r="V3274" s="87" t="s">
        <v>4633</v>
      </c>
      <c r="W3274" s="86">
        <v>43862.788668981484</v>
      </c>
      <c r="X3274" s="90">
        <v>43862</v>
      </c>
      <c r="Y3274" s="92" t="s">
        <v>8021</v>
      </c>
      <c r="Z3274" s="87" t="s">
        <v>11862</v>
      </c>
      <c r="AA3274" s="84"/>
      <c r="AB3274" s="84"/>
      <c r="AC3274" s="92" t="s">
        <v>15769</v>
      </c>
      <c r="AD3274" s="84"/>
      <c r="AE3274" s="84" t="b">
        <v>0</v>
      </c>
      <c r="AF3274" s="84">
        <v>0</v>
      </c>
      <c r="AG3274" s="92" t="s">
        <v>16467</v>
      </c>
      <c r="AH3274" s="84" t="b">
        <v>0</v>
      </c>
      <c r="AI3274" s="84" t="s">
        <v>16520</v>
      </c>
      <c r="AJ3274" s="84"/>
      <c r="AK3274" s="92" t="s">
        <v>16467</v>
      </c>
      <c r="AL3274" s="84" t="b">
        <v>0</v>
      </c>
      <c r="AM3274" s="84">
        <v>1</v>
      </c>
      <c r="AN3274" s="92" t="s">
        <v>15768</v>
      </c>
      <c r="AO3274" s="84" t="s">
        <v>16534</v>
      </c>
      <c r="AP3274" s="84" t="b">
        <v>0</v>
      </c>
      <c r="AQ3274" s="92" t="s">
        <v>15768</v>
      </c>
      <c r="AR3274" s="84" t="s">
        <v>179</v>
      </c>
      <c r="AS3274" s="84">
        <v>0</v>
      </c>
      <c r="AT3274" s="84">
        <v>0</v>
      </c>
      <c r="AU3274" s="84"/>
      <c r="AV3274" s="84"/>
      <c r="AW3274" s="84"/>
      <c r="AX3274" s="84"/>
      <c r="AY3274" s="84"/>
      <c r="AZ3274" s="84"/>
      <c r="BA3274" s="84"/>
      <c r="BB3274" s="84"/>
      <c r="BC3274">
        <v>1</v>
      </c>
      <c r="BD3274">
        <v>0</v>
      </c>
      <c r="BE3274">
        <v>0</v>
      </c>
      <c r="BF3274">
        <v>0</v>
      </c>
      <c r="BG3274">
        <v>1</v>
      </c>
      <c r="BH3274">
        <v>0</v>
      </c>
    </row>
    <row r="3275" spans="1:60" x14ac:dyDescent="0.3">
      <c r="A3275" s="69" t="s">
        <v>1937</v>
      </c>
      <c r="B3275" s="69" t="s">
        <v>2094</v>
      </c>
      <c r="C3275" s="70"/>
      <c r="D3275" s="71"/>
      <c r="E3275" s="72"/>
      <c r="F3275" s="73"/>
      <c r="G3275" s="70"/>
      <c r="H3275" s="74"/>
      <c r="I3275" s="75"/>
      <c r="J3275" s="75"/>
      <c r="K3275" s="36"/>
      <c r="L3275" s="82"/>
      <c r="M3275" s="82"/>
      <c r="N3275" s="77"/>
      <c r="O3275" s="84" t="s">
        <v>2169</v>
      </c>
      <c r="P3275" s="86">
        <v>43862.788726851853</v>
      </c>
      <c r="Q3275" s="84" t="s">
        <v>2183</v>
      </c>
      <c r="R3275" s="84"/>
      <c r="S3275" s="84"/>
      <c r="T3275" s="84"/>
      <c r="U3275" s="84"/>
      <c r="V3275" s="87" t="s">
        <v>4633</v>
      </c>
      <c r="W3275" s="86">
        <v>43862.788726851853</v>
      </c>
      <c r="X3275" s="90">
        <v>43862</v>
      </c>
      <c r="Y3275" s="92" t="s">
        <v>8061</v>
      </c>
      <c r="Z3275" s="87" t="s">
        <v>11905</v>
      </c>
      <c r="AA3275" s="84"/>
      <c r="AB3275" s="84"/>
      <c r="AC3275" s="92" t="s">
        <v>15816</v>
      </c>
      <c r="AD3275" s="84"/>
      <c r="AE3275" s="84" t="b">
        <v>0</v>
      </c>
      <c r="AF3275" s="84">
        <v>0</v>
      </c>
      <c r="AG3275" s="92" t="s">
        <v>16467</v>
      </c>
      <c r="AH3275" s="84" t="b">
        <v>0</v>
      </c>
      <c r="AI3275" s="84" t="s">
        <v>16520</v>
      </c>
      <c r="AJ3275" s="84"/>
      <c r="AK3275" s="92" t="s">
        <v>16467</v>
      </c>
      <c r="AL3275" s="84" t="b">
        <v>0</v>
      </c>
      <c r="AM3275" s="84">
        <v>55</v>
      </c>
      <c r="AN3275" s="92" t="s">
        <v>16324</v>
      </c>
      <c r="AO3275" s="84" t="s">
        <v>16534</v>
      </c>
      <c r="AP3275" s="84" t="b">
        <v>0</v>
      </c>
      <c r="AQ3275" s="92" t="s">
        <v>16324</v>
      </c>
      <c r="AR3275" s="84" t="s">
        <v>179</v>
      </c>
      <c r="AS3275" s="84">
        <v>0</v>
      </c>
      <c r="AT3275" s="84">
        <v>0</v>
      </c>
      <c r="AU3275" s="84"/>
      <c r="AV3275" s="84"/>
      <c r="AW3275" s="84"/>
      <c r="AX3275" s="84"/>
      <c r="AY3275" s="84"/>
      <c r="AZ3275" s="84"/>
      <c r="BA3275" s="84"/>
      <c r="BB3275" s="84"/>
      <c r="BC3275">
        <v>2</v>
      </c>
      <c r="BD3275">
        <v>0</v>
      </c>
      <c r="BE3275">
        <v>0</v>
      </c>
      <c r="BF3275">
        <v>0</v>
      </c>
      <c r="BG3275">
        <v>1</v>
      </c>
      <c r="BH3275">
        <v>1</v>
      </c>
    </row>
    <row r="3276" spans="1:60" x14ac:dyDescent="0.3">
      <c r="A3276" s="69" t="s">
        <v>1324</v>
      </c>
      <c r="B3276" s="69" t="s">
        <v>2045</v>
      </c>
      <c r="C3276" s="70"/>
      <c r="D3276" s="71"/>
      <c r="E3276" s="72"/>
      <c r="F3276" s="73"/>
      <c r="G3276" s="70"/>
      <c r="H3276" s="74"/>
      <c r="I3276" s="75"/>
      <c r="J3276" s="75"/>
      <c r="K3276" s="36"/>
      <c r="L3276" s="82"/>
      <c r="M3276" s="82"/>
      <c r="N3276" s="77"/>
      <c r="O3276" s="84" t="s">
        <v>2169</v>
      </c>
      <c r="P3276" s="86">
        <v>43862.789444444446</v>
      </c>
      <c r="Q3276" s="84" t="s">
        <v>2528</v>
      </c>
      <c r="R3276" s="84"/>
      <c r="S3276" s="84"/>
      <c r="T3276" s="84" t="s">
        <v>2925</v>
      </c>
      <c r="U3276" s="84"/>
      <c r="V3276" s="87" t="s">
        <v>4082</v>
      </c>
      <c r="W3276" s="86">
        <v>43862.789444444446</v>
      </c>
      <c r="X3276" s="90">
        <v>43862</v>
      </c>
      <c r="Y3276" s="92" t="s">
        <v>6471</v>
      </c>
      <c r="Z3276" s="87" t="s">
        <v>10245</v>
      </c>
      <c r="AA3276" s="84"/>
      <c r="AB3276" s="84"/>
      <c r="AC3276" s="92" t="s">
        <v>14125</v>
      </c>
      <c r="AD3276" s="84"/>
      <c r="AE3276" s="84" t="b">
        <v>0</v>
      </c>
      <c r="AF3276" s="84">
        <v>0</v>
      </c>
      <c r="AG3276" s="92" t="s">
        <v>16467</v>
      </c>
      <c r="AH3276" s="84" t="b">
        <v>0</v>
      </c>
      <c r="AI3276" s="84" t="s">
        <v>16520</v>
      </c>
      <c r="AJ3276" s="84"/>
      <c r="AK3276" s="92" t="s">
        <v>16467</v>
      </c>
      <c r="AL3276" s="84" t="b">
        <v>0</v>
      </c>
      <c r="AM3276" s="84">
        <v>46</v>
      </c>
      <c r="AN3276" s="92" t="s">
        <v>16123</v>
      </c>
      <c r="AO3276" s="84" t="s">
        <v>16535</v>
      </c>
      <c r="AP3276" s="84" t="b">
        <v>0</v>
      </c>
      <c r="AQ3276" s="92" t="s">
        <v>16123</v>
      </c>
      <c r="AR3276" s="84" t="s">
        <v>179</v>
      </c>
      <c r="AS3276" s="84">
        <v>0</v>
      </c>
      <c r="AT3276" s="84">
        <v>0</v>
      </c>
      <c r="AU3276" s="84"/>
      <c r="AV3276" s="84"/>
      <c r="AW3276" s="84"/>
      <c r="AX3276" s="84"/>
      <c r="AY3276" s="84"/>
      <c r="AZ3276" s="84"/>
      <c r="BA3276" s="84"/>
      <c r="BB3276" s="84"/>
      <c r="BC3276">
        <v>1</v>
      </c>
      <c r="BD3276">
        <v>0</v>
      </c>
      <c r="BE3276">
        <v>0</v>
      </c>
      <c r="BF3276">
        <v>0</v>
      </c>
      <c r="BG3276">
        <v>1</v>
      </c>
      <c r="BH3276">
        <v>0</v>
      </c>
    </row>
    <row r="3277" spans="1:60" x14ac:dyDescent="0.3">
      <c r="A3277" s="69" t="s">
        <v>1325</v>
      </c>
      <c r="B3277" s="69" t="s">
        <v>1445</v>
      </c>
      <c r="C3277" s="70"/>
      <c r="D3277" s="71"/>
      <c r="E3277" s="72"/>
      <c r="F3277" s="73"/>
      <c r="G3277" s="70"/>
      <c r="H3277" s="74"/>
      <c r="I3277" s="75"/>
      <c r="J3277" s="75"/>
      <c r="K3277" s="36"/>
      <c r="L3277" s="82"/>
      <c r="M3277" s="82"/>
      <c r="N3277" s="77"/>
      <c r="O3277" s="84" t="s">
        <v>2169</v>
      </c>
      <c r="P3277" s="86">
        <v>43862.789814814816</v>
      </c>
      <c r="Q3277" s="84" t="s">
        <v>2267</v>
      </c>
      <c r="R3277" s="84"/>
      <c r="S3277" s="84"/>
      <c r="T3277" s="84"/>
      <c r="U3277" s="84"/>
      <c r="V3277" s="87" t="s">
        <v>4083</v>
      </c>
      <c r="W3277" s="86">
        <v>43862.789814814816</v>
      </c>
      <c r="X3277" s="90">
        <v>43862</v>
      </c>
      <c r="Y3277" s="92" t="s">
        <v>6472</v>
      </c>
      <c r="Z3277" s="87" t="s">
        <v>10246</v>
      </c>
      <c r="AA3277" s="84"/>
      <c r="AB3277" s="84"/>
      <c r="AC3277" s="92" t="s">
        <v>14126</v>
      </c>
      <c r="AD3277" s="84"/>
      <c r="AE3277" s="84" t="b">
        <v>0</v>
      </c>
      <c r="AF3277" s="84">
        <v>0</v>
      </c>
      <c r="AG3277" s="92" t="s">
        <v>16467</v>
      </c>
      <c r="AH3277" s="84" t="b">
        <v>0</v>
      </c>
      <c r="AI3277" s="84" t="s">
        <v>16520</v>
      </c>
      <c r="AJ3277" s="84"/>
      <c r="AK3277" s="92" t="s">
        <v>16467</v>
      </c>
      <c r="AL3277" s="84" t="b">
        <v>0</v>
      </c>
      <c r="AM3277" s="84">
        <v>24</v>
      </c>
      <c r="AN3277" s="92" t="s">
        <v>14417</v>
      </c>
      <c r="AO3277" s="84" t="s">
        <v>16534</v>
      </c>
      <c r="AP3277" s="84" t="b">
        <v>0</v>
      </c>
      <c r="AQ3277" s="92" t="s">
        <v>14417</v>
      </c>
      <c r="AR3277" s="84" t="s">
        <v>179</v>
      </c>
      <c r="AS3277" s="84">
        <v>0</v>
      </c>
      <c r="AT3277" s="84">
        <v>0</v>
      </c>
      <c r="AU3277" s="84"/>
      <c r="AV3277" s="84"/>
      <c r="AW3277" s="84"/>
      <c r="AX3277" s="84"/>
      <c r="AY3277" s="84"/>
      <c r="AZ3277" s="84"/>
      <c r="BA3277" s="84"/>
      <c r="BB3277" s="84"/>
      <c r="BC3277">
        <v>1</v>
      </c>
      <c r="BD3277">
        <v>0</v>
      </c>
      <c r="BE3277">
        <v>0</v>
      </c>
      <c r="BF3277">
        <v>0</v>
      </c>
      <c r="BG3277">
        <v>1</v>
      </c>
      <c r="BH3277">
        <v>0</v>
      </c>
    </row>
    <row r="3278" spans="1:60" x14ac:dyDescent="0.3">
      <c r="A3278" s="69" t="s">
        <v>1326</v>
      </c>
      <c r="B3278" s="69" t="s">
        <v>2132</v>
      </c>
      <c r="C3278" s="70"/>
      <c r="D3278" s="71"/>
      <c r="E3278" s="72"/>
      <c r="F3278" s="73"/>
      <c r="G3278" s="70"/>
      <c r="H3278" s="74"/>
      <c r="I3278" s="75"/>
      <c r="J3278" s="75"/>
      <c r="K3278" s="36"/>
      <c r="L3278" s="82"/>
      <c r="M3278" s="82"/>
      <c r="N3278" s="77"/>
      <c r="O3278" s="84" t="s">
        <v>2168</v>
      </c>
      <c r="P3278" s="86">
        <v>43862.789826388886</v>
      </c>
      <c r="Q3278" s="84" t="s">
        <v>2218</v>
      </c>
      <c r="R3278" s="84"/>
      <c r="S3278" s="84"/>
      <c r="T3278" s="84" t="s">
        <v>2873</v>
      </c>
      <c r="U3278" s="84"/>
      <c r="V3278" s="87" t="s">
        <v>4084</v>
      </c>
      <c r="W3278" s="86">
        <v>43862.789826388886</v>
      </c>
      <c r="X3278" s="90">
        <v>43862</v>
      </c>
      <c r="Y3278" s="92" t="s">
        <v>6473</v>
      </c>
      <c r="Z3278" s="87" t="s">
        <v>10247</v>
      </c>
      <c r="AA3278" s="84"/>
      <c r="AB3278" s="84"/>
      <c r="AC3278" s="92" t="s">
        <v>14127</v>
      </c>
      <c r="AD3278" s="84"/>
      <c r="AE3278" s="84" t="b">
        <v>0</v>
      </c>
      <c r="AF3278" s="84">
        <v>0</v>
      </c>
      <c r="AG3278" s="92" t="s">
        <v>16467</v>
      </c>
      <c r="AH3278" s="84" t="b">
        <v>0</v>
      </c>
      <c r="AI3278" s="84" t="s">
        <v>16520</v>
      </c>
      <c r="AJ3278" s="84"/>
      <c r="AK3278" s="92" t="s">
        <v>16467</v>
      </c>
      <c r="AL3278" s="84" t="b">
        <v>0</v>
      </c>
      <c r="AM3278" s="84">
        <v>120</v>
      </c>
      <c r="AN3278" s="92" t="s">
        <v>12602</v>
      </c>
      <c r="AO3278" s="84" t="s">
        <v>16534</v>
      </c>
      <c r="AP3278" s="84" t="b">
        <v>0</v>
      </c>
      <c r="AQ3278" s="92" t="s">
        <v>12602</v>
      </c>
      <c r="AR3278" s="84" t="s">
        <v>179</v>
      </c>
      <c r="AS3278" s="84">
        <v>0</v>
      </c>
      <c r="AT3278" s="84">
        <v>0</v>
      </c>
      <c r="AU3278" s="84"/>
      <c r="AV3278" s="84"/>
      <c r="AW3278" s="84"/>
      <c r="AX3278" s="84"/>
      <c r="AY3278" s="84"/>
      <c r="AZ3278" s="84"/>
      <c r="BA3278" s="84"/>
      <c r="BB3278" s="84"/>
      <c r="BC3278">
        <v>1</v>
      </c>
      <c r="BD3278">
        <v>0</v>
      </c>
      <c r="BE3278">
        <v>1</v>
      </c>
      <c r="BF3278">
        <v>0</v>
      </c>
      <c r="BG3278">
        <v>0</v>
      </c>
      <c r="BH3278">
        <v>0</v>
      </c>
    </row>
    <row r="3279" spans="1:60" x14ac:dyDescent="0.3">
      <c r="A3279" s="69" t="s">
        <v>1937</v>
      </c>
      <c r="B3279" s="69" t="s">
        <v>1950</v>
      </c>
      <c r="C3279" s="70"/>
      <c r="D3279" s="71"/>
      <c r="E3279" s="72"/>
      <c r="F3279" s="73"/>
      <c r="G3279" s="70"/>
      <c r="H3279" s="74"/>
      <c r="I3279" s="75"/>
      <c r="J3279" s="75"/>
      <c r="K3279" s="36"/>
      <c r="L3279" s="82"/>
      <c r="M3279" s="82"/>
      <c r="N3279" s="77"/>
      <c r="O3279" s="84" t="s">
        <v>2169</v>
      </c>
      <c r="P3279" s="86">
        <v>43862.790636574071</v>
      </c>
      <c r="Q3279" s="84" t="s">
        <v>2651</v>
      </c>
      <c r="R3279" s="84"/>
      <c r="S3279" s="84"/>
      <c r="T3279" s="84"/>
      <c r="U3279" s="84"/>
      <c r="V3279" s="87" t="s">
        <v>4633</v>
      </c>
      <c r="W3279" s="86">
        <v>43862.790636574071</v>
      </c>
      <c r="X3279" s="90">
        <v>43862</v>
      </c>
      <c r="Y3279" s="92" t="s">
        <v>8029</v>
      </c>
      <c r="Z3279" s="87" t="s">
        <v>11870</v>
      </c>
      <c r="AA3279" s="84"/>
      <c r="AB3279" s="84"/>
      <c r="AC3279" s="92" t="s">
        <v>15779</v>
      </c>
      <c r="AD3279" s="84"/>
      <c r="AE3279" s="84" t="b">
        <v>0</v>
      </c>
      <c r="AF3279" s="84">
        <v>0</v>
      </c>
      <c r="AG3279" s="92" t="s">
        <v>16467</v>
      </c>
      <c r="AH3279" s="84" t="b">
        <v>0</v>
      </c>
      <c r="AI3279" s="84" t="s">
        <v>16520</v>
      </c>
      <c r="AJ3279" s="84"/>
      <c r="AK3279" s="92" t="s">
        <v>16467</v>
      </c>
      <c r="AL3279" s="84" t="b">
        <v>0</v>
      </c>
      <c r="AM3279" s="84">
        <v>2</v>
      </c>
      <c r="AN3279" s="92" t="s">
        <v>15774</v>
      </c>
      <c r="AO3279" s="84" t="s">
        <v>16534</v>
      </c>
      <c r="AP3279" s="84" t="b">
        <v>0</v>
      </c>
      <c r="AQ3279" s="92" t="s">
        <v>15774</v>
      </c>
      <c r="AR3279" s="84" t="s">
        <v>179</v>
      </c>
      <c r="AS3279" s="84">
        <v>0</v>
      </c>
      <c r="AT3279" s="84">
        <v>0</v>
      </c>
      <c r="AU3279" s="84"/>
      <c r="AV3279" s="84"/>
      <c r="AW3279" s="84"/>
      <c r="AX3279" s="84"/>
      <c r="AY3279" s="84"/>
      <c r="AZ3279" s="84"/>
      <c r="BA3279" s="84"/>
      <c r="BB3279" s="84"/>
      <c r="BC3279">
        <v>1</v>
      </c>
      <c r="BD3279">
        <v>0</v>
      </c>
      <c r="BE3279">
        <v>0</v>
      </c>
      <c r="BF3279">
        <v>0</v>
      </c>
      <c r="BG3279">
        <v>1</v>
      </c>
      <c r="BH3279">
        <v>0</v>
      </c>
    </row>
    <row r="3280" spans="1:60" x14ac:dyDescent="0.3">
      <c r="A3280" s="69" t="s">
        <v>1328</v>
      </c>
      <c r="B3280" s="69" t="s">
        <v>2118</v>
      </c>
      <c r="C3280" s="70"/>
      <c r="D3280" s="71"/>
      <c r="E3280" s="72"/>
      <c r="F3280" s="73"/>
      <c r="G3280" s="70"/>
      <c r="H3280" s="74"/>
      <c r="I3280" s="75"/>
      <c r="J3280" s="75"/>
      <c r="K3280" s="36"/>
      <c r="L3280" s="82"/>
      <c r="M3280" s="82"/>
      <c r="N3280" s="77"/>
      <c r="O3280" s="84" t="s">
        <v>2169</v>
      </c>
      <c r="P3280" s="86">
        <v>43862.790763888886</v>
      </c>
      <c r="Q3280" s="84" t="s">
        <v>2321</v>
      </c>
      <c r="R3280" s="84"/>
      <c r="S3280" s="84"/>
      <c r="T3280" s="84" t="s">
        <v>2873</v>
      </c>
      <c r="U3280" s="84"/>
      <c r="V3280" s="87" t="s">
        <v>4086</v>
      </c>
      <c r="W3280" s="86">
        <v>43862.790763888886</v>
      </c>
      <c r="X3280" s="90">
        <v>43862</v>
      </c>
      <c r="Y3280" s="92" t="s">
        <v>6475</v>
      </c>
      <c r="Z3280" s="87" t="s">
        <v>10249</v>
      </c>
      <c r="AA3280" s="84"/>
      <c r="AB3280" s="84"/>
      <c r="AC3280" s="92" t="s">
        <v>14129</v>
      </c>
      <c r="AD3280" s="84"/>
      <c r="AE3280" s="84" t="b">
        <v>0</v>
      </c>
      <c r="AF3280" s="84">
        <v>0</v>
      </c>
      <c r="AG3280" s="92" t="s">
        <v>16467</v>
      </c>
      <c r="AH3280" s="84" t="b">
        <v>0</v>
      </c>
      <c r="AI3280" s="84" t="s">
        <v>16520</v>
      </c>
      <c r="AJ3280" s="84"/>
      <c r="AK3280" s="92" t="s">
        <v>16467</v>
      </c>
      <c r="AL3280" s="84" t="b">
        <v>0</v>
      </c>
      <c r="AM3280" s="84">
        <v>85</v>
      </c>
      <c r="AN3280" s="92" t="s">
        <v>16409</v>
      </c>
      <c r="AO3280" s="84" t="s">
        <v>16534</v>
      </c>
      <c r="AP3280" s="84" t="b">
        <v>0</v>
      </c>
      <c r="AQ3280" s="92" t="s">
        <v>16409</v>
      </c>
      <c r="AR3280" s="84" t="s">
        <v>179</v>
      </c>
      <c r="AS3280" s="84">
        <v>0</v>
      </c>
      <c r="AT3280" s="84">
        <v>0</v>
      </c>
      <c r="AU3280" s="84"/>
      <c r="AV3280" s="84"/>
      <c r="AW3280" s="84"/>
      <c r="AX3280" s="84"/>
      <c r="AY3280" s="84"/>
      <c r="AZ3280" s="84"/>
      <c r="BA3280" s="84"/>
      <c r="BB3280" s="84"/>
      <c r="BC3280">
        <v>1</v>
      </c>
      <c r="BD3280">
        <v>0</v>
      </c>
      <c r="BE3280">
        <v>0</v>
      </c>
      <c r="BF3280">
        <v>0</v>
      </c>
      <c r="BG3280">
        <v>1</v>
      </c>
      <c r="BH3280">
        <v>0</v>
      </c>
    </row>
    <row r="3281" spans="1:60" x14ac:dyDescent="0.3">
      <c r="A3281" s="69" t="s">
        <v>1937</v>
      </c>
      <c r="B3281" s="69" t="s">
        <v>2115</v>
      </c>
      <c r="C3281" s="70"/>
      <c r="D3281" s="71"/>
      <c r="E3281" s="72"/>
      <c r="F3281" s="73"/>
      <c r="G3281" s="70"/>
      <c r="H3281" s="74"/>
      <c r="I3281" s="75"/>
      <c r="J3281" s="75"/>
      <c r="K3281" s="36"/>
      <c r="L3281" s="82"/>
      <c r="M3281" s="82"/>
      <c r="N3281" s="77"/>
      <c r="O3281" s="84" t="s">
        <v>2169</v>
      </c>
      <c r="P3281" s="86">
        <v>43862.790763888886</v>
      </c>
      <c r="Q3281" s="84" t="s">
        <v>2189</v>
      </c>
      <c r="R3281" s="84"/>
      <c r="S3281" s="84"/>
      <c r="T3281" s="84"/>
      <c r="U3281" s="84"/>
      <c r="V3281" s="87" t="s">
        <v>4633</v>
      </c>
      <c r="W3281" s="86">
        <v>43862.790763888886</v>
      </c>
      <c r="X3281" s="90">
        <v>43862</v>
      </c>
      <c r="Y3281" s="92" t="s">
        <v>6475</v>
      </c>
      <c r="Z3281" s="87" t="s">
        <v>11906</v>
      </c>
      <c r="AA3281" s="84"/>
      <c r="AB3281" s="84"/>
      <c r="AC3281" s="92" t="s">
        <v>15817</v>
      </c>
      <c r="AD3281" s="84"/>
      <c r="AE3281" s="84" t="b">
        <v>0</v>
      </c>
      <c r="AF3281" s="84">
        <v>0</v>
      </c>
      <c r="AG3281" s="92" t="s">
        <v>16467</v>
      </c>
      <c r="AH3281" s="84" t="b">
        <v>0</v>
      </c>
      <c r="AI3281" s="84" t="s">
        <v>16520</v>
      </c>
      <c r="AJ3281" s="84"/>
      <c r="AK3281" s="92" t="s">
        <v>16467</v>
      </c>
      <c r="AL3281" s="84" t="b">
        <v>0</v>
      </c>
      <c r="AM3281" s="84">
        <v>15</v>
      </c>
      <c r="AN3281" s="92" t="s">
        <v>16400</v>
      </c>
      <c r="AO3281" s="84" t="s">
        <v>16534</v>
      </c>
      <c r="AP3281" s="84" t="b">
        <v>0</v>
      </c>
      <c r="AQ3281" s="92" t="s">
        <v>16400</v>
      </c>
      <c r="AR3281" s="84" t="s">
        <v>179</v>
      </c>
      <c r="AS3281" s="84">
        <v>0</v>
      </c>
      <c r="AT3281" s="84">
        <v>0</v>
      </c>
      <c r="AU3281" s="84"/>
      <c r="AV3281" s="84"/>
      <c r="AW3281" s="84"/>
      <c r="AX3281" s="84"/>
      <c r="AY3281" s="84"/>
      <c r="AZ3281" s="84"/>
      <c r="BA3281" s="84"/>
      <c r="BB3281" s="84"/>
      <c r="BC3281">
        <v>1</v>
      </c>
      <c r="BD3281">
        <v>0</v>
      </c>
      <c r="BE3281">
        <v>0</v>
      </c>
      <c r="BF3281">
        <v>0</v>
      </c>
      <c r="BG3281">
        <v>1</v>
      </c>
      <c r="BH3281">
        <v>0</v>
      </c>
    </row>
    <row r="3282" spans="1:60" x14ac:dyDescent="0.3">
      <c r="A3282" s="69" t="s">
        <v>1937</v>
      </c>
      <c r="B3282" s="69" t="s">
        <v>1959</v>
      </c>
      <c r="C3282" s="70"/>
      <c r="D3282" s="71"/>
      <c r="E3282" s="72"/>
      <c r="F3282" s="73"/>
      <c r="G3282" s="70"/>
      <c r="H3282" s="74"/>
      <c r="I3282" s="75"/>
      <c r="J3282" s="75"/>
      <c r="K3282" s="36"/>
      <c r="L3282" s="82"/>
      <c r="M3282" s="82"/>
      <c r="N3282" s="77"/>
      <c r="O3282" s="84" t="s">
        <v>2169</v>
      </c>
      <c r="P3282" s="86">
        <v>43862.790821759256</v>
      </c>
      <c r="Q3282" s="84" t="s">
        <v>2648</v>
      </c>
      <c r="R3282" s="84"/>
      <c r="S3282" s="84"/>
      <c r="T3282" s="84"/>
      <c r="U3282" s="84"/>
      <c r="V3282" s="87" t="s">
        <v>4633</v>
      </c>
      <c r="W3282" s="86">
        <v>43862.790821759256</v>
      </c>
      <c r="X3282" s="90">
        <v>43862</v>
      </c>
      <c r="Y3282" s="92" t="s">
        <v>8062</v>
      </c>
      <c r="Z3282" s="87" t="s">
        <v>11907</v>
      </c>
      <c r="AA3282" s="84"/>
      <c r="AB3282" s="84"/>
      <c r="AC3282" s="92" t="s">
        <v>15818</v>
      </c>
      <c r="AD3282" s="84"/>
      <c r="AE3282" s="84" t="b">
        <v>0</v>
      </c>
      <c r="AF3282" s="84">
        <v>0</v>
      </c>
      <c r="AG3282" s="92" t="s">
        <v>16467</v>
      </c>
      <c r="AH3282" s="84" t="b">
        <v>0</v>
      </c>
      <c r="AI3282" s="84" t="s">
        <v>16520</v>
      </c>
      <c r="AJ3282" s="84"/>
      <c r="AK3282" s="92" t="s">
        <v>16467</v>
      </c>
      <c r="AL3282" s="84" t="b">
        <v>0</v>
      </c>
      <c r="AM3282" s="84">
        <v>4</v>
      </c>
      <c r="AN3282" s="92" t="s">
        <v>15865</v>
      </c>
      <c r="AO3282" s="84" t="s">
        <v>16534</v>
      </c>
      <c r="AP3282" s="84" t="b">
        <v>0</v>
      </c>
      <c r="AQ3282" s="92" t="s">
        <v>15865</v>
      </c>
      <c r="AR3282" s="84" t="s">
        <v>179</v>
      </c>
      <c r="AS3282" s="84">
        <v>0</v>
      </c>
      <c r="AT3282" s="84">
        <v>0</v>
      </c>
      <c r="AU3282" s="84"/>
      <c r="AV3282" s="84"/>
      <c r="AW3282" s="84"/>
      <c r="AX3282" s="84"/>
      <c r="AY3282" s="84"/>
      <c r="AZ3282" s="84"/>
      <c r="BA3282" s="84"/>
      <c r="BB3282" s="84"/>
      <c r="BC3282">
        <v>4</v>
      </c>
      <c r="BD3282">
        <v>0</v>
      </c>
      <c r="BE3282">
        <v>0</v>
      </c>
      <c r="BF3282">
        <v>0</v>
      </c>
      <c r="BG3282">
        <v>4</v>
      </c>
      <c r="BH3282">
        <v>0</v>
      </c>
    </row>
    <row r="3283" spans="1:60" x14ac:dyDescent="0.3">
      <c r="A3283" s="69" t="s">
        <v>1328</v>
      </c>
      <c r="B3283" s="69" t="s">
        <v>2077</v>
      </c>
      <c r="C3283" s="70"/>
      <c r="D3283" s="71"/>
      <c r="E3283" s="72"/>
      <c r="F3283" s="73"/>
      <c r="G3283" s="70"/>
      <c r="H3283" s="74"/>
      <c r="I3283" s="75"/>
      <c r="J3283" s="75"/>
      <c r="K3283" s="36"/>
      <c r="L3283" s="82"/>
      <c r="M3283" s="82"/>
      <c r="N3283" s="77"/>
      <c r="O3283" s="84" t="s">
        <v>2169</v>
      </c>
      <c r="P3283" s="86">
        <v>43862.790868055556</v>
      </c>
      <c r="Q3283" s="84" t="s">
        <v>2301</v>
      </c>
      <c r="R3283" s="84"/>
      <c r="S3283" s="84"/>
      <c r="T3283" s="84" t="s">
        <v>2873</v>
      </c>
      <c r="U3283" s="84"/>
      <c r="V3283" s="87" t="s">
        <v>4086</v>
      </c>
      <c r="W3283" s="86">
        <v>43862.790868055556</v>
      </c>
      <c r="X3283" s="90">
        <v>43862</v>
      </c>
      <c r="Y3283" s="92" t="s">
        <v>6476</v>
      </c>
      <c r="Z3283" s="87" t="s">
        <v>10250</v>
      </c>
      <c r="AA3283" s="84"/>
      <c r="AB3283" s="84"/>
      <c r="AC3283" s="92" t="s">
        <v>14130</v>
      </c>
      <c r="AD3283" s="84"/>
      <c r="AE3283" s="84" t="b">
        <v>0</v>
      </c>
      <c r="AF3283" s="84">
        <v>0</v>
      </c>
      <c r="AG3283" s="92" t="s">
        <v>16467</v>
      </c>
      <c r="AH3283" s="84" t="b">
        <v>0</v>
      </c>
      <c r="AI3283" s="84" t="s">
        <v>16520</v>
      </c>
      <c r="AJ3283" s="84"/>
      <c r="AK3283" s="92" t="s">
        <v>16467</v>
      </c>
      <c r="AL3283" s="84" t="b">
        <v>0</v>
      </c>
      <c r="AM3283" s="84">
        <v>56</v>
      </c>
      <c r="AN3283" s="92" t="s">
        <v>16433</v>
      </c>
      <c r="AO3283" s="84" t="s">
        <v>16534</v>
      </c>
      <c r="AP3283" s="84" t="b">
        <v>0</v>
      </c>
      <c r="AQ3283" s="92" t="s">
        <v>16433</v>
      </c>
      <c r="AR3283" s="84" t="s">
        <v>179</v>
      </c>
      <c r="AS3283" s="84">
        <v>0</v>
      </c>
      <c r="AT3283" s="84">
        <v>0</v>
      </c>
      <c r="AU3283" s="84"/>
      <c r="AV3283" s="84"/>
      <c r="AW3283" s="84"/>
      <c r="AX3283" s="84"/>
      <c r="AY3283" s="84"/>
      <c r="AZ3283" s="84"/>
      <c r="BA3283" s="84"/>
      <c r="BB3283" s="84"/>
      <c r="BC3283">
        <v>1</v>
      </c>
      <c r="BD3283">
        <v>0</v>
      </c>
      <c r="BE3283">
        <v>0</v>
      </c>
      <c r="BF3283">
        <v>0</v>
      </c>
      <c r="BG3283">
        <v>1</v>
      </c>
      <c r="BH3283">
        <v>0</v>
      </c>
    </row>
    <row r="3284" spans="1:60" x14ac:dyDescent="0.3">
      <c r="A3284" s="69" t="s">
        <v>1327</v>
      </c>
      <c r="B3284" s="69" t="s">
        <v>1735</v>
      </c>
      <c r="C3284" s="70"/>
      <c r="D3284" s="71"/>
      <c r="E3284" s="72"/>
      <c r="F3284" s="73"/>
      <c r="G3284" s="70"/>
      <c r="H3284" s="74"/>
      <c r="I3284" s="75"/>
      <c r="J3284" s="75"/>
      <c r="K3284" s="36"/>
      <c r="L3284" s="82"/>
      <c r="M3284" s="82"/>
      <c r="N3284" s="77"/>
      <c r="O3284" s="84" t="s">
        <v>2169</v>
      </c>
      <c r="P3284" s="86">
        <v>43862.790902777779</v>
      </c>
      <c r="Q3284" s="84" t="s">
        <v>2310</v>
      </c>
      <c r="R3284" s="84"/>
      <c r="S3284" s="84"/>
      <c r="T3284" s="84"/>
      <c r="U3284" s="84"/>
      <c r="V3284" s="87" t="s">
        <v>4085</v>
      </c>
      <c r="W3284" s="86">
        <v>43862.790902777779</v>
      </c>
      <c r="X3284" s="90">
        <v>43862</v>
      </c>
      <c r="Y3284" s="92" t="s">
        <v>6474</v>
      </c>
      <c r="Z3284" s="87" t="s">
        <v>10248</v>
      </c>
      <c r="AA3284" s="84"/>
      <c r="AB3284" s="84"/>
      <c r="AC3284" s="92" t="s">
        <v>14128</v>
      </c>
      <c r="AD3284" s="84"/>
      <c r="AE3284" s="84" t="b">
        <v>0</v>
      </c>
      <c r="AF3284" s="84">
        <v>0</v>
      </c>
      <c r="AG3284" s="92" t="s">
        <v>16467</v>
      </c>
      <c r="AH3284" s="84" t="b">
        <v>0</v>
      </c>
      <c r="AI3284" s="84" t="s">
        <v>16521</v>
      </c>
      <c r="AJ3284" s="84"/>
      <c r="AK3284" s="92" t="s">
        <v>16467</v>
      </c>
      <c r="AL3284" s="84" t="b">
        <v>0</v>
      </c>
      <c r="AM3284" s="84">
        <v>10</v>
      </c>
      <c r="AN3284" s="92" t="s">
        <v>15176</v>
      </c>
      <c r="AO3284" s="84" t="s">
        <v>16534</v>
      </c>
      <c r="AP3284" s="84" t="b">
        <v>0</v>
      </c>
      <c r="AQ3284" s="92" t="s">
        <v>15176</v>
      </c>
      <c r="AR3284" s="84" t="s">
        <v>179</v>
      </c>
      <c r="AS3284" s="84">
        <v>0</v>
      </c>
      <c r="AT3284" s="84">
        <v>0</v>
      </c>
      <c r="AU3284" s="84"/>
      <c r="AV3284" s="84"/>
      <c r="AW3284" s="84"/>
      <c r="AX3284" s="84"/>
      <c r="AY3284" s="84"/>
      <c r="AZ3284" s="84"/>
      <c r="BA3284" s="84"/>
      <c r="BB3284" s="84"/>
      <c r="BC3284">
        <v>1</v>
      </c>
      <c r="BD3284">
        <v>0</v>
      </c>
      <c r="BE3284">
        <v>0</v>
      </c>
      <c r="BF3284">
        <v>0</v>
      </c>
      <c r="BG3284">
        <v>1</v>
      </c>
      <c r="BH3284">
        <v>0</v>
      </c>
    </row>
    <row r="3285" spans="1:60" x14ac:dyDescent="0.3">
      <c r="A3285" s="69" t="s">
        <v>1328</v>
      </c>
      <c r="B3285" s="69" t="s">
        <v>2128</v>
      </c>
      <c r="C3285" s="70"/>
      <c r="D3285" s="71"/>
      <c r="E3285" s="72"/>
      <c r="F3285" s="73"/>
      <c r="G3285" s="70"/>
      <c r="H3285" s="74"/>
      <c r="I3285" s="75"/>
      <c r="J3285" s="75"/>
      <c r="K3285" s="36"/>
      <c r="L3285" s="82"/>
      <c r="M3285" s="82"/>
      <c r="N3285" s="77"/>
      <c r="O3285" s="84" t="s">
        <v>2168</v>
      </c>
      <c r="P3285" s="86">
        <v>43862.791006944448</v>
      </c>
      <c r="Q3285" s="84" t="s">
        <v>2299</v>
      </c>
      <c r="R3285" s="84"/>
      <c r="S3285" s="84"/>
      <c r="T3285" s="84"/>
      <c r="U3285" s="84"/>
      <c r="V3285" s="87" t="s">
        <v>4086</v>
      </c>
      <c r="W3285" s="86">
        <v>43862.791006944448</v>
      </c>
      <c r="X3285" s="90">
        <v>43862</v>
      </c>
      <c r="Y3285" s="92" t="s">
        <v>6477</v>
      </c>
      <c r="Z3285" s="87" t="s">
        <v>10251</v>
      </c>
      <c r="AA3285" s="84"/>
      <c r="AB3285" s="84"/>
      <c r="AC3285" s="92" t="s">
        <v>14131</v>
      </c>
      <c r="AD3285" s="84"/>
      <c r="AE3285" s="84" t="b">
        <v>0</v>
      </c>
      <c r="AF3285" s="84">
        <v>0</v>
      </c>
      <c r="AG3285" s="92" t="s">
        <v>16467</v>
      </c>
      <c r="AH3285" s="84" t="b">
        <v>0</v>
      </c>
      <c r="AI3285" s="84" t="s">
        <v>16520</v>
      </c>
      <c r="AJ3285" s="84"/>
      <c r="AK3285" s="92" t="s">
        <v>16467</v>
      </c>
      <c r="AL3285" s="84" t="b">
        <v>0</v>
      </c>
      <c r="AM3285" s="84">
        <v>118</v>
      </c>
      <c r="AN3285" s="92" t="s">
        <v>16294</v>
      </c>
      <c r="AO3285" s="84" t="s">
        <v>16534</v>
      </c>
      <c r="AP3285" s="84" t="b">
        <v>0</v>
      </c>
      <c r="AQ3285" s="92" t="s">
        <v>16294</v>
      </c>
      <c r="AR3285" s="84" t="s">
        <v>179</v>
      </c>
      <c r="AS3285" s="84">
        <v>0</v>
      </c>
      <c r="AT3285" s="84">
        <v>0</v>
      </c>
      <c r="AU3285" s="84"/>
      <c r="AV3285" s="84"/>
      <c r="AW3285" s="84"/>
      <c r="AX3285" s="84"/>
      <c r="AY3285" s="84"/>
      <c r="AZ3285" s="84"/>
      <c r="BA3285" s="84"/>
      <c r="BB3285" s="84"/>
      <c r="BC3285">
        <v>1</v>
      </c>
      <c r="BD3285">
        <v>0</v>
      </c>
      <c r="BE3285">
        <v>1</v>
      </c>
      <c r="BF3285">
        <v>0</v>
      </c>
      <c r="BG3285">
        <v>0</v>
      </c>
      <c r="BH3285">
        <v>0</v>
      </c>
    </row>
    <row r="3286" spans="1:60" x14ac:dyDescent="0.3">
      <c r="A3286" s="69" t="s">
        <v>1328</v>
      </c>
      <c r="B3286" s="69" t="s">
        <v>2145</v>
      </c>
      <c r="C3286" s="70"/>
      <c r="D3286" s="71"/>
      <c r="E3286" s="72"/>
      <c r="F3286" s="73"/>
      <c r="G3286" s="70"/>
      <c r="H3286" s="74"/>
      <c r="I3286" s="75"/>
      <c r="J3286" s="75"/>
      <c r="K3286" s="36"/>
      <c r="L3286" s="82"/>
      <c r="M3286" s="82"/>
      <c r="N3286" s="77"/>
      <c r="O3286" s="84" t="s">
        <v>2168</v>
      </c>
      <c r="P3286" s="86">
        <v>43862.791006944448</v>
      </c>
      <c r="Q3286" s="84" t="s">
        <v>2299</v>
      </c>
      <c r="R3286" s="84"/>
      <c r="S3286" s="84"/>
      <c r="T3286" s="84"/>
      <c r="U3286" s="84"/>
      <c r="V3286" s="87" t="s">
        <v>4086</v>
      </c>
      <c r="W3286" s="86">
        <v>43862.791006944448</v>
      </c>
      <c r="X3286" s="90">
        <v>43862</v>
      </c>
      <c r="Y3286" s="92" t="s">
        <v>6477</v>
      </c>
      <c r="Z3286" s="87" t="s">
        <v>10251</v>
      </c>
      <c r="AA3286" s="84"/>
      <c r="AB3286" s="84"/>
      <c r="AC3286" s="92" t="s">
        <v>14131</v>
      </c>
      <c r="AD3286" s="84"/>
      <c r="AE3286" s="84" t="b">
        <v>0</v>
      </c>
      <c r="AF3286" s="84">
        <v>0</v>
      </c>
      <c r="AG3286" s="92" t="s">
        <v>16467</v>
      </c>
      <c r="AH3286" s="84" t="b">
        <v>0</v>
      </c>
      <c r="AI3286" s="84" t="s">
        <v>16520</v>
      </c>
      <c r="AJ3286" s="84"/>
      <c r="AK3286" s="92" t="s">
        <v>16467</v>
      </c>
      <c r="AL3286" s="84" t="b">
        <v>0</v>
      </c>
      <c r="AM3286" s="84">
        <v>118</v>
      </c>
      <c r="AN3286" s="92" t="s">
        <v>16294</v>
      </c>
      <c r="AO3286" s="84" t="s">
        <v>16534</v>
      </c>
      <c r="AP3286" s="84" t="b">
        <v>0</v>
      </c>
      <c r="AQ3286" s="92" t="s">
        <v>16294</v>
      </c>
      <c r="AR3286" s="84" t="s">
        <v>179</v>
      </c>
      <c r="AS3286" s="84">
        <v>0</v>
      </c>
      <c r="AT3286" s="84">
        <v>0</v>
      </c>
      <c r="AU3286" s="84"/>
      <c r="AV3286" s="84"/>
      <c r="AW3286" s="84"/>
      <c r="AX3286" s="84"/>
      <c r="AY3286" s="84"/>
      <c r="AZ3286" s="84"/>
      <c r="BA3286" s="84"/>
      <c r="BB3286" s="84"/>
      <c r="BC3286">
        <v>1</v>
      </c>
      <c r="BD3286">
        <v>0</v>
      </c>
      <c r="BE3286">
        <v>1</v>
      </c>
      <c r="BF3286">
        <v>0</v>
      </c>
      <c r="BG3286">
        <v>0</v>
      </c>
      <c r="BH3286">
        <v>0</v>
      </c>
    </row>
    <row r="3287" spans="1:60" x14ac:dyDescent="0.3">
      <c r="A3287" s="69" t="s">
        <v>1937</v>
      </c>
      <c r="B3287" s="69" t="s">
        <v>2057</v>
      </c>
      <c r="C3287" s="70"/>
      <c r="D3287" s="71"/>
      <c r="E3287" s="72"/>
      <c r="F3287" s="73"/>
      <c r="G3287" s="70"/>
      <c r="H3287" s="74"/>
      <c r="I3287" s="75"/>
      <c r="J3287" s="75"/>
      <c r="K3287" s="36"/>
      <c r="L3287" s="82"/>
      <c r="M3287" s="82"/>
      <c r="N3287" s="77"/>
      <c r="O3287" s="84" t="s">
        <v>2169</v>
      </c>
      <c r="P3287" s="86">
        <v>43862.79105324074</v>
      </c>
      <c r="Q3287" s="84" t="s">
        <v>2650</v>
      </c>
      <c r="R3287" s="84"/>
      <c r="S3287" s="84"/>
      <c r="T3287" s="84" t="s">
        <v>2873</v>
      </c>
      <c r="U3287" s="84"/>
      <c r="V3287" s="87" t="s">
        <v>4633</v>
      </c>
      <c r="W3287" s="86">
        <v>43862.79105324074</v>
      </c>
      <c r="X3287" s="90">
        <v>43862</v>
      </c>
      <c r="Y3287" s="92" t="s">
        <v>8063</v>
      </c>
      <c r="Z3287" s="87" t="s">
        <v>11908</v>
      </c>
      <c r="AA3287" s="84"/>
      <c r="AB3287" s="84"/>
      <c r="AC3287" s="92" t="s">
        <v>15819</v>
      </c>
      <c r="AD3287" s="84"/>
      <c r="AE3287" s="84" t="b">
        <v>0</v>
      </c>
      <c r="AF3287" s="84">
        <v>0</v>
      </c>
      <c r="AG3287" s="92" t="s">
        <v>16467</v>
      </c>
      <c r="AH3287" s="84" t="b">
        <v>0</v>
      </c>
      <c r="AI3287" s="84" t="s">
        <v>16520</v>
      </c>
      <c r="AJ3287" s="84"/>
      <c r="AK3287" s="92" t="s">
        <v>16467</v>
      </c>
      <c r="AL3287" s="84" t="b">
        <v>0</v>
      </c>
      <c r="AM3287" s="84">
        <v>3</v>
      </c>
      <c r="AN3287" s="92" t="s">
        <v>16145</v>
      </c>
      <c r="AO3287" s="84" t="s">
        <v>16534</v>
      </c>
      <c r="AP3287" s="84" t="b">
        <v>0</v>
      </c>
      <c r="AQ3287" s="92" t="s">
        <v>16145</v>
      </c>
      <c r="AR3287" s="84" t="s">
        <v>179</v>
      </c>
      <c r="AS3287" s="84">
        <v>0</v>
      </c>
      <c r="AT3287" s="84">
        <v>0</v>
      </c>
      <c r="AU3287" s="84"/>
      <c r="AV3287" s="84"/>
      <c r="AW3287" s="84"/>
      <c r="AX3287" s="84"/>
      <c r="AY3287" s="84"/>
      <c r="AZ3287" s="84"/>
      <c r="BA3287" s="84"/>
      <c r="BB3287" s="84"/>
      <c r="BC3287">
        <v>1</v>
      </c>
      <c r="BD3287">
        <v>0</v>
      </c>
      <c r="BE3287">
        <v>0</v>
      </c>
      <c r="BF3287">
        <v>0</v>
      </c>
      <c r="BG3287">
        <v>1</v>
      </c>
      <c r="BH3287">
        <v>0</v>
      </c>
    </row>
    <row r="3288" spans="1:60" x14ac:dyDescent="0.3">
      <c r="A3288" s="69" t="s">
        <v>1937</v>
      </c>
      <c r="B3288" s="69" t="s">
        <v>1953</v>
      </c>
      <c r="C3288" s="70"/>
      <c r="D3288" s="71"/>
      <c r="E3288" s="72"/>
      <c r="F3288" s="73"/>
      <c r="G3288" s="70"/>
      <c r="H3288" s="74"/>
      <c r="I3288" s="75"/>
      <c r="J3288" s="75"/>
      <c r="K3288" s="36"/>
      <c r="L3288" s="82"/>
      <c r="M3288" s="82"/>
      <c r="N3288" s="77"/>
      <c r="O3288" s="84" t="s">
        <v>2169</v>
      </c>
      <c r="P3288" s="86">
        <v>43862.79111111111</v>
      </c>
      <c r="Q3288" s="84" t="s">
        <v>2809</v>
      </c>
      <c r="R3288" s="84"/>
      <c r="S3288" s="84"/>
      <c r="T3288" s="84" t="s">
        <v>2873</v>
      </c>
      <c r="U3288" s="84"/>
      <c r="V3288" s="87" t="s">
        <v>4633</v>
      </c>
      <c r="W3288" s="86">
        <v>43862.79111111111</v>
      </c>
      <c r="X3288" s="90">
        <v>43862</v>
      </c>
      <c r="Y3288" s="92" t="s">
        <v>8035</v>
      </c>
      <c r="Z3288" s="87" t="s">
        <v>11876</v>
      </c>
      <c r="AA3288" s="84"/>
      <c r="AB3288" s="84"/>
      <c r="AC3288" s="92" t="s">
        <v>15787</v>
      </c>
      <c r="AD3288" s="84"/>
      <c r="AE3288" s="84" t="b">
        <v>0</v>
      </c>
      <c r="AF3288" s="84">
        <v>0</v>
      </c>
      <c r="AG3288" s="92" t="s">
        <v>16467</v>
      </c>
      <c r="AH3288" s="84" t="b">
        <v>0</v>
      </c>
      <c r="AI3288" s="84" t="s">
        <v>16520</v>
      </c>
      <c r="AJ3288" s="84"/>
      <c r="AK3288" s="92" t="s">
        <v>16467</v>
      </c>
      <c r="AL3288" s="84" t="b">
        <v>0</v>
      </c>
      <c r="AM3288" s="84">
        <v>1</v>
      </c>
      <c r="AN3288" s="92" t="s">
        <v>15785</v>
      </c>
      <c r="AO3288" s="84" t="s">
        <v>16534</v>
      </c>
      <c r="AP3288" s="84" t="b">
        <v>0</v>
      </c>
      <c r="AQ3288" s="92" t="s">
        <v>15785</v>
      </c>
      <c r="AR3288" s="84" t="s">
        <v>179</v>
      </c>
      <c r="AS3288" s="84">
        <v>0</v>
      </c>
      <c r="AT3288" s="84">
        <v>0</v>
      </c>
      <c r="AU3288" s="84"/>
      <c r="AV3288" s="84"/>
      <c r="AW3288" s="84"/>
      <c r="AX3288" s="84"/>
      <c r="AY3288" s="84"/>
      <c r="AZ3288" s="84"/>
      <c r="BA3288" s="84"/>
      <c r="BB3288" s="84"/>
      <c r="BC3288">
        <v>2</v>
      </c>
      <c r="BD3288">
        <v>0</v>
      </c>
      <c r="BE3288">
        <v>0</v>
      </c>
      <c r="BF3288">
        <v>0</v>
      </c>
      <c r="BG3288">
        <v>2</v>
      </c>
      <c r="BH3288">
        <v>0</v>
      </c>
    </row>
    <row r="3289" spans="1:60" x14ac:dyDescent="0.3">
      <c r="A3289" s="69" t="s">
        <v>1937</v>
      </c>
      <c r="B3289" s="69" t="s">
        <v>1951</v>
      </c>
      <c r="C3289" s="70"/>
      <c r="D3289" s="71"/>
      <c r="E3289" s="72"/>
      <c r="F3289" s="73"/>
      <c r="G3289" s="70"/>
      <c r="H3289" s="74"/>
      <c r="I3289" s="75"/>
      <c r="J3289" s="75"/>
      <c r="K3289" s="36"/>
      <c r="L3289" s="82"/>
      <c r="M3289" s="82"/>
      <c r="N3289" s="77"/>
      <c r="O3289" s="84" t="s">
        <v>2169</v>
      </c>
      <c r="P3289" s="86">
        <v>43862.791550925926</v>
      </c>
      <c r="Q3289" s="84" t="s">
        <v>2807</v>
      </c>
      <c r="R3289" s="84"/>
      <c r="S3289" s="84"/>
      <c r="T3289" s="84" t="s">
        <v>2873</v>
      </c>
      <c r="U3289" s="84"/>
      <c r="V3289" s="87" t="s">
        <v>4633</v>
      </c>
      <c r="W3289" s="86">
        <v>43862.791550925926</v>
      </c>
      <c r="X3289" s="90">
        <v>43862</v>
      </c>
      <c r="Y3289" s="92" t="s">
        <v>8031</v>
      </c>
      <c r="Z3289" s="87" t="s">
        <v>11872</v>
      </c>
      <c r="AA3289" s="84"/>
      <c r="AB3289" s="84"/>
      <c r="AC3289" s="92" t="s">
        <v>15781</v>
      </c>
      <c r="AD3289" s="84"/>
      <c r="AE3289" s="84" t="b">
        <v>0</v>
      </c>
      <c r="AF3289" s="84">
        <v>0</v>
      </c>
      <c r="AG3289" s="92" t="s">
        <v>16467</v>
      </c>
      <c r="AH3289" s="84" t="b">
        <v>1</v>
      </c>
      <c r="AI3289" s="84" t="s">
        <v>16520</v>
      </c>
      <c r="AJ3289" s="84"/>
      <c r="AK3289" s="92" t="s">
        <v>16248</v>
      </c>
      <c r="AL3289" s="84" t="b">
        <v>0</v>
      </c>
      <c r="AM3289" s="84">
        <v>1</v>
      </c>
      <c r="AN3289" s="92" t="s">
        <v>15780</v>
      </c>
      <c r="AO3289" s="84" t="s">
        <v>16534</v>
      </c>
      <c r="AP3289" s="84" t="b">
        <v>0</v>
      </c>
      <c r="AQ3289" s="92" t="s">
        <v>15780</v>
      </c>
      <c r="AR3289" s="84" t="s">
        <v>179</v>
      </c>
      <c r="AS3289" s="84">
        <v>0</v>
      </c>
      <c r="AT3289" s="84">
        <v>0</v>
      </c>
      <c r="AU3289" s="84"/>
      <c r="AV3289" s="84"/>
      <c r="AW3289" s="84"/>
      <c r="AX3289" s="84"/>
      <c r="AY3289" s="84"/>
      <c r="AZ3289" s="84"/>
      <c r="BA3289" s="84"/>
      <c r="BB3289" s="84"/>
      <c r="BC3289">
        <v>1</v>
      </c>
      <c r="BD3289">
        <v>0</v>
      </c>
      <c r="BE3289">
        <v>0</v>
      </c>
      <c r="BF3289">
        <v>0</v>
      </c>
      <c r="BG3289">
        <v>1</v>
      </c>
      <c r="BH3289">
        <v>0</v>
      </c>
    </row>
    <row r="3290" spans="1:60" x14ac:dyDescent="0.3">
      <c r="A3290" s="69" t="s">
        <v>1937</v>
      </c>
      <c r="B3290" s="69" t="s">
        <v>1958</v>
      </c>
      <c r="C3290" s="70"/>
      <c r="D3290" s="71"/>
      <c r="E3290" s="72"/>
      <c r="F3290" s="73"/>
      <c r="G3290" s="70"/>
      <c r="H3290" s="74"/>
      <c r="I3290" s="75"/>
      <c r="J3290" s="75"/>
      <c r="K3290" s="36"/>
      <c r="L3290" s="82"/>
      <c r="M3290" s="82"/>
      <c r="N3290" s="77"/>
      <c r="O3290" s="84" t="s">
        <v>2169</v>
      </c>
      <c r="P3290" s="86">
        <v>43862.791655092595</v>
      </c>
      <c r="Q3290" s="84" t="s">
        <v>2810</v>
      </c>
      <c r="R3290" s="84"/>
      <c r="S3290" s="84"/>
      <c r="T3290" s="84" t="s">
        <v>2873</v>
      </c>
      <c r="U3290" s="84"/>
      <c r="V3290" s="87" t="s">
        <v>4633</v>
      </c>
      <c r="W3290" s="86">
        <v>43862.791655092595</v>
      </c>
      <c r="X3290" s="90">
        <v>43862</v>
      </c>
      <c r="Y3290" s="92" t="s">
        <v>8064</v>
      </c>
      <c r="Z3290" s="87" t="s">
        <v>11909</v>
      </c>
      <c r="AA3290" s="84"/>
      <c r="AB3290" s="84"/>
      <c r="AC3290" s="92" t="s">
        <v>15820</v>
      </c>
      <c r="AD3290" s="84"/>
      <c r="AE3290" s="84" t="b">
        <v>0</v>
      </c>
      <c r="AF3290" s="84">
        <v>0</v>
      </c>
      <c r="AG3290" s="92" t="s">
        <v>16467</v>
      </c>
      <c r="AH3290" s="84" t="b">
        <v>0</v>
      </c>
      <c r="AI3290" s="84" t="s">
        <v>16520</v>
      </c>
      <c r="AJ3290" s="84"/>
      <c r="AK3290" s="92" t="s">
        <v>16467</v>
      </c>
      <c r="AL3290" s="84" t="b">
        <v>0</v>
      </c>
      <c r="AM3290" s="84">
        <v>2</v>
      </c>
      <c r="AN3290" s="92" t="s">
        <v>15855</v>
      </c>
      <c r="AO3290" s="84" t="s">
        <v>16534</v>
      </c>
      <c r="AP3290" s="84" t="b">
        <v>0</v>
      </c>
      <c r="AQ3290" s="92" t="s">
        <v>15855</v>
      </c>
      <c r="AR3290" s="84" t="s">
        <v>179</v>
      </c>
      <c r="AS3290" s="84">
        <v>0</v>
      </c>
      <c r="AT3290" s="84">
        <v>0</v>
      </c>
      <c r="AU3290" s="84"/>
      <c r="AV3290" s="84"/>
      <c r="AW3290" s="84"/>
      <c r="AX3290" s="84"/>
      <c r="AY3290" s="84"/>
      <c r="AZ3290" s="84"/>
      <c r="BA3290" s="84"/>
      <c r="BB3290" s="84"/>
      <c r="BC3290">
        <v>1</v>
      </c>
      <c r="BD3290">
        <v>0</v>
      </c>
      <c r="BE3290">
        <v>0</v>
      </c>
      <c r="BF3290">
        <v>0</v>
      </c>
      <c r="BG3290">
        <v>1</v>
      </c>
      <c r="BH3290">
        <v>0</v>
      </c>
    </row>
    <row r="3291" spans="1:60" x14ac:dyDescent="0.3">
      <c r="A3291" s="69" t="s">
        <v>1937</v>
      </c>
      <c r="B3291" s="69" t="s">
        <v>1952</v>
      </c>
      <c r="C3291" s="70"/>
      <c r="D3291" s="71"/>
      <c r="E3291" s="72"/>
      <c r="F3291" s="73"/>
      <c r="G3291" s="70"/>
      <c r="H3291" s="74"/>
      <c r="I3291" s="75"/>
      <c r="J3291" s="75"/>
      <c r="K3291" s="36"/>
      <c r="L3291" s="82"/>
      <c r="M3291" s="82"/>
      <c r="N3291" s="77"/>
      <c r="O3291" s="84" t="s">
        <v>2169</v>
      </c>
      <c r="P3291" s="86">
        <v>43862.792326388888</v>
      </c>
      <c r="Q3291" s="84" t="s">
        <v>2200</v>
      </c>
      <c r="R3291" s="84"/>
      <c r="S3291" s="84"/>
      <c r="T3291" s="84"/>
      <c r="U3291" s="84"/>
      <c r="V3291" s="87" t="s">
        <v>4633</v>
      </c>
      <c r="W3291" s="86">
        <v>43862.792326388888</v>
      </c>
      <c r="X3291" s="90">
        <v>43862</v>
      </c>
      <c r="Y3291" s="92" t="s">
        <v>8033</v>
      </c>
      <c r="Z3291" s="87" t="s">
        <v>11874</v>
      </c>
      <c r="AA3291" s="84"/>
      <c r="AB3291" s="84"/>
      <c r="AC3291" s="92" t="s">
        <v>15783</v>
      </c>
      <c r="AD3291" s="84"/>
      <c r="AE3291" s="84" t="b">
        <v>0</v>
      </c>
      <c r="AF3291" s="84">
        <v>0</v>
      </c>
      <c r="AG3291" s="92" t="s">
        <v>16467</v>
      </c>
      <c r="AH3291" s="84" t="b">
        <v>0</v>
      </c>
      <c r="AI3291" s="84" t="s">
        <v>16520</v>
      </c>
      <c r="AJ3291" s="84"/>
      <c r="AK3291" s="92" t="s">
        <v>16467</v>
      </c>
      <c r="AL3291" s="84" t="b">
        <v>0</v>
      </c>
      <c r="AM3291" s="84">
        <v>3</v>
      </c>
      <c r="AN3291" s="92" t="s">
        <v>15782</v>
      </c>
      <c r="AO3291" s="84" t="s">
        <v>16534</v>
      </c>
      <c r="AP3291" s="84" t="b">
        <v>0</v>
      </c>
      <c r="AQ3291" s="92" t="s">
        <v>15782</v>
      </c>
      <c r="AR3291" s="84" t="s">
        <v>179</v>
      </c>
      <c r="AS3291" s="84">
        <v>0</v>
      </c>
      <c r="AT3291" s="84">
        <v>0</v>
      </c>
      <c r="AU3291" s="84"/>
      <c r="AV3291" s="84"/>
      <c r="AW3291" s="84"/>
      <c r="AX3291" s="84"/>
      <c r="AY3291" s="84"/>
      <c r="AZ3291" s="84"/>
      <c r="BA3291" s="84"/>
      <c r="BB3291" s="84"/>
      <c r="BC3291">
        <v>1</v>
      </c>
      <c r="BD3291">
        <v>0</v>
      </c>
      <c r="BE3291">
        <v>0</v>
      </c>
      <c r="BF3291">
        <v>0</v>
      </c>
      <c r="BG3291">
        <v>1</v>
      </c>
      <c r="BH3291">
        <v>0</v>
      </c>
    </row>
    <row r="3292" spans="1:60" x14ac:dyDescent="0.3">
      <c r="A3292" s="69" t="s">
        <v>1446</v>
      </c>
      <c r="B3292" s="69" t="s">
        <v>1446</v>
      </c>
      <c r="C3292" s="70"/>
      <c r="D3292" s="71"/>
      <c r="E3292" s="72"/>
      <c r="F3292" s="73"/>
      <c r="G3292" s="70"/>
      <c r="H3292" s="74"/>
      <c r="I3292" s="75"/>
      <c r="J3292" s="75"/>
      <c r="K3292" s="36"/>
      <c r="L3292" s="82"/>
      <c r="M3292" s="82"/>
      <c r="N3292" s="77"/>
      <c r="O3292" s="84" t="s">
        <v>179</v>
      </c>
      <c r="P3292" s="86">
        <v>43862.792523148149</v>
      </c>
      <c r="Q3292" s="84" t="s">
        <v>2756</v>
      </c>
      <c r="R3292" s="84"/>
      <c r="S3292" s="84"/>
      <c r="T3292" s="84" t="s">
        <v>2883</v>
      </c>
      <c r="U3292" s="84"/>
      <c r="V3292" s="87" t="s">
        <v>4191</v>
      </c>
      <c r="W3292" s="86">
        <v>43862.792523148149</v>
      </c>
      <c r="X3292" s="90">
        <v>43862</v>
      </c>
      <c r="Y3292" s="92" t="s">
        <v>7642</v>
      </c>
      <c r="Z3292" s="87" t="s">
        <v>11460</v>
      </c>
      <c r="AA3292" s="84"/>
      <c r="AB3292" s="84"/>
      <c r="AC3292" s="92" t="s">
        <v>15353</v>
      </c>
      <c r="AD3292" s="84"/>
      <c r="AE3292" s="84" t="b">
        <v>0</v>
      </c>
      <c r="AF3292" s="84">
        <v>3</v>
      </c>
      <c r="AG3292" s="92" t="s">
        <v>16467</v>
      </c>
      <c r="AH3292" s="84" t="b">
        <v>0</v>
      </c>
      <c r="AI3292" s="84" t="s">
        <v>16520</v>
      </c>
      <c r="AJ3292" s="84"/>
      <c r="AK3292" s="92" t="s">
        <v>16467</v>
      </c>
      <c r="AL3292" s="84" t="b">
        <v>0</v>
      </c>
      <c r="AM3292" s="84">
        <v>3</v>
      </c>
      <c r="AN3292" s="92" t="s">
        <v>16467</v>
      </c>
      <c r="AO3292" s="84" t="s">
        <v>16534</v>
      </c>
      <c r="AP3292" s="84" t="b">
        <v>0</v>
      </c>
      <c r="AQ3292" s="92" t="s">
        <v>15353</v>
      </c>
      <c r="AR3292" s="84" t="s">
        <v>179</v>
      </c>
      <c r="AS3292" s="84">
        <v>0</v>
      </c>
      <c r="AT3292" s="84">
        <v>0</v>
      </c>
      <c r="AU3292" s="84"/>
      <c r="AV3292" s="84"/>
      <c r="AW3292" s="84"/>
      <c r="AX3292" s="84"/>
      <c r="AY3292" s="84"/>
      <c r="AZ3292" s="84"/>
      <c r="BA3292" s="84"/>
      <c r="BB3292" s="84"/>
      <c r="BC3292">
        <v>1</v>
      </c>
      <c r="BD3292">
        <v>0</v>
      </c>
      <c r="BE3292">
        <v>0</v>
      </c>
      <c r="BF3292">
        <v>1</v>
      </c>
      <c r="BG3292">
        <v>0</v>
      </c>
      <c r="BH3292">
        <v>0</v>
      </c>
    </row>
    <row r="3293" spans="1:60" x14ac:dyDescent="0.3">
      <c r="A3293" s="69" t="s">
        <v>1329</v>
      </c>
      <c r="B3293" s="69" t="s">
        <v>1329</v>
      </c>
      <c r="C3293" s="70"/>
      <c r="D3293" s="71"/>
      <c r="E3293" s="72"/>
      <c r="F3293" s="73"/>
      <c r="G3293" s="70"/>
      <c r="H3293" s="74"/>
      <c r="I3293" s="75"/>
      <c r="J3293" s="75"/>
      <c r="K3293" s="36"/>
      <c r="L3293" s="82"/>
      <c r="M3293" s="82"/>
      <c r="N3293" s="77"/>
      <c r="O3293" s="84" t="s">
        <v>179</v>
      </c>
      <c r="P3293" s="86">
        <v>43862.792962962965</v>
      </c>
      <c r="Q3293" s="84" t="s">
        <v>2554</v>
      </c>
      <c r="R3293" s="87" t="s">
        <v>2848</v>
      </c>
      <c r="S3293" s="84" t="s">
        <v>2871</v>
      </c>
      <c r="T3293" s="84" t="s">
        <v>2883</v>
      </c>
      <c r="U3293" s="84"/>
      <c r="V3293" s="87" t="s">
        <v>4087</v>
      </c>
      <c r="W3293" s="86">
        <v>43862.792962962965</v>
      </c>
      <c r="X3293" s="90">
        <v>43862</v>
      </c>
      <c r="Y3293" s="92" t="s">
        <v>6478</v>
      </c>
      <c r="Z3293" s="87" t="s">
        <v>10252</v>
      </c>
      <c r="AA3293" s="84"/>
      <c r="AB3293" s="84"/>
      <c r="AC3293" s="92" t="s">
        <v>14132</v>
      </c>
      <c r="AD3293" s="84"/>
      <c r="AE3293" s="84" t="b">
        <v>0</v>
      </c>
      <c r="AF3293" s="84">
        <v>3</v>
      </c>
      <c r="AG3293" s="92" t="s">
        <v>16467</v>
      </c>
      <c r="AH3293" s="84" t="b">
        <v>0</v>
      </c>
      <c r="AI3293" s="84" t="s">
        <v>16520</v>
      </c>
      <c r="AJ3293" s="84"/>
      <c r="AK3293" s="92" t="s">
        <v>16467</v>
      </c>
      <c r="AL3293" s="84" t="b">
        <v>0</v>
      </c>
      <c r="AM3293" s="84">
        <v>0</v>
      </c>
      <c r="AN3293" s="92" t="s">
        <v>16467</v>
      </c>
      <c r="AO3293" s="84" t="s">
        <v>16534</v>
      </c>
      <c r="AP3293" s="84" t="b">
        <v>0</v>
      </c>
      <c r="AQ3293" s="92" t="s">
        <v>14132</v>
      </c>
      <c r="AR3293" s="84" t="s">
        <v>179</v>
      </c>
      <c r="AS3293" s="84">
        <v>0</v>
      </c>
      <c r="AT3293" s="84">
        <v>0</v>
      </c>
      <c r="AU3293" s="84"/>
      <c r="AV3293" s="84"/>
      <c r="AW3293" s="84"/>
      <c r="AX3293" s="84"/>
      <c r="AY3293" s="84"/>
      <c r="AZ3293" s="84"/>
      <c r="BA3293" s="84"/>
      <c r="BB3293" s="84"/>
      <c r="BC3293">
        <v>1</v>
      </c>
      <c r="BD3293">
        <v>0</v>
      </c>
      <c r="BE3293">
        <v>0</v>
      </c>
      <c r="BF3293">
        <v>1</v>
      </c>
      <c r="BG3293">
        <v>0</v>
      </c>
      <c r="BH3293">
        <v>0</v>
      </c>
    </row>
    <row r="3294" spans="1:60" x14ac:dyDescent="0.3">
      <c r="A3294" s="69" t="s">
        <v>1354</v>
      </c>
      <c r="B3294" s="69" t="s">
        <v>2162</v>
      </c>
      <c r="C3294" s="70"/>
      <c r="D3294" s="71"/>
      <c r="E3294" s="72"/>
      <c r="F3294" s="73"/>
      <c r="G3294" s="70"/>
      <c r="H3294" s="74"/>
      <c r="I3294" s="75"/>
      <c r="J3294" s="75"/>
      <c r="K3294" s="36"/>
      <c r="L3294" s="82"/>
      <c r="M3294" s="82"/>
      <c r="N3294" s="77"/>
      <c r="O3294" s="84" t="s">
        <v>2170</v>
      </c>
      <c r="P3294" s="86">
        <v>43862.793379629627</v>
      </c>
      <c r="Q3294" s="84" t="s">
        <v>2561</v>
      </c>
      <c r="R3294" s="84"/>
      <c r="S3294" s="84"/>
      <c r="T3294" s="84" t="s">
        <v>2883</v>
      </c>
      <c r="U3294" s="84"/>
      <c r="V3294" s="87" t="s">
        <v>4111</v>
      </c>
      <c r="W3294" s="86">
        <v>43862.793379629627</v>
      </c>
      <c r="X3294" s="90">
        <v>43862</v>
      </c>
      <c r="Y3294" s="92" t="s">
        <v>6535</v>
      </c>
      <c r="Z3294" s="87" t="s">
        <v>10311</v>
      </c>
      <c r="AA3294" s="84"/>
      <c r="AB3294" s="84"/>
      <c r="AC3294" s="92" t="s">
        <v>14191</v>
      </c>
      <c r="AD3294" s="84"/>
      <c r="AE3294" s="84" t="b">
        <v>0</v>
      </c>
      <c r="AF3294" s="84">
        <v>21</v>
      </c>
      <c r="AG3294" s="92" t="s">
        <v>16467</v>
      </c>
      <c r="AH3294" s="84" t="b">
        <v>0</v>
      </c>
      <c r="AI3294" s="84" t="s">
        <v>16521</v>
      </c>
      <c r="AJ3294" s="84"/>
      <c r="AK3294" s="92" t="s">
        <v>16467</v>
      </c>
      <c r="AL3294" s="84" t="b">
        <v>0</v>
      </c>
      <c r="AM3294" s="84">
        <v>10</v>
      </c>
      <c r="AN3294" s="92" t="s">
        <v>16467</v>
      </c>
      <c r="AO3294" s="84" t="s">
        <v>16534</v>
      </c>
      <c r="AP3294" s="84" t="b">
        <v>0</v>
      </c>
      <c r="AQ3294" s="92" t="s">
        <v>14191</v>
      </c>
      <c r="AR3294" s="84" t="s">
        <v>179</v>
      </c>
      <c r="AS3294" s="84">
        <v>0</v>
      </c>
      <c r="AT3294" s="84">
        <v>0</v>
      </c>
      <c r="AU3294" s="84" t="s">
        <v>16545</v>
      </c>
      <c r="AV3294" s="84" t="s">
        <v>16552</v>
      </c>
      <c r="AW3294" s="84" t="s">
        <v>16556</v>
      </c>
      <c r="AX3294" s="84" t="s">
        <v>16561</v>
      </c>
      <c r="AY3294" s="84" t="s">
        <v>16569</v>
      </c>
      <c r="AZ3294" s="84" t="s">
        <v>16577</v>
      </c>
      <c r="BA3294" s="84" t="s">
        <v>16584</v>
      </c>
      <c r="BB3294" s="87" t="s">
        <v>16587</v>
      </c>
      <c r="BC3294">
        <v>2</v>
      </c>
      <c r="BD3294">
        <v>2</v>
      </c>
      <c r="BE3294">
        <v>0</v>
      </c>
      <c r="BF3294">
        <v>0</v>
      </c>
      <c r="BG3294">
        <v>0</v>
      </c>
      <c r="BH3294">
        <v>0</v>
      </c>
    </row>
    <row r="3295" spans="1:60" x14ac:dyDescent="0.3">
      <c r="A3295" s="69" t="s">
        <v>1354</v>
      </c>
      <c r="B3295" s="69" t="s">
        <v>2129</v>
      </c>
      <c r="C3295" s="70"/>
      <c r="D3295" s="71"/>
      <c r="E3295" s="72"/>
      <c r="F3295" s="73"/>
      <c r="G3295" s="70"/>
      <c r="H3295" s="74"/>
      <c r="I3295" s="75"/>
      <c r="J3295" s="75"/>
      <c r="K3295" s="36"/>
      <c r="L3295" s="82"/>
      <c r="M3295" s="82"/>
      <c r="N3295" s="77"/>
      <c r="O3295" s="84" t="s">
        <v>2170</v>
      </c>
      <c r="P3295" s="86">
        <v>43862.793379629627</v>
      </c>
      <c r="Q3295" s="84" t="s">
        <v>2561</v>
      </c>
      <c r="R3295" s="84"/>
      <c r="S3295" s="84"/>
      <c r="T3295" s="84" t="s">
        <v>2883</v>
      </c>
      <c r="U3295" s="84"/>
      <c r="V3295" s="87" t="s">
        <v>4111</v>
      </c>
      <c r="W3295" s="86">
        <v>43862.793379629627</v>
      </c>
      <c r="X3295" s="90">
        <v>43862</v>
      </c>
      <c r="Y3295" s="92" t="s">
        <v>6535</v>
      </c>
      <c r="Z3295" s="87" t="s">
        <v>10311</v>
      </c>
      <c r="AA3295" s="84"/>
      <c r="AB3295" s="84"/>
      <c r="AC3295" s="92" t="s">
        <v>14191</v>
      </c>
      <c r="AD3295" s="84"/>
      <c r="AE3295" s="84" t="b">
        <v>0</v>
      </c>
      <c r="AF3295" s="84">
        <v>21</v>
      </c>
      <c r="AG3295" s="92" t="s">
        <v>16467</v>
      </c>
      <c r="AH3295" s="84" t="b">
        <v>0</v>
      </c>
      <c r="AI3295" s="84" t="s">
        <v>16521</v>
      </c>
      <c r="AJ3295" s="84"/>
      <c r="AK3295" s="92" t="s">
        <v>16467</v>
      </c>
      <c r="AL3295" s="84" t="b">
        <v>0</v>
      </c>
      <c r="AM3295" s="84">
        <v>10</v>
      </c>
      <c r="AN3295" s="92" t="s">
        <v>16467</v>
      </c>
      <c r="AO3295" s="84" t="s">
        <v>16534</v>
      </c>
      <c r="AP3295" s="84" t="b">
        <v>0</v>
      </c>
      <c r="AQ3295" s="92" t="s">
        <v>14191</v>
      </c>
      <c r="AR3295" s="84" t="s">
        <v>179</v>
      </c>
      <c r="AS3295" s="84">
        <v>0</v>
      </c>
      <c r="AT3295" s="84">
        <v>0</v>
      </c>
      <c r="AU3295" s="84" t="s">
        <v>16545</v>
      </c>
      <c r="AV3295" s="84" t="s">
        <v>16552</v>
      </c>
      <c r="AW3295" s="84" t="s">
        <v>16556</v>
      </c>
      <c r="AX3295" s="84" t="s">
        <v>16561</v>
      </c>
      <c r="AY3295" s="84" t="s">
        <v>16569</v>
      </c>
      <c r="AZ3295" s="84" t="s">
        <v>16577</v>
      </c>
      <c r="BA3295" s="84" t="s">
        <v>16584</v>
      </c>
      <c r="BB3295" s="87" t="s">
        <v>16587</v>
      </c>
      <c r="BC3295">
        <v>1</v>
      </c>
      <c r="BD3295">
        <v>1</v>
      </c>
      <c r="BE3295">
        <v>0</v>
      </c>
      <c r="BF3295">
        <v>0</v>
      </c>
      <c r="BG3295">
        <v>0</v>
      </c>
      <c r="BH3295">
        <v>0</v>
      </c>
    </row>
    <row r="3296" spans="1:60" x14ac:dyDescent="0.3">
      <c r="A3296" s="69" t="s">
        <v>1330</v>
      </c>
      <c r="B3296" s="69" t="s">
        <v>1330</v>
      </c>
      <c r="C3296" s="70"/>
      <c r="D3296" s="71"/>
      <c r="E3296" s="72"/>
      <c r="F3296" s="73"/>
      <c r="G3296" s="70"/>
      <c r="H3296" s="74"/>
      <c r="I3296" s="75"/>
      <c r="J3296" s="75"/>
      <c r="K3296" s="36"/>
      <c r="L3296" s="82"/>
      <c r="M3296" s="82"/>
      <c r="N3296" s="77"/>
      <c r="O3296" s="84" t="s">
        <v>179</v>
      </c>
      <c r="P3296" s="86">
        <v>43862.793425925927</v>
      </c>
      <c r="Q3296" s="84" t="s">
        <v>2555</v>
      </c>
      <c r="R3296" s="84"/>
      <c r="S3296" s="84"/>
      <c r="T3296" s="84" t="s">
        <v>2883</v>
      </c>
      <c r="U3296" s="84"/>
      <c r="V3296" s="87" t="s">
        <v>4088</v>
      </c>
      <c r="W3296" s="86">
        <v>43862.793425925927</v>
      </c>
      <c r="X3296" s="90">
        <v>43862</v>
      </c>
      <c r="Y3296" s="92" t="s">
        <v>6479</v>
      </c>
      <c r="Z3296" s="87" t="s">
        <v>10253</v>
      </c>
      <c r="AA3296" s="84"/>
      <c r="AB3296" s="84"/>
      <c r="AC3296" s="92" t="s">
        <v>14133</v>
      </c>
      <c r="AD3296" s="84"/>
      <c r="AE3296" s="84" t="b">
        <v>0</v>
      </c>
      <c r="AF3296" s="84">
        <v>2</v>
      </c>
      <c r="AG3296" s="92" t="s">
        <v>16467</v>
      </c>
      <c r="AH3296" s="84" t="b">
        <v>0</v>
      </c>
      <c r="AI3296" s="84" t="s">
        <v>16520</v>
      </c>
      <c r="AJ3296" s="84"/>
      <c r="AK3296" s="92" t="s">
        <v>16467</v>
      </c>
      <c r="AL3296" s="84" t="b">
        <v>0</v>
      </c>
      <c r="AM3296" s="84">
        <v>0</v>
      </c>
      <c r="AN3296" s="92" t="s">
        <v>16467</v>
      </c>
      <c r="AO3296" s="84" t="s">
        <v>16534</v>
      </c>
      <c r="AP3296" s="84" t="b">
        <v>0</v>
      </c>
      <c r="AQ3296" s="92" t="s">
        <v>14133</v>
      </c>
      <c r="AR3296" s="84" t="s">
        <v>179</v>
      </c>
      <c r="AS3296" s="84">
        <v>0</v>
      </c>
      <c r="AT3296" s="84">
        <v>0</v>
      </c>
      <c r="AU3296" s="84"/>
      <c r="AV3296" s="84"/>
      <c r="AW3296" s="84"/>
      <c r="AX3296" s="84"/>
      <c r="AY3296" s="84"/>
      <c r="AZ3296" s="84"/>
      <c r="BA3296" s="84"/>
      <c r="BB3296" s="84"/>
      <c r="BC3296">
        <v>1</v>
      </c>
      <c r="BD3296">
        <v>0</v>
      </c>
      <c r="BE3296">
        <v>0</v>
      </c>
      <c r="BF3296">
        <v>1</v>
      </c>
      <c r="BG3296">
        <v>0</v>
      </c>
      <c r="BH3296">
        <v>0</v>
      </c>
    </row>
    <row r="3297" spans="1:60" x14ac:dyDescent="0.3">
      <c r="A3297" s="69" t="s">
        <v>2121</v>
      </c>
      <c r="B3297" s="69" t="s">
        <v>2121</v>
      </c>
      <c r="C3297" s="70"/>
      <c r="D3297" s="71"/>
      <c r="E3297" s="72"/>
      <c r="F3297" s="73"/>
      <c r="G3297" s="70"/>
      <c r="H3297" s="74"/>
      <c r="I3297" s="75"/>
      <c r="J3297" s="75"/>
      <c r="K3297" s="36"/>
      <c r="L3297" s="82"/>
      <c r="M3297" s="82"/>
      <c r="N3297" s="77"/>
      <c r="O3297" s="84" t="s">
        <v>179</v>
      </c>
      <c r="P3297" s="86">
        <v>43862.79409722222</v>
      </c>
      <c r="Q3297" s="84" t="s">
        <v>2558</v>
      </c>
      <c r="R3297" s="84"/>
      <c r="S3297" s="84"/>
      <c r="T3297" s="84" t="s">
        <v>2883</v>
      </c>
      <c r="U3297" s="84"/>
      <c r="V3297" s="87" t="s">
        <v>4806</v>
      </c>
      <c r="W3297" s="86">
        <v>43862.79409722222</v>
      </c>
      <c r="X3297" s="90">
        <v>43862</v>
      </c>
      <c r="Y3297" s="92" t="s">
        <v>8573</v>
      </c>
      <c r="Z3297" s="87" t="s">
        <v>12447</v>
      </c>
      <c r="AA3297" s="84"/>
      <c r="AB3297" s="84"/>
      <c r="AC3297" s="92" t="s">
        <v>16416</v>
      </c>
      <c r="AD3297" s="84"/>
      <c r="AE3297" s="84" t="b">
        <v>0</v>
      </c>
      <c r="AF3297" s="84">
        <v>9</v>
      </c>
      <c r="AG3297" s="92" t="s">
        <v>16467</v>
      </c>
      <c r="AH3297" s="84" t="b">
        <v>0</v>
      </c>
      <c r="AI3297" s="84" t="s">
        <v>16520</v>
      </c>
      <c r="AJ3297" s="84"/>
      <c r="AK3297" s="92" t="s">
        <v>16467</v>
      </c>
      <c r="AL3297" s="84" t="b">
        <v>0</v>
      </c>
      <c r="AM3297" s="84">
        <v>7</v>
      </c>
      <c r="AN3297" s="92" t="s">
        <v>16467</v>
      </c>
      <c r="AO3297" s="84" t="s">
        <v>16537</v>
      </c>
      <c r="AP3297" s="84" t="b">
        <v>0</v>
      </c>
      <c r="AQ3297" s="92" t="s">
        <v>16416</v>
      </c>
      <c r="AR3297" s="84" t="s">
        <v>179</v>
      </c>
      <c r="AS3297" s="84">
        <v>0</v>
      </c>
      <c r="AT3297" s="84">
        <v>0</v>
      </c>
      <c r="AU3297" s="84"/>
      <c r="AV3297" s="84"/>
      <c r="AW3297" s="84"/>
      <c r="AX3297" s="84"/>
      <c r="AY3297" s="84"/>
      <c r="AZ3297" s="84"/>
      <c r="BA3297" s="84"/>
      <c r="BB3297" s="84"/>
      <c r="BC3297">
        <v>1</v>
      </c>
      <c r="BD3297">
        <v>0</v>
      </c>
      <c r="BE3297">
        <v>0</v>
      </c>
      <c r="BF3297">
        <v>1</v>
      </c>
      <c r="BG3297">
        <v>0</v>
      </c>
      <c r="BH3297">
        <v>0</v>
      </c>
    </row>
    <row r="3298" spans="1:60" x14ac:dyDescent="0.3">
      <c r="A3298" s="69" t="s">
        <v>1937</v>
      </c>
      <c r="B3298" s="69" t="s">
        <v>2121</v>
      </c>
      <c r="C3298" s="70"/>
      <c r="D3298" s="71"/>
      <c r="E3298" s="72"/>
      <c r="F3298" s="73"/>
      <c r="G3298" s="70"/>
      <c r="H3298" s="74"/>
      <c r="I3298" s="75"/>
      <c r="J3298" s="75"/>
      <c r="K3298" s="36"/>
      <c r="L3298" s="82"/>
      <c r="M3298" s="82"/>
      <c r="N3298" s="77"/>
      <c r="O3298" s="84" t="s">
        <v>2169</v>
      </c>
      <c r="P3298" s="86">
        <v>43862.794687499998</v>
      </c>
      <c r="Q3298" s="84" t="s">
        <v>2558</v>
      </c>
      <c r="R3298" s="84"/>
      <c r="S3298" s="84"/>
      <c r="T3298" s="84" t="s">
        <v>2883</v>
      </c>
      <c r="U3298" s="84"/>
      <c r="V3298" s="87" t="s">
        <v>4633</v>
      </c>
      <c r="W3298" s="86">
        <v>43862.794687499998</v>
      </c>
      <c r="X3298" s="90">
        <v>43862</v>
      </c>
      <c r="Y3298" s="92" t="s">
        <v>8065</v>
      </c>
      <c r="Z3298" s="87" t="s">
        <v>11910</v>
      </c>
      <c r="AA3298" s="84"/>
      <c r="AB3298" s="84"/>
      <c r="AC3298" s="92" t="s">
        <v>15821</v>
      </c>
      <c r="AD3298" s="84"/>
      <c r="AE3298" s="84" t="b">
        <v>0</v>
      </c>
      <c r="AF3298" s="84">
        <v>0</v>
      </c>
      <c r="AG3298" s="92" t="s">
        <v>16467</v>
      </c>
      <c r="AH3298" s="84" t="b">
        <v>0</v>
      </c>
      <c r="AI3298" s="84" t="s">
        <v>16520</v>
      </c>
      <c r="AJ3298" s="84"/>
      <c r="AK3298" s="92" t="s">
        <v>16467</v>
      </c>
      <c r="AL3298" s="84" t="b">
        <v>0</v>
      </c>
      <c r="AM3298" s="84">
        <v>7</v>
      </c>
      <c r="AN3298" s="92" t="s">
        <v>16416</v>
      </c>
      <c r="AO3298" s="84" t="s">
        <v>16534</v>
      </c>
      <c r="AP3298" s="84" t="b">
        <v>0</v>
      </c>
      <c r="AQ3298" s="92" t="s">
        <v>16416</v>
      </c>
      <c r="AR3298" s="84" t="s">
        <v>179</v>
      </c>
      <c r="AS3298" s="84">
        <v>0</v>
      </c>
      <c r="AT3298" s="84">
        <v>0</v>
      </c>
      <c r="AU3298" s="84"/>
      <c r="AV3298" s="84"/>
      <c r="AW3298" s="84"/>
      <c r="AX3298" s="84"/>
      <c r="AY3298" s="84"/>
      <c r="AZ3298" s="84"/>
      <c r="BA3298" s="84"/>
      <c r="BB3298" s="84"/>
      <c r="BC3298">
        <v>1</v>
      </c>
      <c r="BD3298">
        <v>0</v>
      </c>
      <c r="BE3298">
        <v>0</v>
      </c>
      <c r="BF3298">
        <v>0</v>
      </c>
      <c r="BG3298">
        <v>1</v>
      </c>
      <c r="BH3298">
        <v>0</v>
      </c>
    </row>
    <row r="3299" spans="1:60" x14ac:dyDescent="0.3">
      <c r="A3299" s="69" t="s">
        <v>1958</v>
      </c>
      <c r="B3299" s="69" t="s">
        <v>2124</v>
      </c>
      <c r="C3299" s="70"/>
      <c r="D3299" s="71"/>
      <c r="E3299" s="72"/>
      <c r="F3299" s="73"/>
      <c r="G3299" s="70"/>
      <c r="H3299" s="74"/>
      <c r="I3299" s="75"/>
      <c r="J3299" s="75"/>
      <c r="K3299" s="36"/>
      <c r="L3299" s="82"/>
      <c r="M3299" s="82"/>
      <c r="N3299" s="77"/>
      <c r="O3299" s="84" t="s">
        <v>2169</v>
      </c>
      <c r="P3299" s="86">
        <v>43862.795104166667</v>
      </c>
      <c r="Q3299" s="84" t="s">
        <v>2413</v>
      </c>
      <c r="R3299" s="84"/>
      <c r="S3299" s="84"/>
      <c r="T3299" s="84"/>
      <c r="U3299" s="84"/>
      <c r="V3299" s="87" t="s">
        <v>4652</v>
      </c>
      <c r="W3299" s="86">
        <v>43862.795104166667</v>
      </c>
      <c r="X3299" s="90">
        <v>43862</v>
      </c>
      <c r="Y3299" s="92" t="s">
        <v>8100</v>
      </c>
      <c r="Z3299" s="87" t="s">
        <v>11948</v>
      </c>
      <c r="AA3299" s="84"/>
      <c r="AB3299" s="84"/>
      <c r="AC3299" s="92" t="s">
        <v>15859</v>
      </c>
      <c r="AD3299" s="84"/>
      <c r="AE3299" s="84" t="b">
        <v>0</v>
      </c>
      <c r="AF3299" s="84">
        <v>0</v>
      </c>
      <c r="AG3299" s="92" t="s">
        <v>16467</v>
      </c>
      <c r="AH3299" s="84" t="b">
        <v>0</v>
      </c>
      <c r="AI3299" s="84" t="s">
        <v>16520</v>
      </c>
      <c r="AJ3299" s="84"/>
      <c r="AK3299" s="92" t="s">
        <v>16467</v>
      </c>
      <c r="AL3299" s="84" t="b">
        <v>0</v>
      </c>
      <c r="AM3299" s="84">
        <v>43</v>
      </c>
      <c r="AN3299" s="92" t="s">
        <v>16419</v>
      </c>
      <c r="AO3299" s="84" t="s">
        <v>16535</v>
      </c>
      <c r="AP3299" s="84" t="b">
        <v>0</v>
      </c>
      <c r="AQ3299" s="92" t="s">
        <v>16419</v>
      </c>
      <c r="AR3299" s="84" t="s">
        <v>179</v>
      </c>
      <c r="AS3299" s="84">
        <v>0</v>
      </c>
      <c r="AT3299" s="84">
        <v>0</v>
      </c>
      <c r="AU3299" s="84"/>
      <c r="AV3299" s="84"/>
      <c r="AW3299" s="84"/>
      <c r="AX3299" s="84"/>
      <c r="AY3299" s="84"/>
      <c r="AZ3299" s="84"/>
      <c r="BA3299" s="84"/>
      <c r="BB3299" s="84"/>
      <c r="BC3299">
        <v>1</v>
      </c>
      <c r="BD3299">
        <v>0</v>
      </c>
      <c r="BE3299">
        <v>0</v>
      </c>
      <c r="BF3299">
        <v>0</v>
      </c>
      <c r="BG3299">
        <v>1</v>
      </c>
      <c r="BH3299">
        <v>0</v>
      </c>
    </row>
    <row r="3300" spans="1:60" x14ac:dyDescent="0.3">
      <c r="A3300" s="69" t="s">
        <v>1338</v>
      </c>
      <c r="B3300" s="69" t="s">
        <v>2109</v>
      </c>
      <c r="C3300" s="70"/>
      <c r="D3300" s="71"/>
      <c r="E3300" s="72"/>
      <c r="F3300" s="73"/>
      <c r="G3300" s="70"/>
      <c r="H3300" s="74"/>
      <c r="I3300" s="75"/>
      <c r="J3300" s="75"/>
      <c r="K3300" s="36"/>
      <c r="L3300" s="82"/>
      <c r="M3300" s="82"/>
      <c r="N3300" s="77"/>
      <c r="O3300" s="84" t="s">
        <v>2169</v>
      </c>
      <c r="P3300" s="86">
        <v>43862.795254629629</v>
      </c>
      <c r="Q3300" s="84" t="s">
        <v>2231</v>
      </c>
      <c r="R3300" s="84"/>
      <c r="S3300" s="84"/>
      <c r="T3300" s="84" t="s">
        <v>2873</v>
      </c>
      <c r="U3300" s="84"/>
      <c r="V3300" s="87" t="s">
        <v>4096</v>
      </c>
      <c r="W3300" s="86">
        <v>43862.795254629629</v>
      </c>
      <c r="X3300" s="90">
        <v>43862</v>
      </c>
      <c r="Y3300" s="92" t="s">
        <v>6505</v>
      </c>
      <c r="Z3300" s="87" t="s">
        <v>10280</v>
      </c>
      <c r="AA3300" s="84"/>
      <c r="AB3300" s="84"/>
      <c r="AC3300" s="92" t="s">
        <v>14160</v>
      </c>
      <c r="AD3300" s="84"/>
      <c r="AE3300" s="84" t="b">
        <v>0</v>
      </c>
      <c r="AF3300" s="84">
        <v>0</v>
      </c>
      <c r="AG3300" s="92" t="s">
        <v>16467</v>
      </c>
      <c r="AH3300" s="84" t="b">
        <v>0</v>
      </c>
      <c r="AI3300" s="84" t="s">
        <v>16520</v>
      </c>
      <c r="AJ3300" s="84"/>
      <c r="AK3300" s="92" t="s">
        <v>16467</v>
      </c>
      <c r="AL3300" s="84" t="b">
        <v>0</v>
      </c>
      <c r="AM3300" s="84">
        <v>13</v>
      </c>
      <c r="AN3300" s="92" t="s">
        <v>16370</v>
      </c>
      <c r="AO3300" s="84" t="s">
        <v>16534</v>
      </c>
      <c r="AP3300" s="84" t="b">
        <v>0</v>
      </c>
      <c r="AQ3300" s="92" t="s">
        <v>16370</v>
      </c>
      <c r="AR3300" s="84" t="s">
        <v>179</v>
      </c>
      <c r="AS3300" s="84">
        <v>0</v>
      </c>
      <c r="AT3300" s="84">
        <v>0</v>
      </c>
      <c r="AU3300" s="84"/>
      <c r="AV3300" s="84"/>
      <c r="AW3300" s="84"/>
      <c r="AX3300" s="84"/>
      <c r="AY3300" s="84"/>
      <c r="AZ3300" s="84"/>
      <c r="BA3300" s="84"/>
      <c r="BB3300" s="84"/>
      <c r="BC3300">
        <v>1</v>
      </c>
      <c r="BD3300">
        <v>0</v>
      </c>
      <c r="BE3300">
        <v>0</v>
      </c>
      <c r="BF3300">
        <v>0</v>
      </c>
      <c r="BG3300">
        <v>1</v>
      </c>
      <c r="BH3300">
        <v>0</v>
      </c>
    </row>
    <row r="3301" spans="1:60" x14ac:dyDescent="0.3">
      <c r="A3301" s="69" t="s">
        <v>1331</v>
      </c>
      <c r="B3301" s="69" t="s">
        <v>1331</v>
      </c>
      <c r="C3301" s="70"/>
      <c r="D3301" s="71"/>
      <c r="E3301" s="72"/>
      <c r="F3301" s="73"/>
      <c r="G3301" s="70"/>
      <c r="H3301" s="74"/>
      <c r="I3301" s="75"/>
      <c r="J3301" s="75"/>
      <c r="K3301" s="36"/>
      <c r="L3301" s="82"/>
      <c r="M3301" s="82"/>
      <c r="N3301" s="77"/>
      <c r="O3301" s="84" t="s">
        <v>179</v>
      </c>
      <c r="P3301" s="86">
        <v>43862.795358796298</v>
      </c>
      <c r="Q3301" s="84" t="s">
        <v>2556</v>
      </c>
      <c r="R3301" s="84"/>
      <c r="S3301" s="84"/>
      <c r="T3301" s="84" t="s">
        <v>2883</v>
      </c>
      <c r="U3301" s="84"/>
      <c r="V3301" s="87" t="s">
        <v>4089</v>
      </c>
      <c r="W3301" s="86">
        <v>43862.795358796298</v>
      </c>
      <c r="X3301" s="90">
        <v>43862</v>
      </c>
      <c r="Y3301" s="92" t="s">
        <v>6480</v>
      </c>
      <c r="Z3301" s="87" t="s">
        <v>10254</v>
      </c>
      <c r="AA3301" s="84"/>
      <c r="AB3301" s="84"/>
      <c r="AC3301" s="92" t="s">
        <v>14134</v>
      </c>
      <c r="AD3301" s="84"/>
      <c r="AE3301" s="84" t="b">
        <v>0</v>
      </c>
      <c r="AF3301" s="84">
        <v>2</v>
      </c>
      <c r="AG3301" s="92" t="s">
        <v>16467</v>
      </c>
      <c r="AH3301" s="84" t="b">
        <v>0</v>
      </c>
      <c r="AI3301" s="84" t="s">
        <v>16520</v>
      </c>
      <c r="AJ3301" s="84"/>
      <c r="AK3301" s="92" t="s">
        <v>16467</v>
      </c>
      <c r="AL3301" s="84" t="b">
        <v>0</v>
      </c>
      <c r="AM3301" s="84">
        <v>1</v>
      </c>
      <c r="AN3301" s="92" t="s">
        <v>16467</v>
      </c>
      <c r="AO3301" s="84" t="s">
        <v>16534</v>
      </c>
      <c r="AP3301" s="84" t="b">
        <v>0</v>
      </c>
      <c r="AQ3301" s="92" t="s">
        <v>14134</v>
      </c>
      <c r="AR3301" s="84" t="s">
        <v>179</v>
      </c>
      <c r="AS3301" s="84">
        <v>0</v>
      </c>
      <c r="AT3301" s="84">
        <v>0</v>
      </c>
      <c r="AU3301" s="84"/>
      <c r="AV3301" s="84"/>
      <c r="AW3301" s="84"/>
      <c r="AX3301" s="84"/>
      <c r="AY3301" s="84"/>
      <c r="AZ3301" s="84"/>
      <c r="BA3301" s="84"/>
      <c r="BB3301" s="84"/>
      <c r="BC3301">
        <v>1</v>
      </c>
      <c r="BD3301">
        <v>0</v>
      </c>
      <c r="BE3301">
        <v>0</v>
      </c>
      <c r="BF3301">
        <v>1</v>
      </c>
      <c r="BG3301">
        <v>0</v>
      </c>
      <c r="BH3301">
        <v>0</v>
      </c>
    </row>
    <row r="3302" spans="1:60" x14ac:dyDescent="0.3">
      <c r="A3302" s="69" t="s">
        <v>2116</v>
      </c>
      <c r="B3302" s="69" t="s">
        <v>2116</v>
      </c>
      <c r="C3302" s="70"/>
      <c r="D3302" s="71"/>
      <c r="E3302" s="72"/>
      <c r="F3302" s="73"/>
      <c r="G3302" s="70"/>
      <c r="H3302" s="74"/>
      <c r="I3302" s="75"/>
      <c r="J3302" s="75"/>
      <c r="K3302" s="36"/>
      <c r="L3302" s="82"/>
      <c r="M3302" s="82"/>
      <c r="N3302" s="77"/>
      <c r="O3302" s="84" t="s">
        <v>179</v>
      </c>
      <c r="P3302" s="86">
        <v>43862.795428240737</v>
      </c>
      <c r="Q3302" s="84" t="s">
        <v>2557</v>
      </c>
      <c r="R3302" s="84"/>
      <c r="S3302" s="84"/>
      <c r="T3302" s="84" t="s">
        <v>2883</v>
      </c>
      <c r="U3302" s="84"/>
      <c r="V3302" s="87" t="s">
        <v>4801</v>
      </c>
      <c r="W3302" s="86">
        <v>43862.795428240737</v>
      </c>
      <c r="X3302" s="90">
        <v>43862</v>
      </c>
      <c r="Y3302" s="92" t="s">
        <v>8562</v>
      </c>
      <c r="Z3302" s="87" t="s">
        <v>12435</v>
      </c>
      <c r="AA3302" s="84"/>
      <c r="AB3302" s="84"/>
      <c r="AC3302" s="92" t="s">
        <v>16402</v>
      </c>
      <c r="AD3302" s="84"/>
      <c r="AE3302" s="84" t="b">
        <v>0</v>
      </c>
      <c r="AF3302" s="84">
        <v>211</v>
      </c>
      <c r="AG3302" s="92" t="s">
        <v>16467</v>
      </c>
      <c r="AH3302" s="84" t="b">
        <v>0</v>
      </c>
      <c r="AI3302" s="84" t="s">
        <v>16520</v>
      </c>
      <c r="AJ3302" s="84"/>
      <c r="AK3302" s="92" t="s">
        <v>16467</v>
      </c>
      <c r="AL3302" s="84" t="b">
        <v>0</v>
      </c>
      <c r="AM3302" s="84">
        <v>73</v>
      </c>
      <c r="AN3302" s="92" t="s">
        <v>16467</v>
      </c>
      <c r="AO3302" s="84" t="s">
        <v>16534</v>
      </c>
      <c r="AP3302" s="84" t="b">
        <v>0</v>
      </c>
      <c r="AQ3302" s="92" t="s">
        <v>16402</v>
      </c>
      <c r="AR3302" s="84" t="s">
        <v>179</v>
      </c>
      <c r="AS3302" s="84">
        <v>0</v>
      </c>
      <c r="AT3302" s="84">
        <v>0</v>
      </c>
      <c r="AU3302" s="84"/>
      <c r="AV3302" s="84"/>
      <c r="AW3302" s="84"/>
      <c r="AX3302" s="84"/>
      <c r="AY3302" s="84"/>
      <c r="AZ3302" s="84"/>
      <c r="BA3302" s="84"/>
      <c r="BB3302" s="84"/>
      <c r="BC3302">
        <v>1</v>
      </c>
      <c r="BD3302">
        <v>0</v>
      </c>
      <c r="BE3302">
        <v>0</v>
      </c>
      <c r="BF3302">
        <v>1</v>
      </c>
      <c r="BG3302">
        <v>0</v>
      </c>
      <c r="BH3302">
        <v>0</v>
      </c>
    </row>
    <row r="3303" spans="1:60" x14ac:dyDescent="0.3">
      <c r="A3303" s="69" t="s">
        <v>1332</v>
      </c>
      <c r="B3303" s="69" t="s">
        <v>2132</v>
      </c>
      <c r="C3303" s="70"/>
      <c r="D3303" s="71"/>
      <c r="E3303" s="72"/>
      <c r="F3303" s="73"/>
      <c r="G3303" s="70"/>
      <c r="H3303" s="74"/>
      <c r="I3303" s="75"/>
      <c r="J3303" s="75"/>
      <c r="K3303" s="36"/>
      <c r="L3303" s="82"/>
      <c r="M3303" s="82"/>
      <c r="N3303" s="77"/>
      <c r="O3303" s="84" t="s">
        <v>2168</v>
      </c>
      <c r="P3303" s="86">
        <v>43862.79550925926</v>
      </c>
      <c r="Q3303" s="84" t="s">
        <v>2218</v>
      </c>
      <c r="R3303" s="84"/>
      <c r="S3303" s="84"/>
      <c r="T3303" s="84" t="s">
        <v>2873</v>
      </c>
      <c r="U3303" s="84"/>
      <c r="V3303" s="87" t="s">
        <v>4090</v>
      </c>
      <c r="W3303" s="86">
        <v>43862.79550925926</v>
      </c>
      <c r="X3303" s="90">
        <v>43862</v>
      </c>
      <c r="Y3303" s="92" t="s">
        <v>6481</v>
      </c>
      <c r="Z3303" s="87" t="s">
        <v>10255</v>
      </c>
      <c r="AA3303" s="84"/>
      <c r="AB3303" s="84"/>
      <c r="AC3303" s="92" t="s">
        <v>14135</v>
      </c>
      <c r="AD3303" s="84"/>
      <c r="AE3303" s="84" t="b">
        <v>0</v>
      </c>
      <c r="AF3303" s="84">
        <v>0</v>
      </c>
      <c r="AG3303" s="92" t="s">
        <v>16467</v>
      </c>
      <c r="AH3303" s="84" t="b">
        <v>0</v>
      </c>
      <c r="AI3303" s="84" t="s">
        <v>16520</v>
      </c>
      <c r="AJ3303" s="84"/>
      <c r="AK3303" s="92" t="s">
        <v>16467</v>
      </c>
      <c r="AL3303" s="84" t="b">
        <v>0</v>
      </c>
      <c r="AM3303" s="84">
        <v>120</v>
      </c>
      <c r="AN3303" s="92" t="s">
        <v>12602</v>
      </c>
      <c r="AO3303" s="84" t="s">
        <v>16534</v>
      </c>
      <c r="AP3303" s="84" t="b">
        <v>0</v>
      </c>
      <c r="AQ3303" s="92" t="s">
        <v>12602</v>
      </c>
      <c r="AR3303" s="84" t="s">
        <v>179</v>
      </c>
      <c r="AS3303" s="84">
        <v>0</v>
      </c>
      <c r="AT3303" s="84">
        <v>0</v>
      </c>
      <c r="AU3303" s="84"/>
      <c r="AV3303" s="84"/>
      <c r="AW3303" s="84"/>
      <c r="AX3303" s="84"/>
      <c r="AY3303" s="84"/>
      <c r="AZ3303" s="84"/>
      <c r="BA3303" s="84"/>
      <c r="BB3303" s="84"/>
      <c r="BC3303">
        <v>1</v>
      </c>
      <c r="BD3303">
        <v>0</v>
      </c>
      <c r="BE3303">
        <v>1</v>
      </c>
      <c r="BF3303">
        <v>0</v>
      </c>
      <c r="BG3303">
        <v>0</v>
      </c>
      <c r="BH3303">
        <v>0</v>
      </c>
    </row>
    <row r="3304" spans="1:60" x14ac:dyDescent="0.3">
      <c r="A3304" s="69" t="s">
        <v>1667</v>
      </c>
      <c r="B3304" s="69" t="s">
        <v>1667</v>
      </c>
      <c r="C3304" s="70"/>
      <c r="D3304" s="71"/>
      <c r="E3304" s="72"/>
      <c r="F3304" s="73"/>
      <c r="G3304" s="70"/>
      <c r="H3304" s="74"/>
      <c r="I3304" s="75"/>
      <c r="J3304" s="75"/>
      <c r="K3304" s="36"/>
      <c r="L3304" s="82"/>
      <c r="M3304" s="82"/>
      <c r="N3304" s="77"/>
      <c r="O3304" s="84" t="s">
        <v>179</v>
      </c>
      <c r="P3304" s="86">
        <v>43862.795578703706</v>
      </c>
      <c r="Q3304" s="84" t="s">
        <v>2717</v>
      </c>
      <c r="R3304" s="84"/>
      <c r="S3304" s="84"/>
      <c r="T3304" s="84" t="s">
        <v>2883</v>
      </c>
      <c r="U3304" s="84"/>
      <c r="V3304" s="87" t="s">
        <v>4392</v>
      </c>
      <c r="W3304" s="86">
        <v>43862.795578703706</v>
      </c>
      <c r="X3304" s="90">
        <v>43862</v>
      </c>
      <c r="Y3304" s="92" t="s">
        <v>7336</v>
      </c>
      <c r="Z3304" s="87" t="s">
        <v>11137</v>
      </c>
      <c r="AA3304" s="84"/>
      <c r="AB3304" s="84"/>
      <c r="AC3304" s="92" t="s">
        <v>15026</v>
      </c>
      <c r="AD3304" s="84"/>
      <c r="AE3304" s="84" t="b">
        <v>0</v>
      </c>
      <c r="AF3304" s="84">
        <v>2</v>
      </c>
      <c r="AG3304" s="92" t="s">
        <v>16467</v>
      </c>
      <c r="AH3304" s="84" t="b">
        <v>0</v>
      </c>
      <c r="AI3304" s="84" t="s">
        <v>16520</v>
      </c>
      <c r="AJ3304" s="84"/>
      <c r="AK3304" s="92" t="s">
        <v>16467</v>
      </c>
      <c r="AL3304" s="84" t="b">
        <v>0</v>
      </c>
      <c r="AM3304" s="84">
        <v>1</v>
      </c>
      <c r="AN3304" s="92" t="s">
        <v>16467</v>
      </c>
      <c r="AO3304" s="84" t="s">
        <v>16534</v>
      </c>
      <c r="AP3304" s="84" t="b">
        <v>0</v>
      </c>
      <c r="AQ3304" s="92" t="s">
        <v>15026</v>
      </c>
      <c r="AR3304" s="84" t="s">
        <v>179</v>
      </c>
      <c r="AS3304" s="84">
        <v>0</v>
      </c>
      <c r="AT3304" s="84">
        <v>0</v>
      </c>
      <c r="AU3304" s="84"/>
      <c r="AV3304" s="84"/>
      <c r="AW3304" s="84"/>
      <c r="AX3304" s="84"/>
      <c r="AY3304" s="84"/>
      <c r="AZ3304" s="84"/>
      <c r="BA3304" s="84"/>
      <c r="BB3304" s="84"/>
      <c r="BC3304">
        <v>3</v>
      </c>
      <c r="BD3304">
        <v>0</v>
      </c>
      <c r="BE3304">
        <v>0</v>
      </c>
      <c r="BF3304">
        <v>2</v>
      </c>
      <c r="BG3304">
        <v>1</v>
      </c>
      <c r="BH3304">
        <v>0</v>
      </c>
    </row>
    <row r="3305" spans="1:60" x14ac:dyDescent="0.3">
      <c r="A3305" s="69" t="s">
        <v>1333</v>
      </c>
      <c r="B3305" s="69" t="s">
        <v>2074</v>
      </c>
      <c r="C3305" s="70"/>
      <c r="D3305" s="71"/>
      <c r="E3305" s="72"/>
      <c r="F3305" s="73"/>
      <c r="G3305" s="70"/>
      <c r="H3305" s="74"/>
      <c r="I3305" s="75"/>
      <c r="J3305" s="75"/>
      <c r="K3305" s="36"/>
      <c r="L3305" s="82"/>
      <c r="M3305" s="82"/>
      <c r="N3305" s="77"/>
      <c r="O3305" s="84" t="s">
        <v>2169</v>
      </c>
      <c r="P3305" s="86">
        <v>43862.795636574076</v>
      </c>
      <c r="Q3305" s="84" t="s">
        <v>2474</v>
      </c>
      <c r="R3305" s="84"/>
      <c r="S3305" s="84"/>
      <c r="T3305" s="84" t="s">
        <v>2883</v>
      </c>
      <c r="U3305" s="84"/>
      <c r="V3305" s="87" t="s">
        <v>4091</v>
      </c>
      <c r="W3305" s="86">
        <v>43862.795636574076</v>
      </c>
      <c r="X3305" s="90">
        <v>43862</v>
      </c>
      <c r="Y3305" s="92" t="s">
        <v>6482</v>
      </c>
      <c r="Z3305" s="87" t="s">
        <v>10256</v>
      </c>
      <c r="AA3305" s="84"/>
      <c r="AB3305" s="84"/>
      <c r="AC3305" s="92" t="s">
        <v>14136</v>
      </c>
      <c r="AD3305" s="84"/>
      <c r="AE3305" s="84" t="b">
        <v>0</v>
      </c>
      <c r="AF3305" s="84">
        <v>0</v>
      </c>
      <c r="AG3305" s="92" t="s">
        <v>16467</v>
      </c>
      <c r="AH3305" s="84" t="b">
        <v>0</v>
      </c>
      <c r="AI3305" s="84" t="s">
        <v>16520</v>
      </c>
      <c r="AJ3305" s="84"/>
      <c r="AK3305" s="92" t="s">
        <v>16467</v>
      </c>
      <c r="AL3305" s="84" t="b">
        <v>0</v>
      </c>
      <c r="AM3305" s="84">
        <v>60</v>
      </c>
      <c r="AN3305" s="92" t="s">
        <v>16232</v>
      </c>
      <c r="AO3305" s="84" t="s">
        <v>16534</v>
      </c>
      <c r="AP3305" s="84" t="b">
        <v>0</v>
      </c>
      <c r="AQ3305" s="92" t="s">
        <v>16232</v>
      </c>
      <c r="AR3305" s="84" t="s">
        <v>179</v>
      </c>
      <c r="AS3305" s="84">
        <v>0</v>
      </c>
      <c r="AT3305" s="84">
        <v>0</v>
      </c>
      <c r="AU3305" s="84"/>
      <c r="AV3305" s="84"/>
      <c r="AW3305" s="84"/>
      <c r="AX3305" s="84"/>
      <c r="AY3305" s="84"/>
      <c r="AZ3305" s="84"/>
      <c r="BA3305" s="84"/>
      <c r="BB3305" s="84"/>
      <c r="BC3305">
        <v>1</v>
      </c>
      <c r="BD3305">
        <v>0</v>
      </c>
      <c r="BE3305">
        <v>0</v>
      </c>
      <c r="BF3305">
        <v>0</v>
      </c>
      <c r="BG3305">
        <v>1</v>
      </c>
      <c r="BH3305">
        <v>0</v>
      </c>
    </row>
    <row r="3306" spans="1:60" x14ac:dyDescent="0.3">
      <c r="A3306" s="69" t="s">
        <v>1337</v>
      </c>
      <c r="B3306" s="69" t="s">
        <v>2125</v>
      </c>
      <c r="C3306" s="70"/>
      <c r="D3306" s="71"/>
      <c r="E3306" s="72"/>
      <c r="F3306" s="73"/>
      <c r="G3306" s="70"/>
      <c r="H3306" s="74"/>
      <c r="I3306" s="75"/>
      <c r="J3306" s="75"/>
      <c r="K3306" s="36"/>
      <c r="L3306" s="82"/>
      <c r="M3306" s="82"/>
      <c r="N3306" s="77"/>
      <c r="O3306" s="84" t="s">
        <v>2169</v>
      </c>
      <c r="P3306" s="86">
        <v>43862.796134259261</v>
      </c>
      <c r="Q3306" s="84" t="s">
        <v>2550</v>
      </c>
      <c r="R3306" s="84"/>
      <c r="S3306" s="84"/>
      <c r="T3306" s="84" t="s">
        <v>2929</v>
      </c>
      <c r="U3306" s="84"/>
      <c r="V3306" s="87" t="s">
        <v>4095</v>
      </c>
      <c r="W3306" s="86">
        <v>43862.796134259261</v>
      </c>
      <c r="X3306" s="90">
        <v>43862</v>
      </c>
      <c r="Y3306" s="92" t="s">
        <v>6504</v>
      </c>
      <c r="Z3306" s="87" t="s">
        <v>10279</v>
      </c>
      <c r="AA3306" s="84"/>
      <c r="AB3306" s="84"/>
      <c r="AC3306" s="92" t="s">
        <v>14159</v>
      </c>
      <c r="AD3306" s="84"/>
      <c r="AE3306" s="84" t="b">
        <v>0</v>
      </c>
      <c r="AF3306" s="84">
        <v>0</v>
      </c>
      <c r="AG3306" s="92" t="s">
        <v>16467</v>
      </c>
      <c r="AH3306" s="84" t="b">
        <v>1</v>
      </c>
      <c r="AI3306" s="84" t="s">
        <v>16520</v>
      </c>
      <c r="AJ3306" s="84"/>
      <c r="AK3306" s="92" t="s">
        <v>16455</v>
      </c>
      <c r="AL3306" s="84" t="b">
        <v>0</v>
      </c>
      <c r="AM3306" s="84">
        <v>26</v>
      </c>
      <c r="AN3306" s="92" t="s">
        <v>16427</v>
      </c>
      <c r="AO3306" s="84" t="s">
        <v>16534</v>
      </c>
      <c r="AP3306" s="84" t="b">
        <v>0</v>
      </c>
      <c r="AQ3306" s="92" t="s">
        <v>16427</v>
      </c>
      <c r="AR3306" s="84" t="s">
        <v>179</v>
      </c>
      <c r="AS3306" s="84">
        <v>0</v>
      </c>
      <c r="AT3306" s="84">
        <v>0</v>
      </c>
      <c r="AU3306" s="84"/>
      <c r="AV3306" s="84"/>
      <c r="AW3306" s="84"/>
      <c r="AX3306" s="84"/>
      <c r="AY3306" s="84"/>
      <c r="AZ3306" s="84"/>
      <c r="BA3306" s="84"/>
      <c r="BB3306" s="84"/>
      <c r="BC3306">
        <v>1</v>
      </c>
      <c r="BD3306">
        <v>0</v>
      </c>
      <c r="BE3306">
        <v>0</v>
      </c>
      <c r="BF3306">
        <v>0</v>
      </c>
      <c r="BG3306">
        <v>1</v>
      </c>
      <c r="BH3306">
        <v>0</v>
      </c>
    </row>
    <row r="3307" spans="1:60" x14ac:dyDescent="0.3">
      <c r="A3307" s="69" t="s">
        <v>1934</v>
      </c>
      <c r="B3307" s="69" t="s">
        <v>1934</v>
      </c>
      <c r="C3307" s="70"/>
      <c r="D3307" s="71"/>
      <c r="E3307" s="72"/>
      <c r="F3307" s="73"/>
      <c r="G3307" s="70"/>
      <c r="H3307" s="74"/>
      <c r="I3307" s="75"/>
      <c r="J3307" s="75"/>
      <c r="K3307" s="36"/>
      <c r="L3307" s="82"/>
      <c r="M3307" s="82"/>
      <c r="N3307" s="77"/>
      <c r="O3307" s="84" t="s">
        <v>179</v>
      </c>
      <c r="P3307" s="86">
        <v>43862.796342592592</v>
      </c>
      <c r="Q3307" s="84" t="s">
        <v>2773</v>
      </c>
      <c r="R3307" s="84"/>
      <c r="S3307" s="84"/>
      <c r="T3307" s="84" t="s">
        <v>2883</v>
      </c>
      <c r="U3307" s="87" t="s">
        <v>3037</v>
      </c>
      <c r="V3307" s="87" t="s">
        <v>3037</v>
      </c>
      <c r="W3307" s="86">
        <v>43862.796342592592</v>
      </c>
      <c r="X3307" s="90">
        <v>43862</v>
      </c>
      <c r="Y3307" s="92" t="s">
        <v>7963</v>
      </c>
      <c r="Z3307" s="87" t="s">
        <v>11799</v>
      </c>
      <c r="AA3307" s="84"/>
      <c r="AB3307" s="84"/>
      <c r="AC3307" s="92" t="s">
        <v>15703</v>
      </c>
      <c r="AD3307" s="84"/>
      <c r="AE3307" s="84" t="b">
        <v>0</v>
      </c>
      <c r="AF3307" s="84">
        <v>0</v>
      </c>
      <c r="AG3307" s="92" t="s">
        <v>16467</v>
      </c>
      <c r="AH3307" s="84" t="b">
        <v>0</v>
      </c>
      <c r="AI3307" s="84" t="s">
        <v>16521</v>
      </c>
      <c r="AJ3307" s="84"/>
      <c r="AK3307" s="92" t="s">
        <v>16467</v>
      </c>
      <c r="AL3307" s="84" t="b">
        <v>0</v>
      </c>
      <c r="AM3307" s="84">
        <v>2</v>
      </c>
      <c r="AN3307" s="92" t="s">
        <v>16467</v>
      </c>
      <c r="AO3307" s="84" t="s">
        <v>16534</v>
      </c>
      <c r="AP3307" s="84" t="b">
        <v>0</v>
      </c>
      <c r="AQ3307" s="92" t="s">
        <v>15703</v>
      </c>
      <c r="AR3307" s="84" t="s">
        <v>179</v>
      </c>
      <c r="AS3307" s="84">
        <v>0</v>
      </c>
      <c r="AT3307" s="84">
        <v>0</v>
      </c>
      <c r="AU3307" s="84"/>
      <c r="AV3307" s="84"/>
      <c r="AW3307" s="84"/>
      <c r="AX3307" s="84"/>
      <c r="AY3307" s="84"/>
      <c r="AZ3307" s="84"/>
      <c r="BA3307" s="84"/>
      <c r="BB3307" s="84"/>
      <c r="BC3307">
        <v>1</v>
      </c>
      <c r="BD3307">
        <v>0</v>
      </c>
      <c r="BE3307">
        <v>0</v>
      </c>
      <c r="BF3307">
        <v>1</v>
      </c>
      <c r="BG3307">
        <v>0</v>
      </c>
      <c r="BH3307">
        <v>0</v>
      </c>
    </row>
    <row r="3308" spans="1:60" x14ac:dyDescent="0.3">
      <c r="A3308" s="69" t="s">
        <v>1338</v>
      </c>
      <c r="B3308" s="69" t="s">
        <v>1436</v>
      </c>
      <c r="C3308" s="70"/>
      <c r="D3308" s="71"/>
      <c r="E3308" s="72"/>
      <c r="F3308" s="73"/>
      <c r="G3308" s="70"/>
      <c r="H3308" s="74"/>
      <c r="I3308" s="75"/>
      <c r="J3308" s="75"/>
      <c r="K3308" s="36"/>
      <c r="L3308" s="82"/>
      <c r="M3308" s="82"/>
      <c r="N3308" s="77"/>
      <c r="O3308" s="84" t="s">
        <v>2169</v>
      </c>
      <c r="P3308" s="86">
        <v>43862.796701388892</v>
      </c>
      <c r="Q3308" s="84" t="s">
        <v>2466</v>
      </c>
      <c r="R3308" s="84"/>
      <c r="S3308" s="84"/>
      <c r="T3308" s="84"/>
      <c r="U3308" s="84"/>
      <c r="V3308" s="87" t="s">
        <v>4096</v>
      </c>
      <c r="W3308" s="86">
        <v>43862.796701388892</v>
      </c>
      <c r="X3308" s="90">
        <v>43862</v>
      </c>
      <c r="Y3308" s="92" t="s">
        <v>6506</v>
      </c>
      <c r="Z3308" s="87" t="s">
        <v>10281</v>
      </c>
      <c r="AA3308" s="84"/>
      <c r="AB3308" s="84"/>
      <c r="AC3308" s="92" t="s">
        <v>14161</v>
      </c>
      <c r="AD3308" s="84"/>
      <c r="AE3308" s="84" t="b">
        <v>0</v>
      </c>
      <c r="AF3308" s="84">
        <v>0</v>
      </c>
      <c r="AG3308" s="92" t="s">
        <v>16467</v>
      </c>
      <c r="AH3308" s="84" t="b">
        <v>0</v>
      </c>
      <c r="AI3308" s="84" t="s">
        <v>16520</v>
      </c>
      <c r="AJ3308" s="84"/>
      <c r="AK3308" s="92" t="s">
        <v>16467</v>
      </c>
      <c r="AL3308" s="84" t="b">
        <v>0</v>
      </c>
      <c r="AM3308" s="84">
        <v>10</v>
      </c>
      <c r="AN3308" s="92" t="s">
        <v>15722</v>
      </c>
      <c r="AO3308" s="84" t="s">
        <v>16534</v>
      </c>
      <c r="AP3308" s="84" t="b">
        <v>0</v>
      </c>
      <c r="AQ3308" s="92" t="s">
        <v>15722</v>
      </c>
      <c r="AR3308" s="84" t="s">
        <v>179</v>
      </c>
      <c r="AS3308" s="84">
        <v>0</v>
      </c>
      <c r="AT3308" s="84">
        <v>0</v>
      </c>
      <c r="AU3308" s="84"/>
      <c r="AV3308" s="84"/>
      <c r="AW3308" s="84"/>
      <c r="AX3308" s="84"/>
      <c r="AY3308" s="84"/>
      <c r="AZ3308" s="84"/>
      <c r="BA3308" s="84"/>
      <c r="BB3308" s="84"/>
      <c r="BC3308">
        <v>1</v>
      </c>
      <c r="BD3308">
        <v>0</v>
      </c>
      <c r="BE3308">
        <v>0</v>
      </c>
      <c r="BF3308">
        <v>0</v>
      </c>
      <c r="BG3308">
        <v>1</v>
      </c>
      <c r="BH3308">
        <v>0</v>
      </c>
    </row>
    <row r="3309" spans="1:60" x14ac:dyDescent="0.3">
      <c r="A3309" s="69" t="s">
        <v>1338</v>
      </c>
      <c r="B3309" s="69" t="s">
        <v>2126</v>
      </c>
      <c r="C3309" s="70"/>
      <c r="D3309" s="71"/>
      <c r="E3309" s="72"/>
      <c r="F3309" s="73"/>
      <c r="G3309" s="70"/>
      <c r="H3309" s="74"/>
      <c r="I3309" s="75"/>
      <c r="J3309" s="75"/>
      <c r="K3309" s="36"/>
      <c r="L3309" s="82"/>
      <c r="M3309" s="82"/>
      <c r="N3309" s="77"/>
      <c r="O3309" s="84" t="s">
        <v>2171</v>
      </c>
      <c r="P3309" s="86">
        <v>43862.796701388892</v>
      </c>
      <c r="Q3309" s="84" t="s">
        <v>2466</v>
      </c>
      <c r="R3309" s="84"/>
      <c r="S3309" s="84"/>
      <c r="T3309" s="84"/>
      <c r="U3309" s="84"/>
      <c r="V3309" s="87" t="s">
        <v>4096</v>
      </c>
      <c r="W3309" s="86">
        <v>43862.796701388892</v>
      </c>
      <c r="X3309" s="90">
        <v>43862</v>
      </c>
      <c r="Y3309" s="92" t="s">
        <v>6506</v>
      </c>
      <c r="Z3309" s="87" t="s">
        <v>10281</v>
      </c>
      <c r="AA3309" s="84"/>
      <c r="AB3309" s="84"/>
      <c r="AC3309" s="92" t="s">
        <v>14161</v>
      </c>
      <c r="AD3309" s="84"/>
      <c r="AE3309" s="84" t="b">
        <v>0</v>
      </c>
      <c r="AF3309" s="84">
        <v>0</v>
      </c>
      <c r="AG3309" s="92" t="s">
        <v>16467</v>
      </c>
      <c r="AH3309" s="84" t="b">
        <v>0</v>
      </c>
      <c r="AI3309" s="84" t="s">
        <v>16520</v>
      </c>
      <c r="AJ3309" s="84"/>
      <c r="AK3309" s="92" t="s">
        <v>16467</v>
      </c>
      <c r="AL3309" s="84" t="b">
        <v>0</v>
      </c>
      <c r="AM3309" s="84">
        <v>10</v>
      </c>
      <c r="AN3309" s="92" t="s">
        <v>15722</v>
      </c>
      <c r="AO3309" s="84" t="s">
        <v>16534</v>
      </c>
      <c r="AP3309" s="84" t="b">
        <v>0</v>
      </c>
      <c r="AQ3309" s="92" t="s">
        <v>15722</v>
      </c>
      <c r="AR3309" s="84" t="s">
        <v>179</v>
      </c>
      <c r="AS3309" s="84">
        <v>0</v>
      </c>
      <c r="AT3309" s="84">
        <v>0</v>
      </c>
      <c r="AU3309" s="84"/>
      <c r="AV3309" s="84"/>
      <c r="AW3309" s="84"/>
      <c r="AX3309" s="84"/>
      <c r="AY3309" s="84"/>
      <c r="AZ3309" s="84"/>
      <c r="BA3309" s="84"/>
      <c r="BB3309" s="84"/>
      <c r="BC3309">
        <v>1</v>
      </c>
      <c r="BD3309">
        <v>0</v>
      </c>
      <c r="BE3309">
        <v>0</v>
      </c>
      <c r="BF3309">
        <v>0</v>
      </c>
      <c r="BG3309">
        <v>0</v>
      </c>
      <c r="BH3309">
        <v>1</v>
      </c>
    </row>
    <row r="3310" spans="1:60" x14ac:dyDescent="0.3">
      <c r="A3310" s="69" t="s">
        <v>1339</v>
      </c>
      <c r="B3310" s="69" t="s">
        <v>2116</v>
      </c>
      <c r="C3310" s="70"/>
      <c r="D3310" s="71"/>
      <c r="E3310" s="72"/>
      <c r="F3310" s="73"/>
      <c r="G3310" s="70"/>
      <c r="H3310" s="74"/>
      <c r="I3310" s="75"/>
      <c r="J3310" s="75"/>
      <c r="K3310" s="36"/>
      <c r="L3310" s="82"/>
      <c r="M3310" s="82"/>
      <c r="N3310" s="77"/>
      <c r="O3310" s="84" t="s">
        <v>2169</v>
      </c>
      <c r="P3310" s="86">
        <v>43862.796944444446</v>
      </c>
      <c r="Q3310" s="84" t="s">
        <v>2557</v>
      </c>
      <c r="R3310" s="84"/>
      <c r="S3310" s="84"/>
      <c r="T3310" s="84" t="s">
        <v>2883</v>
      </c>
      <c r="U3310" s="84"/>
      <c r="V3310" s="87" t="s">
        <v>4097</v>
      </c>
      <c r="W3310" s="86">
        <v>43862.796944444446</v>
      </c>
      <c r="X3310" s="90">
        <v>43862</v>
      </c>
      <c r="Y3310" s="92" t="s">
        <v>6511</v>
      </c>
      <c r="Z3310" s="87" t="s">
        <v>10286</v>
      </c>
      <c r="AA3310" s="84"/>
      <c r="AB3310" s="84"/>
      <c r="AC3310" s="92" t="s">
        <v>14166</v>
      </c>
      <c r="AD3310" s="84"/>
      <c r="AE3310" s="84" t="b">
        <v>0</v>
      </c>
      <c r="AF3310" s="84">
        <v>0</v>
      </c>
      <c r="AG3310" s="92" t="s">
        <v>16467</v>
      </c>
      <c r="AH3310" s="84" t="b">
        <v>0</v>
      </c>
      <c r="AI3310" s="84" t="s">
        <v>16520</v>
      </c>
      <c r="AJ3310" s="84"/>
      <c r="AK3310" s="92" t="s">
        <v>16467</v>
      </c>
      <c r="AL3310" s="84" t="b">
        <v>0</v>
      </c>
      <c r="AM3310" s="84">
        <v>73</v>
      </c>
      <c r="AN3310" s="92" t="s">
        <v>16402</v>
      </c>
      <c r="AO3310" s="84" t="s">
        <v>16534</v>
      </c>
      <c r="AP3310" s="84" t="b">
        <v>0</v>
      </c>
      <c r="AQ3310" s="92" t="s">
        <v>16402</v>
      </c>
      <c r="AR3310" s="84" t="s">
        <v>179</v>
      </c>
      <c r="AS3310" s="84">
        <v>0</v>
      </c>
      <c r="AT3310" s="84">
        <v>0</v>
      </c>
      <c r="AU3310" s="84"/>
      <c r="AV3310" s="84"/>
      <c r="AW3310" s="84"/>
      <c r="AX3310" s="84"/>
      <c r="AY3310" s="84"/>
      <c r="AZ3310" s="84"/>
      <c r="BA3310" s="84"/>
      <c r="BB3310" s="84"/>
      <c r="BC3310">
        <v>1</v>
      </c>
      <c r="BD3310">
        <v>0</v>
      </c>
      <c r="BE3310">
        <v>0</v>
      </c>
      <c r="BF3310">
        <v>0</v>
      </c>
      <c r="BG3310">
        <v>1</v>
      </c>
      <c r="BH3310">
        <v>0</v>
      </c>
    </row>
    <row r="3311" spans="1:60" x14ac:dyDescent="0.3">
      <c r="A3311" s="69" t="s">
        <v>1340</v>
      </c>
      <c r="B3311" s="69" t="s">
        <v>2121</v>
      </c>
      <c r="C3311" s="70"/>
      <c r="D3311" s="71"/>
      <c r="E3311" s="72"/>
      <c r="F3311" s="73"/>
      <c r="G3311" s="70"/>
      <c r="H3311" s="74"/>
      <c r="I3311" s="75"/>
      <c r="J3311" s="75"/>
      <c r="K3311" s="36"/>
      <c r="L3311" s="82"/>
      <c r="M3311" s="82"/>
      <c r="N3311" s="77"/>
      <c r="O3311" s="84" t="s">
        <v>2169</v>
      </c>
      <c r="P3311" s="86">
        <v>43862.797326388885</v>
      </c>
      <c r="Q3311" s="84" t="s">
        <v>2558</v>
      </c>
      <c r="R3311" s="84"/>
      <c r="S3311" s="84"/>
      <c r="T3311" s="84" t="s">
        <v>2883</v>
      </c>
      <c r="U3311" s="84"/>
      <c r="V3311" s="87" t="s">
        <v>4098</v>
      </c>
      <c r="W3311" s="86">
        <v>43862.797326388885</v>
      </c>
      <c r="X3311" s="90">
        <v>43862</v>
      </c>
      <c r="Y3311" s="92" t="s">
        <v>6514</v>
      </c>
      <c r="Z3311" s="87" t="s">
        <v>10289</v>
      </c>
      <c r="AA3311" s="84"/>
      <c r="AB3311" s="84"/>
      <c r="AC3311" s="92" t="s">
        <v>14169</v>
      </c>
      <c r="AD3311" s="84"/>
      <c r="AE3311" s="84" t="b">
        <v>0</v>
      </c>
      <c r="AF3311" s="84">
        <v>0</v>
      </c>
      <c r="AG3311" s="92" t="s">
        <v>16467</v>
      </c>
      <c r="AH3311" s="84" t="b">
        <v>0</v>
      </c>
      <c r="AI3311" s="84" t="s">
        <v>16520</v>
      </c>
      <c r="AJ3311" s="84"/>
      <c r="AK3311" s="92" t="s">
        <v>16467</v>
      </c>
      <c r="AL3311" s="84" t="b">
        <v>0</v>
      </c>
      <c r="AM3311" s="84">
        <v>7</v>
      </c>
      <c r="AN3311" s="92" t="s">
        <v>16416</v>
      </c>
      <c r="AO3311" s="84" t="s">
        <v>16534</v>
      </c>
      <c r="AP3311" s="84" t="b">
        <v>0</v>
      </c>
      <c r="AQ3311" s="92" t="s">
        <v>16416</v>
      </c>
      <c r="AR3311" s="84" t="s">
        <v>179</v>
      </c>
      <c r="AS3311" s="84">
        <v>0</v>
      </c>
      <c r="AT3311" s="84">
        <v>0</v>
      </c>
      <c r="AU3311" s="84"/>
      <c r="AV3311" s="84"/>
      <c r="AW3311" s="84"/>
      <c r="AX3311" s="84"/>
      <c r="AY3311" s="84"/>
      <c r="AZ3311" s="84"/>
      <c r="BA3311" s="84"/>
      <c r="BB3311" s="84"/>
      <c r="BC3311">
        <v>1</v>
      </c>
      <c r="BD3311">
        <v>0</v>
      </c>
      <c r="BE3311">
        <v>0</v>
      </c>
      <c r="BF3311">
        <v>0</v>
      </c>
      <c r="BG3311">
        <v>1</v>
      </c>
      <c r="BH3311">
        <v>0</v>
      </c>
    </row>
    <row r="3312" spans="1:60" x14ac:dyDescent="0.3">
      <c r="A3312" s="69" t="s">
        <v>1340</v>
      </c>
      <c r="B3312" s="69" t="s">
        <v>1949</v>
      </c>
      <c r="C3312" s="70"/>
      <c r="D3312" s="71"/>
      <c r="E3312" s="72"/>
      <c r="F3312" s="73"/>
      <c r="G3312" s="70"/>
      <c r="H3312" s="74"/>
      <c r="I3312" s="75"/>
      <c r="J3312" s="75"/>
      <c r="K3312" s="36"/>
      <c r="L3312" s="82"/>
      <c r="M3312" s="82"/>
      <c r="N3312" s="77"/>
      <c r="O3312" s="84" t="s">
        <v>2169</v>
      </c>
      <c r="P3312" s="86">
        <v>43862.797395833331</v>
      </c>
      <c r="Q3312" s="84" t="s">
        <v>2559</v>
      </c>
      <c r="R3312" s="84"/>
      <c r="S3312" s="84"/>
      <c r="T3312" s="84" t="s">
        <v>2873</v>
      </c>
      <c r="U3312" s="84"/>
      <c r="V3312" s="87" t="s">
        <v>4098</v>
      </c>
      <c r="W3312" s="86">
        <v>43862.797395833331</v>
      </c>
      <c r="X3312" s="90">
        <v>43862</v>
      </c>
      <c r="Y3312" s="92" t="s">
        <v>6515</v>
      </c>
      <c r="Z3312" s="87" t="s">
        <v>10290</v>
      </c>
      <c r="AA3312" s="84"/>
      <c r="AB3312" s="84"/>
      <c r="AC3312" s="92" t="s">
        <v>14170</v>
      </c>
      <c r="AD3312" s="84"/>
      <c r="AE3312" s="84" t="b">
        <v>0</v>
      </c>
      <c r="AF3312" s="84">
        <v>0</v>
      </c>
      <c r="AG3312" s="92" t="s">
        <v>16467</v>
      </c>
      <c r="AH3312" s="84" t="b">
        <v>0</v>
      </c>
      <c r="AI3312" s="84" t="s">
        <v>16520</v>
      </c>
      <c r="AJ3312" s="84"/>
      <c r="AK3312" s="92" t="s">
        <v>16467</v>
      </c>
      <c r="AL3312" s="84" t="b">
        <v>0</v>
      </c>
      <c r="AM3312" s="84">
        <v>2</v>
      </c>
      <c r="AN3312" s="92" t="s">
        <v>15770</v>
      </c>
      <c r="AO3312" s="84" t="s">
        <v>16534</v>
      </c>
      <c r="AP3312" s="84" t="b">
        <v>0</v>
      </c>
      <c r="AQ3312" s="92" t="s">
        <v>15770</v>
      </c>
      <c r="AR3312" s="84" t="s">
        <v>179</v>
      </c>
      <c r="AS3312" s="84">
        <v>0</v>
      </c>
      <c r="AT3312" s="84">
        <v>0</v>
      </c>
      <c r="AU3312" s="84"/>
      <c r="AV3312" s="84"/>
      <c r="AW3312" s="84"/>
      <c r="AX3312" s="84"/>
      <c r="AY3312" s="84"/>
      <c r="AZ3312" s="84"/>
      <c r="BA3312" s="84"/>
      <c r="BB3312" s="84"/>
      <c r="BC3312">
        <v>1</v>
      </c>
      <c r="BD3312">
        <v>0</v>
      </c>
      <c r="BE3312">
        <v>0</v>
      </c>
      <c r="BF3312">
        <v>0</v>
      </c>
      <c r="BG3312">
        <v>1</v>
      </c>
      <c r="BH3312">
        <v>0</v>
      </c>
    </row>
    <row r="3313" spans="1:60" x14ac:dyDescent="0.3">
      <c r="A3313" s="69" t="s">
        <v>1341</v>
      </c>
      <c r="B3313" s="69" t="s">
        <v>1341</v>
      </c>
      <c r="C3313" s="70"/>
      <c r="D3313" s="71"/>
      <c r="E3313" s="72"/>
      <c r="F3313" s="73"/>
      <c r="G3313" s="70"/>
      <c r="H3313" s="74"/>
      <c r="I3313" s="75"/>
      <c r="J3313" s="75"/>
      <c r="K3313" s="36"/>
      <c r="L3313" s="82"/>
      <c r="M3313" s="82"/>
      <c r="N3313" s="77"/>
      <c r="O3313" s="84" t="s">
        <v>179</v>
      </c>
      <c r="P3313" s="86">
        <v>43862.797534722224</v>
      </c>
      <c r="Q3313" s="84" t="s">
        <v>2560</v>
      </c>
      <c r="R3313" s="84"/>
      <c r="S3313" s="84"/>
      <c r="T3313" s="84" t="s">
        <v>2883</v>
      </c>
      <c r="U3313" s="84"/>
      <c r="V3313" s="87" t="s">
        <v>3062</v>
      </c>
      <c r="W3313" s="86">
        <v>43862.797534722224</v>
      </c>
      <c r="X3313" s="90">
        <v>43862</v>
      </c>
      <c r="Y3313" s="92" t="s">
        <v>6516</v>
      </c>
      <c r="Z3313" s="87" t="s">
        <v>10291</v>
      </c>
      <c r="AA3313" s="84"/>
      <c r="AB3313" s="84"/>
      <c r="AC3313" s="92" t="s">
        <v>14171</v>
      </c>
      <c r="AD3313" s="84"/>
      <c r="AE3313" s="84" t="b">
        <v>0</v>
      </c>
      <c r="AF3313" s="84">
        <v>1</v>
      </c>
      <c r="AG3313" s="92" t="s">
        <v>16467</v>
      </c>
      <c r="AH3313" s="84" t="b">
        <v>0</v>
      </c>
      <c r="AI3313" s="84" t="s">
        <v>16520</v>
      </c>
      <c r="AJ3313" s="84"/>
      <c r="AK3313" s="92" t="s">
        <v>16467</v>
      </c>
      <c r="AL3313" s="84" t="b">
        <v>0</v>
      </c>
      <c r="AM3313" s="84">
        <v>1</v>
      </c>
      <c r="AN3313" s="92" t="s">
        <v>16467</v>
      </c>
      <c r="AO3313" s="84" t="s">
        <v>16534</v>
      </c>
      <c r="AP3313" s="84" t="b">
        <v>0</v>
      </c>
      <c r="AQ3313" s="92" t="s">
        <v>14171</v>
      </c>
      <c r="AR3313" s="84" t="s">
        <v>179</v>
      </c>
      <c r="AS3313" s="84">
        <v>0</v>
      </c>
      <c r="AT3313" s="84">
        <v>0</v>
      </c>
      <c r="AU3313" s="84"/>
      <c r="AV3313" s="84"/>
      <c r="AW3313" s="84"/>
      <c r="AX3313" s="84"/>
      <c r="AY3313" s="84"/>
      <c r="AZ3313" s="84"/>
      <c r="BA3313" s="84"/>
      <c r="BB3313" s="84"/>
      <c r="BC3313">
        <v>1</v>
      </c>
      <c r="BD3313">
        <v>0</v>
      </c>
      <c r="BE3313">
        <v>0</v>
      </c>
      <c r="BF3313">
        <v>1</v>
      </c>
      <c r="BG3313">
        <v>0</v>
      </c>
      <c r="BH3313">
        <v>0</v>
      </c>
    </row>
    <row r="3314" spans="1:60" x14ac:dyDescent="0.3">
      <c r="A3314" s="69" t="s">
        <v>1342</v>
      </c>
      <c r="B3314" s="69" t="s">
        <v>2116</v>
      </c>
      <c r="C3314" s="70"/>
      <c r="D3314" s="71"/>
      <c r="E3314" s="72"/>
      <c r="F3314" s="73"/>
      <c r="G3314" s="70"/>
      <c r="H3314" s="74"/>
      <c r="I3314" s="75"/>
      <c r="J3314" s="75"/>
      <c r="K3314" s="36"/>
      <c r="L3314" s="82"/>
      <c r="M3314" s="82"/>
      <c r="N3314" s="77"/>
      <c r="O3314" s="84" t="s">
        <v>2169</v>
      </c>
      <c r="P3314" s="86">
        <v>43862.797893518517</v>
      </c>
      <c r="Q3314" s="84" t="s">
        <v>2557</v>
      </c>
      <c r="R3314" s="84"/>
      <c r="S3314" s="84"/>
      <c r="T3314" s="84" t="s">
        <v>2883</v>
      </c>
      <c r="U3314" s="84"/>
      <c r="V3314" s="87" t="s">
        <v>4099</v>
      </c>
      <c r="W3314" s="86">
        <v>43862.797893518517</v>
      </c>
      <c r="X3314" s="90">
        <v>43862</v>
      </c>
      <c r="Y3314" s="92" t="s">
        <v>6518</v>
      </c>
      <c r="Z3314" s="87" t="s">
        <v>10293</v>
      </c>
      <c r="AA3314" s="84"/>
      <c r="AB3314" s="84"/>
      <c r="AC3314" s="92" t="s">
        <v>14173</v>
      </c>
      <c r="AD3314" s="84"/>
      <c r="AE3314" s="84" t="b">
        <v>0</v>
      </c>
      <c r="AF3314" s="84">
        <v>0</v>
      </c>
      <c r="AG3314" s="92" t="s">
        <v>16467</v>
      </c>
      <c r="AH3314" s="84" t="b">
        <v>0</v>
      </c>
      <c r="AI3314" s="84" t="s">
        <v>16520</v>
      </c>
      <c r="AJ3314" s="84"/>
      <c r="AK3314" s="92" t="s">
        <v>16467</v>
      </c>
      <c r="AL3314" s="84" t="b">
        <v>0</v>
      </c>
      <c r="AM3314" s="84">
        <v>73</v>
      </c>
      <c r="AN3314" s="92" t="s">
        <v>16402</v>
      </c>
      <c r="AO3314" s="84" t="s">
        <v>16534</v>
      </c>
      <c r="AP3314" s="84" t="b">
        <v>0</v>
      </c>
      <c r="AQ3314" s="92" t="s">
        <v>16402</v>
      </c>
      <c r="AR3314" s="84" t="s">
        <v>179</v>
      </c>
      <c r="AS3314" s="84">
        <v>0</v>
      </c>
      <c r="AT3314" s="84">
        <v>0</v>
      </c>
      <c r="AU3314" s="84"/>
      <c r="AV3314" s="84"/>
      <c r="AW3314" s="84"/>
      <c r="AX3314" s="84"/>
      <c r="AY3314" s="84"/>
      <c r="AZ3314" s="84"/>
      <c r="BA3314" s="84"/>
      <c r="BB3314" s="84"/>
      <c r="BC3314">
        <v>1</v>
      </c>
      <c r="BD3314">
        <v>0</v>
      </c>
      <c r="BE3314">
        <v>0</v>
      </c>
      <c r="BF3314">
        <v>0</v>
      </c>
      <c r="BG3314">
        <v>1</v>
      </c>
      <c r="BH3314">
        <v>0</v>
      </c>
    </row>
    <row r="3315" spans="1:60" x14ac:dyDescent="0.3">
      <c r="A3315" s="69" t="s">
        <v>1403</v>
      </c>
      <c r="B3315" s="69" t="s">
        <v>2116</v>
      </c>
      <c r="C3315" s="70"/>
      <c r="D3315" s="71"/>
      <c r="E3315" s="72"/>
      <c r="F3315" s="73"/>
      <c r="G3315" s="70"/>
      <c r="H3315" s="74"/>
      <c r="I3315" s="75"/>
      <c r="J3315" s="75"/>
      <c r="K3315" s="36"/>
      <c r="L3315" s="82"/>
      <c r="M3315" s="82"/>
      <c r="N3315" s="77"/>
      <c r="O3315" s="84" t="s">
        <v>2169</v>
      </c>
      <c r="P3315" s="86">
        <v>43862.797997685186</v>
      </c>
      <c r="Q3315" s="84" t="s">
        <v>2557</v>
      </c>
      <c r="R3315" s="84"/>
      <c r="S3315" s="84"/>
      <c r="T3315" s="84" t="s">
        <v>2883</v>
      </c>
      <c r="U3315" s="84"/>
      <c r="V3315" s="87" t="s">
        <v>4152</v>
      </c>
      <c r="W3315" s="86">
        <v>43862.797997685186</v>
      </c>
      <c r="X3315" s="90">
        <v>43862</v>
      </c>
      <c r="Y3315" s="92" t="s">
        <v>6630</v>
      </c>
      <c r="Z3315" s="87" t="s">
        <v>10409</v>
      </c>
      <c r="AA3315" s="84"/>
      <c r="AB3315" s="84"/>
      <c r="AC3315" s="92" t="s">
        <v>14292</v>
      </c>
      <c r="AD3315" s="84"/>
      <c r="AE3315" s="84" t="b">
        <v>0</v>
      </c>
      <c r="AF3315" s="84">
        <v>0</v>
      </c>
      <c r="AG3315" s="92" t="s">
        <v>16467</v>
      </c>
      <c r="AH3315" s="84" t="b">
        <v>0</v>
      </c>
      <c r="AI3315" s="84" t="s">
        <v>16520</v>
      </c>
      <c r="AJ3315" s="84"/>
      <c r="AK3315" s="92" t="s">
        <v>16467</v>
      </c>
      <c r="AL3315" s="84" t="b">
        <v>0</v>
      </c>
      <c r="AM3315" s="84">
        <v>73</v>
      </c>
      <c r="AN3315" s="92" t="s">
        <v>16402</v>
      </c>
      <c r="AO3315" s="84" t="s">
        <v>16534</v>
      </c>
      <c r="AP3315" s="84" t="b">
        <v>0</v>
      </c>
      <c r="AQ3315" s="92" t="s">
        <v>16402</v>
      </c>
      <c r="AR3315" s="84" t="s">
        <v>179</v>
      </c>
      <c r="AS3315" s="84">
        <v>0</v>
      </c>
      <c r="AT3315" s="84">
        <v>0</v>
      </c>
      <c r="AU3315" s="84"/>
      <c r="AV3315" s="84"/>
      <c r="AW3315" s="84"/>
      <c r="AX3315" s="84"/>
      <c r="AY3315" s="84"/>
      <c r="AZ3315" s="84"/>
      <c r="BA3315" s="84"/>
      <c r="BB3315" s="84"/>
      <c r="BC3315">
        <v>1</v>
      </c>
      <c r="BD3315">
        <v>0</v>
      </c>
      <c r="BE3315">
        <v>0</v>
      </c>
      <c r="BF3315">
        <v>0</v>
      </c>
      <c r="BG3315">
        <v>1</v>
      </c>
      <c r="BH3315">
        <v>0</v>
      </c>
    </row>
    <row r="3316" spans="1:60" x14ac:dyDescent="0.3">
      <c r="A3316" s="69" t="s">
        <v>1554</v>
      </c>
      <c r="B3316" s="69" t="s">
        <v>1554</v>
      </c>
      <c r="C3316" s="70"/>
      <c r="D3316" s="71"/>
      <c r="E3316" s="72"/>
      <c r="F3316" s="73"/>
      <c r="G3316" s="70"/>
      <c r="H3316" s="74"/>
      <c r="I3316" s="75"/>
      <c r="J3316" s="75"/>
      <c r="K3316" s="36"/>
      <c r="L3316" s="82"/>
      <c r="M3316" s="82"/>
      <c r="N3316" s="77"/>
      <c r="O3316" s="84" t="s">
        <v>179</v>
      </c>
      <c r="P3316" s="86">
        <v>43862.798136574071</v>
      </c>
      <c r="Q3316" s="84" t="s">
        <v>2676</v>
      </c>
      <c r="R3316" s="84"/>
      <c r="S3316" s="84"/>
      <c r="T3316" s="84" t="s">
        <v>2883</v>
      </c>
      <c r="U3316" s="87" t="s">
        <v>3014</v>
      </c>
      <c r="V3316" s="87" t="s">
        <v>3014</v>
      </c>
      <c r="W3316" s="86">
        <v>43862.798136574071</v>
      </c>
      <c r="X3316" s="90">
        <v>43862</v>
      </c>
      <c r="Y3316" s="92" t="s">
        <v>7085</v>
      </c>
      <c r="Z3316" s="87" t="s">
        <v>10872</v>
      </c>
      <c r="AA3316" s="84"/>
      <c r="AB3316" s="84"/>
      <c r="AC3316" s="92" t="s">
        <v>14757</v>
      </c>
      <c r="AD3316" s="84"/>
      <c r="AE3316" s="84" t="b">
        <v>0</v>
      </c>
      <c r="AF3316" s="84">
        <v>0</v>
      </c>
      <c r="AG3316" s="92" t="s">
        <v>16467</v>
      </c>
      <c r="AH3316" s="84" t="b">
        <v>0</v>
      </c>
      <c r="AI3316" s="84" t="s">
        <v>16520</v>
      </c>
      <c r="AJ3316" s="84"/>
      <c r="AK3316" s="92" t="s">
        <v>16467</v>
      </c>
      <c r="AL3316" s="84" t="b">
        <v>0</v>
      </c>
      <c r="AM3316" s="84">
        <v>0</v>
      </c>
      <c r="AN3316" s="92" t="s">
        <v>16467</v>
      </c>
      <c r="AO3316" s="84" t="s">
        <v>16534</v>
      </c>
      <c r="AP3316" s="84" t="b">
        <v>0</v>
      </c>
      <c r="AQ3316" s="92" t="s">
        <v>14757</v>
      </c>
      <c r="AR3316" s="84" t="s">
        <v>179</v>
      </c>
      <c r="AS3316" s="84">
        <v>0</v>
      </c>
      <c r="AT3316" s="84">
        <v>0</v>
      </c>
      <c r="AU3316" s="84"/>
      <c r="AV3316" s="84"/>
      <c r="AW3316" s="84"/>
      <c r="AX3316" s="84"/>
      <c r="AY3316" s="84"/>
      <c r="AZ3316" s="84"/>
      <c r="BA3316" s="84"/>
      <c r="BB3316" s="84"/>
      <c r="BC3316">
        <v>3</v>
      </c>
      <c r="BD3316">
        <v>0</v>
      </c>
      <c r="BE3316">
        <v>0</v>
      </c>
      <c r="BF3316">
        <v>3</v>
      </c>
      <c r="BG3316">
        <v>0</v>
      </c>
      <c r="BH3316">
        <v>0</v>
      </c>
    </row>
    <row r="3317" spans="1:60" x14ac:dyDescent="0.3">
      <c r="A3317" s="69" t="s">
        <v>1343</v>
      </c>
      <c r="B3317" s="69" t="s">
        <v>2116</v>
      </c>
      <c r="C3317" s="70"/>
      <c r="D3317" s="71"/>
      <c r="E3317" s="72"/>
      <c r="F3317" s="73"/>
      <c r="G3317" s="70"/>
      <c r="H3317" s="74"/>
      <c r="I3317" s="75"/>
      <c r="J3317" s="75"/>
      <c r="K3317" s="36"/>
      <c r="L3317" s="82"/>
      <c r="M3317" s="82"/>
      <c r="N3317" s="77"/>
      <c r="O3317" s="84" t="s">
        <v>2169</v>
      </c>
      <c r="P3317" s="86">
        <v>43862.798194444447</v>
      </c>
      <c r="Q3317" s="84" t="s">
        <v>2557</v>
      </c>
      <c r="R3317" s="84"/>
      <c r="S3317" s="84"/>
      <c r="T3317" s="84" t="s">
        <v>2883</v>
      </c>
      <c r="U3317" s="84"/>
      <c r="V3317" s="87" t="s">
        <v>4100</v>
      </c>
      <c r="W3317" s="86">
        <v>43862.798194444447</v>
      </c>
      <c r="X3317" s="90">
        <v>43862</v>
      </c>
      <c r="Y3317" s="92" t="s">
        <v>6519</v>
      </c>
      <c r="Z3317" s="87" t="s">
        <v>10294</v>
      </c>
      <c r="AA3317" s="84"/>
      <c r="AB3317" s="84"/>
      <c r="AC3317" s="92" t="s">
        <v>14174</v>
      </c>
      <c r="AD3317" s="84"/>
      <c r="AE3317" s="84" t="b">
        <v>0</v>
      </c>
      <c r="AF3317" s="84">
        <v>0</v>
      </c>
      <c r="AG3317" s="92" t="s">
        <v>16467</v>
      </c>
      <c r="AH3317" s="84" t="b">
        <v>0</v>
      </c>
      <c r="AI3317" s="84" t="s">
        <v>16520</v>
      </c>
      <c r="AJ3317" s="84"/>
      <c r="AK3317" s="92" t="s">
        <v>16467</v>
      </c>
      <c r="AL3317" s="84" t="b">
        <v>0</v>
      </c>
      <c r="AM3317" s="84">
        <v>73</v>
      </c>
      <c r="AN3317" s="92" t="s">
        <v>16402</v>
      </c>
      <c r="AO3317" s="84" t="s">
        <v>16534</v>
      </c>
      <c r="AP3317" s="84" t="b">
        <v>0</v>
      </c>
      <c r="AQ3317" s="92" t="s">
        <v>16402</v>
      </c>
      <c r="AR3317" s="84" t="s">
        <v>179</v>
      </c>
      <c r="AS3317" s="84">
        <v>0</v>
      </c>
      <c r="AT3317" s="84">
        <v>0</v>
      </c>
      <c r="AU3317" s="84"/>
      <c r="AV3317" s="84"/>
      <c r="AW3317" s="84"/>
      <c r="AX3317" s="84"/>
      <c r="AY3317" s="84"/>
      <c r="AZ3317" s="84"/>
      <c r="BA3317" s="84"/>
      <c r="BB3317" s="84"/>
      <c r="BC3317">
        <v>1</v>
      </c>
      <c r="BD3317">
        <v>0</v>
      </c>
      <c r="BE3317">
        <v>0</v>
      </c>
      <c r="BF3317">
        <v>0</v>
      </c>
      <c r="BG3317">
        <v>1</v>
      </c>
      <c r="BH3317">
        <v>0</v>
      </c>
    </row>
    <row r="3318" spans="1:60" x14ac:dyDescent="0.3">
      <c r="A3318" s="69" t="s">
        <v>1795</v>
      </c>
      <c r="B3318" s="69" t="s">
        <v>1757</v>
      </c>
      <c r="C3318" s="70"/>
      <c r="D3318" s="71"/>
      <c r="E3318" s="72"/>
      <c r="F3318" s="73"/>
      <c r="G3318" s="70"/>
      <c r="H3318" s="74"/>
      <c r="I3318" s="75"/>
      <c r="J3318" s="75"/>
      <c r="K3318" s="36"/>
      <c r="L3318" s="82"/>
      <c r="M3318" s="82"/>
      <c r="N3318" s="77"/>
      <c r="O3318" s="84" t="s">
        <v>2169</v>
      </c>
      <c r="P3318" s="86">
        <v>43862.79859953704</v>
      </c>
      <c r="Q3318" s="84" t="s">
        <v>2222</v>
      </c>
      <c r="R3318" s="84"/>
      <c r="S3318" s="84"/>
      <c r="T3318" s="84"/>
      <c r="U3318" s="84"/>
      <c r="V3318" s="87" t="s">
        <v>4511</v>
      </c>
      <c r="W3318" s="86">
        <v>43862.79859953704</v>
      </c>
      <c r="X3318" s="90">
        <v>43862</v>
      </c>
      <c r="Y3318" s="92" t="s">
        <v>7512</v>
      </c>
      <c r="Z3318" s="87" t="s">
        <v>11830</v>
      </c>
      <c r="AA3318" s="84"/>
      <c r="AB3318" s="84"/>
      <c r="AC3318" s="92" t="s">
        <v>15735</v>
      </c>
      <c r="AD3318" s="84"/>
      <c r="AE3318" s="84" t="b">
        <v>0</v>
      </c>
      <c r="AF3318" s="84">
        <v>0</v>
      </c>
      <c r="AG3318" s="92" t="s">
        <v>16467</v>
      </c>
      <c r="AH3318" s="84" t="b">
        <v>0</v>
      </c>
      <c r="AI3318" s="84" t="s">
        <v>16520</v>
      </c>
      <c r="AJ3318" s="84"/>
      <c r="AK3318" s="92" t="s">
        <v>16467</v>
      </c>
      <c r="AL3318" s="84" t="b">
        <v>0</v>
      </c>
      <c r="AM3318" s="84">
        <v>6</v>
      </c>
      <c r="AN3318" s="92" t="s">
        <v>15963</v>
      </c>
      <c r="AO3318" s="84" t="s">
        <v>16534</v>
      </c>
      <c r="AP3318" s="84" t="b">
        <v>0</v>
      </c>
      <c r="AQ3318" s="92" t="s">
        <v>15963</v>
      </c>
      <c r="AR3318" s="84" t="s">
        <v>179</v>
      </c>
      <c r="AS3318" s="84">
        <v>0</v>
      </c>
      <c r="AT3318" s="84">
        <v>0</v>
      </c>
      <c r="AU3318" s="84"/>
      <c r="AV3318" s="84"/>
      <c r="AW3318" s="84"/>
      <c r="AX3318" s="84"/>
      <c r="AY3318" s="84"/>
      <c r="AZ3318" s="84"/>
      <c r="BA3318" s="84"/>
      <c r="BB3318" s="84"/>
      <c r="BC3318">
        <v>1</v>
      </c>
      <c r="BD3318">
        <v>0</v>
      </c>
      <c r="BE3318">
        <v>0</v>
      </c>
      <c r="BF3318">
        <v>0</v>
      </c>
      <c r="BG3318">
        <v>1</v>
      </c>
      <c r="BH3318">
        <v>0</v>
      </c>
    </row>
    <row r="3319" spans="1:60" x14ac:dyDescent="0.3">
      <c r="A3319" s="69" t="s">
        <v>1344</v>
      </c>
      <c r="B3319" s="69" t="s">
        <v>2118</v>
      </c>
      <c r="C3319" s="70"/>
      <c r="D3319" s="71"/>
      <c r="E3319" s="72"/>
      <c r="F3319" s="73"/>
      <c r="G3319" s="70"/>
      <c r="H3319" s="74"/>
      <c r="I3319" s="75"/>
      <c r="J3319" s="75"/>
      <c r="K3319" s="36"/>
      <c r="L3319" s="82"/>
      <c r="M3319" s="82"/>
      <c r="N3319" s="77"/>
      <c r="O3319" s="84" t="s">
        <v>2169</v>
      </c>
      <c r="P3319" s="86">
        <v>43862.798611111109</v>
      </c>
      <c r="Q3319" s="84" t="s">
        <v>2321</v>
      </c>
      <c r="R3319" s="84"/>
      <c r="S3319" s="84"/>
      <c r="T3319" s="84" t="s">
        <v>2873</v>
      </c>
      <c r="U3319" s="84"/>
      <c r="V3319" s="87" t="s">
        <v>4101</v>
      </c>
      <c r="W3319" s="86">
        <v>43862.798611111109</v>
      </c>
      <c r="X3319" s="90">
        <v>43862</v>
      </c>
      <c r="Y3319" s="92" t="s">
        <v>6520</v>
      </c>
      <c r="Z3319" s="87" t="s">
        <v>10295</v>
      </c>
      <c r="AA3319" s="84"/>
      <c r="AB3319" s="84"/>
      <c r="AC3319" s="92" t="s">
        <v>14175</v>
      </c>
      <c r="AD3319" s="84"/>
      <c r="AE3319" s="84" t="b">
        <v>0</v>
      </c>
      <c r="AF3319" s="84">
        <v>0</v>
      </c>
      <c r="AG3319" s="92" t="s">
        <v>16467</v>
      </c>
      <c r="AH3319" s="84" t="b">
        <v>0</v>
      </c>
      <c r="AI3319" s="84" t="s">
        <v>16520</v>
      </c>
      <c r="AJ3319" s="84"/>
      <c r="AK3319" s="92" t="s">
        <v>16467</v>
      </c>
      <c r="AL3319" s="84" t="b">
        <v>0</v>
      </c>
      <c r="AM3319" s="84">
        <v>85</v>
      </c>
      <c r="AN3319" s="92" t="s">
        <v>16409</v>
      </c>
      <c r="AO3319" s="84" t="s">
        <v>16534</v>
      </c>
      <c r="AP3319" s="84" t="b">
        <v>0</v>
      </c>
      <c r="AQ3319" s="92" t="s">
        <v>16409</v>
      </c>
      <c r="AR3319" s="84" t="s">
        <v>179</v>
      </c>
      <c r="AS3319" s="84">
        <v>0</v>
      </c>
      <c r="AT3319" s="84">
        <v>0</v>
      </c>
      <c r="AU3319" s="84"/>
      <c r="AV3319" s="84"/>
      <c r="AW3319" s="84"/>
      <c r="AX3319" s="84"/>
      <c r="AY3319" s="84"/>
      <c r="AZ3319" s="84"/>
      <c r="BA3319" s="84"/>
      <c r="BB3319" s="84"/>
      <c r="BC3319">
        <v>1</v>
      </c>
      <c r="BD3319">
        <v>0</v>
      </c>
      <c r="BE3319">
        <v>0</v>
      </c>
      <c r="BF3319">
        <v>0</v>
      </c>
      <c r="BG3319">
        <v>1</v>
      </c>
      <c r="BH3319">
        <v>0</v>
      </c>
    </row>
    <row r="3320" spans="1:60" x14ac:dyDescent="0.3">
      <c r="A3320" s="69" t="s">
        <v>1345</v>
      </c>
      <c r="B3320" s="69" t="s">
        <v>2162</v>
      </c>
      <c r="C3320" s="70"/>
      <c r="D3320" s="71"/>
      <c r="E3320" s="72"/>
      <c r="F3320" s="73"/>
      <c r="G3320" s="70"/>
      <c r="H3320" s="74"/>
      <c r="I3320" s="75"/>
      <c r="J3320" s="75"/>
      <c r="K3320" s="36"/>
      <c r="L3320" s="82"/>
      <c r="M3320" s="82"/>
      <c r="N3320" s="77"/>
      <c r="O3320" s="84" t="s">
        <v>2168</v>
      </c>
      <c r="P3320" s="86">
        <v>43862.799212962964</v>
      </c>
      <c r="Q3320" s="84" t="s">
        <v>2561</v>
      </c>
      <c r="R3320" s="84"/>
      <c r="S3320" s="84"/>
      <c r="T3320" s="84"/>
      <c r="U3320" s="84"/>
      <c r="V3320" s="87" t="s">
        <v>4102</v>
      </c>
      <c r="W3320" s="86">
        <v>43862.799212962964</v>
      </c>
      <c r="X3320" s="90">
        <v>43862</v>
      </c>
      <c r="Y3320" s="92" t="s">
        <v>6523</v>
      </c>
      <c r="Z3320" s="87" t="s">
        <v>10299</v>
      </c>
      <c r="AA3320" s="84"/>
      <c r="AB3320" s="84"/>
      <c r="AC3320" s="92" t="s">
        <v>14179</v>
      </c>
      <c r="AD3320" s="84"/>
      <c r="AE3320" s="84" t="b">
        <v>0</v>
      </c>
      <c r="AF3320" s="84">
        <v>0</v>
      </c>
      <c r="AG3320" s="92" t="s">
        <v>16467</v>
      </c>
      <c r="AH3320" s="84" t="b">
        <v>0</v>
      </c>
      <c r="AI3320" s="84" t="s">
        <v>16521</v>
      </c>
      <c r="AJ3320" s="84"/>
      <c r="AK3320" s="92" t="s">
        <v>16467</v>
      </c>
      <c r="AL3320" s="84" t="b">
        <v>0</v>
      </c>
      <c r="AM3320" s="84">
        <v>10</v>
      </c>
      <c r="AN3320" s="92" t="s">
        <v>14191</v>
      </c>
      <c r="AO3320" s="84" t="s">
        <v>16534</v>
      </c>
      <c r="AP3320" s="84" t="b">
        <v>0</v>
      </c>
      <c r="AQ3320" s="92" t="s">
        <v>14191</v>
      </c>
      <c r="AR3320" s="84" t="s">
        <v>179</v>
      </c>
      <c r="AS3320" s="84">
        <v>0</v>
      </c>
      <c r="AT3320" s="84">
        <v>0</v>
      </c>
      <c r="AU3320" s="84"/>
      <c r="AV3320" s="84"/>
      <c r="AW3320" s="84"/>
      <c r="AX3320" s="84"/>
      <c r="AY3320" s="84"/>
      <c r="AZ3320" s="84"/>
      <c r="BA3320" s="84"/>
      <c r="BB3320" s="84"/>
      <c r="BC3320">
        <v>1</v>
      </c>
      <c r="BD3320">
        <v>0</v>
      </c>
      <c r="BE3320">
        <v>1</v>
      </c>
      <c r="BF3320">
        <v>0</v>
      </c>
      <c r="BG3320">
        <v>0</v>
      </c>
      <c r="BH3320">
        <v>0</v>
      </c>
    </row>
    <row r="3321" spans="1:60" x14ac:dyDescent="0.3">
      <c r="A3321" s="69" t="s">
        <v>1789</v>
      </c>
      <c r="B3321" s="69" t="s">
        <v>2125</v>
      </c>
      <c r="C3321" s="70"/>
      <c r="D3321" s="71"/>
      <c r="E3321" s="72"/>
      <c r="F3321" s="73"/>
      <c r="G3321" s="70"/>
      <c r="H3321" s="74"/>
      <c r="I3321" s="75"/>
      <c r="J3321" s="75"/>
      <c r="K3321" s="36"/>
      <c r="L3321" s="82"/>
      <c r="M3321" s="82"/>
      <c r="N3321" s="77"/>
      <c r="O3321" s="84" t="s">
        <v>2169</v>
      </c>
      <c r="P3321" s="86">
        <v>43862.79965277778</v>
      </c>
      <c r="Q3321" s="84" t="s">
        <v>2550</v>
      </c>
      <c r="R3321" s="84"/>
      <c r="S3321" s="84"/>
      <c r="T3321" s="84" t="s">
        <v>2929</v>
      </c>
      <c r="U3321" s="84"/>
      <c r="V3321" s="87" t="s">
        <v>4505</v>
      </c>
      <c r="W3321" s="86">
        <v>43862.79965277778</v>
      </c>
      <c r="X3321" s="90">
        <v>43862</v>
      </c>
      <c r="Y3321" s="92" t="s">
        <v>7620</v>
      </c>
      <c r="Z3321" s="87" t="s">
        <v>11438</v>
      </c>
      <c r="AA3321" s="84"/>
      <c r="AB3321" s="84"/>
      <c r="AC3321" s="92" t="s">
        <v>15331</v>
      </c>
      <c r="AD3321" s="84"/>
      <c r="AE3321" s="84" t="b">
        <v>0</v>
      </c>
      <c r="AF3321" s="84">
        <v>0</v>
      </c>
      <c r="AG3321" s="92" t="s">
        <v>16467</v>
      </c>
      <c r="AH3321" s="84" t="b">
        <v>1</v>
      </c>
      <c r="AI3321" s="84" t="s">
        <v>16520</v>
      </c>
      <c r="AJ3321" s="84"/>
      <c r="AK3321" s="92" t="s">
        <v>16455</v>
      </c>
      <c r="AL3321" s="84" t="b">
        <v>0</v>
      </c>
      <c r="AM3321" s="84">
        <v>26</v>
      </c>
      <c r="AN3321" s="92" t="s">
        <v>16427</v>
      </c>
      <c r="AO3321" s="84" t="s">
        <v>16534</v>
      </c>
      <c r="AP3321" s="84" t="b">
        <v>0</v>
      </c>
      <c r="AQ3321" s="92" t="s">
        <v>16427</v>
      </c>
      <c r="AR3321" s="84" t="s">
        <v>179</v>
      </c>
      <c r="AS3321" s="84">
        <v>0</v>
      </c>
      <c r="AT3321" s="84">
        <v>0</v>
      </c>
      <c r="AU3321" s="84"/>
      <c r="AV3321" s="84"/>
      <c r="AW3321" s="84"/>
      <c r="AX3321" s="84"/>
      <c r="AY3321" s="84"/>
      <c r="AZ3321" s="84"/>
      <c r="BA3321" s="84"/>
      <c r="BB3321" s="84"/>
      <c r="BC3321">
        <v>1</v>
      </c>
      <c r="BD3321">
        <v>0</v>
      </c>
      <c r="BE3321">
        <v>0</v>
      </c>
      <c r="BF3321">
        <v>0</v>
      </c>
      <c r="BG3321">
        <v>1</v>
      </c>
      <c r="BH3321">
        <v>0</v>
      </c>
    </row>
    <row r="3322" spans="1:60" x14ac:dyDescent="0.3">
      <c r="A3322" s="69" t="s">
        <v>2033</v>
      </c>
      <c r="B3322" s="69" t="s">
        <v>2116</v>
      </c>
      <c r="C3322" s="70"/>
      <c r="D3322" s="71"/>
      <c r="E3322" s="72"/>
      <c r="F3322" s="73"/>
      <c r="G3322" s="70"/>
      <c r="H3322" s="74"/>
      <c r="I3322" s="75"/>
      <c r="J3322" s="75"/>
      <c r="K3322" s="36"/>
      <c r="L3322" s="82"/>
      <c r="M3322" s="82"/>
      <c r="N3322" s="77"/>
      <c r="O3322" s="84" t="s">
        <v>2169</v>
      </c>
      <c r="P3322" s="86">
        <v>43862.799733796295</v>
      </c>
      <c r="Q3322" s="84" t="s">
        <v>2557</v>
      </c>
      <c r="R3322" s="84"/>
      <c r="S3322" s="84"/>
      <c r="T3322" s="84" t="s">
        <v>2883</v>
      </c>
      <c r="U3322" s="84"/>
      <c r="V3322" s="87" t="s">
        <v>4723</v>
      </c>
      <c r="W3322" s="86">
        <v>43862.799733796295</v>
      </c>
      <c r="X3322" s="90">
        <v>43862</v>
      </c>
      <c r="Y3322" s="92" t="s">
        <v>5400</v>
      </c>
      <c r="Z3322" s="87" t="s">
        <v>12179</v>
      </c>
      <c r="AA3322" s="84"/>
      <c r="AB3322" s="84"/>
      <c r="AC3322" s="92" t="s">
        <v>16105</v>
      </c>
      <c r="AD3322" s="84"/>
      <c r="AE3322" s="84" t="b">
        <v>0</v>
      </c>
      <c r="AF3322" s="84">
        <v>0</v>
      </c>
      <c r="AG3322" s="92" t="s">
        <v>16467</v>
      </c>
      <c r="AH3322" s="84" t="b">
        <v>0</v>
      </c>
      <c r="AI3322" s="84" t="s">
        <v>16520</v>
      </c>
      <c r="AJ3322" s="84"/>
      <c r="AK3322" s="92" t="s">
        <v>16467</v>
      </c>
      <c r="AL3322" s="84" t="b">
        <v>0</v>
      </c>
      <c r="AM3322" s="84">
        <v>73</v>
      </c>
      <c r="AN3322" s="92" t="s">
        <v>16402</v>
      </c>
      <c r="AO3322" s="84" t="s">
        <v>16534</v>
      </c>
      <c r="AP3322" s="84" t="b">
        <v>0</v>
      </c>
      <c r="AQ3322" s="92" t="s">
        <v>16402</v>
      </c>
      <c r="AR3322" s="84" t="s">
        <v>179</v>
      </c>
      <c r="AS3322" s="84">
        <v>0</v>
      </c>
      <c r="AT3322" s="84">
        <v>0</v>
      </c>
      <c r="AU3322" s="84"/>
      <c r="AV3322" s="84"/>
      <c r="AW3322" s="84"/>
      <c r="AX3322" s="84"/>
      <c r="AY3322" s="84"/>
      <c r="AZ3322" s="84"/>
      <c r="BA3322" s="84"/>
      <c r="BB3322" s="84"/>
      <c r="BC3322">
        <v>1</v>
      </c>
      <c r="BD3322">
        <v>0</v>
      </c>
      <c r="BE3322">
        <v>0</v>
      </c>
      <c r="BF3322">
        <v>0</v>
      </c>
      <c r="BG3322">
        <v>1</v>
      </c>
      <c r="BH3322">
        <v>0</v>
      </c>
    </row>
    <row r="3323" spans="1:60" x14ac:dyDescent="0.3">
      <c r="A3323" s="69" t="s">
        <v>2033</v>
      </c>
      <c r="B3323" s="69" t="s">
        <v>2032</v>
      </c>
      <c r="C3323" s="70"/>
      <c r="D3323" s="71"/>
      <c r="E3323" s="72"/>
      <c r="F3323" s="73"/>
      <c r="G3323" s="70"/>
      <c r="H3323" s="74"/>
      <c r="I3323" s="75"/>
      <c r="J3323" s="75"/>
      <c r="K3323" s="36"/>
      <c r="L3323" s="82"/>
      <c r="M3323" s="82"/>
      <c r="N3323" s="77"/>
      <c r="O3323" s="84" t="s">
        <v>2169</v>
      </c>
      <c r="P3323" s="86">
        <v>43862.799976851849</v>
      </c>
      <c r="Q3323" s="84" t="s">
        <v>2611</v>
      </c>
      <c r="R3323" s="84"/>
      <c r="S3323" s="84"/>
      <c r="T3323" s="84" t="s">
        <v>2935</v>
      </c>
      <c r="U3323" s="84"/>
      <c r="V3323" s="87" t="s">
        <v>4723</v>
      </c>
      <c r="W3323" s="86">
        <v>43862.799976851849</v>
      </c>
      <c r="X3323" s="90">
        <v>43862</v>
      </c>
      <c r="Y3323" s="92" t="s">
        <v>8319</v>
      </c>
      <c r="Z3323" s="87" t="s">
        <v>12177</v>
      </c>
      <c r="AA3323" s="84"/>
      <c r="AB3323" s="84"/>
      <c r="AC3323" s="92" t="s">
        <v>16103</v>
      </c>
      <c r="AD3323" s="84"/>
      <c r="AE3323" s="84" t="b">
        <v>0</v>
      </c>
      <c r="AF3323" s="84">
        <v>0</v>
      </c>
      <c r="AG3323" s="92" t="s">
        <v>16467</v>
      </c>
      <c r="AH3323" s="84" t="b">
        <v>0</v>
      </c>
      <c r="AI3323" s="84" t="s">
        <v>16520</v>
      </c>
      <c r="AJ3323" s="84"/>
      <c r="AK3323" s="92" t="s">
        <v>16467</v>
      </c>
      <c r="AL3323" s="84" t="b">
        <v>0</v>
      </c>
      <c r="AM3323" s="84">
        <v>4</v>
      </c>
      <c r="AN3323" s="92" t="s">
        <v>16101</v>
      </c>
      <c r="AO3323" s="84" t="s">
        <v>16534</v>
      </c>
      <c r="AP3323" s="84" t="b">
        <v>0</v>
      </c>
      <c r="AQ3323" s="92" t="s">
        <v>16101</v>
      </c>
      <c r="AR3323" s="84" t="s">
        <v>179</v>
      </c>
      <c r="AS3323" s="84">
        <v>0</v>
      </c>
      <c r="AT3323" s="84">
        <v>0</v>
      </c>
      <c r="AU3323" s="84"/>
      <c r="AV3323" s="84"/>
      <c r="AW3323" s="84"/>
      <c r="AX3323" s="84"/>
      <c r="AY3323" s="84"/>
      <c r="AZ3323" s="84"/>
      <c r="BA3323" s="84"/>
      <c r="BB3323" s="84"/>
      <c r="BC3323">
        <v>1</v>
      </c>
      <c r="BD3323">
        <v>0</v>
      </c>
      <c r="BE3323">
        <v>0</v>
      </c>
      <c r="BF3323">
        <v>0</v>
      </c>
      <c r="BG3323">
        <v>1</v>
      </c>
      <c r="BH3323">
        <v>0</v>
      </c>
    </row>
    <row r="3324" spans="1:60" x14ac:dyDescent="0.3">
      <c r="A3324" s="69" t="s">
        <v>1349</v>
      </c>
      <c r="B3324" s="69" t="s">
        <v>2118</v>
      </c>
      <c r="C3324" s="70"/>
      <c r="D3324" s="71"/>
      <c r="E3324" s="72"/>
      <c r="F3324" s="73"/>
      <c r="G3324" s="70"/>
      <c r="H3324" s="74"/>
      <c r="I3324" s="75"/>
      <c r="J3324" s="75"/>
      <c r="K3324" s="36"/>
      <c r="L3324" s="82"/>
      <c r="M3324" s="82"/>
      <c r="N3324" s="77"/>
      <c r="O3324" s="84" t="s">
        <v>2169</v>
      </c>
      <c r="P3324" s="86">
        <v>43862.80027777778</v>
      </c>
      <c r="Q3324" s="84" t="s">
        <v>2321</v>
      </c>
      <c r="R3324" s="84"/>
      <c r="S3324" s="84"/>
      <c r="T3324" s="84" t="s">
        <v>2873</v>
      </c>
      <c r="U3324" s="84"/>
      <c r="V3324" s="87" t="s">
        <v>4106</v>
      </c>
      <c r="W3324" s="86">
        <v>43862.80027777778</v>
      </c>
      <c r="X3324" s="90">
        <v>43862</v>
      </c>
      <c r="Y3324" s="92" t="s">
        <v>6529</v>
      </c>
      <c r="Z3324" s="87" t="s">
        <v>10305</v>
      </c>
      <c r="AA3324" s="84"/>
      <c r="AB3324" s="84"/>
      <c r="AC3324" s="92" t="s">
        <v>14185</v>
      </c>
      <c r="AD3324" s="84"/>
      <c r="AE3324" s="84" t="b">
        <v>0</v>
      </c>
      <c r="AF3324" s="84">
        <v>0</v>
      </c>
      <c r="AG3324" s="92" t="s">
        <v>16467</v>
      </c>
      <c r="AH3324" s="84" t="b">
        <v>0</v>
      </c>
      <c r="AI3324" s="84" t="s">
        <v>16520</v>
      </c>
      <c r="AJ3324" s="84"/>
      <c r="AK3324" s="92" t="s">
        <v>16467</v>
      </c>
      <c r="AL3324" s="84" t="b">
        <v>0</v>
      </c>
      <c r="AM3324" s="84">
        <v>85</v>
      </c>
      <c r="AN3324" s="92" t="s">
        <v>16409</v>
      </c>
      <c r="AO3324" s="84" t="s">
        <v>16534</v>
      </c>
      <c r="AP3324" s="84" t="b">
        <v>0</v>
      </c>
      <c r="AQ3324" s="92" t="s">
        <v>16409</v>
      </c>
      <c r="AR3324" s="84" t="s">
        <v>179</v>
      </c>
      <c r="AS3324" s="84">
        <v>0</v>
      </c>
      <c r="AT3324" s="84">
        <v>0</v>
      </c>
      <c r="AU3324" s="84"/>
      <c r="AV3324" s="84"/>
      <c r="AW3324" s="84"/>
      <c r="AX3324" s="84"/>
      <c r="AY3324" s="84"/>
      <c r="AZ3324" s="84"/>
      <c r="BA3324" s="84"/>
      <c r="BB3324" s="84"/>
      <c r="BC3324">
        <v>1</v>
      </c>
      <c r="BD3324">
        <v>0</v>
      </c>
      <c r="BE3324">
        <v>0</v>
      </c>
      <c r="BF3324">
        <v>0</v>
      </c>
      <c r="BG3324">
        <v>1</v>
      </c>
      <c r="BH3324">
        <v>0</v>
      </c>
    </row>
    <row r="3325" spans="1:60" x14ac:dyDescent="0.3">
      <c r="A3325" s="69" t="s">
        <v>1367</v>
      </c>
      <c r="B3325" s="69" t="s">
        <v>1367</v>
      </c>
      <c r="C3325" s="70"/>
      <c r="D3325" s="71"/>
      <c r="E3325" s="72"/>
      <c r="F3325" s="73"/>
      <c r="G3325" s="70"/>
      <c r="H3325" s="74"/>
      <c r="I3325" s="75"/>
      <c r="J3325" s="75"/>
      <c r="K3325" s="36"/>
      <c r="L3325" s="82"/>
      <c r="M3325" s="82"/>
      <c r="N3325" s="77"/>
      <c r="O3325" s="84" t="s">
        <v>179</v>
      </c>
      <c r="P3325" s="86">
        <v>43862.800451388888</v>
      </c>
      <c r="Q3325" s="84" t="s">
        <v>2572</v>
      </c>
      <c r="R3325" s="84"/>
      <c r="S3325" s="84"/>
      <c r="T3325" s="84" t="s">
        <v>2883</v>
      </c>
      <c r="U3325" s="87" t="s">
        <v>2998</v>
      </c>
      <c r="V3325" s="87" t="s">
        <v>2998</v>
      </c>
      <c r="W3325" s="86">
        <v>43862.800451388888</v>
      </c>
      <c r="X3325" s="90">
        <v>43862</v>
      </c>
      <c r="Y3325" s="92" t="s">
        <v>6558</v>
      </c>
      <c r="Z3325" s="87" t="s">
        <v>10334</v>
      </c>
      <c r="AA3325" s="84"/>
      <c r="AB3325" s="84"/>
      <c r="AC3325" s="92" t="s">
        <v>14216</v>
      </c>
      <c r="AD3325" s="84"/>
      <c r="AE3325" s="84" t="b">
        <v>0</v>
      </c>
      <c r="AF3325" s="84">
        <v>1</v>
      </c>
      <c r="AG3325" s="92" t="s">
        <v>16467</v>
      </c>
      <c r="AH3325" s="84" t="b">
        <v>0</v>
      </c>
      <c r="AI3325" s="84" t="s">
        <v>16522</v>
      </c>
      <c r="AJ3325" s="84"/>
      <c r="AK3325" s="92" t="s">
        <v>16467</v>
      </c>
      <c r="AL3325" s="84" t="b">
        <v>0</v>
      </c>
      <c r="AM3325" s="84">
        <v>0</v>
      </c>
      <c r="AN3325" s="92" t="s">
        <v>16467</v>
      </c>
      <c r="AO3325" s="84" t="s">
        <v>16534</v>
      </c>
      <c r="AP3325" s="84" t="b">
        <v>0</v>
      </c>
      <c r="AQ3325" s="92" t="s">
        <v>14216</v>
      </c>
      <c r="AR3325" s="84" t="s">
        <v>179</v>
      </c>
      <c r="AS3325" s="84">
        <v>0</v>
      </c>
      <c r="AT3325" s="84">
        <v>0</v>
      </c>
      <c r="AU3325" s="84"/>
      <c r="AV3325" s="84"/>
      <c r="AW3325" s="84"/>
      <c r="AX3325" s="84"/>
      <c r="AY3325" s="84"/>
      <c r="AZ3325" s="84"/>
      <c r="BA3325" s="84"/>
      <c r="BB3325" s="84"/>
      <c r="BC3325">
        <v>1</v>
      </c>
      <c r="BD3325">
        <v>0</v>
      </c>
      <c r="BE3325">
        <v>0</v>
      </c>
      <c r="BF3325">
        <v>1</v>
      </c>
      <c r="BG3325">
        <v>0</v>
      </c>
      <c r="BH3325">
        <v>0</v>
      </c>
    </row>
    <row r="3326" spans="1:60" x14ac:dyDescent="0.3">
      <c r="A3326" s="69" t="s">
        <v>1350</v>
      </c>
      <c r="B3326" s="69" t="s">
        <v>2118</v>
      </c>
      <c r="C3326" s="70"/>
      <c r="D3326" s="71"/>
      <c r="E3326" s="72"/>
      <c r="F3326" s="73"/>
      <c r="G3326" s="70"/>
      <c r="H3326" s="74"/>
      <c r="I3326" s="75"/>
      <c r="J3326" s="75"/>
      <c r="K3326" s="36"/>
      <c r="L3326" s="82"/>
      <c r="M3326" s="82"/>
      <c r="N3326" s="77"/>
      <c r="O3326" s="84" t="s">
        <v>2169</v>
      </c>
      <c r="P3326" s="86">
        <v>43862.800613425927</v>
      </c>
      <c r="Q3326" s="84" t="s">
        <v>2321</v>
      </c>
      <c r="R3326" s="84"/>
      <c r="S3326" s="84"/>
      <c r="T3326" s="84" t="s">
        <v>2873</v>
      </c>
      <c r="U3326" s="84"/>
      <c r="V3326" s="87" t="s">
        <v>4107</v>
      </c>
      <c r="W3326" s="86">
        <v>43862.800613425927</v>
      </c>
      <c r="X3326" s="90">
        <v>43862</v>
      </c>
      <c r="Y3326" s="92" t="s">
        <v>6530</v>
      </c>
      <c r="Z3326" s="87" t="s">
        <v>10306</v>
      </c>
      <c r="AA3326" s="84"/>
      <c r="AB3326" s="84"/>
      <c r="AC3326" s="92" t="s">
        <v>14186</v>
      </c>
      <c r="AD3326" s="84"/>
      <c r="AE3326" s="84" t="b">
        <v>0</v>
      </c>
      <c r="AF3326" s="84">
        <v>0</v>
      </c>
      <c r="AG3326" s="92" t="s">
        <v>16467</v>
      </c>
      <c r="AH3326" s="84" t="b">
        <v>0</v>
      </c>
      <c r="AI3326" s="84" t="s">
        <v>16520</v>
      </c>
      <c r="AJ3326" s="84"/>
      <c r="AK3326" s="92" t="s">
        <v>16467</v>
      </c>
      <c r="AL3326" s="84" t="b">
        <v>0</v>
      </c>
      <c r="AM3326" s="84">
        <v>85</v>
      </c>
      <c r="AN3326" s="92" t="s">
        <v>16409</v>
      </c>
      <c r="AO3326" s="84" t="s">
        <v>16534</v>
      </c>
      <c r="AP3326" s="84" t="b">
        <v>0</v>
      </c>
      <c r="AQ3326" s="92" t="s">
        <v>16409</v>
      </c>
      <c r="AR3326" s="84" t="s">
        <v>179</v>
      </c>
      <c r="AS3326" s="84">
        <v>0</v>
      </c>
      <c r="AT3326" s="84">
        <v>0</v>
      </c>
      <c r="AU3326" s="84"/>
      <c r="AV3326" s="84"/>
      <c r="AW3326" s="84"/>
      <c r="AX3326" s="84"/>
      <c r="AY3326" s="84"/>
      <c r="AZ3326" s="84"/>
      <c r="BA3326" s="84"/>
      <c r="BB3326" s="84"/>
      <c r="BC3326">
        <v>1</v>
      </c>
      <c r="BD3326">
        <v>0</v>
      </c>
      <c r="BE3326">
        <v>0</v>
      </c>
      <c r="BF3326">
        <v>0</v>
      </c>
      <c r="BG3326">
        <v>1</v>
      </c>
      <c r="BH3326">
        <v>0</v>
      </c>
    </row>
    <row r="3327" spans="1:60" x14ac:dyDescent="0.3">
      <c r="A3327" s="69" t="s">
        <v>1351</v>
      </c>
      <c r="B3327" s="69" t="s">
        <v>2132</v>
      </c>
      <c r="C3327" s="70"/>
      <c r="D3327" s="71"/>
      <c r="E3327" s="72"/>
      <c r="F3327" s="73"/>
      <c r="G3327" s="70"/>
      <c r="H3327" s="74"/>
      <c r="I3327" s="75"/>
      <c r="J3327" s="75"/>
      <c r="K3327" s="36"/>
      <c r="L3327" s="82"/>
      <c r="M3327" s="82"/>
      <c r="N3327" s="77"/>
      <c r="O3327" s="84" t="s">
        <v>2168</v>
      </c>
      <c r="P3327" s="86">
        <v>43862.800856481481</v>
      </c>
      <c r="Q3327" s="84" t="s">
        <v>2218</v>
      </c>
      <c r="R3327" s="84"/>
      <c r="S3327" s="84"/>
      <c r="T3327" s="84" t="s">
        <v>2873</v>
      </c>
      <c r="U3327" s="84"/>
      <c r="V3327" s="87" t="s">
        <v>4108</v>
      </c>
      <c r="W3327" s="86">
        <v>43862.800856481481</v>
      </c>
      <c r="X3327" s="90">
        <v>43862</v>
      </c>
      <c r="Y3327" s="92" t="s">
        <v>6531</v>
      </c>
      <c r="Z3327" s="87" t="s">
        <v>10307</v>
      </c>
      <c r="AA3327" s="84"/>
      <c r="AB3327" s="84"/>
      <c r="AC3327" s="92" t="s">
        <v>14187</v>
      </c>
      <c r="AD3327" s="84"/>
      <c r="AE3327" s="84" t="b">
        <v>0</v>
      </c>
      <c r="AF3327" s="84">
        <v>0</v>
      </c>
      <c r="AG3327" s="92" t="s">
        <v>16467</v>
      </c>
      <c r="AH3327" s="84" t="b">
        <v>0</v>
      </c>
      <c r="AI3327" s="84" t="s">
        <v>16520</v>
      </c>
      <c r="AJ3327" s="84"/>
      <c r="AK3327" s="92" t="s">
        <v>16467</v>
      </c>
      <c r="AL3327" s="84" t="b">
        <v>0</v>
      </c>
      <c r="AM3327" s="84">
        <v>120</v>
      </c>
      <c r="AN3327" s="92" t="s">
        <v>12602</v>
      </c>
      <c r="AO3327" s="84" t="s">
        <v>16534</v>
      </c>
      <c r="AP3327" s="84" t="b">
        <v>0</v>
      </c>
      <c r="AQ3327" s="92" t="s">
        <v>12602</v>
      </c>
      <c r="AR3327" s="84" t="s">
        <v>179</v>
      </c>
      <c r="AS3327" s="84">
        <v>0</v>
      </c>
      <c r="AT3327" s="84">
        <v>0</v>
      </c>
      <c r="AU3327" s="84"/>
      <c r="AV3327" s="84"/>
      <c r="AW3327" s="84"/>
      <c r="AX3327" s="84"/>
      <c r="AY3327" s="84"/>
      <c r="AZ3327" s="84"/>
      <c r="BA3327" s="84"/>
      <c r="BB3327" s="84"/>
      <c r="BC3327">
        <v>1</v>
      </c>
      <c r="BD3327">
        <v>0</v>
      </c>
      <c r="BE3327">
        <v>1</v>
      </c>
      <c r="BF3327">
        <v>0</v>
      </c>
      <c r="BG3327">
        <v>0</v>
      </c>
      <c r="BH3327">
        <v>0</v>
      </c>
    </row>
    <row r="3328" spans="1:60" x14ac:dyDescent="0.3">
      <c r="A3328" s="69" t="s">
        <v>1632</v>
      </c>
      <c r="B3328" s="69" t="s">
        <v>2118</v>
      </c>
      <c r="C3328" s="70"/>
      <c r="D3328" s="71"/>
      <c r="E3328" s="72"/>
      <c r="F3328" s="73"/>
      <c r="G3328" s="70"/>
      <c r="H3328" s="74"/>
      <c r="I3328" s="75"/>
      <c r="J3328" s="75"/>
      <c r="K3328" s="36"/>
      <c r="L3328" s="82"/>
      <c r="M3328" s="82"/>
      <c r="N3328" s="77"/>
      <c r="O3328" s="84" t="s">
        <v>2169</v>
      </c>
      <c r="P3328" s="86">
        <v>43862.800995370373</v>
      </c>
      <c r="Q3328" s="84" t="s">
        <v>2321</v>
      </c>
      <c r="R3328" s="84"/>
      <c r="S3328" s="84"/>
      <c r="T3328" s="84" t="s">
        <v>2873</v>
      </c>
      <c r="U3328" s="84"/>
      <c r="V3328" s="87" t="s">
        <v>4359</v>
      </c>
      <c r="W3328" s="86">
        <v>43862.800995370373</v>
      </c>
      <c r="X3328" s="90">
        <v>43862</v>
      </c>
      <c r="Y3328" s="92" t="s">
        <v>7270</v>
      </c>
      <c r="Z3328" s="87" t="s">
        <v>11065</v>
      </c>
      <c r="AA3328" s="84"/>
      <c r="AB3328" s="84"/>
      <c r="AC3328" s="92" t="s">
        <v>14952</v>
      </c>
      <c r="AD3328" s="84"/>
      <c r="AE3328" s="84" t="b">
        <v>0</v>
      </c>
      <c r="AF3328" s="84">
        <v>0</v>
      </c>
      <c r="AG3328" s="92" t="s">
        <v>16467</v>
      </c>
      <c r="AH3328" s="84" t="b">
        <v>0</v>
      </c>
      <c r="AI3328" s="84" t="s">
        <v>16520</v>
      </c>
      <c r="AJ3328" s="84"/>
      <c r="AK3328" s="92" t="s">
        <v>16467</v>
      </c>
      <c r="AL3328" s="84" t="b">
        <v>0</v>
      </c>
      <c r="AM3328" s="84">
        <v>85</v>
      </c>
      <c r="AN3328" s="92" t="s">
        <v>16409</v>
      </c>
      <c r="AO3328" s="84" t="s">
        <v>16534</v>
      </c>
      <c r="AP3328" s="84" t="b">
        <v>0</v>
      </c>
      <c r="AQ3328" s="92" t="s">
        <v>16409</v>
      </c>
      <c r="AR3328" s="84" t="s">
        <v>179</v>
      </c>
      <c r="AS3328" s="84">
        <v>0</v>
      </c>
      <c r="AT3328" s="84">
        <v>0</v>
      </c>
      <c r="AU3328" s="84"/>
      <c r="AV3328" s="84"/>
      <c r="AW3328" s="84"/>
      <c r="AX3328" s="84"/>
      <c r="AY3328" s="84"/>
      <c r="AZ3328" s="84"/>
      <c r="BA3328" s="84"/>
      <c r="BB3328" s="84"/>
      <c r="BC3328">
        <v>2</v>
      </c>
      <c r="BD3328">
        <v>0</v>
      </c>
      <c r="BE3328">
        <v>0</v>
      </c>
      <c r="BF3328">
        <v>0</v>
      </c>
      <c r="BG3328">
        <v>2</v>
      </c>
      <c r="BH3328">
        <v>0</v>
      </c>
    </row>
    <row r="3329" spans="1:60" x14ac:dyDescent="0.3">
      <c r="A3329" s="69" t="s">
        <v>1786</v>
      </c>
      <c r="B3329" s="69" t="s">
        <v>2116</v>
      </c>
      <c r="C3329" s="70"/>
      <c r="D3329" s="71"/>
      <c r="E3329" s="72"/>
      <c r="F3329" s="73"/>
      <c r="G3329" s="70"/>
      <c r="H3329" s="74"/>
      <c r="I3329" s="75"/>
      <c r="J3329" s="75"/>
      <c r="K3329" s="36"/>
      <c r="L3329" s="82"/>
      <c r="M3329" s="82"/>
      <c r="N3329" s="77"/>
      <c r="O3329" s="84" t="s">
        <v>2169</v>
      </c>
      <c r="P3329" s="86">
        <v>43862.801504629628</v>
      </c>
      <c r="Q3329" s="84" t="s">
        <v>2557</v>
      </c>
      <c r="R3329" s="84"/>
      <c r="S3329" s="84"/>
      <c r="T3329" s="84" t="s">
        <v>2883</v>
      </c>
      <c r="U3329" s="84"/>
      <c r="V3329" s="87" t="s">
        <v>4502</v>
      </c>
      <c r="W3329" s="86">
        <v>43862.801504629628</v>
      </c>
      <c r="X3329" s="90">
        <v>43862</v>
      </c>
      <c r="Y3329" s="92" t="s">
        <v>7608</v>
      </c>
      <c r="Z3329" s="87" t="s">
        <v>11426</v>
      </c>
      <c r="AA3329" s="84"/>
      <c r="AB3329" s="84"/>
      <c r="AC3329" s="92" t="s">
        <v>15319</v>
      </c>
      <c r="AD3329" s="84"/>
      <c r="AE3329" s="84" t="b">
        <v>0</v>
      </c>
      <c r="AF3329" s="84">
        <v>0</v>
      </c>
      <c r="AG3329" s="92" t="s">
        <v>16467</v>
      </c>
      <c r="AH3329" s="84" t="b">
        <v>0</v>
      </c>
      <c r="AI3329" s="84" t="s">
        <v>16520</v>
      </c>
      <c r="AJ3329" s="84"/>
      <c r="AK3329" s="92" t="s">
        <v>16467</v>
      </c>
      <c r="AL3329" s="84" t="b">
        <v>0</v>
      </c>
      <c r="AM3329" s="84">
        <v>73</v>
      </c>
      <c r="AN3329" s="92" t="s">
        <v>16402</v>
      </c>
      <c r="AO3329" s="84" t="s">
        <v>16534</v>
      </c>
      <c r="AP3329" s="84" t="b">
        <v>0</v>
      </c>
      <c r="AQ3329" s="92" t="s">
        <v>16402</v>
      </c>
      <c r="AR3329" s="84" t="s">
        <v>179</v>
      </c>
      <c r="AS3329" s="84">
        <v>0</v>
      </c>
      <c r="AT3329" s="84">
        <v>0</v>
      </c>
      <c r="AU3329" s="84"/>
      <c r="AV3329" s="84"/>
      <c r="AW3329" s="84"/>
      <c r="AX3329" s="84"/>
      <c r="AY3329" s="84"/>
      <c r="AZ3329" s="84"/>
      <c r="BA3329" s="84"/>
      <c r="BB3329" s="84"/>
      <c r="BC3329">
        <v>1</v>
      </c>
      <c r="BD3329">
        <v>0</v>
      </c>
      <c r="BE3329">
        <v>0</v>
      </c>
      <c r="BF3329">
        <v>0</v>
      </c>
      <c r="BG3329">
        <v>1</v>
      </c>
      <c r="BH3329">
        <v>0</v>
      </c>
    </row>
    <row r="3330" spans="1:60" x14ac:dyDescent="0.3">
      <c r="A3330" s="69" t="s">
        <v>2030</v>
      </c>
      <c r="B3330" s="69" t="s">
        <v>2078</v>
      </c>
      <c r="C3330" s="70"/>
      <c r="D3330" s="71"/>
      <c r="E3330" s="72"/>
      <c r="F3330" s="73"/>
      <c r="G3330" s="70"/>
      <c r="H3330" s="74"/>
      <c r="I3330" s="75"/>
      <c r="J3330" s="75"/>
      <c r="K3330" s="36"/>
      <c r="L3330" s="82"/>
      <c r="M3330" s="82"/>
      <c r="N3330" s="77"/>
      <c r="O3330" s="84" t="s">
        <v>2169</v>
      </c>
      <c r="P3330" s="86">
        <v>43862.801678240743</v>
      </c>
      <c r="Q3330" s="84" t="s">
        <v>2588</v>
      </c>
      <c r="R3330" s="84"/>
      <c r="S3330" s="84"/>
      <c r="T3330" s="84"/>
      <c r="U3330" s="84"/>
      <c r="V3330" s="87" t="s">
        <v>4720</v>
      </c>
      <c r="W3330" s="86">
        <v>43862.801678240743</v>
      </c>
      <c r="X3330" s="90">
        <v>43862</v>
      </c>
      <c r="Y3330" s="92" t="s">
        <v>8429</v>
      </c>
      <c r="Z3330" s="87" t="s">
        <v>12296</v>
      </c>
      <c r="AA3330" s="84"/>
      <c r="AB3330" s="84"/>
      <c r="AC3330" s="92" t="s">
        <v>16227</v>
      </c>
      <c r="AD3330" s="84"/>
      <c r="AE3330" s="84" t="b">
        <v>0</v>
      </c>
      <c r="AF3330" s="84">
        <v>0</v>
      </c>
      <c r="AG3330" s="92" t="s">
        <v>16467</v>
      </c>
      <c r="AH3330" s="84" t="b">
        <v>1</v>
      </c>
      <c r="AI3330" s="84" t="s">
        <v>16520</v>
      </c>
      <c r="AJ3330" s="84"/>
      <c r="AK3330" s="92" t="s">
        <v>16225</v>
      </c>
      <c r="AL3330" s="84" t="b">
        <v>0</v>
      </c>
      <c r="AM3330" s="84">
        <v>19</v>
      </c>
      <c r="AN3330" s="92" t="s">
        <v>16226</v>
      </c>
      <c r="AO3330" s="84" t="s">
        <v>16534</v>
      </c>
      <c r="AP3330" s="84" t="b">
        <v>0</v>
      </c>
      <c r="AQ3330" s="92" t="s">
        <v>16226</v>
      </c>
      <c r="AR3330" s="84" t="s">
        <v>179</v>
      </c>
      <c r="AS3330" s="84">
        <v>0</v>
      </c>
      <c r="AT3330" s="84">
        <v>0</v>
      </c>
      <c r="AU3330" s="84"/>
      <c r="AV3330" s="84"/>
      <c r="AW3330" s="84"/>
      <c r="AX3330" s="84"/>
      <c r="AY3330" s="84"/>
      <c r="AZ3330" s="84"/>
      <c r="BA3330" s="84"/>
      <c r="BB3330" s="84"/>
      <c r="BC3330">
        <v>1</v>
      </c>
      <c r="BD3330">
        <v>0</v>
      </c>
      <c r="BE3330">
        <v>0</v>
      </c>
      <c r="BF3330">
        <v>0</v>
      </c>
      <c r="BG3330">
        <v>1</v>
      </c>
      <c r="BH3330">
        <v>0</v>
      </c>
    </row>
    <row r="3331" spans="1:60" x14ac:dyDescent="0.3">
      <c r="A3331" s="69" t="s">
        <v>1353</v>
      </c>
      <c r="B3331" s="69" t="s">
        <v>1353</v>
      </c>
      <c r="C3331" s="70"/>
      <c r="D3331" s="71"/>
      <c r="E3331" s="72"/>
      <c r="F3331" s="73"/>
      <c r="G3331" s="70"/>
      <c r="H3331" s="74"/>
      <c r="I3331" s="75"/>
      <c r="J3331" s="75"/>
      <c r="K3331" s="36"/>
      <c r="L3331" s="82"/>
      <c r="M3331" s="82"/>
      <c r="N3331" s="77"/>
      <c r="O3331" s="84" t="s">
        <v>179</v>
      </c>
      <c r="P3331" s="86">
        <v>43862.801782407405</v>
      </c>
      <c r="Q3331" s="84" t="s">
        <v>2563</v>
      </c>
      <c r="R3331" s="84"/>
      <c r="S3331" s="84"/>
      <c r="T3331" s="84" t="s">
        <v>2883</v>
      </c>
      <c r="U3331" s="84"/>
      <c r="V3331" s="87" t="s">
        <v>4110</v>
      </c>
      <c r="W3331" s="86">
        <v>43862.801782407405</v>
      </c>
      <c r="X3331" s="90">
        <v>43862</v>
      </c>
      <c r="Y3331" s="92" t="s">
        <v>6534</v>
      </c>
      <c r="Z3331" s="87" t="s">
        <v>10310</v>
      </c>
      <c r="AA3331" s="84"/>
      <c r="AB3331" s="84"/>
      <c r="AC3331" s="92" t="s">
        <v>14190</v>
      </c>
      <c r="AD3331" s="84"/>
      <c r="AE3331" s="84" t="b">
        <v>0</v>
      </c>
      <c r="AF3331" s="84">
        <v>1</v>
      </c>
      <c r="AG3331" s="92" t="s">
        <v>16467</v>
      </c>
      <c r="AH3331" s="84" t="b">
        <v>0</v>
      </c>
      <c r="AI3331" s="84" t="s">
        <v>16520</v>
      </c>
      <c r="AJ3331" s="84"/>
      <c r="AK3331" s="92" t="s">
        <v>16467</v>
      </c>
      <c r="AL3331" s="84" t="b">
        <v>0</v>
      </c>
      <c r="AM3331" s="84">
        <v>1</v>
      </c>
      <c r="AN3331" s="92" t="s">
        <v>16467</v>
      </c>
      <c r="AO3331" s="84" t="s">
        <v>16534</v>
      </c>
      <c r="AP3331" s="84" t="b">
        <v>0</v>
      </c>
      <c r="AQ3331" s="92" t="s">
        <v>14190</v>
      </c>
      <c r="AR3331" s="84" t="s">
        <v>179</v>
      </c>
      <c r="AS3331" s="84">
        <v>0</v>
      </c>
      <c r="AT3331" s="84">
        <v>0</v>
      </c>
      <c r="AU3331" s="84"/>
      <c r="AV3331" s="84"/>
      <c r="AW3331" s="84"/>
      <c r="AX3331" s="84"/>
      <c r="AY3331" s="84"/>
      <c r="AZ3331" s="84"/>
      <c r="BA3331" s="84"/>
      <c r="BB3331" s="84"/>
      <c r="BC3331">
        <v>1</v>
      </c>
      <c r="BD3331">
        <v>0</v>
      </c>
      <c r="BE3331">
        <v>0</v>
      </c>
      <c r="BF3331">
        <v>1</v>
      </c>
      <c r="BG3331">
        <v>0</v>
      </c>
      <c r="BH3331">
        <v>0</v>
      </c>
    </row>
    <row r="3332" spans="1:60" x14ac:dyDescent="0.3">
      <c r="A3332" s="69" t="s">
        <v>1632</v>
      </c>
      <c r="B3332" s="69" t="s">
        <v>2077</v>
      </c>
      <c r="C3332" s="70"/>
      <c r="D3332" s="71"/>
      <c r="E3332" s="72"/>
      <c r="F3332" s="73"/>
      <c r="G3332" s="70"/>
      <c r="H3332" s="74"/>
      <c r="I3332" s="75"/>
      <c r="J3332" s="75"/>
      <c r="K3332" s="36"/>
      <c r="L3332" s="82"/>
      <c r="M3332" s="82"/>
      <c r="N3332" s="77"/>
      <c r="O3332" s="84" t="s">
        <v>2169</v>
      </c>
      <c r="P3332" s="86">
        <v>43862.801851851851</v>
      </c>
      <c r="Q3332" s="84" t="s">
        <v>2301</v>
      </c>
      <c r="R3332" s="84"/>
      <c r="S3332" s="84"/>
      <c r="T3332" s="84" t="s">
        <v>2873</v>
      </c>
      <c r="U3332" s="84"/>
      <c r="V3332" s="87" t="s">
        <v>4359</v>
      </c>
      <c r="W3332" s="86">
        <v>43862.801851851851</v>
      </c>
      <c r="X3332" s="90">
        <v>43862</v>
      </c>
      <c r="Y3332" s="92" t="s">
        <v>7271</v>
      </c>
      <c r="Z3332" s="87" t="s">
        <v>11066</v>
      </c>
      <c r="AA3332" s="84"/>
      <c r="AB3332" s="84"/>
      <c r="AC3332" s="92" t="s">
        <v>14953</v>
      </c>
      <c r="AD3332" s="84"/>
      <c r="AE3332" s="84" t="b">
        <v>0</v>
      </c>
      <c r="AF3332" s="84">
        <v>0</v>
      </c>
      <c r="AG3332" s="92" t="s">
        <v>16467</v>
      </c>
      <c r="AH3332" s="84" t="b">
        <v>0</v>
      </c>
      <c r="AI3332" s="84" t="s">
        <v>16520</v>
      </c>
      <c r="AJ3332" s="84"/>
      <c r="AK3332" s="92" t="s">
        <v>16467</v>
      </c>
      <c r="AL3332" s="84" t="b">
        <v>0</v>
      </c>
      <c r="AM3332" s="84">
        <v>56</v>
      </c>
      <c r="AN3332" s="92" t="s">
        <v>16433</v>
      </c>
      <c r="AO3332" s="84" t="s">
        <v>16534</v>
      </c>
      <c r="AP3332" s="84" t="b">
        <v>0</v>
      </c>
      <c r="AQ3332" s="92" t="s">
        <v>16433</v>
      </c>
      <c r="AR3332" s="84" t="s">
        <v>179</v>
      </c>
      <c r="AS3332" s="84">
        <v>0</v>
      </c>
      <c r="AT3332" s="84">
        <v>0</v>
      </c>
      <c r="AU3332" s="84"/>
      <c r="AV3332" s="84"/>
      <c r="AW3332" s="84"/>
      <c r="AX3332" s="84"/>
      <c r="AY3332" s="84"/>
      <c r="AZ3332" s="84"/>
      <c r="BA3332" s="84"/>
      <c r="BB3332" s="84"/>
      <c r="BC3332">
        <v>1</v>
      </c>
      <c r="BD3332">
        <v>0</v>
      </c>
      <c r="BE3332">
        <v>0</v>
      </c>
      <c r="BF3332">
        <v>0</v>
      </c>
      <c r="BG3332">
        <v>1</v>
      </c>
      <c r="BH3332">
        <v>0</v>
      </c>
    </row>
    <row r="3333" spans="1:60" x14ac:dyDescent="0.3">
      <c r="A3333" s="69" t="s">
        <v>1517</v>
      </c>
      <c r="B3333" s="69" t="s">
        <v>2118</v>
      </c>
      <c r="C3333" s="70"/>
      <c r="D3333" s="71"/>
      <c r="E3333" s="72"/>
      <c r="F3333" s="73"/>
      <c r="G3333" s="70"/>
      <c r="H3333" s="74"/>
      <c r="I3333" s="75"/>
      <c r="J3333" s="75"/>
      <c r="K3333" s="36"/>
      <c r="L3333" s="82"/>
      <c r="M3333" s="82"/>
      <c r="N3333" s="77"/>
      <c r="O3333" s="84" t="s">
        <v>2169</v>
      </c>
      <c r="P3333" s="86">
        <v>43862.802488425928</v>
      </c>
      <c r="Q3333" s="84" t="s">
        <v>2321</v>
      </c>
      <c r="R3333" s="84"/>
      <c r="S3333" s="84"/>
      <c r="T3333" s="84" t="s">
        <v>2873</v>
      </c>
      <c r="U3333" s="84"/>
      <c r="V3333" s="87" t="s">
        <v>4255</v>
      </c>
      <c r="W3333" s="86">
        <v>43862.802488425928</v>
      </c>
      <c r="X3333" s="90">
        <v>43862</v>
      </c>
      <c r="Y3333" s="92" t="s">
        <v>7010</v>
      </c>
      <c r="Z3333" s="87" t="s">
        <v>10794</v>
      </c>
      <c r="AA3333" s="84"/>
      <c r="AB3333" s="84"/>
      <c r="AC3333" s="92" t="s">
        <v>14678</v>
      </c>
      <c r="AD3333" s="84"/>
      <c r="AE3333" s="84" t="b">
        <v>0</v>
      </c>
      <c r="AF3333" s="84">
        <v>0</v>
      </c>
      <c r="AG3333" s="92" t="s">
        <v>16467</v>
      </c>
      <c r="AH3333" s="84" t="b">
        <v>0</v>
      </c>
      <c r="AI3333" s="84" t="s">
        <v>16520</v>
      </c>
      <c r="AJ3333" s="84"/>
      <c r="AK3333" s="92" t="s">
        <v>16467</v>
      </c>
      <c r="AL3333" s="84" t="b">
        <v>0</v>
      </c>
      <c r="AM3333" s="84">
        <v>85</v>
      </c>
      <c r="AN3333" s="92" t="s">
        <v>16409</v>
      </c>
      <c r="AO3333" s="84" t="s">
        <v>16534</v>
      </c>
      <c r="AP3333" s="84" t="b">
        <v>0</v>
      </c>
      <c r="AQ3333" s="92" t="s">
        <v>16409</v>
      </c>
      <c r="AR3333" s="84" t="s">
        <v>179</v>
      </c>
      <c r="AS3333" s="84">
        <v>0</v>
      </c>
      <c r="AT3333" s="84">
        <v>0</v>
      </c>
      <c r="AU3333" s="84"/>
      <c r="AV3333" s="84"/>
      <c r="AW3333" s="84"/>
      <c r="AX3333" s="84"/>
      <c r="AY3333" s="84"/>
      <c r="AZ3333" s="84"/>
      <c r="BA3333" s="84"/>
      <c r="BB3333" s="84"/>
      <c r="BC3333">
        <v>1</v>
      </c>
      <c r="BD3333">
        <v>0</v>
      </c>
      <c r="BE3333">
        <v>0</v>
      </c>
      <c r="BF3333">
        <v>0</v>
      </c>
      <c r="BG3333">
        <v>1</v>
      </c>
      <c r="BH3333">
        <v>0</v>
      </c>
    </row>
    <row r="3334" spans="1:60" x14ac:dyDescent="0.3">
      <c r="A3334" s="69" t="s">
        <v>1355</v>
      </c>
      <c r="B3334" s="69" t="s">
        <v>2128</v>
      </c>
      <c r="C3334" s="70"/>
      <c r="D3334" s="71"/>
      <c r="E3334" s="72"/>
      <c r="F3334" s="73"/>
      <c r="G3334" s="70"/>
      <c r="H3334" s="74"/>
      <c r="I3334" s="75"/>
      <c r="J3334" s="75"/>
      <c r="K3334" s="36"/>
      <c r="L3334" s="82"/>
      <c r="M3334" s="82"/>
      <c r="N3334" s="77"/>
      <c r="O3334" s="84" t="s">
        <v>2168</v>
      </c>
      <c r="P3334" s="86">
        <v>43862.80269675926</v>
      </c>
      <c r="Q3334" s="84" t="s">
        <v>2299</v>
      </c>
      <c r="R3334" s="84"/>
      <c r="S3334" s="84"/>
      <c r="T3334" s="84"/>
      <c r="U3334" s="84"/>
      <c r="V3334" s="87" t="s">
        <v>4112</v>
      </c>
      <c r="W3334" s="86">
        <v>43862.80269675926</v>
      </c>
      <c r="X3334" s="90">
        <v>43862</v>
      </c>
      <c r="Y3334" s="92" t="s">
        <v>6537</v>
      </c>
      <c r="Z3334" s="87" t="s">
        <v>10313</v>
      </c>
      <c r="AA3334" s="84"/>
      <c r="AB3334" s="84"/>
      <c r="AC3334" s="92" t="s">
        <v>14194</v>
      </c>
      <c r="AD3334" s="84"/>
      <c r="AE3334" s="84" t="b">
        <v>0</v>
      </c>
      <c r="AF3334" s="84">
        <v>0</v>
      </c>
      <c r="AG3334" s="92" t="s">
        <v>16467</v>
      </c>
      <c r="AH3334" s="84" t="b">
        <v>0</v>
      </c>
      <c r="AI3334" s="84" t="s">
        <v>16520</v>
      </c>
      <c r="AJ3334" s="84"/>
      <c r="AK3334" s="92" t="s">
        <v>16467</v>
      </c>
      <c r="AL3334" s="84" t="b">
        <v>0</v>
      </c>
      <c r="AM3334" s="84">
        <v>118</v>
      </c>
      <c r="AN3334" s="92" t="s">
        <v>16294</v>
      </c>
      <c r="AO3334" s="84" t="s">
        <v>16535</v>
      </c>
      <c r="AP3334" s="84" t="b">
        <v>0</v>
      </c>
      <c r="AQ3334" s="92" t="s">
        <v>16294</v>
      </c>
      <c r="AR3334" s="84" t="s">
        <v>179</v>
      </c>
      <c r="AS3334" s="84">
        <v>0</v>
      </c>
      <c r="AT3334" s="84">
        <v>0</v>
      </c>
      <c r="AU3334" s="84"/>
      <c r="AV3334" s="84"/>
      <c r="AW3334" s="84"/>
      <c r="AX3334" s="84"/>
      <c r="AY3334" s="84"/>
      <c r="AZ3334" s="84"/>
      <c r="BA3334" s="84"/>
      <c r="BB3334" s="84"/>
      <c r="BC3334">
        <v>1</v>
      </c>
      <c r="BD3334">
        <v>0</v>
      </c>
      <c r="BE3334">
        <v>1</v>
      </c>
      <c r="BF3334">
        <v>0</v>
      </c>
      <c r="BG3334">
        <v>0</v>
      </c>
      <c r="BH3334">
        <v>0</v>
      </c>
    </row>
    <row r="3335" spans="1:60" x14ac:dyDescent="0.3">
      <c r="A3335" s="69" t="s">
        <v>1355</v>
      </c>
      <c r="B3335" s="69" t="s">
        <v>2145</v>
      </c>
      <c r="C3335" s="70"/>
      <c r="D3335" s="71"/>
      <c r="E3335" s="72"/>
      <c r="F3335" s="73"/>
      <c r="G3335" s="70"/>
      <c r="H3335" s="74"/>
      <c r="I3335" s="75"/>
      <c r="J3335" s="75"/>
      <c r="K3335" s="36"/>
      <c r="L3335" s="82"/>
      <c r="M3335" s="82"/>
      <c r="N3335" s="77"/>
      <c r="O3335" s="84" t="s">
        <v>2168</v>
      </c>
      <c r="P3335" s="86">
        <v>43862.80269675926</v>
      </c>
      <c r="Q3335" s="84" t="s">
        <v>2299</v>
      </c>
      <c r="R3335" s="84"/>
      <c r="S3335" s="84"/>
      <c r="T3335" s="84"/>
      <c r="U3335" s="84"/>
      <c r="V3335" s="87" t="s">
        <v>4112</v>
      </c>
      <c r="W3335" s="86">
        <v>43862.80269675926</v>
      </c>
      <c r="X3335" s="90">
        <v>43862</v>
      </c>
      <c r="Y3335" s="92" t="s">
        <v>6537</v>
      </c>
      <c r="Z3335" s="87" t="s">
        <v>10313</v>
      </c>
      <c r="AA3335" s="84"/>
      <c r="AB3335" s="84"/>
      <c r="AC3335" s="92" t="s">
        <v>14194</v>
      </c>
      <c r="AD3335" s="84"/>
      <c r="AE3335" s="84" t="b">
        <v>0</v>
      </c>
      <c r="AF3335" s="84">
        <v>0</v>
      </c>
      <c r="AG3335" s="92" t="s">
        <v>16467</v>
      </c>
      <c r="AH3335" s="84" t="b">
        <v>0</v>
      </c>
      <c r="AI3335" s="84" t="s">
        <v>16520</v>
      </c>
      <c r="AJ3335" s="84"/>
      <c r="AK3335" s="92" t="s">
        <v>16467</v>
      </c>
      <c r="AL3335" s="84" t="b">
        <v>0</v>
      </c>
      <c r="AM3335" s="84">
        <v>118</v>
      </c>
      <c r="AN3335" s="92" t="s">
        <v>16294</v>
      </c>
      <c r="AO3335" s="84" t="s">
        <v>16535</v>
      </c>
      <c r="AP3335" s="84" t="b">
        <v>0</v>
      </c>
      <c r="AQ3335" s="92" t="s">
        <v>16294</v>
      </c>
      <c r="AR3335" s="84" t="s">
        <v>179</v>
      </c>
      <c r="AS3335" s="84">
        <v>0</v>
      </c>
      <c r="AT3335" s="84">
        <v>0</v>
      </c>
      <c r="AU3335" s="84"/>
      <c r="AV3335" s="84"/>
      <c r="AW3335" s="84"/>
      <c r="AX3335" s="84"/>
      <c r="AY3335" s="84"/>
      <c r="AZ3335" s="84"/>
      <c r="BA3335" s="84"/>
      <c r="BB3335" s="84"/>
      <c r="BC3335">
        <v>1</v>
      </c>
      <c r="BD3335">
        <v>0</v>
      </c>
      <c r="BE3335">
        <v>1</v>
      </c>
      <c r="BF3335">
        <v>0</v>
      </c>
      <c r="BG3335">
        <v>0</v>
      </c>
      <c r="BH3335">
        <v>0</v>
      </c>
    </row>
    <row r="3336" spans="1:60" x14ac:dyDescent="0.3">
      <c r="A3336" s="69" t="s">
        <v>1355</v>
      </c>
      <c r="B3336" s="69" t="s">
        <v>2118</v>
      </c>
      <c r="C3336" s="70"/>
      <c r="D3336" s="71"/>
      <c r="E3336" s="72"/>
      <c r="F3336" s="73"/>
      <c r="G3336" s="70"/>
      <c r="H3336" s="74"/>
      <c r="I3336" s="75"/>
      <c r="J3336" s="75"/>
      <c r="K3336" s="36"/>
      <c r="L3336" s="82"/>
      <c r="M3336" s="82"/>
      <c r="N3336" s="77"/>
      <c r="O3336" s="84" t="s">
        <v>2169</v>
      </c>
      <c r="P3336" s="86">
        <v>43862.803252314814</v>
      </c>
      <c r="Q3336" s="84" t="s">
        <v>2321</v>
      </c>
      <c r="R3336" s="84"/>
      <c r="S3336" s="84"/>
      <c r="T3336" s="84" t="s">
        <v>2873</v>
      </c>
      <c r="U3336" s="84"/>
      <c r="V3336" s="87" t="s">
        <v>4112</v>
      </c>
      <c r="W3336" s="86">
        <v>43862.803252314814</v>
      </c>
      <c r="X3336" s="90">
        <v>43862</v>
      </c>
      <c r="Y3336" s="92" t="s">
        <v>6538</v>
      </c>
      <c r="Z3336" s="87" t="s">
        <v>10314</v>
      </c>
      <c r="AA3336" s="84"/>
      <c r="AB3336" s="84"/>
      <c r="AC3336" s="92" t="s">
        <v>14195</v>
      </c>
      <c r="AD3336" s="84"/>
      <c r="AE3336" s="84" t="b">
        <v>0</v>
      </c>
      <c r="AF3336" s="84">
        <v>0</v>
      </c>
      <c r="AG3336" s="92" t="s">
        <v>16467</v>
      </c>
      <c r="AH3336" s="84" t="b">
        <v>0</v>
      </c>
      <c r="AI3336" s="84" t="s">
        <v>16520</v>
      </c>
      <c r="AJ3336" s="84"/>
      <c r="AK3336" s="92" t="s">
        <v>16467</v>
      </c>
      <c r="AL3336" s="84" t="b">
        <v>0</v>
      </c>
      <c r="AM3336" s="84">
        <v>85</v>
      </c>
      <c r="AN3336" s="92" t="s">
        <v>16409</v>
      </c>
      <c r="AO3336" s="84" t="s">
        <v>16535</v>
      </c>
      <c r="AP3336" s="84" t="b">
        <v>0</v>
      </c>
      <c r="AQ3336" s="92" t="s">
        <v>16409</v>
      </c>
      <c r="AR3336" s="84" t="s">
        <v>179</v>
      </c>
      <c r="AS3336" s="84">
        <v>0</v>
      </c>
      <c r="AT3336" s="84">
        <v>0</v>
      </c>
      <c r="AU3336" s="84"/>
      <c r="AV3336" s="84"/>
      <c r="AW3336" s="84"/>
      <c r="AX3336" s="84"/>
      <c r="AY3336" s="84"/>
      <c r="AZ3336" s="84"/>
      <c r="BA3336" s="84"/>
      <c r="BB3336" s="84"/>
      <c r="BC3336">
        <v>1</v>
      </c>
      <c r="BD3336">
        <v>0</v>
      </c>
      <c r="BE3336">
        <v>0</v>
      </c>
      <c r="BF3336">
        <v>0</v>
      </c>
      <c r="BG3336">
        <v>1</v>
      </c>
      <c r="BH3336">
        <v>0</v>
      </c>
    </row>
    <row r="3337" spans="1:60" x14ac:dyDescent="0.3">
      <c r="A3337" s="69" t="s">
        <v>1356</v>
      </c>
      <c r="B3337" s="69" t="s">
        <v>2030</v>
      </c>
      <c r="C3337" s="70"/>
      <c r="D3337" s="71"/>
      <c r="E3337" s="72"/>
      <c r="F3337" s="73"/>
      <c r="G3337" s="70"/>
      <c r="H3337" s="74"/>
      <c r="I3337" s="75"/>
      <c r="J3337" s="75"/>
      <c r="K3337" s="36"/>
      <c r="L3337" s="82"/>
      <c r="M3337" s="82"/>
      <c r="N3337" s="77"/>
      <c r="O3337" s="84" t="s">
        <v>2169</v>
      </c>
      <c r="P3337" s="86">
        <v>43862.803483796299</v>
      </c>
      <c r="Q3337" s="84" t="s">
        <v>2566</v>
      </c>
      <c r="R3337" s="84"/>
      <c r="S3337" s="84"/>
      <c r="T3337" s="84" t="s">
        <v>2883</v>
      </c>
      <c r="U3337" s="84"/>
      <c r="V3337" s="87" t="s">
        <v>4113</v>
      </c>
      <c r="W3337" s="86">
        <v>43862.803483796299</v>
      </c>
      <c r="X3337" s="90">
        <v>43862</v>
      </c>
      <c r="Y3337" s="92" t="s">
        <v>6541</v>
      </c>
      <c r="Z3337" s="87" t="s">
        <v>10317</v>
      </c>
      <c r="AA3337" s="84"/>
      <c r="AB3337" s="84"/>
      <c r="AC3337" s="92" t="s">
        <v>14198</v>
      </c>
      <c r="AD3337" s="84"/>
      <c r="AE3337" s="84" t="b">
        <v>0</v>
      </c>
      <c r="AF3337" s="84">
        <v>0</v>
      </c>
      <c r="AG3337" s="92" t="s">
        <v>16467</v>
      </c>
      <c r="AH3337" s="84" t="b">
        <v>0</v>
      </c>
      <c r="AI3337" s="84" t="s">
        <v>16520</v>
      </c>
      <c r="AJ3337" s="84"/>
      <c r="AK3337" s="92" t="s">
        <v>16467</v>
      </c>
      <c r="AL3337" s="84" t="b">
        <v>0</v>
      </c>
      <c r="AM3337" s="84">
        <v>2</v>
      </c>
      <c r="AN3337" s="92" t="s">
        <v>16390</v>
      </c>
      <c r="AO3337" s="84" t="s">
        <v>16534</v>
      </c>
      <c r="AP3337" s="84" t="b">
        <v>0</v>
      </c>
      <c r="AQ3337" s="92" t="s">
        <v>16390</v>
      </c>
      <c r="AR3337" s="84" t="s">
        <v>179</v>
      </c>
      <c r="AS3337" s="84">
        <v>0</v>
      </c>
      <c r="AT3337" s="84">
        <v>0</v>
      </c>
      <c r="AU3337" s="84"/>
      <c r="AV3337" s="84"/>
      <c r="AW3337" s="84"/>
      <c r="AX3337" s="84"/>
      <c r="AY3337" s="84"/>
      <c r="AZ3337" s="84"/>
      <c r="BA3337" s="84"/>
      <c r="BB3337" s="84"/>
      <c r="BC3337">
        <v>1</v>
      </c>
      <c r="BD3337">
        <v>0</v>
      </c>
      <c r="BE3337">
        <v>0</v>
      </c>
      <c r="BF3337">
        <v>0</v>
      </c>
      <c r="BG3337">
        <v>1</v>
      </c>
      <c r="BH3337">
        <v>0</v>
      </c>
    </row>
    <row r="3338" spans="1:60" x14ac:dyDescent="0.3">
      <c r="A3338" s="69" t="s">
        <v>1633</v>
      </c>
      <c r="B3338" s="69" t="s">
        <v>1634</v>
      </c>
      <c r="C3338" s="70"/>
      <c r="D3338" s="71"/>
      <c r="E3338" s="72"/>
      <c r="F3338" s="73"/>
      <c r="G3338" s="70"/>
      <c r="H3338" s="74"/>
      <c r="I3338" s="75"/>
      <c r="J3338" s="75"/>
      <c r="K3338" s="36"/>
      <c r="L3338" s="82"/>
      <c r="M3338" s="82"/>
      <c r="N3338" s="77"/>
      <c r="O3338" s="84" t="s">
        <v>2169</v>
      </c>
      <c r="P3338" s="86">
        <v>43862.803749999999</v>
      </c>
      <c r="Q3338" s="84" t="s">
        <v>2705</v>
      </c>
      <c r="R3338" s="84"/>
      <c r="S3338" s="84"/>
      <c r="T3338" s="84"/>
      <c r="U3338" s="84"/>
      <c r="V3338" s="87" t="s">
        <v>4360</v>
      </c>
      <c r="W3338" s="86">
        <v>43862.803749999999</v>
      </c>
      <c r="X3338" s="90">
        <v>43862</v>
      </c>
      <c r="Y3338" s="92" t="s">
        <v>7279</v>
      </c>
      <c r="Z3338" s="87" t="s">
        <v>11074</v>
      </c>
      <c r="AA3338" s="84"/>
      <c r="AB3338" s="84"/>
      <c r="AC3338" s="92" t="s">
        <v>14961</v>
      </c>
      <c r="AD3338" s="84"/>
      <c r="AE3338" s="84" t="b">
        <v>0</v>
      </c>
      <c r="AF3338" s="84">
        <v>0</v>
      </c>
      <c r="AG3338" s="92" t="s">
        <v>16467</v>
      </c>
      <c r="AH3338" s="84" t="b">
        <v>0</v>
      </c>
      <c r="AI3338" s="84" t="s">
        <v>16520</v>
      </c>
      <c r="AJ3338" s="84"/>
      <c r="AK3338" s="92" t="s">
        <v>16467</v>
      </c>
      <c r="AL3338" s="84" t="b">
        <v>0</v>
      </c>
      <c r="AM3338" s="84">
        <v>3</v>
      </c>
      <c r="AN3338" s="92" t="s">
        <v>14963</v>
      </c>
      <c r="AO3338" s="84" t="s">
        <v>16534</v>
      </c>
      <c r="AP3338" s="84" t="b">
        <v>0</v>
      </c>
      <c r="AQ3338" s="92" t="s">
        <v>14963</v>
      </c>
      <c r="AR3338" s="84" t="s">
        <v>179</v>
      </c>
      <c r="AS3338" s="84">
        <v>0</v>
      </c>
      <c r="AT3338" s="84">
        <v>0</v>
      </c>
      <c r="AU3338" s="84"/>
      <c r="AV3338" s="84"/>
      <c r="AW3338" s="84"/>
      <c r="AX3338" s="84"/>
      <c r="AY3338" s="84"/>
      <c r="AZ3338" s="84"/>
      <c r="BA3338" s="84"/>
      <c r="BB3338" s="84"/>
      <c r="BC3338">
        <v>1</v>
      </c>
      <c r="BD3338">
        <v>0</v>
      </c>
      <c r="BE3338">
        <v>0</v>
      </c>
      <c r="BF3338">
        <v>0</v>
      </c>
      <c r="BG3338">
        <v>1</v>
      </c>
      <c r="BH3338">
        <v>0</v>
      </c>
    </row>
    <row r="3339" spans="1:60" x14ac:dyDescent="0.3">
      <c r="A3339" s="69" t="s">
        <v>1357</v>
      </c>
      <c r="B3339" s="69" t="s">
        <v>2074</v>
      </c>
      <c r="C3339" s="70"/>
      <c r="D3339" s="71"/>
      <c r="E3339" s="72"/>
      <c r="F3339" s="73"/>
      <c r="G3339" s="70"/>
      <c r="H3339" s="74"/>
      <c r="I3339" s="75"/>
      <c r="J3339" s="75"/>
      <c r="K3339" s="36"/>
      <c r="L3339" s="82"/>
      <c r="M3339" s="82"/>
      <c r="N3339" s="77"/>
      <c r="O3339" s="84" t="s">
        <v>2169</v>
      </c>
      <c r="P3339" s="86">
        <v>43862.803842592592</v>
      </c>
      <c r="Q3339" s="84" t="s">
        <v>2474</v>
      </c>
      <c r="R3339" s="84"/>
      <c r="S3339" s="84"/>
      <c r="T3339" s="84" t="s">
        <v>2883</v>
      </c>
      <c r="U3339" s="84"/>
      <c r="V3339" s="87" t="s">
        <v>4114</v>
      </c>
      <c r="W3339" s="86">
        <v>43862.803842592592</v>
      </c>
      <c r="X3339" s="90">
        <v>43862</v>
      </c>
      <c r="Y3339" s="92" t="s">
        <v>6542</v>
      </c>
      <c r="Z3339" s="87" t="s">
        <v>10318</v>
      </c>
      <c r="AA3339" s="84"/>
      <c r="AB3339" s="84"/>
      <c r="AC3339" s="92" t="s">
        <v>14199</v>
      </c>
      <c r="AD3339" s="84"/>
      <c r="AE3339" s="84" t="b">
        <v>0</v>
      </c>
      <c r="AF3339" s="84">
        <v>0</v>
      </c>
      <c r="AG3339" s="92" t="s">
        <v>16467</v>
      </c>
      <c r="AH3339" s="84" t="b">
        <v>0</v>
      </c>
      <c r="AI3339" s="84" t="s">
        <v>16520</v>
      </c>
      <c r="AJ3339" s="84"/>
      <c r="AK3339" s="92" t="s">
        <v>16467</v>
      </c>
      <c r="AL3339" s="84" t="b">
        <v>0</v>
      </c>
      <c r="AM3339" s="84">
        <v>60</v>
      </c>
      <c r="AN3339" s="92" t="s">
        <v>16232</v>
      </c>
      <c r="AO3339" s="84" t="s">
        <v>16534</v>
      </c>
      <c r="AP3339" s="84" t="b">
        <v>0</v>
      </c>
      <c r="AQ3339" s="92" t="s">
        <v>16232</v>
      </c>
      <c r="AR3339" s="84" t="s">
        <v>179</v>
      </c>
      <c r="AS3339" s="84">
        <v>0</v>
      </c>
      <c r="AT3339" s="84">
        <v>0</v>
      </c>
      <c r="AU3339" s="84"/>
      <c r="AV3339" s="84"/>
      <c r="AW3339" s="84"/>
      <c r="AX3339" s="84"/>
      <c r="AY3339" s="84"/>
      <c r="AZ3339" s="84"/>
      <c r="BA3339" s="84"/>
      <c r="BB3339" s="84"/>
      <c r="BC3339">
        <v>1</v>
      </c>
      <c r="BD3339">
        <v>0</v>
      </c>
      <c r="BE3339">
        <v>0</v>
      </c>
      <c r="BF3339">
        <v>0</v>
      </c>
      <c r="BG3339">
        <v>1</v>
      </c>
      <c r="BH3339">
        <v>0</v>
      </c>
    </row>
    <row r="3340" spans="1:60" x14ac:dyDescent="0.3">
      <c r="A3340" s="69" t="s">
        <v>1358</v>
      </c>
      <c r="B3340" s="69" t="s">
        <v>1773</v>
      </c>
      <c r="C3340" s="70"/>
      <c r="D3340" s="71"/>
      <c r="E3340" s="72"/>
      <c r="F3340" s="73"/>
      <c r="G3340" s="70"/>
      <c r="H3340" s="74"/>
      <c r="I3340" s="75"/>
      <c r="J3340" s="75"/>
      <c r="K3340" s="36"/>
      <c r="L3340" s="82"/>
      <c r="M3340" s="82"/>
      <c r="N3340" s="77"/>
      <c r="O3340" s="84" t="s">
        <v>2169</v>
      </c>
      <c r="P3340" s="86">
        <v>43862.803900462961</v>
      </c>
      <c r="Q3340" s="84" t="s">
        <v>2533</v>
      </c>
      <c r="R3340" s="84"/>
      <c r="S3340" s="84"/>
      <c r="T3340" s="84"/>
      <c r="U3340" s="84"/>
      <c r="V3340" s="87" t="s">
        <v>4115</v>
      </c>
      <c r="W3340" s="86">
        <v>43862.803900462961</v>
      </c>
      <c r="X3340" s="90">
        <v>43862</v>
      </c>
      <c r="Y3340" s="92" t="s">
        <v>6548</v>
      </c>
      <c r="Z3340" s="87" t="s">
        <v>10324</v>
      </c>
      <c r="AA3340" s="84"/>
      <c r="AB3340" s="84"/>
      <c r="AC3340" s="92" t="s">
        <v>14205</v>
      </c>
      <c r="AD3340" s="84"/>
      <c r="AE3340" s="84" t="b">
        <v>0</v>
      </c>
      <c r="AF3340" s="84">
        <v>0</v>
      </c>
      <c r="AG3340" s="92" t="s">
        <v>16467</v>
      </c>
      <c r="AH3340" s="84" t="b">
        <v>0</v>
      </c>
      <c r="AI3340" s="84" t="s">
        <v>16520</v>
      </c>
      <c r="AJ3340" s="84"/>
      <c r="AK3340" s="92" t="s">
        <v>16467</v>
      </c>
      <c r="AL3340" s="84" t="b">
        <v>0</v>
      </c>
      <c r="AM3340" s="84">
        <v>16</v>
      </c>
      <c r="AN3340" s="92" t="s">
        <v>15992</v>
      </c>
      <c r="AO3340" s="84" t="s">
        <v>16534</v>
      </c>
      <c r="AP3340" s="84" t="b">
        <v>0</v>
      </c>
      <c r="AQ3340" s="92" t="s">
        <v>15992</v>
      </c>
      <c r="AR3340" s="84" t="s">
        <v>179</v>
      </c>
      <c r="AS3340" s="84">
        <v>0</v>
      </c>
      <c r="AT3340" s="84">
        <v>0</v>
      </c>
      <c r="AU3340" s="84"/>
      <c r="AV3340" s="84"/>
      <c r="AW3340" s="84"/>
      <c r="AX3340" s="84"/>
      <c r="AY3340" s="84"/>
      <c r="AZ3340" s="84"/>
      <c r="BA3340" s="84"/>
      <c r="BB3340" s="84"/>
      <c r="BC3340">
        <v>1</v>
      </c>
      <c r="BD3340">
        <v>0</v>
      </c>
      <c r="BE3340">
        <v>0</v>
      </c>
      <c r="BF3340">
        <v>0</v>
      </c>
      <c r="BG3340">
        <v>1</v>
      </c>
      <c r="BH3340">
        <v>0</v>
      </c>
    </row>
    <row r="3341" spans="1:60" x14ac:dyDescent="0.3">
      <c r="A3341" s="69" t="s">
        <v>1360</v>
      </c>
      <c r="B3341" s="69" t="s">
        <v>1359</v>
      </c>
      <c r="C3341" s="70"/>
      <c r="D3341" s="71"/>
      <c r="E3341" s="72"/>
      <c r="F3341" s="73"/>
      <c r="G3341" s="70"/>
      <c r="H3341" s="74"/>
      <c r="I3341" s="75"/>
      <c r="J3341" s="75"/>
      <c r="K3341" s="36"/>
      <c r="L3341" s="82"/>
      <c r="M3341" s="82"/>
      <c r="N3341" s="77"/>
      <c r="O3341" s="84" t="s">
        <v>2169</v>
      </c>
      <c r="P3341" s="86">
        <v>43862.803993055553</v>
      </c>
      <c r="Q3341" s="84" t="s">
        <v>2569</v>
      </c>
      <c r="R3341" s="84"/>
      <c r="S3341" s="84"/>
      <c r="T3341" s="84" t="s">
        <v>2912</v>
      </c>
      <c r="U3341" s="84"/>
      <c r="V3341" s="87" t="s">
        <v>4117</v>
      </c>
      <c r="W3341" s="86">
        <v>43862.803993055553</v>
      </c>
      <c r="X3341" s="90">
        <v>43862</v>
      </c>
      <c r="Y3341" s="92" t="s">
        <v>6550</v>
      </c>
      <c r="Z3341" s="87" t="s">
        <v>10326</v>
      </c>
      <c r="AA3341" s="84"/>
      <c r="AB3341" s="84"/>
      <c r="AC3341" s="92" t="s">
        <v>14208</v>
      </c>
      <c r="AD3341" s="84"/>
      <c r="AE3341" s="84" t="b">
        <v>0</v>
      </c>
      <c r="AF3341" s="84">
        <v>0</v>
      </c>
      <c r="AG3341" s="92" t="s">
        <v>16467</v>
      </c>
      <c r="AH3341" s="84" t="b">
        <v>1</v>
      </c>
      <c r="AI3341" s="84" t="s">
        <v>16520</v>
      </c>
      <c r="AJ3341" s="84"/>
      <c r="AK3341" s="92" t="s">
        <v>16528</v>
      </c>
      <c r="AL3341" s="84" t="b">
        <v>0</v>
      </c>
      <c r="AM3341" s="84">
        <v>1</v>
      </c>
      <c r="AN3341" s="92" t="s">
        <v>14207</v>
      </c>
      <c r="AO3341" s="84" t="s">
        <v>16535</v>
      </c>
      <c r="AP3341" s="84" t="b">
        <v>0</v>
      </c>
      <c r="AQ3341" s="92" t="s">
        <v>14207</v>
      </c>
      <c r="AR3341" s="84" t="s">
        <v>179</v>
      </c>
      <c r="AS3341" s="84">
        <v>0</v>
      </c>
      <c r="AT3341" s="84">
        <v>0</v>
      </c>
      <c r="AU3341" s="84"/>
      <c r="AV3341" s="84"/>
      <c r="AW3341" s="84"/>
      <c r="AX3341" s="84"/>
      <c r="AY3341" s="84"/>
      <c r="AZ3341" s="84"/>
      <c r="BA3341" s="84"/>
      <c r="BB3341" s="84"/>
      <c r="BC3341">
        <v>1</v>
      </c>
      <c r="BD3341">
        <v>0</v>
      </c>
      <c r="BE3341">
        <v>0</v>
      </c>
      <c r="BF3341">
        <v>0</v>
      </c>
      <c r="BG3341">
        <v>1</v>
      </c>
      <c r="BH3341">
        <v>0</v>
      </c>
    </row>
    <row r="3342" spans="1:60" x14ac:dyDescent="0.3">
      <c r="A3342" s="69" t="s">
        <v>1361</v>
      </c>
      <c r="B3342" s="69" t="s">
        <v>2116</v>
      </c>
      <c r="C3342" s="70"/>
      <c r="D3342" s="71"/>
      <c r="E3342" s="72"/>
      <c r="F3342" s="73"/>
      <c r="G3342" s="70"/>
      <c r="H3342" s="74"/>
      <c r="I3342" s="75"/>
      <c r="J3342" s="75"/>
      <c r="K3342" s="36"/>
      <c r="L3342" s="82"/>
      <c r="M3342" s="82"/>
      <c r="N3342" s="77"/>
      <c r="O3342" s="84" t="s">
        <v>2169</v>
      </c>
      <c r="P3342" s="86">
        <v>43862.804039351853</v>
      </c>
      <c r="Q3342" s="84" t="s">
        <v>2557</v>
      </c>
      <c r="R3342" s="84"/>
      <c r="S3342" s="84"/>
      <c r="T3342" s="84" t="s">
        <v>2883</v>
      </c>
      <c r="U3342" s="84"/>
      <c r="V3342" s="87" t="s">
        <v>4118</v>
      </c>
      <c r="W3342" s="86">
        <v>43862.804039351853</v>
      </c>
      <c r="X3342" s="90">
        <v>43862</v>
      </c>
      <c r="Y3342" s="92" t="s">
        <v>6551</v>
      </c>
      <c r="Z3342" s="87" t="s">
        <v>10327</v>
      </c>
      <c r="AA3342" s="84"/>
      <c r="AB3342" s="84"/>
      <c r="AC3342" s="92" t="s">
        <v>14209</v>
      </c>
      <c r="AD3342" s="84"/>
      <c r="AE3342" s="84" t="b">
        <v>0</v>
      </c>
      <c r="AF3342" s="84">
        <v>0</v>
      </c>
      <c r="AG3342" s="92" t="s">
        <v>16467</v>
      </c>
      <c r="AH3342" s="84" t="b">
        <v>0</v>
      </c>
      <c r="AI3342" s="84" t="s">
        <v>16520</v>
      </c>
      <c r="AJ3342" s="84"/>
      <c r="AK3342" s="92" t="s">
        <v>16467</v>
      </c>
      <c r="AL3342" s="84" t="b">
        <v>0</v>
      </c>
      <c r="AM3342" s="84">
        <v>73</v>
      </c>
      <c r="AN3342" s="92" t="s">
        <v>16402</v>
      </c>
      <c r="AO3342" s="84" t="s">
        <v>16535</v>
      </c>
      <c r="AP3342" s="84" t="b">
        <v>0</v>
      </c>
      <c r="AQ3342" s="92" t="s">
        <v>16402</v>
      </c>
      <c r="AR3342" s="84" t="s">
        <v>179</v>
      </c>
      <c r="AS3342" s="84">
        <v>0</v>
      </c>
      <c r="AT3342" s="84">
        <v>0</v>
      </c>
      <c r="AU3342" s="84"/>
      <c r="AV3342" s="84"/>
      <c r="AW3342" s="84"/>
      <c r="AX3342" s="84"/>
      <c r="AY3342" s="84"/>
      <c r="AZ3342" s="84"/>
      <c r="BA3342" s="84"/>
      <c r="BB3342" s="84"/>
      <c r="BC3342">
        <v>1</v>
      </c>
      <c r="BD3342">
        <v>0</v>
      </c>
      <c r="BE3342">
        <v>0</v>
      </c>
      <c r="BF3342">
        <v>0</v>
      </c>
      <c r="BG3342">
        <v>1</v>
      </c>
      <c r="BH3342">
        <v>0</v>
      </c>
    </row>
    <row r="3343" spans="1:60" x14ac:dyDescent="0.3">
      <c r="A3343" s="69" t="s">
        <v>1533</v>
      </c>
      <c r="B3343" s="69" t="s">
        <v>2128</v>
      </c>
      <c r="C3343" s="70"/>
      <c r="D3343" s="71"/>
      <c r="E3343" s="72"/>
      <c r="F3343" s="73"/>
      <c r="G3343" s="70"/>
      <c r="H3343" s="74"/>
      <c r="I3343" s="75"/>
      <c r="J3343" s="75"/>
      <c r="K3343" s="36"/>
      <c r="L3343" s="82"/>
      <c r="M3343" s="82"/>
      <c r="N3343" s="77"/>
      <c r="O3343" s="84" t="s">
        <v>2168</v>
      </c>
      <c r="P3343" s="86">
        <v>43862.8044212963</v>
      </c>
      <c r="Q3343" s="84" t="s">
        <v>2526</v>
      </c>
      <c r="R3343" s="84"/>
      <c r="S3343" s="84"/>
      <c r="T3343" s="84"/>
      <c r="U3343" s="84"/>
      <c r="V3343" s="87" t="s">
        <v>4269</v>
      </c>
      <c r="W3343" s="86">
        <v>43862.8044212963</v>
      </c>
      <c r="X3343" s="90">
        <v>43862</v>
      </c>
      <c r="Y3343" s="92" t="s">
        <v>7039</v>
      </c>
      <c r="Z3343" s="87" t="s">
        <v>10826</v>
      </c>
      <c r="AA3343" s="84"/>
      <c r="AB3343" s="84"/>
      <c r="AC3343" s="92" t="s">
        <v>14710</v>
      </c>
      <c r="AD3343" s="84"/>
      <c r="AE3343" s="84" t="b">
        <v>0</v>
      </c>
      <c r="AF3343" s="84">
        <v>0</v>
      </c>
      <c r="AG3343" s="92" t="s">
        <v>16467</v>
      </c>
      <c r="AH3343" s="84" t="b">
        <v>0</v>
      </c>
      <c r="AI3343" s="84" t="s">
        <v>16521</v>
      </c>
      <c r="AJ3343" s="84"/>
      <c r="AK3343" s="92" t="s">
        <v>16467</v>
      </c>
      <c r="AL3343" s="84" t="b">
        <v>0</v>
      </c>
      <c r="AM3343" s="84">
        <v>32</v>
      </c>
      <c r="AN3343" s="92" t="s">
        <v>13981</v>
      </c>
      <c r="AO3343" s="84" t="s">
        <v>16534</v>
      </c>
      <c r="AP3343" s="84" t="b">
        <v>0</v>
      </c>
      <c r="AQ3343" s="92" t="s">
        <v>13981</v>
      </c>
      <c r="AR3343" s="84" t="s">
        <v>179</v>
      </c>
      <c r="AS3343" s="84">
        <v>0</v>
      </c>
      <c r="AT3343" s="84">
        <v>0</v>
      </c>
      <c r="AU3343" s="84"/>
      <c r="AV3343" s="84"/>
      <c r="AW3343" s="84"/>
      <c r="AX3343" s="84"/>
      <c r="AY3343" s="84"/>
      <c r="AZ3343" s="84"/>
      <c r="BA3343" s="84"/>
      <c r="BB3343" s="84"/>
      <c r="BC3343">
        <v>2</v>
      </c>
      <c r="BD3343">
        <v>0</v>
      </c>
      <c r="BE3343">
        <v>2</v>
      </c>
      <c r="BF3343">
        <v>0</v>
      </c>
      <c r="BG3343">
        <v>0</v>
      </c>
      <c r="BH3343">
        <v>0</v>
      </c>
    </row>
    <row r="3344" spans="1:60" x14ac:dyDescent="0.3">
      <c r="A3344" s="69" t="s">
        <v>1533</v>
      </c>
      <c r="B3344" s="69" t="s">
        <v>2068</v>
      </c>
      <c r="C3344" s="70"/>
      <c r="D3344" s="71"/>
      <c r="E3344" s="72"/>
      <c r="F3344" s="73"/>
      <c r="G3344" s="70"/>
      <c r="H3344" s="74"/>
      <c r="I3344" s="75"/>
      <c r="J3344" s="75"/>
      <c r="K3344" s="36"/>
      <c r="L3344" s="82"/>
      <c r="M3344" s="82"/>
      <c r="N3344" s="77"/>
      <c r="O3344" s="84" t="s">
        <v>2169</v>
      </c>
      <c r="P3344" s="86">
        <v>43862.804467592592</v>
      </c>
      <c r="Q3344" s="84" t="s">
        <v>2585</v>
      </c>
      <c r="R3344" s="84"/>
      <c r="S3344" s="84"/>
      <c r="T3344" s="84" t="s">
        <v>2932</v>
      </c>
      <c r="U3344" s="87" t="s">
        <v>3002</v>
      </c>
      <c r="V3344" s="87" t="s">
        <v>3002</v>
      </c>
      <c r="W3344" s="86">
        <v>43862.804467592592</v>
      </c>
      <c r="X3344" s="90">
        <v>43862</v>
      </c>
      <c r="Y3344" s="92" t="s">
        <v>7040</v>
      </c>
      <c r="Z3344" s="87" t="s">
        <v>10827</v>
      </c>
      <c r="AA3344" s="84"/>
      <c r="AB3344" s="84"/>
      <c r="AC3344" s="92" t="s">
        <v>14711</v>
      </c>
      <c r="AD3344" s="84"/>
      <c r="AE3344" s="84" t="b">
        <v>0</v>
      </c>
      <c r="AF3344" s="84">
        <v>0</v>
      </c>
      <c r="AG3344" s="92" t="s">
        <v>16467</v>
      </c>
      <c r="AH3344" s="84" t="b">
        <v>0</v>
      </c>
      <c r="AI3344" s="84" t="s">
        <v>16520</v>
      </c>
      <c r="AJ3344" s="84"/>
      <c r="AK3344" s="92" t="s">
        <v>16467</v>
      </c>
      <c r="AL3344" s="84" t="b">
        <v>0</v>
      </c>
      <c r="AM3344" s="84">
        <v>12</v>
      </c>
      <c r="AN3344" s="92" t="s">
        <v>16169</v>
      </c>
      <c r="AO3344" s="84" t="s">
        <v>16534</v>
      </c>
      <c r="AP3344" s="84" t="b">
        <v>0</v>
      </c>
      <c r="AQ3344" s="92" t="s">
        <v>16169</v>
      </c>
      <c r="AR3344" s="84" t="s">
        <v>179</v>
      </c>
      <c r="AS3344" s="84">
        <v>0</v>
      </c>
      <c r="AT3344" s="84">
        <v>0</v>
      </c>
      <c r="AU3344" s="84"/>
      <c r="AV3344" s="84"/>
      <c r="AW3344" s="84"/>
      <c r="AX3344" s="84"/>
      <c r="AY3344" s="84"/>
      <c r="AZ3344" s="84"/>
      <c r="BA3344" s="84"/>
      <c r="BB3344" s="84"/>
      <c r="BC3344">
        <v>1</v>
      </c>
      <c r="BD3344">
        <v>0</v>
      </c>
      <c r="BE3344">
        <v>0</v>
      </c>
      <c r="BF3344">
        <v>0</v>
      </c>
      <c r="BG3344">
        <v>1</v>
      </c>
      <c r="BH3344">
        <v>0</v>
      </c>
    </row>
    <row r="3345" spans="1:60" x14ac:dyDescent="0.3">
      <c r="A3345" s="69" t="s">
        <v>1362</v>
      </c>
      <c r="B3345" s="69" t="s">
        <v>2129</v>
      </c>
      <c r="C3345" s="70"/>
      <c r="D3345" s="71"/>
      <c r="E3345" s="72"/>
      <c r="F3345" s="73"/>
      <c r="G3345" s="70"/>
      <c r="H3345" s="74"/>
      <c r="I3345" s="75"/>
      <c r="J3345" s="75"/>
      <c r="K3345" s="36"/>
      <c r="L3345" s="82"/>
      <c r="M3345" s="82"/>
      <c r="N3345" s="77"/>
      <c r="O3345" s="84" t="s">
        <v>2168</v>
      </c>
      <c r="P3345" s="86">
        <v>43862.804479166669</v>
      </c>
      <c r="Q3345" s="84" t="s">
        <v>2570</v>
      </c>
      <c r="R3345" s="84"/>
      <c r="S3345" s="84"/>
      <c r="T3345" s="84"/>
      <c r="U3345" s="84"/>
      <c r="V3345" s="87" t="s">
        <v>4119</v>
      </c>
      <c r="W3345" s="86">
        <v>43862.804479166669</v>
      </c>
      <c r="X3345" s="90">
        <v>43862</v>
      </c>
      <c r="Y3345" s="92" t="s">
        <v>6552</v>
      </c>
      <c r="Z3345" s="87" t="s">
        <v>10328</v>
      </c>
      <c r="AA3345" s="84"/>
      <c r="AB3345" s="84"/>
      <c r="AC3345" s="92" t="s">
        <v>14210</v>
      </c>
      <c r="AD3345" s="84"/>
      <c r="AE3345" s="84" t="b">
        <v>0</v>
      </c>
      <c r="AF3345" s="84">
        <v>0</v>
      </c>
      <c r="AG3345" s="92" t="s">
        <v>16467</v>
      </c>
      <c r="AH3345" s="84" t="b">
        <v>0</v>
      </c>
      <c r="AI3345" s="84" t="s">
        <v>16520</v>
      </c>
      <c r="AJ3345" s="84"/>
      <c r="AK3345" s="92" t="s">
        <v>16467</v>
      </c>
      <c r="AL3345" s="84" t="b">
        <v>0</v>
      </c>
      <c r="AM3345" s="84">
        <v>2</v>
      </c>
      <c r="AN3345" s="92" t="s">
        <v>15406</v>
      </c>
      <c r="AO3345" s="84" t="s">
        <v>16535</v>
      </c>
      <c r="AP3345" s="84" t="b">
        <v>0</v>
      </c>
      <c r="AQ3345" s="92" t="s">
        <v>15406</v>
      </c>
      <c r="AR3345" s="84" t="s">
        <v>179</v>
      </c>
      <c r="AS3345" s="84">
        <v>0</v>
      </c>
      <c r="AT3345" s="84">
        <v>0</v>
      </c>
      <c r="AU3345" s="84"/>
      <c r="AV3345" s="84"/>
      <c r="AW3345" s="84"/>
      <c r="AX3345" s="84"/>
      <c r="AY3345" s="84"/>
      <c r="AZ3345" s="84"/>
      <c r="BA3345" s="84"/>
      <c r="BB3345" s="84"/>
      <c r="BC3345">
        <v>1</v>
      </c>
      <c r="BD3345">
        <v>0</v>
      </c>
      <c r="BE3345">
        <v>1</v>
      </c>
      <c r="BF3345">
        <v>0</v>
      </c>
      <c r="BG3345">
        <v>0</v>
      </c>
      <c r="BH3345">
        <v>0</v>
      </c>
    </row>
    <row r="3346" spans="1:60" x14ac:dyDescent="0.3">
      <c r="A3346" s="69" t="s">
        <v>1362</v>
      </c>
      <c r="B3346" s="69" t="s">
        <v>2131</v>
      </c>
      <c r="C3346" s="70"/>
      <c r="D3346" s="71"/>
      <c r="E3346" s="72"/>
      <c r="F3346" s="73"/>
      <c r="G3346" s="70"/>
      <c r="H3346" s="74"/>
      <c r="I3346" s="75"/>
      <c r="J3346" s="75"/>
      <c r="K3346" s="36"/>
      <c r="L3346" s="82"/>
      <c r="M3346" s="82"/>
      <c r="N3346" s="77"/>
      <c r="O3346" s="84" t="s">
        <v>2168</v>
      </c>
      <c r="P3346" s="86">
        <v>43862.804479166669</v>
      </c>
      <c r="Q3346" s="84" t="s">
        <v>2570</v>
      </c>
      <c r="R3346" s="84"/>
      <c r="S3346" s="84"/>
      <c r="T3346" s="84"/>
      <c r="U3346" s="84"/>
      <c r="V3346" s="87" t="s">
        <v>4119</v>
      </c>
      <c r="W3346" s="86">
        <v>43862.804479166669</v>
      </c>
      <c r="X3346" s="90">
        <v>43862</v>
      </c>
      <c r="Y3346" s="92" t="s">
        <v>6552</v>
      </c>
      <c r="Z3346" s="87" t="s">
        <v>10328</v>
      </c>
      <c r="AA3346" s="84"/>
      <c r="AB3346" s="84"/>
      <c r="AC3346" s="92" t="s">
        <v>14210</v>
      </c>
      <c r="AD3346" s="84"/>
      <c r="AE3346" s="84" t="b">
        <v>0</v>
      </c>
      <c r="AF3346" s="84">
        <v>0</v>
      </c>
      <c r="AG3346" s="92" t="s">
        <v>16467</v>
      </c>
      <c r="AH3346" s="84" t="b">
        <v>0</v>
      </c>
      <c r="AI3346" s="84" t="s">
        <v>16520</v>
      </c>
      <c r="AJ3346" s="84"/>
      <c r="AK3346" s="92" t="s">
        <v>16467</v>
      </c>
      <c r="AL3346" s="84" t="b">
        <v>0</v>
      </c>
      <c r="AM3346" s="84">
        <v>2</v>
      </c>
      <c r="AN3346" s="92" t="s">
        <v>15406</v>
      </c>
      <c r="AO3346" s="84" t="s">
        <v>16535</v>
      </c>
      <c r="AP3346" s="84" t="b">
        <v>0</v>
      </c>
      <c r="AQ3346" s="92" t="s">
        <v>15406</v>
      </c>
      <c r="AR3346" s="84" t="s">
        <v>179</v>
      </c>
      <c r="AS3346" s="84">
        <v>0</v>
      </c>
      <c r="AT3346" s="84">
        <v>0</v>
      </c>
      <c r="AU3346" s="84"/>
      <c r="AV3346" s="84"/>
      <c r="AW3346" s="84"/>
      <c r="AX3346" s="84"/>
      <c r="AY3346" s="84"/>
      <c r="AZ3346" s="84"/>
      <c r="BA3346" s="84"/>
      <c r="BB3346" s="84"/>
      <c r="BC3346">
        <v>1</v>
      </c>
      <c r="BD3346">
        <v>0</v>
      </c>
      <c r="BE3346">
        <v>1</v>
      </c>
      <c r="BF3346">
        <v>0</v>
      </c>
      <c r="BG3346">
        <v>0</v>
      </c>
      <c r="BH3346">
        <v>0</v>
      </c>
    </row>
    <row r="3347" spans="1:60" x14ac:dyDescent="0.3">
      <c r="A3347" s="69" t="s">
        <v>1371</v>
      </c>
      <c r="B3347" s="69" t="s">
        <v>2116</v>
      </c>
      <c r="C3347" s="70"/>
      <c r="D3347" s="71"/>
      <c r="E3347" s="72"/>
      <c r="F3347" s="73"/>
      <c r="G3347" s="70"/>
      <c r="H3347" s="74"/>
      <c r="I3347" s="75"/>
      <c r="J3347" s="75"/>
      <c r="K3347" s="36"/>
      <c r="L3347" s="82"/>
      <c r="M3347" s="82"/>
      <c r="N3347" s="77"/>
      <c r="O3347" s="84" t="s">
        <v>2169</v>
      </c>
      <c r="P3347" s="86">
        <v>43862.804560185185</v>
      </c>
      <c r="Q3347" s="84" t="s">
        <v>2557</v>
      </c>
      <c r="R3347" s="84"/>
      <c r="S3347" s="84"/>
      <c r="T3347" s="84" t="s">
        <v>2883</v>
      </c>
      <c r="U3347" s="84"/>
      <c r="V3347" s="87" t="s">
        <v>4128</v>
      </c>
      <c r="W3347" s="86">
        <v>43862.804560185185</v>
      </c>
      <c r="X3347" s="90">
        <v>43862</v>
      </c>
      <c r="Y3347" s="92" t="s">
        <v>6567</v>
      </c>
      <c r="Z3347" s="87" t="s">
        <v>10343</v>
      </c>
      <c r="AA3347" s="84"/>
      <c r="AB3347" s="84"/>
      <c r="AC3347" s="92" t="s">
        <v>14225</v>
      </c>
      <c r="AD3347" s="84"/>
      <c r="AE3347" s="84" t="b">
        <v>0</v>
      </c>
      <c r="AF3347" s="84">
        <v>0</v>
      </c>
      <c r="AG3347" s="92" t="s">
        <v>16467</v>
      </c>
      <c r="AH3347" s="84" t="b">
        <v>0</v>
      </c>
      <c r="AI3347" s="84" t="s">
        <v>16520</v>
      </c>
      <c r="AJ3347" s="84"/>
      <c r="AK3347" s="92" t="s">
        <v>16467</v>
      </c>
      <c r="AL3347" s="84" t="b">
        <v>0</v>
      </c>
      <c r="AM3347" s="84">
        <v>73</v>
      </c>
      <c r="AN3347" s="92" t="s">
        <v>16402</v>
      </c>
      <c r="AO3347" s="84" t="s">
        <v>16534</v>
      </c>
      <c r="AP3347" s="84" t="b">
        <v>0</v>
      </c>
      <c r="AQ3347" s="92" t="s">
        <v>16402</v>
      </c>
      <c r="AR3347" s="84" t="s">
        <v>179</v>
      </c>
      <c r="AS3347" s="84">
        <v>0</v>
      </c>
      <c r="AT3347" s="84">
        <v>0</v>
      </c>
      <c r="AU3347" s="84"/>
      <c r="AV3347" s="84"/>
      <c r="AW3347" s="84"/>
      <c r="AX3347" s="84"/>
      <c r="AY3347" s="84"/>
      <c r="AZ3347" s="84"/>
      <c r="BA3347" s="84"/>
      <c r="BB3347" s="84"/>
      <c r="BC3347">
        <v>1</v>
      </c>
      <c r="BD3347">
        <v>0</v>
      </c>
      <c r="BE3347">
        <v>0</v>
      </c>
      <c r="BF3347">
        <v>0</v>
      </c>
      <c r="BG3347">
        <v>1</v>
      </c>
      <c r="BH3347">
        <v>0</v>
      </c>
    </row>
    <row r="3348" spans="1:60" x14ac:dyDescent="0.3">
      <c r="A3348" s="69" t="s">
        <v>1632</v>
      </c>
      <c r="B3348" s="69" t="s">
        <v>2103</v>
      </c>
      <c r="C3348" s="70"/>
      <c r="D3348" s="71"/>
      <c r="E3348" s="72"/>
      <c r="F3348" s="73"/>
      <c r="G3348" s="70"/>
      <c r="H3348" s="74"/>
      <c r="I3348" s="75"/>
      <c r="J3348" s="75"/>
      <c r="K3348" s="36"/>
      <c r="L3348" s="82"/>
      <c r="M3348" s="82"/>
      <c r="N3348" s="77"/>
      <c r="O3348" s="84" t="s">
        <v>2169</v>
      </c>
      <c r="P3348" s="86">
        <v>43862.804768518516</v>
      </c>
      <c r="Q3348" s="84" t="s">
        <v>2283</v>
      </c>
      <c r="R3348" s="84"/>
      <c r="S3348" s="84"/>
      <c r="T3348" s="84" t="s">
        <v>2873</v>
      </c>
      <c r="U3348" s="84"/>
      <c r="V3348" s="87" t="s">
        <v>4359</v>
      </c>
      <c r="W3348" s="86">
        <v>43862.804768518516</v>
      </c>
      <c r="X3348" s="90">
        <v>43862</v>
      </c>
      <c r="Y3348" s="92" t="s">
        <v>7272</v>
      </c>
      <c r="Z3348" s="87" t="s">
        <v>11067</v>
      </c>
      <c r="AA3348" s="84"/>
      <c r="AB3348" s="84"/>
      <c r="AC3348" s="92" t="s">
        <v>14954</v>
      </c>
      <c r="AD3348" s="84"/>
      <c r="AE3348" s="84" t="b">
        <v>0</v>
      </c>
      <c r="AF3348" s="84">
        <v>0</v>
      </c>
      <c r="AG3348" s="92" t="s">
        <v>16467</v>
      </c>
      <c r="AH3348" s="84" t="b">
        <v>0</v>
      </c>
      <c r="AI3348" s="84" t="s">
        <v>16520</v>
      </c>
      <c r="AJ3348" s="84"/>
      <c r="AK3348" s="92" t="s">
        <v>16467</v>
      </c>
      <c r="AL3348" s="84" t="b">
        <v>0</v>
      </c>
      <c r="AM3348" s="84">
        <v>34</v>
      </c>
      <c r="AN3348" s="92" t="s">
        <v>16304</v>
      </c>
      <c r="AO3348" s="84" t="s">
        <v>16534</v>
      </c>
      <c r="AP3348" s="84" t="b">
        <v>0</v>
      </c>
      <c r="AQ3348" s="92" t="s">
        <v>16304</v>
      </c>
      <c r="AR3348" s="84" t="s">
        <v>179</v>
      </c>
      <c r="AS3348" s="84">
        <v>0</v>
      </c>
      <c r="AT3348" s="84">
        <v>0</v>
      </c>
      <c r="AU3348" s="84"/>
      <c r="AV3348" s="84"/>
      <c r="AW3348" s="84"/>
      <c r="AX3348" s="84"/>
      <c r="AY3348" s="84"/>
      <c r="AZ3348" s="84"/>
      <c r="BA3348" s="84"/>
      <c r="BB3348" s="84"/>
      <c r="BC3348">
        <v>1</v>
      </c>
      <c r="BD3348">
        <v>0</v>
      </c>
      <c r="BE3348">
        <v>0</v>
      </c>
      <c r="BF3348">
        <v>0</v>
      </c>
      <c r="BG3348">
        <v>1</v>
      </c>
      <c r="BH3348">
        <v>0</v>
      </c>
    </row>
    <row r="3349" spans="1:60" x14ac:dyDescent="0.3">
      <c r="A3349" s="69" t="s">
        <v>1632</v>
      </c>
      <c r="B3349" s="69" t="s">
        <v>2109</v>
      </c>
      <c r="C3349" s="70"/>
      <c r="D3349" s="71"/>
      <c r="E3349" s="72"/>
      <c r="F3349" s="73"/>
      <c r="G3349" s="70"/>
      <c r="H3349" s="74"/>
      <c r="I3349" s="75"/>
      <c r="J3349" s="75"/>
      <c r="K3349" s="36"/>
      <c r="L3349" s="82"/>
      <c r="M3349" s="82"/>
      <c r="N3349" s="77"/>
      <c r="O3349" s="84" t="s">
        <v>2169</v>
      </c>
      <c r="P3349" s="86">
        <v>43862.804837962962</v>
      </c>
      <c r="Q3349" s="84" t="s">
        <v>2231</v>
      </c>
      <c r="R3349" s="84"/>
      <c r="S3349" s="84"/>
      <c r="T3349" s="84" t="s">
        <v>2873</v>
      </c>
      <c r="U3349" s="84"/>
      <c r="V3349" s="87" t="s">
        <v>4359</v>
      </c>
      <c r="W3349" s="86">
        <v>43862.804837962962</v>
      </c>
      <c r="X3349" s="90">
        <v>43862</v>
      </c>
      <c r="Y3349" s="92" t="s">
        <v>7273</v>
      </c>
      <c r="Z3349" s="87" t="s">
        <v>11068</v>
      </c>
      <c r="AA3349" s="84"/>
      <c r="AB3349" s="84"/>
      <c r="AC3349" s="92" t="s">
        <v>14955</v>
      </c>
      <c r="AD3349" s="84"/>
      <c r="AE3349" s="84" t="b">
        <v>0</v>
      </c>
      <c r="AF3349" s="84">
        <v>0</v>
      </c>
      <c r="AG3349" s="92" t="s">
        <v>16467</v>
      </c>
      <c r="AH3349" s="84" t="b">
        <v>0</v>
      </c>
      <c r="AI3349" s="84" t="s">
        <v>16520</v>
      </c>
      <c r="AJ3349" s="84"/>
      <c r="AK3349" s="92" t="s">
        <v>16467</v>
      </c>
      <c r="AL3349" s="84" t="b">
        <v>0</v>
      </c>
      <c r="AM3349" s="84">
        <v>13</v>
      </c>
      <c r="AN3349" s="92" t="s">
        <v>16370</v>
      </c>
      <c r="AO3349" s="84" t="s">
        <v>16534</v>
      </c>
      <c r="AP3349" s="84" t="b">
        <v>0</v>
      </c>
      <c r="AQ3349" s="92" t="s">
        <v>16370</v>
      </c>
      <c r="AR3349" s="84" t="s">
        <v>179</v>
      </c>
      <c r="AS3349" s="84">
        <v>0</v>
      </c>
      <c r="AT3349" s="84">
        <v>0</v>
      </c>
      <c r="AU3349" s="84"/>
      <c r="AV3349" s="84"/>
      <c r="AW3349" s="84"/>
      <c r="AX3349" s="84"/>
      <c r="AY3349" s="84"/>
      <c r="AZ3349" s="84"/>
      <c r="BA3349" s="84"/>
      <c r="BB3349" s="84"/>
      <c r="BC3349">
        <v>1</v>
      </c>
      <c r="BD3349">
        <v>0</v>
      </c>
      <c r="BE3349">
        <v>0</v>
      </c>
      <c r="BF3349">
        <v>0</v>
      </c>
      <c r="BG3349">
        <v>1</v>
      </c>
      <c r="BH3349">
        <v>0</v>
      </c>
    </row>
    <row r="3350" spans="1:60" x14ac:dyDescent="0.3">
      <c r="A3350" s="69" t="s">
        <v>1937</v>
      </c>
      <c r="B3350" s="69" t="s">
        <v>1993</v>
      </c>
      <c r="C3350" s="70"/>
      <c r="D3350" s="71"/>
      <c r="E3350" s="72"/>
      <c r="F3350" s="73"/>
      <c r="G3350" s="70"/>
      <c r="H3350" s="74"/>
      <c r="I3350" s="75"/>
      <c r="J3350" s="75"/>
      <c r="K3350" s="36"/>
      <c r="L3350" s="82"/>
      <c r="M3350" s="82"/>
      <c r="N3350" s="77"/>
      <c r="O3350" s="84" t="s">
        <v>2169</v>
      </c>
      <c r="P3350" s="86">
        <v>43862.804837962962</v>
      </c>
      <c r="Q3350" s="84" t="s">
        <v>2542</v>
      </c>
      <c r="R3350" s="84"/>
      <c r="S3350" s="84"/>
      <c r="T3350" s="84" t="s">
        <v>2873</v>
      </c>
      <c r="U3350" s="87" t="s">
        <v>2992</v>
      </c>
      <c r="V3350" s="87" t="s">
        <v>2992</v>
      </c>
      <c r="W3350" s="86">
        <v>43862.804837962962</v>
      </c>
      <c r="X3350" s="90">
        <v>43862</v>
      </c>
      <c r="Y3350" s="92" t="s">
        <v>7273</v>
      </c>
      <c r="Z3350" s="87" t="s">
        <v>11911</v>
      </c>
      <c r="AA3350" s="84"/>
      <c r="AB3350" s="84"/>
      <c r="AC3350" s="92" t="s">
        <v>15822</v>
      </c>
      <c r="AD3350" s="84"/>
      <c r="AE3350" s="84" t="b">
        <v>0</v>
      </c>
      <c r="AF3350" s="84">
        <v>0</v>
      </c>
      <c r="AG3350" s="92" t="s">
        <v>16467</v>
      </c>
      <c r="AH3350" s="84" t="b">
        <v>0</v>
      </c>
      <c r="AI3350" s="84" t="s">
        <v>16520</v>
      </c>
      <c r="AJ3350" s="84"/>
      <c r="AK3350" s="92" t="s">
        <v>16467</v>
      </c>
      <c r="AL3350" s="84" t="b">
        <v>0</v>
      </c>
      <c r="AM3350" s="84">
        <v>6</v>
      </c>
      <c r="AN3350" s="92" t="s">
        <v>15979</v>
      </c>
      <c r="AO3350" s="84" t="s">
        <v>16534</v>
      </c>
      <c r="AP3350" s="84" t="b">
        <v>0</v>
      </c>
      <c r="AQ3350" s="92" t="s">
        <v>15979</v>
      </c>
      <c r="AR3350" s="84" t="s">
        <v>179</v>
      </c>
      <c r="AS3350" s="84">
        <v>0</v>
      </c>
      <c r="AT3350" s="84">
        <v>0</v>
      </c>
      <c r="AU3350" s="84"/>
      <c r="AV3350" s="84"/>
      <c r="AW3350" s="84"/>
      <c r="AX3350" s="84"/>
      <c r="AY3350" s="84"/>
      <c r="AZ3350" s="84"/>
      <c r="BA3350" s="84"/>
      <c r="BB3350" s="84"/>
      <c r="BC3350">
        <v>1</v>
      </c>
      <c r="BD3350">
        <v>0</v>
      </c>
      <c r="BE3350">
        <v>0</v>
      </c>
      <c r="BF3350">
        <v>0</v>
      </c>
      <c r="BG3350">
        <v>1</v>
      </c>
      <c r="BH3350">
        <v>0</v>
      </c>
    </row>
    <row r="3351" spans="1:60" x14ac:dyDescent="0.3">
      <c r="A3351" s="69" t="s">
        <v>1500</v>
      </c>
      <c r="B3351" s="69" t="s">
        <v>2072</v>
      </c>
      <c r="C3351" s="70"/>
      <c r="D3351" s="71"/>
      <c r="E3351" s="72"/>
      <c r="F3351" s="73"/>
      <c r="G3351" s="70"/>
      <c r="H3351" s="74"/>
      <c r="I3351" s="75"/>
      <c r="J3351" s="75"/>
      <c r="K3351" s="36"/>
      <c r="L3351" s="82"/>
      <c r="M3351" s="82"/>
      <c r="N3351" s="77"/>
      <c r="O3351" s="84" t="s">
        <v>2170</v>
      </c>
      <c r="P3351" s="86">
        <v>43862.805011574077</v>
      </c>
      <c r="Q3351" s="84" t="s">
        <v>2638</v>
      </c>
      <c r="R3351" s="84"/>
      <c r="S3351" s="84"/>
      <c r="T3351" s="84" t="s">
        <v>2938</v>
      </c>
      <c r="U3351" s="84"/>
      <c r="V3351" s="87" t="s">
        <v>4239</v>
      </c>
      <c r="W3351" s="86">
        <v>43862.805011574077</v>
      </c>
      <c r="X3351" s="90">
        <v>43862</v>
      </c>
      <c r="Y3351" s="92" t="s">
        <v>6916</v>
      </c>
      <c r="Z3351" s="87" t="s">
        <v>10697</v>
      </c>
      <c r="AA3351" s="84"/>
      <c r="AB3351" s="84"/>
      <c r="AC3351" s="92" t="s">
        <v>14581</v>
      </c>
      <c r="AD3351" s="84"/>
      <c r="AE3351" s="84" t="b">
        <v>0</v>
      </c>
      <c r="AF3351" s="84">
        <v>41</v>
      </c>
      <c r="AG3351" s="92" t="s">
        <v>16467</v>
      </c>
      <c r="AH3351" s="84" t="b">
        <v>0</v>
      </c>
      <c r="AI3351" s="84" t="s">
        <v>16520</v>
      </c>
      <c r="AJ3351" s="84"/>
      <c r="AK3351" s="92" t="s">
        <v>16467</v>
      </c>
      <c r="AL3351" s="84" t="b">
        <v>0</v>
      </c>
      <c r="AM3351" s="84">
        <v>17</v>
      </c>
      <c r="AN3351" s="92" t="s">
        <v>16467</v>
      </c>
      <c r="AO3351" s="84" t="s">
        <v>16534</v>
      </c>
      <c r="AP3351" s="84" t="b">
        <v>0</v>
      </c>
      <c r="AQ3351" s="92" t="s">
        <v>14581</v>
      </c>
      <c r="AR3351" s="84" t="s">
        <v>179</v>
      </c>
      <c r="AS3351" s="84">
        <v>0</v>
      </c>
      <c r="AT3351" s="84">
        <v>0</v>
      </c>
      <c r="AU3351" s="84"/>
      <c r="AV3351" s="84"/>
      <c r="AW3351" s="84"/>
      <c r="AX3351" s="84"/>
      <c r="AY3351" s="84"/>
      <c r="AZ3351" s="84"/>
      <c r="BA3351" s="84"/>
      <c r="BB3351" s="84"/>
      <c r="BC3351">
        <v>1</v>
      </c>
      <c r="BD3351">
        <v>1</v>
      </c>
      <c r="BE3351">
        <v>0</v>
      </c>
      <c r="BF3351">
        <v>0</v>
      </c>
      <c r="BG3351">
        <v>0</v>
      </c>
      <c r="BH3351">
        <v>0</v>
      </c>
    </row>
    <row r="3352" spans="1:60" x14ac:dyDescent="0.3">
      <c r="A3352" s="69" t="s">
        <v>1500</v>
      </c>
      <c r="B3352" s="69" t="s">
        <v>2078</v>
      </c>
      <c r="C3352" s="70"/>
      <c r="D3352" s="71"/>
      <c r="E3352" s="72"/>
      <c r="F3352" s="73"/>
      <c r="G3352" s="70"/>
      <c r="H3352" s="74"/>
      <c r="I3352" s="75"/>
      <c r="J3352" s="75"/>
      <c r="K3352" s="36"/>
      <c r="L3352" s="82"/>
      <c r="M3352" s="82"/>
      <c r="N3352" s="77"/>
      <c r="O3352" s="84" t="s">
        <v>2170</v>
      </c>
      <c r="P3352" s="86">
        <v>43862.805011574077</v>
      </c>
      <c r="Q3352" s="84" t="s">
        <v>2638</v>
      </c>
      <c r="R3352" s="84"/>
      <c r="S3352" s="84"/>
      <c r="T3352" s="84" t="s">
        <v>2938</v>
      </c>
      <c r="U3352" s="84"/>
      <c r="V3352" s="87" t="s">
        <v>4239</v>
      </c>
      <c r="W3352" s="86">
        <v>43862.805011574077</v>
      </c>
      <c r="X3352" s="90">
        <v>43862</v>
      </c>
      <c r="Y3352" s="92" t="s">
        <v>6916</v>
      </c>
      <c r="Z3352" s="87" t="s">
        <v>10697</v>
      </c>
      <c r="AA3352" s="84"/>
      <c r="AB3352" s="84"/>
      <c r="AC3352" s="92" t="s">
        <v>14581</v>
      </c>
      <c r="AD3352" s="84"/>
      <c r="AE3352" s="84" t="b">
        <v>0</v>
      </c>
      <c r="AF3352" s="84">
        <v>41</v>
      </c>
      <c r="AG3352" s="92" t="s">
        <v>16467</v>
      </c>
      <c r="AH3352" s="84" t="b">
        <v>0</v>
      </c>
      <c r="AI3352" s="84" t="s">
        <v>16520</v>
      </c>
      <c r="AJ3352" s="84"/>
      <c r="AK3352" s="92" t="s">
        <v>16467</v>
      </c>
      <c r="AL3352" s="84" t="b">
        <v>0</v>
      </c>
      <c r="AM3352" s="84">
        <v>17</v>
      </c>
      <c r="AN3352" s="92" t="s">
        <v>16467</v>
      </c>
      <c r="AO3352" s="84" t="s">
        <v>16534</v>
      </c>
      <c r="AP3352" s="84" t="b">
        <v>0</v>
      </c>
      <c r="AQ3352" s="92" t="s">
        <v>14581</v>
      </c>
      <c r="AR3352" s="84" t="s">
        <v>179</v>
      </c>
      <c r="AS3352" s="84">
        <v>0</v>
      </c>
      <c r="AT3352" s="84">
        <v>0</v>
      </c>
      <c r="AU3352" s="84"/>
      <c r="AV3352" s="84"/>
      <c r="AW3352" s="84"/>
      <c r="AX3352" s="84"/>
      <c r="AY3352" s="84"/>
      <c r="AZ3352" s="84"/>
      <c r="BA3352" s="84"/>
      <c r="BB3352" s="84"/>
      <c r="BC3352">
        <v>1</v>
      </c>
      <c r="BD3352">
        <v>1</v>
      </c>
      <c r="BE3352">
        <v>0</v>
      </c>
      <c r="BF3352">
        <v>0</v>
      </c>
      <c r="BG3352">
        <v>0</v>
      </c>
      <c r="BH3352">
        <v>0</v>
      </c>
    </row>
    <row r="3353" spans="1:60" x14ac:dyDescent="0.3">
      <c r="A3353" s="69" t="s">
        <v>1674</v>
      </c>
      <c r="B3353" s="69" t="s">
        <v>2118</v>
      </c>
      <c r="C3353" s="70"/>
      <c r="D3353" s="71"/>
      <c r="E3353" s="72"/>
      <c r="F3353" s="73"/>
      <c r="G3353" s="70"/>
      <c r="H3353" s="74"/>
      <c r="I3353" s="75"/>
      <c r="J3353" s="75"/>
      <c r="K3353" s="36"/>
      <c r="L3353" s="82"/>
      <c r="M3353" s="82"/>
      <c r="N3353" s="77"/>
      <c r="O3353" s="84" t="s">
        <v>2169</v>
      </c>
      <c r="P3353" s="86">
        <v>43862.80537037037</v>
      </c>
      <c r="Q3353" s="84" t="s">
        <v>2321</v>
      </c>
      <c r="R3353" s="84"/>
      <c r="S3353" s="84"/>
      <c r="T3353" s="84" t="s">
        <v>2873</v>
      </c>
      <c r="U3353" s="84"/>
      <c r="V3353" s="87" t="s">
        <v>4399</v>
      </c>
      <c r="W3353" s="86">
        <v>43862.80537037037</v>
      </c>
      <c r="X3353" s="90">
        <v>43862</v>
      </c>
      <c r="Y3353" s="92" t="s">
        <v>7348</v>
      </c>
      <c r="Z3353" s="87" t="s">
        <v>11151</v>
      </c>
      <c r="AA3353" s="84"/>
      <c r="AB3353" s="84"/>
      <c r="AC3353" s="92" t="s">
        <v>15040</v>
      </c>
      <c r="AD3353" s="84"/>
      <c r="AE3353" s="84" t="b">
        <v>0</v>
      </c>
      <c r="AF3353" s="84">
        <v>0</v>
      </c>
      <c r="AG3353" s="92" t="s">
        <v>16467</v>
      </c>
      <c r="AH3353" s="84" t="b">
        <v>0</v>
      </c>
      <c r="AI3353" s="84" t="s">
        <v>16520</v>
      </c>
      <c r="AJ3353" s="84"/>
      <c r="AK3353" s="92" t="s">
        <v>16467</v>
      </c>
      <c r="AL3353" s="84" t="b">
        <v>0</v>
      </c>
      <c r="AM3353" s="84">
        <v>85</v>
      </c>
      <c r="AN3353" s="92" t="s">
        <v>16409</v>
      </c>
      <c r="AO3353" s="84" t="s">
        <v>16534</v>
      </c>
      <c r="AP3353" s="84" t="b">
        <v>0</v>
      </c>
      <c r="AQ3353" s="92" t="s">
        <v>16409</v>
      </c>
      <c r="AR3353" s="84" t="s">
        <v>179</v>
      </c>
      <c r="AS3353" s="84">
        <v>0</v>
      </c>
      <c r="AT3353" s="84">
        <v>0</v>
      </c>
      <c r="AU3353" s="84"/>
      <c r="AV3353" s="84"/>
      <c r="AW3353" s="84"/>
      <c r="AX3353" s="84"/>
      <c r="AY3353" s="84"/>
      <c r="AZ3353" s="84"/>
      <c r="BA3353" s="84"/>
      <c r="BB3353" s="84"/>
      <c r="BC3353">
        <v>2</v>
      </c>
      <c r="BD3353">
        <v>0</v>
      </c>
      <c r="BE3353">
        <v>0</v>
      </c>
      <c r="BF3353">
        <v>0</v>
      </c>
      <c r="BG3353">
        <v>2</v>
      </c>
      <c r="BH3353">
        <v>0</v>
      </c>
    </row>
    <row r="3354" spans="1:60" x14ac:dyDescent="0.3">
      <c r="A3354" s="69" t="s">
        <v>1437</v>
      </c>
      <c r="B3354" s="69" t="s">
        <v>1435</v>
      </c>
      <c r="C3354" s="70"/>
      <c r="D3354" s="71"/>
      <c r="E3354" s="72"/>
      <c r="F3354" s="73"/>
      <c r="G3354" s="70"/>
      <c r="H3354" s="74"/>
      <c r="I3354" s="75"/>
      <c r="J3354" s="75"/>
      <c r="K3354" s="36"/>
      <c r="L3354" s="82"/>
      <c r="M3354" s="82"/>
      <c r="N3354" s="77"/>
      <c r="O3354" s="84" t="s">
        <v>2169</v>
      </c>
      <c r="P3354" s="86">
        <v>43862.805972222224</v>
      </c>
      <c r="Q3354" s="84" t="s">
        <v>2510</v>
      </c>
      <c r="R3354" s="84"/>
      <c r="S3354" s="84"/>
      <c r="T3354" s="84"/>
      <c r="U3354" s="84"/>
      <c r="V3354" s="87" t="s">
        <v>4184</v>
      </c>
      <c r="W3354" s="86">
        <v>43862.805972222224</v>
      </c>
      <c r="X3354" s="90">
        <v>43862</v>
      </c>
      <c r="Y3354" s="92" t="s">
        <v>6741</v>
      </c>
      <c r="Z3354" s="87" t="s">
        <v>10521</v>
      </c>
      <c r="AA3354" s="84"/>
      <c r="AB3354" s="84"/>
      <c r="AC3354" s="92" t="s">
        <v>14404</v>
      </c>
      <c r="AD3354" s="84"/>
      <c r="AE3354" s="84" t="b">
        <v>0</v>
      </c>
      <c r="AF3354" s="84">
        <v>0</v>
      </c>
      <c r="AG3354" s="92" t="s">
        <v>16467</v>
      </c>
      <c r="AH3354" s="84" t="b">
        <v>0</v>
      </c>
      <c r="AI3354" s="84" t="s">
        <v>16520</v>
      </c>
      <c r="AJ3354" s="84"/>
      <c r="AK3354" s="92" t="s">
        <v>16467</v>
      </c>
      <c r="AL3354" s="84" t="b">
        <v>0</v>
      </c>
      <c r="AM3354" s="84">
        <v>7</v>
      </c>
      <c r="AN3354" s="92" t="s">
        <v>14901</v>
      </c>
      <c r="AO3354" s="84" t="s">
        <v>16534</v>
      </c>
      <c r="AP3354" s="84" t="b">
        <v>0</v>
      </c>
      <c r="AQ3354" s="92" t="s">
        <v>14901</v>
      </c>
      <c r="AR3354" s="84" t="s">
        <v>179</v>
      </c>
      <c r="AS3354" s="84">
        <v>0</v>
      </c>
      <c r="AT3354" s="84">
        <v>0</v>
      </c>
      <c r="AU3354" s="84"/>
      <c r="AV3354" s="84"/>
      <c r="AW3354" s="84"/>
      <c r="AX3354" s="84"/>
      <c r="AY3354" s="84"/>
      <c r="AZ3354" s="84"/>
      <c r="BA3354" s="84"/>
      <c r="BB3354" s="84"/>
      <c r="BC3354">
        <v>1</v>
      </c>
      <c r="BD3354">
        <v>0</v>
      </c>
      <c r="BE3354">
        <v>0</v>
      </c>
      <c r="BF3354">
        <v>0</v>
      </c>
      <c r="BG3354">
        <v>1</v>
      </c>
      <c r="BH3354">
        <v>0</v>
      </c>
    </row>
    <row r="3355" spans="1:60" x14ac:dyDescent="0.3">
      <c r="A3355" s="69" t="s">
        <v>1437</v>
      </c>
      <c r="B3355" s="69" t="s">
        <v>1434</v>
      </c>
      <c r="C3355" s="70"/>
      <c r="D3355" s="71"/>
      <c r="E3355" s="72"/>
      <c r="F3355" s="73"/>
      <c r="G3355" s="70"/>
      <c r="H3355" s="74"/>
      <c r="I3355" s="75"/>
      <c r="J3355" s="75"/>
      <c r="K3355" s="36"/>
      <c r="L3355" s="82"/>
      <c r="M3355" s="82"/>
      <c r="N3355" s="77"/>
      <c r="O3355" s="84" t="s">
        <v>2169</v>
      </c>
      <c r="P3355" s="86">
        <v>43862.806030092594</v>
      </c>
      <c r="Q3355" s="84" t="s">
        <v>2508</v>
      </c>
      <c r="R3355" s="84"/>
      <c r="S3355" s="84"/>
      <c r="T3355" s="84"/>
      <c r="U3355" s="84"/>
      <c r="V3355" s="87" t="s">
        <v>4184</v>
      </c>
      <c r="W3355" s="86">
        <v>43862.806030092594</v>
      </c>
      <c r="X3355" s="90">
        <v>43862</v>
      </c>
      <c r="Y3355" s="92" t="s">
        <v>6709</v>
      </c>
      <c r="Z3355" s="87" t="s">
        <v>10489</v>
      </c>
      <c r="AA3355" s="84"/>
      <c r="AB3355" s="84"/>
      <c r="AC3355" s="92" t="s">
        <v>14372</v>
      </c>
      <c r="AD3355" s="84"/>
      <c r="AE3355" s="84" t="b">
        <v>0</v>
      </c>
      <c r="AF3355" s="84">
        <v>0</v>
      </c>
      <c r="AG3355" s="92" t="s">
        <v>16467</v>
      </c>
      <c r="AH3355" s="84" t="b">
        <v>0</v>
      </c>
      <c r="AI3355" s="84" t="s">
        <v>16520</v>
      </c>
      <c r="AJ3355" s="84"/>
      <c r="AK3355" s="92" t="s">
        <v>16467</v>
      </c>
      <c r="AL3355" s="84" t="b">
        <v>0</v>
      </c>
      <c r="AM3355" s="84">
        <v>7</v>
      </c>
      <c r="AN3355" s="92" t="s">
        <v>14369</v>
      </c>
      <c r="AO3355" s="84" t="s">
        <v>16534</v>
      </c>
      <c r="AP3355" s="84" t="b">
        <v>0</v>
      </c>
      <c r="AQ3355" s="92" t="s">
        <v>14369</v>
      </c>
      <c r="AR3355" s="84" t="s">
        <v>179</v>
      </c>
      <c r="AS3355" s="84">
        <v>0</v>
      </c>
      <c r="AT3355" s="84">
        <v>0</v>
      </c>
      <c r="AU3355" s="84"/>
      <c r="AV3355" s="84"/>
      <c r="AW3355" s="84"/>
      <c r="AX3355" s="84"/>
      <c r="AY3355" s="84"/>
      <c r="AZ3355" s="84"/>
      <c r="BA3355" s="84"/>
      <c r="BB3355" s="84"/>
      <c r="BC3355">
        <v>1</v>
      </c>
      <c r="BD3355">
        <v>0</v>
      </c>
      <c r="BE3355">
        <v>0</v>
      </c>
      <c r="BF3355">
        <v>0</v>
      </c>
      <c r="BG3355">
        <v>1</v>
      </c>
      <c r="BH3355">
        <v>0</v>
      </c>
    </row>
    <row r="3356" spans="1:60" x14ac:dyDescent="0.3">
      <c r="A3356" s="69" t="s">
        <v>1363</v>
      </c>
      <c r="B3356" s="69" t="s">
        <v>2074</v>
      </c>
      <c r="C3356" s="70"/>
      <c r="D3356" s="71"/>
      <c r="E3356" s="72"/>
      <c r="F3356" s="73"/>
      <c r="G3356" s="70"/>
      <c r="H3356" s="74"/>
      <c r="I3356" s="75"/>
      <c r="J3356" s="75"/>
      <c r="K3356" s="36"/>
      <c r="L3356" s="82"/>
      <c r="M3356" s="82"/>
      <c r="N3356" s="77"/>
      <c r="O3356" s="84" t="s">
        <v>2169</v>
      </c>
      <c r="P3356" s="86">
        <v>43862.806168981479</v>
      </c>
      <c r="Q3356" s="84" t="s">
        <v>2474</v>
      </c>
      <c r="R3356" s="84"/>
      <c r="S3356" s="84"/>
      <c r="T3356" s="84" t="s">
        <v>2883</v>
      </c>
      <c r="U3356" s="84"/>
      <c r="V3356" s="87" t="s">
        <v>4120</v>
      </c>
      <c r="W3356" s="86">
        <v>43862.806168981479</v>
      </c>
      <c r="X3356" s="90">
        <v>43862</v>
      </c>
      <c r="Y3356" s="92" t="s">
        <v>6553</v>
      </c>
      <c r="Z3356" s="87" t="s">
        <v>10329</v>
      </c>
      <c r="AA3356" s="84"/>
      <c r="AB3356" s="84"/>
      <c r="AC3356" s="92" t="s">
        <v>14211</v>
      </c>
      <c r="AD3356" s="84"/>
      <c r="AE3356" s="84" t="b">
        <v>0</v>
      </c>
      <c r="AF3356" s="84">
        <v>0</v>
      </c>
      <c r="AG3356" s="92" t="s">
        <v>16467</v>
      </c>
      <c r="AH3356" s="84" t="b">
        <v>0</v>
      </c>
      <c r="AI3356" s="84" t="s">
        <v>16520</v>
      </c>
      <c r="AJ3356" s="84"/>
      <c r="AK3356" s="92" t="s">
        <v>16467</v>
      </c>
      <c r="AL3356" s="84" t="b">
        <v>0</v>
      </c>
      <c r="AM3356" s="84">
        <v>60</v>
      </c>
      <c r="AN3356" s="92" t="s">
        <v>16232</v>
      </c>
      <c r="AO3356" s="84" t="s">
        <v>16534</v>
      </c>
      <c r="AP3356" s="84" t="b">
        <v>0</v>
      </c>
      <c r="AQ3356" s="92" t="s">
        <v>16232</v>
      </c>
      <c r="AR3356" s="84" t="s">
        <v>179</v>
      </c>
      <c r="AS3356" s="84">
        <v>0</v>
      </c>
      <c r="AT3356" s="84">
        <v>0</v>
      </c>
      <c r="AU3356" s="84"/>
      <c r="AV3356" s="84"/>
      <c r="AW3356" s="84"/>
      <c r="AX3356" s="84"/>
      <c r="AY3356" s="84"/>
      <c r="AZ3356" s="84"/>
      <c r="BA3356" s="84"/>
      <c r="BB3356" s="84"/>
      <c r="BC3356">
        <v>1</v>
      </c>
      <c r="BD3356">
        <v>0</v>
      </c>
      <c r="BE3356">
        <v>0</v>
      </c>
      <c r="BF3356">
        <v>0</v>
      </c>
      <c r="BG3356">
        <v>1</v>
      </c>
      <c r="BH3356">
        <v>0</v>
      </c>
    </row>
    <row r="3357" spans="1:60" x14ac:dyDescent="0.3">
      <c r="A3357" s="69" t="s">
        <v>1786</v>
      </c>
      <c r="B3357" s="69" t="s">
        <v>2077</v>
      </c>
      <c r="C3357" s="70"/>
      <c r="D3357" s="71"/>
      <c r="E3357" s="72"/>
      <c r="F3357" s="73"/>
      <c r="G3357" s="70"/>
      <c r="H3357" s="74"/>
      <c r="I3357" s="75"/>
      <c r="J3357" s="75"/>
      <c r="K3357" s="36"/>
      <c r="L3357" s="82"/>
      <c r="M3357" s="82"/>
      <c r="N3357" s="77"/>
      <c r="O3357" s="84" t="s">
        <v>2169</v>
      </c>
      <c r="P3357" s="86">
        <v>43862.806620370371</v>
      </c>
      <c r="Q3357" s="84" t="s">
        <v>2549</v>
      </c>
      <c r="R3357" s="84"/>
      <c r="S3357" s="84"/>
      <c r="T3357" s="84"/>
      <c r="U3357" s="84"/>
      <c r="V3357" s="87" t="s">
        <v>4502</v>
      </c>
      <c r="W3357" s="86">
        <v>43862.806620370371</v>
      </c>
      <c r="X3357" s="90">
        <v>43862</v>
      </c>
      <c r="Y3357" s="92" t="s">
        <v>7609</v>
      </c>
      <c r="Z3357" s="87" t="s">
        <v>11427</v>
      </c>
      <c r="AA3357" s="84"/>
      <c r="AB3357" s="84"/>
      <c r="AC3357" s="92" t="s">
        <v>15320</v>
      </c>
      <c r="AD3357" s="84"/>
      <c r="AE3357" s="84" t="b">
        <v>0</v>
      </c>
      <c r="AF3357" s="84">
        <v>0</v>
      </c>
      <c r="AG3357" s="92" t="s">
        <v>16467</v>
      </c>
      <c r="AH3357" s="84" t="b">
        <v>1</v>
      </c>
      <c r="AI3357" s="84" t="s">
        <v>16520</v>
      </c>
      <c r="AJ3357" s="84"/>
      <c r="AK3357" s="92" t="s">
        <v>16455</v>
      </c>
      <c r="AL3357" s="84" t="b">
        <v>0</v>
      </c>
      <c r="AM3357" s="84">
        <v>56</v>
      </c>
      <c r="AN3357" s="92" t="s">
        <v>16434</v>
      </c>
      <c r="AO3357" s="84" t="s">
        <v>16534</v>
      </c>
      <c r="AP3357" s="84" t="b">
        <v>0</v>
      </c>
      <c r="AQ3357" s="92" t="s">
        <v>16434</v>
      </c>
      <c r="AR3357" s="84" t="s">
        <v>179</v>
      </c>
      <c r="AS3357" s="84">
        <v>0</v>
      </c>
      <c r="AT3357" s="84">
        <v>0</v>
      </c>
      <c r="AU3357" s="84"/>
      <c r="AV3357" s="84"/>
      <c r="AW3357" s="84"/>
      <c r="AX3357" s="84"/>
      <c r="AY3357" s="84"/>
      <c r="AZ3357" s="84"/>
      <c r="BA3357" s="84"/>
      <c r="BB3357" s="84"/>
      <c r="BC3357">
        <v>1</v>
      </c>
      <c r="BD3357">
        <v>0</v>
      </c>
      <c r="BE3357">
        <v>0</v>
      </c>
      <c r="BF3357">
        <v>0</v>
      </c>
      <c r="BG3357">
        <v>1</v>
      </c>
      <c r="BH3357">
        <v>0</v>
      </c>
    </row>
    <row r="3358" spans="1:60" x14ac:dyDescent="0.3">
      <c r="A3358" s="69" t="s">
        <v>1811</v>
      </c>
      <c r="B3358" s="69" t="s">
        <v>1811</v>
      </c>
      <c r="C3358" s="70"/>
      <c r="D3358" s="71"/>
      <c r="E3358" s="72"/>
      <c r="F3358" s="73"/>
      <c r="G3358" s="70"/>
      <c r="H3358" s="74"/>
      <c r="I3358" s="75"/>
      <c r="J3358" s="75"/>
      <c r="K3358" s="36"/>
      <c r="L3358" s="82"/>
      <c r="M3358" s="82"/>
      <c r="N3358" s="77"/>
      <c r="O3358" s="84" t="s">
        <v>179</v>
      </c>
      <c r="P3358" s="86">
        <v>43862.806701388887</v>
      </c>
      <c r="Q3358" s="84" t="s">
        <v>2781</v>
      </c>
      <c r="R3358" s="84"/>
      <c r="S3358" s="84"/>
      <c r="T3358" s="84" t="s">
        <v>2952</v>
      </c>
      <c r="U3358" s="84"/>
      <c r="V3358" s="87" t="s">
        <v>4616</v>
      </c>
      <c r="W3358" s="86">
        <v>43862.806701388887</v>
      </c>
      <c r="X3358" s="90">
        <v>43862</v>
      </c>
      <c r="Y3358" s="92" t="s">
        <v>7888</v>
      </c>
      <c r="Z3358" s="87" t="s">
        <v>11717</v>
      </c>
      <c r="AA3358" s="84"/>
      <c r="AB3358" s="84"/>
      <c r="AC3358" s="92" t="s">
        <v>15617</v>
      </c>
      <c r="AD3358" s="84"/>
      <c r="AE3358" s="84" t="b">
        <v>0</v>
      </c>
      <c r="AF3358" s="84">
        <v>4</v>
      </c>
      <c r="AG3358" s="92" t="s">
        <v>16467</v>
      </c>
      <c r="AH3358" s="84" t="b">
        <v>0</v>
      </c>
      <c r="AI3358" s="84" t="s">
        <v>16520</v>
      </c>
      <c r="AJ3358" s="84"/>
      <c r="AK3358" s="92" t="s">
        <v>16467</v>
      </c>
      <c r="AL3358" s="84" t="b">
        <v>0</v>
      </c>
      <c r="AM3358" s="84">
        <v>2</v>
      </c>
      <c r="AN3358" s="92" t="s">
        <v>16467</v>
      </c>
      <c r="AO3358" s="84" t="s">
        <v>16534</v>
      </c>
      <c r="AP3358" s="84" t="b">
        <v>0</v>
      </c>
      <c r="AQ3358" s="92" t="s">
        <v>15617</v>
      </c>
      <c r="AR3358" s="84" t="s">
        <v>179</v>
      </c>
      <c r="AS3358" s="84">
        <v>0</v>
      </c>
      <c r="AT3358" s="84">
        <v>0</v>
      </c>
      <c r="AU3358" s="84"/>
      <c r="AV3358" s="84"/>
      <c r="AW3358" s="84"/>
      <c r="AX3358" s="84"/>
      <c r="AY3358" s="84"/>
      <c r="AZ3358" s="84"/>
      <c r="BA3358" s="84"/>
      <c r="BB3358" s="84"/>
      <c r="BC3358">
        <v>1</v>
      </c>
      <c r="BD3358">
        <v>0</v>
      </c>
      <c r="BE3358">
        <v>0</v>
      </c>
      <c r="BF3358">
        <v>1</v>
      </c>
      <c r="BG3358">
        <v>0</v>
      </c>
      <c r="BH3358">
        <v>0</v>
      </c>
    </row>
    <row r="3359" spans="1:60" x14ac:dyDescent="0.3">
      <c r="A3359" s="69" t="s">
        <v>1364</v>
      </c>
      <c r="B3359" s="69" t="s">
        <v>1364</v>
      </c>
      <c r="C3359" s="70"/>
      <c r="D3359" s="71"/>
      <c r="E3359" s="72"/>
      <c r="F3359" s="73"/>
      <c r="G3359" s="70"/>
      <c r="H3359" s="74"/>
      <c r="I3359" s="75"/>
      <c r="J3359" s="75"/>
      <c r="K3359" s="36"/>
      <c r="L3359" s="82"/>
      <c r="M3359" s="82"/>
      <c r="N3359" s="77"/>
      <c r="O3359" s="84" t="s">
        <v>179</v>
      </c>
      <c r="P3359" s="86">
        <v>43862.80678240741</v>
      </c>
      <c r="Q3359" s="84" t="s">
        <v>2571</v>
      </c>
      <c r="R3359" s="84"/>
      <c r="S3359" s="84"/>
      <c r="T3359" s="84" t="s">
        <v>2883</v>
      </c>
      <c r="U3359" s="84"/>
      <c r="V3359" s="87" t="s">
        <v>4121</v>
      </c>
      <c r="W3359" s="86">
        <v>43862.80678240741</v>
      </c>
      <c r="X3359" s="90">
        <v>43862</v>
      </c>
      <c r="Y3359" s="92" t="s">
        <v>6554</v>
      </c>
      <c r="Z3359" s="87" t="s">
        <v>10330</v>
      </c>
      <c r="AA3359" s="84"/>
      <c r="AB3359" s="84"/>
      <c r="AC3359" s="92" t="s">
        <v>14212</v>
      </c>
      <c r="AD3359" s="84"/>
      <c r="AE3359" s="84" t="b">
        <v>0</v>
      </c>
      <c r="AF3359" s="84">
        <v>3</v>
      </c>
      <c r="AG3359" s="92" t="s">
        <v>16467</v>
      </c>
      <c r="AH3359" s="84" t="b">
        <v>0</v>
      </c>
      <c r="AI3359" s="84" t="s">
        <v>16520</v>
      </c>
      <c r="AJ3359" s="84"/>
      <c r="AK3359" s="92" t="s">
        <v>16467</v>
      </c>
      <c r="AL3359" s="84" t="b">
        <v>0</v>
      </c>
      <c r="AM3359" s="84">
        <v>0</v>
      </c>
      <c r="AN3359" s="92" t="s">
        <v>16467</v>
      </c>
      <c r="AO3359" s="84" t="s">
        <v>16534</v>
      </c>
      <c r="AP3359" s="84" t="b">
        <v>0</v>
      </c>
      <c r="AQ3359" s="92" t="s">
        <v>14212</v>
      </c>
      <c r="AR3359" s="84" t="s">
        <v>179</v>
      </c>
      <c r="AS3359" s="84">
        <v>0</v>
      </c>
      <c r="AT3359" s="84">
        <v>0</v>
      </c>
      <c r="AU3359" s="84"/>
      <c r="AV3359" s="84"/>
      <c r="AW3359" s="84"/>
      <c r="AX3359" s="84"/>
      <c r="AY3359" s="84"/>
      <c r="AZ3359" s="84"/>
      <c r="BA3359" s="84"/>
      <c r="BB3359" s="84"/>
      <c r="BC3359">
        <v>1</v>
      </c>
      <c r="BD3359">
        <v>0</v>
      </c>
      <c r="BE3359">
        <v>0</v>
      </c>
      <c r="BF3359">
        <v>1</v>
      </c>
      <c r="BG3359">
        <v>0</v>
      </c>
      <c r="BH3359">
        <v>0</v>
      </c>
    </row>
    <row r="3360" spans="1:60" x14ac:dyDescent="0.3">
      <c r="A3360" s="69" t="s">
        <v>1533</v>
      </c>
      <c r="B3360" s="69" t="s">
        <v>2116</v>
      </c>
      <c r="C3360" s="70"/>
      <c r="D3360" s="71"/>
      <c r="E3360" s="72"/>
      <c r="F3360" s="73"/>
      <c r="G3360" s="70"/>
      <c r="H3360" s="74"/>
      <c r="I3360" s="75"/>
      <c r="J3360" s="75"/>
      <c r="K3360" s="36"/>
      <c r="L3360" s="82"/>
      <c r="M3360" s="82"/>
      <c r="N3360" s="77"/>
      <c r="O3360" s="84" t="s">
        <v>2169</v>
      </c>
      <c r="P3360" s="86">
        <v>43862.806909722225</v>
      </c>
      <c r="Q3360" s="84" t="s">
        <v>2557</v>
      </c>
      <c r="R3360" s="84"/>
      <c r="S3360" s="84"/>
      <c r="T3360" s="84" t="s">
        <v>2883</v>
      </c>
      <c r="U3360" s="84"/>
      <c r="V3360" s="87" t="s">
        <v>4269</v>
      </c>
      <c r="W3360" s="86">
        <v>43862.806909722225</v>
      </c>
      <c r="X3360" s="90">
        <v>43862</v>
      </c>
      <c r="Y3360" s="92" t="s">
        <v>7041</v>
      </c>
      <c r="Z3360" s="87" t="s">
        <v>10828</v>
      </c>
      <c r="AA3360" s="84"/>
      <c r="AB3360" s="84"/>
      <c r="AC3360" s="92" t="s">
        <v>14712</v>
      </c>
      <c r="AD3360" s="84"/>
      <c r="AE3360" s="84" t="b">
        <v>0</v>
      </c>
      <c r="AF3360" s="84">
        <v>0</v>
      </c>
      <c r="AG3360" s="92" t="s">
        <v>16467</v>
      </c>
      <c r="AH3360" s="84" t="b">
        <v>0</v>
      </c>
      <c r="AI3360" s="84" t="s">
        <v>16520</v>
      </c>
      <c r="AJ3360" s="84"/>
      <c r="AK3360" s="92" t="s">
        <v>16467</v>
      </c>
      <c r="AL3360" s="84" t="b">
        <v>0</v>
      </c>
      <c r="AM3360" s="84">
        <v>73</v>
      </c>
      <c r="AN3360" s="92" t="s">
        <v>16402</v>
      </c>
      <c r="AO3360" s="84" t="s">
        <v>16534</v>
      </c>
      <c r="AP3360" s="84" t="b">
        <v>0</v>
      </c>
      <c r="AQ3360" s="92" t="s">
        <v>16402</v>
      </c>
      <c r="AR3360" s="84" t="s">
        <v>179</v>
      </c>
      <c r="AS3360" s="84">
        <v>0</v>
      </c>
      <c r="AT3360" s="84">
        <v>0</v>
      </c>
      <c r="AU3360" s="84"/>
      <c r="AV3360" s="84"/>
      <c r="AW3360" s="84"/>
      <c r="AX3360" s="84"/>
      <c r="AY3360" s="84"/>
      <c r="AZ3360" s="84"/>
      <c r="BA3360" s="84"/>
      <c r="BB3360" s="84"/>
      <c r="BC3360">
        <v>1</v>
      </c>
      <c r="BD3360">
        <v>0</v>
      </c>
      <c r="BE3360">
        <v>0</v>
      </c>
      <c r="BF3360">
        <v>0</v>
      </c>
      <c r="BG3360">
        <v>1</v>
      </c>
      <c r="BH3360">
        <v>0</v>
      </c>
    </row>
    <row r="3361" spans="1:60" x14ac:dyDescent="0.3">
      <c r="A3361" s="69" t="s">
        <v>1365</v>
      </c>
      <c r="B3361" s="69" t="s">
        <v>2076</v>
      </c>
      <c r="C3361" s="70"/>
      <c r="D3361" s="71"/>
      <c r="E3361" s="72"/>
      <c r="F3361" s="73"/>
      <c r="G3361" s="70"/>
      <c r="H3361" s="74"/>
      <c r="I3361" s="75"/>
      <c r="J3361" s="75"/>
      <c r="K3361" s="36"/>
      <c r="L3361" s="82"/>
      <c r="M3361" s="82"/>
      <c r="N3361" s="77"/>
      <c r="O3361" s="84" t="s">
        <v>2169</v>
      </c>
      <c r="P3361" s="86">
        <v>43862.806932870371</v>
      </c>
      <c r="Q3361" s="84" t="s">
        <v>2456</v>
      </c>
      <c r="R3361" s="84"/>
      <c r="S3361" s="84"/>
      <c r="T3361" s="84" t="s">
        <v>2883</v>
      </c>
      <c r="U3361" s="84"/>
      <c r="V3361" s="87" t="s">
        <v>4122</v>
      </c>
      <c r="W3361" s="86">
        <v>43862.806932870371</v>
      </c>
      <c r="X3361" s="90">
        <v>43862</v>
      </c>
      <c r="Y3361" s="92" t="s">
        <v>6555</v>
      </c>
      <c r="Z3361" s="87" t="s">
        <v>10331</v>
      </c>
      <c r="AA3361" s="84"/>
      <c r="AB3361" s="84"/>
      <c r="AC3361" s="92" t="s">
        <v>14213</v>
      </c>
      <c r="AD3361" s="84"/>
      <c r="AE3361" s="84" t="b">
        <v>0</v>
      </c>
      <c r="AF3361" s="84">
        <v>0</v>
      </c>
      <c r="AG3361" s="92" t="s">
        <v>16467</v>
      </c>
      <c r="AH3361" s="84" t="b">
        <v>0</v>
      </c>
      <c r="AI3361" s="84" t="s">
        <v>16520</v>
      </c>
      <c r="AJ3361" s="84"/>
      <c r="AK3361" s="92" t="s">
        <v>16467</v>
      </c>
      <c r="AL3361" s="84" t="b">
        <v>0</v>
      </c>
      <c r="AM3361" s="84">
        <v>29</v>
      </c>
      <c r="AN3361" s="92" t="s">
        <v>16347</v>
      </c>
      <c r="AO3361" s="84" t="s">
        <v>16534</v>
      </c>
      <c r="AP3361" s="84" t="b">
        <v>0</v>
      </c>
      <c r="AQ3361" s="92" t="s">
        <v>16347</v>
      </c>
      <c r="AR3361" s="84" t="s">
        <v>179</v>
      </c>
      <c r="AS3361" s="84">
        <v>0</v>
      </c>
      <c r="AT3361" s="84">
        <v>0</v>
      </c>
      <c r="AU3361" s="84"/>
      <c r="AV3361" s="84"/>
      <c r="AW3361" s="84"/>
      <c r="AX3361" s="84"/>
      <c r="AY3361" s="84"/>
      <c r="AZ3361" s="84"/>
      <c r="BA3361" s="84"/>
      <c r="BB3361" s="84"/>
      <c r="BC3361">
        <v>1</v>
      </c>
      <c r="BD3361">
        <v>0</v>
      </c>
      <c r="BE3361">
        <v>0</v>
      </c>
      <c r="BF3361">
        <v>0</v>
      </c>
      <c r="BG3361">
        <v>1</v>
      </c>
      <c r="BH3361">
        <v>0</v>
      </c>
    </row>
    <row r="3362" spans="1:60" x14ac:dyDescent="0.3">
      <c r="A3362" s="69" t="s">
        <v>1369</v>
      </c>
      <c r="B3362" s="69" t="s">
        <v>2146</v>
      </c>
      <c r="C3362" s="70"/>
      <c r="D3362" s="71"/>
      <c r="E3362" s="72"/>
      <c r="F3362" s="73"/>
      <c r="G3362" s="70"/>
      <c r="H3362" s="74"/>
      <c r="I3362" s="75"/>
      <c r="J3362" s="75"/>
      <c r="K3362" s="36"/>
      <c r="L3362" s="82"/>
      <c r="M3362" s="82"/>
      <c r="N3362" s="77"/>
      <c r="O3362" s="84" t="s">
        <v>2170</v>
      </c>
      <c r="P3362" s="86">
        <v>43862.806956018518</v>
      </c>
      <c r="Q3362" s="84" t="s">
        <v>2578</v>
      </c>
      <c r="R3362" s="84"/>
      <c r="S3362" s="84"/>
      <c r="T3362" s="84" t="s">
        <v>2931</v>
      </c>
      <c r="U3362" s="87" t="s">
        <v>3000</v>
      </c>
      <c r="V3362" s="87" t="s">
        <v>3000</v>
      </c>
      <c r="W3362" s="86">
        <v>43862.806956018518</v>
      </c>
      <c r="X3362" s="90">
        <v>43862</v>
      </c>
      <c r="Y3362" s="92" t="s">
        <v>8453</v>
      </c>
      <c r="Z3362" s="87" t="s">
        <v>12319</v>
      </c>
      <c r="AA3362" s="84"/>
      <c r="AB3362" s="84"/>
      <c r="AC3362" s="92" t="s">
        <v>16259</v>
      </c>
      <c r="AD3362" s="84"/>
      <c r="AE3362" s="84" t="b">
        <v>0</v>
      </c>
      <c r="AF3362" s="84">
        <v>125</v>
      </c>
      <c r="AG3362" s="92" t="s">
        <v>16467</v>
      </c>
      <c r="AH3362" s="84" t="b">
        <v>0</v>
      </c>
      <c r="AI3362" s="84" t="s">
        <v>16521</v>
      </c>
      <c r="AJ3362" s="84"/>
      <c r="AK3362" s="92" t="s">
        <v>16467</v>
      </c>
      <c r="AL3362" s="84" t="b">
        <v>0</v>
      </c>
      <c r="AM3362" s="84">
        <v>41</v>
      </c>
      <c r="AN3362" s="92" t="s">
        <v>16467</v>
      </c>
      <c r="AO3362" s="84" t="s">
        <v>16535</v>
      </c>
      <c r="AP3362" s="84" t="b">
        <v>0</v>
      </c>
      <c r="AQ3362" s="92" t="s">
        <v>16259</v>
      </c>
      <c r="AR3362" s="84" t="s">
        <v>179</v>
      </c>
      <c r="AS3362" s="84">
        <v>0</v>
      </c>
      <c r="AT3362" s="84">
        <v>0</v>
      </c>
      <c r="AU3362" s="84"/>
      <c r="AV3362" s="84"/>
      <c r="AW3362" s="84"/>
      <c r="AX3362" s="84"/>
      <c r="AY3362" s="84"/>
      <c r="AZ3362" s="84"/>
      <c r="BA3362" s="84"/>
      <c r="BB3362" s="84"/>
      <c r="BC3362">
        <v>1</v>
      </c>
      <c r="BD3362">
        <v>1</v>
      </c>
      <c r="BE3362">
        <v>0</v>
      </c>
      <c r="BF3362">
        <v>0</v>
      </c>
      <c r="BG3362">
        <v>0</v>
      </c>
      <c r="BH3362">
        <v>0</v>
      </c>
    </row>
    <row r="3363" spans="1:60" x14ac:dyDescent="0.3">
      <c r="A3363" s="69" t="s">
        <v>1369</v>
      </c>
      <c r="B3363" s="69" t="s">
        <v>2128</v>
      </c>
      <c r="C3363" s="70"/>
      <c r="D3363" s="71"/>
      <c r="E3363" s="72"/>
      <c r="F3363" s="73"/>
      <c r="G3363" s="70"/>
      <c r="H3363" s="74"/>
      <c r="I3363" s="75"/>
      <c r="J3363" s="75"/>
      <c r="K3363" s="36"/>
      <c r="L3363" s="82"/>
      <c r="M3363" s="82"/>
      <c r="N3363" s="77"/>
      <c r="O3363" s="84" t="s">
        <v>2170</v>
      </c>
      <c r="P3363" s="86">
        <v>43862.806956018518</v>
      </c>
      <c r="Q3363" s="84" t="s">
        <v>2578</v>
      </c>
      <c r="R3363" s="84"/>
      <c r="S3363" s="84"/>
      <c r="T3363" s="84" t="s">
        <v>2931</v>
      </c>
      <c r="U3363" s="87" t="s">
        <v>3000</v>
      </c>
      <c r="V3363" s="87" t="s">
        <v>3000</v>
      </c>
      <c r="W3363" s="86">
        <v>43862.806956018518</v>
      </c>
      <c r="X3363" s="90">
        <v>43862</v>
      </c>
      <c r="Y3363" s="92" t="s">
        <v>8453</v>
      </c>
      <c r="Z3363" s="87" t="s">
        <v>12319</v>
      </c>
      <c r="AA3363" s="84"/>
      <c r="AB3363" s="84"/>
      <c r="AC3363" s="92" t="s">
        <v>16259</v>
      </c>
      <c r="AD3363" s="84"/>
      <c r="AE3363" s="84" t="b">
        <v>0</v>
      </c>
      <c r="AF3363" s="84">
        <v>125</v>
      </c>
      <c r="AG3363" s="92" t="s">
        <v>16467</v>
      </c>
      <c r="AH3363" s="84" t="b">
        <v>0</v>
      </c>
      <c r="AI3363" s="84" t="s">
        <v>16521</v>
      </c>
      <c r="AJ3363" s="84"/>
      <c r="AK3363" s="92" t="s">
        <v>16467</v>
      </c>
      <c r="AL3363" s="84" t="b">
        <v>0</v>
      </c>
      <c r="AM3363" s="84">
        <v>41</v>
      </c>
      <c r="AN3363" s="92" t="s">
        <v>16467</v>
      </c>
      <c r="AO3363" s="84" t="s">
        <v>16535</v>
      </c>
      <c r="AP3363" s="84" t="b">
        <v>0</v>
      </c>
      <c r="AQ3363" s="92" t="s">
        <v>16259</v>
      </c>
      <c r="AR3363" s="84" t="s">
        <v>179</v>
      </c>
      <c r="AS3363" s="84">
        <v>0</v>
      </c>
      <c r="AT3363" s="84">
        <v>0</v>
      </c>
      <c r="AU3363" s="84"/>
      <c r="AV3363" s="84"/>
      <c r="AW3363" s="84"/>
      <c r="AX3363" s="84"/>
      <c r="AY3363" s="84"/>
      <c r="AZ3363" s="84"/>
      <c r="BA3363" s="84"/>
      <c r="BB3363" s="84"/>
      <c r="BC3363">
        <v>1</v>
      </c>
      <c r="BD3363">
        <v>1</v>
      </c>
      <c r="BE3363">
        <v>0</v>
      </c>
      <c r="BF3363">
        <v>0</v>
      </c>
      <c r="BG3363">
        <v>0</v>
      </c>
      <c r="BH3363">
        <v>0</v>
      </c>
    </row>
    <row r="3364" spans="1:60" x14ac:dyDescent="0.3">
      <c r="A3364" s="69" t="s">
        <v>1366</v>
      </c>
      <c r="B3364" s="69" t="s">
        <v>2116</v>
      </c>
      <c r="C3364" s="70"/>
      <c r="D3364" s="71"/>
      <c r="E3364" s="72"/>
      <c r="F3364" s="73"/>
      <c r="G3364" s="70"/>
      <c r="H3364" s="74"/>
      <c r="I3364" s="75"/>
      <c r="J3364" s="75"/>
      <c r="K3364" s="36"/>
      <c r="L3364" s="82"/>
      <c r="M3364" s="82"/>
      <c r="N3364" s="77"/>
      <c r="O3364" s="84" t="s">
        <v>2169</v>
      </c>
      <c r="P3364" s="86">
        <v>43862.806979166664</v>
      </c>
      <c r="Q3364" s="84" t="s">
        <v>2557</v>
      </c>
      <c r="R3364" s="84"/>
      <c r="S3364" s="84"/>
      <c r="T3364" s="84" t="s">
        <v>2883</v>
      </c>
      <c r="U3364" s="84"/>
      <c r="V3364" s="87" t="s">
        <v>4123</v>
      </c>
      <c r="W3364" s="86">
        <v>43862.806979166664</v>
      </c>
      <c r="X3364" s="90">
        <v>43862</v>
      </c>
      <c r="Y3364" s="92" t="s">
        <v>6557</v>
      </c>
      <c r="Z3364" s="87" t="s">
        <v>10333</v>
      </c>
      <c r="AA3364" s="84"/>
      <c r="AB3364" s="84"/>
      <c r="AC3364" s="92" t="s">
        <v>14215</v>
      </c>
      <c r="AD3364" s="84"/>
      <c r="AE3364" s="84" t="b">
        <v>0</v>
      </c>
      <c r="AF3364" s="84">
        <v>0</v>
      </c>
      <c r="AG3364" s="92" t="s">
        <v>16467</v>
      </c>
      <c r="AH3364" s="84" t="b">
        <v>0</v>
      </c>
      <c r="AI3364" s="84" t="s">
        <v>16520</v>
      </c>
      <c r="AJ3364" s="84"/>
      <c r="AK3364" s="92" t="s">
        <v>16467</v>
      </c>
      <c r="AL3364" s="84" t="b">
        <v>0</v>
      </c>
      <c r="AM3364" s="84">
        <v>73</v>
      </c>
      <c r="AN3364" s="92" t="s">
        <v>16402</v>
      </c>
      <c r="AO3364" s="84" t="s">
        <v>16537</v>
      </c>
      <c r="AP3364" s="84" t="b">
        <v>0</v>
      </c>
      <c r="AQ3364" s="92" t="s">
        <v>16402</v>
      </c>
      <c r="AR3364" s="84" t="s">
        <v>179</v>
      </c>
      <c r="AS3364" s="84">
        <v>0</v>
      </c>
      <c r="AT3364" s="84">
        <v>0</v>
      </c>
      <c r="AU3364" s="84"/>
      <c r="AV3364" s="84"/>
      <c r="AW3364" s="84"/>
      <c r="AX3364" s="84"/>
      <c r="AY3364" s="84"/>
      <c r="AZ3364" s="84"/>
      <c r="BA3364" s="84"/>
      <c r="BB3364" s="84"/>
      <c r="BC3364">
        <v>1</v>
      </c>
      <c r="BD3364">
        <v>0</v>
      </c>
      <c r="BE3364">
        <v>0</v>
      </c>
      <c r="BF3364">
        <v>0</v>
      </c>
      <c r="BG3364">
        <v>1</v>
      </c>
      <c r="BH3364">
        <v>0</v>
      </c>
    </row>
    <row r="3365" spans="1:60" x14ac:dyDescent="0.3">
      <c r="A3365" s="69" t="s">
        <v>2031</v>
      </c>
      <c r="B3365" s="69" t="s">
        <v>2068</v>
      </c>
      <c r="C3365" s="70"/>
      <c r="D3365" s="71"/>
      <c r="E3365" s="72"/>
      <c r="F3365" s="73"/>
      <c r="G3365" s="70"/>
      <c r="H3365" s="74"/>
      <c r="I3365" s="75"/>
      <c r="J3365" s="75"/>
      <c r="K3365" s="36"/>
      <c r="L3365" s="82"/>
      <c r="M3365" s="82"/>
      <c r="N3365" s="77"/>
      <c r="O3365" s="84" t="s">
        <v>2169</v>
      </c>
      <c r="P3365" s="86">
        <v>43862.807037037041</v>
      </c>
      <c r="Q3365" s="84" t="s">
        <v>2585</v>
      </c>
      <c r="R3365" s="84"/>
      <c r="S3365" s="84"/>
      <c r="T3365" s="84" t="s">
        <v>2932</v>
      </c>
      <c r="U3365" s="87" t="s">
        <v>3002</v>
      </c>
      <c r="V3365" s="87" t="s">
        <v>3002</v>
      </c>
      <c r="W3365" s="86">
        <v>43862.807037037041</v>
      </c>
      <c r="X3365" s="90">
        <v>43862</v>
      </c>
      <c r="Y3365" s="92" t="s">
        <v>8315</v>
      </c>
      <c r="Z3365" s="87" t="s">
        <v>12173</v>
      </c>
      <c r="AA3365" s="84"/>
      <c r="AB3365" s="84"/>
      <c r="AC3365" s="92" t="s">
        <v>16097</v>
      </c>
      <c r="AD3365" s="84"/>
      <c r="AE3365" s="84" t="b">
        <v>0</v>
      </c>
      <c r="AF3365" s="84">
        <v>0</v>
      </c>
      <c r="AG3365" s="92" t="s">
        <v>16467</v>
      </c>
      <c r="AH3365" s="84" t="b">
        <v>0</v>
      </c>
      <c r="AI3365" s="84" t="s">
        <v>16520</v>
      </c>
      <c r="AJ3365" s="84"/>
      <c r="AK3365" s="92" t="s">
        <v>16467</v>
      </c>
      <c r="AL3365" s="84" t="b">
        <v>0</v>
      </c>
      <c r="AM3365" s="84">
        <v>12</v>
      </c>
      <c r="AN3365" s="92" t="s">
        <v>16169</v>
      </c>
      <c r="AO3365" s="84" t="s">
        <v>16534</v>
      </c>
      <c r="AP3365" s="84" t="b">
        <v>0</v>
      </c>
      <c r="AQ3365" s="92" t="s">
        <v>16169</v>
      </c>
      <c r="AR3365" s="84" t="s">
        <v>179</v>
      </c>
      <c r="AS3365" s="84">
        <v>0</v>
      </c>
      <c r="AT3365" s="84">
        <v>0</v>
      </c>
      <c r="AU3365" s="84"/>
      <c r="AV3365" s="84"/>
      <c r="AW3365" s="84"/>
      <c r="AX3365" s="84"/>
      <c r="AY3365" s="84"/>
      <c r="AZ3365" s="84"/>
      <c r="BA3365" s="84"/>
      <c r="BB3365" s="84"/>
      <c r="BC3365">
        <v>1</v>
      </c>
      <c r="BD3365">
        <v>0</v>
      </c>
      <c r="BE3365">
        <v>0</v>
      </c>
      <c r="BF3365">
        <v>0</v>
      </c>
      <c r="BG3365">
        <v>1</v>
      </c>
      <c r="BH3365">
        <v>0</v>
      </c>
    </row>
    <row r="3366" spans="1:60" x14ac:dyDescent="0.3">
      <c r="A3366" s="69" t="s">
        <v>1572</v>
      </c>
      <c r="B3366" s="69" t="s">
        <v>1572</v>
      </c>
      <c r="C3366" s="70"/>
      <c r="D3366" s="71"/>
      <c r="E3366" s="72"/>
      <c r="F3366" s="73"/>
      <c r="G3366" s="70"/>
      <c r="H3366" s="74"/>
      <c r="I3366" s="75"/>
      <c r="J3366" s="75"/>
      <c r="K3366" s="36"/>
      <c r="L3366" s="82"/>
      <c r="M3366" s="82"/>
      <c r="N3366" s="77"/>
      <c r="O3366" s="84" t="s">
        <v>179</v>
      </c>
      <c r="P3366" s="86">
        <v>43862.807557870372</v>
      </c>
      <c r="Q3366" s="84" t="s">
        <v>2684</v>
      </c>
      <c r="R3366" s="87" t="s">
        <v>2853</v>
      </c>
      <c r="S3366" s="84" t="s">
        <v>2869</v>
      </c>
      <c r="T3366" s="84" t="s">
        <v>2883</v>
      </c>
      <c r="U3366" s="84"/>
      <c r="V3366" s="87" t="s">
        <v>4303</v>
      </c>
      <c r="W3366" s="86">
        <v>43862.807557870372</v>
      </c>
      <c r="X3366" s="90">
        <v>43862</v>
      </c>
      <c r="Y3366" s="92" t="s">
        <v>7114</v>
      </c>
      <c r="Z3366" s="87" t="s">
        <v>10901</v>
      </c>
      <c r="AA3366" s="84"/>
      <c r="AB3366" s="84"/>
      <c r="AC3366" s="92" t="s">
        <v>14787</v>
      </c>
      <c r="AD3366" s="84"/>
      <c r="AE3366" s="84" t="b">
        <v>0</v>
      </c>
      <c r="AF3366" s="84">
        <v>2</v>
      </c>
      <c r="AG3366" s="92" t="s">
        <v>16467</v>
      </c>
      <c r="AH3366" s="84" t="b">
        <v>1</v>
      </c>
      <c r="AI3366" s="84" t="s">
        <v>16520</v>
      </c>
      <c r="AJ3366" s="84"/>
      <c r="AK3366" s="92" t="s">
        <v>16529</v>
      </c>
      <c r="AL3366" s="84" t="b">
        <v>0</v>
      </c>
      <c r="AM3366" s="84">
        <v>1</v>
      </c>
      <c r="AN3366" s="92" t="s">
        <v>16467</v>
      </c>
      <c r="AO3366" s="84" t="s">
        <v>16534</v>
      </c>
      <c r="AP3366" s="84" t="b">
        <v>0</v>
      </c>
      <c r="AQ3366" s="92" t="s">
        <v>14787</v>
      </c>
      <c r="AR3366" s="84" t="s">
        <v>179</v>
      </c>
      <c r="AS3366" s="84">
        <v>0</v>
      </c>
      <c r="AT3366" s="84">
        <v>0</v>
      </c>
      <c r="AU3366" s="84"/>
      <c r="AV3366" s="84"/>
      <c r="AW3366" s="84"/>
      <c r="AX3366" s="84"/>
      <c r="AY3366" s="84"/>
      <c r="AZ3366" s="84"/>
      <c r="BA3366" s="84"/>
      <c r="BB3366" s="84"/>
      <c r="BC3366">
        <v>1</v>
      </c>
      <c r="BD3366">
        <v>0</v>
      </c>
      <c r="BE3366">
        <v>0</v>
      </c>
      <c r="BF3366">
        <v>1</v>
      </c>
      <c r="BG3366">
        <v>0</v>
      </c>
      <c r="BH3366">
        <v>0</v>
      </c>
    </row>
    <row r="3367" spans="1:60" x14ac:dyDescent="0.3">
      <c r="A3367" s="69" t="s">
        <v>1367</v>
      </c>
      <c r="B3367" s="69" t="s">
        <v>2129</v>
      </c>
      <c r="C3367" s="70"/>
      <c r="D3367" s="71"/>
      <c r="E3367" s="72"/>
      <c r="F3367" s="73"/>
      <c r="G3367" s="70"/>
      <c r="H3367" s="74"/>
      <c r="I3367" s="75"/>
      <c r="J3367" s="75"/>
      <c r="K3367" s="36"/>
      <c r="L3367" s="82"/>
      <c r="M3367" s="82"/>
      <c r="N3367" s="77"/>
      <c r="O3367" s="84" t="s">
        <v>2170</v>
      </c>
      <c r="P3367" s="86">
        <v>43862.807581018518</v>
      </c>
      <c r="Q3367" s="84" t="s">
        <v>2573</v>
      </c>
      <c r="R3367" s="84"/>
      <c r="S3367" s="84"/>
      <c r="T3367" s="84" t="s">
        <v>2883</v>
      </c>
      <c r="U3367" s="84"/>
      <c r="V3367" s="87" t="s">
        <v>4124</v>
      </c>
      <c r="W3367" s="86">
        <v>43862.807581018518</v>
      </c>
      <c r="X3367" s="90">
        <v>43862</v>
      </c>
      <c r="Y3367" s="92" t="s">
        <v>6559</v>
      </c>
      <c r="Z3367" s="87" t="s">
        <v>10335</v>
      </c>
      <c r="AA3367" s="84"/>
      <c r="AB3367" s="84"/>
      <c r="AC3367" s="92" t="s">
        <v>14217</v>
      </c>
      <c r="AD3367" s="84"/>
      <c r="AE3367" s="84" t="b">
        <v>0</v>
      </c>
      <c r="AF3367" s="84">
        <v>2</v>
      </c>
      <c r="AG3367" s="92" t="s">
        <v>16467</v>
      </c>
      <c r="AH3367" s="84" t="b">
        <v>0</v>
      </c>
      <c r="AI3367" s="84" t="s">
        <v>16521</v>
      </c>
      <c r="AJ3367" s="84"/>
      <c r="AK3367" s="92" t="s">
        <v>16467</v>
      </c>
      <c r="AL3367" s="84" t="b">
        <v>0</v>
      </c>
      <c r="AM3367" s="84">
        <v>0</v>
      </c>
      <c r="AN3367" s="92" t="s">
        <v>16467</v>
      </c>
      <c r="AO3367" s="84" t="s">
        <v>16534</v>
      </c>
      <c r="AP3367" s="84" t="b">
        <v>0</v>
      </c>
      <c r="AQ3367" s="92" t="s">
        <v>14217</v>
      </c>
      <c r="AR3367" s="84" t="s">
        <v>179</v>
      </c>
      <c r="AS3367" s="84">
        <v>0</v>
      </c>
      <c r="AT3367" s="84">
        <v>0</v>
      </c>
      <c r="AU3367" s="84"/>
      <c r="AV3367" s="84"/>
      <c r="AW3367" s="84"/>
      <c r="AX3367" s="84"/>
      <c r="AY3367" s="84"/>
      <c r="AZ3367" s="84"/>
      <c r="BA3367" s="84"/>
      <c r="BB3367" s="84"/>
      <c r="BC3367">
        <v>1</v>
      </c>
      <c r="BD3367">
        <v>1</v>
      </c>
      <c r="BE3367">
        <v>0</v>
      </c>
      <c r="BF3367">
        <v>0</v>
      </c>
      <c r="BG3367">
        <v>0</v>
      </c>
      <c r="BH3367">
        <v>0</v>
      </c>
    </row>
    <row r="3368" spans="1:60" x14ac:dyDescent="0.3">
      <c r="A3368" s="69" t="s">
        <v>1369</v>
      </c>
      <c r="B3368" s="69" t="s">
        <v>1369</v>
      </c>
      <c r="C3368" s="70"/>
      <c r="D3368" s="71"/>
      <c r="E3368" s="72"/>
      <c r="F3368" s="73"/>
      <c r="G3368" s="70"/>
      <c r="H3368" s="74"/>
      <c r="I3368" s="75"/>
      <c r="J3368" s="75"/>
      <c r="K3368" s="36"/>
      <c r="L3368" s="82"/>
      <c r="M3368" s="82"/>
      <c r="N3368" s="77"/>
      <c r="O3368" s="84" t="s">
        <v>179</v>
      </c>
      <c r="P3368" s="86">
        <v>43862.807627314818</v>
      </c>
      <c r="Q3368" s="84" t="s">
        <v>2577</v>
      </c>
      <c r="R3368" s="84"/>
      <c r="S3368" s="84"/>
      <c r="T3368" s="84" t="s">
        <v>2883</v>
      </c>
      <c r="U3368" s="87" t="s">
        <v>2999</v>
      </c>
      <c r="V3368" s="87" t="s">
        <v>2999</v>
      </c>
      <c r="W3368" s="86">
        <v>43862.807627314818</v>
      </c>
      <c r="X3368" s="90">
        <v>43862</v>
      </c>
      <c r="Y3368" s="92" t="s">
        <v>8474</v>
      </c>
      <c r="Z3368" s="87" t="s">
        <v>12341</v>
      </c>
      <c r="AA3368" s="84"/>
      <c r="AB3368" s="84"/>
      <c r="AC3368" s="92" t="s">
        <v>16286</v>
      </c>
      <c r="AD3368" s="92" t="s">
        <v>16259</v>
      </c>
      <c r="AE3368" s="84" t="b">
        <v>0</v>
      </c>
      <c r="AF3368" s="84">
        <v>62</v>
      </c>
      <c r="AG3368" s="92" t="s">
        <v>16519</v>
      </c>
      <c r="AH3368" s="84" t="b">
        <v>0</v>
      </c>
      <c r="AI3368" s="84" t="s">
        <v>16522</v>
      </c>
      <c r="AJ3368" s="84"/>
      <c r="AK3368" s="92" t="s">
        <v>16467</v>
      </c>
      <c r="AL3368" s="84" t="b">
        <v>0</v>
      </c>
      <c r="AM3368" s="84">
        <v>29</v>
      </c>
      <c r="AN3368" s="92" t="s">
        <v>16467</v>
      </c>
      <c r="AO3368" s="84" t="s">
        <v>16535</v>
      </c>
      <c r="AP3368" s="84" t="b">
        <v>0</v>
      </c>
      <c r="AQ3368" s="92" t="s">
        <v>16259</v>
      </c>
      <c r="AR3368" s="84" t="s">
        <v>179</v>
      </c>
      <c r="AS3368" s="84">
        <v>0</v>
      </c>
      <c r="AT3368" s="84">
        <v>0</v>
      </c>
      <c r="AU3368" s="84"/>
      <c r="AV3368" s="84"/>
      <c r="AW3368" s="84"/>
      <c r="AX3368" s="84"/>
      <c r="AY3368" s="84"/>
      <c r="AZ3368" s="84"/>
      <c r="BA3368" s="84"/>
      <c r="BB3368" s="84"/>
      <c r="BC3368">
        <v>1</v>
      </c>
      <c r="BD3368">
        <v>0</v>
      </c>
      <c r="BE3368">
        <v>0</v>
      </c>
      <c r="BF3368">
        <v>1</v>
      </c>
      <c r="BG3368">
        <v>0</v>
      </c>
      <c r="BH3368">
        <v>0</v>
      </c>
    </row>
    <row r="3369" spans="1:60" x14ac:dyDescent="0.3">
      <c r="A3369" s="69" t="s">
        <v>1371</v>
      </c>
      <c r="B3369" s="69" t="s">
        <v>2124</v>
      </c>
      <c r="C3369" s="70"/>
      <c r="D3369" s="71"/>
      <c r="E3369" s="72"/>
      <c r="F3369" s="73"/>
      <c r="G3369" s="70"/>
      <c r="H3369" s="74"/>
      <c r="I3369" s="75"/>
      <c r="J3369" s="75"/>
      <c r="K3369" s="36"/>
      <c r="L3369" s="82"/>
      <c r="M3369" s="82"/>
      <c r="N3369" s="77"/>
      <c r="O3369" s="84" t="s">
        <v>2169</v>
      </c>
      <c r="P3369" s="86">
        <v>43862.807974537034</v>
      </c>
      <c r="Q3369" s="84" t="s">
        <v>2413</v>
      </c>
      <c r="R3369" s="84"/>
      <c r="S3369" s="84"/>
      <c r="T3369" s="84"/>
      <c r="U3369" s="84"/>
      <c r="V3369" s="87" t="s">
        <v>4128</v>
      </c>
      <c r="W3369" s="86">
        <v>43862.807974537034</v>
      </c>
      <c r="X3369" s="90">
        <v>43862</v>
      </c>
      <c r="Y3369" s="92" t="s">
        <v>6568</v>
      </c>
      <c r="Z3369" s="87" t="s">
        <v>10344</v>
      </c>
      <c r="AA3369" s="84"/>
      <c r="AB3369" s="84"/>
      <c r="AC3369" s="92" t="s">
        <v>14226</v>
      </c>
      <c r="AD3369" s="84"/>
      <c r="AE3369" s="84" t="b">
        <v>0</v>
      </c>
      <c r="AF3369" s="84">
        <v>0</v>
      </c>
      <c r="AG3369" s="92" t="s">
        <v>16467</v>
      </c>
      <c r="AH3369" s="84" t="b">
        <v>0</v>
      </c>
      <c r="AI3369" s="84" t="s">
        <v>16520</v>
      </c>
      <c r="AJ3369" s="84"/>
      <c r="AK3369" s="92" t="s">
        <v>16467</v>
      </c>
      <c r="AL3369" s="84" t="b">
        <v>0</v>
      </c>
      <c r="AM3369" s="84">
        <v>43</v>
      </c>
      <c r="AN3369" s="92" t="s">
        <v>16419</v>
      </c>
      <c r="AO3369" s="84" t="s">
        <v>16534</v>
      </c>
      <c r="AP3369" s="84" t="b">
        <v>0</v>
      </c>
      <c r="AQ3369" s="92" t="s">
        <v>16419</v>
      </c>
      <c r="AR3369" s="84" t="s">
        <v>179</v>
      </c>
      <c r="AS3369" s="84">
        <v>0</v>
      </c>
      <c r="AT3369" s="84">
        <v>0</v>
      </c>
      <c r="AU3369" s="84"/>
      <c r="AV3369" s="84"/>
      <c r="AW3369" s="84"/>
      <c r="AX3369" s="84"/>
      <c r="AY3369" s="84"/>
      <c r="AZ3369" s="84"/>
      <c r="BA3369" s="84"/>
      <c r="BB3369" s="84"/>
      <c r="BC3369">
        <v>1</v>
      </c>
      <c r="BD3369">
        <v>0</v>
      </c>
      <c r="BE3369">
        <v>0</v>
      </c>
      <c r="BF3369">
        <v>0</v>
      </c>
      <c r="BG3369">
        <v>1</v>
      </c>
      <c r="BH3369">
        <v>0</v>
      </c>
    </row>
    <row r="3370" spans="1:60" x14ac:dyDescent="0.3">
      <c r="A3370" s="69" t="s">
        <v>1533</v>
      </c>
      <c r="B3370" s="69" t="s">
        <v>2078</v>
      </c>
      <c r="C3370" s="70"/>
      <c r="D3370" s="71"/>
      <c r="E3370" s="72"/>
      <c r="F3370" s="73"/>
      <c r="G3370" s="70"/>
      <c r="H3370" s="74"/>
      <c r="I3370" s="75"/>
      <c r="J3370" s="75"/>
      <c r="K3370" s="36"/>
      <c r="L3370" s="82"/>
      <c r="M3370" s="82"/>
      <c r="N3370" s="77"/>
      <c r="O3370" s="84" t="s">
        <v>2169</v>
      </c>
      <c r="P3370" s="86">
        <v>43862.808136574073</v>
      </c>
      <c r="Q3370" s="84" t="s">
        <v>2588</v>
      </c>
      <c r="R3370" s="84"/>
      <c r="S3370" s="84"/>
      <c r="T3370" s="84"/>
      <c r="U3370" s="84"/>
      <c r="V3370" s="87" t="s">
        <v>4269</v>
      </c>
      <c r="W3370" s="86">
        <v>43862.808136574073</v>
      </c>
      <c r="X3370" s="90">
        <v>43862</v>
      </c>
      <c r="Y3370" s="92" t="s">
        <v>7042</v>
      </c>
      <c r="Z3370" s="87" t="s">
        <v>10829</v>
      </c>
      <c r="AA3370" s="84"/>
      <c r="AB3370" s="84"/>
      <c r="AC3370" s="92" t="s">
        <v>14713</v>
      </c>
      <c r="AD3370" s="84"/>
      <c r="AE3370" s="84" t="b">
        <v>0</v>
      </c>
      <c r="AF3370" s="84">
        <v>0</v>
      </c>
      <c r="AG3370" s="92" t="s">
        <v>16467</v>
      </c>
      <c r="AH3370" s="84" t="b">
        <v>1</v>
      </c>
      <c r="AI3370" s="84" t="s">
        <v>16520</v>
      </c>
      <c r="AJ3370" s="84"/>
      <c r="AK3370" s="92" t="s">
        <v>16225</v>
      </c>
      <c r="AL3370" s="84" t="b">
        <v>0</v>
      </c>
      <c r="AM3370" s="84">
        <v>19</v>
      </c>
      <c r="AN3370" s="92" t="s">
        <v>16226</v>
      </c>
      <c r="AO3370" s="84" t="s">
        <v>16534</v>
      </c>
      <c r="AP3370" s="84" t="b">
        <v>0</v>
      </c>
      <c r="AQ3370" s="92" t="s">
        <v>16226</v>
      </c>
      <c r="AR3370" s="84" t="s">
        <v>179</v>
      </c>
      <c r="AS3370" s="84">
        <v>0</v>
      </c>
      <c r="AT3370" s="84">
        <v>0</v>
      </c>
      <c r="AU3370" s="84"/>
      <c r="AV3370" s="84"/>
      <c r="AW3370" s="84"/>
      <c r="AX3370" s="84"/>
      <c r="AY3370" s="84"/>
      <c r="AZ3370" s="84"/>
      <c r="BA3370" s="84"/>
      <c r="BB3370" s="84"/>
      <c r="BC3370">
        <v>1</v>
      </c>
      <c r="BD3370">
        <v>0</v>
      </c>
      <c r="BE3370">
        <v>0</v>
      </c>
      <c r="BF3370">
        <v>0</v>
      </c>
      <c r="BG3370">
        <v>1</v>
      </c>
      <c r="BH3370">
        <v>0</v>
      </c>
    </row>
    <row r="3371" spans="1:60" x14ac:dyDescent="0.3">
      <c r="A3371" s="69" t="s">
        <v>2017</v>
      </c>
      <c r="B3371" s="69" t="s">
        <v>2162</v>
      </c>
      <c r="C3371" s="70"/>
      <c r="D3371" s="71"/>
      <c r="E3371" s="72"/>
      <c r="F3371" s="73"/>
      <c r="G3371" s="70"/>
      <c r="H3371" s="74"/>
      <c r="I3371" s="75"/>
      <c r="J3371" s="75"/>
      <c r="K3371" s="36"/>
      <c r="L3371" s="82"/>
      <c r="M3371" s="82"/>
      <c r="N3371" s="77"/>
      <c r="O3371" s="84" t="s">
        <v>2168</v>
      </c>
      <c r="P3371" s="86">
        <v>43862.808240740742</v>
      </c>
      <c r="Q3371" s="84" t="s">
        <v>2564</v>
      </c>
      <c r="R3371" s="84"/>
      <c r="S3371" s="84"/>
      <c r="T3371" s="84"/>
      <c r="U3371" s="84"/>
      <c r="V3371" s="87" t="s">
        <v>4708</v>
      </c>
      <c r="W3371" s="86">
        <v>43862.808240740742</v>
      </c>
      <c r="X3371" s="90">
        <v>43862</v>
      </c>
      <c r="Y3371" s="92" t="s">
        <v>8267</v>
      </c>
      <c r="Z3371" s="87" t="s">
        <v>12124</v>
      </c>
      <c r="AA3371" s="84"/>
      <c r="AB3371" s="84"/>
      <c r="AC3371" s="92" t="s">
        <v>16043</v>
      </c>
      <c r="AD3371" s="84"/>
      <c r="AE3371" s="84" t="b">
        <v>0</v>
      </c>
      <c r="AF3371" s="84">
        <v>0</v>
      </c>
      <c r="AG3371" s="92" t="s">
        <v>16467</v>
      </c>
      <c r="AH3371" s="84" t="b">
        <v>0</v>
      </c>
      <c r="AI3371" s="84" t="s">
        <v>16521</v>
      </c>
      <c r="AJ3371" s="84"/>
      <c r="AK3371" s="92" t="s">
        <v>16467</v>
      </c>
      <c r="AL3371" s="84" t="b">
        <v>0</v>
      </c>
      <c r="AM3371" s="84">
        <v>3</v>
      </c>
      <c r="AN3371" s="92" t="s">
        <v>14192</v>
      </c>
      <c r="AO3371" s="84" t="s">
        <v>16534</v>
      </c>
      <c r="AP3371" s="84" t="b">
        <v>0</v>
      </c>
      <c r="AQ3371" s="92" t="s">
        <v>14192</v>
      </c>
      <c r="AR3371" s="84" t="s">
        <v>179</v>
      </c>
      <c r="AS3371" s="84">
        <v>0</v>
      </c>
      <c r="AT3371" s="84">
        <v>0</v>
      </c>
      <c r="AU3371" s="84"/>
      <c r="AV3371" s="84"/>
      <c r="AW3371" s="84"/>
      <c r="AX3371" s="84"/>
      <c r="AY3371" s="84"/>
      <c r="AZ3371" s="84"/>
      <c r="BA3371" s="84"/>
      <c r="BB3371" s="84"/>
      <c r="BC3371">
        <v>1</v>
      </c>
      <c r="BD3371">
        <v>0</v>
      </c>
      <c r="BE3371">
        <v>1</v>
      </c>
      <c r="BF3371">
        <v>0</v>
      </c>
      <c r="BG3371">
        <v>0</v>
      </c>
      <c r="BH3371">
        <v>0</v>
      </c>
    </row>
    <row r="3372" spans="1:60" x14ac:dyDescent="0.3">
      <c r="A3372" s="69" t="s">
        <v>1372</v>
      </c>
      <c r="B3372" s="69" t="s">
        <v>1372</v>
      </c>
      <c r="C3372" s="70"/>
      <c r="D3372" s="71"/>
      <c r="E3372" s="72"/>
      <c r="F3372" s="73"/>
      <c r="G3372" s="70"/>
      <c r="H3372" s="74"/>
      <c r="I3372" s="75"/>
      <c r="J3372" s="75"/>
      <c r="K3372" s="36"/>
      <c r="L3372" s="82"/>
      <c r="M3372" s="82"/>
      <c r="N3372" s="77"/>
      <c r="O3372" s="84" t="s">
        <v>179</v>
      </c>
      <c r="P3372" s="86">
        <v>43862.808275462965</v>
      </c>
      <c r="Q3372" s="84" t="s">
        <v>2576</v>
      </c>
      <c r="R3372" s="84"/>
      <c r="S3372" s="84"/>
      <c r="T3372" s="84" t="s">
        <v>2883</v>
      </c>
      <c r="U3372" s="84"/>
      <c r="V3372" s="87" t="s">
        <v>4129</v>
      </c>
      <c r="W3372" s="86">
        <v>43862.808275462965</v>
      </c>
      <c r="X3372" s="90">
        <v>43862</v>
      </c>
      <c r="Y3372" s="92" t="s">
        <v>6569</v>
      </c>
      <c r="Z3372" s="87" t="s">
        <v>10345</v>
      </c>
      <c r="AA3372" s="84"/>
      <c r="AB3372" s="84"/>
      <c r="AC3372" s="92" t="s">
        <v>14227</v>
      </c>
      <c r="AD3372" s="84"/>
      <c r="AE3372" s="84" t="b">
        <v>0</v>
      </c>
      <c r="AF3372" s="84">
        <v>0</v>
      </c>
      <c r="AG3372" s="92" t="s">
        <v>16467</v>
      </c>
      <c r="AH3372" s="84" t="b">
        <v>0</v>
      </c>
      <c r="AI3372" s="84" t="s">
        <v>16520</v>
      </c>
      <c r="AJ3372" s="84"/>
      <c r="AK3372" s="92" t="s">
        <v>16467</v>
      </c>
      <c r="AL3372" s="84" t="b">
        <v>0</v>
      </c>
      <c r="AM3372" s="84">
        <v>0</v>
      </c>
      <c r="AN3372" s="92" t="s">
        <v>16467</v>
      </c>
      <c r="AO3372" s="84" t="s">
        <v>16534</v>
      </c>
      <c r="AP3372" s="84" t="b">
        <v>0</v>
      </c>
      <c r="AQ3372" s="92" t="s">
        <v>14227</v>
      </c>
      <c r="AR3372" s="84" t="s">
        <v>179</v>
      </c>
      <c r="AS3372" s="84">
        <v>0</v>
      </c>
      <c r="AT3372" s="84">
        <v>0</v>
      </c>
      <c r="AU3372" s="84"/>
      <c r="AV3372" s="84"/>
      <c r="AW3372" s="84"/>
      <c r="AX3372" s="84"/>
      <c r="AY3372" s="84"/>
      <c r="AZ3372" s="84"/>
      <c r="BA3372" s="84"/>
      <c r="BB3372" s="84"/>
      <c r="BC3372">
        <v>1</v>
      </c>
      <c r="BD3372">
        <v>0</v>
      </c>
      <c r="BE3372">
        <v>0</v>
      </c>
      <c r="BF3372">
        <v>1</v>
      </c>
      <c r="BG3372">
        <v>0</v>
      </c>
      <c r="BH3372">
        <v>0</v>
      </c>
    </row>
    <row r="3373" spans="1:60" x14ac:dyDescent="0.3">
      <c r="A3373" s="69" t="s">
        <v>1437</v>
      </c>
      <c r="B3373" s="69" t="s">
        <v>2077</v>
      </c>
      <c r="C3373" s="70"/>
      <c r="D3373" s="71"/>
      <c r="E3373" s="72"/>
      <c r="F3373" s="73"/>
      <c r="G3373" s="70"/>
      <c r="H3373" s="74"/>
      <c r="I3373" s="75"/>
      <c r="J3373" s="75"/>
      <c r="K3373" s="36"/>
      <c r="L3373" s="82"/>
      <c r="M3373" s="82"/>
      <c r="N3373" s="77"/>
      <c r="O3373" s="84" t="s">
        <v>2169</v>
      </c>
      <c r="P3373" s="86">
        <v>43862.808310185188</v>
      </c>
      <c r="Q3373" s="84" t="s">
        <v>2549</v>
      </c>
      <c r="R3373" s="84"/>
      <c r="S3373" s="84"/>
      <c r="T3373" s="84"/>
      <c r="U3373" s="84"/>
      <c r="V3373" s="87" t="s">
        <v>4184</v>
      </c>
      <c r="W3373" s="86">
        <v>43862.808310185188</v>
      </c>
      <c r="X3373" s="90">
        <v>43862</v>
      </c>
      <c r="Y3373" s="92" t="s">
        <v>6742</v>
      </c>
      <c r="Z3373" s="87" t="s">
        <v>10522</v>
      </c>
      <c r="AA3373" s="84"/>
      <c r="AB3373" s="84"/>
      <c r="AC3373" s="92" t="s">
        <v>14405</v>
      </c>
      <c r="AD3373" s="84"/>
      <c r="AE3373" s="84" t="b">
        <v>0</v>
      </c>
      <c r="AF3373" s="84">
        <v>0</v>
      </c>
      <c r="AG3373" s="92" t="s">
        <v>16467</v>
      </c>
      <c r="AH3373" s="84" t="b">
        <v>1</v>
      </c>
      <c r="AI3373" s="84" t="s">
        <v>16520</v>
      </c>
      <c r="AJ3373" s="84"/>
      <c r="AK3373" s="92" t="s">
        <v>16455</v>
      </c>
      <c r="AL3373" s="84" t="b">
        <v>0</v>
      </c>
      <c r="AM3373" s="84">
        <v>56</v>
      </c>
      <c r="AN3373" s="92" t="s">
        <v>16434</v>
      </c>
      <c r="AO3373" s="84" t="s">
        <v>16534</v>
      </c>
      <c r="AP3373" s="84" t="b">
        <v>0</v>
      </c>
      <c r="AQ3373" s="92" t="s">
        <v>16434</v>
      </c>
      <c r="AR3373" s="84" t="s">
        <v>179</v>
      </c>
      <c r="AS3373" s="84">
        <v>0</v>
      </c>
      <c r="AT3373" s="84">
        <v>0</v>
      </c>
      <c r="AU3373" s="84"/>
      <c r="AV3373" s="84"/>
      <c r="AW3373" s="84"/>
      <c r="AX3373" s="84"/>
      <c r="AY3373" s="84"/>
      <c r="AZ3373" s="84"/>
      <c r="BA3373" s="84"/>
      <c r="BB3373" s="84"/>
      <c r="BC3373">
        <v>1</v>
      </c>
      <c r="BD3373">
        <v>0</v>
      </c>
      <c r="BE3373">
        <v>0</v>
      </c>
      <c r="BF3373">
        <v>0</v>
      </c>
      <c r="BG3373">
        <v>1</v>
      </c>
      <c r="BH3373">
        <v>0</v>
      </c>
    </row>
    <row r="3374" spans="1:60" x14ac:dyDescent="0.3">
      <c r="A3374" s="69" t="s">
        <v>1373</v>
      </c>
      <c r="B3374" s="69" t="s">
        <v>2132</v>
      </c>
      <c r="C3374" s="70"/>
      <c r="D3374" s="71"/>
      <c r="E3374" s="72"/>
      <c r="F3374" s="73"/>
      <c r="G3374" s="70"/>
      <c r="H3374" s="74"/>
      <c r="I3374" s="75"/>
      <c r="J3374" s="75"/>
      <c r="K3374" s="36"/>
      <c r="L3374" s="82"/>
      <c r="M3374" s="82"/>
      <c r="N3374" s="77"/>
      <c r="O3374" s="84" t="s">
        <v>2168</v>
      </c>
      <c r="P3374" s="86">
        <v>43862.808530092596</v>
      </c>
      <c r="Q3374" s="84" t="s">
        <v>2218</v>
      </c>
      <c r="R3374" s="84"/>
      <c r="S3374" s="84"/>
      <c r="T3374" s="84" t="s">
        <v>2873</v>
      </c>
      <c r="U3374" s="84"/>
      <c r="V3374" s="87" t="s">
        <v>4130</v>
      </c>
      <c r="W3374" s="86">
        <v>43862.808530092596</v>
      </c>
      <c r="X3374" s="90">
        <v>43862</v>
      </c>
      <c r="Y3374" s="92" t="s">
        <v>6570</v>
      </c>
      <c r="Z3374" s="87" t="s">
        <v>10346</v>
      </c>
      <c r="AA3374" s="84"/>
      <c r="AB3374" s="84"/>
      <c r="AC3374" s="92" t="s">
        <v>14228</v>
      </c>
      <c r="AD3374" s="84"/>
      <c r="AE3374" s="84" t="b">
        <v>0</v>
      </c>
      <c r="AF3374" s="84">
        <v>0</v>
      </c>
      <c r="AG3374" s="92" t="s">
        <v>16467</v>
      </c>
      <c r="AH3374" s="84" t="b">
        <v>0</v>
      </c>
      <c r="AI3374" s="84" t="s">
        <v>16520</v>
      </c>
      <c r="AJ3374" s="84"/>
      <c r="AK3374" s="92" t="s">
        <v>16467</v>
      </c>
      <c r="AL3374" s="84" t="b">
        <v>0</v>
      </c>
      <c r="AM3374" s="84">
        <v>120</v>
      </c>
      <c r="AN3374" s="92" t="s">
        <v>12602</v>
      </c>
      <c r="AO3374" s="84" t="s">
        <v>16534</v>
      </c>
      <c r="AP3374" s="84" t="b">
        <v>0</v>
      </c>
      <c r="AQ3374" s="92" t="s">
        <v>12602</v>
      </c>
      <c r="AR3374" s="84" t="s">
        <v>179</v>
      </c>
      <c r="AS3374" s="84">
        <v>0</v>
      </c>
      <c r="AT3374" s="84">
        <v>0</v>
      </c>
      <c r="AU3374" s="84"/>
      <c r="AV3374" s="84"/>
      <c r="AW3374" s="84"/>
      <c r="AX3374" s="84"/>
      <c r="AY3374" s="84"/>
      <c r="AZ3374" s="84"/>
      <c r="BA3374" s="84"/>
      <c r="BB3374" s="84"/>
      <c r="BC3374">
        <v>1</v>
      </c>
      <c r="BD3374">
        <v>0</v>
      </c>
      <c r="BE3374">
        <v>1</v>
      </c>
      <c r="BF3374">
        <v>0</v>
      </c>
      <c r="BG3374">
        <v>0</v>
      </c>
      <c r="BH3374">
        <v>0</v>
      </c>
    </row>
    <row r="3375" spans="1:60" x14ac:dyDescent="0.3">
      <c r="A3375" s="69" t="s">
        <v>1374</v>
      </c>
      <c r="B3375" s="69" t="s">
        <v>1369</v>
      </c>
      <c r="C3375" s="70"/>
      <c r="D3375" s="71"/>
      <c r="E3375" s="72"/>
      <c r="F3375" s="73"/>
      <c r="G3375" s="70"/>
      <c r="H3375" s="74"/>
      <c r="I3375" s="75"/>
      <c r="J3375" s="75"/>
      <c r="K3375" s="36"/>
      <c r="L3375" s="82"/>
      <c r="M3375" s="82"/>
      <c r="N3375" s="77"/>
      <c r="O3375" s="84" t="s">
        <v>2169</v>
      </c>
      <c r="P3375" s="86">
        <v>43862.808645833335</v>
      </c>
      <c r="Q3375" s="84" t="s">
        <v>2577</v>
      </c>
      <c r="R3375" s="84"/>
      <c r="S3375" s="84"/>
      <c r="T3375" s="84" t="s">
        <v>2883</v>
      </c>
      <c r="U3375" s="87" t="s">
        <v>2999</v>
      </c>
      <c r="V3375" s="87" t="s">
        <v>2999</v>
      </c>
      <c r="W3375" s="86">
        <v>43862.808645833335</v>
      </c>
      <c r="X3375" s="90">
        <v>43862</v>
      </c>
      <c r="Y3375" s="92" t="s">
        <v>6572</v>
      </c>
      <c r="Z3375" s="87" t="s">
        <v>10348</v>
      </c>
      <c r="AA3375" s="84"/>
      <c r="AB3375" s="84"/>
      <c r="AC3375" s="92" t="s">
        <v>14230</v>
      </c>
      <c r="AD3375" s="84"/>
      <c r="AE3375" s="84" t="b">
        <v>0</v>
      </c>
      <c r="AF3375" s="84">
        <v>0</v>
      </c>
      <c r="AG3375" s="92" t="s">
        <v>16467</v>
      </c>
      <c r="AH3375" s="84" t="b">
        <v>0</v>
      </c>
      <c r="AI3375" s="84" t="s">
        <v>16522</v>
      </c>
      <c r="AJ3375" s="84"/>
      <c r="AK3375" s="92" t="s">
        <v>16467</v>
      </c>
      <c r="AL3375" s="84" t="b">
        <v>0</v>
      </c>
      <c r="AM3375" s="84">
        <v>29</v>
      </c>
      <c r="AN3375" s="92" t="s">
        <v>16286</v>
      </c>
      <c r="AO3375" s="84" t="s">
        <v>16537</v>
      </c>
      <c r="AP3375" s="84" t="b">
        <v>0</v>
      </c>
      <c r="AQ3375" s="92" t="s">
        <v>16286</v>
      </c>
      <c r="AR3375" s="84" t="s">
        <v>179</v>
      </c>
      <c r="AS3375" s="84">
        <v>0</v>
      </c>
      <c r="AT3375" s="84">
        <v>0</v>
      </c>
      <c r="AU3375" s="84"/>
      <c r="AV3375" s="84"/>
      <c r="AW3375" s="84"/>
      <c r="AX3375" s="84"/>
      <c r="AY3375" s="84"/>
      <c r="AZ3375" s="84"/>
      <c r="BA3375" s="84"/>
      <c r="BB3375" s="84"/>
      <c r="BC3375">
        <v>1</v>
      </c>
      <c r="BD3375">
        <v>0</v>
      </c>
      <c r="BE3375">
        <v>0</v>
      </c>
      <c r="BF3375">
        <v>0</v>
      </c>
      <c r="BG3375">
        <v>1</v>
      </c>
      <c r="BH3375">
        <v>0</v>
      </c>
    </row>
    <row r="3376" spans="1:60" x14ac:dyDescent="0.3">
      <c r="A3376" s="69" t="s">
        <v>1374</v>
      </c>
      <c r="B3376" s="69" t="s">
        <v>2146</v>
      </c>
      <c r="C3376" s="70"/>
      <c r="D3376" s="71"/>
      <c r="E3376" s="72"/>
      <c r="F3376" s="73"/>
      <c r="G3376" s="70"/>
      <c r="H3376" s="74"/>
      <c r="I3376" s="75"/>
      <c r="J3376" s="75"/>
      <c r="K3376" s="36"/>
      <c r="L3376" s="82"/>
      <c r="M3376" s="82"/>
      <c r="N3376" s="77"/>
      <c r="O3376" s="84" t="s">
        <v>2168</v>
      </c>
      <c r="P3376" s="86">
        <v>43862.808692129627</v>
      </c>
      <c r="Q3376" s="84" t="s">
        <v>2578</v>
      </c>
      <c r="R3376" s="84"/>
      <c r="S3376" s="84"/>
      <c r="T3376" s="84" t="s">
        <v>2931</v>
      </c>
      <c r="U3376" s="87" t="s">
        <v>3000</v>
      </c>
      <c r="V3376" s="87" t="s">
        <v>3000</v>
      </c>
      <c r="W3376" s="86">
        <v>43862.808692129627</v>
      </c>
      <c r="X3376" s="90">
        <v>43862</v>
      </c>
      <c r="Y3376" s="92" t="s">
        <v>6573</v>
      </c>
      <c r="Z3376" s="87" t="s">
        <v>10349</v>
      </c>
      <c r="AA3376" s="84"/>
      <c r="AB3376" s="84"/>
      <c r="AC3376" s="92" t="s">
        <v>14231</v>
      </c>
      <c r="AD3376" s="84"/>
      <c r="AE3376" s="84" t="b">
        <v>0</v>
      </c>
      <c r="AF3376" s="84">
        <v>0</v>
      </c>
      <c r="AG3376" s="92" t="s">
        <v>16467</v>
      </c>
      <c r="AH3376" s="84" t="b">
        <v>0</v>
      </c>
      <c r="AI3376" s="84" t="s">
        <v>16521</v>
      </c>
      <c r="AJ3376" s="84"/>
      <c r="AK3376" s="92" t="s">
        <v>16467</v>
      </c>
      <c r="AL3376" s="84" t="b">
        <v>0</v>
      </c>
      <c r="AM3376" s="84">
        <v>41</v>
      </c>
      <c r="AN3376" s="92" t="s">
        <v>16259</v>
      </c>
      <c r="AO3376" s="84" t="s">
        <v>16537</v>
      </c>
      <c r="AP3376" s="84" t="b">
        <v>0</v>
      </c>
      <c r="AQ3376" s="92" t="s">
        <v>16259</v>
      </c>
      <c r="AR3376" s="84" t="s">
        <v>179</v>
      </c>
      <c r="AS3376" s="84">
        <v>0</v>
      </c>
      <c r="AT3376" s="84">
        <v>0</v>
      </c>
      <c r="AU3376" s="84"/>
      <c r="AV3376" s="84"/>
      <c r="AW3376" s="84"/>
      <c r="AX3376" s="84"/>
      <c r="AY3376" s="84"/>
      <c r="AZ3376" s="84"/>
      <c r="BA3376" s="84"/>
      <c r="BB3376" s="84"/>
      <c r="BC3376">
        <v>1</v>
      </c>
      <c r="BD3376">
        <v>0</v>
      </c>
      <c r="BE3376">
        <v>1</v>
      </c>
      <c r="BF3376">
        <v>0</v>
      </c>
      <c r="BG3376">
        <v>0</v>
      </c>
      <c r="BH3376">
        <v>0</v>
      </c>
    </row>
    <row r="3377" spans="1:60" x14ac:dyDescent="0.3">
      <c r="A3377" s="69" t="s">
        <v>1784</v>
      </c>
      <c r="B3377" s="69" t="s">
        <v>2128</v>
      </c>
      <c r="C3377" s="70"/>
      <c r="D3377" s="71"/>
      <c r="E3377" s="72"/>
      <c r="F3377" s="73"/>
      <c r="G3377" s="70"/>
      <c r="H3377" s="74"/>
      <c r="I3377" s="75"/>
      <c r="J3377" s="75"/>
      <c r="K3377" s="36"/>
      <c r="L3377" s="82"/>
      <c r="M3377" s="82"/>
      <c r="N3377" s="77"/>
      <c r="O3377" s="84" t="s">
        <v>2168</v>
      </c>
      <c r="P3377" s="86">
        <v>43862.809594907405</v>
      </c>
      <c r="Q3377" s="84" t="s">
        <v>2578</v>
      </c>
      <c r="R3377" s="84"/>
      <c r="S3377" s="84"/>
      <c r="T3377" s="84" t="s">
        <v>2931</v>
      </c>
      <c r="U3377" s="87" t="s">
        <v>3000</v>
      </c>
      <c r="V3377" s="87" t="s">
        <v>3000</v>
      </c>
      <c r="W3377" s="86">
        <v>43862.809594907405</v>
      </c>
      <c r="X3377" s="90">
        <v>43862</v>
      </c>
      <c r="Y3377" s="92" t="s">
        <v>7605</v>
      </c>
      <c r="Z3377" s="87" t="s">
        <v>11423</v>
      </c>
      <c r="AA3377" s="84"/>
      <c r="AB3377" s="84"/>
      <c r="AC3377" s="92" t="s">
        <v>15315</v>
      </c>
      <c r="AD3377" s="84"/>
      <c r="AE3377" s="84" t="b">
        <v>0</v>
      </c>
      <c r="AF3377" s="84">
        <v>0</v>
      </c>
      <c r="AG3377" s="92" t="s">
        <v>16467</v>
      </c>
      <c r="AH3377" s="84" t="b">
        <v>0</v>
      </c>
      <c r="AI3377" s="84" t="s">
        <v>16521</v>
      </c>
      <c r="AJ3377" s="84"/>
      <c r="AK3377" s="92" t="s">
        <v>16467</v>
      </c>
      <c r="AL3377" s="84" t="b">
        <v>0</v>
      </c>
      <c r="AM3377" s="84">
        <v>41</v>
      </c>
      <c r="AN3377" s="92" t="s">
        <v>16259</v>
      </c>
      <c r="AO3377" s="84" t="s">
        <v>16534</v>
      </c>
      <c r="AP3377" s="84" t="b">
        <v>0</v>
      </c>
      <c r="AQ3377" s="92" t="s">
        <v>16259</v>
      </c>
      <c r="AR3377" s="84" t="s">
        <v>179</v>
      </c>
      <c r="AS3377" s="84">
        <v>0</v>
      </c>
      <c r="AT3377" s="84">
        <v>0</v>
      </c>
      <c r="AU3377" s="84"/>
      <c r="AV3377" s="84"/>
      <c r="AW3377" s="84"/>
      <c r="AX3377" s="84"/>
      <c r="AY3377" s="84"/>
      <c r="AZ3377" s="84"/>
      <c r="BA3377" s="84"/>
      <c r="BB3377" s="84"/>
      <c r="BC3377">
        <v>1</v>
      </c>
      <c r="BD3377">
        <v>0</v>
      </c>
      <c r="BE3377">
        <v>1</v>
      </c>
      <c r="BF3377">
        <v>0</v>
      </c>
      <c r="BG3377">
        <v>0</v>
      </c>
      <c r="BH3377">
        <v>0</v>
      </c>
    </row>
    <row r="3378" spans="1:60" x14ac:dyDescent="0.3">
      <c r="A3378" s="69" t="s">
        <v>1784</v>
      </c>
      <c r="B3378" s="69" t="s">
        <v>2146</v>
      </c>
      <c r="C3378" s="70"/>
      <c r="D3378" s="71"/>
      <c r="E3378" s="72"/>
      <c r="F3378" s="73"/>
      <c r="G3378" s="70"/>
      <c r="H3378" s="74"/>
      <c r="I3378" s="75"/>
      <c r="J3378" s="75"/>
      <c r="K3378" s="36"/>
      <c r="L3378" s="82"/>
      <c r="M3378" s="82"/>
      <c r="N3378" s="77"/>
      <c r="O3378" s="84" t="s">
        <v>2168</v>
      </c>
      <c r="P3378" s="86">
        <v>43862.809594907405</v>
      </c>
      <c r="Q3378" s="84" t="s">
        <v>2578</v>
      </c>
      <c r="R3378" s="84"/>
      <c r="S3378" s="84"/>
      <c r="T3378" s="84" t="s">
        <v>2931</v>
      </c>
      <c r="U3378" s="87" t="s">
        <v>3000</v>
      </c>
      <c r="V3378" s="87" t="s">
        <v>3000</v>
      </c>
      <c r="W3378" s="86">
        <v>43862.809594907405</v>
      </c>
      <c r="X3378" s="90">
        <v>43862</v>
      </c>
      <c r="Y3378" s="92" t="s">
        <v>7605</v>
      </c>
      <c r="Z3378" s="87" t="s">
        <v>11423</v>
      </c>
      <c r="AA3378" s="84"/>
      <c r="AB3378" s="84"/>
      <c r="AC3378" s="92" t="s">
        <v>15315</v>
      </c>
      <c r="AD3378" s="84"/>
      <c r="AE3378" s="84" t="b">
        <v>0</v>
      </c>
      <c r="AF3378" s="84">
        <v>0</v>
      </c>
      <c r="AG3378" s="92" t="s">
        <v>16467</v>
      </c>
      <c r="AH3378" s="84" t="b">
        <v>0</v>
      </c>
      <c r="AI3378" s="84" t="s">
        <v>16521</v>
      </c>
      <c r="AJ3378" s="84"/>
      <c r="AK3378" s="92" t="s">
        <v>16467</v>
      </c>
      <c r="AL3378" s="84" t="b">
        <v>0</v>
      </c>
      <c r="AM3378" s="84">
        <v>41</v>
      </c>
      <c r="AN3378" s="92" t="s">
        <v>16259</v>
      </c>
      <c r="AO3378" s="84" t="s">
        <v>16534</v>
      </c>
      <c r="AP3378" s="84" t="b">
        <v>0</v>
      </c>
      <c r="AQ3378" s="92" t="s">
        <v>16259</v>
      </c>
      <c r="AR3378" s="84" t="s">
        <v>179</v>
      </c>
      <c r="AS3378" s="84">
        <v>0</v>
      </c>
      <c r="AT3378" s="84">
        <v>0</v>
      </c>
      <c r="AU3378" s="84"/>
      <c r="AV3378" s="84"/>
      <c r="AW3378" s="84"/>
      <c r="AX3378" s="84"/>
      <c r="AY3378" s="84"/>
      <c r="AZ3378" s="84"/>
      <c r="BA3378" s="84"/>
      <c r="BB3378" s="84"/>
      <c r="BC3378">
        <v>1</v>
      </c>
      <c r="BD3378">
        <v>0</v>
      </c>
      <c r="BE3378">
        <v>1</v>
      </c>
      <c r="BF3378">
        <v>0</v>
      </c>
      <c r="BG3378">
        <v>0</v>
      </c>
      <c r="BH3378">
        <v>0</v>
      </c>
    </row>
    <row r="3379" spans="1:60" x14ac:dyDescent="0.3">
      <c r="A3379" s="69" t="s">
        <v>1375</v>
      </c>
      <c r="B3379" s="69" t="s">
        <v>2077</v>
      </c>
      <c r="C3379" s="70"/>
      <c r="D3379" s="71"/>
      <c r="E3379" s="72"/>
      <c r="F3379" s="73"/>
      <c r="G3379" s="70"/>
      <c r="H3379" s="74"/>
      <c r="I3379" s="75"/>
      <c r="J3379" s="75"/>
      <c r="K3379" s="36"/>
      <c r="L3379" s="82"/>
      <c r="M3379" s="82"/>
      <c r="N3379" s="77"/>
      <c r="O3379" s="84" t="s">
        <v>2169</v>
      </c>
      <c r="P3379" s="86">
        <v>43862.80982638889</v>
      </c>
      <c r="Q3379" s="84" t="s">
        <v>2549</v>
      </c>
      <c r="R3379" s="84"/>
      <c r="S3379" s="84"/>
      <c r="T3379" s="84"/>
      <c r="U3379" s="84"/>
      <c r="V3379" s="87" t="s">
        <v>4132</v>
      </c>
      <c r="W3379" s="86">
        <v>43862.80982638889</v>
      </c>
      <c r="X3379" s="90">
        <v>43862</v>
      </c>
      <c r="Y3379" s="92" t="s">
        <v>6574</v>
      </c>
      <c r="Z3379" s="87" t="s">
        <v>10350</v>
      </c>
      <c r="AA3379" s="84"/>
      <c r="AB3379" s="84"/>
      <c r="AC3379" s="92" t="s">
        <v>14232</v>
      </c>
      <c r="AD3379" s="84"/>
      <c r="AE3379" s="84" t="b">
        <v>0</v>
      </c>
      <c r="AF3379" s="84">
        <v>0</v>
      </c>
      <c r="AG3379" s="92" t="s">
        <v>16467</v>
      </c>
      <c r="AH3379" s="84" t="b">
        <v>1</v>
      </c>
      <c r="AI3379" s="84" t="s">
        <v>16520</v>
      </c>
      <c r="AJ3379" s="84"/>
      <c r="AK3379" s="92" t="s">
        <v>16455</v>
      </c>
      <c r="AL3379" s="84" t="b">
        <v>0</v>
      </c>
      <c r="AM3379" s="84">
        <v>56</v>
      </c>
      <c r="AN3379" s="92" t="s">
        <v>16434</v>
      </c>
      <c r="AO3379" s="84" t="s">
        <v>16534</v>
      </c>
      <c r="AP3379" s="84" t="b">
        <v>0</v>
      </c>
      <c r="AQ3379" s="92" t="s">
        <v>16434</v>
      </c>
      <c r="AR3379" s="84" t="s">
        <v>179</v>
      </c>
      <c r="AS3379" s="84">
        <v>0</v>
      </c>
      <c r="AT3379" s="84">
        <v>0</v>
      </c>
      <c r="AU3379" s="84"/>
      <c r="AV3379" s="84"/>
      <c r="AW3379" s="84"/>
      <c r="AX3379" s="84"/>
      <c r="AY3379" s="84"/>
      <c r="AZ3379" s="84"/>
      <c r="BA3379" s="84"/>
      <c r="BB3379" s="84"/>
      <c r="BC3379">
        <v>1</v>
      </c>
      <c r="BD3379">
        <v>0</v>
      </c>
      <c r="BE3379">
        <v>0</v>
      </c>
      <c r="BF3379">
        <v>0</v>
      </c>
      <c r="BG3379">
        <v>1</v>
      </c>
      <c r="BH3379">
        <v>0</v>
      </c>
    </row>
    <row r="3380" spans="1:60" x14ac:dyDescent="0.3">
      <c r="A3380" s="69" t="s">
        <v>1533</v>
      </c>
      <c r="B3380" s="69" t="s">
        <v>2146</v>
      </c>
      <c r="C3380" s="70"/>
      <c r="D3380" s="71"/>
      <c r="E3380" s="72"/>
      <c r="F3380" s="73"/>
      <c r="G3380" s="70"/>
      <c r="H3380" s="74"/>
      <c r="I3380" s="75"/>
      <c r="J3380" s="75"/>
      <c r="K3380" s="36"/>
      <c r="L3380" s="82"/>
      <c r="M3380" s="82"/>
      <c r="N3380" s="77"/>
      <c r="O3380" s="84" t="s">
        <v>2168</v>
      </c>
      <c r="P3380" s="86">
        <v>43862.810011574074</v>
      </c>
      <c r="Q3380" s="84" t="s">
        <v>2578</v>
      </c>
      <c r="R3380" s="84"/>
      <c r="S3380" s="84"/>
      <c r="T3380" s="84" t="s">
        <v>2931</v>
      </c>
      <c r="U3380" s="87" t="s">
        <v>3000</v>
      </c>
      <c r="V3380" s="87" t="s">
        <v>3000</v>
      </c>
      <c r="W3380" s="86">
        <v>43862.810011574074</v>
      </c>
      <c r="X3380" s="90">
        <v>43862</v>
      </c>
      <c r="Y3380" s="92" t="s">
        <v>7043</v>
      </c>
      <c r="Z3380" s="87" t="s">
        <v>10830</v>
      </c>
      <c r="AA3380" s="84"/>
      <c r="AB3380" s="84"/>
      <c r="AC3380" s="92" t="s">
        <v>14714</v>
      </c>
      <c r="AD3380" s="84"/>
      <c r="AE3380" s="84" t="b">
        <v>0</v>
      </c>
      <c r="AF3380" s="84">
        <v>0</v>
      </c>
      <c r="AG3380" s="92" t="s">
        <v>16467</v>
      </c>
      <c r="AH3380" s="84" t="b">
        <v>0</v>
      </c>
      <c r="AI3380" s="84" t="s">
        <v>16521</v>
      </c>
      <c r="AJ3380" s="84"/>
      <c r="AK3380" s="92" t="s">
        <v>16467</v>
      </c>
      <c r="AL3380" s="84" t="b">
        <v>0</v>
      </c>
      <c r="AM3380" s="84">
        <v>41</v>
      </c>
      <c r="AN3380" s="92" t="s">
        <v>16259</v>
      </c>
      <c r="AO3380" s="84" t="s">
        <v>16534</v>
      </c>
      <c r="AP3380" s="84" t="b">
        <v>0</v>
      </c>
      <c r="AQ3380" s="92" t="s">
        <v>16259</v>
      </c>
      <c r="AR3380" s="84" t="s">
        <v>179</v>
      </c>
      <c r="AS3380" s="84">
        <v>0</v>
      </c>
      <c r="AT3380" s="84">
        <v>0</v>
      </c>
      <c r="AU3380" s="84"/>
      <c r="AV3380" s="84"/>
      <c r="AW3380" s="84"/>
      <c r="AX3380" s="84"/>
      <c r="AY3380" s="84"/>
      <c r="AZ3380" s="84"/>
      <c r="BA3380" s="84"/>
      <c r="BB3380" s="84"/>
      <c r="BC3380">
        <v>1</v>
      </c>
      <c r="BD3380">
        <v>0</v>
      </c>
      <c r="BE3380">
        <v>1</v>
      </c>
      <c r="BF3380">
        <v>0</v>
      </c>
      <c r="BG3380">
        <v>0</v>
      </c>
      <c r="BH3380">
        <v>0</v>
      </c>
    </row>
    <row r="3381" spans="1:60" x14ac:dyDescent="0.3">
      <c r="A3381" s="69" t="s">
        <v>1846</v>
      </c>
      <c r="B3381" s="69" t="s">
        <v>1369</v>
      </c>
      <c r="C3381" s="70"/>
      <c r="D3381" s="71"/>
      <c r="E3381" s="72"/>
      <c r="F3381" s="73"/>
      <c r="G3381" s="70"/>
      <c r="H3381" s="74"/>
      <c r="I3381" s="75"/>
      <c r="J3381" s="75"/>
      <c r="K3381" s="36"/>
      <c r="L3381" s="82"/>
      <c r="M3381" s="82"/>
      <c r="N3381" s="77"/>
      <c r="O3381" s="84" t="s">
        <v>2169</v>
      </c>
      <c r="P3381" s="86">
        <v>43862.810185185182</v>
      </c>
      <c r="Q3381" s="84" t="s">
        <v>2577</v>
      </c>
      <c r="R3381" s="84"/>
      <c r="S3381" s="84"/>
      <c r="T3381" s="84" t="s">
        <v>2883</v>
      </c>
      <c r="U3381" s="87" t="s">
        <v>2999</v>
      </c>
      <c r="V3381" s="87" t="s">
        <v>2999</v>
      </c>
      <c r="W3381" s="86">
        <v>43862.810185185182</v>
      </c>
      <c r="X3381" s="90">
        <v>43862</v>
      </c>
      <c r="Y3381" s="92" t="s">
        <v>7739</v>
      </c>
      <c r="Z3381" s="87" t="s">
        <v>11558</v>
      </c>
      <c r="AA3381" s="84"/>
      <c r="AB3381" s="84"/>
      <c r="AC3381" s="92" t="s">
        <v>15456</v>
      </c>
      <c r="AD3381" s="84"/>
      <c r="AE3381" s="84" t="b">
        <v>0</v>
      </c>
      <c r="AF3381" s="84">
        <v>0</v>
      </c>
      <c r="AG3381" s="92" t="s">
        <v>16467</v>
      </c>
      <c r="AH3381" s="84" t="b">
        <v>0</v>
      </c>
      <c r="AI3381" s="84" t="s">
        <v>16522</v>
      </c>
      <c r="AJ3381" s="84"/>
      <c r="AK3381" s="92" t="s">
        <v>16467</v>
      </c>
      <c r="AL3381" s="84" t="b">
        <v>0</v>
      </c>
      <c r="AM3381" s="84">
        <v>29</v>
      </c>
      <c r="AN3381" s="92" t="s">
        <v>16286</v>
      </c>
      <c r="AO3381" s="84" t="s">
        <v>16534</v>
      </c>
      <c r="AP3381" s="84" t="b">
        <v>0</v>
      </c>
      <c r="AQ3381" s="92" t="s">
        <v>16286</v>
      </c>
      <c r="AR3381" s="84" t="s">
        <v>179</v>
      </c>
      <c r="AS3381" s="84">
        <v>0</v>
      </c>
      <c r="AT3381" s="84">
        <v>0</v>
      </c>
      <c r="AU3381" s="84"/>
      <c r="AV3381" s="84"/>
      <c r="AW3381" s="84"/>
      <c r="AX3381" s="84"/>
      <c r="AY3381" s="84"/>
      <c r="AZ3381" s="84"/>
      <c r="BA3381" s="84"/>
      <c r="BB3381" s="84"/>
      <c r="BC3381">
        <v>1</v>
      </c>
      <c r="BD3381">
        <v>0</v>
      </c>
      <c r="BE3381">
        <v>0</v>
      </c>
      <c r="BF3381">
        <v>0</v>
      </c>
      <c r="BG3381">
        <v>1</v>
      </c>
      <c r="BH3381">
        <v>0</v>
      </c>
    </row>
    <row r="3382" spans="1:60" x14ac:dyDescent="0.3">
      <c r="A3382" s="69" t="s">
        <v>1846</v>
      </c>
      <c r="B3382" s="69" t="s">
        <v>2146</v>
      </c>
      <c r="C3382" s="70"/>
      <c r="D3382" s="71"/>
      <c r="E3382" s="72"/>
      <c r="F3382" s="73"/>
      <c r="G3382" s="70"/>
      <c r="H3382" s="74"/>
      <c r="I3382" s="75"/>
      <c r="J3382" s="75"/>
      <c r="K3382" s="36"/>
      <c r="L3382" s="82"/>
      <c r="M3382" s="82"/>
      <c r="N3382" s="77"/>
      <c r="O3382" s="84" t="s">
        <v>2168</v>
      </c>
      <c r="P3382" s="86">
        <v>43862.810208333336</v>
      </c>
      <c r="Q3382" s="84" t="s">
        <v>2578</v>
      </c>
      <c r="R3382" s="84"/>
      <c r="S3382" s="84"/>
      <c r="T3382" s="84" t="s">
        <v>2931</v>
      </c>
      <c r="U3382" s="87" t="s">
        <v>3000</v>
      </c>
      <c r="V3382" s="87" t="s">
        <v>3000</v>
      </c>
      <c r="W3382" s="86">
        <v>43862.810208333336</v>
      </c>
      <c r="X3382" s="90">
        <v>43862</v>
      </c>
      <c r="Y3382" s="92" t="s">
        <v>7740</v>
      </c>
      <c r="Z3382" s="87" t="s">
        <v>11559</v>
      </c>
      <c r="AA3382" s="84"/>
      <c r="AB3382" s="84"/>
      <c r="AC3382" s="92" t="s">
        <v>15457</v>
      </c>
      <c r="AD3382" s="84"/>
      <c r="AE3382" s="84" t="b">
        <v>0</v>
      </c>
      <c r="AF3382" s="84">
        <v>0</v>
      </c>
      <c r="AG3382" s="92" t="s">
        <v>16467</v>
      </c>
      <c r="AH3382" s="84" t="b">
        <v>0</v>
      </c>
      <c r="AI3382" s="84" t="s">
        <v>16521</v>
      </c>
      <c r="AJ3382" s="84"/>
      <c r="AK3382" s="92" t="s">
        <v>16467</v>
      </c>
      <c r="AL3382" s="84" t="b">
        <v>0</v>
      </c>
      <c r="AM3382" s="84">
        <v>41</v>
      </c>
      <c r="AN3382" s="92" t="s">
        <v>16259</v>
      </c>
      <c r="AO3382" s="84" t="s">
        <v>16534</v>
      </c>
      <c r="AP3382" s="84" t="b">
        <v>0</v>
      </c>
      <c r="AQ3382" s="92" t="s">
        <v>16259</v>
      </c>
      <c r="AR3382" s="84" t="s">
        <v>179</v>
      </c>
      <c r="AS3382" s="84">
        <v>0</v>
      </c>
      <c r="AT3382" s="84">
        <v>0</v>
      </c>
      <c r="AU3382" s="84"/>
      <c r="AV3382" s="84"/>
      <c r="AW3382" s="84"/>
      <c r="AX3382" s="84"/>
      <c r="AY3382" s="84"/>
      <c r="AZ3382" s="84"/>
      <c r="BA3382" s="84"/>
      <c r="BB3382" s="84"/>
      <c r="BC3382">
        <v>1</v>
      </c>
      <c r="BD3382">
        <v>0</v>
      </c>
      <c r="BE3382">
        <v>1</v>
      </c>
      <c r="BF3382">
        <v>0</v>
      </c>
      <c r="BG3382">
        <v>0</v>
      </c>
      <c r="BH3382">
        <v>0</v>
      </c>
    </row>
    <row r="3383" spans="1:60" x14ac:dyDescent="0.3">
      <c r="A3383" s="69" t="s">
        <v>1376</v>
      </c>
      <c r="B3383" s="69" t="s">
        <v>2128</v>
      </c>
      <c r="C3383" s="70"/>
      <c r="D3383" s="71"/>
      <c r="E3383" s="72"/>
      <c r="F3383" s="73"/>
      <c r="G3383" s="70"/>
      <c r="H3383" s="74"/>
      <c r="I3383" s="75"/>
      <c r="J3383" s="75"/>
      <c r="K3383" s="36"/>
      <c r="L3383" s="82"/>
      <c r="M3383" s="82"/>
      <c r="N3383" s="77"/>
      <c r="O3383" s="84" t="s">
        <v>2168</v>
      </c>
      <c r="P3383" s="86">
        <v>43862.810254629629</v>
      </c>
      <c r="Q3383" s="84" t="s">
        <v>2578</v>
      </c>
      <c r="R3383" s="84"/>
      <c r="S3383" s="84"/>
      <c r="T3383" s="84" t="s">
        <v>2931</v>
      </c>
      <c r="U3383" s="87" t="s">
        <v>3000</v>
      </c>
      <c r="V3383" s="87" t="s">
        <v>3000</v>
      </c>
      <c r="W3383" s="86">
        <v>43862.810254629629</v>
      </c>
      <c r="X3383" s="90">
        <v>43862</v>
      </c>
      <c r="Y3383" s="92" t="s">
        <v>6576</v>
      </c>
      <c r="Z3383" s="87" t="s">
        <v>10352</v>
      </c>
      <c r="AA3383" s="84"/>
      <c r="AB3383" s="84"/>
      <c r="AC3383" s="92" t="s">
        <v>14234</v>
      </c>
      <c r="AD3383" s="84"/>
      <c r="AE3383" s="84" t="b">
        <v>0</v>
      </c>
      <c r="AF3383" s="84">
        <v>0</v>
      </c>
      <c r="AG3383" s="92" t="s">
        <v>16467</v>
      </c>
      <c r="AH3383" s="84" t="b">
        <v>0</v>
      </c>
      <c r="AI3383" s="84" t="s">
        <v>16521</v>
      </c>
      <c r="AJ3383" s="84"/>
      <c r="AK3383" s="92" t="s">
        <v>16467</v>
      </c>
      <c r="AL3383" s="84" t="b">
        <v>0</v>
      </c>
      <c r="AM3383" s="84">
        <v>41</v>
      </c>
      <c r="AN3383" s="92" t="s">
        <v>16259</v>
      </c>
      <c r="AO3383" s="84" t="s">
        <v>16534</v>
      </c>
      <c r="AP3383" s="84" t="b">
        <v>0</v>
      </c>
      <c r="AQ3383" s="92" t="s">
        <v>16259</v>
      </c>
      <c r="AR3383" s="84" t="s">
        <v>179</v>
      </c>
      <c r="AS3383" s="84">
        <v>0</v>
      </c>
      <c r="AT3383" s="84">
        <v>0</v>
      </c>
      <c r="AU3383" s="84"/>
      <c r="AV3383" s="84"/>
      <c r="AW3383" s="84"/>
      <c r="AX3383" s="84"/>
      <c r="AY3383" s="84"/>
      <c r="AZ3383" s="84"/>
      <c r="BA3383" s="84"/>
      <c r="BB3383" s="84"/>
      <c r="BC3383">
        <v>1</v>
      </c>
      <c r="BD3383">
        <v>0</v>
      </c>
      <c r="BE3383">
        <v>1</v>
      </c>
      <c r="BF3383">
        <v>0</v>
      </c>
      <c r="BG3383">
        <v>0</v>
      </c>
      <c r="BH3383">
        <v>0</v>
      </c>
    </row>
    <row r="3384" spans="1:60" x14ac:dyDescent="0.3">
      <c r="A3384" s="69" t="s">
        <v>1376</v>
      </c>
      <c r="B3384" s="69" t="s">
        <v>2146</v>
      </c>
      <c r="C3384" s="70"/>
      <c r="D3384" s="71"/>
      <c r="E3384" s="72"/>
      <c r="F3384" s="73"/>
      <c r="G3384" s="70"/>
      <c r="H3384" s="74"/>
      <c r="I3384" s="75"/>
      <c r="J3384" s="75"/>
      <c r="K3384" s="36"/>
      <c r="L3384" s="82"/>
      <c r="M3384" s="82"/>
      <c r="N3384" s="77"/>
      <c r="O3384" s="84" t="s">
        <v>2168</v>
      </c>
      <c r="P3384" s="86">
        <v>43862.810254629629</v>
      </c>
      <c r="Q3384" s="84" t="s">
        <v>2578</v>
      </c>
      <c r="R3384" s="84"/>
      <c r="S3384" s="84"/>
      <c r="T3384" s="84" t="s">
        <v>2931</v>
      </c>
      <c r="U3384" s="87" t="s">
        <v>3000</v>
      </c>
      <c r="V3384" s="87" t="s">
        <v>3000</v>
      </c>
      <c r="W3384" s="86">
        <v>43862.810254629629</v>
      </c>
      <c r="X3384" s="90">
        <v>43862</v>
      </c>
      <c r="Y3384" s="92" t="s">
        <v>6576</v>
      </c>
      <c r="Z3384" s="87" t="s">
        <v>10352</v>
      </c>
      <c r="AA3384" s="84"/>
      <c r="AB3384" s="84"/>
      <c r="AC3384" s="92" t="s">
        <v>14234</v>
      </c>
      <c r="AD3384" s="84"/>
      <c r="AE3384" s="84" t="b">
        <v>0</v>
      </c>
      <c r="AF3384" s="84">
        <v>0</v>
      </c>
      <c r="AG3384" s="92" t="s">
        <v>16467</v>
      </c>
      <c r="AH3384" s="84" t="b">
        <v>0</v>
      </c>
      <c r="AI3384" s="84" t="s">
        <v>16521</v>
      </c>
      <c r="AJ3384" s="84"/>
      <c r="AK3384" s="92" t="s">
        <v>16467</v>
      </c>
      <c r="AL3384" s="84" t="b">
        <v>0</v>
      </c>
      <c r="AM3384" s="84">
        <v>41</v>
      </c>
      <c r="AN3384" s="92" t="s">
        <v>16259</v>
      </c>
      <c r="AO3384" s="84" t="s">
        <v>16534</v>
      </c>
      <c r="AP3384" s="84" t="b">
        <v>0</v>
      </c>
      <c r="AQ3384" s="92" t="s">
        <v>16259</v>
      </c>
      <c r="AR3384" s="84" t="s">
        <v>179</v>
      </c>
      <c r="AS3384" s="84">
        <v>0</v>
      </c>
      <c r="AT3384" s="84">
        <v>0</v>
      </c>
      <c r="AU3384" s="84"/>
      <c r="AV3384" s="84"/>
      <c r="AW3384" s="84"/>
      <c r="AX3384" s="84"/>
      <c r="AY3384" s="84"/>
      <c r="AZ3384" s="84"/>
      <c r="BA3384" s="84"/>
      <c r="BB3384" s="84"/>
      <c r="BC3384">
        <v>1</v>
      </c>
      <c r="BD3384">
        <v>0</v>
      </c>
      <c r="BE3384">
        <v>1</v>
      </c>
      <c r="BF3384">
        <v>0</v>
      </c>
      <c r="BG3384">
        <v>0</v>
      </c>
      <c r="BH3384">
        <v>0</v>
      </c>
    </row>
    <row r="3385" spans="1:60" x14ac:dyDescent="0.3">
      <c r="A3385" s="69" t="s">
        <v>2033</v>
      </c>
      <c r="B3385" s="69" t="s">
        <v>2128</v>
      </c>
      <c r="C3385" s="70"/>
      <c r="D3385" s="71"/>
      <c r="E3385" s="72"/>
      <c r="F3385" s="73"/>
      <c r="G3385" s="70"/>
      <c r="H3385" s="74"/>
      <c r="I3385" s="75"/>
      <c r="J3385" s="75"/>
      <c r="K3385" s="36"/>
      <c r="L3385" s="82"/>
      <c r="M3385" s="82"/>
      <c r="N3385" s="77"/>
      <c r="O3385" s="84" t="s">
        <v>2168</v>
      </c>
      <c r="P3385" s="86">
        <v>43862.810254629629</v>
      </c>
      <c r="Q3385" s="84" t="s">
        <v>2578</v>
      </c>
      <c r="R3385" s="84"/>
      <c r="S3385" s="84"/>
      <c r="T3385" s="84" t="s">
        <v>2931</v>
      </c>
      <c r="U3385" s="87" t="s">
        <v>3000</v>
      </c>
      <c r="V3385" s="87" t="s">
        <v>3000</v>
      </c>
      <c r="W3385" s="86">
        <v>43862.810254629629</v>
      </c>
      <c r="X3385" s="90">
        <v>43862</v>
      </c>
      <c r="Y3385" s="92" t="s">
        <v>6576</v>
      </c>
      <c r="Z3385" s="87" t="s">
        <v>12180</v>
      </c>
      <c r="AA3385" s="84"/>
      <c r="AB3385" s="84"/>
      <c r="AC3385" s="92" t="s">
        <v>16106</v>
      </c>
      <c r="AD3385" s="84"/>
      <c r="AE3385" s="84" t="b">
        <v>0</v>
      </c>
      <c r="AF3385" s="84">
        <v>0</v>
      </c>
      <c r="AG3385" s="92" t="s">
        <v>16467</v>
      </c>
      <c r="AH3385" s="84" t="b">
        <v>0</v>
      </c>
      <c r="AI3385" s="84" t="s">
        <v>16521</v>
      </c>
      <c r="AJ3385" s="84"/>
      <c r="AK3385" s="92" t="s">
        <v>16467</v>
      </c>
      <c r="AL3385" s="84" t="b">
        <v>0</v>
      </c>
      <c r="AM3385" s="84">
        <v>41</v>
      </c>
      <c r="AN3385" s="92" t="s">
        <v>16259</v>
      </c>
      <c r="AO3385" s="84" t="s">
        <v>16534</v>
      </c>
      <c r="AP3385" s="84" t="b">
        <v>0</v>
      </c>
      <c r="AQ3385" s="92" t="s">
        <v>16259</v>
      </c>
      <c r="AR3385" s="84" t="s">
        <v>179</v>
      </c>
      <c r="AS3385" s="84">
        <v>0</v>
      </c>
      <c r="AT3385" s="84">
        <v>0</v>
      </c>
      <c r="AU3385" s="84"/>
      <c r="AV3385" s="84"/>
      <c r="AW3385" s="84"/>
      <c r="AX3385" s="84"/>
      <c r="AY3385" s="84"/>
      <c r="AZ3385" s="84"/>
      <c r="BA3385" s="84"/>
      <c r="BB3385" s="84"/>
      <c r="BC3385">
        <v>1</v>
      </c>
      <c r="BD3385">
        <v>0</v>
      </c>
      <c r="BE3385">
        <v>1</v>
      </c>
      <c r="BF3385">
        <v>0</v>
      </c>
      <c r="BG3385">
        <v>0</v>
      </c>
      <c r="BH3385">
        <v>0</v>
      </c>
    </row>
    <row r="3386" spans="1:60" x14ac:dyDescent="0.3">
      <c r="A3386" s="69" t="s">
        <v>2033</v>
      </c>
      <c r="B3386" s="69" t="s">
        <v>2146</v>
      </c>
      <c r="C3386" s="70"/>
      <c r="D3386" s="71"/>
      <c r="E3386" s="72"/>
      <c r="F3386" s="73"/>
      <c r="G3386" s="70"/>
      <c r="H3386" s="74"/>
      <c r="I3386" s="75"/>
      <c r="J3386" s="75"/>
      <c r="K3386" s="36"/>
      <c r="L3386" s="82"/>
      <c r="M3386" s="82"/>
      <c r="N3386" s="77"/>
      <c r="O3386" s="84" t="s">
        <v>2168</v>
      </c>
      <c r="P3386" s="86">
        <v>43862.810254629629</v>
      </c>
      <c r="Q3386" s="84" t="s">
        <v>2578</v>
      </c>
      <c r="R3386" s="84"/>
      <c r="S3386" s="84"/>
      <c r="T3386" s="84" t="s">
        <v>2931</v>
      </c>
      <c r="U3386" s="87" t="s">
        <v>3000</v>
      </c>
      <c r="V3386" s="87" t="s">
        <v>3000</v>
      </c>
      <c r="W3386" s="86">
        <v>43862.810254629629</v>
      </c>
      <c r="X3386" s="90">
        <v>43862</v>
      </c>
      <c r="Y3386" s="92" t="s">
        <v>6576</v>
      </c>
      <c r="Z3386" s="87" t="s">
        <v>12180</v>
      </c>
      <c r="AA3386" s="84"/>
      <c r="AB3386" s="84"/>
      <c r="AC3386" s="92" t="s">
        <v>16106</v>
      </c>
      <c r="AD3386" s="84"/>
      <c r="AE3386" s="84" t="b">
        <v>0</v>
      </c>
      <c r="AF3386" s="84">
        <v>0</v>
      </c>
      <c r="AG3386" s="92" t="s">
        <v>16467</v>
      </c>
      <c r="AH3386" s="84" t="b">
        <v>0</v>
      </c>
      <c r="AI3386" s="84" t="s">
        <v>16521</v>
      </c>
      <c r="AJ3386" s="84"/>
      <c r="AK3386" s="92" t="s">
        <v>16467</v>
      </c>
      <c r="AL3386" s="84" t="b">
        <v>0</v>
      </c>
      <c r="AM3386" s="84">
        <v>41</v>
      </c>
      <c r="AN3386" s="92" t="s">
        <v>16259</v>
      </c>
      <c r="AO3386" s="84" t="s">
        <v>16534</v>
      </c>
      <c r="AP3386" s="84" t="b">
        <v>0</v>
      </c>
      <c r="AQ3386" s="92" t="s">
        <v>16259</v>
      </c>
      <c r="AR3386" s="84" t="s">
        <v>179</v>
      </c>
      <c r="AS3386" s="84">
        <v>0</v>
      </c>
      <c r="AT3386" s="84">
        <v>0</v>
      </c>
      <c r="AU3386" s="84"/>
      <c r="AV3386" s="84"/>
      <c r="AW3386" s="84"/>
      <c r="AX3386" s="84"/>
      <c r="AY3386" s="84"/>
      <c r="AZ3386" s="84"/>
      <c r="BA3386" s="84"/>
      <c r="BB3386" s="84"/>
      <c r="BC3386">
        <v>1</v>
      </c>
      <c r="BD3386">
        <v>0</v>
      </c>
      <c r="BE3386">
        <v>1</v>
      </c>
      <c r="BF3386">
        <v>0</v>
      </c>
      <c r="BG3386">
        <v>0</v>
      </c>
      <c r="BH3386">
        <v>0</v>
      </c>
    </row>
    <row r="3387" spans="1:60" x14ac:dyDescent="0.3">
      <c r="A3387" s="69" t="s">
        <v>1376</v>
      </c>
      <c r="B3387" s="69" t="s">
        <v>1369</v>
      </c>
      <c r="C3387" s="70"/>
      <c r="D3387" s="71"/>
      <c r="E3387" s="72"/>
      <c r="F3387" s="73"/>
      <c r="G3387" s="70"/>
      <c r="H3387" s="74"/>
      <c r="I3387" s="75"/>
      <c r="J3387" s="75"/>
      <c r="K3387" s="36"/>
      <c r="L3387" s="82"/>
      <c r="M3387" s="82"/>
      <c r="N3387" s="77"/>
      <c r="O3387" s="84" t="s">
        <v>2169</v>
      </c>
      <c r="P3387" s="86">
        <v>43862.810289351852</v>
      </c>
      <c r="Q3387" s="84" t="s">
        <v>2577</v>
      </c>
      <c r="R3387" s="84"/>
      <c r="S3387" s="84"/>
      <c r="T3387" s="84" t="s">
        <v>2883</v>
      </c>
      <c r="U3387" s="87" t="s">
        <v>2999</v>
      </c>
      <c r="V3387" s="87" t="s">
        <v>2999</v>
      </c>
      <c r="W3387" s="86">
        <v>43862.810289351852</v>
      </c>
      <c r="X3387" s="90">
        <v>43862</v>
      </c>
      <c r="Y3387" s="92" t="s">
        <v>6577</v>
      </c>
      <c r="Z3387" s="87" t="s">
        <v>10353</v>
      </c>
      <c r="AA3387" s="84"/>
      <c r="AB3387" s="84"/>
      <c r="AC3387" s="92" t="s">
        <v>14235</v>
      </c>
      <c r="AD3387" s="84"/>
      <c r="AE3387" s="84" t="b">
        <v>0</v>
      </c>
      <c r="AF3387" s="84">
        <v>0</v>
      </c>
      <c r="AG3387" s="92" t="s">
        <v>16467</v>
      </c>
      <c r="AH3387" s="84" t="b">
        <v>0</v>
      </c>
      <c r="AI3387" s="84" t="s">
        <v>16522</v>
      </c>
      <c r="AJ3387" s="84"/>
      <c r="AK3387" s="92" t="s">
        <v>16467</v>
      </c>
      <c r="AL3387" s="84" t="b">
        <v>0</v>
      </c>
      <c r="AM3387" s="84">
        <v>29</v>
      </c>
      <c r="AN3387" s="92" t="s">
        <v>16286</v>
      </c>
      <c r="AO3387" s="84" t="s">
        <v>16534</v>
      </c>
      <c r="AP3387" s="84" t="b">
        <v>0</v>
      </c>
      <c r="AQ3387" s="92" t="s">
        <v>16286</v>
      </c>
      <c r="AR3387" s="84" t="s">
        <v>179</v>
      </c>
      <c r="AS3387" s="84">
        <v>0</v>
      </c>
      <c r="AT3387" s="84">
        <v>0</v>
      </c>
      <c r="AU3387" s="84"/>
      <c r="AV3387" s="84"/>
      <c r="AW3387" s="84"/>
      <c r="AX3387" s="84"/>
      <c r="AY3387" s="84"/>
      <c r="AZ3387" s="84"/>
      <c r="BA3387" s="84"/>
      <c r="BB3387" s="84"/>
      <c r="BC3387">
        <v>1</v>
      </c>
      <c r="BD3387">
        <v>0</v>
      </c>
      <c r="BE3387">
        <v>0</v>
      </c>
      <c r="BF3387">
        <v>0</v>
      </c>
      <c r="BG3387">
        <v>1</v>
      </c>
      <c r="BH3387">
        <v>0</v>
      </c>
    </row>
    <row r="3388" spans="1:60" x14ac:dyDescent="0.3">
      <c r="A3388" s="69" t="s">
        <v>1382</v>
      </c>
      <c r="B3388" s="69" t="s">
        <v>2045</v>
      </c>
      <c r="C3388" s="70"/>
      <c r="D3388" s="71"/>
      <c r="E3388" s="72"/>
      <c r="F3388" s="73"/>
      <c r="G3388" s="70"/>
      <c r="H3388" s="74"/>
      <c r="I3388" s="75"/>
      <c r="J3388" s="75"/>
      <c r="K3388" s="36"/>
      <c r="L3388" s="82"/>
      <c r="M3388" s="82"/>
      <c r="N3388" s="77"/>
      <c r="O3388" s="84" t="s">
        <v>2169</v>
      </c>
      <c r="P3388" s="86">
        <v>43862.810358796298</v>
      </c>
      <c r="Q3388" s="84" t="s">
        <v>2528</v>
      </c>
      <c r="R3388" s="84"/>
      <c r="S3388" s="84"/>
      <c r="T3388" s="84" t="s">
        <v>2925</v>
      </c>
      <c r="U3388" s="84"/>
      <c r="V3388" s="87" t="s">
        <v>4138</v>
      </c>
      <c r="W3388" s="86">
        <v>43862.810358796298</v>
      </c>
      <c r="X3388" s="90">
        <v>43862</v>
      </c>
      <c r="Y3388" s="92" t="s">
        <v>6588</v>
      </c>
      <c r="Z3388" s="87" t="s">
        <v>10365</v>
      </c>
      <c r="AA3388" s="84"/>
      <c r="AB3388" s="84"/>
      <c r="AC3388" s="92" t="s">
        <v>14248</v>
      </c>
      <c r="AD3388" s="84"/>
      <c r="AE3388" s="84" t="b">
        <v>0</v>
      </c>
      <c r="AF3388" s="84">
        <v>0</v>
      </c>
      <c r="AG3388" s="92" t="s">
        <v>16467</v>
      </c>
      <c r="AH3388" s="84" t="b">
        <v>0</v>
      </c>
      <c r="AI3388" s="84" t="s">
        <v>16520</v>
      </c>
      <c r="AJ3388" s="84"/>
      <c r="AK3388" s="92" t="s">
        <v>16467</v>
      </c>
      <c r="AL3388" s="84" t="b">
        <v>0</v>
      </c>
      <c r="AM3388" s="84">
        <v>46</v>
      </c>
      <c r="AN3388" s="92" t="s">
        <v>16123</v>
      </c>
      <c r="AO3388" s="84" t="s">
        <v>16537</v>
      </c>
      <c r="AP3388" s="84" t="b">
        <v>0</v>
      </c>
      <c r="AQ3388" s="92" t="s">
        <v>16123</v>
      </c>
      <c r="AR3388" s="84" t="s">
        <v>179</v>
      </c>
      <c r="AS3388" s="84">
        <v>0</v>
      </c>
      <c r="AT3388" s="84">
        <v>0</v>
      </c>
      <c r="AU3388" s="84"/>
      <c r="AV3388" s="84"/>
      <c r="AW3388" s="84"/>
      <c r="AX3388" s="84"/>
      <c r="AY3388" s="84"/>
      <c r="AZ3388" s="84"/>
      <c r="BA3388" s="84"/>
      <c r="BB3388" s="84"/>
      <c r="BC3388">
        <v>1</v>
      </c>
      <c r="BD3388">
        <v>0</v>
      </c>
      <c r="BE3388">
        <v>0</v>
      </c>
      <c r="BF3388">
        <v>0</v>
      </c>
      <c r="BG3388">
        <v>1</v>
      </c>
      <c r="BH3388">
        <v>0</v>
      </c>
    </row>
    <row r="3389" spans="1:60" x14ac:dyDescent="0.3">
      <c r="A3389" s="69" t="s">
        <v>2033</v>
      </c>
      <c r="B3389" s="69" t="s">
        <v>1369</v>
      </c>
      <c r="C3389" s="70"/>
      <c r="D3389" s="71"/>
      <c r="E3389" s="72"/>
      <c r="F3389" s="73"/>
      <c r="G3389" s="70"/>
      <c r="H3389" s="74"/>
      <c r="I3389" s="75"/>
      <c r="J3389" s="75"/>
      <c r="K3389" s="36"/>
      <c r="L3389" s="82"/>
      <c r="M3389" s="82"/>
      <c r="N3389" s="77"/>
      <c r="O3389" s="84" t="s">
        <v>2169</v>
      </c>
      <c r="P3389" s="86">
        <v>43862.810682870368</v>
      </c>
      <c r="Q3389" s="84" t="s">
        <v>2577</v>
      </c>
      <c r="R3389" s="84"/>
      <c r="S3389" s="84"/>
      <c r="T3389" s="84" t="s">
        <v>2883</v>
      </c>
      <c r="U3389" s="87" t="s">
        <v>2999</v>
      </c>
      <c r="V3389" s="87" t="s">
        <v>2999</v>
      </c>
      <c r="W3389" s="86">
        <v>43862.810682870368</v>
      </c>
      <c r="X3389" s="90">
        <v>43862</v>
      </c>
      <c r="Y3389" s="92" t="s">
        <v>8321</v>
      </c>
      <c r="Z3389" s="87" t="s">
        <v>12181</v>
      </c>
      <c r="AA3389" s="84"/>
      <c r="AB3389" s="84"/>
      <c r="AC3389" s="92" t="s">
        <v>16107</v>
      </c>
      <c r="AD3389" s="84"/>
      <c r="AE3389" s="84" t="b">
        <v>0</v>
      </c>
      <c r="AF3389" s="84">
        <v>0</v>
      </c>
      <c r="AG3389" s="92" t="s">
        <v>16467</v>
      </c>
      <c r="AH3389" s="84" t="b">
        <v>0</v>
      </c>
      <c r="AI3389" s="84" t="s">
        <v>16522</v>
      </c>
      <c r="AJ3389" s="84"/>
      <c r="AK3389" s="92" t="s">
        <v>16467</v>
      </c>
      <c r="AL3389" s="84" t="b">
        <v>0</v>
      </c>
      <c r="AM3389" s="84">
        <v>29</v>
      </c>
      <c r="AN3389" s="92" t="s">
        <v>16286</v>
      </c>
      <c r="AO3389" s="84" t="s">
        <v>16534</v>
      </c>
      <c r="AP3389" s="84" t="b">
        <v>0</v>
      </c>
      <c r="AQ3389" s="92" t="s">
        <v>16286</v>
      </c>
      <c r="AR3389" s="84" t="s">
        <v>179</v>
      </c>
      <c r="AS3389" s="84">
        <v>0</v>
      </c>
      <c r="AT3389" s="84">
        <v>0</v>
      </c>
      <c r="AU3389" s="84"/>
      <c r="AV3389" s="84"/>
      <c r="AW3389" s="84"/>
      <c r="AX3389" s="84"/>
      <c r="AY3389" s="84"/>
      <c r="AZ3389" s="84"/>
      <c r="BA3389" s="84"/>
      <c r="BB3389" s="84"/>
      <c r="BC3389">
        <v>1</v>
      </c>
      <c r="BD3389">
        <v>0</v>
      </c>
      <c r="BE3389">
        <v>0</v>
      </c>
      <c r="BF3389">
        <v>0</v>
      </c>
      <c r="BG3389">
        <v>1</v>
      </c>
      <c r="BH3389">
        <v>0</v>
      </c>
    </row>
    <row r="3390" spans="1:60" x14ac:dyDescent="0.3">
      <c r="A3390" s="69" t="s">
        <v>1379</v>
      </c>
      <c r="B3390" s="69" t="s">
        <v>2124</v>
      </c>
      <c r="C3390" s="70"/>
      <c r="D3390" s="71"/>
      <c r="E3390" s="72"/>
      <c r="F3390" s="73"/>
      <c r="G3390" s="70"/>
      <c r="H3390" s="74"/>
      <c r="I3390" s="75"/>
      <c r="J3390" s="75"/>
      <c r="K3390" s="36"/>
      <c r="L3390" s="82"/>
      <c r="M3390" s="82"/>
      <c r="N3390" s="77"/>
      <c r="O3390" s="84" t="s">
        <v>2169</v>
      </c>
      <c r="P3390" s="86">
        <v>43862.810706018521</v>
      </c>
      <c r="Q3390" s="84" t="s">
        <v>2413</v>
      </c>
      <c r="R3390" s="84"/>
      <c r="S3390" s="84"/>
      <c r="T3390" s="84"/>
      <c r="U3390" s="84"/>
      <c r="V3390" s="87" t="s">
        <v>4136</v>
      </c>
      <c r="W3390" s="86">
        <v>43862.810706018521</v>
      </c>
      <c r="X3390" s="90">
        <v>43862</v>
      </c>
      <c r="Y3390" s="92" t="s">
        <v>6583</v>
      </c>
      <c r="Z3390" s="87" t="s">
        <v>10359</v>
      </c>
      <c r="AA3390" s="84"/>
      <c r="AB3390" s="84"/>
      <c r="AC3390" s="92" t="s">
        <v>14242</v>
      </c>
      <c r="AD3390" s="84"/>
      <c r="AE3390" s="84" t="b">
        <v>0</v>
      </c>
      <c r="AF3390" s="84">
        <v>0</v>
      </c>
      <c r="AG3390" s="92" t="s">
        <v>16467</v>
      </c>
      <c r="AH3390" s="84" t="b">
        <v>0</v>
      </c>
      <c r="AI3390" s="84" t="s">
        <v>16520</v>
      </c>
      <c r="AJ3390" s="84"/>
      <c r="AK3390" s="92" t="s">
        <v>16467</v>
      </c>
      <c r="AL3390" s="84" t="b">
        <v>0</v>
      </c>
      <c r="AM3390" s="84">
        <v>43</v>
      </c>
      <c r="AN3390" s="92" t="s">
        <v>16419</v>
      </c>
      <c r="AO3390" s="84" t="s">
        <v>16535</v>
      </c>
      <c r="AP3390" s="84" t="b">
        <v>0</v>
      </c>
      <c r="AQ3390" s="92" t="s">
        <v>16419</v>
      </c>
      <c r="AR3390" s="84" t="s">
        <v>179</v>
      </c>
      <c r="AS3390" s="84">
        <v>0</v>
      </c>
      <c r="AT3390" s="84">
        <v>0</v>
      </c>
      <c r="AU3390" s="84"/>
      <c r="AV3390" s="84"/>
      <c r="AW3390" s="84"/>
      <c r="AX3390" s="84"/>
      <c r="AY3390" s="84"/>
      <c r="AZ3390" s="84"/>
      <c r="BA3390" s="84"/>
      <c r="BB3390" s="84"/>
      <c r="BC3390">
        <v>1</v>
      </c>
      <c r="BD3390">
        <v>0</v>
      </c>
      <c r="BE3390">
        <v>0</v>
      </c>
      <c r="BF3390">
        <v>0</v>
      </c>
      <c r="BG3390">
        <v>1</v>
      </c>
      <c r="BH3390">
        <v>0</v>
      </c>
    </row>
    <row r="3391" spans="1:60" x14ac:dyDescent="0.3">
      <c r="A3391" s="69" t="s">
        <v>1380</v>
      </c>
      <c r="B3391" s="69" t="s">
        <v>1369</v>
      </c>
      <c r="C3391" s="70"/>
      <c r="D3391" s="71"/>
      <c r="E3391" s="72"/>
      <c r="F3391" s="73"/>
      <c r="G3391" s="70"/>
      <c r="H3391" s="74"/>
      <c r="I3391" s="75"/>
      <c r="J3391" s="75"/>
      <c r="K3391" s="36"/>
      <c r="L3391" s="82"/>
      <c r="M3391" s="82"/>
      <c r="N3391" s="77"/>
      <c r="O3391" s="84" t="s">
        <v>2169</v>
      </c>
      <c r="P3391" s="86">
        <v>43862.811064814814</v>
      </c>
      <c r="Q3391" s="84" t="s">
        <v>2577</v>
      </c>
      <c r="R3391" s="84"/>
      <c r="S3391" s="84"/>
      <c r="T3391" s="84" t="s">
        <v>2883</v>
      </c>
      <c r="U3391" s="87" t="s">
        <v>2999</v>
      </c>
      <c r="V3391" s="87" t="s">
        <v>2999</v>
      </c>
      <c r="W3391" s="86">
        <v>43862.811064814814</v>
      </c>
      <c r="X3391" s="90">
        <v>43862</v>
      </c>
      <c r="Y3391" s="92" t="s">
        <v>4817</v>
      </c>
      <c r="Z3391" s="87" t="s">
        <v>10360</v>
      </c>
      <c r="AA3391" s="84"/>
      <c r="AB3391" s="84"/>
      <c r="AC3391" s="92" t="s">
        <v>14243</v>
      </c>
      <c r="AD3391" s="84"/>
      <c r="AE3391" s="84" t="b">
        <v>0</v>
      </c>
      <c r="AF3391" s="84">
        <v>0</v>
      </c>
      <c r="AG3391" s="92" t="s">
        <v>16467</v>
      </c>
      <c r="AH3391" s="84" t="b">
        <v>0</v>
      </c>
      <c r="AI3391" s="84" t="s">
        <v>16522</v>
      </c>
      <c r="AJ3391" s="84"/>
      <c r="AK3391" s="92" t="s">
        <v>16467</v>
      </c>
      <c r="AL3391" s="84" t="b">
        <v>0</v>
      </c>
      <c r="AM3391" s="84">
        <v>29</v>
      </c>
      <c r="AN3391" s="92" t="s">
        <v>16286</v>
      </c>
      <c r="AO3391" s="84" t="s">
        <v>16535</v>
      </c>
      <c r="AP3391" s="84" t="b">
        <v>0</v>
      </c>
      <c r="AQ3391" s="92" t="s">
        <v>16286</v>
      </c>
      <c r="AR3391" s="84" t="s">
        <v>179</v>
      </c>
      <c r="AS3391" s="84">
        <v>0</v>
      </c>
      <c r="AT3391" s="84">
        <v>0</v>
      </c>
      <c r="AU3391" s="84"/>
      <c r="AV3391" s="84"/>
      <c r="AW3391" s="84"/>
      <c r="AX3391" s="84"/>
      <c r="AY3391" s="84"/>
      <c r="AZ3391" s="84"/>
      <c r="BA3391" s="84"/>
      <c r="BB3391" s="84"/>
      <c r="BC3391">
        <v>1</v>
      </c>
      <c r="BD3391">
        <v>0</v>
      </c>
      <c r="BE3391">
        <v>0</v>
      </c>
      <c r="BF3391">
        <v>0</v>
      </c>
      <c r="BG3391">
        <v>1</v>
      </c>
      <c r="BH3391">
        <v>0</v>
      </c>
    </row>
    <row r="3392" spans="1:60" x14ac:dyDescent="0.3">
      <c r="A3392" s="69" t="s">
        <v>1380</v>
      </c>
      <c r="B3392" s="69" t="s">
        <v>2128</v>
      </c>
      <c r="C3392" s="70"/>
      <c r="D3392" s="71"/>
      <c r="E3392" s="72"/>
      <c r="F3392" s="73"/>
      <c r="G3392" s="70"/>
      <c r="H3392" s="74"/>
      <c r="I3392" s="75"/>
      <c r="J3392" s="75"/>
      <c r="K3392" s="36"/>
      <c r="L3392" s="82"/>
      <c r="M3392" s="82"/>
      <c r="N3392" s="77"/>
      <c r="O3392" s="84" t="s">
        <v>2168</v>
      </c>
      <c r="P3392" s="86">
        <v>43862.811145833337</v>
      </c>
      <c r="Q3392" s="84" t="s">
        <v>2578</v>
      </c>
      <c r="R3392" s="84"/>
      <c r="S3392" s="84"/>
      <c r="T3392" s="84" t="s">
        <v>2931</v>
      </c>
      <c r="U3392" s="87" t="s">
        <v>3000</v>
      </c>
      <c r="V3392" s="87" t="s">
        <v>3000</v>
      </c>
      <c r="W3392" s="86">
        <v>43862.811145833337</v>
      </c>
      <c r="X3392" s="90">
        <v>43862</v>
      </c>
      <c r="Y3392" s="92" t="s">
        <v>6584</v>
      </c>
      <c r="Z3392" s="87" t="s">
        <v>10361</v>
      </c>
      <c r="AA3392" s="84"/>
      <c r="AB3392" s="84"/>
      <c r="AC3392" s="92" t="s">
        <v>14244</v>
      </c>
      <c r="AD3392" s="84"/>
      <c r="AE3392" s="84" t="b">
        <v>0</v>
      </c>
      <c r="AF3392" s="84">
        <v>0</v>
      </c>
      <c r="AG3392" s="92" t="s">
        <v>16467</v>
      </c>
      <c r="AH3392" s="84" t="b">
        <v>0</v>
      </c>
      <c r="AI3392" s="84" t="s">
        <v>16521</v>
      </c>
      <c r="AJ3392" s="84"/>
      <c r="AK3392" s="92" t="s">
        <v>16467</v>
      </c>
      <c r="AL3392" s="84" t="b">
        <v>0</v>
      </c>
      <c r="AM3392" s="84">
        <v>41</v>
      </c>
      <c r="AN3392" s="92" t="s">
        <v>16259</v>
      </c>
      <c r="AO3392" s="84" t="s">
        <v>16535</v>
      </c>
      <c r="AP3392" s="84" t="b">
        <v>0</v>
      </c>
      <c r="AQ3392" s="92" t="s">
        <v>16259</v>
      </c>
      <c r="AR3392" s="84" t="s">
        <v>179</v>
      </c>
      <c r="AS3392" s="84">
        <v>0</v>
      </c>
      <c r="AT3392" s="84">
        <v>0</v>
      </c>
      <c r="AU3392" s="84"/>
      <c r="AV3392" s="84"/>
      <c r="AW3392" s="84"/>
      <c r="AX3392" s="84"/>
      <c r="AY3392" s="84"/>
      <c r="AZ3392" s="84"/>
      <c r="BA3392" s="84"/>
      <c r="BB3392" s="84"/>
      <c r="BC3392">
        <v>1</v>
      </c>
      <c r="BD3392">
        <v>0</v>
      </c>
      <c r="BE3392">
        <v>1</v>
      </c>
      <c r="BF3392">
        <v>0</v>
      </c>
      <c r="BG3392">
        <v>0</v>
      </c>
      <c r="BH3392">
        <v>0</v>
      </c>
    </row>
    <row r="3393" spans="1:60" x14ac:dyDescent="0.3">
      <c r="A3393" s="69" t="s">
        <v>1380</v>
      </c>
      <c r="B3393" s="69" t="s">
        <v>2146</v>
      </c>
      <c r="C3393" s="70"/>
      <c r="D3393" s="71"/>
      <c r="E3393" s="72"/>
      <c r="F3393" s="73"/>
      <c r="G3393" s="70"/>
      <c r="H3393" s="74"/>
      <c r="I3393" s="75"/>
      <c r="J3393" s="75"/>
      <c r="K3393" s="36"/>
      <c r="L3393" s="82"/>
      <c r="M3393" s="82"/>
      <c r="N3393" s="77"/>
      <c r="O3393" s="84" t="s">
        <v>2168</v>
      </c>
      <c r="P3393" s="86">
        <v>43862.811145833337</v>
      </c>
      <c r="Q3393" s="84" t="s">
        <v>2578</v>
      </c>
      <c r="R3393" s="84"/>
      <c r="S3393" s="84"/>
      <c r="T3393" s="84" t="s">
        <v>2931</v>
      </c>
      <c r="U3393" s="87" t="s">
        <v>3000</v>
      </c>
      <c r="V3393" s="87" t="s">
        <v>3000</v>
      </c>
      <c r="W3393" s="86">
        <v>43862.811145833337</v>
      </c>
      <c r="X3393" s="90">
        <v>43862</v>
      </c>
      <c r="Y3393" s="92" t="s">
        <v>6584</v>
      </c>
      <c r="Z3393" s="87" t="s">
        <v>10361</v>
      </c>
      <c r="AA3393" s="84"/>
      <c r="AB3393" s="84"/>
      <c r="AC3393" s="92" t="s">
        <v>14244</v>
      </c>
      <c r="AD3393" s="84"/>
      <c r="AE3393" s="84" t="b">
        <v>0</v>
      </c>
      <c r="AF3393" s="84">
        <v>0</v>
      </c>
      <c r="AG3393" s="92" t="s">
        <v>16467</v>
      </c>
      <c r="AH3393" s="84" t="b">
        <v>0</v>
      </c>
      <c r="AI3393" s="84" t="s">
        <v>16521</v>
      </c>
      <c r="AJ3393" s="84"/>
      <c r="AK3393" s="92" t="s">
        <v>16467</v>
      </c>
      <c r="AL3393" s="84" t="b">
        <v>0</v>
      </c>
      <c r="AM3393" s="84">
        <v>41</v>
      </c>
      <c r="AN3393" s="92" t="s">
        <v>16259</v>
      </c>
      <c r="AO3393" s="84" t="s">
        <v>16535</v>
      </c>
      <c r="AP3393" s="84" t="b">
        <v>0</v>
      </c>
      <c r="AQ3393" s="92" t="s">
        <v>16259</v>
      </c>
      <c r="AR3393" s="84" t="s">
        <v>179</v>
      </c>
      <c r="AS3393" s="84">
        <v>0</v>
      </c>
      <c r="AT3393" s="84">
        <v>0</v>
      </c>
      <c r="AU3393" s="84"/>
      <c r="AV3393" s="84"/>
      <c r="AW3393" s="84"/>
      <c r="AX3393" s="84"/>
      <c r="AY3393" s="84"/>
      <c r="AZ3393" s="84"/>
      <c r="BA3393" s="84"/>
      <c r="BB3393" s="84"/>
      <c r="BC3393">
        <v>1</v>
      </c>
      <c r="BD3393">
        <v>0</v>
      </c>
      <c r="BE3393">
        <v>1</v>
      </c>
      <c r="BF3393">
        <v>0</v>
      </c>
      <c r="BG3393">
        <v>0</v>
      </c>
      <c r="BH3393">
        <v>0</v>
      </c>
    </row>
    <row r="3394" spans="1:60" x14ac:dyDescent="0.3">
      <c r="A3394" s="69" t="s">
        <v>1381</v>
      </c>
      <c r="B3394" s="69" t="s">
        <v>1369</v>
      </c>
      <c r="C3394" s="70"/>
      <c r="D3394" s="71"/>
      <c r="E3394" s="72"/>
      <c r="F3394" s="73"/>
      <c r="G3394" s="70"/>
      <c r="H3394" s="74"/>
      <c r="I3394" s="75"/>
      <c r="J3394" s="75"/>
      <c r="K3394" s="36"/>
      <c r="L3394" s="82"/>
      <c r="M3394" s="82"/>
      <c r="N3394" s="77"/>
      <c r="O3394" s="84" t="s">
        <v>2169</v>
      </c>
      <c r="P3394" s="86">
        <v>43862.811273148145</v>
      </c>
      <c r="Q3394" s="84" t="s">
        <v>2577</v>
      </c>
      <c r="R3394" s="84"/>
      <c r="S3394" s="84"/>
      <c r="T3394" s="84" t="s">
        <v>2883</v>
      </c>
      <c r="U3394" s="87" t="s">
        <v>2999</v>
      </c>
      <c r="V3394" s="87" t="s">
        <v>2999</v>
      </c>
      <c r="W3394" s="86">
        <v>43862.811273148145</v>
      </c>
      <c r="X3394" s="90">
        <v>43862</v>
      </c>
      <c r="Y3394" s="92" t="s">
        <v>6587</v>
      </c>
      <c r="Z3394" s="87" t="s">
        <v>10364</v>
      </c>
      <c r="AA3394" s="84"/>
      <c r="AB3394" s="84"/>
      <c r="AC3394" s="92" t="s">
        <v>14247</v>
      </c>
      <c r="AD3394" s="84"/>
      <c r="AE3394" s="84" t="b">
        <v>0</v>
      </c>
      <c r="AF3394" s="84">
        <v>0</v>
      </c>
      <c r="AG3394" s="92" t="s">
        <v>16467</v>
      </c>
      <c r="AH3394" s="84" t="b">
        <v>0</v>
      </c>
      <c r="AI3394" s="84" t="s">
        <v>16522</v>
      </c>
      <c r="AJ3394" s="84"/>
      <c r="AK3394" s="92" t="s">
        <v>16467</v>
      </c>
      <c r="AL3394" s="84" t="b">
        <v>0</v>
      </c>
      <c r="AM3394" s="84">
        <v>29</v>
      </c>
      <c r="AN3394" s="92" t="s">
        <v>16286</v>
      </c>
      <c r="AO3394" s="84" t="s">
        <v>16534</v>
      </c>
      <c r="AP3394" s="84" t="b">
        <v>0</v>
      </c>
      <c r="AQ3394" s="92" t="s">
        <v>16286</v>
      </c>
      <c r="AR3394" s="84" t="s">
        <v>179</v>
      </c>
      <c r="AS3394" s="84">
        <v>0</v>
      </c>
      <c r="AT3394" s="84">
        <v>0</v>
      </c>
      <c r="AU3394" s="84"/>
      <c r="AV3394" s="84"/>
      <c r="AW3394" s="84"/>
      <c r="AX3394" s="84"/>
      <c r="AY3394" s="84"/>
      <c r="AZ3394" s="84"/>
      <c r="BA3394" s="84"/>
      <c r="BB3394" s="84"/>
      <c r="BC3394">
        <v>1</v>
      </c>
      <c r="BD3394">
        <v>0</v>
      </c>
      <c r="BE3394">
        <v>0</v>
      </c>
      <c r="BF3394">
        <v>0</v>
      </c>
      <c r="BG3394">
        <v>1</v>
      </c>
      <c r="BH3394">
        <v>0</v>
      </c>
    </row>
    <row r="3395" spans="1:60" x14ac:dyDescent="0.3">
      <c r="A3395" s="69" t="s">
        <v>1388</v>
      </c>
      <c r="B3395" s="69" t="s">
        <v>1756</v>
      </c>
      <c r="C3395" s="70"/>
      <c r="D3395" s="71"/>
      <c r="E3395" s="72"/>
      <c r="F3395" s="73"/>
      <c r="G3395" s="70"/>
      <c r="H3395" s="74"/>
      <c r="I3395" s="75"/>
      <c r="J3395" s="75"/>
      <c r="K3395" s="36"/>
      <c r="L3395" s="82"/>
      <c r="M3395" s="82"/>
      <c r="N3395" s="77"/>
      <c r="O3395" s="84" t="s">
        <v>2169</v>
      </c>
      <c r="P3395" s="86">
        <v>43862.811284722222</v>
      </c>
      <c r="Q3395" s="84" t="s">
        <v>2491</v>
      </c>
      <c r="R3395" s="84"/>
      <c r="S3395" s="84"/>
      <c r="T3395" s="84"/>
      <c r="U3395" s="84"/>
      <c r="V3395" s="87" t="s">
        <v>4140</v>
      </c>
      <c r="W3395" s="86">
        <v>43862.811284722222</v>
      </c>
      <c r="X3395" s="90">
        <v>43862</v>
      </c>
      <c r="Y3395" s="92" t="s">
        <v>6604</v>
      </c>
      <c r="Z3395" s="87" t="s">
        <v>10382</v>
      </c>
      <c r="AA3395" s="84"/>
      <c r="AB3395" s="84"/>
      <c r="AC3395" s="92" t="s">
        <v>14265</v>
      </c>
      <c r="AD3395" s="84"/>
      <c r="AE3395" s="84" t="b">
        <v>0</v>
      </c>
      <c r="AF3395" s="84">
        <v>0</v>
      </c>
      <c r="AG3395" s="92" t="s">
        <v>16467</v>
      </c>
      <c r="AH3395" s="84" t="b">
        <v>0</v>
      </c>
      <c r="AI3395" s="84" t="s">
        <v>16520</v>
      </c>
      <c r="AJ3395" s="84"/>
      <c r="AK3395" s="92" t="s">
        <v>16467</v>
      </c>
      <c r="AL3395" s="84" t="b">
        <v>0</v>
      </c>
      <c r="AM3395" s="84">
        <v>10</v>
      </c>
      <c r="AN3395" s="92" t="s">
        <v>15233</v>
      </c>
      <c r="AO3395" s="84" t="s">
        <v>16534</v>
      </c>
      <c r="AP3395" s="84" t="b">
        <v>0</v>
      </c>
      <c r="AQ3395" s="92" t="s">
        <v>15233</v>
      </c>
      <c r="AR3395" s="84" t="s">
        <v>179</v>
      </c>
      <c r="AS3395" s="84">
        <v>0</v>
      </c>
      <c r="AT3395" s="84">
        <v>0</v>
      </c>
      <c r="AU3395" s="84"/>
      <c r="AV3395" s="84"/>
      <c r="AW3395" s="84"/>
      <c r="AX3395" s="84"/>
      <c r="AY3395" s="84"/>
      <c r="AZ3395" s="84"/>
      <c r="BA3395" s="84"/>
      <c r="BB3395" s="84"/>
      <c r="BC3395">
        <v>1</v>
      </c>
      <c r="BD3395">
        <v>0</v>
      </c>
      <c r="BE3395">
        <v>0</v>
      </c>
      <c r="BF3395">
        <v>0</v>
      </c>
      <c r="BG3395">
        <v>1</v>
      </c>
      <c r="BH3395">
        <v>0</v>
      </c>
    </row>
    <row r="3396" spans="1:60" x14ac:dyDescent="0.3">
      <c r="A3396" s="69" t="s">
        <v>1382</v>
      </c>
      <c r="B3396" s="69" t="s">
        <v>1397</v>
      </c>
      <c r="C3396" s="70"/>
      <c r="D3396" s="71"/>
      <c r="E3396" s="72"/>
      <c r="F3396" s="73"/>
      <c r="G3396" s="70"/>
      <c r="H3396" s="74"/>
      <c r="I3396" s="75"/>
      <c r="J3396" s="75"/>
      <c r="K3396" s="36"/>
      <c r="L3396" s="82"/>
      <c r="M3396" s="82"/>
      <c r="N3396" s="77"/>
      <c r="O3396" s="84" t="s">
        <v>2169</v>
      </c>
      <c r="P3396" s="86">
        <v>43862.811296296299</v>
      </c>
      <c r="Q3396" s="84" t="s">
        <v>2546</v>
      </c>
      <c r="R3396" s="84"/>
      <c r="S3396" s="84"/>
      <c r="T3396" s="84" t="s">
        <v>2883</v>
      </c>
      <c r="U3396" s="84"/>
      <c r="V3396" s="87" t="s">
        <v>4138</v>
      </c>
      <c r="W3396" s="86">
        <v>43862.811296296299</v>
      </c>
      <c r="X3396" s="90">
        <v>43862</v>
      </c>
      <c r="Y3396" s="92" t="s">
        <v>6589</v>
      </c>
      <c r="Z3396" s="87" t="s">
        <v>10366</v>
      </c>
      <c r="AA3396" s="84"/>
      <c r="AB3396" s="84"/>
      <c r="AC3396" s="92" t="s">
        <v>14249</v>
      </c>
      <c r="AD3396" s="84"/>
      <c r="AE3396" s="84" t="b">
        <v>0</v>
      </c>
      <c r="AF3396" s="84">
        <v>0</v>
      </c>
      <c r="AG3396" s="92" t="s">
        <v>16467</v>
      </c>
      <c r="AH3396" s="84" t="b">
        <v>0</v>
      </c>
      <c r="AI3396" s="84" t="s">
        <v>16520</v>
      </c>
      <c r="AJ3396" s="84"/>
      <c r="AK3396" s="92" t="s">
        <v>16467</v>
      </c>
      <c r="AL3396" s="84" t="b">
        <v>0</v>
      </c>
      <c r="AM3396" s="84">
        <v>4</v>
      </c>
      <c r="AN3396" s="92" t="s">
        <v>14282</v>
      </c>
      <c r="AO3396" s="84" t="s">
        <v>16537</v>
      </c>
      <c r="AP3396" s="84" t="b">
        <v>0</v>
      </c>
      <c r="AQ3396" s="92" t="s">
        <v>14282</v>
      </c>
      <c r="AR3396" s="84" t="s">
        <v>179</v>
      </c>
      <c r="AS3396" s="84">
        <v>0</v>
      </c>
      <c r="AT3396" s="84">
        <v>0</v>
      </c>
      <c r="AU3396" s="84"/>
      <c r="AV3396" s="84"/>
      <c r="AW3396" s="84"/>
      <c r="AX3396" s="84"/>
      <c r="AY3396" s="84"/>
      <c r="AZ3396" s="84"/>
      <c r="BA3396" s="84"/>
      <c r="BB3396" s="84"/>
      <c r="BC3396">
        <v>1</v>
      </c>
      <c r="BD3396">
        <v>0</v>
      </c>
      <c r="BE3396">
        <v>0</v>
      </c>
      <c r="BF3396">
        <v>0</v>
      </c>
      <c r="BG3396">
        <v>1</v>
      </c>
      <c r="BH3396">
        <v>0</v>
      </c>
    </row>
    <row r="3397" spans="1:60" x14ac:dyDescent="0.3">
      <c r="A3397" s="69" t="s">
        <v>1847</v>
      </c>
      <c r="B3397" s="69" t="s">
        <v>1901</v>
      </c>
      <c r="C3397" s="70"/>
      <c r="D3397" s="71"/>
      <c r="E3397" s="72"/>
      <c r="F3397" s="73"/>
      <c r="G3397" s="70"/>
      <c r="H3397" s="74"/>
      <c r="I3397" s="75"/>
      <c r="J3397" s="75"/>
      <c r="K3397" s="36"/>
      <c r="L3397" s="82"/>
      <c r="M3397" s="82"/>
      <c r="N3397" s="77"/>
      <c r="O3397" s="84" t="s">
        <v>2169</v>
      </c>
      <c r="P3397" s="86">
        <v>43862.811296296299</v>
      </c>
      <c r="Q3397" s="84" t="s">
        <v>2512</v>
      </c>
      <c r="R3397" s="84"/>
      <c r="S3397" s="84"/>
      <c r="T3397" s="84"/>
      <c r="U3397" s="84"/>
      <c r="V3397" s="87" t="s">
        <v>4556</v>
      </c>
      <c r="W3397" s="86">
        <v>43862.811296296299</v>
      </c>
      <c r="X3397" s="90">
        <v>43862</v>
      </c>
      <c r="Y3397" s="92" t="s">
        <v>6589</v>
      </c>
      <c r="Z3397" s="87" t="s">
        <v>11562</v>
      </c>
      <c r="AA3397" s="84"/>
      <c r="AB3397" s="84"/>
      <c r="AC3397" s="92" t="s">
        <v>15460</v>
      </c>
      <c r="AD3397" s="84"/>
      <c r="AE3397" s="84" t="b">
        <v>0</v>
      </c>
      <c r="AF3397" s="84">
        <v>0</v>
      </c>
      <c r="AG3397" s="92" t="s">
        <v>16467</v>
      </c>
      <c r="AH3397" s="84" t="b">
        <v>0</v>
      </c>
      <c r="AI3397" s="84" t="s">
        <v>16520</v>
      </c>
      <c r="AJ3397" s="84"/>
      <c r="AK3397" s="92" t="s">
        <v>16467</v>
      </c>
      <c r="AL3397" s="84" t="b">
        <v>0</v>
      </c>
      <c r="AM3397" s="84">
        <v>11</v>
      </c>
      <c r="AN3397" s="92" t="s">
        <v>15577</v>
      </c>
      <c r="AO3397" s="84" t="s">
        <v>16534</v>
      </c>
      <c r="AP3397" s="84" t="b">
        <v>0</v>
      </c>
      <c r="AQ3397" s="92" t="s">
        <v>15577</v>
      </c>
      <c r="AR3397" s="84" t="s">
        <v>179</v>
      </c>
      <c r="AS3397" s="84">
        <v>0</v>
      </c>
      <c r="AT3397" s="84">
        <v>0</v>
      </c>
      <c r="AU3397" s="84"/>
      <c r="AV3397" s="84"/>
      <c r="AW3397" s="84"/>
      <c r="AX3397" s="84"/>
      <c r="AY3397" s="84"/>
      <c r="AZ3397" s="84"/>
      <c r="BA3397" s="84"/>
      <c r="BB3397" s="84"/>
      <c r="BC3397">
        <v>1</v>
      </c>
      <c r="BD3397">
        <v>0</v>
      </c>
      <c r="BE3397">
        <v>0</v>
      </c>
      <c r="BF3397">
        <v>0</v>
      </c>
      <c r="BG3397">
        <v>1</v>
      </c>
      <c r="BH3397">
        <v>0</v>
      </c>
    </row>
    <row r="3398" spans="1:60" x14ac:dyDescent="0.3">
      <c r="A3398" s="69" t="s">
        <v>1384</v>
      </c>
      <c r="B3398" s="69" t="s">
        <v>2112</v>
      </c>
      <c r="C3398" s="70"/>
      <c r="D3398" s="71"/>
      <c r="E3398" s="72"/>
      <c r="F3398" s="73"/>
      <c r="G3398" s="70"/>
      <c r="H3398" s="74"/>
      <c r="I3398" s="75"/>
      <c r="J3398" s="75"/>
      <c r="K3398" s="36"/>
      <c r="L3398" s="82"/>
      <c r="M3398" s="82"/>
      <c r="N3398" s="77"/>
      <c r="O3398" s="84" t="s">
        <v>2169</v>
      </c>
      <c r="P3398" s="86">
        <v>43862.811828703707</v>
      </c>
      <c r="Q3398" s="84" t="s">
        <v>2584</v>
      </c>
      <c r="R3398" s="84"/>
      <c r="S3398" s="84"/>
      <c r="T3398" s="84" t="s">
        <v>2883</v>
      </c>
      <c r="U3398" s="87" t="s">
        <v>3001</v>
      </c>
      <c r="V3398" s="87" t="s">
        <v>3001</v>
      </c>
      <c r="W3398" s="86">
        <v>43862.811828703707</v>
      </c>
      <c r="X3398" s="90">
        <v>43862</v>
      </c>
      <c r="Y3398" s="92" t="s">
        <v>6591</v>
      </c>
      <c r="Z3398" s="87" t="s">
        <v>10368</v>
      </c>
      <c r="AA3398" s="84"/>
      <c r="AB3398" s="84"/>
      <c r="AC3398" s="92" t="s">
        <v>14251</v>
      </c>
      <c r="AD3398" s="84"/>
      <c r="AE3398" s="84" t="b">
        <v>0</v>
      </c>
      <c r="AF3398" s="84">
        <v>0</v>
      </c>
      <c r="AG3398" s="92" t="s">
        <v>16467</v>
      </c>
      <c r="AH3398" s="84" t="b">
        <v>0</v>
      </c>
      <c r="AI3398" s="84" t="s">
        <v>16520</v>
      </c>
      <c r="AJ3398" s="84"/>
      <c r="AK3398" s="92" t="s">
        <v>16467</v>
      </c>
      <c r="AL3398" s="84" t="b">
        <v>0</v>
      </c>
      <c r="AM3398" s="84">
        <v>5</v>
      </c>
      <c r="AN3398" s="92" t="s">
        <v>16378</v>
      </c>
      <c r="AO3398" s="84" t="s">
        <v>16534</v>
      </c>
      <c r="AP3398" s="84" t="b">
        <v>0</v>
      </c>
      <c r="AQ3398" s="92" t="s">
        <v>16378</v>
      </c>
      <c r="AR3398" s="84" t="s">
        <v>179</v>
      </c>
      <c r="AS3398" s="84">
        <v>0</v>
      </c>
      <c r="AT3398" s="84">
        <v>0</v>
      </c>
      <c r="AU3398" s="84"/>
      <c r="AV3398" s="84"/>
      <c r="AW3398" s="84"/>
      <c r="AX3398" s="84"/>
      <c r="AY3398" s="84"/>
      <c r="AZ3398" s="84"/>
      <c r="BA3398" s="84"/>
      <c r="BB3398" s="84"/>
      <c r="BC3398">
        <v>1</v>
      </c>
      <c r="BD3398">
        <v>0</v>
      </c>
      <c r="BE3398">
        <v>0</v>
      </c>
      <c r="BF3398">
        <v>0</v>
      </c>
      <c r="BG3398">
        <v>1</v>
      </c>
      <c r="BH3398">
        <v>0</v>
      </c>
    </row>
    <row r="3399" spans="1:60" x14ac:dyDescent="0.3">
      <c r="A3399" s="69" t="s">
        <v>1833</v>
      </c>
      <c r="B3399" s="69" t="s">
        <v>1833</v>
      </c>
      <c r="C3399" s="70"/>
      <c r="D3399" s="71"/>
      <c r="E3399" s="72"/>
      <c r="F3399" s="73"/>
      <c r="G3399" s="70"/>
      <c r="H3399" s="74"/>
      <c r="I3399" s="75"/>
      <c r="J3399" s="75"/>
      <c r="K3399" s="36"/>
      <c r="L3399" s="82"/>
      <c r="M3399" s="82"/>
      <c r="N3399" s="77"/>
      <c r="O3399" s="84" t="s">
        <v>179</v>
      </c>
      <c r="P3399" s="86">
        <v>43862.811944444446</v>
      </c>
      <c r="Q3399" s="84" t="s">
        <v>2772</v>
      </c>
      <c r="R3399" s="84"/>
      <c r="S3399" s="84"/>
      <c r="T3399" s="84" t="s">
        <v>2873</v>
      </c>
      <c r="U3399" s="84"/>
      <c r="V3399" s="87" t="s">
        <v>4545</v>
      </c>
      <c r="W3399" s="86">
        <v>43862.811944444446</v>
      </c>
      <c r="X3399" s="90">
        <v>43862</v>
      </c>
      <c r="Y3399" s="92" t="s">
        <v>7711</v>
      </c>
      <c r="Z3399" s="87" t="s">
        <v>11530</v>
      </c>
      <c r="AA3399" s="84"/>
      <c r="AB3399" s="84"/>
      <c r="AC3399" s="92" t="s">
        <v>15428</v>
      </c>
      <c r="AD3399" s="84"/>
      <c r="AE3399" s="84" t="b">
        <v>0</v>
      </c>
      <c r="AF3399" s="84">
        <v>1</v>
      </c>
      <c r="AG3399" s="92" t="s">
        <v>16467</v>
      </c>
      <c r="AH3399" s="84" t="b">
        <v>0</v>
      </c>
      <c r="AI3399" s="84" t="s">
        <v>16521</v>
      </c>
      <c r="AJ3399" s="84"/>
      <c r="AK3399" s="92" t="s">
        <v>16467</v>
      </c>
      <c r="AL3399" s="84" t="b">
        <v>0</v>
      </c>
      <c r="AM3399" s="84">
        <v>1</v>
      </c>
      <c r="AN3399" s="92" t="s">
        <v>16467</v>
      </c>
      <c r="AO3399" s="84" t="s">
        <v>16534</v>
      </c>
      <c r="AP3399" s="84" t="b">
        <v>0</v>
      </c>
      <c r="AQ3399" s="92" t="s">
        <v>15428</v>
      </c>
      <c r="AR3399" s="84" t="s">
        <v>179</v>
      </c>
      <c r="AS3399" s="84">
        <v>0</v>
      </c>
      <c r="AT3399" s="84">
        <v>0</v>
      </c>
      <c r="AU3399" s="84"/>
      <c r="AV3399" s="84"/>
      <c r="AW3399" s="84"/>
      <c r="AX3399" s="84"/>
      <c r="AY3399" s="84"/>
      <c r="AZ3399" s="84"/>
      <c r="BA3399" s="84"/>
      <c r="BB3399" s="84"/>
      <c r="BC3399">
        <v>1</v>
      </c>
      <c r="BD3399">
        <v>0</v>
      </c>
      <c r="BE3399">
        <v>0</v>
      </c>
      <c r="BF3399">
        <v>1</v>
      </c>
      <c r="BG3399">
        <v>0</v>
      </c>
      <c r="BH3399">
        <v>0</v>
      </c>
    </row>
    <row r="3400" spans="1:60" x14ac:dyDescent="0.3">
      <c r="A3400" s="69" t="s">
        <v>1383</v>
      </c>
      <c r="B3400" s="69" t="s">
        <v>1369</v>
      </c>
      <c r="C3400" s="70"/>
      <c r="D3400" s="71"/>
      <c r="E3400" s="72"/>
      <c r="F3400" s="73"/>
      <c r="G3400" s="70"/>
      <c r="H3400" s="74"/>
      <c r="I3400" s="75"/>
      <c r="J3400" s="75"/>
      <c r="K3400" s="36"/>
      <c r="L3400" s="82"/>
      <c r="M3400" s="82"/>
      <c r="N3400" s="77"/>
      <c r="O3400" s="84" t="s">
        <v>2169</v>
      </c>
      <c r="P3400" s="86">
        <v>43862.812037037038</v>
      </c>
      <c r="Q3400" s="84" t="s">
        <v>2577</v>
      </c>
      <c r="R3400" s="84"/>
      <c r="S3400" s="84"/>
      <c r="T3400" s="84" t="s">
        <v>2883</v>
      </c>
      <c r="U3400" s="87" t="s">
        <v>2999</v>
      </c>
      <c r="V3400" s="87" t="s">
        <v>2999</v>
      </c>
      <c r="W3400" s="86">
        <v>43862.812037037038</v>
      </c>
      <c r="X3400" s="90">
        <v>43862</v>
      </c>
      <c r="Y3400" s="92" t="s">
        <v>6590</v>
      </c>
      <c r="Z3400" s="87" t="s">
        <v>10367</v>
      </c>
      <c r="AA3400" s="84"/>
      <c r="AB3400" s="84"/>
      <c r="AC3400" s="92" t="s">
        <v>14250</v>
      </c>
      <c r="AD3400" s="84"/>
      <c r="AE3400" s="84" t="b">
        <v>0</v>
      </c>
      <c r="AF3400" s="84">
        <v>0</v>
      </c>
      <c r="AG3400" s="92" t="s">
        <v>16467</v>
      </c>
      <c r="AH3400" s="84" t="b">
        <v>0</v>
      </c>
      <c r="AI3400" s="84" t="s">
        <v>16522</v>
      </c>
      <c r="AJ3400" s="84"/>
      <c r="AK3400" s="92" t="s">
        <v>16467</v>
      </c>
      <c r="AL3400" s="84" t="b">
        <v>0</v>
      </c>
      <c r="AM3400" s="84">
        <v>29</v>
      </c>
      <c r="AN3400" s="92" t="s">
        <v>16286</v>
      </c>
      <c r="AO3400" s="84" t="s">
        <v>16534</v>
      </c>
      <c r="AP3400" s="84" t="b">
        <v>0</v>
      </c>
      <c r="AQ3400" s="92" t="s">
        <v>16286</v>
      </c>
      <c r="AR3400" s="84" t="s">
        <v>179</v>
      </c>
      <c r="AS3400" s="84">
        <v>0</v>
      </c>
      <c r="AT3400" s="84">
        <v>0</v>
      </c>
      <c r="AU3400" s="84"/>
      <c r="AV3400" s="84"/>
      <c r="AW3400" s="84"/>
      <c r="AX3400" s="84"/>
      <c r="AY3400" s="84"/>
      <c r="AZ3400" s="84"/>
      <c r="BA3400" s="84"/>
      <c r="BB3400" s="84"/>
      <c r="BC3400">
        <v>1</v>
      </c>
      <c r="BD3400">
        <v>0</v>
      </c>
      <c r="BE3400">
        <v>0</v>
      </c>
      <c r="BF3400">
        <v>0</v>
      </c>
      <c r="BG3400">
        <v>1</v>
      </c>
      <c r="BH3400">
        <v>0</v>
      </c>
    </row>
    <row r="3401" spans="1:60" x14ac:dyDescent="0.3">
      <c r="A3401" s="69" t="s">
        <v>1384</v>
      </c>
      <c r="B3401" s="69" t="s">
        <v>2006</v>
      </c>
      <c r="C3401" s="70"/>
      <c r="D3401" s="71"/>
      <c r="E3401" s="72"/>
      <c r="F3401" s="73"/>
      <c r="G3401" s="70"/>
      <c r="H3401" s="74"/>
      <c r="I3401" s="75"/>
      <c r="J3401" s="75"/>
      <c r="K3401" s="36"/>
      <c r="L3401" s="82"/>
      <c r="M3401" s="82"/>
      <c r="N3401" s="77"/>
      <c r="O3401" s="84" t="s">
        <v>2169</v>
      </c>
      <c r="P3401" s="86">
        <v>43862.812048611115</v>
      </c>
      <c r="Q3401" s="84" t="s">
        <v>2567</v>
      </c>
      <c r="R3401" s="84"/>
      <c r="S3401" s="84"/>
      <c r="T3401" s="84" t="s">
        <v>2883</v>
      </c>
      <c r="U3401" s="84"/>
      <c r="V3401" s="87" t="s">
        <v>4139</v>
      </c>
      <c r="W3401" s="86">
        <v>43862.812048611115</v>
      </c>
      <c r="X3401" s="90">
        <v>43862</v>
      </c>
      <c r="Y3401" s="92" t="s">
        <v>6592</v>
      </c>
      <c r="Z3401" s="87" t="s">
        <v>10369</v>
      </c>
      <c r="AA3401" s="84"/>
      <c r="AB3401" s="84"/>
      <c r="AC3401" s="92" t="s">
        <v>14252</v>
      </c>
      <c r="AD3401" s="84"/>
      <c r="AE3401" s="84" t="b">
        <v>0</v>
      </c>
      <c r="AF3401" s="84">
        <v>0</v>
      </c>
      <c r="AG3401" s="92" t="s">
        <v>16467</v>
      </c>
      <c r="AH3401" s="84" t="b">
        <v>0</v>
      </c>
      <c r="AI3401" s="84" t="s">
        <v>16520</v>
      </c>
      <c r="AJ3401" s="84"/>
      <c r="AK3401" s="92" t="s">
        <v>16467</v>
      </c>
      <c r="AL3401" s="84" t="b">
        <v>0</v>
      </c>
      <c r="AM3401" s="84">
        <v>13</v>
      </c>
      <c r="AN3401" s="92" t="s">
        <v>16316</v>
      </c>
      <c r="AO3401" s="84" t="s">
        <v>16534</v>
      </c>
      <c r="AP3401" s="84" t="b">
        <v>0</v>
      </c>
      <c r="AQ3401" s="92" t="s">
        <v>16316</v>
      </c>
      <c r="AR3401" s="84" t="s">
        <v>179</v>
      </c>
      <c r="AS3401" s="84">
        <v>0</v>
      </c>
      <c r="AT3401" s="84">
        <v>0</v>
      </c>
      <c r="AU3401" s="84"/>
      <c r="AV3401" s="84"/>
      <c r="AW3401" s="84"/>
      <c r="AX3401" s="84"/>
      <c r="AY3401" s="84"/>
      <c r="AZ3401" s="84"/>
      <c r="BA3401" s="84"/>
      <c r="BB3401" s="84"/>
      <c r="BC3401">
        <v>1</v>
      </c>
      <c r="BD3401">
        <v>0</v>
      </c>
      <c r="BE3401">
        <v>0</v>
      </c>
      <c r="BF3401">
        <v>0</v>
      </c>
      <c r="BG3401">
        <v>1</v>
      </c>
      <c r="BH3401">
        <v>0</v>
      </c>
    </row>
    <row r="3402" spans="1:60" x14ac:dyDescent="0.3">
      <c r="A3402" s="69" t="s">
        <v>1385</v>
      </c>
      <c r="B3402" s="69" t="s">
        <v>2068</v>
      </c>
      <c r="C3402" s="70"/>
      <c r="D3402" s="71"/>
      <c r="E3402" s="72"/>
      <c r="F3402" s="73"/>
      <c r="G3402" s="70"/>
      <c r="H3402" s="74"/>
      <c r="I3402" s="75"/>
      <c r="J3402" s="75"/>
      <c r="K3402" s="36"/>
      <c r="L3402" s="82"/>
      <c r="M3402" s="82"/>
      <c r="N3402" s="77"/>
      <c r="O3402" s="84" t="s">
        <v>2169</v>
      </c>
      <c r="P3402" s="86">
        <v>43862.81212962963</v>
      </c>
      <c r="Q3402" s="84" t="s">
        <v>2585</v>
      </c>
      <c r="R3402" s="84"/>
      <c r="S3402" s="84"/>
      <c r="T3402" s="84" t="s">
        <v>2932</v>
      </c>
      <c r="U3402" s="87" t="s">
        <v>3002</v>
      </c>
      <c r="V3402" s="87" t="s">
        <v>3002</v>
      </c>
      <c r="W3402" s="86">
        <v>43862.81212962963</v>
      </c>
      <c r="X3402" s="90">
        <v>43862</v>
      </c>
      <c r="Y3402" s="92" t="s">
        <v>6593</v>
      </c>
      <c r="Z3402" s="87" t="s">
        <v>10370</v>
      </c>
      <c r="AA3402" s="84"/>
      <c r="AB3402" s="84"/>
      <c r="AC3402" s="92" t="s">
        <v>14253</v>
      </c>
      <c r="AD3402" s="84"/>
      <c r="AE3402" s="84" t="b">
        <v>0</v>
      </c>
      <c r="AF3402" s="84">
        <v>0</v>
      </c>
      <c r="AG3402" s="92" t="s">
        <v>16467</v>
      </c>
      <c r="AH3402" s="84" t="b">
        <v>0</v>
      </c>
      <c r="AI3402" s="84" t="s">
        <v>16520</v>
      </c>
      <c r="AJ3402" s="84"/>
      <c r="AK3402" s="92" t="s">
        <v>16467</v>
      </c>
      <c r="AL3402" s="84" t="b">
        <v>0</v>
      </c>
      <c r="AM3402" s="84">
        <v>12</v>
      </c>
      <c r="AN3402" s="92" t="s">
        <v>16169</v>
      </c>
      <c r="AO3402" s="84" t="s">
        <v>16534</v>
      </c>
      <c r="AP3402" s="84" t="b">
        <v>0</v>
      </c>
      <c r="AQ3402" s="92" t="s">
        <v>16169</v>
      </c>
      <c r="AR3402" s="84" t="s">
        <v>179</v>
      </c>
      <c r="AS3402" s="84">
        <v>0</v>
      </c>
      <c r="AT3402" s="84">
        <v>0</v>
      </c>
      <c r="AU3402" s="84"/>
      <c r="AV3402" s="84"/>
      <c r="AW3402" s="84"/>
      <c r="AX3402" s="84"/>
      <c r="AY3402" s="84"/>
      <c r="AZ3402" s="84"/>
      <c r="BA3402" s="84"/>
      <c r="BB3402" s="84"/>
      <c r="BC3402">
        <v>1</v>
      </c>
      <c r="BD3402">
        <v>0</v>
      </c>
      <c r="BE3402">
        <v>0</v>
      </c>
      <c r="BF3402">
        <v>0</v>
      </c>
      <c r="BG3402">
        <v>1</v>
      </c>
      <c r="BH3402">
        <v>0</v>
      </c>
    </row>
    <row r="3403" spans="1:60" x14ac:dyDescent="0.3">
      <c r="A3403" s="69" t="s">
        <v>1387</v>
      </c>
      <c r="B3403" s="69" t="s">
        <v>2128</v>
      </c>
      <c r="C3403" s="70"/>
      <c r="D3403" s="71"/>
      <c r="E3403" s="72"/>
      <c r="F3403" s="73"/>
      <c r="G3403" s="70"/>
      <c r="H3403" s="74"/>
      <c r="I3403" s="75"/>
      <c r="J3403" s="75"/>
      <c r="K3403" s="36"/>
      <c r="L3403" s="82"/>
      <c r="M3403" s="82"/>
      <c r="N3403" s="77"/>
      <c r="O3403" s="84" t="s">
        <v>2168</v>
      </c>
      <c r="P3403" s="86">
        <v>43862.812581018516</v>
      </c>
      <c r="Q3403" s="84" t="s">
        <v>2578</v>
      </c>
      <c r="R3403" s="84"/>
      <c r="S3403" s="84"/>
      <c r="T3403" s="84" t="s">
        <v>2931</v>
      </c>
      <c r="U3403" s="87" t="s">
        <v>3000</v>
      </c>
      <c r="V3403" s="87" t="s">
        <v>3000</v>
      </c>
      <c r="W3403" s="86">
        <v>43862.812581018516</v>
      </c>
      <c r="X3403" s="90">
        <v>43862</v>
      </c>
      <c r="Y3403" s="92" t="s">
        <v>6595</v>
      </c>
      <c r="Z3403" s="87" t="s">
        <v>10372</v>
      </c>
      <c r="AA3403" s="84"/>
      <c r="AB3403" s="84"/>
      <c r="AC3403" s="92" t="s">
        <v>14255</v>
      </c>
      <c r="AD3403" s="84"/>
      <c r="AE3403" s="84" t="b">
        <v>0</v>
      </c>
      <c r="AF3403" s="84">
        <v>0</v>
      </c>
      <c r="AG3403" s="92" t="s">
        <v>16467</v>
      </c>
      <c r="AH3403" s="84" t="b">
        <v>0</v>
      </c>
      <c r="AI3403" s="84" t="s">
        <v>16521</v>
      </c>
      <c r="AJ3403" s="84"/>
      <c r="AK3403" s="92" t="s">
        <v>16467</v>
      </c>
      <c r="AL3403" s="84" t="b">
        <v>0</v>
      </c>
      <c r="AM3403" s="84">
        <v>41</v>
      </c>
      <c r="AN3403" s="92" t="s">
        <v>16259</v>
      </c>
      <c r="AO3403" s="84" t="s">
        <v>16534</v>
      </c>
      <c r="AP3403" s="84" t="b">
        <v>0</v>
      </c>
      <c r="AQ3403" s="92" t="s">
        <v>16259</v>
      </c>
      <c r="AR3403" s="84" t="s">
        <v>179</v>
      </c>
      <c r="AS3403" s="84">
        <v>0</v>
      </c>
      <c r="AT3403" s="84">
        <v>0</v>
      </c>
      <c r="AU3403" s="84"/>
      <c r="AV3403" s="84"/>
      <c r="AW3403" s="84"/>
      <c r="AX3403" s="84"/>
      <c r="AY3403" s="84"/>
      <c r="AZ3403" s="84"/>
      <c r="BA3403" s="84"/>
      <c r="BB3403" s="84"/>
      <c r="BC3403">
        <v>1</v>
      </c>
      <c r="BD3403">
        <v>0</v>
      </c>
      <c r="BE3403">
        <v>1</v>
      </c>
      <c r="BF3403">
        <v>0</v>
      </c>
      <c r="BG3403">
        <v>0</v>
      </c>
      <c r="BH3403">
        <v>0</v>
      </c>
    </row>
    <row r="3404" spans="1:60" x14ac:dyDescent="0.3">
      <c r="A3404" s="69" t="s">
        <v>1387</v>
      </c>
      <c r="B3404" s="69" t="s">
        <v>2146</v>
      </c>
      <c r="C3404" s="70"/>
      <c r="D3404" s="71"/>
      <c r="E3404" s="72"/>
      <c r="F3404" s="73"/>
      <c r="G3404" s="70"/>
      <c r="H3404" s="74"/>
      <c r="I3404" s="75"/>
      <c r="J3404" s="75"/>
      <c r="K3404" s="36"/>
      <c r="L3404" s="82"/>
      <c r="M3404" s="82"/>
      <c r="N3404" s="77"/>
      <c r="O3404" s="84" t="s">
        <v>2168</v>
      </c>
      <c r="P3404" s="86">
        <v>43862.812581018516</v>
      </c>
      <c r="Q3404" s="84" t="s">
        <v>2578</v>
      </c>
      <c r="R3404" s="84"/>
      <c r="S3404" s="84"/>
      <c r="T3404" s="84" t="s">
        <v>2931</v>
      </c>
      <c r="U3404" s="87" t="s">
        <v>3000</v>
      </c>
      <c r="V3404" s="87" t="s">
        <v>3000</v>
      </c>
      <c r="W3404" s="86">
        <v>43862.812581018516</v>
      </c>
      <c r="X3404" s="90">
        <v>43862</v>
      </c>
      <c r="Y3404" s="92" t="s">
        <v>6595</v>
      </c>
      <c r="Z3404" s="87" t="s">
        <v>10372</v>
      </c>
      <c r="AA3404" s="84"/>
      <c r="AB3404" s="84"/>
      <c r="AC3404" s="92" t="s">
        <v>14255</v>
      </c>
      <c r="AD3404" s="84"/>
      <c r="AE3404" s="84" t="b">
        <v>0</v>
      </c>
      <c r="AF3404" s="84">
        <v>0</v>
      </c>
      <c r="AG3404" s="92" t="s">
        <v>16467</v>
      </c>
      <c r="AH3404" s="84" t="b">
        <v>0</v>
      </c>
      <c r="AI3404" s="84" t="s">
        <v>16521</v>
      </c>
      <c r="AJ3404" s="84"/>
      <c r="AK3404" s="92" t="s">
        <v>16467</v>
      </c>
      <c r="AL3404" s="84" t="b">
        <v>0</v>
      </c>
      <c r="AM3404" s="84">
        <v>41</v>
      </c>
      <c r="AN3404" s="92" t="s">
        <v>16259</v>
      </c>
      <c r="AO3404" s="84" t="s">
        <v>16534</v>
      </c>
      <c r="AP3404" s="84" t="b">
        <v>0</v>
      </c>
      <c r="AQ3404" s="92" t="s">
        <v>16259</v>
      </c>
      <c r="AR3404" s="84" t="s">
        <v>179</v>
      </c>
      <c r="AS3404" s="84">
        <v>0</v>
      </c>
      <c r="AT3404" s="84">
        <v>0</v>
      </c>
      <c r="AU3404" s="84"/>
      <c r="AV3404" s="84"/>
      <c r="AW3404" s="84"/>
      <c r="AX3404" s="84"/>
      <c r="AY3404" s="84"/>
      <c r="AZ3404" s="84"/>
      <c r="BA3404" s="84"/>
      <c r="BB3404" s="84"/>
      <c r="BC3404">
        <v>1</v>
      </c>
      <c r="BD3404">
        <v>0</v>
      </c>
      <c r="BE3404">
        <v>1</v>
      </c>
      <c r="BF3404">
        <v>0</v>
      </c>
      <c r="BG3404">
        <v>0</v>
      </c>
      <c r="BH3404">
        <v>0</v>
      </c>
    </row>
    <row r="3405" spans="1:60" x14ac:dyDescent="0.3">
      <c r="A3405" s="69" t="s">
        <v>1810</v>
      </c>
      <c r="B3405" s="69" t="s">
        <v>2078</v>
      </c>
      <c r="C3405" s="70"/>
      <c r="D3405" s="71"/>
      <c r="E3405" s="72"/>
      <c r="F3405" s="73"/>
      <c r="G3405" s="70"/>
      <c r="H3405" s="74"/>
      <c r="I3405" s="75"/>
      <c r="J3405" s="75"/>
      <c r="K3405" s="36"/>
      <c r="L3405" s="82"/>
      <c r="M3405" s="82"/>
      <c r="N3405" s="77"/>
      <c r="O3405" s="84" t="s">
        <v>2169</v>
      </c>
      <c r="P3405" s="86">
        <v>43862.812800925924</v>
      </c>
      <c r="Q3405" s="84" t="s">
        <v>2588</v>
      </c>
      <c r="R3405" s="84"/>
      <c r="S3405" s="84"/>
      <c r="T3405" s="84"/>
      <c r="U3405" s="84"/>
      <c r="V3405" s="87" t="s">
        <v>4525</v>
      </c>
      <c r="W3405" s="86">
        <v>43862.812800925924</v>
      </c>
      <c r="X3405" s="90">
        <v>43862</v>
      </c>
      <c r="Y3405" s="92" t="s">
        <v>7658</v>
      </c>
      <c r="Z3405" s="87" t="s">
        <v>11477</v>
      </c>
      <c r="AA3405" s="84"/>
      <c r="AB3405" s="84"/>
      <c r="AC3405" s="92" t="s">
        <v>15370</v>
      </c>
      <c r="AD3405" s="84"/>
      <c r="AE3405" s="84" t="b">
        <v>0</v>
      </c>
      <c r="AF3405" s="84">
        <v>0</v>
      </c>
      <c r="AG3405" s="92" t="s">
        <v>16467</v>
      </c>
      <c r="AH3405" s="84" t="b">
        <v>1</v>
      </c>
      <c r="AI3405" s="84" t="s">
        <v>16520</v>
      </c>
      <c r="AJ3405" s="84"/>
      <c r="AK3405" s="92" t="s">
        <v>16225</v>
      </c>
      <c r="AL3405" s="84" t="b">
        <v>0</v>
      </c>
      <c r="AM3405" s="84">
        <v>19</v>
      </c>
      <c r="AN3405" s="92" t="s">
        <v>16226</v>
      </c>
      <c r="AO3405" s="84" t="s">
        <v>16534</v>
      </c>
      <c r="AP3405" s="84" t="b">
        <v>0</v>
      </c>
      <c r="AQ3405" s="92" t="s">
        <v>16226</v>
      </c>
      <c r="AR3405" s="84" t="s">
        <v>179</v>
      </c>
      <c r="AS3405" s="84">
        <v>0</v>
      </c>
      <c r="AT3405" s="84">
        <v>0</v>
      </c>
      <c r="AU3405" s="84"/>
      <c r="AV3405" s="84"/>
      <c r="AW3405" s="84"/>
      <c r="AX3405" s="84"/>
      <c r="AY3405" s="84"/>
      <c r="AZ3405" s="84"/>
      <c r="BA3405" s="84"/>
      <c r="BB3405" s="84"/>
      <c r="BC3405">
        <v>1</v>
      </c>
      <c r="BD3405">
        <v>0</v>
      </c>
      <c r="BE3405">
        <v>0</v>
      </c>
      <c r="BF3405">
        <v>0</v>
      </c>
      <c r="BG3405">
        <v>1</v>
      </c>
      <c r="BH3405">
        <v>0</v>
      </c>
    </row>
    <row r="3406" spans="1:60" x14ac:dyDescent="0.3">
      <c r="A3406" s="69" t="s">
        <v>1386</v>
      </c>
      <c r="B3406" s="69" t="s">
        <v>1369</v>
      </c>
      <c r="C3406" s="70"/>
      <c r="D3406" s="71"/>
      <c r="E3406" s="72"/>
      <c r="F3406" s="73"/>
      <c r="G3406" s="70"/>
      <c r="H3406" s="74"/>
      <c r="I3406" s="75"/>
      <c r="J3406" s="75"/>
      <c r="K3406" s="36"/>
      <c r="L3406" s="82"/>
      <c r="M3406" s="82"/>
      <c r="N3406" s="77"/>
      <c r="O3406" s="84" t="s">
        <v>2169</v>
      </c>
      <c r="P3406" s="86">
        <v>43862.812997685185</v>
      </c>
      <c r="Q3406" s="84" t="s">
        <v>2577</v>
      </c>
      <c r="R3406" s="84"/>
      <c r="S3406" s="84"/>
      <c r="T3406" s="84" t="s">
        <v>2883</v>
      </c>
      <c r="U3406" s="87" t="s">
        <v>2999</v>
      </c>
      <c r="V3406" s="87" t="s">
        <v>2999</v>
      </c>
      <c r="W3406" s="86">
        <v>43862.812997685185</v>
      </c>
      <c r="X3406" s="90">
        <v>43862</v>
      </c>
      <c r="Y3406" s="92" t="s">
        <v>6594</v>
      </c>
      <c r="Z3406" s="87" t="s">
        <v>10371</v>
      </c>
      <c r="AA3406" s="84"/>
      <c r="AB3406" s="84"/>
      <c r="AC3406" s="92" t="s">
        <v>14254</v>
      </c>
      <c r="AD3406" s="84"/>
      <c r="AE3406" s="84" t="b">
        <v>0</v>
      </c>
      <c r="AF3406" s="84">
        <v>0</v>
      </c>
      <c r="AG3406" s="92" t="s">
        <v>16467</v>
      </c>
      <c r="AH3406" s="84" t="b">
        <v>0</v>
      </c>
      <c r="AI3406" s="84" t="s">
        <v>16522</v>
      </c>
      <c r="AJ3406" s="84"/>
      <c r="AK3406" s="92" t="s">
        <v>16467</v>
      </c>
      <c r="AL3406" s="84" t="b">
        <v>0</v>
      </c>
      <c r="AM3406" s="84">
        <v>29</v>
      </c>
      <c r="AN3406" s="92" t="s">
        <v>16286</v>
      </c>
      <c r="AO3406" s="84" t="s">
        <v>16535</v>
      </c>
      <c r="AP3406" s="84" t="b">
        <v>0</v>
      </c>
      <c r="AQ3406" s="92" t="s">
        <v>16286</v>
      </c>
      <c r="AR3406" s="84" t="s">
        <v>179</v>
      </c>
      <c r="AS3406" s="84">
        <v>0</v>
      </c>
      <c r="AT3406" s="84">
        <v>0</v>
      </c>
      <c r="AU3406" s="84"/>
      <c r="AV3406" s="84"/>
      <c r="AW3406" s="84"/>
      <c r="AX3406" s="84"/>
      <c r="AY3406" s="84"/>
      <c r="AZ3406" s="84"/>
      <c r="BA3406" s="84"/>
      <c r="BB3406" s="84"/>
      <c r="BC3406">
        <v>1</v>
      </c>
      <c r="BD3406">
        <v>0</v>
      </c>
      <c r="BE3406">
        <v>0</v>
      </c>
      <c r="BF3406">
        <v>0</v>
      </c>
      <c r="BG3406">
        <v>1</v>
      </c>
      <c r="BH3406">
        <v>0</v>
      </c>
    </row>
    <row r="3407" spans="1:60" x14ac:dyDescent="0.3">
      <c r="A3407" s="69" t="s">
        <v>1387</v>
      </c>
      <c r="B3407" s="69" t="s">
        <v>1369</v>
      </c>
      <c r="C3407" s="70"/>
      <c r="D3407" s="71"/>
      <c r="E3407" s="72"/>
      <c r="F3407" s="73"/>
      <c r="G3407" s="70"/>
      <c r="H3407" s="74"/>
      <c r="I3407" s="75"/>
      <c r="J3407" s="75"/>
      <c r="K3407" s="36"/>
      <c r="L3407" s="82"/>
      <c r="M3407" s="82"/>
      <c r="N3407" s="77"/>
      <c r="O3407" s="84" t="s">
        <v>2169</v>
      </c>
      <c r="P3407" s="86">
        <v>43862.813090277778</v>
      </c>
      <c r="Q3407" s="84" t="s">
        <v>2577</v>
      </c>
      <c r="R3407" s="84"/>
      <c r="S3407" s="84"/>
      <c r="T3407" s="84" t="s">
        <v>2883</v>
      </c>
      <c r="U3407" s="87" t="s">
        <v>2999</v>
      </c>
      <c r="V3407" s="87" t="s">
        <v>2999</v>
      </c>
      <c r="W3407" s="86">
        <v>43862.813090277778</v>
      </c>
      <c r="X3407" s="90">
        <v>43862</v>
      </c>
      <c r="Y3407" s="92" t="s">
        <v>6596</v>
      </c>
      <c r="Z3407" s="87" t="s">
        <v>10373</v>
      </c>
      <c r="AA3407" s="84"/>
      <c r="AB3407" s="84"/>
      <c r="AC3407" s="92" t="s">
        <v>14256</v>
      </c>
      <c r="AD3407" s="84"/>
      <c r="AE3407" s="84" t="b">
        <v>0</v>
      </c>
      <c r="AF3407" s="84">
        <v>0</v>
      </c>
      <c r="AG3407" s="92" t="s">
        <v>16467</v>
      </c>
      <c r="AH3407" s="84" t="b">
        <v>0</v>
      </c>
      <c r="AI3407" s="84" t="s">
        <v>16522</v>
      </c>
      <c r="AJ3407" s="84"/>
      <c r="AK3407" s="92" t="s">
        <v>16467</v>
      </c>
      <c r="AL3407" s="84" t="b">
        <v>0</v>
      </c>
      <c r="AM3407" s="84">
        <v>29</v>
      </c>
      <c r="AN3407" s="92" t="s">
        <v>16286</v>
      </c>
      <c r="AO3407" s="84" t="s">
        <v>16534</v>
      </c>
      <c r="AP3407" s="84" t="b">
        <v>0</v>
      </c>
      <c r="AQ3407" s="92" t="s">
        <v>16286</v>
      </c>
      <c r="AR3407" s="84" t="s">
        <v>179</v>
      </c>
      <c r="AS3407" s="84">
        <v>0</v>
      </c>
      <c r="AT3407" s="84">
        <v>0</v>
      </c>
      <c r="AU3407" s="84"/>
      <c r="AV3407" s="84"/>
      <c r="AW3407" s="84"/>
      <c r="AX3407" s="84"/>
      <c r="AY3407" s="84"/>
      <c r="AZ3407" s="84"/>
      <c r="BA3407" s="84"/>
      <c r="BB3407" s="84"/>
      <c r="BC3407">
        <v>1</v>
      </c>
      <c r="BD3407">
        <v>0</v>
      </c>
      <c r="BE3407">
        <v>0</v>
      </c>
      <c r="BF3407">
        <v>0</v>
      </c>
      <c r="BG3407">
        <v>1</v>
      </c>
      <c r="BH3407">
        <v>0</v>
      </c>
    </row>
    <row r="3408" spans="1:60" x14ac:dyDescent="0.3">
      <c r="A3408" s="69" t="s">
        <v>1822</v>
      </c>
      <c r="B3408" s="69" t="s">
        <v>1734</v>
      </c>
      <c r="C3408" s="70"/>
      <c r="D3408" s="71"/>
      <c r="E3408" s="72"/>
      <c r="F3408" s="73"/>
      <c r="G3408" s="70"/>
      <c r="H3408" s="74"/>
      <c r="I3408" s="75"/>
      <c r="J3408" s="75"/>
      <c r="K3408" s="36"/>
      <c r="L3408" s="82"/>
      <c r="M3408" s="82"/>
      <c r="N3408" s="77"/>
      <c r="O3408" s="84" t="s">
        <v>2171</v>
      </c>
      <c r="P3408" s="86">
        <v>43862.813298611109</v>
      </c>
      <c r="Q3408" s="84" t="s">
        <v>2769</v>
      </c>
      <c r="R3408" s="84"/>
      <c r="S3408" s="84"/>
      <c r="T3408" s="84" t="s">
        <v>2883</v>
      </c>
      <c r="U3408" s="84"/>
      <c r="V3408" s="87" t="s">
        <v>4534</v>
      </c>
      <c r="W3408" s="86">
        <v>43862.813298611109</v>
      </c>
      <c r="X3408" s="90">
        <v>43862</v>
      </c>
      <c r="Y3408" s="92" t="s">
        <v>7693</v>
      </c>
      <c r="Z3408" s="87" t="s">
        <v>11512</v>
      </c>
      <c r="AA3408" s="84"/>
      <c r="AB3408" s="84"/>
      <c r="AC3408" s="92" t="s">
        <v>15410</v>
      </c>
      <c r="AD3408" s="92" t="s">
        <v>16465</v>
      </c>
      <c r="AE3408" s="84" t="b">
        <v>0</v>
      </c>
      <c r="AF3408" s="84">
        <v>5</v>
      </c>
      <c r="AG3408" s="92" t="s">
        <v>16511</v>
      </c>
      <c r="AH3408" s="84" t="b">
        <v>0</v>
      </c>
      <c r="AI3408" s="84" t="s">
        <v>16520</v>
      </c>
      <c r="AJ3408" s="84"/>
      <c r="AK3408" s="92" t="s">
        <v>16467</v>
      </c>
      <c r="AL3408" s="84" t="b">
        <v>0</v>
      </c>
      <c r="AM3408" s="84">
        <v>1</v>
      </c>
      <c r="AN3408" s="92" t="s">
        <v>16467</v>
      </c>
      <c r="AO3408" s="84" t="s">
        <v>16534</v>
      </c>
      <c r="AP3408" s="84" t="b">
        <v>0</v>
      </c>
      <c r="AQ3408" s="92" t="s">
        <v>16465</v>
      </c>
      <c r="AR3408" s="84" t="s">
        <v>179</v>
      </c>
      <c r="AS3408" s="84">
        <v>0</v>
      </c>
      <c r="AT3408" s="84">
        <v>0</v>
      </c>
      <c r="AU3408" s="84" t="s">
        <v>16550</v>
      </c>
      <c r="AV3408" s="84" t="s">
        <v>16554</v>
      </c>
      <c r="AW3408" s="84" t="s">
        <v>16558</v>
      </c>
      <c r="AX3408" s="84" t="s">
        <v>16566</v>
      </c>
      <c r="AY3408" s="84" t="s">
        <v>16574</v>
      </c>
      <c r="AZ3408" s="84" t="s">
        <v>16582</v>
      </c>
      <c r="BA3408" s="84" t="s">
        <v>16585</v>
      </c>
      <c r="BB3408" s="87" t="s">
        <v>16592</v>
      </c>
      <c r="BC3408">
        <v>1</v>
      </c>
      <c r="BD3408">
        <v>0</v>
      </c>
      <c r="BE3408">
        <v>0</v>
      </c>
      <c r="BF3408">
        <v>0</v>
      </c>
      <c r="BG3408">
        <v>0</v>
      </c>
      <c r="BH3408">
        <v>1</v>
      </c>
    </row>
    <row r="3409" spans="1:60" x14ac:dyDescent="0.3">
      <c r="A3409" s="69" t="s">
        <v>1388</v>
      </c>
      <c r="B3409" s="69" t="s">
        <v>2118</v>
      </c>
      <c r="C3409" s="70"/>
      <c r="D3409" s="71"/>
      <c r="E3409" s="72"/>
      <c r="F3409" s="73"/>
      <c r="G3409" s="70"/>
      <c r="H3409" s="74"/>
      <c r="I3409" s="75"/>
      <c r="J3409" s="75"/>
      <c r="K3409" s="36"/>
      <c r="L3409" s="82"/>
      <c r="M3409" s="82"/>
      <c r="N3409" s="77"/>
      <c r="O3409" s="84" t="s">
        <v>2169</v>
      </c>
      <c r="P3409" s="86">
        <v>43862.813599537039</v>
      </c>
      <c r="Q3409" s="84" t="s">
        <v>2321</v>
      </c>
      <c r="R3409" s="84"/>
      <c r="S3409" s="84"/>
      <c r="T3409" s="84" t="s">
        <v>2873</v>
      </c>
      <c r="U3409" s="84"/>
      <c r="V3409" s="87" t="s">
        <v>4140</v>
      </c>
      <c r="W3409" s="86">
        <v>43862.813599537039</v>
      </c>
      <c r="X3409" s="90">
        <v>43862</v>
      </c>
      <c r="Y3409" s="92" t="s">
        <v>6605</v>
      </c>
      <c r="Z3409" s="87" t="s">
        <v>10383</v>
      </c>
      <c r="AA3409" s="84"/>
      <c r="AB3409" s="84"/>
      <c r="AC3409" s="92" t="s">
        <v>14266</v>
      </c>
      <c r="AD3409" s="84"/>
      <c r="AE3409" s="84" t="b">
        <v>0</v>
      </c>
      <c r="AF3409" s="84">
        <v>0</v>
      </c>
      <c r="AG3409" s="92" t="s">
        <v>16467</v>
      </c>
      <c r="AH3409" s="84" t="b">
        <v>0</v>
      </c>
      <c r="AI3409" s="84" t="s">
        <v>16520</v>
      </c>
      <c r="AJ3409" s="84"/>
      <c r="AK3409" s="92" t="s">
        <v>16467</v>
      </c>
      <c r="AL3409" s="84" t="b">
        <v>0</v>
      </c>
      <c r="AM3409" s="84">
        <v>85</v>
      </c>
      <c r="AN3409" s="92" t="s">
        <v>16409</v>
      </c>
      <c r="AO3409" s="84" t="s">
        <v>16534</v>
      </c>
      <c r="AP3409" s="84" t="b">
        <v>0</v>
      </c>
      <c r="AQ3409" s="92" t="s">
        <v>16409</v>
      </c>
      <c r="AR3409" s="84" t="s">
        <v>179</v>
      </c>
      <c r="AS3409" s="84">
        <v>0</v>
      </c>
      <c r="AT3409" s="84">
        <v>0</v>
      </c>
      <c r="AU3409" s="84"/>
      <c r="AV3409" s="84"/>
      <c r="AW3409" s="84"/>
      <c r="AX3409" s="84"/>
      <c r="AY3409" s="84"/>
      <c r="AZ3409" s="84"/>
      <c r="BA3409" s="84"/>
      <c r="BB3409" s="84"/>
      <c r="BC3409">
        <v>1</v>
      </c>
      <c r="BD3409">
        <v>0</v>
      </c>
      <c r="BE3409">
        <v>0</v>
      </c>
      <c r="BF3409">
        <v>0</v>
      </c>
      <c r="BG3409">
        <v>1</v>
      </c>
      <c r="BH3409">
        <v>0</v>
      </c>
    </row>
    <row r="3410" spans="1:60" x14ac:dyDescent="0.3">
      <c r="A3410" s="69" t="s">
        <v>1389</v>
      </c>
      <c r="B3410" s="69" t="s">
        <v>2128</v>
      </c>
      <c r="C3410" s="70"/>
      <c r="D3410" s="71"/>
      <c r="E3410" s="72"/>
      <c r="F3410" s="73"/>
      <c r="G3410" s="70"/>
      <c r="H3410" s="74"/>
      <c r="I3410" s="75"/>
      <c r="J3410" s="75"/>
      <c r="K3410" s="36"/>
      <c r="L3410" s="82"/>
      <c r="M3410" s="82"/>
      <c r="N3410" s="77"/>
      <c r="O3410" s="84" t="s">
        <v>2168</v>
      </c>
      <c r="P3410" s="86">
        <v>43862.813668981478</v>
      </c>
      <c r="Q3410" s="84" t="s">
        <v>2578</v>
      </c>
      <c r="R3410" s="84"/>
      <c r="S3410" s="84"/>
      <c r="T3410" s="84" t="s">
        <v>2931</v>
      </c>
      <c r="U3410" s="87" t="s">
        <v>3000</v>
      </c>
      <c r="V3410" s="87" t="s">
        <v>3000</v>
      </c>
      <c r="W3410" s="86">
        <v>43862.813668981478</v>
      </c>
      <c r="X3410" s="90">
        <v>43862</v>
      </c>
      <c r="Y3410" s="92" t="s">
        <v>6607</v>
      </c>
      <c r="Z3410" s="87" t="s">
        <v>10385</v>
      </c>
      <c r="AA3410" s="84"/>
      <c r="AB3410" s="84"/>
      <c r="AC3410" s="92" t="s">
        <v>14268</v>
      </c>
      <c r="AD3410" s="84"/>
      <c r="AE3410" s="84" t="b">
        <v>0</v>
      </c>
      <c r="AF3410" s="84">
        <v>0</v>
      </c>
      <c r="AG3410" s="92" t="s">
        <v>16467</v>
      </c>
      <c r="AH3410" s="84" t="b">
        <v>0</v>
      </c>
      <c r="AI3410" s="84" t="s">
        <v>16521</v>
      </c>
      <c r="AJ3410" s="84"/>
      <c r="AK3410" s="92" t="s">
        <v>16467</v>
      </c>
      <c r="AL3410" s="84" t="b">
        <v>0</v>
      </c>
      <c r="AM3410" s="84">
        <v>41</v>
      </c>
      <c r="AN3410" s="92" t="s">
        <v>16259</v>
      </c>
      <c r="AO3410" s="84" t="s">
        <v>16534</v>
      </c>
      <c r="AP3410" s="84" t="b">
        <v>0</v>
      </c>
      <c r="AQ3410" s="92" t="s">
        <v>16259</v>
      </c>
      <c r="AR3410" s="84" t="s">
        <v>179</v>
      </c>
      <c r="AS3410" s="84">
        <v>0</v>
      </c>
      <c r="AT3410" s="84">
        <v>0</v>
      </c>
      <c r="AU3410" s="84"/>
      <c r="AV3410" s="84"/>
      <c r="AW3410" s="84"/>
      <c r="AX3410" s="84"/>
      <c r="AY3410" s="84"/>
      <c r="AZ3410" s="84"/>
      <c r="BA3410" s="84"/>
      <c r="BB3410" s="84"/>
      <c r="BC3410">
        <v>1</v>
      </c>
      <c r="BD3410">
        <v>0</v>
      </c>
      <c r="BE3410">
        <v>1</v>
      </c>
      <c r="BF3410">
        <v>0</v>
      </c>
      <c r="BG3410">
        <v>0</v>
      </c>
      <c r="BH3410">
        <v>0</v>
      </c>
    </row>
    <row r="3411" spans="1:60" x14ac:dyDescent="0.3">
      <c r="A3411" s="69" t="s">
        <v>1389</v>
      </c>
      <c r="B3411" s="69" t="s">
        <v>2146</v>
      </c>
      <c r="C3411" s="70"/>
      <c r="D3411" s="71"/>
      <c r="E3411" s="72"/>
      <c r="F3411" s="73"/>
      <c r="G3411" s="70"/>
      <c r="H3411" s="74"/>
      <c r="I3411" s="75"/>
      <c r="J3411" s="75"/>
      <c r="K3411" s="36"/>
      <c r="L3411" s="82"/>
      <c r="M3411" s="82"/>
      <c r="N3411" s="77"/>
      <c r="O3411" s="84" t="s">
        <v>2168</v>
      </c>
      <c r="P3411" s="86">
        <v>43862.813668981478</v>
      </c>
      <c r="Q3411" s="84" t="s">
        <v>2578</v>
      </c>
      <c r="R3411" s="84"/>
      <c r="S3411" s="84"/>
      <c r="T3411" s="84" t="s">
        <v>2931</v>
      </c>
      <c r="U3411" s="87" t="s">
        <v>3000</v>
      </c>
      <c r="V3411" s="87" t="s">
        <v>3000</v>
      </c>
      <c r="W3411" s="86">
        <v>43862.813668981478</v>
      </c>
      <c r="X3411" s="90">
        <v>43862</v>
      </c>
      <c r="Y3411" s="92" t="s">
        <v>6607</v>
      </c>
      <c r="Z3411" s="87" t="s">
        <v>10385</v>
      </c>
      <c r="AA3411" s="84"/>
      <c r="AB3411" s="84"/>
      <c r="AC3411" s="92" t="s">
        <v>14268</v>
      </c>
      <c r="AD3411" s="84"/>
      <c r="AE3411" s="84" t="b">
        <v>0</v>
      </c>
      <c r="AF3411" s="84">
        <v>0</v>
      </c>
      <c r="AG3411" s="92" t="s">
        <v>16467</v>
      </c>
      <c r="AH3411" s="84" t="b">
        <v>0</v>
      </c>
      <c r="AI3411" s="84" t="s">
        <v>16521</v>
      </c>
      <c r="AJ3411" s="84"/>
      <c r="AK3411" s="92" t="s">
        <v>16467</v>
      </c>
      <c r="AL3411" s="84" t="b">
        <v>0</v>
      </c>
      <c r="AM3411" s="84">
        <v>41</v>
      </c>
      <c r="AN3411" s="92" t="s">
        <v>16259</v>
      </c>
      <c r="AO3411" s="84" t="s">
        <v>16534</v>
      </c>
      <c r="AP3411" s="84" t="b">
        <v>0</v>
      </c>
      <c r="AQ3411" s="92" t="s">
        <v>16259</v>
      </c>
      <c r="AR3411" s="84" t="s">
        <v>179</v>
      </c>
      <c r="AS3411" s="84">
        <v>0</v>
      </c>
      <c r="AT3411" s="84">
        <v>0</v>
      </c>
      <c r="AU3411" s="84"/>
      <c r="AV3411" s="84"/>
      <c r="AW3411" s="84"/>
      <c r="AX3411" s="84"/>
      <c r="AY3411" s="84"/>
      <c r="AZ3411" s="84"/>
      <c r="BA3411" s="84"/>
      <c r="BB3411" s="84"/>
      <c r="BC3411">
        <v>1</v>
      </c>
      <c r="BD3411">
        <v>0</v>
      </c>
      <c r="BE3411">
        <v>1</v>
      </c>
      <c r="BF3411">
        <v>0</v>
      </c>
      <c r="BG3411">
        <v>0</v>
      </c>
      <c r="BH3411">
        <v>0</v>
      </c>
    </row>
    <row r="3412" spans="1:60" x14ac:dyDescent="0.3">
      <c r="A3412" s="69" t="s">
        <v>1390</v>
      </c>
      <c r="B3412" s="69" t="s">
        <v>2078</v>
      </c>
      <c r="C3412" s="70"/>
      <c r="D3412" s="71"/>
      <c r="E3412" s="72"/>
      <c r="F3412" s="73"/>
      <c r="G3412" s="70"/>
      <c r="H3412" s="74"/>
      <c r="I3412" s="75"/>
      <c r="J3412" s="75"/>
      <c r="K3412" s="36"/>
      <c r="L3412" s="82"/>
      <c r="M3412" s="82"/>
      <c r="N3412" s="77"/>
      <c r="O3412" s="84" t="s">
        <v>2169</v>
      </c>
      <c r="P3412" s="86">
        <v>43862.814305555556</v>
      </c>
      <c r="Q3412" s="84" t="s">
        <v>2588</v>
      </c>
      <c r="R3412" s="84"/>
      <c r="S3412" s="84"/>
      <c r="T3412" s="84"/>
      <c r="U3412" s="84"/>
      <c r="V3412" s="87" t="s">
        <v>4142</v>
      </c>
      <c r="W3412" s="86">
        <v>43862.814305555556</v>
      </c>
      <c r="X3412" s="90">
        <v>43862</v>
      </c>
      <c r="Y3412" s="92" t="s">
        <v>6608</v>
      </c>
      <c r="Z3412" s="87" t="s">
        <v>10386</v>
      </c>
      <c r="AA3412" s="84"/>
      <c r="AB3412" s="84"/>
      <c r="AC3412" s="92" t="s">
        <v>14269</v>
      </c>
      <c r="AD3412" s="84"/>
      <c r="AE3412" s="84" t="b">
        <v>0</v>
      </c>
      <c r="AF3412" s="84">
        <v>0</v>
      </c>
      <c r="AG3412" s="92" t="s">
        <v>16467</v>
      </c>
      <c r="AH3412" s="84" t="b">
        <v>1</v>
      </c>
      <c r="AI3412" s="84" t="s">
        <v>16520</v>
      </c>
      <c r="AJ3412" s="84"/>
      <c r="AK3412" s="92" t="s">
        <v>16225</v>
      </c>
      <c r="AL3412" s="84" t="b">
        <v>0</v>
      </c>
      <c r="AM3412" s="84">
        <v>19</v>
      </c>
      <c r="AN3412" s="92" t="s">
        <v>16226</v>
      </c>
      <c r="AO3412" s="84" t="s">
        <v>16534</v>
      </c>
      <c r="AP3412" s="84" t="b">
        <v>0</v>
      </c>
      <c r="AQ3412" s="92" t="s">
        <v>16226</v>
      </c>
      <c r="AR3412" s="84" t="s">
        <v>179</v>
      </c>
      <c r="AS3412" s="84">
        <v>0</v>
      </c>
      <c r="AT3412" s="84">
        <v>0</v>
      </c>
      <c r="AU3412" s="84"/>
      <c r="AV3412" s="84"/>
      <c r="AW3412" s="84"/>
      <c r="AX3412" s="84"/>
      <c r="AY3412" s="84"/>
      <c r="AZ3412" s="84"/>
      <c r="BA3412" s="84"/>
      <c r="BB3412" s="84"/>
      <c r="BC3412">
        <v>1</v>
      </c>
      <c r="BD3412">
        <v>0</v>
      </c>
      <c r="BE3412">
        <v>0</v>
      </c>
      <c r="BF3412">
        <v>0</v>
      </c>
      <c r="BG3412">
        <v>1</v>
      </c>
      <c r="BH3412">
        <v>0</v>
      </c>
    </row>
    <row r="3413" spans="1:60" x14ac:dyDescent="0.3">
      <c r="A3413" s="69" t="s">
        <v>1391</v>
      </c>
      <c r="B3413" s="69" t="s">
        <v>2116</v>
      </c>
      <c r="C3413" s="70"/>
      <c r="D3413" s="71"/>
      <c r="E3413" s="72"/>
      <c r="F3413" s="73"/>
      <c r="G3413" s="70"/>
      <c r="H3413" s="74"/>
      <c r="I3413" s="75"/>
      <c r="J3413" s="75"/>
      <c r="K3413" s="36"/>
      <c r="L3413" s="82"/>
      <c r="M3413" s="82"/>
      <c r="N3413" s="77"/>
      <c r="O3413" s="84" t="s">
        <v>2169</v>
      </c>
      <c r="P3413" s="86">
        <v>43862.814456018517</v>
      </c>
      <c r="Q3413" s="84" t="s">
        <v>2557</v>
      </c>
      <c r="R3413" s="84"/>
      <c r="S3413" s="84"/>
      <c r="T3413" s="84" t="s">
        <v>2883</v>
      </c>
      <c r="U3413" s="84"/>
      <c r="V3413" s="87" t="s">
        <v>4143</v>
      </c>
      <c r="W3413" s="86">
        <v>43862.814456018517</v>
      </c>
      <c r="X3413" s="90">
        <v>43862</v>
      </c>
      <c r="Y3413" s="92" t="s">
        <v>6609</v>
      </c>
      <c r="Z3413" s="87" t="s">
        <v>10387</v>
      </c>
      <c r="AA3413" s="84"/>
      <c r="AB3413" s="84"/>
      <c r="AC3413" s="92" t="s">
        <v>14270</v>
      </c>
      <c r="AD3413" s="84"/>
      <c r="AE3413" s="84" t="b">
        <v>0</v>
      </c>
      <c r="AF3413" s="84">
        <v>0</v>
      </c>
      <c r="AG3413" s="92" t="s">
        <v>16467</v>
      </c>
      <c r="AH3413" s="84" t="b">
        <v>0</v>
      </c>
      <c r="AI3413" s="84" t="s">
        <v>16520</v>
      </c>
      <c r="AJ3413" s="84"/>
      <c r="AK3413" s="92" t="s">
        <v>16467</v>
      </c>
      <c r="AL3413" s="84" t="b">
        <v>0</v>
      </c>
      <c r="AM3413" s="84">
        <v>73</v>
      </c>
      <c r="AN3413" s="92" t="s">
        <v>16402</v>
      </c>
      <c r="AO3413" s="84" t="s">
        <v>16534</v>
      </c>
      <c r="AP3413" s="84" t="b">
        <v>0</v>
      </c>
      <c r="AQ3413" s="92" t="s">
        <v>16402</v>
      </c>
      <c r="AR3413" s="84" t="s">
        <v>179</v>
      </c>
      <c r="AS3413" s="84">
        <v>0</v>
      </c>
      <c r="AT3413" s="84">
        <v>0</v>
      </c>
      <c r="AU3413" s="84"/>
      <c r="AV3413" s="84"/>
      <c r="AW3413" s="84"/>
      <c r="AX3413" s="84"/>
      <c r="AY3413" s="84"/>
      <c r="AZ3413" s="84"/>
      <c r="BA3413" s="84"/>
      <c r="BB3413" s="84"/>
      <c r="BC3413">
        <v>1</v>
      </c>
      <c r="BD3413">
        <v>0</v>
      </c>
      <c r="BE3413">
        <v>0</v>
      </c>
      <c r="BF3413">
        <v>0</v>
      </c>
      <c r="BG3413">
        <v>1</v>
      </c>
      <c r="BH3413">
        <v>0</v>
      </c>
    </row>
    <row r="3414" spans="1:60" x14ac:dyDescent="0.3">
      <c r="A3414" s="69" t="s">
        <v>1392</v>
      </c>
      <c r="B3414" s="69" t="s">
        <v>1447</v>
      </c>
      <c r="C3414" s="70"/>
      <c r="D3414" s="71"/>
      <c r="E3414" s="72"/>
      <c r="F3414" s="73"/>
      <c r="G3414" s="70"/>
      <c r="H3414" s="74"/>
      <c r="I3414" s="75"/>
      <c r="J3414" s="75"/>
      <c r="K3414" s="36"/>
      <c r="L3414" s="82"/>
      <c r="M3414" s="82"/>
      <c r="N3414" s="77"/>
      <c r="O3414" s="84" t="s">
        <v>2169</v>
      </c>
      <c r="P3414" s="86">
        <v>43862.814479166664</v>
      </c>
      <c r="Q3414" s="84" t="s">
        <v>2274</v>
      </c>
      <c r="R3414" s="84"/>
      <c r="S3414" s="84"/>
      <c r="T3414" s="84"/>
      <c r="U3414" s="84"/>
      <c r="V3414" s="87" t="s">
        <v>4144</v>
      </c>
      <c r="W3414" s="86">
        <v>43862.814479166664</v>
      </c>
      <c r="X3414" s="90">
        <v>43862</v>
      </c>
      <c r="Y3414" s="92" t="s">
        <v>6611</v>
      </c>
      <c r="Z3414" s="87" t="s">
        <v>10390</v>
      </c>
      <c r="AA3414" s="84"/>
      <c r="AB3414" s="84"/>
      <c r="AC3414" s="92" t="s">
        <v>14273</v>
      </c>
      <c r="AD3414" s="84"/>
      <c r="AE3414" s="84" t="b">
        <v>0</v>
      </c>
      <c r="AF3414" s="84">
        <v>0</v>
      </c>
      <c r="AG3414" s="92" t="s">
        <v>16467</v>
      </c>
      <c r="AH3414" s="84" t="b">
        <v>0</v>
      </c>
      <c r="AI3414" s="84" t="s">
        <v>16520</v>
      </c>
      <c r="AJ3414" s="84"/>
      <c r="AK3414" s="92" t="s">
        <v>16467</v>
      </c>
      <c r="AL3414" s="84" t="b">
        <v>0</v>
      </c>
      <c r="AM3414" s="84">
        <v>51</v>
      </c>
      <c r="AN3414" s="92" t="s">
        <v>16309</v>
      </c>
      <c r="AO3414" s="84" t="s">
        <v>16534</v>
      </c>
      <c r="AP3414" s="84" t="b">
        <v>0</v>
      </c>
      <c r="AQ3414" s="92" t="s">
        <v>16309</v>
      </c>
      <c r="AR3414" s="84" t="s">
        <v>179</v>
      </c>
      <c r="AS3414" s="84">
        <v>0</v>
      </c>
      <c r="AT3414" s="84">
        <v>0</v>
      </c>
      <c r="AU3414" s="84"/>
      <c r="AV3414" s="84"/>
      <c r="AW3414" s="84"/>
      <c r="AX3414" s="84"/>
      <c r="AY3414" s="84"/>
      <c r="AZ3414" s="84"/>
      <c r="BA3414" s="84"/>
      <c r="BB3414" s="84"/>
      <c r="BC3414">
        <v>1</v>
      </c>
      <c r="BD3414">
        <v>0</v>
      </c>
      <c r="BE3414">
        <v>0</v>
      </c>
      <c r="BF3414">
        <v>0</v>
      </c>
      <c r="BG3414">
        <v>1</v>
      </c>
      <c r="BH3414">
        <v>0</v>
      </c>
    </row>
    <row r="3415" spans="1:60" x14ac:dyDescent="0.3">
      <c r="A3415" s="69" t="s">
        <v>1567</v>
      </c>
      <c r="B3415" s="69" t="s">
        <v>1984</v>
      </c>
      <c r="C3415" s="70"/>
      <c r="D3415" s="71"/>
      <c r="E3415" s="72"/>
      <c r="F3415" s="73"/>
      <c r="G3415" s="70"/>
      <c r="H3415" s="74"/>
      <c r="I3415" s="75"/>
      <c r="J3415" s="75"/>
      <c r="K3415" s="36"/>
      <c r="L3415" s="82"/>
      <c r="M3415" s="82"/>
      <c r="N3415" s="77"/>
      <c r="O3415" s="84" t="s">
        <v>2169</v>
      </c>
      <c r="P3415" s="86">
        <v>43862.814560185187</v>
      </c>
      <c r="Q3415" s="84" t="s">
        <v>2583</v>
      </c>
      <c r="R3415" s="84"/>
      <c r="S3415" s="84"/>
      <c r="T3415" s="84"/>
      <c r="U3415" s="84"/>
      <c r="V3415" s="87" t="s">
        <v>4298</v>
      </c>
      <c r="W3415" s="86">
        <v>43862.814560185187</v>
      </c>
      <c r="X3415" s="90">
        <v>43862</v>
      </c>
      <c r="Y3415" s="92" t="s">
        <v>4819</v>
      </c>
      <c r="Z3415" s="87" t="s">
        <v>10921</v>
      </c>
      <c r="AA3415" s="84"/>
      <c r="AB3415" s="84"/>
      <c r="AC3415" s="92" t="s">
        <v>14807</v>
      </c>
      <c r="AD3415" s="84"/>
      <c r="AE3415" s="84" t="b">
        <v>0</v>
      </c>
      <c r="AF3415" s="84">
        <v>0</v>
      </c>
      <c r="AG3415" s="92" t="s">
        <v>16467</v>
      </c>
      <c r="AH3415" s="84" t="b">
        <v>1</v>
      </c>
      <c r="AI3415" s="84" t="s">
        <v>16521</v>
      </c>
      <c r="AJ3415" s="84"/>
      <c r="AK3415" s="92" t="s">
        <v>16455</v>
      </c>
      <c r="AL3415" s="84" t="b">
        <v>0</v>
      </c>
      <c r="AM3415" s="84">
        <v>10</v>
      </c>
      <c r="AN3415" s="92" t="s">
        <v>15947</v>
      </c>
      <c r="AO3415" s="84" t="s">
        <v>16534</v>
      </c>
      <c r="AP3415" s="84" t="b">
        <v>0</v>
      </c>
      <c r="AQ3415" s="92" t="s">
        <v>15947</v>
      </c>
      <c r="AR3415" s="84" t="s">
        <v>179</v>
      </c>
      <c r="AS3415" s="84">
        <v>0</v>
      </c>
      <c r="AT3415" s="84">
        <v>0</v>
      </c>
      <c r="AU3415" s="84"/>
      <c r="AV3415" s="84"/>
      <c r="AW3415" s="84"/>
      <c r="AX3415" s="84"/>
      <c r="AY3415" s="84"/>
      <c r="AZ3415" s="84"/>
      <c r="BA3415" s="84"/>
      <c r="BB3415" s="84"/>
      <c r="BC3415">
        <v>1</v>
      </c>
      <c r="BD3415">
        <v>0</v>
      </c>
      <c r="BE3415">
        <v>0</v>
      </c>
      <c r="BF3415">
        <v>0</v>
      </c>
      <c r="BG3415">
        <v>1</v>
      </c>
      <c r="BH3415">
        <v>0</v>
      </c>
    </row>
    <row r="3416" spans="1:60" x14ac:dyDescent="0.3">
      <c r="A3416" s="69" t="s">
        <v>1393</v>
      </c>
      <c r="B3416" s="69" t="s">
        <v>2050</v>
      </c>
      <c r="C3416" s="70"/>
      <c r="D3416" s="71"/>
      <c r="E3416" s="72"/>
      <c r="F3416" s="73"/>
      <c r="G3416" s="70"/>
      <c r="H3416" s="74"/>
      <c r="I3416" s="75"/>
      <c r="J3416" s="75"/>
      <c r="K3416" s="36"/>
      <c r="L3416" s="82"/>
      <c r="M3416" s="82"/>
      <c r="N3416" s="77"/>
      <c r="O3416" s="84" t="s">
        <v>2169</v>
      </c>
      <c r="P3416" s="86">
        <v>43862.814895833333</v>
      </c>
      <c r="Q3416" s="84" t="s">
        <v>2590</v>
      </c>
      <c r="R3416" s="84"/>
      <c r="S3416" s="84"/>
      <c r="T3416" s="84" t="s">
        <v>2883</v>
      </c>
      <c r="U3416" s="84"/>
      <c r="V3416" s="87" t="s">
        <v>4145</v>
      </c>
      <c r="W3416" s="86">
        <v>43862.814895833333</v>
      </c>
      <c r="X3416" s="90">
        <v>43862</v>
      </c>
      <c r="Y3416" s="92" t="s">
        <v>6615</v>
      </c>
      <c r="Z3416" s="87" t="s">
        <v>10394</v>
      </c>
      <c r="AA3416" s="84"/>
      <c r="AB3416" s="84"/>
      <c r="AC3416" s="92" t="s">
        <v>14277</v>
      </c>
      <c r="AD3416" s="84"/>
      <c r="AE3416" s="84" t="b">
        <v>0</v>
      </c>
      <c r="AF3416" s="84">
        <v>0</v>
      </c>
      <c r="AG3416" s="92" t="s">
        <v>16467</v>
      </c>
      <c r="AH3416" s="84" t="b">
        <v>0</v>
      </c>
      <c r="AI3416" s="84" t="s">
        <v>16520</v>
      </c>
      <c r="AJ3416" s="84"/>
      <c r="AK3416" s="92" t="s">
        <v>16467</v>
      </c>
      <c r="AL3416" s="84" t="b">
        <v>0</v>
      </c>
      <c r="AM3416" s="84">
        <v>13</v>
      </c>
      <c r="AN3416" s="92" t="s">
        <v>16130</v>
      </c>
      <c r="AO3416" s="84" t="s">
        <v>16534</v>
      </c>
      <c r="AP3416" s="84" t="b">
        <v>0</v>
      </c>
      <c r="AQ3416" s="92" t="s">
        <v>16130</v>
      </c>
      <c r="AR3416" s="84" t="s">
        <v>179</v>
      </c>
      <c r="AS3416" s="84">
        <v>0</v>
      </c>
      <c r="AT3416" s="84">
        <v>0</v>
      </c>
      <c r="AU3416" s="84"/>
      <c r="AV3416" s="84"/>
      <c r="AW3416" s="84"/>
      <c r="AX3416" s="84"/>
      <c r="AY3416" s="84"/>
      <c r="AZ3416" s="84"/>
      <c r="BA3416" s="84"/>
      <c r="BB3416" s="84"/>
      <c r="BC3416">
        <v>1</v>
      </c>
      <c r="BD3416">
        <v>0</v>
      </c>
      <c r="BE3416">
        <v>0</v>
      </c>
      <c r="BF3416">
        <v>0</v>
      </c>
      <c r="BG3416">
        <v>1</v>
      </c>
      <c r="BH3416">
        <v>0</v>
      </c>
    </row>
    <row r="3417" spans="1:60" x14ac:dyDescent="0.3">
      <c r="A3417" s="69" t="s">
        <v>1545</v>
      </c>
      <c r="B3417" s="69" t="s">
        <v>2076</v>
      </c>
      <c r="C3417" s="70"/>
      <c r="D3417" s="71"/>
      <c r="E3417" s="72"/>
      <c r="F3417" s="73"/>
      <c r="G3417" s="70"/>
      <c r="H3417" s="74"/>
      <c r="I3417" s="75"/>
      <c r="J3417" s="75"/>
      <c r="K3417" s="36"/>
      <c r="L3417" s="82"/>
      <c r="M3417" s="82"/>
      <c r="N3417" s="77"/>
      <c r="O3417" s="84" t="s">
        <v>2169</v>
      </c>
      <c r="P3417" s="86">
        <v>43862.815057870372</v>
      </c>
      <c r="Q3417" s="84" t="s">
        <v>2456</v>
      </c>
      <c r="R3417" s="84"/>
      <c r="S3417" s="84"/>
      <c r="T3417" s="84" t="s">
        <v>2883</v>
      </c>
      <c r="U3417" s="84"/>
      <c r="V3417" s="87" t="s">
        <v>4280</v>
      </c>
      <c r="W3417" s="86">
        <v>43862.815057870372</v>
      </c>
      <c r="X3417" s="90">
        <v>43862</v>
      </c>
      <c r="Y3417" s="92" t="s">
        <v>7074</v>
      </c>
      <c r="Z3417" s="87" t="s">
        <v>10861</v>
      </c>
      <c r="AA3417" s="84"/>
      <c r="AB3417" s="84"/>
      <c r="AC3417" s="92" t="s">
        <v>14746</v>
      </c>
      <c r="AD3417" s="84"/>
      <c r="AE3417" s="84" t="b">
        <v>0</v>
      </c>
      <c r="AF3417" s="84">
        <v>0</v>
      </c>
      <c r="AG3417" s="92" t="s">
        <v>16467</v>
      </c>
      <c r="AH3417" s="84" t="b">
        <v>0</v>
      </c>
      <c r="AI3417" s="84" t="s">
        <v>16520</v>
      </c>
      <c r="AJ3417" s="84"/>
      <c r="AK3417" s="92" t="s">
        <v>16467</v>
      </c>
      <c r="AL3417" s="84" t="b">
        <v>0</v>
      </c>
      <c r="AM3417" s="84">
        <v>29</v>
      </c>
      <c r="AN3417" s="92" t="s">
        <v>16347</v>
      </c>
      <c r="AO3417" s="84" t="s">
        <v>16535</v>
      </c>
      <c r="AP3417" s="84" t="b">
        <v>0</v>
      </c>
      <c r="AQ3417" s="92" t="s">
        <v>16347</v>
      </c>
      <c r="AR3417" s="84" t="s">
        <v>179</v>
      </c>
      <c r="AS3417" s="84">
        <v>0</v>
      </c>
      <c r="AT3417" s="84">
        <v>0</v>
      </c>
      <c r="AU3417" s="84"/>
      <c r="AV3417" s="84"/>
      <c r="AW3417" s="84"/>
      <c r="AX3417" s="84"/>
      <c r="AY3417" s="84"/>
      <c r="AZ3417" s="84"/>
      <c r="BA3417" s="84"/>
      <c r="BB3417" s="84"/>
      <c r="BC3417">
        <v>1</v>
      </c>
      <c r="BD3417">
        <v>0</v>
      </c>
      <c r="BE3417">
        <v>0</v>
      </c>
      <c r="BF3417">
        <v>0</v>
      </c>
      <c r="BG3417">
        <v>1</v>
      </c>
      <c r="BH3417">
        <v>0</v>
      </c>
    </row>
    <row r="3418" spans="1:60" x14ac:dyDescent="0.3">
      <c r="A3418" s="69" t="s">
        <v>1394</v>
      </c>
      <c r="B3418" s="69" t="s">
        <v>2050</v>
      </c>
      <c r="C3418" s="70"/>
      <c r="D3418" s="71"/>
      <c r="E3418" s="72"/>
      <c r="F3418" s="73"/>
      <c r="G3418" s="70"/>
      <c r="H3418" s="74"/>
      <c r="I3418" s="75"/>
      <c r="J3418" s="75"/>
      <c r="K3418" s="36"/>
      <c r="L3418" s="82"/>
      <c r="M3418" s="82"/>
      <c r="N3418" s="77"/>
      <c r="O3418" s="84" t="s">
        <v>2169</v>
      </c>
      <c r="P3418" s="86">
        <v>43862.815486111111</v>
      </c>
      <c r="Q3418" s="84" t="s">
        <v>2590</v>
      </c>
      <c r="R3418" s="84"/>
      <c r="S3418" s="84"/>
      <c r="T3418" s="84" t="s">
        <v>2883</v>
      </c>
      <c r="U3418" s="84"/>
      <c r="V3418" s="87" t="s">
        <v>4146</v>
      </c>
      <c r="W3418" s="86">
        <v>43862.815486111111</v>
      </c>
      <c r="X3418" s="90">
        <v>43862</v>
      </c>
      <c r="Y3418" s="92" t="s">
        <v>6617</v>
      </c>
      <c r="Z3418" s="87" t="s">
        <v>10396</v>
      </c>
      <c r="AA3418" s="84"/>
      <c r="AB3418" s="84"/>
      <c r="AC3418" s="92" t="s">
        <v>14279</v>
      </c>
      <c r="AD3418" s="84"/>
      <c r="AE3418" s="84" t="b">
        <v>0</v>
      </c>
      <c r="AF3418" s="84">
        <v>0</v>
      </c>
      <c r="AG3418" s="92" t="s">
        <v>16467</v>
      </c>
      <c r="AH3418" s="84" t="b">
        <v>0</v>
      </c>
      <c r="AI3418" s="84" t="s">
        <v>16520</v>
      </c>
      <c r="AJ3418" s="84"/>
      <c r="AK3418" s="92" t="s">
        <v>16467</v>
      </c>
      <c r="AL3418" s="84" t="b">
        <v>0</v>
      </c>
      <c r="AM3418" s="84">
        <v>13</v>
      </c>
      <c r="AN3418" s="92" t="s">
        <v>16130</v>
      </c>
      <c r="AO3418" s="84" t="s">
        <v>16534</v>
      </c>
      <c r="AP3418" s="84" t="b">
        <v>0</v>
      </c>
      <c r="AQ3418" s="92" t="s">
        <v>16130</v>
      </c>
      <c r="AR3418" s="84" t="s">
        <v>179</v>
      </c>
      <c r="AS3418" s="84">
        <v>0</v>
      </c>
      <c r="AT3418" s="84">
        <v>0</v>
      </c>
      <c r="AU3418" s="84"/>
      <c r="AV3418" s="84"/>
      <c r="AW3418" s="84"/>
      <c r="AX3418" s="84"/>
      <c r="AY3418" s="84"/>
      <c r="AZ3418" s="84"/>
      <c r="BA3418" s="84"/>
      <c r="BB3418" s="84"/>
      <c r="BC3418">
        <v>1</v>
      </c>
      <c r="BD3418">
        <v>0</v>
      </c>
      <c r="BE3418">
        <v>0</v>
      </c>
      <c r="BF3418">
        <v>0</v>
      </c>
      <c r="BG3418">
        <v>1</v>
      </c>
      <c r="BH3418">
        <v>0</v>
      </c>
    </row>
    <row r="3419" spans="1:60" x14ac:dyDescent="0.3">
      <c r="A3419" s="69" t="s">
        <v>2075</v>
      </c>
      <c r="B3419" s="69" t="s">
        <v>2126</v>
      </c>
      <c r="C3419" s="70"/>
      <c r="D3419" s="71"/>
      <c r="E3419" s="72"/>
      <c r="F3419" s="73"/>
      <c r="G3419" s="70"/>
      <c r="H3419" s="74"/>
      <c r="I3419" s="75"/>
      <c r="J3419" s="75"/>
      <c r="K3419" s="36"/>
      <c r="L3419" s="82"/>
      <c r="M3419" s="82"/>
      <c r="N3419" s="77"/>
      <c r="O3419" s="84" t="s">
        <v>2169</v>
      </c>
      <c r="P3419" s="86">
        <v>43862.816377314812</v>
      </c>
      <c r="Q3419" s="84" t="s">
        <v>2290</v>
      </c>
      <c r="R3419" s="84"/>
      <c r="S3419" s="84"/>
      <c r="T3419" s="84" t="s">
        <v>2883</v>
      </c>
      <c r="U3419" s="84"/>
      <c r="V3419" s="87" t="s">
        <v>4760</v>
      </c>
      <c r="W3419" s="86">
        <v>43862.816377314812</v>
      </c>
      <c r="X3419" s="90">
        <v>43862</v>
      </c>
      <c r="Y3419" s="92" t="s">
        <v>8435</v>
      </c>
      <c r="Z3419" s="87" t="s">
        <v>12302</v>
      </c>
      <c r="AA3419" s="84"/>
      <c r="AB3419" s="84"/>
      <c r="AC3419" s="92" t="s">
        <v>16234</v>
      </c>
      <c r="AD3419" s="84"/>
      <c r="AE3419" s="84" t="b">
        <v>0</v>
      </c>
      <c r="AF3419" s="84">
        <v>0</v>
      </c>
      <c r="AG3419" s="92" t="s">
        <v>16467</v>
      </c>
      <c r="AH3419" s="84" t="b">
        <v>0</v>
      </c>
      <c r="AI3419" s="84" t="s">
        <v>16520</v>
      </c>
      <c r="AJ3419" s="84"/>
      <c r="AK3419" s="92" t="s">
        <v>16467</v>
      </c>
      <c r="AL3419" s="84" t="b">
        <v>0</v>
      </c>
      <c r="AM3419" s="84">
        <v>72</v>
      </c>
      <c r="AN3419" s="92" t="s">
        <v>16431</v>
      </c>
      <c r="AO3419" s="84" t="s">
        <v>16534</v>
      </c>
      <c r="AP3419" s="84" t="b">
        <v>0</v>
      </c>
      <c r="AQ3419" s="92" t="s">
        <v>16431</v>
      </c>
      <c r="AR3419" s="84" t="s">
        <v>179</v>
      </c>
      <c r="AS3419" s="84">
        <v>0</v>
      </c>
      <c r="AT3419" s="84">
        <v>0</v>
      </c>
      <c r="AU3419" s="84"/>
      <c r="AV3419" s="84"/>
      <c r="AW3419" s="84"/>
      <c r="AX3419" s="84"/>
      <c r="AY3419" s="84"/>
      <c r="AZ3419" s="84"/>
      <c r="BA3419" s="84"/>
      <c r="BB3419" s="84"/>
      <c r="BC3419">
        <v>1</v>
      </c>
      <c r="BD3419">
        <v>0</v>
      </c>
      <c r="BE3419">
        <v>0</v>
      </c>
      <c r="BF3419">
        <v>0</v>
      </c>
      <c r="BG3419">
        <v>1</v>
      </c>
      <c r="BH3419">
        <v>0</v>
      </c>
    </row>
    <row r="3420" spans="1:60" x14ac:dyDescent="0.3">
      <c r="A3420" s="69" t="s">
        <v>2075</v>
      </c>
      <c r="B3420" s="69" t="s">
        <v>2078</v>
      </c>
      <c r="C3420" s="70"/>
      <c r="D3420" s="71"/>
      <c r="E3420" s="72"/>
      <c r="F3420" s="73"/>
      <c r="G3420" s="70"/>
      <c r="H3420" s="74"/>
      <c r="I3420" s="75"/>
      <c r="J3420" s="75"/>
      <c r="K3420" s="36"/>
      <c r="L3420" s="82"/>
      <c r="M3420" s="82"/>
      <c r="N3420" s="77"/>
      <c r="O3420" s="84" t="s">
        <v>2169</v>
      </c>
      <c r="P3420" s="86">
        <v>43862.81653935185</v>
      </c>
      <c r="Q3420" s="84" t="s">
        <v>2298</v>
      </c>
      <c r="R3420" s="84"/>
      <c r="S3420" s="84"/>
      <c r="T3420" s="84" t="s">
        <v>2890</v>
      </c>
      <c r="U3420" s="84"/>
      <c r="V3420" s="87" t="s">
        <v>4760</v>
      </c>
      <c r="W3420" s="86">
        <v>43862.81653935185</v>
      </c>
      <c r="X3420" s="90">
        <v>43862</v>
      </c>
      <c r="Y3420" s="92" t="s">
        <v>8431</v>
      </c>
      <c r="Z3420" s="87" t="s">
        <v>12298</v>
      </c>
      <c r="AA3420" s="84"/>
      <c r="AB3420" s="84"/>
      <c r="AC3420" s="92" t="s">
        <v>16229</v>
      </c>
      <c r="AD3420" s="84"/>
      <c r="AE3420" s="84" t="b">
        <v>0</v>
      </c>
      <c r="AF3420" s="84">
        <v>0</v>
      </c>
      <c r="AG3420" s="92" t="s">
        <v>16467</v>
      </c>
      <c r="AH3420" s="84" t="b">
        <v>0</v>
      </c>
      <c r="AI3420" s="84" t="s">
        <v>16520</v>
      </c>
      <c r="AJ3420" s="84"/>
      <c r="AK3420" s="92" t="s">
        <v>16467</v>
      </c>
      <c r="AL3420" s="84" t="b">
        <v>0</v>
      </c>
      <c r="AM3420" s="84">
        <v>66</v>
      </c>
      <c r="AN3420" s="92" t="s">
        <v>16225</v>
      </c>
      <c r="AO3420" s="84" t="s">
        <v>16534</v>
      </c>
      <c r="AP3420" s="84" t="b">
        <v>0</v>
      </c>
      <c r="AQ3420" s="92" t="s">
        <v>16225</v>
      </c>
      <c r="AR3420" s="84" t="s">
        <v>179</v>
      </c>
      <c r="AS3420" s="84">
        <v>0</v>
      </c>
      <c r="AT3420" s="84">
        <v>0</v>
      </c>
      <c r="AU3420" s="84"/>
      <c r="AV3420" s="84"/>
      <c r="AW3420" s="84"/>
      <c r="AX3420" s="84"/>
      <c r="AY3420" s="84"/>
      <c r="AZ3420" s="84"/>
      <c r="BA3420" s="84"/>
      <c r="BB3420" s="84"/>
      <c r="BC3420">
        <v>1</v>
      </c>
      <c r="BD3420">
        <v>0</v>
      </c>
      <c r="BE3420">
        <v>0</v>
      </c>
      <c r="BF3420">
        <v>0</v>
      </c>
      <c r="BG3420">
        <v>1</v>
      </c>
      <c r="BH3420">
        <v>0</v>
      </c>
    </row>
    <row r="3421" spans="1:60" x14ac:dyDescent="0.3">
      <c r="A3421" s="69" t="s">
        <v>1395</v>
      </c>
      <c r="B3421" s="69" t="s">
        <v>2036</v>
      </c>
      <c r="C3421" s="70"/>
      <c r="D3421" s="71"/>
      <c r="E3421" s="72"/>
      <c r="F3421" s="73"/>
      <c r="G3421" s="70"/>
      <c r="H3421" s="74"/>
      <c r="I3421" s="75"/>
      <c r="J3421" s="75"/>
      <c r="K3421" s="36"/>
      <c r="L3421" s="82"/>
      <c r="M3421" s="82"/>
      <c r="N3421" s="77"/>
      <c r="O3421" s="84" t="s">
        <v>2169</v>
      </c>
      <c r="P3421" s="86">
        <v>43862.816562499997</v>
      </c>
      <c r="Q3421" s="84" t="s">
        <v>2448</v>
      </c>
      <c r="R3421" s="84"/>
      <c r="S3421" s="84"/>
      <c r="T3421" s="84" t="s">
        <v>2873</v>
      </c>
      <c r="U3421" s="87" t="s">
        <v>2985</v>
      </c>
      <c r="V3421" s="87" t="s">
        <v>2985</v>
      </c>
      <c r="W3421" s="86">
        <v>43862.816562499997</v>
      </c>
      <c r="X3421" s="90">
        <v>43862</v>
      </c>
      <c r="Y3421" s="92" t="s">
        <v>6618</v>
      </c>
      <c r="Z3421" s="87" t="s">
        <v>10397</v>
      </c>
      <c r="AA3421" s="84"/>
      <c r="AB3421" s="84"/>
      <c r="AC3421" s="92" t="s">
        <v>14280</v>
      </c>
      <c r="AD3421" s="84"/>
      <c r="AE3421" s="84" t="b">
        <v>0</v>
      </c>
      <c r="AF3421" s="84">
        <v>0</v>
      </c>
      <c r="AG3421" s="92" t="s">
        <v>16467</v>
      </c>
      <c r="AH3421" s="84" t="b">
        <v>0</v>
      </c>
      <c r="AI3421" s="84" t="s">
        <v>16521</v>
      </c>
      <c r="AJ3421" s="84"/>
      <c r="AK3421" s="92" t="s">
        <v>16467</v>
      </c>
      <c r="AL3421" s="84" t="b">
        <v>0</v>
      </c>
      <c r="AM3421" s="84">
        <v>27</v>
      </c>
      <c r="AN3421" s="92" t="s">
        <v>16110</v>
      </c>
      <c r="AO3421" s="84" t="s">
        <v>16534</v>
      </c>
      <c r="AP3421" s="84" t="b">
        <v>0</v>
      </c>
      <c r="AQ3421" s="92" t="s">
        <v>16110</v>
      </c>
      <c r="AR3421" s="84" t="s">
        <v>179</v>
      </c>
      <c r="AS3421" s="84">
        <v>0</v>
      </c>
      <c r="AT3421" s="84">
        <v>0</v>
      </c>
      <c r="AU3421" s="84"/>
      <c r="AV3421" s="84"/>
      <c r="AW3421" s="84"/>
      <c r="AX3421" s="84"/>
      <c r="AY3421" s="84"/>
      <c r="AZ3421" s="84"/>
      <c r="BA3421" s="84"/>
      <c r="BB3421" s="84"/>
      <c r="BC3421">
        <v>1</v>
      </c>
      <c r="BD3421">
        <v>0</v>
      </c>
      <c r="BE3421">
        <v>0</v>
      </c>
      <c r="BF3421">
        <v>0</v>
      </c>
      <c r="BG3421">
        <v>1</v>
      </c>
      <c r="BH3421">
        <v>0</v>
      </c>
    </row>
    <row r="3422" spans="1:60" x14ac:dyDescent="0.3">
      <c r="A3422" s="69" t="s">
        <v>1567</v>
      </c>
      <c r="B3422" s="69" t="s">
        <v>1369</v>
      </c>
      <c r="C3422" s="70"/>
      <c r="D3422" s="71"/>
      <c r="E3422" s="72"/>
      <c r="F3422" s="73"/>
      <c r="G3422" s="70"/>
      <c r="H3422" s="74"/>
      <c r="I3422" s="75"/>
      <c r="J3422" s="75"/>
      <c r="K3422" s="36"/>
      <c r="L3422" s="82"/>
      <c r="M3422" s="82"/>
      <c r="N3422" s="77"/>
      <c r="O3422" s="84" t="s">
        <v>2169</v>
      </c>
      <c r="P3422" s="86">
        <v>43862.816562499997</v>
      </c>
      <c r="Q3422" s="84" t="s">
        <v>2577</v>
      </c>
      <c r="R3422" s="84"/>
      <c r="S3422" s="84"/>
      <c r="T3422" s="84" t="s">
        <v>2883</v>
      </c>
      <c r="U3422" s="87" t="s">
        <v>2999</v>
      </c>
      <c r="V3422" s="87" t="s">
        <v>2999</v>
      </c>
      <c r="W3422" s="86">
        <v>43862.816562499997</v>
      </c>
      <c r="X3422" s="90">
        <v>43862</v>
      </c>
      <c r="Y3422" s="92" t="s">
        <v>6618</v>
      </c>
      <c r="Z3422" s="87" t="s">
        <v>10922</v>
      </c>
      <c r="AA3422" s="84"/>
      <c r="AB3422" s="84"/>
      <c r="AC3422" s="92" t="s">
        <v>14808</v>
      </c>
      <c r="AD3422" s="84"/>
      <c r="AE3422" s="84" t="b">
        <v>0</v>
      </c>
      <c r="AF3422" s="84">
        <v>0</v>
      </c>
      <c r="AG3422" s="92" t="s">
        <v>16467</v>
      </c>
      <c r="AH3422" s="84" t="b">
        <v>0</v>
      </c>
      <c r="AI3422" s="84" t="s">
        <v>16522</v>
      </c>
      <c r="AJ3422" s="84"/>
      <c r="AK3422" s="92" t="s">
        <v>16467</v>
      </c>
      <c r="AL3422" s="84" t="b">
        <v>0</v>
      </c>
      <c r="AM3422" s="84">
        <v>29</v>
      </c>
      <c r="AN3422" s="92" t="s">
        <v>16286</v>
      </c>
      <c r="AO3422" s="84" t="s">
        <v>16534</v>
      </c>
      <c r="AP3422" s="84" t="b">
        <v>0</v>
      </c>
      <c r="AQ3422" s="92" t="s">
        <v>16286</v>
      </c>
      <c r="AR3422" s="84" t="s">
        <v>179</v>
      </c>
      <c r="AS3422" s="84">
        <v>0</v>
      </c>
      <c r="AT3422" s="84">
        <v>0</v>
      </c>
      <c r="AU3422" s="84"/>
      <c r="AV3422" s="84"/>
      <c r="AW3422" s="84"/>
      <c r="AX3422" s="84"/>
      <c r="AY3422" s="84"/>
      <c r="AZ3422" s="84"/>
      <c r="BA3422" s="84"/>
      <c r="BB3422" s="84"/>
      <c r="BC3422">
        <v>1</v>
      </c>
      <c r="BD3422">
        <v>0</v>
      </c>
      <c r="BE3422">
        <v>0</v>
      </c>
      <c r="BF3422">
        <v>0</v>
      </c>
      <c r="BG3422">
        <v>1</v>
      </c>
      <c r="BH3422">
        <v>0</v>
      </c>
    </row>
    <row r="3423" spans="1:60" x14ac:dyDescent="0.3">
      <c r="A3423" s="69" t="s">
        <v>1396</v>
      </c>
      <c r="B3423" s="69" t="s">
        <v>2050</v>
      </c>
      <c r="C3423" s="70"/>
      <c r="D3423" s="71"/>
      <c r="E3423" s="72"/>
      <c r="F3423" s="73"/>
      <c r="G3423" s="70"/>
      <c r="H3423" s="74"/>
      <c r="I3423" s="75"/>
      <c r="J3423" s="75"/>
      <c r="K3423" s="36"/>
      <c r="L3423" s="82"/>
      <c r="M3423" s="82"/>
      <c r="N3423" s="77"/>
      <c r="O3423" s="84" t="s">
        <v>2169</v>
      </c>
      <c r="P3423" s="86">
        <v>43862.816678240742</v>
      </c>
      <c r="Q3423" s="84" t="s">
        <v>2590</v>
      </c>
      <c r="R3423" s="84"/>
      <c r="S3423" s="84"/>
      <c r="T3423" s="84" t="s">
        <v>2883</v>
      </c>
      <c r="U3423" s="84"/>
      <c r="V3423" s="87" t="s">
        <v>4147</v>
      </c>
      <c r="W3423" s="86">
        <v>43862.816678240742</v>
      </c>
      <c r="X3423" s="90">
        <v>43862</v>
      </c>
      <c r="Y3423" s="92" t="s">
        <v>6619</v>
      </c>
      <c r="Z3423" s="87" t="s">
        <v>10398</v>
      </c>
      <c r="AA3423" s="84"/>
      <c r="AB3423" s="84"/>
      <c r="AC3423" s="92" t="s">
        <v>14281</v>
      </c>
      <c r="AD3423" s="84"/>
      <c r="AE3423" s="84" t="b">
        <v>0</v>
      </c>
      <c r="AF3423" s="84">
        <v>0</v>
      </c>
      <c r="AG3423" s="92" t="s">
        <v>16467</v>
      </c>
      <c r="AH3423" s="84" t="b">
        <v>0</v>
      </c>
      <c r="AI3423" s="84" t="s">
        <v>16520</v>
      </c>
      <c r="AJ3423" s="84"/>
      <c r="AK3423" s="92" t="s">
        <v>16467</v>
      </c>
      <c r="AL3423" s="84" t="b">
        <v>0</v>
      </c>
      <c r="AM3423" s="84">
        <v>13</v>
      </c>
      <c r="AN3423" s="92" t="s">
        <v>16130</v>
      </c>
      <c r="AO3423" s="84" t="s">
        <v>16535</v>
      </c>
      <c r="AP3423" s="84" t="b">
        <v>0</v>
      </c>
      <c r="AQ3423" s="92" t="s">
        <v>16130</v>
      </c>
      <c r="AR3423" s="84" t="s">
        <v>179</v>
      </c>
      <c r="AS3423" s="84">
        <v>0</v>
      </c>
      <c r="AT3423" s="84">
        <v>0</v>
      </c>
      <c r="AU3423" s="84"/>
      <c r="AV3423" s="84"/>
      <c r="AW3423" s="84"/>
      <c r="AX3423" s="84"/>
      <c r="AY3423" s="84"/>
      <c r="AZ3423" s="84"/>
      <c r="BA3423" s="84"/>
      <c r="BB3423" s="84"/>
      <c r="BC3423">
        <v>1</v>
      </c>
      <c r="BD3423">
        <v>0</v>
      </c>
      <c r="BE3423">
        <v>0</v>
      </c>
      <c r="BF3423">
        <v>0</v>
      </c>
      <c r="BG3423">
        <v>1</v>
      </c>
      <c r="BH3423">
        <v>0</v>
      </c>
    </row>
    <row r="3424" spans="1:60" x14ac:dyDescent="0.3">
      <c r="A3424" s="69" t="s">
        <v>1914</v>
      </c>
      <c r="B3424" s="69" t="s">
        <v>2036</v>
      </c>
      <c r="C3424" s="70"/>
      <c r="D3424" s="71"/>
      <c r="E3424" s="72"/>
      <c r="F3424" s="73"/>
      <c r="G3424" s="70"/>
      <c r="H3424" s="74"/>
      <c r="I3424" s="75"/>
      <c r="J3424" s="75"/>
      <c r="K3424" s="36"/>
      <c r="L3424" s="82"/>
      <c r="M3424" s="82"/>
      <c r="N3424" s="77"/>
      <c r="O3424" s="84" t="s">
        <v>2169</v>
      </c>
      <c r="P3424" s="86">
        <v>43862.816689814812</v>
      </c>
      <c r="Q3424" s="84" t="s">
        <v>2448</v>
      </c>
      <c r="R3424" s="84"/>
      <c r="S3424" s="84"/>
      <c r="T3424" s="84" t="s">
        <v>2873</v>
      </c>
      <c r="U3424" s="87" t="s">
        <v>2985</v>
      </c>
      <c r="V3424" s="87" t="s">
        <v>2985</v>
      </c>
      <c r="W3424" s="86">
        <v>43862.816689814812</v>
      </c>
      <c r="X3424" s="90">
        <v>43862</v>
      </c>
      <c r="Y3424" s="92" t="s">
        <v>7882</v>
      </c>
      <c r="Z3424" s="87" t="s">
        <v>11710</v>
      </c>
      <c r="AA3424" s="84"/>
      <c r="AB3424" s="84"/>
      <c r="AC3424" s="92" t="s">
        <v>15610</v>
      </c>
      <c r="AD3424" s="84"/>
      <c r="AE3424" s="84" t="b">
        <v>0</v>
      </c>
      <c r="AF3424" s="84">
        <v>0</v>
      </c>
      <c r="AG3424" s="92" t="s">
        <v>16467</v>
      </c>
      <c r="AH3424" s="84" t="b">
        <v>0</v>
      </c>
      <c r="AI3424" s="84" t="s">
        <v>16521</v>
      </c>
      <c r="AJ3424" s="84"/>
      <c r="AK3424" s="92" t="s">
        <v>16467</v>
      </c>
      <c r="AL3424" s="84" t="b">
        <v>0</v>
      </c>
      <c r="AM3424" s="84">
        <v>27</v>
      </c>
      <c r="AN3424" s="92" t="s">
        <v>16110</v>
      </c>
      <c r="AO3424" s="84" t="s">
        <v>16534</v>
      </c>
      <c r="AP3424" s="84" t="b">
        <v>0</v>
      </c>
      <c r="AQ3424" s="92" t="s">
        <v>16110</v>
      </c>
      <c r="AR3424" s="84" t="s">
        <v>179</v>
      </c>
      <c r="AS3424" s="84">
        <v>0</v>
      </c>
      <c r="AT3424" s="84">
        <v>0</v>
      </c>
      <c r="AU3424" s="84"/>
      <c r="AV3424" s="84"/>
      <c r="AW3424" s="84"/>
      <c r="AX3424" s="84"/>
      <c r="AY3424" s="84"/>
      <c r="AZ3424" s="84"/>
      <c r="BA3424" s="84"/>
      <c r="BB3424" s="84"/>
      <c r="BC3424">
        <v>1</v>
      </c>
      <c r="BD3424">
        <v>0</v>
      </c>
      <c r="BE3424">
        <v>0</v>
      </c>
      <c r="BF3424">
        <v>0</v>
      </c>
      <c r="BG3424">
        <v>1</v>
      </c>
      <c r="BH3424">
        <v>0</v>
      </c>
    </row>
    <row r="3425" spans="1:60" x14ac:dyDescent="0.3">
      <c r="A3425" s="69" t="s">
        <v>1567</v>
      </c>
      <c r="B3425" s="69" t="s">
        <v>1572</v>
      </c>
      <c r="C3425" s="70"/>
      <c r="D3425" s="71"/>
      <c r="E3425" s="72"/>
      <c r="F3425" s="73"/>
      <c r="G3425" s="70"/>
      <c r="H3425" s="74"/>
      <c r="I3425" s="75"/>
      <c r="J3425" s="75"/>
      <c r="K3425" s="36"/>
      <c r="L3425" s="82"/>
      <c r="M3425" s="82"/>
      <c r="N3425" s="77"/>
      <c r="O3425" s="84" t="s">
        <v>2169</v>
      </c>
      <c r="P3425" s="86">
        <v>43862.816747685189</v>
      </c>
      <c r="Q3425" s="84" t="s">
        <v>2684</v>
      </c>
      <c r="R3425" s="84"/>
      <c r="S3425" s="84"/>
      <c r="T3425" s="84" t="s">
        <v>2883</v>
      </c>
      <c r="U3425" s="84"/>
      <c r="V3425" s="87" t="s">
        <v>4298</v>
      </c>
      <c r="W3425" s="86">
        <v>43862.816747685189</v>
      </c>
      <c r="X3425" s="90">
        <v>43862</v>
      </c>
      <c r="Y3425" s="92" t="s">
        <v>7115</v>
      </c>
      <c r="Z3425" s="87" t="s">
        <v>10902</v>
      </c>
      <c r="AA3425" s="84"/>
      <c r="AB3425" s="84"/>
      <c r="AC3425" s="92" t="s">
        <v>14788</v>
      </c>
      <c r="AD3425" s="84"/>
      <c r="AE3425" s="84" t="b">
        <v>0</v>
      </c>
      <c r="AF3425" s="84">
        <v>0</v>
      </c>
      <c r="AG3425" s="92" t="s">
        <v>16467</v>
      </c>
      <c r="AH3425" s="84" t="b">
        <v>1</v>
      </c>
      <c r="AI3425" s="84" t="s">
        <v>16520</v>
      </c>
      <c r="AJ3425" s="84"/>
      <c r="AK3425" s="92" t="s">
        <v>16529</v>
      </c>
      <c r="AL3425" s="84" t="b">
        <v>0</v>
      </c>
      <c r="AM3425" s="84">
        <v>1</v>
      </c>
      <c r="AN3425" s="92" t="s">
        <v>14787</v>
      </c>
      <c r="AO3425" s="84" t="s">
        <v>16534</v>
      </c>
      <c r="AP3425" s="84" t="b">
        <v>0</v>
      </c>
      <c r="AQ3425" s="92" t="s">
        <v>14787</v>
      </c>
      <c r="AR3425" s="84" t="s">
        <v>179</v>
      </c>
      <c r="AS3425" s="84">
        <v>0</v>
      </c>
      <c r="AT3425" s="84">
        <v>0</v>
      </c>
      <c r="AU3425" s="84"/>
      <c r="AV3425" s="84"/>
      <c r="AW3425" s="84"/>
      <c r="AX3425" s="84"/>
      <c r="AY3425" s="84"/>
      <c r="AZ3425" s="84"/>
      <c r="BA3425" s="84"/>
      <c r="BB3425" s="84"/>
      <c r="BC3425">
        <v>1</v>
      </c>
      <c r="BD3425">
        <v>0</v>
      </c>
      <c r="BE3425">
        <v>0</v>
      </c>
      <c r="BF3425">
        <v>0</v>
      </c>
      <c r="BG3425">
        <v>1</v>
      </c>
      <c r="BH3425">
        <v>0</v>
      </c>
    </row>
    <row r="3426" spans="1:60" x14ac:dyDescent="0.3">
      <c r="A3426" s="69" t="s">
        <v>1423</v>
      </c>
      <c r="B3426" s="69" t="s">
        <v>2078</v>
      </c>
      <c r="C3426" s="70"/>
      <c r="D3426" s="71"/>
      <c r="E3426" s="72"/>
      <c r="F3426" s="73"/>
      <c r="G3426" s="70"/>
      <c r="H3426" s="74"/>
      <c r="I3426" s="75"/>
      <c r="J3426" s="75"/>
      <c r="K3426" s="36"/>
      <c r="L3426" s="82"/>
      <c r="M3426" s="82"/>
      <c r="N3426" s="77"/>
      <c r="O3426" s="84" t="s">
        <v>2169</v>
      </c>
      <c r="P3426" s="86">
        <v>43862.81695601852</v>
      </c>
      <c r="Q3426" s="84" t="s">
        <v>2298</v>
      </c>
      <c r="R3426" s="84"/>
      <c r="S3426" s="84"/>
      <c r="T3426" s="84" t="s">
        <v>2890</v>
      </c>
      <c r="U3426" s="84"/>
      <c r="V3426" s="87" t="s">
        <v>4171</v>
      </c>
      <c r="W3426" s="86">
        <v>43862.81695601852</v>
      </c>
      <c r="X3426" s="90">
        <v>43862</v>
      </c>
      <c r="Y3426" s="92" t="s">
        <v>6683</v>
      </c>
      <c r="Z3426" s="87" t="s">
        <v>10462</v>
      </c>
      <c r="AA3426" s="84"/>
      <c r="AB3426" s="84"/>
      <c r="AC3426" s="92" t="s">
        <v>14345</v>
      </c>
      <c r="AD3426" s="84"/>
      <c r="AE3426" s="84" t="b">
        <v>0</v>
      </c>
      <c r="AF3426" s="84">
        <v>0</v>
      </c>
      <c r="AG3426" s="92" t="s">
        <v>16467</v>
      </c>
      <c r="AH3426" s="84" t="b">
        <v>0</v>
      </c>
      <c r="AI3426" s="84" t="s">
        <v>16520</v>
      </c>
      <c r="AJ3426" s="84"/>
      <c r="AK3426" s="92" t="s">
        <v>16467</v>
      </c>
      <c r="AL3426" s="84" t="b">
        <v>0</v>
      </c>
      <c r="AM3426" s="84">
        <v>66</v>
      </c>
      <c r="AN3426" s="92" t="s">
        <v>16225</v>
      </c>
      <c r="AO3426" s="84" t="s">
        <v>16534</v>
      </c>
      <c r="AP3426" s="84" t="b">
        <v>0</v>
      </c>
      <c r="AQ3426" s="92" t="s">
        <v>16225</v>
      </c>
      <c r="AR3426" s="84" t="s">
        <v>179</v>
      </c>
      <c r="AS3426" s="84">
        <v>0</v>
      </c>
      <c r="AT3426" s="84">
        <v>0</v>
      </c>
      <c r="AU3426" s="84"/>
      <c r="AV3426" s="84"/>
      <c r="AW3426" s="84"/>
      <c r="AX3426" s="84"/>
      <c r="AY3426" s="84"/>
      <c r="AZ3426" s="84"/>
      <c r="BA3426" s="84"/>
      <c r="BB3426" s="84"/>
      <c r="BC3426">
        <v>1</v>
      </c>
      <c r="BD3426">
        <v>0</v>
      </c>
      <c r="BE3426">
        <v>0</v>
      </c>
      <c r="BF3426">
        <v>0</v>
      </c>
      <c r="BG3426">
        <v>1</v>
      </c>
      <c r="BH3426">
        <v>0</v>
      </c>
    </row>
    <row r="3427" spans="1:60" x14ac:dyDescent="0.3">
      <c r="A3427" s="69" t="s">
        <v>1398</v>
      </c>
      <c r="B3427" s="69" t="s">
        <v>1397</v>
      </c>
      <c r="C3427" s="70"/>
      <c r="D3427" s="71"/>
      <c r="E3427" s="72"/>
      <c r="F3427" s="73"/>
      <c r="G3427" s="70"/>
      <c r="H3427" s="74"/>
      <c r="I3427" s="75"/>
      <c r="J3427" s="75"/>
      <c r="K3427" s="36"/>
      <c r="L3427" s="82"/>
      <c r="M3427" s="82"/>
      <c r="N3427" s="77"/>
      <c r="O3427" s="84" t="s">
        <v>2169</v>
      </c>
      <c r="P3427" s="86">
        <v>43862.817037037035</v>
      </c>
      <c r="Q3427" s="84" t="s">
        <v>2546</v>
      </c>
      <c r="R3427" s="84"/>
      <c r="S3427" s="84"/>
      <c r="T3427" s="84" t="s">
        <v>2883</v>
      </c>
      <c r="U3427" s="84"/>
      <c r="V3427" s="87" t="s">
        <v>4148</v>
      </c>
      <c r="W3427" s="86">
        <v>43862.817037037035</v>
      </c>
      <c r="X3427" s="90">
        <v>43862</v>
      </c>
      <c r="Y3427" s="92" t="s">
        <v>6621</v>
      </c>
      <c r="Z3427" s="87" t="s">
        <v>10400</v>
      </c>
      <c r="AA3427" s="84"/>
      <c r="AB3427" s="84"/>
      <c r="AC3427" s="92" t="s">
        <v>14283</v>
      </c>
      <c r="AD3427" s="84"/>
      <c r="AE3427" s="84" t="b">
        <v>0</v>
      </c>
      <c r="AF3427" s="84">
        <v>0</v>
      </c>
      <c r="AG3427" s="92" t="s">
        <v>16467</v>
      </c>
      <c r="AH3427" s="84" t="b">
        <v>0</v>
      </c>
      <c r="AI3427" s="84" t="s">
        <v>16520</v>
      </c>
      <c r="AJ3427" s="84"/>
      <c r="AK3427" s="92" t="s">
        <v>16467</v>
      </c>
      <c r="AL3427" s="84" t="b">
        <v>0</v>
      </c>
      <c r="AM3427" s="84">
        <v>4</v>
      </c>
      <c r="AN3427" s="92" t="s">
        <v>14282</v>
      </c>
      <c r="AO3427" s="84" t="s">
        <v>16537</v>
      </c>
      <c r="AP3427" s="84" t="b">
        <v>0</v>
      </c>
      <c r="AQ3427" s="92" t="s">
        <v>14282</v>
      </c>
      <c r="AR3427" s="84" t="s">
        <v>179</v>
      </c>
      <c r="AS3427" s="84">
        <v>0</v>
      </c>
      <c r="AT3427" s="84">
        <v>0</v>
      </c>
      <c r="AU3427" s="84"/>
      <c r="AV3427" s="84"/>
      <c r="AW3427" s="84"/>
      <c r="AX3427" s="84"/>
      <c r="AY3427" s="84"/>
      <c r="AZ3427" s="84"/>
      <c r="BA3427" s="84"/>
      <c r="BB3427" s="84"/>
      <c r="BC3427">
        <v>1</v>
      </c>
      <c r="BD3427">
        <v>0</v>
      </c>
      <c r="BE3427">
        <v>0</v>
      </c>
      <c r="BF3427">
        <v>0</v>
      </c>
      <c r="BG3427">
        <v>1</v>
      </c>
      <c r="BH3427">
        <v>0</v>
      </c>
    </row>
    <row r="3428" spans="1:60" x14ac:dyDescent="0.3">
      <c r="A3428" s="69" t="s">
        <v>1398</v>
      </c>
      <c r="B3428" s="69" t="s">
        <v>2045</v>
      </c>
      <c r="C3428" s="70"/>
      <c r="D3428" s="71"/>
      <c r="E3428" s="72"/>
      <c r="F3428" s="73"/>
      <c r="G3428" s="70"/>
      <c r="H3428" s="74"/>
      <c r="I3428" s="75"/>
      <c r="J3428" s="75"/>
      <c r="K3428" s="36"/>
      <c r="L3428" s="82"/>
      <c r="M3428" s="82"/>
      <c r="N3428" s="77"/>
      <c r="O3428" s="84" t="s">
        <v>2169</v>
      </c>
      <c r="P3428" s="86">
        <v>43862.817071759258</v>
      </c>
      <c r="Q3428" s="84" t="s">
        <v>2528</v>
      </c>
      <c r="R3428" s="84"/>
      <c r="S3428" s="84"/>
      <c r="T3428" s="84" t="s">
        <v>2925</v>
      </c>
      <c r="U3428" s="84"/>
      <c r="V3428" s="87" t="s">
        <v>4148</v>
      </c>
      <c r="W3428" s="86">
        <v>43862.817071759258</v>
      </c>
      <c r="X3428" s="90">
        <v>43862</v>
      </c>
      <c r="Y3428" s="92" t="s">
        <v>6622</v>
      </c>
      <c r="Z3428" s="87" t="s">
        <v>10401</v>
      </c>
      <c r="AA3428" s="84"/>
      <c r="AB3428" s="84"/>
      <c r="AC3428" s="92" t="s">
        <v>14284</v>
      </c>
      <c r="AD3428" s="84"/>
      <c r="AE3428" s="84" t="b">
        <v>0</v>
      </c>
      <c r="AF3428" s="84">
        <v>0</v>
      </c>
      <c r="AG3428" s="92" t="s">
        <v>16467</v>
      </c>
      <c r="AH3428" s="84" t="b">
        <v>0</v>
      </c>
      <c r="AI3428" s="84" t="s">
        <v>16520</v>
      </c>
      <c r="AJ3428" s="84"/>
      <c r="AK3428" s="92" t="s">
        <v>16467</v>
      </c>
      <c r="AL3428" s="84" t="b">
        <v>0</v>
      </c>
      <c r="AM3428" s="84">
        <v>46</v>
      </c>
      <c r="AN3428" s="92" t="s">
        <v>16123</v>
      </c>
      <c r="AO3428" s="84" t="s">
        <v>16537</v>
      </c>
      <c r="AP3428" s="84" t="b">
        <v>0</v>
      </c>
      <c r="AQ3428" s="92" t="s">
        <v>16123</v>
      </c>
      <c r="AR3428" s="84" t="s">
        <v>179</v>
      </c>
      <c r="AS3428" s="84">
        <v>0</v>
      </c>
      <c r="AT3428" s="84">
        <v>0</v>
      </c>
      <c r="AU3428" s="84"/>
      <c r="AV3428" s="84"/>
      <c r="AW3428" s="84"/>
      <c r="AX3428" s="84"/>
      <c r="AY3428" s="84"/>
      <c r="AZ3428" s="84"/>
      <c r="BA3428" s="84"/>
      <c r="BB3428" s="84"/>
      <c r="BC3428">
        <v>1</v>
      </c>
      <c r="BD3428">
        <v>0</v>
      </c>
      <c r="BE3428">
        <v>0</v>
      </c>
      <c r="BF3428">
        <v>0</v>
      </c>
      <c r="BG3428">
        <v>1</v>
      </c>
      <c r="BH3428">
        <v>0</v>
      </c>
    </row>
    <row r="3429" spans="1:60" x14ac:dyDescent="0.3">
      <c r="A3429" s="69" t="s">
        <v>1399</v>
      </c>
      <c r="B3429" s="69" t="s">
        <v>2029</v>
      </c>
      <c r="C3429" s="70"/>
      <c r="D3429" s="71"/>
      <c r="E3429" s="72"/>
      <c r="F3429" s="73"/>
      <c r="G3429" s="70"/>
      <c r="H3429" s="74"/>
      <c r="I3429" s="75"/>
      <c r="J3429" s="75"/>
      <c r="K3429" s="36"/>
      <c r="L3429" s="82"/>
      <c r="M3429" s="82"/>
      <c r="N3429" s="77"/>
      <c r="O3429" s="84" t="s">
        <v>2169</v>
      </c>
      <c r="P3429" s="86">
        <v>43862.817719907405</v>
      </c>
      <c r="Q3429" s="84" t="s">
        <v>2591</v>
      </c>
      <c r="R3429" s="84"/>
      <c r="S3429" s="84"/>
      <c r="T3429" s="84"/>
      <c r="U3429" s="84"/>
      <c r="V3429" s="87" t="s">
        <v>4149</v>
      </c>
      <c r="W3429" s="86">
        <v>43862.817719907405</v>
      </c>
      <c r="X3429" s="90">
        <v>43862</v>
      </c>
      <c r="Y3429" s="92" t="s">
        <v>6624</v>
      </c>
      <c r="Z3429" s="87" t="s">
        <v>10403</v>
      </c>
      <c r="AA3429" s="84"/>
      <c r="AB3429" s="84"/>
      <c r="AC3429" s="92" t="s">
        <v>14286</v>
      </c>
      <c r="AD3429" s="84"/>
      <c r="AE3429" s="84" t="b">
        <v>0</v>
      </c>
      <c r="AF3429" s="84">
        <v>0</v>
      </c>
      <c r="AG3429" s="92" t="s">
        <v>16467</v>
      </c>
      <c r="AH3429" s="84" t="b">
        <v>0</v>
      </c>
      <c r="AI3429" s="84" t="s">
        <v>16520</v>
      </c>
      <c r="AJ3429" s="84"/>
      <c r="AK3429" s="92" t="s">
        <v>16467</v>
      </c>
      <c r="AL3429" s="84" t="b">
        <v>0</v>
      </c>
      <c r="AM3429" s="84">
        <v>34</v>
      </c>
      <c r="AN3429" s="92" t="s">
        <v>16089</v>
      </c>
      <c r="AO3429" s="84" t="s">
        <v>16534</v>
      </c>
      <c r="AP3429" s="84" t="b">
        <v>0</v>
      </c>
      <c r="AQ3429" s="92" t="s">
        <v>16089</v>
      </c>
      <c r="AR3429" s="84" t="s">
        <v>179</v>
      </c>
      <c r="AS3429" s="84">
        <v>0</v>
      </c>
      <c r="AT3429" s="84">
        <v>0</v>
      </c>
      <c r="AU3429" s="84"/>
      <c r="AV3429" s="84"/>
      <c r="AW3429" s="84"/>
      <c r="AX3429" s="84"/>
      <c r="AY3429" s="84"/>
      <c r="AZ3429" s="84"/>
      <c r="BA3429" s="84"/>
      <c r="BB3429" s="84"/>
      <c r="BC3429">
        <v>1</v>
      </c>
      <c r="BD3429">
        <v>0</v>
      </c>
      <c r="BE3429">
        <v>0</v>
      </c>
      <c r="BF3429">
        <v>0</v>
      </c>
      <c r="BG3429">
        <v>1</v>
      </c>
      <c r="BH3429">
        <v>0</v>
      </c>
    </row>
    <row r="3430" spans="1:60" x14ac:dyDescent="0.3">
      <c r="A3430" s="69" t="s">
        <v>1914</v>
      </c>
      <c r="B3430" s="69" t="s">
        <v>2128</v>
      </c>
      <c r="C3430" s="70"/>
      <c r="D3430" s="71"/>
      <c r="E3430" s="72"/>
      <c r="F3430" s="73"/>
      <c r="G3430" s="70"/>
      <c r="H3430" s="74"/>
      <c r="I3430" s="75"/>
      <c r="J3430" s="75"/>
      <c r="K3430" s="36"/>
      <c r="L3430" s="82"/>
      <c r="M3430" s="82"/>
      <c r="N3430" s="77"/>
      <c r="O3430" s="84" t="s">
        <v>2170</v>
      </c>
      <c r="P3430" s="86">
        <v>43862.818703703706</v>
      </c>
      <c r="Q3430" s="84" t="s">
        <v>2381</v>
      </c>
      <c r="R3430" s="84"/>
      <c r="S3430" s="84"/>
      <c r="T3430" s="84" t="s">
        <v>2883</v>
      </c>
      <c r="U3430" s="84"/>
      <c r="V3430" s="87" t="s">
        <v>4614</v>
      </c>
      <c r="W3430" s="86">
        <v>43862.818703703706</v>
      </c>
      <c r="X3430" s="90">
        <v>43862</v>
      </c>
      <c r="Y3430" s="92" t="s">
        <v>7883</v>
      </c>
      <c r="Z3430" s="87" t="s">
        <v>11711</v>
      </c>
      <c r="AA3430" s="84"/>
      <c r="AB3430" s="84"/>
      <c r="AC3430" s="92" t="s">
        <v>15611</v>
      </c>
      <c r="AD3430" s="84"/>
      <c r="AE3430" s="84" t="b">
        <v>0</v>
      </c>
      <c r="AF3430" s="84">
        <v>2</v>
      </c>
      <c r="AG3430" s="92" t="s">
        <v>16467</v>
      </c>
      <c r="AH3430" s="84" t="b">
        <v>0</v>
      </c>
      <c r="AI3430" s="84" t="s">
        <v>16521</v>
      </c>
      <c r="AJ3430" s="84"/>
      <c r="AK3430" s="92" t="s">
        <v>16467</v>
      </c>
      <c r="AL3430" s="84" t="b">
        <v>0</v>
      </c>
      <c r="AM3430" s="84">
        <v>0</v>
      </c>
      <c r="AN3430" s="92" t="s">
        <v>16467</v>
      </c>
      <c r="AO3430" s="84" t="s">
        <v>16534</v>
      </c>
      <c r="AP3430" s="84" t="b">
        <v>0</v>
      </c>
      <c r="AQ3430" s="92" t="s">
        <v>15611</v>
      </c>
      <c r="AR3430" s="84" t="s">
        <v>179</v>
      </c>
      <c r="AS3430" s="84">
        <v>0</v>
      </c>
      <c r="AT3430" s="84">
        <v>0</v>
      </c>
      <c r="AU3430" s="84" t="s">
        <v>16548</v>
      </c>
      <c r="AV3430" s="84" t="s">
        <v>16552</v>
      </c>
      <c r="AW3430" s="84" t="s">
        <v>16556</v>
      </c>
      <c r="AX3430" s="84" t="s">
        <v>16564</v>
      </c>
      <c r="AY3430" s="84" t="s">
        <v>16572</v>
      </c>
      <c r="AZ3430" s="84" t="s">
        <v>16580</v>
      </c>
      <c r="BA3430" s="84" t="s">
        <v>16584</v>
      </c>
      <c r="BB3430" s="87" t="s">
        <v>16590</v>
      </c>
      <c r="BC3430">
        <v>1</v>
      </c>
      <c r="BD3430">
        <v>1</v>
      </c>
      <c r="BE3430">
        <v>0</v>
      </c>
      <c r="BF3430">
        <v>0</v>
      </c>
      <c r="BG3430">
        <v>0</v>
      </c>
      <c r="BH3430">
        <v>0</v>
      </c>
    </row>
    <row r="3431" spans="1:60" x14ac:dyDescent="0.3">
      <c r="A3431" s="69" t="s">
        <v>1400</v>
      </c>
      <c r="B3431" s="69" t="s">
        <v>2077</v>
      </c>
      <c r="C3431" s="70"/>
      <c r="D3431" s="71"/>
      <c r="E3431" s="72"/>
      <c r="F3431" s="73"/>
      <c r="G3431" s="70"/>
      <c r="H3431" s="74"/>
      <c r="I3431" s="75"/>
      <c r="J3431" s="75"/>
      <c r="K3431" s="36"/>
      <c r="L3431" s="82"/>
      <c r="M3431" s="82"/>
      <c r="N3431" s="77"/>
      <c r="O3431" s="84" t="s">
        <v>2169</v>
      </c>
      <c r="P3431" s="86">
        <v>43862.818807870368</v>
      </c>
      <c r="Q3431" s="84" t="s">
        <v>2549</v>
      </c>
      <c r="R3431" s="84"/>
      <c r="S3431" s="84"/>
      <c r="T3431" s="84"/>
      <c r="U3431" s="84"/>
      <c r="V3431" s="87" t="s">
        <v>4150</v>
      </c>
      <c r="W3431" s="86">
        <v>43862.818807870368</v>
      </c>
      <c r="X3431" s="90">
        <v>43862</v>
      </c>
      <c r="Y3431" s="92" t="s">
        <v>6625</v>
      </c>
      <c r="Z3431" s="87" t="s">
        <v>10404</v>
      </c>
      <c r="AA3431" s="84"/>
      <c r="AB3431" s="84"/>
      <c r="AC3431" s="92" t="s">
        <v>14287</v>
      </c>
      <c r="AD3431" s="84"/>
      <c r="AE3431" s="84" t="b">
        <v>0</v>
      </c>
      <c r="AF3431" s="84">
        <v>0</v>
      </c>
      <c r="AG3431" s="92" t="s">
        <v>16467</v>
      </c>
      <c r="AH3431" s="84" t="b">
        <v>1</v>
      </c>
      <c r="AI3431" s="84" t="s">
        <v>16520</v>
      </c>
      <c r="AJ3431" s="84"/>
      <c r="AK3431" s="92" t="s">
        <v>16455</v>
      </c>
      <c r="AL3431" s="84" t="b">
        <v>0</v>
      </c>
      <c r="AM3431" s="84">
        <v>56</v>
      </c>
      <c r="AN3431" s="92" t="s">
        <v>16434</v>
      </c>
      <c r="AO3431" s="84" t="s">
        <v>16534</v>
      </c>
      <c r="AP3431" s="84" t="b">
        <v>0</v>
      </c>
      <c r="AQ3431" s="92" t="s">
        <v>16434</v>
      </c>
      <c r="AR3431" s="84" t="s">
        <v>179</v>
      </c>
      <c r="AS3431" s="84">
        <v>0</v>
      </c>
      <c r="AT3431" s="84">
        <v>0</v>
      </c>
      <c r="AU3431" s="84"/>
      <c r="AV3431" s="84"/>
      <c r="AW3431" s="84"/>
      <c r="AX3431" s="84"/>
      <c r="AY3431" s="84"/>
      <c r="AZ3431" s="84"/>
      <c r="BA3431" s="84"/>
      <c r="BB3431" s="84"/>
      <c r="BC3431">
        <v>1</v>
      </c>
      <c r="BD3431">
        <v>0</v>
      </c>
      <c r="BE3431">
        <v>0</v>
      </c>
      <c r="BF3431">
        <v>0</v>
      </c>
      <c r="BG3431">
        <v>1</v>
      </c>
      <c r="BH3431">
        <v>0</v>
      </c>
    </row>
    <row r="3432" spans="1:60" x14ac:dyDescent="0.3">
      <c r="A3432" s="69" t="s">
        <v>1401</v>
      </c>
      <c r="B3432" s="69" t="s">
        <v>1401</v>
      </c>
      <c r="C3432" s="70"/>
      <c r="D3432" s="71"/>
      <c r="E3432" s="72"/>
      <c r="F3432" s="73"/>
      <c r="G3432" s="70"/>
      <c r="H3432" s="74"/>
      <c r="I3432" s="75"/>
      <c r="J3432" s="75"/>
      <c r="K3432" s="36"/>
      <c r="L3432" s="82"/>
      <c r="M3432" s="82"/>
      <c r="N3432" s="77"/>
      <c r="O3432" s="84" t="s">
        <v>179</v>
      </c>
      <c r="P3432" s="86">
        <v>43862.818958333337</v>
      </c>
      <c r="Q3432" s="84" t="s">
        <v>2592</v>
      </c>
      <c r="R3432" s="84"/>
      <c r="S3432" s="84"/>
      <c r="T3432" s="84" t="s">
        <v>2883</v>
      </c>
      <c r="U3432" s="87" t="s">
        <v>3004</v>
      </c>
      <c r="V3432" s="87" t="s">
        <v>3004</v>
      </c>
      <c r="W3432" s="86">
        <v>43862.818958333337</v>
      </c>
      <c r="X3432" s="90">
        <v>43862</v>
      </c>
      <c r="Y3432" s="92" t="s">
        <v>6626</v>
      </c>
      <c r="Z3432" s="87" t="s">
        <v>10405</v>
      </c>
      <c r="AA3432" s="84"/>
      <c r="AB3432" s="84"/>
      <c r="AC3432" s="92" t="s">
        <v>14288</v>
      </c>
      <c r="AD3432" s="84"/>
      <c r="AE3432" s="84" t="b">
        <v>0</v>
      </c>
      <c r="AF3432" s="84">
        <v>2</v>
      </c>
      <c r="AG3432" s="92" t="s">
        <v>16467</v>
      </c>
      <c r="AH3432" s="84" t="b">
        <v>0</v>
      </c>
      <c r="AI3432" s="84" t="s">
        <v>16522</v>
      </c>
      <c r="AJ3432" s="84"/>
      <c r="AK3432" s="92" t="s">
        <v>16467</v>
      </c>
      <c r="AL3432" s="84" t="b">
        <v>0</v>
      </c>
      <c r="AM3432" s="84">
        <v>0</v>
      </c>
      <c r="AN3432" s="92" t="s">
        <v>16467</v>
      </c>
      <c r="AO3432" s="84" t="s">
        <v>16534</v>
      </c>
      <c r="AP3432" s="84" t="b">
        <v>0</v>
      </c>
      <c r="AQ3432" s="92" t="s">
        <v>14288</v>
      </c>
      <c r="AR3432" s="84" t="s">
        <v>179</v>
      </c>
      <c r="AS3432" s="84">
        <v>0</v>
      </c>
      <c r="AT3432" s="84">
        <v>0</v>
      </c>
      <c r="AU3432" s="84"/>
      <c r="AV3432" s="84"/>
      <c r="AW3432" s="84"/>
      <c r="AX3432" s="84"/>
      <c r="AY3432" s="84"/>
      <c r="AZ3432" s="84"/>
      <c r="BA3432" s="84"/>
      <c r="BB3432" s="84"/>
      <c r="BC3432">
        <v>1</v>
      </c>
      <c r="BD3432">
        <v>0</v>
      </c>
      <c r="BE3432">
        <v>0</v>
      </c>
      <c r="BF3432">
        <v>1</v>
      </c>
      <c r="BG3432">
        <v>0</v>
      </c>
      <c r="BH3432">
        <v>0</v>
      </c>
    </row>
    <row r="3433" spans="1:60" x14ac:dyDescent="0.3">
      <c r="A3433" s="69" t="s">
        <v>1758</v>
      </c>
      <c r="B3433" s="69" t="s">
        <v>2078</v>
      </c>
      <c r="C3433" s="70"/>
      <c r="D3433" s="71"/>
      <c r="E3433" s="72"/>
      <c r="F3433" s="73"/>
      <c r="G3433" s="70"/>
      <c r="H3433" s="74"/>
      <c r="I3433" s="75"/>
      <c r="J3433" s="75"/>
      <c r="K3433" s="36"/>
      <c r="L3433" s="82"/>
      <c r="M3433" s="82"/>
      <c r="N3433" s="77"/>
      <c r="O3433" s="84" t="s">
        <v>2169</v>
      </c>
      <c r="P3433" s="86">
        <v>43862.819432870368</v>
      </c>
      <c r="Q3433" s="84" t="s">
        <v>2588</v>
      </c>
      <c r="R3433" s="84"/>
      <c r="S3433" s="84"/>
      <c r="T3433" s="84"/>
      <c r="U3433" s="84"/>
      <c r="V3433" s="87" t="s">
        <v>4476</v>
      </c>
      <c r="W3433" s="86">
        <v>43862.819432870368</v>
      </c>
      <c r="X3433" s="90">
        <v>43862</v>
      </c>
      <c r="Y3433" s="92" t="s">
        <v>7533</v>
      </c>
      <c r="Z3433" s="87" t="s">
        <v>11344</v>
      </c>
      <c r="AA3433" s="84"/>
      <c r="AB3433" s="84"/>
      <c r="AC3433" s="92" t="s">
        <v>15236</v>
      </c>
      <c r="AD3433" s="84"/>
      <c r="AE3433" s="84" t="b">
        <v>0</v>
      </c>
      <c r="AF3433" s="84">
        <v>0</v>
      </c>
      <c r="AG3433" s="92" t="s">
        <v>16467</v>
      </c>
      <c r="AH3433" s="84" t="b">
        <v>1</v>
      </c>
      <c r="AI3433" s="84" t="s">
        <v>16520</v>
      </c>
      <c r="AJ3433" s="84"/>
      <c r="AK3433" s="92" t="s">
        <v>16225</v>
      </c>
      <c r="AL3433" s="84" t="b">
        <v>0</v>
      </c>
      <c r="AM3433" s="84">
        <v>19</v>
      </c>
      <c r="AN3433" s="92" t="s">
        <v>16226</v>
      </c>
      <c r="AO3433" s="84" t="s">
        <v>16534</v>
      </c>
      <c r="AP3433" s="84" t="b">
        <v>0</v>
      </c>
      <c r="AQ3433" s="92" t="s">
        <v>16226</v>
      </c>
      <c r="AR3433" s="84" t="s">
        <v>179</v>
      </c>
      <c r="AS3433" s="84">
        <v>0</v>
      </c>
      <c r="AT3433" s="84">
        <v>0</v>
      </c>
      <c r="AU3433" s="84"/>
      <c r="AV3433" s="84"/>
      <c r="AW3433" s="84"/>
      <c r="AX3433" s="84"/>
      <c r="AY3433" s="84"/>
      <c r="AZ3433" s="84"/>
      <c r="BA3433" s="84"/>
      <c r="BB3433" s="84"/>
      <c r="BC3433">
        <v>1</v>
      </c>
      <c r="BD3433">
        <v>0</v>
      </c>
      <c r="BE3433">
        <v>0</v>
      </c>
      <c r="BF3433">
        <v>0</v>
      </c>
      <c r="BG3433">
        <v>1</v>
      </c>
      <c r="BH3433">
        <v>0</v>
      </c>
    </row>
    <row r="3434" spans="1:60" x14ac:dyDescent="0.3">
      <c r="A3434" s="69" t="s">
        <v>1423</v>
      </c>
      <c r="B3434" s="69" t="s">
        <v>2074</v>
      </c>
      <c r="C3434" s="70"/>
      <c r="D3434" s="71"/>
      <c r="E3434" s="72"/>
      <c r="F3434" s="73"/>
      <c r="G3434" s="70"/>
      <c r="H3434" s="74"/>
      <c r="I3434" s="75"/>
      <c r="J3434" s="75"/>
      <c r="K3434" s="36"/>
      <c r="L3434" s="82"/>
      <c r="M3434" s="82"/>
      <c r="N3434" s="77"/>
      <c r="O3434" s="84" t="s">
        <v>2169</v>
      </c>
      <c r="P3434" s="86">
        <v>43862.819976851853</v>
      </c>
      <c r="Q3434" s="84" t="s">
        <v>2474</v>
      </c>
      <c r="R3434" s="84"/>
      <c r="S3434" s="84"/>
      <c r="T3434" s="84" t="s">
        <v>2883</v>
      </c>
      <c r="U3434" s="84"/>
      <c r="V3434" s="87" t="s">
        <v>4171</v>
      </c>
      <c r="W3434" s="86">
        <v>43862.819976851853</v>
      </c>
      <c r="X3434" s="90">
        <v>43862</v>
      </c>
      <c r="Y3434" s="92" t="s">
        <v>6684</v>
      </c>
      <c r="Z3434" s="87" t="s">
        <v>10463</v>
      </c>
      <c r="AA3434" s="84"/>
      <c r="AB3434" s="84"/>
      <c r="AC3434" s="92" t="s">
        <v>14346</v>
      </c>
      <c r="AD3434" s="84"/>
      <c r="AE3434" s="84" t="b">
        <v>0</v>
      </c>
      <c r="AF3434" s="84">
        <v>0</v>
      </c>
      <c r="AG3434" s="92" t="s">
        <v>16467</v>
      </c>
      <c r="AH3434" s="84" t="b">
        <v>0</v>
      </c>
      <c r="AI3434" s="84" t="s">
        <v>16520</v>
      </c>
      <c r="AJ3434" s="84"/>
      <c r="AK3434" s="92" t="s">
        <v>16467</v>
      </c>
      <c r="AL3434" s="84" t="b">
        <v>0</v>
      </c>
      <c r="AM3434" s="84">
        <v>60</v>
      </c>
      <c r="AN3434" s="92" t="s">
        <v>16232</v>
      </c>
      <c r="AO3434" s="84" t="s">
        <v>16534</v>
      </c>
      <c r="AP3434" s="84" t="b">
        <v>0</v>
      </c>
      <c r="AQ3434" s="92" t="s">
        <v>16232</v>
      </c>
      <c r="AR3434" s="84" t="s">
        <v>179</v>
      </c>
      <c r="AS3434" s="84">
        <v>0</v>
      </c>
      <c r="AT3434" s="84">
        <v>0</v>
      </c>
      <c r="AU3434" s="84"/>
      <c r="AV3434" s="84"/>
      <c r="AW3434" s="84"/>
      <c r="AX3434" s="84"/>
      <c r="AY3434" s="84"/>
      <c r="AZ3434" s="84"/>
      <c r="BA3434" s="84"/>
      <c r="BB3434" s="84"/>
      <c r="BC3434">
        <v>1</v>
      </c>
      <c r="BD3434">
        <v>0</v>
      </c>
      <c r="BE3434">
        <v>0</v>
      </c>
      <c r="BF3434">
        <v>0</v>
      </c>
      <c r="BG3434">
        <v>1</v>
      </c>
      <c r="BH3434">
        <v>0</v>
      </c>
    </row>
    <row r="3435" spans="1:60" x14ac:dyDescent="0.3">
      <c r="A3435" s="69" t="s">
        <v>1978</v>
      </c>
      <c r="B3435" s="69" t="s">
        <v>2029</v>
      </c>
      <c r="C3435" s="70"/>
      <c r="D3435" s="71"/>
      <c r="E3435" s="72"/>
      <c r="F3435" s="73"/>
      <c r="G3435" s="70"/>
      <c r="H3435" s="74"/>
      <c r="I3435" s="75"/>
      <c r="J3435" s="75"/>
      <c r="K3435" s="36"/>
      <c r="L3435" s="82"/>
      <c r="M3435" s="82"/>
      <c r="N3435" s="77"/>
      <c r="O3435" s="84" t="s">
        <v>2169</v>
      </c>
      <c r="P3435" s="86">
        <v>43862.819988425923</v>
      </c>
      <c r="Q3435" s="84" t="s">
        <v>2591</v>
      </c>
      <c r="R3435" s="84"/>
      <c r="S3435" s="84"/>
      <c r="T3435" s="84"/>
      <c r="U3435" s="84"/>
      <c r="V3435" s="87" t="s">
        <v>4672</v>
      </c>
      <c r="W3435" s="86">
        <v>43862.819988425923</v>
      </c>
      <c r="X3435" s="90">
        <v>43862</v>
      </c>
      <c r="Y3435" s="92" t="s">
        <v>8170</v>
      </c>
      <c r="Z3435" s="87" t="s">
        <v>12021</v>
      </c>
      <c r="AA3435" s="84"/>
      <c r="AB3435" s="84"/>
      <c r="AC3435" s="92" t="s">
        <v>15936</v>
      </c>
      <c r="AD3435" s="84"/>
      <c r="AE3435" s="84" t="b">
        <v>0</v>
      </c>
      <c r="AF3435" s="84">
        <v>0</v>
      </c>
      <c r="AG3435" s="92" t="s">
        <v>16467</v>
      </c>
      <c r="AH3435" s="84" t="b">
        <v>0</v>
      </c>
      <c r="AI3435" s="84" t="s">
        <v>16520</v>
      </c>
      <c r="AJ3435" s="84"/>
      <c r="AK3435" s="92" t="s">
        <v>16467</v>
      </c>
      <c r="AL3435" s="84" t="b">
        <v>0</v>
      </c>
      <c r="AM3435" s="84">
        <v>34</v>
      </c>
      <c r="AN3435" s="92" t="s">
        <v>16089</v>
      </c>
      <c r="AO3435" s="84" t="s">
        <v>16534</v>
      </c>
      <c r="AP3435" s="84" t="b">
        <v>0</v>
      </c>
      <c r="AQ3435" s="92" t="s">
        <v>16089</v>
      </c>
      <c r="AR3435" s="84" t="s">
        <v>179</v>
      </c>
      <c r="AS3435" s="84">
        <v>0</v>
      </c>
      <c r="AT3435" s="84">
        <v>0</v>
      </c>
      <c r="AU3435" s="84"/>
      <c r="AV3435" s="84"/>
      <c r="AW3435" s="84"/>
      <c r="AX3435" s="84"/>
      <c r="AY3435" s="84"/>
      <c r="AZ3435" s="84"/>
      <c r="BA3435" s="84"/>
      <c r="BB3435" s="84"/>
      <c r="BC3435">
        <v>1</v>
      </c>
      <c r="BD3435">
        <v>0</v>
      </c>
      <c r="BE3435">
        <v>0</v>
      </c>
      <c r="BF3435">
        <v>0</v>
      </c>
      <c r="BG3435">
        <v>1</v>
      </c>
      <c r="BH3435">
        <v>0</v>
      </c>
    </row>
    <row r="3436" spans="1:60" x14ac:dyDescent="0.3">
      <c r="A3436" s="69" t="s">
        <v>1402</v>
      </c>
      <c r="B3436" s="69" t="s">
        <v>1402</v>
      </c>
      <c r="C3436" s="70"/>
      <c r="D3436" s="71"/>
      <c r="E3436" s="72"/>
      <c r="F3436" s="73"/>
      <c r="G3436" s="70"/>
      <c r="H3436" s="74"/>
      <c r="I3436" s="75"/>
      <c r="J3436" s="75"/>
      <c r="K3436" s="36"/>
      <c r="L3436" s="82"/>
      <c r="M3436" s="82"/>
      <c r="N3436" s="77"/>
      <c r="O3436" s="84" t="s">
        <v>179</v>
      </c>
      <c r="P3436" s="86">
        <v>43862.820208333331</v>
      </c>
      <c r="Q3436" s="84" t="s">
        <v>2593</v>
      </c>
      <c r="R3436" s="84"/>
      <c r="S3436" s="84"/>
      <c r="T3436" s="84" t="s">
        <v>2883</v>
      </c>
      <c r="U3436" s="84"/>
      <c r="V3436" s="87" t="s">
        <v>4151</v>
      </c>
      <c r="W3436" s="86">
        <v>43862.820208333331</v>
      </c>
      <c r="X3436" s="90">
        <v>43862</v>
      </c>
      <c r="Y3436" s="92" t="s">
        <v>6628</v>
      </c>
      <c r="Z3436" s="87" t="s">
        <v>10407</v>
      </c>
      <c r="AA3436" s="84"/>
      <c r="AB3436" s="84"/>
      <c r="AC3436" s="92" t="s">
        <v>14290</v>
      </c>
      <c r="AD3436" s="84"/>
      <c r="AE3436" s="84" t="b">
        <v>0</v>
      </c>
      <c r="AF3436" s="84">
        <v>0</v>
      </c>
      <c r="AG3436" s="92" t="s">
        <v>16467</v>
      </c>
      <c r="AH3436" s="84" t="b">
        <v>0</v>
      </c>
      <c r="AI3436" s="84" t="s">
        <v>16520</v>
      </c>
      <c r="AJ3436" s="84"/>
      <c r="AK3436" s="92" t="s">
        <v>16467</v>
      </c>
      <c r="AL3436" s="84" t="b">
        <v>0</v>
      </c>
      <c r="AM3436" s="84">
        <v>0</v>
      </c>
      <c r="AN3436" s="92" t="s">
        <v>16467</v>
      </c>
      <c r="AO3436" s="84" t="s">
        <v>16534</v>
      </c>
      <c r="AP3436" s="84" t="b">
        <v>0</v>
      </c>
      <c r="AQ3436" s="92" t="s">
        <v>14290</v>
      </c>
      <c r="AR3436" s="84" t="s">
        <v>179</v>
      </c>
      <c r="AS3436" s="84">
        <v>0</v>
      </c>
      <c r="AT3436" s="84">
        <v>0</v>
      </c>
      <c r="AU3436" s="84"/>
      <c r="AV3436" s="84"/>
      <c r="AW3436" s="84"/>
      <c r="AX3436" s="84"/>
      <c r="AY3436" s="84"/>
      <c r="AZ3436" s="84"/>
      <c r="BA3436" s="84"/>
      <c r="BB3436" s="84"/>
      <c r="BC3436">
        <v>1</v>
      </c>
      <c r="BD3436">
        <v>0</v>
      </c>
      <c r="BE3436">
        <v>0</v>
      </c>
      <c r="BF3436">
        <v>1</v>
      </c>
      <c r="BG3436">
        <v>0</v>
      </c>
      <c r="BH3436">
        <v>0</v>
      </c>
    </row>
    <row r="3437" spans="1:60" x14ac:dyDescent="0.3">
      <c r="A3437" s="69" t="s">
        <v>1423</v>
      </c>
      <c r="B3437" s="69" t="s">
        <v>2116</v>
      </c>
      <c r="C3437" s="70"/>
      <c r="D3437" s="71"/>
      <c r="E3437" s="72"/>
      <c r="F3437" s="73"/>
      <c r="G3437" s="70"/>
      <c r="H3437" s="74"/>
      <c r="I3437" s="75"/>
      <c r="J3437" s="75"/>
      <c r="K3437" s="36"/>
      <c r="L3437" s="82"/>
      <c r="M3437" s="82"/>
      <c r="N3437" s="77"/>
      <c r="O3437" s="84" t="s">
        <v>2169</v>
      </c>
      <c r="P3437" s="86">
        <v>43862.820347222223</v>
      </c>
      <c r="Q3437" s="84" t="s">
        <v>2557</v>
      </c>
      <c r="R3437" s="84"/>
      <c r="S3437" s="84"/>
      <c r="T3437" s="84" t="s">
        <v>2883</v>
      </c>
      <c r="U3437" s="84"/>
      <c r="V3437" s="87" t="s">
        <v>4171</v>
      </c>
      <c r="W3437" s="86">
        <v>43862.820347222223</v>
      </c>
      <c r="X3437" s="90">
        <v>43862</v>
      </c>
      <c r="Y3437" s="92" t="s">
        <v>6685</v>
      </c>
      <c r="Z3437" s="87" t="s">
        <v>10464</v>
      </c>
      <c r="AA3437" s="84"/>
      <c r="AB3437" s="84"/>
      <c r="AC3437" s="92" t="s">
        <v>14347</v>
      </c>
      <c r="AD3437" s="84"/>
      <c r="AE3437" s="84" t="b">
        <v>0</v>
      </c>
      <c r="AF3437" s="84">
        <v>0</v>
      </c>
      <c r="AG3437" s="92" t="s">
        <v>16467</v>
      </c>
      <c r="AH3437" s="84" t="b">
        <v>0</v>
      </c>
      <c r="AI3437" s="84" t="s">
        <v>16520</v>
      </c>
      <c r="AJ3437" s="84"/>
      <c r="AK3437" s="92" t="s">
        <v>16467</v>
      </c>
      <c r="AL3437" s="84" t="b">
        <v>0</v>
      </c>
      <c r="AM3437" s="84">
        <v>73</v>
      </c>
      <c r="AN3437" s="92" t="s">
        <v>16402</v>
      </c>
      <c r="AO3437" s="84" t="s">
        <v>16534</v>
      </c>
      <c r="AP3437" s="84" t="b">
        <v>0</v>
      </c>
      <c r="AQ3437" s="92" t="s">
        <v>16402</v>
      </c>
      <c r="AR3437" s="84" t="s">
        <v>179</v>
      </c>
      <c r="AS3437" s="84">
        <v>0</v>
      </c>
      <c r="AT3437" s="84">
        <v>0</v>
      </c>
      <c r="AU3437" s="84"/>
      <c r="AV3437" s="84"/>
      <c r="AW3437" s="84"/>
      <c r="AX3437" s="84"/>
      <c r="AY3437" s="84"/>
      <c r="AZ3437" s="84"/>
      <c r="BA3437" s="84"/>
      <c r="BB3437" s="84"/>
      <c r="BC3437">
        <v>1</v>
      </c>
      <c r="BD3437">
        <v>0</v>
      </c>
      <c r="BE3437">
        <v>0</v>
      </c>
      <c r="BF3437">
        <v>0</v>
      </c>
      <c r="BG3437">
        <v>1</v>
      </c>
      <c r="BH3437">
        <v>0</v>
      </c>
    </row>
    <row r="3438" spans="1:60" x14ac:dyDescent="0.3">
      <c r="A3438" s="69" t="s">
        <v>1758</v>
      </c>
      <c r="B3438" s="69" t="s">
        <v>1756</v>
      </c>
      <c r="C3438" s="70"/>
      <c r="D3438" s="71"/>
      <c r="E3438" s="72"/>
      <c r="F3438" s="73"/>
      <c r="G3438" s="70"/>
      <c r="H3438" s="74"/>
      <c r="I3438" s="75"/>
      <c r="J3438" s="75"/>
      <c r="K3438" s="36"/>
      <c r="L3438" s="82"/>
      <c r="M3438" s="82"/>
      <c r="N3438" s="77"/>
      <c r="O3438" s="84" t="s">
        <v>2169</v>
      </c>
      <c r="P3438" s="86">
        <v>43862.821388888886</v>
      </c>
      <c r="Q3438" s="84" t="s">
        <v>2491</v>
      </c>
      <c r="R3438" s="84"/>
      <c r="S3438" s="84"/>
      <c r="T3438" s="84"/>
      <c r="U3438" s="84"/>
      <c r="V3438" s="87" t="s">
        <v>4476</v>
      </c>
      <c r="W3438" s="86">
        <v>43862.821388888886</v>
      </c>
      <c r="X3438" s="90">
        <v>43862</v>
      </c>
      <c r="Y3438" s="92" t="s">
        <v>7532</v>
      </c>
      <c r="Z3438" s="87" t="s">
        <v>11343</v>
      </c>
      <c r="AA3438" s="84"/>
      <c r="AB3438" s="84"/>
      <c r="AC3438" s="92" t="s">
        <v>15235</v>
      </c>
      <c r="AD3438" s="84"/>
      <c r="AE3438" s="84" t="b">
        <v>0</v>
      </c>
      <c r="AF3438" s="84">
        <v>0</v>
      </c>
      <c r="AG3438" s="92" t="s">
        <v>16467</v>
      </c>
      <c r="AH3438" s="84" t="b">
        <v>0</v>
      </c>
      <c r="AI3438" s="84" t="s">
        <v>16520</v>
      </c>
      <c r="AJ3438" s="84"/>
      <c r="AK3438" s="92" t="s">
        <v>16467</v>
      </c>
      <c r="AL3438" s="84" t="b">
        <v>0</v>
      </c>
      <c r="AM3438" s="84">
        <v>10</v>
      </c>
      <c r="AN3438" s="92" t="s">
        <v>15233</v>
      </c>
      <c r="AO3438" s="84" t="s">
        <v>16534</v>
      </c>
      <c r="AP3438" s="84" t="b">
        <v>0</v>
      </c>
      <c r="AQ3438" s="92" t="s">
        <v>15233</v>
      </c>
      <c r="AR3438" s="84" t="s">
        <v>179</v>
      </c>
      <c r="AS3438" s="84">
        <v>0</v>
      </c>
      <c r="AT3438" s="84">
        <v>0</v>
      </c>
      <c r="AU3438" s="84"/>
      <c r="AV3438" s="84"/>
      <c r="AW3438" s="84"/>
      <c r="AX3438" s="84"/>
      <c r="AY3438" s="84"/>
      <c r="AZ3438" s="84"/>
      <c r="BA3438" s="84"/>
      <c r="BB3438" s="84"/>
      <c r="BC3438">
        <v>1</v>
      </c>
      <c r="BD3438">
        <v>0</v>
      </c>
      <c r="BE3438">
        <v>0</v>
      </c>
      <c r="BF3438">
        <v>0</v>
      </c>
      <c r="BG3438">
        <v>1</v>
      </c>
      <c r="BH3438">
        <v>0</v>
      </c>
    </row>
    <row r="3439" spans="1:60" x14ac:dyDescent="0.3">
      <c r="A3439" s="69" t="s">
        <v>1758</v>
      </c>
      <c r="B3439" s="69" t="s">
        <v>2077</v>
      </c>
      <c r="C3439" s="70"/>
      <c r="D3439" s="71"/>
      <c r="E3439" s="72"/>
      <c r="F3439" s="73"/>
      <c r="G3439" s="70"/>
      <c r="H3439" s="74"/>
      <c r="I3439" s="75"/>
      <c r="J3439" s="75"/>
      <c r="K3439" s="36"/>
      <c r="L3439" s="82"/>
      <c r="M3439" s="82"/>
      <c r="N3439" s="77"/>
      <c r="O3439" s="84" t="s">
        <v>2169</v>
      </c>
      <c r="P3439" s="86">
        <v>43862.821620370371</v>
      </c>
      <c r="Q3439" s="84" t="s">
        <v>2549</v>
      </c>
      <c r="R3439" s="84"/>
      <c r="S3439" s="84"/>
      <c r="T3439" s="84"/>
      <c r="U3439" s="84"/>
      <c r="V3439" s="87" t="s">
        <v>4476</v>
      </c>
      <c r="W3439" s="86">
        <v>43862.821620370371</v>
      </c>
      <c r="X3439" s="90">
        <v>43862</v>
      </c>
      <c r="Y3439" s="92" t="s">
        <v>7534</v>
      </c>
      <c r="Z3439" s="87" t="s">
        <v>11345</v>
      </c>
      <c r="AA3439" s="84"/>
      <c r="AB3439" s="84"/>
      <c r="AC3439" s="92" t="s">
        <v>15237</v>
      </c>
      <c r="AD3439" s="84"/>
      <c r="AE3439" s="84" t="b">
        <v>0</v>
      </c>
      <c r="AF3439" s="84">
        <v>0</v>
      </c>
      <c r="AG3439" s="92" t="s">
        <v>16467</v>
      </c>
      <c r="AH3439" s="84" t="b">
        <v>1</v>
      </c>
      <c r="AI3439" s="84" t="s">
        <v>16520</v>
      </c>
      <c r="AJ3439" s="84"/>
      <c r="AK3439" s="92" t="s">
        <v>16455</v>
      </c>
      <c r="AL3439" s="84" t="b">
        <v>0</v>
      </c>
      <c r="AM3439" s="84">
        <v>56</v>
      </c>
      <c r="AN3439" s="92" t="s">
        <v>16434</v>
      </c>
      <c r="AO3439" s="84" t="s">
        <v>16534</v>
      </c>
      <c r="AP3439" s="84" t="b">
        <v>0</v>
      </c>
      <c r="AQ3439" s="92" t="s">
        <v>16434</v>
      </c>
      <c r="AR3439" s="84" t="s">
        <v>179</v>
      </c>
      <c r="AS3439" s="84">
        <v>0</v>
      </c>
      <c r="AT3439" s="84">
        <v>0</v>
      </c>
      <c r="AU3439" s="84"/>
      <c r="AV3439" s="84"/>
      <c r="AW3439" s="84"/>
      <c r="AX3439" s="84"/>
      <c r="AY3439" s="84"/>
      <c r="AZ3439" s="84"/>
      <c r="BA3439" s="84"/>
      <c r="BB3439" s="84"/>
      <c r="BC3439">
        <v>2</v>
      </c>
      <c r="BD3439">
        <v>0</v>
      </c>
      <c r="BE3439">
        <v>0</v>
      </c>
      <c r="BF3439">
        <v>0</v>
      </c>
      <c r="BG3439">
        <v>2</v>
      </c>
      <c r="BH3439">
        <v>0</v>
      </c>
    </row>
    <row r="3440" spans="1:60" x14ac:dyDescent="0.3">
      <c r="A3440" s="69" t="s">
        <v>1758</v>
      </c>
      <c r="B3440" s="69" t="s">
        <v>2125</v>
      </c>
      <c r="C3440" s="70"/>
      <c r="D3440" s="71"/>
      <c r="E3440" s="72"/>
      <c r="F3440" s="73"/>
      <c r="G3440" s="70"/>
      <c r="H3440" s="74"/>
      <c r="I3440" s="75"/>
      <c r="J3440" s="75"/>
      <c r="K3440" s="36"/>
      <c r="L3440" s="82"/>
      <c r="M3440" s="82"/>
      <c r="N3440" s="77"/>
      <c r="O3440" s="84" t="s">
        <v>2169</v>
      </c>
      <c r="P3440" s="86">
        <v>43862.821840277778</v>
      </c>
      <c r="Q3440" s="84" t="s">
        <v>2550</v>
      </c>
      <c r="R3440" s="84"/>
      <c r="S3440" s="84"/>
      <c r="T3440" s="84" t="s">
        <v>2929</v>
      </c>
      <c r="U3440" s="84"/>
      <c r="V3440" s="87" t="s">
        <v>4476</v>
      </c>
      <c r="W3440" s="86">
        <v>43862.821840277778</v>
      </c>
      <c r="X3440" s="90">
        <v>43862</v>
      </c>
      <c r="Y3440" s="92" t="s">
        <v>7535</v>
      </c>
      <c r="Z3440" s="87" t="s">
        <v>11346</v>
      </c>
      <c r="AA3440" s="84"/>
      <c r="AB3440" s="84"/>
      <c r="AC3440" s="92" t="s">
        <v>15238</v>
      </c>
      <c r="AD3440" s="84"/>
      <c r="AE3440" s="84" t="b">
        <v>0</v>
      </c>
      <c r="AF3440" s="84">
        <v>0</v>
      </c>
      <c r="AG3440" s="92" t="s">
        <v>16467</v>
      </c>
      <c r="AH3440" s="84" t="b">
        <v>1</v>
      </c>
      <c r="AI3440" s="84" t="s">
        <v>16520</v>
      </c>
      <c r="AJ3440" s="84"/>
      <c r="AK3440" s="92" t="s">
        <v>16455</v>
      </c>
      <c r="AL3440" s="84" t="b">
        <v>0</v>
      </c>
      <c r="AM3440" s="84">
        <v>26</v>
      </c>
      <c r="AN3440" s="92" t="s">
        <v>16427</v>
      </c>
      <c r="AO3440" s="84" t="s">
        <v>16534</v>
      </c>
      <c r="AP3440" s="84" t="b">
        <v>0</v>
      </c>
      <c r="AQ3440" s="92" t="s">
        <v>16427</v>
      </c>
      <c r="AR3440" s="84" t="s">
        <v>179</v>
      </c>
      <c r="AS3440" s="84">
        <v>0</v>
      </c>
      <c r="AT3440" s="84">
        <v>0</v>
      </c>
      <c r="AU3440" s="84"/>
      <c r="AV3440" s="84"/>
      <c r="AW3440" s="84"/>
      <c r="AX3440" s="84"/>
      <c r="AY3440" s="84"/>
      <c r="AZ3440" s="84"/>
      <c r="BA3440" s="84"/>
      <c r="BB3440" s="84"/>
      <c r="BC3440">
        <v>1</v>
      </c>
      <c r="BD3440">
        <v>0</v>
      </c>
      <c r="BE3440">
        <v>0</v>
      </c>
      <c r="BF3440">
        <v>0</v>
      </c>
      <c r="BG3440">
        <v>1</v>
      </c>
      <c r="BH3440">
        <v>0</v>
      </c>
    </row>
    <row r="3441" spans="1:60" x14ac:dyDescent="0.3">
      <c r="A3441" s="69" t="s">
        <v>1427</v>
      </c>
      <c r="B3441" s="69" t="s">
        <v>1426</v>
      </c>
      <c r="C3441" s="70"/>
      <c r="D3441" s="71"/>
      <c r="E3441" s="72"/>
      <c r="F3441" s="73"/>
      <c r="G3441" s="70"/>
      <c r="H3441" s="74"/>
      <c r="I3441" s="75"/>
      <c r="J3441" s="75"/>
      <c r="K3441" s="36"/>
      <c r="L3441" s="82"/>
      <c r="M3441" s="82"/>
      <c r="N3441" s="77"/>
      <c r="O3441" s="84" t="s">
        <v>2169</v>
      </c>
      <c r="P3441" s="86">
        <v>43862.822094907409</v>
      </c>
      <c r="Q3441" s="84" t="s">
        <v>2521</v>
      </c>
      <c r="R3441" s="84"/>
      <c r="S3441" s="84"/>
      <c r="T3441" s="84"/>
      <c r="U3441" s="84"/>
      <c r="V3441" s="87" t="s">
        <v>4174</v>
      </c>
      <c r="W3441" s="86">
        <v>43862.822094907409</v>
      </c>
      <c r="X3441" s="90">
        <v>43862</v>
      </c>
      <c r="Y3441" s="92" t="s">
        <v>6695</v>
      </c>
      <c r="Z3441" s="87" t="s">
        <v>10475</v>
      </c>
      <c r="AA3441" s="84"/>
      <c r="AB3441" s="84"/>
      <c r="AC3441" s="92" t="s">
        <v>14358</v>
      </c>
      <c r="AD3441" s="84"/>
      <c r="AE3441" s="84" t="b">
        <v>0</v>
      </c>
      <c r="AF3441" s="84">
        <v>0</v>
      </c>
      <c r="AG3441" s="92" t="s">
        <v>16467</v>
      </c>
      <c r="AH3441" s="84" t="b">
        <v>0</v>
      </c>
      <c r="AI3441" s="84" t="s">
        <v>16520</v>
      </c>
      <c r="AJ3441" s="84"/>
      <c r="AK3441" s="92" t="s">
        <v>16467</v>
      </c>
      <c r="AL3441" s="84" t="b">
        <v>0</v>
      </c>
      <c r="AM3441" s="84">
        <v>2</v>
      </c>
      <c r="AN3441" s="92" t="s">
        <v>14357</v>
      </c>
      <c r="AO3441" s="84" t="s">
        <v>16534</v>
      </c>
      <c r="AP3441" s="84" t="b">
        <v>0</v>
      </c>
      <c r="AQ3441" s="92" t="s">
        <v>14357</v>
      </c>
      <c r="AR3441" s="84" t="s">
        <v>179</v>
      </c>
      <c r="AS3441" s="84">
        <v>0</v>
      </c>
      <c r="AT3441" s="84">
        <v>0</v>
      </c>
      <c r="AU3441" s="84"/>
      <c r="AV3441" s="84"/>
      <c r="AW3441" s="84"/>
      <c r="AX3441" s="84"/>
      <c r="AY3441" s="84"/>
      <c r="AZ3441" s="84"/>
      <c r="BA3441" s="84"/>
      <c r="BB3441" s="84"/>
      <c r="BC3441">
        <v>1</v>
      </c>
      <c r="BD3441">
        <v>0</v>
      </c>
      <c r="BE3441">
        <v>0</v>
      </c>
      <c r="BF3441">
        <v>0</v>
      </c>
      <c r="BG3441">
        <v>1</v>
      </c>
      <c r="BH3441">
        <v>0</v>
      </c>
    </row>
    <row r="3442" spans="1:60" x14ac:dyDescent="0.3">
      <c r="A3442" s="69" t="s">
        <v>1579</v>
      </c>
      <c r="B3442" s="69" t="s">
        <v>2128</v>
      </c>
      <c r="C3442" s="70"/>
      <c r="D3442" s="71"/>
      <c r="E3442" s="72"/>
      <c r="F3442" s="73"/>
      <c r="G3442" s="70"/>
      <c r="H3442" s="74"/>
      <c r="I3442" s="75"/>
      <c r="J3442" s="75"/>
      <c r="K3442" s="36"/>
      <c r="L3442" s="82"/>
      <c r="M3442" s="82"/>
      <c r="N3442" s="77"/>
      <c r="O3442" s="84" t="s">
        <v>2168</v>
      </c>
      <c r="P3442" s="86">
        <v>43862.822314814817</v>
      </c>
      <c r="Q3442" s="84" t="s">
        <v>2177</v>
      </c>
      <c r="R3442" s="84"/>
      <c r="S3442" s="84"/>
      <c r="T3442" s="84"/>
      <c r="U3442" s="84"/>
      <c r="V3442" s="87" t="s">
        <v>4309</v>
      </c>
      <c r="W3442" s="86">
        <v>43862.822314814817</v>
      </c>
      <c r="X3442" s="90">
        <v>43862</v>
      </c>
      <c r="Y3442" s="92" t="s">
        <v>7148</v>
      </c>
      <c r="Z3442" s="87" t="s">
        <v>10939</v>
      </c>
      <c r="AA3442" s="84"/>
      <c r="AB3442" s="84"/>
      <c r="AC3442" s="92" t="s">
        <v>14825</v>
      </c>
      <c r="AD3442" s="84"/>
      <c r="AE3442" s="84" t="b">
        <v>0</v>
      </c>
      <c r="AF3442" s="84">
        <v>0</v>
      </c>
      <c r="AG3442" s="92" t="s">
        <v>16467</v>
      </c>
      <c r="AH3442" s="84" t="b">
        <v>0</v>
      </c>
      <c r="AI3442" s="84" t="s">
        <v>16520</v>
      </c>
      <c r="AJ3442" s="84"/>
      <c r="AK3442" s="92" t="s">
        <v>16467</v>
      </c>
      <c r="AL3442" s="84" t="b">
        <v>0</v>
      </c>
      <c r="AM3442" s="84">
        <v>71</v>
      </c>
      <c r="AN3442" s="92" t="s">
        <v>15397</v>
      </c>
      <c r="AO3442" s="84" t="s">
        <v>16534</v>
      </c>
      <c r="AP3442" s="84" t="b">
        <v>0</v>
      </c>
      <c r="AQ3442" s="92" t="s">
        <v>15397</v>
      </c>
      <c r="AR3442" s="84" t="s">
        <v>179</v>
      </c>
      <c r="AS3442" s="84">
        <v>0</v>
      </c>
      <c r="AT3442" s="84">
        <v>0</v>
      </c>
      <c r="AU3442" s="84"/>
      <c r="AV3442" s="84"/>
      <c r="AW3442" s="84"/>
      <c r="AX3442" s="84"/>
      <c r="AY3442" s="84"/>
      <c r="AZ3442" s="84"/>
      <c r="BA3442" s="84"/>
      <c r="BB3442" s="84"/>
      <c r="BC3442">
        <v>1</v>
      </c>
      <c r="BD3442">
        <v>0</v>
      </c>
      <c r="BE3442">
        <v>1</v>
      </c>
      <c r="BF3442">
        <v>0</v>
      </c>
      <c r="BG3442">
        <v>0</v>
      </c>
      <c r="BH3442">
        <v>0</v>
      </c>
    </row>
    <row r="3443" spans="1:60" x14ac:dyDescent="0.3">
      <c r="A3443" s="69" t="s">
        <v>1579</v>
      </c>
      <c r="B3443" s="69" t="s">
        <v>2129</v>
      </c>
      <c r="C3443" s="70"/>
      <c r="D3443" s="71"/>
      <c r="E3443" s="72"/>
      <c r="F3443" s="73"/>
      <c r="G3443" s="70"/>
      <c r="H3443" s="74"/>
      <c r="I3443" s="75"/>
      <c r="J3443" s="75"/>
      <c r="K3443" s="36"/>
      <c r="L3443" s="82"/>
      <c r="M3443" s="82"/>
      <c r="N3443" s="77"/>
      <c r="O3443" s="84" t="s">
        <v>2168</v>
      </c>
      <c r="P3443" s="86">
        <v>43862.822314814817</v>
      </c>
      <c r="Q3443" s="84" t="s">
        <v>2177</v>
      </c>
      <c r="R3443" s="84"/>
      <c r="S3443" s="84"/>
      <c r="T3443" s="84"/>
      <c r="U3443" s="84"/>
      <c r="V3443" s="87" t="s">
        <v>4309</v>
      </c>
      <c r="W3443" s="86">
        <v>43862.822314814817</v>
      </c>
      <c r="X3443" s="90">
        <v>43862</v>
      </c>
      <c r="Y3443" s="92" t="s">
        <v>7148</v>
      </c>
      <c r="Z3443" s="87" t="s">
        <v>10939</v>
      </c>
      <c r="AA3443" s="84"/>
      <c r="AB3443" s="84"/>
      <c r="AC3443" s="92" t="s">
        <v>14825</v>
      </c>
      <c r="AD3443" s="84"/>
      <c r="AE3443" s="84" t="b">
        <v>0</v>
      </c>
      <c r="AF3443" s="84">
        <v>0</v>
      </c>
      <c r="AG3443" s="92" t="s">
        <v>16467</v>
      </c>
      <c r="AH3443" s="84" t="b">
        <v>0</v>
      </c>
      <c r="AI3443" s="84" t="s">
        <v>16520</v>
      </c>
      <c r="AJ3443" s="84"/>
      <c r="AK3443" s="92" t="s">
        <v>16467</v>
      </c>
      <c r="AL3443" s="84" t="b">
        <v>0</v>
      </c>
      <c r="AM3443" s="84">
        <v>71</v>
      </c>
      <c r="AN3443" s="92" t="s">
        <v>15397</v>
      </c>
      <c r="AO3443" s="84" t="s">
        <v>16534</v>
      </c>
      <c r="AP3443" s="84" t="b">
        <v>0</v>
      </c>
      <c r="AQ3443" s="92" t="s">
        <v>15397</v>
      </c>
      <c r="AR3443" s="84" t="s">
        <v>179</v>
      </c>
      <c r="AS3443" s="84">
        <v>0</v>
      </c>
      <c r="AT3443" s="84">
        <v>0</v>
      </c>
      <c r="AU3443" s="84"/>
      <c r="AV3443" s="84"/>
      <c r="AW3443" s="84"/>
      <c r="AX3443" s="84"/>
      <c r="AY3443" s="84"/>
      <c r="AZ3443" s="84"/>
      <c r="BA3443" s="84"/>
      <c r="BB3443" s="84"/>
      <c r="BC3443">
        <v>1</v>
      </c>
      <c r="BD3443">
        <v>0</v>
      </c>
      <c r="BE3443">
        <v>1</v>
      </c>
      <c r="BF3443">
        <v>0</v>
      </c>
      <c r="BG3443">
        <v>0</v>
      </c>
      <c r="BH3443">
        <v>0</v>
      </c>
    </row>
    <row r="3444" spans="1:60" x14ac:dyDescent="0.3">
      <c r="A3444" s="69" t="s">
        <v>1403</v>
      </c>
      <c r="B3444" s="69" t="s">
        <v>1369</v>
      </c>
      <c r="C3444" s="70"/>
      <c r="D3444" s="71"/>
      <c r="E3444" s="72"/>
      <c r="F3444" s="73"/>
      <c r="G3444" s="70"/>
      <c r="H3444" s="74"/>
      <c r="I3444" s="75"/>
      <c r="J3444" s="75"/>
      <c r="K3444" s="36"/>
      <c r="L3444" s="82"/>
      <c r="M3444" s="82"/>
      <c r="N3444" s="77"/>
      <c r="O3444" s="84" t="s">
        <v>2169</v>
      </c>
      <c r="P3444" s="86">
        <v>43862.822418981479</v>
      </c>
      <c r="Q3444" s="84" t="s">
        <v>2577</v>
      </c>
      <c r="R3444" s="84"/>
      <c r="S3444" s="84"/>
      <c r="T3444" s="84" t="s">
        <v>2883</v>
      </c>
      <c r="U3444" s="87" t="s">
        <v>2999</v>
      </c>
      <c r="V3444" s="87" t="s">
        <v>2999</v>
      </c>
      <c r="W3444" s="86">
        <v>43862.822418981479</v>
      </c>
      <c r="X3444" s="90">
        <v>43862</v>
      </c>
      <c r="Y3444" s="92" t="s">
        <v>6631</v>
      </c>
      <c r="Z3444" s="87" t="s">
        <v>10410</v>
      </c>
      <c r="AA3444" s="84"/>
      <c r="AB3444" s="84"/>
      <c r="AC3444" s="92" t="s">
        <v>14293</v>
      </c>
      <c r="AD3444" s="84"/>
      <c r="AE3444" s="84" t="b">
        <v>0</v>
      </c>
      <c r="AF3444" s="84">
        <v>0</v>
      </c>
      <c r="AG3444" s="92" t="s">
        <v>16467</v>
      </c>
      <c r="AH3444" s="84" t="b">
        <v>0</v>
      </c>
      <c r="AI3444" s="84" t="s">
        <v>16522</v>
      </c>
      <c r="AJ3444" s="84"/>
      <c r="AK3444" s="92" t="s">
        <v>16467</v>
      </c>
      <c r="AL3444" s="84" t="b">
        <v>0</v>
      </c>
      <c r="AM3444" s="84">
        <v>29</v>
      </c>
      <c r="AN3444" s="92" t="s">
        <v>16286</v>
      </c>
      <c r="AO3444" s="84" t="s">
        <v>16534</v>
      </c>
      <c r="AP3444" s="84" t="b">
        <v>0</v>
      </c>
      <c r="AQ3444" s="92" t="s">
        <v>16286</v>
      </c>
      <c r="AR3444" s="84" t="s">
        <v>179</v>
      </c>
      <c r="AS3444" s="84">
        <v>0</v>
      </c>
      <c r="AT3444" s="84">
        <v>0</v>
      </c>
      <c r="AU3444" s="84"/>
      <c r="AV3444" s="84"/>
      <c r="AW3444" s="84"/>
      <c r="AX3444" s="84"/>
      <c r="AY3444" s="84"/>
      <c r="AZ3444" s="84"/>
      <c r="BA3444" s="84"/>
      <c r="BB3444" s="84"/>
      <c r="BC3444">
        <v>1</v>
      </c>
      <c r="BD3444">
        <v>0</v>
      </c>
      <c r="BE3444">
        <v>0</v>
      </c>
      <c r="BF3444">
        <v>0</v>
      </c>
      <c r="BG3444">
        <v>1</v>
      </c>
      <c r="BH3444">
        <v>0</v>
      </c>
    </row>
    <row r="3445" spans="1:60" x14ac:dyDescent="0.3">
      <c r="A3445" s="69" t="s">
        <v>1404</v>
      </c>
      <c r="B3445" s="69" t="s">
        <v>2103</v>
      </c>
      <c r="C3445" s="70"/>
      <c r="D3445" s="71"/>
      <c r="E3445" s="72"/>
      <c r="F3445" s="73"/>
      <c r="G3445" s="70"/>
      <c r="H3445" s="74"/>
      <c r="I3445" s="75"/>
      <c r="J3445" s="75"/>
      <c r="K3445" s="36"/>
      <c r="L3445" s="82"/>
      <c r="M3445" s="82"/>
      <c r="N3445" s="77"/>
      <c r="O3445" s="84" t="s">
        <v>2169</v>
      </c>
      <c r="P3445" s="86">
        <v>43862.822951388887</v>
      </c>
      <c r="Q3445" s="84" t="s">
        <v>2283</v>
      </c>
      <c r="R3445" s="84"/>
      <c r="S3445" s="84"/>
      <c r="T3445" s="84" t="s">
        <v>2873</v>
      </c>
      <c r="U3445" s="84"/>
      <c r="V3445" s="87" t="s">
        <v>3062</v>
      </c>
      <c r="W3445" s="86">
        <v>43862.822951388887</v>
      </c>
      <c r="X3445" s="90">
        <v>43862</v>
      </c>
      <c r="Y3445" s="92" t="s">
        <v>6632</v>
      </c>
      <c r="Z3445" s="87" t="s">
        <v>10411</v>
      </c>
      <c r="AA3445" s="84"/>
      <c r="AB3445" s="84"/>
      <c r="AC3445" s="92" t="s">
        <v>14294</v>
      </c>
      <c r="AD3445" s="84"/>
      <c r="AE3445" s="84" t="b">
        <v>0</v>
      </c>
      <c r="AF3445" s="84">
        <v>0</v>
      </c>
      <c r="AG3445" s="92" t="s">
        <v>16467</v>
      </c>
      <c r="AH3445" s="84" t="b">
        <v>0</v>
      </c>
      <c r="AI3445" s="84" t="s">
        <v>16520</v>
      </c>
      <c r="AJ3445" s="84"/>
      <c r="AK3445" s="92" t="s">
        <v>16467</v>
      </c>
      <c r="AL3445" s="84" t="b">
        <v>0</v>
      </c>
      <c r="AM3445" s="84">
        <v>34</v>
      </c>
      <c r="AN3445" s="92" t="s">
        <v>16304</v>
      </c>
      <c r="AO3445" s="84" t="s">
        <v>16535</v>
      </c>
      <c r="AP3445" s="84" t="b">
        <v>0</v>
      </c>
      <c r="AQ3445" s="92" t="s">
        <v>16304</v>
      </c>
      <c r="AR3445" s="84" t="s">
        <v>179</v>
      </c>
      <c r="AS3445" s="84">
        <v>0</v>
      </c>
      <c r="AT3445" s="84">
        <v>0</v>
      </c>
      <c r="AU3445" s="84"/>
      <c r="AV3445" s="84"/>
      <c r="AW3445" s="84"/>
      <c r="AX3445" s="84"/>
      <c r="AY3445" s="84"/>
      <c r="AZ3445" s="84"/>
      <c r="BA3445" s="84"/>
      <c r="BB3445" s="84"/>
      <c r="BC3445">
        <v>1</v>
      </c>
      <c r="BD3445">
        <v>0</v>
      </c>
      <c r="BE3445">
        <v>0</v>
      </c>
      <c r="BF3445">
        <v>0</v>
      </c>
      <c r="BG3445">
        <v>1</v>
      </c>
      <c r="BH3445">
        <v>0</v>
      </c>
    </row>
    <row r="3446" spans="1:60" x14ac:dyDescent="0.3">
      <c r="A3446" s="69" t="s">
        <v>1975</v>
      </c>
      <c r="B3446" s="69" t="s">
        <v>2116</v>
      </c>
      <c r="C3446" s="70"/>
      <c r="D3446" s="71"/>
      <c r="E3446" s="72"/>
      <c r="F3446" s="73"/>
      <c r="G3446" s="70"/>
      <c r="H3446" s="74"/>
      <c r="I3446" s="75"/>
      <c r="J3446" s="75"/>
      <c r="K3446" s="36"/>
      <c r="L3446" s="82"/>
      <c r="M3446" s="82"/>
      <c r="N3446" s="77"/>
      <c r="O3446" s="84" t="s">
        <v>2169</v>
      </c>
      <c r="P3446" s="86">
        <v>43862.823182870372</v>
      </c>
      <c r="Q3446" s="84" t="s">
        <v>2557</v>
      </c>
      <c r="R3446" s="84"/>
      <c r="S3446" s="84"/>
      <c r="T3446" s="84" t="s">
        <v>2883</v>
      </c>
      <c r="U3446" s="84"/>
      <c r="V3446" s="87" t="s">
        <v>4669</v>
      </c>
      <c r="W3446" s="86">
        <v>43862.823182870372</v>
      </c>
      <c r="X3446" s="90">
        <v>43862</v>
      </c>
      <c r="Y3446" s="92" t="s">
        <v>8159</v>
      </c>
      <c r="Z3446" s="87" t="s">
        <v>12010</v>
      </c>
      <c r="AA3446" s="84"/>
      <c r="AB3446" s="84"/>
      <c r="AC3446" s="92" t="s">
        <v>15924</v>
      </c>
      <c r="AD3446" s="84"/>
      <c r="AE3446" s="84" t="b">
        <v>0</v>
      </c>
      <c r="AF3446" s="84">
        <v>0</v>
      </c>
      <c r="AG3446" s="92" t="s">
        <v>16467</v>
      </c>
      <c r="AH3446" s="84" t="b">
        <v>0</v>
      </c>
      <c r="AI3446" s="84" t="s">
        <v>16520</v>
      </c>
      <c r="AJ3446" s="84"/>
      <c r="AK3446" s="92" t="s">
        <v>16467</v>
      </c>
      <c r="AL3446" s="84" t="b">
        <v>0</v>
      </c>
      <c r="AM3446" s="84">
        <v>73</v>
      </c>
      <c r="AN3446" s="92" t="s">
        <v>16402</v>
      </c>
      <c r="AO3446" s="84" t="s">
        <v>16534</v>
      </c>
      <c r="AP3446" s="84" t="b">
        <v>0</v>
      </c>
      <c r="AQ3446" s="92" t="s">
        <v>16402</v>
      </c>
      <c r="AR3446" s="84" t="s">
        <v>179</v>
      </c>
      <c r="AS3446" s="84">
        <v>0</v>
      </c>
      <c r="AT3446" s="84">
        <v>0</v>
      </c>
      <c r="AU3446" s="84"/>
      <c r="AV3446" s="84"/>
      <c r="AW3446" s="84"/>
      <c r="AX3446" s="84"/>
      <c r="AY3446" s="84"/>
      <c r="AZ3446" s="84"/>
      <c r="BA3446" s="84"/>
      <c r="BB3446" s="84"/>
      <c r="BC3446">
        <v>1</v>
      </c>
      <c r="BD3446">
        <v>0</v>
      </c>
      <c r="BE3446">
        <v>0</v>
      </c>
      <c r="BF3446">
        <v>0</v>
      </c>
      <c r="BG3446">
        <v>1</v>
      </c>
      <c r="BH3446">
        <v>0</v>
      </c>
    </row>
    <row r="3447" spans="1:60" x14ac:dyDescent="0.3">
      <c r="A3447" s="69" t="s">
        <v>1405</v>
      </c>
      <c r="B3447" s="69" t="s">
        <v>2029</v>
      </c>
      <c r="C3447" s="70"/>
      <c r="D3447" s="71"/>
      <c r="E3447" s="72"/>
      <c r="F3447" s="73"/>
      <c r="G3447" s="70"/>
      <c r="H3447" s="74"/>
      <c r="I3447" s="75"/>
      <c r="J3447" s="75"/>
      <c r="K3447" s="36"/>
      <c r="L3447" s="82"/>
      <c r="M3447" s="82"/>
      <c r="N3447" s="77"/>
      <c r="O3447" s="84" t="s">
        <v>2169</v>
      </c>
      <c r="P3447" s="86">
        <v>43862.823564814818</v>
      </c>
      <c r="Q3447" s="84" t="s">
        <v>2591</v>
      </c>
      <c r="R3447" s="84"/>
      <c r="S3447" s="84"/>
      <c r="T3447" s="84"/>
      <c r="U3447" s="84"/>
      <c r="V3447" s="87" t="s">
        <v>4153</v>
      </c>
      <c r="W3447" s="86">
        <v>43862.823564814818</v>
      </c>
      <c r="X3447" s="90">
        <v>43862</v>
      </c>
      <c r="Y3447" s="92" t="s">
        <v>6634</v>
      </c>
      <c r="Z3447" s="87" t="s">
        <v>10413</v>
      </c>
      <c r="AA3447" s="84"/>
      <c r="AB3447" s="84"/>
      <c r="AC3447" s="92" t="s">
        <v>14296</v>
      </c>
      <c r="AD3447" s="84"/>
      <c r="AE3447" s="84" t="b">
        <v>0</v>
      </c>
      <c r="AF3447" s="84">
        <v>0</v>
      </c>
      <c r="AG3447" s="92" t="s">
        <v>16467</v>
      </c>
      <c r="AH3447" s="84" t="b">
        <v>0</v>
      </c>
      <c r="AI3447" s="84" t="s">
        <v>16520</v>
      </c>
      <c r="AJ3447" s="84"/>
      <c r="AK3447" s="92" t="s">
        <v>16467</v>
      </c>
      <c r="AL3447" s="84" t="b">
        <v>0</v>
      </c>
      <c r="AM3447" s="84">
        <v>34</v>
      </c>
      <c r="AN3447" s="92" t="s">
        <v>16089</v>
      </c>
      <c r="AO3447" s="84" t="s">
        <v>16534</v>
      </c>
      <c r="AP3447" s="84" t="b">
        <v>0</v>
      </c>
      <c r="AQ3447" s="92" t="s">
        <v>16089</v>
      </c>
      <c r="AR3447" s="84" t="s">
        <v>179</v>
      </c>
      <c r="AS3447" s="84">
        <v>0</v>
      </c>
      <c r="AT3447" s="84">
        <v>0</v>
      </c>
      <c r="AU3447" s="84"/>
      <c r="AV3447" s="84"/>
      <c r="AW3447" s="84"/>
      <c r="AX3447" s="84"/>
      <c r="AY3447" s="84"/>
      <c r="AZ3447" s="84"/>
      <c r="BA3447" s="84"/>
      <c r="BB3447" s="84"/>
      <c r="BC3447">
        <v>1</v>
      </c>
      <c r="BD3447">
        <v>0</v>
      </c>
      <c r="BE3447">
        <v>0</v>
      </c>
      <c r="BF3447">
        <v>0</v>
      </c>
      <c r="BG3447">
        <v>1</v>
      </c>
      <c r="BH3447">
        <v>0</v>
      </c>
    </row>
    <row r="3448" spans="1:60" x14ac:dyDescent="0.3">
      <c r="A3448" s="69" t="s">
        <v>1406</v>
      </c>
      <c r="B3448" s="69" t="s">
        <v>2032</v>
      </c>
      <c r="C3448" s="70"/>
      <c r="D3448" s="71"/>
      <c r="E3448" s="72"/>
      <c r="F3448" s="73"/>
      <c r="G3448" s="70"/>
      <c r="H3448" s="74"/>
      <c r="I3448" s="75"/>
      <c r="J3448" s="75"/>
      <c r="K3448" s="36"/>
      <c r="L3448" s="82"/>
      <c r="M3448" s="82"/>
      <c r="N3448" s="77"/>
      <c r="O3448" s="84" t="s">
        <v>2169</v>
      </c>
      <c r="P3448" s="86">
        <v>43862.823946759258</v>
      </c>
      <c r="Q3448" s="84" t="s">
        <v>2537</v>
      </c>
      <c r="R3448" s="84"/>
      <c r="S3448" s="84"/>
      <c r="T3448" s="84"/>
      <c r="U3448" s="84"/>
      <c r="V3448" s="87" t="s">
        <v>4154</v>
      </c>
      <c r="W3448" s="86">
        <v>43862.823946759258</v>
      </c>
      <c r="X3448" s="90">
        <v>43862</v>
      </c>
      <c r="Y3448" s="92" t="s">
        <v>6635</v>
      </c>
      <c r="Z3448" s="87" t="s">
        <v>10414</v>
      </c>
      <c r="AA3448" s="84"/>
      <c r="AB3448" s="84"/>
      <c r="AC3448" s="92" t="s">
        <v>14297</v>
      </c>
      <c r="AD3448" s="84"/>
      <c r="AE3448" s="84" t="b">
        <v>0</v>
      </c>
      <c r="AF3448" s="84">
        <v>0</v>
      </c>
      <c r="AG3448" s="92" t="s">
        <v>16467</v>
      </c>
      <c r="AH3448" s="84" t="b">
        <v>0</v>
      </c>
      <c r="AI3448" s="84" t="s">
        <v>16520</v>
      </c>
      <c r="AJ3448" s="84"/>
      <c r="AK3448" s="92" t="s">
        <v>16467</v>
      </c>
      <c r="AL3448" s="84" t="b">
        <v>0</v>
      </c>
      <c r="AM3448" s="84">
        <v>5</v>
      </c>
      <c r="AN3448" s="92" t="s">
        <v>16102</v>
      </c>
      <c r="AO3448" s="84" t="s">
        <v>16534</v>
      </c>
      <c r="AP3448" s="84" t="b">
        <v>0</v>
      </c>
      <c r="AQ3448" s="92" t="s">
        <v>16102</v>
      </c>
      <c r="AR3448" s="84" t="s">
        <v>179</v>
      </c>
      <c r="AS3448" s="84">
        <v>0</v>
      </c>
      <c r="AT3448" s="84">
        <v>0</v>
      </c>
      <c r="AU3448" s="84"/>
      <c r="AV3448" s="84"/>
      <c r="AW3448" s="84"/>
      <c r="AX3448" s="84"/>
      <c r="AY3448" s="84"/>
      <c r="AZ3448" s="84"/>
      <c r="BA3448" s="84"/>
      <c r="BB3448" s="84"/>
      <c r="BC3448">
        <v>1</v>
      </c>
      <c r="BD3448">
        <v>0</v>
      </c>
      <c r="BE3448">
        <v>0</v>
      </c>
      <c r="BF3448">
        <v>0</v>
      </c>
      <c r="BG3448">
        <v>1</v>
      </c>
      <c r="BH3448">
        <v>0</v>
      </c>
    </row>
    <row r="3449" spans="1:60" x14ac:dyDescent="0.3">
      <c r="A3449" s="69" t="s">
        <v>1987</v>
      </c>
      <c r="B3449" s="69" t="s">
        <v>1986</v>
      </c>
      <c r="C3449" s="70"/>
      <c r="D3449" s="71"/>
      <c r="E3449" s="72"/>
      <c r="F3449" s="73"/>
      <c r="G3449" s="70"/>
      <c r="H3449" s="74"/>
      <c r="I3449" s="75"/>
      <c r="J3449" s="75"/>
      <c r="K3449" s="36"/>
      <c r="L3449" s="82"/>
      <c r="M3449" s="82"/>
      <c r="N3449" s="77"/>
      <c r="O3449" s="84" t="s">
        <v>2169</v>
      </c>
      <c r="P3449" s="86">
        <v>43862.823981481481</v>
      </c>
      <c r="Q3449" s="84" t="s">
        <v>2618</v>
      </c>
      <c r="R3449" s="84"/>
      <c r="S3449" s="84"/>
      <c r="T3449" s="84"/>
      <c r="U3449" s="84"/>
      <c r="V3449" s="87" t="s">
        <v>4679</v>
      </c>
      <c r="W3449" s="86">
        <v>43862.823981481481</v>
      </c>
      <c r="X3449" s="90">
        <v>43862</v>
      </c>
      <c r="Y3449" s="92" t="s">
        <v>8184</v>
      </c>
      <c r="Z3449" s="87" t="s">
        <v>12036</v>
      </c>
      <c r="AA3449" s="84"/>
      <c r="AB3449" s="84"/>
      <c r="AC3449" s="92" t="s">
        <v>15952</v>
      </c>
      <c r="AD3449" s="84"/>
      <c r="AE3449" s="84" t="b">
        <v>0</v>
      </c>
      <c r="AF3449" s="84">
        <v>0</v>
      </c>
      <c r="AG3449" s="92" t="s">
        <v>16467</v>
      </c>
      <c r="AH3449" s="84" t="b">
        <v>0</v>
      </c>
      <c r="AI3449" s="84" t="s">
        <v>16520</v>
      </c>
      <c r="AJ3449" s="84"/>
      <c r="AK3449" s="92" t="s">
        <v>16467</v>
      </c>
      <c r="AL3449" s="84" t="b">
        <v>0</v>
      </c>
      <c r="AM3449" s="84">
        <v>3</v>
      </c>
      <c r="AN3449" s="92" t="s">
        <v>15950</v>
      </c>
      <c r="AO3449" s="84" t="s">
        <v>16535</v>
      </c>
      <c r="AP3449" s="84" t="b">
        <v>0</v>
      </c>
      <c r="AQ3449" s="92" t="s">
        <v>15950</v>
      </c>
      <c r="AR3449" s="84" t="s">
        <v>179</v>
      </c>
      <c r="AS3449" s="84">
        <v>0</v>
      </c>
      <c r="AT3449" s="84">
        <v>0</v>
      </c>
      <c r="AU3449" s="84"/>
      <c r="AV3449" s="84"/>
      <c r="AW3449" s="84"/>
      <c r="AX3449" s="84"/>
      <c r="AY3449" s="84"/>
      <c r="AZ3449" s="84"/>
      <c r="BA3449" s="84"/>
      <c r="BB3449" s="84"/>
      <c r="BC3449">
        <v>1</v>
      </c>
      <c r="BD3449">
        <v>0</v>
      </c>
      <c r="BE3449">
        <v>0</v>
      </c>
      <c r="BF3449">
        <v>0</v>
      </c>
      <c r="BG3449">
        <v>1</v>
      </c>
      <c r="BH3449">
        <v>0</v>
      </c>
    </row>
    <row r="3450" spans="1:60" x14ac:dyDescent="0.3">
      <c r="A3450" s="69" t="s">
        <v>1407</v>
      </c>
      <c r="B3450" s="69" t="s">
        <v>2029</v>
      </c>
      <c r="C3450" s="70"/>
      <c r="D3450" s="71"/>
      <c r="E3450" s="72"/>
      <c r="F3450" s="73"/>
      <c r="G3450" s="70"/>
      <c r="H3450" s="74"/>
      <c r="I3450" s="75"/>
      <c r="J3450" s="75"/>
      <c r="K3450" s="36"/>
      <c r="L3450" s="82"/>
      <c r="M3450" s="82"/>
      <c r="N3450" s="77"/>
      <c r="O3450" s="84" t="s">
        <v>2169</v>
      </c>
      <c r="P3450" s="86">
        <v>43862.824976851851</v>
      </c>
      <c r="Q3450" s="84" t="s">
        <v>2591</v>
      </c>
      <c r="R3450" s="84"/>
      <c r="S3450" s="84"/>
      <c r="T3450" s="84"/>
      <c r="U3450" s="84"/>
      <c r="V3450" s="87" t="s">
        <v>4155</v>
      </c>
      <c r="W3450" s="86">
        <v>43862.824976851851</v>
      </c>
      <c r="X3450" s="90">
        <v>43862</v>
      </c>
      <c r="Y3450" s="92" t="s">
        <v>6636</v>
      </c>
      <c r="Z3450" s="87" t="s">
        <v>10415</v>
      </c>
      <c r="AA3450" s="84"/>
      <c r="AB3450" s="84"/>
      <c r="AC3450" s="92" t="s">
        <v>14298</v>
      </c>
      <c r="AD3450" s="84"/>
      <c r="AE3450" s="84" t="b">
        <v>0</v>
      </c>
      <c r="AF3450" s="84">
        <v>0</v>
      </c>
      <c r="AG3450" s="92" t="s">
        <v>16467</v>
      </c>
      <c r="AH3450" s="84" t="b">
        <v>0</v>
      </c>
      <c r="AI3450" s="84" t="s">
        <v>16520</v>
      </c>
      <c r="AJ3450" s="84"/>
      <c r="AK3450" s="92" t="s">
        <v>16467</v>
      </c>
      <c r="AL3450" s="84" t="b">
        <v>0</v>
      </c>
      <c r="AM3450" s="84">
        <v>34</v>
      </c>
      <c r="AN3450" s="92" t="s">
        <v>16089</v>
      </c>
      <c r="AO3450" s="84" t="s">
        <v>16540</v>
      </c>
      <c r="AP3450" s="84" t="b">
        <v>0</v>
      </c>
      <c r="AQ3450" s="92" t="s">
        <v>16089</v>
      </c>
      <c r="AR3450" s="84" t="s">
        <v>179</v>
      </c>
      <c r="AS3450" s="84">
        <v>0</v>
      </c>
      <c r="AT3450" s="84">
        <v>0</v>
      </c>
      <c r="AU3450" s="84"/>
      <c r="AV3450" s="84"/>
      <c r="AW3450" s="84"/>
      <c r="AX3450" s="84"/>
      <c r="AY3450" s="84"/>
      <c r="AZ3450" s="84"/>
      <c r="BA3450" s="84"/>
      <c r="BB3450" s="84"/>
      <c r="BC3450">
        <v>1</v>
      </c>
      <c r="BD3450">
        <v>0</v>
      </c>
      <c r="BE3450">
        <v>0</v>
      </c>
      <c r="BF3450">
        <v>0</v>
      </c>
      <c r="BG3450">
        <v>1</v>
      </c>
      <c r="BH3450">
        <v>0</v>
      </c>
    </row>
    <row r="3451" spans="1:60" x14ac:dyDescent="0.3">
      <c r="A3451" s="69" t="s">
        <v>1757</v>
      </c>
      <c r="B3451" s="69" t="s">
        <v>1756</v>
      </c>
      <c r="C3451" s="70"/>
      <c r="D3451" s="71"/>
      <c r="E3451" s="72"/>
      <c r="F3451" s="73"/>
      <c r="G3451" s="70"/>
      <c r="H3451" s="74"/>
      <c r="I3451" s="75"/>
      <c r="J3451" s="75"/>
      <c r="K3451" s="36"/>
      <c r="L3451" s="82"/>
      <c r="M3451" s="82"/>
      <c r="N3451" s="77"/>
      <c r="O3451" s="84" t="s">
        <v>2169</v>
      </c>
      <c r="P3451" s="86">
        <v>43862.825243055559</v>
      </c>
      <c r="Q3451" s="84" t="s">
        <v>2491</v>
      </c>
      <c r="R3451" s="84"/>
      <c r="S3451" s="84"/>
      <c r="T3451" s="84"/>
      <c r="U3451" s="84"/>
      <c r="V3451" s="87" t="s">
        <v>4475</v>
      </c>
      <c r="W3451" s="86">
        <v>43862.825243055559</v>
      </c>
      <c r="X3451" s="90">
        <v>43862</v>
      </c>
      <c r="Y3451" s="92" t="s">
        <v>7531</v>
      </c>
      <c r="Z3451" s="87" t="s">
        <v>11342</v>
      </c>
      <c r="AA3451" s="84"/>
      <c r="AB3451" s="84"/>
      <c r="AC3451" s="92" t="s">
        <v>15234</v>
      </c>
      <c r="AD3451" s="84"/>
      <c r="AE3451" s="84" t="b">
        <v>0</v>
      </c>
      <c r="AF3451" s="84">
        <v>0</v>
      </c>
      <c r="AG3451" s="92" t="s">
        <v>16467</v>
      </c>
      <c r="AH3451" s="84" t="b">
        <v>0</v>
      </c>
      <c r="AI3451" s="84" t="s">
        <v>16520</v>
      </c>
      <c r="AJ3451" s="84"/>
      <c r="AK3451" s="92" t="s">
        <v>16467</v>
      </c>
      <c r="AL3451" s="84" t="b">
        <v>0</v>
      </c>
      <c r="AM3451" s="84">
        <v>10</v>
      </c>
      <c r="AN3451" s="92" t="s">
        <v>15233</v>
      </c>
      <c r="AO3451" s="84" t="s">
        <v>16534</v>
      </c>
      <c r="AP3451" s="84" t="b">
        <v>0</v>
      </c>
      <c r="AQ3451" s="92" t="s">
        <v>15233</v>
      </c>
      <c r="AR3451" s="84" t="s">
        <v>179</v>
      </c>
      <c r="AS3451" s="84">
        <v>0</v>
      </c>
      <c r="AT3451" s="84">
        <v>0</v>
      </c>
      <c r="AU3451" s="84"/>
      <c r="AV3451" s="84"/>
      <c r="AW3451" s="84"/>
      <c r="AX3451" s="84"/>
      <c r="AY3451" s="84"/>
      <c r="AZ3451" s="84"/>
      <c r="BA3451" s="84"/>
      <c r="BB3451" s="84"/>
      <c r="BC3451">
        <v>1</v>
      </c>
      <c r="BD3451">
        <v>0</v>
      </c>
      <c r="BE3451">
        <v>0</v>
      </c>
      <c r="BF3451">
        <v>0</v>
      </c>
      <c r="BG3451">
        <v>1</v>
      </c>
      <c r="BH3451">
        <v>0</v>
      </c>
    </row>
    <row r="3452" spans="1:60" x14ac:dyDescent="0.3">
      <c r="A3452" s="69" t="s">
        <v>1758</v>
      </c>
      <c r="B3452" s="69" t="s">
        <v>2096</v>
      </c>
      <c r="C3452" s="70"/>
      <c r="D3452" s="71"/>
      <c r="E3452" s="72"/>
      <c r="F3452" s="73"/>
      <c r="G3452" s="70"/>
      <c r="H3452" s="74"/>
      <c r="I3452" s="75"/>
      <c r="J3452" s="75"/>
      <c r="K3452" s="36"/>
      <c r="L3452" s="82"/>
      <c r="M3452" s="82"/>
      <c r="N3452" s="77"/>
      <c r="O3452" s="84" t="s">
        <v>2169</v>
      </c>
      <c r="P3452" s="86">
        <v>43862.82539351852</v>
      </c>
      <c r="Q3452" s="84" t="s">
        <v>2284</v>
      </c>
      <c r="R3452" s="84"/>
      <c r="S3452" s="84"/>
      <c r="T3452" s="84" t="s">
        <v>2883</v>
      </c>
      <c r="U3452" s="84"/>
      <c r="V3452" s="87" t="s">
        <v>4476</v>
      </c>
      <c r="W3452" s="86">
        <v>43862.82539351852</v>
      </c>
      <c r="X3452" s="90">
        <v>43862</v>
      </c>
      <c r="Y3452" s="92" t="s">
        <v>5184</v>
      </c>
      <c r="Z3452" s="87" t="s">
        <v>11347</v>
      </c>
      <c r="AA3452" s="84"/>
      <c r="AB3452" s="84"/>
      <c r="AC3452" s="92" t="s">
        <v>15239</v>
      </c>
      <c r="AD3452" s="84"/>
      <c r="AE3452" s="84" t="b">
        <v>0</v>
      </c>
      <c r="AF3452" s="84">
        <v>0</v>
      </c>
      <c r="AG3452" s="92" t="s">
        <v>16467</v>
      </c>
      <c r="AH3452" s="84" t="b">
        <v>0</v>
      </c>
      <c r="AI3452" s="84" t="s">
        <v>16520</v>
      </c>
      <c r="AJ3452" s="84"/>
      <c r="AK3452" s="92" t="s">
        <v>16467</v>
      </c>
      <c r="AL3452" s="84" t="b">
        <v>0</v>
      </c>
      <c r="AM3452" s="84">
        <v>230</v>
      </c>
      <c r="AN3452" s="92" t="s">
        <v>16293</v>
      </c>
      <c r="AO3452" s="84" t="s">
        <v>16534</v>
      </c>
      <c r="AP3452" s="84" t="b">
        <v>0</v>
      </c>
      <c r="AQ3452" s="92" t="s">
        <v>16293</v>
      </c>
      <c r="AR3452" s="84" t="s">
        <v>179</v>
      </c>
      <c r="AS3452" s="84">
        <v>0</v>
      </c>
      <c r="AT3452" s="84">
        <v>0</v>
      </c>
      <c r="AU3452" s="84"/>
      <c r="AV3452" s="84"/>
      <c r="AW3452" s="84"/>
      <c r="AX3452" s="84"/>
      <c r="AY3452" s="84"/>
      <c r="AZ3452" s="84"/>
      <c r="BA3452" s="84"/>
      <c r="BB3452" s="84"/>
      <c r="BC3452">
        <v>1</v>
      </c>
      <c r="BD3452">
        <v>0</v>
      </c>
      <c r="BE3452">
        <v>0</v>
      </c>
      <c r="BF3452">
        <v>0</v>
      </c>
      <c r="BG3452">
        <v>1</v>
      </c>
      <c r="BH3452">
        <v>0</v>
      </c>
    </row>
    <row r="3453" spans="1:60" x14ac:dyDescent="0.3">
      <c r="A3453" s="69" t="s">
        <v>1408</v>
      </c>
      <c r="B3453" s="69" t="s">
        <v>2128</v>
      </c>
      <c r="C3453" s="70"/>
      <c r="D3453" s="71"/>
      <c r="E3453" s="72"/>
      <c r="F3453" s="73"/>
      <c r="G3453" s="70"/>
      <c r="H3453" s="74"/>
      <c r="I3453" s="75"/>
      <c r="J3453" s="75"/>
      <c r="K3453" s="36"/>
      <c r="L3453" s="82"/>
      <c r="M3453" s="82"/>
      <c r="N3453" s="77"/>
      <c r="O3453" s="84" t="s">
        <v>2171</v>
      </c>
      <c r="P3453" s="86">
        <v>43862.826145833336</v>
      </c>
      <c r="Q3453" s="84" t="s">
        <v>2594</v>
      </c>
      <c r="R3453" s="84"/>
      <c r="S3453" s="84"/>
      <c r="T3453" s="84" t="s">
        <v>2883</v>
      </c>
      <c r="U3453" s="84"/>
      <c r="V3453" s="87" t="s">
        <v>4156</v>
      </c>
      <c r="W3453" s="86">
        <v>43862.826145833336</v>
      </c>
      <c r="X3453" s="90">
        <v>43862</v>
      </c>
      <c r="Y3453" s="92" t="s">
        <v>6637</v>
      </c>
      <c r="Z3453" s="87" t="s">
        <v>10416</v>
      </c>
      <c r="AA3453" s="84"/>
      <c r="AB3453" s="84"/>
      <c r="AC3453" s="92" t="s">
        <v>14299</v>
      </c>
      <c r="AD3453" s="92" t="s">
        <v>16455</v>
      </c>
      <c r="AE3453" s="84" t="b">
        <v>0</v>
      </c>
      <c r="AF3453" s="84">
        <v>3</v>
      </c>
      <c r="AG3453" s="92" t="s">
        <v>16499</v>
      </c>
      <c r="AH3453" s="84" t="b">
        <v>0</v>
      </c>
      <c r="AI3453" s="84" t="s">
        <v>16520</v>
      </c>
      <c r="AJ3453" s="84"/>
      <c r="AK3453" s="92" t="s">
        <v>16467</v>
      </c>
      <c r="AL3453" s="84" t="b">
        <v>0</v>
      </c>
      <c r="AM3453" s="84">
        <v>0</v>
      </c>
      <c r="AN3453" s="92" t="s">
        <v>16467</v>
      </c>
      <c r="AO3453" s="84" t="s">
        <v>16534</v>
      </c>
      <c r="AP3453" s="84" t="b">
        <v>0</v>
      </c>
      <c r="AQ3453" s="92" t="s">
        <v>16455</v>
      </c>
      <c r="AR3453" s="84" t="s">
        <v>179</v>
      </c>
      <c r="AS3453" s="84">
        <v>0</v>
      </c>
      <c r="AT3453" s="84">
        <v>0</v>
      </c>
      <c r="AU3453" s="84"/>
      <c r="AV3453" s="84"/>
      <c r="AW3453" s="84"/>
      <c r="AX3453" s="84"/>
      <c r="AY3453" s="84"/>
      <c r="AZ3453" s="84"/>
      <c r="BA3453" s="84"/>
      <c r="BB3453" s="84"/>
      <c r="BC3453">
        <v>1</v>
      </c>
      <c r="BD3453">
        <v>0</v>
      </c>
      <c r="BE3453">
        <v>0</v>
      </c>
      <c r="BF3453">
        <v>0</v>
      </c>
      <c r="BG3453">
        <v>0</v>
      </c>
      <c r="BH3453">
        <v>1</v>
      </c>
    </row>
    <row r="3454" spans="1:60" x14ac:dyDescent="0.3">
      <c r="A3454" s="69" t="s">
        <v>1409</v>
      </c>
      <c r="B3454" s="69" t="s">
        <v>1831</v>
      </c>
      <c r="C3454" s="70"/>
      <c r="D3454" s="71"/>
      <c r="E3454" s="72"/>
      <c r="F3454" s="73"/>
      <c r="G3454" s="70"/>
      <c r="H3454" s="74"/>
      <c r="I3454" s="75"/>
      <c r="J3454" s="75"/>
      <c r="K3454" s="36"/>
      <c r="L3454" s="82"/>
      <c r="M3454" s="82"/>
      <c r="N3454" s="77"/>
      <c r="O3454" s="84" t="s">
        <v>2169</v>
      </c>
      <c r="P3454" s="86">
        <v>43862.826180555552</v>
      </c>
      <c r="Q3454" s="84" t="s">
        <v>2395</v>
      </c>
      <c r="R3454" s="84"/>
      <c r="S3454" s="84"/>
      <c r="T3454" s="84" t="s">
        <v>2873</v>
      </c>
      <c r="U3454" s="84"/>
      <c r="V3454" s="87" t="s">
        <v>4157</v>
      </c>
      <c r="W3454" s="86">
        <v>43862.826180555552</v>
      </c>
      <c r="X3454" s="90">
        <v>43862</v>
      </c>
      <c r="Y3454" s="92" t="s">
        <v>6639</v>
      </c>
      <c r="Z3454" s="87" t="s">
        <v>10418</v>
      </c>
      <c r="AA3454" s="84"/>
      <c r="AB3454" s="84"/>
      <c r="AC3454" s="92" t="s">
        <v>14301</v>
      </c>
      <c r="AD3454" s="84"/>
      <c r="AE3454" s="84" t="b">
        <v>0</v>
      </c>
      <c r="AF3454" s="84">
        <v>0</v>
      </c>
      <c r="AG3454" s="92" t="s">
        <v>16467</v>
      </c>
      <c r="AH3454" s="84" t="b">
        <v>0</v>
      </c>
      <c r="AI3454" s="84" t="s">
        <v>16521</v>
      </c>
      <c r="AJ3454" s="84"/>
      <c r="AK3454" s="92" t="s">
        <v>16467</v>
      </c>
      <c r="AL3454" s="84" t="b">
        <v>0</v>
      </c>
      <c r="AM3454" s="84">
        <v>7</v>
      </c>
      <c r="AN3454" s="92" t="s">
        <v>15426</v>
      </c>
      <c r="AO3454" s="84" t="s">
        <v>16534</v>
      </c>
      <c r="AP3454" s="84" t="b">
        <v>0</v>
      </c>
      <c r="AQ3454" s="92" t="s">
        <v>15426</v>
      </c>
      <c r="AR3454" s="84" t="s">
        <v>179</v>
      </c>
      <c r="AS3454" s="84">
        <v>0</v>
      </c>
      <c r="AT3454" s="84">
        <v>0</v>
      </c>
      <c r="AU3454" s="84"/>
      <c r="AV3454" s="84"/>
      <c r="AW3454" s="84"/>
      <c r="AX3454" s="84"/>
      <c r="AY3454" s="84"/>
      <c r="AZ3454" s="84"/>
      <c r="BA3454" s="84"/>
      <c r="BB3454" s="84"/>
      <c r="BC3454">
        <v>1</v>
      </c>
      <c r="BD3454">
        <v>0</v>
      </c>
      <c r="BE3454">
        <v>0</v>
      </c>
      <c r="BF3454">
        <v>0</v>
      </c>
      <c r="BG3454">
        <v>1</v>
      </c>
      <c r="BH3454">
        <v>0</v>
      </c>
    </row>
    <row r="3455" spans="1:60" x14ac:dyDescent="0.3">
      <c r="A3455" s="69" t="s">
        <v>1415</v>
      </c>
      <c r="B3455" s="69" t="s">
        <v>2078</v>
      </c>
      <c r="C3455" s="70"/>
      <c r="D3455" s="71"/>
      <c r="E3455" s="72"/>
      <c r="F3455" s="73"/>
      <c r="G3455" s="70"/>
      <c r="H3455" s="74"/>
      <c r="I3455" s="75"/>
      <c r="J3455" s="75"/>
      <c r="K3455" s="36"/>
      <c r="L3455" s="82"/>
      <c r="M3455" s="82"/>
      <c r="N3455" s="77"/>
      <c r="O3455" s="84" t="s">
        <v>2169</v>
      </c>
      <c r="P3455" s="86">
        <v>43862.826238425929</v>
      </c>
      <c r="Q3455" s="84" t="s">
        <v>2588</v>
      </c>
      <c r="R3455" s="84"/>
      <c r="S3455" s="84"/>
      <c r="T3455" s="84"/>
      <c r="U3455" s="84"/>
      <c r="V3455" s="87" t="s">
        <v>4163</v>
      </c>
      <c r="W3455" s="86">
        <v>43862.826238425929</v>
      </c>
      <c r="X3455" s="90">
        <v>43862</v>
      </c>
      <c r="Y3455" s="92" t="s">
        <v>6648</v>
      </c>
      <c r="Z3455" s="87" t="s">
        <v>10427</v>
      </c>
      <c r="AA3455" s="84"/>
      <c r="AB3455" s="84"/>
      <c r="AC3455" s="92" t="s">
        <v>14310</v>
      </c>
      <c r="AD3455" s="84"/>
      <c r="AE3455" s="84" t="b">
        <v>0</v>
      </c>
      <c r="AF3455" s="84">
        <v>0</v>
      </c>
      <c r="AG3455" s="92" t="s">
        <v>16467</v>
      </c>
      <c r="AH3455" s="84" t="b">
        <v>1</v>
      </c>
      <c r="AI3455" s="84" t="s">
        <v>16520</v>
      </c>
      <c r="AJ3455" s="84"/>
      <c r="AK3455" s="92" t="s">
        <v>16225</v>
      </c>
      <c r="AL3455" s="84" t="b">
        <v>0</v>
      </c>
      <c r="AM3455" s="84">
        <v>19</v>
      </c>
      <c r="AN3455" s="92" t="s">
        <v>16226</v>
      </c>
      <c r="AO3455" s="84" t="s">
        <v>16534</v>
      </c>
      <c r="AP3455" s="84" t="b">
        <v>0</v>
      </c>
      <c r="AQ3455" s="92" t="s">
        <v>16226</v>
      </c>
      <c r="AR3455" s="84" t="s">
        <v>179</v>
      </c>
      <c r="AS3455" s="84">
        <v>0</v>
      </c>
      <c r="AT3455" s="84">
        <v>0</v>
      </c>
      <c r="AU3455" s="84"/>
      <c r="AV3455" s="84"/>
      <c r="AW3455" s="84"/>
      <c r="AX3455" s="84"/>
      <c r="AY3455" s="84"/>
      <c r="AZ3455" s="84"/>
      <c r="BA3455" s="84"/>
      <c r="BB3455" s="84"/>
      <c r="BC3455">
        <v>1</v>
      </c>
      <c r="BD3455">
        <v>0</v>
      </c>
      <c r="BE3455">
        <v>0</v>
      </c>
      <c r="BF3455">
        <v>0</v>
      </c>
      <c r="BG3455">
        <v>1</v>
      </c>
      <c r="BH3455">
        <v>0</v>
      </c>
    </row>
    <row r="3456" spans="1:60" x14ac:dyDescent="0.3">
      <c r="A3456" s="69" t="s">
        <v>1415</v>
      </c>
      <c r="B3456" s="69" t="s">
        <v>2068</v>
      </c>
      <c r="C3456" s="70"/>
      <c r="D3456" s="71"/>
      <c r="E3456" s="72"/>
      <c r="F3456" s="73"/>
      <c r="G3456" s="70"/>
      <c r="H3456" s="74"/>
      <c r="I3456" s="75"/>
      <c r="J3456" s="75"/>
      <c r="K3456" s="36"/>
      <c r="L3456" s="82"/>
      <c r="M3456" s="82"/>
      <c r="N3456" s="77"/>
      <c r="O3456" s="84" t="s">
        <v>2169</v>
      </c>
      <c r="P3456" s="86">
        <v>43862.826307870368</v>
      </c>
      <c r="Q3456" s="84" t="s">
        <v>2585</v>
      </c>
      <c r="R3456" s="84"/>
      <c r="S3456" s="84"/>
      <c r="T3456" s="84" t="s">
        <v>2932</v>
      </c>
      <c r="U3456" s="87" t="s">
        <v>3002</v>
      </c>
      <c r="V3456" s="87" t="s">
        <v>3002</v>
      </c>
      <c r="W3456" s="86">
        <v>43862.826307870368</v>
      </c>
      <c r="X3456" s="90">
        <v>43862</v>
      </c>
      <c r="Y3456" s="92" t="s">
        <v>6649</v>
      </c>
      <c r="Z3456" s="87" t="s">
        <v>10428</v>
      </c>
      <c r="AA3456" s="84"/>
      <c r="AB3456" s="84"/>
      <c r="AC3456" s="92" t="s">
        <v>14311</v>
      </c>
      <c r="AD3456" s="84"/>
      <c r="AE3456" s="84" t="b">
        <v>0</v>
      </c>
      <c r="AF3456" s="84">
        <v>0</v>
      </c>
      <c r="AG3456" s="92" t="s">
        <v>16467</v>
      </c>
      <c r="AH3456" s="84" t="b">
        <v>0</v>
      </c>
      <c r="AI3456" s="84" t="s">
        <v>16520</v>
      </c>
      <c r="AJ3456" s="84"/>
      <c r="AK3456" s="92" t="s">
        <v>16467</v>
      </c>
      <c r="AL3456" s="84" t="b">
        <v>0</v>
      </c>
      <c r="AM3456" s="84">
        <v>12</v>
      </c>
      <c r="AN3456" s="92" t="s">
        <v>16169</v>
      </c>
      <c r="AO3456" s="84" t="s">
        <v>16534</v>
      </c>
      <c r="AP3456" s="84" t="b">
        <v>0</v>
      </c>
      <c r="AQ3456" s="92" t="s">
        <v>16169</v>
      </c>
      <c r="AR3456" s="84" t="s">
        <v>179</v>
      </c>
      <c r="AS3456" s="84">
        <v>0</v>
      </c>
      <c r="AT3456" s="84">
        <v>0</v>
      </c>
      <c r="AU3456" s="84"/>
      <c r="AV3456" s="84"/>
      <c r="AW3456" s="84"/>
      <c r="AX3456" s="84"/>
      <c r="AY3456" s="84"/>
      <c r="AZ3456" s="84"/>
      <c r="BA3456" s="84"/>
      <c r="BB3456" s="84"/>
      <c r="BC3456">
        <v>1</v>
      </c>
      <c r="BD3456">
        <v>0</v>
      </c>
      <c r="BE3456">
        <v>0</v>
      </c>
      <c r="BF3456">
        <v>0</v>
      </c>
      <c r="BG3456">
        <v>1</v>
      </c>
      <c r="BH3456">
        <v>0</v>
      </c>
    </row>
    <row r="3457" spans="1:60" x14ac:dyDescent="0.3">
      <c r="A3457" s="69" t="s">
        <v>1423</v>
      </c>
      <c r="B3457" s="69" t="s">
        <v>2006</v>
      </c>
      <c r="C3457" s="70"/>
      <c r="D3457" s="71"/>
      <c r="E3457" s="72"/>
      <c r="F3457" s="73"/>
      <c r="G3457" s="70"/>
      <c r="H3457" s="74"/>
      <c r="I3457" s="75"/>
      <c r="J3457" s="75"/>
      <c r="K3457" s="36"/>
      <c r="L3457" s="82"/>
      <c r="M3457" s="82"/>
      <c r="N3457" s="77"/>
      <c r="O3457" s="84" t="s">
        <v>2169</v>
      </c>
      <c r="P3457" s="86">
        <v>43862.826458333337</v>
      </c>
      <c r="Q3457" s="84" t="s">
        <v>2567</v>
      </c>
      <c r="R3457" s="84"/>
      <c r="S3457" s="84"/>
      <c r="T3457" s="84" t="s">
        <v>2883</v>
      </c>
      <c r="U3457" s="84"/>
      <c r="V3457" s="87" t="s">
        <v>4171</v>
      </c>
      <c r="W3457" s="86">
        <v>43862.826458333337</v>
      </c>
      <c r="X3457" s="90">
        <v>43862</v>
      </c>
      <c r="Y3457" s="92" t="s">
        <v>6686</v>
      </c>
      <c r="Z3457" s="87" t="s">
        <v>10465</v>
      </c>
      <c r="AA3457" s="84"/>
      <c r="AB3457" s="84"/>
      <c r="AC3457" s="92" t="s">
        <v>14348</v>
      </c>
      <c r="AD3457" s="84"/>
      <c r="AE3457" s="84" t="b">
        <v>0</v>
      </c>
      <c r="AF3457" s="84">
        <v>0</v>
      </c>
      <c r="AG3457" s="92" t="s">
        <v>16467</v>
      </c>
      <c r="AH3457" s="84" t="b">
        <v>0</v>
      </c>
      <c r="AI3457" s="84" t="s">
        <v>16520</v>
      </c>
      <c r="AJ3457" s="84"/>
      <c r="AK3457" s="92" t="s">
        <v>16467</v>
      </c>
      <c r="AL3457" s="84" t="b">
        <v>0</v>
      </c>
      <c r="AM3457" s="84">
        <v>13</v>
      </c>
      <c r="AN3457" s="92" t="s">
        <v>16316</v>
      </c>
      <c r="AO3457" s="84" t="s">
        <v>16534</v>
      </c>
      <c r="AP3457" s="84" t="b">
        <v>0</v>
      </c>
      <c r="AQ3457" s="92" t="s">
        <v>16316</v>
      </c>
      <c r="AR3457" s="84" t="s">
        <v>179</v>
      </c>
      <c r="AS3457" s="84">
        <v>0</v>
      </c>
      <c r="AT3457" s="84">
        <v>0</v>
      </c>
      <c r="AU3457" s="84"/>
      <c r="AV3457" s="84"/>
      <c r="AW3457" s="84"/>
      <c r="AX3457" s="84"/>
      <c r="AY3457" s="84"/>
      <c r="AZ3457" s="84"/>
      <c r="BA3457" s="84"/>
      <c r="BB3457" s="84"/>
      <c r="BC3457">
        <v>1</v>
      </c>
      <c r="BD3457">
        <v>0</v>
      </c>
      <c r="BE3457">
        <v>0</v>
      </c>
      <c r="BF3457">
        <v>0</v>
      </c>
      <c r="BG3457">
        <v>1</v>
      </c>
      <c r="BH3457">
        <v>0</v>
      </c>
    </row>
    <row r="3458" spans="1:60" x14ac:dyDescent="0.3">
      <c r="A3458" s="69" t="s">
        <v>1410</v>
      </c>
      <c r="B3458" s="69" t="s">
        <v>2128</v>
      </c>
      <c r="C3458" s="70"/>
      <c r="D3458" s="71"/>
      <c r="E3458" s="72"/>
      <c r="F3458" s="73"/>
      <c r="G3458" s="70"/>
      <c r="H3458" s="74"/>
      <c r="I3458" s="75"/>
      <c r="J3458" s="75"/>
      <c r="K3458" s="36"/>
      <c r="L3458" s="82"/>
      <c r="M3458" s="82"/>
      <c r="N3458" s="77"/>
      <c r="O3458" s="84" t="s">
        <v>2168</v>
      </c>
      <c r="P3458" s="86">
        <v>43862.826655092591</v>
      </c>
      <c r="Q3458" s="84" t="s">
        <v>2526</v>
      </c>
      <c r="R3458" s="84"/>
      <c r="S3458" s="84"/>
      <c r="T3458" s="84"/>
      <c r="U3458" s="84"/>
      <c r="V3458" s="87" t="s">
        <v>4158</v>
      </c>
      <c r="W3458" s="86">
        <v>43862.826655092591</v>
      </c>
      <c r="X3458" s="90">
        <v>43862</v>
      </c>
      <c r="Y3458" s="92" t="s">
        <v>6641</v>
      </c>
      <c r="Z3458" s="87" t="s">
        <v>10420</v>
      </c>
      <c r="AA3458" s="84"/>
      <c r="AB3458" s="84"/>
      <c r="AC3458" s="92" t="s">
        <v>14303</v>
      </c>
      <c r="AD3458" s="84"/>
      <c r="AE3458" s="84" t="b">
        <v>0</v>
      </c>
      <c r="AF3458" s="84">
        <v>0</v>
      </c>
      <c r="AG3458" s="92" t="s">
        <v>16467</v>
      </c>
      <c r="AH3458" s="84" t="b">
        <v>0</v>
      </c>
      <c r="AI3458" s="84" t="s">
        <v>16521</v>
      </c>
      <c r="AJ3458" s="84"/>
      <c r="AK3458" s="92" t="s">
        <v>16467</v>
      </c>
      <c r="AL3458" s="84" t="b">
        <v>0</v>
      </c>
      <c r="AM3458" s="84">
        <v>32</v>
      </c>
      <c r="AN3458" s="92" t="s">
        <v>13981</v>
      </c>
      <c r="AO3458" s="84" t="s">
        <v>16534</v>
      </c>
      <c r="AP3458" s="84" t="b">
        <v>0</v>
      </c>
      <c r="AQ3458" s="92" t="s">
        <v>13981</v>
      </c>
      <c r="AR3458" s="84" t="s">
        <v>179</v>
      </c>
      <c r="AS3458" s="84">
        <v>0</v>
      </c>
      <c r="AT3458" s="84">
        <v>0</v>
      </c>
      <c r="AU3458" s="84"/>
      <c r="AV3458" s="84"/>
      <c r="AW3458" s="84"/>
      <c r="AX3458" s="84"/>
      <c r="AY3458" s="84"/>
      <c r="AZ3458" s="84"/>
      <c r="BA3458" s="84"/>
      <c r="BB3458" s="84"/>
      <c r="BC3458">
        <v>1</v>
      </c>
      <c r="BD3458">
        <v>0</v>
      </c>
      <c r="BE3458">
        <v>1</v>
      </c>
      <c r="BF3458">
        <v>0</v>
      </c>
      <c r="BG3458">
        <v>0</v>
      </c>
      <c r="BH3458">
        <v>0</v>
      </c>
    </row>
    <row r="3459" spans="1:60" x14ac:dyDescent="0.3">
      <c r="A3459" s="69" t="s">
        <v>2117</v>
      </c>
      <c r="B3459" s="69" t="s">
        <v>2116</v>
      </c>
      <c r="C3459" s="70"/>
      <c r="D3459" s="71"/>
      <c r="E3459" s="72"/>
      <c r="F3459" s="73"/>
      <c r="G3459" s="70"/>
      <c r="H3459" s="74"/>
      <c r="I3459" s="75"/>
      <c r="J3459" s="75"/>
      <c r="K3459" s="36"/>
      <c r="L3459" s="82"/>
      <c r="M3459" s="82"/>
      <c r="N3459" s="77"/>
      <c r="O3459" s="84" t="s">
        <v>2169</v>
      </c>
      <c r="P3459" s="86">
        <v>43862.826840277776</v>
      </c>
      <c r="Q3459" s="84" t="s">
        <v>2557</v>
      </c>
      <c r="R3459" s="84"/>
      <c r="S3459" s="84"/>
      <c r="T3459" s="84" t="s">
        <v>2883</v>
      </c>
      <c r="U3459" s="84"/>
      <c r="V3459" s="87" t="s">
        <v>4802</v>
      </c>
      <c r="W3459" s="86">
        <v>43862.826840277776</v>
      </c>
      <c r="X3459" s="90">
        <v>43862</v>
      </c>
      <c r="Y3459" s="92" t="s">
        <v>8563</v>
      </c>
      <c r="Z3459" s="87" t="s">
        <v>12436</v>
      </c>
      <c r="AA3459" s="84"/>
      <c r="AB3459" s="84"/>
      <c r="AC3459" s="92" t="s">
        <v>16403</v>
      </c>
      <c r="AD3459" s="84"/>
      <c r="AE3459" s="84" t="b">
        <v>0</v>
      </c>
      <c r="AF3459" s="84">
        <v>0</v>
      </c>
      <c r="AG3459" s="92" t="s">
        <v>16467</v>
      </c>
      <c r="AH3459" s="84" t="b">
        <v>0</v>
      </c>
      <c r="AI3459" s="84" t="s">
        <v>16520</v>
      </c>
      <c r="AJ3459" s="84"/>
      <c r="AK3459" s="92" t="s">
        <v>16467</v>
      </c>
      <c r="AL3459" s="84" t="b">
        <v>0</v>
      </c>
      <c r="AM3459" s="84">
        <v>73</v>
      </c>
      <c r="AN3459" s="92" t="s">
        <v>16402</v>
      </c>
      <c r="AO3459" s="84" t="s">
        <v>16534</v>
      </c>
      <c r="AP3459" s="84" t="b">
        <v>0</v>
      </c>
      <c r="AQ3459" s="92" t="s">
        <v>16402</v>
      </c>
      <c r="AR3459" s="84" t="s">
        <v>179</v>
      </c>
      <c r="AS3459" s="84">
        <v>0</v>
      </c>
      <c r="AT3459" s="84">
        <v>0</v>
      </c>
      <c r="AU3459" s="84"/>
      <c r="AV3459" s="84"/>
      <c r="AW3459" s="84"/>
      <c r="AX3459" s="84"/>
      <c r="AY3459" s="84"/>
      <c r="AZ3459" s="84"/>
      <c r="BA3459" s="84"/>
      <c r="BB3459" s="84"/>
      <c r="BC3459">
        <v>1</v>
      </c>
      <c r="BD3459">
        <v>0</v>
      </c>
      <c r="BE3459">
        <v>0</v>
      </c>
      <c r="BF3459">
        <v>0</v>
      </c>
      <c r="BG3459">
        <v>1</v>
      </c>
      <c r="BH3459">
        <v>0</v>
      </c>
    </row>
    <row r="3460" spans="1:60" x14ac:dyDescent="0.3">
      <c r="A3460" s="69" t="s">
        <v>1423</v>
      </c>
      <c r="B3460" s="69" t="s">
        <v>2050</v>
      </c>
      <c r="C3460" s="70"/>
      <c r="D3460" s="71"/>
      <c r="E3460" s="72"/>
      <c r="F3460" s="73"/>
      <c r="G3460" s="70"/>
      <c r="H3460" s="74"/>
      <c r="I3460" s="75"/>
      <c r="J3460" s="75"/>
      <c r="K3460" s="36"/>
      <c r="L3460" s="82"/>
      <c r="M3460" s="82"/>
      <c r="N3460" s="77"/>
      <c r="O3460" s="84" t="s">
        <v>2169</v>
      </c>
      <c r="P3460" s="86">
        <v>43862.826921296299</v>
      </c>
      <c r="Q3460" s="84" t="s">
        <v>2590</v>
      </c>
      <c r="R3460" s="84"/>
      <c r="S3460" s="84"/>
      <c r="T3460" s="84" t="s">
        <v>2883</v>
      </c>
      <c r="U3460" s="84"/>
      <c r="V3460" s="87" t="s">
        <v>4171</v>
      </c>
      <c r="W3460" s="86">
        <v>43862.826921296299</v>
      </c>
      <c r="X3460" s="90">
        <v>43862</v>
      </c>
      <c r="Y3460" s="92" t="s">
        <v>6687</v>
      </c>
      <c r="Z3460" s="87" t="s">
        <v>10466</v>
      </c>
      <c r="AA3460" s="84"/>
      <c r="AB3460" s="84"/>
      <c r="AC3460" s="92" t="s">
        <v>14349</v>
      </c>
      <c r="AD3460" s="84"/>
      <c r="AE3460" s="84" t="b">
        <v>0</v>
      </c>
      <c r="AF3460" s="84">
        <v>0</v>
      </c>
      <c r="AG3460" s="92" t="s">
        <v>16467</v>
      </c>
      <c r="AH3460" s="84" t="b">
        <v>0</v>
      </c>
      <c r="AI3460" s="84" t="s">
        <v>16520</v>
      </c>
      <c r="AJ3460" s="84"/>
      <c r="AK3460" s="92" t="s">
        <v>16467</v>
      </c>
      <c r="AL3460" s="84" t="b">
        <v>0</v>
      </c>
      <c r="AM3460" s="84">
        <v>13</v>
      </c>
      <c r="AN3460" s="92" t="s">
        <v>16130</v>
      </c>
      <c r="AO3460" s="84" t="s">
        <v>16534</v>
      </c>
      <c r="AP3460" s="84" t="b">
        <v>0</v>
      </c>
      <c r="AQ3460" s="92" t="s">
        <v>16130</v>
      </c>
      <c r="AR3460" s="84" t="s">
        <v>179</v>
      </c>
      <c r="AS3460" s="84">
        <v>0</v>
      </c>
      <c r="AT3460" s="84">
        <v>0</v>
      </c>
      <c r="AU3460" s="84"/>
      <c r="AV3460" s="84"/>
      <c r="AW3460" s="84"/>
      <c r="AX3460" s="84"/>
      <c r="AY3460" s="84"/>
      <c r="AZ3460" s="84"/>
      <c r="BA3460" s="84"/>
      <c r="BB3460" s="84"/>
      <c r="BC3460">
        <v>1</v>
      </c>
      <c r="BD3460">
        <v>0</v>
      </c>
      <c r="BE3460">
        <v>0</v>
      </c>
      <c r="BF3460">
        <v>0</v>
      </c>
      <c r="BG3460">
        <v>1</v>
      </c>
      <c r="BH3460">
        <v>0</v>
      </c>
    </row>
    <row r="3461" spans="1:60" x14ac:dyDescent="0.3">
      <c r="A3461" s="69" t="s">
        <v>1411</v>
      </c>
      <c r="B3461" s="69" t="s">
        <v>1411</v>
      </c>
      <c r="C3461" s="70"/>
      <c r="D3461" s="71"/>
      <c r="E3461" s="72"/>
      <c r="F3461" s="73"/>
      <c r="G3461" s="70"/>
      <c r="H3461" s="74"/>
      <c r="I3461" s="75"/>
      <c r="J3461" s="75"/>
      <c r="K3461" s="36"/>
      <c r="L3461" s="82"/>
      <c r="M3461" s="82"/>
      <c r="N3461" s="77"/>
      <c r="O3461" s="84" t="s">
        <v>179</v>
      </c>
      <c r="P3461" s="86">
        <v>43862.827094907407</v>
      </c>
      <c r="Q3461" s="84" t="s">
        <v>2595</v>
      </c>
      <c r="R3461" s="84"/>
      <c r="S3461" s="84"/>
      <c r="T3461" s="84" t="s">
        <v>2933</v>
      </c>
      <c r="U3461" s="84"/>
      <c r="V3461" s="87" t="s">
        <v>4159</v>
      </c>
      <c r="W3461" s="86">
        <v>43862.827094907407</v>
      </c>
      <c r="X3461" s="90">
        <v>43862</v>
      </c>
      <c r="Y3461" s="92" t="s">
        <v>6642</v>
      </c>
      <c r="Z3461" s="87" t="s">
        <v>10421</v>
      </c>
      <c r="AA3461" s="84"/>
      <c r="AB3461" s="84"/>
      <c r="AC3461" s="92" t="s">
        <v>14304</v>
      </c>
      <c r="AD3461" s="84"/>
      <c r="AE3461" s="84" t="b">
        <v>0</v>
      </c>
      <c r="AF3461" s="84">
        <v>2</v>
      </c>
      <c r="AG3461" s="92" t="s">
        <v>16467</v>
      </c>
      <c r="AH3461" s="84" t="b">
        <v>0</v>
      </c>
      <c r="AI3461" s="84" t="s">
        <v>16520</v>
      </c>
      <c r="AJ3461" s="84"/>
      <c r="AK3461" s="92" t="s">
        <v>16467</v>
      </c>
      <c r="AL3461" s="84" t="b">
        <v>0</v>
      </c>
      <c r="AM3461" s="84">
        <v>0</v>
      </c>
      <c r="AN3461" s="92" t="s">
        <v>16467</v>
      </c>
      <c r="AO3461" s="84" t="s">
        <v>16534</v>
      </c>
      <c r="AP3461" s="84" t="b">
        <v>0</v>
      </c>
      <c r="AQ3461" s="92" t="s">
        <v>14304</v>
      </c>
      <c r="AR3461" s="84" t="s">
        <v>179</v>
      </c>
      <c r="AS3461" s="84">
        <v>0</v>
      </c>
      <c r="AT3461" s="84">
        <v>0</v>
      </c>
      <c r="AU3461" s="84"/>
      <c r="AV3461" s="84"/>
      <c r="AW3461" s="84"/>
      <c r="AX3461" s="84"/>
      <c r="AY3461" s="84"/>
      <c r="AZ3461" s="84"/>
      <c r="BA3461" s="84"/>
      <c r="BB3461" s="84"/>
      <c r="BC3461">
        <v>1</v>
      </c>
      <c r="BD3461">
        <v>0</v>
      </c>
      <c r="BE3461">
        <v>0</v>
      </c>
      <c r="BF3461">
        <v>1</v>
      </c>
      <c r="BG3461">
        <v>0</v>
      </c>
      <c r="BH3461">
        <v>0</v>
      </c>
    </row>
    <row r="3462" spans="1:60" x14ac:dyDescent="0.3">
      <c r="A3462" s="69" t="s">
        <v>1413</v>
      </c>
      <c r="B3462" s="69" t="s">
        <v>2029</v>
      </c>
      <c r="C3462" s="70"/>
      <c r="D3462" s="71"/>
      <c r="E3462" s="72"/>
      <c r="F3462" s="73"/>
      <c r="G3462" s="70"/>
      <c r="H3462" s="74"/>
      <c r="I3462" s="75"/>
      <c r="J3462" s="75"/>
      <c r="K3462" s="36"/>
      <c r="L3462" s="82"/>
      <c r="M3462" s="82"/>
      <c r="N3462" s="77"/>
      <c r="O3462" s="84" t="s">
        <v>2169</v>
      </c>
      <c r="P3462" s="86">
        <v>43862.827488425923</v>
      </c>
      <c r="Q3462" s="84" t="s">
        <v>2591</v>
      </c>
      <c r="R3462" s="84"/>
      <c r="S3462" s="84"/>
      <c r="T3462" s="84"/>
      <c r="U3462" s="84"/>
      <c r="V3462" s="87" t="s">
        <v>4161</v>
      </c>
      <c r="W3462" s="86">
        <v>43862.827488425923</v>
      </c>
      <c r="X3462" s="90">
        <v>43862</v>
      </c>
      <c r="Y3462" s="92" t="s">
        <v>6644</v>
      </c>
      <c r="Z3462" s="87" t="s">
        <v>10423</v>
      </c>
      <c r="AA3462" s="84"/>
      <c r="AB3462" s="84"/>
      <c r="AC3462" s="92" t="s">
        <v>14306</v>
      </c>
      <c r="AD3462" s="84"/>
      <c r="AE3462" s="84" t="b">
        <v>0</v>
      </c>
      <c r="AF3462" s="84">
        <v>0</v>
      </c>
      <c r="AG3462" s="92" t="s">
        <v>16467</v>
      </c>
      <c r="AH3462" s="84" t="b">
        <v>0</v>
      </c>
      <c r="AI3462" s="84" t="s">
        <v>16520</v>
      </c>
      <c r="AJ3462" s="84"/>
      <c r="AK3462" s="92" t="s">
        <v>16467</v>
      </c>
      <c r="AL3462" s="84" t="b">
        <v>0</v>
      </c>
      <c r="AM3462" s="84">
        <v>34</v>
      </c>
      <c r="AN3462" s="92" t="s">
        <v>16089</v>
      </c>
      <c r="AO3462" s="84" t="s">
        <v>16534</v>
      </c>
      <c r="AP3462" s="84" t="b">
        <v>0</v>
      </c>
      <c r="AQ3462" s="92" t="s">
        <v>16089</v>
      </c>
      <c r="AR3462" s="84" t="s">
        <v>179</v>
      </c>
      <c r="AS3462" s="84">
        <v>0</v>
      </c>
      <c r="AT3462" s="84">
        <v>0</v>
      </c>
      <c r="AU3462" s="84"/>
      <c r="AV3462" s="84"/>
      <c r="AW3462" s="84"/>
      <c r="AX3462" s="84"/>
      <c r="AY3462" s="84"/>
      <c r="AZ3462" s="84"/>
      <c r="BA3462" s="84"/>
      <c r="BB3462" s="84"/>
      <c r="BC3462">
        <v>1</v>
      </c>
      <c r="BD3462">
        <v>0</v>
      </c>
      <c r="BE3462">
        <v>0</v>
      </c>
      <c r="BF3462">
        <v>0</v>
      </c>
      <c r="BG3462">
        <v>1</v>
      </c>
      <c r="BH3462">
        <v>0</v>
      </c>
    </row>
    <row r="3463" spans="1:60" x14ac:dyDescent="0.3">
      <c r="A3463" s="69" t="s">
        <v>1656</v>
      </c>
      <c r="B3463" s="69" t="s">
        <v>1656</v>
      </c>
      <c r="C3463" s="70"/>
      <c r="D3463" s="71"/>
      <c r="E3463" s="72"/>
      <c r="F3463" s="73"/>
      <c r="G3463" s="70"/>
      <c r="H3463" s="74"/>
      <c r="I3463" s="75"/>
      <c r="J3463" s="75"/>
      <c r="K3463" s="36"/>
      <c r="L3463" s="82"/>
      <c r="M3463" s="82"/>
      <c r="N3463" s="77"/>
      <c r="O3463" s="84" t="s">
        <v>179</v>
      </c>
      <c r="P3463" s="86">
        <v>43862.827997685185</v>
      </c>
      <c r="Q3463" s="84" t="s">
        <v>2712</v>
      </c>
      <c r="R3463" s="84"/>
      <c r="S3463" s="84"/>
      <c r="T3463" s="84" t="s">
        <v>2883</v>
      </c>
      <c r="U3463" s="87" t="s">
        <v>3024</v>
      </c>
      <c r="V3463" s="87" t="s">
        <v>3024</v>
      </c>
      <c r="W3463" s="86">
        <v>43862.827997685185</v>
      </c>
      <c r="X3463" s="90">
        <v>43862</v>
      </c>
      <c r="Y3463" s="92" t="s">
        <v>7313</v>
      </c>
      <c r="Z3463" s="87" t="s">
        <v>11110</v>
      </c>
      <c r="AA3463" s="84"/>
      <c r="AB3463" s="84"/>
      <c r="AC3463" s="92" t="s">
        <v>14999</v>
      </c>
      <c r="AD3463" s="84"/>
      <c r="AE3463" s="84" t="b">
        <v>0</v>
      </c>
      <c r="AF3463" s="84">
        <v>2</v>
      </c>
      <c r="AG3463" s="92" t="s">
        <v>16467</v>
      </c>
      <c r="AH3463" s="84" t="b">
        <v>0</v>
      </c>
      <c r="AI3463" s="84" t="s">
        <v>16520</v>
      </c>
      <c r="AJ3463" s="84"/>
      <c r="AK3463" s="92" t="s">
        <v>16467</v>
      </c>
      <c r="AL3463" s="84" t="b">
        <v>0</v>
      </c>
      <c r="AM3463" s="84">
        <v>0</v>
      </c>
      <c r="AN3463" s="92" t="s">
        <v>16467</v>
      </c>
      <c r="AO3463" s="84" t="s">
        <v>16534</v>
      </c>
      <c r="AP3463" s="84" t="b">
        <v>0</v>
      </c>
      <c r="AQ3463" s="92" t="s">
        <v>14999</v>
      </c>
      <c r="AR3463" s="84" t="s">
        <v>179</v>
      </c>
      <c r="AS3463" s="84">
        <v>0</v>
      </c>
      <c r="AT3463" s="84">
        <v>0</v>
      </c>
      <c r="AU3463" s="84"/>
      <c r="AV3463" s="84"/>
      <c r="AW3463" s="84"/>
      <c r="AX3463" s="84"/>
      <c r="AY3463" s="84"/>
      <c r="AZ3463" s="84"/>
      <c r="BA3463" s="84"/>
      <c r="BB3463" s="84"/>
      <c r="BC3463">
        <v>2</v>
      </c>
      <c r="BD3463">
        <v>0</v>
      </c>
      <c r="BE3463">
        <v>0</v>
      </c>
      <c r="BF3463">
        <v>2</v>
      </c>
      <c r="BG3463">
        <v>0</v>
      </c>
      <c r="BH3463">
        <v>0</v>
      </c>
    </row>
    <row r="3464" spans="1:60" x14ac:dyDescent="0.3">
      <c r="A3464" s="69" t="s">
        <v>1414</v>
      </c>
      <c r="B3464" s="69" t="s">
        <v>1977</v>
      </c>
      <c r="C3464" s="70"/>
      <c r="D3464" s="71"/>
      <c r="E3464" s="72"/>
      <c r="F3464" s="73"/>
      <c r="G3464" s="70"/>
      <c r="H3464" s="74"/>
      <c r="I3464" s="75"/>
      <c r="J3464" s="75"/>
      <c r="K3464" s="36"/>
      <c r="L3464" s="82"/>
      <c r="M3464" s="82"/>
      <c r="N3464" s="77"/>
      <c r="O3464" s="84" t="s">
        <v>2169</v>
      </c>
      <c r="P3464" s="86">
        <v>43862.828206018516</v>
      </c>
      <c r="Q3464" s="84" t="s">
        <v>2181</v>
      </c>
      <c r="R3464" s="84"/>
      <c r="S3464" s="84"/>
      <c r="T3464" s="84"/>
      <c r="U3464" s="84"/>
      <c r="V3464" s="87" t="s">
        <v>4162</v>
      </c>
      <c r="W3464" s="86">
        <v>43862.828206018516</v>
      </c>
      <c r="X3464" s="90">
        <v>43862</v>
      </c>
      <c r="Y3464" s="92" t="s">
        <v>6645</v>
      </c>
      <c r="Z3464" s="87" t="s">
        <v>10424</v>
      </c>
      <c r="AA3464" s="84"/>
      <c r="AB3464" s="84"/>
      <c r="AC3464" s="92" t="s">
        <v>14307</v>
      </c>
      <c r="AD3464" s="84"/>
      <c r="AE3464" s="84" t="b">
        <v>0</v>
      </c>
      <c r="AF3464" s="84">
        <v>0</v>
      </c>
      <c r="AG3464" s="92" t="s">
        <v>16467</v>
      </c>
      <c r="AH3464" s="84" t="b">
        <v>0</v>
      </c>
      <c r="AI3464" s="84" t="s">
        <v>16520</v>
      </c>
      <c r="AJ3464" s="84"/>
      <c r="AK3464" s="92" t="s">
        <v>16467</v>
      </c>
      <c r="AL3464" s="84" t="b">
        <v>0</v>
      </c>
      <c r="AM3464" s="84">
        <v>55</v>
      </c>
      <c r="AN3464" s="92" t="s">
        <v>16336</v>
      </c>
      <c r="AO3464" s="84" t="s">
        <v>16534</v>
      </c>
      <c r="AP3464" s="84" t="b">
        <v>0</v>
      </c>
      <c r="AQ3464" s="92" t="s">
        <v>16336</v>
      </c>
      <c r="AR3464" s="84" t="s">
        <v>179</v>
      </c>
      <c r="AS3464" s="84">
        <v>0</v>
      </c>
      <c r="AT3464" s="84">
        <v>0</v>
      </c>
      <c r="AU3464" s="84"/>
      <c r="AV3464" s="84"/>
      <c r="AW3464" s="84"/>
      <c r="AX3464" s="84"/>
      <c r="AY3464" s="84"/>
      <c r="AZ3464" s="84"/>
      <c r="BA3464" s="84"/>
      <c r="BB3464" s="84"/>
      <c r="BC3464">
        <v>1</v>
      </c>
      <c r="BD3464">
        <v>0</v>
      </c>
      <c r="BE3464">
        <v>0</v>
      </c>
      <c r="BF3464">
        <v>0</v>
      </c>
      <c r="BG3464">
        <v>1</v>
      </c>
      <c r="BH3464">
        <v>0</v>
      </c>
    </row>
    <row r="3465" spans="1:60" x14ac:dyDescent="0.3">
      <c r="A3465" s="69" t="s">
        <v>1423</v>
      </c>
      <c r="B3465" s="69" t="s">
        <v>2112</v>
      </c>
      <c r="C3465" s="70"/>
      <c r="D3465" s="71"/>
      <c r="E3465" s="72"/>
      <c r="F3465" s="73"/>
      <c r="G3465" s="70"/>
      <c r="H3465" s="74"/>
      <c r="I3465" s="75"/>
      <c r="J3465" s="75"/>
      <c r="K3465" s="36"/>
      <c r="L3465" s="82"/>
      <c r="M3465" s="82"/>
      <c r="N3465" s="77"/>
      <c r="O3465" s="84" t="s">
        <v>2169</v>
      </c>
      <c r="P3465" s="86">
        <v>43862.828229166669</v>
      </c>
      <c r="Q3465" s="84" t="s">
        <v>2584</v>
      </c>
      <c r="R3465" s="84"/>
      <c r="S3465" s="84"/>
      <c r="T3465" s="84" t="s">
        <v>2883</v>
      </c>
      <c r="U3465" s="87" t="s">
        <v>3001</v>
      </c>
      <c r="V3465" s="87" t="s">
        <v>3001</v>
      </c>
      <c r="W3465" s="86">
        <v>43862.828229166669</v>
      </c>
      <c r="X3465" s="90">
        <v>43862</v>
      </c>
      <c r="Y3465" s="92" t="s">
        <v>6688</v>
      </c>
      <c r="Z3465" s="87" t="s">
        <v>10467</v>
      </c>
      <c r="AA3465" s="84"/>
      <c r="AB3465" s="84"/>
      <c r="AC3465" s="92" t="s">
        <v>14350</v>
      </c>
      <c r="AD3465" s="84"/>
      <c r="AE3465" s="84" t="b">
        <v>0</v>
      </c>
      <c r="AF3465" s="84">
        <v>0</v>
      </c>
      <c r="AG3465" s="92" t="s">
        <v>16467</v>
      </c>
      <c r="AH3465" s="84" t="b">
        <v>0</v>
      </c>
      <c r="AI3465" s="84" t="s">
        <v>16520</v>
      </c>
      <c r="AJ3465" s="84"/>
      <c r="AK3465" s="92" t="s">
        <v>16467</v>
      </c>
      <c r="AL3465" s="84" t="b">
        <v>0</v>
      </c>
      <c r="AM3465" s="84">
        <v>5</v>
      </c>
      <c r="AN3465" s="92" t="s">
        <v>16378</v>
      </c>
      <c r="AO3465" s="84" t="s">
        <v>16534</v>
      </c>
      <c r="AP3465" s="84" t="b">
        <v>0</v>
      </c>
      <c r="AQ3465" s="92" t="s">
        <v>16378</v>
      </c>
      <c r="AR3465" s="84" t="s">
        <v>179</v>
      </c>
      <c r="AS3465" s="84">
        <v>0</v>
      </c>
      <c r="AT3465" s="84">
        <v>0</v>
      </c>
      <c r="AU3465" s="84"/>
      <c r="AV3465" s="84"/>
      <c r="AW3465" s="84"/>
      <c r="AX3465" s="84"/>
      <c r="AY3465" s="84"/>
      <c r="AZ3465" s="84"/>
      <c r="BA3465" s="84"/>
      <c r="BB3465" s="84"/>
      <c r="BC3465">
        <v>1</v>
      </c>
      <c r="BD3465">
        <v>0</v>
      </c>
      <c r="BE3465">
        <v>0</v>
      </c>
      <c r="BF3465">
        <v>0</v>
      </c>
      <c r="BG3465">
        <v>1</v>
      </c>
      <c r="BH3465">
        <v>0</v>
      </c>
    </row>
    <row r="3466" spans="1:60" x14ac:dyDescent="0.3">
      <c r="A3466" s="69" t="s">
        <v>1415</v>
      </c>
      <c r="B3466" s="69" t="s">
        <v>1415</v>
      </c>
      <c r="C3466" s="70"/>
      <c r="D3466" s="71"/>
      <c r="E3466" s="72"/>
      <c r="F3466" s="73"/>
      <c r="G3466" s="70"/>
      <c r="H3466" s="74"/>
      <c r="I3466" s="75"/>
      <c r="J3466" s="75"/>
      <c r="K3466" s="36"/>
      <c r="L3466" s="82"/>
      <c r="M3466" s="82"/>
      <c r="N3466" s="77"/>
      <c r="O3466" s="84" t="s">
        <v>179</v>
      </c>
      <c r="P3466" s="86">
        <v>43862.828287037039</v>
      </c>
      <c r="Q3466" s="84" t="s">
        <v>2597</v>
      </c>
      <c r="R3466" s="84"/>
      <c r="S3466" s="84"/>
      <c r="T3466" s="84" t="s">
        <v>2883</v>
      </c>
      <c r="U3466" s="84"/>
      <c r="V3466" s="87" t="s">
        <v>4163</v>
      </c>
      <c r="W3466" s="86">
        <v>43862.828287037039</v>
      </c>
      <c r="X3466" s="90">
        <v>43862</v>
      </c>
      <c r="Y3466" s="92" t="s">
        <v>6650</v>
      </c>
      <c r="Z3466" s="87" t="s">
        <v>10429</v>
      </c>
      <c r="AA3466" s="84"/>
      <c r="AB3466" s="84"/>
      <c r="AC3466" s="92" t="s">
        <v>14312</v>
      </c>
      <c r="AD3466" s="84"/>
      <c r="AE3466" s="84" t="b">
        <v>0</v>
      </c>
      <c r="AF3466" s="84">
        <v>4</v>
      </c>
      <c r="AG3466" s="92" t="s">
        <v>16467</v>
      </c>
      <c r="AH3466" s="84" t="b">
        <v>0</v>
      </c>
      <c r="AI3466" s="84" t="s">
        <v>16520</v>
      </c>
      <c r="AJ3466" s="84"/>
      <c r="AK3466" s="92" t="s">
        <v>16467</v>
      </c>
      <c r="AL3466" s="84" t="b">
        <v>0</v>
      </c>
      <c r="AM3466" s="84">
        <v>0</v>
      </c>
      <c r="AN3466" s="92" t="s">
        <v>16467</v>
      </c>
      <c r="AO3466" s="84" t="s">
        <v>16534</v>
      </c>
      <c r="AP3466" s="84" t="b">
        <v>0</v>
      </c>
      <c r="AQ3466" s="92" t="s">
        <v>14312</v>
      </c>
      <c r="AR3466" s="84" t="s">
        <v>179</v>
      </c>
      <c r="AS3466" s="84">
        <v>0</v>
      </c>
      <c r="AT3466" s="84">
        <v>0</v>
      </c>
      <c r="AU3466" s="84"/>
      <c r="AV3466" s="84"/>
      <c r="AW3466" s="84"/>
      <c r="AX3466" s="84"/>
      <c r="AY3466" s="84"/>
      <c r="AZ3466" s="84"/>
      <c r="BA3466" s="84"/>
      <c r="BB3466" s="84"/>
      <c r="BC3466">
        <v>1</v>
      </c>
      <c r="BD3466">
        <v>0</v>
      </c>
      <c r="BE3466">
        <v>0</v>
      </c>
      <c r="BF3466">
        <v>1</v>
      </c>
      <c r="BG3466">
        <v>0</v>
      </c>
      <c r="BH3466">
        <v>0</v>
      </c>
    </row>
    <row r="3467" spans="1:60" x14ac:dyDescent="0.3">
      <c r="A3467" s="69" t="s">
        <v>1416</v>
      </c>
      <c r="B3467" s="69" t="s">
        <v>1416</v>
      </c>
      <c r="C3467" s="70"/>
      <c r="D3467" s="71"/>
      <c r="E3467" s="72"/>
      <c r="F3467" s="73"/>
      <c r="G3467" s="70"/>
      <c r="H3467" s="74"/>
      <c r="I3467" s="75"/>
      <c r="J3467" s="75"/>
      <c r="K3467" s="36"/>
      <c r="L3467" s="82"/>
      <c r="M3467" s="82"/>
      <c r="N3467" s="77"/>
      <c r="O3467" s="84" t="s">
        <v>179</v>
      </c>
      <c r="P3467" s="86">
        <v>43862.828333333331</v>
      </c>
      <c r="Q3467" s="84" t="s">
        <v>2598</v>
      </c>
      <c r="R3467" s="84"/>
      <c r="S3467" s="84"/>
      <c r="T3467" s="84" t="s">
        <v>2883</v>
      </c>
      <c r="U3467" s="84"/>
      <c r="V3467" s="87" t="s">
        <v>4164</v>
      </c>
      <c r="W3467" s="86">
        <v>43862.828333333331</v>
      </c>
      <c r="X3467" s="90">
        <v>43862</v>
      </c>
      <c r="Y3467" s="92" t="s">
        <v>6651</v>
      </c>
      <c r="Z3467" s="87" t="s">
        <v>10430</v>
      </c>
      <c r="AA3467" s="84"/>
      <c r="AB3467" s="84"/>
      <c r="AC3467" s="92" t="s">
        <v>14313</v>
      </c>
      <c r="AD3467" s="84"/>
      <c r="AE3467" s="84" t="b">
        <v>0</v>
      </c>
      <c r="AF3467" s="84">
        <v>0</v>
      </c>
      <c r="AG3467" s="92" t="s">
        <v>16467</v>
      </c>
      <c r="AH3467" s="84" t="b">
        <v>0</v>
      </c>
      <c r="AI3467" s="84" t="s">
        <v>16520</v>
      </c>
      <c r="AJ3467" s="84"/>
      <c r="AK3467" s="92" t="s">
        <v>16467</v>
      </c>
      <c r="AL3467" s="84" t="b">
        <v>0</v>
      </c>
      <c r="AM3467" s="84">
        <v>0</v>
      </c>
      <c r="AN3467" s="92" t="s">
        <v>16467</v>
      </c>
      <c r="AO3467" s="84" t="s">
        <v>16534</v>
      </c>
      <c r="AP3467" s="84" t="b">
        <v>0</v>
      </c>
      <c r="AQ3467" s="92" t="s">
        <v>14313</v>
      </c>
      <c r="AR3467" s="84" t="s">
        <v>179</v>
      </c>
      <c r="AS3467" s="84">
        <v>0</v>
      </c>
      <c r="AT3467" s="84">
        <v>0</v>
      </c>
      <c r="AU3467" s="84"/>
      <c r="AV3467" s="84"/>
      <c r="AW3467" s="84"/>
      <c r="AX3467" s="84"/>
      <c r="AY3467" s="84"/>
      <c r="AZ3467" s="84"/>
      <c r="BA3467" s="84"/>
      <c r="BB3467" s="84"/>
      <c r="BC3467">
        <v>1</v>
      </c>
      <c r="BD3467">
        <v>0</v>
      </c>
      <c r="BE3467">
        <v>0</v>
      </c>
      <c r="BF3467">
        <v>1</v>
      </c>
      <c r="BG3467">
        <v>0</v>
      </c>
      <c r="BH3467">
        <v>0</v>
      </c>
    </row>
    <row r="3468" spans="1:60" x14ac:dyDescent="0.3">
      <c r="A3468" s="69" t="s">
        <v>2075</v>
      </c>
      <c r="B3468" s="69" t="s">
        <v>2074</v>
      </c>
      <c r="C3468" s="70"/>
      <c r="D3468" s="71"/>
      <c r="E3468" s="72"/>
      <c r="F3468" s="73"/>
      <c r="G3468" s="70"/>
      <c r="H3468" s="74"/>
      <c r="I3468" s="75"/>
      <c r="J3468" s="75"/>
      <c r="K3468" s="36"/>
      <c r="L3468" s="82"/>
      <c r="M3468" s="82"/>
      <c r="N3468" s="77"/>
      <c r="O3468" s="84" t="s">
        <v>2169</v>
      </c>
      <c r="P3468" s="86">
        <v>43862.828773148147</v>
      </c>
      <c r="Q3468" s="84" t="s">
        <v>2474</v>
      </c>
      <c r="R3468" s="84"/>
      <c r="S3468" s="84"/>
      <c r="T3468" s="84" t="s">
        <v>2883</v>
      </c>
      <c r="U3468" s="84"/>
      <c r="V3468" s="87" t="s">
        <v>4760</v>
      </c>
      <c r="W3468" s="86">
        <v>43862.828773148147</v>
      </c>
      <c r="X3468" s="90">
        <v>43862</v>
      </c>
      <c r="Y3468" s="92" t="s">
        <v>8434</v>
      </c>
      <c r="Z3468" s="87" t="s">
        <v>12301</v>
      </c>
      <c r="AA3468" s="84"/>
      <c r="AB3468" s="84"/>
      <c r="AC3468" s="92" t="s">
        <v>16233</v>
      </c>
      <c r="AD3468" s="84"/>
      <c r="AE3468" s="84" t="b">
        <v>0</v>
      </c>
      <c r="AF3468" s="84">
        <v>0</v>
      </c>
      <c r="AG3468" s="92" t="s">
        <v>16467</v>
      </c>
      <c r="AH3468" s="84" t="b">
        <v>0</v>
      </c>
      <c r="AI3468" s="84" t="s">
        <v>16520</v>
      </c>
      <c r="AJ3468" s="84"/>
      <c r="AK3468" s="92" t="s">
        <v>16467</v>
      </c>
      <c r="AL3468" s="84" t="b">
        <v>0</v>
      </c>
      <c r="AM3468" s="84">
        <v>60</v>
      </c>
      <c r="AN3468" s="92" t="s">
        <v>16232</v>
      </c>
      <c r="AO3468" s="84" t="s">
        <v>16534</v>
      </c>
      <c r="AP3468" s="84" t="b">
        <v>0</v>
      </c>
      <c r="AQ3468" s="92" t="s">
        <v>16232</v>
      </c>
      <c r="AR3468" s="84" t="s">
        <v>179</v>
      </c>
      <c r="AS3468" s="84">
        <v>0</v>
      </c>
      <c r="AT3468" s="84">
        <v>0</v>
      </c>
      <c r="AU3468" s="84"/>
      <c r="AV3468" s="84"/>
      <c r="AW3468" s="84"/>
      <c r="AX3468" s="84"/>
      <c r="AY3468" s="84"/>
      <c r="AZ3468" s="84"/>
      <c r="BA3468" s="84"/>
      <c r="BB3468" s="84"/>
      <c r="BC3468">
        <v>1</v>
      </c>
      <c r="BD3468">
        <v>0</v>
      </c>
      <c r="BE3468">
        <v>0</v>
      </c>
      <c r="BF3468">
        <v>0</v>
      </c>
      <c r="BG3468">
        <v>1</v>
      </c>
      <c r="BH3468">
        <v>0</v>
      </c>
    </row>
    <row r="3469" spans="1:60" x14ac:dyDescent="0.3">
      <c r="A3469" s="69" t="s">
        <v>1473</v>
      </c>
      <c r="B3469" s="69" t="s">
        <v>1785</v>
      </c>
      <c r="C3469" s="70"/>
      <c r="D3469" s="71"/>
      <c r="E3469" s="72"/>
      <c r="F3469" s="73"/>
      <c r="G3469" s="70"/>
      <c r="H3469" s="74"/>
      <c r="I3469" s="75"/>
      <c r="J3469" s="75"/>
      <c r="K3469" s="36"/>
      <c r="L3469" s="82"/>
      <c r="M3469" s="82"/>
      <c r="N3469" s="77"/>
      <c r="O3469" s="84" t="s">
        <v>2169</v>
      </c>
      <c r="P3469" s="86">
        <v>43862.829409722224</v>
      </c>
      <c r="Q3469" s="84" t="s">
        <v>2601</v>
      </c>
      <c r="R3469" s="84"/>
      <c r="S3469" s="84"/>
      <c r="T3469" s="84" t="s">
        <v>2883</v>
      </c>
      <c r="U3469" s="84"/>
      <c r="V3469" s="87" t="s">
        <v>4213</v>
      </c>
      <c r="W3469" s="86">
        <v>43862.829409722224</v>
      </c>
      <c r="X3469" s="90">
        <v>43862</v>
      </c>
      <c r="Y3469" s="92" t="s">
        <v>6999</v>
      </c>
      <c r="Z3469" s="87" t="s">
        <v>10782</v>
      </c>
      <c r="AA3469" s="84"/>
      <c r="AB3469" s="84"/>
      <c r="AC3469" s="92" t="s">
        <v>14666</v>
      </c>
      <c r="AD3469" s="84"/>
      <c r="AE3469" s="84" t="b">
        <v>0</v>
      </c>
      <c r="AF3469" s="84">
        <v>0</v>
      </c>
      <c r="AG3469" s="92" t="s">
        <v>16467</v>
      </c>
      <c r="AH3469" s="84" t="b">
        <v>0</v>
      </c>
      <c r="AI3469" s="84" t="s">
        <v>16520</v>
      </c>
      <c r="AJ3469" s="84"/>
      <c r="AK3469" s="92" t="s">
        <v>16467</v>
      </c>
      <c r="AL3469" s="84" t="b">
        <v>0</v>
      </c>
      <c r="AM3469" s="84">
        <v>6</v>
      </c>
      <c r="AN3469" s="92" t="s">
        <v>15317</v>
      </c>
      <c r="AO3469" s="84" t="s">
        <v>16534</v>
      </c>
      <c r="AP3469" s="84" t="b">
        <v>0</v>
      </c>
      <c r="AQ3469" s="92" t="s">
        <v>15317</v>
      </c>
      <c r="AR3469" s="84" t="s">
        <v>179</v>
      </c>
      <c r="AS3469" s="84">
        <v>0</v>
      </c>
      <c r="AT3469" s="84">
        <v>0</v>
      </c>
      <c r="AU3469" s="84"/>
      <c r="AV3469" s="84"/>
      <c r="AW3469" s="84"/>
      <c r="AX3469" s="84"/>
      <c r="AY3469" s="84"/>
      <c r="AZ3469" s="84"/>
      <c r="BA3469" s="84"/>
      <c r="BB3469" s="84"/>
      <c r="BC3469">
        <v>1</v>
      </c>
      <c r="BD3469">
        <v>0</v>
      </c>
      <c r="BE3469">
        <v>0</v>
      </c>
      <c r="BF3469">
        <v>0</v>
      </c>
      <c r="BG3469">
        <v>1</v>
      </c>
      <c r="BH3469">
        <v>0</v>
      </c>
    </row>
    <row r="3470" spans="1:60" x14ac:dyDescent="0.3">
      <c r="A3470" s="69" t="s">
        <v>1764</v>
      </c>
      <c r="B3470" s="69" t="s">
        <v>1764</v>
      </c>
      <c r="C3470" s="70"/>
      <c r="D3470" s="71"/>
      <c r="E3470" s="72"/>
      <c r="F3470" s="73"/>
      <c r="G3470" s="70"/>
      <c r="H3470" s="74"/>
      <c r="I3470" s="75"/>
      <c r="J3470" s="75"/>
      <c r="K3470" s="36"/>
      <c r="L3470" s="82"/>
      <c r="M3470" s="82"/>
      <c r="N3470" s="77"/>
      <c r="O3470" s="84" t="s">
        <v>179</v>
      </c>
      <c r="P3470" s="86">
        <v>43862.829942129632</v>
      </c>
      <c r="Q3470" s="84" t="s">
        <v>2608</v>
      </c>
      <c r="R3470" s="84"/>
      <c r="S3470" s="84"/>
      <c r="T3470" s="84" t="s">
        <v>2883</v>
      </c>
      <c r="U3470" s="84"/>
      <c r="V3470" s="87" t="s">
        <v>4482</v>
      </c>
      <c r="W3470" s="86">
        <v>43862.829942129632</v>
      </c>
      <c r="X3470" s="90">
        <v>43862</v>
      </c>
      <c r="Y3470" s="92" t="s">
        <v>7564</v>
      </c>
      <c r="Z3470" s="87" t="s">
        <v>11379</v>
      </c>
      <c r="AA3470" s="84"/>
      <c r="AB3470" s="84"/>
      <c r="AC3470" s="92" t="s">
        <v>15271</v>
      </c>
      <c r="AD3470" s="84"/>
      <c r="AE3470" s="84" t="b">
        <v>0</v>
      </c>
      <c r="AF3470" s="84">
        <v>2</v>
      </c>
      <c r="AG3470" s="92" t="s">
        <v>16467</v>
      </c>
      <c r="AH3470" s="84" t="b">
        <v>0</v>
      </c>
      <c r="AI3470" s="84" t="s">
        <v>16520</v>
      </c>
      <c r="AJ3470" s="84"/>
      <c r="AK3470" s="92" t="s">
        <v>16467</v>
      </c>
      <c r="AL3470" s="84" t="b">
        <v>0</v>
      </c>
      <c r="AM3470" s="84">
        <v>4</v>
      </c>
      <c r="AN3470" s="92" t="s">
        <v>16467</v>
      </c>
      <c r="AO3470" s="84" t="s">
        <v>16534</v>
      </c>
      <c r="AP3470" s="84" t="b">
        <v>0</v>
      </c>
      <c r="AQ3470" s="92" t="s">
        <v>15271</v>
      </c>
      <c r="AR3470" s="84" t="s">
        <v>179</v>
      </c>
      <c r="AS3470" s="84">
        <v>0</v>
      </c>
      <c r="AT3470" s="84">
        <v>0</v>
      </c>
      <c r="AU3470" s="84" t="s">
        <v>16548</v>
      </c>
      <c r="AV3470" s="84" t="s">
        <v>16552</v>
      </c>
      <c r="AW3470" s="84" t="s">
        <v>16556</v>
      </c>
      <c r="AX3470" s="84" t="s">
        <v>16564</v>
      </c>
      <c r="AY3470" s="84" t="s">
        <v>16572</v>
      </c>
      <c r="AZ3470" s="84" t="s">
        <v>16580</v>
      </c>
      <c r="BA3470" s="84" t="s">
        <v>16584</v>
      </c>
      <c r="BB3470" s="87" t="s">
        <v>16590</v>
      </c>
      <c r="BC3470">
        <v>1</v>
      </c>
      <c r="BD3470">
        <v>0</v>
      </c>
      <c r="BE3470">
        <v>0</v>
      </c>
      <c r="BF3470">
        <v>1</v>
      </c>
      <c r="BG3470">
        <v>0</v>
      </c>
      <c r="BH3470">
        <v>0</v>
      </c>
    </row>
    <row r="3471" spans="1:60" x14ac:dyDescent="0.3">
      <c r="A3471" s="69" t="s">
        <v>1417</v>
      </c>
      <c r="B3471" s="69" t="s">
        <v>2076</v>
      </c>
      <c r="C3471" s="70"/>
      <c r="D3471" s="71"/>
      <c r="E3471" s="72"/>
      <c r="F3471" s="73"/>
      <c r="G3471" s="70"/>
      <c r="H3471" s="74"/>
      <c r="I3471" s="75"/>
      <c r="J3471" s="75"/>
      <c r="K3471" s="36"/>
      <c r="L3471" s="82"/>
      <c r="M3471" s="82"/>
      <c r="N3471" s="77"/>
      <c r="O3471" s="84" t="s">
        <v>2169</v>
      </c>
      <c r="P3471" s="86">
        <v>43862.830474537041</v>
      </c>
      <c r="Q3471" s="84" t="s">
        <v>2456</v>
      </c>
      <c r="R3471" s="84"/>
      <c r="S3471" s="84"/>
      <c r="T3471" s="84" t="s">
        <v>2883</v>
      </c>
      <c r="U3471" s="84"/>
      <c r="V3471" s="87" t="s">
        <v>4165</v>
      </c>
      <c r="W3471" s="86">
        <v>43862.830474537041</v>
      </c>
      <c r="X3471" s="90">
        <v>43862</v>
      </c>
      <c r="Y3471" s="92" t="s">
        <v>6655</v>
      </c>
      <c r="Z3471" s="87" t="s">
        <v>10434</v>
      </c>
      <c r="AA3471" s="84"/>
      <c r="AB3471" s="84"/>
      <c r="AC3471" s="92" t="s">
        <v>14317</v>
      </c>
      <c r="AD3471" s="84"/>
      <c r="AE3471" s="84" t="b">
        <v>0</v>
      </c>
      <c r="AF3471" s="84">
        <v>0</v>
      </c>
      <c r="AG3471" s="92" t="s">
        <v>16467</v>
      </c>
      <c r="AH3471" s="84" t="b">
        <v>0</v>
      </c>
      <c r="AI3471" s="84" t="s">
        <v>16520</v>
      </c>
      <c r="AJ3471" s="84"/>
      <c r="AK3471" s="92" t="s">
        <v>16467</v>
      </c>
      <c r="AL3471" s="84" t="b">
        <v>0</v>
      </c>
      <c r="AM3471" s="84">
        <v>29</v>
      </c>
      <c r="AN3471" s="92" t="s">
        <v>16347</v>
      </c>
      <c r="AO3471" s="84" t="s">
        <v>16534</v>
      </c>
      <c r="AP3471" s="84" t="b">
        <v>0</v>
      </c>
      <c r="AQ3471" s="92" t="s">
        <v>16347</v>
      </c>
      <c r="AR3471" s="84" t="s">
        <v>179</v>
      </c>
      <c r="AS3471" s="84">
        <v>0</v>
      </c>
      <c r="AT3471" s="84">
        <v>0</v>
      </c>
      <c r="AU3471" s="84"/>
      <c r="AV3471" s="84"/>
      <c r="AW3471" s="84"/>
      <c r="AX3471" s="84"/>
      <c r="AY3471" s="84"/>
      <c r="AZ3471" s="84"/>
      <c r="BA3471" s="84"/>
      <c r="BB3471" s="84"/>
      <c r="BC3471">
        <v>1</v>
      </c>
      <c r="BD3471">
        <v>0</v>
      </c>
      <c r="BE3471">
        <v>0</v>
      </c>
      <c r="BF3471">
        <v>0</v>
      </c>
      <c r="BG3471">
        <v>1</v>
      </c>
      <c r="BH3471">
        <v>0</v>
      </c>
    </row>
    <row r="3472" spans="1:60" x14ac:dyDescent="0.3">
      <c r="A3472" s="69" t="s">
        <v>1419</v>
      </c>
      <c r="B3472" s="69" t="s">
        <v>2124</v>
      </c>
      <c r="C3472" s="70"/>
      <c r="D3472" s="71"/>
      <c r="E3472" s="72"/>
      <c r="F3472" s="73"/>
      <c r="G3472" s="70"/>
      <c r="H3472" s="74"/>
      <c r="I3472" s="75"/>
      <c r="J3472" s="75"/>
      <c r="K3472" s="36"/>
      <c r="L3472" s="82"/>
      <c r="M3472" s="82"/>
      <c r="N3472" s="77"/>
      <c r="O3472" s="84" t="s">
        <v>2169</v>
      </c>
      <c r="P3472" s="86">
        <v>43862.830555555556</v>
      </c>
      <c r="Q3472" s="84" t="s">
        <v>2413</v>
      </c>
      <c r="R3472" s="84"/>
      <c r="S3472" s="84"/>
      <c r="T3472" s="84"/>
      <c r="U3472" s="84"/>
      <c r="V3472" s="87" t="s">
        <v>4167</v>
      </c>
      <c r="W3472" s="86">
        <v>43862.830555555556</v>
      </c>
      <c r="X3472" s="90">
        <v>43862</v>
      </c>
      <c r="Y3472" s="92" t="s">
        <v>6657</v>
      </c>
      <c r="Z3472" s="87" t="s">
        <v>10436</v>
      </c>
      <c r="AA3472" s="84"/>
      <c r="AB3472" s="84"/>
      <c r="AC3472" s="92" t="s">
        <v>14319</v>
      </c>
      <c r="AD3472" s="84"/>
      <c r="AE3472" s="84" t="b">
        <v>0</v>
      </c>
      <c r="AF3472" s="84">
        <v>0</v>
      </c>
      <c r="AG3472" s="92" t="s">
        <v>16467</v>
      </c>
      <c r="AH3472" s="84" t="b">
        <v>0</v>
      </c>
      <c r="AI3472" s="84" t="s">
        <v>16520</v>
      </c>
      <c r="AJ3472" s="84"/>
      <c r="AK3472" s="92" t="s">
        <v>16467</v>
      </c>
      <c r="AL3472" s="84" t="b">
        <v>0</v>
      </c>
      <c r="AM3472" s="84">
        <v>43</v>
      </c>
      <c r="AN3472" s="92" t="s">
        <v>16419</v>
      </c>
      <c r="AO3472" s="84" t="s">
        <v>16535</v>
      </c>
      <c r="AP3472" s="84" t="b">
        <v>0</v>
      </c>
      <c r="AQ3472" s="92" t="s">
        <v>16419</v>
      </c>
      <c r="AR3472" s="84" t="s">
        <v>179</v>
      </c>
      <c r="AS3472" s="84">
        <v>0</v>
      </c>
      <c r="AT3472" s="84">
        <v>0</v>
      </c>
      <c r="AU3472" s="84"/>
      <c r="AV3472" s="84"/>
      <c r="AW3472" s="84"/>
      <c r="AX3472" s="84"/>
      <c r="AY3472" s="84"/>
      <c r="AZ3472" s="84"/>
      <c r="BA3472" s="84"/>
      <c r="BB3472" s="84"/>
      <c r="BC3472">
        <v>1</v>
      </c>
      <c r="BD3472">
        <v>0</v>
      </c>
      <c r="BE3472">
        <v>0</v>
      </c>
      <c r="BF3472">
        <v>0</v>
      </c>
      <c r="BG3472">
        <v>1</v>
      </c>
      <c r="BH3472">
        <v>0</v>
      </c>
    </row>
    <row r="3473" spans="1:60" x14ac:dyDescent="0.3">
      <c r="A3473" s="69" t="s">
        <v>1423</v>
      </c>
      <c r="B3473" s="69" t="s">
        <v>2068</v>
      </c>
      <c r="C3473" s="70"/>
      <c r="D3473" s="71"/>
      <c r="E3473" s="72"/>
      <c r="F3473" s="73"/>
      <c r="G3473" s="70"/>
      <c r="H3473" s="74"/>
      <c r="I3473" s="75"/>
      <c r="J3473" s="75"/>
      <c r="K3473" s="36"/>
      <c r="L3473" s="82"/>
      <c r="M3473" s="82"/>
      <c r="N3473" s="77"/>
      <c r="O3473" s="84" t="s">
        <v>2169</v>
      </c>
      <c r="P3473" s="86">
        <v>43862.830555555556</v>
      </c>
      <c r="Q3473" s="84" t="s">
        <v>2585</v>
      </c>
      <c r="R3473" s="84"/>
      <c r="S3473" s="84"/>
      <c r="T3473" s="84" t="s">
        <v>2932</v>
      </c>
      <c r="U3473" s="87" t="s">
        <v>3002</v>
      </c>
      <c r="V3473" s="87" t="s">
        <v>3002</v>
      </c>
      <c r="W3473" s="86">
        <v>43862.830555555556</v>
      </c>
      <c r="X3473" s="90">
        <v>43862</v>
      </c>
      <c r="Y3473" s="92" t="s">
        <v>6657</v>
      </c>
      <c r="Z3473" s="87" t="s">
        <v>10468</v>
      </c>
      <c r="AA3473" s="84"/>
      <c r="AB3473" s="84"/>
      <c r="AC3473" s="92" t="s">
        <v>14351</v>
      </c>
      <c r="AD3473" s="84"/>
      <c r="AE3473" s="84" t="b">
        <v>0</v>
      </c>
      <c r="AF3473" s="84">
        <v>0</v>
      </c>
      <c r="AG3473" s="92" t="s">
        <v>16467</v>
      </c>
      <c r="AH3473" s="84" t="b">
        <v>0</v>
      </c>
      <c r="AI3473" s="84" t="s">
        <v>16520</v>
      </c>
      <c r="AJ3473" s="84"/>
      <c r="AK3473" s="92" t="s">
        <v>16467</v>
      </c>
      <c r="AL3473" s="84" t="b">
        <v>0</v>
      </c>
      <c r="AM3473" s="84">
        <v>12</v>
      </c>
      <c r="AN3473" s="92" t="s">
        <v>16169</v>
      </c>
      <c r="AO3473" s="84" t="s">
        <v>16534</v>
      </c>
      <c r="AP3473" s="84" t="b">
        <v>0</v>
      </c>
      <c r="AQ3473" s="92" t="s">
        <v>16169</v>
      </c>
      <c r="AR3473" s="84" t="s">
        <v>179</v>
      </c>
      <c r="AS3473" s="84">
        <v>0</v>
      </c>
      <c r="AT3473" s="84">
        <v>0</v>
      </c>
      <c r="AU3473" s="84"/>
      <c r="AV3473" s="84"/>
      <c r="AW3473" s="84"/>
      <c r="AX3473" s="84"/>
      <c r="AY3473" s="84"/>
      <c r="AZ3473" s="84"/>
      <c r="BA3473" s="84"/>
      <c r="BB3473" s="84"/>
      <c r="BC3473">
        <v>1</v>
      </c>
      <c r="BD3473">
        <v>0</v>
      </c>
      <c r="BE3473">
        <v>0</v>
      </c>
      <c r="BF3473">
        <v>0</v>
      </c>
      <c r="BG3473">
        <v>1</v>
      </c>
      <c r="BH3473">
        <v>0</v>
      </c>
    </row>
    <row r="3474" spans="1:60" x14ac:dyDescent="0.3">
      <c r="A3474" s="69" t="s">
        <v>1420</v>
      </c>
      <c r="B3474" s="69" t="s">
        <v>2116</v>
      </c>
      <c r="C3474" s="70"/>
      <c r="D3474" s="71"/>
      <c r="E3474" s="72"/>
      <c r="F3474" s="73"/>
      <c r="G3474" s="70"/>
      <c r="H3474" s="74"/>
      <c r="I3474" s="75"/>
      <c r="J3474" s="75"/>
      <c r="K3474" s="36"/>
      <c r="L3474" s="82"/>
      <c r="M3474" s="82"/>
      <c r="N3474" s="77"/>
      <c r="O3474" s="84" t="s">
        <v>2169</v>
      </c>
      <c r="P3474" s="86">
        <v>43862.830601851849</v>
      </c>
      <c r="Q3474" s="84" t="s">
        <v>2557</v>
      </c>
      <c r="R3474" s="84"/>
      <c r="S3474" s="84"/>
      <c r="T3474" s="84" t="s">
        <v>2883</v>
      </c>
      <c r="U3474" s="84"/>
      <c r="V3474" s="87" t="s">
        <v>4168</v>
      </c>
      <c r="W3474" s="86">
        <v>43862.830601851849</v>
      </c>
      <c r="X3474" s="90">
        <v>43862</v>
      </c>
      <c r="Y3474" s="92" t="s">
        <v>6658</v>
      </c>
      <c r="Z3474" s="87" t="s">
        <v>10437</v>
      </c>
      <c r="AA3474" s="84"/>
      <c r="AB3474" s="84"/>
      <c r="AC3474" s="92" t="s">
        <v>14320</v>
      </c>
      <c r="AD3474" s="84"/>
      <c r="AE3474" s="84" t="b">
        <v>0</v>
      </c>
      <c r="AF3474" s="84">
        <v>0</v>
      </c>
      <c r="AG3474" s="92" t="s">
        <v>16467</v>
      </c>
      <c r="AH3474" s="84" t="b">
        <v>0</v>
      </c>
      <c r="AI3474" s="84" t="s">
        <v>16520</v>
      </c>
      <c r="AJ3474" s="84"/>
      <c r="AK3474" s="92" t="s">
        <v>16467</v>
      </c>
      <c r="AL3474" s="84" t="b">
        <v>0</v>
      </c>
      <c r="AM3474" s="84">
        <v>73</v>
      </c>
      <c r="AN3474" s="92" t="s">
        <v>16402</v>
      </c>
      <c r="AO3474" s="84" t="s">
        <v>16535</v>
      </c>
      <c r="AP3474" s="84" t="b">
        <v>0</v>
      </c>
      <c r="AQ3474" s="92" t="s">
        <v>16402</v>
      </c>
      <c r="AR3474" s="84" t="s">
        <v>179</v>
      </c>
      <c r="AS3474" s="84">
        <v>0</v>
      </c>
      <c r="AT3474" s="84">
        <v>0</v>
      </c>
      <c r="AU3474" s="84"/>
      <c r="AV3474" s="84"/>
      <c r="AW3474" s="84"/>
      <c r="AX3474" s="84"/>
      <c r="AY3474" s="84"/>
      <c r="AZ3474" s="84"/>
      <c r="BA3474" s="84"/>
      <c r="BB3474" s="84"/>
      <c r="BC3474">
        <v>1</v>
      </c>
      <c r="BD3474">
        <v>0</v>
      </c>
      <c r="BE3474">
        <v>0</v>
      </c>
      <c r="BF3474">
        <v>0</v>
      </c>
      <c r="BG3474">
        <v>1</v>
      </c>
      <c r="BH3474">
        <v>0</v>
      </c>
    </row>
    <row r="3475" spans="1:60" x14ac:dyDescent="0.3">
      <c r="A3475" s="69" t="s">
        <v>1473</v>
      </c>
      <c r="B3475" s="69" t="s">
        <v>1764</v>
      </c>
      <c r="C3475" s="70"/>
      <c r="D3475" s="71"/>
      <c r="E3475" s="72"/>
      <c r="F3475" s="73"/>
      <c r="G3475" s="70"/>
      <c r="H3475" s="74"/>
      <c r="I3475" s="75"/>
      <c r="J3475" s="75"/>
      <c r="K3475" s="36"/>
      <c r="L3475" s="82"/>
      <c r="M3475" s="82"/>
      <c r="N3475" s="77"/>
      <c r="O3475" s="84" t="s">
        <v>2169</v>
      </c>
      <c r="P3475" s="86">
        <v>43862.830613425926</v>
      </c>
      <c r="Q3475" s="84" t="s">
        <v>2608</v>
      </c>
      <c r="R3475" s="84"/>
      <c r="S3475" s="84"/>
      <c r="T3475" s="84"/>
      <c r="U3475" s="84"/>
      <c r="V3475" s="87" t="s">
        <v>4213</v>
      </c>
      <c r="W3475" s="86">
        <v>43862.830613425926</v>
      </c>
      <c r="X3475" s="90">
        <v>43862</v>
      </c>
      <c r="Y3475" s="92" t="s">
        <v>7000</v>
      </c>
      <c r="Z3475" s="87" t="s">
        <v>10783</v>
      </c>
      <c r="AA3475" s="84"/>
      <c r="AB3475" s="84"/>
      <c r="AC3475" s="92" t="s">
        <v>14667</v>
      </c>
      <c r="AD3475" s="84"/>
      <c r="AE3475" s="84" t="b">
        <v>0</v>
      </c>
      <c r="AF3475" s="84">
        <v>0</v>
      </c>
      <c r="AG3475" s="92" t="s">
        <v>16467</v>
      </c>
      <c r="AH3475" s="84" t="b">
        <v>0</v>
      </c>
      <c r="AI3475" s="84" t="s">
        <v>16520</v>
      </c>
      <c r="AJ3475" s="84"/>
      <c r="AK3475" s="92" t="s">
        <v>16467</v>
      </c>
      <c r="AL3475" s="84" t="b">
        <v>0</v>
      </c>
      <c r="AM3475" s="84">
        <v>4</v>
      </c>
      <c r="AN3475" s="92" t="s">
        <v>15271</v>
      </c>
      <c r="AO3475" s="84" t="s">
        <v>16534</v>
      </c>
      <c r="AP3475" s="84" t="b">
        <v>0</v>
      </c>
      <c r="AQ3475" s="92" t="s">
        <v>15271</v>
      </c>
      <c r="AR3475" s="84" t="s">
        <v>179</v>
      </c>
      <c r="AS3475" s="84">
        <v>0</v>
      </c>
      <c r="AT3475" s="84">
        <v>0</v>
      </c>
      <c r="AU3475" s="84"/>
      <c r="AV3475" s="84"/>
      <c r="AW3475" s="84"/>
      <c r="AX3475" s="84"/>
      <c r="AY3475" s="84"/>
      <c r="AZ3475" s="84"/>
      <c r="BA3475" s="84"/>
      <c r="BB3475" s="84"/>
      <c r="BC3475">
        <v>1</v>
      </c>
      <c r="BD3475">
        <v>0</v>
      </c>
      <c r="BE3475">
        <v>0</v>
      </c>
      <c r="BF3475">
        <v>0</v>
      </c>
      <c r="BG3475">
        <v>1</v>
      </c>
      <c r="BH3475">
        <v>0</v>
      </c>
    </row>
    <row r="3476" spans="1:60" x14ac:dyDescent="0.3">
      <c r="A3476" s="69" t="s">
        <v>1421</v>
      </c>
      <c r="B3476" s="69" t="s">
        <v>1785</v>
      </c>
      <c r="C3476" s="70"/>
      <c r="D3476" s="71"/>
      <c r="E3476" s="72"/>
      <c r="F3476" s="73"/>
      <c r="G3476" s="70"/>
      <c r="H3476" s="74"/>
      <c r="I3476" s="75"/>
      <c r="J3476" s="75"/>
      <c r="K3476" s="36"/>
      <c r="L3476" s="82"/>
      <c r="M3476" s="82"/>
      <c r="N3476" s="77"/>
      <c r="O3476" s="84" t="s">
        <v>2169</v>
      </c>
      <c r="P3476" s="86">
        <v>43862.830682870372</v>
      </c>
      <c r="Q3476" s="84" t="s">
        <v>2601</v>
      </c>
      <c r="R3476" s="84"/>
      <c r="S3476" s="84"/>
      <c r="T3476" s="84" t="s">
        <v>2883</v>
      </c>
      <c r="U3476" s="84"/>
      <c r="V3476" s="87" t="s">
        <v>4169</v>
      </c>
      <c r="W3476" s="86">
        <v>43862.830682870372</v>
      </c>
      <c r="X3476" s="90">
        <v>43862</v>
      </c>
      <c r="Y3476" s="92" t="s">
        <v>6659</v>
      </c>
      <c r="Z3476" s="87" t="s">
        <v>10438</v>
      </c>
      <c r="AA3476" s="84"/>
      <c r="AB3476" s="84"/>
      <c r="AC3476" s="92" t="s">
        <v>14321</v>
      </c>
      <c r="AD3476" s="84"/>
      <c r="AE3476" s="84" t="b">
        <v>0</v>
      </c>
      <c r="AF3476" s="84">
        <v>0</v>
      </c>
      <c r="AG3476" s="92" t="s">
        <v>16467</v>
      </c>
      <c r="AH3476" s="84" t="b">
        <v>0</v>
      </c>
      <c r="AI3476" s="84" t="s">
        <v>16520</v>
      </c>
      <c r="AJ3476" s="84"/>
      <c r="AK3476" s="92" t="s">
        <v>16467</v>
      </c>
      <c r="AL3476" s="84" t="b">
        <v>0</v>
      </c>
      <c r="AM3476" s="84">
        <v>6</v>
      </c>
      <c r="AN3476" s="92" t="s">
        <v>15317</v>
      </c>
      <c r="AO3476" s="84" t="s">
        <v>16537</v>
      </c>
      <c r="AP3476" s="84" t="b">
        <v>0</v>
      </c>
      <c r="AQ3476" s="92" t="s">
        <v>15317</v>
      </c>
      <c r="AR3476" s="84" t="s">
        <v>179</v>
      </c>
      <c r="AS3476" s="84">
        <v>0</v>
      </c>
      <c r="AT3476" s="84">
        <v>0</v>
      </c>
      <c r="AU3476" s="84"/>
      <c r="AV3476" s="84"/>
      <c r="AW3476" s="84"/>
      <c r="AX3476" s="84"/>
      <c r="AY3476" s="84"/>
      <c r="AZ3476" s="84"/>
      <c r="BA3476" s="84"/>
      <c r="BB3476" s="84"/>
      <c r="BC3476">
        <v>1</v>
      </c>
      <c r="BD3476">
        <v>0</v>
      </c>
      <c r="BE3476">
        <v>0</v>
      </c>
      <c r="BF3476">
        <v>0</v>
      </c>
      <c r="BG3476">
        <v>1</v>
      </c>
      <c r="BH3476">
        <v>0</v>
      </c>
    </row>
    <row r="3477" spans="1:60" x14ac:dyDescent="0.3">
      <c r="A3477" s="69" t="s">
        <v>1423</v>
      </c>
      <c r="B3477" s="69" t="s">
        <v>2017</v>
      </c>
      <c r="C3477" s="70"/>
      <c r="D3477" s="71"/>
      <c r="E3477" s="72"/>
      <c r="F3477" s="73"/>
      <c r="G3477" s="70"/>
      <c r="H3477" s="74"/>
      <c r="I3477" s="75"/>
      <c r="J3477" s="75"/>
      <c r="K3477" s="36"/>
      <c r="L3477" s="82"/>
      <c r="M3477" s="82"/>
      <c r="N3477" s="77"/>
      <c r="O3477" s="84" t="s">
        <v>2169</v>
      </c>
      <c r="P3477" s="86">
        <v>43862.831041666665</v>
      </c>
      <c r="Q3477" s="84" t="s">
        <v>2603</v>
      </c>
      <c r="R3477" s="84"/>
      <c r="S3477" s="84"/>
      <c r="T3477" s="84" t="s">
        <v>2883</v>
      </c>
      <c r="U3477" s="87" t="s">
        <v>3006</v>
      </c>
      <c r="V3477" s="87" t="s">
        <v>3006</v>
      </c>
      <c r="W3477" s="86">
        <v>43862.831041666665</v>
      </c>
      <c r="X3477" s="90">
        <v>43862</v>
      </c>
      <c r="Y3477" s="92" t="s">
        <v>6689</v>
      </c>
      <c r="Z3477" s="87" t="s">
        <v>10469</v>
      </c>
      <c r="AA3477" s="84"/>
      <c r="AB3477" s="84"/>
      <c r="AC3477" s="92" t="s">
        <v>14352</v>
      </c>
      <c r="AD3477" s="84"/>
      <c r="AE3477" s="84" t="b">
        <v>0</v>
      </c>
      <c r="AF3477" s="84">
        <v>0</v>
      </c>
      <c r="AG3477" s="92" t="s">
        <v>16467</v>
      </c>
      <c r="AH3477" s="84" t="b">
        <v>0</v>
      </c>
      <c r="AI3477" s="84" t="s">
        <v>16520</v>
      </c>
      <c r="AJ3477" s="84"/>
      <c r="AK3477" s="92" t="s">
        <v>16467</v>
      </c>
      <c r="AL3477" s="84" t="b">
        <v>0</v>
      </c>
      <c r="AM3477" s="84">
        <v>13</v>
      </c>
      <c r="AN3477" s="92" t="s">
        <v>16273</v>
      </c>
      <c r="AO3477" s="84" t="s">
        <v>16534</v>
      </c>
      <c r="AP3477" s="84" t="b">
        <v>0</v>
      </c>
      <c r="AQ3477" s="92" t="s">
        <v>16273</v>
      </c>
      <c r="AR3477" s="84" t="s">
        <v>179</v>
      </c>
      <c r="AS3477" s="84">
        <v>0</v>
      </c>
      <c r="AT3477" s="84">
        <v>0</v>
      </c>
      <c r="AU3477" s="84"/>
      <c r="AV3477" s="84"/>
      <c r="AW3477" s="84"/>
      <c r="AX3477" s="84"/>
      <c r="AY3477" s="84"/>
      <c r="AZ3477" s="84"/>
      <c r="BA3477" s="84"/>
      <c r="BB3477" s="84"/>
      <c r="BC3477">
        <v>1</v>
      </c>
      <c r="BD3477">
        <v>0</v>
      </c>
      <c r="BE3477">
        <v>0</v>
      </c>
      <c r="BF3477">
        <v>0</v>
      </c>
      <c r="BG3477">
        <v>1</v>
      </c>
      <c r="BH3477">
        <v>0</v>
      </c>
    </row>
    <row r="3478" spans="1:60" x14ac:dyDescent="0.3">
      <c r="A3478" s="69" t="s">
        <v>1473</v>
      </c>
      <c r="B3478" s="69" t="s">
        <v>2029</v>
      </c>
      <c r="C3478" s="70"/>
      <c r="D3478" s="71"/>
      <c r="E3478" s="72"/>
      <c r="F3478" s="73"/>
      <c r="G3478" s="70"/>
      <c r="H3478" s="74"/>
      <c r="I3478" s="75"/>
      <c r="J3478" s="75"/>
      <c r="K3478" s="36"/>
      <c r="L3478" s="82"/>
      <c r="M3478" s="82"/>
      <c r="N3478" s="77"/>
      <c r="O3478" s="84" t="s">
        <v>2169</v>
      </c>
      <c r="P3478" s="86">
        <v>43862.831076388888</v>
      </c>
      <c r="Q3478" s="84" t="s">
        <v>2591</v>
      </c>
      <c r="R3478" s="84"/>
      <c r="S3478" s="84"/>
      <c r="T3478" s="84"/>
      <c r="U3478" s="84"/>
      <c r="V3478" s="87" t="s">
        <v>4213</v>
      </c>
      <c r="W3478" s="86">
        <v>43862.831076388888</v>
      </c>
      <c r="X3478" s="90">
        <v>43862</v>
      </c>
      <c r="Y3478" s="92" t="s">
        <v>7001</v>
      </c>
      <c r="Z3478" s="87" t="s">
        <v>10784</v>
      </c>
      <c r="AA3478" s="84"/>
      <c r="AB3478" s="84"/>
      <c r="AC3478" s="92" t="s">
        <v>14668</v>
      </c>
      <c r="AD3478" s="84"/>
      <c r="AE3478" s="84" t="b">
        <v>0</v>
      </c>
      <c r="AF3478" s="84">
        <v>0</v>
      </c>
      <c r="AG3478" s="92" t="s">
        <v>16467</v>
      </c>
      <c r="AH3478" s="84" t="b">
        <v>0</v>
      </c>
      <c r="AI3478" s="84" t="s">
        <v>16520</v>
      </c>
      <c r="AJ3478" s="84"/>
      <c r="AK3478" s="92" t="s">
        <v>16467</v>
      </c>
      <c r="AL3478" s="84" t="b">
        <v>0</v>
      </c>
      <c r="AM3478" s="84">
        <v>34</v>
      </c>
      <c r="AN3478" s="92" t="s">
        <v>16089</v>
      </c>
      <c r="AO3478" s="84" t="s">
        <v>16534</v>
      </c>
      <c r="AP3478" s="84" t="b">
        <v>0</v>
      </c>
      <c r="AQ3478" s="92" t="s">
        <v>16089</v>
      </c>
      <c r="AR3478" s="84" t="s">
        <v>179</v>
      </c>
      <c r="AS3478" s="84">
        <v>0</v>
      </c>
      <c r="AT3478" s="84">
        <v>0</v>
      </c>
      <c r="AU3478" s="84"/>
      <c r="AV3478" s="84"/>
      <c r="AW3478" s="84"/>
      <c r="AX3478" s="84"/>
      <c r="AY3478" s="84"/>
      <c r="AZ3478" s="84"/>
      <c r="BA3478" s="84"/>
      <c r="BB3478" s="84"/>
      <c r="BC3478">
        <v>1</v>
      </c>
      <c r="BD3478">
        <v>0</v>
      </c>
      <c r="BE3478">
        <v>0</v>
      </c>
      <c r="BF3478">
        <v>0</v>
      </c>
      <c r="BG3478">
        <v>1</v>
      </c>
      <c r="BH3478">
        <v>0</v>
      </c>
    </row>
    <row r="3479" spans="1:60" x14ac:dyDescent="0.3">
      <c r="A3479" s="69" t="s">
        <v>1424</v>
      </c>
      <c r="B3479" s="69" t="s">
        <v>1424</v>
      </c>
      <c r="C3479" s="70"/>
      <c r="D3479" s="71"/>
      <c r="E3479" s="72"/>
      <c r="F3479" s="73"/>
      <c r="G3479" s="70"/>
      <c r="H3479" s="74"/>
      <c r="I3479" s="75"/>
      <c r="J3479" s="75"/>
      <c r="K3479" s="36"/>
      <c r="L3479" s="82"/>
      <c r="M3479" s="82"/>
      <c r="N3479" s="77"/>
      <c r="O3479" s="84" t="s">
        <v>179</v>
      </c>
      <c r="P3479" s="86">
        <v>43862.831203703703</v>
      </c>
      <c r="Q3479" s="84" t="s">
        <v>2604</v>
      </c>
      <c r="R3479" s="84"/>
      <c r="S3479" s="84"/>
      <c r="T3479" s="84" t="s">
        <v>2883</v>
      </c>
      <c r="U3479" s="84"/>
      <c r="V3479" s="87" t="s">
        <v>4172</v>
      </c>
      <c r="W3479" s="86">
        <v>43862.831203703703</v>
      </c>
      <c r="X3479" s="90">
        <v>43862</v>
      </c>
      <c r="Y3479" s="92" t="s">
        <v>6690</v>
      </c>
      <c r="Z3479" s="87" t="s">
        <v>10470</v>
      </c>
      <c r="AA3479" s="84"/>
      <c r="AB3479" s="84"/>
      <c r="AC3479" s="92" t="s">
        <v>14353</v>
      </c>
      <c r="AD3479" s="84"/>
      <c r="AE3479" s="84" t="b">
        <v>0</v>
      </c>
      <c r="AF3479" s="84">
        <v>2</v>
      </c>
      <c r="AG3479" s="92" t="s">
        <v>16467</v>
      </c>
      <c r="AH3479" s="84" t="b">
        <v>0</v>
      </c>
      <c r="AI3479" s="84" t="s">
        <v>16520</v>
      </c>
      <c r="AJ3479" s="84"/>
      <c r="AK3479" s="92" t="s">
        <v>16467</v>
      </c>
      <c r="AL3479" s="84" t="b">
        <v>0</v>
      </c>
      <c r="AM3479" s="84">
        <v>0</v>
      </c>
      <c r="AN3479" s="92" t="s">
        <v>16467</v>
      </c>
      <c r="AO3479" s="84" t="s">
        <v>16535</v>
      </c>
      <c r="AP3479" s="84" t="b">
        <v>0</v>
      </c>
      <c r="AQ3479" s="92" t="s">
        <v>14353</v>
      </c>
      <c r="AR3479" s="84" t="s">
        <v>179</v>
      </c>
      <c r="AS3479" s="84">
        <v>0</v>
      </c>
      <c r="AT3479" s="84">
        <v>0</v>
      </c>
      <c r="AU3479" s="84"/>
      <c r="AV3479" s="84"/>
      <c r="AW3479" s="84"/>
      <c r="AX3479" s="84"/>
      <c r="AY3479" s="84"/>
      <c r="AZ3479" s="84"/>
      <c r="BA3479" s="84"/>
      <c r="BB3479" s="84"/>
      <c r="BC3479">
        <v>1</v>
      </c>
      <c r="BD3479">
        <v>0</v>
      </c>
      <c r="BE3479">
        <v>0</v>
      </c>
      <c r="BF3479">
        <v>1</v>
      </c>
      <c r="BG3479">
        <v>0</v>
      </c>
      <c r="BH3479">
        <v>0</v>
      </c>
    </row>
    <row r="3480" spans="1:60" x14ac:dyDescent="0.3">
      <c r="A3480" s="69" t="s">
        <v>1425</v>
      </c>
      <c r="B3480" s="69" t="s">
        <v>2076</v>
      </c>
      <c r="C3480" s="70"/>
      <c r="D3480" s="71"/>
      <c r="E3480" s="72"/>
      <c r="F3480" s="73"/>
      <c r="G3480" s="70"/>
      <c r="H3480" s="74"/>
      <c r="I3480" s="75"/>
      <c r="J3480" s="75"/>
      <c r="K3480" s="36"/>
      <c r="L3480" s="82"/>
      <c r="M3480" s="82"/>
      <c r="N3480" s="77"/>
      <c r="O3480" s="84" t="s">
        <v>2169</v>
      </c>
      <c r="P3480" s="86">
        <v>43862.831365740742</v>
      </c>
      <c r="Q3480" s="84" t="s">
        <v>2456</v>
      </c>
      <c r="R3480" s="84"/>
      <c r="S3480" s="84"/>
      <c r="T3480" s="84" t="s">
        <v>2883</v>
      </c>
      <c r="U3480" s="84"/>
      <c r="V3480" s="87" t="s">
        <v>4173</v>
      </c>
      <c r="W3480" s="86">
        <v>43862.831365740742</v>
      </c>
      <c r="X3480" s="90">
        <v>43862</v>
      </c>
      <c r="Y3480" s="92" t="s">
        <v>6693</v>
      </c>
      <c r="Z3480" s="87" t="s">
        <v>10473</v>
      </c>
      <c r="AA3480" s="84"/>
      <c r="AB3480" s="84"/>
      <c r="AC3480" s="92" t="s">
        <v>14356</v>
      </c>
      <c r="AD3480" s="84"/>
      <c r="AE3480" s="84" t="b">
        <v>0</v>
      </c>
      <c r="AF3480" s="84">
        <v>0</v>
      </c>
      <c r="AG3480" s="92" t="s">
        <v>16467</v>
      </c>
      <c r="AH3480" s="84" t="b">
        <v>0</v>
      </c>
      <c r="AI3480" s="84" t="s">
        <v>16520</v>
      </c>
      <c r="AJ3480" s="84"/>
      <c r="AK3480" s="92" t="s">
        <v>16467</v>
      </c>
      <c r="AL3480" s="84" t="b">
        <v>0</v>
      </c>
      <c r="AM3480" s="84">
        <v>29</v>
      </c>
      <c r="AN3480" s="92" t="s">
        <v>16347</v>
      </c>
      <c r="AO3480" s="84" t="s">
        <v>16534</v>
      </c>
      <c r="AP3480" s="84" t="b">
        <v>0</v>
      </c>
      <c r="AQ3480" s="92" t="s">
        <v>16347</v>
      </c>
      <c r="AR3480" s="84" t="s">
        <v>179</v>
      </c>
      <c r="AS3480" s="84">
        <v>0</v>
      </c>
      <c r="AT3480" s="84">
        <v>0</v>
      </c>
      <c r="AU3480" s="84"/>
      <c r="AV3480" s="84"/>
      <c r="AW3480" s="84"/>
      <c r="AX3480" s="84"/>
      <c r="AY3480" s="84"/>
      <c r="AZ3480" s="84"/>
      <c r="BA3480" s="84"/>
      <c r="BB3480" s="84"/>
      <c r="BC3480">
        <v>1</v>
      </c>
      <c r="BD3480">
        <v>0</v>
      </c>
      <c r="BE3480">
        <v>0</v>
      </c>
      <c r="BF3480">
        <v>0</v>
      </c>
      <c r="BG3480">
        <v>1</v>
      </c>
      <c r="BH3480">
        <v>0</v>
      </c>
    </row>
    <row r="3481" spans="1:60" x14ac:dyDescent="0.3">
      <c r="A3481" s="69" t="s">
        <v>1786</v>
      </c>
      <c r="B3481" s="69" t="s">
        <v>1786</v>
      </c>
      <c r="C3481" s="70"/>
      <c r="D3481" s="71"/>
      <c r="E3481" s="72"/>
      <c r="F3481" s="73"/>
      <c r="G3481" s="70"/>
      <c r="H3481" s="74"/>
      <c r="I3481" s="75"/>
      <c r="J3481" s="75"/>
      <c r="K3481" s="36"/>
      <c r="L3481" s="82"/>
      <c r="M3481" s="82"/>
      <c r="N3481" s="77"/>
      <c r="O3481" s="84" t="s">
        <v>179</v>
      </c>
      <c r="P3481" s="86">
        <v>43862.831412037034</v>
      </c>
      <c r="Q3481" s="84" t="s">
        <v>2750</v>
      </c>
      <c r="R3481" s="84"/>
      <c r="S3481" s="84"/>
      <c r="T3481" s="84" t="s">
        <v>2883</v>
      </c>
      <c r="U3481" s="87" t="s">
        <v>3032</v>
      </c>
      <c r="V3481" s="87" t="s">
        <v>3032</v>
      </c>
      <c r="W3481" s="86">
        <v>43862.831412037034</v>
      </c>
      <c r="X3481" s="90">
        <v>43862</v>
      </c>
      <c r="Y3481" s="92" t="s">
        <v>7610</v>
      </c>
      <c r="Z3481" s="87" t="s">
        <v>11428</v>
      </c>
      <c r="AA3481" s="84"/>
      <c r="AB3481" s="84"/>
      <c r="AC3481" s="92" t="s">
        <v>15321</v>
      </c>
      <c r="AD3481" s="84"/>
      <c r="AE3481" s="84" t="b">
        <v>0</v>
      </c>
      <c r="AF3481" s="84">
        <v>1</v>
      </c>
      <c r="AG3481" s="92" t="s">
        <v>16467</v>
      </c>
      <c r="AH3481" s="84" t="b">
        <v>0</v>
      </c>
      <c r="AI3481" s="84" t="s">
        <v>16520</v>
      </c>
      <c r="AJ3481" s="84"/>
      <c r="AK3481" s="92" t="s">
        <v>16467</v>
      </c>
      <c r="AL3481" s="84" t="b">
        <v>0</v>
      </c>
      <c r="AM3481" s="84">
        <v>1</v>
      </c>
      <c r="AN3481" s="92" t="s">
        <v>16467</v>
      </c>
      <c r="AO3481" s="84" t="s">
        <v>16534</v>
      </c>
      <c r="AP3481" s="84" t="b">
        <v>0</v>
      </c>
      <c r="AQ3481" s="92" t="s">
        <v>15321</v>
      </c>
      <c r="AR3481" s="84" t="s">
        <v>179</v>
      </c>
      <c r="AS3481" s="84">
        <v>0</v>
      </c>
      <c r="AT3481" s="84">
        <v>0</v>
      </c>
      <c r="AU3481" s="84" t="s">
        <v>16545</v>
      </c>
      <c r="AV3481" s="84" t="s">
        <v>16552</v>
      </c>
      <c r="AW3481" s="84" t="s">
        <v>16556</v>
      </c>
      <c r="AX3481" s="84" t="s">
        <v>16561</v>
      </c>
      <c r="AY3481" s="84" t="s">
        <v>16569</v>
      </c>
      <c r="AZ3481" s="84" t="s">
        <v>16577</v>
      </c>
      <c r="BA3481" s="84" t="s">
        <v>16584</v>
      </c>
      <c r="BB3481" s="87" t="s">
        <v>16587</v>
      </c>
      <c r="BC3481">
        <v>1</v>
      </c>
      <c r="BD3481">
        <v>0</v>
      </c>
      <c r="BE3481">
        <v>0</v>
      </c>
      <c r="BF3481">
        <v>1</v>
      </c>
      <c r="BG3481">
        <v>0</v>
      </c>
      <c r="BH3481">
        <v>0</v>
      </c>
    </row>
    <row r="3482" spans="1:60" x14ac:dyDescent="0.3">
      <c r="A3482" s="69" t="s">
        <v>1533</v>
      </c>
      <c r="B3482" s="69" t="s">
        <v>1533</v>
      </c>
      <c r="C3482" s="70"/>
      <c r="D3482" s="71"/>
      <c r="E3482" s="72"/>
      <c r="F3482" s="73"/>
      <c r="G3482" s="70"/>
      <c r="H3482" s="74"/>
      <c r="I3482" s="75"/>
      <c r="J3482" s="75"/>
      <c r="K3482" s="36"/>
      <c r="L3482" s="82"/>
      <c r="M3482" s="82"/>
      <c r="N3482" s="77"/>
      <c r="O3482" s="84" t="s">
        <v>179</v>
      </c>
      <c r="P3482" s="86">
        <v>43862.831747685188</v>
      </c>
      <c r="Q3482" s="84" t="s">
        <v>2613</v>
      </c>
      <c r="R3482" s="84"/>
      <c r="S3482" s="84"/>
      <c r="T3482" s="84" t="s">
        <v>2883</v>
      </c>
      <c r="U3482" s="84"/>
      <c r="V3482" s="87" t="s">
        <v>4269</v>
      </c>
      <c r="W3482" s="86">
        <v>43862.831747685188</v>
      </c>
      <c r="X3482" s="90">
        <v>43862</v>
      </c>
      <c r="Y3482" s="92" t="s">
        <v>7044</v>
      </c>
      <c r="Z3482" s="87" t="s">
        <v>10831</v>
      </c>
      <c r="AA3482" s="84"/>
      <c r="AB3482" s="84"/>
      <c r="AC3482" s="92" t="s">
        <v>14715</v>
      </c>
      <c r="AD3482" s="84"/>
      <c r="AE3482" s="84" t="b">
        <v>0</v>
      </c>
      <c r="AF3482" s="84">
        <v>9</v>
      </c>
      <c r="AG3482" s="92" t="s">
        <v>16467</v>
      </c>
      <c r="AH3482" s="84" t="b">
        <v>0</v>
      </c>
      <c r="AI3482" s="84" t="s">
        <v>16521</v>
      </c>
      <c r="AJ3482" s="84"/>
      <c r="AK3482" s="92" t="s">
        <v>16467</v>
      </c>
      <c r="AL3482" s="84" t="b">
        <v>0</v>
      </c>
      <c r="AM3482" s="84">
        <v>4</v>
      </c>
      <c r="AN3482" s="92" t="s">
        <v>16467</v>
      </c>
      <c r="AO3482" s="84" t="s">
        <v>16534</v>
      </c>
      <c r="AP3482" s="84" t="b">
        <v>0</v>
      </c>
      <c r="AQ3482" s="92" t="s">
        <v>14715</v>
      </c>
      <c r="AR3482" s="84" t="s">
        <v>179</v>
      </c>
      <c r="AS3482" s="84">
        <v>0</v>
      </c>
      <c r="AT3482" s="84">
        <v>0</v>
      </c>
      <c r="AU3482" s="84"/>
      <c r="AV3482" s="84"/>
      <c r="AW3482" s="84"/>
      <c r="AX3482" s="84"/>
      <c r="AY3482" s="84"/>
      <c r="AZ3482" s="84"/>
      <c r="BA3482" s="84"/>
      <c r="BB3482" s="84"/>
      <c r="BC3482">
        <v>2</v>
      </c>
      <c r="BD3482">
        <v>0</v>
      </c>
      <c r="BE3482">
        <v>0</v>
      </c>
      <c r="BF3482">
        <v>2</v>
      </c>
      <c r="BG3482">
        <v>0</v>
      </c>
      <c r="BH3482">
        <v>0</v>
      </c>
    </row>
    <row r="3483" spans="1:60" x14ac:dyDescent="0.3">
      <c r="A3483" s="69" t="s">
        <v>2117</v>
      </c>
      <c r="B3483" s="69" t="s">
        <v>2117</v>
      </c>
      <c r="C3483" s="70"/>
      <c r="D3483" s="71"/>
      <c r="E3483" s="72"/>
      <c r="F3483" s="73"/>
      <c r="G3483" s="70"/>
      <c r="H3483" s="74"/>
      <c r="I3483" s="75"/>
      <c r="J3483" s="75"/>
      <c r="K3483" s="36"/>
      <c r="L3483" s="82"/>
      <c r="M3483" s="82"/>
      <c r="N3483" s="77"/>
      <c r="O3483" s="84" t="s">
        <v>179</v>
      </c>
      <c r="P3483" s="86">
        <v>43862.831909722219</v>
      </c>
      <c r="Q3483" s="84" t="s">
        <v>2672</v>
      </c>
      <c r="R3483" s="84"/>
      <c r="S3483" s="84"/>
      <c r="T3483" s="84" t="s">
        <v>2883</v>
      </c>
      <c r="U3483" s="87" t="s">
        <v>3058</v>
      </c>
      <c r="V3483" s="87" t="s">
        <v>3058</v>
      </c>
      <c r="W3483" s="86">
        <v>43862.831909722219</v>
      </c>
      <c r="X3483" s="90">
        <v>43862</v>
      </c>
      <c r="Y3483" s="92" t="s">
        <v>8578</v>
      </c>
      <c r="Z3483" s="87" t="s">
        <v>12453</v>
      </c>
      <c r="AA3483" s="84"/>
      <c r="AB3483" s="84"/>
      <c r="AC3483" s="92" t="s">
        <v>16422</v>
      </c>
      <c r="AD3483" s="84"/>
      <c r="AE3483" s="84" t="b">
        <v>0</v>
      </c>
      <c r="AF3483" s="84">
        <v>21</v>
      </c>
      <c r="AG3483" s="92" t="s">
        <v>16467</v>
      </c>
      <c r="AH3483" s="84" t="b">
        <v>0</v>
      </c>
      <c r="AI3483" s="84" t="s">
        <v>16520</v>
      </c>
      <c r="AJ3483" s="84"/>
      <c r="AK3483" s="92" t="s">
        <v>16467</v>
      </c>
      <c r="AL3483" s="84" t="b">
        <v>0</v>
      </c>
      <c r="AM3483" s="84">
        <v>13</v>
      </c>
      <c r="AN3483" s="92" t="s">
        <v>16467</v>
      </c>
      <c r="AO3483" s="84" t="s">
        <v>16534</v>
      </c>
      <c r="AP3483" s="84" t="b">
        <v>0</v>
      </c>
      <c r="AQ3483" s="92" t="s">
        <v>16422</v>
      </c>
      <c r="AR3483" s="84" t="s">
        <v>179</v>
      </c>
      <c r="AS3483" s="84">
        <v>0</v>
      </c>
      <c r="AT3483" s="84">
        <v>0</v>
      </c>
      <c r="AU3483" s="84"/>
      <c r="AV3483" s="84"/>
      <c r="AW3483" s="84"/>
      <c r="AX3483" s="84"/>
      <c r="AY3483" s="84"/>
      <c r="AZ3483" s="84"/>
      <c r="BA3483" s="84"/>
      <c r="BB3483" s="84"/>
      <c r="BC3483">
        <v>1</v>
      </c>
      <c r="BD3483">
        <v>0</v>
      </c>
      <c r="BE3483">
        <v>0</v>
      </c>
      <c r="BF3483">
        <v>1</v>
      </c>
      <c r="BG3483">
        <v>0</v>
      </c>
      <c r="BH3483">
        <v>0</v>
      </c>
    </row>
    <row r="3484" spans="1:60" x14ac:dyDescent="0.3">
      <c r="A3484" s="69" t="s">
        <v>1433</v>
      </c>
      <c r="B3484" s="69" t="s">
        <v>2096</v>
      </c>
      <c r="C3484" s="70"/>
      <c r="D3484" s="71"/>
      <c r="E3484" s="72"/>
      <c r="F3484" s="73"/>
      <c r="G3484" s="70"/>
      <c r="H3484" s="74"/>
      <c r="I3484" s="75"/>
      <c r="J3484" s="75"/>
      <c r="K3484" s="36"/>
      <c r="L3484" s="82"/>
      <c r="M3484" s="82"/>
      <c r="N3484" s="77"/>
      <c r="O3484" s="84" t="s">
        <v>2169</v>
      </c>
      <c r="P3484" s="86">
        <v>43862.832407407404</v>
      </c>
      <c r="Q3484" s="84" t="s">
        <v>2284</v>
      </c>
      <c r="R3484" s="84"/>
      <c r="S3484" s="84"/>
      <c r="T3484" s="84" t="s">
        <v>2883</v>
      </c>
      <c r="U3484" s="84"/>
      <c r="V3484" s="87" t="s">
        <v>4180</v>
      </c>
      <c r="W3484" s="86">
        <v>43862.832407407404</v>
      </c>
      <c r="X3484" s="90">
        <v>43862</v>
      </c>
      <c r="Y3484" s="92" t="s">
        <v>6703</v>
      </c>
      <c r="Z3484" s="87" t="s">
        <v>10483</v>
      </c>
      <c r="AA3484" s="84"/>
      <c r="AB3484" s="84"/>
      <c r="AC3484" s="92" t="s">
        <v>14366</v>
      </c>
      <c r="AD3484" s="84"/>
      <c r="AE3484" s="84" t="b">
        <v>0</v>
      </c>
      <c r="AF3484" s="84">
        <v>0</v>
      </c>
      <c r="AG3484" s="92" t="s">
        <v>16467</v>
      </c>
      <c r="AH3484" s="84" t="b">
        <v>0</v>
      </c>
      <c r="AI3484" s="84" t="s">
        <v>16520</v>
      </c>
      <c r="AJ3484" s="84"/>
      <c r="AK3484" s="92" t="s">
        <v>16467</v>
      </c>
      <c r="AL3484" s="84" t="b">
        <v>0</v>
      </c>
      <c r="AM3484" s="84">
        <v>230</v>
      </c>
      <c r="AN3484" s="92" t="s">
        <v>16293</v>
      </c>
      <c r="AO3484" s="84" t="s">
        <v>16534</v>
      </c>
      <c r="AP3484" s="84" t="b">
        <v>0</v>
      </c>
      <c r="AQ3484" s="92" t="s">
        <v>16293</v>
      </c>
      <c r="AR3484" s="84" t="s">
        <v>179</v>
      </c>
      <c r="AS3484" s="84">
        <v>0</v>
      </c>
      <c r="AT3484" s="84">
        <v>0</v>
      </c>
      <c r="AU3484" s="84"/>
      <c r="AV3484" s="84"/>
      <c r="AW3484" s="84"/>
      <c r="AX3484" s="84"/>
      <c r="AY3484" s="84"/>
      <c r="AZ3484" s="84"/>
      <c r="BA3484" s="84"/>
      <c r="BB3484" s="84"/>
      <c r="BC3484">
        <v>1</v>
      </c>
      <c r="BD3484">
        <v>0</v>
      </c>
      <c r="BE3484">
        <v>0</v>
      </c>
      <c r="BF3484">
        <v>0</v>
      </c>
      <c r="BG3484">
        <v>1</v>
      </c>
      <c r="BH3484">
        <v>0</v>
      </c>
    </row>
    <row r="3485" spans="1:60" x14ac:dyDescent="0.3">
      <c r="A3485" s="69" t="s">
        <v>1427</v>
      </c>
      <c r="B3485" s="69" t="s">
        <v>1427</v>
      </c>
      <c r="C3485" s="70"/>
      <c r="D3485" s="71"/>
      <c r="E3485" s="72"/>
      <c r="F3485" s="73"/>
      <c r="G3485" s="70"/>
      <c r="H3485" s="74"/>
      <c r="I3485" s="75"/>
      <c r="J3485" s="75"/>
      <c r="K3485" s="36"/>
      <c r="L3485" s="82"/>
      <c r="M3485" s="82"/>
      <c r="N3485" s="77"/>
      <c r="O3485" s="84" t="s">
        <v>179</v>
      </c>
      <c r="P3485" s="86">
        <v>43862.832442129627</v>
      </c>
      <c r="Q3485" s="84" t="s">
        <v>2732</v>
      </c>
      <c r="R3485" s="84"/>
      <c r="S3485" s="84"/>
      <c r="T3485" s="84" t="s">
        <v>2883</v>
      </c>
      <c r="U3485" s="84"/>
      <c r="V3485" s="87" t="s">
        <v>4174</v>
      </c>
      <c r="W3485" s="86">
        <v>43862.832442129627</v>
      </c>
      <c r="X3485" s="90">
        <v>43862</v>
      </c>
      <c r="Y3485" s="92" t="s">
        <v>7946</v>
      </c>
      <c r="Z3485" s="87" t="s">
        <v>11777</v>
      </c>
      <c r="AA3485" s="84"/>
      <c r="AB3485" s="84"/>
      <c r="AC3485" s="92" t="s">
        <v>15681</v>
      </c>
      <c r="AD3485" s="84"/>
      <c r="AE3485" s="84" t="b">
        <v>0</v>
      </c>
      <c r="AF3485" s="84">
        <v>5</v>
      </c>
      <c r="AG3485" s="92" t="s">
        <v>16467</v>
      </c>
      <c r="AH3485" s="84" t="b">
        <v>0</v>
      </c>
      <c r="AI3485" s="84" t="s">
        <v>16520</v>
      </c>
      <c r="AJ3485" s="84"/>
      <c r="AK3485" s="92" t="s">
        <v>16467</v>
      </c>
      <c r="AL3485" s="84" t="b">
        <v>0</v>
      </c>
      <c r="AM3485" s="84">
        <v>4</v>
      </c>
      <c r="AN3485" s="92" t="s">
        <v>16467</v>
      </c>
      <c r="AO3485" s="84" t="s">
        <v>16534</v>
      </c>
      <c r="AP3485" s="84" t="b">
        <v>0</v>
      </c>
      <c r="AQ3485" s="92" t="s">
        <v>15681</v>
      </c>
      <c r="AR3485" s="84" t="s">
        <v>179</v>
      </c>
      <c r="AS3485" s="84">
        <v>0</v>
      </c>
      <c r="AT3485" s="84">
        <v>0</v>
      </c>
      <c r="AU3485" s="84"/>
      <c r="AV3485" s="84"/>
      <c r="AW3485" s="84"/>
      <c r="AX3485" s="84"/>
      <c r="AY3485" s="84"/>
      <c r="AZ3485" s="84"/>
      <c r="BA3485" s="84"/>
      <c r="BB3485" s="84"/>
      <c r="BC3485">
        <v>1</v>
      </c>
      <c r="BD3485">
        <v>0</v>
      </c>
      <c r="BE3485">
        <v>0</v>
      </c>
      <c r="BF3485">
        <v>1</v>
      </c>
      <c r="BG3485">
        <v>0</v>
      </c>
      <c r="BH3485">
        <v>0</v>
      </c>
    </row>
    <row r="3486" spans="1:60" x14ac:dyDescent="0.3">
      <c r="A3486" s="69" t="s">
        <v>1433</v>
      </c>
      <c r="B3486" s="69" t="s">
        <v>2029</v>
      </c>
      <c r="C3486" s="70"/>
      <c r="D3486" s="71"/>
      <c r="E3486" s="72"/>
      <c r="F3486" s="73"/>
      <c r="G3486" s="70"/>
      <c r="H3486" s="74"/>
      <c r="I3486" s="75"/>
      <c r="J3486" s="75"/>
      <c r="K3486" s="36"/>
      <c r="L3486" s="82"/>
      <c r="M3486" s="82"/>
      <c r="N3486" s="77"/>
      <c r="O3486" s="84" t="s">
        <v>2169</v>
      </c>
      <c r="P3486" s="86">
        <v>43862.832708333335</v>
      </c>
      <c r="Q3486" s="84" t="s">
        <v>2591</v>
      </c>
      <c r="R3486" s="84"/>
      <c r="S3486" s="84"/>
      <c r="T3486" s="84"/>
      <c r="U3486" s="84"/>
      <c r="V3486" s="87" t="s">
        <v>4180</v>
      </c>
      <c r="W3486" s="86">
        <v>43862.832708333335</v>
      </c>
      <c r="X3486" s="90">
        <v>43862</v>
      </c>
      <c r="Y3486" s="92" t="s">
        <v>6704</v>
      </c>
      <c r="Z3486" s="87" t="s">
        <v>10484</v>
      </c>
      <c r="AA3486" s="84"/>
      <c r="AB3486" s="84"/>
      <c r="AC3486" s="92" t="s">
        <v>14367</v>
      </c>
      <c r="AD3486" s="84"/>
      <c r="AE3486" s="84" t="b">
        <v>0</v>
      </c>
      <c r="AF3486" s="84">
        <v>0</v>
      </c>
      <c r="AG3486" s="92" t="s">
        <v>16467</v>
      </c>
      <c r="AH3486" s="84" t="b">
        <v>0</v>
      </c>
      <c r="AI3486" s="84" t="s">
        <v>16520</v>
      </c>
      <c r="AJ3486" s="84"/>
      <c r="AK3486" s="92" t="s">
        <v>16467</v>
      </c>
      <c r="AL3486" s="84" t="b">
        <v>0</v>
      </c>
      <c r="AM3486" s="84">
        <v>34</v>
      </c>
      <c r="AN3486" s="92" t="s">
        <v>16089</v>
      </c>
      <c r="AO3486" s="84" t="s">
        <v>16534</v>
      </c>
      <c r="AP3486" s="84" t="b">
        <v>0</v>
      </c>
      <c r="AQ3486" s="92" t="s">
        <v>16089</v>
      </c>
      <c r="AR3486" s="84" t="s">
        <v>179</v>
      </c>
      <c r="AS3486" s="84">
        <v>0</v>
      </c>
      <c r="AT3486" s="84">
        <v>0</v>
      </c>
      <c r="AU3486" s="84"/>
      <c r="AV3486" s="84"/>
      <c r="AW3486" s="84"/>
      <c r="AX3486" s="84"/>
      <c r="AY3486" s="84"/>
      <c r="AZ3486" s="84"/>
      <c r="BA3486" s="84"/>
      <c r="BB3486" s="84"/>
      <c r="BC3486">
        <v>1</v>
      </c>
      <c r="BD3486">
        <v>0</v>
      </c>
      <c r="BE3486">
        <v>0</v>
      </c>
      <c r="BF3486">
        <v>0</v>
      </c>
      <c r="BG3486">
        <v>1</v>
      </c>
      <c r="BH3486">
        <v>0</v>
      </c>
    </row>
    <row r="3487" spans="1:60" x14ac:dyDescent="0.3">
      <c r="A3487" s="69" t="s">
        <v>1428</v>
      </c>
      <c r="B3487" s="69" t="s">
        <v>2047</v>
      </c>
      <c r="C3487" s="70"/>
      <c r="D3487" s="71"/>
      <c r="E3487" s="72"/>
      <c r="F3487" s="73"/>
      <c r="G3487" s="70"/>
      <c r="H3487" s="74"/>
      <c r="I3487" s="75"/>
      <c r="J3487" s="75"/>
      <c r="K3487" s="36"/>
      <c r="L3487" s="82"/>
      <c r="M3487" s="82"/>
      <c r="N3487" s="77"/>
      <c r="O3487" s="84" t="s">
        <v>2169</v>
      </c>
      <c r="P3487" s="86">
        <v>43862.832881944443</v>
      </c>
      <c r="Q3487" s="84" t="s">
        <v>2380</v>
      </c>
      <c r="R3487" s="84"/>
      <c r="S3487" s="84"/>
      <c r="T3487" s="84"/>
      <c r="U3487" s="84"/>
      <c r="V3487" s="87" t="s">
        <v>4175</v>
      </c>
      <c r="W3487" s="86">
        <v>43862.832881944443</v>
      </c>
      <c r="X3487" s="90">
        <v>43862</v>
      </c>
      <c r="Y3487" s="92" t="s">
        <v>6696</v>
      </c>
      <c r="Z3487" s="87" t="s">
        <v>10476</v>
      </c>
      <c r="AA3487" s="84"/>
      <c r="AB3487" s="84"/>
      <c r="AC3487" s="92" t="s">
        <v>14359</v>
      </c>
      <c r="AD3487" s="84"/>
      <c r="AE3487" s="84" t="b">
        <v>0</v>
      </c>
      <c r="AF3487" s="84">
        <v>0</v>
      </c>
      <c r="AG3487" s="92" t="s">
        <v>16467</v>
      </c>
      <c r="AH3487" s="84" t="b">
        <v>0</v>
      </c>
      <c r="AI3487" s="84" t="s">
        <v>16520</v>
      </c>
      <c r="AJ3487" s="84"/>
      <c r="AK3487" s="92" t="s">
        <v>16467</v>
      </c>
      <c r="AL3487" s="84" t="b">
        <v>0</v>
      </c>
      <c r="AM3487" s="84">
        <v>34</v>
      </c>
      <c r="AN3487" s="92" t="s">
        <v>16125</v>
      </c>
      <c r="AO3487" s="84" t="s">
        <v>16535</v>
      </c>
      <c r="AP3487" s="84" t="b">
        <v>0</v>
      </c>
      <c r="AQ3487" s="92" t="s">
        <v>16125</v>
      </c>
      <c r="AR3487" s="84" t="s">
        <v>179</v>
      </c>
      <c r="AS3487" s="84">
        <v>0</v>
      </c>
      <c r="AT3487" s="84">
        <v>0</v>
      </c>
      <c r="AU3487" s="84"/>
      <c r="AV3487" s="84"/>
      <c r="AW3487" s="84"/>
      <c r="AX3487" s="84"/>
      <c r="AY3487" s="84"/>
      <c r="AZ3487" s="84"/>
      <c r="BA3487" s="84"/>
      <c r="BB3487" s="84"/>
      <c r="BC3487">
        <v>1</v>
      </c>
      <c r="BD3487">
        <v>0</v>
      </c>
      <c r="BE3487">
        <v>0</v>
      </c>
      <c r="BF3487">
        <v>0</v>
      </c>
      <c r="BG3487">
        <v>1</v>
      </c>
      <c r="BH3487">
        <v>0</v>
      </c>
    </row>
    <row r="3488" spans="1:60" x14ac:dyDescent="0.3">
      <c r="A3488" s="69" t="s">
        <v>1429</v>
      </c>
      <c r="B3488" s="69" t="s">
        <v>1429</v>
      </c>
      <c r="C3488" s="70"/>
      <c r="D3488" s="71"/>
      <c r="E3488" s="72"/>
      <c r="F3488" s="73"/>
      <c r="G3488" s="70"/>
      <c r="H3488" s="74"/>
      <c r="I3488" s="75"/>
      <c r="J3488" s="75"/>
      <c r="K3488" s="36"/>
      <c r="L3488" s="82"/>
      <c r="M3488" s="82"/>
      <c r="N3488" s="77"/>
      <c r="O3488" s="84" t="s">
        <v>179</v>
      </c>
      <c r="P3488" s="86">
        <v>43862.833032407405</v>
      </c>
      <c r="Q3488" s="84" t="s">
        <v>2606</v>
      </c>
      <c r="R3488" s="84"/>
      <c r="S3488" s="84"/>
      <c r="T3488" s="84" t="s">
        <v>2883</v>
      </c>
      <c r="U3488" s="84"/>
      <c r="V3488" s="87" t="s">
        <v>4176</v>
      </c>
      <c r="W3488" s="86">
        <v>43862.833032407405</v>
      </c>
      <c r="X3488" s="90">
        <v>43862</v>
      </c>
      <c r="Y3488" s="92" t="s">
        <v>6697</v>
      </c>
      <c r="Z3488" s="87" t="s">
        <v>10477</v>
      </c>
      <c r="AA3488" s="84"/>
      <c r="AB3488" s="84"/>
      <c r="AC3488" s="92" t="s">
        <v>14360</v>
      </c>
      <c r="AD3488" s="84"/>
      <c r="AE3488" s="84" t="b">
        <v>0</v>
      </c>
      <c r="AF3488" s="84">
        <v>0</v>
      </c>
      <c r="AG3488" s="92" t="s">
        <v>16467</v>
      </c>
      <c r="AH3488" s="84" t="b">
        <v>0</v>
      </c>
      <c r="AI3488" s="84" t="s">
        <v>16521</v>
      </c>
      <c r="AJ3488" s="84"/>
      <c r="AK3488" s="92" t="s">
        <v>16467</v>
      </c>
      <c r="AL3488" s="84" t="b">
        <v>0</v>
      </c>
      <c r="AM3488" s="84">
        <v>0</v>
      </c>
      <c r="AN3488" s="92" t="s">
        <v>16467</v>
      </c>
      <c r="AO3488" s="84" t="s">
        <v>16535</v>
      </c>
      <c r="AP3488" s="84" t="b">
        <v>0</v>
      </c>
      <c r="AQ3488" s="92" t="s">
        <v>14360</v>
      </c>
      <c r="AR3488" s="84" t="s">
        <v>179</v>
      </c>
      <c r="AS3488" s="84">
        <v>0</v>
      </c>
      <c r="AT3488" s="84">
        <v>0</v>
      </c>
      <c r="AU3488" s="84"/>
      <c r="AV3488" s="84"/>
      <c r="AW3488" s="84"/>
      <c r="AX3488" s="84"/>
      <c r="AY3488" s="84"/>
      <c r="AZ3488" s="84"/>
      <c r="BA3488" s="84"/>
      <c r="BB3488" s="84"/>
      <c r="BC3488">
        <v>1</v>
      </c>
      <c r="BD3488">
        <v>0</v>
      </c>
      <c r="BE3488">
        <v>0</v>
      </c>
      <c r="BF3488">
        <v>1</v>
      </c>
      <c r="BG3488">
        <v>0</v>
      </c>
      <c r="BH3488">
        <v>0</v>
      </c>
    </row>
    <row r="3489" spans="1:60" x14ac:dyDescent="0.3">
      <c r="A3489" s="69" t="s">
        <v>1430</v>
      </c>
      <c r="B3489" s="69" t="s">
        <v>1847</v>
      </c>
      <c r="C3489" s="70"/>
      <c r="D3489" s="71"/>
      <c r="E3489" s="72"/>
      <c r="F3489" s="73"/>
      <c r="G3489" s="70"/>
      <c r="H3489" s="74"/>
      <c r="I3489" s="75"/>
      <c r="J3489" s="75"/>
      <c r="K3489" s="36"/>
      <c r="L3489" s="82"/>
      <c r="M3489" s="82"/>
      <c r="N3489" s="77"/>
      <c r="O3489" s="84" t="s">
        <v>2169</v>
      </c>
      <c r="P3489" s="86">
        <v>43862.833668981482</v>
      </c>
      <c r="Q3489" s="84" t="s">
        <v>2607</v>
      </c>
      <c r="R3489" s="84"/>
      <c r="S3489" s="84"/>
      <c r="T3489" s="84"/>
      <c r="U3489" s="84"/>
      <c r="V3489" s="87" t="s">
        <v>4177</v>
      </c>
      <c r="W3489" s="86">
        <v>43862.833668981482</v>
      </c>
      <c r="X3489" s="90">
        <v>43862</v>
      </c>
      <c r="Y3489" s="92" t="s">
        <v>6698</v>
      </c>
      <c r="Z3489" s="87" t="s">
        <v>10478</v>
      </c>
      <c r="AA3489" s="84"/>
      <c r="AB3489" s="84"/>
      <c r="AC3489" s="92" t="s">
        <v>14361</v>
      </c>
      <c r="AD3489" s="84"/>
      <c r="AE3489" s="84" t="b">
        <v>0</v>
      </c>
      <c r="AF3489" s="84">
        <v>0</v>
      </c>
      <c r="AG3489" s="92" t="s">
        <v>16467</v>
      </c>
      <c r="AH3489" s="84" t="b">
        <v>0</v>
      </c>
      <c r="AI3489" s="84" t="s">
        <v>16521</v>
      </c>
      <c r="AJ3489" s="84"/>
      <c r="AK3489" s="92" t="s">
        <v>16467</v>
      </c>
      <c r="AL3489" s="84" t="b">
        <v>0</v>
      </c>
      <c r="AM3489" s="84">
        <v>6</v>
      </c>
      <c r="AN3489" s="92" t="s">
        <v>15459</v>
      </c>
      <c r="AO3489" s="84" t="s">
        <v>16534</v>
      </c>
      <c r="AP3489" s="84" t="b">
        <v>0</v>
      </c>
      <c r="AQ3489" s="92" t="s">
        <v>15459</v>
      </c>
      <c r="AR3489" s="84" t="s">
        <v>179</v>
      </c>
      <c r="AS3489" s="84">
        <v>0</v>
      </c>
      <c r="AT3489" s="84">
        <v>0</v>
      </c>
      <c r="AU3489" s="84"/>
      <c r="AV3489" s="84"/>
      <c r="AW3489" s="84"/>
      <c r="AX3489" s="84"/>
      <c r="AY3489" s="84"/>
      <c r="AZ3489" s="84"/>
      <c r="BA3489" s="84"/>
      <c r="BB3489" s="84"/>
      <c r="BC3489">
        <v>1</v>
      </c>
      <c r="BD3489">
        <v>0</v>
      </c>
      <c r="BE3489">
        <v>0</v>
      </c>
      <c r="BF3489">
        <v>0</v>
      </c>
      <c r="BG3489">
        <v>1</v>
      </c>
      <c r="BH3489">
        <v>0</v>
      </c>
    </row>
    <row r="3490" spans="1:60" x14ac:dyDescent="0.3">
      <c r="A3490" s="69" t="s">
        <v>1431</v>
      </c>
      <c r="B3490" s="69" t="s">
        <v>1764</v>
      </c>
      <c r="C3490" s="70"/>
      <c r="D3490" s="71"/>
      <c r="E3490" s="72"/>
      <c r="F3490" s="73"/>
      <c r="G3490" s="70"/>
      <c r="H3490" s="74"/>
      <c r="I3490" s="75"/>
      <c r="J3490" s="75"/>
      <c r="K3490" s="36"/>
      <c r="L3490" s="82"/>
      <c r="M3490" s="82"/>
      <c r="N3490" s="77"/>
      <c r="O3490" s="84" t="s">
        <v>2169</v>
      </c>
      <c r="P3490" s="86">
        <v>43862.833761574075</v>
      </c>
      <c r="Q3490" s="84" t="s">
        <v>2608</v>
      </c>
      <c r="R3490" s="84"/>
      <c r="S3490" s="84"/>
      <c r="T3490" s="84"/>
      <c r="U3490" s="84"/>
      <c r="V3490" s="87" t="s">
        <v>4178</v>
      </c>
      <c r="W3490" s="86">
        <v>43862.833761574075</v>
      </c>
      <c r="X3490" s="90">
        <v>43862</v>
      </c>
      <c r="Y3490" s="92" t="s">
        <v>6699</v>
      </c>
      <c r="Z3490" s="87" t="s">
        <v>10479</v>
      </c>
      <c r="AA3490" s="84"/>
      <c r="AB3490" s="84"/>
      <c r="AC3490" s="92" t="s">
        <v>14362</v>
      </c>
      <c r="AD3490" s="84"/>
      <c r="AE3490" s="84" t="b">
        <v>0</v>
      </c>
      <c r="AF3490" s="84">
        <v>0</v>
      </c>
      <c r="AG3490" s="92" t="s">
        <v>16467</v>
      </c>
      <c r="AH3490" s="84" t="b">
        <v>0</v>
      </c>
      <c r="AI3490" s="84" t="s">
        <v>16520</v>
      </c>
      <c r="AJ3490" s="84"/>
      <c r="AK3490" s="92" t="s">
        <v>16467</v>
      </c>
      <c r="AL3490" s="84" t="b">
        <v>0</v>
      </c>
      <c r="AM3490" s="84">
        <v>4</v>
      </c>
      <c r="AN3490" s="92" t="s">
        <v>15271</v>
      </c>
      <c r="AO3490" s="84" t="s">
        <v>16534</v>
      </c>
      <c r="AP3490" s="84" t="b">
        <v>0</v>
      </c>
      <c r="AQ3490" s="92" t="s">
        <v>15271</v>
      </c>
      <c r="AR3490" s="84" t="s">
        <v>179</v>
      </c>
      <c r="AS3490" s="84">
        <v>0</v>
      </c>
      <c r="AT3490" s="84">
        <v>0</v>
      </c>
      <c r="AU3490" s="84"/>
      <c r="AV3490" s="84"/>
      <c r="AW3490" s="84"/>
      <c r="AX3490" s="84"/>
      <c r="AY3490" s="84"/>
      <c r="AZ3490" s="84"/>
      <c r="BA3490" s="84"/>
      <c r="BB3490" s="84"/>
      <c r="BC3490">
        <v>1</v>
      </c>
      <c r="BD3490">
        <v>0</v>
      </c>
      <c r="BE3490">
        <v>0</v>
      </c>
      <c r="BF3490">
        <v>0</v>
      </c>
      <c r="BG3490">
        <v>1</v>
      </c>
      <c r="BH3490">
        <v>0</v>
      </c>
    </row>
    <row r="3491" spans="1:60" x14ac:dyDescent="0.3">
      <c r="A3491" s="69" t="s">
        <v>1432</v>
      </c>
      <c r="B3491" s="69" t="s">
        <v>2118</v>
      </c>
      <c r="C3491" s="70"/>
      <c r="D3491" s="71"/>
      <c r="E3491" s="72"/>
      <c r="F3491" s="73"/>
      <c r="G3491" s="70"/>
      <c r="H3491" s="74"/>
      <c r="I3491" s="75"/>
      <c r="J3491" s="75"/>
      <c r="K3491" s="36"/>
      <c r="L3491" s="82"/>
      <c r="M3491" s="82"/>
      <c r="N3491" s="77"/>
      <c r="O3491" s="84" t="s">
        <v>2169</v>
      </c>
      <c r="P3491" s="86">
        <v>43862.833796296298</v>
      </c>
      <c r="Q3491" s="84" t="s">
        <v>2406</v>
      </c>
      <c r="R3491" s="84"/>
      <c r="S3491" s="84"/>
      <c r="T3491" s="84" t="s">
        <v>2883</v>
      </c>
      <c r="U3491" s="84"/>
      <c r="V3491" s="87" t="s">
        <v>4179</v>
      </c>
      <c r="W3491" s="86">
        <v>43862.833796296298</v>
      </c>
      <c r="X3491" s="90">
        <v>43862</v>
      </c>
      <c r="Y3491" s="92" t="s">
        <v>6700</v>
      </c>
      <c r="Z3491" s="87" t="s">
        <v>10480</v>
      </c>
      <c r="AA3491" s="84"/>
      <c r="AB3491" s="84"/>
      <c r="AC3491" s="92" t="s">
        <v>14363</v>
      </c>
      <c r="AD3491" s="84"/>
      <c r="AE3491" s="84" t="b">
        <v>0</v>
      </c>
      <c r="AF3491" s="84">
        <v>0</v>
      </c>
      <c r="AG3491" s="92" t="s">
        <v>16467</v>
      </c>
      <c r="AH3491" s="84" t="b">
        <v>0</v>
      </c>
      <c r="AI3491" s="84" t="s">
        <v>16520</v>
      </c>
      <c r="AJ3491" s="84"/>
      <c r="AK3491" s="92" t="s">
        <v>16467</v>
      </c>
      <c r="AL3491" s="84" t="b">
        <v>0</v>
      </c>
      <c r="AM3491" s="84">
        <v>44</v>
      </c>
      <c r="AN3491" s="92" t="s">
        <v>16410</v>
      </c>
      <c r="AO3491" s="84" t="s">
        <v>16534</v>
      </c>
      <c r="AP3491" s="84" t="b">
        <v>0</v>
      </c>
      <c r="AQ3491" s="92" t="s">
        <v>16410</v>
      </c>
      <c r="AR3491" s="84" t="s">
        <v>179</v>
      </c>
      <c r="AS3491" s="84">
        <v>0</v>
      </c>
      <c r="AT3491" s="84">
        <v>0</v>
      </c>
      <c r="AU3491" s="84"/>
      <c r="AV3491" s="84"/>
      <c r="AW3491" s="84"/>
      <c r="AX3491" s="84"/>
      <c r="AY3491" s="84"/>
      <c r="AZ3491" s="84"/>
      <c r="BA3491" s="84"/>
      <c r="BB3491" s="84"/>
      <c r="BC3491">
        <v>1</v>
      </c>
      <c r="BD3491">
        <v>0</v>
      </c>
      <c r="BE3491">
        <v>0</v>
      </c>
      <c r="BF3491">
        <v>0</v>
      </c>
      <c r="BG3491">
        <v>1</v>
      </c>
      <c r="BH3491">
        <v>0</v>
      </c>
    </row>
    <row r="3492" spans="1:60" x14ac:dyDescent="0.3">
      <c r="A3492" s="69" t="s">
        <v>1433</v>
      </c>
      <c r="B3492" s="69" t="s">
        <v>2146</v>
      </c>
      <c r="C3492" s="70"/>
      <c r="D3492" s="71"/>
      <c r="E3492" s="72"/>
      <c r="F3492" s="73"/>
      <c r="G3492" s="70"/>
      <c r="H3492" s="74"/>
      <c r="I3492" s="75"/>
      <c r="J3492" s="75"/>
      <c r="K3492" s="36"/>
      <c r="L3492" s="82"/>
      <c r="M3492" s="82"/>
      <c r="N3492" s="77"/>
      <c r="O3492" s="84" t="s">
        <v>2168</v>
      </c>
      <c r="P3492" s="86">
        <v>43862.833831018521</v>
      </c>
      <c r="Q3492" s="84" t="s">
        <v>2578</v>
      </c>
      <c r="R3492" s="84"/>
      <c r="S3492" s="84"/>
      <c r="T3492" s="84" t="s">
        <v>2931</v>
      </c>
      <c r="U3492" s="87" t="s">
        <v>3000</v>
      </c>
      <c r="V3492" s="87" t="s">
        <v>3000</v>
      </c>
      <c r="W3492" s="86">
        <v>43862.833831018521</v>
      </c>
      <c r="X3492" s="90">
        <v>43862</v>
      </c>
      <c r="Y3492" s="92" t="s">
        <v>6705</v>
      </c>
      <c r="Z3492" s="87" t="s">
        <v>10485</v>
      </c>
      <c r="AA3492" s="84"/>
      <c r="AB3492" s="84"/>
      <c r="AC3492" s="92" t="s">
        <v>14368</v>
      </c>
      <c r="AD3492" s="84"/>
      <c r="AE3492" s="84" t="b">
        <v>0</v>
      </c>
      <c r="AF3492" s="84">
        <v>0</v>
      </c>
      <c r="AG3492" s="92" t="s">
        <v>16467</v>
      </c>
      <c r="AH3492" s="84" t="b">
        <v>0</v>
      </c>
      <c r="AI3492" s="84" t="s">
        <v>16521</v>
      </c>
      <c r="AJ3492" s="84"/>
      <c r="AK3492" s="92" t="s">
        <v>16467</v>
      </c>
      <c r="AL3492" s="84" t="b">
        <v>0</v>
      </c>
      <c r="AM3492" s="84">
        <v>41</v>
      </c>
      <c r="AN3492" s="92" t="s">
        <v>16259</v>
      </c>
      <c r="AO3492" s="84" t="s">
        <v>16534</v>
      </c>
      <c r="AP3492" s="84" t="b">
        <v>0</v>
      </c>
      <c r="AQ3492" s="92" t="s">
        <v>16259</v>
      </c>
      <c r="AR3492" s="84" t="s">
        <v>179</v>
      </c>
      <c r="AS3492" s="84">
        <v>0</v>
      </c>
      <c r="AT3492" s="84">
        <v>0</v>
      </c>
      <c r="AU3492" s="84"/>
      <c r="AV3492" s="84"/>
      <c r="AW3492" s="84"/>
      <c r="AX3492" s="84"/>
      <c r="AY3492" s="84"/>
      <c r="AZ3492" s="84"/>
      <c r="BA3492" s="84"/>
      <c r="BB3492" s="84"/>
      <c r="BC3492">
        <v>1</v>
      </c>
      <c r="BD3492">
        <v>0</v>
      </c>
      <c r="BE3492">
        <v>1</v>
      </c>
      <c r="BF3492">
        <v>0</v>
      </c>
      <c r="BG3492">
        <v>0</v>
      </c>
      <c r="BH3492">
        <v>0</v>
      </c>
    </row>
    <row r="3493" spans="1:60" x14ac:dyDescent="0.3">
      <c r="A3493" s="69" t="s">
        <v>1437</v>
      </c>
      <c r="B3493" s="69" t="s">
        <v>1498</v>
      </c>
      <c r="C3493" s="70"/>
      <c r="D3493" s="71"/>
      <c r="E3493" s="72"/>
      <c r="F3493" s="73"/>
      <c r="G3493" s="70"/>
      <c r="H3493" s="74"/>
      <c r="I3493" s="75"/>
      <c r="J3493" s="75"/>
      <c r="K3493" s="36"/>
      <c r="L3493" s="82"/>
      <c r="M3493" s="82"/>
      <c r="N3493" s="77"/>
      <c r="O3493" s="84" t="s">
        <v>2169</v>
      </c>
      <c r="P3493" s="86">
        <v>43862.834872685184</v>
      </c>
      <c r="Q3493" s="84" t="s">
        <v>2609</v>
      </c>
      <c r="R3493" s="84"/>
      <c r="S3493" s="84"/>
      <c r="T3493" s="84"/>
      <c r="U3493" s="84"/>
      <c r="V3493" s="87" t="s">
        <v>4184</v>
      </c>
      <c r="W3493" s="86">
        <v>43862.834872685184</v>
      </c>
      <c r="X3493" s="90">
        <v>43862</v>
      </c>
      <c r="Y3493" s="92" t="s">
        <v>6743</v>
      </c>
      <c r="Z3493" s="87" t="s">
        <v>10523</v>
      </c>
      <c r="AA3493" s="84"/>
      <c r="AB3493" s="84"/>
      <c r="AC3493" s="92" t="s">
        <v>14406</v>
      </c>
      <c r="AD3493" s="84"/>
      <c r="AE3493" s="84" t="b">
        <v>0</v>
      </c>
      <c r="AF3493" s="84">
        <v>0</v>
      </c>
      <c r="AG3493" s="92" t="s">
        <v>16467</v>
      </c>
      <c r="AH3493" s="84" t="b">
        <v>0</v>
      </c>
      <c r="AI3493" s="84" t="s">
        <v>16520</v>
      </c>
      <c r="AJ3493" s="84"/>
      <c r="AK3493" s="92" t="s">
        <v>16467</v>
      </c>
      <c r="AL3493" s="84" t="b">
        <v>0</v>
      </c>
      <c r="AM3493" s="84">
        <v>3</v>
      </c>
      <c r="AN3493" s="92" t="s">
        <v>14575</v>
      </c>
      <c r="AO3493" s="84" t="s">
        <v>16534</v>
      </c>
      <c r="AP3493" s="84" t="b">
        <v>0</v>
      </c>
      <c r="AQ3493" s="92" t="s">
        <v>14575</v>
      </c>
      <c r="AR3493" s="84" t="s">
        <v>179</v>
      </c>
      <c r="AS3493" s="84">
        <v>0</v>
      </c>
      <c r="AT3493" s="84">
        <v>0</v>
      </c>
      <c r="AU3493" s="84"/>
      <c r="AV3493" s="84"/>
      <c r="AW3493" s="84"/>
      <c r="AX3493" s="84"/>
      <c r="AY3493" s="84"/>
      <c r="AZ3493" s="84"/>
      <c r="BA3493" s="84"/>
      <c r="BB3493" s="84"/>
      <c r="BC3493">
        <v>1</v>
      </c>
      <c r="BD3493">
        <v>0</v>
      </c>
      <c r="BE3493">
        <v>0</v>
      </c>
      <c r="BF3493">
        <v>0</v>
      </c>
      <c r="BG3493">
        <v>1</v>
      </c>
      <c r="BH3493">
        <v>0</v>
      </c>
    </row>
    <row r="3494" spans="1:60" x14ac:dyDescent="0.3">
      <c r="A3494" s="69" t="s">
        <v>1439</v>
      </c>
      <c r="B3494" s="69" t="s">
        <v>1438</v>
      </c>
      <c r="C3494" s="70"/>
      <c r="D3494" s="71"/>
      <c r="E3494" s="72"/>
      <c r="F3494" s="73"/>
      <c r="G3494" s="70"/>
      <c r="H3494" s="74"/>
      <c r="I3494" s="75"/>
      <c r="J3494" s="75"/>
      <c r="K3494" s="36"/>
      <c r="L3494" s="82"/>
      <c r="M3494" s="82"/>
      <c r="N3494" s="77"/>
      <c r="O3494" s="84" t="s">
        <v>2169</v>
      </c>
      <c r="P3494" s="86">
        <v>43862.835023148145</v>
      </c>
      <c r="Q3494" s="84" t="s">
        <v>2610</v>
      </c>
      <c r="R3494" s="84"/>
      <c r="S3494" s="84"/>
      <c r="T3494" s="84" t="s">
        <v>2883</v>
      </c>
      <c r="U3494" s="87" t="s">
        <v>3008</v>
      </c>
      <c r="V3494" s="87" t="s">
        <v>3008</v>
      </c>
      <c r="W3494" s="86">
        <v>43862.835023148145</v>
      </c>
      <c r="X3494" s="90">
        <v>43862</v>
      </c>
      <c r="Y3494" s="92" t="s">
        <v>6746</v>
      </c>
      <c r="Z3494" s="87" t="s">
        <v>10526</v>
      </c>
      <c r="AA3494" s="84"/>
      <c r="AB3494" s="84"/>
      <c r="AC3494" s="92" t="s">
        <v>14409</v>
      </c>
      <c r="AD3494" s="84"/>
      <c r="AE3494" s="84" t="b">
        <v>0</v>
      </c>
      <c r="AF3494" s="84">
        <v>0</v>
      </c>
      <c r="AG3494" s="92" t="s">
        <v>16467</v>
      </c>
      <c r="AH3494" s="84" t="b">
        <v>0</v>
      </c>
      <c r="AI3494" s="84" t="s">
        <v>16520</v>
      </c>
      <c r="AJ3494" s="84"/>
      <c r="AK3494" s="92" t="s">
        <v>16467</v>
      </c>
      <c r="AL3494" s="84" t="b">
        <v>0</v>
      </c>
      <c r="AM3494" s="84">
        <v>2</v>
      </c>
      <c r="AN3494" s="92" t="s">
        <v>14407</v>
      </c>
      <c r="AO3494" s="84" t="s">
        <v>16534</v>
      </c>
      <c r="AP3494" s="84" t="b">
        <v>0</v>
      </c>
      <c r="AQ3494" s="92" t="s">
        <v>14407</v>
      </c>
      <c r="AR3494" s="84" t="s">
        <v>179</v>
      </c>
      <c r="AS3494" s="84">
        <v>0</v>
      </c>
      <c r="AT3494" s="84">
        <v>0</v>
      </c>
      <c r="AU3494" s="84"/>
      <c r="AV3494" s="84"/>
      <c r="AW3494" s="84"/>
      <c r="AX3494" s="84"/>
      <c r="AY3494" s="84"/>
      <c r="AZ3494" s="84"/>
      <c r="BA3494" s="84"/>
      <c r="BB3494" s="84"/>
      <c r="BC3494">
        <v>1</v>
      </c>
      <c r="BD3494">
        <v>0</v>
      </c>
      <c r="BE3494">
        <v>0</v>
      </c>
      <c r="BF3494">
        <v>0</v>
      </c>
      <c r="BG3494">
        <v>1</v>
      </c>
      <c r="BH3494">
        <v>0</v>
      </c>
    </row>
    <row r="3495" spans="1:60" x14ac:dyDescent="0.3">
      <c r="A3495" s="69" t="s">
        <v>1440</v>
      </c>
      <c r="B3495" s="69" t="s">
        <v>2068</v>
      </c>
      <c r="C3495" s="70"/>
      <c r="D3495" s="71"/>
      <c r="E3495" s="72"/>
      <c r="F3495" s="73"/>
      <c r="G3495" s="70"/>
      <c r="H3495" s="74"/>
      <c r="I3495" s="75"/>
      <c r="J3495" s="75"/>
      <c r="K3495" s="36"/>
      <c r="L3495" s="82"/>
      <c r="M3495" s="82"/>
      <c r="N3495" s="77"/>
      <c r="O3495" s="84" t="s">
        <v>2169</v>
      </c>
      <c r="P3495" s="86">
        <v>43862.835057870368</v>
      </c>
      <c r="Q3495" s="84" t="s">
        <v>2585</v>
      </c>
      <c r="R3495" s="84"/>
      <c r="S3495" s="84"/>
      <c r="T3495" s="84" t="s">
        <v>2932</v>
      </c>
      <c r="U3495" s="87" t="s">
        <v>3002</v>
      </c>
      <c r="V3495" s="87" t="s">
        <v>3002</v>
      </c>
      <c r="W3495" s="86">
        <v>43862.835057870368</v>
      </c>
      <c r="X3495" s="90">
        <v>43862</v>
      </c>
      <c r="Y3495" s="92" t="s">
        <v>6747</v>
      </c>
      <c r="Z3495" s="87" t="s">
        <v>10527</v>
      </c>
      <c r="AA3495" s="84"/>
      <c r="AB3495" s="84"/>
      <c r="AC3495" s="92" t="s">
        <v>14410</v>
      </c>
      <c r="AD3495" s="84"/>
      <c r="AE3495" s="84" t="b">
        <v>0</v>
      </c>
      <c r="AF3495" s="84">
        <v>0</v>
      </c>
      <c r="AG3495" s="92" t="s">
        <v>16467</v>
      </c>
      <c r="AH3495" s="84" t="b">
        <v>0</v>
      </c>
      <c r="AI3495" s="84" t="s">
        <v>16520</v>
      </c>
      <c r="AJ3495" s="84"/>
      <c r="AK3495" s="92" t="s">
        <v>16467</v>
      </c>
      <c r="AL3495" s="84" t="b">
        <v>0</v>
      </c>
      <c r="AM3495" s="84">
        <v>12</v>
      </c>
      <c r="AN3495" s="92" t="s">
        <v>16169</v>
      </c>
      <c r="AO3495" s="84" t="s">
        <v>16534</v>
      </c>
      <c r="AP3495" s="84" t="b">
        <v>0</v>
      </c>
      <c r="AQ3495" s="92" t="s">
        <v>16169</v>
      </c>
      <c r="AR3495" s="84" t="s">
        <v>179</v>
      </c>
      <c r="AS3495" s="84">
        <v>0</v>
      </c>
      <c r="AT3495" s="84">
        <v>0</v>
      </c>
      <c r="AU3495" s="84"/>
      <c r="AV3495" s="84"/>
      <c r="AW3495" s="84"/>
      <c r="AX3495" s="84"/>
      <c r="AY3495" s="84"/>
      <c r="AZ3495" s="84"/>
      <c r="BA3495" s="84"/>
      <c r="BB3495" s="84"/>
      <c r="BC3495">
        <v>1</v>
      </c>
      <c r="BD3495">
        <v>0</v>
      </c>
      <c r="BE3495">
        <v>0</v>
      </c>
      <c r="BF3495">
        <v>0</v>
      </c>
      <c r="BG3495">
        <v>1</v>
      </c>
      <c r="BH3495">
        <v>0</v>
      </c>
    </row>
    <row r="3496" spans="1:60" x14ac:dyDescent="0.3">
      <c r="A3496" s="69" t="s">
        <v>1442</v>
      </c>
      <c r="B3496" s="69" t="s">
        <v>2128</v>
      </c>
      <c r="C3496" s="70"/>
      <c r="D3496" s="71"/>
      <c r="E3496" s="72"/>
      <c r="F3496" s="73"/>
      <c r="G3496" s="70"/>
      <c r="H3496" s="74"/>
      <c r="I3496" s="75"/>
      <c r="J3496" s="75"/>
      <c r="K3496" s="36"/>
      <c r="L3496" s="82"/>
      <c r="M3496" s="82"/>
      <c r="N3496" s="77"/>
      <c r="O3496" s="84" t="s">
        <v>2168</v>
      </c>
      <c r="P3496" s="86">
        <v>43862.835057870368</v>
      </c>
      <c r="Q3496" s="84" t="s">
        <v>2578</v>
      </c>
      <c r="R3496" s="84"/>
      <c r="S3496" s="84"/>
      <c r="T3496" s="84" t="s">
        <v>2931</v>
      </c>
      <c r="U3496" s="87" t="s">
        <v>3000</v>
      </c>
      <c r="V3496" s="87" t="s">
        <v>3000</v>
      </c>
      <c r="W3496" s="86">
        <v>43862.835057870368</v>
      </c>
      <c r="X3496" s="90">
        <v>43862</v>
      </c>
      <c r="Y3496" s="92" t="s">
        <v>6747</v>
      </c>
      <c r="Z3496" s="87" t="s">
        <v>10531</v>
      </c>
      <c r="AA3496" s="84"/>
      <c r="AB3496" s="84"/>
      <c r="AC3496" s="92" t="s">
        <v>14414</v>
      </c>
      <c r="AD3496" s="84"/>
      <c r="AE3496" s="84" t="b">
        <v>0</v>
      </c>
      <c r="AF3496" s="84">
        <v>0</v>
      </c>
      <c r="AG3496" s="92" t="s">
        <v>16467</v>
      </c>
      <c r="AH3496" s="84" t="b">
        <v>0</v>
      </c>
      <c r="AI3496" s="84" t="s">
        <v>16521</v>
      </c>
      <c r="AJ3496" s="84"/>
      <c r="AK3496" s="92" t="s">
        <v>16467</v>
      </c>
      <c r="AL3496" s="84" t="b">
        <v>0</v>
      </c>
      <c r="AM3496" s="84">
        <v>41</v>
      </c>
      <c r="AN3496" s="92" t="s">
        <v>16259</v>
      </c>
      <c r="AO3496" s="84" t="s">
        <v>16534</v>
      </c>
      <c r="AP3496" s="84" t="b">
        <v>0</v>
      </c>
      <c r="AQ3496" s="92" t="s">
        <v>16259</v>
      </c>
      <c r="AR3496" s="84" t="s">
        <v>179</v>
      </c>
      <c r="AS3496" s="84">
        <v>0</v>
      </c>
      <c r="AT3496" s="84">
        <v>0</v>
      </c>
      <c r="AU3496" s="84"/>
      <c r="AV3496" s="84"/>
      <c r="AW3496" s="84"/>
      <c r="AX3496" s="84"/>
      <c r="AY3496" s="84"/>
      <c r="AZ3496" s="84"/>
      <c r="BA3496" s="84"/>
      <c r="BB3496" s="84"/>
      <c r="BC3496">
        <v>1</v>
      </c>
      <c r="BD3496">
        <v>0</v>
      </c>
      <c r="BE3496">
        <v>1</v>
      </c>
      <c r="BF3496">
        <v>0</v>
      </c>
      <c r="BG3496">
        <v>0</v>
      </c>
      <c r="BH3496">
        <v>0</v>
      </c>
    </row>
    <row r="3497" spans="1:60" x14ac:dyDescent="0.3">
      <c r="A3497" s="69" t="s">
        <v>1442</v>
      </c>
      <c r="B3497" s="69" t="s">
        <v>2146</v>
      </c>
      <c r="C3497" s="70"/>
      <c r="D3497" s="71"/>
      <c r="E3497" s="72"/>
      <c r="F3497" s="73"/>
      <c r="G3497" s="70"/>
      <c r="H3497" s="74"/>
      <c r="I3497" s="75"/>
      <c r="J3497" s="75"/>
      <c r="K3497" s="36"/>
      <c r="L3497" s="82"/>
      <c r="M3497" s="82"/>
      <c r="N3497" s="77"/>
      <c r="O3497" s="84" t="s">
        <v>2168</v>
      </c>
      <c r="P3497" s="86">
        <v>43862.835057870368</v>
      </c>
      <c r="Q3497" s="84" t="s">
        <v>2578</v>
      </c>
      <c r="R3497" s="84"/>
      <c r="S3497" s="84"/>
      <c r="T3497" s="84" t="s">
        <v>2931</v>
      </c>
      <c r="U3497" s="87" t="s">
        <v>3000</v>
      </c>
      <c r="V3497" s="87" t="s">
        <v>3000</v>
      </c>
      <c r="W3497" s="86">
        <v>43862.835057870368</v>
      </c>
      <c r="X3497" s="90">
        <v>43862</v>
      </c>
      <c r="Y3497" s="92" t="s">
        <v>6747</v>
      </c>
      <c r="Z3497" s="87" t="s">
        <v>10531</v>
      </c>
      <c r="AA3497" s="84"/>
      <c r="AB3497" s="84"/>
      <c r="AC3497" s="92" t="s">
        <v>14414</v>
      </c>
      <c r="AD3497" s="84"/>
      <c r="AE3497" s="84" t="b">
        <v>0</v>
      </c>
      <c r="AF3497" s="84">
        <v>0</v>
      </c>
      <c r="AG3497" s="92" t="s">
        <v>16467</v>
      </c>
      <c r="AH3497" s="84" t="b">
        <v>0</v>
      </c>
      <c r="AI3497" s="84" t="s">
        <v>16521</v>
      </c>
      <c r="AJ3497" s="84"/>
      <c r="AK3497" s="92" t="s">
        <v>16467</v>
      </c>
      <c r="AL3497" s="84" t="b">
        <v>0</v>
      </c>
      <c r="AM3497" s="84">
        <v>41</v>
      </c>
      <c r="AN3497" s="92" t="s">
        <v>16259</v>
      </c>
      <c r="AO3497" s="84" t="s">
        <v>16534</v>
      </c>
      <c r="AP3497" s="84" t="b">
        <v>0</v>
      </c>
      <c r="AQ3497" s="92" t="s">
        <v>16259</v>
      </c>
      <c r="AR3497" s="84" t="s">
        <v>179</v>
      </c>
      <c r="AS3497" s="84">
        <v>0</v>
      </c>
      <c r="AT3497" s="84">
        <v>0</v>
      </c>
      <c r="AU3497" s="84"/>
      <c r="AV3497" s="84"/>
      <c r="AW3497" s="84"/>
      <c r="AX3497" s="84"/>
      <c r="AY3497" s="84"/>
      <c r="AZ3497" s="84"/>
      <c r="BA3497" s="84"/>
      <c r="BB3497" s="84"/>
      <c r="BC3497">
        <v>1</v>
      </c>
      <c r="BD3497">
        <v>0</v>
      </c>
      <c r="BE3497">
        <v>1</v>
      </c>
      <c r="BF3497">
        <v>0</v>
      </c>
      <c r="BG3497">
        <v>0</v>
      </c>
      <c r="BH3497">
        <v>0</v>
      </c>
    </row>
    <row r="3498" spans="1:60" x14ac:dyDescent="0.3">
      <c r="A3498" s="69" t="s">
        <v>1914</v>
      </c>
      <c r="B3498" s="69" t="s">
        <v>2096</v>
      </c>
      <c r="C3498" s="70"/>
      <c r="D3498" s="71"/>
      <c r="E3498" s="72"/>
      <c r="F3498" s="73"/>
      <c r="G3498" s="70"/>
      <c r="H3498" s="74"/>
      <c r="I3498" s="75"/>
      <c r="J3498" s="75"/>
      <c r="K3498" s="36"/>
      <c r="L3498" s="82"/>
      <c r="M3498" s="82"/>
      <c r="N3498" s="77"/>
      <c r="O3498" s="84" t="s">
        <v>2169</v>
      </c>
      <c r="P3498" s="86">
        <v>43862.835138888891</v>
      </c>
      <c r="Q3498" s="84" t="s">
        <v>2284</v>
      </c>
      <c r="R3498" s="84"/>
      <c r="S3498" s="84"/>
      <c r="T3498" s="84" t="s">
        <v>2883</v>
      </c>
      <c r="U3498" s="84"/>
      <c r="V3498" s="87" t="s">
        <v>4614</v>
      </c>
      <c r="W3498" s="86">
        <v>43862.835138888891</v>
      </c>
      <c r="X3498" s="90">
        <v>43862</v>
      </c>
      <c r="Y3498" s="92" t="s">
        <v>7884</v>
      </c>
      <c r="Z3498" s="87" t="s">
        <v>11712</v>
      </c>
      <c r="AA3498" s="84"/>
      <c r="AB3498" s="84"/>
      <c r="AC3498" s="92" t="s">
        <v>15612</v>
      </c>
      <c r="AD3498" s="84"/>
      <c r="AE3498" s="84" t="b">
        <v>0</v>
      </c>
      <c r="AF3498" s="84">
        <v>0</v>
      </c>
      <c r="AG3498" s="92" t="s">
        <v>16467</v>
      </c>
      <c r="AH3498" s="84" t="b">
        <v>0</v>
      </c>
      <c r="AI3498" s="84" t="s">
        <v>16520</v>
      </c>
      <c r="AJ3498" s="84"/>
      <c r="AK3498" s="92" t="s">
        <v>16467</v>
      </c>
      <c r="AL3498" s="84" t="b">
        <v>0</v>
      </c>
      <c r="AM3498" s="84">
        <v>230</v>
      </c>
      <c r="AN3498" s="92" t="s">
        <v>16293</v>
      </c>
      <c r="AO3498" s="84" t="s">
        <v>16534</v>
      </c>
      <c r="AP3498" s="84" t="b">
        <v>0</v>
      </c>
      <c r="AQ3498" s="92" t="s">
        <v>16293</v>
      </c>
      <c r="AR3498" s="84" t="s">
        <v>179</v>
      </c>
      <c r="AS3498" s="84">
        <v>0</v>
      </c>
      <c r="AT3498" s="84">
        <v>0</v>
      </c>
      <c r="AU3498" s="84"/>
      <c r="AV3498" s="84"/>
      <c r="AW3498" s="84"/>
      <c r="AX3498" s="84"/>
      <c r="AY3498" s="84"/>
      <c r="AZ3498" s="84"/>
      <c r="BA3498" s="84"/>
      <c r="BB3498" s="84"/>
      <c r="BC3498">
        <v>1</v>
      </c>
      <c r="BD3498">
        <v>0</v>
      </c>
      <c r="BE3498">
        <v>0</v>
      </c>
      <c r="BF3498">
        <v>0</v>
      </c>
      <c r="BG3498">
        <v>1</v>
      </c>
      <c r="BH3498">
        <v>0</v>
      </c>
    </row>
    <row r="3499" spans="1:60" x14ac:dyDescent="0.3">
      <c r="A3499" s="69" t="s">
        <v>1914</v>
      </c>
      <c r="B3499" s="69" t="s">
        <v>1914</v>
      </c>
      <c r="C3499" s="70"/>
      <c r="D3499" s="71"/>
      <c r="E3499" s="72"/>
      <c r="F3499" s="73"/>
      <c r="G3499" s="70"/>
      <c r="H3499" s="74"/>
      <c r="I3499" s="75"/>
      <c r="J3499" s="75"/>
      <c r="K3499" s="36"/>
      <c r="L3499" s="82"/>
      <c r="M3499" s="82"/>
      <c r="N3499" s="77"/>
      <c r="O3499" s="84" t="s">
        <v>179</v>
      </c>
      <c r="P3499" s="86">
        <v>43862.835405092592</v>
      </c>
      <c r="Q3499" s="84" t="s">
        <v>2728</v>
      </c>
      <c r="R3499" s="84"/>
      <c r="S3499" s="84"/>
      <c r="T3499" s="84" t="s">
        <v>2873</v>
      </c>
      <c r="U3499" s="84"/>
      <c r="V3499" s="87" t="s">
        <v>4614</v>
      </c>
      <c r="W3499" s="86">
        <v>43862.835405092592</v>
      </c>
      <c r="X3499" s="90">
        <v>43862</v>
      </c>
      <c r="Y3499" s="92" t="s">
        <v>7885</v>
      </c>
      <c r="Z3499" s="87" t="s">
        <v>11713</v>
      </c>
      <c r="AA3499" s="84"/>
      <c r="AB3499" s="84"/>
      <c r="AC3499" s="92" t="s">
        <v>15613</v>
      </c>
      <c r="AD3499" s="84"/>
      <c r="AE3499" s="84" t="b">
        <v>0</v>
      </c>
      <c r="AF3499" s="84">
        <v>8</v>
      </c>
      <c r="AG3499" s="92" t="s">
        <v>16467</v>
      </c>
      <c r="AH3499" s="84" t="b">
        <v>0</v>
      </c>
      <c r="AI3499" s="84" t="s">
        <v>16520</v>
      </c>
      <c r="AJ3499" s="84"/>
      <c r="AK3499" s="92" t="s">
        <v>16467</v>
      </c>
      <c r="AL3499" s="84" t="b">
        <v>0</v>
      </c>
      <c r="AM3499" s="84">
        <v>4</v>
      </c>
      <c r="AN3499" s="92" t="s">
        <v>16467</v>
      </c>
      <c r="AO3499" s="84" t="s">
        <v>16534</v>
      </c>
      <c r="AP3499" s="84" t="b">
        <v>0</v>
      </c>
      <c r="AQ3499" s="92" t="s">
        <v>15613</v>
      </c>
      <c r="AR3499" s="84" t="s">
        <v>179</v>
      </c>
      <c r="AS3499" s="84">
        <v>0</v>
      </c>
      <c r="AT3499" s="84">
        <v>0</v>
      </c>
      <c r="AU3499" s="84" t="s">
        <v>16548</v>
      </c>
      <c r="AV3499" s="84" t="s">
        <v>16552</v>
      </c>
      <c r="AW3499" s="84" t="s">
        <v>16556</v>
      </c>
      <c r="AX3499" s="84" t="s">
        <v>16564</v>
      </c>
      <c r="AY3499" s="84" t="s">
        <v>16572</v>
      </c>
      <c r="AZ3499" s="84" t="s">
        <v>16580</v>
      </c>
      <c r="BA3499" s="84" t="s">
        <v>16584</v>
      </c>
      <c r="BB3499" s="87" t="s">
        <v>16590</v>
      </c>
      <c r="BC3499">
        <v>1</v>
      </c>
      <c r="BD3499">
        <v>0</v>
      </c>
      <c r="BE3499">
        <v>0</v>
      </c>
      <c r="BF3499">
        <v>1</v>
      </c>
      <c r="BG3499">
        <v>0</v>
      </c>
      <c r="BH3499">
        <v>0</v>
      </c>
    </row>
    <row r="3500" spans="1:60" x14ac:dyDescent="0.3">
      <c r="A3500" s="69" t="s">
        <v>1443</v>
      </c>
      <c r="B3500" s="69" t="s">
        <v>2029</v>
      </c>
      <c r="C3500" s="70"/>
      <c r="D3500" s="71"/>
      <c r="E3500" s="72"/>
      <c r="F3500" s="73"/>
      <c r="G3500" s="70"/>
      <c r="H3500" s="74"/>
      <c r="I3500" s="75"/>
      <c r="J3500" s="75"/>
      <c r="K3500" s="36"/>
      <c r="L3500" s="82"/>
      <c r="M3500" s="82"/>
      <c r="N3500" s="77"/>
      <c r="O3500" s="84" t="s">
        <v>2169</v>
      </c>
      <c r="P3500" s="86">
        <v>43862.836469907408</v>
      </c>
      <c r="Q3500" s="84" t="s">
        <v>2591</v>
      </c>
      <c r="R3500" s="84"/>
      <c r="S3500" s="84"/>
      <c r="T3500" s="84"/>
      <c r="U3500" s="84"/>
      <c r="V3500" s="87" t="s">
        <v>4188</v>
      </c>
      <c r="W3500" s="86">
        <v>43862.836469907408</v>
      </c>
      <c r="X3500" s="90">
        <v>43862</v>
      </c>
      <c r="Y3500" s="92" t="s">
        <v>6751</v>
      </c>
      <c r="Z3500" s="87" t="s">
        <v>10532</v>
      </c>
      <c r="AA3500" s="84"/>
      <c r="AB3500" s="84"/>
      <c r="AC3500" s="92" t="s">
        <v>14415</v>
      </c>
      <c r="AD3500" s="84"/>
      <c r="AE3500" s="84" t="b">
        <v>0</v>
      </c>
      <c r="AF3500" s="84">
        <v>0</v>
      </c>
      <c r="AG3500" s="92" t="s">
        <v>16467</v>
      </c>
      <c r="AH3500" s="84" t="b">
        <v>0</v>
      </c>
      <c r="AI3500" s="84" t="s">
        <v>16520</v>
      </c>
      <c r="AJ3500" s="84"/>
      <c r="AK3500" s="92" t="s">
        <v>16467</v>
      </c>
      <c r="AL3500" s="84" t="b">
        <v>0</v>
      </c>
      <c r="AM3500" s="84">
        <v>34</v>
      </c>
      <c r="AN3500" s="92" t="s">
        <v>16089</v>
      </c>
      <c r="AO3500" s="84" t="s">
        <v>16534</v>
      </c>
      <c r="AP3500" s="84" t="b">
        <v>0</v>
      </c>
      <c r="AQ3500" s="92" t="s">
        <v>16089</v>
      </c>
      <c r="AR3500" s="84" t="s">
        <v>179</v>
      </c>
      <c r="AS3500" s="84">
        <v>0</v>
      </c>
      <c r="AT3500" s="84">
        <v>0</v>
      </c>
      <c r="AU3500" s="84"/>
      <c r="AV3500" s="84"/>
      <c r="AW3500" s="84"/>
      <c r="AX3500" s="84"/>
      <c r="AY3500" s="84"/>
      <c r="AZ3500" s="84"/>
      <c r="BA3500" s="84"/>
      <c r="BB3500" s="84"/>
      <c r="BC3500">
        <v>1</v>
      </c>
      <c r="BD3500">
        <v>0</v>
      </c>
      <c r="BE3500">
        <v>0</v>
      </c>
      <c r="BF3500">
        <v>0</v>
      </c>
      <c r="BG3500">
        <v>1</v>
      </c>
      <c r="BH3500">
        <v>0</v>
      </c>
    </row>
    <row r="3501" spans="1:60" x14ac:dyDescent="0.3">
      <c r="A3501" s="69" t="s">
        <v>1444</v>
      </c>
      <c r="B3501" s="69" t="s">
        <v>2032</v>
      </c>
      <c r="C3501" s="70"/>
      <c r="D3501" s="71"/>
      <c r="E3501" s="72"/>
      <c r="F3501" s="73"/>
      <c r="G3501" s="70"/>
      <c r="H3501" s="74"/>
      <c r="I3501" s="75"/>
      <c r="J3501" s="75"/>
      <c r="K3501" s="36"/>
      <c r="L3501" s="82"/>
      <c r="M3501" s="82"/>
      <c r="N3501" s="77"/>
      <c r="O3501" s="84" t="s">
        <v>2169</v>
      </c>
      <c r="P3501" s="86">
        <v>43862.83699074074</v>
      </c>
      <c r="Q3501" s="84" t="s">
        <v>2611</v>
      </c>
      <c r="R3501" s="84"/>
      <c r="S3501" s="84"/>
      <c r="T3501" s="84" t="s">
        <v>2935</v>
      </c>
      <c r="U3501" s="84"/>
      <c r="V3501" s="87" t="s">
        <v>4189</v>
      </c>
      <c r="W3501" s="86">
        <v>43862.83699074074</v>
      </c>
      <c r="X3501" s="90">
        <v>43862</v>
      </c>
      <c r="Y3501" s="92" t="s">
        <v>6752</v>
      </c>
      <c r="Z3501" s="87" t="s">
        <v>10533</v>
      </c>
      <c r="AA3501" s="84"/>
      <c r="AB3501" s="84"/>
      <c r="AC3501" s="92" t="s">
        <v>14416</v>
      </c>
      <c r="AD3501" s="84"/>
      <c r="AE3501" s="84" t="b">
        <v>0</v>
      </c>
      <c r="AF3501" s="84">
        <v>0</v>
      </c>
      <c r="AG3501" s="92" t="s">
        <v>16467</v>
      </c>
      <c r="AH3501" s="84" t="b">
        <v>0</v>
      </c>
      <c r="AI3501" s="84" t="s">
        <v>16520</v>
      </c>
      <c r="AJ3501" s="84"/>
      <c r="AK3501" s="92" t="s">
        <v>16467</v>
      </c>
      <c r="AL3501" s="84" t="b">
        <v>0</v>
      </c>
      <c r="AM3501" s="84">
        <v>4</v>
      </c>
      <c r="AN3501" s="92" t="s">
        <v>16101</v>
      </c>
      <c r="AO3501" s="84" t="s">
        <v>16534</v>
      </c>
      <c r="AP3501" s="84" t="b">
        <v>0</v>
      </c>
      <c r="AQ3501" s="92" t="s">
        <v>16101</v>
      </c>
      <c r="AR3501" s="84" t="s">
        <v>179</v>
      </c>
      <c r="AS3501" s="84">
        <v>0</v>
      </c>
      <c r="AT3501" s="84">
        <v>0</v>
      </c>
      <c r="AU3501" s="84"/>
      <c r="AV3501" s="84"/>
      <c r="AW3501" s="84"/>
      <c r="AX3501" s="84"/>
      <c r="AY3501" s="84"/>
      <c r="AZ3501" s="84"/>
      <c r="BA3501" s="84"/>
      <c r="BB3501" s="84"/>
      <c r="BC3501">
        <v>1</v>
      </c>
      <c r="BD3501">
        <v>0</v>
      </c>
      <c r="BE3501">
        <v>0</v>
      </c>
      <c r="BF3501">
        <v>0</v>
      </c>
      <c r="BG3501">
        <v>1</v>
      </c>
      <c r="BH3501">
        <v>0</v>
      </c>
    </row>
    <row r="3502" spans="1:60" x14ac:dyDescent="0.3">
      <c r="A3502" s="69" t="s">
        <v>1914</v>
      </c>
      <c r="B3502" s="69" t="s">
        <v>2118</v>
      </c>
      <c r="C3502" s="70"/>
      <c r="D3502" s="71"/>
      <c r="E3502" s="72"/>
      <c r="F3502" s="73"/>
      <c r="G3502" s="70"/>
      <c r="H3502" s="74"/>
      <c r="I3502" s="75"/>
      <c r="J3502" s="75"/>
      <c r="K3502" s="36"/>
      <c r="L3502" s="82"/>
      <c r="M3502" s="82"/>
      <c r="N3502" s="77"/>
      <c r="O3502" s="84" t="s">
        <v>2169</v>
      </c>
      <c r="P3502" s="86">
        <v>43862.837222222224</v>
      </c>
      <c r="Q3502" s="84" t="s">
        <v>2321</v>
      </c>
      <c r="R3502" s="84"/>
      <c r="S3502" s="84"/>
      <c r="T3502" s="84" t="s">
        <v>2873</v>
      </c>
      <c r="U3502" s="84"/>
      <c r="V3502" s="87" t="s">
        <v>4614</v>
      </c>
      <c r="W3502" s="86">
        <v>43862.837222222224</v>
      </c>
      <c r="X3502" s="90">
        <v>43862</v>
      </c>
      <c r="Y3502" s="92" t="s">
        <v>7886</v>
      </c>
      <c r="Z3502" s="87" t="s">
        <v>11714</v>
      </c>
      <c r="AA3502" s="84"/>
      <c r="AB3502" s="84"/>
      <c r="AC3502" s="92" t="s">
        <v>15614</v>
      </c>
      <c r="AD3502" s="84"/>
      <c r="AE3502" s="84" t="b">
        <v>0</v>
      </c>
      <c r="AF3502" s="84">
        <v>0</v>
      </c>
      <c r="AG3502" s="92" t="s">
        <v>16467</v>
      </c>
      <c r="AH3502" s="84" t="b">
        <v>0</v>
      </c>
      <c r="AI3502" s="84" t="s">
        <v>16520</v>
      </c>
      <c r="AJ3502" s="84"/>
      <c r="AK3502" s="92" t="s">
        <v>16467</v>
      </c>
      <c r="AL3502" s="84" t="b">
        <v>0</v>
      </c>
      <c r="AM3502" s="84">
        <v>85</v>
      </c>
      <c r="AN3502" s="92" t="s">
        <v>16409</v>
      </c>
      <c r="AO3502" s="84" t="s">
        <v>16534</v>
      </c>
      <c r="AP3502" s="84" t="b">
        <v>0</v>
      </c>
      <c r="AQ3502" s="92" t="s">
        <v>16409</v>
      </c>
      <c r="AR3502" s="84" t="s">
        <v>179</v>
      </c>
      <c r="AS3502" s="84">
        <v>0</v>
      </c>
      <c r="AT3502" s="84">
        <v>0</v>
      </c>
      <c r="AU3502" s="84"/>
      <c r="AV3502" s="84"/>
      <c r="AW3502" s="84"/>
      <c r="AX3502" s="84"/>
      <c r="AY3502" s="84"/>
      <c r="AZ3502" s="84"/>
      <c r="BA3502" s="84"/>
      <c r="BB3502" s="84"/>
      <c r="BC3502">
        <v>1</v>
      </c>
      <c r="BD3502">
        <v>0</v>
      </c>
      <c r="BE3502">
        <v>0</v>
      </c>
      <c r="BF3502">
        <v>0</v>
      </c>
      <c r="BG3502">
        <v>1</v>
      </c>
      <c r="BH3502">
        <v>0</v>
      </c>
    </row>
    <row r="3503" spans="1:60" x14ac:dyDescent="0.3">
      <c r="A3503" s="69" t="s">
        <v>1454</v>
      </c>
      <c r="B3503" s="69" t="s">
        <v>2128</v>
      </c>
      <c r="C3503" s="70"/>
      <c r="D3503" s="71"/>
      <c r="E3503" s="72"/>
      <c r="F3503" s="73"/>
      <c r="G3503" s="70"/>
      <c r="H3503" s="74"/>
      <c r="I3503" s="75"/>
      <c r="J3503" s="75"/>
      <c r="K3503" s="36"/>
      <c r="L3503" s="82"/>
      <c r="M3503" s="82"/>
      <c r="N3503" s="77"/>
      <c r="O3503" s="84" t="s">
        <v>2168</v>
      </c>
      <c r="P3503" s="86">
        <v>43862.837743055556</v>
      </c>
      <c r="Q3503" s="84" t="s">
        <v>2578</v>
      </c>
      <c r="R3503" s="84"/>
      <c r="S3503" s="84"/>
      <c r="T3503" s="84" t="s">
        <v>2931</v>
      </c>
      <c r="U3503" s="87" t="s">
        <v>3000</v>
      </c>
      <c r="V3503" s="87" t="s">
        <v>3000</v>
      </c>
      <c r="W3503" s="86">
        <v>43862.837743055556</v>
      </c>
      <c r="X3503" s="90">
        <v>43862</v>
      </c>
      <c r="Y3503" s="92" t="s">
        <v>6763</v>
      </c>
      <c r="Z3503" s="87" t="s">
        <v>10544</v>
      </c>
      <c r="AA3503" s="84"/>
      <c r="AB3503" s="84"/>
      <c r="AC3503" s="92" t="s">
        <v>14427</v>
      </c>
      <c r="AD3503" s="84"/>
      <c r="AE3503" s="84" t="b">
        <v>0</v>
      </c>
      <c r="AF3503" s="84">
        <v>0</v>
      </c>
      <c r="AG3503" s="92" t="s">
        <v>16467</v>
      </c>
      <c r="AH3503" s="84" t="b">
        <v>0</v>
      </c>
      <c r="AI3503" s="84" t="s">
        <v>16521</v>
      </c>
      <c r="AJ3503" s="84"/>
      <c r="AK3503" s="92" t="s">
        <v>16467</v>
      </c>
      <c r="AL3503" s="84" t="b">
        <v>0</v>
      </c>
      <c r="AM3503" s="84">
        <v>41</v>
      </c>
      <c r="AN3503" s="92" t="s">
        <v>16259</v>
      </c>
      <c r="AO3503" s="84" t="s">
        <v>16534</v>
      </c>
      <c r="AP3503" s="84" t="b">
        <v>0</v>
      </c>
      <c r="AQ3503" s="92" t="s">
        <v>16259</v>
      </c>
      <c r="AR3503" s="84" t="s">
        <v>179</v>
      </c>
      <c r="AS3503" s="84">
        <v>0</v>
      </c>
      <c r="AT3503" s="84">
        <v>0</v>
      </c>
      <c r="AU3503" s="84"/>
      <c r="AV3503" s="84"/>
      <c r="AW3503" s="84"/>
      <c r="AX3503" s="84"/>
      <c r="AY3503" s="84"/>
      <c r="AZ3503" s="84"/>
      <c r="BA3503" s="84"/>
      <c r="BB3503" s="84"/>
      <c r="BC3503">
        <v>1</v>
      </c>
      <c r="BD3503">
        <v>0</v>
      </c>
      <c r="BE3503">
        <v>1</v>
      </c>
      <c r="BF3503">
        <v>0</v>
      </c>
      <c r="BG3503">
        <v>0</v>
      </c>
      <c r="BH3503">
        <v>0</v>
      </c>
    </row>
    <row r="3504" spans="1:60" x14ac:dyDescent="0.3">
      <c r="A3504" s="69" t="s">
        <v>1454</v>
      </c>
      <c r="B3504" s="69" t="s">
        <v>2146</v>
      </c>
      <c r="C3504" s="70"/>
      <c r="D3504" s="71"/>
      <c r="E3504" s="72"/>
      <c r="F3504" s="73"/>
      <c r="G3504" s="70"/>
      <c r="H3504" s="74"/>
      <c r="I3504" s="75"/>
      <c r="J3504" s="75"/>
      <c r="K3504" s="36"/>
      <c r="L3504" s="82"/>
      <c r="M3504" s="82"/>
      <c r="N3504" s="77"/>
      <c r="O3504" s="84" t="s">
        <v>2168</v>
      </c>
      <c r="P3504" s="86">
        <v>43862.837743055556</v>
      </c>
      <c r="Q3504" s="84" t="s">
        <v>2578</v>
      </c>
      <c r="R3504" s="84"/>
      <c r="S3504" s="84"/>
      <c r="T3504" s="84" t="s">
        <v>2931</v>
      </c>
      <c r="U3504" s="87" t="s">
        <v>3000</v>
      </c>
      <c r="V3504" s="87" t="s">
        <v>3000</v>
      </c>
      <c r="W3504" s="86">
        <v>43862.837743055556</v>
      </c>
      <c r="X3504" s="90">
        <v>43862</v>
      </c>
      <c r="Y3504" s="92" t="s">
        <v>6763</v>
      </c>
      <c r="Z3504" s="87" t="s">
        <v>10544</v>
      </c>
      <c r="AA3504" s="84"/>
      <c r="AB3504" s="84"/>
      <c r="AC3504" s="92" t="s">
        <v>14427</v>
      </c>
      <c r="AD3504" s="84"/>
      <c r="AE3504" s="84" t="b">
        <v>0</v>
      </c>
      <c r="AF3504" s="84">
        <v>0</v>
      </c>
      <c r="AG3504" s="92" t="s">
        <v>16467</v>
      </c>
      <c r="AH3504" s="84" t="b">
        <v>0</v>
      </c>
      <c r="AI3504" s="84" t="s">
        <v>16521</v>
      </c>
      <c r="AJ3504" s="84"/>
      <c r="AK3504" s="92" t="s">
        <v>16467</v>
      </c>
      <c r="AL3504" s="84" t="b">
        <v>0</v>
      </c>
      <c r="AM3504" s="84">
        <v>41</v>
      </c>
      <c r="AN3504" s="92" t="s">
        <v>16259</v>
      </c>
      <c r="AO3504" s="84" t="s">
        <v>16534</v>
      </c>
      <c r="AP3504" s="84" t="b">
        <v>0</v>
      </c>
      <c r="AQ3504" s="92" t="s">
        <v>16259</v>
      </c>
      <c r="AR3504" s="84" t="s">
        <v>179</v>
      </c>
      <c r="AS3504" s="84">
        <v>0</v>
      </c>
      <c r="AT3504" s="84">
        <v>0</v>
      </c>
      <c r="AU3504" s="84"/>
      <c r="AV3504" s="84"/>
      <c r="AW3504" s="84"/>
      <c r="AX3504" s="84"/>
      <c r="AY3504" s="84"/>
      <c r="AZ3504" s="84"/>
      <c r="BA3504" s="84"/>
      <c r="BB3504" s="84"/>
      <c r="BC3504">
        <v>1</v>
      </c>
      <c r="BD3504">
        <v>0</v>
      </c>
      <c r="BE3504">
        <v>1</v>
      </c>
      <c r="BF3504">
        <v>0</v>
      </c>
      <c r="BG3504">
        <v>0</v>
      </c>
      <c r="BH3504">
        <v>0</v>
      </c>
    </row>
    <row r="3505" spans="1:60" x14ac:dyDescent="0.3">
      <c r="A3505" s="69" t="s">
        <v>1448</v>
      </c>
      <c r="B3505" s="69" t="s">
        <v>2029</v>
      </c>
      <c r="C3505" s="70"/>
      <c r="D3505" s="71"/>
      <c r="E3505" s="72"/>
      <c r="F3505" s="73"/>
      <c r="G3505" s="70"/>
      <c r="H3505" s="74"/>
      <c r="I3505" s="75"/>
      <c r="J3505" s="75"/>
      <c r="K3505" s="36"/>
      <c r="L3505" s="82"/>
      <c r="M3505" s="82"/>
      <c r="N3505" s="77"/>
      <c r="O3505" s="84" t="s">
        <v>2169</v>
      </c>
      <c r="P3505" s="86">
        <v>43862.838194444441</v>
      </c>
      <c r="Q3505" s="84" t="s">
        <v>2591</v>
      </c>
      <c r="R3505" s="84"/>
      <c r="S3505" s="84"/>
      <c r="T3505" s="84"/>
      <c r="U3505" s="84"/>
      <c r="V3505" s="87" t="s">
        <v>4193</v>
      </c>
      <c r="W3505" s="86">
        <v>43862.838194444441</v>
      </c>
      <c r="X3505" s="90">
        <v>43862</v>
      </c>
      <c r="Y3505" s="92" t="s">
        <v>6756</v>
      </c>
      <c r="Z3505" s="87" t="s">
        <v>10537</v>
      </c>
      <c r="AA3505" s="84"/>
      <c r="AB3505" s="84"/>
      <c r="AC3505" s="92" t="s">
        <v>14420</v>
      </c>
      <c r="AD3505" s="84"/>
      <c r="AE3505" s="84" t="b">
        <v>0</v>
      </c>
      <c r="AF3505" s="84">
        <v>0</v>
      </c>
      <c r="AG3505" s="92" t="s">
        <v>16467</v>
      </c>
      <c r="AH3505" s="84" t="b">
        <v>0</v>
      </c>
      <c r="AI3505" s="84" t="s">
        <v>16520</v>
      </c>
      <c r="AJ3505" s="84"/>
      <c r="AK3505" s="92" t="s">
        <v>16467</v>
      </c>
      <c r="AL3505" s="84" t="b">
        <v>0</v>
      </c>
      <c r="AM3505" s="84">
        <v>34</v>
      </c>
      <c r="AN3505" s="92" t="s">
        <v>16089</v>
      </c>
      <c r="AO3505" s="84" t="s">
        <v>16534</v>
      </c>
      <c r="AP3505" s="84" t="b">
        <v>0</v>
      </c>
      <c r="AQ3505" s="92" t="s">
        <v>16089</v>
      </c>
      <c r="AR3505" s="84" t="s">
        <v>179</v>
      </c>
      <c r="AS3505" s="84">
        <v>0</v>
      </c>
      <c r="AT3505" s="84">
        <v>0</v>
      </c>
      <c r="AU3505" s="84"/>
      <c r="AV3505" s="84"/>
      <c r="AW3505" s="84"/>
      <c r="AX3505" s="84"/>
      <c r="AY3505" s="84"/>
      <c r="AZ3505" s="84"/>
      <c r="BA3505" s="84"/>
      <c r="BB3505" s="84"/>
      <c r="BC3505">
        <v>1</v>
      </c>
      <c r="BD3505">
        <v>0</v>
      </c>
      <c r="BE3505">
        <v>0</v>
      </c>
      <c r="BF3505">
        <v>0</v>
      </c>
      <c r="BG3505">
        <v>1</v>
      </c>
      <c r="BH3505">
        <v>0</v>
      </c>
    </row>
    <row r="3506" spans="1:60" x14ac:dyDescent="0.3">
      <c r="A3506" s="69" t="s">
        <v>1449</v>
      </c>
      <c r="B3506" s="69" t="s">
        <v>1447</v>
      </c>
      <c r="C3506" s="70"/>
      <c r="D3506" s="71"/>
      <c r="E3506" s="72"/>
      <c r="F3506" s="73"/>
      <c r="G3506" s="70"/>
      <c r="H3506" s="74"/>
      <c r="I3506" s="75"/>
      <c r="J3506" s="75"/>
      <c r="K3506" s="36"/>
      <c r="L3506" s="82"/>
      <c r="M3506" s="82"/>
      <c r="N3506" s="77"/>
      <c r="O3506" s="84" t="s">
        <v>2169</v>
      </c>
      <c r="P3506" s="86">
        <v>43862.838333333333</v>
      </c>
      <c r="Q3506" s="84" t="s">
        <v>2612</v>
      </c>
      <c r="R3506" s="84"/>
      <c r="S3506" s="84"/>
      <c r="T3506" s="84" t="s">
        <v>2883</v>
      </c>
      <c r="U3506" s="84"/>
      <c r="V3506" s="87" t="s">
        <v>4194</v>
      </c>
      <c r="W3506" s="86">
        <v>43862.838333333333</v>
      </c>
      <c r="X3506" s="90">
        <v>43862</v>
      </c>
      <c r="Y3506" s="92" t="s">
        <v>6757</v>
      </c>
      <c r="Z3506" s="87" t="s">
        <v>10538</v>
      </c>
      <c r="AA3506" s="84"/>
      <c r="AB3506" s="84"/>
      <c r="AC3506" s="92" t="s">
        <v>14421</v>
      </c>
      <c r="AD3506" s="84"/>
      <c r="AE3506" s="84" t="b">
        <v>0</v>
      </c>
      <c r="AF3506" s="84">
        <v>0</v>
      </c>
      <c r="AG3506" s="92" t="s">
        <v>16467</v>
      </c>
      <c r="AH3506" s="84" t="b">
        <v>0</v>
      </c>
      <c r="AI3506" s="84" t="s">
        <v>16520</v>
      </c>
      <c r="AJ3506" s="84"/>
      <c r="AK3506" s="92" t="s">
        <v>16467</v>
      </c>
      <c r="AL3506" s="84" t="b">
        <v>0</v>
      </c>
      <c r="AM3506" s="84">
        <v>16</v>
      </c>
      <c r="AN3506" s="92" t="s">
        <v>16312</v>
      </c>
      <c r="AO3506" s="84" t="s">
        <v>16534</v>
      </c>
      <c r="AP3506" s="84" t="b">
        <v>0</v>
      </c>
      <c r="AQ3506" s="92" t="s">
        <v>16312</v>
      </c>
      <c r="AR3506" s="84" t="s">
        <v>179</v>
      </c>
      <c r="AS3506" s="84">
        <v>0</v>
      </c>
      <c r="AT3506" s="84">
        <v>0</v>
      </c>
      <c r="AU3506" s="84"/>
      <c r="AV3506" s="84"/>
      <c r="AW3506" s="84"/>
      <c r="AX3506" s="84"/>
      <c r="AY3506" s="84"/>
      <c r="AZ3506" s="84"/>
      <c r="BA3506" s="84"/>
      <c r="BB3506" s="84"/>
      <c r="BC3506">
        <v>1</v>
      </c>
      <c r="BD3506">
        <v>0</v>
      </c>
      <c r="BE3506">
        <v>0</v>
      </c>
      <c r="BF3506">
        <v>0</v>
      </c>
      <c r="BG3506">
        <v>1</v>
      </c>
      <c r="BH3506">
        <v>0</v>
      </c>
    </row>
    <row r="3507" spans="1:60" x14ac:dyDescent="0.3">
      <c r="A3507" s="69" t="s">
        <v>1450</v>
      </c>
      <c r="B3507" s="69" t="s">
        <v>2116</v>
      </c>
      <c r="C3507" s="70"/>
      <c r="D3507" s="71"/>
      <c r="E3507" s="72"/>
      <c r="F3507" s="73"/>
      <c r="G3507" s="70"/>
      <c r="H3507" s="74"/>
      <c r="I3507" s="75"/>
      <c r="J3507" s="75"/>
      <c r="K3507" s="36"/>
      <c r="L3507" s="82"/>
      <c r="M3507" s="82"/>
      <c r="N3507" s="77"/>
      <c r="O3507" s="84" t="s">
        <v>2169</v>
      </c>
      <c r="P3507" s="86">
        <v>43862.838993055557</v>
      </c>
      <c r="Q3507" s="84" t="s">
        <v>2557</v>
      </c>
      <c r="R3507" s="84"/>
      <c r="S3507" s="84"/>
      <c r="T3507" s="84" t="s">
        <v>2883</v>
      </c>
      <c r="U3507" s="84"/>
      <c r="V3507" s="87" t="s">
        <v>4195</v>
      </c>
      <c r="W3507" s="86">
        <v>43862.838993055557</v>
      </c>
      <c r="X3507" s="90">
        <v>43862</v>
      </c>
      <c r="Y3507" s="92" t="s">
        <v>6758</v>
      </c>
      <c r="Z3507" s="87" t="s">
        <v>10539</v>
      </c>
      <c r="AA3507" s="84"/>
      <c r="AB3507" s="84"/>
      <c r="AC3507" s="92" t="s">
        <v>14422</v>
      </c>
      <c r="AD3507" s="84"/>
      <c r="AE3507" s="84" t="b">
        <v>0</v>
      </c>
      <c r="AF3507" s="84">
        <v>0</v>
      </c>
      <c r="AG3507" s="92" t="s">
        <v>16467</v>
      </c>
      <c r="AH3507" s="84" t="b">
        <v>0</v>
      </c>
      <c r="AI3507" s="84" t="s">
        <v>16520</v>
      </c>
      <c r="AJ3507" s="84"/>
      <c r="AK3507" s="92" t="s">
        <v>16467</v>
      </c>
      <c r="AL3507" s="84" t="b">
        <v>0</v>
      </c>
      <c r="AM3507" s="84">
        <v>73</v>
      </c>
      <c r="AN3507" s="92" t="s">
        <v>16402</v>
      </c>
      <c r="AO3507" s="84" t="s">
        <v>16537</v>
      </c>
      <c r="AP3507" s="84" t="b">
        <v>0</v>
      </c>
      <c r="AQ3507" s="92" t="s">
        <v>16402</v>
      </c>
      <c r="AR3507" s="84" t="s">
        <v>179</v>
      </c>
      <c r="AS3507" s="84">
        <v>0</v>
      </c>
      <c r="AT3507" s="84">
        <v>0</v>
      </c>
      <c r="AU3507" s="84"/>
      <c r="AV3507" s="84"/>
      <c r="AW3507" s="84"/>
      <c r="AX3507" s="84"/>
      <c r="AY3507" s="84"/>
      <c r="AZ3507" s="84"/>
      <c r="BA3507" s="84"/>
      <c r="BB3507" s="84"/>
      <c r="BC3507">
        <v>1</v>
      </c>
      <c r="BD3507">
        <v>0</v>
      </c>
      <c r="BE3507">
        <v>0</v>
      </c>
      <c r="BF3507">
        <v>0</v>
      </c>
      <c r="BG3507">
        <v>1</v>
      </c>
      <c r="BH3507">
        <v>0</v>
      </c>
    </row>
    <row r="3508" spans="1:60" x14ac:dyDescent="0.3">
      <c r="A3508" s="69" t="s">
        <v>1451</v>
      </c>
      <c r="B3508" s="69" t="s">
        <v>1984</v>
      </c>
      <c r="C3508" s="70"/>
      <c r="D3508" s="71"/>
      <c r="E3508" s="72"/>
      <c r="F3508" s="73"/>
      <c r="G3508" s="70"/>
      <c r="H3508" s="74"/>
      <c r="I3508" s="75"/>
      <c r="J3508" s="75"/>
      <c r="K3508" s="36"/>
      <c r="L3508" s="82"/>
      <c r="M3508" s="82"/>
      <c r="N3508" s="77"/>
      <c r="O3508" s="84" t="s">
        <v>2169</v>
      </c>
      <c r="P3508" s="86">
        <v>43862.840057870373</v>
      </c>
      <c r="Q3508" s="84" t="s">
        <v>2583</v>
      </c>
      <c r="R3508" s="84"/>
      <c r="S3508" s="84"/>
      <c r="T3508" s="84"/>
      <c r="U3508" s="84"/>
      <c r="V3508" s="87" t="s">
        <v>4196</v>
      </c>
      <c r="W3508" s="86">
        <v>43862.840057870373</v>
      </c>
      <c r="X3508" s="90">
        <v>43862</v>
      </c>
      <c r="Y3508" s="92" t="s">
        <v>6759</v>
      </c>
      <c r="Z3508" s="87" t="s">
        <v>10540</v>
      </c>
      <c r="AA3508" s="84"/>
      <c r="AB3508" s="84"/>
      <c r="AC3508" s="92" t="s">
        <v>14423</v>
      </c>
      <c r="AD3508" s="84"/>
      <c r="AE3508" s="84" t="b">
        <v>0</v>
      </c>
      <c r="AF3508" s="84">
        <v>0</v>
      </c>
      <c r="AG3508" s="92" t="s">
        <v>16467</v>
      </c>
      <c r="AH3508" s="84" t="b">
        <v>1</v>
      </c>
      <c r="AI3508" s="84" t="s">
        <v>16521</v>
      </c>
      <c r="AJ3508" s="84"/>
      <c r="AK3508" s="92" t="s">
        <v>16455</v>
      </c>
      <c r="AL3508" s="84" t="b">
        <v>0</v>
      </c>
      <c r="AM3508" s="84">
        <v>10</v>
      </c>
      <c r="AN3508" s="92" t="s">
        <v>15947</v>
      </c>
      <c r="AO3508" s="84" t="s">
        <v>16535</v>
      </c>
      <c r="AP3508" s="84" t="b">
        <v>0</v>
      </c>
      <c r="AQ3508" s="92" t="s">
        <v>15947</v>
      </c>
      <c r="AR3508" s="84" t="s">
        <v>179</v>
      </c>
      <c r="AS3508" s="84">
        <v>0</v>
      </c>
      <c r="AT3508" s="84">
        <v>0</v>
      </c>
      <c r="AU3508" s="84"/>
      <c r="AV3508" s="84"/>
      <c r="AW3508" s="84"/>
      <c r="AX3508" s="84"/>
      <c r="AY3508" s="84"/>
      <c r="AZ3508" s="84"/>
      <c r="BA3508" s="84"/>
      <c r="BB3508" s="84"/>
      <c r="BC3508">
        <v>1</v>
      </c>
      <c r="BD3508">
        <v>0</v>
      </c>
      <c r="BE3508">
        <v>0</v>
      </c>
      <c r="BF3508">
        <v>0</v>
      </c>
      <c r="BG3508">
        <v>1</v>
      </c>
      <c r="BH3508">
        <v>0</v>
      </c>
    </row>
    <row r="3509" spans="1:60" x14ac:dyDescent="0.3">
      <c r="A3509" s="69" t="s">
        <v>1452</v>
      </c>
      <c r="B3509" s="69" t="s">
        <v>1369</v>
      </c>
      <c r="C3509" s="70"/>
      <c r="D3509" s="71"/>
      <c r="E3509" s="72"/>
      <c r="F3509" s="73"/>
      <c r="G3509" s="70"/>
      <c r="H3509" s="74"/>
      <c r="I3509" s="75"/>
      <c r="J3509" s="75"/>
      <c r="K3509" s="36"/>
      <c r="L3509" s="82"/>
      <c r="M3509" s="82"/>
      <c r="N3509" s="77"/>
      <c r="O3509" s="84" t="s">
        <v>2169</v>
      </c>
      <c r="P3509" s="86">
        <v>43862.840208333335</v>
      </c>
      <c r="Q3509" s="84" t="s">
        <v>2577</v>
      </c>
      <c r="R3509" s="84"/>
      <c r="S3509" s="84"/>
      <c r="T3509" s="84" t="s">
        <v>2883</v>
      </c>
      <c r="U3509" s="87" t="s">
        <v>2999</v>
      </c>
      <c r="V3509" s="87" t="s">
        <v>2999</v>
      </c>
      <c r="W3509" s="86">
        <v>43862.840208333335</v>
      </c>
      <c r="X3509" s="90">
        <v>43862</v>
      </c>
      <c r="Y3509" s="92" t="s">
        <v>6760</v>
      </c>
      <c r="Z3509" s="87" t="s">
        <v>10541</v>
      </c>
      <c r="AA3509" s="84"/>
      <c r="AB3509" s="84"/>
      <c r="AC3509" s="92" t="s">
        <v>14424</v>
      </c>
      <c r="AD3509" s="84"/>
      <c r="AE3509" s="84" t="b">
        <v>0</v>
      </c>
      <c r="AF3509" s="84">
        <v>0</v>
      </c>
      <c r="AG3509" s="92" t="s">
        <v>16467</v>
      </c>
      <c r="AH3509" s="84" t="b">
        <v>0</v>
      </c>
      <c r="AI3509" s="84" t="s">
        <v>16522</v>
      </c>
      <c r="AJ3509" s="84"/>
      <c r="AK3509" s="92" t="s">
        <v>16467</v>
      </c>
      <c r="AL3509" s="84" t="b">
        <v>0</v>
      </c>
      <c r="AM3509" s="84">
        <v>29</v>
      </c>
      <c r="AN3509" s="92" t="s">
        <v>16286</v>
      </c>
      <c r="AO3509" s="84" t="s">
        <v>16535</v>
      </c>
      <c r="AP3509" s="84" t="b">
        <v>0</v>
      </c>
      <c r="AQ3509" s="92" t="s">
        <v>16286</v>
      </c>
      <c r="AR3509" s="84" t="s">
        <v>179</v>
      </c>
      <c r="AS3509" s="84">
        <v>0</v>
      </c>
      <c r="AT3509" s="84">
        <v>0</v>
      </c>
      <c r="AU3509" s="84"/>
      <c r="AV3509" s="84"/>
      <c r="AW3509" s="84"/>
      <c r="AX3509" s="84"/>
      <c r="AY3509" s="84"/>
      <c r="AZ3509" s="84"/>
      <c r="BA3509" s="84"/>
      <c r="BB3509" s="84"/>
      <c r="BC3509">
        <v>1</v>
      </c>
      <c r="BD3509">
        <v>0</v>
      </c>
      <c r="BE3509">
        <v>0</v>
      </c>
      <c r="BF3509">
        <v>0</v>
      </c>
      <c r="BG3509">
        <v>1</v>
      </c>
      <c r="BH3509">
        <v>0</v>
      </c>
    </row>
    <row r="3510" spans="1:60" x14ac:dyDescent="0.3">
      <c r="A3510" s="69" t="s">
        <v>1452</v>
      </c>
      <c r="B3510" s="69" t="s">
        <v>2128</v>
      </c>
      <c r="C3510" s="70"/>
      <c r="D3510" s="71"/>
      <c r="E3510" s="72"/>
      <c r="F3510" s="73"/>
      <c r="G3510" s="70"/>
      <c r="H3510" s="74"/>
      <c r="I3510" s="75"/>
      <c r="J3510" s="75"/>
      <c r="K3510" s="36"/>
      <c r="L3510" s="82"/>
      <c r="M3510" s="82"/>
      <c r="N3510" s="77"/>
      <c r="O3510" s="84" t="s">
        <v>2168</v>
      </c>
      <c r="P3510" s="86">
        <v>43862.840231481481</v>
      </c>
      <c r="Q3510" s="84" t="s">
        <v>2578</v>
      </c>
      <c r="R3510" s="84"/>
      <c r="S3510" s="84"/>
      <c r="T3510" s="84" t="s">
        <v>2931</v>
      </c>
      <c r="U3510" s="87" t="s">
        <v>3000</v>
      </c>
      <c r="V3510" s="87" t="s">
        <v>3000</v>
      </c>
      <c r="W3510" s="86">
        <v>43862.840231481481</v>
      </c>
      <c r="X3510" s="90">
        <v>43862</v>
      </c>
      <c r="Y3510" s="92" t="s">
        <v>6761</v>
      </c>
      <c r="Z3510" s="87" t="s">
        <v>10542</v>
      </c>
      <c r="AA3510" s="84"/>
      <c r="AB3510" s="84"/>
      <c r="AC3510" s="92" t="s">
        <v>14425</v>
      </c>
      <c r="AD3510" s="84"/>
      <c r="AE3510" s="84" t="b">
        <v>0</v>
      </c>
      <c r="AF3510" s="84">
        <v>0</v>
      </c>
      <c r="AG3510" s="92" t="s">
        <v>16467</v>
      </c>
      <c r="AH3510" s="84" t="b">
        <v>0</v>
      </c>
      <c r="AI3510" s="84" t="s">
        <v>16521</v>
      </c>
      <c r="AJ3510" s="84"/>
      <c r="AK3510" s="92" t="s">
        <v>16467</v>
      </c>
      <c r="AL3510" s="84" t="b">
        <v>0</v>
      </c>
      <c r="AM3510" s="84">
        <v>41</v>
      </c>
      <c r="AN3510" s="92" t="s">
        <v>16259</v>
      </c>
      <c r="AO3510" s="84" t="s">
        <v>16535</v>
      </c>
      <c r="AP3510" s="84" t="b">
        <v>0</v>
      </c>
      <c r="AQ3510" s="92" t="s">
        <v>16259</v>
      </c>
      <c r="AR3510" s="84" t="s">
        <v>179</v>
      </c>
      <c r="AS3510" s="84">
        <v>0</v>
      </c>
      <c r="AT3510" s="84">
        <v>0</v>
      </c>
      <c r="AU3510" s="84"/>
      <c r="AV3510" s="84"/>
      <c r="AW3510" s="84"/>
      <c r="AX3510" s="84"/>
      <c r="AY3510" s="84"/>
      <c r="AZ3510" s="84"/>
      <c r="BA3510" s="84"/>
      <c r="BB3510" s="84"/>
      <c r="BC3510">
        <v>1</v>
      </c>
      <c r="BD3510">
        <v>0</v>
      </c>
      <c r="BE3510">
        <v>1</v>
      </c>
      <c r="BF3510">
        <v>0</v>
      </c>
      <c r="BG3510">
        <v>0</v>
      </c>
      <c r="BH3510">
        <v>0</v>
      </c>
    </row>
    <row r="3511" spans="1:60" x14ac:dyDescent="0.3">
      <c r="A3511" s="69" t="s">
        <v>1452</v>
      </c>
      <c r="B3511" s="69" t="s">
        <v>2146</v>
      </c>
      <c r="C3511" s="70"/>
      <c r="D3511" s="71"/>
      <c r="E3511" s="72"/>
      <c r="F3511" s="73"/>
      <c r="G3511" s="70"/>
      <c r="H3511" s="74"/>
      <c r="I3511" s="75"/>
      <c r="J3511" s="75"/>
      <c r="K3511" s="36"/>
      <c r="L3511" s="82"/>
      <c r="M3511" s="82"/>
      <c r="N3511" s="77"/>
      <c r="O3511" s="84" t="s">
        <v>2168</v>
      </c>
      <c r="P3511" s="86">
        <v>43862.840231481481</v>
      </c>
      <c r="Q3511" s="84" t="s">
        <v>2578</v>
      </c>
      <c r="R3511" s="84"/>
      <c r="S3511" s="84"/>
      <c r="T3511" s="84" t="s">
        <v>2931</v>
      </c>
      <c r="U3511" s="87" t="s">
        <v>3000</v>
      </c>
      <c r="V3511" s="87" t="s">
        <v>3000</v>
      </c>
      <c r="W3511" s="86">
        <v>43862.840231481481</v>
      </c>
      <c r="X3511" s="90">
        <v>43862</v>
      </c>
      <c r="Y3511" s="92" t="s">
        <v>6761</v>
      </c>
      <c r="Z3511" s="87" t="s">
        <v>10542</v>
      </c>
      <c r="AA3511" s="84"/>
      <c r="AB3511" s="84"/>
      <c r="AC3511" s="92" t="s">
        <v>14425</v>
      </c>
      <c r="AD3511" s="84"/>
      <c r="AE3511" s="84" t="b">
        <v>0</v>
      </c>
      <c r="AF3511" s="84">
        <v>0</v>
      </c>
      <c r="AG3511" s="92" t="s">
        <v>16467</v>
      </c>
      <c r="AH3511" s="84" t="b">
        <v>0</v>
      </c>
      <c r="AI3511" s="84" t="s">
        <v>16521</v>
      </c>
      <c r="AJ3511" s="84"/>
      <c r="AK3511" s="92" t="s">
        <v>16467</v>
      </c>
      <c r="AL3511" s="84" t="b">
        <v>0</v>
      </c>
      <c r="AM3511" s="84">
        <v>41</v>
      </c>
      <c r="AN3511" s="92" t="s">
        <v>16259</v>
      </c>
      <c r="AO3511" s="84" t="s">
        <v>16535</v>
      </c>
      <c r="AP3511" s="84" t="b">
        <v>0</v>
      </c>
      <c r="AQ3511" s="92" t="s">
        <v>16259</v>
      </c>
      <c r="AR3511" s="84" t="s">
        <v>179</v>
      </c>
      <c r="AS3511" s="84">
        <v>0</v>
      </c>
      <c r="AT3511" s="84">
        <v>0</v>
      </c>
      <c r="AU3511" s="84"/>
      <c r="AV3511" s="84"/>
      <c r="AW3511" s="84"/>
      <c r="AX3511" s="84"/>
      <c r="AY3511" s="84"/>
      <c r="AZ3511" s="84"/>
      <c r="BA3511" s="84"/>
      <c r="BB3511" s="84"/>
      <c r="BC3511">
        <v>1</v>
      </c>
      <c r="BD3511">
        <v>0</v>
      </c>
      <c r="BE3511">
        <v>1</v>
      </c>
      <c r="BF3511">
        <v>0</v>
      </c>
      <c r="BG3511">
        <v>0</v>
      </c>
      <c r="BH3511">
        <v>0</v>
      </c>
    </row>
    <row r="3512" spans="1:60" x14ac:dyDescent="0.3">
      <c r="A3512" s="69" t="s">
        <v>1453</v>
      </c>
      <c r="B3512" s="69" t="s">
        <v>2128</v>
      </c>
      <c r="C3512" s="70"/>
      <c r="D3512" s="71"/>
      <c r="E3512" s="72"/>
      <c r="F3512" s="73"/>
      <c r="G3512" s="70"/>
      <c r="H3512" s="74"/>
      <c r="I3512" s="75"/>
      <c r="J3512" s="75"/>
      <c r="K3512" s="36"/>
      <c r="L3512" s="82"/>
      <c r="M3512" s="82"/>
      <c r="N3512" s="77"/>
      <c r="O3512" s="84" t="s">
        <v>2168</v>
      </c>
      <c r="P3512" s="86">
        <v>43862.840717592589</v>
      </c>
      <c r="Q3512" s="84" t="s">
        <v>2578</v>
      </c>
      <c r="R3512" s="84"/>
      <c r="S3512" s="84"/>
      <c r="T3512" s="84" t="s">
        <v>2931</v>
      </c>
      <c r="U3512" s="87" t="s">
        <v>3000</v>
      </c>
      <c r="V3512" s="87" t="s">
        <v>3000</v>
      </c>
      <c r="W3512" s="86">
        <v>43862.840717592589</v>
      </c>
      <c r="X3512" s="90">
        <v>43862</v>
      </c>
      <c r="Y3512" s="92" t="s">
        <v>6762</v>
      </c>
      <c r="Z3512" s="87" t="s">
        <v>10543</v>
      </c>
      <c r="AA3512" s="84"/>
      <c r="AB3512" s="84"/>
      <c r="AC3512" s="92" t="s">
        <v>14426</v>
      </c>
      <c r="AD3512" s="84"/>
      <c r="AE3512" s="84" t="b">
        <v>0</v>
      </c>
      <c r="AF3512" s="84">
        <v>0</v>
      </c>
      <c r="AG3512" s="92" t="s">
        <v>16467</v>
      </c>
      <c r="AH3512" s="84" t="b">
        <v>0</v>
      </c>
      <c r="AI3512" s="84" t="s">
        <v>16521</v>
      </c>
      <c r="AJ3512" s="84"/>
      <c r="AK3512" s="92" t="s">
        <v>16467</v>
      </c>
      <c r="AL3512" s="84" t="b">
        <v>0</v>
      </c>
      <c r="AM3512" s="84">
        <v>41</v>
      </c>
      <c r="AN3512" s="92" t="s">
        <v>16259</v>
      </c>
      <c r="AO3512" s="84" t="s">
        <v>16534</v>
      </c>
      <c r="AP3512" s="84" t="b">
        <v>0</v>
      </c>
      <c r="AQ3512" s="92" t="s">
        <v>16259</v>
      </c>
      <c r="AR3512" s="84" t="s">
        <v>179</v>
      </c>
      <c r="AS3512" s="84">
        <v>0</v>
      </c>
      <c r="AT3512" s="84">
        <v>0</v>
      </c>
      <c r="AU3512" s="84"/>
      <c r="AV3512" s="84"/>
      <c r="AW3512" s="84"/>
      <c r="AX3512" s="84"/>
      <c r="AY3512" s="84"/>
      <c r="AZ3512" s="84"/>
      <c r="BA3512" s="84"/>
      <c r="BB3512" s="84"/>
      <c r="BC3512">
        <v>1</v>
      </c>
      <c r="BD3512">
        <v>0</v>
      </c>
      <c r="BE3512">
        <v>1</v>
      </c>
      <c r="BF3512">
        <v>0</v>
      </c>
      <c r="BG3512">
        <v>0</v>
      </c>
      <c r="BH3512">
        <v>0</v>
      </c>
    </row>
    <row r="3513" spans="1:60" x14ac:dyDescent="0.3">
      <c r="A3513" s="69" t="s">
        <v>1453</v>
      </c>
      <c r="B3513" s="69" t="s">
        <v>2146</v>
      </c>
      <c r="C3513" s="70"/>
      <c r="D3513" s="71"/>
      <c r="E3513" s="72"/>
      <c r="F3513" s="73"/>
      <c r="G3513" s="70"/>
      <c r="H3513" s="74"/>
      <c r="I3513" s="75"/>
      <c r="J3513" s="75"/>
      <c r="K3513" s="36"/>
      <c r="L3513" s="82"/>
      <c r="M3513" s="82"/>
      <c r="N3513" s="77"/>
      <c r="O3513" s="84" t="s">
        <v>2168</v>
      </c>
      <c r="P3513" s="86">
        <v>43862.840717592589</v>
      </c>
      <c r="Q3513" s="84" t="s">
        <v>2578</v>
      </c>
      <c r="R3513" s="84"/>
      <c r="S3513" s="84"/>
      <c r="T3513" s="84" t="s">
        <v>2931</v>
      </c>
      <c r="U3513" s="87" t="s">
        <v>3000</v>
      </c>
      <c r="V3513" s="87" t="s">
        <v>3000</v>
      </c>
      <c r="W3513" s="86">
        <v>43862.840717592589</v>
      </c>
      <c r="X3513" s="90">
        <v>43862</v>
      </c>
      <c r="Y3513" s="92" t="s">
        <v>6762</v>
      </c>
      <c r="Z3513" s="87" t="s">
        <v>10543</v>
      </c>
      <c r="AA3513" s="84"/>
      <c r="AB3513" s="84"/>
      <c r="AC3513" s="92" t="s">
        <v>14426</v>
      </c>
      <c r="AD3513" s="84"/>
      <c r="AE3513" s="84" t="b">
        <v>0</v>
      </c>
      <c r="AF3513" s="84">
        <v>0</v>
      </c>
      <c r="AG3513" s="92" t="s">
        <v>16467</v>
      </c>
      <c r="AH3513" s="84" t="b">
        <v>0</v>
      </c>
      <c r="AI3513" s="84" t="s">
        <v>16521</v>
      </c>
      <c r="AJ3513" s="84"/>
      <c r="AK3513" s="92" t="s">
        <v>16467</v>
      </c>
      <c r="AL3513" s="84" t="b">
        <v>0</v>
      </c>
      <c r="AM3513" s="84">
        <v>41</v>
      </c>
      <c r="AN3513" s="92" t="s">
        <v>16259</v>
      </c>
      <c r="AO3513" s="84" t="s">
        <v>16534</v>
      </c>
      <c r="AP3513" s="84" t="b">
        <v>0</v>
      </c>
      <c r="AQ3513" s="92" t="s">
        <v>16259</v>
      </c>
      <c r="AR3513" s="84" t="s">
        <v>179</v>
      </c>
      <c r="AS3513" s="84">
        <v>0</v>
      </c>
      <c r="AT3513" s="84">
        <v>0</v>
      </c>
      <c r="AU3513" s="84"/>
      <c r="AV3513" s="84"/>
      <c r="AW3513" s="84"/>
      <c r="AX3513" s="84"/>
      <c r="AY3513" s="84"/>
      <c r="AZ3513" s="84"/>
      <c r="BA3513" s="84"/>
      <c r="BB3513" s="84"/>
      <c r="BC3513">
        <v>1</v>
      </c>
      <c r="BD3513">
        <v>0</v>
      </c>
      <c r="BE3513">
        <v>1</v>
      </c>
      <c r="BF3513">
        <v>0</v>
      </c>
      <c r="BG3513">
        <v>0</v>
      </c>
      <c r="BH3513">
        <v>0</v>
      </c>
    </row>
    <row r="3514" spans="1:60" x14ac:dyDescent="0.3">
      <c r="A3514" s="69" t="s">
        <v>1454</v>
      </c>
      <c r="B3514" s="69" t="s">
        <v>1533</v>
      </c>
      <c r="C3514" s="70"/>
      <c r="D3514" s="71"/>
      <c r="E3514" s="72"/>
      <c r="F3514" s="73"/>
      <c r="G3514" s="70"/>
      <c r="H3514" s="74"/>
      <c r="I3514" s="75"/>
      <c r="J3514" s="75"/>
      <c r="K3514" s="36"/>
      <c r="L3514" s="82"/>
      <c r="M3514" s="82"/>
      <c r="N3514" s="77"/>
      <c r="O3514" s="84" t="s">
        <v>2169</v>
      </c>
      <c r="P3514" s="86">
        <v>43862.840729166666</v>
      </c>
      <c r="Q3514" s="84" t="s">
        <v>2613</v>
      </c>
      <c r="R3514" s="84"/>
      <c r="S3514" s="84"/>
      <c r="T3514" s="84"/>
      <c r="U3514" s="84"/>
      <c r="V3514" s="87" t="s">
        <v>4197</v>
      </c>
      <c r="W3514" s="86">
        <v>43862.840729166666</v>
      </c>
      <c r="X3514" s="90">
        <v>43862</v>
      </c>
      <c r="Y3514" s="92" t="s">
        <v>6764</v>
      </c>
      <c r="Z3514" s="87" t="s">
        <v>10545</v>
      </c>
      <c r="AA3514" s="84"/>
      <c r="AB3514" s="84"/>
      <c r="AC3514" s="92" t="s">
        <v>14428</v>
      </c>
      <c r="AD3514" s="84"/>
      <c r="AE3514" s="84" t="b">
        <v>0</v>
      </c>
      <c r="AF3514" s="84">
        <v>0</v>
      </c>
      <c r="AG3514" s="92" t="s">
        <v>16467</v>
      </c>
      <c r="AH3514" s="84" t="b">
        <v>0</v>
      </c>
      <c r="AI3514" s="84" t="s">
        <v>16521</v>
      </c>
      <c r="AJ3514" s="84"/>
      <c r="AK3514" s="92" t="s">
        <v>16467</v>
      </c>
      <c r="AL3514" s="84" t="b">
        <v>0</v>
      </c>
      <c r="AM3514" s="84">
        <v>4</v>
      </c>
      <c r="AN3514" s="92" t="s">
        <v>14715</v>
      </c>
      <c r="AO3514" s="84" t="s">
        <v>16534</v>
      </c>
      <c r="AP3514" s="84" t="b">
        <v>0</v>
      </c>
      <c r="AQ3514" s="92" t="s">
        <v>14715</v>
      </c>
      <c r="AR3514" s="84" t="s">
        <v>179</v>
      </c>
      <c r="AS3514" s="84">
        <v>0</v>
      </c>
      <c r="AT3514" s="84">
        <v>0</v>
      </c>
      <c r="AU3514" s="84"/>
      <c r="AV3514" s="84"/>
      <c r="AW3514" s="84"/>
      <c r="AX3514" s="84"/>
      <c r="AY3514" s="84"/>
      <c r="AZ3514" s="84"/>
      <c r="BA3514" s="84"/>
      <c r="BB3514" s="84"/>
      <c r="BC3514">
        <v>1</v>
      </c>
      <c r="BD3514">
        <v>0</v>
      </c>
      <c r="BE3514">
        <v>0</v>
      </c>
      <c r="BF3514">
        <v>0</v>
      </c>
      <c r="BG3514">
        <v>1</v>
      </c>
      <c r="BH3514">
        <v>0</v>
      </c>
    </row>
    <row r="3515" spans="1:60" x14ac:dyDescent="0.3">
      <c r="A3515" s="69" t="s">
        <v>1897</v>
      </c>
      <c r="B3515" s="69" t="s">
        <v>1897</v>
      </c>
      <c r="C3515" s="70"/>
      <c r="D3515" s="71"/>
      <c r="E3515" s="72"/>
      <c r="F3515" s="73"/>
      <c r="G3515" s="70"/>
      <c r="H3515" s="74"/>
      <c r="I3515" s="75"/>
      <c r="J3515" s="75"/>
      <c r="K3515" s="36"/>
      <c r="L3515" s="82"/>
      <c r="M3515" s="82"/>
      <c r="N3515" s="77"/>
      <c r="O3515" s="84" t="s">
        <v>179</v>
      </c>
      <c r="P3515" s="86">
        <v>43862.840810185182</v>
      </c>
      <c r="Q3515" s="84" t="s">
        <v>2791</v>
      </c>
      <c r="R3515" s="84"/>
      <c r="S3515" s="84"/>
      <c r="T3515" s="84" t="s">
        <v>2951</v>
      </c>
      <c r="U3515" s="84"/>
      <c r="V3515" s="87" t="s">
        <v>4599</v>
      </c>
      <c r="W3515" s="86">
        <v>43862.840810185182</v>
      </c>
      <c r="X3515" s="90">
        <v>43862</v>
      </c>
      <c r="Y3515" s="92" t="s">
        <v>7840</v>
      </c>
      <c r="Z3515" s="87" t="s">
        <v>11664</v>
      </c>
      <c r="AA3515" s="84"/>
      <c r="AB3515" s="84"/>
      <c r="AC3515" s="92" t="s">
        <v>15564</v>
      </c>
      <c r="AD3515" s="84"/>
      <c r="AE3515" s="84" t="b">
        <v>0</v>
      </c>
      <c r="AF3515" s="84">
        <v>0</v>
      </c>
      <c r="AG3515" s="92" t="s">
        <v>16467</v>
      </c>
      <c r="AH3515" s="84" t="b">
        <v>0</v>
      </c>
      <c r="AI3515" s="84" t="s">
        <v>16520</v>
      </c>
      <c r="AJ3515" s="84"/>
      <c r="AK3515" s="92" t="s">
        <v>16467</v>
      </c>
      <c r="AL3515" s="84" t="b">
        <v>0</v>
      </c>
      <c r="AM3515" s="84">
        <v>1</v>
      </c>
      <c r="AN3515" s="92" t="s">
        <v>16467</v>
      </c>
      <c r="AO3515" s="84" t="s">
        <v>16535</v>
      </c>
      <c r="AP3515" s="84" t="b">
        <v>0</v>
      </c>
      <c r="AQ3515" s="92" t="s">
        <v>15564</v>
      </c>
      <c r="AR3515" s="84" t="s">
        <v>179</v>
      </c>
      <c r="AS3515" s="84">
        <v>0</v>
      </c>
      <c r="AT3515" s="84">
        <v>0</v>
      </c>
      <c r="AU3515" s="84"/>
      <c r="AV3515" s="84"/>
      <c r="AW3515" s="84"/>
      <c r="AX3515" s="84"/>
      <c r="AY3515" s="84"/>
      <c r="AZ3515" s="84"/>
      <c r="BA3515" s="84"/>
      <c r="BB3515" s="84"/>
      <c r="BC3515">
        <v>2</v>
      </c>
      <c r="BD3515">
        <v>0</v>
      </c>
      <c r="BE3515">
        <v>0</v>
      </c>
      <c r="BF3515">
        <v>1</v>
      </c>
      <c r="BG3515">
        <v>1</v>
      </c>
      <c r="BH3515">
        <v>0</v>
      </c>
    </row>
    <row r="3516" spans="1:60" x14ac:dyDescent="0.3">
      <c r="A3516" s="69" t="s">
        <v>1454</v>
      </c>
      <c r="B3516" s="69" t="s">
        <v>2116</v>
      </c>
      <c r="C3516" s="70"/>
      <c r="D3516" s="71"/>
      <c r="E3516" s="72"/>
      <c r="F3516" s="73"/>
      <c r="G3516" s="70"/>
      <c r="H3516" s="74"/>
      <c r="I3516" s="75"/>
      <c r="J3516" s="75"/>
      <c r="K3516" s="36"/>
      <c r="L3516" s="82"/>
      <c r="M3516" s="82"/>
      <c r="N3516" s="77"/>
      <c r="O3516" s="84" t="s">
        <v>2169</v>
      </c>
      <c r="P3516" s="86">
        <v>43862.841203703705</v>
      </c>
      <c r="Q3516" s="84" t="s">
        <v>2557</v>
      </c>
      <c r="R3516" s="84"/>
      <c r="S3516" s="84"/>
      <c r="T3516" s="84" t="s">
        <v>2883</v>
      </c>
      <c r="U3516" s="84"/>
      <c r="V3516" s="87" t="s">
        <v>4197</v>
      </c>
      <c r="W3516" s="86">
        <v>43862.841203703705</v>
      </c>
      <c r="X3516" s="90">
        <v>43862</v>
      </c>
      <c r="Y3516" s="92" t="s">
        <v>6765</v>
      </c>
      <c r="Z3516" s="87" t="s">
        <v>10546</v>
      </c>
      <c r="AA3516" s="84"/>
      <c r="AB3516" s="84"/>
      <c r="AC3516" s="92" t="s">
        <v>14429</v>
      </c>
      <c r="AD3516" s="84"/>
      <c r="AE3516" s="84" t="b">
        <v>0</v>
      </c>
      <c r="AF3516" s="84">
        <v>0</v>
      </c>
      <c r="AG3516" s="92" t="s">
        <v>16467</v>
      </c>
      <c r="AH3516" s="84" t="b">
        <v>0</v>
      </c>
      <c r="AI3516" s="84" t="s">
        <v>16520</v>
      </c>
      <c r="AJ3516" s="84"/>
      <c r="AK3516" s="92" t="s">
        <v>16467</v>
      </c>
      <c r="AL3516" s="84" t="b">
        <v>0</v>
      </c>
      <c r="AM3516" s="84">
        <v>73</v>
      </c>
      <c r="AN3516" s="92" t="s">
        <v>16402</v>
      </c>
      <c r="AO3516" s="84" t="s">
        <v>16534</v>
      </c>
      <c r="AP3516" s="84" t="b">
        <v>0</v>
      </c>
      <c r="AQ3516" s="92" t="s">
        <v>16402</v>
      </c>
      <c r="AR3516" s="84" t="s">
        <v>179</v>
      </c>
      <c r="AS3516" s="84">
        <v>0</v>
      </c>
      <c r="AT3516" s="84">
        <v>0</v>
      </c>
      <c r="AU3516" s="84"/>
      <c r="AV3516" s="84"/>
      <c r="AW3516" s="84"/>
      <c r="AX3516" s="84"/>
      <c r="AY3516" s="84"/>
      <c r="AZ3516" s="84"/>
      <c r="BA3516" s="84"/>
      <c r="BB3516" s="84"/>
      <c r="BC3516">
        <v>1</v>
      </c>
      <c r="BD3516">
        <v>0</v>
      </c>
      <c r="BE3516">
        <v>0</v>
      </c>
      <c r="BF3516">
        <v>0</v>
      </c>
      <c r="BG3516">
        <v>1</v>
      </c>
      <c r="BH3516">
        <v>0</v>
      </c>
    </row>
    <row r="3517" spans="1:60" x14ac:dyDescent="0.3">
      <c r="A3517" s="69" t="s">
        <v>1455</v>
      </c>
      <c r="B3517" s="69" t="s">
        <v>2074</v>
      </c>
      <c r="C3517" s="70"/>
      <c r="D3517" s="71"/>
      <c r="E3517" s="72"/>
      <c r="F3517" s="73"/>
      <c r="G3517" s="70"/>
      <c r="H3517" s="74"/>
      <c r="I3517" s="75"/>
      <c r="J3517" s="75"/>
      <c r="K3517" s="36"/>
      <c r="L3517" s="82"/>
      <c r="M3517" s="82"/>
      <c r="N3517" s="77"/>
      <c r="O3517" s="84" t="s">
        <v>2169</v>
      </c>
      <c r="P3517" s="86">
        <v>43862.841296296298</v>
      </c>
      <c r="Q3517" s="84" t="s">
        <v>2474</v>
      </c>
      <c r="R3517" s="84"/>
      <c r="S3517" s="84"/>
      <c r="T3517" s="84" t="s">
        <v>2883</v>
      </c>
      <c r="U3517" s="84"/>
      <c r="V3517" s="87" t="s">
        <v>4198</v>
      </c>
      <c r="W3517" s="86">
        <v>43862.841296296298</v>
      </c>
      <c r="X3517" s="90">
        <v>43862</v>
      </c>
      <c r="Y3517" s="92" t="s">
        <v>6768</v>
      </c>
      <c r="Z3517" s="87" t="s">
        <v>10549</v>
      </c>
      <c r="AA3517" s="84"/>
      <c r="AB3517" s="84"/>
      <c r="AC3517" s="92" t="s">
        <v>14432</v>
      </c>
      <c r="AD3517" s="84"/>
      <c r="AE3517" s="84" t="b">
        <v>0</v>
      </c>
      <c r="AF3517" s="84">
        <v>0</v>
      </c>
      <c r="AG3517" s="92" t="s">
        <v>16467</v>
      </c>
      <c r="AH3517" s="84" t="b">
        <v>0</v>
      </c>
      <c r="AI3517" s="84" t="s">
        <v>16520</v>
      </c>
      <c r="AJ3517" s="84"/>
      <c r="AK3517" s="92" t="s">
        <v>16467</v>
      </c>
      <c r="AL3517" s="84" t="b">
        <v>0</v>
      </c>
      <c r="AM3517" s="84">
        <v>60</v>
      </c>
      <c r="AN3517" s="92" t="s">
        <v>16232</v>
      </c>
      <c r="AO3517" s="84" t="s">
        <v>16535</v>
      </c>
      <c r="AP3517" s="84" t="b">
        <v>0</v>
      </c>
      <c r="AQ3517" s="92" t="s">
        <v>16232</v>
      </c>
      <c r="AR3517" s="84" t="s">
        <v>179</v>
      </c>
      <c r="AS3517" s="84">
        <v>0</v>
      </c>
      <c r="AT3517" s="84">
        <v>0</v>
      </c>
      <c r="AU3517" s="84"/>
      <c r="AV3517" s="84"/>
      <c r="AW3517" s="84"/>
      <c r="AX3517" s="84"/>
      <c r="AY3517" s="84"/>
      <c r="AZ3517" s="84"/>
      <c r="BA3517" s="84"/>
      <c r="BB3517" s="84"/>
      <c r="BC3517">
        <v>1</v>
      </c>
      <c r="BD3517">
        <v>0</v>
      </c>
      <c r="BE3517">
        <v>0</v>
      </c>
      <c r="BF3517">
        <v>0</v>
      </c>
      <c r="BG3517">
        <v>1</v>
      </c>
      <c r="BH3517">
        <v>0</v>
      </c>
    </row>
    <row r="3518" spans="1:60" x14ac:dyDescent="0.3">
      <c r="A3518" s="69" t="s">
        <v>1917</v>
      </c>
      <c r="B3518" s="69" t="s">
        <v>1447</v>
      </c>
      <c r="C3518" s="70"/>
      <c r="D3518" s="71"/>
      <c r="E3518" s="72"/>
      <c r="F3518" s="73"/>
      <c r="G3518" s="70"/>
      <c r="H3518" s="74"/>
      <c r="I3518" s="75"/>
      <c r="J3518" s="75"/>
      <c r="K3518" s="36"/>
      <c r="L3518" s="82"/>
      <c r="M3518" s="82"/>
      <c r="N3518" s="77"/>
      <c r="O3518" s="84" t="s">
        <v>2169</v>
      </c>
      <c r="P3518" s="86">
        <v>43862.84165509259</v>
      </c>
      <c r="Q3518" s="84" t="s">
        <v>2612</v>
      </c>
      <c r="R3518" s="84"/>
      <c r="S3518" s="84"/>
      <c r="T3518" s="84" t="s">
        <v>2883</v>
      </c>
      <c r="U3518" s="84"/>
      <c r="V3518" s="87" t="s">
        <v>4618</v>
      </c>
      <c r="W3518" s="86">
        <v>43862.84165509259</v>
      </c>
      <c r="X3518" s="90">
        <v>43862</v>
      </c>
      <c r="Y3518" s="92" t="s">
        <v>7901</v>
      </c>
      <c r="Z3518" s="87" t="s">
        <v>11730</v>
      </c>
      <c r="AA3518" s="84"/>
      <c r="AB3518" s="84"/>
      <c r="AC3518" s="92" t="s">
        <v>15631</v>
      </c>
      <c r="AD3518" s="84"/>
      <c r="AE3518" s="84" t="b">
        <v>0</v>
      </c>
      <c r="AF3518" s="84">
        <v>0</v>
      </c>
      <c r="AG3518" s="92" t="s">
        <v>16467</v>
      </c>
      <c r="AH3518" s="84" t="b">
        <v>0</v>
      </c>
      <c r="AI3518" s="84" t="s">
        <v>16520</v>
      </c>
      <c r="AJ3518" s="84"/>
      <c r="AK3518" s="92" t="s">
        <v>16467</v>
      </c>
      <c r="AL3518" s="84" t="b">
        <v>0</v>
      </c>
      <c r="AM3518" s="84">
        <v>16</v>
      </c>
      <c r="AN3518" s="92" t="s">
        <v>16312</v>
      </c>
      <c r="AO3518" s="84" t="s">
        <v>16534</v>
      </c>
      <c r="AP3518" s="84" t="b">
        <v>0</v>
      </c>
      <c r="AQ3518" s="92" t="s">
        <v>16312</v>
      </c>
      <c r="AR3518" s="84" t="s">
        <v>179</v>
      </c>
      <c r="AS3518" s="84">
        <v>0</v>
      </c>
      <c r="AT3518" s="84">
        <v>0</v>
      </c>
      <c r="AU3518" s="84"/>
      <c r="AV3518" s="84"/>
      <c r="AW3518" s="84"/>
      <c r="AX3518" s="84"/>
      <c r="AY3518" s="84"/>
      <c r="AZ3518" s="84"/>
      <c r="BA3518" s="84"/>
      <c r="BB3518" s="84"/>
      <c r="BC3518">
        <v>1</v>
      </c>
      <c r="BD3518">
        <v>0</v>
      </c>
      <c r="BE3518">
        <v>0</v>
      </c>
      <c r="BF3518">
        <v>0</v>
      </c>
      <c r="BG3518">
        <v>1</v>
      </c>
      <c r="BH3518">
        <v>0</v>
      </c>
    </row>
    <row r="3519" spans="1:60" x14ac:dyDescent="0.3">
      <c r="A3519" s="69" t="s">
        <v>1456</v>
      </c>
      <c r="B3519" s="69" t="s">
        <v>2077</v>
      </c>
      <c r="C3519" s="70"/>
      <c r="D3519" s="71"/>
      <c r="E3519" s="72"/>
      <c r="F3519" s="73"/>
      <c r="G3519" s="70"/>
      <c r="H3519" s="74"/>
      <c r="I3519" s="75"/>
      <c r="J3519" s="75"/>
      <c r="K3519" s="36"/>
      <c r="L3519" s="82"/>
      <c r="M3519" s="82"/>
      <c r="N3519" s="77"/>
      <c r="O3519" s="84" t="s">
        <v>2169</v>
      </c>
      <c r="P3519" s="86">
        <v>43862.841805555552</v>
      </c>
      <c r="Q3519" s="84" t="s">
        <v>2549</v>
      </c>
      <c r="R3519" s="84"/>
      <c r="S3519" s="84"/>
      <c r="T3519" s="84"/>
      <c r="U3519" s="84"/>
      <c r="V3519" s="87" t="s">
        <v>4199</v>
      </c>
      <c r="W3519" s="86">
        <v>43862.841805555552</v>
      </c>
      <c r="X3519" s="90">
        <v>43862</v>
      </c>
      <c r="Y3519" s="92" t="s">
        <v>6777</v>
      </c>
      <c r="Z3519" s="87" t="s">
        <v>10557</v>
      </c>
      <c r="AA3519" s="84"/>
      <c r="AB3519" s="84"/>
      <c r="AC3519" s="92" t="s">
        <v>14440</v>
      </c>
      <c r="AD3519" s="84"/>
      <c r="AE3519" s="84" t="b">
        <v>0</v>
      </c>
      <c r="AF3519" s="84">
        <v>0</v>
      </c>
      <c r="AG3519" s="92" t="s">
        <v>16467</v>
      </c>
      <c r="AH3519" s="84" t="b">
        <v>1</v>
      </c>
      <c r="AI3519" s="84" t="s">
        <v>16520</v>
      </c>
      <c r="AJ3519" s="84"/>
      <c r="AK3519" s="92" t="s">
        <v>16455</v>
      </c>
      <c r="AL3519" s="84" t="b">
        <v>0</v>
      </c>
      <c r="AM3519" s="84">
        <v>56</v>
      </c>
      <c r="AN3519" s="92" t="s">
        <v>16434</v>
      </c>
      <c r="AO3519" s="84" t="s">
        <v>16534</v>
      </c>
      <c r="AP3519" s="84" t="b">
        <v>0</v>
      </c>
      <c r="AQ3519" s="92" t="s">
        <v>16434</v>
      </c>
      <c r="AR3519" s="84" t="s">
        <v>179</v>
      </c>
      <c r="AS3519" s="84">
        <v>0</v>
      </c>
      <c r="AT3519" s="84">
        <v>0</v>
      </c>
      <c r="AU3519" s="84"/>
      <c r="AV3519" s="84"/>
      <c r="AW3519" s="84"/>
      <c r="AX3519" s="84"/>
      <c r="AY3519" s="84"/>
      <c r="AZ3519" s="84"/>
      <c r="BA3519" s="84"/>
      <c r="BB3519" s="84"/>
      <c r="BC3519">
        <v>1</v>
      </c>
      <c r="BD3519">
        <v>0</v>
      </c>
      <c r="BE3519">
        <v>0</v>
      </c>
      <c r="BF3519">
        <v>0</v>
      </c>
      <c r="BG3519">
        <v>1</v>
      </c>
      <c r="BH3519">
        <v>0</v>
      </c>
    </row>
    <row r="3520" spans="1:60" x14ac:dyDescent="0.3">
      <c r="A3520" s="69" t="s">
        <v>1460</v>
      </c>
      <c r="B3520" s="69" t="s">
        <v>2128</v>
      </c>
      <c r="C3520" s="70"/>
      <c r="D3520" s="71"/>
      <c r="E3520" s="72"/>
      <c r="F3520" s="73"/>
      <c r="G3520" s="70"/>
      <c r="H3520" s="74"/>
      <c r="I3520" s="75"/>
      <c r="J3520" s="75"/>
      <c r="K3520" s="36"/>
      <c r="L3520" s="82"/>
      <c r="M3520" s="82"/>
      <c r="N3520" s="77"/>
      <c r="O3520" s="84" t="s">
        <v>2168</v>
      </c>
      <c r="P3520" s="86">
        <v>43862.84207175926</v>
      </c>
      <c r="Q3520" s="84" t="s">
        <v>2578</v>
      </c>
      <c r="R3520" s="84"/>
      <c r="S3520" s="84"/>
      <c r="T3520" s="84" t="s">
        <v>2931</v>
      </c>
      <c r="U3520" s="87" t="s">
        <v>3000</v>
      </c>
      <c r="V3520" s="87" t="s">
        <v>3000</v>
      </c>
      <c r="W3520" s="86">
        <v>43862.84207175926</v>
      </c>
      <c r="X3520" s="90">
        <v>43862</v>
      </c>
      <c r="Y3520" s="92" t="s">
        <v>6783</v>
      </c>
      <c r="Z3520" s="87" t="s">
        <v>10563</v>
      </c>
      <c r="AA3520" s="84"/>
      <c r="AB3520" s="84"/>
      <c r="AC3520" s="92" t="s">
        <v>14446</v>
      </c>
      <c r="AD3520" s="84"/>
      <c r="AE3520" s="84" t="b">
        <v>0</v>
      </c>
      <c r="AF3520" s="84">
        <v>0</v>
      </c>
      <c r="AG3520" s="92" t="s">
        <v>16467</v>
      </c>
      <c r="AH3520" s="84" t="b">
        <v>0</v>
      </c>
      <c r="AI3520" s="84" t="s">
        <v>16521</v>
      </c>
      <c r="AJ3520" s="84"/>
      <c r="AK3520" s="92" t="s">
        <v>16467</v>
      </c>
      <c r="AL3520" s="84" t="b">
        <v>0</v>
      </c>
      <c r="AM3520" s="84">
        <v>41</v>
      </c>
      <c r="AN3520" s="92" t="s">
        <v>16259</v>
      </c>
      <c r="AO3520" s="84" t="s">
        <v>16534</v>
      </c>
      <c r="AP3520" s="84" t="b">
        <v>0</v>
      </c>
      <c r="AQ3520" s="92" t="s">
        <v>16259</v>
      </c>
      <c r="AR3520" s="84" t="s">
        <v>179</v>
      </c>
      <c r="AS3520" s="84">
        <v>0</v>
      </c>
      <c r="AT3520" s="84">
        <v>0</v>
      </c>
      <c r="AU3520" s="84"/>
      <c r="AV3520" s="84"/>
      <c r="AW3520" s="84"/>
      <c r="AX3520" s="84"/>
      <c r="AY3520" s="84"/>
      <c r="AZ3520" s="84"/>
      <c r="BA3520" s="84"/>
      <c r="BB3520" s="84"/>
      <c r="BC3520">
        <v>1</v>
      </c>
      <c r="BD3520">
        <v>0</v>
      </c>
      <c r="BE3520">
        <v>1</v>
      </c>
      <c r="BF3520">
        <v>0</v>
      </c>
      <c r="BG3520">
        <v>0</v>
      </c>
      <c r="BH3520">
        <v>0</v>
      </c>
    </row>
    <row r="3521" spans="1:60" x14ac:dyDescent="0.3">
      <c r="A3521" s="69" t="s">
        <v>1460</v>
      </c>
      <c r="B3521" s="69" t="s">
        <v>2146</v>
      </c>
      <c r="C3521" s="70"/>
      <c r="D3521" s="71"/>
      <c r="E3521" s="72"/>
      <c r="F3521" s="73"/>
      <c r="G3521" s="70"/>
      <c r="H3521" s="74"/>
      <c r="I3521" s="75"/>
      <c r="J3521" s="75"/>
      <c r="K3521" s="36"/>
      <c r="L3521" s="82"/>
      <c r="M3521" s="82"/>
      <c r="N3521" s="77"/>
      <c r="O3521" s="84" t="s">
        <v>2168</v>
      </c>
      <c r="P3521" s="86">
        <v>43862.84207175926</v>
      </c>
      <c r="Q3521" s="84" t="s">
        <v>2578</v>
      </c>
      <c r="R3521" s="84"/>
      <c r="S3521" s="84"/>
      <c r="T3521" s="84" t="s">
        <v>2931</v>
      </c>
      <c r="U3521" s="87" t="s">
        <v>3000</v>
      </c>
      <c r="V3521" s="87" t="s">
        <v>3000</v>
      </c>
      <c r="W3521" s="86">
        <v>43862.84207175926</v>
      </c>
      <c r="X3521" s="90">
        <v>43862</v>
      </c>
      <c r="Y3521" s="92" t="s">
        <v>6783</v>
      </c>
      <c r="Z3521" s="87" t="s">
        <v>10563</v>
      </c>
      <c r="AA3521" s="84"/>
      <c r="AB3521" s="84"/>
      <c r="AC3521" s="92" t="s">
        <v>14446</v>
      </c>
      <c r="AD3521" s="84"/>
      <c r="AE3521" s="84" t="b">
        <v>0</v>
      </c>
      <c r="AF3521" s="84">
        <v>0</v>
      </c>
      <c r="AG3521" s="92" t="s">
        <v>16467</v>
      </c>
      <c r="AH3521" s="84" t="b">
        <v>0</v>
      </c>
      <c r="AI3521" s="84" t="s">
        <v>16521</v>
      </c>
      <c r="AJ3521" s="84"/>
      <c r="AK3521" s="92" t="s">
        <v>16467</v>
      </c>
      <c r="AL3521" s="84" t="b">
        <v>0</v>
      </c>
      <c r="AM3521" s="84">
        <v>41</v>
      </c>
      <c r="AN3521" s="92" t="s">
        <v>16259</v>
      </c>
      <c r="AO3521" s="84" t="s">
        <v>16534</v>
      </c>
      <c r="AP3521" s="84" t="b">
        <v>0</v>
      </c>
      <c r="AQ3521" s="92" t="s">
        <v>16259</v>
      </c>
      <c r="AR3521" s="84" t="s">
        <v>179</v>
      </c>
      <c r="AS3521" s="84">
        <v>0</v>
      </c>
      <c r="AT3521" s="84">
        <v>0</v>
      </c>
      <c r="AU3521" s="84"/>
      <c r="AV3521" s="84"/>
      <c r="AW3521" s="84"/>
      <c r="AX3521" s="84"/>
      <c r="AY3521" s="84"/>
      <c r="AZ3521" s="84"/>
      <c r="BA3521" s="84"/>
      <c r="BB3521" s="84"/>
      <c r="BC3521">
        <v>1</v>
      </c>
      <c r="BD3521">
        <v>0</v>
      </c>
      <c r="BE3521">
        <v>1</v>
      </c>
      <c r="BF3521">
        <v>0</v>
      </c>
      <c r="BG3521">
        <v>0</v>
      </c>
      <c r="BH3521">
        <v>0</v>
      </c>
    </row>
    <row r="3522" spans="1:60" x14ac:dyDescent="0.3">
      <c r="A3522" s="69" t="s">
        <v>1460</v>
      </c>
      <c r="B3522" s="69" t="s">
        <v>1460</v>
      </c>
      <c r="C3522" s="70"/>
      <c r="D3522" s="71"/>
      <c r="E3522" s="72"/>
      <c r="F3522" s="73"/>
      <c r="G3522" s="70"/>
      <c r="H3522" s="74"/>
      <c r="I3522" s="75"/>
      <c r="J3522" s="75"/>
      <c r="K3522" s="36"/>
      <c r="L3522" s="82"/>
      <c r="M3522" s="82"/>
      <c r="N3522" s="77"/>
      <c r="O3522" s="84" t="s">
        <v>179</v>
      </c>
      <c r="P3522" s="86">
        <v>43862.842662037037</v>
      </c>
      <c r="Q3522" s="84" t="s">
        <v>2616</v>
      </c>
      <c r="R3522" s="84"/>
      <c r="S3522" s="84"/>
      <c r="T3522" s="84" t="s">
        <v>2883</v>
      </c>
      <c r="U3522" s="84"/>
      <c r="V3522" s="87" t="s">
        <v>4203</v>
      </c>
      <c r="W3522" s="86">
        <v>43862.842662037037</v>
      </c>
      <c r="X3522" s="90">
        <v>43862</v>
      </c>
      <c r="Y3522" s="92" t="s">
        <v>6784</v>
      </c>
      <c r="Z3522" s="87" t="s">
        <v>10564</v>
      </c>
      <c r="AA3522" s="84"/>
      <c r="AB3522" s="84"/>
      <c r="AC3522" s="92" t="s">
        <v>14447</v>
      </c>
      <c r="AD3522" s="84"/>
      <c r="AE3522" s="84" t="b">
        <v>0</v>
      </c>
      <c r="AF3522" s="84">
        <v>2</v>
      </c>
      <c r="AG3522" s="92" t="s">
        <v>16467</v>
      </c>
      <c r="AH3522" s="84" t="b">
        <v>0</v>
      </c>
      <c r="AI3522" s="84" t="s">
        <v>16521</v>
      </c>
      <c r="AJ3522" s="84"/>
      <c r="AK3522" s="92" t="s">
        <v>16467</v>
      </c>
      <c r="AL3522" s="84" t="b">
        <v>0</v>
      </c>
      <c r="AM3522" s="84">
        <v>0</v>
      </c>
      <c r="AN3522" s="92" t="s">
        <v>16467</v>
      </c>
      <c r="AO3522" s="84" t="s">
        <v>16534</v>
      </c>
      <c r="AP3522" s="84" t="b">
        <v>0</v>
      </c>
      <c r="AQ3522" s="92" t="s">
        <v>14447</v>
      </c>
      <c r="AR3522" s="84" t="s">
        <v>179</v>
      </c>
      <c r="AS3522" s="84">
        <v>0</v>
      </c>
      <c r="AT3522" s="84">
        <v>0</v>
      </c>
      <c r="AU3522" s="84"/>
      <c r="AV3522" s="84"/>
      <c r="AW3522" s="84"/>
      <c r="AX3522" s="84"/>
      <c r="AY3522" s="84"/>
      <c r="AZ3522" s="84"/>
      <c r="BA3522" s="84"/>
      <c r="BB3522" s="84"/>
      <c r="BC3522">
        <v>1</v>
      </c>
      <c r="BD3522">
        <v>0</v>
      </c>
      <c r="BE3522">
        <v>0</v>
      </c>
      <c r="BF3522">
        <v>1</v>
      </c>
      <c r="BG3522">
        <v>0</v>
      </c>
      <c r="BH3522">
        <v>0</v>
      </c>
    </row>
    <row r="3523" spans="1:60" x14ac:dyDescent="0.3">
      <c r="A3523" s="69" t="s">
        <v>1457</v>
      </c>
      <c r="B3523" s="69" t="s">
        <v>2128</v>
      </c>
      <c r="C3523" s="70"/>
      <c r="D3523" s="71"/>
      <c r="E3523" s="72"/>
      <c r="F3523" s="73"/>
      <c r="G3523" s="70"/>
      <c r="H3523" s="74"/>
      <c r="I3523" s="75"/>
      <c r="J3523" s="75"/>
      <c r="K3523" s="36"/>
      <c r="L3523" s="82"/>
      <c r="M3523" s="82"/>
      <c r="N3523" s="77"/>
      <c r="O3523" s="84" t="s">
        <v>2168</v>
      </c>
      <c r="P3523" s="86">
        <v>43862.842881944445</v>
      </c>
      <c r="Q3523" s="84" t="s">
        <v>2299</v>
      </c>
      <c r="R3523" s="84"/>
      <c r="S3523" s="84"/>
      <c r="T3523" s="84"/>
      <c r="U3523" s="84"/>
      <c r="V3523" s="87" t="s">
        <v>4200</v>
      </c>
      <c r="W3523" s="86">
        <v>43862.842881944445</v>
      </c>
      <c r="X3523" s="90">
        <v>43862</v>
      </c>
      <c r="Y3523" s="92" t="s">
        <v>6779</v>
      </c>
      <c r="Z3523" s="87" t="s">
        <v>10559</v>
      </c>
      <c r="AA3523" s="84"/>
      <c r="AB3523" s="84"/>
      <c r="AC3523" s="92" t="s">
        <v>14442</v>
      </c>
      <c r="AD3523" s="84"/>
      <c r="AE3523" s="84" t="b">
        <v>0</v>
      </c>
      <c r="AF3523" s="84">
        <v>0</v>
      </c>
      <c r="AG3523" s="92" t="s">
        <v>16467</v>
      </c>
      <c r="AH3523" s="84" t="b">
        <v>0</v>
      </c>
      <c r="AI3523" s="84" t="s">
        <v>16520</v>
      </c>
      <c r="AJ3523" s="84"/>
      <c r="AK3523" s="92" t="s">
        <v>16467</v>
      </c>
      <c r="AL3523" s="84" t="b">
        <v>0</v>
      </c>
      <c r="AM3523" s="84">
        <v>118</v>
      </c>
      <c r="AN3523" s="92" t="s">
        <v>16294</v>
      </c>
      <c r="AO3523" s="84" t="s">
        <v>16534</v>
      </c>
      <c r="AP3523" s="84" t="b">
        <v>0</v>
      </c>
      <c r="AQ3523" s="92" t="s">
        <v>16294</v>
      </c>
      <c r="AR3523" s="84" t="s">
        <v>179</v>
      </c>
      <c r="AS3523" s="84">
        <v>0</v>
      </c>
      <c r="AT3523" s="84">
        <v>0</v>
      </c>
      <c r="AU3523" s="84"/>
      <c r="AV3523" s="84"/>
      <c r="AW3523" s="84"/>
      <c r="AX3523" s="84"/>
      <c r="AY3523" s="84"/>
      <c r="AZ3523" s="84"/>
      <c r="BA3523" s="84"/>
      <c r="BB3523" s="84"/>
      <c r="BC3523">
        <v>1</v>
      </c>
      <c r="BD3523">
        <v>0</v>
      </c>
      <c r="BE3523">
        <v>1</v>
      </c>
      <c r="BF3523">
        <v>0</v>
      </c>
      <c r="BG3523">
        <v>0</v>
      </c>
      <c r="BH3523">
        <v>0</v>
      </c>
    </row>
    <row r="3524" spans="1:60" x14ac:dyDescent="0.3">
      <c r="A3524" s="69" t="s">
        <v>1457</v>
      </c>
      <c r="B3524" s="69" t="s">
        <v>2145</v>
      </c>
      <c r="C3524" s="70"/>
      <c r="D3524" s="71"/>
      <c r="E3524" s="72"/>
      <c r="F3524" s="73"/>
      <c r="G3524" s="70"/>
      <c r="H3524" s="74"/>
      <c r="I3524" s="75"/>
      <c r="J3524" s="75"/>
      <c r="K3524" s="36"/>
      <c r="L3524" s="82"/>
      <c r="M3524" s="82"/>
      <c r="N3524" s="77"/>
      <c r="O3524" s="84" t="s">
        <v>2168</v>
      </c>
      <c r="P3524" s="86">
        <v>43862.842881944445</v>
      </c>
      <c r="Q3524" s="84" t="s">
        <v>2299</v>
      </c>
      <c r="R3524" s="84"/>
      <c r="S3524" s="84"/>
      <c r="T3524" s="84"/>
      <c r="U3524" s="84"/>
      <c r="V3524" s="87" t="s">
        <v>4200</v>
      </c>
      <c r="W3524" s="86">
        <v>43862.842881944445</v>
      </c>
      <c r="X3524" s="90">
        <v>43862</v>
      </c>
      <c r="Y3524" s="92" t="s">
        <v>6779</v>
      </c>
      <c r="Z3524" s="87" t="s">
        <v>10559</v>
      </c>
      <c r="AA3524" s="84"/>
      <c r="AB3524" s="84"/>
      <c r="AC3524" s="92" t="s">
        <v>14442</v>
      </c>
      <c r="AD3524" s="84"/>
      <c r="AE3524" s="84" t="b">
        <v>0</v>
      </c>
      <c r="AF3524" s="84">
        <v>0</v>
      </c>
      <c r="AG3524" s="92" t="s">
        <v>16467</v>
      </c>
      <c r="AH3524" s="84" t="b">
        <v>0</v>
      </c>
      <c r="AI3524" s="84" t="s">
        <v>16520</v>
      </c>
      <c r="AJ3524" s="84"/>
      <c r="AK3524" s="92" t="s">
        <v>16467</v>
      </c>
      <c r="AL3524" s="84" t="b">
        <v>0</v>
      </c>
      <c r="AM3524" s="84">
        <v>118</v>
      </c>
      <c r="AN3524" s="92" t="s">
        <v>16294</v>
      </c>
      <c r="AO3524" s="84" t="s">
        <v>16534</v>
      </c>
      <c r="AP3524" s="84" t="b">
        <v>0</v>
      </c>
      <c r="AQ3524" s="92" t="s">
        <v>16294</v>
      </c>
      <c r="AR3524" s="84" t="s">
        <v>179</v>
      </c>
      <c r="AS3524" s="84">
        <v>0</v>
      </c>
      <c r="AT3524" s="84">
        <v>0</v>
      </c>
      <c r="AU3524" s="84"/>
      <c r="AV3524" s="84"/>
      <c r="AW3524" s="84"/>
      <c r="AX3524" s="84"/>
      <c r="AY3524" s="84"/>
      <c r="AZ3524" s="84"/>
      <c r="BA3524" s="84"/>
      <c r="BB3524" s="84"/>
      <c r="BC3524">
        <v>1</v>
      </c>
      <c r="BD3524">
        <v>0</v>
      </c>
      <c r="BE3524">
        <v>1</v>
      </c>
      <c r="BF3524">
        <v>0</v>
      </c>
      <c r="BG3524">
        <v>0</v>
      </c>
      <c r="BH3524">
        <v>0</v>
      </c>
    </row>
    <row r="3525" spans="1:60" x14ac:dyDescent="0.3">
      <c r="A3525" s="69" t="s">
        <v>1528</v>
      </c>
      <c r="B3525" s="69" t="s">
        <v>1528</v>
      </c>
      <c r="C3525" s="70"/>
      <c r="D3525" s="71"/>
      <c r="E3525" s="72"/>
      <c r="F3525" s="73"/>
      <c r="G3525" s="70"/>
      <c r="H3525" s="74"/>
      <c r="I3525" s="75"/>
      <c r="J3525" s="75"/>
      <c r="K3525" s="36"/>
      <c r="L3525" s="82"/>
      <c r="M3525" s="82"/>
      <c r="N3525" s="77"/>
      <c r="O3525" s="84" t="s">
        <v>179</v>
      </c>
      <c r="P3525" s="86">
        <v>43862.843587962961</v>
      </c>
      <c r="Q3525" s="84" t="s">
        <v>2671</v>
      </c>
      <c r="R3525" s="84"/>
      <c r="S3525" s="84"/>
      <c r="T3525" s="84" t="s">
        <v>2883</v>
      </c>
      <c r="U3525" s="87" t="s">
        <v>3013</v>
      </c>
      <c r="V3525" s="87" t="s">
        <v>3013</v>
      </c>
      <c r="W3525" s="86">
        <v>43862.843587962961</v>
      </c>
      <c r="X3525" s="90">
        <v>43862</v>
      </c>
      <c r="Y3525" s="92" t="s">
        <v>7032</v>
      </c>
      <c r="Z3525" s="87" t="s">
        <v>10819</v>
      </c>
      <c r="AA3525" s="84"/>
      <c r="AB3525" s="84"/>
      <c r="AC3525" s="92" t="s">
        <v>14703</v>
      </c>
      <c r="AD3525" s="84"/>
      <c r="AE3525" s="84" t="b">
        <v>0</v>
      </c>
      <c r="AF3525" s="84">
        <v>1</v>
      </c>
      <c r="AG3525" s="92" t="s">
        <v>16467</v>
      </c>
      <c r="AH3525" s="84" t="b">
        <v>0</v>
      </c>
      <c r="AI3525" s="84" t="s">
        <v>16520</v>
      </c>
      <c r="AJ3525" s="84"/>
      <c r="AK3525" s="92" t="s">
        <v>16467</v>
      </c>
      <c r="AL3525" s="84" t="b">
        <v>0</v>
      </c>
      <c r="AM3525" s="84">
        <v>0</v>
      </c>
      <c r="AN3525" s="92" t="s">
        <v>16467</v>
      </c>
      <c r="AO3525" s="84" t="s">
        <v>16534</v>
      </c>
      <c r="AP3525" s="84" t="b">
        <v>0</v>
      </c>
      <c r="AQ3525" s="92" t="s">
        <v>14703</v>
      </c>
      <c r="AR3525" s="84" t="s">
        <v>179</v>
      </c>
      <c r="AS3525" s="84">
        <v>0</v>
      </c>
      <c r="AT3525" s="84">
        <v>0</v>
      </c>
      <c r="AU3525" s="84"/>
      <c r="AV3525" s="84"/>
      <c r="AW3525" s="84"/>
      <c r="AX3525" s="84"/>
      <c r="AY3525" s="84"/>
      <c r="AZ3525" s="84"/>
      <c r="BA3525" s="84"/>
      <c r="BB3525" s="84"/>
      <c r="BC3525">
        <v>2</v>
      </c>
      <c r="BD3525">
        <v>0</v>
      </c>
      <c r="BE3525">
        <v>0</v>
      </c>
      <c r="BF3525">
        <v>2</v>
      </c>
      <c r="BG3525">
        <v>0</v>
      </c>
      <c r="BH3525">
        <v>0</v>
      </c>
    </row>
    <row r="3526" spans="1:60" x14ac:dyDescent="0.3">
      <c r="A3526" s="69" t="s">
        <v>1459</v>
      </c>
      <c r="B3526" s="69" t="s">
        <v>1459</v>
      </c>
      <c r="C3526" s="70"/>
      <c r="D3526" s="71"/>
      <c r="E3526" s="72"/>
      <c r="F3526" s="73"/>
      <c r="G3526" s="70"/>
      <c r="H3526" s="74"/>
      <c r="I3526" s="75"/>
      <c r="J3526" s="75"/>
      <c r="K3526" s="36"/>
      <c r="L3526" s="82"/>
      <c r="M3526" s="82"/>
      <c r="N3526" s="77"/>
      <c r="O3526" s="84" t="s">
        <v>179</v>
      </c>
      <c r="P3526" s="86">
        <v>43862.843900462962</v>
      </c>
      <c r="Q3526" s="84" t="s">
        <v>2615</v>
      </c>
      <c r="R3526" s="84"/>
      <c r="S3526" s="84"/>
      <c r="T3526" s="84" t="s">
        <v>2883</v>
      </c>
      <c r="U3526" s="84"/>
      <c r="V3526" s="87" t="s">
        <v>4202</v>
      </c>
      <c r="W3526" s="86">
        <v>43862.843900462962</v>
      </c>
      <c r="X3526" s="90">
        <v>43862</v>
      </c>
      <c r="Y3526" s="92" t="s">
        <v>6782</v>
      </c>
      <c r="Z3526" s="87" t="s">
        <v>10562</v>
      </c>
      <c r="AA3526" s="84"/>
      <c r="AB3526" s="84"/>
      <c r="AC3526" s="92" t="s">
        <v>14445</v>
      </c>
      <c r="AD3526" s="84"/>
      <c r="AE3526" s="84" t="b">
        <v>0</v>
      </c>
      <c r="AF3526" s="84">
        <v>1</v>
      </c>
      <c r="AG3526" s="92" t="s">
        <v>16467</v>
      </c>
      <c r="AH3526" s="84" t="b">
        <v>0</v>
      </c>
      <c r="AI3526" s="84" t="s">
        <v>16520</v>
      </c>
      <c r="AJ3526" s="84"/>
      <c r="AK3526" s="92" t="s">
        <v>16467</v>
      </c>
      <c r="AL3526" s="84" t="b">
        <v>0</v>
      </c>
      <c r="AM3526" s="84">
        <v>1</v>
      </c>
      <c r="AN3526" s="92" t="s">
        <v>16467</v>
      </c>
      <c r="AO3526" s="84" t="s">
        <v>16534</v>
      </c>
      <c r="AP3526" s="84" t="b">
        <v>0</v>
      </c>
      <c r="AQ3526" s="92" t="s">
        <v>14445</v>
      </c>
      <c r="AR3526" s="84" t="s">
        <v>179</v>
      </c>
      <c r="AS3526" s="84">
        <v>0</v>
      </c>
      <c r="AT3526" s="84">
        <v>0</v>
      </c>
      <c r="AU3526" s="84"/>
      <c r="AV3526" s="84"/>
      <c r="AW3526" s="84"/>
      <c r="AX3526" s="84"/>
      <c r="AY3526" s="84"/>
      <c r="AZ3526" s="84"/>
      <c r="BA3526" s="84"/>
      <c r="BB3526" s="84"/>
      <c r="BC3526">
        <v>1</v>
      </c>
      <c r="BD3526">
        <v>0</v>
      </c>
      <c r="BE3526">
        <v>0</v>
      </c>
      <c r="BF3526">
        <v>1</v>
      </c>
      <c r="BG3526">
        <v>0</v>
      </c>
      <c r="BH3526">
        <v>0</v>
      </c>
    </row>
    <row r="3527" spans="1:60" x14ac:dyDescent="0.3">
      <c r="A3527" s="69" t="s">
        <v>1460</v>
      </c>
      <c r="B3527" s="69" t="s">
        <v>1901</v>
      </c>
      <c r="C3527" s="70"/>
      <c r="D3527" s="71"/>
      <c r="E3527" s="72"/>
      <c r="F3527" s="73"/>
      <c r="G3527" s="70"/>
      <c r="H3527" s="74"/>
      <c r="I3527" s="75"/>
      <c r="J3527" s="75"/>
      <c r="K3527" s="36"/>
      <c r="L3527" s="82"/>
      <c r="M3527" s="82"/>
      <c r="N3527" s="77"/>
      <c r="O3527" s="84" t="s">
        <v>2169</v>
      </c>
      <c r="P3527" s="86">
        <v>43862.84443287037</v>
      </c>
      <c r="Q3527" s="84" t="s">
        <v>2512</v>
      </c>
      <c r="R3527" s="84"/>
      <c r="S3527" s="84"/>
      <c r="T3527" s="84"/>
      <c r="U3527" s="84"/>
      <c r="V3527" s="87" t="s">
        <v>4203</v>
      </c>
      <c r="W3527" s="86">
        <v>43862.84443287037</v>
      </c>
      <c r="X3527" s="90">
        <v>43862</v>
      </c>
      <c r="Y3527" s="92" t="s">
        <v>6785</v>
      </c>
      <c r="Z3527" s="87" t="s">
        <v>10565</v>
      </c>
      <c r="AA3527" s="84"/>
      <c r="AB3527" s="84"/>
      <c r="AC3527" s="92" t="s">
        <v>14448</v>
      </c>
      <c r="AD3527" s="84"/>
      <c r="AE3527" s="84" t="b">
        <v>0</v>
      </c>
      <c r="AF3527" s="84">
        <v>0</v>
      </c>
      <c r="AG3527" s="92" t="s">
        <v>16467</v>
      </c>
      <c r="AH3527" s="84" t="b">
        <v>0</v>
      </c>
      <c r="AI3527" s="84" t="s">
        <v>16520</v>
      </c>
      <c r="AJ3527" s="84"/>
      <c r="AK3527" s="92" t="s">
        <v>16467</v>
      </c>
      <c r="AL3527" s="84" t="b">
        <v>0</v>
      </c>
      <c r="AM3527" s="84">
        <v>11</v>
      </c>
      <c r="AN3527" s="92" t="s">
        <v>15577</v>
      </c>
      <c r="AO3527" s="84" t="s">
        <v>16534</v>
      </c>
      <c r="AP3527" s="84" t="b">
        <v>0</v>
      </c>
      <c r="AQ3527" s="92" t="s">
        <v>15577</v>
      </c>
      <c r="AR3527" s="84" t="s">
        <v>179</v>
      </c>
      <c r="AS3527" s="84">
        <v>0</v>
      </c>
      <c r="AT3527" s="84">
        <v>0</v>
      </c>
      <c r="AU3527" s="84"/>
      <c r="AV3527" s="84"/>
      <c r="AW3527" s="84"/>
      <c r="AX3527" s="84"/>
      <c r="AY3527" s="84"/>
      <c r="AZ3527" s="84"/>
      <c r="BA3527" s="84"/>
      <c r="BB3527" s="84"/>
      <c r="BC3527">
        <v>1</v>
      </c>
      <c r="BD3527">
        <v>0</v>
      </c>
      <c r="BE3527">
        <v>0</v>
      </c>
      <c r="BF3527">
        <v>0</v>
      </c>
      <c r="BG3527">
        <v>1</v>
      </c>
      <c r="BH3527">
        <v>0</v>
      </c>
    </row>
    <row r="3528" spans="1:60" x14ac:dyDescent="0.3">
      <c r="A3528" s="69" t="s">
        <v>2072</v>
      </c>
      <c r="B3528" s="69" t="s">
        <v>2078</v>
      </c>
      <c r="C3528" s="70"/>
      <c r="D3528" s="71"/>
      <c r="E3528" s="72"/>
      <c r="F3528" s="73"/>
      <c r="G3528" s="70"/>
      <c r="H3528" s="74"/>
      <c r="I3528" s="75"/>
      <c r="J3528" s="75"/>
      <c r="K3528" s="36"/>
      <c r="L3528" s="82"/>
      <c r="M3528" s="82"/>
      <c r="N3528" s="77"/>
      <c r="O3528" s="84" t="s">
        <v>2168</v>
      </c>
      <c r="P3528" s="86">
        <v>43862.844513888886</v>
      </c>
      <c r="Q3528" s="84" t="s">
        <v>2638</v>
      </c>
      <c r="R3528" s="84"/>
      <c r="S3528" s="84"/>
      <c r="T3528" s="84"/>
      <c r="U3528" s="84"/>
      <c r="V3528" s="87" t="s">
        <v>4757</v>
      </c>
      <c r="W3528" s="86">
        <v>43862.844513888886</v>
      </c>
      <c r="X3528" s="90">
        <v>43862</v>
      </c>
      <c r="Y3528" s="92" t="s">
        <v>8390</v>
      </c>
      <c r="Z3528" s="87" t="s">
        <v>12255</v>
      </c>
      <c r="AA3528" s="84"/>
      <c r="AB3528" s="84"/>
      <c r="AC3528" s="92" t="s">
        <v>16183</v>
      </c>
      <c r="AD3528" s="84"/>
      <c r="AE3528" s="84" t="b">
        <v>0</v>
      </c>
      <c r="AF3528" s="84">
        <v>0</v>
      </c>
      <c r="AG3528" s="92" t="s">
        <v>16467</v>
      </c>
      <c r="AH3528" s="84" t="b">
        <v>0</v>
      </c>
      <c r="AI3528" s="84" t="s">
        <v>16520</v>
      </c>
      <c r="AJ3528" s="84"/>
      <c r="AK3528" s="92" t="s">
        <v>16467</v>
      </c>
      <c r="AL3528" s="84" t="b">
        <v>0</v>
      </c>
      <c r="AM3528" s="84">
        <v>17</v>
      </c>
      <c r="AN3528" s="92" t="s">
        <v>14581</v>
      </c>
      <c r="AO3528" s="84" t="s">
        <v>16534</v>
      </c>
      <c r="AP3528" s="84" t="b">
        <v>0</v>
      </c>
      <c r="AQ3528" s="92" t="s">
        <v>14581</v>
      </c>
      <c r="AR3528" s="84" t="s">
        <v>179</v>
      </c>
      <c r="AS3528" s="84">
        <v>0</v>
      </c>
      <c r="AT3528" s="84">
        <v>0</v>
      </c>
      <c r="AU3528" s="84"/>
      <c r="AV3528" s="84"/>
      <c r="AW3528" s="84"/>
      <c r="AX3528" s="84"/>
      <c r="AY3528" s="84"/>
      <c r="AZ3528" s="84"/>
      <c r="BA3528" s="84"/>
      <c r="BB3528" s="84"/>
      <c r="BC3528">
        <v>1</v>
      </c>
      <c r="BD3528">
        <v>0</v>
      </c>
      <c r="BE3528">
        <v>1</v>
      </c>
      <c r="BF3528">
        <v>0</v>
      </c>
      <c r="BG3528">
        <v>0</v>
      </c>
      <c r="BH3528">
        <v>0</v>
      </c>
    </row>
    <row r="3529" spans="1:60" x14ac:dyDescent="0.3">
      <c r="A3529" s="69" t="s">
        <v>1461</v>
      </c>
      <c r="B3529" s="69" t="s">
        <v>2111</v>
      </c>
      <c r="C3529" s="70"/>
      <c r="D3529" s="71"/>
      <c r="E3529" s="72"/>
      <c r="F3529" s="73"/>
      <c r="G3529" s="70"/>
      <c r="H3529" s="74"/>
      <c r="I3529" s="75"/>
      <c r="J3529" s="75"/>
      <c r="K3529" s="36"/>
      <c r="L3529" s="82"/>
      <c r="M3529" s="82"/>
      <c r="N3529" s="77"/>
      <c r="O3529" s="84" t="s">
        <v>2169</v>
      </c>
      <c r="P3529" s="86">
        <v>43862.844652777778</v>
      </c>
      <c r="Q3529" s="84" t="s">
        <v>2617</v>
      </c>
      <c r="R3529" s="84"/>
      <c r="S3529" s="84"/>
      <c r="T3529" s="84" t="s">
        <v>2883</v>
      </c>
      <c r="U3529" s="84"/>
      <c r="V3529" s="87" t="s">
        <v>4204</v>
      </c>
      <c r="W3529" s="86">
        <v>43862.844652777778</v>
      </c>
      <c r="X3529" s="90">
        <v>43862</v>
      </c>
      <c r="Y3529" s="92" t="s">
        <v>6786</v>
      </c>
      <c r="Z3529" s="87" t="s">
        <v>10566</v>
      </c>
      <c r="AA3529" s="84"/>
      <c r="AB3529" s="84"/>
      <c r="AC3529" s="92" t="s">
        <v>14449</v>
      </c>
      <c r="AD3529" s="84"/>
      <c r="AE3529" s="84" t="b">
        <v>0</v>
      </c>
      <c r="AF3529" s="84">
        <v>0</v>
      </c>
      <c r="AG3529" s="92" t="s">
        <v>16467</v>
      </c>
      <c r="AH3529" s="84" t="b">
        <v>0</v>
      </c>
      <c r="AI3529" s="84" t="s">
        <v>16520</v>
      </c>
      <c r="AJ3529" s="84"/>
      <c r="AK3529" s="92" t="s">
        <v>16467</v>
      </c>
      <c r="AL3529" s="84" t="b">
        <v>0</v>
      </c>
      <c r="AM3529" s="84">
        <v>7</v>
      </c>
      <c r="AN3529" s="92" t="s">
        <v>16362</v>
      </c>
      <c r="AO3529" s="84" t="s">
        <v>16534</v>
      </c>
      <c r="AP3529" s="84" t="b">
        <v>0</v>
      </c>
      <c r="AQ3529" s="92" t="s">
        <v>16362</v>
      </c>
      <c r="AR3529" s="84" t="s">
        <v>179</v>
      </c>
      <c r="AS3529" s="84">
        <v>0</v>
      </c>
      <c r="AT3529" s="84">
        <v>0</v>
      </c>
      <c r="AU3529" s="84"/>
      <c r="AV3529" s="84"/>
      <c r="AW3529" s="84"/>
      <c r="AX3529" s="84"/>
      <c r="AY3529" s="84"/>
      <c r="AZ3529" s="84"/>
      <c r="BA3529" s="84"/>
      <c r="BB3529" s="84"/>
      <c r="BC3529">
        <v>1</v>
      </c>
      <c r="BD3529">
        <v>0</v>
      </c>
      <c r="BE3529">
        <v>0</v>
      </c>
      <c r="BF3529">
        <v>0</v>
      </c>
      <c r="BG3529">
        <v>1</v>
      </c>
      <c r="BH3529">
        <v>0</v>
      </c>
    </row>
    <row r="3530" spans="1:60" x14ac:dyDescent="0.3">
      <c r="A3530" s="69" t="s">
        <v>1462</v>
      </c>
      <c r="B3530" s="69" t="s">
        <v>2132</v>
      </c>
      <c r="C3530" s="70"/>
      <c r="D3530" s="71"/>
      <c r="E3530" s="72"/>
      <c r="F3530" s="73"/>
      <c r="G3530" s="70"/>
      <c r="H3530" s="74"/>
      <c r="I3530" s="75"/>
      <c r="J3530" s="75"/>
      <c r="K3530" s="36"/>
      <c r="L3530" s="82"/>
      <c r="M3530" s="82"/>
      <c r="N3530" s="77"/>
      <c r="O3530" s="84" t="s">
        <v>2168</v>
      </c>
      <c r="P3530" s="86">
        <v>43862.844884259262</v>
      </c>
      <c r="Q3530" s="84" t="s">
        <v>2218</v>
      </c>
      <c r="R3530" s="84"/>
      <c r="S3530" s="84"/>
      <c r="T3530" s="84" t="s">
        <v>2873</v>
      </c>
      <c r="U3530" s="84"/>
      <c r="V3530" s="87" t="s">
        <v>4205</v>
      </c>
      <c r="W3530" s="86">
        <v>43862.844884259262</v>
      </c>
      <c r="X3530" s="90">
        <v>43862</v>
      </c>
      <c r="Y3530" s="92" t="s">
        <v>6787</v>
      </c>
      <c r="Z3530" s="87" t="s">
        <v>10567</v>
      </c>
      <c r="AA3530" s="84"/>
      <c r="AB3530" s="84"/>
      <c r="AC3530" s="92" t="s">
        <v>14450</v>
      </c>
      <c r="AD3530" s="84"/>
      <c r="AE3530" s="84" t="b">
        <v>0</v>
      </c>
      <c r="AF3530" s="84">
        <v>0</v>
      </c>
      <c r="AG3530" s="92" t="s">
        <v>16467</v>
      </c>
      <c r="AH3530" s="84" t="b">
        <v>0</v>
      </c>
      <c r="AI3530" s="84" t="s">
        <v>16520</v>
      </c>
      <c r="AJ3530" s="84"/>
      <c r="AK3530" s="92" t="s">
        <v>16467</v>
      </c>
      <c r="AL3530" s="84" t="b">
        <v>0</v>
      </c>
      <c r="AM3530" s="84">
        <v>120</v>
      </c>
      <c r="AN3530" s="92" t="s">
        <v>12602</v>
      </c>
      <c r="AO3530" s="84" t="s">
        <v>16534</v>
      </c>
      <c r="AP3530" s="84" t="b">
        <v>0</v>
      </c>
      <c r="AQ3530" s="92" t="s">
        <v>12602</v>
      </c>
      <c r="AR3530" s="84" t="s">
        <v>179</v>
      </c>
      <c r="AS3530" s="84">
        <v>0</v>
      </c>
      <c r="AT3530" s="84">
        <v>0</v>
      </c>
      <c r="AU3530" s="84"/>
      <c r="AV3530" s="84"/>
      <c r="AW3530" s="84"/>
      <c r="AX3530" s="84"/>
      <c r="AY3530" s="84"/>
      <c r="AZ3530" s="84"/>
      <c r="BA3530" s="84"/>
      <c r="BB3530" s="84"/>
      <c r="BC3530">
        <v>1</v>
      </c>
      <c r="BD3530">
        <v>0</v>
      </c>
      <c r="BE3530">
        <v>1</v>
      </c>
      <c r="BF3530">
        <v>0</v>
      </c>
      <c r="BG3530">
        <v>0</v>
      </c>
      <c r="BH3530">
        <v>0</v>
      </c>
    </row>
    <row r="3531" spans="1:60" x14ac:dyDescent="0.3">
      <c r="A3531" s="69" t="s">
        <v>2113</v>
      </c>
      <c r="B3531" s="69" t="s">
        <v>2113</v>
      </c>
      <c r="C3531" s="70"/>
      <c r="D3531" s="71"/>
      <c r="E3531" s="72"/>
      <c r="F3531" s="73"/>
      <c r="G3531" s="70"/>
      <c r="H3531" s="74"/>
      <c r="I3531" s="75"/>
      <c r="J3531" s="75"/>
      <c r="K3531" s="36"/>
      <c r="L3531" s="82"/>
      <c r="M3531" s="82"/>
      <c r="N3531" s="77"/>
      <c r="O3531" s="84" t="s">
        <v>179</v>
      </c>
      <c r="P3531" s="86">
        <v>43862.844988425924</v>
      </c>
      <c r="Q3531" s="84" t="s">
        <v>2665</v>
      </c>
      <c r="R3531" s="84"/>
      <c r="S3531" s="84"/>
      <c r="T3531" s="84" t="s">
        <v>2883</v>
      </c>
      <c r="U3531" s="84"/>
      <c r="V3531" s="87" t="s">
        <v>4798</v>
      </c>
      <c r="W3531" s="86">
        <v>43862.844988425924</v>
      </c>
      <c r="X3531" s="90">
        <v>43862</v>
      </c>
      <c r="Y3531" s="92" t="s">
        <v>8558</v>
      </c>
      <c r="Z3531" s="87" t="s">
        <v>12429</v>
      </c>
      <c r="AA3531" s="84"/>
      <c r="AB3531" s="84"/>
      <c r="AC3531" s="92" t="s">
        <v>16395</v>
      </c>
      <c r="AD3531" s="84"/>
      <c r="AE3531" s="84" t="b">
        <v>0</v>
      </c>
      <c r="AF3531" s="84">
        <v>123</v>
      </c>
      <c r="AG3531" s="92" t="s">
        <v>16467</v>
      </c>
      <c r="AH3531" s="84" t="b">
        <v>0</v>
      </c>
      <c r="AI3531" s="84" t="s">
        <v>16520</v>
      </c>
      <c r="AJ3531" s="84"/>
      <c r="AK3531" s="92" t="s">
        <v>16467</v>
      </c>
      <c r="AL3531" s="84" t="b">
        <v>0</v>
      </c>
      <c r="AM3531" s="84">
        <v>39</v>
      </c>
      <c r="AN3531" s="92" t="s">
        <v>16467</v>
      </c>
      <c r="AO3531" s="84" t="s">
        <v>16534</v>
      </c>
      <c r="AP3531" s="84" t="b">
        <v>0</v>
      </c>
      <c r="AQ3531" s="92" t="s">
        <v>16395</v>
      </c>
      <c r="AR3531" s="84" t="s">
        <v>179</v>
      </c>
      <c r="AS3531" s="84">
        <v>0</v>
      </c>
      <c r="AT3531" s="84">
        <v>0</v>
      </c>
      <c r="AU3531" s="84"/>
      <c r="AV3531" s="84"/>
      <c r="AW3531" s="84"/>
      <c r="AX3531" s="84"/>
      <c r="AY3531" s="84"/>
      <c r="AZ3531" s="84"/>
      <c r="BA3531" s="84"/>
      <c r="BB3531" s="84"/>
      <c r="BC3531">
        <v>1</v>
      </c>
      <c r="BD3531">
        <v>0</v>
      </c>
      <c r="BE3531">
        <v>0</v>
      </c>
      <c r="BF3531">
        <v>1</v>
      </c>
      <c r="BG3531">
        <v>0</v>
      </c>
      <c r="BH3531">
        <v>0</v>
      </c>
    </row>
    <row r="3532" spans="1:60" x14ac:dyDescent="0.3">
      <c r="A3532" s="69" t="s">
        <v>1465</v>
      </c>
      <c r="B3532" s="69" t="s">
        <v>2029</v>
      </c>
      <c r="C3532" s="70"/>
      <c r="D3532" s="71"/>
      <c r="E3532" s="72"/>
      <c r="F3532" s="73"/>
      <c r="G3532" s="70"/>
      <c r="H3532" s="74"/>
      <c r="I3532" s="75"/>
      <c r="J3532" s="75"/>
      <c r="K3532" s="36"/>
      <c r="L3532" s="82"/>
      <c r="M3532" s="82"/>
      <c r="N3532" s="77"/>
      <c r="O3532" s="84" t="s">
        <v>2169</v>
      </c>
      <c r="P3532" s="86">
        <v>43862.845254629632</v>
      </c>
      <c r="Q3532" s="84" t="s">
        <v>2591</v>
      </c>
      <c r="R3532" s="84"/>
      <c r="S3532" s="84"/>
      <c r="T3532" s="84"/>
      <c r="U3532" s="84"/>
      <c r="V3532" s="87" t="s">
        <v>4207</v>
      </c>
      <c r="W3532" s="86">
        <v>43862.845254629632</v>
      </c>
      <c r="X3532" s="90">
        <v>43862</v>
      </c>
      <c r="Y3532" s="92" t="s">
        <v>6792</v>
      </c>
      <c r="Z3532" s="87" t="s">
        <v>10572</v>
      </c>
      <c r="AA3532" s="84"/>
      <c r="AB3532" s="84"/>
      <c r="AC3532" s="92" t="s">
        <v>14455</v>
      </c>
      <c r="AD3532" s="84"/>
      <c r="AE3532" s="84" t="b">
        <v>0</v>
      </c>
      <c r="AF3532" s="84">
        <v>0</v>
      </c>
      <c r="AG3532" s="92" t="s">
        <v>16467</v>
      </c>
      <c r="AH3532" s="84" t="b">
        <v>0</v>
      </c>
      <c r="AI3532" s="84" t="s">
        <v>16520</v>
      </c>
      <c r="AJ3532" s="84"/>
      <c r="AK3532" s="92" t="s">
        <v>16467</v>
      </c>
      <c r="AL3532" s="84" t="b">
        <v>0</v>
      </c>
      <c r="AM3532" s="84">
        <v>34</v>
      </c>
      <c r="AN3532" s="92" t="s">
        <v>16089</v>
      </c>
      <c r="AO3532" s="84" t="s">
        <v>16535</v>
      </c>
      <c r="AP3532" s="84" t="b">
        <v>0</v>
      </c>
      <c r="AQ3532" s="92" t="s">
        <v>16089</v>
      </c>
      <c r="AR3532" s="84" t="s">
        <v>179</v>
      </c>
      <c r="AS3532" s="84">
        <v>0</v>
      </c>
      <c r="AT3532" s="84">
        <v>0</v>
      </c>
      <c r="AU3532" s="84"/>
      <c r="AV3532" s="84"/>
      <c r="AW3532" s="84"/>
      <c r="AX3532" s="84"/>
      <c r="AY3532" s="84"/>
      <c r="AZ3532" s="84"/>
      <c r="BA3532" s="84"/>
      <c r="BB3532" s="84"/>
      <c r="BC3532">
        <v>1</v>
      </c>
      <c r="BD3532">
        <v>0</v>
      </c>
      <c r="BE3532">
        <v>0</v>
      </c>
      <c r="BF3532">
        <v>0</v>
      </c>
      <c r="BG3532">
        <v>1</v>
      </c>
      <c r="BH3532">
        <v>0</v>
      </c>
    </row>
    <row r="3533" spans="1:60" x14ac:dyDescent="0.3">
      <c r="A3533" s="69" t="s">
        <v>1539</v>
      </c>
      <c r="B3533" s="69" t="s">
        <v>2113</v>
      </c>
      <c r="C3533" s="70"/>
      <c r="D3533" s="71"/>
      <c r="E3533" s="72"/>
      <c r="F3533" s="73"/>
      <c r="G3533" s="70"/>
      <c r="H3533" s="74"/>
      <c r="I3533" s="75"/>
      <c r="J3533" s="75"/>
      <c r="K3533" s="36"/>
      <c r="L3533" s="82"/>
      <c r="M3533" s="82"/>
      <c r="N3533" s="77"/>
      <c r="O3533" s="84" t="s">
        <v>2169</v>
      </c>
      <c r="P3533" s="86">
        <v>43862.845381944448</v>
      </c>
      <c r="Q3533" s="84" t="s">
        <v>2665</v>
      </c>
      <c r="R3533" s="84"/>
      <c r="S3533" s="84"/>
      <c r="T3533" s="84"/>
      <c r="U3533" s="84"/>
      <c r="V3533" s="87" t="s">
        <v>4275</v>
      </c>
      <c r="W3533" s="86">
        <v>43862.845381944448</v>
      </c>
      <c r="X3533" s="90">
        <v>43862</v>
      </c>
      <c r="Y3533" s="92" t="s">
        <v>7052</v>
      </c>
      <c r="Z3533" s="87" t="s">
        <v>10838</v>
      </c>
      <c r="AA3533" s="84"/>
      <c r="AB3533" s="84"/>
      <c r="AC3533" s="92" t="s">
        <v>14723</v>
      </c>
      <c r="AD3533" s="84"/>
      <c r="AE3533" s="84" t="b">
        <v>0</v>
      </c>
      <c r="AF3533" s="84">
        <v>0</v>
      </c>
      <c r="AG3533" s="92" t="s">
        <v>16467</v>
      </c>
      <c r="AH3533" s="84" t="b">
        <v>0</v>
      </c>
      <c r="AI3533" s="84" t="s">
        <v>16520</v>
      </c>
      <c r="AJ3533" s="84"/>
      <c r="AK3533" s="92" t="s">
        <v>16467</v>
      </c>
      <c r="AL3533" s="84" t="b">
        <v>0</v>
      </c>
      <c r="AM3533" s="84">
        <v>39</v>
      </c>
      <c r="AN3533" s="92" t="s">
        <v>16395</v>
      </c>
      <c r="AO3533" s="84" t="s">
        <v>16534</v>
      </c>
      <c r="AP3533" s="84" t="b">
        <v>0</v>
      </c>
      <c r="AQ3533" s="92" t="s">
        <v>16395</v>
      </c>
      <c r="AR3533" s="84" t="s">
        <v>179</v>
      </c>
      <c r="AS3533" s="84">
        <v>0</v>
      </c>
      <c r="AT3533" s="84">
        <v>0</v>
      </c>
      <c r="AU3533" s="84"/>
      <c r="AV3533" s="84"/>
      <c r="AW3533" s="84"/>
      <c r="AX3533" s="84"/>
      <c r="AY3533" s="84"/>
      <c r="AZ3533" s="84"/>
      <c r="BA3533" s="84"/>
      <c r="BB3533" s="84"/>
      <c r="BC3533">
        <v>1</v>
      </c>
      <c r="BD3533">
        <v>0</v>
      </c>
      <c r="BE3533">
        <v>0</v>
      </c>
      <c r="BF3533">
        <v>0</v>
      </c>
      <c r="BG3533">
        <v>1</v>
      </c>
      <c r="BH3533">
        <v>0</v>
      </c>
    </row>
    <row r="3534" spans="1:60" x14ac:dyDescent="0.3">
      <c r="A3534" s="69" t="s">
        <v>1463</v>
      </c>
      <c r="B3534" s="69" t="s">
        <v>1369</v>
      </c>
      <c r="C3534" s="70"/>
      <c r="D3534" s="71"/>
      <c r="E3534" s="72"/>
      <c r="F3534" s="73"/>
      <c r="G3534" s="70"/>
      <c r="H3534" s="74"/>
      <c r="I3534" s="75"/>
      <c r="J3534" s="75"/>
      <c r="K3534" s="36"/>
      <c r="L3534" s="82"/>
      <c r="M3534" s="82"/>
      <c r="N3534" s="77"/>
      <c r="O3534" s="84" t="s">
        <v>2169</v>
      </c>
      <c r="P3534" s="86">
        <v>43862.845578703702</v>
      </c>
      <c r="Q3534" s="84" t="s">
        <v>2577</v>
      </c>
      <c r="R3534" s="84"/>
      <c r="S3534" s="84"/>
      <c r="T3534" s="84" t="s">
        <v>2883</v>
      </c>
      <c r="U3534" s="87" t="s">
        <v>2999</v>
      </c>
      <c r="V3534" s="87" t="s">
        <v>2999</v>
      </c>
      <c r="W3534" s="86">
        <v>43862.845578703702</v>
      </c>
      <c r="X3534" s="90">
        <v>43862</v>
      </c>
      <c r="Y3534" s="92" t="s">
        <v>6788</v>
      </c>
      <c r="Z3534" s="87" t="s">
        <v>10568</v>
      </c>
      <c r="AA3534" s="84"/>
      <c r="AB3534" s="84"/>
      <c r="AC3534" s="92" t="s">
        <v>14451</v>
      </c>
      <c r="AD3534" s="84"/>
      <c r="AE3534" s="84" t="b">
        <v>0</v>
      </c>
      <c r="AF3534" s="84">
        <v>0</v>
      </c>
      <c r="AG3534" s="92" t="s">
        <v>16467</v>
      </c>
      <c r="AH3534" s="84" t="b">
        <v>0</v>
      </c>
      <c r="AI3534" s="84" t="s">
        <v>16522</v>
      </c>
      <c r="AJ3534" s="84"/>
      <c r="AK3534" s="92" t="s">
        <v>16467</v>
      </c>
      <c r="AL3534" s="84" t="b">
        <v>0</v>
      </c>
      <c r="AM3534" s="84">
        <v>29</v>
      </c>
      <c r="AN3534" s="92" t="s">
        <v>16286</v>
      </c>
      <c r="AO3534" s="84" t="s">
        <v>16534</v>
      </c>
      <c r="AP3534" s="84" t="b">
        <v>0</v>
      </c>
      <c r="AQ3534" s="92" t="s">
        <v>16286</v>
      </c>
      <c r="AR3534" s="84" t="s">
        <v>179</v>
      </c>
      <c r="AS3534" s="84">
        <v>0</v>
      </c>
      <c r="AT3534" s="84">
        <v>0</v>
      </c>
      <c r="AU3534" s="84"/>
      <c r="AV3534" s="84"/>
      <c r="AW3534" s="84"/>
      <c r="AX3534" s="84"/>
      <c r="AY3534" s="84"/>
      <c r="AZ3534" s="84"/>
      <c r="BA3534" s="84"/>
      <c r="BB3534" s="84"/>
      <c r="BC3534">
        <v>1</v>
      </c>
      <c r="BD3534">
        <v>0</v>
      </c>
      <c r="BE3534">
        <v>0</v>
      </c>
      <c r="BF3534">
        <v>0</v>
      </c>
      <c r="BG3534">
        <v>1</v>
      </c>
      <c r="BH3534">
        <v>0</v>
      </c>
    </row>
    <row r="3535" spans="1:60" x14ac:dyDescent="0.3">
      <c r="A3535" s="69" t="s">
        <v>1464</v>
      </c>
      <c r="B3535" s="69" t="s">
        <v>1986</v>
      </c>
      <c r="C3535" s="70"/>
      <c r="D3535" s="71"/>
      <c r="E3535" s="72"/>
      <c r="F3535" s="73"/>
      <c r="G3535" s="70"/>
      <c r="H3535" s="74"/>
      <c r="I3535" s="75"/>
      <c r="J3535" s="75"/>
      <c r="K3535" s="36"/>
      <c r="L3535" s="82"/>
      <c r="M3535" s="82"/>
      <c r="N3535" s="77"/>
      <c r="O3535" s="84" t="s">
        <v>2169</v>
      </c>
      <c r="P3535" s="86">
        <v>43862.845601851855</v>
      </c>
      <c r="Q3535" s="84" t="s">
        <v>2618</v>
      </c>
      <c r="R3535" s="84"/>
      <c r="S3535" s="84"/>
      <c r="T3535" s="84"/>
      <c r="U3535" s="84"/>
      <c r="V3535" s="87" t="s">
        <v>4206</v>
      </c>
      <c r="W3535" s="86">
        <v>43862.845601851855</v>
      </c>
      <c r="X3535" s="90">
        <v>43862</v>
      </c>
      <c r="Y3535" s="92" t="s">
        <v>6789</v>
      </c>
      <c r="Z3535" s="87" t="s">
        <v>10569</v>
      </c>
      <c r="AA3535" s="84"/>
      <c r="AB3535" s="84"/>
      <c r="AC3535" s="92" t="s">
        <v>14452</v>
      </c>
      <c r="AD3535" s="84"/>
      <c r="AE3535" s="84" t="b">
        <v>0</v>
      </c>
      <c r="AF3535" s="84">
        <v>0</v>
      </c>
      <c r="AG3535" s="92" t="s">
        <v>16467</v>
      </c>
      <c r="AH3535" s="84" t="b">
        <v>0</v>
      </c>
      <c r="AI3535" s="84" t="s">
        <v>16520</v>
      </c>
      <c r="AJ3535" s="84"/>
      <c r="AK3535" s="92" t="s">
        <v>16467</v>
      </c>
      <c r="AL3535" s="84" t="b">
        <v>0</v>
      </c>
      <c r="AM3535" s="84">
        <v>3</v>
      </c>
      <c r="AN3535" s="92" t="s">
        <v>15950</v>
      </c>
      <c r="AO3535" s="84" t="s">
        <v>16535</v>
      </c>
      <c r="AP3535" s="84" t="b">
        <v>0</v>
      </c>
      <c r="AQ3535" s="92" t="s">
        <v>15950</v>
      </c>
      <c r="AR3535" s="84" t="s">
        <v>179</v>
      </c>
      <c r="AS3535" s="84">
        <v>0</v>
      </c>
      <c r="AT3535" s="84">
        <v>0</v>
      </c>
      <c r="AU3535" s="84"/>
      <c r="AV3535" s="84"/>
      <c r="AW3535" s="84"/>
      <c r="AX3535" s="84"/>
      <c r="AY3535" s="84"/>
      <c r="AZ3535" s="84"/>
      <c r="BA3535" s="84"/>
      <c r="BB3535" s="84"/>
      <c r="BC3535">
        <v>1</v>
      </c>
      <c r="BD3535">
        <v>0</v>
      </c>
      <c r="BE3535">
        <v>0</v>
      </c>
      <c r="BF3535">
        <v>0</v>
      </c>
      <c r="BG3535">
        <v>1</v>
      </c>
      <c r="BH3535">
        <v>0</v>
      </c>
    </row>
    <row r="3536" spans="1:60" x14ac:dyDescent="0.3">
      <c r="A3536" s="69" t="s">
        <v>1465</v>
      </c>
      <c r="B3536" s="69" t="s">
        <v>1506</v>
      </c>
      <c r="C3536" s="70"/>
      <c r="D3536" s="71"/>
      <c r="E3536" s="72"/>
      <c r="F3536" s="73"/>
      <c r="G3536" s="70"/>
      <c r="H3536" s="74"/>
      <c r="I3536" s="75"/>
      <c r="J3536" s="75"/>
      <c r="K3536" s="36"/>
      <c r="L3536" s="82"/>
      <c r="M3536" s="82"/>
      <c r="N3536" s="77"/>
      <c r="O3536" s="84" t="s">
        <v>2169</v>
      </c>
      <c r="P3536" s="86">
        <v>43862.845821759256</v>
      </c>
      <c r="Q3536" s="84" t="s">
        <v>2408</v>
      </c>
      <c r="R3536" s="84"/>
      <c r="S3536" s="84"/>
      <c r="T3536" s="84"/>
      <c r="U3536" s="84"/>
      <c r="V3536" s="87" t="s">
        <v>4207</v>
      </c>
      <c r="W3536" s="86">
        <v>43862.845821759256</v>
      </c>
      <c r="X3536" s="90">
        <v>43862</v>
      </c>
      <c r="Y3536" s="92" t="s">
        <v>6793</v>
      </c>
      <c r="Z3536" s="87" t="s">
        <v>10573</v>
      </c>
      <c r="AA3536" s="84"/>
      <c r="AB3536" s="84"/>
      <c r="AC3536" s="92" t="s">
        <v>14456</v>
      </c>
      <c r="AD3536" s="84"/>
      <c r="AE3536" s="84" t="b">
        <v>0</v>
      </c>
      <c r="AF3536" s="84">
        <v>0</v>
      </c>
      <c r="AG3536" s="92" t="s">
        <v>16467</v>
      </c>
      <c r="AH3536" s="84" t="b">
        <v>0</v>
      </c>
      <c r="AI3536" s="84" t="s">
        <v>16520</v>
      </c>
      <c r="AJ3536" s="84"/>
      <c r="AK3536" s="92" t="s">
        <v>16467</v>
      </c>
      <c r="AL3536" s="84" t="b">
        <v>0</v>
      </c>
      <c r="AM3536" s="84">
        <v>6</v>
      </c>
      <c r="AN3536" s="92" t="s">
        <v>14596</v>
      </c>
      <c r="AO3536" s="84" t="s">
        <v>16535</v>
      </c>
      <c r="AP3536" s="84" t="b">
        <v>0</v>
      </c>
      <c r="AQ3536" s="92" t="s">
        <v>14596</v>
      </c>
      <c r="AR3536" s="84" t="s">
        <v>179</v>
      </c>
      <c r="AS3536" s="84">
        <v>0</v>
      </c>
      <c r="AT3536" s="84">
        <v>0</v>
      </c>
      <c r="AU3536" s="84"/>
      <c r="AV3536" s="84"/>
      <c r="AW3536" s="84"/>
      <c r="AX3536" s="84"/>
      <c r="AY3536" s="84"/>
      <c r="AZ3536" s="84"/>
      <c r="BA3536" s="84"/>
      <c r="BB3536" s="84"/>
      <c r="BC3536">
        <v>1</v>
      </c>
      <c r="BD3536">
        <v>0</v>
      </c>
      <c r="BE3536">
        <v>0</v>
      </c>
      <c r="BF3536">
        <v>0</v>
      </c>
      <c r="BG3536">
        <v>1</v>
      </c>
      <c r="BH3536">
        <v>0</v>
      </c>
    </row>
    <row r="3537" spans="1:60" x14ac:dyDescent="0.3">
      <c r="A3537" s="69" t="s">
        <v>1466</v>
      </c>
      <c r="B3537" s="69" t="s">
        <v>2074</v>
      </c>
      <c r="C3537" s="70"/>
      <c r="D3537" s="71"/>
      <c r="E3537" s="72"/>
      <c r="F3537" s="73"/>
      <c r="G3537" s="70"/>
      <c r="H3537" s="74"/>
      <c r="I3537" s="75"/>
      <c r="J3537" s="75"/>
      <c r="K3537" s="36"/>
      <c r="L3537" s="82"/>
      <c r="M3537" s="82"/>
      <c r="N3537" s="77"/>
      <c r="O3537" s="84" t="s">
        <v>2169</v>
      </c>
      <c r="P3537" s="86">
        <v>43862.846006944441</v>
      </c>
      <c r="Q3537" s="84" t="s">
        <v>2474</v>
      </c>
      <c r="R3537" s="84"/>
      <c r="S3537" s="84"/>
      <c r="T3537" s="84" t="s">
        <v>2883</v>
      </c>
      <c r="U3537" s="84"/>
      <c r="V3537" s="87" t="s">
        <v>4208</v>
      </c>
      <c r="W3537" s="86">
        <v>43862.846006944441</v>
      </c>
      <c r="X3537" s="90">
        <v>43862</v>
      </c>
      <c r="Y3537" s="92" t="s">
        <v>6794</v>
      </c>
      <c r="Z3537" s="87" t="s">
        <v>10574</v>
      </c>
      <c r="AA3537" s="84"/>
      <c r="AB3537" s="84"/>
      <c r="AC3537" s="92" t="s">
        <v>14457</v>
      </c>
      <c r="AD3537" s="84"/>
      <c r="AE3537" s="84" t="b">
        <v>0</v>
      </c>
      <c r="AF3537" s="84">
        <v>0</v>
      </c>
      <c r="AG3537" s="92" t="s">
        <v>16467</v>
      </c>
      <c r="AH3537" s="84" t="b">
        <v>0</v>
      </c>
      <c r="AI3537" s="84" t="s">
        <v>16520</v>
      </c>
      <c r="AJ3537" s="84"/>
      <c r="AK3537" s="92" t="s">
        <v>16467</v>
      </c>
      <c r="AL3537" s="84" t="b">
        <v>0</v>
      </c>
      <c r="AM3537" s="84">
        <v>60</v>
      </c>
      <c r="AN3537" s="92" t="s">
        <v>16232</v>
      </c>
      <c r="AO3537" s="84" t="s">
        <v>16535</v>
      </c>
      <c r="AP3537" s="84" t="b">
        <v>0</v>
      </c>
      <c r="AQ3537" s="92" t="s">
        <v>16232</v>
      </c>
      <c r="AR3537" s="84" t="s">
        <v>179</v>
      </c>
      <c r="AS3537" s="84">
        <v>0</v>
      </c>
      <c r="AT3537" s="84">
        <v>0</v>
      </c>
      <c r="AU3537" s="84"/>
      <c r="AV3537" s="84"/>
      <c r="AW3537" s="84"/>
      <c r="AX3537" s="84"/>
      <c r="AY3537" s="84"/>
      <c r="AZ3537" s="84"/>
      <c r="BA3537" s="84"/>
      <c r="BB3537" s="84"/>
      <c r="BC3537">
        <v>1</v>
      </c>
      <c r="BD3537">
        <v>0</v>
      </c>
      <c r="BE3537">
        <v>0</v>
      </c>
      <c r="BF3537">
        <v>0</v>
      </c>
      <c r="BG3537">
        <v>1</v>
      </c>
      <c r="BH3537">
        <v>0</v>
      </c>
    </row>
    <row r="3538" spans="1:60" x14ac:dyDescent="0.3">
      <c r="A3538" s="69" t="s">
        <v>1929</v>
      </c>
      <c r="B3538" s="69" t="s">
        <v>2118</v>
      </c>
      <c r="C3538" s="70"/>
      <c r="D3538" s="71"/>
      <c r="E3538" s="72"/>
      <c r="F3538" s="73"/>
      <c r="G3538" s="70"/>
      <c r="H3538" s="74"/>
      <c r="I3538" s="75"/>
      <c r="J3538" s="75"/>
      <c r="K3538" s="36"/>
      <c r="L3538" s="82"/>
      <c r="M3538" s="82"/>
      <c r="N3538" s="77"/>
      <c r="O3538" s="84" t="s">
        <v>2169</v>
      </c>
      <c r="P3538" s="86">
        <v>43862.846238425926</v>
      </c>
      <c r="Q3538" s="84" t="s">
        <v>2321</v>
      </c>
      <c r="R3538" s="84"/>
      <c r="S3538" s="84"/>
      <c r="T3538" s="84" t="s">
        <v>2873</v>
      </c>
      <c r="U3538" s="84"/>
      <c r="V3538" s="87" t="s">
        <v>4628</v>
      </c>
      <c r="W3538" s="86">
        <v>43862.846238425926</v>
      </c>
      <c r="X3538" s="90">
        <v>43862</v>
      </c>
      <c r="Y3538" s="92" t="s">
        <v>7953</v>
      </c>
      <c r="Z3538" s="87" t="s">
        <v>11788</v>
      </c>
      <c r="AA3538" s="84"/>
      <c r="AB3538" s="84"/>
      <c r="AC3538" s="92" t="s">
        <v>15692</v>
      </c>
      <c r="AD3538" s="84"/>
      <c r="AE3538" s="84" t="b">
        <v>0</v>
      </c>
      <c r="AF3538" s="84">
        <v>0</v>
      </c>
      <c r="AG3538" s="92" t="s">
        <v>16467</v>
      </c>
      <c r="AH3538" s="84" t="b">
        <v>0</v>
      </c>
      <c r="AI3538" s="84" t="s">
        <v>16520</v>
      </c>
      <c r="AJ3538" s="84"/>
      <c r="AK3538" s="92" t="s">
        <v>16467</v>
      </c>
      <c r="AL3538" s="84" t="b">
        <v>0</v>
      </c>
      <c r="AM3538" s="84">
        <v>85</v>
      </c>
      <c r="AN3538" s="92" t="s">
        <v>16409</v>
      </c>
      <c r="AO3538" s="84" t="s">
        <v>16535</v>
      </c>
      <c r="AP3538" s="84" t="b">
        <v>0</v>
      </c>
      <c r="AQ3538" s="92" t="s">
        <v>16409</v>
      </c>
      <c r="AR3538" s="84" t="s">
        <v>179</v>
      </c>
      <c r="AS3538" s="84">
        <v>0</v>
      </c>
      <c r="AT3538" s="84">
        <v>0</v>
      </c>
      <c r="AU3538" s="84"/>
      <c r="AV3538" s="84"/>
      <c r="AW3538" s="84"/>
      <c r="AX3538" s="84"/>
      <c r="AY3538" s="84"/>
      <c r="AZ3538" s="84"/>
      <c r="BA3538" s="84"/>
      <c r="BB3538" s="84"/>
      <c r="BC3538">
        <v>1</v>
      </c>
      <c r="BD3538">
        <v>0</v>
      </c>
      <c r="BE3538">
        <v>0</v>
      </c>
      <c r="BF3538">
        <v>0</v>
      </c>
      <c r="BG3538">
        <v>1</v>
      </c>
      <c r="BH3538">
        <v>0</v>
      </c>
    </row>
    <row r="3539" spans="1:60" x14ac:dyDescent="0.3">
      <c r="A3539" s="69" t="s">
        <v>1929</v>
      </c>
      <c r="B3539" s="69" t="s">
        <v>2077</v>
      </c>
      <c r="C3539" s="70"/>
      <c r="D3539" s="71"/>
      <c r="E3539" s="72"/>
      <c r="F3539" s="73"/>
      <c r="G3539" s="70"/>
      <c r="H3539" s="74"/>
      <c r="I3539" s="75"/>
      <c r="J3539" s="75"/>
      <c r="K3539" s="36"/>
      <c r="L3539" s="82"/>
      <c r="M3539" s="82"/>
      <c r="N3539" s="77"/>
      <c r="O3539" s="84" t="s">
        <v>2169</v>
      </c>
      <c r="P3539" s="86">
        <v>43862.846354166664</v>
      </c>
      <c r="Q3539" s="84" t="s">
        <v>2549</v>
      </c>
      <c r="R3539" s="84"/>
      <c r="S3539" s="84"/>
      <c r="T3539" s="84"/>
      <c r="U3539" s="84"/>
      <c r="V3539" s="87" t="s">
        <v>4628</v>
      </c>
      <c r="W3539" s="86">
        <v>43862.846354166664</v>
      </c>
      <c r="X3539" s="90">
        <v>43862</v>
      </c>
      <c r="Y3539" s="92" t="s">
        <v>7954</v>
      </c>
      <c r="Z3539" s="87" t="s">
        <v>11789</v>
      </c>
      <c r="AA3539" s="84"/>
      <c r="AB3539" s="84"/>
      <c r="AC3539" s="92" t="s">
        <v>15693</v>
      </c>
      <c r="AD3539" s="84"/>
      <c r="AE3539" s="84" t="b">
        <v>0</v>
      </c>
      <c r="AF3539" s="84">
        <v>0</v>
      </c>
      <c r="AG3539" s="92" t="s">
        <v>16467</v>
      </c>
      <c r="AH3539" s="84" t="b">
        <v>1</v>
      </c>
      <c r="AI3539" s="84" t="s">
        <v>16520</v>
      </c>
      <c r="AJ3539" s="84"/>
      <c r="AK3539" s="92" t="s">
        <v>16455</v>
      </c>
      <c r="AL3539" s="84" t="b">
        <v>0</v>
      </c>
      <c r="AM3539" s="84">
        <v>56</v>
      </c>
      <c r="AN3539" s="92" t="s">
        <v>16434</v>
      </c>
      <c r="AO3539" s="84" t="s">
        <v>16535</v>
      </c>
      <c r="AP3539" s="84" t="b">
        <v>0</v>
      </c>
      <c r="AQ3539" s="92" t="s">
        <v>16434</v>
      </c>
      <c r="AR3539" s="84" t="s">
        <v>179</v>
      </c>
      <c r="AS3539" s="84">
        <v>0</v>
      </c>
      <c r="AT3539" s="84">
        <v>0</v>
      </c>
      <c r="AU3539" s="84"/>
      <c r="AV3539" s="84"/>
      <c r="AW3539" s="84"/>
      <c r="AX3539" s="84"/>
      <c r="AY3539" s="84"/>
      <c r="AZ3539" s="84"/>
      <c r="BA3539" s="84"/>
      <c r="BB3539" s="84"/>
      <c r="BC3539">
        <v>1</v>
      </c>
      <c r="BD3539">
        <v>0</v>
      </c>
      <c r="BE3539">
        <v>0</v>
      </c>
      <c r="BF3539">
        <v>0</v>
      </c>
      <c r="BG3539">
        <v>1</v>
      </c>
      <c r="BH3539">
        <v>0</v>
      </c>
    </row>
    <row r="3540" spans="1:60" x14ac:dyDescent="0.3">
      <c r="A3540" s="69" t="s">
        <v>1742</v>
      </c>
      <c r="B3540" s="69" t="s">
        <v>2077</v>
      </c>
      <c r="C3540" s="70"/>
      <c r="D3540" s="71"/>
      <c r="E3540" s="72"/>
      <c r="F3540" s="73"/>
      <c r="G3540" s="70"/>
      <c r="H3540" s="74"/>
      <c r="I3540" s="75"/>
      <c r="J3540" s="75"/>
      <c r="K3540" s="36"/>
      <c r="L3540" s="82"/>
      <c r="M3540" s="82"/>
      <c r="N3540" s="77"/>
      <c r="O3540" s="84" t="s">
        <v>2169</v>
      </c>
      <c r="P3540" s="86">
        <v>43862.846736111111</v>
      </c>
      <c r="Q3540" s="84" t="s">
        <v>2549</v>
      </c>
      <c r="R3540" s="84"/>
      <c r="S3540" s="84"/>
      <c r="T3540" s="84"/>
      <c r="U3540" s="84"/>
      <c r="V3540" s="87" t="s">
        <v>4463</v>
      </c>
      <c r="W3540" s="86">
        <v>43862.846736111111</v>
      </c>
      <c r="X3540" s="90">
        <v>43862</v>
      </c>
      <c r="Y3540" s="92" t="s">
        <v>7488</v>
      </c>
      <c r="Z3540" s="87" t="s">
        <v>11299</v>
      </c>
      <c r="AA3540" s="84"/>
      <c r="AB3540" s="84"/>
      <c r="AC3540" s="92" t="s">
        <v>15190</v>
      </c>
      <c r="AD3540" s="84"/>
      <c r="AE3540" s="84" t="b">
        <v>0</v>
      </c>
      <c r="AF3540" s="84">
        <v>0</v>
      </c>
      <c r="AG3540" s="92" t="s">
        <v>16467</v>
      </c>
      <c r="AH3540" s="84" t="b">
        <v>1</v>
      </c>
      <c r="AI3540" s="84" t="s">
        <v>16520</v>
      </c>
      <c r="AJ3540" s="84"/>
      <c r="AK3540" s="92" t="s">
        <v>16455</v>
      </c>
      <c r="AL3540" s="84" t="b">
        <v>0</v>
      </c>
      <c r="AM3540" s="84">
        <v>56</v>
      </c>
      <c r="AN3540" s="92" t="s">
        <v>16434</v>
      </c>
      <c r="AO3540" s="84" t="s">
        <v>16534</v>
      </c>
      <c r="AP3540" s="84" t="b">
        <v>0</v>
      </c>
      <c r="AQ3540" s="92" t="s">
        <v>16434</v>
      </c>
      <c r="AR3540" s="84" t="s">
        <v>179</v>
      </c>
      <c r="AS3540" s="84">
        <v>0</v>
      </c>
      <c r="AT3540" s="84">
        <v>0</v>
      </c>
      <c r="AU3540" s="84"/>
      <c r="AV3540" s="84"/>
      <c r="AW3540" s="84"/>
      <c r="AX3540" s="84"/>
      <c r="AY3540" s="84"/>
      <c r="AZ3540" s="84"/>
      <c r="BA3540" s="84"/>
      <c r="BB3540" s="84"/>
      <c r="BC3540">
        <v>1</v>
      </c>
      <c r="BD3540">
        <v>0</v>
      </c>
      <c r="BE3540">
        <v>0</v>
      </c>
      <c r="BF3540">
        <v>0</v>
      </c>
      <c r="BG3540">
        <v>1</v>
      </c>
      <c r="BH3540">
        <v>0</v>
      </c>
    </row>
    <row r="3541" spans="1:60" x14ac:dyDescent="0.3">
      <c r="A3541" s="69" t="s">
        <v>1468</v>
      </c>
      <c r="B3541" s="69" t="s">
        <v>2118</v>
      </c>
      <c r="C3541" s="70"/>
      <c r="D3541" s="71"/>
      <c r="E3541" s="72"/>
      <c r="F3541" s="73"/>
      <c r="G3541" s="70"/>
      <c r="H3541" s="74"/>
      <c r="I3541" s="75"/>
      <c r="J3541" s="75"/>
      <c r="K3541" s="36"/>
      <c r="L3541" s="82"/>
      <c r="M3541" s="82"/>
      <c r="N3541" s="77"/>
      <c r="O3541" s="84" t="s">
        <v>2169</v>
      </c>
      <c r="P3541" s="86">
        <v>43862.847094907411</v>
      </c>
      <c r="Q3541" s="84" t="s">
        <v>2321</v>
      </c>
      <c r="R3541" s="84"/>
      <c r="S3541" s="84"/>
      <c r="T3541" s="84" t="s">
        <v>2873</v>
      </c>
      <c r="U3541" s="84"/>
      <c r="V3541" s="87" t="s">
        <v>4210</v>
      </c>
      <c r="W3541" s="86">
        <v>43862.847094907411</v>
      </c>
      <c r="X3541" s="90">
        <v>43862</v>
      </c>
      <c r="Y3541" s="92" t="s">
        <v>6798</v>
      </c>
      <c r="Z3541" s="87" t="s">
        <v>10578</v>
      </c>
      <c r="AA3541" s="84"/>
      <c r="AB3541" s="84"/>
      <c r="AC3541" s="92" t="s">
        <v>14461</v>
      </c>
      <c r="AD3541" s="84"/>
      <c r="AE3541" s="84" t="b">
        <v>0</v>
      </c>
      <c r="AF3541" s="84">
        <v>0</v>
      </c>
      <c r="AG3541" s="92" t="s">
        <v>16467</v>
      </c>
      <c r="AH3541" s="84" t="b">
        <v>0</v>
      </c>
      <c r="AI3541" s="84" t="s">
        <v>16520</v>
      </c>
      <c r="AJ3541" s="84"/>
      <c r="AK3541" s="92" t="s">
        <v>16467</v>
      </c>
      <c r="AL3541" s="84" t="b">
        <v>0</v>
      </c>
      <c r="AM3541" s="84">
        <v>85</v>
      </c>
      <c r="AN3541" s="92" t="s">
        <v>16409</v>
      </c>
      <c r="AO3541" s="84" t="s">
        <v>16534</v>
      </c>
      <c r="AP3541" s="84" t="b">
        <v>0</v>
      </c>
      <c r="AQ3541" s="92" t="s">
        <v>16409</v>
      </c>
      <c r="AR3541" s="84" t="s">
        <v>179</v>
      </c>
      <c r="AS3541" s="84">
        <v>0</v>
      </c>
      <c r="AT3541" s="84">
        <v>0</v>
      </c>
      <c r="AU3541" s="84"/>
      <c r="AV3541" s="84"/>
      <c r="AW3541" s="84"/>
      <c r="AX3541" s="84"/>
      <c r="AY3541" s="84"/>
      <c r="AZ3541" s="84"/>
      <c r="BA3541" s="84"/>
      <c r="BB3541" s="84"/>
      <c r="BC3541">
        <v>3</v>
      </c>
      <c r="BD3541">
        <v>0</v>
      </c>
      <c r="BE3541">
        <v>0</v>
      </c>
      <c r="BF3541">
        <v>0</v>
      </c>
      <c r="BG3541">
        <v>3</v>
      </c>
      <c r="BH3541">
        <v>0</v>
      </c>
    </row>
    <row r="3542" spans="1:60" x14ac:dyDescent="0.3">
      <c r="A3542" s="69" t="s">
        <v>1580</v>
      </c>
      <c r="B3542" s="69" t="s">
        <v>2162</v>
      </c>
      <c r="C3542" s="70"/>
      <c r="D3542" s="71"/>
      <c r="E3542" s="72"/>
      <c r="F3542" s="73"/>
      <c r="G3542" s="70"/>
      <c r="H3542" s="74"/>
      <c r="I3542" s="75"/>
      <c r="J3542" s="75"/>
      <c r="K3542" s="36"/>
      <c r="L3542" s="82"/>
      <c r="M3542" s="82"/>
      <c r="N3542" s="77"/>
      <c r="O3542" s="84" t="s">
        <v>2168</v>
      </c>
      <c r="P3542" s="86">
        <v>43862.84716435185</v>
      </c>
      <c r="Q3542" s="84" t="s">
        <v>2561</v>
      </c>
      <c r="R3542" s="84"/>
      <c r="S3542" s="84"/>
      <c r="T3542" s="84"/>
      <c r="U3542" s="84"/>
      <c r="V3542" s="87" t="s">
        <v>4310</v>
      </c>
      <c r="W3542" s="86">
        <v>43862.84716435185</v>
      </c>
      <c r="X3542" s="90">
        <v>43862</v>
      </c>
      <c r="Y3542" s="92" t="s">
        <v>7144</v>
      </c>
      <c r="Z3542" s="87" t="s">
        <v>10935</v>
      </c>
      <c r="AA3542" s="84"/>
      <c r="AB3542" s="84"/>
      <c r="AC3542" s="92" t="s">
        <v>14821</v>
      </c>
      <c r="AD3542" s="84"/>
      <c r="AE3542" s="84" t="b">
        <v>0</v>
      </c>
      <c r="AF3542" s="84">
        <v>0</v>
      </c>
      <c r="AG3542" s="92" t="s">
        <v>16467</v>
      </c>
      <c r="AH3542" s="84" t="b">
        <v>0</v>
      </c>
      <c r="AI3542" s="84" t="s">
        <v>16521</v>
      </c>
      <c r="AJ3542" s="84"/>
      <c r="AK3542" s="92" t="s">
        <v>16467</v>
      </c>
      <c r="AL3542" s="84" t="b">
        <v>0</v>
      </c>
      <c r="AM3542" s="84">
        <v>10</v>
      </c>
      <c r="AN3542" s="92" t="s">
        <v>14191</v>
      </c>
      <c r="AO3542" s="84" t="s">
        <v>16534</v>
      </c>
      <c r="AP3542" s="84" t="b">
        <v>0</v>
      </c>
      <c r="AQ3542" s="92" t="s">
        <v>14191</v>
      </c>
      <c r="AR3542" s="84" t="s">
        <v>179</v>
      </c>
      <c r="AS3542" s="84">
        <v>0</v>
      </c>
      <c r="AT3542" s="84">
        <v>0</v>
      </c>
      <c r="AU3542" s="84"/>
      <c r="AV3542" s="84"/>
      <c r="AW3542" s="84"/>
      <c r="AX3542" s="84"/>
      <c r="AY3542" s="84"/>
      <c r="AZ3542" s="84"/>
      <c r="BA3542" s="84"/>
      <c r="BB3542" s="84"/>
      <c r="BC3542">
        <v>1</v>
      </c>
      <c r="BD3542">
        <v>0</v>
      </c>
      <c r="BE3542">
        <v>1</v>
      </c>
      <c r="BF3542">
        <v>0</v>
      </c>
      <c r="BG3542">
        <v>0</v>
      </c>
      <c r="BH3542">
        <v>0</v>
      </c>
    </row>
    <row r="3543" spans="1:60" x14ac:dyDescent="0.3">
      <c r="A3543" s="69" t="s">
        <v>1580</v>
      </c>
      <c r="B3543" s="69" t="s">
        <v>2129</v>
      </c>
      <c r="C3543" s="70"/>
      <c r="D3543" s="71"/>
      <c r="E3543" s="72"/>
      <c r="F3543" s="73"/>
      <c r="G3543" s="70"/>
      <c r="H3543" s="74"/>
      <c r="I3543" s="75"/>
      <c r="J3543" s="75"/>
      <c r="K3543" s="36"/>
      <c r="L3543" s="82"/>
      <c r="M3543" s="82"/>
      <c r="N3543" s="77"/>
      <c r="O3543" s="84" t="s">
        <v>2168</v>
      </c>
      <c r="P3543" s="86">
        <v>43862.84716435185</v>
      </c>
      <c r="Q3543" s="84" t="s">
        <v>2561</v>
      </c>
      <c r="R3543" s="84"/>
      <c r="S3543" s="84"/>
      <c r="T3543" s="84"/>
      <c r="U3543" s="84"/>
      <c r="V3543" s="87" t="s">
        <v>4310</v>
      </c>
      <c r="W3543" s="86">
        <v>43862.84716435185</v>
      </c>
      <c r="X3543" s="90">
        <v>43862</v>
      </c>
      <c r="Y3543" s="92" t="s">
        <v>7144</v>
      </c>
      <c r="Z3543" s="87" t="s">
        <v>10935</v>
      </c>
      <c r="AA3543" s="84"/>
      <c r="AB3543" s="84"/>
      <c r="AC3543" s="92" t="s">
        <v>14821</v>
      </c>
      <c r="AD3543" s="84"/>
      <c r="AE3543" s="84" t="b">
        <v>0</v>
      </c>
      <c r="AF3543" s="84">
        <v>0</v>
      </c>
      <c r="AG3543" s="92" t="s">
        <v>16467</v>
      </c>
      <c r="AH3543" s="84" t="b">
        <v>0</v>
      </c>
      <c r="AI3543" s="84" t="s">
        <v>16521</v>
      </c>
      <c r="AJ3543" s="84"/>
      <c r="AK3543" s="92" t="s">
        <v>16467</v>
      </c>
      <c r="AL3543" s="84" t="b">
        <v>0</v>
      </c>
      <c r="AM3543" s="84">
        <v>10</v>
      </c>
      <c r="AN3543" s="92" t="s">
        <v>14191</v>
      </c>
      <c r="AO3543" s="84" t="s">
        <v>16534</v>
      </c>
      <c r="AP3543" s="84" t="b">
        <v>0</v>
      </c>
      <c r="AQ3543" s="92" t="s">
        <v>14191</v>
      </c>
      <c r="AR3543" s="84" t="s">
        <v>179</v>
      </c>
      <c r="AS3543" s="84">
        <v>0</v>
      </c>
      <c r="AT3543" s="84">
        <v>0</v>
      </c>
      <c r="AU3543" s="84"/>
      <c r="AV3543" s="84"/>
      <c r="AW3543" s="84"/>
      <c r="AX3543" s="84"/>
      <c r="AY3543" s="84"/>
      <c r="AZ3543" s="84"/>
      <c r="BA3543" s="84"/>
      <c r="BB3543" s="84"/>
      <c r="BC3543">
        <v>1</v>
      </c>
      <c r="BD3543">
        <v>0</v>
      </c>
      <c r="BE3543">
        <v>1</v>
      </c>
      <c r="BF3543">
        <v>0</v>
      </c>
      <c r="BG3543">
        <v>0</v>
      </c>
      <c r="BH3543">
        <v>0</v>
      </c>
    </row>
    <row r="3544" spans="1:60" x14ac:dyDescent="0.3">
      <c r="A3544" s="69" t="s">
        <v>1467</v>
      </c>
      <c r="B3544" s="69" t="s">
        <v>2036</v>
      </c>
      <c r="C3544" s="70"/>
      <c r="D3544" s="71"/>
      <c r="E3544" s="72"/>
      <c r="F3544" s="73"/>
      <c r="G3544" s="70"/>
      <c r="H3544" s="74"/>
      <c r="I3544" s="75"/>
      <c r="J3544" s="75"/>
      <c r="K3544" s="36"/>
      <c r="L3544" s="82"/>
      <c r="M3544" s="82"/>
      <c r="N3544" s="77"/>
      <c r="O3544" s="84" t="s">
        <v>2169</v>
      </c>
      <c r="P3544" s="86">
        <v>43862.847430555557</v>
      </c>
      <c r="Q3544" s="84" t="s">
        <v>2448</v>
      </c>
      <c r="R3544" s="84"/>
      <c r="S3544" s="84"/>
      <c r="T3544" s="84" t="s">
        <v>2873</v>
      </c>
      <c r="U3544" s="87" t="s">
        <v>2985</v>
      </c>
      <c r="V3544" s="87" t="s">
        <v>2985</v>
      </c>
      <c r="W3544" s="86">
        <v>43862.847430555557</v>
      </c>
      <c r="X3544" s="90">
        <v>43862</v>
      </c>
      <c r="Y3544" s="92" t="s">
        <v>6797</v>
      </c>
      <c r="Z3544" s="87" t="s">
        <v>10577</v>
      </c>
      <c r="AA3544" s="84"/>
      <c r="AB3544" s="84"/>
      <c r="AC3544" s="92" t="s">
        <v>14460</v>
      </c>
      <c r="AD3544" s="84"/>
      <c r="AE3544" s="84" t="b">
        <v>0</v>
      </c>
      <c r="AF3544" s="84">
        <v>0</v>
      </c>
      <c r="AG3544" s="92" t="s">
        <v>16467</v>
      </c>
      <c r="AH3544" s="84" t="b">
        <v>0</v>
      </c>
      <c r="AI3544" s="84" t="s">
        <v>16521</v>
      </c>
      <c r="AJ3544" s="84"/>
      <c r="AK3544" s="92" t="s">
        <v>16467</v>
      </c>
      <c r="AL3544" s="84" t="b">
        <v>0</v>
      </c>
      <c r="AM3544" s="84">
        <v>27</v>
      </c>
      <c r="AN3544" s="92" t="s">
        <v>16110</v>
      </c>
      <c r="AO3544" s="84" t="s">
        <v>16534</v>
      </c>
      <c r="AP3544" s="84" t="b">
        <v>0</v>
      </c>
      <c r="AQ3544" s="92" t="s">
        <v>16110</v>
      </c>
      <c r="AR3544" s="84" t="s">
        <v>179</v>
      </c>
      <c r="AS3544" s="84">
        <v>0</v>
      </c>
      <c r="AT3544" s="84">
        <v>0</v>
      </c>
      <c r="AU3544" s="84"/>
      <c r="AV3544" s="84"/>
      <c r="AW3544" s="84"/>
      <c r="AX3544" s="84"/>
      <c r="AY3544" s="84"/>
      <c r="AZ3544" s="84"/>
      <c r="BA3544" s="84"/>
      <c r="BB3544" s="84"/>
      <c r="BC3544">
        <v>1</v>
      </c>
      <c r="BD3544">
        <v>0</v>
      </c>
      <c r="BE3544">
        <v>0</v>
      </c>
      <c r="BF3544">
        <v>0</v>
      </c>
      <c r="BG3544">
        <v>1</v>
      </c>
      <c r="BH3544">
        <v>0</v>
      </c>
    </row>
    <row r="3545" spans="1:60" x14ac:dyDescent="0.3">
      <c r="A3545" s="69" t="s">
        <v>1757</v>
      </c>
      <c r="B3545" s="69" t="s">
        <v>1784</v>
      </c>
      <c r="C3545" s="70"/>
      <c r="D3545" s="71"/>
      <c r="E3545" s="72"/>
      <c r="F3545" s="73"/>
      <c r="G3545" s="70"/>
      <c r="H3545" s="74"/>
      <c r="I3545" s="75"/>
      <c r="J3545" s="75"/>
      <c r="K3545" s="36"/>
      <c r="L3545" s="82"/>
      <c r="M3545" s="82"/>
      <c r="N3545" s="77"/>
      <c r="O3545" s="84" t="s">
        <v>2170</v>
      </c>
      <c r="P3545" s="86">
        <v>43862.847546296296</v>
      </c>
      <c r="Q3545" s="84" t="s">
        <v>2749</v>
      </c>
      <c r="R3545" s="84"/>
      <c r="S3545" s="84"/>
      <c r="T3545" s="84" t="s">
        <v>2873</v>
      </c>
      <c r="U3545" s="84"/>
      <c r="V3545" s="87" t="s">
        <v>4475</v>
      </c>
      <c r="W3545" s="86">
        <v>43862.847546296296</v>
      </c>
      <c r="X3545" s="90">
        <v>43862</v>
      </c>
      <c r="Y3545" s="92" t="s">
        <v>5205</v>
      </c>
      <c r="Z3545" s="87" t="s">
        <v>11420</v>
      </c>
      <c r="AA3545" s="84"/>
      <c r="AB3545" s="84"/>
      <c r="AC3545" s="92" t="s">
        <v>15312</v>
      </c>
      <c r="AD3545" s="92" t="s">
        <v>16434</v>
      </c>
      <c r="AE3545" s="84" t="b">
        <v>0</v>
      </c>
      <c r="AF3545" s="84">
        <v>3</v>
      </c>
      <c r="AG3545" s="92" t="s">
        <v>16473</v>
      </c>
      <c r="AH3545" s="84" t="b">
        <v>0</v>
      </c>
      <c r="AI3545" s="84" t="s">
        <v>16520</v>
      </c>
      <c r="AJ3545" s="84"/>
      <c r="AK3545" s="92" t="s">
        <v>16467</v>
      </c>
      <c r="AL3545" s="84" t="b">
        <v>0</v>
      </c>
      <c r="AM3545" s="84">
        <v>1</v>
      </c>
      <c r="AN3545" s="92" t="s">
        <v>16467</v>
      </c>
      <c r="AO3545" s="84" t="s">
        <v>16534</v>
      </c>
      <c r="AP3545" s="84" t="b">
        <v>0</v>
      </c>
      <c r="AQ3545" s="92" t="s">
        <v>16434</v>
      </c>
      <c r="AR3545" s="84" t="s">
        <v>179</v>
      </c>
      <c r="AS3545" s="84">
        <v>0</v>
      </c>
      <c r="AT3545" s="84">
        <v>0</v>
      </c>
      <c r="AU3545" s="84"/>
      <c r="AV3545" s="84"/>
      <c r="AW3545" s="84"/>
      <c r="AX3545" s="84"/>
      <c r="AY3545" s="84"/>
      <c r="AZ3545" s="84"/>
      <c r="BA3545" s="84"/>
      <c r="BB3545" s="84"/>
      <c r="BC3545">
        <v>1</v>
      </c>
      <c r="BD3545">
        <v>1</v>
      </c>
      <c r="BE3545">
        <v>0</v>
      </c>
      <c r="BF3545">
        <v>0</v>
      </c>
      <c r="BG3545">
        <v>0</v>
      </c>
      <c r="BH3545">
        <v>0</v>
      </c>
    </row>
    <row r="3546" spans="1:60" x14ac:dyDescent="0.3">
      <c r="A3546" s="69" t="s">
        <v>1757</v>
      </c>
      <c r="B3546" s="69" t="s">
        <v>2077</v>
      </c>
      <c r="C3546" s="70"/>
      <c r="D3546" s="71"/>
      <c r="E3546" s="72"/>
      <c r="F3546" s="73"/>
      <c r="G3546" s="70"/>
      <c r="H3546" s="74"/>
      <c r="I3546" s="75"/>
      <c r="J3546" s="75"/>
      <c r="K3546" s="36"/>
      <c r="L3546" s="82"/>
      <c r="M3546" s="82"/>
      <c r="N3546" s="77"/>
      <c r="O3546" s="84" t="s">
        <v>2171</v>
      </c>
      <c r="P3546" s="86">
        <v>43862.847546296296</v>
      </c>
      <c r="Q3546" s="84" t="s">
        <v>2749</v>
      </c>
      <c r="R3546" s="84"/>
      <c r="S3546" s="84"/>
      <c r="T3546" s="84" t="s">
        <v>2873</v>
      </c>
      <c r="U3546" s="84"/>
      <c r="V3546" s="87" t="s">
        <v>4475</v>
      </c>
      <c r="W3546" s="86">
        <v>43862.847546296296</v>
      </c>
      <c r="X3546" s="90">
        <v>43862</v>
      </c>
      <c r="Y3546" s="92" t="s">
        <v>5205</v>
      </c>
      <c r="Z3546" s="87" t="s">
        <v>11420</v>
      </c>
      <c r="AA3546" s="84"/>
      <c r="AB3546" s="84"/>
      <c r="AC3546" s="92" t="s">
        <v>15312</v>
      </c>
      <c r="AD3546" s="92" t="s">
        <v>16434</v>
      </c>
      <c r="AE3546" s="84" t="b">
        <v>0</v>
      </c>
      <c r="AF3546" s="84">
        <v>3</v>
      </c>
      <c r="AG3546" s="92" t="s">
        <v>16473</v>
      </c>
      <c r="AH3546" s="84" t="b">
        <v>0</v>
      </c>
      <c r="AI3546" s="84" t="s">
        <v>16520</v>
      </c>
      <c r="AJ3546" s="84"/>
      <c r="AK3546" s="92" t="s">
        <v>16467</v>
      </c>
      <c r="AL3546" s="84" t="b">
        <v>0</v>
      </c>
      <c r="AM3546" s="84">
        <v>1</v>
      </c>
      <c r="AN3546" s="92" t="s">
        <v>16467</v>
      </c>
      <c r="AO3546" s="84" t="s">
        <v>16534</v>
      </c>
      <c r="AP3546" s="84" t="b">
        <v>0</v>
      </c>
      <c r="AQ3546" s="92" t="s">
        <v>16434</v>
      </c>
      <c r="AR3546" s="84" t="s">
        <v>179</v>
      </c>
      <c r="AS3546" s="84">
        <v>0</v>
      </c>
      <c r="AT3546" s="84">
        <v>0</v>
      </c>
      <c r="AU3546" s="84"/>
      <c r="AV3546" s="84"/>
      <c r="AW3546" s="84"/>
      <c r="AX3546" s="84"/>
      <c r="AY3546" s="84"/>
      <c r="AZ3546" s="84"/>
      <c r="BA3546" s="84"/>
      <c r="BB3546" s="84"/>
      <c r="BC3546">
        <v>1</v>
      </c>
      <c r="BD3546">
        <v>0</v>
      </c>
      <c r="BE3546">
        <v>0</v>
      </c>
      <c r="BF3546">
        <v>0</v>
      </c>
      <c r="BG3546">
        <v>0</v>
      </c>
      <c r="BH3546">
        <v>1</v>
      </c>
    </row>
    <row r="3547" spans="1:60" x14ac:dyDescent="0.3">
      <c r="A3547" s="69" t="s">
        <v>1469</v>
      </c>
      <c r="B3547" s="69" t="s">
        <v>2017</v>
      </c>
      <c r="C3547" s="70"/>
      <c r="D3547" s="71"/>
      <c r="E3547" s="72"/>
      <c r="F3547" s="73"/>
      <c r="G3547" s="70"/>
      <c r="H3547" s="74"/>
      <c r="I3547" s="75"/>
      <c r="J3547" s="75"/>
      <c r="K3547" s="36"/>
      <c r="L3547" s="82"/>
      <c r="M3547" s="82"/>
      <c r="N3547" s="77"/>
      <c r="O3547" s="84" t="s">
        <v>2169</v>
      </c>
      <c r="P3547" s="86">
        <v>43862.847685185188</v>
      </c>
      <c r="Q3547" s="84" t="s">
        <v>2603</v>
      </c>
      <c r="R3547" s="84"/>
      <c r="S3547" s="84"/>
      <c r="T3547" s="84" t="s">
        <v>2883</v>
      </c>
      <c r="U3547" s="87" t="s">
        <v>3006</v>
      </c>
      <c r="V3547" s="87" t="s">
        <v>3006</v>
      </c>
      <c r="W3547" s="86">
        <v>43862.847685185188</v>
      </c>
      <c r="X3547" s="90">
        <v>43862</v>
      </c>
      <c r="Y3547" s="92" t="s">
        <v>6799</v>
      </c>
      <c r="Z3547" s="87" t="s">
        <v>10579</v>
      </c>
      <c r="AA3547" s="84"/>
      <c r="AB3547" s="84"/>
      <c r="AC3547" s="92" t="s">
        <v>14462</v>
      </c>
      <c r="AD3547" s="84"/>
      <c r="AE3547" s="84" t="b">
        <v>0</v>
      </c>
      <c r="AF3547" s="84">
        <v>0</v>
      </c>
      <c r="AG3547" s="92" t="s">
        <v>16467</v>
      </c>
      <c r="AH3547" s="84" t="b">
        <v>0</v>
      </c>
      <c r="AI3547" s="84" t="s">
        <v>16520</v>
      </c>
      <c r="AJ3547" s="84"/>
      <c r="AK3547" s="92" t="s">
        <v>16467</v>
      </c>
      <c r="AL3547" s="84" t="b">
        <v>0</v>
      </c>
      <c r="AM3547" s="84">
        <v>13</v>
      </c>
      <c r="AN3547" s="92" t="s">
        <v>16273</v>
      </c>
      <c r="AO3547" s="84" t="s">
        <v>16534</v>
      </c>
      <c r="AP3547" s="84" t="b">
        <v>0</v>
      </c>
      <c r="AQ3547" s="92" t="s">
        <v>16273</v>
      </c>
      <c r="AR3547" s="84" t="s">
        <v>179</v>
      </c>
      <c r="AS3547" s="84">
        <v>0</v>
      </c>
      <c r="AT3547" s="84">
        <v>0</v>
      </c>
      <c r="AU3547" s="84"/>
      <c r="AV3547" s="84"/>
      <c r="AW3547" s="84"/>
      <c r="AX3547" s="84"/>
      <c r="AY3547" s="84"/>
      <c r="AZ3547" s="84"/>
      <c r="BA3547" s="84"/>
      <c r="BB3547" s="84"/>
      <c r="BC3547">
        <v>1</v>
      </c>
      <c r="BD3547">
        <v>0</v>
      </c>
      <c r="BE3547">
        <v>0</v>
      </c>
      <c r="BF3547">
        <v>0</v>
      </c>
      <c r="BG3547">
        <v>1</v>
      </c>
      <c r="BH3547">
        <v>0</v>
      </c>
    </row>
    <row r="3548" spans="1:60" x14ac:dyDescent="0.3">
      <c r="A3548" s="69" t="s">
        <v>1470</v>
      </c>
      <c r="B3548" s="69" t="s">
        <v>1470</v>
      </c>
      <c r="C3548" s="70"/>
      <c r="D3548" s="71"/>
      <c r="E3548" s="72"/>
      <c r="F3548" s="73"/>
      <c r="G3548" s="70"/>
      <c r="H3548" s="74"/>
      <c r="I3548" s="75"/>
      <c r="J3548" s="75"/>
      <c r="K3548" s="36"/>
      <c r="L3548" s="82"/>
      <c r="M3548" s="82"/>
      <c r="N3548" s="77"/>
      <c r="O3548" s="84" t="s">
        <v>179</v>
      </c>
      <c r="P3548" s="86">
        <v>43862.847777777781</v>
      </c>
      <c r="Q3548" s="84" t="s">
        <v>2619</v>
      </c>
      <c r="R3548" s="84"/>
      <c r="S3548" s="84"/>
      <c r="T3548" s="84" t="s">
        <v>2883</v>
      </c>
      <c r="U3548" s="84"/>
      <c r="V3548" s="87" t="s">
        <v>4211</v>
      </c>
      <c r="W3548" s="86">
        <v>43862.847777777781</v>
      </c>
      <c r="X3548" s="90">
        <v>43862</v>
      </c>
      <c r="Y3548" s="92" t="s">
        <v>6800</v>
      </c>
      <c r="Z3548" s="87" t="s">
        <v>10580</v>
      </c>
      <c r="AA3548" s="84"/>
      <c r="AB3548" s="84"/>
      <c r="AC3548" s="92" t="s">
        <v>14463</v>
      </c>
      <c r="AD3548" s="84"/>
      <c r="AE3548" s="84" t="b">
        <v>0</v>
      </c>
      <c r="AF3548" s="84">
        <v>3</v>
      </c>
      <c r="AG3548" s="92" t="s">
        <v>16467</v>
      </c>
      <c r="AH3548" s="84" t="b">
        <v>0</v>
      </c>
      <c r="AI3548" s="84" t="s">
        <v>16520</v>
      </c>
      <c r="AJ3548" s="84"/>
      <c r="AK3548" s="92" t="s">
        <v>16467</v>
      </c>
      <c r="AL3548" s="84" t="b">
        <v>0</v>
      </c>
      <c r="AM3548" s="84">
        <v>1</v>
      </c>
      <c r="AN3548" s="92" t="s">
        <v>16467</v>
      </c>
      <c r="AO3548" s="84" t="s">
        <v>16534</v>
      </c>
      <c r="AP3548" s="84" t="b">
        <v>0</v>
      </c>
      <c r="AQ3548" s="92" t="s">
        <v>14463</v>
      </c>
      <c r="AR3548" s="84" t="s">
        <v>179</v>
      </c>
      <c r="AS3548" s="84">
        <v>0</v>
      </c>
      <c r="AT3548" s="84">
        <v>0</v>
      </c>
      <c r="AU3548" s="84"/>
      <c r="AV3548" s="84"/>
      <c r="AW3548" s="84"/>
      <c r="AX3548" s="84"/>
      <c r="AY3548" s="84"/>
      <c r="AZ3548" s="84"/>
      <c r="BA3548" s="84"/>
      <c r="BB3548" s="84"/>
      <c r="BC3548">
        <v>1</v>
      </c>
      <c r="BD3548">
        <v>0</v>
      </c>
      <c r="BE3548">
        <v>0</v>
      </c>
      <c r="BF3548">
        <v>1</v>
      </c>
      <c r="BG3548">
        <v>0</v>
      </c>
      <c r="BH3548">
        <v>0</v>
      </c>
    </row>
    <row r="3549" spans="1:60" x14ac:dyDescent="0.3">
      <c r="A3549" s="69" t="s">
        <v>2060</v>
      </c>
      <c r="B3549" s="69" t="s">
        <v>2113</v>
      </c>
      <c r="C3549" s="70"/>
      <c r="D3549" s="71"/>
      <c r="E3549" s="72"/>
      <c r="F3549" s="73"/>
      <c r="G3549" s="70"/>
      <c r="H3549" s="74"/>
      <c r="I3549" s="75"/>
      <c r="J3549" s="75"/>
      <c r="K3549" s="36"/>
      <c r="L3549" s="82"/>
      <c r="M3549" s="82"/>
      <c r="N3549" s="77"/>
      <c r="O3549" s="84" t="s">
        <v>2169</v>
      </c>
      <c r="P3549" s="86">
        <v>43862.847905092596</v>
      </c>
      <c r="Q3549" s="84" t="s">
        <v>2665</v>
      </c>
      <c r="R3549" s="84"/>
      <c r="S3549" s="84"/>
      <c r="T3549" s="84"/>
      <c r="U3549" s="84"/>
      <c r="V3549" s="87" t="s">
        <v>4746</v>
      </c>
      <c r="W3549" s="86">
        <v>43862.847905092596</v>
      </c>
      <c r="X3549" s="90">
        <v>43862</v>
      </c>
      <c r="Y3549" s="92" t="s">
        <v>8362</v>
      </c>
      <c r="Z3549" s="87" t="s">
        <v>12225</v>
      </c>
      <c r="AA3549" s="84"/>
      <c r="AB3549" s="84"/>
      <c r="AC3549" s="92" t="s">
        <v>16153</v>
      </c>
      <c r="AD3549" s="84"/>
      <c r="AE3549" s="84" t="b">
        <v>0</v>
      </c>
      <c r="AF3549" s="84">
        <v>0</v>
      </c>
      <c r="AG3549" s="92" t="s">
        <v>16467</v>
      </c>
      <c r="AH3549" s="84" t="b">
        <v>0</v>
      </c>
      <c r="AI3549" s="84" t="s">
        <v>16520</v>
      </c>
      <c r="AJ3549" s="84"/>
      <c r="AK3549" s="92" t="s">
        <v>16467</v>
      </c>
      <c r="AL3549" s="84" t="b">
        <v>0</v>
      </c>
      <c r="AM3549" s="84">
        <v>39</v>
      </c>
      <c r="AN3549" s="92" t="s">
        <v>16395</v>
      </c>
      <c r="AO3549" s="84" t="s">
        <v>16535</v>
      </c>
      <c r="AP3549" s="84" t="b">
        <v>0</v>
      </c>
      <c r="AQ3549" s="92" t="s">
        <v>16395</v>
      </c>
      <c r="AR3549" s="84" t="s">
        <v>179</v>
      </c>
      <c r="AS3549" s="84">
        <v>0</v>
      </c>
      <c r="AT3549" s="84">
        <v>0</v>
      </c>
      <c r="AU3549" s="84"/>
      <c r="AV3549" s="84"/>
      <c r="AW3549" s="84"/>
      <c r="AX3549" s="84"/>
      <c r="AY3549" s="84"/>
      <c r="AZ3549" s="84"/>
      <c r="BA3549" s="84"/>
      <c r="BB3549" s="84"/>
      <c r="BC3549">
        <v>1</v>
      </c>
      <c r="BD3549">
        <v>0</v>
      </c>
      <c r="BE3549">
        <v>0</v>
      </c>
      <c r="BF3549">
        <v>0</v>
      </c>
      <c r="BG3549">
        <v>1</v>
      </c>
      <c r="BH3549">
        <v>0</v>
      </c>
    </row>
    <row r="3550" spans="1:60" x14ac:dyDescent="0.3">
      <c r="A3550" s="69" t="s">
        <v>1950</v>
      </c>
      <c r="B3550" s="69" t="s">
        <v>2072</v>
      </c>
      <c r="C3550" s="70"/>
      <c r="D3550" s="71"/>
      <c r="E3550" s="72"/>
      <c r="F3550" s="73"/>
      <c r="G3550" s="70"/>
      <c r="H3550" s="74"/>
      <c r="I3550" s="75"/>
      <c r="J3550" s="75"/>
      <c r="K3550" s="36"/>
      <c r="L3550" s="82"/>
      <c r="M3550" s="82"/>
      <c r="N3550" s="77"/>
      <c r="O3550" s="84" t="s">
        <v>2168</v>
      </c>
      <c r="P3550" s="86">
        <v>43862.848067129627</v>
      </c>
      <c r="Q3550" s="84" t="s">
        <v>2638</v>
      </c>
      <c r="R3550" s="84"/>
      <c r="S3550" s="84"/>
      <c r="T3550" s="84"/>
      <c r="U3550" s="84"/>
      <c r="V3550" s="87" t="s">
        <v>4644</v>
      </c>
      <c r="W3550" s="86">
        <v>43862.848067129627</v>
      </c>
      <c r="X3550" s="90">
        <v>43862</v>
      </c>
      <c r="Y3550" s="92" t="s">
        <v>8028</v>
      </c>
      <c r="Z3550" s="87" t="s">
        <v>11869</v>
      </c>
      <c r="AA3550" s="84"/>
      <c r="AB3550" s="84"/>
      <c r="AC3550" s="92" t="s">
        <v>15777</v>
      </c>
      <c r="AD3550" s="84"/>
      <c r="AE3550" s="84" t="b">
        <v>0</v>
      </c>
      <c r="AF3550" s="84">
        <v>0</v>
      </c>
      <c r="AG3550" s="92" t="s">
        <v>16467</v>
      </c>
      <c r="AH3550" s="84" t="b">
        <v>0</v>
      </c>
      <c r="AI3550" s="84" t="s">
        <v>16520</v>
      </c>
      <c r="AJ3550" s="84"/>
      <c r="AK3550" s="92" t="s">
        <v>16467</v>
      </c>
      <c r="AL3550" s="84" t="b">
        <v>0</v>
      </c>
      <c r="AM3550" s="84">
        <v>17</v>
      </c>
      <c r="AN3550" s="92" t="s">
        <v>14581</v>
      </c>
      <c r="AO3550" s="84" t="s">
        <v>16534</v>
      </c>
      <c r="AP3550" s="84" t="b">
        <v>0</v>
      </c>
      <c r="AQ3550" s="92" t="s">
        <v>14581</v>
      </c>
      <c r="AR3550" s="84" t="s">
        <v>179</v>
      </c>
      <c r="AS3550" s="84">
        <v>0</v>
      </c>
      <c r="AT3550" s="84">
        <v>0</v>
      </c>
      <c r="AU3550" s="84"/>
      <c r="AV3550" s="84"/>
      <c r="AW3550" s="84"/>
      <c r="AX3550" s="84"/>
      <c r="AY3550" s="84"/>
      <c r="AZ3550" s="84"/>
      <c r="BA3550" s="84"/>
      <c r="BB3550" s="84"/>
      <c r="BC3550">
        <v>1</v>
      </c>
      <c r="BD3550">
        <v>0</v>
      </c>
      <c r="BE3550">
        <v>1</v>
      </c>
      <c r="BF3550">
        <v>0</v>
      </c>
      <c r="BG3550">
        <v>0</v>
      </c>
      <c r="BH3550">
        <v>0</v>
      </c>
    </row>
    <row r="3551" spans="1:60" x14ac:dyDescent="0.3">
      <c r="A3551" s="69" t="s">
        <v>1556</v>
      </c>
      <c r="B3551" s="69" t="s">
        <v>1917</v>
      </c>
      <c r="C3551" s="70"/>
      <c r="D3551" s="71"/>
      <c r="E3551" s="72"/>
      <c r="F3551" s="73"/>
      <c r="G3551" s="70"/>
      <c r="H3551" s="74"/>
      <c r="I3551" s="75"/>
      <c r="J3551" s="75"/>
      <c r="K3551" s="36"/>
      <c r="L3551" s="82"/>
      <c r="M3551" s="82"/>
      <c r="N3551" s="77"/>
      <c r="O3551" s="84" t="s">
        <v>2169</v>
      </c>
      <c r="P3551" s="86">
        <v>43862.84815972222</v>
      </c>
      <c r="Q3551" s="84" t="s">
        <v>2487</v>
      </c>
      <c r="R3551" s="84"/>
      <c r="S3551" s="84"/>
      <c r="T3551" s="84"/>
      <c r="U3551" s="84"/>
      <c r="V3551" s="87" t="s">
        <v>4288</v>
      </c>
      <c r="W3551" s="86">
        <v>43862.84815972222</v>
      </c>
      <c r="X3551" s="90">
        <v>43862</v>
      </c>
      <c r="Y3551" s="92" t="s">
        <v>7087</v>
      </c>
      <c r="Z3551" s="87" t="s">
        <v>10874</v>
      </c>
      <c r="AA3551" s="84"/>
      <c r="AB3551" s="84"/>
      <c r="AC3551" s="92" t="s">
        <v>14759</v>
      </c>
      <c r="AD3551" s="84"/>
      <c r="AE3551" s="84" t="b">
        <v>0</v>
      </c>
      <c r="AF3551" s="84">
        <v>0</v>
      </c>
      <c r="AG3551" s="92" t="s">
        <v>16467</v>
      </c>
      <c r="AH3551" s="84" t="b">
        <v>0</v>
      </c>
      <c r="AI3551" s="84" t="s">
        <v>16520</v>
      </c>
      <c r="AJ3551" s="84"/>
      <c r="AK3551" s="92" t="s">
        <v>16467</v>
      </c>
      <c r="AL3551" s="84" t="b">
        <v>0</v>
      </c>
      <c r="AM3551" s="84">
        <v>14</v>
      </c>
      <c r="AN3551" s="92" t="s">
        <v>15630</v>
      </c>
      <c r="AO3551" s="84" t="s">
        <v>16541</v>
      </c>
      <c r="AP3551" s="84" t="b">
        <v>0</v>
      </c>
      <c r="AQ3551" s="92" t="s">
        <v>15630</v>
      </c>
      <c r="AR3551" s="84" t="s">
        <v>179</v>
      </c>
      <c r="AS3551" s="84">
        <v>0</v>
      </c>
      <c r="AT3551" s="84">
        <v>0</v>
      </c>
      <c r="AU3551" s="84"/>
      <c r="AV3551" s="84"/>
      <c r="AW3551" s="84"/>
      <c r="AX3551" s="84"/>
      <c r="AY3551" s="84"/>
      <c r="AZ3551" s="84"/>
      <c r="BA3551" s="84"/>
      <c r="BB3551" s="84"/>
      <c r="BC3551">
        <v>1</v>
      </c>
      <c r="BD3551">
        <v>0</v>
      </c>
      <c r="BE3551">
        <v>0</v>
      </c>
      <c r="BF3551">
        <v>0</v>
      </c>
      <c r="BG3551">
        <v>1</v>
      </c>
      <c r="BH3551">
        <v>0</v>
      </c>
    </row>
    <row r="3552" spans="1:60" x14ac:dyDescent="0.3">
      <c r="A3552" s="69" t="s">
        <v>1471</v>
      </c>
      <c r="B3552" s="69" t="s">
        <v>2068</v>
      </c>
      <c r="C3552" s="70"/>
      <c r="D3552" s="71"/>
      <c r="E3552" s="72"/>
      <c r="F3552" s="73"/>
      <c r="G3552" s="70"/>
      <c r="H3552" s="74"/>
      <c r="I3552" s="75"/>
      <c r="J3552" s="75"/>
      <c r="K3552" s="36"/>
      <c r="L3552" s="82"/>
      <c r="M3552" s="82"/>
      <c r="N3552" s="77"/>
      <c r="O3552" s="84" t="s">
        <v>2169</v>
      </c>
      <c r="P3552" s="86">
        <v>43862.848182870373</v>
      </c>
      <c r="Q3552" s="84" t="s">
        <v>2585</v>
      </c>
      <c r="R3552" s="84"/>
      <c r="S3552" s="84"/>
      <c r="T3552" s="84" t="s">
        <v>2932</v>
      </c>
      <c r="U3552" s="87" t="s">
        <v>3002</v>
      </c>
      <c r="V3552" s="87" t="s">
        <v>3002</v>
      </c>
      <c r="W3552" s="86">
        <v>43862.848182870373</v>
      </c>
      <c r="X3552" s="90">
        <v>43862</v>
      </c>
      <c r="Y3552" s="92" t="s">
        <v>6801</v>
      </c>
      <c r="Z3552" s="87" t="s">
        <v>10581</v>
      </c>
      <c r="AA3552" s="84"/>
      <c r="AB3552" s="84"/>
      <c r="AC3552" s="92" t="s">
        <v>14464</v>
      </c>
      <c r="AD3552" s="84"/>
      <c r="AE3552" s="84" t="b">
        <v>0</v>
      </c>
      <c r="AF3552" s="84">
        <v>0</v>
      </c>
      <c r="AG3552" s="92" t="s">
        <v>16467</v>
      </c>
      <c r="AH3552" s="84" t="b">
        <v>0</v>
      </c>
      <c r="AI3552" s="84" t="s">
        <v>16520</v>
      </c>
      <c r="AJ3552" s="84"/>
      <c r="AK3552" s="92" t="s">
        <v>16467</v>
      </c>
      <c r="AL3552" s="84" t="b">
        <v>0</v>
      </c>
      <c r="AM3552" s="84">
        <v>12</v>
      </c>
      <c r="AN3552" s="92" t="s">
        <v>16169</v>
      </c>
      <c r="AO3552" s="84" t="s">
        <v>16534</v>
      </c>
      <c r="AP3552" s="84" t="b">
        <v>0</v>
      </c>
      <c r="AQ3552" s="92" t="s">
        <v>16169</v>
      </c>
      <c r="AR3552" s="84" t="s">
        <v>179</v>
      </c>
      <c r="AS3552" s="84">
        <v>0</v>
      </c>
      <c r="AT3552" s="84">
        <v>0</v>
      </c>
      <c r="AU3552" s="84"/>
      <c r="AV3552" s="84"/>
      <c r="AW3552" s="84"/>
      <c r="AX3552" s="84"/>
      <c r="AY3552" s="84"/>
      <c r="AZ3552" s="84"/>
      <c r="BA3552" s="84"/>
      <c r="BB3552" s="84"/>
      <c r="BC3552">
        <v>1</v>
      </c>
      <c r="BD3552">
        <v>0</v>
      </c>
      <c r="BE3552">
        <v>0</v>
      </c>
      <c r="BF3552">
        <v>0</v>
      </c>
      <c r="BG3552">
        <v>1</v>
      </c>
      <c r="BH3552">
        <v>0</v>
      </c>
    </row>
    <row r="3553" spans="1:60" x14ac:dyDescent="0.3">
      <c r="A3553" s="69" t="s">
        <v>1473</v>
      </c>
      <c r="B3553" s="69" t="s">
        <v>2018</v>
      </c>
      <c r="C3553" s="70"/>
      <c r="D3553" s="71"/>
      <c r="E3553" s="72"/>
      <c r="F3553" s="73"/>
      <c r="G3553" s="70"/>
      <c r="H3553" s="74"/>
      <c r="I3553" s="75"/>
      <c r="J3553" s="75"/>
      <c r="K3553" s="36"/>
      <c r="L3553" s="82"/>
      <c r="M3553" s="82"/>
      <c r="N3553" s="77"/>
      <c r="O3553" s="84" t="s">
        <v>2169</v>
      </c>
      <c r="P3553" s="86">
        <v>43862.848645833335</v>
      </c>
      <c r="Q3553" s="84" t="s">
        <v>2353</v>
      </c>
      <c r="R3553" s="84"/>
      <c r="S3553" s="84"/>
      <c r="T3553" s="84" t="s">
        <v>2883</v>
      </c>
      <c r="U3553" s="84"/>
      <c r="V3553" s="87" t="s">
        <v>4213</v>
      </c>
      <c r="W3553" s="86">
        <v>43862.848645833335</v>
      </c>
      <c r="X3553" s="90">
        <v>43862</v>
      </c>
      <c r="Y3553" s="92" t="s">
        <v>7002</v>
      </c>
      <c r="Z3553" s="87" t="s">
        <v>10785</v>
      </c>
      <c r="AA3553" s="84"/>
      <c r="AB3553" s="84"/>
      <c r="AC3553" s="92" t="s">
        <v>14669</v>
      </c>
      <c r="AD3553" s="84"/>
      <c r="AE3553" s="84" t="b">
        <v>0</v>
      </c>
      <c r="AF3553" s="84">
        <v>0</v>
      </c>
      <c r="AG3553" s="92" t="s">
        <v>16467</v>
      </c>
      <c r="AH3553" s="84" t="b">
        <v>0</v>
      </c>
      <c r="AI3553" s="84" t="s">
        <v>16520</v>
      </c>
      <c r="AJ3553" s="84"/>
      <c r="AK3553" s="92" t="s">
        <v>16467</v>
      </c>
      <c r="AL3553" s="84" t="b">
        <v>0</v>
      </c>
      <c r="AM3553" s="84">
        <v>17</v>
      </c>
      <c r="AN3553" s="92" t="s">
        <v>16049</v>
      </c>
      <c r="AO3553" s="84" t="s">
        <v>16534</v>
      </c>
      <c r="AP3553" s="84" t="b">
        <v>0</v>
      </c>
      <c r="AQ3553" s="92" t="s">
        <v>16049</v>
      </c>
      <c r="AR3553" s="84" t="s">
        <v>179</v>
      </c>
      <c r="AS3553" s="84">
        <v>0</v>
      </c>
      <c r="AT3553" s="84">
        <v>0</v>
      </c>
      <c r="AU3553" s="84"/>
      <c r="AV3553" s="84"/>
      <c r="AW3553" s="84"/>
      <c r="AX3553" s="84"/>
      <c r="AY3553" s="84"/>
      <c r="AZ3553" s="84"/>
      <c r="BA3553" s="84"/>
      <c r="BB3553" s="84"/>
      <c r="BC3553">
        <v>1</v>
      </c>
      <c r="BD3553">
        <v>0</v>
      </c>
      <c r="BE3553">
        <v>0</v>
      </c>
      <c r="BF3553">
        <v>0</v>
      </c>
      <c r="BG3553">
        <v>1</v>
      </c>
      <c r="BH3553">
        <v>0</v>
      </c>
    </row>
    <row r="3554" spans="1:60" x14ac:dyDescent="0.3">
      <c r="A3554" s="69" t="s">
        <v>1512</v>
      </c>
      <c r="B3554" s="69" t="s">
        <v>2050</v>
      </c>
      <c r="C3554" s="70"/>
      <c r="D3554" s="71"/>
      <c r="E3554" s="72"/>
      <c r="F3554" s="73"/>
      <c r="G3554" s="70"/>
      <c r="H3554" s="74"/>
      <c r="I3554" s="75"/>
      <c r="J3554" s="75"/>
      <c r="K3554" s="36"/>
      <c r="L3554" s="82"/>
      <c r="M3554" s="82"/>
      <c r="N3554" s="77"/>
      <c r="O3554" s="84" t="s">
        <v>2169</v>
      </c>
      <c r="P3554" s="86">
        <v>43862.849039351851</v>
      </c>
      <c r="Q3554" s="84" t="s">
        <v>2590</v>
      </c>
      <c r="R3554" s="84"/>
      <c r="S3554" s="84"/>
      <c r="T3554" s="84" t="s">
        <v>2883</v>
      </c>
      <c r="U3554" s="84"/>
      <c r="V3554" s="87" t="s">
        <v>4251</v>
      </c>
      <c r="W3554" s="86">
        <v>43862.849039351851</v>
      </c>
      <c r="X3554" s="90">
        <v>43862</v>
      </c>
      <c r="Y3554" s="92" t="s">
        <v>7003</v>
      </c>
      <c r="Z3554" s="87" t="s">
        <v>10786</v>
      </c>
      <c r="AA3554" s="84"/>
      <c r="AB3554" s="84"/>
      <c r="AC3554" s="92" t="s">
        <v>14670</v>
      </c>
      <c r="AD3554" s="84"/>
      <c r="AE3554" s="84" t="b">
        <v>0</v>
      </c>
      <c r="AF3554" s="84">
        <v>0</v>
      </c>
      <c r="AG3554" s="92" t="s">
        <v>16467</v>
      </c>
      <c r="AH3554" s="84" t="b">
        <v>0</v>
      </c>
      <c r="AI3554" s="84" t="s">
        <v>16520</v>
      </c>
      <c r="AJ3554" s="84"/>
      <c r="AK3554" s="92" t="s">
        <v>16467</v>
      </c>
      <c r="AL3554" s="84" t="b">
        <v>0</v>
      </c>
      <c r="AM3554" s="84">
        <v>13</v>
      </c>
      <c r="AN3554" s="92" t="s">
        <v>16130</v>
      </c>
      <c r="AO3554" s="84" t="s">
        <v>16534</v>
      </c>
      <c r="AP3554" s="84" t="b">
        <v>0</v>
      </c>
      <c r="AQ3554" s="92" t="s">
        <v>16130</v>
      </c>
      <c r="AR3554" s="84" t="s">
        <v>179</v>
      </c>
      <c r="AS3554" s="84">
        <v>0</v>
      </c>
      <c r="AT3554" s="84">
        <v>0</v>
      </c>
      <c r="AU3554" s="84"/>
      <c r="AV3554" s="84"/>
      <c r="AW3554" s="84"/>
      <c r="AX3554" s="84"/>
      <c r="AY3554" s="84"/>
      <c r="AZ3554" s="84"/>
      <c r="BA3554" s="84"/>
      <c r="BB3554" s="84"/>
      <c r="BC3554">
        <v>1</v>
      </c>
      <c r="BD3554">
        <v>0</v>
      </c>
      <c r="BE3554">
        <v>0</v>
      </c>
      <c r="BF3554">
        <v>0</v>
      </c>
      <c r="BG3554">
        <v>1</v>
      </c>
      <c r="BH3554">
        <v>0</v>
      </c>
    </row>
    <row r="3555" spans="1:60" x14ac:dyDescent="0.3">
      <c r="A3555" s="69" t="s">
        <v>1513</v>
      </c>
      <c r="B3555" s="69" t="s">
        <v>2113</v>
      </c>
      <c r="C3555" s="70"/>
      <c r="D3555" s="71"/>
      <c r="E3555" s="72"/>
      <c r="F3555" s="73"/>
      <c r="G3555" s="70"/>
      <c r="H3555" s="74"/>
      <c r="I3555" s="75"/>
      <c r="J3555" s="75"/>
      <c r="K3555" s="36"/>
      <c r="L3555" s="82"/>
      <c r="M3555" s="82"/>
      <c r="N3555" s="77"/>
      <c r="O3555" s="84" t="s">
        <v>2169</v>
      </c>
      <c r="P3555" s="86">
        <v>43862.849085648151</v>
      </c>
      <c r="Q3555" s="84" t="s">
        <v>2665</v>
      </c>
      <c r="R3555" s="84"/>
      <c r="S3555" s="84"/>
      <c r="T3555" s="84"/>
      <c r="U3555" s="84"/>
      <c r="V3555" s="87" t="s">
        <v>4252</v>
      </c>
      <c r="W3555" s="86">
        <v>43862.849085648151</v>
      </c>
      <c r="X3555" s="90">
        <v>43862</v>
      </c>
      <c r="Y3555" s="92" t="s">
        <v>5377</v>
      </c>
      <c r="Z3555" s="87" t="s">
        <v>10787</v>
      </c>
      <c r="AA3555" s="84"/>
      <c r="AB3555" s="84"/>
      <c r="AC3555" s="92" t="s">
        <v>14671</v>
      </c>
      <c r="AD3555" s="84"/>
      <c r="AE3555" s="84" t="b">
        <v>0</v>
      </c>
      <c r="AF3555" s="84">
        <v>0</v>
      </c>
      <c r="AG3555" s="92" t="s">
        <v>16467</v>
      </c>
      <c r="AH3555" s="84" t="b">
        <v>0</v>
      </c>
      <c r="AI3555" s="84" t="s">
        <v>16520</v>
      </c>
      <c r="AJ3555" s="84"/>
      <c r="AK3555" s="92" t="s">
        <v>16467</v>
      </c>
      <c r="AL3555" s="84" t="b">
        <v>0</v>
      </c>
      <c r="AM3555" s="84">
        <v>39</v>
      </c>
      <c r="AN3555" s="92" t="s">
        <v>16395</v>
      </c>
      <c r="AO3555" s="84" t="s">
        <v>16535</v>
      </c>
      <c r="AP3555" s="84" t="b">
        <v>0</v>
      </c>
      <c r="AQ3555" s="92" t="s">
        <v>16395</v>
      </c>
      <c r="AR3555" s="84" t="s">
        <v>179</v>
      </c>
      <c r="AS3555" s="84">
        <v>0</v>
      </c>
      <c r="AT3555" s="84">
        <v>0</v>
      </c>
      <c r="AU3555" s="84"/>
      <c r="AV3555" s="84"/>
      <c r="AW3555" s="84"/>
      <c r="AX3555" s="84"/>
      <c r="AY3555" s="84"/>
      <c r="AZ3555" s="84"/>
      <c r="BA3555" s="84"/>
      <c r="BB3555" s="84"/>
      <c r="BC3555">
        <v>1</v>
      </c>
      <c r="BD3555">
        <v>0</v>
      </c>
      <c r="BE3555">
        <v>0</v>
      </c>
      <c r="BF3555">
        <v>0</v>
      </c>
      <c r="BG3555">
        <v>1</v>
      </c>
      <c r="BH3555">
        <v>0</v>
      </c>
    </row>
    <row r="3556" spans="1:60" x14ac:dyDescent="0.3">
      <c r="A3556" s="69" t="s">
        <v>1515</v>
      </c>
      <c r="B3556" s="69" t="s">
        <v>2072</v>
      </c>
      <c r="C3556" s="70"/>
      <c r="D3556" s="71"/>
      <c r="E3556" s="72"/>
      <c r="F3556" s="73"/>
      <c r="G3556" s="70"/>
      <c r="H3556" s="74"/>
      <c r="I3556" s="75"/>
      <c r="J3556" s="75"/>
      <c r="K3556" s="36"/>
      <c r="L3556" s="82"/>
      <c r="M3556" s="82"/>
      <c r="N3556" s="77"/>
      <c r="O3556" s="84" t="s">
        <v>2168</v>
      </c>
      <c r="P3556" s="86">
        <v>43862.84920138889</v>
      </c>
      <c r="Q3556" s="84" t="s">
        <v>2638</v>
      </c>
      <c r="R3556" s="84"/>
      <c r="S3556" s="84"/>
      <c r="T3556" s="84"/>
      <c r="U3556" s="84"/>
      <c r="V3556" s="87" t="s">
        <v>4253</v>
      </c>
      <c r="W3556" s="86">
        <v>43862.84920138889</v>
      </c>
      <c r="X3556" s="90">
        <v>43862</v>
      </c>
      <c r="Y3556" s="92" t="s">
        <v>7006</v>
      </c>
      <c r="Z3556" s="87" t="s">
        <v>10790</v>
      </c>
      <c r="AA3556" s="84"/>
      <c r="AB3556" s="84"/>
      <c r="AC3556" s="92" t="s">
        <v>14674</v>
      </c>
      <c r="AD3556" s="84"/>
      <c r="AE3556" s="84" t="b">
        <v>0</v>
      </c>
      <c r="AF3556" s="84">
        <v>0</v>
      </c>
      <c r="AG3556" s="92" t="s">
        <v>16467</v>
      </c>
      <c r="AH3556" s="84" t="b">
        <v>0</v>
      </c>
      <c r="AI3556" s="84" t="s">
        <v>16520</v>
      </c>
      <c r="AJ3556" s="84"/>
      <c r="AK3556" s="92" t="s">
        <v>16467</v>
      </c>
      <c r="AL3556" s="84" t="b">
        <v>0</v>
      </c>
      <c r="AM3556" s="84">
        <v>17</v>
      </c>
      <c r="AN3556" s="92" t="s">
        <v>14581</v>
      </c>
      <c r="AO3556" s="84" t="s">
        <v>16535</v>
      </c>
      <c r="AP3556" s="84" t="b">
        <v>0</v>
      </c>
      <c r="AQ3556" s="92" t="s">
        <v>14581</v>
      </c>
      <c r="AR3556" s="84" t="s">
        <v>179</v>
      </c>
      <c r="AS3556" s="84">
        <v>0</v>
      </c>
      <c r="AT3556" s="84">
        <v>0</v>
      </c>
      <c r="AU3556" s="84"/>
      <c r="AV3556" s="84"/>
      <c r="AW3556" s="84"/>
      <c r="AX3556" s="84"/>
      <c r="AY3556" s="84"/>
      <c r="AZ3556" s="84"/>
      <c r="BA3556" s="84"/>
      <c r="BB3556" s="84"/>
      <c r="BC3556">
        <v>1</v>
      </c>
      <c r="BD3556">
        <v>0</v>
      </c>
      <c r="BE3556">
        <v>1</v>
      </c>
      <c r="BF3556">
        <v>0</v>
      </c>
      <c r="BG3556">
        <v>0</v>
      </c>
      <c r="BH3556">
        <v>0</v>
      </c>
    </row>
    <row r="3557" spans="1:60" x14ac:dyDescent="0.3">
      <c r="A3557" s="69" t="s">
        <v>1515</v>
      </c>
      <c r="B3557" s="69" t="s">
        <v>2078</v>
      </c>
      <c r="C3557" s="70"/>
      <c r="D3557" s="71"/>
      <c r="E3557" s="72"/>
      <c r="F3557" s="73"/>
      <c r="G3557" s="70"/>
      <c r="H3557" s="74"/>
      <c r="I3557" s="75"/>
      <c r="J3557" s="75"/>
      <c r="K3557" s="36"/>
      <c r="L3557" s="82"/>
      <c r="M3557" s="82"/>
      <c r="N3557" s="77"/>
      <c r="O3557" s="84" t="s">
        <v>2168</v>
      </c>
      <c r="P3557" s="86">
        <v>43862.84920138889</v>
      </c>
      <c r="Q3557" s="84" t="s">
        <v>2638</v>
      </c>
      <c r="R3557" s="84"/>
      <c r="S3557" s="84"/>
      <c r="T3557" s="84"/>
      <c r="U3557" s="84"/>
      <c r="V3557" s="87" t="s">
        <v>4253</v>
      </c>
      <c r="W3557" s="86">
        <v>43862.84920138889</v>
      </c>
      <c r="X3557" s="90">
        <v>43862</v>
      </c>
      <c r="Y3557" s="92" t="s">
        <v>7006</v>
      </c>
      <c r="Z3557" s="87" t="s">
        <v>10790</v>
      </c>
      <c r="AA3557" s="84"/>
      <c r="AB3557" s="84"/>
      <c r="AC3557" s="92" t="s">
        <v>14674</v>
      </c>
      <c r="AD3557" s="84"/>
      <c r="AE3557" s="84" t="b">
        <v>0</v>
      </c>
      <c r="AF3557" s="84">
        <v>0</v>
      </c>
      <c r="AG3557" s="92" t="s">
        <v>16467</v>
      </c>
      <c r="AH3557" s="84" t="b">
        <v>0</v>
      </c>
      <c r="AI3557" s="84" t="s">
        <v>16520</v>
      </c>
      <c r="AJ3557" s="84"/>
      <c r="AK3557" s="92" t="s">
        <v>16467</v>
      </c>
      <c r="AL3557" s="84" t="b">
        <v>0</v>
      </c>
      <c r="AM3557" s="84">
        <v>17</v>
      </c>
      <c r="AN3557" s="92" t="s">
        <v>14581</v>
      </c>
      <c r="AO3557" s="84" t="s">
        <v>16535</v>
      </c>
      <c r="AP3557" s="84" t="b">
        <v>0</v>
      </c>
      <c r="AQ3557" s="92" t="s">
        <v>14581</v>
      </c>
      <c r="AR3557" s="84" t="s">
        <v>179</v>
      </c>
      <c r="AS3557" s="84">
        <v>0</v>
      </c>
      <c r="AT3557" s="84">
        <v>0</v>
      </c>
      <c r="AU3557" s="84"/>
      <c r="AV3557" s="84"/>
      <c r="AW3557" s="84"/>
      <c r="AX3557" s="84"/>
      <c r="AY3557" s="84"/>
      <c r="AZ3557" s="84"/>
      <c r="BA3557" s="84"/>
      <c r="BB3557" s="84"/>
      <c r="BC3557">
        <v>1</v>
      </c>
      <c r="BD3557">
        <v>0</v>
      </c>
      <c r="BE3557">
        <v>1</v>
      </c>
      <c r="BF3557">
        <v>0</v>
      </c>
      <c r="BG3557">
        <v>0</v>
      </c>
      <c r="BH3557">
        <v>0</v>
      </c>
    </row>
    <row r="3558" spans="1:60" x14ac:dyDescent="0.3">
      <c r="A3558" s="69" t="s">
        <v>1521</v>
      </c>
      <c r="B3558" s="69" t="s">
        <v>1976</v>
      </c>
      <c r="C3558" s="70"/>
      <c r="D3558" s="71"/>
      <c r="E3558" s="72"/>
      <c r="F3558" s="73"/>
      <c r="G3558" s="70"/>
      <c r="H3558" s="74"/>
      <c r="I3558" s="75"/>
      <c r="J3558" s="75"/>
      <c r="K3558" s="36"/>
      <c r="L3558" s="82"/>
      <c r="M3558" s="82"/>
      <c r="N3558" s="77"/>
      <c r="O3558" s="84" t="s">
        <v>2169</v>
      </c>
      <c r="P3558" s="86">
        <v>43862.849236111113</v>
      </c>
      <c r="Q3558" s="84" t="s">
        <v>2669</v>
      </c>
      <c r="R3558" s="84"/>
      <c r="S3558" s="84"/>
      <c r="T3558" s="84"/>
      <c r="U3558" s="84"/>
      <c r="V3558" s="87" t="s">
        <v>4257</v>
      </c>
      <c r="W3558" s="86">
        <v>43862.849236111113</v>
      </c>
      <c r="X3558" s="90">
        <v>43862</v>
      </c>
      <c r="Y3558" s="92" t="s">
        <v>7022</v>
      </c>
      <c r="Z3558" s="87" t="s">
        <v>10806</v>
      </c>
      <c r="AA3558" s="84"/>
      <c r="AB3558" s="84"/>
      <c r="AC3558" s="92" t="s">
        <v>14690</v>
      </c>
      <c r="AD3558" s="84"/>
      <c r="AE3558" s="84" t="b">
        <v>0</v>
      </c>
      <c r="AF3558" s="84">
        <v>0</v>
      </c>
      <c r="AG3558" s="92" t="s">
        <v>16467</v>
      </c>
      <c r="AH3558" s="84" t="b">
        <v>1</v>
      </c>
      <c r="AI3558" s="84" t="s">
        <v>16520</v>
      </c>
      <c r="AJ3558" s="84"/>
      <c r="AK3558" s="92" t="s">
        <v>16089</v>
      </c>
      <c r="AL3558" s="84" t="b">
        <v>0</v>
      </c>
      <c r="AM3558" s="84">
        <v>3</v>
      </c>
      <c r="AN3558" s="92" t="s">
        <v>16063</v>
      </c>
      <c r="AO3558" s="84" t="s">
        <v>16537</v>
      </c>
      <c r="AP3558" s="84" t="b">
        <v>0</v>
      </c>
      <c r="AQ3558" s="92" t="s">
        <v>16063</v>
      </c>
      <c r="AR3558" s="84" t="s">
        <v>179</v>
      </c>
      <c r="AS3558" s="84">
        <v>0</v>
      </c>
      <c r="AT3558" s="84">
        <v>0</v>
      </c>
      <c r="AU3558" s="84"/>
      <c r="AV3558" s="84"/>
      <c r="AW3558" s="84"/>
      <c r="AX3558" s="84"/>
      <c r="AY3558" s="84"/>
      <c r="AZ3558" s="84"/>
      <c r="BA3558" s="84"/>
      <c r="BB3558" s="84"/>
      <c r="BC3558">
        <v>1</v>
      </c>
      <c r="BD3558">
        <v>0</v>
      </c>
      <c r="BE3558">
        <v>0</v>
      </c>
      <c r="BF3558">
        <v>0</v>
      </c>
      <c r="BG3558">
        <v>1</v>
      </c>
      <c r="BH3558">
        <v>0</v>
      </c>
    </row>
    <row r="3559" spans="1:60" x14ac:dyDescent="0.3">
      <c r="A3559" s="69" t="s">
        <v>1515</v>
      </c>
      <c r="B3559" s="69" t="s">
        <v>1369</v>
      </c>
      <c r="C3559" s="70"/>
      <c r="D3559" s="71"/>
      <c r="E3559" s="72"/>
      <c r="F3559" s="73"/>
      <c r="G3559" s="70"/>
      <c r="H3559" s="74"/>
      <c r="I3559" s="75"/>
      <c r="J3559" s="75"/>
      <c r="K3559" s="36"/>
      <c r="L3559" s="82"/>
      <c r="M3559" s="82"/>
      <c r="N3559" s="77"/>
      <c r="O3559" s="84" t="s">
        <v>2169</v>
      </c>
      <c r="P3559" s="86">
        <v>43862.849270833336</v>
      </c>
      <c r="Q3559" s="84" t="s">
        <v>2577</v>
      </c>
      <c r="R3559" s="84"/>
      <c r="S3559" s="84"/>
      <c r="T3559" s="84" t="s">
        <v>2883</v>
      </c>
      <c r="U3559" s="87" t="s">
        <v>2999</v>
      </c>
      <c r="V3559" s="87" t="s">
        <v>2999</v>
      </c>
      <c r="W3559" s="86">
        <v>43862.849270833336</v>
      </c>
      <c r="X3559" s="90">
        <v>43862</v>
      </c>
      <c r="Y3559" s="92" t="s">
        <v>7007</v>
      </c>
      <c r="Z3559" s="87" t="s">
        <v>10791</v>
      </c>
      <c r="AA3559" s="84"/>
      <c r="AB3559" s="84"/>
      <c r="AC3559" s="92" t="s">
        <v>14675</v>
      </c>
      <c r="AD3559" s="84"/>
      <c r="AE3559" s="84" t="b">
        <v>0</v>
      </c>
      <c r="AF3559" s="84">
        <v>0</v>
      </c>
      <c r="AG3559" s="92" t="s">
        <v>16467</v>
      </c>
      <c r="AH3559" s="84" t="b">
        <v>0</v>
      </c>
      <c r="AI3559" s="84" t="s">
        <v>16522</v>
      </c>
      <c r="AJ3559" s="84"/>
      <c r="AK3559" s="92" t="s">
        <v>16467</v>
      </c>
      <c r="AL3559" s="84" t="b">
        <v>0</v>
      </c>
      <c r="AM3559" s="84">
        <v>29</v>
      </c>
      <c r="AN3559" s="92" t="s">
        <v>16286</v>
      </c>
      <c r="AO3559" s="84" t="s">
        <v>16535</v>
      </c>
      <c r="AP3559" s="84" t="b">
        <v>0</v>
      </c>
      <c r="AQ3559" s="92" t="s">
        <v>16286</v>
      </c>
      <c r="AR3559" s="84" t="s">
        <v>179</v>
      </c>
      <c r="AS3559" s="84">
        <v>0</v>
      </c>
      <c r="AT3559" s="84">
        <v>0</v>
      </c>
      <c r="AU3559" s="84"/>
      <c r="AV3559" s="84"/>
      <c r="AW3559" s="84"/>
      <c r="AX3559" s="84"/>
      <c r="AY3559" s="84"/>
      <c r="AZ3559" s="84"/>
      <c r="BA3559" s="84"/>
      <c r="BB3559" s="84"/>
      <c r="BC3559">
        <v>1</v>
      </c>
      <c r="BD3559">
        <v>0</v>
      </c>
      <c r="BE3559">
        <v>0</v>
      </c>
      <c r="BF3559">
        <v>0</v>
      </c>
      <c r="BG3559">
        <v>1</v>
      </c>
      <c r="BH3559">
        <v>0</v>
      </c>
    </row>
    <row r="3560" spans="1:60" x14ac:dyDescent="0.3">
      <c r="A3560" s="69" t="s">
        <v>1516</v>
      </c>
      <c r="B3560" s="69" t="s">
        <v>2074</v>
      </c>
      <c r="C3560" s="70"/>
      <c r="D3560" s="71"/>
      <c r="E3560" s="72"/>
      <c r="F3560" s="73"/>
      <c r="G3560" s="70"/>
      <c r="H3560" s="74"/>
      <c r="I3560" s="75"/>
      <c r="J3560" s="75"/>
      <c r="K3560" s="36"/>
      <c r="L3560" s="82"/>
      <c r="M3560" s="82"/>
      <c r="N3560" s="77"/>
      <c r="O3560" s="84" t="s">
        <v>2169</v>
      </c>
      <c r="P3560" s="86">
        <v>43862.849398148152</v>
      </c>
      <c r="Q3560" s="84" t="s">
        <v>2474</v>
      </c>
      <c r="R3560" s="84"/>
      <c r="S3560" s="84"/>
      <c r="T3560" s="84" t="s">
        <v>2883</v>
      </c>
      <c r="U3560" s="84"/>
      <c r="V3560" s="87" t="s">
        <v>4254</v>
      </c>
      <c r="W3560" s="86">
        <v>43862.849398148152</v>
      </c>
      <c r="X3560" s="90">
        <v>43862</v>
      </c>
      <c r="Y3560" s="92" t="s">
        <v>7009</v>
      </c>
      <c r="Z3560" s="87" t="s">
        <v>10793</v>
      </c>
      <c r="AA3560" s="84"/>
      <c r="AB3560" s="84"/>
      <c r="AC3560" s="92" t="s">
        <v>14677</v>
      </c>
      <c r="AD3560" s="84"/>
      <c r="AE3560" s="84" t="b">
        <v>0</v>
      </c>
      <c r="AF3560" s="84">
        <v>0</v>
      </c>
      <c r="AG3560" s="92" t="s">
        <v>16467</v>
      </c>
      <c r="AH3560" s="84" t="b">
        <v>0</v>
      </c>
      <c r="AI3560" s="84" t="s">
        <v>16520</v>
      </c>
      <c r="AJ3560" s="84"/>
      <c r="AK3560" s="92" t="s">
        <v>16467</v>
      </c>
      <c r="AL3560" s="84" t="b">
        <v>0</v>
      </c>
      <c r="AM3560" s="84">
        <v>60</v>
      </c>
      <c r="AN3560" s="92" t="s">
        <v>16232</v>
      </c>
      <c r="AO3560" s="84" t="s">
        <v>16534</v>
      </c>
      <c r="AP3560" s="84" t="b">
        <v>0</v>
      </c>
      <c r="AQ3560" s="92" t="s">
        <v>16232</v>
      </c>
      <c r="AR3560" s="84" t="s">
        <v>179</v>
      </c>
      <c r="AS3560" s="84">
        <v>0</v>
      </c>
      <c r="AT3560" s="84">
        <v>0</v>
      </c>
      <c r="AU3560" s="84"/>
      <c r="AV3560" s="84"/>
      <c r="AW3560" s="84"/>
      <c r="AX3560" s="84"/>
      <c r="AY3560" s="84"/>
      <c r="AZ3560" s="84"/>
      <c r="BA3560" s="84"/>
      <c r="BB3560" s="84"/>
      <c r="BC3560">
        <v>1</v>
      </c>
      <c r="BD3560">
        <v>0</v>
      </c>
      <c r="BE3560">
        <v>0</v>
      </c>
      <c r="BF3560">
        <v>0</v>
      </c>
      <c r="BG3560">
        <v>1</v>
      </c>
      <c r="BH3560">
        <v>0</v>
      </c>
    </row>
    <row r="3561" spans="1:60" x14ac:dyDescent="0.3">
      <c r="A3561" s="69" t="s">
        <v>1517</v>
      </c>
      <c r="B3561" s="69" t="s">
        <v>2113</v>
      </c>
      <c r="C3561" s="70"/>
      <c r="D3561" s="71"/>
      <c r="E3561" s="72"/>
      <c r="F3561" s="73"/>
      <c r="G3561" s="70"/>
      <c r="H3561" s="74"/>
      <c r="I3561" s="75"/>
      <c r="J3561" s="75"/>
      <c r="K3561" s="36"/>
      <c r="L3561" s="82"/>
      <c r="M3561" s="82"/>
      <c r="N3561" s="77"/>
      <c r="O3561" s="84" t="s">
        <v>2169</v>
      </c>
      <c r="P3561" s="86">
        <v>43862.849502314813</v>
      </c>
      <c r="Q3561" s="84" t="s">
        <v>2665</v>
      </c>
      <c r="R3561" s="84"/>
      <c r="S3561" s="84"/>
      <c r="T3561" s="84"/>
      <c r="U3561" s="84"/>
      <c r="V3561" s="87" t="s">
        <v>4255</v>
      </c>
      <c r="W3561" s="86">
        <v>43862.849502314813</v>
      </c>
      <c r="X3561" s="90">
        <v>43862</v>
      </c>
      <c r="Y3561" s="92" t="s">
        <v>7011</v>
      </c>
      <c r="Z3561" s="87" t="s">
        <v>10795</v>
      </c>
      <c r="AA3561" s="84"/>
      <c r="AB3561" s="84"/>
      <c r="AC3561" s="92" t="s">
        <v>14679</v>
      </c>
      <c r="AD3561" s="84"/>
      <c r="AE3561" s="84" t="b">
        <v>0</v>
      </c>
      <c r="AF3561" s="84">
        <v>0</v>
      </c>
      <c r="AG3561" s="92" t="s">
        <v>16467</v>
      </c>
      <c r="AH3561" s="84" t="b">
        <v>0</v>
      </c>
      <c r="AI3561" s="84" t="s">
        <v>16520</v>
      </c>
      <c r="AJ3561" s="84"/>
      <c r="AK3561" s="92" t="s">
        <v>16467</v>
      </c>
      <c r="AL3561" s="84" t="b">
        <v>0</v>
      </c>
      <c r="AM3561" s="84">
        <v>39</v>
      </c>
      <c r="AN3561" s="92" t="s">
        <v>16395</v>
      </c>
      <c r="AO3561" s="84" t="s">
        <v>16534</v>
      </c>
      <c r="AP3561" s="84" t="b">
        <v>0</v>
      </c>
      <c r="AQ3561" s="92" t="s">
        <v>16395</v>
      </c>
      <c r="AR3561" s="84" t="s">
        <v>179</v>
      </c>
      <c r="AS3561" s="84">
        <v>0</v>
      </c>
      <c r="AT3561" s="84">
        <v>0</v>
      </c>
      <c r="AU3561" s="84"/>
      <c r="AV3561" s="84"/>
      <c r="AW3561" s="84"/>
      <c r="AX3561" s="84"/>
      <c r="AY3561" s="84"/>
      <c r="AZ3561" s="84"/>
      <c r="BA3561" s="84"/>
      <c r="BB3561" s="84"/>
      <c r="BC3561">
        <v>1</v>
      </c>
      <c r="BD3561">
        <v>0</v>
      </c>
      <c r="BE3561">
        <v>0</v>
      </c>
      <c r="BF3561">
        <v>0</v>
      </c>
      <c r="BG3561">
        <v>1</v>
      </c>
      <c r="BH3561">
        <v>0</v>
      </c>
    </row>
    <row r="3562" spans="1:60" x14ac:dyDescent="0.3">
      <c r="A3562" s="69" t="s">
        <v>1518</v>
      </c>
      <c r="B3562" s="69" t="s">
        <v>2165</v>
      </c>
      <c r="C3562" s="70"/>
      <c r="D3562" s="71"/>
      <c r="E3562" s="72"/>
      <c r="F3562" s="73"/>
      <c r="G3562" s="70"/>
      <c r="H3562" s="74"/>
      <c r="I3562" s="75"/>
      <c r="J3562" s="75"/>
      <c r="K3562" s="36"/>
      <c r="L3562" s="82"/>
      <c r="M3562" s="82"/>
      <c r="N3562" s="77"/>
      <c r="O3562" s="84" t="s">
        <v>2170</v>
      </c>
      <c r="P3562" s="86">
        <v>43862.849583333336</v>
      </c>
      <c r="Q3562" s="84" t="s">
        <v>2667</v>
      </c>
      <c r="R3562" s="84"/>
      <c r="S3562" s="84"/>
      <c r="T3562" s="84" t="s">
        <v>2940</v>
      </c>
      <c r="U3562" s="87" t="s">
        <v>3012</v>
      </c>
      <c r="V3562" s="87" t="s">
        <v>3012</v>
      </c>
      <c r="W3562" s="86">
        <v>43862.849583333336</v>
      </c>
      <c r="X3562" s="90">
        <v>43862</v>
      </c>
      <c r="Y3562" s="92" t="s">
        <v>7012</v>
      </c>
      <c r="Z3562" s="87" t="s">
        <v>10796</v>
      </c>
      <c r="AA3562" s="84"/>
      <c r="AB3562" s="84"/>
      <c r="AC3562" s="92" t="s">
        <v>14680</v>
      </c>
      <c r="AD3562" s="84"/>
      <c r="AE3562" s="84" t="b">
        <v>0</v>
      </c>
      <c r="AF3562" s="84">
        <v>1</v>
      </c>
      <c r="AG3562" s="92" t="s">
        <v>16467</v>
      </c>
      <c r="AH3562" s="84" t="b">
        <v>0</v>
      </c>
      <c r="AI3562" s="84" t="s">
        <v>16520</v>
      </c>
      <c r="AJ3562" s="84"/>
      <c r="AK3562" s="92" t="s">
        <v>16467</v>
      </c>
      <c r="AL3562" s="84" t="b">
        <v>0</v>
      </c>
      <c r="AM3562" s="84">
        <v>0</v>
      </c>
      <c r="AN3562" s="92" t="s">
        <v>16467</v>
      </c>
      <c r="AO3562" s="84" t="s">
        <v>16534</v>
      </c>
      <c r="AP3562" s="84" t="b">
        <v>0</v>
      </c>
      <c r="AQ3562" s="92" t="s">
        <v>14680</v>
      </c>
      <c r="AR3562" s="84" t="s">
        <v>179</v>
      </c>
      <c r="AS3562" s="84">
        <v>0</v>
      </c>
      <c r="AT3562" s="84">
        <v>0</v>
      </c>
      <c r="AU3562" s="84"/>
      <c r="AV3562" s="84"/>
      <c r="AW3562" s="84"/>
      <c r="AX3562" s="84"/>
      <c r="AY3562" s="84"/>
      <c r="AZ3562" s="84"/>
      <c r="BA3562" s="84"/>
      <c r="BB3562" s="84"/>
      <c r="BC3562">
        <v>1</v>
      </c>
      <c r="BD3562">
        <v>1</v>
      </c>
      <c r="BE3562">
        <v>0</v>
      </c>
      <c r="BF3562">
        <v>0</v>
      </c>
      <c r="BG3562">
        <v>0</v>
      </c>
      <c r="BH3562">
        <v>0</v>
      </c>
    </row>
    <row r="3563" spans="1:60" x14ac:dyDescent="0.3">
      <c r="A3563" s="69" t="s">
        <v>1518</v>
      </c>
      <c r="B3563" s="69" t="s">
        <v>2139</v>
      </c>
      <c r="C3563" s="70"/>
      <c r="D3563" s="71"/>
      <c r="E3563" s="72"/>
      <c r="F3563" s="73"/>
      <c r="G3563" s="70"/>
      <c r="H3563" s="74"/>
      <c r="I3563" s="75"/>
      <c r="J3563" s="75"/>
      <c r="K3563" s="36"/>
      <c r="L3563" s="82"/>
      <c r="M3563" s="82"/>
      <c r="N3563" s="77"/>
      <c r="O3563" s="84" t="s">
        <v>2170</v>
      </c>
      <c r="P3563" s="86">
        <v>43862.849583333336</v>
      </c>
      <c r="Q3563" s="84" t="s">
        <v>2667</v>
      </c>
      <c r="R3563" s="84"/>
      <c r="S3563" s="84"/>
      <c r="T3563" s="84" t="s">
        <v>2940</v>
      </c>
      <c r="U3563" s="87" t="s">
        <v>3012</v>
      </c>
      <c r="V3563" s="87" t="s">
        <v>3012</v>
      </c>
      <c r="W3563" s="86">
        <v>43862.849583333336</v>
      </c>
      <c r="X3563" s="90">
        <v>43862</v>
      </c>
      <c r="Y3563" s="92" t="s">
        <v>7012</v>
      </c>
      <c r="Z3563" s="87" t="s">
        <v>10796</v>
      </c>
      <c r="AA3563" s="84"/>
      <c r="AB3563" s="84"/>
      <c r="AC3563" s="92" t="s">
        <v>14680</v>
      </c>
      <c r="AD3563" s="84"/>
      <c r="AE3563" s="84" t="b">
        <v>0</v>
      </c>
      <c r="AF3563" s="84">
        <v>1</v>
      </c>
      <c r="AG3563" s="92" t="s">
        <v>16467</v>
      </c>
      <c r="AH3563" s="84" t="b">
        <v>0</v>
      </c>
      <c r="AI3563" s="84" t="s">
        <v>16520</v>
      </c>
      <c r="AJ3563" s="84"/>
      <c r="AK3563" s="92" t="s">
        <v>16467</v>
      </c>
      <c r="AL3563" s="84" t="b">
        <v>0</v>
      </c>
      <c r="AM3563" s="84">
        <v>0</v>
      </c>
      <c r="AN3563" s="92" t="s">
        <v>16467</v>
      </c>
      <c r="AO3563" s="84" t="s">
        <v>16534</v>
      </c>
      <c r="AP3563" s="84" t="b">
        <v>0</v>
      </c>
      <c r="AQ3563" s="92" t="s">
        <v>14680</v>
      </c>
      <c r="AR3563" s="84" t="s">
        <v>179</v>
      </c>
      <c r="AS3563" s="84">
        <v>0</v>
      </c>
      <c r="AT3563" s="84">
        <v>0</v>
      </c>
      <c r="AU3563" s="84"/>
      <c r="AV3563" s="84"/>
      <c r="AW3563" s="84"/>
      <c r="AX3563" s="84"/>
      <c r="AY3563" s="84"/>
      <c r="AZ3563" s="84"/>
      <c r="BA3563" s="84"/>
      <c r="BB3563" s="84"/>
      <c r="BC3563">
        <v>1</v>
      </c>
      <c r="BD3563">
        <v>1</v>
      </c>
      <c r="BE3563">
        <v>0</v>
      </c>
      <c r="BF3563">
        <v>0</v>
      </c>
      <c r="BG3563">
        <v>0</v>
      </c>
      <c r="BH3563">
        <v>0</v>
      </c>
    </row>
    <row r="3564" spans="1:60" x14ac:dyDescent="0.3">
      <c r="A3564" s="69" t="s">
        <v>1541</v>
      </c>
      <c r="B3564" s="69" t="s">
        <v>2029</v>
      </c>
      <c r="C3564" s="70"/>
      <c r="D3564" s="71"/>
      <c r="E3564" s="72"/>
      <c r="F3564" s="73"/>
      <c r="G3564" s="70"/>
      <c r="H3564" s="74"/>
      <c r="I3564" s="75"/>
      <c r="J3564" s="75"/>
      <c r="K3564" s="36"/>
      <c r="L3564" s="82"/>
      <c r="M3564" s="82"/>
      <c r="N3564" s="77"/>
      <c r="O3564" s="84" t="s">
        <v>2169</v>
      </c>
      <c r="P3564" s="86">
        <v>43862.850254629629</v>
      </c>
      <c r="Q3564" s="84" t="s">
        <v>2591</v>
      </c>
      <c r="R3564" s="84"/>
      <c r="S3564" s="84"/>
      <c r="T3564" s="84"/>
      <c r="U3564" s="84"/>
      <c r="V3564" s="87" t="s">
        <v>4277</v>
      </c>
      <c r="W3564" s="86">
        <v>43862.850254629629</v>
      </c>
      <c r="X3564" s="90">
        <v>43862</v>
      </c>
      <c r="Y3564" s="92" t="s">
        <v>7060</v>
      </c>
      <c r="Z3564" s="87" t="s">
        <v>10846</v>
      </c>
      <c r="AA3564" s="84"/>
      <c r="AB3564" s="84"/>
      <c r="AC3564" s="92" t="s">
        <v>14731</v>
      </c>
      <c r="AD3564" s="84"/>
      <c r="AE3564" s="84" t="b">
        <v>0</v>
      </c>
      <c r="AF3564" s="84">
        <v>0</v>
      </c>
      <c r="AG3564" s="92" t="s">
        <v>16467</v>
      </c>
      <c r="AH3564" s="84" t="b">
        <v>0</v>
      </c>
      <c r="AI3564" s="84" t="s">
        <v>16520</v>
      </c>
      <c r="AJ3564" s="84"/>
      <c r="AK3564" s="92" t="s">
        <v>16467</v>
      </c>
      <c r="AL3564" s="84" t="b">
        <v>0</v>
      </c>
      <c r="AM3564" s="84">
        <v>34</v>
      </c>
      <c r="AN3564" s="92" t="s">
        <v>16089</v>
      </c>
      <c r="AO3564" s="84" t="s">
        <v>16535</v>
      </c>
      <c r="AP3564" s="84" t="b">
        <v>0</v>
      </c>
      <c r="AQ3564" s="92" t="s">
        <v>16089</v>
      </c>
      <c r="AR3564" s="84" t="s">
        <v>179</v>
      </c>
      <c r="AS3564" s="84">
        <v>0</v>
      </c>
      <c r="AT3564" s="84">
        <v>0</v>
      </c>
      <c r="AU3564" s="84"/>
      <c r="AV3564" s="84"/>
      <c r="AW3564" s="84"/>
      <c r="AX3564" s="84"/>
      <c r="AY3564" s="84"/>
      <c r="AZ3564" s="84"/>
      <c r="BA3564" s="84"/>
      <c r="BB3564" s="84"/>
      <c r="BC3564">
        <v>1</v>
      </c>
      <c r="BD3564">
        <v>0</v>
      </c>
      <c r="BE3564">
        <v>0</v>
      </c>
      <c r="BF3564">
        <v>0</v>
      </c>
      <c r="BG3564">
        <v>1</v>
      </c>
      <c r="BH3564">
        <v>0</v>
      </c>
    </row>
    <row r="3565" spans="1:60" x14ac:dyDescent="0.3">
      <c r="A3565" s="69" t="s">
        <v>1519</v>
      </c>
      <c r="B3565" s="69" t="s">
        <v>1519</v>
      </c>
      <c r="C3565" s="70"/>
      <c r="D3565" s="71"/>
      <c r="E3565" s="72"/>
      <c r="F3565" s="73"/>
      <c r="G3565" s="70"/>
      <c r="H3565" s="74"/>
      <c r="I3565" s="75"/>
      <c r="J3565" s="75"/>
      <c r="K3565" s="36"/>
      <c r="L3565" s="82"/>
      <c r="M3565" s="82"/>
      <c r="N3565" s="77"/>
      <c r="O3565" s="84" t="s">
        <v>179</v>
      </c>
      <c r="P3565" s="86">
        <v>43862.850682870368</v>
      </c>
      <c r="Q3565" s="84" t="s">
        <v>2668</v>
      </c>
      <c r="R3565" s="84"/>
      <c r="S3565" s="84"/>
      <c r="T3565" s="84" t="s">
        <v>2883</v>
      </c>
      <c r="U3565" s="84"/>
      <c r="V3565" s="87" t="s">
        <v>4256</v>
      </c>
      <c r="W3565" s="86">
        <v>43862.850682870368</v>
      </c>
      <c r="X3565" s="90">
        <v>43862</v>
      </c>
      <c r="Y3565" s="92" t="s">
        <v>7013</v>
      </c>
      <c r="Z3565" s="87" t="s">
        <v>10797</v>
      </c>
      <c r="AA3565" s="84"/>
      <c r="AB3565" s="84"/>
      <c r="AC3565" s="92" t="s">
        <v>14681</v>
      </c>
      <c r="AD3565" s="84"/>
      <c r="AE3565" s="84" t="b">
        <v>0</v>
      </c>
      <c r="AF3565" s="84">
        <v>1</v>
      </c>
      <c r="AG3565" s="92" t="s">
        <v>16467</v>
      </c>
      <c r="AH3565" s="84" t="b">
        <v>0</v>
      </c>
      <c r="AI3565" s="84" t="s">
        <v>16520</v>
      </c>
      <c r="AJ3565" s="84"/>
      <c r="AK3565" s="92" t="s">
        <v>16467</v>
      </c>
      <c r="AL3565" s="84" t="b">
        <v>0</v>
      </c>
      <c r="AM3565" s="84">
        <v>1</v>
      </c>
      <c r="AN3565" s="92" t="s">
        <v>16467</v>
      </c>
      <c r="AO3565" s="84" t="s">
        <v>16534</v>
      </c>
      <c r="AP3565" s="84" t="b">
        <v>0</v>
      </c>
      <c r="AQ3565" s="92" t="s">
        <v>14681</v>
      </c>
      <c r="AR3565" s="84" t="s">
        <v>179</v>
      </c>
      <c r="AS3565" s="84">
        <v>0</v>
      </c>
      <c r="AT3565" s="84">
        <v>0</v>
      </c>
      <c r="AU3565" s="84"/>
      <c r="AV3565" s="84"/>
      <c r="AW3565" s="84"/>
      <c r="AX3565" s="84"/>
      <c r="AY3565" s="84"/>
      <c r="AZ3565" s="84"/>
      <c r="BA3565" s="84"/>
      <c r="BB3565" s="84"/>
      <c r="BC3565">
        <v>1</v>
      </c>
      <c r="BD3565">
        <v>0</v>
      </c>
      <c r="BE3565">
        <v>0</v>
      </c>
      <c r="BF3565">
        <v>1</v>
      </c>
      <c r="BG3565">
        <v>0</v>
      </c>
      <c r="BH3565">
        <v>0</v>
      </c>
    </row>
    <row r="3566" spans="1:60" x14ac:dyDescent="0.3">
      <c r="A3566" s="69" t="s">
        <v>1522</v>
      </c>
      <c r="B3566" s="69" t="s">
        <v>2050</v>
      </c>
      <c r="C3566" s="70"/>
      <c r="D3566" s="71"/>
      <c r="E3566" s="72"/>
      <c r="F3566" s="73"/>
      <c r="G3566" s="70"/>
      <c r="H3566" s="74"/>
      <c r="I3566" s="75"/>
      <c r="J3566" s="75"/>
      <c r="K3566" s="36"/>
      <c r="L3566" s="82"/>
      <c r="M3566" s="82"/>
      <c r="N3566" s="77"/>
      <c r="O3566" s="84" t="s">
        <v>2169</v>
      </c>
      <c r="P3566" s="86">
        <v>43862.850949074076</v>
      </c>
      <c r="Q3566" s="84" t="s">
        <v>2590</v>
      </c>
      <c r="R3566" s="84"/>
      <c r="S3566" s="84"/>
      <c r="T3566" s="84" t="s">
        <v>2883</v>
      </c>
      <c r="U3566" s="84"/>
      <c r="V3566" s="87" t="s">
        <v>4258</v>
      </c>
      <c r="W3566" s="86">
        <v>43862.850949074076</v>
      </c>
      <c r="X3566" s="90">
        <v>43862</v>
      </c>
      <c r="Y3566" s="92" t="s">
        <v>7024</v>
      </c>
      <c r="Z3566" s="87" t="s">
        <v>10808</v>
      </c>
      <c r="AA3566" s="84"/>
      <c r="AB3566" s="84"/>
      <c r="AC3566" s="92" t="s">
        <v>14692</v>
      </c>
      <c r="AD3566" s="84"/>
      <c r="AE3566" s="84" t="b">
        <v>0</v>
      </c>
      <c r="AF3566" s="84">
        <v>0</v>
      </c>
      <c r="AG3566" s="92" t="s">
        <v>16467</v>
      </c>
      <c r="AH3566" s="84" t="b">
        <v>0</v>
      </c>
      <c r="AI3566" s="84" t="s">
        <v>16520</v>
      </c>
      <c r="AJ3566" s="84"/>
      <c r="AK3566" s="92" t="s">
        <v>16467</v>
      </c>
      <c r="AL3566" s="84" t="b">
        <v>0</v>
      </c>
      <c r="AM3566" s="84">
        <v>13</v>
      </c>
      <c r="AN3566" s="92" t="s">
        <v>16130</v>
      </c>
      <c r="AO3566" s="84" t="s">
        <v>16534</v>
      </c>
      <c r="AP3566" s="84" t="b">
        <v>0</v>
      </c>
      <c r="AQ3566" s="92" t="s">
        <v>16130</v>
      </c>
      <c r="AR3566" s="84" t="s">
        <v>179</v>
      </c>
      <c r="AS3566" s="84">
        <v>0</v>
      </c>
      <c r="AT3566" s="84">
        <v>0</v>
      </c>
      <c r="AU3566" s="84"/>
      <c r="AV3566" s="84"/>
      <c r="AW3566" s="84"/>
      <c r="AX3566" s="84"/>
      <c r="AY3566" s="84"/>
      <c r="AZ3566" s="84"/>
      <c r="BA3566" s="84"/>
      <c r="BB3566" s="84"/>
      <c r="BC3566">
        <v>1</v>
      </c>
      <c r="BD3566">
        <v>0</v>
      </c>
      <c r="BE3566">
        <v>0</v>
      </c>
      <c r="BF3566">
        <v>0</v>
      </c>
      <c r="BG3566">
        <v>1</v>
      </c>
      <c r="BH3566">
        <v>0</v>
      </c>
    </row>
    <row r="3567" spans="1:60" x14ac:dyDescent="0.3">
      <c r="A3567" s="69" t="s">
        <v>1522</v>
      </c>
      <c r="B3567" s="69" t="s">
        <v>2125</v>
      </c>
      <c r="C3567" s="70"/>
      <c r="D3567" s="71"/>
      <c r="E3567" s="72"/>
      <c r="F3567" s="73"/>
      <c r="G3567" s="70"/>
      <c r="H3567" s="74"/>
      <c r="I3567" s="75"/>
      <c r="J3567" s="75"/>
      <c r="K3567" s="36"/>
      <c r="L3567" s="82"/>
      <c r="M3567" s="82"/>
      <c r="N3567" s="77"/>
      <c r="O3567" s="84" t="s">
        <v>2169</v>
      </c>
      <c r="P3567" s="86">
        <v>43862.851076388892</v>
      </c>
      <c r="Q3567" s="84" t="s">
        <v>2550</v>
      </c>
      <c r="R3567" s="84"/>
      <c r="S3567" s="84"/>
      <c r="T3567" s="84" t="s">
        <v>2929</v>
      </c>
      <c r="U3567" s="84"/>
      <c r="V3567" s="87" t="s">
        <v>4258</v>
      </c>
      <c r="W3567" s="86">
        <v>43862.851076388892</v>
      </c>
      <c r="X3567" s="90">
        <v>43862</v>
      </c>
      <c r="Y3567" s="92" t="s">
        <v>5214</v>
      </c>
      <c r="Z3567" s="87" t="s">
        <v>10809</v>
      </c>
      <c r="AA3567" s="84"/>
      <c r="AB3567" s="84"/>
      <c r="AC3567" s="92" t="s">
        <v>14693</v>
      </c>
      <c r="AD3567" s="84"/>
      <c r="AE3567" s="84" t="b">
        <v>0</v>
      </c>
      <c r="AF3567" s="84">
        <v>0</v>
      </c>
      <c r="AG3567" s="92" t="s">
        <v>16467</v>
      </c>
      <c r="AH3567" s="84" t="b">
        <v>1</v>
      </c>
      <c r="AI3567" s="84" t="s">
        <v>16520</v>
      </c>
      <c r="AJ3567" s="84"/>
      <c r="AK3567" s="92" t="s">
        <v>16455</v>
      </c>
      <c r="AL3567" s="84" t="b">
        <v>0</v>
      </c>
      <c r="AM3567" s="84">
        <v>26</v>
      </c>
      <c r="AN3567" s="92" t="s">
        <v>16427</v>
      </c>
      <c r="AO3567" s="84" t="s">
        <v>16534</v>
      </c>
      <c r="AP3567" s="84" t="b">
        <v>0</v>
      </c>
      <c r="AQ3567" s="92" t="s">
        <v>16427</v>
      </c>
      <c r="AR3567" s="84" t="s">
        <v>179</v>
      </c>
      <c r="AS3567" s="84">
        <v>0</v>
      </c>
      <c r="AT3567" s="84">
        <v>0</v>
      </c>
      <c r="AU3567" s="84"/>
      <c r="AV3567" s="84"/>
      <c r="AW3567" s="84"/>
      <c r="AX3567" s="84"/>
      <c r="AY3567" s="84"/>
      <c r="AZ3567" s="84"/>
      <c r="BA3567" s="84"/>
      <c r="BB3567" s="84"/>
      <c r="BC3567">
        <v>1</v>
      </c>
      <c r="BD3567">
        <v>0</v>
      </c>
      <c r="BE3567">
        <v>0</v>
      </c>
      <c r="BF3567">
        <v>0</v>
      </c>
      <c r="BG3567">
        <v>1</v>
      </c>
      <c r="BH3567">
        <v>0</v>
      </c>
    </row>
    <row r="3568" spans="1:60" x14ac:dyDescent="0.3">
      <c r="A3568" s="69" t="s">
        <v>1520</v>
      </c>
      <c r="B3568" s="69" t="s">
        <v>2128</v>
      </c>
      <c r="C3568" s="70"/>
      <c r="D3568" s="71"/>
      <c r="E3568" s="72"/>
      <c r="F3568" s="73"/>
      <c r="G3568" s="70"/>
      <c r="H3568" s="74"/>
      <c r="I3568" s="75"/>
      <c r="J3568" s="75"/>
      <c r="K3568" s="36"/>
      <c r="L3568" s="82"/>
      <c r="M3568" s="82"/>
      <c r="N3568" s="77"/>
      <c r="O3568" s="84" t="s">
        <v>2168</v>
      </c>
      <c r="P3568" s="86">
        <v>43862.851168981484</v>
      </c>
      <c r="Q3568" s="84" t="s">
        <v>2578</v>
      </c>
      <c r="R3568" s="84"/>
      <c r="S3568" s="84"/>
      <c r="T3568" s="84" t="s">
        <v>2931</v>
      </c>
      <c r="U3568" s="87" t="s">
        <v>3000</v>
      </c>
      <c r="V3568" s="87" t="s">
        <v>3000</v>
      </c>
      <c r="W3568" s="86">
        <v>43862.851168981484</v>
      </c>
      <c r="X3568" s="90">
        <v>43862</v>
      </c>
      <c r="Y3568" s="92" t="s">
        <v>7014</v>
      </c>
      <c r="Z3568" s="87" t="s">
        <v>10798</v>
      </c>
      <c r="AA3568" s="84"/>
      <c r="AB3568" s="84"/>
      <c r="AC3568" s="92" t="s">
        <v>14682</v>
      </c>
      <c r="AD3568" s="84"/>
      <c r="AE3568" s="84" t="b">
        <v>0</v>
      </c>
      <c r="AF3568" s="84">
        <v>0</v>
      </c>
      <c r="AG3568" s="92" t="s">
        <v>16467</v>
      </c>
      <c r="AH3568" s="84" t="b">
        <v>0</v>
      </c>
      <c r="AI3568" s="84" t="s">
        <v>16521</v>
      </c>
      <c r="AJ3568" s="84"/>
      <c r="AK3568" s="92" t="s">
        <v>16467</v>
      </c>
      <c r="AL3568" s="84" t="b">
        <v>0</v>
      </c>
      <c r="AM3568" s="84">
        <v>41</v>
      </c>
      <c r="AN3568" s="92" t="s">
        <v>16259</v>
      </c>
      <c r="AO3568" s="84" t="s">
        <v>16534</v>
      </c>
      <c r="AP3568" s="84" t="b">
        <v>0</v>
      </c>
      <c r="AQ3568" s="92" t="s">
        <v>16259</v>
      </c>
      <c r="AR3568" s="84" t="s">
        <v>179</v>
      </c>
      <c r="AS3568" s="84">
        <v>0</v>
      </c>
      <c r="AT3568" s="84">
        <v>0</v>
      </c>
      <c r="AU3568" s="84"/>
      <c r="AV3568" s="84"/>
      <c r="AW3568" s="84"/>
      <c r="AX3568" s="84"/>
      <c r="AY3568" s="84"/>
      <c r="AZ3568" s="84"/>
      <c r="BA3568" s="84"/>
      <c r="BB3568" s="84"/>
      <c r="BC3568">
        <v>1</v>
      </c>
      <c r="BD3568">
        <v>0</v>
      </c>
      <c r="BE3568">
        <v>1</v>
      </c>
      <c r="BF3568">
        <v>0</v>
      </c>
      <c r="BG3568">
        <v>0</v>
      </c>
      <c r="BH3568">
        <v>0</v>
      </c>
    </row>
    <row r="3569" spans="1:60" x14ac:dyDescent="0.3">
      <c r="A3569" s="69" t="s">
        <v>1520</v>
      </c>
      <c r="B3569" s="69" t="s">
        <v>2146</v>
      </c>
      <c r="C3569" s="70"/>
      <c r="D3569" s="71"/>
      <c r="E3569" s="72"/>
      <c r="F3569" s="73"/>
      <c r="G3569" s="70"/>
      <c r="H3569" s="74"/>
      <c r="I3569" s="75"/>
      <c r="J3569" s="75"/>
      <c r="K3569" s="36"/>
      <c r="L3569" s="82"/>
      <c r="M3569" s="82"/>
      <c r="N3569" s="77"/>
      <c r="O3569" s="84" t="s">
        <v>2168</v>
      </c>
      <c r="P3569" s="86">
        <v>43862.851168981484</v>
      </c>
      <c r="Q3569" s="84" t="s">
        <v>2578</v>
      </c>
      <c r="R3569" s="84"/>
      <c r="S3569" s="84"/>
      <c r="T3569" s="84" t="s">
        <v>2931</v>
      </c>
      <c r="U3569" s="87" t="s">
        <v>3000</v>
      </c>
      <c r="V3569" s="87" t="s">
        <v>3000</v>
      </c>
      <c r="W3569" s="86">
        <v>43862.851168981484</v>
      </c>
      <c r="X3569" s="90">
        <v>43862</v>
      </c>
      <c r="Y3569" s="92" t="s">
        <v>7014</v>
      </c>
      <c r="Z3569" s="87" t="s">
        <v>10798</v>
      </c>
      <c r="AA3569" s="84"/>
      <c r="AB3569" s="84"/>
      <c r="AC3569" s="92" t="s">
        <v>14682</v>
      </c>
      <c r="AD3569" s="84"/>
      <c r="AE3569" s="84" t="b">
        <v>0</v>
      </c>
      <c r="AF3569" s="84">
        <v>0</v>
      </c>
      <c r="AG3569" s="92" t="s">
        <v>16467</v>
      </c>
      <c r="AH3569" s="84" t="b">
        <v>0</v>
      </c>
      <c r="AI3569" s="84" t="s">
        <v>16521</v>
      </c>
      <c r="AJ3569" s="84"/>
      <c r="AK3569" s="92" t="s">
        <v>16467</v>
      </c>
      <c r="AL3569" s="84" t="b">
        <v>0</v>
      </c>
      <c r="AM3569" s="84">
        <v>41</v>
      </c>
      <c r="AN3569" s="92" t="s">
        <v>16259</v>
      </c>
      <c r="AO3569" s="84" t="s">
        <v>16534</v>
      </c>
      <c r="AP3569" s="84" t="b">
        <v>0</v>
      </c>
      <c r="AQ3569" s="92" t="s">
        <v>16259</v>
      </c>
      <c r="AR3569" s="84" t="s">
        <v>179</v>
      </c>
      <c r="AS3569" s="84">
        <v>0</v>
      </c>
      <c r="AT3569" s="84">
        <v>0</v>
      </c>
      <c r="AU3569" s="84"/>
      <c r="AV3569" s="84"/>
      <c r="AW3569" s="84"/>
      <c r="AX3569" s="84"/>
      <c r="AY3569" s="84"/>
      <c r="AZ3569" s="84"/>
      <c r="BA3569" s="84"/>
      <c r="BB3569" s="84"/>
      <c r="BC3569">
        <v>1</v>
      </c>
      <c r="BD3569">
        <v>0</v>
      </c>
      <c r="BE3569">
        <v>1</v>
      </c>
      <c r="BF3569">
        <v>0</v>
      </c>
      <c r="BG3569">
        <v>0</v>
      </c>
      <c r="BH3569">
        <v>0</v>
      </c>
    </row>
    <row r="3570" spans="1:60" x14ac:dyDescent="0.3">
      <c r="A3570" s="69" t="s">
        <v>1522</v>
      </c>
      <c r="B3570" s="69" t="s">
        <v>2077</v>
      </c>
      <c r="C3570" s="70"/>
      <c r="D3570" s="71"/>
      <c r="E3570" s="72"/>
      <c r="F3570" s="73"/>
      <c r="G3570" s="70"/>
      <c r="H3570" s="74"/>
      <c r="I3570" s="75"/>
      <c r="J3570" s="75"/>
      <c r="K3570" s="36"/>
      <c r="L3570" s="82"/>
      <c r="M3570" s="82"/>
      <c r="N3570" s="77"/>
      <c r="O3570" s="84" t="s">
        <v>2169</v>
      </c>
      <c r="P3570" s="86">
        <v>43862.851180555554</v>
      </c>
      <c r="Q3570" s="84" t="s">
        <v>2549</v>
      </c>
      <c r="R3570" s="84"/>
      <c r="S3570" s="84"/>
      <c r="T3570" s="84"/>
      <c r="U3570" s="84"/>
      <c r="V3570" s="87" t="s">
        <v>4258</v>
      </c>
      <c r="W3570" s="86">
        <v>43862.851180555554</v>
      </c>
      <c r="X3570" s="90">
        <v>43862</v>
      </c>
      <c r="Y3570" s="92" t="s">
        <v>7025</v>
      </c>
      <c r="Z3570" s="87" t="s">
        <v>10810</v>
      </c>
      <c r="AA3570" s="84"/>
      <c r="AB3570" s="84"/>
      <c r="AC3570" s="92" t="s">
        <v>14694</v>
      </c>
      <c r="AD3570" s="84"/>
      <c r="AE3570" s="84" t="b">
        <v>0</v>
      </c>
      <c r="AF3570" s="84">
        <v>0</v>
      </c>
      <c r="AG3570" s="92" t="s">
        <v>16467</v>
      </c>
      <c r="AH3570" s="84" t="b">
        <v>1</v>
      </c>
      <c r="AI3570" s="84" t="s">
        <v>16520</v>
      </c>
      <c r="AJ3570" s="84"/>
      <c r="AK3570" s="92" t="s">
        <v>16455</v>
      </c>
      <c r="AL3570" s="84" t="b">
        <v>0</v>
      </c>
      <c r="AM3570" s="84">
        <v>56</v>
      </c>
      <c r="AN3570" s="92" t="s">
        <v>16434</v>
      </c>
      <c r="AO3570" s="84" t="s">
        <v>16534</v>
      </c>
      <c r="AP3570" s="84" t="b">
        <v>0</v>
      </c>
      <c r="AQ3570" s="92" t="s">
        <v>16434</v>
      </c>
      <c r="AR3570" s="84" t="s">
        <v>179</v>
      </c>
      <c r="AS3570" s="84">
        <v>0</v>
      </c>
      <c r="AT3570" s="84">
        <v>0</v>
      </c>
      <c r="AU3570" s="84"/>
      <c r="AV3570" s="84"/>
      <c r="AW3570" s="84"/>
      <c r="AX3570" s="84"/>
      <c r="AY3570" s="84"/>
      <c r="AZ3570" s="84"/>
      <c r="BA3570" s="84"/>
      <c r="BB3570" s="84"/>
      <c r="BC3570">
        <v>1</v>
      </c>
      <c r="BD3570">
        <v>0</v>
      </c>
      <c r="BE3570">
        <v>0</v>
      </c>
      <c r="BF3570">
        <v>0</v>
      </c>
      <c r="BG3570">
        <v>1</v>
      </c>
      <c r="BH3570">
        <v>0</v>
      </c>
    </row>
    <row r="3571" spans="1:60" x14ac:dyDescent="0.3">
      <c r="A3571" s="69" t="s">
        <v>1521</v>
      </c>
      <c r="B3571" s="69" t="s">
        <v>2077</v>
      </c>
      <c r="C3571" s="70"/>
      <c r="D3571" s="71"/>
      <c r="E3571" s="72"/>
      <c r="F3571" s="73"/>
      <c r="G3571" s="70"/>
      <c r="H3571" s="74"/>
      <c r="I3571" s="75"/>
      <c r="J3571" s="75"/>
      <c r="K3571" s="36"/>
      <c r="L3571" s="82"/>
      <c r="M3571" s="82"/>
      <c r="N3571" s="77"/>
      <c r="O3571" s="84" t="s">
        <v>2169</v>
      </c>
      <c r="P3571" s="86">
        <v>43862.851215277777</v>
      </c>
      <c r="Q3571" s="84" t="s">
        <v>2549</v>
      </c>
      <c r="R3571" s="84"/>
      <c r="S3571" s="84"/>
      <c r="T3571" s="84"/>
      <c r="U3571" s="84"/>
      <c r="V3571" s="87" t="s">
        <v>4257</v>
      </c>
      <c r="W3571" s="86">
        <v>43862.851215277777</v>
      </c>
      <c r="X3571" s="90">
        <v>43862</v>
      </c>
      <c r="Y3571" s="92" t="s">
        <v>7023</v>
      </c>
      <c r="Z3571" s="87" t="s">
        <v>10807</v>
      </c>
      <c r="AA3571" s="84"/>
      <c r="AB3571" s="84"/>
      <c r="AC3571" s="92" t="s">
        <v>14691</v>
      </c>
      <c r="AD3571" s="84"/>
      <c r="AE3571" s="84" t="b">
        <v>0</v>
      </c>
      <c r="AF3571" s="84">
        <v>0</v>
      </c>
      <c r="AG3571" s="92" t="s">
        <v>16467</v>
      </c>
      <c r="AH3571" s="84" t="b">
        <v>1</v>
      </c>
      <c r="AI3571" s="84" t="s">
        <v>16520</v>
      </c>
      <c r="AJ3571" s="84"/>
      <c r="AK3571" s="92" t="s">
        <v>16455</v>
      </c>
      <c r="AL3571" s="84" t="b">
        <v>0</v>
      </c>
      <c r="AM3571" s="84">
        <v>56</v>
      </c>
      <c r="AN3571" s="92" t="s">
        <v>16434</v>
      </c>
      <c r="AO3571" s="84" t="s">
        <v>16537</v>
      </c>
      <c r="AP3571" s="84" t="b">
        <v>0</v>
      </c>
      <c r="AQ3571" s="92" t="s">
        <v>16434</v>
      </c>
      <c r="AR3571" s="84" t="s">
        <v>179</v>
      </c>
      <c r="AS3571" s="84">
        <v>0</v>
      </c>
      <c r="AT3571" s="84">
        <v>0</v>
      </c>
      <c r="AU3571" s="84"/>
      <c r="AV3571" s="84"/>
      <c r="AW3571" s="84"/>
      <c r="AX3571" s="84"/>
      <c r="AY3571" s="84"/>
      <c r="AZ3571" s="84"/>
      <c r="BA3571" s="84"/>
      <c r="BB3571" s="84"/>
      <c r="BC3571">
        <v>1</v>
      </c>
      <c r="BD3571">
        <v>0</v>
      </c>
      <c r="BE3571">
        <v>0</v>
      </c>
      <c r="BF3571">
        <v>0</v>
      </c>
      <c r="BG3571">
        <v>1</v>
      </c>
      <c r="BH3571">
        <v>0</v>
      </c>
    </row>
    <row r="3572" spans="1:60" x14ac:dyDescent="0.3">
      <c r="A3572" s="69" t="s">
        <v>1522</v>
      </c>
      <c r="B3572" s="69" t="s">
        <v>2068</v>
      </c>
      <c r="C3572" s="70"/>
      <c r="D3572" s="71"/>
      <c r="E3572" s="72"/>
      <c r="F3572" s="73"/>
      <c r="G3572" s="70"/>
      <c r="H3572" s="74"/>
      <c r="I3572" s="75"/>
      <c r="J3572" s="75"/>
      <c r="K3572" s="36"/>
      <c r="L3572" s="82"/>
      <c r="M3572" s="82"/>
      <c r="N3572" s="77"/>
      <c r="O3572" s="84" t="s">
        <v>2169</v>
      </c>
      <c r="P3572" s="86">
        <v>43862.851307870369</v>
      </c>
      <c r="Q3572" s="84" t="s">
        <v>2585</v>
      </c>
      <c r="R3572" s="84"/>
      <c r="S3572" s="84"/>
      <c r="T3572" s="84" t="s">
        <v>2932</v>
      </c>
      <c r="U3572" s="87" t="s">
        <v>3002</v>
      </c>
      <c r="V3572" s="87" t="s">
        <v>3002</v>
      </c>
      <c r="W3572" s="86">
        <v>43862.851307870369</v>
      </c>
      <c r="X3572" s="90">
        <v>43862</v>
      </c>
      <c r="Y3572" s="92" t="s">
        <v>7026</v>
      </c>
      <c r="Z3572" s="87" t="s">
        <v>10811</v>
      </c>
      <c r="AA3572" s="84"/>
      <c r="AB3572" s="84"/>
      <c r="AC3572" s="92" t="s">
        <v>14695</v>
      </c>
      <c r="AD3572" s="84"/>
      <c r="AE3572" s="84" t="b">
        <v>0</v>
      </c>
      <c r="AF3572" s="84">
        <v>0</v>
      </c>
      <c r="AG3572" s="92" t="s">
        <v>16467</v>
      </c>
      <c r="AH3572" s="84" t="b">
        <v>0</v>
      </c>
      <c r="AI3572" s="84" t="s">
        <v>16520</v>
      </c>
      <c r="AJ3572" s="84"/>
      <c r="AK3572" s="92" t="s">
        <v>16467</v>
      </c>
      <c r="AL3572" s="84" t="b">
        <v>0</v>
      </c>
      <c r="AM3572" s="84">
        <v>12</v>
      </c>
      <c r="AN3572" s="92" t="s">
        <v>16169</v>
      </c>
      <c r="AO3572" s="84" t="s">
        <v>16534</v>
      </c>
      <c r="AP3572" s="84" t="b">
        <v>0</v>
      </c>
      <c r="AQ3572" s="92" t="s">
        <v>16169</v>
      </c>
      <c r="AR3572" s="84" t="s">
        <v>179</v>
      </c>
      <c r="AS3572" s="84">
        <v>0</v>
      </c>
      <c r="AT3572" s="84">
        <v>0</v>
      </c>
      <c r="AU3572" s="84"/>
      <c r="AV3572" s="84"/>
      <c r="AW3572" s="84"/>
      <c r="AX3572" s="84"/>
      <c r="AY3572" s="84"/>
      <c r="AZ3572" s="84"/>
      <c r="BA3572" s="84"/>
      <c r="BB3572" s="84"/>
      <c r="BC3572">
        <v>1</v>
      </c>
      <c r="BD3572">
        <v>0</v>
      </c>
      <c r="BE3572">
        <v>0</v>
      </c>
      <c r="BF3572">
        <v>0</v>
      </c>
      <c r="BG3572">
        <v>1</v>
      </c>
      <c r="BH3572">
        <v>0</v>
      </c>
    </row>
    <row r="3573" spans="1:60" x14ac:dyDescent="0.3">
      <c r="A3573" s="69" t="s">
        <v>1522</v>
      </c>
      <c r="B3573" s="69" t="s">
        <v>2036</v>
      </c>
      <c r="C3573" s="70"/>
      <c r="D3573" s="71"/>
      <c r="E3573" s="72"/>
      <c r="F3573" s="73"/>
      <c r="G3573" s="70"/>
      <c r="H3573" s="74"/>
      <c r="I3573" s="75"/>
      <c r="J3573" s="75"/>
      <c r="K3573" s="36"/>
      <c r="L3573" s="82"/>
      <c r="M3573" s="82"/>
      <c r="N3573" s="77"/>
      <c r="O3573" s="84" t="s">
        <v>2169</v>
      </c>
      <c r="P3573" s="86">
        <v>43862.851400462961</v>
      </c>
      <c r="Q3573" s="84" t="s">
        <v>2448</v>
      </c>
      <c r="R3573" s="84"/>
      <c r="S3573" s="84"/>
      <c r="T3573" s="84" t="s">
        <v>2873</v>
      </c>
      <c r="U3573" s="87" t="s">
        <v>2985</v>
      </c>
      <c r="V3573" s="87" t="s">
        <v>2985</v>
      </c>
      <c r="W3573" s="86">
        <v>43862.851400462961</v>
      </c>
      <c r="X3573" s="90">
        <v>43862</v>
      </c>
      <c r="Y3573" s="92" t="s">
        <v>7027</v>
      </c>
      <c r="Z3573" s="87" t="s">
        <v>10812</v>
      </c>
      <c r="AA3573" s="84"/>
      <c r="AB3573" s="84"/>
      <c r="AC3573" s="92" t="s">
        <v>14696</v>
      </c>
      <c r="AD3573" s="84"/>
      <c r="AE3573" s="84" t="b">
        <v>0</v>
      </c>
      <c r="AF3573" s="84">
        <v>0</v>
      </c>
      <c r="AG3573" s="92" t="s">
        <v>16467</v>
      </c>
      <c r="AH3573" s="84" t="b">
        <v>0</v>
      </c>
      <c r="AI3573" s="84" t="s">
        <v>16521</v>
      </c>
      <c r="AJ3573" s="84"/>
      <c r="AK3573" s="92" t="s">
        <v>16467</v>
      </c>
      <c r="AL3573" s="84" t="b">
        <v>0</v>
      </c>
      <c r="AM3573" s="84">
        <v>27</v>
      </c>
      <c r="AN3573" s="92" t="s">
        <v>16110</v>
      </c>
      <c r="AO3573" s="84" t="s">
        <v>16534</v>
      </c>
      <c r="AP3573" s="84" t="b">
        <v>0</v>
      </c>
      <c r="AQ3573" s="92" t="s">
        <v>16110</v>
      </c>
      <c r="AR3573" s="84" t="s">
        <v>179</v>
      </c>
      <c r="AS3573" s="84">
        <v>0</v>
      </c>
      <c r="AT3573" s="84">
        <v>0</v>
      </c>
      <c r="AU3573" s="84"/>
      <c r="AV3573" s="84"/>
      <c r="AW3573" s="84"/>
      <c r="AX3573" s="84"/>
      <c r="AY3573" s="84"/>
      <c r="AZ3573" s="84"/>
      <c r="BA3573" s="84"/>
      <c r="BB3573" s="84"/>
      <c r="BC3573">
        <v>1</v>
      </c>
      <c r="BD3573">
        <v>0</v>
      </c>
      <c r="BE3573">
        <v>0</v>
      </c>
      <c r="BF3573">
        <v>0</v>
      </c>
      <c r="BG3573">
        <v>1</v>
      </c>
      <c r="BH3573">
        <v>0</v>
      </c>
    </row>
    <row r="3574" spans="1:60" x14ac:dyDescent="0.3">
      <c r="A3574" s="69" t="s">
        <v>1523</v>
      </c>
      <c r="B3574" s="69" t="s">
        <v>1757</v>
      </c>
      <c r="C3574" s="70"/>
      <c r="D3574" s="71"/>
      <c r="E3574" s="72"/>
      <c r="F3574" s="73"/>
      <c r="G3574" s="70"/>
      <c r="H3574" s="74"/>
      <c r="I3574" s="75"/>
      <c r="J3574" s="75"/>
      <c r="K3574" s="36"/>
      <c r="L3574" s="82"/>
      <c r="M3574" s="82"/>
      <c r="N3574" s="77"/>
      <c r="O3574" s="84" t="s">
        <v>2169</v>
      </c>
      <c r="P3574" s="86">
        <v>43862.851469907408</v>
      </c>
      <c r="Q3574" s="84" t="s">
        <v>2223</v>
      </c>
      <c r="R3574" s="84"/>
      <c r="S3574" s="84"/>
      <c r="T3574" s="84"/>
      <c r="U3574" s="84"/>
      <c r="V3574" s="87" t="s">
        <v>4259</v>
      </c>
      <c r="W3574" s="86">
        <v>43862.851469907408</v>
      </c>
      <c r="X3574" s="90">
        <v>43862</v>
      </c>
      <c r="Y3574" s="92" t="s">
        <v>5339</v>
      </c>
      <c r="Z3574" s="87" t="s">
        <v>10813</v>
      </c>
      <c r="AA3574" s="84"/>
      <c r="AB3574" s="84"/>
      <c r="AC3574" s="92" t="s">
        <v>14697</v>
      </c>
      <c r="AD3574" s="84"/>
      <c r="AE3574" s="84" t="b">
        <v>0</v>
      </c>
      <c r="AF3574" s="84">
        <v>0</v>
      </c>
      <c r="AG3574" s="92" t="s">
        <v>16467</v>
      </c>
      <c r="AH3574" s="84" t="b">
        <v>0</v>
      </c>
      <c r="AI3574" s="84" t="s">
        <v>16520</v>
      </c>
      <c r="AJ3574" s="84"/>
      <c r="AK3574" s="92" t="s">
        <v>16467</v>
      </c>
      <c r="AL3574" s="84" t="b">
        <v>0</v>
      </c>
      <c r="AM3574" s="84">
        <v>41</v>
      </c>
      <c r="AN3574" s="92" t="s">
        <v>15962</v>
      </c>
      <c r="AO3574" s="84" t="s">
        <v>16534</v>
      </c>
      <c r="AP3574" s="84" t="b">
        <v>0</v>
      </c>
      <c r="AQ3574" s="92" t="s">
        <v>15962</v>
      </c>
      <c r="AR3574" s="84" t="s">
        <v>179</v>
      </c>
      <c r="AS3574" s="84">
        <v>0</v>
      </c>
      <c r="AT3574" s="84">
        <v>0</v>
      </c>
      <c r="AU3574" s="84"/>
      <c r="AV3574" s="84"/>
      <c r="AW3574" s="84"/>
      <c r="AX3574" s="84"/>
      <c r="AY3574" s="84"/>
      <c r="AZ3574" s="84"/>
      <c r="BA3574" s="84"/>
      <c r="BB3574" s="84"/>
      <c r="BC3574">
        <v>1</v>
      </c>
      <c r="BD3574">
        <v>0</v>
      </c>
      <c r="BE3574">
        <v>0</v>
      </c>
      <c r="BF3574">
        <v>0</v>
      </c>
      <c r="BG3574">
        <v>1</v>
      </c>
      <c r="BH3574">
        <v>0</v>
      </c>
    </row>
    <row r="3575" spans="1:60" x14ac:dyDescent="0.3">
      <c r="A3575" s="69" t="s">
        <v>1942</v>
      </c>
      <c r="B3575" s="69" t="s">
        <v>1335</v>
      </c>
      <c r="C3575" s="70"/>
      <c r="D3575" s="71"/>
      <c r="E3575" s="72"/>
      <c r="F3575" s="73"/>
      <c r="G3575" s="70"/>
      <c r="H3575" s="74"/>
      <c r="I3575" s="75"/>
      <c r="J3575" s="75"/>
      <c r="K3575" s="36"/>
      <c r="L3575" s="82"/>
      <c r="M3575" s="82"/>
      <c r="N3575" s="77"/>
      <c r="O3575" s="84" t="s">
        <v>2169</v>
      </c>
      <c r="P3575" s="86">
        <v>43862.8515625</v>
      </c>
      <c r="Q3575" s="84" t="s">
        <v>2326</v>
      </c>
      <c r="R3575" s="84"/>
      <c r="S3575" s="84"/>
      <c r="T3575" s="84" t="s">
        <v>2873</v>
      </c>
      <c r="U3575" s="87" t="s">
        <v>2968</v>
      </c>
      <c r="V3575" s="87" t="s">
        <v>2968</v>
      </c>
      <c r="W3575" s="86">
        <v>43862.8515625</v>
      </c>
      <c r="X3575" s="90">
        <v>43862</v>
      </c>
      <c r="Y3575" s="92" t="s">
        <v>8007</v>
      </c>
      <c r="Z3575" s="87" t="s">
        <v>11846</v>
      </c>
      <c r="AA3575" s="84"/>
      <c r="AB3575" s="84"/>
      <c r="AC3575" s="92" t="s">
        <v>15751</v>
      </c>
      <c r="AD3575" s="84"/>
      <c r="AE3575" s="84" t="b">
        <v>0</v>
      </c>
      <c r="AF3575" s="84">
        <v>0</v>
      </c>
      <c r="AG3575" s="92" t="s">
        <v>16467</v>
      </c>
      <c r="AH3575" s="84" t="b">
        <v>0</v>
      </c>
      <c r="AI3575" s="84" t="s">
        <v>16522</v>
      </c>
      <c r="AJ3575" s="84"/>
      <c r="AK3575" s="92" t="s">
        <v>16467</v>
      </c>
      <c r="AL3575" s="84" t="b">
        <v>0</v>
      </c>
      <c r="AM3575" s="84">
        <v>10</v>
      </c>
      <c r="AN3575" s="92" t="s">
        <v>15750</v>
      </c>
      <c r="AO3575" s="84" t="s">
        <v>16534</v>
      </c>
      <c r="AP3575" s="84" t="b">
        <v>0</v>
      </c>
      <c r="AQ3575" s="92" t="s">
        <v>15750</v>
      </c>
      <c r="AR3575" s="84" t="s">
        <v>179</v>
      </c>
      <c r="AS3575" s="84">
        <v>0</v>
      </c>
      <c r="AT3575" s="84">
        <v>0</v>
      </c>
      <c r="AU3575" s="84"/>
      <c r="AV3575" s="84"/>
      <c r="AW3575" s="84"/>
      <c r="AX3575" s="84"/>
      <c r="AY3575" s="84"/>
      <c r="AZ3575" s="84"/>
      <c r="BA3575" s="84"/>
      <c r="BB3575" s="84"/>
      <c r="BC3575">
        <v>1</v>
      </c>
      <c r="BD3575">
        <v>0</v>
      </c>
      <c r="BE3575">
        <v>0</v>
      </c>
      <c r="BF3575">
        <v>0</v>
      </c>
      <c r="BG3575">
        <v>1</v>
      </c>
      <c r="BH3575">
        <v>0</v>
      </c>
    </row>
    <row r="3576" spans="1:60" x14ac:dyDescent="0.3">
      <c r="A3576" s="69" t="s">
        <v>1525</v>
      </c>
      <c r="B3576" s="69" t="s">
        <v>2162</v>
      </c>
      <c r="C3576" s="70"/>
      <c r="D3576" s="71"/>
      <c r="E3576" s="72"/>
      <c r="F3576" s="73"/>
      <c r="G3576" s="70"/>
      <c r="H3576" s="74"/>
      <c r="I3576" s="75"/>
      <c r="J3576" s="75"/>
      <c r="K3576" s="36"/>
      <c r="L3576" s="82"/>
      <c r="M3576" s="82"/>
      <c r="N3576" s="77"/>
      <c r="O3576" s="84" t="s">
        <v>2168</v>
      </c>
      <c r="P3576" s="86">
        <v>43862.851585648146</v>
      </c>
      <c r="Q3576" s="84" t="s">
        <v>2561</v>
      </c>
      <c r="R3576" s="84"/>
      <c r="S3576" s="84"/>
      <c r="T3576" s="84"/>
      <c r="U3576" s="84"/>
      <c r="V3576" s="87" t="s">
        <v>4261</v>
      </c>
      <c r="W3576" s="86">
        <v>43862.851585648146</v>
      </c>
      <c r="X3576" s="90">
        <v>43862</v>
      </c>
      <c r="Y3576" s="92" t="s">
        <v>7029</v>
      </c>
      <c r="Z3576" s="87" t="s">
        <v>10816</v>
      </c>
      <c r="AA3576" s="84"/>
      <c r="AB3576" s="84"/>
      <c r="AC3576" s="92" t="s">
        <v>14700</v>
      </c>
      <c r="AD3576" s="84"/>
      <c r="AE3576" s="84" t="b">
        <v>0</v>
      </c>
      <c r="AF3576" s="84">
        <v>0</v>
      </c>
      <c r="AG3576" s="92" t="s">
        <v>16467</v>
      </c>
      <c r="AH3576" s="84" t="b">
        <v>0</v>
      </c>
      <c r="AI3576" s="84" t="s">
        <v>16521</v>
      </c>
      <c r="AJ3576" s="84"/>
      <c r="AK3576" s="92" t="s">
        <v>16467</v>
      </c>
      <c r="AL3576" s="84" t="b">
        <v>0</v>
      </c>
      <c r="AM3576" s="84">
        <v>10</v>
      </c>
      <c r="AN3576" s="92" t="s">
        <v>14191</v>
      </c>
      <c r="AO3576" s="84" t="s">
        <v>16534</v>
      </c>
      <c r="AP3576" s="84" t="b">
        <v>0</v>
      </c>
      <c r="AQ3576" s="92" t="s">
        <v>14191</v>
      </c>
      <c r="AR3576" s="84" t="s">
        <v>179</v>
      </c>
      <c r="AS3576" s="84">
        <v>0</v>
      </c>
      <c r="AT3576" s="84">
        <v>0</v>
      </c>
      <c r="AU3576" s="84"/>
      <c r="AV3576" s="84"/>
      <c r="AW3576" s="84"/>
      <c r="AX3576" s="84"/>
      <c r="AY3576" s="84"/>
      <c r="AZ3576" s="84"/>
      <c r="BA3576" s="84"/>
      <c r="BB3576" s="84"/>
      <c r="BC3576">
        <v>1</v>
      </c>
      <c r="BD3576">
        <v>0</v>
      </c>
      <c r="BE3576">
        <v>1</v>
      </c>
      <c r="BF3576">
        <v>0</v>
      </c>
      <c r="BG3576">
        <v>0</v>
      </c>
      <c r="BH3576">
        <v>0</v>
      </c>
    </row>
    <row r="3577" spans="1:60" x14ac:dyDescent="0.3">
      <c r="A3577" s="69" t="s">
        <v>1525</v>
      </c>
      <c r="B3577" s="69" t="s">
        <v>2129</v>
      </c>
      <c r="C3577" s="70"/>
      <c r="D3577" s="71"/>
      <c r="E3577" s="72"/>
      <c r="F3577" s="73"/>
      <c r="G3577" s="70"/>
      <c r="H3577" s="74"/>
      <c r="I3577" s="75"/>
      <c r="J3577" s="75"/>
      <c r="K3577" s="36"/>
      <c r="L3577" s="82"/>
      <c r="M3577" s="82"/>
      <c r="N3577" s="77"/>
      <c r="O3577" s="84" t="s">
        <v>2168</v>
      </c>
      <c r="P3577" s="86">
        <v>43862.851585648146</v>
      </c>
      <c r="Q3577" s="84" t="s">
        <v>2561</v>
      </c>
      <c r="R3577" s="84"/>
      <c r="S3577" s="84"/>
      <c r="T3577" s="84"/>
      <c r="U3577" s="84"/>
      <c r="V3577" s="87" t="s">
        <v>4261</v>
      </c>
      <c r="W3577" s="86">
        <v>43862.851585648146</v>
      </c>
      <c r="X3577" s="90">
        <v>43862</v>
      </c>
      <c r="Y3577" s="92" t="s">
        <v>7029</v>
      </c>
      <c r="Z3577" s="87" t="s">
        <v>10816</v>
      </c>
      <c r="AA3577" s="84"/>
      <c r="AB3577" s="84"/>
      <c r="AC3577" s="92" t="s">
        <v>14700</v>
      </c>
      <c r="AD3577" s="84"/>
      <c r="AE3577" s="84" t="b">
        <v>0</v>
      </c>
      <c r="AF3577" s="84">
        <v>0</v>
      </c>
      <c r="AG3577" s="92" t="s">
        <v>16467</v>
      </c>
      <c r="AH3577" s="84" t="b">
        <v>0</v>
      </c>
      <c r="AI3577" s="84" t="s">
        <v>16521</v>
      </c>
      <c r="AJ3577" s="84"/>
      <c r="AK3577" s="92" t="s">
        <v>16467</v>
      </c>
      <c r="AL3577" s="84" t="b">
        <v>0</v>
      </c>
      <c r="AM3577" s="84">
        <v>10</v>
      </c>
      <c r="AN3577" s="92" t="s">
        <v>14191</v>
      </c>
      <c r="AO3577" s="84" t="s">
        <v>16534</v>
      </c>
      <c r="AP3577" s="84" t="b">
        <v>0</v>
      </c>
      <c r="AQ3577" s="92" t="s">
        <v>14191</v>
      </c>
      <c r="AR3577" s="84" t="s">
        <v>179</v>
      </c>
      <c r="AS3577" s="84">
        <v>0</v>
      </c>
      <c r="AT3577" s="84">
        <v>0</v>
      </c>
      <c r="AU3577" s="84"/>
      <c r="AV3577" s="84"/>
      <c r="AW3577" s="84"/>
      <c r="AX3577" s="84"/>
      <c r="AY3577" s="84"/>
      <c r="AZ3577" s="84"/>
      <c r="BA3577" s="84"/>
      <c r="BB3577" s="84"/>
      <c r="BC3577">
        <v>1</v>
      </c>
      <c r="BD3577">
        <v>0</v>
      </c>
      <c r="BE3577">
        <v>1</v>
      </c>
      <c r="BF3577">
        <v>0</v>
      </c>
      <c r="BG3577">
        <v>0</v>
      </c>
      <c r="BH3577">
        <v>0</v>
      </c>
    </row>
    <row r="3578" spans="1:60" x14ac:dyDescent="0.3">
      <c r="A3578" s="69" t="s">
        <v>1526</v>
      </c>
      <c r="B3578" s="69" t="s">
        <v>1526</v>
      </c>
      <c r="C3578" s="70"/>
      <c r="D3578" s="71"/>
      <c r="E3578" s="72"/>
      <c r="F3578" s="73"/>
      <c r="G3578" s="70"/>
      <c r="H3578" s="74"/>
      <c r="I3578" s="75"/>
      <c r="J3578" s="75"/>
      <c r="K3578" s="36"/>
      <c r="L3578" s="82"/>
      <c r="M3578" s="82"/>
      <c r="N3578" s="77"/>
      <c r="O3578" s="84" t="s">
        <v>179</v>
      </c>
      <c r="P3578" s="86">
        <v>43862.851770833331</v>
      </c>
      <c r="Q3578" s="84" t="s">
        <v>2670</v>
      </c>
      <c r="R3578" s="84"/>
      <c r="S3578" s="84"/>
      <c r="T3578" s="84" t="s">
        <v>2873</v>
      </c>
      <c r="U3578" s="84"/>
      <c r="V3578" s="87" t="s">
        <v>4262</v>
      </c>
      <c r="W3578" s="86">
        <v>43862.851770833331</v>
      </c>
      <c r="X3578" s="90">
        <v>43862</v>
      </c>
      <c r="Y3578" s="92" t="s">
        <v>7030</v>
      </c>
      <c r="Z3578" s="87" t="s">
        <v>10817</v>
      </c>
      <c r="AA3578" s="84"/>
      <c r="AB3578" s="84"/>
      <c r="AC3578" s="92" t="s">
        <v>14701</v>
      </c>
      <c r="AD3578" s="84"/>
      <c r="AE3578" s="84" t="b">
        <v>0</v>
      </c>
      <c r="AF3578" s="84">
        <v>4</v>
      </c>
      <c r="AG3578" s="92" t="s">
        <v>16467</v>
      </c>
      <c r="AH3578" s="84" t="b">
        <v>0</v>
      </c>
      <c r="AI3578" s="84" t="s">
        <v>16520</v>
      </c>
      <c r="AJ3578" s="84"/>
      <c r="AK3578" s="92" t="s">
        <v>16467</v>
      </c>
      <c r="AL3578" s="84" t="b">
        <v>0</v>
      </c>
      <c r="AM3578" s="84">
        <v>1</v>
      </c>
      <c r="AN3578" s="92" t="s">
        <v>16467</v>
      </c>
      <c r="AO3578" s="84" t="s">
        <v>16534</v>
      </c>
      <c r="AP3578" s="84" t="b">
        <v>0</v>
      </c>
      <c r="AQ3578" s="92" t="s">
        <v>14701</v>
      </c>
      <c r="AR3578" s="84" t="s">
        <v>179</v>
      </c>
      <c r="AS3578" s="84">
        <v>0</v>
      </c>
      <c r="AT3578" s="84">
        <v>0</v>
      </c>
      <c r="AU3578" s="84"/>
      <c r="AV3578" s="84"/>
      <c r="AW3578" s="84"/>
      <c r="AX3578" s="84"/>
      <c r="AY3578" s="84"/>
      <c r="AZ3578" s="84"/>
      <c r="BA3578" s="84"/>
      <c r="BB3578" s="84"/>
      <c r="BC3578">
        <v>1</v>
      </c>
      <c r="BD3578">
        <v>0</v>
      </c>
      <c r="BE3578">
        <v>0</v>
      </c>
      <c r="BF3578">
        <v>1</v>
      </c>
      <c r="BG3578">
        <v>0</v>
      </c>
      <c r="BH3578">
        <v>0</v>
      </c>
    </row>
    <row r="3579" spans="1:60" x14ac:dyDescent="0.3">
      <c r="A3579" s="69" t="s">
        <v>1527</v>
      </c>
      <c r="B3579" s="69" t="s">
        <v>2116</v>
      </c>
      <c r="C3579" s="70"/>
      <c r="D3579" s="71"/>
      <c r="E3579" s="72"/>
      <c r="F3579" s="73"/>
      <c r="G3579" s="70"/>
      <c r="H3579" s="74"/>
      <c r="I3579" s="75"/>
      <c r="J3579" s="75"/>
      <c r="K3579" s="36"/>
      <c r="L3579" s="82"/>
      <c r="M3579" s="82"/>
      <c r="N3579" s="77"/>
      <c r="O3579" s="84" t="s">
        <v>2169</v>
      </c>
      <c r="P3579" s="86">
        <v>43862.85229166667</v>
      </c>
      <c r="Q3579" s="84" t="s">
        <v>2557</v>
      </c>
      <c r="R3579" s="84"/>
      <c r="S3579" s="84"/>
      <c r="T3579" s="84" t="s">
        <v>2883</v>
      </c>
      <c r="U3579" s="84"/>
      <c r="V3579" s="87" t="s">
        <v>4263</v>
      </c>
      <c r="W3579" s="86">
        <v>43862.85229166667</v>
      </c>
      <c r="X3579" s="90">
        <v>43862</v>
      </c>
      <c r="Y3579" s="92" t="s">
        <v>7031</v>
      </c>
      <c r="Z3579" s="87" t="s">
        <v>10818</v>
      </c>
      <c r="AA3579" s="84"/>
      <c r="AB3579" s="84"/>
      <c r="AC3579" s="92" t="s">
        <v>14702</v>
      </c>
      <c r="AD3579" s="84"/>
      <c r="AE3579" s="84" t="b">
        <v>0</v>
      </c>
      <c r="AF3579" s="84">
        <v>0</v>
      </c>
      <c r="AG3579" s="92" t="s">
        <v>16467</v>
      </c>
      <c r="AH3579" s="84" t="b">
        <v>0</v>
      </c>
      <c r="AI3579" s="84" t="s">
        <v>16520</v>
      </c>
      <c r="AJ3579" s="84"/>
      <c r="AK3579" s="92" t="s">
        <v>16467</v>
      </c>
      <c r="AL3579" s="84" t="b">
        <v>0</v>
      </c>
      <c r="AM3579" s="84">
        <v>73</v>
      </c>
      <c r="AN3579" s="92" t="s">
        <v>16402</v>
      </c>
      <c r="AO3579" s="84" t="s">
        <v>16535</v>
      </c>
      <c r="AP3579" s="84" t="b">
        <v>0</v>
      </c>
      <c r="AQ3579" s="92" t="s">
        <v>16402</v>
      </c>
      <c r="AR3579" s="84" t="s">
        <v>179</v>
      </c>
      <c r="AS3579" s="84">
        <v>0</v>
      </c>
      <c r="AT3579" s="84">
        <v>0</v>
      </c>
      <c r="AU3579" s="84"/>
      <c r="AV3579" s="84"/>
      <c r="AW3579" s="84"/>
      <c r="AX3579" s="84"/>
      <c r="AY3579" s="84"/>
      <c r="AZ3579" s="84"/>
      <c r="BA3579" s="84"/>
      <c r="BB3579" s="84"/>
      <c r="BC3579">
        <v>1</v>
      </c>
      <c r="BD3579">
        <v>0</v>
      </c>
      <c r="BE3579">
        <v>0</v>
      </c>
      <c r="BF3579">
        <v>0</v>
      </c>
      <c r="BG3579">
        <v>1</v>
      </c>
      <c r="BH3579">
        <v>0</v>
      </c>
    </row>
    <row r="3580" spans="1:60" x14ac:dyDescent="0.3">
      <c r="A3580" s="69" t="s">
        <v>1942</v>
      </c>
      <c r="B3580" s="69" t="s">
        <v>2129</v>
      </c>
      <c r="C3580" s="70"/>
      <c r="D3580" s="71"/>
      <c r="E3580" s="72"/>
      <c r="F3580" s="73"/>
      <c r="G3580" s="70"/>
      <c r="H3580" s="74"/>
      <c r="I3580" s="75"/>
      <c r="J3580" s="75"/>
      <c r="K3580" s="36"/>
      <c r="L3580" s="82"/>
      <c r="M3580" s="82"/>
      <c r="N3580" s="77"/>
      <c r="O3580" s="84" t="s">
        <v>2168</v>
      </c>
      <c r="P3580" s="86">
        <v>43862.852349537039</v>
      </c>
      <c r="Q3580" s="84" t="s">
        <v>2191</v>
      </c>
      <c r="R3580" s="84"/>
      <c r="S3580" s="84"/>
      <c r="T3580" s="84"/>
      <c r="U3580" s="84"/>
      <c r="V3580" s="87" t="s">
        <v>4795</v>
      </c>
      <c r="W3580" s="86">
        <v>43862.852349537039</v>
      </c>
      <c r="X3580" s="90">
        <v>43862</v>
      </c>
      <c r="Y3580" s="92" t="s">
        <v>8530</v>
      </c>
      <c r="Z3580" s="87" t="s">
        <v>12400</v>
      </c>
      <c r="AA3580" s="84"/>
      <c r="AB3580" s="84"/>
      <c r="AC3580" s="92" t="s">
        <v>16356</v>
      </c>
      <c r="AD3580" s="84"/>
      <c r="AE3580" s="84" t="b">
        <v>0</v>
      </c>
      <c r="AF3580" s="84">
        <v>0</v>
      </c>
      <c r="AG3580" s="92" t="s">
        <v>16467</v>
      </c>
      <c r="AH3580" s="84" t="b">
        <v>0</v>
      </c>
      <c r="AI3580" s="84" t="s">
        <v>16520</v>
      </c>
      <c r="AJ3580" s="84"/>
      <c r="AK3580" s="92" t="s">
        <v>16467</v>
      </c>
      <c r="AL3580" s="84" t="b">
        <v>0</v>
      </c>
      <c r="AM3580" s="84">
        <v>13</v>
      </c>
      <c r="AN3580" s="92" t="s">
        <v>15043</v>
      </c>
      <c r="AO3580" s="84" t="s">
        <v>16534</v>
      </c>
      <c r="AP3580" s="84" t="b">
        <v>0</v>
      </c>
      <c r="AQ3580" s="92" t="s">
        <v>15043</v>
      </c>
      <c r="AR3580" s="84" t="s">
        <v>179</v>
      </c>
      <c r="AS3580" s="84">
        <v>0</v>
      </c>
      <c r="AT3580" s="84">
        <v>0</v>
      </c>
      <c r="AU3580" s="84"/>
      <c r="AV3580" s="84"/>
      <c r="AW3580" s="84"/>
      <c r="AX3580" s="84"/>
      <c r="AY3580" s="84"/>
      <c r="AZ3580" s="84"/>
      <c r="BA3580" s="84"/>
      <c r="BB3580" s="84"/>
      <c r="BC3580">
        <v>1</v>
      </c>
      <c r="BD3580">
        <v>0</v>
      </c>
      <c r="BE3580">
        <v>1</v>
      </c>
      <c r="BF3580">
        <v>0</v>
      </c>
      <c r="BG3580">
        <v>0</v>
      </c>
      <c r="BH3580">
        <v>0</v>
      </c>
    </row>
    <row r="3581" spans="1:60" x14ac:dyDescent="0.3">
      <c r="A3581" s="69" t="s">
        <v>1942</v>
      </c>
      <c r="B3581" s="69" t="s">
        <v>2128</v>
      </c>
      <c r="C3581" s="70"/>
      <c r="D3581" s="71"/>
      <c r="E3581" s="72"/>
      <c r="F3581" s="73"/>
      <c r="G3581" s="70"/>
      <c r="H3581" s="74"/>
      <c r="I3581" s="75"/>
      <c r="J3581" s="75"/>
      <c r="K3581" s="36"/>
      <c r="L3581" s="82"/>
      <c r="M3581" s="82"/>
      <c r="N3581" s="77"/>
      <c r="O3581" s="84" t="s">
        <v>2168</v>
      </c>
      <c r="P3581" s="86">
        <v>43862.852349537039</v>
      </c>
      <c r="Q3581" s="84" t="s">
        <v>2191</v>
      </c>
      <c r="R3581" s="84"/>
      <c r="S3581" s="84"/>
      <c r="T3581" s="84"/>
      <c r="U3581" s="84"/>
      <c r="V3581" s="87" t="s">
        <v>4795</v>
      </c>
      <c r="W3581" s="86">
        <v>43862.852349537039</v>
      </c>
      <c r="X3581" s="90">
        <v>43862</v>
      </c>
      <c r="Y3581" s="92" t="s">
        <v>8530</v>
      </c>
      <c r="Z3581" s="87" t="s">
        <v>12400</v>
      </c>
      <c r="AA3581" s="84"/>
      <c r="AB3581" s="84"/>
      <c r="AC3581" s="92" t="s">
        <v>16356</v>
      </c>
      <c r="AD3581" s="84"/>
      <c r="AE3581" s="84" t="b">
        <v>0</v>
      </c>
      <c r="AF3581" s="84">
        <v>0</v>
      </c>
      <c r="AG3581" s="92" t="s">
        <v>16467</v>
      </c>
      <c r="AH3581" s="84" t="b">
        <v>0</v>
      </c>
      <c r="AI3581" s="84" t="s">
        <v>16520</v>
      </c>
      <c r="AJ3581" s="84"/>
      <c r="AK3581" s="92" t="s">
        <v>16467</v>
      </c>
      <c r="AL3581" s="84" t="b">
        <v>0</v>
      </c>
      <c r="AM3581" s="84">
        <v>13</v>
      </c>
      <c r="AN3581" s="92" t="s">
        <v>15043</v>
      </c>
      <c r="AO3581" s="84" t="s">
        <v>16534</v>
      </c>
      <c r="AP3581" s="84" t="b">
        <v>0</v>
      </c>
      <c r="AQ3581" s="92" t="s">
        <v>15043</v>
      </c>
      <c r="AR3581" s="84" t="s">
        <v>179</v>
      </c>
      <c r="AS3581" s="84">
        <v>0</v>
      </c>
      <c r="AT3581" s="84">
        <v>0</v>
      </c>
      <c r="AU3581" s="84"/>
      <c r="AV3581" s="84"/>
      <c r="AW3581" s="84"/>
      <c r="AX3581" s="84"/>
      <c r="AY3581" s="84"/>
      <c r="AZ3581" s="84"/>
      <c r="BA3581" s="84"/>
      <c r="BB3581" s="84"/>
      <c r="BC3581">
        <v>1</v>
      </c>
      <c r="BD3581">
        <v>0</v>
      </c>
      <c r="BE3581">
        <v>1</v>
      </c>
      <c r="BF3581">
        <v>0</v>
      </c>
      <c r="BG3581">
        <v>0</v>
      </c>
      <c r="BH3581">
        <v>0</v>
      </c>
    </row>
    <row r="3582" spans="1:60" x14ac:dyDescent="0.3">
      <c r="A3582" s="69" t="s">
        <v>1977</v>
      </c>
      <c r="B3582" s="69" t="s">
        <v>2116</v>
      </c>
      <c r="C3582" s="70"/>
      <c r="D3582" s="71"/>
      <c r="E3582" s="72"/>
      <c r="F3582" s="73"/>
      <c r="G3582" s="70"/>
      <c r="H3582" s="74"/>
      <c r="I3582" s="75"/>
      <c r="J3582" s="75"/>
      <c r="K3582" s="36"/>
      <c r="L3582" s="82"/>
      <c r="M3582" s="82"/>
      <c r="N3582" s="77"/>
      <c r="O3582" s="84" t="s">
        <v>2169</v>
      </c>
      <c r="P3582" s="86">
        <v>43862.852766203701</v>
      </c>
      <c r="Q3582" s="84" t="s">
        <v>2557</v>
      </c>
      <c r="R3582" s="84"/>
      <c r="S3582" s="84"/>
      <c r="T3582" s="84" t="s">
        <v>2883</v>
      </c>
      <c r="U3582" s="84"/>
      <c r="V3582" s="87" t="s">
        <v>4671</v>
      </c>
      <c r="W3582" s="86">
        <v>43862.852766203701</v>
      </c>
      <c r="X3582" s="90">
        <v>43862</v>
      </c>
      <c r="Y3582" s="92" t="s">
        <v>8518</v>
      </c>
      <c r="Z3582" s="87" t="s">
        <v>12388</v>
      </c>
      <c r="AA3582" s="84"/>
      <c r="AB3582" s="84"/>
      <c r="AC3582" s="92" t="s">
        <v>16341</v>
      </c>
      <c r="AD3582" s="84"/>
      <c r="AE3582" s="84" t="b">
        <v>0</v>
      </c>
      <c r="AF3582" s="84">
        <v>0</v>
      </c>
      <c r="AG3582" s="92" t="s">
        <v>16467</v>
      </c>
      <c r="AH3582" s="84" t="b">
        <v>0</v>
      </c>
      <c r="AI3582" s="84" t="s">
        <v>16520</v>
      </c>
      <c r="AJ3582" s="84"/>
      <c r="AK3582" s="92" t="s">
        <v>16467</v>
      </c>
      <c r="AL3582" s="84" t="b">
        <v>0</v>
      </c>
      <c r="AM3582" s="84">
        <v>73</v>
      </c>
      <c r="AN3582" s="92" t="s">
        <v>16402</v>
      </c>
      <c r="AO3582" s="84" t="s">
        <v>16534</v>
      </c>
      <c r="AP3582" s="84" t="b">
        <v>0</v>
      </c>
      <c r="AQ3582" s="92" t="s">
        <v>16402</v>
      </c>
      <c r="AR3582" s="84" t="s">
        <v>179</v>
      </c>
      <c r="AS3582" s="84">
        <v>0</v>
      </c>
      <c r="AT3582" s="84">
        <v>0</v>
      </c>
      <c r="AU3582" s="84"/>
      <c r="AV3582" s="84"/>
      <c r="AW3582" s="84"/>
      <c r="AX3582" s="84"/>
      <c r="AY3582" s="84"/>
      <c r="AZ3582" s="84"/>
      <c r="BA3582" s="84"/>
      <c r="BB3582" s="84"/>
      <c r="BC3582">
        <v>1</v>
      </c>
      <c r="BD3582">
        <v>0</v>
      </c>
      <c r="BE3582">
        <v>0</v>
      </c>
      <c r="BF3582">
        <v>0</v>
      </c>
      <c r="BG3582">
        <v>1</v>
      </c>
      <c r="BH3582">
        <v>0</v>
      </c>
    </row>
    <row r="3583" spans="1:60" x14ac:dyDescent="0.3">
      <c r="A3583" s="69" t="s">
        <v>1529</v>
      </c>
      <c r="B3583" s="69" t="s">
        <v>2116</v>
      </c>
      <c r="C3583" s="70"/>
      <c r="D3583" s="71"/>
      <c r="E3583" s="72"/>
      <c r="F3583" s="73"/>
      <c r="G3583" s="70"/>
      <c r="H3583" s="74"/>
      <c r="I3583" s="75"/>
      <c r="J3583" s="75"/>
      <c r="K3583" s="36"/>
      <c r="L3583" s="82"/>
      <c r="M3583" s="82"/>
      <c r="N3583" s="77"/>
      <c r="O3583" s="84" t="s">
        <v>2169</v>
      </c>
      <c r="P3583" s="86">
        <v>43862.853425925925</v>
      </c>
      <c r="Q3583" s="84" t="s">
        <v>2557</v>
      </c>
      <c r="R3583" s="84"/>
      <c r="S3583" s="84"/>
      <c r="T3583" s="84" t="s">
        <v>2883</v>
      </c>
      <c r="U3583" s="84"/>
      <c r="V3583" s="87" t="s">
        <v>4265</v>
      </c>
      <c r="W3583" s="86">
        <v>43862.853425925925</v>
      </c>
      <c r="X3583" s="90">
        <v>43862</v>
      </c>
      <c r="Y3583" s="92" t="s">
        <v>7035</v>
      </c>
      <c r="Z3583" s="87" t="s">
        <v>10822</v>
      </c>
      <c r="AA3583" s="84"/>
      <c r="AB3583" s="84"/>
      <c r="AC3583" s="92" t="s">
        <v>14706</v>
      </c>
      <c r="AD3583" s="84"/>
      <c r="AE3583" s="84" t="b">
        <v>0</v>
      </c>
      <c r="AF3583" s="84">
        <v>0</v>
      </c>
      <c r="AG3583" s="92" t="s">
        <v>16467</v>
      </c>
      <c r="AH3583" s="84" t="b">
        <v>0</v>
      </c>
      <c r="AI3583" s="84" t="s">
        <v>16520</v>
      </c>
      <c r="AJ3583" s="84"/>
      <c r="AK3583" s="92" t="s">
        <v>16467</v>
      </c>
      <c r="AL3583" s="84" t="b">
        <v>0</v>
      </c>
      <c r="AM3583" s="84">
        <v>73</v>
      </c>
      <c r="AN3583" s="92" t="s">
        <v>16402</v>
      </c>
      <c r="AO3583" s="84" t="s">
        <v>16534</v>
      </c>
      <c r="AP3583" s="84" t="b">
        <v>0</v>
      </c>
      <c r="AQ3583" s="92" t="s">
        <v>16402</v>
      </c>
      <c r="AR3583" s="84" t="s">
        <v>179</v>
      </c>
      <c r="AS3583" s="84">
        <v>0</v>
      </c>
      <c r="AT3583" s="84">
        <v>0</v>
      </c>
      <c r="AU3583" s="84"/>
      <c r="AV3583" s="84"/>
      <c r="AW3583" s="84"/>
      <c r="AX3583" s="84"/>
      <c r="AY3583" s="84"/>
      <c r="AZ3583" s="84"/>
      <c r="BA3583" s="84"/>
      <c r="BB3583" s="84"/>
      <c r="BC3583">
        <v>1</v>
      </c>
      <c r="BD3583">
        <v>0</v>
      </c>
      <c r="BE3583">
        <v>0</v>
      </c>
      <c r="BF3583">
        <v>0</v>
      </c>
      <c r="BG3583">
        <v>1</v>
      </c>
      <c r="BH3583">
        <v>0</v>
      </c>
    </row>
    <row r="3584" spans="1:60" x14ac:dyDescent="0.3">
      <c r="A3584" s="69" t="s">
        <v>1915</v>
      </c>
      <c r="B3584" s="69" t="s">
        <v>1915</v>
      </c>
      <c r="C3584" s="70"/>
      <c r="D3584" s="71"/>
      <c r="E3584" s="72"/>
      <c r="F3584" s="73"/>
      <c r="G3584" s="70"/>
      <c r="H3584" s="74"/>
      <c r="I3584" s="75"/>
      <c r="J3584" s="75"/>
      <c r="K3584" s="36"/>
      <c r="L3584" s="82"/>
      <c r="M3584" s="82"/>
      <c r="N3584" s="77"/>
      <c r="O3584" s="84" t="s">
        <v>179</v>
      </c>
      <c r="P3584" s="86">
        <v>43862.853796296295</v>
      </c>
      <c r="Q3584" s="84" t="s">
        <v>2731</v>
      </c>
      <c r="R3584" s="84"/>
      <c r="S3584" s="84"/>
      <c r="T3584" s="84" t="s">
        <v>2883</v>
      </c>
      <c r="U3584" s="84"/>
      <c r="V3584" s="87" t="s">
        <v>4615</v>
      </c>
      <c r="W3584" s="86">
        <v>43862.853796296295</v>
      </c>
      <c r="X3584" s="90">
        <v>43862</v>
      </c>
      <c r="Y3584" s="92" t="s">
        <v>7919</v>
      </c>
      <c r="Z3584" s="87" t="s">
        <v>11748</v>
      </c>
      <c r="AA3584" s="84"/>
      <c r="AB3584" s="84"/>
      <c r="AC3584" s="92" t="s">
        <v>15651</v>
      </c>
      <c r="AD3584" s="84"/>
      <c r="AE3584" s="84" t="b">
        <v>0</v>
      </c>
      <c r="AF3584" s="84">
        <v>4</v>
      </c>
      <c r="AG3584" s="92" t="s">
        <v>16467</v>
      </c>
      <c r="AH3584" s="84" t="b">
        <v>0</v>
      </c>
      <c r="AI3584" s="84" t="s">
        <v>16520</v>
      </c>
      <c r="AJ3584" s="84"/>
      <c r="AK3584" s="92" t="s">
        <v>16467</v>
      </c>
      <c r="AL3584" s="84" t="b">
        <v>0</v>
      </c>
      <c r="AM3584" s="84">
        <v>2</v>
      </c>
      <c r="AN3584" s="92" t="s">
        <v>16467</v>
      </c>
      <c r="AO3584" s="84" t="s">
        <v>16535</v>
      </c>
      <c r="AP3584" s="84" t="b">
        <v>0</v>
      </c>
      <c r="AQ3584" s="92" t="s">
        <v>15651</v>
      </c>
      <c r="AR3584" s="84" t="s">
        <v>179</v>
      </c>
      <c r="AS3584" s="84">
        <v>0</v>
      </c>
      <c r="AT3584" s="84">
        <v>0</v>
      </c>
      <c r="AU3584" s="84"/>
      <c r="AV3584" s="84"/>
      <c r="AW3584" s="84"/>
      <c r="AX3584" s="84"/>
      <c r="AY3584" s="84"/>
      <c r="AZ3584" s="84"/>
      <c r="BA3584" s="84"/>
      <c r="BB3584" s="84"/>
      <c r="BC3584">
        <v>1</v>
      </c>
      <c r="BD3584">
        <v>0</v>
      </c>
      <c r="BE3584">
        <v>0</v>
      </c>
      <c r="BF3584">
        <v>1</v>
      </c>
      <c r="BG3584">
        <v>0</v>
      </c>
      <c r="BH3584">
        <v>0</v>
      </c>
    </row>
    <row r="3585" spans="1:60" x14ac:dyDescent="0.3">
      <c r="A3585" s="69" t="s">
        <v>1541</v>
      </c>
      <c r="B3585" s="69" t="s">
        <v>1369</v>
      </c>
      <c r="C3585" s="70"/>
      <c r="D3585" s="71"/>
      <c r="E3585" s="72"/>
      <c r="F3585" s="73"/>
      <c r="G3585" s="70"/>
      <c r="H3585" s="74"/>
      <c r="I3585" s="75"/>
      <c r="J3585" s="75"/>
      <c r="K3585" s="36"/>
      <c r="L3585" s="82"/>
      <c r="M3585" s="82"/>
      <c r="N3585" s="77"/>
      <c r="O3585" s="84" t="s">
        <v>2169</v>
      </c>
      <c r="P3585" s="86">
        <v>43862.854050925926</v>
      </c>
      <c r="Q3585" s="84" t="s">
        <v>2577</v>
      </c>
      <c r="R3585" s="84"/>
      <c r="S3585" s="84"/>
      <c r="T3585" s="84" t="s">
        <v>2883</v>
      </c>
      <c r="U3585" s="87" t="s">
        <v>2999</v>
      </c>
      <c r="V3585" s="87" t="s">
        <v>2999</v>
      </c>
      <c r="W3585" s="86">
        <v>43862.854050925926</v>
      </c>
      <c r="X3585" s="90">
        <v>43862</v>
      </c>
      <c r="Y3585" s="92" t="s">
        <v>7061</v>
      </c>
      <c r="Z3585" s="87" t="s">
        <v>10847</v>
      </c>
      <c r="AA3585" s="84"/>
      <c r="AB3585" s="84"/>
      <c r="AC3585" s="92" t="s">
        <v>14732</v>
      </c>
      <c r="AD3585" s="84"/>
      <c r="AE3585" s="84" t="b">
        <v>0</v>
      </c>
      <c r="AF3585" s="84">
        <v>0</v>
      </c>
      <c r="AG3585" s="92" t="s">
        <v>16467</v>
      </c>
      <c r="AH3585" s="84" t="b">
        <v>0</v>
      </c>
      <c r="AI3585" s="84" t="s">
        <v>16522</v>
      </c>
      <c r="AJ3585" s="84"/>
      <c r="AK3585" s="92" t="s">
        <v>16467</v>
      </c>
      <c r="AL3585" s="84" t="b">
        <v>0</v>
      </c>
      <c r="AM3585" s="84">
        <v>29</v>
      </c>
      <c r="AN3585" s="92" t="s">
        <v>16286</v>
      </c>
      <c r="AO3585" s="84" t="s">
        <v>16535</v>
      </c>
      <c r="AP3585" s="84" t="b">
        <v>0</v>
      </c>
      <c r="AQ3585" s="92" t="s">
        <v>16286</v>
      </c>
      <c r="AR3585" s="84" t="s">
        <v>179</v>
      </c>
      <c r="AS3585" s="84">
        <v>0</v>
      </c>
      <c r="AT3585" s="84">
        <v>0</v>
      </c>
      <c r="AU3585" s="84"/>
      <c r="AV3585" s="84"/>
      <c r="AW3585" s="84"/>
      <c r="AX3585" s="84"/>
      <c r="AY3585" s="84"/>
      <c r="AZ3585" s="84"/>
      <c r="BA3585" s="84"/>
      <c r="BB3585" s="84"/>
      <c r="BC3585">
        <v>1</v>
      </c>
      <c r="BD3585">
        <v>0</v>
      </c>
      <c r="BE3585">
        <v>0</v>
      </c>
      <c r="BF3585">
        <v>0</v>
      </c>
      <c r="BG3585">
        <v>1</v>
      </c>
      <c r="BH3585">
        <v>0</v>
      </c>
    </row>
    <row r="3586" spans="1:60" x14ac:dyDescent="0.3">
      <c r="A3586" s="69" t="s">
        <v>1929</v>
      </c>
      <c r="B3586" s="69" t="s">
        <v>2116</v>
      </c>
      <c r="C3586" s="70"/>
      <c r="D3586" s="71"/>
      <c r="E3586" s="72"/>
      <c r="F3586" s="73"/>
      <c r="G3586" s="70"/>
      <c r="H3586" s="74"/>
      <c r="I3586" s="75"/>
      <c r="J3586" s="75"/>
      <c r="K3586" s="36"/>
      <c r="L3586" s="82"/>
      <c r="M3586" s="82"/>
      <c r="N3586" s="77"/>
      <c r="O3586" s="84" t="s">
        <v>2169</v>
      </c>
      <c r="P3586" s="86">
        <v>43862.854050925926</v>
      </c>
      <c r="Q3586" s="84" t="s">
        <v>2557</v>
      </c>
      <c r="R3586" s="84"/>
      <c r="S3586" s="84"/>
      <c r="T3586" s="84" t="s">
        <v>2883</v>
      </c>
      <c r="U3586" s="84"/>
      <c r="V3586" s="87" t="s">
        <v>4628</v>
      </c>
      <c r="W3586" s="86">
        <v>43862.854050925926</v>
      </c>
      <c r="X3586" s="90">
        <v>43862</v>
      </c>
      <c r="Y3586" s="92" t="s">
        <v>7061</v>
      </c>
      <c r="Z3586" s="87" t="s">
        <v>11790</v>
      </c>
      <c r="AA3586" s="84"/>
      <c r="AB3586" s="84"/>
      <c r="AC3586" s="92" t="s">
        <v>15694</v>
      </c>
      <c r="AD3586" s="84"/>
      <c r="AE3586" s="84" t="b">
        <v>0</v>
      </c>
      <c r="AF3586" s="84">
        <v>0</v>
      </c>
      <c r="AG3586" s="92" t="s">
        <v>16467</v>
      </c>
      <c r="AH3586" s="84" t="b">
        <v>0</v>
      </c>
      <c r="AI3586" s="84" t="s">
        <v>16520</v>
      </c>
      <c r="AJ3586" s="84"/>
      <c r="AK3586" s="92" t="s">
        <v>16467</v>
      </c>
      <c r="AL3586" s="84" t="b">
        <v>0</v>
      </c>
      <c r="AM3586" s="84">
        <v>73</v>
      </c>
      <c r="AN3586" s="92" t="s">
        <v>16402</v>
      </c>
      <c r="AO3586" s="84" t="s">
        <v>16535</v>
      </c>
      <c r="AP3586" s="84" t="b">
        <v>0</v>
      </c>
      <c r="AQ3586" s="92" t="s">
        <v>16402</v>
      </c>
      <c r="AR3586" s="84" t="s">
        <v>179</v>
      </c>
      <c r="AS3586" s="84">
        <v>0</v>
      </c>
      <c r="AT3586" s="84">
        <v>0</v>
      </c>
      <c r="AU3586" s="84"/>
      <c r="AV3586" s="84"/>
      <c r="AW3586" s="84"/>
      <c r="AX3586" s="84"/>
      <c r="AY3586" s="84"/>
      <c r="AZ3586" s="84"/>
      <c r="BA3586" s="84"/>
      <c r="BB3586" s="84"/>
      <c r="BC3586">
        <v>1</v>
      </c>
      <c r="BD3586">
        <v>0</v>
      </c>
      <c r="BE3586">
        <v>0</v>
      </c>
      <c r="BF3586">
        <v>0</v>
      </c>
      <c r="BG3586">
        <v>1</v>
      </c>
      <c r="BH3586">
        <v>0</v>
      </c>
    </row>
    <row r="3587" spans="1:60" x14ac:dyDescent="0.3">
      <c r="A3587" s="69" t="s">
        <v>1541</v>
      </c>
      <c r="B3587" s="69" t="s">
        <v>2116</v>
      </c>
      <c r="C3587" s="70"/>
      <c r="D3587" s="71"/>
      <c r="E3587" s="72"/>
      <c r="F3587" s="73"/>
      <c r="G3587" s="70"/>
      <c r="H3587" s="74"/>
      <c r="I3587" s="75"/>
      <c r="J3587" s="75"/>
      <c r="K3587" s="36"/>
      <c r="L3587" s="82"/>
      <c r="M3587" s="82"/>
      <c r="N3587" s="77"/>
      <c r="O3587" s="84" t="s">
        <v>2169</v>
      </c>
      <c r="P3587" s="86">
        <v>43862.854398148149</v>
      </c>
      <c r="Q3587" s="84" t="s">
        <v>2557</v>
      </c>
      <c r="R3587" s="84"/>
      <c r="S3587" s="84"/>
      <c r="T3587" s="84" t="s">
        <v>2883</v>
      </c>
      <c r="U3587" s="84"/>
      <c r="V3587" s="87" t="s">
        <v>4277</v>
      </c>
      <c r="W3587" s="86">
        <v>43862.854398148149</v>
      </c>
      <c r="X3587" s="90">
        <v>43862</v>
      </c>
      <c r="Y3587" s="92" t="s">
        <v>5226</v>
      </c>
      <c r="Z3587" s="87" t="s">
        <v>10848</v>
      </c>
      <c r="AA3587" s="84"/>
      <c r="AB3587" s="84"/>
      <c r="AC3587" s="92" t="s">
        <v>14733</v>
      </c>
      <c r="AD3587" s="84"/>
      <c r="AE3587" s="84" t="b">
        <v>0</v>
      </c>
      <c r="AF3587" s="84">
        <v>0</v>
      </c>
      <c r="AG3587" s="92" t="s">
        <v>16467</v>
      </c>
      <c r="AH3587" s="84" t="b">
        <v>0</v>
      </c>
      <c r="AI3587" s="84" t="s">
        <v>16520</v>
      </c>
      <c r="AJ3587" s="84"/>
      <c r="AK3587" s="92" t="s">
        <v>16467</v>
      </c>
      <c r="AL3587" s="84" t="b">
        <v>0</v>
      </c>
      <c r="AM3587" s="84">
        <v>73</v>
      </c>
      <c r="AN3587" s="92" t="s">
        <v>16402</v>
      </c>
      <c r="AO3587" s="84" t="s">
        <v>16535</v>
      </c>
      <c r="AP3587" s="84" t="b">
        <v>0</v>
      </c>
      <c r="AQ3587" s="92" t="s">
        <v>16402</v>
      </c>
      <c r="AR3587" s="84" t="s">
        <v>179</v>
      </c>
      <c r="AS3587" s="84">
        <v>0</v>
      </c>
      <c r="AT3587" s="84">
        <v>0</v>
      </c>
      <c r="AU3587" s="84"/>
      <c r="AV3587" s="84"/>
      <c r="AW3587" s="84"/>
      <c r="AX3587" s="84"/>
      <c r="AY3587" s="84"/>
      <c r="AZ3587" s="84"/>
      <c r="BA3587" s="84"/>
      <c r="BB3587" s="84"/>
      <c r="BC3587">
        <v>1</v>
      </c>
      <c r="BD3587">
        <v>0</v>
      </c>
      <c r="BE3587">
        <v>0</v>
      </c>
      <c r="BF3587">
        <v>0</v>
      </c>
      <c r="BG3587">
        <v>1</v>
      </c>
      <c r="BH3587">
        <v>0</v>
      </c>
    </row>
    <row r="3588" spans="1:60" x14ac:dyDescent="0.3">
      <c r="A3588" s="69" t="s">
        <v>1589</v>
      </c>
      <c r="B3588" s="69" t="s">
        <v>1589</v>
      </c>
      <c r="C3588" s="70"/>
      <c r="D3588" s="71"/>
      <c r="E3588" s="72"/>
      <c r="F3588" s="73"/>
      <c r="G3588" s="70"/>
      <c r="H3588" s="74"/>
      <c r="I3588" s="75"/>
      <c r="J3588" s="75"/>
      <c r="K3588" s="36"/>
      <c r="L3588" s="82"/>
      <c r="M3588" s="82"/>
      <c r="N3588" s="77"/>
      <c r="O3588" s="84" t="s">
        <v>179</v>
      </c>
      <c r="P3588" s="86">
        <v>43862.854699074072</v>
      </c>
      <c r="Q3588" s="84" t="s">
        <v>2692</v>
      </c>
      <c r="R3588" s="84"/>
      <c r="S3588" s="84"/>
      <c r="T3588" s="84" t="s">
        <v>2883</v>
      </c>
      <c r="U3588" s="84"/>
      <c r="V3588" s="87" t="s">
        <v>4319</v>
      </c>
      <c r="W3588" s="86">
        <v>43862.854699074072</v>
      </c>
      <c r="X3588" s="90">
        <v>43862</v>
      </c>
      <c r="Y3588" s="92" t="s">
        <v>7172</v>
      </c>
      <c r="Z3588" s="87" t="s">
        <v>10964</v>
      </c>
      <c r="AA3588" s="84"/>
      <c r="AB3588" s="84"/>
      <c r="AC3588" s="92" t="s">
        <v>14850</v>
      </c>
      <c r="AD3588" s="84"/>
      <c r="AE3588" s="84" t="b">
        <v>0</v>
      </c>
      <c r="AF3588" s="84">
        <v>1</v>
      </c>
      <c r="AG3588" s="92" t="s">
        <v>16467</v>
      </c>
      <c r="AH3588" s="84" t="b">
        <v>0</v>
      </c>
      <c r="AI3588" s="84" t="s">
        <v>16520</v>
      </c>
      <c r="AJ3588" s="84"/>
      <c r="AK3588" s="92" t="s">
        <v>16467</v>
      </c>
      <c r="AL3588" s="84" t="b">
        <v>0</v>
      </c>
      <c r="AM3588" s="84">
        <v>0</v>
      </c>
      <c r="AN3588" s="92" t="s">
        <v>16467</v>
      </c>
      <c r="AO3588" s="84" t="s">
        <v>16534</v>
      </c>
      <c r="AP3588" s="84" t="b">
        <v>0</v>
      </c>
      <c r="AQ3588" s="92" t="s">
        <v>14850</v>
      </c>
      <c r="AR3588" s="84" t="s">
        <v>179</v>
      </c>
      <c r="AS3588" s="84">
        <v>0</v>
      </c>
      <c r="AT3588" s="84">
        <v>0</v>
      </c>
      <c r="AU3588" s="84"/>
      <c r="AV3588" s="84"/>
      <c r="AW3588" s="84"/>
      <c r="AX3588" s="84"/>
      <c r="AY3588" s="84"/>
      <c r="AZ3588" s="84"/>
      <c r="BA3588" s="84"/>
      <c r="BB3588" s="84"/>
      <c r="BC3588">
        <v>2</v>
      </c>
      <c r="BD3588">
        <v>0</v>
      </c>
      <c r="BE3588">
        <v>0</v>
      </c>
      <c r="BF3588">
        <v>2</v>
      </c>
      <c r="BG3588">
        <v>0</v>
      </c>
      <c r="BH3588">
        <v>0</v>
      </c>
    </row>
    <row r="3589" spans="1:60" x14ac:dyDescent="0.3">
      <c r="A3589" s="69" t="s">
        <v>1590</v>
      </c>
      <c r="B3589" s="69" t="s">
        <v>2163</v>
      </c>
      <c r="C3589" s="70"/>
      <c r="D3589" s="71"/>
      <c r="E3589" s="72"/>
      <c r="F3589" s="73"/>
      <c r="G3589" s="70"/>
      <c r="H3589" s="74"/>
      <c r="I3589" s="75"/>
      <c r="J3589" s="75"/>
      <c r="K3589" s="36"/>
      <c r="L3589" s="82"/>
      <c r="M3589" s="82"/>
      <c r="N3589" s="77"/>
      <c r="O3589" s="84" t="s">
        <v>2171</v>
      </c>
      <c r="P3589" s="86">
        <v>43862.854768518519</v>
      </c>
      <c r="Q3589" s="84" t="s">
        <v>2694</v>
      </c>
      <c r="R3589" s="84"/>
      <c r="S3589" s="84"/>
      <c r="T3589" s="84" t="s">
        <v>2883</v>
      </c>
      <c r="U3589" s="84"/>
      <c r="V3589" s="87" t="s">
        <v>4320</v>
      </c>
      <c r="W3589" s="86">
        <v>43862.854768518519</v>
      </c>
      <c r="X3589" s="90">
        <v>43862</v>
      </c>
      <c r="Y3589" s="92" t="s">
        <v>7174</v>
      </c>
      <c r="Z3589" s="87" t="s">
        <v>10966</v>
      </c>
      <c r="AA3589" s="84"/>
      <c r="AB3589" s="84"/>
      <c r="AC3589" s="92" t="s">
        <v>14852</v>
      </c>
      <c r="AD3589" s="92" t="s">
        <v>16458</v>
      </c>
      <c r="AE3589" s="84" t="b">
        <v>0</v>
      </c>
      <c r="AF3589" s="84">
        <v>0</v>
      </c>
      <c r="AG3589" s="92" t="s">
        <v>16495</v>
      </c>
      <c r="AH3589" s="84" t="b">
        <v>0</v>
      </c>
      <c r="AI3589" s="84" t="s">
        <v>16520</v>
      </c>
      <c r="AJ3589" s="84"/>
      <c r="AK3589" s="92" t="s">
        <v>16467</v>
      </c>
      <c r="AL3589" s="84" t="b">
        <v>0</v>
      </c>
      <c r="AM3589" s="84">
        <v>0</v>
      </c>
      <c r="AN3589" s="92" t="s">
        <v>16467</v>
      </c>
      <c r="AO3589" s="84" t="s">
        <v>16534</v>
      </c>
      <c r="AP3589" s="84" t="b">
        <v>0</v>
      </c>
      <c r="AQ3589" s="92" t="s">
        <v>16458</v>
      </c>
      <c r="AR3589" s="84" t="s">
        <v>179</v>
      </c>
      <c r="AS3589" s="84">
        <v>0</v>
      </c>
      <c r="AT3589" s="84">
        <v>0</v>
      </c>
      <c r="AU3589" s="84"/>
      <c r="AV3589" s="84"/>
      <c r="AW3589" s="84"/>
      <c r="AX3589" s="84"/>
      <c r="AY3589" s="84"/>
      <c r="AZ3589" s="84"/>
      <c r="BA3589" s="84"/>
      <c r="BB3589" s="84"/>
      <c r="BC3589">
        <v>1</v>
      </c>
      <c r="BD3589">
        <v>0</v>
      </c>
      <c r="BE3589">
        <v>0</v>
      </c>
      <c r="BF3589">
        <v>0</v>
      </c>
      <c r="BG3589">
        <v>0</v>
      </c>
      <c r="BH3589">
        <v>1</v>
      </c>
    </row>
    <row r="3590" spans="1:60" x14ac:dyDescent="0.3">
      <c r="A3590" s="69" t="s">
        <v>1660</v>
      </c>
      <c r="B3590" s="69" t="s">
        <v>2116</v>
      </c>
      <c r="C3590" s="70"/>
      <c r="D3590" s="71"/>
      <c r="E3590" s="72"/>
      <c r="F3590" s="73"/>
      <c r="G3590" s="70"/>
      <c r="H3590" s="74"/>
      <c r="I3590" s="75"/>
      <c r="J3590" s="75"/>
      <c r="K3590" s="36"/>
      <c r="L3590" s="82"/>
      <c r="M3590" s="82"/>
      <c r="N3590" s="77"/>
      <c r="O3590" s="84" t="s">
        <v>2169</v>
      </c>
      <c r="P3590" s="86">
        <v>43862.855023148149</v>
      </c>
      <c r="Q3590" s="84" t="s">
        <v>2557</v>
      </c>
      <c r="R3590" s="84"/>
      <c r="S3590" s="84"/>
      <c r="T3590" s="84" t="s">
        <v>2883</v>
      </c>
      <c r="U3590" s="84"/>
      <c r="V3590" s="87" t="s">
        <v>4386</v>
      </c>
      <c r="W3590" s="86">
        <v>43862.855023148149</v>
      </c>
      <c r="X3590" s="90">
        <v>43862</v>
      </c>
      <c r="Y3590" s="92" t="s">
        <v>6274</v>
      </c>
      <c r="Z3590" s="87" t="s">
        <v>11116</v>
      </c>
      <c r="AA3590" s="84"/>
      <c r="AB3590" s="84"/>
      <c r="AC3590" s="92" t="s">
        <v>15005</v>
      </c>
      <c r="AD3590" s="84"/>
      <c r="AE3590" s="84" t="b">
        <v>0</v>
      </c>
      <c r="AF3590" s="84">
        <v>0</v>
      </c>
      <c r="AG3590" s="92" t="s">
        <v>16467</v>
      </c>
      <c r="AH3590" s="84" t="b">
        <v>0</v>
      </c>
      <c r="AI3590" s="84" t="s">
        <v>16520</v>
      </c>
      <c r="AJ3590" s="84"/>
      <c r="AK3590" s="92" t="s">
        <v>16467</v>
      </c>
      <c r="AL3590" s="84" t="b">
        <v>0</v>
      </c>
      <c r="AM3590" s="84">
        <v>73</v>
      </c>
      <c r="AN3590" s="92" t="s">
        <v>16402</v>
      </c>
      <c r="AO3590" s="84" t="s">
        <v>16534</v>
      </c>
      <c r="AP3590" s="84" t="b">
        <v>0</v>
      </c>
      <c r="AQ3590" s="92" t="s">
        <v>16402</v>
      </c>
      <c r="AR3590" s="84" t="s">
        <v>179</v>
      </c>
      <c r="AS3590" s="84">
        <v>0</v>
      </c>
      <c r="AT3590" s="84">
        <v>0</v>
      </c>
      <c r="AU3590" s="84"/>
      <c r="AV3590" s="84"/>
      <c r="AW3590" s="84"/>
      <c r="AX3590" s="84"/>
      <c r="AY3590" s="84"/>
      <c r="AZ3590" s="84"/>
      <c r="BA3590" s="84"/>
      <c r="BB3590" s="84"/>
      <c r="BC3590">
        <v>1</v>
      </c>
      <c r="BD3590">
        <v>0</v>
      </c>
      <c r="BE3590">
        <v>0</v>
      </c>
      <c r="BF3590">
        <v>0</v>
      </c>
      <c r="BG3590">
        <v>1</v>
      </c>
      <c r="BH3590">
        <v>0</v>
      </c>
    </row>
    <row r="3591" spans="1:60" x14ac:dyDescent="0.3">
      <c r="A3591" s="69" t="s">
        <v>1900</v>
      </c>
      <c r="B3591" s="69" t="s">
        <v>2029</v>
      </c>
      <c r="C3591" s="70"/>
      <c r="D3591" s="71"/>
      <c r="E3591" s="72"/>
      <c r="F3591" s="73"/>
      <c r="G3591" s="70"/>
      <c r="H3591" s="74"/>
      <c r="I3591" s="75"/>
      <c r="J3591" s="75"/>
      <c r="K3591" s="36"/>
      <c r="L3591" s="82"/>
      <c r="M3591" s="82"/>
      <c r="N3591" s="77"/>
      <c r="O3591" s="84" t="s">
        <v>2169</v>
      </c>
      <c r="P3591" s="86">
        <v>43862.855023148149</v>
      </c>
      <c r="Q3591" s="84" t="s">
        <v>2591</v>
      </c>
      <c r="R3591" s="84"/>
      <c r="S3591" s="84"/>
      <c r="T3591" s="84"/>
      <c r="U3591" s="84"/>
      <c r="V3591" s="87" t="s">
        <v>4601</v>
      </c>
      <c r="W3591" s="86">
        <v>43862.855023148149</v>
      </c>
      <c r="X3591" s="90">
        <v>43862</v>
      </c>
      <c r="Y3591" s="92" t="s">
        <v>6274</v>
      </c>
      <c r="Z3591" s="87" t="s">
        <v>11675</v>
      </c>
      <c r="AA3591" s="84"/>
      <c r="AB3591" s="84"/>
      <c r="AC3591" s="92" t="s">
        <v>15575</v>
      </c>
      <c r="AD3591" s="84"/>
      <c r="AE3591" s="84" t="b">
        <v>0</v>
      </c>
      <c r="AF3591" s="84">
        <v>0</v>
      </c>
      <c r="AG3591" s="92" t="s">
        <v>16467</v>
      </c>
      <c r="AH3591" s="84" t="b">
        <v>0</v>
      </c>
      <c r="AI3591" s="84" t="s">
        <v>16520</v>
      </c>
      <c r="AJ3591" s="84"/>
      <c r="AK3591" s="92" t="s">
        <v>16467</v>
      </c>
      <c r="AL3591" s="84" t="b">
        <v>0</v>
      </c>
      <c r="AM3591" s="84">
        <v>34</v>
      </c>
      <c r="AN3591" s="92" t="s">
        <v>16089</v>
      </c>
      <c r="AO3591" s="84" t="s">
        <v>16534</v>
      </c>
      <c r="AP3591" s="84" t="b">
        <v>0</v>
      </c>
      <c r="AQ3591" s="92" t="s">
        <v>16089</v>
      </c>
      <c r="AR3591" s="84" t="s">
        <v>179</v>
      </c>
      <c r="AS3591" s="84">
        <v>0</v>
      </c>
      <c r="AT3591" s="84">
        <v>0</v>
      </c>
      <c r="AU3591" s="84"/>
      <c r="AV3591" s="84"/>
      <c r="AW3591" s="84"/>
      <c r="AX3591" s="84"/>
      <c r="AY3591" s="84"/>
      <c r="AZ3591" s="84"/>
      <c r="BA3591" s="84"/>
      <c r="BB3591" s="84"/>
      <c r="BC3591">
        <v>1</v>
      </c>
      <c r="BD3591">
        <v>0</v>
      </c>
      <c r="BE3591">
        <v>0</v>
      </c>
      <c r="BF3591">
        <v>0</v>
      </c>
      <c r="BG3591">
        <v>1</v>
      </c>
      <c r="BH3591">
        <v>0</v>
      </c>
    </row>
    <row r="3592" spans="1:60" x14ac:dyDescent="0.3">
      <c r="A3592" s="69" t="s">
        <v>1530</v>
      </c>
      <c r="B3592" s="69" t="s">
        <v>2113</v>
      </c>
      <c r="C3592" s="70"/>
      <c r="D3592" s="71"/>
      <c r="E3592" s="72"/>
      <c r="F3592" s="73"/>
      <c r="G3592" s="70"/>
      <c r="H3592" s="74"/>
      <c r="I3592" s="75"/>
      <c r="J3592" s="75"/>
      <c r="K3592" s="36"/>
      <c r="L3592" s="82"/>
      <c r="M3592" s="82"/>
      <c r="N3592" s="77"/>
      <c r="O3592" s="84" t="s">
        <v>2169</v>
      </c>
      <c r="P3592" s="86">
        <v>43862.855046296296</v>
      </c>
      <c r="Q3592" s="84" t="s">
        <v>2665</v>
      </c>
      <c r="R3592" s="84"/>
      <c r="S3592" s="84"/>
      <c r="T3592" s="84"/>
      <c r="U3592" s="84"/>
      <c r="V3592" s="87" t="s">
        <v>4266</v>
      </c>
      <c r="W3592" s="86">
        <v>43862.855046296296</v>
      </c>
      <c r="X3592" s="90">
        <v>43862</v>
      </c>
      <c r="Y3592" s="92" t="s">
        <v>7036</v>
      </c>
      <c r="Z3592" s="87" t="s">
        <v>10823</v>
      </c>
      <c r="AA3592" s="84"/>
      <c r="AB3592" s="84"/>
      <c r="AC3592" s="92" t="s">
        <v>14707</v>
      </c>
      <c r="AD3592" s="84"/>
      <c r="AE3592" s="84" t="b">
        <v>0</v>
      </c>
      <c r="AF3592" s="84">
        <v>0</v>
      </c>
      <c r="AG3592" s="92" t="s">
        <v>16467</v>
      </c>
      <c r="AH3592" s="84" t="b">
        <v>0</v>
      </c>
      <c r="AI3592" s="84" t="s">
        <v>16520</v>
      </c>
      <c r="AJ3592" s="84"/>
      <c r="AK3592" s="92" t="s">
        <v>16467</v>
      </c>
      <c r="AL3592" s="84" t="b">
        <v>0</v>
      </c>
      <c r="AM3592" s="84">
        <v>39</v>
      </c>
      <c r="AN3592" s="92" t="s">
        <v>16395</v>
      </c>
      <c r="AO3592" s="84" t="s">
        <v>16534</v>
      </c>
      <c r="AP3592" s="84" t="b">
        <v>0</v>
      </c>
      <c r="AQ3592" s="92" t="s">
        <v>16395</v>
      </c>
      <c r="AR3592" s="84" t="s">
        <v>179</v>
      </c>
      <c r="AS3592" s="84">
        <v>0</v>
      </c>
      <c r="AT3592" s="84">
        <v>0</v>
      </c>
      <c r="AU3592" s="84"/>
      <c r="AV3592" s="84"/>
      <c r="AW3592" s="84"/>
      <c r="AX3592" s="84"/>
      <c r="AY3592" s="84"/>
      <c r="AZ3592" s="84"/>
      <c r="BA3592" s="84"/>
      <c r="BB3592" s="84"/>
      <c r="BC3592">
        <v>1</v>
      </c>
      <c r="BD3592">
        <v>0</v>
      </c>
      <c r="BE3592">
        <v>0</v>
      </c>
      <c r="BF3592">
        <v>0</v>
      </c>
      <c r="BG3592">
        <v>1</v>
      </c>
      <c r="BH3592">
        <v>0</v>
      </c>
    </row>
    <row r="3593" spans="1:60" x14ac:dyDescent="0.3">
      <c r="A3593" s="69" t="s">
        <v>1531</v>
      </c>
      <c r="B3593" s="69" t="s">
        <v>2117</v>
      </c>
      <c r="C3593" s="70"/>
      <c r="D3593" s="71"/>
      <c r="E3593" s="72"/>
      <c r="F3593" s="73"/>
      <c r="G3593" s="70"/>
      <c r="H3593" s="74"/>
      <c r="I3593" s="75"/>
      <c r="J3593" s="75"/>
      <c r="K3593" s="36"/>
      <c r="L3593" s="82"/>
      <c r="M3593" s="82"/>
      <c r="N3593" s="77"/>
      <c r="O3593" s="84" t="s">
        <v>2169</v>
      </c>
      <c r="P3593" s="86">
        <v>43862.855185185188</v>
      </c>
      <c r="Q3593" s="84" t="s">
        <v>2672</v>
      </c>
      <c r="R3593" s="84"/>
      <c r="S3593" s="84"/>
      <c r="T3593" s="84"/>
      <c r="U3593" s="84"/>
      <c r="V3593" s="87" t="s">
        <v>4267</v>
      </c>
      <c r="W3593" s="86">
        <v>43862.855185185188</v>
      </c>
      <c r="X3593" s="90">
        <v>43862</v>
      </c>
      <c r="Y3593" s="92" t="s">
        <v>7037</v>
      </c>
      <c r="Z3593" s="87" t="s">
        <v>10824</v>
      </c>
      <c r="AA3593" s="84"/>
      <c r="AB3593" s="84"/>
      <c r="AC3593" s="92" t="s">
        <v>14708</v>
      </c>
      <c r="AD3593" s="84"/>
      <c r="AE3593" s="84" t="b">
        <v>0</v>
      </c>
      <c r="AF3593" s="84">
        <v>0</v>
      </c>
      <c r="AG3593" s="92" t="s">
        <v>16467</v>
      </c>
      <c r="AH3593" s="84" t="b">
        <v>0</v>
      </c>
      <c r="AI3593" s="84" t="s">
        <v>16520</v>
      </c>
      <c r="AJ3593" s="84"/>
      <c r="AK3593" s="92" t="s">
        <v>16467</v>
      </c>
      <c r="AL3593" s="84" t="b">
        <v>0</v>
      </c>
      <c r="AM3593" s="84">
        <v>13</v>
      </c>
      <c r="AN3593" s="92" t="s">
        <v>16422</v>
      </c>
      <c r="AO3593" s="84" t="s">
        <v>16534</v>
      </c>
      <c r="AP3593" s="84" t="b">
        <v>0</v>
      </c>
      <c r="AQ3593" s="92" t="s">
        <v>16422</v>
      </c>
      <c r="AR3593" s="84" t="s">
        <v>179</v>
      </c>
      <c r="AS3593" s="84">
        <v>0</v>
      </c>
      <c r="AT3593" s="84">
        <v>0</v>
      </c>
      <c r="AU3593" s="84"/>
      <c r="AV3593" s="84"/>
      <c r="AW3593" s="84"/>
      <c r="AX3593" s="84"/>
      <c r="AY3593" s="84"/>
      <c r="AZ3593" s="84"/>
      <c r="BA3593" s="84"/>
      <c r="BB3593" s="84"/>
      <c r="BC3593">
        <v>1</v>
      </c>
      <c r="BD3593">
        <v>0</v>
      </c>
      <c r="BE3593">
        <v>0</v>
      </c>
      <c r="BF3593">
        <v>0</v>
      </c>
      <c r="BG3593">
        <v>1</v>
      </c>
      <c r="BH3593">
        <v>0</v>
      </c>
    </row>
    <row r="3594" spans="1:60" x14ac:dyDescent="0.3">
      <c r="A3594" s="69" t="s">
        <v>1532</v>
      </c>
      <c r="B3594" s="69" t="s">
        <v>1533</v>
      </c>
      <c r="C3594" s="70"/>
      <c r="D3594" s="71"/>
      <c r="E3594" s="72"/>
      <c r="F3594" s="73"/>
      <c r="G3594" s="70"/>
      <c r="H3594" s="74"/>
      <c r="I3594" s="75"/>
      <c r="J3594" s="75"/>
      <c r="K3594" s="36"/>
      <c r="L3594" s="82"/>
      <c r="M3594" s="82"/>
      <c r="N3594" s="77"/>
      <c r="O3594" s="84" t="s">
        <v>2169</v>
      </c>
      <c r="P3594" s="86">
        <v>43862.855219907404</v>
      </c>
      <c r="Q3594" s="84" t="s">
        <v>2613</v>
      </c>
      <c r="R3594" s="84"/>
      <c r="S3594" s="84"/>
      <c r="T3594" s="84"/>
      <c r="U3594" s="84"/>
      <c r="V3594" s="87" t="s">
        <v>4268</v>
      </c>
      <c r="W3594" s="86">
        <v>43862.855219907404</v>
      </c>
      <c r="X3594" s="90">
        <v>43862</v>
      </c>
      <c r="Y3594" s="92" t="s">
        <v>7038</v>
      </c>
      <c r="Z3594" s="87" t="s">
        <v>10825</v>
      </c>
      <c r="AA3594" s="84"/>
      <c r="AB3594" s="84"/>
      <c r="AC3594" s="92" t="s">
        <v>14709</v>
      </c>
      <c r="AD3594" s="84"/>
      <c r="AE3594" s="84" t="b">
        <v>0</v>
      </c>
      <c r="AF3594" s="84">
        <v>0</v>
      </c>
      <c r="AG3594" s="92" t="s">
        <v>16467</v>
      </c>
      <c r="AH3594" s="84" t="b">
        <v>0</v>
      </c>
      <c r="AI3594" s="84" t="s">
        <v>16521</v>
      </c>
      <c r="AJ3594" s="84"/>
      <c r="AK3594" s="92" t="s">
        <v>16467</v>
      </c>
      <c r="AL3594" s="84" t="b">
        <v>0</v>
      </c>
      <c r="AM3594" s="84">
        <v>4</v>
      </c>
      <c r="AN3594" s="92" t="s">
        <v>14715</v>
      </c>
      <c r="AO3594" s="84" t="s">
        <v>16534</v>
      </c>
      <c r="AP3594" s="84" t="b">
        <v>0</v>
      </c>
      <c r="AQ3594" s="92" t="s">
        <v>14715</v>
      </c>
      <c r="AR3594" s="84" t="s">
        <v>179</v>
      </c>
      <c r="AS3594" s="84">
        <v>0</v>
      </c>
      <c r="AT3594" s="84">
        <v>0</v>
      </c>
      <c r="AU3594" s="84"/>
      <c r="AV3594" s="84"/>
      <c r="AW3594" s="84"/>
      <c r="AX3594" s="84"/>
      <c r="AY3594" s="84"/>
      <c r="AZ3594" s="84"/>
      <c r="BA3594" s="84"/>
      <c r="BB3594" s="84"/>
      <c r="BC3594">
        <v>1</v>
      </c>
      <c r="BD3594">
        <v>0</v>
      </c>
      <c r="BE3594">
        <v>0</v>
      </c>
      <c r="BF3594">
        <v>0</v>
      </c>
      <c r="BG3594">
        <v>1</v>
      </c>
      <c r="BH3594">
        <v>0</v>
      </c>
    </row>
    <row r="3595" spans="1:60" x14ac:dyDescent="0.3">
      <c r="A3595" s="69" t="s">
        <v>1808</v>
      </c>
      <c r="B3595" s="69" t="s">
        <v>2148</v>
      </c>
      <c r="C3595" s="70"/>
      <c r="D3595" s="71"/>
      <c r="E3595" s="72"/>
      <c r="F3595" s="73"/>
      <c r="G3595" s="70"/>
      <c r="H3595" s="74"/>
      <c r="I3595" s="75"/>
      <c r="J3595" s="75"/>
      <c r="K3595" s="36"/>
      <c r="L3595" s="82"/>
      <c r="M3595" s="82"/>
      <c r="N3595" s="77"/>
      <c r="O3595" s="84" t="s">
        <v>2171</v>
      </c>
      <c r="P3595" s="86">
        <v>43862.855370370373</v>
      </c>
      <c r="Q3595" s="84" t="s">
        <v>2759</v>
      </c>
      <c r="R3595" s="84"/>
      <c r="S3595" s="84"/>
      <c r="T3595" s="84" t="s">
        <v>2883</v>
      </c>
      <c r="U3595" s="84"/>
      <c r="V3595" s="87" t="s">
        <v>4523</v>
      </c>
      <c r="W3595" s="86">
        <v>43862.855370370373</v>
      </c>
      <c r="X3595" s="90">
        <v>43862</v>
      </c>
      <c r="Y3595" s="92" t="s">
        <v>7651</v>
      </c>
      <c r="Z3595" s="87" t="s">
        <v>11470</v>
      </c>
      <c r="AA3595" s="84"/>
      <c r="AB3595" s="84"/>
      <c r="AC3595" s="92" t="s">
        <v>15363</v>
      </c>
      <c r="AD3595" s="92" t="s">
        <v>16463</v>
      </c>
      <c r="AE3595" s="84" t="b">
        <v>0</v>
      </c>
      <c r="AF3595" s="84">
        <v>1</v>
      </c>
      <c r="AG3595" s="92" t="s">
        <v>16475</v>
      </c>
      <c r="AH3595" s="84" t="b">
        <v>0</v>
      </c>
      <c r="AI3595" s="84" t="s">
        <v>16521</v>
      </c>
      <c r="AJ3595" s="84"/>
      <c r="AK3595" s="92" t="s">
        <v>16467</v>
      </c>
      <c r="AL3595" s="84" t="b">
        <v>0</v>
      </c>
      <c r="AM3595" s="84">
        <v>2</v>
      </c>
      <c r="AN3595" s="92" t="s">
        <v>16467</v>
      </c>
      <c r="AO3595" s="84" t="s">
        <v>16534</v>
      </c>
      <c r="AP3595" s="84" t="b">
        <v>0</v>
      </c>
      <c r="AQ3595" s="92" t="s">
        <v>16463</v>
      </c>
      <c r="AR3595" s="84" t="s">
        <v>179</v>
      </c>
      <c r="AS3595" s="84">
        <v>0</v>
      </c>
      <c r="AT3595" s="84">
        <v>0</v>
      </c>
      <c r="AU3595" s="84"/>
      <c r="AV3595" s="84"/>
      <c r="AW3595" s="84"/>
      <c r="AX3595" s="84"/>
      <c r="AY3595" s="84"/>
      <c r="AZ3595" s="84"/>
      <c r="BA3595" s="84"/>
      <c r="BB3595" s="84"/>
      <c r="BC3595">
        <v>1</v>
      </c>
      <c r="BD3595">
        <v>0</v>
      </c>
      <c r="BE3595">
        <v>0</v>
      </c>
      <c r="BF3595">
        <v>0</v>
      </c>
      <c r="BG3595">
        <v>0</v>
      </c>
      <c r="BH3595">
        <v>1</v>
      </c>
    </row>
    <row r="3596" spans="1:60" x14ac:dyDescent="0.3">
      <c r="A3596" s="69" t="s">
        <v>1534</v>
      </c>
      <c r="B3596" s="69" t="s">
        <v>1533</v>
      </c>
      <c r="C3596" s="70"/>
      <c r="D3596" s="71"/>
      <c r="E3596" s="72"/>
      <c r="F3596" s="73"/>
      <c r="G3596" s="70"/>
      <c r="H3596" s="74"/>
      <c r="I3596" s="75"/>
      <c r="J3596" s="75"/>
      <c r="K3596" s="36"/>
      <c r="L3596" s="82"/>
      <c r="M3596" s="82"/>
      <c r="N3596" s="77"/>
      <c r="O3596" s="84" t="s">
        <v>2169</v>
      </c>
      <c r="P3596" s="86">
        <v>43862.855416666665</v>
      </c>
      <c r="Q3596" s="84" t="s">
        <v>2613</v>
      </c>
      <c r="R3596" s="84"/>
      <c r="S3596" s="84"/>
      <c r="T3596" s="84"/>
      <c r="U3596" s="84"/>
      <c r="V3596" s="87" t="s">
        <v>4270</v>
      </c>
      <c r="W3596" s="86">
        <v>43862.855416666665</v>
      </c>
      <c r="X3596" s="90">
        <v>43862</v>
      </c>
      <c r="Y3596" s="92" t="s">
        <v>7045</v>
      </c>
      <c r="Z3596" s="87" t="s">
        <v>10832</v>
      </c>
      <c r="AA3596" s="84"/>
      <c r="AB3596" s="84"/>
      <c r="AC3596" s="92" t="s">
        <v>14716</v>
      </c>
      <c r="AD3596" s="84"/>
      <c r="AE3596" s="84" t="b">
        <v>0</v>
      </c>
      <c r="AF3596" s="84">
        <v>0</v>
      </c>
      <c r="AG3596" s="92" t="s">
        <v>16467</v>
      </c>
      <c r="AH3596" s="84" t="b">
        <v>0</v>
      </c>
      <c r="AI3596" s="84" t="s">
        <v>16521</v>
      </c>
      <c r="AJ3596" s="84"/>
      <c r="AK3596" s="92" t="s">
        <v>16467</v>
      </c>
      <c r="AL3596" s="84" t="b">
        <v>0</v>
      </c>
      <c r="AM3596" s="84">
        <v>4</v>
      </c>
      <c r="AN3596" s="92" t="s">
        <v>14715</v>
      </c>
      <c r="AO3596" s="84" t="s">
        <v>16534</v>
      </c>
      <c r="AP3596" s="84" t="b">
        <v>0</v>
      </c>
      <c r="AQ3596" s="92" t="s">
        <v>14715</v>
      </c>
      <c r="AR3596" s="84" t="s">
        <v>179</v>
      </c>
      <c r="AS3596" s="84">
        <v>0</v>
      </c>
      <c r="AT3596" s="84">
        <v>0</v>
      </c>
      <c r="AU3596" s="84"/>
      <c r="AV3596" s="84"/>
      <c r="AW3596" s="84"/>
      <c r="AX3596" s="84"/>
      <c r="AY3596" s="84"/>
      <c r="AZ3596" s="84"/>
      <c r="BA3596" s="84"/>
      <c r="BB3596" s="84"/>
      <c r="BC3596">
        <v>1</v>
      </c>
      <c r="BD3596">
        <v>0</v>
      </c>
      <c r="BE3596">
        <v>0</v>
      </c>
      <c r="BF3596">
        <v>0</v>
      </c>
      <c r="BG3596">
        <v>1</v>
      </c>
      <c r="BH3596">
        <v>0</v>
      </c>
    </row>
    <row r="3597" spans="1:60" x14ac:dyDescent="0.3">
      <c r="A3597" s="69" t="s">
        <v>1541</v>
      </c>
      <c r="B3597" s="69" t="s">
        <v>1447</v>
      </c>
      <c r="C3597" s="70"/>
      <c r="D3597" s="71"/>
      <c r="E3597" s="72"/>
      <c r="F3597" s="73"/>
      <c r="G3597" s="70"/>
      <c r="H3597" s="74"/>
      <c r="I3597" s="75"/>
      <c r="J3597" s="75"/>
      <c r="K3597" s="36"/>
      <c r="L3597" s="82"/>
      <c r="M3597" s="82"/>
      <c r="N3597" s="77"/>
      <c r="O3597" s="84" t="s">
        <v>2169</v>
      </c>
      <c r="P3597" s="86">
        <v>43862.85560185185</v>
      </c>
      <c r="Q3597" s="84" t="s">
        <v>2612</v>
      </c>
      <c r="R3597" s="84"/>
      <c r="S3597" s="84"/>
      <c r="T3597" s="84" t="s">
        <v>2883</v>
      </c>
      <c r="U3597" s="84"/>
      <c r="V3597" s="87" t="s">
        <v>4277</v>
      </c>
      <c r="W3597" s="86">
        <v>43862.85560185185</v>
      </c>
      <c r="X3597" s="90">
        <v>43862</v>
      </c>
      <c r="Y3597" s="92" t="s">
        <v>7062</v>
      </c>
      <c r="Z3597" s="87" t="s">
        <v>10849</v>
      </c>
      <c r="AA3597" s="84"/>
      <c r="AB3597" s="84"/>
      <c r="AC3597" s="92" t="s">
        <v>14734</v>
      </c>
      <c r="AD3597" s="84"/>
      <c r="AE3597" s="84" t="b">
        <v>0</v>
      </c>
      <c r="AF3597" s="84">
        <v>0</v>
      </c>
      <c r="AG3597" s="92" t="s">
        <v>16467</v>
      </c>
      <c r="AH3597" s="84" t="b">
        <v>0</v>
      </c>
      <c r="AI3597" s="84" t="s">
        <v>16520</v>
      </c>
      <c r="AJ3597" s="84"/>
      <c r="AK3597" s="92" t="s">
        <v>16467</v>
      </c>
      <c r="AL3597" s="84" t="b">
        <v>0</v>
      </c>
      <c r="AM3597" s="84">
        <v>16</v>
      </c>
      <c r="AN3597" s="92" t="s">
        <v>16312</v>
      </c>
      <c r="AO3597" s="84" t="s">
        <v>16535</v>
      </c>
      <c r="AP3597" s="84" t="b">
        <v>0</v>
      </c>
      <c r="AQ3597" s="92" t="s">
        <v>16312</v>
      </c>
      <c r="AR3597" s="84" t="s">
        <v>179</v>
      </c>
      <c r="AS3597" s="84">
        <v>0</v>
      </c>
      <c r="AT3597" s="84">
        <v>0</v>
      </c>
      <c r="AU3597" s="84"/>
      <c r="AV3597" s="84"/>
      <c r="AW3597" s="84"/>
      <c r="AX3597" s="84"/>
      <c r="AY3597" s="84"/>
      <c r="AZ3597" s="84"/>
      <c r="BA3597" s="84"/>
      <c r="BB3597" s="84"/>
      <c r="BC3597">
        <v>1</v>
      </c>
      <c r="BD3597">
        <v>0</v>
      </c>
      <c r="BE3597">
        <v>0</v>
      </c>
      <c r="BF3597">
        <v>0</v>
      </c>
      <c r="BG3597">
        <v>1</v>
      </c>
      <c r="BH3597">
        <v>0</v>
      </c>
    </row>
    <row r="3598" spans="1:60" x14ac:dyDescent="0.3">
      <c r="A3598" s="69" t="s">
        <v>1541</v>
      </c>
      <c r="B3598" s="69" t="s">
        <v>2125</v>
      </c>
      <c r="C3598" s="70"/>
      <c r="D3598" s="71"/>
      <c r="E3598" s="72"/>
      <c r="F3598" s="73"/>
      <c r="G3598" s="70"/>
      <c r="H3598" s="74"/>
      <c r="I3598" s="75"/>
      <c r="J3598" s="75"/>
      <c r="K3598" s="36"/>
      <c r="L3598" s="82"/>
      <c r="M3598" s="82"/>
      <c r="N3598" s="77"/>
      <c r="O3598" s="84" t="s">
        <v>2169</v>
      </c>
      <c r="P3598" s="86">
        <v>43862.855729166666</v>
      </c>
      <c r="Q3598" s="84" t="s">
        <v>2550</v>
      </c>
      <c r="R3598" s="84"/>
      <c r="S3598" s="84"/>
      <c r="T3598" s="84" t="s">
        <v>2929</v>
      </c>
      <c r="U3598" s="84"/>
      <c r="V3598" s="87" t="s">
        <v>4277</v>
      </c>
      <c r="W3598" s="86">
        <v>43862.855729166666</v>
      </c>
      <c r="X3598" s="90">
        <v>43862</v>
      </c>
      <c r="Y3598" s="92" t="s">
        <v>7063</v>
      </c>
      <c r="Z3598" s="87" t="s">
        <v>10850</v>
      </c>
      <c r="AA3598" s="84"/>
      <c r="AB3598" s="84"/>
      <c r="AC3598" s="92" t="s">
        <v>14735</v>
      </c>
      <c r="AD3598" s="84"/>
      <c r="AE3598" s="84" t="b">
        <v>0</v>
      </c>
      <c r="AF3598" s="84">
        <v>0</v>
      </c>
      <c r="AG3598" s="92" t="s">
        <v>16467</v>
      </c>
      <c r="AH3598" s="84" t="b">
        <v>1</v>
      </c>
      <c r="AI3598" s="84" t="s">
        <v>16520</v>
      </c>
      <c r="AJ3598" s="84"/>
      <c r="AK3598" s="92" t="s">
        <v>16455</v>
      </c>
      <c r="AL3598" s="84" t="b">
        <v>0</v>
      </c>
      <c r="AM3598" s="84">
        <v>26</v>
      </c>
      <c r="AN3598" s="92" t="s">
        <v>16427</v>
      </c>
      <c r="AO3598" s="84" t="s">
        <v>16535</v>
      </c>
      <c r="AP3598" s="84" t="b">
        <v>0</v>
      </c>
      <c r="AQ3598" s="92" t="s">
        <v>16427</v>
      </c>
      <c r="AR3598" s="84" t="s">
        <v>179</v>
      </c>
      <c r="AS3598" s="84">
        <v>0</v>
      </c>
      <c r="AT3598" s="84">
        <v>0</v>
      </c>
      <c r="AU3598" s="84"/>
      <c r="AV3598" s="84"/>
      <c r="AW3598" s="84"/>
      <c r="AX3598" s="84"/>
      <c r="AY3598" s="84"/>
      <c r="AZ3598" s="84"/>
      <c r="BA3598" s="84"/>
      <c r="BB3598" s="84"/>
      <c r="BC3598">
        <v>1</v>
      </c>
      <c r="BD3598">
        <v>0</v>
      </c>
      <c r="BE3598">
        <v>0</v>
      </c>
      <c r="BF3598">
        <v>0</v>
      </c>
      <c r="BG3598">
        <v>1</v>
      </c>
      <c r="BH3598">
        <v>0</v>
      </c>
    </row>
    <row r="3599" spans="1:60" x14ac:dyDescent="0.3">
      <c r="A3599" s="69" t="s">
        <v>1541</v>
      </c>
      <c r="B3599" s="69" t="s">
        <v>2077</v>
      </c>
      <c r="C3599" s="70"/>
      <c r="D3599" s="71"/>
      <c r="E3599" s="72"/>
      <c r="F3599" s="73"/>
      <c r="G3599" s="70"/>
      <c r="H3599" s="74"/>
      <c r="I3599" s="75"/>
      <c r="J3599" s="75"/>
      <c r="K3599" s="36"/>
      <c r="L3599" s="82"/>
      <c r="M3599" s="82"/>
      <c r="N3599" s="77"/>
      <c r="O3599" s="84" t="s">
        <v>2169</v>
      </c>
      <c r="P3599" s="86">
        <v>43862.855787037035</v>
      </c>
      <c r="Q3599" s="84" t="s">
        <v>2549</v>
      </c>
      <c r="R3599" s="84"/>
      <c r="S3599" s="84"/>
      <c r="T3599" s="84"/>
      <c r="U3599" s="84"/>
      <c r="V3599" s="87" t="s">
        <v>4277</v>
      </c>
      <c r="W3599" s="86">
        <v>43862.855787037035</v>
      </c>
      <c r="X3599" s="90">
        <v>43862</v>
      </c>
      <c r="Y3599" s="92" t="s">
        <v>7064</v>
      </c>
      <c r="Z3599" s="87" t="s">
        <v>10851</v>
      </c>
      <c r="AA3599" s="84"/>
      <c r="AB3599" s="84"/>
      <c r="AC3599" s="92" t="s">
        <v>14736</v>
      </c>
      <c r="AD3599" s="84"/>
      <c r="AE3599" s="84" t="b">
        <v>0</v>
      </c>
      <c r="AF3599" s="84">
        <v>0</v>
      </c>
      <c r="AG3599" s="92" t="s">
        <v>16467</v>
      </c>
      <c r="AH3599" s="84" t="b">
        <v>1</v>
      </c>
      <c r="AI3599" s="84" t="s">
        <v>16520</v>
      </c>
      <c r="AJ3599" s="84"/>
      <c r="AK3599" s="92" t="s">
        <v>16455</v>
      </c>
      <c r="AL3599" s="84" t="b">
        <v>0</v>
      </c>
      <c r="AM3599" s="84">
        <v>56</v>
      </c>
      <c r="AN3599" s="92" t="s">
        <v>16434</v>
      </c>
      <c r="AO3599" s="84" t="s">
        <v>16535</v>
      </c>
      <c r="AP3599" s="84" t="b">
        <v>0</v>
      </c>
      <c r="AQ3599" s="92" t="s">
        <v>16434</v>
      </c>
      <c r="AR3599" s="84" t="s">
        <v>179</v>
      </c>
      <c r="AS3599" s="84">
        <v>0</v>
      </c>
      <c r="AT3599" s="84">
        <v>0</v>
      </c>
      <c r="AU3599" s="84"/>
      <c r="AV3599" s="84"/>
      <c r="AW3599" s="84"/>
      <c r="AX3599" s="84"/>
      <c r="AY3599" s="84"/>
      <c r="AZ3599" s="84"/>
      <c r="BA3599" s="84"/>
      <c r="BB3599" s="84"/>
      <c r="BC3599">
        <v>2</v>
      </c>
      <c r="BD3599">
        <v>0</v>
      </c>
      <c r="BE3599">
        <v>0</v>
      </c>
      <c r="BF3599">
        <v>0</v>
      </c>
      <c r="BG3599">
        <v>2</v>
      </c>
      <c r="BH3599">
        <v>0</v>
      </c>
    </row>
    <row r="3600" spans="1:60" x14ac:dyDescent="0.3">
      <c r="A3600" s="69" t="s">
        <v>1929</v>
      </c>
      <c r="B3600" s="69" t="s">
        <v>2109</v>
      </c>
      <c r="C3600" s="70"/>
      <c r="D3600" s="71"/>
      <c r="E3600" s="72"/>
      <c r="F3600" s="73"/>
      <c r="G3600" s="70"/>
      <c r="H3600" s="74"/>
      <c r="I3600" s="75"/>
      <c r="J3600" s="75"/>
      <c r="K3600" s="36"/>
      <c r="L3600" s="82"/>
      <c r="M3600" s="82"/>
      <c r="N3600" s="77"/>
      <c r="O3600" s="84" t="s">
        <v>2169</v>
      </c>
      <c r="P3600" s="86">
        <v>43862.85596064815</v>
      </c>
      <c r="Q3600" s="84" t="s">
        <v>2231</v>
      </c>
      <c r="R3600" s="84"/>
      <c r="S3600" s="84"/>
      <c r="T3600" s="84" t="s">
        <v>2873</v>
      </c>
      <c r="U3600" s="84"/>
      <c r="V3600" s="87" t="s">
        <v>4628</v>
      </c>
      <c r="W3600" s="86">
        <v>43862.85596064815</v>
      </c>
      <c r="X3600" s="90">
        <v>43862</v>
      </c>
      <c r="Y3600" s="92" t="s">
        <v>7955</v>
      </c>
      <c r="Z3600" s="87" t="s">
        <v>11791</v>
      </c>
      <c r="AA3600" s="84"/>
      <c r="AB3600" s="84"/>
      <c r="AC3600" s="92" t="s">
        <v>15695</v>
      </c>
      <c r="AD3600" s="84"/>
      <c r="AE3600" s="84" t="b">
        <v>0</v>
      </c>
      <c r="AF3600" s="84">
        <v>0</v>
      </c>
      <c r="AG3600" s="92" t="s">
        <v>16467</v>
      </c>
      <c r="AH3600" s="84" t="b">
        <v>0</v>
      </c>
      <c r="AI3600" s="84" t="s">
        <v>16520</v>
      </c>
      <c r="AJ3600" s="84"/>
      <c r="AK3600" s="92" t="s">
        <v>16467</v>
      </c>
      <c r="AL3600" s="84" t="b">
        <v>0</v>
      </c>
      <c r="AM3600" s="84">
        <v>13</v>
      </c>
      <c r="AN3600" s="92" t="s">
        <v>16370</v>
      </c>
      <c r="AO3600" s="84" t="s">
        <v>16535</v>
      </c>
      <c r="AP3600" s="84" t="b">
        <v>0</v>
      </c>
      <c r="AQ3600" s="92" t="s">
        <v>16370</v>
      </c>
      <c r="AR3600" s="84" t="s">
        <v>179</v>
      </c>
      <c r="AS3600" s="84">
        <v>0</v>
      </c>
      <c r="AT3600" s="84">
        <v>0</v>
      </c>
      <c r="AU3600" s="84"/>
      <c r="AV3600" s="84"/>
      <c r="AW3600" s="84"/>
      <c r="AX3600" s="84"/>
      <c r="AY3600" s="84"/>
      <c r="AZ3600" s="84"/>
      <c r="BA3600" s="84"/>
      <c r="BB3600" s="84"/>
      <c r="BC3600">
        <v>1</v>
      </c>
      <c r="BD3600">
        <v>0</v>
      </c>
      <c r="BE3600">
        <v>0</v>
      </c>
      <c r="BF3600">
        <v>0</v>
      </c>
      <c r="BG3600">
        <v>1</v>
      </c>
      <c r="BH3600">
        <v>0</v>
      </c>
    </row>
    <row r="3601" spans="1:60" x14ac:dyDescent="0.3">
      <c r="A3601" s="69" t="s">
        <v>1541</v>
      </c>
      <c r="B3601" s="69" t="s">
        <v>2124</v>
      </c>
      <c r="C3601" s="70"/>
      <c r="D3601" s="71"/>
      <c r="E3601" s="72"/>
      <c r="F3601" s="73"/>
      <c r="G3601" s="70"/>
      <c r="H3601" s="74"/>
      <c r="I3601" s="75"/>
      <c r="J3601" s="75"/>
      <c r="K3601" s="36"/>
      <c r="L3601" s="82"/>
      <c r="M3601" s="82"/>
      <c r="N3601" s="77"/>
      <c r="O3601" s="84" t="s">
        <v>2169</v>
      </c>
      <c r="P3601" s="86">
        <v>43862.85601851852</v>
      </c>
      <c r="Q3601" s="84" t="s">
        <v>2413</v>
      </c>
      <c r="R3601" s="84"/>
      <c r="S3601" s="84"/>
      <c r="T3601" s="84"/>
      <c r="U3601" s="84"/>
      <c r="V3601" s="87" t="s">
        <v>4277</v>
      </c>
      <c r="W3601" s="86">
        <v>43862.85601851852</v>
      </c>
      <c r="X3601" s="90">
        <v>43862</v>
      </c>
      <c r="Y3601" s="92" t="s">
        <v>7065</v>
      </c>
      <c r="Z3601" s="87" t="s">
        <v>10852</v>
      </c>
      <c r="AA3601" s="84"/>
      <c r="AB3601" s="84"/>
      <c r="AC3601" s="92" t="s">
        <v>14737</v>
      </c>
      <c r="AD3601" s="84"/>
      <c r="AE3601" s="84" t="b">
        <v>0</v>
      </c>
      <c r="AF3601" s="84">
        <v>0</v>
      </c>
      <c r="AG3601" s="92" t="s">
        <v>16467</v>
      </c>
      <c r="AH3601" s="84" t="b">
        <v>0</v>
      </c>
      <c r="AI3601" s="84" t="s">
        <v>16520</v>
      </c>
      <c r="AJ3601" s="84"/>
      <c r="AK3601" s="92" t="s">
        <v>16467</v>
      </c>
      <c r="AL3601" s="84" t="b">
        <v>0</v>
      </c>
      <c r="AM3601" s="84">
        <v>43</v>
      </c>
      <c r="AN3601" s="92" t="s">
        <v>16419</v>
      </c>
      <c r="AO3601" s="84" t="s">
        <v>16535</v>
      </c>
      <c r="AP3601" s="84" t="b">
        <v>0</v>
      </c>
      <c r="AQ3601" s="92" t="s">
        <v>16419</v>
      </c>
      <c r="AR3601" s="84" t="s">
        <v>179</v>
      </c>
      <c r="AS3601" s="84">
        <v>0</v>
      </c>
      <c r="AT3601" s="84">
        <v>0</v>
      </c>
      <c r="AU3601" s="84"/>
      <c r="AV3601" s="84"/>
      <c r="AW3601" s="84"/>
      <c r="AX3601" s="84"/>
      <c r="AY3601" s="84"/>
      <c r="AZ3601" s="84"/>
      <c r="BA3601" s="84"/>
      <c r="BB3601" s="84"/>
      <c r="BC3601">
        <v>1</v>
      </c>
      <c r="BD3601">
        <v>0</v>
      </c>
      <c r="BE3601">
        <v>0</v>
      </c>
      <c r="BF3601">
        <v>0</v>
      </c>
      <c r="BG3601">
        <v>1</v>
      </c>
      <c r="BH3601">
        <v>0</v>
      </c>
    </row>
    <row r="3602" spans="1:60" x14ac:dyDescent="0.3">
      <c r="A3602" s="69" t="s">
        <v>1915</v>
      </c>
      <c r="B3602" s="69" t="s">
        <v>2125</v>
      </c>
      <c r="C3602" s="70"/>
      <c r="D3602" s="71"/>
      <c r="E3602" s="72"/>
      <c r="F3602" s="73"/>
      <c r="G3602" s="70"/>
      <c r="H3602" s="74"/>
      <c r="I3602" s="75"/>
      <c r="J3602" s="75"/>
      <c r="K3602" s="36"/>
      <c r="L3602" s="82"/>
      <c r="M3602" s="82"/>
      <c r="N3602" s="77"/>
      <c r="O3602" s="84" t="s">
        <v>2169</v>
      </c>
      <c r="P3602" s="86">
        <v>43862.856226851851</v>
      </c>
      <c r="Q3602" s="84" t="s">
        <v>2550</v>
      </c>
      <c r="R3602" s="84"/>
      <c r="S3602" s="84"/>
      <c r="T3602" s="84" t="s">
        <v>2929</v>
      </c>
      <c r="U3602" s="84"/>
      <c r="V3602" s="87" t="s">
        <v>4615</v>
      </c>
      <c r="W3602" s="86">
        <v>43862.856226851851</v>
      </c>
      <c r="X3602" s="90">
        <v>43862</v>
      </c>
      <c r="Y3602" s="92" t="s">
        <v>7920</v>
      </c>
      <c r="Z3602" s="87" t="s">
        <v>11749</v>
      </c>
      <c r="AA3602" s="84"/>
      <c r="AB3602" s="84"/>
      <c r="AC3602" s="92" t="s">
        <v>15652</v>
      </c>
      <c r="AD3602" s="84"/>
      <c r="AE3602" s="84" t="b">
        <v>0</v>
      </c>
      <c r="AF3602" s="84">
        <v>0</v>
      </c>
      <c r="AG3602" s="92" t="s">
        <v>16467</v>
      </c>
      <c r="AH3602" s="84" t="b">
        <v>1</v>
      </c>
      <c r="AI3602" s="84" t="s">
        <v>16520</v>
      </c>
      <c r="AJ3602" s="84"/>
      <c r="AK3602" s="92" t="s">
        <v>16455</v>
      </c>
      <c r="AL3602" s="84" t="b">
        <v>0</v>
      </c>
      <c r="AM3602" s="84">
        <v>26</v>
      </c>
      <c r="AN3602" s="92" t="s">
        <v>16427</v>
      </c>
      <c r="AO3602" s="84" t="s">
        <v>16535</v>
      </c>
      <c r="AP3602" s="84" t="b">
        <v>0</v>
      </c>
      <c r="AQ3602" s="92" t="s">
        <v>16427</v>
      </c>
      <c r="AR3602" s="84" t="s">
        <v>179</v>
      </c>
      <c r="AS3602" s="84">
        <v>0</v>
      </c>
      <c r="AT3602" s="84">
        <v>0</v>
      </c>
      <c r="AU3602" s="84"/>
      <c r="AV3602" s="84"/>
      <c r="AW3602" s="84"/>
      <c r="AX3602" s="84"/>
      <c r="AY3602" s="84"/>
      <c r="AZ3602" s="84"/>
      <c r="BA3602" s="84"/>
      <c r="BB3602" s="84"/>
      <c r="BC3602">
        <v>1</v>
      </c>
      <c r="BD3602">
        <v>0</v>
      </c>
      <c r="BE3602">
        <v>0</v>
      </c>
      <c r="BF3602">
        <v>0</v>
      </c>
      <c r="BG3602">
        <v>1</v>
      </c>
      <c r="BH3602">
        <v>0</v>
      </c>
    </row>
    <row r="3603" spans="1:60" x14ac:dyDescent="0.3">
      <c r="A3603" s="69" t="s">
        <v>1915</v>
      </c>
      <c r="B3603" s="69" t="s">
        <v>2077</v>
      </c>
      <c r="C3603" s="70"/>
      <c r="D3603" s="71"/>
      <c r="E3603" s="72"/>
      <c r="F3603" s="73"/>
      <c r="G3603" s="70"/>
      <c r="H3603" s="74"/>
      <c r="I3603" s="75"/>
      <c r="J3603" s="75"/>
      <c r="K3603" s="36"/>
      <c r="L3603" s="82"/>
      <c r="M3603" s="82"/>
      <c r="N3603" s="77"/>
      <c r="O3603" s="84" t="s">
        <v>2169</v>
      </c>
      <c r="P3603" s="86">
        <v>43862.85628472222</v>
      </c>
      <c r="Q3603" s="84" t="s">
        <v>2549</v>
      </c>
      <c r="R3603" s="84"/>
      <c r="S3603" s="84"/>
      <c r="T3603" s="84"/>
      <c r="U3603" s="84"/>
      <c r="V3603" s="87" t="s">
        <v>4615</v>
      </c>
      <c r="W3603" s="86">
        <v>43862.85628472222</v>
      </c>
      <c r="X3603" s="90">
        <v>43862</v>
      </c>
      <c r="Y3603" s="92" t="s">
        <v>7921</v>
      </c>
      <c r="Z3603" s="87" t="s">
        <v>11750</v>
      </c>
      <c r="AA3603" s="84"/>
      <c r="AB3603" s="84"/>
      <c r="AC3603" s="92" t="s">
        <v>15653</v>
      </c>
      <c r="AD3603" s="84"/>
      <c r="AE3603" s="84" t="b">
        <v>0</v>
      </c>
      <c r="AF3603" s="84">
        <v>0</v>
      </c>
      <c r="AG3603" s="92" t="s">
        <v>16467</v>
      </c>
      <c r="AH3603" s="84" t="b">
        <v>1</v>
      </c>
      <c r="AI3603" s="84" t="s">
        <v>16520</v>
      </c>
      <c r="AJ3603" s="84"/>
      <c r="AK3603" s="92" t="s">
        <v>16455</v>
      </c>
      <c r="AL3603" s="84" t="b">
        <v>0</v>
      </c>
      <c r="AM3603" s="84">
        <v>56</v>
      </c>
      <c r="AN3603" s="92" t="s">
        <v>16434</v>
      </c>
      <c r="AO3603" s="84" t="s">
        <v>16535</v>
      </c>
      <c r="AP3603" s="84" t="b">
        <v>0</v>
      </c>
      <c r="AQ3603" s="92" t="s">
        <v>16434</v>
      </c>
      <c r="AR3603" s="84" t="s">
        <v>179</v>
      </c>
      <c r="AS3603" s="84">
        <v>0</v>
      </c>
      <c r="AT3603" s="84">
        <v>0</v>
      </c>
      <c r="AU3603" s="84"/>
      <c r="AV3603" s="84"/>
      <c r="AW3603" s="84"/>
      <c r="AX3603" s="84"/>
      <c r="AY3603" s="84"/>
      <c r="AZ3603" s="84"/>
      <c r="BA3603" s="84"/>
      <c r="BB3603" s="84"/>
      <c r="BC3603">
        <v>1</v>
      </c>
      <c r="BD3603">
        <v>0</v>
      </c>
      <c r="BE3603">
        <v>0</v>
      </c>
      <c r="BF3603">
        <v>0</v>
      </c>
      <c r="BG3603">
        <v>1</v>
      </c>
      <c r="BH3603">
        <v>0</v>
      </c>
    </row>
    <row r="3604" spans="1:60" x14ac:dyDescent="0.3">
      <c r="A3604" s="69" t="s">
        <v>1541</v>
      </c>
      <c r="B3604" s="69" t="s">
        <v>2118</v>
      </c>
      <c r="C3604" s="70"/>
      <c r="D3604" s="71"/>
      <c r="E3604" s="72"/>
      <c r="F3604" s="73"/>
      <c r="G3604" s="70"/>
      <c r="H3604" s="74"/>
      <c r="I3604" s="75"/>
      <c r="J3604" s="75"/>
      <c r="K3604" s="36"/>
      <c r="L3604" s="82"/>
      <c r="M3604" s="82"/>
      <c r="N3604" s="77"/>
      <c r="O3604" s="84" t="s">
        <v>2169</v>
      </c>
      <c r="P3604" s="86">
        <v>43862.856354166666</v>
      </c>
      <c r="Q3604" s="84" t="s">
        <v>2321</v>
      </c>
      <c r="R3604" s="84"/>
      <c r="S3604" s="84"/>
      <c r="T3604" s="84" t="s">
        <v>2873</v>
      </c>
      <c r="U3604" s="84"/>
      <c r="V3604" s="87" t="s">
        <v>4277</v>
      </c>
      <c r="W3604" s="86">
        <v>43862.856354166666</v>
      </c>
      <c r="X3604" s="90">
        <v>43862</v>
      </c>
      <c r="Y3604" s="92" t="s">
        <v>7066</v>
      </c>
      <c r="Z3604" s="87" t="s">
        <v>10853</v>
      </c>
      <c r="AA3604" s="84"/>
      <c r="AB3604" s="84"/>
      <c r="AC3604" s="92" t="s">
        <v>14738</v>
      </c>
      <c r="AD3604" s="84"/>
      <c r="AE3604" s="84" t="b">
        <v>0</v>
      </c>
      <c r="AF3604" s="84">
        <v>0</v>
      </c>
      <c r="AG3604" s="92" t="s">
        <v>16467</v>
      </c>
      <c r="AH3604" s="84" t="b">
        <v>0</v>
      </c>
      <c r="AI3604" s="84" t="s">
        <v>16520</v>
      </c>
      <c r="AJ3604" s="84"/>
      <c r="AK3604" s="92" t="s">
        <v>16467</v>
      </c>
      <c r="AL3604" s="84" t="b">
        <v>0</v>
      </c>
      <c r="AM3604" s="84">
        <v>85</v>
      </c>
      <c r="AN3604" s="92" t="s">
        <v>16409</v>
      </c>
      <c r="AO3604" s="84" t="s">
        <v>16535</v>
      </c>
      <c r="AP3604" s="84" t="b">
        <v>0</v>
      </c>
      <c r="AQ3604" s="92" t="s">
        <v>16409</v>
      </c>
      <c r="AR3604" s="84" t="s">
        <v>179</v>
      </c>
      <c r="AS3604" s="84">
        <v>0</v>
      </c>
      <c r="AT3604" s="84">
        <v>0</v>
      </c>
      <c r="AU3604" s="84"/>
      <c r="AV3604" s="84"/>
      <c r="AW3604" s="84"/>
      <c r="AX3604" s="84"/>
      <c r="AY3604" s="84"/>
      <c r="AZ3604" s="84"/>
      <c r="BA3604" s="84"/>
      <c r="BB3604" s="84"/>
      <c r="BC3604">
        <v>1</v>
      </c>
      <c r="BD3604">
        <v>0</v>
      </c>
      <c r="BE3604">
        <v>0</v>
      </c>
      <c r="BF3604">
        <v>0</v>
      </c>
      <c r="BG3604">
        <v>1</v>
      </c>
      <c r="BH3604">
        <v>0</v>
      </c>
    </row>
    <row r="3605" spans="1:60" x14ac:dyDescent="0.3">
      <c r="A3605" s="69" t="s">
        <v>1536</v>
      </c>
      <c r="B3605" s="69" t="s">
        <v>2116</v>
      </c>
      <c r="C3605" s="70"/>
      <c r="D3605" s="71"/>
      <c r="E3605" s="72"/>
      <c r="F3605" s="73"/>
      <c r="G3605" s="70"/>
      <c r="H3605" s="74"/>
      <c r="I3605" s="75"/>
      <c r="J3605" s="75"/>
      <c r="K3605" s="36"/>
      <c r="L3605" s="82"/>
      <c r="M3605" s="82"/>
      <c r="N3605" s="77"/>
      <c r="O3605" s="84" t="s">
        <v>2169</v>
      </c>
      <c r="P3605" s="86">
        <v>43862.856527777774</v>
      </c>
      <c r="Q3605" s="84" t="s">
        <v>2557</v>
      </c>
      <c r="R3605" s="84"/>
      <c r="S3605" s="84"/>
      <c r="T3605" s="84" t="s">
        <v>2883</v>
      </c>
      <c r="U3605" s="84"/>
      <c r="V3605" s="87" t="s">
        <v>4272</v>
      </c>
      <c r="W3605" s="86">
        <v>43862.856527777774</v>
      </c>
      <c r="X3605" s="90">
        <v>43862</v>
      </c>
      <c r="Y3605" s="92" t="s">
        <v>7047</v>
      </c>
      <c r="Z3605" s="87" t="s">
        <v>10833</v>
      </c>
      <c r="AA3605" s="84"/>
      <c r="AB3605" s="84"/>
      <c r="AC3605" s="92" t="s">
        <v>14718</v>
      </c>
      <c r="AD3605" s="84"/>
      <c r="AE3605" s="84" t="b">
        <v>0</v>
      </c>
      <c r="AF3605" s="84">
        <v>0</v>
      </c>
      <c r="AG3605" s="92" t="s">
        <v>16467</v>
      </c>
      <c r="AH3605" s="84" t="b">
        <v>0</v>
      </c>
      <c r="AI3605" s="84" t="s">
        <v>16520</v>
      </c>
      <c r="AJ3605" s="84"/>
      <c r="AK3605" s="92" t="s">
        <v>16467</v>
      </c>
      <c r="AL3605" s="84" t="b">
        <v>0</v>
      </c>
      <c r="AM3605" s="84">
        <v>73</v>
      </c>
      <c r="AN3605" s="92" t="s">
        <v>16402</v>
      </c>
      <c r="AO3605" s="84" t="s">
        <v>16534</v>
      </c>
      <c r="AP3605" s="84" t="b">
        <v>0</v>
      </c>
      <c r="AQ3605" s="92" t="s">
        <v>16402</v>
      </c>
      <c r="AR3605" s="84" t="s">
        <v>179</v>
      </c>
      <c r="AS3605" s="84">
        <v>0</v>
      </c>
      <c r="AT3605" s="84">
        <v>0</v>
      </c>
      <c r="AU3605" s="84"/>
      <c r="AV3605" s="84"/>
      <c r="AW3605" s="84"/>
      <c r="AX3605" s="84"/>
      <c r="AY3605" s="84"/>
      <c r="AZ3605" s="84"/>
      <c r="BA3605" s="84"/>
      <c r="BB3605" s="84"/>
      <c r="BC3605">
        <v>1</v>
      </c>
      <c r="BD3605">
        <v>0</v>
      </c>
      <c r="BE3605">
        <v>0</v>
      </c>
      <c r="BF3605">
        <v>0</v>
      </c>
      <c r="BG3605">
        <v>1</v>
      </c>
      <c r="BH3605">
        <v>0</v>
      </c>
    </row>
    <row r="3606" spans="1:60" x14ac:dyDescent="0.3">
      <c r="A3606" s="69" t="s">
        <v>1537</v>
      </c>
      <c r="B3606" s="69" t="s">
        <v>2145</v>
      </c>
      <c r="C3606" s="70"/>
      <c r="D3606" s="71"/>
      <c r="E3606" s="72"/>
      <c r="F3606" s="73"/>
      <c r="G3606" s="70"/>
      <c r="H3606" s="74"/>
      <c r="I3606" s="75"/>
      <c r="J3606" s="75"/>
      <c r="K3606" s="36"/>
      <c r="L3606" s="82"/>
      <c r="M3606" s="82"/>
      <c r="N3606" s="77"/>
      <c r="O3606" s="84" t="s">
        <v>2171</v>
      </c>
      <c r="P3606" s="86">
        <v>43862.856585648151</v>
      </c>
      <c r="Q3606" s="84" t="s">
        <v>2674</v>
      </c>
      <c r="R3606" s="84"/>
      <c r="S3606" s="84"/>
      <c r="T3606" s="84" t="s">
        <v>2883</v>
      </c>
      <c r="U3606" s="84"/>
      <c r="V3606" s="87" t="s">
        <v>4273</v>
      </c>
      <c r="W3606" s="86">
        <v>43862.856585648151</v>
      </c>
      <c r="X3606" s="90">
        <v>43862</v>
      </c>
      <c r="Y3606" s="92" t="s">
        <v>7048</v>
      </c>
      <c r="Z3606" s="87" t="s">
        <v>10834</v>
      </c>
      <c r="AA3606" s="84"/>
      <c r="AB3606" s="84"/>
      <c r="AC3606" s="92" t="s">
        <v>14719</v>
      </c>
      <c r="AD3606" s="84"/>
      <c r="AE3606" s="84" t="b">
        <v>0</v>
      </c>
      <c r="AF3606" s="84">
        <v>1</v>
      </c>
      <c r="AG3606" s="92" t="s">
        <v>16502</v>
      </c>
      <c r="AH3606" s="84" t="b">
        <v>0</v>
      </c>
      <c r="AI3606" s="84" t="s">
        <v>16521</v>
      </c>
      <c r="AJ3606" s="84"/>
      <c r="AK3606" s="92" t="s">
        <v>16467</v>
      </c>
      <c r="AL3606" s="84" t="b">
        <v>0</v>
      </c>
      <c r="AM3606" s="84">
        <v>1</v>
      </c>
      <c r="AN3606" s="92" t="s">
        <v>16467</v>
      </c>
      <c r="AO3606" s="84" t="s">
        <v>16535</v>
      </c>
      <c r="AP3606" s="84" t="b">
        <v>0</v>
      </c>
      <c r="AQ3606" s="92" t="s">
        <v>14719</v>
      </c>
      <c r="AR3606" s="84" t="s">
        <v>179</v>
      </c>
      <c r="AS3606" s="84">
        <v>0</v>
      </c>
      <c r="AT3606" s="84">
        <v>0</v>
      </c>
      <c r="AU3606" s="84"/>
      <c r="AV3606" s="84"/>
      <c r="AW3606" s="84"/>
      <c r="AX3606" s="84"/>
      <c r="AY3606" s="84"/>
      <c r="AZ3606" s="84"/>
      <c r="BA3606" s="84"/>
      <c r="BB3606" s="84"/>
      <c r="BC3606">
        <v>1</v>
      </c>
      <c r="BD3606">
        <v>0</v>
      </c>
      <c r="BE3606">
        <v>0</v>
      </c>
      <c r="BF3606">
        <v>0</v>
      </c>
      <c r="BG3606">
        <v>0</v>
      </c>
      <c r="BH3606">
        <v>1</v>
      </c>
    </row>
    <row r="3607" spans="1:60" x14ac:dyDescent="0.3">
      <c r="A3607" s="69" t="s">
        <v>1915</v>
      </c>
      <c r="B3607" s="69" t="s">
        <v>1914</v>
      </c>
      <c r="C3607" s="70"/>
      <c r="D3607" s="71"/>
      <c r="E3607" s="72"/>
      <c r="F3607" s="73"/>
      <c r="G3607" s="70"/>
      <c r="H3607" s="74"/>
      <c r="I3607" s="75"/>
      <c r="J3607" s="75"/>
      <c r="K3607" s="36"/>
      <c r="L3607" s="82"/>
      <c r="M3607" s="82"/>
      <c r="N3607" s="77"/>
      <c r="O3607" s="84" t="s">
        <v>2169</v>
      </c>
      <c r="P3607" s="86">
        <v>43862.857025462959</v>
      </c>
      <c r="Q3607" s="84" t="s">
        <v>2728</v>
      </c>
      <c r="R3607" s="84"/>
      <c r="S3607" s="84"/>
      <c r="T3607" s="84" t="s">
        <v>2873</v>
      </c>
      <c r="U3607" s="84"/>
      <c r="V3607" s="87" t="s">
        <v>4615</v>
      </c>
      <c r="W3607" s="86">
        <v>43862.857025462959</v>
      </c>
      <c r="X3607" s="90">
        <v>43862</v>
      </c>
      <c r="Y3607" s="92" t="s">
        <v>5423</v>
      </c>
      <c r="Z3607" s="87" t="s">
        <v>11715</v>
      </c>
      <c r="AA3607" s="84"/>
      <c r="AB3607" s="84"/>
      <c r="AC3607" s="92" t="s">
        <v>15615</v>
      </c>
      <c r="AD3607" s="84"/>
      <c r="AE3607" s="84" t="b">
        <v>0</v>
      </c>
      <c r="AF3607" s="84">
        <v>0</v>
      </c>
      <c r="AG3607" s="92" t="s">
        <v>16467</v>
      </c>
      <c r="AH3607" s="84" t="b">
        <v>0</v>
      </c>
      <c r="AI3607" s="84" t="s">
        <v>16520</v>
      </c>
      <c r="AJ3607" s="84"/>
      <c r="AK3607" s="92" t="s">
        <v>16467</v>
      </c>
      <c r="AL3607" s="84" t="b">
        <v>0</v>
      </c>
      <c r="AM3607" s="84">
        <v>4</v>
      </c>
      <c r="AN3607" s="92" t="s">
        <v>15613</v>
      </c>
      <c r="AO3607" s="84" t="s">
        <v>16535</v>
      </c>
      <c r="AP3607" s="84" t="b">
        <v>0</v>
      </c>
      <c r="AQ3607" s="92" t="s">
        <v>15613</v>
      </c>
      <c r="AR3607" s="84" t="s">
        <v>179</v>
      </c>
      <c r="AS3607" s="84">
        <v>0</v>
      </c>
      <c r="AT3607" s="84">
        <v>0</v>
      </c>
      <c r="AU3607" s="84"/>
      <c r="AV3607" s="84"/>
      <c r="AW3607" s="84"/>
      <c r="AX3607" s="84"/>
      <c r="AY3607" s="84"/>
      <c r="AZ3607" s="84"/>
      <c r="BA3607" s="84"/>
      <c r="BB3607" s="84"/>
      <c r="BC3607">
        <v>1</v>
      </c>
      <c r="BD3607">
        <v>0</v>
      </c>
      <c r="BE3607">
        <v>0</v>
      </c>
      <c r="BF3607">
        <v>0</v>
      </c>
      <c r="BG3607">
        <v>1</v>
      </c>
      <c r="BH3607">
        <v>0</v>
      </c>
    </row>
    <row r="3608" spans="1:60" x14ac:dyDescent="0.3">
      <c r="A3608" s="69" t="s">
        <v>1539</v>
      </c>
      <c r="B3608" s="69" t="s">
        <v>2077</v>
      </c>
      <c r="C3608" s="70"/>
      <c r="D3608" s="71"/>
      <c r="E3608" s="72"/>
      <c r="F3608" s="73"/>
      <c r="G3608" s="70"/>
      <c r="H3608" s="74"/>
      <c r="I3608" s="75"/>
      <c r="J3608" s="75"/>
      <c r="K3608" s="36"/>
      <c r="L3608" s="82"/>
      <c r="M3608" s="82"/>
      <c r="N3608" s="77"/>
      <c r="O3608" s="84" t="s">
        <v>2169</v>
      </c>
      <c r="P3608" s="86">
        <v>43862.857129629629</v>
      </c>
      <c r="Q3608" s="84" t="s">
        <v>2549</v>
      </c>
      <c r="R3608" s="84"/>
      <c r="S3608" s="84"/>
      <c r="T3608" s="84"/>
      <c r="U3608" s="84"/>
      <c r="V3608" s="87" t="s">
        <v>4275</v>
      </c>
      <c r="W3608" s="86">
        <v>43862.857129629629</v>
      </c>
      <c r="X3608" s="90">
        <v>43862</v>
      </c>
      <c r="Y3608" s="92" t="s">
        <v>7053</v>
      </c>
      <c r="Z3608" s="87" t="s">
        <v>10839</v>
      </c>
      <c r="AA3608" s="84"/>
      <c r="AB3608" s="84"/>
      <c r="AC3608" s="92" t="s">
        <v>14724</v>
      </c>
      <c r="AD3608" s="84"/>
      <c r="AE3608" s="84" t="b">
        <v>0</v>
      </c>
      <c r="AF3608" s="84">
        <v>0</v>
      </c>
      <c r="AG3608" s="92" t="s">
        <v>16467</v>
      </c>
      <c r="AH3608" s="84" t="b">
        <v>1</v>
      </c>
      <c r="AI3608" s="84" t="s">
        <v>16520</v>
      </c>
      <c r="AJ3608" s="84"/>
      <c r="AK3608" s="92" t="s">
        <v>16455</v>
      </c>
      <c r="AL3608" s="84" t="b">
        <v>0</v>
      </c>
      <c r="AM3608" s="84">
        <v>56</v>
      </c>
      <c r="AN3608" s="92" t="s">
        <v>16434</v>
      </c>
      <c r="AO3608" s="84" t="s">
        <v>16534</v>
      </c>
      <c r="AP3608" s="84" t="b">
        <v>0</v>
      </c>
      <c r="AQ3608" s="92" t="s">
        <v>16434</v>
      </c>
      <c r="AR3608" s="84" t="s">
        <v>179</v>
      </c>
      <c r="AS3608" s="84">
        <v>0</v>
      </c>
      <c r="AT3608" s="84">
        <v>0</v>
      </c>
      <c r="AU3608" s="84"/>
      <c r="AV3608" s="84"/>
      <c r="AW3608" s="84"/>
      <c r="AX3608" s="84"/>
      <c r="AY3608" s="84"/>
      <c r="AZ3608" s="84"/>
      <c r="BA3608" s="84"/>
      <c r="BB3608" s="84"/>
      <c r="BC3608">
        <v>1</v>
      </c>
      <c r="BD3608">
        <v>0</v>
      </c>
      <c r="BE3608">
        <v>0</v>
      </c>
      <c r="BF3608">
        <v>0</v>
      </c>
      <c r="BG3608">
        <v>1</v>
      </c>
      <c r="BH3608">
        <v>0</v>
      </c>
    </row>
    <row r="3609" spans="1:60" x14ac:dyDescent="0.3">
      <c r="A3609" s="69" t="s">
        <v>1541</v>
      </c>
      <c r="B3609" s="69" t="s">
        <v>2096</v>
      </c>
      <c r="C3609" s="70"/>
      <c r="D3609" s="71"/>
      <c r="E3609" s="72"/>
      <c r="F3609" s="73"/>
      <c r="G3609" s="70"/>
      <c r="H3609" s="74"/>
      <c r="I3609" s="75"/>
      <c r="J3609" s="75"/>
      <c r="K3609" s="36"/>
      <c r="L3609" s="82"/>
      <c r="M3609" s="82"/>
      <c r="N3609" s="77"/>
      <c r="O3609" s="84" t="s">
        <v>2169</v>
      </c>
      <c r="P3609" s="86">
        <v>43862.857141203705</v>
      </c>
      <c r="Q3609" s="84" t="s">
        <v>2284</v>
      </c>
      <c r="R3609" s="84"/>
      <c r="S3609" s="84"/>
      <c r="T3609" s="84" t="s">
        <v>2883</v>
      </c>
      <c r="U3609" s="84"/>
      <c r="V3609" s="87" t="s">
        <v>4277</v>
      </c>
      <c r="W3609" s="86">
        <v>43862.857141203705</v>
      </c>
      <c r="X3609" s="90">
        <v>43862</v>
      </c>
      <c r="Y3609" s="92" t="s">
        <v>7067</v>
      </c>
      <c r="Z3609" s="87" t="s">
        <v>10854</v>
      </c>
      <c r="AA3609" s="84"/>
      <c r="AB3609" s="84"/>
      <c r="AC3609" s="92" t="s">
        <v>14739</v>
      </c>
      <c r="AD3609" s="84"/>
      <c r="AE3609" s="84" t="b">
        <v>0</v>
      </c>
      <c r="AF3609" s="84">
        <v>0</v>
      </c>
      <c r="AG3609" s="92" t="s">
        <v>16467</v>
      </c>
      <c r="AH3609" s="84" t="b">
        <v>0</v>
      </c>
      <c r="AI3609" s="84" t="s">
        <v>16520</v>
      </c>
      <c r="AJ3609" s="84"/>
      <c r="AK3609" s="92" t="s">
        <v>16467</v>
      </c>
      <c r="AL3609" s="84" t="b">
        <v>0</v>
      </c>
      <c r="AM3609" s="84">
        <v>230</v>
      </c>
      <c r="AN3609" s="92" t="s">
        <v>16293</v>
      </c>
      <c r="AO3609" s="84" t="s">
        <v>16535</v>
      </c>
      <c r="AP3609" s="84" t="b">
        <v>0</v>
      </c>
      <c r="AQ3609" s="92" t="s">
        <v>16293</v>
      </c>
      <c r="AR3609" s="84" t="s">
        <v>179</v>
      </c>
      <c r="AS3609" s="84">
        <v>0</v>
      </c>
      <c r="AT3609" s="84">
        <v>0</v>
      </c>
      <c r="AU3609" s="84"/>
      <c r="AV3609" s="84"/>
      <c r="AW3609" s="84"/>
      <c r="AX3609" s="84"/>
      <c r="AY3609" s="84"/>
      <c r="AZ3609" s="84"/>
      <c r="BA3609" s="84"/>
      <c r="BB3609" s="84"/>
      <c r="BC3609">
        <v>1</v>
      </c>
      <c r="BD3609">
        <v>0</v>
      </c>
      <c r="BE3609">
        <v>0</v>
      </c>
      <c r="BF3609">
        <v>0</v>
      </c>
      <c r="BG3609">
        <v>1</v>
      </c>
      <c r="BH3609">
        <v>0</v>
      </c>
    </row>
    <row r="3610" spans="1:60" x14ac:dyDescent="0.3">
      <c r="A3610" s="69" t="s">
        <v>1915</v>
      </c>
      <c r="B3610" s="69" t="s">
        <v>1427</v>
      </c>
      <c r="C3610" s="70"/>
      <c r="D3610" s="71"/>
      <c r="E3610" s="72"/>
      <c r="F3610" s="73"/>
      <c r="G3610" s="70"/>
      <c r="H3610" s="74"/>
      <c r="I3610" s="75"/>
      <c r="J3610" s="75"/>
      <c r="K3610" s="36"/>
      <c r="L3610" s="82"/>
      <c r="M3610" s="82"/>
      <c r="N3610" s="77"/>
      <c r="O3610" s="84" t="s">
        <v>2169</v>
      </c>
      <c r="P3610" s="86">
        <v>43862.857141203705</v>
      </c>
      <c r="Q3610" s="84" t="s">
        <v>2732</v>
      </c>
      <c r="R3610" s="84"/>
      <c r="S3610" s="84"/>
      <c r="T3610" s="84"/>
      <c r="U3610" s="84"/>
      <c r="V3610" s="87" t="s">
        <v>4615</v>
      </c>
      <c r="W3610" s="86">
        <v>43862.857141203705</v>
      </c>
      <c r="X3610" s="90">
        <v>43862</v>
      </c>
      <c r="Y3610" s="92" t="s">
        <v>7067</v>
      </c>
      <c r="Z3610" s="87" t="s">
        <v>11751</v>
      </c>
      <c r="AA3610" s="84"/>
      <c r="AB3610" s="84"/>
      <c r="AC3610" s="92" t="s">
        <v>15654</v>
      </c>
      <c r="AD3610" s="84"/>
      <c r="AE3610" s="84" t="b">
        <v>0</v>
      </c>
      <c r="AF3610" s="84">
        <v>0</v>
      </c>
      <c r="AG3610" s="92" t="s">
        <v>16467</v>
      </c>
      <c r="AH3610" s="84" t="b">
        <v>0</v>
      </c>
      <c r="AI3610" s="84" t="s">
        <v>16520</v>
      </c>
      <c r="AJ3610" s="84"/>
      <c r="AK3610" s="92" t="s">
        <v>16467</v>
      </c>
      <c r="AL3610" s="84" t="b">
        <v>0</v>
      </c>
      <c r="AM3610" s="84">
        <v>4</v>
      </c>
      <c r="AN3610" s="92" t="s">
        <v>15681</v>
      </c>
      <c r="AO3610" s="84" t="s">
        <v>16535</v>
      </c>
      <c r="AP3610" s="84" t="b">
        <v>0</v>
      </c>
      <c r="AQ3610" s="92" t="s">
        <v>15681</v>
      </c>
      <c r="AR3610" s="84" t="s">
        <v>179</v>
      </c>
      <c r="AS3610" s="84">
        <v>0</v>
      </c>
      <c r="AT3610" s="84">
        <v>0</v>
      </c>
      <c r="AU3610" s="84"/>
      <c r="AV3610" s="84"/>
      <c r="AW3610" s="84"/>
      <c r="AX3610" s="84"/>
      <c r="AY3610" s="84"/>
      <c r="AZ3610" s="84"/>
      <c r="BA3610" s="84"/>
      <c r="BB3610" s="84"/>
      <c r="BC3610">
        <v>1</v>
      </c>
      <c r="BD3610">
        <v>0</v>
      </c>
      <c r="BE3610">
        <v>0</v>
      </c>
      <c r="BF3610">
        <v>0</v>
      </c>
      <c r="BG3610">
        <v>1</v>
      </c>
      <c r="BH3610">
        <v>0</v>
      </c>
    </row>
    <row r="3611" spans="1:60" x14ac:dyDescent="0.3">
      <c r="A3611" s="69" t="s">
        <v>1541</v>
      </c>
      <c r="B3611" s="69" t="s">
        <v>2103</v>
      </c>
      <c r="C3611" s="70"/>
      <c r="D3611" s="71"/>
      <c r="E3611" s="72"/>
      <c r="F3611" s="73"/>
      <c r="G3611" s="70"/>
      <c r="H3611" s="74"/>
      <c r="I3611" s="75"/>
      <c r="J3611" s="75"/>
      <c r="K3611" s="36"/>
      <c r="L3611" s="82"/>
      <c r="M3611" s="82"/>
      <c r="N3611" s="77"/>
      <c r="O3611" s="84" t="s">
        <v>2169</v>
      </c>
      <c r="P3611" s="86">
        <v>43862.857210648152</v>
      </c>
      <c r="Q3611" s="84" t="s">
        <v>2283</v>
      </c>
      <c r="R3611" s="84"/>
      <c r="S3611" s="84"/>
      <c r="T3611" s="84" t="s">
        <v>2873</v>
      </c>
      <c r="U3611" s="84"/>
      <c r="V3611" s="87" t="s">
        <v>4277</v>
      </c>
      <c r="W3611" s="86">
        <v>43862.857210648152</v>
      </c>
      <c r="X3611" s="90">
        <v>43862</v>
      </c>
      <c r="Y3611" s="92" t="s">
        <v>7068</v>
      </c>
      <c r="Z3611" s="87" t="s">
        <v>10855</v>
      </c>
      <c r="AA3611" s="84"/>
      <c r="AB3611" s="84"/>
      <c r="AC3611" s="92" t="s">
        <v>14740</v>
      </c>
      <c r="AD3611" s="84"/>
      <c r="AE3611" s="84" t="b">
        <v>0</v>
      </c>
      <c r="AF3611" s="84">
        <v>0</v>
      </c>
      <c r="AG3611" s="92" t="s">
        <v>16467</v>
      </c>
      <c r="AH3611" s="84" t="b">
        <v>0</v>
      </c>
      <c r="AI3611" s="84" t="s">
        <v>16520</v>
      </c>
      <c r="AJ3611" s="84"/>
      <c r="AK3611" s="92" t="s">
        <v>16467</v>
      </c>
      <c r="AL3611" s="84" t="b">
        <v>0</v>
      </c>
      <c r="AM3611" s="84">
        <v>34</v>
      </c>
      <c r="AN3611" s="92" t="s">
        <v>16304</v>
      </c>
      <c r="AO3611" s="84" t="s">
        <v>16535</v>
      </c>
      <c r="AP3611" s="84" t="b">
        <v>0</v>
      </c>
      <c r="AQ3611" s="92" t="s">
        <v>16304</v>
      </c>
      <c r="AR3611" s="84" t="s">
        <v>179</v>
      </c>
      <c r="AS3611" s="84">
        <v>0</v>
      </c>
      <c r="AT3611" s="84">
        <v>0</v>
      </c>
      <c r="AU3611" s="84"/>
      <c r="AV3611" s="84"/>
      <c r="AW3611" s="84"/>
      <c r="AX3611" s="84"/>
      <c r="AY3611" s="84"/>
      <c r="AZ3611" s="84"/>
      <c r="BA3611" s="84"/>
      <c r="BB3611" s="84"/>
      <c r="BC3611">
        <v>1</v>
      </c>
      <c r="BD3611">
        <v>0</v>
      </c>
      <c r="BE3611">
        <v>0</v>
      </c>
      <c r="BF3611">
        <v>0</v>
      </c>
      <c r="BG3611">
        <v>1</v>
      </c>
      <c r="BH3611">
        <v>0</v>
      </c>
    </row>
    <row r="3612" spans="1:60" x14ac:dyDescent="0.3">
      <c r="A3612" s="69" t="s">
        <v>1541</v>
      </c>
      <c r="B3612" s="69" t="s">
        <v>1968</v>
      </c>
      <c r="C3612" s="70"/>
      <c r="D3612" s="71"/>
      <c r="E3612" s="72"/>
      <c r="F3612" s="73"/>
      <c r="G3612" s="70"/>
      <c r="H3612" s="74"/>
      <c r="I3612" s="75"/>
      <c r="J3612" s="75"/>
      <c r="K3612" s="36"/>
      <c r="L3612" s="82"/>
      <c r="M3612" s="82"/>
      <c r="N3612" s="77"/>
      <c r="O3612" s="84" t="s">
        <v>2169</v>
      </c>
      <c r="P3612" s="86">
        <v>43862.85732638889</v>
      </c>
      <c r="Q3612" s="84" t="s">
        <v>2220</v>
      </c>
      <c r="R3612" s="84"/>
      <c r="S3612" s="84"/>
      <c r="T3612" s="84"/>
      <c r="U3612" s="84"/>
      <c r="V3612" s="87" t="s">
        <v>4277</v>
      </c>
      <c r="W3612" s="86">
        <v>43862.85732638889</v>
      </c>
      <c r="X3612" s="90">
        <v>43862</v>
      </c>
      <c r="Y3612" s="92" t="s">
        <v>7069</v>
      </c>
      <c r="Z3612" s="87" t="s">
        <v>10856</v>
      </c>
      <c r="AA3612" s="84"/>
      <c r="AB3612" s="84"/>
      <c r="AC3612" s="92" t="s">
        <v>14741</v>
      </c>
      <c r="AD3612" s="84"/>
      <c r="AE3612" s="84" t="b">
        <v>0</v>
      </c>
      <c r="AF3612" s="84">
        <v>0</v>
      </c>
      <c r="AG3612" s="92" t="s">
        <v>16467</v>
      </c>
      <c r="AH3612" s="84" t="b">
        <v>0</v>
      </c>
      <c r="AI3612" s="84" t="s">
        <v>16520</v>
      </c>
      <c r="AJ3612" s="84"/>
      <c r="AK3612" s="92" t="s">
        <v>16467</v>
      </c>
      <c r="AL3612" s="84" t="b">
        <v>0</v>
      </c>
      <c r="AM3612" s="84">
        <v>51</v>
      </c>
      <c r="AN3612" s="92" t="s">
        <v>15899</v>
      </c>
      <c r="AO3612" s="84" t="s">
        <v>16535</v>
      </c>
      <c r="AP3612" s="84" t="b">
        <v>0</v>
      </c>
      <c r="AQ3612" s="92" t="s">
        <v>15899</v>
      </c>
      <c r="AR3612" s="84" t="s">
        <v>179</v>
      </c>
      <c r="AS3612" s="84">
        <v>0</v>
      </c>
      <c r="AT3612" s="84">
        <v>0</v>
      </c>
      <c r="AU3612" s="84"/>
      <c r="AV3612" s="84"/>
      <c r="AW3612" s="84"/>
      <c r="AX3612" s="84"/>
      <c r="AY3612" s="84"/>
      <c r="AZ3612" s="84"/>
      <c r="BA3612" s="84"/>
      <c r="BB3612" s="84"/>
      <c r="BC3612">
        <v>1</v>
      </c>
      <c r="BD3612">
        <v>0</v>
      </c>
      <c r="BE3612">
        <v>0</v>
      </c>
      <c r="BF3612">
        <v>0</v>
      </c>
      <c r="BG3612">
        <v>1</v>
      </c>
      <c r="BH3612">
        <v>0</v>
      </c>
    </row>
    <row r="3613" spans="1:60" x14ac:dyDescent="0.3">
      <c r="A3613" s="69" t="s">
        <v>1541</v>
      </c>
      <c r="B3613" s="69" t="s">
        <v>2132</v>
      </c>
      <c r="C3613" s="70"/>
      <c r="D3613" s="71"/>
      <c r="E3613" s="72"/>
      <c r="F3613" s="73"/>
      <c r="G3613" s="70"/>
      <c r="H3613" s="74"/>
      <c r="I3613" s="75"/>
      <c r="J3613" s="75"/>
      <c r="K3613" s="36"/>
      <c r="L3613" s="82"/>
      <c r="M3613" s="82"/>
      <c r="N3613" s="77"/>
      <c r="O3613" s="84" t="s">
        <v>2168</v>
      </c>
      <c r="P3613" s="86">
        <v>43862.857442129629</v>
      </c>
      <c r="Q3613" s="84" t="s">
        <v>2218</v>
      </c>
      <c r="R3613" s="84"/>
      <c r="S3613" s="84"/>
      <c r="T3613" s="84" t="s">
        <v>2873</v>
      </c>
      <c r="U3613" s="84"/>
      <c r="V3613" s="87" t="s">
        <v>4277</v>
      </c>
      <c r="W3613" s="86">
        <v>43862.857442129629</v>
      </c>
      <c r="X3613" s="90">
        <v>43862</v>
      </c>
      <c r="Y3613" s="92" t="s">
        <v>7070</v>
      </c>
      <c r="Z3613" s="87" t="s">
        <v>10857</v>
      </c>
      <c r="AA3613" s="84"/>
      <c r="AB3613" s="84"/>
      <c r="AC3613" s="92" t="s">
        <v>14742</v>
      </c>
      <c r="AD3613" s="84"/>
      <c r="AE3613" s="84" t="b">
        <v>0</v>
      </c>
      <c r="AF3613" s="84">
        <v>0</v>
      </c>
      <c r="AG3613" s="92" t="s">
        <v>16467</v>
      </c>
      <c r="AH3613" s="84" t="b">
        <v>0</v>
      </c>
      <c r="AI3613" s="84" t="s">
        <v>16520</v>
      </c>
      <c r="AJ3613" s="84"/>
      <c r="AK3613" s="92" t="s">
        <v>16467</v>
      </c>
      <c r="AL3613" s="84" t="b">
        <v>0</v>
      </c>
      <c r="AM3613" s="84">
        <v>120</v>
      </c>
      <c r="AN3613" s="92" t="s">
        <v>12602</v>
      </c>
      <c r="AO3613" s="84" t="s">
        <v>16535</v>
      </c>
      <c r="AP3613" s="84" t="b">
        <v>0</v>
      </c>
      <c r="AQ3613" s="92" t="s">
        <v>12602</v>
      </c>
      <c r="AR3613" s="84" t="s">
        <v>179</v>
      </c>
      <c r="AS3613" s="84">
        <v>0</v>
      </c>
      <c r="AT3613" s="84">
        <v>0</v>
      </c>
      <c r="AU3613" s="84"/>
      <c r="AV3613" s="84"/>
      <c r="AW3613" s="84"/>
      <c r="AX3613" s="84"/>
      <c r="AY3613" s="84"/>
      <c r="AZ3613" s="84"/>
      <c r="BA3613" s="84"/>
      <c r="BB3613" s="84"/>
      <c r="BC3613">
        <v>1</v>
      </c>
      <c r="BD3613">
        <v>0</v>
      </c>
      <c r="BE3613">
        <v>1</v>
      </c>
      <c r="BF3613">
        <v>0</v>
      </c>
      <c r="BG3613">
        <v>0</v>
      </c>
      <c r="BH3613">
        <v>0</v>
      </c>
    </row>
    <row r="3614" spans="1:60" x14ac:dyDescent="0.3">
      <c r="A3614" s="69" t="s">
        <v>1543</v>
      </c>
      <c r="B3614" s="69" t="s">
        <v>2072</v>
      </c>
      <c r="C3614" s="70"/>
      <c r="D3614" s="71"/>
      <c r="E3614" s="72"/>
      <c r="F3614" s="73"/>
      <c r="G3614" s="70"/>
      <c r="H3614" s="74"/>
      <c r="I3614" s="75"/>
      <c r="J3614" s="75"/>
      <c r="K3614" s="36"/>
      <c r="L3614" s="82"/>
      <c r="M3614" s="82"/>
      <c r="N3614" s="77"/>
      <c r="O3614" s="84" t="s">
        <v>2168</v>
      </c>
      <c r="P3614" s="86">
        <v>43862.857615740744</v>
      </c>
      <c r="Q3614" s="84" t="s">
        <v>2638</v>
      </c>
      <c r="R3614" s="84"/>
      <c r="S3614" s="84"/>
      <c r="T3614" s="84"/>
      <c r="U3614" s="84"/>
      <c r="V3614" s="87" t="s">
        <v>4278</v>
      </c>
      <c r="W3614" s="86">
        <v>43862.857615740744</v>
      </c>
      <c r="X3614" s="90">
        <v>43862</v>
      </c>
      <c r="Y3614" s="92" t="s">
        <v>7071</v>
      </c>
      <c r="Z3614" s="87" t="s">
        <v>10858</v>
      </c>
      <c r="AA3614" s="84"/>
      <c r="AB3614" s="84"/>
      <c r="AC3614" s="92" t="s">
        <v>14743</v>
      </c>
      <c r="AD3614" s="84"/>
      <c r="AE3614" s="84" t="b">
        <v>0</v>
      </c>
      <c r="AF3614" s="84">
        <v>0</v>
      </c>
      <c r="AG3614" s="92" t="s">
        <v>16467</v>
      </c>
      <c r="AH3614" s="84" t="b">
        <v>0</v>
      </c>
      <c r="AI3614" s="84" t="s">
        <v>16520</v>
      </c>
      <c r="AJ3614" s="84"/>
      <c r="AK3614" s="92" t="s">
        <v>16467</v>
      </c>
      <c r="AL3614" s="84" t="b">
        <v>0</v>
      </c>
      <c r="AM3614" s="84">
        <v>17</v>
      </c>
      <c r="AN3614" s="92" t="s">
        <v>14581</v>
      </c>
      <c r="AO3614" s="84" t="s">
        <v>16534</v>
      </c>
      <c r="AP3614" s="84" t="b">
        <v>0</v>
      </c>
      <c r="AQ3614" s="92" t="s">
        <v>14581</v>
      </c>
      <c r="AR3614" s="84" t="s">
        <v>179</v>
      </c>
      <c r="AS3614" s="84">
        <v>0</v>
      </c>
      <c r="AT3614" s="84">
        <v>0</v>
      </c>
      <c r="AU3614" s="84"/>
      <c r="AV3614" s="84"/>
      <c r="AW3614" s="84"/>
      <c r="AX3614" s="84"/>
      <c r="AY3614" s="84"/>
      <c r="AZ3614" s="84"/>
      <c r="BA3614" s="84"/>
      <c r="BB3614" s="84"/>
      <c r="BC3614">
        <v>1</v>
      </c>
      <c r="BD3614">
        <v>0</v>
      </c>
      <c r="BE3614">
        <v>1</v>
      </c>
      <c r="BF3614">
        <v>0</v>
      </c>
      <c r="BG3614">
        <v>0</v>
      </c>
      <c r="BH3614">
        <v>0</v>
      </c>
    </row>
    <row r="3615" spans="1:60" x14ac:dyDescent="0.3">
      <c r="A3615" s="69" t="s">
        <v>1543</v>
      </c>
      <c r="B3615" s="69" t="s">
        <v>2078</v>
      </c>
      <c r="C3615" s="70"/>
      <c r="D3615" s="71"/>
      <c r="E3615" s="72"/>
      <c r="F3615" s="73"/>
      <c r="G3615" s="70"/>
      <c r="H3615" s="74"/>
      <c r="I3615" s="75"/>
      <c r="J3615" s="75"/>
      <c r="K3615" s="36"/>
      <c r="L3615" s="82"/>
      <c r="M3615" s="82"/>
      <c r="N3615" s="77"/>
      <c r="O3615" s="84" t="s">
        <v>2168</v>
      </c>
      <c r="P3615" s="86">
        <v>43862.857615740744</v>
      </c>
      <c r="Q3615" s="84" t="s">
        <v>2638</v>
      </c>
      <c r="R3615" s="84"/>
      <c r="S3615" s="84"/>
      <c r="T3615" s="84"/>
      <c r="U3615" s="84"/>
      <c r="V3615" s="87" t="s">
        <v>4278</v>
      </c>
      <c r="W3615" s="86">
        <v>43862.857615740744</v>
      </c>
      <c r="X3615" s="90">
        <v>43862</v>
      </c>
      <c r="Y3615" s="92" t="s">
        <v>7071</v>
      </c>
      <c r="Z3615" s="87" t="s">
        <v>10858</v>
      </c>
      <c r="AA3615" s="84"/>
      <c r="AB3615" s="84"/>
      <c r="AC3615" s="92" t="s">
        <v>14743</v>
      </c>
      <c r="AD3615" s="84"/>
      <c r="AE3615" s="84" t="b">
        <v>0</v>
      </c>
      <c r="AF3615" s="84">
        <v>0</v>
      </c>
      <c r="AG3615" s="92" t="s">
        <v>16467</v>
      </c>
      <c r="AH3615" s="84" t="b">
        <v>0</v>
      </c>
      <c r="AI3615" s="84" t="s">
        <v>16520</v>
      </c>
      <c r="AJ3615" s="84"/>
      <c r="AK3615" s="92" t="s">
        <v>16467</v>
      </c>
      <c r="AL3615" s="84" t="b">
        <v>0</v>
      </c>
      <c r="AM3615" s="84">
        <v>17</v>
      </c>
      <c r="AN3615" s="92" t="s">
        <v>14581</v>
      </c>
      <c r="AO3615" s="84" t="s">
        <v>16534</v>
      </c>
      <c r="AP3615" s="84" t="b">
        <v>0</v>
      </c>
      <c r="AQ3615" s="92" t="s">
        <v>14581</v>
      </c>
      <c r="AR3615" s="84" t="s">
        <v>179</v>
      </c>
      <c r="AS3615" s="84">
        <v>0</v>
      </c>
      <c r="AT3615" s="84">
        <v>0</v>
      </c>
      <c r="AU3615" s="84"/>
      <c r="AV3615" s="84"/>
      <c r="AW3615" s="84"/>
      <c r="AX3615" s="84"/>
      <c r="AY3615" s="84"/>
      <c r="AZ3615" s="84"/>
      <c r="BA3615" s="84"/>
      <c r="BB3615" s="84"/>
      <c r="BC3615">
        <v>1</v>
      </c>
      <c r="BD3615">
        <v>0</v>
      </c>
      <c r="BE3615">
        <v>1</v>
      </c>
      <c r="BF3615">
        <v>0</v>
      </c>
      <c r="BG3615">
        <v>0</v>
      </c>
      <c r="BH3615">
        <v>0</v>
      </c>
    </row>
    <row r="3616" spans="1:60" x14ac:dyDescent="0.3">
      <c r="A3616" s="69" t="s">
        <v>1544</v>
      </c>
      <c r="B3616" s="69" t="s">
        <v>2116</v>
      </c>
      <c r="C3616" s="70"/>
      <c r="D3616" s="71"/>
      <c r="E3616" s="72"/>
      <c r="F3616" s="73"/>
      <c r="G3616" s="70"/>
      <c r="H3616" s="74"/>
      <c r="I3616" s="75"/>
      <c r="J3616" s="75"/>
      <c r="K3616" s="36"/>
      <c r="L3616" s="82"/>
      <c r="M3616" s="82"/>
      <c r="N3616" s="77"/>
      <c r="O3616" s="84" t="s">
        <v>2169</v>
      </c>
      <c r="P3616" s="86">
        <v>43862.857708333337</v>
      </c>
      <c r="Q3616" s="84" t="s">
        <v>2557</v>
      </c>
      <c r="R3616" s="84"/>
      <c r="S3616" s="84"/>
      <c r="T3616" s="84" t="s">
        <v>2883</v>
      </c>
      <c r="U3616" s="84"/>
      <c r="V3616" s="87" t="s">
        <v>4279</v>
      </c>
      <c r="W3616" s="86">
        <v>43862.857708333337</v>
      </c>
      <c r="X3616" s="90">
        <v>43862</v>
      </c>
      <c r="Y3616" s="92" t="s">
        <v>7073</v>
      </c>
      <c r="Z3616" s="87" t="s">
        <v>10860</v>
      </c>
      <c r="AA3616" s="84"/>
      <c r="AB3616" s="84"/>
      <c r="AC3616" s="92" t="s">
        <v>14745</v>
      </c>
      <c r="AD3616" s="84"/>
      <c r="AE3616" s="84" t="b">
        <v>0</v>
      </c>
      <c r="AF3616" s="84">
        <v>0</v>
      </c>
      <c r="AG3616" s="92" t="s">
        <v>16467</v>
      </c>
      <c r="AH3616" s="84" t="b">
        <v>0</v>
      </c>
      <c r="AI3616" s="84" t="s">
        <v>16520</v>
      </c>
      <c r="AJ3616" s="84"/>
      <c r="AK3616" s="92" t="s">
        <v>16467</v>
      </c>
      <c r="AL3616" s="84" t="b">
        <v>0</v>
      </c>
      <c r="AM3616" s="84">
        <v>73</v>
      </c>
      <c r="AN3616" s="92" t="s">
        <v>16402</v>
      </c>
      <c r="AO3616" s="84" t="s">
        <v>16534</v>
      </c>
      <c r="AP3616" s="84" t="b">
        <v>0</v>
      </c>
      <c r="AQ3616" s="92" t="s">
        <v>16402</v>
      </c>
      <c r="AR3616" s="84" t="s">
        <v>179</v>
      </c>
      <c r="AS3616" s="84">
        <v>0</v>
      </c>
      <c r="AT3616" s="84">
        <v>0</v>
      </c>
      <c r="AU3616" s="84"/>
      <c r="AV3616" s="84"/>
      <c r="AW3616" s="84"/>
      <c r="AX3616" s="84"/>
      <c r="AY3616" s="84"/>
      <c r="AZ3616" s="84"/>
      <c r="BA3616" s="84"/>
      <c r="BB3616" s="84"/>
      <c r="BC3616">
        <v>1</v>
      </c>
      <c r="BD3616">
        <v>0</v>
      </c>
      <c r="BE3616">
        <v>0</v>
      </c>
      <c r="BF3616">
        <v>0</v>
      </c>
      <c r="BG3616">
        <v>1</v>
      </c>
      <c r="BH3616">
        <v>0</v>
      </c>
    </row>
    <row r="3617" spans="1:60" x14ac:dyDescent="0.3">
      <c r="A3617" s="69" t="s">
        <v>1915</v>
      </c>
      <c r="B3617" s="69" t="s">
        <v>1811</v>
      </c>
      <c r="C3617" s="70"/>
      <c r="D3617" s="71"/>
      <c r="E3617" s="72"/>
      <c r="F3617" s="73"/>
      <c r="G3617" s="70"/>
      <c r="H3617" s="74"/>
      <c r="I3617" s="75"/>
      <c r="J3617" s="75"/>
      <c r="K3617" s="36"/>
      <c r="L3617" s="82"/>
      <c r="M3617" s="82"/>
      <c r="N3617" s="77"/>
      <c r="O3617" s="84" t="s">
        <v>2169</v>
      </c>
      <c r="P3617" s="86">
        <v>43862.858981481484</v>
      </c>
      <c r="Q3617" s="84" t="s">
        <v>2781</v>
      </c>
      <c r="R3617" s="84"/>
      <c r="S3617" s="84"/>
      <c r="T3617" s="84" t="s">
        <v>2950</v>
      </c>
      <c r="U3617" s="84"/>
      <c r="V3617" s="87" t="s">
        <v>4615</v>
      </c>
      <c r="W3617" s="86">
        <v>43862.858981481484</v>
      </c>
      <c r="X3617" s="90">
        <v>43862</v>
      </c>
      <c r="Y3617" s="92" t="s">
        <v>7889</v>
      </c>
      <c r="Z3617" s="87" t="s">
        <v>11718</v>
      </c>
      <c r="AA3617" s="84"/>
      <c r="AB3617" s="84"/>
      <c r="AC3617" s="92" t="s">
        <v>15618</v>
      </c>
      <c r="AD3617" s="84"/>
      <c r="AE3617" s="84" t="b">
        <v>0</v>
      </c>
      <c r="AF3617" s="84">
        <v>0</v>
      </c>
      <c r="AG3617" s="92" t="s">
        <v>16467</v>
      </c>
      <c r="AH3617" s="84" t="b">
        <v>0</v>
      </c>
      <c r="AI3617" s="84" t="s">
        <v>16520</v>
      </c>
      <c r="AJ3617" s="84"/>
      <c r="AK3617" s="92" t="s">
        <v>16467</v>
      </c>
      <c r="AL3617" s="84" t="b">
        <v>0</v>
      </c>
      <c r="AM3617" s="84">
        <v>2</v>
      </c>
      <c r="AN3617" s="92" t="s">
        <v>15617</v>
      </c>
      <c r="AO3617" s="84" t="s">
        <v>16535</v>
      </c>
      <c r="AP3617" s="84" t="b">
        <v>0</v>
      </c>
      <c r="AQ3617" s="92" t="s">
        <v>15617</v>
      </c>
      <c r="AR3617" s="84" t="s">
        <v>179</v>
      </c>
      <c r="AS3617" s="84">
        <v>0</v>
      </c>
      <c r="AT3617" s="84">
        <v>0</v>
      </c>
      <c r="AU3617" s="84"/>
      <c r="AV3617" s="84"/>
      <c r="AW3617" s="84"/>
      <c r="AX3617" s="84"/>
      <c r="AY3617" s="84"/>
      <c r="AZ3617" s="84"/>
      <c r="BA3617" s="84"/>
      <c r="BB3617" s="84"/>
      <c r="BC3617">
        <v>1</v>
      </c>
      <c r="BD3617">
        <v>0</v>
      </c>
      <c r="BE3617">
        <v>0</v>
      </c>
      <c r="BF3617">
        <v>0</v>
      </c>
      <c r="BG3617">
        <v>1</v>
      </c>
      <c r="BH3617">
        <v>0</v>
      </c>
    </row>
    <row r="3618" spans="1:60" x14ac:dyDescent="0.3">
      <c r="A3618" s="69" t="s">
        <v>1545</v>
      </c>
      <c r="B3618" s="69" t="s">
        <v>2077</v>
      </c>
      <c r="C3618" s="70"/>
      <c r="D3618" s="71"/>
      <c r="E3618" s="72"/>
      <c r="F3618" s="73"/>
      <c r="G3618" s="70"/>
      <c r="H3618" s="74"/>
      <c r="I3618" s="75"/>
      <c r="J3618" s="75"/>
      <c r="K3618" s="36"/>
      <c r="L3618" s="82"/>
      <c r="M3618" s="82"/>
      <c r="N3618" s="77"/>
      <c r="O3618" s="84" t="s">
        <v>2169</v>
      </c>
      <c r="P3618" s="86">
        <v>43862.859039351853</v>
      </c>
      <c r="Q3618" s="84" t="s">
        <v>2549</v>
      </c>
      <c r="R3618" s="84"/>
      <c r="S3618" s="84"/>
      <c r="T3618" s="84"/>
      <c r="U3618" s="84"/>
      <c r="V3618" s="87" t="s">
        <v>4280</v>
      </c>
      <c r="W3618" s="86">
        <v>43862.859039351853</v>
      </c>
      <c r="X3618" s="90">
        <v>43862</v>
      </c>
      <c r="Y3618" s="92" t="s">
        <v>7075</v>
      </c>
      <c r="Z3618" s="87" t="s">
        <v>10862</v>
      </c>
      <c r="AA3618" s="84"/>
      <c r="AB3618" s="84"/>
      <c r="AC3618" s="92" t="s">
        <v>14747</v>
      </c>
      <c r="AD3618" s="84"/>
      <c r="AE3618" s="84" t="b">
        <v>0</v>
      </c>
      <c r="AF3618" s="84">
        <v>0</v>
      </c>
      <c r="AG3618" s="92" t="s">
        <v>16467</v>
      </c>
      <c r="AH3618" s="84" t="b">
        <v>1</v>
      </c>
      <c r="AI3618" s="84" t="s">
        <v>16520</v>
      </c>
      <c r="AJ3618" s="84"/>
      <c r="AK3618" s="92" t="s">
        <v>16455</v>
      </c>
      <c r="AL3618" s="84" t="b">
        <v>0</v>
      </c>
      <c r="AM3618" s="84">
        <v>56</v>
      </c>
      <c r="AN3618" s="92" t="s">
        <v>16434</v>
      </c>
      <c r="AO3618" s="84" t="s">
        <v>16535</v>
      </c>
      <c r="AP3618" s="84" t="b">
        <v>0</v>
      </c>
      <c r="AQ3618" s="92" t="s">
        <v>16434</v>
      </c>
      <c r="AR3618" s="84" t="s">
        <v>179</v>
      </c>
      <c r="AS3618" s="84">
        <v>0</v>
      </c>
      <c r="AT3618" s="84">
        <v>0</v>
      </c>
      <c r="AU3618" s="84"/>
      <c r="AV3618" s="84"/>
      <c r="AW3618" s="84"/>
      <c r="AX3618" s="84"/>
      <c r="AY3618" s="84"/>
      <c r="AZ3618" s="84"/>
      <c r="BA3618" s="84"/>
      <c r="BB3618" s="84"/>
      <c r="BC3618">
        <v>1</v>
      </c>
      <c r="BD3618">
        <v>0</v>
      </c>
      <c r="BE3618">
        <v>0</v>
      </c>
      <c r="BF3618">
        <v>0</v>
      </c>
      <c r="BG3618">
        <v>1</v>
      </c>
      <c r="BH3618">
        <v>0</v>
      </c>
    </row>
    <row r="3619" spans="1:60" x14ac:dyDescent="0.3">
      <c r="A3619" s="69" t="s">
        <v>1916</v>
      </c>
      <c r="B3619" s="69" t="s">
        <v>1916</v>
      </c>
      <c r="C3619" s="70"/>
      <c r="D3619" s="71"/>
      <c r="E3619" s="72"/>
      <c r="F3619" s="73"/>
      <c r="G3619" s="70"/>
      <c r="H3619" s="74"/>
      <c r="I3619" s="75"/>
      <c r="J3619" s="75"/>
      <c r="K3619" s="36"/>
      <c r="L3619" s="82"/>
      <c r="M3619" s="82"/>
      <c r="N3619" s="77"/>
      <c r="O3619" s="84" t="s">
        <v>179</v>
      </c>
      <c r="P3619" s="86">
        <v>43862.859282407408</v>
      </c>
      <c r="Q3619" s="84" t="s">
        <v>2757</v>
      </c>
      <c r="R3619" s="84"/>
      <c r="S3619" s="84"/>
      <c r="T3619" s="84" t="s">
        <v>2883</v>
      </c>
      <c r="U3619" s="84"/>
      <c r="V3619" s="87" t="s">
        <v>4617</v>
      </c>
      <c r="W3619" s="86">
        <v>43862.859282407408</v>
      </c>
      <c r="X3619" s="90">
        <v>43862</v>
      </c>
      <c r="Y3619" s="92" t="s">
        <v>7898</v>
      </c>
      <c r="Z3619" s="87" t="s">
        <v>11727</v>
      </c>
      <c r="AA3619" s="84"/>
      <c r="AB3619" s="84"/>
      <c r="AC3619" s="92" t="s">
        <v>15628</v>
      </c>
      <c r="AD3619" s="84"/>
      <c r="AE3619" s="84" t="b">
        <v>0</v>
      </c>
      <c r="AF3619" s="84">
        <v>3</v>
      </c>
      <c r="AG3619" s="92" t="s">
        <v>16467</v>
      </c>
      <c r="AH3619" s="84" t="b">
        <v>0</v>
      </c>
      <c r="AI3619" s="84" t="s">
        <v>16520</v>
      </c>
      <c r="AJ3619" s="84"/>
      <c r="AK3619" s="92" t="s">
        <v>16467</v>
      </c>
      <c r="AL3619" s="84" t="b">
        <v>0</v>
      </c>
      <c r="AM3619" s="84">
        <v>3</v>
      </c>
      <c r="AN3619" s="92" t="s">
        <v>16467</v>
      </c>
      <c r="AO3619" s="84" t="s">
        <v>16535</v>
      </c>
      <c r="AP3619" s="84" t="b">
        <v>0</v>
      </c>
      <c r="AQ3619" s="92" t="s">
        <v>15628</v>
      </c>
      <c r="AR3619" s="84" t="s">
        <v>179</v>
      </c>
      <c r="AS3619" s="84">
        <v>0</v>
      </c>
      <c r="AT3619" s="84">
        <v>0</v>
      </c>
      <c r="AU3619" s="84"/>
      <c r="AV3619" s="84"/>
      <c r="AW3619" s="84"/>
      <c r="AX3619" s="84"/>
      <c r="AY3619" s="84"/>
      <c r="AZ3619" s="84"/>
      <c r="BA3619" s="84"/>
      <c r="BB3619" s="84"/>
      <c r="BC3619">
        <v>1</v>
      </c>
      <c r="BD3619">
        <v>0</v>
      </c>
      <c r="BE3619">
        <v>0</v>
      </c>
      <c r="BF3619">
        <v>1</v>
      </c>
      <c r="BG3619">
        <v>0</v>
      </c>
      <c r="BH3619">
        <v>0</v>
      </c>
    </row>
    <row r="3620" spans="1:60" x14ac:dyDescent="0.3">
      <c r="A3620" s="69" t="s">
        <v>1546</v>
      </c>
      <c r="B3620" s="69" t="s">
        <v>2128</v>
      </c>
      <c r="C3620" s="70"/>
      <c r="D3620" s="71"/>
      <c r="E3620" s="72"/>
      <c r="F3620" s="73"/>
      <c r="G3620" s="70"/>
      <c r="H3620" s="74"/>
      <c r="I3620" s="75"/>
      <c r="J3620" s="75"/>
      <c r="K3620" s="36"/>
      <c r="L3620" s="82"/>
      <c r="M3620" s="82"/>
      <c r="N3620" s="77"/>
      <c r="O3620" s="84" t="s">
        <v>2168</v>
      </c>
      <c r="P3620" s="86">
        <v>43862.859363425923</v>
      </c>
      <c r="Q3620" s="84" t="s">
        <v>2526</v>
      </c>
      <c r="R3620" s="84"/>
      <c r="S3620" s="84"/>
      <c r="T3620" s="84"/>
      <c r="U3620" s="84"/>
      <c r="V3620" s="87" t="s">
        <v>4281</v>
      </c>
      <c r="W3620" s="86">
        <v>43862.859363425923</v>
      </c>
      <c r="X3620" s="90">
        <v>43862</v>
      </c>
      <c r="Y3620" s="92" t="s">
        <v>7076</v>
      </c>
      <c r="Z3620" s="87" t="s">
        <v>10863</v>
      </c>
      <c r="AA3620" s="84"/>
      <c r="AB3620" s="84"/>
      <c r="AC3620" s="92" t="s">
        <v>14748</v>
      </c>
      <c r="AD3620" s="84"/>
      <c r="AE3620" s="84" t="b">
        <v>0</v>
      </c>
      <c r="AF3620" s="84">
        <v>0</v>
      </c>
      <c r="AG3620" s="92" t="s">
        <v>16467</v>
      </c>
      <c r="AH3620" s="84" t="b">
        <v>0</v>
      </c>
      <c r="AI3620" s="84" t="s">
        <v>16521</v>
      </c>
      <c r="AJ3620" s="84"/>
      <c r="AK3620" s="92" t="s">
        <v>16467</v>
      </c>
      <c r="AL3620" s="84" t="b">
        <v>0</v>
      </c>
      <c r="AM3620" s="84">
        <v>32</v>
      </c>
      <c r="AN3620" s="92" t="s">
        <v>13981</v>
      </c>
      <c r="AO3620" s="84" t="s">
        <v>16534</v>
      </c>
      <c r="AP3620" s="84" t="b">
        <v>0</v>
      </c>
      <c r="AQ3620" s="92" t="s">
        <v>13981</v>
      </c>
      <c r="AR3620" s="84" t="s">
        <v>179</v>
      </c>
      <c r="AS3620" s="84">
        <v>0</v>
      </c>
      <c r="AT3620" s="84">
        <v>0</v>
      </c>
      <c r="AU3620" s="84"/>
      <c r="AV3620" s="84"/>
      <c r="AW3620" s="84"/>
      <c r="AX3620" s="84"/>
      <c r="AY3620" s="84"/>
      <c r="AZ3620" s="84"/>
      <c r="BA3620" s="84"/>
      <c r="BB3620" s="84"/>
      <c r="BC3620">
        <v>1</v>
      </c>
      <c r="BD3620">
        <v>0</v>
      </c>
      <c r="BE3620">
        <v>1</v>
      </c>
      <c r="BF3620">
        <v>0</v>
      </c>
      <c r="BG3620">
        <v>0</v>
      </c>
      <c r="BH3620">
        <v>0</v>
      </c>
    </row>
    <row r="3621" spans="1:60" x14ac:dyDescent="0.3">
      <c r="A3621" s="69" t="s">
        <v>1547</v>
      </c>
      <c r="B3621" s="69" t="s">
        <v>2068</v>
      </c>
      <c r="C3621" s="70"/>
      <c r="D3621" s="71"/>
      <c r="E3621" s="72"/>
      <c r="F3621" s="73"/>
      <c r="G3621" s="70"/>
      <c r="H3621" s="74"/>
      <c r="I3621" s="75"/>
      <c r="J3621" s="75"/>
      <c r="K3621" s="36"/>
      <c r="L3621" s="82"/>
      <c r="M3621" s="82"/>
      <c r="N3621" s="77"/>
      <c r="O3621" s="84" t="s">
        <v>2169</v>
      </c>
      <c r="P3621" s="86">
        <v>43862.859398148146</v>
      </c>
      <c r="Q3621" s="84" t="s">
        <v>2585</v>
      </c>
      <c r="R3621" s="84"/>
      <c r="S3621" s="84"/>
      <c r="T3621" s="84" t="s">
        <v>2932</v>
      </c>
      <c r="U3621" s="87" t="s">
        <v>3002</v>
      </c>
      <c r="V3621" s="87" t="s">
        <v>3002</v>
      </c>
      <c r="W3621" s="86">
        <v>43862.859398148146</v>
      </c>
      <c r="X3621" s="90">
        <v>43862</v>
      </c>
      <c r="Y3621" s="92" t="s">
        <v>7077</v>
      </c>
      <c r="Z3621" s="87" t="s">
        <v>10864</v>
      </c>
      <c r="AA3621" s="84"/>
      <c r="AB3621" s="84"/>
      <c r="AC3621" s="92" t="s">
        <v>14749</v>
      </c>
      <c r="AD3621" s="84"/>
      <c r="AE3621" s="84" t="b">
        <v>0</v>
      </c>
      <c r="AF3621" s="84">
        <v>0</v>
      </c>
      <c r="AG3621" s="92" t="s">
        <v>16467</v>
      </c>
      <c r="AH3621" s="84" t="b">
        <v>0</v>
      </c>
      <c r="AI3621" s="84" t="s">
        <v>16520</v>
      </c>
      <c r="AJ3621" s="84"/>
      <c r="AK3621" s="92" t="s">
        <v>16467</v>
      </c>
      <c r="AL3621" s="84" t="b">
        <v>0</v>
      </c>
      <c r="AM3621" s="84">
        <v>12</v>
      </c>
      <c r="AN3621" s="92" t="s">
        <v>16169</v>
      </c>
      <c r="AO3621" s="84" t="s">
        <v>16534</v>
      </c>
      <c r="AP3621" s="84" t="b">
        <v>0</v>
      </c>
      <c r="AQ3621" s="92" t="s">
        <v>16169</v>
      </c>
      <c r="AR3621" s="84" t="s">
        <v>179</v>
      </c>
      <c r="AS3621" s="84">
        <v>0</v>
      </c>
      <c r="AT3621" s="84">
        <v>0</v>
      </c>
      <c r="AU3621" s="84"/>
      <c r="AV3621" s="84"/>
      <c r="AW3621" s="84"/>
      <c r="AX3621" s="84"/>
      <c r="AY3621" s="84"/>
      <c r="AZ3621" s="84"/>
      <c r="BA3621" s="84"/>
      <c r="BB3621" s="84"/>
      <c r="BC3621">
        <v>1</v>
      </c>
      <c r="BD3621">
        <v>0</v>
      </c>
      <c r="BE3621">
        <v>0</v>
      </c>
      <c r="BF3621">
        <v>0</v>
      </c>
      <c r="BG3621">
        <v>1</v>
      </c>
      <c r="BH3621">
        <v>0</v>
      </c>
    </row>
    <row r="3622" spans="1:60" x14ac:dyDescent="0.3">
      <c r="A3622" s="69" t="s">
        <v>1548</v>
      </c>
      <c r="B3622" s="69" t="s">
        <v>2029</v>
      </c>
      <c r="C3622" s="70"/>
      <c r="D3622" s="71"/>
      <c r="E3622" s="72"/>
      <c r="F3622" s="73"/>
      <c r="G3622" s="70"/>
      <c r="H3622" s="74"/>
      <c r="I3622" s="75"/>
      <c r="J3622" s="75"/>
      <c r="K3622" s="36"/>
      <c r="L3622" s="82"/>
      <c r="M3622" s="82"/>
      <c r="N3622" s="77"/>
      <c r="O3622" s="84" t="s">
        <v>2169</v>
      </c>
      <c r="P3622" s="86">
        <v>43862.859652777777</v>
      </c>
      <c r="Q3622" s="84" t="s">
        <v>2591</v>
      </c>
      <c r="R3622" s="84"/>
      <c r="S3622" s="84"/>
      <c r="T3622" s="84"/>
      <c r="U3622" s="84"/>
      <c r="V3622" s="87" t="s">
        <v>4282</v>
      </c>
      <c r="W3622" s="86">
        <v>43862.859652777777</v>
      </c>
      <c r="X3622" s="90">
        <v>43862</v>
      </c>
      <c r="Y3622" s="92" t="s">
        <v>7079</v>
      </c>
      <c r="Z3622" s="87" t="s">
        <v>10866</v>
      </c>
      <c r="AA3622" s="84"/>
      <c r="AB3622" s="84"/>
      <c r="AC3622" s="92" t="s">
        <v>14751</v>
      </c>
      <c r="AD3622" s="84"/>
      <c r="AE3622" s="84" t="b">
        <v>0</v>
      </c>
      <c r="AF3622" s="84">
        <v>0</v>
      </c>
      <c r="AG3622" s="92" t="s">
        <v>16467</v>
      </c>
      <c r="AH3622" s="84" t="b">
        <v>0</v>
      </c>
      <c r="AI3622" s="84" t="s">
        <v>16520</v>
      </c>
      <c r="AJ3622" s="84"/>
      <c r="AK3622" s="92" t="s">
        <v>16467</v>
      </c>
      <c r="AL3622" s="84" t="b">
        <v>0</v>
      </c>
      <c r="AM3622" s="84">
        <v>34</v>
      </c>
      <c r="AN3622" s="92" t="s">
        <v>16089</v>
      </c>
      <c r="AO3622" s="84" t="s">
        <v>16534</v>
      </c>
      <c r="AP3622" s="84" t="b">
        <v>0</v>
      </c>
      <c r="AQ3622" s="92" t="s">
        <v>16089</v>
      </c>
      <c r="AR3622" s="84" t="s">
        <v>179</v>
      </c>
      <c r="AS3622" s="84">
        <v>0</v>
      </c>
      <c r="AT3622" s="84">
        <v>0</v>
      </c>
      <c r="AU3622" s="84"/>
      <c r="AV3622" s="84"/>
      <c r="AW3622" s="84"/>
      <c r="AX3622" s="84"/>
      <c r="AY3622" s="84"/>
      <c r="AZ3622" s="84"/>
      <c r="BA3622" s="84"/>
      <c r="BB3622" s="84"/>
      <c r="BC3622">
        <v>1</v>
      </c>
      <c r="BD3622">
        <v>0</v>
      </c>
      <c r="BE3622">
        <v>0</v>
      </c>
      <c r="BF3622">
        <v>0</v>
      </c>
      <c r="BG3622">
        <v>1</v>
      </c>
      <c r="BH3622">
        <v>0</v>
      </c>
    </row>
    <row r="3623" spans="1:60" x14ac:dyDescent="0.3">
      <c r="A3623" s="69" t="s">
        <v>1777</v>
      </c>
      <c r="B3623" s="69" t="s">
        <v>2113</v>
      </c>
      <c r="C3623" s="70"/>
      <c r="D3623" s="71"/>
      <c r="E3623" s="72"/>
      <c r="F3623" s="73"/>
      <c r="G3623" s="70"/>
      <c r="H3623" s="74"/>
      <c r="I3623" s="75"/>
      <c r="J3623" s="75"/>
      <c r="K3623" s="36"/>
      <c r="L3623" s="82"/>
      <c r="M3623" s="82"/>
      <c r="N3623" s="77"/>
      <c r="O3623" s="84" t="s">
        <v>2169</v>
      </c>
      <c r="P3623" s="86">
        <v>43862.859664351854</v>
      </c>
      <c r="Q3623" s="84" t="s">
        <v>2665</v>
      </c>
      <c r="R3623" s="84"/>
      <c r="S3623" s="84"/>
      <c r="T3623" s="84"/>
      <c r="U3623" s="84"/>
      <c r="V3623" s="87" t="s">
        <v>4495</v>
      </c>
      <c r="W3623" s="86">
        <v>43862.859664351854</v>
      </c>
      <c r="X3623" s="90">
        <v>43862</v>
      </c>
      <c r="Y3623" s="92" t="s">
        <v>7589</v>
      </c>
      <c r="Z3623" s="87" t="s">
        <v>11406</v>
      </c>
      <c r="AA3623" s="84"/>
      <c r="AB3623" s="84"/>
      <c r="AC3623" s="92" t="s">
        <v>15298</v>
      </c>
      <c r="AD3623" s="84"/>
      <c r="AE3623" s="84" t="b">
        <v>0</v>
      </c>
      <c r="AF3623" s="84">
        <v>0</v>
      </c>
      <c r="AG3623" s="92" t="s">
        <v>16467</v>
      </c>
      <c r="AH3623" s="84" t="b">
        <v>0</v>
      </c>
      <c r="AI3623" s="84" t="s">
        <v>16520</v>
      </c>
      <c r="AJ3623" s="84"/>
      <c r="AK3623" s="92" t="s">
        <v>16467</v>
      </c>
      <c r="AL3623" s="84" t="b">
        <v>0</v>
      </c>
      <c r="AM3623" s="84">
        <v>39</v>
      </c>
      <c r="AN3623" s="92" t="s">
        <v>16395</v>
      </c>
      <c r="AO3623" s="84" t="s">
        <v>16534</v>
      </c>
      <c r="AP3623" s="84" t="b">
        <v>0</v>
      </c>
      <c r="AQ3623" s="92" t="s">
        <v>16395</v>
      </c>
      <c r="AR3623" s="84" t="s">
        <v>179</v>
      </c>
      <c r="AS3623" s="84">
        <v>0</v>
      </c>
      <c r="AT3623" s="84">
        <v>0</v>
      </c>
      <c r="AU3623" s="84"/>
      <c r="AV3623" s="84"/>
      <c r="AW3623" s="84"/>
      <c r="AX3623" s="84"/>
      <c r="AY3623" s="84"/>
      <c r="AZ3623" s="84"/>
      <c r="BA3623" s="84"/>
      <c r="BB3623" s="84"/>
      <c r="BC3623">
        <v>1</v>
      </c>
      <c r="BD3623">
        <v>0</v>
      </c>
      <c r="BE3623">
        <v>0</v>
      </c>
      <c r="BF3623">
        <v>0</v>
      </c>
      <c r="BG3623">
        <v>1</v>
      </c>
      <c r="BH3623">
        <v>0</v>
      </c>
    </row>
    <row r="3624" spans="1:60" x14ac:dyDescent="0.3">
      <c r="A3624" s="69" t="s">
        <v>1549</v>
      </c>
      <c r="B3624" s="69" t="s">
        <v>2113</v>
      </c>
      <c r="C3624" s="70"/>
      <c r="D3624" s="71"/>
      <c r="E3624" s="72"/>
      <c r="F3624" s="73"/>
      <c r="G3624" s="70"/>
      <c r="H3624" s="74"/>
      <c r="I3624" s="75"/>
      <c r="J3624" s="75"/>
      <c r="K3624" s="36"/>
      <c r="L3624" s="82"/>
      <c r="M3624" s="82"/>
      <c r="N3624" s="77"/>
      <c r="O3624" s="84" t="s">
        <v>2169</v>
      </c>
      <c r="P3624" s="86">
        <v>43862.859699074077</v>
      </c>
      <c r="Q3624" s="84" t="s">
        <v>2665</v>
      </c>
      <c r="R3624" s="84"/>
      <c r="S3624" s="84"/>
      <c r="T3624" s="84"/>
      <c r="U3624" s="84"/>
      <c r="V3624" s="87" t="s">
        <v>4283</v>
      </c>
      <c r="W3624" s="86">
        <v>43862.859699074077</v>
      </c>
      <c r="X3624" s="90">
        <v>43862</v>
      </c>
      <c r="Y3624" s="92" t="s">
        <v>7080</v>
      </c>
      <c r="Z3624" s="87" t="s">
        <v>10867</v>
      </c>
      <c r="AA3624" s="84"/>
      <c r="AB3624" s="84"/>
      <c r="AC3624" s="92" t="s">
        <v>14752</v>
      </c>
      <c r="AD3624" s="84"/>
      <c r="AE3624" s="84" t="b">
        <v>0</v>
      </c>
      <c r="AF3624" s="84">
        <v>0</v>
      </c>
      <c r="AG3624" s="92" t="s">
        <v>16467</v>
      </c>
      <c r="AH3624" s="84" t="b">
        <v>0</v>
      </c>
      <c r="AI3624" s="84" t="s">
        <v>16520</v>
      </c>
      <c r="AJ3624" s="84"/>
      <c r="AK3624" s="92" t="s">
        <v>16467</v>
      </c>
      <c r="AL3624" s="84" t="b">
        <v>0</v>
      </c>
      <c r="AM3624" s="84">
        <v>39</v>
      </c>
      <c r="AN3624" s="92" t="s">
        <v>16395</v>
      </c>
      <c r="AO3624" s="84" t="s">
        <v>16534</v>
      </c>
      <c r="AP3624" s="84" t="b">
        <v>0</v>
      </c>
      <c r="AQ3624" s="92" t="s">
        <v>16395</v>
      </c>
      <c r="AR3624" s="84" t="s">
        <v>179</v>
      </c>
      <c r="AS3624" s="84">
        <v>0</v>
      </c>
      <c r="AT3624" s="84">
        <v>0</v>
      </c>
      <c r="AU3624" s="84"/>
      <c r="AV3624" s="84"/>
      <c r="AW3624" s="84"/>
      <c r="AX3624" s="84"/>
      <c r="AY3624" s="84"/>
      <c r="AZ3624" s="84"/>
      <c r="BA3624" s="84"/>
      <c r="BB3624" s="84"/>
      <c r="BC3624">
        <v>1</v>
      </c>
      <c r="BD3624">
        <v>0</v>
      </c>
      <c r="BE3624">
        <v>0</v>
      </c>
      <c r="BF3624">
        <v>0</v>
      </c>
      <c r="BG3624">
        <v>1</v>
      </c>
      <c r="BH3624">
        <v>0</v>
      </c>
    </row>
    <row r="3625" spans="1:60" x14ac:dyDescent="0.3">
      <c r="A3625" s="69" t="s">
        <v>1550</v>
      </c>
      <c r="B3625" s="69" t="s">
        <v>2078</v>
      </c>
      <c r="C3625" s="70"/>
      <c r="D3625" s="71"/>
      <c r="E3625" s="72"/>
      <c r="F3625" s="73"/>
      <c r="G3625" s="70"/>
      <c r="H3625" s="74"/>
      <c r="I3625" s="75"/>
      <c r="J3625" s="75"/>
      <c r="K3625" s="36"/>
      <c r="L3625" s="82"/>
      <c r="M3625" s="82"/>
      <c r="N3625" s="77"/>
      <c r="O3625" s="84" t="s">
        <v>2169</v>
      </c>
      <c r="P3625" s="86">
        <v>43862.860439814816</v>
      </c>
      <c r="Q3625" s="84" t="s">
        <v>2588</v>
      </c>
      <c r="R3625" s="84"/>
      <c r="S3625" s="84"/>
      <c r="T3625" s="84"/>
      <c r="U3625" s="84"/>
      <c r="V3625" s="87" t="s">
        <v>4284</v>
      </c>
      <c r="W3625" s="86">
        <v>43862.860439814816</v>
      </c>
      <c r="X3625" s="90">
        <v>43862</v>
      </c>
      <c r="Y3625" s="92" t="s">
        <v>7081</v>
      </c>
      <c r="Z3625" s="87" t="s">
        <v>10868</v>
      </c>
      <c r="AA3625" s="84"/>
      <c r="AB3625" s="84"/>
      <c r="AC3625" s="92" t="s">
        <v>14753</v>
      </c>
      <c r="AD3625" s="84"/>
      <c r="AE3625" s="84" t="b">
        <v>0</v>
      </c>
      <c r="AF3625" s="84">
        <v>0</v>
      </c>
      <c r="AG3625" s="92" t="s">
        <v>16467</v>
      </c>
      <c r="AH3625" s="84" t="b">
        <v>1</v>
      </c>
      <c r="AI3625" s="84" t="s">
        <v>16520</v>
      </c>
      <c r="AJ3625" s="84"/>
      <c r="AK3625" s="92" t="s">
        <v>16225</v>
      </c>
      <c r="AL3625" s="84" t="b">
        <v>0</v>
      </c>
      <c r="AM3625" s="84">
        <v>19</v>
      </c>
      <c r="AN3625" s="92" t="s">
        <v>16226</v>
      </c>
      <c r="AO3625" s="84" t="s">
        <v>16534</v>
      </c>
      <c r="AP3625" s="84" t="b">
        <v>0</v>
      </c>
      <c r="AQ3625" s="92" t="s">
        <v>16226</v>
      </c>
      <c r="AR3625" s="84" t="s">
        <v>179</v>
      </c>
      <c r="AS3625" s="84">
        <v>0</v>
      </c>
      <c r="AT3625" s="84">
        <v>0</v>
      </c>
      <c r="AU3625" s="84"/>
      <c r="AV3625" s="84"/>
      <c r="AW3625" s="84"/>
      <c r="AX3625" s="84"/>
      <c r="AY3625" s="84"/>
      <c r="AZ3625" s="84"/>
      <c r="BA3625" s="84"/>
      <c r="BB3625" s="84"/>
      <c r="BC3625">
        <v>1</v>
      </c>
      <c r="BD3625">
        <v>0</v>
      </c>
      <c r="BE3625">
        <v>0</v>
      </c>
      <c r="BF3625">
        <v>0</v>
      </c>
      <c r="BG3625">
        <v>1</v>
      </c>
      <c r="BH3625">
        <v>0</v>
      </c>
    </row>
    <row r="3626" spans="1:60" x14ac:dyDescent="0.3">
      <c r="A3626" s="69" t="s">
        <v>1693</v>
      </c>
      <c r="B3626" s="69" t="s">
        <v>2116</v>
      </c>
      <c r="C3626" s="70"/>
      <c r="D3626" s="71"/>
      <c r="E3626" s="72"/>
      <c r="F3626" s="73"/>
      <c r="G3626" s="70"/>
      <c r="H3626" s="74"/>
      <c r="I3626" s="75"/>
      <c r="J3626" s="75"/>
      <c r="K3626" s="36"/>
      <c r="L3626" s="82"/>
      <c r="M3626" s="82"/>
      <c r="N3626" s="77"/>
      <c r="O3626" s="84" t="s">
        <v>2169</v>
      </c>
      <c r="P3626" s="86">
        <v>43862.860451388886</v>
      </c>
      <c r="Q3626" s="84" t="s">
        <v>2557</v>
      </c>
      <c r="R3626" s="84"/>
      <c r="S3626" s="84"/>
      <c r="T3626" s="84" t="s">
        <v>2883</v>
      </c>
      <c r="U3626" s="84"/>
      <c r="V3626" s="87" t="s">
        <v>4415</v>
      </c>
      <c r="W3626" s="86">
        <v>43862.860451388886</v>
      </c>
      <c r="X3626" s="90">
        <v>43862</v>
      </c>
      <c r="Y3626" s="92" t="s">
        <v>7386</v>
      </c>
      <c r="Z3626" s="87" t="s">
        <v>11192</v>
      </c>
      <c r="AA3626" s="84"/>
      <c r="AB3626" s="84"/>
      <c r="AC3626" s="92" t="s">
        <v>15081</v>
      </c>
      <c r="AD3626" s="84"/>
      <c r="AE3626" s="84" t="b">
        <v>0</v>
      </c>
      <c r="AF3626" s="84">
        <v>0</v>
      </c>
      <c r="AG3626" s="92" t="s">
        <v>16467</v>
      </c>
      <c r="AH3626" s="84" t="b">
        <v>0</v>
      </c>
      <c r="AI3626" s="84" t="s">
        <v>16520</v>
      </c>
      <c r="AJ3626" s="84"/>
      <c r="AK3626" s="92" t="s">
        <v>16467</v>
      </c>
      <c r="AL3626" s="84" t="b">
        <v>0</v>
      </c>
      <c r="AM3626" s="84">
        <v>73</v>
      </c>
      <c r="AN3626" s="92" t="s">
        <v>16402</v>
      </c>
      <c r="AO3626" s="84" t="s">
        <v>16534</v>
      </c>
      <c r="AP3626" s="84" t="b">
        <v>0</v>
      </c>
      <c r="AQ3626" s="92" t="s">
        <v>16402</v>
      </c>
      <c r="AR3626" s="84" t="s">
        <v>179</v>
      </c>
      <c r="AS3626" s="84">
        <v>0</v>
      </c>
      <c r="AT3626" s="84">
        <v>0</v>
      </c>
      <c r="AU3626" s="84"/>
      <c r="AV3626" s="84"/>
      <c r="AW3626" s="84"/>
      <c r="AX3626" s="84"/>
      <c r="AY3626" s="84"/>
      <c r="AZ3626" s="84"/>
      <c r="BA3626" s="84"/>
      <c r="BB3626" s="84"/>
      <c r="BC3626">
        <v>1</v>
      </c>
      <c r="BD3626">
        <v>0</v>
      </c>
      <c r="BE3626">
        <v>0</v>
      </c>
      <c r="BF3626">
        <v>0</v>
      </c>
      <c r="BG3626">
        <v>1</v>
      </c>
      <c r="BH3626">
        <v>0</v>
      </c>
    </row>
    <row r="3627" spans="1:60" x14ac:dyDescent="0.3">
      <c r="A3627" s="69" t="s">
        <v>1915</v>
      </c>
      <c r="B3627" s="69" t="s">
        <v>2078</v>
      </c>
      <c r="C3627" s="70"/>
      <c r="D3627" s="71"/>
      <c r="E3627" s="72"/>
      <c r="F3627" s="73"/>
      <c r="G3627" s="70"/>
      <c r="H3627" s="74"/>
      <c r="I3627" s="75"/>
      <c r="J3627" s="75"/>
      <c r="K3627" s="36"/>
      <c r="L3627" s="82"/>
      <c r="M3627" s="82"/>
      <c r="N3627" s="77"/>
      <c r="O3627" s="84" t="s">
        <v>2169</v>
      </c>
      <c r="P3627" s="86">
        <v>43862.860706018517</v>
      </c>
      <c r="Q3627" s="84" t="s">
        <v>2298</v>
      </c>
      <c r="R3627" s="84"/>
      <c r="S3627" s="84"/>
      <c r="T3627" s="84" t="s">
        <v>2890</v>
      </c>
      <c r="U3627" s="84"/>
      <c r="V3627" s="87" t="s">
        <v>4615</v>
      </c>
      <c r="W3627" s="86">
        <v>43862.860706018517</v>
      </c>
      <c r="X3627" s="90">
        <v>43862</v>
      </c>
      <c r="Y3627" s="92" t="s">
        <v>7922</v>
      </c>
      <c r="Z3627" s="87" t="s">
        <v>11752</v>
      </c>
      <c r="AA3627" s="84"/>
      <c r="AB3627" s="84"/>
      <c r="AC3627" s="92" t="s">
        <v>15655</v>
      </c>
      <c r="AD3627" s="84"/>
      <c r="AE3627" s="84" t="b">
        <v>0</v>
      </c>
      <c r="AF3627" s="84">
        <v>0</v>
      </c>
      <c r="AG3627" s="92" t="s">
        <v>16467</v>
      </c>
      <c r="AH3627" s="84" t="b">
        <v>0</v>
      </c>
      <c r="AI3627" s="84" t="s">
        <v>16520</v>
      </c>
      <c r="AJ3627" s="84"/>
      <c r="AK3627" s="92" t="s">
        <v>16467</v>
      </c>
      <c r="AL3627" s="84" t="b">
        <v>0</v>
      </c>
      <c r="AM3627" s="84">
        <v>66</v>
      </c>
      <c r="AN3627" s="92" t="s">
        <v>16225</v>
      </c>
      <c r="AO3627" s="84" t="s">
        <v>16535</v>
      </c>
      <c r="AP3627" s="84" t="b">
        <v>0</v>
      </c>
      <c r="AQ3627" s="92" t="s">
        <v>16225</v>
      </c>
      <c r="AR3627" s="84" t="s">
        <v>179</v>
      </c>
      <c r="AS3627" s="84">
        <v>0</v>
      </c>
      <c r="AT3627" s="84">
        <v>0</v>
      </c>
      <c r="AU3627" s="84"/>
      <c r="AV3627" s="84"/>
      <c r="AW3627" s="84"/>
      <c r="AX3627" s="84"/>
      <c r="AY3627" s="84"/>
      <c r="AZ3627" s="84"/>
      <c r="BA3627" s="84"/>
      <c r="BB3627" s="84"/>
      <c r="BC3627">
        <v>1</v>
      </c>
      <c r="BD3627">
        <v>0</v>
      </c>
      <c r="BE3627">
        <v>0</v>
      </c>
      <c r="BF3627">
        <v>0</v>
      </c>
      <c r="BG3627">
        <v>1</v>
      </c>
      <c r="BH3627">
        <v>0</v>
      </c>
    </row>
    <row r="3628" spans="1:60" x14ac:dyDescent="0.3">
      <c r="A3628" s="69" t="s">
        <v>1661</v>
      </c>
      <c r="B3628" s="69" t="s">
        <v>1369</v>
      </c>
      <c r="C3628" s="70"/>
      <c r="D3628" s="71"/>
      <c r="E3628" s="72"/>
      <c r="F3628" s="73"/>
      <c r="G3628" s="70"/>
      <c r="H3628" s="74"/>
      <c r="I3628" s="75"/>
      <c r="J3628" s="75"/>
      <c r="K3628" s="36"/>
      <c r="L3628" s="82"/>
      <c r="M3628" s="82"/>
      <c r="N3628" s="77"/>
      <c r="O3628" s="84" t="s">
        <v>2169</v>
      </c>
      <c r="P3628" s="86">
        <v>43862.860810185186</v>
      </c>
      <c r="Q3628" s="84" t="s">
        <v>2577</v>
      </c>
      <c r="R3628" s="84"/>
      <c r="S3628" s="84"/>
      <c r="T3628" s="84" t="s">
        <v>2883</v>
      </c>
      <c r="U3628" s="87" t="s">
        <v>2999</v>
      </c>
      <c r="V3628" s="87" t="s">
        <v>2999</v>
      </c>
      <c r="W3628" s="86">
        <v>43862.860810185186</v>
      </c>
      <c r="X3628" s="90">
        <v>43862</v>
      </c>
      <c r="Y3628" s="92" t="s">
        <v>7320</v>
      </c>
      <c r="Z3628" s="87" t="s">
        <v>11120</v>
      </c>
      <c r="AA3628" s="84"/>
      <c r="AB3628" s="84"/>
      <c r="AC3628" s="92" t="s">
        <v>15009</v>
      </c>
      <c r="AD3628" s="84"/>
      <c r="AE3628" s="84" t="b">
        <v>0</v>
      </c>
      <c r="AF3628" s="84">
        <v>0</v>
      </c>
      <c r="AG3628" s="92" t="s">
        <v>16467</v>
      </c>
      <c r="AH3628" s="84" t="b">
        <v>0</v>
      </c>
      <c r="AI3628" s="84" t="s">
        <v>16522</v>
      </c>
      <c r="AJ3628" s="84"/>
      <c r="AK3628" s="92" t="s">
        <v>16467</v>
      </c>
      <c r="AL3628" s="84" t="b">
        <v>0</v>
      </c>
      <c r="AM3628" s="84">
        <v>29</v>
      </c>
      <c r="AN3628" s="92" t="s">
        <v>16286</v>
      </c>
      <c r="AO3628" s="84" t="s">
        <v>16534</v>
      </c>
      <c r="AP3628" s="84" t="b">
        <v>0</v>
      </c>
      <c r="AQ3628" s="92" t="s">
        <v>16286</v>
      </c>
      <c r="AR3628" s="84" t="s">
        <v>179</v>
      </c>
      <c r="AS3628" s="84">
        <v>0</v>
      </c>
      <c r="AT3628" s="84">
        <v>0</v>
      </c>
      <c r="AU3628" s="84"/>
      <c r="AV3628" s="84"/>
      <c r="AW3628" s="84"/>
      <c r="AX3628" s="84"/>
      <c r="AY3628" s="84"/>
      <c r="AZ3628" s="84"/>
      <c r="BA3628" s="84"/>
      <c r="BB3628" s="84"/>
      <c r="BC3628">
        <v>1</v>
      </c>
      <c r="BD3628">
        <v>0</v>
      </c>
      <c r="BE3628">
        <v>0</v>
      </c>
      <c r="BF3628">
        <v>0</v>
      </c>
      <c r="BG3628">
        <v>1</v>
      </c>
      <c r="BH3628">
        <v>0</v>
      </c>
    </row>
    <row r="3629" spans="1:60" x14ac:dyDescent="0.3">
      <c r="A3629" s="69" t="s">
        <v>1551</v>
      </c>
      <c r="B3629" s="69" t="s">
        <v>1735</v>
      </c>
      <c r="C3629" s="70"/>
      <c r="D3629" s="71"/>
      <c r="E3629" s="72"/>
      <c r="F3629" s="73"/>
      <c r="G3629" s="70"/>
      <c r="H3629" s="74"/>
      <c r="I3629" s="75"/>
      <c r="J3629" s="75"/>
      <c r="K3629" s="36"/>
      <c r="L3629" s="82"/>
      <c r="M3629" s="82"/>
      <c r="N3629" s="77"/>
      <c r="O3629" s="84" t="s">
        <v>2169</v>
      </c>
      <c r="P3629" s="86">
        <v>43862.860914351855</v>
      </c>
      <c r="Q3629" s="84" t="s">
        <v>2393</v>
      </c>
      <c r="R3629" s="84"/>
      <c r="S3629" s="84"/>
      <c r="T3629" s="84"/>
      <c r="U3629" s="84"/>
      <c r="V3629" s="87" t="s">
        <v>4285</v>
      </c>
      <c r="W3629" s="86">
        <v>43862.860914351855</v>
      </c>
      <c r="X3629" s="90">
        <v>43862</v>
      </c>
      <c r="Y3629" s="92" t="s">
        <v>7082</v>
      </c>
      <c r="Z3629" s="87" t="s">
        <v>10869</v>
      </c>
      <c r="AA3629" s="84"/>
      <c r="AB3629" s="84"/>
      <c r="AC3629" s="92" t="s">
        <v>14754</v>
      </c>
      <c r="AD3629" s="84"/>
      <c r="AE3629" s="84" t="b">
        <v>0</v>
      </c>
      <c r="AF3629" s="84">
        <v>0</v>
      </c>
      <c r="AG3629" s="92" t="s">
        <v>16467</v>
      </c>
      <c r="AH3629" s="84" t="b">
        <v>0</v>
      </c>
      <c r="AI3629" s="84" t="s">
        <v>16522</v>
      </c>
      <c r="AJ3629" s="84"/>
      <c r="AK3629" s="92" t="s">
        <v>16467</v>
      </c>
      <c r="AL3629" s="84" t="b">
        <v>0</v>
      </c>
      <c r="AM3629" s="84">
        <v>42</v>
      </c>
      <c r="AN3629" s="92" t="s">
        <v>15177</v>
      </c>
      <c r="AO3629" s="84" t="s">
        <v>16534</v>
      </c>
      <c r="AP3629" s="84" t="b">
        <v>0</v>
      </c>
      <c r="AQ3629" s="92" t="s">
        <v>15177</v>
      </c>
      <c r="AR3629" s="84" t="s">
        <v>179</v>
      </c>
      <c r="AS3629" s="84">
        <v>0</v>
      </c>
      <c r="AT3629" s="84">
        <v>0</v>
      </c>
      <c r="AU3629" s="84"/>
      <c r="AV3629" s="84"/>
      <c r="AW3629" s="84"/>
      <c r="AX3629" s="84"/>
      <c r="AY3629" s="84"/>
      <c r="AZ3629" s="84"/>
      <c r="BA3629" s="84"/>
      <c r="BB3629" s="84"/>
      <c r="BC3629">
        <v>1</v>
      </c>
      <c r="BD3629">
        <v>0</v>
      </c>
      <c r="BE3629">
        <v>0</v>
      </c>
      <c r="BF3629">
        <v>0</v>
      </c>
      <c r="BG3629">
        <v>1</v>
      </c>
      <c r="BH3629">
        <v>0</v>
      </c>
    </row>
    <row r="3630" spans="1:60" x14ac:dyDescent="0.3">
      <c r="A3630" s="69" t="s">
        <v>1661</v>
      </c>
      <c r="B3630" s="69" t="s">
        <v>2077</v>
      </c>
      <c r="C3630" s="70"/>
      <c r="D3630" s="71"/>
      <c r="E3630" s="72"/>
      <c r="F3630" s="73"/>
      <c r="G3630" s="70"/>
      <c r="H3630" s="74"/>
      <c r="I3630" s="75"/>
      <c r="J3630" s="75"/>
      <c r="K3630" s="36"/>
      <c r="L3630" s="82"/>
      <c r="M3630" s="82"/>
      <c r="N3630" s="77"/>
      <c r="O3630" s="84" t="s">
        <v>2169</v>
      </c>
      <c r="P3630" s="86">
        <v>43862.861180555556</v>
      </c>
      <c r="Q3630" s="84" t="s">
        <v>2549</v>
      </c>
      <c r="R3630" s="84"/>
      <c r="S3630" s="84"/>
      <c r="T3630" s="84"/>
      <c r="U3630" s="84"/>
      <c r="V3630" s="87" t="s">
        <v>4387</v>
      </c>
      <c r="W3630" s="86">
        <v>43862.861180555556</v>
      </c>
      <c r="X3630" s="90">
        <v>43862</v>
      </c>
      <c r="Y3630" s="92" t="s">
        <v>7321</v>
      </c>
      <c r="Z3630" s="87" t="s">
        <v>11121</v>
      </c>
      <c r="AA3630" s="84"/>
      <c r="AB3630" s="84"/>
      <c r="AC3630" s="92" t="s">
        <v>15010</v>
      </c>
      <c r="AD3630" s="84"/>
      <c r="AE3630" s="84" t="b">
        <v>0</v>
      </c>
      <c r="AF3630" s="84">
        <v>0</v>
      </c>
      <c r="AG3630" s="92" t="s">
        <v>16467</v>
      </c>
      <c r="AH3630" s="84" t="b">
        <v>1</v>
      </c>
      <c r="AI3630" s="84" t="s">
        <v>16520</v>
      </c>
      <c r="AJ3630" s="84"/>
      <c r="AK3630" s="92" t="s">
        <v>16455</v>
      </c>
      <c r="AL3630" s="84" t="b">
        <v>0</v>
      </c>
      <c r="AM3630" s="84">
        <v>56</v>
      </c>
      <c r="AN3630" s="92" t="s">
        <v>16434</v>
      </c>
      <c r="AO3630" s="84" t="s">
        <v>16534</v>
      </c>
      <c r="AP3630" s="84" t="b">
        <v>0</v>
      </c>
      <c r="AQ3630" s="92" t="s">
        <v>16434</v>
      </c>
      <c r="AR3630" s="84" t="s">
        <v>179</v>
      </c>
      <c r="AS3630" s="84">
        <v>0</v>
      </c>
      <c r="AT3630" s="84">
        <v>0</v>
      </c>
      <c r="AU3630" s="84"/>
      <c r="AV3630" s="84"/>
      <c r="AW3630" s="84"/>
      <c r="AX3630" s="84"/>
      <c r="AY3630" s="84"/>
      <c r="AZ3630" s="84"/>
      <c r="BA3630" s="84"/>
      <c r="BB3630" s="84"/>
      <c r="BC3630">
        <v>1</v>
      </c>
      <c r="BD3630">
        <v>0</v>
      </c>
      <c r="BE3630">
        <v>0</v>
      </c>
      <c r="BF3630">
        <v>0</v>
      </c>
      <c r="BG3630">
        <v>1</v>
      </c>
      <c r="BH3630">
        <v>0</v>
      </c>
    </row>
    <row r="3631" spans="1:60" x14ac:dyDescent="0.3">
      <c r="A3631" s="69" t="s">
        <v>1557</v>
      </c>
      <c r="B3631" s="69" t="s">
        <v>1557</v>
      </c>
      <c r="C3631" s="70"/>
      <c r="D3631" s="71"/>
      <c r="E3631" s="72"/>
      <c r="F3631" s="73"/>
      <c r="G3631" s="70"/>
      <c r="H3631" s="74"/>
      <c r="I3631" s="75"/>
      <c r="J3631" s="75"/>
      <c r="K3631" s="36"/>
      <c r="L3631" s="82"/>
      <c r="M3631" s="82"/>
      <c r="N3631" s="77"/>
      <c r="O3631" s="84" t="s">
        <v>179</v>
      </c>
      <c r="P3631" s="86">
        <v>43862.861747685187</v>
      </c>
      <c r="Q3631" s="84" t="s">
        <v>2678</v>
      </c>
      <c r="R3631" s="84"/>
      <c r="S3631" s="84"/>
      <c r="T3631" s="84" t="s">
        <v>2883</v>
      </c>
      <c r="U3631" s="84"/>
      <c r="V3631" s="87" t="s">
        <v>4289</v>
      </c>
      <c r="W3631" s="86">
        <v>43862.861747685187</v>
      </c>
      <c r="X3631" s="90">
        <v>43862</v>
      </c>
      <c r="Y3631" s="92" t="s">
        <v>7089</v>
      </c>
      <c r="Z3631" s="87" t="s">
        <v>10876</v>
      </c>
      <c r="AA3631" s="84"/>
      <c r="AB3631" s="84"/>
      <c r="AC3631" s="92" t="s">
        <v>14761</v>
      </c>
      <c r="AD3631" s="84"/>
      <c r="AE3631" s="84" t="b">
        <v>0</v>
      </c>
      <c r="AF3631" s="84">
        <v>2</v>
      </c>
      <c r="AG3631" s="92" t="s">
        <v>16467</v>
      </c>
      <c r="AH3631" s="84" t="b">
        <v>0</v>
      </c>
      <c r="AI3631" s="84" t="s">
        <v>16520</v>
      </c>
      <c r="AJ3631" s="84"/>
      <c r="AK3631" s="92" t="s">
        <v>16467</v>
      </c>
      <c r="AL3631" s="84" t="b">
        <v>0</v>
      </c>
      <c r="AM3631" s="84">
        <v>0</v>
      </c>
      <c r="AN3631" s="92" t="s">
        <v>16467</v>
      </c>
      <c r="AO3631" s="84" t="s">
        <v>16534</v>
      </c>
      <c r="AP3631" s="84" t="b">
        <v>0</v>
      </c>
      <c r="AQ3631" s="92" t="s">
        <v>14761</v>
      </c>
      <c r="AR3631" s="84" t="s">
        <v>179</v>
      </c>
      <c r="AS3631" s="84">
        <v>0</v>
      </c>
      <c r="AT3631" s="84">
        <v>0</v>
      </c>
      <c r="AU3631" s="84"/>
      <c r="AV3631" s="84"/>
      <c r="AW3631" s="84"/>
      <c r="AX3631" s="84"/>
      <c r="AY3631" s="84"/>
      <c r="AZ3631" s="84"/>
      <c r="BA3631" s="84"/>
      <c r="BB3631" s="84"/>
      <c r="BC3631">
        <v>1</v>
      </c>
      <c r="BD3631">
        <v>0</v>
      </c>
      <c r="BE3631">
        <v>0</v>
      </c>
      <c r="BF3631">
        <v>1</v>
      </c>
      <c r="BG3631">
        <v>0</v>
      </c>
      <c r="BH3631">
        <v>0</v>
      </c>
    </row>
    <row r="3632" spans="1:60" x14ac:dyDescent="0.3">
      <c r="A3632" s="69" t="s">
        <v>1552</v>
      </c>
      <c r="B3632" s="69" t="s">
        <v>2072</v>
      </c>
      <c r="C3632" s="70"/>
      <c r="D3632" s="71"/>
      <c r="E3632" s="72"/>
      <c r="F3632" s="73"/>
      <c r="G3632" s="70"/>
      <c r="H3632" s="74"/>
      <c r="I3632" s="75"/>
      <c r="J3632" s="75"/>
      <c r="K3632" s="36"/>
      <c r="L3632" s="82"/>
      <c r="M3632" s="82"/>
      <c r="N3632" s="77"/>
      <c r="O3632" s="84" t="s">
        <v>2168</v>
      </c>
      <c r="P3632" s="86">
        <v>43862.861944444441</v>
      </c>
      <c r="Q3632" s="84" t="s">
        <v>2638</v>
      </c>
      <c r="R3632" s="84"/>
      <c r="S3632" s="84"/>
      <c r="T3632" s="84"/>
      <c r="U3632" s="84"/>
      <c r="V3632" s="87" t="s">
        <v>4286</v>
      </c>
      <c r="W3632" s="86">
        <v>43862.861944444441</v>
      </c>
      <c r="X3632" s="90">
        <v>43862</v>
      </c>
      <c r="Y3632" s="92" t="s">
        <v>7083</v>
      </c>
      <c r="Z3632" s="87" t="s">
        <v>10870</v>
      </c>
      <c r="AA3632" s="84"/>
      <c r="AB3632" s="84"/>
      <c r="AC3632" s="92" t="s">
        <v>14755</v>
      </c>
      <c r="AD3632" s="84"/>
      <c r="AE3632" s="84" t="b">
        <v>0</v>
      </c>
      <c r="AF3632" s="84">
        <v>0</v>
      </c>
      <c r="AG3632" s="92" t="s">
        <v>16467</v>
      </c>
      <c r="AH3632" s="84" t="b">
        <v>0</v>
      </c>
      <c r="AI3632" s="84" t="s">
        <v>16520</v>
      </c>
      <c r="AJ3632" s="84"/>
      <c r="AK3632" s="92" t="s">
        <v>16467</v>
      </c>
      <c r="AL3632" s="84" t="b">
        <v>0</v>
      </c>
      <c r="AM3632" s="84">
        <v>17</v>
      </c>
      <c r="AN3632" s="92" t="s">
        <v>14581</v>
      </c>
      <c r="AO3632" s="84" t="s">
        <v>16534</v>
      </c>
      <c r="AP3632" s="84" t="b">
        <v>0</v>
      </c>
      <c r="AQ3632" s="92" t="s">
        <v>14581</v>
      </c>
      <c r="AR3632" s="84" t="s">
        <v>179</v>
      </c>
      <c r="AS3632" s="84">
        <v>0</v>
      </c>
      <c r="AT3632" s="84">
        <v>0</v>
      </c>
      <c r="AU3632" s="84"/>
      <c r="AV3632" s="84"/>
      <c r="AW3632" s="84"/>
      <c r="AX3632" s="84"/>
      <c r="AY3632" s="84"/>
      <c r="AZ3632" s="84"/>
      <c r="BA3632" s="84"/>
      <c r="BB3632" s="84"/>
      <c r="BC3632">
        <v>1</v>
      </c>
      <c r="BD3632">
        <v>0</v>
      </c>
      <c r="BE3632">
        <v>1</v>
      </c>
      <c r="BF3632">
        <v>0</v>
      </c>
      <c r="BG3632">
        <v>0</v>
      </c>
      <c r="BH3632">
        <v>0</v>
      </c>
    </row>
    <row r="3633" spans="1:60" x14ac:dyDescent="0.3">
      <c r="A3633" s="69" t="s">
        <v>1552</v>
      </c>
      <c r="B3633" s="69" t="s">
        <v>2078</v>
      </c>
      <c r="C3633" s="70"/>
      <c r="D3633" s="71"/>
      <c r="E3633" s="72"/>
      <c r="F3633" s="73"/>
      <c r="G3633" s="70"/>
      <c r="H3633" s="74"/>
      <c r="I3633" s="75"/>
      <c r="J3633" s="75"/>
      <c r="K3633" s="36"/>
      <c r="L3633" s="82"/>
      <c r="M3633" s="82"/>
      <c r="N3633" s="77"/>
      <c r="O3633" s="84" t="s">
        <v>2168</v>
      </c>
      <c r="P3633" s="86">
        <v>43862.861944444441</v>
      </c>
      <c r="Q3633" s="84" t="s">
        <v>2638</v>
      </c>
      <c r="R3633" s="84"/>
      <c r="S3633" s="84"/>
      <c r="T3633" s="84"/>
      <c r="U3633" s="84"/>
      <c r="V3633" s="87" t="s">
        <v>4286</v>
      </c>
      <c r="W3633" s="86">
        <v>43862.861944444441</v>
      </c>
      <c r="X3633" s="90">
        <v>43862</v>
      </c>
      <c r="Y3633" s="92" t="s">
        <v>7083</v>
      </c>
      <c r="Z3633" s="87" t="s">
        <v>10870</v>
      </c>
      <c r="AA3633" s="84"/>
      <c r="AB3633" s="84"/>
      <c r="AC3633" s="92" t="s">
        <v>14755</v>
      </c>
      <c r="AD3633" s="84"/>
      <c r="AE3633" s="84" t="b">
        <v>0</v>
      </c>
      <c r="AF3633" s="84">
        <v>0</v>
      </c>
      <c r="AG3633" s="92" t="s">
        <v>16467</v>
      </c>
      <c r="AH3633" s="84" t="b">
        <v>0</v>
      </c>
      <c r="AI3633" s="84" t="s">
        <v>16520</v>
      </c>
      <c r="AJ3633" s="84"/>
      <c r="AK3633" s="92" t="s">
        <v>16467</v>
      </c>
      <c r="AL3633" s="84" t="b">
        <v>0</v>
      </c>
      <c r="AM3633" s="84">
        <v>17</v>
      </c>
      <c r="AN3633" s="92" t="s">
        <v>14581</v>
      </c>
      <c r="AO3633" s="84" t="s">
        <v>16534</v>
      </c>
      <c r="AP3633" s="84" t="b">
        <v>0</v>
      </c>
      <c r="AQ3633" s="92" t="s">
        <v>14581</v>
      </c>
      <c r="AR3633" s="84" t="s">
        <v>179</v>
      </c>
      <c r="AS3633" s="84">
        <v>0</v>
      </c>
      <c r="AT3633" s="84">
        <v>0</v>
      </c>
      <c r="AU3633" s="84"/>
      <c r="AV3633" s="84"/>
      <c r="AW3633" s="84"/>
      <c r="AX3633" s="84"/>
      <c r="AY3633" s="84"/>
      <c r="AZ3633" s="84"/>
      <c r="BA3633" s="84"/>
      <c r="BB3633" s="84"/>
      <c r="BC3633">
        <v>1</v>
      </c>
      <c r="BD3633">
        <v>0</v>
      </c>
      <c r="BE3633">
        <v>1</v>
      </c>
      <c r="BF3633">
        <v>0</v>
      </c>
      <c r="BG3633">
        <v>0</v>
      </c>
      <c r="BH3633">
        <v>0</v>
      </c>
    </row>
    <row r="3634" spans="1:60" x14ac:dyDescent="0.3">
      <c r="A3634" s="69" t="s">
        <v>1557</v>
      </c>
      <c r="B3634" s="69" t="s">
        <v>2077</v>
      </c>
      <c r="C3634" s="70"/>
      <c r="D3634" s="71"/>
      <c r="E3634" s="72"/>
      <c r="F3634" s="73"/>
      <c r="G3634" s="70"/>
      <c r="H3634" s="74"/>
      <c r="I3634" s="75"/>
      <c r="J3634" s="75"/>
      <c r="K3634" s="36"/>
      <c r="L3634" s="82"/>
      <c r="M3634" s="82"/>
      <c r="N3634" s="77"/>
      <c r="O3634" s="84" t="s">
        <v>2169</v>
      </c>
      <c r="P3634" s="86">
        <v>43862.86277777778</v>
      </c>
      <c r="Q3634" s="84" t="s">
        <v>2301</v>
      </c>
      <c r="R3634" s="84"/>
      <c r="S3634" s="84"/>
      <c r="T3634" s="84" t="s">
        <v>2873</v>
      </c>
      <c r="U3634" s="84"/>
      <c r="V3634" s="87" t="s">
        <v>4289</v>
      </c>
      <c r="W3634" s="86">
        <v>43862.86277777778</v>
      </c>
      <c r="X3634" s="90">
        <v>43862</v>
      </c>
      <c r="Y3634" s="92" t="s">
        <v>7090</v>
      </c>
      <c r="Z3634" s="87" t="s">
        <v>10877</v>
      </c>
      <c r="AA3634" s="84"/>
      <c r="AB3634" s="84"/>
      <c r="AC3634" s="92" t="s">
        <v>14762</v>
      </c>
      <c r="AD3634" s="84"/>
      <c r="AE3634" s="84" t="b">
        <v>0</v>
      </c>
      <c r="AF3634" s="84">
        <v>0</v>
      </c>
      <c r="AG3634" s="92" t="s">
        <v>16467</v>
      </c>
      <c r="AH3634" s="84" t="b">
        <v>0</v>
      </c>
      <c r="AI3634" s="84" t="s">
        <v>16520</v>
      </c>
      <c r="AJ3634" s="84"/>
      <c r="AK3634" s="92" t="s">
        <v>16467</v>
      </c>
      <c r="AL3634" s="84" t="b">
        <v>0</v>
      </c>
      <c r="AM3634" s="84">
        <v>56</v>
      </c>
      <c r="AN3634" s="92" t="s">
        <v>16433</v>
      </c>
      <c r="AO3634" s="84" t="s">
        <v>16534</v>
      </c>
      <c r="AP3634" s="84" t="b">
        <v>0</v>
      </c>
      <c r="AQ3634" s="92" t="s">
        <v>16433</v>
      </c>
      <c r="AR3634" s="84" t="s">
        <v>179</v>
      </c>
      <c r="AS3634" s="84">
        <v>0</v>
      </c>
      <c r="AT3634" s="84">
        <v>0</v>
      </c>
      <c r="AU3634" s="84"/>
      <c r="AV3634" s="84"/>
      <c r="AW3634" s="84"/>
      <c r="AX3634" s="84"/>
      <c r="AY3634" s="84"/>
      <c r="AZ3634" s="84"/>
      <c r="BA3634" s="84"/>
      <c r="BB3634" s="84"/>
      <c r="BC3634">
        <v>1</v>
      </c>
      <c r="BD3634">
        <v>0</v>
      </c>
      <c r="BE3634">
        <v>0</v>
      </c>
      <c r="BF3634">
        <v>0</v>
      </c>
      <c r="BG3634">
        <v>1</v>
      </c>
      <c r="BH3634">
        <v>0</v>
      </c>
    </row>
    <row r="3635" spans="1:60" x14ac:dyDescent="0.3">
      <c r="A3635" s="69" t="s">
        <v>1915</v>
      </c>
      <c r="B3635" s="69" t="s">
        <v>1560</v>
      </c>
      <c r="C3635" s="70"/>
      <c r="D3635" s="71"/>
      <c r="E3635" s="72"/>
      <c r="F3635" s="73"/>
      <c r="G3635" s="70"/>
      <c r="H3635" s="74"/>
      <c r="I3635" s="75"/>
      <c r="J3635" s="75"/>
      <c r="K3635" s="36"/>
      <c r="L3635" s="82"/>
      <c r="M3635" s="82"/>
      <c r="N3635" s="77"/>
      <c r="O3635" s="84" t="s">
        <v>2169</v>
      </c>
      <c r="P3635" s="86">
        <v>43862.862951388888</v>
      </c>
      <c r="Q3635" s="84" t="s">
        <v>2796</v>
      </c>
      <c r="R3635" s="84"/>
      <c r="S3635" s="84"/>
      <c r="T3635" s="84"/>
      <c r="U3635" s="84"/>
      <c r="V3635" s="87" t="s">
        <v>4615</v>
      </c>
      <c r="W3635" s="86">
        <v>43862.862951388888</v>
      </c>
      <c r="X3635" s="90">
        <v>43862</v>
      </c>
      <c r="Y3635" s="92" t="s">
        <v>7897</v>
      </c>
      <c r="Z3635" s="87" t="s">
        <v>11726</v>
      </c>
      <c r="AA3635" s="84"/>
      <c r="AB3635" s="84"/>
      <c r="AC3635" s="92" t="s">
        <v>15627</v>
      </c>
      <c r="AD3635" s="84"/>
      <c r="AE3635" s="84" t="b">
        <v>0</v>
      </c>
      <c r="AF3635" s="84">
        <v>0</v>
      </c>
      <c r="AG3635" s="92" t="s">
        <v>16467</v>
      </c>
      <c r="AH3635" s="84" t="b">
        <v>0</v>
      </c>
      <c r="AI3635" s="84" t="s">
        <v>16520</v>
      </c>
      <c r="AJ3635" s="84"/>
      <c r="AK3635" s="92" t="s">
        <v>16467</v>
      </c>
      <c r="AL3635" s="84" t="b">
        <v>0</v>
      </c>
      <c r="AM3635" s="84">
        <v>2</v>
      </c>
      <c r="AN3635" s="92" t="s">
        <v>15626</v>
      </c>
      <c r="AO3635" s="84" t="s">
        <v>16535</v>
      </c>
      <c r="AP3635" s="84" t="b">
        <v>0</v>
      </c>
      <c r="AQ3635" s="92" t="s">
        <v>15626</v>
      </c>
      <c r="AR3635" s="84" t="s">
        <v>179</v>
      </c>
      <c r="AS3635" s="84">
        <v>0</v>
      </c>
      <c r="AT3635" s="84">
        <v>0</v>
      </c>
      <c r="AU3635" s="84"/>
      <c r="AV3635" s="84"/>
      <c r="AW3635" s="84"/>
      <c r="AX3635" s="84"/>
      <c r="AY3635" s="84"/>
      <c r="AZ3635" s="84"/>
      <c r="BA3635" s="84"/>
      <c r="BB3635" s="84"/>
      <c r="BC3635">
        <v>1</v>
      </c>
      <c r="BD3635">
        <v>0</v>
      </c>
      <c r="BE3635">
        <v>0</v>
      </c>
      <c r="BF3635">
        <v>0</v>
      </c>
      <c r="BG3635">
        <v>1</v>
      </c>
      <c r="BH3635">
        <v>0</v>
      </c>
    </row>
    <row r="3636" spans="1:60" x14ac:dyDescent="0.3">
      <c r="A3636" s="69" t="s">
        <v>1641</v>
      </c>
      <c r="B3636" s="69" t="s">
        <v>2128</v>
      </c>
      <c r="C3636" s="70"/>
      <c r="D3636" s="71"/>
      <c r="E3636" s="72"/>
      <c r="F3636" s="73"/>
      <c r="G3636" s="70"/>
      <c r="H3636" s="74"/>
      <c r="I3636" s="75"/>
      <c r="J3636" s="75"/>
      <c r="K3636" s="36"/>
      <c r="L3636" s="82"/>
      <c r="M3636" s="82"/>
      <c r="N3636" s="77"/>
      <c r="O3636" s="84" t="s">
        <v>2168</v>
      </c>
      <c r="P3636" s="86">
        <v>43862.862974537034</v>
      </c>
      <c r="Q3636" s="84" t="s">
        <v>2578</v>
      </c>
      <c r="R3636" s="84"/>
      <c r="S3636" s="84"/>
      <c r="T3636" s="84" t="s">
        <v>2931</v>
      </c>
      <c r="U3636" s="87" t="s">
        <v>3000</v>
      </c>
      <c r="V3636" s="87" t="s">
        <v>3000</v>
      </c>
      <c r="W3636" s="86">
        <v>43862.862974537034</v>
      </c>
      <c r="X3636" s="90">
        <v>43862</v>
      </c>
      <c r="Y3636" s="92" t="s">
        <v>7292</v>
      </c>
      <c r="Z3636" s="87" t="s">
        <v>11088</v>
      </c>
      <c r="AA3636" s="84"/>
      <c r="AB3636" s="84"/>
      <c r="AC3636" s="92" t="s">
        <v>14976</v>
      </c>
      <c r="AD3636" s="84"/>
      <c r="AE3636" s="84" t="b">
        <v>0</v>
      </c>
      <c r="AF3636" s="84">
        <v>0</v>
      </c>
      <c r="AG3636" s="92" t="s">
        <v>16467</v>
      </c>
      <c r="AH3636" s="84" t="b">
        <v>0</v>
      </c>
      <c r="AI3636" s="84" t="s">
        <v>16521</v>
      </c>
      <c r="AJ3636" s="84"/>
      <c r="AK3636" s="92" t="s">
        <v>16467</v>
      </c>
      <c r="AL3636" s="84" t="b">
        <v>0</v>
      </c>
      <c r="AM3636" s="84">
        <v>41</v>
      </c>
      <c r="AN3636" s="92" t="s">
        <v>16259</v>
      </c>
      <c r="AO3636" s="84" t="s">
        <v>16535</v>
      </c>
      <c r="AP3636" s="84" t="b">
        <v>0</v>
      </c>
      <c r="AQ3636" s="92" t="s">
        <v>16259</v>
      </c>
      <c r="AR3636" s="84" t="s">
        <v>179</v>
      </c>
      <c r="AS3636" s="84">
        <v>0</v>
      </c>
      <c r="AT3636" s="84">
        <v>0</v>
      </c>
      <c r="AU3636" s="84"/>
      <c r="AV3636" s="84"/>
      <c r="AW3636" s="84"/>
      <c r="AX3636" s="84"/>
      <c r="AY3636" s="84"/>
      <c r="AZ3636" s="84"/>
      <c r="BA3636" s="84"/>
      <c r="BB3636" s="84"/>
      <c r="BC3636">
        <v>1</v>
      </c>
      <c r="BD3636">
        <v>0</v>
      </c>
      <c r="BE3636">
        <v>1</v>
      </c>
      <c r="BF3636">
        <v>0</v>
      </c>
      <c r="BG3636">
        <v>0</v>
      </c>
      <c r="BH3636">
        <v>0</v>
      </c>
    </row>
    <row r="3637" spans="1:60" x14ac:dyDescent="0.3">
      <c r="A3637" s="69" t="s">
        <v>1641</v>
      </c>
      <c r="B3637" s="69" t="s">
        <v>2146</v>
      </c>
      <c r="C3637" s="70"/>
      <c r="D3637" s="71"/>
      <c r="E3637" s="72"/>
      <c r="F3637" s="73"/>
      <c r="G3637" s="70"/>
      <c r="H3637" s="74"/>
      <c r="I3637" s="75"/>
      <c r="J3637" s="75"/>
      <c r="K3637" s="36"/>
      <c r="L3637" s="82"/>
      <c r="M3637" s="82"/>
      <c r="N3637" s="77"/>
      <c r="O3637" s="84" t="s">
        <v>2168</v>
      </c>
      <c r="P3637" s="86">
        <v>43862.862974537034</v>
      </c>
      <c r="Q3637" s="84" t="s">
        <v>2578</v>
      </c>
      <c r="R3637" s="84"/>
      <c r="S3637" s="84"/>
      <c r="T3637" s="84" t="s">
        <v>2931</v>
      </c>
      <c r="U3637" s="87" t="s">
        <v>3000</v>
      </c>
      <c r="V3637" s="87" t="s">
        <v>3000</v>
      </c>
      <c r="W3637" s="86">
        <v>43862.862974537034</v>
      </c>
      <c r="X3637" s="90">
        <v>43862</v>
      </c>
      <c r="Y3637" s="92" t="s">
        <v>7292</v>
      </c>
      <c r="Z3637" s="87" t="s">
        <v>11088</v>
      </c>
      <c r="AA3637" s="84"/>
      <c r="AB3637" s="84"/>
      <c r="AC3637" s="92" t="s">
        <v>14976</v>
      </c>
      <c r="AD3637" s="84"/>
      <c r="AE3637" s="84" t="b">
        <v>0</v>
      </c>
      <c r="AF3637" s="84">
        <v>0</v>
      </c>
      <c r="AG3637" s="92" t="s">
        <v>16467</v>
      </c>
      <c r="AH3637" s="84" t="b">
        <v>0</v>
      </c>
      <c r="AI3637" s="84" t="s">
        <v>16521</v>
      </c>
      <c r="AJ3637" s="84"/>
      <c r="AK3637" s="92" t="s">
        <v>16467</v>
      </c>
      <c r="AL3637" s="84" t="b">
        <v>0</v>
      </c>
      <c r="AM3637" s="84">
        <v>41</v>
      </c>
      <c r="AN3637" s="92" t="s">
        <v>16259</v>
      </c>
      <c r="AO3637" s="84" t="s">
        <v>16535</v>
      </c>
      <c r="AP3637" s="84" t="b">
        <v>0</v>
      </c>
      <c r="AQ3637" s="92" t="s">
        <v>16259</v>
      </c>
      <c r="AR3637" s="84" t="s">
        <v>179</v>
      </c>
      <c r="AS3637" s="84">
        <v>0</v>
      </c>
      <c r="AT3637" s="84">
        <v>0</v>
      </c>
      <c r="AU3637" s="84"/>
      <c r="AV3637" s="84"/>
      <c r="AW3637" s="84"/>
      <c r="AX3637" s="84"/>
      <c r="AY3637" s="84"/>
      <c r="AZ3637" s="84"/>
      <c r="BA3637" s="84"/>
      <c r="BB3637" s="84"/>
      <c r="BC3637">
        <v>1</v>
      </c>
      <c r="BD3637">
        <v>0</v>
      </c>
      <c r="BE3637">
        <v>1</v>
      </c>
      <c r="BF3637">
        <v>0</v>
      </c>
      <c r="BG3637">
        <v>0</v>
      </c>
      <c r="BH3637">
        <v>0</v>
      </c>
    </row>
    <row r="3638" spans="1:60" x14ac:dyDescent="0.3">
      <c r="A3638" s="69" t="s">
        <v>2105</v>
      </c>
      <c r="B3638" s="69" t="s">
        <v>2118</v>
      </c>
      <c r="C3638" s="70"/>
      <c r="D3638" s="71"/>
      <c r="E3638" s="72"/>
      <c r="F3638" s="73"/>
      <c r="G3638" s="70"/>
      <c r="H3638" s="74"/>
      <c r="I3638" s="75"/>
      <c r="J3638" s="75"/>
      <c r="K3638" s="36"/>
      <c r="L3638" s="82"/>
      <c r="M3638" s="82"/>
      <c r="N3638" s="77"/>
      <c r="O3638" s="84" t="s">
        <v>2169</v>
      </c>
      <c r="P3638" s="86">
        <v>43862.862986111111</v>
      </c>
      <c r="Q3638" s="84" t="s">
        <v>2321</v>
      </c>
      <c r="R3638" s="84"/>
      <c r="S3638" s="84"/>
      <c r="T3638" s="84" t="s">
        <v>2873</v>
      </c>
      <c r="U3638" s="84"/>
      <c r="V3638" s="87" t="s">
        <v>4789</v>
      </c>
      <c r="W3638" s="86">
        <v>43862.862986111111</v>
      </c>
      <c r="X3638" s="90">
        <v>43862</v>
      </c>
      <c r="Y3638" s="92" t="s">
        <v>8566</v>
      </c>
      <c r="Z3638" s="87" t="s">
        <v>12439</v>
      </c>
      <c r="AA3638" s="84"/>
      <c r="AB3638" s="84"/>
      <c r="AC3638" s="92" t="s">
        <v>16406</v>
      </c>
      <c r="AD3638" s="84"/>
      <c r="AE3638" s="84" t="b">
        <v>0</v>
      </c>
      <c r="AF3638" s="84">
        <v>0</v>
      </c>
      <c r="AG3638" s="92" t="s">
        <v>16467</v>
      </c>
      <c r="AH3638" s="84" t="b">
        <v>0</v>
      </c>
      <c r="AI3638" s="84" t="s">
        <v>16520</v>
      </c>
      <c r="AJ3638" s="84"/>
      <c r="AK3638" s="92" t="s">
        <v>16467</v>
      </c>
      <c r="AL3638" s="84" t="b">
        <v>0</v>
      </c>
      <c r="AM3638" s="84">
        <v>85</v>
      </c>
      <c r="AN3638" s="92" t="s">
        <v>16409</v>
      </c>
      <c r="AO3638" s="84" t="s">
        <v>16534</v>
      </c>
      <c r="AP3638" s="84" t="b">
        <v>0</v>
      </c>
      <c r="AQ3638" s="92" t="s">
        <v>16409</v>
      </c>
      <c r="AR3638" s="84" t="s">
        <v>179</v>
      </c>
      <c r="AS3638" s="84">
        <v>0</v>
      </c>
      <c r="AT3638" s="84">
        <v>0</v>
      </c>
      <c r="AU3638" s="84"/>
      <c r="AV3638" s="84"/>
      <c r="AW3638" s="84"/>
      <c r="AX3638" s="84"/>
      <c r="AY3638" s="84"/>
      <c r="AZ3638" s="84"/>
      <c r="BA3638" s="84"/>
      <c r="BB3638" s="84"/>
      <c r="BC3638">
        <v>1</v>
      </c>
      <c r="BD3638">
        <v>0</v>
      </c>
      <c r="BE3638">
        <v>0</v>
      </c>
      <c r="BF3638">
        <v>0</v>
      </c>
      <c r="BG3638">
        <v>1</v>
      </c>
      <c r="BH3638">
        <v>0</v>
      </c>
    </row>
    <row r="3639" spans="1:60" x14ac:dyDescent="0.3">
      <c r="A3639" s="69" t="s">
        <v>1915</v>
      </c>
      <c r="B3639" s="69" t="s">
        <v>1916</v>
      </c>
      <c r="C3639" s="70"/>
      <c r="D3639" s="71"/>
      <c r="E3639" s="72"/>
      <c r="F3639" s="73"/>
      <c r="G3639" s="70"/>
      <c r="H3639" s="74"/>
      <c r="I3639" s="75"/>
      <c r="J3639" s="75"/>
      <c r="K3639" s="36"/>
      <c r="L3639" s="82"/>
      <c r="M3639" s="82"/>
      <c r="N3639" s="77"/>
      <c r="O3639" s="84" t="s">
        <v>2169</v>
      </c>
      <c r="P3639" s="86">
        <v>43862.863067129627</v>
      </c>
      <c r="Q3639" s="84" t="s">
        <v>2757</v>
      </c>
      <c r="R3639" s="84"/>
      <c r="S3639" s="84"/>
      <c r="T3639" s="84"/>
      <c r="U3639" s="84"/>
      <c r="V3639" s="87" t="s">
        <v>4615</v>
      </c>
      <c r="W3639" s="86">
        <v>43862.863067129627</v>
      </c>
      <c r="X3639" s="90">
        <v>43862</v>
      </c>
      <c r="Y3639" s="92" t="s">
        <v>7899</v>
      </c>
      <c r="Z3639" s="87" t="s">
        <v>11728</v>
      </c>
      <c r="AA3639" s="84"/>
      <c r="AB3639" s="84"/>
      <c r="AC3639" s="92" t="s">
        <v>15629</v>
      </c>
      <c r="AD3639" s="84"/>
      <c r="AE3639" s="84" t="b">
        <v>0</v>
      </c>
      <c r="AF3639" s="84">
        <v>0</v>
      </c>
      <c r="AG3639" s="92" t="s">
        <v>16467</v>
      </c>
      <c r="AH3639" s="84" t="b">
        <v>0</v>
      </c>
      <c r="AI3639" s="84" t="s">
        <v>16520</v>
      </c>
      <c r="AJ3639" s="84"/>
      <c r="AK3639" s="92" t="s">
        <v>16467</v>
      </c>
      <c r="AL3639" s="84" t="b">
        <v>0</v>
      </c>
      <c r="AM3639" s="84">
        <v>3</v>
      </c>
      <c r="AN3639" s="92" t="s">
        <v>15628</v>
      </c>
      <c r="AO3639" s="84" t="s">
        <v>16535</v>
      </c>
      <c r="AP3639" s="84" t="b">
        <v>0</v>
      </c>
      <c r="AQ3639" s="92" t="s">
        <v>15628</v>
      </c>
      <c r="AR3639" s="84" t="s">
        <v>179</v>
      </c>
      <c r="AS3639" s="84">
        <v>0</v>
      </c>
      <c r="AT3639" s="84">
        <v>0</v>
      </c>
      <c r="AU3639" s="84"/>
      <c r="AV3639" s="84"/>
      <c r="AW3639" s="84"/>
      <c r="AX3639" s="84"/>
      <c r="AY3639" s="84"/>
      <c r="AZ3639" s="84"/>
      <c r="BA3639" s="84"/>
      <c r="BB3639" s="84"/>
      <c r="BC3639">
        <v>1</v>
      </c>
      <c r="BD3639">
        <v>0</v>
      </c>
      <c r="BE3639">
        <v>0</v>
      </c>
      <c r="BF3639">
        <v>0</v>
      </c>
      <c r="BG3639">
        <v>1</v>
      </c>
      <c r="BH3639">
        <v>0</v>
      </c>
    </row>
    <row r="3640" spans="1:60" x14ac:dyDescent="0.3">
      <c r="A3640" s="69" t="s">
        <v>1557</v>
      </c>
      <c r="B3640" s="69" t="s">
        <v>2096</v>
      </c>
      <c r="C3640" s="70"/>
      <c r="D3640" s="71"/>
      <c r="E3640" s="72"/>
      <c r="F3640" s="73"/>
      <c r="G3640" s="70"/>
      <c r="H3640" s="74"/>
      <c r="I3640" s="75"/>
      <c r="J3640" s="75"/>
      <c r="K3640" s="36"/>
      <c r="L3640" s="82"/>
      <c r="M3640" s="82"/>
      <c r="N3640" s="77"/>
      <c r="O3640" s="84" t="s">
        <v>2169</v>
      </c>
      <c r="P3640" s="86">
        <v>43862.863206018519</v>
      </c>
      <c r="Q3640" s="84" t="s">
        <v>2284</v>
      </c>
      <c r="R3640" s="84"/>
      <c r="S3640" s="84"/>
      <c r="T3640" s="84" t="s">
        <v>2883</v>
      </c>
      <c r="U3640" s="84"/>
      <c r="V3640" s="87" t="s">
        <v>4289</v>
      </c>
      <c r="W3640" s="86">
        <v>43862.863206018519</v>
      </c>
      <c r="X3640" s="90">
        <v>43862</v>
      </c>
      <c r="Y3640" s="92" t="s">
        <v>7091</v>
      </c>
      <c r="Z3640" s="87" t="s">
        <v>10878</v>
      </c>
      <c r="AA3640" s="84"/>
      <c r="AB3640" s="84"/>
      <c r="AC3640" s="92" t="s">
        <v>14763</v>
      </c>
      <c r="AD3640" s="84"/>
      <c r="AE3640" s="84" t="b">
        <v>0</v>
      </c>
      <c r="AF3640" s="84">
        <v>0</v>
      </c>
      <c r="AG3640" s="92" t="s">
        <v>16467</v>
      </c>
      <c r="AH3640" s="84" t="b">
        <v>0</v>
      </c>
      <c r="AI3640" s="84" t="s">
        <v>16520</v>
      </c>
      <c r="AJ3640" s="84"/>
      <c r="AK3640" s="92" t="s">
        <v>16467</v>
      </c>
      <c r="AL3640" s="84" t="b">
        <v>0</v>
      </c>
      <c r="AM3640" s="84">
        <v>230</v>
      </c>
      <c r="AN3640" s="92" t="s">
        <v>16293</v>
      </c>
      <c r="AO3640" s="84" t="s">
        <v>16534</v>
      </c>
      <c r="AP3640" s="84" t="b">
        <v>0</v>
      </c>
      <c r="AQ3640" s="92" t="s">
        <v>16293</v>
      </c>
      <c r="AR3640" s="84" t="s">
        <v>179</v>
      </c>
      <c r="AS3640" s="84">
        <v>0</v>
      </c>
      <c r="AT3640" s="84">
        <v>0</v>
      </c>
      <c r="AU3640" s="84"/>
      <c r="AV3640" s="84"/>
      <c r="AW3640" s="84"/>
      <c r="AX3640" s="84"/>
      <c r="AY3640" s="84"/>
      <c r="AZ3640" s="84"/>
      <c r="BA3640" s="84"/>
      <c r="BB3640" s="84"/>
      <c r="BC3640">
        <v>1</v>
      </c>
      <c r="BD3640">
        <v>0</v>
      </c>
      <c r="BE3640">
        <v>0</v>
      </c>
      <c r="BF3640">
        <v>0</v>
      </c>
      <c r="BG3640">
        <v>1</v>
      </c>
      <c r="BH3640">
        <v>0</v>
      </c>
    </row>
    <row r="3641" spans="1:60" x14ac:dyDescent="0.3">
      <c r="A3641" s="69" t="s">
        <v>1553</v>
      </c>
      <c r="B3641" s="69" t="s">
        <v>2029</v>
      </c>
      <c r="C3641" s="70"/>
      <c r="D3641" s="71"/>
      <c r="E3641" s="72"/>
      <c r="F3641" s="73"/>
      <c r="G3641" s="70"/>
      <c r="H3641" s="74"/>
      <c r="I3641" s="75"/>
      <c r="J3641" s="75"/>
      <c r="K3641" s="36"/>
      <c r="L3641" s="82"/>
      <c r="M3641" s="82"/>
      <c r="N3641" s="77"/>
      <c r="O3641" s="84" t="s">
        <v>2169</v>
      </c>
      <c r="P3641" s="86">
        <v>43862.863287037035</v>
      </c>
      <c r="Q3641" s="84" t="s">
        <v>2591</v>
      </c>
      <c r="R3641" s="84"/>
      <c r="S3641" s="84"/>
      <c r="T3641" s="84"/>
      <c r="U3641" s="84"/>
      <c r="V3641" s="87" t="s">
        <v>4287</v>
      </c>
      <c r="W3641" s="86">
        <v>43862.863287037035</v>
      </c>
      <c r="X3641" s="90">
        <v>43862</v>
      </c>
      <c r="Y3641" s="92" t="s">
        <v>7084</v>
      </c>
      <c r="Z3641" s="87" t="s">
        <v>10871</v>
      </c>
      <c r="AA3641" s="84"/>
      <c r="AB3641" s="84"/>
      <c r="AC3641" s="92" t="s">
        <v>14756</v>
      </c>
      <c r="AD3641" s="84"/>
      <c r="AE3641" s="84" t="b">
        <v>0</v>
      </c>
      <c r="AF3641" s="84">
        <v>0</v>
      </c>
      <c r="AG3641" s="92" t="s">
        <v>16467</v>
      </c>
      <c r="AH3641" s="84" t="b">
        <v>0</v>
      </c>
      <c r="AI3641" s="84" t="s">
        <v>16520</v>
      </c>
      <c r="AJ3641" s="84"/>
      <c r="AK3641" s="92" t="s">
        <v>16467</v>
      </c>
      <c r="AL3641" s="84" t="b">
        <v>0</v>
      </c>
      <c r="AM3641" s="84">
        <v>34</v>
      </c>
      <c r="AN3641" s="92" t="s">
        <v>16089</v>
      </c>
      <c r="AO3641" s="84" t="s">
        <v>16535</v>
      </c>
      <c r="AP3641" s="84" t="b">
        <v>0</v>
      </c>
      <c r="AQ3641" s="92" t="s">
        <v>16089</v>
      </c>
      <c r="AR3641" s="84" t="s">
        <v>179</v>
      </c>
      <c r="AS3641" s="84">
        <v>0</v>
      </c>
      <c r="AT3641" s="84">
        <v>0</v>
      </c>
      <c r="AU3641" s="84"/>
      <c r="AV3641" s="84"/>
      <c r="AW3641" s="84"/>
      <c r="AX3641" s="84"/>
      <c r="AY3641" s="84"/>
      <c r="AZ3641" s="84"/>
      <c r="BA3641" s="84"/>
      <c r="BB3641" s="84"/>
      <c r="BC3641">
        <v>1</v>
      </c>
      <c r="BD3641">
        <v>0</v>
      </c>
      <c r="BE3641">
        <v>0</v>
      </c>
      <c r="BF3641">
        <v>0</v>
      </c>
      <c r="BG3641">
        <v>1</v>
      </c>
      <c r="BH3641">
        <v>0</v>
      </c>
    </row>
    <row r="3642" spans="1:60" x14ac:dyDescent="0.3">
      <c r="A3642" s="69" t="s">
        <v>1555</v>
      </c>
      <c r="B3642" s="69" t="s">
        <v>1555</v>
      </c>
      <c r="C3642" s="70"/>
      <c r="D3642" s="71"/>
      <c r="E3642" s="72"/>
      <c r="F3642" s="73"/>
      <c r="G3642" s="70"/>
      <c r="H3642" s="74"/>
      <c r="I3642" s="75"/>
      <c r="J3642" s="75"/>
      <c r="K3642" s="36"/>
      <c r="L3642" s="82"/>
      <c r="M3642" s="82"/>
      <c r="N3642" s="77"/>
      <c r="O3642" s="84" t="s">
        <v>179</v>
      </c>
      <c r="P3642" s="86">
        <v>43862.863645833335</v>
      </c>
      <c r="Q3642" s="84" t="s">
        <v>2677</v>
      </c>
      <c r="R3642" s="84"/>
      <c r="S3642" s="84"/>
      <c r="T3642" s="84" t="s">
        <v>2873</v>
      </c>
      <c r="U3642" s="87" t="s">
        <v>3015</v>
      </c>
      <c r="V3642" s="87" t="s">
        <v>3015</v>
      </c>
      <c r="W3642" s="86">
        <v>43862.863645833335</v>
      </c>
      <c r="X3642" s="90">
        <v>43862</v>
      </c>
      <c r="Y3642" s="92" t="s">
        <v>7086</v>
      </c>
      <c r="Z3642" s="87" t="s">
        <v>10873</v>
      </c>
      <c r="AA3642" s="84"/>
      <c r="AB3642" s="84"/>
      <c r="AC3642" s="92" t="s">
        <v>14758</v>
      </c>
      <c r="AD3642" s="84"/>
      <c r="AE3642" s="84" t="b">
        <v>0</v>
      </c>
      <c r="AF3642" s="84">
        <v>1</v>
      </c>
      <c r="AG3642" s="92" t="s">
        <v>16467</v>
      </c>
      <c r="AH3642" s="84" t="b">
        <v>0</v>
      </c>
      <c r="AI3642" s="84" t="s">
        <v>16522</v>
      </c>
      <c r="AJ3642" s="84"/>
      <c r="AK3642" s="92" t="s">
        <v>16467</v>
      </c>
      <c r="AL3642" s="84" t="b">
        <v>0</v>
      </c>
      <c r="AM3642" s="84">
        <v>0</v>
      </c>
      <c r="AN3642" s="92" t="s">
        <v>16467</v>
      </c>
      <c r="AO3642" s="84" t="s">
        <v>16535</v>
      </c>
      <c r="AP3642" s="84" t="b">
        <v>0</v>
      </c>
      <c r="AQ3642" s="92" t="s">
        <v>14758</v>
      </c>
      <c r="AR3642" s="84" t="s">
        <v>179</v>
      </c>
      <c r="AS3642" s="84">
        <v>0</v>
      </c>
      <c r="AT3642" s="84">
        <v>0</v>
      </c>
      <c r="AU3642" s="84"/>
      <c r="AV3642" s="84"/>
      <c r="AW3642" s="84"/>
      <c r="AX3642" s="84"/>
      <c r="AY3642" s="84"/>
      <c r="AZ3642" s="84"/>
      <c r="BA3642" s="84"/>
      <c r="BB3642" s="84"/>
      <c r="BC3642">
        <v>1</v>
      </c>
      <c r="BD3642">
        <v>0</v>
      </c>
      <c r="BE3642">
        <v>0</v>
      </c>
      <c r="BF3642">
        <v>1</v>
      </c>
      <c r="BG3642">
        <v>0</v>
      </c>
      <c r="BH3642">
        <v>0</v>
      </c>
    </row>
    <row r="3643" spans="1:60" x14ac:dyDescent="0.3">
      <c r="A3643" s="69" t="s">
        <v>1556</v>
      </c>
      <c r="B3643" s="69" t="s">
        <v>2077</v>
      </c>
      <c r="C3643" s="70"/>
      <c r="D3643" s="71"/>
      <c r="E3643" s="72"/>
      <c r="F3643" s="73"/>
      <c r="G3643" s="70"/>
      <c r="H3643" s="74"/>
      <c r="I3643" s="75"/>
      <c r="J3643" s="75"/>
      <c r="K3643" s="36"/>
      <c r="L3643" s="82"/>
      <c r="M3643" s="82"/>
      <c r="N3643" s="77"/>
      <c r="O3643" s="84" t="s">
        <v>2169</v>
      </c>
      <c r="P3643" s="86">
        <v>43862.863865740743</v>
      </c>
      <c r="Q3643" s="84" t="s">
        <v>2549</v>
      </c>
      <c r="R3643" s="84"/>
      <c r="S3643" s="84"/>
      <c r="T3643" s="84"/>
      <c r="U3643" s="84"/>
      <c r="V3643" s="87" t="s">
        <v>4288</v>
      </c>
      <c r="W3643" s="86">
        <v>43862.863865740743</v>
      </c>
      <c r="X3643" s="90">
        <v>43862</v>
      </c>
      <c r="Y3643" s="92" t="s">
        <v>7088</v>
      </c>
      <c r="Z3643" s="87" t="s">
        <v>10875</v>
      </c>
      <c r="AA3643" s="84"/>
      <c r="AB3643" s="84"/>
      <c r="AC3643" s="92" t="s">
        <v>14760</v>
      </c>
      <c r="AD3643" s="84"/>
      <c r="AE3643" s="84" t="b">
        <v>0</v>
      </c>
      <c r="AF3643" s="84">
        <v>0</v>
      </c>
      <c r="AG3643" s="92" t="s">
        <v>16467</v>
      </c>
      <c r="AH3643" s="84" t="b">
        <v>1</v>
      </c>
      <c r="AI3643" s="84" t="s">
        <v>16520</v>
      </c>
      <c r="AJ3643" s="84"/>
      <c r="AK3643" s="92" t="s">
        <v>16455</v>
      </c>
      <c r="AL3643" s="84" t="b">
        <v>0</v>
      </c>
      <c r="AM3643" s="84">
        <v>56</v>
      </c>
      <c r="AN3643" s="92" t="s">
        <v>16434</v>
      </c>
      <c r="AO3643" s="84" t="s">
        <v>16541</v>
      </c>
      <c r="AP3643" s="84" t="b">
        <v>0</v>
      </c>
      <c r="AQ3643" s="92" t="s">
        <v>16434</v>
      </c>
      <c r="AR3643" s="84" t="s">
        <v>179</v>
      </c>
      <c r="AS3643" s="84">
        <v>0</v>
      </c>
      <c r="AT3643" s="84">
        <v>0</v>
      </c>
      <c r="AU3643" s="84"/>
      <c r="AV3643" s="84"/>
      <c r="AW3643" s="84"/>
      <c r="AX3643" s="84"/>
      <c r="AY3643" s="84"/>
      <c r="AZ3643" s="84"/>
      <c r="BA3643" s="84"/>
      <c r="BB3643" s="84"/>
      <c r="BC3643">
        <v>1</v>
      </c>
      <c r="BD3643">
        <v>0</v>
      </c>
      <c r="BE3643">
        <v>0</v>
      </c>
      <c r="BF3643">
        <v>0</v>
      </c>
      <c r="BG3643">
        <v>1</v>
      </c>
      <c r="BH3643">
        <v>0</v>
      </c>
    </row>
    <row r="3644" spans="1:60" x14ac:dyDescent="0.3">
      <c r="A3644" s="69" t="s">
        <v>1762</v>
      </c>
      <c r="B3644" s="69" t="s">
        <v>2116</v>
      </c>
      <c r="C3644" s="70"/>
      <c r="D3644" s="71"/>
      <c r="E3644" s="72"/>
      <c r="F3644" s="73"/>
      <c r="G3644" s="70"/>
      <c r="H3644" s="74"/>
      <c r="I3644" s="75"/>
      <c r="J3644" s="75"/>
      <c r="K3644" s="36"/>
      <c r="L3644" s="82"/>
      <c r="M3644" s="82"/>
      <c r="N3644" s="77"/>
      <c r="O3644" s="84" t="s">
        <v>2169</v>
      </c>
      <c r="P3644" s="86">
        <v>43862.864224537036</v>
      </c>
      <c r="Q3644" s="84" t="s">
        <v>2557</v>
      </c>
      <c r="R3644" s="84"/>
      <c r="S3644" s="84"/>
      <c r="T3644" s="84" t="s">
        <v>2883</v>
      </c>
      <c r="U3644" s="84"/>
      <c r="V3644" s="87" t="s">
        <v>4480</v>
      </c>
      <c r="W3644" s="86">
        <v>43862.864224537036</v>
      </c>
      <c r="X3644" s="90">
        <v>43862</v>
      </c>
      <c r="Y3644" s="92" t="s">
        <v>7558</v>
      </c>
      <c r="Z3644" s="87" t="s">
        <v>11371</v>
      </c>
      <c r="AA3644" s="84"/>
      <c r="AB3644" s="84"/>
      <c r="AC3644" s="92" t="s">
        <v>15263</v>
      </c>
      <c r="AD3644" s="84"/>
      <c r="AE3644" s="84" t="b">
        <v>0</v>
      </c>
      <c r="AF3644" s="84">
        <v>0</v>
      </c>
      <c r="AG3644" s="92" t="s">
        <v>16467</v>
      </c>
      <c r="AH3644" s="84" t="b">
        <v>0</v>
      </c>
      <c r="AI3644" s="84" t="s">
        <v>16520</v>
      </c>
      <c r="AJ3644" s="84"/>
      <c r="AK3644" s="92" t="s">
        <v>16467</v>
      </c>
      <c r="AL3644" s="84" t="b">
        <v>0</v>
      </c>
      <c r="AM3644" s="84">
        <v>73</v>
      </c>
      <c r="AN3644" s="92" t="s">
        <v>16402</v>
      </c>
      <c r="AO3644" s="84" t="s">
        <v>16534</v>
      </c>
      <c r="AP3644" s="84" t="b">
        <v>0</v>
      </c>
      <c r="AQ3644" s="92" t="s">
        <v>16402</v>
      </c>
      <c r="AR3644" s="84" t="s">
        <v>179</v>
      </c>
      <c r="AS3644" s="84">
        <v>0</v>
      </c>
      <c r="AT3644" s="84">
        <v>0</v>
      </c>
      <c r="AU3644" s="84"/>
      <c r="AV3644" s="84"/>
      <c r="AW3644" s="84"/>
      <c r="AX3644" s="84"/>
      <c r="AY3644" s="84"/>
      <c r="AZ3644" s="84"/>
      <c r="BA3644" s="84"/>
      <c r="BB3644" s="84"/>
      <c r="BC3644">
        <v>1</v>
      </c>
      <c r="BD3644">
        <v>0</v>
      </c>
      <c r="BE3644">
        <v>0</v>
      </c>
      <c r="BF3644">
        <v>0</v>
      </c>
      <c r="BG3644">
        <v>1</v>
      </c>
      <c r="BH3644">
        <v>0</v>
      </c>
    </row>
    <row r="3645" spans="1:60" x14ac:dyDescent="0.3">
      <c r="A3645" s="69" t="s">
        <v>1557</v>
      </c>
      <c r="B3645" s="69" t="s">
        <v>1968</v>
      </c>
      <c r="C3645" s="70"/>
      <c r="D3645" s="71"/>
      <c r="E3645" s="72"/>
      <c r="F3645" s="73"/>
      <c r="G3645" s="70"/>
      <c r="H3645" s="74"/>
      <c r="I3645" s="75"/>
      <c r="J3645" s="75"/>
      <c r="K3645" s="36"/>
      <c r="L3645" s="82"/>
      <c r="M3645" s="82"/>
      <c r="N3645" s="77"/>
      <c r="O3645" s="84" t="s">
        <v>2169</v>
      </c>
      <c r="P3645" s="86">
        <v>43862.864236111112</v>
      </c>
      <c r="Q3645" s="84" t="s">
        <v>2220</v>
      </c>
      <c r="R3645" s="84"/>
      <c r="S3645" s="84"/>
      <c r="T3645" s="84"/>
      <c r="U3645" s="84"/>
      <c r="V3645" s="87" t="s">
        <v>4289</v>
      </c>
      <c r="W3645" s="86">
        <v>43862.864236111112</v>
      </c>
      <c r="X3645" s="90">
        <v>43862</v>
      </c>
      <c r="Y3645" s="92" t="s">
        <v>7092</v>
      </c>
      <c r="Z3645" s="87" t="s">
        <v>10879</v>
      </c>
      <c r="AA3645" s="84"/>
      <c r="AB3645" s="84"/>
      <c r="AC3645" s="92" t="s">
        <v>14764</v>
      </c>
      <c r="AD3645" s="84"/>
      <c r="AE3645" s="84" t="b">
        <v>0</v>
      </c>
      <c r="AF3645" s="84">
        <v>0</v>
      </c>
      <c r="AG3645" s="92" t="s">
        <v>16467</v>
      </c>
      <c r="AH3645" s="84" t="b">
        <v>0</v>
      </c>
      <c r="AI3645" s="84" t="s">
        <v>16520</v>
      </c>
      <c r="AJ3645" s="84"/>
      <c r="AK3645" s="92" t="s">
        <v>16467</v>
      </c>
      <c r="AL3645" s="84" t="b">
        <v>0</v>
      </c>
      <c r="AM3645" s="84">
        <v>51</v>
      </c>
      <c r="AN3645" s="92" t="s">
        <v>15899</v>
      </c>
      <c r="AO3645" s="84" t="s">
        <v>16534</v>
      </c>
      <c r="AP3645" s="84" t="b">
        <v>0</v>
      </c>
      <c r="AQ3645" s="92" t="s">
        <v>15899</v>
      </c>
      <c r="AR3645" s="84" t="s">
        <v>179</v>
      </c>
      <c r="AS3645" s="84">
        <v>0</v>
      </c>
      <c r="AT3645" s="84">
        <v>0</v>
      </c>
      <c r="AU3645" s="84"/>
      <c r="AV3645" s="84"/>
      <c r="AW3645" s="84"/>
      <c r="AX3645" s="84"/>
      <c r="AY3645" s="84"/>
      <c r="AZ3645" s="84"/>
      <c r="BA3645" s="84"/>
      <c r="BB3645" s="84"/>
      <c r="BC3645">
        <v>1</v>
      </c>
      <c r="BD3645">
        <v>0</v>
      </c>
      <c r="BE3645">
        <v>0</v>
      </c>
      <c r="BF3645">
        <v>0</v>
      </c>
      <c r="BG3645">
        <v>1</v>
      </c>
      <c r="BH3645">
        <v>0</v>
      </c>
    </row>
    <row r="3646" spans="1:60" x14ac:dyDescent="0.3">
      <c r="A3646" s="69" t="s">
        <v>1942</v>
      </c>
      <c r="B3646" s="69" t="s">
        <v>1942</v>
      </c>
      <c r="C3646" s="70"/>
      <c r="D3646" s="71"/>
      <c r="E3646" s="72"/>
      <c r="F3646" s="73"/>
      <c r="G3646" s="70"/>
      <c r="H3646" s="74"/>
      <c r="I3646" s="75"/>
      <c r="J3646" s="75"/>
      <c r="K3646" s="36"/>
      <c r="L3646" s="82"/>
      <c r="M3646" s="82"/>
      <c r="N3646" s="77"/>
      <c r="O3646" s="84" t="s">
        <v>179</v>
      </c>
      <c r="P3646" s="86">
        <v>43862.864328703705</v>
      </c>
      <c r="Q3646" s="84" t="s">
        <v>2833</v>
      </c>
      <c r="R3646" s="84"/>
      <c r="S3646" s="84"/>
      <c r="T3646" s="84" t="s">
        <v>2883</v>
      </c>
      <c r="U3646" s="84"/>
      <c r="V3646" s="87" t="s">
        <v>4795</v>
      </c>
      <c r="W3646" s="86">
        <v>43862.864328703705</v>
      </c>
      <c r="X3646" s="90">
        <v>43862</v>
      </c>
      <c r="Y3646" s="92" t="s">
        <v>8556</v>
      </c>
      <c r="Z3646" s="87" t="s">
        <v>12427</v>
      </c>
      <c r="AA3646" s="84"/>
      <c r="AB3646" s="84"/>
      <c r="AC3646" s="92" t="s">
        <v>16392</v>
      </c>
      <c r="AD3646" s="84"/>
      <c r="AE3646" s="84" t="b">
        <v>0</v>
      </c>
      <c r="AF3646" s="84">
        <v>0</v>
      </c>
      <c r="AG3646" s="92" t="s">
        <v>16467</v>
      </c>
      <c r="AH3646" s="84" t="b">
        <v>0</v>
      </c>
      <c r="AI3646" s="84" t="s">
        <v>16520</v>
      </c>
      <c r="AJ3646" s="84"/>
      <c r="AK3646" s="92" t="s">
        <v>16467</v>
      </c>
      <c r="AL3646" s="84" t="b">
        <v>0</v>
      </c>
      <c r="AM3646" s="84">
        <v>0</v>
      </c>
      <c r="AN3646" s="92" t="s">
        <v>16467</v>
      </c>
      <c r="AO3646" s="84" t="s">
        <v>16534</v>
      </c>
      <c r="AP3646" s="84" t="b">
        <v>0</v>
      </c>
      <c r="AQ3646" s="92" t="s">
        <v>16392</v>
      </c>
      <c r="AR3646" s="84" t="s">
        <v>179</v>
      </c>
      <c r="AS3646" s="84">
        <v>0</v>
      </c>
      <c r="AT3646" s="84">
        <v>0</v>
      </c>
      <c r="AU3646" s="84"/>
      <c r="AV3646" s="84"/>
      <c r="AW3646" s="84"/>
      <c r="AX3646" s="84"/>
      <c r="AY3646" s="84"/>
      <c r="AZ3646" s="84"/>
      <c r="BA3646" s="84"/>
      <c r="BB3646" s="84"/>
      <c r="BC3646">
        <v>4</v>
      </c>
      <c r="BD3646">
        <v>0</v>
      </c>
      <c r="BE3646">
        <v>0</v>
      </c>
      <c r="BF3646">
        <v>4</v>
      </c>
      <c r="BG3646">
        <v>0</v>
      </c>
      <c r="BH3646">
        <v>0</v>
      </c>
    </row>
    <row r="3647" spans="1:60" x14ac:dyDescent="0.3">
      <c r="A3647" s="69" t="s">
        <v>1558</v>
      </c>
      <c r="B3647" s="69" t="s">
        <v>2128</v>
      </c>
      <c r="C3647" s="70"/>
      <c r="D3647" s="71"/>
      <c r="E3647" s="72"/>
      <c r="F3647" s="73"/>
      <c r="G3647" s="70"/>
      <c r="H3647" s="74"/>
      <c r="I3647" s="75"/>
      <c r="J3647" s="75"/>
      <c r="K3647" s="36"/>
      <c r="L3647" s="82"/>
      <c r="M3647" s="82"/>
      <c r="N3647" s="77"/>
      <c r="O3647" s="84" t="s">
        <v>2168</v>
      </c>
      <c r="P3647" s="86">
        <v>43862.864687499998</v>
      </c>
      <c r="Q3647" s="84" t="s">
        <v>2299</v>
      </c>
      <c r="R3647" s="84"/>
      <c r="S3647" s="84"/>
      <c r="T3647" s="84"/>
      <c r="U3647" s="84"/>
      <c r="V3647" s="87" t="s">
        <v>4290</v>
      </c>
      <c r="W3647" s="86">
        <v>43862.864687499998</v>
      </c>
      <c r="X3647" s="90">
        <v>43862</v>
      </c>
      <c r="Y3647" s="92" t="s">
        <v>7093</v>
      </c>
      <c r="Z3647" s="87" t="s">
        <v>10880</v>
      </c>
      <c r="AA3647" s="84"/>
      <c r="AB3647" s="84"/>
      <c r="AC3647" s="92" t="s">
        <v>14765</v>
      </c>
      <c r="AD3647" s="84"/>
      <c r="AE3647" s="84" t="b">
        <v>0</v>
      </c>
      <c r="AF3647" s="84">
        <v>0</v>
      </c>
      <c r="AG3647" s="92" t="s">
        <v>16467</v>
      </c>
      <c r="AH3647" s="84" t="b">
        <v>0</v>
      </c>
      <c r="AI3647" s="84" t="s">
        <v>16520</v>
      </c>
      <c r="AJ3647" s="84"/>
      <c r="AK3647" s="92" t="s">
        <v>16467</v>
      </c>
      <c r="AL3647" s="84" t="b">
        <v>0</v>
      </c>
      <c r="AM3647" s="84">
        <v>118</v>
      </c>
      <c r="AN3647" s="92" t="s">
        <v>16294</v>
      </c>
      <c r="AO3647" s="84" t="s">
        <v>16535</v>
      </c>
      <c r="AP3647" s="84" t="b">
        <v>0</v>
      </c>
      <c r="AQ3647" s="92" t="s">
        <v>16294</v>
      </c>
      <c r="AR3647" s="84" t="s">
        <v>179</v>
      </c>
      <c r="AS3647" s="84">
        <v>0</v>
      </c>
      <c r="AT3647" s="84">
        <v>0</v>
      </c>
      <c r="AU3647" s="84"/>
      <c r="AV3647" s="84"/>
      <c r="AW3647" s="84"/>
      <c r="AX3647" s="84"/>
      <c r="AY3647" s="84"/>
      <c r="AZ3647" s="84"/>
      <c r="BA3647" s="84"/>
      <c r="BB3647" s="84"/>
      <c r="BC3647">
        <v>1</v>
      </c>
      <c r="BD3647">
        <v>0</v>
      </c>
      <c r="BE3647">
        <v>1</v>
      </c>
      <c r="BF3647">
        <v>0</v>
      </c>
      <c r="BG3647">
        <v>0</v>
      </c>
      <c r="BH3647">
        <v>0</v>
      </c>
    </row>
    <row r="3648" spans="1:60" x14ac:dyDescent="0.3">
      <c r="A3648" s="69" t="s">
        <v>1558</v>
      </c>
      <c r="B3648" s="69" t="s">
        <v>2145</v>
      </c>
      <c r="C3648" s="70"/>
      <c r="D3648" s="71"/>
      <c r="E3648" s="72"/>
      <c r="F3648" s="73"/>
      <c r="G3648" s="70"/>
      <c r="H3648" s="74"/>
      <c r="I3648" s="75"/>
      <c r="J3648" s="75"/>
      <c r="K3648" s="36"/>
      <c r="L3648" s="82"/>
      <c r="M3648" s="82"/>
      <c r="N3648" s="77"/>
      <c r="O3648" s="84" t="s">
        <v>2168</v>
      </c>
      <c r="P3648" s="86">
        <v>43862.864687499998</v>
      </c>
      <c r="Q3648" s="84" t="s">
        <v>2299</v>
      </c>
      <c r="R3648" s="84"/>
      <c r="S3648" s="84"/>
      <c r="T3648" s="84"/>
      <c r="U3648" s="84"/>
      <c r="V3648" s="87" t="s">
        <v>4290</v>
      </c>
      <c r="W3648" s="86">
        <v>43862.864687499998</v>
      </c>
      <c r="X3648" s="90">
        <v>43862</v>
      </c>
      <c r="Y3648" s="92" t="s">
        <v>7093</v>
      </c>
      <c r="Z3648" s="87" t="s">
        <v>10880</v>
      </c>
      <c r="AA3648" s="84"/>
      <c r="AB3648" s="84"/>
      <c r="AC3648" s="92" t="s">
        <v>14765</v>
      </c>
      <c r="AD3648" s="84"/>
      <c r="AE3648" s="84" t="b">
        <v>0</v>
      </c>
      <c r="AF3648" s="84">
        <v>0</v>
      </c>
      <c r="AG3648" s="92" t="s">
        <v>16467</v>
      </c>
      <c r="AH3648" s="84" t="b">
        <v>0</v>
      </c>
      <c r="AI3648" s="84" t="s">
        <v>16520</v>
      </c>
      <c r="AJ3648" s="84"/>
      <c r="AK3648" s="92" t="s">
        <v>16467</v>
      </c>
      <c r="AL3648" s="84" t="b">
        <v>0</v>
      </c>
      <c r="AM3648" s="84">
        <v>118</v>
      </c>
      <c r="AN3648" s="92" t="s">
        <v>16294</v>
      </c>
      <c r="AO3648" s="84" t="s">
        <v>16535</v>
      </c>
      <c r="AP3648" s="84" t="b">
        <v>0</v>
      </c>
      <c r="AQ3648" s="92" t="s">
        <v>16294</v>
      </c>
      <c r="AR3648" s="84" t="s">
        <v>179</v>
      </c>
      <c r="AS3648" s="84">
        <v>0</v>
      </c>
      <c r="AT3648" s="84">
        <v>0</v>
      </c>
      <c r="AU3648" s="84"/>
      <c r="AV3648" s="84"/>
      <c r="AW3648" s="84"/>
      <c r="AX3648" s="84"/>
      <c r="AY3648" s="84"/>
      <c r="AZ3648" s="84"/>
      <c r="BA3648" s="84"/>
      <c r="BB3648" s="84"/>
      <c r="BC3648">
        <v>1</v>
      </c>
      <c r="BD3648">
        <v>0</v>
      </c>
      <c r="BE3648">
        <v>1</v>
      </c>
      <c r="BF3648">
        <v>0</v>
      </c>
      <c r="BG3648">
        <v>0</v>
      </c>
      <c r="BH3648">
        <v>0</v>
      </c>
    </row>
    <row r="3649" spans="1:60" x14ac:dyDescent="0.3">
      <c r="A3649" s="69" t="s">
        <v>1560</v>
      </c>
      <c r="B3649" s="69" t="s">
        <v>1559</v>
      </c>
      <c r="C3649" s="70"/>
      <c r="D3649" s="71"/>
      <c r="E3649" s="72"/>
      <c r="F3649" s="73"/>
      <c r="G3649" s="70"/>
      <c r="H3649" s="74"/>
      <c r="I3649" s="75"/>
      <c r="J3649" s="75"/>
      <c r="K3649" s="36"/>
      <c r="L3649" s="82"/>
      <c r="M3649" s="82"/>
      <c r="N3649" s="77"/>
      <c r="O3649" s="84" t="s">
        <v>2169</v>
      </c>
      <c r="P3649" s="86">
        <v>43862.864942129629</v>
      </c>
      <c r="Q3649" s="84" t="s">
        <v>2679</v>
      </c>
      <c r="R3649" s="84"/>
      <c r="S3649" s="84"/>
      <c r="T3649" s="84" t="s">
        <v>2942</v>
      </c>
      <c r="U3649" s="84"/>
      <c r="V3649" s="87" t="s">
        <v>4292</v>
      </c>
      <c r="W3649" s="86">
        <v>43862.864942129629</v>
      </c>
      <c r="X3649" s="90">
        <v>43862</v>
      </c>
      <c r="Y3649" s="92" t="s">
        <v>7095</v>
      </c>
      <c r="Z3649" s="87" t="s">
        <v>10882</v>
      </c>
      <c r="AA3649" s="84"/>
      <c r="AB3649" s="84"/>
      <c r="AC3649" s="92" t="s">
        <v>14768</v>
      </c>
      <c r="AD3649" s="84"/>
      <c r="AE3649" s="84" t="b">
        <v>0</v>
      </c>
      <c r="AF3649" s="84">
        <v>0</v>
      </c>
      <c r="AG3649" s="92" t="s">
        <v>16467</v>
      </c>
      <c r="AH3649" s="84" t="b">
        <v>0</v>
      </c>
      <c r="AI3649" s="84" t="s">
        <v>16520</v>
      </c>
      <c r="AJ3649" s="84"/>
      <c r="AK3649" s="92" t="s">
        <v>16467</v>
      </c>
      <c r="AL3649" s="84" t="b">
        <v>0</v>
      </c>
      <c r="AM3649" s="84">
        <v>1</v>
      </c>
      <c r="AN3649" s="92" t="s">
        <v>14767</v>
      </c>
      <c r="AO3649" s="84" t="s">
        <v>16534</v>
      </c>
      <c r="AP3649" s="84" t="b">
        <v>0</v>
      </c>
      <c r="AQ3649" s="92" t="s">
        <v>14767</v>
      </c>
      <c r="AR3649" s="84" t="s">
        <v>179</v>
      </c>
      <c r="AS3649" s="84">
        <v>0</v>
      </c>
      <c r="AT3649" s="84">
        <v>0</v>
      </c>
      <c r="AU3649" s="84"/>
      <c r="AV3649" s="84"/>
      <c r="AW3649" s="84"/>
      <c r="AX3649" s="84"/>
      <c r="AY3649" s="84"/>
      <c r="AZ3649" s="84"/>
      <c r="BA3649" s="84"/>
      <c r="BB3649" s="84"/>
      <c r="BC3649">
        <v>1</v>
      </c>
      <c r="BD3649">
        <v>0</v>
      </c>
      <c r="BE3649">
        <v>0</v>
      </c>
      <c r="BF3649">
        <v>0</v>
      </c>
      <c r="BG3649">
        <v>1</v>
      </c>
      <c r="BH3649">
        <v>0</v>
      </c>
    </row>
    <row r="3650" spans="1:60" x14ac:dyDescent="0.3">
      <c r="A3650" s="69" t="s">
        <v>1561</v>
      </c>
      <c r="B3650" s="69" t="s">
        <v>1561</v>
      </c>
      <c r="C3650" s="70"/>
      <c r="D3650" s="71"/>
      <c r="E3650" s="72"/>
      <c r="F3650" s="73"/>
      <c r="G3650" s="70"/>
      <c r="H3650" s="74"/>
      <c r="I3650" s="75"/>
      <c r="J3650" s="75"/>
      <c r="K3650" s="36"/>
      <c r="L3650" s="82"/>
      <c r="M3650" s="82"/>
      <c r="N3650" s="77"/>
      <c r="O3650" s="84" t="s">
        <v>179</v>
      </c>
      <c r="P3650" s="86">
        <v>43862.86509259259</v>
      </c>
      <c r="Q3650" s="84" t="s">
        <v>2680</v>
      </c>
      <c r="R3650" s="84"/>
      <c r="S3650" s="84"/>
      <c r="T3650" s="84" t="s">
        <v>2883</v>
      </c>
      <c r="U3650" s="84"/>
      <c r="V3650" s="87" t="s">
        <v>4293</v>
      </c>
      <c r="W3650" s="86">
        <v>43862.86509259259</v>
      </c>
      <c r="X3650" s="90">
        <v>43862</v>
      </c>
      <c r="Y3650" s="92" t="s">
        <v>7096</v>
      </c>
      <c r="Z3650" s="87" t="s">
        <v>10883</v>
      </c>
      <c r="AA3650" s="84"/>
      <c r="AB3650" s="84"/>
      <c r="AC3650" s="92" t="s">
        <v>14769</v>
      </c>
      <c r="AD3650" s="84"/>
      <c r="AE3650" s="84" t="b">
        <v>0</v>
      </c>
      <c r="AF3650" s="84">
        <v>0</v>
      </c>
      <c r="AG3650" s="92" t="s">
        <v>16467</v>
      </c>
      <c r="AH3650" s="84" t="b">
        <v>0</v>
      </c>
      <c r="AI3650" s="84" t="s">
        <v>16520</v>
      </c>
      <c r="AJ3650" s="84"/>
      <c r="AK3650" s="92" t="s">
        <v>16467</v>
      </c>
      <c r="AL3650" s="84" t="b">
        <v>0</v>
      </c>
      <c r="AM3650" s="84">
        <v>0</v>
      </c>
      <c r="AN3650" s="92" t="s">
        <v>16467</v>
      </c>
      <c r="AO3650" s="84" t="s">
        <v>16534</v>
      </c>
      <c r="AP3650" s="84" t="b">
        <v>0</v>
      </c>
      <c r="AQ3650" s="92" t="s">
        <v>14769</v>
      </c>
      <c r="AR3650" s="84" t="s">
        <v>179</v>
      </c>
      <c r="AS3650" s="84">
        <v>0</v>
      </c>
      <c r="AT3650" s="84">
        <v>0</v>
      </c>
      <c r="AU3650" s="84"/>
      <c r="AV3650" s="84"/>
      <c r="AW3650" s="84"/>
      <c r="AX3650" s="84"/>
      <c r="AY3650" s="84"/>
      <c r="AZ3650" s="84"/>
      <c r="BA3650" s="84"/>
      <c r="BB3650" s="84"/>
      <c r="BC3650">
        <v>1</v>
      </c>
      <c r="BD3650">
        <v>0</v>
      </c>
      <c r="BE3650">
        <v>0</v>
      </c>
      <c r="BF3650">
        <v>1</v>
      </c>
      <c r="BG3650">
        <v>0</v>
      </c>
      <c r="BH3650">
        <v>0</v>
      </c>
    </row>
    <row r="3651" spans="1:60" x14ac:dyDescent="0.3">
      <c r="A3651" s="69" t="s">
        <v>1956</v>
      </c>
      <c r="B3651" s="69" t="s">
        <v>2113</v>
      </c>
      <c r="C3651" s="70"/>
      <c r="D3651" s="71"/>
      <c r="E3651" s="72"/>
      <c r="F3651" s="73"/>
      <c r="G3651" s="70"/>
      <c r="H3651" s="74"/>
      <c r="I3651" s="75"/>
      <c r="J3651" s="75"/>
      <c r="K3651" s="36"/>
      <c r="L3651" s="82"/>
      <c r="M3651" s="82"/>
      <c r="N3651" s="77"/>
      <c r="O3651" s="84" t="s">
        <v>2169</v>
      </c>
      <c r="P3651" s="86">
        <v>43862.865266203706</v>
      </c>
      <c r="Q3651" s="84" t="s">
        <v>2665</v>
      </c>
      <c r="R3651" s="84"/>
      <c r="S3651" s="84"/>
      <c r="T3651" s="84"/>
      <c r="U3651" s="84"/>
      <c r="V3651" s="87" t="s">
        <v>4650</v>
      </c>
      <c r="W3651" s="86">
        <v>43862.865266203706</v>
      </c>
      <c r="X3651" s="90">
        <v>43862</v>
      </c>
      <c r="Y3651" s="92" t="s">
        <v>8090</v>
      </c>
      <c r="Z3651" s="87" t="s">
        <v>11937</v>
      </c>
      <c r="AA3651" s="84"/>
      <c r="AB3651" s="84"/>
      <c r="AC3651" s="92" t="s">
        <v>15848</v>
      </c>
      <c r="AD3651" s="84"/>
      <c r="AE3651" s="84" t="b">
        <v>0</v>
      </c>
      <c r="AF3651" s="84">
        <v>0</v>
      </c>
      <c r="AG3651" s="92" t="s">
        <v>16467</v>
      </c>
      <c r="AH3651" s="84" t="b">
        <v>0</v>
      </c>
      <c r="AI3651" s="84" t="s">
        <v>16520</v>
      </c>
      <c r="AJ3651" s="84"/>
      <c r="AK3651" s="92" t="s">
        <v>16467</v>
      </c>
      <c r="AL3651" s="84" t="b">
        <v>0</v>
      </c>
      <c r="AM3651" s="84">
        <v>39</v>
      </c>
      <c r="AN3651" s="92" t="s">
        <v>16395</v>
      </c>
      <c r="AO3651" s="84" t="s">
        <v>16534</v>
      </c>
      <c r="AP3651" s="84" t="b">
        <v>0</v>
      </c>
      <c r="AQ3651" s="92" t="s">
        <v>16395</v>
      </c>
      <c r="AR3651" s="84" t="s">
        <v>179</v>
      </c>
      <c r="AS3651" s="84">
        <v>0</v>
      </c>
      <c r="AT3651" s="84">
        <v>0</v>
      </c>
      <c r="AU3651" s="84"/>
      <c r="AV3651" s="84"/>
      <c r="AW3651" s="84"/>
      <c r="AX3651" s="84"/>
      <c r="AY3651" s="84"/>
      <c r="AZ3651" s="84"/>
      <c r="BA3651" s="84"/>
      <c r="BB3651" s="84"/>
      <c r="BC3651">
        <v>1</v>
      </c>
      <c r="BD3651">
        <v>0</v>
      </c>
      <c r="BE3651">
        <v>0</v>
      </c>
      <c r="BF3651">
        <v>0</v>
      </c>
      <c r="BG3651">
        <v>1</v>
      </c>
      <c r="BH3651">
        <v>0</v>
      </c>
    </row>
    <row r="3652" spans="1:60" x14ac:dyDescent="0.3">
      <c r="A3652" s="69" t="s">
        <v>1562</v>
      </c>
      <c r="B3652" s="69" t="s">
        <v>1756</v>
      </c>
      <c r="C3652" s="70"/>
      <c r="D3652" s="71"/>
      <c r="E3652" s="72"/>
      <c r="F3652" s="73"/>
      <c r="G3652" s="70"/>
      <c r="H3652" s="74"/>
      <c r="I3652" s="75"/>
      <c r="J3652" s="75"/>
      <c r="K3652" s="36"/>
      <c r="L3652" s="82"/>
      <c r="M3652" s="82"/>
      <c r="N3652" s="77"/>
      <c r="O3652" s="84" t="s">
        <v>2169</v>
      </c>
      <c r="P3652" s="86">
        <v>43862.865358796298</v>
      </c>
      <c r="Q3652" s="84" t="s">
        <v>2491</v>
      </c>
      <c r="R3652" s="84"/>
      <c r="S3652" s="84"/>
      <c r="T3652" s="84"/>
      <c r="U3652" s="84"/>
      <c r="V3652" s="87" t="s">
        <v>4294</v>
      </c>
      <c r="W3652" s="86">
        <v>43862.865358796298</v>
      </c>
      <c r="X3652" s="90">
        <v>43862</v>
      </c>
      <c r="Y3652" s="92" t="s">
        <v>7097</v>
      </c>
      <c r="Z3652" s="87" t="s">
        <v>10884</v>
      </c>
      <c r="AA3652" s="84"/>
      <c r="AB3652" s="84"/>
      <c r="AC3652" s="92" t="s">
        <v>14770</v>
      </c>
      <c r="AD3652" s="84"/>
      <c r="AE3652" s="84" t="b">
        <v>0</v>
      </c>
      <c r="AF3652" s="84">
        <v>0</v>
      </c>
      <c r="AG3652" s="92" t="s">
        <v>16467</v>
      </c>
      <c r="AH3652" s="84" t="b">
        <v>0</v>
      </c>
      <c r="AI3652" s="84" t="s">
        <v>16520</v>
      </c>
      <c r="AJ3652" s="84"/>
      <c r="AK3652" s="92" t="s">
        <v>16467</v>
      </c>
      <c r="AL3652" s="84" t="b">
        <v>0</v>
      </c>
      <c r="AM3652" s="84">
        <v>10</v>
      </c>
      <c r="AN3652" s="92" t="s">
        <v>15233</v>
      </c>
      <c r="AO3652" s="84" t="s">
        <v>16534</v>
      </c>
      <c r="AP3652" s="84" t="b">
        <v>0</v>
      </c>
      <c r="AQ3652" s="92" t="s">
        <v>15233</v>
      </c>
      <c r="AR3652" s="84" t="s">
        <v>179</v>
      </c>
      <c r="AS3652" s="84">
        <v>0</v>
      </c>
      <c r="AT3652" s="84">
        <v>0</v>
      </c>
      <c r="AU3652" s="84"/>
      <c r="AV3652" s="84"/>
      <c r="AW3652" s="84"/>
      <c r="AX3652" s="84"/>
      <c r="AY3652" s="84"/>
      <c r="AZ3652" s="84"/>
      <c r="BA3652" s="84"/>
      <c r="BB3652" s="84"/>
      <c r="BC3652">
        <v>1</v>
      </c>
      <c r="BD3652">
        <v>0</v>
      </c>
      <c r="BE3652">
        <v>0</v>
      </c>
      <c r="BF3652">
        <v>0</v>
      </c>
      <c r="BG3652">
        <v>1</v>
      </c>
      <c r="BH3652">
        <v>0</v>
      </c>
    </row>
    <row r="3653" spans="1:60" x14ac:dyDescent="0.3">
      <c r="A3653" s="69" t="s">
        <v>1563</v>
      </c>
      <c r="B3653" s="69" t="s">
        <v>2117</v>
      </c>
      <c r="C3653" s="70"/>
      <c r="D3653" s="71"/>
      <c r="E3653" s="72"/>
      <c r="F3653" s="73"/>
      <c r="G3653" s="70"/>
      <c r="H3653" s="74"/>
      <c r="I3653" s="75"/>
      <c r="J3653" s="75"/>
      <c r="K3653" s="36"/>
      <c r="L3653" s="82"/>
      <c r="M3653" s="82"/>
      <c r="N3653" s="77"/>
      <c r="O3653" s="84" t="s">
        <v>2169</v>
      </c>
      <c r="P3653" s="86">
        <v>43862.865428240744</v>
      </c>
      <c r="Q3653" s="84" t="s">
        <v>2672</v>
      </c>
      <c r="R3653" s="84"/>
      <c r="S3653" s="84"/>
      <c r="T3653" s="84"/>
      <c r="U3653" s="84"/>
      <c r="V3653" s="87" t="s">
        <v>4295</v>
      </c>
      <c r="W3653" s="86">
        <v>43862.865428240744</v>
      </c>
      <c r="X3653" s="90">
        <v>43862</v>
      </c>
      <c r="Y3653" s="92" t="s">
        <v>7098</v>
      </c>
      <c r="Z3653" s="87" t="s">
        <v>10885</v>
      </c>
      <c r="AA3653" s="84"/>
      <c r="AB3653" s="84"/>
      <c r="AC3653" s="92" t="s">
        <v>14771</v>
      </c>
      <c r="AD3653" s="84"/>
      <c r="AE3653" s="84" t="b">
        <v>0</v>
      </c>
      <c r="AF3653" s="84">
        <v>0</v>
      </c>
      <c r="AG3653" s="92" t="s">
        <v>16467</v>
      </c>
      <c r="AH3653" s="84" t="b">
        <v>0</v>
      </c>
      <c r="AI3653" s="84" t="s">
        <v>16520</v>
      </c>
      <c r="AJ3653" s="84"/>
      <c r="AK3653" s="92" t="s">
        <v>16467</v>
      </c>
      <c r="AL3653" s="84" t="b">
        <v>0</v>
      </c>
      <c r="AM3653" s="84">
        <v>13</v>
      </c>
      <c r="AN3653" s="92" t="s">
        <v>16422</v>
      </c>
      <c r="AO3653" s="84" t="s">
        <v>16534</v>
      </c>
      <c r="AP3653" s="84" t="b">
        <v>0</v>
      </c>
      <c r="AQ3653" s="92" t="s">
        <v>16422</v>
      </c>
      <c r="AR3653" s="84" t="s">
        <v>179</v>
      </c>
      <c r="AS3653" s="84">
        <v>0</v>
      </c>
      <c r="AT3653" s="84">
        <v>0</v>
      </c>
      <c r="AU3653" s="84"/>
      <c r="AV3653" s="84"/>
      <c r="AW3653" s="84"/>
      <c r="AX3653" s="84"/>
      <c r="AY3653" s="84"/>
      <c r="AZ3653" s="84"/>
      <c r="BA3653" s="84"/>
      <c r="BB3653" s="84"/>
      <c r="BC3653">
        <v>1</v>
      </c>
      <c r="BD3653">
        <v>0</v>
      </c>
      <c r="BE3653">
        <v>0</v>
      </c>
      <c r="BF3653">
        <v>0</v>
      </c>
      <c r="BG3653">
        <v>1</v>
      </c>
      <c r="BH3653">
        <v>0</v>
      </c>
    </row>
    <row r="3654" spans="1:60" x14ac:dyDescent="0.3">
      <c r="A3654" s="69" t="s">
        <v>1564</v>
      </c>
      <c r="B3654" s="69" t="s">
        <v>2163</v>
      </c>
      <c r="C3654" s="70"/>
      <c r="D3654" s="71"/>
      <c r="E3654" s="72"/>
      <c r="F3654" s="73"/>
      <c r="G3654" s="70"/>
      <c r="H3654" s="74"/>
      <c r="I3654" s="75"/>
      <c r="J3654" s="75"/>
      <c r="K3654" s="36"/>
      <c r="L3654" s="82"/>
      <c r="M3654" s="82"/>
      <c r="N3654" s="77"/>
      <c r="O3654" s="84" t="s">
        <v>2171</v>
      </c>
      <c r="P3654" s="86">
        <v>43862.865752314814</v>
      </c>
      <c r="Q3654" s="84" t="s">
        <v>2681</v>
      </c>
      <c r="R3654" s="84"/>
      <c r="S3654" s="84"/>
      <c r="T3654" s="84" t="s">
        <v>2873</v>
      </c>
      <c r="U3654" s="84"/>
      <c r="V3654" s="87" t="s">
        <v>4296</v>
      </c>
      <c r="W3654" s="86">
        <v>43862.865752314814</v>
      </c>
      <c r="X3654" s="90">
        <v>43862</v>
      </c>
      <c r="Y3654" s="92" t="s">
        <v>7099</v>
      </c>
      <c r="Z3654" s="87" t="s">
        <v>10886</v>
      </c>
      <c r="AA3654" s="84"/>
      <c r="AB3654" s="84"/>
      <c r="AC3654" s="92" t="s">
        <v>14772</v>
      </c>
      <c r="AD3654" s="84"/>
      <c r="AE3654" s="84" t="b">
        <v>0</v>
      </c>
      <c r="AF3654" s="84">
        <v>1</v>
      </c>
      <c r="AG3654" s="92" t="s">
        <v>16495</v>
      </c>
      <c r="AH3654" s="84" t="b">
        <v>0</v>
      </c>
      <c r="AI3654" s="84" t="s">
        <v>16520</v>
      </c>
      <c r="AJ3654" s="84"/>
      <c r="AK3654" s="92" t="s">
        <v>16467</v>
      </c>
      <c r="AL3654" s="84" t="b">
        <v>0</v>
      </c>
      <c r="AM3654" s="84">
        <v>1</v>
      </c>
      <c r="AN3654" s="92" t="s">
        <v>16467</v>
      </c>
      <c r="AO3654" s="84" t="s">
        <v>16534</v>
      </c>
      <c r="AP3654" s="84" t="b">
        <v>0</v>
      </c>
      <c r="AQ3654" s="92" t="s">
        <v>14772</v>
      </c>
      <c r="AR3654" s="84" t="s">
        <v>179</v>
      </c>
      <c r="AS3654" s="84">
        <v>0</v>
      </c>
      <c r="AT3654" s="84">
        <v>0</v>
      </c>
      <c r="AU3654" s="84"/>
      <c r="AV3654" s="84"/>
      <c r="AW3654" s="84"/>
      <c r="AX3654" s="84"/>
      <c r="AY3654" s="84"/>
      <c r="AZ3654" s="84"/>
      <c r="BA3654" s="84"/>
      <c r="BB3654" s="84"/>
      <c r="BC3654">
        <v>1</v>
      </c>
      <c r="BD3654">
        <v>0</v>
      </c>
      <c r="BE3654">
        <v>0</v>
      </c>
      <c r="BF3654">
        <v>0</v>
      </c>
      <c r="BG3654">
        <v>0</v>
      </c>
      <c r="BH3654">
        <v>1</v>
      </c>
    </row>
    <row r="3655" spans="1:60" x14ac:dyDescent="0.3">
      <c r="A3655" s="69" t="s">
        <v>1565</v>
      </c>
      <c r="B3655" s="69" t="s">
        <v>2112</v>
      </c>
      <c r="C3655" s="70"/>
      <c r="D3655" s="71"/>
      <c r="E3655" s="72"/>
      <c r="F3655" s="73"/>
      <c r="G3655" s="70"/>
      <c r="H3655" s="74"/>
      <c r="I3655" s="75"/>
      <c r="J3655" s="75"/>
      <c r="K3655" s="36"/>
      <c r="L3655" s="82"/>
      <c r="M3655" s="82"/>
      <c r="N3655" s="77"/>
      <c r="O3655" s="84" t="s">
        <v>2169</v>
      </c>
      <c r="P3655" s="86">
        <v>43862.86577546296</v>
      </c>
      <c r="Q3655" s="84" t="s">
        <v>2584</v>
      </c>
      <c r="R3655" s="84"/>
      <c r="S3655" s="84"/>
      <c r="T3655" s="84" t="s">
        <v>2883</v>
      </c>
      <c r="U3655" s="87" t="s">
        <v>3001</v>
      </c>
      <c r="V3655" s="87" t="s">
        <v>3001</v>
      </c>
      <c r="W3655" s="86">
        <v>43862.86577546296</v>
      </c>
      <c r="X3655" s="90">
        <v>43862</v>
      </c>
      <c r="Y3655" s="92" t="s">
        <v>7100</v>
      </c>
      <c r="Z3655" s="87" t="s">
        <v>10887</v>
      </c>
      <c r="AA3655" s="84"/>
      <c r="AB3655" s="84"/>
      <c r="AC3655" s="92" t="s">
        <v>14773</v>
      </c>
      <c r="AD3655" s="84"/>
      <c r="AE3655" s="84" t="b">
        <v>0</v>
      </c>
      <c r="AF3655" s="84">
        <v>0</v>
      </c>
      <c r="AG3655" s="92" t="s">
        <v>16467</v>
      </c>
      <c r="AH3655" s="84" t="b">
        <v>0</v>
      </c>
      <c r="AI3655" s="84" t="s">
        <v>16520</v>
      </c>
      <c r="AJ3655" s="84"/>
      <c r="AK3655" s="92" t="s">
        <v>16467</v>
      </c>
      <c r="AL3655" s="84" t="b">
        <v>0</v>
      </c>
      <c r="AM3655" s="84">
        <v>5</v>
      </c>
      <c r="AN3655" s="92" t="s">
        <v>16378</v>
      </c>
      <c r="AO3655" s="84" t="s">
        <v>16534</v>
      </c>
      <c r="AP3655" s="84" t="b">
        <v>0</v>
      </c>
      <c r="AQ3655" s="92" t="s">
        <v>16378</v>
      </c>
      <c r="AR3655" s="84" t="s">
        <v>179</v>
      </c>
      <c r="AS3655" s="84">
        <v>0</v>
      </c>
      <c r="AT3655" s="84">
        <v>0</v>
      </c>
      <c r="AU3655" s="84"/>
      <c r="AV3655" s="84"/>
      <c r="AW3655" s="84"/>
      <c r="AX3655" s="84"/>
      <c r="AY3655" s="84"/>
      <c r="AZ3655" s="84"/>
      <c r="BA3655" s="84"/>
      <c r="BB3655" s="84"/>
      <c r="BC3655">
        <v>1</v>
      </c>
      <c r="BD3655">
        <v>0</v>
      </c>
      <c r="BE3655">
        <v>0</v>
      </c>
      <c r="BF3655">
        <v>0</v>
      </c>
      <c r="BG3655">
        <v>1</v>
      </c>
      <c r="BH3655">
        <v>0</v>
      </c>
    </row>
    <row r="3656" spans="1:60" x14ac:dyDescent="0.3">
      <c r="A3656" s="69" t="s">
        <v>1658</v>
      </c>
      <c r="B3656" s="69" t="s">
        <v>2146</v>
      </c>
      <c r="C3656" s="70"/>
      <c r="D3656" s="71"/>
      <c r="E3656" s="72"/>
      <c r="F3656" s="73"/>
      <c r="G3656" s="70"/>
      <c r="H3656" s="74"/>
      <c r="I3656" s="75"/>
      <c r="J3656" s="75"/>
      <c r="K3656" s="36"/>
      <c r="L3656" s="82"/>
      <c r="M3656" s="82"/>
      <c r="N3656" s="77"/>
      <c r="O3656" s="84" t="s">
        <v>2168</v>
      </c>
      <c r="P3656" s="86">
        <v>43862.866562499999</v>
      </c>
      <c r="Q3656" s="84" t="s">
        <v>2578</v>
      </c>
      <c r="R3656" s="84"/>
      <c r="S3656" s="84"/>
      <c r="T3656" s="84" t="s">
        <v>2931</v>
      </c>
      <c r="U3656" s="87" t="s">
        <v>3000</v>
      </c>
      <c r="V3656" s="87" t="s">
        <v>3000</v>
      </c>
      <c r="W3656" s="86">
        <v>43862.866562499999</v>
      </c>
      <c r="X3656" s="90">
        <v>43862</v>
      </c>
      <c r="Y3656" s="92" t="s">
        <v>7827</v>
      </c>
      <c r="Z3656" s="87" t="s">
        <v>11650</v>
      </c>
      <c r="AA3656" s="84"/>
      <c r="AB3656" s="84"/>
      <c r="AC3656" s="92" t="s">
        <v>15550</v>
      </c>
      <c r="AD3656" s="84"/>
      <c r="AE3656" s="84" t="b">
        <v>0</v>
      </c>
      <c r="AF3656" s="84">
        <v>0</v>
      </c>
      <c r="AG3656" s="92" t="s">
        <v>16467</v>
      </c>
      <c r="AH3656" s="84" t="b">
        <v>0</v>
      </c>
      <c r="AI3656" s="84" t="s">
        <v>16521</v>
      </c>
      <c r="AJ3656" s="84"/>
      <c r="AK3656" s="92" t="s">
        <v>16467</v>
      </c>
      <c r="AL3656" s="84" t="b">
        <v>0</v>
      </c>
      <c r="AM3656" s="84">
        <v>41</v>
      </c>
      <c r="AN3656" s="92" t="s">
        <v>16259</v>
      </c>
      <c r="AO3656" s="84" t="s">
        <v>16534</v>
      </c>
      <c r="AP3656" s="84" t="b">
        <v>0</v>
      </c>
      <c r="AQ3656" s="92" t="s">
        <v>16259</v>
      </c>
      <c r="AR3656" s="84" t="s">
        <v>179</v>
      </c>
      <c r="AS3656" s="84">
        <v>0</v>
      </c>
      <c r="AT3656" s="84">
        <v>0</v>
      </c>
      <c r="AU3656" s="84"/>
      <c r="AV3656" s="84"/>
      <c r="AW3656" s="84"/>
      <c r="AX3656" s="84"/>
      <c r="AY3656" s="84"/>
      <c r="AZ3656" s="84"/>
      <c r="BA3656" s="84"/>
      <c r="BB3656" s="84"/>
      <c r="BC3656">
        <v>1</v>
      </c>
      <c r="BD3656">
        <v>0</v>
      </c>
      <c r="BE3656">
        <v>1</v>
      </c>
      <c r="BF3656">
        <v>0</v>
      </c>
      <c r="BG3656">
        <v>0</v>
      </c>
      <c r="BH3656">
        <v>0</v>
      </c>
    </row>
    <row r="3657" spans="1:60" x14ac:dyDescent="0.3">
      <c r="A3657" s="69" t="s">
        <v>1658</v>
      </c>
      <c r="B3657" s="69" t="s">
        <v>1369</v>
      </c>
      <c r="C3657" s="70"/>
      <c r="D3657" s="71"/>
      <c r="E3657" s="72"/>
      <c r="F3657" s="73"/>
      <c r="G3657" s="70"/>
      <c r="H3657" s="74"/>
      <c r="I3657" s="75"/>
      <c r="J3657" s="75"/>
      <c r="K3657" s="36"/>
      <c r="L3657" s="82"/>
      <c r="M3657" s="82"/>
      <c r="N3657" s="77"/>
      <c r="O3657" s="84" t="s">
        <v>2169</v>
      </c>
      <c r="P3657" s="86">
        <v>43862.866747685184</v>
      </c>
      <c r="Q3657" s="84" t="s">
        <v>2577</v>
      </c>
      <c r="R3657" s="84"/>
      <c r="S3657" s="84"/>
      <c r="T3657" s="84" t="s">
        <v>2883</v>
      </c>
      <c r="U3657" s="87" t="s">
        <v>2999</v>
      </c>
      <c r="V3657" s="87" t="s">
        <v>2999</v>
      </c>
      <c r="W3657" s="86">
        <v>43862.866747685184</v>
      </c>
      <c r="X3657" s="90">
        <v>43862</v>
      </c>
      <c r="Y3657" s="92" t="s">
        <v>7828</v>
      </c>
      <c r="Z3657" s="87" t="s">
        <v>11651</v>
      </c>
      <c r="AA3657" s="84"/>
      <c r="AB3657" s="84"/>
      <c r="AC3657" s="92" t="s">
        <v>15551</v>
      </c>
      <c r="AD3657" s="84"/>
      <c r="AE3657" s="84" t="b">
        <v>0</v>
      </c>
      <c r="AF3657" s="84">
        <v>0</v>
      </c>
      <c r="AG3657" s="92" t="s">
        <v>16467</v>
      </c>
      <c r="AH3657" s="84" t="b">
        <v>0</v>
      </c>
      <c r="AI3657" s="84" t="s">
        <v>16522</v>
      </c>
      <c r="AJ3657" s="84"/>
      <c r="AK3657" s="92" t="s">
        <v>16467</v>
      </c>
      <c r="AL3657" s="84" t="b">
        <v>0</v>
      </c>
      <c r="AM3657" s="84">
        <v>29</v>
      </c>
      <c r="AN3657" s="92" t="s">
        <v>16286</v>
      </c>
      <c r="AO3657" s="84" t="s">
        <v>16534</v>
      </c>
      <c r="AP3657" s="84" t="b">
        <v>0</v>
      </c>
      <c r="AQ3657" s="92" t="s">
        <v>16286</v>
      </c>
      <c r="AR3657" s="84" t="s">
        <v>179</v>
      </c>
      <c r="AS3657" s="84">
        <v>0</v>
      </c>
      <c r="AT3657" s="84">
        <v>0</v>
      </c>
      <c r="AU3657" s="84"/>
      <c r="AV3657" s="84"/>
      <c r="AW3657" s="84"/>
      <c r="AX3657" s="84"/>
      <c r="AY3657" s="84"/>
      <c r="AZ3657" s="84"/>
      <c r="BA3657" s="84"/>
      <c r="BB3657" s="84"/>
      <c r="BC3657">
        <v>1</v>
      </c>
      <c r="BD3657">
        <v>0</v>
      </c>
      <c r="BE3657">
        <v>0</v>
      </c>
      <c r="BF3657">
        <v>0</v>
      </c>
      <c r="BG3657">
        <v>1</v>
      </c>
      <c r="BH3657">
        <v>0</v>
      </c>
    </row>
    <row r="3658" spans="1:60" x14ac:dyDescent="0.3">
      <c r="A3658" s="69" t="s">
        <v>1567</v>
      </c>
      <c r="B3658" s="69" t="s">
        <v>2113</v>
      </c>
      <c r="C3658" s="70"/>
      <c r="D3658" s="71"/>
      <c r="E3658" s="72"/>
      <c r="F3658" s="73"/>
      <c r="G3658" s="70"/>
      <c r="H3658" s="74"/>
      <c r="I3658" s="75"/>
      <c r="J3658" s="75"/>
      <c r="K3658" s="36"/>
      <c r="L3658" s="82"/>
      <c r="M3658" s="82"/>
      <c r="N3658" s="77"/>
      <c r="O3658" s="84" t="s">
        <v>2169</v>
      </c>
      <c r="P3658" s="86">
        <v>43862.867048611108</v>
      </c>
      <c r="Q3658" s="84" t="s">
        <v>2665</v>
      </c>
      <c r="R3658" s="84"/>
      <c r="S3658" s="84"/>
      <c r="T3658" s="84"/>
      <c r="U3658" s="84"/>
      <c r="V3658" s="87" t="s">
        <v>4298</v>
      </c>
      <c r="W3658" s="86">
        <v>43862.867048611108</v>
      </c>
      <c r="X3658" s="90">
        <v>43862</v>
      </c>
      <c r="Y3658" s="92" t="s">
        <v>7132</v>
      </c>
      <c r="Z3658" s="87" t="s">
        <v>10923</v>
      </c>
      <c r="AA3658" s="84"/>
      <c r="AB3658" s="84"/>
      <c r="AC3658" s="92" t="s">
        <v>14809</v>
      </c>
      <c r="AD3658" s="84"/>
      <c r="AE3658" s="84" t="b">
        <v>0</v>
      </c>
      <c r="AF3658" s="84">
        <v>0</v>
      </c>
      <c r="AG3658" s="92" t="s">
        <v>16467</v>
      </c>
      <c r="AH3658" s="84" t="b">
        <v>0</v>
      </c>
      <c r="AI3658" s="84" t="s">
        <v>16520</v>
      </c>
      <c r="AJ3658" s="84"/>
      <c r="AK3658" s="92" t="s">
        <v>16467</v>
      </c>
      <c r="AL3658" s="84" t="b">
        <v>0</v>
      </c>
      <c r="AM3658" s="84">
        <v>39</v>
      </c>
      <c r="AN3658" s="92" t="s">
        <v>16395</v>
      </c>
      <c r="AO3658" s="84" t="s">
        <v>16534</v>
      </c>
      <c r="AP3658" s="84" t="b">
        <v>0</v>
      </c>
      <c r="AQ3658" s="92" t="s">
        <v>16395</v>
      </c>
      <c r="AR3658" s="84" t="s">
        <v>179</v>
      </c>
      <c r="AS3658" s="84">
        <v>0</v>
      </c>
      <c r="AT3658" s="84">
        <v>0</v>
      </c>
      <c r="AU3658" s="84"/>
      <c r="AV3658" s="84"/>
      <c r="AW3658" s="84"/>
      <c r="AX3658" s="84"/>
      <c r="AY3658" s="84"/>
      <c r="AZ3658" s="84"/>
      <c r="BA3658" s="84"/>
      <c r="BB3658" s="84"/>
      <c r="BC3658">
        <v>1</v>
      </c>
      <c r="BD3658">
        <v>0</v>
      </c>
      <c r="BE3658">
        <v>0</v>
      </c>
      <c r="BF3658">
        <v>0</v>
      </c>
      <c r="BG3658">
        <v>1</v>
      </c>
      <c r="BH3658">
        <v>0</v>
      </c>
    </row>
    <row r="3659" spans="1:60" x14ac:dyDescent="0.3">
      <c r="A3659" s="69" t="s">
        <v>1641</v>
      </c>
      <c r="B3659" s="69" t="s">
        <v>2113</v>
      </c>
      <c r="C3659" s="70"/>
      <c r="D3659" s="71"/>
      <c r="E3659" s="72"/>
      <c r="F3659" s="73"/>
      <c r="G3659" s="70"/>
      <c r="H3659" s="74"/>
      <c r="I3659" s="75"/>
      <c r="J3659" s="75"/>
      <c r="K3659" s="36"/>
      <c r="L3659" s="82"/>
      <c r="M3659" s="82"/>
      <c r="N3659" s="77"/>
      <c r="O3659" s="84" t="s">
        <v>2169</v>
      </c>
      <c r="P3659" s="86">
        <v>43862.8675</v>
      </c>
      <c r="Q3659" s="84" t="s">
        <v>2665</v>
      </c>
      <c r="R3659" s="84"/>
      <c r="S3659" s="84"/>
      <c r="T3659" s="84"/>
      <c r="U3659" s="84"/>
      <c r="V3659" s="87" t="s">
        <v>4368</v>
      </c>
      <c r="W3659" s="86">
        <v>43862.8675</v>
      </c>
      <c r="X3659" s="90">
        <v>43862</v>
      </c>
      <c r="Y3659" s="92" t="s">
        <v>7293</v>
      </c>
      <c r="Z3659" s="87" t="s">
        <v>11089</v>
      </c>
      <c r="AA3659" s="84"/>
      <c r="AB3659" s="84"/>
      <c r="AC3659" s="92" t="s">
        <v>14977</v>
      </c>
      <c r="AD3659" s="84"/>
      <c r="AE3659" s="84" t="b">
        <v>0</v>
      </c>
      <c r="AF3659" s="84">
        <v>0</v>
      </c>
      <c r="AG3659" s="92" t="s">
        <v>16467</v>
      </c>
      <c r="AH3659" s="84" t="b">
        <v>0</v>
      </c>
      <c r="AI3659" s="84" t="s">
        <v>16520</v>
      </c>
      <c r="AJ3659" s="84"/>
      <c r="AK3659" s="92" t="s">
        <v>16467</v>
      </c>
      <c r="AL3659" s="84" t="b">
        <v>0</v>
      </c>
      <c r="AM3659" s="84">
        <v>39</v>
      </c>
      <c r="AN3659" s="92" t="s">
        <v>16395</v>
      </c>
      <c r="AO3659" s="84" t="s">
        <v>16535</v>
      </c>
      <c r="AP3659" s="84" t="b">
        <v>0</v>
      </c>
      <c r="AQ3659" s="92" t="s">
        <v>16395</v>
      </c>
      <c r="AR3659" s="84" t="s">
        <v>179</v>
      </c>
      <c r="AS3659" s="84">
        <v>0</v>
      </c>
      <c r="AT3659" s="84">
        <v>0</v>
      </c>
      <c r="AU3659" s="84"/>
      <c r="AV3659" s="84"/>
      <c r="AW3659" s="84"/>
      <c r="AX3659" s="84"/>
      <c r="AY3659" s="84"/>
      <c r="AZ3659" s="84"/>
      <c r="BA3659" s="84"/>
      <c r="BB3659" s="84"/>
      <c r="BC3659">
        <v>1</v>
      </c>
      <c r="BD3659">
        <v>0</v>
      </c>
      <c r="BE3659">
        <v>0</v>
      </c>
      <c r="BF3659">
        <v>0</v>
      </c>
      <c r="BG3659">
        <v>1</v>
      </c>
      <c r="BH3659">
        <v>0</v>
      </c>
    </row>
    <row r="3660" spans="1:60" x14ac:dyDescent="0.3">
      <c r="A3660" s="69" t="s">
        <v>1575</v>
      </c>
      <c r="B3660" s="69" t="s">
        <v>1575</v>
      </c>
      <c r="C3660" s="70"/>
      <c r="D3660" s="71"/>
      <c r="E3660" s="72"/>
      <c r="F3660" s="73"/>
      <c r="G3660" s="70"/>
      <c r="H3660" s="74"/>
      <c r="I3660" s="75"/>
      <c r="J3660" s="75"/>
      <c r="K3660" s="36"/>
      <c r="L3660" s="82"/>
      <c r="M3660" s="82"/>
      <c r="N3660" s="77"/>
      <c r="O3660" s="84" t="s">
        <v>179</v>
      </c>
      <c r="P3660" s="86">
        <v>43862.867974537039</v>
      </c>
      <c r="Q3660" s="84" t="s">
        <v>2688</v>
      </c>
      <c r="R3660" s="84"/>
      <c r="S3660" s="84"/>
      <c r="T3660" s="84" t="s">
        <v>2883</v>
      </c>
      <c r="U3660" s="87" t="s">
        <v>3016</v>
      </c>
      <c r="V3660" s="87" t="s">
        <v>3016</v>
      </c>
      <c r="W3660" s="86">
        <v>43862.867974537039</v>
      </c>
      <c r="X3660" s="90">
        <v>43862</v>
      </c>
      <c r="Y3660" s="92" t="s">
        <v>7135</v>
      </c>
      <c r="Z3660" s="87" t="s">
        <v>10926</v>
      </c>
      <c r="AA3660" s="84"/>
      <c r="AB3660" s="84"/>
      <c r="AC3660" s="92" t="s">
        <v>14812</v>
      </c>
      <c r="AD3660" s="84"/>
      <c r="AE3660" s="84" t="b">
        <v>0</v>
      </c>
      <c r="AF3660" s="84">
        <v>0</v>
      </c>
      <c r="AG3660" s="92" t="s">
        <v>16467</v>
      </c>
      <c r="AH3660" s="84" t="b">
        <v>0</v>
      </c>
      <c r="AI3660" s="84" t="s">
        <v>16520</v>
      </c>
      <c r="AJ3660" s="84"/>
      <c r="AK3660" s="92" t="s">
        <v>16467</v>
      </c>
      <c r="AL3660" s="84" t="b">
        <v>0</v>
      </c>
      <c r="AM3660" s="84">
        <v>0</v>
      </c>
      <c r="AN3660" s="92" t="s">
        <v>16467</v>
      </c>
      <c r="AO3660" s="84" t="s">
        <v>16535</v>
      </c>
      <c r="AP3660" s="84" t="b">
        <v>0</v>
      </c>
      <c r="AQ3660" s="92" t="s">
        <v>14812</v>
      </c>
      <c r="AR3660" s="84" t="s">
        <v>179</v>
      </c>
      <c r="AS3660" s="84">
        <v>0</v>
      </c>
      <c r="AT3660" s="84">
        <v>0</v>
      </c>
      <c r="AU3660" s="84"/>
      <c r="AV3660" s="84"/>
      <c r="AW3660" s="84"/>
      <c r="AX3660" s="84"/>
      <c r="AY3660" s="84"/>
      <c r="AZ3660" s="84"/>
      <c r="BA3660" s="84"/>
      <c r="BB3660" s="84"/>
      <c r="BC3660">
        <v>3</v>
      </c>
      <c r="BD3660">
        <v>0</v>
      </c>
      <c r="BE3660">
        <v>0</v>
      </c>
      <c r="BF3660">
        <v>3</v>
      </c>
      <c r="BG3660">
        <v>0</v>
      </c>
      <c r="BH3660">
        <v>0</v>
      </c>
    </row>
    <row r="3661" spans="1:60" x14ac:dyDescent="0.3">
      <c r="A3661" s="69" t="s">
        <v>1614</v>
      </c>
      <c r="B3661" s="69" t="s">
        <v>1614</v>
      </c>
      <c r="C3661" s="70"/>
      <c r="D3661" s="71"/>
      <c r="E3661" s="72"/>
      <c r="F3661" s="73"/>
      <c r="G3661" s="70"/>
      <c r="H3661" s="74"/>
      <c r="I3661" s="75"/>
      <c r="J3661" s="75"/>
      <c r="K3661" s="36"/>
      <c r="L3661" s="82"/>
      <c r="M3661" s="82"/>
      <c r="N3661" s="77"/>
      <c r="O3661" s="84" t="s">
        <v>179</v>
      </c>
      <c r="P3661" s="86">
        <v>43862.868020833332</v>
      </c>
      <c r="Q3661" s="84" t="s">
        <v>2690</v>
      </c>
      <c r="R3661" s="84"/>
      <c r="S3661" s="84"/>
      <c r="T3661" s="84" t="s">
        <v>2883</v>
      </c>
      <c r="U3661" s="84"/>
      <c r="V3661" s="87" t="s">
        <v>4341</v>
      </c>
      <c r="W3661" s="86">
        <v>43862.868020833332</v>
      </c>
      <c r="X3661" s="90">
        <v>43862</v>
      </c>
      <c r="Y3661" s="92" t="s">
        <v>7226</v>
      </c>
      <c r="Z3661" s="87" t="s">
        <v>11021</v>
      </c>
      <c r="AA3661" s="84"/>
      <c r="AB3661" s="84"/>
      <c r="AC3661" s="92" t="s">
        <v>14907</v>
      </c>
      <c r="AD3661" s="84"/>
      <c r="AE3661" s="84" t="b">
        <v>0</v>
      </c>
      <c r="AF3661" s="84">
        <v>10</v>
      </c>
      <c r="AG3661" s="92" t="s">
        <v>16467</v>
      </c>
      <c r="AH3661" s="84" t="b">
        <v>0</v>
      </c>
      <c r="AI3661" s="84" t="s">
        <v>16520</v>
      </c>
      <c r="AJ3661" s="84"/>
      <c r="AK3661" s="92" t="s">
        <v>16467</v>
      </c>
      <c r="AL3661" s="84" t="b">
        <v>0</v>
      </c>
      <c r="AM3661" s="84">
        <v>5</v>
      </c>
      <c r="AN3661" s="92" t="s">
        <v>16467</v>
      </c>
      <c r="AO3661" s="84" t="s">
        <v>16535</v>
      </c>
      <c r="AP3661" s="84" t="b">
        <v>0</v>
      </c>
      <c r="AQ3661" s="92" t="s">
        <v>14907</v>
      </c>
      <c r="AR3661" s="84" t="s">
        <v>179</v>
      </c>
      <c r="AS3661" s="84">
        <v>0</v>
      </c>
      <c r="AT3661" s="84">
        <v>0</v>
      </c>
      <c r="AU3661" s="84"/>
      <c r="AV3661" s="84"/>
      <c r="AW3661" s="84"/>
      <c r="AX3661" s="84"/>
      <c r="AY3661" s="84"/>
      <c r="AZ3661" s="84"/>
      <c r="BA3661" s="84"/>
      <c r="BB3661" s="84"/>
      <c r="BC3661">
        <v>1</v>
      </c>
      <c r="BD3661">
        <v>0</v>
      </c>
      <c r="BE3661">
        <v>0</v>
      </c>
      <c r="BF3661">
        <v>1</v>
      </c>
      <c r="BG3661">
        <v>0</v>
      </c>
      <c r="BH3661">
        <v>0</v>
      </c>
    </row>
    <row r="3662" spans="1:60" x14ac:dyDescent="0.3">
      <c r="A3662" s="69" t="s">
        <v>1574</v>
      </c>
      <c r="B3662" s="69" t="s">
        <v>2072</v>
      </c>
      <c r="C3662" s="70"/>
      <c r="D3662" s="71"/>
      <c r="E3662" s="72"/>
      <c r="F3662" s="73"/>
      <c r="G3662" s="70"/>
      <c r="H3662" s="74"/>
      <c r="I3662" s="75"/>
      <c r="J3662" s="75"/>
      <c r="K3662" s="36"/>
      <c r="L3662" s="82"/>
      <c r="M3662" s="82"/>
      <c r="N3662" s="77"/>
      <c r="O3662" s="84" t="s">
        <v>2168</v>
      </c>
      <c r="P3662" s="86">
        <v>43862.868298611109</v>
      </c>
      <c r="Q3662" s="84" t="s">
        <v>2638</v>
      </c>
      <c r="R3662" s="84"/>
      <c r="S3662" s="84"/>
      <c r="T3662" s="84"/>
      <c r="U3662" s="84"/>
      <c r="V3662" s="87" t="s">
        <v>4305</v>
      </c>
      <c r="W3662" s="86">
        <v>43862.868298611109</v>
      </c>
      <c r="X3662" s="90">
        <v>43862</v>
      </c>
      <c r="Y3662" s="92" t="s">
        <v>7134</v>
      </c>
      <c r="Z3662" s="87" t="s">
        <v>10925</v>
      </c>
      <c r="AA3662" s="84"/>
      <c r="AB3662" s="84"/>
      <c r="AC3662" s="92" t="s">
        <v>14811</v>
      </c>
      <c r="AD3662" s="84"/>
      <c r="AE3662" s="84" t="b">
        <v>0</v>
      </c>
      <c r="AF3662" s="84">
        <v>0</v>
      </c>
      <c r="AG3662" s="92" t="s">
        <v>16467</v>
      </c>
      <c r="AH3662" s="84" t="b">
        <v>0</v>
      </c>
      <c r="AI3662" s="84" t="s">
        <v>16520</v>
      </c>
      <c r="AJ3662" s="84"/>
      <c r="AK3662" s="92" t="s">
        <v>16467</v>
      </c>
      <c r="AL3662" s="84" t="b">
        <v>0</v>
      </c>
      <c r="AM3662" s="84">
        <v>17</v>
      </c>
      <c r="AN3662" s="92" t="s">
        <v>14581</v>
      </c>
      <c r="AO3662" s="84" t="s">
        <v>16534</v>
      </c>
      <c r="AP3662" s="84" t="b">
        <v>0</v>
      </c>
      <c r="AQ3662" s="92" t="s">
        <v>14581</v>
      </c>
      <c r="AR3662" s="84" t="s">
        <v>179</v>
      </c>
      <c r="AS3662" s="84">
        <v>0</v>
      </c>
      <c r="AT3662" s="84">
        <v>0</v>
      </c>
      <c r="AU3662" s="84"/>
      <c r="AV3662" s="84"/>
      <c r="AW3662" s="84"/>
      <c r="AX3662" s="84"/>
      <c r="AY3662" s="84"/>
      <c r="AZ3662" s="84"/>
      <c r="BA3662" s="84"/>
      <c r="BB3662" s="84"/>
      <c r="BC3662">
        <v>1</v>
      </c>
      <c r="BD3662">
        <v>0</v>
      </c>
      <c r="BE3662">
        <v>1</v>
      </c>
      <c r="BF3662">
        <v>0</v>
      </c>
      <c r="BG3662">
        <v>0</v>
      </c>
      <c r="BH3662">
        <v>0</v>
      </c>
    </row>
    <row r="3663" spans="1:60" x14ac:dyDescent="0.3">
      <c r="A3663" s="69" t="s">
        <v>1574</v>
      </c>
      <c r="B3663" s="69" t="s">
        <v>2078</v>
      </c>
      <c r="C3663" s="70"/>
      <c r="D3663" s="71"/>
      <c r="E3663" s="72"/>
      <c r="F3663" s="73"/>
      <c r="G3663" s="70"/>
      <c r="H3663" s="74"/>
      <c r="I3663" s="75"/>
      <c r="J3663" s="75"/>
      <c r="K3663" s="36"/>
      <c r="L3663" s="82"/>
      <c r="M3663" s="82"/>
      <c r="N3663" s="77"/>
      <c r="O3663" s="84" t="s">
        <v>2168</v>
      </c>
      <c r="P3663" s="86">
        <v>43862.868298611109</v>
      </c>
      <c r="Q3663" s="84" t="s">
        <v>2638</v>
      </c>
      <c r="R3663" s="84"/>
      <c r="S3663" s="84"/>
      <c r="T3663" s="84"/>
      <c r="U3663" s="84"/>
      <c r="V3663" s="87" t="s">
        <v>4305</v>
      </c>
      <c r="W3663" s="86">
        <v>43862.868298611109</v>
      </c>
      <c r="X3663" s="90">
        <v>43862</v>
      </c>
      <c r="Y3663" s="92" t="s">
        <v>7134</v>
      </c>
      <c r="Z3663" s="87" t="s">
        <v>10925</v>
      </c>
      <c r="AA3663" s="84"/>
      <c r="AB3663" s="84"/>
      <c r="AC3663" s="92" t="s">
        <v>14811</v>
      </c>
      <c r="AD3663" s="84"/>
      <c r="AE3663" s="84" t="b">
        <v>0</v>
      </c>
      <c r="AF3663" s="84">
        <v>0</v>
      </c>
      <c r="AG3663" s="92" t="s">
        <v>16467</v>
      </c>
      <c r="AH3663" s="84" t="b">
        <v>0</v>
      </c>
      <c r="AI3663" s="84" t="s">
        <v>16520</v>
      </c>
      <c r="AJ3663" s="84"/>
      <c r="AK3663" s="92" t="s">
        <v>16467</v>
      </c>
      <c r="AL3663" s="84" t="b">
        <v>0</v>
      </c>
      <c r="AM3663" s="84">
        <v>17</v>
      </c>
      <c r="AN3663" s="92" t="s">
        <v>14581</v>
      </c>
      <c r="AO3663" s="84" t="s">
        <v>16534</v>
      </c>
      <c r="AP3663" s="84" t="b">
        <v>0</v>
      </c>
      <c r="AQ3663" s="92" t="s">
        <v>14581</v>
      </c>
      <c r="AR3663" s="84" t="s">
        <v>179</v>
      </c>
      <c r="AS3663" s="84">
        <v>0</v>
      </c>
      <c r="AT3663" s="84">
        <v>0</v>
      </c>
      <c r="AU3663" s="84"/>
      <c r="AV3663" s="84"/>
      <c r="AW3663" s="84"/>
      <c r="AX3663" s="84"/>
      <c r="AY3663" s="84"/>
      <c r="AZ3663" s="84"/>
      <c r="BA3663" s="84"/>
      <c r="BB3663" s="84"/>
      <c r="BC3663">
        <v>1</v>
      </c>
      <c r="BD3663">
        <v>0</v>
      </c>
      <c r="BE3663">
        <v>1</v>
      </c>
      <c r="BF3663">
        <v>0</v>
      </c>
      <c r="BG3663">
        <v>0</v>
      </c>
      <c r="BH3663">
        <v>0</v>
      </c>
    </row>
    <row r="3664" spans="1:60" x14ac:dyDescent="0.3">
      <c r="A3664" s="69" t="s">
        <v>1915</v>
      </c>
      <c r="B3664" s="69" t="s">
        <v>1917</v>
      </c>
      <c r="C3664" s="70"/>
      <c r="D3664" s="71"/>
      <c r="E3664" s="72"/>
      <c r="F3664" s="73"/>
      <c r="G3664" s="70"/>
      <c r="H3664" s="74"/>
      <c r="I3664" s="75"/>
      <c r="J3664" s="75"/>
      <c r="K3664" s="36"/>
      <c r="L3664" s="82"/>
      <c r="M3664" s="82"/>
      <c r="N3664" s="77"/>
      <c r="O3664" s="84" t="s">
        <v>2169</v>
      </c>
      <c r="P3664" s="86">
        <v>43862.868611111109</v>
      </c>
      <c r="Q3664" s="84" t="s">
        <v>2487</v>
      </c>
      <c r="R3664" s="84"/>
      <c r="S3664" s="84"/>
      <c r="T3664" s="84"/>
      <c r="U3664" s="84"/>
      <c r="V3664" s="87" t="s">
        <v>4615</v>
      </c>
      <c r="W3664" s="86">
        <v>43862.868611111109</v>
      </c>
      <c r="X3664" s="90">
        <v>43862</v>
      </c>
      <c r="Y3664" s="92" t="s">
        <v>7902</v>
      </c>
      <c r="Z3664" s="87" t="s">
        <v>11731</v>
      </c>
      <c r="AA3664" s="84"/>
      <c r="AB3664" s="84"/>
      <c r="AC3664" s="92" t="s">
        <v>15633</v>
      </c>
      <c r="AD3664" s="84"/>
      <c r="AE3664" s="84" t="b">
        <v>0</v>
      </c>
      <c r="AF3664" s="84">
        <v>0</v>
      </c>
      <c r="AG3664" s="92" t="s">
        <v>16467</v>
      </c>
      <c r="AH3664" s="84" t="b">
        <v>0</v>
      </c>
      <c r="AI3664" s="84" t="s">
        <v>16520</v>
      </c>
      <c r="AJ3664" s="84"/>
      <c r="AK3664" s="92" t="s">
        <v>16467</v>
      </c>
      <c r="AL3664" s="84" t="b">
        <v>0</v>
      </c>
      <c r="AM3664" s="84">
        <v>14</v>
      </c>
      <c r="AN3664" s="92" t="s">
        <v>15630</v>
      </c>
      <c r="AO3664" s="84" t="s">
        <v>16535</v>
      </c>
      <c r="AP3664" s="84" t="b">
        <v>0</v>
      </c>
      <c r="AQ3664" s="92" t="s">
        <v>15630</v>
      </c>
      <c r="AR3664" s="84" t="s">
        <v>179</v>
      </c>
      <c r="AS3664" s="84">
        <v>0</v>
      </c>
      <c r="AT3664" s="84">
        <v>0</v>
      </c>
      <c r="AU3664" s="84"/>
      <c r="AV3664" s="84"/>
      <c r="AW3664" s="84"/>
      <c r="AX3664" s="84"/>
      <c r="AY3664" s="84"/>
      <c r="AZ3664" s="84"/>
      <c r="BA3664" s="84"/>
      <c r="BB3664" s="84"/>
      <c r="BC3664">
        <v>1</v>
      </c>
      <c r="BD3664">
        <v>0</v>
      </c>
      <c r="BE3664">
        <v>0</v>
      </c>
      <c r="BF3664">
        <v>0</v>
      </c>
      <c r="BG3664">
        <v>1</v>
      </c>
      <c r="BH3664">
        <v>0</v>
      </c>
    </row>
    <row r="3665" spans="1:60" x14ac:dyDescent="0.3">
      <c r="A3665" s="69" t="s">
        <v>1747</v>
      </c>
      <c r="B3665" s="69" t="s">
        <v>2146</v>
      </c>
      <c r="C3665" s="70"/>
      <c r="D3665" s="71"/>
      <c r="E3665" s="72"/>
      <c r="F3665" s="73"/>
      <c r="G3665" s="70"/>
      <c r="H3665" s="74"/>
      <c r="I3665" s="75"/>
      <c r="J3665" s="75"/>
      <c r="K3665" s="36"/>
      <c r="L3665" s="82"/>
      <c r="M3665" s="82"/>
      <c r="N3665" s="77"/>
      <c r="O3665" s="84" t="s">
        <v>2168</v>
      </c>
      <c r="P3665" s="86">
        <v>43862.868923611109</v>
      </c>
      <c r="Q3665" s="84" t="s">
        <v>2578</v>
      </c>
      <c r="R3665" s="84"/>
      <c r="S3665" s="84"/>
      <c r="T3665" s="84" t="s">
        <v>2931</v>
      </c>
      <c r="U3665" s="87" t="s">
        <v>3000</v>
      </c>
      <c r="V3665" s="87" t="s">
        <v>3000</v>
      </c>
      <c r="W3665" s="86">
        <v>43862.868923611109</v>
      </c>
      <c r="X3665" s="90">
        <v>43862</v>
      </c>
      <c r="Y3665" s="92" t="s">
        <v>8245</v>
      </c>
      <c r="Z3665" s="87" t="s">
        <v>12100</v>
      </c>
      <c r="AA3665" s="84"/>
      <c r="AB3665" s="84"/>
      <c r="AC3665" s="92" t="s">
        <v>16018</v>
      </c>
      <c r="AD3665" s="84"/>
      <c r="AE3665" s="84" t="b">
        <v>0</v>
      </c>
      <c r="AF3665" s="84">
        <v>0</v>
      </c>
      <c r="AG3665" s="92" t="s">
        <v>16467</v>
      </c>
      <c r="AH3665" s="84" t="b">
        <v>0</v>
      </c>
      <c r="AI3665" s="84" t="s">
        <v>16521</v>
      </c>
      <c r="AJ3665" s="84"/>
      <c r="AK3665" s="92" t="s">
        <v>16467</v>
      </c>
      <c r="AL3665" s="84" t="b">
        <v>0</v>
      </c>
      <c r="AM3665" s="84">
        <v>41</v>
      </c>
      <c r="AN3665" s="92" t="s">
        <v>16259</v>
      </c>
      <c r="AO3665" s="84" t="s">
        <v>16534</v>
      </c>
      <c r="AP3665" s="84" t="b">
        <v>0</v>
      </c>
      <c r="AQ3665" s="92" t="s">
        <v>16259</v>
      </c>
      <c r="AR3665" s="84" t="s">
        <v>179</v>
      </c>
      <c r="AS3665" s="84">
        <v>0</v>
      </c>
      <c r="AT3665" s="84">
        <v>0</v>
      </c>
      <c r="AU3665" s="84"/>
      <c r="AV3665" s="84"/>
      <c r="AW3665" s="84"/>
      <c r="AX3665" s="84"/>
      <c r="AY3665" s="84"/>
      <c r="AZ3665" s="84"/>
      <c r="BA3665" s="84"/>
      <c r="BB3665" s="84"/>
      <c r="BC3665">
        <v>1</v>
      </c>
      <c r="BD3665">
        <v>0</v>
      </c>
      <c r="BE3665">
        <v>1</v>
      </c>
      <c r="BF3665">
        <v>0</v>
      </c>
      <c r="BG3665">
        <v>0</v>
      </c>
      <c r="BH3665">
        <v>0</v>
      </c>
    </row>
    <row r="3666" spans="1:60" x14ac:dyDescent="0.3">
      <c r="A3666" s="69" t="s">
        <v>1915</v>
      </c>
      <c r="B3666" s="69" t="s">
        <v>1918</v>
      </c>
      <c r="C3666" s="70"/>
      <c r="D3666" s="71"/>
      <c r="E3666" s="72"/>
      <c r="F3666" s="73"/>
      <c r="G3666" s="70"/>
      <c r="H3666" s="74"/>
      <c r="I3666" s="75"/>
      <c r="J3666" s="75"/>
      <c r="K3666" s="36"/>
      <c r="L3666" s="82"/>
      <c r="M3666" s="82"/>
      <c r="N3666" s="77"/>
      <c r="O3666" s="84" t="s">
        <v>2169</v>
      </c>
      <c r="P3666" s="86">
        <v>43862.869386574072</v>
      </c>
      <c r="Q3666" s="84" t="s">
        <v>2797</v>
      </c>
      <c r="R3666" s="84"/>
      <c r="S3666" s="84"/>
      <c r="T3666" s="84" t="s">
        <v>2883</v>
      </c>
      <c r="U3666" s="84"/>
      <c r="V3666" s="87" t="s">
        <v>4615</v>
      </c>
      <c r="W3666" s="86">
        <v>43862.869386574072</v>
      </c>
      <c r="X3666" s="90">
        <v>43862</v>
      </c>
      <c r="Y3666" s="92" t="s">
        <v>7904</v>
      </c>
      <c r="Z3666" s="87" t="s">
        <v>11733</v>
      </c>
      <c r="AA3666" s="84"/>
      <c r="AB3666" s="84"/>
      <c r="AC3666" s="92" t="s">
        <v>15635</v>
      </c>
      <c r="AD3666" s="84"/>
      <c r="AE3666" s="84" t="b">
        <v>0</v>
      </c>
      <c r="AF3666" s="84">
        <v>0</v>
      </c>
      <c r="AG3666" s="92" t="s">
        <v>16467</v>
      </c>
      <c r="AH3666" s="84" t="b">
        <v>0</v>
      </c>
      <c r="AI3666" s="84" t="s">
        <v>16520</v>
      </c>
      <c r="AJ3666" s="84"/>
      <c r="AK3666" s="92" t="s">
        <v>16467</v>
      </c>
      <c r="AL3666" s="84" t="b">
        <v>0</v>
      </c>
      <c r="AM3666" s="84">
        <v>1</v>
      </c>
      <c r="AN3666" s="92" t="s">
        <v>15634</v>
      </c>
      <c r="AO3666" s="84" t="s">
        <v>16535</v>
      </c>
      <c r="AP3666" s="84" t="b">
        <v>0</v>
      </c>
      <c r="AQ3666" s="92" t="s">
        <v>15634</v>
      </c>
      <c r="AR3666" s="84" t="s">
        <v>179</v>
      </c>
      <c r="AS3666" s="84">
        <v>0</v>
      </c>
      <c r="AT3666" s="84">
        <v>0</v>
      </c>
      <c r="AU3666" s="84"/>
      <c r="AV3666" s="84"/>
      <c r="AW3666" s="84"/>
      <c r="AX3666" s="84"/>
      <c r="AY3666" s="84"/>
      <c r="AZ3666" s="84"/>
      <c r="BA3666" s="84"/>
      <c r="BB3666" s="84"/>
      <c r="BC3666">
        <v>1</v>
      </c>
      <c r="BD3666">
        <v>0</v>
      </c>
      <c r="BE3666">
        <v>0</v>
      </c>
      <c r="BF3666">
        <v>0</v>
      </c>
      <c r="BG3666">
        <v>1</v>
      </c>
      <c r="BH3666">
        <v>0</v>
      </c>
    </row>
    <row r="3667" spans="1:60" x14ac:dyDescent="0.3">
      <c r="A3667" s="69" t="s">
        <v>1795</v>
      </c>
      <c r="B3667" s="69" t="s">
        <v>1942</v>
      </c>
      <c r="C3667" s="70"/>
      <c r="D3667" s="71"/>
      <c r="E3667" s="72"/>
      <c r="F3667" s="73"/>
      <c r="G3667" s="70"/>
      <c r="H3667" s="74"/>
      <c r="I3667" s="75"/>
      <c r="J3667" s="75"/>
      <c r="K3667" s="36"/>
      <c r="L3667" s="82"/>
      <c r="M3667" s="82"/>
      <c r="N3667" s="77"/>
      <c r="O3667" s="84" t="s">
        <v>2169</v>
      </c>
      <c r="P3667" s="86">
        <v>43862.869444444441</v>
      </c>
      <c r="Q3667" s="84" t="s">
        <v>2802</v>
      </c>
      <c r="R3667" s="84"/>
      <c r="S3667" s="84"/>
      <c r="T3667" s="84"/>
      <c r="U3667" s="84"/>
      <c r="V3667" s="87" t="s">
        <v>4511</v>
      </c>
      <c r="W3667" s="86">
        <v>43862.869444444441</v>
      </c>
      <c r="X3667" s="90">
        <v>43862</v>
      </c>
      <c r="Y3667" s="92" t="s">
        <v>7994</v>
      </c>
      <c r="Z3667" s="87" t="s">
        <v>11831</v>
      </c>
      <c r="AA3667" s="84"/>
      <c r="AB3667" s="84"/>
      <c r="AC3667" s="92" t="s">
        <v>15736</v>
      </c>
      <c r="AD3667" s="84"/>
      <c r="AE3667" s="84" t="b">
        <v>0</v>
      </c>
      <c r="AF3667" s="84">
        <v>0</v>
      </c>
      <c r="AG3667" s="92" t="s">
        <v>16467</v>
      </c>
      <c r="AH3667" s="84" t="b">
        <v>0</v>
      </c>
      <c r="AI3667" s="84" t="s">
        <v>16520</v>
      </c>
      <c r="AJ3667" s="84"/>
      <c r="AK3667" s="92" t="s">
        <v>16467</v>
      </c>
      <c r="AL3667" s="84" t="b">
        <v>0</v>
      </c>
      <c r="AM3667" s="84">
        <v>2</v>
      </c>
      <c r="AN3667" s="92" t="s">
        <v>16393</v>
      </c>
      <c r="AO3667" s="84" t="s">
        <v>16534</v>
      </c>
      <c r="AP3667" s="84" t="b">
        <v>0</v>
      </c>
      <c r="AQ3667" s="92" t="s">
        <v>16393</v>
      </c>
      <c r="AR3667" s="84" t="s">
        <v>179</v>
      </c>
      <c r="AS3667" s="84">
        <v>0</v>
      </c>
      <c r="AT3667" s="84">
        <v>0</v>
      </c>
      <c r="AU3667" s="84"/>
      <c r="AV3667" s="84"/>
      <c r="AW3667" s="84"/>
      <c r="AX3667" s="84"/>
      <c r="AY3667" s="84"/>
      <c r="AZ3667" s="84"/>
      <c r="BA3667" s="84"/>
      <c r="BB3667" s="84"/>
      <c r="BC3667">
        <v>1</v>
      </c>
      <c r="BD3667">
        <v>0</v>
      </c>
      <c r="BE3667">
        <v>0</v>
      </c>
      <c r="BF3667">
        <v>0</v>
      </c>
      <c r="BG3667">
        <v>1</v>
      </c>
      <c r="BH3667">
        <v>0</v>
      </c>
    </row>
    <row r="3668" spans="1:60" x14ac:dyDescent="0.3">
      <c r="A3668" s="69" t="s">
        <v>1905</v>
      </c>
      <c r="B3668" s="69" t="s">
        <v>2128</v>
      </c>
      <c r="C3668" s="70"/>
      <c r="D3668" s="71"/>
      <c r="E3668" s="72"/>
      <c r="F3668" s="73"/>
      <c r="G3668" s="70"/>
      <c r="H3668" s="74"/>
      <c r="I3668" s="75"/>
      <c r="J3668" s="75"/>
      <c r="K3668" s="36"/>
      <c r="L3668" s="82"/>
      <c r="M3668" s="82"/>
      <c r="N3668" s="77"/>
      <c r="O3668" s="84" t="s">
        <v>2168</v>
      </c>
      <c r="P3668" s="86">
        <v>43862.869490740741</v>
      </c>
      <c r="Q3668" s="84" t="s">
        <v>2526</v>
      </c>
      <c r="R3668" s="84"/>
      <c r="S3668" s="84"/>
      <c r="T3668" s="84"/>
      <c r="U3668" s="84"/>
      <c r="V3668" s="87" t="s">
        <v>4606</v>
      </c>
      <c r="W3668" s="86">
        <v>43862.869490740741</v>
      </c>
      <c r="X3668" s="90">
        <v>43862</v>
      </c>
      <c r="Y3668" s="92" t="s">
        <v>7860</v>
      </c>
      <c r="Z3668" s="87" t="s">
        <v>11687</v>
      </c>
      <c r="AA3668" s="84"/>
      <c r="AB3668" s="84"/>
      <c r="AC3668" s="92" t="s">
        <v>15587</v>
      </c>
      <c r="AD3668" s="84"/>
      <c r="AE3668" s="84" t="b">
        <v>0</v>
      </c>
      <c r="AF3668" s="84">
        <v>0</v>
      </c>
      <c r="AG3668" s="92" t="s">
        <v>16467</v>
      </c>
      <c r="AH3668" s="84" t="b">
        <v>0</v>
      </c>
      <c r="AI3668" s="84" t="s">
        <v>16521</v>
      </c>
      <c r="AJ3668" s="84"/>
      <c r="AK3668" s="92" t="s">
        <v>16467</v>
      </c>
      <c r="AL3668" s="84" t="b">
        <v>0</v>
      </c>
      <c r="AM3668" s="84">
        <v>32</v>
      </c>
      <c r="AN3668" s="92" t="s">
        <v>13981</v>
      </c>
      <c r="AO3668" s="84" t="s">
        <v>16534</v>
      </c>
      <c r="AP3668" s="84" t="b">
        <v>0</v>
      </c>
      <c r="AQ3668" s="92" t="s">
        <v>13981</v>
      </c>
      <c r="AR3668" s="84" t="s">
        <v>179</v>
      </c>
      <c r="AS3668" s="84">
        <v>0</v>
      </c>
      <c r="AT3668" s="84">
        <v>0</v>
      </c>
      <c r="AU3668" s="84"/>
      <c r="AV3668" s="84"/>
      <c r="AW3668" s="84"/>
      <c r="AX3668" s="84"/>
      <c r="AY3668" s="84"/>
      <c r="AZ3668" s="84"/>
      <c r="BA3668" s="84"/>
      <c r="BB3668" s="84"/>
      <c r="BC3668">
        <v>1</v>
      </c>
      <c r="BD3668">
        <v>0</v>
      </c>
      <c r="BE3668">
        <v>1</v>
      </c>
      <c r="BF3668">
        <v>0</v>
      </c>
      <c r="BG3668">
        <v>0</v>
      </c>
      <c r="BH3668">
        <v>0</v>
      </c>
    </row>
    <row r="3669" spans="1:60" x14ac:dyDescent="0.3">
      <c r="A3669" s="69" t="s">
        <v>1915</v>
      </c>
      <c r="B3669" s="69" t="s">
        <v>1659</v>
      </c>
      <c r="C3669" s="70"/>
      <c r="D3669" s="71"/>
      <c r="E3669" s="72"/>
      <c r="F3669" s="73"/>
      <c r="G3669" s="70"/>
      <c r="H3669" s="74"/>
      <c r="I3669" s="75"/>
      <c r="J3669" s="75"/>
      <c r="K3669" s="36"/>
      <c r="L3669" s="82"/>
      <c r="M3669" s="82"/>
      <c r="N3669" s="77"/>
      <c r="O3669" s="84" t="s">
        <v>2169</v>
      </c>
      <c r="P3669" s="86">
        <v>43862.869490740741</v>
      </c>
      <c r="Q3669" s="84" t="s">
        <v>2798</v>
      </c>
      <c r="R3669" s="84"/>
      <c r="S3669" s="84"/>
      <c r="T3669" s="84" t="s">
        <v>2883</v>
      </c>
      <c r="U3669" s="84"/>
      <c r="V3669" s="87" t="s">
        <v>4615</v>
      </c>
      <c r="W3669" s="86">
        <v>43862.869490740741</v>
      </c>
      <c r="X3669" s="90">
        <v>43862</v>
      </c>
      <c r="Y3669" s="92" t="s">
        <v>7860</v>
      </c>
      <c r="Z3669" s="87" t="s">
        <v>11737</v>
      </c>
      <c r="AA3669" s="84"/>
      <c r="AB3669" s="84"/>
      <c r="AC3669" s="92" t="s">
        <v>15639</v>
      </c>
      <c r="AD3669" s="84"/>
      <c r="AE3669" s="84" t="b">
        <v>0</v>
      </c>
      <c r="AF3669" s="84">
        <v>0</v>
      </c>
      <c r="AG3669" s="92" t="s">
        <v>16467</v>
      </c>
      <c r="AH3669" s="84" t="b">
        <v>0</v>
      </c>
      <c r="AI3669" s="84" t="s">
        <v>16520</v>
      </c>
      <c r="AJ3669" s="84"/>
      <c r="AK3669" s="92" t="s">
        <v>16467</v>
      </c>
      <c r="AL3669" s="84" t="b">
        <v>0</v>
      </c>
      <c r="AM3669" s="84">
        <v>1</v>
      </c>
      <c r="AN3669" s="92" t="s">
        <v>15637</v>
      </c>
      <c r="AO3669" s="84" t="s">
        <v>16535</v>
      </c>
      <c r="AP3669" s="84" t="b">
        <v>0</v>
      </c>
      <c r="AQ3669" s="92" t="s">
        <v>15637</v>
      </c>
      <c r="AR3669" s="84" t="s">
        <v>179</v>
      </c>
      <c r="AS3669" s="84">
        <v>0</v>
      </c>
      <c r="AT3669" s="84">
        <v>0</v>
      </c>
      <c r="AU3669" s="84"/>
      <c r="AV3669" s="84"/>
      <c r="AW3669" s="84"/>
      <c r="AX3669" s="84"/>
      <c r="AY3669" s="84"/>
      <c r="AZ3669" s="84"/>
      <c r="BA3669" s="84"/>
      <c r="BB3669" s="84"/>
      <c r="BC3669">
        <v>1</v>
      </c>
      <c r="BD3669">
        <v>0</v>
      </c>
      <c r="BE3669">
        <v>0</v>
      </c>
      <c r="BF3669">
        <v>0</v>
      </c>
      <c r="BG3669">
        <v>1</v>
      </c>
      <c r="BH3669">
        <v>0</v>
      </c>
    </row>
    <row r="3670" spans="1:60" x14ac:dyDescent="0.3">
      <c r="A3670" s="69" t="s">
        <v>1915</v>
      </c>
      <c r="B3670" s="69" t="s">
        <v>1007</v>
      </c>
      <c r="C3670" s="70"/>
      <c r="D3670" s="71"/>
      <c r="E3670" s="72"/>
      <c r="F3670" s="73"/>
      <c r="G3670" s="70"/>
      <c r="H3670" s="74"/>
      <c r="I3670" s="75"/>
      <c r="J3670" s="75"/>
      <c r="K3670" s="36"/>
      <c r="L3670" s="82"/>
      <c r="M3670" s="82"/>
      <c r="N3670" s="77"/>
      <c r="O3670" s="84" t="s">
        <v>2169</v>
      </c>
      <c r="P3670" s="86">
        <v>43862.869537037041</v>
      </c>
      <c r="Q3670" s="84" t="s">
        <v>2664</v>
      </c>
      <c r="R3670" s="84"/>
      <c r="S3670" s="84"/>
      <c r="T3670" s="84" t="s">
        <v>2873</v>
      </c>
      <c r="U3670" s="84"/>
      <c r="V3670" s="87" t="s">
        <v>4615</v>
      </c>
      <c r="W3670" s="86">
        <v>43862.869537037041</v>
      </c>
      <c r="X3670" s="90">
        <v>43862</v>
      </c>
      <c r="Y3670" s="92" t="s">
        <v>7915</v>
      </c>
      <c r="Z3670" s="87" t="s">
        <v>11744</v>
      </c>
      <c r="AA3670" s="84"/>
      <c r="AB3670" s="84"/>
      <c r="AC3670" s="92" t="s">
        <v>15647</v>
      </c>
      <c r="AD3670" s="84"/>
      <c r="AE3670" s="84" t="b">
        <v>0</v>
      </c>
      <c r="AF3670" s="84">
        <v>0</v>
      </c>
      <c r="AG3670" s="92" t="s">
        <v>16467</v>
      </c>
      <c r="AH3670" s="84" t="b">
        <v>0</v>
      </c>
      <c r="AI3670" s="84" t="s">
        <v>16520</v>
      </c>
      <c r="AJ3670" s="84"/>
      <c r="AK3670" s="92" t="s">
        <v>16467</v>
      </c>
      <c r="AL3670" s="84" t="b">
        <v>0</v>
      </c>
      <c r="AM3670" s="84">
        <v>2</v>
      </c>
      <c r="AN3670" s="92" t="s">
        <v>15646</v>
      </c>
      <c r="AO3670" s="84" t="s">
        <v>16535</v>
      </c>
      <c r="AP3670" s="84" t="b">
        <v>0</v>
      </c>
      <c r="AQ3670" s="92" t="s">
        <v>15646</v>
      </c>
      <c r="AR3670" s="84" t="s">
        <v>179</v>
      </c>
      <c r="AS3670" s="84">
        <v>0</v>
      </c>
      <c r="AT3670" s="84">
        <v>0</v>
      </c>
      <c r="AU3670" s="84"/>
      <c r="AV3670" s="84"/>
      <c r="AW3670" s="84"/>
      <c r="AX3670" s="84"/>
      <c r="AY3670" s="84"/>
      <c r="AZ3670" s="84"/>
      <c r="BA3670" s="84"/>
      <c r="BB3670" s="84"/>
      <c r="BC3670">
        <v>1</v>
      </c>
      <c r="BD3670">
        <v>0</v>
      </c>
      <c r="BE3670">
        <v>0</v>
      </c>
      <c r="BF3670">
        <v>0</v>
      </c>
      <c r="BG3670">
        <v>1</v>
      </c>
      <c r="BH3670">
        <v>0</v>
      </c>
    </row>
    <row r="3671" spans="1:60" x14ac:dyDescent="0.3">
      <c r="A3671" s="69" t="s">
        <v>1586</v>
      </c>
      <c r="B3671" s="69" t="s">
        <v>2074</v>
      </c>
      <c r="C3671" s="70"/>
      <c r="D3671" s="71"/>
      <c r="E3671" s="72"/>
      <c r="F3671" s="73"/>
      <c r="G3671" s="70"/>
      <c r="H3671" s="74"/>
      <c r="I3671" s="75"/>
      <c r="J3671" s="75"/>
      <c r="K3671" s="36"/>
      <c r="L3671" s="82"/>
      <c r="M3671" s="82"/>
      <c r="N3671" s="77"/>
      <c r="O3671" s="84" t="s">
        <v>2169</v>
      </c>
      <c r="P3671" s="86">
        <v>43862.869710648149</v>
      </c>
      <c r="Q3671" s="84" t="s">
        <v>2474</v>
      </c>
      <c r="R3671" s="84"/>
      <c r="S3671" s="84"/>
      <c r="T3671" s="84" t="s">
        <v>2883</v>
      </c>
      <c r="U3671" s="84"/>
      <c r="V3671" s="87" t="s">
        <v>4316</v>
      </c>
      <c r="W3671" s="86">
        <v>43862.869710648149</v>
      </c>
      <c r="X3671" s="90">
        <v>43862</v>
      </c>
      <c r="Y3671" s="92" t="s">
        <v>7166</v>
      </c>
      <c r="Z3671" s="87" t="s">
        <v>10958</v>
      </c>
      <c r="AA3671" s="84"/>
      <c r="AB3671" s="84"/>
      <c r="AC3671" s="92" t="s">
        <v>14844</v>
      </c>
      <c r="AD3671" s="84"/>
      <c r="AE3671" s="84" t="b">
        <v>0</v>
      </c>
      <c r="AF3671" s="84">
        <v>0</v>
      </c>
      <c r="AG3671" s="92" t="s">
        <v>16467</v>
      </c>
      <c r="AH3671" s="84" t="b">
        <v>0</v>
      </c>
      <c r="AI3671" s="84" t="s">
        <v>16520</v>
      </c>
      <c r="AJ3671" s="84"/>
      <c r="AK3671" s="92" t="s">
        <v>16467</v>
      </c>
      <c r="AL3671" s="84" t="b">
        <v>0</v>
      </c>
      <c r="AM3671" s="84">
        <v>60</v>
      </c>
      <c r="AN3671" s="92" t="s">
        <v>16232</v>
      </c>
      <c r="AO3671" s="84" t="s">
        <v>16534</v>
      </c>
      <c r="AP3671" s="84" t="b">
        <v>0</v>
      </c>
      <c r="AQ3671" s="92" t="s">
        <v>16232</v>
      </c>
      <c r="AR3671" s="84" t="s">
        <v>179</v>
      </c>
      <c r="AS3671" s="84">
        <v>0</v>
      </c>
      <c r="AT3671" s="84">
        <v>0</v>
      </c>
      <c r="AU3671" s="84"/>
      <c r="AV3671" s="84"/>
      <c r="AW3671" s="84"/>
      <c r="AX3671" s="84"/>
      <c r="AY3671" s="84"/>
      <c r="AZ3671" s="84"/>
      <c r="BA3671" s="84"/>
      <c r="BB3671" s="84"/>
      <c r="BC3671">
        <v>1</v>
      </c>
      <c r="BD3671">
        <v>0</v>
      </c>
      <c r="BE3671">
        <v>0</v>
      </c>
      <c r="BF3671">
        <v>0</v>
      </c>
      <c r="BG3671">
        <v>1</v>
      </c>
      <c r="BH3671">
        <v>0</v>
      </c>
    </row>
    <row r="3672" spans="1:60" x14ac:dyDescent="0.3">
      <c r="A3672" s="69" t="s">
        <v>1660</v>
      </c>
      <c r="B3672" s="69" t="s">
        <v>1660</v>
      </c>
      <c r="C3672" s="70"/>
      <c r="D3672" s="71"/>
      <c r="E3672" s="72"/>
      <c r="F3672" s="73"/>
      <c r="G3672" s="70"/>
      <c r="H3672" s="74"/>
      <c r="I3672" s="75"/>
      <c r="J3672" s="75"/>
      <c r="K3672" s="36"/>
      <c r="L3672" s="82"/>
      <c r="M3672" s="82"/>
      <c r="N3672" s="77"/>
      <c r="O3672" s="84" t="s">
        <v>179</v>
      </c>
      <c r="P3672" s="86">
        <v>43862.869803240741</v>
      </c>
      <c r="Q3672" s="84" t="s">
        <v>2707</v>
      </c>
      <c r="R3672" s="84"/>
      <c r="S3672" s="84"/>
      <c r="T3672" s="84" t="s">
        <v>2883</v>
      </c>
      <c r="U3672" s="84"/>
      <c r="V3672" s="87" t="s">
        <v>4386</v>
      </c>
      <c r="W3672" s="86">
        <v>43862.869803240741</v>
      </c>
      <c r="X3672" s="90">
        <v>43862</v>
      </c>
      <c r="Y3672" s="92" t="s">
        <v>7317</v>
      </c>
      <c r="Z3672" s="87" t="s">
        <v>11117</v>
      </c>
      <c r="AA3672" s="84"/>
      <c r="AB3672" s="84"/>
      <c r="AC3672" s="92" t="s">
        <v>15006</v>
      </c>
      <c r="AD3672" s="84"/>
      <c r="AE3672" s="84" t="b">
        <v>0</v>
      </c>
      <c r="AF3672" s="84">
        <v>12</v>
      </c>
      <c r="AG3672" s="92" t="s">
        <v>16467</v>
      </c>
      <c r="AH3672" s="84" t="b">
        <v>0</v>
      </c>
      <c r="AI3672" s="84" t="s">
        <v>16520</v>
      </c>
      <c r="AJ3672" s="84"/>
      <c r="AK3672" s="92" t="s">
        <v>16467</v>
      </c>
      <c r="AL3672" s="84" t="b">
        <v>0</v>
      </c>
      <c r="AM3672" s="84">
        <v>3</v>
      </c>
      <c r="AN3672" s="92" t="s">
        <v>16467</v>
      </c>
      <c r="AO3672" s="84" t="s">
        <v>16534</v>
      </c>
      <c r="AP3672" s="84" t="b">
        <v>0</v>
      </c>
      <c r="AQ3672" s="92" t="s">
        <v>15006</v>
      </c>
      <c r="AR3672" s="84" t="s">
        <v>179</v>
      </c>
      <c r="AS3672" s="84">
        <v>0</v>
      </c>
      <c r="AT3672" s="84">
        <v>0</v>
      </c>
      <c r="AU3672" s="84"/>
      <c r="AV3672" s="84"/>
      <c r="AW3672" s="84"/>
      <c r="AX3672" s="84"/>
      <c r="AY3672" s="84"/>
      <c r="AZ3672" s="84"/>
      <c r="BA3672" s="84"/>
      <c r="BB3672" s="84"/>
      <c r="BC3672">
        <v>1</v>
      </c>
      <c r="BD3672">
        <v>0</v>
      </c>
      <c r="BE3672">
        <v>0</v>
      </c>
      <c r="BF3672">
        <v>1</v>
      </c>
      <c r="BG3672">
        <v>0</v>
      </c>
      <c r="BH3672">
        <v>0</v>
      </c>
    </row>
    <row r="3673" spans="1:60" x14ac:dyDescent="0.3">
      <c r="A3673" s="69" t="s">
        <v>1576</v>
      </c>
      <c r="B3673" s="69" t="s">
        <v>1773</v>
      </c>
      <c r="C3673" s="70"/>
      <c r="D3673" s="71"/>
      <c r="E3673" s="72"/>
      <c r="F3673" s="73"/>
      <c r="G3673" s="70"/>
      <c r="H3673" s="74"/>
      <c r="I3673" s="75"/>
      <c r="J3673" s="75"/>
      <c r="K3673" s="36"/>
      <c r="L3673" s="82"/>
      <c r="M3673" s="82"/>
      <c r="N3673" s="77"/>
      <c r="O3673" s="84" t="s">
        <v>2169</v>
      </c>
      <c r="P3673" s="86">
        <v>43862.869884259257</v>
      </c>
      <c r="Q3673" s="84" t="s">
        <v>2533</v>
      </c>
      <c r="R3673" s="84"/>
      <c r="S3673" s="84"/>
      <c r="T3673" s="84"/>
      <c r="U3673" s="84"/>
      <c r="V3673" s="87" t="s">
        <v>4307</v>
      </c>
      <c r="W3673" s="86">
        <v>43862.869884259257</v>
      </c>
      <c r="X3673" s="90">
        <v>43862</v>
      </c>
      <c r="Y3673" s="92" t="s">
        <v>7136</v>
      </c>
      <c r="Z3673" s="87" t="s">
        <v>10927</v>
      </c>
      <c r="AA3673" s="84"/>
      <c r="AB3673" s="84"/>
      <c r="AC3673" s="92" t="s">
        <v>14813</v>
      </c>
      <c r="AD3673" s="84"/>
      <c r="AE3673" s="84" t="b">
        <v>0</v>
      </c>
      <c r="AF3673" s="84">
        <v>0</v>
      </c>
      <c r="AG3673" s="92" t="s">
        <v>16467</v>
      </c>
      <c r="AH3673" s="84" t="b">
        <v>0</v>
      </c>
      <c r="AI3673" s="84" t="s">
        <v>16520</v>
      </c>
      <c r="AJ3673" s="84"/>
      <c r="AK3673" s="92" t="s">
        <v>16467</v>
      </c>
      <c r="AL3673" s="84" t="b">
        <v>0</v>
      </c>
      <c r="AM3673" s="84">
        <v>16</v>
      </c>
      <c r="AN3673" s="92" t="s">
        <v>15992</v>
      </c>
      <c r="AO3673" s="84" t="s">
        <v>16534</v>
      </c>
      <c r="AP3673" s="84" t="b">
        <v>0</v>
      </c>
      <c r="AQ3673" s="92" t="s">
        <v>15992</v>
      </c>
      <c r="AR3673" s="84" t="s">
        <v>179</v>
      </c>
      <c r="AS3673" s="84">
        <v>0</v>
      </c>
      <c r="AT3673" s="84">
        <v>0</v>
      </c>
      <c r="AU3673" s="84"/>
      <c r="AV3673" s="84"/>
      <c r="AW3673" s="84"/>
      <c r="AX3673" s="84"/>
      <c r="AY3673" s="84"/>
      <c r="AZ3673" s="84"/>
      <c r="BA3673" s="84"/>
      <c r="BB3673" s="84"/>
      <c r="BC3673">
        <v>1</v>
      </c>
      <c r="BD3673">
        <v>0</v>
      </c>
      <c r="BE3673">
        <v>0</v>
      </c>
      <c r="BF3673">
        <v>0</v>
      </c>
      <c r="BG3673">
        <v>1</v>
      </c>
      <c r="BH3673">
        <v>0</v>
      </c>
    </row>
    <row r="3674" spans="1:60" x14ac:dyDescent="0.3">
      <c r="A3674" s="69" t="s">
        <v>1577</v>
      </c>
      <c r="B3674" s="69" t="s">
        <v>1577</v>
      </c>
      <c r="C3674" s="70"/>
      <c r="D3674" s="71"/>
      <c r="E3674" s="72"/>
      <c r="F3674" s="73"/>
      <c r="G3674" s="70"/>
      <c r="H3674" s="74"/>
      <c r="I3674" s="75"/>
      <c r="J3674" s="75"/>
      <c r="K3674" s="36"/>
      <c r="L3674" s="82"/>
      <c r="M3674" s="82"/>
      <c r="N3674" s="77"/>
      <c r="O3674" s="84" t="s">
        <v>179</v>
      </c>
      <c r="P3674" s="86">
        <v>43862.870034722226</v>
      </c>
      <c r="Q3674" s="84" t="s">
        <v>2689</v>
      </c>
      <c r="R3674" s="84"/>
      <c r="S3674" s="84"/>
      <c r="T3674" s="84" t="s">
        <v>2883</v>
      </c>
      <c r="U3674" s="87" t="s">
        <v>3017</v>
      </c>
      <c r="V3674" s="87" t="s">
        <v>3017</v>
      </c>
      <c r="W3674" s="86">
        <v>43862.870034722226</v>
      </c>
      <c r="X3674" s="90">
        <v>43862</v>
      </c>
      <c r="Y3674" s="92" t="s">
        <v>7137</v>
      </c>
      <c r="Z3674" s="87" t="s">
        <v>10928</v>
      </c>
      <c r="AA3674" s="84"/>
      <c r="AB3674" s="84"/>
      <c r="AC3674" s="92" t="s">
        <v>14814</v>
      </c>
      <c r="AD3674" s="84"/>
      <c r="AE3674" s="84" t="b">
        <v>0</v>
      </c>
      <c r="AF3674" s="84">
        <v>0</v>
      </c>
      <c r="AG3674" s="92" t="s">
        <v>16467</v>
      </c>
      <c r="AH3674" s="84" t="b">
        <v>0</v>
      </c>
      <c r="AI3674" s="84" t="s">
        <v>16520</v>
      </c>
      <c r="AJ3674" s="84"/>
      <c r="AK3674" s="92" t="s">
        <v>16467</v>
      </c>
      <c r="AL3674" s="84" t="b">
        <v>0</v>
      </c>
      <c r="AM3674" s="84">
        <v>0</v>
      </c>
      <c r="AN3674" s="92" t="s">
        <v>16467</v>
      </c>
      <c r="AO3674" s="84" t="s">
        <v>16534</v>
      </c>
      <c r="AP3674" s="84" t="b">
        <v>0</v>
      </c>
      <c r="AQ3674" s="92" t="s">
        <v>14814</v>
      </c>
      <c r="AR3674" s="84" t="s">
        <v>179</v>
      </c>
      <c r="AS3674" s="84">
        <v>0</v>
      </c>
      <c r="AT3674" s="84">
        <v>0</v>
      </c>
      <c r="AU3674" s="84"/>
      <c r="AV3674" s="84"/>
      <c r="AW3674" s="84"/>
      <c r="AX3674" s="84"/>
      <c r="AY3674" s="84"/>
      <c r="AZ3674" s="84"/>
      <c r="BA3674" s="84"/>
      <c r="BB3674" s="84"/>
      <c r="BC3674">
        <v>1</v>
      </c>
      <c r="BD3674">
        <v>0</v>
      </c>
      <c r="BE3674">
        <v>0</v>
      </c>
      <c r="BF3674">
        <v>1</v>
      </c>
      <c r="BG3674">
        <v>0</v>
      </c>
      <c r="BH3674">
        <v>0</v>
      </c>
    </row>
    <row r="3675" spans="1:60" x14ac:dyDescent="0.3">
      <c r="A3675" s="69" t="s">
        <v>1581</v>
      </c>
      <c r="B3675" s="69" t="s">
        <v>1614</v>
      </c>
      <c r="C3675" s="70"/>
      <c r="D3675" s="71"/>
      <c r="E3675" s="72"/>
      <c r="F3675" s="73"/>
      <c r="G3675" s="70"/>
      <c r="H3675" s="74"/>
      <c r="I3675" s="75"/>
      <c r="J3675" s="75"/>
      <c r="K3675" s="36"/>
      <c r="L3675" s="82"/>
      <c r="M3675" s="82"/>
      <c r="N3675" s="77"/>
      <c r="O3675" s="84" t="s">
        <v>2169</v>
      </c>
      <c r="P3675" s="86">
        <v>43862.871053240742</v>
      </c>
      <c r="Q3675" s="84" t="s">
        <v>2690</v>
      </c>
      <c r="R3675" s="84"/>
      <c r="S3675" s="84"/>
      <c r="T3675" s="84" t="s">
        <v>2883</v>
      </c>
      <c r="U3675" s="84"/>
      <c r="V3675" s="87" t="s">
        <v>4311</v>
      </c>
      <c r="W3675" s="86">
        <v>43862.871053240742</v>
      </c>
      <c r="X3675" s="90">
        <v>43862</v>
      </c>
      <c r="Y3675" s="92" t="s">
        <v>7150</v>
      </c>
      <c r="Z3675" s="87" t="s">
        <v>10941</v>
      </c>
      <c r="AA3675" s="84"/>
      <c r="AB3675" s="84"/>
      <c r="AC3675" s="92" t="s">
        <v>14827</v>
      </c>
      <c r="AD3675" s="84"/>
      <c r="AE3675" s="84" t="b">
        <v>0</v>
      </c>
      <c r="AF3675" s="84">
        <v>0</v>
      </c>
      <c r="AG3675" s="92" t="s">
        <v>16467</v>
      </c>
      <c r="AH3675" s="84" t="b">
        <v>0</v>
      </c>
      <c r="AI3675" s="84" t="s">
        <v>16520</v>
      </c>
      <c r="AJ3675" s="84"/>
      <c r="AK3675" s="92" t="s">
        <v>16467</v>
      </c>
      <c r="AL3675" s="84" t="b">
        <v>0</v>
      </c>
      <c r="AM3675" s="84">
        <v>5</v>
      </c>
      <c r="AN3675" s="92" t="s">
        <v>14907</v>
      </c>
      <c r="AO3675" s="84" t="s">
        <v>16534</v>
      </c>
      <c r="AP3675" s="84" t="b">
        <v>0</v>
      </c>
      <c r="AQ3675" s="92" t="s">
        <v>14907</v>
      </c>
      <c r="AR3675" s="84" t="s">
        <v>179</v>
      </c>
      <c r="AS3675" s="84">
        <v>0</v>
      </c>
      <c r="AT3675" s="84">
        <v>0</v>
      </c>
      <c r="AU3675" s="84"/>
      <c r="AV3675" s="84"/>
      <c r="AW3675" s="84"/>
      <c r="AX3675" s="84"/>
      <c r="AY3675" s="84"/>
      <c r="AZ3675" s="84"/>
      <c r="BA3675" s="84"/>
      <c r="BB3675" s="84"/>
      <c r="BC3675">
        <v>1</v>
      </c>
      <c r="BD3675">
        <v>0</v>
      </c>
      <c r="BE3675">
        <v>0</v>
      </c>
      <c r="BF3675">
        <v>0</v>
      </c>
      <c r="BG3675">
        <v>1</v>
      </c>
      <c r="BH3675">
        <v>0</v>
      </c>
    </row>
    <row r="3676" spans="1:60" x14ac:dyDescent="0.3">
      <c r="A3676" s="69" t="s">
        <v>1579</v>
      </c>
      <c r="B3676" s="69" t="s">
        <v>1984</v>
      </c>
      <c r="C3676" s="70"/>
      <c r="D3676" s="71"/>
      <c r="E3676" s="72"/>
      <c r="F3676" s="73"/>
      <c r="G3676" s="70"/>
      <c r="H3676" s="74"/>
      <c r="I3676" s="75"/>
      <c r="J3676" s="75"/>
      <c r="K3676" s="36"/>
      <c r="L3676" s="82"/>
      <c r="M3676" s="82"/>
      <c r="N3676" s="77"/>
      <c r="O3676" s="84" t="s">
        <v>2169</v>
      </c>
      <c r="P3676" s="86">
        <v>43862.871157407404</v>
      </c>
      <c r="Q3676" s="84" t="s">
        <v>2583</v>
      </c>
      <c r="R3676" s="84"/>
      <c r="S3676" s="84"/>
      <c r="T3676" s="84"/>
      <c r="U3676" s="84"/>
      <c r="V3676" s="87" t="s">
        <v>4309</v>
      </c>
      <c r="W3676" s="86">
        <v>43862.871157407404</v>
      </c>
      <c r="X3676" s="90">
        <v>43862</v>
      </c>
      <c r="Y3676" s="92" t="s">
        <v>7149</v>
      </c>
      <c r="Z3676" s="87" t="s">
        <v>10940</v>
      </c>
      <c r="AA3676" s="84"/>
      <c r="AB3676" s="84"/>
      <c r="AC3676" s="92" t="s">
        <v>14826</v>
      </c>
      <c r="AD3676" s="84"/>
      <c r="AE3676" s="84" t="b">
        <v>0</v>
      </c>
      <c r="AF3676" s="84">
        <v>0</v>
      </c>
      <c r="AG3676" s="92" t="s">
        <v>16467</v>
      </c>
      <c r="AH3676" s="84" t="b">
        <v>1</v>
      </c>
      <c r="AI3676" s="84" t="s">
        <v>16521</v>
      </c>
      <c r="AJ3676" s="84"/>
      <c r="AK3676" s="92" t="s">
        <v>16455</v>
      </c>
      <c r="AL3676" s="84" t="b">
        <v>0</v>
      </c>
      <c r="AM3676" s="84">
        <v>10</v>
      </c>
      <c r="AN3676" s="92" t="s">
        <v>15947</v>
      </c>
      <c r="AO3676" s="84" t="s">
        <v>16534</v>
      </c>
      <c r="AP3676" s="84" t="b">
        <v>0</v>
      </c>
      <c r="AQ3676" s="92" t="s">
        <v>15947</v>
      </c>
      <c r="AR3676" s="84" t="s">
        <v>179</v>
      </c>
      <c r="AS3676" s="84">
        <v>0</v>
      </c>
      <c r="AT3676" s="84">
        <v>0</v>
      </c>
      <c r="AU3676" s="84"/>
      <c r="AV3676" s="84"/>
      <c r="AW3676" s="84"/>
      <c r="AX3676" s="84"/>
      <c r="AY3676" s="84"/>
      <c r="AZ3676" s="84"/>
      <c r="BA3676" s="84"/>
      <c r="BB3676" s="84"/>
      <c r="BC3676">
        <v>1</v>
      </c>
      <c r="BD3676">
        <v>0</v>
      </c>
      <c r="BE3676">
        <v>0</v>
      </c>
      <c r="BF3676">
        <v>0</v>
      </c>
      <c r="BG3676">
        <v>1</v>
      </c>
      <c r="BH3676">
        <v>0</v>
      </c>
    </row>
    <row r="3677" spans="1:60" x14ac:dyDescent="0.3">
      <c r="A3677" s="69" t="s">
        <v>1581</v>
      </c>
      <c r="B3677" s="69" t="s">
        <v>2124</v>
      </c>
      <c r="C3677" s="70"/>
      <c r="D3677" s="71"/>
      <c r="E3677" s="72"/>
      <c r="F3677" s="73"/>
      <c r="G3677" s="70"/>
      <c r="H3677" s="74"/>
      <c r="I3677" s="75"/>
      <c r="J3677" s="75"/>
      <c r="K3677" s="36"/>
      <c r="L3677" s="82"/>
      <c r="M3677" s="82"/>
      <c r="N3677" s="77"/>
      <c r="O3677" s="84" t="s">
        <v>2169</v>
      </c>
      <c r="P3677" s="86">
        <v>43862.871319444443</v>
      </c>
      <c r="Q3677" s="84" t="s">
        <v>2413</v>
      </c>
      <c r="R3677" s="84"/>
      <c r="S3677" s="84"/>
      <c r="T3677" s="84"/>
      <c r="U3677" s="84"/>
      <c r="V3677" s="87" t="s">
        <v>4311</v>
      </c>
      <c r="W3677" s="86">
        <v>43862.871319444443</v>
      </c>
      <c r="X3677" s="90">
        <v>43862</v>
      </c>
      <c r="Y3677" s="92" t="s">
        <v>7151</v>
      </c>
      <c r="Z3677" s="87" t="s">
        <v>10942</v>
      </c>
      <c r="AA3677" s="84"/>
      <c r="AB3677" s="84"/>
      <c r="AC3677" s="92" t="s">
        <v>14828</v>
      </c>
      <c r="AD3677" s="84"/>
      <c r="AE3677" s="84" t="b">
        <v>0</v>
      </c>
      <c r="AF3677" s="84">
        <v>0</v>
      </c>
      <c r="AG3677" s="92" t="s">
        <v>16467</v>
      </c>
      <c r="AH3677" s="84" t="b">
        <v>0</v>
      </c>
      <c r="AI3677" s="84" t="s">
        <v>16520</v>
      </c>
      <c r="AJ3677" s="84"/>
      <c r="AK3677" s="92" t="s">
        <v>16467</v>
      </c>
      <c r="AL3677" s="84" t="b">
        <v>0</v>
      </c>
      <c r="AM3677" s="84">
        <v>43</v>
      </c>
      <c r="AN3677" s="92" t="s">
        <v>16419</v>
      </c>
      <c r="AO3677" s="84" t="s">
        <v>16534</v>
      </c>
      <c r="AP3677" s="84" t="b">
        <v>0</v>
      </c>
      <c r="AQ3677" s="92" t="s">
        <v>16419</v>
      </c>
      <c r="AR3677" s="84" t="s">
        <v>179</v>
      </c>
      <c r="AS3677" s="84">
        <v>0</v>
      </c>
      <c r="AT3677" s="84">
        <v>0</v>
      </c>
      <c r="AU3677" s="84"/>
      <c r="AV3677" s="84"/>
      <c r="AW3677" s="84"/>
      <c r="AX3677" s="84"/>
      <c r="AY3677" s="84"/>
      <c r="AZ3677" s="84"/>
      <c r="BA3677" s="84"/>
      <c r="BB3677" s="84"/>
      <c r="BC3677">
        <v>1</v>
      </c>
      <c r="BD3677">
        <v>0</v>
      </c>
      <c r="BE3677">
        <v>0</v>
      </c>
      <c r="BF3677">
        <v>0</v>
      </c>
      <c r="BG3677">
        <v>1</v>
      </c>
      <c r="BH3677">
        <v>0</v>
      </c>
    </row>
    <row r="3678" spans="1:60" x14ac:dyDescent="0.3">
      <c r="A3678" s="69" t="s">
        <v>2027</v>
      </c>
      <c r="B3678" s="69" t="s">
        <v>2113</v>
      </c>
      <c r="C3678" s="70"/>
      <c r="D3678" s="71"/>
      <c r="E3678" s="72"/>
      <c r="F3678" s="73"/>
      <c r="G3678" s="70"/>
      <c r="H3678" s="74"/>
      <c r="I3678" s="75"/>
      <c r="J3678" s="75"/>
      <c r="K3678" s="36"/>
      <c r="L3678" s="82"/>
      <c r="M3678" s="82"/>
      <c r="N3678" s="77"/>
      <c r="O3678" s="84" t="s">
        <v>2169</v>
      </c>
      <c r="P3678" s="86">
        <v>43862.871377314812</v>
      </c>
      <c r="Q3678" s="84" t="s">
        <v>2665</v>
      </c>
      <c r="R3678" s="84"/>
      <c r="S3678" s="84"/>
      <c r="T3678" s="84"/>
      <c r="U3678" s="84"/>
      <c r="V3678" s="87" t="s">
        <v>4717</v>
      </c>
      <c r="W3678" s="86">
        <v>43862.871377314812</v>
      </c>
      <c r="X3678" s="90">
        <v>43862</v>
      </c>
      <c r="Y3678" s="92" t="s">
        <v>8300</v>
      </c>
      <c r="Z3678" s="87" t="s">
        <v>12157</v>
      </c>
      <c r="AA3678" s="84"/>
      <c r="AB3678" s="84"/>
      <c r="AC3678" s="92" t="s">
        <v>16080</v>
      </c>
      <c r="AD3678" s="84"/>
      <c r="AE3678" s="84" t="b">
        <v>0</v>
      </c>
      <c r="AF3678" s="84">
        <v>0</v>
      </c>
      <c r="AG3678" s="92" t="s">
        <v>16467</v>
      </c>
      <c r="AH3678" s="84" t="b">
        <v>0</v>
      </c>
      <c r="AI3678" s="84" t="s">
        <v>16520</v>
      </c>
      <c r="AJ3678" s="84"/>
      <c r="AK3678" s="92" t="s">
        <v>16467</v>
      </c>
      <c r="AL3678" s="84" t="b">
        <v>0</v>
      </c>
      <c r="AM3678" s="84">
        <v>39</v>
      </c>
      <c r="AN3678" s="92" t="s">
        <v>16395</v>
      </c>
      <c r="AO3678" s="84" t="s">
        <v>16534</v>
      </c>
      <c r="AP3678" s="84" t="b">
        <v>0</v>
      </c>
      <c r="AQ3678" s="92" t="s">
        <v>16395</v>
      </c>
      <c r="AR3678" s="84" t="s">
        <v>179</v>
      </c>
      <c r="AS3678" s="84">
        <v>0</v>
      </c>
      <c r="AT3678" s="84">
        <v>0</v>
      </c>
      <c r="AU3678" s="84"/>
      <c r="AV3678" s="84"/>
      <c r="AW3678" s="84"/>
      <c r="AX3678" s="84"/>
      <c r="AY3678" s="84"/>
      <c r="AZ3678" s="84"/>
      <c r="BA3678" s="84"/>
      <c r="BB3678" s="84"/>
      <c r="BC3678">
        <v>1</v>
      </c>
      <c r="BD3678">
        <v>0</v>
      </c>
      <c r="BE3678">
        <v>0</v>
      </c>
      <c r="BF3678">
        <v>0</v>
      </c>
      <c r="BG3678">
        <v>1</v>
      </c>
      <c r="BH3678">
        <v>0</v>
      </c>
    </row>
    <row r="3679" spans="1:60" x14ac:dyDescent="0.3">
      <c r="A3679" s="69" t="s">
        <v>1582</v>
      </c>
      <c r="B3679" s="69" t="s">
        <v>2113</v>
      </c>
      <c r="C3679" s="70"/>
      <c r="D3679" s="71"/>
      <c r="E3679" s="72"/>
      <c r="F3679" s="73"/>
      <c r="G3679" s="70"/>
      <c r="H3679" s="74"/>
      <c r="I3679" s="75"/>
      <c r="J3679" s="75"/>
      <c r="K3679" s="36"/>
      <c r="L3679" s="82"/>
      <c r="M3679" s="82"/>
      <c r="N3679" s="77"/>
      <c r="O3679" s="84" t="s">
        <v>2169</v>
      </c>
      <c r="P3679" s="86">
        <v>43862.871388888889</v>
      </c>
      <c r="Q3679" s="84" t="s">
        <v>2665</v>
      </c>
      <c r="R3679" s="84"/>
      <c r="S3679" s="84"/>
      <c r="T3679" s="84"/>
      <c r="U3679" s="84"/>
      <c r="V3679" s="87" t="s">
        <v>4312</v>
      </c>
      <c r="W3679" s="86">
        <v>43862.871388888889</v>
      </c>
      <c r="X3679" s="90">
        <v>43862</v>
      </c>
      <c r="Y3679" s="92" t="s">
        <v>7152</v>
      </c>
      <c r="Z3679" s="87" t="s">
        <v>10944</v>
      </c>
      <c r="AA3679" s="84"/>
      <c r="AB3679" s="84"/>
      <c r="AC3679" s="92" t="s">
        <v>14830</v>
      </c>
      <c r="AD3679" s="84"/>
      <c r="AE3679" s="84" t="b">
        <v>0</v>
      </c>
      <c r="AF3679" s="84">
        <v>0</v>
      </c>
      <c r="AG3679" s="92" t="s">
        <v>16467</v>
      </c>
      <c r="AH3679" s="84" t="b">
        <v>0</v>
      </c>
      <c r="AI3679" s="84" t="s">
        <v>16520</v>
      </c>
      <c r="AJ3679" s="84"/>
      <c r="AK3679" s="92" t="s">
        <v>16467</v>
      </c>
      <c r="AL3679" s="84" t="b">
        <v>0</v>
      </c>
      <c r="AM3679" s="84">
        <v>39</v>
      </c>
      <c r="AN3679" s="92" t="s">
        <v>16395</v>
      </c>
      <c r="AO3679" s="84" t="s">
        <v>16534</v>
      </c>
      <c r="AP3679" s="84" t="b">
        <v>0</v>
      </c>
      <c r="AQ3679" s="92" t="s">
        <v>16395</v>
      </c>
      <c r="AR3679" s="84" t="s">
        <v>179</v>
      </c>
      <c r="AS3679" s="84">
        <v>0</v>
      </c>
      <c r="AT3679" s="84">
        <v>0</v>
      </c>
      <c r="AU3679" s="84"/>
      <c r="AV3679" s="84"/>
      <c r="AW3679" s="84"/>
      <c r="AX3679" s="84"/>
      <c r="AY3679" s="84"/>
      <c r="AZ3679" s="84"/>
      <c r="BA3679" s="84"/>
      <c r="BB3679" s="84"/>
      <c r="BC3679">
        <v>1</v>
      </c>
      <c r="BD3679">
        <v>0</v>
      </c>
      <c r="BE3679">
        <v>0</v>
      </c>
      <c r="BF3679">
        <v>0</v>
      </c>
      <c r="BG3679">
        <v>1</v>
      </c>
      <c r="BH3679">
        <v>0</v>
      </c>
    </row>
    <row r="3680" spans="1:60" x14ac:dyDescent="0.3">
      <c r="A3680" s="69" t="s">
        <v>1584</v>
      </c>
      <c r="B3680" s="69" t="s">
        <v>1447</v>
      </c>
      <c r="C3680" s="70"/>
      <c r="D3680" s="71"/>
      <c r="E3680" s="72"/>
      <c r="F3680" s="73"/>
      <c r="G3680" s="70"/>
      <c r="H3680" s="74"/>
      <c r="I3680" s="75"/>
      <c r="J3680" s="75"/>
      <c r="K3680" s="36"/>
      <c r="L3680" s="82"/>
      <c r="M3680" s="82"/>
      <c r="N3680" s="77"/>
      <c r="O3680" s="84" t="s">
        <v>2169</v>
      </c>
      <c r="P3680" s="86">
        <v>43862.871793981481</v>
      </c>
      <c r="Q3680" s="84" t="s">
        <v>2274</v>
      </c>
      <c r="R3680" s="84"/>
      <c r="S3680" s="84"/>
      <c r="T3680" s="84"/>
      <c r="U3680" s="84"/>
      <c r="V3680" s="87" t="s">
        <v>4314</v>
      </c>
      <c r="W3680" s="86">
        <v>43862.871793981481</v>
      </c>
      <c r="X3680" s="90">
        <v>43862</v>
      </c>
      <c r="Y3680" s="92" t="s">
        <v>7154</v>
      </c>
      <c r="Z3680" s="87" t="s">
        <v>10946</v>
      </c>
      <c r="AA3680" s="84"/>
      <c r="AB3680" s="84"/>
      <c r="AC3680" s="92" t="s">
        <v>14832</v>
      </c>
      <c r="AD3680" s="84"/>
      <c r="AE3680" s="84" t="b">
        <v>0</v>
      </c>
      <c r="AF3680" s="84">
        <v>0</v>
      </c>
      <c r="AG3680" s="92" t="s">
        <v>16467</v>
      </c>
      <c r="AH3680" s="84" t="b">
        <v>0</v>
      </c>
      <c r="AI3680" s="84" t="s">
        <v>16520</v>
      </c>
      <c r="AJ3680" s="84"/>
      <c r="AK3680" s="92" t="s">
        <v>16467</v>
      </c>
      <c r="AL3680" s="84" t="b">
        <v>0</v>
      </c>
      <c r="AM3680" s="84">
        <v>51</v>
      </c>
      <c r="AN3680" s="92" t="s">
        <v>16309</v>
      </c>
      <c r="AO3680" s="84" t="s">
        <v>16534</v>
      </c>
      <c r="AP3680" s="84" t="b">
        <v>0</v>
      </c>
      <c r="AQ3680" s="92" t="s">
        <v>16309</v>
      </c>
      <c r="AR3680" s="84" t="s">
        <v>179</v>
      </c>
      <c r="AS3680" s="84">
        <v>0</v>
      </c>
      <c r="AT3680" s="84">
        <v>0</v>
      </c>
      <c r="AU3680" s="84"/>
      <c r="AV3680" s="84"/>
      <c r="AW3680" s="84"/>
      <c r="AX3680" s="84"/>
      <c r="AY3680" s="84"/>
      <c r="AZ3680" s="84"/>
      <c r="BA3680" s="84"/>
      <c r="BB3680" s="84"/>
      <c r="BC3680">
        <v>1</v>
      </c>
      <c r="BD3680">
        <v>0</v>
      </c>
      <c r="BE3680">
        <v>0</v>
      </c>
      <c r="BF3680">
        <v>0</v>
      </c>
      <c r="BG3680">
        <v>1</v>
      </c>
      <c r="BH3680">
        <v>0</v>
      </c>
    </row>
    <row r="3681" spans="1:60" x14ac:dyDescent="0.3">
      <c r="A3681" s="69" t="s">
        <v>1583</v>
      </c>
      <c r="B3681" s="69" t="s">
        <v>2074</v>
      </c>
      <c r="C3681" s="70"/>
      <c r="D3681" s="71"/>
      <c r="E3681" s="72"/>
      <c r="F3681" s="73"/>
      <c r="G3681" s="70"/>
      <c r="H3681" s="74"/>
      <c r="I3681" s="75"/>
      <c r="J3681" s="75"/>
      <c r="K3681" s="36"/>
      <c r="L3681" s="82"/>
      <c r="M3681" s="82"/>
      <c r="N3681" s="77"/>
      <c r="O3681" s="84" t="s">
        <v>2169</v>
      </c>
      <c r="P3681" s="86">
        <v>43862.871851851851</v>
      </c>
      <c r="Q3681" s="84" t="s">
        <v>2474</v>
      </c>
      <c r="R3681" s="84"/>
      <c r="S3681" s="84"/>
      <c r="T3681" s="84" t="s">
        <v>2883</v>
      </c>
      <c r="U3681" s="84"/>
      <c r="V3681" s="87" t="s">
        <v>4313</v>
      </c>
      <c r="W3681" s="86">
        <v>43862.871851851851</v>
      </c>
      <c r="X3681" s="90">
        <v>43862</v>
      </c>
      <c r="Y3681" s="92" t="s">
        <v>7153</v>
      </c>
      <c r="Z3681" s="87" t="s">
        <v>10945</v>
      </c>
      <c r="AA3681" s="84"/>
      <c r="AB3681" s="84"/>
      <c r="AC3681" s="92" t="s">
        <v>14831</v>
      </c>
      <c r="AD3681" s="84"/>
      <c r="AE3681" s="84" t="b">
        <v>0</v>
      </c>
      <c r="AF3681" s="84">
        <v>0</v>
      </c>
      <c r="AG3681" s="92" t="s">
        <v>16467</v>
      </c>
      <c r="AH3681" s="84" t="b">
        <v>0</v>
      </c>
      <c r="AI3681" s="84" t="s">
        <v>16520</v>
      </c>
      <c r="AJ3681" s="84"/>
      <c r="AK3681" s="92" t="s">
        <v>16467</v>
      </c>
      <c r="AL3681" s="84" t="b">
        <v>0</v>
      </c>
      <c r="AM3681" s="84">
        <v>60</v>
      </c>
      <c r="AN3681" s="92" t="s">
        <v>16232</v>
      </c>
      <c r="AO3681" s="84" t="s">
        <v>16534</v>
      </c>
      <c r="AP3681" s="84" t="b">
        <v>0</v>
      </c>
      <c r="AQ3681" s="92" t="s">
        <v>16232</v>
      </c>
      <c r="AR3681" s="84" t="s">
        <v>179</v>
      </c>
      <c r="AS3681" s="84">
        <v>0</v>
      </c>
      <c r="AT3681" s="84">
        <v>0</v>
      </c>
      <c r="AU3681" s="84"/>
      <c r="AV3681" s="84"/>
      <c r="AW3681" s="84"/>
      <c r="AX3681" s="84"/>
      <c r="AY3681" s="84"/>
      <c r="AZ3681" s="84"/>
      <c r="BA3681" s="84"/>
      <c r="BB3681" s="84"/>
      <c r="BC3681">
        <v>1</v>
      </c>
      <c r="BD3681">
        <v>0</v>
      </c>
      <c r="BE3681">
        <v>0</v>
      </c>
      <c r="BF3681">
        <v>0</v>
      </c>
      <c r="BG3681">
        <v>1</v>
      </c>
      <c r="BH3681">
        <v>0</v>
      </c>
    </row>
    <row r="3682" spans="1:60" x14ac:dyDescent="0.3">
      <c r="A3682" s="69" t="s">
        <v>2114</v>
      </c>
      <c r="B3682" s="69" t="s">
        <v>2114</v>
      </c>
      <c r="C3682" s="70"/>
      <c r="D3682" s="71"/>
      <c r="E3682" s="72"/>
      <c r="F3682" s="73"/>
      <c r="G3682" s="70"/>
      <c r="H3682" s="74"/>
      <c r="I3682" s="75"/>
      <c r="J3682" s="75"/>
      <c r="K3682" s="36"/>
      <c r="L3682" s="82"/>
      <c r="M3682" s="82"/>
      <c r="N3682" s="77"/>
      <c r="O3682" s="84" t="s">
        <v>179</v>
      </c>
      <c r="P3682" s="86">
        <v>43862.871851851851</v>
      </c>
      <c r="Q3682" s="84" t="s">
        <v>2834</v>
      </c>
      <c r="R3682" s="84"/>
      <c r="S3682" s="84"/>
      <c r="T3682" s="84" t="s">
        <v>2873</v>
      </c>
      <c r="U3682" s="87" t="s">
        <v>3056</v>
      </c>
      <c r="V3682" s="87" t="s">
        <v>3056</v>
      </c>
      <c r="W3682" s="86">
        <v>43862.871851851851</v>
      </c>
      <c r="X3682" s="90">
        <v>43862</v>
      </c>
      <c r="Y3682" s="92" t="s">
        <v>7153</v>
      </c>
      <c r="Z3682" s="87" t="s">
        <v>12431</v>
      </c>
      <c r="AA3682" s="84"/>
      <c r="AB3682" s="84"/>
      <c r="AC3682" s="92" t="s">
        <v>16397</v>
      </c>
      <c r="AD3682" s="84"/>
      <c r="AE3682" s="84" t="b">
        <v>0</v>
      </c>
      <c r="AF3682" s="84">
        <v>3</v>
      </c>
      <c r="AG3682" s="92" t="s">
        <v>16467</v>
      </c>
      <c r="AH3682" s="84" t="b">
        <v>0</v>
      </c>
      <c r="AI3682" s="84" t="s">
        <v>16520</v>
      </c>
      <c r="AJ3682" s="84"/>
      <c r="AK3682" s="92" t="s">
        <v>16467</v>
      </c>
      <c r="AL3682" s="84" t="b">
        <v>0</v>
      </c>
      <c r="AM3682" s="84">
        <v>0</v>
      </c>
      <c r="AN3682" s="92" t="s">
        <v>16467</v>
      </c>
      <c r="AO3682" s="84" t="s">
        <v>16534</v>
      </c>
      <c r="AP3682" s="84" t="b">
        <v>0</v>
      </c>
      <c r="AQ3682" s="92" t="s">
        <v>16397</v>
      </c>
      <c r="AR3682" s="84" t="s">
        <v>179</v>
      </c>
      <c r="AS3682" s="84">
        <v>0</v>
      </c>
      <c r="AT3682" s="84">
        <v>0</v>
      </c>
      <c r="AU3682" s="84"/>
      <c r="AV3682" s="84"/>
      <c r="AW3682" s="84"/>
      <c r="AX3682" s="84"/>
      <c r="AY3682" s="84"/>
      <c r="AZ3682" s="84"/>
      <c r="BA3682" s="84"/>
      <c r="BB3682" s="84"/>
      <c r="BC3682">
        <v>2</v>
      </c>
      <c r="BD3682">
        <v>0</v>
      </c>
      <c r="BE3682">
        <v>0</v>
      </c>
      <c r="BF3682">
        <v>2</v>
      </c>
      <c r="BG3682">
        <v>0</v>
      </c>
      <c r="BH3682">
        <v>0</v>
      </c>
    </row>
    <row r="3683" spans="1:60" x14ac:dyDescent="0.3">
      <c r="A3683" s="69" t="s">
        <v>1584</v>
      </c>
      <c r="B3683" s="69" t="s">
        <v>2103</v>
      </c>
      <c r="C3683" s="70"/>
      <c r="D3683" s="71"/>
      <c r="E3683" s="72"/>
      <c r="F3683" s="73"/>
      <c r="G3683" s="70"/>
      <c r="H3683" s="74"/>
      <c r="I3683" s="75"/>
      <c r="J3683" s="75"/>
      <c r="K3683" s="36"/>
      <c r="L3683" s="82"/>
      <c r="M3683" s="82"/>
      <c r="N3683" s="77"/>
      <c r="O3683" s="84" t="s">
        <v>2169</v>
      </c>
      <c r="P3683" s="86">
        <v>43862.871898148151</v>
      </c>
      <c r="Q3683" s="84" t="s">
        <v>2283</v>
      </c>
      <c r="R3683" s="84"/>
      <c r="S3683" s="84"/>
      <c r="T3683" s="84" t="s">
        <v>2873</v>
      </c>
      <c r="U3683" s="84"/>
      <c r="V3683" s="87" t="s">
        <v>4314</v>
      </c>
      <c r="W3683" s="86">
        <v>43862.871898148151</v>
      </c>
      <c r="X3683" s="90">
        <v>43862</v>
      </c>
      <c r="Y3683" s="92" t="s">
        <v>7155</v>
      </c>
      <c r="Z3683" s="87" t="s">
        <v>10947</v>
      </c>
      <c r="AA3683" s="84"/>
      <c r="AB3683" s="84"/>
      <c r="AC3683" s="92" t="s">
        <v>14833</v>
      </c>
      <c r="AD3683" s="84"/>
      <c r="AE3683" s="84" t="b">
        <v>0</v>
      </c>
      <c r="AF3683" s="84">
        <v>0</v>
      </c>
      <c r="AG3683" s="92" t="s">
        <v>16467</v>
      </c>
      <c r="AH3683" s="84" t="b">
        <v>0</v>
      </c>
      <c r="AI3683" s="84" t="s">
        <v>16520</v>
      </c>
      <c r="AJ3683" s="84"/>
      <c r="AK3683" s="92" t="s">
        <v>16467</v>
      </c>
      <c r="AL3683" s="84" t="b">
        <v>0</v>
      </c>
      <c r="AM3683" s="84">
        <v>34</v>
      </c>
      <c r="AN3683" s="92" t="s">
        <v>16304</v>
      </c>
      <c r="AO3683" s="84" t="s">
        <v>16534</v>
      </c>
      <c r="AP3683" s="84" t="b">
        <v>0</v>
      </c>
      <c r="AQ3683" s="92" t="s">
        <v>16304</v>
      </c>
      <c r="AR3683" s="84" t="s">
        <v>179</v>
      </c>
      <c r="AS3683" s="84">
        <v>0</v>
      </c>
      <c r="AT3683" s="84">
        <v>0</v>
      </c>
      <c r="AU3683" s="84"/>
      <c r="AV3683" s="84"/>
      <c r="AW3683" s="84"/>
      <c r="AX3683" s="84"/>
      <c r="AY3683" s="84"/>
      <c r="AZ3683" s="84"/>
      <c r="BA3683" s="84"/>
      <c r="BB3683" s="84"/>
      <c r="BC3683">
        <v>1</v>
      </c>
      <c r="BD3683">
        <v>0</v>
      </c>
      <c r="BE3683">
        <v>0</v>
      </c>
      <c r="BF3683">
        <v>0</v>
      </c>
      <c r="BG3683">
        <v>1</v>
      </c>
      <c r="BH3683">
        <v>0</v>
      </c>
    </row>
    <row r="3684" spans="1:60" x14ac:dyDescent="0.3">
      <c r="A3684" s="69" t="s">
        <v>1585</v>
      </c>
      <c r="B3684" s="69" t="s">
        <v>2074</v>
      </c>
      <c r="C3684" s="70"/>
      <c r="D3684" s="71"/>
      <c r="E3684" s="72"/>
      <c r="F3684" s="73"/>
      <c r="G3684" s="70"/>
      <c r="H3684" s="74"/>
      <c r="I3684" s="75"/>
      <c r="J3684" s="75"/>
      <c r="K3684" s="36"/>
      <c r="L3684" s="82"/>
      <c r="M3684" s="82"/>
      <c r="N3684" s="77"/>
      <c r="O3684" s="84" t="s">
        <v>2169</v>
      </c>
      <c r="P3684" s="86">
        <v>43862.871944444443</v>
      </c>
      <c r="Q3684" s="84" t="s">
        <v>2474</v>
      </c>
      <c r="R3684" s="84"/>
      <c r="S3684" s="84"/>
      <c r="T3684" s="84" t="s">
        <v>2883</v>
      </c>
      <c r="U3684" s="84"/>
      <c r="V3684" s="87" t="s">
        <v>4315</v>
      </c>
      <c r="W3684" s="86">
        <v>43862.871944444443</v>
      </c>
      <c r="X3684" s="90">
        <v>43862</v>
      </c>
      <c r="Y3684" s="92" t="s">
        <v>7156</v>
      </c>
      <c r="Z3684" s="87" t="s">
        <v>10948</v>
      </c>
      <c r="AA3684" s="84"/>
      <c r="AB3684" s="84"/>
      <c r="AC3684" s="92" t="s">
        <v>14834</v>
      </c>
      <c r="AD3684" s="84"/>
      <c r="AE3684" s="84" t="b">
        <v>0</v>
      </c>
      <c r="AF3684" s="84">
        <v>0</v>
      </c>
      <c r="AG3684" s="92" t="s">
        <v>16467</v>
      </c>
      <c r="AH3684" s="84" t="b">
        <v>0</v>
      </c>
      <c r="AI3684" s="84" t="s">
        <v>16520</v>
      </c>
      <c r="AJ3684" s="84"/>
      <c r="AK3684" s="92" t="s">
        <v>16467</v>
      </c>
      <c r="AL3684" s="84" t="b">
        <v>0</v>
      </c>
      <c r="AM3684" s="84">
        <v>60</v>
      </c>
      <c r="AN3684" s="92" t="s">
        <v>16232</v>
      </c>
      <c r="AO3684" s="84" t="s">
        <v>16534</v>
      </c>
      <c r="AP3684" s="84" t="b">
        <v>0</v>
      </c>
      <c r="AQ3684" s="92" t="s">
        <v>16232</v>
      </c>
      <c r="AR3684" s="84" t="s">
        <v>179</v>
      </c>
      <c r="AS3684" s="84">
        <v>0</v>
      </c>
      <c r="AT3684" s="84">
        <v>0</v>
      </c>
      <c r="AU3684" s="84"/>
      <c r="AV3684" s="84"/>
      <c r="AW3684" s="84"/>
      <c r="AX3684" s="84"/>
      <c r="AY3684" s="84"/>
      <c r="AZ3684" s="84"/>
      <c r="BA3684" s="84"/>
      <c r="BB3684" s="84"/>
      <c r="BC3684">
        <v>1</v>
      </c>
      <c r="BD3684">
        <v>0</v>
      </c>
      <c r="BE3684">
        <v>0</v>
      </c>
      <c r="BF3684">
        <v>0</v>
      </c>
      <c r="BG3684">
        <v>1</v>
      </c>
      <c r="BH3684">
        <v>0</v>
      </c>
    </row>
    <row r="3685" spans="1:60" x14ac:dyDescent="0.3">
      <c r="A3685" s="69" t="s">
        <v>1588</v>
      </c>
      <c r="B3685" s="69" t="s">
        <v>2113</v>
      </c>
      <c r="C3685" s="70"/>
      <c r="D3685" s="71"/>
      <c r="E3685" s="72"/>
      <c r="F3685" s="73"/>
      <c r="G3685" s="70"/>
      <c r="H3685" s="74"/>
      <c r="I3685" s="75"/>
      <c r="J3685" s="75"/>
      <c r="K3685" s="36"/>
      <c r="L3685" s="82"/>
      <c r="M3685" s="82"/>
      <c r="N3685" s="77"/>
      <c r="O3685" s="84" t="s">
        <v>2169</v>
      </c>
      <c r="P3685" s="86">
        <v>43862.872824074075</v>
      </c>
      <c r="Q3685" s="84" t="s">
        <v>2665</v>
      </c>
      <c r="R3685" s="84"/>
      <c r="S3685" s="84"/>
      <c r="T3685" s="84"/>
      <c r="U3685" s="84"/>
      <c r="V3685" s="87" t="s">
        <v>4318</v>
      </c>
      <c r="W3685" s="86">
        <v>43862.872824074075</v>
      </c>
      <c r="X3685" s="90">
        <v>43862</v>
      </c>
      <c r="Y3685" s="92" t="s">
        <v>7170</v>
      </c>
      <c r="Z3685" s="87" t="s">
        <v>10962</v>
      </c>
      <c r="AA3685" s="84"/>
      <c r="AB3685" s="84"/>
      <c r="AC3685" s="92" t="s">
        <v>14848</v>
      </c>
      <c r="AD3685" s="84"/>
      <c r="AE3685" s="84" t="b">
        <v>0</v>
      </c>
      <c r="AF3685" s="84">
        <v>0</v>
      </c>
      <c r="AG3685" s="92" t="s">
        <v>16467</v>
      </c>
      <c r="AH3685" s="84" t="b">
        <v>0</v>
      </c>
      <c r="AI3685" s="84" t="s">
        <v>16520</v>
      </c>
      <c r="AJ3685" s="84"/>
      <c r="AK3685" s="92" t="s">
        <v>16467</v>
      </c>
      <c r="AL3685" s="84" t="b">
        <v>0</v>
      </c>
      <c r="AM3685" s="84">
        <v>39</v>
      </c>
      <c r="AN3685" s="92" t="s">
        <v>16395</v>
      </c>
      <c r="AO3685" s="84" t="s">
        <v>16534</v>
      </c>
      <c r="AP3685" s="84" t="b">
        <v>0</v>
      </c>
      <c r="AQ3685" s="92" t="s">
        <v>16395</v>
      </c>
      <c r="AR3685" s="84" t="s">
        <v>179</v>
      </c>
      <c r="AS3685" s="84">
        <v>0</v>
      </c>
      <c r="AT3685" s="84">
        <v>0</v>
      </c>
      <c r="AU3685" s="84"/>
      <c r="AV3685" s="84"/>
      <c r="AW3685" s="84"/>
      <c r="AX3685" s="84"/>
      <c r="AY3685" s="84"/>
      <c r="AZ3685" s="84"/>
      <c r="BA3685" s="84"/>
      <c r="BB3685" s="84"/>
      <c r="BC3685">
        <v>1</v>
      </c>
      <c r="BD3685">
        <v>0</v>
      </c>
      <c r="BE3685">
        <v>0</v>
      </c>
      <c r="BF3685">
        <v>0</v>
      </c>
      <c r="BG3685">
        <v>1</v>
      </c>
      <c r="BH3685">
        <v>0</v>
      </c>
    </row>
    <row r="3686" spans="1:60" x14ac:dyDescent="0.3">
      <c r="A3686" s="69" t="s">
        <v>1642</v>
      </c>
      <c r="B3686" s="69" t="s">
        <v>2116</v>
      </c>
      <c r="C3686" s="70"/>
      <c r="D3686" s="71"/>
      <c r="E3686" s="72"/>
      <c r="F3686" s="73"/>
      <c r="G3686" s="70"/>
      <c r="H3686" s="74"/>
      <c r="I3686" s="75"/>
      <c r="J3686" s="75"/>
      <c r="K3686" s="36"/>
      <c r="L3686" s="82"/>
      <c r="M3686" s="82"/>
      <c r="N3686" s="77"/>
      <c r="O3686" s="84" t="s">
        <v>2169</v>
      </c>
      <c r="P3686" s="86">
        <v>43862.872824074075</v>
      </c>
      <c r="Q3686" s="84" t="s">
        <v>2557</v>
      </c>
      <c r="R3686" s="84"/>
      <c r="S3686" s="84"/>
      <c r="T3686" s="84" t="s">
        <v>2883</v>
      </c>
      <c r="U3686" s="84"/>
      <c r="V3686" s="87" t="s">
        <v>4369</v>
      </c>
      <c r="W3686" s="86">
        <v>43862.872824074075</v>
      </c>
      <c r="X3686" s="90">
        <v>43862</v>
      </c>
      <c r="Y3686" s="92" t="s">
        <v>7170</v>
      </c>
      <c r="Z3686" s="87" t="s">
        <v>11093</v>
      </c>
      <c r="AA3686" s="84"/>
      <c r="AB3686" s="84"/>
      <c r="AC3686" s="92" t="s">
        <v>14981</v>
      </c>
      <c r="AD3686" s="84"/>
      <c r="AE3686" s="84" t="b">
        <v>0</v>
      </c>
      <c r="AF3686" s="84">
        <v>0</v>
      </c>
      <c r="AG3686" s="92" t="s">
        <v>16467</v>
      </c>
      <c r="AH3686" s="84" t="b">
        <v>0</v>
      </c>
      <c r="AI3686" s="84" t="s">
        <v>16520</v>
      </c>
      <c r="AJ3686" s="84"/>
      <c r="AK3686" s="92" t="s">
        <v>16467</v>
      </c>
      <c r="AL3686" s="84" t="b">
        <v>0</v>
      </c>
      <c r="AM3686" s="84">
        <v>73</v>
      </c>
      <c r="AN3686" s="92" t="s">
        <v>16402</v>
      </c>
      <c r="AO3686" s="84" t="s">
        <v>16534</v>
      </c>
      <c r="AP3686" s="84" t="b">
        <v>0</v>
      </c>
      <c r="AQ3686" s="92" t="s">
        <v>16402</v>
      </c>
      <c r="AR3686" s="84" t="s">
        <v>179</v>
      </c>
      <c r="AS3686" s="84">
        <v>0</v>
      </c>
      <c r="AT3686" s="84">
        <v>0</v>
      </c>
      <c r="AU3686" s="84"/>
      <c r="AV3686" s="84"/>
      <c r="AW3686" s="84"/>
      <c r="AX3686" s="84"/>
      <c r="AY3686" s="84"/>
      <c r="AZ3686" s="84"/>
      <c r="BA3686" s="84"/>
      <c r="BB3686" s="84"/>
      <c r="BC3686">
        <v>1</v>
      </c>
      <c r="BD3686">
        <v>0</v>
      </c>
      <c r="BE3686">
        <v>0</v>
      </c>
      <c r="BF3686">
        <v>0</v>
      </c>
      <c r="BG3686">
        <v>1</v>
      </c>
      <c r="BH3686">
        <v>0</v>
      </c>
    </row>
    <row r="3687" spans="1:60" x14ac:dyDescent="0.3">
      <c r="A3687" s="69" t="s">
        <v>2120</v>
      </c>
      <c r="B3687" s="69" t="s">
        <v>2120</v>
      </c>
      <c r="C3687" s="70"/>
      <c r="D3687" s="71"/>
      <c r="E3687" s="72"/>
      <c r="F3687" s="73"/>
      <c r="G3687" s="70"/>
      <c r="H3687" s="74"/>
      <c r="I3687" s="75"/>
      <c r="J3687" s="75"/>
      <c r="K3687" s="36"/>
      <c r="L3687" s="82"/>
      <c r="M3687" s="82"/>
      <c r="N3687" s="77"/>
      <c r="O3687" s="84" t="s">
        <v>179</v>
      </c>
      <c r="P3687" s="86">
        <v>43862.873159722221</v>
      </c>
      <c r="Q3687" s="84" t="s">
        <v>2691</v>
      </c>
      <c r="R3687" s="84"/>
      <c r="S3687" s="84"/>
      <c r="T3687" s="84" t="s">
        <v>2883</v>
      </c>
      <c r="U3687" s="84"/>
      <c r="V3687" s="87" t="s">
        <v>4805</v>
      </c>
      <c r="W3687" s="86">
        <v>43862.873159722221</v>
      </c>
      <c r="X3687" s="90">
        <v>43862</v>
      </c>
      <c r="Y3687" s="92" t="s">
        <v>8570</v>
      </c>
      <c r="Z3687" s="87" t="s">
        <v>12444</v>
      </c>
      <c r="AA3687" s="84"/>
      <c r="AB3687" s="84"/>
      <c r="AC3687" s="92" t="s">
        <v>16413</v>
      </c>
      <c r="AD3687" s="84"/>
      <c r="AE3687" s="84" t="b">
        <v>0</v>
      </c>
      <c r="AF3687" s="84">
        <v>154</v>
      </c>
      <c r="AG3687" s="92" t="s">
        <v>16467</v>
      </c>
      <c r="AH3687" s="84" t="b">
        <v>0</v>
      </c>
      <c r="AI3687" s="84" t="s">
        <v>16520</v>
      </c>
      <c r="AJ3687" s="84"/>
      <c r="AK3687" s="92" t="s">
        <v>16467</v>
      </c>
      <c r="AL3687" s="84" t="b">
        <v>0</v>
      </c>
      <c r="AM3687" s="84">
        <v>59</v>
      </c>
      <c r="AN3687" s="92" t="s">
        <v>16467</v>
      </c>
      <c r="AO3687" s="84" t="s">
        <v>16534</v>
      </c>
      <c r="AP3687" s="84" t="b">
        <v>0</v>
      </c>
      <c r="AQ3687" s="92" t="s">
        <v>16413</v>
      </c>
      <c r="AR3687" s="84" t="s">
        <v>179</v>
      </c>
      <c r="AS3687" s="84">
        <v>0</v>
      </c>
      <c r="AT3687" s="84">
        <v>0</v>
      </c>
      <c r="AU3687" s="84"/>
      <c r="AV3687" s="84"/>
      <c r="AW3687" s="84"/>
      <c r="AX3687" s="84"/>
      <c r="AY3687" s="84"/>
      <c r="AZ3687" s="84"/>
      <c r="BA3687" s="84"/>
      <c r="BB3687" s="84"/>
      <c r="BC3687">
        <v>1</v>
      </c>
      <c r="BD3687">
        <v>0</v>
      </c>
      <c r="BE3687">
        <v>0</v>
      </c>
      <c r="BF3687">
        <v>1</v>
      </c>
      <c r="BG3687">
        <v>0</v>
      </c>
      <c r="BH3687">
        <v>0</v>
      </c>
    </row>
    <row r="3688" spans="1:60" x14ac:dyDescent="0.3">
      <c r="A3688" s="69" t="s">
        <v>1586</v>
      </c>
      <c r="B3688" s="69" t="s">
        <v>2113</v>
      </c>
      <c r="C3688" s="70"/>
      <c r="D3688" s="71"/>
      <c r="E3688" s="72"/>
      <c r="F3688" s="73"/>
      <c r="G3688" s="70"/>
      <c r="H3688" s="74"/>
      <c r="I3688" s="75"/>
      <c r="J3688" s="75"/>
      <c r="K3688" s="36"/>
      <c r="L3688" s="82"/>
      <c r="M3688" s="82"/>
      <c r="N3688" s="77"/>
      <c r="O3688" s="84" t="s">
        <v>2169</v>
      </c>
      <c r="P3688" s="86">
        <v>43862.873368055552</v>
      </c>
      <c r="Q3688" s="84" t="s">
        <v>2665</v>
      </c>
      <c r="R3688" s="84"/>
      <c r="S3688" s="84"/>
      <c r="T3688" s="84"/>
      <c r="U3688" s="84"/>
      <c r="V3688" s="87" t="s">
        <v>4316</v>
      </c>
      <c r="W3688" s="86">
        <v>43862.873368055552</v>
      </c>
      <c r="X3688" s="90">
        <v>43862</v>
      </c>
      <c r="Y3688" s="92" t="s">
        <v>7167</v>
      </c>
      <c r="Z3688" s="87" t="s">
        <v>10959</v>
      </c>
      <c r="AA3688" s="84"/>
      <c r="AB3688" s="84"/>
      <c r="AC3688" s="92" t="s">
        <v>14845</v>
      </c>
      <c r="AD3688" s="84"/>
      <c r="AE3688" s="84" t="b">
        <v>0</v>
      </c>
      <c r="AF3688" s="84">
        <v>0</v>
      </c>
      <c r="AG3688" s="92" t="s">
        <v>16467</v>
      </c>
      <c r="AH3688" s="84" t="b">
        <v>0</v>
      </c>
      <c r="AI3688" s="84" t="s">
        <v>16520</v>
      </c>
      <c r="AJ3688" s="84"/>
      <c r="AK3688" s="92" t="s">
        <v>16467</v>
      </c>
      <c r="AL3688" s="84" t="b">
        <v>0</v>
      </c>
      <c r="AM3688" s="84">
        <v>39</v>
      </c>
      <c r="AN3688" s="92" t="s">
        <v>16395</v>
      </c>
      <c r="AO3688" s="84" t="s">
        <v>16534</v>
      </c>
      <c r="AP3688" s="84" t="b">
        <v>0</v>
      </c>
      <c r="AQ3688" s="92" t="s">
        <v>16395</v>
      </c>
      <c r="AR3688" s="84" t="s">
        <v>179</v>
      </c>
      <c r="AS3688" s="84">
        <v>0</v>
      </c>
      <c r="AT3688" s="84">
        <v>0</v>
      </c>
      <c r="AU3688" s="84"/>
      <c r="AV3688" s="84"/>
      <c r="AW3688" s="84"/>
      <c r="AX3688" s="84"/>
      <c r="AY3688" s="84"/>
      <c r="AZ3688" s="84"/>
      <c r="BA3688" s="84"/>
      <c r="BB3688" s="84"/>
      <c r="BC3688">
        <v>1</v>
      </c>
      <c r="BD3688">
        <v>0</v>
      </c>
      <c r="BE3688">
        <v>0</v>
      </c>
      <c r="BF3688">
        <v>0</v>
      </c>
      <c r="BG3688">
        <v>1</v>
      </c>
      <c r="BH3688">
        <v>0</v>
      </c>
    </row>
    <row r="3689" spans="1:60" x14ac:dyDescent="0.3">
      <c r="A3689" s="69" t="s">
        <v>1587</v>
      </c>
      <c r="B3689" s="69" t="s">
        <v>2120</v>
      </c>
      <c r="C3689" s="70"/>
      <c r="D3689" s="71"/>
      <c r="E3689" s="72"/>
      <c r="F3689" s="73"/>
      <c r="G3689" s="70"/>
      <c r="H3689" s="74"/>
      <c r="I3689" s="75"/>
      <c r="J3689" s="75"/>
      <c r="K3689" s="36"/>
      <c r="L3689" s="82"/>
      <c r="M3689" s="82"/>
      <c r="N3689" s="77"/>
      <c r="O3689" s="84" t="s">
        <v>2169</v>
      </c>
      <c r="P3689" s="86">
        <v>43862.874189814815</v>
      </c>
      <c r="Q3689" s="84" t="s">
        <v>2691</v>
      </c>
      <c r="R3689" s="84"/>
      <c r="S3689" s="84"/>
      <c r="T3689" s="84" t="s">
        <v>2883</v>
      </c>
      <c r="U3689" s="84"/>
      <c r="V3689" s="87" t="s">
        <v>4317</v>
      </c>
      <c r="W3689" s="86">
        <v>43862.874189814815</v>
      </c>
      <c r="X3689" s="90">
        <v>43862</v>
      </c>
      <c r="Y3689" s="92" t="s">
        <v>7169</v>
      </c>
      <c r="Z3689" s="87" t="s">
        <v>10961</v>
      </c>
      <c r="AA3689" s="84"/>
      <c r="AB3689" s="84"/>
      <c r="AC3689" s="92" t="s">
        <v>14847</v>
      </c>
      <c r="AD3689" s="84"/>
      <c r="AE3689" s="84" t="b">
        <v>0</v>
      </c>
      <c r="AF3689" s="84">
        <v>0</v>
      </c>
      <c r="AG3689" s="92" t="s">
        <v>16467</v>
      </c>
      <c r="AH3689" s="84" t="b">
        <v>0</v>
      </c>
      <c r="AI3689" s="84" t="s">
        <v>16520</v>
      </c>
      <c r="AJ3689" s="84"/>
      <c r="AK3689" s="92" t="s">
        <v>16467</v>
      </c>
      <c r="AL3689" s="84" t="b">
        <v>0</v>
      </c>
      <c r="AM3689" s="84">
        <v>59</v>
      </c>
      <c r="AN3689" s="92" t="s">
        <v>16413</v>
      </c>
      <c r="AO3689" s="84" t="s">
        <v>16534</v>
      </c>
      <c r="AP3689" s="84" t="b">
        <v>0</v>
      </c>
      <c r="AQ3689" s="92" t="s">
        <v>16413</v>
      </c>
      <c r="AR3689" s="84" t="s">
        <v>179</v>
      </c>
      <c r="AS3689" s="84">
        <v>0</v>
      </c>
      <c r="AT3689" s="84">
        <v>0</v>
      </c>
      <c r="AU3689" s="84"/>
      <c r="AV3689" s="84"/>
      <c r="AW3689" s="84"/>
      <c r="AX3689" s="84"/>
      <c r="AY3689" s="84"/>
      <c r="AZ3689" s="84"/>
      <c r="BA3689" s="84"/>
      <c r="BB3689" s="84"/>
      <c r="BC3689">
        <v>1</v>
      </c>
      <c r="BD3689">
        <v>0</v>
      </c>
      <c r="BE3689">
        <v>0</v>
      </c>
      <c r="BF3689">
        <v>0</v>
      </c>
      <c r="BG3689">
        <v>1</v>
      </c>
      <c r="BH3689">
        <v>0</v>
      </c>
    </row>
    <row r="3690" spans="1:60" x14ac:dyDescent="0.3">
      <c r="A3690" s="69" t="s">
        <v>2014</v>
      </c>
      <c r="B3690" s="69" t="s">
        <v>2120</v>
      </c>
      <c r="C3690" s="70"/>
      <c r="D3690" s="71"/>
      <c r="E3690" s="72"/>
      <c r="F3690" s="73"/>
      <c r="G3690" s="70"/>
      <c r="H3690" s="74"/>
      <c r="I3690" s="75"/>
      <c r="J3690" s="75"/>
      <c r="K3690" s="36"/>
      <c r="L3690" s="82"/>
      <c r="M3690" s="82"/>
      <c r="N3690" s="77"/>
      <c r="O3690" s="84" t="s">
        <v>2169</v>
      </c>
      <c r="P3690" s="86">
        <v>43862.874201388891</v>
      </c>
      <c r="Q3690" s="84" t="s">
        <v>2691</v>
      </c>
      <c r="R3690" s="84"/>
      <c r="S3690" s="84"/>
      <c r="T3690" s="84" t="s">
        <v>2883</v>
      </c>
      <c r="U3690" s="84"/>
      <c r="V3690" s="87" t="s">
        <v>4705</v>
      </c>
      <c r="W3690" s="86">
        <v>43862.874201388891</v>
      </c>
      <c r="X3690" s="90">
        <v>43862</v>
      </c>
      <c r="Y3690" s="92" t="s">
        <v>8260</v>
      </c>
      <c r="Z3690" s="87" t="s">
        <v>12116</v>
      </c>
      <c r="AA3690" s="84"/>
      <c r="AB3690" s="84"/>
      <c r="AC3690" s="92" t="s">
        <v>16034</v>
      </c>
      <c r="AD3690" s="84"/>
      <c r="AE3690" s="84" t="b">
        <v>0</v>
      </c>
      <c r="AF3690" s="84">
        <v>0</v>
      </c>
      <c r="AG3690" s="92" t="s">
        <v>16467</v>
      </c>
      <c r="AH3690" s="84" t="b">
        <v>0</v>
      </c>
      <c r="AI3690" s="84" t="s">
        <v>16520</v>
      </c>
      <c r="AJ3690" s="84"/>
      <c r="AK3690" s="92" t="s">
        <v>16467</v>
      </c>
      <c r="AL3690" s="84" t="b">
        <v>0</v>
      </c>
      <c r="AM3690" s="84">
        <v>59</v>
      </c>
      <c r="AN3690" s="92" t="s">
        <v>16413</v>
      </c>
      <c r="AO3690" s="84" t="s">
        <v>16534</v>
      </c>
      <c r="AP3690" s="84" t="b">
        <v>0</v>
      </c>
      <c r="AQ3690" s="92" t="s">
        <v>16413</v>
      </c>
      <c r="AR3690" s="84" t="s">
        <v>179</v>
      </c>
      <c r="AS3690" s="84">
        <v>0</v>
      </c>
      <c r="AT3690" s="84">
        <v>0</v>
      </c>
      <c r="AU3690" s="84"/>
      <c r="AV3690" s="84"/>
      <c r="AW3690" s="84"/>
      <c r="AX3690" s="84"/>
      <c r="AY3690" s="84"/>
      <c r="AZ3690" s="84"/>
      <c r="BA3690" s="84"/>
      <c r="BB3690" s="84"/>
      <c r="BC3690">
        <v>1</v>
      </c>
      <c r="BD3690">
        <v>0</v>
      </c>
      <c r="BE3690">
        <v>0</v>
      </c>
      <c r="BF3690">
        <v>0</v>
      </c>
      <c r="BG3690">
        <v>1</v>
      </c>
      <c r="BH3690">
        <v>0</v>
      </c>
    </row>
    <row r="3691" spans="1:60" x14ac:dyDescent="0.3">
      <c r="A3691" s="69" t="s">
        <v>1588</v>
      </c>
      <c r="B3691" s="69" t="s">
        <v>2120</v>
      </c>
      <c r="C3691" s="70"/>
      <c r="D3691" s="71"/>
      <c r="E3691" s="72"/>
      <c r="F3691" s="73"/>
      <c r="G3691" s="70"/>
      <c r="H3691" s="74"/>
      <c r="I3691" s="75"/>
      <c r="J3691" s="75"/>
      <c r="K3691" s="36"/>
      <c r="L3691" s="82"/>
      <c r="M3691" s="82"/>
      <c r="N3691" s="77"/>
      <c r="O3691" s="84" t="s">
        <v>2169</v>
      </c>
      <c r="P3691" s="86">
        <v>43862.874513888892</v>
      </c>
      <c r="Q3691" s="84" t="s">
        <v>2691</v>
      </c>
      <c r="R3691" s="84"/>
      <c r="S3691" s="84"/>
      <c r="T3691" s="84" t="s">
        <v>2883</v>
      </c>
      <c r="U3691" s="84"/>
      <c r="V3691" s="87" t="s">
        <v>4318</v>
      </c>
      <c r="W3691" s="86">
        <v>43862.874513888892</v>
      </c>
      <c r="X3691" s="90">
        <v>43862</v>
      </c>
      <c r="Y3691" s="92" t="s">
        <v>7171</v>
      </c>
      <c r="Z3691" s="87" t="s">
        <v>10963</v>
      </c>
      <c r="AA3691" s="84"/>
      <c r="AB3691" s="84"/>
      <c r="AC3691" s="92" t="s">
        <v>14849</v>
      </c>
      <c r="AD3691" s="84"/>
      <c r="AE3691" s="84" t="b">
        <v>0</v>
      </c>
      <c r="AF3691" s="84">
        <v>0</v>
      </c>
      <c r="AG3691" s="92" t="s">
        <v>16467</v>
      </c>
      <c r="AH3691" s="84" t="b">
        <v>0</v>
      </c>
      <c r="AI3691" s="84" t="s">
        <v>16520</v>
      </c>
      <c r="AJ3691" s="84"/>
      <c r="AK3691" s="92" t="s">
        <v>16467</v>
      </c>
      <c r="AL3691" s="84" t="b">
        <v>0</v>
      </c>
      <c r="AM3691" s="84">
        <v>59</v>
      </c>
      <c r="AN3691" s="92" t="s">
        <v>16413</v>
      </c>
      <c r="AO3691" s="84" t="s">
        <v>16534</v>
      </c>
      <c r="AP3691" s="84" t="b">
        <v>0</v>
      </c>
      <c r="AQ3691" s="92" t="s">
        <v>16413</v>
      </c>
      <c r="AR3691" s="84" t="s">
        <v>179</v>
      </c>
      <c r="AS3691" s="84">
        <v>0</v>
      </c>
      <c r="AT3691" s="84">
        <v>0</v>
      </c>
      <c r="AU3691" s="84"/>
      <c r="AV3691" s="84"/>
      <c r="AW3691" s="84"/>
      <c r="AX3691" s="84"/>
      <c r="AY3691" s="84"/>
      <c r="AZ3691" s="84"/>
      <c r="BA3691" s="84"/>
      <c r="BB3691" s="84"/>
      <c r="BC3691">
        <v>1</v>
      </c>
      <c r="BD3691">
        <v>0</v>
      </c>
      <c r="BE3691">
        <v>0</v>
      </c>
      <c r="BF3691">
        <v>0</v>
      </c>
      <c r="BG3691">
        <v>1</v>
      </c>
      <c r="BH3691">
        <v>0</v>
      </c>
    </row>
    <row r="3692" spans="1:60" x14ac:dyDescent="0.3">
      <c r="A3692" s="69" t="s">
        <v>1590</v>
      </c>
      <c r="B3692" s="69" t="s">
        <v>1589</v>
      </c>
      <c r="C3692" s="70"/>
      <c r="D3692" s="71"/>
      <c r="E3692" s="72"/>
      <c r="F3692" s="73"/>
      <c r="G3692" s="70"/>
      <c r="H3692" s="74"/>
      <c r="I3692" s="75"/>
      <c r="J3692" s="75"/>
      <c r="K3692" s="36"/>
      <c r="L3692" s="82"/>
      <c r="M3692" s="82"/>
      <c r="N3692" s="77"/>
      <c r="O3692" s="84" t="s">
        <v>2171</v>
      </c>
      <c r="P3692" s="86">
        <v>43862.87462962963</v>
      </c>
      <c r="Q3692" s="84" t="s">
        <v>2693</v>
      </c>
      <c r="R3692" s="84"/>
      <c r="S3692" s="84"/>
      <c r="T3692" s="84" t="s">
        <v>2873</v>
      </c>
      <c r="U3692" s="87" t="s">
        <v>3018</v>
      </c>
      <c r="V3692" s="87" t="s">
        <v>3018</v>
      </c>
      <c r="W3692" s="86">
        <v>43862.87462962963</v>
      </c>
      <c r="X3692" s="90">
        <v>43862</v>
      </c>
      <c r="Y3692" s="92" t="s">
        <v>7173</v>
      </c>
      <c r="Z3692" s="87" t="s">
        <v>10965</v>
      </c>
      <c r="AA3692" s="84"/>
      <c r="AB3692" s="84"/>
      <c r="AC3692" s="92" t="s">
        <v>14851</v>
      </c>
      <c r="AD3692" s="92" t="s">
        <v>14850</v>
      </c>
      <c r="AE3692" s="84" t="b">
        <v>0</v>
      </c>
      <c r="AF3692" s="84">
        <v>4</v>
      </c>
      <c r="AG3692" s="92" t="s">
        <v>16503</v>
      </c>
      <c r="AH3692" s="84" t="b">
        <v>0</v>
      </c>
      <c r="AI3692" s="84" t="s">
        <v>16520</v>
      </c>
      <c r="AJ3692" s="84"/>
      <c r="AK3692" s="92" t="s">
        <v>16467</v>
      </c>
      <c r="AL3692" s="84" t="b">
        <v>0</v>
      </c>
      <c r="AM3692" s="84">
        <v>1</v>
      </c>
      <c r="AN3692" s="92" t="s">
        <v>16467</v>
      </c>
      <c r="AO3692" s="84" t="s">
        <v>16534</v>
      </c>
      <c r="AP3692" s="84" t="b">
        <v>0</v>
      </c>
      <c r="AQ3692" s="92" t="s">
        <v>14850</v>
      </c>
      <c r="AR3692" s="84" t="s">
        <v>179</v>
      </c>
      <c r="AS3692" s="84">
        <v>0</v>
      </c>
      <c r="AT3692" s="84">
        <v>0</v>
      </c>
      <c r="AU3692" s="84"/>
      <c r="AV3692" s="84"/>
      <c r="AW3692" s="84"/>
      <c r="AX3692" s="84"/>
      <c r="AY3692" s="84"/>
      <c r="AZ3692" s="84"/>
      <c r="BA3692" s="84"/>
      <c r="BB3692" s="84"/>
      <c r="BC3692">
        <v>1</v>
      </c>
      <c r="BD3692">
        <v>0</v>
      </c>
      <c r="BE3692">
        <v>0</v>
      </c>
      <c r="BF3692">
        <v>0</v>
      </c>
      <c r="BG3692">
        <v>0</v>
      </c>
      <c r="BH3692">
        <v>1</v>
      </c>
    </row>
    <row r="3693" spans="1:60" x14ac:dyDescent="0.3">
      <c r="A3693" s="69" t="s">
        <v>2105</v>
      </c>
      <c r="B3693" s="69" t="s">
        <v>1942</v>
      </c>
      <c r="C3693" s="70"/>
      <c r="D3693" s="71"/>
      <c r="E3693" s="72"/>
      <c r="F3693" s="73"/>
      <c r="G3693" s="70"/>
      <c r="H3693" s="74"/>
      <c r="I3693" s="75"/>
      <c r="J3693" s="75"/>
      <c r="K3693" s="36"/>
      <c r="L3693" s="82"/>
      <c r="M3693" s="82"/>
      <c r="N3693" s="77"/>
      <c r="O3693" s="84" t="s">
        <v>2169</v>
      </c>
      <c r="P3693" s="86">
        <v>43862.874837962961</v>
      </c>
      <c r="Q3693" s="84" t="s">
        <v>2802</v>
      </c>
      <c r="R3693" s="84"/>
      <c r="S3693" s="84"/>
      <c r="T3693" s="84"/>
      <c r="U3693" s="84"/>
      <c r="V3693" s="87" t="s">
        <v>4789</v>
      </c>
      <c r="W3693" s="86">
        <v>43862.874837962961</v>
      </c>
      <c r="X3693" s="90">
        <v>43862</v>
      </c>
      <c r="Y3693" s="92" t="s">
        <v>8557</v>
      </c>
      <c r="Z3693" s="87" t="s">
        <v>12428</v>
      </c>
      <c r="AA3693" s="84"/>
      <c r="AB3693" s="84"/>
      <c r="AC3693" s="92" t="s">
        <v>16394</v>
      </c>
      <c r="AD3693" s="84"/>
      <c r="AE3693" s="84" t="b">
        <v>0</v>
      </c>
      <c r="AF3693" s="84">
        <v>0</v>
      </c>
      <c r="AG3693" s="92" t="s">
        <v>16467</v>
      </c>
      <c r="AH3693" s="84" t="b">
        <v>0</v>
      </c>
      <c r="AI3693" s="84" t="s">
        <v>16520</v>
      </c>
      <c r="AJ3693" s="84"/>
      <c r="AK3693" s="92" t="s">
        <v>16467</v>
      </c>
      <c r="AL3693" s="84" t="b">
        <v>0</v>
      </c>
      <c r="AM3693" s="84">
        <v>2</v>
      </c>
      <c r="AN3693" s="92" t="s">
        <v>16393</v>
      </c>
      <c r="AO3693" s="84" t="s">
        <v>16534</v>
      </c>
      <c r="AP3693" s="84" t="b">
        <v>0</v>
      </c>
      <c r="AQ3693" s="92" t="s">
        <v>16393</v>
      </c>
      <c r="AR3693" s="84" t="s">
        <v>179</v>
      </c>
      <c r="AS3693" s="84">
        <v>0</v>
      </c>
      <c r="AT3693" s="84">
        <v>0</v>
      </c>
      <c r="AU3693" s="84"/>
      <c r="AV3693" s="84"/>
      <c r="AW3693" s="84"/>
      <c r="AX3693" s="84"/>
      <c r="AY3693" s="84"/>
      <c r="AZ3693" s="84"/>
      <c r="BA3693" s="84"/>
      <c r="BB3693" s="84"/>
      <c r="BC3693">
        <v>1</v>
      </c>
      <c r="BD3693">
        <v>0</v>
      </c>
      <c r="BE3693">
        <v>0</v>
      </c>
      <c r="BF3693">
        <v>0</v>
      </c>
      <c r="BG3693">
        <v>1</v>
      </c>
      <c r="BH3693">
        <v>0</v>
      </c>
    </row>
    <row r="3694" spans="1:60" x14ac:dyDescent="0.3">
      <c r="A3694" s="69" t="s">
        <v>1599</v>
      </c>
      <c r="B3694" s="69" t="s">
        <v>2113</v>
      </c>
      <c r="C3694" s="70"/>
      <c r="D3694" s="71"/>
      <c r="E3694" s="72"/>
      <c r="F3694" s="73"/>
      <c r="G3694" s="70"/>
      <c r="H3694" s="74"/>
      <c r="I3694" s="75"/>
      <c r="J3694" s="75"/>
      <c r="K3694" s="36"/>
      <c r="L3694" s="82"/>
      <c r="M3694" s="82"/>
      <c r="N3694" s="77"/>
      <c r="O3694" s="84" t="s">
        <v>2169</v>
      </c>
      <c r="P3694" s="86">
        <v>43862.874976851854</v>
      </c>
      <c r="Q3694" s="84" t="s">
        <v>2665</v>
      </c>
      <c r="R3694" s="84"/>
      <c r="S3694" s="84"/>
      <c r="T3694" s="84"/>
      <c r="U3694" s="84"/>
      <c r="V3694" s="87" t="s">
        <v>4329</v>
      </c>
      <c r="W3694" s="86">
        <v>43862.874976851854</v>
      </c>
      <c r="X3694" s="90">
        <v>43862</v>
      </c>
      <c r="Y3694" s="92" t="s">
        <v>7186</v>
      </c>
      <c r="Z3694" s="87" t="s">
        <v>10979</v>
      </c>
      <c r="AA3694" s="84"/>
      <c r="AB3694" s="84"/>
      <c r="AC3694" s="92" t="s">
        <v>14865</v>
      </c>
      <c r="AD3694" s="84"/>
      <c r="AE3694" s="84" t="b">
        <v>0</v>
      </c>
      <c r="AF3694" s="84">
        <v>0</v>
      </c>
      <c r="AG3694" s="92" t="s">
        <v>16467</v>
      </c>
      <c r="AH3694" s="84" t="b">
        <v>0</v>
      </c>
      <c r="AI3694" s="84" t="s">
        <v>16520</v>
      </c>
      <c r="AJ3694" s="84"/>
      <c r="AK3694" s="92" t="s">
        <v>16467</v>
      </c>
      <c r="AL3694" s="84" t="b">
        <v>0</v>
      </c>
      <c r="AM3694" s="84">
        <v>39</v>
      </c>
      <c r="AN3694" s="92" t="s">
        <v>16395</v>
      </c>
      <c r="AO3694" s="84" t="s">
        <v>16534</v>
      </c>
      <c r="AP3694" s="84" t="b">
        <v>0</v>
      </c>
      <c r="AQ3694" s="92" t="s">
        <v>16395</v>
      </c>
      <c r="AR3694" s="84" t="s">
        <v>179</v>
      </c>
      <c r="AS3694" s="84">
        <v>0</v>
      </c>
      <c r="AT3694" s="84">
        <v>0</v>
      </c>
      <c r="AU3694" s="84"/>
      <c r="AV3694" s="84"/>
      <c r="AW3694" s="84"/>
      <c r="AX3694" s="84"/>
      <c r="AY3694" s="84"/>
      <c r="AZ3694" s="84"/>
      <c r="BA3694" s="84"/>
      <c r="BB3694" s="84"/>
      <c r="BC3694">
        <v>1</v>
      </c>
      <c r="BD3694">
        <v>0</v>
      </c>
      <c r="BE3694">
        <v>0</v>
      </c>
      <c r="BF3694">
        <v>0</v>
      </c>
      <c r="BG3694">
        <v>1</v>
      </c>
      <c r="BH3694">
        <v>0</v>
      </c>
    </row>
    <row r="3695" spans="1:60" x14ac:dyDescent="0.3">
      <c r="A3695" s="69" t="s">
        <v>2070</v>
      </c>
      <c r="B3695" s="69" t="s">
        <v>2111</v>
      </c>
      <c r="C3695" s="70"/>
      <c r="D3695" s="71"/>
      <c r="E3695" s="72"/>
      <c r="F3695" s="73"/>
      <c r="G3695" s="70"/>
      <c r="H3695" s="74"/>
      <c r="I3695" s="75"/>
      <c r="J3695" s="75"/>
      <c r="K3695" s="36"/>
      <c r="L3695" s="82"/>
      <c r="M3695" s="82"/>
      <c r="N3695" s="77"/>
      <c r="O3695" s="84" t="s">
        <v>2169</v>
      </c>
      <c r="P3695" s="86">
        <v>43862.87568287037</v>
      </c>
      <c r="Q3695" s="84" t="s">
        <v>2617</v>
      </c>
      <c r="R3695" s="84"/>
      <c r="S3695" s="84"/>
      <c r="T3695" s="84" t="s">
        <v>2883</v>
      </c>
      <c r="U3695" s="84"/>
      <c r="V3695" s="87" t="s">
        <v>4755</v>
      </c>
      <c r="W3695" s="86">
        <v>43862.87568287037</v>
      </c>
      <c r="X3695" s="90">
        <v>43862</v>
      </c>
      <c r="Y3695" s="92" t="s">
        <v>8400</v>
      </c>
      <c r="Z3695" s="87" t="s">
        <v>12265</v>
      </c>
      <c r="AA3695" s="84"/>
      <c r="AB3695" s="84"/>
      <c r="AC3695" s="92" t="s">
        <v>16193</v>
      </c>
      <c r="AD3695" s="84"/>
      <c r="AE3695" s="84" t="b">
        <v>0</v>
      </c>
      <c r="AF3695" s="84">
        <v>0</v>
      </c>
      <c r="AG3695" s="92" t="s">
        <v>16467</v>
      </c>
      <c r="AH3695" s="84" t="b">
        <v>0</v>
      </c>
      <c r="AI3695" s="84" t="s">
        <v>16520</v>
      </c>
      <c r="AJ3695" s="84"/>
      <c r="AK3695" s="92" t="s">
        <v>16467</v>
      </c>
      <c r="AL3695" s="84" t="b">
        <v>0</v>
      </c>
      <c r="AM3695" s="84">
        <v>7</v>
      </c>
      <c r="AN3695" s="92" t="s">
        <v>16362</v>
      </c>
      <c r="AO3695" s="84" t="s">
        <v>16534</v>
      </c>
      <c r="AP3695" s="84" t="b">
        <v>0</v>
      </c>
      <c r="AQ3695" s="92" t="s">
        <v>16362</v>
      </c>
      <c r="AR3695" s="84" t="s">
        <v>179</v>
      </c>
      <c r="AS3695" s="84">
        <v>0</v>
      </c>
      <c r="AT3695" s="84">
        <v>0</v>
      </c>
      <c r="AU3695" s="84"/>
      <c r="AV3695" s="84"/>
      <c r="AW3695" s="84"/>
      <c r="AX3695" s="84"/>
      <c r="AY3695" s="84"/>
      <c r="AZ3695" s="84"/>
      <c r="BA3695" s="84"/>
      <c r="BB3695" s="84"/>
      <c r="BC3695">
        <v>1</v>
      </c>
      <c r="BD3695">
        <v>0</v>
      </c>
      <c r="BE3695">
        <v>0</v>
      </c>
      <c r="BF3695">
        <v>0</v>
      </c>
      <c r="BG3695">
        <v>1</v>
      </c>
      <c r="BH3695">
        <v>0</v>
      </c>
    </row>
    <row r="3696" spans="1:60" x14ac:dyDescent="0.3">
      <c r="A3696" s="69" t="s">
        <v>1977</v>
      </c>
      <c r="B3696" s="69" t="s">
        <v>2077</v>
      </c>
      <c r="C3696" s="70"/>
      <c r="D3696" s="71"/>
      <c r="E3696" s="72"/>
      <c r="F3696" s="73"/>
      <c r="G3696" s="70"/>
      <c r="H3696" s="74"/>
      <c r="I3696" s="75"/>
      <c r="J3696" s="75"/>
      <c r="K3696" s="36"/>
      <c r="L3696" s="82"/>
      <c r="M3696" s="82"/>
      <c r="N3696" s="77"/>
      <c r="O3696" s="84" t="s">
        <v>2169</v>
      </c>
      <c r="P3696" s="86">
        <v>43862.876261574071</v>
      </c>
      <c r="Q3696" s="84" t="s">
        <v>2549</v>
      </c>
      <c r="R3696" s="84"/>
      <c r="S3696" s="84"/>
      <c r="T3696" s="84"/>
      <c r="U3696" s="84"/>
      <c r="V3696" s="87" t="s">
        <v>4671</v>
      </c>
      <c r="W3696" s="86">
        <v>43862.876261574071</v>
      </c>
      <c r="X3696" s="90">
        <v>43862</v>
      </c>
      <c r="Y3696" s="92" t="s">
        <v>8519</v>
      </c>
      <c r="Z3696" s="87" t="s">
        <v>12389</v>
      </c>
      <c r="AA3696" s="84"/>
      <c r="AB3696" s="84"/>
      <c r="AC3696" s="92" t="s">
        <v>16342</v>
      </c>
      <c r="AD3696" s="84"/>
      <c r="AE3696" s="84" t="b">
        <v>0</v>
      </c>
      <c r="AF3696" s="84">
        <v>0</v>
      </c>
      <c r="AG3696" s="92" t="s">
        <v>16467</v>
      </c>
      <c r="AH3696" s="84" t="b">
        <v>1</v>
      </c>
      <c r="AI3696" s="84" t="s">
        <v>16520</v>
      </c>
      <c r="AJ3696" s="84"/>
      <c r="AK3696" s="92" t="s">
        <v>16455</v>
      </c>
      <c r="AL3696" s="84" t="b">
        <v>0</v>
      </c>
      <c r="AM3696" s="84">
        <v>56</v>
      </c>
      <c r="AN3696" s="92" t="s">
        <v>16434</v>
      </c>
      <c r="AO3696" s="84" t="s">
        <v>16534</v>
      </c>
      <c r="AP3696" s="84" t="b">
        <v>0</v>
      </c>
      <c r="AQ3696" s="92" t="s">
        <v>16434</v>
      </c>
      <c r="AR3696" s="84" t="s">
        <v>179</v>
      </c>
      <c r="AS3696" s="84">
        <v>0</v>
      </c>
      <c r="AT3696" s="84">
        <v>0</v>
      </c>
      <c r="AU3696" s="84"/>
      <c r="AV3696" s="84"/>
      <c r="AW3696" s="84"/>
      <c r="AX3696" s="84"/>
      <c r="AY3696" s="84"/>
      <c r="AZ3696" s="84"/>
      <c r="BA3696" s="84"/>
      <c r="BB3696" s="84"/>
      <c r="BC3696">
        <v>1</v>
      </c>
      <c r="BD3696">
        <v>0</v>
      </c>
      <c r="BE3696">
        <v>0</v>
      </c>
      <c r="BF3696">
        <v>0</v>
      </c>
      <c r="BG3696">
        <v>1</v>
      </c>
      <c r="BH3696">
        <v>0</v>
      </c>
    </row>
    <row r="3697" spans="1:60" x14ac:dyDescent="0.3">
      <c r="A3697" s="69" t="s">
        <v>2070</v>
      </c>
      <c r="B3697" s="69" t="s">
        <v>2072</v>
      </c>
      <c r="C3697" s="70"/>
      <c r="D3697" s="71"/>
      <c r="E3697" s="72"/>
      <c r="F3697" s="73"/>
      <c r="G3697" s="70"/>
      <c r="H3697" s="74"/>
      <c r="I3697" s="75"/>
      <c r="J3697" s="75"/>
      <c r="K3697" s="36"/>
      <c r="L3697" s="82"/>
      <c r="M3697" s="82"/>
      <c r="N3697" s="77"/>
      <c r="O3697" s="84" t="s">
        <v>2168</v>
      </c>
      <c r="P3697" s="86">
        <v>43862.876875000002</v>
      </c>
      <c r="Q3697" s="84" t="s">
        <v>2638</v>
      </c>
      <c r="R3697" s="84"/>
      <c r="S3697" s="84"/>
      <c r="T3697" s="84"/>
      <c r="U3697" s="84"/>
      <c r="V3697" s="87" t="s">
        <v>4755</v>
      </c>
      <c r="W3697" s="86">
        <v>43862.876875000002</v>
      </c>
      <c r="X3697" s="90">
        <v>43862</v>
      </c>
      <c r="Y3697" s="92" t="s">
        <v>8391</v>
      </c>
      <c r="Z3697" s="87" t="s">
        <v>12256</v>
      </c>
      <c r="AA3697" s="84"/>
      <c r="AB3697" s="84"/>
      <c r="AC3697" s="92" t="s">
        <v>16184</v>
      </c>
      <c r="AD3697" s="84"/>
      <c r="AE3697" s="84" t="b">
        <v>0</v>
      </c>
      <c r="AF3697" s="84">
        <v>0</v>
      </c>
      <c r="AG3697" s="92" t="s">
        <v>16467</v>
      </c>
      <c r="AH3697" s="84" t="b">
        <v>0</v>
      </c>
      <c r="AI3697" s="84" t="s">
        <v>16520</v>
      </c>
      <c r="AJ3697" s="84"/>
      <c r="AK3697" s="92" t="s">
        <v>16467</v>
      </c>
      <c r="AL3697" s="84" t="b">
        <v>0</v>
      </c>
      <c r="AM3697" s="84">
        <v>17</v>
      </c>
      <c r="AN3697" s="92" t="s">
        <v>14581</v>
      </c>
      <c r="AO3697" s="84" t="s">
        <v>16534</v>
      </c>
      <c r="AP3697" s="84" t="b">
        <v>0</v>
      </c>
      <c r="AQ3697" s="92" t="s">
        <v>14581</v>
      </c>
      <c r="AR3697" s="84" t="s">
        <v>179</v>
      </c>
      <c r="AS3697" s="84">
        <v>0</v>
      </c>
      <c r="AT3697" s="84">
        <v>0</v>
      </c>
      <c r="AU3697" s="84"/>
      <c r="AV3697" s="84"/>
      <c r="AW3697" s="84"/>
      <c r="AX3697" s="84"/>
      <c r="AY3697" s="84"/>
      <c r="AZ3697" s="84"/>
      <c r="BA3697" s="84"/>
      <c r="BB3697" s="84"/>
      <c r="BC3697">
        <v>1</v>
      </c>
      <c r="BD3697">
        <v>0</v>
      </c>
      <c r="BE3697">
        <v>1</v>
      </c>
      <c r="BF3697">
        <v>0</v>
      </c>
      <c r="BG3697">
        <v>0</v>
      </c>
      <c r="BH3697">
        <v>0</v>
      </c>
    </row>
    <row r="3698" spans="1:60" x14ac:dyDescent="0.3">
      <c r="A3698" s="69" t="s">
        <v>2070</v>
      </c>
      <c r="B3698" s="69" t="s">
        <v>2078</v>
      </c>
      <c r="C3698" s="70"/>
      <c r="D3698" s="71"/>
      <c r="E3698" s="72"/>
      <c r="F3698" s="73"/>
      <c r="G3698" s="70"/>
      <c r="H3698" s="74"/>
      <c r="I3698" s="75"/>
      <c r="J3698" s="75"/>
      <c r="K3698" s="36"/>
      <c r="L3698" s="82"/>
      <c r="M3698" s="82"/>
      <c r="N3698" s="77"/>
      <c r="O3698" s="84" t="s">
        <v>2168</v>
      </c>
      <c r="P3698" s="86">
        <v>43862.876875000002</v>
      </c>
      <c r="Q3698" s="84" t="s">
        <v>2638</v>
      </c>
      <c r="R3698" s="84"/>
      <c r="S3698" s="84"/>
      <c r="T3698" s="84"/>
      <c r="U3698" s="84"/>
      <c r="V3698" s="87" t="s">
        <v>4755</v>
      </c>
      <c r="W3698" s="86">
        <v>43862.876875000002</v>
      </c>
      <c r="X3698" s="90">
        <v>43862</v>
      </c>
      <c r="Y3698" s="92" t="s">
        <v>8391</v>
      </c>
      <c r="Z3698" s="87" t="s">
        <v>12256</v>
      </c>
      <c r="AA3698" s="84"/>
      <c r="AB3698" s="84"/>
      <c r="AC3698" s="92" t="s">
        <v>16184</v>
      </c>
      <c r="AD3698" s="84"/>
      <c r="AE3698" s="84" t="b">
        <v>0</v>
      </c>
      <c r="AF3698" s="84">
        <v>0</v>
      </c>
      <c r="AG3698" s="92" t="s">
        <v>16467</v>
      </c>
      <c r="AH3698" s="84" t="b">
        <v>0</v>
      </c>
      <c r="AI3698" s="84" t="s">
        <v>16520</v>
      </c>
      <c r="AJ3698" s="84"/>
      <c r="AK3698" s="92" t="s">
        <v>16467</v>
      </c>
      <c r="AL3698" s="84" t="b">
        <v>0</v>
      </c>
      <c r="AM3698" s="84">
        <v>17</v>
      </c>
      <c r="AN3698" s="92" t="s">
        <v>14581</v>
      </c>
      <c r="AO3698" s="84" t="s">
        <v>16534</v>
      </c>
      <c r="AP3698" s="84" t="b">
        <v>0</v>
      </c>
      <c r="AQ3698" s="92" t="s">
        <v>14581</v>
      </c>
      <c r="AR3698" s="84" t="s">
        <v>179</v>
      </c>
      <c r="AS3698" s="84">
        <v>0</v>
      </c>
      <c r="AT3698" s="84">
        <v>0</v>
      </c>
      <c r="AU3698" s="84"/>
      <c r="AV3698" s="84"/>
      <c r="AW3698" s="84"/>
      <c r="AX3698" s="84"/>
      <c r="AY3698" s="84"/>
      <c r="AZ3698" s="84"/>
      <c r="BA3698" s="84"/>
      <c r="BB3698" s="84"/>
      <c r="BC3698">
        <v>1</v>
      </c>
      <c r="BD3698">
        <v>0</v>
      </c>
      <c r="BE3698">
        <v>1</v>
      </c>
      <c r="BF3698">
        <v>0</v>
      </c>
      <c r="BG3698">
        <v>0</v>
      </c>
      <c r="BH3698">
        <v>0</v>
      </c>
    </row>
    <row r="3699" spans="1:60" x14ac:dyDescent="0.3">
      <c r="A3699" s="69" t="s">
        <v>1591</v>
      </c>
      <c r="B3699" s="69" t="s">
        <v>2118</v>
      </c>
      <c r="C3699" s="70"/>
      <c r="D3699" s="71"/>
      <c r="E3699" s="72"/>
      <c r="F3699" s="73"/>
      <c r="G3699" s="70"/>
      <c r="H3699" s="74"/>
      <c r="I3699" s="75"/>
      <c r="J3699" s="75"/>
      <c r="K3699" s="36"/>
      <c r="L3699" s="82"/>
      <c r="M3699" s="82"/>
      <c r="N3699" s="77"/>
      <c r="O3699" s="84" t="s">
        <v>2169</v>
      </c>
      <c r="P3699" s="86">
        <v>43862.876898148148</v>
      </c>
      <c r="Q3699" s="84" t="s">
        <v>2321</v>
      </c>
      <c r="R3699" s="84"/>
      <c r="S3699" s="84"/>
      <c r="T3699" s="84" t="s">
        <v>2873</v>
      </c>
      <c r="U3699" s="84"/>
      <c r="V3699" s="87" t="s">
        <v>4321</v>
      </c>
      <c r="W3699" s="86">
        <v>43862.876898148148</v>
      </c>
      <c r="X3699" s="90">
        <v>43862</v>
      </c>
      <c r="Y3699" s="92" t="s">
        <v>7175</v>
      </c>
      <c r="Z3699" s="87" t="s">
        <v>10967</v>
      </c>
      <c r="AA3699" s="84"/>
      <c r="AB3699" s="84"/>
      <c r="AC3699" s="92" t="s">
        <v>14853</v>
      </c>
      <c r="AD3699" s="84"/>
      <c r="AE3699" s="84" t="b">
        <v>0</v>
      </c>
      <c r="AF3699" s="84">
        <v>0</v>
      </c>
      <c r="AG3699" s="92" t="s">
        <v>16467</v>
      </c>
      <c r="AH3699" s="84" t="b">
        <v>0</v>
      </c>
      <c r="AI3699" s="84" t="s">
        <v>16520</v>
      </c>
      <c r="AJ3699" s="84"/>
      <c r="AK3699" s="92" t="s">
        <v>16467</v>
      </c>
      <c r="AL3699" s="84" t="b">
        <v>0</v>
      </c>
      <c r="AM3699" s="84">
        <v>85</v>
      </c>
      <c r="AN3699" s="92" t="s">
        <v>16409</v>
      </c>
      <c r="AO3699" s="84" t="s">
        <v>16534</v>
      </c>
      <c r="AP3699" s="84" t="b">
        <v>0</v>
      </c>
      <c r="AQ3699" s="92" t="s">
        <v>16409</v>
      </c>
      <c r="AR3699" s="84" t="s">
        <v>179</v>
      </c>
      <c r="AS3699" s="84">
        <v>0</v>
      </c>
      <c r="AT3699" s="84">
        <v>0</v>
      </c>
      <c r="AU3699" s="84"/>
      <c r="AV3699" s="84"/>
      <c r="AW3699" s="84"/>
      <c r="AX3699" s="84"/>
      <c r="AY3699" s="84"/>
      <c r="AZ3699" s="84"/>
      <c r="BA3699" s="84"/>
      <c r="BB3699" s="84"/>
      <c r="BC3699">
        <v>1</v>
      </c>
      <c r="BD3699">
        <v>0</v>
      </c>
      <c r="BE3699">
        <v>0</v>
      </c>
      <c r="BF3699">
        <v>0</v>
      </c>
      <c r="BG3699">
        <v>1</v>
      </c>
      <c r="BH3699">
        <v>0</v>
      </c>
    </row>
    <row r="3700" spans="1:60" x14ac:dyDescent="0.3">
      <c r="A3700" s="69" t="s">
        <v>1592</v>
      </c>
      <c r="B3700" s="69" t="s">
        <v>2132</v>
      </c>
      <c r="C3700" s="70"/>
      <c r="D3700" s="71"/>
      <c r="E3700" s="72"/>
      <c r="F3700" s="73"/>
      <c r="G3700" s="70"/>
      <c r="H3700" s="74"/>
      <c r="I3700" s="75"/>
      <c r="J3700" s="75"/>
      <c r="K3700" s="36"/>
      <c r="L3700" s="82"/>
      <c r="M3700" s="82"/>
      <c r="N3700" s="77"/>
      <c r="O3700" s="84" t="s">
        <v>2168</v>
      </c>
      <c r="P3700" s="86">
        <v>43862.876909722225</v>
      </c>
      <c r="Q3700" s="84" t="s">
        <v>2218</v>
      </c>
      <c r="R3700" s="84"/>
      <c r="S3700" s="84"/>
      <c r="T3700" s="84" t="s">
        <v>2873</v>
      </c>
      <c r="U3700" s="84"/>
      <c r="V3700" s="87" t="s">
        <v>4322</v>
      </c>
      <c r="W3700" s="86">
        <v>43862.876909722225</v>
      </c>
      <c r="X3700" s="90">
        <v>43862</v>
      </c>
      <c r="Y3700" s="92" t="s">
        <v>7176</v>
      </c>
      <c r="Z3700" s="87" t="s">
        <v>10968</v>
      </c>
      <c r="AA3700" s="84"/>
      <c r="AB3700" s="84"/>
      <c r="AC3700" s="92" t="s">
        <v>14854</v>
      </c>
      <c r="AD3700" s="84"/>
      <c r="AE3700" s="84" t="b">
        <v>0</v>
      </c>
      <c r="AF3700" s="84">
        <v>0</v>
      </c>
      <c r="AG3700" s="92" t="s">
        <v>16467</v>
      </c>
      <c r="AH3700" s="84" t="b">
        <v>0</v>
      </c>
      <c r="AI3700" s="84" t="s">
        <v>16520</v>
      </c>
      <c r="AJ3700" s="84"/>
      <c r="AK3700" s="92" t="s">
        <v>16467</v>
      </c>
      <c r="AL3700" s="84" t="b">
        <v>0</v>
      </c>
      <c r="AM3700" s="84">
        <v>120</v>
      </c>
      <c r="AN3700" s="92" t="s">
        <v>12602</v>
      </c>
      <c r="AO3700" s="84" t="s">
        <v>16534</v>
      </c>
      <c r="AP3700" s="84" t="b">
        <v>0</v>
      </c>
      <c r="AQ3700" s="92" t="s">
        <v>12602</v>
      </c>
      <c r="AR3700" s="84" t="s">
        <v>179</v>
      </c>
      <c r="AS3700" s="84">
        <v>0</v>
      </c>
      <c r="AT3700" s="84">
        <v>0</v>
      </c>
      <c r="AU3700" s="84"/>
      <c r="AV3700" s="84"/>
      <c r="AW3700" s="84"/>
      <c r="AX3700" s="84"/>
      <c r="AY3700" s="84"/>
      <c r="AZ3700" s="84"/>
      <c r="BA3700" s="84"/>
      <c r="BB3700" s="84"/>
      <c r="BC3700">
        <v>1</v>
      </c>
      <c r="BD3700">
        <v>0</v>
      </c>
      <c r="BE3700">
        <v>1</v>
      </c>
      <c r="BF3700">
        <v>0</v>
      </c>
      <c r="BG3700">
        <v>0</v>
      </c>
      <c r="BH3700">
        <v>0</v>
      </c>
    </row>
    <row r="3701" spans="1:60" x14ac:dyDescent="0.3">
      <c r="A3701" s="69" t="s">
        <v>1593</v>
      </c>
      <c r="B3701" s="69" t="s">
        <v>2117</v>
      </c>
      <c r="C3701" s="70"/>
      <c r="D3701" s="71"/>
      <c r="E3701" s="72"/>
      <c r="F3701" s="73"/>
      <c r="G3701" s="70"/>
      <c r="H3701" s="74"/>
      <c r="I3701" s="75"/>
      <c r="J3701" s="75"/>
      <c r="K3701" s="36"/>
      <c r="L3701" s="82"/>
      <c r="M3701" s="82"/>
      <c r="N3701" s="77"/>
      <c r="O3701" s="84" t="s">
        <v>2169</v>
      </c>
      <c r="P3701" s="86">
        <v>43862.877222222225</v>
      </c>
      <c r="Q3701" s="84" t="s">
        <v>2672</v>
      </c>
      <c r="R3701" s="84"/>
      <c r="S3701" s="84"/>
      <c r="T3701" s="84"/>
      <c r="U3701" s="84"/>
      <c r="V3701" s="87" t="s">
        <v>4323</v>
      </c>
      <c r="W3701" s="86">
        <v>43862.877222222225</v>
      </c>
      <c r="X3701" s="90">
        <v>43862</v>
      </c>
      <c r="Y3701" s="92" t="s">
        <v>7177</v>
      </c>
      <c r="Z3701" s="87" t="s">
        <v>10969</v>
      </c>
      <c r="AA3701" s="84"/>
      <c r="AB3701" s="84"/>
      <c r="AC3701" s="92" t="s">
        <v>14855</v>
      </c>
      <c r="AD3701" s="84"/>
      <c r="AE3701" s="84" t="b">
        <v>0</v>
      </c>
      <c r="AF3701" s="84">
        <v>0</v>
      </c>
      <c r="AG3701" s="92" t="s">
        <v>16467</v>
      </c>
      <c r="AH3701" s="84" t="b">
        <v>0</v>
      </c>
      <c r="AI3701" s="84" t="s">
        <v>16520</v>
      </c>
      <c r="AJ3701" s="84"/>
      <c r="AK3701" s="92" t="s">
        <v>16467</v>
      </c>
      <c r="AL3701" s="84" t="b">
        <v>0</v>
      </c>
      <c r="AM3701" s="84">
        <v>13</v>
      </c>
      <c r="AN3701" s="92" t="s">
        <v>16422</v>
      </c>
      <c r="AO3701" s="84" t="s">
        <v>16534</v>
      </c>
      <c r="AP3701" s="84" t="b">
        <v>0</v>
      </c>
      <c r="AQ3701" s="92" t="s">
        <v>16422</v>
      </c>
      <c r="AR3701" s="84" t="s">
        <v>179</v>
      </c>
      <c r="AS3701" s="84">
        <v>0</v>
      </c>
      <c r="AT3701" s="84">
        <v>0</v>
      </c>
      <c r="AU3701" s="84"/>
      <c r="AV3701" s="84"/>
      <c r="AW3701" s="84"/>
      <c r="AX3701" s="84"/>
      <c r="AY3701" s="84"/>
      <c r="AZ3701" s="84"/>
      <c r="BA3701" s="84"/>
      <c r="BB3701" s="84"/>
      <c r="BC3701">
        <v>1</v>
      </c>
      <c r="BD3701">
        <v>0</v>
      </c>
      <c r="BE3701">
        <v>0</v>
      </c>
      <c r="BF3701">
        <v>0</v>
      </c>
      <c r="BG3701">
        <v>1</v>
      </c>
      <c r="BH3701">
        <v>0</v>
      </c>
    </row>
    <row r="3702" spans="1:60" x14ac:dyDescent="0.3">
      <c r="A3702" s="69" t="s">
        <v>1594</v>
      </c>
      <c r="B3702" s="69" t="s">
        <v>1594</v>
      </c>
      <c r="C3702" s="70"/>
      <c r="D3702" s="71"/>
      <c r="E3702" s="72"/>
      <c r="F3702" s="73"/>
      <c r="G3702" s="70"/>
      <c r="H3702" s="74"/>
      <c r="I3702" s="75"/>
      <c r="J3702" s="75"/>
      <c r="K3702" s="36"/>
      <c r="L3702" s="82"/>
      <c r="M3702" s="82"/>
      <c r="N3702" s="77"/>
      <c r="O3702" s="84" t="s">
        <v>179</v>
      </c>
      <c r="P3702" s="86">
        <v>43862.877372685187</v>
      </c>
      <c r="Q3702" s="84" t="s">
        <v>2695</v>
      </c>
      <c r="R3702" s="84"/>
      <c r="S3702" s="84"/>
      <c r="T3702" s="84" t="s">
        <v>2873</v>
      </c>
      <c r="U3702" s="84"/>
      <c r="V3702" s="87" t="s">
        <v>4324</v>
      </c>
      <c r="W3702" s="86">
        <v>43862.877372685187</v>
      </c>
      <c r="X3702" s="90">
        <v>43862</v>
      </c>
      <c r="Y3702" s="92" t="s">
        <v>7178</v>
      </c>
      <c r="Z3702" s="87" t="s">
        <v>10970</v>
      </c>
      <c r="AA3702" s="84"/>
      <c r="AB3702" s="84"/>
      <c r="AC3702" s="92" t="s">
        <v>14856</v>
      </c>
      <c r="AD3702" s="84"/>
      <c r="AE3702" s="84" t="b">
        <v>0</v>
      </c>
      <c r="AF3702" s="84">
        <v>0</v>
      </c>
      <c r="AG3702" s="92" t="s">
        <v>16467</v>
      </c>
      <c r="AH3702" s="84" t="b">
        <v>0</v>
      </c>
      <c r="AI3702" s="84" t="s">
        <v>16520</v>
      </c>
      <c r="AJ3702" s="84"/>
      <c r="AK3702" s="92" t="s">
        <v>16467</v>
      </c>
      <c r="AL3702" s="84" t="b">
        <v>0</v>
      </c>
      <c r="AM3702" s="84">
        <v>0</v>
      </c>
      <c r="AN3702" s="92" t="s">
        <v>16467</v>
      </c>
      <c r="AO3702" s="84" t="s">
        <v>16534</v>
      </c>
      <c r="AP3702" s="84" t="b">
        <v>0</v>
      </c>
      <c r="AQ3702" s="92" t="s">
        <v>14856</v>
      </c>
      <c r="AR3702" s="84" t="s">
        <v>179</v>
      </c>
      <c r="AS3702" s="84">
        <v>0</v>
      </c>
      <c r="AT3702" s="84">
        <v>0</v>
      </c>
      <c r="AU3702" s="84"/>
      <c r="AV3702" s="84"/>
      <c r="AW3702" s="84"/>
      <c r="AX3702" s="84"/>
      <c r="AY3702" s="84"/>
      <c r="AZ3702" s="84"/>
      <c r="BA3702" s="84"/>
      <c r="BB3702" s="84"/>
      <c r="BC3702">
        <v>1</v>
      </c>
      <c r="BD3702">
        <v>0</v>
      </c>
      <c r="BE3702">
        <v>0</v>
      </c>
      <c r="BF3702">
        <v>1</v>
      </c>
      <c r="BG3702">
        <v>0</v>
      </c>
      <c r="BH3702">
        <v>0</v>
      </c>
    </row>
    <row r="3703" spans="1:60" x14ac:dyDescent="0.3">
      <c r="A3703" s="69" t="s">
        <v>1747</v>
      </c>
      <c r="B3703" s="69" t="s">
        <v>2120</v>
      </c>
      <c r="C3703" s="70"/>
      <c r="D3703" s="71"/>
      <c r="E3703" s="72"/>
      <c r="F3703" s="73"/>
      <c r="G3703" s="70"/>
      <c r="H3703" s="74"/>
      <c r="I3703" s="75"/>
      <c r="J3703" s="75"/>
      <c r="K3703" s="36"/>
      <c r="L3703" s="82"/>
      <c r="M3703" s="82"/>
      <c r="N3703" s="77"/>
      <c r="O3703" s="84" t="s">
        <v>2169</v>
      </c>
      <c r="P3703" s="86">
        <v>43862.877395833333</v>
      </c>
      <c r="Q3703" s="84" t="s">
        <v>2691</v>
      </c>
      <c r="R3703" s="84"/>
      <c r="S3703" s="84"/>
      <c r="T3703" s="84" t="s">
        <v>2883</v>
      </c>
      <c r="U3703" s="84"/>
      <c r="V3703" s="87" t="s">
        <v>4467</v>
      </c>
      <c r="W3703" s="86">
        <v>43862.877395833333</v>
      </c>
      <c r="X3703" s="90">
        <v>43862</v>
      </c>
      <c r="Y3703" s="92" t="s">
        <v>8246</v>
      </c>
      <c r="Z3703" s="87" t="s">
        <v>12101</v>
      </c>
      <c r="AA3703" s="84"/>
      <c r="AB3703" s="84"/>
      <c r="AC3703" s="92" t="s">
        <v>16019</v>
      </c>
      <c r="AD3703" s="84"/>
      <c r="AE3703" s="84" t="b">
        <v>0</v>
      </c>
      <c r="AF3703" s="84">
        <v>0</v>
      </c>
      <c r="AG3703" s="92" t="s">
        <v>16467</v>
      </c>
      <c r="AH3703" s="84" t="b">
        <v>0</v>
      </c>
      <c r="AI3703" s="84" t="s">
        <v>16520</v>
      </c>
      <c r="AJ3703" s="84"/>
      <c r="AK3703" s="92" t="s">
        <v>16467</v>
      </c>
      <c r="AL3703" s="84" t="b">
        <v>0</v>
      </c>
      <c r="AM3703" s="84">
        <v>59</v>
      </c>
      <c r="AN3703" s="92" t="s">
        <v>16413</v>
      </c>
      <c r="AO3703" s="84" t="s">
        <v>16534</v>
      </c>
      <c r="AP3703" s="84" t="b">
        <v>0</v>
      </c>
      <c r="AQ3703" s="92" t="s">
        <v>16413</v>
      </c>
      <c r="AR3703" s="84" t="s">
        <v>179</v>
      </c>
      <c r="AS3703" s="84">
        <v>0</v>
      </c>
      <c r="AT3703" s="84">
        <v>0</v>
      </c>
      <c r="AU3703" s="84"/>
      <c r="AV3703" s="84"/>
      <c r="AW3703" s="84"/>
      <c r="AX3703" s="84"/>
      <c r="AY3703" s="84"/>
      <c r="AZ3703" s="84"/>
      <c r="BA3703" s="84"/>
      <c r="BB3703" s="84"/>
      <c r="BC3703">
        <v>1</v>
      </c>
      <c r="BD3703">
        <v>0</v>
      </c>
      <c r="BE3703">
        <v>0</v>
      </c>
      <c r="BF3703">
        <v>0</v>
      </c>
      <c r="BG3703">
        <v>1</v>
      </c>
      <c r="BH3703">
        <v>0</v>
      </c>
    </row>
    <row r="3704" spans="1:60" x14ac:dyDescent="0.3">
      <c r="A3704" s="69" t="s">
        <v>1595</v>
      </c>
      <c r="B3704" s="69" t="s">
        <v>2129</v>
      </c>
      <c r="C3704" s="70"/>
      <c r="D3704" s="71"/>
      <c r="E3704" s="72"/>
      <c r="F3704" s="73"/>
      <c r="G3704" s="70"/>
      <c r="H3704" s="74"/>
      <c r="I3704" s="75"/>
      <c r="J3704" s="75"/>
      <c r="K3704" s="36"/>
      <c r="L3704" s="82"/>
      <c r="M3704" s="82"/>
      <c r="N3704" s="77"/>
      <c r="O3704" s="84" t="s">
        <v>2168</v>
      </c>
      <c r="P3704" s="86">
        <v>43862.877962962964</v>
      </c>
      <c r="Q3704" s="84" t="s">
        <v>2493</v>
      </c>
      <c r="R3704" s="84"/>
      <c r="S3704" s="84"/>
      <c r="T3704" s="84"/>
      <c r="U3704" s="84"/>
      <c r="V3704" s="87" t="s">
        <v>4325</v>
      </c>
      <c r="W3704" s="86">
        <v>43862.877962962964</v>
      </c>
      <c r="X3704" s="90">
        <v>43862</v>
      </c>
      <c r="Y3704" s="92" t="s">
        <v>5282</v>
      </c>
      <c r="Z3704" s="87" t="s">
        <v>10971</v>
      </c>
      <c r="AA3704" s="84"/>
      <c r="AB3704" s="84"/>
      <c r="AC3704" s="92" t="s">
        <v>14857</v>
      </c>
      <c r="AD3704" s="84"/>
      <c r="AE3704" s="84" t="b">
        <v>0</v>
      </c>
      <c r="AF3704" s="84">
        <v>0</v>
      </c>
      <c r="AG3704" s="92" t="s">
        <v>16467</v>
      </c>
      <c r="AH3704" s="84" t="b">
        <v>0</v>
      </c>
      <c r="AI3704" s="84" t="s">
        <v>16521</v>
      </c>
      <c r="AJ3704" s="84"/>
      <c r="AK3704" s="92" t="s">
        <v>16467</v>
      </c>
      <c r="AL3704" s="84" t="b">
        <v>0</v>
      </c>
      <c r="AM3704" s="84">
        <v>7</v>
      </c>
      <c r="AN3704" s="92" t="s">
        <v>14115</v>
      </c>
      <c r="AO3704" s="84" t="s">
        <v>16534</v>
      </c>
      <c r="AP3704" s="84" t="b">
        <v>0</v>
      </c>
      <c r="AQ3704" s="92" t="s">
        <v>14115</v>
      </c>
      <c r="AR3704" s="84" t="s">
        <v>179</v>
      </c>
      <c r="AS3704" s="84">
        <v>0</v>
      </c>
      <c r="AT3704" s="84">
        <v>0</v>
      </c>
      <c r="AU3704" s="84"/>
      <c r="AV3704" s="84"/>
      <c r="AW3704" s="84"/>
      <c r="AX3704" s="84"/>
      <c r="AY3704" s="84"/>
      <c r="AZ3704" s="84"/>
      <c r="BA3704" s="84"/>
      <c r="BB3704" s="84"/>
      <c r="BC3704">
        <v>1</v>
      </c>
      <c r="BD3704">
        <v>0</v>
      </c>
      <c r="BE3704">
        <v>1</v>
      </c>
      <c r="BF3704">
        <v>0</v>
      </c>
      <c r="BG3704">
        <v>0</v>
      </c>
      <c r="BH3704">
        <v>0</v>
      </c>
    </row>
    <row r="3705" spans="1:60" x14ac:dyDescent="0.3">
      <c r="A3705" s="69" t="s">
        <v>1597</v>
      </c>
      <c r="B3705" s="69" t="s">
        <v>2124</v>
      </c>
      <c r="C3705" s="70"/>
      <c r="D3705" s="71"/>
      <c r="E3705" s="72"/>
      <c r="F3705" s="73"/>
      <c r="G3705" s="70"/>
      <c r="H3705" s="74"/>
      <c r="I3705" s="75"/>
      <c r="J3705" s="75"/>
      <c r="K3705" s="36"/>
      <c r="L3705" s="82"/>
      <c r="M3705" s="82"/>
      <c r="N3705" s="77"/>
      <c r="O3705" s="84" t="s">
        <v>2169</v>
      </c>
      <c r="P3705" s="86">
        <v>43862.878587962965</v>
      </c>
      <c r="Q3705" s="84" t="s">
        <v>2413</v>
      </c>
      <c r="R3705" s="84"/>
      <c r="S3705" s="84"/>
      <c r="T3705" s="84"/>
      <c r="U3705" s="84"/>
      <c r="V3705" s="87" t="s">
        <v>4327</v>
      </c>
      <c r="W3705" s="86">
        <v>43862.878587962965</v>
      </c>
      <c r="X3705" s="90">
        <v>43862</v>
      </c>
      <c r="Y3705" s="92" t="s">
        <v>7183</v>
      </c>
      <c r="Z3705" s="87" t="s">
        <v>10976</v>
      </c>
      <c r="AA3705" s="84"/>
      <c r="AB3705" s="84"/>
      <c r="AC3705" s="92" t="s">
        <v>14862</v>
      </c>
      <c r="AD3705" s="84"/>
      <c r="AE3705" s="84" t="b">
        <v>0</v>
      </c>
      <c r="AF3705" s="84">
        <v>0</v>
      </c>
      <c r="AG3705" s="92" t="s">
        <v>16467</v>
      </c>
      <c r="AH3705" s="84" t="b">
        <v>0</v>
      </c>
      <c r="AI3705" s="84" t="s">
        <v>16520</v>
      </c>
      <c r="AJ3705" s="84"/>
      <c r="AK3705" s="92" t="s">
        <v>16467</v>
      </c>
      <c r="AL3705" s="84" t="b">
        <v>0</v>
      </c>
      <c r="AM3705" s="84">
        <v>43</v>
      </c>
      <c r="AN3705" s="92" t="s">
        <v>16419</v>
      </c>
      <c r="AO3705" s="84" t="s">
        <v>16534</v>
      </c>
      <c r="AP3705" s="84" t="b">
        <v>0</v>
      </c>
      <c r="AQ3705" s="92" t="s">
        <v>16419</v>
      </c>
      <c r="AR3705" s="84" t="s">
        <v>179</v>
      </c>
      <c r="AS3705" s="84">
        <v>0</v>
      </c>
      <c r="AT3705" s="84">
        <v>0</v>
      </c>
      <c r="AU3705" s="84"/>
      <c r="AV3705" s="84"/>
      <c r="AW3705" s="84"/>
      <c r="AX3705" s="84"/>
      <c r="AY3705" s="84"/>
      <c r="AZ3705" s="84"/>
      <c r="BA3705" s="84"/>
      <c r="BB3705" s="84"/>
      <c r="BC3705">
        <v>1</v>
      </c>
      <c r="BD3705">
        <v>0</v>
      </c>
      <c r="BE3705">
        <v>0</v>
      </c>
      <c r="BF3705">
        <v>0</v>
      </c>
      <c r="BG3705">
        <v>1</v>
      </c>
      <c r="BH3705">
        <v>0</v>
      </c>
    </row>
    <row r="3706" spans="1:60" x14ac:dyDescent="0.3">
      <c r="A3706" s="69" t="s">
        <v>1598</v>
      </c>
      <c r="B3706" s="69" t="s">
        <v>2113</v>
      </c>
      <c r="C3706" s="70"/>
      <c r="D3706" s="71"/>
      <c r="E3706" s="72"/>
      <c r="F3706" s="73"/>
      <c r="G3706" s="70"/>
      <c r="H3706" s="74"/>
      <c r="I3706" s="75"/>
      <c r="J3706" s="75"/>
      <c r="K3706" s="36"/>
      <c r="L3706" s="82"/>
      <c r="M3706" s="82"/>
      <c r="N3706" s="77"/>
      <c r="O3706" s="84" t="s">
        <v>2169</v>
      </c>
      <c r="P3706" s="86">
        <v>43862.879050925927</v>
      </c>
      <c r="Q3706" s="84" t="s">
        <v>2665</v>
      </c>
      <c r="R3706" s="84"/>
      <c r="S3706" s="84"/>
      <c r="T3706" s="84"/>
      <c r="U3706" s="84"/>
      <c r="V3706" s="87" t="s">
        <v>4328</v>
      </c>
      <c r="W3706" s="86">
        <v>43862.879050925927</v>
      </c>
      <c r="X3706" s="90">
        <v>43862</v>
      </c>
      <c r="Y3706" s="92" t="s">
        <v>7185</v>
      </c>
      <c r="Z3706" s="87" t="s">
        <v>10978</v>
      </c>
      <c r="AA3706" s="84"/>
      <c r="AB3706" s="84"/>
      <c r="AC3706" s="92" t="s">
        <v>14864</v>
      </c>
      <c r="AD3706" s="84"/>
      <c r="AE3706" s="84" t="b">
        <v>0</v>
      </c>
      <c r="AF3706" s="84">
        <v>0</v>
      </c>
      <c r="AG3706" s="92" t="s">
        <v>16467</v>
      </c>
      <c r="AH3706" s="84" t="b">
        <v>0</v>
      </c>
      <c r="AI3706" s="84" t="s">
        <v>16520</v>
      </c>
      <c r="AJ3706" s="84"/>
      <c r="AK3706" s="92" t="s">
        <v>16467</v>
      </c>
      <c r="AL3706" s="84" t="b">
        <v>0</v>
      </c>
      <c r="AM3706" s="84">
        <v>39</v>
      </c>
      <c r="AN3706" s="92" t="s">
        <v>16395</v>
      </c>
      <c r="AO3706" s="84" t="s">
        <v>16534</v>
      </c>
      <c r="AP3706" s="84" t="b">
        <v>0</v>
      </c>
      <c r="AQ3706" s="92" t="s">
        <v>16395</v>
      </c>
      <c r="AR3706" s="84" t="s">
        <v>179</v>
      </c>
      <c r="AS3706" s="84">
        <v>0</v>
      </c>
      <c r="AT3706" s="84">
        <v>0</v>
      </c>
      <c r="AU3706" s="84"/>
      <c r="AV3706" s="84"/>
      <c r="AW3706" s="84"/>
      <c r="AX3706" s="84"/>
      <c r="AY3706" s="84"/>
      <c r="AZ3706" s="84"/>
      <c r="BA3706" s="84"/>
      <c r="BB3706" s="84"/>
      <c r="BC3706">
        <v>1</v>
      </c>
      <c r="BD3706">
        <v>0</v>
      </c>
      <c r="BE3706">
        <v>0</v>
      </c>
      <c r="BF3706">
        <v>0</v>
      </c>
      <c r="BG3706">
        <v>1</v>
      </c>
      <c r="BH3706">
        <v>0</v>
      </c>
    </row>
    <row r="3707" spans="1:60" x14ac:dyDescent="0.3">
      <c r="A3707" s="69" t="s">
        <v>1599</v>
      </c>
      <c r="B3707" s="69" t="s">
        <v>2128</v>
      </c>
      <c r="C3707" s="70"/>
      <c r="D3707" s="71"/>
      <c r="E3707" s="72"/>
      <c r="F3707" s="73"/>
      <c r="G3707" s="70"/>
      <c r="H3707" s="74"/>
      <c r="I3707" s="75"/>
      <c r="J3707" s="75"/>
      <c r="K3707" s="36"/>
      <c r="L3707" s="82"/>
      <c r="M3707" s="82"/>
      <c r="N3707" s="77"/>
      <c r="O3707" s="84" t="s">
        <v>2168</v>
      </c>
      <c r="P3707" s="86">
        <v>43862.879374999997</v>
      </c>
      <c r="Q3707" s="84" t="s">
        <v>2299</v>
      </c>
      <c r="R3707" s="84"/>
      <c r="S3707" s="84"/>
      <c r="T3707" s="84"/>
      <c r="U3707" s="84"/>
      <c r="V3707" s="87" t="s">
        <v>4329</v>
      </c>
      <c r="W3707" s="86">
        <v>43862.879374999997</v>
      </c>
      <c r="X3707" s="90">
        <v>43862</v>
      </c>
      <c r="Y3707" s="92" t="s">
        <v>7187</v>
      </c>
      <c r="Z3707" s="87" t="s">
        <v>10980</v>
      </c>
      <c r="AA3707" s="84"/>
      <c r="AB3707" s="84"/>
      <c r="AC3707" s="92" t="s">
        <v>14866</v>
      </c>
      <c r="AD3707" s="84"/>
      <c r="AE3707" s="84" t="b">
        <v>0</v>
      </c>
      <c r="AF3707" s="84">
        <v>0</v>
      </c>
      <c r="AG3707" s="92" t="s">
        <v>16467</v>
      </c>
      <c r="AH3707" s="84" t="b">
        <v>0</v>
      </c>
      <c r="AI3707" s="84" t="s">
        <v>16520</v>
      </c>
      <c r="AJ3707" s="84"/>
      <c r="AK3707" s="92" t="s">
        <v>16467</v>
      </c>
      <c r="AL3707" s="84" t="b">
        <v>0</v>
      </c>
      <c r="AM3707" s="84">
        <v>118</v>
      </c>
      <c r="AN3707" s="92" t="s">
        <v>16294</v>
      </c>
      <c r="AO3707" s="84" t="s">
        <v>16534</v>
      </c>
      <c r="AP3707" s="84" t="b">
        <v>0</v>
      </c>
      <c r="AQ3707" s="92" t="s">
        <v>16294</v>
      </c>
      <c r="AR3707" s="84" t="s">
        <v>179</v>
      </c>
      <c r="AS3707" s="84">
        <v>0</v>
      </c>
      <c r="AT3707" s="84">
        <v>0</v>
      </c>
      <c r="AU3707" s="84"/>
      <c r="AV3707" s="84"/>
      <c r="AW3707" s="84"/>
      <c r="AX3707" s="84"/>
      <c r="AY3707" s="84"/>
      <c r="AZ3707" s="84"/>
      <c r="BA3707" s="84"/>
      <c r="BB3707" s="84"/>
      <c r="BC3707">
        <v>1</v>
      </c>
      <c r="BD3707">
        <v>0</v>
      </c>
      <c r="BE3707">
        <v>1</v>
      </c>
      <c r="BF3707">
        <v>0</v>
      </c>
      <c r="BG3707">
        <v>0</v>
      </c>
      <c r="BH3707">
        <v>0</v>
      </c>
    </row>
    <row r="3708" spans="1:60" x14ac:dyDescent="0.3">
      <c r="A3708" s="69" t="s">
        <v>1599</v>
      </c>
      <c r="B3708" s="69" t="s">
        <v>2145</v>
      </c>
      <c r="C3708" s="70"/>
      <c r="D3708" s="71"/>
      <c r="E3708" s="72"/>
      <c r="F3708" s="73"/>
      <c r="G3708" s="70"/>
      <c r="H3708" s="74"/>
      <c r="I3708" s="75"/>
      <c r="J3708" s="75"/>
      <c r="K3708" s="36"/>
      <c r="L3708" s="82"/>
      <c r="M3708" s="82"/>
      <c r="N3708" s="77"/>
      <c r="O3708" s="84" t="s">
        <v>2168</v>
      </c>
      <c r="P3708" s="86">
        <v>43862.879374999997</v>
      </c>
      <c r="Q3708" s="84" t="s">
        <v>2299</v>
      </c>
      <c r="R3708" s="84"/>
      <c r="S3708" s="84"/>
      <c r="T3708" s="84"/>
      <c r="U3708" s="84"/>
      <c r="V3708" s="87" t="s">
        <v>4329</v>
      </c>
      <c r="W3708" s="86">
        <v>43862.879374999997</v>
      </c>
      <c r="X3708" s="90">
        <v>43862</v>
      </c>
      <c r="Y3708" s="92" t="s">
        <v>7187</v>
      </c>
      <c r="Z3708" s="87" t="s">
        <v>10980</v>
      </c>
      <c r="AA3708" s="84"/>
      <c r="AB3708" s="84"/>
      <c r="AC3708" s="92" t="s">
        <v>14866</v>
      </c>
      <c r="AD3708" s="84"/>
      <c r="AE3708" s="84" t="b">
        <v>0</v>
      </c>
      <c r="AF3708" s="84">
        <v>0</v>
      </c>
      <c r="AG3708" s="92" t="s">
        <v>16467</v>
      </c>
      <c r="AH3708" s="84" t="b">
        <v>0</v>
      </c>
      <c r="AI3708" s="84" t="s">
        <v>16520</v>
      </c>
      <c r="AJ3708" s="84"/>
      <c r="AK3708" s="92" t="s">
        <v>16467</v>
      </c>
      <c r="AL3708" s="84" t="b">
        <v>0</v>
      </c>
      <c r="AM3708" s="84">
        <v>118</v>
      </c>
      <c r="AN3708" s="92" t="s">
        <v>16294</v>
      </c>
      <c r="AO3708" s="84" t="s">
        <v>16534</v>
      </c>
      <c r="AP3708" s="84" t="b">
        <v>0</v>
      </c>
      <c r="AQ3708" s="92" t="s">
        <v>16294</v>
      </c>
      <c r="AR3708" s="84" t="s">
        <v>179</v>
      </c>
      <c r="AS3708" s="84">
        <v>0</v>
      </c>
      <c r="AT3708" s="84">
        <v>0</v>
      </c>
      <c r="AU3708" s="84"/>
      <c r="AV3708" s="84"/>
      <c r="AW3708" s="84"/>
      <c r="AX3708" s="84"/>
      <c r="AY3708" s="84"/>
      <c r="AZ3708" s="84"/>
      <c r="BA3708" s="84"/>
      <c r="BB3708" s="84"/>
      <c r="BC3708">
        <v>1</v>
      </c>
      <c r="BD3708">
        <v>0</v>
      </c>
      <c r="BE3708">
        <v>1</v>
      </c>
      <c r="BF3708">
        <v>0</v>
      </c>
      <c r="BG3708">
        <v>0</v>
      </c>
      <c r="BH3708">
        <v>0</v>
      </c>
    </row>
    <row r="3709" spans="1:60" x14ac:dyDescent="0.3">
      <c r="A3709" s="69" t="s">
        <v>1986</v>
      </c>
      <c r="B3709" s="69" t="s">
        <v>2074</v>
      </c>
      <c r="C3709" s="70"/>
      <c r="D3709" s="71"/>
      <c r="E3709" s="72"/>
      <c r="F3709" s="73"/>
      <c r="G3709" s="70"/>
      <c r="H3709" s="74"/>
      <c r="I3709" s="75"/>
      <c r="J3709" s="75"/>
      <c r="K3709" s="36"/>
      <c r="L3709" s="82"/>
      <c r="M3709" s="82"/>
      <c r="N3709" s="77"/>
      <c r="O3709" s="84" t="s">
        <v>2169</v>
      </c>
      <c r="P3709" s="86">
        <v>43862.879756944443</v>
      </c>
      <c r="Q3709" s="84" t="s">
        <v>2474</v>
      </c>
      <c r="R3709" s="84"/>
      <c r="S3709" s="84"/>
      <c r="T3709" s="84" t="s">
        <v>2883</v>
      </c>
      <c r="U3709" s="84"/>
      <c r="V3709" s="87" t="s">
        <v>4678</v>
      </c>
      <c r="W3709" s="86">
        <v>43862.879756944443</v>
      </c>
      <c r="X3709" s="90">
        <v>43862</v>
      </c>
      <c r="Y3709" s="92" t="s">
        <v>8183</v>
      </c>
      <c r="Z3709" s="87" t="s">
        <v>12035</v>
      </c>
      <c r="AA3709" s="84"/>
      <c r="AB3709" s="84"/>
      <c r="AC3709" s="92" t="s">
        <v>15951</v>
      </c>
      <c r="AD3709" s="84"/>
      <c r="AE3709" s="84" t="b">
        <v>0</v>
      </c>
      <c r="AF3709" s="84">
        <v>0</v>
      </c>
      <c r="AG3709" s="92" t="s">
        <v>16467</v>
      </c>
      <c r="AH3709" s="84" t="b">
        <v>0</v>
      </c>
      <c r="AI3709" s="84" t="s">
        <v>16520</v>
      </c>
      <c r="AJ3709" s="84"/>
      <c r="AK3709" s="92" t="s">
        <v>16467</v>
      </c>
      <c r="AL3709" s="84" t="b">
        <v>0</v>
      </c>
      <c r="AM3709" s="84">
        <v>60</v>
      </c>
      <c r="AN3709" s="92" t="s">
        <v>16232</v>
      </c>
      <c r="AO3709" s="84" t="s">
        <v>16535</v>
      </c>
      <c r="AP3709" s="84" t="b">
        <v>0</v>
      </c>
      <c r="AQ3709" s="92" t="s">
        <v>16232</v>
      </c>
      <c r="AR3709" s="84" t="s">
        <v>179</v>
      </c>
      <c r="AS3709" s="84">
        <v>0</v>
      </c>
      <c r="AT3709" s="84">
        <v>0</v>
      </c>
      <c r="AU3709" s="84"/>
      <c r="AV3709" s="84"/>
      <c r="AW3709" s="84"/>
      <c r="AX3709" s="84"/>
      <c r="AY3709" s="84"/>
      <c r="AZ3709" s="84"/>
      <c r="BA3709" s="84"/>
      <c r="BB3709" s="84"/>
      <c r="BC3709">
        <v>1</v>
      </c>
      <c r="BD3709">
        <v>0</v>
      </c>
      <c r="BE3709">
        <v>0</v>
      </c>
      <c r="BF3709">
        <v>0</v>
      </c>
      <c r="BG3709">
        <v>1</v>
      </c>
      <c r="BH3709">
        <v>0</v>
      </c>
    </row>
    <row r="3710" spans="1:60" x14ac:dyDescent="0.3">
      <c r="A3710" s="69" t="s">
        <v>1601</v>
      </c>
      <c r="B3710" s="69" t="s">
        <v>1601</v>
      </c>
      <c r="C3710" s="70"/>
      <c r="D3710" s="71"/>
      <c r="E3710" s="72"/>
      <c r="F3710" s="73"/>
      <c r="G3710" s="70"/>
      <c r="H3710" s="74"/>
      <c r="I3710" s="75"/>
      <c r="J3710" s="75"/>
      <c r="K3710" s="36"/>
      <c r="L3710" s="82"/>
      <c r="M3710" s="82"/>
      <c r="N3710" s="77"/>
      <c r="O3710" s="84" t="s">
        <v>179</v>
      </c>
      <c r="P3710" s="86">
        <v>43862.879976851851</v>
      </c>
      <c r="Q3710" s="84" t="s">
        <v>2696</v>
      </c>
      <c r="R3710" s="84"/>
      <c r="S3710" s="84"/>
      <c r="T3710" s="84" t="s">
        <v>2873</v>
      </c>
      <c r="U3710" s="84"/>
      <c r="V3710" s="87" t="s">
        <v>4331</v>
      </c>
      <c r="W3710" s="86">
        <v>43862.879976851851</v>
      </c>
      <c r="X3710" s="90">
        <v>43862</v>
      </c>
      <c r="Y3710" s="92" t="s">
        <v>7194</v>
      </c>
      <c r="Z3710" s="87" t="s">
        <v>10987</v>
      </c>
      <c r="AA3710" s="84"/>
      <c r="AB3710" s="84"/>
      <c r="AC3710" s="92" t="s">
        <v>14873</v>
      </c>
      <c r="AD3710" s="84"/>
      <c r="AE3710" s="84" t="b">
        <v>0</v>
      </c>
      <c r="AF3710" s="84">
        <v>0</v>
      </c>
      <c r="AG3710" s="92" t="s">
        <v>16467</v>
      </c>
      <c r="AH3710" s="84" t="b">
        <v>0</v>
      </c>
      <c r="AI3710" s="84" t="s">
        <v>16520</v>
      </c>
      <c r="AJ3710" s="84"/>
      <c r="AK3710" s="92" t="s">
        <v>16467</v>
      </c>
      <c r="AL3710" s="84" t="b">
        <v>0</v>
      </c>
      <c r="AM3710" s="84">
        <v>0</v>
      </c>
      <c r="AN3710" s="92" t="s">
        <v>16467</v>
      </c>
      <c r="AO3710" s="84" t="s">
        <v>16534</v>
      </c>
      <c r="AP3710" s="84" t="b">
        <v>0</v>
      </c>
      <c r="AQ3710" s="92" t="s">
        <v>14873</v>
      </c>
      <c r="AR3710" s="84" t="s">
        <v>179</v>
      </c>
      <c r="AS3710" s="84">
        <v>0</v>
      </c>
      <c r="AT3710" s="84">
        <v>0</v>
      </c>
      <c r="AU3710" s="84"/>
      <c r="AV3710" s="84"/>
      <c r="AW3710" s="84"/>
      <c r="AX3710" s="84"/>
      <c r="AY3710" s="84"/>
      <c r="AZ3710" s="84"/>
      <c r="BA3710" s="84"/>
      <c r="BB3710" s="84"/>
      <c r="BC3710">
        <v>1</v>
      </c>
      <c r="BD3710">
        <v>0</v>
      </c>
      <c r="BE3710">
        <v>0</v>
      </c>
      <c r="BF3710">
        <v>1</v>
      </c>
      <c r="BG3710">
        <v>0</v>
      </c>
      <c r="BH3710">
        <v>0</v>
      </c>
    </row>
    <row r="3711" spans="1:60" x14ac:dyDescent="0.3">
      <c r="A3711" s="69" t="s">
        <v>1929</v>
      </c>
      <c r="B3711" s="69" t="s">
        <v>1427</v>
      </c>
      <c r="C3711" s="70"/>
      <c r="D3711" s="71"/>
      <c r="E3711" s="72"/>
      <c r="F3711" s="73"/>
      <c r="G3711" s="70"/>
      <c r="H3711" s="74"/>
      <c r="I3711" s="75"/>
      <c r="J3711" s="75"/>
      <c r="K3711" s="36"/>
      <c r="L3711" s="82"/>
      <c r="M3711" s="82"/>
      <c r="N3711" s="77"/>
      <c r="O3711" s="84" t="s">
        <v>2169</v>
      </c>
      <c r="P3711" s="86">
        <v>43862.880046296297</v>
      </c>
      <c r="Q3711" s="84" t="s">
        <v>2732</v>
      </c>
      <c r="R3711" s="84"/>
      <c r="S3711" s="84"/>
      <c r="T3711" s="84"/>
      <c r="U3711" s="84"/>
      <c r="V3711" s="87" t="s">
        <v>4628</v>
      </c>
      <c r="W3711" s="86">
        <v>43862.880046296297</v>
      </c>
      <c r="X3711" s="90">
        <v>43862</v>
      </c>
      <c r="Y3711" s="92" t="s">
        <v>7947</v>
      </c>
      <c r="Z3711" s="87" t="s">
        <v>11778</v>
      </c>
      <c r="AA3711" s="84"/>
      <c r="AB3711" s="84"/>
      <c r="AC3711" s="92" t="s">
        <v>15682</v>
      </c>
      <c r="AD3711" s="84"/>
      <c r="AE3711" s="84" t="b">
        <v>0</v>
      </c>
      <c r="AF3711" s="84">
        <v>0</v>
      </c>
      <c r="AG3711" s="92" t="s">
        <v>16467</v>
      </c>
      <c r="AH3711" s="84" t="b">
        <v>0</v>
      </c>
      <c r="AI3711" s="84" t="s">
        <v>16520</v>
      </c>
      <c r="AJ3711" s="84"/>
      <c r="AK3711" s="92" t="s">
        <v>16467</v>
      </c>
      <c r="AL3711" s="84" t="b">
        <v>0</v>
      </c>
      <c r="AM3711" s="84">
        <v>4</v>
      </c>
      <c r="AN3711" s="92" t="s">
        <v>15681</v>
      </c>
      <c r="AO3711" s="84" t="s">
        <v>16535</v>
      </c>
      <c r="AP3711" s="84" t="b">
        <v>0</v>
      </c>
      <c r="AQ3711" s="92" t="s">
        <v>15681</v>
      </c>
      <c r="AR3711" s="84" t="s">
        <v>179</v>
      </c>
      <c r="AS3711" s="84">
        <v>0</v>
      </c>
      <c r="AT3711" s="84">
        <v>0</v>
      </c>
      <c r="AU3711" s="84"/>
      <c r="AV3711" s="84"/>
      <c r="AW3711" s="84"/>
      <c r="AX3711" s="84"/>
      <c r="AY3711" s="84"/>
      <c r="AZ3711" s="84"/>
      <c r="BA3711" s="84"/>
      <c r="BB3711" s="84"/>
      <c r="BC3711">
        <v>1</v>
      </c>
      <c r="BD3711">
        <v>0</v>
      </c>
      <c r="BE3711">
        <v>0</v>
      </c>
      <c r="BF3711">
        <v>0</v>
      </c>
      <c r="BG3711">
        <v>1</v>
      </c>
      <c r="BH3711">
        <v>0</v>
      </c>
    </row>
    <row r="3712" spans="1:60" x14ac:dyDescent="0.3">
      <c r="A3712" s="69" t="s">
        <v>1673</v>
      </c>
      <c r="B3712" s="69" t="s">
        <v>2113</v>
      </c>
      <c r="C3712" s="70"/>
      <c r="D3712" s="71"/>
      <c r="E3712" s="72"/>
      <c r="F3712" s="73"/>
      <c r="G3712" s="70"/>
      <c r="H3712" s="74"/>
      <c r="I3712" s="75"/>
      <c r="J3712" s="75"/>
      <c r="K3712" s="36"/>
      <c r="L3712" s="82"/>
      <c r="M3712" s="82"/>
      <c r="N3712" s="77"/>
      <c r="O3712" s="84" t="s">
        <v>2169</v>
      </c>
      <c r="P3712" s="86">
        <v>43862.881041666667</v>
      </c>
      <c r="Q3712" s="84" t="s">
        <v>2665</v>
      </c>
      <c r="R3712" s="84"/>
      <c r="S3712" s="84"/>
      <c r="T3712" s="84"/>
      <c r="U3712" s="84"/>
      <c r="V3712" s="87" t="s">
        <v>4398</v>
      </c>
      <c r="W3712" s="86">
        <v>43862.881041666667</v>
      </c>
      <c r="X3712" s="90">
        <v>43862</v>
      </c>
      <c r="Y3712" s="92" t="s">
        <v>7346</v>
      </c>
      <c r="Z3712" s="87" t="s">
        <v>11148</v>
      </c>
      <c r="AA3712" s="84"/>
      <c r="AB3712" s="84"/>
      <c r="AC3712" s="92" t="s">
        <v>15037</v>
      </c>
      <c r="AD3712" s="84"/>
      <c r="AE3712" s="84" t="b">
        <v>0</v>
      </c>
      <c r="AF3712" s="84">
        <v>0</v>
      </c>
      <c r="AG3712" s="92" t="s">
        <v>16467</v>
      </c>
      <c r="AH3712" s="84" t="b">
        <v>0</v>
      </c>
      <c r="AI3712" s="84" t="s">
        <v>16520</v>
      </c>
      <c r="AJ3712" s="84"/>
      <c r="AK3712" s="92" t="s">
        <v>16467</v>
      </c>
      <c r="AL3712" s="84" t="b">
        <v>0</v>
      </c>
      <c r="AM3712" s="84">
        <v>39</v>
      </c>
      <c r="AN3712" s="92" t="s">
        <v>16395</v>
      </c>
      <c r="AO3712" s="84" t="s">
        <v>16534</v>
      </c>
      <c r="AP3712" s="84" t="b">
        <v>0</v>
      </c>
      <c r="AQ3712" s="92" t="s">
        <v>16395</v>
      </c>
      <c r="AR3712" s="84" t="s">
        <v>179</v>
      </c>
      <c r="AS3712" s="84">
        <v>0</v>
      </c>
      <c r="AT3712" s="84">
        <v>0</v>
      </c>
      <c r="AU3712" s="84"/>
      <c r="AV3712" s="84"/>
      <c r="AW3712" s="84"/>
      <c r="AX3712" s="84"/>
      <c r="AY3712" s="84"/>
      <c r="AZ3712" s="84"/>
      <c r="BA3712" s="84"/>
      <c r="BB3712" s="84"/>
      <c r="BC3712">
        <v>1</v>
      </c>
      <c r="BD3712">
        <v>0</v>
      </c>
      <c r="BE3712">
        <v>0</v>
      </c>
      <c r="BF3712">
        <v>0</v>
      </c>
      <c r="BG3712">
        <v>1</v>
      </c>
      <c r="BH3712">
        <v>0</v>
      </c>
    </row>
    <row r="3713" spans="1:60" x14ac:dyDescent="0.3">
      <c r="A3713" s="69" t="s">
        <v>1602</v>
      </c>
      <c r="B3713" s="69" t="s">
        <v>2116</v>
      </c>
      <c r="C3713" s="70"/>
      <c r="D3713" s="71"/>
      <c r="E3713" s="72"/>
      <c r="F3713" s="73"/>
      <c r="G3713" s="70"/>
      <c r="H3713" s="74"/>
      <c r="I3713" s="75"/>
      <c r="J3713" s="75"/>
      <c r="K3713" s="36"/>
      <c r="L3713" s="82"/>
      <c r="M3713" s="82"/>
      <c r="N3713" s="77"/>
      <c r="O3713" s="84" t="s">
        <v>2169</v>
      </c>
      <c r="P3713" s="86">
        <v>43862.881099537037</v>
      </c>
      <c r="Q3713" s="84" t="s">
        <v>2557</v>
      </c>
      <c r="R3713" s="84"/>
      <c r="S3713" s="84"/>
      <c r="T3713" s="84" t="s">
        <v>2883</v>
      </c>
      <c r="U3713" s="84"/>
      <c r="V3713" s="87" t="s">
        <v>4332</v>
      </c>
      <c r="W3713" s="86">
        <v>43862.881099537037</v>
      </c>
      <c r="X3713" s="90">
        <v>43862</v>
      </c>
      <c r="Y3713" s="92" t="s">
        <v>7195</v>
      </c>
      <c r="Z3713" s="87" t="s">
        <v>10988</v>
      </c>
      <c r="AA3713" s="84"/>
      <c r="AB3713" s="84"/>
      <c r="AC3713" s="92" t="s">
        <v>14874</v>
      </c>
      <c r="AD3713" s="84"/>
      <c r="AE3713" s="84" t="b">
        <v>0</v>
      </c>
      <c r="AF3713" s="84">
        <v>0</v>
      </c>
      <c r="AG3713" s="92" t="s">
        <v>16467</v>
      </c>
      <c r="AH3713" s="84" t="b">
        <v>0</v>
      </c>
      <c r="AI3713" s="84" t="s">
        <v>16520</v>
      </c>
      <c r="AJ3713" s="84"/>
      <c r="AK3713" s="92" t="s">
        <v>16467</v>
      </c>
      <c r="AL3713" s="84" t="b">
        <v>0</v>
      </c>
      <c r="AM3713" s="84">
        <v>73</v>
      </c>
      <c r="AN3713" s="92" t="s">
        <v>16402</v>
      </c>
      <c r="AO3713" s="84" t="s">
        <v>16534</v>
      </c>
      <c r="AP3713" s="84" t="b">
        <v>0</v>
      </c>
      <c r="AQ3713" s="92" t="s">
        <v>16402</v>
      </c>
      <c r="AR3713" s="84" t="s">
        <v>179</v>
      </c>
      <c r="AS3713" s="84">
        <v>0</v>
      </c>
      <c r="AT3713" s="84">
        <v>0</v>
      </c>
      <c r="AU3713" s="84"/>
      <c r="AV3713" s="84"/>
      <c r="AW3713" s="84"/>
      <c r="AX3713" s="84"/>
      <c r="AY3713" s="84"/>
      <c r="AZ3713" s="84"/>
      <c r="BA3713" s="84"/>
      <c r="BB3713" s="84"/>
      <c r="BC3713">
        <v>1</v>
      </c>
      <c r="BD3713">
        <v>0</v>
      </c>
      <c r="BE3713">
        <v>0</v>
      </c>
      <c r="BF3713">
        <v>0</v>
      </c>
      <c r="BG3713">
        <v>1</v>
      </c>
      <c r="BH3713">
        <v>0</v>
      </c>
    </row>
    <row r="3714" spans="1:60" x14ac:dyDescent="0.3">
      <c r="A3714" s="69" t="s">
        <v>2060</v>
      </c>
      <c r="B3714" s="69" t="s">
        <v>2120</v>
      </c>
      <c r="C3714" s="70"/>
      <c r="D3714" s="71"/>
      <c r="E3714" s="72"/>
      <c r="F3714" s="73"/>
      <c r="G3714" s="70"/>
      <c r="H3714" s="74"/>
      <c r="I3714" s="75"/>
      <c r="J3714" s="75"/>
      <c r="K3714" s="36"/>
      <c r="L3714" s="82"/>
      <c r="M3714" s="82"/>
      <c r="N3714" s="77"/>
      <c r="O3714" s="84" t="s">
        <v>2169</v>
      </c>
      <c r="P3714" s="86">
        <v>43862.881458333337</v>
      </c>
      <c r="Q3714" s="84" t="s">
        <v>2691</v>
      </c>
      <c r="R3714" s="84"/>
      <c r="S3714" s="84"/>
      <c r="T3714" s="84" t="s">
        <v>2883</v>
      </c>
      <c r="U3714" s="84"/>
      <c r="V3714" s="87" t="s">
        <v>4746</v>
      </c>
      <c r="W3714" s="86">
        <v>43862.881458333337</v>
      </c>
      <c r="X3714" s="90">
        <v>43862</v>
      </c>
      <c r="Y3714" s="92" t="s">
        <v>8363</v>
      </c>
      <c r="Z3714" s="87" t="s">
        <v>12226</v>
      </c>
      <c r="AA3714" s="84"/>
      <c r="AB3714" s="84"/>
      <c r="AC3714" s="92" t="s">
        <v>16154</v>
      </c>
      <c r="AD3714" s="84"/>
      <c r="AE3714" s="84" t="b">
        <v>0</v>
      </c>
      <c r="AF3714" s="84">
        <v>0</v>
      </c>
      <c r="AG3714" s="92" t="s">
        <v>16467</v>
      </c>
      <c r="AH3714" s="84" t="b">
        <v>0</v>
      </c>
      <c r="AI3714" s="84" t="s">
        <v>16520</v>
      </c>
      <c r="AJ3714" s="84"/>
      <c r="AK3714" s="92" t="s">
        <v>16467</v>
      </c>
      <c r="AL3714" s="84" t="b">
        <v>0</v>
      </c>
      <c r="AM3714" s="84">
        <v>59</v>
      </c>
      <c r="AN3714" s="92" t="s">
        <v>16413</v>
      </c>
      <c r="AO3714" s="84" t="s">
        <v>16535</v>
      </c>
      <c r="AP3714" s="84" t="b">
        <v>0</v>
      </c>
      <c r="AQ3714" s="92" t="s">
        <v>16413</v>
      </c>
      <c r="AR3714" s="84" t="s">
        <v>179</v>
      </c>
      <c r="AS3714" s="84">
        <v>0</v>
      </c>
      <c r="AT3714" s="84">
        <v>0</v>
      </c>
      <c r="AU3714" s="84"/>
      <c r="AV3714" s="84"/>
      <c r="AW3714" s="84"/>
      <c r="AX3714" s="84"/>
      <c r="AY3714" s="84"/>
      <c r="AZ3714" s="84"/>
      <c r="BA3714" s="84"/>
      <c r="BB3714" s="84"/>
      <c r="BC3714">
        <v>1</v>
      </c>
      <c r="BD3714">
        <v>0</v>
      </c>
      <c r="BE3714">
        <v>0</v>
      </c>
      <c r="BF3714">
        <v>0</v>
      </c>
      <c r="BG3714">
        <v>1</v>
      </c>
      <c r="BH3714">
        <v>0</v>
      </c>
    </row>
    <row r="3715" spans="1:60" x14ac:dyDescent="0.3">
      <c r="A3715" s="69" t="s">
        <v>1956</v>
      </c>
      <c r="B3715" s="69" t="s">
        <v>1977</v>
      </c>
      <c r="C3715" s="70"/>
      <c r="D3715" s="71"/>
      <c r="E3715" s="72"/>
      <c r="F3715" s="73"/>
      <c r="G3715" s="70"/>
      <c r="H3715" s="74"/>
      <c r="I3715" s="75"/>
      <c r="J3715" s="75"/>
      <c r="K3715" s="36"/>
      <c r="L3715" s="82"/>
      <c r="M3715" s="82"/>
      <c r="N3715" s="77"/>
      <c r="O3715" s="84" t="s">
        <v>2169</v>
      </c>
      <c r="P3715" s="86">
        <v>43862.882233796299</v>
      </c>
      <c r="Q3715" s="84" t="s">
        <v>2715</v>
      </c>
      <c r="R3715" s="84"/>
      <c r="S3715" s="84"/>
      <c r="T3715" s="84"/>
      <c r="U3715" s="84"/>
      <c r="V3715" s="87" t="s">
        <v>4650</v>
      </c>
      <c r="W3715" s="86">
        <v>43862.882233796299</v>
      </c>
      <c r="X3715" s="90">
        <v>43862</v>
      </c>
      <c r="Y3715" s="92" t="s">
        <v>8091</v>
      </c>
      <c r="Z3715" s="87" t="s">
        <v>11938</v>
      </c>
      <c r="AA3715" s="84"/>
      <c r="AB3715" s="84"/>
      <c r="AC3715" s="92" t="s">
        <v>15849</v>
      </c>
      <c r="AD3715" s="84"/>
      <c r="AE3715" s="84" t="b">
        <v>0</v>
      </c>
      <c r="AF3715" s="84">
        <v>0</v>
      </c>
      <c r="AG3715" s="92" t="s">
        <v>16467</v>
      </c>
      <c r="AH3715" s="84" t="b">
        <v>0</v>
      </c>
      <c r="AI3715" s="84" t="s">
        <v>16520</v>
      </c>
      <c r="AJ3715" s="84"/>
      <c r="AK3715" s="92" t="s">
        <v>16467</v>
      </c>
      <c r="AL3715" s="84" t="b">
        <v>0</v>
      </c>
      <c r="AM3715" s="84">
        <v>11</v>
      </c>
      <c r="AN3715" s="92" t="s">
        <v>16343</v>
      </c>
      <c r="AO3715" s="84" t="s">
        <v>16534</v>
      </c>
      <c r="AP3715" s="84" t="b">
        <v>0</v>
      </c>
      <c r="AQ3715" s="92" t="s">
        <v>16343</v>
      </c>
      <c r="AR3715" s="84" t="s">
        <v>179</v>
      </c>
      <c r="AS3715" s="84">
        <v>0</v>
      </c>
      <c r="AT3715" s="84">
        <v>0</v>
      </c>
      <c r="AU3715" s="84"/>
      <c r="AV3715" s="84"/>
      <c r="AW3715" s="84"/>
      <c r="AX3715" s="84"/>
      <c r="AY3715" s="84"/>
      <c r="AZ3715" s="84"/>
      <c r="BA3715" s="84"/>
      <c r="BB3715" s="84"/>
      <c r="BC3715">
        <v>1</v>
      </c>
      <c r="BD3715">
        <v>0</v>
      </c>
      <c r="BE3715">
        <v>0</v>
      </c>
      <c r="BF3715">
        <v>0</v>
      </c>
      <c r="BG3715">
        <v>1</v>
      </c>
      <c r="BH3715">
        <v>0</v>
      </c>
    </row>
    <row r="3716" spans="1:60" x14ac:dyDescent="0.3">
      <c r="A3716" s="69" t="s">
        <v>1956</v>
      </c>
      <c r="B3716" s="69" t="s">
        <v>2029</v>
      </c>
      <c r="C3716" s="70"/>
      <c r="D3716" s="71"/>
      <c r="E3716" s="72"/>
      <c r="F3716" s="73"/>
      <c r="G3716" s="70"/>
      <c r="H3716" s="74"/>
      <c r="I3716" s="75"/>
      <c r="J3716" s="75"/>
      <c r="K3716" s="36"/>
      <c r="L3716" s="82"/>
      <c r="M3716" s="82"/>
      <c r="N3716" s="77"/>
      <c r="O3716" s="84" t="s">
        <v>2169</v>
      </c>
      <c r="P3716" s="86">
        <v>43862.882280092592</v>
      </c>
      <c r="Q3716" s="84" t="s">
        <v>2591</v>
      </c>
      <c r="R3716" s="84"/>
      <c r="S3716" s="84"/>
      <c r="T3716" s="84"/>
      <c r="U3716" s="84"/>
      <c r="V3716" s="87" t="s">
        <v>4650</v>
      </c>
      <c r="W3716" s="86">
        <v>43862.882280092592</v>
      </c>
      <c r="X3716" s="90">
        <v>43862</v>
      </c>
      <c r="Y3716" s="92" t="s">
        <v>8092</v>
      </c>
      <c r="Z3716" s="87" t="s">
        <v>11939</v>
      </c>
      <c r="AA3716" s="84"/>
      <c r="AB3716" s="84"/>
      <c r="AC3716" s="92" t="s">
        <v>15850</v>
      </c>
      <c r="AD3716" s="84"/>
      <c r="AE3716" s="84" t="b">
        <v>0</v>
      </c>
      <c r="AF3716" s="84">
        <v>0</v>
      </c>
      <c r="AG3716" s="92" t="s">
        <v>16467</v>
      </c>
      <c r="AH3716" s="84" t="b">
        <v>0</v>
      </c>
      <c r="AI3716" s="84" t="s">
        <v>16520</v>
      </c>
      <c r="AJ3716" s="84"/>
      <c r="AK3716" s="92" t="s">
        <v>16467</v>
      </c>
      <c r="AL3716" s="84" t="b">
        <v>0</v>
      </c>
      <c r="AM3716" s="84">
        <v>34</v>
      </c>
      <c r="AN3716" s="92" t="s">
        <v>16089</v>
      </c>
      <c r="AO3716" s="84" t="s">
        <v>16534</v>
      </c>
      <c r="AP3716" s="84" t="b">
        <v>0</v>
      </c>
      <c r="AQ3716" s="92" t="s">
        <v>16089</v>
      </c>
      <c r="AR3716" s="84" t="s">
        <v>179</v>
      </c>
      <c r="AS3716" s="84">
        <v>0</v>
      </c>
      <c r="AT3716" s="84">
        <v>0</v>
      </c>
      <c r="AU3716" s="84"/>
      <c r="AV3716" s="84"/>
      <c r="AW3716" s="84"/>
      <c r="AX3716" s="84"/>
      <c r="AY3716" s="84"/>
      <c r="AZ3716" s="84"/>
      <c r="BA3716" s="84"/>
      <c r="BB3716" s="84"/>
      <c r="BC3716">
        <v>1</v>
      </c>
      <c r="BD3716">
        <v>0</v>
      </c>
      <c r="BE3716">
        <v>0</v>
      </c>
      <c r="BF3716">
        <v>0</v>
      </c>
      <c r="BG3716">
        <v>1</v>
      </c>
      <c r="BH3716">
        <v>0</v>
      </c>
    </row>
    <row r="3717" spans="1:60" x14ac:dyDescent="0.3">
      <c r="A3717" s="69" t="s">
        <v>1762</v>
      </c>
      <c r="B3717" s="69" t="s">
        <v>2113</v>
      </c>
      <c r="C3717" s="70"/>
      <c r="D3717" s="71"/>
      <c r="E3717" s="72"/>
      <c r="F3717" s="73"/>
      <c r="G3717" s="70"/>
      <c r="H3717" s="74"/>
      <c r="I3717" s="75"/>
      <c r="J3717" s="75"/>
      <c r="K3717" s="36"/>
      <c r="L3717" s="82"/>
      <c r="M3717" s="82"/>
      <c r="N3717" s="77"/>
      <c r="O3717" s="84" t="s">
        <v>2169</v>
      </c>
      <c r="P3717" s="86">
        <v>43862.882384259261</v>
      </c>
      <c r="Q3717" s="84" t="s">
        <v>2665</v>
      </c>
      <c r="R3717" s="84"/>
      <c r="S3717" s="84"/>
      <c r="T3717" s="84"/>
      <c r="U3717" s="84"/>
      <c r="V3717" s="87" t="s">
        <v>4480</v>
      </c>
      <c r="W3717" s="86">
        <v>43862.882384259261</v>
      </c>
      <c r="X3717" s="90">
        <v>43862</v>
      </c>
      <c r="Y3717" s="92" t="s">
        <v>7559</v>
      </c>
      <c r="Z3717" s="87" t="s">
        <v>11372</v>
      </c>
      <c r="AA3717" s="84"/>
      <c r="AB3717" s="84"/>
      <c r="AC3717" s="92" t="s">
        <v>15264</v>
      </c>
      <c r="AD3717" s="84"/>
      <c r="AE3717" s="84" t="b">
        <v>0</v>
      </c>
      <c r="AF3717" s="84">
        <v>0</v>
      </c>
      <c r="AG3717" s="92" t="s">
        <v>16467</v>
      </c>
      <c r="AH3717" s="84" t="b">
        <v>0</v>
      </c>
      <c r="AI3717" s="84" t="s">
        <v>16520</v>
      </c>
      <c r="AJ3717" s="84"/>
      <c r="AK3717" s="92" t="s">
        <v>16467</v>
      </c>
      <c r="AL3717" s="84" t="b">
        <v>0</v>
      </c>
      <c r="AM3717" s="84">
        <v>39</v>
      </c>
      <c r="AN3717" s="92" t="s">
        <v>16395</v>
      </c>
      <c r="AO3717" s="84" t="s">
        <v>16534</v>
      </c>
      <c r="AP3717" s="84" t="b">
        <v>0</v>
      </c>
      <c r="AQ3717" s="92" t="s">
        <v>16395</v>
      </c>
      <c r="AR3717" s="84" t="s">
        <v>179</v>
      </c>
      <c r="AS3717" s="84">
        <v>0</v>
      </c>
      <c r="AT3717" s="84">
        <v>0</v>
      </c>
      <c r="AU3717" s="84"/>
      <c r="AV3717" s="84"/>
      <c r="AW3717" s="84"/>
      <c r="AX3717" s="84"/>
      <c r="AY3717" s="84"/>
      <c r="AZ3717" s="84"/>
      <c r="BA3717" s="84"/>
      <c r="BB3717" s="84"/>
      <c r="BC3717">
        <v>1</v>
      </c>
      <c r="BD3717">
        <v>0</v>
      </c>
      <c r="BE3717">
        <v>0</v>
      </c>
      <c r="BF3717">
        <v>0</v>
      </c>
      <c r="BG3717">
        <v>1</v>
      </c>
      <c r="BH3717">
        <v>0</v>
      </c>
    </row>
    <row r="3718" spans="1:60" x14ac:dyDescent="0.3">
      <c r="A3718" s="69" t="s">
        <v>1977</v>
      </c>
      <c r="B3718" s="69" t="s">
        <v>2078</v>
      </c>
      <c r="C3718" s="70"/>
      <c r="D3718" s="71"/>
      <c r="E3718" s="72"/>
      <c r="F3718" s="73"/>
      <c r="G3718" s="70"/>
      <c r="H3718" s="74"/>
      <c r="I3718" s="75"/>
      <c r="J3718" s="75"/>
      <c r="K3718" s="36"/>
      <c r="L3718" s="82"/>
      <c r="M3718" s="82"/>
      <c r="N3718" s="77"/>
      <c r="O3718" s="84" t="s">
        <v>2169</v>
      </c>
      <c r="P3718" s="86">
        <v>43862.882465277777</v>
      </c>
      <c r="Q3718" s="84" t="s">
        <v>2588</v>
      </c>
      <c r="R3718" s="84"/>
      <c r="S3718" s="84"/>
      <c r="T3718" s="84"/>
      <c r="U3718" s="84"/>
      <c r="V3718" s="87" t="s">
        <v>4671</v>
      </c>
      <c r="W3718" s="86">
        <v>43862.882465277777</v>
      </c>
      <c r="X3718" s="90">
        <v>43862</v>
      </c>
      <c r="Y3718" s="92" t="s">
        <v>8430</v>
      </c>
      <c r="Z3718" s="87" t="s">
        <v>12297</v>
      </c>
      <c r="AA3718" s="84"/>
      <c r="AB3718" s="84"/>
      <c r="AC3718" s="92" t="s">
        <v>16228</v>
      </c>
      <c r="AD3718" s="84"/>
      <c r="AE3718" s="84" t="b">
        <v>0</v>
      </c>
      <c r="AF3718" s="84">
        <v>0</v>
      </c>
      <c r="AG3718" s="92" t="s">
        <v>16467</v>
      </c>
      <c r="AH3718" s="84" t="b">
        <v>1</v>
      </c>
      <c r="AI3718" s="84" t="s">
        <v>16520</v>
      </c>
      <c r="AJ3718" s="84"/>
      <c r="AK3718" s="92" t="s">
        <v>16225</v>
      </c>
      <c r="AL3718" s="84" t="b">
        <v>0</v>
      </c>
      <c r="AM3718" s="84">
        <v>19</v>
      </c>
      <c r="AN3718" s="92" t="s">
        <v>16226</v>
      </c>
      <c r="AO3718" s="84" t="s">
        <v>16534</v>
      </c>
      <c r="AP3718" s="84" t="b">
        <v>0</v>
      </c>
      <c r="AQ3718" s="92" t="s">
        <v>16226</v>
      </c>
      <c r="AR3718" s="84" t="s">
        <v>179</v>
      </c>
      <c r="AS3718" s="84">
        <v>0</v>
      </c>
      <c r="AT3718" s="84">
        <v>0</v>
      </c>
      <c r="AU3718" s="84"/>
      <c r="AV3718" s="84"/>
      <c r="AW3718" s="84"/>
      <c r="AX3718" s="84"/>
      <c r="AY3718" s="84"/>
      <c r="AZ3718" s="84"/>
      <c r="BA3718" s="84"/>
      <c r="BB3718" s="84"/>
      <c r="BC3718">
        <v>1</v>
      </c>
      <c r="BD3718">
        <v>0</v>
      </c>
      <c r="BE3718">
        <v>0</v>
      </c>
      <c r="BF3718">
        <v>0</v>
      </c>
      <c r="BG3718">
        <v>1</v>
      </c>
      <c r="BH3718">
        <v>0</v>
      </c>
    </row>
    <row r="3719" spans="1:60" x14ac:dyDescent="0.3">
      <c r="A3719" s="69" t="s">
        <v>1701</v>
      </c>
      <c r="B3719" s="69" t="s">
        <v>2077</v>
      </c>
      <c r="C3719" s="70"/>
      <c r="D3719" s="71"/>
      <c r="E3719" s="72"/>
      <c r="F3719" s="73"/>
      <c r="G3719" s="70"/>
      <c r="H3719" s="74"/>
      <c r="I3719" s="75"/>
      <c r="J3719" s="75"/>
      <c r="K3719" s="36"/>
      <c r="L3719" s="82"/>
      <c r="M3719" s="82"/>
      <c r="N3719" s="77"/>
      <c r="O3719" s="84" t="s">
        <v>2169</v>
      </c>
      <c r="P3719" s="86">
        <v>43862.882731481484</v>
      </c>
      <c r="Q3719" s="84" t="s">
        <v>2549</v>
      </c>
      <c r="R3719" s="84"/>
      <c r="S3719" s="84"/>
      <c r="T3719" s="84"/>
      <c r="U3719" s="84"/>
      <c r="V3719" s="87" t="s">
        <v>4423</v>
      </c>
      <c r="W3719" s="86">
        <v>43862.882731481484</v>
      </c>
      <c r="X3719" s="90">
        <v>43862</v>
      </c>
      <c r="Y3719" s="92" t="s">
        <v>7400</v>
      </c>
      <c r="Z3719" s="87" t="s">
        <v>11206</v>
      </c>
      <c r="AA3719" s="84"/>
      <c r="AB3719" s="84"/>
      <c r="AC3719" s="92" t="s">
        <v>15095</v>
      </c>
      <c r="AD3719" s="84"/>
      <c r="AE3719" s="84" t="b">
        <v>0</v>
      </c>
      <c r="AF3719" s="84">
        <v>0</v>
      </c>
      <c r="AG3719" s="92" t="s">
        <v>16467</v>
      </c>
      <c r="AH3719" s="84" t="b">
        <v>1</v>
      </c>
      <c r="AI3719" s="84" t="s">
        <v>16520</v>
      </c>
      <c r="AJ3719" s="84"/>
      <c r="AK3719" s="92" t="s">
        <v>16455</v>
      </c>
      <c r="AL3719" s="84" t="b">
        <v>0</v>
      </c>
      <c r="AM3719" s="84">
        <v>56</v>
      </c>
      <c r="AN3719" s="92" t="s">
        <v>16434</v>
      </c>
      <c r="AO3719" s="84" t="s">
        <v>16534</v>
      </c>
      <c r="AP3719" s="84" t="b">
        <v>0</v>
      </c>
      <c r="AQ3719" s="92" t="s">
        <v>16434</v>
      </c>
      <c r="AR3719" s="84" t="s">
        <v>179</v>
      </c>
      <c r="AS3719" s="84">
        <v>0</v>
      </c>
      <c r="AT3719" s="84">
        <v>0</v>
      </c>
      <c r="AU3719" s="84"/>
      <c r="AV3719" s="84"/>
      <c r="AW3719" s="84"/>
      <c r="AX3719" s="84"/>
      <c r="AY3719" s="84"/>
      <c r="AZ3719" s="84"/>
      <c r="BA3719" s="84"/>
      <c r="BB3719" s="84"/>
      <c r="BC3719">
        <v>1</v>
      </c>
      <c r="BD3719">
        <v>0</v>
      </c>
      <c r="BE3719">
        <v>0</v>
      </c>
      <c r="BF3719">
        <v>0</v>
      </c>
      <c r="BG3719">
        <v>1</v>
      </c>
      <c r="BH3719">
        <v>0</v>
      </c>
    </row>
    <row r="3720" spans="1:60" x14ac:dyDescent="0.3">
      <c r="A3720" s="69" t="s">
        <v>2102</v>
      </c>
      <c r="B3720" s="69" t="s">
        <v>2116</v>
      </c>
      <c r="C3720" s="70"/>
      <c r="D3720" s="71"/>
      <c r="E3720" s="72"/>
      <c r="F3720" s="73"/>
      <c r="G3720" s="70"/>
      <c r="H3720" s="74"/>
      <c r="I3720" s="75"/>
      <c r="J3720" s="75"/>
      <c r="K3720" s="36"/>
      <c r="L3720" s="82"/>
      <c r="M3720" s="82"/>
      <c r="N3720" s="77"/>
      <c r="O3720" s="84" t="s">
        <v>2169</v>
      </c>
      <c r="P3720" s="86">
        <v>43862.882881944446</v>
      </c>
      <c r="Q3720" s="84" t="s">
        <v>2557</v>
      </c>
      <c r="R3720" s="84"/>
      <c r="S3720" s="84"/>
      <c r="T3720" s="84" t="s">
        <v>2883</v>
      </c>
      <c r="U3720" s="84"/>
      <c r="V3720" s="87" t="s">
        <v>4786</v>
      </c>
      <c r="W3720" s="86">
        <v>43862.882881944446</v>
      </c>
      <c r="X3720" s="90">
        <v>43862</v>
      </c>
      <c r="Y3720" s="92" t="s">
        <v>8502</v>
      </c>
      <c r="Z3720" s="87" t="s">
        <v>12372</v>
      </c>
      <c r="AA3720" s="84"/>
      <c r="AB3720" s="84"/>
      <c r="AC3720" s="92" t="s">
        <v>16322</v>
      </c>
      <c r="AD3720" s="84"/>
      <c r="AE3720" s="84" t="b">
        <v>0</v>
      </c>
      <c r="AF3720" s="84">
        <v>0</v>
      </c>
      <c r="AG3720" s="92" t="s">
        <v>16467</v>
      </c>
      <c r="AH3720" s="84" t="b">
        <v>0</v>
      </c>
      <c r="AI3720" s="84" t="s">
        <v>16520</v>
      </c>
      <c r="AJ3720" s="84"/>
      <c r="AK3720" s="92" t="s">
        <v>16467</v>
      </c>
      <c r="AL3720" s="84" t="b">
        <v>0</v>
      </c>
      <c r="AM3720" s="84">
        <v>73</v>
      </c>
      <c r="AN3720" s="92" t="s">
        <v>16402</v>
      </c>
      <c r="AO3720" s="84" t="s">
        <v>16534</v>
      </c>
      <c r="AP3720" s="84" t="b">
        <v>0</v>
      </c>
      <c r="AQ3720" s="92" t="s">
        <v>16402</v>
      </c>
      <c r="AR3720" s="84" t="s">
        <v>179</v>
      </c>
      <c r="AS3720" s="84">
        <v>0</v>
      </c>
      <c r="AT3720" s="84">
        <v>0</v>
      </c>
      <c r="AU3720" s="84"/>
      <c r="AV3720" s="84"/>
      <c r="AW3720" s="84"/>
      <c r="AX3720" s="84"/>
      <c r="AY3720" s="84"/>
      <c r="AZ3720" s="84"/>
      <c r="BA3720" s="84"/>
      <c r="BB3720" s="84"/>
      <c r="BC3720">
        <v>1</v>
      </c>
      <c r="BD3720">
        <v>0</v>
      </c>
      <c r="BE3720">
        <v>0</v>
      </c>
      <c r="BF3720">
        <v>0</v>
      </c>
      <c r="BG3720">
        <v>1</v>
      </c>
      <c r="BH3720">
        <v>0</v>
      </c>
    </row>
    <row r="3721" spans="1:60" x14ac:dyDescent="0.3">
      <c r="A3721" s="69" t="s">
        <v>1977</v>
      </c>
      <c r="B3721" s="69" t="s">
        <v>2017</v>
      </c>
      <c r="C3721" s="70"/>
      <c r="D3721" s="71"/>
      <c r="E3721" s="72"/>
      <c r="F3721" s="73"/>
      <c r="G3721" s="70"/>
      <c r="H3721" s="74"/>
      <c r="I3721" s="75"/>
      <c r="J3721" s="75"/>
      <c r="K3721" s="36"/>
      <c r="L3721" s="82"/>
      <c r="M3721" s="82"/>
      <c r="N3721" s="77"/>
      <c r="O3721" s="84" t="s">
        <v>2169</v>
      </c>
      <c r="P3721" s="86">
        <v>43862.883194444446</v>
      </c>
      <c r="Q3721" s="84" t="s">
        <v>2603</v>
      </c>
      <c r="R3721" s="84"/>
      <c r="S3721" s="84"/>
      <c r="T3721" s="84" t="s">
        <v>2883</v>
      </c>
      <c r="U3721" s="87" t="s">
        <v>3006</v>
      </c>
      <c r="V3721" s="87" t="s">
        <v>3006</v>
      </c>
      <c r="W3721" s="86">
        <v>43862.883194444446</v>
      </c>
      <c r="X3721" s="90">
        <v>43862</v>
      </c>
      <c r="Y3721" s="92" t="s">
        <v>8466</v>
      </c>
      <c r="Z3721" s="87" t="s">
        <v>12332</v>
      </c>
      <c r="AA3721" s="84"/>
      <c r="AB3721" s="84"/>
      <c r="AC3721" s="92" t="s">
        <v>16274</v>
      </c>
      <c r="AD3721" s="84"/>
      <c r="AE3721" s="84" t="b">
        <v>0</v>
      </c>
      <c r="AF3721" s="84">
        <v>0</v>
      </c>
      <c r="AG3721" s="92" t="s">
        <v>16467</v>
      </c>
      <c r="AH3721" s="84" t="b">
        <v>0</v>
      </c>
      <c r="AI3721" s="84" t="s">
        <v>16520</v>
      </c>
      <c r="AJ3721" s="84"/>
      <c r="AK3721" s="92" t="s">
        <v>16467</v>
      </c>
      <c r="AL3721" s="84" t="b">
        <v>0</v>
      </c>
      <c r="AM3721" s="84">
        <v>13</v>
      </c>
      <c r="AN3721" s="92" t="s">
        <v>16273</v>
      </c>
      <c r="AO3721" s="84" t="s">
        <v>16534</v>
      </c>
      <c r="AP3721" s="84" t="b">
        <v>0</v>
      </c>
      <c r="AQ3721" s="92" t="s">
        <v>16273</v>
      </c>
      <c r="AR3721" s="84" t="s">
        <v>179</v>
      </c>
      <c r="AS3721" s="84">
        <v>0</v>
      </c>
      <c r="AT3721" s="84">
        <v>0</v>
      </c>
      <c r="AU3721" s="84"/>
      <c r="AV3721" s="84"/>
      <c r="AW3721" s="84"/>
      <c r="AX3721" s="84"/>
      <c r="AY3721" s="84"/>
      <c r="AZ3721" s="84"/>
      <c r="BA3721" s="84"/>
      <c r="BB3721" s="84"/>
      <c r="BC3721">
        <v>1</v>
      </c>
      <c r="BD3721">
        <v>0</v>
      </c>
      <c r="BE3721">
        <v>0</v>
      </c>
      <c r="BF3721">
        <v>0</v>
      </c>
      <c r="BG3721">
        <v>1</v>
      </c>
      <c r="BH3721">
        <v>0</v>
      </c>
    </row>
    <row r="3722" spans="1:60" x14ac:dyDescent="0.3">
      <c r="A3722" s="69" t="s">
        <v>1677</v>
      </c>
      <c r="B3722" s="69" t="s">
        <v>1677</v>
      </c>
      <c r="C3722" s="70"/>
      <c r="D3722" s="71"/>
      <c r="E3722" s="72"/>
      <c r="F3722" s="73"/>
      <c r="G3722" s="70"/>
      <c r="H3722" s="74"/>
      <c r="I3722" s="75"/>
      <c r="J3722" s="75"/>
      <c r="K3722" s="36"/>
      <c r="L3722" s="82"/>
      <c r="M3722" s="82"/>
      <c r="N3722" s="77"/>
      <c r="O3722" s="84" t="s">
        <v>179</v>
      </c>
      <c r="P3722" s="86">
        <v>43862.883356481485</v>
      </c>
      <c r="Q3722" s="84" t="s">
        <v>2709</v>
      </c>
      <c r="R3722" s="84"/>
      <c r="S3722" s="84"/>
      <c r="T3722" s="84" t="s">
        <v>2938</v>
      </c>
      <c r="U3722" s="84"/>
      <c r="V3722" s="87" t="s">
        <v>4402</v>
      </c>
      <c r="W3722" s="86">
        <v>43862.883356481485</v>
      </c>
      <c r="X3722" s="90">
        <v>43862</v>
      </c>
      <c r="Y3722" s="92" t="s">
        <v>7353</v>
      </c>
      <c r="Z3722" s="87" t="s">
        <v>11156</v>
      </c>
      <c r="AA3722" s="84"/>
      <c r="AB3722" s="84"/>
      <c r="AC3722" s="92" t="s">
        <v>15045</v>
      </c>
      <c r="AD3722" s="84"/>
      <c r="AE3722" s="84" t="b">
        <v>0</v>
      </c>
      <c r="AF3722" s="84">
        <v>7</v>
      </c>
      <c r="AG3722" s="92" t="s">
        <v>16467</v>
      </c>
      <c r="AH3722" s="84" t="b">
        <v>0</v>
      </c>
      <c r="AI3722" s="84" t="s">
        <v>16520</v>
      </c>
      <c r="AJ3722" s="84"/>
      <c r="AK3722" s="92" t="s">
        <v>16467</v>
      </c>
      <c r="AL3722" s="84" t="b">
        <v>0</v>
      </c>
      <c r="AM3722" s="84">
        <v>4</v>
      </c>
      <c r="AN3722" s="92" t="s">
        <v>16467</v>
      </c>
      <c r="AO3722" s="84" t="s">
        <v>16534</v>
      </c>
      <c r="AP3722" s="84" t="b">
        <v>0</v>
      </c>
      <c r="AQ3722" s="92" t="s">
        <v>15045</v>
      </c>
      <c r="AR3722" s="84" t="s">
        <v>179</v>
      </c>
      <c r="AS3722" s="84">
        <v>0</v>
      </c>
      <c r="AT3722" s="84">
        <v>0</v>
      </c>
      <c r="AU3722" s="84"/>
      <c r="AV3722" s="84"/>
      <c r="AW3722" s="84"/>
      <c r="AX3722" s="84"/>
      <c r="AY3722" s="84"/>
      <c r="AZ3722" s="84"/>
      <c r="BA3722" s="84"/>
      <c r="BB3722" s="84"/>
      <c r="BC3722">
        <v>1</v>
      </c>
      <c r="BD3722">
        <v>0</v>
      </c>
      <c r="BE3722">
        <v>0</v>
      </c>
      <c r="BF3722">
        <v>1</v>
      </c>
      <c r="BG3722">
        <v>0</v>
      </c>
      <c r="BH3722">
        <v>0</v>
      </c>
    </row>
    <row r="3723" spans="1:60" x14ac:dyDescent="0.3">
      <c r="A3723" s="69" t="s">
        <v>1603</v>
      </c>
      <c r="B3723" s="69" t="s">
        <v>1603</v>
      </c>
      <c r="C3723" s="70"/>
      <c r="D3723" s="71"/>
      <c r="E3723" s="72"/>
      <c r="F3723" s="73"/>
      <c r="G3723" s="70"/>
      <c r="H3723" s="74"/>
      <c r="I3723" s="75"/>
      <c r="J3723" s="75"/>
      <c r="K3723" s="36"/>
      <c r="L3723" s="82"/>
      <c r="M3723" s="82"/>
      <c r="N3723" s="77"/>
      <c r="O3723" s="84" t="s">
        <v>179</v>
      </c>
      <c r="P3723" s="86">
        <v>43862.883391203701</v>
      </c>
      <c r="Q3723" s="84" t="s">
        <v>2697</v>
      </c>
      <c r="R3723" s="84"/>
      <c r="S3723" s="84"/>
      <c r="T3723" s="84" t="s">
        <v>2873</v>
      </c>
      <c r="U3723" s="84"/>
      <c r="V3723" s="87" t="s">
        <v>4333</v>
      </c>
      <c r="W3723" s="86">
        <v>43862.883391203701</v>
      </c>
      <c r="X3723" s="90">
        <v>43862</v>
      </c>
      <c r="Y3723" s="92" t="s">
        <v>6880</v>
      </c>
      <c r="Z3723" s="87" t="s">
        <v>10989</v>
      </c>
      <c r="AA3723" s="84"/>
      <c r="AB3723" s="84"/>
      <c r="AC3723" s="92" t="s">
        <v>14875</v>
      </c>
      <c r="AD3723" s="84"/>
      <c r="AE3723" s="84" t="b">
        <v>0</v>
      </c>
      <c r="AF3723" s="84">
        <v>3</v>
      </c>
      <c r="AG3723" s="92" t="s">
        <v>16467</v>
      </c>
      <c r="AH3723" s="84" t="b">
        <v>0</v>
      </c>
      <c r="AI3723" s="84" t="s">
        <v>16520</v>
      </c>
      <c r="AJ3723" s="84"/>
      <c r="AK3723" s="92" t="s">
        <v>16467</v>
      </c>
      <c r="AL3723" s="84" t="b">
        <v>0</v>
      </c>
      <c r="AM3723" s="84">
        <v>1</v>
      </c>
      <c r="AN3723" s="92" t="s">
        <v>16467</v>
      </c>
      <c r="AO3723" s="84" t="s">
        <v>16534</v>
      </c>
      <c r="AP3723" s="84" t="b">
        <v>0</v>
      </c>
      <c r="AQ3723" s="92" t="s">
        <v>14875</v>
      </c>
      <c r="AR3723" s="84" t="s">
        <v>179</v>
      </c>
      <c r="AS3723" s="84">
        <v>0</v>
      </c>
      <c r="AT3723" s="84">
        <v>0</v>
      </c>
      <c r="AU3723" s="84"/>
      <c r="AV3723" s="84"/>
      <c r="AW3723" s="84"/>
      <c r="AX3723" s="84"/>
      <c r="AY3723" s="84"/>
      <c r="AZ3723" s="84"/>
      <c r="BA3723" s="84"/>
      <c r="BB3723" s="84"/>
      <c r="BC3723">
        <v>1</v>
      </c>
      <c r="BD3723">
        <v>0</v>
      </c>
      <c r="BE3723">
        <v>0</v>
      </c>
      <c r="BF3723">
        <v>1</v>
      </c>
      <c r="BG3723">
        <v>0</v>
      </c>
      <c r="BH3723">
        <v>0</v>
      </c>
    </row>
    <row r="3724" spans="1:60" x14ac:dyDescent="0.3">
      <c r="A3724" s="69" t="s">
        <v>2102</v>
      </c>
      <c r="B3724" s="69" t="s">
        <v>2006</v>
      </c>
      <c r="C3724" s="70"/>
      <c r="D3724" s="71"/>
      <c r="E3724" s="72"/>
      <c r="F3724" s="73"/>
      <c r="G3724" s="70"/>
      <c r="H3724" s="74"/>
      <c r="I3724" s="75"/>
      <c r="J3724" s="75"/>
      <c r="K3724" s="36"/>
      <c r="L3724" s="82"/>
      <c r="M3724" s="82"/>
      <c r="N3724" s="77"/>
      <c r="O3724" s="84" t="s">
        <v>2169</v>
      </c>
      <c r="P3724" s="86">
        <v>43862.883645833332</v>
      </c>
      <c r="Q3724" s="84" t="s">
        <v>2567</v>
      </c>
      <c r="R3724" s="84"/>
      <c r="S3724" s="84"/>
      <c r="T3724" s="84" t="s">
        <v>2883</v>
      </c>
      <c r="U3724" s="84"/>
      <c r="V3724" s="87" t="s">
        <v>4786</v>
      </c>
      <c r="W3724" s="86">
        <v>43862.883645833332</v>
      </c>
      <c r="X3724" s="90">
        <v>43862</v>
      </c>
      <c r="Y3724" s="92" t="s">
        <v>8498</v>
      </c>
      <c r="Z3724" s="87" t="s">
        <v>12368</v>
      </c>
      <c r="AA3724" s="84"/>
      <c r="AB3724" s="84"/>
      <c r="AC3724" s="92" t="s">
        <v>16318</v>
      </c>
      <c r="AD3724" s="84"/>
      <c r="AE3724" s="84" t="b">
        <v>0</v>
      </c>
      <c r="AF3724" s="84">
        <v>0</v>
      </c>
      <c r="AG3724" s="92" t="s">
        <v>16467</v>
      </c>
      <c r="AH3724" s="84" t="b">
        <v>0</v>
      </c>
      <c r="AI3724" s="84" t="s">
        <v>16520</v>
      </c>
      <c r="AJ3724" s="84"/>
      <c r="AK3724" s="92" t="s">
        <v>16467</v>
      </c>
      <c r="AL3724" s="84" t="b">
        <v>0</v>
      </c>
      <c r="AM3724" s="84">
        <v>13</v>
      </c>
      <c r="AN3724" s="92" t="s">
        <v>16316</v>
      </c>
      <c r="AO3724" s="84" t="s">
        <v>16534</v>
      </c>
      <c r="AP3724" s="84" t="b">
        <v>0</v>
      </c>
      <c r="AQ3724" s="92" t="s">
        <v>16316</v>
      </c>
      <c r="AR3724" s="84" t="s">
        <v>179</v>
      </c>
      <c r="AS3724" s="84">
        <v>0</v>
      </c>
      <c r="AT3724" s="84">
        <v>0</v>
      </c>
      <c r="AU3724" s="84"/>
      <c r="AV3724" s="84"/>
      <c r="AW3724" s="84"/>
      <c r="AX3724" s="84"/>
      <c r="AY3724" s="84"/>
      <c r="AZ3724" s="84"/>
      <c r="BA3724" s="84"/>
      <c r="BB3724" s="84"/>
      <c r="BC3724">
        <v>1</v>
      </c>
      <c r="BD3724">
        <v>0</v>
      </c>
      <c r="BE3724">
        <v>0</v>
      </c>
      <c r="BF3724">
        <v>0</v>
      </c>
      <c r="BG3724">
        <v>1</v>
      </c>
      <c r="BH3724">
        <v>0</v>
      </c>
    </row>
    <row r="3725" spans="1:60" x14ac:dyDescent="0.3">
      <c r="A3725" s="69" t="s">
        <v>1956</v>
      </c>
      <c r="B3725" s="69" t="s">
        <v>2120</v>
      </c>
      <c r="C3725" s="70"/>
      <c r="D3725" s="71"/>
      <c r="E3725" s="72"/>
      <c r="F3725" s="73"/>
      <c r="G3725" s="70"/>
      <c r="H3725" s="74"/>
      <c r="I3725" s="75"/>
      <c r="J3725" s="75"/>
      <c r="K3725" s="36"/>
      <c r="L3725" s="82"/>
      <c r="M3725" s="82"/>
      <c r="N3725" s="77"/>
      <c r="O3725" s="84" t="s">
        <v>2169</v>
      </c>
      <c r="P3725" s="86">
        <v>43862.883750000001</v>
      </c>
      <c r="Q3725" s="84" t="s">
        <v>2691</v>
      </c>
      <c r="R3725" s="84"/>
      <c r="S3725" s="84"/>
      <c r="T3725" s="84" t="s">
        <v>2883</v>
      </c>
      <c r="U3725" s="84"/>
      <c r="V3725" s="87" t="s">
        <v>4650</v>
      </c>
      <c r="W3725" s="86">
        <v>43862.883750000001</v>
      </c>
      <c r="X3725" s="90">
        <v>43862</v>
      </c>
      <c r="Y3725" s="92" t="s">
        <v>8093</v>
      </c>
      <c r="Z3725" s="87" t="s">
        <v>11940</v>
      </c>
      <c r="AA3725" s="84"/>
      <c r="AB3725" s="84"/>
      <c r="AC3725" s="92" t="s">
        <v>15851</v>
      </c>
      <c r="AD3725" s="84"/>
      <c r="AE3725" s="84" t="b">
        <v>0</v>
      </c>
      <c r="AF3725" s="84">
        <v>0</v>
      </c>
      <c r="AG3725" s="92" t="s">
        <v>16467</v>
      </c>
      <c r="AH3725" s="84" t="b">
        <v>0</v>
      </c>
      <c r="AI3725" s="84" t="s">
        <v>16520</v>
      </c>
      <c r="AJ3725" s="84"/>
      <c r="AK3725" s="92" t="s">
        <v>16467</v>
      </c>
      <c r="AL3725" s="84" t="b">
        <v>0</v>
      </c>
      <c r="AM3725" s="84">
        <v>59</v>
      </c>
      <c r="AN3725" s="92" t="s">
        <v>16413</v>
      </c>
      <c r="AO3725" s="84" t="s">
        <v>16534</v>
      </c>
      <c r="AP3725" s="84" t="b">
        <v>0</v>
      </c>
      <c r="AQ3725" s="92" t="s">
        <v>16413</v>
      </c>
      <c r="AR3725" s="84" t="s">
        <v>179</v>
      </c>
      <c r="AS3725" s="84">
        <v>0</v>
      </c>
      <c r="AT3725" s="84">
        <v>0</v>
      </c>
      <c r="AU3725" s="84"/>
      <c r="AV3725" s="84"/>
      <c r="AW3725" s="84"/>
      <c r="AX3725" s="84"/>
      <c r="AY3725" s="84"/>
      <c r="AZ3725" s="84"/>
      <c r="BA3725" s="84"/>
      <c r="BB3725" s="84"/>
      <c r="BC3725">
        <v>1</v>
      </c>
      <c r="BD3725">
        <v>0</v>
      </c>
      <c r="BE3725">
        <v>0</v>
      </c>
      <c r="BF3725">
        <v>0</v>
      </c>
      <c r="BG3725">
        <v>1</v>
      </c>
      <c r="BH3725">
        <v>0</v>
      </c>
    </row>
    <row r="3726" spans="1:60" x14ac:dyDescent="0.3">
      <c r="A3726" s="69" t="s">
        <v>1762</v>
      </c>
      <c r="B3726" s="69" t="s">
        <v>1785</v>
      </c>
      <c r="C3726" s="70"/>
      <c r="D3726" s="71"/>
      <c r="E3726" s="72"/>
      <c r="F3726" s="73"/>
      <c r="G3726" s="70"/>
      <c r="H3726" s="74"/>
      <c r="I3726" s="75"/>
      <c r="J3726" s="75"/>
      <c r="K3726" s="36"/>
      <c r="L3726" s="82"/>
      <c r="M3726" s="82"/>
      <c r="N3726" s="77"/>
      <c r="O3726" s="84" t="s">
        <v>2169</v>
      </c>
      <c r="P3726" s="86">
        <v>43862.883819444447</v>
      </c>
      <c r="Q3726" s="84" t="s">
        <v>2601</v>
      </c>
      <c r="R3726" s="84"/>
      <c r="S3726" s="84"/>
      <c r="T3726" s="84" t="s">
        <v>2883</v>
      </c>
      <c r="U3726" s="84"/>
      <c r="V3726" s="87" t="s">
        <v>4480</v>
      </c>
      <c r="W3726" s="86">
        <v>43862.883819444447</v>
      </c>
      <c r="X3726" s="90">
        <v>43862</v>
      </c>
      <c r="Y3726" s="92" t="s">
        <v>7560</v>
      </c>
      <c r="Z3726" s="87" t="s">
        <v>11373</v>
      </c>
      <c r="AA3726" s="84"/>
      <c r="AB3726" s="84"/>
      <c r="AC3726" s="92" t="s">
        <v>15265</v>
      </c>
      <c r="AD3726" s="84"/>
      <c r="AE3726" s="84" t="b">
        <v>0</v>
      </c>
      <c r="AF3726" s="84">
        <v>0</v>
      </c>
      <c r="AG3726" s="92" t="s">
        <v>16467</v>
      </c>
      <c r="AH3726" s="84" t="b">
        <v>0</v>
      </c>
      <c r="AI3726" s="84" t="s">
        <v>16520</v>
      </c>
      <c r="AJ3726" s="84"/>
      <c r="AK3726" s="92" t="s">
        <v>16467</v>
      </c>
      <c r="AL3726" s="84" t="b">
        <v>0</v>
      </c>
      <c r="AM3726" s="84">
        <v>6</v>
      </c>
      <c r="AN3726" s="92" t="s">
        <v>15317</v>
      </c>
      <c r="AO3726" s="84" t="s">
        <v>16534</v>
      </c>
      <c r="AP3726" s="84" t="b">
        <v>0</v>
      </c>
      <c r="AQ3726" s="92" t="s">
        <v>15317</v>
      </c>
      <c r="AR3726" s="84" t="s">
        <v>179</v>
      </c>
      <c r="AS3726" s="84">
        <v>0</v>
      </c>
      <c r="AT3726" s="84">
        <v>0</v>
      </c>
      <c r="AU3726" s="84"/>
      <c r="AV3726" s="84"/>
      <c r="AW3726" s="84"/>
      <c r="AX3726" s="84"/>
      <c r="AY3726" s="84"/>
      <c r="AZ3726" s="84"/>
      <c r="BA3726" s="84"/>
      <c r="BB3726" s="84"/>
      <c r="BC3726">
        <v>1</v>
      </c>
      <c r="BD3726">
        <v>0</v>
      </c>
      <c r="BE3726">
        <v>0</v>
      </c>
      <c r="BF3726">
        <v>0</v>
      </c>
      <c r="BG3726">
        <v>1</v>
      </c>
      <c r="BH3726">
        <v>0</v>
      </c>
    </row>
    <row r="3727" spans="1:60" x14ac:dyDescent="0.3">
      <c r="A3727" s="69" t="s">
        <v>1762</v>
      </c>
      <c r="B3727" s="69" t="s">
        <v>2120</v>
      </c>
      <c r="C3727" s="70"/>
      <c r="D3727" s="71"/>
      <c r="E3727" s="72"/>
      <c r="F3727" s="73"/>
      <c r="G3727" s="70"/>
      <c r="H3727" s="74"/>
      <c r="I3727" s="75"/>
      <c r="J3727" s="75"/>
      <c r="K3727" s="36"/>
      <c r="L3727" s="82"/>
      <c r="M3727" s="82"/>
      <c r="N3727" s="77"/>
      <c r="O3727" s="84" t="s">
        <v>2169</v>
      </c>
      <c r="P3727" s="86">
        <v>43862.883877314816</v>
      </c>
      <c r="Q3727" s="84" t="s">
        <v>2691</v>
      </c>
      <c r="R3727" s="84"/>
      <c r="S3727" s="84"/>
      <c r="T3727" s="84" t="s">
        <v>2883</v>
      </c>
      <c r="U3727" s="84"/>
      <c r="V3727" s="87" t="s">
        <v>4480</v>
      </c>
      <c r="W3727" s="86">
        <v>43862.883877314816</v>
      </c>
      <c r="X3727" s="90">
        <v>43862</v>
      </c>
      <c r="Y3727" s="92" t="s">
        <v>7561</v>
      </c>
      <c r="Z3727" s="87" t="s">
        <v>11374</v>
      </c>
      <c r="AA3727" s="84"/>
      <c r="AB3727" s="84"/>
      <c r="AC3727" s="92" t="s">
        <v>15266</v>
      </c>
      <c r="AD3727" s="84"/>
      <c r="AE3727" s="84" t="b">
        <v>0</v>
      </c>
      <c r="AF3727" s="84">
        <v>0</v>
      </c>
      <c r="AG3727" s="92" t="s">
        <v>16467</v>
      </c>
      <c r="AH3727" s="84" t="b">
        <v>0</v>
      </c>
      <c r="AI3727" s="84" t="s">
        <v>16520</v>
      </c>
      <c r="AJ3727" s="84"/>
      <c r="AK3727" s="92" t="s">
        <v>16467</v>
      </c>
      <c r="AL3727" s="84" t="b">
        <v>0</v>
      </c>
      <c r="AM3727" s="84">
        <v>59</v>
      </c>
      <c r="AN3727" s="92" t="s">
        <v>16413</v>
      </c>
      <c r="AO3727" s="84" t="s">
        <v>16534</v>
      </c>
      <c r="AP3727" s="84" t="b">
        <v>0</v>
      </c>
      <c r="AQ3727" s="92" t="s">
        <v>16413</v>
      </c>
      <c r="AR3727" s="84" t="s">
        <v>179</v>
      </c>
      <c r="AS3727" s="84">
        <v>0</v>
      </c>
      <c r="AT3727" s="84">
        <v>0</v>
      </c>
      <c r="AU3727" s="84"/>
      <c r="AV3727" s="84"/>
      <c r="AW3727" s="84"/>
      <c r="AX3727" s="84"/>
      <c r="AY3727" s="84"/>
      <c r="AZ3727" s="84"/>
      <c r="BA3727" s="84"/>
      <c r="BB3727" s="84"/>
      <c r="BC3727">
        <v>1</v>
      </c>
      <c r="BD3727">
        <v>0</v>
      </c>
      <c r="BE3727">
        <v>0</v>
      </c>
      <c r="BF3727">
        <v>0</v>
      </c>
      <c r="BG3727">
        <v>1</v>
      </c>
      <c r="BH3727">
        <v>0</v>
      </c>
    </row>
    <row r="3728" spans="1:60" x14ac:dyDescent="0.3">
      <c r="A3728" s="69" t="s">
        <v>1604</v>
      </c>
      <c r="B3728" s="69" t="s">
        <v>1604</v>
      </c>
      <c r="C3728" s="70"/>
      <c r="D3728" s="71"/>
      <c r="E3728" s="72"/>
      <c r="F3728" s="73"/>
      <c r="G3728" s="70"/>
      <c r="H3728" s="74"/>
      <c r="I3728" s="75"/>
      <c r="J3728" s="75"/>
      <c r="K3728" s="36"/>
      <c r="L3728" s="82"/>
      <c r="M3728" s="82"/>
      <c r="N3728" s="77"/>
      <c r="O3728" s="84" t="s">
        <v>179</v>
      </c>
      <c r="P3728" s="86">
        <v>43862.883912037039</v>
      </c>
      <c r="Q3728" s="84" t="s">
        <v>2698</v>
      </c>
      <c r="R3728" s="84"/>
      <c r="S3728" s="84"/>
      <c r="T3728" s="84" t="s">
        <v>2883</v>
      </c>
      <c r="U3728" s="87" t="s">
        <v>3020</v>
      </c>
      <c r="V3728" s="87" t="s">
        <v>3020</v>
      </c>
      <c r="W3728" s="86">
        <v>43862.883912037039</v>
      </c>
      <c r="X3728" s="90">
        <v>43862</v>
      </c>
      <c r="Y3728" s="92" t="s">
        <v>7196</v>
      </c>
      <c r="Z3728" s="87" t="s">
        <v>10990</v>
      </c>
      <c r="AA3728" s="84"/>
      <c r="AB3728" s="84"/>
      <c r="AC3728" s="92" t="s">
        <v>14876</v>
      </c>
      <c r="AD3728" s="84"/>
      <c r="AE3728" s="84" t="b">
        <v>0</v>
      </c>
      <c r="AF3728" s="84">
        <v>3</v>
      </c>
      <c r="AG3728" s="92" t="s">
        <v>16467</v>
      </c>
      <c r="AH3728" s="84" t="b">
        <v>0</v>
      </c>
      <c r="AI3728" s="84" t="s">
        <v>16520</v>
      </c>
      <c r="AJ3728" s="84"/>
      <c r="AK3728" s="92" t="s">
        <v>16467</v>
      </c>
      <c r="AL3728" s="84" t="b">
        <v>0</v>
      </c>
      <c r="AM3728" s="84">
        <v>0</v>
      </c>
      <c r="AN3728" s="92" t="s">
        <v>16467</v>
      </c>
      <c r="AO3728" s="84" t="s">
        <v>16534</v>
      </c>
      <c r="AP3728" s="84" t="b">
        <v>0</v>
      </c>
      <c r="AQ3728" s="92" t="s">
        <v>14876</v>
      </c>
      <c r="AR3728" s="84" t="s">
        <v>179</v>
      </c>
      <c r="AS3728" s="84">
        <v>0</v>
      </c>
      <c r="AT3728" s="84">
        <v>0</v>
      </c>
      <c r="AU3728" s="84" t="s">
        <v>16545</v>
      </c>
      <c r="AV3728" s="84" t="s">
        <v>16552</v>
      </c>
      <c r="AW3728" s="84" t="s">
        <v>16556</v>
      </c>
      <c r="AX3728" s="84" t="s">
        <v>16561</v>
      </c>
      <c r="AY3728" s="84" t="s">
        <v>16569</v>
      </c>
      <c r="AZ3728" s="84" t="s">
        <v>16577</v>
      </c>
      <c r="BA3728" s="84" t="s">
        <v>16584</v>
      </c>
      <c r="BB3728" s="87" t="s">
        <v>16587</v>
      </c>
      <c r="BC3728">
        <v>1</v>
      </c>
      <c r="BD3728">
        <v>0</v>
      </c>
      <c r="BE3728">
        <v>0</v>
      </c>
      <c r="BF3728">
        <v>1</v>
      </c>
      <c r="BG3728">
        <v>0</v>
      </c>
      <c r="BH3728">
        <v>0</v>
      </c>
    </row>
    <row r="3729" spans="1:60" x14ac:dyDescent="0.3">
      <c r="A3729" s="69" t="s">
        <v>2105</v>
      </c>
      <c r="B3729" s="69" t="s">
        <v>2113</v>
      </c>
      <c r="C3729" s="70"/>
      <c r="D3729" s="71"/>
      <c r="E3729" s="72"/>
      <c r="F3729" s="73"/>
      <c r="G3729" s="70"/>
      <c r="H3729" s="74"/>
      <c r="I3729" s="75"/>
      <c r="J3729" s="75"/>
      <c r="K3729" s="36"/>
      <c r="L3729" s="82"/>
      <c r="M3729" s="82"/>
      <c r="N3729" s="77"/>
      <c r="O3729" s="84" t="s">
        <v>2169</v>
      </c>
      <c r="P3729" s="86">
        <v>43862.884027777778</v>
      </c>
      <c r="Q3729" s="84" t="s">
        <v>2665</v>
      </c>
      <c r="R3729" s="84"/>
      <c r="S3729" s="84"/>
      <c r="T3729" s="84"/>
      <c r="U3729" s="84"/>
      <c r="V3729" s="87" t="s">
        <v>4789</v>
      </c>
      <c r="W3729" s="86">
        <v>43862.884027777778</v>
      </c>
      <c r="X3729" s="90">
        <v>43862</v>
      </c>
      <c r="Y3729" s="92" t="s">
        <v>7908</v>
      </c>
      <c r="Z3729" s="87" t="s">
        <v>12430</v>
      </c>
      <c r="AA3729" s="84"/>
      <c r="AB3729" s="84"/>
      <c r="AC3729" s="92" t="s">
        <v>16396</v>
      </c>
      <c r="AD3729" s="84"/>
      <c r="AE3729" s="84" t="b">
        <v>0</v>
      </c>
      <c r="AF3729" s="84">
        <v>0</v>
      </c>
      <c r="AG3729" s="92" t="s">
        <v>16467</v>
      </c>
      <c r="AH3729" s="84" t="b">
        <v>0</v>
      </c>
      <c r="AI3729" s="84" t="s">
        <v>16520</v>
      </c>
      <c r="AJ3729" s="84"/>
      <c r="AK3729" s="92" t="s">
        <v>16467</v>
      </c>
      <c r="AL3729" s="84" t="b">
        <v>0</v>
      </c>
      <c r="AM3729" s="84">
        <v>39</v>
      </c>
      <c r="AN3729" s="92" t="s">
        <v>16395</v>
      </c>
      <c r="AO3729" s="84" t="s">
        <v>16534</v>
      </c>
      <c r="AP3729" s="84" t="b">
        <v>0</v>
      </c>
      <c r="AQ3729" s="92" t="s">
        <v>16395</v>
      </c>
      <c r="AR3729" s="84" t="s">
        <v>179</v>
      </c>
      <c r="AS3729" s="84">
        <v>0</v>
      </c>
      <c r="AT3729" s="84">
        <v>0</v>
      </c>
      <c r="AU3729" s="84"/>
      <c r="AV3729" s="84"/>
      <c r="AW3729" s="84"/>
      <c r="AX3729" s="84"/>
      <c r="AY3729" s="84"/>
      <c r="AZ3729" s="84"/>
      <c r="BA3729" s="84"/>
      <c r="BB3729" s="84"/>
      <c r="BC3729">
        <v>1</v>
      </c>
      <c r="BD3729">
        <v>0</v>
      </c>
      <c r="BE3729">
        <v>0</v>
      </c>
      <c r="BF3729">
        <v>0</v>
      </c>
      <c r="BG3729">
        <v>1</v>
      </c>
      <c r="BH3729">
        <v>0</v>
      </c>
    </row>
    <row r="3730" spans="1:60" x14ac:dyDescent="0.3">
      <c r="A3730" s="69" t="s">
        <v>1762</v>
      </c>
      <c r="B3730" s="69" t="s">
        <v>2078</v>
      </c>
      <c r="C3730" s="70"/>
      <c r="D3730" s="71"/>
      <c r="E3730" s="72"/>
      <c r="F3730" s="73"/>
      <c r="G3730" s="70"/>
      <c r="H3730" s="74"/>
      <c r="I3730" s="75"/>
      <c r="J3730" s="75"/>
      <c r="K3730" s="36"/>
      <c r="L3730" s="82"/>
      <c r="M3730" s="82"/>
      <c r="N3730" s="77"/>
      <c r="O3730" s="84" t="s">
        <v>2169</v>
      </c>
      <c r="P3730" s="86">
        <v>43862.884351851855</v>
      </c>
      <c r="Q3730" s="84" t="s">
        <v>2588</v>
      </c>
      <c r="R3730" s="84"/>
      <c r="S3730" s="84"/>
      <c r="T3730" s="84"/>
      <c r="U3730" s="84"/>
      <c r="V3730" s="87" t="s">
        <v>4480</v>
      </c>
      <c r="W3730" s="86">
        <v>43862.884351851855</v>
      </c>
      <c r="X3730" s="90">
        <v>43862</v>
      </c>
      <c r="Y3730" s="92" t="s">
        <v>7562</v>
      </c>
      <c r="Z3730" s="87" t="s">
        <v>11375</v>
      </c>
      <c r="AA3730" s="84"/>
      <c r="AB3730" s="84"/>
      <c r="AC3730" s="92" t="s">
        <v>15267</v>
      </c>
      <c r="AD3730" s="84"/>
      <c r="AE3730" s="84" t="b">
        <v>0</v>
      </c>
      <c r="AF3730" s="84">
        <v>0</v>
      </c>
      <c r="AG3730" s="92" t="s">
        <v>16467</v>
      </c>
      <c r="AH3730" s="84" t="b">
        <v>1</v>
      </c>
      <c r="AI3730" s="84" t="s">
        <v>16520</v>
      </c>
      <c r="AJ3730" s="84"/>
      <c r="AK3730" s="92" t="s">
        <v>16225</v>
      </c>
      <c r="AL3730" s="84" t="b">
        <v>0</v>
      </c>
      <c r="AM3730" s="84">
        <v>19</v>
      </c>
      <c r="AN3730" s="92" t="s">
        <v>16226</v>
      </c>
      <c r="AO3730" s="84" t="s">
        <v>16534</v>
      </c>
      <c r="AP3730" s="84" t="b">
        <v>0</v>
      </c>
      <c r="AQ3730" s="92" t="s">
        <v>16226</v>
      </c>
      <c r="AR3730" s="84" t="s">
        <v>179</v>
      </c>
      <c r="AS3730" s="84">
        <v>0</v>
      </c>
      <c r="AT3730" s="84">
        <v>0</v>
      </c>
      <c r="AU3730" s="84"/>
      <c r="AV3730" s="84"/>
      <c r="AW3730" s="84"/>
      <c r="AX3730" s="84"/>
      <c r="AY3730" s="84"/>
      <c r="AZ3730" s="84"/>
      <c r="BA3730" s="84"/>
      <c r="BB3730" s="84"/>
      <c r="BC3730">
        <v>1</v>
      </c>
      <c r="BD3730">
        <v>0</v>
      </c>
      <c r="BE3730">
        <v>0</v>
      </c>
      <c r="BF3730">
        <v>0</v>
      </c>
      <c r="BG3730">
        <v>1</v>
      </c>
      <c r="BH3730">
        <v>0</v>
      </c>
    </row>
    <row r="3731" spans="1:60" x14ac:dyDescent="0.3">
      <c r="A3731" s="69" t="s">
        <v>1609</v>
      </c>
      <c r="B3731" s="69" t="s">
        <v>2120</v>
      </c>
      <c r="C3731" s="70"/>
      <c r="D3731" s="71"/>
      <c r="E3731" s="72"/>
      <c r="F3731" s="73"/>
      <c r="G3731" s="70"/>
      <c r="H3731" s="74"/>
      <c r="I3731" s="75"/>
      <c r="J3731" s="75"/>
      <c r="K3731" s="36"/>
      <c r="L3731" s="82"/>
      <c r="M3731" s="82"/>
      <c r="N3731" s="77"/>
      <c r="O3731" s="84" t="s">
        <v>2169</v>
      </c>
      <c r="P3731" s="86">
        <v>43862.884386574071</v>
      </c>
      <c r="Q3731" s="84" t="s">
        <v>2691</v>
      </c>
      <c r="R3731" s="84"/>
      <c r="S3731" s="84"/>
      <c r="T3731" s="84" t="s">
        <v>2883</v>
      </c>
      <c r="U3731" s="84"/>
      <c r="V3731" s="87" t="s">
        <v>4338</v>
      </c>
      <c r="W3731" s="86">
        <v>43862.884386574071</v>
      </c>
      <c r="X3731" s="90">
        <v>43862</v>
      </c>
      <c r="Y3731" s="92" t="s">
        <v>7209</v>
      </c>
      <c r="Z3731" s="87" t="s">
        <v>11003</v>
      </c>
      <c r="AA3731" s="84"/>
      <c r="AB3731" s="84"/>
      <c r="AC3731" s="92" t="s">
        <v>14889</v>
      </c>
      <c r="AD3731" s="84"/>
      <c r="AE3731" s="84" t="b">
        <v>0</v>
      </c>
      <c r="AF3731" s="84">
        <v>0</v>
      </c>
      <c r="AG3731" s="92" t="s">
        <v>16467</v>
      </c>
      <c r="AH3731" s="84" t="b">
        <v>0</v>
      </c>
      <c r="AI3731" s="84" t="s">
        <v>16520</v>
      </c>
      <c r="AJ3731" s="84"/>
      <c r="AK3731" s="92" t="s">
        <v>16467</v>
      </c>
      <c r="AL3731" s="84" t="b">
        <v>0</v>
      </c>
      <c r="AM3731" s="84">
        <v>59</v>
      </c>
      <c r="AN3731" s="92" t="s">
        <v>16413</v>
      </c>
      <c r="AO3731" s="84" t="s">
        <v>16534</v>
      </c>
      <c r="AP3731" s="84" t="b">
        <v>0</v>
      </c>
      <c r="AQ3731" s="92" t="s">
        <v>16413</v>
      </c>
      <c r="AR3731" s="84" t="s">
        <v>179</v>
      </c>
      <c r="AS3731" s="84">
        <v>0</v>
      </c>
      <c r="AT3731" s="84">
        <v>0</v>
      </c>
      <c r="AU3731" s="84"/>
      <c r="AV3731" s="84"/>
      <c r="AW3731" s="84"/>
      <c r="AX3731" s="84"/>
      <c r="AY3731" s="84"/>
      <c r="AZ3731" s="84"/>
      <c r="BA3731" s="84"/>
      <c r="BB3731" s="84"/>
      <c r="BC3731">
        <v>1</v>
      </c>
      <c r="BD3731">
        <v>0</v>
      </c>
      <c r="BE3731">
        <v>0</v>
      </c>
      <c r="BF3731">
        <v>0</v>
      </c>
      <c r="BG3731">
        <v>1</v>
      </c>
      <c r="BH3731">
        <v>0</v>
      </c>
    </row>
    <row r="3732" spans="1:60" x14ac:dyDescent="0.3">
      <c r="A3732" s="69" t="s">
        <v>2027</v>
      </c>
      <c r="B3732" s="69" t="s">
        <v>2027</v>
      </c>
      <c r="C3732" s="70"/>
      <c r="D3732" s="71"/>
      <c r="E3732" s="72"/>
      <c r="F3732" s="73"/>
      <c r="G3732" s="70"/>
      <c r="H3732" s="74"/>
      <c r="I3732" s="75"/>
      <c r="J3732" s="75"/>
      <c r="K3732" s="36"/>
      <c r="L3732" s="82"/>
      <c r="M3732" s="82"/>
      <c r="N3732" s="77"/>
      <c r="O3732" s="84" t="s">
        <v>179</v>
      </c>
      <c r="P3732" s="86">
        <v>43862.885069444441</v>
      </c>
      <c r="Q3732" s="84" t="s">
        <v>2812</v>
      </c>
      <c r="R3732" s="84"/>
      <c r="S3732" s="84"/>
      <c r="T3732" s="84" t="s">
        <v>2953</v>
      </c>
      <c r="U3732" s="87" t="s">
        <v>3044</v>
      </c>
      <c r="V3732" s="87" t="s">
        <v>3044</v>
      </c>
      <c r="W3732" s="86">
        <v>43862.885069444441</v>
      </c>
      <c r="X3732" s="90">
        <v>43862</v>
      </c>
      <c r="Y3732" s="92" t="s">
        <v>8301</v>
      </c>
      <c r="Z3732" s="87" t="s">
        <v>12158</v>
      </c>
      <c r="AA3732" s="84"/>
      <c r="AB3732" s="84"/>
      <c r="AC3732" s="92" t="s">
        <v>16081</v>
      </c>
      <c r="AD3732" s="84"/>
      <c r="AE3732" s="84" t="b">
        <v>0</v>
      </c>
      <c r="AF3732" s="84">
        <v>12</v>
      </c>
      <c r="AG3732" s="92" t="s">
        <v>16467</v>
      </c>
      <c r="AH3732" s="84" t="b">
        <v>0</v>
      </c>
      <c r="AI3732" s="84" t="s">
        <v>16520</v>
      </c>
      <c r="AJ3732" s="84"/>
      <c r="AK3732" s="92" t="s">
        <v>16467</v>
      </c>
      <c r="AL3732" s="84" t="b">
        <v>0</v>
      </c>
      <c r="AM3732" s="84">
        <v>5</v>
      </c>
      <c r="AN3732" s="92" t="s">
        <v>16467</v>
      </c>
      <c r="AO3732" s="84" t="s">
        <v>16534</v>
      </c>
      <c r="AP3732" s="84" t="b">
        <v>0</v>
      </c>
      <c r="AQ3732" s="92" t="s">
        <v>16081</v>
      </c>
      <c r="AR3732" s="84" t="s">
        <v>179</v>
      </c>
      <c r="AS3732" s="84">
        <v>0</v>
      </c>
      <c r="AT3732" s="84">
        <v>0</v>
      </c>
      <c r="AU3732" s="84"/>
      <c r="AV3732" s="84"/>
      <c r="AW3732" s="84"/>
      <c r="AX3732" s="84"/>
      <c r="AY3732" s="84"/>
      <c r="AZ3732" s="84"/>
      <c r="BA3732" s="84"/>
      <c r="BB3732" s="84"/>
      <c r="BC3732">
        <v>1</v>
      </c>
      <c r="BD3732">
        <v>0</v>
      </c>
      <c r="BE3732">
        <v>0</v>
      </c>
      <c r="BF3732">
        <v>1</v>
      </c>
      <c r="BG3732">
        <v>0</v>
      </c>
      <c r="BH3732">
        <v>0</v>
      </c>
    </row>
    <row r="3733" spans="1:60" x14ac:dyDescent="0.3">
      <c r="A3733" s="69" t="s">
        <v>1605</v>
      </c>
      <c r="B3733" s="69" t="s">
        <v>2118</v>
      </c>
      <c r="C3733" s="70"/>
      <c r="D3733" s="71"/>
      <c r="E3733" s="72"/>
      <c r="F3733" s="73"/>
      <c r="G3733" s="70"/>
      <c r="H3733" s="74"/>
      <c r="I3733" s="75"/>
      <c r="J3733" s="75"/>
      <c r="K3733" s="36"/>
      <c r="L3733" s="82"/>
      <c r="M3733" s="82"/>
      <c r="N3733" s="77"/>
      <c r="O3733" s="84" t="s">
        <v>2169</v>
      </c>
      <c r="P3733" s="86">
        <v>43862.885324074072</v>
      </c>
      <c r="Q3733" s="84" t="s">
        <v>2321</v>
      </c>
      <c r="R3733" s="84"/>
      <c r="S3733" s="84"/>
      <c r="T3733" s="84" t="s">
        <v>2873</v>
      </c>
      <c r="U3733" s="84"/>
      <c r="V3733" s="87" t="s">
        <v>4334</v>
      </c>
      <c r="W3733" s="86">
        <v>43862.885324074072</v>
      </c>
      <c r="X3733" s="90">
        <v>43862</v>
      </c>
      <c r="Y3733" s="92" t="s">
        <v>7197</v>
      </c>
      <c r="Z3733" s="87" t="s">
        <v>10991</v>
      </c>
      <c r="AA3733" s="84"/>
      <c r="AB3733" s="84"/>
      <c r="AC3733" s="92" t="s">
        <v>14877</v>
      </c>
      <c r="AD3733" s="84"/>
      <c r="AE3733" s="84" t="b">
        <v>0</v>
      </c>
      <c r="AF3733" s="84">
        <v>0</v>
      </c>
      <c r="AG3733" s="92" t="s">
        <v>16467</v>
      </c>
      <c r="AH3733" s="84" t="b">
        <v>0</v>
      </c>
      <c r="AI3733" s="84" t="s">
        <v>16520</v>
      </c>
      <c r="AJ3733" s="84"/>
      <c r="AK3733" s="92" t="s">
        <v>16467</v>
      </c>
      <c r="AL3733" s="84" t="b">
        <v>0</v>
      </c>
      <c r="AM3733" s="84">
        <v>85</v>
      </c>
      <c r="AN3733" s="92" t="s">
        <v>16409</v>
      </c>
      <c r="AO3733" s="84" t="s">
        <v>16534</v>
      </c>
      <c r="AP3733" s="84" t="b">
        <v>0</v>
      </c>
      <c r="AQ3733" s="92" t="s">
        <v>16409</v>
      </c>
      <c r="AR3733" s="84" t="s">
        <v>179</v>
      </c>
      <c r="AS3733" s="84">
        <v>0</v>
      </c>
      <c r="AT3733" s="84">
        <v>0</v>
      </c>
      <c r="AU3733" s="84"/>
      <c r="AV3733" s="84"/>
      <c r="AW3733" s="84"/>
      <c r="AX3733" s="84"/>
      <c r="AY3733" s="84"/>
      <c r="AZ3733" s="84"/>
      <c r="BA3733" s="84"/>
      <c r="BB3733" s="84"/>
      <c r="BC3733">
        <v>1</v>
      </c>
      <c r="BD3733">
        <v>0</v>
      </c>
      <c r="BE3733">
        <v>0</v>
      </c>
      <c r="BF3733">
        <v>0</v>
      </c>
      <c r="BG3733">
        <v>1</v>
      </c>
      <c r="BH3733">
        <v>0</v>
      </c>
    </row>
    <row r="3734" spans="1:60" x14ac:dyDescent="0.3">
      <c r="A3734" s="69" t="s">
        <v>2105</v>
      </c>
      <c r="B3734" s="69" t="s">
        <v>2120</v>
      </c>
      <c r="C3734" s="70"/>
      <c r="D3734" s="71"/>
      <c r="E3734" s="72"/>
      <c r="F3734" s="73"/>
      <c r="G3734" s="70"/>
      <c r="H3734" s="74"/>
      <c r="I3734" s="75"/>
      <c r="J3734" s="75"/>
      <c r="K3734" s="36"/>
      <c r="L3734" s="82"/>
      <c r="M3734" s="82"/>
      <c r="N3734" s="77"/>
      <c r="O3734" s="84" t="s">
        <v>2169</v>
      </c>
      <c r="P3734" s="86">
        <v>43862.886018518519</v>
      </c>
      <c r="Q3734" s="84" t="s">
        <v>2691</v>
      </c>
      <c r="R3734" s="84"/>
      <c r="S3734" s="84"/>
      <c r="T3734" s="84" t="s">
        <v>2883</v>
      </c>
      <c r="U3734" s="84"/>
      <c r="V3734" s="87" t="s">
        <v>4789</v>
      </c>
      <c r="W3734" s="86">
        <v>43862.886018518519</v>
      </c>
      <c r="X3734" s="90">
        <v>43862</v>
      </c>
      <c r="Y3734" s="92" t="s">
        <v>5297</v>
      </c>
      <c r="Z3734" s="87" t="s">
        <v>12440</v>
      </c>
      <c r="AA3734" s="84"/>
      <c r="AB3734" s="84"/>
      <c r="AC3734" s="92" t="s">
        <v>16407</v>
      </c>
      <c r="AD3734" s="84"/>
      <c r="AE3734" s="84" t="b">
        <v>0</v>
      </c>
      <c r="AF3734" s="84">
        <v>0</v>
      </c>
      <c r="AG3734" s="92" t="s">
        <v>16467</v>
      </c>
      <c r="AH3734" s="84" t="b">
        <v>0</v>
      </c>
      <c r="AI3734" s="84" t="s">
        <v>16520</v>
      </c>
      <c r="AJ3734" s="84"/>
      <c r="AK3734" s="92" t="s">
        <v>16467</v>
      </c>
      <c r="AL3734" s="84" t="b">
        <v>0</v>
      </c>
      <c r="AM3734" s="84">
        <v>59</v>
      </c>
      <c r="AN3734" s="92" t="s">
        <v>16413</v>
      </c>
      <c r="AO3734" s="84" t="s">
        <v>16534</v>
      </c>
      <c r="AP3734" s="84" t="b">
        <v>0</v>
      </c>
      <c r="AQ3734" s="92" t="s">
        <v>16413</v>
      </c>
      <c r="AR3734" s="84" t="s">
        <v>179</v>
      </c>
      <c r="AS3734" s="84">
        <v>0</v>
      </c>
      <c r="AT3734" s="84">
        <v>0</v>
      </c>
      <c r="AU3734" s="84"/>
      <c r="AV3734" s="84"/>
      <c r="AW3734" s="84"/>
      <c r="AX3734" s="84"/>
      <c r="AY3734" s="84"/>
      <c r="AZ3734" s="84"/>
      <c r="BA3734" s="84"/>
      <c r="BB3734" s="84"/>
      <c r="BC3734">
        <v>1</v>
      </c>
      <c r="BD3734">
        <v>0</v>
      </c>
      <c r="BE3734">
        <v>0</v>
      </c>
      <c r="BF3734">
        <v>0</v>
      </c>
      <c r="BG3734">
        <v>1</v>
      </c>
      <c r="BH3734">
        <v>0</v>
      </c>
    </row>
    <row r="3735" spans="1:60" x14ac:dyDescent="0.3">
      <c r="A3735" s="69" t="s">
        <v>1606</v>
      </c>
      <c r="B3735" s="69" t="s">
        <v>2120</v>
      </c>
      <c r="C3735" s="70"/>
      <c r="D3735" s="71"/>
      <c r="E3735" s="72"/>
      <c r="F3735" s="73"/>
      <c r="G3735" s="70"/>
      <c r="H3735" s="74"/>
      <c r="I3735" s="75"/>
      <c r="J3735" s="75"/>
      <c r="K3735" s="36"/>
      <c r="L3735" s="82"/>
      <c r="M3735" s="82"/>
      <c r="N3735" s="77"/>
      <c r="O3735" s="84" t="s">
        <v>2169</v>
      </c>
      <c r="P3735" s="86">
        <v>43862.88689814815</v>
      </c>
      <c r="Q3735" s="84" t="s">
        <v>2691</v>
      </c>
      <c r="R3735" s="84"/>
      <c r="S3735" s="84"/>
      <c r="T3735" s="84" t="s">
        <v>2883</v>
      </c>
      <c r="U3735" s="84"/>
      <c r="V3735" s="87" t="s">
        <v>4335</v>
      </c>
      <c r="W3735" s="86">
        <v>43862.88689814815</v>
      </c>
      <c r="X3735" s="90">
        <v>43862</v>
      </c>
      <c r="Y3735" s="92" t="s">
        <v>7202</v>
      </c>
      <c r="Z3735" s="87" t="s">
        <v>10996</v>
      </c>
      <c r="AA3735" s="84"/>
      <c r="AB3735" s="84"/>
      <c r="AC3735" s="92" t="s">
        <v>14882</v>
      </c>
      <c r="AD3735" s="84"/>
      <c r="AE3735" s="84" t="b">
        <v>0</v>
      </c>
      <c r="AF3735" s="84">
        <v>0</v>
      </c>
      <c r="AG3735" s="92" t="s">
        <v>16467</v>
      </c>
      <c r="AH3735" s="84" t="b">
        <v>0</v>
      </c>
      <c r="AI3735" s="84" t="s">
        <v>16520</v>
      </c>
      <c r="AJ3735" s="84"/>
      <c r="AK3735" s="92" t="s">
        <v>16467</v>
      </c>
      <c r="AL3735" s="84" t="b">
        <v>0</v>
      </c>
      <c r="AM3735" s="84">
        <v>59</v>
      </c>
      <c r="AN3735" s="92" t="s">
        <v>16413</v>
      </c>
      <c r="AO3735" s="84" t="s">
        <v>16535</v>
      </c>
      <c r="AP3735" s="84" t="b">
        <v>0</v>
      </c>
      <c r="AQ3735" s="92" t="s">
        <v>16413</v>
      </c>
      <c r="AR3735" s="84" t="s">
        <v>179</v>
      </c>
      <c r="AS3735" s="84">
        <v>0</v>
      </c>
      <c r="AT3735" s="84">
        <v>0</v>
      </c>
      <c r="AU3735" s="84"/>
      <c r="AV3735" s="84"/>
      <c r="AW3735" s="84"/>
      <c r="AX3735" s="84"/>
      <c r="AY3735" s="84"/>
      <c r="AZ3735" s="84"/>
      <c r="BA3735" s="84"/>
      <c r="BB3735" s="84"/>
      <c r="BC3735">
        <v>1</v>
      </c>
      <c r="BD3735">
        <v>0</v>
      </c>
      <c r="BE3735">
        <v>0</v>
      </c>
      <c r="BF3735">
        <v>0</v>
      </c>
      <c r="BG3735">
        <v>1</v>
      </c>
      <c r="BH3735">
        <v>0</v>
      </c>
    </row>
    <row r="3736" spans="1:60" x14ac:dyDescent="0.3">
      <c r="A3736" s="69" t="s">
        <v>1607</v>
      </c>
      <c r="B3736" s="69" t="s">
        <v>1447</v>
      </c>
      <c r="C3736" s="70"/>
      <c r="D3736" s="71"/>
      <c r="E3736" s="72"/>
      <c r="F3736" s="73"/>
      <c r="G3736" s="70"/>
      <c r="H3736" s="74"/>
      <c r="I3736" s="75"/>
      <c r="J3736" s="75"/>
      <c r="K3736" s="36"/>
      <c r="L3736" s="82"/>
      <c r="M3736" s="82"/>
      <c r="N3736" s="77"/>
      <c r="O3736" s="84" t="s">
        <v>2169</v>
      </c>
      <c r="P3736" s="86">
        <v>43862.887129629627</v>
      </c>
      <c r="Q3736" s="84" t="s">
        <v>2612</v>
      </c>
      <c r="R3736" s="84"/>
      <c r="S3736" s="84"/>
      <c r="T3736" s="84" t="s">
        <v>2883</v>
      </c>
      <c r="U3736" s="84"/>
      <c r="V3736" s="87" t="s">
        <v>4336</v>
      </c>
      <c r="W3736" s="86">
        <v>43862.887129629627</v>
      </c>
      <c r="X3736" s="90">
        <v>43862</v>
      </c>
      <c r="Y3736" s="92" t="s">
        <v>7203</v>
      </c>
      <c r="Z3736" s="87" t="s">
        <v>10997</v>
      </c>
      <c r="AA3736" s="84"/>
      <c r="AB3736" s="84"/>
      <c r="AC3736" s="92" t="s">
        <v>14883</v>
      </c>
      <c r="AD3736" s="84"/>
      <c r="AE3736" s="84" t="b">
        <v>0</v>
      </c>
      <c r="AF3736" s="84">
        <v>0</v>
      </c>
      <c r="AG3736" s="92" t="s">
        <v>16467</v>
      </c>
      <c r="AH3736" s="84" t="b">
        <v>0</v>
      </c>
      <c r="AI3736" s="84" t="s">
        <v>16520</v>
      </c>
      <c r="AJ3736" s="84"/>
      <c r="AK3736" s="92" t="s">
        <v>16467</v>
      </c>
      <c r="AL3736" s="84" t="b">
        <v>0</v>
      </c>
      <c r="AM3736" s="84">
        <v>16</v>
      </c>
      <c r="AN3736" s="92" t="s">
        <v>16312</v>
      </c>
      <c r="AO3736" s="84" t="s">
        <v>16534</v>
      </c>
      <c r="AP3736" s="84" t="b">
        <v>0</v>
      </c>
      <c r="AQ3736" s="92" t="s">
        <v>16312</v>
      </c>
      <c r="AR3736" s="84" t="s">
        <v>179</v>
      </c>
      <c r="AS3736" s="84">
        <v>0</v>
      </c>
      <c r="AT3736" s="84">
        <v>0</v>
      </c>
      <c r="AU3736" s="84"/>
      <c r="AV3736" s="84"/>
      <c r="AW3736" s="84"/>
      <c r="AX3736" s="84"/>
      <c r="AY3736" s="84"/>
      <c r="AZ3736" s="84"/>
      <c r="BA3736" s="84"/>
      <c r="BB3736" s="84"/>
      <c r="BC3736">
        <v>1</v>
      </c>
      <c r="BD3736">
        <v>0</v>
      </c>
      <c r="BE3736">
        <v>0</v>
      </c>
      <c r="BF3736">
        <v>0</v>
      </c>
      <c r="BG3736">
        <v>1</v>
      </c>
      <c r="BH3736">
        <v>0</v>
      </c>
    </row>
    <row r="3737" spans="1:60" x14ac:dyDescent="0.3">
      <c r="A3737" s="69" t="s">
        <v>1608</v>
      </c>
      <c r="B3737" s="69" t="s">
        <v>2128</v>
      </c>
      <c r="C3737" s="70"/>
      <c r="D3737" s="71"/>
      <c r="E3737" s="72"/>
      <c r="F3737" s="73"/>
      <c r="G3737" s="70"/>
      <c r="H3737" s="74"/>
      <c r="I3737" s="75"/>
      <c r="J3737" s="75"/>
      <c r="K3737" s="36"/>
      <c r="L3737" s="82"/>
      <c r="M3737" s="82"/>
      <c r="N3737" s="77"/>
      <c r="O3737" s="84" t="s">
        <v>2168</v>
      </c>
      <c r="P3737" s="86">
        <v>43862.887280092589</v>
      </c>
      <c r="Q3737" s="84" t="s">
        <v>2578</v>
      </c>
      <c r="R3737" s="84"/>
      <c r="S3737" s="84"/>
      <c r="T3737" s="84" t="s">
        <v>2931</v>
      </c>
      <c r="U3737" s="87" t="s">
        <v>3000</v>
      </c>
      <c r="V3737" s="87" t="s">
        <v>3000</v>
      </c>
      <c r="W3737" s="86">
        <v>43862.887280092589</v>
      </c>
      <c r="X3737" s="90">
        <v>43862</v>
      </c>
      <c r="Y3737" s="92" t="s">
        <v>7207</v>
      </c>
      <c r="Z3737" s="87" t="s">
        <v>11001</v>
      </c>
      <c r="AA3737" s="84"/>
      <c r="AB3737" s="84"/>
      <c r="AC3737" s="92" t="s">
        <v>14887</v>
      </c>
      <c r="AD3737" s="84"/>
      <c r="AE3737" s="84" t="b">
        <v>0</v>
      </c>
      <c r="AF3737" s="84">
        <v>0</v>
      </c>
      <c r="AG3737" s="92" t="s">
        <v>16467</v>
      </c>
      <c r="AH3737" s="84" t="b">
        <v>0</v>
      </c>
      <c r="AI3737" s="84" t="s">
        <v>16521</v>
      </c>
      <c r="AJ3737" s="84"/>
      <c r="AK3737" s="92" t="s">
        <v>16467</v>
      </c>
      <c r="AL3737" s="84" t="b">
        <v>0</v>
      </c>
      <c r="AM3737" s="84">
        <v>41</v>
      </c>
      <c r="AN3737" s="92" t="s">
        <v>16259</v>
      </c>
      <c r="AO3737" s="84" t="s">
        <v>16534</v>
      </c>
      <c r="AP3737" s="84" t="b">
        <v>0</v>
      </c>
      <c r="AQ3737" s="92" t="s">
        <v>16259</v>
      </c>
      <c r="AR3737" s="84" t="s">
        <v>179</v>
      </c>
      <c r="AS3737" s="84">
        <v>0</v>
      </c>
      <c r="AT3737" s="84">
        <v>0</v>
      </c>
      <c r="AU3737" s="84"/>
      <c r="AV3737" s="84"/>
      <c r="AW3737" s="84"/>
      <c r="AX3737" s="84"/>
      <c r="AY3737" s="84"/>
      <c r="AZ3737" s="84"/>
      <c r="BA3737" s="84"/>
      <c r="BB3737" s="84"/>
      <c r="BC3737">
        <v>1</v>
      </c>
      <c r="BD3737">
        <v>0</v>
      </c>
      <c r="BE3737">
        <v>1</v>
      </c>
      <c r="BF3737">
        <v>0</v>
      </c>
      <c r="BG3737">
        <v>0</v>
      </c>
      <c r="BH3737">
        <v>0</v>
      </c>
    </row>
    <row r="3738" spans="1:60" x14ac:dyDescent="0.3">
      <c r="A3738" s="69" t="s">
        <v>1608</v>
      </c>
      <c r="B3738" s="69" t="s">
        <v>2146</v>
      </c>
      <c r="C3738" s="70"/>
      <c r="D3738" s="71"/>
      <c r="E3738" s="72"/>
      <c r="F3738" s="73"/>
      <c r="G3738" s="70"/>
      <c r="H3738" s="74"/>
      <c r="I3738" s="75"/>
      <c r="J3738" s="75"/>
      <c r="K3738" s="36"/>
      <c r="L3738" s="82"/>
      <c r="M3738" s="82"/>
      <c r="N3738" s="77"/>
      <c r="O3738" s="84" t="s">
        <v>2168</v>
      </c>
      <c r="P3738" s="86">
        <v>43862.887280092589</v>
      </c>
      <c r="Q3738" s="84" t="s">
        <v>2578</v>
      </c>
      <c r="R3738" s="84"/>
      <c r="S3738" s="84"/>
      <c r="T3738" s="84" t="s">
        <v>2931</v>
      </c>
      <c r="U3738" s="87" t="s">
        <v>3000</v>
      </c>
      <c r="V3738" s="87" t="s">
        <v>3000</v>
      </c>
      <c r="W3738" s="86">
        <v>43862.887280092589</v>
      </c>
      <c r="X3738" s="90">
        <v>43862</v>
      </c>
      <c r="Y3738" s="92" t="s">
        <v>7207</v>
      </c>
      <c r="Z3738" s="87" t="s">
        <v>11001</v>
      </c>
      <c r="AA3738" s="84"/>
      <c r="AB3738" s="84"/>
      <c r="AC3738" s="92" t="s">
        <v>14887</v>
      </c>
      <c r="AD3738" s="84"/>
      <c r="AE3738" s="84" t="b">
        <v>0</v>
      </c>
      <c r="AF3738" s="84">
        <v>0</v>
      </c>
      <c r="AG3738" s="92" t="s">
        <v>16467</v>
      </c>
      <c r="AH3738" s="84" t="b">
        <v>0</v>
      </c>
      <c r="AI3738" s="84" t="s">
        <v>16521</v>
      </c>
      <c r="AJ3738" s="84"/>
      <c r="AK3738" s="92" t="s">
        <v>16467</v>
      </c>
      <c r="AL3738" s="84" t="b">
        <v>0</v>
      </c>
      <c r="AM3738" s="84">
        <v>41</v>
      </c>
      <c r="AN3738" s="92" t="s">
        <v>16259</v>
      </c>
      <c r="AO3738" s="84" t="s">
        <v>16534</v>
      </c>
      <c r="AP3738" s="84" t="b">
        <v>0</v>
      </c>
      <c r="AQ3738" s="92" t="s">
        <v>16259</v>
      </c>
      <c r="AR3738" s="84" t="s">
        <v>179</v>
      </c>
      <c r="AS3738" s="84">
        <v>0</v>
      </c>
      <c r="AT3738" s="84">
        <v>0</v>
      </c>
      <c r="AU3738" s="84"/>
      <c r="AV3738" s="84"/>
      <c r="AW3738" s="84"/>
      <c r="AX3738" s="84"/>
      <c r="AY3738" s="84"/>
      <c r="AZ3738" s="84"/>
      <c r="BA3738" s="84"/>
      <c r="BB3738" s="84"/>
      <c r="BC3738">
        <v>1</v>
      </c>
      <c r="BD3738">
        <v>0</v>
      </c>
      <c r="BE3738">
        <v>1</v>
      </c>
      <c r="BF3738">
        <v>0</v>
      </c>
      <c r="BG3738">
        <v>0</v>
      </c>
      <c r="BH3738">
        <v>0</v>
      </c>
    </row>
    <row r="3739" spans="1:60" x14ac:dyDescent="0.3">
      <c r="A3739" s="69" t="s">
        <v>1768</v>
      </c>
      <c r="B3739" s="69" t="s">
        <v>2029</v>
      </c>
      <c r="C3739" s="70"/>
      <c r="D3739" s="71"/>
      <c r="E3739" s="72"/>
      <c r="F3739" s="73"/>
      <c r="G3739" s="70"/>
      <c r="H3739" s="74"/>
      <c r="I3739" s="75"/>
      <c r="J3739" s="75"/>
      <c r="K3739" s="36"/>
      <c r="L3739" s="82"/>
      <c r="M3739" s="82"/>
      <c r="N3739" s="77"/>
      <c r="O3739" s="84" t="s">
        <v>2169</v>
      </c>
      <c r="P3739" s="86">
        <v>43862.887395833335</v>
      </c>
      <c r="Q3739" s="84" t="s">
        <v>2591</v>
      </c>
      <c r="R3739" s="84"/>
      <c r="S3739" s="84"/>
      <c r="T3739" s="84"/>
      <c r="U3739" s="84"/>
      <c r="V3739" s="87" t="s">
        <v>4486</v>
      </c>
      <c r="W3739" s="86">
        <v>43862.887395833335</v>
      </c>
      <c r="X3739" s="90">
        <v>43862</v>
      </c>
      <c r="Y3739" s="92" t="s">
        <v>7569</v>
      </c>
      <c r="Z3739" s="87" t="s">
        <v>11385</v>
      </c>
      <c r="AA3739" s="84"/>
      <c r="AB3739" s="84"/>
      <c r="AC3739" s="92" t="s">
        <v>15277</v>
      </c>
      <c r="AD3739" s="84"/>
      <c r="AE3739" s="84" t="b">
        <v>0</v>
      </c>
      <c r="AF3739" s="84">
        <v>0</v>
      </c>
      <c r="AG3739" s="92" t="s">
        <v>16467</v>
      </c>
      <c r="AH3739" s="84" t="b">
        <v>0</v>
      </c>
      <c r="AI3739" s="84" t="s">
        <v>16520</v>
      </c>
      <c r="AJ3739" s="84"/>
      <c r="AK3739" s="92" t="s">
        <v>16467</v>
      </c>
      <c r="AL3739" s="84" t="b">
        <v>0</v>
      </c>
      <c r="AM3739" s="84">
        <v>34</v>
      </c>
      <c r="AN3739" s="92" t="s">
        <v>16089</v>
      </c>
      <c r="AO3739" s="84" t="s">
        <v>16534</v>
      </c>
      <c r="AP3739" s="84" t="b">
        <v>0</v>
      </c>
      <c r="AQ3739" s="92" t="s">
        <v>16089</v>
      </c>
      <c r="AR3739" s="84" t="s">
        <v>179</v>
      </c>
      <c r="AS3739" s="84">
        <v>0</v>
      </c>
      <c r="AT3739" s="84">
        <v>0</v>
      </c>
      <c r="AU3739" s="84"/>
      <c r="AV3739" s="84"/>
      <c r="AW3739" s="84"/>
      <c r="AX3739" s="84"/>
      <c r="AY3739" s="84"/>
      <c r="AZ3739" s="84"/>
      <c r="BA3739" s="84"/>
      <c r="BB3739" s="84"/>
      <c r="BC3739">
        <v>1</v>
      </c>
      <c r="BD3739">
        <v>0</v>
      </c>
      <c r="BE3739">
        <v>0</v>
      </c>
      <c r="BF3739">
        <v>0</v>
      </c>
      <c r="BG3739">
        <v>1</v>
      </c>
      <c r="BH3739">
        <v>0</v>
      </c>
    </row>
    <row r="3740" spans="1:60" x14ac:dyDescent="0.3">
      <c r="A3740" s="69" t="s">
        <v>1835</v>
      </c>
      <c r="B3740" s="69" t="s">
        <v>2118</v>
      </c>
      <c r="C3740" s="70"/>
      <c r="D3740" s="71"/>
      <c r="E3740" s="72"/>
      <c r="F3740" s="73"/>
      <c r="G3740" s="70"/>
      <c r="H3740" s="74"/>
      <c r="I3740" s="75"/>
      <c r="J3740" s="75"/>
      <c r="K3740" s="36"/>
      <c r="L3740" s="82"/>
      <c r="M3740" s="82"/>
      <c r="N3740" s="77"/>
      <c r="O3740" s="84" t="s">
        <v>2169</v>
      </c>
      <c r="P3740" s="86">
        <v>43862.887499999997</v>
      </c>
      <c r="Q3740" s="84" t="s">
        <v>2406</v>
      </c>
      <c r="R3740" s="84"/>
      <c r="S3740" s="84"/>
      <c r="T3740" s="84" t="s">
        <v>2883</v>
      </c>
      <c r="U3740" s="84"/>
      <c r="V3740" s="87" t="s">
        <v>4547</v>
      </c>
      <c r="W3740" s="86">
        <v>43862.887499999997</v>
      </c>
      <c r="X3740" s="90">
        <v>43862</v>
      </c>
      <c r="Y3740" s="92" t="s">
        <v>7715</v>
      </c>
      <c r="Z3740" s="87" t="s">
        <v>11534</v>
      </c>
      <c r="AA3740" s="84"/>
      <c r="AB3740" s="84"/>
      <c r="AC3740" s="92" t="s">
        <v>15432</v>
      </c>
      <c r="AD3740" s="84"/>
      <c r="AE3740" s="84" t="b">
        <v>0</v>
      </c>
      <c r="AF3740" s="84">
        <v>0</v>
      </c>
      <c r="AG3740" s="92" t="s">
        <v>16467</v>
      </c>
      <c r="AH3740" s="84" t="b">
        <v>0</v>
      </c>
      <c r="AI3740" s="84" t="s">
        <v>16520</v>
      </c>
      <c r="AJ3740" s="84"/>
      <c r="AK3740" s="92" t="s">
        <v>16467</v>
      </c>
      <c r="AL3740" s="84" t="b">
        <v>0</v>
      </c>
      <c r="AM3740" s="84">
        <v>44</v>
      </c>
      <c r="AN3740" s="92" t="s">
        <v>16410</v>
      </c>
      <c r="AO3740" s="84" t="s">
        <v>16534</v>
      </c>
      <c r="AP3740" s="84" t="b">
        <v>0</v>
      </c>
      <c r="AQ3740" s="92" t="s">
        <v>16410</v>
      </c>
      <c r="AR3740" s="84" t="s">
        <v>179</v>
      </c>
      <c r="AS3740" s="84">
        <v>0</v>
      </c>
      <c r="AT3740" s="84">
        <v>0</v>
      </c>
      <c r="AU3740" s="84"/>
      <c r="AV3740" s="84"/>
      <c r="AW3740" s="84"/>
      <c r="AX3740" s="84"/>
      <c r="AY3740" s="84"/>
      <c r="AZ3740" s="84"/>
      <c r="BA3740" s="84"/>
      <c r="BB3740" s="84"/>
      <c r="BC3740">
        <v>2</v>
      </c>
      <c r="BD3740">
        <v>0</v>
      </c>
      <c r="BE3740">
        <v>0</v>
      </c>
      <c r="BF3740">
        <v>0</v>
      </c>
      <c r="BG3740">
        <v>2</v>
      </c>
      <c r="BH3740">
        <v>0</v>
      </c>
    </row>
    <row r="3741" spans="1:60" x14ac:dyDescent="0.3">
      <c r="A3741" s="69" t="s">
        <v>1608</v>
      </c>
      <c r="B3741" s="69" t="s">
        <v>1369</v>
      </c>
      <c r="C3741" s="70"/>
      <c r="D3741" s="71"/>
      <c r="E3741" s="72"/>
      <c r="F3741" s="73"/>
      <c r="G3741" s="70"/>
      <c r="H3741" s="74"/>
      <c r="I3741" s="75"/>
      <c r="J3741" s="75"/>
      <c r="K3741" s="36"/>
      <c r="L3741" s="82"/>
      <c r="M3741" s="82"/>
      <c r="N3741" s="77"/>
      <c r="O3741" s="84" t="s">
        <v>2169</v>
      </c>
      <c r="P3741" s="86">
        <v>43862.887766203705</v>
      </c>
      <c r="Q3741" s="84" t="s">
        <v>2577</v>
      </c>
      <c r="R3741" s="84"/>
      <c r="S3741" s="84"/>
      <c r="T3741" s="84" t="s">
        <v>2883</v>
      </c>
      <c r="U3741" s="87" t="s">
        <v>2999</v>
      </c>
      <c r="V3741" s="87" t="s">
        <v>2999</v>
      </c>
      <c r="W3741" s="86">
        <v>43862.887766203705</v>
      </c>
      <c r="X3741" s="90">
        <v>43862</v>
      </c>
      <c r="Y3741" s="92" t="s">
        <v>7208</v>
      </c>
      <c r="Z3741" s="87" t="s">
        <v>11002</v>
      </c>
      <c r="AA3741" s="84"/>
      <c r="AB3741" s="84"/>
      <c r="AC3741" s="92" t="s">
        <v>14888</v>
      </c>
      <c r="AD3741" s="84"/>
      <c r="AE3741" s="84" t="b">
        <v>0</v>
      </c>
      <c r="AF3741" s="84">
        <v>0</v>
      </c>
      <c r="AG3741" s="92" t="s">
        <v>16467</v>
      </c>
      <c r="AH3741" s="84" t="b">
        <v>0</v>
      </c>
      <c r="AI3741" s="84" t="s">
        <v>16522</v>
      </c>
      <c r="AJ3741" s="84"/>
      <c r="AK3741" s="92" t="s">
        <v>16467</v>
      </c>
      <c r="AL3741" s="84" t="b">
        <v>0</v>
      </c>
      <c r="AM3741" s="84">
        <v>29</v>
      </c>
      <c r="AN3741" s="92" t="s">
        <v>16286</v>
      </c>
      <c r="AO3741" s="84" t="s">
        <v>16534</v>
      </c>
      <c r="AP3741" s="84" t="b">
        <v>0</v>
      </c>
      <c r="AQ3741" s="92" t="s">
        <v>16286</v>
      </c>
      <c r="AR3741" s="84" t="s">
        <v>179</v>
      </c>
      <c r="AS3741" s="84">
        <v>0</v>
      </c>
      <c r="AT3741" s="84">
        <v>0</v>
      </c>
      <c r="AU3741" s="84"/>
      <c r="AV3741" s="84"/>
      <c r="AW3741" s="84"/>
      <c r="AX3741" s="84"/>
      <c r="AY3741" s="84"/>
      <c r="AZ3741" s="84"/>
      <c r="BA3741" s="84"/>
      <c r="BB3741" s="84"/>
      <c r="BC3741">
        <v>1</v>
      </c>
      <c r="BD3741">
        <v>0</v>
      </c>
      <c r="BE3741">
        <v>0</v>
      </c>
      <c r="BF3741">
        <v>0</v>
      </c>
      <c r="BG3741">
        <v>1</v>
      </c>
      <c r="BH3741">
        <v>0</v>
      </c>
    </row>
    <row r="3742" spans="1:60" x14ac:dyDescent="0.3">
      <c r="A3742" s="69" t="s">
        <v>1609</v>
      </c>
      <c r="B3742" s="69" t="s">
        <v>1756</v>
      </c>
      <c r="C3742" s="70"/>
      <c r="D3742" s="71"/>
      <c r="E3742" s="72"/>
      <c r="F3742" s="73"/>
      <c r="G3742" s="70"/>
      <c r="H3742" s="74"/>
      <c r="I3742" s="75"/>
      <c r="J3742" s="75"/>
      <c r="K3742" s="36"/>
      <c r="L3742" s="82"/>
      <c r="M3742" s="82"/>
      <c r="N3742" s="77"/>
      <c r="O3742" s="84" t="s">
        <v>2169</v>
      </c>
      <c r="P3742" s="86">
        <v>43862.887881944444</v>
      </c>
      <c r="Q3742" s="84" t="s">
        <v>2491</v>
      </c>
      <c r="R3742" s="84"/>
      <c r="S3742" s="84"/>
      <c r="T3742" s="84"/>
      <c r="U3742" s="84"/>
      <c r="V3742" s="87" t="s">
        <v>4338</v>
      </c>
      <c r="W3742" s="86">
        <v>43862.887881944444</v>
      </c>
      <c r="X3742" s="90">
        <v>43862</v>
      </c>
      <c r="Y3742" s="92" t="s">
        <v>7210</v>
      </c>
      <c r="Z3742" s="87" t="s">
        <v>11004</v>
      </c>
      <c r="AA3742" s="84"/>
      <c r="AB3742" s="84"/>
      <c r="AC3742" s="92" t="s">
        <v>14890</v>
      </c>
      <c r="AD3742" s="84"/>
      <c r="AE3742" s="84" t="b">
        <v>0</v>
      </c>
      <c r="AF3742" s="84">
        <v>0</v>
      </c>
      <c r="AG3742" s="92" t="s">
        <v>16467</v>
      </c>
      <c r="AH3742" s="84" t="b">
        <v>0</v>
      </c>
      <c r="AI3742" s="84" t="s">
        <v>16520</v>
      </c>
      <c r="AJ3742" s="84"/>
      <c r="AK3742" s="92" t="s">
        <v>16467</v>
      </c>
      <c r="AL3742" s="84" t="b">
        <v>0</v>
      </c>
      <c r="AM3742" s="84">
        <v>10</v>
      </c>
      <c r="AN3742" s="92" t="s">
        <v>15233</v>
      </c>
      <c r="AO3742" s="84" t="s">
        <v>16534</v>
      </c>
      <c r="AP3742" s="84" t="b">
        <v>0</v>
      </c>
      <c r="AQ3742" s="92" t="s">
        <v>15233</v>
      </c>
      <c r="AR3742" s="84" t="s">
        <v>179</v>
      </c>
      <c r="AS3742" s="84">
        <v>0</v>
      </c>
      <c r="AT3742" s="84">
        <v>0</v>
      </c>
      <c r="AU3742" s="84"/>
      <c r="AV3742" s="84"/>
      <c r="AW3742" s="84"/>
      <c r="AX3742" s="84"/>
      <c r="AY3742" s="84"/>
      <c r="AZ3742" s="84"/>
      <c r="BA3742" s="84"/>
      <c r="BB3742" s="84"/>
      <c r="BC3742">
        <v>1</v>
      </c>
      <c r="BD3742">
        <v>0</v>
      </c>
      <c r="BE3742">
        <v>0</v>
      </c>
      <c r="BF3742">
        <v>0</v>
      </c>
      <c r="BG3742">
        <v>1</v>
      </c>
      <c r="BH3742">
        <v>0</v>
      </c>
    </row>
    <row r="3743" spans="1:60" x14ac:dyDescent="0.3">
      <c r="A3743" s="69" t="s">
        <v>1610</v>
      </c>
      <c r="B3743" s="69" t="s">
        <v>2017</v>
      </c>
      <c r="C3743" s="70"/>
      <c r="D3743" s="71"/>
      <c r="E3743" s="72"/>
      <c r="F3743" s="73"/>
      <c r="G3743" s="70"/>
      <c r="H3743" s="74"/>
      <c r="I3743" s="75"/>
      <c r="J3743" s="75"/>
      <c r="K3743" s="36"/>
      <c r="L3743" s="82"/>
      <c r="M3743" s="82"/>
      <c r="N3743" s="77"/>
      <c r="O3743" s="84" t="s">
        <v>2169</v>
      </c>
      <c r="P3743" s="86">
        <v>43862.887881944444</v>
      </c>
      <c r="Q3743" s="84" t="s">
        <v>2603</v>
      </c>
      <c r="R3743" s="84"/>
      <c r="S3743" s="84"/>
      <c r="T3743" s="84" t="s">
        <v>2883</v>
      </c>
      <c r="U3743" s="87" t="s">
        <v>3006</v>
      </c>
      <c r="V3743" s="87" t="s">
        <v>3006</v>
      </c>
      <c r="W3743" s="86">
        <v>43862.887881944444</v>
      </c>
      <c r="X3743" s="90">
        <v>43862</v>
      </c>
      <c r="Y3743" s="92" t="s">
        <v>7210</v>
      </c>
      <c r="Z3743" s="87" t="s">
        <v>11008</v>
      </c>
      <c r="AA3743" s="84"/>
      <c r="AB3743" s="84"/>
      <c r="AC3743" s="92" t="s">
        <v>14894</v>
      </c>
      <c r="AD3743" s="84"/>
      <c r="AE3743" s="84" t="b">
        <v>0</v>
      </c>
      <c r="AF3743" s="84">
        <v>0</v>
      </c>
      <c r="AG3743" s="92" t="s">
        <v>16467</v>
      </c>
      <c r="AH3743" s="84" t="b">
        <v>0</v>
      </c>
      <c r="AI3743" s="84" t="s">
        <v>16520</v>
      </c>
      <c r="AJ3743" s="84"/>
      <c r="AK3743" s="92" t="s">
        <v>16467</v>
      </c>
      <c r="AL3743" s="84" t="b">
        <v>0</v>
      </c>
      <c r="AM3743" s="84">
        <v>13</v>
      </c>
      <c r="AN3743" s="92" t="s">
        <v>16273</v>
      </c>
      <c r="AO3743" s="84" t="s">
        <v>16535</v>
      </c>
      <c r="AP3743" s="84" t="b">
        <v>0</v>
      </c>
      <c r="AQ3743" s="92" t="s">
        <v>16273</v>
      </c>
      <c r="AR3743" s="84" t="s">
        <v>179</v>
      </c>
      <c r="AS3743" s="84">
        <v>0</v>
      </c>
      <c r="AT3743" s="84">
        <v>0</v>
      </c>
      <c r="AU3743" s="84"/>
      <c r="AV3743" s="84"/>
      <c r="AW3743" s="84"/>
      <c r="AX3743" s="84"/>
      <c r="AY3743" s="84"/>
      <c r="AZ3743" s="84"/>
      <c r="BA3743" s="84"/>
      <c r="BB3743" s="84"/>
      <c r="BC3743">
        <v>1</v>
      </c>
      <c r="BD3743">
        <v>0</v>
      </c>
      <c r="BE3743">
        <v>0</v>
      </c>
      <c r="BF3743">
        <v>0</v>
      </c>
      <c r="BG3743">
        <v>1</v>
      </c>
      <c r="BH3743">
        <v>0</v>
      </c>
    </row>
    <row r="3744" spans="1:60" x14ac:dyDescent="0.3">
      <c r="A3744" s="69" t="s">
        <v>1617</v>
      </c>
      <c r="B3744" s="69" t="s">
        <v>1617</v>
      </c>
      <c r="C3744" s="70"/>
      <c r="D3744" s="71"/>
      <c r="E3744" s="72"/>
      <c r="F3744" s="73"/>
      <c r="G3744" s="70"/>
      <c r="H3744" s="74"/>
      <c r="I3744" s="75"/>
      <c r="J3744" s="75"/>
      <c r="K3744" s="36"/>
      <c r="L3744" s="82"/>
      <c r="M3744" s="82"/>
      <c r="N3744" s="77"/>
      <c r="O3744" s="84" t="s">
        <v>179</v>
      </c>
      <c r="P3744" s="86">
        <v>43862.888032407405</v>
      </c>
      <c r="Q3744" s="84" t="s">
        <v>2701</v>
      </c>
      <c r="R3744" s="84"/>
      <c r="S3744" s="84"/>
      <c r="T3744" s="84" t="s">
        <v>2883</v>
      </c>
      <c r="U3744" s="84"/>
      <c r="V3744" s="87" t="s">
        <v>4344</v>
      </c>
      <c r="W3744" s="86">
        <v>43862.888032407405</v>
      </c>
      <c r="X3744" s="90">
        <v>43862</v>
      </c>
      <c r="Y3744" s="92" t="s">
        <v>7232</v>
      </c>
      <c r="Z3744" s="87" t="s">
        <v>11027</v>
      </c>
      <c r="AA3744" s="84"/>
      <c r="AB3744" s="84"/>
      <c r="AC3744" s="92" t="s">
        <v>14913</v>
      </c>
      <c r="AD3744" s="84"/>
      <c r="AE3744" s="84" t="b">
        <v>0</v>
      </c>
      <c r="AF3744" s="84">
        <v>2</v>
      </c>
      <c r="AG3744" s="92" t="s">
        <v>16467</v>
      </c>
      <c r="AH3744" s="84" t="b">
        <v>0</v>
      </c>
      <c r="AI3744" s="84" t="s">
        <v>16520</v>
      </c>
      <c r="AJ3744" s="84"/>
      <c r="AK3744" s="92" t="s">
        <v>16467</v>
      </c>
      <c r="AL3744" s="84" t="b">
        <v>0</v>
      </c>
      <c r="AM3744" s="84">
        <v>1</v>
      </c>
      <c r="AN3744" s="92" t="s">
        <v>16467</v>
      </c>
      <c r="AO3744" s="84" t="s">
        <v>16534</v>
      </c>
      <c r="AP3744" s="84" t="b">
        <v>0</v>
      </c>
      <c r="AQ3744" s="92" t="s">
        <v>14913</v>
      </c>
      <c r="AR3744" s="84" t="s">
        <v>179</v>
      </c>
      <c r="AS3744" s="84">
        <v>0</v>
      </c>
      <c r="AT3744" s="84">
        <v>0</v>
      </c>
      <c r="AU3744" s="84"/>
      <c r="AV3744" s="84"/>
      <c r="AW3744" s="84"/>
      <c r="AX3744" s="84"/>
      <c r="AY3744" s="84"/>
      <c r="AZ3744" s="84"/>
      <c r="BA3744" s="84"/>
      <c r="BB3744" s="84"/>
      <c r="BC3744">
        <v>1</v>
      </c>
      <c r="BD3744">
        <v>0</v>
      </c>
      <c r="BE3744">
        <v>0</v>
      </c>
      <c r="BF3744">
        <v>1</v>
      </c>
      <c r="BG3744">
        <v>0</v>
      </c>
      <c r="BH3744">
        <v>0</v>
      </c>
    </row>
    <row r="3745" spans="1:60" x14ac:dyDescent="0.3">
      <c r="A3745" s="69" t="s">
        <v>1835</v>
      </c>
      <c r="B3745" s="69" t="s">
        <v>2113</v>
      </c>
      <c r="C3745" s="70"/>
      <c r="D3745" s="71"/>
      <c r="E3745" s="72"/>
      <c r="F3745" s="73"/>
      <c r="G3745" s="70"/>
      <c r="H3745" s="74"/>
      <c r="I3745" s="75"/>
      <c r="J3745" s="75"/>
      <c r="K3745" s="36"/>
      <c r="L3745" s="82"/>
      <c r="M3745" s="82"/>
      <c r="N3745" s="77"/>
      <c r="O3745" s="84" t="s">
        <v>2169</v>
      </c>
      <c r="P3745" s="86">
        <v>43862.888368055559</v>
      </c>
      <c r="Q3745" s="84" t="s">
        <v>2665</v>
      </c>
      <c r="R3745" s="84"/>
      <c r="S3745" s="84"/>
      <c r="T3745" s="84"/>
      <c r="U3745" s="84"/>
      <c r="V3745" s="87" t="s">
        <v>4547</v>
      </c>
      <c r="W3745" s="86">
        <v>43862.888368055559</v>
      </c>
      <c r="X3745" s="90">
        <v>43862</v>
      </c>
      <c r="Y3745" s="92" t="s">
        <v>7716</v>
      </c>
      <c r="Z3745" s="87" t="s">
        <v>11535</v>
      </c>
      <c r="AA3745" s="84"/>
      <c r="AB3745" s="84"/>
      <c r="AC3745" s="92" t="s">
        <v>15433</v>
      </c>
      <c r="AD3745" s="84"/>
      <c r="AE3745" s="84" t="b">
        <v>0</v>
      </c>
      <c r="AF3745" s="84">
        <v>0</v>
      </c>
      <c r="AG3745" s="92" t="s">
        <v>16467</v>
      </c>
      <c r="AH3745" s="84" t="b">
        <v>0</v>
      </c>
      <c r="AI3745" s="84" t="s">
        <v>16520</v>
      </c>
      <c r="AJ3745" s="84"/>
      <c r="AK3745" s="92" t="s">
        <v>16467</v>
      </c>
      <c r="AL3745" s="84" t="b">
        <v>0</v>
      </c>
      <c r="AM3745" s="84">
        <v>39</v>
      </c>
      <c r="AN3745" s="92" t="s">
        <v>16395</v>
      </c>
      <c r="AO3745" s="84" t="s">
        <v>16534</v>
      </c>
      <c r="AP3745" s="84" t="b">
        <v>0</v>
      </c>
      <c r="AQ3745" s="92" t="s">
        <v>16395</v>
      </c>
      <c r="AR3745" s="84" t="s">
        <v>179</v>
      </c>
      <c r="AS3745" s="84">
        <v>0</v>
      </c>
      <c r="AT3745" s="84">
        <v>0</v>
      </c>
      <c r="AU3745" s="84"/>
      <c r="AV3745" s="84"/>
      <c r="AW3745" s="84"/>
      <c r="AX3745" s="84"/>
      <c r="AY3745" s="84"/>
      <c r="AZ3745" s="84"/>
      <c r="BA3745" s="84"/>
      <c r="BB3745" s="84"/>
      <c r="BC3745">
        <v>1</v>
      </c>
      <c r="BD3745">
        <v>0</v>
      </c>
      <c r="BE3745">
        <v>0</v>
      </c>
      <c r="BF3745">
        <v>0</v>
      </c>
      <c r="BG3745">
        <v>1</v>
      </c>
      <c r="BH3745">
        <v>0</v>
      </c>
    </row>
    <row r="3746" spans="1:60" x14ac:dyDescent="0.3">
      <c r="A3746" s="69" t="s">
        <v>1673</v>
      </c>
      <c r="B3746" s="69" t="s">
        <v>1673</v>
      </c>
      <c r="C3746" s="70"/>
      <c r="D3746" s="71"/>
      <c r="E3746" s="72"/>
      <c r="F3746" s="73"/>
      <c r="G3746" s="70"/>
      <c r="H3746" s="74"/>
      <c r="I3746" s="75"/>
      <c r="J3746" s="75"/>
      <c r="K3746" s="36"/>
      <c r="L3746" s="82"/>
      <c r="M3746" s="82"/>
      <c r="N3746" s="77"/>
      <c r="O3746" s="84" t="s">
        <v>179</v>
      </c>
      <c r="P3746" s="86">
        <v>43862.888726851852</v>
      </c>
      <c r="Q3746" s="84" t="s">
        <v>2721</v>
      </c>
      <c r="R3746" s="84"/>
      <c r="S3746" s="84"/>
      <c r="T3746" s="84" t="s">
        <v>2873</v>
      </c>
      <c r="U3746" s="84"/>
      <c r="V3746" s="87" t="s">
        <v>4398</v>
      </c>
      <c r="W3746" s="86">
        <v>43862.888726851852</v>
      </c>
      <c r="X3746" s="90">
        <v>43862</v>
      </c>
      <c r="Y3746" s="92" t="s">
        <v>5307</v>
      </c>
      <c r="Z3746" s="87" t="s">
        <v>11149</v>
      </c>
      <c r="AA3746" s="84"/>
      <c r="AB3746" s="84"/>
      <c r="AC3746" s="92" t="s">
        <v>15038</v>
      </c>
      <c r="AD3746" s="84"/>
      <c r="AE3746" s="84" t="b">
        <v>0</v>
      </c>
      <c r="AF3746" s="84">
        <v>8</v>
      </c>
      <c r="AG3746" s="92" t="s">
        <v>16467</v>
      </c>
      <c r="AH3746" s="84" t="b">
        <v>0</v>
      </c>
      <c r="AI3746" s="84" t="s">
        <v>16520</v>
      </c>
      <c r="AJ3746" s="84"/>
      <c r="AK3746" s="92" t="s">
        <v>16467</v>
      </c>
      <c r="AL3746" s="84" t="b">
        <v>0</v>
      </c>
      <c r="AM3746" s="84">
        <v>2</v>
      </c>
      <c r="AN3746" s="92" t="s">
        <v>16467</v>
      </c>
      <c r="AO3746" s="84" t="s">
        <v>16534</v>
      </c>
      <c r="AP3746" s="84" t="b">
        <v>0</v>
      </c>
      <c r="AQ3746" s="92" t="s">
        <v>15038</v>
      </c>
      <c r="AR3746" s="84" t="s">
        <v>179</v>
      </c>
      <c r="AS3746" s="84">
        <v>0</v>
      </c>
      <c r="AT3746" s="84">
        <v>0</v>
      </c>
      <c r="AU3746" s="84"/>
      <c r="AV3746" s="84"/>
      <c r="AW3746" s="84"/>
      <c r="AX3746" s="84"/>
      <c r="AY3746" s="84"/>
      <c r="AZ3746" s="84"/>
      <c r="BA3746" s="84"/>
      <c r="BB3746" s="84"/>
      <c r="BC3746">
        <v>1</v>
      </c>
      <c r="BD3746">
        <v>0</v>
      </c>
      <c r="BE3746">
        <v>0</v>
      </c>
      <c r="BF3746">
        <v>1</v>
      </c>
      <c r="BG3746">
        <v>0</v>
      </c>
      <c r="BH3746">
        <v>0</v>
      </c>
    </row>
    <row r="3747" spans="1:60" x14ac:dyDescent="0.3">
      <c r="A3747" s="69" t="s">
        <v>1618</v>
      </c>
      <c r="B3747" s="69" t="s">
        <v>2074</v>
      </c>
      <c r="C3747" s="70"/>
      <c r="D3747" s="71"/>
      <c r="E3747" s="72"/>
      <c r="F3747" s="73"/>
      <c r="G3747" s="70"/>
      <c r="H3747" s="74"/>
      <c r="I3747" s="75"/>
      <c r="J3747" s="75"/>
      <c r="K3747" s="36"/>
      <c r="L3747" s="82"/>
      <c r="M3747" s="82"/>
      <c r="N3747" s="77"/>
      <c r="O3747" s="84" t="s">
        <v>2169</v>
      </c>
      <c r="P3747" s="86">
        <v>43862.88925925926</v>
      </c>
      <c r="Q3747" s="84" t="s">
        <v>2474</v>
      </c>
      <c r="R3747" s="84"/>
      <c r="S3747" s="84"/>
      <c r="T3747" s="84" t="s">
        <v>2883</v>
      </c>
      <c r="U3747" s="84"/>
      <c r="V3747" s="87" t="s">
        <v>4345</v>
      </c>
      <c r="W3747" s="86">
        <v>43862.88925925926</v>
      </c>
      <c r="X3747" s="90">
        <v>43862</v>
      </c>
      <c r="Y3747" s="92" t="s">
        <v>7236</v>
      </c>
      <c r="Z3747" s="87" t="s">
        <v>11031</v>
      </c>
      <c r="AA3747" s="84"/>
      <c r="AB3747" s="84"/>
      <c r="AC3747" s="92" t="s">
        <v>14917</v>
      </c>
      <c r="AD3747" s="84"/>
      <c r="AE3747" s="84" t="b">
        <v>0</v>
      </c>
      <c r="AF3747" s="84">
        <v>0</v>
      </c>
      <c r="AG3747" s="92" t="s">
        <v>16467</v>
      </c>
      <c r="AH3747" s="84" t="b">
        <v>0</v>
      </c>
      <c r="AI3747" s="84" t="s">
        <v>16520</v>
      </c>
      <c r="AJ3747" s="84"/>
      <c r="AK3747" s="92" t="s">
        <v>16467</v>
      </c>
      <c r="AL3747" s="84" t="b">
        <v>0</v>
      </c>
      <c r="AM3747" s="84">
        <v>60</v>
      </c>
      <c r="AN3747" s="92" t="s">
        <v>16232</v>
      </c>
      <c r="AO3747" s="84" t="s">
        <v>16534</v>
      </c>
      <c r="AP3747" s="84" t="b">
        <v>0</v>
      </c>
      <c r="AQ3747" s="92" t="s">
        <v>16232</v>
      </c>
      <c r="AR3747" s="84" t="s">
        <v>179</v>
      </c>
      <c r="AS3747" s="84">
        <v>0</v>
      </c>
      <c r="AT3747" s="84">
        <v>0</v>
      </c>
      <c r="AU3747" s="84"/>
      <c r="AV3747" s="84"/>
      <c r="AW3747" s="84"/>
      <c r="AX3747" s="84"/>
      <c r="AY3747" s="84"/>
      <c r="AZ3747" s="84"/>
      <c r="BA3747" s="84"/>
      <c r="BB3747" s="84"/>
      <c r="BC3747">
        <v>1</v>
      </c>
      <c r="BD3747">
        <v>0</v>
      </c>
      <c r="BE3747">
        <v>0</v>
      </c>
      <c r="BF3747">
        <v>0</v>
      </c>
      <c r="BG3747">
        <v>1</v>
      </c>
      <c r="BH3747">
        <v>0</v>
      </c>
    </row>
    <row r="3748" spans="1:60" x14ac:dyDescent="0.3">
      <c r="A3748" s="69" t="s">
        <v>1611</v>
      </c>
      <c r="B3748" s="69" t="s">
        <v>1614</v>
      </c>
      <c r="C3748" s="70"/>
      <c r="D3748" s="71"/>
      <c r="E3748" s="72"/>
      <c r="F3748" s="73"/>
      <c r="G3748" s="70"/>
      <c r="H3748" s="74"/>
      <c r="I3748" s="75"/>
      <c r="J3748" s="75"/>
      <c r="K3748" s="36"/>
      <c r="L3748" s="82"/>
      <c r="M3748" s="82"/>
      <c r="N3748" s="77"/>
      <c r="O3748" s="84" t="s">
        <v>2169</v>
      </c>
      <c r="P3748" s="86">
        <v>43862.890057870369</v>
      </c>
      <c r="Q3748" s="84" t="s">
        <v>2690</v>
      </c>
      <c r="R3748" s="84"/>
      <c r="S3748" s="84"/>
      <c r="T3748" s="84" t="s">
        <v>2883</v>
      </c>
      <c r="U3748" s="84"/>
      <c r="V3748" s="87" t="s">
        <v>3062</v>
      </c>
      <c r="W3748" s="86">
        <v>43862.890057870369</v>
      </c>
      <c r="X3748" s="90">
        <v>43862</v>
      </c>
      <c r="Y3748" s="92" t="s">
        <v>7214</v>
      </c>
      <c r="Z3748" s="87" t="s">
        <v>11009</v>
      </c>
      <c r="AA3748" s="84"/>
      <c r="AB3748" s="84"/>
      <c r="AC3748" s="92" t="s">
        <v>14895</v>
      </c>
      <c r="AD3748" s="84"/>
      <c r="AE3748" s="84" t="b">
        <v>0</v>
      </c>
      <c r="AF3748" s="84">
        <v>0</v>
      </c>
      <c r="AG3748" s="92" t="s">
        <v>16467</v>
      </c>
      <c r="AH3748" s="84" t="b">
        <v>0</v>
      </c>
      <c r="AI3748" s="84" t="s">
        <v>16520</v>
      </c>
      <c r="AJ3748" s="84"/>
      <c r="AK3748" s="92" t="s">
        <v>16467</v>
      </c>
      <c r="AL3748" s="84" t="b">
        <v>0</v>
      </c>
      <c r="AM3748" s="84">
        <v>5</v>
      </c>
      <c r="AN3748" s="92" t="s">
        <v>14907</v>
      </c>
      <c r="AO3748" s="84" t="s">
        <v>16535</v>
      </c>
      <c r="AP3748" s="84" t="b">
        <v>0</v>
      </c>
      <c r="AQ3748" s="92" t="s">
        <v>14907</v>
      </c>
      <c r="AR3748" s="84" t="s">
        <v>179</v>
      </c>
      <c r="AS3748" s="84">
        <v>0</v>
      </c>
      <c r="AT3748" s="84">
        <v>0</v>
      </c>
      <c r="AU3748" s="84"/>
      <c r="AV3748" s="84"/>
      <c r="AW3748" s="84"/>
      <c r="AX3748" s="84"/>
      <c r="AY3748" s="84"/>
      <c r="AZ3748" s="84"/>
      <c r="BA3748" s="84"/>
      <c r="BB3748" s="84"/>
      <c r="BC3748">
        <v>1</v>
      </c>
      <c r="BD3748">
        <v>0</v>
      </c>
      <c r="BE3748">
        <v>0</v>
      </c>
      <c r="BF3748">
        <v>0</v>
      </c>
      <c r="BG3748">
        <v>1</v>
      </c>
      <c r="BH3748">
        <v>0</v>
      </c>
    </row>
    <row r="3749" spans="1:60" x14ac:dyDescent="0.3">
      <c r="A3749" s="69" t="s">
        <v>1613</v>
      </c>
      <c r="B3749" s="69" t="s">
        <v>1435</v>
      </c>
      <c r="C3749" s="70"/>
      <c r="D3749" s="71"/>
      <c r="E3749" s="72"/>
      <c r="F3749" s="73"/>
      <c r="G3749" s="70"/>
      <c r="H3749" s="74"/>
      <c r="I3749" s="75"/>
      <c r="J3749" s="75"/>
      <c r="K3749" s="36"/>
      <c r="L3749" s="82"/>
      <c r="M3749" s="82"/>
      <c r="N3749" s="77"/>
      <c r="O3749" s="84" t="s">
        <v>2169</v>
      </c>
      <c r="P3749" s="86">
        <v>43862.890115740738</v>
      </c>
      <c r="Q3749" s="84" t="s">
        <v>2510</v>
      </c>
      <c r="R3749" s="84"/>
      <c r="S3749" s="84"/>
      <c r="T3749" s="84"/>
      <c r="U3749" s="84"/>
      <c r="V3749" s="87" t="s">
        <v>4340</v>
      </c>
      <c r="W3749" s="86">
        <v>43862.890115740738</v>
      </c>
      <c r="X3749" s="90">
        <v>43862</v>
      </c>
      <c r="Y3749" s="92" t="s">
        <v>7222</v>
      </c>
      <c r="Z3749" s="87" t="s">
        <v>11017</v>
      </c>
      <c r="AA3749" s="84"/>
      <c r="AB3749" s="84"/>
      <c r="AC3749" s="92" t="s">
        <v>14903</v>
      </c>
      <c r="AD3749" s="84"/>
      <c r="AE3749" s="84" t="b">
        <v>0</v>
      </c>
      <c r="AF3749" s="84">
        <v>0</v>
      </c>
      <c r="AG3749" s="92" t="s">
        <v>16467</v>
      </c>
      <c r="AH3749" s="84" t="b">
        <v>0</v>
      </c>
      <c r="AI3749" s="84" t="s">
        <v>16520</v>
      </c>
      <c r="AJ3749" s="84"/>
      <c r="AK3749" s="92" t="s">
        <v>16467</v>
      </c>
      <c r="AL3749" s="84" t="b">
        <v>0</v>
      </c>
      <c r="AM3749" s="84">
        <v>7</v>
      </c>
      <c r="AN3749" s="92" t="s">
        <v>14901</v>
      </c>
      <c r="AO3749" s="84" t="s">
        <v>16534</v>
      </c>
      <c r="AP3749" s="84" t="b">
        <v>0</v>
      </c>
      <c r="AQ3749" s="92" t="s">
        <v>14901</v>
      </c>
      <c r="AR3749" s="84" t="s">
        <v>179</v>
      </c>
      <c r="AS3749" s="84">
        <v>0</v>
      </c>
      <c r="AT3749" s="84">
        <v>0</v>
      </c>
      <c r="AU3749" s="84"/>
      <c r="AV3749" s="84"/>
      <c r="AW3749" s="84"/>
      <c r="AX3749" s="84"/>
      <c r="AY3749" s="84"/>
      <c r="AZ3749" s="84"/>
      <c r="BA3749" s="84"/>
      <c r="BB3749" s="84"/>
      <c r="BC3749">
        <v>1</v>
      </c>
      <c r="BD3749">
        <v>0</v>
      </c>
      <c r="BE3749">
        <v>0</v>
      </c>
      <c r="BF3749">
        <v>0</v>
      </c>
      <c r="BG3749">
        <v>1</v>
      </c>
      <c r="BH3749">
        <v>0</v>
      </c>
    </row>
    <row r="3750" spans="1:60" x14ac:dyDescent="0.3">
      <c r="A3750" s="69" t="s">
        <v>1762</v>
      </c>
      <c r="B3750" s="69" t="s">
        <v>1847</v>
      </c>
      <c r="C3750" s="70"/>
      <c r="D3750" s="71"/>
      <c r="E3750" s="72"/>
      <c r="F3750" s="73"/>
      <c r="G3750" s="70"/>
      <c r="H3750" s="74"/>
      <c r="I3750" s="75"/>
      <c r="J3750" s="75"/>
      <c r="K3750" s="36"/>
      <c r="L3750" s="82"/>
      <c r="M3750" s="82"/>
      <c r="N3750" s="77"/>
      <c r="O3750" s="84" t="s">
        <v>2169</v>
      </c>
      <c r="P3750" s="86">
        <v>43862.890138888892</v>
      </c>
      <c r="Q3750" s="84" t="s">
        <v>2607</v>
      </c>
      <c r="R3750" s="84"/>
      <c r="S3750" s="84"/>
      <c r="T3750" s="84"/>
      <c r="U3750" s="84"/>
      <c r="V3750" s="87" t="s">
        <v>4480</v>
      </c>
      <c r="W3750" s="86">
        <v>43862.890138888892</v>
      </c>
      <c r="X3750" s="90">
        <v>43862</v>
      </c>
      <c r="Y3750" s="92" t="s">
        <v>6728</v>
      </c>
      <c r="Z3750" s="87" t="s">
        <v>11376</v>
      </c>
      <c r="AA3750" s="84"/>
      <c r="AB3750" s="84"/>
      <c r="AC3750" s="92" t="s">
        <v>15268</v>
      </c>
      <c r="AD3750" s="84"/>
      <c r="AE3750" s="84" t="b">
        <v>0</v>
      </c>
      <c r="AF3750" s="84">
        <v>0</v>
      </c>
      <c r="AG3750" s="92" t="s">
        <v>16467</v>
      </c>
      <c r="AH3750" s="84" t="b">
        <v>0</v>
      </c>
      <c r="AI3750" s="84" t="s">
        <v>16521</v>
      </c>
      <c r="AJ3750" s="84"/>
      <c r="AK3750" s="92" t="s">
        <v>16467</v>
      </c>
      <c r="AL3750" s="84" t="b">
        <v>0</v>
      </c>
      <c r="AM3750" s="84">
        <v>6</v>
      </c>
      <c r="AN3750" s="92" t="s">
        <v>15459</v>
      </c>
      <c r="AO3750" s="84" t="s">
        <v>16534</v>
      </c>
      <c r="AP3750" s="84" t="b">
        <v>0</v>
      </c>
      <c r="AQ3750" s="92" t="s">
        <v>15459</v>
      </c>
      <c r="AR3750" s="84" t="s">
        <v>179</v>
      </c>
      <c r="AS3750" s="84">
        <v>0</v>
      </c>
      <c r="AT3750" s="84">
        <v>0</v>
      </c>
      <c r="AU3750" s="84"/>
      <c r="AV3750" s="84"/>
      <c r="AW3750" s="84"/>
      <c r="AX3750" s="84"/>
      <c r="AY3750" s="84"/>
      <c r="AZ3750" s="84"/>
      <c r="BA3750" s="84"/>
      <c r="BB3750" s="84"/>
      <c r="BC3750">
        <v>1</v>
      </c>
      <c r="BD3750">
        <v>0</v>
      </c>
      <c r="BE3750">
        <v>0</v>
      </c>
      <c r="BF3750">
        <v>0</v>
      </c>
      <c r="BG3750">
        <v>1</v>
      </c>
      <c r="BH3750">
        <v>0</v>
      </c>
    </row>
    <row r="3751" spans="1:60" x14ac:dyDescent="0.3">
      <c r="A3751" s="69" t="s">
        <v>1617</v>
      </c>
      <c r="B3751" s="69" t="s">
        <v>2120</v>
      </c>
      <c r="C3751" s="70"/>
      <c r="D3751" s="71"/>
      <c r="E3751" s="72"/>
      <c r="F3751" s="73"/>
      <c r="G3751" s="70"/>
      <c r="H3751" s="74"/>
      <c r="I3751" s="75"/>
      <c r="J3751" s="75"/>
      <c r="K3751" s="36"/>
      <c r="L3751" s="82"/>
      <c r="M3751" s="82"/>
      <c r="N3751" s="77"/>
      <c r="O3751" s="84" t="s">
        <v>2169</v>
      </c>
      <c r="P3751" s="86">
        <v>43862.890717592592</v>
      </c>
      <c r="Q3751" s="84" t="s">
        <v>2691</v>
      </c>
      <c r="R3751" s="84"/>
      <c r="S3751" s="84"/>
      <c r="T3751" s="84" t="s">
        <v>2883</v>
      </c>
      <c r="U3751" s="84"/>
      <c r="V3751" s="87" t="s">
        <v>4344</v>
      </c>
      <c r="W3751" s="86">
        <v>43862.890717592592</v>
      </c>
      <c r="X3751" s="90">
        <v>43862</v>
      </c>
      <c r="Y3751" s="92" t="s">
        <v>7233</v>
      </c>
      <c r="Z3751" s="87" t="s">
        <v>11028</v>
      </c>
      <c r="AA3751" s="84"/>
      <c r="AB3751" s="84"/>
      <c r="AC3751" s="92" t="s">
        <v>14914</v>
      </c>
      <c r="AD3751" s="84"/>
      <c r="AE3751" s="84" t="b">
        <v>0</v>
      </c>
      <c r="AF3751" s="84">
        <v>0</v>
      </c>
      <c r="AG3751" s="92" t="s">
        <v>16467</v>
      </c>
      <c r="AH3751" s="84" t="b">
        <v>0</v>
      </c>
      <c r="AI3751" s="84" t="s">
        <v>16520</v>
      </c>
      <c r="AJ3751" s="84"/>
      <c r="AK3751" s="92" t="s">
        <v>16467</v>
      </c>
      <c r="AL3751" s="84" t="b">
        <v>0</v>
      </c>
      <c r="AM3751" s="84">
        <v>59</v>
      </c>
      <c r="AN3751" s="92" t="s">
        <v>16413</v>
      </c>
      <c r="AO3751" s="84" t="s">
        <v>16534</v>
      </c>
      <c r="AP3751" s="84" t="b">
        <v>0</v>
      </c>
      <c r="AQ3751" s="92" t="s">
        <v>16413</v>
      </c>
      <c r="AR3751" s="84" t="s">
        <v>179</v>
      </c>
      <c r="AS3751" s="84">
        <v>0</v>
      </c>
      <c r="AT3751" s="84">
        <v>0</v>
      </c>
      <c r="AU3751" s="84"/>
      <c r="AV3751" s="84"/>
      <c r="AW3751" s="84"/>
      <c r="AX3751" s="84"/>
      <c r="AY3751" s="84"/>
      <c r="AZ3751" s="84"/>
      <c r="BA3751" s="84"/>
      <c r="BB3751" s="84"/>
      <c r="BC3751">
        <v>1</v>
      </c>
      <c r="BD3751">
        <v>0</v>
      </c>
      <c r="BE3751">
        <v>0</v>
      </c>
      <c r="BF3751">
        <v>0</v>
      </c>
      <c r="BG3751">
        <v>1</v>
      </c>
      <c r="BH3751">
        <v>0</v>
      </c>
    </row>
    <row r="3752" spans="1:60" x14ac:dyDescent="0.3">
      <c r="A3752" s="69" t="s">
        <v>1615</v>
      </c>
      <c r="B3752" s="69" t="s">
        <v>1614</v>
      </c>
      <c r="C3752" s="70"/>
      <c r="D3752" s="71"/>
      <c r="E3752" s="72"/>
      <c r="F3752" s="73"/>
      <c r="G3752" s="70"/>
      <c r="H3752" s="74"/>
      <c r="I3752" s="75"/>
      <c r="J3752" s="75"/>
      <c r="K3752" s="36"/>
      <c r="L3752" s="82"/>
      <c r="M3752" s="82"/>
      <c r="N3752" s="77"/>
      <c r="O3752" s="84" t="s">
        <v>2169</v>
      </c>
      <c r="P3752" s="86">
        <v>43862.890879629631</v>
      </c>
      <c r="Q3752" s="84" t="s">
        <v>2690</v>
      </c>
      <c r="R3752" s="84"/>
      <c r="S3752" s="84"/>
      <c r="T3752" s="84" t="s">
        <v>2883</v>
      </c>
      <c r="U3752" s="84"/>
      <c r="V3752" s="87" t="s">
        <v>4342</v>
      </c>
      <c r="W3752" s="86">
        <v>43862.890879629631</v>
      </c>
      <c r="X3752" s="90">
        <v>43862</v>
      </c>
      <c r="Y3752" s="92" t="s">
        <v>7227</v>
      </c>
      <c r="Z3752" s="87" t="s">
        <v>11022</v>
      </c>
      <c r="AA3752" s="84"/>
      <c r="AB3752" s="84"/>
      <c r="AC3752" s="92" t="s">
        <v>14908</v>
      </c>
      <c r="AD3752" s="84"/>
      <c r="AE3752" s="84" t="b">
        <v>0</v>
      </c>
      <c r="AF3752" s="84">
        <v>0</v>
      </c>
      <c r="AG3752" s="92" t="s">
        <v>16467</v>
      </c>
      <c r="AH3752" s="84" t="b">
        <v>0</v>
      </c>
      <c r="AI3752" s="84" t="s">
        <v>16520</v>
      </c>
      <c r="AJ3752" s="84"/>
      <c r="AK3752" s="92" t="s">
        <v>16467</v>
      </c>
      <c r="AL3752" s="84" t="b">
        <v>0</v>
      </c>
      <c r="AM3752" s="84">
        <v>5</v>
      </c>
      <c r="AN3752" s="92" t="s">
        <v>14907</v>
      </c>
      <c r="AO3752" s="84" t="s">
        <v>16535</v>
      </c>
      <c r="AP3752" s="84" t="b">
        <v>0</v>
      </c>
      <c r="AQ3752" s="92" t="s">
        <v>14907</v>
      </c>
      <c r="AR3752" s="84" t="s">
        <v>179</v>
      </c>
      <c r="AS3752" s="84">
        <v>0</v>
      </c>
      <c r="AT3752" s="84">
        <v>0</v>
      </c>
      <c r="AU3752" s="84"/>
      <c r="AV3752" s="84"/>
      <c r="AW3752" s="84"/>
      <c r="AX3752" s="84"/>
      <c r="AY3752" s="84"/>
      <c r="AZ3752" s="84"/>
      <c r="BA3752" s="84"/>
      <c r="BB3752" s="84"/>
      <c r="BC3752">
        <v>1</v>
      </c>
      <c r="BD3752">
        <v>0</v>
      </c>
      <c r="BE3752">
        <v>0</v>
      </c>
      <c r="BF3752">
        <v>0</v>
      </c>
      <c r="BG3752">
        <v>1</v>
      </c>
      <c r="BH3752">
        <v>0</v>
      </c>
    </row>
    <row r="3753" spans="1:60" x14ac:dyDescent="0.3">
      <c r="A3753" s="69" t="s">
        <v>1616</v>
      </c>
      <c r="B3753" s="69" t="s">
        <v>2029</v>
      </c>
      <c r="C3753" s="70"/>
      <c r="D3753" s="71"/>
      <c r="E3753" s="72"/>
      <c r="F3753" s="73"/>
      <c r="G3753" s="70"/>
      <c r="H3753" s="74"/>
      <c r="I3753" s="75"/>
      <c r="J3753" s="75"/>
      <c r="K3753" s="36"/>
      <c r="L3753" s="82"/>
      <c r="M3753" s="82"/>
      <c r="N3753" s="77"/>
      <c r="O3753" s="84" t="s">
        <v>2169</v>
      </c>
      <c r="P3753" s="86">
        <v>43862.891261574077</v>
      </c>
      <c r="Q3753" s="84" t="s">
        <v>2591</v>
      </c>
      <c r="R3753" s="84"/>
      <c r="S3753" s="84"/>
      <c r="T3753" s="84"/>
      <c r="U3753" s="84"/>
      <c r="V3753" s="87" t="s">
        <v>4343</v>
      </c>
      <c r="W3753" s="86">
        <v>43862.891261574077</v>
      </c>
      <c r="X3753" s="90">
        <v>43862</v>
      </c>
      <c r="Y3753" s="92" t="s">
        <v>7231</v>
      </c>
      <c r="Z3753" s="87" t="s">
        <v>11026</v>
      </c>
      <c r="AA3753" s="84"/>
      <c r="AB3753" s="84"/>
      <c r="AC3753" s="92" t="s">
        <v>14912</v>
      </c>
      <c r="AD3753" s="84"/>
      <c r="AE3753" s="84" t="b">
        <v>0</v>
      </c>
      <c r="AF3753" s="84">
        <v>0</v>
      </c>
      <c r="AG3753" s="92" t="s">
        <v>16467</v>
      </c>
      <c r="AH3753" s="84" t="b">
        <v>0</v>
      </c>
      <c r="AI3753" s="84" t="s">
        <v>16520</v>
      </c>
      <c r="AJ3753" s="84"/>
      <c r="AK3753" s="92" t="s">
        <v>16467</v>
      </c>
      <c r="AL3753" s="84" t="b">
        <v>0</v>
      </c>
      <c r="AM3753" s="84">
        <v>34</v>
      </c>
      <c r="AN3753" s="92" t="s">
        <v>16089</v>
      </c>
      <c r="AO3753" s="84" t="s">
        <v>16535</v>
      </c>
      <c r="AP3753" s="84" t="b">
        <v>0</v>
      </c>
      <c r="AQ3753" s="92" t="s">
        <v>16089</v>
      </c>
      <c r="AR3753" s="84" t="s">
        <v>179</v>
      </c>
      <c r="AS3753" s="84">
        <v>0</v>
      </c>
      <c r="AT3753" s="84">
        <v>0</v>
      </c>
      <c r="AU3753" s="84"/>
      <c r="AV3753" s="84"/>
      <c r="AW3753" s="84"/>
      <c r="AX3753" s="84"/>
      <c r="AY3753" s="84"/>
      <c r="AZ3753" s="84"/>
      <c r="BA3753" s="84"/>
      <c r="BB3753" s="84"/>
      <c r="BC3753">
        <v>1</v>
      </c>
      <c r="BD3753">
        <v>0</v>
      </c>
      <c r="BE3753">
        <v>0</v>
      </c>
      <c r="BF3753">
        <v>0</v>
      </c>
      <c r="BG3753">
        <v>1</v>
      </c>
      <c r="BH3753">
        <v>0</v>
      </c>
    </row>
    <row r="3754" spans="1:60" x14ac:dyDescent="0.3">
      <c r="A3754" s="69" t="s">
        <v>1617</v>
      </c>
      <c r="B3754" s="69" t="s">
        <v>2128</v>
      </c>
      <c r="C3754" s="70"/>
      <c r="D3754" s="71"/>
      <c r="E3754" s="72"/>
      <c r="F3754" s="73"/>
      <c r="G3754" s="70"/>
      <c r="H3754" s="74"/>
      <c r="I3754" s="75"/>
      <c r="J3754" s="75"/>
      <c r="K3754" s="36"/>
      <c r="L3754" s="82"/>
      <c r="M3754" s="82"/>
      <c r="N3754" s="77"/>
      <c r="O3754" s="84" t="s">
        <v>2168</v>
      </c>
      <c r="P3754" s="86">
        <v>43862.891273148147</v>
      </c>
      <c r="Q3754" s="84" t="s">
        <v>2191</v>
      </c>
      <c r="R3754" s="84"/>
      <c r="S3754" s="84"/>
      <c r="T3754" s="84"/>
      <c r="U3754" s="84"/>
      <c r="V3754" s="87" t="s">
        <v>4344</v>
      </c>
      <c r="W3754" s="86">
        <v>43862.891273148147</v>
      </c>
      <c r="X3754" s="90">
        <v>43862</v>
      </c>
      <c r="Y3754" s="92" t="s">
        <v>7234</v>
      </c>
      <c r="Z3754" s="87" t="s">
        <v>11029</v>
      </c>
      <c r="AA3754" s="84"/>
      <c r="AB3754" s="84"/>
      <c r="AC3754" s="92" t="s">
        <v>14915</v>
      </c>
      <c r="AD3754" s="84"/>
      <c r="AE3754" s="84" t="b">
        <v>0</v>
      </c>
      <c r="AF3754" s="84">
        <v>0</v>
      </c>
      <c r="AG3754" s="92" t="s">
        <v>16467</v>
      </c>
      <c r="AH3754" s="84" t="b">
        <v>0</v>
      </c>
      <c r="AI3754" s="84" t="s">
        <v>16520</v>
      </c>
      <c r="AJ3754" s="84"/>
      <c r="AK3754" s="92" t="s">
        <v>16467</v>
      </c>
      <c r="AL3754" s="84" t="b">
        <v>0</v>
      </c>
      <c r="AM3754" s="84">
        <v>13</v>
      </c>
      <c r="AN3754" s="92" t="s">
        <v>15043</v>
      </c>
      <c r="AO3754" s="84" t="s">
        <v>16534</v>
      </c>
      <c r="AP3754" s="84" t="b">
        <v>0</v>
      </c>
      <c r="AQ3754" s="92" t="s">
        <v>15043</v>
      </c>
      <c r="AR3754" s="84" t="s">
        <v>179</v>
      </c>
      <c r="AS3754" s="84">
        <v>0</v>
      </c>
      <c r="AT3754" s="84">
        <v>0</v>
      </c>
      <c r="AU3754" s="84"/>
      <c r="AV3754" s="84"/>
      <c r="AW3754" s="84"/>
      <c r="AX3754" s="84"/>
      <c r="AY3754" s="84"/>
      <c r="AZ3754" s="84"/>
      <c r="BA3754" s="84"/>
      <c r="BB3754" s="84"/>
      <c r="BC3754">
        <v>1</v>
      </c>
      <c r="BD3754">
        <v>0</v>
      </c>
      <c r="BE3754">
        <v>1</v>
      </c>
      <c r="BF3754">
        <v>0</v>
      </c>
      <c r="BG3754">
        <v>0</v>
      </c>
      <c r="BH3754">
        <v>0</v>
      </c>
    </row>
    <row r="3755" spans="1:60" x14ac:dyDescent="0.3">
      <c r="A3755" s="69" t="s">
        <v>1617</v>
      </c>
      <c r="B3755" s="69" t="s">
        <v>2129</v>
      </c>
      <c r="C3755" s="70"/>
      <c r="D3755" s="71"/>
      <c r="E3755" s="72"/>
      <c r="F3755" s="73"/>
      <c r="G3755" s="70"/>
      <c r="H3755" s="74"/>
      <c r="I3755" s="75"/>
      <c r="J3755" s="75"/>
      <c r="K3755" s="36"/>
      <c r="L3755" s="82"/>
      <c r="M3755" s="82"/>
      <c r="N3755" s="77"/>
      <c r="O3755" s="84" t="s">
        <v>2168</v>
      </c>
      <c r="P3755" s="86">
        <v>43862.891273148147</v>
      </c>
      <c r="Q3755" s="84" t="s">
        <v>2191</v>
      </c>
      <c r="R3755" s="84"/>
      <c r="S3755" s="84"/>
      <c r="T3755" s="84"/>
      <c r="U3755" s="84"/>
      <c r="V3755" s="87" t="s">
        <v>4344</v>
      </c>
      <c r="W3755" s="86">
        <v>43862.891273148147</v>
      </c>
      <c r="X3755" s="90">
        <v>43862</v>
      </c>
      <c r="Y3755" s="92" t="s">
        <v>7234</v>
      </c>
      <c r="Z3755" s="87" t="s">
        <v>11029</v>
      </c>
      <c r="AA3755" s="84"/>
      <c r="AB3755" s="84"/>
      <c r="AC3755" s="92" t="s">
        <v>14915</v>
      </c>
      <c r="AD3755" s="84"/>
      <c r="AE3755" s="84" t="b">
        <v>0</v>
      </c>
      <c r="AF3755" s="84">
        <v>0</v>
      </c>
      <c r="AG3755" s="92" t="s">
        <v>16467</v>
      </c>
      <c r="AH3755" s="84" t="b">
        <v>0</v>
      </c>
      <c r="AI3755" s="84" t="s">
        <v>16520</v>
      </c>
      <c r="AJ3755" s="84"/>
      <c r="AK3755" s="92" t="s">
        <v>16467</v>
      </c>
      <c r="AL3755" s="84" t="b">
        <v>0</v>
      </c>
      <c r="AM3755" s="84">
        <v>13</v>
      </c>
      <c r="AN3755" s="92" t="s">
        <v>15043</v>
      </c>
      <c r="AO3755" s="84" t="s">
        <v>16534</v>
      </c>
      <c r="AP3755" s="84" t="b">
        <v>0</v>
      </c>
      <c r="AQ3755" s="92" t="s">
        <v>15043</v>
      </c>
      <c r="AR3755" s="84" t="s">
        <v>179</v>
      </c>
      <c r="AS3755" s="84">
        <v>0</v>
      </c>
      <c r="AT3755" s="84">
        <v>0</v>
      </c>
      <c r="AU3755" s="84"/>
      <c r="AV3755" s="84"/>
      <c r="AW3755" s="84"/>
      <c r="AX3755" s="84"/>
      <c r="AY3755" s="84"/>
      <c r="AZ3755" s="84"/>
      <c r="BA3755" s="84"/>
      <c r="BB3755" s="84"/>
      <c r="BC3755">
        <v>1</v>
      </c>
      <c r="BD3755">
        <v>0</v>
      </c>
      <c r="BE3755">
        <v>1</v>
      </c>
      <c r="BF3755">
        <v>0</v>
      </c>
      <c r="BG3755">
        <v>0</v>
      </c>
      <c r="BH3755">
        <v>0</v>
      </c>
    </row>
    <row r="3756" spans="1:60" x14ac:dyDescent="0.3">
      <c r="A3756" s="69" t="s">
        <v>1617</v>
      </c>
      <c r="B3756" s="69" t="s">
        <v>1055</v>
      </c>
      <c r="C3756" s="70"/>
      <c r="D3756" s="71"/>
      <c r="E3756" s="72"/>
      <c r="F3756" s="73"/>
      <c r="G3756" s="70"/>
      <c r="H3756" s="74"/>
      <c r="I3756" s="75"/>
      <c r="J3756" s="75"/>
      <c r="K3756" s="36"/>
      <c r="L3756" s="82"/>
      <c r="M3756" s="82"/>
      <c r="N3756" s="77"/>
      <c r="O3756" s="84" t="s">
        <v>2169</v>
      </c>
      <c r="P3756" s="86">
        <v>43862.891388888886</v>
      </c>
      <c r="Q3756" s="84" t="s">
        <v>2205</v>
      </c>
      <c r="R3756" s="84"/>
      <c r="S3756" s="84"/>
      <c r="T3756" s="84" t="s">
        <v>2873</v>
      </c>
      <c r="U3756" s="84"/>
      <c r="V3756" s="87" t="s">
        <v>4344</v>
      </c>
      <c r="W3756" s="86">
        <v>43862.891388888886</v>
      </c>
      <c r="X3756" s="90">
        <v>43862</v>
      </c>
      <c r="Y3756" s="92" t="s">
        <v>7235</v>
      </c>
      <c r="Z3756" s="87" t="s">
        <v>11030</v>
      </c>
      <c r="AA3756" s="84"/>
      <c r="AB3756" s="84"/>
      <c r="AC3756" s="92" t="s">
        <v>14916</v>
      </c>
      <c r="AD3756" s="84"/>
      <c r="AE3756" s="84" t="b">
        <v>0</v>
      </c>
      <c r="AF3756" s="84">
        <v>0</v>
      </c>
      <c r="AG3756" s="92" t="s">
        <v>16467</v>
      </c>
      <c r="AH3756" s="84" t="b">
        <v>0</v>
      </c>
      <c r="AI3756" s="84" t="s">
        <v>16520</v>
      </c>
      <c r="AJ3756" s="84"/>
      <c r="AK3756" s="92" t="s">
        <v>16467</v>
      </c>
      <c r="AL3756" s="84" t="b">
        <v>0</v>
      </c>
      <c r="AM3756" s="84">
        <v>60</v>
      </c>
      <c r="AN3756" s="92" t="s">
        <v>16200</v>
      </c>
      <c r="AO3756" s="84" t="s">
        <v>16534</v>
      </c>
      <c r="AP3756" s="84" t="b">
        <v>0</v>
      </c>
      <c r="AQ3756" s="92" t="s">
        <v>16200</v>
      </c>
      <c r="AR3756" s="84" t="s">
        <v>179</v>
      </c>
      <c r="AS3756" s="84">
        <v>0</v>
      </c>
      <c r="AT3756" s="84">
        <v>0</v>
      </c>
      <c r="AU3756" s="84"/>
      <c r="AV3756" s="84"/>
      <c r="AW3756" s="84"/>
      <c r="AX3756" s="84"/>
      <c r="AY3756" s="84"/>
      <c r="AZ3756" s="84"/>
      <c r="BA3756" s="84"/>
      <c r="BB3756" s="84"/>
      <c r="BC3756">
        <v>1</v>
      </c>
      <c r="BD3756">
        <v>0</v>
      </c>
      <c r="BE3756">
        <v>0</v>
      </c>
      <c r="BF3756">
        <v>0</v>
      </c>
      <c r="BG3756">
        <v>1</v>
      </c>
      <c r="BH3756">
        <v>0</v>
      </c>
    </row>
    <row r="3757" spans="1:60" x14ac:dyDescent="0.3">
      <c r="A3757" s="69" t="s">
        <v>1618</v>
      </c>
      <c r="B3757" s="69" t="s">
        <v>1773</v>
      </c>
      <c r="C3757" s="70"/>
      <c r="D3757" s="71"/>
      <c r="E3757" s="72"/>
      <c r="F3757" s="73"/>
      <c r="G3757" s="70"/>
      <c r="H3757" s="74"/>
      <c r="I3757" s="75"/>
      <c r="J3757" s="75"/>
      <c r="K3757" s="36"/>
      <c r="L3757" s="82"/>
      <c r="M3757" s="82"/>
      <c r="N3757" s="77"/>
      <c r="O3757" s="84" t="s">
        <v>2169</v>
      </c>
      <c r="P3757" s="86">
        <v>43862.891516203701</v>
      </c>
      <c r="Q3757" s="84" t="s">
        <v>2533</v>
      </c>
      <c r="R3757" s="84"/>
      <c r="S3757" s="84"/>
      <c r="T3757" s="84"/>
      <c r="U3757" s="84"/>
      <c r="V3757" s="87" t="s">
        <v>4345</v>
      </c>
      <c r="W3757" s="86">
        <v>43862.891516203701</v>
      </c>
      <c r="X3757" s="90">
        <v>43862</v>
      </c>
      <c r="Y3757" s="92" t="s">
        <v>7237</v>
      </c>
      <c r="Z3757" s="87" t="s">
        <v>11032</v>
      </c>
      <c r="AA3757" s="84"/>
      <c r="AB3757" s="84"/>
      <c r="AC3757" s="92" t="s">
        <v>14918</v>
      </c>
      <c r="AD3757" s="84"/>
      <c r="AE3757" s="84" t="b">
        <v>0</v>
      </c>
      <c r="AF3757" s="84">
        <v>0</v>
      </c>
      <c r="AG3757" s="92" t="s">
        <v>16467</v>
      </c>
      <c r="AH3757" s="84" t="b">
        <v>0</v>
      </c>
      <c r="AI3757" s="84" t="s">
        <v>16520</v>
      </c>
      <c r="AJ3757" s="84"/>
      <c r="AK3757" s="92" t="s">
        <v>16467</v>
      </c>
      <c r="AL3757" s="84" t="b">
        <v>0</v>
      </c>
      <c r="AM3757" s="84">
        <v>16</v>
      </c>
      <c r="AN3757" s="92" t="s">
        <v>15992</v>
      </c>
      <c r="AO3757" s="84" t="s">
        <v>16534</v>
      </c>
      <c r="AP3757" s="84" t="b">
        <v>0</v>
      </c>
      <c r="AQ3757" s="92" t="s">
        <v>15992</v>
      </c>
      <c r="AR3757" s="84" t="s">
        <v>179</v>
      </c>
      <c r="AS3757" s="84">
        <v>0</v>
      </c>
      <c r="AT3757" s="84">
        <v>0</v>
      </c>
      <c r="AU3757" s="84"/>
      <c r="AV3757" s="84"/>
      <c r="AW3757" s="84"/>
      <c r="AX3757" s="84"/>
      <c r="AY3757" s="84"/>
      <c r="AZ3757" s="84"/>
      <c r="BA3757" s="84"/>
      <c r="BB3757" s="84"/>
      <c r="BC3757">
        <v>1</v>
      </c>
      <c r="BD3757">
        <v>0</v>
      </c>
      <c r="BE3757">
        <v>0</v>
      </c>
      <c r="BF3757">
        <v>0</v>
      </c>
      <c r="BG3757">
        <v>1</v>
      </c>
      <c r="BH3757">
        <v>0</v>
      </c>
    </row>
    <row r="3758" spans="1:60" x14ac:dyDescent="0.3">
      <c r="A3758" s="69" t="s">
        <v>1619</v>
      </c>
      <c r="B3758" s="69" t="s">
        <v>2096</v>
      </c>
      <c r="C3758" s="70"/>
      <c r="D3758" s="71"/>
      <c r="E3758" s="72"/>
      <c r="F3758" s="73"/>
      <c r="G3758" s="70"/>
      <c r="H3758" s="74"/>
      <c r="I3758" s="75"/>
      <c r="J3758" s="75"/>
      <c r="K3758" s="36"/>
      <c r="L3758" s="82"/>
      <c r="M3758" s="82"/>
      <c r="N3758" s="77"/>
      <c r="O3758" s="84" t="s">
        <v>2169</v>
      </c>
      <c r="P3758" s="86">
        <v>43862.891840277778</v>
      </c>
      <c r="Q3758" s="84" t="s">
        <v>2284</v>
      </c>
      <c r="R3758" s="84"/>
      <c r="S3758" s="84"/>
      <c r="T3758" s="84" t="s">
        <v>2883</v>
      </c>
      <c r="U3758" s="84"/>
      <c r="V3758" s="87" t="s">
        <v>4346</v>
      </c>
      <c r="W3758" s="86">
        <v>43862.891840277778</v>
      </c>
      <c r="X3758" s="90">
        <v>43862</v>
      </c>
      <c r="Y3758" s="92" t="s">
        <v>7238</v>
      </c>
      <c r="Z3758" s="87" t="s">
        <v>11033</v>
      </c>
      <c r="AA3758" s="84"/>
      <c r="AB3758" s="84"/>
      <c r="AC3758" s="92" t="s">
        <v>14919</v>
      </c>
      <c r="AD3758" s="84"/>
      <c r="AE3758" s="84" t="b">
        <v>0</v>
      </c>
      <c r="AF3758" s="84">
        <v>0</v>
      </c>
      <c r="AG3758" s="92" t="s">
        <v>16467</v>
      </c>
      <c r="AH3758" s="84" t="b">
        <v>0</v>
      </c>
      <c r="AI3758" s="84" t="s">
        <v>16520</v>
      </c>
      <c r="AJ3758" s="84"/>
      <c r="AK3758" s="92" t="s">
        <v>16467</v>
      </c>
      <c r="AL3758" s="84" t="b">
        <v>0</v>
      </c>
      <c r="AM3758" s="84">
        <v>230</v>
      </c>
      <c r="AN3758" s="92" t="s">
        <v>16293</v>
      </c>
      <c r="AO3758" s="84" t="s">
        <v>16534</v>
      </c>
      <c r="AP3758" s="84" t="b">
        <v>0</v>
      </c>
      <c r="AQ3758" s="92" t="s">
        <v>16293</v>
      </c>
      <c r="AR3758" s="84" t="s">
        <v>179</v>
      </c>
      <c r="AS3758" s="84">
        <v>0</v>
      </c>
      <c r="AT3758" s="84">
        <v>0</v>
      </c>
      <c r="AU3758" s="84"/>
      <c r="AV3758" s="84"/>
      <c r="AW3758" s="84"/>
      <c r="AX3758" s="84"/>
      <c r="AY3758" s="84"/>
      <c r="AZ3758" s="84"/>
      <c r="BA3758" s="84"/>
      <c r="BB3758" s="84"/>
      <c r="BC3758">
        <v>1</v>
      </c>
      <c r="BD3758">
        <v>0</v>
      </c>
      <c r="BE3758">
        <v>0</v>
      </c>
      <c r="BF3758">
        <v>0</v>
      </c>
      <c r="BG3758">
        <v>1</v>
      </c>
      <c r="BH3758">
        <v>0</v>
      </c>
    </row>
    <row r="3759" spans="1:60" x14ac:dyDescent="0.3">
      <c r="A3759" s="69" t="s">
        <v>1620</v>
      </c>
      <c r="B3759" s="69" t="s">
        <v>2045</v>
      </c>
      <c r="C3759" s="70"/>
      <c r="D3759" s="71"/>
      <c r="E3759" s="72"/>
      <c r="F3759" s="73"/>
      <c r="G3759" s="70"/>
      <c r="H3759" s="74"/>
      <c r="I3759" s="75"/>
      <c r="J3759" s="75"/>
      <c r="K3759" s="36"/>
      <c r="L3759" s="82"/>
      <c r="M3759" s="82"/>
      <c r="N3759" s="77"/>
      <c r="O3759" s="84" t="s">
        <v>2169</v>
      </c>
      <c r="P3759" s="86">
        <v>43862.891898148147</v>
      </c>
      <c r="Q3759" s="84" t="s">
        <v>2528</v>
      </c>
      <c r="R3759" s="84"/>
      <c r="S3759" s="84"/>
      <c r="T3759" s="84" t="s">
        <v>2925</v>
      </c>
      <c r="U3759" s="84"/>
      <c r="V3759" s="87" t="s">
        <v>4347</v>
      </c>
      <c r="W3759" s="86">
        <v>43862.891898148147</v>
      </c>
      <c r="X3759" s="90">
        <v>43862</v>
      </c>
      <c r="Y3759" s="92" t="s">
        <v>7239</v>
      </c>
      <c r="Z3759" s="87" t="s">
        <v>11034</v>
      </c>
      <c r="AA3759" s="84"/>
      <c r="AB3759" s="84"/>
      <c r="AC3759" s="92" t="s">
        <v>14920</v>
      </c>
      <c r="AD3759" s="84"/>
      <c r="AE3759" s="84" t="b">
        <v>0</v>
      </c>
      <c r="AF3759" s="84">
        <v>0</v>
      </c>
      <c r="AG3759" s="92" t="s">
        <v>16467</v>
      </c>
      <c r="AH3759" s="84" t="b">
        <v>0</v>
      </c>
      <c r="AI3759" s="84" t="s">
        <v>16520</v>
      </c>
      <c r="AJ3759" s="84"/>
      <c r="AK3759" s="92" t="s">
        <v>16467</v>
      </c>
      <c r="AL3759" s="84" t="b">
        <v>0</v>
      </c>
      <c r="AM3759" s="84">
        <v>46</v>
      </c>
      <c r="AN3759" s="92" t="s">
        <v>16123</v>
      </c>
      <c r="AO3759" s="84" t="s">
        <v>16534</v>
      </c>
      <c r="AP3759" s="84" t="b">
        <v>0</v>
      </c>
      <c r="AQ3759" s="92" t="s">
        <v>16123</v>
      </c>
      <c r="AR3759" s="84" t="s">
        <v>179</v>
      </c>
      <c r="AS3759" s="84">
        <v>0</v>
      </c>
      <c r="AT3759" s="84">
        <v>0</v>
      </c>
      <c r="AU3759" s="84"/>
      <c r="AV3759" s="84"/>
      <c r="AW3759" s="84"/>
      <c r="AX3759" s="84"/>
      <c r="AY3759" s="84"/>
      <c r="AZ3759" s="84"/>
      <c r="BA3759" s="84"/>
      <c r="BB3759" s="84"/>
      <c r="BC3759">
        <v>1</v>
      </c>
      <c r="BD3759">
        <v>0</v>
      </c>
      <c r="BE3759">
        <v>0</v>
      </c>
      <c r="BF3759">
        <v>0</v>
      </c>
      <c r="BG3759">
        <v>1</v>
      </c>
      <c r="BH3759">
        <v>0</v>
      </c>
    </row>
    <row r="3760" spans="1:60" x14ac:dyDescent="0.3">
      <c r="A3760" s="69" t="s">
        <v>2014</v>
      </c>
      <c r="B3760" s="69" t="s">
        <v>2006</v>
      </c>
      <c r="C3760" s="70"/>
      <c r="D3760" s="71"/>
      <c r="E3760" s="72"/>
      <c r="F3760" s="73"/>
      <c r="G3760" s="70"/>
      <c r="H3760" s="74"/>
      <c r="I3760" s="75"/>
      <c r="J3760" s="75"/>
      <c r="K3760" s="36"/>
      <c r="L3760" s="82"/>
      <c r="M3760" s="82"/>
      <c r="N3760" s="77"/>
      <c r="O3760" s="84" t="s">
        <v>2169</v>
      </c>
      <c r="P3760" s="86">
        <v>43862.892025462963</v>
      </c>
      <c r="Q3760" s="84" t="s">
        <v>2567</v>
      </c>
      <c r="R3760" s="84"/>
      <c r="S3760" s="84"/>
      <c r="T3760" s="84" t="s">
        <v>2883</v>
      </c>
      <c r="U3760" s="84"/>
      <c r="V3760" s="87" t="s">
        <v>4705</v>
      </c>
      <c r="W3760" s="86">
        <v>43862.892025462963</v>
      </c>
      <c r="X3760" s="90">
        <v>43862</v>
      </c>
      <c r="Y3760" s="92" t="s">
        <v>8261</v>
      </c>
      <c r="Z3760" s="87" t="s">
        <v>12117</v>
      </c>
      <c r="AA3760" s="84"/>
      <c r="AB3760" s="84"/>
      <c r="AC3760" s="92" t="s">
        <v>16035</v>
      </c>
      <c r="AD3760" s="84"/>
      <c r="AE3760" s="84" t="b">
        <v>0</v>
      </c>
      <c r="AF3760" s="84">
        <v>0</v>
      </c>
      <c r="AG3760" s="92" t="s">
        <v>16467</v>
      </c>
      <c r="AH3760" s="84" t="b">
        <v>0</v>
      </c>
      <c r="AI3760" s="84" t="s">
        <v>16520</v>
      </c>
      <c r="AJ3760" s="84"/>
      <c r="AK3760" s="92" t="s">
        <v>16467</v>
      </c>
      <c r="AL3760" s="84" t="b">
        <v>0</v>
      </c>
      <c r="AM3760" s="84">
        <v>13</v>
      </c>
      <c r="AN3760" s="92" t="s">
        <v>16316</v>
      </c>
      <c r="AO3760" s="84" t="s">
        <v>16534</v>
      </c>
      <c r="AP3760" s="84" t="b">
        <v>0</v>
      </c>
      <c r="AQ3760" s="92" t="s">
        <v>16316</v>
      </c>
      <c r="AR3760" s="84" t="s">
        <v>179</v>
      </c>
      <c r="AS3760" s="84">
        <v>0</v>
      </c>
      <c r="AT3760" s="84">
        <v>0</v>
      </c>
      <c r="AU3760" s="84"/>
      <c r="AV3760" s="84"/>
      <c r="AW3760" s="84"/>
      <c r="AX3760" s="84"/>
      <c r="AY3760" s="84"/>
      <c r="AZ3760" s="84"/>
      <c r="BA3760" s="84"/>
      <c r="BB3760" s="84"/>
      <c r="BC3760">
        <v>1</v>
      </c>
      <c r="BD3760">
        <v>0</v>
      </c>
      <c r="BE3760">
        <v>0</v>
      </c>
      <c r="BF3760">
        <v>0</v>
      </c>
      <c r="BG3760">
        <v>1</v>
      </c>
      <c r="BH3760">
        <v>0</v>
      </c>
    </row>
    <row r="3761" spans="1:60" x14ac:dyDescent="0.3">
      <c r="A3761" s="69" t="s">
        <v>1628</v>
      </c>
      <c r="B3761" s="69" t="s">
        <v>1628</v>
      </c>
      <c r="C3761" s="70"/>
      <c r="D3761" s="71"/>
      <c r="E3761" s="72"/>
      <c r="F3761" s="73"/>
      <c r="G3761" s="70"/>
      <c r="H3761" s="74"/>
      <c r="I3761" s="75"/>
      <c r="J3761" s="75"/>
      <c r="K3761" s="36"/>
      <c r="L3761" s="82"/>
      <c r="M3761" s="82"/>
      <c r="N3761" s="77"/>
      <c r="O3761" s="84" t="s">
        <v>179</v>
      </c>
      <c r="P3761" s="86">
        <v>43862.892592592594</v>
      </c>
      <c r="Q3761" s="84" t="s">
        <v>2704</v>
      </c>
      <c r="R3761" s="84"/>
      <c r="S3761" s="84"/>
      <c r="T3761" s="84" t="s">
        <v>2883</v>
      </c>
      <c r="U3761" s="84"/>
      <c r="V3761" s="87" t="s">
        <v>4355</v>
      </c>
      <c r="W3761" s="86">
        <v>43862.892592592594</v>
      </c>
      <c r="X3761" s="90">
        <v>43862</v>
      </c>
      <c r="Y3761" s="92" t="s">
        <v>7255</v>
      </c>
      <c r="Z3761" s="87" t="s">
        <v>11050</v>
      </c>
      <c r="AA3761" s="84"/>
      <c r="AB3761" s="84"/>
      <c r="AC3761" s="92" t="s">
        <v>14937</v>
      </c>
      <c r="AD3761" s="84"/>
      <c r="AE3761" s="84" t="b">
        <v>0</v>
      </c>
      <c r="AF3761" s="84">
        <v>6</v>
      </c>
      <c r="AG3761" s="92" t="s">
        <v>16467</v>
      </c>
      <c r="AH3761" s="84" t="b">
        <v>0</v>
      </c>
      <c r="AI3761" s="84" t="s">
        <v>16520</v>
      </c>
      <c r="AJ3761" s="84"/>
      <c r="AK3761" s="92" t="s">
        <v>16467</v>
      </c>
      <c r="AL3761" s="84" t="b">
        <v>0</v>
      </c>
      <c r="AM3761" s="84">
        <v>2</v>
      </c>
      <c r="AN3761" s="92" t="s">
        <v>16467</v>
      </c>
      <c r="AO3761" s="84" t="s">
        <v>16534</v>
      </c>
      <c r="AP3761" s="84" t="b">
        <v>0</v>
      </c>
      <c r="AQ3761" s="92" t="s">
        <v>14937</v>
      </c>
      <c r="AR3761" s="84" t="s">
        <v>179</v>
      </c>
      <c r="AS3761" s="84">
        <v>0</v>
      </c>
      <c r="AT3761" s="84">
        <v>0</v>
      </c>
      <c r="AU3761" s="84"/>
      <c r="AV3761" s="84"/>
      <c r="AW3761" s="84"/>
      <c r="AX3761" s="84"/>
      <c r="AY3761" s="84"/>
      <c r="AZ3761" s="84"/>
      <c r="BA3761" s="84"/>
      <c r="BB3761" s="84"/>
      <c r="BC3761">
        <v>2</v>
      </c>
      <c r="BD3761">
        <v>0</v>
      </c>
      <c r="BE3761">
        <v>0</v>
      </c>
      <c r="BF3761">
        <v>2</v>
      </c>
      <c r="BG3761">
        <v>0</v>
      </c>
      <c r="BH3761">
        <v>0</v>
      </c>
    </row>
    <row r="3762" spans="1:60" x14ac:dyDescent="0.3">
      <c r="A3762" s="69" t="s">
        <v>1632</v>
      </c>
      <c r="B3762" s="69" t="s">
        <v>2078</v>
      </c>
      <c r="C3762" s="70"/>
      <c r="D3762" s="71"/>
      <c r="E3762" s="72"/>
      <c r="F3762" s="73"/>
      <c r="G3762" s="70"/>
      <c r="H3762" s="74"/>
      <c r="I3762" s="75"/>
      <c r="J3762" s="75"/>
      <c r="K3762" s="36"/>
      <c r="L3762" s="82"/>
      <c r="M3762" s="82"/>
      <c r="N3762" s="77"/>
      <c r="O3762" s="84" t="s">
        <v>2169</v>
      </c>
      <c r="P3762" s="86">
        <v>43862.892708333333</v>
      </c>
      <c r="Q3762" s="84" t="s">
        <v>2588</v>
      </c>
      <c r="R3762" s="84"/>
      <c r="S3762" s="84"/>
      <c r="T3762" s="84"/>
      <c r="U3762" s="84"/>
      <c r="V3762" s="87" t="s">
        <v>4359</v>
      </c>
      <c r="W3762" s="86">
        <v>43862.892708333333</v>
      </c>
      <c r="X3762" s="90">
        <v>43862</v>
      </c>
      <c r="Y3762" s="92" t="s">
        <v>7274</v>
      </c>
      <c r="Z3762" s="87" t="s">
        <v>11069</v>
      </c>
      <c r="AA3762" s="84"/>
      <c r="AB3762" s="84"/>
      <c r="AC3762" s="92" t="s">
        <v>14956</v>
      </c>
      <c r="AD3762" s="84"/>
      <c r="AE3762" s="84" t="b">
        <v>0</v>
      </c>
      <c r="AF3762" s="84">
        <v>0</v>
      </c>
      <c r="AG3762" s="92" t="s">
        <v>16467</v>
      </c>
      <c r="AH3762" s="84" t="b">
        <v>1</v>
      </c>
      <c r="AI3762" s="84" t="s">
        <v>16520</v>
      </c>
      <c r="AJ3762" s="84"/>
      <c r="AK3762" s="92" t="s">
        <v>16225</v>
      </c>
      <c r="AL3762" s="84" t="b">
        <v>0</v>
      </c>
      <c r="AM3762" s="84">
        <v>19</v>
      </c>
      <c r="AN3762" s="92" t="s">
        <v>16226</v>
      </c>
      <c r="AO3762" s="84" t="s">
        <v>16534</v>
      </c>
      <c r="AP3762" s="84" t="b">
        <v>0</v>
      </c>
      <c r="AQ3762" s="92" t="s">
        <v>16226</v>
      </c>
      <c r="AR3762" s="84" t="s">
        <v>179</v>
      </c>
      <c r="AS3762" s="84">
        <v>0</v>
      </c>
      <c r="AT3762" s="84">
        <v>0</v>
      </c>
      <c r="AU3762" s="84"/>
      <c r="AV3762" s="84"/>
      <c r="AW3762" s="84"/>
      <c r="AX3762" s="84"/>
      <c r="AY3762" s="84"/>
      <c r="AZ3762" s="84"/>
      <c r="BA3762" s="84"/>
      <c r="BB3762" s="84"/>
      <c r="BC3762">
        <v>1</v>
      </c>
      <c r="BD3762">
        <v>0</v>
      </c>
      <c r="BE3762">
        <v>0</v>
      </c>
      <c r="BF3762">
        <v>0</v>
      </c>
      <c r="BG3762">
        <v>1</v>
      </c>
      <c r="BH3762">
        <v>0</v>
      </c>
    </row>
    <row r="3763" spans="1:60" x14ac:dyDescent="0.3">
      <c r="A3763" s="69" t="s">
        <v>1621</v>
      </c>
      <c r="B3763" s="69" t="s">
        <v>2077</v>
      </c>
      <c r="C3763" s="70"/>
      <c r="D3763" s="71"/>
      <c r="E3763" s="72"/>
      <c r="F3763" s="73"/>
      <c r="G3763" s="70"/>
      <c r="H3763" s="74"/>
      <c r="I3763" s="75"/>
      <c r="J3763" s="75"/>
      <c r="K3763" s="36"/>
      <c r="L3763" s="82"/>
      <c r="M3763" s="82"/>
      <c r="N3763" s="77"/>
      <c r="O3763" s="84" t="s">
        <v>2169</v>
      </c>
      <c r="P3763" s="86">
        <v>43862.892916666664</v>
      </c>
      <c r="Q3763" s="84" t="s">
        <v>2549</v>
      </c>
      <c r="R3763" s="84"/>
      <c r="S3763" s="84"/>
      <c r="T3763" s="84"/>
      <c r="U3763" s="84"/>
      <c r="V3763" s="87" t="s">
        <v>4348</v>
      </c>
      <c r="W3763" s="86">
        <v>43862.892916666664</v>
      </c>
      <c r="X3763" s="90">
        <v>43862</v>
      </c>
      <c r="Y3763" s="92" t="s">
        <v>7240</v>
      </c>
      <c r="Z3763" s="87" t="s">
        <v>11035</v>
      </c>
      <c r="AA3763" s="84"/>
      <c r="AB3763" s="84"/>
      <c r="AC3763" s="92" t="s">
        <v>14921</v>
      </c>
      <c r="AD3763" s="84"/>
      <c r="AE3763" s="84" t="b">
        <v>0</v>
      </c>
      <c r="AF3763" s="84">
        <v>0</v>
      </c>
      <c r="AG3763" s="92" t="s">
        <v>16467</v>
      </c>
      <c r="AH3763" s="84" t="b">
        <v>1</v>
      </c>
      <c r="AI3763" s="84" t="s">
        <v>16520</v>
      </c>
      <c r="AJ3763" s="84"/>
      <c r="AK3763" s="92" t="s">
        <v>16455</v>
      </c>
      <c r="AL3763" s="84" t="b">
        <v>0</v>
      </c>
      <c r="AM3763" s="84">
        <v>56</v>
      </c>
      <c r="AN3763" s="92" t="s">
        <v>16434</v>
      </c>
      <c r="AO3763" s="84" t="s">
        <v>16534</v>
      </c>
      <c r="AP3763" s="84" t="b">
        <v>0</v>
      </c>
      <c r="AQ3763" s="92" t="s">
        <v>16434</v>
      </c>
      <c r="AR3763" s="84" t="s">
        <v>179</v>
      </c>
      <c r="AS3763" s="84">
        <v>0</v>
      </c>
      <c r="AT3763" s="84">
        <v>0</v>
      </c>
      <c r="AU3763" s="84"/>
      <c r="AV3763" s="84"/>
      <c r="AW3763" s="84"/>
      <c r="AX3763" s="84"/>
      <c r="AY3763" s="84"/>
      <c r="AZ3763" s="84"/>
      <c r="BA3763" s="84"/>
      <c r="BB3763" s="84"/>
      <c r="BC3763">
        <v>1</v>
      </c>
      <c r="BD3763">
        <v>0</v>
      </c>
      <c r="BE3763">
        <v>0</v>
      </c>
      <c r="BF3763">
        <v>0</v>
      </c>
      <c r="BG3763">
        <v>1</v>
      </c>
      <c r="BH3763">
        <v>0</v>
      </c>
    </row>
    <row r="3764" spans="1:60" x14ac:dyDescent="0.3">
      <c r="A3764" s="69" t="s">
        <v>1622</v>
      </c>
      <c r="B3764" s="69" t="s">
        <v>2128</v>
      </c>
      <c r="C3764" s="70"/>
      <c r="D3764" s="71"/>
      <c r="E3764" s="72"/>
      <c r="F3764" s="73"/>
      <c r="G3764" s="70"/>
      <c r="H3764" s="74"/>
      <c r="I3764" s="75"/>
      <c r="J3764" s="75"/>
      <c r="K3764" s="36"/>
      <c r="L3764" s="82"/>
      <c r="M3764" s="82"/>
      <c r="N3764" s="77"/>
      <c r="O3764" s="84" t="s">
        <v>2168</v>
      </c>
      <c r="P3764" s="86">
        <v>43862.893159722225</v>
      </c>
      <c r="Q3764" s="84" t="s">
        <v>2526</v>
      </c>
      <c r="R3764" s="84"/>
      <c r="S3764" s="84"/>
      <c r="T3764" s="84"/>
      <c r="U3764" s="84"/>
      <c r="V3764" s="87" t="s">
        <v>4349</v>
      </c>
      <c r="W3764" s="86">
        <v>43862.893159722225</v>
      </c>
      <c r="X3764" s="90">
        <v>43862</v>
      </c>
      <c r="Y3764" s="92" t="s">
        <v>7241</v>
      </c>
      <c r="Z3764" s="87" t="s">
        <v>11036</v>
      </c>
      <c r="AA3764" s="84"/>
      <c r="AB3764" s="84"/>
      <c r="AC3764" s="92" t="s">
        <v>14922</v>
      </c>
      <c r="AD3764" s="84"/>
      <c r="AE3764" s="84" t="b">
        <v>0</v>
      </c>
      <c r="AF3764" s="84">
        <v>0</v>
      </c>
      <c r="AG3764" s="92" t="s">
        <v>16467</v>
      </c>
      <c r="AH3764" s="84" t="b">
        <v>0</v>
      </c>
      <c r="AI3764" s="84" t="s">
        <v>16521</v>
      </c>
      <c r="AJ3764" s="84"/>
      <c r="AK3764" s="92" t="s">
        <v>16467</v>
      </c>
      <c r="AL3764" s="84" t="b">
        <v>0</v>
      </c>
      <c r="AM3764" s="84">
        <v>32</v>
      </c>
      <c r="AN3764" s="92" t="s">
        <v>13981</v>
      </c>
      <c r="AO3764" s="84" t="s">
        <v>16534</v>
      </c>
      <c r="AP3764" s="84" t="b">
        <v>0</v>
      </c>
      <c r="AQ3764" s="92" t="s">
        <v>13981</v>
      </c>
      <c r="AR3764" s="84" t="s">
        <v>179</v>
      </c>
      <c r="AS3764" s="84">
        <v>0</v>
      </c>
      <c r="AT3764" s="84">
        <v>0</v>
      </c>
      <c r="AU3764" s="84"/>
      <c r="AV3764" s="84"/>
      <c r="AW3764" s="84"/>
      <c r="AX3764" s="84"/>
      <c r="AY3764" s="84"/>
      <c r="AZ3764" s="84"/>
      <c r="BA3764" s="84"/>
      <c r="BB3764" s="84"/>
      <c r="BC3764">
        <v>1</v>
      </c>
      <c r="BD3764">
        <v>0</v>
      </c>
      <c r="BE3764">
        <v>1</v>
      </c>
      <c r="BF3764">
        <v>0</v>
      </c>
      <c r="BG3764">
        <v>0</v>
      </c>
      <c r="BH3764">
        <v>0</v>
      </c>
    </row>
    <row r="3765" spans="1:60" x14ac:dyDescent="0.3">
      <c r="A3765" s="69" t="s">
        <v>1623</v>
      </c>
      <c r="B3765" s="69" t="s">
        <v>2113</v>
      </c>
      <c r="C3765" s="70"/>
      <c r="D3765" s="71"/>
      <c r="E3765" s="72"/>
      <c r="F3765" s="73"/>
      <c r="G3765" s="70"/>
      <c r="H3765" s="74"/>
      <c r="I3765" s="75"/>
      <c r="J3765" s="75"/>
      <c r="K3765" s="36"/>
      <c r="L3765" s="82"/>
      <c r="M3765" s="82"/>
      <c r="N3765" s="77"/>
      <c r="O3765" s="84" t="s">
        <v>2169</v>
      </c>
      <c r="P3765" s="86">
        <v>43862.893217592595</v>
      </c>
      <c r="Q3765" s="84" t="s">
        <v>2665</v>
      </c>
      <c r="R3765" s="84"/>
      <c r="S3765" s="84"/>
      <c r="T3765" s="84"/>
      <c r="U3765" s="84"/>
      <c r="V3765" s="87" t="s">
        <v>4350</v>
      </c>
      <c r="W3765" s="86">
        <v>43862.893217592595</v>
      </c>
      <c r="X3765" s="90">
        <v>43862</v>
      </c>
      <c r="Y3765" s="92" t="s">
        <v>7244</v>
      </c>
      <c r="Z3765" s="87" t="s">
        <v>11039</v>
      </c>
      <c r="AA3765" s="84"/>
      <c r="AB3765" s="84"/>
      <c r="AC3765" s="92" t="s">
        <v>14925</v>
      </c>
      <c r="AD3765" s="84"/>
      <c r="AE3765" s="84" t="b">
        <v>0</v>
      </c>
      <c r="AF3765" s="84">
        <v>0</v>
      </c>
      <c r="AG3765" s="92" t="s">
        <v>16467</v>
      </c>
      <c r="AH3765" s="84" t="b">
        <v>0</v>
      </c>
      <c r="AI3765" s="84" t="s">
        <v>16520</v>
      </c>
      <c r="AJ3765" s="84"/>
      <c r="AK3765" s="92" t="s">
        <v>16467</v>
      </c>
      <c r="AL3765" s="84" t="b">
        <v>0</v>
      </c>
      <c r="AM3765" s="84">
        <v>39</v>
      </c>
      <c r="AN3765" s="92" t="s">
        <v>16395</v>
      </c>
      <c r="AO3765" s="84" t="s">
        <v>16534</v>
      </c>
      <c r="AP3765" s="84" t="b">
        <v>0</v>
      </c>
      <c r="AQ3765" s="92" t="s">
        <v>16395</v>
      </c>
      <c r="AR3765" s="84" t="s">
        <v>179</v>
      </c>
      <c r="AS3765" s="84">
        <v>0</v>
      </c>
      <c r="AT3765" s="84">
        <v>0</v>
      </c>
      <c r="AU3765" s="84"/>
      <c r="AV3765" s="84"/>
      <c r="AW3765" s="84"/>
      <c r="AX3765" s="84"/>
      <c r="AY3765" s="84"/>
      <c r="AZ3765" s="84"/>
      <c r="BA3765" s="84"/>
      <c r="BB3765" s="84"/>
      <c r="BC3765">
        <v>1</v>
      </c>
      <c r="BD3765">
        <v>0</v>
      </c>
      <c r="BE3765">
        <v>0</v>
      </c>
      <c r="BF3765">
        <v>0</v>
      </c>
      <c r="BG3765">
        <v>1</v>
      </c>
      <c r="BH3765">
        <v>0</v>
      </c>
    </row>
    <row r="3766" spans="1:60" x14ac:dyDescent="0.3">
      <c r="A3766" s="69" t="s">
        <v>1625</v>
      </c>
      <c r="B3766" s="69" t="s">
        <v>1626</v>
      </c>
      <c r="C3766" s="70"/>
      <c r="D3766" s="71"/>
      <c r="E3766" s="72"/>
      <c r="F3766" s="73"/>
      <c r="G3766" s="70"/>
      <c r="H3766" s="74"/>
      <c r="I3766" s="75"/>
      <c r="J3766" s="75"/>
      <c r="K3766" s="36"/>
      <c r="L3766" s="82"/>
      <c r="M3766" s="82"/>
      <c r="N3766" s="77"/>
      <c r="O3766" s="84" t="s">
        <v>2169</v>
      </c>
      <c r="P3766" s="86">
        <v>43862.893333333333</v>
      </c>
      <c r="Q3766" s="84" t="s">
        <v>2703</v>
      </c>
      <c r="R3766" s="84"/>
      <c r="S3766" s="84"/>
      <c r="T3766" s="84" t="s">
        <v>2883</v>
      </c>
      <c r="U3766" s="87" t="s">
        <v>3021</v>
      </c>
      <c r="V3766" s="87" t="s">
        <v>3021</v>
      </c>
      <c r="W3766" s="86">
        <v>43862.893333333333</v>
      </c>
      <c r="X3766" s="90">
        <v>43862</v>
      </c>
      <c r="Y3766" s="92" t="s">
        <v>7252</v>
      </c>
      <c r="Z3766" s="87" t="s">
        <v>11047</v>
      </c>
      <c r="AA3766" s="84"/>
      <c r="AB3766" s="84"/>
      <c r="AC3766" s="92" t="s">
        <v>14934</v>
      </c>
      <c r="AD3766" s="84"/>
      <c r="AE3766" s="84" t="b">
        <v>0</v>
      </c>
      <c r="AF3766" s="84">
        <v>0</v>
      </c>
      <c r="AG3766" s="92" t="s">
        <v>16467</v>
      </c>
      <c r="AH3766" s="84" t="b">
        <v>0</v>
      </c>
      <c r="AI3766" s="84" t="s">
        <v>16520</v>
      </c>
      <c r="AJ3766" s="84"/>
      <c r="AK3766" s="92" t="s">
        <v>16467</v>
      </c>
      <c r="AL3766" s="84" t="b">
        <v>0</v>
      </c>
      <c r="AM3766" s="84">
        <v>2</v>
      </c>
      <c r="AN3766" s="92" t="s">
        <v>14933</v>
      </c>
      <c r="AO3766" s="84" t="s">
        <v>16534</v>
      </c>
      <c r="AP3766" s="84" t="b">
        <v>0</v>
      </c>
      <c r="AQ3766" s="92" t="s">
        <v>14933</v>
      </c>
      <c r="AR3766" s="84" t="s">
        <v>179</v>
      </c>
      <c r="AS3766" s="84">
        <v>0</v>
      </c>
      <c r="AT3766" s="84">
        <v>0</v>
      </c>
      <c r="AU3766" s="84"/>
      <c r="AV3766" s="84"/>
      <c r="AW3766" s="84"/>
      <c r="AX3766" s="84"/>
      <c r="AY3766" s="84"/>
      <c r="AZ3766" s="84"/>
      <c r="BA3766" s="84"/>
      <c r="BB3766" s="84"/>
      <c r="BC3766">
        <v>1</v>
      </c>
      <c r="BD3766">
        <v>0</v>
      </c>
      <c r="BE3766">
        <v>0</v>
      </c>
      <c r="BF3766">
        <v>0</v>
      </c>
      <c r="BG3766">
        <v>1</v>
      </c>
      <c r="BH3766">
        <v>0</v>
      </c>
    </row>
    <row r="3767" spans="1:60" x14ac:dyDescent="0.3">
      <c r="A3767" s="69" t="s">
        <v>1627</v>
      </c>
      <c r="B3767" s="69" t="s">
        <v>2045</v>
      </c>
      <c r="C3767" s="70"/>
      <c r="D3767" s="71"/>
      <c r="E3767" s="72"/>
      <c r="F3767" s="73"/>
      <c r="G3767" s="70"/>
      <c r="H3767" s="74"/>
      <c r="I3767" s="75"/>
      <c r="J3767" s="75"/>
      <c r="K3767" s="36"/>
      <c r="L3767" s="82"/>
      <c r="M3767" s="82"/>
      <c r="N3767" s="77"/>
      <c r="O3767" s="84" t="s">
        <v>2169</v>
      </c>
      <c r="P3767" s="86">
        <v>43862.893437500003</v>
      </c>
      <c r="Q3767" s="84" t="s">
        <v>2528</v>
      </c>
      <c r="R3767" s="84"/>
      <c r="S3767" s="84"/>
      <c r="T3767" s="84" t="s">
        <v>2925</v>
      </c>
      <c r="U3767" s="84"/>
      <c r="V3767" s="87" t="s">
        <v>4354</v>
      </c>
      <c r="W3767" s="86">
        <v>43862.893437500003</v>
      </c>
      <c r="X3767" s="90">
        <v>43862</v>
      </c>
      <c r="Y3767" s="92" t="s">
        <v>7254</v>
      </c>
      <c r="Z3767" s="87" t="s">
        <v>11049</v>
      </c>
      <c r="AA3767" s="84"/>
      <c r="AB3767" s="84"/>
      <c r="AC3767" s="92" t="s">
        <v>14936</v>
      </c>
      <c r="AD3767" s="84"/>
      <c r="AE3767" s="84" t="b">
        <v>0</v>
      </c>
      <c r="AF3767" s="84">
        <v>0</v>
      </c>
      <c r="AG3767" s="92" t="s">
        <v>16467</v>
      </c>
      <c r="AH3767" s="84" t="b">
        <v>0</v>
      </c>
      <c r="AI3767" s="84" t="s">
        <v>16520</v>
      </c>
      <c r="AJ3767" s="84"/>
      <c r="AK3767" s="92" t="s">
        <v>16467</v>
      </c>
      <c r="AL3767" s="84" t="b">
        <v>0</v>
      </c>
      <c r="AM3767" s="84">
        <v>46</v>
      </c>
      <c r="AN3767" s="92" t="s">
        <v>16123</v>
      </c>
      <c r="AO3767" s="84" t="s">
        <v>16534</v>
      </c>
      <c r="AP3767" s="84" t="b">
        <v>0</v>
      </c>
      <c r="AQ3767" s="92" t="s">
        <v>16123</v>
      </c>
      <c r="AR3767" s="84" t="s">
        <v>179</v>
      </c>
      <c r="AS3767" s="84">
        <v>0</v>
      </c>
      <c r="AT3767" s="84">
        <v>0</v>
      </c>
      <c r="AU3767" s="84"/>
      <c r="AV3767" s="84"/>
      <c r="AW3767" s="84"/>
      <c r="AX3767" s="84"/>
      <c r="AY3767" s="84"/>
      <c r="AZ3767" s="84"/>
      <c r="BA3767" s="84"/>
      <c r="BB3767" s="84"/>
      <c r="BC3767">
        <v>1</v>
      </c>
      <c r="BD3767">
        <v>0</v>
      </c>
      <c r="BE3767">
        <v>0</v>
      </c>
      <c r="BF3767">
        <v>0</v>
      </c>
      <c r="BG3767">
        <v>1</v>
      </c>
      <c r="BH3767">
        <v>0</v>
      </c>
    </row>
    <row r="3768" spans="1:60" x14ac:dyDescent="0.3">
      <c r="A3768" s="69" t="s">
        <v>1632</v>
      </c>
      <c r="B3768" s="69" t="s">
        <v>2162</v>
      </c>
      <c r="C3768" s="70"/>
      <c r="D3768" s="71"/>
      <c r="E3768" s="72"/>
      <c r="F3768" s="73"/>
      <c r="G3768" s="70"/>
      <c r="H3768" s="74"/>
      <c r="I3768" s="75"/>
      <c r="J3768" s="75"/>
      <c r="K3768" s="36"/>
      <c r="L3768" s="82"/>
      <c r="M3768" s="82"/>
      <c r="N3768" s="77"/>
      <c r="O3768" s="84" t="s">
        <v>2168</v>
      </c>
      <c r="P3768" s="86">
        <v>43862.893483796295</v>
      </c>
      <c r="Q3768" s="84" t="s">
        <v>2561</v>
      </c>
      <c r="R3768" s="84"/>
      <c r="S3768" s="84"/>
      <c r="T3768" s="84"/>
      <c r="U3768" s="84"/>
      <c r="V3768" s="87" t="s">
        <v>4359</v>
      </c>
      <c r="W3768" s="86">
        <v>43862.893483796295</v>
      </c>
      <c r="X3768" s="90">
        <v>43862</v>
      </c>
      <c r="Y3768" s="92" t="s">
        <v>7275</v>
      </c>
      <c r="Z3768" s="87" t="s">
        <v>11070</v>
      </c>
      <c r="AA3768" s="84"/>
      <c r="AB3768" s="84"/>
      <c r="AC3768" s="92" t="s">
        <v>14957</v>
      </c>
      <c r="AD3768" s="84"/>
      <c r="AE3768" s="84" t="b">
        <v>0</v>
      </c>
      <c r="AF3768" s="84">
        <v>0</v>
      </c>
      <c r="AG3768" s="92" t="s">
        <v>16467</v>
      </c>
      <c r="AH3768" s="84" t="b">
        <v>0</v>
      </c>
      <c r="AI3768" s="84" t="s">
        <v>16521</v>
      </c>
      <c r="AJ3768" s="84"/>
      <c r="AK3768" s="92" t="s">
        <v>16467</v>
      </c>
      <c r="AL3768" s="84" t="b">
        <v>0</v>
      </c>
      <c r="AM3768" s="84">
        <v>10</v>
      </c>
      <c r="AN3768" s="92" t="s">
        <v>14191</v>
      </c>
      <c r="AO3768" s="84" t="s">
        <v>16534</v>
      </c>
      <c r="AP3768" s="84" t="b">
        <v>0</v>
      </c>
      <c r="AQ3768" s="92" t="s">
        <v>14191</v>
      </c>
      <c r="AR3768" s="84" t="s">
        <v>179</v>
      </c>
      <c r="AS3768" s="84">
        <v>0</v>
      </c>
      <c r="AT3768" s="84">
        <v>0</v>
      </c>
      <c r="AU3768" s="84"/>
      <c r="AV3768" s="84"/>
      <c r="AW3768" s="84"/>
      <c r="AX3768" s="84"/>
      <c r="AY3768" s="84"/>
      <c r="AZ3768" s="84"/>
      <c r="BA3768" s="84"/>
      <c r="BB3768" s="84"/>
      <c r="BC3768">
        <v>1</v>
      </c>
      <c r="BD3768">
        <v>0</v>
      </c>
      <c r="BE3768">
        <v>1</v>
      </c>
      <c r="BF3768">
        <v>0</v>
      </c>
      <c r="BG3768">
        <v>0</v>
      </c>
      <c r="BH3768">
        <v>0</v>
      </c>
    </row>
    <row r="3769" spans="1:60" x14ac:dyDescent="0.3">
      <c r="A3769" s="69" t="s">
        <v>1632</v>
      </c>
      <c r="B3769" s="69" t="s">
        <v>2129</v>
      </c>
      <c r="C3769" s="70"/>
      <c r="D3769" s="71"/>
      <c r="E3769" s="72"/>
      <c r="F3769" s="73"/>
      <c r="G3769" s="70"/>
      <c r="H3769" s="74"/>
      <c r="I3769" s="75"/>
      <c r="J3769" s="75"/>
      <c r="K3769" s="36"/>
      <c r="L3769" s="82"/>
      <c r="M3769" s="82"/>
      <c r="N3769" s="77"/>
      <c r="O3769" s="84" t="s">
        <v>2168</v>
      </c>
      <c r="P3769" s="86">
        <v>43862.893483796295</v>
      </c>
      <c r="Q3769" s="84" t="s">
        <v>2561</v>
      </c>
      <c r="R3769" s="84"/>
      <c r="S3769" s="84"/>
      <c r="T3769" s="84"/>
      <c r="U3769" s="84"/>
      <c r="V3769" s="87" t="s">
        <v>4359</v>
      </c>
      <c r="W3769" s="86">
        <v>43862.893483796295</v>
      </c>
      <c r="X3769" s="90">
        <v>43862</v>
      </c>
      <c r="Y3769" s="92" t="s">
        <v>7275</v>
      </c>
      <c r="Z3769" s="87" t="s">
        <v>11070</v>
      </c>
      <c r="AA3769" s="84"/>
      <c r="AB3769" s="84"/>
      <c r="AC3769" s="92" t="s">
        <v>14957</v>
      </c>
      <c r="AD3769" s="84"/>
      <c r="AE3769" s="84" t="b">
        <v>0</v>
      </c>
      <c r="AF3769" s="84">
        <v>0</v>
      </c>
      <c r="AG3769" s="92" t="s">
        <v>16467</v>
      </c>
      <c r="AH3769" s="84" t="b">
        <v>0</v>
      </c>
      <c r="AI3769" s="84" t="s">
        <v>16521</v>
      </c>
      <c r="AJ3769" s="84"/>
      <c r="AK3769" s="92" t="s">
        <v>16467</v>
      </c>
      <c r="AL3769" s="84" t="b">
        <v>0</v>
      </c>
      <c r="AM3769" s="84">
        <v>10</v>
      </c>
      <c r="AN3769" s="92" t="s">
        <v>14191</v>
      </c>
      <c r="AO3769" s="84" t="s">
        <v>16534</v>
      </c>
      <c r="AP3769" s="84" t="b">
        <v>0</v>
      </c>
      <c r="AQ3769" s="92" t="s">
        <v>14191</v>
      </c>
      <c r="AR3769" s="84" t="s">
        <v>179</v>
      </c>
      <c r="AS3769" s="84">
        <v>0</v>
      </c>
      <c r="AT3769" s="84">
        <v>0</v>
      </c>
      <c r="AU3769" s="84"/>
      <c r="AV3769" s="84"/>
      <c r="AW3769" s="84"/>
      <c r="AX3769" s="84"/>
      <c r="AY3769" s="84"/>
      <c r="AZ3769" s="84"/>
      <c r="BA3769" s="84"/>
      <c r="BB3769" s="84"/>
      <c r="BC3769">
        <v>1</v>
      </c>
      <c r="BD3769">
        <v>0</v>
      </c>
      <c r="BE3769">
        <v>1</v>
      </c>
      <c r="BF3769">
        <v>0</v>
      </c>
      <c r="BG3769">
        <v>0</v>
      </c>
      <c r="BH3769">
        <v>0</v>
      </c>
    </row>
    <row r="3770" spans="1:60" x14ac:dyDescent="0.3">
      <c r="A3770" s="69" t="s">
        <v>1632</v>
      </c>
      <c r="B3770" s="69" t="s">
        <v>1847</v>
      </c>
      <c r="C3770" s="70"/>
      <c r="D3770" s="71"/>
      <c r="E3770" s="72"/>
      <c r="F3770" s="73"/>
      <c r="G3770" s="70"/>
      <c r="H3770" s="74"/>
      <c r="I3770" s="75"/>
      <c r="J3770" s="75"/>
      <c r="K3770" s="36"/>
      <c r="L3770" s="82"/>
      <c r="M3770" s="82"/>
      <c r="N3770" s="77"/>
      <c r="O3770" s="84" t="s">
        <v>2169</v>
      </c>
      <c r="P3770" s="86">
        <v>43862.893541666665</v>
      </c>
      <c r="Q3770" s="84" t="s">
        <v>2607</v>
      </c>
      <c r="R3770" s="84"/>
      <c r="S3770" s="84"/>
      <c r="T3770" s="84"/>
      <c r="U3770" s="84"/>
      <c r="V3770" s="87" t="s">
        <v>4359</v>
      </c>
      <c r="W3770" s="86">
        <v>43862.893541666665</v>
      </c>
      <c r="X3770" s="90">
        <v>43862</v>
      </c>
      <c r="Y3770" s="92" t="s">
        <v>7276</v>
      </c>
      <c r="Z3770" s="87" t="s">
        <v>11071</v>
      </c>
      <c r="AA3770" s="84"/>
      <c r="AB3770" s="84"/>
      <c r="AC3770" s="92" t="s">
        <v>14958</v>
      </c>
      <c r="AD3770" s="84"/>
      <c r="AE3770" s="84" t="b">
        <v>0</v>
      </c>
      <c r="AF3770" s="84">
        <v>0</v>
      </c>
      <c r="AG3770" s="92" t="s">
        <v>16467</v>
      </c>
      <c r="AH3770" s="84" t="b">
        <v>0</v>
      </c>
      <c r="AI3770" s="84" t="s">
        <v>16521</v>
      </c>
      <c r="AJ3770" s="84"/>
      <c r="AK3770" s="92" t="s">
        <v>16467</v>
      </c>
      <c r="AL3770" s="84" t="b">
        <v>0</v>
      </c>
      <c r="AM3770" s="84">
        <v>6</v>
      </c>
      <c r="AN3770" s="92" t="s">
        <v>15459</v>
      </c>
      <c r="AO3770" s="84" t="s">
        <v>16534</v>
      </c>
      <c r="AP3770" s="84" t="b">
        <v>0</v>
      </c>
      <c r="AQ3770" s="92" t="s">
        <v>15459</v>
      </c>
      <c r="AR3770" s="84" t="s">
        <v>179</v>
      </c>
      <c r="AS3770" s="84">
        <v>0</v>
      </c>
      <c r="AT3770" s="84">
        <v>0</v>
      </c>
      <c r="AU3770" s="84"/>
      <c r="AV3770" s="84"/>
      <c r="AW3770" s="84"/>
      <c r="AX3770" s="84"/>
      <c r="AY3770" s="84"/>
      <c r="AZ3770" s="84"/>
      <c r="BA3770" s="84"/>
      <c r="BB3770" s="84"/>
      <c r="BC3770">
        <v>1</v>
      </c>
      <c r="BD3770">
        <v>0</v>
      </c>
      <c r="BE3770">
        <v>0</v>
      </c>
      <c r="BF3770">
        <v>0</v>
      </c>
      <c r="BG3770">
        <v>1</v>
      </c>
      <c r="BH3770">
        <v>0</v>
      </c>
    </row>
    <row r="3771" spans="1:60" x14ac:dyDescent="0.3">
      <c r="A3771" s="69" t="s">
        <v>1650</v>
      </c>
      <c r="B3771" s="69" t="s">
        <v>2078</v>
      </c>
      <c r="C3771" s="70"/>
      <c r="D3771" s="71"/>
      <c r="E3771" s="72"/>
      <c r="F3771" s="73"/>
      <c r="G3771" s="70"/>
      <c r="H3771" s="74"/>
      <c r="I3771" s="75"/>
      <c r="J3771" s="75"/>
      <c r="K3771" s="36"/>
      <c r="L3771" s="82"/>
      <c r="M3771" s="82"/>
      <c r="N3771" s="77"/>
      <c r="O3771" s="84" t="s">
        <v>2169</v>
      </c>
      <c r="P3771" s="86">
        <v>43862.893854166665</v>
      </c>
      <c r="Q3771" s="84" t="s">
        <v>2298</v>
      </c>
      <c r="R3771" s="84"/>
      <c r="S3771" s="84"/>
      <c r="T3771" s="84" t="s">
        <v>2890</v>
      </c>
      <c r="U3771" s="84"/>
      <c r="V3771" s="87" t="s">
        <v>4376</v>
      </c>
      <c r="W3771" s="86">
        <v>43862.893854166665</v>
      </c>
      <c r="X3771" s="90">
        <v>43862</v>
      </c>
      <c r="Y3771" s="92" t="s">
        <v>7305</v>
      </c>
      <c r="Z3771" s="87" t="s">
        <v>11102</v>
      </c>
      <c r="AA3771" s="84"/>
      <c r="AB3771" s="84"/>
      <c r="AC3771" s="92" t="s">
        <v>14991</v>
      </c>
      <c r="AD3771" s="84"/>
      <c r="AE3771" s="84" t="b">
        <v>0</v>
      </c>
      <c r="AF3771" s="84">
        <v>0</v>
      </c>
      <c r="AG3771" s="92" t="s">
        <v>16467</v>
      </c>
      <c r="AH3771" s="84" t="b">
        <v>0</v>
      </c>
      <c r="AI3771" s="84" t="s">
        <v>16520</v>
      </c>
      <c r="AJ3771" s="84"/>
      <c r="AK3771" s="92" t="s">
        <v>16467</v>
      </c>
      <c r="AL3771" s="84" t="b">
        <v>0</v>
      </c>
      <c r="AM3771" s="84">
        <v>66</v>
      </c>
      <c r="AN3771" s="92" t="s">
        <v>16225</v>
      </c>
      <c r="AO3771" s="84" t="s">
        <v>16534</v>
      </c>
      <c r="AP3771" s="84" t="b">
        <v>0</v>
      </c>
      <c r="AQ3771" s="92" t="s">
        <v>16225</v>
      </c>
      <c r="AR3771" s="84" t="s">
        <v>179</v>
      </c>
      <c r="AS3771" s="84">
        <v>0</v>
      </c>
      <c r="AT3771" s="84">
        <v>0</v>
      </c>
      <c r="AU3771" s="84"/>
      <c r="AV3771" s="84"/>
      <c r="AW3771" s="84"/>
      <c r="AX3771" s="84"/>
      <c r="AY3771" s="84"/>
      <c r="AZ3771" s="84"/>
      <c r="BA3771" s="84"/>
      <c r="BB3771" s="84"/>
      <c r="BC3771">
        <v>1</v>
      </c>
      <c r="BD3771">
        <v>0</v>
      </c>
      <c r="BE3771">
        <v>0</v>
      </c>
      <c r="BF3771">
        <v>0</v>
      </c>
      <c r="BG3771">
        <v>1</v>
      </c>
      <c r="BH3771">
        <v>0</v>
      </c>
    </row>
    <row r="3772" spans="1:60" x14ac:dyDescent="0.3">
      <c r="A3772" s="69" t="s">
        <v>1632</v>
      </c>
      <c r="B3772" s="69" t="s">
        <v>1984</v>
      </c>
      <c r="C3772" s="70"/>
      <c r="D3772" s="71"/>
      <c r="E3772" s="72"/>
      <c r="F3772" s="73"/>
      <c r="G3772" s="70"/>
      <c r="H3772" s="74"/>
      <c r="I3772" s="75"/>
      <c r="J3772" s="75"/>
      <c r="K3772" s="36"/>
      <c r="L3772" s="82"/>
      <c r="M3772" s="82"/>
      <c r="N3772" s="77"/>
      <c r="O3772" s="84" t="s">
        <v>2169</v>
      </c>
      <c r="P3772" s="86">
        <v>43862.893877314818</v>
      </c>
      <c r="Q3772" s="84" t="s">
        <v>2583</v>
      </c>
      <c r="R3772" s="84"/>
      <c r="S3772" s="84"/>
      <c r="T3772" s="84"/>
      <c r="U3772" s="84"/>
      <c r="V3772" s="87" t="s">
        <v>4359</v>
      </c>
      <c r="W3772" s="86">
        <v>43862.893877314818</v>
      </c>
      <c r="X3772" s="90">
        <v>43862</v>
      </c>
      <c r="Y3772" s="92" t="s">
        <v>7277</v>
      </c>
      <c r="Z3772" s="87" t="s">
        <v>11072</v>
      </c>
      <c r="AA3772" s="84"/>
      <c r="AB3772" s="84"/>
      <c r="AC3772" s="92" t="s">
        <v>14959</v>
      </c>
      <c r="AD3772" s="84"/>
      <c r="AE3772" s="84" t="b">
        <v>0</v>
      </c>
      <c r="AF3772" s="84">
        <v>0</v>
      </c>
      <c r="AG3772" s="92" t="s">
        <v>16467</v>
      </c>
      <c r="AH3772" s="84" t="b">
        <v>1</v>
      </c>
      <c r="AI3772" s="84" t="s">
        <v>16521</v>
      </c>
      <c r="AJ3772" s="84"/>
      <c r="AK3772" s="92" t="s">
        <v>16455</v>
      </c>
      <c r="AL3772" s="84" t="b">
        <v>0</v>
      </c>
      <c r="AM3772" s="84">
        <v>10</v>
      </c>
      <c r="AN3772" s="92" t="s">
        <v>15947</v>
      </c>
      <c r="AO3772" s="84" t="s">
        <v>16534</v>
      </c>
      <c r="AP3772" s="84" t="b">
        <v>0</v>
      </c>
      <c r="AQ3772" s="92" t="s">
        <v>15947</v>
      </c>
      <c r="AR3772" s="84" t="s">
        <v>179</v>
      </c>
      <c r="AS3772" s="84">
        <v>0</v>
      </c>
      <c r="AT3772" s="84">
        <v>0</v>
      </c>
      <c r="AU3772" s="84"/>
      <c r="AV3772" s="84"/>
      <c r="AW3772" s="84"/>
      <c r="AX3772" s="84"/>
      <c r="AY3772" s="84"/>
      <c r="AZ3772" s="84"/>
      <c r="BA3772" s="84"/>
      <c r="BB3772" s="84"/>
      <c r="BC3772">
        <v>1</v>
      </c>
      <c r="BD3772">
        <v>0</v>
      </c>
      <c r="BE3772">
        <v>0</v>
      </c>
      <c r="BF3772">
        <v>0</v>
      </c>
      <c r="BG3772">
        <v>1</v>
      </c>
      <c r="BH3772">
        <v>0</v>
      </c>
    </row>
    <row r="3773" spans="1:60" x14ac:dyDescent="0.3">
      <c r="A3773" s="69" t="s">
        <v>1629</v>
      </c>
      <c r="B3773" s="69" t="s">
        <v>2017</v>
      </c>
      <c r="C3773" s="70"/>
      <c r="D3773" s="71"/>
      <c r="E3773" s="72"/>
      <c r="F3773" s="73"/>
      <c r="G3773" s="70"/>
      <c r="H3773" s="74"/>
      <c r="I3773" s="75"/>
      <c r="J3773" s="75"/>
      <c r="K3773" s="36"/>
      <c r="L3773" s="82"/>
      <c r="M3773" s="82"/>
      <c r="N3773" s="77"/>
      <c r="O3773" s="84" t="s">
        <v>2169</v>
      </c>
      <c r="P3773" s="86">
        <v>43862.894074074073</v>
      </c>
      <c r="Q3773" s="84" t="s">
        <v>2603</v>
      </c>
      <c r="R3773" s="84"/>
      <c r="S3773" s="84"/>
      <c r="T3773" s="84" t="s">
        <v>2883</v>
      </c>
      <c r="U3773" s="87" t="s">
        <v>3006</v>
      </c>
      <c r="V3773" s="87" t="s">
        <v>3006</v>
      </c>
      <c r="W3773" s="86">
        <v>43862.894074074073</v>
      </c>
      <c r="X3773" s="90">
        <v>43862</v>
      </c>
      <c r="Y3773" s="92" t="s">
        <v>7259</v>
      </c>
      <c r="Z3773" s="87" t="s">
        <v>11054</v>
      </c>
      <c r="AA3773" s="84"/>
      <c r="AB3773" s="84"/>
      <c r="AC3773" s="92" t="s">
        <v>14941</v>
      </c>
      <c r="AD3773" s="84"/>
      <c r="AE3773" s="84" t="b">
        <v>0</v>
      </c>
      <c r="AF3773" s="84">
        <v>0</v>
      </c>
      <c r="AG3773" s="92" t="s">
        <v>16467</v>
      </c>
      <c r="AH3773" s="84" t="b">
        <v>0</v>
      </c>
      <c r="AI3773" s="84" t="s">
        <v>16520</v>
      </c>
      <c r="AJ3773" s="84"/>
      <c r="AK3773" s="92" t="s">
        <v>16467</v>
      </c>
      <c r="AL3773" s="84" t="b">
        <v>0</v>
      </c>
      <c r="AM3773" s="84">
        <v>13</v>
      </c>
      <c r="AN3773" s="92" t="s">
        <v>16273</v>
      </c>
      <c r="AO3773" s="84" t="s">
        <v>16535</v>
      </c>
      <c r="AP3773" s="84" t="b">
        <v>0</v>
      </c>
      <c r="AQ3773" s="92" t="s">
        <v>16273</v>
      </c>
      <c r="AR3773" s="84" t="s">
        <v>179</v>
      </c>
      <c r="AS3773" s="84">
        <v>0</v>
      </c>
      <c r="AT3773" s="84">
        <v>0</v>
      </c>
      <c r="AU3773" s="84"/>
      <c r="AV3773" s="84"/>
      <c r="AW3773" s="84"/>
      <c r="AX3773" s="84"/>
      <c r="AY3773" s="84"/>
      <c r="AZ3773" s="84"/>
      <c r="BA3773" s="84"/>
      <c r="BB3773" s="84"/>
      <c r="BC3773">
        <v>1</v>
      </c>
      <c r="BD3773">
        <v>0</v>
      </c>
      <c r="BE3773">
        <v>0</v>
      </c>
      <c r="BF3773">
        <v>0</v>
      </c>
      <c r="BG3773">
        <v>1</v>
      </c>
      <c r="BH3773">
        <v>0</v>
      </c>
    </row>
    <row r="3774" spans="1:60" x14ac:dyDescent="0.3">
      <c r="A3774" s="69" t="s">
        <v>1823</v>
      </c>
      <c r="B3774" s="69" t="s">
        <v>1984</v>
      </c>
      <c r="C3774" s="70"/>
      <c r="D3774" s="71"/>
      <c r="E3774" s="72"/>
      <c r="F3774" s="73"/>
      <c r="G3774" s="70"/>
      <c r="H3774" s="74"/>
      <c r="I3774" s="75"/>
      <c r="J3774" s="75"/>
      <c r="K3774" s="36"/>
      <c r="L3774" s="82"/>
      <c r="M3774" s="82"/>
      <c r="N3774" s="77"/>
      <c r="O3774" s="84" t="s">
        <v>2169</v>
      </c>
      <c r="P3774" s="86">
        <v>43862.894432870373</v>
      </c>
      <c r="Q3774" s="84" t="s">
        <v>2583</v>
      </c>
      <c r="R3774" s="84"/>
      <c r="S3774" s="84"/>
      <c r="T3774" s="84"/>
      <c r="U3774" s="84"/>
      <c r="V3774" s="87" t="s">
        <v>4535</v>
      </c>
      <c r="W3774" s="86">
        <v>43862.894432870373</v>
      </c>
      <c r="X3774" s="90">
        <v>43862</v>
      </c>
      <c r="Y3774" s="92" t="s">
        <v>7699</v>
      </c>
      <c r="Z3774" s="87" t="s">
        <v>11518</v>
      </c>
      <c r="AA3774" s="84"/>
      <c r="AB3774" s="84"/>
      <c r="AC3774" s="92" t="s">
        <v>15416</v>
      </c>
      <c r="AD3774" s="84"/>
      <c r="AE3774" s="84" t="b">
        <v>0</v>
      </c>
      <c r="AF3774" s="84">
        <v>0</v>
      </c>
      <c r="AG3774" s="92" t="s">
        <v>16467</v>
      </c>
      <c r="AH3774" s="84" t="b">
        <v>1</v>
      </c>
      <c r="AI3774" s="84" t="s">
        <v>16521</v>
      </c>
      <c r="AJ3774" s="84"/>
      <c r="AK3774" s="92" t="s">
        <v>16455</v>
      </c>
      <c r="AL3774" s="84" t="b">
        <v>0</v>
      </c>
      <c r="AM3774" s="84">
        <v>10</v>
      </c>
      <c r="AN3774" s="92" t="s">
        <v>15947</v>
      </c>
      <c r="AO3774" s="84" t="s">
        <v>16534</v>
      </c>
      <c r="AP3774" s="84" t="b">
        <v>0</v>
      </c>
      <c r="AQ3774" s="92" t="s">
        <v>15947</v>
      </c>
      <c r="AR3774" s="84" t="s">
        <v>179</v>
      </c>
      <c r="AS3774" s="84">
        <v>0</v>
      </c>
      <c r="AT3774" s="84">
        <v>0</v>
      </c>
      <c r="AU3774" s="84"/>
      <c r="AV3774" s="84"/>
      <c r="AW3774" s="84"/>
      <c r="AX3774" s="84"/>
      <c r="AY3774" s="84"/>
      <c r="AZ3774" s="84"/>
      <c r="BA3774" s="84"/>
      <c r="BB3774" s="84"/>
      <c r="BC3774">
        <v>1</v>
      </c>
      <c r="BD3774">
        <v>0</v>
      </c>
      <c r="BE3774">
        <v>0</v>
      </c>
      <c r="BF3774">
        <v>0</v>
      </c>
      <c r="BG3774">
        <v>1</v>
      </c>
      <c r="BH3774">
        <v>0</v>
      </c>
    </row>
    <row r="3775" spans="1:60" x14ac:dyDescent="0.3">
      <c r="A3775" s="69" t="s">
        <v>1631</v>
      </c>
      <c r="B3775" s="69" t="s">
        <v>2017</v>
      </c>
      <c r="C3775" s="70"/>
      <c r="D3775" s="71"/>
      <c r="E3775" s="72"/>
      <c r="F3775" s="73"/>
      <c r="G3775" s="70"/>
      <c r="H3775" s="74"/>
      <c r="I3775" s="75"/>
      <c r="J3775" s="75"/>
      <c r="K3775" s="36"/>
      <c r="L3775" s="82"/>
      <c r="M3775" s="82"/>
      <c r="N3775" s="77"/>
      <c r="O3775" s="84" t="s">
        <v>2169</v>
      </c>
      <c r="P3775" s="86">
        <v>43862.89471064815</v>
      </c>
      <c r="Q3775" s="84" t="s">
        <v>2603</v>
      </c>
      <c r="R3775" s="84"/>
      <c r="S3775" s="84"/>
      <c r="T3775" s="84" t="s">
        <v>2883</v>
      </c>
      <c r="U3775" s="87" t="s">
        <v>3006</v>
      </c>
      <c r="V3775" s="87" t="s">
        <v>3006</v>
      </c>
      <c r="W3775" s="86">
        <v>43862.89471064815</v>
      </c>
      <c r="X3775" s="90">
        <v>43862</v>
      </c>
      <c r="Y3775" s="92" t="s">
        <v>7269</v>
      </c>
      <c r="Z3775" s="87" t="s">
        <v>11064</v>
      </c>
      <c r="AA3775" s="84"/>
      <c r="AB3775" s="84"/>
      <c r="AC3775" s="92" t="s">
        <v>14951</v>
      </c>
      <c r="AD3775" s="84"/>
      <c r="AE3775" s="84" t="b">
        <v>0</v>
      </c>
      <c r="AF3775" s="84">
        <v>0</v>
      </c>
      <c r="AG3775" s="92" t="s">
        <v>16467</v>
      </c>
      <c r="AH3775" s="84" t="b">
        <v>0</v>
      </c>
      <c r="AI3775" s="84" t="s">
        <v>16520</v>
      </c>
      <c r="AJ3775" s="84"/>
      <c r="AK3775" s="92" t="s">
        <v>16467</v>
      </c>
      <c r="AL3775" s="84" t="b">
        <v>0</v>
      </c>
      <c r="AM3775" s="84">
        <v>13</v>
      </c>
      <c r="AN3775" s="92" t="s">
        <v>16273</v>
      </c>
      <c r="AO3775" s="84" t="s">
        <v>16535</v>
      </c>
      <c r="AP3775" s="84" t="b">
        <v>0</v>
      </c>
      <c r="AQ3775" s="92" t="s">
        <v>16273</v>
      </c>
      <c r="AR3775" s="84" t="s">
        <v>179</v>
      </c>
      <c r="AS3775" s="84">
        <v>0</v>
      </c>
      <c r="AT3775" s="84">
        <v>0</v>
      </c>
      <c r="AU3775" s="84"/>
      <c r="AV3775" s="84"/>
      <c r="AW3775" s="84"/>
      <c r="AX3775" s="84"/>
      <c r="AY3775" s="84"/>
      <c r="AZ3775" s="84"/>
      <c r="BA3775" s="84"/>
      <c r="BB3775" s="84"/>
      <c r="BC3775">
        <v>1</v>
      </c>
      <c r="BD3775">
        <v>0</v>
      </c>
      <c r="BE3775">
        <v>0</v>
      </c>
      <c r="BF3775">
        <v>0</v>
      </c>
      <c r="BG3775">
        <v>1</v>
      </c>
      <c r="BH3775">
        <v>0</v>
      </c>
    </row>
    <row r="3776" spans="1:60" x14ac:dyDescent="0.3">
      <c r="A3776" s="69" t="s">
        <v>1632</v>
      </c>
      <c r="B3776" s="69" t="s">
        <v>2036</v>
      </c>
      <c r="C3776" s="70"/>
      <c r="D3776" s="71"/>
      <c r="E3776" s="72"/>
      <c r="F3776" s="73"/>
      <c r="G3776" s="70"/>
      <c r="H3776" s="74"/>
      <c r="I3776" s="75"/>
      <c r="J3776" s="75"/>
      <c r="K3776" s="36"/>
      <c r="L3776" s="82"/>
      <c r="M3776" s="82"/>
      <c r="N3776" s="77"/>
      <c r="O3776" s="84" t="s">
        <v>2169</v>
      </c>
      <c r="P3776" s="86">
        <v>43862.895046296297</v>
      </c>
      <c r="Q3776" s="84" t="s">
        <v>2448</v>
      </c>
      <c r="R3776" s="84"/>
      <c r="S3776" s="84"/>
      <c r="T3776" s="84" t="s">
        <v>2873</v>
      </c>
      <c r="U3776" s="87" t="s">
        <v>2985</v>
      </c>
      <c r="V3776" s="87" t="s">
        <v>2985</v>
      </c>
      <c r="W3776" s="86">
        <v>43862.895046296297</v>
      </c>
      <c r="X3776" s="90">
        <v>43862</v>
      </c>
      <c r="Y3776" s="92" t="s">
        <v>7278</v>
      </c>
      <c r="Z3776" s="87" t="s">
        <v>11073</v>
      </c>
      <c r="AA3776" s="84"/>
      <c r="AB3776" s="84"/>
      <c r="AC3776" s="92" t="s">
        <v>14960</v>
      </c>
      <c r="AD3776" s="84"/>
      <c r="AE3776" s="84" t="b">
        <v>0</v>
      </c>
      <c r="AF3776" s="84">
        <v>0</v>
      </c>
      <c r="AG3776" s="92" t="s">
        <v>16467</v>
      </c>
      <c r="AH3776" s="84" t="b">
        <v>0</v>
      </c>
      <c r="AI3776" s="84" t="s">
        <v>16521</v>
      </c>
      <c r="AJ3776" s="84"/>
      <c r="AK3776" s="92" t="s">
        <v>16467</v>
      </c>
      <c r="AL3776" s="84" t="b">
        <v>0</v>
      </c>
      <c r="AM3776" s="84">
        <v>27</v>
      </c>
      <c r="AN3776" s="92" t="s">
        <v>16110</v>
      </c>
      <c r="AO3776" s="84" t="s">
        <v>16534</v>
      </c>
      <c r="AP3776" s="84" t="b">
        <v>0</v>
      </c>
      <c r="AQ3776" s="92" t="s">
        <v>16110</v>
      </c>
      <c r="AR3776" s="84" t="s">
        <v>179</v>
      </c>
      <c r="AS3776" s="84">
        <v>0</v>
      </c>
      <c r="AT3776" s="84">
        <v>0</v>
      </c>
      <c r="AU3776" s="84"/>
      <c r="AV3776" s="84"/>
      <c r="AW3776" s="84"/>
      <c r="AX3776" s="84"/>
      <c r="AY3776" s="84"/>
      <c r="AZ3776" s="84"/>
      <c r="BA3776" s="84"/>
      <c r="BB3776" s="84"/>
      <c r="BC3776">
        <v>1</v>
      </c>
      <c r="BD3776">
        <v>0</v>
      </c>
      <c r="BE3776">
        <v>0</v>
      </c>
      <c r="BF3776">
        <v>0</v>
      </c>
      <c r="BG3776">
        <v>1</v>
      </c>
      <c r="BH3776">
        <v>0</v>
      </c>
    </row>
    <row r="3777" spans="1:60" x14ac:dyDescent="0.3">
      <c r="A3777" s="69" t="s">
        <v>1835</v>
      </c>
      <c r="B3777" s="69" t="s">
        <v>2114</v>
      </c>
      <c r="C3777" s="70"/>
      <c r="D3777" s="71"/>
      <c r="E3777" s="72"/>
      <c r="F3777" s="73"/>
      <c r="G3777" s="70"/>
      <c r="H3777" s="74"/>
      <c r="I3777" s="75"/>
      <c r="J3777" s="75"/>
      <c r="K3777" s="36"/>
      <c r="L3777" s="82"/>
      <c r="M3777" s="82"/>
      <c r="N3777" s="77"/>
      <c r="O3777" s="84" t="s">
        <v>2169</v>
      </c>
      <c r="P3777" s="86">
        <v>43862.895115740743</v>
      </c>
      <c r="Q3777" s="84" t="s">
        <v>2774</v>
      </c>
      <c r="R3777" s="84"/>
      <c r="S3777" s="84"/>
      <c r="T3777" s="84"/>
      <c r="U3777" s="84"/>
      <c r="V3777" s="87" t="s">
        <v>4547</v>
      </c>
      <c r="W3777" s="86">
        <v>43862.895115740743</v>
      </c>
      <c r="X3777" s="90">
        <v>43862</v>
      </c>
      <c r="Y3777" s="92" t="s">
        <v>7717</v>
      </c>
      <c r="Z3777" s="87" t="s">
        <v>11536</v>
      </c>
      <c r="AA3777" s="84"/>
      <c r="AB3777" s="84"/>
      <c r="AC3777" s="92" t="s">
        <v>15434</v>
      </c>
      <c r="AD3777" s="84"/>
      <c r="AE3777" s="84" t="b">
        <v>0</v>
      </c>
      <c r="AF3777" s="84">
        <v>0</v>
      </c>
      <c r="AG3777" s="92" t="s">
        <v>16467</v>
      </c>
      <c r="AH3777" s="84" t="b">
        <v>0</v>
      </c>
      <c r="AI3777" s="84" t="s">
        <v>16520</v>
      </c>
      <c r="AJ3777" s="84"/>
      <c r="AK3777" s="92" t="s">
        <v>16467</v>
      </c>
      <c r="AL3777" s="84" t="b">
        <v>0</v>
      </c>
      <c r="AM3777" s="84">
        <v>7</v>
      </c>
      <c r="AN3777" s="92" t="s">
        <v>16398</v>
      </c>
      <c r="AO3777" s="84" t="s">
        <v>16534</v>
      </c>
      <c r="AP3777" s="84" t="b">
        <v>0</v>
      </c>
      <c r="AQ3777" s="92" t="s">
        <v>16398</v>
      </c>
      <c r="AR3777" s="84" t="s">
        <v>179</v>
      </c>
      <c r="AS3777" s="84">
        <v>0</v>
      </c>
      <c r="AT3777" s="84">
        <v>0</v>
      </c>
      <c r="AU3777" s="84"/>
      <c r="AV3777" s="84"/>
      <c r="AW3777" s="84"/>
      <c r="AX3777" s="84"/>
      <c r="AY3777" s="84"/>
      <c r="AZ3777" s="84"/>
      <c r="BA3777" s="84"/>
      <c r="BB3777" s="84"/>
      <c r="BC3777">
        <v>1</v>
      </c>
      <c r="BD3777">
        <v>0</v>
      </c>
      <c r="BE3777">
        <v>0</v>
      </c>
      <c r="BF3777">
        <v>0</v>
      </c>
      <c r="BG3777">
        <v>1</v>
      </c>
      <c r="BH3777">
        <v>0</v>
      </c>
    </row>
    <row r="3778" spans="1:60" x14ac:dyDescent="0.3">
      <c r="A3778" s="69" t="s">
        <v>1634</v>
      </c>
      <c r="B3778" s="69" t="s">
        <v>2116</v>
      </c>
      <c r="C3778" s="70"/>
      <c r="D3778" s="71"/>
      <c r="E3778" s="72"/>
      <c r="F3778" s="73"/>
      <c r="G3778" s="70"/>
      <c r="H3778" s="74"/>
      <c r="I3778" s="75"/>
      <c r="J3778" s="75"/>
      <c r="K3778" s="36"/>
      <c r="L3778" s="82"/>
      <c r="M3778" s="82"/>
      <c r="N3778" s="77"/>
      <c r="O3778" s="84" t="s">
        <v>2169</v>
      </c>
      <c r="P3778" s="86">
        <v>43862.895127314812</v>
      </c>
      <c r="Q3778" s="84" t="s">
        <v>2557</v>
      </c>
      <c r="R3778" s="84"/>
      <c r="S3778" s="84"/>
      <c r="T3778" s="84" t="s">
        <v>2883</v>
      </c>
      <c r="U3778" s="84"/>
      <c r="V3778" s="87" t="s">
        <v>4361</v>
      </c>
      <c r="W3778" s="86">
        <v>43862.895127314812</v>
      </c>
      <c r="X3778" s="90">
        <v>43862</v>
      </c>
      <c r="Y3778" s="92" t="s">
        <v>7281</v>
      </c>
      <c r="Z3778" s="87" t="s">
        <v>11076</v>
      </c>
      <c r="AA3778" s="84"/>
      <c r="AB3778" s="84"/>
      <c r="AC3778" s="92" t="s">
        <v>14964</v>
      </c>
      <c r="AD3778" s="84"/>
      <c r="AE3778" s="84" t="b">
        <v>0</v>
      </c>
      <c r="AF3778" s="84">
        <v>0</v>
      </c>
      <c r="AG3778" s="92" t="s">
        <v>16467</v>
      </c>
      <c r="AH3778" s="84" t="b">
        <v>0</v>
      </c>
      <c r="AI3778" s="84" t="s">
        <v>16520</v>
      </c>
      <c r="AJ3778" s="84"/>
      <c r="AK3778" s="92" t="s">
        <v>16467</v>
      </c>
      <c r="AL3778" s="84" t="b">
        <v>0</v>
      </c>
      <c r="AM3778" s="84">
        <v>73</v>
      </c>
      <c r="AN3778" s="92" t="s">
        <v>16402</v>
      </c>
      <c r="AO3778" s="84" t="s">
        <v>16534</v>
      </c>
      <c r="AP3778" s="84" t="b">
        <v>0</v>
      </c>
      <c r="AQ3778" s="92" t="s">
        <v>16402</v>
      </c>
      <c r="AR3778" s="84" t="s">
        <v>179</v>
      </c>
      <c r="AS3778" s="84">
        <v>0</v>
      </c>
      <c r="AT3778" s="84">
        <v>0</v>
      </c>
      <c r="AU3778" s="84"/>
      <c r="AV3778" s="84"/>
      <c r="AW3778" s="84"/>
      <c r="AX3778" s="84"/>
      <c r="AY3778" s="84"/>
      <c r="AZ3778" s="84"/>
      <c r="BA3778" s="84"/>
      <c r="BB3778" s="84"/>
      <c r="BC3778">
        <v>1</v>
      </c>
      <c r="BD3778">
        <v>0</v>
      </c>
      <c r="BE3778">
        <v>0</v>
      </c>
      <c r="BF3778">
        <v>0</v>
      </c>
      <c r="BG3778">
        <v>1</v>
      </c>
      <c r="BH3778">
        <v>0</v>
      </c>
    </row>
    <row r="3779" spans="1:60" x14ac:dyDescent="0.3">
      <c r="A3779" s="69" t="s">
        <v>1635</v>
      </c>
      <c r="B3779" s="69" t="s">
        <v>2120</v>
      </c>
      <c r="C3779" s="70"/>
      <c r="D3779" s="71"/>
      <c r="E3779" s="72"/>
      <c r="F3779" s="73"/>
      <c r="G3779" s="70"/>
      <c r="H3779" s="74"/>
      <c r="I3779" s="75"/>
      <c r="J3779" s="75"/>
      <c r="K3779" s="36"/>
      <c r="L3779" s="82"/>
      <c r="M3779" s="82"/>
      <c r="N3779" s="77"/>
      <c r="O3779" s="84" t="s">
        <v>2169</v>
      </c>
      <c r="P3779" s="86">
        <v>43862.895567129628</v>
      </c>
      <c r="Q3779" s="84" t="s">
        <v>2691</v>
      </c>
      <c r="R3779" s="84"/>
      <c r="S3779" s="84"/>
      <c r="T3779" s="84" t="s">
        <v>2883</v>
      </c>
      <c r="U3779" s="84"/>
      <c r="V3779" s="87" t="s">
        <v>4362</v>
      </c>
      <c r="W3779" s="86">
        <v>43862.895567129628</v>
      </c>
      <c r="X3779" s="90">
        <v>43862</v>
      </c>
      <c r="Y3779" s="92" t="s">
        <v>7283</v>
      </c>
      <c r="Z3779" s="87" t="s">
        <v>11078</v>
      </c>
      <c r="AA3779" s="84"/>
      <c r="AB3779" s="84"/>
      <c r="AC3779" s="92" t="s">
        <v>14966</v>
      </c>
      <c r="AD3779" s="84"/>
      <c r="AE3779" s="84" t="b">
        <v>0</v>
      </c>
      <c r="AF3779" s="84">
        <v>0</v>
      </c>
      <c r="AG3779" s="92" t="s">
        <v>16467</v>
      </c>
      <c r="AH3779" s="84" t="b">
        <v>0</v>
      </c>
      <c r="AI3779" s="84" t="s">
        <v>16520</v>
      </c>
      <c r="AJ3779" s="84"/>
      <c r="AK3779" s="92" t="s">
        <v>16467</v>
      </c>
      <c r="AL3779" s="84" t="b">
        <v>0</v>
      </c>
      <c r="AM3779" s="84">
        <v>59</v>
      </c>
      <c r="AN3779" s="92" t="s">
        <v>16413</v>
      </c>
      <c r="AO3779" s="84" t="s">
        <v>16534</v>
      </c>
      <c r="AP3779" s="84" t="b">
        <v>0</v>
      </c>
      <c r="AQ3779" s="92" t="s">
        <v>16413</v>
      </c>
      <c r="AR3779" s="84" t="s">
        <v>179</v>
      </c>
      <c r="AS3779" s="84">
        <v>0</v>
      </c>
      <c r="AT3779" s="84">
        <v>0</v>
      </c>
      <c r="AU3779" s="84"/>
      <c r="AV3779" s="84"/>
      <c r="AW3779" s="84"/>
      <c r="AX3779" s="84"/>
      <c r="AY3779" s="84"/>
      <c r="AZ3779" s="84"/>
      <c r="BA3779" s="84"/>
      <c r="BB3779" s="84"/>
      <c r="BC3779">
        <v>1</v>
      </c>
      <c r="BD3779">
        <v>0</v>
      </c>
      <c r="BE3779">
        <v>0</v>
      </c>
      <c r="BF3779">
        <v>0</v>
      </c>
      <c r="BG3779">
        <v>1</v>
      </c>
      <c r="BH3779">
        <v>0</v>
      </c>
    </row>
    <row r="3780" spans="1:60" x14ac:dyDescent="0.3">
      <c r="A3780" s="69" t="s">
        <v>1635</v>
      </c>
      <c r="B3780" s="69" t="s">
        <v>2113</v>
      </c>
      <c r="C3780" s="70"/>
      <c r="D3780" s="71"/>
      <c r="E3780" s="72"/>
      <c r="F3780" s="73"/>
      <c r="G3780" s="70"/>
      <c r="H3780" s="74"/>
      <c r="I3780" s="75"/>
      <c r="J3780" s="75"/>
      <c r="K3780" s="36"/>
      <c r="L3780" s="82"/>
      <c r="M3780" s="82"/>
      <c r="N3780" s="77"/>
      <c r="O3780" s="84" t="s">
        <v>2169</v>
      </c>
      <c r="P3780" s="86">
        <v>43862.895798611113</v>
      </c>
      <c r="Q3780" s="84" t="s">
        <v>2665</v>
      </c>
      <c r="R3780" s="84"/>
      <c r="S3780" s="84"/>
      <c r="T3780" s="84"/>
      <c r="U3780" s="84"/>
      <c r="V3780" s="87" t="s">
        <v>4362</v>
      </c>
      <c r="W3780" s="86">
        <v>43862.895798611113</v>
      </c>
      <c r="X3780" s="90">
        <v>43862</v>
      </c>
      <c r="Y3780" s="92" t="s">
        <v>5331</v>
      </c>
      <c r="Z3780" s="87" t="s">
        <v>11079</v>
      </c>
      <c r="AA3780" s="84"/>
      <c r="AB3780" s="84"/>
      <c r="AC3780" s="92" t="s">
        <v>14967</v>
      </c>
      <c r="AD3780" s="84"/>
      <c r="AE3780" s="84" t="b">
        <v>0</v>
      </c>
      <c r="AF3780" s="84">
        <v>0</v>
      </c>
      <c r="AG3780" s="92" t="s">
        <v>16467</v>
      </c>
      <c r="AH3780" s="84" t="b">
        <v>0</v>
      </c>
      <c r="AI3780" s="84" t="s">
        <v>16520</v>
      </c>
      <c r="AJ3780" s="84"/>
      <c r="AK3780" s="92" t="s">
        <v>16467</v>
      </c>
      <c r="AL3780" s="84" t="b">
        <v>0</v>
      </c>
      <c r="AM3780" s="84">
        <v>39</v>
      </c>
      <c r="AN3780" s="92" t="s">
        <v>16395</v>
      </c>
      <c r="AO3780" s="84" t="s">
        <v>16534</v>
      </c>
      <c r="AP3780" s="84" t="b">
        <v>0</v>
      </c>
      <c r="AQ3780" s="92" t="s">
        <v>16395</v>
      </c>
      <c r="AR3780" s="84" t="s">
        <v>179</v>
      </c>
      <c r="AS3780" s="84">
        <v>0</v>
      </c>
      <c r="AT3780" s="84">
        <v>0</v>
      </c>
      <c r="AU3780" s="84"/>
      <c r="AV3780" s="84"/>
      <c r="AW3780" s="84"/>
      <c r="AX3780" s="84"/>
      <c r="AY3780" s="84"/>
      <c r="AZ3780" s="84"/>
      <c r="BA3780" s="84"/>
      <c r="BB3780" s="84"/>
      <c r="BC3780">
        <v>1</v>
      </c>
      <c r="BD3780">
        <v>0</v>
      </c>
      <c r="BE3780">
        <v>0</v>
      </c>
      <c r="BF3780">
        <v>0</v>
      </c>
      <c r="BG3780">
        <v>1</v>
      </c>
      <c r="BH3780">
        <v>0</v>
      </c>
    </row>
    <row r="3781" spans="1:60" x14ac:dyDescent="0.3">
      <c r="A3781" s="69" t="s">
        <v>1635</v>
      </c>
      <c r="B3781" s="69" t="s">
        <v>2111</v>
      </c>
      <c r="C3781" s="70"/>
      <c r="D3781" s="71"/>
      <c r="E3781" s="72"/>
      <c r="F3781" s="73"/>
      <c r="G3781" s="70"/>
      <c r="H3781" s="74"/>
      <c r="I3781" s="75"/>
      <c r="J3781" s="75"/>
      <c r="K3781" s="36"/>
      <c r="L3781" s="82"/>
      <c r="M3781" s="82"/>
      <c r="N3781" s="77"/>
      <c r="O3781" s="84" t="s">
        <v>2169</v>
      </c>
      <c r="P3781" s="86">
        <v>43862.896238425928</v>
      </c>
      <c r="Q3781" s="84" t="s">
        <v>2617</v>
      </c>
      <c r="R3781" s="84"/>
      <c r="S3781" s="84"/>
      <c r="T3781" s="84" t="s">
        <v>2883</v>
      </c>
      <c r="U3781" s="84"/>
      <c r="V3781" s="87" t="s">
        <v>4362</v>
      </c>
      <c r="W3781" s="86">
        <v>43862.896238425928</v>
      </c>
      <c r="X3781" s="90">
        <v>43862</v>
      </c>
      <c r="Y3781" s="92" t="s">
        <v>7284</v>
      </c>
      <c r="Z3781" s="87" t="s">
        <v>11080</v>
      </c>
      <c r="AA3781" s="84"/>
      <c r="AB3781" s="84"/>
      <c r="AC3781" s="92" t="s">
        <v>14968</v>
      </c>
      <c r="AD3781" s="84"/>
      <c r="AE3781" s="84" t="b">
        <v>0</v>
      </c>
      <c r="AF3781" s="84">
        <v>0</v>
      </c>
      <c r="AG3781" s="92" t="s">
        <v>16467</v>
      </c>
      <c r="AH3781" s="84" t="b">
        <v>0</v>
      </c>
      <c r="AI3781" s="84" t="s">
        <v>16520</v>
      </c>
      <c r="AJ3781" s="84"/>
      <c r="AK3781" s="92" t="s">
        <v>16467</v>
      </c>
      <c r="AL3781" s="84" t="b">
        <v>0</v>
      </c>
      <c r="AM3781" s="84">
        <v>7</v>
      </c>
      <c r="AN3781" s="92" t="s">
        <v>16362</v>
      </c>
      <c r="AO3781" s="84" t="s">
        <v>16534</v>
      </c>
      <c r="AP3781" s="84" t="b">
        <v>0</v>
      </c>
      <c r="AQ3781" s="92" t="s">
        <v>16362</v>
      </c>
      <c r="AR3781" s="84" t="s">
        <v>179</v>
      </c>
      <c r="AS3781" s="84">
        <v>0</v>
      </c>
      <c r="AT3781" s="84">
        <v>0</v>
      </c>
      <c r="AU3781" s="84"/>
      <c r="AV3781" s="84"/>
      <c r="AW3781" s="84"/>
      <c r="AX3781" s="84"/>
      <c r="AY3781" s="84"/>
      <c r="AZ3781" s="84"/>
      <c r="BA3781" s="84"/>
      <c r="BB3781" s="84"/>
      <c r="BC3781">
        <v>1</v>
      </c>
      <c r="BD3781">
        <v>0</v>
      </c>
      <c r="BE3781">
        <v>0</v>
      </c>
      <c r="BF3781">
        <v>0</v>
      </c>
      <c r="BG3781">
        <v>1</v>
      </c>
      <c r="BH3781">
        <v>0</v>
      </c>
    </row>
    <row r="3782" spans="1:60" x14ac:dyDescent="0.3">
      <c r="A3782" s="69" t="s">
        <v>1636</v>
      </c>
      <c r="B3782" s="69" t="s">
        <v>2076</v>
      </c>
      <c r="C3782" s="70"/>
      <c r="D3782" s="71"/>
      <c r="E3782" s="72"/>
      <c r="F3782" s="73"/>
      <c r="G3782" s="70"/>
      <c r="H3782" s="74"/>
      <c r="I3782" s="75"/>
      <c r="J3782" s="75"/>
      <c r="K3782" s="36"/>
      <c r="L3782" s="82"/>
      <c r="M3782" s="82"/>
      <c r="N3782" s="77"/>
      <c r="O3782" s="84" t="s">
        <v>2169</v>
      </c>
      <c r="P3782" s="86">
        <v>43862.896643518521</v>
      </c>
      <c r="Q3782" s="84" t="s">
        <v>2456</v>
      </c>
      <c r="R3782" s="84"/>
      <c r="S3782" s="84"/>
      <c r="T3782" s="84" t="s">
        <v>2883</v>
      </c>
      <c r="U3782" s="84"/>
      <c r="V3782" s="87" t="s">
        <v>4363</v>
      </c>
      <c r="W3782" s="86">
        <v>43862.896643518521</v>
      </c>
      <c r="X3782" s="90">
        <v>43862</v>
      </c>
      <c r="Y3782" s="92" t="s">
        <v>7285</v>
      </c>
      <c r="Z3782" s="87" t="s">
        <v>11081</v>
      </c>
      <c r="AA3782" s="84"/>
      <c r="AB3782" s="84"/>
      <c r="AC3782" s="92" t="s">
        <v>14969</v>
      </c>
      <c r="AD3782" s="84"/>
      <c r="AE3782" s="84" t="b">
        <v>0</v>
      </c>
      <c r="AF3782" s="84">
        <v>0</v>
      </c>
      <c r="AG3782" s="92" t="s">
        <v>16467</v>
      </c>
      <c r="AH3782" s="84" t="b">
        <v>0</v>
      </c>
      <c r="AI3782" s="84" t="s">
        <v>16520</v>
      </c>
      <c r="AJ3782" s="84"/>
      <c r="AK3782" s="92" t="s">
        <v>16467</v>
      </c>
      <c r="AL3782" s="84" t="b">
        <v>0</v>
      </c>
      <c r="AM3782" s="84">
        <v>29</v>
      </c>
      <c r="AN3782" s="92" t="s">
        <v>16347</v>
      </c>
      <c r="AO3782" s="84" t="s">
        <v>16535</v>
      </c>
      <c r="AP3782" s="84" t="b">
        <v>0</v>
      </c>
      <c r="AQ3782" s="92" t="s">
        <v>16347</v>
      </c>
      <c r="AR3782" s="84" t="s">
        <v>179</v>
      </c>
      <c r="AS3782" s="84">
        <v>0</v>
      </c>
      <c r="AT3782" s="84">
        <v>0</v>
      </c>
      <c r="AU3782" s="84"/>
      <c r="AV3782" s="84"/>
      <c r="AW3782" s="84"/>
      <c r="AX3782" s="84"/>
      <c r="AY3782" s="84"/>
      <c r="AZ3782" s="84"/>
      <c r="BA3782" s="84"/>
      <c r="BB3782" s="84"/>
      <c r="BC3782">
        <v>1</v>
      </c>
      <c r="BD3782">
        <v>0</v>
      </c>
      <c r="BE3782">
        <v>0</v>
      </c>
      <c r="BF3782">
        <v>0</v>
      </c>
      <c r="BG3782">
        <v>1</v>
      </c>
      <c r="BH3782">
        <v>0</v>
      </c>
    </row>
    <row r="3783" spans="1:60" x14ac:dyDescent="0.3">
      <c r="A3783" s="69" t="s">
        <v>1835</v>
      </c>
      <c r="B3783" s="69" t="s">
        <v>2120</v>
      </c>
      <c r="C3783" s="70"/>
      <c r="D3783" s="71"/>
      <c r="E3783" s="72"/>
      <c r="F3783" s="73"/>
      <c r="G3783" s="70"/>
      <c r="H3783" s="74"/>
      <c r="I3783" s="75"/>
      <c r="J3783" s="75"/>
      <c r="K3783" s="36"/>
      <c r="L3783" s="82"/>
      <c r="M3783" s="82"/>
      <c r="N3783" s="77"/>
      <c r="O3783" s="84" t="s">
        <v>2169</v>
      </c>
      <c r="P3783" s="86">
        <v>43862.896828703706</v>
      </c>
      <c r="Q3783" s="84" t="s">
        <v>2691</v>
      </c>
      <c r="R3783" s="84"/>
      <c r="S3783" s="84"/>
      <c r="T3783" s="84" t="s">
        <v>2883</v>
      </c>
      <c r="U3783" s="84"/>
      <c r="V3783" s="87" t="s">
        <v>4547</v>
      </c>
      <c r="W3783" s="86">
        <v>43862.896828703706</v>
      </c>
      <c r="X3783" s="90">
        <v>43862</v>
      </c>
      <c r="Y3783" s="92" t="s">
        <v>7718</v>
      </c>
      <c r="Z3783" s="87" t="s">
        <v>11537</v>
      </c>
      <c r="AA3783" s="84"/>
      <c r="AB3783" s="84"/>
      <c r="AC3783" s="92" t="s">
        <v>15435</v>
      </c>
      <c r="AD3783" s="84"/>
      <c r="AE3783" s="84" t="b">
        <v>0</v>
      </c>
      <c r="AF3783" s="84">
        <v>0</v>
      </c>
      <c r="AG3783" s="92" t="s">
        <v>16467</v>
      </c>
      <c r="AH3783" s="84" t="b">
        <v>0</v>
      </c>
      <c r="AI3783" s="84" t="s">
        <v>16520</v>
      </c>
      <c r="AJ3783" s="84"/>
      <c r="AK3783" s="92" t="s">
        <v>16467</v>
      </c>
      <c r="AL3783" s="84" t="b">
        <v>0</v>
      </c>
      <c r="AM3783" s="84">
        <v>59</v>
      </c>
      <c r="AN3783" s="92" t="s">
        <v>16413</v>
      </c>
      <c r="AO3783" s="84" t="s">
        <v>16534</v>
      </c>
      <c r="AP3783" s="84" t="b">
        <v>0</v>
      </c>
      <c r="AQ3783" s="92" t="s">
        <v>16413</v>
      </c>
      <c r="AR3783" s="84" t="s">
        <v>179</v>
      </c>
      <c r="AS3783" s="84">
        <v>0</v>
      </c>
      <c r="AT3783" s="84">
        <v>0</v>
      </c>
      <c r="AU3783" s="84"/>
      <c r="AV3783" s="84"/>
      <c r="AW3783" s="84"/>
      <c r="AX3783" s="84"/>
      <c r="AY3783" s="84"/>
      <c r="AZ3783" s="84"/>
      <c r="BA3783" s="84"/>
      <c r="BB3783" s="84"/>
      <c r="BC3783">
        <v>1</v>
      </c>
      <c r="BD3783">
        <v>0</v>
      </c>
      <c r="BE3783">
        <v>0</v>
      </c>
      <c r="BF3783">
        <v>0</v>
      </c>
      <c r="BG3783">
        <v>1</v>
      </c>
      <c r="BH3783">
        <v>0</v>
      </c>
    </row>
    <row r="3784" spans="1:60" x14ac:dyDescent="0.3">
      <c r="A3784" s="69" t="s">
        <v>1637</v>
      </c>
      <c r="B3784" s="69" t="s">
        <v>1637</v>
      </c>
      <c r="C3784" s="70"/>
      <c r="D3784" s="71"/>
      <c r="E3784" s="72"/>
      <c r="F3784" s="73"/>
      <c r="G3784" s="70"/>
      <c r="H3784" s="74"/>
      <c r="I3784" s="75"/>
      <c r="J3784" s="75"/>
      <c r="K3784" s="36"/>
      <c r="L3784" s="82"/>
      <c r="M3784" s="82"/>
      <c r="N3784" s="77"/>
      <c r="O3784" s="84" t="s">
        <v>179</v>
      </c>
      <c r="P3784" s="86">
        <v>43862.896851851852</v>
      </c>
      <c r="Q3784" s="84" t="s">
        <v>2706</v>
      </c>
      <c r="R3784" s="84"/>
      <c r="S3784" s="84"/>
      <c r="T3784" s="84" t="s">
        <v>2883</v>
      </c>
      <c r="U3784" s="84"/>
      <c r="V3784" s="87" t="s">
        <v>4364</v>
      </c>
      <c r="W3784" s="86">
        <v>43862.896851851852</v>
      </c>
      <c r="X3784" s="90">
        <v>43862</v>
      </c>
      <c r="Y3784" s="92" t="s">
        <v>7286</v>
      </c>
      <c r="Z3784" s="87" t="s">
        <v>11082</v>
      </c>
      <c r="AA3784" s="84"/>
      <c r="AB3784" s="84"/>
      <c r="AC3784" s="92" t="s">
        <v>14970</v>
      </c>
      <c r="AD3784" s="84"/>
      <c r="AE3784" s="84" t="b">
        <v>0</v>
      </c>
      <c r="AF3784" s="84">
        <v>0</v>
      </c>
      <c r="AG3784" s="92" t="s">
        <v>16467</v>
      </c>
      <c r="AH3784" s="84" t="b">
        <v>0</v>
      </c>
      <c r="AI3784" s="84" t="s">
        <v>16520</v>
      </c>
      <c r="AJ3784" s="84"/>
      <c r="AK3784" s="92" t="s">
        <v>16467</v>
      </c>
      <c r="AL3784" s="84" t="b">
        <v>0</v>
      </c>
      <c r="AM3784" s="84">
        <v>0</v>
      </c>
      <c r="AN3784" s="92" t="s">
        <v>16467</v>
      </c>
      <c r="AO3784" s="84" t="s">
        <v>16535</v>
      </c>
      <c r="AP3784" s="84" t="b">
        <v>0</v>
      </c>
      <c r="AQ3784" s="92" t="s">
        <v>14970</v>
      </c>
      <c r="AR3784" s="84" t="s">
        <v>179</v>
      </c>
      <c r="AS3784" s="84">
        <v>0</v>
      </c>
      <c r="AT3784" s="84">
        <v>0</v>
      </c>
      <c r="AU3784" s="84"/>
      <c r="AV3784" s="84"/>
      <c r="AW3784" s="84"/>
      <c r="AX3784" s="84"/>
      <c r="AY3784" s="84"/>
      <c r="AZ3784" s="84"/>
      <c r="BA3784" s="84"/>
      <c r="BB3784" s="84"/>
      <c r="BC3784">
        <v>1</v>
      </c>
      <c r="BD3784">
        <v>0</v>
      </c>
      <c r="BE3784">
        <v>0</v>
      </c>
      <c r="BF3784">
        <v>1</v>
      </c>
      <c r="BG3784">
        <v>0</v>
      </c>
      <c r="BH3784">
        <v>0</v>
      </c>
    </row>
    <row r="3785" spans="1:60" x14ac:dyDescent="0.3">
      <c r="A3785" s="69" t="s">
        <v>1641</v>
      </c>
      <c r="B3785" s="69" t="s">
        <v>2006</v>
      </c>
      <c r="C3785" s="70"/>
      <c r="D3785" s="71"/>
      <c r="E3785" s="72"/>
      <c r="F3785" s="73"/>
      <c r="G3785" s="70"/>
      <c r="H3785" s="74"/>
      <c r="I3785" s="75"/>
      <c r="J3785" s="75"/>
      <c r="K3785" s="36"/>
      <c r="L3785" s="82"/>
      <c r="M3785" s="82"/>
      <c r="N3785" s="77"/>
      <c r="O3785" s="84" t="s">
        <v>2169</v>
      </c>
      <c r="P3785" s="86">
        <v>43862.897060185183</v>
      </c>
      <c r="Q3785" s="84" t="s">
        <v>2567</v>
      </c>
      <c r="R3785" s="84"/>
      <c r="S3785" s="84"/>
      <c r="T3785" s="84" t="s">
        <v>2883</v>
      </c>
      <c r="U3785" s="84"/>
      <c r="V3785" s="87" t="s">
        <v>4368</v>
      </c>
      <c r="W3785" s="86">
        <v>43862.897060185183</v>
      </c>
      <c r="X3785" s="90">
        <v>43862</v>
      </c>
      <c r="Y3785" s="92" t="s">
        <v>7294</v>
      </c>
      <c r="Z3785" s="87" t="s">
        <v>11090</v>
      </c>
      <c r="AA3785" s="84"/>
      <c r="AB3785" s="84"/>
      <c r="AC3785" s="92" t="s">
        <v>14978</v>
      </c>
      <c r="AD3785" s="84"/>
      <c r="AE3785" s="84" t="b">
        <v>0</v>
      </c>
      <c r="AF3785" s="84">
        <v>0</v>
      </c>
      <c r="AG3785" s="92" t="s">
        <v>16467</v>
      </c>
      <c r="AH3785" s="84" t="b">
        <v>0</v>
      </c>
      <c r="AI3785" s="84" t="s">
        <v>16520</v>
      </c>
      <c r="AJ3785" s="84"/>
      <c r="AK3785" s="92" t="s">
        <v>16467</v>
      </c>
      <c r="AL3785" s="84" t="b">
        <v>0</v>
      </c>
      <c r="AM3785" s="84">
        <v>13</v>
      </c>
      <c r="AN3785" s="92" t="s">
        <v>16316</v>
      </c>
      <c r="AO3785" s="84" t="s">
        <v>16535</v>
      </c>
      <c r="AP3785" s="84" t="b">
        <v>0</v>
      </c>
      <c r="AQ3785" s="92" t="s">
        <v>16316</v>
      </c>
      <c r="AR3785" s="84" t="s">
        <v>179</v>
      </c>
      <c r="AS3785" s="84">
        <v>0</v>
      </c>
      <c r="AT3785" s="84">
        <v>0</v>
      </c>
      <c r="AU3785" s="84"/>
      <c r="AV3785" s="84"/>
      <c r="AW3785" s="84"/>
      <c r="AX3785" s="84"/>
      <c r="AY3785" s="84"/>
      <c r="AZ3785" s="84"/>
      <c r="BA3785" s="84"/>
      <c r="BB3785" s="84"/>
      <c r="BC3785">
        <v>1</v>
      </c>
      <c r="BD3785">
        <v>0</v>
      </c>
      <c r="BE3785">
        <v>0</v>
      </c>
      <c r="BF3785">
        <v>0</v>
      </c>
      <c r="BG3785">
        <v>1</v>
      </c>
      <c r="BH3785">
        <v>0</v>
      </c>
    </row>
    <row r="3786" spans="1:60" x14ac:dyDescent="0.3">
      <c r="A3786" s="69" t="s">
        <v>1638</v>
      </c>
      <c r="B3786" s="69" t="s">
        <v>2113</v>
      </c>
      <c r="C3786" s="70"/>
      <c r="D3786" s="71"/>
      <c r="E3786" s="72"/>
      <c r="F3786" s="73"/>
      <c r="G3786" s="70"/>
      <c r="H3786" s="74"/>
      <c r="I3786" s="75"/>
      <c r="J3786" s="75"/>
      <c r="K3786" s="36"/>
      <c r="L3786" s="82"/>
      <c r="M3786" s="82"/>
      <c r="N3786" s="77"/>
      <c r="O3786" s="84" t="s">
        <v>2169</v>
      </c>
      <c r="P3786" s="86">
        <v>43862.897546296299</v>
      </c>
      <c r="Q3786" s="84" t="s">
        <v>2665</v>
      </c>
      <c r="R3786" s="84"/>
      <c r="S3786" s="84"/>
      <c r="T3786" s="84"/>
      <c r="U3786" s="84"/>
      <c r="V3786" s="87" t="s">
        <v>4365</v>
      </c>
      <c r="W3786" s="86">
        <v>43862.897546296299</v>
      </c>
      <c r="X3786" s="90">
        <v>43862</v>
      </c>
      <c r="Y3786" s="92" t="s">
        <v>7287</v>
      </c>
      <c r="Z3786" s="87" t="s">
        <v>11083</v>
      </c>
      <c r="AA3786" s="84"/>
      <c r="AB3786" s="84"/>
      <c r="AC3786" s="92" t="s">
        <v>14971</v>
      </c>
      <c r="AD3786" s="84"/>
      <c r="AE3786" s="84" t="b">
        <v>0</v>
      </c>
      <c r="AF3786" s="84">
        <v>0</v>
      </c>
      <c r="AG3786" s="92" t="s">
        <v>16467</v>
      </c>
      <c r="AH3786" s="84" t="b">
        <v>0</v>
      </c>
      <c r="AI3786" s="84" t="s">
        <v>16520</v>
      </c>
      <c r="AJ3786" s="84"/>
      <c r="AK3786" s="92" t="s">
        <v>16467</v>
      </c>
      <c r="AL3786" s="84" t="b">
        <v>0</v>
      </c>
      <c r="AM3786" s="84">
        <v>39</v>
      </c>
      <c r="AN3786" s="92" t="s">
        <v>16395</v>
      </c>
      <c r="AO3786" s="84" t="s">
        <v>16535</v>
      </c>
      <c r="AP3786" s="84" t="b">
        <v>0</v>
      </c>
      <c r="AQ3786" s="92" t="s">
        <v>16395</v>
      </c>
      <c r="AR3786" s="84" t="s">
        <v>179</v>
      </c>
      <c r="AS3786" s="84">
        <v>0</v>
      </c>
      <c r="AT3786" s="84">
        <v>0</v>
      </c>
      <c r="AU3786" s="84"/>
      <c r="AV3786" s="84"/>
      <c r="AW3786" s="84"/>
      <c r="AX3786" s="84"/>
      <c r="AY3786" s="84"/>
      <c r="AZ3786" s="84"/>
      <c r="BA3786" s="84"/>
      <c r="BB3786" s="84"/>
      <c r="BC3786">
        <v>1</v>
      </c>
      <c r="BD3786">
        <v>0</v>
      </c>
      <c r="BE3786">
        <v>0</v>
      </c>
      <c r="BF3786">
        <v>0</v>
      </c>
      <c r="BG3786">
        <v>1</v>
      </c>
      <c r="BH3786">
        <v>0</v>
      </c>
    </row>
    <row r="3787" spans="1:60" x14ac:dyDescent="0.3">
      <c r="A3787" s="69" t="s">
        <v>1639</v>
      </c>
      <c r="B3787" s="69" t="s">
        <v>2029</v>
      </c>
      <c r="C3787" s="70"/>
      <c r="D3787" s="71"/>
      <c r="E3787" s="72"/>
      <c r="F3787" s="73"/>
      <c r="G3787" s="70"/>
      <c r="H3787" s="74"/>
      <c r="I3787" s="75"/>
      <c r="J3787" s="75"/>
      <c r="K3787" s="36"/>
      <c r="L3787" s="82"/>
      <c r="M3787" s="82"/>
      <c r="N3787" s="77"/>
      <c r="O3787" s="84" t="s">
        <v>2169</v>
      </c>
      <c r="P3787" s="86">
        <v>43862.897800925923</v>
      </c>
      <c r="Q3787" s="84" t="s">
        <v>2591</v>
      </c>
      <c r="R3787" s="84"/>
      <c r="S3787" s="84"/>
      <c r="T3787" s="84"/>
      <c r="U3787" s="84"/>
      <c r="V3787" s="87" t="s">
        <v>4366</v>
      </c>
      <c r="W3787" s="86">
        <v>43862.897800925923</v>
      </c>
      <c r="X3787" s="90">
        <v>43862</v>
      </c>
      <c r="Y3787" s="92" t="s">
        <v>7290</v>
      </c>
      <c r="Z3787" s="87" t="s">
        <v>11086</v>
      </c>
      <c r="AA3787" s="84"/>
      <c r="AB3787" s="84"/>
      <c r="AC3787" s="92" t="s">
        <v>14974</v>
      </c>
      <c r="AD3787" s="84"/>
      <c r="AE3787" s="84" t="b">
        <v>0</v>
      </c>
      <c r="AF3787" s="84">
        <v>0</v>
      </c>
      <c r="AG3787" s="92" t="s">
        <v>16467</v>
      </c>
      <c r="AH3787" s="84" t="b">
        <v>0</v>
      </c>
      <c r="AI3787" s="84" t="s">
        <v>16520</v>
      </c>
      <c r="AJ3787" s="84"/>
      <c r="AK3787" s="92" t="s">
        <v>16467</v>
      </c>
      <c r="AL3787" s="84" t="b">
        <v>0</v>
      </c>
      <c r="AM3787" s="84">
        <v>34</v>
      </c>
      <c r="AN3787" s="92" t="s">
        <v>16089</v>
      </c>
      <c r="AO3787" s="84" t="s">
        <v>16534</v>
      </c>
      <c r="AP3787" s="84" t="b">
        <v>0</v>
      </c>
      <c r="AQ3787" s="92" t="s">
        <v>16089</v>
      </c>
      <c r="AR3787" s="84" t="s">
        <v>179</v>
      </c>
      <c r="AS3787" s="84">
        <v>0</v>
      </c>
      <c r="AT3787" s="84">
        <v>0</v>
      </c>
      <c r="AU3787" s="84"/>
      <c r="AV3787" s="84"/>
      <c r="AW3787" s="84"/>
      <c r="AX3787" s="84"/>
      <c r="AY3787" s="84"/>
      <c r="AZ3787" s="84"/>
      <c r="BA3787" s="84"/>
      <c r="BB3787" s="84"/>
      <c r="BC3787">
        <v>1</v>
      </c>
      <c r="BD3787">
        <v>0</v>
      </c>
      <c r="BE3787">
        <v>0</v>
      </c>
      <c r="BF3787">
        <v>0</v>
      </c>
      <c r="BG3787">
        <v>1</v>
      </c>
      <c r="BH3787">
        <v>0</v>
      </c>
    </row>
    <row r="3788" spans="1:60" x14ac:dyDescent="0.3">
      <c r="A3788" s="69" t="s">
        <v>1640</v>
      </c>
      <c r="B3788" s="69" t="s">
        <v>2074</v>
      </c>
      <c r="C3788" s="70"/>
      <c r="D3788" s="71"/>
      <c r="E3788" s="72"/>
      <c r="F3788" s="73"/>
      <c r="G3788" s="70"/>
      <c r="H3788" s="74"/>
      <c r="I3788" s="75"/>
      <c r="J3788" s="75"/>
      <c r="K3788" s="36"/>
      <c r="L3788" s="82"/>
      <c r="M3788" s="82"/>
      <c r="N3788" s="77"/>
      <c r="O3788" s="84" t="s">
        <v>2169</v>
      </c>
      <c r="P3788" s="86">
        <v>43862.898043981484</v>
      </c>
      <c r="Q3788" s="84" t="s">
        <v>2474</v>
      </c>
      <c r="R3788" s="84"/>
      <c r="S3788" s="84"/>
      <c r="T3788" s="84" t="s">
        <v>2883</v>
      </c>
      <c r="U3788" s="84"/>
      <c r="V3788" s="87" t="s">
        <v>4367</v>
      </c>
      <c r="W3788" s="86">
        <v>43862.898043981484</v>
      </c>
      <c r="X3788" s="90">
        <v>43862</v>
      </c>
      <c r="Y3788" s="92" t="s">
        <v>7291</v>
      </c>
      <c r="Z3788" s="87" t="s">
        <v>11087</v>
      </c>
      <c r="AA3788" s="84"/>
      <c r="AB3788" s="84"/>
      <c r="AC3788" s="92" t="s">
        <v>14975</v>
      </c>
      <c r="AD3788" s="84"/>
      <c r="AE3788" s="84" t="b">
        <v>0</v>
      </c>
      <c r="AF3788" s="84">
        <v>0</v>
      </c>
      <c r="AG3788" s="92" t="s">
        <v>16467</v>
      </c>
      <c r="AH3788" s="84" t="b">
        <v>0</v>
      </c>
      <c r="AI3788" s="84" t="s">
        <v>16520</v>
      </c>
      <c r="AJ3788" s="84"/>
      <c r="AK3788" s="92" t="s">
        <v>16467</v>
      </c>
      <c r="AL3788" s="84" t="b">
        <v>0</v>
      </c>
      <c r="AM3788" s="84">
        <v>60</v>
      </c>
      <c r="AN3788" s="92" t="s">
        <v>16232</v>
      </c>
      <c r="AO3788" s="84" t="s">
        <v>16535</v>
      </c>
      <c r="AP3788" s="84" t="b">
        <v>0</v>
      </c>
      <c r="AQ3788" s="92" t="s">
        <v>16232</v>
      </c>
      <c r="AR3788" s="84" t="s">
        <v>179</v>
      </c>
      <c r="AS3788" s="84">
        <v>0</v>
      </c>
      <c r="AT3788" s="84">
        <v>0</v>
      </c>
      <c r="AU3788" s="84"/>
      <c r="AV3788" s="84"/>
      <c r="AW3788" s="84"/>
      <c r="AX3788" s="84"/>
      <c r="AY3788" s="84"/>
      <c r="AZ3788" s="84"/>
      <c r="BA3788" s="84"/>
      <c r="BB3788" s="84"/>
      <c r="BC3788">
        <v>1</v>
      </c>
      <c r="BD3788">
        <v>0</v>
      </c>
      <c r="BE3788">
        <v>0</v>
      </c>
      <c r="BF3788">
        <v>0</v>
      </c>
      <c r="BG3788">
        <v>1</v>
      </c>
      <c r="BH3788">
        <v>0</v>
      </c>
    </row>
    <row r="3789" spans="1:60" x14ac:dyDescent="0.3">
      <c r="A3789" s="69" t="s">
        <v>1641</v>
      </c>
      <c r="B3789" s="69" t="s">
        <v>1984</v>
      </c>
      <c r="C3789" s="70"/>
      <c r="D3789" s="71"/>
      <c r="E3789" s="72"/>
      <c r="F3789" s="73"/>
      <c r="G3789" s="70"/>
      <c r="H3789" s="74"/>
      <c r="I3789" s="75"/>
      <c r="J3789" s="75"/>
      <c r="K3789" s="36"/>
      <c r="L3789" s="82"/>
      <c r="M3789" s="82"/>
      <c r="N3789" s="77"/>
      <c r="O3789" s="84" t="s">
        <v>2169</v>
      </c>
      <c r="P3789" s="86">
        <v>43862.898101851853</v>
      </c>
      <c r="Q3789" s="84" t="s">
        <v>2583</v>
      </c>
      <c r="R3789" s="84"/>
      <c r="S3789" s="84"/>
      <c r="T3789" s="84"/>
      <c r="U3789" s="84"/>
      <c r="V3789" s="87" t="s">
        <v>4368</v>
      </c>
      <c r="W3789" s="86">
        <v>43862.898101851853</v>
      </c>
      <c r="X3789" s="90">
        <v>43862</v>
      </c>
      <c r="Y3789" s="92" t="s">
        <v>7295</v>
      </c>
      <c r="Z3789" s="87" t="s">
        <v>11091</v>
      </c>
      <c r="AA3789" s="84"/>
      <c r="AB3789" s="84"/>
      <c r="AC3789" s="92" t="s">
        <v>14979</v>
      </c>
      <c r="AD3789" s="84"/>
      <c r="AE3789" s="84" t="b">
        <v>0</v>
      </c>
      <c r="AF3789" s="84">
        <v>0</v>
      </c>
      <c r="AG3789" s="92" t="s">
        <v>16467</v>
      </c>
      <c r="AH3789" s="84" t="b">
        <v>1</v>
      </c>
      <c r="AI3789" s="84" t="s">
        <v>16521</v>
      </c>
      <c r="AJ3789" s="84"/>
      <c r="AK3789" s="92" t="s">
        <v>16455</v>
      </c>
      <c r="AL3789" s="84" t="b">
        <v>0</v>
      </c>
      <c r="AM3789" s="84">
        <v>10</v>
      </c>
      <c r="AN3789" s="92" t="s">
        <v>15947</v>
      </c>
      <c r="AO3789" s="84" t="s">
        <v>16535</v>
      </c>
      <c r="AP3789" s="84" t="b">
        <v>0</v>
      </c>
      <c r="AQ3789" s="92" t="s">
        <v>15947</v>
      </c>
      <c r="AR3789" s="84" t="s">
        <v>179</v>
      </c>
      <c r="AS3789" s="84">
        <v>0</v>
      </c>
      <c r="AT3789" s="84">
        <v>0</v>
      </c>
      <c r="AU3789" s="84"/>
      <c r="AV3789" s="84"/>
      <c r="AW3789" s="84"/>
      <c r="AX3789" s="84"/>
      <c r="AY3789" s="84"/>
      <c r="AZ3789" s="84"/>
      <c r="BA3789" s="84"/>
      <c r="BB3789" s="84"/>
      <c r="BC3789">
        <v>1</v>
      </c>
      <c r="BD3789">
        <v>0</v>
      </c>
      <c r="BE3789">
        <v>0</v>
      </c>
      <c r="BF3789">
        <v>0</v>
      </c>
      <c r="BG3789">
        <v>1</v>
      </c>
      <c r="BH3789">
        <v>0</v>
      </c>
    </row>
    <row r="3790" spans="1:60" x14ac:dyDescent="0.3">
      <c r="A3790" s="69" t="s">
        <v>1642</v>
      </c>
      <c r="B3790" s="69" t="s">
        <v>1660</v>
      </c>
      <c r="C3790" s="70"/>
      <c r="D3790" s="71"/>
      <c r="E3790" s="72"/>
      <c r="F3790" s="73"/>
      <c r="G3790" s="70"/>
      <c r="H3790" s="74"/>
      <c r="I3790" s="75"/>
      <c r="J3790" s="75"/>
      <c r="K3790" s="36"/>
      <c r="L3790" s="82"/>
      <c r="M3790" s="82"/>
      <c r="N3790" s="77"/>
      <c r="O3790" s="84" t="s">
        <v>2169</v>
      </c>
      <c r="P3790" s="86">
        <v>43862.8983912037</v>
      </c>
      <c r="Q3790" s="84" t="s">
        <v>2707</v>
      </c>
      <c r="R3790" s="84"/>
      <c r="S3790" s="84"/>
      <c r="T3790" s="84" t="s">
        <v>2883</v>
      </c>
      <c r="U3790" s="84"/>
      <c r="V3790" s="87" t="s">
        <v>4369</v>
      </c>
      <c r="W3790" s="86">
        <v>43862.8983912037</v>
      </c>
      <c r="X3790" s="90">
        <v>43862</v>
      </c>
      <c r="Y3790" s="92" t="s">
        <v>7297</v>
      </c>
      <c r="Z3790" s="87" t="s">
        <v>11094</v>
      </c>
      <c r="AA3790" s="84"/>
      <c r="AB3790" s="84"/>
      <c r="AC3790" s="92" t="s">
        <v>14982</v>
      </c>
      <c r="AD3790" s="84"/>
      <c r="AE3790" s="84" t="b">
        <v>0</v>
      </c>
      <c r="AF3790" s="84">
        <v>0</v>
      </c>
      <c r="AG3790" s="92" t="s">
        <v>16467</v>
      </c>
      <c r="AH3790" s="84" t="b">
        <v>0</v>
      </c>
      <c r="AI3790" s="84" t="s">
        <v>16520</v>
      </c>
      <c r="AJ3790" s="84"/>
      <c r="AK3790" s="92" t="s">
        <v>16467</v>
      </c>
      <c r="AL3790" s="84" t="b">
        <v>0</v>
      </c>
      <c r="AM3790" s="84">
        <v>3</v>
      </c>
      <c r="AN3790" s="92" t="s">
        <v>15006</v>
      </c>
      <c r="AO3790" s="84" t="s">
        <v>16534</v>
      </c>
      <c r="AP3790" s="84" t="b">
        <v>0</v>
      </c>
      <c r="AQ3790" s="92" t="s">
        <v>15006</v>
      </c>
      <c r="AR3790" s="84" t="s">
        <v>179</v>
      </c>
      <c r="AS3790" s="84">
        <v>0</v>
      </c>
      <c r="AT3790" s="84">
        <v>0</v>
      </c>
      <c r="AU3790" s="84"/>
      <c r="AV3790" s="84"/>
      <c r="AW3790" s="84"/>
      <c r="AX3790" s="84"/>
      <c r="AY3790" s="84"/>
      <c r="AZ3790" s="84"/>
      <c r="BA3790" s="84"/>
      <c r="BB3790" s="84"/>
      <c r="BC3790">
        <v>1</v>
      </c>
      <c r="BD3790">
        <v>0</v>
      </c>
      <c r="BE3790">
        <v>0</v>
      </c>
      <c r="BF3790">
        <v>0</v>
      </c>
      <c r="BG3790">
        <v>1</v>
      </c>
      <c r="BH3790">
        <v>0</v>
      </c>
    </row>
    <row r="3791" spans="1:60" x14ac:dyDescent="0.3">
      <c r="A3791" s="69" t="s">
        <v>1643</v>
      </c>
      <c r="B3791" s="69" t="s">
        <v>2074</v>
      </c>
      <c r="C3791" s="70"/>
      <c r="D3791" s="71"/>
      <c r="E3791" s="72"/>
      <c r="F3791" s="73"/>
      <c r="G3791" s="70"/>
      <c r="H3791" s="74"/>
      <c r="I3791" s="75"/>
      <c r="J3791" s="75"/>
      <c r="K3791" s="36"/>
      <c r="L3791" s="82"/>
      <c r="M3791" s="82"/>
      <c r="N3791" s="77"/>
      <c r="O3791" s="84" t="s">
        <v>2169</v>
      </c>
      <c r="P3791" s="86">
        <v>43862.8984375</v>
      </c>
      <c r="Q3791" s="84" t="s">
        <v>2474</v>
      </c>
      <c r="R3791" s="84"/>
      <c r="S3791" s="84"/>
      <c r="T3791" s="84" t="s">
        <v>2883</v>
      </c>
      <c r="U3791" s="84"/>
      <c r="V3791" s="87" t="s">
        <v>4370</v>
      </c>
      <c r="W3791" s="86">
        <v>43862.8984375</v>
      </c>
      <c r="X3791" s="90">
        <v>43862</v>
      </c>
      <c r="Y3791" s="92" t="s">
        <v>7298</v>
      </c>
      <c r="Z3791" s="87" t="s">
        <v>11095</v>
      </c>
      <c r="AA3791" s="84"/>
      <c r="AB3791" s="84"/>
      <c r="AC3791" s="92" t="s">
        <v>14983</v>
      </c>
      <c r="AD3791" s="84"/>
      <c r="AE3791" s="84" t="b">
        <v>0</v>
      </c>
      <c r="AF3791" s="84">
        <v>0</v>
      </c>
      <c r="AG3791" s="92" t="s">
        <v>16467</v>
      </c>
      <c r="AH3791" s="84" t="b">
        <v>0</v>
      </c>
      <c r="AI3791" s="84" t="s">
        <v>16520</v>
      </c>
      <c r="AJ3791" s="84"/>
      <c r="AK3791" s="92" t="s">
        <v>16467</v>
      </c>
      <c r="AL3791" s="84" t="b">
        <v>0</v>
      </c>
      <c r="AM3791" s="84">
        <v>60</v>
      </c>
      <c r="AN3791" s="92" t="s">
        <v>16232</v>
      </c>
      <c r="AO3791" s="84" t="s">
        <v>16534</v>
      </c>
      <c r="AP3791" s="84" t="b">
        <v>0</v>
      </c>
      <c r="AQ3791" s="92" t="s">
        <v>16232</v>
      </c>
      <c r="AR3791" s="84" t="s">
        <v>179</v>
      </c>
      <c r="AS3791" s="84">
        <v>0</v>
      </c>
      <c r="AT3791" s="84">
        <v>0</v>
      </c>
      <c r="AU3791" s="84"/>
      <c r="AV3791" s="84"/>
      <c r="AW3791" s="84"/>
      <c r="AX3791" s="84"/>
      <c r="AY3791" s="84"/>
      <c r="AZ3791" s="84"/>
      <c r="BA3791" s="84"/>
      <c r="BB3791" s="84"/>
      <c r="BC3791">
        <v>1</v>
      </c>
      <c r="BD3791">
        <v>0</v>
      </c>
      <c r="BE3791">
        <v>0</v>
      </c>
      <c r="BF3791">
        <v>0</v>
      </c>
      <c r="BG3791">
        <v>1</v>
      </c>
      <c r="BH3791">
        <v>0</v>
      </c>
    </row>
    <row r="3792" spans="1:60" x14ac:dyDescent="0.3">
      <c r="A3792" s="69" t="s">
        <v>1644</v>
      </c>
      <c r="B3792" s="69" t="s">
        <v>1644</v>
      </c>
      <c r="C3792" s="70"/>
      <c r="D3792" s="71"/>
      <c r="E3792" s="72"/>
      <c r="F3792" s="73"/>
      <c r="G3792" s="70"/>
      <c r="H3792" s="74"/>
      <c r="I3792" s="75"/>
      <c r="J3792" s="75"/>
      <c r="K3792" s="36"/>
      <c r="L3792" s="82"/>
      <c r="M3792" s="82"/>
      <c r="N3792" s="77"/>
      <c r="O3792" s="84" t="s">
        <v>179</v>
      </c>
      <c r="P3792" s="86">
        <v>43862.898599537039</v>
      </c>
      <c r="Q3792" s="84" t="s">
        <v>2708</v>
      </c>
      <c r="R3792" s="84"/>
      <c r="S3792" s="84"/>
      <c r="T3792" s="84" t="s">
        <v>2873</v>
      </c>
      <c r="U3792" s="87" t="s">
        <v>3023</v>
      </c>
      <c r="V3792" s="87" t="s">
        <v>3023</v>
      </c>
      <c r="W3792" s="86">
        <v>43862.898599537039</v>
      </c>
      <c r="X3792" s="90">
        <v>43862</v>
      </c>
      <c r="Y3792" s="92" t="s">
        <v>5340</v>
      </c>
      <c r="Z3792" s="87" t="s">
        <v>2854</v>
      </c>
      <c r="AA3792" s="84"/>
      <c r="AB3792" s="84"/>
      <c r="AC3792" s="92" t="s">
        <v>14984</v>
      </c>
      <c r="AD3792" s="84"/>
      <c r="AE3792" s="84" t="b">
        <v>0</v>
      </c>
      <c r="AF3792" s="84">
        <v>4</v>
      </c>
      <c r="AG3792" s="92" t="s">
        <v>16467</v>
      </c>
      <c r="AH3792" s="84" t="b">
        <v>0</v>
      </c>
      <c r="AI3792" s="84" t="s">
        <v>16520</v>
      </c>
      <c r="AJ3792" s="84"/>
      <c r="AK3792" s="92" t="s">
        <v>16467</v>
      </c>
      <c r="AL3792" s="84" t="b">
        <v>0</v>
      </c>
      <c r="AM3792" s="84">
        <v>0</v>
      </c>
      <c r="AN3792" s="92" t="s">
        <v>16467</v>
      </c>
      <c r="AO3792" s="84" t="s">
        <v>16534</v>
      </c>
      <c r="AP3792" s="84" t="b">
        <v>0</v>
      </c>
      <c r="AQ3792" s="92" t="s">
        <v>14984</v>
      </c>
      <c r="AR3792" s="84" t="s">
        <v>179</v>
      </c>
      <c r="AS3792" s="84">
        <v>0</v>
      </c>
      <c r="AT3792" s="84">
        <v>0</v>
      </c>
      <c r="AU3792" s="84"/>
      <c r="AV3792" s="84"/>
      <c r="AW3792" s="84"/>
      <c r="AX3792" s="84"/>
      <c r="AY3792" s="84"/>
      <c r="AZ3792" s="84"/>
      <c r="BA3792" s="84"/>
      <c r="BB3792" s="84"/>
      <c r="BC3792">
        <v>1</v>
      </c>
      <c r="BD3792">
        <v>0</v>
      </c>
      <c r="BE3792">
        <v>0</v>
      </c>
      <c r="BF3792">
        <v>1</v>
      </c>
      <c r="BG3792">
        <v>0</v>
      </c>
      <c r="BH3792">
        <v>0</v>
      </c>
    </row>
    <row r="3793" spans="1:60" x14ac:dyDescent="0.3">
      <c r="A3793" s="69" t="s">
        <v>1645</v>
      </c>
      <c r="B3793" s="69" t="s">
        <v>1677</v>
      </c>
      <c r="C3793" s="70"/>
      <c r="D3793" s="71"/>
      <c r="E3793" s="72"/>
      <c r="F3793" s="73"/>
      <c r="G3793" s="70"/>
      <c r="H3793" s="74"/>
      <c r="I3793" s="75"/>
      <c r="J3793" s="75"/>
      <c r="K3793" s="36"/>
      <c r="L3793" s="82"/>
      <c r="M3793" s="82"/>
      <c r="N3793" s="77"/>
      <c r="O3793" s="84" t="s">
        <v>2169</v>
      </c>
      <c r="P3793" s="86">
        <v>43862.898692129631</v>
      </c>
      <c r="Q3793" s="84" t="s">
        <v>2709</v>
      </c>
      <c r="R3793" s="84"/>
      <c r="S3793" s="84"/>
      <c r="T3793" s="84"/>
      <c r="U3793" s="84"/>
      <c r="V3793" s="87" t="s">
        <v>4371</v>
      </c>
      <c r="W3793" s="86">
        <v>43862.898692129631</v>
      </c>
      <c r="X3793" s="90">
        <v>43862</v>
      </c>
      <c r="Y3793" s="92" t="s">
        <v>7299</v>
      </c>
      <c r="Z3793" s="87" t="s">
        <v>11096</v>
      </c>
      <c r="AA3793" s="84"/>
      <c r="AB3793" s="84"/>
      <c r="AC3793" s="92" t="s">
        <v>14985</v>
      </c>
      <c r="AD3793" s="84"/>
      <c r="AE3793" s="84" t="b">
        <v>0</v>
      </c>
      <c r="AF3793" s="84">
        <v>0</v>
      </c>
      <c r="AG3793" s="92" t="s">
        <v>16467</v>
      </c>
      <c r="AH3793" s="84" t="b">
        <v>0</v>
      </c>
      <c r="AI3793" s="84" t="s">
        <v>16520</v>
      </c>
      <c r="AJ3793" s="84"/>
      <c r="AK3793" s="92" t="s">
        <v>16467</v>
      </c>
      <c r="AL3793" s="84" t="b">
        <v>0</v>
      </c>
      <c r="AM3793" s="84">
        <v>4</v>
      </c>
      <c r="AN3793" s="92" t="s">
        <v>15045</v>
      </c>
      <c r="AO3793" s="84" t="s">
        <v>16534</v>
      </c>
      <c r="AP3793" s="84" t="b">
        <v>0</v>
      </c>
      <c r="AQ3793" s="92" t="s">
        <v>15045</v>
      </c>
      <c r="AR3793" s="84" t="s">
        <v>179</v>
      </c>
      <c r="AS3793" s="84">
        <v>0</v>
      </c>
      <c r="AT3793" s="84">
        <v>0</v>
      </c>
      <c r="AU3793" s="84"/>
      <c r="AV3793" s="84"/>
      <c r="AW3793" s="84"/>
      <c r="AX3793" s="84"/>
      <c r="AY3793" s="84"/>
      <c r="AZ3793" s="84"/>
      <c r="BA3793" s="84"/>
      <c r="BB3793" s="84"/>
      <c r="BC3793">
        <v>1</v>
      </c>
      <c r="BD3793">
        <v>0</v>
      </c>
      <c r="BE3793">
        <v>0</v>
      </c>
      <c r="BF3793">
        <v>0</v>
      </c>
      <c r="BG3793">
        <v>1</v>
      </c>
      <c r="BH3793">
        <v>0</v>
      </c>
    </row>
    <row r="3794" spans="1:60" x14ac:dyDescent="0.3">
      <c r="A3794" s="69" t="s">
        <v>1646</v>
      </c>
      <c r="B3794" s="69" t="s">
        <v>1646</v>
      </c>
      <c r="C3794" s="70"/>
      <c r="D3794" s="71"/>
      <c r="E3794" s="72"/>
      <c r="F3794" s="73"/>
      <c r="G3794" s="70"/>
      <c r="H3794" s="74"/>
      <c r="I3794" s="75"/>
      <c r="J3794" s="75"/>
      <c r="K3794" s="36"/>
      <c r="L3794" s="82"/>
      <c r="M3794" s="82"/>
      <c r="N3794" s="77"/>
      <c r="O3794" s="84" t="s">
        <v>179</v>
      </c>
      <c r="P3794" s="86">
        <v>43862.89949074074</v>
      </c>
      <c r="Q3794" s="84" t="s">
        <v>2710</v>
      </c>
      <c r="R3794" s="84"/>
      <c r="S3794" s="84"/>
      <c r="T3794" s="84" t="s">
        <v>2883</v>
      </c>
      <c r="U3794" s="84"/>
      <c r="V3794" s="87" t="s">
        <v>4372</v>
      </c>
      <c r="W3794" s="86">
        <v>43862.89949074074</v>
      </c>
      <c r="X3794" s="90">
        <v>43862</v>
      </c>
      <c r="Y3794" s="92" t="s">
        <v>7300</v>
      </c>
      <c r="Z3794" s="87" t="s">
        <v>11097</v>
      </c>
      <c r="AA3794" s="84"/>
      <c r="AB3794" s="84"/>
      <c r="AC3794" s="92" t="s">
        <v>14986</v>
      </c>
      <c r="AD3794" s="84"/>
      <c r="AE3794" s="84" t="b">
        <v>0</v>
      </c>
      <c r="AF3794" s="84">
        <v>2</v>
      </c>
      <c r="AG3794" s="92" t="s">
        <v>16467</v>
      </c>
      <c r="AH3794" s="84" t="b">
        <v>0</v>
      </c>
      <c r="AI3794" s="84" t="s">
        <v>16520</v>
      </c>
      <c r="AJ3794" s="84"/>
      <c r="AK3794" s="92" t="s">
        <v>16467</v>
      </c>
      <c r="AL3794" s="84" t="b">
        <v>0</v>
      </c>
      <c r="AM3794" s="84">
        <v>0</v>
      </c>
      <c r="AN3794" s="92" t="s">
        <v>16467</v>
      </c>
      <c r="AO3794" s="84" t="s">
        <v>16534</v>
      </c>
      <c r="AP3794" s="84" t="b">
        <v>0</v>
      </c>
      <c r="AQ3794" s="92" t="s">
        <v>14986</v>
      </c>
      <c r="AR3794" s="84" t="s">
        <v>179</v>
      </c>
      <c r="AS3794" s="84">
        <v>0</v>
      </c>
      <c r="AT3794" s="84">
        <v>0</v>
      </c>
      <c r="AU3794" s="84"/>
      <c r="AV3794" s="84"/>
      <c r="AW3794" s="84"/>
      <c r="AX3794" s="84"/>
      <c r="AY3794" s="84"/>
      <c r="AZ3794" s="84"/>
      <c r="BA3794" s="84"/>
      <c r="BB3794" s="84"/>
      <c r="BC3794">
        <v>1</v>
      </c>
      <c r="BD3794">
        <v>0</v>
      </c>
      <c r="BE3794">
        <v>0</v>
      </c>
      <c r="BF3794">
        <v>1</v>
      </c>
      <c r="BG3794">
        <v>0</v>
      </c>
      <c r="BH3794">
        <v>0</v>
      </c>
    </row>
    <row r="3795" spans="1:60" x14ac:dyDescent="0.3">
      <c r="A3795" s="69" t="s">
        <v>1647</v>
      </c>
      <c r="B3795" s="69" t="s">
        <v>2113</v>
      </c>
      <c r="C3795" s="70"/>
      <c r="D3795" s="71"/>
      <c r="E3795" s="72"/>
      <c r="F3795" s="73"/>
      <c r="G3795" s="70"/>
      <c r="H3795" s="74"/>
      <c r="I3795" s="75"/>
      <c r="J3795" s="75"/>
      <c r="K3795" s="36"/>
      <c r="L3795" s="82"/>
      <c r="M3795" s="82"/>
      <c r="N3795" s="77"/>
      <c r="O3795" s="84" t="s">
        <v>2169</v>
      </c>
      <c r="P3795" s="86">
        <v>43862.899583333332</v>
      </c>
      <c r="Q3795" s="84" t="s">
        <v>2665</v>
      </c>
      <c r="R3795" s="84"/>
      <c r="S3795" s="84"/>
      <c r="T3795" s="84"/>
      <c r="U3795" s="84"/>
      <c r="V3795" s="87" t="s">
        <v>4373</v>
      </c>
      <c r="W3795" s="86">
        <v>43862.899583333332</v>
      </c>
      <c r="X3795" s="90">
        <v>43862</v>
      </c>
      <c r="Y3795" s="92" t="s">
        <v>7301</v>
      </c>
      <c r="Z3795" s="87" t="s">
        <v>11098</v>
      </c>
      <c r="AA3795" s="84"/>
      <c r="AB3795" s="84"/>
      <c r="AC3795" s="92" t="s">
        <v>14987</v>
      </c>
      <c r="AD3795" s="84"/>
      <c r="AE3795" s="84" t="b">
        <v>0</v>
      </c>
      <c r="AF3795" s="84">
        <v>0</v>
      </c>
      <c r="AG3795" s="92" t="s">
        <v>16467</v>
      </c>
      <c r="AH3795" s="84" t="b">
        <v>0</v>
      </c>
      <c r="AI3795" s="84" t="s">
        <v>16520</v>
      </c>
      <c r="AJ3795" s="84"/>
      <c r="AK3795" s="92" t="s">
        <v>16467</v>
      </c>
      <c r="AL3795" s="84" t="b">
        <v>0</v>
      </c>
      <c r="AM3795" s="84">
        <v>39</v>
      </c>
      <c r="AN3795" s="92" t="s">
        <v>16395</v>
      </c>
      <c r="AO3795" s="84" t="s">
        <v>16534</v>
      </c>
      <c r="AP3795" s="84" t="b">
        <v>0</v>
      </c>
      <c r="AQ3795" s="92" t="s">
        <v>16395</v>
      </c>
      <c r="AR3795" s="84" t="s">
        <v>179</v>
      </c>
      <c r="AS3795" s="84">
        <v>0</v>
      </c>
      <c r="AT3795" s="84">
        <v>0</v>
      </c>
      <c r="AU3795" s="84"/>
      <c r="AV3795" s="84"/>
      <c r="AW3795" s="84"/>
      <c r="AX3795" s="84"/>
      <c r="AY3795" s="84"/>
      <c r="AZ3795" s="84"/>
      <c r="BA3795" s="84"/>
      <c r="BB3795" s="84"/>
      <c r="BC3795">
        <v>1</v>
      </c>
      <c r="BD3795">
        <v>0</v>
      </c>
      <c r="BE3795">
        <v>0</v>
      </c>
      <c r="BF3795">
        <v>0</v>
      </c>
      <c r="BG3795">
        <v>1</v>
      </c>
      <c r="BH3795">
        <v>0</v>
      </c>
    </row>
    <row r="3796" spans="1:60" x14ac:dyDescent="0.3">
      <c r="A3796" s="69" t="s">
        <v>1648</v>
      </c>
      <c r="B3796" s="69" t="s">
        <v>2116</v>
      </c>
      <c r="C3796" s="70"/>
      <c r="D3796" s="71"/>
      <c r="E3796" s="72"/>
      <c r="F3796" s="73"/>
      <c r="G3796" s="70"/>
      <c r="H3796" s="74"/>
      <c r="I3796" s="75"/>
      <c r="J3796" s="75"/>
      <c r="K3796" s="36"/>
      <c r="L3796" s="82"/>
      <c r="M3796" s="82"/>
      <c r="N3796" s="77"/>
      <c r="O3796" s="84" t="s">
        <v>2169</v>
      </c>
      <c r="P3796" s="86">
        <v>43862.899629629632</v>
      </c>
      <c r="Q3796" s="84" t="s">
        <v>2557</v>
      </c>
      <c r="R3796" s="84"/>
      <c r="S3796" s="84"/>
      <c r="T3796" s="84" t="s">
        <v>2883</v>
      </c>
      <c r="U3796" s="84"/>
      <c r="V3796" s="87" t="s">
        <v>4374</v>
      </c>
      <c r="W3796" s="86">
        <v>43862.899629629632</v>
      </c>
      <c r="X3796" s="90">
        <v>43862</v>
      </c>
      <c r="Y3796" s="92" t="s">
        <v>7303</v>
      </c>
      <c r="Z3796" s="87" t="s">
        <v>11100</v>
      </c>
      <c r="AA3796" s="84"/>
      <c r="AB3796" s="84"/>
      <c r="AC3796" s="92" t="s">
        <v>14989</v>
      </c>
      <c r="AD3796" s="84"/>
      <c r="AE3796" s="84" t="b">
        <v>0</v>
      </c>
      <c r="AF3796" s="84">
        <v>0</v>
      </c>
      <c r="AG3796" s="92" t="s">
        <v>16467</v>
      </c>
      <c r="AH3796" s="84" t="b">
        <v>0</v>
      </c>
      <c r="AI3796" s="84" t="s">
        <v>16520</v>
      </c>
      <c r="AJ3796" s="84"/>
      <c r="AK3796" s="92" t="s">
        <v>16467</v>
      </c>
      <c r="AL3796" s="84" t="b">
        <v>0</v>
      </c>
      <c r="AM3796" s="84">
        <v>73</v>
      </c>
      <c r="AN3796" s="92" t="s">
        <v>16402</v>
      </c>
      <c r="AO3796" s="84" t="s">
        <v>16534</v>
      </c>
      <c r="AP3796" s="84" t="b">
        <v>0</v>
      </c>
      <c r="AQ3796" s="92" t="s">
        <v>16402</v>
      </c>
      <c r="AR3796" s="84" t="s">
        <v>179</v>
      </c>
      <c r="AS3796" s="84">
        <v>0</v>
      </c>
      <c r="AT3796" s="84">
        <v>0</v>
      </c>
      <c r="AU3796" s="84"/>
      <c r="AV3796" s="84"/>
      <c r="AW3796" s="84"/>
      <c r="AX3796" s="84"/>
      <c r="AY3796" s="84"/>
      <c r="AZ3796" s="84"/>
      <c r="BA3796" s="84"/>
      <c r="BB3796" s="84"/>
      <c r="BC3796">
        <v>1</v>
      </c>
      <c r="BD3796">
        <v>0</v>
      </c>
      <c r="BE3796">
        <v>0</v>
      </c>
      <c r="BF3796">
        <v>0</v>
      </c>
      <c r="BG3796">
        <v>1</v>
      </c>
      <c r="BH3796">
        <v>0</v>
      </c>
    </row>
    <row r="3797" spans="1:60" x14ac:dyDescent="0.3">
      <c r="A3797" s="69" t="s">
        <v>1649</v>
      </c>
      <c r="B3797" s="69" t="s">
        <v>2129</v>
      </c>
      <c r="C3797" s="70"/>
      <c r="D3797" s="71"/>
      <c r="E3797" s="72"/>
      <c r="F3797" s="73"/>
      <c r="G3797" s="70"/>
      <c r="H3797" s="74"/>
      <c r="I3797" s="75"/>
      <c r="J3797" s="75"/>
      <c r="K3797" s="36"/>
      <c r="L3797" s="82"/>
      <c r="M3797" s="82"/>
      <c r="N3797" s="77"/>
      <c r="O3797" s="84" t="s">
        <v>2168</v>
      </c>
      <c r="P3797" s="86">
        <v>43862.90121527778</v>
      </c>
      <c r="Q3797" s="84" t="s">
        <v>2493</v>
      </c>
      <c r="R3797" s="84"/>
      <c r="S3797" s="84"/>
      <c r="T3797" s="84"/>
      <c r="U3797" s="84"/>
      <c r="V3797" s="87" t="s">
        <v>4375</v>
      </c>
      <c r="W3797" s="86">
        <v>43862.90121527778</v>
      </c>
      <c r="X3797" s="90">
        <v>43862</v>
      </c>
      <c r="Y3797" s="92" t="s">
        <v>7304</v>
      </c>
      <c r="Z3797" s="87" t="s">
        <v>11101</v>
      </c>
      <c r="AA3797" s="84"/>
      <c r="AB3797" s="84"/>
      <c r="AC3797" s="92" t="s">
        <v>14990</v>
      </c>
      <c r="AD3797" s="84"/>
      <c r="AE3797" s="84" t="b">
        <v>0</v>
      </c>
      <c r="AF3797" s="84">
        <v>0</v>
      </c>
      <c r="AG3797" s="92" t="s">
        <v>16467</v>
      </c>
      <c r="AH3797" s="84" t="b">
        <v>0</v>
      </c>
      <c r="AI3797" s="84" t="s">
        <v>16521</v>
      </c>
      <c r="AJ3797" s="84"/>
      <c r="AK3797" s="92" t="s">
        <v>16467</v>
      </c>
      <c r="AL3797" s="84" t="b">
        <v>0</v>
      </c>
      <c r="AM3797" s="84">
        <v>7</v>
      </c>
      <c r="AN3797" s="92" t="s">
        <v>14115</v>
      </c>
      <c r="AO3797" s="84" t="s">
        <v>16534</v>
      </c>
      <c r="AP3797" s="84" t="b">
        <v>0</v>
      </c>
      <c r="AQ3797" s="92" t="s">
        <v>14115</v>
      </c>
      <c r="AR3797" s="84" t="s">
        <v>179</v>
      </c>
      <c r="AS3797" s="84">
        <v>0</v>
      </c>
      <c r="AT3797" s="84">
        <v>0</v>
      </c>
      <c r="AU3797" s="84"/>
      <c r="AV3797" s="84"/>
      <c r="AW3797" s="84"/>
      <c r="AX3797" s="84"/>
      <c r="AY3797" s="84"/>
      <c r="AZ3797" s="84"/>
      <c r="BA3797" s="84"/>
      <c r="BB3797" s="84"/>
      <c r="BC3797">
        <v>1</v>
      </c>
      <c r="BD3797">
        <v>0</v>
      </c>
      <c r="BE3797">
        <v>1</v>
      </c>
      <c r="BF3797">
        <v>0</v>
      </c>
      <c r="BG3797">
        <v>0</v>
      </c>
      <c r="BH3797">
        <v>0</v>
      </c>
    </row>
    <row r="3798" spans="1:60" x14ac:dyDescent="0.3">
      <c r="A3798" s="69" t="s">
        <v>1650</v>
      </c>
      <c r="B3798" s="69" t="s">
        <v>2017</v>
      </c>
      <c r="C3798" s="70"/>
      <c r="D3798" s="71"/>
      <c r="E3798" s="72"/>
      <c r="F3798" s="73"/>
      <c r="G3798" s="70"/>
      <c r="H3798" s="74"/>
      <c r="I3798" s="75"/>
      <c r="J3798" s="75"/>
      <c r="K3798" s="36"/>
      <c r="L3798" s="82"/>
      <c r="M3798" s="82"/>
      <c r="N3798" s="77"/>
      <c r="O3798" s="84" t="s">
        <v>2169</v>
      </c>
      <c r="P3798" s="86">
        <v>43862.901238425926</v>
      </c>
      <c r="Q3798" s="84" t="s">
        <v>2603</v>
      </c>
      <c r="R3798" s="84"/>
      <c r="S3798" s="84"/>
      <c r="T3798" s="84" t="s">
        <v>2883</v>
      </c>
      <c r="U3798" s="87" t="s">
        <v>3006</v>
      </c>
      <c r="V3798" s="87" t="s">
        <v>3006</v>
      </c>
      <c r="W3798" s="86">
        <v>43862.901238425926</v>
      </c>
      <c r="X3798" s="90">
        <v>43862</v>
      </c>
      <c r="Y3798" s="92" t="s">
        <v>7306</v>
      </c>
      <c r="Z3798" s="87" t="s">
        <v>11103</v>
      </c>
      <c r="AA3798" s="84"/>
      <c r="AB3798" s="84"/>
      <c r="AC3798" s="92" t="s">
        <v>14992</v>
      </c>
      <c r="AD3798" s="84"/>
      <c r="AE3798" s="84" t="b">
        <v>0</v>
      </c>
      <c r="AF3798" s="84">
        <v>0</v>
      </c>
      <c r="AG3798" s="92" t="s">
        <v>16467</v>
      </c>
      <c r="AH3798" s="84" t="b">
        <v>0</v>
      </c>
      <c r="AI3798" s="84" t="s">
        <v>16520</v>
      </c>
      <c r="AJ3798" s="84"/>
      <c r="AK3798" s="92" t="s">
        <v>16467</v>
      </c>
      <c r="AL3798" s="84" t="b">
        <v>0</v>
      </c>
      <c r="AM3798" s="84">
        <v>13</v>
      </c>
      <c r="AN3798" s="92" t="s">
        <v>16273</v>
      </c>
      <c r="AO3798" s="84" t="s">
        <v>16534</v>
      </c>
      <c r="AP3798" s="84" t="b">
        <v>0</v>
      </c>
      <c r="AQ3798" s="92" t="s">
        <v>16273</v>
      </c>
      <c r="AR3798" s="84" t="s">
        <v>179</v>
      </c>
      <c r="AS3798" s="84">
        <v>0</v>
      </c>
      <c r="AT3798" s="84">
        <v>0</v>
      </c>
      <c r="AU3798" s="84"/>
      <c r="AV3798" s="84"/>
      <c r="AW3798" s="84"/>
      <c r="AX3798" s="84"/>
      <c r="AY3798" s="84"/>
      <c r="AZ3798" s="84"/>
      <c r="BA3798" s="84"/>
      <c r="BB3798" s="84"/>
      <c r="BC3798">
        <v>1</v>
      </c>
      <c r="BD3798">
        <v>0</v>
      </c>
      <c r="BE3798">
        <v>0</v>
      </c>
      <c r="BF3798">
        <v>0</v>
      </c>
      <c r="BG3798">
        <v>1</v>
      </c>
      <c r="BH3798">
        <v>0</v>
      </c>
    </row>
    <row r="3799" spans="1:60" x14ac:dyDescent="0.3">
      <c r="A3799" s="69" t="s">
        <v>2056</v>
      </c>
      <c r="B3799" s="69" t="s">
        <v>2056</v>
      </c>
      <c r="C3799" s="70"/>
      <c r="D3799" s="71"/>
      <c r="E3799" s="72"/>
      <c r="F3799" s="73"/>
      <c r="G3799" s="70"/>
      <c r="H3799" s="74"/>
      <c r="I3799" s="75"/>
      <c r="J3799" s="75"/>
      <c r="K3799" s="36"/>
      <c r="L3799" s="82"/>
      <c r="M3799" s="82"/>
      <c r="N3799" s="77"/>
      <c r="O3799" s="84" t="s">
        <v>179</v>
      </c>
      <c r="P3799" s="86">
        <v>43862.902453703704</v>
      </c>
      <c r="Q3799" s="84" t="s">
        <v>2713</v>
      </c>
      <c r="R3799" s="84"/>
      <c r="S3799" s="84"/>
      <c r="T3799" s="84" t="s">
        <v>2883</v>
      </c>
      <c r="U3799" s="84"/>
      <c r="V3799" s="87" t="s">
        <v>4742</v>
      </c>
      <c r="W3799" s="86">
        <v>43862.902453703704</v>
      </c>
      <c r="X3799" s="90">
        <v>43862</v>
      </c>
      <c r="Y3799" s="92" t="s">
        <v>8354</v>
      </c>
      <c r="Z3799" s="87" t="s">
        <v>12214</v>
      </c>
      <c r="AA3799" s="84"/>
      <c r="AB3799" s="84"/>
      <c r="AC3799" s="92" t="s">
        <v>16142</v>
      </c>
      <c r="AD3799" s="84"/>
      <c r="AE3799" s="84" t="b">
        <v>0</v>
      </c>
      <c r="AF3799" s="84">
        <v>8</v>
      </c>
      <c r="AG3799" s="92" t="s">
        <v>16467</v>
      </c>
      <c r="AH3799" s="84" t="b">
        <v>0</v>
      </c>
      <c r="AI3799" s="84" t="s">
        <v>16520</v>
      </c>
      <c r="AJ3799" s="84"/>
      <c r="AK3799" s="92" t="s">
        <v>16467</v>
      </c>
      <c r="AL3799" s="84" t="b">
        <v>0</v>
      </c>
      <c r="AM3799" s="84">
        <v>4</v>
      </c>
      <c r="AN3799" s="92" t="s">
        <v>16467</v>
      </c>
      <c r="AO3799" s="84" t="s">
        <v>16535</v>
      </c>
      <c r="AP3799" s="84" t="b">
        <v>0</v>
      </c>
      <c r="AQ3799" s="92" t="s">
        <v>16142</v>
      </c>
      <c r="AR3799" s="84" t="s">
        <v>179</v>
      </c>
      <c r="AS3799" s="84">
        <v>0</v>
      </c>
      <c r="AT3799" s="84">
        <v>0</v>
      </c>
      <c r="AU3799" s="84"/>
      <c r="AV3799" s="84"/>
      <c r="AW3799" s="84"/>
      <c r="AX3799" s="84"/>
      <c r="AY3799" s="84"/>
      <c r="AZ3799" s="84"/>
      <c r="BA3799" s="84"/>
      <c r="BB3799" s="84"/>
      <c r="BC3799">
        <v>2</v>
      </c>
      <c r="BD3799">
        <v>0</v>
      </c>
      <c r="BE3799">
        <v>0</v>
      </c>
      <c r="BF3799">
        <v>2</v>
      </c>
      <c r="BG3799">
        <v>0</v>
      </c>
      <c r="BH3799">
        <v>0</v>
      </c>
    </row>
    <row r="3800" spans="1:60" x14ac:dyDescent="0.3">
      <c r="A3800" s="69" t="s">
        <v>1651</v>
      </c>
      <c r="B3800" s="69" t="s">
        <v>2128</v>
      </c>
      <c r="C3800" s="70"/>
      <c r="D3800" s="71"/>
      <c r="E3800" s="72"/>
      <c r="F3800" s="73"/>
      <c r="G3800" s="70"/>
      <c r="H3800" s="74"/>
      <c r="I3800" s="75"/>
      <c r="J3800" s="75"/>
      <c r="K3800" s="36"/>
      <c r="L3800" s="82"/>
      <c r="M3800" s="82"/>
      <c r="N3800" s="77"/>
      <c r="O3800" s="84" t="s">
        <v>2168</v>
      </c>
      <c r="P3800" s="86">
        <v>43862.903668981482</v>
      </c>
      <c r="Q3800" s="84" t="s">
        <v>2177</v>
      </c>
      <c r="R3800" s="84"/>
      <c r="S3800" s="84"/>
      <c r="T3800" s="84"/>
      <c r="U3800" s="84"/>
      <c r="V3800" s="87" t="s">
        <v>4377</v>
      </c>
      <c r="W3800" s="86">
        <v>43862.903668981482</v>
      </c>
      <c r="X3800" s="90">
        <v>43862</v>
      </c>
      <c r="Y3800" s="92" t="s">
        <v>7307</v>
      </c>
      <c r="Z3800" s="87" t="s">
        <v>11104</v>
      </c>
      <c r="AA3800" s="84"/>
      <c r="AB3800" s="84"/>
      <c r="AC3800" s="92" t="s">
        <v>14993</v>
      </c>
      <c r="AD3800" s="84"/>
      <c r="AE3800" s="84" t="b">
        <v>0</v>
      </c>
      <c r="AF3800" s="84">
        <v>0</v>
      </c>
      <c r="AG3800" s="92" t="s">
        <v>16467</v>
      </c>
      <c r="AH3800" s="84" t="b">
        <v>0</v>
      </c>
      <c r="AI3800" s="84" t="s">
        <v>16520</v>
      </c>
      <c r="AJ3800" s="84"/>
      <c r="AK3800" s="92" t="s">
        <v>16467</v>
      </c>
      <c r="AL3800" s="84" t="b">
        <v>0</v>
      </c>
      <c r="AM3800" s="84">
        <v>71</v>
      </c>
      <c r="AN3800" s="92" t="s">
        <v>15397</v>
      </c>
      <c r="AO3800" s="84" t="s">
        <v>16534</v>
      </c>
      <c r="AP3800" s="84" t="b">
        <v>0</v>
      </c>
      <c r="AQ3800" s="92" t="s">
        <v>15397</v>
      </c>
      <c r="AR3800" s="84" t="s">
        <v>179</v>
      </c>
      <c r="AS3800" s="84">
        <v>0</v>
      </c>
      <c r="AT3800" s="84">
        <v>0</v>
      </c>
      <c r="AU3800" s="84"/>
      <c r="AV3800" s="84"/>
      <c r="AW3800" s="84"/>
      <c r="AX3800" s="84"/>
      <c r="AY3800" s="84"/>
      <c r="AZ3800" s="84"/>
      <c r="BA3800" s="84"/>
      <c r="BB3800" s="84"/>
      <c r="BC3800">
        <v>1</v>
      </c>
      <c r="BD3800">
        <v>0</v>
      </c>
      <c r="BE3800">
        <v>1</v>
      </c>
      <c r="BF3800">
        <v>0</v>
      </c>
      <c r="BG3800">
        <v>0</v>
      </c>
      <c r="BH3800">
        <v>0</v>
      </c>
    </row>
    <row r="3801" spans="1:60" x14ac:dyDescent="0.3">
      <c r="A3801" s="69" t="s">
        <v>1651</v>
      </c>
      <c r="B3801" s="69" t="s">
        <v>2129</v>
      </c>
      <c r="C3801" s="70"/>
      <c r="D3801" s="71"/>
      <c r="E3801" s="72"/>
      <c r="F3801" s="73"/>
      <c r="G3801" s="70"/>
      <c r="H3801" s="74"/>
      <c r="I3801" s="75"/>
      <c r="J3801" s="75"/>
      <c r="K3801" s="36"/>
      <c r="L3801" s="82"/>
      <c r="M3801" s="82"/>
      <c r="N3801" s="77"/>
      <c r="O3801" s="84" t="s">
        <v>2168</v>
      </c>
      <c r="P3801" s="86">
        <v>43862.903668981482</v>
      </c>
      <c r="Q3801" s="84" t="s">
        <v>2177</v>
      </c>
      <c r="R3801" s="84"/>
      <c r="S3801" s="84"/>
      <c r="T3801" s="84"/>
      <c r="U3801" s="84"/>
      <c r="V3801" s="87" t="s">
        <v>4377</v>
      </c>
      <c r="W3801" s="86">
        <v>43862.903668981482</v>
      </c>
      <c r="X3801" s="90">
        <v>43862</v>
      </c>
      <c r="Y3801" s="92" t="s">
        <v>7307</v>
      </c>
      <c r="Z3801" s="87" t="s">
        <v>11104</v>
      </c>
      <c r="AA3801" s="84"/>
      <c r="AB3801" s="84"/>
      <c r="AC3801" s="92" t="s">
        <v>14993</v>
      </c>
      <c r="AD3801" s="84"/>
      <c r="AE3801" s="84" t="b">
        <v>0</v>
      </c>
      <c r="AF3801" s="84">
        <v>0</v>
      </c>
      <c r="AG3801" s="92" t="s">
        <v>16467</v>
      </c>
      <c r="AH3801" s="84" t="b">
        <v>0</v>
      </c>
      <c r="AI3801" s="84" t="s">
        <v>16520</v>
      </c>
      <c r="AJ3801" s="84"/>
      <c r="AK3801" s="92" t="s">
        <v>16467</v>
      </c>
      <c r="AL3801" s="84" t="b">
        <v>0</v>
      </c>
      <c r="AM3801" s="84">
        <v>71</v>
      </c>
      <c r="AN3801" s="92" t="s">
        <v>15397</v>
      </c>
      <c r="AO3801" s="84" t="s">
        <v>16534</v>
      </c>
      <c r="AP3801" s="84" t="b">
        <v>0</v>
      </c>
      <c r="AQ3801" s="92" t="s">
        <v>15397</v>
      </c>
      <c r="AR3801" s="84" t="s">
        <v>179</v>
      </c>
      <c r="AS3801" s="84">
        <v>0</v>
      </c>
      <c r="AT3801" s="84">
        <v>0</v>
      </c>
      <c r="AU3801" s="84"/>
      <c r="AV3801" s="84"/>
      <c r="AW3801" s="84"/>
      <c r="AX3801" s="84"/>
      <c r="AY3801" s="84"/>
      <c r="AZ3801" s="84"/>
      <c r="BA3801" s="84"/>
      <c r="BB3801" s="84"/>
      <c r="BC3801">
        <v>1</v>
      </c>
      <c r="BD3801">
        <v>0</v>
      </c>
      <c r="BE3801">
        <v>1</v>
      </c>
      <c r="BF3801">
        <v>0</v>
      </c>
      <c r="BG3801">
        <v>0</v>
      </c>
      <c r="BH3801">
        <v>0</v>
      </c>
    </row>
    <row r="3802" spans="1:60" x14ac:dyDescent="0.3">
      <c r="A3802" s="69" t="s">
        <v>1727</v>
      </c>
      <c r="B3802" s="69" t="s">
        <v>2029</v>
      </c>
      <c r="C3802" s="70"/>
      <c r="D3802" s="71"/>
      <c r="E3802" s="72"/>
      <c r="F3802" s="73"/>
      <c r="G3802" s="70"/>
      <c r="H3802" s="74"/>
      <c r="I3802" s="75"/>
      <c r="J3802" s="75"/>
      <c r="K3802" s="36"/>
      <c r="L3802" s="82"/>
      <c r="M3802" s="82"/>
      <c r="N3802" s="77"/>
      <c r="O3802" s="84" t="s">
        <v>2169</v>
      </c>
      <c r="P3802" s="86">
        <v>43862.903692129628</v>
      </c>
      <c r="Q3802" s="84" t="s">
        <v>2591</v>
      </c>
      <c r="R3802" s="84"/>
      <c r="S3802" s="84"/>
      <c r="T3802" s="84"/>
      <c r="U3802" s="84"/>
      <c r="V3802" s="87" t="s">
        <v>4448</v>
      </c>
      <c r="W3802" s="86">
        <v>43862.903692129628</v>
      </c>
      <c r="X3802" s="90">
        <v>43862</v>
      </c>
      <c r="Y3802" s="92" t="s">
        <v>7458</v>
      </c>
      <c r="Z3802" s="87" t="s">
        <v>11268</v>
      </c>
      <c r="AA3802" s="84"/>
      <c r="AB3802" s="84"/>
      <c r="AC3802" s="92" t="s">
        <v>15157</v>
      </c>
      <c r="AD3802" s="84"/>
      <c r="AE3802" s="84" t="b">
        <v>0</v>
      </c>
      <c r="AF3802" s="84">
        <v>0</v>
      </c>
      <c r="AG3802" s="92" t="s">
        <v>16467</v>
      </c>
      <c r="AH3802" s="84" t="b">
        <v>0</v>
      </c>
      <c r="AI3802" s="84" t="s">
        <v>16520</v>
      </c>
      <c r="AJ3802" s="84"/>
      <c r="AK3802" s="92" t="s">
        <v>16467</v>
      </c>
      <c r="AL3802" s="84" t="b">
        <v>0</v>
      </c>
      <c r="AM3802" s="84">
        <v>34</v>
      </c>
      <c r="AN3802" s="92" t="s">
        <v>16089</v>
      </c>
      <c r="AO3802" s="84" t="s">
        <v>16534</v>
      </c>
      <c r="AP3802" s="84" t="b">
        <v>0</v>
      </c>
      <c r="AQ3802" s="92" t="s">
        <v>16089</v>
      </c>
      <c r="AR3802" s="84" t="s">
        <v>179</v>
      </c>
      <c r="AS3802" s="84">
        <v>0</v>
      </c>
      <c r="AT3802" s="84">
        <v>0</v>
      </c>
      <c r="AU3802" s="84"/>
      <c r="AV3802" s="84"/>
      <c r="AW3802" s="84"/>
      <c r="AX3802" s="84"/>
      <c r="AY3802" s="84"/>
      <c r="AZ3802" s="84"/>
      <c r="BA3802" s="84"/>
      <c r="BB3802" s="84"/>
      <c r="BC3802">
        <v>1</v>
      </c>
      <c r="BD3802">
        <v>0</v>
      </c>
      <c r="BE3802">
        <v>0</v>
      </c>
      <c r="BF3802">
        <v>0</v>
      </c>
      <c r="BG3802">
        <v>1</v>
      </c>
      <c r="BH3802">
        <v>0</v>
      </c>
    </row>
    <row r="3803" spans="1:60" x14ac:dyDescent="0.3">
      <c r="A3803" s="69" t="s">
        <v>1706</v>
      </c>
      <c r="B3803" s="69" t="s">
        <v>1706</v>
      </c>
      <c r="C3803" s="70"/>
      <c r="D3803" s="71"/>
      <c r="E3803" s="72"/>
      <c r="F3803" s="73"/>
      <c r="G3803" s="70"/>
      <c r="H3803" s="74"/>
      <c r="I3803" s="75"/>
      <c r="J3803" s="75"/>
      <c r="K3803" s="36"/>
      <c r="L3803" s="82"/>
      <c r="M3803" s="82"/>
      <c r="N3803" s="77"/>
      <c r="O3803" s="84" t="s">
        <v>179</v>
      </c>
      <c r="P3803" s="86">
        <v>43862.903761574074</v>
      </c>
      <c r="Q3803" s="84" t="s">
        <v>2726</v>
      </c>
      <c r="R3803" s="84"/>
      <c r="S3803" s="84"/>
      <c r="T3803" s="84" t="s">
        <v>2945</v>
      </c>
      <c r="U3803" s="84"/>
      <c r="V3803" s="87" t="s">
        <v>4428</v>
      </c>
      <c r="W3803" s="86">
        <v>43862.903761574074</v>
      </c>
      <c r="X3803" s="90">
        <v>43862</v>
      </c>
      <c r="Y3803" s="92" t="s">
        <v>7417</v>
      </c>
      <c r="Z3803" s="87" t="s">
        <v>11223</v>
      </c>
      <c r="AA3803" s="84"/>
      <c r="AB3803" s="84"/>
      <c r="AC3803" s="92" t="s">
        <v>15112</v>
      </c>
      <c r="AD3803" s="84"/>
      <c r="AE3803" s="84" t="b">
        <v>0</v>
      </c>
      <c r="AF3803" s="84">
        <v>1</v>
      </c>
      <c r="AG3803" s="92" t="s">
        <v>16467</v>
      </c>
      <c r="AH3803" s="84" t="b">
        <v>0</v>
      </c>
      <c r="AI3803" s="84" t="s">
        <v>16520</v>
      </c>
      <c r="AJ3803" s="84"/>
      <c r="AK3803" s="92" t="s">
        <v>16467</v>
      </c>
      <c r="AL3803" s="84" t="b">
        <v>0</v>
      </c>
      <c r="AM3803" s="84">
        <v>1</v>
      </c>
      <c r="AN3803" s="92" t="s">
        <v>16467</v>
      </c>
      <c r="AO3803" s="84" t="s">
        <v>16534</v>
      </c>
      <c r="AP3803" s="84" t="b">
        <v>0</v>
      </c>
      <c r="AQ3803" s="92" t="s">
        <v>15112</v>
      </c>
      <c r="AR3803" s="84" t="s">
        <v>179</v>
      </c>
      <c r="AS3803" s="84">
        <v>0</v>
      </c>
      <c r="AT3803" s="84">
        <v>0</v>
      </c>
      <c r="AU3803" s="84" t="s">
        <v>16548</v>
      </c>
      <c r="AV3803" s="84" t="s">
        <v>16552</v>
      </c>
      <c r="AW3803" s="84" t="s">
        <v>16556</v>
      </c>
      <c r="AX3803" s="84" t="s">
        <v>16564</v>
      </c>
      <c r="AY3803" s="84" t="s">
        <v>16572</v>
      </c>
      <c r="AZ3803" s="84" t="s">
        <v>16580</v>
      </c>
      <c r="BA3803" s="84" t="s">
        <v>16584</v>
      </c>
      <c r="BB3803" s="87" t="s">
        <v>16590</v>
      </c>
      <c r="BC3803">
        <v>2</v>
      </c>
      <c r="BD3803">
        <v>0</v>
      </c>
      <c r="BE3803">
        <v>0</v>
      </c>
      <c r="BF3803">
        <v>2</v>
      </c>
      <c r="BG3803">
        <v>0</v>
      </c>
      <c r="BH3803">
        <v>0</v>
      </c>
    </row>
    <row r="3804" spans="1:60" x14ac:dyDescent="0.3">
      <c r="A3804" s="69" t="s">
        <v>1652</v>
      </c>
      <c r="B3804" s="69" t="s">
        <v>1735</v>
      </c>
      <c r="C3804" s="70"/>
      <c r="D3804" s="71"/>
      <c r="E3804" s="72"/>
      <c r="F3804" s="73"/>
      <c r="G3804" s="70"/>
      <c r="H3804" s="74"/>
      <c r="I3804" s="75"/>
      <c r="J3804" s="75"/>
      <c r="K3804" s="36"/>
      <c r="L3804" s="82"/>
      <c r="M3804" s="82"/>
      <c r="N3804" s="77"/>
      <c r="O3804" s="84" t="s">
        <v>2169</v>
      </c>
      <c r="P3804" s="86">
        <v>43862.903784722221</v>
      </c>
      <c r="Q3804" s="84" t="s">
        <v>2393</v>
      </c>
      <c r="R3804" s="84"/>
      <c r="S3804" s="84"/>
      <c r="T3804" s="84"/>
      <c r="U3804" s="84"/>
      <c r="V3804" s="87" t="s">
        <v>4378</v>
      </c>
      <c r="W3804" s="86">
        <v>43862.903784722221</v>
      </c>
      <c r="X3804" s="90">
        <v>43862</v>
      </c>
      <c r="Y3804" s="92" t="s">
        <v>7308</v>
      </c>
      <c r="Z3804" s="87" t="s">
        <v>11105</v>
      </c>
      <c r="AA3804" s="84"/>
      <c r="AB3804" s="84"/>
      <c r="AC3804" s="92" t="s">
        <v>14994</v>
      </c>
      <c r="AD3804" s="84"/>
      <c r="AE3804" s="84" t="b">
        <v>0</v>
      </c>
      <c r="AF3804" s="84">
        <v>0</v>
      </c>
      <c r="AG3804" s="92" t="s">
        <v>16467</v>
      </c>
      <c r="AH3804" s="84" t="b">
        <v>0</v>
      </c>
      <c r="AI3804" s="84" t="s">
        <v>16522</v>
      </c>
      <c r="AJ3804" s="84"/>
      <c r="AK3804" s="92" t="s">
        <v>16467</v>
      </c>
      <c r="AL3804" s="84" t="b">
        <v>0</v>
      </c>
      <c r="AM3804" s="84">
        <v>42</v>
      </c>
      <c r="AN3804" s="92" t="s">
        <v>15177</v>
      </c>
      <c r="AO3804" s="84" t="s">
        <v>16534</v>
      </c>
      <c r="AP3804" s="84" t="b">
        <v>0</v>
      </c>
      <c r="AQ3804" s="92" t="s">
        <v>15177</v>
      </c>
      <c r="AR3804" s="84" t="s">
        <v>179</v>
      </c>
      <c r="AS3804" s="84">
        <v>0</v>
      </c>
      <c r="AT3804" s="84">
        <v>0</v>
      </c>
      <c r="AU3804" s="84"/>
      <c r="AV3804" s="84"/>
      <c r="AW3804" s="84"/>
      <c r="AX3804" s="84"/>
      <c r="AY3804" s="84"/>
      <c r="AZ3804" s="84"/>
      <c r="BA3804" s="84"/>
      <c r="BB3804" s="84"/>
      <c r="BC3804">
        <v>1</v>
      </c>
      <c r="BD3804">
        <v>0</v>
      </c>
      <c r="BE3804">
        <v>0</v>
      </c>
      <c r="BF3804">
        <v>0</v>
      </c>
      <c r="BG3804">
        <v>1</v>
      </c>
      <c r="BH3804">
        <v>0</v>
      </c>
    </row>
    <row r="3805" spans="1:60" x14ac:dyDescent="0.3">
      <c r="A3805" s="69" t="s">
        <v>1669</v>
      </c>
      <c r="B3805" s="69" t="s">
        <v>1669</v>
      </c>
      <c r="C3805" s="70"/>
      <c r="D3805" s="71"/>
      <c r="E3805" s="72"/>
      <c r="F3805" s="73"/>
      <c r="G3805" s="70"/>
      <c r="H3805" s="74"/>
      <c r="I3805" s="75"/>
      <c r="J3805" s="75"/>
      <c r="K3805" s="36"/>
      <c r="L3805" s="82"/>
      <c r="M3805" s="82"/>
      <c r="N3805" s="77"/>
      <c r="O3805" s="84" t="s">
        <v>179</v>
      </c>
      <c r="P3805" s="86">
        <v>43862.904374999998</v>
      </c>
      <c r="Q3805" s="84" t="s">
        <v>2711</v>
      </c>
      <c r="R3805" s="84"/>
      <c r="S3805" s="84"/>
      <c r="T3805" s="84" t="s">
        <v>2944</v>
      </c>
      <c r="U3805" s="87" t="s">
        <v>3025</v>
      </c>
      <c r="V3805" s="87" t="s">
        <v>3025</v>
      </c>
      <c r="W3805" s="86">
        <v>43862.904374999998</v>
      </c>
      <c r="X3805" s="90">
        <v>43862</v>
      </c>
      <c r="Y3805" s="92" t="s">
        <v>7340</v>
      </c>
      <c r="Z3805" s="87" t="s">
        <v>11141</v>
      </c>
      <c r="AA3805" s="84"/>
      <c r="AB3805" s="84"/>
      <c r="AC3805" s="92" t="s">
        <v>15030</v>
      </c>
      <c r="AD3805" s="84"/>
      <c r="AE3805" s="84" t="b">
        <v>0</v>
      </c>
      <c r="AF3805" s="84">
        <v>3</v>
      </c>
      <c r="AG3805" s="92" t="s">
        <v>16467</v>
      </c>
      <c r="AH3805" s="84" t="b">
        <v>0</v>
      </c>
      <c r="AI3805" s="84" t="s">
        <v>16520</v>
      </c>
      <c r="AJ3805" s="84"/>
      <c r="AK3805" s="92" t="s">
        <v>16467</v>
      </c>
      <c r="AL3805" s="84" t="b">
        <v>0</v>
      </c>
      <c r="AM3805" s="84">
        <v>3</v>
      </c>
      <c r="AN3805" s="92" t="s">
        <v>16467</v>
      </c>
      <c r="AO3805" s="84" t="s">
        <v>16534</v>
      </c>
      <c r="AP3805" s="84" t="b">
        <v>0</v>
      </c>
      <c r="AQ3805" s="92" t="s">
        <v>15030</v>
      </c>
      <c r="AR3805" s="84" t="s">
        <v>179</v>
      </c>
      <c r="AS3805" s="84">
        <v>0</v>
      </c>
      <c r="AT3805" s="84">
        <v>0</v>
      </c>
      <c r="AU3805" s="84"/>
      <c r="AV3805" s="84"/>
      <c r="AW3805" s="84"/>
      <c r="AX3805" s="84"/>
      <c r="AY3805" s="84"/>
      <c r="AZ3805" s="84"/>
      <c r="BA3805" s="84"/>
      <c r="BB3805" s="84"/>
      <c r="BC3805">
        <v>2</v>
      </c>
      <c r="BD3805">
        <v>0</v>
      </c>
      <c r="BE3805">
        <v>0</v>
      </c>
      <c r="BF3805">
        <v>1</v>
      </c>
      <c r="BG3805">
        <v>1</v>
      </c>
      <c r="BH3805">
        <v>0</v>
      </c>
    </row>
    <row r="3806" spans="1:60" x14ac:dyDescent="0.3">
      <c r="A3806" s="69" t="s">
        <v>1653</v>
      </c>
      <c r="B3806" s="69" t="s">
        <v>1669</v>
      </c>
      <c r="C3806" s="70"/>
      <c r="D3806" s="71"/>
      <c r="E3806" s="72"/>
      <c r="F3806" s="73"/>
      <c r="G3806" s="70"/>
      <c r="H3806" s="74"/>
      <c r="I3806" s="75"/>
      <c r="J3806" s="75"/>
      <c r="K3806" s="36"/>
      <c r="L3806" s="82"/>
      <c r="M3806" s="82"/>
      <c r="N3806" s="77"/>
      <c r="O3806" s="84" t="s">
        <v>2169</v>
      </c>
      <c r="P3806" s="86">
        <v>43862.905543981484</v>
      </c>
      <c r="Q3806" s="84" t="s">
        <v>2711</v>
      </c>
      <c r="R3806" s="84"/>
      <c r="S3806" s="84"/>
      <c r="T3806" s="84" t="s">
        <v>2883</v>
      </c>
      <c r="U3806" s="84"/>
      <c r="V3806" s="87" t="s">
        <v>4379</v>
      </c>
      <c r="W3806" s="86">
        <v>43862.905543981484</v>
      </c>
      <c r="X3806" s="90">
        <v>43862</v>
      </c>
      <c r="Y3806" s="92" t="s">
        <v>7309</v>
      </c>
      <c r="Z3806" s="87" t="s">
        <v>11106</v>
      </c>
      <c r="AA3806" s="84"/>
      <c r="AB3806" s="84"/>
      <c r="AC3806" s="92" t="s">
        <v>14995</v>
      </c>
      <c r="AD3806" s="84"/>
      <c r="AE3806" s="84" t="b">
        <v>0</v>
      </c>
      <c r="AF3806" s="84">
        <v>0</v>
      </c>
      <c r="AG3806" s="92" t="s">
        <v>16467</v>
      </c>
      <c r="AH3806" s="84" t="b">
        <v>0</v>
      </c>
      <c r="AI3806" s="84" t="s">
        <v>16520</v>
      </c>
      <c r="AJ3806" s="84"/>
      <c r="AK3806" s="92" t="s">
        <v>16467</v>
      </c>
      <c r="AL3806" s="84" t="b">
        <v>0</v>
      </c>
      <c r="AM3806" s="84">
        <v>3</v>
      </c>
      <c r="AN3806" s="92" t="s">
        <v>15030</v>
      </c>
      <c r="AO3806" s="84" t="s">
        <v>16534</v>
      </c>
      <c r="AP3806" s="84" t="b">
        <v>0</v>
      </c>
      <c r="AQ3806" s="92" t="s">
        <v>15030</v>
      </c>
      <c r="AR3806" s="84" t="s">
        <v>179</v>
      </c>
      <c r="AS3806" s="84">
        <v>0</v>
      </c>
      <c r="AT3806" s="84">
        <v>0</v>
      </c>
      <c r="AU3806" s="84"/>
      <c r="AV3806" s="84"/>
      <c r="AW3806" s="84"/>
      <c r="AX3806" s="84"/>
      <c r="AY3806" s="84"/>
      <c r="AZ3806" s="84"/>
      <c r="BA3806" s="84"/>
      <c r="BB3806" s="84"/>
      <c r="BC3806">
        <v>1</v>
      </c>
      <c r="BD3806">
        <v>0</v>
      </c>
      <c r="BE3806">
        <v>0</v>
      </c>
      <c r="BF3806">
        <v>0</v>
      </c>
      <c r="BG3806">
        <v>1</v>
      </c>
      <c r="BH3806">
        <v>0</v>
      </c>
    </row>
    <row r="3807" spans="1:60" x14ac:dyDescent="0.3">
      <c r="A3807" s="69" t="s">
        <v>1661</v>
      </c>
      <c r="B3807" s="69" t="s">
        <v>1950</v>
      </c>
      <c r="C3807" s="70"/>
      <c r="D3807" s="71"/>
      <c r="E3807" s="72"/>
      <c r="F3807" s="73"/>
      <c r="G3807" s="70"/>
      <c r="H3807" s="74"/>
      <c r="I3807" s="75"/>
      <c r="J3807" s="75"/>
      <c r="K3807" s="36"/>
      <c r="L3807" s="82"/>
      <c r="M3807" s="82"/>
      <c r="N3807" s="77"/>
      <c r="O3807" s="84" t="s">
        <v>2169</v>
      </c>
      <c r="P3807" s="86">
        <v>43862.905590277776</v>
      </c>
      <c r="Q3807" s="84" t="s">
        <v>2714</v>
      </c>
      <c r="R3807" s="84"/>
      <c r="S3807" s="84"/>
      <c r="T3807" s="84"/>
      <c r="U3807" s="84"/>
      <c r="V3807" s="87" t="s">
        <v>4387</v>
      </c>
      <c r="W3807" s="86">
        <v>43862.905590277776</v>
      </c>
      <c r="X3807" s="90">
        <v>43862</v>
      </c>
      <c r="Y3807" s="92" t="s">
        <v>7322</v>
      </c>
      <c r="Z3807" s="87" t="s">
        <v>11122</v>
      </c>
      <c r="AA3807" s="84"/>
      <c r="AB3807" s="84"/>
      <c r="AC3807" s="92" t="s">
        <v>15011</v>
      </c>
      <c r="AD3807" s="84"/>
      <c r="AE3807" s="84" t="b">
        <v>0</v>
      </c>
      <c r="AF3807" s="84">
        <v>0</v>
      </c>
      <c r="AG3807" s="92" t="s">
        <v>16467</v>
      </c>
      <c r="AH3807" s="84" t="b">
        <v>0</v>
      </c>
      <c r="AI3807" s="84" t="s">
        <v>16520</v>
      </c>
      <c r="AJ3807" s="84"/>
      <c r="AK3807" s="92" t="s">
        <v>16467</v>
      </c>
      <c r="AL3807" s="84" t="b">
        <v>0</v>
      </c>
      <c r="AM3807" s="84">
        <v>3</v>
      </c>
      <c r="AN3807" s="92" t="s">
        <v>15778</v>
      </c>
      <c r="AO3807" s="84" t="s">
        <v>16534</v>
      </c>
      <c r="AP3807" s="84" t="b">
        <v>0</v>
      </c>
      <c r="AQ3807" s="92" t="s">
        <v>15778</v>
      </c>
      <c r="AR3807" s="84" t="s">
        <v>179</v>
      </c>
      <c r="AS3807" s="84">
        <v>0</v>
      </c>
      <c r="AT3807" s="84">
        <v>0</v>
      </c>
      <c r="AU3807" s="84"/>
      <c r="AV3807" s="84"/>
      <c r="AW3807" s="84"/>
      <c r="AX3807" s="84"/>
      <c r="AY3807" s="84"/>
      <c r="AZ3807" s="84"/>
      <c r="BA3807" s="84"/>
      <c r="BB3807" s="84"/>
      <c r="BC3807">
        <v>1</v>
      </c>
      <c r="BD3807">
        <v>0</v>
      </c>
      <c r="BE3807">
        <v>0</v>
      </c>
      <c r="BF3807">
        <v>0</v>
      </c>
      <c r="BG3807">
        <v>1</v>
      </c>
      <c r="BH3807">
        <v>0</v>
      </c>
    </row>
    <row r="3808" spans="1:60" x14ac:dyDescent="0.3">
      <c r="A3808" s="69" t="s">
        <v>1661</v>
      </c>
      <c r="B3808" s="69" t="s">
        <v>1660</v>
      </c>
      <c r="C3808" s="70"/>
      <c r="D3808" s="71"/>
      <c r="E3808" s="72"/>
      <c r="F3808" s="73"/>
      <c r="G3808" s="70"/>
      <c r="H3808" s="74"/>
      <c r="I3808" s="75"/>
      <c r="J3808" s="75"/>
      <c r="K3808" s="36"/>
      <c r="L3808" s="82"/>
      <c r="M3808" s="82"/>
      <c r="N3808" s="77"/>
      <c r="O3808" s="84" t="s">
        <v>2169</v>
      </c>
      <c r="P3808" s="86">
        <v>43862.9062037037</v>
      </c>
      <c r="Q3808" s="84" t="s">
        <v>2707</v>
      </c>
      <c r="R3808" s="84"/>
      <c r="S3808" s="84"/>
      <c r="T3808" s="84" t="s">
        <v>2883</v>
      </c>
      <c r="U3808" s="84"/>
      <c r="V3808" s="87" t="s">
        <v>4387</v>
      </c>
      <c r="W3808" s="86">
        <v>43862.9062037037</v>
      </c>
      <c r="X3808" s="90">
        <v>43862</v>
      </c>
      <c r="Y3808" s="92" t="s">
        <v>7319</v>
      </c>
      <c r="Z3808" s="87" t="s">
        <v>11119</v>
      </c>
      <c r="AA3808" s="84"/>
      <c r="AB3808" s="84"/>
      <c r="AC3808" s="92" t="s">
        <v>15008</v>
      </c>
      <c r="AD3808" s="84"/>
      <c r="AE3808" s="84" t="b">
        <v>0</v>
      </c>
      <c r="AF3808" s="84">
        <v>0</v>
      </c>
      <c r="AG3808" s="92" t="s">
        <v>16467</v>
      </c>
      <c r="AH3808" s="84" t="b">
        <v>0</v>
      </c>
      <c r="AI3808" s="84" t="s">
        <v>16520</v>
      </c>
      <c r="AJ3808" s="84"/>
      <c r="AK3808" s="92" t="s">
        <v>16467</v>
      </c>
      <c r="AL3808" s="84" t="b">
        <v>0</v>
      </c>
      <c r="AM3808" s="84">
        <v>3</v>
      </c>
      <c r="AN3808" s="92" t="s">
        <v>15006</v>
      </c>
      <c r="AO3808" s="84" t="s">
        <v>16534</v>
      </c>
      <c r="AP3808" s="84" t="b">
        <v>0</v>
      </c>
      <c r="AQ3808" s="92" t="s">
        <v>15006</v>
      </c>
      <c r="AR3808" s="84" t="s">
        <v>179</v>
      </c>
      <c r="AS3808" s="84">
        <v>0</v>
      </c>
      <c r="AT3808" s="84">
        <v>0</v>
      </c>
      <c r="AU3808" s="84"/>
      <c r="AV3808" s="84"/>
      <c r="AW3808" s="84"/>
      <c r="AX3808" s="84"/>
      <c r="AY3808" s="84"/>
      <c r="AZ3808" s="84"/>
      <c r="BA3808" s="84"/>
      <c r="BB3808" s="84"/>
      <c r="BC3808">
        <v>1</v>
      </c>
      <c r="BD3808">
        <v>0</v>
      </c>
      <c r="BE3808">
        <v>0</v>
      </c>
      <c r="BF3808">
        <v>0</v>
      </c>
      <c r="BG3808">
        <v>1</v>
      </c>
      <c r="BH3808">
        <v>0</v>
      </c>
    </row>
    <row r="3809" spans="1:60" x14ac:dyDescent="0.3">
      <c r="A3809" s="69" t="s">
        <v>1660</v>
      </c>
      <c r="B3809" s="69" t="s">
        <v>2056</v>
      </c>
      <c r="C3809" s="70"/>
      <c r="D3809" s="71"/>
      <c r="E3809" s="72"/>
      <c r="F3809" s="73"/>
      <c r="G3809" s="70"/>
      <c r="H3809" s="74"/>
      <c r="I3809" s="75"/>
      <c r="J3809" s="75"/>
      <c r="K3809" s="36"/>
      <c r="L3809" s="82"/>
      <c r="M3809" s="82"/>
      <c r="N3809" s="77"/>
      <c r="O3809" s="84" t="s">
        <v>2169</v>
      </c>
      <c r="P3809" s="86">
        <v>43862.906284722223</v>
      </c>
      <c r="Q3809" s="84" t="s">
        <v>2713</v>
      </c>
      <c r="R3809" s="84"/>
      <c r="S3809" s="84"/>
      <c r="T3809" s="84" t="s">
        <v>2883</v>
      </c>
      <c r="U3809" s="84"/>
      <c r="V3809" s="87" t="s">
        <v>4386</v>
      </c>
      <c r="W3809" s="86">
        <v>43862.906284722223</v>
      </c>
      <c r="X3809" s="90">
        <v>43862</v>
      </c>
      <c r="Y3809" s="92" t="s">
        <v>7318</v>
      </c>
      <c r="Z3809" s="87" t="s">
        <v>11118</v>
      </c>
      <c r="AA3809" s="84"/>
      <c r="AB3809" s="84"/>
      <c r="AC3809" s="92" t="s">
        <v>15007</v>
      </c>
      <c r="AD3809" s="84"/>
      <c r="AE3809" s="84" t="b">
        <v>0</v>
      </c>
      <c r="AF3809" s="84">
        <v>0</v>
      </c>
      <c r="AG3809" s="92" t="s">
        <v>16467</v>
      </c>
      <c r="AH3809" s="84" t="b">
        <v>0</v>
      </c>
      <c r="AI3809" s="84" t="s">
        <v>16520</v>
      </c>
      <c r="AJ3809" s="84"/>
      <c r="AK3809" s="92" t="s">
        <v>16467</v>
      </c>
      <c r="AL3809" s="84" t="b">
        <v>0</v>
      </c>
      <c r="AM3809" s="84">
        <v>4</v>
      </c>
      <c r="AN3809" s="92" t="s">
        <v>16142</v>
      </c>
      <c r="AO3809" s="84" t="s">
        <v>16534</v>
      </c>
      <c r="AP3809" s="84" t="b">
        <v>0</v>
      </c>
      <c r="AQ3809" s="92" t="s">
        <v>16142</v>
      </c>
      <c r="AR3809" s="84" t="s">
        <v>179</v>
      </c>
      <c r="AS3809" s="84">
        <v>0</v>
      </c>
      <c r="AT3809" s="84">
        <v>0</v>
      </c>
      <c r="AU3809" s="84"/>
      <c r="AV3809" s="84"/>
      <c r="AW3809" s="84"/>
      <c r="AX3809" s="84"/>
      <c r="AY3809" s="84"/>
      <c r="AZ3809" s="84"/>
      <c r="BA3809" s="84"/>
      <c r="BB3809" s="84"/>
      <c r="BC3809">
        <v>1</v>
      </c>
      <c r="BD3809">
        <v>0</v>
      </c>
      <c r="BE3809">
        <v>0</v>
      </c>
      <c r="BF3809">
        <v>0</v>
      </c>
      <c r="BG3809">
        <v>1</v>
      </c>
      <c r="BH3809">
        <v>0</v>
      </c>
    </row>
    <row r="3810" spans="1:60" x14ac:dyDescent="0.3">
      <c r="A3810" s="69" t="s">
        <v>1654</v>
      </c>
      <c r="B3810" s="69" t="s">
        <v>2050</v>
      </c>
      <c r="C3810" s="70"/>
      <c r="D3810" s="71"/>
      <c r="E3810" s="72"/>
      <c r="F3810" s="73"/>
      <c r="G3810" s="70"/>
      <c r="H3810" s="74"/>
      <c r="I3810" s="75"/>
      <c r="J3810" s="75"/>
      <c r="K3810" s="36"/>
      <c r="L3810" s="82"/>
      <c r="M3810" s="82"/>
      <c r="N3810" s="77"/>
      <c r="O3810" s="84" t="s">
        <v>2169</v>
      </c>
      <c r="P3810" s="86">
        <v>43862.906354166669</v>
      </c>
      <c r="Q3810" s="84" t="s">
        <v>2590</v>
      </c>
      <c r="R3810" s="84"/>
      <c r="S3810" s="84"/>
      <c r="T3810" s="84" t="s">
        <v>2883</v>
      </c>
      <c r="U3810" s="84"/>
      <c r="V3810" s="87" t="s">
        <v>4380</v>
      </c>
      <c r="W3810" s="86">
        <v>43862.906354166669</v>
      </c>
      <c r="X3810" s="90">
        <v>43862</v>
      </c>
      <c r="Y3810" s="92" t="s">
        <v>7310</v>
      </c>
      <c r="Z3810" s="87" t="s">
        <v>11107</v>
      </c>
      <c r="AA3810" s="84"/>
      <c r="AB3810" s="84"/>
      <c r="AC3810" s="92" t="s">
        <v>14996</v>
      </c>
      <c r="AD3810" s="84"/>
      <c r="AE3810" s="84" t="b">
        <v>0</v>
      </c>
      <c r="AF3810" s="84">
        <v>0</v>
      </c>
      <c r="AG3810" s="92" t="s">
        <v>16467</v>
      </c>
      <c r="AH3810" s="84" t="b">
        <v>0</v>
      </c>
      <c r="AI3810" s="84" t="s">
        <v>16520</v>
      </c>
      <c r="AJ3810" s="84"/>
      <c r="AK3810" s="92" t="s">
        <v>16467</v>
      </c>
      <c r="AL3810" s="84" t="b">
        <v>0</v>
      </c>
      <c r="AM3810" s="84">
        <v>13</v>
      </c>
      <c r="AN3810" s="92" t="s">
        <v>16130</v>
      </c>
      <c r="AO3810" s="84" t="s">
        <v>16534</v>
      </c>
      <c r="AP3810" s="84" t="b">
        <v>0</v>
      </c>
      <c r="AQ3810" s="92" t="s">
        <v>16130</v>
      </c>
      <c r="AR3810" s="84" t="s">
        <v>179</v>
      </c>
      <c r="AS3810" s="84">
        <v>0</v>
      </c>
      <c r="AT3810" s="84">
        <v>0</v>
      </c>
      <c r="AU3810" s="84"/>
      <c r="AV3810" s="84"/>
      <c r="AW3810" s="84"/>
      <c r="AX3810" s="84"/>
      <c r="AY3810" s="84"/>
      <c r="AZ3810" s="84"/>
      <c r="BA3810" s="84"/>
      <c r="BB3810" s="84"/>
      <c r="BC3810">
        <v>1</v>
      </c>
      <c r="BD3810">
        <v>0</v>
      </c>
      <c r="BE3810">
        <v>0</v>
      </c>
      <c r="BF3810">
        <v>0</v>
      </c>
      <c r="BG3810">
        <v>1</v>
      </c>
      <c r="BH3810">
        <v>0</v>
      </c>
    </row>
    <row r="3811" spans="1:60" x14ac:dyDescent="0.3">
      <c r="A3811" s="69" t="s">
        <v>1794</v>
      </c>
      <c r="B3811" s="69" t="s">
        <v>1794</v>
      </c>
      <c r="C3811" s="70"/>
      <c r="D3811" s="71"/>
      <c r="E3811" s="72"/>
      <c r="F3811" s="73"/>
      <c r="G3811" s="70"/>
      <c r="H3811" s="74"/>
      <c r="I3811" s="75"/>
      <c r="J3811" s="75"/>
      <c r="K3811" s="36"/>
      <c r="L3811" s="82"/>
      <c r="M3811" s="82"/>
      <c r="N3811" s="77"/>
      <c r="O3811" s="84" t="s">
        <v>179</v>
      </c>
      <c r="P3811" s="86">
        <v>43862.906423611108</v>
      </c>
      <c r="Q3811" s="84" t="s">
        <v>2752</v>
      </c>
      <c r="R3811" s="84"/>
      <c r="S3811" s="84"/>
      <c r="T3811" s="84" t="s">
        <v>2883</v>
      </c>
      <c r="U3811" s="84"/>
      <c r="V3811" s="87" t="s">
        <v>4510</v>
      </c>
      <c r="W3811" s="86">
        <v>43862.906423611108</v>
      </c>
      <c r="X3811" s="90">
        <v>43862</v>
      </c>
      <c r="Y3811" s="92" t="s">
        <v>7631</v>
      </c>
      <c r="Z3811" s="87" t="s">
        <v>11449</v>
      </c>
      <c r="AA3811" s="84"/>
      <c r="AB3811" s="84"/>
      <c r="AC3811" s="92" t="s">
        <v>15342</v>
      </c>
      <c r="AD3811" s="84"/>
      <c r="AE3811" s="84" t="b">
        <v>0</v>
      </c>
      <c r="AF3811" s="84">
        <v>7</v>
      </c>
      <c r="AG3811" s="92" t="s">
        <v>16467</v>
      </c>
      <c r="AH3811" s="84" t="b">
        <v>0</v>
      </c>
      <c r="AI3811" s="84" t="s">
        <v>16520</v>
      </c>
      <c r="AJ3811" s="84"/>
      <c r="AK3811" s="92" t="s">
        <v>16467</v>
      </c>
      <c r="AL3811" s="84" t="b">
        <v>0</v>
      </c>
      <c r="AM3811" s="84">
        <v>2</v>
      </c>
      <c r="AN3811" s="92" t="s">
        <v>16467</v>
      </c>
      <c r="AO3811" s="84" t="s">
        <v>16535</v>
      </c>
      <c r="AP3811" s="84" t="b">
        <v>0</v>
      </c>
      <c r="AQ3811" s="92" t="s">
        <v>15342</v>
      </c>
      <c r="AR3811" s="84" t="s">
        <v>179</v>
      </c>
      <c r="AS3811" s="84">
        <v>0</v>
      </c>
      <c r="AT3811" s="84">
        <v>0</v>
      </c>
      <c r="AU3811" s="84"/>
      <c r="AV3811" s="84"/>
      <c r="AW3811" s="84"/>
      <c r="AX3811" s="84"/>
      <c r="AY3811" s="84"/>
      <c r="AZ3811" s="84"/>
      <c r="BA3811" s="84"/>
      <c r="BB3811" s="84"/>
      <c r="BC3811">
        <v>1</v>
      </c>
      <c r="BD3811">
        <v>0</v>
      </c>
      <c r="BE3811">
        <v>0</v>
      </c>
      <c r="BF3811">
        <v>1</v>
      </c>
      <c r="BG3811">
        <v>0</v>
      </c>
      <c r="BH3811">
        <v>0</v>
      </c>
    </row>
    <row r="3812" spans="1:60" x14ac:dyDescent="0.3">
      <c r="A3812" s="69" t="s">
        <v>1697</v>
      </c>
      <c r="B3812" s="69" t="s">
        <v>2113</v>
      </c>
      <c r="C3812" s="70"/>
      <c r="D3812" s="71"/>
      <c r="E3812" s="72"/>
      <c r="F3812" s="73"/>
      <c r="G3812" s="70"/>
      <c r="H3812" s="74"/>
      <c r="I3812" s="75"/>
      <c r="J3812" s="75"/>
      <c r="K3812" s="36"/>
      <c r="L3812" s="82"/>
      <c r="M3812" s="82"/>
      <c r="N3812" s="77"/>
      <c r="O3812" s="84" t="s">
        <v>2169</v>
      </c>
      <c r="P3812" s="86">
        <v>43862.906481481485</v>
      </c>
      <c r="Q3812" s="84" t="s">
        <v>2665</v>
      </c>
      <c r="R3812" s="84"/>
      <c r="S3812" s="84"/>
      <c r="T3812" s="84"/>
      <c r="U3812" s="84"/>
      <c r="V3812" s="87" t="s">
        <v>4419</v>
      </c>
      <c r="W3812" s="86">
        <v>43862.906481481485</v>
      </c>
      <c r="X3812" s="90">
        <v>43862</v>
      </c>
      <c r="Y3812" s="92" t="s">
        <v>7392</v>
      </c>
      <c r="Z3812" s="87" t="s">
        <v>11198</v>
      </c>
      <c r="AA3812" s="84"/>
      <c r="AB3812" s="84"/>
      <c r="AC3812" s="92" t="s">
        <v>15087</v>
      </c>
      <c r="AD3812" s="84"/>
      <c r="AE3812" s="84" t="b">
        <v>0</v>
      </c>
      <c r="AF3812" s="84">
        <v>0</v>
      </c>
      <c r="AG3812" s="92" t="s">
        <v>16467</v>
      </c>
      <c r="AH3812" s="84" t="b">
        <v>0</v>
      </c>
      <c r="AI3812" s="84" t="s">
        <v>16520</v>
      </c>
      <c r="AJ3812" s="84"/>
      <c r="AK3812" s="92" t="s">
        <v>16467</v>
      </c>
      <c r="AL3812" s="84" t="b">
        <v>0</v>
      </c>
      <c r="AM3812" s="84">
        <v>39</v>
      </c>
      <c r="AN3812" s="92" t="s">
        <v>16395</v>
      </c>
      <c r="AO3812" s="84" t="s">
        <v>16534</v>
      </c>
      <c r="AP3812" s="84" t="b">
        <v>0</v>
      </c>
      <c r="AQ3812" s="92" t="s">
        <v>16395</v>
      </c>
      <c r="AR3812" s="84" t="s">
        <v>179</v>
      </c>
      <c r="AS3812" s="84">
        <v>0</v>
      </c>
      <c r="AT3812" s="84">
        <v>0</v>
      </c>
      <c r="AU3812" s="84"/>
      <c r="AV3812" s="84"/>
      <c r="AW3812" s="84"/>
      <c r="AX3812" s="84"/>
      <c r="AY3812" s="84"/>
      <c r="AZ3812" s="84"/>
      <c r="BA3812" s="84"/>
      <c r="BB3812" s="84"/>
      <c r="BC3812">
        <v>1</v>
      </c>
      <c r="BD3812">
        <v>0</v>
      </c>
      <c r="BE3812">
        <v>0</v>
      </c>
      <c r="BF3812">
        <v>0</v>
      </c>
      <c r="BG3812">
        <v>1</v>
      </c>
      <c r="BH3812">
        <v>0</v>
      </c>
    </row>
    <row r="3813" spans="1:60" x14ac:dyDescent="0.3">
      <c r="A3813" s="69" t="s">
        <v>1655</v>
      </c>
      <c r="B3813" s="69" t="s">
        <v>2074</v>
      </c>
      <c r="C3813" s="70"/>
      <c r="D3813" s="71"/>
      <c r="E3813" s="72"/>
      <c r="F3813" s="73"/>
      <c r="G3813" s="70"/>
      <c r="H3813" s="74"/>
      <c r="I3813" s="75"/>
      <c r="J3813" s="75"/>
      <c r="K3813" s="36"/>
      <c r="L3813" s="82"/>
      <c r="M3813" s="82"/>
      <c r="N3813" s="77"/>
      <c r="O3813" s="84" t="s">
        <v>2169</v>
      </c>
      <c r="P3813" s="86">
        <v>43862.906527777777</v>
      </c>
      <c r="Q3813" s="84" t="s">
        <v>2474</v>
      </c>
      <c r="R3813" s="84"/>
      <c r="S3813" s="84"/>
      <c r="T3813" s="84" t="s">
        <v>2883</v>
      </c>
      <c r="U3813" s="84"/>
      <c r="V3813" s="87" t="s">
        <v>4381</v>
      </c>
      <c r="W3813" s="86">
        <v>43862.906527777777</v>
      </c>
      <c r="X3813" s="90">
        <v>43862</v>
      </c>
      <c r="Y3813" s="92" t="s">
        <v>7312</v>
      </c>
      <c r="Z3813" s="87" t="s">
        <v>11109</v>
      </c>
      <c r="AA3813" s="84"/>
      <c r="AB3813" s="84"/>
      <c r="AC3813" s="92" t="s">
        <v>14998</v>
      </c>
      <c r="AD3813" s="84"/>
      <c r="AE3813" s="84" t="b">
        <v>0</v>
      </c>
      <c r="AF3813" s="84">
        <v>0</v>
      </c>
      <c r="AG3813" s="92" t="s">
        <v>16467</v>
      </c>
      <c r="AH3813" s="84" t="b">
        <v>0</v>
      </c>
      <c r="AI3813" s="84" t="s">
        <v>16520</v>
      </c>
      <c r="AJ3813" s="84"/>
      <c r="AK3813" s="92" t="s">
        <v>16467</v>
      </c>
      <c r="AL3813" s="84" t="b">
        <v>0</v>
      </c>
      <c r="AM3813" s="84">
        <v>60</v>
      </c>
      <c r="AN3813" s="92" t="s">
        <v>16232</v>
      </c>
      <c r="AO3813" s="84" t="s">
        <v>16534</v>
      </c>
      <c r="AP3813" s="84" t="b">
        <v>0</v>
      </c>
      <c r="AQ3813" s="92" t="s">
        <v>16232</v>
      </c>
      <c r="AR3813" s="84" t="s">
        <v>179</v>
      </c>
      <c r="AS3813" s="84">
        <v>0</v>
      </c>
      <c r="AT3813" s="84">
        <v>0</v>
      </c>
      <c r="AU3813" s="84"/>
      <c r="AV3813" s="84"/>
      <c r="AW3813" s="84"/>
      <c r="AX3813" s="84"/>
      <c r="AY3813" s="84"/>
      <c r="AZ3813" s="84"/>
      <c r="BA3813" s="84"/>
      <c r="BB3813" s="84"/>
      <c r="BC3813">
        <v>1</v>
      </c>
      <c r="BD3813">
        <v>0</v>
      </c>
      <c r="BE3813">
        <v>0</v>
      </c>
      <c r="BF3813">
        <v>0</v>
      </c>
      <c r="BG3813">
        <v>1</v>
      </c>
      <c r="BH3813">
        <v>0</v>
      </c>
    </row>
    <row r="3814" spans="1:60" x14ac:dyDescent="0.3">
      <c r="A3814" s="69" t="s">
        <v>1727</v>
      </c>
      <c r="B3814" s="69" t="s">
        <v>2113</v>
      </c>
      <c r="C3814" s="70"/>
      <c r="D3814" s="71"/>
      <c r="E3814" s="72"/>
      <c r="F3814" s="73"/>
      <c r="G3814" s="70"/>
      <c r="H3814" s="74"/>
      <c r="I3814" s="75"/>
      <c r="J3814" s="75"/>
      <c r="K3814" s="36"/>
      <c r="L3814" s="82"/>
      <c r="M3814" s="82"/>
      <c r="N3814" s="77"/>
      <c r="O3814" s="84" t="s">
        <v>2169</v>
      </c>
      <c r="P3814" s="86">
        <v>43862.906793981485</v>
      </c>
      <c r="Q3814" s="84" t="s">
        <v>2665</v>
      </c>
      <c r="R3814" s="84"/>
      <c r="S3814" s="84"/>
      <c r="T3814" s="84"/>
      <c r="U3814" s="84"/>
      <c r="V3814" s="87" t="s">
        <v>4448</v>
      </c>
      <c r="W3814" s="86">
        <v>43862.906793981485</v>
      </c>
      <c r="X3814" s="90">
        <v>43862</v>
      </c>
      <c r="Y3814" s="92" t="s">
        <v>7459</v>
      </c>
      <c r="Z3814" s="87" t="s">
        <v>11269</v>
      </c>
      <c r="AA3814" s="84"/>
      <c r="AB3814" s="84"/>
      <c r="AC3814" s="92" t="s">
        <v>15158</v>
      </c>
      <c r="AD3814" s="84"/>
      <c r="AE3814" s="84" t="b">
        <v>0</v>
      </c>
      <c r="AF3814" s="84">
        <v>0</v>
      </c>
      <c r="AG3814" s="92" t="s">
        <v>16467</v>
      </c>
      <c r="AH3814" s="84" t="b">
        <v>0</v>
      </c>
      <c r="AI3814" s="84" t="s">
        <v>16520</v>
      </c>
      <c r="AJ3814" s="84"/>
      <c r="AK3814" s="92" t="s">
        <v>16467</v>
      </c>
      <c r="AL3814" s="84" t="b">
        <v>0</v>
      </c>
      <c r="AM3814" s="84">
        <v>39</v>
      </c>
      <c r="AN3814" s="92" t="s">
        <v>16395</v>
      </c>
      <c r="AO3814" s="84" t="s">
        <v>16534</v>
      </c>
      <c r="AP3814" s="84" t="b">
        <v>0</v>
      </c>
      <c r="AQ3814" s="92" t="s">
        <v>16395</v>
      </c>
      <c r="AR3814" s="84" t="s">
        <v>179</v>
      </c>
      <c r="AS3814" s="84">
        <v>0</v>
      </c>
      <c r="AT3814" s="84">
        <v>0</v>
      </c>
      <c r="AU3814" s="84"/>
      <c r="AV3814" s="84"/>
      <c r="AW3814" s="84"/>
      <c r="AX3814" s="84"/>
      <c r="AY3814" s="84"/>
      <c r="AZ3814" s="84"/>
      <c r="BA3814" s="84"/>
      <c r="BB3814" s="84"/>
      <c r="BC3814">
        <v>1</v>
      </c>
      <c r="BD3814">
        <v>0</v>
      </c>
      <c r="BE3814">
        <v>0</v>
      </c>
      <c r="BF3814">
        <v>0</v>
      </c>
      <c r="BG3814">
        <v>1</v>
      </c>
      <c r="BH3814">
        <v>0</v>
      </c>
    </row>
    <row r="3815" spans="1:60" x14ac:dyDescent="0.3">
      <c r="A3815" s="69" t="s">
        <v>1661</v>
      </c>
      <c r="B3815" s="69" t="s">
        <v>1977</v>
      </c>
      <c r="C3815" s="70"/>
      <c r="D3815" s="71"/>
      <c r="E3815" s="72"/>
      <c r="F3815" s="73"/>
      <c r="G3815" s="70"/>
      <c r="H3815" s="74"/>
      <c r="I3815" s="75"/>
      <c r="J3815" s="75"/>
      <c r="K3815" s="36"/>
      <c r="L3815" s="82"/>
      <c r="M3815" s="82"/>
      <c r="N3815" s="77"/>
      <c r="O3815" s="84" t="s">
        <v>2169</v>
      </c>
      <c r="P3815" s="86">
        <v>43862.907118055555</v>
      </c>
      <c r="Q3815" s="84" t="s">
        <v>2715</v>
      </c>
      <c r="R3815" s="84"/>
      <c r="S3815" s="84"/>
      <c r="T3815" s="84"/>
      <c r="U3815" s="84"/>
      <c r="V3815" s="87" t="s">
        <v>4387</v>
      </c>
      <c r="W3815" s="86">
        <v>43862.907118055555</v>
      </c>
      <c r="X3815" s="90">
        <v>43862</v>
      </c>
      <c r="Y3815" s="92" t="s">
        <v>7323</v>
      </c>
      <c r="Z3815" s="87" t="s">
        <v>11123</v>
      </c>
      <c r="AA3815" s="84"/>
      <c r="AB3815" s="84"/>
      <c r="AC3815" s="92" t="s">
        <v>15012</v>
      </c>
      <c r="AD3815" s="84"/>
      <c r="AE3815" s="84" t="b">
        <v>0</v>
      </c>
      <c r="AF3815" s="84">
        <v>0</v>
      </c>
      <c r="AG3815" s="92" t="s">
        <v>16467</v>
      </c>
      <c r="AH3815" s="84" t="b">
        <v>0</v>
      </c>
      <c r="AI3815" s="84" t="s">
        <v>16520</v>
      </c>
      <c r="AJ3815" s="84"/>
      <c r="AK3815" s="92" t="s">
        <v>16467</v>
      </c>
      <c r="AL3815" s="84" t="b">
        <v>0</v>
      </c>
      <c r="AM3815" s="84">
        <v>11</v>
      </c>
      <c r="AN3815" s="92" t="s">
        <v>16343</v>
      </c>
      <c r="AO3815" s="84" t="s">
        <v>16534</v>
      </c>
      <c r="AP3815" s="84" t="b">
        <v>0</v>
      </c>
      <c r="AQ3815" s="92" t="s">
        <v>16343</v>
      </c>
      <c r="AR3815" s="84" t="s">
        <v>179</v>
      </c>
      <c r="AS3815" s="84">
        <v>0</v>
      </c>
      <c r="AT3815" s="84">
        <v>0</v>
      </c>
      <c r="AU3815" s="84"/>
      <c r="AV3815" s="84"/>
      <c r="AW3815" s="84"/>
      <c r="AX3815" s="84"/>
      <c r="AY3815" s="84"/>
      <c r="AZ3815" s="84"/>
      <c r="BA3815" s="84"/>
      <c r="BB3815" s="84"/>
      <c r="BC3815">
        <v>1</v>
      </c>
      <c r="BD3815">
        <v>0</v>
      </c>
      <c r="BE3815">
        <v>0</v>
      </c>
      <c r="BF3815">
        <v>0</v>
      </c>
      <c r="BG3815">
        <v>1</v>
      </c>
      <c r="BH3815">
        <v>0</v>
      </c>
    </row>
    <row r="3816" spans="1:60" x14ac:dyDescent="0.3">
      <c r="A3816" s="69" t="s">
        <v>1659</v>
      </c>
      <c r="B3816" s="69" t="s">
        <v>2116</v>
      </c>
      <c r="C3816" s="70"/>
      <c r="D3816" s="71"/>
      <c r="E3816" s="72"/>
      <c r="F3816" s="73"/>
      <c r="G3816" s="70"/>
      <c r="H3816" s="74"/>
      <c r="I3816" s="75"/>
      <c r="J3816" s="75"/>
      <c r="K3816" s="36"/>
      <c r="L3816" s="82"/>
      <c r="M3816" s="82"/>
      <c r="N3816" s="77"/>
      <c r="O3816" s="84" t="s">
        <v>2169</v>
      </c>
      <c r="P3816" s="86">
        <v>43862.907314814816</v>
      </c>
      <c r="Q3816" s="84" t="s">
        <v>2557</v>
      </c>
      <c r="R3816" s="84"/>
      <c r="S3816" s="84"/>
      <c r="T3816" s="84" t="s">
        <v>2883</v>
      </c>
      <c r="U3816" s="84"/>
      <c r="V3816" s="87" t="s">
        <v>4385</v>
      </c>
      <c r="W3816" s="86">
        <v>43862.907314814816</v>
      </c>
      <c r="X3816" s="90">
        <v>43862</v>
      </c>
      <c r="Y3816" s="92" t="s">
        <v>7907</v>
      </c>
      <c r="Z3816" s="87" t="s">
        <v>11736</v>
      </c>
      <c r="AA3816" s="84"/>
      <c r="AB3816" s="84"/>
      <c r="AC3816" s="92" t="s">
        <v>15638</v>
      </c>
      <c r="AD3816" s="84"/>
      <c r="AE3816" s="84" t="b">
        <v>0</v>
      </c>
      <c r="AF3816" s="84">
        <v>0</v>
      </c>
      <c r="AG3816" s="92" t="s">
        <v>16467</v>
      </c>
      <c r="AH3816" s="84" t="b">
        <v>0</v>
      </c>
      <c r="AI3816" s="84" t="s">
        <v>16520</v>
      </c>
      <c r="AJ3816" s="84"/>
      <c r="AK3816" s="92" t="s">
        <v>16467</v>
      </c>
      <c r="AL3816" s="84" t="b">
        <v>0</v>
      </c>
      <c r="AM3816" s="84">
        <v>73</v>
      </c>
      <c r="AN3816" s="92" t="s">
        <v>16402</v>
      </c>
      <c r="AO3816" s="84" t="s">
        <v>16534</v>
      </c>
      <c r="AP3816" s="84" t="b">
        <v>0</v>
      </c>
      <c r="AQ3816" s="92" t="s">
        <v>16402</v>
      </c>
      <c r="AR3816" s="84" t="s">
        <v>179</v>
      </c>
      <c r="AS3816" s="84">
        <v>0</v>
      </c>
      <c r="AT3816" s="84">
        <v>0</v>
      </c>
      <c r="AU3816" s="84"/>
      <c r="AV3816" s="84"/>
      <c r="AW3816" s="84"/>
      <c r="AX3816" s="84"/>
      <c r="AY3816" s="84"/>
      <c r="AZ3816" s="84"/>
      <c r="BA3816" s="84"/>
      <c r="BB3816" s="84"/>
      <c r="BC3816">
        <v>1</v>
      </c>
      <c r="BD3816">
        <v>0</v>
      </c>
      <c r="BE3816">
        <v>0</v>
      </c>
      <c r="BF3816">
        <v>0</v>
      </c>
      <c r="BG3816">
        <v>1</v>
      </c>
      <c r="BH3816">
        <v>0</v>
      </c>
    </row>
    <row r="3817" spans="1:60" x14ac:dyDescent="0.3">
      <c r="A3817" s="69" t="s">
        <v>1662</v>
      </c>
      <c r="B3817" s="69" t="s">
        <v>2146</v>
      </c>
      <c r="C3817" s="70"/>
      <c r="D3817" s="71"/>
      <c r="E3817" s="72"/>
      <c r="F3817" s="73"/>
      <c r="G3817" s="70"/>
      <c r="H3817" s="74"/>
      <c r="I3817" s="75"/>
      <c r="J3817" s="75"/>
      <c r="K3817" s="36"/>
      <c r="L3817" s="82"/>
      <c r="M3817" s="82"/>
      <c r="N3817" s="77"/>
      <c r="O3817" s="84" t="s">
        <v>2168</v>
      </c>
      <c r="P3817" s="86">
        <v>43862.907326388886</v>
      </c>
      <c r="Q3817" s="84" t="s">
        <v>2578</v>
      </c>
      <c r="R3817" s="84"/>
      <c r="S3817" s="84"/>
      <c r="T3817" s="84" t="s">
        <v>2931</v>
      </c>
      <c r="U3817" s="87" t="s">
        <v>3000</v>
      </c>
      <c r="V3817" s="87" t="s">
        <v>3000</v>
      </c>
      <c r="W3817" s="86">
        <v>43862.907326388886</v>
      </c>
      <c r="X3817" s="90">
        <v>43862</v>
      </c>
      <c r="Y3817" s="92" t="s">
        <v>7330</v>
      </c>
      <c r="Z3817" s="87" t="s">
        <v>11131</v>
      </c>
      <c r="AA3817" s="84"/>
      <c r="AB3817" s="84"/>
      <c r="AC3817" s="92" t="s">
        <v>15020</v>
      </c>
      <c r="AD3817" s="84"/>
      <c r="AE3817" s="84" t="b">
        <v>0</v>
      </c>
      <c r="AF3817" s="84">
        <v>0</v>
      </c>
      <c r="AG3817" s="92" t="s">
        <v>16467</v>
      </c>
      <c r="AH3817" s="84" t="b">
        <v>0</v>
      </c>
      <c r="AI3817" s="84" t="s">
        <v>16521</v>
      </c>
      <c r="AJ3817" s="84"/>
      <c r="AK3817" s="92" t="s">
        <v>16467</v>
      </c>
      <c r="AL3817" s="84" t="b">
        <v>0</v>
      </c>
      <c r="AM3817" s="84">
        <v>41</v>
      </c>
      <c r="AN3817" s="92" t="s">
        <v>16259</v>
      </c>
      <c r="AO3817" s="84" t="s">
        <v>16534</v>
      </c>
      <c r="AP3817" s="84" t="b">
        <v>0</v>
      </c>
      <c r="AQ3817" s="92" t="s">
        <v>16259</v>
      </c>
      <c r="AR3817" s="84" t="s">
        <v>179</v>
      </c>
      <c r="AS3817" s="84">
        <v>0</v>
      </c>
      <c r="AT3817" s="84">
        <v>0</v>
      </c>
      <c r="AU3817" s="84"/>
      <c r="AV3817" s="84"/>
      <c r="AW3817" s="84"/>
      <c r="AX3817" s="84"/>
      <c r="AY3817" s="84"/>
      <c r="AZ3817" s="84"/>
      <c r="BA3817" s="84"/>
      <c r="BB3817" s="84"/>
      <c r="BC3817">
        <v>1</v>
      </c>
      <c r="BD3817">
        <v>0</v>
      </c>
      <c r="BE3817">
        <v>1</v>
      </c>
      <c r="BF3817">
        <v>0</v>
      </c>
      <c r="BG3817">
        <v>0</v>
      </c>
      <c r="BH3817">
        <v>0</v>
      </c>
    </row>
    <row r="3818" spans="1:60" x14ac:dyDescent="0.3">
      <c r="A3818" s="69" t="s">
        <v>1661</v>
      </c>
      <c r="B3818" s="69" t="s">
        <v>1677</v>
      </c>
      <c r="C3818" s="70"/>
      <c r="D3818" s="71"/>
      <c r="E3818" s="72"/>
      <c r="F3818" s="73"/>
      <c r="G3818" s="70"/>
      <c r="H3818" s="74"/>
      <c r="I3818" s="75"/>
      <c r="J3818" s="75"/>
      <c r="K3818" s="36"/>
      <c r="L3818" s="82"/>
      <c r="M3818" s="82"/>
      <c r="N3818" s="77"/>
      <c r="O3818" s="84" t="s">
        <v>2169</v>
      </c>
      <c r="P3818" s="86">
        <v>43862.907337962963</v>
      </c>
      <c r="Q3818" s="84" t="s">
        <v>2709</v>
      </c>
      <c r="R3818" s="84"/>
      <c r="S3818" s="84"/>
      <c r="T3818" s="84"/>
      <c r="U3818" s="84"/>
      <c r="V3818" s="87" t="s">
        <v>4387</v>
      </c>
      <c r="W3818" s="86">
        <v>43862.907337962963</v>
      </c>
      <c r="X3818" s="90">
        <v>43862</v>
      </c>
      <c r="Y3818" s="92" t="s">
        <v>7324</v>
      </c>
      <c r="Z3818" s="87" t="s">
        <v>11124</v>
      </c>
      <c r="AA3818" s="84"/>
      <c r="AB3818" s="84"/>
      <c r="AC3818" s="92" t="s">
        <v>15013</v>
      </c>
      <c r="AD3818" s="84"/>
      <c r="AE3818" s="84" t="b">
        <v>0</v>
      </c>
      <c r="AF3818" s="84">
        <v>0</v>
      </c>
      <c r="AG3818" s="92" t="s">
        <v>16467</v>
      </c>
      <c r="AH3818" s="84" t="b">
        <v>0</v>
      </c>
      <c r="AI3818" s="84" t="s">
        <v>16520</v>
      </c>
      <c r="AJ3818" s="84"/>
      <c r="AK3818" s="92" t="s">
        <v>16467</v>
      </c>
      <c r="AL3818" s="84" t="b">
        <v>0</v>
      </c>
      <c r="AM3818" s="84">
        <v>4</v>
      </c>
      <c r="AN3818" s="92" t="s">
        <v>15045</v>
      </c>
      <c r="AO3818" s="84" t="s">
        <v>16534</v>
      </c>
      <c r="AP3818" s="84" t="b">
        <v>0</v>
      </c>
      <c r="AQ3818" s="92" t="s">
        <v>15045</v>
      </c>
      <c r="AR3818" s="84" t="s">
        <v>179</v>
      </c>
      <c r="AS3818" s="84">
        <v>0</v>
      </c>
      <c r="AT3818" s="84">
        <v>0</v>
      </c>
      <c r="AU3818" s="84"/>
      <c r="AV3818" s="84"/>
      <c r="AW3818" s="84"/>
      <c r="AX3818" s="84"/>
      <c r="AY3818" s="84"/>
      <c r="AZ3818" s="84"/>
      <c r="BA3818" s="84"/>
      <c r="BB3818" s="84"/>
      <c r="BC3818">
        <v>1</v>
      </c>
      <c r="BD3818">
        <v>0</v>
      </c>
      <c r="BE3818">
        <v>0</v>
      </c>
      <c r="BF3818">
        <v>0</v>
      </c>
      <c r="BG3818">
        <v>1</v>
      </c>
      <c r="BH3818">
        <v>0</v>
      </c>
    </row>
    <row r="3819" spans="1:60" x14ac:dyDescent="0.3">
      <c r="A3819" s="69" t="s">
        <v>1662</v>
      </c>
      <c r="B3819" s="69" t="s">
        <v>1369</v>
      </c>
      <c r="C3819" s="70"/>
      <c r="D3819" s="71"/>
      <c r="E3819" s="72"/>
      <c r="F3819" s="73"/>
      <c r="G3819" s="70"/>
      <c r="H3819" s="74"/>
      <c r="I3819" s="75"/>
      <c r="J3819" s="75"/>
      <c r="K3819" s="36"/>
      <c r="L3819" s="82"/>
      <c r="M3819" s="82"/>
      <c r="N3819" s="77"/>
      <c r="O3819" s="84" t="s">
        <v>2169</v>
      </c>
      <c r="P3819" s="86">
        <v>43862.907361111109</v>
      </c>
      <c r="Q3819" s="84" t="s">
        <v>2577</v>
      </c>
      <c r="R3819" s="84"/>
      <c r="S3819" s="84"/>
      <c r="T3819" s="84" t="s">
        <v>2883</v>
      </c>
      <c r="U3819" s="87" t="s">
        <v>2999</v>
      </c>
      <c r="V3819" s="87" t="s">
        <v>2999</v>
      </c>
      <c r="W3819" s="86">
        <v>43862.907361111109</v>
      </c>
      <c r="X3819" s="90">
        <v>43862</v>
      </c>
      <c r="Y3819" s="92" t="s">
        <v>7331</v>
      </c>
      <c r="Z3819" s="87" t="s">
        <v>11132</v>
      </c>
      <c r="AA3819" s="84"/>
      <c r="AB3819" s="84"/>
      <c r="AC3819" s="92" t="s">
        <v>15021</v>
      </c>
      <c r="AD3819" s="84"/>
      <c r="AE3819" s="84" t="b">
        <v>0</v>
      </c>
      <c r="AF3819" s="84">
        <v>0</v>
      </c>
      <c r="AG3819" s="92" t="s">
        <v>16467</v>
      </c>
      <c r="AH3819" s="84" t="b">
        <v>0</v>
      </c>
      <c r="AI3819" s="84" t="s">
        <v>16522</v>
      </c>
      <c r="AJ3819" s="84"/>
      <c r="AK3819" s="92" t="s">
        <v>16467</v>
      </c>
      <c r="AL3819" s="84" t="b">
        <v>0</v>
      </c>
      <c r="AM3819" s="84">
        <v>29</v>
      </c>
      <c r="AN3819" s="92" t="s">
        <v>16286</v>
      </c>
      <c r="AO3819" s="84" t="s">
        <v>16534</v>
      </c>
      <c r="AP3819" s="84" t="b">
        <v>0</v>
      </c>
      <c r="AQ3819" s="92" t="s">
        <v>16286</v>
      </c>
      <c r="AR3819" s="84" t="s">
        <v>179</v>
      </c>
      <c r="AS3819" s="84">
        <v>0</v>
      </c>
      <c r="AT3819" s="84">
        <v>0</v>
      </c>
      <c r="AU3819" s="84"/>
      <c r="AV3819" s="84"/>
      <c r="AW3819" s="84"/>
      <c r="AX3819" s="84"/>
      <c r="AY3819" s="84"/>
      <c r="AZ3819" s="84"/>
      <c r="BA3819" s="84"/>
      <c r="BB3819" s="84"/>
      <c r="BC3819">
        <v>1</v>
      </c>
      <c r="BD3819">
        <v>0</v>
      </c>
      <c r="BE3819">
        <v>0</v>
      </c>
      <c r="BF3819">
        <v>0</v>
      </c>
      <c r="BG3819">
        <v>1</v>
      </c>
      <c r="BH3819">
        <v>0</v>
      </c>
    </row>
    <row r="3820" spans="1:60" x14ac:dyDescent="0.3">
      <c r="A3820" s="69" t="s">
        <v>1861</v>
      </c>
      <c r="B3820" s="69" t="s">
        <v>1861</v>
      </c>
      <c r="C3820" s="70"/>
      <c r="D3820" s="71"/>
      <c r="E3820" s="72"/>
      <c r="F3820" s="73"/>
      <c r="G3820" s="70"/>
      <c r="H3820" s="74"/>
      <c r="I3820" s="75"/>
      <c r="J3820" s="75"/>
      <c r="K3820" s="36"/>
      <c r="L3820" s="82"/>
      <c r="M3820" s="82"/>
      <c r="N3820" s="77"/>
      <c r="O3820" s="84" t="s">
        <v>179</v>
      </c>
      <c r="P3820" s="86">
        <v>43862.907951388886</v>
      </c>
      <c r="Q3820" s="84" t="s">
        <v>2778</v>
      </c>
      <c r="R3820" s="84"/>
      <c r="S3820" s="84"/>
      <c r="T3820" s="84" t="s">
        <v>2883</v>
      </c>
      <c r="U3820" s="84"/>
      <c r="V3820" s="87" t="s">
        <v>4568</v>
      </c>
      <c r="W3820" s="86">
        <v>43862.907951388886</v>
      </c>
      <c r="X3820" s="90">
        <v>43862</v>
      </c>
      <c r="Y3820" s="92" t="s">
        <v>7769</v>
      </c>
      <c r="Z3820" s="87" t="s">
        <v>11590</v>
      </c>
      <c r="AA3820" s="84"/>
      <c r="AB3820" s="84"/>
      <c r="AC3820" s="92" t="s">
        <v>15488</v>
      </c>
      <c r="AD3820" s="84"/>
      <c r="AE3820" s="84" t="b">
        <v>0</v>
      </c>
      <c r="AF3820" s="84">
        <v>2</v>
      </c>
      <c r="AG3820" s="92" t="s">
        <v>16467</v>
      </c>
      <c r="AH3820" s="84" t="b">
        <v>0</v>
      </c>
      <c r="AI3820" s="84" t="s">
        <v>16521</v>
      </c>
      <c r="AJ3820" s="84"/>
      <c r="AK3820" s="92" t="s">
        <v>16467</v>
      </c>
      <c r="AL3820" s="84" t="b">
        <v>0</v>
      </c>
      <c r="AM3820" s="84">
        <v>0</v>
      </c>
      <c r="AN3820" s="92" t="s">
        <v>16467</v>
      </c>
      <c r="AO3820" s="84" t="s">
        <v>16534</v>
      </c>
      <c r="AP3820" s="84" t="b">
        <v>0</v>
      </c>
      <c r="AQ3820" s="92" t="s">
        <v>15488</v>
      </c>
      <c r="AR3820" s="84" t="s">
        <v>179</v>
      </c>
      <c r="AS3820" s="84">
        <v>0</v>
      </c>
      <c r="AT3820" s="84">
        <v>0</v>
      </c>
      <c r="AU3820" s="84"/>
      <c r="AV3820" s="84"/>
      <c r="AW3820" s="84"/>
      <c r="AX3820" s="84"/>
      <c r="AY3820" s="84"/>
      <c r="AZ3820" s="84"/>
      <c r="BA3820" s="84"/>
      <c r="BB3820" s="84"/>
      <c r="BC3820">
        <v>3</v>
      </c>
      <c r="BD3820">
        <v>0</v>
      </c>
      <c r="BE3820">
        <v>0</v>
      </c>
      <c r="BF3820">
        <v>3</v>
      </c>
      <c r="BG3820">
        <v>0</v>
      </c>
      <c r="BH3820">
        <v>0</v>
      </c>
    </row>
    <row r="3821" spans="1:60" x14ac:dyDescent="0.3">
      <c r="A3821" s="69" t="s">
        <v>1727</v>
      </c>
      <c r="B3821" s="69" t="s">
        <v>1915</v>
      </c>
      <c r="C3821" s="70"/>
      <c r="D3821" s="71"/>
      <c r="E3821" s="72"/>
      <c r="F3821" s="73"/>
      <c r="G3821" s="70"/>
      <c r="H3821" s="74"/>
      <c r="I3821" s="75"/>
      <c r="J3821" s="75"/>
      <c r="K3821" s="36"/>
      <c r="L3821" s="82"/>
      <c r="M3821" s="82"/>
      <c r="N3821" s="77"/>
      <c r="O3821" s="84" t="s">
        <v>2169</v>
      </c>
      <c r="P3821" s="86">
        <v>43862.908773148149</v>
      </c>
      <c r="Q3821" s="84" t="s">
        <v>2731</v>
      </c>
      <c r="R3821" s="84"/>
      <c r="S3821" s="84"/>
      <c r="T3821" s="84"/>
      <c r="U3821" s="84"/>
      <c r="V3821" s="87" t="s">
        <v>4448</v>
      </c>
      <c r="W3821" s="86">
        <v>43862.908773148149</v>
      </c>
      <c r="X3821" s="90">
        <v>43862</v>
      </c>
      <c r="Y3821" s="92" t="s">
        <v>7460</v>
      </c>
      <c r="Z3821" s="87" t="s">
        <v>11270</v>
      </c>
      <c r="AA3821" s="84"/>
      <c r="AB3821" s="84"/>
      <c r="AC3821" s="92" t="s">
        <v>15159</v>
      </c>
      <c r="AD3821" s="84"/>
      <c r="AE3821" s="84" t="b">
        <v>0</v>
      </c>
      <c r="AF3821" s="84">
        <v>0</v>
      </c>
      <c r="AG3821" s="92" t="s">
        <v>16467</v>
      </c>
      <c r="AH3821" s="84" t="b">
        <v>0</v>
      </c>
      <c r="AI3821" s="84" t="s">
        <v>16520</v>
      </c>
      <c r="AJ3821" s="84"/>
      <c r="AK3821" s="92" t="s">
        <v>16467</v>
      </c>
      <c r="AL3821" s="84" t="b">
        <v>0</v>
      </c>
      <c r="AM3821" s="84">
        <v>2</v>
      </c>
      <c r="AN3821" s="92" t="s">
        <v>15651</v>
      </c>
      <c r="AO3821" s="84" t="s">
        <v>16534</v>
      </c>
      <c r="AP3821" s="84" t="b">
        <v>0</v>
      </c>
      <c r="AQ3821" s="92" t="s">
        <v>15651</v>
      </c>
      <c r="AR3821" s="84" t="s">
        <v>179</v>
      </c>
      <c r="AS3821" s="84">
        <v>0</v>
      </c>
      <c r="AT3821" s="84">
        <v>0</v>
      </c>
      <c r="AU3821" s="84"/>
      <c r="AV3821" s="84"/>
      <c r="AW3821" s="84"/>
      <c r="AX3821" s="84"/>
      <c r="AY3821" s="84"/>
      <c r="AZ3821" s="84"/>
      <c r="BA3821" s="84"/>
      <c r="BB3821" s="84"/>
      <c r="BC3821">
        <v>1</v>
      </c>
      <c r="BD3821">
        <v>0</v>
      </c>
      <c r="BE3821">
        <v>0</v>
      </c>
      <c r="BF3821">
        <v>0</v>
      </c>
      <c r="BG3821">
        <v>1</v>
      </c>
      <c r="BH3821">
        <v>0</v>
      </c>
    </row>
    <row r="3822" spans="1:60" x14ac:dyDescent="0.3">
      <c r="A3822" s="69" t="s">
        <v>1663</v>
      </c>
      <c r="B3822" s="69" t="s">
        <v>2029</v>
      </c>
      <c r="C3822" s="70"/>
      <c r="D3822" s="71"/>
      <c r="E3822" s="72"/>
      <c r="F3822" s="73"/>
      <c r="G3822" s="70"/>
      <c r="H3822" s="74"/>
      <c r="I3822" s="75"/>
      <c r="J3822" s="75"/>
      <c r="K3822" s="36"/>
      <c r="L3822" s="82"/>
      <c r="M3822" s="82"/>
      <c r="N3822" s="77"/>
      <c r="O3822" s="84" t="s">
        <v>2169</v>
      </c>
      <c r="P3822" s="86">
        <v>43862.908912037034</v>
      </c>
      <c r="Q3822" s="84" t="s">
        <v>2591</v>
      </c>
      <c r="R3822" s="84"/>
      <c r="S3822" s="84"/>
      <c r="T3822" s="84"/>
      <c r="U3822" s="84"/>
      <c r="V3822" s="87" t="s">
        <v>4389</v>
      </c>
      <c r="W3822" s="86">
        <v>43862.908912037034</v>
      </c>
      <c r="X3822" s="90">
        <v>43862</v>
      </c>
      <c r="Y3822" s="92" t="s">
        <v>7332</v>
      </c>
      <c r="Z3822" s="87" t="s">
        <v>11133</v>
      </c>
      <c r="AA3822" s="84"/>
      <c r="AB3822" s="84"/>
      <c r="AC3822" s="92" t="s">
        <v>15022</v>
      </c>
      <c r="AD3822" s="84"/>
      <c r="AE3822" s="84" t="b">
        <v>0</v>
      </c>
      <c r="AF3822" s="84">
        <v>0</v>
      </c>
      <c r="AG3822" s="92" t="s">
        <v>16467</v>
      </c>
      <c r="AH3822" s="84" t="b">
        <v>0</v>
      </c>
      <c r="AI3822" s="84" t="s">
        <v>16520</v>
      </c>
      <c r="AJ3822" s="84"/>
      <c r="AK3822" s="92" t="s">
        <v>16467</v>
      </c>
      <c r="AL3822" s="84" t="b">
        <v>0</v>
      </c>
      <c r="AM3822" s="84">
        <v>34</v>
      </c>
      <c r="AN3822" s="92" t="s">
        <v>16089</v>
      </c>
      <c r="AO3822" s="84" t="s">
        <v>16534</v>
      </c>
      <c r="AP3822" s="84" t="b">
        <v>0</v>
      </c>
      <c r="AQ3822" s="92" t="s">
        <v>16089</v>
      </c>
      <c r="AR3822" s="84" t="s">
        <v>179</v>
      </c>
      <c r="AS3822" s="84">
        <v>0</v>
      </c>
      <c r="AT3822" s="84">
        <v>0</v>
      </c>
      <c r="AU3822" s="84"/>
      <c r="AV3822" s="84"/>
      <c r="AW3822" s="84"/>
      <c r="AX3822" s="84"/>
      <c r="AY3822" s="84"/>
      <c r="AZ3822" s="84"/>
      <c r="BA3822" s="84"/>
      <c r="BB3822" s="84"/>
      <c r="BC3822">
        <v>1</v>
      </c>
      <c r="BD3822">
        <v>0</v>
      </c>
      <c r="BE3822">
        <v>0</v>
      </c>
      <c r="BF3822">
        <v>0</v>
      </c>
      <c r="BG3822">
        <v>1</v>
      </c>
      <c r="BH3822">
        <v>0</v>
      </c>
    </row>
    <row r="3823" spans="1:60" x14ac:dyDescent="0.3">
      <c r="A3823" s="69" t="s">
        <v>1727</v>
      </c>
      <c r="B3823" s="69" t="s">
        <v>2116</v>
      </c>
      <c r="C3823" s="70"/>
      <c r="D3823" s="71"/>
      <c r="E3823" s="72"/>
      <c r="F3823" s="73"/>
      <c r="G3823" s="70"/>
      <c r="H3823" s="74"/>
      <c r="I3823" s="75"/>
      <c r="J3823" s="75"/>
      <c r="K3823" s="36"/>
      <c r="L3823" s="82"/>
      <c r="M3823" s="82"/>
      <c r="N3823" s="77"/>
      <c r="O3823" s="84" t="s">
        <v>2169</v>
      </c>
      <c r="P3823" s="86">
        <v>43862.90960648148</v>
      </c>
      <c r="Q3823" s="84" t="s">
        <v>2557</v>
      </c>
      <c r="R3823" s="84"/>
      <c r="S3823" s="84"/>
      <c r="T3823" s="84" t="s">
        <v>2883</v>
      </c>
      <c r="U3823" s="84"/>
      <c r="V3823" s="87" t="s">
        <v>4448</v>
      </c>
      <c r="W3823" s="86">
        <v>43862.90960648148</v>
      </c>
      <c r="X3823" s="90">
        <v>43862</v>
      </c>
      <c r="Y3823" s="92" t="s">
        <v>7461</v>
      </c>
      <c r="Z3823" s="87" t="s">
        <v>11271</v>
      </c>
      <c r="AA3823" s="84"/>
      <c r="AB3823" s="84"/>
      <c r="AC3823" s="92" t="s">
        <v>15160</v>
      </c>
      <c r="AD3823" s="84"/>
      <c r="AE3823" s="84" t="b">
        <v>0</v>
      </c>
      <c r="AF3823" s="84">
        <v>0</v>
      </c>
      <c r="AG3823" s="92" t="s">
        <v>16467</v>
      </c>
      <c r="AH3823" s="84" t="b">
        <v>0</v>
      </c>
      <c r="AI3823" s="84" t="s">
        <v>16520</v>
      </c>
      <c r="AJ3823" s="84"/>
      <c r="AK3823" s="92" t="s">
        <v>16467</v>
      </c>
      <c r="AL3823" s="84" t="b">
        <v>0</v>
      </c>
      <c r="AM3823" s="84">
        <v>73</v>
      </c>
      <c r="AN3823" s="92" t="s">
        <v>16402</v>
      </c>
      <c r="AO3823" s="84" t="s">
        <v>16534</v>
      </c>
      <c r="AP3823" s="84" t="b">
        <v>0</v>
      </c>
      <c r="AQ3823" s="92" t="s">
        <v>16402</v>
      </c>
      <c r="AR3823" s="84" t="s">
        <v>179</v>
      </c>
      <c r="AS3823" s="84">
        <v>0</v>
      </c>
      <c r="AT3823" s="84">
        <v>0</v>
      </c>
      <c r="AU3823" s="84"/>
      <c r="AV3823" s="84"/>
      <c r="AW3823" s="84"/>
      <c r="AX3823" s="84"/>
      <c r="AY3823" s="84"/>
      <c r="AZ3823" s="84"/>
      <c r="BA3823" s="84"/>
      <c r="BB3823" s="84"/>
      <c r="BC3823">
        <v>1</v>
      </c>
      <c r="BD3823">
        <v>0</v>
      </c>
      <c r="BE3823">
        <v>0</v>
      </c>
      <c r="BF3823">
        <v>0</v>
      </c>
      <c r="BG3823">
        <v>1</v>
      </c>
      <c r="BH3823">
        <v>0</v>
      </c>
    </row>
    <row r="3824" spans="1:60" x14ac:dyDescent="0.3">
      <c r="A3824" s="69" t="s">
        <v>1664</v>
      </c>
      <c r="B3824" s="69" t="s">
        <v>1664</v>
      </c>
      <c r="C3824" s="70"/>
      <c r="D3824" s="71"/>
      <c r="E3824" s="72"/>
      <c r="F3824" s="73"/>
      <c r="G3824" s="70"/>
      <c r="H3824" s="74"/>
      <c r="I3824" s="75"/>
      <c r="J3824" s="75"/>
      <c r="K3824" s="36"/>
      <c r="L3824" s="82"/>
      <c r="M3824" s="82"/>
      <c r="N3824" s="77"/>
      <c r="O3824" s="84" t="s">
        <v>179</v>
      </c>
      <c r="P3824" s="86">
        <v>43862.91101851852</v>
      </c>
      <c r="Q3824" s="84" t="s">
        <v>2716</v>
      </c>
      <c r="R3824" s="84"/>
      <c r="S3824" s="84"/>
      <c r="T3824" s="84" t="s">
        <v>2883</v>
      </c>
      <c r="U3824" s="84"/>
      <c r="V3824" s="87" t="s">
        <v>4390</v>
      </c>
      <c r="W3824" s="86">
        <v>43862.91101851852</v>
      </c>
      <c r="X3824" s="90">
        <v>43862</v>
      </c>
      <c r="Y3824" s="92" t="s">
        <v>7333</v>
      </c>
      <c r="Z3824" s="87" t="s">
        <v>11134</v>
      </c>
      <c r="AA3824" s="84"/>
      <c r="AB3824" s="84"/>
      <c r="AC3824" s="92" t="s">
        <v>15023</v>
      </c>
      <c r="AD3824" s="84"/>
      <c r="AE3824" s="84" t="b">
        <v>0</v>
      </c>
      <c r="AF3824" s="84">
        <v>0</v>
      </c>
      <c r="AG3824" s="92" t="s">
        <v>16467</v>
      </c>
      <c r="AH3824" s="84" t="b">
        <v>0</v>
      </c>
      <c r="AI3824" s="84" t="s">
        <v>16520</v>
      </c>
      <c r="AJ3824" s="84"/>
      <c r="AK3824" s="92" t="s">
        <v>16467</v>
      </c>
      <c r="AL3824" s="84" t="b">
        <v>0</v>
      </c>
      <c r="AM3824" s="84">
        <v>0</v>
      </c>
      <c r="AN3824" s="92" t="s">
        <v>16467</v>
      </c>
      <c r="AO3824" s="84" t="s">
        <v>16534</v>
      </c>
      <c r="AP3824" s="84" t="b">
        <v>0</v>
      </c>
      <c r="AQ3824" s="92" t="s">
        <v>15023</v>
      </c>
      <c r="AR3824" s="84" t="s">
        <v>179</v>
      </c>
      <c r="AS3824" s="84">
        <v>0</v>
      </c>
      <c r="AT3824" s="84">
        <v>0</v>
      </c>
      <c r="AU3824" s="84"/>
      <c r="AV3824" s="84"/>
      <c r="AW3824" s="84"/>
      <c r="AX3824" s="84"/>
      <c r="AY3824" s="84"/>
      <c r="AZ3824" s="84"/>
      <c r="BA3824" s="84"/>
      <c r="BB3824" s="84"/>
      <c r="BC3824">
        <v>1</v>
      </c>
      <c r="BD3824">
        <v>0</v>
      </c>
      <c r="BE3824">
        <v>0</v>
      </c>
      <c r="BF3824">
        <v>1</v>
      </c>
      <c r="BG3824">
        <v>0</v>
      </c>
      <c r="BH3824">
        <v>0</v>
      </c>
    </row>
    <row r="3825" spans="1:60" x14ac:dyDescent="0.3">
      <c r="A3825" s="69" t="s">
        <v>1665</v>
      </c>
      <c r="B3825" s="69" t="s">
        <v>1447</v>
      </c>
      <c r="C3825" s="70"/>
      <c r="D3825" s="71"/>
      <c r="E3825" s="72"/>
      <c r="F3825" s="73"/>
      <c r="G3825" s="70"/>
      <c r="H3825" s="74"/>
      <c r="I3825" s="75"/>
      <c r="J3825" s="75"/>
      <c r="K3825" s="36"/>
      <c r="L3825" s="82"/>
      <c r="M3825" s="82"/>
      <c r="N3825" s="77"/>
      <c r="O3825" s="84" t="s">
        <v>2169</v>
      </c>
      <c r="P3825" s="86">
        <v>43862.911874999998</v>
      </c>
      <c r="Q3825" s="84" t="s">
        <v>2612</v>
      </c>
      <c r="R3825" s="84"/>
      <c r="S3825" s="84"/>
      <c r="T3825" s="84" t="s">
        <v>2883</v>
      </c>
      <c r="U3825" s="84"/>
      <c r="V3825" s="87" t="s">
        <v>4391</v>
      </c>
      <c r="W3825" s="86">
        <v>43862.911874999998</v>
      </c>
      <c r="X3825" s="90">
        <v>43862</v>
      </c>
      <c r="Y3825" s="92" t="s">
        <v>7334</v>
      </c>
      <c r="Z3825" s="87" t="s">
        <v>11135</v>
      </c>
      <c r="AA3825" s="84"/>
      <c r="AB3825" s="84"/>
      <c r="AC3825" s="92" t="s">
        <v>15024</v>
      </c>
      <c r="AD3825" s="84"/>
      <c r="AE3825" s="84" t="b">
        <v>0</v>
      </c>
      <c r="AF3825" s="84">
        <v>0</v>
      </c>
      <c r="AG3825" s="92" t="s">
        <v>16467</v>
      </c>
      <c r="AH3825" s="84" t="b">
        <v>0</v>
      </c>
      <c r="AI3825" s="84" t="s">
        <v>16520</v>
      </c>
      <c r="AJ3825" s="84"/>
      <c r="AK3825" s="92" t="s">
        <v>16467</v>
      </c>
      <c r="AL3825" s="84" t="b">
        <v>0</v>
      </c>
      <c r="AM3825" s="84">
        <v>16</v>
      </c>
      <c r="AN3825" s="92" t="s">
        <v>16312</v>
      </c>
      <c r="AO3825" s="84" t="s">
        <v>16534</v>
      </c>
      <c r="AP3825" s="84" t="b">
        <v>0</v>
      </c>
      <c r="AQ3825" s="92" t="s">
        <v>16312</v>
      </c>
      <c r="AR3825" s="84" t="s">
        <v>179</v>
      </c>
      <c r="AS3825" s="84">
        <v>0</v>
      </c>
      <c r="AT3825" s="84">
        <v>0</v>
      </c>
      <c r="AU3825" s="84"/>
      <c r="AV3825" s="84"/>
      <c r="AW3825" s="84"/>
      <c r="AX3825" s="84"/>
      <c r="AY3825" s="84"/>
      <c r="AZ3825" s="84"/>
      <c r="BA3825" s="84"/>
      <c r="BB3825" s="84"/>
      <c r="BC3825">
        <v>1</v>
      </c>
      <c r="BD3825">
        <v>0</v>
      </c>
      <c r="BE3825">
        <v>0</v>
      </c>
      <c r="BF3825">
        <v>0</v>
      </c>
      <c r="BG3825">
        <v>1</v>
      </c>
      <c r="BH3825">
        <v>0</v>
      </c>
    </row>
    <row r="3826" spans="1:60" x14ac:dyDescent="0.3">
      <c r="A3826" s="69" t="s">
        <v>1727</v>
      </c>
      <c r="B3826" s="69" t="s">
        <v>2128</v>
      </c>
      <c r="C3826" s="70"/>
      <c r="D3826" s="71"/>
      <c r="E3826" s="72"/>
      <c r="F3826" s="73"/>
      <c r="G3826" s="70"/>
      <c r="H3826" s="74"/>
      <c r="I3826" s="75"/>
      <c r="J3826" s="75"/>
      <c r="K3826" s="36"/>
      <c r="L3826" s="82"/>
      <c r="M3826" s="82"/>
      <c r="N3826" s="77"/>
      <c r="O3826" s="84" t="s">
        <v>2168</v>
      </c>
      <c r="P3826" s="86">
        <v>43862.911886574075</v>
      </c>
      <c r="Q3826" s="84" t="s">
        <v>2526</v>
      </c>
      <c r="R3826" s="84"/>
      <c r="S3826" s="84"/>
      <c r="T3826" s="84"/>
      <c r="U3826" s="84"/>
      <c r="V3826" s="87" t="s">
        <v>4448</v>
      </c>
      <c r="W3826" s="86">
        <v>43862.911886574075</v>
      </c>
      <c r="X3826" s="90">
        <v>43862</v>
      </c>
      <c r="Y3826" s="92" t="s">
        <v>7462</v>
      </c>
      <c r="Z3826" s="87" t="s">
        <v>11272</v>
      </c>
      <c r="AA3826" s="84"/>
      <c r="AB3826" s="84"/>
      <c r="AC3826" s="92" t="s">
        <v>15161</v>
      </c>
      <c r="AD3826" s="84"/>
      <c r="AE3826" s="84" t="b">
        <v>0</v>
      </c>
      <c r="AF3826" s="84">
        <v>0</v>
      </c>
      <c r="AG3826" s="92" t="s">
        <v>16467</v>
      </c>
      <c r="AH3826" s="84" t="b">
        <v>0</v>
      </c>
      <c r="AI3826" s="84" t="s">
        <v>16521</v>
      </c>
      <c r="AJ3826" s="84"/>
      <c r="AK3826" s="92" t="s">
        <v>16467</v>
      </c>
      <c r="AL3826" s="84" t="b">
        <v>0</v>
      </c>
      <c r="AM3826" s="84">
        <v>32</v>
      </c>
      <c r="AN3826" s="92" t="s">
        <v>13981</v>
      </c>
      <c r="AO3826" s="84" t="s">
        <v>16534</v>
      </c>
      <c r="AP3826" s="84" t="b">
        <v>0</v>
      </c>
      <c r="AQ3826" s="92" t="s">
        <v>13981</v>
      </c>
      <c r="AR3826" s="84" t="s">
        <v>179</v>
      </c>
      <c r="AS3826" s="84">
        <v>0</v>
      </c>
      <c r="AT3826" s="84">
        <v>0</v>
      </c>
      <c r="AU3826" s="84"/>
      <c r="AV3826" s="84"/>
      <c r="AW3826" s="84"/>
      <c r="AX3826" s="84"/>
      <c r="AY3826" s="84"/>
      <c r="AZ3826" s="84"/>
      <c r="BA3826" s="84"/>
      <c r="BB3826" s="84"/>
      <c r="BC3826">
        <v>1</v>
      </c>
      <c r="BD3826">
        <v>0</v>
      </c>
      <c r="BE3826">
        <v>1</v>
      </c>
      <c r="BF3826">
        <v>0</v>
      </c>
      <c r="BG3826">
        <v>0</v>
      </c>
      <c r="BH3826">
        <v>0</v>
      </c>
    </row>
    <row r="3827" spans="1:60" x14ac:dyDescent="0.3">
      <c r="A3827" s="69" t="s">
        <v>1681</v>
      </c>
      <c r="B3827" s="69" t="s">
        <v>1681</v>
      </c>
      <c r="C3827" s="70"/>
      <c r="D3827" s="71"/>
      <c r="E3827" s="72"/>
      <c r="F3827" s="73"/>
      <c r="G3827" s="70"/>
      <c r="H3827" s="74"/>
      <c r="I3827" s="75"/>
      <c r="J3827" s="75"/>
      <c r="K3827" s="36"/>
      <c r="L3827" s="82"/>
      <c r="M3827" s="82"/>
      <c r="N3827" s="77"/>
      <c r="O3827" s="84" t="s">
        <v>179</v>
      </c>
      <c r="P3827" s="86">
        <v>43862.911944444444</v>
      </c>
      <c r="Q3827" s="84" t="s">
        <v>2723</v>
      </c>
      <c r="R3827" s="84"/>
      <c r="S3827" s="84"/>
      <c r="T3827" s="84" t="s">
        <v>2883</v>
      </c>
      <c r="U3827" s="84"/>
      <c r="V3827" s="87" t="s">
        <v>4405</v>
      </c>
      <c r="W3827" s="86">
        <v>43862.911944444444</v>
      </c>
      <c r="X3827" s="90">
        <v>43862</v>
      </c>
      <c r="Y3827" s="92" t="s">
        <v>7361</v>
      </c>
      <c r="Z3827" s="87" t="s">
        <v>11164</v>
      </c>
      <c r="AA3827" s="84"/>
      <c r="AB3827" s="84"/>
      <c r="AC3827" s="92" t="s">
        <v>15053</v>
      </c>
      <c r="AD3827" s="84"/>
      <c r="AE3827" s="84" t="b">
        <v>0</v>
      </c>
      <c r="AF3827" s="84">
        <v>10</v>
      </c>
      <c r="AG3827" s="92" t="s">
        <v>16467</v>
      </c>
      <c r="AH3827" s="84" t="b">
        <v>0</v>
      </c>
      <c r="AI3827" s="84" t="s">
        <v>16520</v>
      </c>
      <c r="AJ3827" s="84"/>
      <c r="AK3827" s="92" t="s">
        <v>16467</v>
      </c>
      <c r="AL3827" s="84" t="b">
        <v>0</v>
      </c>
      <c r="AM3827" s="84">
        <v>1</v>
      </c>
      <c r="AN3827" s="92" t="s">
        <v>16467</v>
      </c>
      <c r="AO3827" s="84" t="s">
        <v>16534</v>
      </c>
      <c r="AP3827" s="84" t="b">
        <v>0</v>
      </c>
      <c r="AQ3827" s="92" t="s">
        <v>15053</v>
      </c>
      <c r="AR3827" s="84" t="s">
        <v>179</v>
      </c>
      <c r="AS3827" s="84">
        <v>0</v>
      </c>
      <c r="AT3827" s="84">
        <v>0</v>
      </c>
      <c r="AU3827" s="84" t="s">
        <v>16549</v>
      </c>
      <c r="AV3827" s="84" t="s">
        <v>16552</v>
      </c>
      <c r="AW3827" s="84" t="s">
        <v>16556</v>
      </c>
      <c r="AX3827" s="84" t="s">
        <v>16565</v>
      </c>
      <c r="AY3827" s="84" t="s">
        <v>16573</v>
      </c>
      <c r="AZ3827" s="84" t="s">
        <v>16581</v>
      </c>
      <c r="BA3827" s="84" t="s">
        <v>16584</v>
      </c>
      <c r="BB3827" s="87" t="s">
        <v>16591</v>
      </c>
      <c r="BC3827">
        <v>1</v>
      </c>
      <c r="BD3827">
        <v>0</v>
      </c>
      <c r="BE3827">
        <v>0</v>
      </c>
      <c r="BF3827">
        <v>1</v>
      </c>
      <c r="BG3827">
        <v>0</v>
      </c>
      <c r="BH3827">
        <v>0</v>
      </c>
    </row>
    <row r="3828" spans="1:60" x14ac:dyDescent="0.3">
      <c r="A3828" s="69" t="s">
        <v>1666</v>
      </c>
      <c r="B3828" s="69" t="s">
        <v>2117</v>
      </c>
      <c r="C3828" s="70"/>
      <c r="D3828" s="71"/>
      <c r="E3828" s="72"/>
      <c r="F3828" s="73"/>
      <c r="G3828" s="70"/>
      <c r="H3828" s="74"/>
      <c r="I3828" s="75"/>
      <c r="J3828" s="75"/>
      <c r="K3828" s="36"/>
      <c r="L3828" s="82"/>
      <c r="M3828" s="82"/>
      <c r="N3828" s="77"/>
      <c r="O3828" s="84" t="s">
        <v>2169</v>
      </c>
      <c r="P3828" s="86">
        <v>43862.913159722222</v>
      </c>
      <c r="Q3828" s="84" t="s">
        <v>2672</v>
      </c>
      <c r="R3828" s="84"/>
      <c r="S3828" s="84"/>
      <c r="T3828" s="84"/>
      <c r="U3828" s="84"/>
      <c r="V3828" s="87" t="s">
        <v>3062</v>
      </c>
      <c r="W3828" s="86">
        <v>43862.913159722222</v>
      </c>
      <c r="X3828" s="90">
        <v>43862</v>
      </c>
      <c r="Y3828" s="92" t="s">
        <v>7335</v>
      </c>
      <c r="Z3828" s="87" t="s">
        <v>11136</v>
      </c>
      <c r="AA3828" s="84"/>
      <c r="AB3828" s="84"/>
      <c r="AC3828" s="92" t="s">
        <v>15025</v>
      </c>
      <c r="AD3828" s="84"/>
      <c r="AE3828" s="84" t="b">
        <v>0</v>
      </c>
      <c r="AF3828" s="84">
        <v>0</v>
      </c>
      <c r="AG3828" s="92" t="s">
        <v>16467</v>
      </c>
      <c r="AH3828" s="84" t="b">
        <v>0</v>
      </c>
      <c r="AI3828" s="84" t="s">
        <v>16520</v>
      </c>
      <c r="AJ3828" s="84"/>
      <c r="AK3828" s="92" t="s">
        <v>16467</v>
      </c>
      <c r="AL3828" s="84" t="b">
        <v>0</v>
      </c>
      <c r="AM3828" s="84">
        <v>13</v>
      </c>
      <c r="AN3828" s="92" t="s">
        <v>16422</v>
      </c>
      <c r="AO3828" s="84" t="s">
        <v>16534</v>
      </c>
      <c r="AP3828" s="84" t="b">
        <v>0</v>
      </c>
      <c r="AQ3828" s="92" t="s">
        <v>16422</v>
      </c>
      <c r="AR3828" s="84" t="s">
        <v>179</v>
      </c>
      <c r="AS3828" s="84">
        <v>0</v>
      </c>
      <c r="AT3828" s="84">
        <v>0</v>
      </c>
      <c r="AU3828" s="84"/>
      <c r="AV3828" s="84"/>
      <c r="AW3828" s="84"/>
      <c r="AX3828" s="84"/>
      <c r="AY3828" s="84"/>
      <c r="AZ3828" s="84"/>
      <c r="BA3828" s="84"/>
      <c r="BB3828" s="84"/>
      <c r="BC3828">
        <v>1</v>
      </c>
      <c r="BD3828">
        <v>0</v>
      </c>
      <c r="BE3828">
        <v>0</v>
      </c>
      <c r="BF3828">
        <v>0</v>
      </c>
      <c r="BG3828">
        <v>1</v>
      </c>
      <c r="BH3828">
        <v>0</v>
      </c>
    </row>
    <row r="3829" spans="1:60" x14ac:dyDescent="0.3">
      <c r="A3829" s="69" t="s">
        <v>1668</v>
      </c>
      <c r="B3829" s="69" t="s">
        <v>2036</v>
      </c>
      <c r="C3829" s="70"/>
      <c r="D3829" s="71"/>
      <c r="E3829" s="72"/>
      <c r="F3829" s="73"/>
      <c r="G3829" s="70"/>
      <c r="H3829" s="74"/>
      <c r="I3829" s="75"/>
      <c r="J3829" s="75"/>
      <c r="K3829" s="36"/>
      <c r="L3829" s="82"/>
      <c r="M3829" s="82"/>
      <c r="N3829" s="77"/>
      <c r="O3829" s="84" t="s">
        <v>2169</v>
      </c>
      <c r="P3829" s="86">
        <v>43862.913553240738</v>
      </c>
      <c r="Q3829" s="84" t="s">
        <v>2448</v>
      </c>
      <c r="R3829" s="84"/>
      <c r="S3829" s="84"/>
      <c r="T3829" s="84" t="s">
        <v>2873</v>
      </c>
      <c r="U3829" s="87" t="s">
        <v>2985</v>
      </c>
      <c r="V3829" s="87" t="s">
        <v>2985</v>
      </c>
      <c r="W3829" s="86">
        <v>43862.913553240738</v>
      </c>
      <c r="X3829" s="90">
        <v>43862</v>
      </c>
      <c r="Y3829" s="92" t="s">
        <v>7339</v>
      </c>
      <c r="Z3829" s="87" t="s">
        <v>11140</v>
      </c>
      <c r="AA3829" s="84"/>
      <c r="AB3829" s="84"/>
      <c r="AC3829" s="92" t="s">
        <v>15029</v>
      </c>
      <c r="AD3829" s="84"/>
      <c r="AE3829" s="84" t="b">
        <v>0</v>
      </c>
      <c r="AF3829" s="84">
        <v>0</v>
      </c>
      <c r="AG3829" s="92" t="s">
        <v>16467</v>
      </c>
      <c r="AH3829" s="84" t="b">
        <v>0</v>
      </c>
      <c r="AI3829" s="84" t="s">
        <v>16521</v>
      </c>
      <c r="AJ3829" s="84"/>
      <c r="AK3829" s="92" t="s">
        <v>16467</v>
      </c>
      <c r="AL3829" s="84" t="b">
        <v>0</v>
      </c>
      <c r="AM3829" s="84">
        <v>27</v>
      </c>
      <c r="AN3829" s="92" t="s">
        <v>16110</v>
      </c>
      <c r="AO3829" s="84" t="s">
        <v>16534</v>
      </c>
      <c r="AP3829" s="84" t="b">
        <v>0</v>
      </c>
      <c r="AQ3829" s="92" t="s">
        <v>16110</v>
      </c>
      <c r="AR3829" s="84" t="s">
        <v>179</v>
      </c>
      <c r="AS3829" s="84">
        <v>0</v>
      </c>
      <c r="AT3829" s="84">
        <v>0</v>
      </c>
      <c r="AU3829" s="84"/>
      <c r="AV3829" s="84"/>
      <c r="AW3829" s="84"/>
      <c r="AX3829" s="84"/>
      <c r="AY3829" s="84"/>
      <c r="AZ3829" s="84"/>
      <c r="BA3829" s="84"/>
      <c r="BB3829" s="84"/>
      <c r="BC3829">
        <v>1</v>
      </c>
      <c r="BD3829">
        <v>0</v>
      </c>
      <c r="BE3829">
        <v>0</v>
      </c>
      <c r="BF3829">
        <v>0</v>
      </c>
      <c r="BG3829">
        <v>1</v>
      </c>
      <c r="BH3829">
        <v>0</v>
      </c>
    </row>
    <row r="3830" spans="1:60" x14ac:dyDescent="0.3">
      <c r="A3830" s="69" t="s">
        <v>1835</v>
      </c>
      <c r="B3830" s="69" t="s">
        <v>1835</v>
      </c>
      <c r="C3830" s="70"/>
      <c r="D3830" s="71"/>
      <c r="E3830" s="72"/>
      <c r="F3830" s="73"/>
      <c r="G3830" s="70"/>
      <c r="H3830" s="74"/>
      <c r="I3830" s="75"/>
      <c r="J3830" s="75"/>
      <c r="K3830" s="36"/>
      <c r="L3830" s="82"/>
      <c r="M3830" s="82"/>
      <c r="N3830" s="77"/>
      <c r="O3830" s="84" t="s">
        <v>179</v>
      </c>
      <c r="P3830" s="86">
        <v>43862.913599537038</v>
      </c>
      <c r="Q3830" s="84" t="s">
        <v>2775</v>
      </c>
      <c r="R3830" s="84"/>
      <c r="S3830" s="84"/>
      <c r="T3830" s="84" t="s">
        <v>2883</v>
      </c>
      <c r="U3830" s="84"/>
      <c r="V3830" s="87" t="s">
        <v>4547</v>
      </c>
      <c r="W3830" s="86">
        <v>43862.913599537038</v>
      </c>
      <c r="X3830" s="90">
        <v>43862</v>
      </c>
      <c r="Y3830" s="92" t="s">
        <v>7719</v>
      </c>
      <c r="Z3830" s="87" t="s">
        <v>11538</v>
      </c>
      <c r="AA3830" s="84"/>
      <c r="AB3830" s="84"/>
      <c r="AC3830" s="92" t="s">
        <v>15436</v>
      </c>
      <c r="AD3830" s="84"/>
      <c r="AE3830" s="84" t="b">
        <v>0</v>
      </c>
      <c r="AF3830" s="84">
        <v>8</v>
      </c>
      <c r="AG3830" s="92" t="s">
        <v>16467</v>
      </c>
      <c r="AH3830" s="84" t="b">
        <v>0</v>
      </c>
      <c r="AI3830" s="84" t="s">
        <v>16520</v>
      </c>
      <c r="AJ3830" s="84"/>
      <c r="AK3830" s="92" t="s">
        <v>16467</v>
      </c>
      <c r="AL3830" s="84" t="b">
        <v>0</v>
      </c>
      <c r="AM3830" s="84">
        <v>2</v>
      </c>
      <c r="AN3830" s="92" t="s">
        <v>16467</v>
      </c>
      <c r="AO3830" s="84" t="s">
        <v>16534</v>
      </c>
      <c r="AP3830" s="84" t="b">
        <v>0</v>
      </c>
      <c r="AQ3830" s="92" t="s">
        <v>15436</v>
      </c>
      <c r="AR3830" s="84" t="s">
        <v>179</v>
      </c>
      <c r="AS3830" s="84">
        <v>0</v>
      </c>
      <c r="AT3830" s="84">
        <v>0</v>
      </c>
      <c r="AU3830" s="84"/>
      <c r="AV3830" s="84"/>
      <c r="AW3830" s="84"/>
      <c r="AX3830" s="84"/>
      <c r="AY3830" s="84"/>
      <c r="AZ3830" s="84"/>
      <c r="BA3830" s="84"/>
      <c r="BB3830" s="84"/>
      <c r="BC3830">
        <v>1</v>
      </c>
      <c r="BD3830">
        <v>0</v>
      </c>
      <c r="BE3830">
        <v>0</v>
      </c>
      <c r="BF3830">
        <v>1</v>
      </c>
      <c r="BG3830">
        <v>0</v>
      </c>
      <c r="BH3830">
        <v>0</v>
      </c>
    </row>
    <row r="3831" spans="1:60" x14ac:dyDescent="0.3">
      <c r="A3831" s="69" t="s">
        <v>1726</v>
      </c>
      <c r="B3831" s="69" t="s">
        <v>1977</v>
      </c>
      <c r="C3831" s="70"/>
      <c r="D3831" s="71"/>
      <c r="E3831" s="72"/>
      <c r="F3831" s="73"/>
      <c r="G3831" s="70"/>
      <c r="H3831" s="74"/>
      <c r="I3831" s="75"/>
      <c r="J3831" s="75"/>
      <c r="K3831" s="36"/>
      <c r="L3831" s="82"/>
      <c r="M3831" s="82"/>
      <c r="N3831" s="77"/>
      <c r="O3831" s="84" t="s">
        <v>2169</v>
      </c>
      <c r="P3831" s="86">
        <v>43862.913842592592</v>
      </c>
      <c r="Q3831" s="84" t="s">
        <v>2715</v>
      </c>
      <c r="R3831" s="84"/>
      <c r="S3831" s="84"/>
      <c r="T3831" s="84"/>
      <c r="U3831" s="84"/>
      <c r="V3831" s="87" t="s">
        <v>4447</v>
      </c>
      <c r="W3831" s="86">
        <v>43862.913842592592</v>
      </c>
      <c r="X3831" s="90">
        <v>43862</v>
      </c>
      <c r="Y3831" s="92" t="s">
        <v>7455</v>
      </c>
      <c r="Z3831" s="87" t="s">
        <v>11264</v>
      </c>
      <c r="AA3831" s="84"/>
      <c r="AB3831" s="84"/>
      <c r="AC3831" s="92" t="s">
        <v>15153</v>
      </c>
      <c r="AD3831" s="84"/>
      <c r="AE3831" s="84" t="b">
        <v>0</v>
      </c>
      <c r="AF3831" s="84">
        <v>0</v>
      </c>
      <c r="AG3831" s="92" t="s">
        <v>16467</v>
      </c>
      <c r="AH3831" s="84" t="b">
        <v>0</v>
      </c>
      <c r="AI3831" s="84" t="s">
        <v>16520</v>
      </c>
      <c r="AJ3831" s="84"/>
      <c r="AK3831" s="92" t="s">
        <v>16467</v>
      </c>
      <c r="AL3831" s="84" t="b">
        <v>0</v>
      </c>
      <c r="AM3831" s="84">
        <v>11</v>
      </c>
      <c r="AN3831" s="92" t="s">
        <v>16343</v>
      </c>
      <c r="AO3831" s="84" t="s">
        <v>16534</v>
      </c>
      <c r="AP3831" s="84" t="b">
        <v>0</v>
      </c>
      <c r="AQ3831" s="92" t="s">
        <v>16343</v>
      </c>
      <c r="AR3831" s="84" t="s">
        <v>179</v>
      </c>
      <c r="AS3831" s="84">
        <v>0</v>
      </c>
      <c r="AT3831" s="84">
        <v>0</v>
      </c>
      <c r="AU3831" s="84"/>
      <c r="AV3831" s="84"/>
      <c r="AW3831" s="84"/>
      <c r="AX3831" s="84"/>
      <c r="AY3831" s="84"/>
      <c r="AZ3831" s="84"/>
      <c r="BA3831" s="84"/>
      <c r="BB3831" s="84"/>
      <c r="BC3831">
        <v>1</v>
      </c>
      <c r="BD3831">
        <v>0</v>
      </c>
      <c r="BE3831">
        <v>0</v>
      </c>
      <c r="BF3831">
        <v>0</v>
      </c>
      <c r="BG3831">
        <v>1</v>
      </c>
      <c r="BH3831">
        <v>0</v>
      </c>
    </row>
    <row r="3832" spans="1:60" x14ac:dyDescent="0.3">
      <c r="A3832" s="69" t="s">
        <v>1670</v>
      </c>
      <c r="B3832" s="69" t="s">
        <v>2077</v>
      </c>
      <c r="C3832" s="70"/>
      <c r="D3832" s="71"/>
      <c r="E3832" s="72"/>
      <c r="F3832" s="73"/>
      <c r="G3832" s="70"/>
      <c r="H3832" s="74"/>
      <c r="I3832" s="75"/>
      <c r="J3832" s="75"/>
      <c r="K3832" s="36"/>
      <c r="L3832" s="82"/>
      <c r="M3832" s="82"/>
      <c r="N3832" s="77"/>
      <c r="O3832" s="84" t="s">
        <v>2169</v>
      </c>
      <c r="P3832" s="86">
        <v>43862.9140162037</v>
      </c>
      <c r="Q3832" s="84" t="s">
        <v>2549</v>
      </c>
      <c r="R3832" s="84"/>
      <c r="S3832" s="84"/>
      <c r="T3832" s="84"/>
      <c r="U3832" s="84"/>
      <c r="V3832" s="87" t="s">
        <v>4395</v>
      </c>
      <c r="W3832" s="86">
        <v>43862.9140162037</v>
      </c>
      <c r="X3832" s="90">
        <v>43862</v>
      </c>
      <c r="Y3832" s="92" t="s">
        <v>7341</v>
      </c>
      <c r="Z3832" s="87" t="s">
        <v>11142</v>
      </c>
      <c r="AA3832" s="84"/>
      <c r="AB3832" s="84"/>
      <c r="AC3832" s="92" t="s">
        <v>15031</v>
      </c>
      <c r="AD3832" s="84"/>
      <c r="AE3832" s="84" t="b">
        <v>0</v>
      </c>
      <c r="AF3832" s="84">
        <v>0</v>
      </c>
      <c r="AG3832" s="92" t="s">
        <v>16467</v>
      </c>
      <c r="AH3832" s="84" t="b">
        <v>1</v>
      </c>
      <c r="AI3832" s="84" t="s">
        <v>16520</v>
      </c>
      <c r="AJ3832" s="84"/>
      <c r="AK3832" s="92" t="s">
        <v>16455</v>
      </c>
      <c r="AL3832" s="84" t="b">
        <v>0</v>
      </c>
      <c r="AM3832" s="84">
        <v>56</v>
      </c>
      <c r="AN3832" s="92" t="s">
        <v>16434</v>
      </c>
      <c r="AO3832" s="84" t="s">
        <v>16534</v>
      </c>
      <c r="AP3832" s="84" t="b">
        <v>0</v>
      </c>
      <c r="AQ3832" s="92" t="s">
        <v>16434</v>
      </c>
      <c r="AR3832" s="84" t="s">
        <v>179</v>
      </c>
      <c r="AS3832" s="84">
        <v>0</v>
      </c>
      <c r="AT3832" s="84">
        <v>0</v>
      </c>
      <c r="AU3832" s="84"/>
      <c r="AV3832" s="84"/>
      <c r="AW3832" s="84"/>
      <c r="AX3832" s="84"/>
      <c r="AY3832" s="84"/>
      <c r="AZ3832" s="84"/>
      <c r="BA3832" s="84"/>
      <c r="BB3832" s="84"/>
      <c r="BC3832">
        <v>1</v>
      </c>
      <c r="BD3832">
        <v>0</v>
      </c>
      <c r="BE3832">
        <v>0</v>
      </c>
      <c r="BF3832">
        <v>0</v>
      </c>
      <c r="BG3832">
        <v>1</v>
      </c>
      <c r="BH3832">
        <v>0</v>
      </c>
    </row>
    <row r="3833" spans="1:60" x14ac:dyDescent="0.3">
      <c r="A3833" s="69" t="s">
        <v>1671</v>
      </c>
      <c r="B3833" s="69" t="s">
        <v>1671</v>
      </c>
      <c r="C3833" s="70"/>
      <c r="D3833" s="71"/>
      <c r="E3833" s="72"/>
      <c r="F3833" s="73"/>
      <c r="G3833" s="70"/>
      <c r="H3833" s="74"/>
      <c r="I3833" s="75"/>
      <c r="J3833" s="75"/>
      <c r="K3833" s="36"/>
      <c r="L3833" s="82"/>
      <c r="M3833" s="82"/>
      <c r="N3833" s="77"/>
      <c r="O3833" s="84" t="s">
        <v>179</v>
      </c>
      <c r="P3833" s="86">
        <v>43862.914317129631</v>
      </c>
      <c r="Q3833" s="84" t="s">
        <v>2719</v>
      </c>
      <c r="R3833" s="84"/>
      <c r="S3833" s="84"/>
      <c r="T3833" s="84" t="s">
        <v>2883</v>
      </c>
      <c r="U3833" s="84"/>
      <c r="V3833" s="87" t="s">
        <v>4396</v>
      </c>
      <c r="W3833" s="86">
        <v>43862.914317129631</v>
      </c>
      <c r="X3833" s="90">
        <v>43862</v>
      </c>
      <c r="Y3833" s="92" t="s">
        <v>7342</v>
      </c>
      <c r="Z3833" s="87" t="s">
        <v>11143</v>
      </c>
      <c r="AA3833" s="84"/>
      <c r="AB3833" s="84"/>
      <c r="AC3833" s="92" t="s">
        <v>15032</v>
      </c>
      <c r="AD3833" s="84"/>
      <c r="AE3833" s="84" t="b">
        <v>0</v>
      </c>
      <c r="AF3833" s="84">
        <v>2</v>
      </c>
      <c r="AG3833" s="92" t="s">
        <v>16467</v>
      </c>
      <c r="AH3833" s="84" t="b">
        <v>0</v>
      </c>
      <c r="AI3833" s="84" t="s">
        <v>16520</v>
      </c>
      <c r="AJ3833" s="84"/>
      <c r="AK3833" s="92" t="s">
        <v>16467</v>
      </c>
      <c r="AL3833" s="84" t="b">
        <v>0</v>
      </c>
      <c r="AM3833" s="84">
        <v>0</v>
      </c>
      <c r="AN3833" s="92" t="s">
        <v>16467</v>
      </c>
      <c r="AO3833" s="84" t="s">
        <v>16534</v>
      </c>
      <c r="AP3833" s="84" t="b">
        <v>0</v>
      </c>
      <c r="AQ3833" s="92" t="s">
        <v>15032</v>
      </c>
      <c r="AR3833" s="84" t="s">
        <v>179</v>
      </c>
      <c r="AS3833" s="84">
        <v>0</v>
      </c>
      <c r="AT3833" s="84">
        <v>0</v>
      </c>
      <c r="AU3833" s="84"/>
      <c r="AV3833" s="84"/>
      <c r="AW3833" s="84"/>
      <c r="AX3833" s="84"/>
      <c r="AY3833" s="84"/>
      <c r="AZ3833" s="84"/>
      <c r="BA3833" s="84"/>
      <c r="BB3833" s="84"/>
      <c r="BC3833">
        <v>1</v>
      </c>
      <c r="BD3833">
        <v>0</v>
      </c>
      <c r="BE3833">
        <v>0</v>
      </c>
      <c r="BF3833">
        <v>1</v>
      </c>
      <c r="BG3833">
        <v>0</v>
      </c>
      <c r="BH3833">
        <v>0</v>
      </c>
    </row>
    <row r="3834" spans="1:60" x14ac:dyDescent="0.3">
      <c r="A3834" s="69" t="s">
        <v>1762</v>
      </c>
      <c r="B3834" s="69" t="s">
        <v>2117</v>
      </c>
      <c r="C3834" s="70"/>
      <c r="D3834" s="71"/>
      <c r="E3834" s="72"/>
      <c r="F3834" s="73"/>
      <c r="G3834" s="70"/>
      <c r="H3834" s="74"/>
      <c r="I3834" s="75"/>
      <c r="J3834" s="75"/>
      <c r="K3834" s="36"/>
      <c r="L3834" s="82"/>
      <c r="M3834" s="82"/>
      <c r="N3834" s="77"/>
      <c r="O3834" s="84" t="s">
        <v>2169</v>
      </c>
      <c r="P3834" s="86">
        <v>43862.914652777778</v>
      </c>
      <c r="Q3834" s="84" t="s">
        <v>2672</v>
      </c>
      <c r="R3834" s="84"/>
      <c r="S3834" s="84"/>
      <c r="T3834" s="84"/>
      <c r="U3834" s="84"/>
      <c r="V3834" s="87" t="s">
        <v>4480</v>
      </c>
      <c r="W3834" s="86">
        <v>43862.914652777778</v>
      </c>
      <c r="X3834" s="90">
        <v>43862</v>
      </c>
      <c r="Y3834" s="92" t="s">
        <v>7563</v>
      </c>
      <c r="Z3834" s="87" t="s">
        <v>11377</v>
      </c>
      <c r="AA3834" s="84"/>
      <c r="AB3834" s="84"/>
      <c r="AC3834" s="92" t="s">
        <v>15269</v>
      </c>
      <c r="AD3834" s="84"/>
      <c r="AE3834" s="84" t="b">
        <v>0</v>
      </c>
      <c r="AF3834" s="84">
        <v>0</v>
      </c>
      <c r="AG3834" s="92" t="s">
        <v>16467</v>
      </c>
      <c r="AH3834" s="84" t="b">
        <v>0</v>
      </c>
      <c r="AI3834" s="84" t="s">
        <v>16520</v>
      </c>
      <c r="AJ3834" s="84"/>
      <c r="AK3834" s="92" t="s">
        <v>16467</v>
      </c>
      <c r="AL3834" s="84" t="b">
        <v>0</v>
      </c>
      <c r="AM3834" s="84">
        <v>13</v>
      </c>
      <c r="AN3834" s="92" t="s">
        <v>16422</v>
      </c>
      <c r="AO3834" s="84" t="s">
        <v>16534</v>
      </c>
      <c r="AP3834" s="84" t="b">
        <v>0</v>
      </c>
      <c r="AQ3834" s="92" t="s">
        <v>16422</v>
      </c>
      <c r="AR3834" s="84" t="s">
        <v>179</v>
      </c>
      <c r="AS3834" s="84">
        <v>0</v>
      </c>
      <c r="AT3834" s="84">
        <v>0</v>
      </c>
      <c r="AU3834" s="84"/>
      <c r="AV3834" s="84"/>
      <c r="AW3834" s="84"/>
      <c r="AX3834" s="84"/>
      <c r="AY3834" s="84"/>
      <c r="AZ3834" s="84"/>
      <c r="BA3834" s="84"/>
      <c r="BB3834" s="84"/>
      <c r="BC3834">
        <v>1</v>
      </c>
      <c r="BD3834">
        <v>0</v>
      </c>
      <c r="BE3834">
        <v>0</v>
      </c>
      <c r="BF3834">
        <v>0</v>
      </c>
      <c r="BG3834">
        <v>1</v>
      </c>
      <c r="BH3834">
        <v>0</v>
      </c>
    </row>
    <row r="3835" spans="1:60" x14ac:dyDescent="0.3">
      <c r="A3835" s="69" t="s">
        <v>1835</v>
      </c>
      <c r="B3835" s="69" t="s">
        <v>2017</v>
      </c>
      <c r="C3835" s="70"/>
      <c r="D3835" s="71"/>
      <c r="E3835" s="72"/>
      <c r="F3835" s="73"/>
      <c r="G3835" s="70"/>
      <c r="H3835" s="74"/>
      <c r="I3835" s="75"/>
      <c r="J3835" s="75"/>
      <c r="K3835" s="36"/>
      <c r="L3835" s="82"/>
      <c r="M3835" s="82"/>
      <c r="N3835" s="77"/>
      <c r="O3835" s="84" t="s">
        <v>2169</v>
      </c>
      <c r="P3835" s="86">
        <v>43862.914930555555</v>
      </c>
      <c r="Q3835" s="84" t="s">
        <v>2603</v>
      </c>
      <c r="R3835" s="84"/>
      <c r="S3835" s="84"/>
      <c r="T3835" s="84" t="s">
        <v>2883</v>
      </c>
      <c r="U3835" s="87" t="s">
        <v>3006</v>
      </c>
      <c r="V3835" s="87" t="s">
        <v>3006</v>
      </c>
      <c r="W3835" s="86">
        <v>43862.914930555555</v>
      </c>
      <c r="X3835" s="90">
        <v>43862</v>
      </c>
      <c r="Y3835" s="92" t="s">
        <v>7720</v>
      </c>
      <c r="Z3835" s="87" t="s">
        <v>11539</v>
      </c>
      <c r="AA3835" s="84"/>
      <c r="AB3835" s="84"/>
      <c r="AC3835" s="92" t="s">
        <v>15437</v>
      </c>
      <c r="AD3835" s="84"/>
      <c r="AE3835" s="84" t="b">
        <v>0</v>
      </c>
      <c r="AF3835" s="84">
        <v>0</v>
      </c>
      <c r="AG3835" s="92" t="s">
        <v>16467</v>
      </c>
      <c r="AH3835" s="84" t="b">
        <v>0</v>
      </c>
      <c r="AI3835" s="84" t="s">
        <v>16520</v>
      </c>
      <c r="AJ3835" s="84"/>
      <c r="AK3835" s="92" t="s">
        <v>16467</v>
      </c>
      <c r="AL3835" s="84" t="b">
        <v>0</v>
      </c>
      <c r="AM3835" s="84">
        <v>13</v>
      </c>
      <c r="AN3835" s="92" t="s">
        <v>16273</v>
      </c>
      <c r="AO3835" s="84" t="s">
        <v>16534</v>
      </c>
      <c r="AP3835" s="84" t="b">
        <v>0</v>
      </c>
      <c r="AQ3835" s="92" t="s">
        <v>16273</v>
      </c>
      <c r="AR3835" s="84" t="s">
        <v>179</v>
      </c>
      <c r="AS3835" s="84">
        <v>0</v>
      </c>
      <c r="AT3835" s="84">
        <v>0</v>
      </c>
      <c r="AU3835" s="84"/>
      <c r="AV3835" s="84"/>
      <c r="AW3835" s="84"/>
      <c r="AX3835" s="84"/>
      <c r="AY3835" s="84"/>
      <c r="AZ3835" s="84"/>
      <c r="BA3835" s="84"/>
      <c r="BB3835" s="84"/>
      <c r="BC3835">
        <v>1</v>
      </c>
      <c r="BD3835">
        <v>0</v>
      </c>
      <c r="BE3835">
        <v>0</v>
      </c>
      <c r="BF3835">
        <v>0</v>
      </c>
      <c r="BG3835">
        <v>1</v>
      </c>
      <c r="BH3835">
        <v>0</v>
      </c>
    </row>
    <row r="3836" spans="1:60" x14ac:dyDescent="0.3">
      <c r="A3836" s="69" t="s">
        <v>1674</v>
      </c>
      <c r="B3836" s="69" t="s">
        <v>1673</v>
      </c>
      <c r="C3836" s="70"/>
      <c r="D3836" s="71"/>
      <c r="E3836" s="72"/>
      <c r="F3836" s="73"/>
      <c r="G3836" s="70"/>
      <c r="H3836" s="74"/>
      <c r="I3836" s="75"/>
      <c r="J3836" s="75"/>
      <c r="K3836" s="36"/>
      <c r="L3836" s="82"/>
      <c r="M3836" s="82"/>
      <c r="N3836" s="77"/>
      <c r="O3836" s="84" t="s">
        <v>2169</v>
      </c>
      <c r="P3836" s="86">
        <v>43862.915532407409</v>
      </c>
      <c r="Q3836" s="84" t="s">
        <v>2721</v>
      </c>
      <c r="R3836" s="84"/>
      <c r="S3836" s="84"/>
      <c r="T3836" s="84"/>
      <c r="U3836" s="84"/>
      <c r="V3836" s="87" t="s">
        <v>4399</v>
      </c>
      <c r="W3836" s="86">
        <v>43862.915532407409</v>
      </c>
      <c r="X3836" s="90">
        <v>43862</v>
      </c>
      <c r="Y3836" s="92" t="s">
        <v>7347</v>
      </c>
      <c r="Z3836" s="87" t="s">
        <v>11150</v>
      </c>
      <c r="AA3836" s="84"/>
      <c r="AB3836" s="84"/>
      <c r="AC3836" s="92" t="s">
        <v>15039</v>
      </c>
      <c r="AD3836" s="84"/>
      <c r="AE3836" s="84" t="b">
        <v>0</v>
      </c>
      <c r="AF3836" s="84">
        <v>0</v>
      </c>
      <c r="AG3836" s="92" t="s">
        <v>16467</v>
      </c>
      <c r="AH3836" s="84" t="b">
        <v>0</v>
      </c>
      <c r="AI3836" s="84" t="s">
        <v>16520</v>
      </c>
      <c r="AJ3836" s="84"/>
      <c r="AK3836" s="92" t="s">
        <v>16467</v>
      </c>
      <c r="AL3836" s="84" t="b">
        <v>0</v>
      </c>
      <c r="AM3836" s="84">
        <v>2</v>
      </c>
      <c r="AN3836" s="92" t="s">
        <v>15038</v>
      </c>
      <c r="AO3836" s="84" t="s">
        <v>16534</v>
      </c>
      <c r="AP3836" s="84" t="b">
        <v>0</v>
      </c>
      <c r="AQ3836" s="92" t="s">
        <v>15038</v>
      </c>
      <c r="AR3836" s="84" t="s">
        <v>179</v>
      </c>
      <c r="AS3836" s="84">
        <v>0</v>
      </c>
      <c r="AT3836" s="84">
        <v>0</v>
      </c>
      <c r="AU3836" s="84"/>
      <c r="AV3836" s="84"/>
      <c r="AW3836" s="84"/>
      <c r="AX3836" s="84"/>
      <c r="AY3836" s="84"/>
      <c r="AZ3836" s="84"/>
      <c r="BA3836" s="84"/>
      <c r="BB3836" s="84"/>
      <c r="BC3836">
        <v>1</v>
      </c>
      <c r="BD3836">
        <v>0</v>
      </c>
      <c r="BE3836">
        <v>0</v>
      </c>
      <c r="BF3836">
        <v>0</v>
      </c>
      <c r="BG3836">
        <v>1</v>
      </c>
      <c r="BH3836">
        <v>0</v>
      </c>
    </row>
    <row r="3837" spans="1:60" x14ac:dyDescent="0.3">
      <c r="A3837" s="69" t="s">
        <v>1727</v>
      </c>
      <c r="B3837" s="69" t="s">
        <v>2078</v>
      </c>
      <c r="C3837" s="70"/>
      <c r="D3837" s="71"/>
      <c r="E3837" s="72"/>
      <c r="F3837" s="73"/>
      <c r="G3837" s="70"/>
      <c r="H3837" s="74"/>
      <c r="I3837" s="75"/>
      <c r="J3837" s="75"/>
      <c r="K3837" s="36"/>
      <c r="L3837" s="82"/>
      <c r="M3837" s="82"/>
      <c r="N3837" s="77"/>
      <c r="O3837" s="84" t="s">
        <v>2169</v>
      </c>
      <c r="P3837" s="86">
        <v>43862.915555555555</v>
      </c>
      <c r="Q3837" s="84" t="s">
        <v>2588</v>
      </c>
      <c r="R3837" s="84"/>
      <c r="S3837" s="84"/>
      <c r="T3837" s="84"/>
      <c r="U3837" s="84"/>
      <c r="V3837" s="87" t="s">
        <v>4448</v>
      </c>
      <c r="W3837" s="86">
        <v>43862.915555555555</v>
      </c>
      <c r="X3837" s="90">
        <v>43862</v>
      </c>
      <c r="Y3837" s="92" t="s">
        <v>7463</v>
      </c>
      <c r="Z3837" s="87" t="s">
        <v>11273</v>
      </c>
      <c r="AA3837" s="84"/>
      <c r="AB3837" s="84"/>
      <c r="AC3837" s="92" t="s">
        <v>15162</v>
      </c>
      <c r="AD3837" s="84"/>
      <c r="AE3837" s="84" t="b">
        <v>0</v>
      </c>
      <c r="AF3837" s="84">
        <v>0</v>
      </c>
      <c r="AG3837" s="92" t="s">
        <v>16467</v>
      </c>
      <c r="AH3837" s="84" t="b">
        <v>1</v>
      </c>
      <c r="AI3837" s="84" t="s">
        <v>16520</v>
      </c>
      <c r="AJ3837" s="84"/>
      <c r="AK3837" s="92" t="s">
        <v>16225</v>
      </c>
      <c r="AL3837" s="84" t="b">
        <v>0</v>
      </c>
      <c r="AM3837" s="84">
        <v>19</v>
      </c>
      <c r="AN3837" s="92" t="s">
        <v>16226</v>
      </c>
      <c r="AO3837" s="84" t="s">
        <v>16534</v>
      </c>
      <c r="AP3837" s="84" t="b">
        <v>0</v>
      </c>
      <c r="AQ3837" s="92" t="s">
        <v>16226</v>
      </c>
      <c r="AR3837" s="84" t="s">
        <v>179</v>
      </c>
      <c r="AS3837" s="84">
        <v>0</v>
      </c>
      <c r="AT3837" s="84">
        <v>0</v>
      </c>
      <c r="AU3837" s="84"/>
      <c r="AV3837" s="84"/>
      <c r="AW3837" s="84"/>
      <c r="AX3837" s="84"/>
      <c r="AY3837" s="84"/>
      <c r="AZ3837" s="84"/>
      <c r="BA3837" s="84"/>
      <c r="BB3837" s="84"/>
      <c r="BC3837">
        <v>1</v>
      </c>
      <c r="BD3837">
        <v>0</v>
      </c>
      <c r="BE3837">
        <v>0</v>
      </c>
      <c r="BF3837">
        <v>0</v>
      </c>
      <c r="BG3837">
        <v>1</v>
      </c>
      <c r="BH3837">
        <v>0</v>
      </c>
    </row>
    <row r="3838" spans="1:60" x14ac:dyDescent="0.3">
      <c r="A3838" s="69" t="s">
        <v>1929</v>
      </c>
      <c r="B3838" s="69" t="s">
        <v>1977</v>
      </c>
      <c r="C3838" s="70"/>
      <c r="D3838" s="71"/>
      <c r="E3838" s="72"/>
      <c r="F3838" s="73"/>
      <c r="G3838" s="70"/>
      <c r="H3838" s="74"/>
      <c r="I3838" s="75"/>
      <c r="J3838" s="75"/>
      <c r="K3838" s="36"/>
      <c r="L3838" s="82"/>
      <c r="M3838" s="82"/>
      <c r="N3838" s="77"/>
      <c r="O3838" s="84" t="s">
        <v>2169</v>
      </c>
      <c r="P3838" s="86">
        <v>43862.915601851855</v>
      </c>
      <c r="Q3838" s="84" t="s">
        <v>2715</v>
      </c>
      <c r="R3838" s="84"/>
      <c r="S3838" s="84"/>
      <c r="T3838" s="84"/>
      <c r="U3838" s="84"/>
      <c r="V3838" s="87" t="s">
        <v>4628</v>
      </c>
      <c r="W3838" s="86">
        <v>43862.915601851855</v>
      </c>
      <c r="X3838" s="90">
        <v>43862</v>
      </c>
      <c r="Y3838" s="92" t="s">
        <v>7956</v>
      </c>
      <c r="Z3838" s="87" t="s">
        <v>11792</v>
      </c>
      <c r="AA3838" s="84"/>
      <c r="AB3838" s="84"/>
      <c r="AC3838" s="92" t="s">
        <v>15696</v>
      </c>
      <c r="AD3838" s="84"/>
      <c r="AE3838" s="84" t="b">
        <v>0</v>
      </c>
      <c r="AF3838" s="84">
        <v>0</v>
      </c>
      <c r="AG3838" s="92" t="s">
        <v>16467</v>
      </c>
      <c r="AH3838" s="84" t="b">
        <v>0</v>
      </c>
      <c r="AI3838" s="84" t="s">
        <v>16520</v>
      </c>
      <c r="AJ3838" s="84"/>
      <c r="AK3838" s="92" t="s">
        <v>16467</v>
      </c>
      <c r="AL3838" s="84" t="b">
        <v>0</v>
      </c>
      <c r="AM3838" s="84">
        <v>11</v>
      </c>
      <c r="AN3838" s="92" t="s">
        <v>16343</v>
      </c>
      <c r="AO3838" s="84" t="s">
        <v>16535</v>
      </c>
      <c r="AP3838" s="84" t="b">
        <v>0</v>
      </c>
      <c r="AQ3838" s="92" t="s">
        <v>16343</v>
      </c>
      <c r="AR3838" s="84" t="s">
        <v>179</v>
      </c>
      <c r="AS3838" s="84">
        <v>0</v>
      </c>
      <c r="AT3838" s="84">
        <v>0</v>
      </c>
      <c r="AU3838" s="84"/>
      <c r="AV3838" s="84"/>
      <c r="AW3838" s="84"/>
      <c r="AX3838" s="84"/>
      <c r="AY3838" s="84"/>
      <c r="AZ3838" s="84"/>
      <c r="BA3838" s="84"/>
      <c r="BB3838" s="84"/>
      <c r="BC3838">
        <v>1</v>
      </c>
      <c r="BD3838">
        <v>0</v>
      </c>
      <c r="BE3838">
        <v>0</v>
      </c>
      <c r="BF3838">
        <v>0</v>
      </c>
      <c r="BG3838">
        <v>1</v>
      </c>
      <c r="BH3838">
        <v>0</v>
      </c>
    </row>
    <row r="3839" spans="1:60" x14ac:dyDescent="0.3">
      <c r="A3839" s="69" t="s">
        <v>1675</v>
      </c>
      <c r="B3839" s="69" t="s">
        <v>2077</v>
      </c>
      <c r="C3839" s="70"/>
      <c r="D3839" s="71"/>
      <c r="E3839" s="72"/>
      <c r="F3839" s="73"/>
      <c r="G3839" s="70"/>
      <c r="H3839" s="74"/>
      <c r="I3839" s="75"/>
      <c r="J3839" s="75"/>
      <c r="K3839" s="36"/>
      <c r="L3839" s="82"/>
      <c r="M3839" s="82"/>
      <c r="N3839" s="77"/>
      <c r="O3839" s="84" t="s">
        <v>2169</v>
      </c>
      <c r="P3839" s="86">
        <v>43862.915821759256</v>
      </c>
      <c r="Q3839" s="84" t="s">
        <v>2549</v>
      </c>
      <c r="R3839" s="84"/>
      <c r="S3839" s="84"/>
      <c r="T3839" s="84"/>
      <c r="U3839" s="84"/>
      <c r="V3839" s="87" t="s">
        <v>4400</v>
      </c>
      <c r="W3839" s="86">
        <v>43862.915821759256</v>
      </c>
      <c r="X3839" s="90">
        <v>43862</v>
      </c>
      <c r="Y3839" s="92" t="s">
        <v>7349</v>
      </c>
      <c r="Z3839" s="87" t="s">
        <v>11152</v>
      </c>
      <c r="AA3839" s="84"/>
      <c r="AB3839" s="84"/>
      <c r="AC3839" s="92" t="s">
        <v>15041</v>
      </c>
      <c r="AD3839" s="84"/>
      <c r="AE3839" s="84" t="b">
        <v>0</v>
      </c>
      <c r="AF3839" s="84">
        <v>0</v>
      </c>
      <c r="AG3839" s="92" t="s">
        <v>16467</v>
      </c>
      <c r="AH3839" s="84" t="b">
        <v>1</v>
      </c>
      <c r="AI3839" s="84" t="s">
        <v>16520</v>
      </c>
      <c r="AJ3839" s="84"/>
      <c r="AK3839" s="92" t="s">
        <v>16455</v>
      </c>
      <c r="AL3839" s="84" t="b">
        <v>0</v>
      </c>
      <c r="AM3839" s="84">
        <v>56</v>
      </c>
      <c r="AN3839" s="92" t="s">
        <v>16434</v>
      </c>
      <c r="AO3839" s="84" t="s">
        <v>16534</v>
      </c>
      <c r="AP3839" s="84" t="b">
        <v>0</v>
      </c>
      <c r="AQ3839" s="92" t="s">
        <v>16434</v>
      </c>
      <c r="AR3839" s="84" t="s">
        <v>179</v>
      </c>
      <c r="AS3839" s="84">
        <v>0</v>
      </c>
      <c r="AT3839" s="84">
        <v>0</v>
      </c>
      <c r="AU3839" s="84"/>
      <c r="AV3839" s="84"/>
      <c r="AW3839" s="84"/>
      <c r="AX3839" s="84"/>
      <c r="AY3839" s="84"/>
      <c r="AZ3839" s="84"/>
      <c r="BA3839" s="84"/>
      <c r="BB3839" s="84"/>
      <c r="BC3839">
        <v>1</v>
      </c>
      <c r="BD3839">
        <v>0</v>
      </c>
      <c r="BE3839">
        <v>0</v>
      </c>
      <c r="BF3839">
        <v>0</v>
      </c>
      <c r="BG3839">
        <v>1</v>
      </c>
      <c r="BH3839">
        <v>0</v>
      </c>
    </row>
    <row r="3840" spans="1:60" x14ac:dyDescent="0.3">
      <c r="A3840" s="69" t="s">
        <v>1676</v>
      </c>
      <c r="B3840" s="69" t="s">
        <v>2074</v>
      </c>
      <c r="C3840" s="70"/>
      <c r="D3840" s="71"/>
      <c r="E3840" s="72"/>
      <c r="F3840" s="73"/>
      <c r="G3840" s="70"/>
      <c r="H3840" s="74"/>
      <c r="I3840" s="75"/>
      <c r="J3840" s="75"/>
      <c r="K3840" s="36"/>
      <c r="L3840" s="82"/>
      <c r="M3840" s="82"/>
      <c r="N3840" s="77"/>
      <c r="O3840" s="84" t="s">
        <v>2169</v>
      </c>
      <c r="P3840" s="86">
        <v>43862.916562500002</v>
      </c>
      <c r="Q3840" s="84" t="s">
        <v>2474</v>
      </c>
      <c r="R3840" s="84"/>
      <c r="S3840" s="84"/>
      <c r="T3840" s="84" t="s">
        <v>2883</v>
      </c>
      <c r="U3840" s="84"/>
      <c r="V3840" s="87" t="s">
        <v>4401</v>
      </c>
      <c r="W3840" s="86">
        <v>43862.916562500002</v>
      </c>
      <c r="X3840" s="90">
        <v>43862</v>
      </c>
      <c r="Y3840" s="92" t="s">
        <v>7350</v>
      </c>
      <c r="Z3840" s="87" t="s">
        <v>11153</v>
      </c>
      <c r="AA3840" s="84"/>
      <c r="AB3840" s="84"/>
      <c r="AC3840" s="92" t="s">
        <v>15042</v>
      </c>
      <c r="AD3840" s="84"/>
      <c r="AE3840" s="84" t="b">
        <v>0</v>
      </c>
      <c r="AF3840" s="84">
        <v>0</v>
      </c>
      <c r="AG3840" s="92" t="s">
        <v>16467</v>
      </c>
      <c r="AH3840" s="84" t="b">
        <v>0</v>
      </c>
      <c r="AI3840" s="84" t="s">
        <v>16520</v>
      </c>
      <c r="AJ3840" s="84"/>
      <c r="AK3840" s="92" t="s">
        <v>16467</v>
      </c>
      <c r="AL3840" s="84" t="b">
        <v>0</v>
      </c>
      <c r="AM3840" s="84">
        <v>60</v>
      </c>
      <c r="AN3840" s="92" t="s">
        <v>16232</v>
      </c>
      <c r="AO3840" s="84" t="s">
        <v>16534</v>
      </c>
      <c r="AP3840" s="84" t="b">
        <v>0</v>
      </c>
      <c r="AQ3840" s="92" t="s">
        <v>16232</v>
      </c>
      <c r="AR3840" s="84" t="s">
        <v>179</v>
      </c>
      <c r="AS3840" s="84">
        <v>0</v>
      </c>
      <c r="AT3840" s="84">
        <v>0</v>
      </c>
      <c r="AU3840" s="84"/>
      <c r="AV3840" s="84"/>
      <c r="AW3840" s="84"/>
      <c r="AX3840" s="84"/>
      <c r="AY3840" s="84"/>
      <c r="AZ3840" s="84"/>
      <c r="BA3840" s="84"/>
      <c r="BB3840" s="84"/>
      <c r="BC3840">
        <v>1</v>
      </c>
      <c r="BD3840">
        <v>0</v>
      </c>
      <c r="BE3840">
        <v>0</v>
      </c>
      <c r="BF3840">
        <v>0</v>
      </c>
      <c r="BG3840">
        <v>1</v>
      </c>
      <c r="BH3840">
        <v>0</v>
      </c>
    </row>
    <row r="3841" spans="1:60" x14ac:dyDescent="0.3">
      <c r="A3841" s="69" t="s">
        <v>1678</v>
      </c>
      <c r="B3841" s="69" t="s">
        <v>1677</v>
      </c>
      <c r="C3841" s="70"/>
      <c r="D3841" s="71"/>
      <c r="E3841" s="72"/>
      <c r="F3841" s="73"/>
      <c r="G3841" s="70"/>
      <c r="H3841" s="74"/>
      <c r="I3841" s="75"/>
      <c r="J3841" s="75"/>
      <c r="K3841" s="36"/>
      <c r="L3841" s="82"/>
      <c r="M3841" s="82"/>
      <c r="N3841" s="77"/>
      <c r="O3841" s="84" t="s">
        <v>2169</v>
      </c>
      <c r="P3841" s="86">
        <v>43862.917118055557</v>
      </c>
      <c r="Q3841" s="84" t="s">
        <v>2709</v>
      </c>
      <c r="R3841" s="84"/>
      <c r="S3841" s="84"/>
      <c r="T3841" s="84"/>
      <c r="U3841" s="84"/>
      <c r="V3841" s="87" t="s">
        <v>4403</v>
      </c>
      <c r="W3841" s="86">
        <v>43862.917118055557</v>
      </c>
      <c r="X3841" s="90">
        <v>43862</v>
      </c>
      <c r="Y3841" s="92" t="s">
        <v>7354</v>
      </c>
      <c r="Z3841" s="87" t="s">
        <v>11157</v>
      </c>
      <c r="AA3841" s="84"/>
      <c r="AB3841" s="84"/>
      <c r="AC3841" s="92" t="s">
        <v>15046</v>
      </c>
      <c r="AD3841" s="84"/>
      <c r="AE3841" s="84" t="b">
        <v>0</v>
      </c>
      <c r="AF3841" s="84">
        <v>0</v>
      </c>
      <c r="AG3841" s="92" t="s">
        <v>16467</v>
      </c>
      <c r="AH3841" s="84" t="b">
        <v>0</v>
      </c>
      <c r="AI3841" s="84" t="s">
        <v>16520</v>
      </c>
      <c r="AJ3841" s="84"/>
      <c r="AK3841" s="92" t="s">
        <v>16467</v>
      </c>
      <c r="AL3841" s="84" t="b">
        <v>0</v>
      </c>
      <c r="AM3841" s="84">
        <v>4</v>
      </c>
      <c r="AN3841" s="92" t="s">
        <v>15045</v>
      </c>
      <c r="AO3841" s="84" t="s">
        <v>16534</v>
      </c>
      <c r="AP3841" s="84" t="b">
        <v>0</v>
      </c>
      <c r="AQ3841" s="92" t="s">
        <v>15045</v>
      </c>
      <c r="AR3841" s="84" t="s">
        <v>179</v>
      </c>
      <c r="AS3841" s="84">
        <v>0</v>
      </c>
      <c r="AT3841" s="84">
        <v>0</v>
      </c>
      <c r="AU3841" s="84"/>
      <c r="AV3841" s="84"/>
      <c r="AW3841" s="84"/>
      <c r="AX3841" s="84"/>
      <c r="AY3841" s="84"/>
      <c r="AZ3841" s="84"/>
      <c r="BA3841" s="84"/>
      <c r="BB3841" s="84"/>
      <c r="BC3841">
        <v>1</v>
      </c>
      <c r="BD3841">
        <v>0</v>
      </c>
      <c r="BE3841">
        <v>0</v>
      </c>
      <c r="BF3841">
        <v>0</v>
      </c>
      <c r="BG3841">
        <v>1</v>
      </c>
      <c r="BH3841">
        <v>0</v>
      </c>
    </row>
    <row r="3842" spans="1:60" x14ac:dyDescent="0.3">
      <c r="A3842" s="69" t="s">
        <v>1907</v>
      </c>
      <c r="B3842" s="69" t="s">
        <v>2128</v>
      </c>
      <c r="C3842" s="70"/>
      <c r="D3842" s="71"/>
      <c r="E3842" s="72"/>
      <c r="F3842" s="73"/>
      <c r="G3842" s="70"/>
      <c r="H3842" s="74"/>
      <c r="I3842" s="75"/>
      <c r="J3842" s="75"/>
      <c r="K3842" s="36"/>
      <c r="L3842" s="82"/>
      <c r="M3842" s="82"/>
      <c r="N3842" s="77"/>
      <c r="O3842" s="84" t="s">
        <v>2168</v>
      </c>
      <c r="P3842" s="86">
        <v>43862.917129629626</v>
      </c>
      <c r="Q3842" s="84" t="s">
        <v>2526</v>
      </c>
      <c r="R3842" s="84"/>
      <c r="S3842" s="84"/>
      <c r="T3842" s="84"/>
      <c r="U3842" s="84"/>
      <c r="V3842" s="87" t="s">
        <v>4608</v>
      </c>
      <c r="W3842" s="86">
        <v>43862.917129629626</v>
      </c>
      <c r="X3842" s="90">
        <v>43862</v>
      </c>
      <c r="Y3842" s="92" t="s">
        <v>7864</v>
      </c>
      <c r="Z3842" s="87" t="s">
        <v>11691</v>
      </c>
      <c r="AA3842" s="84"/>
      <c r="AB3842" s="84"/>
      <c r="AC3842" s="92" t="s">
        <v>15591</v>
      </c>
      <c r="AD3842" s="84"/>
      <c r="AE3842" s="84" t="b">
        <v>0</v>
      </c>
      <c r="AF3842" s="84">
        <v>0</v>
      </c>
      <c r="AG3842" s="92" t="s">
        <v>16467</v>
      </c>
      <c r="AH3842" s="84" t="b">
        <v>0</v>
      </c>
      <c r="AI3842" s="84" t="s">
        <v>16521</v>
      </c>
      <c r="AJ3842" s="84"/>
      <c r="AK3842" s="92" t="s">
        <v>16467</v>
      </c>
      <c r="AL3842" s="84" t="b">
        <v>0</v>
      </c>
      <c r="AM3842" s="84">
        <v>32</v>
      </c>
      <c r="AN3842" s="92" t="s">
        <v>13981</v>
      </c>
      <c r="AO3842" s="84" t="s">
        <v>16534</v>
      </c>
      <c r="AP3842" s="84" t="b">
        <v>0</v>
      </c>
      <c r="AQ3842" s="92" t="s">
        <v>13981</v>
      </c>
      <c r="AR3842" s="84" t="s">
        <v>179</v>
      </c>
      <c r="AS3842" s="84">
        <v>0</v>
      </c>
      <c r="AT3842" s="84">
        <v>0</v>
      </c>
      <c r="AU3842" s="84"/>
      <c r="AV3842" s="84"/>
      <c r="AW3842" s="84"/>
      <c r="AX3842" s="84"/>
      <c r="AY3842" s="84"/>
      <c r="AZ3842" s="84"/>
      <c r="BA3842" s="84"/>
      <c r="BB3842" s="84"/>
      <c r="BC3842">
        <v>1</v>
      </c>
      <c r="BD3842">
        <v>0</v>
      </c>
      <c r="BE3842">
        <v>1</v>
      </c>
      <c r="BF3842">
        <v>0</v>
      </c>
      <c r="BG3842">
        <v>0</v>
      </c>
      <c r="BH3842">
        <v>0</v>
      </c>
    </row>
    <row r="3843" spans="1:60" x14ac:dyDescent="0.3">
      <c r="A3843" s="69" t="s">
        <v>1679</v>
      </c>
      <c r="B3843" s="69" t="s">
        <v>1679</v>
      </c>
      <c r="C3843" s="70"/>
      <c r="D3843" s="71"/>
      <c r="E3843" s="72"/>
      <c r="F3843" s="73"/>
      <c r="G3843" s="70"/>
      <c r="H3843" s="74"/>
      <c r="I3843" s="75"/>
      <c r="J3843" s="75"/>
      <c r="K3843" s="36"/>
      <c r="L3843" s="82"/>
      <c r="M3843" s="82"/>
      <c r="N3843" s="77"/>
      <c r="O3843" s="84" t="s">
        <v>179</v>
      </c>
      <c r="P3843" s="86">
        <v>43862.917731481481</v>
      </c>
      <c r="Q3843" s="84" t="s">
        <v>2722</v>
      </c>
      <c r="R3843" s="84"/>
      <c r="S3843" s="84"/>
      <c r="T3843" s="84" t="s">
        <v>2883</v>
      </c>
      <c r="U3843" s="84"/>
      <c r="V3843" s="87" t="s">
        <v>4404</v>
      </c>
      <c r="W3843" s="86">
        <v>43862.917731481481</v>
      </c>
      <c r="X3843" s="90">
        <v>43862</v>
      </c>
      <c r="Y3843" s="92" t="s">
        <v>7359</v>
      </c>
      <c r="Z3843" s="87" t="s">
        <v>11162</v>
      </c>
      <c r="AA3843" s="84"/>
      <c r="AB3843" s="84"/>
      <c r="AC3843" s="92" t="s">
        <v>15051</v>
      </c>
      <c r="AD3843" s="84"/>
      <c r="AE3843" s="84" t="b">
        <v>0</v>
      </c>
      <c r="AF3843" s="84">
        <v>2</v>
      </c>
      <c r="AG3843" s="92" t="s">
        <v>16467</v>
      </c>
      <c r="AH3843" s="84" t="b">
        <v>0</v>
      </c>
      <c r="AI3843" s="84" t="s">
        <v>16520</v>
      </c>
      <c r="AJ3843" s="84"/>
      <c r="AK3843" s="92" t="s">
        <v>16467</v>
      </c>
      <c r="AL3843" s="84" t="b">
        <v>0</v>
      </c>
      <c r="AM3843" s="84">
        <v>0</v>
      </c>
      <c r="AN3843" s="92" t="s">
        <v>16467</v>
      </c>
      <c r="AO3843" s="84" t="s">
        <v>16534</v>
      </c>
      <c r="AP3843" s="84" t="b">
        <v>0</v>
      </c>
      <c r="AQ3843" s="92" t="s">
        <v>15051</v>
      </c>
      <c r="AR3843" s="84" t="s">
        <v>179</v>
      </c>
      <c r="AS3843" s="84">
        <v>0</v>
      </c>
      <c r="AT3843" s="84">
        <v>0</v>
      </c>
      <c r="AU3843" s="84"/>
      <c r="AV3843" s="84"/>
      <c r="AW3843" s="84"/>
      <c r="AX3843" s="84"/>
      <c r="AY3843" s="84"/>
      <c r="AZ3843" s="84"/>
      <c r="BA3843" s="84"/>
      <c r="BB3843" s="84"/>
      <c r="BC3843">
        <v>1</v>
      </c>
      <c r="BD3843">
        <v>0</v>
      </c>
      <c r="BE3843">
        <v>0</v>
      </c>
      <c r="BF3843">
        <v>1</v>
      </c>
      <c r="BG3843">
        <v>0</v>
      </c>
      <c r="BH3843">
        <v>0</v>
      </c>
    </row>
    <row r="3844" spans="1:60" x14ac:dyDescent="0.3">
      <c r="A3844" s="69" t="s">
        <v>1680</v>
      </c>
      <c r="B3844" s="69" t="s">
        <v>2128</v>
      </c>
      <c r="C3844" s="70"/>
      <c r="D3844" s="71"/>
      <c r="E3844" s="72"/>
      <c r="F3844" s="73"/>
      <c r="G3844" s="70"/>
      <c r="H3844" s="74"/>
      <c r="I3844" s="75"/>
      <c r="J3844" s="75"/>
      <c r="K3844" s="36"/>
      <c r="L3844" s="82"/>
      <c r="M3844" s="82"/>
      <c r="N3844" s="77"/>
      <c r="O3844" s="84" t="s">
        <v>2168</v>
      </c>
      <c r="P3844" s="86">
        <v>43862.91778935185</v>
      </c>
      <c r="Q3844" s="84" t="s">
        <v>2299</v>
      </c>
      <c r="R3844" s="84"/>
      <c r="S3844" s="84"/>
      <c r="T3844" s="84"/>
      <c r="U3844" s="84"/>
      <c r="V3844" s="87" t="s">
        <v>3062</v>
      </c>
      <c r="W3844" s="86">
        <v>43862.91778935185</v>
      </c>
      <c r="X3844" s="90">
        <v>43862</v>
      </c>
      <c r="Y3844" s="92" t="s">
        <v>7360</v>
      </c>
      <c r="Z3844" s="87" t="s">
        <v>11163</v>
      </c>
      <c r="AA3844" s="84"/>
      <c r="AB3844" s="84"/>
      <c r="AC3844" s="92" t="s">
        <v>15052</v>
      </c>
      <c r="AD3844" s="84"/>
      <c r="AE3844" s="84" t="b">
        <v>0</v>
      </c>
      <c r="AF3844" s="84">
        <v>0</v>
      </c>
      <c r="AG3844" s="92" t="s">
        <v>16467</v>
      </c>
      <c r="AH3844" s="84" t="b">
        <v>0</v>
      </c>
      <c r="AI3844" s="84" t="s">
        <v>16520</v>
      </c>
      <c r="AJ3844" s="84"/>
      <c r="AK3844" s="92" t="s">
        <v>16467</v>
      </c>
      <c r="AL3844" s="84" t="b">
        <v>0</v>
      </c>
      <c r="AM3844" s="84">
        <v>118</v>
      </c>
      <c r="AN3844" s="92" t="s">
        <v>16294</v>
      </c>
      <c r="AO3844" s="84" t="s">
        <v>16535</v>
      </c>
      <c r="AP3844" s="84" t="b">
        <v>0</v>
      </c>
      <c r="AQ3844" s="92" t="s">
        <v>16294</v>
      </c>
      <c r="AR3844" s="84" t="s">
        <v>179</v>
      </c>
      <c r="AS3844" s="84">
        <v>0</v>
      </c>
      <c r="AT3844" s="84">
        <v>0</v>
      </c>
      <c r="AU3844" s="84"/>
      <c r="AV3844" s="84"/>
      <c r="AW3844" s="84"/>
      <c r="AX3844" s="84"/>
      <c r="AY3844" s="84"/>
      <c r="AZ3844" s="84"/>
      <c r="BA3844" s="84"/>
      <c r="BB3844" s="84"/>
      <c r="BC3844">
        <v>1</v>
      </c>
      <c r="BD3844">
        <v>0</v>
      </c>
      <c r="BE3844">
        <v>1</v>
      </c>
      <c r="BF3844">
        <v>0</v>
      </c>
      <c r="BG3844">
        <v>0</v>
      </c>
      <c r="BH3844">
        <v>0</v>
      </c>
    </row>
    <row r="3845" spans="1:60" x14ac:dyDescent="0.3">
      <c r="A3845" s="69" t="s">
        <v>1680</v>
      </c>
      <c r="B3845" s="69" t="s">
        <v>2145</v>
      </c>
      <c r="C3845" s="70"/>
      <c r="D3845" s="71"/>
      <c r="E3845" s="72"/>
      <c r="F3845" s="73"/>
      <c r="G3845" s="70"/>
      <c r="H3845" s="74"/>
      <c r="I3845" s="75"/>
      <c r="J3845" s="75"/>
      <c r="K3845" s="36"/>
      <c r="L3845" s="82"/>
      <c r="M3845" s="82"/>
      <c r="N3845" s="77"/>
      <c r="O3845" s="84" t="s">
        <v>2168</v>
      </c>
      <c r="P3845" s="86">
        <v>43862.91778935185</v>
      </c>
      <c r="Q3845" s="84" t="s">
        <v>2299</v>
      </c>
      <c r="R3845" s="84"/>
      <c r="S3845" s="84"/>
      <c r="T3845" s="84"/>
      <c r="U3845" s="84"/>
      <c r="V3845" s="87" t="s">
        <v>3062</v>
      </c>
      <c r="W3845" s="86">
        <v>43862.91778935185</v>
      </c>
      <c r="X3845" s="90">
        <v>43862</v>
      </c>
      <c r="Y3845" s="92" t="s">
        <v>7360</v>
      </c>
      <c r="Z3845" s="87" t="s">
        <v>11163</v>
      </c>
      <c r="AA3845" s="84"/>
      <c r="AB3845" s="84"/>
      <c r="AC3845" s="92" t="s">
        <v>15052</v>
      </c>
      <c r="AD3845" s="84"/>
      <c r="AE3845" s="84" t="b">
        <v>0</v>
      </c>
      <c r="AF3845" s="84">
        <v>0</v>
      </c>
      <c r="AG3845" s="92" t="s">
        <v>16467</v>
      </c>
      <c r="AH3845" s="84" t="b">
        <v>0</v>
      </c>
      <c r="AI3845" s="84" t="s">
        <v>16520</v>
      </c>
      <c r="AJ3845" s="84"/>
      <c r="AK3845" s="92" t="s">
        <v>16467</v>
      </c>
      <c r="AL3845" s="84" t="b">
        <v>0</v>
      </c>
      <c r="AM3845" s="84">
        <v>118</v>
      </c>
      <c r="AN3845" s="92" t="s">
        <v>16294</v>
      </c>
      <c r="AO3845" s="84" t="s">
        <v>16535</v>
      </c>
      <c r="AP3845" s="84" t="b">
        <v>0</v>
      </c>
      <c r="AQ3845" s="92" t="s">
        <v>16294</v>
      </c>
      <c r="AR3845" s="84" t="s">
        <v>179</v>
      </c>
      <c r="AS3845" s="84">
        <v>0</v>
      </c>
      <c r="AT3845" s="84">
        <v>0</v>
      </c>
      <c r="AU3845" s="84"/>
      <c r="AV3845" s="84"/>
      <c r="AW3845" s="84"/>
      <c r="AX3845" s="84"/>
      <c r="AY3845" s="84"/>
      <c r="AZ3845" s="84"/>
      <c r="BA3845" s="84"/>
      <c r="BB3845" s="84"/>
      <c r="BC3845">
        <v>1</v>
      </c>
      <c r="BD3845">
        <v>0</v>
      </c>
      <c r="BE3845">
        <v>1</v>
      </c>
      <c r="BF3845">
        <v>0</v>
      </c>
      <c r="BG3845">
        <v>0</v>
      </c>
      <c r="BH3845">
        <v>0</v>
      </c>
    </row>
    <row r="3846" spans="1:60" x14ac:dyDescent="0.3">
      <c r="A3846" s="69" t="s">
        <v>1681</v>
      </c>
      <c r="B3846" s="69" t="s">
        <v>1335</v>
      </c>
      <c r="C3846" s="70"/>
      <c r="D3846" s="71"/>
      <c r="E3846" s="72"/>
      <c r="F3846" s="73"/>
      <c r="G3846" s="70"/>
      <c r="H3846" s="74"/>
      <c r="I3846" s="75"/>
      <c r="J3846" s="75"/>
      <c r="K3846" s="36"/>
      <c r="L3846" s="82"/>
      <c r="M3846" s="82"/>
      <c r="N3846" s="77"/>
      <c r="O3846" s="84" t="s">
        <v>2169</v>
      </c>
      <c r="P3846" s="86">
        <v>43862.917870370373</v>
      </c>
      <c r="Q3846" s="84" t="s">
        <v>2326</v>
      </c>
      <c r="R3846" s="84"/>
      <c r="S3846" s="84"/>
      <c r="T3846" s="84" t="s">
        <v>2873</v>
      </c>
      <c r="U3846" s="87" t="s">
        <v>2968</v>
      </c>
      <c r="V3846" s="87" t="s">
        <v>2968</v>
      </c>
      <c r="W3846" s="86">
        <v>43862.917870370373</v>
      </c>
      <c r="X3846" s="90">
        <v>43862</v>
      </c>
      <c r="Y3846" s="92" t="s">
        <v>7362</v>
      </c>
      <c r="Z3846" s="87" t="s">
        <v>11165</v>
      </c>
      <c r="AA3846" s="84"/>
      <c r="AB3846" s="84"/>
      <c r="AC3846" s="92" t="s">
        <v>15054</v>
      </c>
      <c r="AD3846" s="84"/>
      <c r="AE3846" s="84" t="b">
        <v>0</v>
      </c>
      <c r="AF3846" s="84">
        <v>0</v>
      </c>
      <c r="AG3846" s="92" t="s">
        <v>16467</v>
      </c>
      <c r="AH3846" s="84" t="b">
        <v>0</v>
      </c>
      <c r="AI3846" s="84" t="s">
        <v>16522</v>
      </c>
      <c r="AJ3846" s="84"/>
      <c r="AK3846" s="92" t="s">
        <v>16467</v>
      </c>
      <c r="AL3846" s="84" t="b">
        <v>0</v>
      </c>
      <c r="AM3846" s="84">
        <v>10</v>
      </c>
      <c r="AN3846" s="92" t="s">
        <v>15750</v>
      </c>
      <c r="AO3846" s="84" t="s">
        <v>16534</v>
      </c>
      <c r="AP3846" s="84" t="b">
        <v>0</v>
      </c>
      <c r="AQ3846" s="92" t="s">
        <v>15750</v>
      </c>
      <c r="AR3846" s="84" t="s">
        <v>179</v>
      </c>
      <c r="AS3846" s="84">
        <v>0</v>
      </c>
      <c r="AT3846" s="84">
        <v>0</v>
      </c>
      <c r="AU3846" s="84"/>
      <c r="AV3846" s="84"/>
      <c r="AW3846" s="84"/>
      <c r="AX3846" s="84"/>
      <c r="AY3846" s="84"/>
      <c r="AZ3846" s="84"/>
      <c r="BA3846" s="84"/>
      <c r="BB3846" s="84"/>
      <c r="BC3846">
        <v>1</v>
      </c>
      <c r="BD3846">
        <v>0</v>
      </c>
      <c r="BE3846">
        <v>0</v>
      </c>
      <c r="BF3846">
        <v>0</v>
      </c>
      <c r="BG3846">
        <v>1</v>
      </c>
      <c r="BH3846">
        <v>0</v>
      </c>
    </row>
    <row r="3847" spans="1:60" x14ac:dyDescent="0.3">
      <c r="A3847" s="69" t="s">
        <v>1921</v>
      </c>
      <c r="B3847" s="69" t="s">
        <v>1950</v>
      </c>
      <c r="C3847" s="70"/>
      <c r="D3847" s="71"/>
      <c r="E3847" s="72"/>
      <c r="F3847" s="73"/>
      <c r="G3847" s="70"/>
      <c r="H3847" s="74"/>
      <c r="I3847" s="75"/>
      <c r="J3847" s="75"/>
      <c r="K3847" s="36"/>
      <c r="L3847" s="82"/>
      <c r="M3847" s="82"/>
      <c r="N3847" s="77"/>
      <c r="O3847" s="84" t="s">
        <v>2169</v>
      </c>
      <c r="P3847" s="86">
        <v>43862.918599537035</v>
      </c>
      <c r="Q3847" s="84" t="s">
        <v>2714</v>
      </c>
      <c r="R3847" s="84"/>
      <c r="S3847" s="84"/>
      <c r="T3847" s="84"/>
      <c r="U3847" s="84"/>
      <c r="V3847" s="87" t="s">
        <v>4621</v>
      </c>
      <c r="W3847" s="86">
        <v>43862.918599537035</v>
      </c>
      <c r="X3847" s="90">
        <v>43862</v>
      </c>
      <c r="Y3847" s="92" t="s">
        <v>7926</v>
      </c>
      <c r="Z3847" s="87" t="s">
        <v>11756</v>
      </c>
      <c r="AA3847" s="84"/>
      <c r="AB3847" s="84"/>
      <c r="AC3847" s="92" t="s">
        <v>15659</v>
      </c>
      <c r="AD3847" s="84"/>
      <c r="AE3847" s="84" t="b">
        <v>0</v>
      </c>
      <c r="AF3847" s="84">
        <v>0</v>
      </c>
      <c r="AG3847" s="92" t="s">
        <v>16467</v>
      </c>
      <c r="AH3847" s="84" t="b">
        <v>0</v>
      </c>
      <c r="AI3847" s="84" t="s">
        <v>16520</v>
      </c>
      <c r="AJ3847" s="84"/>
      <c r="AK3847" s="92" t="s">
        <v>16467</v>
      </c>
      <c r="AL3847" s="84" t="b">
        <v>0</v>
      </c>
      <c r="AM3847" s="84">
        <v>3</v>
      </c>
      <c r="AN3847" s="92" t="s">
        <v>15778</v>
      </c>
      <c r="AO3847" s="84" t="s">
        <v>16534</v>
      </c>
      <c r="AP3847" s="84" t="b">
        <v>0</v>
      </c>
      <c r="AQ3847" s="92" t="s">
        <v>15778</v>
      </c>
      <c r="AR3847" s="84" t="s">
        <v>179</v>
      </c>
      <c r="AS3847" s="84">
        <v>0</v>
      </c>
      <c r="AT3847" s="84">
        <v>0</v>
      </c>
      <c r="AU3847" s="84"/>
      <c r="AV3847" s="84"/>
      <c r="AW3847" s="84"/>
      <c r="AX3847" s="84"/>
      <c r="AY3847" s="84"/>
      <c r="AZ3847" s="84"/>
      <c r="BA3847" s="84"/>
      <c r="BB3847" s="84"/>
      <c r="BC3847">
        <v>1</v>
      </c>
      <c r="BD3847">
        <v>0</v>
      </c>
      <c r="BE3847">
        <v>0</v>
      </c>
      <c r="BF3847">
        <v>0</v>
      </c>
      <c r="BG3847">
        <v>1</v>
      </c>
      <c r="BH3847">
        <v>0</v>
      </c>
    </row>
    <row r="3848" spans="1:60" x14ac:dyDescent="0.3">
      <c r="A3848" s="69" t="s">
        <v>1781</v>
      </c>
      <c r="B3848" s="69" t="s">
        <v>2128</v>
      </c>
      <c r="C3848" s="70"/>
      <c r="D3848" s="71"/>
      <c r="E3848" s="72"/>
      <c r="F3848" s="73"/>
      <c r="G3848" s="70"/>
      <c r="H3848" s="74"/>
      <c r="I3848" s="75"/>
      <c r="J3848" s="75"/>
      <c r="K3848" s="36"/>
      <c r="L3848" s="82"/>
      <c r="M3848" s="82"/>
      <c r="N3848" s="77"/>
      <c r="O3848" s="84" t="s">
        <v>2168</v>
      </c>
      <c r="P3848" s="86">
        <v>43862.918726851851</v>
      </c>
      <c r="Q3848" s="84" t="s">
        <v>2578</v>
      </c>
      <c r="R3848" s="84"/>
      <c r="S3848" s="84"/>
      <c r="T3848" s="84" t="s">
        <v>2931</v>
      </c>
      <c r="U3848" s="87" t="s">
        <v>3000</v>
      </c>
      <c r="V3848" s="87" t="s">
        <v>3000</v>
      </c>
      <c r="W3848" s="86">
        <v>43862.918726851851</v>
      </c>
      <c r="X3848" s="90">
        <v>43862</v>
      </c>
      <c r="Y3848" s="92" t="s">
        <v>7599</v>
      </c>
      <c r="Z3848" s="87" t="s">
        <v>11416</v>
      </c>
      <c r="AA3848" s="84"/>
      <c r="AB3848" s="84"/>
      <c r="AC3848" s="92" t="s">
        <v>15308</v>
      </c>
      <c r="AD3848" s="84"/>
      <c r="AE3848" s="84" t="b">
        <v>0</v>
      </c>
      <c r="AF3848" s="84">
        <v>0</v>
      </c>
      <c r="AG3848" s="92" t="s">
        <v>16467</v>
      </c>
      <c r="AH3848" s="84" t="b">
        <v>0</v>
      </c>
      <c r="AI3848" s="84" t="s">
        <v>16521</v>
      </c>
      <c r="AJ3848" s="84"/>
      <c r="AK3848" s="92" t="s">
        <v>16467</v>
      </c>
      <c r="AL3848" s="84" t="b">
        <v>0</v>
      </c>
      <c r="AM3848" s="84">
        <v>41</v>
      </c>
      <c r="AN3848" s="92" t="s">
        <v>16259</v>
      </c>
      <c r="AO3848" s="84" t="s">
        <v>16534</v>
      </c>
      <c r="AP3848" s="84" t="b">
        <v>0</v>
      </c>
      <c r="AQ3848" s="92" t="s">
        <v>16259</v>
      </c>
      <c r="AR3848" s="84" t="s">
        <v>179</v>
      </c>
      <c r="AS3848" s="84">
        <v>0</v>
      </c>
      <c r="AT3848" s="84">
        <v>0</v>
      </c>
      <c r="AU3848" s="84"/>
      <c r="AV3848" s="84"/>
      <c r="AW3848" s="84"/>
      <c r="AX3848" s="84"/>
      <c r="AY3848" s="84"/>
      <c r="AZ3848" s="84"/>
      <c r="BA3848" s="84"/>
      <c r="BB3848" s="84"/>
      <c r="BC3848">
        <v>1</v>
      </c>
      <c r="BD3848">
        <v>0</v>
      </c>
      <c r="BE3848">
        <v>1</v>
      </c>
      <c r="BF3848">
        <v>0</v>
      </c>
      <c r="BG3848">
        <v>0</v>
      </c>
      <c r="BH3848">
        <v>0</v>
      </c>
    </row>
    <row r="3849" spans="1:60" x14ac:dyDescent="0.3">
      <c r="A3849" s="69" t="s">
        <v>1781</v>
      </c>
      <c r="B3849" s="69" t="s">
        <v>2146</v>
      </c>
      <c r="C3849" s="70"/>
      <c r="D3849" s="71"/>
      <c r="E3849" s="72"/>
      <c r="F3849" s="73"/>
      <c r="G3849" s="70"/>
      <c r="H3849" s="74"/>
      <c r="I3849" s="75"/>
      <c r="J3849" s="75"/>
      <c r="K3849" s="36"/>
      <c r="L3849" s="82"/>
      <c r="M3849" s="82"/>
      <c r="N3849" s="77"/>
      <c r="O3849" s="84" t="s">
        <v>2168</v>
      </c>
      <c r="P3849" s="86">
        <v>43862.918726851851</v>
      </c>
      <c r="Q3849" s="84" t="s">
        <v>2578</v>
      </c>
      <c r="R3849" s="84"/>
      <c r="S3849" s="84"/>
      <c r="T3849" s="84" t="s">
        <v>2931</v>
      </c>
      <c r="U3849" s="87" t="s">
        <v>3000</v>
      </c>
      <c r="V3849" s="87" t="s">
        <v>3000</v>
      </c>
      <c r="W3849" s="86">
        <v>43862.918726851851</v>
      </c>
      <c r="X3849" s="90">
        <v>43862</v>
      </c>
      <c r="Y3849" s="92" t="s">
        <v>7599</v>
      </c>
      <c r="Z3849" s="87" t="s">
        <v>11416</v>
      </c>
      <c r="AA3849" s="84"/>
      <c r="AB3849" s="84"/>
      <c r="AC3849" s="92" t="s">
        <v>15308</v>
      </c>
      <c r="AD3849" s="84"/>
      <c r="AE3849" s="84" t="b">
        <v>0</v>
      </c>
      <c r="AF3849" s="84">
        <v>0</v>
      </c>
      <c r="AG3849" s="92" t="s">
        <v>16467</v>
      </c>
      <c r="AH3849" s="84" t="b">
        <v>0</v>
      </c>
      <c r="AI3849" s="84" t="s">
        <v>16521</v>
      </c>
      <c r="AJ3849" s="84"/>
      <c r="AK3849" s="92" t="s">
        <v>16467</v>
      </c>
      <c r="AL3849" s="84" t="b">
        <v>0</v>
      </c>
      <c r="AM3849" s="84">
        <v>41</v>
      </c>
      <c r="AN3849" s="92" t="s">
        <v>16259</v>
      </c>
      <c r="AO3849" s="84" t="s">
        <v>16534</v>
      </c>
      <c r="AP3849" s="84" t="b">
        <v>0</v>
      </c>
      <c r="AQ3849" s="92" t="s">
        <v>16259</v>
      </c>
      <c r="AR3849" s="84" t="s">
        <v>179</v>
      </c>
      <c r="AS3849" s="84">
        <v>0</v>
      </c>
      <c r="AT3849" s="84">
        <v>0</v>
      </c>
      <c r="AU3849" s="84"/>
      <c r="AV3849" s="84"/>
      <c r="AW3849" s="84"/>
      <c r="AX3849" s="84"/>
      <c r="AY3849" s="84"/>
      <c r="AZ3849" s="84"/>
      <c r="BA3849" s="84"/>
      <c r="BB3849" s="84"/>
      <c r="BC3849">
        <v>1</v>
      </c>
      <c r="BD3849">
        <v>0</v>
      </c>
      <c r="BE3849">
        <v>1</v>
      </c>
      <c r="BF3849">
        <v>0</v>
      </c>
      <c r="BG3849">
        <v>0</v>
      </c>
      <c r="BH3849">
        <v>0</v>
      </c>
    </row>
    <row r="3850" spans="1:60" x14ac:dyDescent="0.3">
      <c r="A3850" s="69" t="s">
        <v>1929</v>
      </c>
      <c r="B3850" s="69" t="s">
        <v>1930</v>
      </c>
      <c r="C3850" s="70"/>
      <c r="D3850" s="71"/>
      <c r="E3850" s="72"/>
      <c r="F3850" s="73"/>
      <c r="G3850" s="70"/>
      <c r="H3850" s="74"/>
      <c r="I3850" s="75"/>
      <c r="J3850" s="75"/>
      <c r="K3850" s="36"/>
      <c r="L3850" s="82"/>
      <c r="M3850" s="82"/>
      <c r="N3850" s="77"/>
      <c r="O3850" s="84" t="s">
        <v>2169</v>
      </c>
      <c r="P3850" s="86">
        <v>43862.918726851851</v>
      </c>
      <c r="Q3850" s="84" t="s">
        <v>2720</v>
      </c>
      <c r="R3850" s="84"/>
      <c r="S3850" s="84"/>
      <c r="T3850" s="84" t="s">
        <v>2883</v>
      </c>
      <c r="U3850" s="87" t="s">
        <v>3026</v>
      </c>
      <c r="V3850" s="87" t="s">
        <v>3026</v>
      </c>
      <c r="W3850" s="86">
        <v>43862.918726851851</v>
      </c>
      <c r="X3850" s="90">
        <v>43862</v>
      </c>
      <c r="Y3850" s="92" t="s">
        <v>7599</v>
      </c>
      <c r="Z3850" s="87" t="s">
        <v>11781</v>
      </c>
      <c r="AA3850" s="84"/>
      <c r="AB3850" s="84"/>
      <c r="AC3850" s="92" t="s">
        <v>15685</v>
      </c>
      <c r="AD3850" s="84"/>
      <c r="AE3850" s="84" t="b">
        <v>0</v>
      </c>
      <c r="AF3850" s="84">
        <v>0</v>
      </c>
      <c r="AG3850" s="92" t="s">
        <v>16467</v>
      </c>
      <c r="AH3850" s="84" t="b">
        <v>0</v>
      </c>
      <c r="AI3850" s="84" t="s">
        <v>16522</v>
      </c>
      <c r="AJ3850" s="84"/>
      <c r="AK3850" s="92" t="s">
        <v>16467</v>
      </c>
      <c r="AL3850" s="84" t="b">
        <v>0</v>
      </c>
      <c r="AM3850" s="84">
        <v>3</v>
      </c>
      <c r="AN3850" s="92" t="s">
        <v>15683</v>
      </c>
      <c r="AO3850" s="84" t="s">
        <v>16535</v>
      </c>
      <c r="AP3850" s="84" t="b">
        <v>0</v>
      </c>
      <c r="AQ3850" s="92" t="s">
        <v>15683</v>
      </c>
      <c r="AR3850" s="84" t="s">
        <v>179</v>
      </c>
      <c r="AS3850" s="84">
        <v>0</v>
      </c>
      <c r="AT3850" s="84">
        <v>0</v>
      </c>
      <c r="AU3850" s="84"/>
      <c r="AV3850" s="84"/>
      <c r="AW3850" s="84"/>
      <c r="AX3850" s="84"/>
      <c r="AY3850" s="84"/>
      <c r="AZ3850" s="84"/>
      <c r="BA3850" s="84"/>
      <c r="BB3850" s="84"/>
      <c r="BC3850">
        <v>1</v>
      </c>
      <c r="BD3850">
        <v>0</v>
      </c>
      <c r="BE3850">
        <v>0</v>
      </c>
      <c r="BF3850">
        <v>0</v>
      </c>
      <c r="BG3850">
        <v>1</v>
      </c>
      <c r="BH3850">
        <v>0</v>
      </c>
    </row>
    <row r="3851" spans="1:60" x14ac:dyDescent="0.3">
      <c r="A3851" s="69" t="s">
        <v>1697</v>
      </c>
      <c r="B3851" s="69" t="s">
        <v>1939</v>
      </c>
      <c r="C3851" s="70"/>
      <c r="D3851" s="71"/>
      <c r="E3851" s="72"/>
      <c r="F3851" s="73"/>
      <c r="G3851" s="70"/>
      <c r="H3851" s="74"/>
      <c r="I3851" s="75"/>
      <c r="J3851" s="75"/>
      <c r="K3851" s="36"/>
      <c r="L3851" s="82"/>
      <c r="M3851" s="82"/>
      <c r="N3851" s="77"/>
      <c r="O3851" s="84" t="s">
        <v>2169</v>
      </c>
      <c r="P3851" s="86">
        <v>43862.918854166666</v>
      </c>
      <c r="Q3851" s="84" t="s">
        <v>2449</v>
      </c>
      <c r="R3851" s="84"/>
      <c r="S3851" s="84"/>
      <c r="T3851" s="84"/>
      <c r="U3851" s="84"/>
      <c r="V3851" s="87" t="s">
        <v>4419</v>
      </c>
      <c r="W3851" s="86">
        <v>43862.918854166666</v>
      </c>
      <c r="X3851" s="90">
        <v>43862</v>
      </c>
      <c r="Y3851" s="92" t="s">
        <v>7393</v>
      </c>
      <c r="Z3851" s="87" t="s">
        <v>11199</v>
      </c>
      <c r="AA3851" s="84"/>
      <c r="AB3851" s="84"/>
      <c r="AC3851" s="92" t="s">
        <v>15088</v>
      </c>
      <c r="AD3851" s="84"/>
      <c r="AE3851" s="84" t="b">
        <v>0</v>
      </c>
      <c r="AF3851" s="84">
        <v>0</v>
      </c>
      <c r="AG3851" s="92" t="s">
        <v>16467</v>
      </c>
      <c r="AH3851" s="84" t="b">
        <v>0</v>
      </c>
      <c r="AI3851" s="84" t="s">
        <v>16521</v>
      </c>
      <c r="AJ3851" s="84"/>
      <c r="AK3851" s="92" t="s">
        <v>16467</v>
      </c>
      <c r="AL3851" s="84" t="b">
        <v>0</v>
      </c>
      <c r="AM3851" s="84">
        <v>9</v>
      </c>
      <c r="AN3851" s="92" t="s">
        <v>15739</v>
      </c>
      <c r="AO3851" s="84" t="s">
        <v>16534</v>
      </c>
      <c r="AP3851" s="84" t="b">
        <v>0</v>
      </c>
      <c r="AQ3851" s="92" t="s">
        <v>15739</v>
      </c>
      <c r="AR3851" s="84" t="s">
        <v>179</v>
      </c>
      <c r="AS3851" s="84">
        <v>0</v>
      </c>
      <c r="AT3851" s="84">
        <v>0</v>
      </c>
      <c r="AU3851" s="84"/>
      <c r="AV3851" s="84"/>
      <c r="AW3851" s="84"/>
      <c r="AX3851" s="84"/>
      <c r="AY3851" s="84"/>
      <c r="AZ3851" s="84"/>
      <c r="BA3851" s="84"/>
      <c r="BB3851" s="84"/>
      <c r="BC3851">
        <v>1</v>
      </c>
      <c r="BD3851">
        <v>0</v>
      </c>
      <c r="BE3851">
        <v>0</v>
      </c>
      <c r="BF3851">
        <v>0</v>
      </c>
      <c r="BG3851">
        <v>1</v>
      </c>
      <c r="BH3851">
        <v>0</v>
      </c>
    </row>
    <row r="3852" spans="1:60" x14ac:dyDescent="0.3">
      <c r="A3852" s="69" t="s">
        <v>2027</v>
      </c>
      <c r="B3852" s="69" t="s">
        <v>2120</v>
      </c>
      <c r="C3852" s="70"/>
      <c r="D3852" s="71"/>
      <c r="E3852" s="72"/>
      <c r="F3852" s="73"/>
      <c r="G3852" s="70"/>
      <c r="H3852" s="74"/>
      <c r="I3852" s="75"/>
      <c r="J3852" s="75"/>
      <c r="K3852" s="36"/>
      <c r="L3852" s="82"/>
      <c r="M3852" s="82"/>
      <c r="N3852" s="77"/>
      <c r="O3852" s="84" t="s">
        <v>2169</v>
      </c>
      <c r="P3852" s="86">
        <v>43862.919351851851</v>
      </c>
      <c r="Q3852" s="84" t="s">
        <v>2691</v>
      </c>
      <c r="R3852" s="84"/>
      <c r="S3852" s="84"/>
      <c r="T3852" s="84" t="s">
        <v>2883</v>
      </c>
      <c r="U3852" s="84"/>
      <c r="V3852" s="87" t="s">
        <v>4717</v>
      </c>
      <c r="W3852" s="86">
        <v>43862.919351851851</v>
      </c>
      <c r="X3852" s="90">
        <v>43862</v>
      </c>
      <c r="Y3852" s="92" t="s">
        <v>8302</v>
      </c>
      <c r="Z3852" s="87" t="s">
        <v>12159</v>
      </c>
      <c r="AA3852" s="84"/>
      <c r="AB3852" s="84"/>
      <c r="AC3852" s="92" t="s">
        <v>16082</v>
      </c>
      <c r="AD3852" s="84"/>
      <c r="AE3852" s="84" t="b">
        <v>0</v>
      </c>
      <c r="AF3852" s="84">
        <v>0</v>
      </c>
      <c r="AG3852" s="92" t="s">
        <v>16467</v>
      </c>
      <c r="AH3852" s="84" t="b">
        <v>0</v>
      </c>
      <c r="AI3852" s="84" t="s">
        <v>16520</v>
      </c>
      <c r="AJ3852" s="84"/>
      <c r="AK3852" s="92" t="s">
        <v>16467</v>
      </c>
      <c r="AL3852" s="84" t="b">
        <v>0</v>
      </c>
      <c r="AM3852" s="84">
        <v>59</v>
      </c>
      <c r="AN3852" s="92" t="s">
        <v>16413</v>
      </c>
      <c r="AO3852" s="84" t="s">
        <v>16534</v>
      </c>
      <c r="AP3852" s="84" t="b">
        <v>0</v>
      </c>
      <c r="AQ3852" s="92" t="s">
        <v>16413</v>
      </c>
      <c r="AR3852" s="84" t="s">
        <v>179</v>
      </c>
      <c r="AS3852" s="84">
        <v>0</v>
      </c>
      <c r="AT3852" s="84">
        <v>0</v>
      </c>
      <c r="AU3852" s="84"/>
      <c r="AV3852" s="84"/>
      <c r="AW3852" s="84"/>
      <c r="AX3852" s="84"/>
      <c r="AY3852" s="84"/>
      <c r="AZ3852" s="84"/>
      <c r="BA3852" s="84"/>
      <c r="BB3852" s="84"/>
      <c r="BC3852">
        <v>1</v>
      </c>
      <c r="BD3852">
        <v>0</v>
      </c>
      <c r="BE3852">
        <v>0</v>
      </c>
      <c r="BF3852">
        <v>0</v>
      </c>
      <c r="BG3852">
        <v>1</v>
      </c>
      <c r="BH3852">
        <v>0</v>
      </c>
    </row>
    <row r="3853" spans="1:60" x14ac:dyDescent="0.3">
      <c r="A3853" s="69" t="s">
        <v>1682</v>
      </c>
      <c r="B3853" s="69" t="s">
        <v>2116</v>
      </c>
      <c r="C3853" s="70"/>
      <c r="D3853" s="71"/>
      <c r="E3853" s="72"/>
      <c r="F3853" s="73"/>
      <c r="G3853" s="70"/>
      <c r="H3853" s="74"/>
      <c r="I3853" s="75"/>
      <c r="J3853" s="75"/>
      <c r="K3853" s="36"/>
      <c r="L3853" s="82"/>
      <c r="M3853" s="82"/>
      <c r="N3853" s="77"/>
      <c r="O3853" s="84" t="s">
        <v>2169</v>
      </c>
      <c r="P3853" s="86">
        <v>43862.919444444444</v>
      </c>
      <c r="Q3853" s="84" t="s">
        <v>2557</v>
      </c>
      <c r="R3853" s="84"/>
      <c r="S3853" s="84"/>
      <c r="T3853" s="84" t="s">
        <v>2883</v>
      </c>
      <c r="U3853" s="84"/>
      <c r="V3853" s="87" t="s">
        <v>4406</v>
      </c>
      <c r="W3853" s="86">
        <v>43862.919444444444</v>
      </c>
      <c r="X3853" s="90">
        <v>43862</v>
      </c>
      <c r="Y3853" s="92" t="s">
        <v>7369</v>
      </c>
      <c r="Z3853" s="87" t="s">
        <v>11172</v>
      </c>
      <c r="AA3853" s="84"/>
      <c r="AB3853" s="84"/>
      <c r="AC3853" s="92" t="s">
        <v>15061</v>
      </c>
      <c r="AD3853" s="84"/>
      <c r="AE3853" s="84" t="b">
        <v>0</v>
      </c>
      <c r="AF3853" s="84">
        <v>0</v>
      </c>
      <c r="AG3853" s="92" t="s">
        <v>16467</v>
      </c>
      <c r="AH3853" s="84" t="b">
        <v>0</v>
      </c>
      <c r="AI3853" s="84" t="s">
        <v>16520</v>
      </c>
      <c r="AJ3853" s="84"/>
      <c r="AK3853" s="92" t="s">
        <v>16467</v>
      </c>
      <c r="AL3853" s="84" t="b">
        <v>0</v>
      </c>
      <c r="AM3853" s="84">
        <v>73</v>
      </c>
      <c r="AN3853" s="92" t="s">
        <v>16402</v>
      </c>
      <c r="AO3853" s="84" t="s">
        <v>16534</v>
      </c>
      <c r="AP3853" s="84" t="b">
        <v>0</v>
      </c>
      <c r="AQ3853" s="92" t="s">
        <v>16402</v>
      </c>
      <c r="AR3853" s="84" t="s">
        <v>179</v>
      </c>
      <c r="AS3853" s="84">
        <v>0</v>
      </c>
      <c r="AT3853" s="84">
        <v>0</v>
      </c>
      <c r="AU3853" s="84"/>
      <c r="AV3853" s="84"/>
      <c r="AW3853" s="84"/>
      <c r="AX3853" s="84"/>
      <c r="AY3853" s="84"/>
      <c r="AZ3853" s="84"/>
      <c r="BA3853" s="84"/>
      <c r="BB3853" s="84"/>
      <c r="BC3853">
        <v>1</v>
      </c>
      <c r="BD3853">
        <v>0</v>
      </c>
      <c r="BE3853">
        <v>0</v>
      </c>
      <c r="BF3853">
        <v>0</v>
      </c>
      <c r="BG3853">
        <v>1</v>
      </c>
      <c r="BH3853">
        <v>0</v>
      </c>
    </row>
    <row r="3854" spans="1:60" x14ac:dyDescent="0.3">
      <c r="A3854" s="69" t="s">
        <v>1747</v>
      </c>
      <c r="B3854" s="69" t="s">
        <v>2006</v>
      </c>
      <c r="C3854" s="70"/>
      <c r="D3854" s="71"/>
      <c r="E3854" s="72"/>
      <c r="F3854" s="73"/>
      <c r="G3854" s="70"/>
      <c r="H3854" s="74"/>
      <c r="I3854" s="75"/>
      <c r="J3854" s="75"/>
      <c r="K3854" s="36"/>
      <c r="L3854" s="82"/>
      <c r="M3854" s="82"/>
      <c r="N3854" s="77"/>
      <c r="O3854" s="84" t="s">
        <v>2169</v>
      </c>
      <c r="P3854" s="86">
        <v>43862.919594907406</v>
      </c>
      <c r="Q3854" s="84" t="s">
        <v>2818</v>
      </c>
      <c r="R3854" s="84"/>
      <c r="S3854" s="84"/>
      <c r="T3854" s="84" t="s">
        <v>2883</v>
      </c>
      <c r="U3854" s="84"/>
      <c r="V3854" s="87" t="s">
        <v>4467</v>
      </c>
      <c r="W3854" s="86">
        <v>43862.919594907406</v>
      </c>
      <c r="X3854" s="90">
        <v>43862</v>
      </c>
      <c r="Y3854" s="92" t="s">
        <v>8247</v>
      </c>
      <c r="Z3854" s="87" t="s">
        <v>12102</v>
      </c>
      <c r="AA3854" s="84"/>
      <c r="AB3854" s="84"/>
      <c r="AC3854" s="92" t="s">
        <v>16020</v>
      </c>
      <c r="AD3854" s="84"/>
      <c r="AE3854" s="84" t="b">
        <v>0</v>
      </c>
      <c r="AF3854" s="84">
        <v>0</v>
      </c>
      <c r="AG3854" s="92" t="s">
        <v>16467</v>
      </c>
      <c r="AH3854" s="84" t="b">
        <v>0</v>
      </c>
      <c r="AI3854" s="84" t="s">
        <v>16520</v>
      </c>
      <c r="AJ3854" s="84"/>
      <c r="AK3854" s="92" t="s">
        <v>16467</v>
      </c>
      <c r="AL3854" s="84" t="b">
        <v>0</v>
      </c>
      <c r="AM3854" s="84">
        <v>1</v>
      </c>
      <c r="AN3854" s="92" t="s">
        <v>16317</v>
      </c>
      <c r="AO3854" s="84" t="s">
        <v>16534</v>
      </c>
      <c r="AP3854" s="84" t="b">
        <v>0</v>
      </c>
      <c r="AQ3854" s="92" t="s">
        <v>16317</v>
      </c>
      <c r="AR3854" s="84" t="s">
        <v>179</v>
      </c>
      <c r="AS3854" s="84">
        <v>0</v>
      </c>
      <c r="AT3854" s="84">
        <v>0</v>
      </c>
      <c r="AU3854" s="84"/>
      <c r="AV3854" s="84"/>
      <c r="AW3854" s="84"/>
      <c r="AX3854" s="84"/>
      <c r="AY3854" s="84"/>
      <c r="AZ3854" s="84"/>
      <c r="BA3854" s="84"/>
      <c r="BB3854" s="84"/>
      <c r="BC3854">
        <v>1</v>
      </c>
      <c r="BD3854">
        <v>0</v>
      </c>
      <c r="BE3854">
        <v>0</v>
      </c>
      <c r="BF3854">
        <v>0</v>
      </c>
      <c r="BG3854">
        <v>1</v>
      </c>
      <c r="BH3854">
        <v>0</v>
      </c>
    </row>
    <row r="3855" spans="1:60" x14ac:dyDescent="0.3">
      <c r="A3855" s="69" t="s">
        <v>1727</v>
      </c>
      <c r="B3855" s="69" t="s">
        <v>1914</v>
      </c>
      <c r="C3855" s="70"/>
      <c r="D3855" s="71"/>
      <c r="E3855" s="72"/>
      <c r="F3855" s="73"/>
      <c r="G3855" s="70"/>
      <c r="H3855" s="74"/>
      <c r="I3855" s="75"/>
      <c r="J3855" s="75"/>
      <c r="K3855" s="36"/>
      <c r="L3855" s="82"/>
      <c r="M3855" s="82"/>
      <c r="N3855" s="77"/>
      <c r="O3855" s="84" t="s">
        <v>2169</v>
      </c>
      <c r="P3855" s="86">
        <v>43862.919756944444</v>
      </c>
      <c r="Q3855" s="84" t="s">
        <v>2728</v>
      </c>
      <c r="R3855" s="84"/>
      <c r="S3855" s="84"/>
      <c r="T3855" s="84" t="s">
        <v>2873</v>
      </c>
      <c r="U3855" s="84"/>
      <c r="V3855" s="87" t="s">
        <v>4448</v>
      </c>
      <c r="W3855" s="86">
        <v>43862.919756944444</v>
      </c>
      <c r="X3855" s="90">
        <v>43862</v>
      </c>
      <c r="Y3855" s="92" t="s">
        <v>7464</v>
      </c>
      <c r="Z3855" s="87" t="s">
        <v>11274</v>
      </c>
      <c r="AA3855" s="84"/>
      <c r="AB3855" s="84"/>
      <c r="AC3855" s="92" t="s">
        <v>15163</v>
      </c>
      <c r="AD3855" s="84"/>
      <c r="AE3855" s="84" t="b">
        <v>0</v>
      </c>
      <c r="AF3855" s="84">
        <v>0</v>
      </c>
      <c r="AG3855" s="92" t="s">
        <v>16467</v>
      </c>
      <c r="AH3855" s="84" t="b">
        <v>0</v>
      </c>
      <c r="AI3855" s="84" t="s">
        <v>16520</v>
      </c>
      <c r="AJ3855" s="84"/>
      <c r="AK3855" s="92" t="s">
        <v>16467</v>
      </c>
      <c r="AL3855" s="84" t="b">
        <v>0</v>
      </c>
      <c r="AM3855" s="84">
        <v>4</v>
      </c>
      <c r="AN3855" s="92" t="s">
        <v>15613</v>
      </c>
      <c r="AO3855" s="84" t="s">
        <v>16534</v>
      </c>
      <c r="AP3855" s="84" t="b">
        <v>0</v>
      </c>
      <c r="AQ3855" s="92" t="s">
        <v>15613</v>
      </c>
      <c r="AR3855" s="84" t="s">
        <v>179</v>
      </c>
      <c r="AS3855" s="84">
        <v>0</v>
      </c>
      <c r="AT3855" s="84">
        <v>0</v>
      </c>
      <c r="AU3855" s="84"/>
      <c r="AV3855" s="84"/>
      <c r="AW3855" s="84"/>
      <c r="AX3855" s="84"/>
      <c r="AY3855" s="84"/>
      <c r="AZ3855" s="84"/>
      <c r="BA3855" s="84"/>
      <c r="BB3855" s="84"/>
      <c r="BC3855">
        <v>1</v>
      </c>
      <c r="BD3855">
        <v>0</v>
      </c>
      <c r="BE3855">
        <v>0</v>
      </c>
      <c r="BF3855">
        <v>0</v>
      </c>
      <c r="BG3855">
        <v>1</v>
      </c>
      <c r="BH3855">
        <v>0</v>
      </c>
    </row>
    <row r="3856" spans="1:60" x14ac:dyDescent="0.3">
      <c r="A3856" s="69" t="s">
        <v>1835</v>
      </c>
      <c r="B3856" s="69" t="s">
        <v>2116</v>
      </c>
      <c r="C3856" s="70"/>
      <c r="D3856" s="71"/>
      <c r="E3856" s="72"/>
      <c r="F3856" s="73"/>
      <c r="G3856" s="70"/>
      <c r="H3856" s="74"/>
      <c r="I3856" s="75"/>
      <c r="J3856" s="75"/>
      <c r="K3856" s="36"/>
      <c r="L3856" s="82"/>
      <c r="M3856" s="82"/>
      <c r="N3856" s="77"/>
      <c r="O3856" s="84" t="s">
        <v>2169</v>
      </c>
      <c r="P3856" s="86">
        <v>43862.91988425926</v>
      </c>
      <c r="Q3856" s="84" t="s">
        <v>2557</v>
      </c>
      <c r="R3856" s="84"/>
      <c r="S3856" s="84"/>
      <c r="T3856" s="84" t="s">
        <v>2883</v>
      </c>
      <c r="U3856" s="84"/>
      <c r="V3856" s="87" t="s">
        <v>4547</v>
      </c>
      <c r="W3856" s="86">
        <v>43862.91988425926</v>
      </c>
      <c r="X3856" s="90">
        <v>43862</v>
      </c>
      <c r="Y3856" s="92" t="s">
        <v>7721</v>
      </c>
      <c r="Z3856" s="87" t="s">
        <v>11540</v>
      </c>
      <c r="AA3856" s="84"/>
      <c r="AB3856" s="84"/>
      <c r="AC3856" s="92" t="s">
        <v>15438</v>
      </c>
      <c r="AD3856" s="84"/>
      <c r="AE3856" s="84" t="b">
        <v>0</v>
      </c>
      <c r="AF3856" s="84">
        <v>0</v>
      </c>
      <c r="AG3856" s="92" t="s">
        <v>16467</v>
      </c>
      <c r="AH3856" s="84" t="b">
        <v>0</v>
      </c>
      <c r="AI3856" s="84" t="s">
        <v>16520</v>
      </c>
      <c r="AJ3856" s="84"/>
      <c r="AK3856" s="92" t="s">
        <v>16467</v>
      </c>
      <c r="AL3856" s="84" t="b">
        <v>0</v>
      </c>
      <c r="AM3856" s="84">
        <v>73</v>
      </c>
      <c r="AN3856" s="92" t="s">
        <v>16402</v>
      </c>
      <c r="AO3856" s="84" t="s">
        <v>16534</v>
      </c>
      <c r="AP3856" s="84" t="b">
        <v>0</v>
      </c>
      <c r="AQ3856" s="92" t="s">
        <v>16402</v>
      </c>
      <c r="AR3856" s="84" t="s">
        <v>179</v>
      </c>
      <c r="AS3856" s="84">
        <v>0</v>
      </c>
      <c r="AT3856" s="84">
        <v>0</v>
      </c>
      <c r="AU3856" s="84"/>
      <c r="AV3856" s="84"/>
      <c r="AW3856" s="84"/>
      <c r="AX3856" s="84"/>
      <c r="AY3856" s="84"/>
      <c r="AZ3856" s="84"/>
      <c r="BA3856" s="84"/>
      <c r="BB3856" s="84"/>
      <c r="BC3856">
        <v>1</v>
      </c>
      <c r="BD3856">
        <v>0</v>
      </c>
      <c r="BE3856">
        <v>0</v>
      </c>
      <c r="BF3856">
        <v>0</v>
      </c>
      <c r="BG3856">
        <v>1</v>
      </c>
      <c r="BH3856">
        <v>0</v>
      </c>
    </row>
    <row r="3857" spans="1:60" x14ac:dyDescent="0.3">
      <c r="A3857" s="69" t="s">
        <v>1727</v>
      </c>
      <c r="B3857" s="69" t="s">
        <v>1427</v>
      </c>
      <c r="C3857" s="70"/>
      <c r="D3857" s="71"/>
      <c r="E3857" s="72"/>
      <c r="F3857" s="73"/>
      <c r="G3857" s="70"/>
      <c r="H3857" s="74"/>
      <c r="I3857" s="75"/>
      <c r="J3857" s="75"/>
      <c r="K3857" s="36"/>
      <c r="L3857" s="82"/>
      <c r="M3857" s="82"/>
      <c r="N3857" s="77"/>
      <c r="O3857" s="84" t="s">
        <v>2169</v>
      </c>
      <c r="P3857" s="86">
        <v>43862.920162037037</v>
      </c>
      <c r="Q3857" s="84" t="s">
        <v>2732</v>
      </c>
      <c r="R3857" s="84"/>
      <c r="S3857" s="84"/>
      <c r="T3857" s="84"/>
      <c r="U3857" s="84"/>
      <c r="V3857" s="87" t="s">
        <v>4448</v>
      </c>
      <c r="W3857" s="86">
        <v>43862.920162037037</v>
      </c>
      <c r="X3857" s="90">
        <v>43862</v>
      </c>
      <c r="Y3857" s="92" t="s">
        <v>7465</v>
      </c>
      <c r="Z3857" s="87" t="s">
        <v>11275</v>
      </c>
      <c r="AA3857" s="84"/>
      <c r="AB3857" s="84"/>
      <c r="AC3857" s="92" t="s">
        <v>15164</v>
      </c>
      <c r="AD3857" s="84"/>
      <c r="AE3857" s="84" t="b">
        <v>0</v>
      </c>
      <c r="AF3857" s="84">
        <v>0</v>
      </c>
      <c r="AG3857" s="92" t="s">
        <v>16467</v>
      </c>
      <c r="AH3857" s="84" t="b">
        <v>0</v>
      </c>
      <c r="AI3857" s="84" t="s">
        <v>16520</v>
      </c>
      <c r="AJ3857" s="84"/>
      <c r="AK3857" s="92" t="s">
        <v>16467</v>
      </c>
      <c r="AL3857" s="84" t="b">
        <v>0</v>
      </c>
      <c r="AM3857" s="84">
        <v>4</v>
      </c>
      <c r="AN3857" s="92" t="s">
        <v>15681</v>
      </c>
      <c r="AO3857" s="84" t="s">
        <v>16534</v>
      </c>
      <c r="AP3857" s="84" t="b">
        <v>0</v>
      </c>
      <c r="AQ3857" s="92" t="s">
        <v>15681</v>
      </c>
      <c r="AR3857" s="84" t="s">
        <v>179</v>
      </c>
      <c r="AS3857" s="84">
        <v>0</v>
      </c>
      <c r="AT3857" s="84">
        <v>0</v>
      </c>
      <c r="AU3857" s="84"/>
      <c r="AV3857" s="84"/>
      <c r="AW3857" s="84"/>
      <c r="AX3857" s="84"/>
      <c r="AY3857" s="84"/>
      <c r="AZ3857" s="84"/>
      <c r="BA3857" s="84"/>
      <c r="BB3857" s="84"/>
      <c r="BC3857">
        <v>1</v>
      </c>
      <c r="BD3857">
        <v>0</v>
      </c>
      <c r="BE3857">
        <v>0</v>
      </c>
      <c r="BF3857">
        <v>0</v>
      </c>
      <c r="BG3857">
        <v>1</v>
      </c>
      <c r="BH3857">
        <v>0</v>
      </c>
    </row>
    <row r="3858" spans="1:60" x14ac:dyDescent="0.3">
      <c r="A3858" s="69" t="s">
        <v>1683</v>
      </c>
      <c r="B3858" s="69" t="s">
        <v>2116</v>
      </c>
      <c r="C3858" s="70"/>
      <c r="D3858" s="71"/>
      <c r="E3858" s="72"/>
      <c r="F3858" s="73"/>
      <c r="G3858" s="70"/>
      <c r="H3858" s="74"/>
      <c r="I3858" s="75"/>
      <c r="J3858" s="75"/>
      <c r="K3858" s="36"/>
      <c r="L3858" s="82"/>
      <c r="M3858" s="82"/>
      <c r="N3858" s="77"/>
      <c r="O3858" s="84" t="s">
        <v>2169</v>
      </c>
      <c r="P3858" s="86">
        <v>43862.920185185183</v>
      </c>
      <c r="Q3858" s="84" t="s">
        <v>2557</v>
      </c>
      <c r="R3858" s="84"/>
      <c r="S3858" s="84"/>
      <c r="T3858" s="84" t="s">
        <v>2883</v>
      </c>
      <c r="U3858" s="84"/>
      <c r="V3858" s="87" t="s">
        <v>4407</v>
      </c>
      <c r="W3858" s="86">
        <v>43862.920185185183</v>
      </c>
      <c r="X3858" s="90">
        <v>43862</v>
      </c>
      <c r="Y3858" s="92" t="s">
        <v>7370</v>
      </c>
      <c r="Z3858" s="87" t="s">
        <v>11173</v>
      </c>
      <c r="AA3858" s="84"/>
      <c r="AB3858" s="84"/>
      <c r="AC3858" s="92" t="s">
        <v>15062</v>
      </c>
      <c r="AD3858" s="84"/>
      <c r="AE3858" s="84" t="b">
        <v>0</v>
      </c>
      <c r="AF3858" s="84">
        <v>0</v>
      </c>
      <c r="AG3858" s="92" t="s">
        <v>16467</v>
      </c>
      <c r="AH3858" s="84" t="b">
        <v>0</v>
      </c>
      <c r="AI3858" s="84" t="s">
        <v>16520</v>
      </c>
      <c r="AJ3858" s="84"/>
      <c r="AK3858" s="92" t="s">
        <v>16467</v>
      </c>
      <c r="AL3858" s="84" t="b">
        <v>0</v>
      </c>
      <c r="AM3858" s="84">
        <v>73</v>
      </c>
      <c r="AN3858" s="92" t="s">
        <v>16402</v>
      </c>
      <c r="AO3858" s="84" t="s">
        <v>16534</v>
      </c>
      <c r="AP3858" s="84" t="b">
        <v>0</v>
      </c>
      <c r="AQ3858" s="92" t="s">
        <v>16402</v>
      </c>
      <c r="AR3858" s="84" t="s">
        <v>179</v>
      </c>
      <c r="AS3858" s="84">
        <v>0</v>
      </c>
      <c r="AT3858" s="84">
        <v>0</v>
      </c>
      <c r="AU3858" s="84"/>
      <c r="AV3858" s="84"/>
      <c r="AW3858" s="84"/>
      <c r="AX3858" s="84"/>
      <c r="AY3858" s="84"/>
      <c r="AZ3858" s="84"/>
      <c r="BA3858" s="84"/>
      <c r="BB3858" s="84"/>
      <c r="BC3858">
        <v>1</v>
      </c>
      <c r="BD3858">
        <v>0</v>
      </c>
      <c r="BE3858">
        <v>0</v>
      </c>
      <c r="BF3858">
        <v>0</v>
      </c>
      <c r="BG3858">
        <v>1</v>
      </c>
      <c r="BH3858">
        <v>0</v>
      </c>
    </row>
    <row r="3859" spans="1:60" x14ac:dyDescent="0.3">
      <c r="A3859" s="69" t="s">
        <v>1755</v>
      </c>
      <c r="B3859" s="69" t="s">
        <v>2056</v>
      </c>
      <c r="C3859" s="70"/>
      <c r="D3859" s="71"/>
      <c r="E3859" s="72"/>
      <c r="F3859" s="73"/>
      <c r="G3859" s="70"/>
      <c r="H3859" s="74"/>
      <c r="I3859" s="75"/>
      <c r="J3859" s="75"/>
      <c r="K3859" s="36"/>
      <c r="L3859" s="82"/>
      <c r="M3859" s="82"/>
      <c r="N3859" s="77"/>
      <c r="O3859" s="84" t="s">
        <v>2169</v>
      </c>
      <c r="P3859" s="86">
        <v>43862.920648148145</v>
      </c>
      <c r="Q3859" s="84" t="s">
        <v>2713</v>
      </c>
      <c r="R3859" s="84"/>
      <c r="S3859" s="84"/>
      <c r="T3859" s="84" t="s">
        <v>2883</v>
      </c>
      <c r="U3859" s="84"/>
      <c r="V3859" s="87" t="s">
        <v>3062</v>
      </c>
      <c r="W3859" s="86">
        <v>43862.920648148145</v>
      </c>
      <c r="X3859" s="90">
        <v>43862</v>
      </c>
      <c r="Y3859" s="92" t="s">
        <v>7527</v>
      </c>
      <c r="Z3859" s="87" t="s">
        <v>11338</v>
      </c>
      <c r="AA3859" s="84"/>
      <c r="AB3859" s="84"/>
      <c r="AC3859" s="92" t="s">
        <v>15230</v>
      </c>
      <c r="AD3859" s="84"/>
      <c r="AE3859" s="84" t="b">
        <v>0</v>
      </c>
      <c r="AF3859" s="84">
        <v>0</v>
      </c>
      <c r="AG3859" s="92" t="s">
        <v>16467</v>
      </c>
      <c r="AH3859" s="84" t="b">
        <v>0</v>
      </c>
      <c r="AI3859" s="84" t="s">
        <v>16520</v>
      </c>
      <c r="AJ3859" s="84"/>
      <c r="AK3859" s="92" t="s">
        <v>16467</v>
      </c>
      <c r="AL3859" s="84" t="b">
        <v>0</v>
      </c>
      <c r="AM3859" s="84">
        <v>4</v>
      </c>
      <c r="AN3859" s="92" t="s">
        <v>16142</v>
      </c>
      <c r="AO3859" s="84" t="s">
        <v>16536</v>
      </c>
      <c r="AP3859" s="84" t="b">
        <v>0</v>
      </c>
      <c r="AQ3859" s="92" t="s">
        <v>16142</v>
      </c>
      <c r="AR3859" s="84" t="s">
        <v>179</v>
      </c>
      <c r="AS3859" s="84">
        <v>0</v>
      </c>
      <c r="AT3859" s="84">
        <v>0</v>
      </c>
      <c r="AU3859" s="84"/>
      <c r="AV3859" s="84"/>
      <c r="AW3859" s="84"/>
      <c r="AX3859" s="84"/>
      <c r="AY3859" s="84"/>
      <c r="AZ3859" s="84"/>
      <c r="BA3859" s="84"/>
      <c r="BB3859" s="84"/>
      <c r="BC3859">
        <v>1</v>
      </c>
      <c r="BD3859">
        <v>0</v>
      </c>
      <c r="BE3859">
        <v>0</v>
      </c>
      <c r="BF3859">
        <v>0</v>
      </c>
      <c r="BG3859">
        <v>1</v>
      </c>
      <c r="BH3859">
        <v>0</v>
      </c>
    </row>
    <row r="3860" spans="1:60" x14ac:dyDescent="0.3">
      <c r="A3860" s="69" t="s">
        <v>1684</v>
      </c>
      <c r="B3860" s="69" t="s">
        <v>2128</v>
      </c>
      <c r="C3860" s="70"/>
      <c r="D3860" s="71"/>
      <c r="E3860" s="72"/>
      <c r="F3860" s="73"/>
      <c r="G3860" s="70"/>
      <c r="H3860" s="74"/>
      <c r="I3860" s="75"/>
      <c r="J3860" s="75"/>
      <c r="K3860" s="36"/>
      <c r="L3860" s="82"/>
      <c r="M3860" s="82"/>
      <c r="N3860" s="77"/>
      <c r="O3860" s="84" t="s">
        <v>2168</v>
      </c>
      <c r="P3860" s="86">
        <v>43862.920798611114</v>
      </c>
      <c r="Q3860" s="84" t="s">
        <v>2526</v>
      </c>
      <c r="R3860" s="84"/>
      <c r="S3860" s="84"/>
      <c r="T3860" s="84"/>
      <c r="U3860" s="84"/>
      <c r="V3860" s="87" t="s">
        <v>4408</v>
      </c>
      <c r="W3860" s="86">
        <v>43862.920798611114</v>
      </c>
      <c r="X3860" s="90">
        <v>43862</v>
      </c>
      <c r="Y3860" s="92" t="s">
        <v>7371</v>
      </c>
      <c r="Z3860" s="87" t="s">
        <v>11174</v>
      </c>
      <c r="AA3860" s="84"/>
      <c r="AB3860" s="84"/>
      <c r="AC3860" s="92" t="s">
        <v>15063</v>
      </c>
      <c r="AD3860" s="84"/>
      <c r="AE3860" s="84" t="b">
        <v>0</v>
      </c>
      <c r="AF3860" s="84">
        <v>0</v>
      </c>
      <c r="AG3860" s="92" t="s">
        <v>16467</v>
      </c>
      <c r="AH3860" s="84" t="b">
        <v>0</v>
      </c>
      <c r="AI3860" s="84" t="s">
        <v>16521</v>
      </c>
      <c r="AJ3860" s="84"/>
      <c r="AK3860" s="92" t="s">
        <v>16467</v>
      </c>
      <c r="AL3860" s="84" t="b">
        <v>0</v>
      </c>
      <c r="AM3860" s="84">
        <v>32</v>
      </c>
      <c r="AN3860" s="92" t="s">
        <v>13981</v>
      </c>
      <c r="AO3860" s="84" t="s">
        <v>16534</v>
      </c>
      <c r="AP3860" s="84" t="b">
        <v>0</v>
      </c>
      <c r="AQ3860" s="92" t="s">
        <v>13981</v>
      </c>
      <c r="AR3860" s="84" t="s">
        <v>179</v>
      </c>
      <c r="AS3860" s="84">
        <v>0</v>
      </c>
      <c r="AT3860" s="84">
        <v>0</v>
      </c>
      <c r="AU3860" s="84"/>
      <c r="AV3860" s="84"/>
      <c r="AW3860" s="84"/>
      <c r="AX3860" s="84"/>
      <c r="AY3860" s="84"/>
      <c r="AZ3860" s="84"/>
      <c r="BA3860" s="84"/>
      <c r="BB3860" s="84"/>
      <c r="BC3860">
        <v>1</v>
      </c>
      <c r="BD3860">
        <v>0</v>
      </c>
      <c r="BE3860">
        <v>1</v>
      </c>
      <c r="BF3860">
        <v>0</v>
      </c>
      <c r="BG3860">
        <v>0</v>
      </c>
      <c r="BH3860">
        <v>0</v>
      </c>
    </row>
    <row r="3861" spans="1:60" x14ac:dyDescent="0.3">
      <c r="A3861" s="69" t="s">
        <v>1719</v>
      </c>
      <c r="B3861" s="69" t="s">
        <v>2111</v>
      </c>
      <c r="C3861" s="70"/>
      <c r="D3861" s="71"/>
      <c r="E3861" s="72"/>
      <c r="F3861" s="73"/>
      <c r="G3861" s="70"/>
      <c r="H3861" s="74"/>
      <c r="I3861" s="75"/>
      <c r="J3861" s="75"/>
      <c r="K3861" s="36"/>
      <c r="L3861" s="82"/>
      <c r="M3861" s="82"/>
      <c r="N3861" s="77"/>
      <c r="O3861" s="84" t="s">
        <v>2169</v>
      </c>
      <c r="P3861" s="86">
        <v>43862.920810185184</v>
      </c>
      <c r="Q3861" s="84" t="s">
        <v>2617</v>
      </c>
      <c r="R3861" s="84"/>
      <c r="S3861" s="84"/>
      <c r="T3861" s="84" t="s">
        <v>2883</v>
      </c>
      <c r="U3861" s="84"/>
      <c r="V3861" s="87" t="s">
        <v>4440</v>
      </c>
      <c r="W3861" s="86">
        <v>43862.920810185184</v>
      </c>
      <c r="X3861" s="90">
        <v>43862</v>
      </c>
      <c r="Y3861" s="92" t="s">
        <v>7437</v>
      </c>
      <c r="Z3861" s="87" t="s">
        <v>11245</v>
      </c>
      <c r="AA3861" s="84"/>
      <c r="AB3861" s="84"/>
      <c r="AC3861" s="92" t="s">
        <v>15134</v>
      </c>
      <c r="AD3861" s="84"/>
      <c r="AE3861" s="84" t="b">
        <v>0</v>
      </c>
      <c r="AF3861" s="84">
        <v>0</v>
      </c>
      <c r="AG3861" s="92" t="s">
        <v>16467</v>
      </c>
      <c r="AH3861" s="84" t="b">
        <v>0</v>
      </c>
      <c r="AI3861" s="84" t="s">
        <v>16520</v>
      </c>
      <c r="AJ3861" s="84"/>
      <c r="AK3861" s="92" t="s">
        <v>16467</v>
      </c>
      <c r="AL3861" s="84" t="b">
        <v>0</v>
      </c>
      <c r="AM3861" s="84">
        <v>7</v>
      </c>
      <c r="AN3861" s="92" t="s">
        <v>16362</v>
      </c>
      <c r="AO3861" s="84" t="s">
        <v>16534</v>
      </c>
      <c r="AP3861" s="84" t="b">
        <v>0</v>
      </c>
      <c r="AQ3861" s="92" t="s">
        <v>16362</v>
      </c>
      <c r="AR3861" s="84" t="s">
        <v>179</v>
      </c>
      <c r="AS3861" s="84">
        <v>0</v>
      </c>
      <c r="AT3861" s="84">
        <v>0</v>
      </c>
      <c r="AU3861" s="84"/>
      <c r="AV3861" s="84"/>
      <c r="AW3861" s="84"/>
      <c r="AX3861" s="84"/>
      <c r="AY3861" s="84"/>
      <c r="AZ3861" s="84"/>
      <c r="BA3861" s="84"/>
      <c r="BB3861" s="84"/>
      <c r="BC3861">
        <v>1</v>
      </c>
      <c r="BD3861">
        <v>0</v>
      </c>
      <c r="BE3861">
        <v>0</v>
      </c>
      <c r="BF3861">
        <v>0</v>
      </c>
      <c r="BG3861">
        <v>1</v>
      </c>
      <c r="BH3861">
        <v>0</v>
      </c>
    </row>
    <row r="3862" spans="1:60" x14ac:dyDescent="0.3">
      <c r="A3862" s="69" t="s">
        <v>1685</v>
      </c>
      <c r="B3862" s="69" t="s">
        <v>2128</v>
      </c>
      <c r="C3862" s="70"/>
      <c r="D3862" s="71"/>
      <c r="E3862" s="72"/>
      <c r="F3862" s="73"/>
      <c r="G3862" s="70"/>
      <c r="H3862" s="74"/>
      <c r="I3862" s="75"/>
      <c r="J3862" s="75"/>
      <c r="K3862" s="36"/>
      <c r="L3862" s="82"/>
      <c r="M3862" s="82"/>
      <c r="N3862" s="77"/>
      <c r="O3862" s="84" t="s">
        <v>2168</v>
      </c>
      <c r="P3862" s="86">
        <v>43862.921041666668</v>
      </c>
      <c r="Q3862" s="84" t="s">
        <v>2578</v>
      </c>
      <c r="R3862" s="84"/>
      <c r="S3862" s="84"/>
      <c r="T3862" s="84" t="s">
        <v>2931</v>
      </c>
      <c r="U3862" s="87" t="s">
        <v>3000</v>
      </c>
      <c r="V3862" s="87" t="s">
        <v>3000</v>
      </c>
      <c r="W3862" s="86">
        <v>43862.921041666668</v>
      </c>
      <c r="X3862" s="90">
        <v>43862</v>
      </c>
      <c r="Y3862" s="92" t="s">
        <v>7372</v>
      </c>
      <c r="Z3862" s="87" t="s">
        <v>11175</v>
      </c>
      <c r="AA3862" s="84"/>
      <c r="AB3862" s="84"/>
      <c r="AC3862" s="92" t="s">
        <v>15064</v>
      </c>
      <c r="AD3862" s="84"/>
      <c r="AE3862" s="84" t="b">
        <v>0</v>
      </c>
      <c r="AF3862" s="84">
        <v>0</v>
      </c>
      <c r="AG3862" s="92" t="s">
        <v>16467</v>
      </c>
      <c r="AH3862" s="84" t="b">
        <v>0</v>
      </c>
      <c r="AI3862" s="84" t="s">
        <v>16521</v>
      </c>
      <c r="AJ3862" s="84"/>
      <c r="AK3862" s="92" t="s">
        <v>16467</v>
      </c>
      <c r="AL3862" s="84" t="b">
        <v>0</v>
      </c>
      <c r="AM3862" s="84">
        <v>41</v>
      </c>
      <c r="AN3862" s="92" t="s">
        <v>16259</v>
      </c>
      <c r="AO3862" s="84" t="s">
        <v>16534</v>
      </c>
      <c r="AP3862" s="84" t="b">
        <v>0</v>
      </c>
      <c r="AQ3862" s="92" t="s">
        <v>16259</v>
      </c>
      <c r="AR3862" s="84" t="s">
        <v>179</v>
      </c>
      <c r="AS3862" s="84">
        <v>0</v>
      </c>
      <c r="AT3862" s="84">
        <v>0</v>
      </c>
      <c r="AU3862" s="84"/>
      <c r="AV3862" s="84"/>
      <c r="AW3862" s="84"/>
      <c r="AX3862" s="84"/>
      <c r="AY3862" s="84"/>
      <c r="AZ3862" s="84"/>
      <c r="BA3862" s="84"/>
      <c r="BB3862" s="84"/>
      <c r="BC3862">
        <v>1</v>
      </c>
      <c r="BD3862">
        <v>0</v>
      </c>
      <c r="BE3862">
        <v>1</v>
      </c>
      <c r="BF3862">
        <v>0</v>
      </c>
      <c r="BG3862">
        <v>0</v>
      </c>
      <c r="BH3862">
        <v>0</v>
      </c>
    </row>
    <row r="3863" spans="1:60" x14ac:dyDescent="0.3">
      <c r="A3863" s="69" t="s">
        <v>1685</v>
      </c>
      <c r="B3863" s="69" t="s">
        <v>2146</v>
      </c>
      <c r="C3863" s="70"/>
      <c r="D3863" s="71"/>
      <c r="E3863" s="72"/>
      <c r="F3863" s="73"/>
      <c r="G3863" s="70"/>
      <c r="H3863" s="74"/>
      <c r="I3863" s="75"/>
      <c r="J3863" s="75"/>
      <c r="K3863" s="36"/>
      <c r="L3863" s="82"/>
      <c r="M3863" s="82"/>
      <c r="N3863" s="77"/>
      <c r="O3863" s="84" t="s">
        <v>2168</v>
      </c>
      <c r="P3863" s="86">
        <v>43862.921041666668</v>
      </c>
      <c r="Q3863" s="84" t="s">
        <v>2578</v>
      </c>
      <c r="R3863" s="84"/>
      <c r="S3863" s="84"/>
      <c r="T3863" s="84" t="s">
        <v>2931</v>
      </c>
      <c r="U3863" s="87" t="s">
        <v>3000</v>
      </c>
      <c r="V3863" s="87" t="s">
        <v>3000</v>
      </c>
      <c r="W3863" s="86">
        <v>43862.921041666668</v>
      </c>
      <c r="X3863" s="90">
        <v>43862</v>
      </c>
      <c r="Y3863" s="92" t="s">
        <v>7372</v>
      </c>
      <c r="Z3863" s="87" t="s">
        <v>11175</v>
      </c>
      <c r="AA3863" s="84"/>
      <c r="AB3863" s="84"/>
      <c r="AC3863" s="92" t="s">
        <v>15064</v>
      </c>
      <c r="AD3863" s="84"/>
      <c r="AE3863" s="84" t="b">
        <v>0</v>
      </c>
      <c r="AF3863" s="84">
        <v>0</v>
      </c>
      <c r="AG3863" s="92" t="s">
        <v>16467</v>
      </c>
      <c r="AH3863" s="84" t="b">
        <v>0</v>
      </c>
      <c r="AI3863" s="84" t="s">
        <v>16521</v>
      </c>
      <c r="AJ3863" s="84"/>
      <c r="AK3863" s="92" t="s">
        <v>16467</v>
      </c>
      <c r="AL3863" s="84" t="b">
        <v>0</v>
      </c>
      <c r="AM3863" s="84">
        <v>41</v>
      </c>
      <c r="AN3863" s="92" t="s">
        <v>16259</v>
      </c>
      <c r="AO3863" s="84" t="s">
        <v>16534</v>
      </c>
      <c r="AP3863" s="84" t="b">
        <v>0</v>
      </c>
      <c r="AQ3863" s="92" t="s">
        <v>16259</v>
      </c>
      <c r="AR3863" s="84" t="s">
        <v>179</v>
      </c>
      <c r="AS3863" s="84">
        <v>0</v>
      </c>
      <c r="AT3863" s="84">
        <v>0</v>
      </c>
      <c r="AU3863" s="84"/>
      <c r="AV3863" s="84"/>
      <c r="AW3863" s="84"/>
      <c r="AX3863" s="84"/>
      <c r="AY3863" s="84"/>
      <c r="AZ3863" s="84"/>
      <c r="BA3863" s="84"/>
      <c r="BB3863" s="84"/>
      <c r="BC3863">
        <v>1</v>
      </c>
      <c r="BD3863">
        <v>0</v>
      </c>
      <c r="BE3863">
        <v>1</v>
      </c>
      <c r="BF3863">
        <v>0</v>
      </c>
      <c r="BG3863">
        <v>0</v>
      </c>
      <c r="BH3863">
        <v>0</v>
      </c>
    </row>
    <row r="3864" spans="1:60" x14ac:dyDescent="0.3">
      <c r="A3864" s="69" t="s">
        <v>1685</v>
      </c>
      <c r="B3864" s="69" t="s">
        <v>1369</v>
      </c>
      <c r="C3864" s="70"/>
      <c r="D3864" s="71"/>
      <c r="E3864" s="72"/>
      <c r="F3864" s="73"/>
      <c r="G3864" s="70"/>
      <c r="H3864" s="74"/>
      <c r="I3864" s="75"/>
      <c r="J3864" s="75"/>
      <c r="K3864" s="36"/>
      <c r="L3864" s="82"/>
      <c r="M3864" s="82"/>
      <c r="N3864" s="77"/>
      <c r="O3864" s="84" t="s">
        <v>2169</v>
      </c>
      <c r="P3864" s="86">
        <v>43862.921064814815</v>
      </c>
      <c r="Q3864" s="84" t="s">
        <v>2577</v>
      </c>
      <c r="R3864" s="84"/>
      <c r="S3864" s="84"/>
      <c r="T3864" s="84" t="s">
        <v>2883</v>
      </c>
      <c r="U3864" s="87" t="s">
        <v>2999</v>
      </c>
      <c r="V3864" s="87" t="s">
        <v>2999</v>
      </c>
      <c r="W3864" s="86">
        <v>43862.921064814815</v>
      </c>
      <c r="X3864" s="90">
        <v>43862</v>
      </c>
      <c r="Y3864" s="92" t="s">
        <v>7373</v>
      </c>
      <c r="Z3864" s="87" t="s">
        <v>11176</v>
      </c>
      <c r="AA3864" s="84"/>
      <c r="AB3864" s="84"/>
      <c r="AC3864" s="92" t="s">
        <v>15065</v>
      </c>
      <c r="AD3864" s="84"/>
      <c r="AE3864" s="84" t="b">
        <v>0</v>
      </c>
      <c r="AF3864" s="84">
        <v>0</v>
      </c>
      <c r="AG3864" s="92" t="s">
        <v>16467</v>
      </c>
      <c r="AH3864" s="84" t="b">
        <v>0</v>
      </c>
      <c r="AI3864" s="84" t="s">
        <v>16522</v>
      </c>
      <c r="AJ3864" s="84"/>
      <c r="AK3864" s="92" t="s">
        <v>16467</v>
      </c>
      <c r="AL3864" s="84" t="b">
        <v>0</v>
      </c>
      <c r="AM3864" s="84">
        <v>29</v>
      </c>
      <c r="AN3864" s="92" t="s">
        <v>16286</v>
      </c>
      <c r="AO3864" s="84" t="s">
        <v>16534</v>
      </c>
      <c r="AP3864" s="84" t="b">
        <v>0</v>
      </c>
      <c r="AQ3864" s="92" t="s">
        <v>16286</v>
      </c>
      <c r="AR3864" s="84" t="s">
        <v>179</v>
      </c>
      <c r="AS3864" s="84">
        <v>0</v>
      </c>
      <c r="AT3864" s="84">
        <v>0</v>
      </c>
      <c r="AU3864" s="84"/>
      <c r="AV3864" s="84"/>
      <c r="AW3864" s="84"/>
      <c r="AX3864" s="84"/>
      <c r="AY3864" s="84"/>
      <c r="AZ3864" s="84"/>
      <c r="BA3864" s="84"/>
      <c r="BB3864" s="84"/>
      <c r="BC3864">
        <v>1</v>
      </c>
      <c r="BD3864">
        <v>0</v>
      </c>
      <c r="BE3864">
        <v>0</v>
      </c>
      <c r="BF3864">
        <v>0</v>
      </c>
      <c r="BG3864">
        <v>1</v>
      </c>
      <c r="BH3864">
        <v>0</v>
      </c>
    </row>
    <row r="3865" spans="1:60" x14ac:dyDescent="0.3">
      <c r="A3865" s="69" t="s">
        <v>1719</v>
      </c>
      <c r="B3865" s="69" t="s">
        <v>1977</v>
      </c>
      <c r="C3865" s="70"/>
      <c r="D3865" s="71"/>
      <c r="E3865" s="72"/>
      <c r="F3865" s="73"/>
      <c r="G3865" s="70"/>
      <c r="H3865" s="74"/>
      <c r="I3865" s="75"/>
      <c r="J3865" s="75"/>
      <c r="K3865" s="36"/>
      <c r="L3865" s="82"/>
      <c r="M3865" s="82"/>
      <c r="N3865" s="77"/>
      <c r="O3865" s="84" t="s">
        <v>2169</v>
      </c>
      <c r="P3865" s="86">
        <v>43862.921087962961</v>
      </c>
      <c r="Q3865" s="84" t="s">
        <v>2715</v>
      </c>
      <c r="R3865" s="84"/>
      <c r="S3865" s="84"/>
      <c r="T3865" s="84"/>
      <c r="U3865" s="84"/>
      <c r="V3865" s="87" t="s">
        <v>4440</v>
      </c>
      <c r="W3865" s="86">
        <v>43862.921087962961</v>
      </c>
      <c r="X3865" s="90">
        <v>43862</v>
      </c>
      <c r="Y3865" s="92" t="s">
        <v>7438</v>
      </c>
      <c r="Z3865" s="87" t="s">
        <v>11246</v>
      </c>
      <c r="AA3865" s="84"/>
      <c r="AB3865" s="84"/>
      <c r="AC3865" s="92" t="s">
        <v>15135</v>
      </c>
      <c r="AD3865" s="84"/>
      <c r="AE3865" s="84" t="b">
        <v>0</v>
      </c>
      <c r="AF3865" s="84">
        <v>0</v>
      </c>
      <c r="AG3865" s="92" t="s">
        <v>16467</v>
      </c>
      <c r="AH3865" s="84" t="b">
        <v>0</v>
      </c>
      <c r="AI3865" s="84" t="s">
        <v>16520</v>
      </c>
      <c r="AJ3865" s="84"/>
      <c r="AK3865" s="92" t="s">
        <v>16467</v>
      </c>
      <c r="AL3865" s="84" t="b">
        <v>0</v>
      </c>
      <c r="AM3865" s="84">
        <v>11</v>
      </c>
      <c r="AN3865" s="92" t="s">
        <v>16343</v>
      </c>
      <c r="AO3865" s="84" t="s">
        <v>16534</v>
      </c>
      <c r="AP3865" s="84" t="b">
        <v>0</v>
      </c>
      <c r="AQ3865" s="92" t="s">
        <v>16343</v>
      </c>
      <c r="AR3865" s="84" t="s">
        <v>179</v>
      </c>
      <c r="AS3865" s="84">
        <v>0</v>
      </c>
      <c r="AT3865" s="84">
        <v>0</v>
      </c>
      <c r="AU3865" s="84"/>
      <c r="AV3865" s="84"/>
      <c r="AW3865" s="84"/>
      <c r="AX3865" s="84"/>
      <c r="AY3865" s="84"/>
      <c r="AZ3865" s="84"/>
      <c r="BA3865" s="84"/>
      <c r="BB3865" s="84"/>
      <c r="BC3865">
        <v>1</v>
      </c>
      <c r="BD3865">
        <v>0</v>
      </c>
      <c r="BE3865">
        <v>0</v>
      </c>
      <c r="BF3865">
        <v>0</v>
      </c>
      <c r="BG3865">
        <v>1</v>
      </c>
      <c r="BH3865">
        <v>0</v>
      </c>
    </row>
    <row r="3866" spans="1:60" x14ac:dyDescent="0.3">
      <c r="A3866" s="69" t="s">
        <v>1686</v>
      </c>
      <c r="B3866" s="69" t="s">
        <v>2047</v>
      </c>
      <c r="C3866" s="70"/>
      <c r="D3866" s="71"/>
      <c r="E3866" s="72"/>
      <c r="F3866" s="73"/>
      <c r="G3866" s="70"/>
      <c r="H3866" s="74"/>
      <c r="I3866" s="75"/>
      <c r="J3866" s="75"/>
      <c r="K3866" s="36"/>
      <c r="L3866" s="82"/>
      <c r="M3866" s="82"/>
      <c r="N3866" s="77"/>
      <c r="O3866" s="84" t="s">
        <v>2169</v>
      </c>
      <c r="P3866" s="86">
        <v>43862.921400462961</v>
      </c>
      <c r="Q3866" s="84" t="s">
        <v>2380</v>
      </c>
      <c r="R3866" s="84"/>
      <c r="S3866" s="84"/>
      <c r="T3866" s="84"/>
      <c r="U3866" s="84"/>
      <c r="V3866" s="87" t="s">
        <v>4409</v>
      </c>
      <c r="W3866" s="86">
        <v>43862.921400462961</v>
      </c>
      <c r="X3866" s="90">
        <v>43862</v>
      </c>
      <c r="Y3866" s="92" t="s">
        <v>7375</v>
      </c>
      <c r="Z3866" s="87" t="s">
        <v>11178</v>
      </c>
      <c r="AA3866" s="84"/>
      <c r="AB3866" s="84"/>
      <c r="AC3866" s="92" t="s">
        <v>15067</v>
      </c>
      <c r="AD3866" s="84"/>
      <c r="AE3866" s="84" t="b">
        <v>0</v>
      </c>
      <c r="AF3866" s="84">
        <v>0</v>
      </c>
      <c r="AG3866" s="92" t="s">
        <v>16467</v>
      </c>
      <c r="AH3866" s="84" t="b">
        <v>0</v>
      </c>
      <c r="AI3866" s="84" t="s">
        <v>16520</v>
      </c>
      <c r="AJ3866" s="84"/>
      <c r="AK3866" s="92" t="s">
        <v>16467</v>
      </c>
      <c r="AL3866" s="84" t="b">
        <v>0</v>
      </c>
      <c r="AM3866" s="84">
        <v>34</v>
      </c>
      <c r="AN3866" s="92" t="s">
        <v>16125</v>
      </c>
      <c r="AO3866" s="84" t="s">
        <v>16534</v>
      </c>
      <c r="AP3866" s="84" t="b">
        <v>0</v>
      </c>
      <c r="AQ3866" s="92" t="s">
        <v>16125</v>
      </c>
      <c r="AR3866" s="84" t="s">
        <v>179</v>
      </c>
      <c r="AS3866" s="84">
        <v>0</v>
      </c>
      <c r="AT3866" s="84">
        <v>0</v>
      </c>
      <c r="AU3866" s="84"/>
      <c r="AV3866" s="84"/>
      <c r="AW3866" s="84"/>
      <c r="AX3866" s="84"/>
      <c r="AY3866" s="84"/>
      <c r="AZ3866" s="84"/>
      <c r="BA3866" s="84"/>
      <c r="BB3866" s="84"/>
      <c r="BC3866">
        <v>1</v>
      </c>
      <c r="BD3866">
        <v>0</v>
      </c>
      <c r="BE3866">
        <v>0</v>
      </c>
      <c r="BF3866">
        <v>0</v>
      </c>
      <c r="BG3866">
        <v>1</v>
      </c>
      <c r="BH3866">
        <v>0</v>
      </c>
    </row>
    <row r="3867" spans="1:60" x14ac:dyDescent="0.3">
      <c r="A3867" s="69" t="s">
        <v>1812</v>
      </c>
      <c r="B3867" s="69" t="s">
        <v>2072</v>
      </c>
      <c r="C3867" s="70"/>
      <c r="D3867" s="71"/>
      <c r="E3867" s="72"/>
      <c r="F3867" s="73"/>
      <c r="G3867" s="70"/>
      <c r="H3867" s="74"/>
      <c r="I3867" s="75"/>
      <c r="J3867" s="75"/>
      <c r="K3867" s="36"/>
      <c r="L3867" s="82"/>
      <c r="M3867" s="82"/>
      <c r="N3867" s="77"/>
      <c r="O3867" s="84" t="s">
        <v>2168</v>
      </c>
      <c r="P3867" s="86">
        <v>43862.921481481484</v>
      </c>
      <c r="Q3867" s="84" t="s">
        <v>2638</v>
      </c>
      <c r="R3867" s="84"/>
      <c r="S3867" s="84"/>
      <c r="T3867" s="84"/>
      <c r="U3867" s="84"/>
      <c r="V3867" s="87" t="s">
        <v>4526</v>
      </c>
      <c r="W3867" s="86">
        <v>43862.921481481484</v>
      </c>
      <c r="X3867" s="90">
        <v>43862</v>
      </c>
      <c r="Y3867" s="92" t="s">
        <v>7662</v>
      </c>
      <c r="Z3867" s="87" t="s">
        <v>11481</v>
      </c>
      <c r="AA3867" s="84"/>
      <c r="AB3867" s="84"/>
      <c r="AC3867" s="92" t="s">
        <v>15374</v>
      </c>
      <c r="AD3867" s="84"/>
      <c r="AE3867" s="84" t="b">
        <v>0</v>
      </c>
      <c r="AF3867" s="84">
        <v>0</v>
      </c>
      <c r="AG3867" s="92" t="s">
        <v>16467</v>
      </c>
      <c r="AH3867" s="84" t="b">
        <v>0</v>
      </c>
      <c r="AI3867" s="84" t="s">
        <v>16520</v>
      </c>
      <c r="AJ3867" s="84"/>
      <c r="AK3867" s="92" t="s">
        <v>16467</v>
      </c>
      <c r="AL3867" s="84" t="b">
        <v>0</v>
      </c>
      <c r="AM3867" s="84">
        <v>17</v>
      </c>
      <c r="AN3867" s="92" t="s">
        <v>14581</v>
      </c>
      <c r="AO3867" s="84" t="s">
        <v>16534</v>
      </c>
      <c r="AP3867" s="84" t="b">
        <v>0</v>
      </c>
      <c r="AQ3867" s="92" t="s">
        <v>14581</v>
      </c>
      <c r="AR3867" s="84" t="s">
        <v>179</v>
      </c>
      <c r="AS3867" s="84">
        <v>0</v>
      </c>
      <c r="AT3867" s="84">
        <v>0</v>
      </c>
      <c r="AU3867" s="84"/>
      <c r="AV3867" s="84"/>
      <c r="AW3867" s="84"/>
      <c r="AX3867" s="84"/>
      <c r="AY3867" s="84"/>
      <c r="AZ3867" s="84"/>
      <c r="BA3867" s="84"/>
      <c r="BB3867" s="84"/>
      <c r="BC3867">
        <v>1</v>
      </c>
      <c r="BD3867">
        <v>0</v>
      </c>
      <c r="BE3867">
        <v>1</v>
      </c>
      <c r="BF3867">
        <v>0</v>
      </c>
      <c r="BG3867">
        <v>0</v>
      </c>
      <c r="BH3867">
        <v>0</v>
      </c>
    </row>
    <row r="3868" spans="1:60" x14ac:dyDescent="0.3">
      <c r="A3868" s="69" t="s">
        <v>1812</v>
      </c>
      <c r="B3868" s="69" t="s">
        <v>2078</v>
      </c>
      <c r="C3868" s="70"/>
      <c r="D3868" s="71"/>
      <c r="E3868" s="72"/>
      <c r="F3868" s="73"/>
      <c r="G3868" s="70"/>
      <c r="H3868" s="74"/>
      <c r="I3868" s="75"/>
      <c r="J3868" s="75"/>
      <c r="K3868" s="36"/>
      <c r="L3868" s="82"/>
      <c r="M3868" s="82"/>
      <c r="N3868" s="77"/>
      <c r="O3868" s="84" t="s">
        <v>2168</v>
      </c>
      <c r="P3868" s="86">
        <v>43862.921481481484</v>
      </c>
      <c r="Q3868" s="84" t="s">
        <v>2638</v>
      </c>
      <c r="R3868" s="84"/>
      <c r="S3868" s="84"/>
      <c r="T3868" s="84"/>
      <c r="U3868" s="84"/>
      <c r="V3868" s="87" t="s">
        <v>4526</v>
      </c>
      <c r="W3868" s="86">
        <v>43862.921481481484</v>
      </c>
      <c r="X3868" s="90">
        <v>43862</v>
      </c>
      <c r="Y3868" s="92" t="s">
        <v>7662</v>
      </c>
      <c r="Z3868" s="87" t="s">
        <v>11481</v>
      </c>
      <c r="AA3868" s="84"/>
      <c r="AB3868" s="84"/>
      <c r="AC3868" s="92" t="s">
        <v>15374</v>
      </c>
      <c r="AD3868" s="84"/>
      <c r="AE3868" s="84" t="b">
        <v>0</v>
      </c>
      <c r="AF3868" s="84">
        <v>0</v>
      </c>
      <c r="AG3868" s="92" t="s">
        <v>16467</v>
      </c>
      <c r="AH3868" s="84" t="b">
        <v>0</v>
      </c>
      <c r="AI3868" s="84" t="s">
        <v>16520</v>
      </c>
      <c r="AJ3868" s="84"/>
      <c r="AK3868" s="92" t="s">
        <v>16467</v>
      </c>
      <c r="AL3868" s="84" t="b">
        <v>0</v>
      </c>
      <c r="AM3868" s="84">
        <v>17</v>
      </c>
      <c r="AN3868" s="92" t="s">
        <v>14581</v>
      </c>
      <c r="AO3868" s="84" t="s">
        <v>16534</v>
      </c>
      <c r="AP3868" s="84" t="b">
        <v>0</v>
      </c>
      <c r="AQ3868" s="92" t="s">
        <v>14581</v>
      </c>
      <c r="AR3868" s="84" t="s">
        <v>179</v>
      </c>
      <c r="AS3868" s="84">
        <v>0</v>
      </c>
      <c r="AT3868" s="84">
        <v>0</v>
      </c>
      <c r="AU3868" s="84"/>
      <c r="AV3868" s="84"/>
      <c r="AW3868" s="84"/>
      <c r="AX3868" s="84"/>
      <c r="AY3868" s="84"/>
      <c r="AZ3868" s="84"/>
      <c r="BA3868" s="84"/>
      <c r="BB3868" s="84"/>
      <c r="BC3868">
        <v>1</v>
      </c>
      <c r="BD3868">
        <v>0</v>
      </c>
      <c r="BE3868">
        <v>1</v>
      </c>
      <c r="BF3868">
        <v>0</v>
      </c>
      <c r="BG3868">
        <v>0</v>
      </c>
      <c r="BH3868">
        <v>0</v>
      </c>
    </row>
    <row r="3869" spans="1:60" x14ac:dyDescent="0.3">
      <c r="A3869" s="69" t="s">
        <v>1907</v>
      </c>
      <c r="B3869" s="69" t="s">
        <v>2120</v>
      </c>
      <c r="C3869" s="70"/>
      <c r="D3869" s="71"/>
      <c r="E3869" s="72"/>
      <c r="F3869" s="73"/>
      <c r="G3869" s="70"/>
      <c r="H3869" s="74"/>
      <c r="I3869" s="75"/>
      <c r="J3869" s="75"/>
      <c r="K3869" s="36"/>
      <c r="L3869" s="82"/>
      <c r="M3869" s="82"/>
      <c r="N3869" s="77"/>
      <c r="O3869" s="84" t="s">
        <v>2169</v>
      </c>
      <c r="P3869" s="86">
        <v>43862.922094907408</v>
      </c>
      <c r="Q3869" s="84" t="s">
        <v>2691</v>
      </c>
      <c r="R3869" s="84"/>
      <c r="S3869" s="84"/>
      <c r="T3869" s="84" t="s">
        <v>2883</v>
      </c>
      <c r="U3869" s="84"/>
      <c r="V3869" s="87" t="s">
        <v>4608</v>
      </c>
      <c r="W3869" s="86">
        <v>43862.922094907408</v>
      </c>
      <c r="X3869" s="90">
        <v>43862</v>
      </c>
      <c r="Y3869" s="92" t="s">
        <v>7865</v>
      </c>
      <c r="Z3869" s="87" t="s">
        <v>11692</v>
      </c>
      <c r="AA3869" s="84"/>
      <c r="AB3869" s="84"/>
      <c r="AC3869" s="92" t="s">
        <v>15592</v>
      </c>
      <c r="AD3869" s="84"/>
      <c r="AE3869" s="84" t="b">
        <v>0</v>
      </c>
      <c r="AF3869" s="84">
        <v>0</v>
      </c>
      <c r="AG3869" s="92" t="s">
        <v>16467</v>
      </c>
      <c r="AH3869" s="84" t="b">
        <v>0</v>
      </c>
      <c r="AI3869" s="84" t="s">
        <v>16520</v>
      </c>
      <c r="AJ3869" s="84"/>
      <c r="AK3869" s="92" t="s">
        <v>16467</v>
      </c>
      <c r="AL3869" s="84" t="b">
        <v>0</v>
      </c>
      <c r="AM3869" s="84">
        <v>59</v>
      </c>
      <c r="AN3869" s="92" t="s">
        <v>16413</v>
      </c>
      <c r="AO3869" s="84" t="s">
        <v>16534</v>
      </c>
      <c r="AP3869" s="84" t="b">
        <v>0</v>
      </c>
      <c r="AQ3869" s="92" t="s">
        <v>16413</v>
      </c>
      <c r="AR3869" s="84" t="s">
        <v>179</v>
      </c>
      <c r="AS3869" s="84">
        <v>0</v>
      </c>
      <c r="AT3869" s="84">
        <v>0</v>
      </c>
      <c r="AU3869" s="84"/>
      <c r="AV3869" s="84"/>
      <c r="AW3869" s="84"/>
      <c r="AX3869" s="84"/>
      <c r="AY3869" s="84"/>
      <c r="AZ3869" s="84"/>
      <c r="BA3869" s="84"/>
      <c r="BB3869" s="84"/>
      <c r="BC3869">
        <v>1</v>
      </c>
      <c r="BD3869">
        <v>0</v>
      </c>
      <c r="BE3869">
        <v>0</v>
      </c>
      <c r="BF3869">
        <v>0</v>
      </c>
      <c r="BG3869">
        <v>1</v>
      </c>
      <c r="BH3869">
        <v>0</v>
      </c>
    </row>
    <row r="3870" spans="1:60" x14ac:dyDescent="0.3">
      <c r="A3870" s="69" t="s">
        <v>1687</v>
      </c>
      <c r="B3870" s="69" t="s">
        <v>1369</v>
      </c>
      <c r="C3870" s="70"/>
      <c r="D3870" s="71"/>
      <c r="E3870" s="72"/>
      <c r="F3870" s="73"/>
      <c r="G3870" s="70"/>
      <c r="H3870" s="74"/>
      <c r="I3870" s="75"/>
      <c r="J3870" s="75"/>
      <c r="K3870" s="36"/>
      <c r="L3870" s="82"/>
      <c r="M3870" s="82"/>
      <c r="N3870" s="77"/>
      <c r="O3870" s="84" t="s">
        <v>2169</v>
      </c>
      <c r="P3870" s="86">
        <v>43862.924004629633</v>
      </c>
      <c r="Q3870" s="84" t="s">
        <v>2577</v>
      </c>
      <c r="R3870" s="84"/>
      <c r="S3870" s="84"/>
      <c r="T3870" s="84" t="s">
        <v>2883</v>
      </c>
      <c r="U3870" s="87" t="s">
        <v>2999</v>
      </c>
      <c r="V3870" s="87" t="s">
        <v>2999</v>
      </c>
      <c r="W3870" s="86">
        <v>43862.924004629633</v>
      </c>
      <c r="X3870" s="90">
        <v>43862</v>
      </c>
      <c r="Y3870" s="92" t="s">
        <v>7376</v>
      </c>
      <c r="Z3870" s="87" t="s">
        <v>11179</v>
      </c>
      <c r="AA3870" s="84"/>
      <c r="AB3870" s="84"/>
      <c r="AC3870" s="92" t="s">
        <v>15068</v>
      </c>
      <c r="AD3870" s="84"/>
      <c r="AE3870" s="84" t="b">
        <v>0</v>
      </c>
      <c r="AF3870" s="84">
        <v>0</v>
      </c>
      <c r="AG3870" s="92" t="s">
        <v>16467</v>
      </c>
      <c r="AH3870" s="84" t="b">
        <v>0</v>
      </c>
      <c r="AI3870" s="84" t="s">
        <v>16522</v>
      </c>
      <c r="AJ3870" s="84"/>
      <c r="AK3870" s="92" t="s">
        <v>16467</v>
      </c>
      <c r="AL3870" s="84" t="b">
        <v>0</v>
      </c>
      <c r="AM3870" s="84">
        <v>29</v>
      </c>
      <c r="AN3870" s="92" t="s">
        <v>16286</v>
      </c>
      <c r="AO3870" s="84" t="s">
        <v>16534</v>
      </c>
      <c r="AP3870" s="84" t="b">
        <v>0</v>
      </c>
      <c r="AQ3870" s="92" t="s">
        <v>16286</v>
      </c>
      <c r="AR3870" s="84" t="s">
        <v>179</v>
      </c>
      <c r="AS3870" s="84">
        <v>0</v>
      </c>
      <c r="AT3870" s="84">
        <v>0</v>
      </c>
      <c r="AU3870" s="84"/>
      <c r="AV3870" s="84"/>
      <c r="AW3870" s="84"/>
      <c r="AX3870" s="84"/>
      <c r="AY3870" s="84"/>
      <c r="AZ3870" s="84"/>
      <c r="BA3870" s="84"/>
      <c r="BB3870" s="84"/>
      <c r="BC3870">
        <v>1</v>
      </c>
      <c r="BD3870">
        <v>0</v>
      </c>
      <c r="BE3870">
        <v>0</v>
      </c>
      <c r="BF3870">
        <v>0</v>
      </c>
      <c r="BG3870">
        <v>1</v>
      </c>
      <c r="BH3870">
        <v>0</v>
      </c>
    </row>
    <row r="3871" spans="1:60" x14ac:dyDescent="0.3">
      <c r="A3871" s="69" t="s">
        <v>1796</v>
      </c>
      <c r="B3871" s="69" t="s">
        <v>1796</v>
      </c>
      <c r="C3871" s="70"/>
      <c r="D3871" s="71"/>
      <c r="E3871" s="72"/>
      <c r="F3871" s="73"/>
      <c r="G3871" s="70"/>
      <c r="H3871" s="74"/>
      <c r="I3871" s="75"/>
      <c r="J3871" s="75"/>
      <c r="K3871" s="36"/>
      <c r="L3871" s="82"/>
      <c r="M3871" s="82"/>
      <c r="N3871" s="77"/>
      <c r="O3871" s="84" t="s">
        <v>179</v>
      </c>
      <c r="P3871" s="86">
        <v>43862.92523148148</v>
      </c>
      <c r="Q3871" s="84" t="s">
        <v>2753</v>
      </c>
      <c r="R3871" s="84"/>
      <c r="S3871" s="84"/>
      <c r="T3871" s="84" t="s">
        <v>2883</v>
      </c>
      <c r="U3871" s="84"/>
      <c r="V3871" s="87" t="s">
        <v>4512</v>
      </c>
      <c r="W3871" s="86">
        <v>43862.92523148148</v>
      </c>
      <c r="X3871" s="90">
        <v>43862</v>
      </c>
      <c r="Y3871" s="92" t="s">
        <v>7633</v>
      </c>
      <c r="Z3871" s="87" t="s">
        <v>11451</v>
      </c>
      <c r="AA3871" s="84"/>
      <c r="AB3871" s="84"/>
      <c r="AC3871" s="92" t="s">
        <v>15344</v>
      </c>
      <c r="AD3871" s="84"/>
      <c r="AE3871" s="84" t="b">
        <v>0</v>
      </c>
      <c r="AF3871" s="84">
        <v>4</v>
      </c>
      <c r="AG3871" s="92" t="s">
        <v>16467</v>
      </c>
      <c r="AH3871" s="84" t="b">
        <v>0</v>
      </c>
      <c r="AI3871" s="84" t="s">
        <v>16520</v>
      </c>
      <c r="AJ3871" s="84"/>
      <c r="AK3871" s="92" t="s">
        <v>16467</v>
      </c>
      <c r="AL3871" s="84" t="b">
        <v>0</v>
      </c>
      <c r="AM3871" s="84">
        <v>2</v>
      </c>
      <c r="AN3871" s="92" t="s">
        <v>16467</v>
      </c>
      <c r="AO3871" s="84" t="s">
        <v>16534</v>
      </c>
      <c r="AP3871" s="84" t="b">
        <v>0</v>
      </c>
      <c r="AQ3871" s="92" t="s">
        <v>15344</v>
      </c>
      <c r="AR3871" s="84" t="s">
        <v>179</v>
      </c>
      <c r="AS3871" s="84">
        <v>0</v>
      </c>
      <c r="AT3871" s="84">
        <v>0</v>
      </c>
      <c r="AU3871" s="84"/>
      <c r="AV3871" s="84"/>
      <c r="AW3871" s="84"/>
      <c r="AX3871" s="84"/>
      <c r="AY3871" s="84"/>
      <c r="AZ3871" s="84"/>
      <c r="BA3871" s="84"/>
      <c r="BB3871" s="84"/>
      <c r="BC3871">
        <v>1</v>
      </c>
      <c r="BD3871">
        <v>0</v>
      </c>
      <c r="BE3871">
        <v>0</v>
      </c>
      <c r="BF3871">
        <v>1</v>
      </c>
      <c r="BG3871">
        <v>0</v>
      </c>
      <c r="BH3871">
        <v>0</v>
      </c>
    </row>
    <row r="3872" spans="1:60" x14ac:dyDescent="0.3">
      <c r="A3872" s="69" t="s">
        <v>1708</v>
      </c>
      <c r="B3872" s="69" t="s">
        <v>2050</v>
      </c>
      <c r="C3872" s="70"/>
      <c r="D3872" s="71"/>
      <c r="E3872" s="72"/>
      <c r="F3872" s="73"/>
      <c r="G3872" s="70"/>
      <c r="H3872" s="74"/>
      <c r="I3872" s="75"/>
      <c r="J3872" s="75"/>
      <c r="K3872" s="36"/>
      <c r="L3872" s="82"/>
      <c r="M3872" s="82"/>
      <c r="N3872" s="77"/>
      <c r="O3872" s="84" t="s">
        <v>2169</v>
      </c>
      <c r="P3872" s="86">
        <v>43862.926111111112</v>
      </c>
      <c r="Q3872" s="84" t="s">
        <v>2590</v>
      </c>
      <c r="R3872" s="84"/>
      <c r="S3872" s="84"/>
      <c r="T3872" s="84" t="s">
        <v>2883</v>
      </c>
      <c r="U3872" s="84"/>
      <c r="V3872" s="87" t="s">
        <v>4430</v>
      </c>
      <c r="W3872" s="86">
        <v>43862.926111111112</v>
      </c>
      <c r="X3872" s="90">
        <v>43862</v>
      </c>
      <c r="Y3872" s="92" t="s">
        <v>7419</v>
      </c>
      <c r="Z3872" s="87" t="s">
        <v>11225</v>
      </c>
      <c r="AA3872" s="84"/>
      <c r="AB3872" s="84"/>
      <c r="AC3872" s="92" t="s">
        <v>15114</v>
      </c>
      <c r="AD3872" s="84"/>
      <c r="AE3872" s="84" t="b">
        <v>0</v>
      </c>
      <c r="AF3872" s="84">
        <v>0</v>
      </c>
      <c r="AG3872" s="92" t="s">
        <v>16467</v>
      </c>
      <c r="AH3872" s="84" t="b">
        <v>0</v>
      </c>
      <c r="AI3872" s="84" t="s">
        <v>16520</v>
      </c>
      <c r="AJ3872" s="84"/>
      <c r="AK3872" s="92" t="s">
        <v>16467</v>
      </c>
      <c r="AL3872" s="84" t="b">
        <v>0</v>
      </c>
      <c r="AM3872" s="84">
        <v>13</v>
      </c>
      <c r="AN3872" s="92" t="s">
        <v>16130</v>
      </c>
      <c r="AO3872" s="84" t="s">
        <v>16534</v>
      </c>
      <c r="AP3872" s="84" t="b">
        <v>0</v>
      </c>
      <c r="AQ3872" s="92" t="s">
        <v>16130</v>
      </c>
      <c r="AR3872" s="84" t="s">
        <v>179</v>
      </c>
      <c r="AS3872" s="84">
        <v>0</v>
      </c>
      <c r="AT3872" s="84">
        <v>0</v>
      </c>
      <c r="AU3872" s="84"/>
      <c r="AV3872" s="84"/>
      <c r="AW3872" s="84"/>
      <c r="AX3872" s="84"/>
      <c r="AY3872" s="84"/>
      <c r="AZ3872" s="84"/>
      <c r="BA3872" s="84"/>
      <c r="BB3872" s="84"/>
      <c r="BC3872">
        <v>1</v>
      </c>
      <c r="BD3872">
        <v>0</v>
      </c>
      <c r="BE3872">
        <v>0</v>
      </c>
      <c r="BF3872">
        <v>0</v>
      </c>
      <c r="BG3872">
        <v>1</v>
      </c>
      <c r="BH3872">
        <v>0</v>
      </c>
    </row>
    <row r="3873" spans="1:60" x14ac:dyDescent="0.3">
      <c r="A3873" s="69" t="s">
        <v>1688</v>
      </c>
      <c r="B3873" s="69" t="s">
        <v>2096</v>
      </c>
      <c r="C3873" s="70"/>
      <c r="D3873" s="71"/>
      <c r="E3873" s="72"/>
      <c r="F3873" s="73"/>
      <c r="G3873" s="70"/>
      <c r="H3873" s="74"/>
      <c r="I3873" s="75"/>
      <c r="J3873" s="75"/>
      <c r="K3873" s="36"/>
      <c r="L3873" s="82"/>
      <c r="M3873" s="82"/>
      <c r="N3873" s="77"/>
      <c r="O3873" s="84" t="s">
        <v>2169</v>
      </c>
      <c r="P3873" s="86">
        <v>43862.926122685189</v>
      </c>
      <c r="Q3873" s="84" t="s">
        <v>2724</v>
      </c>
      <c r="R3873" s="84"/>
      <c r="S3873" s="84"/>
      <c r="T3873" s="84"/>
      <c r="U3873" s="84"/>
      <c r="V3873" s="87" t="s">
        <v>4410</v>
      </c>
      <c r="W3873" s="86">
        <v>43862.926122685189</v>
      </c>
      <c r="X3873" s="90">
        <v>43862</v>
      </c>
      <c r="Y3873" s="92" t="s">
        <v>7162</v>
      </c>
      <c r="Z3873" s="87" t="s">
        <v>11181</v>
      </c>
      <c r="AA3873" s="84"/>
      <c r="AB3873" s="84"/>
      <c r="AC3873" s="92" t="s">
        <v>15070</v>
      </c>
      <c r="AD3873" s="84"/>
      <c r="AE3873" s="84" t="b">
        <v>0</v>
      </c>
      <c r="AF3873" s="84">
        <v>0</v>
      </c>
      <c r="AG3873" s="92" t="s">
        <v>16467</v>
      </c>
      <c r="AH3873" s="84" t="b">
        <v>0</v>
      </c>
      <c r="AI3873" s="84" t="s">
        <v>16520</v>
      </c>
      <c r="AJ3873" s="84"/>
      <c r="AK3873" s="92" t="s">
        <v>16467</v>
      </c>
      <c r="AL3873" s="84" t="b">
        <v>0</v>
      </c>
      <c r="AM3873" s="84">
        <v>116</v>
      </c>
      <c r="AN3873" s="92" t="s">
        <v>16295</v>
      </c>
      <c r="AO3873" s="84" t="s">
        <v>16535</v>
      </c>
      <c r="AP3873" s="84" t="b">
        <v>0</v>
      </c>
      <c r="AQ3873" s="92" t="s">
        <v>16295</v>
      </c>
      <c r="AR3873" s="84" t="s">
        <v>179</v>
      </c>
      <c r="AS3873" s="84">
        <v>0</v>
      </c>
      <c r="AT3873" s="84">
        <v>0</v>
      </c>
      <c r="AU3873" s="84"/>
      <c r="AV3873" s="84"/>
      <c r="AW3873" s="84"/>
      <c r="AX3873" s="84"/>
      <c r="AY3873" s="84"/>
      <c r="AZ3873" s="84"/>
      <c r="BA3873" s="84"/>
      <c r="BB3873" s="84"/>
      <c r="BC3873">
        <v>1</v>
      </c>
      <c r="BD3873">
        <v>0</v>
      </c>
      <c r="BE3873">
        <v>0</v>
      </c>
      <c r="BF3873">
        <v>0</v>
      </c>
      <c r="BG3873">
        <v>1</v>
      </c>
      <c r="BH3873">
        <v>0</v>
      </c>
    </row>
    <row r="3874" spans="1:60" x14ac:dyDescent="0.3">
      <c r="A3874" s="69" t="s">
        <v>1708</v>
      </c>
      <c r="B3874" s="69" t="s">
        <v>1914</v>
      </c>
      <c r="C3874" s="70"/>
      <c r="D3874" s="71"/>
      <c r="E3874" s="72"/>
      <c r="F3874" s="73"/>
      <c r="G3874" s="70"/>
      <c r="H3874" s="74"/>
      <c r="I3874" s="75"/>
      <c r="J3874" s="75"/>
      <c r="K3874" s="36"/>
      <c r="L3874" s="82"/>
      <c r="M3874" s="82"/>
      <c r="N3874" s="77"/>
      <c r="O3874" s="84" t="s">
        <v>2169</v>
      </c>
      <c r="P3874" s="86">
        <v>43862.926388888889</v>
      </c>
      <c r="Q3874" s="84" t="s">
        <v>2728</v>
      </c>
      <c r="R3874" s="84"/>
      <c r="S3874" s="84"/>
      <c r="T3874" s="84" t="s">
        <v>2873</v>
      </c>
      <c r="U3874" s="84"/>
      <c r="V3874" s="87" t="s">
        <v>4430</v>
      </c>
      <c r="W3874" s="86">
        <v>43862.926388888889</v>
      </c>
      <c r="X3874" s="90">
        <v>43862</v>
      </c>
      <c r="Y3874" s="92" t="s">
        <v>7420</v>
      </c>
      <c r="Z3874" s="87" t="s">
        <v>11226</v>
      </c>
      <c r="AA3874" s="84"/>
      <c r="AB3874" s="84"/>
      <c r="AC3874" s="92" t="s">
        <v>15115</v>
      </c>
      <c r="AD3874" s="84"/>
      <c r="AE3874" s="84" t="b">
        <v>0</v>
      </c>
      <c r="AF3874" s="84">
        <v>0</v>
      </c>
      <c r="AG3874" s="92" t="s">
        <v>16467</v>
      </c>
      <c r="AH3874" s="84" t="b">
        <v>0</v>
      </c>
      <c r="AI3874" s="84" t="s">
        <v>16520</v>
      </c>
      <c r="AJ3874" s="84"/>
      <c r="AK3874" s="92" t="s">
        <v>16467</v>
      </c>
      <c r="AL3874" s="84" t="b">
        <v>0</v>
      </c>
      <c r="AM3874" s="84">
        <v>4</v>
      </c>
      <c r="AN3874" s="92" t="s">
        <v>15613</v>
      </c>
      <c r="AO3874" s="84" t="s">
        <v>16534</v>
      </c>
      <c r="AP3874" s="84" t="b">
        <v>0</v>
      </c>
      <c r="AQ3874" s="92" t="s">
        <v>15613</v>
      </c>
      <c r="AR3874" s="84" t="s">
        <v>179</v>
      </c>
      <c r="AS3874" s="84">
        <v>0</v>
      </c>
      <c r="AT3874" s="84">
        <v>0</v>
      </c>
      <c r="AU3874" s="84"/>
      <c r="AV3874" s="84"/>
      <c r="AW3874" s="84"/>
      <c r="AX3874" s="84"/>
      <c r="AY3874" s="84"/>
      <c r="AZ3874" s="84"/>
      <c r="BA3874" s="84"/>
      <c r="BB3874" s="84"/>
      <c r="BC3874">
        <v>1</v>
      </c>
      <c r="BD3874">
        <v>0</v>
      </c>
      <c r="BE3874">
        <v>0</v>
      </c>
      <c r="BF3874">
        <v>0</v>
      </c>
      <c r="BG3874">
        <v>1</v>
      </c>
      <c r="BH3874">
        <v>0</v>
      </c>
    </row>
    <row r="3875" spans="1:60" x14ac:dyDescent="0.3">
      <c r="A3875" s="69" t="s">
        <v>1980</v>
      </c>
      <c r="B3875" s="69" t="s">
        <v>2077</v>
      </c>
      <c r="C3875" s="70"/>
      <c r="D3875" s="71"/>
      <c r="E3875" s="72"/>
      <c r="F3875" s="73"/>
      <c r="G3875" s="70"/>
      <c r="H3875" s="74"/>
      <c r="I3875" s="75"/>
      <c r="J3875" s="75"/>
      <c r="K3875" s="36"/>
      <c r="L3875" s="82"/>
      <c r="M3875" s="82"/>
      <c r="N3875" s="77"/>
      <c r="O3875" s="84" t="s">
        <v>2169</v>
      </c>
      <c r="P3875" s="86">
        <v>43862.926400462966</v>
      </c>
      <c r="Q3875" s="84" t="s">
        <v>2301</v>
      </c>
      <c r="R3875" s="84"/>
      <c r="S3875" s="84"/>
      <c r="T3875" s="84" t="s">
        <v>2873</v>
      </c>
      <c r="U3875" s="84"/>
      <c r="V3875" s="87" t="s">
        <v>4673</v>
      </c>
      <c r="W3875" s="86">
        <v>43862.926400462966</v>
      </c>
      <c r="X3875" s="90">
        <v>43862</v>
      </c>
      <c r="Y3875" s="92" t="s">
        <v>8175</v>
      </c>
      <c r="Z3875" s="87" t="s">
        <v>12026</v>
      </c>
      <c r="AA3875" s="84"/>
      <c r="AB3875" s="84"/>
      <c r="AC3875" s="92" t="s">
        <v>15941</v>
      </c>
      <c r="AD3875" s="84"/>
      <c r="AE3875" s="84" t="b">
        <v>0</v>
      </c>
      <c r="AF3875" s="84">
        <v>0</v>
      </c>
      <c r="AG3875" s="92" t="s">
        <v>16467</v>
      </c>
      <c r="AH3875" s="84" t="b">
        <v>0</v>
      </c>
      <c r="AI3875" s="84" t="s">
        <v>16520</v>
      </c>
      <c r="AJ3875" s="84"/>
      <c r="AK3875" s="92" t="s">
        <v>16467</v>
      </c>
      <c r="AL3875" s="84" t="b">
        <v>0</v>
      </c>
      <c r="AM3875" s="84">
        <v>56</v>
      </c>
      <c r="AN3875" s="92" t="s">
        <v>16433</v>
      </c>
      <c r="AO3875" s="84" t="s">
        <v>16535</v>
      </c>
      <c r="AP3875" s="84" t="b">
        <v>0</v>
      </c>
      <c r="AQ3875" s="92" t="s">
        <v>16433</v>
      </c>
      <c r="AR3875" s="84" t="s">
        <v>179</v>
      </c>
      <c r="AS3875" s="84">
        <v>0</v>
      </c>
      <c r="AT3875" s="84">
        <v>0</v>
      </c>
      <c r="AU3875" s="84"/>
      <c r="AV3875" s="84"/>
      <c r="AW3875" s="84"/>
      <c r="AX3875" s="84"/>
      <c r="AY3875" s="84"/>
      <c r="AZ3875" s="84"/>
      <c r="BA3875" s="84"/>
      <c r="BB3875" s="84"/>
      <c r="BC3875">
        <v>1</v>
      </c>
      <c r="BD3875">
        <v>0</v>
      </c>
      <c r="BE3875">
        <v>0</v>
      </c>
      <c r="BF3875">
        <v>0</v>
      </c>
      <c r="BG3875">
        <v>1</v>
      </c>
      <c r="BH3875">
        <v>0</v>
      </c>
    </row>
    <row r="3876" spans="1:60" x14ac:dyDescent="0.3">
      <c r="A3876" s="69" t="s">
        <v>1690</v>
      </c>
      <c r="B3876" s="69" t="s">
        <v>2078</v>
      </c>
      <c r="C3876" s="70"/>
      <c r="D3876" s="71"/>
      <c r="E3876" s="72"/>
      <c r="F3876" s="73"/>
      <c r="G3876" s="70"/>
      <c r="H3876" s="74"/>
      <c r="I3876" s="75"/>
      <c r="J3876" s="75"/>
      <c r="K3876" s="36"/>
      <c r="L3876" s="82"/>
      <c r="M3876" s="82"/>
      <c r="N3876" s="77"/>
      <c r="O3876" s="84" t="s">
        <v>2169</v>
      </c>
      <c r="P3876" s="86">
        <v>43862.926851851851</v>
      </c>
      <c r="Q3876" s="84" t="s">
        <v>2588</v>
      </c>
      <c r="R3876" s="84"/>
      <c r="S3876" s="84"/>
      <c r="T3876" s="84"/>
      <c r="U3876" s="84"/>
      <c r="V3876" s="87" t="s">
        <v>4412</v>
      </c>
      <c r="W3876" s="86">
        <v>43862.926851851851</v>
      </c>
      <c r="X3876" s="90">
        <v>43862</v>
      </c>
      <c r="Y3876" s="92" t="s">
        <v>7382</v>
      </c>
      <c r="Z3876" s="87" t="s">
        <v>11187</v>
      </c>
      <c r="AA3876" s="84"/>
      <c r="AB3876" s="84"/>
      <c r="AC3876" s="92" t="s">
        <v>15076</v>
      </c>
      <c r="AD3876" s="84"/>
      <c r="AE3876" s="84" t="b">
        <v>0</v>
      </c>
      <c r="AF3876" s="84">
        <v>0</v>
      </c>
      <c r="AG3876" s="92" t="s">
        <v>16467</v>
      </c>
      <c r="AH3876" s="84" t="b">
        <v>1</v>
      </c>
      <c r="AI3876" s="84" t="s">
        <v>16520</v>
      </c>
      <c r="AJ3876" s="84"/>
      <c r="AK3876" s="92" t="s">
        <v>16225</v>
      </c>
      <c r="AL3876" s="84" t="b">
        <v>0</v>
      </c>
      <c r="AM3876" s="84">
        <v>19</v>
      </c>
      <c r="AN3876" s="92" t="s">
        <v>16226</v>
      </c>
      <c r="AO3876" s="84" t="s">
        <v>16534</v>
      </c>
      <c r="AP3876" s="84" t="b">
        <v>0</v>
      </c>
      <c r="AQ3876" s="92" t="s">
        <v>16226</v>
      </c>
      <c r="AR3876" s="84" t="s">
        <v>179</v>
      </c>
      <c r="AS3876" s="84">
        <v>0</v>
      </c>
      <c r="AT3876" s="84">
        <v>0</v>
      </c>
      <c r="AU3876" s="84"/>
      <c r="AV3876" s="84"/>
      <c r="AW3876" s="84"/>
      <c r="AX3876" s="84"/>
      <c r="AY3876" s="84"/>
      <c r="AZ3876" s="84"/>
      <c r="BA3876" s="84"/>
      <c r="BB3876" s="84"/>
      <c r="BC3876">
        <v>1</v>
      </c>
      <c r="BD3876">
        <v>0</v>
      </c>
      <c r="BE3876">
        <v>0</v>
      </c>
      <c r="BF3876">
        <v>0</v>
      </c>
      <c r="BG3876">
        <v>1</v>
      </c>
      <c r="BH3876">
        <v>0</v>
      </c>
    </row>
    <row r="3877" spans="1:60" x14ac:dyDescent="0.3">
      <c r="A3877" s="69" t="s">
        <v>1689</v>
      </c>
      <c r="B3877" s="69" t="s">
        <v>2096</v>
      </c>
      <c r="C3877" s="70"/>
      <c r="D3877" s="71"/>
      <c r="E3877" s="72"/>
      <c r="F3877" s="73"/>
      <c r="G3877" s="70"/>
      <c r="H3877" s="74"/>
      <c r="I3877" s="75"/>
      <c r="J3877" s="75"/>
      <c r="K3877" s="36"/>
      <c r="L3877" s="82"/>
      <c r="M3877" s="82"/>
      <c r="N3877" s="77"/>
      <c r="O3877" s="84" t="s">
        <v>2169</v>
      </c>
      <c r="P3877" s="86">
        <v>43862.92690972222</v>
      </c>
      <c r="Q3877" s="84" t="s">
        <v>2724</v>
      </c>
      <c r="R3877" s="84"/>
      <c r="S3877" s="84"/>
      <c r="T3877" s="84"/>
      <c r="U3877" s="84"/>
      <c r="V3877" s="87" t="s">
        <v>4411</v>
      </c>
      <c r="W3877" s="86">
        <v>43862.92690972222</v>
      </c>
      <c r="X3877" s="90">
        <v>43862</v>
      </c>
      <c r="Y3877" s="92" t="s">
        <v>7379</v>
      </c>
      <c r="Z3877" s="87" t="s">
        <v>11183</v>
      </c>
      <c r="AA3877" s="84"/>
      <c r="AB3877" s="84"/>
      <c r="AC3877" s="92" t="s">
        <v>15072</v>
      </c>
      <c r="AD3877" s="84"/>
      <c r="AE3877" s="84" t="b">
        <v>0</v>
      </c>
      <c r="AF3877" s="84">
        <v>0</v>
      </c>
      <c r="AG3877" s="92" t="s">
        <v>16467</v>
      </c>
      <c r="AH3877" s="84" t="b">
        <v>0</v>
      </c>
      <c r="AI3877" s="84" t="s">
        <v>16520</v>
      </c>
      <c r="AJ3877" s="84"/>
      <c r="AK3877" s="92" t="s">
        <v>16467</v>
      </c>
      <c r="AL3877" s="84" t="b">
        <v>0</v>
      </c>
      <c r="AM3877" s="84">
        <v>116</v>
      </c>
      <c r="AN3877" s="92" t="s">
        <v>16295</v>
      </c>
      <c r="AO3877" s="84" t="s">
        <v>16534</v>
      </c>
      <c r="AP3877" s="84" t="b">
        <v>0</v>
      </c>
      <c r="AQ3877" s="92" t="s">
        <v>16295</v>
      </c>
      <c r="AR3877" s="84" t="s">
        <v>179</v>
      </c>
      <c r="AS3877" s="84">
        <v>0</v>
      </c>
      <c r="AT3877" s="84">
        <v>0</v>
      </c>
      <c r="AU3877" s="84"/>
      <c r="AV3877" s="84"/>
      <c r="AW3877" s="84"/>
      <c r="AX3877" s="84"/>
      <c r="AY3877" s="84"/>
      <c r="AZ3877" s="84"/>
      <c r="BA3877" s="84"/>
      <c r="BB3877" s="84"/>
      <c r="BC3877">
        <v>1</v>
      </c>
      <c r="BD3877">
        <v>0</v>
      </c>
      <c r="BE3877">
        <v>0</v>
      </c>
      <c r="BF3877">
        <v>0</v>
      </c>
      <c r="BG3877">
        <v>1</v>
      </c>
      <c r="BH3877">
        <v>0</v>
      </c>
    </row>
    <row r="3878" spans="1:60" x14ac:dyDescent="0.3">
      <c r="A3878" s="69" t="s">
        <v>1691</v>
      </c>
      <c r="B3878" s="69" t="s">
        <v>2096</v>
      </c>
      <c r="C3878" s="70"/>
      <c r="D3878" s="71"/>
      <c r="E3878" s="72"/>
      <c r="F3878" s="73"/>
      <c r="G3878" s="70"/>
      <c r="H3878" s="74"/>
      <c r="I3878" s="75"/>
      <c r="J3878" s="75"/>
      <c r="K3878" s="36"/>
      <c r="L3878" s="82"/>
      <c r="M3878" s="82"/>
      <c r="N3878" s="77"/>
      <c r="O3878" s="84" t="s">
        <v>2169</v>
      </c>
      <c r="P3878" s="86">
        <v>43862.926990740743</v>
      </c>
      <c r="Q3878" s="84" t="s">
        <v>2724</v>
      </c>
      <c r="R3878" s="84"/>
      <c r="S3878" s="84"/>
      <c r="T3878" s="84"/>
      <c r="U3878" s="84"/>
      <c r="V3878" s="87" t="s">
        <v>4413</v>
      </c>
      <c r="W3878" s="86">
        <v>43862.926990740743</v>
      </c>
      <c r="X3878" s="90">
        <v>43862</v>
      </c>
      <c r="Y3878" s="92" t="s">
        <v>7383</v>
      </c>
      <c r="Z3878" s="87" t="s">
        <v>11189</v>
      </c>
      <c r="AA3878" s="84"/>
      <c r="AB3878" s="84"/>
      <c r="AC3878" s="92" t="s">
        <v>15078</v>
      </c>
      <c r="AD3878" s="84"/>
      <c r="AE3878" s="84" t="b">
        <v>0</v>
      </c>
      <c r="AF3878" s="84">
        <v>0</v>
      </c>
      <c r="AG3878" s="92" t="s">
        <v>16467</v>
      </c>
      <c r="AH3878" s="84" t="b">
        <v>0</v>
      </c>
      <c r="AI3878" s="84" t="s">
        <v>16520</v>
      </c>
      <c r="AJ3878" s="84"/>
      <c r="AK3878" s="92" t="s">
        <v>16467</v>
      </c>
      <c r="AL3878" s="84" t="b">
        <v>0</v>
      </c>
      <c r="AM3878" s="84">
        <v>116</v>
      </c>
      <c r="AN3878" s="92" t="s">
        <v>16295</v>
      </c>
      <c r="AO3878" s="84" t="s">
        <v>16534</v>
      </c>
      <c r="AP3878" s="84" t="b">
        <v>0</v>
      </c>
      <c r="AQ3878" s="92" t="s">
        <v>16295</v>
      </c>
      <c r="AR3878" s="84" t="s">
        <v>179</v>
      </c>
      <c r="AS3878" s="84">
        <v>0</v>
      </c>
      <c r="AT3878" s="84">
        <v>0</v>
      </c>
      <c r="AU3878" s="84"/>
      <c r="AV3878" s="84"/>
      <c r="AW3878" s="84"/>
      <c r="AX3878" s="84"/>
      <c r="AY3878" s="84"/>
      <c r="AZ3878" s="84"/>
      <c r="BA3878" s="84"/>
      <c r="BB3878" s="84"/>
      <c r="BC3878">
        <v>1</v>
      </c>
      <c r="BD3878">
        <v>0</v>
      </c>
      <c r="BE3878">
        <v>0</v>
      </c>
      <c r="BF3878">
        <v>0</v>
      </c>
      <c r="BG3878">
        <v>1</v>
      </c>
      <c r="BH3878">
        <v>0</v>
      </c>
    </row>
    <row r="3879" spans="1:60" x14ac:dyDescent="0.3">
      <c r="A3879" s="69" t="s">
        <v>1812</v>
      </c>
      <c r="B3879" s="69" t="s">
        <v>2117</v>
      </c>
      <c r="C3879" s="70"/>
      <c r="D3879" s="71"/>
      <c r="E3879" s="72"/>
      <c r="F3879" s="73"/>
      <c r="G3879" s="70"/>
      <c r="H3879" s="74"/>
      <c r="I3879" s="75"/>
      <c r="J3879" s="75"/>
      <c r="K3879" s="36"/>
      <c r="L3879" s="82"/>
      <c r="M3879" s="82"/>
      <c r="N3879" s="77"/>
      <c r="O3879" s="84" t="s">
        <v>2169</v>
      </c>
      <c r="P3879" s="86">
        <v>43862.927060185182</v>
      </c>
      <c r="Q3879" s="84" t="s">
        <v>2672</v>
      </c>
      <c r="R3879" s="84"/>
      <c r="S3879" s="84"/>
      <c r="T3879" s="84"/>
      <c r="U3879" s="84"/>
      <c r="V3879" s="87" t="s">
        <v>4526</v>
      </c>
      <c r="W3879" s="86">
        <v>43862.927060185182</v>
      </c>
      <c r="X3879" s="90">
        <v>43862</v>
      </c>
      <c r="Y3879" s="92" t="s">
        <v>7663</v>
      </c>
      <c r="Z3879" s="87" t="s">
        <v>11482</v>
      </c>
      <c r="AA3879" s="84"/>
      <c r="AB3879" s="84"/>
      <c r="AC3879" s="92" t="s">
        <v>15375</v>
      </c>
      <c r="AD3879" s="84"/>
      <c r="AE3879" s="84" t="b">
        <v>0</v>
      </c>
      <c r="AF3879" s="84">
        <v>0</v>
      </c>
      <c r="AG3879" s="92" t="s">
        <v>16467</v>
      </c>
      <c r="AH3879" s="84" t="b">
        <v>0</v>
      </c>
      <c r="AI3879" s="84" t="s">
        <v>16520</v>
      </c>
      <c r="AJ3879" s="84"/>
      <c r="AK3879" s="92" t="s">
        <v>16467</v>
      </c>
      <c r="AL3879" s="84" t="b">
        <v>0</v>
      </c>
      <c r="AM3879" s="84">
        <v>13</v>
      </c>
      <c r="AN3879" s="92" t="s">
        <v>16422</v>
      </c>
      <c r="AO3879" s="84" t="s">
        <v>16534</v>
      </c>
      <c r="AP3879" s="84" t="b">
        <v>0</v>
      </c>
      <c r="AQ3879" s="92" t="s">
        <v>16422</v>
      </c>
      <c r="AR3879" s="84" t="s">
        <v>179</v>
      </c>
      <c r="AS3879" s="84">
        <v>0</v>
      </c>
      <c r="AT3879" s="84">
        <v>0</v>
      </c>
      <c r="AU3879" s="84"/>
      <c r="AV3879" s="84"/>
      <c r="AW3879" s="84"/>
      <c r="AX3879" s="84"/>
      <c r="AY3879" s="84"/>
      <c r="AZ3879" s="84"/>
      <c r="BA3879" s="84"/>
      <c r="BB3879" s="84"/>
      <c r="BC3879">
        <v>1</v>
      </c>
      <c r="BD3879">
        <v>0</v>
      </c>
      <c r="BE3879">
        <v>0</v>
      </c>
      <c r="BF3879">
        <v>0</v>
      </c>
      <c r="BG3879">
        <v>1</v>
      </c>
      <c r="BH3879">
        <v>0</v>
      </c>
    </row>
    <row r="3880" spans="1:60" x14ac:dyDescent="0.3">
      <c r="A3880" s="69" t="s">
        <v>1692</v>
      </c>
      <c r="B3880" s="69" t="s">
        <v>2120</v>
      </c>
      <c r="C3880" s="70"/>
      <c r="D3880" s="71"/>
      <c r="E3880" s="72"/>
      <c r="F3880" s="73"/>
      <c r="G3880" s="70"/>
      <c r="H3880" s="74"/>
      <c r="I3880" s="75"/>
      <c r="J3880" s="75"/>
      <c r="K3880" s="36"/>
      <c r="L3880" s="82"/>
      <c r="M3880" s="82"/>
      <c r="N3880" s="77"/>
      <c r="O3880" s="84" t="s">
        <v>2169</v>
      </c>
      <c r="P3880" s="86">
        <v>43862.927106481482</v>
      </c>
      <c r="Q3880" s="84" t="s">
        <v>2691</v>
      </c>
      <c r="R3880" s="84"/>
      <c r="S3880" s="84"/>
      <c r="T3880" s="84" t="s">
        <v>2883</v>
      </c>
      <c r="U3880" s="84"/>
      <c r="V3880" s="87" t="s">
        <v>4414</v>
      </c>
      <c r="W3880" s="86">
        <v>43862.927106481482</v>
      </c>
      <c r="X3880" s="90">
        <v>43862</v>
      </c>
      <c r="Y3880" s="92" t="s">
        <v>7384</v>
      </c>
      <c r="Z3880" s="87" t="s">
        <v>11190</v>
      </c>
      <c r="AA3880" s="84"/>
      <c r="AB3880" s="84"/>
      <c r="AC3880" s="92" t="s">
        <v>15079</v>
      </c>
      <c r="AD3880" s="84"/>
      <c r="AE3880" s="84" t="b">
        <v>0</v>
      </c>
      <c r="AF3880" s="84">
        <v>0</v>
      </c>
      <c r="AG3880" s="92" t="s">
        <v>16467</v>
      </c>
      <c r="AH3880" s="84" t="b">
        <v>0</v>
      </c>
      <c r="AI3880" s="84" t="s">
        <v>16520</v>
      </c>
      <c r="AJ3880" s="84"/>
      <c r="AK3880" s="92" t="s">
        <v>16467</v>
      </c>
      <c r="AL3880" s="84" t="b">
        <v>0</v>
      </c>
      <c r="AM3880" s="84">
        <v>59</v>
      </c>
      <c r="AN3880" s="92" t="s">
        <v>16413</v>
      </c>
      <c r="AO3880" s="84" t="s">
        <v>16534</v>
      </c>
      <c r="AP3880" s="84" t="b">
        <v>0</v>
      </c>
      <c r="AQ3880" s="92" t="s">
        <v>16413</v>
      </c>
      <c r="AR3880" s="84" t="s">
        <v>179</v>
      </c>
      <c r="AS3880" s="84">
        <v>0</v>
      </c>
      <c r="AT3880" s="84">
        <v>0</v>
      </c>
      <c r="AU3880" s="84"/>
      <c r="AV3880" s="84"/>
      <c r="AW3880" s="84"/>
      <c r="AX3880" s="84"/>
      <c r="AY3880" s="84"/>
      <c r="AZ3880" s="84"/>
      <c r="BA3880" s="84"/>
      <c r="BB3880" s="84"/>
      <c r="BC3880">
        <v>1</v>
      </c>
      <c r="BD3880">
        <v>0</v>
      </c>
      <c r="BE3880">
        <v>0</v>
      </c>
      <c r="BF3880">
        <v>0</v>
      </c>
      <c r="BG3880">
        <v>1</v>
      </c>
      <c r="BH3880">
        <v>0</v>
      </c>
    </row>
    <row r="3881" spans="1:60" x14ac:dyDescent="0.3">
      <c r="A3881" s="69" t="s">
        <v>1693</v>
      </c>
      <c r="B3881" s="69" t="s">
        <v>2096</v>
      </c>
      <c r="C3881" s="70"/>
      <c r="D3881" s="71"/>
      <c r="E3881" s="72"/>
      <c r="F3881" s="73"/>
      <c r="G3881" s="70"/>
      <c r="H3881" s="74"/>
      <c r="I3881" s="75"/>
      <c r="J3881" s="75"/>
      <c r="K3881" s="36"/>
      <c r="L3881" s="82"/>
      <c r="M3881" s="82"/>
      <c r="N3881" s="77"/>
      <c r="O3881" s="84" t="s">
        <v>2169</v>
      </c>
      <c r="P3881" s="86">
        <v>43862.927199074074</v>
      </c>
      <c r="Q3881" s="84" t="s">
        <v>2724</v>
      </c>
      <c r="R3881" s="84"/>
      <c r="S3881" s="84"/>
      <c r="T3881" s="84"/>
      <c r="U3881" s="84"/>
      <c r="V3881" s="87" t="s">
        <v>4415</v>
      </c>
      <c r="W3881" s="86">
        <v>43862.927199074074</v>
      </c>
      <c r="X3881" s="90">
        <v>43862</v>
      </c>
      <c r="Y3881" s="92" t="s">
        <v>7387</v>
      </c>
      <c r="Z3881" s="87" t="s">
        <v>11193</v>
      </c>
      <c r="AA3881" s="84"/>
      <c r="AB3881" s="84"/>
      <c r="AC3881" s="92" t="s">
        <v>15082</v>
      </c>
      <c r="AD3881" s="84"/>
      <c r="AE3881" s="84" t="b">
        <v>0</v>
      </c>
      <c r="AF3881" s="84">
        <v>0</v>
      </c>
      <c r="AG3881" s="92" t="s">
        <v>16467</v>
      </c>
      <c r="AH3881" s="84" t="b">
        <v>0</v>
      </c>
      <c r="AI3881" s="84" t="s">
        <v>16520</v>
      </c>
      <c r="AJ3881" s="84"/>
      <c r="AK3881" s="92" t="s">
        <v>16467</v>
      </c>
      <c r="AL3881" s="84" t="b">
        <v>0</v>
      </c>
      <c r="AM3881" s="84">
        <v>116</v>
      </c>
      <c r="AN3881" s="92" t="s">
        <v>16295</v>
      </c>
      <c r="AO3881" s="84" t="s">
        <v>16534</v>
      </c>
      <c r="AP3881" s="84" t="b">
        <v>0</v>
      </c>
      <c r="AQ3881" s="92" t="s">
        <v>16295</v>
      </c>
      <c r="AR3881" s="84" t="s">
        <v>179</v>
      </c>
      <c r="AS3881" s="84">
        <v>0</v>
      </c>
      <c r="AT3881" s="84">
        <v>0</v>
      </c>
      <c r="AU3881" s="84"/>
      <c r="AV3881" s="84"/>
      <c r="AW3881" s="84"/>
      <c r="AX3881" s="84"/>
      <c r="AY3881" s="84"/>
      <c r="AZ3881" s="84"/>
      <c r="BA3881" s="84"/>
      <c r="BB3881" s="84"/>
      <c r="BC3881">
        <v>1</v>
      </c>
      <c r="BD3881">
        <v>0</v>
      </c>
      <c r="BE3881">
        <v>0</v>
      </c>
      <c r="BF3881">
        <v>0</v>
      </c>
      <c r="BG3881">
        <v>1</v>
      </c>
      <c r="BH3881">
        <v>0</v>
      </c>
    </row>
    <row r="3882" spans="1:60" x14ac:dyDescent="0.3">
      <c r="A3882" s="69" t="s">
        <v>1708</v>
      </c>
      <c r="B3882" s="69" t="s">
        <v>2096</v>
      </c>
      <c r="C3882" s="70"/>
      <c r="D3882" s="71"/>
      <c r="E3882" s="72"/>
      <c r="F3882" s="73"/>
      <c r="G3882" s="70"/>
      <c r="H3882" s="74"/>
      <c r="I3882" s="75"/>
      <c r="J3882" s="75"/>
      <c r="K3882" s="36"/>
      <c r="L3882" s="82"/>
      <c r="M3882" s="82"/>
      <c r="N3882" s="77"/>
      <c r="O3882" s="84" t="s">
        <v>2169</v>
      </c>
      <c r="P3882" s="86">
        <v>43862.927291666667</v>
      </c>
      <c r="Q3882" s="84" t="s">
        <v>2724</v>
      </c>
      <c r="R3882" s="84"/>
      <c r="S3882" s="84"/>
      <c r="T3882" s="84"/>
      <c r="U3882" s="84"/>
      <c r="V3882" s="87" t="s">
        <v>4430</v>
      </c>
      <c r="W3882" s="86">
        <v>43862.927291666667</v>
      </c>
      <c r="X3882" s="90">
        <v>43862</v>
      </c>
      <c r="Y3882" s="92" t="s">
        <v>7421</v>
      </c>
      <c r="Z3882" s="87" t="s">
        <v>11227</v>
      </c>
      <c r="AA3882" s="84"/>
      <c r="AB3882" s="84"/>
      <c r="AC3882" s="92" t="s">
        <v>15116</v>
      </c>
      <c r="AD3882" s="84"/>
      <c r="AE3882" s="84" t="b">
        <v>0</v>
      </c>
      <c r="AF3882" s="84">
        <v>0</v>
      </c>
      <c r="AG3882" s="92" t="s">
        <v>16467</v>
      </c>
      <c r="AH3882" s="84" t="b">
        <v>0</v>
      </c>
      <c r="AI3882" s="84" t="s">
        <v>16520</v>
      </c>
      <c r="AJ3882" s="84"/>
      <c r="AK3882" s="92" t="s">
        <v>16467</v>
      </c>
      <c r="AL3882" s="84" t="b">
        <v>0</v>
      </c>
      <c r="AM3882" s="84">
        <v>116</v>
      </c>
      <c r="AN3882" s="92" t="s">
        <v>16295</v>
      </c>
      <c r="AO3882" s="84" t="s">
        <v>16534</v>
      </c>
      <c r="AP3882" s="84" t="b">
        <v>0</v>
      </c>
      <c r="AQ3882" s="92" t="s">
        <v>16295</v>
      </c>
      <c r="AR3882" s="84" t="s">
        <v>179</v>
      </c>
      <c r="AS3882" s="84">
        <v>0</v>
      </c>
      <c r="AT3882" s="84">
        <v>0</v>
      </c>
      <c r="AU3882" s="84"/>
      <c r="AV3882" s="84"/>
      <c r="AW3882" s="84"/>
      <c r="AX3882" s="84"/>
      <c r="AY3882" s="84"/>
      <c r="AZ3882" s="84"/>
      <c r="BA3882" s="84"/>
      <c r="BB3882" s="84"/>
      <c r="BC3882">
        <v>1</v>
      </c>
      <c r="BD3882">
        <v>0</v>
      </c>
      <c r="BE3882">
        <v>0</v>
      </c>
      <c r="BF3882">
        <v>0</v>
      </c>
      <c r="BG3882">
        <v>1</v>
      </c>
      <c r="BH3882">
        <v>0</v>
      </c>
    </row>
    <row r="3883" spans="1:60" x14ac:dyDescent="0.3">
      <c r="A3883" s="69" t="s">
        <v>1694</v>
      </c>
      <c r="B3883" s="69" t="s">
        <v>2096</v>
      </c>
      <c r="C3883" s="70"/>
      <c r="D3883" s="71"/>
      <c r="E3883" s="72"/>
      <c r="F3883" s="73"/>
      <c r="G3883" s="70"/>
      <c r="H3883" s="74"/>
      <c r="I3883" s="75"/>
      <c r="J3883" s="75"/>
      <c r="K3883" s="36"/>
      <c r="L3883" s="82"/>
      <c r="M3883" s="82"/>
      <c r="N3883" s="77"/>
      <c r="O3883" s="84" t="s">
        <v>2169</v>
      </c>
      <c r="P3883" s="86">
        <v>43862.92732638889</v>
      </c>
      <c r="Q3883" s="84" t="s">
        <v>2724</v>
      </c>
      <c r="R3883" s="84"/>
      <c r="S3883" s="84"/>
      <c r="T3883" s="84"/>
      <c r="U3883" s="84"/>
      <c r="V3883" s="87" t="s">
        <v>4416</v>
      </c>
      <c r="W3883" s="86">
        <v>43862.92732638889</v>
      </c>
      <c r="X3883" s="90">
        <v>43862</v>
      </c>
      <c r="Y3883" s="92" t="s">
        <v>7388</v>
      </c>
      <c r="Z3883" s="87" t="s">
        <v>11194</v>
      </c>
      <c r="AA3883" s="84"/>
      <c r="AB3883" s="84"/>
      <c r="AC3883" s="92" t="s">
        <v>15083</v>
      </c>
      <c r="AD3883" s="84"/>
      <c r="AE3883" s="84" t="b">
        <v>0</v>
      </c>
      <c r="AF3883" s="84">
        <v>0</v>
      </c>
      <c r="AG3883" s="92" t="s">
        <v>16467</v>
      </c>
      <c r="AH3883" s="84" t="b">
        <v>0</v>
      </c>
      <c r="AI3883" s="84" t="s">
        <v>16520</v>
      </c>
      <c r="AJ3883" s="84"/>
      <c r="AK3883" s="92" t="s">
        <v>16467</v>
      </c>
      <c r="AL3883" s="84" t="b">
        <v>0</v>
      </c>
      <c r="AM3883" s="84">
        <v>116</v>
      </c>
      <c r="AN3883" s="92" t="s">
        <v>16295</v>
      </c>
      <c r="AO3883" s="84" t="s">
        <v>16534</v>
      </c>
      <c r="AP3883" s="84" t="b">
        <v>0</v>
      </c>
      <c r="AQ3883" s="92" t="s">
        <v>16295</v>
      </c>
      <c r="AR3883" s="84" t="s">
        <v>179</v>
      </c>
      <c r="AS3883" s="84">
        <v>0</v>
      </c>
      <c r="AT3883" s="84">
        <v>0</v>
      </c>
      <c r="AU3883" s="84"/>
      <c r="AV3883" s="84"/>
      <c r="AW3883" s="84"/>
      <c r="AX3883" s="84"/>
      <c r="AY3883" s="84"/>
      <c r="AZ3883" s="84"/>
      <c r="BA3883" s="84"/>
      <c r="BB3883" s="84"/>
      <c r="BC3883">
        <v>1</v>
      </c>
      <c r="BD3883">
        <v>0</v>
      </c>
      <c r="BE3883">
        <v>0</v>
      </c>
      <c r="BF3883">
        <v>0</v>
      </c>
      <c r="BG3883">
        <v>1</v>
      </c>
      <c r="BH3883">
        <v>0</v>
      </c>
    </row>
    <row r="3884" spans="1:60" x14ac:dyDescent="0.3">
      <c r="A3884" s="69" t="s">
        <v>1695</v>
      </c>
      <c r="B3884" s="69" t="s">
        <v>2096</v>
      </c>
      <c r="C3884" s="70"/>
      <c r="D3884" s="71"/>
      <c r="E3884" s="72"/>
      <c r="F3884" s="73"/>
      <c r="G3884" s="70"/>
      <c r="H3884" s="74"/>
      <c r="I3884" s="75"/>
      <c r="J3884" s="75"/>
      <c r="K3884" s="36"/>
      <c r="L3884" s="82"/>
      <c r="M3884" s="82"/>
      <c r="N3884" s="77"/>
      <c r="O3884" s="84" t="s">
        <v>2169</v>
      </c>
      <c r="P3884" s="86">
        <v>43862.927511574075</v>
      </c>
      <c r="Q3884" s="84" t="s">
        <v>2724</v>
      </c>
      <c r="R3884" s="84"/>
      <c r="S3884" s="84"/>
      <c r="T3884" s="84"/>
      <c r="U3884" s="84"/>
      <c r="V3884" s="87" t="s">
        <v>4417</v>
      </c>
      <c r="W3884" s="86">
        <v>43862.927511574075</v>
      </c>
      <c r="X3884" s="90">
        <v>43862</v>
      </c>
      <c r="Y3884" s="92" t="s">
        <v>7389</v>
      </c>
      <c r="Z3884" s="87" t="s">
        <v>11195</v>
      </c>
      <c r="AA3884" s="84"/>
      <c r="AB3884" s="84"/>
      <c r="AC3884" s="92" t="s">
        <v>15084</v>
      </c>
      <c r="AD3884" s="84"/>
      <c r="AE3884" s="84" t="b">
        <v>0</v>
      </c>
      <c r="AF3884" s="84">
        <v>0</v>
      </c>
      <c r="AG3884" s="92" t="s">
        <v>16467</v>
      </c>
      <c r="AH3884" s="84" t="b">
        <v>0</v>
      </c>
      <c r="AI3884" s="84" t="s">
        <v>16520</v>
      </c>
      <c r="AJ3884" s="84"/>
      <c r="AK3884" s="92" t="s">
        <v>16467</v>
      </c>
      <c r="AL3884" s="84" t="b">
        <v>0</v>
      </c>
      <c r="AM3884" s="84">
        <v>116</v>
      </c>
      <c r="AN3884" s="92" t="s">
        <v>16295</v>
      </c>
      <c r="AO3884" s="84" t="s">
        <v>16534</v>
      </c>
      <c r="AP3884" s="84" t="b">
        <v>0</v>
      </c>
      <c r="AQ3884" s="92" t="s">
        <v>16295</v>
      </c>
      <c r="AR3884" s="84" t="s">
        <v>179</v>
      </c>
      <c r="AS3884" s="84">
        <v>0</v>
      </c>
      <c r="AT3884" s="84">
        <v>0</v>
      </c>
      <c r="AU3884" s="84"/>
      <c r="AV3884" s="84"/>
      <c r="AW3884" s="84"/>
      <c r="AX3884" s="84"/>
      <c r="AY3884" s="84"/>
      <c r="AZ3884" s="84"/>
      <c r="BA3884" s="84"/>
      <c r="BB3884" s="84"/>
      <c r="BC3884">
        <v>1</v>
      </c>
      <c r="BD3884">
        <v>0</v>
      </c>
      <c r="BE3884">
        <v>0</v>
      </c>
      <c r="BF3884">
        <v>0</v>
      </c>
      <c r="BG3884">
        <v>1</v>
      </c>
      <c r="BH3884">
        <v>0</v>
      </c>
    </row>
    <row r="3885" spans="1:60" x14ac:dyDescent="0.3">
      <c r="A3885" s="69" t="s">
        <v>1696</v>
      </c>
      <c r="B3885" s="69" t="s">
        <v>1977</v>
      </c>
      <c r="C3885" s="70"/>
      <c r="D3885" s="71"/>
      <c r="E3885" s="72"/>
      <c r="F3885" s="73"/>
      <c r="G3885" s="70"/>
      <c r="H3885" s="74"/>
      <c r="I3885" s="75"/>
      <c r="J3885" s="75"/>
      <c r="K3885" s="36"/>
      <c r="L3885" s="82"/>
      <c r="M3885" s="82"/>
      <c r="N3885" s="77"/>
      <c r="O3885" s="84" t="s">
        <v>2169</v>
      </c>
      <c r="P3885" s="86">
        <v>43862.927534722221</v>
      </c>
      <c r="Q3885" s="84" t="s">
        <v>2715</v>
      </c>
      <c r="R3885" s="84"/>
      <c r="S3885" s="84"/>
      <c r="T3885" s="84"/>
      <c r="U3885" s="84"/>
      <c r="V3885" s="87" t="s">
        <v>4418</v>
      </c>
      <c r="W3885" s="86">
        <v>43862.927534722221</v>
      </c>
      <c r="X3885" s="90">
        <v>43862</v>
      </c>
      <c r="Y3885" s="92" t="s">
        <v>7391</v>
      </c>
      <c r="Z3885" s="87" t="s">
        <v>11197</v>
      </c>
      <c r="AA3885" s="84"/>
      <c r="AB3885" s="84"/>
      <c r="AC3885" s="92" t="s">
        <v>15086</v>
      </c>
      <c r="AD3885" s="84"/>
      <c r="AE3885" s="84" t="b">
        <v>0</v>
      </c>
      <c r="AF3885" s="84">
        <v>0</v>
      </c>
      <c r="AG3885" s="92" t="s">
        <v>16467</v>
      </c>
      <c r="AH3885" s="84" t="b">
        <v>0</v>
      </c>
      <c r="AI3885" s="84" t="s">
        <v>16520</v>
      </c>
      <c r="AJ3885" s="84"/>
      <c r="AK3885" s="92" t="s">
        <v>16467</v>
      </c>
      <c r="AL3885" s="84" t="b">
        <v>0</v>
      </c>
      <c r="AM3885" s="84">
        <v>11</v>
      </c>
      <c r="AN3885" s="92" t="s">
        <v>16343</v>
      </c>
      <c r="AO3885" s="84" t="s">
        <v>16534</v>
      </c>
      <c r="AP3885" s="84" t="b">
        <v>0</v>
      </c>
      <c r="AQ3885" s="92" t="s">
        <v>16343</v>
      </c>
      <c r="AR3885" s="84" t="s">
        <v>179</v>
      </c>
      <c r="AS3885" s="84">
        <v>0</v>
      </c>
      <c r="AT3885" s="84">
        <v>0</v>
      </c>
      <c r="AU3885" s="84"/>
      <c r="AV3885" s="84"/>
      <c r="AW3885" s="84"/>
      <c r="AX3885" s="84"/>
      <c r="AY3885" s="84"/>
      <c r="AZ3885" s="84"/>
      <c r="BA3885" s="84"/>
      <c r="BB3885" s="84"/>
      <c r="BC3885">
        <v>1</v>
      </c>
      <c r="BD3885">
        <v>0</v>
      </c>
      <c r="BE3885">
        <v>0</v>
      </c>
      <c r="BF3885">
        <v>0</v>
      </c>
      <c r="BG3885">
        <v>1</v>
      </c>
      <c r="BH3885">
        <v>0</v>
      </c>
    </row>
    <row r="3886" spans="1:60" x14ac:dyDescent="0.3">
      <c r="A3886" s="69" t="s">
        <v>1697</v>
      </c>
      <c r="B3886" s="69" t="s">
        <v>2120</v>
      </c>
      <c r="C3886" s="70"/>
      <c r="D3886" s="71"/>
      <c r="E3886" s="72"/>
      <c r="F3886" s="73"/>
      <c r="G3886" s="70"/>
      <c r="H3886" s="74"/>
      <c r="I3886" s="75"/>
      <c r="J3886" s="75"/>
      <c r="K3886" s="36"/>
      <c r="L3886" s="82"/>
      <c r="M3886" s="82"/>
      <c r="N3886" s="77"/>
      <c r="O3886" s="84" t="s">
        <v>2169</v>
      </c>
      <c r="P3886" s="86">
        <v>43862.927731481483</v>
      </c>
      <c r="Q3886" s="84" t="s">
        <v>2691</v>
      </c>
      <c r="R3886" s="84"/>
      <c r="S3886" s="84"/>
      <c r="T3886" s="84" t="s">
        <v>2883</v>
      </c>
      <c r="U3886" s="84"/>
      <c r="V3886" s="87" t="s">
        <v>4419</v>
      </c>
      <c r="W3886" s="86">
        <v>43862.927731481483</v>
      </c>
      <c r="X3886" s="90">
        <v>43862</v>
      </c>
      <c r="Y3886" s="92" t="s">
        <v>7394</v>
      </c>
      <c r="Z3886" s="87" t="s">
        <v>11200</v>
      </c>
      <c r="AA3886" s="84"/>
      <c r="AB3886" s="84"/>
      <c r="AC3886" s="92" t="s">
        <v>15089</v>
      </c>
      <c r="AD3886" s="84"/>
      <c r="AE3886" s="84" t="b">
        <v>0</v>
      </c>
      <c r="AF3886" s="84">
        <v>0</v>
      </c>
      <c r="AG3886" s="92" t="s">
        <v>16467</v>
      </c>
      <c r="AH3886" s="84" t="b">
        <v>0</v>
      </c>
      <c r="AI3886" s="84" t="s">
        <v>16520</v>
      </c>
      <c r="AJ3886" s="84"/>
      <c r="AK3886" s="92" t="s">
        <v>16467</v>
      </c>
      <c r="AL3886" s="84" t="b">
        <v>0</v>
      </c>
      <c r="AM3886" s="84">
        <v>59</v>
      </c>
      <c r="AN3886" s="92" t="s">
        <v>16413</v>
      </c>
      <c r="AO3886" s="84" t="s">
        <v>16534</v>
      </c>
      <c r="AP3886" s="84" t="b">
        <v>0</v>
      </c>
      <c r="AQ3886" s="92" t="s">
        <v>16413</v>
      </c>
      <c r="AR3886" s="84" t="s">
        <v>179</v>
      </c>
      <c r="AS3886" s="84">
        <v>0</v>
      </c>
      <c r="AT3886" s="84">
        <v>0</v>
      </c>
      <c r="AU3886" s="84"/>
      <c r="AV3886" s="84"/>
      <c r="AW3886" s="84"/>
      <c r="AX3886" s="84"/>
      <c r="AY3886" s="84"/>
      <c r="AZ3886" s="84"/>
      <c r="BA3886" s="84"/>
      <c r="BB3886" s="84"/>
      <c r="BC3886">
        <v>1</v>
      </c>
      <c r="BD3886">
        <v>0</v>
      </c>
      <c r="BE3886">
        <v>0</v>
      </c>
      <c r="BF3886">
        <v>0</v>
      </c>
      <c r="BG3886">
        <v>1</v>
      </c>
      <c r="BH3886">
        <v>0</v>
      </c>
    </row>
    <row r="3887" spans="1:60" x14ac:dyDescent="0.3">
      <c r="A3887" s="69" t="s">
        <v>1698</v>
      </c>
      <c r="B3887" s="69" t="s">
        <v>2096</v>
      </c>
      <c r="C3887" s="70"/>
      <c r="D3887" s="71"/>
      <c r="E3887" s="72"/>
      <c r="F3887" s="73"/>
      <c r="G3887" s="70"/>
      <c r="H3887" s="74"/>
      <c r="I3887" s="75"/>
      <c r="J3887" s="75"/>
      <c r="K3887" s="36"/>
      <c r="L3887" s="82"/>
      <c r="M3887" s="82"/>
      <c r="N3887" s="77"/>
      <c r="O3887" s="84" t="s">
        <v>2169</v>
      </c>
      <c r="P3887" s="86">
        <v>43862.928240740737</v>
      </c>
      <c r="Q3887" s="84" t="s">
        <v>2724</v>
      </c>
      <c r="R3887" s="84"/>
      <c r="S3887" s="84"/>
      <c r="T3887" s="84"/>
      <c r="U3887" s="84"/>
      <c r="V3887" s="87" t="s">
        <v>4420</v>
      </c>
      <c r="W3887" s="86">
        <v>43862.928240740737</v>
      </c>
      <c r="X3887" s="90">
        <v>43862</v>
      </c>
      <c r="Y3887" s="92" t="s">
        <v>7395</v>
      </c>
      <c r="Z3887" s="87" t="s">
        <v>11201</v>
      </c>
      <c r="AA3887" s="84"/>
      <c r="AB3887" s="84"/>
      <c r="AC3887" s="92" t="s">
        <v>15090</v>
      </c>
      <c r="AD3887" s="84"/>
      <c r="AE3887" s="84" t="b">
        <v>0</v>
      </c>
      <c r="AF3887" s="84">
        <v>0</v>
      </c>
      <c r="AG3887" s="92" t="s">
        <v>16467</v>
      </c>
      <c r="AH3887" s="84" t="b">
        <v>0</v>
      </c>
      <c r="AI3887" s="84" t="s">
        <v>16520</v>
      </c>
      <c r="AJ3887" s="84"/>
      <c r="AK3887" s="92" t="s">
        <v>16467</v>
      </c>
      <c r="AL3887" s="84" t="b">
        <v>0</v>
      </c>
      <c r="AM3887" s="84">
        <v>116</v>
      </c>
      <c r="AN3887" s="92" t="s">
        <v>16295</v>
      </c>
      <c r="AO3887" s="84" t="s">
        <v>16535</v>
      </c>
      <c r="AP3887" s="84" t="b">
        <v>0</v>
      </c>
      <c r="AQ3887" s="92" t="s">
        <v>16295</v>
      </c>
      <c r="AR3887" s="84" t="s">
        <v>179</v>
      </c>
      <c r="AS3887" s="84">
        <v>0</v>
      </c>
      <c r="AT3887" s="84">
        <v>0</v>
      </c>
      <c r="AU3887" s="84"/>
      <c r="AV3887" s="84"/>
      <c r="AW3887" s="84"/>
      <c r="AX3887" s="84"/>
      <c r="AY3887" s="84"/>
      <c r="AZ3887" s="84"/>
      <c r="BA3887" s="84"/>
      <c r="BB3887" s="84"/>
      <c r="BC3887">
        <v>1</v>
      </c>
      <c r="BD3887">
        <v>0</v>
      </c>
      <c r="BE3887">
        <v>0</v>
      </c>
      <c r="BF3887">
        <v>0</v>
      </c>
      <c r="BG3887">
        <v>1</v>
      </c>
      <c r="BH3887">
        <v>0</v>
      </c>
    </row>
    <row r="3888" spans="1:60" x14ac:dyDescent="0.3">
      <c r="A3888" s="69" t="s">
        <v>1699</v>
      </c>
      <c r="B3888" s="69" t="s">
        <v>2096</v>
      </c>
      <c r="C3888" s="70"/>
      <c r="D3888" s="71"/>
      <c r="E3888" s="72"/>
      <c r="F3888" s="73"/>
      <c r="G3888" s="70"/>
      <c r="H3888" s="74"/>
      <c r="I3888" s="75"/>
      <c r="J3888" s="75"/>
      <c r="K3888" s="36"/>
      <c r="L3888" s="82"/>
      <c r="M3888" s="82"/>
      <c r="N3888" s="77"/>
      <c r="O3888" s="84" t="s">
        <v>2169</v>
      </c>
      <c r="P3888" s="86">
        <v>43862.928831018522</v>
      </c>
      <c r="Q3888" s="84" t="s">
        <v>2724</v>
      </c>
      <c r="R3888" s="84"/>
      <c r="S3888" s="84"/>
      <c r="T3888" s="84"/>
      <c r="U3888" s="84"/>
      <c r="V3888" s="87" t="s">
        <v>4421</v>
      </c>
      <c r="W3888" s="86">
        <v>43862.928831018522</v>
      </c>
      <c r="X3888" s="90">
        <v>43862</v>
      </c>
      <c r="Y3888" s="92" t="s">
        <v>7396</v>
      </c>
      <c r="Z3888" s="87" t="s">
        <v>11202</v>
      </c>
      <c r="AA3888" s="84"/>
      <c r="AB3888" s="84"/>
      <c r="AC3888" s="92" t="s">
        <v>15091</v>
      </c>
      <c r="AD3888" s="84"/>
      <c r="AE3888" s="84" t="b">
        <v>0</v>
      </c>
      <c r="AF3888" s="84">
        <v>0</v>
      </c>
      <c r="AG3888" s="92" t="s">
        <v>16467</v>
      </c>
      <c r="AH3888" s="84" t="b">
        <v>0</v>
      </c>
      <c r="AI3888" s="84" t="s">
        <v>16520</v>
      </c>
      <c r="AJ3888" s="84"/>
      <c r="AK3888" s="92" t="s">
        <v>16467</v>
      </c>
      <c r="AL3888" s="84" t="b">
        <v>0</v>
      </c>
      <c r="AM3888" s="84">
        <v>116</v>
      </c>
      <c r="AN3888" s="92" t="s">
        <v>16295</v>
      </c>
      <c r="AO3888" s="84" t="s">
        <v>16534</v>
      </c>
      <c r="AP3888" s="84" t="b">
        <v>0</v>
      </c>
      <c r="AQ3888" s="92" t="s">
        <v>16295</v>
      </c>
      <c r="AR3888" s="84" t="s">
        <v>179</v>
      </c>
      <c r="AS3888" s="84">
        <v>0</v>
      </c>
      <c r="AT3888" s="84">
        <v>0</v>
      </c>
      <c r="AU3888" s="84"/>
      <c r="AV3888" s="84"/>
      <c r="AW3888" s="84"/>
      <c r="AX3888" s="84"/>
      <c r="AY3888" s="84"/>
      <c r="AZ3888" s="84"/>
      <c r="BA3888" s="84"/>
      <c r="BB3888" s="84"/>
      <c r="BC3888">
        <v>1</v>
      </c>
      <c r="BD3888">
        <v>0</v>
      </c>
      <c r="BE3888">
        <v>0</v>
      </c>
      <c r="BF3888">
        <v>0</v>
      </c>
      <c r="BG3888">
        <v>1</v>
      </c>
      <c r="BH3888">
        <v>0</v>
      </c>
    </row>
    <row r="3889" spans="1:60" x14ac:dyDescent="0.3">
      <c r="A3889" s="69" t="s">
        <v>1700</v>
      </c>
      <c r="B3889" s="69" t="s">
        <v>2096</v>
      </c>
      <c r="C3889" s="70"/>
      <c r="D3889" s="71"/>
      <c r="E3889" s="72"/>
      <c r="F3889" s="73"/>
      <c r="G3889" s="70"/>
      <c r="H3889" s="74"/>
      <c r="I3889" s="75"/>
      <c r="J3889" s="75"/>
      <c r="K3889" s="36"/>
      <c r="L3889" s="82"/>
      <c r="M3889" s="82"/>
      <c r="N3889" s="77"/>
      <c r="O3889" s="84" t="s">
        <v>2169</v>
      </c>
      <c r="P3889" s="86">
        <v>43862.928946759261</v>
      </c>
      <c r="Q3889" s="84" t="s">
        <v>2724</v>
      </c>
      <c r="R3889" s="84"/>
      <c r="S3889" s="84"/>
      <c r="T3889" s="84"/>
      <c r="U3889" s="84"/>
      <c r="V3889" s="87" t="s">
        <v>4422</v>
      </c>
      <c r="W3889" s="86">
        <v>43862.928946759261</v>
      </c>
      <c r="X3889" s="90">
        <v>43862</v>
      </c>
      <c r="Y3889" s="92" t="s">
        <v>7397</v>
      </c>
      <c r="Z3889" s="87" t="s">
        <v>11203</v>
      </c>
      <c r="AA3889" s="84"/>
      <c r="AB3889" s="84"/>
      <c r="AC3889" s="92" t="s">
        <v>15092</v>
      </c>
      <c r="AD3889" s="84"/>
      <c r="AE3889" s="84" t="b">
        <v>0</v>
      </c>
      <c r="AF3889" s="84">
        <v>0</v>
      </c>
      <c r="AG3889" s="92" t="s">
        <v>16467</v>
      </c>
      <c r="AH3889" s="84" t="b">
        <v>0</v>
      </c>
      <c r="AI3889" s="84" t="s">
        <v>16520</v>
      </c>
      <c r="AJ3889" s="84"/>
      <c r="AK3889" s="92" t="s">
        <v>16467</v>
      </c>
      <c r="AL3889" s="84" t="b">
        <v>0</v>
      </c>
      <c r="AM3889" s="84">
        <v>116</v>
      </c>
      <c r="AN3889" s="92" t="s">
        <v>16295</v>
      </c>
      <c r="AO3889" s="84" t="s">
        <v>16534</v>
      </c>
      <c r="AP3889" s="84" t="b">
        <v>0</v>
      </c>
      <c r="AQ3889" s="92" t="s">
        <v>16295</v>
      </c>
      <c r="AR3889" s="84" t="s">
        <v>179</v>
      </c>
      <c r="AS3889" s="84">
        <v>0</v>
      </c>
      <c r="AT3889" s="84">
        <v>0</v>
      </c>
      <c r="AU3889" s="84"/>
      <c r="AV3889" s="84"/>
      <c r="AW3889" s="84"/>
      <c r="AX3889" s="84"/>
      <c r="AY3889" s="84"/>
      <c r="AZ3889" s="84"/>
      <c r="BA3889" s="84"/>
      <c r="BB3889" s="84"/>
      <c r="BC3889">
        <v>1</v>
      </c>
      <c r="BD3889">
        <v>0</v>
      </c>
      <c r="BE3889">
        <v>0</v>
      </c>
      <c r="BF3889">
        <v>0</v>
      </c>
      <c r="BG3889">
        <v>1</v>
      </c>
      <c r="BH3889">
        <v>0</v>
      </c>
    </row>
    <row r="3890" spans="1:60" x14ac:dyDescent="0.3">
      <c r="A3890" s="69" t="s">
        <v>1701</v>
      </c>
      <c r="B3890" s="69" t="s">
        <v>2096</v>
      </c>
      <c r="C3890" s="70"/>
      <c r="D3890" s="71"/>
      <c r="E3890" s="72"/>
      <c r="F3890" s="73"/>
      <c r="G3890" s="70"/>
      <c r="H3890" s="74"/>
      <c r="I3890" s="75"/>
      <c r="J3890" s="75"/>
      <c r="K3890" s="36"/>
      <c r="L3890" s="82"/>
      <c r="M3890" s="82"/>
      <c r="N3890" s="77"/>
      <c r="O3890" s="84" t="s">
        <v>2169</v>
      </c>
      <c r="P3890" s="86">
        <v>43862.929027777776</v>
      </c>
      <c r="Q3890" s="84" t="s">
        <v>2724</v>
      </c>
      <c r="R3890" s="84"/>
      <c r="S3890" s="84"/>
      <c r="T3890" s="84"/>
      <c r="U3890" s="84"/>
      <c r="V3890" s="87" t="s">
        <v>4423</v>
      </c>
      <c r="W3890" s="86">
        <v>43862.929027777776</v>
      </c>
      <c r="X3890" s="90">
        <v>43862</v>
      </c>
      <c r="Y3890" s="92" t="s">
        <v>7401</v>
      </c>
      <c r="Z3890" s="87" t="s">
        <v>11207</v>
      </c>
      <c r="AA3890" s="84"/>
      <c r="AB3890" s="84"/>
      <c r="AC3890" s="92" t="s">
        <v>15096</v>
      </c>
      <c r="AD3890" s="84"/>
      <c r="AE3890" s="84" t="b">
        <v>0</v>
      </c>
      <c r="AF3890" s="84">
        <v>0</v>
      </c>
      <c r="AG3890" s="92" t="s">
        <v>16467</v>
      </c>
      <c r="AH3890" s="84" t="b">
        <v>0</v>
      </c>
      <c r="AI3890" s="84" t="s">
        <v>16520</v>
      </c>
      <c r="AJ3890" s="84"/>
      <c r="AK3890" s="92" t="s">
        <v>16467</v>
      </c>
      <c r="AL3890" s="84" t="b">
        <v>0</v>
      </c>
      <c r="AM3890" s="84">
        <v>116</v>
      </c>
      <c r="AN3890" s="92" t="s">
        <v>16295</v>
      </c>
      <c r="AO3890" s="84" t="s">
        <v>16534</v>
      </c>
      <c r="AP3890" s="84" t="b">
        <v>0</v>
      </c>
      <c r="AQ3890" s="92" t="s">
        <v>16295</v>
      </c>
      <c r="AR3890" s="84" t="s">
        <v>179</v>
      </c>
      <c r="AS3890" s="84">
        <v>0</v>
      </c>
      <c r="AT3890" s="84">
        <v>0</v>
      </c>
      <c r="AU3890" s="84"/>
      <c r="AV3890" s="84"/>
      <c r="AW3890" s="84"/>
      <c r="AX3890" s="84"/>
      <c r="AY3890" s="84"/>
      <c r="AZ3890" s="84"/>
      <c r="BA3890" s="84"/>
      <c r="BB3890" s="84"/>
      <c r="BC3890">
        <v>1</v>
      </c>
      <c r="BD3890">
        <v>0</v>
      </c>
      <c r="BE3890">
        <v>0</v>
      </c>
      <c r="BF3890">
        <v>0</v>
      </c>
      <c r="BG3890">
        <v>1</v>
      </c>
      <c r="BH3890">
        <v>0</v>
      </c>
    </row>
    <row r="3891" spans="1:60" x14ac:dyDescent="0.3">
      <c r="A3891" s="69" t="s">
        <v>1702</v>
      </c>
      <c r="B3891" s="69" t="s">
        <v>2029</v>
      </c>
      <c r="C3891" s="70"/>
      <c r="D3891" s="71"/>
      <c r="E3891" s="72"/>
      <c r="F3891" s="73"/>
      <c r="G3891" s="70"/>
      <c r="H3891" s="74"/>
      <c r="I3891" s="75"/>
      <c r="J3891" s="75"/>
      <c r="K3891" s="36"/>
      <c r="L3891" s="82"/>
      <c r="M3891" s="82"/>
      <c r="N3891" s="77"/>
      <c r="O3891" s="84" t="s">
        <v>2169</v>
      </c>
      <c r="P3891" s="86">
        <v>43862.929039351853</v>
      </c>
      <c r="Q3891" s="84" t="s">
        <v>2591</v>
      </c>
      <c r="R3891" s="84"/>
      <c r="S3891" s="84"/>
      <c r="T3891" s="84"/>
      <c r="U3891" s="84"/>
      <c r="V3891" s="87" t="s">
        <v>4424</v>
      </c>
      <c r="W3891" s="86">
        <v>43862.929039351853</v>
      </c>
      <c r="X3891" s="90">
        <v>43862</v>
      </c>
      <c r="Y3891" s="92" t="s">
        <v>7409</v>
      </c>
      <c r="Z3891" s="87" t="s">
        <v>11215</v>
      </c>
      <c r="AA3891" s="84"/>
      <c r="AB3891" s="84"/>
      <c r="AC3891" s="92" t="s">
        <v>15104</v>
      </c>
      <c r="AD3891" s="84"/>
      <c r="AE3891" s="84" t="b">
        <v>0</v>
      </c>
      <c r="AF3891" s="84">
        <v>0</v>
      </c>
      <c r="AG3891" s="92" t="s">
        <v>16467</v>
      </c>
      <c r="AH3891" s="84" t="b">
        <v>0</v>
      </c>
      <c r="AI3891" s="84" t="s">
        <v>16520</v>
      </c>
      <c r="AJ3891" s="84"/>
      <c r="AK3891" s="92" t="s">
        <v>16467</v>
      </c>
      <c r="AL3891" s="84" t="b">
        <v>0</v>
      </c>
      <c r="AM3891" s="84">
        <v>34</v>
      </c>
      <c r="AN3891" s="92" t="s">
        <v>16089</v>
      </c>
      <c r="AO3891" s="84" t="s">
        <v>16534</v>
      </c>
      <c r="AP3891" s="84" t="b">
        <v>0</v>
      </c>
      <c r="AQ3891" s="92" t="s">
        <v>16089</v>
      </c>
      <c r="AR3891" s="84" t="s">
        <v>179</v>
      </c>
      <c r="AS3891" s="84">
        <v>0</v>
      </c>
      <c r="AT3891" s="84">
        <v>0</v>
      </c>
      <c r="AU3891" s="84"/>
      <c r="AV3891" s="84"/>
      <c r="AW3891" s="84"/>
      <c r="AX3891" s="84"/>
      <c r="AY3891" s="84"/>
      <c r="AZ3891" s="84"/>
      <c r="BA3891" s="84"/>
      <c r="BB3891" s="84"/>
      <c r="BC3891">
        <v>1</v>
      </c>
      <c r="BD3891">
        <v>0</v>
      </c>
      <c r="BE3891">
        <v>0</v>
      </c>
      <c r="BF3891">
        <v>0</v>
      </c>
      <c r="BG3891">
        <v>1</v>
      </c>
      <c r="BH3891">
        <v>0</v>
      </c>
    </row>
    <row r="3892" spans="1:60" x14ac:dyDescent="0.3">
      <c r="A3892" s="69" t="s">
        <v>1730</v>
      </c>
      <c r="B3892" s="69" t="s">
        <v>1729</v>
      </c>
      <c r="C3892" s="70"/>
      <c r="D3892" s="71"/>
      <c r="E3892" s="72"/>
      <c r="F3892" s="73"/>
      <c r="G3892" s="70"/>
      <c r="H3892" s="74"/>
      <c r="I3892" s="75"/>
      <c r="J3892" s="75"/>
      <c r="K3892" s="36"/>
      <c r="L3892" s="82"/>
      <c r="M3892" s="82"/>
      <c r="N3892" s="77"/>
      <c r="O3892" s="84" t="s">
        <v>2169</v>
      </c>
      <c r="P3892" s="86">
        <v>43862.930798611109</v>
      </c>
      <c r="Q3892" s="84" t="s">
        <v>2660</v>
      </c>
      <c r="R3892" s="84"/>
      <c r="S3892" s="84"/>
      <c r="T3892" s="84" t="s">
        <v>2883</v>
      </c>
      <c r="U3892" s="84"/>
      <c r="V3892" s="87" t="s">
        <v>4451</v>
      </c>
      <c r="W3892" s="86">
        <v>43862.930798611109</v>
      </c>
      <c r="X3892" s="90">
        <v>43862</v>
      </c>
      <c r="Y3892" s="92" t="s">
        <v>7470</v>
      </c>
      <c r="Z3892" s="87" t="s">
        <v>11281</v>
      </c>
      <c r="AA3892" s="84"/>
      <c r="AB3892" s="84"/>
      <c r="AC3892" s="92" t="s">
        <v>15170</v>
      </c>
      <c r="AD3892" s="84"/>
      <c r="AE3892" s="84" t="b">
        <v>0</v>
      </c>
      <c r="AF3892" s="84">
        <v>0</v>
      </c>
      <c r="AG3892" s="92" t="s">
        <v>16467</v>
      </c>
      <c r="AH3892" s="84" t="b">
        <v>0</v>
      </c>
      <c r="AI3892" s="84" t="s">
        <v>16520</v>
      </c>
      <c r="AJ3892" s="84"/>
      <c r="AK3892" s="92" t="s">
        <v>16467</v>
      </c>
      <c r="AL3892" s="84" t="b">
        <v>0</v>
      </c>
      <c r="AM3892" s="84">
        <v>3</v>
      </c>
      <c r="AN3892" s="92" t="s">
        <v>15169</v>
      </c>
      <c r="AO3892" s="84" t="s">
        <v>16534</v>
      </c>
      <c r="AP3892" s="84" t="b">
        <v>0</v>
      </c>
      <c r="AQ3892" s="92" t="s">
        <v>15169</v>
      </c>
      <c r="AR3892" s="84" t="s">
        <v>179</v>
      </c>
      <c r="AS3892" s="84">
        <v>0</v>
      </c>
      <c r="AT3892" s="84">
        <v>0</v>
      </c>
      <c r="AU3892" s="84"/>
      <c r="AV3892" s="84"/>
      <c r="AW3892" s="84"/>
      <c r="AX3892" s="84"/>
      <c r="AY3892" s="84"/>
      <c r="AZ3892" s="84"/>
      <c r="BA3892" s="84"/>
      <c r="BB3892" s="84"/>
      <c r="BC3892">
        <v>1</v>
      </c>
      <c r="BD3892">
        <v>0</v>
      </c>
      <c r="BE3892">
        <v>0</v>
      </c>
      <c r="BF3892">
        <v>0</v>
      </c>
      <c r="BG3892">
        <v>1</v>
      </c>
      <c r="BH3892">
        <v>0</v>
      </c>
    </row>
    <row r="3893" spans="1:60" x14ac:dyDescent="0.3">
      <c r="A3893" s="69" t="s">
        <v>1707</v>
      </c>
      <c r="B3893" s="69" t="s">
        <v>1707</v>
      </c>
      <c r="C3893" s="70"/>
      <c r="D3893" s="71"/>
      <c r="E3893" s="72"/>
      <c r="F3893" s="73"/>
      <c r="G3893" s="70"/>
      <c r="H3893" s="74"/>
      <c r="I3893" s="75"/>
      <c r="J3893" s="75"/>
      <c r="K3893" s="36"/>
      <c r="L3893" s="82"/>
      <c r="M3893" s="82"/>
      <c r="N3893" s="77"/>
      <c r="O3893" s="84" t="s">
        <v>179</v>
      </c>
      <c r="P3893" s="86">
        <v>43862.931018518517</v>
      </c>
      <c r="Q3893" s="84" t="s">
        <v>2727</v>
      </c>
      <c r="R3893" s="84"/>
      <c r="S3893" s="84"/>
      <c r="T3893" s="84" t="s">
        <v>2883</v>
      </c>
      <c r="U3893" s="84"/>
      <c r="V3893" s="87" t="s">
        <v>4429</v>
      </c>
      <c r="W3893" s="86">
        <v>43862.931018518517</v>
      </c>
      <c r="X3893" s="90">
        <v>43862</v>
      </c>
      <c r="Y3893" s="92" t="s">
        <v>7418</v>
      </c>
      <c r="Z3893" s="87" t="s">
        <v>11224</v>
      </c>
      <c r="AA3893" s="84"/>
      <c r="AB3893" s="84"/>
      <c r="AC3893" s="92" t="s">
        <v>15113</v>
      </c>
      <c r="AD3893" s="84"/>
      <c r="AE3893" s="84" t="b">
        <v>0</v>
      </c>
      <c r="AF3893" s="84">
        <v>3</v>
      </c>
      <c r="AG3893" s="92" t="s">
        <v>16467</v>
      </c>
      <c r="AH3893" s="84" t="b">
        <v>0</v>
      </c>
      <c r="AI3893" s="84" t="s">
        <v>16520</v>
      </c>
      <c r="AJ3893" s="84"/>
      <c r="AK3893" s="92" t="s">
        <v>16467</v>
      </c>
      <c r="AL3893" s="84" t="b">
        <v>0</v>
      </c>
      <c r="AM3893" s="84">
        <v>0</v>
      </c>
      <c r="AN3893" s="92" t="s">
        <v>16467</v>
      </c>
      <c r="AO3893" s="84" t="s">
        <v>16534</v>
      </c>
      <c r="AP3893" s="84" t="b">
        <v>0</v>
      </c>
      <c r="AQ3893" s="92" t="s">
        <v>15113</v>
      </c>
      <c r="AR3893" s="84" t="s">
        <v>179</v>
      </c>
      <c r="AS3893" s="84">
        <v>0</v>
      </c>
      <c r="AT3893" s="84">
        <v>0</v>
      </c>
      <c r="AU3893" s="84"/>
      <c r="AV3893" s="84"/>
      <c r="AW3893" s="84"/>
      <c r="AX3893" s="84"/>
      <c r="AY3893" s="84"/>
      <c r="AZ3893" s="84"/>
      <c r="BA3893" s="84"/>
      <c r="BB3893" s="84"/>
      <c r="BC3893">
        <v>1</v>
      </c>
      <c r="BD3893">
        <v>0</v>
      </c>
      <c r="BE3893">
        <v>0</v>
      </c>
      <c r="BF3893">
        <v>1</v>
      </c>
      <c r="BG3893">
        <v>0</v>
      </c>
      <c r="BH3893">
        <v>0</v>
      </c>
    </row>
    <row r="3894" spans="1:60" x14ac:dyDescent="0.3">
      <c r="A3894" s="69" t="s">
        <v>1708</v>
      </c>
      <c r="B3894" s="69" t="s">
        <v>1917</v>
      </c>
      <c r="C3894" s="70"/>
      <c r="D3894" s="71"/>
      <c r="E3894" s="72"/>
      <c r="F3894" s="73"/>
      <c r="G3894" s="70"/>
      <c r="H3894" s="74"/>
      <c r="I3894" s="75"/>
      <c r="J3894" s="75"/>
      <c r="K3894" s="36"/>
      <c r="L3894" s="82"/>
      <c r="M3894" s="82"/>
      <c r="N3894" s="77"/>
      <c r="O3894" s="84" t="s">
        <v>2169</v>
      </c>
      <c r="P3894" s="86">
        <v>43862.931168981479</v>
      </c>
      <c r="Q3894" s="84" t="s">
        <v>2729</v>
      </c>
      <c r="R3894" s="84"/>
      <c r="S3894" s="84"/>
      <c r="T3894" s="84"/>
      <c r="U3894" s="84"/>
      <c r="V3894" s="87" t="s">
        <v>4430</v>
      </c>
      <c r="W3894" s="86">
        <v>43862.931168981479</v>
      </c>
      <c r="X3894" s="90">
        <v>43862</v>
      </c>
      <c r="Y3894" s="92" t="s">
        <v>7422</v>
      </c>
      <c r="Z3894" s="87" t="s">
        <v>11228</v>
      </c>
      <c r="AA3894" s="84"/>
      <c r="AB3894" s="84"/>
      <c r="AC3894" s="92" t="s">
        <v>15117</v>
      </c>
      <c r="AD3894" s="84"/>
      <c r="AE3894" s="84" t="b">
        <v>0</v>
      </c>
      <c r="AF3894" s="84">
        <v>0</v>
      </c>
      <c r="AG3894" s="92" t="s">
        <v>16467</v>
      </c>
      <c r="AH3894" s="84" t="b">
        <v>0</v>
      </c>
      <c r="AI3894" s="84" t="s">
        <v>16520</v>
      </c>
      <c r="AJ3894" s="84"/>
      <c r="AK3894" s="92" t="s">
        <v>16467</v>
      </c>
      <c r="AL3894" s="84" t="b">
        <v>0</v>
      </c>
      <c r="AM3894" s="84">
        <v>2</v>
      </c>
      <c r="AN3894" s="92" t="s">
        <v>15632</v>
      </c>
      <c r="AO3894" s="84" t="s">
        <v>16534</v>
      </c>
      <c r="AP3894" s="84" t="b">
        <v>0</v>
      </c>
      <c r="AQ3894" s="92" t="s">
        <v>15632</v>
      </c>
      <c r="AR3894" s="84" t="s">
        <v>179</v>
      </c>
      <c r="AS3894" s="84">
        <v>0</v>
      </c>
      <c r="AT3894" s="84">
        <v>0</v>
      </c>
      <c r="AU3894" s="84"/>
      <c r="AV3894" s="84"/>
      <c r="AW3894" s="84"/>
      <c r="AX3894" s="84"/>
      <c r="AY3894" s="84"/>
      <c r="AZ3894" s="84"/>
      <c r="BA3894" s="84"/>
      <c r="BB3894" s="84"/>
      <c r="BC3894">
        <v>1</v>
      </c>
      <c r="BD3894">
        <v>0</v>
      </c>
      <c r="BE3894">
        <v>0</v>
      </c>
      <c r="BF3894">
        <v>0</v>
      </c>
      <c r="BG3894">
        <v>1</v>
      </c>
      <c r="BH3894">
        <v>0</v>
      </c>
    </row>
    <row r="3895" spans="1:60" x14ac:dyDescent="0.3">
      <c r="A3895" s="69" t="s">
        <v>1709</v>
      </c>
      <c r="B3895" s="69" t="s">
        <v>1735</v>
      </c>
      <c r="C3895" s="70"/>
      <c r="D3895" s="71"/>
      <c r="E3895" s="72"/>
      <c r="F3895" s="73"/>
      <c r="G3895" s="70"/>
      <c r="H3895" s="74"/>
      <c r="I3895" s="75"/>
      <c r="J3895" s="75"/>
      <c r="K3895" s="36"/>
      <c r="L3895" s="82"/>
      <c r="M3895" s="82"/>
      <c r="N3895" s="77"/>
      <c r="O3895" s="84" t="s">
        <v>2169</v>
      </c>
      <c r="P3895" s="86">
        <v>43862.931469907409</v>
      </c>
      <c r="Q3895" s="84" t="s">
        <v>2393</v>
      </c>
      <c r="R3895" s="84"/>
      <c r="S3895" s="84"/>
      <c r="T3895" s="84"/>
      <c r="U3895" s="84"/>
      <c r="V3895" s="87" t="s">
        <v>4431</v>
      </c>
      <c r="W3895" s="86">
        <v>43862.931469907409</v>
      </c>
      <c r="X3895" s="90">
        <v>43862</v>
      </c>
      <c r="Y3895" s="92" t="s">
        <v>7423</v>
      </c>
      <c r="Z3895" s="87" t="s">
        <v>11229</v>
      </c>
      <c r="AA3895" s="84"/>
      <c r="AB3895" s="84"/>
      <c r="AC3895" s="92" t="s">
        <v>15118</v>
      </c>
      <c r="AD3895" s="84"/>
      <c r="AE3895" s="84" t="b">
        <v>0</v>
      </c>
      <c r="AF3895" s="84">
        <v>0</v>
      </c>
      <c r="AG3895" s="92" t="s">
        <v>16467</v>
      </c>
      <c r="AH3895" s="84" t="b">
        <v>0</v>
      </c>
      <c r="AI3895" s="84" t="s">
        <v>16522</v>
      </c>
      <c r="AJ3895" s="84"/>
      <c r="AK3895" s="92" t="s">
        <v>16467</v>
      </c>
      <c r="AL3895" s="84" t="b">
        <v>0</v>
      </c>
      <c r="AM3895" s="84">
        <v>42</v>
      </c>
      <c r="AN3895" s="92" t="s">
        <v>15177</v>
      </c>
      <c r="AO3895" s="84" t="s">
        <v>16534</v>
      </c>
      <c r="AP3895" s="84" t="b">
        <v>0</v>
      </c>
      <c r="AQ3895" s="92" t="s">
        <v>15177</v>
      </c>
      <c r="AR3895" s="84" t="s">
        <v>179</v>
      </c>
      <c r="AS3895" s="84">
        <v>0</v>
      </c>
      <c r="AT3895" s="84">
        <v>0</v>
      </c>
      <c r="AU3895" s="84"/>
      <c r="AV3895" s="84"/>
      <c r="AW3895" s="84"/>
      <c r="AX3895" s="84"/>
      <c r="AY3895" s="84"/>
      <c r="AZ3895" s="84"/>
      <c r="BA3895" s="84"/>
      <c r="BB3895" s="84"/>
      <c r="BC3895">
        <v>1</v>
      </c>
      <c r="BD3895">
        <v>0</v>
      </c>
      <c r="BE3895">
        <v>0</v>
      </c>
      <c r="BF3895">
        <v>0</v>
      </c>
      <c r="BG3895">
        <v>1</v>
      </c>
      <c r="BH3895">
        <v>0</v>
      </c>
    </row>
    <row r="3896" spans="1:60" x14ac:dyDescent="0.3">
      <c r="A3896" s="69" t="s">
        <v>1710</v>
      </c>
      <c r="B3896" s="69" t="s">
        <v>2096</v>
      </c>
      <c r="C3896" s="70"/>
      <c r="D3896" s="71"/>
      <c r="E3896" s="72"/>
      <c r="F3896" s="73"/>
      <c r="G3896" s="70"/>
      <c r="H3896" s="74"/>
      <c r="I3896" s="75"/>
      <c r="J3896" s="75"/>
      <c r="K3896" s="36"/>
      <c r="L3896" s="82"/>
      <c r="M3896" s="82"/>
      <c r="N3896" s="77"/>
      <c r="O3896" s="84" t="s">
        <v>2169</v>
      </c>
      <c r="P3896" s="86">
        <v>43862.931539351855</v>
      </c>
      <c r="Q3896" s="84" t="s">
        <v>2724</v>
      </c>
      <c r="R3896" s="84"/>
      <c r="S3896" s="84"/>
      <c r="T3896" s="84"/>
      <c r="U3896" s="84"/>
      <c r="V3896" s="87" t="s">
        <v>4432</v>
      </c>
      <c r="W3896" s="86">
        <v>43862.931539351855</v>
      </c>
      <c r="X3896" s="90">
        <v>43862</v>
      </c>
      <c r="Y3896" s="92" t="s">
        <v>7424</v>
      </c>
      <c r="Z3896" s="87" t="s">
        <v>11230</v>
      </c>
      <c r="AA3896" s="84"/>
      <c r="AB3896" s="84"/>
      <c r="AC3896" s="92" t="s">
        <v>15119</v>
      </c>
      <c r="AD3896" s="84"/>
      <c r="AE3896" s="84" t="b">
        <v>0</v>
      </c>
      <c r="AF3896" s="84">
        <v>0</v>
      </c>
      <c r="AG3896" s="92" t="s">
        <v>16467</v>
      </c>
      <c r="AH3896" s="84" t="b">
        <v>0</v>
      </c>
      <c r="AI3896" s="84" t="s">
        <v>16520</v>
      </c>
      <c r="AJ3896" s="84"/>
      <c r="AK3896" s="92" t="s">
        <v>16467</v>
      </c>
      <c r="AL3896" s="84" t="b">
        <v>0</v>
      </c>
      <c r="AM3896" s="84">
        <v>116</v>
      </c>
      <c r="AN3896" s="92" t="s">
        <v>16295</v>
      </c>
      <c r="AO3896" s="84" t="s">
        <v>16534</v>
      </c>
      <c r="AP3896" s="84" t="b">
        <v>0</v>
      </c>
      <c r="AQ3896" s="92" t="s">
        <v>16295</v>
      </c>
      <c r="AR3896" s="84" t="s">
        <v>179</v>
      </c>
      <c r="AS3896" s="84">
        <v>0</v>
      </c>
      <c r="AT3896" s="84">
        <v>0</v>
      </c>
      <c r="AU3896" s="84"/>
      <c r="AV3896" s="84"/>
      <c r="AW3896" s="84"/>
      <c r="AX3896" s="84"/>
      <c r="AY3896" s="84"/>
      <c r="AZ3896" s="84"/>
      <c r="BA3896" s="84"/>
      <c r="BB3896" s="84"/>
      <c r="BC3896">
        <v>1</v>
      </c>
      <c r="BD3896">
        <v>0</v>
      </c>
      <c r="BE3896">
        <v>0</v>
      </c>
      <c r="BF3896">
        <v>0</v>
      </c>
      <c r="BG3896">
        <v>1</v>
      </c>
      <c r="BH3896">
        <v>0</v>
      </c>
    </row>
    <row r="3897" spans="1:60" x14ac:dyDescent="0.3">
      <c r="A3897" s="69" t="s">
        <v>1711</v>
      </c>
      <c r="B3897" s="69" t="s">
        <v>2096</v>
      </c>
      <c r="C3897" s="70"/>
      <c r="D3897" s="71"/>
      <c r="E3897" s="72"/>
      <c r="F3897" s="73"/>
      <c r="G3897" s="70"/>
      <c r="H3897" s="74"/>
      <c r="I3897" s="75"/>
      <c r="J3897" s="75"/>
      <c r="K3897" s="36"/>
      <c r="L3897" s="82"/>
      <c r="M3897" s="82"/>
      <c r="N3897" s="77"/>
      <c r="O3897" s="84" t="s">
        <v>2169</v>
      </c>
      <c r="P3897" s="86">
        <v>43862.93172453704</v>
      </c>
      <c r="Q3897" s="84" t="s">
        <v>2724</v>
      </c>
      <c r="R3897" s="84"/>
      <c r="S3897" s="84"/>
      <c r="T3897" s="84"/>
      <c r="U3897" s="84"/>
      <c r="V3897" s="87" t="s">
        <v>4433</v>
      </c>
      <c r="W3897" s="86">
        <v>43862.93172453704</v>
      </c>
      <c r="X3897" s="90">
        <v>43862</v>
      </c>
      <c r="Y3897" s="92" t="s">
        <v>7425</v>
      </c>
      <c r="Z3897" s="87" t="s">
        <v>11231</v>
      </c>
      <c r="AA3897" s="84"/>
      <c r="AB3897" s="84"/>
      <c r="AC3897" s="92" t="s">
        <v>15120</v>
      </c>
      <c r="AD3897" s="84"/>
      <c r="AE3897" s="84" t="b">
        <v>0</v>
      </c>
      <c r="AF3897" s="84">
        <v>0</v>
      </c>
      <c r="AG3897" s="92" t="s">
        <v>16467</v>
      </c>
      <c r="AH3897" s="84" t="b">
        <v>0</v>
      </c>
      <c r="AI3897" s="84" t="s">
        <v>16520</v>
      </c>
      <c r="AJ3897" s="84"/>
      <c r="AK3897" s="92" t="s">
        <v>16467</v>
      </c>
      <c r="AL3897" s="84" t="b">
        <v>0</v>
      </c>
      <c r="AM3897" s="84">
        <v>116</v>
      </c>
      <c r="AN3897" s="92" t="s">
        <v>16295</v>
      </c>
      <c r="AO3897" s="84" t="s">
        <v>16534</v>
      </c>
      <c r="AP3897" s="84" t="b">
        <v>0</v>
      </c>
      <c r="AQ3897" s="92" t="s">
        <v>16295</v>
      </c>
      <c r="AR3897" s="84" t="s">
        <v>179</v>
      </c>
      <c r="AS3897" s="84">
        <v>0</v>
      </c>
      <c r="AT3897" s="84">
        <v>0</v>
      </c>
      <c r="AU3897" s="84"/>
      <c r="AV3897" s="84"/>
      <c r="AW3897" s="84"/>
      <c r="AX3897" s="84"/>
      <c r="AY3897" s="84"/>
      <c r="AZ3897" s="84"/>
      <c r="BA3897" s="84"/>
      <c r="BB3897" s="84"/>
      <c r="BC3897">
        <v>1</v>
      </c>
      <c r="BD3897">
        <v>0</v>
      </c>
      <c r="BE3897">
        <v>0</v>
      </c>
      <c r="BF3897">
        <v>0</v>
      </c>
      <c r="BG3897">
        <v>1</v>
      </c>
      <c r="BH3897">
        <v>0</v>
      </c>
    </row>
    <row r="3898" spans="1:60" x14ac:dyDescent="0.3">
      <c r="A3898" s="69" t="s">
        <v>1714</v>
      </c>
      <c r="B3898" s="69" t="s">
        <v>2126</v>
      </c>
      <c r="C3898" s="70"/>
      <c r="D3898" s="71"/>
      <c r="E3898" s="72"/>
      <c r="F3898" s="73"/>
      <c r="G3898" s="70"/>
      <c r="H3898" s="74"/>
      <c r="I3898" s="75"/>
      <c r="J3898" s="75"/>
      <c r="K3898" s="36"/>
      <c r="L3898" s="82"/>
      <c r="M3898" s="82"/>
      <c r="N3898" s="77"/>
      <c r="O3898" s="84" t="s">
        <v>2169</v>
      </c>
      <c r="P3898" s="86">
        <v>43862.93172453704</v>
      </c>
      <c r="Q3898" s="84" t="s">
        <v>2290</v>
      </c>
      <c r="R3898" s="84"/>
      <c r="S3898" s="84"/>
      <c r="T3898" s="84" t="s">
        <v>2883</v>
      </c>
      <c r="U3898" s="84"/>
      <c r="V3898" s="87" t="s">
        <v>4435</v>
      </c>
      <c r="W3898" s="86">
        <v>43862.93172453704</v>
      </c>
      <c r="X3898" s="90">
        <v>43862</v>
      </c>
      <c r="Y3898" s="92" t="s">
        <v>7425</v>
      </c>
      <c r="Z3898" s="87" t="s">
        <v>11234</v>
      </c>
      <c r="AA3898" s="84"/>
      <c r="AB3898" s="84"/>
      <c r="AC3898" s="92" t="s">
        <v>15123</v>
      </c>
      <c r="AD3898" s="84"/>
      <c r="AE3898" s="84" t="b">
        <v>0</v>
      </c>
      <c r="AF3898" s="84">
        <v>0</v>
      </c>
      <c r="AG3898" s="92" t="s">
        <v>16467</v>
      </c>
      <c r="AH3898" s="84" t="b">
        <v>0</v>
      </c>
      <c r="AI3898" s="84" t="s">
        <v>16520</v>
      </c>
      <c r="AJ3898" s="84"/>
      <c r="AK3898" s="92" t="s">
        <v>16467</v>
      </c>
      <c r="AL3898" s="84" t="b">
        <v>0</v>
      </c>
      <c r="AM3898" s="84">
        <v>72</v>
      </c>
      <c r="AN3898" s="92" t="s">
        <v>16431</v>
      </c>
      <c r="AO3898" s="84" t="s">
        <v>16534</v>
      </c>
      <c r="AP3898" s="84" t="b">
        <v>0</v>
      </c>
      <c r="AQ3898" s="92" t="s">
        <v>16431</v>
      </c>
      <c r="AR3898" s="84" t="s">
        <v>179</v>
      </c>
      <c r="AS3898" s="84">
        <v>0</v>
      </c>
      <c r="AT3898" s="84">
        <v>0</v>
      </c>
      <c r="AU3898" s="84"/>
      <c r="AV3898" s="84"/>
      <c r="AW3898" s="84"/>
      <c r="AX3898" s="84"/>
      <c r="AY3898" s="84"/>
      <c r="AZ3898" s="84"/>
      <c r="BA3898" s="84"/>
      <c r="BB3898" s="84"/>
      <c r="BC3898">
        <v>1</v>
      </c>
      <c r="BD3898">
        <v>0</v>
      </c>
      <c r="BE3898">
        <v>0</v>
      </c>
      <c r="BF3898">
        <v>0</v>
      </c>
      <c r="BG3898">
        <v>1</v>
      </c>
      <c r="BH3898">
        <v>0</v>
      </c>
    </row>
    <row r="3899" spans="1:60" x14ac:dyDescent="0.3">
      <c r="A3899" s="69" t="s">
        <v>1712</v>
      </c>
      <c r="B3899" s="69" t="s">
        <v>2096</v>
      </c>
      <c r="C3899" s="70"/>
      <c r="D3899" s="71"/>
      <c r="E3899" s="72"/>
      <c r="F3899" s="73"/>
      <c r="G3899" s="70"/>
      <c r="H3899" s="74"/>
      <c r="I3899" s="75"/>
      <c r="J3899" s="75"/>
      <c r="K3899" s="36"/>
      <c r="L3899" s="82"/>
      <c r="M3899" s="82"/>
      <c r="N3899" s="77"/>
      <c r="O3899" s="84" t="s">
        <v>2169</v>
      </c>
      <c r="P3899" s="86">
        <v>43862.931863425925</v>
      </c>
      <c r="Q3899" s="84" t="s">
        <v>2724</v>
      </c>
      <c r="R3899" s="84"/>
      <c r="S3899" s="84"/>
      <c r="T3899" s="84"/>
      <c r="U3899" s="84"/>
      <c r="V3899" s="87" t="s">
        <v>4434</v>
      </c>
      <c r="W3899" s="86">
        <v>43862.931863425925</v>
      </c>
      <c r="X3899" s="90">
        <v>43862</v>
      </c>
      <c r="Y3899" s="92" t="s">
        <v>7426</v>
      </c>
      <c r="Z3899" s="87" t="s">
        <v>11232</v>
      </c>
      <c r="AA3899" s="84"/>
      <c r="AB3899" s="84"/>
      <c r="AC3899" s="92" t="s">
        <v>15121</v>
      </c>
      <c r="AD3899" s="84"/>
      <c r="AE3899" s="84" t="b">
        <v>0</v>
      </c>
      <c r="AF3899" s="84">
        <v>0</v>
      </c>
      <c r="AG3899" s="92" t="s">
        <v>16467</v>
      </c>
      <c r="AH3899" s="84" t="b">
        <v>0</v>
      </c>
      <c r="AI3899" s="84" t="s">
        <v>16520</v>
      </c>
      <c r="AJ3899" s="84"/>
      <c r="AK3899" s="92" t="s">
        <v>16467</v>
      </c>
      <c r="AL3899" s="84" t="b">
        <v>0</v>
      </c>
      <c r="AM3899" s="84">
        <v>116</v>
      </c>
      <c r="AN3899" s="92" t="s">
        <v>16295</v>
      </c>
      <c r="AO3899" s="84" t="s">
        <v>16534</v>
      </c>
      <c r="AP3899" s="84" t="b">
        <v>0</v>
      </c>
      <c r="AQ3899" s="92" t="s">
        <v>16295</v>
      </c>
      <c r="AR3899" s="84" t="s">
        <v>179</v>
      </c>
      <c r="AS3899" s="84">
        <v>0</v>
      </c>
      <c r="AT3899" s="84">
        <v>0</v>
      </c>
      <c r="AU3899" s="84"/>
      <c r="AV3899" s="84"/>
      <c r="AW3899" s="84"/>
      <c r="AX3899" s="84"/>
      <c r="AY3899" s="84"/>
      <c r="AZ3899" s="84"/>
      <c r="BA3899" s="84"/>
      <c r="BB3899" s="84"/>
      <c r="BC3899">
        <v>1</v>
      </c>
      <c r="BD3899">
        <v>0</v>
      </c>
      <c r="BE3899">
        <v>0</v>
      </c>
      <c r="BF3899">
        <v>0</v>
      </c>
      <c r="BG3899">
        <v>1</v>
      </c>
      <c r="BH3899">
        <v>0</v>
      </c>
    </row>
    <row r="3900" spans="1:60" x14ac:dyDescent="0.3">
      <c r="A3900" s="69" t="s">
        <v>1714</v>
      </c>
      <c r="B3900" s="69" t="s">
        <v>2077</v>
      </c>
      <c r="C3900" s="70"/>
      <c r="D3900" s="71"/>
      <c r="E3900" s="72"/>
      <c r="F3900" s="73"/>
      <c r="G3900" s="70"/>
      <c r="H3900" s="74"/>
      <c r="I3900" s="75"/>
      <c r="J3900" s="75"/>
      <c r="K3900" s="36"/>
      <c r="L3900" s="82"/>
      <c r="M3900" s="82"/>
      <c r="N3900" s="77"/>
      <c r="O3900" s="84" t="s">
        <v>2169</v>
      </c>
      <c r="P3900" s="86">
        <v>43862.931875000002</v>
      </c>
      <c r="Q3900" s="84" t="s">
        <v>2549</v>
      </c>
      <c r="R3900" s="84"/>
      <c r="S3900" s="84"/>
      <c r="T3900" s="84"/>
      <c r="U3900" s="84"/>
      <c r="V3900" s="87" t="s">
        <v>4435</v>
      </c>
      <c r="W3900" s="86">
        <v>43862.931875000002</v>
      </c>
      <c r="X3900" s="90">
        <v>43862</v>
      </c>
      <c r="Y3900" s="92" t="s">
        <v>7428</v>
      </c>
      <c r="Z3900" s="87" t="s">
        <v>11235</v>
      </c>
      <c r="AA3900" s="84"/>
      <c r="AB3900" s="84"/>
      <c r="AC3900" s="92" t="s">
        <v>15124</v>
      </c>
      <c r="AD3900" s="84"/>
      <c r="AE3900" s="84" t="b">
        <v>0</v>
      </c>
      <c r="AF3900" s="84">
        <v>0</v>
      </c>
      <c r="AG3900" s="92" t="s">
        <v>16467</v>
      </c>
      <c r="AH3900" s="84" t="b">
        <v>1</v>
      </c>
      <c r="AI3900" s="84" t="s">
        <v>16520</v>
      </c>
      <c r="AJ3900" s="84"/>
      <c r="AK3900" s="92" t="s">
        <v>16455</v>
      </c>
      <c r="AL3900" s="84" t="b">
        <v>0</v>
      </c>
      <c r="AM3900" s="84">
        <v>56</v>
      </c>
      <c r="AN3900" s="92" t="s">
        <v>16434</v>
      </c>
      <c r="AO3900" s="84" t="s">
        <v>16534</v>
      </c>
      <c r="AP3900" s="84" t="b">
        <v>0</v>
      </c>
      <c r="AQ3900" s="92" t="s">
        <v>16434</v>
      </c>
      <c r="AR3900" s="84" t="s">
        <v>179</v>
      </c>
      <c r="AS3900" s="84">
        <v>0</v>
      </c>
      <c r="AT3900" s="84">
        <v>0</v>
      </c>
      <c r="AU3900" s="84"/>
      <c r="AV3900" s="84"/>
      <c r="AW3900" s="84"/>
      <c r="AX3900" s="84"/>
      <c r="AY3900" s="84"/>
      <c r="AZ3900" s="84"/>
      <c r="BA3900" s="84"/>
      <c r="BB3900" s="84"/>
      <c r="BC3900">
        <v>1</v>
      </c>
      <c r="BD3900">
        <v>0</v>
      </c>
      <c r="BE3900">
        <v>0</v>
      </c>
      <c r="BF3900">
        <v>0</v>
      </c>
      <c r="BG3900">
        <v>1</v>
      </c>
      <c r="BH3900">
        <v>0</v>
      </c>
    </row>
    <row r="3901" spans="1:60" x14ac:dyDescent="0.3">
      <c r="A3901" s="69" t="s">
        <v>1713</v>
      </c>
      <c r="B3901" s="69" t="s">
        <v>2036</v>
      </c>
      <c r="C3901" s="70"/>
      <c r="D3901" s="71"/>
      <c r="E3901" s="72"/>
      <c r="F3901" s="73"/>
      <c r="G3901" s="70"/>
      <c r="H3901" s="74"/>
      <c r="I3901" s="75"/>
      <c r="J3901" s="75"/>
      <c r="K3901" s="36"/>
      <c r="L3901" s="82"/>
      <c r="M3901" s="82"/>
      <c r="N3901" s="77"/>
      <c r="O3901" s="84" t="s">
        <v>2169</v>
      </c>
      <c r="P3901" s="86">
        <v>43862.932384259257</v>
      </c>
      <c r="Q3901" s="84" t="s">
        <v>2448</v>
      </c>
      <c r="R3901" s="84"/>
      <c r="S3901" s="84"/>
      <c r="T3901" s="84" t="s">
        <v>2873</v>
      </c>
      <c r="U3901" s="87" t="s">
        <v>2985</v>
      </c>
      <c r="V3901" s="87" t="s">
        <v>2985</v>
      </c>
      <c r="W3901" s="86">
        <v>43862.932384259257</v>
      </c>
      <c r="X3901" s="90">
        <v>43862</v>
      </c>
      <c r="Y3901" s="92" t="s">
        <v>7427</v>
      </c>
      <c r="Z3901" s="87" t="s">
        <v>11233</v>
      </c>
      <c r="AA3901" s="84"/>
      <c r="AB3901" s="84"/>
      <c r="AC3901" s="92" t="s">
        <v>15122</v>
      </c>
      <c r="AD3901" s="84"/>
      <c r="AE3901" s="84" t="b">
        <v>0</v>
      </c>
      <c r="AF3901" s="84">
        <v>0</v>
      </c>
      <c r="AG3901" s="92" t="s">
        <v>16467</v>
      </c>
      <c r="AH3901" s="84" t="b">
        <v>0</v>
      </c>
      <c r="AI3901" s="84" t="s">
        <v>16521</v>
      </c>
      <c r="AJ3901" s="84"/>
      <c r="AK3901" s="92" t="s">
        <v>16467</v>
      </c>
      <c r="AL3901" s="84" t="b">
        <v>0</v>
      </c>
      <c r="AM3901" s="84">
        <v>27</v>
      </c>
      <c r="AN3901" s="92" t="s">
        <v>16110</v>
      </c>
      <c r="AO3901" s="84" t="s">
        <v>16534</v>
      </c>
      <c r="AP3901" s="84" t="b">
        <v>0</v>
      </c>
      <c r="AQ3901" s="92" t="s">
        <v>16110</v>
      </c>
      <c r="AR3901" s="84" t="s">
        <v>179</v>
      </c>
      <c r="AS3901" s="84">
        <v>0</v>
      </c>
      <c r="AT3901" s="84">
        <v>0</v>
      </c>
      <c r="AU3901" s="84"/>
      <c r="AV3901" s="84"/>
      <c r="AW3901" s="84"/>
      <c r="AX3901" s="84"/>
      <c r="AY3901" s="84"/>
      <c r="AZ3901" s="84"/>
      <c r="BA3901" s="84"/>
      <c r="BB3901" s="84"/>
      <c r="BC3901">
        <v>1</v>
      </c>
      <c r="BD3901">
        <v>0</v>
      </c>
      <c r="BE3901">
        <v>0</v>
      </c>
      <c r="BF3901">
        <v>0</v>
      </c>
      <c r="BG3901">
        <v>1</v>
      </c>
      <c r="BH3901">
        <v>0</v>
      </c>
    </row>
    <row r="3902" spans="1:60" x14ac:dyDescent="0.3">
      <c r="A3902" s="69" t="s">
        <v>1714</v>
      </c>
      <c r="B3902" s="69" t="s">
        <v>2047</v>
      </c>
      <c r="C3902" s="70"/>
      <c r="D3902" s="71"/>
      <c r="E3902" s="72"/>
      <c r="F3902" s="73"/>
      <c r="G3902" s="70"/>
      <c r="H3902" s="74"/>
      <c r="I3902" s="75"/>
      <c r="J3902" s="75"/>
      <c r="K3902" s="36"/>
      <c r="L3902" s="82"/>
      <c r="M3902" s="82"/>
      <c r="N3902" s="77"/>
      <c r="O3902" s="84" t="s">
        <v>2169</v>
      </c>
      <c r="P3902" s="86">
        <v>43862.93246527778</v>
      </c>
      <c r="Q3902" s="84" t="s">
        <v>2380</v>
      </c>
      <c r="R3902" s="84"/>
      <c r="S3902" s="84"/>
      <c r="T3902" s="84"/>
      <c r="U3902" s="84"/>
      <c r="V3902" s="87" t="s">
        <v>4435</v>
      </c>
      <c r="W3902" s="86">
        <v>43862.93246527778</v>
      </c>
      <c r="X3902" s="90">
        <v>43862</v>
      </c>
      <c r="Y3902" s="92" t="s">
        <v>7429</v>
      </c>
      <c r="Z3902" s="87" t="s">
        <v>11236</v>
      </c>
      <c r="AA3902" s="84"/>
      <c r="AB3902" s="84"/>
      <c r="AC3902" s="92" t="s">
        <v>15125</v>
      </c>
      <c r="AD3902" s="84"/>
      <c r="AE3902" s="84" t="b">
        <v>0</v>
      </c>
      <c r="AF3902" s="84">
        <v>0</v>
      </c>
      <c r="AG3902" s="92" t="s">
        <v>16467</v>
      </c>
      <c r="AH3902" s="84" t="b">
        <v>0</v>
      </c>
      <c r="AI3902" s="84" t="s">
        <v>16520</v>
      </c>
      <c r="AJ3902" s="84"/>
      <c r="AK3902" s="92" t="s">
        <v>16467</v>
      </c>
      <c r="AL3902" s="84" t="b">
        <v>0</v>
      </c>
      <c r="AM3902" s="84">
        <v>34</v>
      </c>
      <c r="AN3902" s="92" t="s">
        <v>16125</v>
      </c>
      <c r="AO3902" s="84" t="s">
        <v>16534</v>
      </c>
      <c r="AP3902" s="84" t="b">
        <v>0</v>
      </c>
      <c r="AQ3902" s="92" t="s">
        <v>16125</v>
      </c>
      <c r="AR3902" s="84" t="s">
        <v>179</v>
      </c>
      <c r="AS3902" s="84">
        <v>0</v>
      </c>
      <c r="AT3902" s="84">
        <v>0</v>
      </c>
      <c r="AU3902" s="84"/>
      <c r="AV3902" s="84"/>
      <c r="AW3902" s="84"/>
      <c r="AX3902" s="84"/>
      <c r="AY3902" s="84"/>
      <c r="AZ3902" s="84"/>
      <c r="BA3902" s="84"/>
      <c r="BB3902" s="84"/>
      <c r="BC3902">
        <v>1</v>
      </c>
      <c r="BD3902">
        <v>0</v>
      </c>
      <c r="BE3902">
        <v>0</v>
      </c>
      <c r="BF3902">
        <v>0</v>
      </c>
      <c r="BG3902">
        <v>1</v>
      </c>
      <c r="BH3902">
        <v>0</v>
      </c>
    </row>
    <row r="3903" spans="1:60" x14ac:dyDescent="0.3">
      <c r="A3903" s="69" t="s">
        <v>1714</v>
      </c>
      <c r="B3903" s="69" t="s">
        <v>2029</v>
      </c>
      <c r="C3903" s="70"/>
      <c r="D3903" s="71"/>
      <c r="E3903" s="72"/>
      <c r="F3903" s="73"/>
      <c r="G3903" s="70"/>
      <c r="H3903" s="74"/>
      <c r="I3903" s="75"/>
      <c r="J3903" s="75"/>
      <c r="K3903" s="36"/>
      <c r="L3903" s="82"/>
      <c r="M3903" s="82"/>
      <c r="N3903" s="77"/>
      <c r="O3903" s="84" t="s">
        <v>2169</v>
      </c>
      <c r="P3903" s="86">
        <v>43862.932962962965</v>
      </c>
      <c r="Q3903" s="84" t="s">
        <v>2591</v>
      </c>
      <c r="R3903" s="84"/>
      <c r="S3903" s="84"/>
      <c r="T3903" s="84"/>
      <c r="U3903" s="84"/>
      <c r="V3903" s="87" t="s">
        <v>4435</v>
      </c>
      <c r="W3903" s="86">
        <v>43862.932962962965</v>
      </c>
      <c r="X3903" s="90">
        <v>43862</v>
      </c>
      <c r="Y3903" s="92" t="s">
        <v>7430</v>
      </c>
      <c r="Z3903" s="87" t="s">
        <v>11237</v>
      </c>
      <c r="AA3903" s="84"/>
      <c r="AB3903" s="84"/>
      <c r="AC3903" s="92" t="s">
        <v>15126</v>
      </c>
      <c r="AD3903" s="84"/>
      <c r="AE3903" s="84" t="b">
        <v>0</v>
      </c>
      <c r="AF3903" s="84">
        <v>0</v>
      </c>
      <c r="AG3903" s="92" t="s">
        <v>16467</v>
      </c>
      <c r="AH3903" s="84" t="b">
        <v>0</v>
      </c>
      <c r="AI3903" s="84" t="s">
        <v>16520</v>
      </c>
      <c r="AJ3903" s="84"/>
      <c r="AK3903" s="92" t="s">
        <v>16467</v>
      </c>
      <c r="AL3903" s="84" t="b">
        <v>0</v>
      </c>
      <c r="AM3903" s="84">
        <v>34</v>
      </c>
      <c r="AN3903" s="92" t="s">
        <v>16089</v>
      </c>
      <c r="AO3903" s="84" t="s">
        <v>16534</v>
      </c>
      <c r="AP3903" s="84" t="b">
        <v>0</v>
      </c>
      <c r="AQ3903" s="92" t="s">
        <v>16089</v>
      </c>
      <c r="AR3903" s="84" t="s">
        <v>179</v>
      </c>
      <c r="AS3903" s="84">
        <v>0</v>
      </c>
      <c r="AT3903" s="84">
        <v>0</v>
      </c>
      <c r="AU3903" s="84"/>
      <c r="AV3903" s="84"/>
      <c r="AW3903" s="84"/>
      <c r="AX3903" s="84"/>
      <c r="AY3903" s="84"/>
      <c r="AZ3903" s="84"/>
      <c r="BA3903" s="84"/>
      <c r="BB3903" s="84"/>
      <c r="BC3903">
        <v>1</v>
      </c>
      <c r="BD3903">
        <v>0</v>
      </c>
      <c r="BE3903">
        <v>0</v>
      </c>
      <c r="BF3903">
        <v>0</v>
      </c>
      <c r="BG3903">
        <v>1</v>
      </c>
      <c r="BH3903">
        <v>0</v>
      </c>
    </row>
    <row r="3904" spans="1:60" x14ac:dyDescent="0.3">
      <c r="A3904" s="69" t="s">
        <v>2006</v>
      </c>
      <c r="B3904" s="69" t="s">
        <v>1747</v>
      </c>
      <c r="C3904" s="70"/>
      <c r="D3904" s="71"/>
      <c r="E3904" s="72"/>
      <c r="F3904" s="73"/>
      <c r="G3904" s="70"/>
      <c r="H3904" s="74"/>
      <c r="I3904" s="75"/>
      <c r="J3904" s="75"/>
      <c r="K3904" s="36"/>
      <c r="L3904" s="82"/>
      <c r="M3904" s="82"/>
      <c r="N3904" s="77"/>
      <c r="O3904" s="84" t="s">
        <v>2169</v>
      </c>
      <c r="P3904" s="86">
        <v>43862.933009259257</v>
      </c>
      <c r="Q3904" s="84" t="s">
        <v>2816</v>
      </c>
      <c r="R3904" s="84"/>
      <c r="S3904" s="84"/>
      <c r="T3904" s="84"/>
      <c r="U3904" s="84"/>
      <c r="V3904" s="87" t="s">
        <v>4697</v>
      </c>
      <c r="W3904" s="86">
        <v>43862.933009259257</v>
      </c>
      <c r="X3904" s="90">
        <v>43862</v>
      </c>
      <c r="Y3904" s="92" t="s">
        <v>8249</v>
      </c>
      <c r="Z3904" s="87" t="s">
        <v>12104</v>
      </c>
      <c r="AA3904" s="84"/>
      <c r="AB3904" s="84"/>
      <c r="AC3904" s="92" t="s">
        <v>16022</v>
      </c>
      <c r="AD3904" s="84"/>
      <c r="AE3904" s="84" t="b">
        <v>0</v>
      </c>
      <c r="AF3904" s="84">
        <v>0</v>
      </c>
      <c r="AG3904" s="92" t="s">
        <v>16467</v>
      </c>
      <c r="AH3904" s="84" t="b">
        <v>0</v>
      </c>
      <c r="AI3904" s="84" t="s">
        <v>16520</v>
      </c>
      <c r="AJ3904" s="84"/>
      <c r="AK3904" s="92" t="s">
        <v>16467</v>
      </c>
      <c r="AL3904" s="84" t="b">
        <v>0</v>
      </c>
      <c r="AM3904" s="84">
        <v>3</v>
      </c>
      <c r="AN3904" s="92" t="s">
        <v>16017</v>
      </c>
      <c r="AO3904" s="84" t="s">
        <v>16535</v>
      </c>
      <c r="AP3904" s="84" t="b">
        <v>0</v>
      </c>
      <c r="AQ3904" s="92" t="s">
        <v>16017</v>
      </c>
      <c r="AR3904" s="84" t="s">
        <v>179</v>
      </c>
      <c r="AS3904" s="84">
        <v>0</v>
      </c>
      <c r="AT3904" s="84">
        <v>0</v>
      </c>
      <c r="AU3904" s="84"/>
      <c r="AV3904" s="84"/>
      <c r="AW3904" s="84"/>
      <c r="AX3904" s="84"/>
      <c r="AY3904" s="84"/>
      <c r="AZ3904" s="84"/>
      <c r="BA3904" s="84"/>
      <c r="BB3904" s="84"/>
      <c r="BC3904">
        <v>1</v>
      </c>
      <c r="BD3904">
        <v>0</v>
      </c>
      <c r="BE3904">
        <v>0</v>
      </c>
      <c r="BF3904">
        <v>0</v>
      </c>
      <c r="BG3904">
        <v>1</v>
      </c>
      <c r="BH3904">
        <v>0</v>
      </c>
    </row>
    <row r="3905" spans="1:60" x14ac:dyDescent="0.3">
      <c r="A3905" s="69" t="s">
        <v>1714</v>
      </c>
      <c r="B3905" s="69" t="s">
        <v>2125</v>
      </c>
      <c r="C3905" s="70"/>
      <c r="D3905" s="71"/>
      <c r="E3905" s="72"/>
      <c r="F3905" s="73"/>
      <c r="G3905" s="70"/>
      <c r="H3905" s="74"/>
      <c r="I3905" s="75"/>
      <c r="J3905" s="75"/>
      <c r="K3905" s="36"/>
      <c r="L3905" s="82"/>
      <c r="M3905" s="82"/>
      <c r="N3905" s="77"/>
      <c r="O3905" s="84" t="s">
        <v>2169</v>
      </c>
      <c r="P3905" s="86">
        <v>43862.93304398148</v>
      </c>
      <c r="Q3905" s="84" t="s">
        <v>2550</v>
      </c>
      <c r="R3905" s="84"/>
      <c r="S3905" s="84"/>
      <c r="T3905" s="84" t="s">
        <v>2929</v>
      </c>
      <c r="U3905" s="84"/>
      <c r="V3905" s="87" t="s">
        <v>4435</v>
      </c>
      <c r="W3905" s="86">
        <v>43862.93304398148</v>
      </c>
      <c r="X3905" s="90">
        <v>43862</v>
      </c>
      <c r="Y3905" s="92" t="s">
        <v>5403</v>
      </c>
      <c r="Z3905" s="87" t="s">
        <v>11238</v>
      </c>
      <c r="AA3905" s="84"/>
      <c r="AB3905" s="84"/>
      <c r="AC3905" s="92" t="s">
        <v>15127</v>
      </c>
      <c r="AD3905" s="84"/>
      <c r="AE3905" s="84" t="b">
        <v>0</v>
      </c>
      <c r="AF3905" s="84">
        <v>0</v>
      </c>
      <c r="AG3905" s="92" t="s">
        <v>16467</v>
      </c>
      <c r="AH3905" s="84" t="b">
        <v>1</v>
      </c>
      <c r="AI3905" s="84" t="s">
        <v>16520</v>
      </c>
      <c r="AJ3905" s="84"/>
      <c r="AK3905" s="92" t="s">
        <v>16455</v>
      </c>
      <c r="AL3905" s="84" t="b">
        <v>0</v>
      </c>
      <c r="AM3905" s="84">
        <v>26</v>
      </c>
      <c r="AN3905" s="92" t="s">
        <v>16427</v>
      </c>
      <c r="AO3905" s="84" t="s">
        <v>16534</v>
      </c>
      <c r="AP3905" s="84" t="b">
        <v>0</v>
      </c>
      <c r="AQ3905" s="92" t="s">
        <v>16427</v>
      </c>
      <c r="AR3905" s="84" t="s">
        <v>179</v>
      </c>
      <c r="AS3905" s="84">
        <v>0</v>
      </c>
      <c r="AT3905" s="84">
        <v>0</v>
      </c>
      <c r="AU3905" s="84"/>
      <c r="AV3905" s="84"/>
      <c r="AW3905" s="84"/>
      <c r="AX3905" s="84"/>
      <c r="AY3905" s="84"/>
      <c r="AZ3905" s="84"/>
      <c r="BA3905" s="84"/>
      <c r="BB3905" s="84"/>
      <c r="BC3905">
        <v>1</v>
      </c>
      <c r="BD3905">
        <v>0</v>
      </c>
      <c r="BE3905">
        <v>0</v>
      </c>
      <c r="BF3905">
        <v>0</v>
      </c>
      <c r="BG3905">
        <v>1</v>
      </c>
      <c r="BH3905">
        <v>0</v>
      </c>
    </row>
    <row r="3906" spans="1:60" x14ac:dyDescent="0.3">
      <c r="A3906" s="69" t="s">
        <v>1907</v>
      </c>
      <c r="B3906" s="69" t="s">
        <v>2096</v>
      </c>
      <c r="C3906" s="70"/>
      <c r="D3906" s="71"/>
      <c r="E3906" s="72"/>
      <c r="F3906" s="73"/>
      <c r="G3906" s="70"/>
      <c r="H3906" s="74"/>
      <c r="I3906" s="75"/>
      <c r="J3906" s="75"/>
      <c r="K3906" s="36"/>
      <c r="L3906" s="82"/>
      <c r="M3906" s="82"/>
      <c r="N3906" s="77"/>
      <c r="O3906" s="84" t="s">
        <v>2169</v>
      </c>
      <c r="P3906" s="86">
        <v>43862.933078703703</v>
      </c>
      <c r="Q3906" s="84" t="s">
        <v>2724</v>
      </c>
      <c r="R3906" s="84"/>
      <c r="S3906" s="84"/>
      <c r="T3906" s="84"/>
      <c r="U3906" s="84"/>
      <c r="V3906" s="87" t="s">
        <v>4608</v>
      </c>
      <c r="W3906" s="86">
        <v>43862.933078703703</v>
      </c>
      <c r="X3906" s="90">
        <v>43862</v>
      </c>
      <c r="Y3906" s="92" t="s">
        <v>7866</v>
      </c>
      <c r="Z3906" s="87" t="s">
        <v>11693</v>
      </c>
      <c r="AA3906" s="84"/>
      <c r="AB3906" s="84"/>
      <c r="AC3906" s="92" t="s">
        <v>15593</v>
      </c>
      <c r="AD3906" s="84"/>
      <c r="AE3906" s="84" t="b">
        <v>0</v>
      </c>
      <c r="AF3906" s="84">
        <v>0</v>
      </c>
      <c r="AG3906" s="92" t="s">
        <v>16467</v>
      </c>
      <c r="AH3906" s="84" t="b">
        <v>0</v>
      </c>
      <c r="AI3906" s="84" t="s">
        <v>16520</v>
      </c>
      <c r="AJ3906" s="84"/>
      <c r="AK3906" s="92" t="s">
        <v>16467</v>
      </c>
      <c r="AL3906" s="84" t="b">
        <v>0</v>
      </c>
      <c r="AM3906" s="84">
        <v>116</v>
      </c>
      <c r="AN3906" s="92" t="s">
        <v>16295</v>
      </c>
      <c r="AO3906" s="84" t="s">
        <v>16534</v>
      </c>
      <c r="AP3906" s="84" t="b">
        <v>0</v>
      </c>
      <c r="AQ3906" s="92" t="s">
        <v>16295</v>
      </c>
      <c r="AR3906" s="84" t="s">
        <v>179</v>
      </c>
      <c r="AS3906" s="84">
        <v>0</v>
      </c>
      <c r="AT3906" s="84">
        <v>0</v>
      </c>
      <c r="AU3906" s="84"/>
      <c r="AV3906" s="84"/>
      <c r="AW3906" s="84"/>
      <c r="AX3906" s="84"/>
      <c r="AY3906" s="84"/>
      <c r="AZ3906" s="84"/>
      <c r="BA3906" s="84"/>
      <c r="BB3906" s="84"/>
      <c r="BC3906">
        <v>1</v>
      </c>
      <c r="BD3906">
        <v>0</v>
      </c>
      <c r="BE3906">
        <v>0</v>
      </c>
      <c r="BF3906">
        <v>0</v>
      </c>
      <c r="BG3906">
        <v>1</v>
      </c>
      <c r="BH3906">
        <v>0</v>
      </c>
    </row>
    <row r="3907" spans="1:60" x14ac:dyDescent="0.3">
      <c r="A3907" s="69" t="s">
        <v>1755</v>
      </c>
      <c r="B3907" s="69" t="s">
        <v>2072</v>
      </c>
      <c r="C3907" s="70"/>
      <c r="D3907" s="71"/>
      <c r="E3907" s="72"/>
      <c r="F3907" s="73"/>
      <c r="G3907" s="70"/>
      <c r="H3907" s="74"/>
      <c r="I3907" s="75"/>
      <c r="J3907" s="75"/>
      <c r="K3907" s="36"/>
      <c r="L3907" s="82"/>
      <c r="M3907" s="82"/>
      <c r="N3907" s="77"/>
      <c r="O3907" s="84" t="s">
        <v>2168</v>
      </c>
      <c r="P3907" s="86">
        <v>43862.933449074073</v>
      </c>
      <c r="Q3907" s="84" t="s">
        <v>2638</v>
      </c>
      <c r="R3907" s="84"/>
      <c r="S3907" s="84"/>
      <c r="T3907" s="84"/>
      <c r="U3907" s="84"/>
      <c r="V3907" s="87" t="s">
        <v>3062</v>
      </c>
      <c r="W3907" s="86">
        <v>43862.933449074073</v>
      </c>
      <c r="X3907" s="90">
        <v>43862</v>
      </c>
      <c r="Y3907" s="92" t="s">
        <v>7528</v>
      </c>
      <c r="Z3907" s="87" t="s">
        <v>11339</v>
      </c>
      <c r="AA3907" s="84"/>
      <c r="AB3907" s="84"/>
      <c r="AC3907" s="92" t="s">
        <v>15231</v>
      </c>
      <c r="AD3907" s="84"/>
      <c r="AE3907" s="84" t="b">
        <v>0</v>
      </c>
      <c r="AF3907" s="84">
        <v>0</v>
      </c>
      <c r="AG3907" s="92" t="s">
        <v>16467</v>
      </c>
      <c r="AH3907" s="84" t="b">
        <v>0</v>
      </c>
      <c r="AI3907" s="84" t="s">
        <v>16520</v>
      </c>
      <c r="AJ3907" s="84"/>
      <c r="AK3907" s="92" t="s">
        <v>16467</v>
      </c>
      <c r="AL3907" s="84" t="b">
        <v>0</v>
      </c>
      <c r="AM3907" s="84">
        <v>17</v>
      </c>
      <c r="AN3907" s="92" t="s">
        <v>14581</v>
      </c>
      <c r="AO3907" s="84" t="s">
        <v>16536</v>
      </c>
      <c r="AP3907" s="84" t="b">
        <v>0</v>
      </c>
      <c r="AQ3907" s="92" t="s">
        <v>14581</v>
      </c>
      <c r="AR3907" s="84" t="s">
        <v>179</v>
      </c>
      <c r="AS3907" s="84">
        <v>0</v>
      </c>
      <c r="AT3907" s="84">
        <v>0</v>
      </c>
      <c r="AU3907" s="84"/>
      <c r="AV3907" s="84"/>
      <c r="AW3907" s="84"/>
      <c r="AX3907" s="84"/>
      <c r="AY3907" s="84"/>
      <c r="AZ3907" s="84"/>
      <c r="BA3907" s="84"/>
      <c r="BB3907" s="84"/>
      <c r="BC3907">
        <v>1</v>
      </c>
      <c r="BD3907">
        <v>0</v>
      </c>
      <c r="BE3907">
        <v>1</v>
      </c>
      <c r="BF3907">
        <v>0</v>
      </c>
      <c r="BG3907">
        <v>0</v>
      </c>
      <c r="BH3907">
        <v>0</v>
      </c>
    </row>
    <row r="3908" spans="1:60" x14ac:dyDescent="0.3">
      <c r="A3908" s="69" t="s">
        <v>1755</v>
      </c>
      <c r="B3908" s="69" t="s">
        <v>2078</v>
      </c>
      <c r="C3908" s="70"/>
      <c r="D3908" s="71"/>
      <c r="E3908" s="72"/>
      <c r="F3908" s="73"/>
      <c r="G3908" s="70"/>
      <c r="H3908" s="74"/>
      <c r="I3908" s="75"/>
      <c r="J3908" s="75"/>
      <c r="K3908" s="36"/>
      <c r="L3908" s="82"/>
      <c r="M3908" s="82"/>
      <c r="N3908" s="77"/>
      <c r="O3908" s="84" t="s">
        <v>2168</v>
      </c>
      <c r="P3908" s="86">
        <v>43862.933449074073</v>
      </c>
      <c r="Q3908" s="84" t="s">
        <v>2638</v>
      </c>
      <c r="R3908" s="84"/>
      <c r="S3908" s="84"/>
      <c r="T3908" s="84"/>
      <c r="U3908" s="84"/>
      <c r="V3908" s="87" t="s">
        <v>3062</v>
      </c>
      <c r="W3908" s="86">
        <v>43862.933449074073</v>
      </c>
      <c r="X3908" s="90">
        <v>43862</v>
      </c>
      <c r="Y3908" s="92" t="s">
        <v>7528</v>
      </c>
      <c r="Z3908" s="87" t="s">
        <v>11339</v>
      </c>
      <c r="AA3908" s="84"/>
      <c r="AB3908" s="84"/>
      <c r="AC3908" s="92" t="s">
        <v>15231</v>
      </c>
      <c r="AD3908" s="84"/>
      <c r="AE3908" s="84" t="b">
        <v>0</v>
      </c>
      <c r="AF3908" s="84">
        <v>0</v>
      </c>
      <c r="AG3908" s="92" t="s">
        <v>16467</v>
      </c>
      <c r="AH3908" s="84" t="b">
        <v>0</v>
      </c>
      <c r="AI3908" s="84" t="s">
        <v>16520</v>
      </c>
      <c r="AJ3908" s="84"/>
      <c r="AK3908" s="92" t="s">
        <v>16467</v>
      </c>
      <c r="AL3908" s="84" t="b">
        <v>0</v>
      </c>
      <c r="AM3908" s="84">
        <v>17</v>
      </c>
      <c r="AN3908" s="92" t="s">
        <v>14581</v>
      </c>
      <c r="AO3908" s="84" t="s">
        <v>16536</v>
      </c>
      <c r="AP3908" s="84" t="b">
        <v>0</v>
      </c>
      <c r="AQ3908" s="92" t="s">
        <v>14581</v>
      </c>
      <c r="AR3908" s="84" t="s">
        <v>179</v>
      </c>
      <c r="AS3908" s="84">
        <v>0</v>
      </c>
      <c r="AT3908" s="84">
        <v>0</v>
      </c>
      <c r="AU3908" s="84"/>
      <c r="AV3908" s="84"/>
      <c r="AW3908" s="84"/>
      <c r="AX3908" s="84"/>
      <c r="AY3908" s="84"/>
      <c r="AZ3908" s="84"/>
      <c r="BA3908" s="84"/>
      <c r="BB3908" s="84"/>
      <c r="BC3908">
        <v>1</v>
      </c>
      <c r="BD3908">
        <v>0</v>
      </c>
      <c r="BE3908">
        <v>1</v>
      </c>
      <c r="BF3908">
        <v>0</v>
      </c>
      <c r="BG3908">
        <v>0</v>
      </c>
      <c r="BH3908">
        <v>0</v>
      </c>
    </row>
    <row r="3909" spans="1:60" x14ac:dyDescent="0.3">
      <c r="A3909" s="69" t="s">
        <v>1714</v>
      </c>
      <c r="B3909" s="69" t="s">
        <v>1773</v>
      </c>
      <c r="C3909" s="70"/>
      <c r="D3909" s="71"/>
      <c r="E3909" s="72"/>
      <c r="F3909" s="73"/>
      <c r="G3909" s="70"/>
      <c r="H3909" s="74"/>
      <c r="I3909" s="75"/>
      <c r="J3909" s="75"/>
      <c r="K3909" s="36"/>
      <c r="L3909" s="82"/>
      <c r="M3909" s="82"/>
      <c r="N3909" s="77"/>
      <c r="O3909" s="84" t="s">
        <v>2169</v>
      </c>
      <c r="P3909" s="86">
        <v>43862.933599537035</v>
      </c>
      <c r="Q3909" s="84" t="s">
        <v>2533</v>
      </c>
      <c r="R3909" s="84"/>
      <c r="S3909" s="84"/>
      <c r="T3909" s="84"/>
      <c r="U3909" s="84"/>
      <c r="V3909" s="87" t="s">
        <v>4435</v>
      </c>
      <c r="W3909" s="86">
        <v>43862.933599537035</v>
      </c>
      <c r="X3909" s="90">
        <v>43862</v>
      </c>
      <c r="Y3909" s="92" t="s">
        <v>7431</v>
      </c>
      <c r="Z3909" s="87" t="s">
        <v>11239</v>
      </c>
      <c r="AA3909" s="84"/>
      <c r="AB3909" s="84"/>
      <c r="AC3909" s="92" t="s">
        <v>15128</v>
      </c>
      <c r="AD3909" s="84"/>
      <c r="AE3909" s="84" t="b">
        <v>0</v>
      </c>
      <c r="AF3909" s="84">
        <v>0</v>
      </c>
      <c r="AG3909" s="92" t="s">
        <v>16467</v>
      </c>
      <c r="AH3909" s="84" t="b">
        <v>0</v>
      </c>
      <c r="AI3909" s="84" t="s">
        <v>16520</v>
      </c>
      <c r="AJ3909" s="84"/>
      <c r="AK3909" s="92" t="s">
        <v>16467</v>
      </c>
      <c r="AL3909" s="84" t="b">
        <v>0</v>
      </c>
      <c r="AM3909" s="84">
        <v>16</v>
      </c>
      <c r="AN3909" s="92" t="s">
        <v>15992</v>
      </c>
      <c r="AO3909" s="84" t="s">
        <v>16534</v>
      </c>
      <c r="AP3909" s="84" t="b">
        <v>0</v>
      </c>
      <c r="AQ3909" s="92" t="s">
        <v>15992</v>
      </c>
      <c r="AR3909" s="84" t="s">
        <v>179</v>
      </c>
      <c r="AS3909" s="84">
        <v>0</v>
      </c>
      <c r="AT3909" s="84">
        <v>0</v>
      </c>
      <c r="AU3909" s="84"/>
      <c r="AV3909" s="84"/>
      <c r="AW3909" s="84"/>
      <c r="AX3909" s="84"/>
      <c r="AY3909" s="84"/>
      <c r="AZ3909" s="84"/>
      <c r="BA3909" s="84"/>
      <c r="BB3909" s="84"/>
      <c r="BC3909">
        <v>1</v>
      </c>
      <c r="BD3909">
        <v>0</v>
      </c>
      <c r="BE3909">
        <v>0</v>
      </c>
      <c r="BF3909">
        <v>0</v>
      </c>
      <c r="BG3909">
        <v>1</v>
      </c>
      <c r="BH3909">
        <v>0</v>
      </c>
    </row>
    <row r="3910" spans="1:60" x14ac:dyDescent="0.3">
      <c r="A3910" s="69" t="s">
        <v>1719</v>
      </c>
      <c r="B3910" s="69" t="s">
        <v>2029</v>
      </c>
      <c r="C3910" s="70"/>
      <c r="D3910" s="71"/>
      <c r="E3910" s="72"/>
      <c r="F3910" s="73"/>
      <c r="G3910" s="70"/>
      <c r="H3910" s="74"/>
      <c r="I3910" s="75"/>
      <c r="J3910" s="75"/>
      <c r="K3910" s="36"/>
      <c r="L3910" s="82"/>
      <c r="M3910" s="82"/>
      <c r="N3910" s="77"/>
      <c r="O3910" s="84" t="s">
        <v>2169</v>
      </c>
      <c r="P3910" s="86">
        <v>43862.933657407404</v>
      </c>
      <c r="Q3910" s="84" t="s">
        <v>2591</v>
      </c>
      <c r="R3910" s="84"/>
      <c r="S3910" s="84"/>
      <c r="T3910" s="84"/>
      <c r="U3910" s="84"/>
      <c r="V3910" s="87" t="s">
        <v>4440</v>
      </c>
      <c r="W3910" s="86">
        <v>43862.933657407404</v>
      </c>
      <c r="X3910" s="90">
        <v>43862</v>
      </c>
      <c r="Y3910" s="92" t="s">
        <v>7439</v>
      </c>
      <c r="Z3910" s="87" t="s">
        <v>11247</v>
      </c>
      <c r="AA3910" s="84"/>
      <c r="AB3910" s="84"/>
      <c r="AC3910" s="92" t="s">
        <v>15136</v>
      </c>
      <c r="AD3910" s="84"/>
      <c r="AE3910" s="84" t="b">
        <v>0</v>
      </c>
      <c r="AF3910" s="84">
        <v>0</v>
      </c>
      <c r="AG3910" s="92" t="s">
        <v>16467</v>
      </c>
      <c r="AH3910" s="84" t="b">
        <v>0</v>
      </c>
      <c r="AI3910" s="84" t="s">
        <v>16520</v>
      </c>
      <c r="AJ3910" s="84"/>
      <c r="AK3910" s="92" t="s">
        <v>16467</v>
      </c>
      <c r="AL3910" s="84" t="b">
        <v>0</v>
      </c>
      <c r="AM3910" s="84">
        <v>34</v>
      </c>
      <c r="AN3910" s="92" t="s">
        <v>16089</v>
      </c>
      <c r="AO3910" s="84" t="s">
        <v>16534</v>
      </c>
      <c r="AP3910" s="84" t="b">
        <v>0</v>
      </c>
      <c r="AQ3910" s="92" t="s">
        <v>16089</v>
      </c>
      <c r="AR3910" s="84" t="s">
        <v>179</v>
      </c>
      <c r="AS3910" s="84">
        <v>0</v>
      </c>
      <c r="AT3910" s="84">
        <v>0</v>
      </c>
      <c r="AU3910" s="84"/>
      <c r="AV3910" s="84"/>
      <c r="AW3910" s="84"/>
      <c r="AX3910" s="84"/>
      <c r="AY3910" s="84"/>
      <c r="AZ3910" s="84"/>
      <c r="BA3910" s="84"/>
      <c r="BB3910" s="84"/>
      <c r="BC3910">
        <v>1</v>
      </c>
      <c r="BD3910">
        <v>0</v>
      </c>
      <c r="BE3910">
        <v>0</v>
      </c>
      <c r="BF3910">
        <v>0</v>
      </c>
      <c r="BG3910">
        <v>1</v>
      </c>
      <c r="BH3910">
        <v>0</v>
      </c>
    </row>
    <row r="3911" spans="1:60" x14ac:dyDescent="0.3">
      <c r="A3911" s="69" t="s">
        <v>1770</v>
      </c>
      <c r="B3911" s="69" t="s">
        <v>2128</v>
      </c>
      <c r="C3911" s="70"/>
      <c r="D3911" s="71"/>
      <c r="E3911" s="72"/>
      <c r="F3911" s="73"/>
      <c r="G3911" s="70"/>
      <c r="H3911" s="74"/>
      <c r="I3911" s="75"/>
      <c r="J3911" s="75"/>
      <c r="K3911" s="36"/>
      <c r="L3911" s="82"/>
      <c r="M3911" s="82"/>
      <c r="N3911" s="77"/>
      <c r="O3911" s="84" t="s">
        <v>2168</v>
      </c>
      <c r="P3911" s="86">
        <v>43862.933819444443</v>
      </c>
      <c r="Q3911" s="84" t="s">
        <v>2578</v>
      </c>
      <c r="R3911" s="84"/>
      <c r="S3911" s="84"/>
      <c r="T3911" s="84" t="s">
        <v>2931</v>
      </c>
      <c r="U3911" s="87" t="s">
        <v>3000</v>
      </c>
      <c r="V3911" s="87" t="s">
        <v>3000</v>
      </c>
      <c r="W3911" s="86">
        <v>43862.933819444443</v>
      </c>
      <c r="X3911" s="90">
        <v>43862</v>
      </c>
      <c r="Y3911" s="92" t="s">
        <v>7572</v>
      </c>
      <c r="Z3911" s="87" t="s">
        <v>11388</v>
      </c>
      <c r="AA3911" s="84"/>
      <c r="AB3911" s="84"/>
      <c r="AC3911" s="92" t="s">
        <v>15280</v>
      </c>
      <c r="AD3911" s="84"/>
      <c r="AE3911" s="84" t="b">
        <v>0</v>
      </c>
      <c r="AF3911" s="84">
        <v>0</v>
      </c>
      <c r="AG3911" s="92" t="s">
        <v>16467</v>
      </c>
      <c r="AH3911" s="84" t="b">
        <v>0</v>
      </c>
      <c r="AI3911" s="84" t="s">
        <v>16521</v>
      </c>
      <c r="AJ3911" s="84"/>
      <c r="AK3911" s="92" t="s">
        <v>16467</v>
      </c>
      <c r="AL3911" s="84" t="b">
        <v>0</v>
      </c>
      <c r="AM3911" s="84">
        <v>41</v>
      </c>
      <c r="AN3911" s="92" t="s">
        <v>16259</v>
      </c>
      <c r="AO3911" s="84" t="s">
        <v>16534</v>
      </c>
      <c r="AP3911" s="84" t="b">
        <v>0</v>
      </c>
      <c r="AQ3911" s="92" t="s">
        <v>16259</v>
      </c>
      <c r="AR3911" s="84" t="s">
        <v>179</v>
      </c>
      <c r="AS3911" s="84">
        <v>0</v>
      </c>
      <c r="AT3911" s="84">
        <v>0</v>
      </c>
      <c r="AU3911" s="84"/>
      <c r="AV3911" s="84"/>
      <c r="AW3911" s="84"/>
      <c r="AX3911" s="84"/>
      <c r="AY3911" s="84"/>
      <c r="AZ3911" s="84"/>
      <c r="BA3911" s="84"/>
      <c r="BB3911" s="84"/>
      <c r="BC3911">
        <v>1</v>
      </c>
      <c r="BD3911">
        <v>0</v>
      </c>
      <c r="BE3911">
        <v>1</v>
      </c>
      <c r="BF3911">
        <v>0</v>
      </c>
      <c r="BG3911">
        <v>0</v>
      </c>
      <c r="BH3911">
        <v>0</v>
      </c>
    </row>
    <row r="3912" spans="1:60" x14ac:dyDescent="0.3">
      <c r="A3912" s="69" t="s">
        <v>1770</v>
      </c>
      <c r="B3912" s="69" t="s">
        <v>2146</v>
      </c>
      <c r="C3912" s="70"/>
      <c r="D3912" s="71"/>
      <c r="E3912" s="72"/>
      <c r="F3912" s="73"/>
      <c r="G3912" s="70"/>
      <c r="H3912" s="74"/>
      <c r="I3912" s="75"/>
      <c r="J3912" s="75"/>
      <c r="K3912" s="36"/>
      <c r="L3912" s="82"/>
      <c r="M3912" s="82"/>
      <c r="N3912" s="77"/>
      <c r="O3912" s="84" t="s">
        <v>2168</v>
      </c>
      <c r="P3912" s="86">
        <v>43862.933819444443</v>
      </c>
      <c r="Q3912" s="84" t="s">
        <v>2578</v>
      </c>
      <c r="R3912" s="84"/>
      <c r="S3912" s="84"/>
      <c r="T3912" s="84" t="s">
        <v>2931</v>
      </c>
      <c r="U3912" s="87" t="s">
        <v>3000</v>
      </c>
      <c r="V3912" s="87" t="s">
        <v>3000</v>
      </c>
      <c r="W3912" s="86">
        <v>43862.933819444443</v>
      </c>
      <c r="X3912" s="90">
        <v>43862</v>
      </c>
      <c r="Y3912" s="92" t="s">
        <v>7572</v>
      </c>
      <c r="Z3912" s="87" t="s">
        <v>11388</v>
      </c>
      <c r="AA3912" s="84"/>
      <c r="AB3912" s="84"/>
      <c r="AC3912" s="92" t="s">
        <v>15280</v>
      </c>
      <c r="AD3912" s="84"/>
      <c r="AE3912" s="84" t="b">
        <v>0</v>
      </c>
      <c r="AF3912" s="84">
        <v>0</v>
      </c>
      <c r="AG3912" s="92" t="s">
        <v>16467</v>
      </c>
      <c r="AH3912" s="84" t="b">
        <v>0</v>
      </c>
      <c r="AI3912" s="84" t="s">
        <v>16521</v>
      </c>
      <c r="AJ3912" s="84"/>
      <c r="AK3912" s="92" t="s">
        <v>16467</v>
      </c>
      <c r="AL3912" s="84" t="b">
        <v>0</v>
      </c>
      <c r="AM3912" s="84">
        <v>41</v>
      </c>
      <c r="AN3912" s="92" t="s">
        <v>16259</v>
      </c>
      <c r="AO3912" s="84" t="s">
        <v>16534</v>
      </c>
      <c r="AP3912" s="84" t="b">
        <v>0</v>
      </c>
      <c r="AQ3912" s="92" t="s">
        <v>16259</v>
      </c>
      <c r="AR3912" s="84" t="s">
        <v>179</v>
      </c>
      <c r="AS3912" s="84">
        <v>0</v>
      </c>
      <c r="AT3912" s="84">
        <v>0</v>
      </c>
      <c r="AU3912" s="84"/>
      <c r="AV3912" s="84"/>
      <c r="AW3912" s="84"/>
      <c r="AX3912" s="84"/>
      <c r="AY3912" s="84"/>
      <c r="AZ3912" s="84"/>
      <c r="BA3912" s="84"/>
      <c r="BB3912" s="84"/>
      <c r="BC3912">
        <v>1</v>
      </c>
      <c r="BD3912">
        <v>0</v>
      </c>
      <c r="BE3912">
        <v>1</v>
      </c>
      <c r="BF3912">
        <v>0</v>
      </c>
      <c r="BG3912">
        <v>0</v>
      </c>
      <c r="BH3912">
        <v>0</v>
      </c>
    </row>
    <row r="3913" spans="1:60" x14ac:dyDescent="0.3">
      <c r="A3913" s="69" t="s">
        <v>1715</v>
      </c>
      <c r="B3913" s="69" t="s">
        <v>2096</v>
      </c>
      <c r="C3913" s="70"/>
      <c r="D3913" s="71"/>
      <c r="E3913" s="72"/>
      <c r="F3913" s="73"/>
      <c r="G3913" s="70"/>
      <c r="H3913" s="74"/>
      <c r="I3913" s="75"/>
      <c r="J3913" s="75"/>
      <c r="K3913" s="36"/>
      <c r="L3913" s="82"/>
      <c r="M3913" s="82"/>
      <c r="N3913" s="77"/>
      <c r="O3913" s="84" t="s">
        <v>2169</v>
      </c>
      <c r="P3913" s="86">
        <v>43862.933969907404</v>
      </c>
      <c r="Q3913" s="84" t="s">
        <v>2724</v>
      </c>
      <c r="R3913" s="84"/>
      <c r="S3913" s="84"/>
      <c r="T3913" s="84"/>
      <c r="U3913" s="84"/>
      <c r="V3913" s="87" t="s">
        <v>4436</v>
      </c>
      <c r="W3913" s="86">
        <v>43862.933969907404</v>
      </c>
      <c r="X3913" s="90">
        <v>43862</v>
      </c>
      <c r="Y3913" s="92" t="s">
        <v>7432</v>
      </c>
      <c r="Z3913" s="87" t="s">
        <v>11240</v>
      </c>
      <c r="AA3913" s="84"/>
      <c r="AB3913" s="84"/>
      <c r="AC3913" s="92" t="s">
        <v>15129</v>
      </c>
      <c r="AD3913" s="84"/>
      <c r="AE3913" s="84" t="b">
        <v>0</v>
      </c>
      <c r="AF3913" s="84">
        <v>0</v>
      </c>
      <c r="AG3913" s="92" t="s">
        <v>16467</v>
      </c>
      <c r="AH3913" s="84" t="b">
        <v>0</v>
      </c>
      <c r="AI3913" s="84" t="s">
        <v>16520</v>
      </c>
      <c r="AJ3913" s="84"/>
      <c r="AK3913" s="92" t="s">
        <v>16467</v>
      </c>
      <c r="AL3913" s="84" t="b">
        <v>0</v>
      </c>
      <c r="AM3913" s="84">
        <v>116</v>
      </c>
      <c r="AN3913" s="92" t="s">
        <v>16295</v>
      </c>
      <c r="AO3913" s="84" t="s">
        <v>16534</v>
      </c>
      <c r="AP3913" s="84" t="b">
        <v>0</v>
      </c>
      <c r="AQ3913" s="92" t="s">
        <v>16295</v>
      </c>
      <c r="AR3913" s="84" t="s">
        <v>179</v>
      </c>
      <c r="AS3913" s="84">
        <v>0</v>
      </c>
      <c r="AT3913" s="84">
        <v>0</v>
      </c>
      <c r="AU3913" s="84"/>
      <c r="AV3913" s="84"/>
      <c r="AW3913" s="84"/>
      <c r="AX3913" s="84"/>
      <c r="AY3913" s="84"/>
      <c r="AZ3913" s="84"/>
      <c r="BA3913" s="84"/>
      <c r="BB3913" s="84"/>
      <c r="BC3913">
        <v>1</v>
      </c>
      <c r="BD3913">
        <v>0</v>
      </c>
      <c r="BE3913">
        <v>0</v>
      </c>
      <c r="BF3913">
        <v>0</v>
      </c>
      <c r="BG3913">
        <v>1</v>
      </c>
      <c r="BH3913">
        <v>0</v>
      </c>
    </row>
    <row r="3914" spans="1:60" x14ac:dyDescent="0.3">
      <c r="A3914" s="69" t="s">
        <v>1758</v>
      </c>
      <c r="B3914" s="69" t="s">
        <v>1758</v>
      </c>
      <c r="C3914" s="70"/>
      <c r="D3914" s="71"/>
      <c r="E3914" s="72"/>
      <c r="F3914" s="73"/>
      <c r="G3914" s="70"/>
      <c r="H3914" s="74"/>
      <c r="I3914" s="75"/>
      <c r="J3914" s="75"/>
      <c r="K3914" s="36"/>
      <c r="L3914" s="82"/>
      <c r="M3914" s="82"/>
      <c r="N3914" s="77"/>
      <c r="O3914" s="84" t="s">
        <v>179</v>
      </c>
      <c r="P3914" s="86">
        <v>43862.934398148151</v>
      </c>
      <c r="Q3914" s="84" t="s">
        <v>2740</v>
      </c>
      <c r="R3914" s="84"/>
      <c r="S3914" s="84"/>
      <c r="T3914" s="84" t="s">
        <v>2946</v>
      </c>
      <c r="U3914" s="84"/>
      <c r="V3914" s="87" t="s">
        <v>4476</v>
      </c>
      <c r="W3914" s="86">
        <v>43862.934398148151</v>
      </c>
      <c r="X3914" s="90">
        <v>43862</v>
      </c>
      <c r="Y3914" s="92" t="s">
        <v>7536</v>
      </c>
      <c r="Z3914" s="87" t="s">
        <v>11348</v>
      </c>
      <c r="AA3914" s="84"/>
      <c r="AB3914" s="84"/>
      <c r="AC3914" s="92" t="s">
        <v>15240</v>
      </c>
      <c r="AD3914" s="84"/>
      <c r="AE3914" s="84" t="b">
        <v>0</v>
      </c>
      <c r="AF3914" s="84">
        <v>10</v>
      </c>
      <c r="AG3914" s="92" t="s">
        <v>16467</v>
      </c>
      <c r="AH3914" s="84" t="b">
        <v>0</v>
      </c>
      <c r="AI3914" s="84" t="s">
        <v>16520</v>
      </c>
      <c r="AJ3914" s="84"/>
      <c r="AK3914" s="92" t="s">
        <v>16467</v>
      </c>
      <c r="AL3914" s="84" t="b">
        <v>0</v>
      </c>
      <c r="AM3914" s="84">
        <v>2</v>
      </c>
      <c r="AN3914" s="92" t="s">
        <v>16467</v>
      </c>
      <c r="AO3914" s="84" t="s">
        <v>16534</v>
      </c>
      <c r="AP3914" s="84" t="b">
        <v>0</v>
      </c>
      <c r="AQ3914" s="92" t="s">
        <v>15240</v>
      </c>
      <c r="AR3914" s="84" t="s">
        <v>179</v>
      </c>
      <c r="AS3914" s="84">
        <v>0</v>
      </c>
      <c r="AT3914" s="84">
        <v>0</v>
      </c>
      <c r="AU3914" s="84"/>
      <c r="AV3914" s="84"/>
      <c r="AW3914" s="84"/>
      <c r="AX3914" s="84"/>
      <c r="AY3914" s="84"/>
      <c r="AZ3914" s="84"/>
      <c r="BA3914" s="84"/>
      <c r="BB3914" s="84"/>
      <c r="BC3914">
        <v>4</v>
      </c>
      <c r="BD3914">
        <v>0</v>
      </c>
      <c r="BE3914">
        <v>0</v>
      </c>
      <c r="BF3914">
        <v>2</v>
      </c>
      <c r="BG3914">
        <v>2</v>
      </c>
      <c r="BH3914">
        <v>0</v>
      </c>
    </row>
    <row r="3915" spans="1:60" x14ac:dyDescent="0.3">
      <c r="A3915" s="69" t="s">
        <v>1795</v>
      </c>
      <c r="B3915" s="69" t="s">
        <v>1794</v>
      </c>
      <c r="C3915" s="70"/>
      <c r="D3915" s="71"/>
      <c r="E3915" s="72"/>
      <c r="F3915" s="73"/>
      <c r="G3915" s="70"/>
      <c r="H3915" s="74"/>
      <c r="I3915" s="75"/>
      <c r="J3915" s="75"/>
      <c r="K3915" s="36"/>
      <c r="L3915" s="82"/>
      <c r="M3915" s="82"/>
      <c r="N3915" s="77"/>
      <c r="O3915" s="84" t="s">
        <v>2169</v>
      </c>
      <c r="P3915" s="86">
        <v>43862.93476851852</v>
      </c>
      <c r="Q3915" s="84" t="s">
        <v>2752</v>
      </c>
      <c r="R3915" s="84"/>
      <c r="S3915" s="84"/>
      <c r="T3915" s="84"/>
      <c r="U3915" s="84"/>
      <c r="V3915" s="87" t="s">
        <v>4511</v>
      </c>
      <c r="W3915" s="86">
        <v>43862.93476851852</v>
      </c>
      <c r="X3915" s="90">
        <v>43862</v>
      </c>
      <c r="Y3915" s="92" t="s">
        <v>7632</v>
      </c>
      <c r="Z3915" s="87" t="s">
        <v>11450</v>
      </c>
      <c r="AA3915" s="84"/>
      <c r="AB3915" s="84"/>
      <c r="AC3915" s="92" t="s">
        <v>15343</v>
      </c>
      <c r="AD3915" s="84"/>
      <c r="AE3915" s="84" t="b">
        <v>0</v>
      </c>
      <c r="AF3915" s="84">
        <v>0</v>
      </c>
      <c r="AG3915" s="92" t="s">
        <v>16467</v>
      </c>
      <c r="AH3915" s="84" t="b">
        <v>0</v>
      </c>
      <c r="AI3915" s="84" t="s">
        <v>16520</v>
      </c>
      <c r="AJ3915" s="84"/>
      <c r="AK3915" s="92" t="s">
        <v>16467</v>
      </c>
      <c r="AL3915" s="84" t="b">
        <v>0</v>
      </c>
      <c r="AM3915" s="84">
        <v>2</v>
      </c>
      <c r="AN3915" s="92" t="s">
        <v>15342</v>
      </c>
      <c r="AO3915" s="84" t="s">
        <v>16534</v>
      </c>
      <c r="AP3915" s="84" t="b">
        <v>0</v>
      </c>
      <c r="AQ3915" s="92" t="s">
        <v>15342</v>
      </c>
      <c r="AR3915" s="84" t="s">
        <v>179</v>
      </c>
      <c r="AS3915" s="84">
        <v>0</v>
      </c>
      <c r="AT3915" s="84">
        <v>0</v>
      </c>
      <c r="AU3915" s="84"/>
      <c r="AV3915" s="84"/>
      <c r="AW3915" s="84"/>
      <c r="AX3915" s="84"/>
      <c r="AY3915" s="84"/>
      <c r="AZ3915" s="84"/>
      <c r="BA3915" s="84"/>
      <c r="BB3915" s="84"/>
      <c r="BC3915">
        <v>1</v>
      </c>
      <c r="BD3915">
        <v>0</v>
      </c>
      <c r="BE3915">
        <v>0</v>
      </c>
      <c r="BF3915">
        <v>0</v>
      </c>
      <c r="BG3915">
        <v>1</v>
      </c>
      <c r="BH3915">
        <v>0</v>
      </c>
    </row>
    <row r="3916" spans="1:60" x14ac:dyDescent="0.3">
      <c r="A3916" s="69" t="s">
        <v>1719</v>
      </c>
      <c r="B3916" s="69" t="s">
        <v>2120</v>
      </c>
      <c r="C3916" s="70"/>
      <c r="D3916" s="71"/>
      <c r="E3916" s="72"/>
      <c r="F3916" s="73"/>
      <c r="G3916" s="70"/>
      <c r="H3916" s="74"/>
      <c r="I3916" s="75"/>
      <c r="J3916" s="75"/>
      <c r="K3916" s="36"/>
      <c r="L3916" s="82"/>
      <c r="M3916" s="82"/>
      <c r="N3916" s="77"/>
      <c r="O3916" s="84" t="s">
        <v>2169</v>
      </c>
      <c r="P3916" s="86">
        <v>43862.935370370367</v>
      </c>
      <c r="Q3916" s="84" t="s">
        <v>2691</v>
      </c>
      <c r="R3916" s="84"/>
      <c r="S3916" s="84"/>
      <c r="T3916" s="84" t="s">
        <v>2883</v>
      </c>
      <c r="U3916" s="84"/>
      <c r="V3916" s="87" t="s">
        <v>4440</v>
      </c>
      <c r="W3916" s="86">
        <v>43862.935370370367</v>
      </c>
      <c r="X3916" s="90">
        <v>43862</v>
      </c>
      <c r="Y3916" s="92" t="s">
        <v>7440</v>
      </c>
      <c r="Z3916" s="87" t="s">
        <v>11248</v>
      </c>
      <c r="AA3916" s="84"/>
      <c r="AB3916" s="84"/>
      <c r="AC3916" s="92" t="s">
        <v>15137</v>
      </c>
      <c r="AD3916" s="84"/>
      <c r="AE3916" s="84" t="b">
        <v>0</v>
      </c>
      <c r="AF3916" s="84">
        <v>0</v>
      </c>
      <c r="AG3916" s="92" t="s">
        <v>16467</v>
      </c>
      <c r="AH3916" s="84" t="b">
        <v>0</v>
      </c>
      <c r="AI3916" s="84" t="s">
        <v>16520</v>
      </c>
      <c r="AJ3916" s="84"/>
      <c r="AK3916" s="92" t="s">
        <v>16467</v>
      </c>
      <c r="AL3916" s="84" t="b">
        <v>0</v>
      </c>
      <c r="AM3916" s="84">
        <v>59</v>
      </c>
      <c r="AN3916" s="92" t="s">
        <v>16413</v>
      </c>
      <c r="AO3916" s="84" t="s">
        <v>16534</v>
      </c>
      <c r="AP3916" s="84" t="b">
        <v>0</v>
      </c>
      <c r="AQ3916" s="92" t="s">
        <v>16413</v>
      </c>
      <c r="AR3916" s="84" t="s">
        <v>179</v>
      </c>
      <c r="AS3916" s="84">
        <v>0</v>
      </c>
      <c r="AT3916" s="84">
        <v>0</v>
      </c>
      <c r="AU3916" s="84"/>
      <c r="AV3916" s="84"/>
      <c r="AW3916" s="84"/>
      <c r="AX3916" s="84"/>
      <c r="AY3916" s="84"/>
      <c r="AZ3916" s="84"/>
      <c r="BA3916" s="84"/>
      <c r="BB3916" s="84"/>
      <c r="BC3916">
        <v>1</v>
      </c>
      <c r="BD3916">
        <v>0</v>
      </c>
      <c r="BE3916">
        <v>0</v>
      </c>
      <c r="BF3916">
        <v>0</v>
      </c>
      <c r="BG3916">
        <v>1</v>
      </c>
      <c r="BH3916">
        <v>0</v>
      </c>
    </row>
    <row r="3917" spans="1:60" x14ac:dyDescent="0.3">
      <c r="A3917" s="69" t="s">
        <v>2059</v>
      </c>
      <c r="B3917" s="69" t="s">
        <v>2059</v>
      </c>
      <c r="C3917" s="70"/>
      <c r="D3917" s="71"/>
      <c r="E3917" s="72"/>
      <c r="F3917" s="73"/>
      <c r="G3917" s="70"/>
      <c r="H3917" s="74"/>
      <c r="I3917" s="75"/>
      <c r="J3917" s="75"/>
      <c r="K3917" s="36"/>
      <c r="L3917" s="82"/>
      <c r="M3917" s="82"/>
      <c r="N3917" s="77"/>
      <c r="O3917" s="84" t="s">
        <v>179</v>
      </c>
      <c r="P3917" s="86">
        <v>43862.935370370367</v>
      </c>
      <c r="Q3917" s="84" t="s">
        <v>2784</v>
      </c>
      <c r="R3917" s="84"/>
      <c r="S3917" s="84"/>
      <c r="T3917" s="84" t="s">
        <v>2873</v>
      </c>
      <c r="U3917" s="84"/>
      <c r="V3917" s="87" t="s">
        <v>4745</v>
      </c>
      <c r="W3917" s="86">
        <v>43862.935370370367</v>
      </c>
      <c r="X3917" s="90">
        <v>43862</v>
      </c>
      <c r="Y3917" s="92" t="s">
        <v>7440</v>
      </c>
      <c r="Z3917" s="87" t="s">
        <v>12221</v>
      </c>
      <c r="AA3917" s="84"/>
      <c r="AB3917" s="84"/>
      <c r="AC3917" s="92" t="s">
        <v>16149</v>
      </c>
      <c r="AD3917" s="84"/>
      <c r="AE3917" s="84" t="b">
        <v>0</v>
      </c>
      <c r="AF3917" s="84">
        <v>5</v>
      </c>
      <c r="AG3917" s="92" t="s">
        <v>16467</v>
      </c>
      <c r="AH3917" s="84" t="b">
        <v>0</v>
      </c>
      <c r="AI3917" s="84" t="s">
        <v>16520</v>
      </c>
      <c r="AJ3917" s="84"/>
      <c r="AK3917" s="92" t="s">
        <v>16467</v>
      </c>
      <c r="AL3917" s="84" t="b">
        <v>0</v>
      </c>
      <c r="AM3917" s="84">
        <v>6</v>
      </c>
      <c r="AN3917" s="92" t="s">
        <v>16467</v>
      </c>
      <c r="AO3917" s="84" t="s">
        <v>16534</v>
      </c>
      <c r="AP3917" s="84" t="b">
        <v>0</v>
      </c>
      <c r="AQ3917" s="92" t="s">
        <v>16149</v>
      </c>
      <c r="AR3917" s="84" t="s">
        <v>179</v>
      </c>
      <c r="AS3917" s="84">
        <v>0</v>
      </c>
      <c r="AT3917" s="84">
        <v>0</v>
      </c>
      <c r="AU3917" s="84"/>
      <c r="AV3917" s="84"/>
      <c r="AW3917" s="84"/>
      <c r="AX3917" s="84"/>
      <c r="AY3917" s="84"/>
      <c r="AZ3917" s="84"/>
      <c r="BA3917" s="84"/>
      <c r="BB3917" s="84"/>
      <c r="BC3917">
        <v>1</v>
      </c>
      <c r="BD3917">
        <v>0</v>
      </c>
      <c r="BE3917">
        <v>0</v>
      </c>
      <c r="BF3917">
        <v>1</v>
      </c>
      <c r="BG3917">
        <v>0</v>
      </c>
      <c r="BH3917">
        <v>0</v>
      </c>
    </row>
    <row r="3918" spans="1:60" x14ac:dyDescent="0.3">
      <c r="A3918" s="69" t="s">
        <v>1720</v>
      </c>
      <c r="B3918" s="69" t="s">
        <v>2116</v>
      </c>
      <c r="C3918" s="70"/>
      <c r="D3918" s="71"/>
      <c r="E3918" s="72"/>
      <c r="F3918" s="73"/>
      <c r="G3918" s="70"/>
      <c r="H3918" s="74"/>
      <c r="I3918" s="75"/>
      <c r="J3918" s="75"/>
      <c r="K3918" s="36"/>
      <c r="L3918" s="82"/>
      <c r="M3918" s="82"/>
      <c r="N3918" s="77"/>
      <c r="O3918" s="84" t="s">
        <v>2169</v>
      </c>
      <c r="P3918" s="86">
        <v>43862.93550925926</v>
      </c>
      <c r="Q3918" s="84" t="s">
        <v>2557</v>
      </c>
      <c r="R3918" s="84"/>
      <c r="S3918" s="84"/>
      <c r="T3918" s="84" t="s">
        <v>2883</v>
      </c>
      <c r="U3918" s="84"/>
      <c r="V3918" s="87" t="s">
        <v>4441</v>
      </c>
      <c r="W3918" s="86">
        <v>43862.93550925926</v>
      </c>
      <c r="X3918" s="90">
        <v>43862</v>
      </c>
      <c r="Y3918" s="92" t="s">
        <v>7441</v>
      </c>
      <c r="Z3918" s="87" t="s">
        <v>11249</v>
      </c>
      <c r="AA3918" s="84"/>
      <c r="AB3918" s="84"/>
      <c r="AC3918" s="92" t="s">
        <v>15138</v>
      </c>
      <c r="AD3918" s="84"/>
      <c r="AE3918" s="84" t="b">
        <v>0</v>
      </c>
      <c r="AF3918" s="84">
        <v>0</v>
      </c>
      <c r="AG3918" s="92" t="s">
        <v>16467</v>
      </c>
      <c r="AH3918" s="84" t="b">
        <v>0</v>
      </c>
      <c r="AI3918" s="84" t="s">
        <v>16520</v>
      </c>
      <c r="AJ3918" s="84"/>
      <c r="AK3918" s="92" t="s">
        <v>16467</v>
      </c>
      <c r="AL3918" s="84" t="b">
        <v>0</v>
      </c>
      <c r="AM3918" s="84">
        <v>73</v>
      </c>
      <c r="AN3918" s="92" t="s">
        <v>16402</v>
      </c>
      <c r="AO3918" s="84" t="s">
        <v>16534</v>
      </c>
      <c r="AP3918" s="84" t="b">
        <v>0</v>
      </c>
      <c r="AQ3918" s="92" t="s">
        <v>16402</v>
      </c>
      <c r="AR3918" s="84" t="s">
        <v>179</v>
      </c>
      <c r="AS3918" s="84">
        <v>0</v>
      </c>
      <c r="AT3918" s="84">
        <v>0</v>
      </c>
      <c r="AU3918" s="84"/>
      <c r="AV3918" s="84"/>
      <c r="AW3918" s="84"/>
      <c r="AX3918" s="84"/>
      <c r="AY3918" s="84"/>
      <c r="AZ3918" s="84"/>
      <c r="BA3918" s="84"/>
      <c r="BB3918" s="84"/>
      <c r="BC3918">
        <v>1</v>
      </c>
      <c r="BD3918">
        <v>0</v>
      </c>
      <c r="BE3918">
        <v>0</v>
      </c>
      <c r="BF3918">
        <v>0</v>
      </c>
      <c r="BG3918">
        <v>1</v>
      </c>
      <c r="BH3918">
        <v>0</v>
      </c>
    </row>
    <row r="3919" spans="1:60" x14ac:dyDescent="0.3">
      <c r="A3919" s="69" t="s">
        <v>1720</v>
      </c>
      <c r="B3919" s="69" t="s">
        <v>2036</v>
      </c>
      <c r="C3919" s="70"/>
      <c r="D3919" s="71"/>
      <c r="E3919" s="72"/>
      <c r="F3919" s="73"/>
      <c r="G3919" s="70"/>
      <c r="H3919" s="74"/>
      <c r="I3919" s="75"/>
      <c r="J3919" s="75"/>
      <c r="K3919" s="36"/>
      <c r="L3919" s="82"/>
      <c r="M3919" s="82"/>
      <c r="N3919" s="77"/>
      <c r="O3919" s="84" t="s">
        <v>2169</v>
      </c>
      <c r="P3919" s="86">
        <v>43862.935590277775</v>
      </c>
      <c r="Q3919" s="84" t="s">
        <v>2448</v>
      </c>
      <c r="R3919" s="84"/>
      <c r="S3919" s="84"/>
      <c r="T3919" s="84" t="s">
        <v>2873</v>
      </c>
      <c r="U3919" s="87" t="s">
        <v>2985</v>
      </c>
      <c r="V3919" s="87" t="s">
        <v>2985</v>
      </c>
      <c r="W3919" s="86">
        <v>43862.935590277775</v>
      </c>
      <c r="X3919" s="90">
        <v>43862</v>
      </c>
      <c r="Y3919" s="92" t="s">
        <v>7442</v>
      </c>
      <c r="Z3919" s="87" t="s">
        <v>11250</v>
      </c>
      <c r="AA3919" s="84"/>
      <c r="AB3919" s="84"/>
      <c r="AC3919" s="92" t="s">
        <v>15139</v>
      </c>
      <c r="AD3919" s="84"/>
      <c r="AE3919" s="84" t="b">
        <v>0</v>
      </c>
      <c r="AF3919" s="84">
        <v>0</v>
      </c>
      <c r="AG3919" s="92" t="s">
        <v>16467</v>
      </c>
      <c r="AH3919" s="84" t="b">
        <v>0</v>
      </c>
      <c r="AI3919" s="84" t="s">
        <v>16521</v>
      </c>
      <c r="AJ3919" s="84"/>
      <c r="AK3919" s="92" t="s">
        <v>16467</v>
      </c>
      <c r="AL3919" s="84" t="b">
        <v>0</v>
      </c>
      <c r="AM3919" s="84">
        <v>27</v>
      </c>
      <c r="AN3919" s="92" t="s">
        <v>16110</v>
      </c>
      <c r="AO3919" s="84" t="s">
        <v>16534</v>
      </c>
      <c r="AP3919" s="84" t="b">
        <v>0</v>
      </c>
      <c r="AQ3919" s="92" t="s">
        <v>16110</v>
      </c>
      <c r="AR3919" s="84" t="s">
        <v>179</v>
      </c>
      <c r="AS3919" s="84">
        <v>0</v>
      </c>
      <c r="AT3919" s="84">
        <v>0</v>
      </c>
      <c r="AU3919" s="84"/>
      <c r="AV3919" s="84"/>
      <c r="AW3919" s="84"/>
      <c r="AX3919" s="84"/>
      <c r="AY3919" s="84"/>
      <c r="AZ3919" s="84"/>
      <c r="BA3919" s="84"/>
      <c r="BB3919" s="84"/>
      <c r="BC3919">
        <v>1</v>
      </c>
      <c r="BD3919">
        <v>0</v>
      </c>
      <c r="BE3919">
        <v>0</v>
      </c>
      <c r="BF3919">
        <v>0</v>
      </c>
      <c r="BG3919">
        <v>1</v>
      </c>
      <c r="BH3919">
        <v>0</v>
      </c>
    </row>
    <row r="3920" spans="1:60" x14ac:dyDescent="0.3">
      <c r="A3920" s="69" t="s">
        <v>1759</v>
      </c>
      <c r="B3920" s="69" t="s">
        <v>1759</v>
      </c>
      <c r="C3920" s="70"/>
      <c r="D3920" s="71"/>
      <c r="E3920" s="72"/>
      <c r="F3920" s="73"/>
      <c r="G3920" s="70"/>
      <c r="H3920" s="74"/>
      <c r="I3920" s="75"/>
      <c r="J3920" s="75"/>
      <c r="K3920" s="36"/>
      <c r="L3920" s="82"/>
      <c r="M3920" s="82"/>
      <c r="N3920" s="77"/>
      <c r="O3920" s="84" t="s">
        <v>179</v>
      </c>
      <c r="P3920" s="86">
        <v>43862.935601851852</v>
      </c>
      <c r="Q3920" s="84" t="s">
        <v>2742</v>
      </c>
      <c r="R3920" s="84"/>
      <c r="S3920" s="84"/>
      <c r="T3920" s="84" t="s">
        <v>2947</v>
      </c>
      <c r="U3920" s="84"/>
      <c r="V3920" s="87" t="s">
        <v>4477</v>
      </c>
      <c r="W3920" s="86">
        <v>43862.935601851852</v>
      </c>
      <c r="X3920" s="90">
        <v>43862</v>
      </c>
      <c r="Y3920" s="92" t="s">
        <v>7538</v>
      </c>
      <c r="Z3920" s="87" t="s">
        <v>11350</v>
      </c>
      <c r="AA3920" s="84"/>
      <c r="AB3920" s="84"/>
      <c r="AC3920" s="92" t="s">
        <v>15242</v>
      </c>
      <c r="AD3920" s="84"/>
      <c r="AE3920" s="84" t="b">
        <v>0</v>
      </c>
      <c r="AF3920" s="84">
        <v>4</v>
      </c>
      <c r="AG3920" s="92" t="s">
        <v>16467</v>
      </c>
      <c r="AH3920" s="84" t="b">
        <v>0</v>
      </c>
      <c r="AI3920" s="84" t="s">
        <v>16520</v>
      </c>
      <c r="AJ3920" s="84"/>
      <c r="AK3920" s="92" t="s">
        <v>16467</v>
      </c>
      <c r="AL3920" s="84" t="b">
        <v>0</v>
      </c>
      <c r="AM3920" s="84">
        <v>2</v>
      </c>
      <c r="AN3920" s="92" t="s">
        <v>16467</v>
      </c>
      <c r="AO3920" s="84" t="s">
        <v>16534</v>
      </c>
      <c r="AP3920" s="84" t="b">
        <v>0</v>
      </c>
      <c r="AQ3920" s="92" t="s">
        <v>15242</v>
      </c>
      <c r="AR3920" s="84" t="s">
        <v>179</v>
      </c>
      <c r="AS3920" s="84">
        <v>0</v>
      </c>
      <c r="AT3920" s="84">
        <v>0</v>
      </c>
      <c r="AU3920" s="84"/>
      <c r="AV3920" s="84"/>
      <c r="AW3920" s="84"/>
      <c r="AX3920" s="84"/>
      <c r="AY3920" s="84"/>
      <c r="AZ3920" s="84"/>
      <c r="BA3920" s="84"/>
      <c r="BB3920" s="84"/>
      <c r="BC3920">
        <v>1</v>
      </c>
      <c r="BD3920">
        <v>0</v>
      </c>
      <c r="BE3920">
        <v>0</v>
      </c>
      <c r="BF3920">
        <v>1</v>
      </c>
      <c r="BG3920">
        <v>0</v>
      </c>
      <c r="BH3920">
        <v>0</v>
      </c>
    </row>
    <row r="3921" spans="1:60" x14ac:dyDescent="0.3">
      <c r="A3921" s="69" t="s">
        <v>1721</v>
      </c>
      <c r="B3921" s="69" t="s">
        <v>2116</v>
      </c>
      <c r="C3921" s="70"/>
      <c r="D3921" s="71"/>
      <c r="E3921" s="72"/>
      <c r="F3921" s="73"/>
      <c r="G3921" s="70"/>
      <c r="H3921" s="74"/>
      <c r="I3921" s="75"/>
      <c r="J3921" s="75"/>
      <c r="K3921" s="36"/>
      <c r="L3921" s="82"/>
      <c r="M3921" s="82"/>
      <c r="N3921" s="77"/>
      <c r="O3921" s="84" t="s">
        <v>2169</v>
      </c>
      <c r="P3921" s="86">
        <v>43862.935706018521</v>
      </c>
      <c r="Q3921" s="84" t="s">
        <v>2557</v>
      </c>
      <c r="R3921" s="84"/>
      <c r="S3921" s="84"/>
      <c r="T3921" s="84" t="s">
        <v>2883</v>
      </c>
      <c r="U3921" s="84"/>
      <c r="V3921" s="87" t="s">
        <v>4442</v>
      </c>
      <c r="W3921" s="86">
        <v>43862.935706018521</v>
      </c>
      <c r="X3921" s="90">
        <v>43862</v>
      </c>
      <c r="Y3921" s="92" t="s">
        <v>7445</v>
      </c>
      <c r="Z3921" s="87" t="s">
        <v>11254</v>
      </c>
      <c r="AA3921" s="84"/>
      <c r="AB3921" s="84"/>
      <c r="AC3921" s="92" t="s">
        <v>15143</v>
      </c>
      <c r="AD3921" s="84"/>
      <c r="AE3921" s="84" t="b">
        <v>0</v>
      </c>
      <c r="AF3921" s="84">
        <v>0</v>
      </c>
      <c r="AG3921" s="92" t="s">
        <v>16467</v>
      </c>
      <c r="AH3921" s="84" t="b">
        <v>0</v>
      </c>
      <c r="AI3921" s="84" t="s">
        <v>16520</v>
      </c>
      <c r="AJ3921" s="84"/>
      <c r="AK3921" s="92" t="s">
        <v>16467</v>
      </c>
      <c r="AL3921" s="84" t="b">
        <v>0</v>
      </c>
      <c r="AM3921" s="84">
        <v>73</v>
      </c>
      <c r="AN3921" s="92" t="s">
        <v>16402</v>
      </c>
      <c r="AO3921" s="84" t="s">
        <v>16534</v>
      </c>
      <c r="AP3921" s="84" t="b">
        <v>0</v>
      </c>
      <c r="AQ3921" s="92" t="s">
        <v>16402</v>
      </c>
      <c r="AR3921" s="84" t="s">
        <v>179</v>
      </c>
      <c r="AS3921" s="84">
        <v>0</v>
      </c>
      <c r="AT3921" s="84">
        <v>0</v>
      </c>
      <c r="AU3921" s="84"/>
      <c r="AV3921" s="84"/>
      <c r="AW3921" s="84"/>
      <c r="AX3921" s="84"/>
      <c r="AY3921" s="84"/>
      <c r="AZ3921" s="84"/>
      <c r="BA3921" s="84"/>
      <c r="BB3921" s="84"/>
      <c r="BC3921">
        <v>1</v>
      </c>
      <c r="BD3921">
        <v>0</v>
      </c>
      <c r="BE3921">
        <v>0</v>
      </c>
      <c r="BF3921">
        <v>0</v>
      </c>
      <c r="BG3921">
        <v>1</v>
      </c>
      <c r="BH3921">
        <v>0</v>
      </c>
    </row>
    <row r="3922" spans="1:60" x14ac:dyDescent="0.3">
      <c r="A3922" s="69" t="s">
        <v>1811</v>
      </c>
      <c r="B3922" s="69" t="s">
        <v>2163</v>
      </c>
      <c r="C3922" s="70"/>
      <c r="D3922" s="71"/>
      <c r="E3922" s="72"/>
      <c r="F3922" s="73"/>
      <c r="G3922" s="70"/>
      <c r="H3922" s="74"/>
      <c r="I3922" s="75"/>
      <c r="J3922" s="75"/>
      <c r="K3922" s="36"/>
      <c r="L3922" s="82"/>
      <c r="M3922" s="82"/>
      <c r="N3922" s="77"/>
      <c r="O3922" s="84" t="s">
        <v>2170</v>
      </c>
      <c r="P3922" s="86">
        <v>43862.935740740744</v>
      </c>
      <c r="Q3922" s="84" t="s">
        <v>2763</v>
      </c>
      <c r="R3922" s="87" t="s">
        <v>2856</v>
      </c>
      <c r="S3922" s="84" t="s">
        <v>2869</v>
      </c>
      <c r="T3922" s="84" t="s">
        <v>2949</v>
      </c>
      <c r="U3922" s="87" t="s">
        <v>3034</v>
      </c>
      <c r="V3922" s="87" t="s">
        <v>3034</v>
      </c>
      <c r="W3922" s="86">
        <v>43862.935740740744</v>
      </c>
      <c r="X3922" s="90">
        <v>43862</v>
      </c>
      <c r="Y3922" s="92" t="s">
        <v>7660</v>
      </c>
      <c r="Z3922" s="87" t="s">
        <v>11479</v>
      </c>
      <c r="AA3922" s="84"/>
      <c r="AB3922" s="84"/>
      <c r="AC3922" s="92" t="s">
        <v>15372</v>
      </c>
      <c r="AD3922" s="84"/>
      <c r="AE3922" s="84" t="b">
        <v>0</v>
      </c>
      <c r="AF3922" s="84">
        <v>3</v>
      </c>
      <c r="AG3922" s="92" t="s">
        <v>16467</v>
      </c>
      <c r="AH3922" s="84" t="b">
        <v>1</v>
      </c>
      <c r="AI3922" s="84" t="s">
        <v>16520</v>
      </c>
      <c r="AJ3922" s="84"/>
      <c r="AK3922" s="92" t="s">
        <v>16531</v>
      </c>
      <c r="AL3922" s="84" t="b">
        <v>0</v>
      </c>
      <c r="AM3922" s="84">
        <v>0</v>
      </c>
      <c r="AN3922" s="92" t="s">
        <v>16467</v>
      </c>
      <c r="AO3922" s="84" t="s">
        <v>16534</v>
      </c>
      <c r="AP3922" s="84" t="b">
        <v>0</v>
      </c>
      <c r="AQ3922" s="92" t="s">
        <v>15372</v>
      </c>
      <c r="AR3922" s="84" t="s">
        <v>179</v>
      </c>
      <c r="AS3922" s="84">
        <v>0</v>
      </c>
      <c r="AT3922" s="84">
        <v>0</v>
      </c>
      <c r="AU3922" s="84"/>
      <c r="AV3922" s="84"/>
      <c r="AW3922" s="84"/>
      <c r="AX3922" s="84"/>
      <c r="AY3922" s="84"/>
      <c r="AZ3922" s="84"/>
      <c r="BA3922" s="84"/>
      <c r="BB3922" s="84"/>
      <c r="BC3922">
        <v>1</v>
      </c>
      <c r="BD3922">
        <v>1</v>
      </c>
      <c r="BE3922">
        <v>0</v>
      </c>
      <c r="BF3922">
        <v>0</v>
      </c>
      <c r="BG3922">
        <v>0</v>
      </c>
      <c r="BH3922">
        <v>0</v>
      </c>
    </row>
    <row r="3923" spans="1:60" x14ac:dyDescent="0.3">
      <c r="A3923" s="69" t="s">
        <v>1722</v>
      </c>
      <c r="B3923" s="69" t="s">
        <v>1871</v>
      </c>
      <c r="C3923" s="70"/>
      <c r="D3923" s="71"/>
      <c r="E3923" s="72"/>
      <c r="F3923" s="73"/>
      <c r="G3923" s="70"/>
      <c r="H3923" s="74"/>
      <c r="I3923" s="75"/>
      <c r="J3923" s="75"/>
      <c r="K3923" s="36"/>
      <c r="L3923" s="82"/>
      <c r="M3923" s="82"/>
      <c r="N3923" s="77"/>
      <c r="O3923" s="84" t="s">
        <v>2169</v>
      </c>
      <c r="P3923" s="86">
        <v>43862.935810185183</v>
      </c>
      <c r="Q3923" s="84" t="s">
        <v>2455</v>
      </c>
      <c r="R3923" s="84"/>
      <c r="S3923" s="84"/>
      <c r="T3923" s="84" t="s">
        <v>2883</v>
      </c>
      <c r="U3923" s="84"/>
      <c r="V3923" s="87" t="s">
        <v>4443</v>
      </c>
      <c r="W3923" s="86">
        <v>43862.935810185183</v>
      </c>
      <c r="X3923" s="90">
        <v>43862</v>
      </c>
      <c r="Y3923" s="92" t="s">
        <v>7446</v>
      </c>
      <c r="Z3923" s="87" t="s">
        <v>11255</v>
      </c>
      <c r="AA3923" s="84"/>
      <c r="AB3923" s="84"/>
      <c r="AC3923" s="92" t="s">
        <v>15144</v>
      </c>
      <c r="AD3923" s="84"/>
      <c r="AE3923" s="84" t="b">
        <v>0</v>
      </c>
      <c r="AF3923" s="84">
        <v>0</v>
      </c>
      <c r="AG3923" s="92" t="s">
        <v>16467</v>
      </c>
      <c r="AH3923" s="84" t="b">
        <v>0</v>
      </c>
      <c r="AI3923" s="84" t="s">
        <v>16520</v>
      </c>
      <c r="AJ3923" s="84"/>
      <c r="AK3923" s="92" t="s">
        <v>16467</v>
      </c>
      <c r="AL3923" s="84" t="b">
        <v>0</v>
      </c>
      <c r="AM3923" s="84">
        <v>5</v>
      </c>
      <c r="AN3923" s="92" t="s">
        <v>15511</v>
      </c>
      <c r="AO3923" s="84" t="s">
        <v>16534</v>
      </c>
      <c r="AP3923" s="84" t="b">
        <v>0</v>
      </c>
      <c r="AQ3923" s="92" t="s">
        <v>15511</v>
      </c>
      <c r="AR3923" s="84" t="s">
        <v>179</v>
      </c>
      <c r="AS3923" s="84">
        <v>0</v>
      </c>
      <c r="AT3923" s="84">
        <v>0</v>
      </c>
      <c r="AU3923" s="84"/>
      <c r="AV3923" s="84"/>
      <c r="AW3923" s="84"/>
      <c r="AX3923" s="84"/>
      <c r="AY3923" s="84"/>
      <c r="AZ3923" s="84"/>
      <c r="BA3923" s="84"/>
      <c r="BB3923" s="84"/>
      <c r="BC3923">
        <v>1</v>
      </c>
      <c r="BD3923">
        <v>0</v>
      </c>
      <c r="BE3923">
        <v>0</v>
      </c>
      <c r="BF3923">
        <v>0</v>
      </c>
      <c r="BG3923">
        <v>1</v>
      </c>
      <c r="BH3923">
        <v>0</v>
      </c>
    </row>
    <row r="3924" spans="1:60" x14ac:dyDescent="0.3">
      <c r="A3924" s="69" t="s">
        <v>1723</v>
      </c>
      <c r="B3924" s="69" t="s">
        <v>2096</v>
      </c>
      <c r="C3924" s="70"/>
      <c r="D3924" s="71"/>
      <c r="E3924" s="72"/>
      <c r="F3924" s="73"/>
      <c r="G3924" s="70"/>
      <c r="H3924" s="74"/>
      <c r="I3924" s="75"/>
      <c r="J3924" s="75"/>
      <c r="K3924" s="36"/>
      <c r="L3924" s="82"/>
      <c r="M3924" s="82"/>
      <c r="N3924" s="77"/>
      <c r="O3924" s="84" t="s">
        <v>2169</v>
      </c>
      <c r="P3924" s="86">
        <v>43862.935983796298</v>
      </c>
      <c r="Q3924" s="84" t="s">
        <v>2284</v>
      </c>
      <c r="R3924" s="84"/>
      <c r="S3924" s="84"/>
      <c r="T3924" s="84" t="s">
        <v>2883</v>
      </c>
      <c r="U3924" s="84"/>
      <c r="V3924" s="87" t="s">
        <v>4444</v>
      </c>
      <c r="W3924" s="86">
        <v>43862.935983796298</v>
      </c>
      <c r="X3924" s="90">
        <v>43862</v>
      </c>
      <c r="Y3924" s="92" t="s">
        <v>7448</v>
      </c>
      <c r="Z3924" s="87" t="s">
        <v>11257</v>
      </c>
      <c r="AA3924" s="84"/>
      <c r="AB3924" s="84"/>
      <c r="AC3924" s="92" t="s">
        <v>15146</v>
      </c>
      <c r="AD3924" s="84"/>
      <c r="AE3924" s="84" t="b">
        <v>0</v>
      </c>
      <c r="AF3924" s="84">
        <v>0</v>
      </c>
      <c r="AG3924" s="92" t="s">
        <v>16467</v>
      </c>
      <c r="AH3924" s="84" t="b">
        <v>0</v>
      </c>
      <c r="AI3924" s="84" t="s">
        <v>16520</v>
      </c>
      <c r="AJ3924" s="84"/>
      <c r="AK3924" s="92" t="s">
        <v>16467</v>
      </c>
      <c r="AL3924" s="84" t="b">
        <v>0</v>
      </c>
      <c r="AM3924" s="84">
        <v>230</v>
      </c>
      <c r="AN3924" s="92" t="s">
        <v>16293</v>
      </c>
      <c r="AO3924" s="84" t="s">
        <v>16534</v>
      </c>
      <c r="AP3924" s="84" t="b">
        <v>0</v>
      </c>
      <c r="AQ3924" s="92" t="s">
        <v>16293</v>
      </c>
      <c r="AR3924" s="84" t="s">
        <v>179</v>
      </c>
      <c r="AS3924" s="84">
        <v>0</v>
      </c>
      <c r="AT3924" s="84">
        <v>0</v>
      </c>
      <c r="AU3924" s="84"/>
      <c r="AV3924" s="84"/>
      <c r="AW3924" s="84"/>
      <c r="AX3924" s="84"/>
      <c r="AY3924" s="84"/>
      <c r="AZ3924" s="84"/>
      <c r="BA3924" s="84"/>
      <c r="BB3924" s="84"/>
      <c r="BC3924">
        <v>1</v>
      </c>
      <c r="BD3924">
        <v>0</v>
      </c>
      <c r="BE3924">
        <v>0</v>
      </c>
      <c r="BF3924">
        <v>0</v>
      </c>
      <c r="BG3924">
        <v>1</v>
      </c>
      <c r="BH3924">
        <v>0</v>
      </c>
    </row>
    <row r="3925" spans="1:60" x14ac:dyDescent="0.3">
      <c r="A3925" s="69" t="s">
        <v>1724</v>
      </c>
      <c r="B3925" s="69" t="s">
        <v>2162</v>
      </c>
      <c r="C3925" s="70"/>
      <c r="D3925" s="71"/>
      <c r="E3925" s="72"/>
      <c r="F3925" s="73"/>
      <c r="G3925" s="70"/>
      <c r="H3925" s="74"/>
      <c r="I3925" s="75"/>
      <c r="J3925" s="75"/>
      <c r="K3925" s="36"/>
      <c r="L3925" s="82"/>
      <c r="M3925" s="82"/>
      <c r="N3925" s="77"/>
      <c r="O3925" s="84" t="s">
        <v>2168</v>
      </c>
      <c r="P3925" s="86">
        <v>43862.936898148146</v>
      </c>
      <c r="Q3925" s="84" t="s">
        <v>2561</v>
      </c>
      <c r="R3925" s="84"/>
      <c r="S3925" s="84"/>
      <c r="T3925" s="84"/>
      <c r="U3925" s="84"/>
      <c r="V3925" s="87" t="s">
        <v>4445</v>
      </c>
      <c r="W3925" s="86">
        <v>43862.936898148146</v>
      </c>
      <c r="X3925" s="90">
        <v>43862</v>
      </c>
      <c r="Y3925" s="92" t="s">
        <v>7451</v>
      </c>
      <c r="Z3925" s="87" t="s">
        <v>11260</v>
      </c>
      <c r="AA3925" s="84"/>
      <c r="AB3925" s="84"/>
      <c r="AC3925" s="92" t="s">
        <v>15149</v>
      </c>
      <c r="AD3925" s="84"/>
      <c r="AE3925" s="84" t="b">
        <v>0</v>
      </c>
      <c r="AF3925" s="84">
        <v>0</v>
      </c>
      <c r="AG3925" s="92" t="s">
        <v>16467</v>
      </c>
      <c r="AH3925" s="84" t="b">
        <v>0</v>
      </c>
      <c r="AI3925" s="84" t="s">
        <v>16521</v>
      </c>
      <c r="AJ3925" s="84"/>
      <c r="AK3925" s="92" t="s">
        <v>16467</v>
      </c>
      <c r="AL3925" s="84" t="b">
        <v>0</v>
      </c>
      <c r="AM3925" s="84">
        <v>10</v>
      </c>
      <c r="AN3925" s="92" t="s">
        <v>14191</v>
      </c>
      <c r="AO3925" s="84" t="s">
        <v>16534</v>
      </c>
      <c r="AP3925" s="84" t="b">
        <v>0</v>
      </c>
      <c r="AQ3925" s="92" t="s">
        <v>14191</v>
      </c>
      <c r="AR3925" s="84" t="s">
        <v>179</v>
      </c>
      <c r="AS3925" s="84">
        <v>0</v>
      </c>
      <c r="AT3925" s="84">
        <v>0</v>
      </c>
      <c r="AU3925" s="84"/>
      <c r="AV3925" s="84"/>
      <c r="AW3925" s="84"/>
      <c r="AX3925" s="84"/>
      <c r="AY3925" s="84"/>
      <c r="AZ3925" s="84"/>
      <c r="BA3925" s="84"/>
      <c r="BB3925" s="84"/>
      <c r="BC3925">
        <v>2</v>
      </c>
      <c r="BD3925">
        <v>0</v>
      </c>
      <c r="BE3925">
        <v>2</v>
      </c>
      <c r="BF3925">
        <v>0</v>
      </c>
      <c r="BG3925">
        <v>0</v>
      </c>
      <c r="BH3925">
        <v>0</v>
      </c>
    </row>
    <row r="3926" spans="1:60" x14ac:dyDescent="0.3">
      <c r="A3926" s="69" t="s">
        <v>1724</v>
      </c>
      <c r="B3926" s="69" t="s">
        <v>2129</v>
      </c>
      <c r="C3926" s="70"/>
      <c r="D3926" s="71"/>
      <c r="E3926" s="72"/>
      <c r="F3926" s="73"/>
      <c r="G3926" s="70"/>
      <c r="H3926" s="74"/>
      <c r="I3926" s="75"/>
      <c r="J3926" s="75"/>
      <c r="K3926" s="36"/>
      <c r="L3926" s="82"/>
      <c r="M3926" s="82"/>
      <c r="N3926" s="77"/>
      <c r="O3926" s="84" t="s">
        <v>2168</v>
      </c>
      <c r="P3926" s="86">
        <v>43862.936898148146</v>
      </c>
      <c r="Q3926" s="84" t="s">
        <v>2561</v>
      </c>
      <c r="R3926" s="84"/>
      <c r="S3926" s="84"/>
      <c r="T3926" s="84"/>
      <c r="U3926" s="84"/>
      <c r="V3926" s="87" t="s">
        <v>4445</v>
      </c>
      <c r="W3926" s="86">
        <v>43862.936898148146</v>
      </c>
      <c r="X3926" s="90">
        <v>43862</v>
      </c>
      <c r="Y3926" s="92" t="s">
        <v>7451</v>
      </c>
      <c r="Z3926" s="87" t="s">
        <v>11260</v>
      </c>
      <c r="AA3926" s="84"/>
      <c r="AB3926" s="84"/>
      <c r="AC3926" s="92" t="s">
        <v>15149</v>
      </c>
      <c r="AD3926" s="84"/>
      <c r="AE3926" s="84" t="b">
        <v>0</v>
      </c>
      <c r="AF3926" s="84">
        <v>0</v>
      </c>
      <c r="AG3926" s="92" t="s">
        <v>16467</v>
      </c>
      <c r="AH3926" s="84" t="b">
        <v>0</v>
      </c>
      <c r="AI3926" s="84" t="s">
        <v>16521</v>
      </c>
      <c r="AJ3926" s="84"/>
      <c r="AK3926" s="92" t="s">
        <v>16467</v>
      </c>
      <c r="AL3926" s="84" t="b">
        <v>0</v>
      </c>
      <c r="AM3926" s="84">
        <v>10</v>
      </c>
      <c r="AN3926" s="92" t="s">
        <v>14191</v>
      </c>
      <c r="AO3926" s="84" t="s">
        <v>16534</v>
      </c>
      <c r="AP3926" s="84" t="b">
        <v>0</v>
      </c>
      <c r="AQ3926" s="92" t="s">
        <v>14191</v>
      </c>
      <c r="AR3926" s="84" t="s">
        <v>179</v>
      </c>
      <c r="AS3926" s="84">
        <v>0</v>
      </c>
      <c r="AT3926" s="84">
        <v>0</v>
      </c>
      <c r="AU3926" s="84"/>
      <c r="AV3926" s="84"/>
      <c r="AW3926" s="84"/>
      <c r="AX3926" s="84"/>
      <c r="AY3926" s="84"/>
      <c r="AZ3926" s="84"/>
      <c r="BA3926" s="84"/>
      <c r="BB3926" s="84"/>
      <c r="BC3926">
        <v>1</v>
      </c>
      <c r="BD3926">
        <v>0</v>
      </c>
      <c r="BE3926">
        <v>1</v>
      </c>
      <c r="BF3926">
        <v>0</v>
      </c>
      <c r="BG3926">
        <v>0</v>
      </c>
      <c r="BH3926">
        <v>0</v>
      </c>
    </row>
    <row r="3927" spans="1:60" x14ac:dyDescent="0.3">
      <c r="A3927" s="69" t="s">
        <v>1725</v>
      </c>
      <c r="B3927" s="69" t="s">
        <v>1986</v>
      </c>
      <c r="C3927" s="70"/>
      <c r="D3927" s="71"/>
      <c r="E3927" s="72"/>
      <c r="F3927" s="73"/>
      <c r="G3927" s="70"/>
      <c r="H3927" s="74"/>
      <c r="I3927" s="75"/>
      <c r="J3927" s="75"/>
      <c r="K3927" s="36"/>
      <c r="L3927" s="82"/>
      <c r="M3927" s="82"/>
      <c r="N3927" s="77"/>
      <c r="O3927" s="84" t="s">
        <v>2169</v>
      </c>
      <c r="P3927" s="86">
        <v>43862.937083333331</v>
      </c>
      <c r="Q3927" s="84" t="s">
        <v>2618</v>
      </c>
      <c r="R3927" s="84"/>
      <c r="S3927" s="84"/>
      <c r="T3927" s="84"/>
      <c r="U3927" s="84"/>
      <c r="V3927" s="87" t="s">
        <v>4446</v>
      </c>
      <c r="W3927" s="86">
        <v>43862.937083333331</v>
      </c>
      <c r="X3927" s="90">
        <v>43862</v>
      </c>
      <c r="Y3927" s="92" t="s">
        <v>7452</v>
      </c>
      <c r="Z3927" s="87" t="s">
        <v>11261</v>
      </c>
      <c r="AA3927" s="84"/>
      <c r="AB3927" s="84"/>
      <c r="AC3927" s="92" t="s">
        <v>15150</v>
      </c>
      <c r="AD3927" s="84"/>
      <c r="AE3927" s="84" t="b">
        <v>0</v>
      </c>
      <c r="AF3927" s="84">
        <v>0</v>
      </c>
      <c r="AG3927" s="92" t="s">
        <v>16467</v>
      </c>
      <c r="AH3927" s="84" t="b">
        <v>0</v>
      </c>
      <c r="AI3927" s="84" t="s">
        <v>16520</v>
      </c>
      <c r="AJ3927" s="84"/>
      <c r="AK3927" s="92" t="s">
        <v>16467</v>
      </c>
      <c r="AL3927" s="84" t="b">
        <v>0</v>
      </c>
      <c r="AM3927" s="84">
        <v>3</v>
      </c>
      <c r="AN3927" s="92" t="s">
        <v>15950</v>
      </c>
      <c r="AO3927" s="84" t="s">
        <v>16534</v>
      </c>
      <c r="AP3927" s="84" t="b">
        <v>0</v>
      </c>
      <c r="AQ3927" s="92" t="s">
        <v>15950</v>
      </c>
      <c r="AR3927" s="84" t="s">
        <v>179</v>
      </c>
      <c r="AS3927" s="84">
        <v>0</v>
      </c>
      <c r="AT3927" s="84">
        <v>0</v>
      </c>
      <c r="AU3927" s="84"/>
      <c r="AV3927" s="84"/>
      <c r="AW3927" s="84"/>
      <c r="AX3927" s="84"/>
      <c r="AY3927" s="84"/>
      <c r="AZ3927" s="84"/>
      <c r="BA3927" s="84"/>
      <c r="BB3927" s="84"/>
      <c r="BC3927">
        <v>1</v>
      </c>
      <c r="BD3927">
        <v>0</v>
      </c>
      <c r="BE3927">
        <v>0</v>
      </c>
      <c r="BF3927">
        <v>0</v>
      </c>
      <c r="BG3927">
        <v>1</v>
      </c>
      <c r="BH3927">
        <v>0</v>
      </c>
    </row>
    <row r="3928" spans="1:60" x14ac:dyDescent="0.3">
      <c r="A3928" s="69" t="s">
        <v>1726</v>
      </c>
      <c r="B3928" s="69" t="s">
        <v>2125</v>
      </c>
      <c r="C3928" s="70"/>
      <c r="D3928" s="71"/>
      <c r="E3928" s="72"/>
      <c r="F3928" s="73"/>
      <c r="G3928" s="70"/>
      <c r="H3928" s="74"/>
      <c r="I3928" s="75"/>
      <c r="J3928" s="75"/>
      <c r="K3928" s="36"/>
      <c r="L3928" s="82"/>
      <c r="M3928" s="82"/>
      <c r="N3928" s="77"/>
      <c r="O3928" s="84" t="s">
        <v>2169</v>
      </c>
      <c r="P3928" s="86">
        <v>43862.937141203707</v>
      </c>
      <c r="Q3928" s="84" t="s">
        <v>2550</v>
      </c>
      <c r="R3928" s="84"/>
      <c r="S3928" s="84"/>
      <c r="T3928" s="84" t="s">
        <v>2929</v>
      </c>
      <c r="U3928" s="84"/>
      <c r="V3928" s="87" t="s">
        <v>4447</v>
      </c>
      <c r="W3928" s="86">
        <v>43862.937141203707</v>
      </c>
      <c r="X3928" s="90">
        <v>43862</v>
      </c>
      <c r="Y3928" s="92" t="s">
        <v>5432</v>
      </c>
      <c r="Z3928" s="87" t="s">
        <v>11265</v>
      </c>
      <c r="AA3928" s="84"/>
      <c r="AB3928" s="84"/>
      <c r="AC3928" s="92" t="s">
        <v>15154</v>
      </c>
      <c r="AD3928" s="84"/>
      <c r="AE3928" s="84" t="b">
        <v>0</v>
      </c>
      <c r="AF3928" s="84">
        <v>0</v>
      </c>
      <c r="AG3928" s="92" t="s">
        <v>16467</v>
      </c>
      <c r="AH3928" s="84" t="b">
        <v>1</v>
      </c>
      <c r="AI3928" s="84" t="s">
        <v>16520</v>
      </c>
      <c r="AJ3928" s="84"/>
      <c r="AK3928" s="92" t="s">
        <v>16455</v>
      </c>
      <c r="AL3928" s="84" t="b">
        <v>0</v>
      </c>
      <c r="AM3928" s="84">
        <v>26</v>
      </c>
      <c r="AN3928" s="92" t="s">
        <v>16427</v>
      </c>
      <c r="AO3928" s="84" t="s">
        <v>16534</v>
      </c>
      <c r="AP3928" s="84" t="b">
        <v>0</v>
      </c>
      <c r="AQ3928" s="92" t="s">
        <v>16427</v>
      </c>
      <c r="AR3928" s="84" t="s">
        <v>179</v>
      </c>
      <c r="AS3928" s="84">
        <v>0</v>
      </c>
      <c r="AT3928" s="84">
        <v>0</v>
      </c>
      <c r="AU3928" s="84"/>
      <c r="AV3928" s="84"/>
      <c r="AW3928" s="84"/>
      <c r="AX3928" s="84"/>
      <c r="AY3928" s="84"/>
      <c r="AZ3928" s="84"/>
      <c r="BA3928" s="84"/>
      <c r="BB3928" s="84"/>
      <c r="BC3928">
        <v>1</v>
      </c>
      <c r="BD3928">
        <v>0</v>
      </c>
      <c r="BE3928">
        <v>0</v>
      </c>
      <c r="BF3928">
        <v>0</v>
      </c>
      <c r="BG3928">
        <v>1</v>
      </c>
      <c r="BH3928">
        <v>0</v>
      </c>
    </row>
    <row r="3929" spans="1:60" x14ac:dyDescent="0.3">
      <c r="A3929" s="69" t="s">
        <v>1727</v>
      </c>
      <c r="B3929" s="69" t="s">
        <v>2096</v>
      </c>
      <c r="C3929" s="70"/>
      <c r="D3929" s="71"/>
      <c r="E3929" s="72"/>
      <c r="F3929" s="73"/>
      <c r="G3929" s="70"/>
      <c r="H3929" s="74"/>
      <c r="I3929" s="75"/>
      <c r="J3929" s="75"/>
      <c r="K3929" s="36"/>
      <c r="L3929" s="82"/>
      <c r="M3929" s="82"/>
      <c r="N3929" s="77"/>
      <c r="O3929" s="84" t="s">
        <v>2169</v>
      </c>
      <c r="P3929" s="86">
        <v>43862.937152777777</v>
      </c>
      <c r="Q3929" s="84" t="s">
        <v>2724</v>
      </c>
      <c r="R3929" s="84"/>
      <c r="S3929" s="84"/>
      <c r="T3929" s="84"/>
      <c r="U3929" s="84"/>
      <c r="V3929" s="87" t="s">
        <v>4448</v>
      </c>
      <c r="W3929" s="86">
        <v>43862.937152777777</v>
      </c>
      <c r="X3929" s="90">
        <v>43862</v>
      </c>
      <c r="Y3929" s="92" t="s">
        <v>7466</v>
      </c>
      <c r="Z3929" s="87" t="s">
        <v>11276</v>
      </c>
      <c r="AA3929" s="84"/>
      <c r="AB3929" s="84"/>
      <c r="AC3929" s="92" t="s">
        <v>15165</v>
      </c>
      <c r="AD3929" s="84"/>
      <c r="AE3929" s="84" t="b">
        <v>0</v>
      </c>
      <c r="AF3929" s="84">
        <v>0</v>
      </c>
      <c r="AG3929" s="92" t="s">
        <v>16467</v>
      </c>
      <c r="AH3929" s="84" t="b">
        <v>0</v>
      </c>
      <c r="AI3929" s="84" t="s">
        <v>16520</v>
      </c>
      <c r="AJ3929" s="84"/>
      <c r="AK3929" s="92" t="s">
        <v>16467</v>
      </c>
      <c r="AL3929" s="84" t="b">
        <v>0</v>
      </c>
      <c r="AM3929" s="84">
        <v>116</v>
      </c>
      <c r="AN3929" s="92" t="s">
        <v>16295</v>
      </c>
      <c r="AO3929" s="84" t="s">
        <v>16534</v>
      </c>
      <c r="AP3929" s="84" t="b">
        <v>0</v>
      </c>
      <c r="AQ3929" s="92" t="s">
        <v>16295</v>
      </c>
      <c r="AR3929" s="84" t="s">
        <v>179</v>
      </c>
      <c r="AS3929" s="84">
        <v>0</v>
      </c>
      <c r="AT3929" s="84">
        <v>0</v>
      </c>
      <c r="AU3929" s="84"/>
      <c r="AV3929" s="84"/>
      <c r="AW3929" s="84"/>
      <c r="AX3929" s="84"/>
      <c r="AY3929" s="84"/>
      <c r="AZ3929" s="84"/>
      <c r="BA3929" s="84"/>
      <c r="BB3929" s="84"/>
      <c r="BC3929">
        <v>1</v>
      </c>
      <c r="BD3929">
        <v>0</v>
      </c>
      <c r="BE3929">
        <v>0</v>
      </c>
      <c r="BF3929">
        <v>0</v>
      </c>
      <c r="BG3929">
        <v>1</v>
      </c>
      <c r="BH3929">
        <v>0</v>
      </c>
    </row>
    <row r="3930" spans="1:60" x14ac:dyDescent="0.3">
      <c r="A3930" s="69" t="s">
        <v>1795</v>
      </c>
      <c r="B3930" s="69" t="s">
        <v>1796</v>
      </c>
      <c r="C3930" s="70"/>
      <c r="D3930" s="71"/>
      <c r="E3930" s="72"/>
      <c r="F3930" s="73"/>
      <c r="G3930" s="70"/>
      <c r="H3930" s="74"/>
      <c r="I3930" s="75"/>
      <c r="J3930" s="75"/>
      <c r="K3930" s="36"/>
      <c r="L3930" s="82"/>
      <c r="M3930" s="82"/>
      <c r="N3930" s="77"/>
      <c r="O3930" s="84" t="s">
        <v>2169</v>
      </c>
      <c r="P3930" s="86">
        <v>43862.9378125</v>
      </c>
      <c r="Q3930" s="84" t="s">
        <v>2753</v>
      </c>
      <c r="R3930" s="84"/>
      <c r="S3930" s="84"/>
      <c r="T3930" s="84"/>
      <c r="U3930" s="84"/>
      <c r="V3930" s="87" t="s">
        <v>4511</v>
      </c>
      <c r="W3930" s="86">
        <v>43862.9378125</v>
      </c>
      <c r="X3930" s="90">
        <v>43862</v>
      </c>
      <c r="Y3930" s="92" t="s">
        <v>7634</v>
      </c>
      <c r="Z3930" s="87" t="s">
        <v>11452</v>
      </c>
      <c r="AA3930" s="84"/>
      <c r="AB3930" s="84"/>
      <c r="AC3930" s="92" t="s">
        <v>15345</v>
      </c>
      <c r="AD3930" s="84"/>
      <c r="AE3930" s="84" t="b">
        <v>0</v>
      </c>
      <c r="AF3930" s="84">
        <v>0</v>
      </c>
      <c r="AG3930" s="92" t="s">
        <v>16467</v>
      </c>
      <c r="AH3930" s="84" t="b">
        <v>0</v>
      </c>
      <c r="AI3930" s="84" t="s">
        <v>16520</v>
      </c>
      <c r="AJ3930" s="84"/>
      <c r="AK3930" s="92" t="s">
        <v>16467</v>
      </c>
      <c r="AL3930" s="84" t="b">
        <v>0</v>
      </c>
      <c r="AM3930" s="84">
        <v>2</v>
      </c>
      <c r="AN3930" s="92" t="s">
        <v>15344</v>
      </c>
      <c r="AO3930" s="84" t="s">
        <v>16534</v>
      </c>
      <c r="AP3930" s="84" t="b">
        <v>0</v>
      </c>
      <c r="AQ3930" s="92" t="s">
        <v>15344</v>
      </c>
      <c r="AR3930" s="84" t="s">
        <v>179</v>
      </c>
      <c r="AS3930" s="84">
        <v>0</v>
      </c>
      <c r="AT3930" s="84">
        <v>0</v>
      </c>
      <c r="AU3930" s="84"/>
      <c r="AV3930" s="84"/>
      <c r="AW3930" s="84"/>
      <c r="AX3930" s="84"/>
      <c r="AY3930" s="84"/>
      <c r="AZ3930" s="84"/>
      <c r="BA3930" s="84"/>
      <c r="BB3930" s="84"/>
      <c r="BC3930">
        <v>1</v>
      </c>
      <c r="BD3930">
        <v>0</v>
      </c>
      <c r="BE3930">
        <v>0</v>
      </c>
      <c r="BF3930">
        <v>0</v>
      </c>
      <c r="BG3930">
        <v>1</v>
      </c>
      <c r="BH3930">
        <v>0</v>
      </c>
    </row>
    <row r="3931" spans="1:60" x14ac:dyDescent="0.3">
      <c r="A3931" s="69" t="s">
        <v>1744</v>
      </c>
      <c r="B3931" s="69" t="s">
        <v>2077</v>
      </c>
      <c r="C3931" s="70"/>
      <c r="D3931" s="71"/>
      <c r="E3931" s="72"/>
      <c r="F3931" s="73"/>
      <c r="G3931" s="70"/>
      <c r="H3931" s="74"/>
      <c r="I3931" s="75"/>
      <c r="J3931" s="75"/>
      <c r="K3931" s="36"/>
      <c r="L3931" s="82"/>
      <c r="M3931" s="82"/>
      <c r="N3931" s="77"/>
      <c r="O3931" s="84" t="s">
        <v>2169</v>
      </c>
      <c r="P3931" s="86">
        <v>43862.937997685185</v>
      </c>
      <c r="Q3931" s="84" t="s">
        <v>2549</v>
      </c>
      <c r="R3931" s="84"/>
      <c r="S3931" s="84"/>
      <c r="T3931" s="84"/>
      <c r="U3931" s="84"/>
      <c r="V3931" s="87" t="s">
        <v>4465</v>
      </c>
      <c r="W3931" s="86">
        <v>43862.937997685185</v>
      </c>
      <c r="X3931" s="90">
        <v>43862</v>
      </c>
      <c r="Y3931" s="92" t="s">
        <v>7495</v>
      </c>
      <c r="Z3931" s="87" t="s">
        <v>11306</v>
      </c>
      <c r="AA3931" s="84"/>
      <c r="AB3931" s="84"/>
      <c r="AC3931" s="92" t="s">
        <v>15197</v>
      </c>
      <c r="AD3931" s="84"/>
      <c r="AE3931" s="84" t="b">
        <v>0</v>
      </c>
      <c r="AF3931" s="84">
        <v>0</v>
      </c>
      <c r="AG3931" s="92" t="s">
        <v>16467</v>
      </c>
      <c r="AH3931" s="84" t="b">
        <v>1</v>
      </c>
      <c r="AI3931" s="84" t="s">
        <v>16520</v>
      </c>
      <c r="AJ3931" s="84"/>
      <c r="AK3931" s="92" t="s">
        <v>16455</v>
      </c>
      <c r="AL3931" s="84" t="b">
        <v>0</v>
      </c>
      <c r="AM3931" s="84">
        <v>56</v>
      </c>
      <c r="AN3931" s="92" t="s">
        <v>16434</v>
      </c>
      <c r="AO3931" s="84" t="s">
        <v>16534</v>
      </c>
      <c r="AP3931" s="84" t="b">
        <v>0</v>
      </c>
      <c r="AQ3931" s="92" t="s">
        <v>16434</v>
      </c>
      <c r="AR3931" s="84" t="s">
        <v>179</v>
      </c>
      <c r="AS3931" s="84">
        <v>0</v>
      </c>
      <c r="AT3931" s="84">
        <v>0</v>
      </c>
      <c r="AU3931" s="84"/>
      <c r="AV3931" s="84"/>
      <c r="AW3931" s="84"/>
      <c r="AX3931" s="84"/>
      <c r="AY3931" s="84"/>
      <c r="AZ3931" s="84"/>
      <c r="BA3931" s="84"/>
      <c r="BB3931" s="84"/>
      <c r="BC3931">
        <v>1</v>
      </c>
      <c r="BD3931">
        <v>0</v>
      </c>
      <c r="BE3931">
        <v>0</v>
      </c>
      <c r="BF3931">
        <v>0</v>
      </c>
      <c r="BG3931">
        <v>1</v>
      </c>
      <c r="BH3931">
        <v>0</v>
      </c>
    </row>
    <row r="3932" spans="1:60" x14ac:dyDescent="0.3">
      <c r="A3932" s="69" t="s">
        <v>1730</v>
      </c>
      <c r="B3932" s="69" t="s">
        <v>2078</v>
      </c>
      <c r="C3932" s="70"/>
      <c r="D3932" s="71"/>
      <c r="E3932" s="72"/>
      <c r="F3932" s="73"/>
      <c r="G3932" s="70"/>
      <c r="H3932" s="74"/>
      <c r="I3932" s="75"/>
      <c r="J3932" s="75"/>
      <c r="K3932" s="36"/>
      <c r="L3932" s="82"/>
      <c r="M3932" s="82"/>
      <c r="N3932" s="77"/>
      <c r="O3932" s="84" t="s">
        <v>2169</v>
      </c>
      <c r="P3932" s="86">
        <v>43862.938240740739</v>
      </c>
      <c r="Q3932" s="84" t="s">
        <v>2298</v>
      </c>
      <c r="R3932" s="84"/>
      <c r="S3932" s="84"/>
      <c r="T3932" s="84" t="s">
        <v>2890</v>
      </c>
      <c r="U3932" s="84"/>
      <c r="V3932" s="87" t="s">
        <v>4451</v>
      </c>
      <c r="W3932" s="86">
        <v>43862.938240740739</v>
      </c>
      <c r="X3932" s="90">
        <v>43862</v>
      </c>
      <c r="Y3932" s="92" t="s">
        <v>7471</v>
      </c>
      <c r="Z3932" s="87" t="s">
        <v>11282</v>
      </c>
      <c r="AA3932" s="84"/>
      <c r="AB3932" s="84"/>
      <c r="AC3932" s="92" t="s">
        <v>15171</v>
      </c>
      <c r="AD3932" s="84"/>
      <c r="AE3932" s="84" t="b">
        <v>0</v>
      </c>
      <c r="AF3932" s="84">
        <v>0</v>
      </c>
      <c r="AG3932" s="92" t="s">
        <v>16467</v>
      </c>
      <c r="AH3932" s="84" t="b">
        <v>0</v>
      </c>
      <c r="AI3932" s="84" t="s">
        <v>16520</v>
      </c>
      <c r="AJ3932" s="84"/>
      <c r="AK3932" s="92" t="s">
        <v>16467</v>
      </c>
      <c r="AL3932" s="84" t="b">
        <v>0</v>
      </c>
      <c r="AM3932" s="84">
        <v>66</v>
      </c>
      <c r="AN3932" s="92" t="s">
        <v>16225</v>
      </c>
      <c r="AO3932" s="84" t="s">
        <v>16534</v>
      </c>
      <c r="AP3932" s="84" t="b">
        <v>0</v>
      </c>
      <c r="AQ3932" s="92" t="s">
        <v>16225</v>
      </c>
      <c r="AR3932" s="84" t="s">
        <v>179</v>
      </c>
      <c r="AS3932" s="84">
        <v>0</v>
      </c>
      <c r="AT3932" s="84">
        <v>0</v>
      </c>
      <c r="AU3932" s="84"/>
      <c r="AV3932" s="84"/>
      <c r="AW3932" s="84"/>
      <c r="AX3932" s="84"/>
      <c r="AY3932" s="84"/>
      <c r="AZ3932" s="84"/>
      <c r="BA3932" s="84"/>
      <c r="BB3932" s="84"/>
      <c r="BC3932">
        <v>1</v>
      </c>
      <c r="BD3932">
        <v>0</v>
      </c>
      <c r="BE3932">
        <v>0</v>
      </c>
      <c r="BF3932">
        <v>0</v>
      </c>
      <c r="BG3932">
        <v>1</v>
      </c>
      <c r="BH3932">
        <v>0</v>
      </c>
    </row>
    <row r="3933" spans="1:60" x14ac:dyDescent="0.3">
      <c r="A3933" s="69" t="s">
        <v>1731</v>
      </c>
      <c r="B3933" s="69" t="s">
        <v>1731</v>
      </c>
      <c r="C3933" s="70"/>
      <c r="D3933" s="71"/>
      <c r="E3933" s="72"/>
      <c r="F3933" s="73"/>
      <c r="G3933" s="70"/>
      <c r="H3933" s="74"/>
      <c r="I3933" s="75"/>
      <c r="J3933" s="75"/>
      <c r="K3933" s="36"/>
      <c r="L3933" s="82"/>
      <c r="M3933" s="82"/>
      <c r="N3933" s="77"/>
      <c r="O3933" s="84" t="s">
        <v>179</v>
      </c>
      <c r="P3933" s="86">
        <v>43862.938333333332</v>
      </c>
      <c r="Q3933" s="84" t="s">
        <v>2733</v>
      </c>
      <c r="R3933" s="87" t="s">
        <v>2855</v>
      </c>
      <c r="S3933" s="84" t="s">
        <v>2872</v>
      </c>
      <c r="T3933" s="84" t="s">
        <v>2883</v>
      </c>
      <c r="U3933" s="84"/>
      <c r="V3933" s="87" t="s">
        <v>4452</v>
      </c>
      <c r="W3933" s="86">
        <v>43862.938333333332</v>
      </c>
      <c r="X3933" s="90">
        <v>43862</v>
      </c>
      <c r="Y3933" s="92" t="s">
        <v>7472</v>
      </c>
      <c r="Z3933" s="87" t="s">
        <v>11283</v>
      </c>
      <c r="AA3933" s="84"/>
      <c r="AB3933" s="84"/>
      <c r="AC3933" s="92" t="s">
        <v>15172</v>
      </c>
      <c r="AD3933" s="84"/>
      <c r="AE3933" s="84" t="b">
        <v>0</v>
      </c>
      <c r="AF3933" s="84">
        <v>4</v>
      </c>
      <c r="AG3933" s="92" t="s">
        <v>16467</v>
      </c>
      <c r="AH3933" s="84" t="b">
        <v>0</v>
      </c>
      <c r="AI3933" s="84" t="s">
        <v>16520</v>
      </c>
      <c r="AJ3933" s="84"/>
      <c r="AK3933" s="92" t="s">
        <v>16467</v>
      </c>
      <c r="AL3933" s="84" t="b">
        <v>0</v>
      </c>
      <c r="AM3933" s="84">
        <v>0</v>
      </c>
      <c r="AN3933" s="92" t="s">
        <v>16467</v>
      </c>
      <c r="AO3933" s="84" t="s">
        <v>16534</v>
      </c>
      <c r="AP3933" s="84" t="b">
        <v>0</v>
      </c>
      <c r="AQ3933" s="92" t="s">
        <v>15172</v>
      </c>
      <c r="AR3933" s="84" t="s">
        <v>179</v>
      </c>
      <c r="AS3933" s="84">
        <v>0</v>
      </c>
      <c r="AT3933" s="84">
        <v>0</v>
      </c>
      <c r="AU3933" s="84"/>
      <c r="AV3933" s="84"/>
      <c r="AW3933" s="84"/>
      <c r="AX3933" s="84"/>
      <c r="AY3933" s="84"/>
      <c r="AZ3933" s="84"/>
      <c r="BA3933" s="84"/>
      <c r="BB3933" s="84"/>
      <c r="BC3933">
        <v>1</v>
      </c>
      <c r="BD3933">
        <v>0</v>
      </c>
      <c r="BE3933">
        <v>0</v>
      </c>
      <c r="BF3933">
        <v>1</v>
      </c>
      <c r="BG3933">
        <v>0</v>
      </c>
      <c r="BH3933">
        <v>0</v>
      </c>
    </row>
    <row r="3934" spans="1:60" x14ac:dyDescent="0.3">
      <c r="A3934" s="69" t="s">
        <v>1732</v>
      </c>
      <c r="B3934" s="69" t="s">
        <v>1735</v>
      </c>
      <c r="C3934" s="70"/>
      <c r="D3934" s="71"/>
      <c r="E3934" s="72"/>
      <c r="F3934" s="73"/>
      <c r="G3934" s="70"/>
      <c r="H3934" s="74"/>
      <c r="I3934" s="75"/>
      <c r="J3934" s="75"/>
      <c r="K3934" s="36"/>
      <c r="L3934" s="82"/>
      <c r="M3934" s="82"/>
      <c r="N3934" s="77"/>
      <c r="O3934" s="84" t="s">
        <v>2169</v>
      </c>
      <c r="P3934" s="86">
        <v>43862.938368055555</v>
      </c>
      <c r="Q3934" s="84" t="s">
        <v>2403</v>
      </c>
      <c r="R3934" s="84"/>
      <c r="S3934" s="84"/>
      <c r="T3934" s="84" t="s">
        <v>2883</v>
      </c>
      <c r="U3934" s="84"/>
      <c r="V3934" s="87" t="s">
        <v>4453</v>
      </c>
      <c r="W3934" s="86">
        <v>43862.938368055555</v>
      </c>
      <c r="X3934" s="90">
        <v>43862</v>
      </c>
      <c r="Y3934" s="92" t="s">
        <v>7473</v>
      </c>
      <c r="Z3934" s="87" t="s">
        <v>11284</v>
      </c>
      <c r="AA3934" s="84"/>
      <c r="AB3934" s="84"/>
      <c r="AC3934" s="92" t="s">
        <v>15173</v>
      </c>
      <c r="AD3934" s="84"/>
      <c r="AE3934" s="84" t="b">
        <v>0</v>
      </c>
      <c r="AF3934" s="84">
        <v>0</v>
      </c>
      <c r="AG3934" s="92" t="s">
        <v>16467</v>
      </c>
      <c r="AH3934" s="84" t="b">
        <v>0</v>
      </c>
      <c r="AI3934" s="84" t="s">
        <v>16521</v>
      </c>
      <c r="AJ3934" s="84"/>
      <c r="AK3934" s="92" t="s">
        <v>16467</v>
      </c>
      <c r="AL3934" s="84" t="b">
        <v>0</v>
      </c>
      <c r="AM3934" s="84">
        <v>16</v>
      </c>
      <c r="AN3934" s="92" t="s">
        <v>15178</v>
      </c>
      <c r="AO3934" s="84" t="s">
        <v>16534</v>
      </c>
      <c r="AP3934" s="84" t="b">
        <v>0</v>
      </c>
      <c r="AQ3934" s="92" t="s">
        <v>15178</v>
      </c>
      <c r="AR3934" s="84" t="s">
        <v>179</v>
      </c>
      <c r="AS3934" s="84">
        <v>0</v>
      </c>
      <c r="AT3934" s="84">
        <v>0</v>
      </c>
      <c r="AU3934" s="84"/>
      <c r="AV3934" s="84"/>
      <c r="AW3934" s="84"/>
      <c r="AX3934" s="84"/>
      <c r="AY3934" s="84"/>
      <c r="AZ3934" s="84"/>
      <c r="BA3934" s="84"/>
      <c r="BB3934" s="84"/>
      <c r="BC3934">
        <v>1</v>
      </c>
      <c r="BD3934">
        <v>0</v>
      </c>
      <c r="BE3934">
        <v>0</v>
      </c>
      <c r="BF3934">
        <v>0</v>
      </c>
      <c r="BG3934">
        <v>1</v>
      </c>
      <c r="BH3934">
        <v>0</v>
      </c>
    </row>
    <row r="3935" spans="1:60" x14ac:dyDescent="0.3">
      <c r="A3935" s="69" t="s">
        <v>1760</v>
      </c>
      <c r="B3935" s="69" t="s">
        <v>1760</v>
      </c>
      <c r="C3935" s="70"/>
      <c r="D3935" s="71"/>
      <c r="E3935" s="72"/>
      <c r="F3935" s="73"/>
      <c r="G3935" s="70"/>
      <c r="H3935" s="74"/>
      <c r="I3935" s="75"/>
      <c r="J3935" s="75"/>
      <c r="K3935" s="36"/>
      <c r="L3935" s="82"/>
      <c r="M3935" s="82"/>
      <c r="N3935" s="77"/>
      <c r="O3935" s="84" t="s">
        <v>179</v>
      </c>
      <c r="P3935" s="86">
        <v>43862.938414351855</v>
      </c>
      <c r="Q3935" s="84" t="s">
        <v>2743</v>
      </c>
      <c r="R3935" s="84"/>
      <c r="S3935" s="84"/>
      <c r="T3935" s="84" t="s">
        <v>2883</v>
      </c>
      <c r="U3935" s="84"/>
      <c r="V3935" s="87" t="s">
        <v>4478</v>
      </c>
      <c r="W3935" s="86">
        <v>43862.938414351855</v>
      </c>
      <c r="X3935" s="90">
        <v>43862</v>
      </c>
      <c r="Y3935" s="92" t="s">
        <v>7540</v>
      </c>
      <c r="Z3935" s="87" t="s">
        <v>11352</v>
      </c>
      <c r="AA3935" s="84"/>
      <c r="AB3935" s="84"/>
      <c r="AC3935" s="92" t="s">
        <v>15244</v>
      </c>
      <c r="AD3935" s="84"/>
      <c r="AE3935" s="84" t="b">
        <v>0</v>
      </c>
      <c r="AF3935" s="84">
        <v>3</v>
      </c>
      <c r="AG3935" s="92" t="s">
        <v>16467</v>
      </c>
      <c r="AH3935" s="84" t="b">
        <v>0</v>
      </c>
      <c r="AI3935" s="84" t="s">
        <v>16520</v>
      </c>
      <c r="AJ3935" s="84"/>
      <c r="AK3935" s="92" t="s">
        <v>16467</v>
      </c>
      <c r="AL3935" s="84" t="b">
        <v>0</v>
      </c>
      <c r="AM3935" s="84">
        <v>1</v>
      </c>
      <c r="AN3935" s="92" t="s">
        <v>16467</v>
      </c>
      <c r="AO3935" s="84" t="s">
        <v>16534</v>
      </c>
      <c r="AP3935" s="84" t="b">
        <v>0</v>
      </c>
      <c r="AQ3935" s="92" t="s">
        <v>15244</v>
      </c>
      <c r="AR3935" s="84" t="s">
        <v>179</v>
      </c>
      <c r="AS3935" s="84">
        <v>0</v>
      </c>
      <c r="AT3935" s="84">
        <v>0</v>
      </c>
      <c r="AU3935" s="84"/>
      <c r="AV3935" s="84"/>
      <c r="AW3935" s="84"/>
      <c r="AX3935" s="84"/>
      <c r="AY3935" s="84"/>
      <c r="AZ3935" s="84"/>
      <c r="BA3935" s="84"/>
      <c r="BB3935" s="84"/>
      <c r="BC3935">
        <v>1</v>
      </c>
      <c r="BD3935">
        <v>0</v>
      </c>
      <c r="BE3935">
        <v>0</v>
      </c>
      <c r="BF3935">
        <v>1</v>
      </c>
      <c r="BG3935">
        <v>0</v>
      </c>
      <c r="BH3935">
        <v>0</v>
      </c>
    </row>
    <row r="3936" spans="1:60" x14ac:dyDescent="0.3">
      <c r="A3936" s="69" t="s">
        <v>1733</v>
      </c>
      <c r="B3936" s="69" t="s">
        <v>2096</v>
      </c>
      <c r="C3936" s="70"/>
      <c r="D3936" s="71"/>
      <c r="E3936" s="72"/>
      <c r="F3936" s="73"/>
      <c r="G3936" s="70"/>
      <c r="H3936" s="74"/>
      <c r="I3936" s="75"/>
      <c r="J3936" s="75"/>
      <c r="K3936" s="36"/>
      <c r="L3936" s="82"/>
      <c r="M3936" s="82"/>
      <c r="N3936" s="77"/>
      <c r="O3936" s="84" t="s">
        <v>2169</v>
      </c>
      <c r="P3936" s="86">
        <v>43862.93849537037</v>
      </c>
      <c r="Q3936" s="84" t="s">
        <v>2724</v>
      </c>
      <c r="R3936" s="84"/>
      <c r="S3936" s="84"/>
      <c r="T3936" s="84"/>
      <c r="U3936" s="84"/>
      <c r="V3936" s="87" t="s">
        <v>4454</v>
      </c>
      <c r="W3936" s="86">
        <v>43862.93849537037</v>
      </c>
      <c r="X3936" s="90">
        <v>43862</v>
      </c>
      <c r="Y3936" s="92" t="s">
        <v>7474</v>
      </c>
      <c r="Z3936" s="87" t="s">
        <v>11285</v>
      </c>
      <c r="AA3936" s="84"/>
      <c r="AB3936" s="84"/>
      <c r="AC3936" s="92" t="s">
        <v>15174</v>
      </c>
      <c r="AD3936" s="84"/>
      <c r="AE3936" s="84" t="b">
        <v>0</v>
      </c>
      <c r="AF3936" s="84">
        <v>0</v>
      </c>
      <c r="AG3936" s="92" t="s">
        <v>16467</v>
      </c>
      <c r="AH3936" s="84" t="b">
        <v>0</v>
      </c>
      <c r="AI3936" s="84" t="s">
        <v>16520</v>
      </c>
      <c r="AJ3936" s="84"/>
      <c r="AK3936" s="92" t="s">
        <v>16467</v>
      </c>
      <c r="AL3936" s="84" t="b">
        <v>0</v>
      </c>
      <c r="AM3936" s="84">
        <v>116</v>
      </c>
      <c r="AN3936" s="92" t="s">
        <v>16295</v>
      </c>
      <c r="AO3936" s="84" t="s">
        <v>16534</v>
      </c>
      <c r="AP3936" s="84" t="b">
        <v>0</v>
      </c>
      <c r="AQ3936" s="92" t="s">
        <v>16295</v>
      </c>
      <c r="AR3936" s="84" t="s">
        <v>179</v>
      </c>
      <c r="AS3936" s="84">
        <v>0</v>
      </c>
      <c r="AT3936" s="84">
        <v>0</v>
      </c>
      <c r="AU3936" s="84"/>
      <c r="AV3936" s="84"/>
      <c r="AW3936" s="84"/>
      <c r="AX3936" s="84"/>
      <c r="AY3936" s="84"/>
      <c r="AZ3936" s="84"/>
      <c r="BA3936" s="84"/>
      <c r="BB3936" s="84"/>
      <c r="BC3936">
        <v>1</v>
      </c>
      <c r="BD3936">
        <v>0</v>
      </c>
      <c r="BE3936">
        <v>0</v>
      </c>
      <c r="BF3936">
        <v>0</v>
      </c>
      <c r="BG3936">
        <v>1</v>
      </c>
      <c r="BH3936">
        <v>0</v>
      </c>
    </row>
    <row r="3937" spans="1:60" x14ac:dyDescent="0.3">
      <c r="A3937" s="69" t="s">
        <v>1737</v>
      </c>
      <c r="B3937" s="69" t="s">
        <v>2077</v>
      </c>
      <c r="C3937" s="70"/>
      <c r="D3937" s="71"/>
      <c r="E3937" s="72"/>
      <c r="F3937" s="73"/>
      <c r="G3937" s="70"/>
      <c r="H3937" s="74"/>
      <c r="I3937" s="75"/>
      <c r="J3937" s="75"/>
      <c r="K3937" s="36"/>
      <c r="L3937" s="82"/>
      <c r="M3937" s="82"/>
      <c r="N3937" s="77"/>
      <c r="O3937" s="84" t="s">
        <v>2169</v>
      </c>
      <c r="P3937" s="86">
        <v>43862.938622685186</v>
      </c>
      <c r="Q3937" s="84" t="s">
        <v>2301</v>
      </c>
      <c r="R3937" s="84"/>
      <c r="S3937" s="84"/>
      <c r="T3937" s="84" t="s">
        <v>2873</v>
      </c>
      <c r="U3937" s="84"/>
      <c r="V3937" s="87" t="s">
        <v>4458</v>
      </c>
      <c r="W3937" s="86">
        <v>43862.938622685186</v>
      </c>
      <c r="X3937" s="90">
        <v>43862</v>
      </c>
      <c r="Y3937" s="92" t="s">
        <v>7479</v>
      </c>
      <c r="Z3937" s="87" t="s">
        <v>11290</v>
      </c>
      <c r="AA3937" s="84"/>
      <c r="AB3937" s="84"/>
      <c r="AC3937" s="92" t="s">
        <v>15181</v>
      </c>
      <c r="AD3937" s="84"/>
      <c r="AE3937" s="84" t="b">
        <v>0</v>
      </c>
      <c r="AF3937" s="84">
        <v>0</v>
      </c>
      <c r="AG3937" s="92" t="s">
        <v>16467</v>
      </c>
      <c r="AH3937" s="84" t="b">
        <v>0</v>
      </c>
      <c r="AI3937" s="84" t="s">
        <v>16520</v>
      </c>
      <c r="AJ3937" s="84"/>
      <c r="AK3937" s="92" t="s">
        <v>16467</v>
      </c>
      <c r="AL3937" s="84" t="b">
        <v>0</v>
      </c>
      <c r="AM3937" s="84">
        <v>56</v>
      </c>
      <c r="AN3937" s="92" t="s">
        <v>16433</v>
      </c>
      <c r="AO3937" s="84" t="s">
        <v>16534</v>
      </c>
      <c r="AP3937" s="84" t="b">
        <v>0</v>
      </c>
      <c r="AQ3937" s="92" t="s">
        <v>16433</v>
      </c>
      <c r="AR3937" s="84" t="s">
        <v>179</v>
      </c>
      <c r="AS3937" s="84">
        <v>0</v>
      </c>
      <c r="AT3937" s="84">
        <v>0</v>
      </c>
      <c r="AU3937" s="84"/>
      <c r="AV3937" s="84"/>
      <c r="AW3937" s="84"/>
      <c r="AX3937" s="84"/>
      <c r="AY3937" s="84"/>
      <c r="AZ3937" s="84"/>
      <c r="BA3937" s="84"/>
      <c r="BB3937" s="84"/>
      <c r="BC3937">
        <v>1</v>
      </c>
      <c r="BD3937">
        <v>0</v>
      </c>
      <c r="BE3937">
        <v>0</v>
      </c>
      <c r="BF3937">
        <v>0</v>
      </c>
      <c r="BG3937">
        <v>1</v>
      </c>
      <c r="BH3937">
        <v>0</v>
      </c>
    </row>
    <row r="3938" spans="1:60" x14ac:dyDescent="0.3">
      <c r="A3938" s="69" t="s">
        <v>1736</v>
      </c>
      <c r="B3938" s="69" t="s">
        <v>1831</v>
      </c>
      <c r="C3938" s="70"/>
      <c r="D3938" s="71"/>
      <c r="E3938" s="72"/>
      <c r="F3938" s="73"/>
      <c r="G3938" s="70"/>
      <c r="H3938" s="74"/>
      <c r="I3938" s="75"/>
      <c r="J3938" s="75"/>
      <c r="K3938" s="36"/>
      <c r="L3938" s="82"/>
      <c r="M3938" s="82"/>
      <c r="N3938" s="77"/>
      <c r="O3938" s="84" t="s">
        <v>2169</v>
      </c>
      <c r="P3938" s="86">
        <v>43862.939062500001</v>
      </c>
      <c r="Q3938" s="84" t="s">
        <v>2395</v>
      </c>
      <c r="R3938" s="84"/>
      <c r="S3938" s="84"/>
      <c r="T3938" s="84" t="s">
        <v>2873</v>
      </c>
      <c r="U3938" s="84"/>
      <c r="V3938" s="87" t="s">
        <v>4457</v>
      </c>
      <c r="W3938" s="86">
        <v>43862.939062500001</v>
      </c>
      <c r="X3938" s="90">
        <v>43862</v>
      </c>
      <c r="Y3938" s="92" t="s">
        <v>7478</v>
      </c>
      <c r="Z3938" s="87" t="s">
        <v>11289</v>
      </c>
      <c r="AA3938" s="84"/>
      <c r="AB3938" s="84"/>
      <c r="AC3938" s="92" t="s">
        <v>15180</v>
      </c>
      <c r="AD3938" s="84"/>
      <c r="AE3938" s="84" t="b">
        <v>0</v>
      </c>
      <c r="AF3938" s="84">
        <v>0</v>
      </c>
      <c r="AG3938" s="92" t="s">
        <v>16467</v>
      </c>
      <c r="AH3938" s="84" t="b">
        <v>0</v>
      </c>
      <c r="AI3938" s="84" t="s">
        <v>16521</v>
      </c>
      <c r="AJ3938" s="84"/>
      <c r="AK3938" s="92" t="s">
        <v>16467</v>
      </c>
      <c r="AL3938" s="84" t="b">
        <v>0</v>
      </c>
      <c r="AM3938" s="84">
        <v>7</v>
      </c>
      <c r="AN3938" s="92" t="s">
        <v>15426</v>
      </c>
      <c r="AO3938" s="84" t="s">
        <v>16534</v>
      </c>
      <c r="AP3938" s="84" t="b">
        <v>0</v>
      </c>
      <c r="AQ3938" s="92" t="s">
        <v>15426</v>
      </c>
      <c r="AR3938" s="84" t="s">
        <v>179</v>
      </c>
      <c r="AS3938" s="84">
        <v>0</v>
      </c>
      <c r="AT3938" s="84">
        <v>0</v>
      </c>
      <c r="AU3938" s="84"/>
      <c r="AV3938" s="84"/>
      <c r="AW3938" s="84"/>
      <c r="AX3938" s="84"/>
      <c r="AY3938" s="84"/>
      <c r="AZ3938" s="84"/>
      <c r="BA3938" s="84"/>
      <c r="BB3938" s="84"/>
      <c r="BC3938">
        <v>1</v>
      </c>
      <c r="BD3938">
        <v>0</v>
      </c>
      <c r="BE3938">
        <v>0</v>
      </c>
      <c r="BF3938">
        <v>0</v>
      </c>
      <c r="BG3938">
        <v>1</v>
      </c>
      <c r="BH3938">
        <v>0</v>
      </c>
    </row>
    <row r="3939" spans="1:60" x14ac:dyDescent="0.3">
      <c r="A3939" s="69" t="s">
        <v>1737</v>
      </c>
      <c r="B3939" s="69" t="s">
        <v>2078</v>
      </c>
      <c r="C3939" s="70"/>
      <c r="D3939" s="71"/>
      <c r="E3939" s="72"/>
      <c r="F3939" s="73"/>
      <c r="G3939" s="70"/>
      <c r="H3939" s="74"/>
      <c r="I3939" s="75"/>
      <c r="J3939" s="75"/>
      <c r="K3939" s="36"/>
      <c r="L3939" s="82"/>
      <c r="M3939" s="82"/>
      <c r="N3939" s="77"/>
      <c r="O3939" s="84" t="s">
        <v>2169</v>
      </c>
      <c r="P3939" s="86">
        <v>43862.939733796295</v>
      </c>
      <c r="Q3939" s="84" t="s">
        <v>2588</v>
      </c>
      <c r="R3939" s="84"/>
      <c r="S3939" s="84"/>
      <c r="T3939" s="84"/>
      <c r="U3939" s="84"/>
      <c r="V3939" s="87" t="s">
        <v>4458</v>
      </c>
      <c r="W3939" s="86">
        <v>43862.939733796295</v>
      </c>
      <c r="X3939" s="90">
        <v>43862</v>
      </c>
      <c r="Y3939" s="92" t="s">
        <v>7480</v>
      </c>
      <c r="Z3939" s="87" t="s">
        <v>11291</v>
      </c>
      <c r="AA3939" s="84"/>
      <c r="AB3939" s="84"/>
      <c r="AC3939" s="92" t="s">
        <v>15182</v>
      </c>
      <c r="AD3939" s="84"/>
      <c r="AE3939" s="84" t="b">
        <v>0</v>
      </c>
      <c r="AF3939" s="84">
        <v>0</v>
      </c>
      <c r="AG3939" s="92" t="s">
        <v>16467</v>
      </c>
      <c r="AH3939" s="84" t="b">
        <v>1</v>
      </c>
      <c r="AI3939" s="84" t="s">
        <v>16520</v>
      </c>
      <c r="AJ3939" s="84"/>
      <c r="AK3939" s="92" t="s">
        <v>16225</v>
      </c>
      <c r="AL3939" s="84" t="b">
        <v>0</v>
      </c>
      <c r="AM3939" s="84">
        <v>19</v>
      </c>
      <c r="AN3939" s="92" t="s">
        <v>16226</v>
      </c>
      <c r="AO3939" s="84" t="s">
        <v>16534</v>
      </c>
      <c r="AP3939" s="84" t="b">
        <v>0</v>
      </c>
      <c r="AQ3939" s="92" t="s">
        <v>16226</v>
      </c>
      <c r="AR3939" s="84" t="s">
        <v>179</v>
      </c>
      <c r="AS3939" s="84">
        <v>0</v>
      </c>
      <c r="AT3939" s="84">
        <v>0</v>
      </c>
      <c r="AU3939" s="84"/>
      <c r="AV3939" s="84"/>
      <c r="AW3939" s="84"/>
      <c r="AX3939" s="84"/>
      <c r="AY3939" s="84"/>
      <c r="AZ3939" s="84"/>
      <c r="BA3939" s="84"/>
      <c r="BB3939" s="84"/>
      <c r="BC3939">
        <v>1</v>
      </c>
      <c r="BD3939">
        <v>0</v>
      </c>
      <c r="BE3939">
        <v>0</v>
      </c>
      <c r="BF3939">
        <v>0</v>
      </c>
      <c r="BG3939">
        <v>1</v>
      </c>
      <c r="BH3939">
        <v>0</v>
      </c>
    </row>
    <row r="3940" spans="1:60" x14ac:dyDescent="0.3">
      <c r="A3940" s="69" t="s">
        <v>1738</v>
      </c>
      <c r="B3940" s="69" t="s">
        <v>1738</v>
      </c>
      <c r="C3940" s="70"/>
      <c r="D3940" s="71"/>
      <c r="E3940" s="72"/>
      <c r="F3940" s="73"/>
      <c r="G3940" s="70"/>
      <c r="H3940" s="74"/>
      <c r="I3940" s="75"/>
      <c r="J3940" s="75"/>
      <c r="K3940" s="36"/>
      <c r="L3940" s="82"/>
      <c r="M3940" s="82"/>
      <c r="N3940" s="77"/>
      <c r="O3940" s="84" t="s">
        <v>179</v>
      </c>
      <c r="P3940" s="86">
        <v>43862.93986111111</v>
      </c>
      <c r="Q3940" s="84" t="s">
        <v>2734</v>
      </c>
      <c r="R3940" s="84"/>
      <c r="S3940" s="84"/>
      <c r="T3940" s="84" t="s">
        <v>2883</v>
      </c>
      <c r="U3940" s="84"/>
      <c r="V3940" s="87" t="s">
        <v>4459</v>
      </c>
      <c r="W3940" s="86">
        <v>43862.93986111111</v>
      </c>
      <c r="X3940" s="90">
        <v>43862</v>
      </c>
      <c r="Y3940" s="92" t="s">
        <v>7481</v>
      </c>
      <c r="Z3940" s="87" t="s">
        <v>11292</v>
      </c>
      <c r="AA3940" s="84"/>
      <c r="AB3940" s="84"/>
      <c r="AC3940" s="92" t="s">
        <v>15183</v>
      </c>
      <c r="AD3940" s="84"/>
      <c r="AE3940" s="84" t="b">
        <v>0</v>
      </c>
      <c r="AF3940" s="84">
        <v>2</v>
      </c>
      <c r="AG3940" s="92" t="s">
        <v>16467</v>
      </c>
      <c r="AH3940" s="84" t="b">
        <v>0</v>
      </c>
      <c r="AI3940" s="84" t="s">
        <v>16520</v>
      </c>
      <c r="AJ3940" s="84"/>
      <c r="AK3940" s="92" t="s">
        <v>16467</v>
      </c>
      <c r="AL3940" s="84" t="b">
        <v>0</v>
      </c>
      <c r="AM3940" s="84">
        <v>0</v>
      </c>
      <c r="AN3940" s="92" t="s">
        <v>16467</v>
      </c>
      <c r="AO3940" s="84" t="s">
        <v>16534</v>
      </c>
      <c r="AP3940" s="84" t="b">
        <v>0</v>
      </c>
      <c r="AQ3940" s="92" t="s">
        <v>15183</v>
      </c>
      <c r="AR3940" s="84" t="s">
        <v>179</v>
      </c>
      <c r="AS3940" s="84">
        <v>0</v>
      </c>
      <c r="AT3940" s="84">
        <v>0</v>
      </c>
      <c r="AU3940" s="84"/>
      <c r="AV3940" s="84"/>
      <c r="AW3940" s="84"/>
      <c r="AX3940" s="84"/>
      <c r="AY3940" s="84"/>
      <c r="AZ3940" s="84"/>
      <c r="BA3940" s="84"/>
      <c r="BB3940" s="84"/>
      <c r="BC3940">
        <v>1</v>
      </c>
      <c r="BD3940">
        <v>0</v>
      </c>
      <c r="BE3940">
        <v>0</v>
      </c>
      <c r="BF3940">
        <v>1</v>
      </c>
      <c r="BG3940">
        <v>0</v>
      </c>
      <c r="BH3940">
        <v>0</v>
      </c>
    </row>
    <row r="3941" spans="1:60" x14ac:dyDescent="0.3">
      <c r="A3941" s="69" t="s">
        <v>1739</v>
      </c>
      <c r="B3941" s="69" t="s">
        <v>1739</v>
      </c>
      <c r="C3941" s="70"/>
      <c r="D3941" s="71"/>
      <c r="E3941" s="72"/>
      <c r="F3941" s="73"/>
      <c r="G3941" s="70"/>
      <c r="H3941" s="74"/>
      <c r="I3941" s="75"/>
      <c r="J3941" s="75"/>
      <c r="K3941" s="36"/>
      <c r="L3941" s="82"/>
      <c r="M3941" s="82"/>
      <c r="N3941" s="77"/>
      <c r="O3941" s="84" t="s">
        <v>179</v>
      </c>
      <c r="P3941" s="86">
        <v>43862.940069444441</v>
      </c>
      <c r="Q3941" s="84" t="s">
        <v>2735</v>
      </c>
      <c r="R3941" s="84"/>
      <c r="S3941" s="84"/>
      <c r="T3941" s="84" t="s">
        <v>2883</v>
      </c>
      <c r="U3941" s="84"/>
      <c r="V3941" s="87" t="s">
        <v>4460</v>
      </c>
      <c r="W3941" s="86">
        <v>43862.940069444441</v>
      </c>
      <c r="X3941" s="90">
        <v>43862</v>
      </c>
      <c r="Y3941" s="92" t="s">
        <v>7482</v>
      </c>
      <c r="Z3941" s="87" t="s">
        <v>11293</v>
      </c>
      <c r="AA3941" s="84"/>
      <c r="AB3941" s="84"/>
      <c r="AC3941" s="92" t="s">
        <v>15184</v>
      </c>
      <c r="AD3941" s="84"/>
      <c r="AE3941" s="84" t="b">
        <v>0</v>
      </c>
      <c r="AF3941" s="84">
        <v>0</v>
      </c>
      <c r="AG3941" s="92" t="s">
        <v>16467</v>
      </c>
      <c r="AH3941" s="84" t="b">
        <v>0</v>
      </c>
      <c r="AI3941" s="84" t="s">
        <v>16521</v>
      </c>
      <c r="AJ3941" s="84"/>
      <c r="AK3941" s="92" t="s">
        <v>16467</v>
      </c>
      <c r="AL3941" s="84" t="b">
        <v>0</v>
      </c>
      <c r="AM3941" s="84">
        <v>0</v>
      </c>
      <c r="AN3941" s="92" t="s">
        <v>16467</v>
      </c>
      <c r="AO3941" s="84" t="s">
        <v>16534</v>
      </c>
      <c r="AP3941" s="84" t="b">
        <v>0</v>
      </c>
      <c r="AQ3941" s="92" t="s">
        <v>15184</v>
      </c>
      <c r="AR3941" s="84" t="s">
        <v>179</v>
      </c>
      <c r="AS3941" s="84">
        <v>0</v>
      </c>
      <c r="AT3941" s="84">
        <v>0</v>
      </c>
      <c r="AU3941" s="84"/>
      <c r="AV3941" s="84"/>
      <c r="AW3941" s="84"/>
      <c r="AX3941" s="84"/>
      <c r="AY3941" s="84"/>
      <c r="AZ3941" s="84"/>
      <c r="BA3941" s="84"/>
      <c r="BB3941" s="84"/>
      <c r="BC3941">
        <v>1</v>
      </c>
      <c r="BD3941">
        <v>0</v>
      </c>
      <c r="BE3941">
        <v>0</v>
      </c>
      <c r="BF3941">
        <v>1</v>
      </c>
      <c r="BG3941">
        <v>0</v>
      </c>
      <c r="BH3941">
        <v>0</v>
      </c>
    </row>
    <row r="3942" spans="1:60" x14ac:dyDescent="0.3">
      <c r="A3942" s="69" t="s">
        <v>1740</v>
      </c>
      <c r="B3942" s="69" t="s">
        <v>1740</v>
      </c>
      <c r="C3942" s="70"/>
      <c r="D3942" s="71"/>
      <c r="E3942" s="72"/>
      <c r="F3942" s="73"/>
      <c r="G3942" s="70"/>
      <c r="H3942" s="74"/>
      <c r="I3942" s="75"/>
      <c r="J3942" s="75"/>
      <c r="K3942" s="36"/>
      <c r="L3942" s="82"/>
      <c r="M3942" s="82"/>
      <c r="N3942" s="77"/>
      <c r="O3942" s="84" t="s">
        <v>179</v>
      </c>
      <c r="P3942" s="86">
        <v>43862.940474537034</v>
      </c>
      <c r="Q3942" s="84" t="s">
        <v>2736</v>
      </c>
      <c r="R3942" s="84"/>
      <c r="S3942" s="84"/>
      <c r="T3942" s="84" t="s">
        <v>2873</v>
      </c>
      <c r="U3942" s="84"/>
      <c r="V3942" s="87" t="s">
        <v>4461</v>
      </c>
      <c r="W3942" s="86">
        <v>43862.940474537034</v>
      </c>
      <c r="X3942" s="90">
        <v>43862</v>
      </c>
      <c r="Y3942" s="92" t="s">
        <v>7483</v>
      </c>
      <c r="Z3942" s="87" t="s">
        <v>11294</v>
      </c>
      <c r="AA3942" s="84"/>
      <c r="AB3942" s="84"/>
      <c r="AC3942" s="92" t="s">
        <v>15185</v>
      </c>
      <c r="AD3942" s="84"/>
      <c r="AE3942" s="84" t="b">
        <v>0</v>
      </c>
      <c r="AF3942" s="84">
        <v>0</v>
      </c>
      <c r="AG3942" s="92" t="s">
        <v>16467</v>
      </c>
      <c r="AH3942" s="84" t="b">
        <v>0</v>
      </c>
      <c r="AI3942" s="84" t="s">
        <v>16520</v>
      </c>
      <c r="AJ3942" s="84"/>
      <c r="AK3942" s="92" t="s">
        <v>16467</v>
      </c>
      <c r="AL3942" s="84" t="b">
        <v>0</v>
      </c>
      <c r="AM3942" s="84">
        <v>0</v>
      </c>
      <c r="AN3942" s="92" t="s">
        <v>16467</v>
      </c>
      <c r="AO3942" s="84" t="s">
        <v>16537</v>
      </c>
      <c r="AP3942" s="84" t="b">
        <v>0</v>
      </c>
      <c r="AQ3942" s="92" t="s">
        <v>15185</v>
      </c>
      <c r="AR3942" s="84" t="s">
        <v>179</v>
      </c>
      <c r="AS3942" s="84">
        <v>0</v>
      </c>
      <c r="AT3942" s="84">
        <v>0</v>
      </c>
      <c r="AU3942" s="84"/>
      <c r="AV3942" s="84"/>
      <c r="AW3942" s="84"/>
      <c r="AX3942" s="84"/>
      <c r="AY3942" s="84"/>
      <c r="AZ3942" s="84"/>
      <c r="BA3942" s="84"/>
      <c r="BB3942" s="84"/>
      <c r="BC3942">
        <v>1</v>
      </c>
      <c r="BD3942">
        <v>0</v>
      </c>
      <c r="BE3942">
        <v>0</v>
      </c>
      <c r="BF3942">
        <v>1</v>
      </c>
      <c r="BG3942">
        <v>0</v>
      </c>
      <c r="BH3942">
        <v>0</v>
      </c>
    </row>
    <row r="3943" spans="1:60" x14ac:dyDescent="0.3">
      <c r="A3943" s="69" t="s">
        <v>1775</v>
      </c>
      <c r="B3943" s="69" t="s">
        <v>2111</v>
      </c>
      <c r="C3943" s="70"/>
      <c r="D3943" s="71"/>
      <c r="E3943" s="72"/>
      <c r="F3943" s="73"/>
      <c r="G3943" s="70"/>
      <c r="H3943" s="74"/>
      <c r="I3943" s="75"/>
      <c r="J3943" s="75"/>
      <c r="K3943" s="36"/>
      <c r="L3943" s="82"/>
      <c r="M3943" s="82"/>
      <c r="N3943" s="77"/>
      <c r="O3943" s="84" t="s">
        <v>2169</v>
      </c>
      <c r="P3943" s="86">
        <v>43862.940613425926</v>
      </c>
      <c r="Q3943" s="84" t="s">
        <v>2617</v>
      </c>
      <c r="R3943" s="84"/>
      <c r="S3943" s="84"/>
      <c r="T3943" s="84" t="s">
        <v>2883</v>
      </c>
      <c r="U3943" s="84"/>
      <c r="V3943" s="87" t="s">
        <v>4493</v>
      </c>
      <c r="W3943" s="86">
        <v>43862.940613425926</v>
      </c>
      <c r="X3943" s="90">
        <v>43862</v>
      </c>
      <c r="Y3943" s="92" t="s">
        <v>7581</v>
      </c>
      <c r="Z3943" s="87" t="s">
        <v>11397</v>
      </c>
      <c r="AA3943" s="84"/>
      <c r="AB3943" s="84"/>
      <c r="AC3943" s="92" t="s">
        <v>15289</v>
      </c>
      <c r="AD3943" s="84"/>
      <c r="AE3943" s="84" t="b">
        <v>0</v>
      </c>
      <c r="AF3943" s="84">
        <v>0</v>
      </c>
      <c r="AG3943" s="92" t="s">
        <v>16467</v>
      </c>
      <c r="AH3943" s="84" t="b">
        <v>0</v>
      </c>
      <c r="AI3943" s="84" t="s">
        <v>16520</v>
      </c>
      <c r="AJ3943" s="84"/>
      <c r="AK3943" s="92" t="s">
        <v>16467</v>
      </c>
      <c r="AL3943" s="84" t="b">
        <v>0</v>
      </c>
      <c r="AM3943" s="84">
        <v>7</v>
      </c>
      <c r="AN3943" s="92" t="s">
        <v>16362</v>
      </c>
      <c r="AO3943" s="84" t="s">
        <v>16534</v>
      </c>
      <c r="AP3943" s="84" t="b">
        <v>0</v>
      </c>
      <c r="AQ3943" s="92" t="s">
        <v>16362</v>
      </c>
      <c r="AR3943" s="84" t="s">
        <v>179</v>
      </c>
      <c r="AS3943" s="84">
        <v>0</v>
      </c>
      <c r="AT3943" s="84">
        <v>0</v>
      </c>
      <c r="AU3943" s="84"/>
      <c r="AV3943" s="84"/>
      <c r="AW3943" s="84"/>
      <c r="AX3943" s="84"/>
      <c r="AY3943" s="84"/>
      <c r="AZ3943" s="84"/>
      <c r="BA3943" s="84"/>
      <c r="BB3943" s="84"/>
      <c r="BC3943">
        <v>1</v>
      </c>
      <c r="BD3943">
        <v>0</v>
      </c>
      <c r="BE3943">
        <v>0</v>
      </c>
      <c r="BF3943">
        <v>0</v>
      </c>
      <c r="BG3943">
        <v>1</v>
      </c>
      <c r="BH3943">
        <v>0</v>
      </c>
    </row>
    <row r="3944" spans="1:60" x14ac:dyDescent="0.3">
      <c r="A3944" s="69" t="s">
        <v>2097</v>
      </c>
      <c r="B3944" s="69" t="s">
        <v>2097</v>
      </c>
      <c r="C3944" s="70"/>
      <c r="D3944" s="71"/>
      <c r="E3944" s="72"/>
      <c r="F3944" s="73"/>
      <c r="G3944" s="70"/>
      <c r="H3944" s="74"/>
      <c r="I3944" s="75"/>
      <c r="J3944" s="75"/>
      <c r="K3944" s="36"/>
      <c r="L3944" s="82"/>
      <c r="M3944" s="82"/>
      <c r="N3944" s="77"/>
      <c r="O3944" s="84" t="s">
        <v>179</v>
      </c>
      <c r="P3944" s="86">
        <v>43862.940613425926</v>
      </c>
      <c r="Q3944" s="84" t="s">
        <v>2746</v>
      </c>
      <c r="R3944" s="84"/>
      <c r="S3944" s="84"/>
      <c r="T3944" s="84" t="s">
        <v>2947</v>
      </c>
      <c r="U3944" s="87" t="s">
        <v>3059</v>
      </c>
      <c r="V3944" s="87" t="s">
        <v>3059</v>
      </c>
      <c r="W3944" s="86">
        <v>43862.940613425926</v>
      </c>
      <c r="X3944" s="90">
        <v>43862</v>
      </c>
      <c r="Y3944" s="92" t="s">
        <v>7581</v>
      </c>
      <c r="Z3944" s="87" t="s">
        <v>12457</v>
      </c>
      <c r="AA3944" s="84"/>
      <c r="AB3944" s="84"/>
      <c r="AC3944" s="92" t="s">
        <v>16429</v>
      </c>
      <c r="AD3944" s="84"/>
      <c r="AE3944" s="84" t="b">
        <v>0</v>
      </c>
      <c r="AF3944" s="84">
        <v>23</v>
      </c>
      <c r="AG3944" s="92" t="s">
        <v>16467</v>
      </c>
      <c r="AH3944" s="84" t="b">
        <v>0</v>
      </c>
      <c r="AI3944" s="84" t="s">
        <v>16520</v>
      </c>
      <c r="AJ3944" s="84"/>
      <c r="AK3944" s="92" t="s">
        <v>16467</v>
      </c>
      <c r="AL3944" s="84" t="b">
        <v>0</v>
      </c>
      <c r="AM3944" s="84">
        <v>14</v>
      </c>
      <c r="AN3944" s="92" t="s">
        <v>16467</v>
      </c>
      <c r="AO3944" s="84" t="s">
        <v>16534</v>
      </c>
      <c r="AP3944" s="84" t="b">
        <v>0</v>
      </c>
      <c r="AQ3944" s="92" t="s">
        <v>16429</v>
      </c>
      <c r="AR3944" s="84" t="s">
        <v>179</v>
      </c>
      <c r="AS3944" s="84">
        <v>0</v>
      </c>
      <c r="AT3944" s="84">
        <v>0</v>
      </c>
      <c r="AU3944" s="84"/>
      <c r="AV3944" s="84"/>
      <c r="AW3944" s="84"/>
      <c r="AX3944" s="84"/>
      <c r="AY3944" s="84"/>
      <c r="AZ3944" s="84"/>
      <c r="BA3944" s="84"/>
      <c r="BB3944" s="84"/>
      <c r="BC3944">
        <v>1</v>
      </c>
      <c r="BD3944">
        <v>0</v>
      </c>
      <c r="BE3944">
        <v>0</v>
      </c>
      <c r="BF3944">
        <v>1</v>
      </c>
      <c r="BG3944">
        <v>0</v>
      </c>
      <c r="BH3944">
        <v>0</v>
      </c>
    </row>
    <row r="3945" spans="1:60" x14ac:dyDescent="0.3">
      <c r="A3945" s="69" t="s">
        <v>1743</v>
      </c>
      <c r="B3945" s="69" t="s">
        <v>2120</v>
      </c>
      <c r="C3945" s="70"/>
      <c r="D3945" s="71"/>
      <c r="E3945" s="72"/>
      <c r="F3945" s="73"/>
      <c r="G3945" s="70"/>
      <c r="H3945" s="74"/>
      <c r="I3945" s="75"/>
      <c r="J3945" s="75"/>
      <c r="K3945" s="36"/>
      <c r="L3945" s="82"/>
      <c r="M3945" s="82"/>
      <c r="N3945" s="77"/>
      <c r="O3945" s="84" t="s">
        <v>2169</v>
      </c>
      <c r="P3945" s="86">
        <v>43862.940775462965</v>
      </c>
      <c r="Q3945" s="84" t="s">
        <v>2691</v>
      </c>
      <c r="R3945" s="84"/>
      <c r="S3945" s="84"/>
      <c r="T3945" s="84" t="s">
        <v>2883</v>
      </c>
      <c r="U3945" s="84"/>
      <c r="V3945" s="87" t="s">
        <v>4464</v>
      </c>
      <c r="W3945" s="86">
        <v>43862.940775462965</v>
      </c>
      <c r="X3945" s="90">
        <v>43862</v>
      </c>
      <c r="Y3945" s="92" t="s">
        <v>7492</v>
      </c>
      <c r="Z3945" s="87" t="s">
        <v>11303</v>
      </c>
      <c r="AA3945" s="84"/>
      <c r="AB3945" s="84"/>
      <c r="AC3945" s="92" t="s">
        <v>15194</v>
      </c>
      <c r="AD3945" s="84"/>
      <c r="AE3945" s="84" t="b">
        <v>0</v>
      </c>
      <c r="AF3945" s="84">
        <v>0</v>
      </c>
      <c r="AG3945" s="92" t="s">
        <v>16467</v>
      </c>
      <c r="AH3945" s="84" t="b">
        <v>0</v>
      </c>
      <c r="AI3945" s="84" t="s">
        <v>16520</v>
      </c>
      <c r="AJ3945" s="84"/>
      <c r="AK3945" s="92" t="s">
        <v>16467</v>
      </c>
      <c r="AL3945" s="84" t="b">
        <v>0</v>
      </c>
      <c r="AM3945" s="84">
        <v>59</v>
      </c>
      <c r="AN3945" s="92" t="s">
        <v>16413</v>
      </c>
      <c r="AO3945" s="84" t="s">
        <v>16534</v>
      </c>
      <c r="AP3945" s="84" t="b">
        <v>0</v>
      </c>
      <c r="AQ3945" s="92" t="s">
        <v>16413</v>
      </c>
      <c r="AR3945" s="84" t="s">
        <v>179</v>
      </c>
      <c r="AS3945" s="84">
        <v>0</v>
      </c>
      <c r="AT3945" s="84">
        <v>0</v>
      </c>
      <c r="AU3945" s="84"/>
      <c r="AV3945" s="84"/>
      <c r="AW3945" s="84"/>
      <c r="AX3945" s="84"/>
      <c r="AY3945" s="84"/>
      <c r="AZ3945" s="84"/>
      <c r="BA3945" s="84"/>
      <c r="BB3945" s="84"/>
      <c r="BC3945">
        <v>1</v>
      </c>
      <c r="BD3945">
        <v>0</v>
      </c>
      <c r="BE3945">
        <v>0</v>
      </c>
      <c r="BF3945">
        <v>0</v>
      </c>
      <c r="BG3945">
        <v>1</v>
      </c>
      <c r="BH3945">
        <v>0</v>
      </c>
    </row>
    <row r="3946" spans="1:60" x14ac:dyDescent="0.3">
      <c r="A3946" s="69" t="s">
        <v>1743</v>
      </c>
      <c r="B3946" s="69" t="s">
        <v>2113</v>
      </c>
      <c r="C3946" s="70"/>
      <c r="D3946" s="71"/>
      <c r="E3946" s="72"/>
      <c r="F3946" s="73"/>
      <c r="G3946" s="70"/>
      <c r="H3946" s="74"/>
      <c r="I3946" s="75"/>
      <c r="J3946" s="75"/>
      <c r="K3946" s="36"/>
      <c r="L3946" s="82"/>
      <c r="M3946" s="82"/>
      <c r="N3946" s="77"/>
      <c r="O3946" s="84" t="s">
        <v>2169</v>
      </c>
      <c r="P3946" s="86">
        <v>43862.940949074073</v>
      </c>
      <c r="Q3946" s="84" t="s">
        <v>2665</v>
      </c>
      <c r="R3946" s="84"/>
      <c r="S3946" s="84"/>
      <c r="T3946" s="84"/>
      <c r="U3946" s="84"/>
      <c r="V3946" s="87" t="s">
        <v>4464</v>
      </c>
      <c r="W3946" s="86">
        <v>43862.940949074073</v>
      </c>
      <c r="X3946" s="90">
        <v>43862</v>
      </c>
      <c r="Y3946" s="92" t="s">
        <v>7493</v>
      </c>
      <c r="Z3946" s="87" t="s">
        <v>11304</v>
      </c>
      <c r="AA3946" s="84"/>
      <c r="AB3946" s="84"/>
      <c r="AC3946" s="92" t="s">
        <v>15195</v>
      </c>
      <c r="AD3946" s="84"/>
      <c r="AE3946" s="84" t="b">
        <v>0</v>
      </c>
      <c r="AF3946" s="84">
        <v>0</v>
      </c>
      <c r="AG3946" s="92" t="s">
        <v>16467</v>
      </c>
      <c r="AH3946" s="84" t="b">
        <v>0</v>
      </c>
      <c r="AI3946" s="84" t="s">
        <v>16520</v>
      </c>
      <c r="AJ3946" s="84"/>
      <c r="AK3946" s="92" t="s">
        <v>16467</v>
      </c>
      <c r="AL3946" s="84" t="b">
        <v>0</v>
      </c>
      <c r="AM3946" s="84">
        <v>39</v>
      </c>
      <c r="AN3946" s="92" t="s">
        <v>16395</v>
      </c>
      <c r="AO3946" s="84" t="s">
        <v>16534</v>
      </c>
      <c r="AP3946" s="84" t="b">
        <v>0</v>
      </c>
      <c r="AQ3946" s="92" t="s">
        <v>16395</v>
      </c>
      <c r="AR3946" s="84" t="s">
        <v>179</v>
      </c>
      <c r="AS3946" s="84">
        <v>0</v>
      </c>
      <c r="AT3946" s="84">
        <v>0</v>
      </c>
      <c r="AU3946" s="84"/>
      <c r="AV3946" s="84"/>
      <c r="AW3946" s="84"/>
      <c r="AX3946" s="84"/>
      <c r="AY3946" s="84"/>
      <c r="AZ3946" s="84"/>
      <c r="BA3946" s="84"/>
      <c r="BB3946" s="84"/>
      <c r="BC3946">
        <v>1</v>
      </c>
      <c r="BD3946">
        <v>0</v>
      </c>
      <c r="BE3946">
        <v>0</v>
      </c>
      <c r="BF3946">
        <v>0</v>
      </c>
      <c r="BG3946">
        <v>1</v>
      </c>
      <c r="BH3946">
        <v>0</v>
      </c>
    </row>
    <row r="3947" spans="1:60" x14ac:dyDescent="0.3">
      <c r="A3947" s="69" t="s">
        <v>1742</v>
      </c>
      <c r="B3947" s="69" t="s">
        <v>2096</v>
      </c>
      <c r="C3947" s="70"/>
      <c r="D3947" s="71"/>
      <c r="E3947" s="72"/>
      <c r="F3947" s="73"/>
      <c r="G3947" s="70"/>
      <c r="H3947" s="74"/>
      <c r="I3947" s="75"/>
      <c r="J3947" s="75"/>
      <c r="K3947" s="36"/>
      <c r="L3947" s="82"/>
      <c r="M3947" s="82"/>
      <c r="N3947" s="77"/>
      <c r="O3947" s="84" t="s">
        <v>2169</v>
      </c>
      <c r="P3947" s="86">
        <v>43862.942627314813</v>
      </c>
      <c r="Q3947" s="84" t="s">
        <v>2724</v>
      </c>
      <c r="R3947" s="84"/>
      <c r="S3947" s="84"/>
      <c r="T3947" s="84"/>
      <c r="U3947" s="84"/>
      <c r="V3947" s="87" t="s">
        <v>4463</v>
      </c>
      <c r="W3947" s="86">
        <v>43862.942627314813</v>
      </c>
      <c r="X3947" s="90">
        <v>43862</v>
      </c>
      <c r="Y3947" s="92" t="s">
        <v>7489</v>
      </c>
      <c r="Z3947" s="87" t="s">
        <v>11300</v>
      </c>
      <c r="AA3947" s="84"/>
      <c r="AB3947" s="84"/>
      <c r="AC3947" s="92" t="s">
        <v>15191</v>
      </c>
      <c r="AD3947" s="84"/>
      <c r="AE3947" s="84" t="b">
        <v>0</v>
      </c>
      <c r="AF3947" s="84">
        <v>0</v>
      </c>
      <c r="AG3947" s="92" t="s">
        <v>16467</v>
      </c>
      <c r="AH3947" s="84" t="b">
        <v>0</v>
      </c>
      <c r="AI3947" s="84" t="s">
        <v>16520</v>
      </c>
      <c r="AJ3947" s="84"/>
      <c r="AK3947" s="92" t="s">
        <v>16467</v>
      </c>
      <c r="AL3947" s="84" t="b">
        <v>0</v>
      </c>
      <c r="AM3947" s="84">
        <v>116</v>
      </c>
      <c r="AN3947" s="92" t="s">
        <v>16295</v>
      </c>
      <c r="AO3947" s="84" t="s">
        <v>16534</v>
      </c>
      <c r="AP3947" s="84" t="b">
        <v>0</v>
      </c>
      <c r="AQ3947" s="92" t="s">
        <v>16295</v>
      </c>
      <c r="AR3947" s="84" t="s">
        <v>179</v>
      </c>
      <c r="AS3947" s="84">
        <v>0</v>
      </c>
      <c r="AT3947" s="84">
        <v>0</v>
      </c>
      <c r="AU3947" s="84"/>
      <c r="AV3947" s="84"/>
      <c r="AW3947" s="84"/>
      <c r="AX3947" s="84"/>
      <c r="AY3947" s="84"/>
      <c r="AZ3947" s="84"/>
      <c r="BA3947" s="84"/>
      <c r="BB3947" s="84"/>
      <c r="BC3947">
        <v>1</v>
      </c>
      <c r="BD3947">
        <v>0</v>
      </c>
      <c r="BE3947">
        <v>0</v>
      </c>
      <c r="BF3947">
        <v>0</v>
      </c>
      <c r="BG3947">
        <v>1</v>
      </c>
      <c r="BH3947">
        <v>0</v>
      </c>
    </row>
    <row r="3948" spans="1:60" x14ac:dyDescent="0.3">
      <c r="A3948" s="69" t="s">
        <v>1754</v>
      </c>
      <c r="B3948" s="69" t="s">
        <v>2116</v>
      </c>
      <c r="C3948" s="70"/>
      <c r="D3948" s="71"/>
      <c r="E3948" s="72"/>
      <c r="F3948" s="73"/>
      <c r="G3948" s="70"/>
      <c r="H3948" s="74"/>
      <c r="I3948" s="75"/>
      <c r="J3948" s="75"/>
      <c r="K3948" s="36"/>
      <c r="L3948" s="82"/>
      <c r="M3948" s="82"/>
      <c r="N3948" s="77"/>
      <c r="O3948" s="84" t="s">
        <v>2169</v>
      </c>
      <c r="P3948" s="86">
        <v>43862.942858796298</v>
      </c>
      <c r="Q3948" s="84" t="s">
        <v>2557</v>
      </c>
      <c r="R3948" s="84"/>
      <c r="S3948" s="84"/>
      <c r="T3948" s="84" t="s">
        <v>2883</v>
      </c>
      <c r="U3948" s="84"/>
      <c r="V3948" s="87" t="s">
        <v>4473</v>
      </c>
      <c r="W3948" s="86">
        <v>43862.942858796298</v>
      </c>
      <c r="X3948" s="90">
        <v>43862</v>
      </c>
      <c r="Y3948" s="92" t="s">
        <v>7522</v>
      </c>
      <c r="Z3948" s="87" t="s">
        <v>11333</v>
      </c>
      <c r="AA3948" s="84"/>
      <c r="AB3948" s="84"/>
      <c r="AC3948" s="92" t="s">
        <v>15225</v>
      </c>
      <c r="AD3948" s="84"/>
      <c r="AE3948" s="84" t="b">
        <v>0</v>
      </c>
      <c r="AF3948" s="84">
        <v>0</v>
      </c>
      <c r="AG3948" s="92" t="s">
        <v>16467</v>
      </c>
      <c r="AH3948" s="84" t="b">
        <v>0</v>
      </c>
      <c r="AI3948" s="84" t="s">
        <v>16520</v>
      </c>
      <c r="AJ3948" s="84"/>
      <c r="AK3948" s="92" t="s">
        <v>16467</v>
      </c>
      <c r="AL3948" s="84" t="b">
        <v>0</v>
      </c>
      <c r="AM3948" s="84">
        <v>73</v>
      </c>
      <c r="AN3948" s="92" t="s">
        <v>16402</v>
      </c>
      <c r="AO3948" s="84" t="s">
        <v>16534</v>
      </c>
      <c r="AP3948" s="84" t="b">
        <v>0</v>
      </c>
      <c r="AQ3948" s="92" t="s">
        <v>16402</v>
      </c>
      <c r="AR3948" s="84" t="s">
        <v>179</v>
      </c>
      <c r="AS3948" s="84">
        <v>0</v>
      </c>
      <c r="AT3948" s="84">
        <v>0</v>
      </c>
      <c r="AU3948" s="84"/>
      <c r="AV3948" s="84"/>
      <c r="AW3948" s="84"/>
      <c r="AX3948" s="84"/>
      <c r="AY3948" s="84"/>
      <c r="AZ3948" s="84"/>
      <c r="BA3948" s="84"/>
      <c r="BB3948" s="84"/>
      <c r="BC3948">
        <v>1</v>
      </c>
      <c r="BD3948">
        <v>0</v>
      </c>
      <c r="BE3948">
        <v>0</v>
      </c>
      <c r="BF3948">
        <v>0</v>
      </c>
      <c r="BG3948">
        <v>1</v>
      </c>
      <c r="BH3948">
        <v>0</v>
      </c>
    </row>
    <row r="3949" spans="1:60" x14ac:dyDescent="0.3">
      <c r="A3949" s="69" t="s">
        <v>1743</v>
      </c>
      <c r="B3949" s="69" t="s">
        <v>2096</v>
      </c>
      <c r="C3949" s="70"/>
      <c r="D3949" s="71"/>
      <c r="E3949" s="72"/>
      <c r="F3949" s="73"/>
      <c r="G3949" s="70"/>
      <c r="H3949" s="74"/>
      <c r="I3949" s="75"/>
      <c r="J3949" s="75"/>
      <c r="K3949" s="36"/>
      <c r="L3949" s="82"/>
      <c r="M3949" s="82"/>
      <c r="N3949" s="77"/>
      <c r="O3949" s="84" t="s">
        <v>2169</v>
      </c>
      <c r="P3949" s="86">
        <v>43862.942974537036</v>
      </c>
      <c r="Q3949" s="84" t="s">
        <v>2724</v>
      </c>
      <c r="R3949" s="84"/>
      <c r="S3949" s="84"/>
      <c r="T3949" s="84"/>
      <c r="U3949" s="84"/>
      <c r="V3949" s="87" t="s">
        <v>4464</v>
      </c>
      <c r="W3949" s="86">
        <v>43862.942974537036</v>
      </c>
      <c r="X3949" s="90">
        <v>43862</v>
      </c>
      <c r="Y3949" s="92" t="s">
        <v>7494</v>
      </c>
      <c r="Z3949" s="87" t="s">
        <v>11305</v>
      </c>
      <c r="AA3949" s="84"/>
      <c r="AB3949" s="84"/>
      <c r="AC3949" s="92" t="s">
        <v>15196</v>
      </c>
      <c r="AD3949" s="84"/>
      <c r="AE3949" s="84" t="b">
        <v>0</v>
      </c>
      <c r="AF3949" s="84">
        <v>0</v>
      </c>
      <c r="AG3949" s="92" t="s">
        <v>16467</v>
      </c>
      <c r="AH3949" s="84" t="b">
        <v>0</v>
      </c>
      <c r="AI3949" s="84" t="s">
        <v>16520</v>
      </c>
      <c r="AJ3949" s="84"/>
      <c r="AK3949" s="92" t="s">
        <v>16467</v>
      </c>
      <c r="AL3949" s="84" t="b">
        <v>0</v>
      </c>
      <c r="AM3949" s="84">
        <v>116</v>
      </c>
      <c r="AN3949" s="92" t="s">
        <v>16295</v>
      </c>
      <c r="AO3949" s="84" t="s">
        <v>16534</v>
      </c>
      <c r="AP3949" s="84" t="b">
        <v>0</v>
      </c>
      <c r="AQ3949" s="92" t="s">
        <v>16295</v>
      </c>
      <c r="AR3949" s="84" t="s">
        <v>179</v>
      </c>
      <c r="AS3949" s="84">
        <v>0</v>
      </c>
      <c r="AT3949" s="84">
        <v>0</v>
      </c>
      <c r="AU3949" s="84"/>
      <c r="AV3949" s="84"/>
      <c r="AW3949" s="84"/>
      <c r="AX3949" s="84"/>
      <c r="AY3949" s="84"/>
      <c r="AZ3949" s="84"/>
      <c r="BA3949" s="84"/>
      <c r="BB3949" s="84"/>
      <c r="BC3949">
        <v>1</v>
      </c>
      <c r="BD3949">
        <v>0</v>
      </c>
      <c r="BE3949">
        <v>0</v>
      </c>
      <c r="BF3949">
        <v>0</v>
      </c>
      <c r="BG3949">
        <v>1</v>
      </c>
      <c r="BH3949">
        <v>0</v>
      </c>
    </row>
    <row r="3950" spans="1:60" x14ac:dyDescent="0.3">
      <c r="A3950" s="69" t="s">
        <v>1754</v>
      </c>
      <c r="B3950" s="69" t="s">
        <v>2006</v>
      </c>
      <c r="C3950" s="70"/>
      <c r="D3950" s="71"/>
      <c r="E3950" s="72"/>
      <c r="F3950" s="73"/>
      <c r="G3950" s="70"/>
      <c r="H3950" s="74"/>
      <c r="I3950" s="75"/>
      <c r="J3950" s="75"/>
      <c r="K3950" s="36"/>
      <c r="L3950" s="82"/>
      <c r="M3950" s="82"/>
      <c r="N3950" s="77"/>
      <c r="O3950" s="84" t="s">
        <v>2169</v>
      </c>
      <c r="P3950" s="86">
        <v>43862.94390046296</v>
      </c>
      <c r="Q3950" s="84" t="s">
        <v>2567</v>
      </c>
      <c r="R3950" s="84"/>
      <c r="S3950" s="84"/>
      <c r="T3950" s="84" t="s">
        <v>2883</v>
      </c>
      <c r="U3950" s="84"/>
      <c r="V3950" s="87" t="s">
        <v>4473</v>
      </c>
      <c r="W3950" s="86">
        <v>43862.94390046296</v>
      </c>
      <c r="X3950" s="90">
        <v>43862</v>
      </c>
      <c r="Y3950" s="92" t="s">
        <v>7523</v>
      </c>
      <c r="Z3950" s="87" t="s">
        <v>11334</v>
      </c>
      <c r="AA3950" s="84"/>
      <c r="AB3950" s="84"/>
      <c r="AC3950" s="92" t="s">
        <v>15226</v>
      </c>
      <c r="AD3950" s="84"/>
      <c r="AE3950" s="84" t="b">
        <v>0</v>
      </c>
      <c r="AF3950" s="84">
        <v>0</v>
      </c>
      <c r="AG3950" s="92" t="s">
        <v>16467</v>
      </c>
      <c r="AH3950" s="84" t="b">
        <v>0</v>
      </c>
      <c r="AI3950" s="84" t="s">
        <v>16520</v>
      </c>
      <c r="AJ3950" s="84"/>
      <c r="AK3950" s="92" t="s">
        <v>16467</v>
      </c>
      <c r="AL3950" s="84" t="b">
        <v>0</v>
      </c>
      <c r="AM3950" s="84">
        <v>13</v>
      </c>
      <c r="AN3950" s="92" t="s">
        <v>16316</v>
      </c>
      <c r="AO3950" s="84" t="s">
        <v>16534</v>
      </c>
      <c r="AP3950" s="84" t="b">
        <v>0</v>
      </c>
      <c r="AQ3950" s="92" t="s">
        <v>16316</v>
      </c>
      <c r="AR3950" s="84" t="s">
        <v>179</v>
      </c>
      <c r="AS3950" s="84">
        <v>0</v>
      </c>
      <c r="AT3950" s="84">
        <v>0</v>
      </c>
      <c r="AU3950" s="84"/>
      <c r="AV3950" s="84"/>
      <c r="AW3950" s="84"/>
      <c r="AX3950" s="84"/>
      <c r="AY3950" s="84"/>
      <c r="AZ3950" s="84"/>
      <c r="BA3950" s="84"/>
      <c r="BB3950" s="84"/>
      <c r="BC3950">
        <v>1</v>
      </c>
      <c r="BD3950">
        <v>0</v>
      </c>
      <c r="BE3950">
        <v>0</v>
      </c>
      <c r="BF3950">
        <v>0</v>
      </c>
      <c r="BG3950">
        <v>1</v>
      </c>
      <c r="BH3950">
        <v>0</v>
      </c>
    </row>
    <row r="3951" spans="1:60" x14ac:dyDescent="0.3">
      <c r="A3951" s="69" t="s">
        <v>1744</v>
      </c>
      <c r="B3951" s="69" t="s">
        <v>1819</v>
      </c>
      <c r="C3951" s="70"/>
      <c r="D3951" s="71"/>
      <c r="E3951" s="72"/>
      <c r="F3951" s="73"/>
      <c r="G3951" s="70"/>
      <c r="H3951" s="74"/>
      <c r="I3951" s="75"/>
      <c r="J3951" s="75"/>
      <c r="K3951" s="36"/>
      <c r="L3951" s="82"/>
      <c r="M3951" s="82"/>
      <c r="N3951" s="77"/>
      <c r="O3951" s="84" t="s">
        <v>2169</v>
      </c>
      <c r="P3951" s="86">
        <v>43862.944189814814</v>
      </c>
      <c r="Q3951" s="84" t="s">
        <v>2230</v>
      </c>
      <c r="R3951" s="84"/>
      <c r="S3951" s="84"/>
      <c r="T3951" s="84"/>
      <c r="U3951" s="84"/>
      <c r="V3951" s="87" t="s">
        <v>4465</v>
      </c>
      <c r="W3951" s="86">
        <v>43862.944189814814</v>
      </c>
      <c r="X3951" s="90">
        <v>43862</v>
      </c>
      <c r="Y3951" s="92" t="s">
        <v>7496</v>
      </c>
      <c r="Z3951" s="87" t="s">
        <v>11307</v>
      </c>
      <c r="AA3951" s="84"/>
      <c r="AB3951" s="84"/>
      <c r="AC3951" s="92" t="s">
        <v>15198</v>
      </c>
      <c r="AD3951" s="84"/>
      <c r="AE3951" s="84" t="b">
        <v>0</v>
      </c>
      <c r="AF3951" s="84">
        <v>0</v>
      </c>
      <c r="AG3951" s="92" t="s">
        <v>16467</v>
      </c>
      <c r="AH3951" s="84" t="b">
        <v>0</v>
      </c>
      <c r="AI3951" s="84" t="s">
        <v>16520</v>
      </c>
      <c r="AJ3951" s="84"/>
      <c r="AK3951" s="92" t="s">
        <v>16467</v>
      </c>
      <c r="AL3951" s="84" t="b">
        <v>0</v>
      </c>
      <c r="AM3951" s="84">
        <v>35</v>
      </c>
      <c r="AN3951" s="92" t="s">
        <v>16299</v>
      </c>
      <c r="AO3951" s="84" t="s">
        <v>16534</v>
      </c>
      <c r="AP3951" s="84" t="b">
        <v>0</v>
      </c>
      <c r="AQ3951" s="92" t="s">
        <v>16299</v>
      </c>
      <c r="AR3951" s="84" t="s">
        <v>179</v>
      </c>
      <c r="AS3951" s="84">
        <v>0</v>
      </c>
      <c r="AT3951" s="84">
        <v>0</v>
      </c>
      <c r="AU3951" s="84"/>
      <c r="AV3951" s="84"/>
      <c r="AW3951" s="84"/>
      <c r="AX3951" s="84"/>
      <c r="AY3951" s="84"/>
      <c r="AZ3951" s="84"/>
      <c r="BA3951" s="84"/>
      <c r="BB3951" s="84"/>
      <c r="BC3951">
        <v>1</v>
      </c>
      <c r="BD3951">
        <v>0</v>
      </c>
      <c r="BE3951">
        <v>0</v>
      </c>
      <c r="BF3951">
        <v>0</v>
      </c>
      <c r="BG3951">
        <v>1</v>
      </c>
      <c r="BH3951">
        <v>0</v>
      </c>
    </row>
    <row r="3952" spans="1:60" x14ac:dyDescent="0.3">
      <c r="A3952" s="69" t="s">
        <v>1749</v>
      </c>
      <c r="B3952" s="69" t="s">
        <v>2029</v>
      </c>
      <c r="C3952" s="70"/>
      <c r="D3952" s="71"/>
      <c r="E3952" s="72"/>
      <c r="F3952" s="73"/>
      <c r="G3952" s="70"/>
      <c r="H3952" s="74"/>
      <c r="I3952" s="75"/>
      <c r="J3952" s="75"/>
      <c r="K3952" s="36"/>
      <c r="L3952" s="82"/>
      <c r="M3952" s="82"/>
      <c r="N3952" s="77"/>
      <c r="O3952" s="84" t="s">
        <v>2169</v>
      </c>
      <c r="P3952" s="86">
        <v>43862.944456018522</v>
      </c>
      <c r="Q3952" s="84" t="s">
        <v>2591</v>
      </c>
      <c r="R3952" s="84"/>
      <c r="S3952" s="84"/>
      <c r="T3952" s="84"/>
      <c r="U3952" s="84"/>
      <c r="V3952" s="87" t="s">
        <v>4469</v>
      </c>
      <c r="W3952" s="86">
        <v>43862.944456018522</v>
      </c>
      <c r="X3952" s="90">
        <v>43862</v>
      </c>
      <c r="Y3952" s="92" t="s">
        <v>7503</v>
      </c>
      <c r="Z3952" s="87" t="s">
        <v>11314</v>
      </c>
      <c r="AA3952" s="84"/>
      <c r="AB3952" s="84"/>
      <c r="AC3952" s="92" t="s">
        <v>15205</v>
      </c>
      <c r="AD3952" s="84"/>
      <c r="AE3952" s="84" t="b">
        <v>0</v>
      </c>
      <c r="AF3952" s="84">
        <v>0</v>
      </c>
      <c r="AG3952" s="92" t="s">
        <v>16467</v>
      </c>
      <c r="AH3952" s="84" t="b">
        <v>0</v>
      </c>
      <c r="AI3952" s="84" t="s">
        <v>16520</v>
      </c>
      <c r="AJ3952" s="84"/>
      <c r="AK3952" s="92" t="s">
        <v>16467</v>
      </c>
      <c r="AL3952" s="84" t="b">
        <v>0</v>
      </c>
      <c r="AM3952" s="84">
        <v>34</v>
      </c>
      <c r="AN3952" s="92" t="s">
        <v>16089</v>
      </c>
      <c r="AO3952" s="84" t="s">
        <v>16534</v>
      </c>
      <c r="AP3952" s="84" t="b">
        <v>0</v>
      </c>
      <c r="AQ3952" s="92" t="s">
        <v>16089</v>
      </c>
      <c r="AR3952" s="84" t="s">
        <v>179</v>
      </c>
      <c r="AS3952" s="84">
        <v>0</v>
      </c>
      <c r="AT3952" s="84">
        <v>0</v>
      </c>
      <c r="AU3952" s="84"/>
      <c r="AV3952" s="84"/>
      <c r="AW3952" s="84"/>
      <c r="AX3952" s="84"/>
      <c r="AY3952" s="84"/>
      <c r="AZ3952" s="84"/>
      <c r="BA3952" s="84"/>
      <c r="BB3952" s="84"/>
      <c r="BC3952">
        <v>1</v>
      </c>
      <c r="BD3952">
        <v>0</v>
      </c>
      <c r="BE3952">
        <v>0</v>
      </c>
      <c r="BF3952">
        <v>0</v>
      </c>
      <c r="BG3952">
        <v>1</v>
      </c>
      <c r="BH3952">
        <v>0</v>
      </c>
    </row>
    <row r="3953" spans="1:60" x14ac:dyDescent="0.3">
      <c r="A3953" s="69" t="s">
        <v>1798</v>
      </c>
      <c r="B3953" s="69" t="s">
        <v>2120</v>
      </c>
      <c r="C3953" s="70"/>
      <c r="D3953" s="71"/>
      <c r="E3953" s="72"/>
      <c r="F3953" s="73"/>
      <c r="G3953" s="70"/>
      <c r="H3953" s="74"/>
      <c r="I3953" s="75"/>
      <c r="J3953" s="75"/>
      <c r="K3953" s="36"/>
      <c r="L3953" s="82"/>
      <c r="M3953" s="82"/>
      <c r="N3953" s="77"/>
      <c r="O3953" s="84" t="s">
        <v>2169</v>
      </c>
      <c r="P3953" s="86">
        <v>43862.944618055553</v>
      </c>
      <c r="Q3953" s="84" t="s">
        <v>2691</v>
      </c>
      <c r="R3953" s="84"/>
      <c r="S3953" s="84"/>
      <c r="T3953" s="84" t="s">
        <v>2883</v>
      </c>
      <c r="U3953" s="84"/>
      <c r="V3953" s="87" t="s">
        <v>4514</v>
      </c>
      <c r="W3953" s="86">
        <v>43862.944618055553</v>
      </c>
      <c r="X3953" s="90">
        <v>43862</v>
      </c>
      <c r="Y3953" s="92" t="s">
        <v>7637</v>
      </c>
      <c r="Z3953" s="87" t="s">
        <v>11455</v>
      </c>
      <c r="AA3953" s="84"/>
      <c r="AB3953" s="84"/>
      <c r="AC3953" s="92" t="s">
        <v>15348</v>
      </c>
      <c r="AD3953" s="84"/>
      <c r="AE3953" s="84" t="b">
        <v>0</v>
      </c>
      <c r="AF3953" s="84">
        <v>0</v>
      </c>
      <c r="AG3953" s="92" t="s">
        <v>16467</v>
      </c>
      <c r="AH3953" s="84" t="b">
        <v>0</v>
      </c>
      <c r="AI3953" s="84" t="s">
        <v>16520</v>
      </c>
      <c r="AJ3953" s="84"/>
      <c r="AK3953" s="92" t="s">
        <v>16467</v>
      </c>
      <c r="AL3953" s="84" t="b">
        <v>0</v>
      </c>
      <c r="AM3953" s="84">
        <v>59</v>
      </c>
      <c r="AN3953" s="92" t="s">
        <v>16413</v>
      </c>
      <c r="AO3953" s="84" t="s">
        <v>16534</v>
      </c>
      <c r="AP3953" s="84" t="b">
        <v>0</v>
      </c>
      <c r="AQ3953" s="92" t="s">
        <v>16413</v>
      </c>
      <c r="AR3953" s="84" t="s">
        <v>179</v>
      </c>
      <c r="AS3953" s="84">
        <v>0</v>
      </c>
      <c r="AT3953" s="84">
        <v>0</v>
      </c>
      <c r="AU3953" s="84"/>
      <c r="AV3953" s="84"/>
      <c r="AW3953" s="84"/>
      <c r="AX3953" s="84"/>
      <c r="AY3953" s="84"/>
      <c r="AZ3953" s="84"/>
      <c r="BA3953" s="84"/>
      <c r="BB3953" s="84"/>
      <c r="BC3953">
        <v>1</v>
      </c>
      <c r="BD3953">
        <v>0</v>
      </c>
      <c r="BE3953">
        <v>0</v>
      </c>
      <c r="BF3953">
        <v>0</v>
      </c>
      <c r="BG3953">
        <v>1</v>
      </c>
      <c r="BH3953">
        <v>0</v>
      </c>
    </row>
    <row r="3954" spans="1:60" x14ac:dyDescent="0.3">
      <c r="A3954" s="69" t="s">
        <v>1760</v>
      </c>
      <c r="B3954" s="69" t="s">
        <v>1939</v>
      </c>
      <c r="C3954" s="70"/>
      <c r="D3954" s="71"/>
      <c r="E3954" s="72"/>
      <c r="F3954" s="73"/>
      <c r="G3954" s="70"/>
      <c r="H3954" s="74"/>
      <c r="I3954" s="75"/>
      <c r="J3954" s="75"/>
      <c r="K3954" s="36"/>
      <c r="L3954" s="82"/>
      <c r="M3954" s="82"/>
      <c r="N3954" s="77"/>
      <c r="O3954" s="84" t="s">
        <v>2169</v>
      </c>
      <c r="P3954" s="86">
        <v>43862.944837962961</v>
      </c>
      <c r="Q3954" s="84" t="s">
        <v>2449</v>
      </c>
      <c r="R3954" s="84"/>
      <c r="S3954" s="84"/>
      <c r="T3954" s="84"/>
      <c r="U3954" s="84"/>
      <c r="V3954" s="87" t="s">
        <v>4478</v>
      </c>
      <c r="W3954" s="86">
        <v>43862.944837962961</v>
      </c>
      <c r="X3954" s="90">
        <v>43862</v>
      </c>
      <c r="Y3954" s="92" t="s">
        <v>7541</v>
      </c>
      <c r="Z3954" s="87" t="s">
        <v>11353</v>
      </c>
      <c r="AA3954" s="84"/>
      <c r="AB3954" s="84"/>
      <c r="AC3954" s="92" t="s">
        <v>15245</v>
      </c>
      <c r="AD3954" s="84"/>
      <c r="AE3954" s="84" t="b">
        <v>0</v>
      </c>
      <c r="AF3954" s="84">
        <v>0</v>
      </c>
      <c r="AG3954" s="92" t="s">
        <v>16467</v>
      </c>
      <c r="AH3954" s="84" t="b">
        <v>0</v>
      </c>
      <c r="AI3954" s="84" t="s">
        <v>16521</v>
      </c>
      <c r="AJ3954" s="84"/>
      <c r="AK3954" s="92" t="s">
        <v>16467</v>
      </c>
      <c r="AL3954" s="84" t="b">
        <v>0</v>
      </c>
      <c r="AM3954" s="84">
        <v>9</v>
      </c>
      <c r="AN3954" s="92" t="s">
        <v>15739</v>
      </c>
      <c r="AO3954" s="84" t="s">
        <v>16534</v>
      </c>
      <c r="AP3954" s="84" t="b">
        <v>0</v>
      </c>
      <c r="AQ3954" s="92" t="s">
        <v>15739</v>
      </c>
      <c r="AR3954" s="84" t="s">
        <v>179</v>
      </c>
      <c r="AS3954" s="84">
        <v>0</v>
      </c>
      <c r="AT3954" s="84">
        <v>0</v>
      </c>
      <c r="AU3954" s="84"/>
      <c r="AV3954" s="84"/>
      <c r="AW3954" s="84"/>
      <c r="AX3954" s="84"/>
      <c r="AY3954" s="84"/>
      <c r="AZ3954" s="84"/>
      <c r="BA3954" s="84"/>
      <c r="BB3954" s="84"/>
      <c r="BC3954">
        <v>1</v>
      </c>
      <c r="BD3954">
        <v>0</v>
      </c>
      <c r="BE3954">
        <v>0</v>
      </c>
      <c r="BF3954">
        <v>0</v>
      </c>
      <c r="BG3954">
        <v>1</v>
      </c>
      <c r="BH3954">
        <v>0</v>
      </c>
    </row>
    <row r="3955" spans="1:60" x14ac:dyDescent="0.3">
      <c r="A3955" s="69" t="s">
        <v>1754</v>
      </c>
      <c r="B3955" s="69" t="s">
        <v>2117</v>
      </c>
      <c r="C3955" s="70"/>
      <c r="D3955" s="71"/>
      <c r="E3955" s="72"/>
      <c r="F3955" s="73"/>
      <c r="G3955" s="70"/>
      <c r="H3955" s="74"/>
      <c r="I3955" s="75"/>
      <c r="J3955" s="75"/>
      <c r="K3955" s="36"/>
      <c r="L3955" s="82"/>
      <c r="M3955" s="82"/>
      <c r="N3955" s="77"/>
      <c r="O3955" s="84" t="s">
        <v>2169</v>
      </c>
      <c r="P3955" s="86">
        <v>43862.944861111115</v>
      </c>
      <c r="Q3955" s="84" t="s">
        <v>2672</v>
      </c>
      <c r="R3955" s="84"/>
      <c r="S3955" s="84"/>
      <c r="T3955" s="84"/>
      <c r="U3955" s="84"/>
      <c r="V3955" s="87" t="s">
        <v>4473</v>
      </c>
      <c r="W3955" s="86">
        <v>43862.944861111115</v>
      </c>
      <c r="X3955" s="90">
        <v>43862</v>
      </c>
      <c r="Y3955" s="92" t="s">
        <v>7524</v>
      </c>
      <c r="Z3955" s="87" t="s">
        <v>11335</v>
      </c>
      <c r="AA3955" s="84"/>
      <c r="AB3955" s="84"/>
      <c r="AC3955" s="92" t="s">
        <v>15227</v>
      </c>
      <c r="AD3955" s="84"/>
      <c r="AE3955" s="84" t="b">
        <v>0</v>
      </c>
      <c r="AF3955" s="84">
        <v>0</v>
      </c>
      <c r="AG3955" s="92" t="s">
        <v>16467</v>
      </c>
      <c r="AH3955" s="84" t="b">
        <v>0</v>
      </c>
      <c r="AI3955" s="84" t="s">
        <v>16520</v>
      </c>
      <c r="AJ3955" s="84"/>
      <c r="AK3955" s="92" t="s">
        <v>16467</v>
      </c>
      <c r="AL3955" s="84" t="b">
        <v>0</v>
      </c>
      <c r="AM3955" s="84">
        <v>13</v>
      </c>
      <c r="AN3955" s="92" t="s">
        <v>16422</v>
      </c>
      <c r="AO3955" s="84" t="s">
        <v>16534</v>
      </c>
      <c r="AP3955" s="84" t="b">
        <v>0</v>
      </c>
      <c r="AQ3955" s="92" t="s">
        <v>16422</v>
      </c>
      <c r="AR3955" s="84" t="s">
        <v>179</v>
      </c>
      <c r="AS3955" s="84">
        <v>0</v>
      </c>
      <c r="AT3955" s="84">
        <v>0</v>
      </c>
      <c r="AU3955" s="84"/>
      <c r="AV3955" s="84"/>
      <c r="AW3955" s="84"/>
      <c r="AX3955" s="84"/>
      <c r="AY3955" s="84"/>
      <c r="AZ3955" s="84"/>
      <c r="BA3955" s="84"/>
      <c r="BB3955" s="84"/>
      <c r="BC3955">
        <v>1</v>
      </c>
      <c r="BD3955">
        <v>0</v>
      </c>
      <c r="BE3955">
        <v>0</v>
      </c>
      <c r="BF3955">
        <v>0</v>
      </c>
      <c r="BG3955">
        <v>1</v>
      </c>
      <c r="BH3955">
        <v>0</v>
      </c>
    </row>
    <row r="3956" spans="1:60" x14ac:dyDescent="0.3">
      <c r="A3956" s="69" t="s">
        <v>1745</v>
      </c>
      <c r="B3956" s="69" t="s">
        <v>1773</v>
      </c>
      <c r="C3956" s="70"/>
      <c r="D3956" s="71"/>
      <c r="E3956" s="72"/>
      <c r="F3956" s="73"/>
      <c r="G3956" s="70"/>
      <c r="H3956" s="74"/>
      <c r="I3956" s="75"/>
      <c r="J3956" s="75"/>
      <c r="K3956" s="36"/>
      <c r="L3956" s="82"/>
      <c r="M3956" s="82"/>
      <c r="N3956" s="77"/>
      <c r="O3956" s="84" t="s">
        <v>2169</v>
      </c>
      <c r="P3956" s="86">
        <v>43862.945011574076</v>
      </c>
      <c r="Q3956" s="84" t="s">
        <v>2533</v>
      </c>
      <c r="R3956" s="84"/>
      <c r="S3956" s="84"/>
      <c r="T3956" s="84"/>
      <c r="U3956" s="84"/>
      <c r="V3956" s="87" t="s">
        <v>4466</v>
      </c>
      <c r="W3956" s="86">
        <v>43862.945011574076</v>
      </c>
      <c r="X3956" s="90">
        <v>43862</v>
      </c>
      <c r="Y3956" s="92" t="s">
        <v>7497</v>
      </c>
      <c r="Z3956" s="87" t="s">
        <v>11308</v>
      </c>
      <c r="AA3956" s="84"/>
      <c r="AB3956" s="84"/>
      <c r="AC3956" s="92" t="s">
        <v>15199</v>
      </c>
      <c r="AD3956" s="84"/>
      <c r="AE3956" s="84" t="b">
        <v>0</v>
      </c>
      <c r="AF3956" s="84">
        <v>0</v>
      </c>
      <c r="AG3956" s="92" t="s">
        <v>16467</v>
      </c>
      <c r="AH3956" s="84" t="b">
        <v>0</v>
      </c>
      <c r="AI3956" s="84" t="s">
        <v>16520</v>
      </c>
      <c r="AJ3956" s="84"/>
      <c r="AK3956" s="92" t="s">
        <v>16467</v>
      </c>
      <c r="AL3956" s="84" t="b">
        <v>0</v>
      </c>
      <c r="AM3956" s="84">
        <v>16</v>
      </c>
      <c r="AN3956" s="92" t="s">
        <v>15992</v>
      </c>
      <c r="AO3956" s="84" t="s">
        <v>16534</v>
      </c>
      <c r="AP3956" s="84" t="b">
        <v>0</v>
      </c>
      <c r="AQ3956" s="92" t="s">
        <v>15992</v>
      </c>
      <c r="AR3956" s="84" t="s">
        <v>179</v>
      </c>
      <c r="AS3956" s="84">
        <v>0</v>
      </c>
      <c r="AT3956" s="84">
        <v>0</v>
      </c>
      <c r="AU3956" s="84"/>
      <c r="AV3956" s="84"/>
      <c r="AW3956" s="84"/>
      <c r="AX3956" s="84"/>
      <c r="AY3956" s="84"/>
      <c r="AZ3956" s="84"/>
      <c r="BA3956" s="84"/>
      <c r="BB3956" s="84"/>
      <c r="BC3956">
        <v>1</v>
      </c>
      <c r="BD3956">
        <v>0</v>
      </c>
      <c r="BE3956">
        <v>0</v>
      </c>
      <c r="BF3956">
        <v>0</v>
      </c>
      <c r="BG3956">
        <v>1</v>
      </c>
      <c r="BH3956">
        <v>0</v>
      </c>
    </row>
    <row r="3957" spans="1:60" x14ac:dyDescent="0.3">
      <c r="A3957" s="69" t="s">
        <v>1747</v>
      </c>
      <c r="B3957" s="69" t="s">
        <v>2059</v>
      </c>
      <c r="C3957" s="70"/>
      <c r="D3957" s="71"/>
      <c r="E3957" s="72"/>
      <c r="F3957" s="73"/>
      <c r="G3957" s="70"/>
      <c r="H3957" s="74"/>
      <c r="I3957" s="75"/>
      <c r="J3957" s="75"/>
      <c r="K3957" s="36"/>
      <c r="L3957" s="82"/>
      <c r="M3957" s="82"/>
      <c r="N3957" s="77"/>
      <c r="O3957" s="84" t="s">
        <v>2169</v>
      </c>
      <c r="P3957" s="86">
        <v>43862.945115740738</v>
      </c>
      <c r="Q3957" s="84" t="s">
        <v>2784</v>
      </c>
      <c r="R3957" s="84"/>
      <c r="S3957" s="84"/>
      <c r="T3957" s="84"/>
      <c r="U3957" s="84"/>
      <c r="V3957" s="87" t="s">
        <v>4467</v>
      </c>
      <c r="W3957" s="86">
        <v>43862.945115740738</v>
      </c>
      <c r="X3957" s="90">
        <v>43862</v>
      </c>
      <c r="Y3957" s="92" t="s">
        <v>8248</v>
      </c>
      <c r="Z3957" s="87" t="s">
        <v>12103</v>
      </c>
      <c r="AA3957" s="84"/>
      <c r="AB3957" s="84"/>
      <c r="AC3957" s="92" t="s">
        <v>16021</v>
      </c>
      <c r="AD3957" s="84"/>
      <c r="AE3957" s="84" t="b">
        <v>0</v>
      </c>
      <c r="AF3957" s="84">
        <v>0</v>
      </c>
      <c r="AG3957" s="92" t="s">
        <v>16467</v>
      </c>
      <c r="AH3957" s="84" t="b">
        <v>0</v>
      </c>
      <c r="AI3957" s="84" t="s">
        <v>16520</v>
      </c>
      <c r="AJ3957" s="84"/>
      <c r="AK3957" s="92" t="s">
        <v>16467</v>
      </c>
      <c r="AL3957" s="84" t="b">
        <v>0</v>
      </c>
      <c r="AM3957" s="84">
        <v>6</v>
      </c>
      <c r="AN3957" s="92" t="s">
        <v>16149</v>
      </c>
      <c r="AO3957" s="84" t="s">
        <v>16534</v>
      </c>
      <c r="AP3957" s="84" t="b">
        <v>0</v>
      </c>
      <c r="AQ3957" s="92" t="s">
        <v>16149</v>
      </c>
      <c r="AR3957" s="84" t="s">
        <v>179</v>
      </c>
      <c r="AS3957" s="84">
        <v>0</v>
      </c>
      <c r="AT3957" s="84">
        <v>0</v>
      </c>
      <c r="AU3957" s="84"/>
      <c r="AV3957" s="84"/>
      <c r="AW3957" s="84"/>
      <c r="AX3957" s="84"/>
      <c r="AY3957" s="84"/>
      <c r="AZ3957" s="84"/>
      <c r="BA3957" s="84"/>
      <c r="BB3957" s="84"/>
      <c r="BC3957">
        <v>1</v>
      </c>
      <c r="BD3957">
        <v>0</v>
      </c>
      <c r="BE3957">
        <v>0</v>
      </c>
      <c r="BF3957">
        <v>0</v>
      </c>
      <c r="BG3957">
        <v>1</v>
      </c>
      <c r="BH3957">
        <v>0</v>
      </c>
    </row>
    <row r="3958" spans="1:60" x14ac:dyDescent="0.3">
      <c r="A3958" s="69" t="s">
        <v>1754</v>
      </c>
      <c r="B3958" s="69" t="s">
        <v>1773</v>
      </c>
      <c r="C3958" s="70"/>
      <c r="D3958" s="71"/>
      <c r="E3958" s="72"/>
      <c r="F3958" s="73"/>
      <c r="G3958" s="70"/>
      <c r="H3958" s="74"/>
      <c r="I3958" s="75"/>
      <c r="J3958" s="75"/>
      <c r="K3958" s="36"/>
      <c r="L3958" s="82"/>
      <c r="M3958" s="82"/>
      <c r="N3958" s="77"/>
      <c r="O3958" s="84" t="s">
        <v>2169</v>
      </c>
      <c r="P3958" s="86">
        <v>43862.945150462961</v>
      </c>
      <c r="Q3958" s="84" t="s">
        <v>2533</v>
      </c>
      <c r="R3958" s="84"/>
      <c r="S3958" s="84"/>
      <c r="T3958" s="84"/>
      <c r="U3958" s="84"/>
      <c r="V3958" s="87" t="s">
        <v>4473</v>
      </c>
      <c r="W3958" s="86">
        <v>43862.945150462961</v>
      </c>
      <c r="X3958" s="90">
        <v>43862</v>
      </c>
      <c r="Y3958" s="92" t="s">
        <v>7525</v>
      </c>
      <c r="Z3958" s="87" t="s">
        <v>11336</v>
      </c>
      <c r="AA3958" s="84"/>
      <c r="AB3958" s="84"/>
      <c r="AC3958" s="92" t="s">
        <v>15228</v>
      </c>
      <c r="AD3958" s="84"/>
      <c r="AE3958" s="84" t="b">
        <v>0</v>
      </c>
      <c r="AF3958" s="84">
        <v>0</v>
      </c>
      <c r="AG3958" s="92" t="s">
        <v>16467</v>
      </c>
      <c r="AH3958" s="84" t="b">
        <v>0</v>
      </c>
      <c r="AI3958" s="84" t="s">
        <v>16520</v>
      </c>
      <c r="AJ3958" s="84"/>
      <c r="AK3958" s="92" t="s">
        <v>16467</v>
      </c>
      <c r="AL3958" s="84" t="b">
        <v>0</v>
      </c>
      <c r="AM3958" s="84">
        <v>16</v>
      </c>
      <c r="AN3958" s="92" t="s">
        <v>15992</v>
      </c>
      <c r="AO3958" s="84" t="s">
        <v>16534</v>
      </c>
      <c r="AP3958" s="84" t="b">
        <v>0</v>
      </c>
      <c r="AQ3958" s="92" t="s">
        <v>15992</v>
      </c>
      <c r="AR3958" s="84" t="s">
        <v>179</v>
      </c>
      <c r="AS3958" s="84">
        <v>0</v>
      </c>
      <c r="AT3958" s="84">
        <v>0</v>
      </c>
      <c r="AU3958" s="84"/>
      <c r="AV3958" s="84"/>
      <c r="AW3958" s="84"/>
      <c r="AX3958" s="84"/>
      <c r="AY3958" s="84"/>
      <c r="AZ3958" s="84"/>
      <c r="BA3958" s="84"/>
      <c r="BB3958" s="84"/>
      <c r="BC3958">
        <v>1</v>
      </c>
      <c r="BD3958">
        <v>0</v>
      </c>
      <c r="BE3958">
        <v>0</v>
      </c>
      <c r="BF3958">
        <v>0</v>
      </c>
      <c r="BG3958">
        <v>1</v>
      </c>
      <c r="BH3958">
        <v>0</v>
      </c>
    </row>
    <row r="3959" spans="1:60" x14ac:dyDescent="0.3">
      <c r="A3959" s="69" t="s">
        <v>1754</v>
      </c>
      <c r="B3959" s="69" t="s">
        <v>2124</v>
      </c>
      <c r="C3959" s="70"/>
      <c r="D3959" s="71"/>
      <c r="E3959" s="72"/>
      <c r="F3959" s="73"/>
      <c r="G3959" s="70"/>
      <c r="H3959" s="74"/>
      <c r="I3959" s="75"/>
      <c r="J3959" s="75"/>
      <c r="K3959" s="36"/>
      <c r="L3959" s="82"/>
      <c r="M3959" s="82"/>
      <c r="N3959" s="77"/>
      <c r="O3959" s="84" t="s">
        <v>2169</v>
      </c>
      <c r="P3959" s="86">
        <v>43862.945243055554</v>
      </c>
      <c r="Q3959" s="84" t="s">
        <v>2413</v>
      </c>
      <c r="R3959" s="84"/>
      <c r="S3959" s="84"/>
      <c r="T3959" s="84"/>
      <c r="U3959" s="84"/>
      <c r="V3959" s="87" t="s">
        <v>4473</v>
      </c>
      <c r="W3959" s="86">
        <v>43862.945243055554</v>
      </c>
      <c r="X3959" s="90">
        <v>43862</v>
      </c>
      <c r="Y3959" s="92" t="s">
        <v>7526</v>
      </c>
      <c r="Z3959" s="87" t="s">
        <v>11337</v>
      </c>
      <c r="AA3959" s="84"/>
      <c r="AB3959" s="84"/>
      <c r="AC3959" s="92" t="s">
        <v>15229</v>
      </c>
      <c r="AD3959" s="84"/>
      <c r="AE3959" s="84" t="b">
        <v>0</v>
      </c>
      <c r="AF3959" s="84">
        <v>0</v>
      </c>
      <c r="AG3959" s="92" t="s">
        <v>16467</v>
      </c>
      <c r="AH3959" s="84" t="b">
        <v>0</v>
      </c>
      <c r="AI3959" s="84" t="s">
        <v>16520</v>
      </c>
      <c r="AJ3959" s="84"/>
      <c r="AK3959" s="92" t="s">
        <v>16467</v>
      </c>
      <c r="AL3959" s="84" t="b">
        <v>0</v>
      </c>
      <c r="AM3959" s="84">
        <v>43</v>
      </c>
      <c r="AN3959" s="92" t="s">
        <v>16419</v>
      </c>
      <c r="AO3959" s="84" t="s">
        <v>16534</v>
      </c>
      <c r="AP3959" s="84" t="b">
        <v>0</v>
      </c>
      <c r="AQ3959" s="92" t="s">
        <v>16419</v>
      </c>
      <c r="AR3959" s="84" t="s">
        <v>179</v>
      </c>
      <c r="AS3959" s="84">
        <v>0</v>
      </c>
      <c r="AT3959" s="84">
        <v>0</v>
      </c>
      <c r="AU3959" s="84"/>
      <c r="AV3959" s="84"/>
      <c r="AW3959" s="84"/>
      <c r="AX3959" s="84"/>
      <c r="AY3959" s="84"/>
      <c r="AZ3959" s="84"/>
      <c r="BA3959" s="84"/>
      <c r="BB3959" s="84"/>
      <c r="BC3959">
        <v>1</v>
      </c>
      <c r="BD3959">
        <v>0</v>
      </c>
      <c r="BE3959">
        <v>0</v>
      </c>
      <c r="BF3959">
        <v>0</v>
      </c>
      <c r="BG3959">
        <v>1</v>
      </c>
      <c r="BH3959">
        <v>0</v>
      </c>
    </row>
    <row r="3960" spans="1:60" x14ac:dyDescent="0.3">
      <c r="A3960" s="69" t="s">
        <v>1886</v>
      </c>
      <c r="B3960" s="69" t="s">
        <v>2128</v>
      </c>
      <c r="C3960" s="70"/>
      <c r="D3960" s="71"/>
      <c r="E3960" s="72"/>
      <c r="F3960" s="73"/>
      <c r="G3960" s="70"/>
      <c r="H3960" s="74"/>
      <c r="I3960" s="75"/>
      <c r="J3960" s="75"/>
      <c r="K3960" s="36"/>
      <c r="L3960" s="82"/>
      <c r="M3960" s="82"/>
      <c r="N3960" s="77"/>
      <c r="O3960" s="84" t="s">
        <v>2170</v>
      </c>
      <c r="P3960" s="86">
        <v>43862.945324074077</v>
      </c>
      <c r="Q3960" s="84" t="s">
        <v>2738</v>
      </c>
      <c r="R3960" s="84"/>
      <c r="S3960" s="84"/>
      <c r="T3960" s="84" t="s">
        <v>2883</v>
      </c>
      <c r="U3960" s="87" t="s">
        <v>3028</v>
      </c>
      <c r="V3960" s="87" t="s">
        <v>3028</v>
      </c>
      <c r="W3960" s="86">
        <v>43862.945324074077</v>
      </c>
      <c r="X3960" s="90">
        <v>43862</v>
      </c>
      <c r="Y3960" s="92" t="s">
        <v>7818</v>
      </c>
      <c r="Z3960" s="87" t="s">
        <v>11640</v>
      </c>
      <c r="AA3960" s="84"/>
      <c r="AB3960" s="84"/>
      <c r="AC3960" s="92" t="s">
        <v>15539</v>
      </c>
      <c r="AD3960" s="84"/>
      <c r="AE3960" s="84" t="b">
        <v>0</v>
      </c>
      <c r="AF3960" s="84">
        <v>24</v>
      </c>
      <c r="AG3960" s="92" t="s">
        <v>16467</v>
      </c>
      <c r="AH3960" s="84" t="b">
        <v>0</v>
      </c>
      <c r="AI3960" s="84" t="s">
        <v>16520</v>
      </c>
      <c r="AJ3960" s="84"/>
      <c r="AK3960" s="92" t="s">
        <v>16467</v>
      </c>
      <c r="AL3960" s="84" t="b">
        <v>0</v>
      </c>
      <c r="AM3960" s="84">
        <v>10</v>
      </c>
      <c r="AN3960" s="92" t="s">
        <v>16467</v>
      </c>
      <c r="AO3960" s="84" t="s">
        <v>16534</v>
      </c>
      <c r="AP3960" s="84" t="b">
        <v>0</v>
      </c>
      <c r="AQ3960" s="92" t="s">
        <v>15539</v>
      </c>
      <c r="AR3960" s="84" t="s">
        <v>179</v>
      </c>
      <c r="AS3960" s="84">
        <v>0</v>
      </c>
      <c r="AT3960" s="84">
        <v>0</v>
      </c>
      <c r="AU3960" s="84"/>
      <c r="AV3960" s="84"/>
      <c r="AW3960" s="84"/>
      <c r="AX3960" s="84"/>
      <c r="AY3960" s="84"/>
      <c r="AZ3960" s="84"/>
      <c r="BA3960" s="84"/>
      <c r="BB3960" s="84"/>
      <c r="BC3960">
        <v>1</v>
      </c>
      <c r="BD3960">
        <v>1</v>
      </c>
      <c r="BE3960">
        <v>0</v>
      </c>
      <c r="BF3960">
        <v>0</v>
      </c>
      <c r="BG3960">
        <v>0</v>
      </c>
      <c r="BH3960">
        <v>0</v>
      </c>
    </row>
    <row r="3961" spans="1:60" x14ac:dyDescent="0.3">
      <c r="A3961" s="69" t="s">
        <v>1749</v>
      </c>
      <c r="B3961" s="69" t="s">
        <v>2128</v>
      </c>
      <c r="C3961" s="70"/>
      <c r="D3961" s="71"/>
      <c r="E3961" s="72"/>
      <c r="F3961" s="73"/>
      <c r="G3961" s="70"/>
      <c r="H3961" s="74"/>
      <c r="I3961" s="75"/>
      <c r="J3961" s="75"/>
      <c r="K3961" s="36"/>
      <c r="L3961" s="82"/>
      <c r="M3961" s="82"/>
      <c r="N3961" s="77"/>
      <c r="O3961" s="84" t="s">
        <v>2168</v>
      </c>
      <c r="P3961" s="86">
        <v>43862.945601851854</v>
      </c>
      <c r="Q3961" s="84" t="s">
        <v>2738</v>
      </c>
      <c r="R3961" s="84"/>
      <c r="S3961" s="84"/>
      <c r="T3961" s="84" t="s">
        <v>2883</v>
      </c>
      <c r="U3961" s="87" t="s">
        <v>3028</v>
      </c>
      <c r="V3961" s="87" t="s">
        <v>3028</v>
      </c>
      <c r="W3961" s="86">
        <v>43862.945601851854</v>
      </c>
      <c r="X3961" s="90">
        <v>43862</v>
      </c>
      <c r="Y3961" s="92" t="s">
        <v>7504</v>
      </c>
      <c r="Z3961" s="87" t="s">
        <v>11315</v>
      </c>
      <c r="AA3961" s="84"/>
      <c r="AB3961" s="84"/>
      <c r="AC3961" s="92" t="s">
        <v>15206</v>
      </c>
      <c r="AD3961" s="84"/>
      <c r="AE3961" s="84" t="b">
        <v>0</v>
      </c>
      <c r="AF3961" s="84">
        <v>0</v>
      </c>
      <c r="AG3961" s="92" t="s">
        <v>16467</v>
      </c>
      <c r="AH3961" s="84" t="b">
        <v>0</v>
      </c>
      <c r="AI3961" s="84" t="s">
        <v>16520</v>
      </c>
      <c r="AJ3961" s="84"/>
      <c r="AK3961" s="92" t="s">
        <v>16467</v>
      </c>
      <c r="AL3961" s="84" t="b">
        <v>0</v>
      </c>
      <c r="AM3961" s="84">
        <v>10</v>
      </c>
      <c r="AN3961" s="92" t="s">
        <v>15539</v>
      </c>
      <c r="AO3961" s="84" t="s">
        <v>16534</v>
      </c>
      <c r="AP3961" s="84" t="b">
        <v>0</v>
      </c>
      <c r="AQ3961" s="92" t="s">
        <v>15539</v>
      </c>
      <c r="AR3961" s="84" t="s">
        <v>179</v>
      </c>
      <c r="AS3961" s="84">
        <v>0</v>
      </c>
      <c r="AT3961" s="84">
        <v>0</v>
      </c>
      <c r="AU3961" s="84"/>
      <c r="AV3961" s="84"/>
      <c r="AW3961" s="84"/>
      <c r="AX3961" s="84"/>
      <c r="AY3961" s="84"/>
      <c r="AZ3961" s="84"/>
      <c r="BA3961" s="84"/>
      <c r="BB3961" s="84"/>
      <c r="BC3961">
        <v>1</v>
      </c>
      <c r="BD3961">
        <v>0</v>
      </c>
      <c r="BE3961">
        <v>1</v>
      </c>
      <c r="BF3961">
        <v>0</v>
      </c>
      <c r="BG3961">
        <v>0</v>
      </c>
      <c r="BH3961">
        <v>0</v>
      </c>
    </row>
    <row r="3962" spans="1:60" x14ac:dyDescent="0.3">
      <c r="A3962" s="69" t="s">
        <v>1750</v>
      </c>
      <c r="B3962" s="69" t="s">
        <v>2116</v>
      </c>
      <c r="C3962" s="70"/>
      <c r="D3962" s="71"/>
      <c r="E3962" s="72"/>
      <c r="F3962" s="73"/>
      <c r="G3962" s="70"/>
      <c r="H3962" s="74"/>
      <c r="I3962" s="75"/>
      <c r="J3962" s="75"/>
      <c r="K3962" s="36"/>
      <c r="L3962" s="82"/>
      <c r="M3962" s="82"/>
      <c r="N3962" s="77"/>
      <c r="O3962" s="84" t="s">
        <v>2169</v>
      </c>
      <c r="P3962" s="86">
        <v>43862.945844907408</v>
      </c>
      <c r="Q3962" s="84" t="s">
        <v>2557</v>
      </c>
      <c r="R3962" s="84"/>
      <c r="S3962" s="84"/>
      <c r="T3962" s="84" t="s">
        <v>2883</v>
      </c>
      <c r="U3962" s="84"/>
      <c r="V3962" s="87" t="s">
        <v>4470</v>
      </c>
      <c r="W3962" s="86">
        <v>43862.945844907408</v>
      </c>
      <c r="X3962" s="90">
        <v>43862</v>
      </c>
      <c r="Y3962" s="92" t="s">
        <v>7506</v>
      </c>
      <c r="Z3962" s="87" t="s">
        <v>11317</v>
      </c>
      <c r="AA3962" s="84"/>
      <c r="AB3962" s="84"/>
      <c r="AC3962" s="92" t="s">
        <v>15208</v>
      </c>
      <c r="AD3962" s="84"/>
      <c r="AE3962" s="84" t="b">
        <v>0</v>
      </c>
      <c r="AF3962" s="84">
        <v>0</v>
      </c>
      <c r="AG3962" s="92" t="s">
        <v>16467</v>
      </c>
      <c r="AH3962" s="84" t="b">
        <v>0</v>
      </c>
      <c r="AI3962" s="84" t="s">
        <v>16520</v>
      </c>
      <c r="AJ3962" s="84"/>
      <c r="AK3962" s="92" t="s">
        <v>16467</v>
      </c>
      <c r="AL3962" s="84" t="b">
        <v>0</v>
      </c>
      <c r="AM3962" s="84">
        <v>73</v>
      </c>
      <c r="AN3962" s="92" t="s">
        <v>16402</v>
      </c>
      <c r="AO3962" s="84" t="s">
        <v>16534</v>
      </c>
      <c r="AP3962" s="84" t="b">
        <v>0</v>
      </c>
      <c r="AQ3962" s="92" t="s">
        <v>16402</v>
      </c>
      <c r="AR3962" s="84" t="s">
        <v>179</v>
      </c>
      <c r="AS3962" s="84">
        <v>0</v>
      </c>
      <c r="AT3962" s="84">
        <v>0</v>
      </c>
      <c r="AU3962" s="84"/>
      <c r="AV3962" s="84"/>
      <c r="AW3962" s="84"/>
      <c r="AX3962" s="84"/>
      <c r="AY3962" s="84"/>
      <c r="AZ3962" s="84"/>
      <c r="BA3962" s="84"/>
      <c r="BB3962" s="84"/>
      <c r="BC3962">
        <v>1</v>
      </c>
      <c r="BD3962">
        <v>0</v>
      </c>
      <c r="BE3962">
        <v>0</v>
      </c>
      <c r="BF3962">
        <v>0</v>
      </c>
      <c r="BG3962">
        <v>1</v>
      </c>
      <c r="BH3962">
        <v>0</v>
      </c>
    </row>
    <row r="3963" spans="1:60" x14ac:dyDescent="0.3">
      <c r="A3963" s="69" t="s">
        <v>1751</v>
      </c>
      <c r="B3963" s="69" t="s">
        <v>2077</v>
      </c>
      <c r="C3963" s="70"/>
      <c r="D3963" s="71"/>
      <c r="E3963" s="72"/>
      <c r="F3963" s="73"/>
      <c r="G3963" s="70"/>
      <c r="H3963" s="74"/>
      <c r="I3963" s="75"/>
      <c r="J3963" s="75"/>
      <c r="K3963" s="36"/>
      <c r="L3963" s="82"/>
      <c r="M3963" s="82"/>
      <c r="N3963" s="77"/>
      <c r="O3963" s="84" t="s">
        <v>2169</v>
      </c>
      <c r="P3963" s="86">
        <v>43862.946319444447</v>
      </c>
      <c r="Q3963" s="84" t="s">
        <v>2549</v>
      </c>
      <c r="R3963" s="84"/>
      <c r="S3963" s="84"/>
      <c r="T3963" s="84"/>
      <c r="U3963" s="84"/>
      <c r="V3963" s="87" t="s">
        <v>4471</v>
      </c>
      <c r="W3963" s="86">
        <v>43862.946319444447</v>
      </c>
      <c r="X3963" s="90">
        <v>43862</v>
      </c>
      <c r="Y3963" s="92" t="s">
        <v>7513</v>
      </c>
      <c r="Z3963" s="87" t="s">
        <v>11323</v>
      </c>
      <c r="AA3963" s="84"/>
      <c r="AB3963" s="84"/>
      <c r="AC3963" s="92" t="s">
        <v>15215</v>
      </c>
      <c r="AD3963" s="84"/>
      <c r="AE3963" s="84" t="b">
        <v>0</v>
      </c>
      <c r="AF3963" s="84">
        <v>0</v>
      </c>
      <c r="AG3963" s="92" t="s">
        <v>16467</v>
      </c>
      <c r="AH3963" s="84" t="b">
        <v>1</v>
      </c>
      <c r="AI3963" s="84" t="s">
        <v>16520</v>
      </c>
      <c r="AJ3963" s="84"/>
      <c r="AK3963" s="92" t="s">
        <v>16455</v>
      </c>
      <c r="AL3963" s="84" t="b">
        <v>0</v>
      </c>
      <c r="AM3963" s="84">
        <v>56</v>
      </c>
      <c r="AN3963" s="92" t="s">
        <v>16434</v>
      </c>
      <c r="AO3963" s="84" t="s">
        <v>16534</v>
      </c>
      <c r="AP3963" s="84" t="b">
        <v>0</v>
      </c>
      <c r="AQ3963" s="92" t="s">
        <v>16434</v>
      </c>
      <c r="AR3963" s="84" t="s">
        <v>179</v>
      </c>
      <c r="AS3963" s="84">
        <v>0</v>
      </c>
      <c r="AT3963" s="84">
        <v>0</v>
      </c>
      <c r="AU3963" s="84"/>
      <c r="AV3963" s="84"/>
      <c r="AW3963" s="84"/>
      <c r="AX3963" s="84"/>
      <c r="AY3963" s="84"/>
      <c r="AZ3963" s="84"/>
      <c r="BA3963" s="84"/>
      <c r="BB3963" s="84"/>
      <c r="BC3963">
        <v>1</v>
      </c>
      <c r="BD3963">
        <v>0</v>
      </c>
      <c r="BE3963">
        <v>0</v>
      </c>
      <c r="BF3963">
        <v>0</v>
      </c>
      <c r="BG3963">
        <v>1</v>
      </c>
      <c r="BH3963">
        <v>0</v>
      </c>
    </row>
    <row r="3964" spans="1:60" x14ac:dyDescent="0.3">
      <c r="A3964" s="69" t="s">
        <v>1755</v>
      </c>
      <c r="B3964" s="69" t="s">
        <v>2096</v>
      </c>
      <c r="C3964" s="70"/>
      <c r="D3964" s="71"/>
      <c r="E3964" s="72"/>
      <c r="F3964" s="73"/>
      <c r="G3964" s="70"/>
      <c r="H3964" s="74"/>
      <c r="I3964" s="75"/>
      <c r="J3964" s="75"/>
      <c r="K3964" s="36"/>
      <c r="L3964" s="82"/>
      <c r="M3964" s="82"/>
      <c r="N3964" s="77"/>
      <c r="O3964" s="84" t="s">
        <v>2169</v>
      </c>
      <c r="P3964" s="86">
        <v>43862.946446759262</v>
      </c>
      <c r="Q3964" s="84" t="s">
        <v>2724</v>
      </c>
      <c r="R3964" s="84"/>
      <c r="S3964" s="84"/>
      <c r="T3964" s="84"/>
      <c r="U3964" s="84"/>
      <c r="V3964" s="87" t="s">
        <v>3062</v>
      </c>
      <c r="W3964" s="86">
        <v>43862.946446759262</v>
      </c>
      <c r="X3964" s="90">
        <v>43862</v>
      </c>
      <c r="Y3964" s="92" t="s">
        <v>7529</v>
      </c>
      <c r="Z3964" s="87" t="s">
        <v>11340</v>
      </c>
      <c r="AA3964" s="84"/>
      <c r="AB3964" s="84"/>
      <c r="AC3964" s="92" t="s">
        <v>15232</v>
      </c>
      <c r="AD3964" s="84"/>
      <c r="AE3964" s="84" t="b">
        <v>0</v>
      </c>
      <c r="AF3964" s="84">
        <v>0</v>
      </c>
      <c r="AG3964" s="92" t="s">
        <v>16467</v>
      </c>
      <c r="AH3964" s="84" t="b">
        <v>0</v>
      </c>
      <c r="AI3964" s="84" t="s">
        <v>16520</v>
      </c>
      <c r="AJ3964" s="84"/>
      <c r="AK3964" s="92" t="s">
        <v>16467</v>
      </c>
      <c r="AL3964" s="84" t="b">
        <v>0</v>
      </c>
      <c r="AM3964" s="84">
        <v>116</v>
      </c>
      <c r="AN3964" s="92" t="s">
        <v>16295</v>
      </c>
      <c r="AO3964" s="84" t="s">
        <v>16536</v>
      </c>
      <c r="AP3964" s="84" t="b">
        <v>0</v>
      </c>
      <c r="AQ3964" s="92" t="s">
        <v>16295</v>
      </c>
      <c r="AR3964" s="84" t="s">
        <v>179</v>
      </c>
      <c r="AS3964" s="84">
        <v>0</v>
      </c>
      <c r="AT3964" s="84">
        <v>0</v>
      </c>
      <c r="AU3964" s="84"/>
      <c r="AV3964" s="84"/>
      <c r="AW3964" s="84"/>
      <c r="AX3964" s="84"/>
      <c r="AY3964" s="84"/>
      <c r="AZ3964" s="84"/>
      <c r="BA3964" s="84"/>
      <c r="BB3964" s="84"/>
      <c r="BC3964">
        <v>1</v>
      </c>
      <c r="BD3964">
        <v>0</v>
      </c>
      <c r="BE3964">
        <v>0</v>
      </c>
      <c r="BF3964">
        <v>0</v>
      </c>
      <c r="BG3964">
        <v>1</v>
      </c>
      <c r="BH3964">
        <v>0</v>
      </c>
    </row>
    <row r="3965" spans="1:60" x14ac:dyDescent="0.3">
      <c r="A3965" s="69" t="s">
        <v>1759</v>
      </c>
      <c r="B3965" s="69" t="s">
        <v>2141</v>
      </c>
      <c r="C3965" s="70"/>
      <c r="D3965" s="71"/>
      <c r="E3965" s="72"/>
      <c r="F3965" s="73"/>
      <c r="G3965" s="70"/>
      <c r="H3965" s="74"/>
      <c r="I3965" s="75"/>
      <c r="J3965" s="75"/>
      <c r="K3965" s="36"/>
      <c r="L3965" s="82"/>
      <c r="M3965" s="82"/>
      <c r="N3965" s="77"/>
      <c r="O3965" s="84" t="s">
        <v>2170</v>
      </c>
      <c r="P3965" s="86">
        <v>43862.946932870371</v>
      </c>
      <c r="Q3965" s="84" t="s">
        <v>2741</v>
      </c>
      <c r="R3965" s="84"/>
      <c r="S3965" s="84"/>
      <c r="T3965" s="84" t="s">
        <v>2873</v>
      </c>
      <c r="U3965" s="84"/>
      <c r="V3965" s="87" t="s">
        <v>4477</v>
      </c>
      <c r="W3965" s="86">
        <v>43862.946932870371</v>
      </c>
      <c r="X3965" s="90">
        <v>43862</v>
      </c>
      <c r="Y3965" s="92" t="s">
        <v>7537</v>
      </c>
      <c r="Z3965" s="87" t="s">
        <v>11349</v>
      </c>
      <c r="AA3965" s="84"/>
      <c r="AB3965" s="84"/>
      <c r="AC3965" s="92" t="s">
        <v>15241</v>
      </c>
      <c r="AD3965" s="84"/>
      <c r="AE3965" s="84" t="b">
        <v>0</v>
      </c>
      <c r="AF3965" s="84">
        <v>3</v>
      </c>
      <c r="AG3965" s="92" t="s">
        <v>16467</v>
      </c>
      <c r="AH3965" s="84" t="b">
        <v>0</v>
      </c>
      <c r="AI3965" s="84" t="s">
        <v>16521</v>
      </c>
      <c r="AJ3965" s="84"/>
      <c r="AK3965" s="92" t="s">
        <v>16467</v>
      </c>
      <c r="AL3965" s="84" t="b">
        <v>0</v>
      </c>
      <c r="AM3965" s="84">
        <v>1</v>
      </c>
      <c r="AN3965" s="92" t="s">
        <v>16467</v>
      </c>
      <c r="AO3965" s="84" t="s">
        <v>16534</v>
      </c>
      <c r="AP3965" s="84" t="b">
        <v>0</v>
      </c>
      <c r="AQ3965" s="92" t="s">
        <v>15241</v>
      </c>
      <c r="AR3965" s="84" t="s">
        <v>179</v>
      </c>
      <c r="AS3965" s="84">
        <v>0</v>
      </c>
      <c r="AT3965" s="84">
        <v>0</v>
      </c>
      <c r="AU3965" s="84"/>
      <c r="AV3965" s="84"/>
      <c r="AW3965" s="84"/>
      <c r="AX3965" s="84"/>
      <c r="AY3965" s="84"/>
      <c r="AZ3965" s="84"/>
      <c r="BA3965" s="84"/>
      <c r="BB3965" s="84"/>
      <c r="BC3965">
        <v>1</v>
      </c>
      <c r="BD3965">
        <v>1</v>
      </c>
      <c r="BE3965">
        <v>0</v>
      </c>
      <c r="BF3965">
        <v>0</v>
      </c>
      <c r="BG3965">
        <v>0</v>
      </c>
      <c r="BH3965">
        <v>0</v>
      </c>
    </row>
    <row r="3966" spans="1:60" x14ac:dyDescent="0.3">
      <c r="A3966" s="69" t="s">
        <v>1759</v>
      </c>
      <c r="B3966" s="69" t="s">
        <v>2128</v>
      </c>
      <c r="C3966" s="70"/>
      <c r="D3966" s="71"/>
      <c r="E3966" s="72"/>
      <c r="F3966" s="73"/>
      <c r="G3966" s="70"/>
      <c r="H3966" s="74"/>
      <c r="I3966" s="75"/>
      <c r="J3966" s="75"/>
      <c r="K3966" s="36"/>
      <c r="L3966" s="82"/>
      <c r="M3966" s="82"/>
      <c r="N3966" s="77"/>
      <c r="O3966" s="84" t="s">
        <v>2170</v>
      </c>
      <c r="P3966" s="86">
        <v>43862.946932870371</v>
      </c>
      <c r="Q3966" s="84" t="s">
        <v>2741</v>
      </c>
      <c r="R3966" s="84"/>
      <c r="S3966" s="84"/>
      <c r="T3966" s="84" t="s">
        <v>2873</v>
      </c>
      <c r="U3966" s="84"/>
      <c r="V3966" s="87" t="s">
        <v>4477</v>
      </c>
      <c r="W3966" s="86">
        <v>43862.946932870371</v>
      </c>
      <c r="X3966" s="90">
        <v>43862</v>
      </c>
      <c r="Y3966" s="92" t="s">
        <v>7537</v>
      </c>
      <c r="Z3966" s="87" t="s">
        <v>11349</v>
      </c>
      <c r="AA3966" s="84"/>
      <c r="AB3966" s="84"/>
      <c r="AC3966" s="92" t="s">
        <v>15241</v>
      </c>
      <c r="AD3966" s="84"/>
      <c r="AE3966" s="84" t="b">
        <v>0</v>
      </c>
      <c r="AF3966" s="84">
        <v>3</v>
      </c>
      <c r="AG3966" s="92" t="s">
        <v>16467</v>
      </c>
      <c r="AH3966" s="84" t="b">
        <v>0</v>
      </c>
      <c r="AI3966" s="84" t="s">
        <v>16521</v>
      </c>
      <c r="AJ3966" s="84"/>
      <c r="AK3966" s="92" t="s">
        <v>16467</v>
      </c>
      <c r="AL3966" s="84" t="b">
        <v>0</v>
      </c>
      <c r="AM3966" s="84">
        <v>1</v>
      </c>
      <c r="AN3966" s="92" t="s">
        <v>16467</v>
      </c>
      <c r="AO3966" s="84" t="s">
        <v>16534</v>
      </c>
      <c r="AP3966" s="84" t="b">
        <v>0</v>
      </c>
      <c r="AQ3966" s="92" t="s">
        <v>15241</v>
      </c>
      <c r="AR3966" s="84" t="s">
        <v>179</v>
      </c>
      <c r="AS3966" s="84">
        <v>0</v>
      </c>
      <c r="AT3966" s="84">
        <v>0</v>
      </c>
      <c r="AU3966" s="84"/>
      <c r="AV3966" s="84"/>
      <c r="AW3966" s="84"/>
      <c r="AX3966" s="84"/>
      <c r="AY3966" s="84"/>
      <c r="AZ3966" s="84"/>
      <c r="BA3966" s="84"/>
      <c r="BB3966" s="84"/>
      <c r="BC3966">
        <v>1</v>
      </c>
      <c r="BD3966">
        <v>1</v>
      </c>
      <c r="BE3966">
        <v>0</v>
      </c>
      <c r="BF3966">
        <v>0</v>
      </c>
      <c r="BG3966">
        <v>0</v>
      </c>
      <c r="BH3966">
        <v>0</v>
      </c>
    </row>
    <row r="3967" spans="1:60" x14ac:dyDescent="0.3">
      <c r="A3967" s="69" t="s">
        <v>1759</v>
      </c>
      <c r="B3967" s="69" t="s">
        <v>1939</v>
      </c>
      <c r="C3967" s="70"/>
      <c r="D3967" s="71"/>
      <c r="E3967" s="72"/>
      <c r="F3967" s="73"/>
      <c r="G3967" s="70"/>
      <c r="H3967" s="74"/>
      <c r="I3967" s="75"/>
      <c r="J3967" s="75"/>
      <c r="K3967" s="36"/>
      <c r="L3967" s="82"/>
      <c r="M3967" s="82"/>
      <c r="N3967" s="77"/>
      <c r="O3967" s="84" t="s">
        <v>2169</v>
      </c>
      <c r="P3967" s="86">
        <v>43862.94730324074</v>
      </c>
      <c r="Q3967" s="84" t="s">
        <v>2449</v>
      </c>
      <c r="R3967" s="84"/>
      <c r="S3967" s="84"/>
      <c r="T3967" s="84"/>
      <c r="U3967" s="84"/>
      <c r="V3967" s="87" t="s">
        <v>4477</v>
      </c>
      <c r="W3967" s="86">
        <v>43862.94730324074</v>
      </c>
      <c r="X3967" s="90">
        <v>43862</v>
      </c>
      <c r="Y3967" s="92" t="s">
        <v>7539</v>
      </c>
      <c r="Z3967" s="87" t="s">
        <v>11351</v>
      </c>
      <c r="AA3967" s="84"/>
      <c r="AB3967" s="84"/>
      <c r="AC3967" s="92" t="s">
        <v>15243</v>
      </c>
      <c r="AD3967" s="84"/>
      <c r="AE3967" s="84" t="b">
        <v>0</v>
      </c>
      <c r="AF3967" s="84">
        <v>0</v>
      </c>
      <c r="AG3967" s="92" t="s">
        <v>16467</v>
      </c>
      <c r="AH3967" s="84" t="b">
        <v>0</v>
      </c>
      <c r="AI3967" s="84" t="s">
        <v>16521</v>
      </c>
      <c r="AJ3967" s="84"/>
      <c r="AK3967" s="92" t="s">
        <v>16467</v>
      </c>
      <c r="AL3967" s="84" t="b">
        <v>0</v>
      </c>
      <c r="AM3967" s="84">
        <v>9</v>
      </c>
      <c r="AN3967" s="92" t="s">
        <v>15739</v>
      </c>
      <c r="AO3967" s="84" t="s">
        <v>16534</v>
      </c>
      <c r="AP3967" s="84" t="b">
        <v>0</v>
      </c>
      <c r="AQ3967" s="92" t="s">
        <v>15739</v>
      </c>
      <c r="AR3967" s="84" t="s">
        <v>179</v>
      </c>
      <c r="AS3967" s="84">
        <v>0</v>
      </c>
      <c r="AT3967" s="84">
        <v>0</v>
      </c>
      <c r="AU3967" s="84"/>
      <c r="AV3967" s="84"/>
      <c r="AW3967" s="84"/>
      <c r="AX3967" s="84"/>
      <c r="AY3967" s="84"/>
      <c r="AZ3967" s="84"/>
      <c r="BA3967" s="84"/>
      <c r="BB3967" s="84"/>
      <c r="BC3967">
        <v>1</v>
      </c>
      <c r="BD3967">
        <v>0</v>
      </c>
      <c r="BE3967">
        <v>0</v>
      </c>
      <c r="BF3967">
        <v>0</v>
      </c>
      <c r="BG3967">
        <v>1</v>
      </c>
      <c r="BH3967">
        <v>0</v>
      </c>
    </row>
    <row r="3968" spans="1:60" x14ac:dyDescent="0.3">
      <c r="A3968" s="69" t="s">
        <v>1760</v>
      </c>
      <c r="B3968" s="69" t="s">
        <v>1945</v>
      </c>
      <c r="C3968" s="70"/>
      <c r="D3968" s="71"/>
      <c r="E3968" s="72"/>
      <c r="F3968" s="73"/>
      <c r="G3968" s="70"/>
      <c r="H3968" s="74"/>
      <c r="I3968" s="75"/>
      <c r="J3968" s="75"/>
      <c r="K3968" s="36"/>
      <c r="L3968" s="82"/>
      <c r="M3968" s="82"/>
      <c r="N3968" s="77"/>
      <c r="O3968" s="84" t="s">
        <v>2169</v>
      </c>
      <c r="P3968" s="86">
        <v>43862.947395833333</v>
      </c>
      <c r="Q3968" s="84" t="s">
        <v>2744</v>
      </c>
      <c r="R3968" s="84"/>
      <c r="S3968" s="84"/>
      <c r="T3968" s="84"/>
      <c r="U3968" s="84"/>
      <c r="V3968" s="87" t="s">
        <v>4478</v>
      </c>
      <c r="W3968" s="86">
        <v>43862.947395833333</v>
      </c>
      <c r="X3968" s="90">
        <v>43862</v>
      </c>
      <c r="Y3968" s="92" t="s">
        <v>7542</v>
      </c>
      <c r="Z3968" s="87" t="s">
        <v>11354</v>
      </c>
      <c r="AA3968" s="84"/>
      <c r="AB3968" s="84"/>
      <c r="AC3968" s="92" t="s">
        <v>15246</v>
      </c>
      <c r="AD3968" s="84"/>
      <c r="AE3968" s="84" t="b">
        <v>0</v>
      </c>
      <c r="AF3968" s="84">
        <v>0</v>
      </c>
      <c r="AG3968" s="92" t="s">
        <v>16467</v>
      </c>
      <c r="AH3968" s="84" t="b">
        <v>1</v>
      </c>
      <c r="AI3968" s="84" t="s">
        <v>16521</v>
      </c>
      <c r="AJ3968" s="84"/>
      <c r="AK3968" s="92" t="s">
        <v>16530</v>
      </c>
      <c r="AL3968" s="84" t="b">
        <v>0</v>
      </c>
      <c r="AM3968" s="84">
        <v>3</v>
      </c>
      <c r="AN3968" s="92" t="s">
        <v>15761</v>
      </c>
      <c r="AO3968" s="84" t="s">
        <v>16534</v>
      </c>
      <c r="AP3968" s="84" t="b">
        <v>0</v>
      </c>
      <c r="AQ3968" s="92" t="s">
        <v>15761</v>
      </c>
      <c r="AR3968" s="84" t="s">
        <v>179</v>
      </c>
      <c r="AS3968" s="84">
        <v>0</v>
      </c>
      <c r="AT3968" s="84">
        <v>0</v>
      </c>
      <c r="AU3968" s="84"/>
      <c r="AV3968" s="84"/>
      <c r="AW3968" s="84"/>
      <c r="AX3968" s="84"/>
      <c r="AY3968" s="84"/>
      <c r="AZ3968" s="84"/>
      <c r="BA3968" s="84"/>
      <c r="BB3968" s="84"/>
      <c r="BC3968">
        <v>1</v>
      </c>
      <c r="BD3968">
        <v>0</v>
      </c>
      <c r="BE3968">
        <v>0</v>
      </c>
      <c r="BF3968">
        <v>0</v>
      </c>
      <c r="BG3968">
        <v>1</v>
      </c>
      <c r="BH3968">
        <v>0</v>
      </c>
    </row>
    <row r="3969" spans="1:60" x14ac:dyDescent="0.3">
      <c r="A3969" s="69" t="s">
        <v>1762</v>
      </c>
      <c r="B3969" s="69" t="s">
        <v>2111</v>
      </c>
      <c r="C3969" s="70"/>
      <c r="D3969" s="71"/>
      <c r="E3969" s="72"/>
      <c r="F3969" s="73"/>
      <c r="G3969" s="70"/>
      <c r="H3969" s="74"/>
      <c r="I3969" s="75"/>
      <c r="J3969" s="75"/>
      <c r="K3969" s="36"/>
      <c r="L3969" s="82"/>
      <c r="M3969" s="82"/>
      <c r="N3969" s="77"/>
      <c r="O3969" s="84" t="s">
        <v>2169</v>
      </c>
      <c r="P3969" s="86">
        <v>43862.947835648149</v>
      </c>
      <c r="Q3969" s="84" t="s">
        <v>2232</v>
      </c>
      <c r="R3969" s="84"/>
      <c r="S3969" s="84"/>
      <c r="T3969" s="84" t="s">
        <v>2873</v>
      </c>
      <c r="U3969" s="84"/>
      <c r="V3969" s="87" t="s">
        <v>4480</v>
      </c>
      <c r="W3969" s="86">
        <v>43862.947835648149</v>
      </c>
      <c r="X3969" s="90">
        <v>43862</v>
      </c>
      <c r="Y3969" s="92" t="s">
        <v>4859</v>
      </c>
      <c r="Z3969" s="87" t="s">
        <v>11378</v>
      </c>
      <c r="AA3969" s="84"/>
      <c r="AB3969" s="84"/>
      <c r="AC3969" s="92" t="s">
        <v>15270</v>
      </c>
      <c r="AD3969" s="84"/>
      <c r="AE3969" s="84" t="b">
        <v>0</v>
      </c>
      <c r="AF3969" s="84">
        <v>0</v>
      </c>
      <c r="AG3969" s="92" t="s">
        <v>16467</v>
      </c>
      <c r="AH3969" s="84" t="b">
        <v>0</v>
      </c>
      <c r="AI3969" s="84" t="s">
        <v>16520</v>
      </c>
      <c r="AJ3969" s="84"/>
      <c r="AK3969" s="92" t="s">
        <v>16467</v>
      </c>
      <c r="AL3969" s="84" t="b">
        <v>0</v>
      </c>
      <c r="AM3969" s="84">
        <v>29</v>
      </c>
      <c r="AN3969" s="92" t="s">
        <v>16360</v>
      </c>
      <c r="AO3969" s="84" t="s">
        <v>16534</v>
      </c>
      <c r="AP3969" s="84" t="b">
        <v>0</v>
      </c>
      <c r="AQ3969" s="92" t="s">
        <v>16360</v>
      </c>
      <c r="AR3969" s="84" t="s">
        <v>179</v>
      </c>
      <c r="AS3969" s="84">
        <v>0</v>
      </c>
      <c r="AT3969" s="84">
        <v>0</v>
      </c>
      <c r="AU3969" s="84"/>
      <c r="AV3969" s="84"/>
      <c r="AW3969" s="84"/>
      <c r="AX3969" s="84"/>
      <c r="AY3969" s="84"/>
      <c r="AZ3969" s="84"/>
      <c r="BA3969" s="84"/>
      <c r="BB3969" s="84"/>
      <c r="BC3969">
        <v>1</v>
      </c>
      <c r="BD3969">
        <v>0</v>
      </c>
      <c r="BE3969">
        <v>0</v>
      </c>
      <c r="BF3969">
        <v>0</v>
      </c>
      <c r="BG3969">
        <v>1</v>
      </c>
      <c r="BH3969">
        <v>0</v>
      </c>
    </row>
    <row r="3970" spans="1:60" x14ac:dyDescent="0.3">
      <c r="A3970" s="69" t="s">
        <v>1776</v>
      </c>
      <c r="B3970" s="69" t="s">
        <v>2113</v>
      </c>
      <c r="C3970" s="70"/>
      <c r="D3970" s="71"/>
      <c r="E3970" s="72"/>
      <c r="F3970" s="73"/>
      <c r="G3970" s="70"/>
      <c r="H3970" s="74"/>
      <c r="I3970" s="75"/>
      <c r="J3970" s="75"/>
      <c r="K3970" s="36"/>
      <c r="L3970" s="82"/>
      <c r="M3970" s="82"/>
      <c r="N3970" s="77"/>
      <c r="O3970" s="84" t="s">
        <v>2169</v>
      </c>
      <c r="P3970" s="86">
        <v>43862.947858796295</v>
      </c>
      <c r="Q3970" s="84" t="s">
        <v>2665</v>
      </c>
      <c r="R3970" s="84"/>
      <c r="S3970" s="84"/>
      <c r="T3970" s="84"/>
      <c r="U3970" s="84"/>
      <c r="V3970" s="87" t="s">
        <v>4494</v>
      </c>
      <c r="W3970" s="86">
        <v>43862.947858796295</v>
      </c>
      <c r="X3970" s="90">
        <v>43862</v>
      </c>
      <c r="Y3970" s="92" t="s">
        <v>4860</v>
      </c>
      <c r="Z3970" s="87" t="s">
        <v>11399</v>
      </c>
      <c r="AA3970" s="84"/>
      <c r="AB3970" s="84"/>
      <c r="AC3970" s="92" t="s">
        <v>15291</v>
      </c>
      <c r="AD3970" s="84"/>
      <c r="AE3970" s="84" t="b">
        <v>0</v>
      </c>
      <c r="AF3970" s="84">
        <v>0</v>
      </c>
      <c r="AG3970" s="92" t="s">
        <v>16467</v>
      </c>
      <c r="AH3970" s="84" t="b">
        <v>0</v>
      </c>
      <c r="AI3970" s="84" t="s">
        <v>16520</v>
      </c>
      <c r="AJ3970" s="84"/>
      <c r="AK3970" s="92" t="s">
        <v>16467</v>
      </c>
      <c r="AL3970" s="84" t="b">
        <v>0</v>
      </c>
      <c r="AM3970" s="84">
        <v>39</v>
      </c>
      <c r="AN3970" s="92" t="s">
        <v>16395</v>
      </c>
      <c r="AO3970" s="84" t="s">
        <v>16534</v>
      </c>
      <c r="AP3970" s="84" t="b">
        <v>0</v>
      </c>
      <c r="AQ3970" s="92" t="s">
        <v>16395</v>
      </c>
      <c r="AR3970" s="84" t="s">
        <v>179</v>
      </c>
      <c r="AS3970" s="84">
        <v>0</v>
      </c>
      <c r="AT3970" s="84">
        <v>0</v>
      </c>
      <c r="AU3970" s="84"/>
      <c r="AV3970" s="84"/>
      <c r="AW3970" s="84"/>
      <c r="AX3970" s="84"/>
      <c r="AY3970" s="84"/>
      <c r="AZ3970" s="84"/>
      <c r="BA3970" s="84"/>
      <c r="BB3970" s="84"/>
      <c r="BC3970">
        <v>1</v>
      </c>
      <c r="BD3970">
        <v>0</v>
      </c>
      <c r="BE3970">
        <v>0</v>
      </c>
      <c r="BF3970">
        <v>0</v>
      </c>
      <c r="BG3970">
        <v>1</v>
      </c>
      <c r="BH3970">
        <v>0</v>
      </c>
    </row>
    <row r="3971" spans="1:60" x14ac:dyDescent="0.3">
      <c r="A3971" s="69" t="s">
        <v>1826</v>
      </c>
      <c r="B3971" s="69" t="s">
        <v>2096</v>
      </c>
      <c r="C3971" s="70"/>
      <c r="D3971" s="71"/>
      <c r="E3971" s="72"/>
      <c r="F3971" s="73"/>
      <c r="G3971" s="70"/>
      <c r="H3971" s="74"/>
      <c r="I3971" s="75"/>
      <c r="J3971" s="75"/>
      <c r="K3971" s="36"/>
      <c r="L3971" s="82"/>
      <c r="M3971" s="82"/>
      <c r="N3971" s="77"/>
      <c r="O3971" s="84" t="s">
        <v>2169</v>
      </c>
      <c r="P3971" s="86">
        <v>43862.947974537034</v>
      </c>
      <c r="Q3971" s="84" t="s">
        <v>2724</v>
      </c>
      <c r="R3971" s="84"/>
      <c r="S3971" s="84"/>
      <c r="T3971" s="84"/>
      <c r="U3971" s="84"/>
      <c r="V3971" s="87" t="s">
        <v>4538</v>
      </c>
      <c r="W3971" s="86">
        <v>43862.947974537034</v>
      </c>
      <c r="X3971" s="90">
        <v>43862</v>
      </c>
      <c r="Y3971" s="92" t="s">
        <v>7703</v>
      </c>
      <c r="Z3971" s="87" t="s">
        <v>11522</v>
      </c>
      <c r="AA3971" s="84"/>
      <c r="AB3971" s="84"/>
      <c r="AC3971" s="92" t="s">
        <v>15420</v>
      </c>
      <c r="AD3971" s="84"/>
      <c r="AE3971" s="84" t="b">
        <v>0</v>
      </c>
      <c r="AF3971" s="84">
        <v>0</v>
      </c>
      <c r="AG3971" s="92" t="s">
        <v>16467</v>
      </c>
      <c r="AH3971" s="84" t="b">
        <v>0</v>
      </c>
      <c r="AI3971" s="84" t="s">
        <v>16520</v>
      </c>
      <c r="AJ3971" s="84"/>
      <c r="AK3971" s="92" t="s">
        <v>16467</v>
      </c>
      <c r="AL3971" s="84" t="b">
        <v>0</v>
      </c>
      <c r="AM3971" s="84">
        <v>116</v>
      </c>
      <c r="AN3971" s="92" t="s">
        <v>16295</v>
      </c>
      <c r="AO3971" s="84" t="s">
        <v>16534</v>
      </c>
      <c r="AP3971" s="84" t="b">
        <v>0</v>
      </c>
      <c r="AQ3971" s="92" t="s">
        <v>16295</v>
      </c>
      <c r="AR3971" s="84" t="s">
        <v>179</v>
      </c>
      <c r="AS3971" s="84">
        <v>0</v>
      </c>
      <c r="AT3971" s="84">
        <v>0</v>
      </c>
      <c r="AU3971" s="84"/>
      <c r="AV3971" s="84"/>
      <c r="AW3971" s="84"/>
      <c r="AX3971" s="84"/>
      <c r="AY3971" s="84"/>
      <c r="AZ3971" s="84"/>
      <c r="BA3971" s="84"/>
      <c r="BB3971" s="84"/>
      <c r="BC3971">
        <v>1</v>
      </c>
      <c r="BD3971">
        <v>0</v>
      </c>
      <c r="BE3971">
        <v>0</v>
      </c>
      <c r="BF3971">
        <v>0</v>
      </c>
      <c r="BG3971">
        <v>1</v>
      </c>
      <c r="BH3971">
        <v>0</v>
      </c>
    </row>
    <row r="3972" spans="1:60" x14ac:dyDescent="0.3">
      <c r="A3972" s="69" t="s">
        <v>1765</v>
      </c>
      <c r="B3972" s="69" t="s">
        <v>1764</v>
      </c>
      <c r="C3972" s="70"/>
      <c r="D3972" s="71"/>
      <c r="E3972" s="72"/>
      <c r="F3972" s="73"/>
      <c r="G3972" s="70"/>
      <c r="H3972" s="74"/>
      <c r="I3972" s="75"/>
      <c r="J3972" s="75"/>
      <c r="K3972" s="36"/>
      <c r="L3972" s="82"/>
      <c r="M3972" s="82"/>
      <c r="N3972" s="77"/>
      <c r="O3972" s="84" t="s">
        <v>2169</v>
      </c>
      <c r="P3972" s="86">
        <v>43862.948472222219</v>
      </c>
      <c r="Q3972" s="84" t="s">
        <v>2608</v>
      </c>
      <c r="R3972" s="84"/>
      <c r="S3972" s="84"/>
      <c r="T3972" s="84"/>
      <c r="U3972" s="84"/>
      <c r="V3972" s="87" t="s">
        <v>4483</v>
      </c>
      <c r="W3972" s="86">
        <v>43862.948472222219</v>
      </c>
      <c r="X3972" s="90">
        <v>43862</v>
      </c>
      <c r="Y3972" s="92" t="s">
        <v>7565</v>
      </c>
      <c r="Z3972" s="87" t="s">
        <v>11380</v>
      </c>
      <c r="AA3972" s="84"/>
      <c r="AB3972" s="84"/>
      <c r="AC3972" s="92" t="s">
        <v>15272</v>
      </c>
      <c r="AD3972" s="84"/>
      <c r="AE3972" s="84" t="b">
        <v>0</v>
      </c>
      <c r="AF3972" s="84">
        <v>0</v>
      </c>
      <c r="AG3972" s="92" t="s">
        <v>16467</v>
      </c>
      <c r="AH3972" s="84" t="b">
        <v>0</v>
      </c>
      <c r="AI3972" s="84" t="s">
        <v>16520</v>
      </c>
      <c r="AJ3972" s="84"/>
      <c r="AK3972" s="92" t="s">
        <v>16467</v>
      </c>
      <c r="AL3972" s="84" t="b">
        <v>0</v>
      </c>
      <c r="AM3972" s="84">
        <v>4</v>
      </c>
      <c r="AN3972" s="92" t="s">
        <v>15271</v>
      </c>
      <c r="AO3972" s="84" t="s">
        <v>16535</v>
      </c>
      <c r="AP3972" s="84" t="b">
        <v>0</v>
      </c>
      <c r="AQ3972" s="92" t="s">
        <v>15271</v>
      </c>
      <c r="AR3972" s="84" t="s">
        <v>179</v>
      </c>
      <c r="AS3972" s="84">
        <v>0</v>
      </c>
      <c r="AT3972" s="84">
        <v>0</v>
      </c>
      <c r="AU3972" s="84"/>
      <c r="AV3972" s="84"/>
      <c r="AW3972" s="84"/>
      <c r="AX3972" s="84"/>
      <c r="AY3972" s="84"/>
      <c r="AZ3972" s="84"/>
      <c r="BA3972" s="84"/>
      <c r="BB3972" s="84"/>
      <c r="BC3972">
        <v>1</v>
      </c>
      <c r="BD3972">
        <v>0</v>
      </c>
      <c r="BE3972">
        <v>0</v>
      </c>
      <c r="BF3972">
        <v>0</v>
      </c>
      <c r="BG3972">
        <v>1</v>
      </c>
      <c r="BH3972">
        <v>0</v>
      </c>
    </row>
    <row r="3973" spans="1:60" x14ac:dyDescent="0.3">
      <c r="A3973" s="69" t="s">
        <v>1869</v>
      </c>
      <c r="B3973" s="69" t="s">
        <v>2116</v>
      </c>
      <c r="C3973" s="70"/>
      <c r="D3973" s="71"/>
      <c r="E3973" s="72"/>
      <c r="F3973" s="73"/>
      <c r="G3973" s="70"/>
      <c r="H3973" s="74"/>
      <c r="I3973" s="75"/>
      <c r="J3973" s="75"/>
      <c r="K3973" s="36"/>
      <c r="L3973" s="82"/>
      <c r="M3973" s="82"/>
      <c r="N3973" s="77"/>
      <c r="O3973" s="84" t="s">
        <v>2169</v>
      </c>
      <c r="P3973" s="86">
        <v>43862.948472222219</v>
      </c>
      <c r="Q3973" s="84" t="s">
        <v>2557</v>
      </c>
      <c r="R3973" s="84"/>
      <c r="S3973" s="84"/>
      <c r="T3973" s="84" t="s">
        <v>2883</v>
      </c>
      <c r="U3973" s="84"/>
      <c r="V3973" s="87" t="s">
        <v>4576</v>
      </c>
      <c r="W3973" s="86">
        <v>43862.948472222219</v>
      </c>
      <c r="X3973" s="90">
        <v>43862</v>
      </c>
      <c r="Y3973" s="92" t="s">
        <v>7565</v>
      </c>
      <c r="Z3973" s="87" t="s">
        <v>11605</v>
      </c>
      <c r="AA3973" s="84"/>
      <c r="AB3973" s="84"/>
      <c r="AC3973" s="92" t="s">
        <v>15504</v>
      </c>
      <c r="AD3973" s="84"/>
      <c r="AE3973" s="84" t="b">
        <v>0</v>
      </c>
      <c r="AF3973" s="84">
        <v>0</v>
      </c>
      <c r="AG3973" s="92" t="s">
        <v>16467</v>
      </c>
      <c r="AH3973" s="84" t="b">
        <v>0</v>
      </c>
      <c r="AI3973" s="84" t="s">
        <v>16520</v>
      </c>
      <c r="AJ3973" s="84"/>
      <c r="AK3973" s="92" t="s">
        <v>16467</v>
      </c>
      <c r="AL3973" s="84" t="b">
        <v>0</v>
      </c>
      <c r="AM3973" s="84">
        <v>73</v>
      </c>
      <c r="AN3973" s="92" t="s">
        <v>16402</v>
      </c>
      <c r="AO3973" s="84" t="s">
        <v>16535</v>
      </c>
      <c r="AP3973" s="84" t="b">
        <v>0</v>
      </c>
      <c r="AQ3973" s="92" t="s">
        <v>16402</v>
      </c>
      <c r="AR3973" s="84" t="s">
        <v>179</v>
      </c>
      <c r="AS3973" s="84">
        <v>0</v>
      </c>
      <c r="AT3973" s="84">
        <v>0</v>
      </c>
      <c r="AU3973" s="84"/>
      <c r="AV3973" s="84"/>
      <c r="AW3973" s="84"/>
      <c r="AX3973" s="84"/>
      <c r="AY3973" s="84"/>
      <c r="AZ3973" s="84"/>
      <c r="BA3973" s="84"/>
      <c r="BB3973" s="84"/>
      <c r="BC3973">
        <v>1</v>
      </c>
      <c r="BD3973">
        <v>0</v>
      </c>
      <c r="BE3973">
        <v>0</v>
      </c>
      <c r="BF3973">
        <v>0</v>
      </c>
      <c r="BG3973">
        <v>1</v>
      </c>
      <c r="BH3973">
        <v>0</v>
      </c>
    </row>
    <row r="3974" spans="1:60" x14ac:dyDescent="0.3">
      <c r="A3974" s="69" t="s">
        <v>1766</v>
      </c>
      <c r="B3974" s="69" t="s">
        <v>2096</v>
      </c>
      <c r="C3974" s="70"/>
      <c r="D3974" s="71"/>
      <c r="E3974" s="72"/>
      <c r="F3974" s="73"/>
      <c r="G3974" s="70"/>
      <c r="H3974" s="74"/>
      <c r="I3974" s="75"/>
      <c r="J3974" s="75"/>
      <c r="K3974" s="36"/>
      <c r="L3974" s="82"/>
      <c r="M3974" s="82"/>
      <c r="N3974" s="77"/>
      <c r="O3974" s="84" t="s">
        <v>2169</v>
      </c>
      <c r="P3974" s="86">
        <v>43862.948611111111</v>
      </c>
      <c r="Q3974" s="84" t="s">
        <v>2724</v>
      </c>
      <c r="R3974" s="84"/>
      <c r="S3974" s="84"/>
      <c r="T3974" s="84"/>
      <c r="U3974" s="84"/>
      <c r="V3974" s="87" t="s">
        <v>4484</v>
      </c>
      <c r="W3974" s="86">
        <v>43862.948611111111</v>
      </c>
      <c r="X3974" s="90">
        <v>43862</v>
      </c>
      <c r="Y3974" s="92" t="s">
        <v>7566</v>
      </c>
      <c r="Z3974" s="87" t="s">
        <v>11381</v>
      </c>
      <c r="AA3974" s="84"/>
      <c r="AB3974" s="84"/>
      <c r="AC3974" s="92" t="s">
        <v>15273</v>
      </c>
      <c r="AD3974" s="84"/>
      <c r="AE3974" s="84" t="b">
        <v>0</v>
      </c>
      <c r="AF3974" s="84">
        <v>0</v>
      </c>
      <c r="AG3974" s="92" t="s">
        <v>16467</v>
      </c>
      <c r="AH3974" s="84" t="b">
        <v>0</v>
      </c>
      <c r="AI3974" s="84" t="s">
        <v>16520</v>
      </c>
      <c r="AJ3974" s="84"/>
      <c r="AK3974" s="92" t="s">
        <v>16467</v>
      </c>
      <c r="AL3974" s="84" t="b">
        <v>0</v>
      </c>
      <c r="AM3974" s="84">
        <v>116</v>
      </c>
      <c r="AN3974" s="92" t="s">
        <v>16295</v>
      </c>
      <c r="AO3974" s="84" t="s">
        <v>16534</v>
      </c>
      <c r="AP3974" s="84" t="b">
        <v>0</v>
      </c>
      <c r="AQ3974" s="92" t="s">
        <v>16295</v>
      </c>
      <c r="AR3974" s="84" t="s">
        <v>179</v>
      </c>
      <c r="AS3974" s="84">
        <v>0</v>
      </c>
      <c r="AT3974" s="84">
        <v>0</v>
      </c>
      <c r="AU3974" s="84"/>
      <c r="AV3974" s="84"/>
      <c r="AW3974" s="84"/>
      <c r="AX3974" s="84"/>
      <c r="AY3974" s="84"/>
      <c r="AZ3974" s="84"/>
      <c r="BA3974" s="84"/>
      <c r="BB3974" s="84"/>
      <c r="BC3974">
        <v>1</v>
      </c>
      <c r="BD3974">
        <v>0</v>
      </c>
      <c r="BE3974">
        <v>0</v>
      </c>
      <c r="BF3974">
        <v>0</v>
      </c>
      <c r="BG3974">
        <v>1</v>
      </c>
      <c r="BH3974">
        <v>0</v>
      </c>
    </row>
    <row r="3975" spans="1:60" x14ac:dyDescent="0.3">
      <c r="A3975" s="69" t="s">
        <v>1776</v>
      </c>
      <c r="B3975" s="69" t="s">
        <v>2128</v>
      </c>
      <c r="C3975" s="70"/>
      <c r="D3975" s="71"/>
      <c r="E3975" s="72"/>
      <c r="F3975" s="73"/>
      <c r="G3975" s="70"/>
      <c r="H3975" s="74"/>
      <c r="I3975" s="75"/>
      <c r="J3975" s="75"/>
      <c r="K3975" s="36"/>
      <c r="L3975" s="82"/>
      <c r="M3975" s="82"/>
      <c r="N3975" s="77"/>
      <c r="O3975" s="84" t="s">
        <v>2168</v>
      </c>
      <c r="P3975" s="86">
        <v>43862.948738425926</v>
      </c>
      <c r="Q3975" s="84" t="s">
        <v>2526</v>
      </c>
      <c r="R3975" s="84"/>
      <c r="S3975" s="84"/>
      <c r="T3975" s="84"/>
      <c r="U3975" s="84"/>
      <c r="V3975" s="87" t="s">
        <v>4494</v>
      </c>
      <c r="W3975" s="86">
        <v>43862.948738425926</v>
      </c>
      <c r="X3975" s="90">
        <v>43862</v>
      </c>
      <c r="Y3975" s="92" t="s">
        <v>7583</v>
      </c>
      <c r="Z3975" s="87" t="s">
        <v>11400</v>
      </c>
      <c r="AA3975" s="84"/>
      <c r="AB3975" s="84"/>
      <c r="AC3975" s="92" t="s">
        <v>15292</v>
      </c>
      <c r="AD3975" s="84"/>
      <c r="AE3975" s="84" t="b">
        <v>0</v>
      </c>
      <c r="AF3975" s="84">
        <v>0</v>
      </c>
      <c r="AG3975" s="92" t="s">
        <v>16467</v>
      </c>
      <c r="AH3975" s="84" t="b">
        <v>0</v>
      </c>
      <c r="AI3975" s="84" t="s">
        <v>16521</v>
      </c>
      <c r="AJ3975" s="84"/>
      <c r="AK3975" s="92" t="s">
        <v>16467</v>
      </c>
      <c r="AL3975" s="84" t="b">
        <v>0</v>
      </c>
      <c r="AM3975" s="84">
        <v>32</v>
      </c>
      <c r="AN3975" s="92" t="s">
        <v>13981</v>
      </c>
      <c r="AO3975" s="84" t="s">
        <v>16534</v>
      </c>
      <c r="AP3975" s="84" t="b">
        <v>0</v>
      </c>
      <c r="AQ3975" s="92" t="s">
        <v>13981</v>
      </c>
      <c r="AR3975" s="84" t="s">
        <v>179</v>
      </c>
      <c r="AS3975" s="84">
        <v>0</v>
      </c>
      <c r="AT3975" s="84">
        <v>0</v>
      </c>
      <c r="AU3975" s="84"/>
      <c r="AV3975" s="84"/>
      <c r="AW3975" s="84"/>
      <c r="AX3975" s="84"/>
      <c r="AY3975" s="84"/>
      <c r="AZ3975" s="84"/>
      <c r="BA3975" s="84"/>
      <c r="BB3975" s="84"/>
      <c r="BC3975">
        <v>1</v>
      </c>
      <c r="BD3975">
        <v>0</v>
      </c>
      <c r="BE3975">
        <v>1</v>
      </c>
      <c r="BF3975">
        <v>0</v>
      </c>
      <c r="BG3975">
        <v>0</v>
      </c>
      <c r="BH3975">
        <v>0</v>
      </c>
    </row>
    <row r="3976" spans="1:60" x14ac:dyDescent="0.3">
      <c r="A3976" s="69" t="s">
        <v>1767</v>
      </c>
      <c r="B3976" s="69" t="s">
        <v>2077</v>
      </c>
      <c r="C3976" s="70"/>
      <c r="D3976" s="71"/>
      <c r="E3976" s="72"/>
      <c r="F3976" s="73"/>
      <c r="G3976" s="70"/>
      <c r="H3976" s="74"/>
      <c r="I3976" s="75"/>
      <c r="J3976" s="75"/>
      <c r="K3976" s="36"/>
      <c r="L3976" s="82"/>
      <c r="M3976" s="82"/>
      <c r="N3976" s="77"/>
      <c r="O3976" s="84" t="s">
        <v>2169</v>
      </c>
      <c r="P3976" s="86">
        <v>43862.949062500003</v>
      </c>
      <c r="Q3976" s="84" t="s">
        <v>2301</v>
      </c>
      <c r="R3976" s="84"/>
      <c r="S3976" s="84"/>
      <c r="T3976" s="84" t="s">
        <v>2873</v>
      </c>
      <c r="U3976" s="84"/>
      <c r="V3976" s="87" t="s">
        <v>4485</v>
      </c>
      <c r="W3976" s="86">
        <v>43862.949062500003</v>
      </c>
      <c r="X3976" s="90">
        <v>43862</v>
      </c>
      <c r="Y3976" s="92" t="s">
        <v>7568</v>
      </c>
      <c r="Z3976" s="87" t="s">
        <v>11384</v>
      </c>
      <c r="AA3976" s="84"/>
      <c r="AB3976" s="84"/>
      <c r="AC3976" s="92" t="s">
        <v>15276</v>
      </c>
      <c r="AD3976" s="84"/>
      <c r="AE3976" s="84" t="b">
        <v>0</v>
      </c>
      <c r="AF3976" s="84">
        <v>0</v>
      </c>
      <c r="AG3976" s="92" t="s">
        <v>16467</v>
      </c>
      <c r="AH3976" s="84" t="b">
        <v>0</v>
      </c>
      <c r="AI3976" s="84" t="s">
        <v>16520</v>
      </c>
      <c r="AJ3976" s="84"/>
      <c r="AK3976" s="92" t="s">
        <v>16467</v>
      </c>
      <c r="AL3976" s="84" t="b">
        <v>0</v>
      </c>
      <c r="AM3976" s="84">
        <v>56</v>
      </c>
      <c r="AN3976" s="92" t="s">
        <v>16433</v>
      </c>
      <c r="AO3976" s="84" t="s">
        <v>16535</v>
      </c>
      <c r="AP3976" s="84" t="b">
        <v>0</v>
      </c>
      <c r="AQ3976" s="92" t="s">
        <v>16433</v>
      </c>
      <c r="AR3976" s="84" t="s">
        <v>179</v>
      </c>
      <c r="AS3976" s="84">
        <v>0</v>
      </c>
      <c r="AT3976" s="84">
        <v>0</v>
      </c>
      <c r="AU3976" s="84"/>
      <c r="AV3976" s="84"/>
      <c r="AW3976" s="84"/>
      <c r="AX3976" s="84"/>
      <c r="AY3976" s="84"/>
      <c r="AZ3976" s="84"/>
      <c r="BA3976" s="84"/>
      <c r="BB3976" s="84"/>
      <c r="BC3976">
        <v>1</v>
      </c>
      <c r="BD3976">
        <v>0</v>
      </c>
      <c r="BE3976">
        <v>0</v>
      </c>
      <c r="BF3976">
        <v>0</v>
      </c>
      <c r="BG3976">
        <v>1</v>
      </c>
      <c r="BH3976">
        <v>0</v>
      </c>
    </row>
    <row r="3977" spans="1:60" x14ac:dyDescent="0.3">
      <c r="A3977" s="69" t="s">
        <v>1768</v>
      </c>
      <c r="B3977" s="69" t="s">
        <v>2097</v>
      </c>
      <c r="C3977" s="70"/>
      <c r="D3977" s="71"/>
      <c r="E3977" s="72"/>
      <c r="F3977" s="73"/>
      <c r="G3977" s="70"/>
      <c r="H3977" s="74"/>
      <c r="I3977" s="75"/>
      <c r="J3977" s="75"/>
      <c r="K3977" s="36"/>
      <c r="L3977" s="82"/>
      <c r="M3977" s="82"/>
      <c r="N3977" s="77"/>
      <c r="O3977" s="84" t="s">
        <v>2169</v>
      </c>
      <c r="P3977" s="86">
        <v>43862.949259259258</v>
      </c>
      <c r="Q3977" s="84" t="s">
        <v>2746</v>
      </c>
      <c r="R3977" s="84"/>
      <c r="S3977" s="84"/>
      <c r="T3977" s="84" t="s">
        <v>2883</v>
      </c>
      <c r="U3977" s="84"/>
      <c r="V3977" s="87" t="s">
        <v>4486</v>
      </c>
      <c r="W3977" s="86">
        <v>43862.949259259258</v>
      </c>
      <c r="X3977" s="90">
        <v>43862</v>
      </c>
      <c r="Y3977" s="92" t="s">
        <v>7570</v>
      </c>
      <c r="Z3977" s="87" t="s">
        <v>11386</v>
      </c>
      <c r="AA3977" s="84"/>
      <c r="AB3977" s="84"/>
      <c r="AC3977" s="92" t="s">
        <v>15278</v>
      </c>
      <c r="AD3977" s="84"/>
      <c r="AE3977" s="84" t="b">
        <v>0</v>
      </c>
      <c r="AF3977" s="84">
        <v>0</v>
      </c>
      <c r="AG3977" s="92" t="s">
        <v>16467</v>
      </c>
      <c r="AH3977" s="84" t="b">
        <v>0</v>
      </c>
      <c r="AI3977" s="84" t="s">
        <v>16520</v>
      </c>
      <c r="AJ3977" s="84"/>
      <c r="AK3977" s="92" t="s">
        <v>16467</v>
      </c>
      <c r="AL3977" s="84" t="b">
        <v>0</v>
      </c>
      <c r="AM3977" s="84">
        <v>14</v>
      </c>
      <c r="AN3977" s="92" t="s">
        <v>16429</v>
      </c>
      <c r="AO3977" s="84" t="s">
        <v>16534</v>
      </c>
      <c r="AP3977" s="84" t="b">
        <v>0</v>
      </c>
      <c r="AQ3977" s="92" t="s">
        <v>16429</v>
      </c>
      <c r="AR3977" s="84" t="s">
        <v>179</v>
      </c>
      <c r="AS3977" s="84">
        <v>0</v>
      </c>
      <c r="AT3977" s="84">
        <v>0</v>
      </c>
      <c r="AU3977" s="84"/>
      <c r="AV3977" s="84"/>
      <c r="AW3977" s="84"/>
      <c r="AX3977" s="84"/>
      <c r="AY3977" s="84"/>
      <c r="AZ3977" s="84"/>
      <c r="BA3977" s="84"/>
      <c r="BB3977" s="84"/>
      <c r="BC3977">
        <v>1</v>
      </c>
      <c r="BD3977">
        <v>0</v>
      </c>
      <c r="BE3977">
        <v>0</v>
      </c>
      <c r="BF3977">
        <v>0</v>
      </c>
      <c r="BG3977">
        <v>1</v>
      </c>
      <c r="BH3977">
        <v>0</v>
      </c>
    </row>
    <row r="3978" spans="1:60" x14ac:dyDescent="0.3">
      <c r="A3978" s="69" t="s">
        <v>1770</v>
      </c>
      <c r="B3978" s="69" t="s">
        <v>2096</v>
      </c>
      <c r="C3978" s="70"/>
      <c r="D3978" s="71"/>
      <c r="E3978" s="72"/>
      <c r="F3978" s="73"/>
      <c r="G3978" s="70"/>
      <c r="H3978" s="74"/>
      <c r="I3978" s="75"/>
      <c r="J3978" s="75"/>
      <c r="K3978" s="36"/>
      <c r="L3978" s="82"/>
      <c r="M3978" s="82"/>
      <c r="N3978" s="77"/>
      <c r="O3978" s="84" t="s">
        <v>2169</v>
      </c>
      <c r="P3978" s="86">
        <v>43862.949641203704</v>
      </c>
      <c r="Q3978" s="84" t="s">
        <v>2724</v>
      </c>
      <c r="R3978" s="84"/>
      <c r="S3978" s="84"/>
      <c r="T3978" s="84"/>
      <c r="U3978" s="84"/>
      <c r="V3978" s="87" t="s">
        <v>4488</v>
      </c>
      <c r="W3978" s="86">
        <v>43862.949641203704</v>
      </c>
      <c r="X3978" s="90">
        <v>43862</v>
      </c>
      <c r="Y3978" s="92" t="s">
        <v>7573</v>
      </c>
      <c r="Z3978" s="87" t="s">
        <v>11389</v>
      </c>
      <c r="AA3978" s="84"/>
      <c r="AB3978" s="84"/>
      <c r="AC3978" s="92" t="s">
        <v>15281</v>
      </c>
      <c r="AD3978" s="84"/>
      <c r="AE3978" s="84" t="b">
        <v>0</v>
      </c>
      <c r="AF3978" s="84">
        <v>0</v>
      </c>
      <c r="AG3978" s="92" t="s">
        <v>16467</v>
      </c>
      <c r="AH3978" s="84" t="b">
        <v>0</v>
      </c>
      <c r="AI3978" s="84" t="s">
        <v>16520</v>
      </c>
      <c r="AJ3978" s="84"/>
      <c r="AK3978" s="92" t="s">
        <v>16467</v>
      </c>
      <c r="AL3978" s="84" t="b">
        <v>0</v>
      </c>
      <c r="AM3978" s="84">
        <v>116</v>
      </c>
      <c r="AN3978" s="92" t="s">
        <v>16295</v>
      </c>
      <c r="AO3978" s="84" t="s">
        <v>16534</v>
      </c>
      <c r="AP3978" s="84" t="b">
        <v>0</v>
      </c>
      <c r="AQ3978" s="92" t="s">
        <v>16295</v>
      </c>
      <c r="AR3978" s="84" t="s">
        <v>179</v>
      </c>
      <c r="AS3978" s="84">
        <v>0</v>
      </c>
      <c r="AT3978" s="84">
        <v>0</v>
      </c>
      <c r="AU3978" s="84"/>
      <c r="AV3978" s="84"/>
      <c r="AW3978" s="84"/>
      <c r="AX3978" s="84"/>
      <c r="AY3978" s="84"/>
      <c r="AZ3978" s="84"/>
      <c r="BA3978" s="84"/>
      <c r="BB3978" s="84"/>
      <c r="BC3978">
        <v>1</v>
      </c>
      <c r="BD3978">
        <v>0</v>
      </c>
      <c r="BE3978">
        <v>0</v>
      </c>
      <c r="BF3978">
        <v>0</v>
      </c>
      <c r="BG3978">
        <v>1</v>
      </c>
      <c r="BH3978">
        <v>0</v>
      </c>
    </row>
    <row r="3979" spans="1:60" x14ac:dyDescent="0.3">
      <c r="A3979" s="69" t="s">
        <v>1771</v>
      </c>
      <c r="B3979" s="69" t="s">
        <v>2097</v>
      </c>
      <c r="C3979" s="70"/>
      <c r="D3979" s="71"/>
      <c r="E3979" s="72"/>
      <c r="F3979" s="73"/>
      <c r="G3979" s="70"/>
      <c r="H3979" s="74"/>
      <c r="I3979" s="75"/>
      <c r="J3979" s="75"/>
      <c r="K3979" s="36"/>
      <c r="L3979" s="82"/>
      <c r="M3979" s="82"/>
      <c r="N3979" s="77"/>
      <c r="O3979" s="84" t="s">
        <v>2169</v>
      </c>
      <c r="P3979" s="86">
        <v>43862.949976851851</v>
      </c>
      <c r="Q3979" s="84" t="s">
        <v>2746</v>
      </c>
      <c r="R3979" s="84"/>
      <c r="S3979" s="84"/>
      <c r="T3979" s="84" t="s">
        <v>2883</v>
      </c>
      <c r="U3979" s="84"/>
      <c r="V3979" s="87" t="s">
        <v>4489</v>
      </c>
      <c r="W3979" s="86">
        <v>43862.949976851851</v>
      </c>
      <c r="X3979" s="90">
        <v>43862</v>
      </c>
      <c r="Y3979" s="92" t="s">
        <v>7574</v>
      </c>
      <c r="Z3979" s="87" t="s">
        <v>11390</v>
      </c>
      <c r="AA3979" s="84"/>
      <c r="AB3979" s="84"/>
      <c r="AC3979" s="92" t="s">
        <v>15282</v>
      </c>
      <c r="AD3979" s="84"/>
      <c r="AE3979" s="84" t="b">
        <v>0</v>
      </c>
      <c r="AF3979" s="84">
        <v>0</v>
      </c>
      <c r="AG3979" s="92" t="s">
        <v>16467</v>
      </c>
      <c r="AH3979" s="84" t="b">
        <v>0</v>
      </c>
      <c r="AI3979" s="84" t="s">
        <v>16520</v>
      </c>
      <c r="AJ3979" s="84"/>
      <c r="AK3979" s="92" t="s">
        <v>16467</v>
      </c>
      <c r="AL3979" s="84" t="b">
        <v>0</v>
      </c>
      <c r="AM3979" s="84">
        <v>14</v>
      </c>
      <c r="AN3979" s="92" t="s">
        <v>16429</v>
      </c>
      <c r="AO3979" s="84" t="s">
        <v>16534</v>
      </c>
      <c r="AP3979" s="84" t="b">
        <v>0</v>
      </c>
      <c r="AQ3979" s="92" t="s">
        <v>16429</v>
      </c>
      <c r="AR3979" s="84" t="s">
        <v>179</v>
      </c>
      <c r="AS3979" s="84">
        <v>0</v>
      </c>
      <c r="AT3979" s="84">
        <v>0</v>
      </c>
      <c r="AU3979" s="84"/>
      <c r="AV3979" s="84"/>
      <c r="AW3979" s="84"/>
      <c r="AX3979" s="84"/>
      <c r="AY3979" s="84"/>
      <c r="AZ3979" s="84"/>
      <c r="BA3979" s="84"/>
      <c r="BB3979" s="84"/>
      <c r="BC3979">
        <v>1</v>
      </c>
      <c r="BD3979">
        <v>0</v>
      </c>
      <c r="BE3979">
        <v>0</v>
      </c>
      <c r="BF3979">
        <v>0</v>
      </c>
      <c r="BG3979">
        <v>1</v>
      </c>
      <c r="BH3979">
        <v>0</v>
      </c>
    </row>
    <row r="3980" spans="1:60" x14ac:dyDescent="0.3">
      <c r="A3980" s="69" t="s">
        <v>1777</v>
      </c>
      <c r="B3980" s="69" t="s">
        <v>2097</v>
      </c>
      <c r="C3980" s="70"/>
      <c r="D3980" s="71"/>
      <c r="E3980" s="72"/>
      <c r="F3980" s="73"/>
      <c r="G3980" s="70"/>
      <c r="H3980" s="74"/>
      <c r="I3980" s="75"/>
      <c r="J3980" s="75"/>
      <c r="K3980" s="36"/>
      <c r="L3980" s="82"/>
      <c r="M3980" s="82"/>
      <c r="N3980" s="77"/>
      <c r="O3980" s="84" t="s">
        <v>2169</v>
      </c>
      <c r="P3980" s="86">
        <v>43862.950104166666</v>
      </c>
      <c r="Q3980" s="84" t="s">
        <v>2746</v>
      </c>
      <c r="R3980" s="84"/>
      <c r="S3980" s="84"/>
      <c r="T3980" s="84" t="s">
        <v>2883</v>
      </c>
      <c r="U3980" s="84"/>
      <c r="V3980" s="87" t="s">
        <v>4495</v>
      </c>
      <c r="W3980" s="86">
        <v>43862.950104166666</v>
      </c>
      <c r="X3980" s="90">
        <v>43862</v>
      </c>
      <c r="Y3980" s="92" t="s">
        <v>7590</v>
      </c>
      <c r="Z3980" s="87" t="s">
        <v>11407</v>
      </c>
      <c r="AA3980" s="84"/>
      <c r="AB3980" s="84"/>
      <c r="AC3980" s="92" t="s">
        <v>15299</v>
      </c>
      <c r="AD3980" s="84"/>
      <c r="AE3980" s="84" t="b">
        <v>0</v>
      </c>
      <c r="AF3980" s="84">
        <v>0</v>
      </c>
      <c r="AG3980" s="92" t="s">
        <v>16467</v>
      </c>
      <c r="AH3980" s="84" t="b">
        <v>0</v>
      </c>
      <c r="AI3980" s="84" t="s">
        <v>16520</v>
      </c>
      <c r="AJ3980" s="84"/>
      <c r="AK3980" s="92" t="s">
        <v>16467</v>
      </c>
      <c r="AL3980" s="84" t="b">
        <v>0</v>
      </c>
      <c r="AM3980" s="84">
        <v>14</v>
      </c>
      <c r="AN3980" s="92" t="s">
        <v>16429</v>
      </c>
      <c r="AO3980" s="84" t="s">
        <v>16534</v>
      </c>
      <c r="AP3980" s="84" t="b">
        <v>0</v>
      </c>
      <c r="AQ3980" s="92" t="s">
        <v>16429</v>
      </c>
      <c r="AR3980" s="84" t="s">
        <v>179</v>
      </c>
      <c r="AS3980" s="84">
        <v>0</v>
      </c>
      <c r="AT3980" s="84">
        <v>0</v>
      </c>
      <c r="AU3980" s="84"/>
      <c r="AV3980" s="84"/>
      <c r="AW3980" s="84"/>
      <c r="AX3980" s="84"/>
      <c r="AY3980" s="84"/>
      <c r="AZ3980" s="84"/>
      <c r="BA3980" s="84"/>
      <c r="BB3980" s="84"/>
      <c r="BC3980">
        <v>1</v>
      </c>
      <c r="BD3980">
        <v>0</v>
      </c>
      <c r="BE3980">
        <v>0</v>
      </c>
      <c r="BF3980">
        <v>0</v>
      </c>
      <c r="BG3980">
        <v>1</v>
      </c>
      <c r="BH3980">
        <v>0</v>
      </c>
    </row>
    <row r="3981" spans="1:60" x14ac:dyDescent="0.3">
      <c r="A3981" s="69" t="s">
        <v>1775</v>
      </c>
      <c r="B3981" s="69" t="s">
        <v>2096</v>
      </c>
      <c r="C3981" s="70"/>
      <c r="D3981" s="71"/>
      <c r="E3981" s="72"/>
      <c r="F3981" s="73"/>
      <c r="G3981" s="70"/>
      <c r="H3981" s="74"/>
      <c r="I3981" s="75"/>
      <c r="J3981" s="75"/>
      <c r="K3981" s="36"/>
      <c r="L3981" s="82"/>
      <c r="M3981" s="82"/>
      <c r="N3981" s="77"/>
      <c r="O3981" s="84" t="s">
        <v>2169</v>
      </c>
      <c r="P3981" s="86">
        <v>43862.950439814813</v>
      </c>
      <c r="Q3981" s="84" t="s">
        <v>2724</v>
      </c>
      <c r="R3981" s="84"/>
      <c r="S3981" s="84"/>
      <c r="T3981" s="84"/>
      <c r="U3981" s="84"/>
      <c r="V3981" s="87" t="s">
        <v>4493</v>
      </c>
      <c r="W3981" s="86">
        <v>43862.950439814813</v>
      </c>
      <c r="X3981" s="90">
        <v>43862</v>
      </c>
      <c r="Y3981" s="92" t="s">
        <v>7582</v>
      </c>
      <c r="Z3981" s="87" t="s">
        <v>11398</v>
      </c>
      <c r="AA3981" s="84"/>
      <c r="AB3981" s="84"/>
      <c r="AC3981" s="92" t="s">
        <v>15290</v>
      </c>
      <c r="AD3981" s="84"/>
      <c r="AE3981" s="84" t="b">
        <v>0</v>
      </c>
      <c r="AF3981" s="84">
        <v>0</v>
      </c>
      <c r="AG3981" s="92" t="s">
        <v>16467</v>
      </c>
      <c r="AH3981" s="84" t="b">
        <v>0</v>
      </c>
      <c r="AI3981" s="84" t="s">
        <v>16520</v>
      </c>
      <c r="AJ3981" s="84"/>
      <c r="AK3981" s="92" t="s">
        <v>16467</v>
      </c>
      <c r="AL3981" s="84" t="b">
        <v>0</v>
      </c>
      <c r="AM3981" s="84">
        <v>116</v>
      </c>
      <c r="AN3981" s="92" t="s">
        <v>16295</v>
      </c>
      <c r="AO3981" s="84" t="s">
        <v>16534</v>
      </c>
      <c r="AP3981" s="84" t="b">
        <v>0</v>
      </c>
      <c r="AQ3981" s="92" t="s">
        <v>16295</v>
      </c>
      <c r="AR3981" s="84" t="s">
        <v>179</v>
      </c>
      <c r="AS3981" s="84">
        <v>0</v>
      </c>
      <c r="AT3981" s="84">
        <v>0</v>
      </c>
      <c r="AU3981" s="84"/>
      <c r="AV3981" s="84"/>
      <c r="AW3981" s="84"/>
      <c r="AX3981" s="84"/>
      <c r="AY3981" s="84"/>
      <c r="AZ3981" s="84"/>
      <c r="BA3981" s="84"/>
      <c r="BB3981" s="84"/>
      <c r="BC3981">
        <v>1</v>
      </c>
      <c r="BD3981">
        <v>0</v>
      </c>
      <c r="BE3981">
        <v>0</v>
      </c>
      <c r="BF3981">
        <v>0</v>
      </c>
      <c r="BG3981">
        <v>1</v>
      </c>
      <c r="BH3981">
        <v>0</v>
      </c>
    </row>
    <row r="3982" spans="1:60" x14ac:dyDescent="0.3">
      <c r="A3982" s="69" t="s">
        <v>1776</v>
      </c>
      <c r="B3982" s="69" t="s">
        <v>2096</v>
      </c>
      <c r="C3982" s="70"/>
      <c r="D3982" s="71"/>
      <c r="E3982" s="72"/>
      <c r="F3982" s="73"/>
      <c r="G3982" s="70"/>
      <c r="H3982" s="74"/>
      <c r="I3982" s="75"/>
      <c r="J3982" s="75"/>
      <c r="K3982" s="36"/>
      <c r="L3982" s="82"/>
      <c r="M3982" s="82"/>
      <c r="N3982" s="77"/>
      <c r="O3982" s="84" t="s">
        <v>2169</v>
      </c>
      <c r="P3982" s="86">
        <v>43862.950590277775</v>
      </c>
      <c r="Q3982" s="84" t="s">
        <v>2284</v>
      </c>
      <c r="R3982" s="84"/>
      <c r="S3982" s="84"/>
      <c r="T3982" s="84" t="s">
        <v>2883</v>
      </c>
      <c r="U3982" s="84"/>
      <c r="V3982" s="87" t="s">
        <v>4494</v>
      </c>
      <c r="W3982" s="86">
        <v>43862.950590277775</v>
      </c>
      <c r="X3982" s="90">
        <v>43862</v>
      </c>
      <c r="Y3982" s="92" t="s">
        <v>7584</v>
      </c>
      <c r="Z3982" s="87" t="s">
        <v>11401</v>
      </c>
      <c r="AA3982" s="84"/>
      <c r="AB3982" s="84"/>
      <c r="AC3982" s="92" t="s">
        <v>15293</v>
      </c>
      <c r="AD3982" s="84"/>
      <c r="AE3982" s="84" t="b">
        <v>0</v>
      </c>
      <c r="AF3982" s="84">
        <v>0</v>
      </c>
      <c r="AG3982" s="92" t="s">
        <v>16467</v>
      </c>
      <c r="AH3982" s="84" t="b">
        <v>0</v>
      </c>
      <c r="AI3982" s="84" t="s">
        <v>16520</v>
      </c>
      <c r="AJ3982" s="84"/>
      <c r="AK3982" s="92" t="s">
        <v>16467</v>
      </c>
      <c r="AL3982" s="84" t="b">
        <v>0</v>
      </c>
      <c r="AM3982" s="84">
        <v>230</v>
      </c>
      <c r="AN3982" s="92" t="s">
        <v>16293</v>
      </c>
      <c r="AO3982" s="84" t="s">
        <v>16534</v>
      </c>
      <c r="AP3982" s="84" t="b">
        <v>0</v>
      </c>
      <c r="AQ3982" s="92" t="s">
        <v>16293</v>
      </c>
      <c r="AR3982" s="84" t="s">
        <v>179</v>
      </c>
      <c r="AS3982" s="84">
        <v>0</v>
      </c>
      <c r="AT3982" s="84">
        <v>0</v>
      </c>
      <c r="AU3982" s="84"/>
      <c r="AV3982" s="84"/>
      <c r="AW3982" s="84"/>
      <c r="AX3982" s="84"/>
      <c r="AY3982" s="84"/>
      <c r="AZ3982" s="84"/>
      <c r="BA3982" s="84"/>
      <c r="BB3982" s="84"/>
      <c r="BC3982">
        <v>1</v>
      </c>
      <c r="BD3982">
        <v>0</v>
      </c>
      <c r="BE3982">
        <v>0</v>
      </c>
      <c r="BF3982">
        <v>0</v>
      </c>
      <c r="BG3982">
        <v>1</v>
      </c>
      <c r="BH3982">
        <v>0</v>
      </c>
    </row>
    <row r="3983" spans="1:60" x14ac:dyDescent="0.3">
      <c r="A3983" s="69" t="s">
        <v>1786</v>
      </c>
      <c r="B3983" s="69" t="s">
        <v>2128</v>
      </c>
      <c r="C3983" s="70"/>
      <c r="D3983" s="71"/>
      <c r="E3983" s="72"/>
      <c r="F3983" s="73"/>
      <c r="G3983" s="70"/>
      <c r="H3983" s="74"/>
      <c r="I3983" s="75"/>
      <c r="J3983" s="75"/>
      <c r="K3983" s="36"/>
      <c r="L3983" s="82"/>
      <c r="M3983" s="82"/>
      <c r="N3983" s="77"/>
      <c r="O3983" s="84" t="s">
        <v>2168</v>
      </c>
      <c r="P3983" s="86">
        <v>43862.950659722221</v>
      </c>
      <c r="Q3983" s="84" t="s">
        <v>2738</v>
      </c>
      <c r="R3983" s="84"/>
      <c r="S3983" s="84"/>
      <c r="T3983" s="84" t="s">
        <v>2883</v>
      </c>
      <c r="U3983" s="87" t="s">
        <v>3028</v>
      </c>
      <c r="V3983" s="87" t="s">
        <v>3028</v>
      </c>
      <c r="W3983" s="86">
        <v>43862.950659722221</v>
      </c>
      <c r="X3983" s="90">
        <v>43862</v>
      </c>
      <c r="Y3983" s="92" t="s">
        <v>7611</v>
      </c>
      <c r="Z3983" s="87" t="s">
        <v>11429</v>
      </c>
      <c r="AA3983" s="84"/>
      <c r="AB3983" s="84"/>
      <c r="AC3983" s="92" t="s">
        <v>15322</v>
      </c>
      <c r="AD3983" s="84"/>
      <c r="AE3983" s="84" t="b">
        <v>0</v>
      </c>
      <c r="AF3983" s="84">
        <v>0</v>
      </c>
      <c r="AG3983" s="92" t="s">
        <v>16467</v>
      </c>
      <c r="AH3983" s="84" t="b">
        <v>0</v>
      </c>
      <c r="AI3983" s="84" t="s">
        <v>16520</v>
      </c>
      <c r="AJ3983" s="84"/>
      <c r="AK3983" s="92" t="s">
        <v>16467</v>
      </c>
      <c r="AL3983" s="84" t="b">
        <v>0</v>
      </c>
      <c r="AM3983" s="84">
        <v>10</v>
      </c>
      <c r="AN3983" s="92" t="s">
        <v>15539</v>
      </c>
      <c r="AO3983" s="84" t="s">
        <v>16534</v>
      </c>
      <c r="AP3983" s="84" t="b">
        <v>0</v>
      </c>
      <c r="AQ3983" s="92" t="s">
        <v>15539</v>
      </c>
      <c r="AR3983" s="84" t="s">
        <v>179</v>
      </c>
      <c r="AS3983" s="84">
        <v>0</v>
      </c>
      <c r="AT3983" s="84">
        <v>0</v>
      </c>
      <c r="AU3983" s="84"/>
      <c r="AV3983" s="84"/>
      <c r="AW3983" s="84"/>
      <c r="AX3983" s="84"/>
      <c r="AY3983" s="84"/>
      <c r="AZ3983" s="84"/>
      <c r="BA3983" s="84"/>
      <c r="BB3983" s="84"/>
      <c r="BC3983">
        <v>1</v>
      </c>
      <c r="BD3983">
        <v>0</v>
      </c>
      <c r="BE3983">
        <v>1</v>
      </c>
      <c r="BF3983">
        <v>0</v>
      </c>
      <c r="BG3983">
        <v>0</v>
      </c>
      <c r="BH3983">
        <v>0</v>
      </c>
    </row>
    <row r="3984" spans="1:60" x14ac:dyDescent="0.3">
      <c r="A3984" s="69" t="s">
        <v>1874</v>
      </c>
      <c r="B3984" s="69" t="s">
        <v>2097</v>
      </c>
      <c r="C3984" s="70"/>
      <c r="D3984" s="71"/>
      <c r="E3984" s="72"/>
      <c r="F3984" s="73"/>
      <c r="G3984" s="70"/>
      <c r="H3984" s="74"/>
      <c r="I3984" s="75"/>
      <c r="J3984" s="75"/>
      <c r="K3984" s="36"/>
      <c r="L3984" s="82"/>
      <c r="M3984" s="82"/>
      <c r="N3984" s="77"/>
      <c r="O3984" s="84" t="s">
        <v>2169</v>
      </c>
      <c r="P3984" s="86">
        <v>43862.950706018521</v>
      </c>
      <c r="Q3984" s="84" t="s">
        <v>2746</v>
      </c>
      <c r="R3984" s="84"/>
      <c r="S3984" s="84"/>
      <c r="T3984" s="84" t="s">
        <v>2883</v>
      </c>
      <c r="U3984" s="84"/>
      <c r="V3984" s="87" t="s">
        <v>4580</v>
      </c>
      <c r="W3984" s="86">
        <v>43862.950706018521</v>
      </c>
      <c r="X3984" s="90">
        <v>43862</v>
      </c>
      <c r="Y3984" s="92" t="s">
        <v>7797</v>
      </c>
      <c r="Z3984" s="87" t="s">
        <v>11619</v>
      </c>
      <c r="AA3984" s="84"/>
      <c r="AB3984" s="84"/>
      <c r="AC3984" s="92" t="s">
        <v>15518</v>
      </c>
      <c r="AD3984" s="84"/>
      <c r="AE3984" s="84" t="b">
        <v>0</v>
      </c>
      <c r="AF3984" s="84">
        <v>0</v>
      </c>
      <c r="AG3984" s="92" t="s">
        <v>16467</v>
      </c>
      <c r="AH3984" s="84" t="b">
        <v>0</v>
      </c>
      <c r="AI3984" s="84" t="s">
        <v>16520</v>
      </c>
      <c r="AJ3984" s="84"/>
      <c r="AK3984" s="92" t="s">
        <v>16467</v>
      </c>
      <c r="AL3984" s="84" t="b">
        <v>0</v>
      </c>
      <c r="AM3984" s="84">
        <v>14</v>
      </c>
      <c r="AN3984" s="92" t="s">
        <v>16429</v>
      </c>
      <c r="AO3984" s="84" t="s">
        <v>16534</v>
      </c>
      <c r="AP3984" s="84" t="b">
        <v>0</v>
      </c>
      <c r="AQ3984" s="92" t="s">
        <v>16429</v>
      </c>
      <c r="AR3984" s="84" t="s">
        <v>179</v>
      </c>
      <c r="AS3984" s="84">
        <v>0</v>
      </c>
      <c r="AT3984" s="84">
        <v>0</v>
      </c>
      <c r="AU3984" s="84"/>
      <c r="AV3984" s="84"/>
      <c r="AW3984" s="84"/>
      <c r="AX3984" s="84"/>
      <c r="AY3984" s="84"/>
      <c r="AZ3984" s="84"/>
      <c r="BA3984" s="84"/>
      <c r="BB3984" s="84"/>
      <c r="BC3984">
        <v>1</v>
      </c>
      <c r="BD3984">
        <v>0</v>
      </c>
      <c r="BE3984">
        <v>0</v>
      </c>
      <c r="BF3984">
        <v>0</v>
      </c>
      <c r="BG3984">
        <v>1</v>
      </c>
      <c r="BH3984">
        <v>0</v>
      </c>
    </row>
    <row r="3985" spans="1:60" x14ac:dyDescent="0.3">
      <c r="A3985" s="69" t="s">
        <v>1777</v>
      </c>
      <c r="B3985" s="69" t="s">
        <v>2120</v>
      </c>
      <c r="C3985" s="70"/>
      <c r="D3985" s="71"/>
      <c r="E3985" s="72"/>
      <c r="F3985" s="73"/>
      <c r="G3985" s="70"/>
      <c r="H3985" s="74"/>
      <c r="I3985" s="75"/>
      <c r="J3985" s="75"/>
      <c r="K3985" s="36"/>
      <c r="L3985" s="82"/>
      <c r="M3985" s="82"/>
      <c r="N3985" s="77"/>
      <c r="O3985" s="84" t="s">
        <v>2169</v>
      </c>
      <c r="P3985" s="86">
        <v>43862.950925925928</v>
      </c>
      <c r="Q3985" s="84" t="s">
        <v>2691</v>
      </c>
      <c r="R3985" s="84"/>
      <c r="S3985" s="84"/>
      <c r="T3985" s="84" t="s">
        <v>2883</v>
      </c>
      <c r="U3985" s="84"/>
      <c r="V3985" s="87" t="s">
        <v>4495</v>
      </c>
      <c r="W3985" s="86">
        <v>43862.950925925928</v>
      </c>
      <c r="X3985" s="90">
        <v>43862</v>
      </c>
      <c r="Y3985" s="92" t="s">
        <v>7591</v>
      </c>
      <c r="Z3985" s="87" t="s">
        <v>11408</v>
      </c>
      <c r="AA3985" s="84"/>
      <c r="AB3985" s="84"/>
      <c r="AC3985" s="92" t="s">
        <v>15300</v>
      </c>
      <c r="AD3985" s="84"/>
      <c r="AE3985" s="84" t="b">
        <v>0</v>
      </c>
      <c r="AF3985" s="84">
        <v>0</v>
      </c>
      <c r="AG3985" s="92" t="s">
        <v>16467</v>
      </c>
      <c r="AH3985" s="84" t="b">
        <v>0</v>
      </c>
      <c r="AI3985" s="84" t="s">
        <v>16520</v>
      </c>
      <c r="AJ3985" s="84"/>
      <c r="AK3985" s="92" t="s">
        <v>16467</v>
      </c>
      <c r="AL3985" s="84" t="b">
        <v>0</v>
      </c>
      <c r="AM3985" s="84">
        <v>59</v>
      </c>
      <c r="AN3985" s="92" t="s">
        <v>16413</v>
      </c>
      <c r="AO3985" s="84" t="s">
        <v>16534</v>
      </c>
      <c r="AP3985" s="84" t="b">
        <v>0</v>
      </c>
      <c r="AQ3985" s="92" t="s">
        <v>16413</v>
      </c>
      <c r="AR3985" s="84" t="s">
        <v>179</v>
      </c>
      <c r="AS3985" s="84">
        <v>0</v>
      </c>
      <c r="AT3985" s="84">
        <v>0</v>
      </c>
      <c r="AU3985" s="84"/>
      <c r="AV3985" s="84"/>
      <c r="AW3985" s="84"/>
      <c r="AX3985" s="84"/>
      <c r="AY3985" s="84"/>
      <c r="AZ3985" s="84"/>
      <c r="BA3985" s="84"/>
      <c r="BB3985" s="84"/>
      <c r="BC3985">
        <v>1</v>
      </c>
      <c r="BD3985">
        <v>0</v>
      </c>
      <c r="BE3985">
        <v>0</v>
      </c>
      <c r="BF3985">
        <v>0</v>
      </c>
      <c r="BG3985">
        <v>1</v>
      </c>
      <c r="BH3985">
        <v>0</v>
      </c>
    </row>
    <row r="3986" spans="1:60" x14ac:dyDescent="0.3">
      <c r="A3986" s="69" t="s">
        <v>1778</v>
      </c>
      <c r="B3986" s="69" t="s">
        <v>1778</v>
      </c>
      <c r="C3986" s="70"/>
      <c r="D3986" s="71"/>
      <c r="E3986" s="72"/>
      <c r="F3986" s="73"/>
      <c r="G3986" s="70"/>
      <c r="H3986" s="74"/>
      <c r="I3986" s="75"/>
      <c r="J3986" s="75"/>
      <c r="K3986" s="36"/>
      <c r="L3986" s="82"/>
      <c r="M3986" s="82"/>
      <c r="N3986" s="77"/>
      <c r="O3986" s="84" t="s">
        <v>179</v>
      </c>
      <c r="P3986" s="86">
        <v>43862.951249999998</v>
      </c>
      <c r="Q3986" s="84" t="s">
        <v>2747</v>
      </c>
      <c r="R3986" s="84"/>
      <c r="S3986" s="84"/>
      <c r="T3986" s="84" t="s">
        <v>2883</v>
      </c>
      <c r="U3986" s="84"/>
      <c r="V3986" s="87" t="s">
        <v>4496</v>
      </c>
      <c r="W3986" s="86">
        <v>43862.951249999998</v>
      </c>
      <c r="X3986" s="90">
        <v>43862</v>
      </c>
      <c r="Y3986" s="92" t="s">
        <v>7592</v>
      </c>
      <c r="Z3986" s="87" t="s">
        <v>11409</v>
      </c>
      <c r="AA3986" s="84"/>
      <c r="AB3986" s="84"/>
      <c r="AC3986" s="92" t="s">
        <v>15301</v>
      </c>
      <c r="AD3986" s="84"/>
      <c r="AE3986" s="84" t="b">
        <v>0</v>
      </c>
      <c r="AF3986" s="84">
        <v>7</v>
      </c>
      <c r="AG3986" s="92" t="s">
        <v>16467</v>
      </c>
      <c r="AH3986" s="84" t="b">
        <v>0</v>
      </c>
      <c r="AI3986" s="84" t="s">
        <v>16520</v>
      </c>
      <c r="AJ3986" s="84"/>
      <c r="AK3986" s="92" t="s">
        <v>16467</v>
      </c>
      <c r="AL3986" s="84" t="b">
        <v>0</v>
      </c>
      <c r="AM3986" s="84">
        <v>3</v>
      </c>
      <c r="AN3986" s="92" t="s">
        <v>16467</v>
      </c>
      <c r="AO3986" s="84" t="s">
        <v>16534</v>
      </c>
      <c r="AP3986" s="84" t="b">
        <v>0</v>
      </c>
      <c r="AQ3986" s="92" t="s">
        <v>15301</v>
      </c>
      <c r="AR3986" s="84" t="s">
        <v>179</v>
      </c>
      <c r="AS3986" s="84">
        <v>0</v>
      </c>
      <c r="AT3986" s="84">
        <v>0</v>
      </c>
      <c r="AU3986" s="84"/>
      <c r="AV3986" s="84"/>
      <c r="AW3986" s="84"/>
      <c r="AX3986" s="84"/>
      <c r="AY3986" s="84"/>
      <c r="AZ3986" s="84"/>
      <c r="BA3986" s="84"/>
      <c r="BB3986" s="84"/>
      <c r="BC3986">
        <v>1</v>
      </c>
      <c r="BD3986">
        <v>0</v>
      </c>
      <c r="BE3986">
        <v>0</v>
      </c>
      <c r="BF3986">
        <v>1</v>
      </c>
      <c r="BG3986">
        <v>0</v>
      </c>
      <c r="BH3986">
        <v>0</v>
      </c>
    </row>
    <row r="3987" spans="1:60" x14ac:dyDescent="0.3">
      <c r="A3987" s="69" t="s">
        <v>1779</v>
      </c>
      <c r="B3987" s="69" t="s">
        <v>2088</v>
      </c>
      <c r="C3987" s="70"/>
      <c r="D3987" s="71"/>
      <c r="E3987" s="72"/>
      <c r="F3987" s="73"/>
      <c r="G3987" s="70"/>
      <c r="H3987" s="74"/>
      <c r="I3987" s="75"/>
      <c r="J3987" s="75"/>
      <c r="K3987" s="36"/>
      <c r="L3987" s="82"/>
      <c r="M3987" s="82"/>
      <c r="N3987" s="77"/>
      <c r="O3987" s="84" t="s">
        <v>2169</v>
      </c>
      <c r="P3987" s="86">
        <v>43862.951261574075</v>
      </c>
      <c r="Q3987" s="84" t="s">
        <v>2748</v>
      </c>
      <c r="R3987" s="84"/>
      <c r="S3987" s="84"/>
      <c r="T3987" s="84" t="s">
        <v>2883</v>
      </c>
      <c r="U3987" s="87" t="s">
        <v>3031</v>
      </c>
      <c r="V3987" s="87" t="s">
        <v>3031</v>
      </c>
      <c r="W3987" s="86">
        <v>43862.951261574075</v>
      </c>
      <c r="X3987" s="90">
        <v>43862</v>
      </c>
      <c r="Y3987" s="92" t="s">
        <v>7593</v>
      </c>
      <c r="Z3987" s="87" t="s">
        <v>11410</v>
      </c>
      <c r="AA3987" s="84"/>
      <c r="AB3987" s="84"/>
      <c r="AC3987" s="92" t="s">
        <v>15302</v>
      </c>
      <c r="AD3987" s="84"/>
      <c r="AE3987" s="84" t="b">
        <v>0</v>
      </c>
      <c r="AF3987" s="84">
        <v>0</v>
      </c>
      <c r="AG3987" s="92" t="s">
        <v>16467</v>
      </c>
      <c r="AH3987" s="84" t="b">
        <v>0</v>
      </c>
      <c r="AI3987" s="84" t="s">
        <v>16520</v>
      </c>
      <c r="AJ3987" s="84"/>
      <c r="AK3987" s="92" t="s">
        <v>16467</v>
      </c>
      <c r="AL3987" s="84" t="b">
        <v>0</v>
      </c>
      <c r="AM3987" s="84">
        <v>3</v>
      </c>
      <c r="AN3987" s="92" t="s">
        <v>16269</v>
      </c>
      <c r="AO3987" s="84" t="s">
        <v>16534</v>
      </c>
      <c r="AP3987" s="84" t="b">
        <v>0</v>
      </c>
      <c r="AQ3987" s="92" t="s">
        <v>16269</v>
      </c>
      <c r="AR3987" s="84" t="s">
        <v>179</v>
      </c>
      <c r="AS3987" s="84">
        <v>0</v>
      </c>
      <c r="AT3987" s="84">
        <v>0</v>
      </c>
      <c r="AU3987" s="84"/>
      <c r="AV3987" s="84"/>
      <c r="AW3987" s="84"/>
      <c r="AX3987" s="84"/>
      <c r="AY3987" s="84"/>
      <c r="AZ3987" s="84"/>
      <c r="BA3987" s="84"/>
      <c r="BB3987" s="84"/>
      <c r="BC3987">
        <v>1</v>
      </c>
      <c r="BD3987">
        <v>0</v>
      </c>
      <c r="BE3987">
        <v>0</v>
      </c>
      <c r="BF3987">
        <v>0</v>
      </c>
      <c r="BG3987">
        <v>1</v>
      </c>
      <c r="BH3987">
        <v>0</v>
      </c>
    </row>
    <row r="3988" spans="1:60" x14ac:dyDescent="0.3">
      <c r="A3988" s="69" t="s">
        <v>1862</v>
      </c>
      <c r="B3988" s="69" t="s">
        <v>2096</v>
      </c>
      <c r="C3988" s="70"/>
      <c r="D3988" s="71"/>
      <c r="E3988" s="72"/>
      <c r="F3988" s="73"/>
      <c r="G3988" s="70"/>
      <c r="H3988" s="74"/>
      <c r="I3988" s="75"/>
      <c r="J3988" s="75"/>
      <c r="K3988" s="36"/>
      <c r="L3988" s="82"/>
      <c r="M3988" s="82"/>
      <c r="N3988" s="77"/>
      <c r="O3988" s="84" t="s">
        <v>2169</v>
      </c>
      <c r="P3988" s="86">
        <v>43862.951539351852</v>
      </c>
      <c r="Q3988" s="84" t="s">
        <v>2724</v>
      </c>
      <c r="R3988" s="84"/>
      <c r="S3988" s="84"/>
      <c r="T3988" s="84"/>
      <c r="U3988" s="84"/>
      <c r="V3988" s="87" t="s">
        <v>4569</v>
      </c>
      <c r="W3988" s="86">
        <v>43862.951539351852</v>
      </c>
      <c r="X3988" s="90">
        <v>43862</v>
      </c>
      <c r="Y3988" s="92" t="s">
        <v>7771</v>
      </c>
      <c r="Z3988" s="87" t="s">
        <v>11592</v>
      </c>
      <c r="AA3988" s="84"/>
      <c r="AB3988" s="84"/>
      <c r="AC3988" s="92" t="s">
        <v>15491</v>
      </c>
      <c r="AD3988" s="84"/>
      <c r="AE3988" s="84" t="b">
        <v>0</v>
      </c>
      <c r="AF3988" s="84">
        <v>0</v>
      </c>
      <c r="AG3988" s="92" t="s">
        <v>16467</v>
      </c>
      <c r="AH3988" s="84" t="b">
        <v>0</v>
      </c>
      <c r="AI3988" s="84" t="s">
        <v>16520</v>
      </c>
      <c r="AJ3988" s="84"/>
      <c r="AK3988" s="92" t="s">
        <v>16467</v>
      </c>
      <c r="AL3988" s="84" t="b">
        <v>0</v>
      </c>
      <c r="AM3988" s="84">
        <v>116</v>
      </c>
      <c r="AN3988" s="92" t="s">
        <v>16295</v>
      </c>
      <c r="AO3988" s="84" t="s">
        <v>16536</v>
      </c>
      <c r="AP3988" s="84" t="b">
        <v>0</v>
      </c>
      <c r="AQ3988" s="92" t="s">
        <v>16295</v>
      </c>
      <c r="AR3988" s="84" t="s">
        <v>179</v>
      </c>
      <c r="AS3988" s="84">
        <v>0</v>
      </c>
      <c r="AT3988" s="84">
        <v>0</v>
      </c>
      <c r="AU3988" s="84"/>
      <c r="AV3988" s="84"/>
      <c r="AW3988" s="84"/>
      <c r="AX3988" s="84"/>
      <c r="AY3988" s="84"/>
      <c r="AZ3988" s="84"/>
      <c r="BA3988" s="84"/>
      <c r="BB3988" s="84"/>
      <c r="BC3988">
        <v>1</v>
      </c>
      <c r="BD3988">
        <v>0</v>
      </c>
      <c r="BE3988">
        <v>0</v>
      </c>
      <c r="BF3988">
        <v>0</v>
      </c>
      <c r="BG3988">
        <v>1</v>
      </c>
      <c r="BH3988">
        <v>0</v>
      </c>
    </row>
    <row r="3989" spans="1:60" x14ac:dyDescent="0.3">
      <c r="A3989" s="69" t="s">
        <v>1780</v>
      </c>
      <c r="B3989" s="69" t="s">
        <v>2045</v>
      </c>
      <c r="C3989" s="70"/>
      <c r="D3989" s="71"/>
      <c r="E3989" s="72"/>
      <c r="F3989" s="73"/>
      <c r="G3989" s="70"/>
      <c r="H3989" s="74"/>
      <c r="I3989" s="75"/>
      <c r="J3989" s="75"/>
      <c r="K3989" s="36"/>
      <c r="L3989" s="82"/>
      <c r="M3989" s="82"/>
      <c r="N3989" s="77"/>
      <c r="O3989" s="84" t="s">
        <v>2169</v>
      </c>
      <c r="P3989" s="86">
        <v>43862.951909722222</v>
      </c>
      <c r="Q3989" s="84" t="s">
        <v>2528</v>
      </c>
      <c r="R3989" s="84"/>
      <c r="S3989" s="84"/>
      <c r="T3989" s="84" t="s">
        <v>2925</v>
      </c>
      <c r="U3989" s="84"/>
      <c r="V3989" s="87" t="s">
        <v>4497</v>
      </c>
      <c r="W3989" s="86">
        <v>43862.951909722222</v>
      </c>
      <c r="X3989" s="90">
        <v>43862</v>
      </c>
      <c r="Y3989" s="92" t="s">
        <v>7594</v>
      </c>
      <c r="Z3989" s="87" t="s">
        <v>11411</v>
      </c>
      <c r="AA3989" s="84"/>
      <c r="AB3989" s="84"/>
      <c r="AC3989" s="92" t="s">
        <v>15303</v>
      </c>
      <c r="AD3989" s="84"/>
      <c r="AE3989" s="84" t="b">
        <v>0</v>
      </c>
      <c r="AF3989" s="84">
        <v>0</v>
      </c>
      <c r="AG3989" s="92" t="s">
        <v>16467</v>
      </c>
      <c r="AH3989" s="84" t="b">
        <v>0</v>
      </c>
      <c r="AI3989" s="84" t="s">
        <v>16520</v>
      </c>
      <c r="AJ3989" s="84"/>
      <c r="AK3989" s="92" t="s">
        <v>16467</v>
      </c>
      <c r="AL3989" s="84" t="b">
        <v>0</v>
      </c>
      <c r="AM3989" s="84">
        <v>46</v>
      </c>
      <c r="AN3989" s="92" t="s">
        <v>16123</v>
      </c>
      <c r="AO3989" s="84" t="s">
        <v>16534</v>
      </c>
      <c r="AP3989" s="84" t="b">
        <v>0</v>
      </c>
      <c r="AQ3989" s="92" t="s">
        <v>16123</v>
      </c>
      <c r="AR3989" s="84" t="s">
        <v>179</v>
      </c>
      <c r="AS3989" s="84">
        <v>0</v>
      </c>
      <c r="AT3989" s="84">
        <v>0</v>
      </c>
      <c r="AU3989" s="84"/>
      <c r="AV3989" s="84"/>
      <c r="AW3989" s="84"/>
      <c r="AX3989" s="84"/>
      <c r="AY3989" s="84"/>
      <c r="AZ3989" s="84"/>
      <c r="BA3989" s="84"/>
      <c r="BB3989" s="84"/>
      <c r="BC3989">
        <v>1</v>
      </c>
      <c r="BD3989">
        <v>0</v>
      </c>
      <c r="BE3989">
        <v>0</v>
      </c>
      <c r="BF3989">
        <v>0</v>
      </c>
      <c r="BG3989">
        <v>1</v>
      </c>
      <c r="BH3989">
        <v>0</v>
      </c>
    </row>
    <row r="3990" spans="1:60" x14ac:dyDescent="0.3">
      <c r="A3990" s="69" t="s">
        <v>1781</v>
      </c>
      <c r="B3990" s="69" t="s">
        <v>2072</v>
      </c>
      <c r="C3990" s="70"/>
      <c r="D3990" s="71"/>
      <c r="E3990" s="72"/>
      <c r="F3990" s="73"/>
      <c r="G3990" s="70"/>
      <c r="H3990" s="74"/>
      <c r="I3990" s="75"/>
      <c r="J3990" s="75"/>
      <c r="K3990" s="36"/>
      <c r="L3990" s="82"/>
      <c r="M3990" s="82"/>
      <c r="N3990" s="77"/>
      <c r="O3990" s="84" t="s">
        <v>2168</v>
      </c>
      <c r="P3990" s="86">
        <v>43862.952141203707</v>
      </c>
      <c r="Q3990" s="84" t="s">
        <v>2638</v>
      </c>
      <c r="R3990" s="84"/>
      <c r="S3990" s="84"/>
      <c r="T3990" s="84"/>
      <c r="U3990" s="84"/>
      <c r="V3990" s="87" t="s">
        <v>4498</v>
      </c>
      <c r="W3990" s="86">
        <v>43862.952141203707</v>
      </c>
      <c r="X3990" s="90">
        <v>43862</v>
      </c>
      <c r="Y3990" s="92" t="s">
        <v>7600</v>
      </c>
      <c r="Z3990" s="87" t="s">
        <v>11417</v>
      </c>
      <c r="AA3990" s="84"/>
      <c r="AB3990" s="84"/>
      <c r="AC3990" s="92" t="s">
        <v>15309</v>
      </c>
      <c r="AD3990" s="84"/>
      <c r="AE3990" s="84" t="b">
        <v>0</v>
      </c>
      <c r="AF3990" s="84">
        <v>0</v>
      </c>
      <c r="AG3990" s="92" t="s">
        <v>16467</v>
      </c>
      <c r="AH3990" s="84" t="b">
        <v>0</v>
      </c>
      <c r="AI3990" s="84" t="s">
        <v>16520</v>
      </c>
      <c r="AJ3990" s="84"/>
      <c r="AK3990" s="92" t="s">
        <v>16467</v>
      </c>
      <c r="AL3990" s="84" t="b">
        <v>0</v>
      </c>
      <c r="AM3990" s="84">
        <v>17</v>
      </c>
      <c r="AN3990" s="92" t="s">
        <v>14581</v>
      </c>
      <c r="AO3990" s="84" t="s">
        <v>16534</v>
      </c>
      <c r="AP3990" s="84" t="b">
        <v>0</v>
      </c>
      <c r="AQ3990" s="92" t="s">
        <v>14581</v>
      </c>
      <c r="AR3990" s="84" t="s">
        <v>179</v>
      </c>
      <c r="AS3990" s="84">
        <v>0</v>
      </c>
      <c r="AT3990" s="84">
        <v>0</v>
      </c>
      <c r="AU3990" s="84"/>
      <c r="AV3990" s="84"/>
      <c r="AW3990" s="84"/>
      <c r="AX3990" s="84"/>
      <c r="AY3990" s="84"/>
      <c r="AZ3990" s="84"/>
      <c r="BA3990" s="84"/>
      <c r="BB3990" s="84"/>
      <c r="BC3990">
        <v>1</v>
      </c>
      <c r="BD3990">
        <v>0</v>
      </c>
      <c r="BE3990">
        <v>1</v>
      </c>
      <c r="BF3990">
        <v>0</v>
      </c>
      <c r="BG3990">
        <v>0</v>
      </c>
      <c r="BH3990">
        <v>0</v>
      </c>
    </row>
    <row r="3991" spans="1:60" x14ac:dyDescent="0.3">
      <c r="A3991" s="69" t="s">
        <v>1781</v>
      </c>
      <c r="B3991" s="69" t="s">
        <v>2078</v>
      </c>
      <c r="C3991" s="70"/>
      <c r="D3991" s="71"/>
      <c r="E3991" s="72"/>
      <c r="F3991" s="73"/>
      <c r="G3991" s="70"/>
      <c r="H3991" s="74"/>
      <c r="I3991" s="75"/>
      <c r="J3991" s="75"/>
      <c r="K3991" s="36"/>
      <c r="L3991" s="82"/>
      <c r="M3991" s="82"/>
      <c r="N3991" s="77"/>
      <c r="O3991" s="84" t="s">
        <v>2168</v>
      </c>
      <c r="P3991" s="86">
        <v>43862.952141203707</v>
      </c>
      <c r="Q3991" s="84" t="s">
        <v>2638</v>
      </c>
      <c r="R3991" s="84"/>
      <c r="S3991" s="84"/>
      <c r="T3991" s="84"/>
      <c r="U3991" s="84"/>
      <c r="V3991" s="87" t="s">
        <v>4498</v>
      </c>
      <c r="W3991" s="86">
        <v>43862.952141203707</v>
      </c>
      <c r="X3991" s="90">
        <v>43862</v>
      </c>
      <c r="Y3991" s="92" t="s">
        <v>7600</v>
      </c>
      <c r="Z3991" s="87" t="s">
        <v>11417</v>
      </c>
      <c r="AA3991" s="84"/>
      <c r="AB3991" s="84"/>
      <c r="AC3991" s="92" t="s">
        <v>15309</v>
      </c>
      <c r="AD3991" s="84"/>
      <c r="AE3991" s="84" t="b">
        <v>0</v>
      </c>
      <c r="AF3991" s="84">
        <v>0</v>
      </c>
      <c r="AG3991" s="92" t="s">
        <v>16467</v>
      </c>
      <c r="AH3991" s="84" t="b">
        <v>0</v>
      </c>
      <c r="AI3991" s="84" t="s">
        <v>16520</v>
      </c>
      <c r="AJ3991" s="84"/>
      <c r="AK3991" s="92" t="s">
        <v>16467</v>
      </c>
      <c r="AL3991" s="84" t="b">
        <v>0</v>
      </c>
      <c r="AM3991" s="84">
        <v>17</v>
      </c>
      <c r="AN3991" s="92" t="s">
        <v>14581</v>
      </c>
      <c r="AO3991" s="84" t="s">
        <v>16534</v>
      </c>
      <c r="AP3991" s="84" t="b">
        <v>0</v>
      </c>
      <c r="AQ3991" s="92" t="s">
        <v>14581</v>
      </c>
      <c r="AR3991" s="84" t="s">
        <v>179</v>
      </c>
      <c r="AS3991" s="84">
        <v>0</v>
      </c>
      <c r="AT3991" s="84">
        <v>0</v>
      </c>
      <c r="AU3991" s="84"/>
      <c r="AV3991" s="84"/>
      <c r="AW3991" s="84"/>
      <c r="AX3991" s="84"/>
      <c r="AY3991" s="84"/>
      <c r="AZ3991" s="84"/>
      <c r="BA3991" s="84"/>
      <c r="BB3991" s="84"/>
      <c r="BC3991">
        <v>1</v>
      </c>
      <c r="BD3991">
        <v>0</v>
      </c>
      <c r="BE3991">
        <v>1</v>
      </c>
      <c r="BF3991">
        <v>0</v>
      </c>
      <c r="BG3991">
        <v>0</v>
      </c>
      <c r="BH3991">
        <v>0</v>
      </c>
    </row>
    <row r="3992" spans="1:60" x14ac:dyDescent="0.3">
      <c r="A3992" s="69" t="s">
        <v>1958</v>
      </c>
      <c r="B3992" s="69" t="s">
        <v>1819</v>
      </c>
      <c r="C3992" s="70"/>
      <c r="D3992" s="71"/>
      <c r="E3992" s="72"/>
      <c r="F3992" s="73"/>
      <c r="G3992" s="70"/>
      <c r="H3992" s="74"/>
      <c r="I3992" s="75"/>
      <c r="J3992" s="75"/>
      <c r="K3992" s="36"/>
      <c r="L3992" s="82"/>
      <c r="M3992" s="82"/>
      <c r="N3992" s="77"/>
      <c r="O3992" s="84" t="s">
        <v>2169</v>
      </c>
      <c r="P3992" s="86">
        <v>43862.952939814815</v>
      </c>
      <c r="Q3992" s="84" t="s">
        <v>2230</v>
      </c>
      <c r="R3992" s="84"/>
      <c r="S3992" s="84"/>
      <c r="T3992" s="84"/>
      <c r="U3992" s="84"/>
      <c r="V3992" s="87" t="s">
        <v>4652</v>
      </c>
      <c r="W3992" s="86">
        <v>43862.952939814815</v>
      </c>
      <c r="X3992" s="90">
        <v>43862</v>
      </c>
      <c r="Y3992" s="92" t="s">
        <v>8101</v>
      </c>
      <c r="Z3992" s="87" t="s">
        <v>11949</v>
      </c>
      <c r="AA3992" s="84"/>
      <c r="AB3992" s="84"/>
      <c r="AC3992" s="92" t="s">
        <v>15860</v>
      </c>
      <c r="AD3992" s="84"/>
      <c r="AE3992" s="84" t="b">
        <v>0</v>
      </c>
      <c r="AF3992" s="84">
        <v>0</v>
      </c>
      <c r="AG3992" s="92" t="s">
        <v>16467</v>
      </c>
      <c r="AH3992" s="84" t="b">
        <v>0</v>
      </c>
      <c r="AI3992" s="84" t="s">
        <v>16520</v>
      </c>
      <c r="AJ3992" s="84"/>
      <c r="AK3992" s="92" t="s">
        <v>16467</v>
      </c>
      <c r="AL3992" s="84" t="b">
        <v>0</v>
      </c>
      <c r="AM3992" s="84">
        <v>35</v>
      </c>
      <c r="AN3992" s="92" t="s">
        <v>16299</v>
      </c>
      <c r="AO3992" s="84" t="s">
        <v>16535</v>
      </c>
      <c r="AP3992" s="84" t="b">
        <v>0</v>
      </c>
      <c r="AQ3992" s="92" t="s">
        <v>16299</v>
      </c>
      <c r="AR3992" s="84" t="s">
        <v>179</v>
      </c>
      <c r="AS3992" s="84">
        <v>0</v>
      </c>
      <c r="AT3992" s="84">
        <v>0</v>
      </c>
      <c r="AU3992" s="84"/>
      <c r="AV3992" s="84"/>
      <c r="AW3992" s="84"/>
      <c r="AX3992" s="84"/>
      <c r="AY3992" s="84"/>
      <c r="AZ3992" s="84"/>
      <c r="BA3992" s="84"/>
      <c r="BB3992" s="84"/>
      <c r="BC3992">
        <v>1</v>
      </c>
      <c r="BD3992">
        <v>0</v>
      </c>
      <c r="BE3992">
        <v>0</v>
      </c>
      <c r="BF3992">
        <v>0</v>
      </c>
      <c r="BG3992">
        <v>1</v>
      </c>
      <c r="BH3992">
        <v>0</v>
      </c>
    </row>
    <row r="3993" spans="1:60" x14ac:dyDescent="0.3">
      <c r="A3993" s="69" t="s">
        <v>1809</v>
      </c>
      <c r="B3993" s="69" t="s">
        <v>1984</v>
      </c>
      <c r="C3993" s="70"/>
      <c r="D3993" s="71"/>
      <c r="E3993" s="72"/>
      <c r="F3993" s="73"/>
      <c r="G3993" s="70"/>
      <c r="H3993" s="74"/>
      <c r="I3993" s="75"/>
      <c r="J3993" s="75"/>
      <c r="K3993" s="36"/>
      <c r="L3993" s="82"/>
      <c r="M3993" s="82"/>
      <c r="N3993" s="77"/>
      <c r="O3993" s="84" t="s">
        <v>2169</v>
      </c>
      <c r="P3993" s="86">
        <v>43862.953842592593</v>
      </c>
      <c r="Q3993" s="84" t="s">
        <v>2583</v>
      </c>
      <c r="R3993" s="84"/>
      <c r="S3993" s="84"/>
      <c r="T3993" s="84"/>
      <c r="U3993" s="84"/>
      <c r="V3993" s="87" t="s">
        <v>4524</v>
      </c>
      <c r="W3993" s="86">
        <v>43862.953842592593</v>
      </c>
      <c r="X3993" s="90">
        <v>43862</v>
      </c>
      <c r="Y3993" s="92" t="s">
        <v>7653</v>
      </c>
      <c r="Z3993" s="87" t="s">
        <v>11472</v>
      </c>
      <c r="AA3993" s="84"/>
      <c r="AB3993" s="84"/>
      <c r="AC3993" s="92" t="s">
        <v>15365</v>
      </c>
      <c r="AD3993" s="84"/>
      <c r="AE3993" s="84" t="b">
        <v>0</v>
      </c>
      <c r="AF3993" s="84">
        <v>0</v>
      </c>
      <c r="AG3993" s="92" t="s">
        <v>16467</v>
      </c>
      <c r="AH3993" s="84" t="b">
        <v>1</v>
      </c>
      <c r="AI3993" s="84" t="s">
        <v>16521</v>
      </c>
      <c r="AJ3993" s="84"/>
      <c r="AK3993" s="92" t="s">
        <v>16455</v>
      </c>
      <c r="AL3993" s="84" t="b">
        <v>0</v>
      </c>
      <c r="AM3993" s="84">
        <v>10</v>
      </c>
      <c r="AN3993" s="92" t="s">
        <v>15947</v>
      </c>
      <c r="AO3993" s="84" t="s">
        <v>16534</v>
      </c>
      <c r="AP3993" s="84" t="b">
        <v>0</v>
      </c>
      <c r="AQ3993" s="92" t="s">
        <v>15947</v>
      </c>
      <c r="AR3993" s="84" t="s">
        <v>179</v>
      </c>
      <c r="AS3993" s="84">
        <v>0</v>
      </c>
      <c r="AT3993" s="84">
        <v>0</v>
      </c>
      <c r="AU3993" s="84"/>
      <c r="AV3993" s="84"/>
      <c r="AW3993" s="84"/>
      <c r="AX3993" s="84"/>
      <c r="AY3993" s="84"/>
      <c r="AZ3993" s="84"/>
      <c r="BA3993" s="84"/>
      <c r="BB3993" s="84"/>
      <c r="BC3993">
        <v>1</v>
      </c>
      <c r="BD3993">
        <v>0</v>
      </c>
      <c r="BE3993">
        <v>0</v>
      </c>
      <c r="BF3993">
        <v>0</v>
      </c>
      <c r="BG3993">
        <v>1</v>
      </c>
      <c r="BH3993">
        <v>0</v>
      </c>
    </row>
    <row r="3994" spans="1:60" x14ac:dyDescent="0.3">
      <c r="A3994" s="69" t="s">
        <v>1809</v>
      </c>
      <c r="B3994" s="69" t="s">
        <v>1861</v>
      </c>
      <c r="C3994" s="70"/>
      <c r="D3994" s="71"/>
      <c r="E3994" s="72"/>
      <c r="F3994" s="73"/>
      <c r="G3994" s="70"/>
      <c r="H3994" s="74"/>
      <c r="I3994" s="75"/>
      <c r="J3994" s="75"/>
      <c r="K3994" s="36"/>
      <c r="L3994" s="82"/>
      <c r="M3994" s="82"/>
      <c r="N3994" s="77"/>
      <c r="O3994" s="84" t="s">
        <v>2169</v>
      </c>
      <c r="P3994" s="86">
        <v>43862.954363425924</v>
      </c>
      <c r="Q3994" s="84" t="s">
        <v>2760</v>
      </c>
      <c r="R3994" s="84"/>
      <c r="S3994" s="84"/>
      <c r="T3994" s="84"/>
      <c r="U3994" s="84"/>
      <c r="V3994" s="87" t="s">
        <v>4524</v>
      </c>
      <c r="W3994" s="86">
        <v>43862.954363425924</v>
      </c>
      <c r="X3994" s="90">
        <v>43862</v>
      </c>
      <c r="Y3994" s="92" t="s">
        <v>7654</v>
      </c>
      <c r="Z3994" s="87" t="s">
        <v>11473</v>
      </c>
      <c r="AA3994" s="84"/>
      <c r="AB3994" s="84"/>
      <c r="AC3994" s="92" t="s">
        <v>15366</v>
      </c>
      <c r="AD3994" s="84"/>
      <c r="AE3994" s="84" t="b">
        <v>0</v>
      </c>
      <c r="AF3994" s="84">
        <v>0</v>
      </c>
      <c r="AG3994" s="92" t="s">
        <v>16467</v>
      </c>
      <c r="AH3994" s="84" t="b">
        <v>0</v>
      </c>
      <c r="AI3994" s="84" t="s">
        <v>16521</v>
      </c>
      <c r="AJ3994" s="84"/>
      <c r="AK3994" s="92" t="s">
        <v>16467</v>
      </c>
      <c r="AL3994" s="84" t="b">
        <v>0</v>
      </c>
      <c r="AM3994" s="84">
        <v>3</v>
      </c>
      <c r="AN3994" s="92" t="s">
        <v>15489</v>
      </c>
      <c r="AO3994" s="84" t="s">
        <v>16534</v>
      </c>
      <c r="AP3994" s="84" t="b">
        <v>0</v>
      </c>
      <c r="AQ3994" s="92" t="s">
        <v>15489</v>
      </c>
      <c r="AR3994" s="84" t="s">
        <v>179</v>
      </c>
      <c r="AS3994" s="84">
        <v>0</v>
      </c>
      <c r="AT3994" s="84">
        <v>0</v>
      </c>
      <c r="AU3994" s="84"/>
      <c r="AV3994" s="84"/>
      <c r="AW3994" s="84"/>
      <c r="AX3994" s="84"/>
      <c r="AY3994" s="84"/>
      <c r="AZ3994" s="84"/>
      <c r="BA3994" s="84"/>
      <c r="BB3994" s="84"/>
      <c r="BC3994">
        <v>2</v>
      </c>
      <c r="BD3994">
        <v>0</v>
      </c>
      <c r="BE3994">
        <v>0</v>
      </c>
      <c r="BF3994">
        <v>0</v>
      </c>
      <c r="BG3994">
        <v>2</v>
      </c>
      <c r="BH3994">
        <v>0</v>
      </c>
    </row>
    <row r="3995" spans="1:60" x14ac:dyDescent="0.3">
      <c r="A3995" s="69" t="s">
        <v>1907</v>
      </c>
      <c r="B3995" s="69" t="s">
        <v>2097</v>
      </c>
      <c r="C3995" s="70"/>
      <c r="D3995" s="71"/>
      <c r="E3995" s="72"/>
      <c r="F3995" s="73"/>
      <c r="G3995" s="70"/>
      <c r="H3995" s="74"/>
      <c r="I3995" s="75"/>
      <c r="J3995" s="75"/>
      <c r="K3995" s="36"/>
      <c r="L3995" s="82"/>
      <c r="M3995" s="82"/>
      <c r="N3995" s="77"/>
      <c r="O3995" s="84" t="s">
        <v>2169</v>
      </c>
      <c r="P3995" s="86">
        <v>43862.955127314817</v>
      </c>
      <c r="Q3995" s="84" t="s">
        <v>2746</v>
      </c>
      <c r="R3995" s="84"/>
      <c r="S3995" s="84"/>
      <c r="T3995" s="84" t="s">
        <v>2883</v>
      </c>
      <c r="U3995" s="84"/>
      <c r="V3995" s="87" t="s">
        <v>4608</v>
      </c>
      <c r="W3995" s="86">
        <v>43862.955127314817</v>
      </c>
      <c r="X3995" s="90">
        <v>43862</v>
      </c>
      <c r="Y3995" s="92" t="s">
        <v>7867</v>
      </c>
      <c r="Z3995" s="87" t="s">
        <v>11694</v>
      </c>
      <c r="AA3995" s="84"/>
      <c r="AB3995" s="84"/>
      <c r="AC3995" s="92" t="s">
        <v>15594</v>
      </c>
      <c r="AD3995" s="84"/>
      <c r="AE3995" s="84" t="b">
        <v>0</v>
      </c>
      <c r="AF3995" s="84">
        <v>0</v>
      </c>
      <c r="AG3995" s="92" t="s">
        <v>16467</v>
      </c>
      <c r="AH3995" s="84" t="b">
        <v>0</v>
      </c>
      <c r="AI3995" s="84" t="s">
        <v>16520</v>
      </c>
      <c r="AJ3995" s="84"/>
      <c r="AK3995" s="92" t="s">
        <v>16467</v>
      </c>
      <c r="AL3995" s="84" t="b">
        <v>0</v>
      </c>
      <c r="AM3995" s="84">
        <v>14</v>
      </c>
      <c r="AN3995" s="92" t="s">
        <v>16429</v>
      </c>
      <c r="AO3995" s="84" t="s">
        <v>16534</v>
      </c>
      <c r="AP3995" s="84" t="b">
        <v>0</v>
      </c>
      <c r="AQ3995" s="92" t="s">
        <v>16429</v>
      </c>
      <c r="AR3995" s="84" t="s">
        <v>179</v>
      </c>
      <c r="AS3995" s="84">
        <v>0</v>
      </c>
      <c r="AT3995" s="84">
        <v>0</v>
      </c>
      <c r="AU3995" s="84"/>
      <c r="AV3995" s="84"/>
      <c r="AW3995" s="84"/>
      <c r="AX3995" s="84"/>
      <c r="AY3995" s="84"/>
      <c r="AZ3995" s="84"/>
      <c r="BA3995" s="84"/>
      <c r="BB3995" s="84"/>
      <c r="BC3995">
        <v>1</v>
      </c>
      <c r="BD3995">
        <v>0</v>
      </c>
      <c r="BE3995">
        <v>0</v>
      </c>
      <c r="BF3995">
        <v>0</v>
      </c>
      <c r="BG3995">
        <v>1</v>
      </c>
      <c r="BH3995">
        <v>0</v>
      </c>
    </row>
    <row r="3996" spans="1:60" x14ac:dyDescent="0.3">
      <c r="A3996" s="69" t="s">
        <v>1782</v>
      </c>
      <c r="B3996" s="69" t="s">
        <v>2096</v>
      </c>
      <c r="C3996" s="70"/>
      <c r="D3996" s="71"/>
      <c r="E3996" s="72"/>
      <c r="F3996" s="73"/>
      <c r="G3996" s="70"/>
      <c r="H3996" s="74"/>
      <c r="I3996" s="75"/>
      <c r="J3996" s="75"/>
      <c r="K3996" s="36"/>
      <c r="L3996" s="82"/>
      <c r="M3996" s="82"/>
      <c r="N3996" s="77"/>
      <c r="O3996" s="84" t="s">
        <v>2169</v>
      </c>
      <c r="P3996" s="86">
        <v>43862.955231481479</v>
      </c>
      <c r="Q3996" s="84" t="s">
        <v>2724</v>
      </c>
      <c r="R3996" s="84"/>
      <c r="S3996" s="84"/>
      <c r="T3996" s="84"/>
      <c r="U3996" s="84"/>
      <c r="V3996" s="87" t="s">
        <v>4499</v>
      </c>
      <c r="W3996" s="86">
        <v>43862.955231481479</v>
      </c>
      <c r="X3996" s="90">
        <v>43862</v>
      </c>
      <c r="Y3996" s="92" t="s">
        <v>7601</v>
      </c>
      <c r="Z3996" s="87" t="s">
        <v>11418</v>
      </c>
      <c r="AA3996" s="84"/>
      <c r="AB3996" s="84"/>
      <c r="AC3996" s="92" t="s">
        <v>15310</v>
      </c>
      <c r="AD3996" s="84"/>
      <c r="AE3996" s="84" t="b">
        <v>0</v>
      </c>
      <c r="AF3996" s="84">
        <v>0</v>
      </c>
      <c r="AG3996" s="92" t="s">
        <v>16467</v>
      </c>
      <c r="AH3996" s="84" t="b">
        <v>0</v>
      </c>
      <c r="AI3996" s="84" t="s">
        <v>16520</v>
      </c>
      <c r="AJ3996" s="84"/>
      <c r="AK3996" s="92" t="s">
        <v>16467</v>
      </c>
      <c r="AL3996" s="84" t="b">
        <v>0</v>
      </c>
      <c r="AM3996" s="84">
        <v>116</v>
      </c>
      <c r="AN3996" s="92" t="s">
        <v>16295</v>
      </c>
      <c r="AO3996" s="84" t="s">
        <v>16535</v>
      </c>
      <c r="AP3996" s="84" t="b">
        <v>0</v>
      </c>
      <c r="AQ3996" s="92" t="s">
        <v>16295</v>
      </c>
      <c r="AR3996" s="84" t="s">
        <v>179</v>
      </c>
      <c r="AS3996" s="84">
        <v>0</v>
      </c>
      <c r="AT3996" s="84">
        <v>0</v>
      </c>
      <c r="AU3996" s="84"/>
      <c r="AV3996" s="84"/>
      <c r="AW3996" s="84"/>
      <c r="AX3996" s="84"/>
      <c r="AY3996" s="84"/>
      <c r="AZ3996" s="84"/>
      <c r="BA3996" s="84"/>
      <c r="BB3996" s="84"/>
      <c r="BC3996">
        <v>1</v>
      </c>
      <c r="BD3996">
        <v>0</v>
      </c>
      <c r="BE3996">
        <v>0</v>
      </c>
      <c r="BF3996">
        <v>0</v>
      </c>
      <c r="BG3996">
        <v>1</v>
      </c>
      <c r="BH3996">
        <v>0</v>
      </c>
    </row>
    <row r="3997" spans="1:60" x14ac:dyDescent="0.3">
      <c r="A3997" s="69" t="s">
        <v>1809</v>
      </c>
      <c r="B3997" s="69" t="s">
        <v>1808</v>
      </c>
      <c r="C3997" s="70"/>
      <c r="D3997" s="71"/>
      <c r="E3997" s="72"/>
      <c r="F3997" s="73"/>
      <c r="G3997" s="70"/>
      <c r="H3997" s="74"/>
      <c r="I3997" s="75"/>
      <c r="J3997" s="75"/>
      <c r="K3997" s="36"/>
      <c r="L3997" s="82"/>
      <c r="M3997" s="82"/>
      <c r="N3997" s="77"/>
      <c r="O3997" s="84" t="s">
        <v>2169</v>
      </c>
      <c r="P3997" s="86">
        <v>43862.955474537041</v>
      </c>
      <c r="Q3997" s="84" t="s">
        <v>2759</v>
      </c>
      <c r="R3997" s="84"/>
      <c r="S3997" s="84"/>
      <c r="T3997" s="84"/>
      <c r="U3997" s="84"/>
      <c r="V3997" s="87" t="s">
        <v>4524</v>
      </c>
      <c r="W3997" s="86">
        <v>43862.955474537041</v>
      </c>
      <c r="X3997" s="90">
        <v>43862</v>
      </c>
      <c r="Y3997" s="92" t="s">
        <v>7652</v>
      </c>
      <c r="Z3997" s="87" t="s">
        <v>11471</v>
      </c>
      <c r="AA3997" s="84"/>
      <c r="AB3997" s="84"/>
      <c r="AC3997" s="92" t="s">
        <v>15364</v>
      </c>
      <c r="AD3997" s="84"/>
      <c r="AE3997" s="84" t="b">
        <v>0</v>
      </c>
      <c r="AF3997" s="84">
        <v>0</v>
      </c>
      <c r="AG3997" s="92" t="s">
        <v>16467</v>
      </c>
      <c r="AH3997" s="84" t="b">
        <v>0</v>
      </c>
      <c r="AI3997" s="84" t="s">
        <v>16521</v>
      </c>
      <c r="AJ3997" s="84"/>
      <c r="AK3997" s="92" t="s">
        <v>16467</v>
      </c>
      <c r="AL3997" s="84" t="b">
        <v>0</v>
      </c>
      <c r="AM3997" s="84">
        <v>2</v>
      </c>
      <c r="AN3997" s="92" t="s">
        <v>15363</v>
      </c>
      <c r="AO3997" s="84" t="s">
        <v>16534</v>
      </c>
      <c r="AP3997" s="84" t="b">
        <v>0</v>
      </c>
      <c r="AQ3997" s="92" t="s">
        <v>15363</v>
      </c>
      <c r="AR3997" s="84" t="s">
        <v>179</v>
      </c>
      <c r="AS3997" s="84">
        <v>0</v>
      </c>
      <c r="AT3997" s="84">
        <v>0</v>
      </c>
      <c r="AU3997" s="84"/>
      <c r="AV3997" s="84"/>
      <c r="AW3997" s="84"/>
      <c r="AX3997" s="84"/>
      <c r="AY3997" s="84"/>
      <c r="AZ3997" s="84"/>
      <c r="BA3997" s="84"/>
      <c r="BB3997" s="84"/>
      <c r="BC3997">
        <v>1</v>
      </c>
      <c r="BD3997">
        <v>0</v>
      </c>
      <c r="BE3997">
        <v>0</v>
      </c>
      <c r="BF3997">
        <v>0</v>
      </c>
      <c r="BG3997">
        <v>1</v>
      </c>
      <c r="BH3997">
        <v>0</v>
      </c>
    </row>
    <row r="3998" spans="1:60" x14ac:dyDescent="0.3">
      <c r="A3998" s="69" t="s">
        <v>1809</v>
      </c>
      <c r="B3998" s="69" t="s">
        <v>2148</v>
      </c>
      <c r="C3998" s="70"/>
      <c r="D3998" s="71"/>
      <c r="E3998" s="72"/>
      <c r="F3998" s="73"/>
      <c r="G3998" s="70"/>
      <c r="H3998" s="74"/>
      <c r="I3998" s="75"/>
      <c r="J3998" s="75"/>
      <c r="K3998" s="36"/>
      <c r="L3998" s="82"/>
      <c r="M3998" s="82"/>
      <c r="N3998" s="77"/>
      <c r="O3998" s="84" t="s">
        <v>2171</v>
      </c>
      <c r="P3998" s="86">
        <v>43862.955474537041</v>
      </c>
      <c r="Q3998" s="84" t="s">
        <v>2759</v>
      </c>
      <c r="R3998" s="84"/>
      <c r="S3998" s="84"/>
      <c r="T3998" s="84"/>
      <c r="U3998" s="84"/>
      <c r="V3998" s="87" t="s">
        <v>4524</v>
      </c>
      <c r="W3998" s="86">
        <v>43862.955474537041</v>
      </c>
      <c r="X3998" s="90">
        <v>43862</v>
      </c>
      <c r="Y3998" s="92" t="s">
        <v>7652</v>
      </c>
      <c r="Z3998" s="87" t="s">
        <v>11471</v>
      </c>
      <c r="AA3998" s="84"/>
      <c r="AB3998" s="84"/>
      <c r="AC3998" s="92" t="s">
        <v>15364</v>
      </c>
      <c r="AD3998" s="84"/>
      <c r="AE3998" s="84" t="b">
        <v>0</v>
      </c>
      <c r="AF3998" s="84">
        <v>0</v>
      </c>
      <c r="AG3998" s="92" t="s">
        <v>16467</v>
      </c>
      <c r="AH3998" s="84" t="b">
        <v>0</v>
      </c>
      <c r="AI3998" s="84" t="s">
        <v>16521</v>
      </c>
      <c r="AJ3998" s="84"/>
      <c r="AK3998" s="92" t="s">
        <v>16467</v>
      </c>
      <c r="AL3998" s="84" t="b">
        <v>0</v>
      </c>
      <c r="AM3998" s="84">
        <v>2</v>
      </c>
      <c r="AN3998" s="92" t="s">
        <v>15363</v>
      </c>
      <c r="AO3998" s="84" t="s">
        <v>16534</v>
      </c>
      <c r="AP3998" s="84" t="b">
        <v>0</v>
      </c>
      <c r="AQ3998" s="92" t="s">
        <v>15363</v>
      </c>
      <c r="AR3998" s="84" t="s">
        <v>179</v>
      </c>
      <c r="AS3998" s="84">
        <v>0</v>
      </c>
      <c r="AT3998" s="84">
        <v>0</v>
      </c>
      <c r="AU3998" s="84"/>
      <c r="AV3998" s="84"/>
      <c r="AW3998" s="84"/>
      <c r="AX3998" s="84"/>
      <c r="AY3998" s="84"/>
      <c r="AZ3998" s="84"/>
      <c r="BA3998" s="84"/>
      <c r="BB3998" s="84"/>
      <c r="BC3998">
        <v>1</v>
      </c>
      <c r="BD3998">
        <v>0</v>
      </c>
      <c r="BE3998">
        <v>0</v>
      </c>
      <c r="BF3998">
        <v>0</v>
      </c>
      <c r="BG3998">
        <v>0</v>
      </c>
      <c r="BH3998">
        <v>1</v>
      </c>
    </row>
    <row r="3999" spans="1:60" x14ac:dyDescent="0.3">
      <c r="A3999" s="69" t="s">
        <v>1874</v>
      </c>
      <c r="B3999" s="69" t="s">
        <v>2029</v>
      </c>
      <c r="C3999" s="70"/>
      <c r="D3999" s="71"/>
      <c r="E3999" s="72"/>
      <c r="F3999" s="73"/>
      <c r="G3999" s="70"/>
      <c r="H3999" s="74"/>
      <c r="I3999" s="75"/>
      <c r="J3999" s="75"/>
      <c r="K3999" s="36"/>
      <c r="L3999" s="82"/>
      <c r="M3999" s="82"/>
      <c r="N3999" s="77"/>
      <c r="O3999" s="84" t="s">
        <v>2169</v>
      </c>
      <c r="P3999" s="86">
        <v>43862.955879629626</v>
      </c>
      <c r="Q3999" s="84" t="s">
        <v>2591</v>
      </c>
      <c r="R3999" s="84"/>
      <c r="S3999" s="84"/>
      <c r="T3999" s="84"/>
      <c r="U3999" s="84"/>
      <c r="V3999" s="87" t="s">
        <v>4580</v>
      </c>
      <c r="W3999" s="86">
        <v>43862.955879629626</v>
      </c>
      <c r="X3999" s="90">
        <v>43862</v>
      </c>
      <c r="Y3999" s="92" t="s">
        <v>7798</v>
      </c>
      <c r="Z3999" s="87" t="s">
        <v>11620</v>
      </c>
      <c r="AA3999" s="84"/>
      <c r="AB3999" s="84"/>
      <c r="AC3999" s="92" t="s">
        <v>15519</v>
      </c>
      <c r="AD3999" s="84"/>
      <c r="AE3999" s="84" t="b">
        <v>0</v>
      </c>
      <c r="AF3999" s="84">
        <v>0</v>
      </c>
      <c r="AG3999" s="92" t="s">
        <v>16467</v>
      </c>
      <c r="AH3999" s="84" t="b">
        <v>0</v>
      </c>
      <c r="AI3999" s="84" t="s">
        <v>16520</v>
      </c>
      <c r="AJ3999" s="84"/>
      <c r="AK3999" s="92" t="s">
        <v>16467</v>
      </c>
      <c r="AL3999" s="84" t="b">
        <v>0</v>
      </c>
      <c r="AM3999" s="84">
        <v>34</v>
      </c>
      <c r="AN3999" s="92" t="s">
        <v>16089</v>
      </c>
      <c r="AO3999" s="84" t="s">
        <v>16534</v>
      </c>
      <c r="AP3999" s="84" t="b">
        <v>0</v>
      </c>
      <c r="AQ3999" s="92" t="s">
        <v>16089</v>
      </c>
      <c r="AR3999" s="84" t="s">
        <v>179</v>
      </c>
      <c r="AS3999" s="84">
        <v>0</v>
      </c>
      <c r="AT3999" s="84">
        <v>0</v>
      </c>
      <c r="AU3999" s="84"/>
      <c r="AV3999" s="84"/>
      <c r="AW3999" s="84"/>
      <c r="AX3999" s="84"/>
      <c r="AY3999" s="84"/>
      <c r="AZ3999" s="84"/>
      <c r="BA3999" s="84"/>
      <c r="BB3999" s="84"/>
      <c r="BC3999">
        <v>1</v>
      </c>
      <c r="BD3999">
        <v>0</v>
      </c>
      <c r="BE3999">
        <v>0</v>
      </c>
      <c r="BF3999">
        <v>0</v>
      </c>
      <c r="BG3999">
        <v>1</v>
      </c>
      <c r="BH3999">
        <v>0</v>
      </c>
    </row>
    <row r="4000" spans="1:60" x14ac:dyDescent="0.3">
      <c r="A4000" s="69" t="s">
        <v>1783</v>
      </c>
      <c r="B4000" s="69" t="s">
        <v>2128</v>
      </c>
      <c r="C4000" s="70"/>
      <c r="D4000" s="71"/>
      <c r="E4000" s="72"/>
      <c r="F4000" s="73"/>
      <c r="G4000" s="70"/>
      <c r="H4000" s="74"/>
      <c r="I4000" s="75"/>
      <c r="J4000" s="75"/>
      <c r="K4000" s="36"/>
      <c r="L4000" s="82"/>
      <c r="M4000" s="82"/>
      <c r="N4000" s="77"/>
      <c r="O4000" s="84" t="s">
        <v>2168</v>
      </c>
      <c r="P4000" s="86">
        <v>43862.955925925926</v>
      </c>
      <c r="Q4000" s="84" t="s">
        <v>2578</v>
      </c>
      <c r="R4000" s="84"/>
      <c r="S4000" s="84"/>
      <c r="T4000" s="84" t="s">
        <v>2931</v>
      </c>
      <c r="U4000" s="87" t="s">
        <v>3000</v>
      </c>
      <c r="V4000" s="87" t="s">
        <v>3000</v>
      </c>
      <c r="W4000" s="86">
        <v>43862.955925925926</v>
      </c>
      <c r="X4000" s="90">
        <v>43862</v>
      </c>
      <c r="Y4000" s="92" t="s">
        <v>7602</v>
      </c>
      <c r="Z4000" s="87" t="s">
        <v>11419</v>
      </c>
      <c r="AA4000" s="84"/>
      <c r="AB4000" s="84"/>
      <c r="AC4000" s="92" t="s">
        <v>15311</v>
      </c>
      <c r="AD4000" s="84"/>
      <c r="AE4000" s="84" t="b">
        <v>0</v>
      </c>
      <c r="AF4000" s="84">
        <v>0</v>
      </c>
      <c r="AG4000" s="92" t="s">
        <v>16467</v>
      </c>
      <c r="AH4000" s="84" t="b">
        <v>0</v>
      </c>
      <c r="AI4000" s="84" t="s">
        <v>16521</v>
      </c>
      <c r="AJ4000" s="84"/>
      <c r="AK4000" s="92" t="s">
        <v>16467</v>
      </c>
      <c r="AL4000" s="84" t="b">
        <v>0</v>
      </c>
      <c r="AM4000" s="84">
        <v>41</v>
      </c>
      <c r="AN4000" s="92" t="s">
        <v>16259</v>
      </c>
      <c r="AO4000" s="84" t="s">
        <v>16534</v>
      </c>
      <c r="AP4000" s="84" t="b">
        <v>0</v>
      </c>
      <c r="AQ4000" s="92" t="s">
        <v>16259</v>
      </c>
      <c r="AR4000" s="84" t="s">
        <v>179</v>
      </c>
      <c r="AS4000" s="84">
        <v>0</v>
      </c>
      <c r="AT4000" s="84">
        <v>0</v>
      </c>
      <c r="AU4000" s="84"/>
      <c r="AV4000" s="84"/>
      <c r="AW4000" s="84"/>
      <c r="AX4000" s="84"/>
      <c r="AY4000" s="84"/>
      <c r="AZ4000" s="84"/>
      <c r="BA4000" s="84"/>
      <c r="BB4000" s="84"/>
      <c r="BC4000">
        <v>1</v>
      </c>
      <c r="BD4000">
        <v>0</v>
      </c>
      <c r="BE4000">
        <v>1</v>
      </c>
      <c r="BF4000">
        <v>0</v>
      </c>
      <c r="BG4000">
        <v>0</v>
      </c>
      <c r="BH4000">
        <v>0</v>
      </c>
    </row>
    <row r="4001" spans="1:60" x14ac:dyDescent="0.3">
      <c r="A4001" s="69" t="s">
        <v>1783</v>
      </c>
      <c r="B4001" s="69" t="s">
        <v>2146</v>
      </c>
      <c r="C4001" s="70"/>
      <c r="D4001" s="71"/>
      <c r="E4001" s="72"/>
      <c r="F4001" s="73"/>
      <c r="G4001" s="70"/>
      <c r="H4001" s="74"/>
      <c r="I4001" s="75"/>
      <c r="J4001" s="75"/>
      <c r="K4001" s="36"/>
      <c r="L4001" s="82"/>
      <c r="M4001" s="82"/>
      <c r="N4001" s="77"/>
      <c r="O4001" s="84" t="s">
        <v>2168</v>
      </c>
      <c r="P4001" s="86">
        <v>43862.955925925926</v>
      </c>
      <c r="Q4001" s="84" t="s">
        <v>2578</v>
      </c>
      <c r="R4001" s="84"/>
      <c r="S4001" s="84"/>
      <c r="T4001" s="84" t="s">
        <v>2931</v>
      </c>
      <c r="U4001" s="87" t="s">
        <v>3000</v>
      </c>
      <c r="V4001" s="87" t="s">
        <v>3000</v>
      </c>
      <c r="W4001" s="86">
        <v>43862.955925925926</v>
      </c>
      <c r="X4001" s="90">
        <v>43862</v>
      </c>
      <c r="Y4001" s="92" t="s">
        <v>7602</v>
      </c>
      <c r="Z4001" s="87" t="s">
        <v>11419</v>
      </c>
      <c r="AA4001" s="84"/>
      <c r="AB4001" s="84"/>
      <c r="AC4001" s="92" t="s">
        <v>15311</v>
      </c>
      <c r="AD4001" s="84"/>
      <c r="AE4001" s="84" t="b">
        <v>0</v>
      </c>
      <c r="AF4001" s="84">
        <v>0</v>
      </c>
      <c r="AG4001" s="92" t="s">
        <v>16467</v>
      </c>
      <c r="AH4001" s="84" t="b">
        <v>0</v>
      </c>
      <c r="AI4001" s="84" t="s">
        <v>16521</v>
      </c>
      <c r="AJ4001" s="84"/>
      <c r="AK4001" s="92" t="s">
        <v>16467</v>
      </c>
      <c r="AL4001" s="84" t="b">
        <v>0</v>
      </c>
      <c r="AM4001" s="84">
        <v>41</v>
      </c>
      <c r="AN4001" s="92" t="s">
        <v>16259</v>
      </c>
      <c r="AO4001" s="84" t="s">
        <v>16534</v>
      </c>
      <c r="AP4001" s="84" t="b">
        <v>0</v>
      </c>
      <c r="AQ4001" s="92" t="s">
        <v>16259</v>
      </c>
      <c r="AR4001" s="84" t="s">
        <v>179</v>
      </c>
      <c r="AS4001" s="84">
        <v>0</v>
      </c>
      <c r="AT4001" s="84">
        <v>0</v>
      </c>
      <c r="AU4001" s="84"/>
      <c r="AV4001" s="84"/>
      <c r="AW4001" s="84"/>
      <c r="AX4001" s="84"/>
      <c r="AY4001" s="84"/>
      <c r="AZ4001" s="84"/>
      <c r="BA4001" s="84"/>
      <c r="BB4001" s="84"/>
      <c r="BC4001">
        <v>1</v>
      </c>
      <c r="BD4001">
        <v>0</v>
      </c>
      <c r="BE4001">
        <v>1</v>
      </c>
      <c r="BF4001">
        <v>0</v>
      </c>
      <c r="BG4001">
        <v>0</v>
      </c>
      <c r="BH4001">
        <v>0</v>
      </c>
    </row>
    <row r="4002" spans="1:60" x14ac:dyDescent="0.3">
      <c r="A4002" s="69" t="s">
        <v>1809</v>
      </c>
      <c r="B4002" s="69" t="s">
        <v>2017</v>
      </c>
      <c r="C4002" s="70"/>
      <c r="D4002" s="71"/>
      <c r="E4002" s="72"/>
      <c r="F4002" s="73"/>
      <c r="G4002" s="70"/>
      <c r="H4002" s="74"/>
      <c r="I4002" s="75"/>
      <c r="J4002" s="75"/>
      <c r="K4002" s="36"/>
      <c r="L4002" s="82"/>
      <c r="M4002" s="82"/>
      <c r="N4002" s="77"/>
      <c r="O4002" s="84" t="s">
        <v>2169</v>
      </c>
      <c r="P4002" s="86">
        <v>43862.956157407411</v>
      </c>
      <c r="Q4002" s="84" t="s">
        <v>2761</v>
      </c>
      <c r="R4002" s="84"/>
      <c r="S4002" s="84"/>
      <c r="T4002" s="84" t="s">
        <v>2883</v>
      </c>
      <c r="U4002" s="84"/>
      <c r="V4002" s="87" t="s">
        <v>4524</v>
      </c>
      <c r="W4002" s="86">
        <v>43862.956157407411</v>
      </c>
      <c r="X4002" s="90">
        <v>43862</v>
      </c>
      <c r="Y4002" s="92" t="s">
        <v>7655</v>
      </c>
      <c r="Z4002" s="87" t="s">
        <v>11474</v>
      </c>
      <c r="AA4002" s="84"/>
      <c r="AB4002" s="84"/>
      <c r="AC4002" s="92" t="s">
        <v>15367</v>
      </c>
      <c r="AD4002" s="84"/>
      <c r="AE4002" s="84" t="b">
        <v>0</v>
      </c>
      <c r="AF4002" s="84">
        <v>0</v>
      </c>
      <c r="AG4002" s="92" t="s">
        <v>16467</v>
      </c>
      <c r="AH4002" s="84" t="b">
        <v>0</v>
      </c>
      <c r="AI4002" s="84" t="s">
        <v>16521</v>
      </c>
      <c r="AJ4002" s="84"/>
      <c r="AK4002" s="92" t="s">
        <v>16467</v>
      </c>
      <c r="AL4002" s="84" t="b">
        <v>0</v>
      </c>
      <c r="AM4002" s="84">
        <v>1</v>
      </c>
      <c r="AN4002" s="92" t="s">
        <v>16272</v>
      </c>
      <c r="AO4002" s="84" t="s">
        <v>16534</v>
      </c>
      <c r="AP4002" s="84" t="b">
        <v>0</v>
      </c>
      <c r="AQ4002" s="92" t="s">
        <v>16272</v>
      </c>
      <c r="AR4002" s="84" t="s">
        <v>179</v>
      </c>
      <c r="AS4002" s="84">
        <v>0</v>
      </c>
      <c r="AT4002" s="84">
        <v>0</v>
      </c>
      <c r="AU4002" s="84"/>
      <c r="AV4002" s="84"/>
      <c r="AW4002" s="84"/>
      <c r="AX4002" s="84"/>
      <c r="AY4002" s="84"/>
      <c r="AZ4002" s="84"/>
      <c r="BA4002" s="84"/>
      <c r="BB4002" s="84"/>
      <c r="BC4002">
        <v>1</v>
      </c>
      <c r="BD4002">
        <v>0</v>
      </c>
      <c r="BE4002">
        <v>0</v>
      </c>
      <c r="BF4002">
        <v>0</v>
      </c>
      <c r="BG4002">
        <v>1</v>
      </c>
      <c r="BH4002">
        <v>0</v>
      </c>
    </row>
    <row r="4003" spans="1:60" x14ac:dyDescent="0.3">
      <c r="A4003" s="69" t="s">
        <v>1809</v>
      </c>
      <c r="B4003" s="69" t="s">
        <v>1939</v>
      </c>
      <c r="C4003" s="70"/>
      <c r="D4003" s="71"/>
      <c r="E4003" s="72"/>
      <c r="F4003" s="73"/>
      <c r="G4003" s="70"/>
      <c r="H4003" s="74"/>
      <c r="I4003" s="75"/>
      <c r="J4003" s="75"/>
      <c r="K4003" s="36"/>
      <c r="L4003" s="82"/>
      <c r="M4003" s="82"/>
      <c r="N4003" s="77"/>
      <c r="O4003" s="84" t="s">
        <v>2169</v>
      </c>
      <c r="P4003" s="86">
        <v>43862.957233796296</v>
      </c>
      <c r="Q4003" s="84" t="s">
        <v>2449</v>
      </c>
      <c r="R4003" s="84"/>
      <c r="S4003" s="84"/>
      <c r="T4003" s="84"/>
      <c r="U4003" s="84"/>
      <c r="V4003" s="87" t="s">
        <v>4524</v>
      </c>
      <c r="W4003" s="86">
        <v>43862.957233796296</v>
      </c>
      <c r="X4003" s="90">
        <v>43862</v>
      </c>
      <c r="Y4003" s="92" t="s">
        <v>7656</v>
      </c>
      <c r="Z4003" s="87" t="s">
        <v>11475</v>
      </c>
      <c r="AA4003" s="84"/>
      <c r="AB4003" s="84"/>
      <c r="AC4003" s="92" t="s">
        <v>15368</v>
      </c>
      <c r="AD4003" s="84"/>
      <c r="AE4003" s="84" t="b">
        <v>0</v>
      </c>
      <c r="AF4003" s="84">
        <v>0</v>
      </c>
      <c r="AG4003" s="92" t="s">
        <v>16467</v>
      </c>
      <c r="AH4003" s="84" t="b">
        <v>0</v>
      </c>
      <c r="AI4003" s="84" t="s">
        <v>16521</v>
      </c>
      <c r="AJ4003" s="84"/>
      <c r="AK4003" s="92" t="s">
        <v>16467</v>
      </c>
      <c r="AL4003" s="84" t="b">
        <v>0</v>
      </c>
      <c r="AM4003" s="84">
        <v>9</v>
      </c>
      <c r="AN4003" s="92" t="s">
        <v>15739</v>
      </c>
      <c r="AO4003" s="84" t="s">
        <v>16534</v>
      </c>
      <c r="AP4003" s="84" t="b">
        <v>0</v>
      </c>
      <c r="AQ4003" s="92" t="s">
        <v>15739</v>
      </c>
      <c r="AR4003" s="84" t="s">
        <v>179</v>
      </c>
      <c r="AS4003" s="84">
        <v>0</v>
      </c>
      <c r="AT4003" s="84">
        <v>0</v>
      </c>
      <c r="AU4003" s="84"/>
      <c r="AV4003" s="84"/>
      <c r="AW4003" s="84"/>
      <c r="AX4003" s="84"/>
      <c r="AY4003" s="84"/>
      <c r="AZ4003" s="84"/>
      <c r="BA4003" s="84"/>
      <c r="BB4003" s="84"/>
      <c r="BC4003">
        <v>1</v>
      </c>
      <c r="BD4003">
        <v>0</v>
      </c>
      <c r="BE4003">
        <v>0</v>
      </c>
      <c r="BF4003">
        <v>0</v>
      </c>
      <c r="BG4003">
        <v>1</v>
      </c>
      <c r="BH4003">
        <v>0</v>
      </c>
    </row>
    <row r="4004" spans="1:60" x14ac:dyDescent="0.3">
      <c r="A4004" s="69" t="s">
        <v>1786</v>
      </c>
      <c r="B4004" s="69" t="s">
        <v>1785</v>
      </c>
      <c r="C4004" s="70"/>
      <c r="D4004" s="71"/>
      <c r="E4004" s="72"/>
      <c r="F4004" s="73"/>
      <c r="G4004" s="70"/>
      <c r="H4004" s="74"/>
      <c r="I4004" s="75"/>
      <c r="J4004" s="75"/>
      <c r="K4004" s="36"/>
      <c r="L4004" s="82"/>
      <c r="M4004" s="82"/>
      <c r="N4004" s="77"/>
      <c r="O4004" s="84" t="s">
        <v>2169</v>
      </c>
      <c r="P4004" s="86">
        <v>43862.957384259258</v>
      </c>
      <c r="Q4004" s="84" t="s">
        <v>2601</v>
      </c>
      <c r="R4004" s="84"/>
      <c r="S4004" s="84"/>
      <c r="T4004" s="84" t="s">
        <v>2883</v>
      </c>
      <c r="U4004" s="84"/>
      <c r="V4004" s="87" t="s">
        <v>4502</v>
      </c>
      <c r="W4004" s="86">
        <v>43862.957384259258</v>
      </c>
      <c r="X4004" s="90">
        <v>43862</v>
      </c>
      <c r="Y4004" s="92" t="s">
        <v>7607</v>
      </c>
      <c r="Z4004" s="87" t="s">
        <v>11425</v>
      </c>
      <c r="AA4004" s="84"/>
      <c r="AB4004" s="84"/>
      <c r="AC4004" s="92" t="s">
        <v>15318</v>
      </c>
      <c r="AD4004" s="84"/>
      <c r="AE4004" s="84" t="b">
        <v>0</v>
      </c>
      <c r="AF4004" s="84">
        <v>0</v>
      </c>
      <c r="AG4004" s="92" t="s">
        <v>16467</v>
      </c>
      <c r="AH4004" s="84" t="b">
        <v>0</v>
      </c>
      <c r="AI4004" s="84" t="s">
        <v>16520</v>
      </c>
      <c r="AJ4004" s="84"/>
      <c r="AK4004" s="92" t="s">
        <v>16467</v>
      </c>
      <c r="AL4004" s="84" t="b">
        <v>0</v>
      </c>
      <c r="AM4004" s="84">
        <v>6</v>
      </c>
      <c r="AN4004" s="92" t="s">
        <v>15317</v>
      </c>
      <c r="AO4004" s="84" t="s">
        <v>16534</v>
      </c>
      <c r="AP4004" s="84" t="b">
        <v>0</v>
      </c>
      <c r="AQ4004" s="92" t="s">
        <v>15317</v>
      </c>
      <c r="AR4004" s="84" t="s">
        <v>179</v>
      </c>
      <c r="AS4004" s="84">
        <v>0</v>
      </c>
      <c r="AT4004" s="84">
        <v>0</v>
      </c>
      <c r="AU4004" s="84"/>
      <c r="AV4004" s="84"/>
      <c r="AW4004" s="84"/>
      <c r="AX4004" s="84"/>
      <c r="AY4004" s="84"/>
      <c r="AZ4004" s="84"/>
      <c r="BA4004" s="84"/>
      <c r="BB4004" s="84"/>
      <c r="BC4004">
        <v>1</v>
      </c>
      <c r="BD4004">
        <v>0</v>
      </c>
      <c r="BE4004">
        <v>0</v>
      </c>
      <c r="BF4004">
        <v>0</v>
      </c>
      <c r="BG4004">
        <v>1</v>
      </c>
      <c r="BH4004">
        <v>0</v>
      </c>
    </row>
    <row r="4005" spans="1:60" x14ac:dyDescent="0.3">
      <c r="A4005" s="69" t="s">
        <v>1869</v>
      </c>
      <c r="B4005" s="69" t="s">
        <v>2128</v>
      </c>
      <c r="C4005" s="70"/>
      <c r="D4005" s="71"/>
      <c r="E4005" s="72"/>
      <c r="F4005" s="73"/>
      <c r="G4005" s="70"/>
      <c r="H4005" s="74"/>
      <c r="I4005" s="75"/>
      <c r="J4005" s="75"/>
      <c r="K4005" s="36"/>
      <c r="L4005" s="82"/>
      <c r="M4005" s="82"/>
      <c r="N4005" s="77"/>
      <c r="O4005" s="84" t="s">
        <v>2168</v>
      </c>
      <c r="P4005" s="86">
        <v>43862.958182870374</v>
      </c>
      <c r="Q4005" s="84" t="s">
        <v>2578</v>
      </c>
      <c r="R4005" s="84"/>
      <c r="S4005" s="84"/>
      <c r="T4005" s="84" t="s">
        <v>2931</v>
      </c>
      <c r="U4005" s="87" t="s">
        <v>3000</v>
      </c>
      <c r="V4005" s="87" t="s">
        <v>3000</v>
      </c>
      <c r="W4005" s="86">
        <v>43862.958182870374</v>
      </c>
      <c r="X4005" s="90">
        <v>43862</v>
      </c>
      <c r="Y4005" s="92" t="s">
        <v>7784</v>
      </c>
      <c r="Z4005" s="87" t="s">
        <v>11606</v>
      </c>
      <c r="AA4005" s="84"/>
      <c r="AB4005" s="84"/>
      <c r="AC4005" s="92" t="s">
        <v>15505</v>
      </c>
      <c r="AD4005" s="84"/>
      <c r="AE4005" s="84" t="b">
        <v>0</v>
      </c>
      <c r="AF4005" s="84">
        <v>0</v>
      </c>
      <c r="AG4005" s="92" t="s">
        <v>16467</v>
      </c>
      <c r="AH4005" s="84" t="b">
        <v>0</v>
      </c>
      <c r="AI4005" s="84" t="s">
        <v>16521</v>
      </c>
      <c r="AJ4005" s="84"/>
      <c r="AK4005" s="92" t="s">
        <v>16467</v>
      </c>
      <c r="AL4005" s="84" t="b">
        <v>0</v>
      </c>
      <c r="AM4005" s="84">
        <v>41</v>
      </c>
      <c r="AN4005" s="92" t="s">
        <v>16259</v>
      </c>
      <c r="AO4005" s="84" t="s">
        <v>16535</v>
      </c>
      <c r="AP4005" s="84" t="b">
        <v>0</v>
      </c>
      <c r="AQ4005" s="92" t="s">
        <v>16259</v>
      </c>
      <c r="AR4005" s="84" t="s">
        <v>179</v>
      </c>
      <c r="AS4005" s="84">
        <v>0</v>
      </c>
      <c r="AT4005" s="84">
        <v>0</v>
      </c>
      <c r="AU4005" s="84"/>
      <c r="AV4005" s="84"/>
      <c r="AW4005" s="84"/>
      <c r="AX4005" s="84"/>
      <c r="AY4005" s="84"/>
      <c r="AZ4005" s="84"/>
      <c r="BA4005" s="84"/>
      <c r="BB4005" s="84"/>
      <c r="BC4005">
        <v>1</v>
      </c>
      <c r="BD4005">
        <v>0</v>
      </c>
      <c r="BE4005">
        <v>1</v>
      </c>
      <c r="BF4005">
        <v>0</v>
      </c>
      <c r="BG4005">
        <v>0</v>
      </c>
      <c r="BH4005">
        <v>0</v>
      </c>
    </row>
    <row r="4006" spans="1:60" x14ac:dyDescent="0.3">
      <c r="A4006" s="69" t="s">
        <v>1869</v>
      </c>
      <c r="B4006" s="69" t="s">
        <v>2146</v>
      </c>
      <c r="C4006" s="70"/>
      <c r="D4006" s="71"/>
      <c r="E4006" s="72"/>
      <c r="F4006" s="73"/>
      <c r="G4006" s="70"/>
      <c r="H4006" s="74"/>
      <c r="I4006" s="75"/>
      <c r="J4006" s="75"/>
      <c r="K4006" s="36"/>
      <c r="L4006" s="82"/>
      <c r="M4006" s="82"/>
      <c r="N4006" s="77"/>
      <c r="O4006" s="84" t="s">
        <v>2168</v>
      </c>
      <c r="P4006" s="86">
        <v>43862.958182870374</v>
      </c>
      <c r="Q4006" s="84" t="s">
        <v>2578</v>
      </c>
      <c r="R4006" s="84"/>
      <c r="S4006" s="84"/>
      <c r="T4006" s="84" t="s">
        <v>2931</v>
      </c>
      <c r="U4006" s="87" t="s">
        <v>3000</v>
      </c>
      <c r="V4006" s="87" t="s">
        <v>3000</v>
      </c>
      <c r="W4006" s="86">
        <v>43862.958182870374</v>
      </c>
      <c r="X4006" s="90">
        <v>43862</v>
      </c>
      <c r="Y4006" s="92" t="s">
        <v>7784</v>
      </c>
      <c r="Z4006" s="87" t="s">
        <v>11606</v>
      </c>
      <c r="AA4006" s="84"/>
      <c r="AB4006" s="84"/>
      <c r="AC4006" s="92" t="s">
        <v>15505</v>
      </c>
      <c r="AD4006" s="84"/>
      <c r="AE4006" s="84" t="b">
        <v>0</v>
      </c>
      <c r="AF4006" s="84">
        <v>0</v>
      </c>
      <c r="AG4006" s="92" t="s">
        <v>16467</v>
      </c>
      <c r="AH4006" s="84" t="b">
        <v>0</v>
      </c>
      <c r="AI4006" s="84" t="s">
        <v>16521</v>
      </c>
      <c r="AJ4006" s="84"/>
      <c r="AK4006" s="92" t="s">
        <v>16467</v>
      </c>
      <c r="AL4006" s="84" t="b">
        <v>0</v>
      </c>
      <c r="AM4006" s="84">
        <v>41</v>
      </c>
      <c r="AN4006" s="92" t="s">
        <v>16259</v>
      </c>
      <c r="AO4006" s="84" t="s">
        <v>16535</v>
      </c>
      <c r="AP4006" s="84" t="b">
        <v>0</v>
      </c>
      <c r="AQ4006" s="92" t="s">
        <v>16259</v>
      </c>
      <c r="AR4006" s="84" t="s">
        <v>179</v>
      </c>
      <c r="AS4006" s="84">
        <v>0</v>
      </c>
      <c r="AT4006" s="84">
        <v>0</v>
      </c>
      <c r="AU4006" s="84"/>
      <c r="AV4006" s="84"/>
      <c r="AW4006" s="84"/>
      <c r="AX4006" s="84"/>
      <c r="AY4006" s="84"/>
      <c r="AZ4006" s="84"/>
      <c r="BA4006" s="84"/>
      <c r="BB4006" s="84"/>
      <c r="BC4006">
        <v>1</v>
      </c>
      <c r="BD4006">
        <v>0</v>
      </c>
      <c r="BE4006">
        <v>1</v>
      </c>
      <c r="BF4006">
        <v>0</v>
      </c>
      <c r="BG4006">
        <v>0</v>
      </c>
      <c r="BH4006">
        <v>0</v>
      </c>
    </row>
    <row r="4007" spans="1:60" x14ac:dyDescent="0.3">
      <c r="A4007" s="69" t="s">
        <v>1869</v>
      </c>
      <c r="B4007" s="69" t="s">
        <v>1369</v>
      </c>
      <c r="C4007" s="70"/>
      <c r="D4007" s="71"/>
      <c r="E4007" s="72"/>
      <c r="F4007" s="73"/>
      <c r="G4007" s="70"/>
      <c r="H4007" s="74"/>
      <c r="I4007" s="75"/>
      <c r="J4007" s="75"/>
      <c r="K4007" s="36"/>
      <c r="L4007" s="82"/>
      <c r="M4007" s="82"/>
      <c r="N4007" s="77"/>
      <c r="O4007" s="84" t="s">
        <v>2169</v>
      </c>
      <c r="P4007" s="86">
        <v>43862.95820601852</v>
      </c>
      <c r="Q4007" s="84" t="s">
        <v>2577</v>
      </c>
      <c r="R4007" s="84"/>
      <c r="S4007" s="84"/>
      <c r="T4007" s="84" t="s">
        <v>2883</v>
      </c>
      <c r="U4007" s="87" t="s">
        <v>2999</v>
      </c>
      <c r="V4007" s="87" t="s">
        <v>2999</v>
      </c>
      <c r="W4007" s="86">
        <v>43862.95820601852</v>
      </c>
      <c r="X4007" s="90">
        <v>43862</v>
      </c>
      <c r="Y4007" s="92" t="s">
        <v>7785</v>
      </c>
      <c r="Z4007" s="87" t="s">
        <v>11607</v>
      </c>
      <c r="AA4007" s="84"/>
      <c r="AB4007" s="84"/>
      <c r="AC4007" s="92" t="s">
        <v>15506</v>
      </c>
      <c r="AD4007" s="84"/>
      <c r="AE4007" s="84" t="b">
        <v>0</v>
      </c>
      <c r="AF4007" s="84">
        <v>0</v>
      </c>
      <c r="AG4007" s="92" t="s">
        <v>16467</v>
      </c>
      <c r="AH4007" s="84" t="b">
        <v>0</v>
      </c>
      <c r="AI4007" s="84" t="s">
        <v>16522</v>
      </c>
      <c r="AJ4007" s="84"/>
      <c r="AK4007" s="92" t="s">
        <v>16467</v>
      </c>
      <c r="AL4007" s="84" t="b">
        <v>0</v>
      </c>
      <c r="AM4007" s="84">
        <v>29</v>
      </c>
      <c r="AN4007" s="92" t="s">
        <v>16286</v>
      </c>
      <c r="AO4007" s="84" t="s">
        <v>16535</v>
      </c>
      <c r="AP4007" s="84" t="b">
        <v>0</v>
      </c>
      <c r="AQ4007" s="92" t="s">
        <v>16286</v>
      </c>
      <c r="AR4007" s="84" t="s">
        <v>179</v>
      </c>
      <c r="AS4007" s="84">
        <v>0</v>
      </c>
      <c r="AT4007" s="84">
        <v>0</v>
      </c>
      <c r="AU4007" s="84"/>
      <c r="AV4007" s="84"/>
      <c r="AW4007" s="84"/>
      <c r="AX4007" s="84"/>
      <c r="AY4007" s="84"/>
      <c r="AZ4007" s="84"/>
      <c r="BA4007" s="84"/>
      <c r="BB4007" s="84"/>
      <c r="BC4007">
        <v>1</v>
      </c>
      <c r="BD4007">
        <v>0</v>
      </c>
      <c r="BE4007">
        <v>0</v>
      </c>
      <c r="BF4007">
        <v>0</v>
      </c>
      <c r="BG4007">
        <v>1</v>
      </c>
      <c r="BH4007">
        <v>0</v>
      </c>
    </row>
    <row r="4008" spans="1:60" x14ac:dyDescent="0.3">
      <c r="A4008" s="69" t="s">
        <v>1787</v>
      </c>
      <c r="B4008" s="69" t="s">
        <v>2077</v>
      </c>
      <c r="C4008" s="70"/>
      <c r="D4008" s="71"/>
      <c r="E4008" s="72"/>
      <c r="F4008" s="73"/>
      <c r="G4008" s="70"/>
      <c r="H4008" s="74"/>
      <c r="I4008" s="75"/>
      <c r="J4008" s="75"/>
      <c r="K4008" s="36"/>
      <c r="L4008" s="82"/>
      <c r="M4008" s="82"/>
      <c r="N4008" s="77"/>
      <c r="O4008" s="84" t="s">
        <v>2169</v>
      </c>
      <c r="P4008" s="86">
        <v>43862.95821759259</v>
      </c>
      <c r="Q4008" s="84" t="s">
        <v>2549</v>
      </c>
      <c r="R4008" s="84"/>
      <c r="S4008" s="84"/>
      <c r="T4008" s="84"/>
      <c r="U4008" s="84"/>
      <c r="V4008" s="87" t="s">
        <v>4503</v>
      </c>
      <c r="W4008" s="86">
        <v>43862.95821759259</v>
      </c>
      <c r="X4008" s="90">
        <v>43862</v>
      </c>
      <c r="Y4008" s="92" t="s">
        <v>7613</v>
      </c>
      <c r="Z4008" s="87" t="s">
        <v>11431</v>
      </c>
      <c r="AA4008" s="84"/>
      <c r="AB4008" s="84"/>
      <c r="AC4008" s="92" t="s">
        <v>15324</v>
      </c>
      <c r="AD4008" s="84"/>
      <c r="AE4008" s="84" t="b">
        <v>0</v>
      </c>
      <c r="AF4008" s="84">
        <v>0</v>
      </c>
      <c r="AG4008" s="92" t="s">
        <v>16467</v>
      </c>
      <c r="AH4008" s="84" t="b">
        <v>1</v>
      </c>
      <c r="AI4008" s="84" t="s">
        <v>16520</v>
      </c>
      <c r="AJ4008" s="84"/>
      <c r="AK4008" s="92" t="s">
        <v>16455</v>
      </c>
      <c r="AL4008" s="84" t="b">
        <v>0</v>
      </c>
      <c r="AM4008" s="84">
        <v>56</v>
      </c>
      <c r="AN4008" s="92" t="s">
        <v>16434</v>
      </c>
      <c r="AO4008" s="84" t="s">
        <v>16534</v>
      </c>
      <c r="AP4008" s="84" t="b">
        <v>0</v>
      </c>
      <c r="AQ4008" s="92" t="s">
        <v>16434</v>
      </c>
      <c r="AR4008" s="84" t="s">
        <v>179</v>
      </c>
      <c r="AS4008" s="84">
        <v>0</v>
      </c>
      <c r="AT4008" s="84">
        <v>0</v>
      </c>
      <c r="AU4008" s="84"/>
      <c r="AV4008" s="84"/>
      <c r="AW4008" s="84"/>
      <c r="AX4008" s="84"/>
      <c r="AY4008" s="84"/>
      <c r="AZ4008" s="84"/>
      <c r="BA4008" s="84"/>
      <c r="BB4008" s="84"/>
      <c r="BC4008">
        <v>1</v>
      </c>
      <c r="BD4008">
        <v>0</v>
      </c>
      <c r="BE4008">
        <v>0</v>
      </c>
      <c r="BF4008">
        <v>0</v>
      </c>
      <c r="BG4008">
        <v>1</v>
      </c>
      <c r="BH4008">
        <v>0</v>
      </c>
    </row>
    <row r="4009" spans="1:60" x14ac:dyDescent="0.3">
      <c r="A4009" s="69" t="s">
        <v>1788</v>
      </c>
      <c r="B4009" s="69" t="s">
        <v>1788</v>
      </c>
      <c r="C4009" s="70"/>
      <c r="D4009" s="71"/>
      <c r="E4009" s="72"/>
      <c r="F4009" s="73"/>
      <c r="G4009" s="70"/>
      <c r="H4009" s="74"/>
      <c r="I4009" s="75"/>
      <c r="J4009" s="75"/>
      <c r="K4009" s="36"/>
      <c r="L4009" s="82"/>
      <c r="M4009" s="82"/>
      <c r="N4009" s="77"/>
      <c r="O4009" s="84" t="s">
        <v>179</v>
      </c>
      <c r="P4009" s="86">
        <v>43862.958553240744</v>
      </c>
      <c r="Q4009" s="84" t="s">
        <v>2751</v>
      </c>
      <c r="R4009" s="84"/>
      <c r="S4009" s="84"/>
      <c r="T4009" s="84" t="s">
        <v>2883</v>
      </c>
      <c r="U4009" s="84"/>
      <c r="V4009" s="87" t="s">
        <v>4504</v>
      </c>
      <c r="W4009" s="86">
        <v>43862.958553240744</v>
      </c>
      <c r="X4009" s="90">
        <v>43862</v>
      </c>
      <c r="Y4009" s="92" t="s">
        <v>7614</v>
      </c>
      <c r="Z4009" s="87" t="s">
        <v>11432</v>
      </c>
      <c r="AA4009" s="84"/>
      <c r="AB4009" s="84"/>
      <c r="AC4009" s="92" t="s">
        <v>15325</v>
      </c>
      <c r="AD4009" s="84"/>
      <c r="AE4009" s="84" t="b">
        <v>0</v>
      </c>
      <c r="AF4009" s="84">
        <v>3</v>
      </c>
      <c r="AG4009" s="92" t="s">
        <v>16467</v>
      </c>
      <c r="AH4009" s="84" t="b">
        <v>0</v>
      </c>
      <c r="AI4009" s="84" t="s">
        <v>16520</v>
      </c>
      <c r="AJ4009" s="84"/>
      <c r="AK4009" s="92" t="s">
        <v>16467</v>
      </c>
      <c r="AL4009" s="84" t="b">
        <v>0</v>
      </c>
      <c r="AM4009" s="84">
        <v>1</v>
      </c>
      <c r="AN4009" s="92" t="s">
        <v>16467</v>
      </c>
      <c r="AO4009" s="84" t="s">
        <v>16534</v>
      </c>
      <c r="AP4009" s="84" t="b">
        <v>0</v>
      </c>
      <c r="AQ4009" s="92" t="s">
        <v>15325</v>
      </c>
      <c r="AR4009" s="84" t="s">
        <v>179</v>
      </c>
      <c r="AS4009" s="84">
        <v>0</v>
      </c>
      <c r="AT4009" s="84">
        <v>0</v>
      </c>
      <c r="AU4009" s="84"/>
      <c r="AV4009" s="84"/>
      <c r="AW4009" s="84"/>
      <c r="AX4009" s="84"/>
      <c r="AY4009" s="84"/>
      <c r="AZ4009" s="84"/>
      <c r="BA4009" s="84"/>
      <c r="BB4009" s="84"/>
      <c r="BC4009">
        <v>1</v>
      </c>
      <c r="BD4009">
        <v>0</v>
      </c>
      <c r="BE4009">
        <v>0</v>
      </c>
      <c r="BF4009">
        <v>1</v>
      </c>
      <c r="BG4009">
        <v>0</v>
      </c>
      <c r="BH4009">
        <v>0</v>
      </c>
    </row>
    <row r="4010" spans="1:60" x14ac:dyDescent="0.3">
      <c r="A4010" s="69" t="s">
        <v>1790</v>
      </c>
      <c r="B4010" s="69" t="s">
        <v>2072</v>
      </c>
      <c r="C4010" s="70"/>
      <c r="D4010" s="71"/>
      <c r="E4010" s="72"/>
      <c r="F4010" s="73"/>
      <c r="G4010" s="70"/>
      <c r="H4010" s="74"/>
      <c r="I4010" s="75"/>
      <c r="J4010" s="75"/>
      <c r="K4010" s="36"/>
      <c r="L4010" s="82"/>
      <c r="M4010" s="82"/>
      <c r="N4010" s="77"/>
      <c r="O4010" s="84" t="s">
        <v>2168</v>
      </c>
      <c r="P4010" s="86">
        <v>43862.959143518521</v>
      </c>
      <c r="Q4010" s="84" t="s">
        <v>2638</v>
      </c>
      <c r="R4010" s="84"/>
      <c r="S4010" s="84"/>
      <c r="T4010" s="84"/>
      <c r="U4010" s="84"/>
      <c r="V4010" s="87" t="s">
        <v>4506</v>
      </c>
      <c r="W4010" s="86">
        <v>43862.959143518521</v>
      </c>
      <c r="X4010" s="90">
        <v>43862</v>
      </c>
      <c r="Y4010" s="92" t="s">
        <v>7621</v>
      </c>
      <c r="Z4010" s="87" t="s">
        <v>11439</v>
      </c>
      <c r="AA4010" s="84"/>
      <c r="AB4010" s="84"/>
      <c r="AC4010" s="92" t="s">
        <v>15332</v>
      </c>
      <c r="AD4010" s="84"/>
      <c r="AE4010" s="84" t="b">
        <v>0</v>
      </c>
      <c r="AF4010" s="84">
        <v>0</v>
      </c>
      <c r="AG4010" s="92" t="s">
        <v>16467</v>
      </c>
      <c r="AH4010" s="84" t="b">
        <v>0</v>
      </c>
      <c r="AI4010" s="84" t="s">
        <v>16520</v>
      </c>
      <c r="AJ4010" s="84"/>
      <c r="AK4010" s="92" t="s">
        <v>16467</v>
      </c>
      <c r="AL4010" s="84" t="b">
        <v>0</v>
      </c>
      <c r="AM4010" s="84">
        <v>17</v>
      </c>
      <c r="AN4010" s="92" t="s">
        <v>14581</v>
      </c>
      <c r="AO4010" s="84" t="s">
        <v>16534</v>
      </c>
      <c r="AP4010" s="84" t="b">
        <v>0</v>
      </c>
      <c r="AQ4010" s="92" t="s">
        <v>14581</v>
      </c>
      <c r="AR4010" s="84" t="s">
        <v>179</v>
      </c>
      <c r="AS4010" s="84">
        <v>0</v>
      </c>
      <c r="AT4010" s="84">
        <v>0</v>
      </c>
      <c r="AU4010" s="84"/>
      <c r="AV4010" s="84"/>
      <c r="AW4010" s="84"/>
      <c r="AX4010" s="84"/>
      <c r="AY4010" s="84"/>
      <c r="AZ4010" s="84"/>
      <c r="BA4010" s="84"/>
      <c r="BB4010" s="84"/>
      <c r="BC4010">
        <v>1</v>
      </c>
      <c r="BD4010">
        <v>0</v>
      </c>
      <c r="BE4010">
        <v>1</v>
      </c>
      <c r="BF4010">
        <v>0</v>
      </c>
      <c r="BG4010">
        <v>0</v>
      </c>
      <c r="BH4010">
        <v>0</v>
      </c>
    </row>
    <row r="4011" spans="1:60" x14ac:dyDescent="0.3">
      <c r="A4011" s="69" t="s">
        <v>1790</v>
      </c>
      <c r="B4011" s="69" t="s">
        <v>2078</v>
      </c>
      <c r="C4011" s="70"/>
      <c r="D4011" s="71"/>
      <c r="E4011" s="72"/>
      <c r="F4011" s="73"/>
      <c r="G4011" s="70"/>
      <c r="H4011" s="74"/>
      <c r="I4011" s="75"/>
      <c r="J4011" s="75"/>
      <c r="K4011" s="36"/>
      <c r="L4011" s="82"/>
      <c r="M4011" s="82"/>
      <c r="N4011" s="77"/>
      <c r="O4011" s="84" t="s">
        <v>2168</v>
      </c>
      <c r="P4011" s="86">
        <v>43862.959143518521</v>
      </c>
      <c r="Q4011" s="84" t="s">
        <v>2638</v>
      </c>
      <c r="R4011" s="84"/>
      <c r="S4011" s="84"/>
      <c r="T4011" s="84"/>
      <c r="U4011" s="84"/>
      <c r="V4011" s="87" t="s">
        <v>4506</v>
      </c>
      <c r="W4011" s="86">
        <v>43862.959143518521</v>
      </c>
      <c r="X4011" s="90">
        <v>43862</v>
      </c>
      <c r="Y4011" s="92" t="s">
        <v>7621</v>
      </c>
      <c r="Z4011" s="87" t="s">
        <v>11439</v>
      </c>
      <c r="AA4011" s="84"/>
      <c r="AB4011" s="84"/>
      <c r="AC4011" s="92" t="s">
        <v>15332</v>
      </c>
      <c r="AD4011" s="84"/>
      <c r="AE4011" s="84" t="b">
        <v>0</v>
      </c>
      <c r="AF4011" s="84">
        <v>0</v>
      </c>
      <c r="AG4011" s="92" t="s">
        <v>16467</v>
      </c>
      <c r="AH4011" s="84" t="b">
        <v>0</v>
      </c>
      <c r="AI4011" s="84" t="s">
        <v>16520</v>
      </c>
      <c r="AJ4011" s="84"/>
      <c r="AK4011" s="92" t="s">
        <v>16467</v>
      </c>
      <c r="AL4011" s="84" t="b">
        <v>0</v>
      </c>
      <c r="AM4011" s="84">
        <v>17</v>
      </c>
      <c r="AN4011" s="92" t="s">
        <v>14581</v>
      </c>
      <c r="AO4011" s="84" t="s">
        <v>16534</v>
      </c>
      <c r="AP4011" s="84" t="b">
        <v>0</v>
      </c>
      <c r="AQ4011" s="92" t="s">
        <v>14581</v>
      </c>
      <c r="AR4011" s="84" t="s">
        <v>179</v>
      </c>
      <c r="AS4011" s="84">
        <v>0</v>
      </c>
      <c r="AT4011" s="84">
        <v>0</v>
      </c>
      <c r="AU4011" s="84"/>
      <c r="AV4011" s="84"/>
      <c r="AW4011" s="84"/>
      <c r="AX4011" s="84"/>
      <c r="AY4011" s="84"/>
      <c r="AZ4011" s="84"/>
      <c r="BA4011" s="84"/>
      <c r="BB4011" s="84"/>
      <c r="BC4011">
        <v>1</v>
      </c>
      <c r="BD4011">
        <v>0</v>
      </c>
      <c r="BE4011">
        <v>1</v>
      </c>
      <c r="BF4011">
        <v>0</v>
      </c>
      <c r="BG4011">
        <v>0</v>
      </c>
      <c r="BH4011">
        <v>0</v>
      </c>
    </row>
    <row r="4012" spans="1:60" x14ac:dyDescent="0.3">
      <c r="A4012" s="69" t="s">
        <v>1907</v>
      </c>
      <c r="B4012" s="69" t="s">
        <v>2116</v>
      </c>
      <c r="C4012" s="70"/>
      <c r="D4012" s="71"/>
      <c r="E4012" s="72"/>
      <c r="F4012" s="73"/>
      <c r="G4012" s="70"/>
      <c r="H4012" s="74"/>
      <c r="I4012" s="75"/>
      <c r="J4012" s="75"/>
      <c r="K4012" s="36"/>
      <c r="L4012" s="82"/>
      <c r="M4012" s="82"/>
      <c r="N4012" s="77"/>
      <c r="O4012" s="84" t="s">
        <v>2169</v>
      </c>
      <c r="P4012" s="86">
        <v>43862.959814814814</v>
      </c>
      <c r="Q4012" s="84" t="s">
        <v>2557</v>
      </c>
      <c r="R4012" s="84"/>
      <c r="S4012" s="84"/>
      <c r="T4012" s="84" t="s">
        <v>2883</v>
      </c>
      <c r="U4012" s="84"/>
      <c r="V4012" s="87" t="s">
        <v>4608</v>
      </c>
      <c r="W4012" s="86">
        <v>43862.959814814814</v>
      </c>
      <c r="X4012" s="90">
        <v>43862</v>
      </c>
      <c r="Y4012" s="92" t="s">
        <v>7868</v>
      </c>
      <c r="Z4012" s="87" t="s">
        <v>11695</v>
      </c>
      <c r="AA4012" s="84"/>
      <c r="AB4012" s="84"/>
      <c r="AC4012" s="92" t="s">
        <v>15595</v>
      </c>
      <c r="AD4012" s="84"/>
      <c r="AE4012" s="84" t="b">
        <v>0</v>
      </c>
      <c r="AF4012" s="84">
        <v>0</v>
      </c>
      <c r="AG4012" s="92" t="s">
        <v>16467</v>
      </c>
      <c r="AH4012" s="84" t="b">
        <v>0</v>
      </c>
      <c r="AI4012" s="84" t="s">
        <v>16520</v>
      </c>
      <c r="AJ4012" s="84"/>
      <c r="AK4012" s="92" t="s">
        <v>16467</v>
      </c>
      <c r="AL4012" s="84" t="b">
        <v>0</v>
      </c>
      <c r="AM4012" s="84">
        <v>73</v>
      </c>
      <c r="AN4012" s="92" t="s">
        <v>16402</v>
      </c>
      <c r="AO4012" s="84" t="s">
        <v>16534</v>
      </c>
      <c r="AP4012" s="84" t="b">
        <v>0</v>
      </c>
      <c r="AQ4012" s="92" t="s">
        <v>16402</v>
      </c>
      <c r="AR4012" s="84" t="s">
        <v>179</v>
      </c>
      <c r="AS4012" s="84">
        <v>0</v>
      </c>
      <c r="AT4012" s="84">
        <v>0</v>
      </c>
      <c r="AU4012" s="84"/>
      <c r="AV4012" s="84"/>
      <c r="AW4012" s="84"/>
      <c r="AX4012" s="84"/>
      <c r="AY4012" s="84"/>
      <c r="AZ4012" s="84"/>
      <c r="BA4012" s="84"/>
      <c r="BB4012" s="84"/>
      <c r="BC4012">
        <v>1</v>
      </c>
      <c r="BD4012">
        <v>0</v>
      </c>
      <c r="BE4012">
        <v>0</v>
      </c>
      <c r="BF4012">
        <v>0</v>
      </c>
      <c r="BG4012">
        <v>1</v>
      </c>
      <c r="BH4012">
        <v>0</v>
      </c>
    </row>
    <row r="4013" spans="1:60" x14ac:dyDescent="0.3">
      <c r="A4013" s="69" t="s">
        <v>1791</v>
      </c>
      <c r="B4013" s="69" t="s">
        <v>2096</v>
      </c>
      <c r="C4013" s="70"/>
      <c r="D4013" s="71"/>
      <c r="E4013" s="72"/>
      <c r="F4013" s="73"/>
      <c r="G4013" s="70"/>
      <c r="H4013" s="74"/>
      <c r="I4013" s="75"/>
      <c r="J4013" s="75"/>
      <c r="K4013" s="36"/>
      <c r="L4013" s="82"/>
      <c r="M4013" s="82"/>
      <c r="N4013" s="77"/>
      <c r="O4013" s="84" t="s">
        <v>2169</v>
      </c>
      <c r="P4013" s="86">
        <v>43862.960185185184</v>
      </c>
      <c r="Q4013" s="84" t="s">
        <v>2724</v>
      </c>
      <c r="R4013" s="84"/>
      <c r="S4013" s="84"/>
      <c r="T4013" s="84"/>
      <c r="U4013" s="84"/>
      <c r="V4013" s="87" t="s">
        <v>4507</v>
      </c>
      <c r="W4013" s="86">
        <v>43862.960185185184</v>
      </c>
      <c r="X4013" s="90">
        <v>43862</v>
      </c>
      <c r="Y4013" s="92" t="s">
        <v>7622</v>
      </c>
      <c r="Z4013" s="87" t="s">
        <v>11440</v>
      </c>
      <c r="AA4013" s="84"/>
      <c r="AB4013" s="84"/>
      <c r="AC4013" s="92" t="s">
        <v>15333</v>
      </c>
      <c r="AD4013" s="84"/>
      <c r="AE4013" s="84" t="b">
        <v>0</v>
      </c>
      <c r="AF4013" s="84">
        <v>0</v>
      </c>
      <c r="AG4013" s="92" t="s">
        <v>16467</v>
      </c>
      <c r="AH4013" s="84" t="b">
        <v>0</v>
      </c>
      <c r="AI4013" s="84" t="s">
        <v>16520</v>
      </c>
      <c r="AJ4013" s="84"/>
      <c r="AK4013" s="92" t="s">
        <v>16467</v>
      </c>
      <c r="AL4013" s="84" t="b">
        <v>0</v>
      </c>
      <c r="AM4013" s="84">
        <v>116</v>
      </c>
      <c r="AN4013" s="92" t="s">
        <v>16295</v>
      </c>
      <c r="AO4013" s="84" t="s">
        <v>16534</v>
      </c>
      <c r="AP4013" s="84" t="b">
        <v>0</v>
      </c>
      <c r="AQ4013" s="92" t="s">
        <v>16295</v>
      </c>
      <c r="AR4013" s="84" t="s">
        <v>179</v>
      </c>
      <c r="AS4013" s="84">
        <v>0</v>
      </c>
      <c r="AT4013" s="84">
        <v>0</v>
      </c>
      <c r="AU4013" s="84"/>
      <c r="AV4013" s="84"/>
      <c r="AW4013" s="84"/>
      <c r="AX4013" s="84"/>
      <c r="AY4013" s="84"/>
      <c r="AZ4013" s="84"/>
      <c r="BA4013" s="84"/>
      <c r="BB4013" s="84"/>
      <c r="BC4013">
        <v>1</v>
      </c>
      <c r="BD4013">
        <v>0</v>
      </c>
      <c r="BE4013">
        <v>0</v>
      </c>
      <c r="BF4013">
        <v>0</v>
      </c>
      <c r="BG4013">
        <v>1</v>
      </c>
      <c r="BH4013">
        <v>0</v>
      </c>
    </row>
    <row r="4014" spans="1:60" x14ac:dyDescent="0.3">
      <c r="A4014" s="69" t="s">
        <v>1793</v>
      </c>
      <c r="B4014" s="69" t="s">
        <v>2029</v>
      </c>
      <c r="C4014" s="70"/>
      <c r="D4014" s="71"/>
      <c r="E4014" s="72"/>
      <c r="F4014" s="73"/>
      <c r="G4014" s="70"/>
      <c r="H4014" s="74"/>
      <c r="I4014" s="75"/>
      <c r="J4014" s="75"/>
      <c r="K4014" s="36"/>
      <c r="L4014" s="82"/>
      <c r="M4014" s="82"/>
      <c r="N4014" s="77"/>
      <c r="O4014" s="84" t="s">
        <v>2169</v>
      </c>
      <c r="P4014" s="86">
        <v>43862.960428240738</v>
      </c>
      <c r="Q4014" s="84" t="s">
        <v>2591</v>
      </c>
      <c r="R4014" s="84"/>
      <c r="S4014" s="84"/>
      <c r="T4014" s="84"/>
      <c r="U4014" s="84"/>
      <c r="V4014" s="87" t="s">
        <v>4509</v>
      </c>
      <c r="W4014" s="86">
        <v>43862.960428240738</v>
      </c>
      <c r="X4014" s="90">
        <v>43862</v>
      </c>
      <c r="Y4014" s="92" t="s">
        <v>7629</v>
      </c>
      <c r="Z4014" s="87" t="s">
        <v>11447</v>
      </c>
      <c r="AA4014" s="84"/>
      <c r="AB4014" s="84"/>
      <c r="AC4014" s="92" t="s">
        <v>15340</v>
      </c>
      <c r="AD4014" s="84"/>
      <c r="AE4014" s="84" t="b">
        <v>0</v>
      </c>
      <c r="AF4014" s="84">
        <v>0</v>
      </c>
      <c r="AG4014" s="92" t="s">
        <v>16467</v>
      </c>
      <c r="AH4014" s="84" t="b">
        <v>0</v>
      </c>
      <c r="AI4014" s="84" t="s">
        <v>16520</v>
      </c>
      <c r="AJ4014" s="84"/>
      <c r="AK4014" s="92" t="s">
        <v>16467</v>
      </c>
      <c r="AL4014" s="84" t="b">
        <v>0</v>
      </c>
      <c r="AM4014" s="84">
        <v>34</v>
      </c>
      <c r="AN4014" s="92" t="s">
        <v>16089</v>
      </c>
      <c r="AO4014" s="84" t="s">
        <v>16534</v>
      </c>
      <c r="AP4014" s="84" t="b">
        <v>0</v>
      </c>
      <c r="AQ4014" s="92" t="s">
        <v>16089</v>
      </c>
      <c r="AR4014" s="84" t="s">
        <v>179</v>
      </c>
      <c r="AS4014" s="84">
        <v>0</v>
      </c>
      <c r="AT4014" s="84">
        <v>0</v>
      </c>
      <c r="AU4014" s="84"/>
      <c r="AV4014" s="84"/>
      <c r="AW4014" s="84"/>
      <c r="AX4014" s="84"/>
      <c r="AY4014" s="84"/>
      <c r="AZ4014" s="84"/>
      <c r="BA4014" s="84"/>
      <c r="BB4014" s="84"/>
      <c r="BC4014">
        <v>1</v>
      </c>
      <c r="BD4014">
        <v>0</v>
      </c>
      <c r="BE4014">
        <v>0</v>
      </c>
      <c r="BF4014">
        <v>0</v>
      </c>
      <c r="BG4014">
        <v>1</v>
      </c>
      <c r="BH4014">
        <v>0</v>
      </c>
    </row>
    <row r="4015" spans="1:60" x14ac:dyDescent="0.3">
      <c r="A4015" s="69" t="s">
        <v>1792</v>
      </c>
      <c r="B4015" s="69" t="s">
        <v>2128</v>
      </c>
      <c r="C4015" s="70"/>
      <c r="D4015" s="71"/>
      <c r="E4015" s="72"/>
      <c r="F4015" s="73"/>
      <c r="G4015" s="70"/>
      <c r="H4015" s="74"/>
      <c r="I4015" s="75"/>
      <c r="J4015" s="75"/>
      <c r="K4015" s="36"/>
      <c r="L4015" s="82"/>
      <c r="M4015" s="82"/>
      <c r="N4015" s="77"/>
      <c r="O4015" s="84" t="s">
        <v>2168</v>
      </c>
      <c r="P4015" s="86">
        <v>43862.960729166669</v>
      </c>
      <c r="Q4015" s="84" t="s">
        <v>2526</v>
      </c>
      <c r="R4015" s="84"/>
      <c r="S4015" s="84"/>
      <c r="T4015" s="84"/>
      <c r="U4015" s="84"/>
      <c r="V4015" s="87" t="s">
        <v>4508</v>
      </c>
      <c r="W4015" s="86">
        <v>43862.960729166669</v>
      </c>
      <c r="X4015" s="90">
        <v>43862</v>
      </c>
      <c r="Y4015" s="92" t="s">
        <v>7625</v>
      </c>
      <c r="Z4015" s="87" t="s">
        <v>11443</v>
      </c>
      <c r="AA4015" s="84"/>
      <c r="AB4015" s="84"/>
      <c r="AC4015" s="92" t="s">
        <v>15336</v>
      </c>
      <c r="AD4015" s="84"/>
      <c r="AE4015" s="84" t="b">
        <v>0</v>
      </c>
      <c r="AF4015" s="84">
        <v>0</v>
      </c>
      <c r="AG4015" s="92" t="s">
        <v>16467</v>
      </c>
      <c r="AH4015" s="84" t="b">
        <v>0</v>
      </c>
      <c r="AI4015" s="84" t="s">
        <v>16521</v>
      </c>
      <c r="AJ4015" s="84"/>
      <c r="AK4015" s="92" t="s">
        <v>16467</v>
      </c>
      <c r="AL4015" s="84" t="b">
        <v>0</v>
      </c>
      <c r="AM4015" s="84">
        <v>32</v>
      </c>
      <c r="AN4015" s="92" t="s">
        <v>13981</v>
      </c>
      <c r="AO4015" s="84" t="s">
        <v>16534</v>
      </c>
      <c r="AP4015" s="84" t="b">
        <v>0</v>
      </c>
      <c r="AQ4015" s="92" t="s">
        <v>13981</v>
      </c>
      <c r="AR4015" s="84" t="s">
        <v>179</v>
      </c>
      <c r="AS4015" s="84">
        <v>0</v>
      </c>
      <c r="AT4015" s="84">
        <v>0</v>
      </c>
      <c r="AU4015" s="84"/>
      <c r="AV4015" s="84"/>
      <c r="AW4015" s="84"/>
      <c r="AX4015" s="84"/>
      <c r="AY4015" s="84"/>
      <c r="AZ4015" s="84"/>
      <c r="BA4015" s="84"/>
      <c r="BB4015" s="84"/>
      <c r="BC4015">
        <v>1</v>
      </c>
      <c r="BD4015">
        <v>0</v>
      </c>
      <c r="BE4015">
        <v>1</v>
      </c>
      <c r="BF4015">
        <v>0</v>
      </c>
      <c r="BG4015">
        <v>0</v>
      </c>
      <c r="BH4015">
        <v>0</v>
      </c>
    </row>
    <row r="4016" spans="1:60" x14ac:dyDescent="0.3">
      <c r="A4016" s="69" t="s">
        <v>1793</v>
      </c>
      <c r="B4016" s="69" t="s">
        <v>2128</v>
      </c>
      <c r="C4016" s="70"/>
      <c r="D4016" s="71"/>
      <c r="E4016" s="72"/>
      <c r="F4016" s="73"/>
      <c r="G4016" s="70"/>
      <c r="H4016" s="74"/>
      <c r="I4016" s="75"/>
      <c r="J4016" s="75"/>
      <c r="K4016" s="36"/>
      <c r="L4016" s="82"/>
      <c r="M4016" s="82"/>
      <c r="N4016" s="77"/>
      <c r="O4016" s="84" t="s">
        <v>2168</v>
      </c>
      <c r="P4016" s="86">
        <v>43862.961099537039</v>
      </c>
      <c r="Q4016" s="84" t="s">
        <v>2526</v>
      </c>
      <c r="R4016" s="84"/>
      <c r="S4016" s="84"/>
      <c r="T4016" s="84"/>
      <c r="U4016" s="84"/>
      <c r="V4016" s="87" t="s">
        <v>4509</v>
      </c>
      <c r="W4016" s="86">
        <v>43862.961099537039</v>
      </c>
      <c r="X4016" s="90">
        <v>43862</v>
      </c>
      <c r="Y4016" s="92" t="s">
        <v>7630</v>
      </c>
      <c r="Z4016" s="87" t="s">
        <v>11448</v>
      </c>
      <c r="AA4016" s="84"/>
      <c r="AB4016" s="84"/>
      <c r="AC4016" s="92" t="s">
        <v>15341</v>
      </c>
      <c r="AD4016" s="84"/>
      <c r="AE4016" s="84" t="b">
        <v>0</v>
      </c>
      <c r="AF4016" s="84">
        <v>0</v>
      </c>
      <c r="AG4016" s="92" t="s">
        <v>16467</v>
      </c>
      <c r="AH4016" s="84" t="b">
        <v>0</v>
      </c>
      <c r="AI4016" s="84" t="s">
        <v>16521</v>
      </c>
      <c r="AJ4016" s="84"/>
      <c r="AK4016" s="92" t="s">
        <v>16467</v>
      </c>
      <c r="AL4016" s="84" t="b">
        <v>0</v>
      </c>
      <c r="AM4016" s="84">
        <v>32</v>
      </c>
      <c r="AN4016" s="92" t="s">
        <v>13981</v>
      </c>
      <c r="AO4016" s="84" t="s">
        <v>16534</v>
      </c>
      <c r="AP4016" s="84" t="b">
        <v>0</v>
      </c>
      <c r="AQ4016" s="92" t="s">
        <v>13981</v>
      </c>
      <c r="AR4016" s="84" t="s">
        <v>179</v>
      </c>
      <c r="AS4016" s="84">
        <v>0</v>
      </c>
      <c r="AT4016" s="84">
        <v>0</v>
      </c>
      <c r="AU4016" s="84"/>
      <c r="AV4016" s="84"/>
      <c r="AW4016" s="84"/>
      <c r="AX4016" s="84"/>
      <c r="AY4016" s="84"/>
      <c r="AZ4016" s="84"/>
      <c r="BA4016" s="84"/>
      <c r="BB4016" s="84"/>
      <c r="BC4016">
        <v>1</v>
      </c>
      <c r="BD4016">
        <v>0</v>
      </c>
      <c r="BE4016">
        <v>1</v>
      </c>
      <c r="BF4016">
        <v>0</v>
      </c>
      <c r="BG4016">
        <v>0</v>
      </c>
      <c r="BH4016">
        <v>0</v>
      </c>
    </row>
    <row r="4017" spans="1:60" x14ac:dyDescent="0.3">
      <c r="A4017" s="69" t="s">
        <v>1905</v>
      </c>
      <c r="B4017" s="69" t="s">
        <v>2121</v>
      </c>
      <c r="C4017" s="70"/>
      <c r="D4017" s="71"/>
      <c r="E4017" s="72"/>
      <c r="F4017" s="73"/>
      <c r="G4017" s="70"/>
      <c r="H4017" s="74"/>
      <c r="I4017" s="75"/>
      <c r="J4017" s="75"/>
      <c r="K4017" s="36"/>
      <c r="L4017" s="82"/>
      <c r="M4017" s="82"/>
      <c r="N4017" s="77"/>
      <c r="O4017" s="84" t="s">
        <v>2169</v>
      </c>
      <c r="P4017" s="86">
        <v>43862.961701388886</v>
      </c>
      <c r="Q4017" s="84" t="s">
        <v>2558</v>
      </c>
      <c r="R4017" s="84"/>
      <c r="S4017" s="84"/>
      <c r="T4017" s="84" t="s">
        <v>2883</v>
      </c>
      <c r="U4017" s="84"/>
      <c r="V4017" s="87" t="s">
        <v>4606</v>
      </c>
      <c r="W4017" s="86">
        <v>43862.961701388886</v>
      </c>
      <c r="X4017" s="90">
        <v>43862</v>
      </c>
      <c r="Y4017" s="92" t="s">
        <v>7861</v>
      </c>
      <c r="Z4017" s="87" t="s">
        <v>11688</v>
      </c>
      <c r="AA4017" s="84"/>
      <c r="AB4017" s="84"/>
      <c r="AC4017" s="92" t="s">
        <v>15588</v>
      </c>
      <c r="AD4017" s="84"/>
      <c r="AE4017" s="84" t="b">
        <v>0</v>
      </c>
      <c r="AF4017" s="84">
        <v>0</v>
      </c>
      <c r="AG4017" s="92" t="s">
        <v>16467</v>
      </c>
      <c r="AH4017" s="84" t="b">
        <v>0</v>
      </c>
      <c r="AI4017" s="84" t="s">
        <v>16520</v>
      </c>
      <c r="AJ4017" s="84"/>
      <c r="AK4017" s="92" t="s">
        <v>16467</v>
      </c>
      <c r="AL4017" s="84" t="b">
        <v>0</v>
      </c>
      <c r="AM4017" s="84">
        <v>7</v>
      </c>
      <c r="AN4017" s="92" t="s">
        <v>16416</v>
      </c>
      <c r="AO4017" s="84" t="s">
        <v>16534</v>
      </c>
      <c r="AP4017" s="84" t="b">
        <v>0</v>
      </c>
      <c r="AQ4017" s="92" t="s">
        <v>16416</v>
      </c>
      <c r="AR4017" s="84" t="s">
        <v>179</v>
      </c>
      <c r="AS4017" s="84">
        <v>0</v>
      </c>
      <c r="AT4017" s="84">
        <v>0</v>
      </c>
      <c r="AU4017" s="84"/>
      <c r="AV4017" s="84"/>
      <c r="AW4017" s="84"/>
      <c r="AX4017" s="84"/>
      <c r="AY4017" s="84"/>
      <c r="AZ4017" s="84"/>
      <c r="BA4017" s="84"/>
      <c r="BB4017" s="84"/>
      <c r="BC4017">
        <v>1</v>
      </c>
      <c r="BD4017">
        <v>0</v>
      </c>
      <c r="BE4017">
        <v>0</v>
      </c>
      <c r="BF4017">
        <v>0</v>
      </c>
      <c r="BG4017">
        <v>1</v>
      </c>
      <c r="BH4017">
        <v>0</v>
      </c>
    </row>
    <row r="4018" spans="1:60" x14ac:dyDescent="0.3">
      <c r="A4018" s="69" t="s">
        <v>2004</v>
      </c>
      <c r="B4018" s="69" t="s">
        <v>2116</v>
      </c>
      <c r="C4018" s="70"/>
      <c r="D4018" s="71"/>
      <c r="E4018" s="72"/>
      <c r="F4018" s="73"/>
      <c r="G4018" s="70"/>
      <c r="H4018" s="74"/>
      <c r="I4018" s="75"/>
      <c r="J4018" s="75"/>
      <c r="K4018" s="36"/>
      <c r="L4018" s="82"/>
      <c r="M4018" s="82"/>
      <c r="N4018" s="77"/>
      <c r="O4018" s="84" t="s">
        <v>2169</v>
      </c>
      <c r="P4018" s="86">
        <v>43862.961712962962</v>
      </c>
      <c r="Q4018" s="84" t="s">
        <v>2557</v>
      </c>
      <c r="R4018" s="84"/>
      <c r="S4018" s="84"/>
      <c r="T4018" s="84" t="s">
        <v>2883</v>
      </c>
      <c r="U4018" s="84"/>
      <c r="V4018" s="87" t="s">
        <v>4695</v>
      </c>
      <c r="W4018" s="86">
        <v>43862.961712962962</v>
      </c>
      <c r="X4018" s="90">
        <v>43862</v>
      </c>
      <c r="Y4018" s="92" t="s">
        <v>8236</v>
      </c>
      <c r="Z4018" s="87" t="s">
        <v>12090</v>
      </c>
      <c r="AA4018" s="84"/>
      <c r="AB4018" s="84"/>
      <c r="AC4018" s="92" t="s">
        <v>16007</v>
      </c>
      <c r="AD4018" s="84"/>
      <c r="AE4018" s="84" t="b">
        <v>0</v>
      </c>
      <c r="AF4018" s="84">
        <v>0</v>
      </c>
      <c r="AG4018" s="92" t="s">
        <v>16467</v>
      </c>
      <c r="AH4018" s="84" t="b">
        <v>0</v>
      </c>
      <c r="AI4018" s="84" t="s">
        <v>16520</v>
      </c>
      <c r="AJ4018" s="84"/>
      <c r="AK4018" s="92" t="s">
        <v>16467</v>
      </c>
      <c r="AL4018" s="84" t="b">
        <v>0</v>
      </c>
      <c r="AM4018" s="84">
        <v>73</v>
      </c>
      <c r="AN4018" s="92" t="s">
        <v>16402</v>
      </c>
      <c r="AO4018" s="84" t="s">
        <v>16534</v>
      </c>
      <c r="AP4018" s="84" t="b">
        <v>0</v>
      </c>
      <c r="AQ4018" s="92" t="s">
        <v>16402</v>
      </c>
      <c r="AR4018" s="84" t="s">
        <v>179</v>
      </c>
      <c r="AS4018" s="84">
        <v>0</v>
      </c>
      <c r="AT4018" s="84">
        <v>0</v>
      </c>
      <c r="AU4018" s="84"/>
      <c r="AV4018" s="84"/>
      <c r="AW4018" s="84"/>
      <c r="AX4018" s="84"/>
      <c r="AY4018" s="84"/>
      <c r="AZ4018" s="84"/>
      <c r="BA4018" s="84"/>
      <c r="BB4018" s="84"/>
      <c r="BC4018">
        <v>1</v>
      </c>
      <c r="BD4018">
        <v>0</v>
      </c>
      <c r="BE4018">
        <v>0</v>
      </c>
      <c r="BF4018">
        <v>0</v>
      </c>
      <c r="BG4018">
        <v>1</v>
      </c>
      <c r="BH4018">
        <v>0</v>
      </c>
    </row>
    <row r="4019" spans="1:60" x14ac:dyDescent="0.3">
      <c r="A4019" s="69" t="s">
        <v>1795</v>
      </c>
      <c r="B4019" s="69" t="s">
        <v>2059</v>
      </c>
      <c r="C4019" s="70"/>
      <c r="D4019" s="71"/>
      <c r="E4019" s="72"/>
      <c r="F4019" s="73"/>
      <c r="G4019" s="70"/>
      <c r="H4019" s="74"/>
      <c r="I4019" s="75"/>
      <c r="J4019" s="75"/>
      <c r="K4019" s="36"/>
      <c r="L4019" s="82"/>
      <c r="M4019" s="82"/>
      <c r="N4019" s="77"/>
      <c r="O4019" s="84" t="s">
        <v>2169</v>
      </c>
      <c r="P4019" s="86">
        <v>43862.961805555555</v>
      </c>
      <c r="Q4019" s="84" t="s">
        <v>2784</v>
      </c>
      <c r="R4019" s="84"/>
      <c r="S4019" s="84"/>
      <c r="T4019" s="84"/>
      <c r="U4019" s="84"/>
      <c r="V4019" s="87" t="s">
        <v>4511</v>
      </c>
      <c r="W4019" s="86">
        <v>43862.961805555555</v>
      </c>
      <c r="X4019" s="90">
        <v>43862</v>
      </c>
      <c r="Y4019" s="92" t="s">
        <v>7995</v>
      </c>
      <c r="Z4019" s="87" t="s">
        <v>11832</v>
      </c>
      <c r="AA4019" s="84"/>
      <c r="AB4019" s="84"/>
      <c r="AC4019" s="92" t="s">
        <v>15737</v>
      </c>
      <c r="AD4019" s="84"/>
      <c r="AE4019" s="84" t="b">
        <v>0</v>
      </c>
      <c r="AF4019" s="84">
        <v>0</v>
      </c>
      <c r="AG4019" s="92" t="s">
        <v>16467</v>
      </c>
      <c r="AH4019" s="84" t="b">
        <v>0</v>
      </c>
      <c r="AI4019" s="84" t="s">
        <v>16520</v>
      </c>
      <c r="AJ4019" s="84"/>
      <c r="AK4019" s="92" t="s">
        <v>16467</v>
      </c>
      <c r="AL4019" s="84" t="b">
        <v>0</v>
      </c>
      <c r="AM4019" s="84">
        <v>6</v>
      </c>
      <c r="AN4019" s="92" t="s">
        <v>16149</v>
      </c>
      <c r="AO4019" s="84" t="s">
        <v>16534</v>
      </c>
      <c r="AP4019" s="84" t="b">
        <v>0</v>
      </c>
      <c r="AQ4019" s="92" t="s">
        <v>16149</v>
      </c>
      <c r="AR4019" s="84" t="s">
        <v>179</v>
      </c>
      <c r="AS4019" s="84">
        <v>0</v>
      </c>
      <c r="AT4019" s="84">
        <v>0</v>
      </c>
      <c r="AU4019" s="84"/>
      <c r="AV4019" s="84"/>
      <c r="AW4019" s="84"/>
      <c r="AX4019" s="84"/>
      <c r="AY4019" s="84"/>
      <c r="AZ4019" s="84"/>
      <c r="BA4019" s="84"/>
      <c r="BB4019" s="84"/>
      <c r="BC4019">
        <v>1</v>
      </c>
      <c r="BD4019">
        <v>0</v>
      </c>
      <c r="BE4019">
        <v>0</v>
      </c>
      <c r="BF4019">
        <v>0</v>
      </c>
      <c r="BG4019">
        <v>1</v>
      </c>
      <c r="BH4019">
        <v>0</v>
      </c>
    </row>
    <row r="4020" spans="1:60" x14ac:dyDescent="0.3">
      <c r="A4020" s="69" t="s">
        <v>1797</v>
      </c>
      <c r="B4020" s="69" t="s">
        <v>1797</v>
      </c>
      <c r="C4020" s="70"/>
      <c r="D4020" s="71"/>
      <c r="E4020" s="72"/>
      <c r="F4020" s="73"/>
      <c r="G4020" s="70"/>
      <c r="H4020" s="74"/>
      <c r="I4020" s="75"/>
      <c r="J4020" s="75"/>
      <c r="K4020" s="36"/>
      <c r="L4020" s="82"/>
      <c r="M4020" s="82"/>
      <c r="N4020" s="77"/>
      <c r="O4020" s="84" t="s">
        <v>179</v>
      </c>
      <c r="P4020" s="86">
        <v>43862.962152777778</v>
      </c>
      <c r="Q4020" s="84" t="s">
        <v>2754</v>
      </c>
      <c r="R4020" s="84"/>
      <c r="S4020" s="84"/>
      <c r="T4020" s="84" t="s">
        <v>2948</v>
      </c>
      <c r="U4020" s="84"/>
      <c r="V4020" s="87" t="s">
        <v>4513</v>
      </c>
      <c r="W4020" s="86">
        <v>43862.962152777778</v>
      </c>
      <c r="X4020" s="90">
        <v>43862</v>
      </c>
      <c r="Y4020" s="92" t="s">
        <v>7635</v>
      </c>
      <c r="Z4020" s="87" t="s">
        <v>11453</v>
      </c>
      <c r="AA4020" s="84"/>
      <c r="AB4020" s="84"/>
      <c r="AC4020" s="92" t="s">
        <v>15346</v>
      </c>
      <c r="AD4020" s="84"/>
      <c r="AE4020" s="84" t="b">
        <v>0</v>
      </c>
      <c r="AF4020" s="84">
        <v>0</v>
      </c>
      <c r="AG4020" s="92" t="s">
        <v>16467</v>
      </c>
      <c r="AH4020" s="84" t="b">
        <v>0</v>
      </c>
      <c r="AI4020" s="84" t="s">
        <v>16520</v>
      </c>
      <c r="AJ4020" s="84"/>
      <c r="AK4020" s="92" t="s">
        <v>16467</v>
      </c>
      <c r="AL4020" s="84" t="b">
        <v>0</v>
      </c>
      <c r="AM4020" s="84">
        <v>0</v>
      </c>
      <c r="AN4020" s="92" t="s">
        <v>16467</v>
      </c>
      <c r="AO4020" s="84" t="s">
        <v>16535</v>
      </c>
      <c r="AP4020" s="84" t="b">
        <v>0</v>
      </c>
      <c r="AQ4020" s="92" t="s">
        <v>15346</v>
      </c>
      <c r="AR4020" s="84" t="s">
        <v>179</v>
      </c>
      <c r="AS4020" s="84">
        <v>0</v>
      </c>
      <c r="AT4020" s="84">
        <v>0</v>
      </c>
      <c r="AU4020" s="84"/>
      <c r="AV4020" s="84"/>
      <c r="AW4020" s="84"/>
      <c r="AX4020" s="84"/>
      <c r="AY4020" s="84"/>
      <c r="AZ4020" s="84"/>
      <c r="BA4020" s="84"/>
      <c r="BB4020" s="84"/>
      <c r="BC4020">
        <v>1</v>
      </c>
      <c r="BD4020">
        <v>0</v>
      </c>
      <c r="BE4020">
        <v>0</v>
      </c>
      <c r="BF4020">
        <v>1</v>
      </c>
      <c r="BG4020">
        <v>0</v>
      </c>
      <c r="BH4020">
        <v>0</v>
      </c>
    </row>
    <row r="4021" spans="1:60" x14ac:dyDescent="0.3">
      <c r="A4021" s="69" t="s">
        <v>1798</v>
      </c>
      <c r="B4021" s="69" t="s">
        <v>2097</v>
      </c>
      <c r="C4021" s="70"/>
      <c r="D4021" s="71"/>
      <c r="E4021" s="72"/>
      <c r="F4021" s="73"/>
      <c r="G4021" s="70"/>
      <c r="H4021" s="74"/>
      <c r="I4021" s="75"/>
      <c r="J4021" s="75"/>
      <c r="K4021" s="36"/>
      <c r="L4021" s="82"/>
      <c r="M4021" s="82"/>
      <c r="N4021" s="77"/>
      <c r="O4021" s="84" t="s">
        <v>2169</v>
      </c>
      <c r="P4021" s="86">
        <v>43862.962199074071</v>
      </c>
      <c r="Q4021" s="84" t="s">
        <v>2746</v>
      </c>
      <c r="R4021" s="84"/>
      <c r="S4021" s="84"/>
      <c r="T4021" s="84" t="s">
        <v>2883</v>
      </c>
      <c r="U4021" s="84"/>
      <c r="V4021" s="87" t="s">
        <v>4514</v>
      </c>
      <c r="W4021" s="86">
        <v>43862.962199074071</v>
      </c>
      <c r="X4021" s="90">
        <v>43862</v>
      </c>
      <c r="Y4021" s="92" t="s">
        <v>7638</v>
      </c>
      <c r="Z4021" s="87" t="s">
        <v>11456</v>
      </c>
      <c r="AA4021" s="84"/>
      <c r="AB4021" s="84"/>
      <c r="AC4021" s="92" t="s">
        <v>15349</v>
      </c>
      <c r="AD4021" s="84"/>
      <c r="AE4021" s="84" t="b">
        <v>0</v>
      </c>
      <c r="AF4021" s="84">
        <v>0</v>
      </c>
      <c r="AG4021" s="92" t="s">
        <v>16467</v>
      </c>
      <c r="AH4021" s="84" t="b">
        <v>0</v>
      </c>
      <c r="AI4021" s="84" t="s">
        <v>16520</v>
      </c>
      <c r="AJ4021" s="84"/>
      <c r="AK4021" s="92" t="s">
        <v>16467</v>
      </c>
      <c r="AL4021" s="84" t="b">
        <v>0</v>
      </c>
      <c r="AM4021" s="84">
        <v>14</v>
      </c>
      <c r="AN4021" s="92" t="s">
        <v>16429</v>
      </c>
      <c r="AO4021" s="84" t="s">
        <v>16534</v>
      </c>
      <c r="AP4021" s="84" t="b">
        <v>0</v>
      </c>
      <c r="AQ4021" s="92" t="s">
        <v>16429</v>
      </c>
      <c r="AR4021" s="84" t="s">
        <v>179</v>
      </c>
      <c r="AS4021" s="84">
        <v>0</v>
      </c>
      <c r="AT4021" s="84">
        <v>0</v>
      </c>
      <c r="AU4021" s="84"/>
      <c r="AV4021" s="84"/>
      <c r="AW4021" s="84"/>
      <c r="AX4021" s="84"/>
      <c r="AY4021" s="84"/>
      <c r="AZ4021" s="84"/>
      <c r="BA4021" s="84"/>
      <c r="BB4021" s="84"/>
      <c r="BC4021">
        <v>1</v>
      </c>
      <c r="BD4021">
        <v>0</v>
      </c>
      <c r="BE4021">
        <v>0</v>
      </c>
      <c r="BF4021">
        <v>0</v>
      </c>
      <c r="BG4021">
        <v>1</v>
      </c>
      <c r="BH4021">
        <v>0</v>
      </c>
    </row>
    <row r="4022" spans="1:60" x14ac:dyDescent="0.3">
      <c r="A4022" s="69" t="s">
        <v>1799</v>
      </c>
      <c r="B4022" s="69" t="s">
        <v>1799</v>
      </c>
      <c r="C4022" s="70"/>
      <c r="D4022" s="71"/>
      <c r="E4022" s="72"/>
      <c r="F4022" s="73"/>
      <c r="G4022" s="70"/>
      <c r="H4022" s="74"/>
      <c r="I4022" s="75"/>
      <c r="J4022" s="75"/>
      <c r="K4022" s="36"/>
      <c r="L4022" s="82"/>
      <c r="M4022" s="82"/>
      <c r="N4022" s="77"/>
      <c r="O4022" s="84" t="s">
        <v>179</v>
      </c>
      <c r="P4022" s="86">
        <v>43862.962916666664</v>
      </c>
      <c r="Q4022" s="84" t="s">
        <v>2755</v>
      </c>
      <c r="R4022" s="84"/>
      <c r="S4022" s="84"/>
      <c r="T4022" s="84" t="s">
        <v>2873</v>
      </c>
      <c r="U4022" s="84"/>
      <c r="V4022" s="87" t="s">
        <v>4515</v>
      </c>
      <c r="W4022" s="86">
        <v>43862.962916666664</v>
      </c>
      <c r="X4022" s="90">
        <v>43862</v>
      </c>
      <c r="Y4022" s="92" t="s">
        <v>7639</v>
      </c>
      <c r="Z4022" s="87" t="s">
        <v>11457</v>
      </c>
      <c r="AA4022" s="84"/>
      <c r="AB4022" s="84"/>
      <c r="AC4022" s="92" t="s">
        <v>15350</v>
      </c>
      <c r="AD4022" s="84"/>
      <c r="AE4022" s="84" t="b">
        <v>0</v>
      </c>
      <c r="AF4022" s="84">
        <v>1</v>
      </c>
      <c r="AG4022" s="92" t="s">
        <v>16467</v>
      </c>
      <c r="AH4022" s="84" t="b">
        <v>0</v>
      </c>
      <c r="AI4022" s="84" t="s">
        <v>16520</v>
      </c>
      <c r="AJ4022" s="84"/>
      <c r="AK4022" s="92" t="s">
        <v>16467</v>
      </c>
      <c r="AL4022" s="84" t="b">
        <v>0</v>
      </c>
      <c r="AM4022" s="84">
        <v>1</v>
      </c>
      <c r="AN4022" s="92" t="s">
        <v>16467</v>
      </c>
      <c r="AO4022" s="84" t="s">
        <v>16535</v>
      </c>
      <c r="AP4022" s="84" t="b">
        <v>0</v>
      </c>
      <c r="AQ4022" s="92" t="s">
        <v>15350</v>
      </c>
      <c r="AR4022" s="84" t="s">
        <v>179</v>
      </c>
      <c r="AS4022" s="84">
        <v>0</v>
      </c>
      <c r="AT4022" s="84">
        <v>0</v>
      </c>
      <c r="AU4022" s="84"/>
      <c r="AV4022" s="84"/>
      <c r="AW4022" s="84"/>
      <c r="AX4022" s="84"/>
      <c r="AY4022" s="84"/>
      <c r="AZ4022" s="84"/>
      <c r="BA4022" s="84"/>
      <c r="BB4022" s="84"/>
      <c r="BC4022">
        <v>1</v>
      </c>
      <c r="BD4022">
        <v>0</v>
      </c>
      <c r="BE4022">
        <v>0</v>
      </c>
      <c r="BF4022">
        <v>1</v>
      </c>
      <c r="BG4022">
        <v>0</v>
      </c>
      <c r="BH4022">
        <v>0</v>
      </c>
    </row>
    <row r="4023" spans="1:60" x14ac:dyDescent="0.3">
      <c r="A4023" s="69" t="s">
        <v>1800</v>
      </c>
      <c r="B4023" s="69" t="s">
        <v>2120</v>
      </c>
      <c r="C4023" s="70"/>
      <c r="D4023" s="71"/>
      <c r="E4023" s="72"/>
      <c r="F4023" s="73"/>
      <c r="G4023" s="70"/>
      <c r="H4023" s="74"/>
      <c r="I4023" s="75"/>
      <c r="J4023" s="75"/>
      <c r="K4023" s="36"/>
      <c r="L4023" s="82"/>
      <c r="M4023" s="82"/>
      <c r="N4023" s="77"/>
      <c r="O4023" s="84" t="s">
        <v>2169</v>
      </c>
      <c r="P4023" s="86">
        <v>43862.963252314818</v>
      </c>
      <c r="Q4023" s="84" t="s">
        <v>2691</v>
      </c>
      <c r="R4023" s="84"/>
      <c r="S4023" s="84"/>
      <c r="T4023" s="84" t="s">
        <v>2883</v>
      </c>
      <c r="U4023" s="84"/>
      <c r="V4023" s="87" t="s">
        <v>4516</v>
      </c>
      <c r="W4023" s="86">
        <v>43862.963252314818</v>
      </c>
      <c r="X4023" s="90">
        <v>43862</v>
      </c>
      <c r="Y4023" s="92" t="s">
        <v>7640</v>
      </c>
      <c r="Z4023" s="87" t="s">
        <v>11458</v>
      </c>
      <c r="AA4023" s="84"/>
      <c r="AB4023" s="84"/>
      <c r="AC4023" s="92" t="s">
        <v>15351</v>
      </c>
      <c r="AD4023" s="84"/>
      <c r="AE4023" s="84" t="b">
        <v>0</v>
      </c>
      <c r="AF4023" s="84">
        <v>0</v>
      </c>
      <c r="AG4023" s="92" t="s">
        <v>16467</v>
      </c>
      <c r="AH4023" s="84" t="b">
        <v>0</v>
      </c>
      <c r="AI4023" s="84" t="s">
        <v>16520</v>
      </c>
      <c r="AJ4023" s="84"/>
      <c r="AK4023" s="92" t="s">
        <v>16467</v>
      </c>
      <c r="AL4023" s="84" t="b">
        <v>0</v>
      </c>
      <c r="AM4023" s="84">
        <v>59</v>
      </c>
      <c r="AN4023" s="92" t="s">
        <v>16413</v>
      </c>
      <c r="AO4023" s="84" t="s">
        <v>16534</v>
      </c>
      <c r="AP4023" s="84" t="b">
        <v>0</v>
      </c>
      <c r="AQ4023" s="92" t="s">
        <v>16413</v>
      </c>
      <c r="AR4023" s="84" t="s">
        <v>179</v>
      </c>
      <c r="AS4023" s="84">
        <v>0</v>
      </c>
      <c r="AT4023" s="84">
        <v>0</v>
      </c>
      <c r="AU4023" s="84"/>
      <c r="AV4023" s="84"/>
      <c r="AW4023" s="84"/>
      <c r="AX4023" s="84"/>
      <c r="AY4023" s="84"/>
      <c r="AZ4023" s="84"/>
      <c r="BA4023" s="84"/>
      <c r="BB4023" s="84"/>
      <c r="BC4023">
        <v>1</v>
      </c>
      <c r="BD4023">
        <v>0</v>
      </c>
      <c r="BE4023">
        <v>0</v>
      </c>
      <c r="BF4023">
        <v>0</v>
      </c>
      <c r="BG4023">
        <v>1</v>
      </c>
      <c r="BH4023">
        <v>0</v>
      </c>
    </row>
    <row r="4024" spans="1:60" x14ac:dyDescent="0.3">
      <c r="A4024" s="69" t="s">
        <v>1801</v>
      </c>
      <c r="B4024" s="69" t="s">
        <v>1446</v>
      </c>
      <c r="C4024" s="70"/>
      <c r="D4024" s="71"/>
      <c r="E4024" s="72"/>
      <c r="F4024" s="73"/>
      <c r="G4024" s="70"/>
      <c r="H4024" s="74"/>
      <c r="I4024" s="75"/>
      <c r="J4024" s="75"/>
      <c r="K4024" s="36"/>
      <c r="L4024" s="82"/>
      <c r="M4024" s="82"/>
      <c r="N4024" s="77"/>
      <c r="O4024" s="84" t="s">
        <v>2169</v>
      </c>
      <c r="P4024" s="86">
        <v>43862.963807870372</v>
      </c>
      <c r="Q4024" s="84" t="s">
        <v>2756</v>
      </c>
      <c r="R4024" s="84"/>
      <c r="S4024" s="84"/>
      <c r="T4024" s="84" t="s">
        <v>2883</v>
      </c>
      <c r="U4024" s="84"/>
      <c r="V4024" s="87" t="s">
        <v>4517</v>
      </c>
      <c r="W4024" s="86">
        <v>43862.963807870372</v>
      </c>
      <c r="X4024" s="90">
        <v>43862</v>
      </c>
      <c r="Y4024" s="92" t="s">
        <v>7641</v>
      </c>
      <c r="Z4024" s="87" t="s">
        <v>11459</v>
      </c>
      <c r="AA4024" s="84"/>
      <c r="AB4024" s="84"/>
      <c r="AC4024" s="92" t="s">
        <v>15352</v>
      </c>
      <c r="AD4024" s="84"/>
      <c r="AE4024" s="84" t="b">
        <v>0</v>
      </c>
      <c r="AF4024" s="84">
        <v>0</v>
      </c>
      <c r="AG4024" s="92" t="s">
        <v>16467</v>
      </c>
      <c r="AH4024" s="84" t="b">
        <v>0</v>
      </c>
      <c r="AI4024" s="84" t="s">
        <v>16520</v>
      </c>
      <c r="AJ4024" s="84"/>
      <c r="AK4024" s="92" t="s">
        <v>16467</v>
      </c>
      <c r="AL4024" s="84" t="b">
        <v>0</v>
      </c>
      <c r="AM4024" s="84">
        <v>3</v>
      </c>
      <c r="AN4024" s="92" t="s">
        <v>15353</v>
      </c>
      <c r="AO4024" s="84" t="s">
        <v>16534</v>
      </c>
      <c r="AP4024" s="84" t="b">
        <v>0</v>
      </c>
      <c r="AQ4024" s="92" t="s">
        <v>15353</v>
      </c>
      <c r="AR4024" s="84" t="s">
        <v>179</v>
      </c>
      <c r="AS4024" s="84">
        <v>0</v>
      </c>
      <c r="AT4024" s="84">
        <v>0</v>
      </c>
      <c r="AU4024" s="84"/>
      <c r="AV4024" s="84"/>
      <c r="AW4024" s="84"/>
      <c r="AX4024" s="84"/>
      <c r="AY4024" s="84"/>
      <c r="AZ4024" s="84"/>
      <c r="BA4024" s="84"/>
      <c r="BB4024" s="84"/>
      <c r="BC4024">
        <v>1</v>
      </c>
      <c r="BD4024">
        <v>0</v>
      </c>
      <c r="BE4024">
        <v>0</v>
      </c>
      <c r="BF4024">
        <v>0</v>
      </c>
      <c r="BG4024">
        <v>1</v>
      </c>
      <c r="BH4024">
        <v>0</v>
      </c>
    </row>
    <row r="4025" spans="1:60" x14ac:dyDescent="0.3">
      <c r="A4025" s="69" t="s">
        <v>1802</v>
      </c>
      <c r="B4025" s="69" t="s">
        <v>1446</v>
      </c>
      <c r="C4025" s="70"/>
      <c r="D4025" s="71"/>
      <c r="E4025" s="72"/>
      <c r="F4025" s="73"/>
      <c r="G4025" s="70"/>
      <c r="H4025" s="74"/>
      <c r="I4025" s="75"/>
      <c r="J4025" s="75"/>
      <c r="K4025" s="36"/>
      <c r="L4025" s="82"/>
      <c r="M4025" s="82"/>
      <c r="N4025" s="77"/>
      <c r="O4025" s="84" t="s">
        <v>2169</v>
      </c>
      <c r="P4025" s="86">
        <v>43862.964178240742</v>
      </c>
      <c r="Q4025" s="84" t="s">
        <v>2756</v>
      </c>
      <c r="R4025" s="84"/>
      <c r="S4025" s="84"/>
      <c r="T4025" s="84" t="s">
        <v>2883</v>
      </c>
      <c r="U4025" s="84"/>
      <c r="V4025" s="87" t="s">
        <v>4518</v>
      </c>
      <c r="W4025" s="86">
        <v>43862.964178240742</v>
      </c>
      <c r="X4025" s="90">
        <v>43862</v>
      </c>
      <c r="Y4025" s="92" t="s">
        <v>7643</v>
      </c>
      <c r="Z4025" s="87" t="s">
        <v>11461</v>
      </c>
      <c r="AA4025" s="84"/>
      <c r="AB4025" s="84"/>
      <c r="AC4025" s="92" t="s">
        <v>15354</v>
      </c>
      <c r="AD4025" s="84"/>
      <c r="AE4025" s="84" t="b">
        <v>0</v>
      </c>
      <c r="AF4025" s="84">
        <v>0</v>
      </c>
      <c r="AG4025" s="92" t="s">
        <v>16467</v>
      </c>
      <c r="AH4025" s="84" t="b">
        <v>0</v>
      </c>
      <c r="AI4025" s="84" t="s">
        <v>16520</v>
      </c>
      <c r="AJ4025" s="84"/>
      <c r="AK4025" s="92" t="s">
        <v>16467</v>
      </c>
      <c r="AL4025" s="84" t="b">
        <v>0</v>
      </c>
      <c r="AM4025" s="84">
        <v>3</v>
      </c>
      <c r="AN4025" s="92" t="s">
        <v>15353</v>
      </c>
      <c r="AO4025" s="84" t="s">
        <v>16534</v>
      </c>
      <c r="AP4025" s="84" t="b">
        <v>0</v>
      </c>
      <c r="AQ4025" s="92" t="s">
        <v>15353</v>
      </c>
      <c r="AR4025" s="84" t="s">
        <v>179</v>
      </c>
      <c r="AS4025" s="84">
        <v>0</v>
      </c>
      <c r="AT4025" s="84">
        <v>0</v>
      </c>
      <c r="AU4025" s="84"/>
      <c r="AV4025" s="84"/>
      <c r="AW4025" s="84"/>
      <c r="AX4025" s="84"/>
      <c r="AY4025" s="84"/>
      <c r="AZ4025" s="84"/>
      <c r="BA4025" s="84"/>
      <c r="BB4025" s="84"/>
      <c r="BC4025">
        <v>1</v>
      </c>
      <c r="BD4025">
        <v>0</v>
      </c>
      <c r="BE4025">
        <v>0</v>
      </c>
      <c r="BF4025">
        <v>0</v>
      </c>
      <c r="BG4025">
        <v>1</v>
      </c>
      <c r="BH4025">
        <v>0</v>
      </c>
    </row>
    <row r="4026" spans="1:60" x14ac:dyDescent="0.3">
      <c r="A4026" s="69" t="s">
        <v>1803</v>
      </c>
      <c r="B4026" s="69" t="s">
        <v>1916</v>
      </c>
      <c r="C4026" s="70"/>
      <c r="D4026" s="71"/>
      <c r="E4026" s="72"/>
      <c r="F4026" s="73"/>
      <c r="G4026" s="70"/>
      <c r="H4026" s="74"/>
      <c r="I4026" s="75"/>
      <c r="J4026" s="75"/>
      <c r="K4026" s="36"/>
      <c r="L4026" s="82"/>
      <c r="M4026" s="82"/>
      <c r="N4026" s="77"/>
      <c r="O4026" s="84" t="s">
        <v>2169</v>
      </c>
      <c r="P4026" s="86">
        <v>43862.964745370373</v>
      </c>
      <c r="Q4026" s="84" t="s">
        <v>2757</v>
      </c>
      <c r="R4026" s="84"/>
      <c r="S4026" s="84"/>
      <c r="T4026" s="84"/>
      <c r="U4026" s="84"/>
      <c r="V4026" s="87" t="s">
        <v>4519</v>
      </c>
      <c r="W4026" s="86">
        <v>43862.964745370373</v>
      </c>
      <c r="X4026" s="90">
        <v>43862</v>
      </c>
      <c r="Y4026" s="92" t="s">
        <v>7644</v>
      </c>
      <c r="Z4026" s="87" t="s">
        <v>11462</v>
      </c>
      <c r="AA4026" s="84"/>
      <c r="AB4026" s="84"/>
      <c r="AC4026" s="92" t="s">
        <v>15355</v>
      </c>
      <c r="AD4026" s="84"/>
      <c r="AE4026" s="84" t="b">
        <v>0</v>
      </c>
      <c r="AF4026" s="84">
        <v>0</v>
      </c>
      <c r="AG4026" s="92" t="s">
        <v>16467</v>
      </c>
      <c r="AH4026" s="84" t="b">
        <v>0</v>
      </c>
      <c r="AI4026" s="84" t="s">
        <v>16520</v>
      </c>
      <c r="AJ4026" s="84"/>
      <c r="AK4026" s="92" t="s">
        <v>16467</v>
      </c>
      <c r="AL4026" s="84" t="b">
        <v>0</v>
      </c>
      <c r="AM4026" s="84">
        <v>3</v>
      </c>
      <c r="AN4026" s="92" t="s">
        <v>15628</v>
      </c>
      <c r="AO4026" s="84" t="s">
        <v>16534</v>
      </c>
      <c r="AP4026" s="84" t="b">
        <v>0</v>
      </c>
      <c r="AQ4026" s="92" t="s">
        <v>15628</v>
      </c>
      <c r="AR4026" s="84" t="s">
        <v>179</v>
      </c>
      <c r="AS4026" s="84">
        <v>0</v>
      </c>
      <c r="AT4026" s="84">
        <v>0</v>
      </c>
      <c r="AU4026" s="84"/>
      <c r="AV4026" s="84"/>
      <c r="AW4026" s="84"/>
      <c r="AX4026" s="84"/>
      <c r="AY4026" s="84"/>
      <c r="AZ4026" s="84"/>
      <c r="BA4026" s="84"/>
      <c r="BB4026" s="84"/>
      <c r="BC4026">
        <v>1</v>
      </c>
      <c r="BD4026">
        <v>0</v>
      </c>
      <c r="BE4026">
        <v>0</v>
      </c>
      <c r="BF4026">
        <v>0</v>
      </c>
      <c r="BG4026">
        <v>1</v>
      </c>
      <c r="BH4026">
        <v>0</v>
      </c>
    </row>
    <row r="4027" spans="1:60" x14ac:dyDescent="0.3">
      <c r="A4027" s="69" t="s">
        <v>1805</v>
      </c>
      <c r="B4027" s="69" t="s">
        <v>2111</v>
      </c>
      <c r="C4027" s="70"/>
      <c r="D4027" s="71"/>
      <c r="E4027" s="72"/>
      <c r="F4027" s="73"/>
      <c r="G4027" s="70"/>
      <c r="H4027" s="74"/>
      <c r="I4027" s="75"/>
      <c r="J4027" s="75"/>
      <c r="K4027" s="36"/>
      <c r="L4027" s="82"/>
      <c r="M4027" s="82"/>
      <c r="N4027" s="77"/>
      <c r="O4027" s="84" t="s">
        <v>2169</v>
      </c>
      <c r="P4027" s="86">
        <v>43862.965636574074</v>
      </c>
      <c r="Q4027" s="84" t="s">
        <v>2617</v>
      </c>
      <c r="R4027" s="84"/>
      <c r="S4027" s="84"/>
      <c r="T4027" s="84" t="s">
        <v>2883</v>
      </c>
      <c r="U4027" s="84"/>
      <c r="V4027" s="87" t="s">
        <v>4521</v>
      </c>
      <c r="W4027" s="86">
        <v>43862.965636574074</v>
      </c>
      <c r="X4027" s="90">
        <v>43862</v>
      </c>
      <c r="Y4027" s="92" t="s">
        <v>7327</v>
      </c>
      <c r="Z4027" s="87" t="s">
        <v>11467</v>
      </c>
      <c r="AA4027" s="84"/>
      <c r="AB4027" s="84"/>
      <c r="AC4027" s="92" t="s">
        <v>15360</v>
      </c>
      <c r="AD4027" s="84"/>
      <c r="AE4027" s="84" t="b">
        <v>0</v>
      </c>
      <c r="AF4027" s="84">
        <v>0</v>
      </c>
      <c r="AG4027" s="92" t="s">
        <v>16467</v>
      </c>
      <c r="AH4027" s="84" t="b">
        <v>0</v>
      </c>
      <c r="AI4027" s="84" t="s">
        <v>16520</v>
      </c>
      <c r="AJ4027" s="84"/>
      <c r="AK4027" s="92" t="s">
        <v>16467</v>
      </c>
      <c r="AL4027" s="84" t="b">
        <v>0</v>
      </c>
      <c r="AM4027" s="84">
        <v>7</v>
      </c>
      <c r="AN4027" s="92" t="s">
        <v>16362</v>
      </c>
      <c r="AO4027" s="84" t="s">
        <v>16534</v>
      </c>
      <c r="AP4027" s="84" t="b">
        <v>0</v>
      </c>
      <c r="AQ4027" s="92" t="s">
        <v>16362</v>
      </c>
      <c r="AR4027" s="84" t="s">
        <v>179</v>
      </c>
      <c r="AS4027" s="84">
        <v>0</v>
      </c>
      <c r="AT4027" s="84">
        <v>0</v>
      </c>
      <c r="AU4027" s="84"/>
      <c r="AV4027" s="84"/>
      <c r="AW4027" s="84"/>
      <c r="AX4027" s="84"/>
      <c r="AY4027" s="84"/>
      <c r="AZ4027" s="84"/>
      <c r="BA4027" s="84"/>
      <c r="BB4027" s="84"/>
      <c r="BC4027">
        <v>1</v>
      </c>
      <c r="BD4027">
        <v>0</v>
      </c>
      <c r="BE4027">
        <v>0</v>
      </c>
      <c r="BF4027">
        <v>0</v>
      </c>
      <c r="BG4027">
        <v>1</v>
      </c>
      <c r="BH4027">
        <v>0</v>
      </c>
    </row>
    <row r="4028" spans="1:60" x14ac:dyDescent="0.3">
      <c r="A4028" s="69" t="s">
        <v>1869</v>
      </c>
      <c r="B4028" s="69" t="s">
        <v>2097</v>
      </c>
      <c r="C4028" s="70"/>
      <c r="D4028" s="71"/>
      <c r="E4028" s="72"/>
      <c r="F4028" s="73"/>
      <c r="G4028" s="70"/>
      <c r="H4028" s="74"/>
      <c r="I4028" s="75"/>
      <c r="J4028" s="75"/>
      <c r="K4028" s="36"/>
      <c r="L4028" s="82"/>
      <c r="M4028" s="82"/>
      <c r="N4028" s="77"/>
      <c r="O4028" s="84" t="s">
        <v>2169</v>
      </c>
      <c r="P4028" s="86">
        <v>43862.966354166667</v>
      </c>
      <c r="Q4028" s="84" t="s">
        <v>2746</v>
      </c>
      <c r="R4028" s="84"/>
      <c r="S4028" s="84"/>
      <c r="T4028" s="84" t="s">
        <v>2883</v>
      </c>
      <c r="U4028" s="84"/>
      <c r="V4028" s="87" t="s">
        <v>4576</v>
      </c>
      <c r="W4028" s="86">
        <v>43862.966354166667</v>
      </c>
      <c r="X4028" s="90">
        <v>43862</v>
      </c>
      <c r="Y4028" s="92" t="s">
        <v>7786</v>
      </c>
      <c r="Z4028" s="87" t="s">
        <v>11608</v>
      </c>
      <c r="AA4028" s="84"/>
      <c r="AB4028" s="84"/>
      <c r="AC4028" s="92" t="s">
        <v>15507</v>
      </c>
      <c r="AD4028" s="84"/>
      <c r="AE4028" s="84" t="b">
        <v>0</v>
      </c>
      <c r="AF4028" s="84">
        <v>0</v>
      </c>
      <c r="AG4028" s="92" t="s">
        <v>16467</v>
      </c>
      <c r="AH4028" s="84" t="b">
        <v>0</v>
      </c>
      <c r="AI4028" s="84" t="s">
        <v>16520</v>
      </c>
      <c r="AJ4028" s="84"/>
      <c r="AK4028" s="92" t="s">
        <v>16467</v>
      </c>
      <c r="AL4028" s="84" t="b">
        <v>0</v>
      </c>
      <c r="AM4028" s="84">
        <v>14</v>
      </c>
      <c r="AN4028" s="92" t="s">
        <v>16429</v>
      </c>
      <c r="AO4028" s="84" t="s">
        <v>16535</v>
      </c>
      <c r="AP4028" s="84" t="b">
        <v>0</v>
      </c>
      <c r="AQ4028" s="92" t="s">
        <v>16429</v>
      </c>
      <c r="AR4028" s="84" t="s">
        <v>179</v>
      </c>
      <c r="AS4028" s="84">
        <v>0</v>
      </c>
      <c r="AT4028" s="84">
        <v>0</v>
      </c>
      <c r="AU4028" s="84"/>
      <c r="AV4028" s="84"/>
      <c r="AW4028" s="84"/>
      <c r="AX4028" s="84"/>
      <c r="AY4028" s="84"/>
      <c r="AZ4028" s="84"/>
      <c r="BA4028" s="84"/>
      <c r="BB4028" s="84"/>
      <c r="BC4028">
        <v>1</v>
      </c>
      <c r="BD4028">
        <v>0</v>
      </c>
      <c r="BE4028">
        <v>0</v>
      </c>
      <c r="BF4028">
        <v>0</v>
      </c>
      <c r="BG4028">
        <v>1</v>
      </c>
      <c r="BH4028">
        <v>0</v>
      </c>
    </row>
    <row r="4029" spans="1:60" x14ac:dyDescent="0.3">
      <c r="A4029" s="69" t="s">
        <v>1806</v>
      </c>
      <c r="B4029" s="69" t="s">
        <v>2096</v>
      </c>
      <c r="C4029" s="70"/>
      <c r="D4029" s="71"/>
      <c r="E4029" s="72"/>
      <c r="F4029" s="73"/>
      <c r="G4029" s="70"/>
      <c r="H4029" s="74"/>
      <c r="I4029" s="75"/>
      <c r="J4029" s="75"/>
      <c r="K4029" s="36"/>
      <c r="L4029" s="82"/>
      <c r="M4029" s="82"/>
      <c r="N4029" s="77"/>
      <c r="O4029" s="84" t="s">
        <v>2171</v>
      </c>
      <c r="P4029" s="86">
        <v>43862.967395833337</v>
      </c>
      <c r="Q4029" s="84" t="s">
        <v>2758</v>
      </c>
      <c r="R4029" s="84"/>
      <c r="S4029" s="84"/>
      <c r="T4029" s="84" t="s">
        <v>2917</v>
      </c>
      <c r="U4029" s="87" t="s">
        <v>3033</v>
      </c>
      <c r="V4029" s="87" t="s">
        <v>3033</v>
      </c>
      <c r="W4029" s="86">
        <v>43862.967395833337</v>
      </c>
      <c r="X4029" s="90">
        <v>43862</v>
      </c>
      <c r="Y4029" s="92" t="s">
        <v>7649</v>
      </c>
      <c r="Z4029" s="87" t="s">
        <v>11468</v>
      </c>
      <c r="AA4029" s="84"/>
      <c r="AB4029" s="84"/>
      <c r="AC4029" s="92" t="s">
        <v>15361</v>
      </c>
      <c r="AD4029" s="92" t="s">
        <v>16462</v>
      </c>
      <c r="AE4029" s="84" t="b">
        <v>0</v>
      </c>
      <c r="AF4029" s="84">
        <v>1</v>
      </c>
      <c r="AG4029" s="92" t="s">
        <v>16509</v>
      </c>
      <c r="AH4029" s="84" t="b">
        <v>0</v>
      </c>
      <c r="AI4029" s="84" t="s">
        <v>16520</v>
      </c>
      <c r="AJ4029" s="84"/>
      <c r="AK4029" s="92" t="s">
        <v>16467</v>
      </c>
      <c r="AL4029" s="84" t="b">
        <v>0</v>
      </c>
      <c r="AM4029" s="84">
        <v>0</v>
      </c>
      <c r="AN4029" s="92" t="s">
        <v>16467</v>
      </c>
      <c r="AO4029" s="84" t="s">
        <v>16534</v>
      </c>
      <c r="AP4029" s="84" t="b">
        <v>0</v>
      </c>
      <c r="AQ4029" s="92" t="s">
        <v>16462</v>
      </c>
      <c r="AR4029" s="84" t="s">
        <v>179</v>
      </c>
      <c r="AS4029" s="84">
        <v>0</v>
      </c>
      <c r="AT4029" s="84">
        <v>0</v>
      </c>
      <c r="AU4029" s="84"/>
      <c r="AV4029" s="84"/>
      <c r="AW4029" s="84"/>
      <c r="AX4029" s="84"/>
      <c r="AY4029" s="84"/>
      <c r="AZ4029" s="84"/>
      <c r="BA4029" s="84"/>
      <c r="BB4029" s="84"/>
      <c r="BC4029">
        <v>1</v>
      </c>
      <c r="BD4029">
        <v>0</v>
      </c>
      <c r="BE4029">
        <v>0</v>
      </c>
      <c r="BF4029">
        <v>0</v>
      </c>
      <c r="BG4029">
        <v>0</v>
      </c>
      <c r="BH4029">
        <v>1</v>
      </c>
    </row>
    <row r="4030" spans="1:60" x14ac:dyDescent="0.3">
      <c r="A4030" s="69" t="s">
        <v>1807</v>
      </c>
      <c r="B4030" s="69" t="s">
        <v>2111</v>
      </c>
      <c r="C4030" s="70"/>
      <c r="D4030" s="71"/>
      <c r="E4030" s="72"/>
      <c r="F4030" s="73"/>
      <c r="G4030" s="70"/>
      <c r="H4030" s="74"/>
      <c r="I4030" s="75"/>
      <c r="J4030" s="75"/>
      <c r="K4030" s="36"/>
      <c r="L4030" s="82"/>
      <c r="M4030" s="82"/>
      <c r="N4030" s="77"/>
      <c r="O4030" s="84" t="s">
        <v>2169</v>
      </c>
      <c r="P4030" s="86">
        <v>43862.968310185184</v>
      </c>
      <c r="Q4030" s="84" t="s">
        <v>2617</v>
      </c>
      <c r="R4030" s="84"/>
      <c r="S4030" s="84"/>
      <c r="T4030" s="84" t="s">
        <v>2883</v>
      </c>
      <c r="U4030" s="84"/>
      <c r="V4030" s="87" t="s">
        <v>4522</v>
      </c>
      <c r="W4030" s="86">
        <v>43862.968310185184</v>
      </c>
      <c r="X4030" s="90">
        <v>43862</v>
      </c>
      <c r="Y4030" s="92" t="s">
        <v>7650</v>
      </c>
      <c r="Z4030" s="87" t="s">
        <v>11469</v>
      </c>
      <c r="AA4030" s="84"/>
      <c r="AB4030" s="84"/>
      <c r="AC4030" s="92" t="s">
        <v>15362</v>
      </c>
      <c r="AD4030" s="84"/>
      <c r="AE4030" s="84" t="b">
        <v>0</v>
      </c>
      <c r="AF4030" s="84">
        <v>0</v>
      </c>
      <c r="AG4030" s="92" t="s">
        <v>16467</v>
      </c>
      <c r="AH4030" s="84" t="b">
        <v>0</v>
      </c>
      <c r="AI4030" s="84" t="s">
        <v>16520</v>
      </c>
      <c r="AJ4030" s="84"/>
      <c r="AK4030" s="92" t="s">
        <v>16467</v>
      </c>
      <c r="AL4030" s="84" t="b">
        <v>0</v>
      </c>
      <c r="AM4030" s="84">
        <v>7</v>
      </c>
      <c r="AN4030" s="92" t="s">
        <v>16362</v>
      </c>
      <c r="AO4030" s="84" t="s">
        <v>16534</v>
      </c>
      <c r="AP4030" s="84" t="b">
        <v>0</v>
      </c>
      <c r="AQ4030" s="92" t="s">
        <v>16362</v>
      </c>
      <c r="AR4030" s="84" t="s">
        <v>179</v>
      </c>
      <c r="AS4030" s="84">
        <v>0</v>
      </c>
      <c r="AT4030" s="84">
        <v>0</v>
      </c>
      <c r="AU4030" s="84"/>
      <c r="AV4030" s="84"/>
      <c r="AW4030" s="84"/>
      <c r="AX4030" s="84"/>
      <c r="AY4030" s="84"/>
      <c r="AZ4030" s="84"/>
      <c r="BA4030" s="84"/>
      <c r="BB4030" s="84"/>
      <c r="BC4030">
        <v>1</v>
      </c>
      <c r="BD4030">
        <v>0</v>
      </c>
      <c r="BE4030">
        <v>0</v>
      </c>
      <c r="BF4030">
        <v>0</v>
      </c>
      <c r="BG4030">
        <v>1</v>
      </c>
      <c r="BH4030">
        <v>0</v>
      </c>
    </row>
    <row r="4031" spans="1:60" x14ac:dyDescent="0.3">
      <c r="A4031" s="69" t="s">
        <v>1809</v>
      </c>
      <c r="B4031" s="69" t="s">
        <v>1809</v>
      </c>
      <c r="C4031" s="70"/>
      <c r="D4031" s="71"/>
      <c r="E4031" s="72"/>
      <c r="F4031" s="73"/>
      <c r="G4031" s="70"/>
      <c r="H4031" s="74"/>
      <c r="I4031" s="75"/>
      <c r="J4031" s="75"/>
      <c r="K4031" s="36"/>
      <c r="L4031" s="82"/>
      <c r="M4031" s="82"/>
      <c r="N4031" s="77"/>
      <c r="O4031" s="84" t="s">
        <v>179</v>
      </c>
      <c r="P4031" s="86">
        <v>43862.968495370369</v>
      </c>
      <c r="Q4031" s="84" t="s">
        <v>2762</v>
      </c>
      <c r="R4031" s="84"/>
      <c r="S4031" s="84"/>
      <c r="T4031" s="84" t="s">
        <v>2883</v>
      </c>
      <c r="U4031" s="84"/>
      <c r="V4031" s="87" t="s">
        <v>4524</v>
      </c>
      <c r="W4031" s="86">
        <v>43862.968495370369</v>
      </c>
      <c r="X4031" s="90">
        <v>43862</v>
      </c>
      <c r="Y4031" s="92" t="s">
        <v>7657</v>
      </c>
      <c r="Z4031" s="87" t="s">
        <v>11476</v>
      </c>
      <c r="AA4031" s="84"/>
      <c r="AB4031" s="84"/>
      <c r="AC4031" s="92" t="s">
        <v>15369</v>
      </c>
      <c r="AD4031" s="84"/>
      <c r="AE4031" s="84" t="b">
        <v>0</v>
      </c>
      <c r="AF4031" s="84">
        <v>4</v>
      </c>
      <c r="AG4031" s="92" t="s">
        <v>16467</v>
      </c>
      <c r="AH4031" s="84" t="b">
        <v>0</v>
      </c>
      <c r="AI4031" s="84" t="s">
        <v>16520</v>
      </c>
      <c r="AJ4031" s="84"/>
      <c r="AK4031" s="92" t="s">
        <v>16467</v>
      </c>
      <c r="AL4031" s="84" t="b">
        <v>0</v>
      </c>
      <c r="AM4031" s="84">
        <v>1</v>
      </c>
      <c r="AN4031" s="92" t="s">
        <v>16467</v>
      </c>
      <c r="AO4031" s="84" t="s">
        <v>16534</v>
      </c>
      <c r="AP4031" s="84" t="b">
        <v>0</v>
      </c>
      <c r="AQ4031" s="92" t="s">
        <v>15369</v>
      </c>
      <c r="AR4031" s="84" t="s">
        <v>179</v>
      </c>
      <c r="AS4031" s="84">
        <v>0</v>
      </c>
      <c r="AT4031" s="84">
        <v>0</v>
      </c>
      <c r="AU4031" s="84"/>
      <c r="AV4031" s="84"/>
      <c r="AW4031" s="84"/>
      <c r="AX4031" s="84"/>
      <c r="AY4031" s="84"/>
      <c r="AZ4031" s="84"/>
      <c r="BA4031" s="84"/>
      <c r="BB4031" s="84"/>
      <c r="BC4031">
        <v>1</v>
      </c>
      <c r="BD4031">
        <v>0</v>
      </c>
      <c r="BE4031">
        <v>0</v>
      </c>
      <c r="BF4031">
        <v>1</v>
      </c>
      <c r="BG4031">
        <v>0</v>
      </c>
      <c r="BH4031">
        <v>0</v>
      </c>
    </row>
    <row r="4032" spans="1:60" x14ac:dyDescent="0.3">
      <c r="A4032" s="69" t="s">
        <v>1810</v>
      </c>
      <c r="B4032" s="69" t="s">
        <v>2096</v>
      </c>
      <c r="C4032" s="70"/>
      <c r="D4032" s="71"/>
      <c r="E4032" s="72"/>
      <c r="F4032" s="73"/>
      <c r="G4032" s="70"/>
      <c r="H4032" s="74"/>
      <c r="I4032" s="75"/>
      <c r="J4032" s="75"/>
      <c r="K4032" s="36"/>
      <c r="L4032" s="82"/>
      <c r="M4032" s="82"/>
      <c r="N4032" s="77"/>
      <c r="O4032" s="84" t="s">
        <v>2169</v>
      </c>
      <c r="P4032" s="86">
        <v>43862.969444444447</v>
      </c>
      <c r="Q4032" s="84" t="s">
        <v>2724</v>
      </c>
      <c r="R4032" s="84"/>
      <c r="S4032" s="84"/>
      <c r="T4032" s="84"/>
      <c r="U4032" s="84"/>
      <c r="V4032" s="87" t="s">
        <v>4525</v>
      </c>
      <c r="W4032" s="86">
        <v>43862.969444444447</v>
      </c>
      <c r="X4032" s="90">
        <v>43862</v>
      </c>
      <c r="Y4032" s="92" t="s">
        <v>7659</v>
      </c>
      <c r="Z4032" s="87" t="s">
        <v>11478</v>
      </c>
      <c r="AA4032" s="84"/>
      <c r="AB4032" s="84"/>
      <c r="AC4032" s="92" t="s">
        <v>15371</v>
      </c>
      <c r="AD4032" s="84"/>
      <c r="AE4032" s="84" t="b">
        <v>0</v>
      </c>
      <c r="AF4032" s="84">
        <v>0</v>
      </c>
      <c r="AG4032" s="92" t="s">
        <v>16467</v>
      </c>
      <c r="AH4032" s="84" t="b">
        <v>0</v>
      </c>
      <c r="AI4032" s="84" t="s">
        <v>16520</v>
      </c>
      <c r="AJ4032" s="84"/>
      <c r="AK4032" s="92" t="s">
        <v>16467</v>
      </c>
      <c r="AL4032" s="84" t="b">
        <v>0</v>
      </c>
      <c r="AM4032" s="84">
        <v>116</v>
      </c>
      <c r="AN4032" s="92" t="s">
        <v>16295</v>
      </c>
      <c r="AO4032" s="84" t="s">
        <v>16534</v>
      </c>
      <c r="AP4032" s="84" t="b">
        <v>0</v>
      </c>
      <c r="AQ4032" s="92" t="s">
        <v>16295</v>
      </c>
      <c r="AR4032" s="84" t="s">
        <v>179</v>
      </c>
      <c r="AS4032" s="84">
        <v>0</v>
      </c>
      <c r="AT4032" s="84">
        <v>0</v>
      </c>
      <c r="AU4032" s="84"/>
      <c r="AV4032" s="84"/>
      <c r="AW4032" s="84"/>
      <c r="AX4032" s="84"/>
      <c r="AY4032" s="84"/>
      <c r="AZ4032" s="84"/>
      <c r="BA4032" s="84"/>
      <c r="BB4032" s="84"/>
      <c r="BC4032">
        <v>1</v>
      </c>
      <c r="BD4032">
        <v>0</v>
      </c>
      <c r="BE4032">
        <v>0</v>
      </c>
      <c r="BF4032">
        <v>0</v>
      </c>
      <c r="BG4032">
        <v>1</v>
      </c>
      <c r="BH4032">
        <v>0</v>
      </c>
    </row>
    <row r="4033" spans="1:60" x14ac:dyDescent="0.3">
      <c r="A4033" s="69" t="s">
        <v>1812</v>
      </c>
      <c r="B4033" s="69" t="s">
        <v>2163</v>
      </c>
      <c r="C4033" s="70"/>
      <c r="D4033" s="71"/>
      <c r="E4033" s="72"/>
      <c r="F4033" s="73"/>
      <c r="G4033" s="70"/>
      <c r="H4033" s="74"/>
      <c r="I4033" s="75"/>
      <c r="J4033" s="75"/>
      <c r="K4033" s="36"/>
      <c r="L4033" s="82"/>
      <c r="M4033" s="82"/>
      <c r="N4033" s="77"/>
      <c r="O4033" s="84" t="s">
        <v>2170</v>
      </c>
      <c r="P4033" s="86">
        <v>43862.969490740739</v>
      </c>
      <c r="Q4033" s="84" t="s">
        <v>2764</v>
      </c>
      <c r="R4033" s="84"/>
      <c r="S4033" s="84"/>
      <c r="T4033" s="84" t="s">
        <v>2873</v>
      </c>
      <c r="U4033" s="87" t="s">
        <v>3035</v>
      </c>
      <c r="V4033" s="87" t="s">
        <v>3035</v>
      </c>
      <c r="W4033" s="86">
        <v>43862.969490740739</v>
      </c>
      <c r="X4033" s="90">
        <v>43862</v>
      </c>
      <c r="Y4033" s="92" t="s">
        <v>7661</v>
      </c>
      <c r="Z4033" s="87" t="s">
        <v>11480</v>
      </c>
      <c r="AA4033" s="84"/>
      <c r="AB4033" s="84"/>
      <c r="AC4033" s="92" t="s">
        <v>15373</v>
      </c>
      <c r="AD4033" s="92" t="s">
        <v>16464</v>
      </c>
      <c r="AE4033" s="84" t="b">
        <v>0</v>
      </c>
      <c r="AF4033" s="84">
        <v>4</v>
      </c>
      <c r="AG4033" s="92" t="s">
        <v>16510</v>
      </c>
      <c r="AH4033" s="84" t="b">
        <v>0</v>
      </c>
      <c r="AI4033" s="84" t="s">
        <v>16520</v>
      </c>
      <c r="AJ4033" s="84"/>
      <c r="AK4033" s="92" t="s">
        <v>16467</v>
      </c>
      <c r="AL4033" s="84" t="b">
        <v>0</v>
      </c>
      <c r="AM4033" s="84">
        <v>0</v>
      </c>
      <c r="AN4033" s="92" t="s">
        <v>16467</v>
      </c>
      <c r="AO4033" s="84" t="s">
        <v>16534</v>
      </c>
      <c r="AP4033" s="84" t="b">
        <v>0</v>
      </c>
      <c r="AQ4033" s="92" t="s">
        <v>16464</v>
      </c>
      <c r="AR4033" s="84" t="s">
        <v>179</v>
      </c>
      <c r="AS4033" s="84">
        <v>0</v>
      </c>
      <c r="AT4033" s="84">
        <v>0</v>
      </c>
      <c r="AU4033" s="84"/>
      <c r="AV4033" s="84"/>
      <c r="AW4033" s="84"/>
      <c r="AX4033" s="84"/>
      <c r="AY4033" s="84"/>
      <c r="AZ4033" s="84"/>
      <c r="BA4033" s="84"/>
      <c r="BB4033" s="84"/>
      <c r="BC4033">
        <v>1</v>
      </c>
      <c r="BD4033">
        <v>1</v>
      </c>
      <c r="BE4033">
        <v>0</v>
      </c>
      <c r="BF4033">
        <v>0</v>
      </c>
      <c r="BG4033">
        <v>0</v>
      </c>
      <c r="BH4033">
        <v>0</v>
      </c>
    </row>
    <row r="4034" spans="1:60" x14ac:dyDescent="0.3">
      <c r="A4034" s="69" t="s">
        <v>1812</v>
      </c>
      <c r="B4034" s="69" t="s">
        <v>1977</v>
      </c>
      <c r="C4034" s="70"/>
      <c r="D4034" s="71"/>
      <c r="E4034" s="72"/>
      <c r="F4034" s="73"/>
      <c r="G4034" s="70"/>
      <c r="H4034" s="74"/>
      <c r="I4034" s="75"/>
      <c r="J4034" s="75"/>
      <c r="K4034" s="36"/>
      <c r="L4034" s="82"/>
      <c r="M4034" s="82"/>
      <c r="N4034" s="77"/>
      <c r="O4034" s="84" t="s">
        <v>2170</v>
      </c>
      <c r="P4034" s="86">
        <v>43862.969490740739</v>
      </c>
      <c r="Q4034" s="84" t="s">
        <v>2764</v>
      </c>
      <c r="R4034" s="84"/>
      <c r="S4034" s="84"/>
      <c r="T4034" s="84" t="s">
        <v>2873</v>
      </c>
      <c r="U4034" s="87" t="s">
        <v>3035</v>
      </c>
      <c r="V4034" s="87" t="s">
        <v>3035</v>
      </c>
      <c r="W4034" s="86">
        <v>43862.969490740739</v>
      </c>
      <c r="X4034" s="90">
        <v>43862</v>
      </c>
      <c r="Y4034" s="92" t="s">
        <v>7661</v>
      </c>
      <c r="Z4034" s="87" t="s">
        <v>11480</v>
      </c>
      <c r="AA4034" s="84"/>
      <c r="AB4034" s="84"/>
      <c r="AC4034" s="92" t="s">
        <v>15373</v>
      </c>
      <c r="AD4034" s="92" t="s">
        <v>16464</v>
      </c>
      <c r="AE4034" s="84" t="b">
        <v>0</v>
      </c>
      <c r="AF4034" s="84">
        <v>4</v>
      </c>
      <c r="AG4034" s="92" t="s">
        <v>16510</v>
      </c>
      <c r="AH4034" s="84" t="b">
        <v>0</v>
      </c>
      <c r="AI4034" s="84" t="s">
        <v>16520</v>
      </c>
      <c r="AJ4034" s="84"/>
      <c r="AK4034" s="92" t="s">
        <v>16467</v>
      </c>
      <c r="AL4034" s="84" t="b">
        <v>0</v>
      </c>
      <c r="AM4034" s="84">
        <v>0</v>
      </c>
      <c r="AN4034" s="92" t="s">
        <v>16467</v>
      </c>
      <c r="AO4034" s="84" t="s">
        <v>16534</v>
      </c>
      <c r="AP4034" s="84" t="b">
        <v>0</v>
      </c>
      <c r="AQ4034" s="92" t="s">
        <v>16464</v>
      </c>
      <c r="AR4034" s="84" t="s">
        <v>179</v>
      </c>
      <c r="AS4034" s="84">
        <v>0</v>
      </c>
      <c r="AT4034" s="84">
        <v>0</v>
      </c>
      <c r="AU4034" s="84"/>
      <c r="AV4034" s="84"/>
      <c r="AW4034" s="84"/>
      <c r="AX4034" s="84"/>
      <c r="AY4034" s="84"/>
      <c r="AZ4034" s="84"/>
      <c r="BA4034" s="84"/>
      <c r="BB4034" s="84"/>
      <c r="BC4034">
        <v>1</v>
      </c>
      <c r="BD4034">
        <v>1</v>
      </c>
      <c r="BE4034">
        <v>0</v>
      </c>
      <c r="BF4034">
        <v>0</v>
      </c>
      <c r="BG4034">
        <v>0</v>
      </c>
      <c r="BH4034">
        <v>0</v>
      </c>
    </row>
    <row r="4035" spans="1:60" x14ac:dyDescent="0.3">
      <c r="A4035" s="69" t="s">
        <v>1812</v>
      </c>
      <c r="B4035" s="69" t="s">
        <v>1864</v>
      </c>
      <c r="C4035" s="70"/>
      <c r="D4035" s="71"/>
      <c r="E4035" s="72"/>
      <c r="F4035" s="73"/>
      <c r="G4035" s="70"/>
      <c r="H4035" s="74"/>
      <c r="I4035" s="75"/>
      <c r="J4035" s="75"/>
      <c r="K4035" s="36"/>
      <c r="L4035" s="82"/>
      <c r="M4035" s="82"/>
      <c r="N4035" s="77"/>
      <c r="O4035" s="84" t="s">
        <v>2171</v>
      </c>
      <c r="P4035" s="86">
        <v>43862.969490740739</v>
      </c>
      <c r="Q4035" s="84" t="s">
        <v>2764</v>
      </c>
      <c r="R4035" s="84"/>
      <c r="S4035" s="84"/>
      <c r="T4035" s="84" t="s">
        <v>2873</v>
      </c>
      <c r="U4035" s="87" t="s">
        <v>3035</v>
      </c>
      <c r="V4035" s="87" t="s">
        <v>3035</v>
      </c>
      <c r="W4035" s="86">
        <v>43862.969490740739</v>
      </c>
      <c r="X4035" s="90">
        <v>43862</v>
      </c>
      <c r="Y4035" s="92" t="s">
        <v>7661</v>
      </c>
      <c r="Z4035" s="87" t="s">
        <v>11480</v>
      </c>
      <c r="AA4035" s="84"/>
      <c r="AB4035" s="84"/>
      <c r="AC4035" s="92" t="s">
        <v>15373</v>
      </c>
      <c r="AD4035" s="92" t="s">
        <v>16464</v>
      </c>
      <c r="AE4035" s="84" t="b">
        <v>0</v>
      </c>
      <c r="AF4035" s="84">
        <v>4</v>
      </c>
      <c r="AG4035" s="92" t="s">
        <v>16510</v>
      </c>
      <c r="AH4035" s="84" t="b">
        <v>0</v>
      </c>
      <c r="AI4035" s="84" t="s">
        <v>16520</v>
      </c>
      <c r="AJ4035" s="84"/>
      <c r="AK4035" s="92" t="s">
        <v>16467</v>
      </c>
      <c r="AL4035" s="84" t="b">
        <v>0</v>
      </c>
      <c r="AM4035" s="84">
        <v>0</v>
      </c>
      <c r="AN4035" s="92" t="s">
        <v>16467</v>
      </c>
      <c r="AO4035" s="84" t="s">
        <v>16534</v>
      </c>
      <c r="AP4035" s="84" t="b">
        <v>0</v>
      </c>
      <c r="AQ4035" s="92" t="s">
        <v>16464</v>
      </c>
      <c r="AR4035" s="84" t="s">
        <v>179</v>
      </c>
      <c r="AS4035" s="84">
        <v>0</v>
      </c>
      <c r="AT4035" s="84">
        <v>0</v>
      </c>
      <c r="AU4035" s="84"/>
      <c r="AV4035" s="84"/>
      <c r="AW4035" s="84"/>
      <c r="AX4035" s="84"/>
      <c r="AY4035" s="84"/>
      <c r="AZ4035" s="84"/>
      <c r="BA4035" s="84"/>
      <c r="BB4035" s="84"/>
      <c r="BC4035">
        <v>1</v>
      </c>
      <c r="BD4035">
        <v>0</v>
      </c>
      <c r="BE4035">
        <v>0</v>
      </c>
      <c r="BF4035">
        <v>0</v>
      </c>
      <c r="BG4035">
        <v>0</v>
      </c>
      <c r="BH4035">
        <v>1</v>
      </c>
    </row>
    <row r="4036" spans="1:60" x14ac:dyDescent="0.3">
      <c r="A4036" s="69" t="s">
        <v>1813</v>
      </c>
      <c r="B4036" s="69" t="s">
        <v>1369</v>
      </c>
      <c r="C4036" s="70"/>
      <c r="D4036" s="71"/>
      <c r="E4036" s="72"/>
      <c r="F4036" s="73"/>
      <c r="G4036" s="70"/>
      <c r="H4036" s="74"/>
      <c r="I4036" s="75"/>
      <c r="J4036" s="75"/>
      <c r="K4036" s="36"/>
      <c r="L4036" s="82"/>
      <c r="M4036" s="82"/>
      <c r="N4036" s="77"/>
      <c r="O4036" s="84" t="s">
        <v>2169</v>
      </c>
      <c r="P4036" s="86">
        <v>43862.969502314816</v>
      </c>
      <c r="Q4036" s="84" t="s">
        <v>2577</v>
      </c>
      <c r="R4036" s="84"/>
      <c r="S4036" s="84"/>
      <c r="T4036" s="84" t="s">
        <v>2883</v>
      </c>
      <c r="U4036" s="87" t="s">
        <v>2999</v>
      </c>
      <c r="V4036" s="87" t="s">
        <v>2999</v>
      </c>
      <c r="W4036" s="86">
        <v>43862.969502314816</v>
      </c>
      <c r="X4036" s="90">
        <v>43862</v>
      </c>
      <c r="Y4036" s="92" t="s">
        <v>7664</v>
      </c>
      <c r="Z4036" s="87" t="s">
        <v>11483</v>
      </c>
      <c r="AA4036" s="84"/>
      <c r="AB4036" s="84"/>
      <c r="AC4036" s="92" t="s">
        <v>15376</v>
      </c>
      <c r="AD4036" s="84"/>
      <c r="AE4036" s="84" t="b">
        <v>0</v>
      </c>
      <c r="AF4036" s="84">
        <v>0</v>
      </c>
      <c r="AG4036" s="92" t="s">
        <v>16467</v>
      </c>
      <c r="AH4036" s="84" t="b">
        <v>0</v>
      </c>
      <c r="AI4036" s="84" t="s">
        <v>16522</v>
      </c>
      <c r="AJ4036" s="84"/>
      <c r="AK4036" s="92" t="s">
        <v>16467</v>
      </c>
      <c r="AL4036" s="84" t="b">
        <v>0</v>
      </c>
      <c r="AM4036" s="84">
        <v>29</v>
      </c>
      <c r="AN4036" s="92" t="s">
        <v>16286</v>
      </c>
      <c r="AO4036" s="84" t="s">
        <v>16534</v>
      </c>
      <c r="AP4036" s="84" t="b">
        <v>0</v>
      </c>
      <c r="AQ4036" s="92" t="s">
        <v>16286</v>
      </c>
      <c r="AR4036" s="84" t="s">
        <v>179</v>
      </c>
      <c r="AS4036" s="84">
        <v>0</v>
      </c>
      <c r="AT4036" s="84">
        <v>0</v>
      </c>
      <c r="AU4036" s="84"/>
      <c r="AV4036" s="84"/>
      <c r="AW4036" s="84"/>
      <c r="AX4036" s="84"/>
      <c r="AY4036" s="84"/>
      <c r="AZ4036" s="84"/>
      <c r="BA4036" s="84"/>
      <c r="BB4036" s="84"/>
      <c r="BC4036">
        <v>1</v>
      </c>
      <c r="BD4036">
        <v>0</v>
      </c>
      <c r="BE4036">
        <v>0</v>
      </c>
      <c r="BF4036">
        <v>0</v>
      </c>
      <c r="BG4036">
        <v>1</v>
      </c>
      <c r="BH4036">
        <v>0</v>
      </c>
    </row>
    <row r="4037" spans="1:60" x14ac:dyDescent="0.3">
      <c r="A4037" s="69" t="s">
        <v>1814</v>
      </c>
      <c r="B4037" s="69" t="s">
        <v>1814</v>
      </c>
      <c r="C4037" s="70"/>
      <c r="D4037" s="71"/>
      <c r="E4037" s="72"/>
      <c r="F4037" s="73"/>
      <c r="G4037" s="70"/>
      <c r="H4037" s="74"/>
      <c r="I4037" s="75"/>
      <c r="J4037" s="75"/>
      <c r="K4037" s="36"/>
      <c r="L4037" s="82"/>
      <c r="M4037" s="82"/>
      <c r="N4037" s="77"/>
      <c r="O4037" s="84" t="s">
        <v>179</v>
      </c>
      <c r="P4037" s="86">
        <v>43862.970254629632</v>
      </c>
      <c r="Q4037" s="84" t="s">
        <v>2275</v>
      </c>
      <c r="R4037" s="84"/>
      <c r="S4037" s="84"/>
      <c r="T4037" s="84" t="s">
        <v>2883</v>
      </c>
      <c r="U4037" s="84"/>
      <c r="V4037" s="87" t="s">
        <v>4527</v>
      </c>
      <c r="W4037" s="86">
        <v>43862.970254629632</v>
      </c>
      <c r="X4037" s="90">
        <v>43862</v>
      </c>
      <c r="Y4037" s="92" t="s">
        <v>7665</v>
      </c>
      <c r="Z4037" s="87" t="s">
        <v>11484</v>
      </c>
      <c r="AA4037" s="84"/>
      <c r="AB4037" s="84"/>
      <c r="AC4037" s="92" t="s">
        <v>15377</v>
      </c>
      <c r="AD4037" s="84"/>
      <c r="AE4037" s="84" t="b">
        <v>0</v>
      </c>
      <c r="AF4037" s="84">
        <v>1</v>
      </c>
      <c r="AG4037" s="92" t="s">
        <v>16467</v>
      </c>
      <c r="AH4037" s="84" t="b">
        <v>0</v>
      </c>
      <c r="AI4037" s="84" t="s">
        <v>16522</v>
      </c>
      <c r="AJ4037" s="84"/>
      <c r="AK4037" s="92" t="s">
        <v>16467</v>
      </c>
      <c r="AL4037" s="84" t="b">
        <v>0</v>
      </c>
      <c r="AM4037" s="84">
        <v>0</v>
      </c>
      <c r="AN4037" s="92" t="s">
        <v>16467</v>
      </c>
      <c r="AO4037" s="84" t="s">
        <v>16534</v>
      </c>
      <c r="AP4037" s="84" t="b">
        <v>0</v>
      </c>
      <c r="AQ4037" s="92" t="s">
        <v>15377</v>
      </c>
      <c r="AR4037" s="84" t="s">
        <v>179</v>
      </c>
      <c r="AS4037" s="84">
        <v>0</v>
      </c>
      <c r="AT4037" s="84">
        <v>0</v>
      </c>
      <c r="AU4037" s="84"/>
      <c r="AV4037" s="84"/>
      <c r="AW4037" s="84"/>
      <c r="AX4037" s="84"/>
      <c r="AY4037" s="84"/>
      <c r="AZ4037" s="84"/>
      <c r="BA4037" s="84"/>
      <c r="BB4037" s="84"/>
      <c r="BC4037">
        <v>1</v>
      </c>
      <c r="BD4037">
        <v>0</v>
      </c>
      <c r="BE4037">
        <v>0</v>
      </c>
      <c r="BF4037">
        <v>1</v>
      </c>
      <c r="BG4037">
        <v>0</v>
      </c>
      <c r="BH4037">
        <v>0</v>
      </c>
    </row>
    <row r="4038" spans="1:60" x14ac:dyDescent="0.3">
      <c r="A4038" s="69" t="s">
        <v>1815</v>
      </c>
      <c r="B4038" s="69" t="s">
        <v>1369</v>
      </c>
      <c r="C4038" s="70"/>
      <c r="D4038" s="71"/>
      <c r="E4038" s="72"/>
      <c r="F4038" s="73"/>
      <c r="G4038" s="70"/>
      <c r="H4038" s="74"/>
      <c r="I4038" s="75"/>
      <c r="J4038" s="75"/>
      <c r="K4038" s="36"/>
      <c r="L4038" s="82"/>
      <c r="M4038" s="82"/>
      <c r="N4038" s="77"/>
      <c r="O4038" s="84" t="s">
        <v>2169</v>
      </c>
      <c r="P4038" s="86">
        <v>43862.970532407409</v>
      </c>
      <c r="Q4038" s="84" t="s">
        <v>2577</v>
      </c>
      <c r="R4038" s="84"/>
      <c r="S4038" s="84"/>
      <c r="T4038" s="84" t="s">
        <v>2883</v>
      </c>
      <c r="U4038" s="87" t="s">
        <v>2999</v>
      </c>
      <c r="V4038" s="87" t="s">
        <v>2999</v>
      </c>
      <c r="W4038" s="86">
        <v>43862.970532407409</v>
      </c>
      <c r="X4038" s="90">
        <v>43862</v>
      </c>
      <c r="Y4038" s="92" t="s">
        <v>7666</v>
      </c>
      <c r="Z4038" s="87" t="s">
        <v>11485</v>
      </c>
      <c r="AA4038" s="84"/>
      <c r="AB4038" s="84"/>
      <c r="AC4038" s="92" t="s">
        <v>15378</v>
      </c>
      <c r="AD4038" s="84"/>
      <c r="AE4038" s="84" t="b">
        <v>0</v>
      </c>
      <c r="AF4038" s="84">
        <v>0</v>
      </c>
      <c r="AG4038" s="92" t="s">
        <v>16467</v>
      </c>
      <c r="AH4038" s="84" t="b">
        <v>0</v>
      </c>
      <c r="AI4038" s="84" t="s">
        <v>16522</v>
      </c>
      <c r="AJ4038" s="84"/>
      <c r="AK4038" s="92" t="s">
        <v>16467</v>
      </c>
      <c r="AL4038" s="84" t="b">
        <v>0</v>
      </c>
      <c r="AM4038" s="84">
        <v>29</v>
      </c>
      <c r="AN4038" s="92" t="s">
        <v>16286</v>
      </c>
      <c r="AO4038" s="84" t="s">
        <v>16534</v>
      </c>
      <c r="AP4038" s="84" t="b">
        <v>0</v>
      </c>
      <c r="AQ4038" s="92" t="s">
        <v>16286</v>
      </c>
      <c r="AR4038" s="84" t="s">
        <v>179</v>
      </c>
      <c r="AS4038" s="84">
        <v>0</v>
      </c>
      <c r="AT4038" s="84">
        <v>0</v>
      </c>
      <c r="AU4038" s="84"/>
      <c r="AV4038" s="84"/>
      <c r="AW4038" s="84"/>
      <c r="AX4038" s="84"/>
      <c r="AY4038" s="84"/>
      <c r="AZ4038" s="84"/>
      <c r="BA4038" s="84"/>
      <c r="BB4038" s="84"/>
      <c r="BC4038">
        <v>1</v>
      </c>
      <c r="BD4038">
        <v>0</v>
      </c>
      <c r="BE4038">
        <v>0</v>
      </c>
      <c r="BF4038">
        <v>0</v>
      </c>
      <c r="BG4038">
        <v>1</v>
      </c>
      <c r="BH4038">
        <v>0</v>
      </c>
    </row>
    <row r="4039" spans="1:60" x14ac:dyDescent="0.3">
      <c r="A4039" s="69" t="s">
        <v>1815</v>
      </c>
      <c r="B4039" s="69" t="s">
        <v>2128</v>
      </c>
      <c r="C4039" s="70"/>
      <c r="D4039" s="71"/>
      <c r="E4039" s="72"/>
      <c r="F4039" s="73"/>
      <c r="G4039" s="70"/>
      <c r="H4039" s="74"/>
      <c r="I4039" s="75"/>
      <c r="J4039" s="75"/>
      <c r="K4039" s="36"/>
      <c r="L4039" s="82"/>
      <c r="M4039" s="82"/>
      <c r="N4039" s="77"/>
      <c r="O4039" s="84" t="s">
        <v>2168</v>
      </c>
      <c r="P4039" s="86">
        <v>43862.970613425925</v>
      </c>
      <c r="Q4039" s="84" t="s">
        <v>2578</v>
      </c>
      <c r="R4039" s="84"/>
      <c r="S4039" s="84"/>
      <c r="T4039" s="84" t="s">
        <v>2931</v>
      </c>
      <c r="U4039" s="87" t="s">
        <v>3000</v>
      </c>
      <c r="V4039" s="87" t="s">
        <v>3000</v>
      </c>
      <c r="W4039" s="86">
        <v>43862.970613425925</v>
      </c>
      <c r="X4039" s="90">
        <v>43862</v>
      </c>
      <c r="Y4039" s="92" t="s">
        <v>7667</v>
      </c>
      <c r="Z4039" s="87" t="s">
        <v>11486</v>
      </c>
      <c r="AA4039" s="84"/>
      <c r="AB4039" s="84"/>
      <c r="AC4039" s="92" t="s">
        <v>15379</v>
      </c>
      <c r="AD4039" s="84"/>
      <c r="AE4039" s="84" t="b">
        <v>0</v>
      </c>
      <c r="AF4039" s="84">
        <v>0</v>
      </c>
      <c r="AG4039" s="92" t="s">
        <v>16467</v>
      </c>
      <c r="AH4039" s="84" t="b">
        <v>0</v>
      </c>
      <c r="AI4039" s="84" t="s">
        <v>16521</v>
      </c>
      <c r="AJ4039" s="84"/>
      <c r="AK4039" s="92" t="s">
        <v>16467</v>
      </c>
      <c r="AL4039" s="84" t="b">
        <v>0</v>
      </c>
      <c r="AM4039" s="84">
        <v>41</v>
      </c>
      <c r="AN4039" s="92" t="s">
        <v>16259</v>
      </c>
      <c r="AO4039" s="84" t="s">
        <v>16534</v>
      </c>
      <c r="AP4039" s="84" t="b">
        <v>0</v>
      </c>
      <c r="AQ4039" s="92" t="s">
        <v>16259</v>
      </c>
      <c r="AR4039" s="84" t="s">
        <v>179</v>
      </c>
      <c r="AS4039" s="84">
        <v>0</v>
      </c>
      <c r="AT4039" s="84">
        <v>0</v>
      </c>
      <c r="AU4039" s="84"/>
      <c r="AV4039" s="84"/>
      <c r="AW4039" s="84"/>
      <c r="AX4039" s="84"/>
      <c r="AY4039" s="84"/>
      <c r="AZ4039" s="84"/>
      <c r="BA4039" s="84"/>
      <c r="BB4039" s="84"/>
      <c r="BC4039">
        <v>1</v>
      </c>
      <c r="BD4039">
        <v>0</v>
      </c>
      <c r="BE4039">
        <v>1</v>
      </c>
      <c r="BF4039">
        <v>0</v>
      </c>
      <c r="BG4039">
        <v>0</v>
      </c>
      <c r="BH4039">
        <v>0</v>
      </c>
    </row>
    <row r="4040" spans="1:60" x14ac:dyDescent="0.3">
      <c r="A4040" s="69" t="s">
        <v>1815</v>
      </c>
      <c r="B4040" s="69" t="s">
        <v>2146</v>
      </c>
      <c r="C4040" s="70"/>
      <c r="D4040" s="71"/>
      <c r="E4040" s="72"/>
      <c r="F4040" s="73"/>
      <c r="G4040" s="70"/>
      <c r="H4040" s="74"/>
      <c r="I4040" s="75"/>
      <c r="J4040" s="75"/>
      <c r="K4040" s="36"/>
      <c r="L4040" s="82"/>
      <c r="M4040" s="82"/>
      <c r="N4040" s="77"/>
      <c r="O4040" s="84" t="s">
        <v>2168</v>
      </c>
      <c r="P4040" s="86">
        <v>43862.970613425925</v>
      </c>
      <c r="Q4040" s="84" t="s">
        <v>2578</v>
      </c>
      <c r="R4040" s="84"/>
      <c r="S4040" s="84"/>
      <c r="T4040" s="84" t="s">
        <v>2931</v>
      </c>
      <c r="U4040" s="87" t="s">
        <v>3000</v>
      </c>
      <c r="V4040" s="87" t="s">
        <v>3000</v>
      </c>
      <c r="W4040" s="86">
        <v>43862.970613425925</v>
      </c>
      <c r="X4040" s="90">
        <v>43862</v>
      </c>
      <c r="Y4040" s="92" t="s">
        <v>7667</v>
      </c>
      <c r="Z4040" s="87" t="s">
        <v>11486</v>
      </c>
      <c r="AA4040" s="84"/>
      <c r="AB4040" s="84"/>
      <c r="AC4040" s="92" t="s">
        <v>15379</v>
      </c>
      <c r="AD4040" s="84"/>
      <c r="AE4040" s="84" t="b">
        <v>0</v>
      </c>
      <c r="AF4040" s="84">
        <v>0</v>
      </c>
      <c r="AG4040" s="92" t="s">
        <v>16467</v>
      </c>
      <c r="AH4040" s="84" t="b">
        <v>0</v>
      </c>
      <c r="AI4040" s="84" t="s">
        <v>16521</v>
      </c>
      <c r="AJ4040" s="84"/>
      <c r="AK4040" s="92" t="s">
        <v>16467</v>
      </c>
      <c r="AL4040" s="84" t="b">
        <v>0</v>
      </c>
      <c r="AM4040" s="84">
        <v>41</v>
      </c>
      <c r="AN4040" s="92" t="s">
        <v>16259</v>
      </c>
      <c r="AO4040" s="84" t="s">
        <v>16534</v>
      </c>
      <c r="AP4040" s="84" t="b">
        <v>0</v>
      </c>
      <c r="AQ4040" s="92" t="s">
        <v>16259</v>
      </c>
      <c r="AR4040" s="84" t="s">
        <v>179</v>
      </c>
      <c r="AS4040" s="84">
        <v>0</v>
      </c>
      <c r="AT4040" s="84">
        <v>0</v>
      </c>
      <c r="AU4040" s="84"/>
      <c r="AV4040" s="84"/>
      <c r="AW4040" s="84"/>
      <c r="AX4040" s="84"/>
      <c r="AY4040" s="84"/>
      <c r="AZ4040" s="84"/>
      <c r="BA4040" s="84"/>
      <c r="BB4040" s="84"/>
      <c r="BC4040">
        <v>1</v>
      </c>
      <c r="BD4040">
        <v>0</v>
      </c>
      <c r="BE4040">
        <v>1</v>
      </c>
      <c r="BF4040">
        <v>0</v>
      </c>
      <c r="BG4040">
        <v>0</v>
      </c>
      <c r="BH4040">
        <v>0</v>
      </c>
    </row>
    <row r="4041" spans="1:60" x14ac:dyDescent="0.3">
      <c r="A4041" s="69" t="s">
        <v>1816</v>
      </c>
      <c r="B4041" s="69" t="s">
        <v>1816</v>
      </c>
      <c r="C4041" s="70"/>
      <c r="D4041" s="71"/>
      <c r="E4041" s="72"/>
      <c r="F4041" s="73"/>
      <c r="G4041" s="70"/>
      <c r="H4041" s="74"/>
      <c r="I4041" s="75"/>
      <c r="J4041" s="75"/>
      <c r="K4041" s="36"/>
      <c r="L4041" s="82"/>
      <c r="M4041" s="82"/>
      <c r="N4041" s="77"/>
      <c r="O4041" s="84" t="s">
        <v>179</v>
      </c>
      <c r="P4041" s="86">
        <v>43862.970983796295</v>
      </c>
      <c r="Q4041" s="84" t="s">
        <v>2765</v>
      </c>
      <c r="R4041" s="84"/>
      <c r="S4041" s="84"/>
      <c r="T4041" s="84" t="s">
        <v>2883</v>
      </c>
      <c r="U4041" s="84"/>
      <c r="V4041" s="87" t="s">
        <v>4528</v>
      </c>
      <c r="W4041" s="86">
        <v>43862.970983796295</v>
      </c>
      <c r="X4041" s="90">
        <v>43862</v>
      </c>
      <c r="Y4041" s="92" t="s">
        <v>7668</v>
      </c>
      <c r="Z4041" s="87" t="s">
        <v>11487</v>
      </c>
      <c r="AA4041" s="84"/>
      <c r="AB4041" s="84"/>
      <c r="AC4041" s="92" t="s">
        <v>15380</v>
      </c>
      <c r="AD4041" s="84"/>
      <c r="AE4041" s="84" t="b">
        <v>0</v>
      </c>
      <c r="AF4041" s="84">
        <v>1</v>
      </c>
      <c r="AG4041" s="92" t="s">
        <v>16467</v>
      </c>
      <c r="AH4041" s="84" t="b">
        <v>0</v>
      </c>
      <c r="AI4041" s="84" t="s">
        <v>16520</v>
      </c>
      <c r="AJ4041" s="84"/>
      <c r="AK4041" s="92" t="s">
        <v>16467</v>
      </c>
      <c r="AL4041" s="84" t="b">
        <v>0</v>
      </c>
      <c r="AM4041" s="84">
        <v>0</v>
      </c>
      <c r="AN4041" s="92" t="s">
        <v>16467</v>
      </c>
      <c r="AO4041" s="84" t="s">
        <v>16534</v>
      </c>
      <c r="AP4041" s="84" t="b">
        <v>0</v>
      </c>
      <c r="AQ4041" s="92" t="s">
        <v>15380</v>
      </c>
      <c r="AR4041" s="84" t="s">
        <v>179</v>
      </c>
      <c r="AS4041" s="84">
        <v>0</v>
      </c>
      <c r="AT4041" s="84">
        <v>0</v>
      </c>
      <c r="AU4041" s="84"/>
      <c r="AV4041" s="84"/>
      <c r="AW4041" s="84"/>
      <c r="AX4041" s="84"/>
      <c r="AY4041" s="84"/>
      <c r="AZ4041" s="84"/>
      <c r="BA4041" s="84"/>
      <c r="BB4041" s="84"/>
      <c r="BC4041">
        <v>1</v>
      </c>
      <c r="BD4041">
        <v>0</v>
      </c>
      <c r="BE4041">
        <v>0</v>
      </c>
      <c r="BF4041">
        <v>1</v>
      </c>
      <c r="BG4041">
        <v>0</v>
      </c>
      <c r="BH4041">
        <v>0</v>
      </c>
    </row>
    <row r="4042" spans="1:60" x14ac:dyDescent="0.3">
      <c r="A4042" s="69" t="s">
        <v>1817</v>
      </c>
      <c r="B4042" s="69" t="s">
        <v>2131</v>
      </c>
      <c r="C4042" s="70"/>
      <c r="D4042" s="71"/>
      <c r="E4042" s="72"/>
      <c r="F4042" s="73"/>
      <c r="G4042" s="70"/>
      <c r="H4042" s="74"/>
      <c r="I4042" s="75"/>
      <c r="J4042" s="75"/>
      <c r="K4042" s="36"/>
      <c r="L4042" s="82"/>
      <c r="M4042" s="82"/>
      <c r="N4042" s="77"/>
      <c r="O4042" s="84" t="s">
        <v>2168</v>
      </c>
      <c r="P4042" s="86">
        <v>43862.97278935185</v>
      </c>
      <c r="Q4042" s="84" t="s">
        <v>2199</v>
      </c>
      <c r="R4042" s="84"/>
      <c r="S4042" s="84"/>
      <c r="T4042" s="84" t="s">
        <v>2873</v>
      </c>
      <c r="U4042" s="84"/>
      <c r="V4042" s="87" t="s">
        <v>4529</v>
      </c>
      <c r="W4042" s="86">
        <v>43862.97278935185</v>
      </c>
      <c r="X4042" s="90">
        <v>43862</v>
      </c>
      <c r="Y4042" s="92" t="s">
        <v>7673</v>
      </c>
      <c r="Z4042" s="87" t="s">
        <v>11492</v>
      </c>
      <c r="AA4042" s="84"/>
      <c r="AB4042" s="84"/>
      <c r="AC4042" s="92" t="s">
        <v>15385</v>
      </c>
      <c r="AD4042" s="84"/>
      <c r="AE4042" s="84" t="b">
        <v>0</v>
      </c>
      <c r="AF4042" s="84">
        <v>0</v>
      </c>
      <c r="AG4042" s="92" t="s">
        <v>16467</v>
      </c>
      <c r="AH4042" s="84" t="b">
        <v>1</v>
      </c>
      <c r="AI4042" s="84" t="s">
        <v>16520</v>
      </c>
      <c r="AJ4042" s="84"/>
      <c r="AK4042" s="92" t="s">
        <v>16241</v>
      </c>
      <c r="AL4042" s="84" t="b">
        <v>0</v>
      </c>
      <c r="AM4042" s="84">
        <v>18</v>
      </c>
      <c r="AN4042" s="92" t="s">
        <v>12530</v>
      </c>
      <c r="AO4042" s="84" t="s">
        <v>16534</v>
      </c>
      <c r="AP4042" s="84" t="b">
        <v>0</v>
      </c>
      <c r="AQ4042" s="92" t="s">
        <v>12530</v>
      </c>
      <c r="AR4042" s="84" t="s">
        <v>179</v>
      </c>
      <c r="AS4042" s="84">
        <v>0</v>
      </c>
      <c r="AT4042" s="84">
        <v>0</v>
      </c>
      <c r="AU4042" s="84"/>
      <c r="AV4042" s="84"/>
      <c r="AW4042" s="84"/>
      <c r="AX4042" s="84"/>
      <c r="AY4042" s="84"/>
      <c r="AZ4042" s="84"/>
      <c r="BA4042" s="84"/>
      <c r="BB4042" s="84"/>
      <c r="BC4042">
        <v>1</v>
      </c>
      <c r="BD4042">
        <v>0</v>
      </c>
      <c r="BE4042">
        <v>1</v>
      </c>
      <c r="BF4042">
        <v>0</v>
      </c>
      <c r="BG4042">
        <v>0</v>
      </c>
      <c r="BH4042">
        <v>0</v>
      </c>
    </row>
    <row r="4043" spans="1:60" x14ac:dyDescent="0.3">
      <c r="A4043" s="69" t="s">
        <v>1817</v>
      </c>
      <c r="B4043" s="69" t="s">
        <v>2145</v>
      </c>
      <c r="C4043" s="70"/>
      <c r="D4043" s="71"/>
      <c r="E4043" s="72"/>
      <c r="F4043" s="73"/>
      <c r="G4043" s="70"/>
      <c r="H4043" s="74"/>
      <c r="I4043" s="75"/>
      <c r="J4043" s="75"/>
      <c r="K4043" s="36"/>
      <c r="L4043" s="82"/>
      <c r="M4043" s="82"/>
      <c r="N4043" s="77"/>
      <c r="O4043" s="84" t="s">
        <v>2168</v>
      </c>
      <c r="P4043" s="86">
        <v>43862.973506944443</v>
      </c>
      <c r="Q4043" s="84" t="s">
        <v>2299</v>
      </c>
      <c r="R4043" s="84"/>
      <c r="S4043" s="84"/>
      <c r="T4043" s="84"/>
      <c r="U4043" s="84"/>
      <c r="V4043" s="87" t="s">
        <v>4529</v>
      </c>
      <c r="W4043" s="86">
        <v>43862.973506944443</v>
      </c>
      <c r="X4043" s="90">
        <v>43862</v>
      </c>
      <c r="Y4043" s="92" t="s">
        <v>7674</v>
      </c>
      <c r="Z4043" s="87" t="s">
        <v>11493</v>
      </c>
      <c r="AA4043" s="84"/>
      <c r="AB4043" s="84"/>
      <c r="AC4043" s="92" t="s">
        <v>15386</v>
      </c>
      <c r="AD4043" s="84"/>
      <c r="AE4043" s="84" t="b">
        <v>0</v>
      </c>
      <c r="AF4043" s="84">
        <v>0</v>
      </c>
      <c r="AG4043" s="92" t="s">
        <v>16467</v>
      </c>
      <c r="AH4043" s="84" t="b">
        <v>0</v>
      </c>
      <c r="AI4043" s="84" t="s">
        <v>16520</v>
      </c>
      <c r="AJ4043" s="84"/>
      <c r="AK4043" s="92" t="s">
        <v>16467</v>
      </c>
      <c r="AL4043" s="84" t="b">
        <v>0</v>
      </c>
      <c r="AM4043" s="84">
        <v>118</v>
      </c>
      <c r="AN4043" s="92" t="s">
        <v>16294</v>
      </c>
      <c r="AO4043" s="84" t="s">
        <v>16534</v>
      </c>
      <c r="AP4043" s="84" t="b">
        <v>0</v>
      </c>
      <c r="AQ4043" s="92" t="s">
        <v>16294</v>
      </c>
      <c r="AR4043" s="84" t="s">
        <v>179</v>
      </c>
      <c r="AS4043" s="84">
        <v>0</v>
      </c>
      <c r="AT4043" s="84">
        <v>0</v>
      </c>
      <c r="AU4043" s="84"/>
      <c r="AV4043" s="84"/>
      <c r="AW4043" s="84"/>
      <c r="AX4043" s="84"/>
      <c r="AY4043" s="84"/>
      <c r="AZ4043" s="84"/>
      <c r="BA4043" s="84"/>
      <c r="BB4043" s="84"/>
      <c r="BC4043">
        <v>1</v>
      </c>
      <c r="BD4043">
        <v>0</v>
      </c>
      <c r="BE4043">
        <v>1</v>
      </c>
      <c r="BF4043">
        <v>0</v>
      </c>
      <c r="BG4043">
        <v>0</v>
      </c>
      <c r="BH4043">
        <v>0</v>
      </c>
    </row>
    <row r="4044" spans="1:60" x14ac:dyDescent="0.3">
      <c r="A4044" s="69" t="s">
        <v>1821</v>
      </c>
      <c r="B4044" s="69" t="s">
        <v>1821</v>
      </c>
      <c r="C4044" s="70"/>
      <c r="D4044" s="71"/>
      <c r="E4044" s="72"/>
      <c r="F4044" s="73"/>
      <c r="G4044" s="70"/>
      <c r="H4044" s="74"/>
      <c r="I4044" s="75"/>
      <c r="J4044" s="75"/>
      <c r="K4044" s="36"/>
      <c r="L4044" s="82"/>
      <c r="M4044" s="82"/>
      <c r="N4044" s="77"/>
      <c r="O4044" s="84" t="s">
        <v>179</v>
      </c>
      <c r="P4044" s="86">
        <v>43862.974479166667</v>
      </c>
      <c r="Q4044" s="84" t="s">
        <v>2768</v>
      </c>
      <c r="R4044" s="84"/>
      <c r="S4044" s="84"/>
      <c r="T4044" s="84" t="s">
        <v>2946</v>
      </c>
      <c r="U4044" s="84"/>
      <c r="V4044" s="87" t="s">
        <v>4533</v>
      </c>
      <c r="W4044" s="86">
        <v>43862.974479166667</v>
      </c>
      <c r="X4044" s="90">
        <v>43862</v>
      </c>
      <c r="Y4044" s="92" t="s">
        <v>7692</v>
      </c>
      <c r="Z4044" s="87" t="s">
        <v>11511</v>
      </c>
      <c r="AA4044" s="84"/>
      <c r="AB4044" s="84"/>
      <c r="AC4044" s="92" t="s">
        <v>15409</v>
      </c>
      <c r="AD4044" s="84"/>
      <c r="AE4044" s="84" t="b">
        <v>0</v>
      </c>
      <c r="AF4044" s="84">
        <v>0</v>
      </c>
      <c r="AG4044" s="92" t="s">
        <v>16467</v>
      </c>
      <c r="AH4044" s="84" t="b">
        <v>0</v>
      </c>
      <c r="AI4044" s="84" t="s">
        <v>16520</v>
      </c>
      <c r="AJ4044" s="84"/>
      <c r="AK4044" s="92" t="s">
        <v>16467</v>
      </c>
      <c r="AL4044" s="84" t="b">
        <v>0</v>
      </c>
      <c r="AM4044" s="84">
        <v>0</v>
      </c>
      <c r="AN4044" s="92" t="s">
        <v>16467</v>
      </c>
      <c r="AO4044" s="84" t="s">
        <v>16534</v>
      </c>
      <c r="AP4044" s="84" t="b">
        <v>0</v>
      </c>
      <c r="AQ4044" s="92" t="s">
        <v>15409</v>
      </c>
      <c r="AR4044" s="84" t="s">
        <v>179</v>
      </c>
      <c r="AS4044" s="84">
        <v>0</v>
      </c>
      <c r="AT4044" s="84">
        <v>0</v>
      </c>
      <c r="AU4044" s="84"/>
      <c r="AV4044" s="84"/>
      <c r="AW4044" s="84"/>
      <c r="AX4044" s="84"/>
      <c r="AY4044" s="84"/>
      <c r="AZ4044" s="84"/>
      <c r="BA4044" s="84"/>
      <c r="BB4044" s="84"/>
      <c r="BC4044">
        <v>1</v>
      </c>
      <c r="BD4044">
        <v>0</v>
      </c>
      <c r="BE4044">
        <v>0</v>
      </c>
      <c r="BF4044">
        <v>1</v>
      </c>
      <c r="BG4044">
        <v>0</v>
      </c>
      <c r="BH4044">
        <v>0</v>
      </c>
    </row>
    <row r="4045" spans="1:60" x14ac:dyDescent="0.3">
      <c r="A4045" s="69" t="s">
        <v>1823</v>
      </c>
      <c r="B4045" s="69" t="s">
        <v>1822</v>
      </c>
      <c r="C4045" s="70"/>
      <c r="D4045" s="71"/>
      <c r="E4045" s="72"/>
      <c r="F4045" s="73"/>
      <c r="G4045" s="70"/>
      <c r="H4045" s="74"/>
      <c r="I4045" s="75"/>
      <c r="J4045" s="75"/>
      <c r="K4045" s="36"/>
      <c r="L4045" s="82"/>
      <c r="M4045" s="82"/>
      <c r="N4045" s="77"/>
      <c r="O4045" s="84" t="s">
        <v>2169</v>
      </c>
      <c r="P4045" s="86">
        <v>43862.97488425926</v>
      </c>
      <c r="Q4045" s="84" t="s">
        <v>2769</v>
      </c>
      <c r="R4045" s="84"/>
      <c r="S4045" s="84"/>
      <c r="T4045" s="84"/>
      <c r="U4045" s="84"/>
      <c r="V4045" s="87" t="s">
        <v>4535</v>
      </c>
      <c r="W4045" s="86">
        <v>43862.97488425926</v>
      </c>
      <c r="X4045" s="90">
        <v>43862</v>
      </c>
      <c r="Y4045" s="92" t="s">
        <v>7694</v>
      </c>
      <c r="Z4045" s="87" t="s">
        <v>11513</v>
      </c>
      <c r="AA4045" s="84"/>
      <c r="AB4045" s="84"/>
      <c r="AC4045" s="92" t="s">
        <v>15411</v>
      </c>
      <c r="AD4045" s="84"/>
      <c r="AE4045" s="84" t="b">
        <v>0</v>
      </c>
      <c r="AF4045" s="84">
        <v>0</v>
      </c>
      <c r="AG4045" s="92" t="s">
        <v>16467</v>
      </c>
      <c r="AH4045" s="84" t="b">
        <v>0</v>
      </c>
      <c r="AI4045" s="84" t="s">
        <v>16520</v>
      </c>
      <c r="AJ4045" s="84"/>
      <c r="AK4045" s="92" t="s">
        <v>16467</v>
      </c>
      <c r="AL4045" s="84" t="b">
        <v>0</v>
      </c>
      <c r="AM4045" s="84">
        <v>1</v>
      </c>
      <c r="AN4045" s="92" t="s">
        <v>15410</v>
      </c>
      <c r="AO4045" s="84" t="s">
        <v>16534</v>
      </c>
      <c r="AP4045" s="84" t="b">
        <v>0</v>
      </c>
      <c r="AQ4045" s="92" t="s">
        <v>15410</v>
      </c>
      <c r="AR4045" s="84" t="s">
        <v>179</v>
      </c>
      <c r="AS4045" s="84">
        <v>0</v>
      </c>
      <c r="AT4045" s="84">
        <v>0</v>
      </c>
      <c r="AU4045" s="84"/>
      <c r="AV4045" s="84"/>
      <c r="AW4045" s="84"/>
      <c r="AX4045" s="84"/>
      <c r="AY4045" s="84"/>
      <c r="AZ4045" s="84"/>
      <c r="BA4045" s="84"/>
      <c r="BB4045" s="84"/>
      <c r="BC4045">
        <v>1</v>
      </c>
      <c r="BD4045">
        <v>0</v>
      </c>
      <c r="BE4045">
        <v>0</v>
      </c>
      <c r="BF4045">
        <v>0</v>
      </c>
      <c r="BG4045">
        <v>1</v>
      </c>
      <c r="BH4045">
        <v>0</v>
      </c>
    </row>
    <row r="4046" spans="1:60" x14ac:dyDescent="0.3">
      <c r="A4046" s="69" t="s">
        <v>1824</v>
      </c>
      <c r="B4046" s="69" t="s">
        <v>2113</v>
      </c>
      <c r="C4046" s="70"/>
      <c r="D4046" s="71"/>
      <c r="E4046" s="72"/>
      <c r="F4046" s="73"/>
      <c r="G4046" s="70"/>
      <c r="H4046" s="74"/>
      <c r="I4046" s="75"/>
      <c r="J4046" s="75"/>
      <c r="K4046" s="36"/>
      <c r="L4046" s="82"/>
      <c r="M4046" s="82"/>
      <c r="N4046" s="77"/>
      <c r="O4046" s="84" t="s">
        <v>2169</v>
      </c>
      <c r="P4046" s="86">
        <v>43862.974907407406</v>
      </c>
      <c r="Q4046" s="84" t="s">
        <v>2665</v>
      </c>
      <c r="R4046" s="84"/>
      <c r="S4046" s="84"/>
      <c r="T4046" s="84"/>
      <c r="U4046" s="84"/>
      <c r="V4046" s="87" t="s">
        <v>4536</v>
      </c>
      <c r="W4046" s="86">
        <v>43862.974907407406</v>
      </c>
      <c r="X4046" s="90">
        <v>43862</v>
      </c>
      <c r="Y4046" s="92" t="s">
        <v>7700</v>
      </c>
      <c r="Z4046" s="87" t="s">
        <v>11519</v>
      </c>
      <c r="AA4046" s="84"/>
      <c r="AB4046" s="84"/>
      <c r="AC4046" s="92" t="s">
        <v>15417</v>
      </c>
      <c r="AD4046" s="84"/>
      <c r="AE4046" s="84" t="b">
        <v>0</v>
      </c>
      <c r="AF4046" s="84">
        <v>0</v>
      </c>
      <c r="AG4046" s="92" t="s">
        <v>16467</v>
      </c>
      <c r="AH4046" s="84" t="b">
        <v>0</v>
      </c>
      <c r="AI4046" s="84" t="s">
        <v>16520</v>
      </c>
      <c r="AJ4046" s="84"/>
      <c r="AK4046" s="92" t="s">
        <v>16467</v>
      </c>
      <c r="AL4046" s="84" t="b">
        <v>0</v>
      </c>
      <c r="AM4046" s="84">
        <v>39</v>
      </c>
      <c r="AN4046" s="92" t="s">
        <v>16395</v>
      </c>
      <c r="AO4046" s="84" t="s">
        <v>16534</v>
      </c>
      <c r="AP4046" s="84" t="b">
        <v>0</v>
      </c>
      <c r="AQ4046" s="92" t="s">
        <v>16395</v>
      </c>
      <c r="AR4046" s="84" t="s">
        <v>179</v>
      </c>
      <c r="AS4046" s="84">
        <v>0</v>
      </c>
      <c r="AT4046" s="84">
        <v>0</v>
      </c>
      <c r="AU4046" s="84"/>
      <c r="AV4046" s="84"/>
      <c r="AW4046" s="84"/>
      <c r="AX4046" s="84"/>
      <c r="AY4046" s="84"/>
      <c r="AZ4046" s="84"/>
      <c r="BA4046" s="84"/>
      <c r="BB4046" s="84"/>
      <c r="BC4046">
        <v>1</v>
      </c>
      <c r="BD4046">
        <v>0</v>
      </c>
      <c r="BE4046">
        <v>0</v>
      </c>
      <c r="BF4046">
        <v>0</v>
      </c>
      <c r="BG4046">
        <v>1</v>
      </c>
      <c r="BH4046">
        <v>0</v>
      </c>
    </row>
    <row r="4047" spans="1:60" x14ac:dyDescent="0.3">
      <c r="A4047" s="69" t="s">
        <v>1825</v>
      </c>
      <c r="B4047" s="69" t="s">
        <v>1847</v>
      </c>
      <c r="C4047" s="70"/>
      <c r="D4047" s="71"/>
      <c r="E4047" s="72"/>
      <c r="F4047" s="73"/>
      <c r="G4047" s="70"/>
      <c r="H4047" s="74"/>
      <c r="I4047" s="75"/>
      <c r="J4047" s="75"/>
      <c r="K4047" s="36"/>
      <c r="L4047" s="82"/>
      <c r="M4047" s="82"/>
      <c r="N4047" s="77"/>
      <c r="O4047" s="84" t="s">
        <v>2169</v>
      </c>
      <c r="P4047" s="86">
        <v>43862.97587962963</v>
      </c>
      <c r="Q4047" s="84" t="s">
        <v>2607</v>
      </c>
      <c r="R4047" s="84"/>
      <c r="S4047" s="84"/>
      <c r="T4047" s="84"/>
      <c r="U4047" s="84"/>
      <c r="V4047" s="87" t="s">
        <v>4537</v>
      </c>
      <c r="W4047" s="86">
        <v>43862.97587962963</v>
      </c>
      <c r="X4047" s="90">
        <v>43862</v>
      </c>
      <c r="Y4047" s="92" t="s">
        <v>7701</v>
      </c>
      <c r="Z4047" s="87" t="s">
        <v>11520</v>
      </c>
      <c r="AA4047" s="84"/>
      <c r="AB4047" s="84"/>
      <c r="AC4047" s="92" t="s">
        <v>15418</v>
      </c>
      <c r="AD4047" s="84"/>
      <c r="AE4047" s="84" t="b">
        <v>0</v>
      </c>
      <c r="AF4047" s="84">
        <v>0</v>
      </c>
      <c r="AG4047" s="92" t="s">
        <v>16467</v>
      </c>
      <c r="AH4047" s="84" t="b">
        <v>0</v>
      </c>
      <c r="AI4047" s="84" t="s">
        <v>16521</v>
      </c>
      <c r="AJ4047" s="84"/>
      <c r="AK4047" s="92" t="s">
        <v>16467</v>
      </c>
      <c r="AL4047" s="84" t="b">
        <v>0</v>
      </c>
      <c r="AM4047" s="84">
        <v>6</v>
      </c>
      <c r="AN4047" s="92" t="s">
        <v>15459</v>
      </c>
      <c r="AO4047" s="84" t="s">
        <v>16534</v>
      </c>
      <c r="AP4047" s="84" t="b">
        <v>0</v>
      </c>
      <c r="AQ4047" s="92" t="s">
        <v>15459</v>
      </c>
      <c r="AR4047" s="84" t="s">
        <v>179</v>
      </c>
      <c r="AS4047" s="84">
        <v>0</v>
      </c>
      <c r="AT4047" s="84">
        <v>0</v>
      </c>
      <c r="AU4047" s="84"/>
      <c r="AV4047" s="84"/>
      <c r="AW4047" s="84"/>
      <c r="AX4047" s="84"/>
      <c r="AY4047" s="84"/>
      <c r="AZ4047" s="84"/>
      <c r="BA4047" s="84"/>
      <c r="BB4047" s="84"/>
      <c r="BC4047">
        <v>1</v>
      </c>
      <c r="BD4047">
        <v>0</v>
      </c>
      <c r="BE4047">
        <v>0</v>
      </c>
      <c r="BF4047">
        <v>0</v>
      </c>
      <c r="BG4047">
        <v>1</v>
      </c>
      <c r="BH4047">
        <v>0</v>
      </c>
    </row>
    <row r="4048" spans="1:60" x14ac:dyDescent="0.3">
      <c r="A4048" s="69" t="s">
        <v>1826</v>
      </c>
      <c r="B4048" s="69" t="s">
        <v>2120</v>
      </c>
      <c r="C4048" s="70"/>
      <c r="D4048" s="71"/>
      <c r="E4048" s="72"/>
      <c r="F4048" s="73"/>
      <c r="G4048" s="70"/>
      <c r="H4048" s="74"/>
      <c r="I4048" s="75"/>
      <c r="J4048" s="75"/>
      <c r="K4048" s="36"/>
      <c r="L4048" s="82"/>
      <c r="M4048" s="82"/>
      <c r="N4048" s="77"/>
      <c r="O4048" s="84" t="s">
        <v>2169</v>
      </c>
      <c r="P4048" s="86">
        <v>43862.978483796294</v>
      </c>
      <c r="Q4048" s="84" t="s">
        <v>2691</v>
      </c>
      <c r="R4048" s="84"/>
      <c r="S4048" s="84"/>
      <c r="T4048" s="84" t="s">
        <v>2883</v>
      </c>
      <c r="U4048" s="84"/>
      <c r="V4048" s="87" t="s">
        <v>4538</v>
      </c>
      <c r="W4048" s="86">
        <v>43862.978483796294</v>
      </c>
      <c r="X4048" s="90">
        <v>43862</v>
      </c>
      <c r="Y4048" s="92" t="s">
        <v>7704</v>
      </c>
      <c r="Z4048" s="87" t="s">
        <v>11523</v>
      </c>
      <c r="AA4048" s="84"/>
      <c r="AB4048" s="84"/>
      <c r="AC4048" s="92" t="s">
        <v>15421</v>
      </c>
      <c r="AD4048" s="84"/>
      <c r="AE4048" s="84" t="b">
        <v>0</v>
      </c>
      <c r="AF4048" s="84">
        <v>0</v>
      </c>
      <c r="AG4048" s="92" t="s">
        <v>16467</v>
      </c>
      <c r="AH4048" s="84" t="b">
        <v>0</v>
      </c>
      <c r="AI4048" s="84" t="s">
        <v>16520</v>
      </c>
      <c r="AJ4048" s="84"/>
      <c r="AK4048" s="92" t="s">
        <v>16467</v>
      </c>
      <c r="AL4048" s="84" t="b">
        <v>0</v>
      </c>
      <c r="AM4048" s="84">
        <v>59</v>
      </c>
      <c r="AN4048" s="92" t="s">
        <v>16413</v>
      </c>
      <c r="AO4048" s="84" t="s">
        <v>16534</v>
      </c>
      <c r="AP4048" s="84" t="b">
        <v>0</v>
      </c>
      <c r="AQ4048" s="92" t="s">
        <v>16413</v>
      </c>
      <c r="AR4048" s="84" t="s">
        <v>179</v>
      </c>
      <c r="AS4048" s="84">
        <v>0</v>
      </c>
      <c r="AT4048" s="84">
        <v>0</v>
      </c>
      <c r="AU4048" s="84"/>
      <c r="AV4048" s="84"/>
      <c r="AW4048" s="84"/>
      <c r="AX4048" s="84"/>
      <c r="AY4048" s="84"/>
      <c r="AZ4048" s="84"/>
      <c r="BA4048" s="84"/>
      <c r="BB4048" s="84"/>
      <c r="BC4048">
        <v>1</v>
      </c>
      <c r="BD4048">
        <v>0</v>
      </c>
      <c r="BE4048">
        <v>0</v>
      </c>
      <c r="BF4048">
        <v>0</v>
      </c>
      <c r="BG4048">
        <v>1</v>
      </c>
      <c r="BH4048">
        <v>0</v>
      </c>
    </row>
    <row r="4049" spans="1:60" x14ac:dyDescent="0.3">
      <c r="A4049" s="69" t="s">
        <v>1854</v>
      </c>
      <c r="B4049" s="69" t="s">
        <v>2120</v>
      </c>
      <c r="C4049" s="70"/>
      <c r="D4049" s="71"/>
      <c r="E4049" s="72"/>
      <c r="F4049" s="73"/>
      <c r="G4049" s="70"/>
      <c r="H4049" s="74"/>
      <c r="I4049" s="75"/>
      <c r="J4049" s="75"/>
      <c r="K4049" s="36"/>
      <c r="L4049" s="82"/>
      <c r="M4049" s="82"/>
      <c r="N4049" s="77"/>
      <c r="O4049" s="84" t="s">
        <v>2169</v>
      </c>
      <c r="P4049" s="86">
        <v>43862.978888888887</v>
      </c>
      <c r="Q4049" s="84" t="s">
        <v>2691</v>
      </c>
      <c r="R4049" s="84"/>
      <c r="S4049" s="84"/>
      <c r="T4049" s="84" t="s">
        <v>2883</v>
      </c>
      <c r="U4049" s="84"/>
      <c r="V4049" s="87" t="s">
        <v>4563</v>
      </c>
      <c r="W4049" s="86">
        <v>43862.978888888887</v>
      </c>
      <c r="X4049" s="90">
        <v>43862</v>
      </c>
      <c r="Y4049" s="92" t="s">
        <v>7754</v>
      </c>
      <c r="Z4049" s="87" t="s">
        <v>11575</v>
      </c>
      <c r="AA4049" s="84"/>
      <c r="AB4049" s="84"/>
      <c r="AC4049" s="92" t="s">
        <v>15473</v>
      </c>
      <c r="AD4049" s="84"/>
      <c r="AE4049" s="84" t="b">
        <v>0</v>
      </c>
      <c r="AF4049" s="84">
        <v>0</v>
      </c>
      <c r="AG4049" s="92" t="s">
        <v>16467</v>
      </c>
      <c r="AH4049" s="84" t="b">
        <v>0</v>
      </c>
      <c r="AI4049" s="84" t="s">
        <v>16520</v>
      </c>
      <c r="AJ4049" s="84"/>
      <c r="AK4049" s="92" t="s">
        <v>16467</v>
      </c>
      <c r="AL4049" s="84" t="b">
        <v>0</v>
      </c>
      <c r="AM4049" s="84">
        <v>59</v>
      </c>
      <c r="AN4049" s="92" t="s">
        <v>16413</v>
      </c>
      <c r="AO4049" s="84" t="s">
        <v>16535</v>
      </c>
      <c r="AP4049" s="84" t="b">
        <v>0</v>
      </c>
      <c r="AQ4049" s="92" t="s">
        <v>16413</v>
      </c>
      <c r="AR4049" s="84" t="s">
        <v>179</v>
      </c>
      <c r="AS4049" s="84">
        <v>0</v>
      </c>
      <c r="AT4049" s="84">
        <v>0</v>
      </c>
      <c r="AU4049" s="84"/>
      <c r="AV4049" s="84"/>
      <c r="AW4049" s="84"/>
      <c r="AX4049" s="84"/>
      <c r="AY4049" s="84"/>
      <c r="AZ4049" s="84"/>
      <c r="BA4049" s="84"/>
      <c r="BB4049" s="84"/>
      <c r="BC4049">
        <v>1</v>
      </c>
      <c r="BD4049">
        <v>0</v>
      </c>
      <c r="BE4049">
        <v>0</v>
      </c>
      <c r="BF4049">
        <v>0</v>
      </c>
      <c r="BG4049">
        <v>1</v>
      </c>
      <c r="BH4049">
        <v>0</v>
      </c>
    </row>
    <row r="4050" spans="1:60" x14ac:dyDescent="0.3">
      <c r="A4050" s="69" t="s">
        <v>1827</v>
      </c>
      <c r="B4050" s="69" t="s">
        <v>2120</v>
      </c>
      <c r="C4050" s="70"/>
      <c r="D4050" s="71"/>
      <c r="E4050" s="72"/>
      <c r="F4050" s="73"/>
      <c r="G4050" s="70"/>
      <c r="H4050" s="74"/>
      <c r="I4050" s="75"/>
      <c r="J4050" s="75"/>
      <c r="K4050" s="36"/>
      <c r="L4050" s="82"/>
      <c r="M4050" s="82"/>
      <c r="N4050" s="77"/>
      <c r="O4050" s="84" t="s">
        <v>2169</v>
      </c>
      <c r="P4050" s="86">
        <v>43862.980486111112</v>
      </c>
      <c r="Q4050" s="84" t="s">
        <v>2691</v>
      </c>
      <c r="R4050" s="84"/>
      <c r="S4050" s="84"/>
      <c r="T4050" s="84" t="s">
        <v>2883</v>
      </c>
      <c r="U4050" s="84"/>
      <c r="V4050" s="87" t="s">
        <v>4539</v>
      </c>
      <c r="W4050" s="86">
        <v>43862.980486111112</v>
      </c>
      <c r="X4050" s="90">
        <v>43862</v>
      </c>
      <c r="Y4050" s="92" t="s">
        <v>7705</v>
      </c>
      <c r="Z4050" s="87" t="s">
        <v>11524</v>
      </c>
      <c r="AA4050" s="84"/>
      <c r="AB4050" s="84"/>
      <c r="AC4050" s="92" t="s">
        <v>15422</v>
      </c>
      <c r="AD4050" s="84"/>
      <c r="AE4050" s="84" t="b">
        <v>0</v>
      </c>
      <c r="AF4050" s="84">
        <v>0</v>
      </c>
      <c r="AG4050" s="92" t="s">
        <v>16467</v>
      </c>
      <c r="AH4050" s="84" t="b">
        <v>0</v>
      </c>
      <c r="AI4050" s="84" t="s">
        <v>16520</v>
      </c>
      <c r="AJ4050" s="84"/>
      <c r="AK4050" s="92" t="s">
        <v>16467</v>
      </c>
      <c r="AL4050" s="84" t="b">
        <v>0</v>
      </c>
      <c r="AM4050" s="84">
        <v>59</v>
      </c>
      <c r="AN4050" s="92" t="s">
        <v>16413</v>
      </c>
      <c r="AO4050" s="84" t="s">
        <v>16535</v>
      </c>
      <c r="AP4050" s="84" t="b">
        <v>0</v>
      </c>
      <c r="AQ4050" s="92" t="s">
        <v>16413</v>
      </c>
      <c r="AR4050" s="84" t="s">
        <v>179</v>
      </c>
      <c r="AS4050" s="84">
        <v>0</v>
      </c>
      <c r="AT4050" s="84">
        <v>0</v>
      </c>
      <c r="AU4050" s="84"/>
      <c r="AV4050" s="84"/>
      <c r="AW4050" s="84"/>
      <c r="AX4050" s="84"/>
      <c r="AY4050" s="84"/>
      <c r="AZ4050" s="84"/>
      <c r="BA4050" s="84"/>
      <c r="BB4050" s="84"/>
      <c r="BC4050">
        <v>1</v>
      </c>
      <c r="BD4050">
        <v>0</v>
      </c>
      <c r="BE4050">
        <v>0</v>
      </c>
      <c r="BF4050">
        <v>0</v>
      </c>
      <c r="BG4050">
        <v>1</v>
      </c>
      <c r="BH4050">
        <v>0</v>
      </c>
    </row>
    <row r="4051" spans="1:60" x14ac:dyDescent="0.3">
      <c r="A4051" s="69" t="s">
        <v>1828</v>
      </c>
      <c r="B4051" s="69" t="s">
        <v>2132</v>
      </c>
      <c r="C4051" s="70"/>
      <c r="D4051" s="71"/>
      <c r="E4051" s="72"/>
      <c r="F4051" s="73"/>
      <c r="G4051" s="70"/>
      <c r="H4051" s="74"/>
      <c r="I4051" s="75"/>
      <c r="J4051" s="75"/>
      <c r="K4051" s="36"/>
      <c r="L4051" s="82"/>
      <c r="M4051" s="82"/>
      <c r="N4051" s="77"/>
      <c r="O4051" s="84" t="s">
        <v>2168</v>
      </c>
      <c r="P4051" s="86">
        <v>43862.982905092591</v>
      </c>
      <c r="Q4051" s="84" t="s">
        <v>2218</v>
      </c>
      <c r="R4051" s="84"/>
      <c r="S4051" s="84"/>
      <c r="T4051" s="84" t="s">
        <v>2873</v>
      </c>
      <c r="U4051" s="84"/>
      <c r="V4051" s="87" t="s">
        <v>4540</v>
      </c>
      <c r="W4051" s="86">
        <v>43862.982905092591</v>
      </c>
      <c r="X4051" s="90">
        <v>43862</v>
      </c>
      <c r="Y4051" s="92" t="s">
        <v>7706</v>
      </c>
      <c r="Z4051" s="87" t="s">
        <v>11525</v>
      </c>
      <c r="AA4051" s="84"/>
      <c r="AB4051" s="84"/>
      <c r="AC4051" s="92" t="s">
        <v>15423</v>
      </c>
      <c r="AD4051" s="84"/>
      <c r="AE4051" s="84" t="b">
        <v>0</v>
      </c>
      <c r="AF4051" s="84">
        <v>0</v>
      </c>
      <c r="AG4051" s="92" t="s">
        <v>16467</v>
      </c>
      <c r="AH4051" s="84" t="b">
        <v>0</v>
      </c>
      <c r="AI4051" s="84" t="s">
        <v>16520</v>
      </c>
      <c r="AJ4051" s="84"/>
      <c r="AK4051" s="92" t="s">
        <v>16467</v>
      </c>
      <c r="AL4051" s="84" t="b">
        <v>0</v>
      </c>
      <c r="AM4051" s="84">
        <v>120</v>
      </c>
      <c r="AN4051" s="92" t="s">
        <v>12602</v>
      </c>
      <c r="AO4051" s="84" t="s">
        <v>16534</v>
      </c>
      <c r="AP4051" s="84" t="b">
        <v>0</v>
      </c>
      <c r="AQ4051" s="92" t="s">
        <v>12602</v>
      </c>
      <c r="AR4051" s="84" t="s">
        <v>179</v>
      </c>
      <c r="AS4051" s="84">
        <v>0</v>
      </c>
      <c r="AT4051" s="84">
        <v>0</v>
      </c>
      <c r="AU4051" s="84"/>
      <c r="AV4051" s="84"/>
      <c r="AW4051" s="84"/>
      <c r="AX4051" s="84"/>
      <c r="AY4051" s="84"/>
      <c r="AZ4051" s="84"/>
      <c r="BA4051" s="84"/>
      <c r="BB4051" s="84"/>
      <c r="BC4051">
        <v>1</v>
      </c>
      <c r="BD4051">
        <v>0</v>
      </c>
      <c r="BE4051">
        <v>1</v>
      </c>
      <c r="BF4051">
        <v>0</v>
      </c>
      <c r="BG4051">
        <v>0</v>
      </c>
      <c r="BH4051">
        <v>0</v>
      </c>
    </row>
    <row r="4052" spans="1:60" x14ac:dyDescent="0.3">
      <c r="A4052" s="69" t="s">
        <v>1829</v>
      </c>
      <c r="B4052" s="69" t="s">
        <v>2047</v>
      </c>
      <c r="C4052" s="70"/>
      <c r="D4052" s="71"/>
      <c r="E4052" s="72"/>
      <c r="F4052" s="73"/>
      <c r="G4052" s="70"/>
      <c r="H4052" s="74"/>
      <c r="I4052" s="75"/>
      <c r="J4052" s="75"/>
      <c r="K4052" s="36"/>
      <c r="L4052" s="82"/>
      <c r="M4052" s="82"/>
      <c r="N4052" s="77"/>
      <c r="O4052" s="84" t="s">
        <v>2169</v>
      </c>
      <c r="P4052" s="86">
        <v>43862.983715277776</v>
      </c>
      <c r="Q4052" s="84" t="s">
        <v>2380</v>
      </c>
      <c r="R4052" s="84"/>
      <c r="S4052" s="84"/>
      <c r="T4052" s="84"/>
      <c r="U4052" s="84"/>
      <c r="V4052" s="87" t="s">
        <v>4541</v>
      </c>
      <c r="W4052" s="86">
        <v>43862.983715277776</v>
      </c>
      <c r="X4052" s="90">
        <v>43862</v>
      </c>
      <c r="Y4052" s="92" t="s">
        <v>7707</v>
      </c>
      <c r="Z4052" s="87" t="s">
        <v>11526</v>
      </c>
      <c r="AA4052" s="84"/>
      <c r="AB4052" s="84"/>
      <c r="AC4052" s="92" t="s">
        <v>15424</v>
      </c>
      <c r="AD4052" s="84"/>
      <c r="AE4052" s="84" t="b">
        <v>0</v>
      </c>
      <c r="AF4052" s="84">
        <v>0</v>
      </c>
      <c r="AG4052" s="92" t="s">
        <v>16467</v>
      </c>
      <c r="AH4052" s="84" t="b">
        <v>0</v>
      </c>
      <c r="AI4052" s="84" t="s">
        <v>16520</v>
      </c>
      <c r="AJ4052" s="84"/>
      <c r="AK4052" s="92" t="s">
        <v>16467</v>
      </c>
      <c r="AL4052" s="84" t="b">
        <v>0</v>
      </c>
      <c r="AM4052" s="84">
        <v>34</v>
      </c>
      <c r="AN4052" s="92" t="s">
        <v>16125</v>
      </c>
      <c r="AO4052" s="84" t="s">
        <v>16534</v>
      </c>
      <c r="AP4052" s="84" t="b">
        <v>0</v>
      </c>
      <c r="AQ4052" s="92" t="s">
        <v>16125</v>
      </c>
      <c r="AR4052" s="84" t="s">
        <v>179</v>
      </c>
      <c r="AS4052" s="84">
        <v>0</v>
      </c>
      <c r="AT4052" s="84">
        <v>0</v>
      </c>
      <c r="AU4052" s="84"/>
      <c r="AV4052" s="84"/>
      <c r="AW4052" s="84"/>
      <c r="AX4052" s="84"/>
      <c r="AY4052" s="84"/>
      <c r="AZ4052" s="84"/>
      <c r="BA4052" s="84"/>
      <c r="BB4052" s="84"/>
      <c r="BC4052">
        <v>1</v>
      </c>
      <c r="BD4052">
        <v>0</v>
      </c>
      <c r="BE4052">
        <v>0</v>
      </c>
      <c r="BF4052">
        <v>0</v>
      </c>
      <c r="BG4052">
        <v>1</v>
      </c>
      <c r="BH4052">
        <v>0</v>
      </c>
    </row>
    <row r="4053" spans="1:60" x14ac:dyDescent="0.3">
      <c r="A4053" s="69" t="s">
        <v>1848</v>
      </c>
      <c r="B4053" s="69" t="s">
        <v>2128</v>
      </c>
      <c r="C4053" s="70"/>
      <c r="D4053" s="71"/>
      <c r="E4053" s="72"/>
      <c r="F4053" s="73"/>
      <c r="G4053" s="70"/>
      <c r="H4053" s="74"/>
      <c r="I4053" s="75"/>
      <c r="J4053" s="75"/>
      <c r="K4053" s="36"/>
      <c r="L4053" s="82"/>
      <c r="M4053" s="82"/>
      <c r="N4053" s="77"/>
      <c r="O4053" s="84" t="s">
        <v>2168</v>
      </c>
      <c r="P4053" s="86">
        <v>43862.984120370369</v>
      </c>
      <c r="Q4053" s="84" t="s">
        <v>2738</v>
      </c>
      <c r="R4053" s="84"/>
      <c r="S4053" s="84"/>
      <c r="T4053" s="84" t="s">
        <v>2883</v>
      </c>
      <c r="U4053" s="87" t="s">
        <v>3028</v>
      </c>
      <c r="V4053" s="87" t="s">
        <v>3028</v>
      </c>
      <c r="W4053" s="86">
        <v>43862.984120370369</v>
      </c>
      <c r="X4053" s="90">
        <v>43862</v>
      </c>
      <c r="Y4053" s="92" t="s">
        <v>7743</v>
      </c>
      <c r="Z4053" s="87" t="s">
        <v>11564</v>
      </c>
      <c r="AA4053" s="84"/>
      <c r="AB4053" s="84"/>
      <c r="AC4053" s="92" t="s">
        <v>15462</v>
      </c>
      <c r="AD4053" s="84"/>
      <c r="AE4053" s="84" t="b">
        <v>0</v>
      </c>
      <c r="AF4053" s="84">
        <v>0</v>
      </c>
      <c r="AG4053" s="92" t="s">
        <v>16467</v>
      </c>
      <c r="AH4053" s="84" t="b">
        <v>0</v>
      </c>
      <c r="AI4053" s="84" t="s">
        <v>16520</v>
      </c>
      <c r="AJ4053" s="84"/>
      <c r="AK4053" s="92" t="s">
        <v>16467</v>
      </c>
      <c r="AL4053" s="84" t="b">
        <v>0</v>
      </c>
      <c r="AM4053" s="84">
        <v>10</v>
      </c>
      <c r="AN4053" s="92" t="s">
        <v>15539</v>
      </c>
      <c r="AO4053" s="84" t="s">
        <v>16534</v>
      </c>
      <c r="AP4053" s="84" t="b">
        <v>0</v>
      </c>
      <c r="AQ4053" s="92" t="s">
        <v>15539</v>
      </c>
      <c r="AR4053" s="84" t="s">
        <v>179</v>
      </c>
      <c r="AS4053" s="84">
        <v>0</v>
      </c>
      <c r="AT4053" s="84">
        <v>0</v>
      </c>
      <c r="AU4053" s="84"/>
      <c r="AV4053" s="84"/>
      <c r="AW4053" s="84"/>
      <c r="AX4053" s="84"/>
      <c r="AY4053" s="84"/>
      <c r="AZ4053" s="84"/>
      <c r="BA4053" s="84"/>
      <c r="BB4053" s="84"/>
      <c r="BC4053">
        <v>3</v>
      </c>
      <c r="BD4053">
        <v>0</v>
      </c>
      <c r="BE4053">
        <v>3</v>
      </c>
      <c r="BF4053">
        <v>0</v>
      </c>
      <c r="BG4053">
        <v>0</v>
      </c>
      <c r="BH4053">
        <v>0</v>
      </c>
    </row>
    <row r="4054" spans="1:60" x14ac:dyDescent="0.3">
      <c r="A4054" s="69" t="s">
        <v>1832</v>
      </c>
      <c r="B4054" s="69" t="s">
        <v>1831</v>
      </c>
      <c r="C4054" s="70"/>
      <c r="D4054" s="71"/>
      <c r="E4054" s="72"/>
      <c r="F4054" s="73"/>
      <c r="G4054" s="70"/>
      <c r="H4054" s="74"/>
      <c r="I4054" s="75"/>
      <c r="J4054" s="75"/>
      <c r="K4054" s="36"/>
      <c r="L4054" s="82"/>
      <c r="M4054" s="82"/>
      <c r="N4054" s="77"/>
      <c r="O4054" s="84" t="s">
        <v>2169</v>
      </c>
      <c r="P4054" s="86">
        <v>43862.984479166669</v>
      </c>
      <c r="Q4054" s="84" t="s">
        <v>2395</v>
      </c>
      <c r="R4054" s="84"/>
      <c r="S4054" s="84"/>
      <c r="T4054" s="84" t="s">
        <v>2873</v>
      </c>
      <c r="U4054" s="84"/>
      <c r="V4054" s="87" t="s">
        <v>4544</v>
      </c>
      <c r="W4054" s="86">
        <v>43862.984479166669</v>
      </c>
      <c r="X4054" s="90">
        <v>43862</v>
      </c>
      <c r="Y4054" s="92" t="s">
        <v>7710</v>
      </c>
      <c r="Z4054" s="87" t="s">
        <v>11529</v>
      </c>
      <c r="AA4054" s="84"/>
      <c r="AB4054" s="84"/>
      <c r="AC4054" s="92" t="s">
        <v>15427</v>
      </c>
      <c r="AD4054" s="84"/>
      <c r="AE4054" s="84" t="b">
        <v>0</v>
      </c>
      <c r="AF4054" s="84">
        <v>0</v>
      </c>
      <c r="AG4054" s="92" t="s">
        <v>16467</v>
      </c>
      <c r="AH4054" s="84" t="b">
        <v>0</v>
      </c>
      <c r="AI4054" s="84" t="s">
        <v>16521</v>
      </c>
      <c r="AJ4054" s="84"/>
      <c r="AK4054" s="92" t="s">
        <v>16467</v>
      </c>
      <c r="AL4054" s="84" t="b">
        <v>0</v>
      </c>
      <c r="AM4054" s="84">
        <v>7</v>
      </c>
      <c r="AN4054" s="92" t="s">
        <v>15426</v>
      </c>
      <c r="AO4054" s="84" t="s">
        <v>16534</v>
      </c>
      <c r="AP4054" s="84" t="b">
        <v>0</v>
      </c>
      <c r="AQ4054" s="92" t="s">
        <v>15426</v>
      </c>
      <c r="AR4054" s="84" t="s">
        <v>179</v>
      </c>
      <c r="AS4054" s="84">
        <v>0</v>
      </c>
      <c r="AT4054" s="84">
        <v>0</v>
      </c>
      <c r="AU4054" s="84"/>
      <c r="AV4054" s="84"/>
      <c r="AW4054" s="84"/>
      <c r="AX4054" s="84"/>
      <c r="AY4054" s="84"/>
      <c r="AZ4054" s="84"/>
      <c r="BA4054" s="84"/>
      <c r="BB4054" s="84"/>
      <c r="BC4054">
        <v>1</v>
      </c>
      <c r="BD4054">
        <v>0</v>
      </c>
      <c r="BE4054">
        <v>0</v>
      </c>
      <c r="BF4054">
        <v>0</v>
      </c>
      <c r="BG4054">
        <v>1</v>
      </c>
      <c r="BH4054">
        <v>0</v>
      </c>
    </row>
    <row r="4055" spans="1:60" x14ac:dyDescent="0.3">
      <c r="A4055" s="69" t="s">
        <v>1832</v>
      </c>
      <c r="B4055" s="69" t="s">
        <v>1833</v>
      </c>
      <c r="C4055" s="70"/>
      <c r="D4055" s="71"/>
      <c r="E4055" s="72"/>
      <c r="F4055" s="73"/>
      <c r="G4055" s="70"/>
      <c r="H4055" s="74"/>
      <c r="I4055" s="75"/>
      <c r="J4055" s="75"/>
      <c r="K4055" s="36"/>
      <c r="L4055" s="82"/>
      <c r="M4055" s="82"/>
      <c r="N4055" s="77"/>
      <c r="O4055" s="84" t="s">
        <v>2169</v>
      </c>
      <c r="P4055" s="86">
        <v>43862.985335648147</v>
      </c>
      <c r="Q4055" s="84" t="s">
        <v>2772</v>
      </c>
      <c r="R4055" s="84"/>
      <c r="S4055" s="84"/>
      <c r="T4055" s="84" t="s">
        <v>2873</v>
      </c>
      <c r="U4055" s="84"/>
      <c r="V4055" s="87" t="s">
        <v>4544</v>
      </c>
      <c r="W4055" s="86">
        <v>43862.985335648147</v>
      </c>
      <c r="X4055" s="90">
        <v>43862</v>
      </c>
      <c r="Y4055" s="92" t="s">
        <v>7712</v>
      </c>
      <c r="Z4055" s="87" t="s">
        <v>11531</v>
      </c>
      <c r="AA4055" s="84"/>
      <c r="AB4055" s="84"/>
      <c r="AC4055" s="92" t="s">
        <v>15429</v>
      </c>
      <c r="AD4055" s="84"/>
      <c r="AE4055" s="84" t="b">
        <v>0</v>
      </c>
      <c r="AF4055" s="84">
        <v>0</v>
      </c>
      <c r="AG4055" s="92" t="s">
        <v>16467</v>
      </c>
      <c r="AH4055" s="84" t="b">
        <v>0</v>
      </c>
      <c r="AI4055" s="84" t="s">
        <v>16521</v>
      </c>
      <c r="AJ4055" s="84"/>
      <c r="AK4055" s="92" t="s">
        <v>16467</v>
      </c>
      <c r="AL4055" s="84" t="b">
        <v>0</v>
      </c>
      <c r="AM4055" s="84">
        <v>1</v>
      </c>
      <c r="AN4055" s="92" t="s">
        <v>15428</v>
      </c>
      <c r="AO4055" s="84" t="s">
        <v>16534</v>
      </c>
      <c r="AP4055" s="84" t="b">
        <v>0</v>
      </c>
      <c r="AQ4055" s="92" t="s">
        <v>15428</v>
      </c>
      <c r="AR4055" s="84" t="s">
        <v>179</v>
      </c>
      <c r="AS4055" s="84">
        <v>0</v>
      </c>
      <c r="AT4055" s="84">
        <v>0</v>
      </c>
      <c r="AU4055" s="84"/>
      <c r="AV4055" s="84"/>
      <c r="AW4055" s="84"/>
      <c r="AX4055" s="84"/>
      <c r="AY4055" s="84"/>
      <c r="AZ4055" s="84"/>
      <c r="BA4055" s="84"/>
      <c r="BB4055" s="84"/>
      <c r="BC4055">
        <v>1</v>
      </c>
      <c r="BD4055">
        <v>0</v>
      </c>
      <c r="BE4055">
        <v>0</v>
      </c>
      <c r="BF4055">
        <v>0</v>
      </c>
      <c r="BG4055">
        <v>1</v>
      </c>
      <c r="BH4055">
        <v>0</v>
      </c>
    </row>
    <row r="4056" spans="1:60" x14ac:dyDescent="0.3">
      <c r="A4056" s="69" t="s">
        <v>1830</v>
      </c>
      <c r="B4056" s="69" t="s">
        <v>1830</v>
      </c>
      <c r="C4056" s="70"/>
      <c r="D4056" s="71"/>
      <c r="E4056" s="72"/>
      <c r="F4056" s="73"/>
      <c r="G4056" s="70"/>
      <c r="H4056" s="74"/>
      <c r="I4056" s="75"/>
      <c r="J4056" s="75"/>
      <c r="K4056" s="36"/>
      <c r="L4056" s="82"/>
      <c r="M4056" s="82"/>
      <c r="N4056" s="77"/>
      <c r="O4056" s="84" t="s">
        <v>179</v>
      </c>
      <c r="P4056" s="86">
        <v>43862.985405092593</v>
      </c>
      <c r="Q4056" s="84" t="s">
        <v>2308</v>
      </c>
      <c r="R4056" s="84"/>
      <c r="S4056" s="84"/>
      <c r="T4056" s="84" t="s">
        <v>2883</v>
      </c>
      <c r="U4056" s="84"/>
      <c r="V4056" s="87" t="s">
        <v>4542</v>
      </c>
      <c r="W4056" s="86">
        <v>43862.985405092593</v>
      </c>
      <c r="X4056" s="90">
        <v>43862</v>
      </c>
      <c r="Y4056" s="92" t="s">
        <v>7708</v>
      </c>
      <c r="Z4056" s="87" t="s">
        <v>11527</v>
      </c>
      <c r="AA4056" s="84"/>
      <c r="AB4056" s="84"/>
      <c r="AC4056" s="92" t="s">
        <v>15425</v>
      </c>
      <c r="AD4056" s="84"/>
      <c r="AE4056" s="84" t="b">
        <v>0</v>
      </c>
      <c r="AF4056" s="84">
        <v>1</v>
      </c>
      <c r="AG4056" s="92" t="s">
        <v>16467</v>
      </c>
      <c r="AH4056" s="84" t="b">
        <v>0</v>
      </c>
      <c r="AI4056" s="84" t="s">
        <v>16520</v>
      </c>
      <c r="AJ4056" s="84"/>
      <c r="AK4056" s="92" t="s">
        <v>16467</v>
      </c>
      <c r="AL4056" s="84" t="b">
        <v>0</v>
      </c>
      <c r="AM4056" s="84">
        <v>0</v>
      </c>
      <c r="AN4056" s="92" t="s">
        <v>16467</v>
      </c>
      <c r="AO4056" s="84" t="s">
        <v>16534</v>
      </c>
      <c r="AP4056" s="84" t="b">
        <v>0</v>
      </c>
      <c r="AQ4056" s="92" t="s">
        <v>15425</v>
      </c>
      <c r="AR4056" s="84" t="s">
        <v>179</v>
      </c>
      <c r="AS4056" s="84">
        <v>0</v>
      </c>
      <c r="AT4056" s="84">
        <v>0</v>
      </c>
      <c r="AU4056" s="84"/>
      <c r="AV4056" s="84"/>
      <c r="AW4056" s="84"/>
      <c r="AX4056" s="84"/>
      <c r="AY4056" s="84"/>
      <c r="AZ4056" s="84"/>
      <c r="BA4056" s="84"/>
      <c r="BB4056" s="84"/>
      <c r="BC4056">
        <v>1</v>
      </c>
      <c r="BD4056">
        <v>0</v>
      </c>
      <c r="BE4056">
        <v>0</v>
      </c>
      <c r="BF4056">
        <v>1</v>
      </c>
      <c r="BG4056">
        <v>0</v>
      </c>
      <c r="BH4056">
        <v>0</v>
      </c>
    </row>
    <row r="4057" spans="1:60" x14ac:dyDescent="0.3">
      <c r="A4057" s="69" t="s">
        <v>1832</v>
      </c>
      <c r="B4057" s="69" t="s">
        <v>1934</v>
      </c>
      <c r="C4057" s="70"/>
      <c r="D4057" s="71"/>
      <c r="E4057" s="72"/>
      <c r="F4057" s="73"/>
      <c r="G4057" s="70"/>
      <c r="H4057" s="74"/>
      <c r="I4057" s="75"/>
      <c r="J4057" s="75"/>
      <c r="K4057" s="36"/>
      <c r="L4057" s="82"/>
      <c r="M4057" s="82"/>
      <c r="N4057" s="77"/>
      <c r="O4057" s="84" t="s">
        <v>2169</v>
      </c>
      <c r="P4057" s="86">
        <v>43862.985590277778</v>
      </c>
      <c r="Q4057" s="84" t="s">
        <v>2773</v>
      </c>
      <c r="R4057" s="84"/>
      <c r="S4057" s="84"/>
      <c r="T4057" s="84" t="s">
        <v>2883</v>
      </c>
      <c r="U4057" s="87" t="s">
        <v>3037</v>
      </c>
      <c r="V4057" s="87" t="s">
        <v>3037</v>
      </c>
      <c r="W4057" s="86">
        <v>43862.985590277778</v>
      </c>
      <c r="X4057" s="90">
        <v>43862</v>
      </c>
      <c r="Y4057" s="92" t="s">
        <v>7713</v>
      </c>
      <c r="Z4057" s="87" t="s">
        <v>11532</v>
      </c>
      <c r="AA4057" s="84"/>
      <c r="AB4057" s="84"/>
      <c r="AC4057" s="92" t="s">
        <v>15430</v>
      </c>
      <c r="AD4057" s="84"/>
      <c r="AE4057" s="84" t="b">
        <v>0</v>
      </c>
      <c r="AF4057" s="84">
        <v>0</v>
      </c>
      <c r="AG4057" s="92" t="s">
        <v>16467</v>
      </c>
      <c r="AH4057" s="84" t="b">
        <v>0</v>
      </c>
      <c r="AI4057" s="84" t="s">
        <v>16521</v>
      </c>
      <c r="AJ4057" s="84"/>
      <c r="AK4057" s="92" t="s">
        <v>16467</v>
      </c>
      <c r="AL4057" s="84" t="b">
        <v>0</v>
      </c>
      <c r="AM4057" s="84">
        <v>2</v>
      </c>
      <c r="AN4057" s="92" t="s">
        <v>15703</v>
      </c>
      <c r="AO4057" s="84" t="s">
        <v>16534</v>
      </c>
      <c r="AP4057" s="84" t="b">
        <v>0</v>
      </c>
      <c r="AQ4057" s="92" t="s">
        <v>15703</v>
      </c>
      <c r="AR4057" s="84" t="s">
        <v>179</v>
      </c>
      <c r="AS4057" s="84">
        <v>0</v>
      </c>
      <c r="AT4057" s="84">
        <v>0</v>
      </c>
      <c r="AU4057" s="84"/>
      <c r="AV4057" s="84"/>
      <c r="AW4057" s="84"/>
      <c r="AX4057" s="84"/>
      <c r="AY4057" s="84"/>
      <c r="AZ4057" s="84"/>
      <c r="BA4057" s="84"/>
      <c r="BB4057" s="84"/>
      <c r="BC4057">
        <v>1</v>
      </c>
      <c r="BD4057">
        <v>0</v>
      </c>
      <c r="BE4057">
        <v>0</v>
      </c>
      <c r="BF4057">
        <v>0</v>
      </c>
      <c r="BG4057">
        <v>1</v>
      </c>
      <c r="BH4057">
        <v>0</v>
      </c>
    </row>
    <row r="4058" spans="1:60" x14ac:dyDescent="0.3">
      <c r="A4058" s="69" t="s">
        <v>1834</v>
      </c>
      <c r="B4058" s="69" t="s">
        <v>2120</v>
      </c>
      <c r="C4058" s="70"/>
      <c r="D4058" s="71"/>
      <c r="E4058" s="72"/>
      <c r="F4058" s="73"/>
      <c r="G4058" s="70"/>
      <c r="H4058" s="74"/>
      <c r="I4058" s="75"/>
      <c r="J4058" s="75"/>
      <c r="K4058" s="36"/>
      <c r="L4058" s="82"/>
      <c r="M4058" s="82"/>
      <c r="N4058" s="77"/>
      <c r="O4058" s="84" t="s">
        <v>2169</v>
      </c>
      <c r="P4058" s="86">
        <v>43862.986516203702</v>
      </c>
      <c r="Q4058" s="84" t="s">
        <v>2691</v>
      </c>
      <c r="R4058" s="84"/>
      <c r="S4058" s="84"/>
      <c r="T4058" s="84" t="s">
        <v>2883</v>
      </c>
      <c r="U4058" s="84"/>
      <c r="V4058" s="87" t="s">
        <v>4546</v>
      </c>
      <c r="W4058" s="86">
        <v>43862.986516203702</v>
      </c>
      <c r="X4058" s="90">
        <v>43862</v>
      </c>
      <c r="Y4058" s="92" t="s">
        <v>7714</v>
      </c>
      <c r="Z4058" s="87" t="s">
        <v>11533</v>
      </c>
      <c r="AA4058" s="84"/>
      <c r="AB4058" s="84"/>
      <c r="AC4058" s="92" t="s">
        <v>15431</v>
      </c>
      <c r="AD4058" s="84"/>
      <c r="AE4058" s="84" t="b">
        <v>0</v>
      </c>
      <c r="AF4058" s="84">
        <v>0</v>
      </c>
      <c r="AG4058" s="92" t="s">
        <v>16467</v>
      </c>
      <c r="AH4058" s="84" t="b">
        <v>0</v>
      </c>
      <c r="AI4058" s="84" t="s">
        <v>16520</v>
      </c>
      <c r="AJ4058" s="84"/>
      <c r="AK4058" s="92" t="s">
        <v>16467</v>
      </c>
      <c r="AL4058" s="84" t="b">
        <v>0</v>
      </c>
      <c r="AM4058" s="84">
        <v>59</v>
      </c>
      <c r="AN4058" s="92" t="s">
        <v>16413</v>
      </c>
      <c r="AO4058" s="84" t="s">
        <v>16534</v>
      </c>
      <c r="AP4058" s="84" t="b">
        <v>0</v>
      </c>
      <c r="AQ4058" s="92" t="s">
        <v>16413</v>
      </c>
      <c r="AR4058" s="84" t="s">
        <v>179</v>
      </c>
      <c r="AS4058" s="84">
        <v>0</v>
      </c>
      <c r="AT4058" s="84">
        <v>0</v>
      </c>
      <c r="AU4058" s="84"/>
      <c r="AV4058" s="84"/>
      <c r="AW4058" s="84"/>
      <c r="AX4058" s="84"/>
      <c r="AY4058" s="84"/>
      <c r="AZ4058" s="84"/>
      <c r="BA4058" s="84"/>
      <c r="BB4058" s="84"/>
      <c r="BC4058">
        <v>1</v>
      </c>
      <c r="BD4058">
        <v>0</v>
      </c>
      <c r="BE4058">
        <v>0</v>
      </c>
      <c r="BF4058">
        <v>0</v>
      </c>
      <c r="BG4058">
        <v>1</v>
      </c>
      <c r="BH4058">
        <v>0</v>
      </c>
    </row>
    <row r="4059" spans="1:60" x14ac:dyDescent="0.3">
      <c r="A4059" s="69" t="s">
        <v>1836</v>
      </c>
      <c r="B4059" s="69" t="s">
        <v>1835</v>
      </c>
      <c r="C4059" s="70"/>
      <c r="D4059" s="71"/>
      <c r="E4059" s="72"/>
      <c r="F4059" s="73"/>
      <c r="G4059" s="70"/>
      <c r="H4059" s="74"/>
      <c r="I4059" s="75"/>
      <c r="J4059" s="75"/>
      <c r="K4059" s="36"/>
      <c r="L4059" s="82"/>
      <c r="M4059" s="82"/>
      <c r="N4059" s="77"/>
      <c r="O4059" s="84" t="s">
        <v>2169</v>
      </c>
      <c r="P4059" s="86">
        <v>43862.986990740741</v>
      </c>
      <c r="Q4059" s="84" t="s">
        <v>2775</v>
      </c>
      <c r="R4059" s="84"/>
      <c r="S4059" s="84"/>
      <c r="T4059" s="84"/>
      <c r="U4059" s="84"/>
      <c r="V4059" s="87" t="s">
        <v>4548</v>
      </c>
      <c r="W4059" s="86">
        <v>43862.986990740741</v>
      </c>
      <c r="X4059" s="90">
        <v>43862</v>
      </c>
      <c r="Y4059" s="92" t="s">
        <v>7722</v>
      </c>
      <c r="Z4059" s="87" t="s">
        <v>11541</v>
      </c>
      <c r="AA4059" s="84"/>
      <c r="AB4059" s="84"/>
      <c r="AC4059" s="92" t="s">
        <v>15439</v>
      </c>
      <c r="AD4059" s="84"/>
      <c r="AE4059" s="84" t="b">
        <v>0</v>
      </c>
      <c r="AF4059" s="84">
        <v>0</v>
      </c>
      <c r="AG4059" s="92" t="s">
        <v>16467</v>
      </c>
      <c r="AH4059" s="84" t="b">
        <v>0</v>
      </c>
      <c r="AI4059" s="84" t="s">
        <v>16520</v>
      </c>
      <c r="AJ4059" s="84"/>
      <c r="AK4059" s="92" t="s">
        <v>16467</v>
      </c>
      <c r="AL4059" s="84" t="b">
        <v>0</v>
      </c>
      <c r="AM4059" s="84">
        <v>2</v>
      </c>
      <c r="AN4059" s="92" t="s">
        <v>15436</v>
      </c>
      <c r="AO4059" s="84" t="s">
        <v>16535</v>
      </c>
      <c r="AP4059" s="84" t="b">
        <v>0</v>
      </c>
      <c r="AQ4059" s="92" t="s">
        <v>15436</v>
      </c>
      <c r="AR4059" s="84" t="s">
        <v>179</v>
      </c>
      <c r="AS4059" s="84">
        <v>0</v>
      </c>
      <c r="AT4059" s="84">
        <v>0</v>
      </c>
      <c r="AU4059" s="84"/>
      <c r="AV4059" s="84"/>
      <c r="AW4059" s="84"/>
      <c r="AX4059" s="84"/>
      <c r="AY4059" s="84"/>
      <c r="AZ4059" s="84"/>
      <c r="BA4059" s="84"/>
      <c r="BB4059" s="84"/>
      <c r="BC4059">
        <v>1</v>
      </c>
      <c r="BD4059">
        <v>0</v>
      </c>
      <c r="BE4059">
        <v>0</v>
      </c>
      <c r="BF4059">
        <v>0</v>
      </c>
      <c r="BG4059">
        <v>1</v>
      </c>
      <c r="BH4059">
        <v>0</v>
      </c>
    </row>
    <row r="4060" spans="1:60" x14ac:dyDescent="0.3">
      <c r="A4060" s="69" t="s">
        <v>1837</v>
      </c>
      <c r="B4060" s="69" t="s">
        <v>2128</v>
      </c>
      <c r="C4060" s="70"/>
      <c r="D4060" s="71"/>
      <c r="E4060" s="72"/>
      <c r="F4060" s="73"/>
      <c r="G4060" s="70"/>
      <c r="H4060" s="74"/>
      <c r="I4060" s="75"/>
      <c r="J4060" s="75"/>
      <c r="K4060" s="36"/>
      <c r="L4060" s="82"/>
      <c r="M4060" s="82"/>
      <c r="N4060" s="77"/>
      <c r="O4060" s="84" t="s">
        <v>2168</v>
      </c>
      <c r="P4060" s="86">
        <v>43862.989537037036</v>
      </c>
      <c r="Q4060" s="84" t="s">
        <v>2578</v>
      </c>
      <c r="R4060" s="84"/>
      <c r="S4060" s="84"/>
      <c r="T4060" s="84" t="s">
        <v>2931</v>
      </c>
      <c r="U4060" s="87" t="s">
        <v>3000</v>
      </c>
      <c r="V4060" s="87" t="s">
        <v>3000</v>
      </c>
      <c r="W4060" s="86">
        <v>43862.989537037036</v>
      </c>
      <c r="X4060" s="90">
        <v>43862</v>
      </c>
      <c r="Y4060" s="92" t="s">
        <v>7723</v>
      </c>
      <c r="Z4060" s="87" t="s">
        <v>11542</v>
      </c>
      <c r="AA4060" s="84"/>
      <c r="AB4060" s="84"/>
      <c r="AC4060" s="92" t="s">
        <v>15440</v>
      </c>
      <c r="AD4060" s="84"/>
      <c r="AE4060" s="84" t="b">
        <v>0</v>
      </c>
      <c r="AF4060" s="84">
        <v>0</v>
      </c>
      <c r="AG4060" s="92" t="s">
        <v>16467</v>
      </c>
      <c r="AH4060" s="84" t="b">
        <v>0</v>
      </c>
      <c r="AI4060" s="84" t="s">
        <v>16521</v>
      </c>
      <c r="AJ4060" s="84"/>
      <c r="AK4060" s="92" t="s">
        <v>16467</v>
      </c>
      <c r="AL4060" s="84" t="b">
        <v>0</v>
      </c>
      <c r="AM4060" s="84">
        <v>41</v>
      </c>
      <c r="AN4060" s="92" t="s">
        <v>16259</v>
      </c>
      <c r="AO4060" s="84" t="s">
        <v>16534</v>
      </c>
      <c r="AP4060" s="84" t="b">
        <v>0</v>
      </c>
      <c r="AQ4060" s="92" t="s">
        <v>16259</v>
      </c>
      <c r="AR4060" s="84" t="s">
        <v>179</v>
      </c>
      <c r="AS4060" s="84">
        <v>0</v>
      </c>
      <c r="AT4060" s="84">
        <v>0</v>
      </c>
      <c r="AU4060" s="84"/>
      <c r="AV4060" s="84"/>
      <c r="AW4060" s="84"/>
      <c r="AX4060" s="84"/>
      <c r="AY4060" s="84"/>
      <c r="AZ4060" s="84"/>
      <c r="BA4060" s="84"/>
      <c r="BB4060" s="84"/>
      <c r="BC4060">
        <v>1</v>
      </c>
      <c r="BD4060">
        <v>0</v>
      </c>
      <c r="BE4060">
        <v>1</v>
      </c>
      <c r="BF4060">
        <v>0</v>
      </c>
      <c r="BG4060">
        <v>0</v>
      </c>
      <c r="BH4060">
        <v>0</v>
      </c>
    </row>
    <row r="4061" spans="1:60" x14ac:dyDescent="0.3">
      <c r="A4061" s="69" t="s">
        <v>1837</v>
      </c>
      <c r="B4061" s="69" t="s">
        <v>2146</v>
      </c>
      <c r="C4061" s="70"/>
      <c r="D4061" s="71"/>
      <c r="E4061" s="72"/>
      <c r="F4061" s="73"/>
      <c r="G4061" s="70"/>
      <c r="H4061" s="74"/>
      <c r="I4061" s="75"/>
      <c r="J4061" s="75"/>
      <c r="K4061" s="36"/>
      <c r="L4061" s="82"/>
      <c r="M4061" s="82"/>
      <c r="N4061" s="77"/>
      <c r="O4061" s="84" t="s">
        <v>2168</v>
      </c>
      <c r="P4061" s="86">
        <v>43862.989537037036</v>
      </c>
      <c r="Q4061" s="84" t="s">
        <v>2578</v>
      </c>
      <c r="R4061" s="84"/>
      <c r="S4061" s="84"/>
      <c r="T4061" s="84" t="s">
        <v>2931</v>
      </c>
      <c r="U4061" s="87" t="s">
        <v>3000</v>
      </c>
      <c r="V4061" s="87" t="s">
        <v>3000</v>
      </c>
      <c r="W4061" s="86">
        <v>43862.989537037036</v>
      </c>
      <c r="X4061" s="90">
        <v>43862</v>
      </c>
      <c r="Y4061" s="92" t="s">
        <v>7723</v>
      </c>
      <c r="Z4061" s="87" t="s">
        <v>11542</v>
      </c>
      <c r="AA4061" s="84"/>
      <c r="AB4061" s="84"/>
      <c r="AC4061" s="92" t="s">
        <v>15440</v>
      </c>
      <c r="AD4061" s="84"/>
      <c r="AE4061" s="84" t="b">
        <v>0</v>
      </c>
      <c r="AF4061" s="84">
        <v>0</v>
      </c>
      <c r="AG4061" s="92" t="s">
        <v>16467</v>
      </c>
      <c r="AH4061" s="84" t="b">
        <v>0</v>
      </c>
      <c r="AI4061" s="84" t="s">
        <v>16521</v>
      </c>
      <c r="AJ4061" s="84"/>
      <c r="AK4061" s="92" t="s">
        <v>16467</v>
      </c>
      <c r="AL4061" s="84" t="b">
        <v>0</v>
      </c>
      <c r="AM4061" s="84">
        <v>41</v>
      </c>
      <c r="AN4061" s="92" t="s">
        <v>16259</v>
      </c>
      <c r="AO4061" s="84" t="s">
        <v>16534</v>
      </c>
      <c r="AP4061" s="84" t="b">
        <v>0</v>
      </c>
      <c r="AQ4061" s="92" t="s">
        <v>16259</v>
      </c>
      <c r="AR4061" s="84" t="s">
        <v>179</v>
      </c>
      <c r="AS4061" s="84">
        <v>0</v>
      </c>
      <c r="AT4061" s="84">
        <v>0</v>
      </c>
      <c r="AU4061" s="84"/>
      <c r="AV4061" s="84"/>
      <c r="AW4061" s="84"/>
      <c r="AX4061" s="84"/>
      <c r="AY4061" s="84"/>
      <c r="AZ4061" s="84"/>
      <c r="BA4061" s="84"/>
      <c r="BB4061" s="84"/>
      <c r="BC4061">
        <v>1</v>
      </c>
      <c r="BD4061">
        <v>0</v>
      </c>
      <c r="BE4061">
        <v>1</v>
      </c>
      <c r="BF4061">
        <v>0</v>
      </c>
      <c r="BG4061">
        <v>0</v>
      </c>
      <c r="BH4061">
        <v>0</v>
      </c>
    </row>
    <row r="4062" spans="1:60" x14ac:dyDescent="0.3">
      <c r="A4062" s="69" t="s">
        <v>1848</v>
      </c>
      <c r="B4062" s="69" t="s">
        <v>2146</v>
      </c>
      <c r="C4062" s="70"/>
      <c r="D4062" s="71"/>
      <c r="E4062" s="72"/>
      <c r="F4062" s="73"/>
      <c r="G4062" s="70"/>
      <c r="H4062" s="74"/>
      <c r="I4062" s="75"/>
      <c r="J4062" s="75"/>
      <c r="K4062" s="36"/>
      <c r="L4062" s="82"/>
      <c r="M4062" s="82"/>
      <c r="N4062" s="77"/>
      <c r="O4062" s="84" t="s">
        <v>2168</v>
      </c>
      <c r="P4062" s="86">
        <v>43862.989884259259</v>
      </c>
      <c r="Q4062" s="84" t="s">
        <v>2578</v>
      </c>
      <c r="R4062" s="84"/>
      <c r="S4062" s="84"/>
      <c r="T4062" s="84" t="s">
        <v>2931</v>
      </c>
      <c r="U4062" s="87" t="s">
        <v>3000</v>
      </c>
      <c r="V4062" s="87" t="s">
        <v>3000</v>
      </c>
      <c r="W4062" s="86">
        <v>43862.989884259259</v>
      </c>
      <c r="X4062" s="90">
        <v>43862</v>
      </c>
      <c r="Y4062" s="92" t="s">
        <v>7744</v>
      </c>
      <c r="Z4062" s="87" t="s">
        <v>11565</v>
      </c>
      <c r="AA4062" s="84"/>
      <c r="AB4062" s="84"/>
      <c r="AC4062" s="92" t="s">
        <v>15463</v>
      </c>
      <c r="AD4062" s="84"/>
      <c r="AE4062" s="84" t="b">
        <v>0</v>
      </c>
      <c r="AF4062" s="84">
        <v>0</v>
      </c>
      <c r="AG4062" s="92" t="s">
        <v>16467</v>
      </c>
      <c r="AH4062" s="84" t="b">
        <v>0</v>
      </c>
      <c r="AI4062" s="84" t="s">
        <v>16521</v>
      </c>
      <c r="AJ4062" s="84"/>
      <c r="AK4062" s="92" t="s">
        <v>16467</v>
      </c>
      <c r="AL4062" s="84" t="b">
        <v>0</v>
      </c>
      <c r="AM4062" s="84">
        <v>41</v>
      </c>
      <c r="AN4062" s="92" t="s">
        <v>16259</v>
      </c>
      <c r="AO4062" s="84" t="s">
        <v>16534</v>
      </c>
      <c r="AP4062" s="84" t="b">
        <v>0</v>
      </c>
      <c r="AQ4062" s="92" t="s">
        <v>16259</v>
      </c>
      <c r="AR4062" s="84" t="s">
        <v>179</v>
      </c>
      <c r="AS4062" s="84">
        <v>0</v>
      </c>
      <c r="AT4062" s="84">
        <v>0</v>
      </c>
      <c r="AU4062" s="84"/>
      <c r="AV4062" s="84"/>
      <c r="AW4062" s="84"/>
      <c r="AX4062" s="84"/>
      <c r="AY4062" s="84"/>
      <c r="AZ4062" s="84"/>
      <c r="BA4062" s="84"/>
      <c r="BB4062" s="84"/>
      <c r="BC4062">
        <v>1</v>
      </c>
      <c r="BD4062">
        <v>0</v>
      </c>
      <c r="BE4062">
        <v>1</v>
      </c>
      <c r="BF4062">
        <v>0</v>
      </c>
      <c r="BG4062">
        <v>0</v>
      </c>
      <c r="BH4062">
        <v>0</v>
      </c>
    </row>
    <row r="4063" spans="1:60" x14ac:dyDescent="0.3">
      <c r="A4063" s="69" t="s">
        <v>1838</v>
      </c>
      <c r="B4063" s="69" t="s">
        <v>2111</v>
      </c>
      <c r="C4063" s="70"/>
      <c r="D4063" s="71"/>
      <c r="E4063" s="72"/>
      <c r="F4063" s="73"/>
      <c r="G4063" s="70"/>
      <c r="H4063" s="74"/>
      <c r="I4063" s="75"/>
      <c r="J4063" s="75"/>
      <c r="K4063" s="36"/>
      <c r="L4063" s="82"/>
      <c r="M4063" s="82"/>
      <c r="N4063" s="77"/>
      <c r="O4063" s="84" t="s">
        <v>2169</v>
      </c>
      <c r="P4063" s="86">
        <v>43862.990497685183</v>
      </c>
      <c r="Q4063" s="84" t="s">
        <v>2232</v>
      </c>
      <c r="R4063" s="84"/>
      <c r="S4063" s="84"/>
      <c r="T4063" s="84" t="s">
        <v>2873</v>
      </c>
      <c r="U4063" s="84"/>
      <c r="V4063" s="87" t="s">
        <v>4549</v>
      </c>
      <c r="W4063" s="86">
        <v>43862.990497685183</v>
      </c>
      <c r="X4063" s="90">
        <v>43862</v>
      </c>
      <c r="Y4063" s="92" t="s">
        <v>7724</v>
      </c>
      <c r="Z4063" s="87" t="s">
        <v>11543</v>
      </c>
      <c r="AA4063" s="84"/>
      <c r="AB4063" s="84"/>
      <c r="AC4063" s="92" t="s">
        <v>15441</v>
      </c>
      <c r="AD4063" s="84"/>
      <c r="AE4063" s="84" t="b">
        <v>0</v>
      </c>
      <c r="AF4063" s="84">
        <v>0</v>
      </c>
      <c r="AG4063" s="92" t="s">
        <v>16467</v>
      </c>
      <c r="AH4063" s="84" t="b">
        <v>0</v>
      </c>
      <c r="AI4063" s="84" t="s">
        <v>16520</v>
      </c>
      <c r="AJ4063" s="84"/>
      <c r="AK4063" s="92" t="s">
        <v>16467</v>
      </c>
      <c r="AL4063" s="84" t="b">
        <v>0</v>
      </c>
      <c r="AM4063" s="84">
        <v>29</v>
      </c>
      <c r="AN4063" s="92" t="s">
        <v>16360</v>
      </c>
      <c r="AO4063" s="84" t="s">
        <v>16534</v>
      </c>
      <c r="AP4063" s="84" t="b">
        <v>0</v>
      </c>
      <c r="AQ4063" s="92" t="s">
        <v>16360</v>
      </c>
      <c r="AR4063" s="84" t="s">
        <v>179</v>
      </c>
      <c r="AS4063" s="84">
        <v>0</v>
      </c>
      <c r="AT4063" s="84">
        <v>0</v>
      </c>
      <c r="AU4063" s="84"/>
      <c r="AV4063" s="84"/>
      <c r="AW4063" s="84"/>
      <c r="AX4063" s="84"/>
      <c r="AY4063" s="84"/>
      <c r="AZ4063" s="84"/>
      <c r="BA4063" s="84"/>
      <c r="BB4063" s="84"/>
      <c r="BC4063">
        <v>1</v>
      </c>
      <c r="BD4063">
        <v>0</v>
      </c>
      <c r="BE4063">
        <v>0</v>
      </c>
      <c r="BF4063">
        <v>0</v>
      </c>
      <c r="BG4063">
        <v>1</v>
      </c>
      <c r="BH4063">
        <v>0</v>
      </c>
    </row>
    <row r="4064" spans="1:60" x14ac:dyDescent="0.3">
      <c r="A4064" s="69" t="s">
        <v>1839</v>
      </c>
      <c r="B4064" s="69" t="s">
        <v>2096</v>
      </c>
      <c r="C4064" s="70"/>
      <c r="D4064" s="71"/>
      <c r="E4064" s="72"/>
      <c r="F4064" s="73"/>
      <c r="G4064" s="70"/>
      <c r="H4064" s="74"/>
      <c r="I4064" s="75"/>
      <c r="J4064" s="75"/>
      <c r="K4064" s="36"/>
      <c r="L4064" s="82"/>
      <c r="M4064" s="82"/>
      <c r="N4064" s="77"/>
      <c r="O4064" s="84" t="s">
        <v>2169</v>
      </c>
      <c r="P4064" s="86">
        <v>43862.991388888891</v>
      </c>
      <c r="Q4064" s="84" t="s">
        <v>2724</v>
      </c>
      <c r="R4064" s="84"/>
      <c r="S4064" s="84"/>
      <c r="T4064" s="84"/>
      <c r="U4064" s="84"/>
      <c r="V4064" s="87" t="s">
        <v>4550</v>
      </c>
      <c r="W4064" s="86">
        <v>43862.991388888891</v>
      </c>
      <c r="X4064" s="90">
        <v>43862</v>
      </c>
      <c r="Y4064" s="92" t="s">
        <v>7726</v>
      </c>
      <c r="Z4064" s="87" t="s">
        <v>11545</v>
      </c>
      <c r="AA4064" s="84"/>
      <c r="AB4064" s="84"/>
      <c r="AC4064" s="92" t="s">
        <v>15443</v>
      </c>
      <c r="AD4064" s="84"/>
      <c r="AE4064" s="84" t="b">
        <v>0</v>
      </c>
      <c r="AF4064" s="84">
        <v>0</v>
      </c>
      <c r="AG4064" s="92" t="s">
        <v>16467</v>
      </c>
      <c r="AH4064" s="84" t="b">
        <v>0</v>
      </c>
      <c r="AI4064" s="84" t="s">
        <v>16520</v>
      </c>
      <c r="AJ4064" s="84"/>
      <c r="AK4064" s="92" t="s">
        <v>16467</v>
      </c>
      <c r="AL4064" s="84" t="b">
        <v>0</v>
      </c>
      <c r="AM4064" s="84">
        <v>116</v>
      </c>
      <c r="AN4064" s="92" t="s">
        <v>16295</v>
      </c>
      <c r="AO4064" s="84" t="s">
        <v>16534</v>
      </c>
      <c r="AP4064" s="84" t="b">
        <v>0</v>
      </c>
      <c r="AQ4064" s="92" t="s">
        <v>16295</v>
      </c>
      <c r="AR4064" s="84" t="s">
        <v>179</v>
      </c>
      <c r="AS4064" s="84">
        <v>0</v>
      </c>
      <c r="AT4064" s="84">
        <v>0</v>
      </c>
      <c r="AU4064" s="84"/>
      <c r="AV4064" s="84"/>
      <c r="AW4064" s="84"/>
      <c r="AX4064" s="84"/>
      <c r="AY4064" s="84"/>
      <c r="AZ4064" s="84"/>
      <c r="BA4064" s="84"/>
      <c r="BB4064" s="84"/>
      <c r="BC4064">
        <v>1</v>
      </c>
      <c r="BD4064">
        <v>0</v>
      </c>
      <c r="BE4064">
        <v>0</v>
      </c>
      <c r="BF4064">
        <v>0</v>
      </c>
      <c r="BG4064">
        <v>1</v>
      </c>
      <c r="BH4064">
        <v>0</v>
      </c>
    </row>
    <row r="4065" spans="1:60" x14ac:dyDescent="0.3">
      <c r="A4065" s="69" t="s">
        <v>1846</v>
      </c>
      <c r="B4065" s="69" t="s">
        <v>2120</v>
      </c>
      <c r="C4065" s="70"/>
      <c r="D4065" s="71"/>
      <c r="E4065" s="72"/>
      <c r="F4065" s="73"/>
      <c r="G4065" s="70"/>
      <c r="H4065" s="74"/>
      <c r="I4065" s="75"/>
      <c r="J4065" s="75"/>
      <c r="K4065" s="36"/>
      <c r="L4065" s="82"/>
      <c r="M4065" s="82"/>
      <c r="N4065" s="77"/>
      <c r="O4065" s="84" t="s">
        <v>2169</v>
      </c>
      <c r="P4065" s="86">
        <v>43862.993449074071</v>
      </c>
      <c r="Q4065" s="84" t="s">
        <v>2691</v>
      </c>
      <c r="R4065" s="84"/>
      <c r="S4065" s="84"/>
      <c r="T4065" s="84" t="s">
        <v>2883</v>
      </c>
      <c r="U4065" s="84"/>
      <c r="V4065" s="87" t="s">
        <v>4555</v>
      </c>
      <c r="W4065" s="86">
        <v>43862.993449074071</v>
      </c>
      <c r="X4065" s="90">
        <v>43862</v>
      </c>
      <c r="Y4065" s="92" t="s">
        <v>7741</v>
      </c>
      <c r="Z4065" s="87" t="s">
        <v>11560</v>
      </c>
      <c r="AA4065" s="84"/>
      <c r="AB4065" s="84"/>
      <c r="AC4065" s="92" t="s">
        <v>15458</v>
      </c>
      <c r="AD4065" s="84"/>
      <c r="AE4065" s="84" t="b">
        <v>0</v>
      </c>
      <c r="AF4065" s="84">
        <v>0</v>
      </c>
      <c r="AG4065" s="92" t="s">
        <v>16467</v>
      </c>
      <c r="AH4065" s="84" t="b">
        <v>0</v>
      </c>
      <c r="AI4065" s="84" t="s">
        <v>16520</v>
      </c>
      <c r="AJ4065" s="84"/>
      <c r="AK4065" s="92" t="s">
        <v>16467</v>
      </c>
      <c r="AL4065" s="84" t="b">
        <v>0</v>
      </c>
      <c r="AM4065" s="84">
        <v>59</v>
      </c>
      <c r="AN4065" s="92" t="s">
        <v>16413</v>
      </c>
      <c r="AO4065" s="84" t="s">
        <v>16534</v>
      </c>
      <c r="AP4065" s="84" t="b">
        <v>0</v>
      </c>
      <c r="AQ4065" s="92" t="s">
        <v>16413</v>
      </c>
      <c r="AR4065" s="84" t="s">
        <v>179</v>
      </c>
      <c r="AS4065" s="84">
        <v>0</v>
      </c>
      <c r="AT4065" s="84">
        <v>0</v>
      </c>
      <c r="AU4065" s="84"/>
      <c r="AV4065" s="84"/>
      <c r="AW4065" s="84"/>
      <c r="AX4065" s="84"/>
      <c r="AY4065" s="84"/>
      <c r="AZ4065" s="84"/>
      <c r="BA4065" s="84"/>
      <c r="BB4065" s="84"/>
      <c r="BC4065">
        <v>1</v>
      </c>
      <c r="BD4065">
        <v>0</v>
      </c>
      <c r="BE4065">
        <v>0</v>
      </c>
      <c r="BF4065">
        <v>0</v>
      </c>
      <c r="BG4065">
        <v>1</v>
      </c>
      <c r="BH4065">
        <v>0</v>
      </c>
    </row>
    <row r="4066" spans="1:60" x14ac:dyDescent="0.3">
      <c r="A4066" s="69" t="s">
        <v>1907</v>
      </c>
      <c r="B4066" s="69" t="s">
        <v>2149</v>
      </c>
      <c r="C4066" s="70"/>
      <c r="D4066" s="71"/>
      <c r="E4066" s="72"/>
      <c r="F4066" s="73"/>
      <c r="G4066" s="70"/>
      <c r="H4066" s="74"/>
      <c r="I4066" s="75"/>
      <c r="J4066" s="75"/>
      <c r="K4066" s="36"/>
      <c r="L4066" s="82"/>
      <c r="M4066" s="82"/>
      <c r="N4066" s="77"/>
      <c r="O4066" s="84" t="s">
        <v>2171</v>
      </c>
      <c r="P4066" s="86">
        <v>43862.993530092594</v>
      </c>
      <c r="Q4066" s="84" t="s">
        <v>2792</v>
      </c>
      <c r="R4066" s="87" t="s">
        <v>2858</v>
      </c>
      <c r="S4066" s="84" t="s">
        <v>2869</v>
      </c>
      <c r="T4066" s="84" t="s">
        <v>2873</v>
      </c>
      <c r="U4066" s="84"/>
      <c r="V4066" s="87" t="s">
        <v>4608</v>
      </c>
      <c r="W4066" s="86">
        <v>43862.993530092594</v>
      </c>
      <c r="X4066" s="90">
        <v>43862</v>
      </c>
      <c r="Y4066" s="92" t="s">
        <v>7869</v>
      </c>
      <c r="Z4066" s="87" t="s">
        <v>11696</v>
      </c>
      <c r="AA4066" s="84"/>
      <c r="AB4066" s="84"/>
      <c r="AC4066" s="92" t="s">
        <v>15596</v>
      </c>
      <c r="AD4066" s="84"/>
      <c r="AE4066" s="84" t="b">
        <v>0</v>
      </c>
      <c r="AF4066" s="84">
        <v>3</v>
      </c>
      <c r="AG4066" s="92" t="s">
        <v>16515</v>
      </c>
      <c r="AH4066" s="84" t="b">
        <v>1</v>
      </c>
      <c r="AI4066" s="84" t="s">
        <v>16520</v>
      </c>
      <c r="AJ4066" s="84"/>
      <c r="AK4066" s="92" t="s">
        <v>16316</v>
      </c>
      <c r="AL4066" s="84" t="b">
        <v>0</v>
      </c>
      <c r="AM4066" s="84">
        <v>1</v>
      </c>
      <c r="AN4066" s="92" t="s">
        <v>16467</v>
      </c>
      <c r="AO4066" s="84" t="s">
        <v>16534</v>
      </c>
      <c r="AP4066" s="84" t="b">
        <v>0</v>
      </c>
      <c r="AQ4066" s="92" t="s">
        <v>15596</v>
      </c>
      <c r="AR4066" s="84" t="s">
        <v>179</v>
      </c>
      <c r="AS4066" s="84">
        <v>0</v>
      </c>
      <c r="AT4066" s="84">
        <v>0</v>
      </c>
      <c r="AU4066" s="84"/>
      <c r="AV4066" s="84"/>
      <c r="AW4066" s="84"/>
      <c r="AX4066" s="84"/>
      <c r="AY4066" s="84"/>
      <c r="AZ4066" s="84"/>
      <c r="BA4066" s="84"/>
      <c r="BB4066" s="84"/>
      <c r="BC4066">
        <v>1</v>
      </c>
      <c r="BD4066">
        <v>0</v>
      </c>
      <c r="BE4066">
        <v>0</v>
      </c>
      <c r="BF4066">
        <v>0</v>
      </c>
      <c r="BG4066">
        <v>0</v>
      </c>
      <c r="BH4066">
        <v>1</v>
      </c>
    </row>
    <row r="4067" spans="1:60" x14ac:dyDescent="0.3">
      <c r="A4067" s="69" t="s">
        <v>1841</v>
      </c>
      <c r="B4067" s="69" t="s">
        <v>1369</v>
      </c>
      <c r="C4067" s="70"/>
      <c r="D4067" s="71"/>
      <c r="E4067" s="72"/>
      <c r="F4067" s="73"/>
      <c r="G4067" s="70"/>
      <c r="H4067" s="74"/>
      <c r="I4067" s="75"/>
      <c r="J4067" s="75"/>
      <c r="K4067" s="36"/>
      <c r="L4067" s="82"/>
      <c r="M4067" s="82"/>
      <c r="N4067" s="77"/>
      <c r="O4067" s="84" t="s">
        <v>2169</v>
      </c>
      <c r="P4067" s="86">
        <v>43862.996655092589</v>
      </c>
      <c r="Q4067" s="84" t="s">
        <v>2577</v>
      </c>
      <c r="R4067" s="84"/>
      <c r="S4067" s="84"/>
      <c r="T4067" s="84" t="s">
        <v>2883</v>
      </c>
      <c r="U4067" s="87" t="s">
        <v>2999</v>
      </c>
      <c r="V4067" s="87" t="s">
        <v>2999</v>
      </c>
      <c r="W4067" s="86">
        <v>43862.996655092589</v>
      </c>
      <c r="X4067" s="90">
        <v>43862</v>
      </c>
      <c r="Y4067" s="92" t="s">
        <v>7728</v>
      </c>
      <c r="Z4067" s="87" t="s">
        <v>11547</v>
      </c>
      <c r="AA4067" s="84"/>
      <c r="AB4067" s="84"/>
      <c r="AC4067" s="92" t="s">
        <v>15445</v>
      </c>
      <c r="AD4067" s="84"/>
      <c r="AE4067" s="84" t="b">
        <v>0</v>
      </c>
      <c r="AF4067" s="84">
        <v>0</v>
      </c>
      <c r="AG4067" s="92" t="s">
        <v>16467</v>
      </c>
      <c r="AH4067" s="84" t="b">
        <v>0</v>
      </c>
      <c r="AI4067" s="84" t="s">
        <v>16522</v>
      </c>
      <c r="AJ4067" s="84"/>
      <c r="AK4067" s="92" t="s">
        <v>16467</v>
      </c>
      <c r="AL4067" s="84" t="b">
        <v>0</v>
      </c>
      <c r="AM4067" s="84">
        <v>29</v>
      </c>
      <c r="AN4067" s="92" t="s">
        <v>16286</v>
      </c>
      <c r="AO4067" s="84" t="s">
        <v>16534</v>
      </c>
      <c r="AP4067" s="84" t="b">
        <v>0</v>
      </c>
      <c r="AQ4067" s="92" t="s">
        <v>16286</v>
      </c>
      <c r="AR4067" s="84" t="s">
        <v>179</v>
      </c>
      <c r="AS4067" s="84">
        <v>0</v>
      </c>
      <c r="AT4067" s="84">
        <v>0</v>
      </c>
      <c r="AU4067" s="84"/>
      <c r="AV4067" s="84"/>
      <c r="AW4067" s="84"/>
      <c r="AX4067" s="84"/>
      <c r="AY4067" s="84"/>
      <c r="AZ4067" s="84"/>
      <c r="BA4067" s="84"/>
      <c r="BB4067" s="84"/>
      <c r="BC4067">
        <v>1</v>
      </c>
      <c r="BD4067">
        <v>0</v>
      </c>
      <c r="BE4067">
        <v>0</v>
      </c>
      <c r="BF4067">
        <v>0</v>
      </c>
      <c r="BG4067">
        <v>1</v>
      </c>
      <c r="BH4067">
        <v>0</v>
      </c>
    </row>
    <row r="4068" spans="1:60" x14ac:dyDescent="0.3">
      <c r="A4068" s="69" t="s">
        <v>1842</v>
      </c>
      <c r="B4068" s="69" t="s">
        <v>1842</v>
      </c>
      <c r="C4068" s="70"/>
      <c r="D4068" s="71"/>
      <c r="E4068" s="72"/>
      <c r="F4068" s="73"/>
      <c r="G4068" s="70"/>
      <c r="H4068" s="74"/>
      <c r="I4068" s="75"/>
      <c r="J4068" s="75"/>
      <c r="K4068" s="36"/>
      <c r="L4068" s="82"/>
      <c r="M4068" s="82"/>
      <c r="N4068" s="77"/>
      <c r="O4068" s="84" t="s">
        <v>179</v>
      </c>
      <c r="P4068" s="86">
        <v>43862.997094907405</v>
      </c>
      <c r="Q4068" s="84" t="s">
        <v>2776</v>
      </c>
      <c r="R4068" s="84"/>
      <c r="S4068" s="84"/>
      <c r="T4068" s="84" t="s">
        <v>2883</v>
      </c>
      <c r="U4068" s="87" t="s">
        <v>3038</v>
      </c>
      <c r="V4068" s="87" t="s">
        <v>3038</v>
      </c>
      <c r="W4068" s="86">
        <v>43862.997094907405</v>
      </c>
      <c r="X4068" s="90">
        <v>43862</v>
      </c>
      <c r="Y4068" s="92" t="s">
        <v>7729</v>
      </c>
      <c r="Z4068" s="87" t="s">
        <v>11548</v>
      </c>
      <c r="AA4068" s="84"/>
      <c r="AB4068" s="84"/>
      <c r="AC4068" s="92" t="s">
        <v>15446</v>
      </c>
      <c r="AD4068" s="84"/>
      <c r="AE4068" s="84" t="b">
        <v>0</v>
      </c>
      <c r="AF4068" s="84">
        <v>0</v>
      </c>
      <c r="AG4068" s="92" t="s">
        <v>16467</v>
      </c>
      <c r="AH4068" s="84" t="b">
        <v>0</v>
      </c>
      <c r="AI4068" s="84" t="s">
        <v>16520</v>
      </c>
      <c r="AJ4068" s="84"/>
      <c r="AK4068" s="92" t="s">
        <v>16467</v>
      </c>
      <c r="AL4068" s="84" t="b">
        <v>0</v>
      </c>
      <c r="AM4068" s="84">
        <v>0</v>
      </c>
      <c r="AN4068" s="92" t="s">
        <v>16467</v>
      </c>
      <c r="AO4068" s="84" t="s">
        <v>16535</v>
      </c>
      <c r="AP4068" s="84" t="b">
        <v>0</v>
      </c>
      <c r="AQ4068" s="92" t="s">
        <v>15446</v>
      </c>
      <c r="AR4068" s="84" t="s">
        <v>179</v>
      </c>
      <c r="AS4068" s="84">
        <v>0</v>
      </c>
      <c r="AT4068" s="84">
        <v>0</v>
      </c>
      <c r="AU4068" s="84"/>
      <c r="AV4068" s="84"/>
      <c r="AW4068" s="84"/>
      <c r="AX4068" s="84"/>
      <c r="AY4068" s="84"/>
      <c r="AZ4068" s="84"/>
      <c r="BA4068" s="84"/>
      <c r="BB4068" s="84"/>
      <c r="BC4068">
        <v>1</v>
      </c>
      <c r="BD4068">
        <v>0</v>
      </c>
      <c r="BE4068">
        <v>0</v>
      </c>
      <c r="BF4068">
        <v>1</v>
      </c>
      <c r="BG4068">
        <v>0</v>
      </c>
      <c r="BH4068">
        <v>0</v>
      </c>
    </row>
    <row r="4069" spans="1:60" x14ac:dyDescent="0.3">
      <c r="A4069" s="69" t="s">
        <v>1843</v>
      </c>
      <c r="B4069" s="69" t="s">
        <v>2116</v>
      </c>
      <c r="C4069" s="70"/>
      <c r="D4069" s="71"/>
      <c r="E4069" s="72"/>
      <c r="F4069" s="73"/>
      <c r="G4069" s="70"/>
      <c r="H4069" s="74"/>
      <c r="I4069" s="75"/>
      <c r="J4069" s="75"/>
      <c r="K4069" s="36"/>
      <c r="L4069" s="82"/>
      <c r="M4069" s="82"/>
      <c r="N4069" s="77"/>
      <c r="O4069" s="84" t="s">
        <v>2169</v>
      </c>
      <c r="P4069" s="86">
        <v>43862.997337962966</v>
      </c>
      <c r="Q4069" s="84" t="s">
        <v>2557</v>
      </c>
      <c r="R4069" s="84"/>
      <c r="S4069" s="84"/>
      <c r="T4069" s="84" t="s">
        <v>2883</v>
      </c>
      <c r="U4069" s="84"/>
      <c r="V4069" s="87" t="s">
        <v>4552</v>
      </c>
      <c r="W4069" s="86">
        <v>43862.997337962966</v>
      </c>
      <c r="X4069" s="90">
        <v>43862</v>
      </c>
      <c r="Y4069" s="92" t="s">
        <v>7730</v>
      </c>
      <c r="Z4069" s="87" t="s">
        <v>11549</v>
      </c>
      <c r="AA4069" s="84"/>
      <c r="AB4069" s="84"/>
      <c r="AC4069" s="92" t="s">
        <v>15447</v>
      </c>
      <c r="AD4069" s="84"/>
      <c r="AE4069" s="84" t="b">
        <v>0</v>
      </c>
      <c r="AF4069" s="84">
        <v>0</v>
      </c>
      <c r="AG4069" s="92" t="s">
        <v>16467</v>
      </c>
      <c r="AH4069" s="84" t="b">
        <v>0</v>
      </c>
      <c r="AI4069" s="84" t="s">
        <v>16520</v>
      </c>
      <c r="AJ4069" s="84"/>
      <c r="AK4069" s="92" t="s">
        <v>16467</v>
      </c>
      <c r="AL4069" s="84" t="b">
        <v>0</v>
      </c>
      <c r="AM4069" s="84">
        <v>73</v>
      </c>
      <c r="AN4069" s="92" t="s">
        <v>16402</v>
      </c>
      <c r="AO4069" s="84" t="s">
        <v>16534</v>
      </c>
      <c r="AP4069" s="84" t="b">
        <v>0</v>
      </c>
      <c r="AQ4069" s="92" t="s">
        <v>16402</v>
      </c>
      <c r="AR4069" s="84" t="s">
        <v>179</v>
      </c>
      <c r="AS4069" s="84">
        <v>0</v>
      </c>
      <c r="AT4069" s="84">
        <v>0</v>
      </c>
      <c r="AU4069" s="84"/>
      <c r="AV4069" s="84"/>
      <c r="AW4069" s="84"/>
      <c r="AX4069" s="84"/>
      <c r="AY4069" s="84"/>
      <c r="AZ4069" s="84"/>
      <c r="BA4069" s="84"/>
      <c r="BB4069" s="84"/>
      <c r="BC4069">
        <v>1</v>
      </c>
      <c r="BD4069">
        <v>0</v>
      </c>
      <c r="BE4069">
        <v>0</v>
      </c>
      <c r="BF4069">
        <v>0</v>
      </c>
      <c r="BG4069">
        <v>1</v>
      </c>
      <c r="BH4069">
        <v>0</v>
      </c>
    </row>
    <row r="4070" spans="1:60" x14ac:dyDescent="0.3">
      <c r="A4070" s="69" t="s">
        <v>1907</v>
      </c>
      <c r="B4070" s="69" t="s">
        <v>1907</v>
      </c>
      <c r="C4070" s="70"/>
      <c r="D4070" s="71"/>
      <c r="E4070" s="72"/>
      <c r="F4070" s="73"/>
      <c r="G4070" s="70"/>
      <c r="H4070" s="74"/>
      <c r="I4070" s="75"/>
      <c r="J4070" s="75"/>
      <c r="K4070" s="36"/>
      <c r="L4070" s="82"/>
      <c r="M4070" s="82"/>
      <c r="N4070" s="77"/>
      <c r="O4070" s="84" t="s">
        <v>179</v>
      </c>
      <c r="P4070" s="86">
        <v>43862.997430555559</v>
      </c>
      <c r="Q4070" s="84" t="s">
        <v>2793</v>
      </c>
      <c r="R4070" s="84"/>
      <c r="S4070" s="84"/>
      <c r="T4070" s="84" t="s">
        <v>2917</v>
      </c>
      <c r="U4070" s="84"/>
      <c r="V4070" s="87" t="s">
        <v>4608</v>
      </c>
      <c r="W4070" s="86">
        <v>43862.997430555559</v>
      </c>
      <c r="X4070" s="90">
        <v>43862</v>
      </c>
      <c r="Y4070" s="92" t="s">
        <v>7870</v>
      </c>
      <c r="Z4070" s="87" t="s">
        <v>11697</v>
      </c>
      <c r="AA4070" s="84"/>
      <c r="AB4070" s="84"/>
      <c r="AC4070" s="92" t="s">
        <v>15597</v>
      </c>
      <c r="AD4070" s="84"/>
      <c r="AE4070" s="84" t="b">
        <v>0</v>
      </c>
      <c r="AF4070" s="84">
        <v>5</v>
      </c>
      <c r="AG4070" s="92" t="s">
        <v>16467</v>
      </c>
      <c r="AH4070" s="84" t="b">
        <v>0</v>
      </c>
      <c r="AI4070" s="84" t="s">
        <v>16520</v>
      </c>
      <c r="AJ4070" s="84"/>
      <c r="AK4070" s="92" t="s">
        <v>16467</v>
      </c>
      <c r="AL4070" s="84" t="b">
        <v>0</v>
      </c>
      <c r="AM4070" s="84">
        <v>2</v>
      </c>
      <c r="AN4070" s="92" t="s">
        <v>16467</v>
      </c>
      <c r="AO4070" s="84" t="s">
        <v>16534</v>
      </c>
      <c r="AP4070" s="84" t="b">
        <v>0</v>
      </c>
      <c r="AQ4070" s="92" t="s">
        <v>15597</v>
      </c>
      <c r="AR4070" s="84" t="s">
        <v>179</v>
      </c>
      <c r="AS4070" s="84">
        <v>0</v>
      </c>
      <c r="AT4070" s="84">
        <v>0</v>
      </c>
      <c r="AU4070" s="84"/>
      <c r="AV4070" s="84"/>
      <c r="AW4070" s="84"/>
      <c r="AX4070" s="84"/>
      <c r="AY4070" s="84"/>
      <c r="AZ4070" s="84"/>
      <c r="BA4070" s="84"/>
      <c r="BB4070" s="84"/>
      <c r="BC4070">
        <v>1</v>
      </c>
      <c r="BD4070">
        <v>0</v>
      </c>
      <c r="BE4070">
        <v>0</v>
      </c>
      <c r="BF4070">
        <v>1</v>
      </c>
      <c r="BG4070">
        <v>0</v>
      </c>
      <c r="BH4070">
        <v>0</v>
      </c>
    </row>
    <row r="4071" spans="1:60" x14ac:dyDescent="0.3">
      <c r="A4071" s="69" t="s">
        <v>1858</v>
      </c>
      <c r="B4071" s="69" t="s">
        <v>2096</v>
      </c>
      <c r="C4071" s="70"/>
      <c r="D4071" s="71"/>
      <c r="E4071" s="72"/>
      <c r="F4071" s="73"/>
      <c r="G4071" s="70"/>
      <c r="H4071" s="74"/>
      <c r="I4071" s="75"/>
      <c r="J4071" s="75"/>
      <c r="K4071" s="36"/>
      <c r="L4071" s="82"/>
      <c r="M4071" s="82"/>
      <c r="N4071" s="77"/>
      <c r="O4071" s="84" t="s">
        <v>2169</v>
      </c>
      <c r="P4071" s="86">
        <v>43862.997743055559</v>
      </c>
      <c r="Q4071" s="84" t="s">
        <v>2284</v>
      </c>
      <c r="R4071" s="84"/>
      <c r="S4071" s="84"/>
      <c r="T4071" s="84" t="s">
        <v>2883</v>
      </c>
      <c r="U4071" s="84"/>
      <c r="V4071" s="87" t="s">
        <v>4566</v>
      </c>
      <c r="W4071" s="86">
        <v>43862.997743055559</v>
      </c>
      <c r="X4071" s="90">
        <v>43862</v>
      </c>
      <c r="Y4071" s="92" t="s">
        <v>7763</v>
      </c>
      <c r="Z4071" s="87" t="s">
        <v>11584</v>
      </c>
      <c r="AA4071" s="84"/>
      <c r="AB4071" s="84"/>
      <c r="AC4071" s="92" t="s">
        <v>15482</v>
      </c>
      <c r="AD4071" s="84"/>
      <c r="AE4071" s="84" t="b">
        <v>0</v>
      </c>
      <c r="AF4071" s="84">
        <v>0</v>
      </c>
      <c r="AG4071" s="92" t="s">
        <v>16467</v>
      </c>
      <c r="AH4071" s="84" t="b">
        <v>0</v>
      </c>
      <c r="AI4071" s="84" t="s">
        <v>16520</v>
      </c>
      <c r="AJ4071" s="84"/>
      <c r="AK4071" s="92" t="s">
        <v>16467</v>
      </c>
      <c r="AL4071" s="84" t="b">
        <v>0</v>
      </c>
      <c r="AM4071" s="84">
        <v>230</v>
      </c>
      <c r="AN4071" s="92" t="s">
        <v>16293</v>
      </c>
      <c r="AO4071" s="84" t="s">
        <v>16536</v>
      </c>
      <c r="AP4071" s="84" t="b">
        <v>0</v>
      </c>
      <c r="AQ4071" s="92" t="s">
        <v>16293</v>
      </c>
      <c r="AR4071" s="84" t="s">
        <v>179</v>
      </c>
      <c r="AS4071" s="84">
        <v>0</v>
      </c>
      <c r="AT4071" s="84">
        <v>0</v>
      </c>
      <c r="AU4071" s="84"/>
      <c r="AV4071" s="84"/>
      <c r="AW4071" s="84"/>
      <c r="AX4071" s="84"/>
      <c r="AY4071" s="84"/>
      <c r="AZ4071" s="84"/>
      <c r="BA4071" s="84"/>
      <c r="BB4071" s="84"/>
      <c r="BC4071">
        <v>2</v>
      </c>
      <c r="BD4071">
        <v>0</v>
      </c>
      <c r="BE4071">
        <v>0</v>
      </c>
      <c r="BF4071">
        <v>0</v>
      </c>
      <c r="BG4071">
        <v>2</v>
      </c>
      <c r="BH4071">
        <v>0</v>
      </c>
    </row>
    <row r="4072" spans="1:60" x14ac:dyDescent="0.3">
      <c r="A4072" s="69" t="s">
        <v>1844</v>
      </c>
      <c r="B4072" s="69" t="s">
        <v>2096</v>
      </c>
      <c r="C4072" s="70"/>
      <c r="D4072" s="71"/>
      <c r="E4072" s="72"/>
      <c r="F4072" s="73"/>
      <c r="G4072" s="70"/>
      <c r="H4072" s="74"/>
      <c r="I4072" s="75"/>
      <c r="J4072" s="75"/>
      <c r="K4072" s="36"/>
      <c r="L4072" s="82"/>
      <c r="M4072" s="82"/>
      <c r="N4072" s="77"/>
      <c r="O4072" s="84" t="s">
        <v>2169</v>
      </c>
      <c r="P4072" s="86">
        <v>43862.997858796298</v>
      </c>
      <c r="Q4072" s="84" t="s">
        <v>2724</v>
      </c>
      <c r="R4072" s="84"/>
      <c r="S4072" s="84"/>
      <c r="T4072" s="84"/>
      <c r="U4072" s="84"/>
      <c r="V4072" s="87" t="s">
        <v>4553</v>
      </c>
      <c r="W4072" s="86">
        <v>43862.997858796298</v>
      </c>
      <c r="X4072" s="90">
        <v>43862</v>
      </c>
      <c r="Y4072" s="92" t="s">
        <v>7731</v>
      </c>
      <c r="Z4072" s="87" t="s">
        <v>11550</v>
      </c>
      <c r="AA4072" s="84"/>
      <c r="AB4072" s="84"/>
      <c r="AC4072" s="92" t="s">
        <v>15448</v>
      </c>
      <c r="AD4072" s="84"/>
      <c r="AE4072" s="84" t="b">
        <v>0</v>
      </c>
      <c r="AF4072" s="84">
        <v>0</v>
      </c>
      <c r="AG4072" s="92" t="s">
        <v>16467</v>
      </c>
      <c r="AH4072" s="84" t="b">
        <v>0</v>
      </c>
      <c r="AI4072" s="84" t="s">
        <v>16520</v>
      </c>
      <c r="AJ4072" s="84"/>
      <c r="AK4072" s="92" t="s">
        <v>16467</v>
      </c>
      <c r="AL4072" s="84" t="b">
        <v>0</v>
      </c>
      <c r="AM4072" s="84">
        <v>116</v>
      </c>
      <c r="AN4072" s="92" t="s">
        <v>16295</v>
      </c>
      <c r="AO4072" s="84" t="s">
        <v>16534</v>
      </c>
      <c r="AP4072" s="84" t="b">
        <v>0</v>
      </c>
      <c r="AQ4072" s="92" t="s">
        <v>16295</v>
      </c>
      <c r="AR4072" s="84" t="s">
        <v>179</v>
      </c>
      <c r="AS4072" s="84">
        <v>0</v>
      </c>
      <c r="AT4072" s="84">
        <v>0</v>
      </c>
      <c r="AU4072" s="84"/>
      <c r="AV4072" s="84"/>
      <c r="AW4072" s="84"/>
      <c r="AX4072" s="84"/>
      <c r="AY4072" s="84"/>
      <c r="AZ4072" s="84"/>
      <c r="BA4072" s="84"/>
      <c r="BB4072" s="84"/>
      <c r="BC4072">
        <v>1</v>
      </c>
      <c r="BD4072">
        <v>0</v>
      </c>
      <c r="BE4072">
        <v>0</v>
      </c>
      <c r="BF4072">
        <v>0</v>
      </c>
      <c r="BG4072">
        <v>1</v>
      </c>
      <c r="BH4072">
        <v>0</v>
      </c>
    </row>
    <row r="4073" spans="1:60" x14ac:dyDescent="0.3">
      <c r="A4073" s="69" t="s">
        <v>1845</v>
      </c>
      <c r="B4073" s="69" t="s">
        <v>2096</v>
      </c>
      <c r="C4073" s="70"/>
      <c r="D4073" s="71"/>
      <c r="E4073" s="72"/>
      <c r="F4073" s="73"/>
      <c r="G4073" s="70"/>
      <c r="H4073" s="74"/>
      <c r="I4073" s="75"/>
      <c r="J4073" s="75"/>
      <c r="K4073" s="36"/>
      <c r="L4073" s="82"/>
      <c r="M4073" s="82"/>
      <c r="N4073" s="77"/>
      <c r="O4073" s="84" t="s">
        <v>2169</v>
      </c>
      <c r="P4073" s="86">
        <v>43863.000150462962</v>
      </c>
      <c r="Q4073" s="84" t="s">
        <v>2724</v>
      </c>
      <c r="R4073" s="84"/>
      <c r="S4073" s="84"/>
      <c r="T4073" s="84"/>
      <c r="U4073" s="84"/>
      <c r="V4073" s="87" t="s">
        <v>4554</v>
      </c>
      <c r="W4073" s="86">
        <v>43863.000150462962</v>
      </c>
      <c r="X4073" s="90">
        <v>43863</v>
      </c>
      <c r="Y4073" s="92" t="s">
        <v>7732</v>
      </c>
      <c r="Z4073" s="87" t="s">
        <v>11551</v>
      </c>
      <c r="AA4073" s="84"/>
      <c r="AB4073" s="84"/>
      <c r="AC4073" s="92" t="s">
        <v>15449</v>
      </c>
      <c r="AD4073" s="84"/>
      <c r="AE4073" s="84" t="b">
        <v>0</v>
      </c>
      <c r="AF4073" s="84">
        <v>0</v>
      </c>
      <c r="AG4073" s="92" t="s">
        <v>16467</v>
      </c>
      <c r="AH4073" s="84" t="b">
        <v>0</v>
      </c>
      <c r="AI4073" s="84" t="s">
        <v>16520</v>
      </c>
      <c r="AJ4073" s="84"/>
      <c r="AK4073" s="92" t="s">
        <v>16467</v>
      </c>
      <c r="AL4073" s="84" t="b">
        <v>0</v>
      </c>
      <c r="AM4073" s="84">
        <v>116</v>
      </c>
      <c r="AN4073" s="92" t="s">
        <v>16295</v>
      </c>
      <c r="AO4073" s="84" t="s">
        <v>16534</v>
      </c>
      <c r="AP4073" s="84" t="b">
        <v>0</v>
      </c>
      <c r="AQ4073" s="92" t="s">
        <v>16295</v>
      </c>
      <c r="AR4073" s="84" t="s">
        <v>179</v>
      </c>
      <c r="AS4073" s="84">
        <v>0</v>
      </c>
      <c r="AT4073" s="84">
        <v>0</v>
      </c>
      <c r="AU4073" s="84"/>
      <c r="AV4073" s="84"/>
      <c r="AW4073" s="84"/>
      <c r="AX4073" s="84"/>
      <c r="AY4073" s="84"/>
      <c r="AZ4073" s="84"/>
      <c r="BA4073" s="84"/>
      <c r="BB4073" s="84"/>
      <c r="BC4073">
        <v>1</v>
      </c>
      <c r="BD4073">
        <v>0</v>
      </c>
      <c r="BE4073">
        <v>0</v>
      </c>
      <c r="BF4073">
        <v>0</v>
      </c>
      <c r="BG4073">
        <v>1</v>
      </c>
      <c r="BH4073">
        <v>0</v>
      </c>
    </row>
    <row r="4074" spans="1:60" x14ac:dyDescent="0.3">
      <c r="A4074" s="69" t="s">
        <v>1848</v>
      </c>
      <c r="B4074" s="69" t="s">
        <v>1984</v>
      </c>
      <c r="C4074" s="70"/>
      <c r="D4074" s="71"/>
      <c r="E4074" s="72"/>
      <c r="F4074" s="73"/>
      <c r="G4074" s="70"/>
      <c r="H4074" s="74"/>
      <c r="I4074" s="75"/>
      <c r="J4074" s="75"/>
      <c r="K4074" s="36"/>
      <c r="L4074" s="82"/>
      <c r="M4074" s="82"/>
      <c r="N4074" s="77"/>
      <c r="O4074" s="84" t="s">
        <v>2169</v>
      </c>
      <c r="P4074" s="86">
        <v>43863.000185185185</v>
      </c>
      <c r="Q4074" s="84" t="s">
        <v>2583</v>
      </c>
      <c r="R4074" s="84"/>
      <c r="S4074" s="84"/>
      <c r="T4074" s="84"/>
      <c r="U4074" s="84"/>
      <c r="V4074" s="87" t="s">
        <v>4557</v>
      </c>
      <c r="W4074" s="86">
        <v>43863.000185185185</v>
      </c>
      <c r="X4074" s="90">
        <v>43863</v>
      </c>
      <c r="Y4074" s="92" t="s">
        <v>7745</v>
      </c>
      <c r="Z4074" s="87" t="s">
        <v>11566</v>
      </c>
      <c r="AA4074" s="84"/>
      <c r="AB4074" s="84"/>
      <c r="AC4074" s="92" t="s">
        <v>15464</v>
      </c>
      <c r="AD4074" s="84"/>
      <c r="AE4074" s="84" t="b">
        <v>0</v>
      </c>
      <c r="AF4074" s="84">
        <v>0</v>
      </c>
      <c r="AG4074" s="92" t="s">
        <v>16467</v>
      </c>
      <c r="AH4074" s="84" t="b">
        <v>1</v>
      </c>
      <c r="AI4074" s="84" t="s">
        <v>16521</v>
      </c>
      <c r="AJ4074" s="84"/>
      <c r="AK4074" s="92" t="s">
        <v>16455</v>
      </c>
      <c r="AL4074" s="84" t="b">
        <v>0</v>
      </c>
      <c r="AM4074" s="84">
        <v>10</v>
      </c>
      <c r="AN4074" s="92" t="s">
        <v>15947</v>
      </c>
      <c r="AO4074" s="84" t="s">
        <v>16534</v>
      </c>
      <c r="AP4074" s="84" t="b">
        <v>0</v>
      </c>
      <c r="AQ4074" s="92" t="s">
        <v>15947</v>
      </c>
      <c r="AR4074" s="84" t="s">
        <v>179</v>
      </c>
      <c r="AS4074" s="84">
        <v>0</v>
      </c>
      <c r="AT4074" s="84">
        <v>0</v>
      </c>
      <c r="AU4074" s="84"/>
      <c r="AV4074" s="84"/>
      <c r="AW4074" s="84"/>
      <c r="AX4074" s="84"/>
      <c r="AY4074" s="84"/>
      <c r="AZ4074" s="84"/>
      <c r="BA4074" s="84"/>
      <c r="BB4074" s="84"/>
      <c r="BC4074">
        <v>1</v>
      </c>
      <c r="BD4074">
        <v>0</v>
      </c>
      <c r="BE4074">
        <v>0</v>
      </c>
      <c r="BF4074">
        <v>0</v>
      </c>
      <c r="BG4074">
        <v>1</v>
      </c>
      <c r="BH4074">
        <v>0</v>
      </c>
    </row>
    <row r="4075" spans="1:60" x14ac:dyDescent="0.3">
      <c r="A4075" s="69" t="s">
        <v>1848</v>
      </c>
      <c r="B4075" s="69" t="s">
        <v>1847</v>
      </c>
      <c r="C4075" s="70"/>
      <c r="D4075" s="71"/>
      <c r="E4075" s="72"/>
      <c r="F4075" s="73"/>
      <c r="G4075" s="70"/>
      <c r="H4075" s="74"/>
      <c r="I4075" s="75"/>
      <c r="J4075" s="75"/>
      <c r="K4075" s="36"/>
      <c r="L4075" s="82"/>
      <c r="M4075" s="82"/>
      <c r="N4075" s="77"/>
      <c r="O4075" s="84" t="s">
        <v>2169</v>
      </c>
      <c r="P4075" s="86">
        <v>43863.000613425924</v>
      </c>
      <c r="Q4075" s="84" t="s">
        <v>2607</v>
      </c>
      <c r="R4075" s="84"/>
      <c r="S4075" s="84"/>
      <c r="T4075" s="84"/>
      <c r="U4075" s="84"/>
      <c r="V4075" s="87" t="s">
        <v>4557</v>
      </c>
      <c r="W4075" s="86">
        <v>43863.000613425924</v>
      </c>
      <c r="X4075" s="90">
        <v>43863</v>
      </c>
      <c r="Y4075" s="92" t="s">
        <v>7742</v>
      </c>
      <c r="Z4075" s="87" t="s">
        <v>11563</v>
      </c>
      <c r="AA4075" s="84"/>
      <c r="AB4075" s="84"/>
      <c r="AC4075" s="92" t="s">
        <v>15461</v>
      </c>
      <c r="AD4075" s="84"/>
      <c r="AE4075" s="84" t="b">
        <v>0</v>
      </c>
      <c r="AF4075" s="84">
        <v>0</v>
      </c>
      <c r="AG4075" s="92" t="s">
        <v>16467</v>
      </c>
      <c r="AH4075" s="84" t="b">
        <v>0</v>
      </c>
      <c r="AI4075" s="84" t="s">
        <v>16521</v>
      </c>
      <c r="AJ4075" s="84"/>
      <c r="AK4075" s="92" t="s">
        <v>16467</v>
      </c>
      <c r="AL4075" s="84" t="b">
        <v>0</v>
      </c>
      <c r="AM4075" s="84">
        <v>6</v>
      </c>
      <c r="AN4075" s="92" t="s">
        <v>15459</v>
      </c>
      <c r="AO4075" s="84" t="s">
        <v>16534</v>
      </c>
      <c r="AP4075" s="84" t="b">
        <v>0</v>
      </c>
      <c r="AQ4075" s="92" t="s">
        <v>15459</v>
      </c>
      <c r="AR4075" s="84" t="s">
        <v>179</v>
      </c>
      <c r="AS4075" s="84">
        <v>0</v>
      </c>
      <c r="AT4075" s="84">
        <v>0</v>
      </c>
      <c r="AU4075" s="84"/>
      <c r="AV4075" s="84"/>
      <c r="AW4075" s="84"/>
      <c r="AX4075" s="84"/>
      <c r="AY4075" s="84"/>
      <c r="AZ4075" s="84"/>
      <c r="BA4075" s="84"/>
      <c r="BB4075" s="84"/>
      <c r="BC4075">
        <v>1</v>
      </c>
      <c r="BD4075">
        <v>0</v>
      </c>
      <c r="BE4075">
        <v>0</v>
      </c>
      <c r="BF4075">
        <v>0</v>
      </c>
      <c r="BG4075">
        <v>1</v>
      </c>
      <c r="BH4075">
        <v>0</v>
      </c>
    </row>
    <row r="4076" spans="1:60" x14ac:dyDescent="0.3">
      <c r="A4076" s="69" t="s">
        <v>1848</v>
      </c>
      <c r="B4076" s="69" t="s">
        <v>2120</v>
      </c>
      <c r="C4076" s="70"/>
      <c r="D4076" s="71"/>
      <c r="E4076" s="72"/>
      <c r="F4076" s="73"/>
      <c r="G4076" s="70"/>
      <c r="H4076" s="74"/>
      <c r="I4076" s="75"/>
      <c r="J4076" s="75"/>
      <c r="K4076" s="36"/>
      <c r="L4076" s="82"/>
      <c r="M4076" s="82"/>
      <c r="N4076" s="77"/>
      <c r="O4076" s="84" t="s">
        <v>2169</v>
      </c>
      <c r="P4076" s="86">
        <v>43863.000659722224</v>
      </c>
      <c r="Q4076" s="84" t="s">
        <v>2691</v>
      </c>
      <c r="R4076" s="84"/>
      <c r="S4076" s="84"/>
      <c r="T4076" s="84" t="s">
        <v>2883</v>
      </c>
      <c r="U4076" s="84"/>
      <c r="V4076" s="87" t="s">
        <v>4557</v>
      </c>
      <c r="W4076" s="86">
        <v>43863.000659722224</v>
      </c>
      <c r="X4076" s="90">
        <v>43863</v>
      </c>
      <c r="Y4076" s="92" t="s">
        <v>7746</v>
      </c>
      <c r="Z4076" s="87" t="s">
        <v>11567</v>
      </c>
      <c r="AA4076" s="84"/>
      <c r="AB4076" s="84"/>
      <c r="AC4076" s="92" t="s">
        <v>15465</v>
      </c>
      <c r="AD4076" s="84"/>
      <c r="AE4076" s="84" t="b">
        <v>0</v>
      </c>
      <c r="AF4076" s="84">
        <v>0</v>
      </c>
      <c r="AG4076" s="92" t="s">
        <v>16467</v>
      </c>
      <c r="AH4076" s="84" t="b">
        <v>0</v>
      </c>
      <c r="AI4076" s="84" t="s">
        <v>16520</v>
      </c>
      <c r="AJ4076" s="84"/>
      <c r="AK4076" s="92" t="s">
        <v>16467</v>
      </c>
      <c r="AL4076" s="84" t="b">
        <v>0</v>
      </c>
      <c r="AM4076" s="84">
        <v>59</v>
      </c>
      <c r="AN4076" s="92" t="s">
        <v>16413</v>
      </c>
      <c r="AO4076" s="84" t="s">
        <v>16534</v>
      </c>
      <c r="AP4076" s="84" t="b">
        <v>0</v>
      </c>
      <c r="AQ4076" s="92" t="s">
        <v>16413</v>
      </c>
      <c r="AR4076" s="84" t="s">
        <v>179</v>
      </c>
      <c r="AS4076" s="84">
        <v>0</v>
      </c>
      <c r="AT4076" s="84">
        <v>0</v>
      </c>
      <c r="AU4076" s="84"/>
      <c r="AV4076" s="84"/>
      <c r="AW4076" s="84"/>
      <c r="AX4076" s="84"/>
      <c r="AY4076" s="84"/>
      <c r="AZ4076" s="84"/>
      <c r="BA4076" s="84"/>
      <c r="BB4076" s="84"/>
      <c r="BC4076">
        <v>1</v>
      </c>
      <c r="BD4076">
        <v>0</v>
      </c>
      <c r="BE4076">
        <v>0</v>
      </c>
      <c r="BF4076">
        <v>0</v>
      </c>
      <c r="BG4076">
        <v>1</v>
      </c>
      <c r="BH4076">
        <v>0</v>
      </c>
    </row>
    <row r="4077" spans="1:60" x14ac:dyDescent="0.3">
      <c r="A4077" s="69" t="s">
        <v>1848</v>
      </c>
      <c r="B4077" s="69" t="s">
        <v>1861</v>
      </c>
      <c r="C4077" s="70"/>
      <c r="D4077" s="71"/>
      <c r="E4077" s="72"/>
      <c r="F4077" s="73"/>
      <c r="G4077" s="70"/>
      <c r="H4077" s="74"/>
      <c r="I4077" s="75"/>
      <c r="J4077" s="75"/>
      <c r="K4077" s="36"/>
      <c r="L4077" s="82"/>
      <c r="M4077" s="82"/>
      <c r="N4077" s="77"/>
      <c r="O4077" s="84" t="s">
        <v>2169</v>
      </c>
      <c r="P4077" s="86">
        <v>43863.000717592593</v>
      </c>
      <c r="Q4077" s="84" t="s">
        <v>2760</v>
      </c>
      <c r="R4077" s="84"/>
      <c r="S4077" s="84"/>
      <c r="T4077" s="84"/>
      <c r="U4077" s="84"/>
      <c r="V4077" s="87" t="s">
        <v>4557</v>
      </c>
      <c r="W4077" s="86">
        <v>43863.000717592593</v>
      </c>
      <c r="X4077" s="90">
        <v>43863</v>
      </c>
      <c r="Y4077" s="92" t="s">
        <v>7747</v>
      </c>
      <c r="Z4077" s="87" t="s">
        <v>11568</v>
      </c>
      <c r="AA4077" s="84"/>
      <c r="AB4077" s="84"/>
      <c r="AC4077" s="92" t="s">
        <v>15466</v>
      </c>
      <c r="AD4077" s="84"/>
      <c r="AE4077" s="84" t="b">
        <v>0</v>
      </c>
      <c r="AF4077" s="84">
        <v>0</v>
      </c>
      <c r="AG4077" s="92" t="s">
        <v>16467</v>
      </c>
      <c r="AH4077" s="84" t="b">
        <v>0</v>
      </c>
      <c r="AI4077" s="84" t="s">
        <v>16521</v>
      </c>
      <c r="AJ4077" s="84"/>
      <c r="AK4077" s="92" t="s">
        <v>16467</v>
      </c>
      <c r="AL4077" s="84" t="b">
        <v>0</v>
      </c>
      <c r="AM4077" s="84">
        <v>3</v>
      </c>
      <c r="AN4077" s="92" t="s">
        <v>15489</v>
      </c>
      <c r="AO4077" s="84" t="s">
        <v>16534</v>
      </c>
      <c r="AP4077" s="84" t="b">
        <v>0</v>
      </c>
      <c r="AQ4077" s="92" t="s">
        <v>15489</v>
      </c>
      <c r="AR4077" s="84" t="s">
        <v>179</v>
      </c>
      <c r="AS4077" s="84">
        <v>0</v>
      </c>
      <c r="AT4077" s="84">
        <v>0</v>
      </c>
      <c r="AU4077" s="84"/>
      <c r="AV4077" s="84"/>
      <c r="AW4077" s="84"/>
      <c r="AX4077" s="84"/>
      <c r="AY4077" s="84"/>
      <c r="AZ4077" s="84"/>
      <c r="BA4077" s="84"/>
      <c r="BB4077" s="84"/>
      <c r="BC4077">
        <v>2</v>
      </c>
      <c r="BD4077">
        <v>0</v>
      </c>
      <c r="BE4077">
        <v>0</v>
      </c>
      <c r="BF4077">
        <v>0</v>
      </c>
      <c r="BG4077">
        <v>2</v>
      </c>
      <c r="BH4077">
        <v>0</v>
      </c>
    </row>
    <row r="4078" spans="1:60" x14ac:dyDescent="0.3">
      <c r="A4078" s="69" t="s">
        <v>1850</v>
      </c>
      <c r="B4078" s="69" t="s">
        <v>1850</v>
      </c>
      <c r="C4078" s="70"/>
      <c r="D4078" s="71"/>
      <c r="E4078" s="72"/>
      <c r="F4078" s="73"/>
      <c r="G4078" s="70"/>
      <c r="H4078" s="74"/>
      <c r="I4078" s="75"/>
      <c r="J4078" s="75"/>
      <c r="K4078" s="36"/>
      <c r="L4078" s="82"/>
      <c r="M4078" s="82"/>
      <c r="N4078" s="77"/>
      <c r="O4078" s="84" t="s">
        <v>179</v>
      </c>
      <c r="P4078" s="86">
        <v>43863.003645833334</v>
      </c>
      <c r="Q4078" s="84" t="s">
        <v>2777</v>
      </c>
      <c r="R4078" s="87" t="s">
        <v>2857</v>
      </c>
      <c r="S4078" s="84" t="s">
        <v>2869</v>
      </c>
      <c r="T4078" s="84" t="s">
        <v>2873</v>
      </c>
      <c r="U4078" s="84"/>
      <c r="V4078" s="87" t="s">
        <v>4559</v>
      </c>
      <c r="W4078" s="86">
        <v>43863.003645833334</v>
      </c>
      <c r="X4078" s="90">
        <v>43863</v>
      </c>
      <c r="Y4078" s="92" t="s">
        <v>7749</v>
      </c>
      <c r="Z4078" s="87" t="s">
        <v>11570</v>
      </c>
      <c r="AA4078" s="84"/>
      <c r="AB4078" s="84"/>
      <c r="AC4078" s="92" t="s">
        <v>15468</v>
      </c>
      <c r="AD4078" s="84"/>
      <c r="AE4078" s="84" t="b">
        <v>0</v>
      </c>
      <c r="AF4078" s="84">
        <v>0</v>
      </c>
      <c r="AG4078" s="92" t="s">
        <v>16467</v>
      </c>
      <c r="AH4078" s="84" t="b">
        <v>1</v>
      </c>
      <c r="AI4078" s="84" t="s">
        <v>16520</v>
      </c>
      <c r="AJ4078" s="84"/>
      <c r="AK4078" s="92" t="s">
        <v>16110</v>
      </c>
      <c r="AL4078" s="84" t="b">
        <v>0</v>
      </c>
      <c r="AM4078" s="84">
        <v>0</v>
      </c>
      <c r="AN4078" s="92" t="s">
        <v>16467</v>
      </c>
      <c r="AO4078" s="84" t="s">
        <v>16535</v>
      </c>
      <c r="AP4078" s="84" t="b">
        <v>0</v>
      </c>
      <c r="AQ4078" s="92" t="s">
        <v>15468</v>
      </c>
      <c r="AR4078" s="84" t="s">
        <v>179</v>
      </c>
      <c r="AS4078" s="84">
        <v>0</v>
      </c>
      <c r="AT4078" s="84">
        <v>0</v>
      </c>
      <c r="AU4078" s="84"/>
      <c r="AV4078" s="84"/>
      <c r="AW4078" s="84"/>
      <c r="AX4078" s="84"/>
      <c r="AY4078" s="84"/>
      <c r="AZ4078" s="84"/>
      <c r="BA4078" s="84"/>
      <c r="BB4078" s="84"/>
      <c r="BC4078">
        <v>2</v>
      </c>
      <c r="BD4078">
        <v>0</v>
      </c>
      <c r="BE4078">
        <v>0</v>
      </c>
      <c r="BF4078">
        <v>2</v>
      </c>
      <c r="BG4078">
        <v>0</v>
      </c>
      <c r="BH4078">
        <v>0</v>
      </c>
    </row>
    <row r="4079" spans="1:60" x14ac:dyDescent="0.3">
      <c r="A4079" s="69" t="s">
        <v>1851</v>
      </c>
      <c r="B4079" s="69" t="s">
        <v>2017</v>
      </c>
      <c r="C4079" s="70"/>
      <c r="D4079" s="71"/>
      <c r="E4079" s="72"/>
      <c r="F4079" s="73"/>
      <c r="G4079" s="70"/>
      <c r="H4079" s="74"/>
      <c r="I4079" s="75"/>
      <c r="J4079" s="75"/>
      <c r="K4079" s="36"/>
      <c r="L4079" s="82"/>
      <c r="M4079" s="82"/>
      <c r="N4079" s="77"/>
      <c r="O4079" s="84" t="s">
        <v>2169</v>
      </c>
      <c r="P4079" s="86">
        <v>43863.004849537036</v>
      </c>
      <c r="Q4079" s="84" t="s">
        <v>2603</v>
      </c>
      <c r="R4079" s="84"/>
      <c r="S4079" s="84"/>
      <c r="T4079" s="84" t="s">
        <v>2883</v>
      </c>
      <c r="U4079" s="87" t="s">
        <v>3006</v>
      </c>
      <c r="V4079" s="87" t="s">
        <v>3006</v>
      </c>
      <c r="W4079" s="86">
        <v>43863.004849537036</v>
      </c>
      <c r="X4079" s="90">
        <v>43863</v>
      </c>
      <c r="Y4079" s="92" t="s">
        <v>7750</v>
      </c>
      <c r="Z4079" s="87" t="s">
        <v>11571</v>
      </c>
      <c r="AA4079" s="84"/>
      <c r="AB4079" s="84"/>
      <c r="AC4079" s="92" t="s">
        <v>15469</v>
      </c>
      <c r="AD4079" s="84"/>
      <c r="AE4079" s="84" t="b">
        <v>0</v>
      </c>
      <c r="AF4079" s="84">
        <v>0</v>
      </c>
      <c r="AG4079" s="92" t="s">
        <v>16467</v>
      </c>
      <c r="AH4079" s="84" t="b">
        <v>0</v>
      </c>
      <c r="AI4079" s="84" t="s">
        <v>16520</v>
      </c>
      <c r="AJ4079" s="84"/>
      <c r="AK4079" s="92" t="s">
        <v>16467</v>
      </c>
      <c r="AL4079" s="84" t="b">
        <v>0</v>
      </c>
      <c r="AM4079" s="84">
        <v>13</v>
      </c>
      <c r="AN4079" s="92" t="s">
        <v>16273</v>
      </c>
      <c r="AO4079" s="84" t="s">
        <v>16534</v>
      </c>
      <c r="AP4079" s="84" t="b">
        <v>0</v>
      </c>
      <c r="AQ4079" s="92" t="s">
        <v>16273</v>
      </c>
      <c r="AR4079" s="84" t="s">
        <v>179</v>
      </c>
      <c r="AS4079" s="84">
        <v>0</v>
      </c>
      <c r="AT4079" s="84">
        <v>0</v>
      </c>
      <c r="AU4079" s="84"/>
      <c r="AV4079" s="84"/>
      <c r="AW4079" s="84"/>
      <c r="AX4079" s="84"/>
      <c r="AY4079" s="84"/>
      <c r="AZ4079" s="84"/>
      <c r="BA4079" s="84"/>
      <c r="BB4079" s="84"/>
      <c r="BC4079">
        <v>1</v>
      </c>
      <c r="BD4079">
        <v>0</v>
      </c>
      <c r="BE4079">
        <v>0</v>
      </c>
      <c r="BF4079">
        <v>0</v>
      </c>
      <c r="BG4079">
        <v>1</v>
      </c>
      <c r="BH4079">
        <v>0</v>
      </c>
    </row>
    <row r="4080" spans="1:60" x14ac:dyDescent="0.3">
      <c r="A4080" s="69" t="s">
        <v>1849</v>
      </c>
      <c r="B4080" s="69" t="s">
        <v>2032</v>
      </c>
      <c r="C4080" s="70"/>
      <c r="D4080" s="71"/>
      <c r="E4080" s="72"/>
      <c r="F4080" s="73"/>
      <c r="G4080" s="70"/>
      <c r="H4080" s="74"/>
      <c r="I4080" s="75"/>
      <c r="J4080" s="75"/>
      <c r="K4080" s="36"/>
      <c r="L4080" s="82"/>
      <c r="M4080" s="82"/>
      <c r="N4080" s="77"/>
      <c r="O4080" s="84" t="s">
        <v>2169</v>
      </c>
      <c r="P4080" s="86">
        <v>43863.005243055559</v>
      </c>
      <c r="Q4080" s="84" t="s">
        <v>2537</v>
      </c>
      <c r="R4080" s="84"/>
      <c r="S4080" s="84"/>
      <c r="T4080" s="84"/>
      <c r="U4080" s="84"/>
      <c r="V4080" s="87" t="s">
        <v>4558</v>
      </c>
      <c r="W4080" s="86">
        <v>43863.005243055559</v>
      </c>
      <c r="X4080" s="90">
        <v>43863</v>
      </c>
      <c r="Y4080" s="92" t="s">
        <v>7748</v>
      </c>
      <c r="Z4080" s="87" t="s">
        <v>11569</v>
      </c>
      <c r="AA4080" s="84"/>
      <c r="AB4080" s="84"/>
      <c r="AC4080" s="92" t="s">
        <v>15467</v>
      </c>
      <c r="AD4080" s="84"/>
      <c r="AE4080" s="84" t="b">
        <v>0</v>
      </c>
      <c r="AF4080" s="84">
        <v>0</v>
      </c>
      <c r="AG4080" s="92" t="s">
        <v>16467</v>
      </c>
      <c r="AH4080" s="84" t="b">
        <v>0</v>
      </c>
      <c r="AI4080" s="84" t="s">
        <v>16520</v>
      </c>
      <c r="AJ4080" s="84"/>
      <c r="AK4080" s="92" t="s">
        <v>16467</v>
      </c>
      <c r="AL4080" s="84" t="b">
        <v>0</v>
      </c>
      <c r="AM4080" s="84">
        <v>5</v>
      </c>
      <c r="AN4080" s="92" t="s">
        <v>16102</v>
      </c>
      <c r="AO4080" s="84" t="s">
        <v>16542</v>
      </c>
      <c r="AP4080" s="84" t="b">
        <v>0</v>
      </c>
      <c r="AQ4080" s="92" t="s">
        <v>16102</v>
      </c>
      <c r="AR4080" s="84" t="s">
        <v>179</v>
      </c>
      <c r="AS4080" s="84">
        <v>0</v>
      </c>
      <c r="AT4080" s="84">
        <v>0</v>
      </c>
      <c r="AU4080" s="84"/>
      <c r="AV4080" s="84"/>
      <c r="AW4080" s="84"/>
      <c r="AX4080" s="84"/>
      <c r="AY4080" s="84"/>
      <c r="AZ4080" s="84"/>
      <c r="BA4080" s="84"/>
      <c r="BB4080" s="84"/>
      <c r="BC4080">
        <v>1</v>
      </c>
      <c r="BD4080">
        <v>0</v>
      </c>
      <c r="BE4080">
        <v>0</v>
      </c>
      <c r="BF4080">
        <v>0</v>
      </c>
      <c r="BG4080">
        <v>1</v>
      </c>
      <c r="BH4080">
        <v>0</v>
      </c>
    </row>
    <row r="4081" spans="1:60" x14ac:dyDescent="0.3">
      <c r="A4081" s="69" t="s">
        <v>1851</v>
      </c>
      <c r="B4081" s="69" t="s">
        <v>2118</v>
      </c>
      <c r="C4081" s="70"/>
      <c r="D4081" s="71"/>
      <c r="E4081" s="72"/>
      <c r="F4081" s="73"/>
      <c r="G4081" s="70"/>
      <c r="H4081" s="74"/>
      <c r="I4081" s="75"/>
      <c r="J4081" s="75"/>
      <c r="K4081" s="36"/>
      <c r="L4081" s="82"/>
      <c r="M4081" s="82"/>
      <c r="N4081" s="77"/>
      <c r="O4081" s="84" t="s">
        <v>2169</v>
      </c>
      <c r="P4081" s="86">
        <v>43863.005752314813</v>
      </c>
      <c r="Q4081" s="84" t="s">
        <v>2407</v>
      </c>
      <c r="R4081" s="84"/>
      <c r="S4081" s="84"/>
      <c r="T4081" s="84" t="s">
        <v>2883</v>
      </c>
      <c r="U4081" s="84"/>
      <c r="V4081" s="87" t="s">
        <v>4560</v>
      </c>
      <c r="W4081" s="86">
        <v>43863.005752314813</v>
      </c>
      <c r="X4081" s="90">
        <v>43863</v>
      </c>
      <c r="Y4081" s="92" t="s">
        <v>7751</v>
      </c>
      <c r="Z4081" s="87" t="s">
        <v>11572</v>
      </c>
      <c r="AA4081" s="84"/>
      <c r="AB4081" s="84"/>
      <c r="AC4081" s="92" t="s">
        <v>15470</v>
      </c>
      <c r="AD4081" s="84"/>
      <c r="AE4081" s="84" t="b">
        <v>0</v>
      </c>
      <c r="AF4081" s="84">
        <v>0</v>
      </c>
      <c r="AG4081" s="92" t="s">
        <v>16467</v>
      </c>
      <c r="AH4081" s="84" t="b">
        <v>0</v>
      </c>
      <c r="AI4081" s="84" t="s">
        <v>16520</v>
      </c>
      <c r="AJ4081" s="84"/>
      <c r="AK4081" s="92" t="s">
        <v>16467</v>
      </c>
      <c r="AL4081" s="84" t="b">
        <v>0</v>
      </c>
      <c r="AM4081" s="84">
        <v>25</v>
      </c>
      <c r="AN4081" s="92" t="s">
        <v>16411</v>
      </c>
      <c r="AO4081" s="84" t="s">
        <v>16534</v>
      </c>
      <c r="AP4081" s="84" t="b">
        <v>0</v>
      </c>
      <c r="AQ4081" s="92" t="s">
        <v>16411</v>
      </c>
      <c r="AR4081" s="84" t="s">
        <v>179</v>
      </c>
      <c r="AS4081" s="84">
        <v>0</v>
      </c>
      <c r="AT4081" s="84">
        <v>0</v>
      </c>
      <c r="AU4081" s="84"/>
      <c r="AV4081" s="84"/>
      <c r="AW4081" s="84"/>
      <c r="AX4081" s="84"/>
      <c r="AY4081" s="84"/>
      <c r="AZ4081" s="84"/>
      <c r="BA4081" s="84"/>
      <c r="BB4081" s="84"/>
      <c r="BC4081">
        <v>1</v>
      </c>
      <c r="BD4081">
        <v>0</v>
      </c>
      <c r="BE4081">
        <v>0</v>
      </c>
      <c r="BF4081">
        <v>0</v>
      </c>
      <c r="BG4081">
        <v>1</v>
      </c>
      <c r="BH4081">
        <v>0</v>
      </c>
    </row>
    <row r="4082" spans="1:60" x14ac:dyDescent="0.3">
      <c r="A4082" s="69" t="s">
        <v>1852</v>
      </c>
      <c r="B4082" s="69" t="s">
        <v>1944</v>
      </c>
      <c r="C4082" s="70"/>
      <c r="D4082" s="71"/>
      <c r="E4082" s="72"/>
      <c r="F4082" s="73"/>
      <c r="G4082" s="70"/>
      <c r="H4082" s="74"/>
      <c r="I4082" s="75"/>
      <c r="J4082" s="75"/>
      <c r="K4082" s="36"/>
      <c r="L4082" s="82"/>
      <c r="M4082" s="82"/>
      <c r="N4082" s="77"/>
      <c r="O4082" s="84" t="s">
        <v>2169</v>
      </c>
      <c r="P4082" s="86">
        <v>43863.006099537037</v>
      </c>
      <c r="Q4082" s="84" t="s">
        <v>2188</v>
      </c>
      <c r="R4082" s="84"/>
      <c r="S4082" s="84"/>
      <c r="T4082" s="84" t="s">
        <v>2874</v>
      </c>
      <c r="U4082" s="84"/>
      <c r="V4082" s="87" t="s">
        <v>4561</v>
      </c>
      <c r="W4082" s="86">
        <v>43863.006099537037</v>
      </c>
      <c r="X4082" s="90">
        <v>43863</v>
      </c>
      <c r="Y4082" s="92" t="s">
        <v>7752</v>
      </c>
      <c r="Z4082" s="87" t="s">
        <v>11573</v>
      </c>
      <c r="AA4082" s="84"/>
      <c r="AB4082" s="84"/>
      <c r="AC4082" s="92" t="s">
        <v>15471</v>
      </c>
      <c r="AD4082" s="84"/>
      <c r="AE4082" s="84" t="b">
        <v>0</v>
      </c>
      <c r="AF4082" s="84">
        <v>0</v>
      </c>
      <c r="AG4082" s="92" t="s">
        <v>16467</v>
      </c>
      <c r="AH4082" s="84" t="b">
        <v>0</v>
      </c>
      <c r="AI4082" s="84" t="s">
        <v>16520</v>
      </c>
      <c r="AJ4082" s="84"/>
      <c r="AK4082" s="92" t="s">
        <v>16467</v>
      </c>
      <c r="AL4082" s="84" t="b">
        <v>0</v>
      </c>
      <c r="AM4082" s="84">
        <v>18</v>
      </c>
      <c r="AN4082" s="92" t="s">
        <v>15755</v>
      </c>
      <c r="AO4082" s="84" t="s">
        <v>16534</v>
      </c>
      <c r="AP4082" s="84" t="b">
        <v>0</v>
      </c>
      <c r="AQ4082" s="92" t="s">
        <v>15755</v>
      </c>
      <c r="AR4082" s="84" t="s">
        <v>179</v>
      </c>
      <c r="AS4082" s="84">
        <v>0</v>
      </c>
      <c r="AT4082" s="84">
        <v>0</v>
      </c>
      <c r="AU4082" s="84"/>
      <c r="AV4082" s="84"/>
      <c r="AW4082" s="84"/>
      <c r="AX4082" s="84"/>
      <c r="AY4082" s="84"/>
      <c r="AZ4082" s="84"/>
      <c r="BA4082" s="84"/>
      <c r="BB4082" s="84"/>
      <c r="BC4082">
        <v>1</v>
      </c>
      <c r="BD4082">
        <v>0</v>
      </c>
      <c r="BE4082">
        <v>0</v>
      </c>
      <c r="BF4082">
        <v>0</v>
      </c>
      <c r="BG4082">
        <v>1</v>
      </c>
      <c r="BH4082">
        <v>0</v>
      </c>
    </row>
    <row r="4083" spans="1:60" x14ac:dyDescent="0.3">
      <c r="A4083" s="69" t="s">
        <v>1853</v>
      </c>
      <c r="B4083" s="69" t="s">
        <v>2116</v>
      </c>
      <c r="C4083" s="70"/>
      <c r="D4083" s="71"/>
      <c r="E4083" s="72"/>
      <c r="F4083" s="73"/>
      <c r="G4083" s="70"/>
      <c r="H4083" s="74"/>
      <c r="I4083" s="75"/>
      <c r="J4083" s="75"/>
      <c r="K4083" s="36"/>
      <c r="L4083" s="82"/>
      <c r="M4083" s="82"/>
      <c r="N4083" s="77"/>
      <c r="O4083" s="84" t="s">
        <v>2169</v>
      </c>
      <c r="P4083" s="86">
        <v>43863.009745370371</v>
      </c>
      <c r="Q4083" s="84" t="s">
        <v>2557</v>
      </c>
      <c r="R4083" s="84"/>
      <c r="S4083" s="84"/>
      <c r="T4083" s="84" t="s">
        <v>2883</v>
      </c>
      <c r="U4083" s="84"/>
      <c r="V4083" s="87" t="s">
        <v>4562</v>
      </c>
      <c r="W4083" s="86">
        <v>43863.009745370371</v>
      </c>
      <c r="X4083" s="90">
        <v>43863</v>
      </c>
      <c r="Y4083" s="92" t="s">
        <v>7753</v>
      </c>
      <c r="Z4083" s="87" t="s">
        <v>11574</v>
      </c>
      <c r="AA4083" s="84"/>
      <c r="AB4083" s="84"/>
      <c r="AC4083" s="92" t="s">
        <v>15472</v>
      </c>
      <c r="AD4083" s="84"/>
      <c r="AE4083" s="84" t="b">
        <v>0</v>
      </c>
      <c r="AF4083" s="84">
        <v>0</v>
      </c>
      <c r="AG4083" s="92" t="s">
        <v>16467</v>
      </c>
      <c r="AH4083" s="84" t="b">
        <v>0</v>
      </c>
      <c r="AI4083" s="84" t="s">
        <v>16520</v>
      </c>
      <c r="AJ4083" s="84"/>
      <c r="AK4083" s="92" t="s">
        <v>16467</v>
      </c>
      <c r="AL4083" s="84" t="b">
        <v>0</v>
      </c>
      <c r="AM4083" s="84">
        <v>73</v>
      </c>
      <c r="AN4083" s="92" t="s">
        <v>16402</v>
      </c>
      <c r="AO4083" s="84" t="s">
        <v>16534</v>
      </c>
      <c r="AP4083" s="84" t="b">
        <v>0</v>
      </c>
      <c r="AQ4083" s="92" t="s">
        <v>16402</v>
      </c>
      <c r="AR4083" s="84" t="s">
        <v>179</v>
      </c>
      <c r="AS4083" s="84">
        <v>0</v>
      </c>
      <c r="AT4083" s="84">
        <v>0</v>
      </c>
      <c r="AU4083" s="84"/>
      <c r="AV4083" s="84"/>
      <c r="AW4083" s="84"/>
      <c r="AX4083" s="84"/>
      <c r="AY4083" s="84"/>
      <c r="AZ4083" s="84"/>
      <c r="BA4083" s="84"/>
      <c r="BB4083" s="84"/>
      <c r="BC4083">
        <v>1</v>
      </c>
      <c r="BD4083">
        <v>0</v>
      </c>
      <c r="BE4083">
        <v>0</v>
      </c>
      <c r="BF4083">
        <v>0</v>
      </c>
      <c r="BG4083">
        <v>1</v>
      </c>
      <c r="BH4083">
        <v>0</v>
      </c>
    </row>
    <row r="4084" spans="1:60" x14ac:dyDescent="0.3">
      <c r="A4084" s="69" t="s">
        <v>1873</v>
      </c>
      <c r="B4084" s="69" t="s">
        <v>2124</v>
      </c>
      <c r="C4084" s="70"/>
      <c r="D4084" s="71"/>
      <c r="E4084" s="72"/>
      <c r="F4084" s="73"/>
      <c r="G4084" s="70"/>
      <c r="H4084" s="74"/>
      <c r="I4084" s="75"/>
      <c r="J4084" s="75"/>
      <c r="K4084" s="36"/>
      <c r="L4084" s="82"/>
      <c r="M4084" s="82"/>
      <c r="N4084" s="77"/>
      <c r="O4084" s="84" t="s">
        <v>2169</v>
      </c>
      <c r="P4084" s="86">
        <v>43863.009826388887</v>
      </c>
      <c r="Q4084" s="84" t="s">
        <v>2413</v>
      </c>
      <c r="R4084" s="84"/>
      <c r="S4084" s="84"/>
      <c r="T4084" s="84"/>
      <c r="U4084" s="84"/>
      <c r="V4084" s="87" t="s">
        <v>3062</v>
      </c>
      <c r="W4084" s="86">
        <v>43863.009826388887</v>
      </c>
      <c r="X4084" s="90">
        <v>43863</v>
      </c>
      <c r="Y4084" s="92" t="s">
        <v>7796</v>
      </c>
      <c r="Z4084" s="87" t="s">
        <v>11618</v>
      </c>
      <c r="AA4084" s="84"/>
      <c r="AB4084" s="84"/>
      <c r="AC4084" s="92" t="s">
        <v>15517</v>
      </c>
      <c r="AD4084" s="84"/>
      <c r="AE4084" s="84" t="b">
        <v>0</v>
      </c>
      <c r="AF4084" s="84">
        <v>0</v>
      </c>
      <c r="AG4084" s="92" t="s">
        <v>16467</v>
      </c>
      <c r="AH4084" s="84" t="b">
        <v>0</v>
      </c>
      <c r="AI4084" s="84" t="s">
        <v>16520</v>
      </c>
      <c r="AJ4084" s="84"/>
      <c r="AK4084" s="92" t="s">
        <v>16467</v>
      </c>
      <c r="AL4084" s="84" t="b">
        <v>0</v>
      </c>
      <c r="AM4084" s="84">
        <v>43</v>
      </c>
      <c r="AN4084" s="92" t="s">
        <v>16419</v>
      </c>
      <c r="AO4084" s="84" t="s">
        <v>16543</v>
      </c>
      <c r="AP4084" s="84" t="b">
        <v>0</v>
      </c>
      <c r="AQ4084" s="92" t="s">
        <v>16419</v>
      </c>
      <c r="AR4084" s="84" t="s">
        <v>179</v>
      </c>
      <c r="AS4084" s="84">
        <v>0</v>
      </c>
      <c r="AT4084" s="84">
        <v>0</v>
      </c>
      <c r="AU4084" s="84"/>
      <c r="AV4084" s="84"/>
      <c r="AW4084" s="84"/>
      <c r="AX4084" s="84"/>
      <c r="AY4084" s="84"/>
      <c r="AZ4084" s="84"/>
      <c r="BA4084" s="84"/>
      <c r="BB4084" s="84"/>
      <c r="BC4084">
        <v>1</v>
      </c>
      <c r="BD4084">
        <v>0</v>
      </c>
      <c r="BE4084">
        <v>0</v>
      </c>
      <c r="BF4084">
        <v>0</v>
      </c>
      <c r="BG4084">
        <v>1</v>
      </c>
      <c r="BH4084">
        <v>0</v>
      </c>
    </row>
    <row r="4085" spans="1:60" x14ac:dyDescent="0.3">
      <c r="A4085" s="69" t="s">
        <v>1856</v>
      </c>
      <c r="B4085" s="69" t="s">
        <v>2047</v>
      </c>
      <c r="C4085" s="70"/>
      <c r="D4085" s="71"/>
      <c r="E4085" s="72"/>
      <c r="F4085" s="73"/>
      <c r="G4085" s="70"/>
      <c r="H4085" s="74"/>
      <c r="I4085" s="75"/>
      <c r="J4085" s="75"/>
      <c r="K4085" s="36"/>
      <c r="L4085" s="82"/>
      <c r="M4085" s="82"/>
      <c r="N4085" s="77"/>
      <c r="O4085" s="84" t="s">
        <v>2169</v>
      </c>
      <c r="P4085" s="86">
        <v>43863.010023148148</v>
      </c>
      <c r="Q4085" s="84" t="s">
        <v>2380</v>
      </c>
      <c r="R4085" s="84"/>
      <c r="S4085" s="84"/>
      <c r="T4085" s="84"/>
      <c r="U4085" s="84"/>
      <c r="V4085" s="87" t="s">
        <v>4565</v>
      </c>
      <c r="W4085" s="86">
        <v>43863.010023148148</v>
      </c>
      <c r="X4085" s="90">
        <v>43863</v>
      </c>
      <c r="Y4085" s="92" t="s">
        <v>7759</v>
      </c>
      <c r="Z4085" s="87" t="s">
        <v>11580</v>
      </c>
      <c r="AA4085" s="84"/>
      <c r="AB4085" s="84"/>
      <c r="AC4085" s="92" t="s">
        <v>15478</v>
      </c>
      <c r="AD4085" s="84"/>
      <c r="AE4085" s="84" t="b">
        <v>0</v>
      </c>
      <c r="AF4085" s="84">
        <v>0</v>
      </c>
      <c r="AG4085" s="92" t="s">
        <v>16467</v>
      </c>
      <c r="AH4085" s="84" t="b">
        <v>0</v>
      </c>
      <c r="AI4085" s="84" t="s">
        <v>16520</v>
      </c>
      <c r="AJ4085" s="84"/>
      <c r="AK4085" s="92" t="s">
        <v>16467</v>
      </c>
      <c r="AL4085" s="84" t="b">
        <v>0</v>
      </c>
      <c r="AM4085" s="84">
        <v>34</v>
      </c>
      <c r="AN4085" s="92" t="s">
        <v>16125</v>
      </c>
      <c r="AO4085" s="84" t="s">
        <v>16534</v>
      </c>
      <c r="AP4085" s="84" t="b">
        <v>0</v>
      </c>
      <c r="AQ4085" s="92" t="s">
        <v>16125</v>
      </c>
      <c r="AR4085" s="84" t="s">
        <v>179</v>
      </c>
      <c r="AS4085" s="84">
        <v>0</v>
      </c>
      <c r="AT4085" s="84">
        <v>0</v>
      </c>
      <c r="AU4085" s="84"/>
      <c r="AV4085" s="84"/>
      <c r="AW4085" s="84"/>
      <c r="AX4085" s="84"/>
      <c r="AY4085" s="84"/>
      <c r="AZ4085" s="84"/>
      <c r="BA4085" s="84"/>
      <c r="BB4085" s="84"/>
      <c r="BC4085">
        <v>1</v>
      </c>
      <c r="BD4085">
        <v>0</v>
      </c>
      <c r="BE4085">
        <v>0</v>
      </c>
      <c r="BF4085">
        <v>0</v>
      </c>
      <c r="BG4085">
        <v>1</v>
      </c>
      <c r="BH4085">
        <v>0</v>
      </c>
    </row>
    <row r="4086" spans="1:60" x14ac:dyDescent="0.3">
      <c r="A4086" s="69" t="s">
        <v>1854</v>
      </c>
      <c r="B4086" s="69" t="s">
        <v>2128</v>
      </c>
      <c r="C4086" s="70"/>
      <c r="D4086" s="71"/>
      <c r="E4086" s="72"/>
      <c r="F4086" s="73"/>
      <c r="G4086" s="70"/>
      <c r="H4086" s="74"/>
      <c r="I4086" s="75"/>
      <c r="J4086" s="75"/>
      <c r="K4086" s="36"/>
      <c r="L4086" s="82"/>
      <c r="M4086" s="82"/>
      <c r="N4086" s="77"/>
      <c r="O4086" s="84" t="s">
        <v>2168</v>
      </c>
      <c r="P4086" s="86">
        <v>43863.010370370372</v>
      </c>
      <c r="Q4086" s="84" t="s">
        <v>2526</v>
      </c>
      <c r="R4086" s="84"/>
      <c r="S4086" s="84"/>
      <c r="T4086" s="84"/>
      <c r="U4086" s="84"/>
      <c r="V4086" s="87" t="s">
        <v>4563</v>
      </c>
      <c r="W4086" s="86">
        <v>43863.010370370372</v>
      </c>
      <c r="X4086" s="90">
        <v>43863</v>
      </c>
      <c r="Y4086" s="92" t="s">
        <v>7755</v>
      </c>
      <c r="Z4086" s="87" t="s">
        <v>11576</v>
      </c>
      <c r="AA4086" s="84"/>
      <c r="AB4086" s="84"/>
      <c r="AC4086" s="92" t="s">
        <v>15474</v>
      </c>
      <c r="AD4086" s="84"/>
      <c r="AE4086" s="84" t="b">
        <v>0</v>
      </c>
      <c r="AF4086" s="84">
        <v>0</v>
      </c>
      <c r="AG4086" s="92" t="s">
        <v>16467</v>
      </c>
      <c r="AH4086" s="84" t="b">
        <v>0</v>
      </c>
      <c r="AI4086" s="84" t="s">
        <v>16521</v>
      </c>
      <c r="AJ4086" s="84"/>
      <c r="AK4086" s="92" t="s">
        <v>16467</v>
      </c>
      <c r="AL4086" s="84" t="b">
        <v>0</v>
      </c>
      <c r="AM4086" s="84">
        <v>32</v>
      </c>
      <c r="AN4086" s="92" t="s">
        <v>13981</v>
      </c>
      <c r="AO4086" s="84" t="s">
        <v>16535</v>
      </c>
      <c r="AP4086" s="84" t="b">
        <v>0</v>
      </c>
      <c r="AQ4086" s="92" t="s">
        <v>13981</v>
      </c>
      <c r="AR4086" s="84" t="s">
        <v>179</v>
      </c>
      <c r="AS4086" s="84">
        <v>0</v>
      </c>
      <c r="AT4086" s="84">
        <v>0</v>
      </c>
      <c r="AU4086" s="84"/>
      <c r="AV4086" s="84"/>
      <c r="AW4086" s="84"/>
      <c r="AX4086" s="84"/>
      <c r="AY4086" s="84"/>
      <c r="AZ4086" s="84"/>
      <c r="BA4086" s="84"/>
      <c r="BB4086" s="84"/>
      <c r="BC4086">
        <v>1</v>
      </c>
      <c r="BD4086">
        <v>0</v>
      </c>
      <c r="BE4086">
        <v>1</v>
      </c>
      <c r="BF4086">
        <v>0</v>
      </c>
      <c r="BG4086">
        <v>0</v>
      </c>
      <c r="BH4086">
        <v>0</v>
      </c>
    </row>
    <row r="4087" spans="1:60" x14ac:dyDescent="0.3">
      <c r="A4087" s="69" t="s">
        <v>1856</v>
      </c>
      <c r="B4087" s="69" t="s">
        <v>2117</v>
      </c>
      <c r="C4087" s="70"/>
      <c r="D4087" s="71"/>
      <c r="E4087" s="72"/>
      <c r="F4087" s="73"/>
      <c r="G4087" s="70"/>
      <c r="H4087" s="74"/>
      <c r="I4087" s="75"/>
      <c r="J4087" s="75"/>
      <c r="K4087" s="36"/>
      <c r="L4087" s="82"/>
      <c r="M4087" s="82"/>
      <c r="N4087" s="77"/>
      <c r="O4087" s="84" t="s">
        <v>2169</v>
      </c>
      <c r="P4087" s="86">
        <v>43863.01189814815</v>
      </c>
      <c r="Q4087" s="84" t="s">
        <v>2672</v>
      </c>
      <c r="R4087" s="84"/>
      <c r="S4087" s="84"/>
      <c r="T4087" s="84"/>
      <c r="U4087" s="84"/>
      <c r="V4087" s="87" t="s">
        <v>4565</v>
      </c>
      <c r="W4087" s="86">
        <v>43863.01189814815</v>
      </c>
      <c r="X4087" s="90">
        <v>43863</v>
      </c>
      <c r="Y4087" s="92" t="s">
        <v>7760</v>
      </c>
      <c r="Z4087" s="87" t="s">
        <v>11581</v>
      </c>
      <c r="AA4087" s="84"/>
      <c r="AB4087" s="84"/>
      <c r="AC4087" s="92" t="s">
        <v>15479</v>
      </c>
      <c r="AD4087" s="84"/>
      <c r="AE4087" s="84" t="b">
        <v>0</v>
      </c>
      <c r="AF4087" s="84">
        <v>0</v>
      </c>
      <c r="AG4087" s="92" t="s">
        <v>16467</v>
      </c>
      <c r="AH4087" s="84" t="b">
        <v>0</v>
      </c>
      <c r="AI4087" s="84" t="s">
        <v>16520</v>
      </c>
      <c r="AJ4087" s="84"/>
      <c r="AK4087" s="92" t="s">
        <v>16467</v>
      </c>
      <c r="AL4087" s="84" t="b">
        <v>0</v>
      </c>
      <c r="AM4087" s="84">
        <v>13</v>
      </c>
      <c r="AN4087" s="92" t="s">
        <v>16422</v>
      </c>
      <c r="AO4087" s="84" t="s">
        <v>16534</v>
      </c>
      <c r="AP4087" s="84" t="b">
        <v>0</v>
      </c>
      <c r="AQ4087" s="92" t="s">
        <v>16422</v>
      </c>
      <c r="AR4087" s="84" t="s">
        <v>179</v>
      </c>
      <c r="AS4087" s="84">
        <v>0</v>
      </c>
      <c r="AT4087" s="84">
        <v>0</v>
      </c>
      <c r="AU4087" s="84"/>
      <c r="AV4087" s="84"/>
      <c r="AW4087" s="84"/>
      <c r="AX4087" s="84"/>
      <c r="AY4087" s="84"/>
      <c r="AZ4087" s="84"/>
      <c r="BA4087" s="84"/>
      <c r="BB4087" s="84"/>
      <c r="BC4087">
        <v>1</v>
      </c>
      <c r="BD4087">
        <v>0</v>
      </c>
      <c r="BE4087">
        <v>0</v>
      </c>
      <c r="BF4087">
        <v>0</v>
      </c>
      <c r="BG4087">
        <v>1</v>
      </c>
      <c r="BH4087">
        <v>0</v>
      </c>
    </row>
    <row r="4088" spans="1:60" x14ac:dyDescent="0.3">
      <c r="A4088" s="69" t="s">
        <v>1855</v>
      </c>
      <c r="B4088" s="69" t="s">
        <v>2128</v>
      </c>
      <c r="C4088" s="70"/>
      <c r="D4088" s="71"/>
      <c r="E4088" s="72"/>
      <c r="F4088" s="73"/>
      <c r="G4088" s="70"/>
      <c r="H4088" s="74"/>
      <c r="I4088" s="75"/>
      <c r="J4088" s="75"/>
      <c r="K4088" s="36"/>
      <c r="L4088" s="82"/>
      <c r="M4088" s="82"/>
      <c r="N4088" s="77"/>
      <c r="O4088" s="84" t="s">
        <v>2168</v>
      </c>
      <c r="P4088" s="86">
        <v>43863.012569444443</v>
      </c>
      <c r="Q4088" s="84" t="s">
        <v>2191</v>
      </c>
      <c r="R4088" s="84"/>
      <c r="S4088" s="84"/>
      <c r="T4088" s="84"/>
      <c r="U4088" s="84"/>
      <c r="V4088" s="87" t="s">
        <v>4564</v>
      </c>
      <c r="W4088" s="86">
        <v>43863.012569444443</v>
      </c>
      <c r="X4088" s="90">
        <v>43863</v>
      </c>
      <c r="Y4088" s="92" t="s">
        <v>7758</v>
      </c>
      <c r="Z4088" s="87" t="s">
        <v>11579</v>
      </c>
      <c r="AA4088" s="84"/>
      <c r="AB4088" s="84"/>
      <c r="AC4088" s="92" t="s">
        <v>15477</v>
      </c>
      <c r="AD4088" s="84"/>
      <c r="AE4088" s="84" t="b">
        <v>0</v>
      </c>
      <c r="AF4088" s="84">
        <v>0</v>
      </c>
      <c r="AG4088" s="92" t="s">
        <v>16467</v>
      </c>
      <c r="AH4088" s="84" t="b">
        <v>0</v>
      </c>
      <c r="AI4088" s="84" t="s">
        <v>16520</v>
      </c>
      <c r="AJ4088" s="84"/>
      <c r="AK4088" s="92" t="s">
        <v>16467</v>
      </c>
      <c r="AL4088" s="84" t="b">
        <v>0</v>
      </c>
      <c r="AM4088" s="84">
        <v>13</v>
      </c>
      <c r="AN4088" s="92" t="s">
        <v>15043</v>
      </c>
      <c r="AO4088" s="84" t="s">
        <v>16534</v>
      </c>
      <c r="AP4088" s="84" t="b">
        <v>0</v>
      </c>
      <c r="AQ4088" s="92" t="s">
        <v>15043</v>
      </c>
      <c r="AR4088" s="84" t="s">
        <v>179</v>
      </c>
      <c r="AS4088" s="84">
        <v>0</v>
      </c>
      <c r="AT4088" s="84">
        <v>0</v>
      </c>
      <c r="AU4088" s="84"/>
      <c r="AV4088" s="84"/>
      <c r="AW4088" s="84"/>
      <c r="AX4088" s="84"/>
      <c r="AY4088" s="84"/>
      <c r="AZ4088" s="84"/>
      <c r="BA4088" s="84"/>
      <c r="BB4088" s="84"/>
      <c r="BC4088">
        <v>1</v>
      </c>
      <c r="BD4088">
        <v>0</v>
      </c>
      <c r="BE4088">
        <v>1</v>
      </c>
      <c r="BF4088">
        <v>0</v>
      </c>
      <c r="BG4088">
        <v>0</v>
      </c>
      <c r="BH4088">
        <v>0</v>
      </c>
    </row>
    <row r="4089" spans="1:60" x14ac:dyDescent="0.3">
      <c r="A4089" s="69" t="s">
        <v>1855</v>
      </c>
      <c r="B4089" s="69" t="s">
        <v>2129</v>
      </c>
      <c r="C4089" s="70"/>
      <c r="D4089" s="71"/>
      <c r="E4089" s="72"/>
      <c r="F4089" s="73"/>
      <c r="G4089" s="70"/>
      <c r="H4089" s="74"/>
      <c r="I4089" s="75"/>
      <c r="J4089" s="75"/>
      <c r="K4089" s="36"/>
      <c r="L4089" s="82"/>
      <c r="M4089" s="82"/>
      <c r="N4089" s="77"/>
      <c r="O4089" s="84" t="s">
        <v>2168</v>
      </c>
      <c r="P4089" s="86">
        <v>43863.012569444443</v>
      </c>
      <c r="Q4089" s="84" t="s">
        <v>2191</v>
      </c>
      <c r="R4089" s="84"/>
      <c r="S4089" s="84"/>
      <c r="T4089" s="84"/>
      <c r="U4089" s="84"/>
      <c r="V4089" s="87" t="s">
        <v>4564</v>
      </c>
      <c r="W4089" s="86">
        <v>43863.012569444443</v>
      </c>
      <c r="X4089" s="90">
        <v>43863</v>
      </c>
      <c r="Y4089" s="92" t="s">
        <v>7758</v>
      </c>
      <c r="Z4089" s="87" t="s">
        <v>11579</v>
      </c>
      <c r="AA4089" s="84"/>
      <c r="AB4089" s="84"/>
      <c r="AC4089" s="92" t="s">
        <v>15477</v>
      </c>
      <c r="AD4089" s="84"/>
      <c r="AE4089" s="84" t="b">
        <v>0</v>
      </c>
      <c r="AF4089" s="84">
        <v>0</v>
      </c>
      <c r="AG4089" s="92" t="s">
        <v>16467</v>
      </c>
      <c r="AH4089" s="84" t="b">
        <v>0</v>
      </c>
      <c r="AI4089" s="84" t="s">
        <v>16520</v>
      </c>
      <c r="AJ4089" s="84"/>
      <c r="AK4089" s="92" t="s">
        <v>16467</v>
      </c>
      <c r="AL4089" s="84" t="b">
        <v>0</v>
      </c>
      <c r="AM4089" s="84">
        <v>13</v>
      </c>
      <c r="AN4089" s="92" t="s">
        <v>15043</v>
      </c>
      <c r="AO4089" s="84" t="s">
        <v>16534</v>
      </c>
      <c r="AP4089" s="84" t="b">
        <v>0</v>
      </c>
      <c r="AQ4089" s="92" t="s">
        <v>15043</v>
      </c>
      <c r="AR4089" s="84" t="s">
        <v>179</v>
      </c>
      <c r="AS4089" s="84">
        <v>0</v>
      </c>
      <c r="AT4089" s="84">
        <v>0</v>
      </c>
      <c r="AU4089" s="84"/>
      <c r="AV4089" s="84"/>
      <c r="AW4089" s="84"/>
      <c r="AX4089" s="84"/>
      <c r="AY4089" s="84"/>
      <c r="AZ4089" s="84"/>
      <c r="BA4089" s="84"/>
      <c r="BB4089" s="84"/>
      <c r="BC4089">
        <v>1</v>
      </c>
      <c r="BD4089">
        <v>0</v>
      </c>
      <c r="BE4089">
        <v>1</v>
      </c>
      <c r="BF4089">
        <v>0</v>
      </c>
      <c r="BG4089">
        <v>0</v>
      </c>
      <c r="BH4089">
        <v>0</v>
      </c>
    </row>
    <row r="4090" spans="1:60" x14ac:dyDescent="0.3">
      <c r="A4090" s="69" t="s">
        <v>1856</v>
      </c>
      <c r="B4090" s="69" t="s">
        <v>2096</v>
      </c>
      <c r="C4090" s="70"/>
      <c r="D4090" s="71"/>
      <c r="E4090" s="72"/>
      <c r="F4090" s="73"/>
      <c r="G4090" s="70"/>
      <c r="H4090" s="74"/>
      <c r="I4090" s="75"/>
      <c r="J4090" s="75"/>
      <c r="K4090" s="36"/>
      <c r="L4090" s="82"/>
      <c r="M4090" s="82"/>
      <c r="N4090" s="77"/>
      <c r="O4090" s="84" t="s">
        <v>2169</v>
      </c>
      <c r="P4090" s="86">
        <v>43863.01290509259</v>
      </c>
      <c r="Q4090" s="84" t="s">
        <v>2724</v>
      </c>
      <c r="R4090" s="84"/>
      <c r="S4090" s="84"/>
      <c r="T4090" s="84"/>
      <c r="U4090" s="84"/>
      <c r="V4090" s="87" t="s">
        <v>4565</v>
      </c>
      <c r="W4090" s="86">
        <v>43863.01290509259</v>
      </c>
      <c r="X4090" s="90">
        <v>43863</v>
      </c>
      <c r="Y4090" s="92" t="s">
        <v>7761</v>
      </c>
      <c r="Z4090" s="87" t="s">
        <v>11582</v>
      </c>
      <c r="AA4090" s="84"/>
      <c r="AB4090" s="84"/>
      <c r="AC4090" s="92" t="s">
        <v>15480</v>
      </c>
      <c r="AD4090" s="84"/>
      <c r="AE4090" s="84" t="b">
        <v>0</v>
      </c>
      <c r="AF4090" s="84">
        <v>0</v>
      </c>
      <c r="AG4090" s="92" t="s">
        <v>16467</v>
      </c>
      <c r="AH4090" s="84" t="b">
        <v>0</v>
      </c>
      <c r="AI4090" s="84" t="s">
        <v>16520</v>
      </c>
      <c r="AJ4090" s="84"/>
      <c r="AK4090" s="92" t="s">
        <v>16467</v>
      </c>
      <c r="AL4090" s="84" t="b">
        <v>0</v>
      </c>
      <c r="AM4090" s="84">
        <v>116</v>
      </c>
      <c r="AN4090" s="92" t="s">
        <v>16295</v>
      </c>
      <c r="AO4090" s="84" t="s">
        <v>16534</v>
      </c>
      <c r="AP4090" s="84" t="b">
        <v>0</v>
      </c>
      <c r="AQ4090" s="92" t="s">
        <v>16295</v>
      </c>
      <c r="AR4090" s="84" t="s">
        <v>179</v>
      </c>
      <c r="AS4090" s="84">
        <v>0</v>
      </c>
      <c r="AT4090" s="84">
        <v>0</v>
      </c>
      <c r="AU4090" s="84"/>
      <c r="AV4090" s="84"/>
      <c r="AW4090" s="84"/>
      <c r="AX4090" s="84"/>
      <c r="AY4090" s="84"/>
      <c r="AZ4090" s="84"/>
      <c r="BA4090" s="84"/>
      <c r="BB4090" s="84"/>
      <c r="BC4090">
        <v>1</v>
      </c>
      <c r="BD4090">
        <v>0</v>
      </c>
      <c r="BE4090">
        <v>0</v>
      </c>
      <c r="BF4090">
        <v>0</v>
      </c>
      <c r="BG4090">
        <v>1</v>
      </c>
      <c r="BH4090">
        <v>0</v>
      </c>
    </row>
    <row r="4091" spans="1:60" x14ac:dyDescent="0.3">
      <c r="A4091" s="69" t="s">
        <v>1857</v>
      </c>
      <c r="B4091" s="69" t="s">
        <v>2096</v>
      </c>
      <c r="C4091" s="70"/>
      <c r="D4091" s="71"/>
      <c r="E4091" s="72"/>
      <c r="F4091" s="73"/>
      <c r="G4091" s="70"/>
      <c r="H4091" s="74"/>
      <c r="I4091" s="75"/>
      <c r="J4091" s="75"/>
      <c r="K4091" s="36"/>
      <c r="L4091" s="82"/>
      <c r="M4091" s="82"/>
      <c r="N4091" s="77"/>
      <c r="O4091" s="84" t="s">
        <v>2169</v>
      </c>
      <c r="P4091" s="86">
        <v>43863.014189814814</v>
      </c>
      <c r="Q4091" s="84" t="s">
        <v>2724</v>
      </c>
      <c r="R4091" s="84"/>
      <c r="S4091" s="84"/>
      <c r="T4091" s="84"/>
      <c r="U4091" s="84"/>
      <c r="V4091" s="87" t="s">
        <v>3062</v>
      </c>
      <c r="W4091" s="86">
        <v>43863.014189814814</v>
      </c>
      <c r="X4091" s="90">
        <v>43863</v>
      </c>
      <c r="Y4091" s="92" t="s">
        <v>7762</v>
      </c>
      <c r="Z4091" s="87" t="s">
        <v>11583</v>
      </c>
      <c r="AA4091" s="84"/>
      <c r="AB4091" s="84"/>
      <c r="AC4091" s="92" t="s">
        <v>15481</v>
      </c>
      <c r="AD4091" s="84"/>
      <c r="AE4091" s="84" t="b">
        <v>0</v>
      </c>
      <c r="AF4091" s="84">
        <v>0</v>
      </c>
      <c r="AG4091" s="92" t="s">
        <v>16467</v>
      </c>
      <c r="AH4091" s="84" t="b">
        <v>0</v>
      </c>
      <c r="AI4091" s="84" t="s">
        <v>16520</v>
      </c>
      <c r="AJ4091" s="84"/>
      <c r="AK4091" s="92" t="s">
        <v>16467</v>
      </c>
      <c r="AL4091" s="84" t="b">
        <v>0</v>
      </c>
      <c r="AM4091" s="84">
        <v>116</v>
      </c>
      <c r="AN4091" s="92" t="s">
        <v>16295</v>
      </c>
      <c r="AO4091" s="84" t="s">
        <v>16534</v>
      </c>
      <c r="AP4091" s="84" t="b">
        <v>0</v>
      </c>
      <c r="AQ4091" s="92" t="s">
        <v>16295</v>
      </c>
      <c r="AR4091" s="84" t="s">
        <v>179</v>
      </c>
      <c r="AS4091" s="84">
        <v>0</v>
      </c>
      <c r="AT4091" s="84">
        <v>0</v>
      </c>
      <c r="AU4091" s="84"/>
      <c r="AV4091" s="84"/>
      <c r="AW4091" s="84"/>
      <c r="AX4091" s="84"/>
      <c r="AY4091" s="84"/>
      <c r="AZ4091" s="84"/>
      <c r="BA4091" s="84"/>
      <c r="BB4091" s="84"/>
      <c r="BC4091">
        <v>1</v>
      </c>
      <c r="BD4091">
        <v>0</v>
      </c>
      <c r="BE4091">
        <v>0</v>
      </c>
      <c r="BF4091">
        <v>0</v>
      </c>
      <c r="BG4091">
        <v>1</v>
      </c>
      <c r="BH4091">
        <v>0</v>
      </c>
    </row>
    <row r="4092" spans="1:60" x14ac:dyDescent="0.3">
      <c r="A4092" s="69" t="s">
        <v>1859</v>
      </c>
      <c r="B4092" s="69" t="s">
        <v>2128</v>
      </c>
      <c r="C4092" s="70"/>
      <c r="D4092" s="71"/>
      <c r="E4092" s="72"/>
      <c r="F4092" s="73"/>
      <c r="G4092" s="70"/>
      <c r="H4092" s="74"/>
      <c r="I4092" s="75"/>
      <c r="J4092" s="75"/>
      <c r="K4092" s="36"/>
      <c r="L4092" s="82"/>
      <c r="M4092" s="82"/>
      <c r="N4092" s="77"/>
      <c r="O4092" s="84" t="s">
        <v>2168</v>
      </c>
      <c r="P4092" s="86">
        <v>43863.021840277775</v>
      </c>
      <c r="Q4092" s="84" t="s">
        <v>2578</v>
      </c>
      <c r="R4092" s="84"/>
      <c r="S4092" s="84"/>
      <c r="T4092" s="84" t="s">
        <v>2931</v>
      </c>
      <c r="U4092" s="87" t="s">
        <v>3000</v>
      </c>
      <c r="V4092" s="87" t="s">
        <v>3000</v>
      </c>
      <c r="W4092" s="86">
        <v>43863.021840277775</v>
      </c>
      <c r="X4092" s="90">
        <v>43863</v>
      </c>
      <c r="Y4092" s="92" t="s">
        <v>7764</v>
      </c>
      <c r="Z4092" s="87" t="s">
        <v>11585</v>
      </c>
      <c r="AA4092" s="84"/>
      <c r="AB4092" s="84"/>
      <c r="AC4092" s="92" t="s">
        <v>15483</v>
      </c>
      <c r="AD4092" s="84"/>
      <c r="AE4092" s="84" t="b">
        <v>0</v>
      </c>
      <c r="AF4092" s="84">
        <v>0</v>
      </c>
      <c r="AG4092" s="92" t="s">
        <v>16467</v>
      </c>
      <c r="AH4092" s="84" t="b">
        <v>0</v>
      </c>
      <c r="AI4092" s="84" t="s">
        <v>16521</v>
      </c>
      <c r="AJ4092" s="84"/>
      <c r="AK4092" s="92" t="s">
        <v>16467</v>
      </c>
      <c r="AL4092" s="84" t="b">
        <v>0</v>
      </c>
      <c r="AM4092" s="84">
        <v>41</v>
      </c>
      <c r="AN4092" s="92" t="s">
        <v>16259</v>
      </c>
      <c r="AO4092" s="84" t="s">
        <v>16535</v>
      </c>
      <c r="AP4092" s="84" t="b">
        <v>0</v>
      </c>
      <c r="AQ4092" s="92" t="s">
        <v>16259</v>
      </c>
      <c r="AR4092" s="84" t="s">
        <v>179</v>
      </c>
      <c r="AS4092" s="84">
        <v>0</v>
      </c>
      <c r="AT4092" s="84">
        <v>0</v>
      </c>
      <c r="AU4092" s="84"/>
      <c r="AV4092" s="84"/>
      <c r="AW4092" s="84"/>
      <c r="AX4092" s="84"/>
      <c r="AY4092" s="84"/>
      <c r="AZ4092" s="84"/>
      <c r="BA4092" s="84"/>
      <c r="BB4092" s="84"/>
      <c r="BC4092">
        <v>1</v>
      </c>
      <c r="BD4092">
        <v>0</v>
      </c>
      <c r="BE4092">
        <v>1</v>
      </c>
      <c r="BF4092">
        <v>0</v>
      </c>
      <c r="BG4092">
        <v>0</v>
      </c>
      <c r="BH4092">
        <v>0</v>
      </c>
    </row>
    <row r="4093" spans="1:60" x14ac:dyDescent="0.3">
      <c r="A4093" s="69" t="s">
        <v>1859</v>
      </c>
      <c r="B4093" s="69" t="s">
        <v>2146</v>
      </c>
      <c r="C4093" s="70"/>
      <c r="D4093" s="71"/>
      <c r="E4093" s="72"/>
      <c r="F4093" s="73"/>
      <c r="G4093" s="70"/>
      <c r="H4093" s="74"/>
      <c r="I4093" s="75"/>
      <c r="J4093" s="75"/>
      <c r="K4093" s="36"/>
      <c r="L4093" s="82"/>
      <c r="M4093" s="82"/>
      <c r="N4093" s="77"/>
      <c r="O4093" s="84" t="s">
        <v>2168</v>
      </c>
      <c r="P4093" s="86">
        <v>43863.021840277775</v>
      </c>
      <c r="Q4093" s="84" t="s">
        <v>2578</v>
      </c>
      <c r="R4093" s="84"/>
      <c r="S4093" s="84"/>
      <c r="T4093" s="84" t="s">
        <v>2931</v>
      </c>
      <c r="U4093" s="87" t="s">
        <v>3000</v>
      </c>
      <c r="V4093" s="87" t="s">
        <v>3000</v>
      </c>
      <c r="W4093" s="86">
        <v>43863.021840277775</v>
      </c>
      <c r="X4093" s="90">
        <v>43863</v>
      </c>
      <c r="Y4093" s="92" t="s">
        <v>7764</v>
      </c>
      <c r="Z4093" s="87" t="s">
        <v>11585</v>
      </c>
      <c r="AA4093" s="84"/>
      <c r="AB4093" s="84"/>
      <c r="AC4093" s="92" t="s">
        <v>15483</v>
      </c>
      <c r="AD4093" s="84"/>
      <c r="AE4093" s="84" t="b">
        <v>0</v>
      </c>
      <c r="AF4093" s="84">
        <v>0</v>
      </c>
      <c r="AG4093" s="92" t="s">
        <v>16467</v>
      </c>
      <c r="AH4093" s="84" t="b">
        <v>0</v>
      </c>
      <c r="AI4093" s="84" t="s">
        <v>16521</v>
      </c>
      <c r="AJ4093" s="84"/>
      <c r="AK4093" s="92" t="s">
        <v>16467</v>
      </c>
      <c r="AL4093" s="84" t="b">
        <v>0</v>
      </c>
      <c r="AM4093" s="84">
        <v>41</v>
      </c>
      <c r="AN4093" s="92" t="s">
        <v>16259</v>
      </c>
      <c r="AO4093" s="84" t="s">
        <v>16535</v>
      </c>
      <c r="AP4093" s="84" t="b">
        <v>0</v>
      </c>
      <c r="AQ4093" s="92" t="s">
        <v>16259</v>
      </c>
      <c r="AR4093" s="84" t="s">
        <v>179</v>
      </c>
      <c r="AS4093" s="84">
        <v>0</v>
      </c>
      <c r="AT4093" s="84">
        <v>0</v>
      </c>
      <c r="AU4093" s="84"/>
      <c r="AV4093" s="84"/>
      <c r="AW4093" s="84"/>
      <c r="AX4093" s="84"/>
      <c r="AY4093" s="84"/>
      <c r="AZ4093" s="84"/>
      <c r="BA4093" s="84"/>
      <c r="BB4093" s="84"/>
      <c r="BC4093">
        <v>1</v>
      </c>
      <c r="BD4093">
        <v>0</v>
      </c>
      <c r="BE4093">
        <v>1</v>
      </c>
      <c r="BF4093">
        <v>0</v>
      </c>
      <c r="BG4093">
        <v>0</v>
      </c>
      <c r="BH4093">
        <v>0</v>
      </c>
    </row>
    <row r="4094" spans="1:60" x14ac:dyDescent="0.3">
      <c r="A4094" s="69" t="s">
        <v>1860</v>
      </c>
      <c r="B4094" s="69" t="s">
        <v>2116</v>
      </c>
      <c r="C4094" s="70"/>
      <c r="D4094" s="71"/>
      <c r="E4094" s="72"/>
      <c r="F4094" s="73"/>
      <c r="G4094" s="70"/>
      <c r="H4094" s="74"/>
      <c r="I4094" s="75"/>
      <c r="J4094" s="75"/>
      <c r="K4094" s="36"/>
      <c r="L4094" s="82"/>
      <c r="M4094" s="82"/>
      <c r="N4094" s="77"/>
      <c r="O4094" s="84" t="s">
        <v>2169</v>
      </c>
      <c r="P4094" s="86">
        <v>43863.023333333331</v>
      </c>
      <c r="Q4094" s="84" t="s">
        <v>2557</v>
      </c>
      <c r="R4094" s="84"/>
      <c r="S4094" s="84"/>
      <c r="T4094" s="84" t="s">
        <v>2883</v>
      </c>
      <c r="U4094" s="84"/>
      <c r="V4094" s="87" t="s">
        <v>4567</v>
      </c>
      <c r="W4094" s="86">
        <v>43863.023333333331</v>
      </c>
      <c r="X4094" s="90">
        <v>43863</v>
      </c>
      <c r="Y4094" s="92" t="s">
        <v>7768</v>
      </c>
      <c r="Z4094" s="87" t="s">
        <v>11589</v>
      </c>
      <c r="AA4094" s="84"/>
      <c r="AB4094" s="84"/>
      <c r="AC4094" s="92" t="s">
        <v>15487</v>
      </c>
      <c r="AD4094" s="84"/>
      <c r="AE4094" s="84" t="b">
        <v>0</v>
      </c>
      <c r="AF4094" s="84">
        <v>0</v>
      </c>
      <c r="AG4094" s="92" t="s">
        <v>16467</v>
      </c>
      <c r="AH4094" s="84" t="b">
        <v>0</v>
      </c>
      <c r="AI4094" s="84" t="s">
        <v>16520</v>
      </c>
      <c r="AJ4094" s="84"/>
      <c r="AK4094" s="92" t="s">
        <v>16467</v>
      </c>
      <c r="AL4094" s="84" t="b">
        <v>0</v>
      </c>
      <c r="AM4094" s="84">
        <v>73</v>
      </c>
      <c r="AN4094" s="92" t="s">
        <v>16402</v>
      </c>
      <c r="AO4094" s="84" t="s">
        <v>16535</v>
      </c>
      <c r="AP4094" s="84" t="b">
        <v>0</v>
      </c>
      <c r="AQ4094" s="92" t="s">
        <v>16402</v>
      </c>
      <c r="AR4094" s="84" t="s">
        <v>179</v>
      </c>
      <c r="AS4094" s="84">
        <v>0</v>
      </c>
      <c r="AT4094" s="84">
        <v>0</v>
      </c>
      <c r="AU4094" s="84"/>
      <c r="AV4094" s="84"/>
      <c r="AW4094" s="84"/>
      <c r="AX4094" s="84"/>
      <c r="AY4094" s="84"/>
      <c r="AZ4094" s="84"/>
      <c r="BA4094" s="84"/>
      <c r="BB4094" s="84"/>
      <c r="BC4094">
        <v>1</v>
      </c>
      <c r="BD4094">
        <v>0</v>
      </c>
      <c r="BE4094">
        <v>0</v>
      </c>
      <c r="BF4094">
        <v>0</v>
      </c>
      <c r="BG4094">
        <v>1</v>
      </c>
      <c r="BH4094">
        <v>0</v>
      </c>
    </row>
    <row r="4095" spans="1:60" x14ac:dyDescent="0.3">
      <c r="A4095" s="69" t="s">
        <v>1862</v>
      </c>
      <c r="B4095" s="69" t="s">
        <v>1861</v>
      </c>
      <c r="C4095" s="70"/>
      <c r="D4095" s="71"/>
      <c r="E4095" s="72"/>
      <c r="F4095" s="73"/>
      <c r="G4095" s="70"/>
      <c r="H4095" s="74"/>
      <c r="I4095" s="75"/>
      <c r="J4095" s="75"/>
      <c r="K4095" s="36"/>
      <c r="L4095" s="82"/>
      <c r="M4095" s="82"/>
      <c r="N4095" s="77"/>
      <c r="O4095" s="84" t="s">
        <v>2169</v>
      </c>
      <c r="P4095" s="86">
        <v>43863.024189814816</v>
      </c>
      <c r="Q4095" s="84" t="s">
        <v>2760</v>
      </c>
      <c r="R4095" s="84"/>
      <c r="S4095" s="84"/>
      <c r="T4095" s="84"/>
      <c r="U4095" s="84"/>
      <c r="V4095" s="87" t="s">
        <v>4569</v>
      </c>
      <c r="W4095" s="86">
        <v>43863.024189814816</v>
      </c>
      <c r="X4095" s="90">
        <v>43863</v>
      </c>
      <c r="Y4095" s="92" t="s">
        <v>7770</v>
      </c>
      <c r="Z4095" s="87" t="s">
        <v>11591</v>
      </c>
      <c r="AA4095" s="84"/>
      <c r="AB4095" s="84"/>
      <c r="AC4095" s="92" t="s">
        <v>15490</v>
      </c>
      <c r="AD4095" s="84"/>
      <c r="AE4095" s="84" t="b">
        <v>0</v>
      </c>
      <c r="AF4095" s="84">
        <v>0</v>
      </c>
      <c r="AG4095" s="92" t="s">
        <v>16467</v>
      </c>
      <c r="AH4095" s="84" t="b">
        <v>0</v>
      </c>
      <c r="AI4095" s="84" t="s">
        <v>16521</v>
      </c>
      <c r="AJ4095" s="84"/>
      <c r="AK4095" s="92" t="s">
        <v>16467</v>
      </c>
      <c r="AL4095" s="84" t="b">
        <v>0</v>
      </c>
      <c r="AM4095" s="84">
        <v>3</v>
      </c>
      <c r="AN4095" s="92" t="s">
        <v>15489</v>
      </c>
      <c r="AO4095" s="84" t="s">
        <v>16536</v>
      </c>
      <c r="AP4095" s="84" t="b">
        <v>0</v>
      </c>
      <c r="AQ4095" s="92" t="s">
        <v>15489</v>
      </c>
      <c r="AR4095" s="84" t="s">
        <v>179</v>
      </c>
      <c r="AS4095" s="84">
        <v>0</v>
      </c>
      <c r="AT4095" s="84">
        <v>0</v>
      </c>
      <c r="AU4095" s="84"/>
      <c r="AV4095" s="84"/>
      <c r="AW4095" s="84"/>
      <c r="AX4095" s="84"/>
      <c r="AY4095" s="84"/>
      <c r="AZ4095" s="84"/>
      <c r="BA4095" s="84"/>
      <c r="BB4095" s="84"/>
      <c r="BC4095">
        <v>1</v>
      </c>
      <c r="BD4095">
        <v>0</v>
      </c>
      <c r="BE4095">
        <v>0</v>
      </c>
      <c r="BF4095">
        <v>0</v>
      </c>
      <c r="BG4095">
        <v>1</v>
      </c>
      <c r="BH4095">
        <v>0</v>
      </c>
    </row>
    <row r="4096" spans="1:60" x14ac:dyDescent="0.3">
      <c r="A4096" s="69" t="s">
        <v>1867</v>
      </c>
      <c r="B4096" s="69" t="s">
        <v>2096</v>
      </c>
      <c r="C4096" s="70"/>
      <c r="D4096" s="71"/>
      <c r="E4096" s="72"/>
      <c r="F4096" s="73"/>
      <c r="G4096" s="70"/>
      <c r="H4096" s="74"/>
      <c r="I4096" s="75"/>
      <c r="J4096" s="75"/>
      <c r="K4096" s="36"/>
      <c r="L4096" s="82"/>
      <c r="M4096" s="82"/>
      <c r="N4096" s="77"/>
      <c r="O4096" s="84" t="s">
        <v>2169</v>
      </c>
      <c r="P4096" s="86">
        <v>43863.024340277778</v>
      </c>
      <c r="Q4096" s="84" t="s">
        <v>2724</v>
      </c>
      <c r="R4096" s="84"/>
      <c r="S4096" s="84"/>
      <c r="T4096" s="84"/>
      <c r="U4096" s="84"/>
      <c r="V4096" s="87" t="s">
        <v>4574</v>
      </c>
      <c r="W4096" s="86">
        <v>43863.024340277778</v>
      </c>
      <c r="X4096" s="90">
        <v>43863</v>
      </c>
      <c r="Y4096" s="92" t="s">
        <v>7779</v>
      </c>
      <c r="Z4096" s="87" t="s">
        <v>11600</v>
      </c>
      <c r="AA4096" s="84"/>
      <c r="AB4096" s="84"/>
      <c r="AC4096" s="92" t="s">
        <v>15499</v>
      </c>
      <c r="AD4096" s="84"/>
      <c r="AE4096" s="84" t="b">
        <v>0</v>
      </c>
      <c r="AF4096" s="84">
        <v>0</v>
      </c>
      <c r="AG4096" s="92" t="s">
        <v>16467</v>
      </c>
      <c r="AH4096" s="84" t="b">
        <v>0</v>
      </c>
      <c r="AI4096" s="84" t="s">
        <v>16520</v>
      </c>
      <c r="AJ4096" s="84"/>
      <c r="AK4096" s="92" t="s">
        <v>16467</v>
      </c>
      <c r="AL4096" s="84" t="b">
        <v>0</v>
      </c>
      <c r="AM4096" s="84">
        <v>116</v>
      </c>
      <c r="AN4096" s="92" t="s">
        <v>16295</v>
      </c>
      <c r="AO4096" s="84" t="s">
        <v>16534</v>
      </c>
      <c r="AP4096" s="84" t="b">
        <v>0</v>
      </c>
      <c r="AQ4096" s="92" t="s">
        <v>16295</v>
      </c>
      <c r="AR4096" s="84" t="s">
        <v>179</v>
      </c>
      <c r="AS4096" s="84">
        <v>0</v>
      </c>
      <c r="AT4096" s="84">
        <v>0</v>
      </c>
      <c r="AU4096" s="84"/>
      <c r="AV4096" s="84"/>
      <c r="AW4096" s="84"/>
      <c r="AX4096" s="84"/>
      <c r="AY4096" s="84"/>
      <c r="AZ4096" s="84"/>
      <c r="BA4096" s="84"/>
      <c r="BB4096" s="84"/>
      <c r="BC4096">
        <v>1</v>
      </c>
      <c r="BD4096">
        <v>0</v>
      </c>
      <c r="BE4096">
        <v>0</v>
      </c>
      <c r="BF4096">
        <v>0</v>
      </c>
      <c r="BG4096">
        <v>1</v>
      </c>
      <c r="BH4096">
        <v>0</v>
      </c>
    </row>
    <row r="4097" spans="1:60" x14ac:dyDescent="0.3">
      <c r="A4097" s="69" t="s">
        <v>1864</v>
      </c>
      <c r="B4097" s="69" t="s">
        <v>2077</v>
      </c>
      <c r="C4097" s="70"/>
      <c r="D4097" s="71"/>
      <c r="E4097" s="72"/>
      <c r="F4097" s="73"/>
      <c r="G4097" s="70"/>
      <c r="H4097" s="74"/>
      <c r="I4097" s="75"/>
      <c r="J4097" s="75"/>
      <c r="K4097" s="36"/>
      <c r="L4097" s="82"/>
      <c r="M4097" s="82"/>
      <c r="N4097" s="77"/>
      <c r="O4097" s="84" t="s">
        <v>2169</v>
      </c>
      <c r="P4097" s="86">
        <v>43863.026099537034</v>
      </c>
      <c r="Q4097" s="84" t="s">
        <v>2549</v>
      </c>
      <c r="R4097" s="84"/>
      <c r="S4097" s="84"/>
      <c r="T4097" s="84"/>
      <c r="U4097" s="84"/>
      <c r="V4097" s="87" t="s">
        <v>4571</v>
      </c>
      <c r="W4097" s="86">
        <v>43863.026099537034</v>
      </c>
      <c r="X4097" s="90">
        <v>43863</v>
      </c>
      <c r="Y4097" s="92" t="s">
        <v>7776</v>
      </c>
      <c r="Z4097" s="87" t="s">
        <v>11597</v>
      </c>
      <c r="AA4097" s="84"/>
      <c r="AB4097" s="84"/>
      <c r="AC4097" s="92" t="s">
        <v>15496</v>
      </c>
      <c r="AD4097" s="84"/>
      <c r="AE4097" s="84" t="b">
        <v>0</v>
      </c>
      <c r="AF4097" s="84">
        <v>0</v>
      </c>
      <c r="AG4097" s="92" t="s">
        <v>16467</v>
      </c>
      <c r="AH4097" s="84" t="b">
        <v>1</v>
      </c>
      <c r="AI4097" s="84" t="s">
        <v>16520</v>
      </c>
      <c r="AJ4097" s="84"/>
      <c r="AK4097" s="92" t="s">
        <v>16455</v>
      </c>
      <c r="AL4097" s="84" t="b">
        <v>0</v>
      </c>
      <c r="AM4097" s="84">
        <v>56</v>
      </c>
      <c r="AN4097" s="92" t="s">
        <v>16434</v>
      </c>
      <c r="AO4097" s="84" t="s">
        <v>16535</v>
      </c>
      <c r="AP4097" s="84" t="b">
        <v>0</v>
      </c>
      <c r="AQ4097" s="92" t="s">
        <v>16434</v>
      </c>
      <c r="AR4097" s="84" t="s">
        <v>179</v>
      </c>
      <c r="AS4097" s="84">
        <v>0</v>
      </c>
      <c r="AT4097" s="84">
        <v>0</v>
      </c>
      <c r="AU4097" s="84"/>
      <c r="AV4097" s="84"/>
      <c r="AW4097" s="84"/>
      <c r="AX4097" s="84"/>
      <c r="AY4097" s="84"/>
      <c r="AZ4097" s="84"/>
      <c r="BA4097" s="84"/>
      <c r="BB4097" s="84"/>
      <c r="BC4097">
        <v>1</v>
      </c>
      <c r="BD4097">
        <v>0</v>
      </c>
      <c r="BE4097">
        <v>0</v>
      </c>
      <c r="BF4097">
        <v>0</v>
      </c>
      <c r="BG4097">
        <v>1</v>
      </c>
      <c r="BH4097">
        <v>0</v>
      </c>
    </row>
    <row r="4098" spans="1:60" x14ac:dyDescent="0.3">
      <c r="A4098" s="69" t="s">
        <v>1865</v>
      </c>
      <c r="B4098" s="69" t="s">
        <v>2047</v>
      </c>
      <c r="C4098" s="70"/>
      <c r="D4098" s="71"/>
      <c r="E4098" s="72"/>
      <c r="F4098" s="73"/>
      <c r="G4098" s="70"/>
      <c r="H4098" s="74"/>
      <c r="I4098" s="75"/>
      <c r="J4098" s="75"/>
      <c r="K4098" s="36"/>
      <c r="L4098" s="82"/>
      <c r="M4098" s="82"/>
      <c r="N4098" s="77"/>
      <c r="O4098" s="84" t="s">
        <v>2169</v>
      </c>
      <c r="P4098" s="86">
        <v>43863.026759259257</v>
      </c>
      <c r="Q4098" s="84" t="s">
        <v>2380</v>
      </c>
      <c r="R4098" s="84"/>
      <c r="S4098" s="84"/>
      <c r="T4098" s="84"/>
      <c r="U4098" s="84"/>
      <c r="V4098" s="87" t="s">
        <v>4572</v>
      </c>
      <c r="W4098" s="86">
        <v>43863.026759259257</v>
      </c>
      <c r="X4098" s="90">
        <v>43863</v>
      </c>
      <c r="Y4098" s="92" t="s">
        <v>7777</v>
      </c>
      <c r="Z4098" s="87" t="s">
        <v>11598</v>
      </c>
      <c r="AA4098" s="84"/>
      <c r="AB4098" s="84"/>
      <c r="AC4098" s="92" t="s">
        <v>15497</v>
      </c>
      <c r="AD4098" s="84"/>
      <c r="AE4098" s="84" t="b">
        <v>0</v>
      </c>
      <c r="AF4098" s="84">
        <v>0</v>
      </c>
      <c r="AG4098" s="92" t="s">
        <v>16467</v>
      </c>
      <c r="AH4098" s="84" t="b">
        <v>0</v>
      </c>
      <c r="AI4098" s="84" t="s">
        <v>16520</v>
      </c>
      <c r="AJ4098" s="84"/>
      <c r="AK4098" s="92" t="s">
        <v>16467</v>
      </c>
      <c r="AL4098" s="84" t="b">
        <v>0</v>
      </c>
      <c r="AM4098" s="84">
        <v>34</v>
      </c>
      <c r="AN4098" s="92" t="s">
        <v>16125</v>
      </c>
      <c r="AO4098" s="84" t="s">
        <v>16534</v>
      </c>
      <c r="AP4098" s="84" t="b">
        <v>0</v>
      </c>
      <c r="AQ4098" s="92" t="s">
        <v>16125</v>
      </c>
      <c r="AR4098" s="84" t="s">
        <v>179</v>
      </c>
      <c r="AS4098" s="84">
        <v>0</v>
      </c>
      <c r="AT4098" s="84">
        <v>0</v>
      </c>
      <c r="AU4098" s="84"/>
      <c r="AV4098" s="84"/>
      <c r="AW4098" s="84"/>
      <c r="AX4098" s="84"/>
      <c r="AY4098" s="84"/>
      <c r="AZ4098" s="84"/>
      <c r="BA4098" s="84"/>
      <c r="BB4098" s="84"/>
      <c r="BC4098">
        <v>1</v>
      </c>
      <c r="BD4098">
        <v>0</v>
      </c>
      <c r="BE4098">
        <v>0</v>
      </c>
      <c r="BF4098">
        <v>0</v>
      </c>
      <c r="BG4098">
        <v>1</v>
      </c>
      <c r="BH4098">
        <v>0</v>
      </c>
    </row>
    <row r="4099" spans="1:60" x14ac:dyDescent="0.3">
      <c r="A4099" s="69" t="s">
        <v>2089</v>
      </c>
      <c r="B4099" s="69" t="s">
        <v>2088</v>
      </c>
      <c r="C4099" s="70"/>
      <c r="D4099" s="71"/>
      <c r="E4099" s="72"/>
      <c r="F4099" s="73"/>
      <c r="G4099" s="70"/>
      <c r="H4099" s="74"/>
      <c r="I4099" s="75"/>
      <c r="J4099" s="75"/>
      <c r="K4099" s="36"/>
      <c r="L4099" s="82"/>
      <c r="M4099" s="82"/>
      <c r="N4099" s="77"/>
      <c r="O4099" s="84" t="s">
        <v>2169</v>
      </c>
      <c r="P4099" s="86">
        <v>43863.026921296296</v>
      </c>
      <c r="Q4099" s="84" t="s">
        <v>2748</v>
      </c>
      <c r="R4099" s="84"/>
      <c r="S4099" s="84"/>
      <c r="T4099" s="84" t="s">
        <v>2883</v>
      </c>
      <c r="U4099" s="87" t="s">
        <v>3031</v>
      </c>
      <c r="V4099" s="87" t="s">
        <v>3031</v>
      </c>
      <c r="W4099" s="86">
        <v>43863.026921296296</v>
      </c>
      <c r="X4099" s="90">
        <v>43863</v>
      </c>
      <c r="Y4099" s="92" t="s">
        <v>8463</v>
      </c>
      <c r="Z4099" s="87" t="s">
        <v>12329</v>
      </c>
      <c r="AA4099" s="84"/>
      <c r="AB4099" s="84"/>
      <c r="AC4099" s="92" t="s">
        <v>16270</v>
      </c>
      <c r="AD4099" s="84"/>
      <c r="AE4099" s="84" t="b">
        <v>0</v>
      </c>
      <c r="AF4099" s="84">
        <v>0</v>
      </c>
      <c r="AG4099" s="92" t="s">
        <v>16467</v>
      </c>
      <c r="AH4099" s="84" t="b">
        <v>0</v>
      </c>
      <c r="AI4099" s="84" t="s">
        <v>16520</v>
      </c>
      <c r="AJ4099" s="84"/>
      <c r="AK4099" s="92" t="s">
        <v>16467</v>
      </c>
      <c r="AL4099" s="84" t="b">
        <v>0</v>
      </c>
      <c r="AM4099" s="84">
        <v>3</v>
      </c>
      <c r="AN4099" s="92" t="s">
        <v>16269</v>
      </c>
      <c r="AO4099" s="84" t="s">
        <v>16534</v>
      </c>
      <c r="AP4099" s="84" t="b">
        <v>0</v>
      </c>
      <c r="AQ4099" s="92" t="s">
        <v>16269</v>
      </c>
      <c r="AR4099" s="84" t="s">
        <v>179</v>
      </c>
      <c r="AS4099" s="84">
        <v>0</v>
      </c>
      <c r="AT4099" s="84">
        <v>0</v>
      </c>
      <c r="AU4099" s="84"/>
      <c r="AV4099" s="84"/>
      <c r="AW4099" s="84"/>
      <c r="AX4099" s="84"/>
      <c r="AY4099" s="84"/>
      <c r="AZ4099" s="84"/>
      <c r="BA4099" s="84"/>
      <c r="BB4099" s="84"/>
      <c r="BC4099">
        <v>1</v>
      </c>
      <c r="BD4099">
        <v>0</v>
      </c>
      <c r="BE4099">
        <v>0</v>
      </c>
      <c r="BF4099">
        <v>0</v>
      </c>
      <c r="BG4099">
        <v>1</v>
      </c>
      <c r="BH4099">
        <v>0</v>
      </c>
    </row>
    <row r="4100" spans="1:60" x14ac:dyDescent="0.3">
      <c r="A4100" s="69" t="s">
        <v>1866</v>
      </c>
      <c r="B4100" s="69" t="s">
        <v>2116</v>
      </c>
      <c r="C4100" s="70"/>
      <c r="D4100" s="71"/>
      <c r="E4100" s="72"/>
      <c r="F4100" s="73"/>
      <c r="G4100" s="70"/>
      <c r="H4100" s="74"/>
      <c r="I4100" s="75"/>
      <c r="J4100" s="75"/>
      <c r="K4100" s="36"/>
      <c r="L4100" s="82"/>
      <c r="M4100" s="82"/>
      <c r="N4100" s="77"/>
      <c r="O4100" s="84" t="s">
        <v>2169</v>
      </c>
      <c r="P4100" s="86">
        <v>43863.028749999998</v>
      </c>
      <c r="Q4100" s="84" t="s">
        <v>2557</v>
      </c>
      <c r="R4100" s="84"/>
      <c r="S4100" s="84"/>
      <c r="T4100" s="84" t="s">
        <v>2883</v>
      </c>
      <c r="U4100" s="84"/>
      <c r="V4100" s="87" t="s">
        <v>4573</v>
      </c>
      <c r="W4100" s="86">
        <v>43863.028749999998</v>
      </c>
      <c r="X4100" s="90">
        <v>43863</v>
      </c>
      <c r="Y4100" s="92" t="s">
        <v>7778</v>
      </c>
      <c r="Z4100" s="87" t="s">
        <v>11599</v>
      </c>
      <c r="AA4100" s="84"/>
      <c r="AB4100" s="84"/>
      <c r="AC4100" s="92" t="s">
        <v>15498</v>
      </c>
      <c r="AD4100" s="84"/>
      <c r="AE4100" s="84" t="b">
        <v>0</v>
      </c>
      <c r="AF4100" s="84">
        <v>0</v>
      </c>
      <c r="AG4100" s="92" t="s">
        <v>16467</v>
      </c>
      <c r="AH4100" s="84" t="b">
        <v>0</v>
      </c>
      <c r="AI4100" s="84" t="s">
        <v>16520</v>
      </c>
      <c r="AJ4100" s="84"/>
      <c r="AK4100" s="92" t="s">
        <v>16467</v>
      </c>
      <c r="AL4100" s="84" t="b">
        <v>0</v>
      </c>
      <c r="AM4100" s="84">
        <v>73</v>
      </c>
      <c r="AN4100" s="92" t="s">
        <v>16402</v>
      </c>
      <c r="AO4100" s="84" t="s">
        <v>16534</v>
      </c>
      <c r="AP4100" s="84" t="b">
        <v>0</v>
      </c>
      <c r="AQ4100" s="92" t="s">
        <v>16402</v>
      </c>
      <c r="AR4100" s="84" t="s">
        <v>179</v>
      </c>
      <c r="AS4100" s="84">
        <v>0</v>
      </c>
      <c r="AT4100" s="84">
        <v>0</v>
      </c>
      <c r="AU4100" s="84"/>
      <c r="AV4100" s="84"/>
      <c r="AW4100" s="84"/>
      <c r="AX4100" s="84"/>
      <c r="AY4100" s="84"/>
      <c r="AZ4100" s="84"/>
      <c r="BA4100" s="84"/>
      <c r="BB4100" s="84"/>
      <c r="BC4100">
        <v>1</v>
      </c>
      <c r="BD4100">
        <v>0</v>
      </c>
      <c r="BE4100">
        <v>0</v>
      </c>
      <c r="BF4100">
        <v>0</v>
      </c>
      <c r="BG4100">
        <v>1</v>
      </c>
      <c r="BH4100">
        <v>0</v>
      </c>
    </row>
    <row r="4101" spans="1:60" x14ac:dyDescent="0.3">
      <c r="A4101" s="69" t="s">
        <v>1867</v>
      </c>
      <c r="B4101" s="69" t="s">
        <v>2072</v>
      </c>
      <c r="C4101" s="70"/>
      <c r="D4101" s="71"/>
      <c r="E4101" s="72"/>
      <c r="F4101" s="73"/>
      <c r="G4101" s="70"/>
      <c r="H4101" s="74"/>
      <c r="I4101" s="75"/>
      <c r="J4101" s="75"/>
      <c r="K4101" s="36"/>
      <c r="L4101" s="82"/>
      <c r="M4101" s="82"/>
      <c r="N4101" s="77"/>
      <c r="O4101" s="84" t="s">
        <v>2168</v>
      </c>
      <c r="P4101" s="86">
        <v>43863.030590277776</v>
      </c>
      <c r="Q4101" s="84" t="s">
        <v>2638</v>
      </c>
      <c r="R4101" s="84"/>
      <c r="S4101" s="84"/>
      <c r="T4101" s="84"/>
      <c r="U4101" s="84"/>
      <c r="V4101" s="87" t="s">
        <v>4574</v>
      </c>
      <c r="W4101" s="86">
        <v>43863.030590277776</v>
      </c>
      <c r="X4101" s="90">
        <v>43863</v>
      </c>
      <c r="Y4101" s="92" t="s">
        <v>7780</v>
      </c>
      <c r="Z4101" s="87" t="s">
        <v>11601</v>
      </c>
      <c r="AA4101" s="84"/>
      <c r="AB4101" s="84"/>
      <c r="AC4101" s="92" t="s">
        <v>15500</v>
      </c>
      <c r="AD4101" s="84"/>
      <c r="AE4101" s="84" t="b">
        <v>0</v>
      </c>
      <c r="AF4101" s="84">
        <v>0</v>
      </c>
      <c r="AG4101" s="92" t="s">
        <v>16467</v>
      </c>
      <c r="AH4101" s="84" t="b">
        <v>0</v>
      </c>
      <c r="AI4101" s="84" t="s">
        <v>16520</v>
      </c>
      <c r="AJ4101" s="84"/>
      <c r="AK4101" s="92" t="s">
        <v>16467</v>
      </c>
      <c r="AL4101" s="84" t="b">
        <v>0</v>
      </c>
      <c r="AM4101" s="84">
        <v>17</v>
      </c>
      <c r="AN4101" s="92" t="s">
        <v>14581</v>
      </c>
      <c r="AO4101" s="84" t="s">
        <v>16534</v>
      </c>
      <c r="AP4101" s="84" t="b">
        <v>0</v>
      </c>
      <c r="AQ4101" s="92" t="s">
        <v>14581</v>
      </c>
      <c r="AR4101" s="84" t="s">
        <v>179</v>
      </c>
      <c r="AS4101" s="84">
        <v>0</v>
      </c>
      <c r="AT4101" s="84">
        <v>0</v>
      </c>
      <c r="AU4101" s="84"/>
      <c r="AV4101" s="84"/>
      <c r="AW4101" s="84"/>
      <c r="AX4101" s="84"/>
      <c r="AY4101" s="84"/>
      <c r="AZ4101" s="84"/>
      <c r="BA4101" s="84"/>
      <c r="BB4101" s="84"/>
      <c r="BC4101">
        <v>1</v>
      </c>
      <c r="BD4101">
        <v>0</v>
      </c>
      <c r="BE4101">
        <v>1</v>
      </c>
      <c r="BF4101">
        <v>0</v>
      </c>
      <c r="BG4101">
        <v>0</v>
      </c>
      <c r="BH4101">
        <v>0</v>
      </c>
    </row>
    <row r="4102" spans="1:60" x14ac:dyDescent="0.3">
      <c r="A4102" s="69" t="s">
        <v>1867</v>
      </c>
      <c r="B4102" s="69" t="s">
        <v>2078</v>
      </c>
      <c r="C4102" s="70"/>
      <c r="D4102" s="71"/>
      <c r="E4102" s="72"/>
      <c r="F4102" s="73"/>
      <c r="G4102" s="70"/>
      <c r="H4102" s="74"/>
      <c r="I4102" s="75"/>
      <c r="J4102" s="75"/>
      <c r="K4102" s="36"/>
      <c r="L4102" s="82"/>
      <c r="M4102" s="82"/>
      <c r="N4102" s="77"/>
      <c r="O4102" s="84" t="s">
        <v>2168</v>
      </c>
      <c r="P4102" s="86">
        <v>43863.030590277776</v>
      </c>
      <c r="Q4102" s="84" t="s">
        <v>2638</v>
      </c>
      <c r="R4102" s="84"/>
      <c r="S4102" s="84"/>
      <c r="T4102" s="84"/>
      <c r="U4102" s="84"/>
      <c r="V4102" s="87" t="s">
        <v>4574</v>
      </c>
      <c r="W4102" s="86">
        <v>43863.030590277776</v>
      </c>
      <c r="X4102" s="90">
        <v>43863</v>
      </c>
      <c r="Y4102" s="92" t="s">
        <v>7780</v>
      </c>
      <c r="Z4102" s="87" t="s">
        <v>11601</v>
      </c>
      <c r="AA4102" s="84"/>
      <c r="AB4102" s="84"/>
      <c r="AC4102" s="92" t="s">
        <v>15500</v>
      </c>
      <c r="AD4102" s="84"/>
      <c r="AE4102" s="84" t="b">
        <v>0</v>
      </c>
      <c r="AF4102" s="84">
        <v>0</v>
      </c>
      <c r="AG4102" s="92" t="s">
        <v>16467</v>
      </c>
      <c r="AH4102" s="84" t="b">
        <v>0</v>
      </c>
      <c r="AI4102" s="84" t="s">
        <v>16520</v>
      </c>
      <c r="AJ4102" s="84"/>
      <c r="AK4102" s="92" t="s">
        <v>16467</v>
      </c>
      <c r="AL4102" s="84" t="b">
        <v>0</v>
      </c>
      <c r="AM4102" s="84">
        <v>17</v>
      </c>
      <c r="AN4102" s="92" t="s">
        <v>14581</v>
      </c>
      <c r="AO4102" s="84" t="s">
        <v>16534</v>
      </c>
      <c r="AP4102" s="84" t="b">
        <v>0</v>
      </c>
      <c r="AQ4102" s="92" t="s">
        <v>14581</v>
      </c>
      <c r="AR4102" s="84" t="s">
        <v>179</v>
      </c>
      <c r="AS4102" s="84">
        <v>0</v>
      </c>
      <c r="AT4102" s="84">
        <v>0</v>
      </c>
      <c r="AU4102" s="84"/>
      <c r="AV4102" s="84"/>
      <c r="AW4102" s="84"/>
      <c r="AX4102" s="84"/>
      <c r="AY4102" s="84"/>
      <c r="AZ4102" s="84"/>
      <c r="BA4102" s="84"/>
      <c r="BB4102" s="84"/>
      <c r="BC4102">
        <v>1</v>
      </c>
      <c r="BD4102">
        <v>0</v>
      </c>
      <c r="BE4102">
        <v>1</v>
      </c>
      <c r="BF4102">
        <v>0</v>
      </c>
      <c r="BG4102">
        <v>0</v>
      </c>
      <c r="BH4102">
        <v>0</v>
      </c>
    </row>
    <row r="4103" spans="1:60" x14ac:dyDescent="0.3">
      <c r="A4103" s="69" t="s">
        <v>1868</v>
      </c>
      <c r="B4103" s="69" t="s">
        <v>1937</v>
      </c>
      <c r="C4103" s="70"/>
      <c r="D4103" s="71"/>
      <c r="E4103" s="72"/>
      <c r="F4103" s="73"/>
      <c r="G4103" s="70"/>
      <c r="H4103" s="74"/>
      <c r="I4103" s="75"/>
      <c r="J4103" s="75"/>
      <c r="K4103" s="36"/>
      <c r="L4103" s="82"/>
      <c r="M4103" s="82"/>
      <c r="N4103" s="77"/>
      <c r="O4103" s="84" t="s">
        <v>2169</v>
      </c>
      <c r="P4103" s="86">
        <v>43863.030868055554</v>
      </c>
      <c r="Q4103" s="84" t="s">
        <v>2779</v>
      </c>
      <c r="R4103" s="84"/>
      <c r="S4103" s="84"/>
      <c r="T4103" s="84"/>
      <c r="U4103" s="84"/>
      <c r="V4103" s="87" t="s">
        <v>4575</v>
      </c>
      <c r="W4103" s="86">
        <v>43863.030868055554</v>
      </c>
      <c r="X4103" s="90">
        <v>43863</v>
      </c>
      <c r="Y4103" s="92" t="s">
        <v>7781</v>
      </c>
      <c r="Z4103" s="87" t="s">
        <v>11602</v>
      </c>
      <c r="AA4103" s="84"/>
      <c r="AB4103" s="84"/>
      <c r="AC4103" s="92" t="s">
        <v>15501</v>
      </c>
      <c r="AD4103" s="84"/>
      <c r="AE4103" s="84" t="b">
        <v>0</v>
      </c>
      <c r="AF4103" s="84">
        <v>0</v>
      </c>
      <c r="AG4103" s="92" t="s">
        <v>16467</v>
      </c>
      <c r="AH4103" s="84" t="b">
        <v>0</v>
      </c>
      <c r="AI4103" s="84" t="s">
        <v>16520</v>
      </c>
      <c r="AJ4103" s="84"/>
      <c r="AK4103" s="92" t="s">
        <v>16467</v>
      </c>
      <c r="AL4103" s="84" t="b">
        <v>0</v>
      </c>
      <c r="AM4103" s="84">
        <v>2</v>
      </c>
      <c r="AN4103" s="92" t="s">
        <v>15806</v>
      </c>
      <c r="AO4103" s="84" t="s">
        <v>16534</v>
      </c>
      <c r="AP4103" s="84" t="b">
        <v>0</v>
      </c>
      <c r="AQ4103" s="92" t="s">
        <v>15806</v>
      </c>
      <c r="AR4103" s="84" t="s">
        <v>179</v>
      </c>
      <c r="AS4103" s="84">
        <v>0</v>
      </c>
      <c r="AT4103" s="84">
        <v>0</v>
      </c>
      <c r="AU4103" s="84"/>
      <c r="AV4103" s="84"/>
      <c r="AW4103" s="84"/>
      <c r="AX4103" s="84"/>
      <c r="AY4103" s="84"/>
      <c r="AZ4103" s="84"/>
      <c r="BA4103" s="84"/>
      <c r="BB4103" s="84"/>
      <c r="BC4103">
        <v>1</v>
      </c>
      <c r="BD4103">
        <v>0</v>
      </c>
      <c r="BE4103">
        <v>0</v>
      </c>
      <c r="BF4103">
        <v>0</v>
      </c>
      <c r="BG4103">
        <v>1</v>
      </c>
      <c r="BH4103">
        <v>0</v>
      </c>
    </row>
    <row r="4104" spans="1:60" x14ac:dyDescent="0.3">
      <c r="A4104" s="69" t="s">
        <v>1869</v>
      </c>
      <c r="B4104" s="69" t="s">
        <v>2077</v>
      </c>
      <c r="C4104" s="70"/>
      <c r="D4104" s="71"/>
      <c r="E4104" s="72"/>
      <c r="F4104" s="73"/>
      <c r="G4104" s="70"/>
      <c r="H4104" s="74"/>
      <c r="I4104" s="75"/>
      <c r="J4104" s="75"/>
      <c r="K4104" s="36"/>
      <c r="L4104" s="82"/>
      <c r="M4104" s="82"/>
      <c r="N4104" s="77"/>
      <c r="O4104" s="84" t="s">
        <v>2169</v>
      </c>
      <c r="P4104" s="86">
        <v>43863.033113425925</v>
      </c>
      <c r="Q4104" s="84" t="s">
        <v>2549</v>
      </c>
      <c r="R4104" s="84"/>
      <c r="S4104" s="84"/>
      <c r="T4104" s="84"/>
      <c r="U4104" s="84"/>
      <c r="V4104" s="87" t="s">
        <v>4576</v>
      </c>
      <c r="W4104" s="86">
        <v>43863.033113425925</v>
      </c>
      <c r="X4104" s="90">
        <v>43863</v>
      </c>
      <c r="Y4104" s="92" t="s">
        <v>7787</v>
      </c>
      <c r="Z4104" s="87" t="s">
        <v>11609</v>
      </c>
      <c r="AA4104" s="84"/>
      <c r="AB4104" s="84"/>
      <c r="AC4104" s="92" t="s">
        <v>15508</v>
      </c>
      <c r="AD4104" s="84"/>
      <c r="AE4104" s="84" t="b">
        <v>0</v>
      </c>
      <c r="AF4104" s="84">
        <v>0</v>
      </c>
      <c r="AG4104" s="92" t="s">
        <v>16467</v>
      </c>
      <c r="AH4104" s="84" t="b">
        <v>1</v>
      </c>
      <c r="AI4104" s="84" t="s">
        <v>16520</v>
      </c>
      <c r="AJ4104" s="84"/>
      <c r="AK4104" s="92" t="s">
        <v>16455</v>
      </c>
      <c r="AL4104" s="84" t="b">
        <v>0</v>
      </c>
      <c r="AM4104" s="84">
        <v>56</v>
      </c>
      <c r="AN4104" s="92" t="s">
        <v>16434</v>
      </c>
      <c r="AO4104" s="84" t="s">
        <v>16535</v>
      </c>
      <c r="AP4104" s="84" t="b">
        <v>0</v>
      </c>
      <c r="AQ4104" s="92" t="s">
        <v>16434</v>
      </c>
      <c r="AR4104" s="84" t="s">
        <v>179</v>
      </c>
      <c r="AS4104" s="84">
        <v>0</v>
      </c>
      <c r="AT4104" s="84">
        <v>0</v>
      </c>
      <c r="AU4104" s="84"/>
      <c r="AV4104" s="84"/>
      <c r="AW4104" s="84"/>
      <c r="AX4104" s="84"/>
      <c r="AY4104" s="84"/>
      <c r="AZ4104" s="84"/>
      <c r="BA4104" s="84"/>
      <c r="BB4104" s="84"/>
      <c r="BC4104">
        <v>1</v>
      </c>
      <c r="BD4104">
        <v>0</v>
      </c>
      <c r="BE4104">
        <v>0</v>
      </c>
      <c r="BF4104">
        <v>0</v>
      </c>
      <c r="BG4104">
        <v>1</v>
      </c>
      <c r="BH4104">
        <v>0</v>
      </c>
    </row>
    <row r="4105" spans="1:60" x14ac:dyDescent="0.3">
      <c r="A4105" s="69" t="s">
        <v>1870</v>
      </c>
      <c r="B4105" s="69" t="s">
        <v>2120</v>
      </c>
      <c r="C4105" s="70"/>
      <c r="D4105" s="71"/>
      <c r="E4105" s="72"/>
      <c r="F4105" s="73"/>
      <c r="G4105" s="70"/>
      <c r="H4105" s="74"/>
      <c r="I4105" s="75"/>
      <c r="J4105" s="75"/>
      <c r="K4105" s="36"/>
      <c r="L4105" s="82"/>
      <c r="M4105" s="82"/>
      <c r="N4105" s="77"/>
      <c r="O4105" s="84" t="s">
        <v>2169</v>
      </c>
      <c r="P4105" s="86">
        <v>43863.033194444448</v>
      </c>
      <c r="Q4105" s="84" t="s">
        <v>2691</v>
      </c>
      <c r="R4105" s="84"/>
      <c r="S4105" s="84"/>
      <c r="T4105" s="84" t="s">
        <v>2883</v>
      </c>
      <c r="U4105" s="84"/>
      <c r="V4105" s="87" t="s">
        <v>4577</v>
      </c>
      <c r="W4105" s="86">
        <v>43863.033194444448</v>
      </c>
      <c r="X4105" s="90">
        <v>43863</v>
      </c>
      <c r="Y4105" s="92" t="s">
        <v>7788</v>
      </c>
      <c r="Z4105" s="87" t="s">
        <v>11610</v>
      </c>
      <c r="AA4105" s="84"/>
      <c r="AB4105" s="84"/>
      <c r="AC4105" s="92" t="s">
        <v>15509</v>
      </c>
      <c r="AD4105" s="84"/>
      <c r="AE4105" s="84" t="b">
        <v>0</v>
      </c>
      <c r="AF4105" s="84">
        <v>0</v>
      </c>
      <c r="AG4105" s="92" t="s">
        <v>16467</v>
      </c>
      <c r="AH4105" s="84" t="b">
        <v>0</v>
      </c>
      <c r="AI4105" s="84" t="s">
        <v>16520</v>
      </c>
      <c r="AJ4105" s="84"/>
      <c r="AK4105" s="92" t="s">
        <v>16467</v>
      </c>
      <c r="AL4105" s="84" t="b">
        <v>0</v>
      </c>
      <c r="AM4105" s="84">
        <v>59</v>
      </c>
      <c r="AN4105" s="92" t="s">
        <v>16413</v>
      </c>
      <c r="AO4105" s="84" t="s">
        <v>16534</v>
      </c>
      <c r="AP4105" s="84" t="b">
        <v>0</v>
      </c>
      <c r="AQ4105" s="92" t="s">
        <v>16413</v>
      </c>
      <c r="AR4105" s="84" t="s">
        <v>179</v>
      </c>
      <c r="AS4105" s="84">
        <v>0</v>
      </c>
      <c r="AT4105" s="84">
        <v>0</v>
      </c>
      <c r="AU4105" s="84"/>
      <c r="AV4105" s="84"/>
      <c r="AW4105" s="84"/>
      <c r="AX4105" s="84"/>
      <c r="AY4105" s="84"/>
      <c r="AZ4105" s="84"/>
      <c r="BA4105" s="84"/>
      <c r="BB4105" s="84"/>
      <c r="BC4105">
        <v>1</v>
      </c>
      <c r="BD4105">
        <v>0</v>
      </c>
      <c r="BE4105">
        <v>0</v>
      </c>
      <c r="BF4105">
        <v>0</v>
      </c>
      <c r="BG4105">
        <v>1</v>
      </c>
      <c r="BH4105">
        <v>0</v>
      </c>
    </row>
    <row r="4106" spans="1:60" x14ac:dyDescent="0.3">
      <c r="A4106" s="69" t="s">
        <v>1872</v>
      </c>
      <c r="B4106" s="69" t="s">
        <v>1871</v>
      </c>
      <c r="C4106" s="70"/>
      <c r="D4106" s="71"/>
      <c r="E4106" s="72"/>
      <c r="F4106" s="73"/>
      <c r="G4106" s="70"/>
      <c r="H4106" s="74"/>
      <c r="I4106" s="75"/>
      <c r="J4106" s="75"/>
      <c r="K4106" s="36"/>
      <c r="L4106" s="82"/>
      <c r="M4106" s="82"/>
      <c r="N4106" s="77"/>
      <c r="O4106" s="84" t="s">
        <v>2169</v>
      </c>
      <c r="P4106" s="86">
        <v>43863.033587962964</v>
      </c>
      <c r="Q4106" s="84" t="s">
        <v>2455</v>
      </c>
      <c r="R4106" s="84"/>
      <c r="S4106" s="84"/>
      <c r="T4106" s="84" t="s">
        <v>2883</v>
      </c>
      <c r="U4106" s="84"/>
      <c r="V4106" s="87" t="s">
        <v>4579</v>
      </c>
      <c r="W4106" s="86">
        <v>43863.033587962964</v>
      </c>
      <c r="X4106" s="90">
        <v>43863</v>
      </c>
      <c r="Y4106" s="92" t="s">
        <v>7791</v>
      </c>
      <c r="Z4106" s="87" t="s">
        <v>11613</v>
      </c>
      <c r="AA4106" s="84"/>
      <c r="AB4106" s="84"/>
      <c r="AC4106" s="92" t="s">
        <v>15512</v>
      </c>
      <c r="AD4106" s="84"/>
      <c r="AE4106" s="84" t="b">
        <v>0</v>
      </c>
      <c r="AF4106" s="84">
        <v>0</v>
      </c>
      <c r="AG4106" s="92" t="s">
        <v>16467</v>
      </c>
      <c r="AH4106" s="84" t="b">
        <v>0</v>
      </c>
      <c r="AI4106" s="84" t="s">
        <v>16520</v>
      </c>
      <c r="AJ4106" s="84"/>
      <c r="AK4106" s="92" t="s">
        <v>16467</v>
      </c>
      <c r="AL4106" s="84" t="b">
        <v>0</v>
      </c>
      <c r="AM4106" s="84">
        <v>5</v>
      </c>
      <c r="AN4106" s="92" t="s">
        <v>15511</v>
      </c>
      <c r="AO4106" s="84" t="s">
        <v>16534</v>
      </c>
      <c r="AP4106" s="84" t="b">
        <v>0</v>
      </c>
      <c r="AQ4106" s="92" t="s">
        <v>15511</v>
      </c>
      <c r="AR4106" s="84" t="s">
        <v>179</v>
      </c>
      <c r="AS4106" s="84">
        <v>0</v>
      </c>
      <c r="AT4106" s="84">
        <v>0</v>
      </c>
      <c r="AU4106" s="84"/>
      <c r="AV4106" s="84"/>
      <c r="AW4106" s="84"/>
      <c r="AX4106" s="84"/>
      <c r="AY4106" s="84"/>
      <c r="AZ4106" s="84"/>
      <c r="BA4106" s="84"/>
      <c r="BB4106" s="84"/>
      <c r="BC4106">
        <v>1</v>
      </c>
      <c r="BD4106">
        <v>0</v>
      </c>
      <c r="BE4106">
        <v>0</v>
      </c>
      <c r="BF4106">
        <v>0</v>
      </c>
      <c r="BG4106">
        <v>1</v>
      </c>
      <c r="BH4106">
        <v>0</v>
      </c>
    </row>
    <row r="4107" spans="1:60" x14ac:dyDescent="0.3">
      <c r="A4107" s="69" t="s">
        <v>1997</v>
      </c>
      <c r="B4107" s="69" t="s">
        <v>2072</v>
      </c>
      <c r="C4107" s="70"/>
      <c r="D4107" s="71"/>
      <c r="E4107" s="72"/>
      <c r="F4107" s="73"/>
      <c r="G4107" s="70"/>
      <c r="H4107" s="74"/>
      <c r="I4107" s="75"/>
      <c r="J4107" s="75"/>
      <c r="K4107" s="36"/>
      <c r="L4107" s="82"/>
      <c r="M4107" s="82"/>
      <c r="N4107" s="77"/>
      <c r="O4107" s="84" t="s">
        <v>2168</v>
      </c>
      <c r="P4107" s="86">
        <v>43863.036226851851</v>
      </c>
      <c r="Q4107" s="84" t="s">
        <v>2638</v>
      </c>
      <c r="R4107" s="84"/>
      <c r="S4107" s="84"/>
      <c r="T4107" s="84"/>
      <c r="U4107" s="84"/>
      <c r="V4107" s="87" t="s">
        <v>4688</v>
      </c>
      <c r="W4107" s="86">
        <v>43863.036226851851</v>
      </c>
      <c r="X4107" s="90">
        <v>43863</v>
      </c>
      <c r="Y4107" s="92" t="s">
        <v>8218</v>
      </c>
      <c r="Z4107" s="87" t="s">
        <v>12070</v>
      </c>
      <c r="AA4107" s="84"/>
      <c r="AB4107" s="84"/>
      <c r="AC4107" s="92" t="s">
        <v>15987</v>
      </c>
      <c r="AD4107" s="84"/>
      <c r="AE4107" s="84" t="b">
        <v>0</v>
      </c>
      <c r="AF4107" s="84">
        <v>0</v>
      </c>
      <c r="AG4107" s="92" t="s">
        <v>16467</v>
      </c>
      <c r="AH4107" s="84" t="b">
        <v>0</v>
      </c>
      <c r="AI4107" s="84" t="s">
        <v>16520</v>
      </c>
      <c r="AJ4107" s="84"/>
      <c r="AK4107" s="92" t="s">
        <v>16467</v>
      </c>
      <c r="AL4107" s="84" t="b">
        <v>0</v>
      </c>
      <c r="AM4107" s="84">
        <v>17</v>
      </c>
      <c r="AN4107" s="92" t="s">
        <v>14581</v>
      </c>
      <c r="AO4107" s="84" t="s">
        <v>16535</v>
      </c>
      <c r="AP4107" s="84" t="b">
        <v>0</v>
      </c>
      <c r="AQ4107" s="92" t="s">
        <v>14581</v>
      </c>
      <c r="AR4107" s="84" t="s">
        <v>179</v>
      </c>
      <c r="AS4107" s="84">
        <v>0</v>
      </c>
      <c r="AT4107" s="84">
        <v>0</v>
      </c>
      <c r="AU4107" s="84"/>
      <c r="AV4107" s="84"/>
      <c r="AW4107" s="84"/>
      <c r="AX4107" s="84"/>
      <c r="AY4107" s="84"/>
      <c r="AZ4107" s="84"/>
      <c r="BA4107" s="84"/>
      <c r="BB4107" s="84"/>
      <c r="BC4107">
        <v>1</v>
      </c>
      <c r="BD4107">
        <v>0</v>
      </c>
      <c r="BE4107">
        <v>1</v>
      </c>
      <c r="BF4107">
        <v>0</v>
      </c>
      <c r="BG4107">
        <v>0</v>
      </c>
      <c r="BH4107">
        <v>0</v>
      </c>
    </row>
    <row r="4108" spans="1:60" x14ac:dyDescent="0.3">
      <c r="A4108" s="69" t="s">
        <v>1997</v>
      </c>
      <c r="B4108" s="69" t="s">
        <v>2078</v>
      </c>
      <c r="C4108" s="70"/>
      <c r="D4108" s="71"/>
      <c r="E4108" s="72"/>
      <c r="F4108" s="73"/>
      <c r="G4108" s="70"/>
      <c r="H4108" s="74"/>
      <c r="I4108" s="75"/>
      <c r="J4108" s="75"/>
      <c r="K4108" s="36"/>
      <c r="L4108" s="82"/>
      <c r="M4108" s="82"/>
      <c r="N4108" s="77"/>
      <c r="O4108" s="84" t="s">
        <v>2168</v>
      </c>
      <c r="P4108" s="86">
        <v>43863.036226851851</v>
      </c>
      <c r="Q4108" s="84" t="s">
        <v>2638</v>
      </c>
      <c r="R4108" s="84"/>
      <c r="S4108" s="84"/>
      <c r="T4108" s="84"/>
      <c r="U4108" s="84"/>
      <c r="V4108" s="87" t="s">
        <v>4688</v>
      </c>
      <c r="W4108" s="86">
        <v>43863.036226851851</v>
      </c>
      <c r="X4108" s="90">
        <v>43863</v>
      </c>
      <c r="Y4108" s="92" t="s">
        <v>8218</v>
      </c>
      <c r="Z4108" s="87" t="s">
        <v>12070</v>
      </c>
      <c r="AA4108" s="84"/>
      <c r="AB4108" s="84"/>
      <c r="AC4108" s="92" t="s">
        <v>15987</v>
      </c>
      <c r="AD4108" s="84"/>
      <c r="AE4108" s="84" t="b">
        <v>0</v>
      </c>
      <c r="AF4108" s="84">
        <v>0</v>
      </c>
      <c r="AG4108" s="92" t="s">
        <v>16467</v>
      </c>
      <c r="AH4108" s="84" t="b">
        <v>0</v>
      </c>
      <c r="AI4108" s="84" t="s">
        <v>16520</v>
      </c>
      <c r="AJ4108" s="84"/>
      <c r="AK4108" s="92" t="s">
        <v>16467</v>
      </c>
      <c r="AL4108" s="84" t="b">
        <v>0</v>
      </c>
      <c r="AM4108" s="84">
        <v>17</v>
      </c>
      <c r="AN4108" s="92" t="s">
        <v>14581</v>
      </c>
      <c r="AO4108" s="84" t="s">
        <v>16535</v>
      </c>
      <c r="AP4108" s="84" t="b">
        <v>0</v>
      </c>
      <c r="AQ4108" s="92" t="s">
        <v>14581</v>
      </c>
      <c r="AR4108" s="84" t="s">
        <v>179</v>
      </c>
      <c r="AS4108" s="84">
        <v>0</v>
      </c>
      <c r="AT4108" s="84">
        <v>0</v>
      </c>
      <c r="AU4108" s="84"/>
      <c r="AV4108" s="84"/>
      <c r="AW4108" s="84"/>
      <c r="AX4108" s="84"/>
      <c r="AY4108" s="84"/>
      <c r="AZ4108" s="84"/>
      <c r="BA4108" s="84"/>
      <c r="BB4108" s="84"/>
      <c r="BC4108">
        <v>1</v>
      </c>
      <c r="BD4108">
        <v>0</v>
      </c>
      <c r="BE4108">
        <v>1</v>
      </c>
      <c r="BF4108">
        <v>0</v>
      </c>
      <c r="BG4108">
        <v>0</v>
      </c>
      <c r="BH4108">
        <v>0</v>
      </c>
    </row>
    <row r="4109" spans="1:60" x14ac:dyDescent="0.3">
      <c r="A4109" s="69" t="s">
        <v>1874</v>
      </c>
      <c r="B4109" s="69" t="s">
        <v>2116</v>
      </c>
      <c r="C4109" s="70"/>
      <c r="D4109" s="71"/>
      <c r="E4109" s="72"/>
      <c r="F4109" s="73"/>
      <c r="G4109" s="70"/>
      <c r="H4109" s="74"/>
      <c r="I4109" s="75"/>
      <c r="J4109" s="75"/>
      <c r="K4109" s="36"/>
      <c r="L4109" s="82"/>
      <c r="M4109" s="82"/>
      <c r="N4109" s="77"/>
      <c r="O4109" s="84" t="s">
        <v>2169</v>
      </c>
      <c r="P4109" s="86">
        <v>43863.036307870374</v>
      </c>
      <c r="Q4109" s="84" t="s">
        <v>2557</v>
      </c>
      <c r="R4109" s="84"/>
      <c r="S4109" s="84"/>
      <c r="T4109" s="84" t="s">
        <v>2883</v>
      </c>
      <c r="U4109" s="84"/>
      <c r="V4109" s="87" t="s">
        <v>4580</v>
      </c>
      <c r="W4109" s="86">
        <v>43863.036307870374</v>
      </c>
      <c r="X4109" s="90">
        <v>43863</v>
      </c>
      <c r="Y4109" s="92" t="s">
        <v>7799</v>
      </c>
      <c r="Z4109" s="87" t="s">
        <v>11621</v>
      </c>
      <c r="AA4109" s="84"/>
      <c r="AB4109" s="84"/>
      <c r="AC4109" s="92" t="s">
        <v>15520</v>
      </c>
      <c r="AD4109" s="84"/>
      <c r="AE4109" s="84" t="b">
        <v>0</v>
      </c>
      <c r="AF4109" s="84">
        <v>0</v>
      </c>
      <c r="AG4109" s="92" t="s">
        <v>16467</v>
      </c>
      <c r="AH4109" s="84" t="b">
        <v>0</v>
      </c>
      <c r="AI4109" s="84" t="s">
        <v>16520</v>
      </c>
      <c r="AJ4109" s="84"/>
      <c r="AK4109" s="92" t="s">
        <v>16467</v>
      </c>
      <c r="AL4109" s="84" t="b">
        <v>0</v>
      </c>
      <c r="AM4109" s="84">
        <v>73</v>
      </c>
      <c r="AN4109" s="92" t="s">
        <v>16402</v>
      </c>
      <c r="AO4109" s="84" t="s">
        <v>16534</v>
      </c>
      <c r="AP4109" s="84" t="b">
        <v>0</v>
      </c>
      <c r="AQ4109" s="92" t="s">
        <v>16402</v>
      </c>
      <c r="AR4109" s="84" t="s">
        <v>179</v>
      </c>
      <c r="AS4109" s="84">
        <v>0</v>
      </c>
      <c r="AT4109" s="84">
        <v>0</v>
      </c>
      <c r="AU4109" s="84"/>
      <c r="AV4109" s="84"/>
      <c r="AW4109" s="84"/>
      <c r="AX4109" s="84"/>
      <c r="AY4109" s="84"/>
      <c r="AZ4109" s="84"/>
      <c r="BA4109" s="84"/>
      <c r="BB4109" s="84"/>
      <c r="BC4109">
        <v>1</v>
      </c>
      <c r="BD4109">
        <v>0</v>
      </c>
      <c r="BE4109">
        <v>0</v>
      </c>
      <c r="BF4109">
        <v>0</v>
      </c>
      <c r="BG4109">
        <v>1</v>
      </c>
      <c r="BH4109">
        <v>0</v>
      </c>
    </row>
    <row r="4110" spans="1:60" x14ac:dyDescent="0.3">
      <c r="A4110" s="69" t="s">
        <v>1875</v>
      </c>
      <c r="B4110" s="69" t="s">
        <v>2096</v>
      </c>
      <c r="C4110" s="70"/>
      <c r="D4110" s="71"/>
      <c r="E4110" s="72"/>
      <c r="F4110" s="73"/>
      <c r="G4110" s="70"/>
      <c r="H4110" s="74"/>
      <c r="I4110" s="75"/>
      <c r="J4110" s="75"/>
      <c r="K4110" s="36"/>
      <c r="L4110" s="82"/>
      <c r="M4110" s="82"/>
      <c r="N4110" s="77"/>
      <c r="O4110" s="84" t="s">
        <v>2169</v>
      </c>
      <c r="P4110" s="86">
        <v>43863.037673611114</v>
      </c>
      <c r="Q4110" s="84" t="s">
        <v>2284</v>
      </c>
      <c r="R4110" s="84"/>
      <c r="S4110" s="84"/>
      <c r="T4110" s="84" t="s">
        <v>2883</v>
      </c>
      <c r="U4110" s="84"/>
      <c r="V4110" s="87" t="s">
        <v>4581</v>
      </c>
      <c r="W4110" s="86">
        <v>43863.037673611114</v>
      </c>
      <c r="X4110" s="90">
        <v>43863</v>
      </c>
      <c r="Y4110" s="92" t="s">
        <v>7800</v>
      </c>
      <c r="Z4110" s="87" t="s">
        <v>11622</v>
      </c>
      <c r="AA4110" s="84"/>
      <c r="AB4110" s="84"/>
      <c r="AC4110" s="92" t="s">
        <v>15521</v>
      </c>
      <c r="AD4110" s="84"/>
      <c r="AE4110" s="84" t="b">
        <v>0</v>
      </c>
      <c r="AF4110" s="84">
        <v>0</v>
      </c>
      <c r="AG4110" s="92" t="s">
        <v>16467</v>
      </c>
      <c r="AH4110" s="84" t="b">
        <v>0</v>
      </c>
      <c r="AI4110" s="84" t="s">
        <v>16520</v>
      </c>
      <c r="AJ4110" s="84"/>
      <c r="AK4110" s="92" t="s">
        <v>16467</v>
      </c>
      <c r="AL4110" s="84" t="b">
        <v>0</v>
      </c>
      <c r="AM4110" s="84">
        <v>230</v>
      </c>
      <c r="AN4110" s="92" t="s">
        <v>16293</v>
      </c>
      <c r="AO4110" s="84" t="s">
        <v>16534</v>
      </c>
      <c r="AP4110" s="84" t="b">
        <v>0</v>
      </c>
      <c r="AQ4110" s="92" t="s">
        <v>16293</v>
      </c>
      <c r="AR4110" s="84" t="s">
        <v>179</v>
      </c>
      <c r="AS4110" s="84">
        <v>0</v>
      </c>
      <c r="AT4110" s="84">
        <v>0</v>
      </c>
      <c r="AU4110" s="84"/>
      <c r="AV4110" s="84"/>
      <c r="AW4110" s="84"/>
      <c r="AX4110" s="84"/>
      <c r="AY4110" s="84"/>
      <c r="AZ4110" s="84"/>
      <c r="BA4110" s="84"/>
      <c r="BB4110" s="84"/>
      <c r="BC4110">
        <v>1</v>
      </c>
      <c r="BD4110">
        <v>0</v>
      </c>
      <c r="BE4110">
        <v>0</v>
      </c>
      <c r="BF4110">
        <v>0</v>
      </c>
      <c r="BG4110">
        <v>1</v>
      </c>
      <c r="BH4110">
        <v>0</v>
      </c>
    </row>
    <row r="4111" spans="1:60" x14ac:dyDescent="0.3">
      <c r="A4111" s="69" t="s">
        <v>1876</v>
      </c>
      <c r="B4111" s="69" t="s">
        <v>2113</v>
      </c>
      <c r="C4111" s="70"/>
      <c r="D4111" s="71"/>
      <c r="E4111" s="72"/>
      <c r="F4111" s="73"/>
      <c r="G4111" s="70"/>
      <c r="H4111" s="74"/>
      <c r="I4111" s="75"/>
      <c r="J4111" s="75"/>
      <c r="K4111" s="36"/>
      <c r="L4111" s="82"/>
      <c r="M4111" s="82"/>
      <c r="N4111" s="77"/>
      <c r="O4111" s="84" t="s">
        <v>2171</v>
      </c>
      <c r="P4111" s="86">
        <v>43863.037789351853</v>
      </c>
      <c r="Q4111" s="84" t="s">
        <v>2780</v>
      </c>
      <c r="R4111" s="84"/>
      <c r="S4111" s="84"/>
      <c r="T4111" s="84" t="s">
        <v>2873</v>
      </c>
      <c r="U4111" s="84"/>
      <c r="V4111" s="87" t="s">
        <v>4582</v>
      </c>
      <c r="W4111" s="86">
        <v>43863.037789351853</v>
      </c>
      <c r="X4111" s="90">
        <v>43863</v>
      </c>
      <c r="Y4111" s="92" t="s">
        <v>7801</v>
      </c>
      <c r="Z4111" s="87" t="s">
        <v>11623</v>
      </c>
      <c r="AA4111" s="84"/>
      <c r="AB4111" s="84"/>
      <c r="AC4111" s="92" t="s">
        <v>15522</v>
      </c>
      <c r="AD4111" s="92" t="s">
        <v>16395</v>
      </c>
      <c r="AE4111" s="84" t="b">
        <v>0</v>
      </c>
      <c r="AF4111" s="84">
        <v>3</v>
      </c>
      <c r="AG4111" s="92" t="s">
        <v>16512</v>
      </c>
      <c r="AH4111" s="84" t="b">
        <v>0</v>
      </c>
      <c r="AI4111" s="84" t="s">
        <v>16520</v>
      </c>
      <c r="AJ4111" s="84"/>
      <c r="AK4111" s="92" t="s">
        <v>16467</v>
      </c>
      <c r="AL4111" s="84" t="b">
        <v>0</v>
      </c>
      <c r="AM4111" s="84">
        <v>1</v>
      </c>
      <c r="AN4111" s="92" t="s">
        <v>16467</v>
      </c>
      <c r="AO4111" s="84" t="s">
        <v>16534</v>
      </c>
      <c r="AP4111" s="84" t="b">
        <v>0</v>
      </c>
      <c r="AQ4111" s="92" t="s">
        <v>16395</v>
      </c>
      <c r="AR4111" s="84" t="s">
        <v>179</v>
      </c>
      <c r="AS4111" s="84">
        <v>0</v>
      </c>
      <c r="AT4111" s="84">
        <v>0</v>
      </c>
      <c r="AU4111" s="84"/>
      <c r="AV4111" s="84"/>
      <c r="AW4111" s="84"/>
      <c r="AX4111" s="84"/>
      <c r="AY4111" s="84"/>
      <c r="AZ4111" s="84"/>
      <c r="BA4111" s="84"/>
      <c r="BB4111" s="84"/>
      <c r="BC4111">
        <v>1</v>
      </c>
      <c r="BD4111">
        <v>0</v>
      </c>
      <c r="BE4111">
        <v>0</v>
      </c>
      <c r="BF4111">
        <v>0</v>
      </c>
      <c r="BG4111">
        <v>0</v>
      </c>
      <c r="BH4111">
        <v>1</v>
      </c>
    </row>
    <row r="4112" spans="1:60" x14ac:dyDescent="0.3">
      <c r="A4112" s="69" t="s">
        <v>1877</v>
      </c>
      <c r="B4112" s="69" t="s">
        <v>2116</v>
      </c>
      <c r="C4112" s="70"/>
      <c r="D4112" s="71"/>
      <c r="E4112" s="72"/>
      <c r="F4112" s="73"/>
      <c r="G4112" s="70"/>
      <c r="H4112" s="74"/>
      <c r="I4112" s="75"/>
      <c r="J4112" s="75"/>
      <c r="K4112" s="36"/>
      <c r="L4112" s="82"/>
      <c r="M4112" s="82"/>
      <c r="N4112" s="77"/>
      <c r="O4112" s="84" t="s">
        <v>2169</v>
      </c>
      <c r="P4112" s="86">
        <v>43863.037997685184</v>
      </c>
      <c r="Q4112" s="84" t="s">
        <v>2557</v>
      </c>
      <c r="R4112" s="84"/>
      <c r="S4112" s="84"/>
      <c r="T4112" s="84" t="s">
        <v>2883</v>
      </c>
      <c r="U4112" s="84"/>
      <c r="V4112" s="87" t="s">
        <v>4583</v>
      </c>
      <c r="W4112" s="86">
        <v>43863.037997685184</v>
      </c>
      <c r="X4112" s="90">
        <v>43863</v>
      </c>
      <c r="Y4112" s="92" t="s">
        <v>7802</v>
      </c>
      <c r="Z4112" s="87" t="s">
        <v>11624</v>
      </c>
      <c r="AA4112" s="84"/>
      <c r="AB4112" s="84"/>
      <c r="AC4112" s="92" t="s">
        <v>15523</v>
      </c>
      <c r="AD4112" s="84"/>
      <c r="AE4112" s="84" t="b">
        <v>0</v>
      </c>
      <c r="AF4112" s="84">
        <v>0</v>
      </c>
      <c r="AG4112" s="92" t="s">
        <v>16467</v>
      </c>
      <c r="AH4112" s="84" t="b">
        <v>0</v>
      </c>
      <c r="AI4112" s="84" t="s">
        <v>16520</v>
      </c>
      <c r="AJ4112" s="84"/>
      <c r="AK4112" s="92" t="s">
        <v>16467</v>
      </c>
      <c r="AL4112" s="84" t="b">
        <v>0</v>
      </c>
      <c r="AM4112" s="84">
        <v>73</v>
      </c>
      <c r="AN4112" s="92" t="s">
        <v>16402</v>
      </c>
      <c r="AO4112" s="84" t="s">
        <v>16534</v>
      </c>
      <c r="AP4112" s="84" t="b">
        <v>0</v>
      </c>
      <c r="AQ4112" s="92" t="s">
        <v>16402</v>
      </c>
      <c r="AR4112" s="84" t="s">
        <v>179</v>
      </c>
      <c r="AS4112" s="84">
        <v>0</v>
      </c>
      <c r="AT4112" s="84">
        <v>0</v>
      </c>
      <c r="AU4112" s="84"/>
      <c r="AV4112" s="84"/>
      <c r="AW4112" s="84"/>
      <c r="AX4112" s="84"/>
      <c r="AY4112" s="84"/>
      <c r="AZ4112" s="84"/>
      <c r="BA4112" s="84"/>
      <c r="BB4112" s="84"/>
      <c r="BC4112">
        <v>1</v>
      </c>
      <c r="BD4112">
        <v>0</v>
      </c>
      <c r="BE4112">
        <v>0</v>
      </c>
      <c r="BF4112">
        <v>0</v>
      </c>
      <c r="BG4112">
        <v>1</v>
      </c>
      <c r="BH4112">
        <v>0</v>
      </c>
    </row>
    <row r="4113" spans="1:60" x14ac:dyDescent="0.3">
      <c r="A4113" s="69" t="s">
        <v>1878</v>
      </c>
      <c r="B4113" s="69" t="s">
        <v>1811</v>
      </c>
      <c r="C4113" s="70"/>
      <c r="D4113" s="71"/>
      <c r="E4113" s="72"/>
      <c r="F4113" s="73"/>
      <c r="G4113" s="70"/>
      <c r="H4113" s="74"/>
      <c r="I4113" s="75"/>
      <c r="J4113" s="75"/>
      <c r="K4113" s="36"/>
      <c r="L4113" s="82"/>
      <c r="M4113" s="82"/>
      <c r="N4113" s="77"/>
      <c r="O4113" s="84" t="s">
        <v>2169</v>
      </c>
      <c r="P4113" s="86">
        <v>43863.039143518516</v>
      </c>
      <c r="Q4113" s="84" t="s">
        <v>2781</v>
      </c>
      <c r="R4113" s="84"/>
      <c r="S4113" s="84"/>
      <c r="T4113" s="84" t="s">
        <v>2950</v>
      </c>
      <c r="U4113" s="84"/>
      <c r="V4113" s="87" t="s">
        <v>3062</v>
      </c>
      <c r="W4113" s="86">
        <v>43863.039143518516</v>
      </c>
      <c r="X4113" s="90">
        <v>43863</v>
      </c>
      <c r="Y4113" s="92" t="s">
        <v>7803</v>
      </c>
      <c r="Z4113" s="87" t="s">
        <v>11625</v>
      </c>
      <c r="AA4113" s="84"/>
      <c r="AB4113" s="84"/>
      <c r="AC4113" s="92" t="s">
        <v>15524</v>
      </c>
      <c r="AD4113" s="84"/>
      <c r="AE4113" s="84" t="b">
        <v>0</v>
      </c>
      <c r="AF4113" s="84">
        <v>0</v>
      </c>
      <c r="AG4113" s="92" t="s">
        <v>16467</v>
      </c>
      <c r="AH4113" s="84" t="b">
        <v>0</v>
      </c>
      <c r="AI4113" s="84" t="s">
        <v>16520</v>
      </c>
      <c r="AJ4113" s="84"/>
      <c r="AK4113" s="92" t="s">
        <v>16467</v>
      </c>
      <c r="AL4113" s="84" t="b">
        <v>0</v>
      </c>
      <c r="AM4113" s="84">
        <v>2</v>
      </c>
      <c r="AN4113" s="92" t="s">
        <v>15617</v>
      </c>
      <c r="AO4113" s="84" t="s">
        <v>16534</v>
      </c>
      <c r="AP4113" s="84" t="b">
        <v>0</v>
      </c>
      <c r="AQ4113" s="92" t="s">
        <v>15617</v>
      </c>
      <c r="AR4113" s="84" t="s">
        <v>179</v>
      </c>
      <c r="AS4113" s="84">
        <v>0</v>
      </c>
      <c r="AT4113" s="84">
        <v>0</v>
      </c>
      <c r="AU4113" s="84"/>
      <c r="AV4113" s="84"/>
      <c r="AW4113" s="84"/>
      <c r="AX4113" s="84"/>
      <c r="AY4113" s="84"/>
      <c r="AZ4113" s="84"/>
      <c r="BA4113" s="84"/>
      <c r="BB4113" s="84"/>
      <c r="BC4113">
        <v>1</v>
      </c>
      <c r="BD4113">
        <v>0</v>
      </c>
      <c r="BE4113">
        <v>0</v>
      </c>
      <c r="BF4113">
        <v>0</v>
      </c>
      <c r="BG4113">
        <v>1</v>
      </c>
      <c r="BH4113">
        <v>0</v>
      </c>
    </row>
    <row r="4114" spans="1:60" x14ac:dyDescent="0.3">
      <c r="A4114" s="69" t="s">
        <v>1878</v>
      </c>
      <c r="B4114" s="69" t="s">
        <v>1795</v>
      </c>
      <c r="C4114" s="70"/>
      <c r="D4114" s="71"/>
      <c r="E4114" s="72"/>
      <c r="F4114" s="73"/>
      <c r="G4114" s="70"/>
      <c r="H4114" s="74"/>
      <c r="I4114" s="75"/>
      <c r="J4114" s="75"/>
      <c r="K4114" s="36"/>
      <c r="L4114" s="82"/>
      <c r="M4114" s="82"/>
      <c r="N4114" s="77"/>
      <c r="O4114" s="84" t="s">
        <v>2169</v>
      </c>
      <c r="P4114" s="86">
        <v>43863.040381944447</v>
      </c>
      <c r="Q4114" s="84" t="s">
        <v>2782</v>
      </c>
      <c r="R4114" s="84"/>
      <c r="S4114" s="84"/>
      <c r="T4114" s="84"/>
      <c r="U4114" s="84"/>
      <c r="V4114" s="87" t="s">
        <v>3062</v>
      </c>
      <c r="W4114" s="86">
        <v>43863.040381944447</v>
      </c>
      <c r="X4114" s="90">
        <v>43863</v>
      </c>
      <c r="Y4114" s="92" t="s">
        <v>7804</v>
      </c>
      <c r="Z4114" s="87" t="s">
        <v>11626</v>
      </c>
      <c r="AA4114" s="84"/>
      <c r="AB4114" s="84"/>
      <c r="AC4114" s="92" t="s">
        <v>15525</v>
      </c>
      <c r="AD4114" s="84"/>
      <c r="AE4114" s="84" t="b">
        <v>0</v>
      </c>
      <c r="AF4114" s="84">
        <v>0</v>
      </c>
      <c r="AG4114" s="92" t="s">
        <v>16467</v>
      </c>
      <c r="AH4114" s="84" t="b">
        <v>0</v>
      </c>
      <c r="AI4114" s="84" t="s">
        <v>16520</v>
      </c>
      <c r="AJ4114" s="84"/>
      <c r="AK4114" s="92" t="s">
        <v>16467</v>
      </c>
      <c r="AL4114" s="84" t="b">
        <v>0</v>
      </c>
      <c r="AM4114" s="84">
        <v>2</v>
      </c>
      <c r="AN4114" s="92" t="s">
        <v>15734</v>
      </c>
      <c r="AO4114" s="84" t="s">
        <v>16534</v>
      </c>
      <c r="AP4114" s="84" t="b">
        <v>0</v>
      </c>
      <c r="AQ4114" s="92" t="s">
        <v>15734</v>
      </c>
      <c r="AR4114" s="84" t="s">
        <v>179</v>
      </c>
      <c r="AS4114" s="84">
        <v>0</v>
      </c>
      <c r="AT4114" s="84">
        <v>0</v>
      </c>
      <c r="AU4114" s="84"/>
      <c r="AV4114" s="84"/>
      <c r="AW4114" s="84"/>
      <c r="AX4114" s="84"/>
      <c r="AY4114" s="84"/>
      <c r="AZ4114" s="84"/>
      <c r="BA4114" s="84"/>
      <c r="BB4114" s="84"/>
      <c r="BC4114">
        <v>1</v>
      </c>
      <c r="BD4114">
        <v>0</v>
      </c>
      <c r="BE4114">
        <v>0</v>
      </c>
      <c r="BF4114">
        <v>0</v>
      </c>
      <c r="BG4114">
        <v>1</v>
      </c>
      <c r="BH4114">
        <v>0</v>
      </c>
    </row>
    <row r="4115" spans="1:60" x14ac:dyDescent="0.3">
      <c r="A4115" s="69" t="s">
        <v>1879</v>
      </c>
      <c r="B4115" s="69" t="s">
        <v>2096</v>
      </c>
      <c r="C4115" s="70"/>
      <c r="D4115" s="71"/>
      <c r="E4115" s="72"/>
      <c r="F4115" s="73"/>
      <c r="G4115" s="70"/>
      <c r="H4115" s="74"/>
      <c r="I4115" s="75"/>
      <c r="J4115" s="75"/>
      <c r="K4115" s="36"/>
      <c r="L4115" s="82"/>
      <c r="M4115" s="82"/>
      <c r="N4115" s="77"/>
      <c r="O4115" s="84" t="s">
        <v>2169</v>
      </c>
      <c r="P4115" s="86">
        <v>43863.04074074074</v>
      </c>
      <c r="Q4115" s="84" t="s">
        <v>2724</v>
      </c>
      <c r="R4115" s="84"/>
      <c r="S4115" s="84"/>
      <c r="T4115" s="84"/>
      <c r="U4115" s="84"/>
      <c r="V4115" s="87" t="s">
        <v>4584</v>
      </c>
      <c r="W4115" s="86">
        <v>43863.04074074074</v>
      </c>
      <c r="X4115" s="90">
        <v>43863</v>
      </c>
      <c r="Y4115" s="92" t="s">
        <v>7805</v>
      </c>
      <c r="Z4115" s="87" t="s">
        <v>11627</v>
      </c>
      <c r="AA4115" s="84"/>
      <c r="AB4115" s="84"/>
      <c r="AC4115" s="92" t="s">
        <v>15526</v>
      </c>
      <c r="AD4115" s="84"/>
      <c r="AE4115" s="84" t="b">
        <v>0</v>
      </c>
      <c r="AF4115" s="84">
        <v>0</v>
      </c>
      <c r="AG4115" s="92" t="s">
        <v>16467</v>
      </c>
      <c r="AH4115" s="84" t="b">
        <v>0</v>
      </c>
      <c r="AI4115" s="84" t="s">
        <v>16520</v>
      </c>
      <c r="AJ4115" s="84"/>
      <c r="AK4115" s="92" t="s">
        <v>16467</v>
      </c>
      <c r="AL4115" s="84" t="b">
        <v>0</v>
      </c>
      <c r="AM4115" s="84">
        <v>116</v>
      </c>
      <c r="AN4115" s="92" t="s">
        <v>16295</v>
      </c>
      <c r="AO4115" s="84" t="s">
        <v>16535</v>
      </c>
      <c r="AP4115" s="84" t="b">
        <v>0</v>
      </c>
      <c r="AQ4115" s="92" t="s">
        <v>16295</v>
      </c>
      <c r="AR4115" s="84" t="s">
        <v>179</v>
      </c>
      <c r="AS4115" s="84">
        <v>0</v>
      </c>
      <c r="AT4115" s="84">
        <v>0</v>
      </c>
      <c r="AU4115" s="84"/>
      <c r="AV4115" s="84"/>
      <c r="AW4115" s="84"/>
      <c r="AX4115" s="84"/>
      <c r="AY4115" s="84"/>
      <c r="AZ4115" s="84"/>
      <c r="BA4115" s="84"/>
      <c r="BB4115" s="84"/>
      <c r="BC4115">
        <v>1</v>
      </c>
      <c r="BD4115">
        <v>0</v>
      </c>
      <c r="BE4115">
        <v>0</v>
      </c>
      <c r="BF4115">
        <v>0</v>
      </c>
      <c r="BG4115">
        <v>1</v>
      </c>
      <c r="BH4115">
        <v>0</v>
      </c>
    </row>
    <row r="4116" spans="1:60" x14ac:dyDescent="0.3">
      <c r="A4116" s="69" t="s">
        <v>1884</v>
      </c>
      <c r="B4116" s="69" t="s">
        <v>2096</v>
      </c>
      <c r="C4116" s="70"/>
      <c r="D4116" s="71"/>
      <c r="E4116" s="72"/>
      <c r="F4116" s="73"/>
      <c r="G4116" s="70"/>
      <c r="H4116" s="74"/>
      <c r="I4116" s="75"/>
      <c r="J4116" s="75"/>
      <c r="K4116" s="36"/>
      <c r="L4116" s="82"/>
      <c r="M4116" s="82"/>
      <c r="N4116" s="77"/>
      <c r="O4116" s="84" t="s">
        <v>2169</v>
      </c>
      <c r="P4116" s="86">
        <v>43863.044374999998</v>
      </c>
      <c r="Q4116" s="84" t="s">
        <v>2724</v>
      </c>
      <c r="R4116" s="84"/>
      <c r="S4116" s="84"/>
      <c r="T4116" s="84"/>
      <c r="U4116" s="84"/>
      <c r="V4116" s="87" t="s">
        <v>4588</v>
      </c>
      <c r="W4116" s="86">
        <v>43863.044374999998</v>
      </c>
      <c r="X4116" s="90">
        <v>43863</v>
      </c>
      <c r="Y4116" s="92" t="s">
        <v>7812</v>
      </c>
      <c r="Z4116" s="87" t="s">
        <v>11634</v>
      </c>
      <c r="AA4116" s="84"/>
      <c r="AB4116" s="84"/>
      <c r="AC4116" s="92" t="s">
        <v>15533</v>
      </c>
      <c r="AD4116" s="84"/>
      <c r="AE4116" s="84" t="b">
        <v>0</v>
      </c>
      <c r="AF4116" s="84">
        <v>0</v>
      </c>
      <c r="AG4116" s="92" t="s">
        <v>16467</v>
      </c>
      <c r="AH4116" s="84" t="b">
        <v>0</v>
      </c>
      <c r="AI4116" s="84" t="s">
        <v>16520</v>
      </c>
      <c r="AJ4116" s="84"/>
      <c r="AK4116" s="92" t="s">
        <v>16467</v>
      </c>
      <c r="AL4116" s="84" t="b">
        <v>0</v>
      </c>
      <c r="AM4116" s="84">
        <v>116</v>
      </c>
      <c r="AN4116" s="92" t="s">
        <v>16295</v>
      </c>
      <c r="AO4116" s="84" t="s">
        <v>16534</v>
      </c>
      <c r="AP4116" s="84" t="b">
        <v>0</v>
      </c>
      <c r="AQ4116" s="92" t="s">
        <v>16295</v>
      </c>
      <c r="AR4116" s="84" t="s">
        <v>179</v>
      </c>
      <c r="AS4116" s="84">
        <v>0</v>
      </c>
      <c r="AT4116" s="84">
        <v>0</v>
      </c>
      <c r="AU4116" s="84"/>
      <c r="AV4116" s="84"/>
      <c r="AW4116" s="84"/>
      <c r="AX4116" s="84"/>
      <c r="AY4116" s="84"/>
      <c r="AZ4116" s="84"/>
      <c r="BA4116" s="84"/>
      <c r="BB4116" s="84"/>
      <c r="BC4116">
        <v>1</v>
      </c>
      <c r="BD4116">
        <v>0</v>
      </c>
      <c r="BE4116">
        <v>0</v>
      </c>
      <c r="BF4116">
        <v>0</v>
      </c>
      <c r="BG4116">
        <v>1</v>
      </c>
      <c r="BH4116">
        <v>0</v>
      </c>
    </row>
    <row r="4117" spans="1:60" x14ac:dyDescent="0.3">
      <c r="A4117" s="69" t="s">
        <v>1892</v>
      </c>
      <c r="B4117" s="69" t="s">
        <v>1892</v>
      </c>
      <c r="C4117" s="70"/>
      <c r="D4117" s="71"/>
      <c r="E4117" s="72"/>
      <c r="F4117" s="73"/>
      <c r="G4117" s="70"/>
      <c r="H4117" s="74"/>
      <c r="I4117" s="75"/>
      <c r="J4117" s="75"/>
      <c r="K4117" s="36"/>
      <c r="L4117" s="82"/>
      <c r="M4117" s="82"/>
      <c r="N4117" s="77"/>
      <c r="O4117" s="84" t="s">
        <v>179</v>
      </c>
      <c r="P4117" s="86">
        <v>43863.044652777775</v>
      </c>
      <c r="Q4117" s="84" t="s">
        <v>2789</v>
      </c>
      <c r="R4117" s="84"/>
      <c r="S4117" s="84"/>
      <c r="T4117" s="84" t="s">
        <v>2873</v>
      </c>
      <c r="U4117" s="87" t="s">
        <v>3041</v>
      </c>
      <c r="V4117" s="87" t="s">
        <v>3041</v>
      </c>
      <c r="W4117" s="86">
        <v>43863.044652777775</v>
      </c>
      <c r="X4117" s="90">
        <v>43863</v>
      </c>
      <c r="Y4117" s="92" t="s">
        <v>7833</v>
      </c>
      <c r="Z4117" s="87" t="s">
        <v>11657</v>
      </c>
      <c r="AA4117" s="84"/>
      <c r="AB4117" s="84"/>
      <c r="AC4117" s="92" t="s">
        <v>15557</v>
      </c>
      <c r="AD4117" s="84"/>
      <c r="AE4117" s="84" t="b">
        <v>0</v>
      </c>
      <c r="AF4117" s="84">
        <v>3</v>
      </c>
      <c r="AG4117" s="92" t="s">
        <v>16467</v>
      </c>
      <c r="AH4117" s="84" t="b">
        <v>0</v>
      </c>
      <c r="AI4117" s="84" t="s">
        <v>16522</v>
      </c>
      <c r="AJ4117" s="84"/>
      <c r="AK4117" s="92" t="s">
        <v>16467</v>
      </c>
      <c r="AL4117" s="84" t="b">
        <v>0</v>
      </c>
      <c r="AM4117" s="84">
        <v>2</v>
      </c>
      <c r="AN4117" s="92" t="s">
        <v>16467</v>
      </c>
      <c r="AO4117" s="84" t="s">
        <v>16534</v>
      </c>
      <c r="AP4117" s="84" t="b">
        <v>0</v>
      </c>
      <c r="AQ4117" s="92" t="s">
        <v>15557</v>
      </c>
      <c r="AR4117" s="84" t="s">
        <v>179</v>
      </c>
      <c r="AS4117" s="84">
        <v>0</v>
      </c>
      <c r="AT4117" s="84">
        <v>0</v>
      </c>
      <c r="AU4117" s="84"/>
      <c r="AV4117" s="84"/>
      <c r="AW4117" s="84"/>
      <c r="AX4117" s="84"/>
      <c r="AY4117" s="84"/>
      <c r="AZ4117" s="84"/>
      <c r="BA4117" s="84"/>
      <c r="BB4117" s="84"/>
      <c r="BC4117">
        <v>1</v>
      </c>
      <c r="BD4117">
        <v>0</v>
      </c>
      <c r="BE4117">
        <v>0</v>
      </c>
      <c r="BF4117">
        <v>1</v>
      </c>
      <c r="BG4117">
        <v>0</v>
      </c>
      <c r="BH4117">
        <v>0</v>
      </c>
    </row>
    <row r="4118" spans="1:60" x14ac:dyDescent="0.3">
      <c r="A4118" s="69" t="s">
        <v>1880</v>
      </c>
      <c r="B4118" s="69" t="s">
        <v>2017</v>
      </c>
      <c r="C4118" s="70"/>
      <c r="D4118" s="71"/>
      <c r="E4118" s="72"/>
      <c r="F4118" s="73"/>
      <c r="G4118" s="70"/>
      <c r="H4118" s="74"/>
      <c r="I4118" s="75"/>
      <c r="J4118" s="75"/>
      <c r="K4118" s="36"/>
      <c r="L4118" s="82"/>
      <c r="M4118" s="82"/>
      <c r="N4118" s="77"/>
      <c r="O4118" s="84" t="s">
        <v>2169</v>
      </c>
      <c r="P4118" s="86">
        <v>43863.045937499999</v>
      </c>
      <c r="Q4118" s="84" t="s">
        <v>2603</v>
      </c>
      <c r="R4118" s="84"/>
      <c r="S4118" s="84"/>
      <c r="T4118" s="84" t="s">
        <v>2883</v>
      </c>
      <c r="U4118" s="87" t="s">
        <v>3006</v>
      </c>
      <c r="V4118" s="87" t="s">
        <v>3006</v>
      </c>
      <c r="W4118" s="86">
        <v>43863.045937499999</v>
      </c>
      <c r="X4118" s="90">
        <v>43863</v>
      </c>
      <c r="Y4118" s="92" t="s">
        <v>7806</v>
      </c>
      <c r="Z4118" s="87" t="s">
        <v>11628</v>
      </c>
      <c r="AA4118" s="84"/>
      <c r="AB4118" s="84"/>
      <c r="AC4118" s="92" t="s">
        <v>15527</v>
      </c>
      <c r="AD4118" s="84"/>
      <c r="AE4118" s="84" t="b">
        <v>0</v>
      </c>
      <c r="AF4118" s="84">
        <v>0</v>
      </c>
      <c r="AG4118" s="92" t="s">
        <v>16467</v>
      </c>
      <c r="AH4118" s="84" t="b">
        <v>0</v>
      </c>
      <c r="AI4118" s="84" t="s">
        <v>16520</v>
      </c>
      <c r="AJ4118" s="84"/>
      <c r="AK4118" s="92" t="s">
        <v>16467</v>
      </c>
      <c r="AL4118" s="84" t="b">
        <v>0</v>
      </c>
      <c r="AM4118" s="84">
        <v>13</v>
      </c>
      <c r="AN4118" s="92" t="s">
        <v>16273</v>
      </c>
      <c r="AO4118" s="84" t="s">
        <v>16534</v>
      </c>
      <c r="AP4118" s="84" t="b">
        <v>0</v>
      </c>
      <c r="AQ4118" s="92" t="s">
        <v>16273</v>
      </c>
      <c r="AR4118" s="84" t="s">
        <v>179</v>
      </c>
      <c r="AS4118" s="84">
        <v>0</v>
      </c>
      <c r="AT4118" s="84">
        <v>0</v>
      </c>
      <c r="AU4118" s="84"/>
      <c r="AV4118" s="84"/>
      <c r="AW4118" s="84"/>
      <c r="AX4118" s="84"/>
      <c r="AY4118" s="84"/>
      <c r="AZ4118" s="84"/>
      <c r="BA4118" s="84"/>
      <c r="BB4118" s="84"/>
      <c r="BC4118">
        <v>1</v>
      </c>
      <c r="BD4118">
        <v>0</v>
      </c>
      <c r="BE4118">
        <v>0</v>
      </c>
      <c r="BF4118">
        <v>0</v>
      </c>
      <c r="BG4118">
        <v>1</v>
      </c>
      <c r="BH4118">
        <v>0</v>
      </c>
    </row>
    <row r="4119" spans="1:60" x14ac:dyDescent="0.3">
      <c r="A4119" s="69" t="s">
        <v>1880</v>
      </c>
      <c r="B4119" s="69" t="s">
        <v>2128</v>
      </c>
      <c r="C4119" s="70"/>
      <c r="D4119" s="71"/>
      <c r="E4119" s="72"/>
      <c r="F4119" s="73"/>
      <c r="G4119" s="70"/>
      <c r="H4119" s="74"/>
      <c r="I4119" s="75"/>
      <c r="J4119" s="75"/>
      <c r="K4119" s="36"/>
      <c r="L4119" s="82"/>
      <c r="M4119" s="82"/>
      <c r="N4119" s="77"/>
      <c r="O4119" s="84" t="s">
        <v>2168</v>
      </c>
      <c r="P4119" s="86">
        <v>43863.046030092592</v>
      </c>
      <c r="Q4119" s="84" t="s">
        <v>2526</v>
      </c>
      <c r="R4119" s="84"/>
      <c r="S4119" s="84"/>
      <c r="T4119" s="84"/>
      <c r="U4119" s="84"/>
      <c r="V4119" s="87" t="s">
        <v>4585</v>
      </c>
      <c r="W4119" s="86">
        <v>43863.046030092592</v>
      </c>
      <c r="X4119" s="90">
        <v>43863</v>
      </c>
      <c r="Y4119" s="92" t="s">
        <v>7807</v>
      </c>
      <c r="Z4119" s="87" t="s">
        <v>11629</v>
      </c>
      <c r="AA4119" s="84"/>
      <c r="AB4119" s="84"/>
      <c r="AC4119" s="92" t="s">
        <v>15528</v>
      </c>
      <c r="AD4119" s="84"/>
      <c r="AE4119" s="84" t="b">
        <v>0</v>
      </c>
      <c r="AF4119" s="84">
        <v>0</v>
      </c>
      <c r="AG4119" s="92" t="s">
        <v>16467</v>
      </c>
      <c r="AH4119" s="84" t="b">
        <v>0</v>
      </c>
      <c r="AI4119" s="84" t="s">
        <v>16521</v>
      </c>
      <c r="AJ4119" s="84"/>
      <c r="AK4119" s="92" t="s">
        <v>16467</v>
      </c>
      <c r="AL4119" s="84" t="b">
        <v>0</v>
      </c>
      <c r="AM4119" s="84">
        <v>32</v>
      </c>
      <c r="AN4119" s="92" t="s">
        <v>13981</v>
      </c>
      <c r="AO4119" s="84" t="s">
        <v>16534</v>
      </c>
      <c r="AP4119" s="84" t="b">
        <v>0</v>
      </c>
      <c r="AQ4119" s="92" t="s">
        <v>13981</v>
      </c>
      <c r="AR4119" s="84" t="s">
        <v>179</v>
      </c>
      <c r="AS4119" s="84">
        <v>0</v>
      </c>
      <c r="AT4119" s="84">
        <v>0</v>
      </c>
      <c r="AU4119" s="84"/>
      <c r="AV4119" s="84"/>
      <c r="AW4119" s="84"/>
      <c r="AX4119" s="84"/>
      <c r="AY4119" s="84"/>
      <c r="AZ4119" s="84"/>
      <c r="BA4119" s="84"/>
      <c r="BB4119" s="84"/>
      <c r="BC4119">
        <v>1</v>
      </c>
      <c r="BD4119">
        <v>0</v>
      </c>
      <c r="BE4119">
        <v>1</v>
      </c>
      <c r="BF4119">
        <v>0</v>
      </c>
      <c r="BG4119">
        <v>0</v>
      </c>
      <c r="BH4119">
        <v>0</v>
      </c>
    </row>
    <row r="4120" spans="1:60" x14ac:dyDescent="0.3">
      <c r="A4120" s="69" t="s">
        <v>1881</v>
      </c>
      <c r="B4120" s="69" t="s">
        <v>2059</v>
      </c>
      <c r="C4120" s="70"/>
      <c r="D4120" s="71"/>
      <c r="E4120" s="72"/>
      <c r="F4120" s="73"/>
      <c r="G4120" s="70"/>
      <c r="H4120" s="74"/>
      <c r="I4120" s="75"/>
      <c r="J4120" s="75"/>
      <c r="K4120" s="36"/>
      <c r="L4120" s="82"/>
      <c r="M4120" s="82"/>
      <c r="N4120" s="77"/>
      <c r="O4120" s="84" t="s">
        <v>2169</v>
      </c>
      <c r="P4120" s="86">
        <v>43863.052662037036</v>
      </c>
      <c r="Q4120" s="84" t="s">
        <v>2784</v>
      </c>
      <c r="R4120" s="84"/>
      <c r="S4120" s="84"/>
      <c r="T4120" s="84"/>
      <c r="U4120" s="84"/>
      <c r="V4120" s="87" t="s">
        <v>4586</v>
      </c>
      <c r="W4120" s="86">
        <v>43863.052662037036</v>
      </c>
      <c r="X4120" s="90">
        <v>43863</v>
      </c>
      <c r="Y4120" s="92" t="s">
        <v>7809</v>
      </c>
      <c r="Z4120" s="87" t="s">
        <v>11631</v>
      </c>
      <c r="AA4120" s="84"/>
      <c r="AB4120" s="84"/>
      <c r="AC4120" s="92" t="s">
        <v>15530</v>
      </c>
      <c r="AD4120" s="84"/>
      <c r="AE4120" s="84" t="b">
        <v>0</v>
      </c>
      <c r="AF4120" s="84">
        <v>0</v>
      </c>
      <c r="AG4120" s="92" t="s">
        <v>16467</v>
      </c>
      <c r="AH4120" s="84" t="b">
        <v>0</v>
      </c>
      <c r="AI4120" s="84" t="s">
        <v>16520</v>
      </c>
      <c r="AJ4120" s="84"/>
      <c r="AK4120" s="92" t="s">
        <v>16467</v>
      </c>
      <c r="AL4120" s="84" t="b">
        <v>0</v>
      </c>
      <c r="AM4120" s="84">
        <v>6</v>
      </c>
      <c r="AN4120" s="92" t="s">
        <v>16149</v>
      </c>
      <c r="AO4120" s="84" t="s">
        <v>16535</v>
      </c>
      <c r="AP4120" s="84" t="b">
        <v>0</v>
      </c>
      <c r="AQ4120" s="92" t="s">
        <v>16149</v>
      </c>
      <c r="AR4120" s="84" t="s">
        <v>179</v>
      </c>
      <c r="AS4120" s="84">
        <v>0</v>
      </c>
      <c r="AT4120" s="84">
        <v>0</v>
      </c>
      <c r="AU4120" s="84"/>
      <c r="AV4120" s="84"/>
      <c r="AW4120" s="84"/>
      <c r="AX4120" s="84"/>
      <c r="AY4120" s="84"/>
      <c r="AZ4120" s="84"/>
      <c r="BA4120" s="84"/>
      <c r="BB4120" s="84"/>
      <c r="BC4120">
        <v>1</v>
      </c>
      <c r="BD4120">
        <v>0</v>
      </c>
      <c r="BE4120">
        <v>0</v>
      </c>
      <c r="BF4120">
        <v>0</v>
      </c>
      <c r="BG4120">
        <v>1</v>
      </c>
      <c r="BH4120">
        <v>0</v>
      </c>
    </row>
    <row r="4121" spans="1:60" x14ac:dyDescent="0.3">
      <c r="A4121" s="69" t="s">
        <v>1883</v>
      </c>
      <c r="B4121" s="69" t="s">
        <v>2120</v>
      </c>
      <c r="C4121" s="70"/>
      <c r="D4121" s="71"/>
      <c r="E4121" s="72"/>
      <c r="F4121" s="73"/>
      <c r="G4121" s="70"/>
      <c r="H4121" s="74"/>
      <c r="I4121" s="75"/>
      <c r="J4121" s="75"/>
      <c r="K4121" s="36"/>
      <c r="L4121" s="82"/>
      <c r="M4121" s="82"/>
      <c r="N4121" s="77"/>
      <c r="O4121" s="84" t="s">
        <v>2169</v>
      </c>
      <c r="P4121" s="86">
        <v>43863.052870370368</v>
      </c>
      <c r="Q4121" s="84" t="s">
        <v>2691</v>
      </c>
      <c r="R4121" s="84"/>
      <c r="S4121" s="84"/>
      <c r="T4121" s="84" t="s">
        <v>2883</v>
      </c>
      <c r="U4121" s="84"/>
      <c r="V4121" s="87" t="s">
        <v>4587</v>
      </c>
      <c r="W4121" s="86">
        <v>43863.052870370368</v>
      </c>
      <c r="X4121" s="90">
        <v>43863</v>
      </c>
      <c r="Y4121" s="92" t="s">
        <v>7811</v>
      </c>
      <c r="Z4121" s="87" t="s">
        <v>11633</v>
      </c>
      <c r="AA4121" s="84"/>
      <c r="AB4121" s="84"/>
      <c r="AC4121" s="92" t="s">
        <v>15532</v>
      </c>
      <c r="AD4121" s="84"/>
      <c r="AE4121" s="84" t="b">
        <v>0</v>
      </c>
      <c r="AF4121" s="84">
        <v>0</v>
      </c>
      <c r="AG4121" s="92" t="s">
        <v>16467</v>
      </c>
      <c r="AH4121" s="84" t="b">
        <v>0</v>
      </c>
      <c r="AI4121" s="84" t="s">
        <v>16520</v>
      </c>
      <c r="AJ4121" s="84"/>
      <c r="AK4121" s="92" t="s">
        <v>16467</v>
      </c>
      <c r="AL4121" s="84" t="b">
        <v>0</v>
      </c>
      <c r="AM4121" s="84">
        <v>59</v>
      </c>
      <c r="AN4121" s="92" t="s">
        <v>16413</v>
      </c>
      <c r="AO4121" s="84" t="s">
        <v>16534</v>
      </c>
      <c r="AP4121" s="84" t="b">
        <v>0</v>
      </c>
      <c r="AQ4121" s="92" t="s">
        <v>16413</v>
      </c>
      <c r="AR4121" s="84" t="s">
        <v>179</v>
      </c>
      <c r="AS4121" s="84">
        <v>0</v>
      </c>
      <c r="AT4121" s="84">
        <v>0</v>
      </c>
      <c r="AU4121" s="84"/>
      <c r="AV4121" s="84"/>
      <c r="AW4121" s="84"/>
      <c r="AX4121" s="84"/>
      <c r="AY4121" s="84"/>
      <c r="AZ4121" s="84"/>
      <c r="BA4121" s="84"/>
      <c r="BB4121" s="84"/>
      <c r="BC4121">
        <v>1</v>
      </c>
      <c r="BD4121">
        <v>0</v>
      </c>
      <c r="BE4121">
        <v>0</v>
      </c>
      <c r="BF4121">
        <v>0</v>
      </c>
      <c r="BG4121">
        <v>1</v>
      </c>
      <c r="BH4121">
        <v>0</v>
      </c>
    </row>
    <row r="4122" spans="1:60" x14ac:dyDescent="0.3">
      <c r="A4122" s="69" t="s">
        <v>1888</v>
      </c>
      <c r="B4122" s="69" t="s">
        <v>2125</v>
      </c>
      <c r="C4122" s="70"/>
      <c r="D4122" s="71"/>
      <c r="E4122" s="72"/>
      <c r="F4122" s="73"/>
      <c r="G4122" s="70"/>
      <c r="H4122" s="74"/>
      <c r="I4122" s="75"/>
      <c r="J4122" s="75"/>
      <c r="K4122" s="36"/>
      <c r="L4122" s="82"/>
      <c r="M4122" s="82"/>
      <c r="N4122" s="77"/>
      <c r="O4122" s="84" t="s">
        <v>2169</v>
      </c>
      <c r="P4122" s="86">
        <v>43863.059490740743</v>
      </c>
      <c r="Q4122" s="84" t="s">
        <v>2550</v>
      </c>
      <c r="R4122" s="84"/>
      <c r="S4122" s="84"/>
      <c r="T4122" s="84" t="s">
        <v>2929</v>
      </c>
      <c r="U4122" s="84"/>
      <c r="V4122" s="87" t="s">
        <v>4591</v>
      </c>
      <c r="W4122" s="86">
        <v>43863.059490740743</v>
      </c>
      <c r="X4122" s="90">
        <v>43863</v>
      </c>
      <c r="Y4122" s="92" t="s">
        <v>7820</v>
      </c>
      <c r="Z4122" s="87" t="s">
        <v>11642</v>
      </c>
      <c r="AA4122" s="84"/>
      <c r="AB4122" s="84"/>
      <c r="AC4122" s="92" t="s">
        <v>15541</v>
      </c>
      <c r="AD4122" s="84"/>
      <c r="AE4122" s="84" t="b">
        <v>0</v>
      </c>
      <c r="AF4122" s="84">
        <v>0</v>
      </c>
      <c r="AG4122" s="92" t="s">
        <v>16467</v>
      </c>
      <c r="AH4122" s="84" t="b">
        <v>1</v>
      </c>
      <c r="AI4122" s="84" t="s">
        <v>16520</v>
      </c>
      <c r="AJ4122" s="84"/>
      <c r="AK4122" s="92" t="s">
        <v>16455</v>
      </c>
      <c r="AL4122" s="84" t="b">
        <v>0</v>
      </c>
      <c r="AM4122" s="84">
        <v>26</v>
      </c>
      <c r="AN4122" s="92" t="s">
        <v>16427</v>
      </c>
      <c r="AO4122" s="84" t="s">
        <v>16534</v>
      </c>
      <c r="AP4122" s="84" t="b">
        <v>0</v>
      </c>
      <c r="AQ4122" s="92" t="s">
        <v>16427</v>
      </c>
      <c r="AR4122" s="84" t="s">
        <v>179</v>
      </c>
      <c r="AS4122" s="84">
        <v>0</v>
      </c>
      <c r="AT4122" s="84">
        <v>0</v>
      </c>
      <c r="AU4122" s="84"/>
      <c r="AV4122" s="84"/>
      <c r="AW4122" s="84"/>
      <c r="AX4122" s="84"/>
      <c r="AY4122" s="84"/>
      <c r="AZ4122" s="84"/>
      <c r="BA4122" s="84"/>
      <c r="BB4122" s="84"/>
      <c r="BC4122">
        <v>1</v>
      </c>
      <c r="BD4122">
        <v>0</v>
      </c>
      <c r="BE4122">
        <v>0</v>
      </c>
      <c r="BF4122">
        <v>0</v>
      </c>
      <c r="BG4122">
        <v>1</v>
      </c>
      <c r="BH4122">
        <v>0</v>
      </c>
    </row>
    <row r="4123" spans="1:60" x14ac:dyDescent="0.3">
      <c r="A4123" s="69" t="s">
        <v>1884</v>
      </c>
      <c r="B4123" s="69" t="s">
        <v>2120</v>
      </c>
      <c r="C4123" s="70"/>
      <c r="D4123" s="71"/>
      <c r="E4123" s="72"/>
      <c r="F4123" s="73"/>
      <c r="G4123" s="70"/>
      <c r="H4123" s="74"/>
      <c r="I4123" s="75"/>
      <c r="J4123" s="75"/>
      <c r="K4123" s="36"/>
      <c r="L4123" s="82"/>
      <c r="M4123" s="82"/>
      <c r="N4123" s="77"/>
      <c r="O4123" s="84" t="s">
        <v>2169</v>
      </c>
      <c r="P4123" s="86">
        <v>43863.060150462959</v>
      </c>
      <c r="Q4123" s="84" t="s">
        <v>2691</v>
      </c>
      <c r="R4123" s="84"/>
      <c r="S4123" s="84"/>
      <c r="T4123" s="84" t="s">
        <v>2883</v>
      </c>
      <c r="U4123" s="84"/>
      <c r="V4123" s="87" t="s">
        <v>4588</v>
      </c>
      <c r="W4123" s="86">
        <v>43863.060150462959</v>
      </c>
      <c r="X4123" s="90">
        <v>43863</v>
      </c>
      <c r="Y4123" s="92" t="s">
        <v>7813</v>
      </c>
      <c r="Z4123" s="87" t="s">
        <v>11635</v>
      </c>
      <c r="AA4123" s="84"/>
      <c r="AB4123" s="84"/>
      <c r="AC4123" s="92" t="s">
        <v>15534</v>
      </c>
      <c r="AD4123" s="84"/>
      <c r="AE4123" s="84" t="b">
        <v>0</v>
      </c>
      <c r="AF4123" s="84">
        <v>0</v>
      </c>
      <c r="AG4123" s="92" t="s">
        <v>16467</v>
      </c>
      <c r="AH4123" s="84" t="b">
        <v>0</v>
      </c>
      <c r="AI4123" s="84" t="s">
        <v>16520</v>
      </c>
      <c r="AJ4123" s="84"/>
      <c r="AK4123" s="92" t="s">
        <v>16467</v>
      </c>
      <c r="AL4123" s="84" t="b">
        <v>0</v>
      </c>
      <c r="AM4123" s="84">
        <v>59</v>
      </c>
      <c r="AN4123" s="92" t="s">
        <v>16413</v>
      </c>
      <c r="AO4123" s="84" t="s">
        <v>16534</v>
      </c>
      <c r="AP4123" s="84" t="b">
        <v>0</v>
      </c>
      <c r="AQ4123" s="92" t="s">
        <v>16413</v>
      </c>
      <c r="AR4123" s="84" t="s">
        <v>179</v>
      </c>
      <c r="AS4123" s="84">
        <v>0</v>
      </c>
      <c r="AT4123" s="84">
        <v>0</v>
      </c>
      <c r="AU4123" s="84"/>
      <c r="AV4123" s="84"/>
      <c r="AW4123" s="84"/>
      <c r="AX4123" s="84"/>
      <c r="AY4123" s="84"/>
      <c r="AZ4123" s="84"/>
      <c r="BA4123" s="84"/>
      <c r="BB4123" s="84"/>
      <c r="BC4123">
        <v>1</v>
      </c>
      <c r="BD4123">
        <v>0</v>
      </c>
      <c r="BE4123">
        <v>0</v>
      </c>
      <c r="BF4123">
        <v>0</v>
      </c>
      <c r="BG4123">
        <v>1</v>
      </c>
      <c r="BH4123">
        <v>0</v>
      </c>
    </row>
    <row r="4124" spans="1:60" x14ac:dyDescent="0.3">
      <c r="A4124" s="69" t="s">
        <v>1884</v>
      </c>
      <c r="B4124" s="69" t="s">
        <v>2113</v>
      </c>
      <c r="C4124" s="70"/>
      <c r="D4124" s="71"/>
      <c r="E4124" s="72"/>
      <c r="F4124" s="73"/>
      <c r="G4124" s="70"/>
      <c r="H4124" s="74"/>
      <c r="I4124" s="75"/>
      <c r="J4124" s="75"/>
      <c r="K4124" s="36"/>
      <c r="L4124" s="82"/>
      <c r="M4124" s="82"/>
      <c r="N4124" s="77"/>
      <c r="O4124" s="84" t="s">
        <v>2169</v>
      </c>
      <c r="P4124" s="86">
        <v>43863.060439814813</v>
      </c>
      <c r="Q4124" s="84" t="s">
        <v>2665</v>
      </c>
      <c r="R4124" s="84"/>
      <c r="S4124" s="84"/>
      <c r="T4124" s="84"/>
      <c r="U4124" s="84"/>
      <c r="V4124" s="87" t="s">
        <v>4588</v>
      </c>
      <c r="W4124" s="86">
        <v>43863.060439814813</v>
      </c>
      <c r="X4124" s="90">
        <v>43863</v>
      </c>
      <c r="Y4124" s="92" t="s">
        <v>7814</v>
      </c>
      <c r="Z4124" s="87" t="s">
        <v>11636</v>
      </c>
      <c r="AA4124" s="84"/>
      <c r="AB4124" s="84"/>
      <c r="AC4124" s="92" t="s">
        <v>15535</v>
      </c>
      <c r="AD4124" s="84"/>
      <c r="AE4124" s="84" t="b">
        <v>0</v>
      </c>
      <c r="AF4124" s="84">
        <v>0</v>
      </c>
      <c r="AG4124" s="92" t="s">
        <v>16467</v>
      </c>
      <c r="AH4124" s="84" t="b">
        <v>0</v>
      </c>
      <c r="AI4124" s="84" t="s">
        <v>16520</v>
      </c>
      <c r="AJ4124" s="84"/>
      <c r="AK4124" s="92" t="s">
        <v>16467</v>
      </c>
      <c r="AL4124" s="84" t="b">
        <v>0</v>
      </c>
      <c r="AM4124" s="84">
        <v>39</v>
      </c>
      <c r="AN4124" s="92" t="s">
        <v>16395</v>
      </c>
      <c r="AO4124" s="84" t="s">
        <v>16534</v>
      </c>
      <c r="AP4124" s="84" t="b">
        <v>0</v>
      </c>
      <c r="AQ4124" s="92" t="s">
        <v>16395</v>
      </c>
      <c r="AR4124" s="84" t="s">
        <v>179</v>
      </c>
      <c r="AS4124" s="84">
        <v>0</v>
      </c>
      <c r="AT4124" s="84">
        <v>0</v>
      </c>
      <c r="AU4124" s="84"/>
      <c r="AV4124" s="84"/>
      <c r="AW4124" s="84"/>
      <c r="AX4124" s="84"/>
      <c r="AY4124" s="84"/>
      <c r="AZ4124" s="84"/>
      <c r="BA4124" s="84"/>
      <c r="BB4124" s="84"/>
      <c r="BC4124">
        <v>1</v>
      </c>
      <c r="BD4124">
        <v>0</v>
      </c>
      <c r="BE4124">
        <v>0</v>
      </c>
      <c r="BF4124">
        <v>0</v>
      </c>
      <c r="BG4124">
        <v>1</v>
      </c>
      <c r="BH4124">
        <v>0</v>
      </c>
    </row>
    <row r="4125" spans="1:60" x14ac:dyDescent="0.3">
      <c r="A4125" s="69" t="s">
        <v>1885</v>
      </c>
      <c r="B4125" s="69" t="s">
        <v>2096</v>
      </c>
      <c r="C4125" s="70"/>
      <c r="D4125" s="71"/>
      <c r="E4125" s="72"/>
      <c r="F4125" s="73"/>
      <c r="G4125" s="70"/>
      <c r="H4125" s="74"/>
      <c r="I4125" s="75"/>
      <c r="J4125" s="75"/>
      <c r="K4125" s="36"/>
      <c r="L4125" s="82"/>
      <c r="M4125" s="82"/>
      <c r="N4125" s="77"/>
      <c r="O4125" s="84" t="s">
        <v>2169</v>
      </c>
      <c r="P4125" s="86">
        <v>43863.060717592591</v>
      </c>
      <c r="Q4125" s="84" t="s">
        <v>2724</v>
      </c>
      <c r="R4125" s="84"/>
      <c r="S4125" s="84"/>
      <c r="T4125" s="84"/>
      <c r="U4125" s="84"/>
      <c r="V4125" s="87" t="s">
        <v>4589</v>
      </c>
      <c r="W4125" s="86">
        <v>43863.060717592591</v>
      </c>
      <c r="X4125" s="90">
        <v>43863</v>
      </c>
      <c r="Y4125" s="92" t="s">
        <v>7815</v>
      </c>
      <c r="Z4125" s="87" t="s">
        <v>11637</v>
      </c>
      <c r="AA4125" s="84"/>
      <c r="AB4125" s="84"/>
      <c r="AC4125" s="92" t="s">
        <v>15536</v>
      </c>
      <c r="AD4125" s="84"/>
      <c r="AE4125" s="84" t="b">
        <v>0</v>
      </c>
      <c r="AF4125" s="84">
        <v>0</v>
      </c>
      <c r="AG4125" s="92" t="s">
        <v>16467</v>
      </c>
      <c r="AH4125" s="84" t="b">
        <v>0</v>
      </c>
      <c r="AI4125" s="84" t="s">
        <v>16520</v>
      </c>
      <c r="AJ4125" s="84"/>
      <c r="AK4125" s="92" t="s">
        <v>16467</v>
      </c>
      <c r="AL4125" s="84" t="b">
        <v>0</v>
      </c>
      <c r="AM4125" s="84">
        <v>116</v>
      </c>
      <c r="AN4125" s="92" t="s">
        <v>16295</v>
      </c>
      <c r="AO4125" s="84" t="s">
        <v>16534</v>
      </c>
      <c r="AP4125" s="84" t="b">
        <v>0</v>
      </c>
      <c r="AQ4125" s="92" t="s">
        <v>16295</v>
      </c>
      <c r="AR4125" s="84" t="s">
        <v>179</v>
      </c>
      <c r="AS4125" s="84">
        <v>0</v>
      </c>
      <c r="AT4125" s="84">
        <v>0</v>
      </c>
      <c r="AU4125" s="84"/>
      <c r="AV4125" s="84"/>
      <c r="AW4125" s="84"/>
      <c r="AX4125" s="84"/>
      <c r="AY4125" s="84"/>
      <c r="AZ4125" s="84"/>
      <c r="BA4125" s="84"/>
      <c r="BB4125" s="84"/>
      <c r="BC4125">
        <v>1</v>
      </c>
      <c r="BD4125">
        <v>0</v>
      </c>
      <c r="BE4125">
        <v>0</v>
      </c>
      <c r="BF4125">
        <v>0</v>
      </c>
      <c r="BG4125">
        <v>1</v>
      </c>
      <c r="BH4125">
        <v>0</v>
      </c>
    </row>
    <row r="4126" spans="1:60" x14ac:dyDescent="0.3">
      <c r="A4126" s="69" t="s">
        <v>1888</v>
      </c>
      <c r="B4126" s="69" t="s">
        <v>2126</v>
      </c>
      <c r="C4126" s="70"/>
      <c r="D4126" s="71"/>
      <c r="E4126" s="72"/>
      <c r="F4126" s="73"/>
      <c r="G4126" s="70"/>
      <c r="H4126" s="74"/>
      <c r="I4126" s="75"/>
      <c r="J4126" s="75"/>
      <c r="K4126" s="36"/>
      <c r="L4126" s="82"/>
      <c r="M4126" s="82"/>
      <c r="N4126" s="77"/>
      <c r="O4126" s="84" t="s">
        <v>2169</v>
      </c>
      <c r="P4126" s="86">
        <v>43863.061898148146</v>
      </c>
      <c r="Q4126" s="84" t="s">
        <v>2290</v>
      </c>
      <c r="R4126" s="84"/>
      <c r="S4126" s="84"/>
      <c r="T4126" s="84" t="s">
        <v>2883</v>
      </c>
      <c r="U4126" s="84"/>
      <c r="V4126" s="87" t="s">
        <v>4591</v>
      </c>
      <c r="W4126" s="86">
        <v>43863.061898148146</v>
      </c>
      <c r="X4126" s="90">
        <v>43863</v>
      </c>
      <c r="Y4126" s="92" t="s">
        <v>7821</v>
      </c>
      <c r="Z4126" s="87" t="s">
        <v>11643</v>
      </c>
      <c r="AA4126" s="84"/>
      <c r="AB4126" s="84"/>
      <c r="AC4126" s="92" t="s">
        <v>15542</v>
      </c>
      <c r="AD4126" s="84"/>
      <c r="AE4126" s="84" t="b">
        <v>0</v>
      </c>
      <c r="AF4126" s="84">
        <v>0</v>
      </c>
      <c r="AG4126" s="92" t="s">
        <v>16467</v>
      </c>
      <c r="AH4126" s="84" t="b">
        <v>0</v>
      </c>
      <c r="AI4126" s="84" t="s">
        <v>16520</v>
      </c>
      <c r="AJ4126" s="84"/>
      <c r="AK4126" s="92" t="s">
        <v>16467</v>
      </c>
      <c r="AL4126" s="84" t="b">
        <v>0</v>
      </c>
      <c r="AM4126" s="84">
        <v>72</v>
      </c>
      <c r="AN4126" s="92" t="s">
        <v>16431</v>
      </c>
      <c r="AO4126" s="84" t="s">
        <v>16534</v>
      </c>
      <c r="AP4126" s="84" t="b">
        <v>0</v>
      </c>
      <c r="AQ4126" s="92" t="s">
        <v>16431</v>
      </c>
      <c r="AR4126" s="84" t="s">
        <v>179</v>
      </c>
      <c r="AS4126" s="84">
        <v>0</v>
      </c>
      <c r="AT4126" s="84">
        <v>0</v>
      </c>
      <c r="AU4126" s="84"/>
      <c r="AV4126" s="84"/>
      <c r="AW4126" s="84"/>
      <c r="AX4126" s="84"/>
      <c r="AY4126" s="84"/>
      <c r="AZ4126" s="84"/>
      <c r="BA4126" s="84"/>
      <c r="BB4126" s="84"/>
      <c r="BC4126">
        <v>1</v>
      </c>
      <c r="BD4126">
        <v>0</v>
      </c>
      <c r="BE4126">
        <v>0</v>
      </c>
      <c r="BF4126">
        <v>0</v>
      </c>
      <c r="BG4126">
        <v>1</v>
      </c>
      <c r="BH4126">
        <v>0</v>
      </c>
    </row>
    <row r="4127" spans="1:60" x14ac:dyDescent="0.3">
      <c r="A4127" s="69" t="s">
        <v>1887</v>
      </c>
      <c r="B4127" s="69" t="s">
        <v>1886</v>
      </c>
      <c r="C4127" s="70"/>
      <c r="D4127" s="71"/>
      <c r="E4127" s="72"/>
      <c r="F4127" s="73"/>
      <c r="G4127" s="70"/>
      <c r="H4127" s="74"/>
      <c r="I4127" s="75"/>
      <c r="J4127" s="75"/>
      <c r="K4127" s="36"/>
      <c r="L4127" s="82"/>
      <c r="M4127" s="82"/>
      <c r="N4127" s="77"/>
      <c r="O4127" s="84" t="s">
        <v>2171</v>
      </c>
      <c r="P4127" s="86">
        <v>43863.062569444446</v>
      </c>
      <c r="Q4127" s="84" t="s">
        <v>2786</v>
      </c>
      <c r="R4127" s="84"/>
      <c r="S4127" s="84"/>
      <c r="T4127" s="84" t="s">
        <v>2883</v>
      </c>
      <c r="U4127" s="87" t="s">
        <v>3040</v>
      </c>
      <c r="V4127" s="87" t="s">
        <v>3040</v>
      </c>
      <c r="W4127" s="86">
        <v>43863.062569444446</v>
      </c>
      <c r="X4127" s="90">
        <v>43863</v>
      </c>
      <c r="Y4127" s="92" t="s">
        <v>7819</v>
      </c>
      <c r="Z4127" s="87" t="s">
        <v>11641</v>
      </c>
      <c r="AA4127" s="84"/>
      <c r="AB4127" s="84"/>
      <c r="AC4127" s="92" t="s">
        <v>15540</v>
      </c>
      <c r="AD4127" s="92" t="s">
        <v>15539</v>
      </c>
      <c r="AE4127" s="84" t="b">
        <v>0</v>
      </c>
      <c r="AF4127" s="84">
        <v>0</v>
      </c>
      <c r="AG4127" s="92" t="s">
        <v>16513</v>
      </c>
      <c r="AH4127" s="84" t="b">
        <v>0</v>
      </c>
      <c r="AI4127" s="84" t="s">
        <v>16522</v>
      </c>
      <c r="AJ4127" s="84"/>
      <c r="AK4127" s="92" t="s">
        <v>16467</v>
      </c>
      <c r="AL4127" s="84" t="b">
        <v>0</v>
      </c>
      <c r="AM4127" s="84">
        <v>0</v>
      </c>
      <c r="AN4127" s="92" t="s">
        <v>16467</v>
      </c>
      <c r="AO4127" s="84" t="s">
        <v>16535</v>
      </c>
      <c r="AP4127" s="84" t="b">
        <v>0</v>
      </c>
      <c r="AQ4127" s="92" t="s">
        <v>15539</v>
      </c>
      <c r="AR4127" s="84" t="s">
        <v>179</v>
      </c>
      <c r="AS4127" s="84">
        <v>0</v>
      </c>
      <c r="AT4127" s="84">
        <v>0</v>
      </c>
      <c r="AU4127" s="84"/>
      <c r="AV4127" s="84"/>
      <c r="AW4127" s="84"/>
      <c r="AX4127" s="84"/>
      <c r="AY4127" s="84"/>
      <c r="AZ4127" s="84"/>
      <c r="BA4127" s="84"/>
      <c r="BB4127" s="84"/>
      <c r="BC4127">
        <v>1</v>
      </c>
      <c r="BD4127">
        <v>0</v>
      </c>
      <c r="BE4127">
        <v>0</v>
      </c>
      <c r="BF4127">
        <v>0</v>
      </c>
      <c r="BG4127">
        <v>0</v>
      </c>
      <c r="BH4127">
        <v>1</v>
      </c>
    </row>
    <row r="4128" spans="1:60" x14ac:dyDescent="0.3">
      <c r="A4128" s="69" t="s">
        <v>1887</v>
      </c>
      <c r="B4128" s="69" t="s">
        <v>2128</v>
      </c>
      <c r="C4128" s="70"/>
      <c r="D4128" s="71"/>
      <c r="E4128" s="72"/>
      <c r="F4128" s="73"/>
      <c r="G4128" s="70"/>
      <c r="H4128" s="74"/>
      <c r="I4128" s="75"/>
      <c r="J4128" s="75"/>
      <c r="K4128" s="36"/>
      <c r="L4128" s="82"/>
      <c r="M4128" s="82"/>
      <c r="N4128" s="77"/>
      <c r="O4128" s="84" t="s">
        <v>2170</v>
      </c>
      <c r="P4128" s="86">
        <v>43863.062569444446</v>
      </c>
      <c r="Q4128" s="84" t="s">
        <v>2786</v>
      </c>
      <c r="R4128" s="84"/>
      <c r="S4128" s="84"/>
      <c r="T4128" s="84" t="s">
        <v>2883</v>
      </c>
      <c r="U4128" s="87" t="s">
        <v>3040</v>
      </c>
      <c r="V4128" s="87" t="s">
        <v>3040</v>
      </c>
      <c r="W4128" s="86">
        <v>43863.062569444446</v>
      </c>
      <c r="X4128" s="90">
        <v>43863</v>
      </c>
      <c r="Y4128" s="92" t="s">
        <v>7819</v>
      </c>
      <c r="Z4128" s="87" t="s">
        <v>11641</v>
      </c>
      <c r="AA4128" s="84"/>
      <c r="AB4128" s="84"/>
      <c r="AC4128" s="92" t="s">
        <v>15540</v>
      </c>
      <c r="AD4128" s="92" t="s">
        <v>15539</v>
      </c>
      <c r="AE4128" s="84" t="b">
        <v>0</v>
      </c>
      <c r="AF4128" s="84">
        <v>0</v>
      </c>
      <c r="AG4128" s="92" t="s">
        <v>16513</v>
      </c>
      <c r="AH4128" s="84" t="b">
        <v>0</v>
      </c>
      <c r="AI4128" s="84" t="s">
        <v>16522</v>
      </c>
      <c r="AJ4128" s="84"/>
      <c r="AK4128" s="92" t="s">
        <v>16467</v>
      </c>
      <c r="AL4128" s="84" t="b">
        <v>0</v>
      </c>
      <c r="AM4128" s="84">
        <v>0</v>
      </c>
      <c r="AN4128" s="92" t="s">
        <v>16467</v>
      </c>
      <c r="AO4128" s="84" t="s">
        <v>16535</v>
      </c>
      <c r="AP4128" s="84" t="b">
        <v>0</v>
      </c>
      <c r="AQ4128" s="92" t="s">
        <v>15539</v>
      </c>
      <c r="AR4128" s="84" t="s">
        <v>179</v>
      </c>
      <c r="AS4128" s="84">
        <v>0</v>
      </c>
      <c r="AT4128" s="84">
        <v>0</v>
      </c>
      <c r="AU4128" s="84"/>
      <c r="AV4128" s="84"/>
      <c r="AW4128" s="84"/>
      <c r="AX4128" s="84"/>
      <c r="AY4128" s="84"/>
      <c r="AZ4128" s="84"/>
      <c r="BA4128" s="84"/>
      <c r="BB4128" s="84"/>
      <c r="BC4128">
        <v>1</v>
      </c>
      <c r="BD4128">
        <v>1</v>
      </c>
      <c r="BE4128">
        <v>0</v>
      </c>
      <c r="BF4128">
        <v>0</v>
      </c>
      <c r="BG4128">
        <v>0</v>
      </c>
      <c r="BH4128">
        <v>0</v>
      </c>
    </row>
    <row r="4129" spans="1:60" x14ac:dyDescent="0.3">
      <c r="A4129" s="69" t="s">
        <v>1888</v>
      </c>
      <c r="B4129" s="69" t="s">
        <v>2096</v>
      </c>
      <c r="C4129" s="70"/>
      <c r="D4129" s="71"/>
      <c r="E4129" s="72"/>
      <c r="F4129" s="73"/>
      <c r="G4129" s="70"/>
      <c r="H4129" s="74"/>
      <c r="I4129" s="75"/>
      <c r="J4129" s="75"/>
      <c r="K4129" s="36"/>
      <c r="L4129" s="82"/>
      <c r="M4129" s="82"/>
      <c r="N4129" s="77"/>
      <c r="O4129" s="84" t="s">
        <v>2169</v>
      </c>
      <c r="P4129" s="86">
        <v>43863.064004629632</v>
      </c>
      <c r="Q4129" s="84" t="s">
        <v>2724</v>
      </c>
      <c r="R4129" s="84"/>
      <c r="S4129" s="84"/>
      <c r="T4129" s="84"/>
      <c r="U4129" s="84"/>
      <c r="V4129" s="87" t="s">
        <v>4591</v>
      </c>
      <c r="W4129" s="86">
        <v>43863.064004629632</v>
      </c>
      <c r="X4129" s="90">
        <v>43863</v>
      </c>
      <c r="Y4129" s="92" t="s">
        <v>7822</v>
      </c>
      <c r="Z4129" s="87" t="s">
        <v>11644</v>
      </c>
      <c r="AA4129" s="84"/>
      <c r="AB4129" s="84"/>
      <c r="AC4129" s="92" t="s">
        <v>15543</v>
      </c>
      <c r="AD4129" s="84"/>
      <c r="AE4129" s="84" t="b">
        <v>0</v>
      </c>
      <c r="AF4129" s="84">
        <v>0</v>
      </c>
      <c r="AG4129" s="92" t="s">
        <v>16467</v>
      </c>
      <c r="AH4129" s="84" t="b">
        <v>0</v>
      </c>
      <c r="AI4129" s="84" t="s">
        <v>16520</v>
      </c>
      <c r="AJ4129" s="84"/>
      <c r="AK4129" s="92" t="s">
        <v>16467</v>
      </c>
      <c r="AL4129" s="84" t="b">
        <v>0</v>
      </c>
      <c r="AM4129" s="84">
        <v>116</v>
      </c>
      <c r="AN4129" s="92" t="s">
        <v>16295</v>
      </c>
      <c r="AO4129" s="84" t="s">
        <v>16534</v>
      </c>
      <c r="AP4129" s="84" t="b">
        <v>0</v>
      </c>
      <c r="AQ4129" s="92" t="s">
        <v>16295</v>
      </c>
      <c r="AR4129" s="84" t="s">
        <v>179</v>
      </c>
      <c r="AS4129" s="84">
        <v>0</v>
      </c>
      <c r="AT4129" s="84">
        <v>0</v>
      </c>
      <c r="AU4129" s="84"/>
      <c r="AV4129" s="84"/>
      <c r="AW4129" s="84"/>
      <c r="AX4129" s="84"/>
      <c r="AY4129" s="84"/>
      <c r="AZ4129" s="84"/>
      <c r="BA4129" s="84"/>
      <c r="BB4129" s="84"/>
      <c r="BC4129">
        <v>1</v>
      </c>
      <c r="BD4129">
        <v>0</v>
      </c>
      <c r="BE4129">
        <v>0</v>
      </c>
      <c r="BF4129">
        <v>0</v>
      </c>
      <c r="BG4129">
        <v>1</v>
      </c>
      <c r="BH4129">
        <v>0</v>
      </c>
    </row>
    <row r="4130" spans="1:60" x14ac:dyDescent="0.3">
      <c r="A4130" s="69" t="s">
        <v>1889</v>
      </c>
      <c r="B4130" s="69" t="s">
        <v>2097</v>
      </c>
      <c r="C4130" s="70"/>
      <c r="D4130" s="71"/>
      <c r="E4130" s="72"/>
      <c r="F4130" s="73"/>
      <c r="G4130" s="70"/>
      <c r="H4130" s="74"/>
      <c r="I4130" s="75"/>
      <c r="J4130" s="75"/>
      <c r="K4130" s="36"/>
      <c r="L4130" s="82"/>
      <c r="M4130" s="82"/>
      <c r="N4130" s="77"/>
      <c r="O4130" s="84" t="s">
        <v>2169</v>
      </c>
      <c r="P4130" s="86">
        <v>43863.064745370371</v>
      </c>
      <c r="Q4130" s="84" t="s">
        <v>2746</v>
      </c>
      <c r="R4130" s="84"/>
      <c r="S4130" s="84"/>
      <c r="T4130" s="84" t="s">
        <v>2883</v>
      </c>
      <c r="U4130" s="84"/>
      <c r="V4130" s="87" t="s">
        <v>4592</v>
      </c>
      <c r="W4130" s="86">
        <v>43863.064745370371</v>
      </c>
      <c r="X4130" s="90">
        <v>43863</v>
      </c>
      <c r="Y4130" s="92" t="s">
        <v>7823</v>
      </c>
      <c r="Z4130" s="87" t="s">
        <v>11645</v>
      </c>
      <c r="AA4130" s="84"/>
      <c r="AB4130" s="84"/>
      <c r="AC4130" s="92" t="s">
        <v>15544</v>
      </c>
      <c r="AD4130" s="84"/>
      <c r="AE4130" s="84" t="b">
        <v>0</v>
      </c>
      <c r="AF4130" s="84">
        <v>0</v>
      </c>
      <c r="AG4130" s="92" t="s">
        <v>16467</v>
      </c>
      <c r="AH4130" s="84" t="b">
        <v>0</v>
      </c>
      <c r="AI4130" s="84" t="s">
        <v>16520</v>
      </c>
      <c r="AJ4130" s="84"/>
      <c r="AK4130" s="92" t="s">
        <v>16467</v>
      </c>
      <c r="AL4130" s="84" t="b">
        <v>0</v>
      </c>
      <c r="AM4130" s="84">
        <v>14</v>
      </c>
      <c r="AN4130" s="92" t="s">
        <v>16429</v>
      </c>
      <c r="AO4130" s="84" t="s">
        <v>16534</v>
      </c>
      <c r="AP4130" s="84" t="b">
        <v>0</v>
      </c>
      <c r="AQ4130" s="92" t="s">
        <v>16429</v>
      </c>
      <c r="AR4130" s="84" t="s">
        <v>179</v>
      </c>
      <c r="AS4130" s="84">
        <v>0</v>
      </c>
      <c r="AT4130" s="84">
        <v>0</v>
      </c>
      <c r="AU4130" s="84"/>
      <c r="AV4130" s="84"/>
      <c r="AW4130" s="84"/>
      <c r="AX4130" s="84"/>
      <c r="AY4130" s="84"/>
      <c r="AZ4130" s="84"/>
      <c r="BA4130" s="84"/>
      <c r="BB4130" s="84"/>
      <c r="BC4130">
        <v>1</v>
      </c>
      <c r="BD4130">
        <v>0</v>
      </c>
      <c r="BE4130">
        <v>0</v>
      </c>
      <c r="BF4130">
        <v>0</v>
      </c>
      <c r="BG4130">
        <v>1</v>
      </c>
      <c r="BH4130">
        <v>0</v>
      </c>
    </row>
    <row r="4131" spans="1:60" x14ac:dyDescent="0.3">
      <c r="A4131" s="69" t="s">
        <v>1890</v>
      </c>
      <c r="B4131" s="69" t="s">
        <v>2120</v>
      </c>
      <c r="C4131" s="70"/>
      <c r="D4131" s="71"/>
      <c r="E4131" s="72"/>
      <c r="F4131" s="73"/>
      <c r="G4131" s="70"/>
      <c r="H4131" s="74"/>
      <c r="I4131" s="75"/>
      <c r="J4131" s="75"/>
      <c r="K4131" s="36"/>
      <c r="L4131" s="82"/>
      <c r="M4131" s="82"/>
      <c r="N4131" s="77"/>
      <c r="O4131" s="84" t="s">
        <v>2169</v>
      </c>
      <c r="P4131" s="86">
        <v>43863.06722222222</v>
      </c>
      <c r="Q4131" s="84" t="s">
        <v>2691</v>
      </c>
      <c r="R4131" s="84"/>
      <c r="S4131" s="84"/>
      <c r="T4131" s="84" t="s">
        <v>2883</v>
      </c>
      <c r="U4131" s="84"/>
      <c r="V4131" s="87" t="s">
        <v>4593</v>
      </c>
      <c r="W4131" s="86">
        <v>43863.06722222222</v>
      </c>
      <c r="X4131" s="90">
        <v>43863</v>
      </c>
      <c r="Y4131" s="92" t="s">
        <v>7831</v>
      </c>
      <c r="Z4131" s="87" t="s">
        <v>11655</v>
      </c>
      <c r="AA4131" s="84"/>
      <c r="AB4131" s="84"/>
      <c r="AC4131" s="92" t="s">
        <v>15555</v>
      </c>
      <c r="AD4131" s="84"/>
      <c r="AE4131" s="84" t="b">
        <v>0</v>
      </c>
      <c r="AF4131" s="84">
        <v>0</v>
      </c>
      <c r="AG4131" s="92" t="s">
        <v>16467</v>
      </c>
      <c r="AH4131" s="84" t="b">
        <v>0</v>
      </c>
      <c r="AI4131" s="84" t="s">
        <v>16520</v>
      </c>
      <c r="AJ4131" s="84"/>
      <c r="AK4131" s="92" t="s">
        <v>16467</v>
      </c>
      <c r="AL4131" s="84" t="b">
        <v>0</v>
      </c>
      <c r="AM4131" s="84">
        <v>59</v>
      </c>
      <c r="AN4131" s="92" t="s">
        <v>16413</v>
      </c>
      <c r="AO4131" s="84" t="s">
        <v>16534</v>
      </c>
      <c r="AP4131" s="84" t="b">
        <v>0</v>
      </c>
      <c r="AQ4131" s="92" t="s">
        <v>16413</v>
      </c>
      <c r="AR4131" s="84" t="s">
        <v>179</v>
      </c>
      <c r="AS4131" s="84">
        <v>0</v>
      </c>
      <c r="AT4131" s="84">
        <v>0</v>
      </c>
      <c r="AU4131" s="84"/>
      <c r="AV4131" s="84"/>
      <c r="AW4131" s="84"/>
      <c r="AX4131" s="84"/>
      <c r="AY4131" s="84"/>
      <c r="AZ4131" s="84"/>
      <c r="BA4131" s="84"/>
      <c r="BB4131" s="84"/>
      <c r="BC4131">
        <v>1</v>
      </c>
      <c r="BD4131">
        <v>0</v>
      </c>
      <c r="BE4131">
        <v>0</v>
      </c>
      <c r="BF4131">
        <v>0</v>
      </c>
      <c r="BG4131">
        <v>1</v>
      </c>
      <c r="BH4131">
        <v>0</v>
      </c>
    </row>
    <row r="4132" spans="1:60" x14ac:dyDescent="0.3">
      <c r="A4132" s="69" t="s">
        <v>1891</v>
      </c>
      <c r="B4132" s="69" t="s">
        <v>1891</v>
      </c>
      <c r="C4132" s="70"/>
      <c r="D4132" s="71"/>
      <c r="E4132" s="72"/>
      <c r="F4132" s="73"/>
      <c r="G4132" s="70"/>
      <c r="H4132" s="74"/>
      <c r="I4132" s="75"/>
      <c r="J4132" s="75"/>
      <c r="K4132" s="36"/>
      <c r="L4132" s="82"/>
      <c r="M4132" s="82"/>
      <c r="N4132" s="77"/>
      <c r="O4132" s="84" t="s">
        <v>179</v>
      </c>
      <c r="P4132" s="86">
        <v>43863.067893518521</v>
      </c>
      <c r="Q4132" s="84" t="s">
        <v>2788</v>
      </c>
      <c r="R4132" s="84"/>
      <c r="S4132" s="84"/>
      <c r="T4132" s="84" t="s">
        <v>2883</v>
      </c>
      <c r="U4132" s="84"/>
      <c r="V4132" s="87" t="s">
        <v>4594</v>
      </c>
      <c r="W4132" s="86">
        <v>43863.067893518521</v>
      </c>
      <c r="X4132" s="90">
        <v>43863</v>
      </c>
      <c r="Y4132" s="92" t="s">
        <v>7832</v>
      </c>
      <c r="Z4132" s="87" t="s">
        <v>11656</v>
      </c>
      <c r="AA4132" s="84"/>
      <c r="AB4132" s="84"/>
      <c r="AC4132" s="92" t="s">
        <v>15556</v>
      </c>
      <c r="AD4132" s="84"/>
      <c r="AE4132" s="84" t="b">
        <v>0</v>
      </c>
      <c r="AF4132" s="84">
        <v>2</v>
      </c>
      <c r="AG4132" s="92" t="s">
        <v>16467</v>
      </c>
      <c r="AH4132" s="84" t="b">
        <v>0</v>
      </c>
      <c r="AI4132" s="84" t="s">
        <v>16520</v>
      </c>
      <c r="AJ4132" s="84"/>
      <c r="AK4132" s="92" t="s">
        <v>16467</v>
      </c>
      <c r="AL4132" s="84" t="b">
        <v>0</v>
      </c>
      <c r="AM4132" s="84">
        <v>1</v>
      </c>
      <c r="AN4132" s="92" t="s">
        <v>16467</v>
      </c>
      <c r="AO4132" s="84" t="s">
        <v>16535</v>
      </c>
      <c r="AP4132" s="84" t="b">
        <v>0</v>
      </c>
      <c r="AQ4132" s="92" t="s">
        <v>15556</v>
      </c>
      <c r="AR4132" s="84" t="s">
        <v>179</v>
      </c>
      <c r="AS4132" s="84">
        <v>0</v>
      </c>
      <c r="AT4132" s="84">
        <v>0</v>
      </c>
      <c r="AU4132" s="84"/>
      <c r="AV4132" s="84"/>
      <c r="AW4132" s="84"/>
      <c r="AX4132" s="84"/>
      <c r="AY4132" s="84"/>
      <c r="AZ4132" s="84"/>
      <c r="BA4132" s="84"/>
      <c r="BB4132" s="84"/>
      <c r="BC4132">
        <v>1</v>
      </c>
      <c r="BD4132">
        <v>0</v>
      </c>
      <c r="BE4132">
        <v>0</v>
      </c>
      <c r="BF4132">
        <v>1</v>
      </c>
      <c r="BG4132">
        <v>0</v>
      </c>
      <c r="BH4132">
        <v>0</v>
      </c>
    </row>
    <row r="4133" spans="1:60" x14ac:dyDescent="0.3">
      <c r="A4133" s="69" t="s">
        <v>2089</v>
      </c>
      <c r="B4133" s="69" t="s">
        <v>2017</v>
      </c>
      <c r="C4133" s="70"/>
      <c r="D4133" s="71"/>
      <c r="E4133" s="72"/>
      <c r="F4133" s="73"/>
      <c r="G4133" s="70"/>
      <c r="H4133" s="74"/>
      <c r="I4133" s="75"/>
      <c r="J4133" s="75"/>
      <c r="K4133" s="36"/>
      <c r="L4133" s="82"/>
      <c r="M4133" s="82"/>
      <c r="N4133" s="77"/>
      <c r="O4133" s="84" t="s">
        <v>2169</v>
      </c>
      <c r="P4133" s="86">
        <v>43863.069340277776</v>
      </c>
      <c r="Q4133" s="84" t="s">
        <v>2603</v>
      </c>
      <c r="R4133" s="84"/>
      <c r="S4133" s="84"/>
      <c r="T4133" s="84" t="s">
        <v>2883</v>
      </c>
      <c r="U4133" s="87" t="s">
        <v>3006</v>
      </c>
      <c r="V4133" s="87" t="s">
        <v>3006</v>
      </c>
      <c r="W4133" s="86">
        <v>43863.069340277776</v>
      </c>
      <c r="X4133" s="90">
        <v>43863</v>
      </c>
      <c r="Y4133" s="92" t="s">
        <v>8467</v>
      </c>
      <c r="Z4133" s="87" t="s">
        <v>12333</v>
      </c>
      <c r="AA4133" s="84"/>
      <c r="AB4133" s="84"/>
      <c r="AC4133" s="92" t="s">
        <v>16275</v>
      </c>
      <c r="AD4133" s="84"/>
      <c r="AE4133" s="84" t="b">
        <v>0</v>
      </c>
      <c r="AF4133" s="84">
        <v>0</v>
      </c>
      <c r="AG4133" s="92" t="s">
        <v>16467</v>
      </c>
      <c r="AH4133" s="84" t="b">
        <v>0</v>
      </c>
      <c r="AI4133" s="84" t="s">
        <v>16520</v>
      </c>
      <c r="AJ4133" s="84"/>
      <c r="AK4133" s="92" t="s">
        <v>16467</v>
      </c>
      <c r="AL4133" s="84" t="b">
        <v>0</v>
      </c>
      <c r="AM4133" s="84">
        <v>13</v>
      </c>
      <c r="AN4133" s="92" t="s">
        <v>16273</v>
      </c>
      <c r="AO4133" s="84" t="s">
        <v>16534</v>
      </c>
      <c r="AP4133" s="84" t="b">
        <v>0</v>
      </c>
      <c r="AQ4133" s="92" t="s">
        <v>16273</v>
      </c>
      <c r="AR4133" s="84" t="s">
        <v>179</v>
      </c>
      <c r="AS4133" s="84">
        <v>0</v>
      </c>
      <c r="AT4133" s="84">
        <v>0</v>
      </c>
      <c r="AU4133" s="84"/>
      <c r="AV4133" s="84"/>
      <c r="AW4133" s="84"/>
      <c r="AX4133" s="84"/>
      <c r="AY4133" s="84"/>
      <c r="AZ4133" s="84"/>
      <c r="BA4133" s="84"/>
      <c r="BB4133" s="84"/>
      <c r="BC4133">
        <v>1</v>
      </c>
      <c r="BD4133">
        <v>0</v>
      </c>
      <c r="BE4133">
        <v>0</v>
      </c>
      <c r="BF4133">
        <v>0</v>
      </c>
      <c r="BG4133">
        <v>1</v>
      </c>
      <c r="BH4133">
        <v>0</v>
      </c>
    </row>
    <row r="4134" spans="1:60" x14ac:dyDescent="0.3">
      <c r="A4134" s="69" t="s">
        <v>1893</v>
      </c>
      <c r="B4134" s="69" t="s">
        <v>1892</v>
      </c>
      <c r="C4134" s="70"/>
      <c r="D4134" s="71"/>
      <c r="E4134" s="72"/>
      <c r="F4134" s="73"/>
      <c r="G4134" s="70"/>
      <c r="H4134" s="74"/>
      <c r="I4134" s="75"/>
      <c r="J4134" s="75"/>
      <c r="K4134" s="36"/>
      <c r="L4134" s="82"/>
      <c r="M4134" s="82"/>
      <c r="N4134" s="77"/>
      <c r="O4134" s="84" t="s">
        <v>2169</v>
      </c>
      <c r="P4134" s="86">
        <v>43863.070671296293</v>
      </c>
      <c r="Q4134" s="84" t="s">
        <v>2789</v>
      </c>
      <c r="R4134" s="84"/>
      <c r="S4134" s="84"/>
      <c r="T4134" s="84" t="s">
        <v>2873</v>
      </c>
      <c r="U4134" s="87" t="s">
        <v>3041</v>
      </c>
      <c r="V4134" s="87" t="s">
        <v>3041</v>
      </c>
      <c r="W4134" s="86">
        <v>43863.070671296293</v>
      </c>
      <c r="X4134" s="90">
        <v>43863</v>
      </c>
      <c r="Y4134" s="92" t="s">
        <v>7834</v>
      </c>
      <c r="Z4134" s="87" t="s">
        <v>11658</v>
      </c>
      <c r="AA4134" s="84"/>
      <c r="AB4134" s="84"/>
      <c r="AC4134" s="92" t="s">
        <v>15558</v>
      </c>
      <c r="AD4134" s="84"/>
      <c r="AE4134" s="84" t="b">
        <v>0</v>
      </c>
      <c r="AF4134" s="84">
        <v>0</v>
      </c>
      <c r="AG4134" s="92" t="s">
        <v>16467</v>
      </c>
      <c r="AH4134" s="84" t="b">
        <v>0</v>
      </c>
      <c r="AI4134" s="84" t="s">
        <v>16522</v>
      </c>
      <c r="AJ4134" s="84"/>
      <c r="AK4134" s="92" t="s">
        <v>16467</v>
      </c>
      <c r="AL4134" s="84" t="b">
        <v>0</v>
      </c>
      <c r="AM4134" s="84">
        <v>2</v>
      </c>
      <c r="AN4134" s="92" t="s">
        <v>15557</v>
      </c>
      <c r="AO4134" s="84" t="s">
        <v>16534</v>
      </c>
      <c r="AP4134" s="84" t="b">
        <v>0</v>
      </c>
      <c r="AQ4134" s="92" t="s">
        <v>15557</v>
      </c>
      <c r="AR4134" s="84" t="s">
        <v>179</v>
      </c>
      <c r="AS4134" s="84">
        <v>0</v>
      </c>
      <c r="AT4134" s="84">
        <v>0</v>
      </c>
      <c r="AU4134" s="84"/>
      <c r="AV4134" s="84"/>
      <c r="AW4134" s="84"/>
      <c r="AX4134" s="84"/>
      <c r="AY4134" s="84"/>
      <c r="AZ4134" s="84"/>
      <c r="BA4134" s="84"/>
      <c r="BB4134" s="84"/>
      <c r="BC4134">
        <v>1</v>
      </c>
      <c r="BD4134">
        <v>0</v>
      </c>
      <c r="BE4134">
        <v>0</v>
      </c>
      <c r="BF4134">
        <v>0</v>
      </c>
      <c r="BG4134">
        <v>1</v>
      </c>
      <c r="BH4134">
        <v>0</v>
      </c>
    </row>
    <row r="4135" spans="1:60" x14ac:dyDescent="0.3">
      <c r="A4135" s="69" t="s">
        <v>2089</v>
      </c>
      <c r="B4135" s="69" t="s">
        <v>2167</v>
      </c>
      <c r="C4135" s="70"/>
      <c r="D4135" s="71"/>
      <c r="E4135" s="72"/>
      <c r="F4135" s="73"/>
      <c r="G4135" s="70"/>
      <c r="H4135" s="74"/>
      <c r="I4135" s="75"/>
      <c r="J4135" s="75"/>
      <c r="K4135" s="36"/>
      <c r="L4135" s="82"/>
      <c r="M4135" s="82"/>
      <c r="N4135" s="77"/>
      <c r="O4135" s="84" t="s">
        <v>2170</v>
      </c>
      <c r="P4135" s="86">
        <v>43863.073773148149</v>
      </c>
      <c r="Q4135" s="84" t="s">
        <v>2794</v>
      </c>
      <c r="R4135" s="84"/>
      <c r="S4135" s="84"/>
      <c r="T4135" s="84" t="s">
        <v>2873</v>
      </c>
      <c r="U4135" s="84"/>
      <c r="V4135" s="87" t="s">
        <v>4774</v>
      </c>
      <c r="W4135" s="86">
        <v>43863.073773148149</v>
      </c>
      <c r="X4135" s="90">
        <v>43863</v>
      </c>
      <c r="Y4135" s="92" t="s">
        <v>8468</v>
      </c>
      <c r="Z4135" s="87" t="s">
        <v>12334</v>
      </c>
      <c r="AA4135" s="84"/>
      <c r="AB4135" s="84"/>
      <c r="AC4135" s="92" t="s">
        <v>16276</v>
      </c>
      <c r="AD4135" s="92" t="s">
        <v>16278</v>
      </c>
      <c r="AE4135" s="84" t="b">
        <v>0</v>
      </c>
      <c r="AF4135" s="84">
        <v>2</v>
      </c>
      <c r="AG4135" s="92" t="s">
        <v>16518</v>
      </c>
      <c r="AH4135" s="84" t="b">
        <v>0</v>
      </c>
      <c r="AI4135" s="84" t="s">
        <v>16520</v>
      </c>
      <c r="AJ4135" s="84"/>
      <c r="AK4135" s="92" t="s">
        <v>16467</v>
      </c>
      <c r="AL4135" s="84" t="b">
        <v>0</v>
      </c>
      <c r="AM4135" s="84">
        <v>2</v>
      </c>
      <c r="AN4135" s="92" t="s">
        <v>16467</v>
      </c>
      <c r="AO4135" s="84" t="s">
        <v>16534</v>
      </c>
      <c r="AP4135" s="84" t="b">
        <v>0</v>
      </c>
      <c r="AQ4135" s="92" t="s">
        <v>16278</v>
      </c>
      <c r="AR4135" s="84" t="s">
        <v>179</v>
      </c>
      <c r="AS4135" s="84">
        <v>0</v>
      </c>
      <c r="AT4135" s="84">
        <v>0</v>
      </c>
      <c r="AU4135" s="84"/>
      <c r="AV4135" s="84"/>
      <c r="AW4135" s="84"/>
      <c r="AX4135" s="84"/>
      <c r="AY4135" s="84"/>
      <c r="AZ4135" s="84"/>
      <c r="BA4135" s="84"/>
      <c r="BB4135" s="84"/>
      <c r="BC4135">
        <v>1</v>
      </c>
      <c r="BD4135">
        <v>1</v>
      </c>
      <c r="BE4135">
        <v>0</v>
      </c>
      <c r="BF4135">
        <v>0</v>
      </c>
      <c r="BG4135">
        <v>0</v>
      </c>
      <c r="BH4135">
        <v>0</v>
      </c>
    </row>
    <row r="4136" spans="1:60" x14ac:dyDescent="0.3">
      <c r="A4136" s="69" t="s">
        <v>2089</v>
      </c>
      <c r="B4136" s="69" t="s">
        <v>2090</v>
      </c>
      <c r="C4136" s="70"/>
      <c r="D4136" s="71"/>
      <c r="E4136" s="72"/>
      <c r="F4136" s="73"/>
      <c r="G4136" s="70"/>
      <c r="H4136" s="74"/>
      <c r="I4136" s="75"/>
      <c r="J4136" s="75"/>
      <c r="K4136" s="36"/>
      <c r="L4136" s="82"/>
      <c r="M4136" s="82"/>
      <c r="N4136" s="77"/>
      <c r="O4136" s="84" t="s">
        <v>2171</v>
      </c>
      <c r="P4136" s="86">
        <v>43863.073773148149</v>
      </c>
      <c r="Q4136" s="84" t="s">
        <v>2794</v>
      </c>
      <c r="R4136" s="84"/>
      <c r="S4136" s="84"/>
      <c r="T4136" s="84" t="s">
        <v>2873</v>
      </c>
      <c r="U4136" s="84"/>
      <c r="V4136" s="87" t="s">
        <v>4774</v>
      </c>
      <c r="W4136" s="86">
        <v>43863.073773148149</v>
      </c>
      <c r="X4136" s="90">
        <v>43863</v>
      </c>
      <c r="Y4136" s="92" t="s">
        <v>8468</v>
      </c>
      <c r="Z4136" s="87" t="s">
        <v>12334</v>
      </c>
      <c r="AA4136" s="84"/>
      <c r="AB4136" s="84"/>
      <c r="AC4136" s="92" t="s">
        <v>16276</v>
      </c>
      <c r="AD4136" s="92" t="s">
        <v>16278</v>
      </c>
      <c r="AE4136" s="84" t="b">
        <v>0</v>
      </c>
      <c r="AF4136" s="84">
        <v>2</v>
      </c>
      <c r="AG4136" s="92" t="s">
        <v>16518</v>
      </c>
      <c r="AH4136" s="84" t="b">
        <v>0</v>
      </c>
      <c r="AI4136" s="84" t="s">
        <v>16520</v>
      </c>
      <c r="AJ4136" s="84"/>
      <c r="AK4136" s="92" t="s">
        <v>16467</v>
      </c>
      <c r="AL4136" s="84" t="b">
        <v>0</v>
      </c>
      <c r="AM4136" s="84">
        <v>2</v>
      </c>
      <c r="AN4136" s="92" t="s">
        <v>16467</v>
      </c>
      <c r="AO4136" s="84" t="s">
        <v>16534</v>
      </c>
      <c r="AP4136" s="84" t="b">
        <v>0</v>
      </c>
      <c r="AQ4136" s="92" t="s">
        <v>16278</v>
      </c>
      <c r="AR4136" s="84" t="s">
        <v>179</v>
      </c>
      <c r="AS4136" s="84">
        <v>0</v>
      </c>
      <c r="AT4136" s="84">
        <v>0</v>
      </c>
      <c r="AU4136" s="84"/>
      <c r="AV4136" s="84"/>
      <c r="AW4136" s="84"/>
      <c r="AX4136" s="84"/>
      <c r="AY4136" s="84"/>
      <c r="AZ4136" s="84"/>
      <c r="BA4136" s="84"/>
      <c r="BB4136" s="84"/>
      <c r="BC4136">
        <v>1</v>
      </c>
      <c r="BD4136">
        <v>0</v>
      </c>
      <c r="BE4136">
        <v>0</v>
      </c>
      <c r="BF4136">
        <v>0</v>
      </c>
      <c r="BG4136">
        <v>0</v>
      </c>
      <c r="BH4136">
        <v>1</v>
      </c>
    </row>
    <row r="4137" spans="1:60" x14ac:dyDescent="0.3">
      <c r="A4137" s="69" t="s">
        <v>1895</v>
      </c>
      <c r="B4137" s="69" t="s">
        <v>2114</v>
      </c>
      <c r="C4137" s="70"/>
      <c r="D4137" s="71"/>
      <c r="E4137" s="72"/>
      <c r="F4137" s="73"/>
      <c r="G4137" s="70"/>
      <c r="H4137" s="74"/>
      <c r="I4137" s="75"/>
      <c r="J4137" s="75"/>
      <c r="K4137" s="36"/>
      <c r="L4137" s="82"/>
      <c r="M4137" s="82"/>
      <c r="N4137" s="77"/>
      <c r="O4137" s="84" t="s">
        <v>2169</v>
      </c>
      <c r="P4137" s="86">
        <v>43863.075428240743</v>
      </c>
      <c r="Q4137" s="84" t="s">
        <v>2774</v>
      </c>
      <c r="R4137" s="84"/>
      <c r="S4137" s="84"/>
      <c r="T4137" s="84"/>
      <c r="U4137" s="84"/>
      <c r="V4137" s="87" t="s">
        <v>4597</v>
      </c>
      <c r="W4137" s="86">
        <v>43863.075428240743</v>
      </c>
      <c r="X4137" s="90">
        <v>43863</v>
      </c>
      <c r="Y4137" s="92" t="s">
        <v>7837</v>
      </c>
      <c r="Z4137" s="87" t="s">
        <v>11661</v>
      </c>
      <c r="AA4137" s="84"/>
      <c r="AB4137" s="84"/>
      <c r="AC4137" s="92" t="s">
        <v>15561</v>
      </c>
      <c r="AD4137" s="84"/>
      <c r="AE4137" s="84" t="b">
        <v>0</v>
      </c>
      <c r="AF4137" s="84">
        <v>0</v>
      </c>
      <c r="AG4137" s="92" t="s">
        <v>16467</v>
      </c>
      <c r="AH4137" s="84" t="b">
        <v>0</v>
      </c>
      <c r="AI4137" s="84" t="s">
        <v>16520</v>
      </c>
      <c r="AJ4137" s="84"/>
      <c r="AK4137" s="92" t="s">
        <v>16467</v>
      </c>
      <c r="AL4137" s="84" t="b">
        <v>0</v>
      </c>
      <c r="AM4137" s="84">
        <v>7</v>
      </c>
      <c r="AN4137" s="92" t="s">
        <v>16398</v>
      </c>
      <c r="AO4137" s="84" t="s">
        <v>16534</v>
      </c>
      <c r="AP4137" s="84" t="b">
        <v>0</v>
      </c>
      <c r="AQ4137" s="92" t="s">
        <v>16398</v>
      </c>
      <c r="AR4137" s="84" t="s">
        <v>179</v>
      </c>
      <c r="AS4137" s="84">
        <v>0</v>
      </c>
      <c r="AT4137" s="84">
        <v>0</v>
      </c>
      <c r="AU4137" s="84"/>
      <c r="AV4137" s="84"/>
      <c r="AW4137" s="84"/>
      <c r="AX4137" s="84"/>
      <c r="AY4137" s="84"/>
      <c r="AZ4137" s="84"/>
      <c r="BA4137" s="84"/>
      <c r="BB4137" s="84"/>
      <c r="BC4137">
        <v>1</v>
      </c>
      <c r="BD4137">
        <v>0</v>
      </c>
      <c r="BE4137">
        <v>0</v>
      </c>
      <c r="BF4137">
        <v>0</v>
      </c>
      <c r="BG4137">
        <v>1</v>
      </c>
      <c r="BH4137">
        <v>0</v>
      </c>
    </row>
    <row r="4138" spans="1:60" x14ac:dyDescent="0.3">
      <c r="A4138" s="69" t="s">
        <v>1965</v>
      </c>
      <c r="B4138" s="69" t="s">
        <v>1965</v>
      </c>
      <c r="C4138" s="70"/>
      <c r="D4138" s="71"/>
      <c r="E4138" s="72"/>
      <c r="F4138" s="73"/>
      <c r="G4138" s="70"/>
      <c r="H4138" s="74"/>
      <c r="I4138" s="75"/>
      <c r="J4138" s="75"/>
      <c r="K4138" s="36"/>
      <c r="L4138" s="82"/>
      <c r="M4138" s="82"/>
      <c r="N4138" s="77"/>
      <c r="O4138" s="84" t="s">
        <v>179</v>
      </c>
      <c r="P4138" s="86">
        <v>43863.07607638889</v>
      </c>
      <c r="Q4138" s="84" t="s">
        <v>2813</v>
      </c>
      <c r="R4138" s="84"/>
      <c r="S4138" s="84"/>
      <c r="T4138" s="84" t="s">
        <v>2873</v>
      </c>
      <c r="U4138" s="84"/>
      <c r="V4138" s="87" t="s">
        <v>4659</v>
      </c>
      <c r="W4138" s="86">
        <v>43863.07607638889</v>
      </c>
      <c r="X4138" s="90">
        <v>43863</v>
      </c>
      <c r="Y4138" s="92" t="s">
        <v>8131</v>
      </c>
      <c r="Z4138" s="87" t="s">
        <v>11981</v>
      </c>
      <c r="AA4138" s="84"/>
      <c r="AB4138" s="84"/>
      <c r="AC4138" s="92" t="s">
        <v>15894</v>
      </c>
      <c r="AD4138" s="84"/>
      <c r="AE4138" s="84" t="b">
        <v>0</v>
      </c>
      <c r="AF4138" s="84">
        <v>1</v>
      </c>
      <c r="AG4138" s="92" t="s">
        <v>16467</v>
      </c>
      <c r="AH4138" s="84" t="b">
        <v>0</v>
      </c>
      <c r="AI4138" s="84" t="s">
        <v>16520</v>
      </c>
      <c r="AJ4138" s="84"/>
      <c r="AK4138" s="92" t="s">
        <v>16467</v>
      </c>
      <c r="AL4138" s="84" t="b">
        <v>0</v>
      </c>
      <c r="AM4138" s="84">
        <v>1</v>
      </c>
      <c r="AN4138" s="92" t="s">
        <v>16467</v>
      </c>
      <c r="AO4138" s="84" t="s">
        <v>16534</v>
      </c>
      <c r="AP4138" s="84" t="b">
        <v>0</v>
      </c>
      <c r="AQ4138" s="92" t="s">
        <v>15894</v>
      </c>
      <c r="AR4138" s="84" t="s">
        <v>179</v>
      </c>
      <c r="AS4138" s="84">
        <v>0</v>
      </c>
      <c r="AT4138" s="84">
        <v>0</v>
      </c>
      <c r="AU4138" s="84"/>
      <c r="AV4138" s="84"/>
      <c r="AW4138" s="84"/>
      <c r="AX4138" s="84"/>
      <c r="AY4138" s="84"/>
      <c r="AZ4138" s="84"/>
      <c r="BA4138" s="84"/>
      <c r="BB4138" s="84"/>
      <c r="BC4138">
        <v>1</v>
      </c>
      <c r="BD4138">
        <v>0</v>
      </c>
      <c r="BE4138">
        <v>0</v>
      </c>
      <c r="BF4138">
        <v>1</v>
      </c>
      <c r="BG4138">
        <v>0</v>
      </c>
      <c r="BH4138">
        <v>0</v>
      </c>
    </row>
    <row r="4139" spans="1:60" x14ac:dyDescent="0.3">
      <c r="A4139" s="69" t="s">
        <v>1898</v>
      </c>
      <c r="B4139" s="69" t="s">
        <v>2128</v>
      </c>
      <c r="C4139" s="70"/>
      <c r="D4139" s="71"/>
      <c r="E4139" s="72"/>
      <c r="F4139" s="73"/>
      <c r="G4139" s="70"/>
      <c r="H4139" s="74"/>
      <c r="I4139" s="75"/>
      <c r="J4139" s="75"/>
      <c r="K4139" s="36"/>
      <c r="L4139" s="82"/>
      <c r="M4139" s="82"/>
      <c r="N4139" s="77"/>
      <c r="O4139" s="84" t="s">
        <v>2168</v>
      </c>
      <c r="P4139" s="86">
        <v>43863.093043981484</v>
      </c>
      <c r="Q4139" s="84" t="s">
        <v>2578</v>
      </c>
      <c r="R4139" s="84"/>
      <c r="S4139" s="84"/>
      <c r="T4139" s="84" t="s">
        <v>2931</v>
      </c>
      <c r="U4139" s="87" t="s">
        <v>3000</v>
      </c>
      <c r="V4139" s="87" t="s">
        <v>3000</v>
      </c>
      <c r="W4139" s="86">
        <v>43863.093043981484</v>
      </c>
      <c r="X4139" s="90">
        <v>43863</v>
      </c>
      <c r="Y4139" s="92" t="s">
        <v>7841</v>
      </c>
      <c r="Z4139" s="87" t="s">
        <v>11665</v>
      </c>
      <c r="AA4139" s="84"/>
      <c r="AB4139" s="84"/>
      <c r="AC4139" s="92" t="s">
        <v>15565</v>
      </c>
      <c r="AD4139" s="84"/>
      <c r="AE4139" s="84" t="b">
        <v>0</v>
      </c>
      <c r="AF4139" s="84">
        <v>0</v>
      </c>
      <c r="AG4139" s="92" t="s">
        <v>16467</v>
      </c>
      <c r="AH4139" s="84" t="b">
        <v>0</v>
      </c>
      <c r="AI4139" s="84" t="s">
        <v>16521</v>
      </c>
      <c r="AJ4139" s="84"/>
      <c r="AK4139" s="92" t="s">
        <v>16467</v>
      </c>
      <c r="AL4139" s="84" t="b">
        <v>0</v>
      </c>
      <c r="AM4139" s="84">
        <v>41</v>
      </c>
      <c r="AN4139" s="92" t="s">
        <v>16259</v>
      </c>
      <c r="AO4139" s="84" t="s">
        <v>16537</v>
      </c>
      <c r="AP4139" s="84" t="b">
        <v>0</v>
      </c>
      <c r="AQ4139" s="92" t="s">
        <v>16259</v>
      </c>
      <c r="AR4139" s="84" t="s">
        <v>179</v>
      </c>
      <c r="AS4139" s="84">
        <v>0</v>
      </c>
      <c r="AT4139" s="84">
        <v>0</v>
      </c>
      <c r="AU4139" s="84"/>
      <c r="AV4139" s="84"/>
      <c r="AW4139" s="84"/>
      <c r="AX4139" s="84"/>
      <c r="AY4139" s="84"/>
      <c r="AZ4139" s="84"/>
      <c r="BA4139" s="84"/>
      <c r="BB4139" s="84"/>
      <c r="BC4139">
        <v>1</v>
      </c>
      <c r="BD4139">
        <v>0</v>
      </c>
      <c r="BE4139">
        <v>1</v>
      </c>
      <c r="BF4139">
        <v>0</v>
      </c>
      <c r="BG4139">
        <v>0</v>
      </c>
      <c r="BH4139">
        <v>0</v>
      </c>
    </row>
    <row r="4140" spans="1:60" x14ac:dyDescent="0.3">
      <c r="A4140" s="69" t="s">
        <v>1898</v>
      </c>
      <c r="B4140" s="69" t="s">
        <v>2146</v>
      </c>
      <c r="C4140" s="70"/>
      <c r="D4140" s="71"/>
      <c r="E4140" s="72"/>
      <c r="F4140" s="73"/>
      <c r="G4140" s="70"/>
      <c r="H4140" s="74"/>
      <c r="I4140" s="75"/>
      <c r="J4140" s="75"/>
      <c r="K4140" s="36"/>
      <c r="L4140" s="82"/>
      <c r="M4140" s="82"/>
      <c r="N4140" s="77"/>
      <c r="O4140" s="84" t="s">
        <v>2168</v>
      </c>
      <c r="P4140" s="86">
        <v>43863.093043981484</v>
      </c>
      <c r="Q4140" s="84" t="s">
        <v>2578</v>
      </c>
      <c r="R4140" s="84"/>
      <c r="S4140" s="84"/>
      <c r="T4140" s="84" t="s">
        <v>2931</v>
      </c>
      <c r="U4140" s="87" t="s">
        <v>3000</v>
      </c>
      <c r="V4140" s="87" t="s">
        <v>3000</v>
      </c>
      <c r="W4140" s="86">
        <v>43863.093043981484</v>
      </c>
      <c r="X4140" s="90">
        <v>43863</v>
      </c>
      <c r="Y4140" s="92" t="s">
        <v>7841</v>
      </c>
      <c r="Z4140" s="87" t="s">
        <v>11665</v>
      </c>
      <c r="AA4140" s="84"/>
      <c r="AB4140" s="84"/>
      <c r="AC4140" s="92" t="s">
        <v>15565</v>
      </c>
      <c r="AD4140" s="84"/>
      <c r="AE4140" s="84" t="b">
        <v>0</v>
      </c>
      <c r="AF4140" s="84">
        <v>0</v>
      </c>
      <c r="AG4140" s="92" t="s">
        <v>16467</v>
      </c>
      <c r="AH4140" s="84" t="b">
        <v>0</v>
      </c>
      <c r="AI4140" s="84" t="s">
        <v>16521</v>
      </c>
      <c r="AJ4140" s="84"/>
      <c r="AK4140" s="92" t="s">
        <v>16467</v>
      </c>
      <c r="AL4140" s="84" t="b">
        <v>0</v>
      </c>
      <c r="AM4140" s="84">
        <v>41</v>
      </c>
      <c r="AN4140" s="92" t="s">
        <v>16259</v>
      </c>
      <c r="AO4140" s="84" t="s">
        <v>16537</v>
      </c>
      <c r="AP4140" s="84" t="b">
        <v>0</v>
      </c>
      <c r="AQ4140" s="92" t="s">
        <v>16259</v>
      </c>
      <c r="AR4140" s="84" t="s">
        <v>179</v>
      </c>
      <c r="AS4140" s="84">
        <v>0</v>
      </c>
      <c r="AT4140" s="84">
        <v>0</v>
      </c>
      <c r="AU4140" s="84"/>
      <c r="AV4140" s="84"/>
      <c r="AW4140" s="84"/>
      <c r="AX4140" s="84"/>
      <c r="AY4140" s="84"/>
      <c r="AZ4140" s="84"/>
      <c r="BA4140" s="84"/>
      <c r="BB4140" s="84"/>
      <c r="BC4140">
        <v>1</v>
      </c>
      <c r="BD4140">
        <v>0</v>
      </c>
      <c r="BE4140">
        <v>1</v>
      </c>
      <c r="BF4140">
        <v>0</v>
      </c>
      <c r="BG4140">
        <v>0</v>
      </c>
      <c r="BH4140">
        <v>0</v>
      </c>
    </row>
    <row r="4141" spans="1:60" x14ac:dyDescent="0.3">
      <c r="A4141" s="69" t="s">
        <v>1899</v>
      </c>
      <c r="B4141" s="69" t="s">
        <v>1447</v>
      </c>
      <c r="C4141" s="70"/>
      <c r="D4141" s="71"/>
      <c r="E4141" s="72"/>
      <c r="F4141" s="73"/>
      <c r="G4141" s="70"/>
      <c r="H4141" s="74"/>
      <c r="I4141" s="75"/>
      <c r="J4141" s="75"/>
      <c r="K4141" s="36"/>
      <c r="L4141" s="82"/>
      <c r="M4141" s="82"/>
      <c r="N4141" s="77"/>
      <c r="O4141" s="84" t="s">
        <v>2169</v>
      </c>
      <c r="P4141" s="86">
        <v>43863.094386574077</v>
      </c>
      <c r="Q4141" s="84" t="s">
        <v>2612</v>
      </c>
      <c r="R4141" s="84"/>
      <c r="S4141" s="84"/>
      <c r="T4141" s="84" t="s">
        <v>2883</v>
      </c>
      <c r="U4141" s="84"/>
      <c r="V4141" s="87" t="s">
        <v>4600</v>
      </c>
      <c r="W4141" s="86">
        <v>43863.094386574077</v>
      </c>
      <c r="X4141" s="90">
        <v>43863</v>
      </c>
      <c r="Y4141" s="92" t="s">
        <v>7843</v>
      </c>
      <c r="Z4141" s="87" t="s">
        <v>11667</v>
      </c>
      <c r="AA4141" s="84"/>
      <c r="AB4141" s="84"/>
      <c r="AC4141" s="92" t="s">
        <v>15567</v>
      </c>
      <c r="AD4141" s="84"/>
      <c r="AE4141" s="84" t="b">
        <v>0</v>
      </c>
      <c r="AF4141" s="84">
        <v>0</v>
      </c>
      <c r="AG4141" s="92" t="s">
        <v>16467</v>
      </c>
      <c r="AH4141" s="84" t="b">
        <v>0</v>
      </c>
      <c r="AI4141" s="84" t="s">
        <v>16520</v>
      </c>
      <c r="AJ4141" s="84"/>
      <c r="AK4141" s="92" t="s">
        <v>16467</v>
      </c>
      <c r="AL4141" s="84" t="b">
        <v>0</v>
      </c>
      <c r="AM4141" s="84">
        <v>16</v>
      </c>
      <c r="AN4141" s="92" t="s">
        <v>16312</v>
      </c>
      <c r="AO4141" s="84" t="s">
        <v>16535</v>
      </c>
      <c r="AP4141" s="84" t="b">
        <v>0</v>
      </c>
      <c r="AQ4141" s="92" t="s">
        <v>16312</v>
      </c>
      <c r="AR4141" s="84" t="s">
        <v>179</v>
      </c>
      <c r="AS4141" s="84">
        <v>0</v>
      </c>
      <c r="AT4141" s="84">
        <v>0</v>
      </c>
      <c r="AU4141" s="84"/>
      <c r="AV4141" s="84"/>
      <c r="AW4141" s="84"/>
      <c r="AX4141" s="84"/>
      <c r="AY4141" s="84"/>
      <c r="AZ4141" s="84"/>
      <c r="BA4141" s="84"/>
      <c r="BB4141" s="84"/>
      <c r="BC4141">
        <v>1</v>
      </c>
      <c r="BD4141">
        <v>0</v>
      </c>
      <c r="BE4141">
        <v>0</v>
      </c>
      <c r="BF4141">
        <v>0</v>
      </c>
      <c r="BG4141">
        <v>1</v>
      </c>
      <c r="BH4141">
        <v>0</v>
      </c>
    </row>
    <row r="4142" spans="1:60" x14ac:dyDescent="0.3">
      <c r="A4142" s="69" t="s">
        <v>1900</v>
      </c>
      <c r="B4142" s="69" t="s">
        <v>2120</v>
      </c>
      <c r="C4142" s="70"/>
      <c r="D4142" s="71"/>
      <c r="E4142" s="72"/>
      <c r="F4142" s="73"/>
      <c r="G4142" s="70"/>
      <c r="H4142" s="74"/>
      <c r="I4142" s="75"/>
      <c r="J4142" s="75"/>
      <c r="K4142" s="36"/>
      <c r="L4142" s="82"/>
      <c r="M4142" s="82"/>
      <c r="N4142" s="77"/>
      <c r="O4142" s="84" t="s">
        <v>2169</v>
      </c>
      <c r="P4142" s="86">
        <v>43863.094606481478</v>
      </c>
      <c r="Q4142" s="84" t="s">
        <v>2691</v>
      </c>
      <c r="R4142" s="84"/>
      <c r="S4142" s="84"/>
      <c r="T4142" s="84" t="s">
        <v>2883</v>
      </c>
      <c r="U4142" s="84"/>
      <c r="V4142" s="87" t="s">
        <v>4601</v>
      </c>
      <c r="W4142" s="86">
        <v>43863.094606481478</v>
      </c>
      <c r="X4142" s="90">
        <v>43863</v>
      </c>
      <c r="Y4142" s="92" t="s">
        <v>7849</v>
      </c>
      <c r="Z4142" s="87" t="s">
        <v>11676</v>
      </c>
      <c r="AA4142" s="84"/>
      <c r="AB4142" s="84"/>
      <c r="AC4142" s="92" t="s">
        <v>15576</v>
      </c>
      <c r="AD4142" s="84"/>
      <c r="AE4142" s="84" t="b">
        <v>0</v>
      </c>
      <c r="AF4142" s="84">
        <v>0</v>
      </c>
      <c r="AG4142" s="92" t="s">
        <v>16467</v>
      </c>
      <c r="AH4142" s="84" t="b">
        <v>0</v>
      </c>
      <c r="AI4142" s="84" t="s">
        <v>16520</v>
      </c>
      <c r="AJ4142" s="84"/>
      <c r="AK4142" s="92" t="s">
        <v>16467</v>
      </c>
      <c r="AL4142" s="84" t="b">
        <v>0</v>
      </c>
      <c r="AM4142" s="84">
        <v>59</v>
      </c>
      <c r="AN4142" s="92" t="s">
        <v>16413</v>
      </c>
      <c r="AO4142" s="84" t="s">
        <v>16534</v>
      </c>
      <c r="AP4142" s="84" t="b">
        <v>0</v>
      </c>
      <c r="AQ4142" s="92" t="s">
        <v>16413</v>
      </c>
      <c r="AR4142" s="84" t="s">
        <v>179</v>
      </c>
      <c r="AS4142" s="84">
        <v>0</v>
      </c>
      <c r="AT4142" s="84">
        <v>0</v>
      </c>
      <c r="AU4142" s="84"/>
      <c r="AV4142" s="84"/>
      <c r="AW4142" s="84"/>
      <c r="AX4142" s="84"/>
      <c r="AY4142" s="84"/>
      <c r="AZ4142" s="84"/>
      <c r="BA4142" s="84"/>
      <c r="BB4142" s="84"/>
      <c r="BC4142">
        <v>1</v>
      </c>
      <c r="BD4142">
        <v>0</v>
      </c>
      <c r="BE4142">
        <v>0</v>
      </c>
      <c r="BF4142">
        <v>0</v>
      </c>
      <c r="BG4142">
        <v>1</v>
      </c>
      <c r="BH4142">
        <v>0</v>
      </c>
    </row>
    <row r="4143" spans="1:60" x14ac:dyDescent="0.3">
      <c r="A4143" s="69" t="s">
        <v>1902</v>
      </c>
      <c r="B4143" s="69" t="s">
        <v>2096</v>
      </c>
      <c r="C4143" s="70"/>
      <c r="D4143" s="71"/>
      <c r="E4143" s="72"/>
      <c r="F4143" s="73"/>
      <c r="G4143" s="70"/>
      <c r="H4143" s="74"/>
      <c r="I4143" s="75"/>
      <c r="J4143" s="75"/>
      <c r="K4143" s="36"/>
      <c r="L4143" s="82"/>
      <c r="M4143" s="82"/>
      <c r="N4143" s="77"/>
      <c r="O4143" s="84" t="s">
        <v>2169</v>
      </c>
      <c r="P4143" s="86">
        <v>43863.095578703702</v>
      </c>
      <c r="Q4143" s="84" t="s">
        <v>2724</v>
      </c>
      <c r="R4143" s="84"/>
      <c r="S4143" s="84"/>
      <c r="T4143" s="84"/>
      <c r="U4143" s="84"/>
      <c r="V4143" s="87" t="s">
        <v>4603</v>
      </c>
      <c r="W4143" s="86">
        <v>43863.095578703702</v>
      </c>
      <c r="X4143" s="90">
        <v>43863</v>
      </c>
      <c r="Y4143" s="92" t="s">
        <v>7852</v>
      </c>
      <c r="Z4143" s="87" t="s">
        <v>11679</v>
      </c>
      <c r="AA4143" s="84"/>
      <c r="AB4143" s="84"/>
      <c r="AC4143" s="92" t="s">
        <v>15579</v>
      </c>
      <c r="AD4143" s="84"/>
      <c r="AE4143" s="84" t="b">
        <v>0</v>
      </c>
      <c r="AF4143" s="84">
        <v>0</v>
      </c>
      <c r="AG4143" s="92" t="s">
        <v>16467</v>
      </c>
      <c r="AH4143" s="84" t="b">
        <v>0</v>
      </c>
      <c r="AI4143" s="84" t="s">
        <v>16520</v>
      </c>
      <c r="AJ4143" s="84"/>
      <c r="AK4143" s="92" t="s">
        <v>16467</v>
      </c>
      <c r="AL4143" s="84" t="b">
        <v>0</v>
      </c>
      <c r="AM4143" s="84">
        <v>116</v>
      </c>
      <c r="AN4143" s="92" t="s">
        <v>16295</v>
      </c>
      <c r="AO4143" s="84" t="s">
        <v>16534</v>
      </c>
      <c r="AP4143" s="84" t="b">
        <v>0</v>
      </c>
      <c r="AQ4143" s="92" t="s">
        <v>16295</v>
      </c>
      <c r="AR4143" s="84" t="s">
        <v>179</v>
      </c>
      <c r="AS4143" s="84">
        <v>0</v>
      </c>
      <c r="AT4143" s="84">
        <v>0</v>
      </c>
      <c r="AU4143" s="84"/>
      <c r="AV4143" s="84"/>
      <c r="AW4143" s="84"/>
      <c r="AX4143" s="84"/>
      <c r="AY4143" s="84"/>
      <c r="AZ4143" s="84"/>
      <c r="BA4143" s="84"/>
      <c r="BB4143" s="84"/>
      <c r="BC4143">
        <v>1</v>
      </c>
      <c r="BD4143">
        <v>0</v>
      </c>
      <c r="BE4143">
        <v>0</v>
      </c>
      <c r="BF4143">
        <v>0</v>
      </c>
      <c r="BG4143">
        <v>1</v>
      </c>
      <c r="BH4143">
        <v>0</v>
      </c>
    </row>
    <row r="4144" spans="1:60" x14ac:dyDescent="0.3">
      <c r="A4144" s="69" t="s">
        <v>1908</v>
      </c>
      <c r="B4144" s="69" t="s">
        <v>2167</v>
      </c>
      <c r="C4144" s="70"/>
      <c r="D4144" s="71"/>
      <c r="E4144" s="72"/>
      <c r="F4144" s="73"/>
      <c r="G4144" s="70"/>
      <c r="H4144" s="74"/>
      <c r="I4144" s="75"/>
      <c r="J4144" s="75"/>
      <c r="K4144" s="36"/>
      <c r="L4144" s="82"/>
      <c r="M4144" s="82"/>
      <c r="N4144" s="77"/>
      <c r="O4144" s="84" t="s">
        <v>2168</v>
      </c>
      <c r="P4144" s="86">
        <v>43863.104872685188</v>
      </c>
      <c r="Q4144" s="84" t="s">
        <v>2794</v>
      </c>
      <c r="R4144" s="84"/>
      <c r="S4144" s="84"/>
      <c r="T4144" s="84"/>
      <c r="U4144" s="84"/>
      <c r="V4144" s="87" t="s">
        <v>3062</v>
      </c>
      <c r="W4144" s="86">
        <v>43863.104872685188</v>
      </c>
      <c r="X4144" s="90">
        <v>43863</v>
      </c>
      <c r="Y4144" s="92" t="s">
        <v>7872</v>
      </c>
      <c r="Z4144" s="87" t="s">
        <v>11699</v>
      </c>
      <c r="AA4144" s="84"/>
      <c r="AB4144" s="84"/>
      <c r="AC4144" s="92" t="s">
        <v>15599</v>
      </c>
      <c r="AD4144" s="84"/>
      <c r="AE4144" s="84" t="b">
        <v>0</v>
      </c>
      <c r="AF4144" s="84">
        <v>0</v>
      </c>
      <c r="AG4144" s="92" t="s">
        <v>16467</v>
      </c>
      <c r="AH4144" s="84" t="b">
        <v>0</v>
      </c>
      <c r="AI4144" s="84" t="s">
        <v>16520</v>
      </c>
      <c r="AJ4144" s="84"/>
      <c r="AK4144" s="92" t="s">
        <v>16467</v>
      </c>
      <c r="AL4144" s="84" t="b">
        <v>0</v>
      </c>
      <c r="AM4144" s="84">
        <v>2</v>
      </c>
      <c r="AN4144" s="92" t="s">
        <v>16276</v>
      </c>
      <c r="AO4144" s="84" t="s">
        <v>16534</v>
      </c>
      <c r="AP4144" s="84" t="b">
        <v>0</v>
      </c>
      <c r="AQ4144" s="92" t="s">
        <v>16276</v>
      </c>
      <c r="AR4144" s="84" t="s">
        <v>179</v>
      </c>
      <c r="AS4144" s="84">
        <v>0</v>
      </c>
      <c r="AT4144" s="84">
        <v>0</v>
      </c>
      <c r="AU4144" s="84"/>
      <c r="AV4144" s="84"/>
      <c r="AW4144" s="84"/>
      <c r="AX4144" s="84"/>
      <c r="AY4144" s="84"/>
      <c r="AZ4144" s="84"/>
      <c r="BA4144" s="84"/>
      <c r="BB4144" s="84"/>
      <c r="BC4144">
        <v>1</v>
      </c>
      <c r="BD4144">
        <v>0</v>
      </c>
      <c r="BE4144">
        <v>1</v>
      </c>
      <c r="BF4144">
        <v>0</v>
      </c>
      <c r="BG4144">
        <v>0</v>
      </c>
      <c r="BH4144">
        <v>0</v>
      </c>
    </row>
    <row r="4145" spans="1:60" x14ac:dyDescent="0.3">
      <c r="A4145" s="69" t="s">
        <v>1908</v>
      </c>
      <c r="B4145" s="69" t="s">
        <v>2090</v>
      </c>
      <c r="C4145" s="70"/>
      <c r="D4145" s="71"/>
      <c r="E4145" s="72"/>
      <c r="F4145" s="73"/>
      <c r="G4145" s="70"/>
      <c r="H4145" s="74"/>
      <c r="I4145" s="75"/>
      <c r="J4145" s="75"/>
      <c r="K4145" s="36"/>
      <c r="L4145" s="82"/>
      <c r="M4145" s="82"/>
      <c r="N4145" s="77"/>
      <c r="O4145" s="84" t="s">
        <v>2171</v>
      </c>
      <c r="P4145" s="86">
        <v>43863.104872685188</v>
      </c>
      <c r="Q4145" s="84" t="s">
        <v>2794</v>
      </c>
      <c r="R4145" s="84"/>
      <c r="S4145" s="84"/>
      <c r="T4145" s="84"/>
      <c r="U4145" s="84"/>
      <c r="V4145" s="87" t="s">
        <v>3062</v>
      </c>
      <c r="W4145" s="86">
        <v>43863.104872685188</v>
      </c>
      <c r="X4145" s="90">
        <v>43863</v>
      </c>
      <c r="Y4145" s="92" t="s">
        <v>7872</v>
      </c>
      <c r="Z4145" s="87" t="s">
        <v>11699</v>
      </c>
      <c r="AA4145" s="84"/>
      <c r="AB4145" s="84"/>
      <c r="AC4145" s="92" t="s">
        <v>15599</v>
      </c>
      <c r="AD4145" s="84"/>
      <c r="AE4145" s="84" t="b">
        <v>0</v>
      </c>
      <c r="AF4145" s="84">
        <v>0</v>
      </c>
      <c r="AG4145" s="92" t="s">
        <v>16467</v>
      </c>
      <c r="AH4145" s="84" t="b">
        <v>0</v>
      </c>
      <c r="AI4145" s="84" t="s">
        <v>16520</v>
      </c>
      <c r="AJ4145" s="84"/>
      <c r="AK4145" s="92" t="s">
        <v>16467</v>
      </c>
      <c r="AL4145" s="84" t="b">
        <v>0</v>
      </c>
      <c r="AM4145" s="84">
        <v>2</v>
      </c>
      <c r="AN4145" s="92" t="s">
        <v>16276</v>
      </c>
      <c r="AO4145" s="84" t="s">
        <v>16534</v>
      </c>
      <c r="AP4145" s="84" t="b">
        <v>0</v>
      </c>
      <c r="AQ4145" s="92" t="s">
        <v>16276</v>
      </c>
      <c r="AR4145" s="84" t="s">
        <v>179</v>
      </c>
      <c r="AS4145" s="84">
        <v>0</v>
      </c>
      <c r="AT4145" s="84">
        <v>0</v>
      </c>
      <c r="AU4145" s="84"/>
      <c r="AV4145" s="84"/>
      <c r="AW4145" s="84"/>
      <c r="AX4145" s="84"/>
      <c r="AY4145" s="84"/>
      <c r="AZ4145" s="84"/>
      <c r="BA4145" s="84"/>
      <c r="BB4145" s="84"/>
      <c r="BC4145">
        <v>1</v>
      </c>
      <c r="BD4145">
        <v>0</v>
      </c>
      <c r="BE4145">
        <v>0</v>
      </c>
      <c r="BF4145">
        <v>0</v>
      </c>
      <c r="BG4145">
        <v>0</v>
      </c>
      <c r="BH4145">
        <v>1</v>
      </c>
    </row>
    <row r="4146" spans="1:60" x14ac:dyDescent="0.3">
      <c r="A4146" s="69" t="s">
        <v>1906</v>
      </c>
      <c r="B4146" s="69" t="s">
        <v>2096</v>
      </c>
      <c r="C4146" s="70"/>
      <c r="D4146" s="71"/>
      <c r="E4146" s="72"/>
      <c r="F4146" s="73"/>
      <c r="G4146" s="70"/>
      <c r="H4146" s="74"/>
      <c r="I4146" s="75"/>
      <c r="J4146" s="75"/>
      <c r="K4146" s="36"/>
      <c r="L4146" s="82"/>
      <c r="M4146" s="82"/>
      <c r="N4146" s="77"/>
      <c r="O4146" s="84" t="s">
        <v>2169</v>
      </c>
      <c r="P4146" s="86">
        <v>43863.105497685188</v>
      </c>
      <c r="Q4146" s="84" t="s">
        <v>2724</v>
      </c>
      <c r="R4146" s="84"/>
      <c r="S4146" s="84"/>
      <c r="T4146" s="84"/>
      <c r="U4146" s="84"/>
      <c r="V4146" s="87" t="s">
        <v>4607</v>
      </c>
      <c r="W4146" s="86">
        <v>43863.105497685188</v>
      </c>
      <c r="X4146" s="90">
        <v>43863</v>
      </c>
      <c r="Y4146" s="92" t="s">
        <v>7862</v>
      </c>
      <c r="Z4146" s="87" t="s">
        <v>11689</v>
      </c>
      <c r="AA4146" s="84"/>
      <c r="AB4146" s="84"/>
      <c r="AC4146" s="92" t="s">
        <v>15589</v>
      </c>
      <c r="AD4146" s="84"/>
      <c r="AE4146" s="84" t="b">
        <v>0</v>
      </c>
      <c r="AF4146" s="84">
        <v>0</v>
      </c>
      <c r="AG4146" s="92" t="s">
        <v>16467</v>
      </c>
      <c r="AH4146" s="84" t="b">
        <v>0</v>
      </c>
      <c r="AI4146" s="84" t="s">
        <v>16520</v>
      </c>
      <c r="AJ4146" s="84"/>
      <c r="AK4146" s="92" t="s">
        <v>16467</v>
      </c>
      <c r="AL4146" s="84" t="b">
        <v>0</v>
      </c>
      <c r="AM4146" s="84">
        <v>116</v>
      </c>
      <c r="AN4146" s="92" t="s">
        <v>16295</v>
      </c>
      <c r="AO4146" s="84" t="s">
        <v>16534</v>
      </c>
      <c r="AP4146" s="84" t="b">
        <v>0</v>
      </c>
      <c r="AQ4146" s="92" t="s">
        <v>16295</v>
      </c>
      <c r="AR4146" s="84" t="s">
        <v>179</v>
      </c>
      <c r="AS4146" s="84">
        <v>0</v>
      </c>
      <c r="AT4146" s="84">
        <v>0</v>
      </c>
      <c r="AU4146" s="84"/>
      <c r="AV4146" s="84"/>
      <c r="AW4146" s="84"/>
      <c r="AX4146" s="84"/>
      <c r="AY4146" s="84"/>
      <c r="AZ4146" s="84"/>
      <c r="BA4146" s="84"/>
      <c r="BB4146" s="84"/>
      <c r="BC4146">
        <v>1</v>
      </c>
      <c r="BD4146">
        <v>0</v>
      </c>
      <c r="BE4146">
        <v>0</v>
      </c>
      <c r="BF4146">
        <v>0</v>
      </c>
      <c r="BG4146">
        <v>1</v>
      </c>
      <c r="BH4146">
        <v>0</v>
      </c>
    </row>
    <row r="4147" spans="1:60" x14ac:dyDescent="0.3">
      <c r="A4147" s="69" t="s">
        <v>1908</v>
      </c>
      <c r="B4147" s="69" t="s">
        <v>1907</v>
      </c>
      <c r="C4147" s="70"/>
      <c r="D4147" s="71"/>
      <c r="E4147" s="72"/>
      <c r="F4147" s="73"/>
      <c r="G4147" s="70"/>
      <c r="H4147" s="74"/>
      <c r="I4147" s="75"/>
      <c r="J4147" s="75"/>
      <c r="K4147" s="36"/>
      <c r="L4147" s="82"/>
      <c r="M4147" s="82"/>
      <c r="N4147" s="77"/>
      <c r="O4147" s="84" t="s">
        <v>2169</v>
      </c>
      <c r="P4147" s="86">
        <v>43863.105798611112</v>
      </c>
      <c r="Q4147" s="84" t="s">
        <v>2793</v>
      </c>
      <c r="R4147" s="84"/>
      <c r="S4147" s="84"/>
      <c r="T4147" s="84" t="s">
        <v>2873</v>
      </c>
      <c r="U4147" s="84"/>
      <c r="V4147" s="87" t="s">
        <v>3062</v>
      </c>
      <c r="W4147" s="86">
        <v>43863.105798611112</v>
      </c>
      <c r="X4147" s="90">
        <v>43863</v>
      </c>
      <c r="Y4147" s="92" t="s">
        <v>7871</v>
      </c>
      <c r="Z4147" s="87" t="s">
        <v>11698</v>
      </c>
      <c r="AA4147" s="84"/>
      <c r="AB4147" s="84"/>
      <c r="AC4147" s="92" t="s">
        <v>15598</v>
      </c>
      <c r="AD4147" s="84"/>
      <c r="AE4147" s="84" t="b">
        <v>0</v>
      </c>
      <c r="AF4147" s="84">
        <v>0</v>
      </c>
      <c r="AG4147" s="92" t="s">
        <v>16467</v>
      </c>
      <c r="AH4147" s="84" t="b">
        <v>0</v>
      </c>
      <c r="AI4147" s="84" t="s">
        <v>16520</v>
      </c>
      <c r="AJ4147" s="84"/>
      <c r="AK4147" s="92" t="s">
        <v>16467</v>
      </c>
      <c r="AL4147" s="84" t="b">
        <v>0</v>
      </c>
      <c r="AM4147" s="84">
        <v>2</v>
      </c>
      <c r="AN4147" s="92" t="s">
        <v>15597</v>
      </c>
      <c r="AO4147" s="84" t="s">
        <v>16534</v>
      </c>
      <c r="AP4147" s="84" t="b">
        <v>0</v>
      </c>
      <c r="AQ4147" s="92" t="s">
        <v>15597</v>
      </c>
      <c r="AR4147" s="84" t="s">
        <v>179</v>
      </c>
      <c r="AS4147" s="84">
        <v>0</v>
      </c>
      <c r="AT4147" s="84">
        <v>0</v>
      </c>
      <c r="AU4147" s="84"/>
      <c r="AV4147" s="84"/>
      <c r="AW4147" s="84"/>
      <c r="AX4147" s="84"/>
      <c r="AY4147" s="84"/>
      <c r="AZ4147" s="84"/>
      <c r="BA4147" s="84"/>
      <c r="BB4147" s="84"/>
      <c r="BC4147">
        <v>1</v>
      </c>
      <c r="BD4147">
        <v>0</v>
      </c>
      <c r="BE4147">
        <v>0</v>
      </c>
      <c r="BF4147">
        <v>0</v>
      </c>
      <c r="BG4147">
        <v>1</v>
      </c>
      <c r="BH4147">
        <v>0</v>
      </c>
    </row>
    <row r="4148" spans="1:60" x14ac:dyDescent="0.3">
      <c r="A4148" s="69" t="s">
        <v>1909</v>
      </c>
      <c r="B4148" s="69" t="s">
        <v>2124</v>
      </c>
      <c r="C4148" s="70"/>
      <c r="D4148" s="71"/>
      <c r="E4148" s="72"/>
      <c r="F4148" s="73"/>
      <c r="G4148" s="70"/>
      <c r="H4148" s="74"/>
      <c r="I4148" s="75"/>
      <c r="J4148" s="75"/>
      <c r="K4148" s="36"/>
      <c r="L4148" s="82"/>
      <c r="M4148" s="82"/>
      <c r="N4148" s="77"/>
      <c r="O4148" s="84" t="s">
        <v>2169</v>
      </c>
      <c r="P4148" s="86">
        <v>43863.107604166667</v>
      </c>
      <c r="Q4148" s="84" t="s">
        <v>2413</v>
      </c>
      <c r="R4148" s="84"/>
      <c r="S4148" s="84"/>
      <c r="T4148" s="84"/>
      <c r="U4148" s="84"/>
      <c r="V4148" s="87" t="s">
        <v>4609</v>
      </c>
      <c r="W4148" s="86">
        <v>43863.107604166667</v>
      </c>
      <c r="X4148" s="90">
        <v>43863</v>
      </c>
      <c r="Y4148" s="92" t="s">
        <v>5521</v>
      </c>
      <c r="Z4148" s="87" t="s">
        <v>11702</v>
      </c>
      <c r="AA4148" s="84"/>
      <c r="AB4148" s="84"/>
      <c r="AC4148" s="92" t="s">
        <v>15602</v>
      </c>
      <c r="AD4148" s="84"/>
      <c r="AE4148" s="84" t="b">
        <v>0</v>
      </c>
      <c r="AF4148" s="84">
        <v>0</v>
      </c>
      <c r="AG4148" s="92" t="s">
        <v>16467</v>
      </c>
      <c r="AH4148" s="84" t="b">
        <v>0</v>
      </c>
      <c r="AI4148" s="84" t="s">
        <v>16520</v>
      </c>
      <c r="AJ4148" s="84"/>
      <c r="AK4148" s="92" t="s">
        <v>16467</v>
      </c>
      <c r="AL4148" s="84" t="b">
        <v>0</v>
      </c>
      <c r="AM4148" s="84">
        <v>43</v>
      </c>
      <c r="AN4148" s="92" t="s">
        <v>16419</v>
      </c>
      <c r="AO4148" s="84" t="s">
        <v>16534</v>
      </c>
      <c r="AP4148" s="84" t="b">
        <v>0</v>
      </c>
      <c r="AQ4148" s="92" t="s">
        <v>16419</v>
      </c>
      <c r="AR4148" s="84" t="s">
        <v>179</v>
      </c>
      <c r="AS4148" s="84">
        <v>0</v>
      </c>
      <c r="AT4148" s="84">
        <v>0</v>
      </c>
      <c r="AU4148" s="84"/>
      <c r="AV4148" s="84"/>
      <c r="AW4148" s="84"/>
      <c r="AX4148" s="84"/>
      <c r="AY4148" s="84"/>
      <c r="AZ4148" s="84"/>
      <c r="BA4148" s="84"/>
      <c r="BB4148" s="84"/>
      <c r="BC4148">
        <v>1</v>
      </c>
      <c r="BD4148">
        <v>0</v>
      </c>
      <c r="BE4148">
        <v>0</v>
      </c>
      <c r="BF4148">
        <v>0</v>
      </c>
      <c r="BG4148">
        <v>1</v>
      </c>
      <c r="BH4148">
        <v>0</v>
      </c>
    </row>
    <row r="4149" spans="1:60" x14ac:dyDescent="0.3">
      <c r="A4149" s="69" t="s">
        <v>1910</v>
      </c>
      <c r="B4149" s="69" t="s">
        <v>2120</v>
      </c>
      <c r="C4149" s="70"/>
      <c r="D4149" s="71"/>
      <c r="E4149" s="72"/>
      <c r="F4149" s="73"/>
      <c r="G4149" s="70"/>
      <c r="H4149" s="74"/>
      <c r="I4149" s="75"/>
      <c r="J4149" s="75"/>
      <c r="K4149" s="36"/>
      <c r="L4149" s="82"/>
      <c r="M4149" s="82"/>
      <c r="N4149" s="77"/>
      <c r="O4149" s="84" t="s">
        <v>2169</v>
      </c>
      <c r="P4149" s="86">
        <v>43863.10833333333</v>
      </c>
      <c r="Q4149" s="84" t="s">
        <v>2691</v>
      </c>
      <c r="R4149" s="84"/>
      <c r="S4149" s="84"/>
      <c r="T4149" s="84" t="s">
        <v>2883</v>
      </c>
      <c r="U4149" s="84"/>
      <c r="V4149" s="87" t="s">
        <v>4610</v>
      </c>
      <c r="W4149" s="86">
        <v>43863.10833333333</v>
      </c>
      <c r="X4149" s="90">
        <v>43863</v>
      </c>
      <c r="Y4149" s="92" t="s">
        <v>7875</v>
      </c>
      <c r="Z4149" s="87" t="s">
        <v>11703</v>
      </c>
      <c r="AA4149" s="84"/>
      <c r="AB4149" s="84"/>
      <c r="AC4149" s="92" t="s">
        <v>15603</v>
      </c>
      <c r="AD4149" s="84"/>
      <c r="AE4149" s="84" t="b">
        <v>0</v>
      </c>
      <c r="AF4149" s="84">
        <v>0</v>
      </c>
      <c r="AG4149" s="92" t="s">
        <v>16467</v>
      </c>
      <c r="AH4149" s="84" t="b">
        <v>0</v>
      </c>
      <c r="AI4149" s="84" t="s">
        <v>16520</v>
      </c>
      <c r="AJ4149" s="84"/>
      <c r="AK4149" s="92" t="s">
        <v>16467</v>
      </c>
      <c r="AL4149" s="84" t="b">
        <v>0</v>
      </c>
      <c r="AM4149" s="84">
        <v>59</v>
      </c>
      <c r="AN4149" s="92" t="s">
        <v>16413</v>
      </c>
      <c r="AO4149" s="84" t="s">
        <v>16535</v>
      </c>
      <c r="AP4149" s="84" t="b">
        <v>0</v>
      </c>
      <c r="AQ4149" s="92" t="s">
        <v>16413</v>
      </c>
      <c r="AR4149" s="84" t="s">
        <v>179</v>
      </c>
      <c r="AS4149" s="84">
        <v>0</v>
      </c>
      <c r="AT4149" s="84">
        <v>0</v>
      </c>
      <c r="AU4149" s="84"/>
      <c r="AV4149" s="84"/>
      <c r="AW4149" s="84"/>
      <c r="AX4149" s="84"/>
      <c r="AY4149" s="84"/>
      <c r="AZ4149" s="84"/>
      <c r="BA4149" s="84"/>
      <c r="BB4149" s="84"/>
      <c r="BC4149">
        <v>1</v>
      </c>
      <c r="BD4149">
        <v>0</v>
      </c>
      <c r="BE4149">
        <v>0</v>
      </c>
      <c r="BF4149">
        <v>0</v>
      </c>
      <c r="BG4149">
        <v>1</v>
      </c>
      <c r="BH4149">
        <v>0</v>
      </c>
    </row>
    <row r="4150" spans="1:60" x14ac:dyDescent="0.3">
      <c r="A4150" s="69" t="s">
        <v>1911</v>
      </c>
      <c r="B4150" s="69" t="s">
        <v>2096</v>
      </c>
      <c r="C4150" s="70"/>
      <c r="D4150" s="71"/>
      <c r="E4150" s="72"/>
      <c r="F4150" s="73"/>
      <c r="G4150" s="70"/>
      <c r="H4150" s="74"/>
      <c r="I4150" s="75"/>
      <c r="J4150" s="75"/>
      <c r="K4150" s="36"/>
      <c r="L4150" s="82"/>
      <c r="M4150" s="82"/>
      <c r="N4150" s="77"/>
      <c r="O4150" s="84" t="s">
        <v>2169</v>
      </c>
      <c r="P4150" s="86">
        <v>43863.11078703704</v>
      </c>
      <c r="Q4150" s="84" t="s">
        <v>2724</v>
      </c>
      <c r="R4150" s="84"/>
      <c r="S4150" s="84"/>
      <c r="T4150" s="84"/>
      <c r="U4150" s="84"/>
      <c r="V4150" s="87" t="s">
        <v>4611</v>
      </c>
      <c r="W4150" s="86">
        <v>43863.11078703704</v>
      </c>
      <c r="X4150" s="90">
        <v>43863</v>
      </c>
      <c r="Y4150" s="92" t="s">
        <v>7877</v>
      </c>
      <c r="Z4150" s="87" t="s">
        <v>11705</v>
      </c>
      <c r="AA4150" s="84"/>
      <c r="AB4150" s="84"/>
      <c r="AC4150" s="92" t="s">
        <v>15605</v>
      </c>
      <c r="AD4150" s="84"/>
      <c r="AE4150" s="84" t="b">
        <v>0</v>
      </c>
      <c r="AF4150" s="84">
        <v>0</v>
      </c>
      <c r="AG4150" s="92" t="s">
        <v>16467</v>
      </c>
      <c r="AH4150" s="84" t="b">
        <v>0</v>
      </c>
      <c r="AI4150" s="84" t="s">
        <v>16520</v>
      </c>
      <c r="AJ4150" s="84"/>
      <c r="AK4150" s="92" t="s">
        <v>16467</v>
      </c>
      <c r="AL4150" s="84" t="b">
        <v>0</v>
      </c>
      <c r="AM4150" s="84">
        <v>116</v>
      </c>
      <c r="AN4150" s="92" t="s">
        <v>16295</v>
      </c>
      <c r="AO4150" s="84" t="s">
        <v>16537</v>
      </c>
      <c r="AP4150" s="84" t="b">
        <v>0</v>
      </c>
      <c r="AQ4150" s="92" t="s">
        <v>16295</v>
      </c>
      <c r="AR4150" s="84" t="s">
        <v>179</v>
      </c>
      <c r="AS4150" s="84">
        <v>0</v>
      </c>
      <c r="AT4150" s="84">
        <v>0</v>
      </c>
      <c r="AU4150" s="84"/>
      <c r="AV4150" s="84"/>
      <c r="AW4150" s="84"/>
      <c r="AX4150" s="84"/>
      <c r="AY4150" s="84"/>
      <c r="AZ4150" s="84"/>
      <c r="BA4150" s="84"/>
      <c r="BB4150" s="84"/>
      <c r="BC4150">
        <v>1</v>
      </c>
      <c r="BD4150">
        <v>0</v>
      </c>
      <c r="BE4150">
        <v>0</v>
      </c>
      <c r="BF4150">
        <v>0</v>
      </c>
      <c r="BG4150">
        <v>1</v>
      </c>
      <c r="BH4150">
        <v>0</v>
      </c>
    </row>
    <row r="4151" spans="1:60" x14ac:dyDescent="0.3">
      <c r="A4151" s="69" t="s">
        <v>1912</v>
      </c>
      <c r="B4151" s="69" t="s">
        <v>2078</v>
      </c>
      <c r="C4151" s="70"/>
      <c r="D4151" s="71"/>
      <c r="E4151" s="72"/>
      <c r="F4151" s="73"/>
      <c r="G4151" s="70"/>
      <c r="H4151" s="74"/>
      <c r="I4151" s="75"/>
      <c r="J4151" s="75"/>
      <c r="K4151" s="36"/>
      <c r="L4151" s="82"/>
      <c r="M4151" s="82"/>
      <c r="N4151" s="77"/>
      <c r="O4151" s="84" t="s">
        <v>2169</v>
      </c>
      <c r="P4151" s="86">
        <v>43863.111307870371</v>
      </c>
      <c r="Q4151" s="84" t="s">
        <v>2298</v>
      </c>
      <c r="R4151" s="84"/>
      <c r="S4151" s="84"/>
      <c r="T4151" s="84" t="s">
        <v>2890</v>
      </c>
      <c r="U4151" s="84"/>
      <c r="V4151" s="87" t="s">
        <v>4612</v>
      </c>
      <c r="W4151" s="86">
        <v>43863.111307870371</v>
      </c>
      <c r="X4151" s="90">
        <v>43863</v>
      </c>
      <c r="Y4151" s="92" t="s">
        <v>7878</v>
      </c>
      <c r="Z4151" s="87" t="s">
        <v>11706</v>
      </c>
      <c r="AA4151" s="84"/>
      <c r="AB4151" s="84"/>
      <c r="AC4151" s="92" t="s">
        <v>15606</v>
      </c>
      <c r="AD4151" s="84"/>
      <c r="AE4151" s="84" t="b">
        <v>0</v>
      </c>
      <c r="AF4151" s="84">
        <v>0</v>
      </c>
      <c r="AG4151" s="92" t="s">
        <v>16467</v>
      </c>
      <c r="AH4151" s="84" t="b">
        <v>0</v>
      </c>
      <c r="AI4151" s="84" t="s">
        <v>16520</v>
      </c>
      <c r="AJ4151" s="84"/>
      <c r="AK4151" s="92" t="s">
        <v>16467</v>
      </c>
      <c r="AL4151" s="84" t="b">
        <v>0</v>
      </c>
      <c r="AM4151" s="84">
        <v>66</v>
      </c>
      <c r="AN4151" s="92" t="s">
        <v>16225</v>
      </c>
      <c r="AO4151" s="84" t="s">
        <v>16534</v>
      </c>
      <c r="AP4151" s="84" t="b">
        <v>0</v>
      </c>
      <c r="AQ4151" s="92" t="s">
        <v>16225</v>
      </c>
      <c r="AR4151" s="84" t="s">
        <v>179</v>
      </c>
      <c r="AS4151" s="84">
        <v>0</v>
      </c>
      <c r="AT4151" s="84">
        <v>0</v>
      </c>
      <c r="AU4151" s="84"/>
      <c r="AV4151" s="84"/>
      <c r="AW4151" s="84"/>
      <c r="AX4151" s="84"/>
      <c r="AY4151" s="84"/>
      <c r="AZ4151" s="84"/>
      <c r="BA4151" s="84"/>
      <c r="BB4151" s="84"/>
      <c r="BC4151">
        <v>1</v>
      </c>
      <c r="BD4151">
        <v>0</v>
      </c>
      <c r="BE4151">
        <v>0</v>
      </c>
      <c r="BF4151">
        <v>0</v>
      </c>
      <c r="BG4151">
        <v>1</v>
      </c>
      <c r="BH4151">
        <v>0</v>
      </c>
    </row>
    <row r="4152" spans="1:60" x14ac:dyDescent="0.3">
      <c r="A4152" s="69" t="s">
        <v>1913</v>
      </c>
      <c r="B4152" s="69" t="s">
        <v>2096</v>
      </c>
      <c r="C4152" s="70"/>
      <c r="D4152" s="71"/>
      <c r="E4152" s="72"/>
      <c r="F4152" s="73"/>
      <c r="G4152" s="70"/>
      <c r="H4152" s="74"/>
      <c r="I4152" s="75"/>
      <c r="J4152" s="75"/>
      <c r="K4152" s="36"/>
      <c r="L4152" s="82"/>
      <c r="M4152" s="82"/>
      <c r="N4152" s="77"/>
      <c r="O4152" s="84" t="s">
        <v>2169</v>
      </c>
      <c r="P4152" s="86">
        <v>43863.111481481479</v>
      </c>
      <c r="Q4152" s="84" t="s">
        <v>2724</v>
      </c>
      <c r="R4152" s="84"/>
      <c r="S4152" s="84"/>
      <c r="T4152" s="84"/>
      <c r="U4152" s="84"/>
      <c r="V4152" s="87" t="s">
        <v>4613</v>
      </c>
      <c r="W4152" s="86">
        <v>43863.111481481479</v>
      </c>
      <c r="X4152" s="90">
        <v>43863</v>
      </c>
      <c r="Y4152" s="92" t="s">
        <v>7880</v>
      </c>
      <c r="Z4152" s="87" t="s">
        <v>11708</v>
      </c>
      <c r="AA4152" s="84"/>
      <c r="AB4152" s="84"/>
      <c r="AC4152" s="92" t="s">
        <v>15608</v>
      </c>
      <c r="AD4152" s="84"/>
      <c r="AE4152" s="84" t="b">
        <v>0</v>
      </c>
      <c r="AF4152" s="84">
        <v>0</v>
      </c>
      <c r="AG4152" s="92" t="s">
        <v>16467</v>
      </c>
      <c r="AH4152" s="84" t="b">
        <v>0</v>
      </c>
      <c r="AI4152" s="84" t="s">
        <v>16520</v>
      </c>
      <c r="AJ4152" s="84"/>
      <c r="AK4152" s="92" t="s">
        <v>16467</v>
      </c>
      <c r="AL4152" s="84" t="b">
        <v>0</v>
      </c>
      <c r="AM4152" s="84">
        <v>116</v>
      </c>
      <c r="AN4152" s="92" t="s">
        <v>16295</v>
      </c>
      <c r="AO4152" s="84" t="s">
        <v>16534</v>
      </c>
      <c r="AP4152" s="84" t="b">
        <v>0</v>
      </c>
      <c r="AQ4152" s="92" t="s">
        <v>16295</v>
      </c>
      <c r="AR4152" s="84" t="s">
        <v>179</v>
      </c>
      <c r="AS4152" s="84">
        <v>0</v>
      </c>
      <c r="AT4152" s="84">
        <v>0</v>
      </c>
      <c r="AU4152" s="84"/>
      <c r="AV4152" s="84"/>
      <c r="AW4152" s="84"/>
      <c r="AX4152" s="84"/>
      <c r="AY4152" s="84"/>
      <c r="AZ4152" s="84"/>
      <c r="BA4152" s="84"/>
      <c r="BB4152" s="84"/>
      <c r="BC4152">
        <v>1</v>
      </c>
      <c r="BD4152">
        <v>0</v>
      </c>
      <c r="BE4152">
        <v>0</v>
      </c>
      <c r="BF4152">
        <v>0</v>
      </c>
      <c r="BG4152">
        <v>1</v>
      </c>
      <c r="BH4152">
        <v>0</v>
      </c>
    </row>
    <row r="4153" spans="1:60" x14ac:dyDescent="0.3">
      <c r="A4153" s="69" t="s">
        <v>1913</v>
      </c>
      <c r="B4153" s="69" t="s">
        <v>2129</v>
      </c>
      <c r="C4153" s="70"/>
      <c r="D4153" s="71"/>
      <c r="E4153" s="72"/>
      <c r="F4153" s="73"/>
      <c r="G4153" s="70"/>
      <c r="H4153" s="74"/>
      <c r="I4153" s="75"/>
      <c r="J4153" s="75"/>
      <c r="K4153" s="36"/>
      <c r="L4153" s="82"/>
      <c r="M4153" s="82"/>
      <c r="N4153" s="77"/>
      <c r="O4153" s="84" t="s">
        <v>2168</v>
      </c>
      <c r="P4153" s="86">
        <v>43863.116099537037</v>
      </c>
      <c r="Q4153" s="84" t="s">
        <v>2493</v>
      </c>
      <c r="R4153" s="84"/>
      <c r="S4153" s="84"/>
      <c r="T4153" s="84"/>
      <c r="U4153" s="84"/>
      <c r="V4153" s="87" t="s">
        <v>4613</v>
      </c>
      <c r="W4153" s="86">
        <v>43863.116099537037</v>
      </c>
      <c r="X4153" s="90">
        <v>43863</v>
      </c>
      <c r="Y4153" s="92" t="s">
        <v>7881</v>
      </c>
      <c r="Z4153" s="87" t="s">
        <v>11709</v>
      </c>
      <c r="AA4153" s="84"/>
      <c r="AB4153" s="84"/>
      <c r="AC4153" s="92" t="s">
        <v>15609</v>
      </c>
      <c r="AD4153" s="84"/>
      <c r="AE4153" s="84" t="b">
        <v>0</v>
      </c>
      <c r="AF4153" s="84">
        <v>0</v>
      </c>
      <c r="AG4153" s="92" t="s">
        <v>16467</v>
      </c>
      <c r="AH4153" s="84" t="b">
        <v>0</v>
      </c>
      <c r="AI4153" s="84" t="s">
        <v>16521</v>
      </c>
      <c r="AJ4153" s="84"/>
      <c r="AK4153" s="92" t="s">
        <v>16467</v>
      </c>
      <c r="AL4153" s="84" t="b">
        <v>0</v>
      </c>
      <c r="AM4153" s="84">
        <v>7</v>
      </c>
      <c r="AN4153" s="92" t="s">
        <v>14115</v>
      </c>
      <c r="AO4153" s="84" t="s">
        <v>16534</v>
      </c>
      <c r="AP4153" s="84" t="b">
        <v>0</v>
      </c>
      <c r="AQ4153" s="92" t="s">
        <v>14115</v>
      </c>
      <c r="AR4153" s="84" t="s">
        <v>179</v>
      </c>
      <c r="AS4153" s="84">
        <v>0</v>
      </c>
      <c r="AT4153" s="84">
        <v>0</v>
      </c>
      <c r="AU4153" s="84"/>
      <c r="AV4153" s="84"/>
      <c r="AW4153" s="84"/>
      <c r="AX4153" s="84"/>
      <c r="AY4153" s="84"/>
      <c r="AZ4153" s="84"/>
      <c r="BA4153" s="84"/>
      <c r="BB4153" s="84"/>
      <c r="BC4153">
        <v>1</v>
      </c>
      <c r="BD4153">
        <v>0</v>
      </c>
      <c r="BE4153">
        <v>1</v>
      </c>
      <c r="BF4153">
        <v>0</v>
      </c>
      <c r="BG4153">
        <v>0</v>
      </c>
      <c r="BH4153">
        <v>0</v>
      </c>
    </row>
    <row r="4154" spans="1:60" x14ac:dyDescent="0.3">
      <c r="A4154" s="69" t="s">
        <v>1915</v>
      </c>
      <c r="B4154" s="69" t="s">
        <v>2120</v>
      </c>
      <c r="C4154" s="70"/>
      <c r="D4154" s="71"/>
      <c r="E4154" s="72"/>
      <c r="F4154" s="73"/>
      <c r="G4154" s="70"/>
      <c r="H4154" s="74"/>
      <c r="I4154" s="75"/>
      <c r="J4154" s="75"/>
      <c r="K4154" s="36"/>
      <c r="L4154" s="82"/>
      <c r="M4154" s="82"/>
      <c r="N4154" s="77"/>
      <c r="O4154" s="84" t="s">
        <v>2169</v>
      </c>
      <c r="P4154" s="86">
        <v>43863.117731481485</v>
      </c>
      <c r="Q4154" s="84" t="s">
        <v>2691</v>
      </c>
      <c r="R4154" s="84"/>
      <c r="S4154" s="84"/>
      <c r="T4154" s="84" t="s">
        <v>2883</v>
      </c>
      <c r="U4154" s="84"/>
      <c r="V4154" s="87" t="s">
        <v>4615</v>
      </c>
      <c r="W4154" s="86">
        <v>43863.117731481485</v>
      </c>
      <c r="X4154" s="90">
        <v>43863</v>
      </c>
      <c r="Y4154" s="92" t="s">
        <v>7923</v>
      </c>
      <c r="Z4154" s="87" t="s">
        <v>11753</v>
      </c>
      <c r="AA4154" s="84"/>
      <c r="AB4154" s="84"/>
      <c r="AC4154" s="92" t="s">
        <v>15656</v>
      </c>
      <c r="AD4154" s="84"/>
      <c r="AE4154" s="84" t="b">
        <v>0</v>
      </c>
      <c r="AF4154" s="84">
        <v>0</v>
      </c>
      <c r="AG4154" s="92" t="s">
        <v>16467</v>
      </c>
      <c r="AH4154" s="84" t="b">
        <v>0</v>
      </c>
      <c r="AI4154" s="84" t="s">
        <v>16520</v>
      </c>
      <c r="AJ4154" s="84"/>
      <c r="AK4154" s="92" t="s">
        <v>16467</v>
      </c>
      <c r="AL4154" s="84" t="b">
        <v>0</v>
      </c>
      <c r="AM4154" s="84">
        <v>59</v>
      </c>
      <c r="AN4154" s="92" t="s">
        <v>16413</v>
      </c>
      <c r="AO4154" s="84" t="s">
        <v>16535</v>
      </c>
      <c r="AP4154" s="84" t="b">
        <v>0</v>
      </c>
      <c r="AQ4154" s="92" t="s">
        <v>16413</v>
      </c>
      <c r="AR4154" s="84" t="s">
        <v>179</v>
      </c>
      <c r="AS4154" s="84">
        <v>0</v>
      </c>
      <c r="AT4154" s="84">
        <v>0</v>
      </c>
      <c r="AU4154" s="84"/>
      <c r="AV4154" s="84"/>
      <c r="AW4154" s="84"/>
      <c r="AX4154" s="84"/>
      <c r="AY4154" s="84"/>
      <c r="AZ4154" s="84"/>
      <c r="BA4154" s="84"/>
      <c r="BB4154" s="84"/>
      <c r="BC4154">
        <v>1</v>
      </c>
      <c r="BD4154">
        <v>0</v>
      </c>
      <c r="BE4154">
        <v>0</v>
      </c>
      <c r="BF4154">
        <v>0</v>
      </c>
      <c r="BG4154">
        <v>1</v>
      </c>
      <c r="BH4154">
        <v>0</v>
      </c>
    </row>
    <row r="4155" spans="1:60" x14ac:dyDescent="0.3">
      <c r="A4155" s="69" t="s">
        <v>1919</v>
      </c>
      <c r="B4155" s="69" t="s">
        <v>2032</v>
      </c>
      <c r="C4155" s="70"/>
      <c r="D4155" s="71"/>
      <c r="E4155" s="72"/>
      <c r="F4155" s="73"/>
      <c r="G4155" s="70"/>
      <c r="H4155" s="74"/>
      <c r="I4155" s="75"/>
      <c r="J4155" s="75"/>
      <c r="K4155" s="36"/>
      <c r="L4155" s="82"/>
      <c r="M4155" s="82"/>
      <c r="N4155" s="77"/>
      <c r="O4155" s="84" t="s">
        <v>2169</v>
      </c>
      <c r="P4155" s="86">
        <v>43863.118900462963</v>
      </c>
      <c r="Q4155" s="84" t="s">
        <v>2537</v>
      </c>
      <c r="R4155" s="84"/>
      <c r="S4155" s="84"/>
      <c r="T4155" s="84"/>
      <c r="U4155" s="84"/>
      <c r="V4155" s="87" t="s">
        <v>4620</v>
      </c>
      <c r="W4155" s="86">
        <v>43863.118900462963</v>
      </c>
      <c r="X4155" s="90">
        <v>43863</v>
      </c>
      <c r="Y4155" s="92" t="s">
        <v>7924</v>
      </c>
      <c r="Z4155" s="87" t="s">
        <v>11754</v>
      </c>
      <c r="AA4155" s="84"/>
      <c r="AB4155" s="84"/>
      <c r="AC4155" s="92" t="s">
        <v>15657</v>
      </c>
      <c r="AD4155" s="84"/>
      <c r="AE4155" s="84" t="b">
        <v>0</v>
      </c>
      <c r="AF4155" s="84">
        <v>0</v>
      </c>
      <c r="AG4155" s="92" t="s">
        <v>16467</v>
      </c>
      <c r="AH4155" s="84" t="b">
        <v>0</v>
      </c>
      <c r="AI4155" s="84" t="s">
        <v>16520</v>
      </c>
      <c r="AJ4155" s="84"/>
      <c r="AK4155" s="92" t="s">
        <v>16467</v>
      </c>
      <c r="AL4155" s="84" t="b">
        <v>0</v>
      </c>
      <c r="AM4155" s="84">
        <v>5</v>
      </c>
      <c r="AN4155" s="92" t="s">
        <v>16102</v>
      </c>
      <c r="AO4155" s="84" t="s">
        <v>16534</v>
      </c>
      <c r="AP4155" s="84" t="b">
        <v>0</v>
      </c>
      <c r="AQ4155" s="92" t="s">
        <v>16102</v>
      </c>
      <c r="AR4155" s="84" t="s">
        <v>179</v>
      </c>
      <c r="AS4155" s="84">
        <v>0</v>
      </c>
      <c r="AT4155" s="84">
        <v>0</v>
      </c>
      <c r="AU4155" s="84"/>
      <c r="AV4155" s="84"/>
      <c r="AW4155" s="84"/>
      <c r="AX4155" s="84"/>
      <c r="AY4155" s="84"/>
      <c r="AZ4155" s="84"/>
      <c r="BA4155" s="84"/>
      <c r="BB4155" s="84"/>
      <c r="BC4155">
        <v>1</v>
      </c>
      <c r="BD4155">
        <v>0</v>
      </c>
      <c r="BE4155">
        <v>0</v>
      </c>
      <c r="BF4155">
        <v>0</v>
      </c>
      <c r="BG4155">
        <v>1</v>
      </c>
      <c r="BH4155">
        <v>0</v>
      </c>
    </row>
    <row r="4156" spans="1:60" x14ac:dyDescent="0.3">
      <c r="A4156" s="69" t="s">
        <v>1920</v>
      </c>
      <c r="B4156" s="69" t="s">
        <v>2128</v>
      </c>
      <c r="C4156" s="70"/>
      <c r="D4156" s="71"/>
      <c r="E4156" s="72"/>
      <c r="F4156" s="73"/>
      <c r="G4156" s="70"/>
      <c r="H4156" s="74"/>
      <c r="I4156" s="75"/>
      <c r="J4156" s="75"/>
      <c r="K4156" s="36"/>
      <c r="L4156" s="82"/>
      <c r="M4156" s="82"/>
      <c r="N4156" s="77"/>
      <c r="O4156" s="84" t="s">
        <v>2168</v>
      </c>
      <c r="P4156" s="86">
        <v>43863.119270833333</v>
      </c>
      <c r="Q4156" s="84" t="s">
        <v>2578</v>
      </c>
      <c r="R4156" s="84"/>
      <c r="S4156" s="84"/>
      <c r="T4156" s="84" t="s">
        <v>2931</v>
      </c>
      <c r="U4156" s="87" t="s">
        <v>3000</v>
      </c>
      <c r="V4156" s="87" t="s">
        <v>3000</v>
      </c>
      <c r="W4156" s="86">
        <v>43863.119270833333</v>
      </c>
      <c r="X4156" s="90">
        <v>43863</v>
      </c>
      <c r="Y4156" s="92" t="s">
        <v>7925</v>
      </c>
      <c r="Z4156" s="87" t="s">
        <v>11755</v>
      </c>
      <c r="AA4156" s="84"/>
      <c r="AB4156" s="84"/>
      <c r="AC4156" s="92" t="s">
        <v>15658</v>
      </c>
      <c r="AD4156" s="84"/>
      <c r="AE4156" s="84" t="b">
        <v>0</v>
      </c>
      <c r="AF4156" s="84">
        <v>0</v>
      </c>
      <c r="AG4156" s="92" t="s">
        <v>16467</v>
      </c>
      <c r="AH4156" s="84" t="b">
        <v>0</v>
      </c>
      <c r="AI4156" s="84" t="s">
        <v>16521</v>
      </c>
      <c r="AJ4156" s="84"/>
      <c r="AK4156" s="92" t="s">
        <v>16467</v>
      </c>
      <c r="AL4156" s="84" t="b">
        <v>0</v>
      </c>
      <c r="AM4156" s="84">
        <v>41</v>
      </c>
      <c r="AN4156" s="92" t="s">
        <v>16259</v>
      </c>
      <c r="AO4156" s="84" t="s">
        <v>16534</v>
      </c>
      <c r="AP4156" s="84" t="b">
        <v>0</v>
      </c>
      <c r="AQ4156" s="92" t="s">
        <v>16259</v>
      </c>
      <c r="AR4156" s="84" t="s">
        <v>179</v>
      </c>
      <c r="AS4156" s="84">
        <v>0</v>
      </c>
      <c r="AT4156" s="84">
        <v>0</v>
      </c>
      <c r="AU4156" s="84"/>
      <c r="AV4156" s="84"/>
      <c r="AW4156" s="84"/>
      <c r="AX4156" s="84"/>
      <c r="AY4156" s="84"/>
      <c r="AZ4156" s="84"/>
      <c r="BA4156" s="84"/>
      <c r="BB4156" s="84"/>
      <c r="BC4156">
        <v>1</v>
      </c>
      <c r="BD4156">
        <v>0</v>
      </c>
      <c r="BE4156">
        <v>1</v>
      </c>
      <c r="BF4156">
        <v>0</v>
      </c>
      <c r="BG4156">
        <v>0</v>
      </c>
      <c r="BH4156">
        <v>0</v>
      </c>
    </row>
    <row r="4157" spans="1:60" x14ac:dyDescent="0.3">
      <c r="A4157" s="69" t="s">
        <v>1920</v>
      </c>
      <c r="B4157" s="69" t="s">
        <v>2146</v>
      </c>
      <c r="C4157" s="70"/>
      <c r="D4157" s="71"/>
      <c r="E4157" s="72"/>
      <c r="F4157" s="73"/>
      <c r="G4157" s="70"/>
      <c r="H4157" s="74"/>
      <c r="I4157" s="75"/>
      <c r="J4157" s="75"/>
      <c r="K4157" s="36"/>
      <c r="L4157" s="82"/>
      <c r="M4157" s="82"/>
      <c r="N4157" s="77"/>
      <c r="O4157" s="84" t="s">
        <v>2168</v>
      </c>
      <c r="P4157" s="86">
        <v>43863.119270833333</v>
      </c>
      <c r="Q4157" s="84" t="s">
        <v>2578</v>
      </c>
      <c r="R4157" s="84"/>
      <c r="S4157" s="84"/>
      <c r="T4157" s="84" t="s">
        <v>2931</v>
      </c>
      <c r="U4157" s="87" t="s">
        <v>3000</v>
      </c>
      <c r="V4157" s="87" t="s">
        <v>3000</v>
      </c>
      <c r="W4157" s="86">
        <v>43863.119270833333</v>
      </c>
      <c r="X4157" s="90">
        <v>43863</v>
      </c>
      <c r="Y4157" s="92" t="s">
        <v>7925</v>
      </c>
      <c r="Z4157" s="87" t="s">
        <v>11755</v>
      </c>
      <c r="AA4157" s="84"/>
      <c r="AB4157" s="84"/>
      <c r="AC4157" s="92" t="s">
        <v>15658</v>
      </c>
      <c r="AD4157" s="84"/>
      <c r="AE4157" s="84" t="b">
        <v>0</v>
      </c>
      <c r="AF4157" s="84">
        <v>0</v>
      </c>
      <c r="AG4157" s="92" t="s">
        <v>16467</v>
      </c>
      <c r="AH4157" s="84" t="b">
        <v>0</v>
      </c>
      <c r="AI4157" s="84" t="s">
        <v>16521</v>
      </c>
      <c r="AJ4157" s="84"/>
      <c r="AK4157" s="92" t="s">
        <v>16467</v>
      </c>
      <c r="AL4157" s="84" t="b">
        <v>0</v>
      </c>
      <c r="AM4157" s="84">
        <v>41</v>
      </c>
      <c r="AN4157" s="92" t="s">
        <v>16259</v>
      </c>
      <c r="AO4157" s="84" t="s">
        <v>16534</v>
      </c>
      <c r="AP4157" s="84" t="b">
        <v>0</v>
      </c>
      <c r="AQ4157" s="92" t="s">
        <v>16259</v>
      </c>
      <c r="AR4157" s="84" t="s">
        <v>179</v>
      </c>
      <c r="AS4157" s="84">
        <v>0</v>
      </c>
      <c r="AT4157" s="84">
        <v>0</v>
      </c>
      <c r="AU4157" s="84"/>
      <c r="AV4157" s="84"/>
      <c r="AW4157" s="84"/>
      <c r="AX4157" s="84"/>
      <c r="AY4157" s="84"/>
      <c r="AZ4157" s="84"/>
      <c r="BA4157" s="84"/>
      <c r="BB4157" s="84"/>
      <c r="BC4157">
        <v>1</v>
      </c>
      <c r="BD4157">
        <v>0</v>
      </c>
      <c r="BE4157">
        <v>1</v>
      </c>
      <c r="BF4157">
        <v>0</v>
      </c>
      <c r="BG4157">
        <v>0</v>
      </c>
      <c r="BH4157">
        <v>0</v>
      </c>
    </row>
    <row r="4158" spans="1:60" x14ac:dyDescent="0.3">
      <c r="A4158" s="69" t="s">
        <v>1921</v>
      </c>
      <c r="B4158" s="69" t="s">
        <v>2096</v>
      </c>
      <c r="C4158" s="70"/>
      <c r="D4158" s="71"/>
      <c r="E4158" s="72"/>
      <c r="F4158" s="73"/>
      <c r="G4158" s="70"/>
      <c r="H4158" s="74"/>
      <c r="I4158" s="75"/>
      <c r="J4158" s="75"/>
      <c r="K4158" s="36"/>
      <c r="L4158" s="82"/>
      <c r="M4158" s="82"/>
      <c r="N4158" s="77"/>
      <c r="O4158" s="84" t="s">
        <v>2169</v>
      </c>
      <c r="P4158" s="86">
        <v>43863.119305555556</v>
      </c>
      <c r="Q4158" s="84" t="s">
        <v>2724</v>
      </c>
      <c r="R4158" s="84"/>
      <c r="S4158" s="84"/>
      <c r="T4158" s="84"/>
      <c r="U4158" s="84"/>
      <c r="V4158" s="87" t="s">
        <v>4621</v>
      </c>
      <c r="W4158" s="86">
        <v>43863.119305555556</v>
      </c>
      <c r="X4158" s="90">
        <v>43863</v>
      </c>
      <c r="Y4158" s="92" t="s">
        <v>7927</v>
      </c>
      <c r="Z4158" s="87" t="s">
        <v>11757</v>
      </c>
      <c r="AA4158" s="84"/>
      <c r="AB4158" s="84"/>
      <c r="AC4158" s="92" t="s">
        <v>15660</v>
      </c>
      <c r="AD4158" s="84"/>
      <c r="AE4158" s="84" t="b">
        <v>0</v>
      </c>
      <c r="AF4158" s="84">
        <v>0</v>
      </c>
      <c r="AG4158" s="92" t="s">
        <v>16467</v>
      </c>
      <c r="AH4158" s="84" t="b">
        <v>0</v>
      </c>
      <c r="AI4158" s="84" t="s">
        <v>16520</v>
      </c>
      <c r="AJ4158" s="84"/>
      <c r="AK4158" s="92" t="s">
        <v>16467</v>
      </c>
      <c r="AL4158" s="84" t="b">
        <v>0</v>
      </c>
      <c r="AM4158" s="84">
        <v>116</v>
      </c>
      <c r="AN4158" s="92" t="s">
        <v>16295</v>
      </c>
      <c r="AO4158" s="84" t="s">
        <v>16534</v>
      </c>
      <c r="AP4158" s="84" t="b">
        <v>0</v>
      </c>
      <c r="AQ4158" s="92" t="s">
        <v>16295</v>
      </c>
      <c r="AR4158" s="84" t="s">
        <v>179</v>
      </c>
      <c r="AS4158" s="84">
        <v>0</v>
      </c>
      <c r="AT4158" s="84">
        <v>0</v>
      </c>
      <c r="AU4158" s="84"/>
      <c r="AV4158" s="84"/>
      <c r="AW4158" s="84"/>
      <c r="AX4158" s="84"/>
      <c r="AY4158" s="84"/>
      <c r="AZ4158" s="84"/>
      <c r="BA4158" s="84"/>
      <c r="BB4158" s="84"/>
      <c r="BC4158">
        <v>1</v>
      </c>
      <c r="BD4158">
        <v>0</v>
      </c>
      <c r="BE4158">
        <v>0</v>
      </c>
      <c r="BF4158">
        <v>0</v>
      </c>
      <c r="BG4158">
        <v>1</v>
      </c>
      <c r="BH4158">
        <v>0</v>
      </c>
    </row>
    <row r="4159" spans="1:60" x14ac:dyDescent="0.3">
      <c r="A4159" s="69" t="s">
        <v>1929</v>
      </c>
      <c r="B4159" s="69" t="s">
        <v>2120</v>
      </c>
      <c r="C4159" s="70"/>
      <c r="D4159" s="71"/>
      <c r="E4159" s="72"/>
      <c r="F4159" s="73"/>
      <c r="G4159" s="70"/>
      <c r="H4159" s="74"/>
      <c r="I4159" s="75"/>
      <c r="J4159" s="75"/>
      <c r="K4159" s="36"/>
      <c r="L4159" s="82"/>
      <c r="M4159" s="82"/>
      <c r="N4159" s="77"/>
      <c r="O4159" s="84" t="s">
        <v>2169</v>
      </c>
      <c r="P4159" s="86">
        <v>43863.119722222225</v>
      </c>
      <c r="Q4159" s="84" t="s">
        <v>2691</v>
      </c>
      <c r="R4159" s="84"/>
      <c r="S4159" s="84"/>
      <c r="T4159" s="84" t="s">
        <v>2883</v>
      </c>
      <c r="U4159" s="84"/>
      <c r="V4159" s="87" t="s">
        <v>4628</v>
      </c>
      <c r="W4159" s="86">
        <v>43863.119722222225</v>
      </c>
      <c r="X4159" s="90">
        <v>43863</v>
      </c>
      <c r="Y4159" s="92" t="s">
        <v>7957</v>
      </c>
      <c r="Z4159" s="87" t="s">
        <v>11793</v>
      </c>
      <c r="AA4159" s="84"/>
      <c r="AB4159" s="84"/>
      <c r="AC4159" s="92" t="s">
        <v>15697</v>
      </c>
      <c r="AD4159" s="84"/>
      <c r="AE4159" s="84" t="b">
        <v>0</v>
      </c>
      <c r="AF4159" s="84">
        <v>0</v>
      </c>
      <c r="AG4159" s="92" t="s">
        <v>16467</v>
      </c>
      <c r="AH4159" s="84" t="b">
        <v>0</v>
      </c>
      <c r="AI4159" s="84" t="s">
        <v>16520</v>
      </c>
      <c r="AJ4159" s="84"/>
      <c r="AK4159" s="92" t="s">
        <v>16467</v>
      </c>
      <c r="AL4159" s="84" t="b">
        <v>0</v>
      </c>
      <c r="AM4159" s="84">
        <v>59</v>
      </c>
      <c r="AN4159" s="92" t="s">
        <v>16413</v>
      </c>
      <c r="AO4159" s="84" t="s">
        <v>16535</v>
      </c>
      <c r="AP4159" s="84" t="b">
        <v>0</v>
      </c>
      <c r="AQ4159" s="92" t="s">
        <v>16413</v>
      </c>
      <c r="AR4159" s="84" t="s">
        <v>179</v>
      </c>
      <c r="AS4159" s="84">
        <v>0</v>
      </c>
      <c r="AT4159" s="84">
        <v>0</v>
      </c>
      <c r="AU4159" s="84"/>
      <c r="AV4159" s="84"/>
      <c r="AW4159" s="84"/>
      <c r="AX4159" s="84"/>
      <c r="AY4159" s="84"/>
      <c r="AZ4159" s="84"/>
      <c r="BA4159" s="84"/>
      <c r="BB4159" s="84"/>
      <c r="BC4159">
        <v>1</v>
      </c>
      <c r="BD4159">
        <v>0</v>
      </c>
      <c r="BE4159">
        <v>0</v>
      </c>
      <c r="BF4159">
        <v>0</v>
      </c>
      <c r="BG4159">
        <v>1</v>
      </c>
      <c r="BH4159">
        <v>0</v>
      </c>
    </row>
    <row r="4160" spans="1:60" x14ac:dyDescent="0.3">
      <c r="A4160" s="69" t="s">
        <v>1922</v>
      </c>
      <c r="B4160" s="69" t="s">
        <v>2120</v>
      </c>
      <c r="C4160" s="70"/>
      <c r="D4160" s="71"/>
      <c r="E4160" s="72"/>
      <c r="F4160" s="73"/>
      <c r="G4160" s="70"/>
      <c r="H4160" s="74"/>
      <c r="I4160" s="75"/>
      <c r="J4160" s="75"/>
      <c r="K4160" s="36"/>
      <c r="L4160" s="82"/>
      <c r="M4160" s="82"/>
      <c r="N4160" s="77"/>
      <c r="O4160" s="84" t="s">
        <v>2169</v>
      </c>
      <c r="P4160" s="86">
        <v>43863.119849537034</v>
      </c>
      <c r="Q4160" s="84" t="s">
        <v>2691</v>
      </c>
      <c r="R4160" s="84"/>
      <c r="S4160" s="84"/>
      <c r="T4160" s="84" t="s">
        <v>2883</v>
      </c>
      <c r="U4160" s="84"/>
      <c r="V4160" s="87" t="s">
        <v>4622</v>
      </c>
      <c r="W4160" s="86">
        <v>43863.119849537034</v>
      </c>
      <c r="X4160" s="90">
        <v>43863</v>
      </c>
      <c r="Y4160" s="92" t="s">
        <v>7928</v>
      </c>
      <c r="Z4160" s="87" t="s">
        <v>11758</v>
      </c>
      <c r="AA4160" s="84"/>
      <c r="AB4160" s="84"/>
      <c r="AC4160" s="92" t="s">
        <v>15661</v>
      </c>
      <c r="AD4160" s="84"/>
      <c r="AE4160" s="84" t="b">
        <v>0</v>
      </c>
      <c r="AF4160" s="84">
        <v>0</v>
      </c>
      <c r="AG4160" s="92" t="s">
        <v>16467</v>
      </c>
      <c r="AH4160" s="84" t="b">
        <v>0</v>
      </c>
      <c r="AI4160" s="84" t="s">
        <v>16520</v>
      </c>
      <c r="AJ4160" s="84"/>
      <c r="AK4160" s="92" t="s">
        <v>16467</v>
      </c>
      <c r="AL4160" s="84" t="b">
        <v>0</v>
      </c>
      <c r="AM4160" s="84">
        <v>59</v>
      </c>
      <c r="AN4160" s="92" t="s">
        <v>16413</v>
      </c>
      <c r="AO4160" s="84" t="s">
        <v>16534</v>
      </c>
      <c r="AP4160" s="84" t="b">
        <v>0</v>
      </c>
      <c r="AQ4160" s="92" t="s">
        <v>16413</v>
      </c>
      <c r="AR4160" s="84" t="s">
        <v>179</v>
      </c>
      <c r="AS4160" s="84">
        <v>0</v>
      </c>
      <c r="AT4160" s="84">
        <v>0</v>
      </c>
      <c r="AU4160" s="84"/>
      <c r="AV4160" s="84"/>
      <c r="AW4160" s="84"/>
      <c r="AX4160" s="84"/>
      <c r="AY4160" s="84"/>
      <c r="AZ4160" s="84"/>
      <c r="BA4160" s="84"/>
      <c r="BB4160" s="84"/>
      <c r="BC4160">
        <v>1</v>
      </c>
      <c r="BD4160">
        <v>0</v>
      </c>
      <c r="BE4160">
        <v>0</v>
      </c>
      <c r="BF4160">
        <v>0</v>
      </c>
      <c r="BG4160">
        <v>1</v>
      </c>
      <c r="BH4160">
        <v>0</v>
      </c>
    </row>
    <row r="4161" spans="1:60" x14ac:dyDescent="0.3">
      <c r="A4161" s="69" t="s">
        <v>1925</v>
      </c>
      <c r="B4161" s="69" t="s">
        <v>2096</v>
      </c>
      <c r="C4161" s="70"/>
      <c r="D4161" s="71"/>
      <c r="E4161" s="72"/>
      <c r="F4161" s="73"/>
      <c r="G4161" s="70"/>
      <c r="H4161" s="74"/>
      <c r="I4161" s="75"/>
      <c r="J4161" s="75"/>
      <c r="K4161" s="36"/>
      <c r="L4161" s="82"/>
      <c r="M4161" s="82"/>
      <c r="N4161" s="77"/>
      <c r="O4161" s="84" t="s">
        <v>2169</v>
      </c>
      <c r="P4161" s="86">
        <v>43863.120567129627</v>
      </c>
      <c r="Q4161" s="84" t="s">
        <v>2724</v>
      </c>
      <c r="R4161" s="84"/>
      <c r="S4161" s="84"/>
      <c r="T4161" s="84"/>
      <c r="U4161" s="84"/>
      <c r="V4161" s="87" t="s">
        <v>3062</v>
      </c>
      <c r="W4161" s="86">
        <v>43863.120567129627</v>
      </c>
      <c r="X4161" s="90">
        <v>43863</v>
      </c>
      <c r="Y4161" s="92" t="s">
        <v>7935</v>
      </c>
      <c r="Z4161" s="87" t="s">
        <v>11766</v>
      </c>
      <c r="AA4161" s="84"/>
      <c r="AB4161" s="84"/>
      <c r="AC4161" s="92" t="s">
        <v>15670</v>
      </c>
      <c r="AD4161" s="84"/>
      <c r="AE4161" s="84" t="b">
        <v>0</v>
      </c>
      <c r="AF4161" s="84">
        <v>0</v>
      </c>
      <c r="AG4161" s="92" t="s">
        <v>16467</v>
      </c>
      <c r="AH4161" s="84" t="b">
        <v>0</v>
      </c>
      <c r="AI4161" s="84" t="s">
        <v>16520</v>
      </c>
      <c r="AJ4161" s="84"/>
      <c r="AK4161" s="92" t="s">
        <v>16467</v>
      </c>
      <c r="AL4161" s="84" t="b">
        <v>0</v>
      </c>
      <c r="AM4161" s="84">
        <v>116</v>
      </c>
      <c r="AN4161" s="92" t="s">
        <v>16295</v>
      </c>
      <c r="AO4161" s="84" t="s">
        <v>16534</v>
      </c>
      <c r="AP4161" s="84" t="b">
        <v>0</v>
      </c>
      <c r="AQ4161" s="92" t="s">
        <v>16295</v>
      </c>
      <c r="AR4161" s="84" t="s">
        <v>179</v>
      </c>
      <c r="AS4161" s="84">
        <v>0</v>
      </c>
      <c r="AT4161" s="84">
        <v>0</v>
      </c>
      <c r="AU4161" s="84"/>
      <c r="AV4161" s="84"/>
      <c r="AW4161" s="84"/>
      <c r="AX4161" s="84"/>
      <c r="AY4161" s="84"/>
      <c r="AZ4161" s="84"/>
      <c r="BA4161" s="84"/>
      <c r="BB4161" s="84"/>
      <c r="BC4161">
        <v>1</v>
      </c>
      <c r="BD4161">
        <v>0</v>
      </c>
      <c r="BE4161">
        <v>0</v>
      </c>
      <c r="BF4161">
        <v>0</v>
      </c>
      <c r="BG4161">
        <v>1</v>
      </c>
      <c r="BH4161">
        <v>0</v>
      </c>
    </row>
    <row r="4162" spans="1:60" x14ac:dyDescent="0.3">
      <c r="A4162" s="69" t="s">
        <v>1926</v>
      </c>
      <c r="B4162" s="69" t="s">
        <v>2128</v>
      </c>
      <c r="C4162" s="70"/>
      <c r="D4162" s="71"/>
      <c r="E4162" s="72"/>
      <c r="F4162" s="73"/>
      <c r="G4162" s="70"/>
      <c r="H4162" s="74"/>
      <c r="I4162" s="75"/>
      <c r="J4162" s="75"/>
      <c r="K4162" s="36"/>
      <c r="L4162" s="82"/>
      <c r="M4162" s="82"/>
      <c r="N4162" s="77"/>
      <c r="O4162" s="84" t="s">
        <v>2168</v>
      </c>
      <c r="P4162" s="86">
        <v>43863.120625000003</v>
      </c>
      <c r="Q4162" s="84" t="s">
        <v>2526</v>
      </c>
      <c r="R4162" s="84"/>
      <c r="S4162" s="84"/>
      <c r="T4162" s="84"/>
      <c r="U4162" s="84"/>
      <c r="V4162" s="87" t="s">
        <v>4625</v>
      </c>
      <c r="W4162" s="86">
        <v>43863.120625000003</v>
      </c>
      <c r="X4162" s="90">
        <v>43863</v>
      </c>
      <c r="Y4162" s="92" t="s">
        <v>7936</v>
      </c>
      <c r="Z4162" s="87" t="s">
        <v>11767</v>
      </c>
      <c r="AA4162" s="84"/>
      <c r="AB4162" s="84"/>
      <c r="AC4162" s="92" t="s">
        <v>15671</v>
      </c>
      <c r="AD4162" s="84"/>
      <c r="AE4162" s="84" t="b">
        <v>0</v>
      </c>
      <c r="AF4162" s="84">
        <v>0</v>
      </c>
      <c r="AG4162" s="92" t="s">
        <v>16467</v>
      </c>
      <c r="AH4162" s="84" t="b">
        <v>0</v>
      </c>
      <c r="AI4162" s="84" t="s">
        <v>16521</v>
      </c>
      <c r="AJ4162" s="84"/>
      <c r="AK4162" s="92" t="s">
        <v>16467</v>
      </c>
      <c r="AL4162" s="84" t="b">
        <v>0</v>
      </c>
      <c r="AM4162" s="84">
        <v>32</v>
      </c>
      <c r="AN4162" s="92" t="s">
        <v>13981</v>
      </c>
      <c r="AO4162" s="84" t="s">
        <v>16534</v>
      </c>
      <c r="AP4162" s="84" t="b">
        <v>0</v>
      </c>
      <c r="AQ4162" s="92" t="s">
        <v>13981</v>
      </c>
      <c r="AR4162" s="84" t="s">
        <v>179</v>
      </c>
      <c r="AS4162" s="84">
        <v>0</v>
      </c>
      <c r="AT4162" s="84">
        <v>0</v>
      </c>
      <c r="AU4162" s="84"/>
      <c r="AV4162" s="84"/>
      <c r="AW4162" s="84"/>
      <c r="AX4162" s="84"/>
      <c r="AY4162" s="84"/>
      <c r="AZ4162" s="84"/>
      <c r="BA4162" s="84"/>
      <c r="BB4162" s="84"/>
      <c r="BC4162">
        <v>1</v>
      </c>
      <c r="BD4162">
        <v>0</v>
      </c>
      <c r="BE4162">
        <v>1</v>
      </c>
      <c r="BF4162">
        <v>0</v>
      </c>
      <c r="BG4162">
        <v>0</v>
      </c>
      <c r="BH4162">
        <v>0</v>
      </c>
    </row>
    <row r="4163" spans="1:60" x14ac:dyDescent="0.3">
      <c r="A4163" s="69" t="s">
        <v>1927</v>
      </c>
      <c r="B4163" s="69" t="s">
        <v>2120</v>
      </c>
      <c r="C4163" s="70"/>
      <c r="D4163" s="71"/>
      <c r="E4163" s="72"/>
      <c r="F4163" s="73"/>
      <c r="G4163" s="70"/>
      <c r="H4163" s="74"/>
      <c r="I4163" s="75"/>
      <c r="J4163" s="75"/>
      <c r="K4163" s="36"/>
      <c r="L4163" s="82"/>
      <c r="M4163" s="82"/>
      <c r="N4163" s="77"/>
      <c r="O4163" s="84" t="s">
        <v>2169</v>
      </c>
      <c r="P4163" s="86">
        <v>43863.121423611112</v>
      </c>
      <c r="Q4163" s="84" t="s">
        <v>2691</v>
      </c>
      <c r="R4163" s="84"/>
      <c r="S4163" s="84"/>
      <c r="T4163" s="84" t="s">
        <v>2883</v>
      </c>
      <c r="U4163" s="84"/>
      <c r="V4163" s="87" t="s">
        <v>4626</v>
      </c>
      <c r="W4163" s="86">
        <v>43863.121423611112</v>
      </c>
      <c r="X4163" s="90">
        <v>43863</v>
      </c>
      <c r="Y4163" s="92" t="s">
        <v>7937</v>
      </c>
      <c r="Z4163" s="87" t="s">
        <v>11768</v>
      </c>
      <c r="AA4163" s="84"/>
      <c r="AB4163" s="84"/>
      <c r="AC4163" s="92" t="s">
        <v>15672</v>
      </c>
      <c r="AD4163" s="84"/>
      <c r="AE4163" s="84" t="b">
        <v>0</v>
      </c>
      <c r="AF4163" s="84">
        <v>0</v>
      </c>
      <c r="AG4163" s="92" t="s">
        <v>16467</v>
      </c>
      <c r="AH4163" s="84" t="b">
        <v>0</v>
      </c>
      <c r="AI4163" s="84" t="s">
        <v>16520</v>
      </c>
      <c r="AJ4163" s="84"/>
      <c r="AK4163" s="92" t="s">
        <v>16467</v>
      </c>
      <c r="AL4163" s="84" t="b">
        <v>0</v>
      </c>
      <c r="AM4163" s="84">
        <v>59</v>
      </c>
      <c r="AN4163" s="92" t="s">
        <v>16413</v>
      </c>
      <c r="AO4163" s="84" t="s">
        <v>16534</v>
      </c>
      <c r="AP4163" s="84" t="b">
        <v>0</v>
      </c>
      <c r="AQ4163" s="92" t="s">
        <v>16413</v>
      </c>
      <c r="AR4163" s="84" t="s">
        <v>179</v>
      </c>
      <c r="AS4163" s="84">
        <v>0</v>
      </c>
      <c r="AT4163" s="84">
        <v>0</v>
      </c>
      <c r="AU4163" s="84"/>
      <c r="AV4163" s="84"/>
      <c r="AW4163" s="84"/>
      <c r="AX4163" s="84"/>
      <c r="AY4163" s="84"/>
      <c r="AZ4163" s="84"/>
      <c r="BA4163" s="84"/>
      <c r="BB4163" s="84"/>
      <c r="BC4163">
        <v>1</v>
      </c>
      <c r="BD4163">
        <v>0</v>
      </c>
      <c r="BE4163">
        <v>0</v>
      </c>
      <c r="BF4163">
        <v>0</v>
      </c>
      <c r="BG4163">
        <v>1</v>
      </c>
      <c r="BH4163">
        <v>0</v>
      </c>
    </row>
    <row r="4164" spans="1:60" x14ac:dyDescent="0.3">
      <c r="A4164" s="69" t="s">
        <v>1929</v>
      </c>
      <c r="B4164" s="69" t="s">
        <v>2006</v>
      </c>
      <c r="C4164" s="70"/>
      <c r="D4164" s="71"/>
      <c r="E4164" s="72"/>
      <c r="F4164" s="73"/>
      <c r="G4164" s="70"/>
      <c r="H4164" s="74"/>
      <c r="I4164" s="75"/>
      <c r="J4164" s="75"/>
      <c r="K4164" s="36"/>
      <c r="L4164" s="82"/>
      <c r="M4164" s="82"/>
      <c r="N4164" s="77"/>
      <c r="O4164" s="84" t="s">
        <v>2169</v>
      </c>
      <c r="P4164" s="86">
        <v>43863.12296296296</v>
      </c>
      <c r="Q4164" s="84" t="s">
        <v>2567</v>
      </c>
      <c r="R4164" s="84"/>
      <c r="S4164" s="84"/>
      <c r="T4164" s="84" t="s">
        <v>2883</v>
      </c>
      <c r="U4164" s="84"/>
      <c r="V4164" s="87" t="s">
        <v>4628</v>
      </c>
      <c r="W4164" s="86">
        <v>43863.12296296296</v>
      </c>
      <c r="X4164" s="90">
        <v>43863</v>
      </c>
      <c r="Y4164" s="92" t="s">
        <v>7958</v>
      </c>
      <c r="Z4164" s="87" t="s">
        <v>11794</v>
      </c>
      <c r="AA4164" s="84"/>
      <c r="AB4164" s="84"/>
      <c r="AC4164" s="92" t="s">
        <v>15698</v>
      </c>
      <c r="AD4164" s="84"/>
      <c r="AE4164" s="84" t="b">
        <v>0</v>
      </c>
      <c r="AF4164" s="84">
        <v>0</v>
      </c>
      <c r="AG4164" s="92" t="s">
        <v>16467</v>
      </c>
      <c r="AH4164" s="84" t="b">
        <v>0</v>
      </c>
      <c r="AI4164" s="84" t="s">
        <v>16520</v>
      </c>
      <c r="AJ4164" s="84"/>
      <c r="AK4164" s="92" t="s">
        <v>16467</v>
      </c>
      <c r="AL4164" s="84" t="b">
        <v>0</v>
      </c>
      <c r="AM4164" s="84">
        <v>13</v>
      </c>
      <c r="AN4164" s="92" t="s">
        <v>16316</v>
      </c>
      <c r="AO4164" s="84" t="s">
        <v>16535</v>
      </c>
      <c r="AP4164" s="84" t="b">
        <v>0</v>
      </c>
      <c r="AQ4164" s="92" t="s">
        <v>16316</v>
      </c>
      <c r="AR4164" s="84" t="s">
        <v>179</v>
      </c>
      <c r="AS4164" s="84">
        <v>0</v>
      </c>
      <c r="AT4164" s="84">
        <v>0</v>
      </c>
      <c r="AU4164" s="84"/>
      <c r="AV4164" s="84"/>
      <c r="AW4164" s="84"/>
      <c r="AX4164" s="84"/>
      <c r="AY4164" s="84"/>
      <c r="AZ4164" s="84"/>
      <c r="BA4164" s="84"/>
      <c r="BB4164" s="84"/>
      <c r="BC4164">
        <v>1</v>
      </c>
      <c r="BD4164">
        <v>0</v>
      </c>
      <c r="BE4164">
        <v>0</v>
      </c>
      <c r="BF4164">
        <v>0</v>
      </c>
      <c r="BG4164">
        <v>1</v>
      </c>
      <c r="BH4164">
        <v>0</v>
      </c>
    </row>
    <row r="4165" spans="1:60" x14ac:dyDescent="0.3">
      <c r="A4165" s="69" t="s">
        <v>1931</v>
      </c>
      <c r="B4165" s="69" t="s">
        <v>2096</v>
      </c>
      <c r="C4165" s="70"/>
      <c r="D4165" s="71"/>
      <c r="E4165" s="72"/>
      <c r="F4165" s="73"/>
      <c r="G4165" s="70"/>
      <c r="H4165" s="74"/>
      <c r="I4165" s="75"/>
      <c r="J4165" s="75"/>
      <c r="K4165" s="36"/>
      <c r="L4165" s="82"/>
      <c r="M4165" s="82"/>
      <c r="N4165" s="77"/>
      <c r="O4165" s="84" t="s">
        <v>2169</v>
      </c>
      <c r="P4165" s="86">
        <v>43863.123101851852</v>
      </c>
      <c r="Q4165" s="84" t="s">
        <v>2724</v>
      </c>
      <c r="R4165" s="84"/>
      <c r="S4165" s="84"/>
      <c r="T4165" s="84"/>
      <c r="U4165" s="84"/>
      <c r="V4165" s="87" t="s">
        <v>4629</v>
      </c>
      <c r="W4165" s="86">
        <v>43863.123101851852</v>
      </c>
      <c r="X4165" s="90">
        <v>43863</v>
      </c>
      <c r="Y4165" s="92" t="s">
        <v>7960</v>
      </c>
      <c r="Z4165" s="87" t="s">
        <v>11796</v>
      </c>
      <c r="AA4165" s="84"/>
      <c r="AB4165" s="84"/>
      <c r="AC4165" s="92" t="s">
        <v>15700</v>
      </c>
      <c r="AD4165" s="84"/>
      <c r="AE4165" s="84" t="b">
        <v>0</v>
      </c>
      <c r="AF4165" s="84">
        <v>0</v>
      </c>
      <c r="AG4165" s="92" t="s">
        <v>16467</v>
      </c>
      <c r="AH4165" s="84" t="b">
        <v>0</v>
      </c>
      <c r="AI4165" s="84" t="s">
        <v>16520</v>
      </c>
      <c r="AJ4165" s="84"/>
      <c r="AK4165" s="92" t="s">
        <v>16467</v>
      </c>
      <c r="AL4165" s="84" t="b">
        <v>0</v>
      </c>
      <c r="AM4165" s="84">
        <v>116</v>
      </c>
      <c r="AN4165" s="92" t="s">
        <v>16295</v>
      </c>
      <c r="AO4165" s="84" t="s">
        <v>16537</v>
      </c>
      <c r="AP4165" s="84" t="b">
        <v>0</v>
      </c>
      <c r="AQ4165" s="92" t="s">
        <v>16295</v>
      </c>
      <c r="AR4165" s="84" t="s">
        <v>179</v>
      </c>
      <c r="AS4165" s="84">
        <v>0</v>
      </c>
      <c r="AT4165" s="84">
        <v>0</v>
      </c>
      <c r="AU4165" s="84"/>
      <c r="AV4165" s="84"/>
      <c r="AW4165" s="84"/>
      <c r="AX4165" s="84"/>
      <c r="AY4165" s="84"/>
      <c r="AZ4165" s="84"/>
      <c r="BA4165" s="84"/>
      <c r="BB4165" s="84"/>
      <c r="BC4165">
        <v>1</v>
      </c>
      <c r="BD4165">
        <v>0</v>
      </c>
      <c r="BE4165">
        <v>0</v>
      </c>
      <c r="BF4165">
        <v>0</v>
      </c>
      <c r="BG4165">
        <v>1</v>
      </c>
      <c r="BH4165">
        <v>0</v>
      </c>
    </row>
    <row r="4166" spans="1:60" x14ac:dyDescent="0.3">
      <c r="A4166" s="69" t="s">
        <v>1932</v>
      </c>
      <c r="B4166" s="69" t="s">
        <v>2096</v>
      </c>
      <c r="C4166" s="70"/>
      <c r="D4166" s="71"/>
      <c r="E4166" s="72"/>
      <c r="F4166" s="73"/>
      <c r="G4166" s="70"/>
      <c r="H4166" s="74"/>
      <c r="I4166" s="75"/>
      <c r="J4166" s="75"/>
      <c r="K4166" s="36"/>
      <c r="L4166" s="82"/>
      <c r="M4166" s="82"/>
      <c r="N4166" s="77"/>
      <c r="O4166" s="84" t="s">
        <v>2169</v>
      </c>
      <c r="P4166" s="86">
        <v>43863.123136574075</v>
      </c>
      <c r="Q4166" s="84" t="s">
        <v>2724</v>
      </c>
      <c r="R4166" s="84"/>
      <c r="S4166" s="84"/>
      <c r="T4166" s="84"/>
      <c r="U4166" s="84"/>
      <c r="V4166" s="87" t="s">
        <v>4630</v>
      </c>
      <c r="W4166" s="86">
        <v>43863.123136574075</v>
      </c>
      <c r="X4166" s="90">
        <v>43863</v>
      </c>
      <c r="Y4166" s="92" t="s">
        <v>7961</v>
      </c>
      <c r="Z4166" s="87" t="s">
        <v>11797</v>
      </c>
      <c r="AA4166" s="84"/>
      <c r="AB4166" s="84"/>
      <c r="AC4166" s="92" t="s">
        <v>15701</v>
      </c>
      <c r="AD4166" s="84"/>
      <c r="AE4166" s="84" t="b">
        <v>0</v>
      </c>
      <c r="AF4166" s="84">
        <v>0</v>
      </c>
      <c r="AG4166" s="92" t="s">
        <v>16467</v>
      </c>
      <c r="AH4166" s="84" t="b">
        <v>0</v>
      </c>
      <c r="AI4166" s="84" t="s">
        <v>16520</v>
      </c>
      <c r="AJ4166" s="84"/>
      <c r="AK4166" s="92" t="s">
        <v>16467</v>
      </c>
      <c r="AL4166" s="84" t="b">
        <v>0</v>
      </c>
      <c r="AM4166" s="84">
        <v>116</v>
      </c>
      <c r="AN4166" s="92" t="s">
        <v>16295</v>
      </c>
      <c r="AO4166" s="84" t="s">
        <v>16534</v>
      </c>
      <c r="AP4166" s="84" t="b">
        <v>0</v>
      </c>
      <c r="AQ4166" s="92" t="s">
        <v>16295</v>
      </c>
      <c r="AR4166" s="84" t="s">
        <v>179</v>
      </c>
      <c r="AS4166" s="84">
        <v>0</v>
      </c>
      <c r="AT4166" s="84">
        <v>0</v>
      </c>
      <c r="AU4166" s="84"/>
      <c r="AV4166" s="84"/>
      <c r="AW4166" s="84"/>
      <c r="AX4166" s="84"/>
      <c r="AY4166" s="84"/>
      <c r="AZ4166" s="84"/>
      <c r="BA4166" s="84"/>
      <c r="BB4166" s="84"/>
      <c r="BC4166">
        <v>1</v>
      </c>
      <c r="BD4166">
        <v>0</v>
      </c>
      <c r="BE4166">
        <v>0</v>
      </c>
      <c r="BF4166">
        <v>0</v>
      </c>
      <c r="BG4166">
        <v>1</v>
      </c>
      <c r="BH4166">
        <v>0</v>
      </c>
    </row>
    <row r="4167" spans="1:60" x14ac:dyDescent="0.3">
      <c r="A4167" s="69" t="s">
        <v>1933</v>
      </c>
      <c r="B4167" s="69" t="s">
        <v>2096</v>
      </c>
      <c r="C4167" s="70"/>
      <c r="D4167" s="71"/>
      <c r="E4167" s="72"/>
      <c r="F4167" s="73"/>
      <c r="G4167" s="70"/>
      <c r="H4167" s="74"/>
      <c r="I4167" s="75"/>
      <c r="J4167" s="75"/>
      <c r="K4167" s="36"/>
      <c r="L4167" s="82"/>
      <c r="M4167" s="82"/>
      <c r="N4167" s="77"/>
      <c r="O4167" s="84" t="s">
        <v>2169</v>
      </c>
      <c r="P4167" s="86">
        <v>43863.123877314814</v>
      </c>
      <c r="Q4167" s="84" t="s">
        <v>2724</v>
      </c>
      <c r="R4167" s="84"/>
      <c r="S4167" s="84"/>
      <c r="T4167" s="84"/>
      <c r="U4167" s="84"/>
      <c r="V4167" s="87" t="s">
        <v>4631</v>
      </c>
      <c r="W4167" s="86">
        <v>43863.123877314814</v>
      </c>
      <c r="X4167" s="90">
        <v>43863</v>
      </c>
      <c r="Y4167" s="92" t="s">
        <v>7962</v>
      </c>
      <c r="Z4167" s="87" t="s">
        <v>11798</v>
      </c>
      <c r="AA4167" s="84"/>
      <c r="AB4167" s="84"/>
      <c r="AC4167" s="92" t="s">
        <v>15702</v>
      </c>
      <c r="AD4167" s="84"/>
      <c r="AE4167" s="84" t="b">
        <v>0</v>
      </c>
      <c r="AF4167" s="84">
        <v>0</v>
      </c>
      <c r="AG4167" s="92" t="s">
        <v>16467</v>
      </c>
      <c r="AH4167" s="84" t="b">
        <v>0</v>
      </c>
      <c r="AI4167" s="84" t="s">
        <v>16520</v>
      </c>
      <c r="AJ4167" s="84"/>
      <c r="AK4167" s="92" t="s">
        <v>16467</v>
      </c>
      <c r="AL4167" s="84" t="b">
        <v>0</v>
      </c>
      <c r="AM4167" s="84">
        <v>116</v>
      </c>
      <c r="AN4167" s="92" t="s">
        <v>16295</v>
      </c>
      <c r="AO4167" s="84" t="s">
        <v>16537</v>
      </c>
      <c r="AP4167" s="84" t="b">
        <v>0</v>
      </c>
      <c r="AQ4167" s="92" t="s">
        <v>16295</v>
      </c>
      <c r="AR4167" s="84" t="s">
        <v>179</v>
      </c>
      <c r="AS4167" s="84">
        <v>0</v>
      </c>
      <c r="AT4167" s="84">
        <v>0</v>
      </c>
      <c r="AU4167" s="84"/>
      <c r="AV4167" s="84"/>
      <c r="AW4167" s="84"/>
      <c r="AX4167" s="84"/>
      <c r="AY4167" s="84"/>
      <c r="AZ4167" s="84"/>
      <c r="BA4167" s="84"/>
      <c r="BB4167" s="84"/>
      <c r="BC4167">
        <v>1</v>
      </c>
      <c r="BD4167">
        <v>0</v>
      </c>
      <c r="BE4167">
        <v>0</v>
      </c>
      <c r="BF4167">
        <v>0</v>
      </c>
      <c r="BG4167">
        <v>1</v>
      </c>
      <c r="BH4167">
        <v>0</v>
      </c>
    </row>
    <row r="4168" spans="1:60" x14ac:dyDescent="0.3">
      <c r="A4168" s="69" t="s">
        <v>1935</v>
      </c>
      <c r="B4168" s="69" t="s">
        <v>1934</v>
      </c>
      <c r="C4168" s="70"/>
      <c r="D4168" s="71"/>
      <c r="E4168" s="72"/>
      <c r="F4168" s="73"/>
      <c r="G4168" s="70"/>
      <c r="H4168" s="74"/>
      <c r="I4168" s="75"/>
      <c r="J4168" s="75"/>
      <c r="K4168" s="36"/>
      <c r="L4168" s="82"/>
      <c r="M4168" s="82"/>
      <c r="N4168" s="77"/>
      <c r="O4168" s="84" t="s">
        <v>2169</v>
      </c>
      <c r="P4168" s="86">
        <v>43863.124039351853</v>
      </c>
      <c r="Q4168" s="84" t="s">
        <v>2773</v>
      </c>
      <c r="R4168" s="84"/>
      <c r="S4168" s="84"/>
      <c r="T4168" s="84" t="s">
        <v>2883</v>
      </c>
      <c r="U4168" s="87" t="s">
        <v>3037</v>
      </c>
      <c r="V4168" s="87" t="s">
        <v>3037</v>
      </c>
      <c r="W4168" s="86">
        <v>43863.124039351853</v>
      </c>
      <c r="X4168" s="90">
        <v>43863</v>
      </c>
      <c r="Y4168" s="92" t="s">
        <v>7964</v>
      </c>
      <c r="Z4168" s="87" t="s">
        <v>11800</v>
      </c>
      <c r="AA4168" s="84"/>
      <c r="AB4168" s="84"/>
      <c r="AC4168" s="92" t="s">
        <v>15704</v>
      </c>
      <c r="AD4168" s="84"/>
      <c r="AE4168" s="84" t="b">
        <v>0</v>
      </c>
      <c r="AF4168" s="84">
        <v>0</v>
      </c>
      <c r="AG4168" s="92" t="s">
        <v>16467</v>
      </c>
      <c r="AH4168" s="84" t="b">
        <v>0</v>
      </c>
      <c r="AI4168" s="84" t="s">
        <v>16521</v>
      </c>
      <c r="AJ4168" s="84"/>
      <c r="AK4168" s="92" t="s">
        <v>16467</v>
      </c>
      <c r="AL4168" s="84" t="b">
        <v>0</v>
      </c>
      <c r="AM4168" s="84">
        <v>2</v>
      </c>
      <c r="AN4168" s="92" t="s">
        <v>15703</v>
      </c>
      <c r="AO4168" s="84" t="s">
        <v>16534</v>
      </c>
      <c r="AP4168" s="84" t="b">
        <v>0</v>
      </c>
      <c r="AQ4168" s="92" t="s">
        <v>15703</v>
      </c>
      <c r="AR4168" s="84" t="s">
        <v>179</v>
      </c>
      <c r="AS4168" s="84">
        <v>0</v>
      </c>
      <c r="AT4168" s="84">
        <v>0</v>
      </c>
      <c r="AU4168" s="84"/>
      <c r="AV4168" s="84"/>
      <c r="AW4168" s="84"/>
      <c r="AX4168" s="84"/>
      <c r="AY4168" s="84"/>
      <c r="AZ4168" s="84"/>
      <c r="BA4168" s="84"/>
      <c r="BB4168" s="84"/>
      <c r="BC4168">
        <v>1</v>
      </c>
      <c r="BD4168">
        <v>0</v>
      </c>
      <c r="BE4168">
        <v>0</v>
      </c>
      <c r="BF4168">
        <v>0</v>
      </c>
      <c r="BG4168">
        <v>1</v>
      </c>
      <c r="BH4168">
        <v>0</v>
      </c>
    </row>
    <row r="4169" spans="1:60" x14ac:dyDescent="0.3">
      <c r="A4169" s="69" t="s">
        <v>1937</v>
      </c>
      <c r="B4169" s="69" t="s">
        <v>270</v>
      </c>
      <c r="C4169" s="70"/>
      <c r="D4169" s="71"/>
      <c r="E4169" s="72"/>
      <c r="F4169" s="73"/>
      <c r="G4169" s="70"/>
      <c r="H4169" s="74"/>
      <c r="I4169" s="75"/>
      <c r="J4169" s="75"/>
      <c r="K4169" s="36"/>
      <c r="L4169" s="82"/>
      <c r="M4169" s="82"/>
      <c r="N4169" s="77"/>
      <c r="O4169" s="84" t="s">
        <v>2171</v>
      </c>
      <c r="P4169" s="86">
        <v>43863.127106481479</v>
      </c>
      <c r="Q4169" s="84" t="s">
        <v>2227</v>
      </c>
      <c r="R4169" s="84"/>
      <c r="S4169" s="84"/>
      <c r="T4169" s="84"/>
      <c r="U4169" s="84"/>
      <c r="V4169" s="87" t="s">
        <v>4633</v>
      </c>
      <c r="W4169" s="86">
        <v>43863.127106481479</v>
      </c>
      <c r="X4169" s="90">
        <v>43863</v>
      </c>
      <c r="Y4169" s="92" t="s">
        <v>8066</v>
      </c>
      <c r="Z4169" s="87" t="s">
        <v>11912</v>
      </c>
      <c r="AA4169" s="84"/>
      <c r="AB4169" s="84"/>
      <c r="AC4169" s="92" t="s">
        <v>15823</v>
      </c>
      <c r="AD4169" s="84"/>
      <c r="AE4169" s="84" t="b">
        <v>0</v>
      </c>
      <c r="AF4169" s="84">
        <v>0</v>
      </c>
      <c r="AG4169" s="92" t="s">
        <v>16467</v>
      </c>
      <c r="AH4169" s="84" t="b">
        <v>0</v>
      </c>
      <c r="AI4169" s="84" t="s">
        <v>16521</v>
      </c>
      <c r="AJ4169" s="84"/>
      <c r="AK4169" s="92" t="s">
        <v>16467</v>
      </c>
      <c r="AL4169" s="84" t="b">
        <v>0</v>
      </c>
      <c r="AM4169" s="84">
        <v>11</v>
      </c>
      <c r="AN4169" s="92" t="s">
        <v>15853</v>
      </c>
      <c r="AO4169" s="84" t="s">
        <v>16534</v>
      </c>
      <c r="AP4169" s="84" t="b">
        <v>0</v>
      </c>
      <c r="AQ4169" s="92" t="s">
        <v>15853</v>
      </c>
      <c r="AR4169" s="84" t="s">
        <v>179</v>
      </c>
      <c r="AS4169" s="84">
        <v>0</v>
      </c>
      <c r="AT4169" s="84">
        <v>0</v>
      </c>
      <c r="AU4169" s="84"/>
      <c r="AV4169" s="84"/>
      <c r="AW4169" s="84"/>
      <c r="AX4169" s="84"/>
      <c r="AY4169" s="84"/>
      <c r="AZ4169" s="84"/>
      <c r="BA4169" s="84"/>
      <c r="BB4169" s="84"/>
      <c r="BC4169">
        <v>1</v>
      </c>
      <c r="BD4169">
        <v>0</v>
      </c>
      <c r="BE4169">
        <v>0</v>
      </c>
      <c r="BF4169">
        <v>0</v>
      </c>
      <c r="BG4169">
        <v>0</v>
      </c>
      <c r="BH4169">
        <v>1</v>
      </c>
    </row>
    <row r="4170" spans="1:60" x14ac:dyDescent="0.3">
      <c r="A4170" s="69" t="s">
        <v>1937</v>
      </c>
      <c r="B4170" s="69" t="s">
        <v>2047</v>
      </c>
      <c r="C4170" s="70"/>
      <c r="D4170" s="71"/>
      <c r="E4170" s="72"/>
      <c r="F4170" s="73"/>
      <c r="G4170" s="70"/>
      <c r="H4170" s="74"/>
      <c r="I4170" s="75"/>
      <c r="J4170" s="75"/>
      <c r="K4170" s="36"/>
      <c r="L4170" s="82"/>
      <c r="M4170" s="82"/>
      <c r="N4170" s="77"/>
      <c r="O4170" s="84" t="s">
        <v>2169</v>
      </c>
      <c r="P4170" s="86">
        <v>43863.127164351848</v>
      </c>
      <c r="Q4170" s="84" t="s">
        <v>2380</v>
      </c>
      <c r="R4170" s="84"/>
      <c r="S4170" s="84"/>
      <c r="T4170" s="84"/>
      <c r="U4170" s="84"/>
      <c r="V4170" s="87" t="s">
        <v>4633</v>
      </c>
      <c r="W4170" s="86">
        <v>43863.127164351848</v>
      </c>
      <c r="X4170" s="90">
        <v>43863</v>
      </c>
      <c r="Y4170" s="92" t="s">
        <v>8067</v>
      </c>
      <c r="Z4170" s="87" t="s">
        <v>11913</v>
      </c>
      <c r="AA4170" s="84"/>
      <c r="AB4170" s="84"/>
      <c r="AC4170" s="92" t="s">
        <v>15824</v>
      </c>
      <c r="AD4170" s="84"/>
      <c r="AE4170" s="84" t="b">
        <v>0</v>
      </c>
      <c r="AF4170" s="84">
        <v>0</v>
      </c>
      <c r="AG4170" s="92" t="s">
        <v>16467</v>
      </c>
      <c r="AH4170" s="84" t="b">
        <v>0</v>
      </c>
      <c r="AI4170" s="84" t="s">
        <v>16520</v>
      </c>
      <c r="AJ4170" s="84"/>
      <c r="AK4170" s="92" t="s">
        <v>16467</v>
      </c>
      <c r="AL4170" s="84" t="b">
        <v>0</v>
      </c>
      <c r="AM4170" s="84">
        <v>34</v>
      </c>
      <c r="AN4170" s="92" t="s">
        <v>16125</v>
      </c>
      <c r="AO4170" s="84" t="s">
        <v>16534</v>
      </c>
      <c r="AP4170" s="84" t="b">
        <v>0</v>
      </c>
      <c r="AQ4170" s="92" t="s">
        <v>16125</v>
      </c>
      <c r="AR4170" s="84" t="s">
        <v>179</v>
      </c>
      <c r="AS4170" s="84">
        <v>0</v>
      </c>
      <c r="AT4170" s="84">
        <v>0</v>
      </c>
      <c r="AU4170" s="84"/>
      <c r="AV4170" s="84"/>
      <c r="AW4170" s="84"/>
      <c r="AX4170" s="84"/>
      <c r="AY4170" s="84"/>
      <c r="AZ4170" s="84"/>
      <c r="BA4170" s="84"/>
      <c r="BB4170" s="84"/>
      <c r="BC4170">
        <v>1</v>
      </c>
      <c r="BD4170">
        <v>0</v>
      </c>
      <c r="BE4170">
        <v>0</v>
      </c>
      <c r="BF4170">
        <v>0</v>
      </c>
      <c r="BG4170">
        <v>1</v>
      </c>
      <c r="BH4170">
        <v>0</v>
      </c>
    </row>
    <row r="4171" spans="1:60" x14ac:dyDescent="0.3">
      <c r="A4171" s="69" t="s">
        <v>1956</v>
      </c>
      <c r="B4171" s="69" t="s">
        <v>2027</v>
      </c>
      <c r="C4171" s="70"/>
      <c r="D4171" s="71"/>
      <c r="E4171" s="72"/>
      <c r="F4171" s="73"/>
      <c r="G4171" s="70"/>
      <c r="H4171" s="74"/>
      <c r="I4171" s="75"/>
      <c r="J4171" s="75"/>
      <c r="K4171" s="36"/>
      <c r="L4171" s="82"/>
      <c r="M4171" s="82"/>
      <c r="N4171" s="77"/>
      <c r="O4171" s="84" t="s">
        <v>2169</v>
      </c>
      <c r="P4171" s="86">
        <v>43863.127326388887</v>
      </c>
      <c r="Q4171" s="84" t="s">
        <v>2812</v>
      </c>
      <c r="R4171" s="84"/>
      <c r="S4171" s="84"/>
      <c r="T4171" s="84" t="s">
        <v>2953</v>
      </c>
      <c r="U4171" s="87" t="s">
        <v>3044</v>
      </c>
      <c r="V4171" s="87" t="s">
        <v>3044</v>
      </c>
      <c r="W4171" s="86">
        <v>43863.127326388887</v>
      </c>
      <c r="X4171" s="90">
        <v>43863</v>
      </c>
      <c r="Y4171" s="92" t="s">
        <v>8094</v>
      </c>
      <c r="Z4171" s="87" t="s">
        <v>11941</v>
      </c>
      <c r="AA4171" s="84"/>
      <c r="AB4171" s="84"/>
      <c r="AC4171" s="92" t="s">
        <v>15852</v>
      </c>
      <c r="AD4171" s="84"/>
      <c r="AE4171" s="84" t="b">
        <v>0</v>
      </c>
      <c r="AF4171" s="84">
        <v>0</v>
      </c>
      <c r="AG4171" s="92" t="s">
        <v>16467</v>
      </c>
      <c r="AH4171" s="84" t="b">
        <v>0</v>
      </c>
      <c r="AI4171" s="84" t="s">
        <v>16520</v>
      </c>
      <c r="AJ4171" s="84"/>
      <c r="AK4171" s="92" t="s">
        <v>16467</v>
      </c>
      <c r="AL4171" s="84" t="b">
        <v>0</v>
      </c>
      <c r="AM4171" s="84">
        <v>5</v>
      </c>
      <c r="AN4171" s="92" t="s">
        <v>16081</v>
      </c>
      <c r="AO4171" s="84" t="s">
        <v>16534</v>
      </c>
      <c r="AP4171" s="84" t="b">
        <v>0</v>
      </c>
      <c r="AQ4171" s="92" t="s">
        <v>16081</v>
      </c>
      <c r="AR4171" s="84" t="s">
        <v>179</v>
      </c>
      <c r="AS4171" s="84">
        <v>0</v>
      </c>
      <c r="AT4171" s="84">
        <v>0</v>
      </c>
      <c r="AU4171" s="84"/>
      <c r="AV4171" s="84"/>
      <c r="AW4171" s="84"/>
      <c r="AX4171" s="84"/>
      <c r="AY4171" s="84"/>
      <c r="AZ4171" s="84"/>
      <c r="BA4171" s="84"/>
      <c r="BB4171" s="84"/>
      <c r="BC4171">
        <v>1</v>
      </c>
      <c r="BD4171">
        <v>0</v>
      </c>
      <c r="BE4171">
        <v>0</v>
      </c>
      <c r="BF4171">
        <v>0</v>
      </c>
      <c r="BG4171">
        <v>1</v>
      </c>
      <c r="BH4171">
        <v>0</v>
      </c>
    </row>
    <row r="4172" spans="1:60" x14ac:dyDescent="0.3">
      <c r="A4172" s="69" t="s">
        <v>1954</v>
      </c>
      <c r="B4172" s="69" t="s">
        <v>2096</v>
      </c>
      <c r="C4172" s="70"/>
      <c r="D4172" s="71"/>
      <c r="E4172" s="72"/>
      <c r="F4172" s="73"/>
      <c r="G4172" s="70"/>
      <c r="H4172" s="74"/>
      <c r="I4172" s="75"/>
      <c r="J4172" s="75"/>
      <c r="K4172" s="36"/>
      <c r="L4172" s="82"/>
      <c r="M4172" s="82"/>
      <c r="N4172" s="77"/>
      <c r="O4172" s="84" t="s">
        <v>2169</v>
      </c>
      <c r="P4172" s="86">
        <v>43863.128067129626</v>
      </c>
      <c r="Q4172" s="84" t="s">
        <v>2724</v>
      </c>
      <c r="R4172" s="84"/>
      <c r="S4172" s="84"/>
      <c r="T4172" s="84"/>
      <c r="U4172" s="84"/>
      <c r="V4172" s="87" t="s">
        <v>4648</v>
      </c>
      <c r="W4172" s="86">
        <v>43863.128067129626</v>
      </c>
      <c r="X4172" s="90">
        <v>43863</v>
      </c>
      <c r="Y4172" s="92" t="s">
        <v>8073</v>
      </c>
      <c r="Z4172" s="87" t="s">
        <v>11919</v>
      </c>
      <c r="AA4172" s="84"/>
      <c r="AB4172" s="84"/>
      <c r="AC4172" s="92" t="s">
        <v>15830</v>
      </c>
      <c r="AD4172" s="84"/>
      <c r="AE4172" s="84" t="b">
        <v>0</v>
      </c>
      <c r="AF4172" s="84">
        <v>0</v>
      </c>
      <c r="AG4172" s="92" t="s">
        <v>16467</v>
      </c>
      <c r="AH4172" s="84" t="b">
        <v>0</v>
      </c>
      <c r="AI4172" s="84" t="s">
        <v>16520</v>
      </c>
      <c r="AJ4172" s="84"/>
      <c r="AK4172" s="92" t="s">
        <v>16467</v>
      </c>
      <c r="AL4172" s="84" t="b">
        <v>0</v>
      </c>
      <c r="AM4172" s="84">
        <v>116</v>
      </c>
      <c r="AN4172" s="92" t="s">
        <v>16295</v>
      </c>
      <c r="AO4172" s="84" t="s">
        <v>16534</v>
      </c>
      <c r="AP4172" s="84" t="b">
        <v>0</v>
      </c>
      <c r="AQ4172" s="92" t="s">
        <v>16295</v>
      </c>
      <c r="AR4172" s="84" t="s">
        <v>179</v>
      </c>
      <c r="AS4172" s="84">
        <v>0</v>
      </c>
      <c r="AT4172" s="84">
        <v>0</v>
      </c>
      <c r="AU4172" s="84"/>
      <c r="AV4172" s="84"/>
      <c r="AW4172" s="84"/>
      <c r="AX4172" s="84"/>
      <c r="AY4172" s="84"/>
      <c r="AZ4172" s="84"/>
      <c r="BA4172" s="84"/>
      <c r="BB4172" s="84"/>
      <c r="BC4172">
        <v>1</v>
      </c>
      <c r="BD4172">
        <v>0</v>
      </c>
      <c r="BE4172">
        <v>0</v>
      </c>
      <c r="BF4172">
        <v>0</v>
      </c>
      <c r="BG4172">
        <v>1</v>
      </c>
      <c r="BH4172">
        <v>0</v>
      </c>
    </row>
    <row r="4173" spans="1:60" x14ac:dyDescent="0.3">
      <c r="A4173" s="69" t="s">
        <v>1957</v>
      </c>
      <c r="B4173" s="69" t="s">
        <v>1993</v>
      </c>
      <c r="C4173" s="70"/>
      <c r="D4173" s="71"/>
      <c r="E4173" s="72"/>
      <c r="F4173" s="73"/>
      <c r="G4173" s="70"/>
      <c r="H4173" s="74"/>
      <c r="I4173" s="75"/>
      <c r="J4173" s="75"/>
      <c r="K4173" s="36"/>
      <c r="L4173" s="82"/>
      <c r="M4173" s="82"/>
      <c r="N4173" s="77"/>
      <c r="O4173" s="84" t="s">
        <v>2169</v>
      </c>
      <c r="P4173" s="86">
        <v>43863.128611111111</v>
      </c>
      <c r="Q4173" s="84" t="s">
        <v>2542</v>
      </c>
      <c r="R4173" s="84"/>
      <c r="S4173" s="84"/>
      <c r="T4173" s="84" t="s">
        <v>2873</v>
      </c>
      <c r="U4173" s="87" t="s">
        <v>2992</v>
      </c>
      <c r="V4173" s="87" t="s">
        <v>2992</v>
      </c>
      <c r="W4173" s="86">
        <v>43863.128611111111</v>
      </c>
      <c r="X4173" s="90">
        <v>43863</v>
      </c>
      <c r="Y4173" s="92" t="s">
        <v>8116</v>
      </c>
      <c r="Z4173" s="87" t="s">
        <v>11965</v>
      </c>
      <c r="AA4173" s="84"/>
      <c r="AB4173" s="84"/>
      <c r="AC4173" s="92" t="s">
        <v>15878</v>
      </c>
      <c r="AD4173" s="84"/>
      <c r="AE4173" s="84" t="b">
        <v>0</v>
      </c>
      <c r="AF4173" s="84">
        <v>0</v>
      </c>
      <c r="AG4173" s="92" t="s">
        <v>16467</v>
      </c>
      <c r="AH4173" s="84" t="b">
        <v>0</v>
      </c>
      <c r="AI4173" s="84" t="s">
        <v>16520</v>
      </c>
      <c r="AJ4173" s="84"/>
      <c r="AK4173" s="92" t="s">
        <v>16467</v>
      </c>
      <c r="AL4173" s="84" t="b">
        <v>0</v>
      </c>
      <c r="AM4173" s="84">
        <v>6</v>
      </c>
      <c r="AN4173" s="92" t="s">
        <v>15979</v>
      </c>
      <c r="AO4173" s="84" t="s">
        <v>16534</v>
      </c>
      <c r="AP4173" s="84" t="b">
        <v>0</v>
      </c>
      <c r="AQ4173" s="92" t="s">
        <v>15979</v>
      </c>
      <c r="AR4173" s="84" t="s">
        <v>179</v>
      </c>
      <c r="AS4173" s="84">
        <v>0</v>
      </c>
      <c r="AT4173" s="84">
        <v>0</v>
      </c>
      <c r="AU4173" s="84"/>
      <c r="AV4173" s="84"/>
      <c r="AW4173" s="84"/>
      <c r="AX4173" s="84"/>
      <c r="AY4173" s="84"/>
      <c r="AZ4173" s="84"/>
      <c r="BA4173" s="84"/>
      <c r="BB4173" s="84"/>
      <c r="BC4173">
        <v>1</v>
      </c>
      <c r="BD4173">
        <v>0</v>
      </c>
      <c r="BE4173">
        <v>0</v>
      </c>
      <c r="BF4173">
        <v>0</v>
      </c>
      <c r="BG4173">
        <v>1</v>
      </c>
      <c r="BH4173">
        <v>0</v>
      </c>
    </row>
    <row r="4174" spans="1:60" x14ac:dyDescent="0.3">
      <c r="A4174" s="69" t="s">
        <v>1957</v>
      </c>
      <c r="B4174" s="69" t="s">
        <v>2121</v>
      </c>
      <c r="C4174" s="70"/>
      <c r="D4174" s="71"/>
      <c r="E4174" s="72"/>
      <c r="F4174" s="73"/>
      <c r="G4174" s="70"/>
      <c r="H4174" s="74"/>
      <c r="I4174" s="75"/>
      <c r="J4174" s="75"/>
      <c r="K4174" s="36"/>
      <c r="L4174" s="82"/>
      <c r="M4174" s="82"/>
      <c r="N4174" s="77"/>
      <c r="O4174" s="84" t="s">
        <v>2169</v>
      </c>
      <c r="P4174" s="86">
        <v>43863.128692129627</v>
      </c>
      <c r="Q4174" s="84" t="s">
        <v>2558</v>
      </c>
      <c r="R4174" s="84"/>
      <c r="S4174" s="84"/>
      <c r="T4174" s="84" t="s">
        <v>2883</v>
      </c>
      <c r="U4174" s="84"/>
      <c r="V4174" s="87" t="s">
        <v>4651</v>
      </c>
      <c r="W4174" s="86">
        <v>43863.128692129627</v>
      </c>
      <c r="X4174" s="90">
        <v>43863</v>
      </c>
      <c r="Y4174" s="92" t="s">
        <v>8117</v>
      </c>
      <c r="Z4174" s="87" t="s">
        <v>11966</v>
      </c>
      <c r="AA4174" s="84"/>
      <c r="AB4174" s="84"/>
      <c r="AC4174" s="92" t="s">
        <v>15879</v>
      </c>
      <c r="AD4174" s="84"/>
      <c r="AE4174" s="84" t="b">
        <v>0</v>
      </c>
      <c r="AF4174" s="84">
        <v>0</v>
      </c>
      <c r="AG4174" s="92" t="s">
        <v>16467</v>
      </c>
      <c r="AH4174" s="84" t="b">
        <v>0</v>
      </c>
      <c r="AI4174" s="84" t="s">
        <v>16520</v>
      </c>
      <c r="AJ4174" s="84"/>
      <c r="AK4174" s="92" t="s">
        <v>16467</v>
      </c>
      <c r="AL4174" s="84" t="b">
        <v>0</v>
      </c>
      <c r="AM4174" s="84">
        <v>7</v>
      </c>
      <c r="AN4174" s="92" t="s">
        <v>16416</v>
      </c>
      <c r="AO4174" s="84" t="s">
        <v>16534</v>
      </c>
      <c r="AP4174" s="84" t="b">
        <v>0</v>
      </c>
      <c r="AQ4174" s="92" t="s">
        <v>16416</v>
      </c>
      <c r="AR4174" s="84" t="s">
        <v>179</v>
      </c>
      <c r="AS4174" s="84">
        <v>0</v>
      </c>
      <c r="AT4174" s="84">
        <v>0</v>
      </c>
      <c r="AU4174" s="84"/>
      <c r="AV4174" s="84"/>
      <c r="AW4174" s="84"/>
      <c r="AX4174" s="84"/>
      <c r="AY4174" s="84"/>
      <c r="AZ4174" s="84"/>
      <c r="BA4174" s="84"/>
      <c r="BB4174" s="84"/>
      <c r="BC4174">
        <v>1</v>
      </c>
      <c r="BD4174">
        <v>0</v>
      </c>
      <c r="BE4174">
        <v>0</v>
      </c>
      <c r="BF4174">
        <v>0</v>
      </c>
      <c r="BG4174">
        <v>1</v>
      </c>
      <c r="BH4174">
        <v>0</v>
      </c>
    </row>
    <row r="4175" spans="1:60" x14ac:dyDescent="0.3">
      <c r="A4175" s="69" t="s">
        <v>1957</v>
      </c>
      <c r="B4175" s="69" t="s">
        <v>1959</v>
      </c>
      <c r="C4175" s="70"/>
      <c r="D4175" s="71"/>
      <c r="E4175" s="72"/>
      <c r="F4175" s="73"/>
      <c r="G4175" s="70"/>
      <c r="H4175" s="74"/>
      <c r="I4175" s="75"/>
      <c r="J4175" s="75"/>
      <c r="K4175" s="36"/>
      <c r="L4175" s="82"/>
      <c r="M4175" s="82"/>
      <c r="N4175" s="77"/>
      <c r="O4175" s="84" t="s">
        <v>2169</v>
      </c>
      <c r="P4175" s="86">
        <v>43863.128738425927</v>
      </c>
      <c r="Q4175" s="84" t="s">
        <v>2649</v>
      </c>
      <c r="R4175" s="84"/>
      <c r="S4175" s="84"/>
      <c r="T4175" s="84"/>
      <c r="U4175" s="84"/>
      <c r="V4175" s="87" t="s">
        <v>4651</v>
      </c>
      <c r="W4175" s="86">
        <v>43863.128738425927</v>
      </c>
      <c r="X4175" s="90">
        <v>43863</v>
      </c>
      <c r="Y4175" s="92" t="s">
        <v>8106</v>
      </c>
      <c r="Z4175" s="87" t="s">
        <v>11954</v>
      </c>
      <c r="AA4175" s="84"/>
      <c r="AB4175" s="84"/>
      <c r="AC4175" s="92" t="s">
        <v>15867</v>
      </c>
      <c r="AD4175" s="84"/>
      <c r="AE4175" s="84" t="b">
        <v>0</v>
      </c>
      <c r="AF4175" s="84">
        <v>0</v>
      </c>
      <c r="AG4175" s="92" t="s">
        <v>16467</v>
      </c>
      <c r="AH4175" s="84" t="b">
        <v>0</v>
      </c>
      <c r="AI4175" s="84" t="s">
        <v>16520</v>
      </c>
      <c r="AJ4175" s="84"/>
      <c r="AK4175" s="92" t="s">
        <v>16467</v>
      </c>
      <c r="AL4175" s="84" t="b">
        <v>0</v>
      </c>
      <c r="AM4175" s="84">
        <v>3</v>
      </c>
      <c r="AN4175" s="92" t="s">
        <v>15862</v>
      </c>
      <c r="AO4175" s="84" t="s">
        <v>16534</v>
      </c>
      <c r="AP4175" s="84" t="b">
        <v>0</v>
      </c>
      <c r="AQ4175" s="92" t="s">
        <v>15862</v>
      </c>
      <c r="AR4175" s="84" t="s">
        <v>179</v>
      </c>
      <c r="AS4175" s="84">
        <v>0</v>
      </c>
      <c r="AT4175" s="84">
        <v>0</v>
      </c>
      <c r="AU4175" s="84"/>
      <c r="AV4175" s="84"/>
      <c r="AW4175" s="84"/>
      <c r="AX4175" s="84"/>
      <c r="AY4175" s="84"/>
      <c r="AZ4175" s="84"/>
      <c r="BA4175" s="84"/>
      <c r="BB4175" s="84"/>
      <c r="BC4175">
        <v>2</v>
      </c>
      <c r="BD4175">
        <v>0</v>
      </c>
      <c r="BE4175">
        <v>0</v>
      </c>
      <c r="BF4175">
        <v>0</v>
      </c>
      <c r="BG4175">
        <v>2</v>
      </c>
      <c r="BH4175">
        <v>0</v>
      </c>
    </row>
    <row r="4176" spans="1:60" x14ac:dyDescent="0.3">
      <c r="A4176" s="69" t="s">
        <v>1957</v>
      </c>
      <c r="B4176" s="69" t="s">
        <v>2129</v>
      </c>
      <c r="C4176" s="70"/>
      <c r="D4176" s="71"/>
      <c r="E4176" s="72"/>
      <c r="F4176" s="73"/>
      <c r="G4176" s="70"/>
      <c r="H4176" s="74"/>
      <c r="I4176" s="75"/>
      <c r="J4176" s="75"/>
      <c r="K4176" s="36"/>
      <c r="L4176" s="82"/>
      <c r="M4176" s="82"/>
      <c r="N4176" s="77"/>
      <c r="O4176" s="84" t="s">
        <v>2168</v>
      </c>
      <c r="P4176" s="86">
        <v>43863.12908564815</v>
      </c>
      <c r="Q4176" s="84" t="s">
        <v>2179</v>
      </c>
      <c r="R4176" s="84"/>
      <c r="S4176" s="84"/>
      <c r="T4176" s="84"/>
      <c r="U4176" s="84"/>
      <c r="V4176" s="87" t="s">
        <v>4651</v>
      </c>
      <c r="W4176" s="86">
        <v>43863.12908564815</v>
      </c>
      <c r="X4176" s="90">
        <v>43863</v>
      </c>
      <c r="Y4176" s="92" t="s">
        <v>8118</v>
      </c>
      <c r="Z4176" s="87" t="s">
        <v>11967</v>
      </c>
      <c r="AA4176" s="84"/>
      <c r="AB4176" s="84"/>
      <c r="AC4176" s="92" t="s">
        <v>15880</v>
      </c>
      <c r="AD4176" s="84"/>
      <c r="AE4176" s="84" t="b">
        <v>0</v>
      </c>
      <c r="AF4176" s="84">
        <v>0</v>
      </c>
      <c r="AG4176" s="92" t="s">
        <v>16467</v>
      </c>
      <c r="AH4176" s="84" t="b">
        <v>0</v>
      </c>
      <c r="AI4176" s="84" t="s">
        <v>16520</v>
      </c>
      <c r="AJ4176" s="84"/>
      <c r="AK4176" s="92" t="s">
        <v>16467</v>
      </c>
      <c r="AL4176" s="84" t="b">
        <v>0</v>
      </c>
      <c r="AM4176" s="84">
        <v>39</v>
      </c>
      <c r="AN4176" s="92" t="s">
        <v>16247</v>
      </c>
      <c r="AO4176" s="84" t="s">
        <v>16534</v>
      </c>
      <c r="AP4176" s="84" t="b">
        <v>0</v>
      </c>
      <c r="AQ4176" s="92" t="s">
        <v>16247</v>
      </c>
      <c r="AR4176" s="84" t="s">
        <v>179</v>
      </c>
      <c r="AS4176" s="84">
        <v>0</v>
      </c>
      <c r="AT4176" s="84">
        <v>0</v>
      </c>
      <c r="AU4176" s="84"/>
      <c r="AV4176" s="84"/>
      <c r="AW4176" s="84"/>
      <c r="AX4176" s="84"/>
      <c r="AY4176" s="84"/>
      <c r="AZ4176" s="84"/>
      <c r="BA4176" s="84"/>
      <c r="BB4176" s="84"/>
      <c r="BC4176">
        <v>1</v>
      </c>
      <c r="BD4176">
        <v>0</v>
      </c>
      <c r="BE4176">
        <v>1</v>
      </c>
      <c r="BF4176">
        <v>0</v>
      </c>
      <c r="BG4176">
        <v>0</v>
      </c>
      <c r="BH4176">
        <v>0</v>
      </c>
    </row>
    <row r="4177" spans="1:60" x14ac:dyDescent="0.3">
      <c r="A4177" s="69" t="s">
        <v>1957</v>
      </c>
      <c r="B4177" s="69" t="s">
        <v>1958</v>
      </c>
      <c r="C4177" s="70"/>
      <c r="D4177" s="71"/>
      <c r="E4177" s="72"/>
      <c r="F4177" s="73"/>
      <c r="G4177" s="70"/>
      <c r="H4177" s="74"/>
      <c r="I4177" s="75"/>
      <c r="J4177" s="75"/>
      <c r="K4177" s="36"/>
      <c r="L4177" s="82"/>
      <c r="M4177" s="82"/>
      <c r="N4177" s="77"/>
      <c r="O4177" s="84" t="s">
        <v>2169</v>
      </c>
      <c r="P4177" s="86">
        <v>43863.129155092596</v>
      </c>
      <c r="Q4177" s="84" t="s">
        <v>2810</v>
      </c>
      <c r="R4177" s="84"/>
      <c r="S4177" s="84"/>
      <c r="T4177" s="84" t="s">
        <v>2873</v>
      </c>
      <c r="U4177" s="84"/>
      <c r="V4177" s="87" t="s">
        <v>4651</v>
      </c>
      <c r="W4177" s="86">
        <v>43863.129155092596</v>
      </c>
      <c r="X4177" s="90">
        <v>43863</v>
      </c>
      <c r="Y4177" s="92" t="s">
        <v>8102</v>
      </c>
      <c r="Z4177" s="87" t="s">
        <v>11950</v>
      </c>
      <c r="AA4177" s="84"/>
      <c r="AB4177" s="84"/>
      <c r="AC4177" s="92" t="s">
        <v>15861</v>
      </c>
      <c r="AD4177" s="84"/>
      <c r="AE4177" s="84" t="b">
        <v>0</v>
      </c>
      <c r="AF4177" s="84">
        <v>0</v>
      </c>
      <c r="AG4177" s="92" t="s">
        <v>16467</v>
      </c>
      <c r="AH4177" s="84" t="b">
        <v>0</v>
      </c>
      <c r="AI4177" s="84" t="s">
        <v>16520</v>
      </c>
      <c r="AJ4177" s="84"/>
      <c r="AK4177" s="92" t="s">
        <v>16467</v>
      </c>
      <c r="AL4177" s="84" t="b">
        <v>0</v>
      </c>
      <c r="AM4177" s="84">
        <v>2</v>
      </c>
      <c r="AN4177" s="92" t="s">
        <v>15855</v>
      </c>
      <c r="AO4177" s="84" t="s">
        <v>16534</v>
      </c>
      <c r="AP4177" s="84" t="b">
        <v>0</v>
      </c>
      <c r="AQ4177" s="92" t="s">
        <v>15855</v>
      </c>
      <c r="AR4177" s="84" t="s">
        <v>179</v>
      </c>
      <c r="AS4177" s="84">
        <v>0</v>
      </c>
      <c r="AT4177" s="84">
        <v>0</v>
      </c>
      <c r="AU4177" s="84"/>
      <c r="AV4177" s="84"/>
      <c r="AW4177" s="84"/>
      <c r="AX4177" s="84"/>
      <c r="AY4177" s="84"/>
      <c r="AZ4177" s="84"/>
      <c r="BA4177" s="84"/>
      <c r="BB4177" s="84"/>
      <c r="BC4177">
        <v>1</v>
      </c>
      <c r="BD4177">
        <v>0</v>
      </c>
      <c r="BE4177">
        <v>0</v>
      </c>
      <c r="BF4177">
        <v>0</v>
      </c>
      <c r="BG4177">
        <v>1</v>
      </c>
      <c r="BH4177">
        <v>0</v>
      </c>
    </row>
    <row r="4178" spans="1:60" x14ac:dyDescent="0.3">
      <c r="A4178" s="69" t="s">
        <v>1957</v>
      </c>
      <c r="B4178" s="69" t="s">
        <v>2057</v>
      </c>
      <c r="C4178" s="70"/>
      <c r="D4178" s="71"/>
      <c r="E4178" s="72"/>
      <c r="F4178" s="73"/>
      <c r="G4178" s="70"/>
      <c r="H4178" s="74"/>
      <c r="I4178" s="75"/>
      <c r="J4178" s="75"/>
      <c r="K4178" s="36"/>
      <c r="L4178" s="82"/>
      <c r="M4178" s="82"/>
      <c r="N4178" s="77"/>
      <c r="O4178" s="84" t="s">
        <v>2169</v>
      </c>
      <c r="P4178" s="86">
        <v>43863.129444444443</v>
      </c>
      <c r="Q4178" s="84" t="s">
        <v>2650</v>
      </c>
      <c r="R4178" s="84"/>
      <c r="S4178" s="84"/>
      <c r="T4178" s="84" t="s">
        <v>2873</v>
      </c>
      <c r="U4178" s="84"/>
      <c r="V4178" s="87" t="s">
        <v>4651</v>
      </c>
      <c r="W4178" s="86">
        <v>43863.129444444443</v>
      </c>
      <c r="X4178" s="90">
        <v>43863</v>
      </c>
      <c r="Y4178" s="92" t="s">
        <v>8119</v>
      </c>
      <c r="Z4178" s="87" t="s">
        <v>11968</v>
      </c>
      <c r="AA4178" s="84"/>
      <c r="AB4178" s="84"/>
      <c r="AC4178" s="92" t="s">
        <v>15881</v>
      </c>
      <c r="AD4178" s="84"/>
      <c r="AE4178" s="84" t="b">
        <v>0</v>
      </c>
      <c r="AF4178" s="84">
        <v>0</v>
      </c>
      <c r="AG4178" s="92" t="s">
        <v>16467</v>
      </c>
      <c r="AH4178" s="84" t="b">
        <v>0</v>
      </c>
      <c r="AI4178" s="84" t="s">
        <v>16520</v>
      </c>
      <c r="AJ4178" s="84"/>
      <c r="AK4178" s="92" t="s">
        <v>16467</v>
      </c>
      <c r="AL4178" s="84" t="b">
        <v>0</v>
      </c>
      <c r="AM4178" s="84">
        <v>3</v>
      </c>
      <c r="AN4178" s="92" t="s">
        <v>16145</v>
      </c>
      <c r="AO4178" s="84" t="s">
        <v>16534</v>
      </c>
      <c r="AP4178" s="84" t="b">
        <v>0</v>
      </c>
      <c r="AQ4178" s="92" t="s">
        <v>16145</v>
      </c>
      <c r="AR4178" s="84" t="s">
        <v>179</v>
      </c>
      <c r="AS4178" s="84">
        <v>0</v>
      </c>
      <c r="AT4178" s="84">
        <v>0</v>
      </c>
      <c r="AU4178" s="84"/>
      <c r="AV4178" s="84"/>
      <c r="AW4178" s="84"/>
      <c r="AX4178" s="84"/>
      <c r="AY4178" s="84"/>
      <c r="AZ4178" s="84"/>
      <c r="BA4178" s="84"/>
      <c r="BB4178" s="84"/>
      <c r="BC4178">
        <v>1</v>
      </c>
      <c r="BD4178">
        <v>0</v>
      </c>
      <c r="BE4178">
        <v>0</v>
      </c>
      <c r="BF4178">
        <v>0</v>
      </c>
      <c r="BG4178">
        <v>1</v>
      </c>
      <c r="BH4178">
        <v>0</v>
      </c>
    </row>
    <row r="4179" spans="1:60" x14ac:dyDescent="0.3">
      <c r="A4179" s="69" t="s">
        <v>1957</v>
      </c>
      <c r="B4179" s="69" t="s">
        <v>2115</v>
      </c>
      <c r="C4179" s="70"/>
      <c r="D4179" s="71"/>
      <c r="E4179" s="72"/>
      <c r="F4179" s="73"/>
      <c r="G4179" s="70"/>
      <c r="H4179" s="74"/>
      <c r="I4179" s="75"/>
      <c r="J4179" s="75"/>
      <c r="K4179" s="36"/>
      <c r="L4179" s="82"/>
      <c r="M4179" s="82"/>
      <c r="N4179" s="77"/>
      <c r="O4179" s="84" t="s">
        <v>2169</v>
      </c>
      <c r="P4179" s="86">
        <v>43863.129629629628</v>
      </c>
      <c r="Q4179" s="84" t="s">
        <v>2189</v>
      </c>
      <c r="R4179" s="84"/>
      <c r="S4179" s="84"/>
      <c r="T4179" s="84"/>
      <c r="U4179" s="84"/>
      <c r="V4179" s="87" t="s">
        <v>4651</v>
      </c>
      <c r="W4179" s="86">
        <v>43863.129629629628</v>
      </c>
      <c r="X4179" s="90">
        <v>43863</v>
      </c>
      <c r="Y4179" s="92" t="s">
        <v>8120</v>
      </c>
      <c r="Z4179" s="87" t="s">
        <v>11969</v>
      </c>
      <c r="AA4179" s="84"/>
      <c r="AB4179" s="84"/>
      <c r="AC4179" s="92" t="s">
        <v>15882</v>
      </c>
      <c r="AD4179" s="84"/>
      <c r="AE4179" s="84" t="b">
        <v>0</v>
      </c>
      <c r="AF4179" s="84">
        <v>0</v>
      </c>
      <c r="AG4179" s="92" t="s">
        <v>16467</v>
      </c>
      <c r="AH4179" s="84" t="b">
        <v>0</v>
      </c>
      <c r="AI4179" s="84" t="s">
        <v>16520</v>
      </c>
      <c r="AJ4179" s="84"/>
      <c r="AK4179" s="92" t="s">
        <v>16467</v>
      </c>
      <c r="AL4179" s="84" t="b">
        <v>0</v>
      </c>
      <c r="AM4179" s="84">
        <v>15</v>
      </c>
      <c r="AN4179" s="92" t="s">
        <v>16400</v>
      </c>
      <c r="AO4179" s="84" t="s">
        <v>16534</v>
      </c>
      <c r="AP4179" s="84" t="b">
        <v>0</v>
      </c>
      <c r="AQ4179" s="92" t="s">
        <v>16400</v>
      </c>
      <c r="AR4179" s="84" t="s">
        <v>179</v>
      </c>
      <c r="AS4179" s="84">
        <v>0</v>
      </c>
      <c r="AT4179" s="84">
        <v>0</v>
      </c>
      <c r="AU4179" s="84"/>
      <c r="AV4179" s="84"/>
      <c r="AW4179" s="84"/>
      <c r="AX4179" s="84"/>
      <c r="AY4179" s="84"/>
      <c r="AZ4179" s="84"/>
      <c r="BA4179" s="84"/>
      <c r="BB4179" s="84"/>
      <c r="BC4179">
        <v>1</v>
      </c>
      <c r="BD4179">
        <v>0</v>
      </c>
      <c r="BE4179">
        <v>0</v>
      </c>
      <c r="BF4179">
        <v>0</v>
      </c>
      <c r="BG4179">
        <v>1</v>
      </c>
      <c r="BH4179">
        <v>0</v>
      </c>
    </row>
    <row r="4180" spans="1:60" x14ac:dyDescent="0.3">
      <c r="A4180" s="69" t="s">
        <v>1961</v>
      </c>
      <c r="B4180" s="69" t="s">
        <v>2096</v>
      </c>
      <c r="C4180" s="70"/>
      <c r="D4180" s="71"/>
      <c r="E4180" s="72"/>
      <c r="F4180" s="73"/>
      <c r="G4180" s="70"/>
      <c r="H4180" s="74"/>
      <c r="I4180" s="75"/>
      <c r="J4180" s="75"/>
      <c r="K4180" s="36"/>
      <c r="L4180" s="82"/>
      <c r="M4180" s="82"/>
      <c r="N4180" s="77"/>
      <c r="O4180" s="84" t="s">
        <v>2169</v>
      </c>
      <c r="P4180" s="86">
        <v>43863.132395833331</v>
      </c>
      <c r="Q4180" s="84" t="s">
        <v>2724</v>
      </c>
      <c r="R4180" s="84"/>
      <c r="S4180" s="84"/>
      <c r="T4180" s="84"/>
      <c r="U4180" s="84"/>
      <c r="V4180" s="87" t="s">
        <v>4655</v>
      </c>
      <c r="W4180" s="86">
        <v>43863.132395833331</v>
      </c>
      <c r="X4180" s="90">
        <v>43863</v>
      </c>
      <c r="Y4180" s="92" t="s">
        <v>8126</v>
      </c>
      <c r="Z4180" s="87" t="s">
        <v>11976</v>
      </c>
      <c r="AA4180" s="84"/>
      <c r="AB4180" s="84"/>
      <c r="AC4180" s="92" t="s">
        <v>15889</v>
      </c>
      <c r="AD4180" s="84"/>
      <c r="AE4180" s="84" t="b">
        <v>0</v>
      </c>
      <c r="AF4180" s="84">
        <v>0</v>
      </c>
      <c r="AG4180" s="92" t="s">
        <v>16467</v>
      </c>
      <c r="AH4180" s="84" t="b">
        <v>0</v>
      </c>
      <c r="AI4180" s="84" t="s">
        <v>16520</v>
      </c>
      <c r="AJ4180" s="84"/>
      <c r="AK4180" s="92" t="s">
        <v>16467</v>
      </c>
      <c r="AL4180" s="84" t="b">
        <v>0</v>
      </c>
      <c r="AM4180" s="84">
        <v>116</v>
      </c>
      <c r="AN4180" s="92" t="s">
        <v>16295</v>
      </c>
      <c r="AO4180" s="84" t="s">
        <v>16534</v>
      </c>
      <c r="AP4180" s="84" t="b">
        <v>0</v>
      </c>
      <c r="AQ4180" s="92" t="s">
        <v>16295</v>
      </c>
      <c r="AR4180" s="84" t="s">
        <v>179</v>
      </c>
      <c r="AS4180" s="84">
        <v>0</v>
      </c>
      <c r="AT4180" s="84">
        <v>0</v>
      </c>
      <c r="AU4180" s="84"/>
      <c r="AV4180" s="84"/>
      <c r="AW4180" s="84"/>
      <c r="AX4180" s="84"/>
      <c r="AY4180" s="84"/>
      <c r="AZ4180" s="84"/>
      <c r="BA4180" s="84"/>
      <c r="BB4180" s="84"/>
      <c r="BC4180">
        <v>1</v>
      </c>
      <c r="BD4180">
        <v>0</v>
      </c>
      <c r="BE4180">
        <v>0</v>
      </c>
      <c r="BF4180">
        <v>0</v>
      </c>
      <c r="BG4180">
        <v>1</v>
      </c>
      <c r="BH4180">
        <v>0</v>
      </c>
    </row>
    <row r="4181" spans="1:60" x14ac:dyDescent="0.3">
      <c r="A4181" s="69" t="s">
        <v>1962</v>
      </c>
      <c r="B4181" s="69" t="s">
        <v>2128</v>
      </c>
      <c r="C4181" s="70"/>
      <c r="D4181" s="71"/>
      <c r="E4181" s="72"/>
      <c r="F4181" s="73"/>
      <c r="G4181" s="70"/>
      <c r="H4181" s="74"/>
      <c r="I4181" s="75"/>
      <c r="J4181" s="75"/>
      <c r="K4181" s="36"/>
      <c r="L4181" s="82"/>
      <c r="M4181" s="82"/>
      <c r="N4181" s="77"/>
      <c r="O4181" s="84" t="s">
        <v>2168</v>
      </c>
      <c r="P4181" s="86">
        <v>43863.133437500001</v>
      </c>
      <c r="Q4181" s="84" t="s">
        <v>2526</v>
      </c>
      <c r="R4181" s="84"/>
      <c r="S4181" s="84"/>
      <c r="T4181" s="84"/>
      <c r="U4181" s="84"/>
      <c r="V4181" s="87" t="s">
        <v>4656</v>
      </c>
      <c r="W4181" s="86">
        <v>43863.133437500001</v>
      </c>
      <c r="X4181" s="90">
        <v>43863</v>
      </c>
      <c r="Y4181" s="92" t="s">
        <v>8127</v>
      </c>
      <c r="Z4181" s="87" t="s">
        <v>11977</v>
      </c>
      <c r="AA4181" s="84"/>
      <c r="AB4181" s="84"/>
      <c r="AC4181" s="92" t="s">
        <v>15890</v>
      </c>
      <c r="AD4181" s="84"/>
      <c r="AE4181" s="84" t="b">
        <v>0</v>
      </c>
      <c r="AF4181" s="84">
        <v>0</v>
      </c>
      <c r="AG4181" s="92" t="s">
        <v>16467</v>
      </c>
      <c r="AH4181" s="84" t="b">
        <v>0</v>
      </c>
      <c r="AI4181" s="84" t="s">
        <v>16521</v>
      </c>
      <c r="AJ4181" s="84"/>
      <c r="AK4181" s="92" t="s">
        <v>16467</v>
      </c>
      <c r="AL4181" s="84" t="b">
        <v>0</v>
      </c>
      <c r="AM4181" s="84">
        <v>32</v>
      </c>
      <c r="AN4181" s="92" t="s">
        <v>13981</v>
      </c>
      <c r="AO4181" s="84" t="s">
        <v>16534</v>
      </c>
      <c r="AP4181" s="84" t="b">
        <v>0</v>
      </c>
      <c r="AQ4181" s="92" t="s">
        <v>13981</v>
      </c>
      <c r="AR4181" s="84" t="s">
        <v>179</v>
      </c>
      <c r="AS4181" s="84">
        <v>0</v>
      </c>
      <c r="AT4181" s="84">
        <v>0</v>
      </c>
      <c r="AU4181" s="84"/>
      <c r="AV4181" s="84"/>
      <c r="AW4181" s="84"/>
      <c r="AX4181" s="84"/>
      <c r="AY4181" s="84"/>
      <c r="AZ4181" s="84"/>
      <c r="BA4181" s="84"/>
      <c r="BB4181" s="84"/>
      <c r="BC4181">
        <v>1</v>
      </c>
      <c r="BD4181">
        <v>0</v>
      </c>
      <c r="BE4181">
        <v>1</v>
      </c>
      <c r="BF4181">
        <v>0</v>
      </c>
      <c r="BG4181">
        <v>0</v>
      </c>
      <c r="BH4181">
        <v>0</v>
      </c>
    </row>
    <row r="4182" spans="1:60" x14ac:dyDescent="0.3">
      <c r="A4182" s="69" t="s">
        <v>1963</v>
      </c>
      <c r="B4182" s="69" t="s">
        <v>2047</v>
      </c>
      <c r="C4182" s="70"/>
      <c r="D4182" s="71"/>
      <c r="E4182" s="72"/>
      <c r="F4182" s="73"/>
      <c r="G4182" s="70"/>
      <c r="H4182" s="74"/>
      <c r="I4182" s="75"/>
      <c r="J4182" s="75"/>
      <c r="K4182" s="36"/>
      <c r="L4182" s="82"/>
      <c r="M4182" s="82"/>
      <c r="N4182" s="77"/>
      <c r="O4182" s="84" t="s">
        <v>2169</v>
      </c>
      <c r="P4182" s="86">
        <v>43863.133935185186</v>
      </c>
      <c r="Q4182" s="84" t="s">
        <v>2380</v>
      </c>
      <c r="R4182" s="84"/>
      <c r="S4182" s="84"/>
      <c r="T4182" s="84"/>
      <c r="U4182" s="84"/>
      <c r="V4182" s="87" t="s">
        <v>4657</v>
      </c>
      <c r="W4182" s="86">
        <v>43863.133935185186</v>
      </c>
      <c r="X4182" s="90">
        <v>43863</v>
      </c>
      <c r="Y4182" s="92" t="s">
        <v>8128</v>
      </c>
      <c r="Z4182" s="87" t="s">
        <v>11978</v>
      </c>
      <c r="AA4182" s="84"/>
      <c r="AB4182" s="84"/>
      <c r="AC4182" s="92" t="s">
        <v>15891</v>
      </c>
      <c r="AD4182" s="84"/>
      <c r="AE4182" s="84" t="b">
        <v>0</v>
      </c>
      <c r="AF4182" s="84">
        <v>0</v>
      </c>
      <c r="AG4182" s="92" t="s">
        <v>16467</v>
      </c>
      <c r="AH4182" s="84" t="b">
        <v>0</v>
      </c>
      <c r="AI4182" s="84" t="s">
        <v>16520</v>
      </c>
      <c r="AJ4182" s="84"/>
      <c r="AK4182" s="92" t="s">
        <v>16467</v>
      </c>
      <c r="AL4182" s="84" t="b">
        <v>0</v>
      </c>
      <c r="AM4182" s="84">
        <v>34</v>
      </c>
      <c r="AN4182" s="92" t="s">
        <v>16125</v>
      </c>
      <c r="AO4182" s="84" t="s">
        <v>16535</v>
      </c>
      <c r="AP4182" s="84" t="b">
        <v>0</v>
      </c>
      <c r="AQ4182" s="92" t="s">
        <v>16125</v>
      </c>
      <c r="AR4182" s="84" t="s">
        <v>179</v>
      </c>
      <c r="AS4182" s="84">
        <v>0</v>
      </c>
      <c r="AT4182" s="84">
        <v>0</v>
      </c>
      <c r="AU4182" s="84"/>
      <c r="AV4182" s="84"/>
      <c r="AW4182" s="84"/>
      <c r="AX4182" s="84"/>
      <c r="AY4182" s="84"/>
      <c r="AZ4182" s="84"/>
      <c r="BA4182" s="84"/>
      <c r="BB4182" s="84"/>
      <c r="BC4182">
        <v>1</v>
      </c>
      <c r="BD4182">
        <v>0</v>
      </c>
      <c r="BE4182">
        <v>0</v>
      </c>
      <c r="BF4182">
        <v>0</v>
      </c>
      <c r="BG4182">
        <v>1</v>
      </c>
      <c r="BH4182">
        <v>0</v>
      </c>
    </row>
    <row r="4183" spans="1:60" x14ac:dyDescent="0.3">
      <c r="A4183" s="69" t="s">
        <v>1964</v>
      </c>
      <c r="B4183" s="69" t="s">
        <v>2116</v>
      </c>
      <c r="C4183" s="70"/>
      <c r="D4183" s="71"/>
      <c r="E4183" s="72"/>
      <c r="F4183" s="73"/>
      <c r="G4183" s="70"/>
      <c r="H4183" s="74"/>
      <c r="I4183" s="75"/>
      <c r="J4183" s="75"/>
      <c r="K4183" s="36"/>
      <c r="L4183" s="82"/>
      <c r="M4183" s="82"/>
      <c r="N4183" s="77"/>
      <c r="O4183" s="84" t="s">
        <v>2169</v>
      </c>
      <c r="P4183" s="86">
        <v>43863.135081018518</v>
      </c>
      <c r="Q4183" s="84" t="s">
        <v>2557</v>
      </c>
      <c r="R4183" s="84"/>
      <c r="S4183" s="84"/>
      <c r="T4183" s="84" t="s">
        <v>2883</v>
      </c>
      <c r="U4183" s="84"/>
      <c r="V4183" s="87" t="s">
        <v>4658</v>
      </c>
      <c r="W4183" s="86">
        <v>43863.135081018518</v>
      </c>
      <c r="X4183" s="90">
        <v>43863</v>
      </c>
      <c r="Y4183" s="92" t="s">
        <v>8129</v>
      </c>
      <c r="Z4183" s="87" t="s">
        <v>11979</v>
      </c>
      <c r="AA4183" s="84"/>
      <c r="AB4183" s="84"/>
      <c r="AC4183" s="92" t="s">
        <v>15892</v>
      </c>
      <c r="AD4183" s="84"/>
      <c r="AE4183" s="84" t="b">
        <v>0</v>
      </c>
      <c r="AF4183" s="84">
        <v>0</v>
      </c>
      <c r="AG4183" s="92" t="s">
        <v>16467</v>
      </c>
      <c r="AH4183" s="84" t="b">
        <v>0</v>
      </c>
      <c r="AI4183" s="84" t="s">
        <v>16520</v>
      </c>
      <c r="AJ4183" s="84"/>
      <c r="AK4183" s="92" t="s">
        <v>16467</v>
      </c>
      <c r="AL4183" s="84" t="b">
        <v>0</v>
      </c>
      <c r="AM4183" s="84">
        <v>73</v>
      </c>
      <c r="AN4183" s="92" t="s">
        <v>16402</v>
      </c>
      <c r="AO4183" s="84" t="s">
        <v>16537</v>
      </c>
      <c r="AP4183" s="84" t="b">
        <v>0</v>
      </c>
      <c r="AQ4183" s="92" t="s">
        <v>16402</v>
      </c>
      <c r="AR4183" s="84" t="s">
        <v>179</v>
      </c>
      <c r="AS4183" s="84">
        <v>0</v>
      </c>
      <c r="AT4183" s="84">
        <v>0</v>
      </c>
      <c r="AU4183" s="84"/>
      <c r="AV4183" s="84"/>
      <c r="AW4183" s="84"/>
      <c r="AX4183" s="84"/>
      <c r="AY4183" s="84"/>
      <c r="AZ4183" s="84"/>
      <c r="BA4183" s="84"/>
      <c r="BB4183" s="84"/>
      <c r="BC4183">
        <v>1</v>
      </c>
      <c r="BD4183">
        <v>0</v>
      </c>
      <c r="BE4183">
        <v>0</v>
      </c>
      <c r="BF4183">
        <v>0</v>
      </c>
      <c r="BG4183">
        <v>1</v>
      </c>
      <c r="BH4183">
        <v>0</v>
      </c>
    </row>
    <row r="4184" spans="1:60" x14ac:dyDescent="0.3">
      <c r="A4184" s="69" t="s">
        <v>1966</v>
      </c>
      <c r="B4184" s="69" t="s">
        <v>1965</v>
      </c>
      <c r="C4184" s="70"/>
      <c r="D4184" s="71"/>
      <c r="E4184" s="72"/>
      <c r="F4184" s="73"/>
      <c r="G4184" s="70"/>
      <c r="H4184" s="74"/>
      <c r="I4184" s="75"/>
      <c r="J4184" s="75"/>
      <c r="K4184" s="36"/>
      <c r="L4184" s="82"/>
      <c r="M4184" s="82"/>
      <c r="N4184" s="77"/>
      <c r="O4184" s="84" t="s">
        <v>2169</v>
      </c>
      <c r="P4184" s="86">
        <v>43863.136018518519</v>
      </c>
      <c r="Q4184" s="84" t="s">
        <v>2813</v>
      </c>
      <c r="R4184" s="84"/>
      <c r="S4184" s="84"/>
      <c r="T4184" s="84"/>
      <c r="U4184" s="84"/>
      <c r="V4184" s="87" t="s">
        <v>4660</v>
      </c>
      <c r="W4184" s="86">
        <v>43863.136018518519</v>
      </c>
      <c r="X4184" s="90">
        <v>43863</v>
      </c>
      <c r="Y4184" s="92" t="s">
        <v>8132</v>
      </c>
      <c r="Z4184" s="87" t="s">
        <v>11982</v>
      </c>
      <c r="AA4184" s="84"/>
      <c r="AB4184" s="84"/>
      <c r="AC4184" s="92" t="s">
        <v>15895</v>
      </c>
      <c r="AD4184" s="84"/>
      <c r="AE4184" s="84" t="b">
        <v>0</v>
      </c>
      <c r="AF4184" s="84">
        <v>0</v>
      </c>
      <c r="AG4184" s="92" t="s">
        <v>16467</v>
      </c>
      <c r="AH4184" s="84" t="b">
        <v>0</v>
      </c>
      <c r="AI4184" s="84" t="s">
        <v>16520</v>
      </c>
      <c r="AJ4184" s="84"/>
      <c r="AK4184" s="92" t="s">
        <v>16467</v>
      </c>
      <c r="AL4184" s="84" t="b">
        <v>0</v>
      </c>
      <c r="AM4184" s="84">
        <v>1</v>
      </c>
      <c r="AN4184" s="92" t="s">
        <v>15894</v>
      </c>
      <c r="AO4184" s="84" t="s">
        <v>16535</v>
      </c>
      <c r="AP4184" s="84" t="b">
        <v>0</v>
      </c>
      <c r="AQ4184" s="92" t="s">
        <v>15894</v>
      </c>
      <c r="AR4184" s="84" t="s">
        <v>179</v>
      </c>
      <c r="AS4184" s="84">
        <v>0</v>
      </c>
      <c r="AT4184" s="84">
        <v>0</v>
      </c>
      <c r="AU4184" s="84"/>
      <c r="AV4184" s="84"/>
      <c r="AW4184" s="84"/>
      <c r="AX4184" s="84"/>
      <c r="AY4184" s="84"/>
      <c r="AZ4184" s="84"/>
      <c r="BA4184" s="84"/>
      <c r="BB4184" s="84"/>
      <c r="BC4184">
        <v>1</v>
      </c>
      <c r="BD4184">
        <v>0</v>
      </c>
      <c r="BE4184">
        <v>0</v>
      </c>
      <c r="BF4184">
        <v>0</v>
      </c>
      <c r="BG4184">
        <v>1</v>
      </c>
      <c r="BH4184">
        <v>0</v>
      </c>
    </row>
    <row r="4185" spans="1:60" x14ac:dyDescent="0.3">
      <c r="A4185" s="69" t="s">
        <v>1967</v>
      </c>
      <c r="B4185" s="69" t="s">
        <v>2125</v>
      </c>
      <c r="C4185" s="70"/>
      <c r="D4185" s="71"/>
      <c r="E4185" s="72"/>
      <c r="F4185" s="73"/>
      <c r="G4185" s="70"/>
      <c r="H4185" s="74"/>
      <c r="I4185" s="75"/>
      <c r="J4185" s="75"/>
      <c r="K4185" s="36"/>
      <c r="L4185" s="82"/>
      <c r="M4185" s="82"/>
      <c r="N4185" s="77"/>
      <c r="O4185" s="84" t="s">
        <v>2169</v>
      </c>
      <c r="P4185" s="86">
        <v>43863.136550925927</v>
      </c>
      <c r="Q4185" s="84" t="s">
        <v>2550</v>
      </c>
      <c r="R4185" s="84"/>
      <c r="S4185" s="84"/>
      <c r="T4185" s="84" t="s">
        <v>2929</v>
      </c>
      <c r="U4185" s="84"/>
      <c r="V4185" s="87" t="s">
        <v>4661</v>
      </c>
      <c r="W4185" s="86">
        <v>43863.136550925927</v>
      </c>
      <c r="X4185" s="90">
        <v>43863</v>
      </c>
      <c r="Y4185" s="92" t="s">
        <v>8133</v>
      </c>
      <c r="Z4185" s="87" t="s">
        <v>11983</v>
      </c>
      <c r="AA4185" s="84"/>
      <c r="AB4185" s="84"/>
      <c r="AC4185" s="92" t="s">
        <v>15896</v>
      </c>
      <c r="AD4185" s="84"/>
      <c r="AE4185" s="84" t="b">
        <v>0</v>
      </c>
      <c r="AF4185" s="84">
        <v>0</v>
      </c>
      <c r="AG4185" s="92" t="s">
        <v>16467</v>
      </c>
      <c r="AH4185" s="84" t="b">
        <v>1</v>
      </c>
      <c r="AI4185" s="84" t="s">
        <v>16520</v>
      </c>
      <c r="AJ4185" s="84"/>
      <c r="AK4185" s="92" t="s">
        <v>16455</v>
      </c>
      <c r="AL4185" s="84" t="b">
        <v>0</v>
      </c>
      <c r="AM4185" s="84">
        <v>26</v>
      </c>
      <c r="AN4185" s="92" t="s">
        <v>16427</v>
      </c>
      <c r="AO4185" s="84" t="s">
        <v>16534</v>
      </c>
      <c r="AP4185" s="84" t="b">
        <v>0</v>
      </c>
      <c r="AQ4185" s="92" t="s">
        <v>16427</v>
      </c>
      <c r="AR4185" s="84" t="s">
        <v>179</v>
      </c>
      <c r="AS4185" s="84">
        <v>0</v>
      </c>
      <c r="AT4185" s="84">
        <v>0</v>
      </c>
      <c r="AU4185" s="84"/>
      <c r="AV4185" s="84"/>
      <c r="AW4185" s="84"/>
      <c r="AX4185" s="84"/>
      <c r="AY4185" s="84"/>
      <c r="AZ4185" s="84"/>
      <c r="BA4185" s="84"/>
      <c r="BB4185" s="84"/>
      <c r="BC4185">
        <v>1</v>
      </c>
      <c r="BD4185">
        <v>0</v>
      </c>
      <c r="BE4185">
        <v>0</v>
      </c>
      <c r="BF4185">
        <v>0</v>
      </c>
      <c r="BG4185">
        <v>1</v>
      </c>
      <c r="BH4185">
        <v>0</v>
      </c>
    </row>
    <row r="4186" spans="1:60" x14ac:dyDescent="0.3">
      <c r="A4186" s="69" t="s">
        <v>2060</v>
      </c>
      <c r="B4186" s="69" t="s">
        <v>2006</v>
      </c>
      <c r="C4186" s="70"/>
      <c r="D4186" s="71"/>
      <c r="E4186" s="72"/>
      <c r="F4186" s="73"/>
      <c r="G4186" s="70"/>
      <c r="H4186" s="74"/>
      <c r="I4186" s="75"/>
      <c r="J4186" s="75"/>
      <c r="K4186" s="36"/>
      <c r="L4186" s="82"/>
      <c r="M4186" s="82"/>
      <c r="N4186" s="77"/>
      <c r="O4186" s="84" t="s">
        <v>2169</v>
      </c>
      <c r="P4186" s="86">
        <v>43863.136932870373</v>
      </c>
      <c r="Q4186" s="84" t="s">
        <v>2567</v>
      </c>
      <c r="R4186" s="84"/>
      <c r="S4186" s="84"/>
      <c r="T4186" s="84" t="s">
        <v>2883</v>
      </c>
      <c r="U4186" s="84"/>
      <c r="V4186" s="87" t="s">
        <v>4746</v>
      </c>
      <c r="W4186" s="86">
        <v>43863.136932870373</v>
      </c>
      <c r="X4186" s="90">
        <v>43863</v>
      </c>
      <c r="Y4186" s="92" t="s">
        <v>8364</v>
      </c>
      <c r="Z4186" s="87" t="s">
        <v>12227</v>
      </c>
      <c r="AA4186" s="84"/>
      <c r="AB4186" s="84"/>
      <c r="AC4186" s="92" t="s">
        <v>16155</v>
      </c>
      <c r="AD4186" s="84"/>
      <c r="AE4186" s="84" t="b">
        <v>0</v>
      </c>
      <c r="AF4186" s="84">
        <v>0</v>
      </c>
      <c r="AG4186" s="92" t="s">
        <v>16467</v>
      </c>
      <c r="AH4186" s="84" t="b">
        <v>0</v>
      </c>
      <c r="AI4186" s="84" t="s">
        <v>16520</v>
      </c>
      <c r="AJ4186" s="84"/>
      <c r="AK4186" s="92" t="s">
        <v>16467</v>
      </c>
      <c r="AL4186" s="84" t="b">
        <v>0</v>
      </c>
      <c r="AM4186" s="84">
        <v>13</v>
      </c>
      <c r="AN4186" s="92" t="s">
        <v>16316</v>
      </c>
      <c r="AO4186" s="84" t="s">
        <v>16535</v>
      </c>
      <c r="AP4186" s="84" t="b">
        <v>0</v>
      </c>
      <c r="AQ4186" s="92" t="s">
        <v>16316</v>
      </c>
      <c r="AR4186" s="84" t="s">
        <v>179</v>
      </c>
      <c r="AS4186" s="84">
        <v>0</v>
      </c>
      <c r="AT4186" s="84">
        <v>0</v>
      </c>
      <c r="AU4186" s="84"/>
      <c r="AV4186" s="84"/>
      <c r="AW4186" s="84"/>
      <c r="AX4186" s="84"/>
      <c r="AY4186" s="84"/>
      <c r="AZ4186" s="84"/>
      <c r="BA4186" s="84"/>
      <c r="BB4186" s="84"/>
      <c r="BC4186">
        <v>1</v>
      </c>
      <c r="BD4186">
        <v>0</v>
      </c>
      <c r="BE4186">
        <v>0</v>
      </c>
      <c r="BF4186">
        <v>0</v>
      </c>
      <c r="BG4186">
        <v>1</v>
      </c>
      <c r="BH4186">
        <v>0</v>
      </c>
    </row>
    <row r="4187" spans="1:60" x14ac:dyDescent="0.3">
      <c r="A4187" s="69" t="s">
        <v>1971</v>
      </c>
      <c r="B4187" s="69" t="s">
        <v>2120</v>
      </c>
      <c r="C4187" s="70"/>
      <c r="D4187" s="71"/>
      <c r="E4187" s="72"/>
      <c r="F4187" s="73"/>
      <c r="G4187" s="70"/>
      <c r="H4187" s="74"/>
      <c r="I4187" s="75"/>
      <c r="J4187" s="75"/>
      <c r="K4187" s="36"/>
      <c r="L4187" s="82"/>
      <c r="M4187" s="82"/>
      <c r="N4187" s="77"/>
      <c r="O4187" s="84" t="s">
        <v>2169</v>
      </c>
      <c r="P4187" s="86">
        <v>43863.13726851852</v>
      </c>
      <c r="Q4187" s="84" t="s">
        <v>2691</v>
      </c>
      <c r="R4187" s="84"/>
      <c r="S4187" s="84"/>
      <c r="T4187" s="84" t="s">
        <v>2883</v>
      </c>
      <c r="U4187" s="84"/>
      <c r="V4187" s="87" t="s">
        <v>4665</v>
      </c>
      <c r="W4187" s="86">
        <v>43863.13726851852</v>
      </c>
      <c r="X4187" s="90">
        <v>43863</v>
      </c>
      <c r="Y4187" s="92" t="s">
        <v>8154</v>
      </c>
      <c r="Z4187" s="87" t="s">
        <v>12004</v>
      </c>
      <c r="AA4187" s="84"/>
      <c r="AB4187" s="84"/>
      <c r="AC4187" s="92" t="s">
        <v>15918</v>
      </c>
      <c r="AD4187" s="84"/>
      <c r="AE4187" s="84" t="b">
        <v>0</v>
      </c>
      <c r="AF4187" s="84">
        <v>0</v>
      </c>
      <c r="AG4187" s="92" t="s">
        <v>16467</v>
      </c>
      <c r="AH4187" s="84" t="b">
        <v>0</v>
      </c>
      <c r="AI4187" s="84" t="s">
        <v>16520</v>
      </c>
      <c r="AJ4187" s="84"/>
      <c r="AK4187" s="92" t="s">
        <v>16467</v>
      </c>
      <c r="AL4187" s="84" t="b">
        <v>0</v>
      </c>
      <c r="AM4187" s="84">
        <v>59</v>
      </c>
      <c r="AN4187" s="92" t="s">
        <v>16413</v>
      </c>
      <c r="AO4187" s="84" t="s">
        <v>16535</v>
      </c>
      <c r="AP4187" s="84" t="b">
        <v>0</v>
      </c>
      <c r="AQ4187" s="92" t="s">
        <v>16413</v>
      </c>
      <c r="AR4187" s="84" t="s">
        <v>179</v>
      </c>
      <c r="AS4187" s="84">
        <v>0</v>
      </c>
      <c r="AT4187" s="84">
        <v>0</v>
      </c>
      <c r="AU4187" s="84"/>
      <c r="AV4187" s="84"/>
      <c r="AW4187" s="84"/>
      <c r="AX4187" s="84"/>
      <c r="AY4187" s="84"/>
      <c r="AZ4187" s="84"/>
      <c r="BA4187" s="84"/>
      <c r="BB4187" s="84"/>
      <c r="BC4187">
        <v>1</v>
      </c>
      <c r="BD4187">
        <v>0</v>
      </c>
      <c r="BE4187">
        <v>0</v>
      </c>
      <c r="BF4187">
        <v>0</v>
      </c>
      <c r="BG4187">
        <v>1</v>
      </c>
      <c r="BH4187">
        <v>0</v>
      </c>
    </row>
    <row r="4188" spans="1:60" x14ac:dyDescent="0.3">
      <c r="A4188" s="69" t="s">
        <v>1967</v>
      </c>
      <c r="B4188" s="69" t="s">
        <v>1967</v>
      </c>
      <c r="C4188" s="70"/>
      <c r="D4188" s="71"/>
      <c r="E4188" s="72"/>
      <c r="F4188" s="73"/>
      <c r="G4188" s="70"/>
      <c r="H4188" s="74"/>
      <c r="I4188" s="75"/>
      <c r="J4188" s="75"/>
      <c r="K4188" s="36"/>
      <c r="L4188" s="82"/>
      <c r="M4188" s="82"/>
      <c r="N4188" s="77"/>
      <c r="O4188" s="84" t="s">
        <v>179</v>
      </c>
      <c r="P4188" s="86">
        <v>43863.137418981481</v>
      </c>
      <c r="Q4188" s="84" t="s">
        <v>2814</v>
      </c>
      <c r="R4188" s="84"/>
      <c r="S4188" s="84"/>
      <c r="T4188" s="84" t="s">
        <v>2883</v>
      </c>
      <c r="U4188" s="87" t="s">
        <v>3045</v>
      </c>
      <c r="V4188" s="87" t="s">
        <v>3045</v>
      </c>
      <c r="W4188" s="86">
        <v>43863.137418981481</v>
      </c>
      <c r="X4188" s="90">
        <v>43863</v>
      </c>
      <c r="Y4188" s="92" t="s">
        <v>8134</v>
      </c>
      <c r="Z4188" s="87" t="s">
        <v>11984</v>
      </c>
      <c r="AA4188" s="84"/>
      <c r="AB4188" s="84"/>
      <c r="AC4188" s="92" t="s">
        <v>15897</v>
      </c>
      <c r="AD4188" s="84"/>
      <c r="AE4188" s="84" t="b">
        <v>0</v>
      </c>
      <c r="AF4188" s="84">
        <v>1</v>
      </c>
      <c r="AG4188" s="92" t="s">
        <v>16467</v>
      </c>
      <c r="AH4188" s="84" t="b">
        <v>0</v>
      </c>
      <c r="AI4188" s="84" t="s">
        <v>16522</v>
      </c>
      <c r="AJ4188" s="84"/>
      <c r="AK4188" s="92" t="s">
        <v>16467</v>
      </c>
      <c r="AL4188" s="84" t="b">
        <v>0</v>
      </c>
      <c r="AM4188" s="84">
        <v>0</v>
      </c>
      <c r="AN4188" s="92" t="s">
        <v>16467</v>
      </c>
      <c r="AO4188" s="84" t="s">
        <v>16534</v>
      </c>
      <c r="AP4188" s="84" t="b">
        <v>0</v>
      </c>
      <c r="AQ4188" s="92" t="s">
        <v>15897</v>
      </c>
      <c r="AR4188" s="84" t="s">
        <v>179</v>
      </c>
      <c r="AS4188" s="84">
        <v>0</v>
      </c>
      <c r="AT4188" s="84">
        <v>0</v>
      </c>
      <c r="AU4188" s="84"/>
      <c r="AV4188" s="84"/>
      <c r="AW4188" s="84"/>
      <c r="AX4188" s="84"/>
      <c r="AY4188" s="84"/>
      <c r="AZ4188" s="84"/>
      <c r="BA4188" s="84"/>
      <c r="BB4188" s="84"/>
      <c r="BC4188">
        <v>1</v>
      </c>
      <c r="BD4188">
        <v>0</v>
      </c>
      <c r="BE4188">
        <v>0</v>
      </c>
      <c r="BF4188">
        <v>1</v>
      </c>
      <c r="BG4188">
        <v>0</v>
      </c>
      <c r="BH4188">
        <v>0</v>
      </c>
    </row>
    <row r="4189" spans="1:60" x14ac:dyDescent="0.3">
      <c r="A4189" s="69" t="s">
        <v>1970</v>
      </c>
      <c r="B4189" s="69" t="s">
        <v>2050</v>
      </c>
      <c r="C4189" s="70"/>
      <c r="D4189" s="71"/>
      <c r="E4189" s="72"/>
      <c r="F4189" s="73"/>
      <c r="G4189" s="70"/>
      <c r="H4189" s="74"/>
      <c r="I4189" s="75"/>
      <c r="J4189" s="75"/>
      <c r="K4189" s="36"/>
      <c r="L4189" s="82"/>
      <c r="M4189" s="82"/>
      <c r="N4189" s="77"/>
      <c r="O4189" s="84" t="s">
        <v>2169</v>
      </c>
      <c r="P4189" s="86">
        <v>43863.13795138889</v>
      </c>
      <c r="Q4189" s="84" t="s">
        <v>2590</v>
      </c>
      <c r="R4189" s="84"/>
      <c r="S4189" s="84"/>
      <c r="T4189" s="84" t="s">
        <v>2883</v>
      </c>
      <c r="U4189" s="84"/>
      <c r="V4189" s="87" t="s">
        <v>4664</v>
      </c>
      <c r="W4189" s="86">
        <v>43863.13795138889</v>
      </c>
      <c r="X4189" s="90">
        <v>43863</v>
      </c>
      <c r="Y4189" s="92" t="s">
        <v>8152</v>
      </c>
      <c r="Z4189" s="87" t="s">
        <v>12002</v>
      </c>
      <c r="AA4189" s="84"/>
      <c r="AB4189" s="84"/>
      <c r="AC4189" s="92" t="s">
        <v>15916</v>
      </c>
      <c r="AD4189" s="84"/>
      <c r="AE4189" s="84" t="b">
        <v>0</v>
      </c>
      <c r="AF4189" s="84">
        <v>0</v>
      </c>
      <c r="AG4189" s="92" t="s">
        <v>16467</v>
      </c>
      <c r="AH4189" s="84" t="b">
        <v>0</v>
      </c>
      <c r="AI4189" s="84" t="s">
        <v>16520</v>
      </c>
      <c r="AJ4189" s="84"/>
      <c r="AK4189" s="92" t="s">
        <v>16467</v>
      </c>
      <c r="AL4189" s="84" t="b">
        <v>0</v>
      </c>
      <c r="AM4189" s="84">
        <v>13</v>
      </c>
      <c r="AN4189" s="92" t="s">
        <v>16130</v>
      </c>
      <c r="AO4189" s="84" t="s">
        <v>16534</v>
      </c>
      <c r="AP4189" s="84" t="b">
        <v>0</v>
      </c>
      <c r="AQ4189" s="92" t="s">
        <v>16130</v>
      </c>
      <c r="AR4189" s="84" t="s">
        <v>179</v>
      </c>
      <c r="AS4189" s="84">
        <v>0</v>
      </c>
      <c r="AT4189" s="84">
        <v>0</v>
      </c>
      <c r="AU4189" s="84"/>
      <c r="AV4189" s="84"/>
      <c r="AW4189" s="84"/>
      <c r="AX4189" s="84"/>
      <c r="AY4189" s="84"/>
      <c r="AZ4189" s="84"/>
      <c r="BA4189" s="84"/>
      <c r="BB4189" s="84"/>
      <c r="BC4189">
        <v>1</v>
      </c>
      <c r="BD4189">
        <v>0</v>
      </c>
      <c r="BE4189">
        <v>0</v>
      </c>
      <c r="BF4189">
        <v>0</v>
      </c>
      <c r="BG4189">
        <v>1</v>
      </c>
      <c r="BH4189">
        <v>0</v>
      </c>
    </row>
    <row r="4190" spans="1:60" x14ac:dyDescent="0.3">
      <c r="A4190" s="69" t="s">
        <v>2018</v>
      </c>
      <c r="B4190" s="69" t="s">
        <v>2029</v>
      </c>
      <c r="C4190" s="70"/>
      <c r="D4190" s="71"/>
      <c r="E4190" s="72"/>
      <c r="F4190" s="73"/>
      <c r="G4190" s="70"/>
      <c r="H4190" s="74"/>
      <c r="I4190" s="75"/>
      <c r="J4190" s="75"/>
      <c r="K4190" s="36"/>
      <c r="L4190" s="82"/>
      <c r="M4190" s="82"/>
      <c r="N4190" s="77"/>
      <c r="O4190" s="84" t="s">
        <v>2169</v>
      </c>
      <c r="P4190" s="86">
        <v>43863.138275462959</v>
      </c>
      <c r="Q4190" s="84" t="s">
        <v>2591</v>
      </c>
      <c r="R4190" s="84"/>
      <c r="S4190" s="84"/>
      <c r="T4190" s="84"/>
      <c r="U4190" s="84"/>
      <c r="V4190" s="87" t="s">
        <v>4709</v>
      </c>
      <c r="W4190" s="86">
        <v>43863.138275462959</v>
      </c>
      <c r="X4190" s="90">
        <v>43863</v>
      </c>
      <c r="Y4190" s="92" t="s">
        <v>8273</v>
      </c>
      <c r="Z4190" s="87" t="s">
        <v>12130</v>
      </c>
      <c r="AA4190" s="84"/>
      <c r="AB4190" s="84"/>
      <c r="AC4190" s="92" t="s">
        <v>16052</v>
      </c>
      <c r="AD4190" s="84"/>
      <c r="AE4190" s="84" t="b">
        <v>0</v>
      </c>
      <c r="AF4190" s="84">
        <v>0</v>
      </c>
      <c r="AG4190" s="92" t="s">
        <v>16467</v>
      </c>
      <c r="AH4190" s="84" t="b">
        <v>0</v>
      </c>
      <c r="AI4190" s="84" t="s">
        <v>16520</v>
      </c>
      <c r="AJ4190" s="84"/>
      <c r="AK4190" s="92" t="s">
        <v>16467</v>
      </c>
      <c r="AL4190" s="84" t="b">
        <v>0</v>
      </c>
      <c r="AM4190" s="84">
        <v>34</v>
      </c>
      <c r="AN4190" s="92" t="s">
        <v>16089</v>
      </c>
      <c r="AO4190" s="84" t="s">
        <v>16534</v>
      </c>
      <c r="AP4190" s="84" t="b">
        <v>0</v>
      </c>
      <c r="AQ4190" s="92" t="s">
        <v>16089</v>
      </c>
      <c r="AR4190" s="84" t="s">
        <v>179</v>
      </c>
      <c r="AS4190" s="84">
        <v>0</v>
      </c>
      <c r="AT4190" s="84">
        <v>0</v>
      </c>
      <c r="AU4190" s="84"/>
      <c r="AV4190" s="84"/>
      <c r="AW4190" s="84"/>
      <c r="AX4190" s="84"/>
      <c r="AY4190" s="84"/>
      <c r="AZ4190" s="84"/>
      <c r="BA4190" s="84"/>
      <c r="BB4190" s="84"/>
      <c r="BC4190">
        <v>1</v>
      </c>
      <c r="BD4190">
        <v>0</v>
      </c>
      <c r="BE4190">
        <v>0</v>
      </c>
      <c r="BF4190">
        <v>0</v>
      </c>
      <c r="BG4190">
        <v>1</v>
      </c>
      <c r="BH4190">
        <v>0</v>
      </c>
    </row>
    <row r="4191" spans="1:60" x14ac:dyDescent="0.3">
      <c r="A4191" s="69" t="s">
        <v>1971</v>
      </c>
      <c r="B4191" s="69" t="s">
        <v>1056</v>
      </c>
      <c r="C4191" s="70"/>
      <c r="D4191" s="71"/>
      <c r="E4191" s="72"/>
      <c r="F4191" s="73"/>
      <c r="G4191" s="70"/>
      <c r="H4191" s="74"/>
      <c r="I4191" s="75"/>
      <c r="J4191" s="75"/>
      <c r="K4191" s="36"/>
      <c r="L4191" s="82"/>
      <c r="M4191" s="82"/>
      <c r="N4191" s="77"/>
      <c r="O4191" s="84" t="s">
        <v>2169</v>
      </c>
      <c r="P4191" s="86">
        <v>43863.138668981483</v>
      </c>
      <c r="Q4191" s="84" t="s">
        <v>2815</v>
      </c>
      <c r="R4191" s="84"/>
      <c r="S4191" s="84"/>
      <c r="T4191" s="84" t="s">
        <v>2954</v>
      </c>
      <c r="U4191" s="84"/>
      <c r="V4191" s="87" t="s">
        <v>4665</v>
      </c>
      <c r="W4191" s="86">
        <v>43863.138668981483</v>
      </c>
      <c r="X4191" s="90">
        <v>43863</v>
      </c>
      <c r="Y4191" s="92" t="s">
        <v>8155</v>
      </c>
      <c r="Z4191" s="87" t="s">
        <v>12005</v>
      </c>
      <c r="AA4191" s="84"/>
      <c r="AB4191" s="84"/>
      <c r="AC4191" s="92" t="s">
        <v>15919</v>
      </c>
      <c r="AD4191" s="84"/>
      <c r="AE4191" s="84" t="b">
        <v>0</v>
      </c>
      <c r="AF4191" s="84">
        <v>0</v>
      </c>
      <c r="AG4191" s="92" t="s">
        <v>16467</v>
      </c>
      <c r="AH4191" s="84" t="b">
        <v>0</v>
      </c>
      <c r="AI4191" s="84" t="s">
        <v>16520</v>
      </c>
      <c r="AJ4191" s="84"/>
      <c r="AK4191" s="92" t="s">
        <v>16467</v>
      </c>
      <c r="AL4191" s="84" t="b">
        <v>0</v>
      </c>
      <c r="AM4191" s="84">
        <v>1</v>
      </c>
      <c r="AN4191" s="92" t="s">
        <v>16214</v>
      </c>
      <c r="AO4191" s="84" t="s">
        <v>16535</v>
      </c>
      <c r="AP4191" s="84" t="b">
        <v>0</v>
      </c>
      <c r="AQ4191" s="92" t="s">
        <v>16214</v>
      </c>
      <c r="AR4191" s="84" t="s">
        <v>179</v>
      </c>
      <c r="AS4191" s="84">
        <v>0</v>
      </c>
      <c r="AT4191" s="84">
        <v>0</v>
      </c>
      <c r="AU4191" s="84"/>
      <c r="AV4191" s="84"/>
      <c r="AW4191" s="84"/>
      <c r="AX4191" s="84"/>
      <c r="AY4191" s="84"/>
      <c r="AZ4191" s="84"/>
      <c r="BA4191" s="84"/>
      <c r="BB4191" s="84"/>
      <c r="BC4191">
        <v>1</v>
      </c>
      <c r="BD4191">
        <v>0</v>
      </c>
      <c r="BE4191">
        <v>0</v>
      </c>
      <c r="BF4191">
        <v>0</v>
      </c>
      <c r="BG4191">
        <v>1</v>
      </c>
      <c r="BH4191">
        <v>0</v>
      </c>
    </row>
    <row r="4192" spans="1:60" x14ac:dyDescent="0.3">
      <c r="A4192" s="69" t="s">
        <v>2018</v>
      </c>
      <c r="B4192" s="69" t="s">
        <v>2096</v>
      </c>
      <c r="C4192" s="70"/>
      <c r="D4192" s="71"/>
      <c r="E4192" s="72"/>
      <c r="F4192" s="73"/>
      <c r="G4192" s="70"/>
      <c r="H4192" s="74"/>
      <c r="I4192" s="75"/>
      <c r="J4192" s="75"/>
      <c r="K4192" s="36"/>
      <c r="L4192" s="82"/>
      <c r="M4192" s="82"/>
      <c r="N4192" s="77"/>
      <c r="O4192" s="84" t="s">
        <v>2169</v>
      </c>
      <c r="P4192" s="86">
        <v>43863.139386574076</v>
      </c>
      <c r="Q4192" s="84" t="s">
        <v>2724</v>
      </c>
      <c r="R4192" s="84"/>
      <c r="S4192" s="84"/>
      <c r="T4192" s="84"/>
      <c r="U4192" s="84"/>
      <c r="V4192" s="87" t="s">
        <v>4709</v>
      </c>
      <c r="W4192" s="86">
        <v>43863.139386574076</v>
      </c>
      <c r="X4192" s="90">
        <v>43863</v>
      </c>
      <c r="Y4192" s="92" t="s">
        <v>8274</v>
      </c>
      <c r="Z4192" s="87" t="s">
        <v>12131</v>
      </c>
      <c r="AA4192" s="84"/>
      <c r="AB4192" s="84"/>
      <c r="AC4192" s="92" t="s">
        <v>16053</v>
      </c>
      <c r="AD4192" s="84"/>
      <c r="AE4192" s="84" t="b">
        <v>0</v>
      </c>
      <c r="AF4192" s="84">
        <v>0</v>
      </c>
      <c r="AG4192" s="92" t="s">
        <v>16467</v>
      </c>
      <c r="AH4192" s="84" t="b">
        <v>0</v>
      </c>
      <c r="AI4192" s="84" t="s">
        <v>16520</v>
      </c>
      <c r="AJ4192" s="84"/>
      <c r="AK4192" s="92" t="s">
        <v>16467</v>
      </c>
      <c r="AL4192" s="84" t="b">
        <v>0</v>
      </c>
      <c r="AM4192" s="84">
        <v>116</v>
      </c>
      <c r="AN4192" s="92" t="s">
        <v>16295</v>
      </c>
      <c r="AO4192" s="84" t="s">
        <v>16534</v>
      </c>
      <c r="AP4192" s="84" t="b">
        <v>0</v>
      </c>
      <c r="AQ4192" s="92" t="s">
        <v>16295</v>
      </c>
      <c r="AR4192" s="84" t="s">
        <v>179</v>
      </c>
      <c r="AS4192" s="84">
        <v>0</v>
      </c>
      <c r="AT4192" s="84">
        <v>0</v>
      </c>
      <c r="AU4192" s="84"/>
      <c r="AV4192" s="84"/>
      <c r="AW4192" s="84"/>
      <c r="AX4192" s="84"/>
      <c r="AY4192" s="84"/>
      <c r="AZ4192" s="84"/>
      <c r="BA4192" s="84"/>
      <c r="BB4192" s="84"/>
      <c r="BC4192">
        <v>1</v>
      </c>
      <c r="BD4192">
        <v>0</v>
      </c>
      <c r="BE4192">
        <v>0</v>
      </c>
      <c r="BF4192">
        <v>0</v>
      </c>
      <c r="BG4192">
        <v>1</v>
      </c>
      <c r="BH4192">
        <v>0</v>
      </c>
    </row>
    <row r="4193" spans="1:60" x14ac:dyDescent="0.3">
      <c r="A4193" s="69" t="s">
        <v>1972</v>
      </c>
      <c r="B4193" s="69" t="s">
        <v>2120</v>
      </c>
      <c r="C4193" s="70"/>
      <c r="D4193" s="71"/>
      <c r="E4193" s="72"/>
      <c r="F4193" s="73"/>
      <c r="G4193" s="70"/>
      <c r="H4193" s="74"/>
      <c r="I4193" s="75"/>
      <c r="J4193" s="75"/>
      <c r="K4193" s="36"/>
      <c r="L4193" s="82"/>
      <c r="M4193" s="82"/>
      <c r="N4193" s="77"/>
      <c r="O4193" s="84" t="s">
        <v>2169</v>
      </c>
      <c r="P4193" s="86">
        <v>43863.140613425923</v>
      </c>
      <c r="Q4193" s="84" t="s">
        <v>2691</v>
      </c>
      <c r="R4193" s="84"/>
      <c r="S4193" s="84"/>
      <c r="T4193" s="84" t="s">
        <v>2883</v>
      </c>
      <c r="U4193" s="84"/>
      <c r="V4193" s="87" t="s">
        <v>4666</v>
      </c>
      <c r="W4193" s="86">
        <v>43863.140613425923</v>
      </c>
      <c r="X4193" s="90">
        <v>43863</v>
      </c>
      <c r="Y4193" s="92" t="s">
        <v>8156</v>
      </c>
      <c r="Z4193" s="87" t="s">
        <v>12006</v>
      </c>
      <c r="AA4193" s="84"/>
      <c r="AB4193" s="84"/>
      <c r="AC4193" s="92" t="s">
        <v>15920</v>
      </c>
      <c r="AD4193" s="84"/>
      <c r="AE4193" s="84" t="b">
        <v>0</v>
      </c>
      <c r="AF4193" s="84">
        <v>0</v>
      </c>
      <c r="AG4193" s="92" t="s">
        <v>16467</v>
      </c>
      <c r="AH4193" s="84" t="b">
        <v>0</v>
      </c>
      <c r="AI4193" s="84" t="s">
        <v>16520</v>
      </c>
      <c r="AJ4193" s="84"/>
      <c r="AK4193" s="92" t="s">
        <v>16467</v>
      </c>
      <c r="AL4193" s="84" t="b">
        <v>0</v>
      </c>
      <c r="AM4193" s="84">
        <v>59</v>
      </c>
      <c r="AN4193" s="92" t="s">
        <v>16413</v>
      </c>
      <c r="AO4193" s="84" t="s">
        <v>16534</v>
      </c>
      <c r="AP4193" s="84" t="b">
        <v>0</v>
      </c>
      <c r="AQ4193" s="92" t="s">
        <v>16413</v>
      </c>
      <c r="AR4193" s="84" t="s">
        <v>179</v>
      </c>
      <c r="AS4193" s="84">
        <v>0</v>
      </c>
      <c r="AT4193" s="84">
        <v>0</v>
      </c>
      <c r="AU4193" s="84"/>
      <c r="AV4193" s="84"/>
      <c r="AW4193" s="84"/>
      <c r="AX4193" s="84"/>
      <c r="AY4193" s="84"/>
      <c r="AZ4193" s="84"/>
      <c r="BA4193" s="84"/>
      <c r="BB4193" s="84"/>
      <c r="BC4193">
        <v>1</v>
      </c>
      <c r="BD4193">
        <v>0</v>
      </c>
      <c r="BE4193">
        <v>0</v>
      </c>
      <c r="BF4193">
        <v>0</v>
      </c>
      <c r="BG4193">
        <v>1</v>
      </c>
      <c r="BH4193">
        <v>0</v>
      </c>
    </row>
    <row r="4194" spans="1:60" x14ac:dyDescent="0.3">
      <c r="A4194" s="69" t="s">
        <v>1973</v>
      </c>
      <c r="B4194" s="69" t="s">
        <v>2120</v>
      </c>
      <c r="C4194" s="70"/>
      <c r="D4194" s="71"/>
      <c r="E4194" s="72"/>
      <c r="F4194" s="73"/>
      <c r="G4194" s="70"/>
      <c r="H4194" s="74"/>
      <c r="I4194" s="75"/>
      <c r="J4194" s="75"/>
      <c r="K4194" s="36"/>
      <c r="L4194" s="82"/>
      <c r="M4194" s="82"/>
      <c r="N4194" s="77"/>
      <c r="O4194" s="84" t="s">
        <v>2169</v>
      </c>
      <c r="P4194" s="86">
        <v>43863.141504629632</v>
      </c>
      <c r="Q4194" s="84" t="s">
        <v>2691</v>
      </c>
      <c r="R4194" s="84"/>
      <c r="S4194" s="84"/>
      <c r="T4194" s="84" t="s">
        <v>2883</v>
      </c>
      <c r="U4194" s="84"/>
      <c r="V4194" s="87" t="s">
        <v>4667</v>
      </c>
      <c r="W4194" s="86">
        <v>43863.141504629632</v>
      </c>
      <c r="X4194" s="90">
        <v>43863</v>
      </c>
      <c r="Y4194" s="92" t="s">
        <v>8157</v>
      </c>
      <c r="Z4194" s="87" t="s">
        <v>12007</v>
      </c>
      <c r="AA4194" s="84"/>
      <c r="AB4194" s="84"/>
      <c r="AC4194" s="92" t="s">
        <v>15921</v>
      </c>
      <c r="AD4194" s="84"/>
      <c r="AE4194" s="84" t="b">
        <v>0</v>
      </c>
      <c r="AF4194" s="84">
        <v>0</v>
      </c>
      <c r="AG4194" s="92" t="s">
        <v>16467</v>
      </c>
      <c r="AH4194" s="84" t="b">
        <v>0</v>
      </c>
      <c r="AI4194" s="84" t="s">
        <v>16520</v>
      </c>
      <c r="AJ4194" s="84"/>
      <c r="AK4194" s="92" t="s">
        <v>16467</v>
      </c>
      <c r="AL4194" s="84" t="b">
        <v>0</v>
      </c>
      <c r="AM4194" s="84">
        <v>59</v>
      </c>
      <c r="AN4194" s="92" t="s">
        <v>16413</v>
      </c>
      <c r="AO4194" s="84" t="s">
        <v>16534</v>
      </c>
      <c r="AP4194" s="84" t="b">
        <v>0</v>
      </c>
      <c r="AQ4194" s="92" t="s">
        <v>16413</v>
      </c>
      <c r="AR4194" s="84" t="s">
        <v>179</v>
      </c>
      <c r="AS4194" s="84">
        <v>0</v>
      </c>
      <c r="AT4194" s="84">
        <v>0</v>
      </c>
      <c r="AU4194" s="84"/>
      <c r="AV4194" s="84"/>
      <c r="AW4194" s="84"/>
      <c r="AX4194" s="84"/>
      <c r="AY4194" s="84"/>
      <c r="AZ4194" s="84"/>
      <c r="BA4194" s="84"/>
      <c r="BB4194" s="84"/>
      <c r="BC4194">
        <v>1</v>
      </c>
      <c r="BD4194">
        <v>0</v>
      </c>
      <c r="BE4194">
        <v>0</v>
      </c>
      <c r="BF4194">
        <v>0</v>
      </c>
      <c r="BG4194">
        <v>1</v>
      </c>
      <c r="BH4194">
        <v>0</v>
      </c>
    </row>
    <row r="4195" spans="1:60" x14ac:dyDescent="0.3">
      <c r="A4195" s="69" t="s">
        <v>1987</v>
      </c>
      <c r="B4195" s="69" t="s">
        <v>2017</v>
      </c>
      <c r="C4195" s="70"/>
      <c r="D4195" s="71"/>
      <c r="E4195" s="72"/>
      <c r="F4195" s="73"/>
      <c r="G4195" s="70"/>
      <c r="H4195" s="74"/>
      <c r="I4195" s="75"/>
      <c r="J4195" s="75"/>
      <c r="K4195" s="36"/>
      <c r="L4195" s="82"/>
      <c r="M4195" s="82"/>
      <c r="N4195" s="77"/>
      <c r="O4195" s="84" t="s">
        <v>2169</v>
      </c>
      <c r="P4195" s="86">
        <v>43863.141851851855</v>
      </c>
      <c r="Q4195" s="84" t="s">
        <v>2603</v>
      </c>
      <c r="R4195" s="84"/>
      <c r="S4195" s="84"/>
      <c r="T4195" s="84" t="s">
        <v>2883</v>
      </c>
      <c r="U4195" s="87" t="s">
        <v>3006</v>
      </c>
      <c r="V4195" s="87" t="s">
        <v>3006</v>
      </c>
      <c r="W4195" s="86">
        <v>43863.141851851855</v>
      </c>
      <c r="X4195" s="90">
        <v>43863</v>
      </c>
      <c r="Y4195" s="92" t="s">
        <v>8187</v>
      </c>
      <c r="Z4195" s="87" t="s">
        <v>12039</v>
      </c>
      <c r="AA4195" s="84"/>
      <c r="AB4195" s="84"/>
      <c r="AC4195" s="92" t="s">
        <v>15955</v>
      </c>
      <c r="AD4195" s="84"/>
      <c r="AE4195" s="84" t="b">
        <v>0</v>
      </c>
      <c r="AF4195" s="84">
        <v>0</v>
      </c>
      <c r="AG4195" s="92" t="s">
        <v>16467</v>
      </c>
      <c r="AH4195" s="84" t="b">
        <v>0</v>
      </c>
      <c r="AI4195" s="84" t="s">
        <v>16520</v>
      </c>
      <c r="AJ4195" s="84"/>
      <c r="AK4195" s="92" t="s">
        <v>16467</v>
      </c>
      <c r="AL4195" s="84" t="b">
        <v>0</v>
      </c>
      <c r="AM4195" s="84">
        <v>13</v>
      </c>
      <c r="AN4195" s="92" t="s">
        <v>16273</v>
      </c>
      <c r="AO4195" s="84" t="s">
        <v>16535</v>
      </c>
      <c r="AP4195" s="84" t="b">
        <v>0</v>
      </c>
      <c r="AQ4195" s="92" t="s">
        <v>16273</v>
      </c>
      <c r="AR4195" s="84" t="s">
        <v>179</v>
      </c>
      <c r="AS4195" s="84">
        <v>0</v>
      </c>
      <c r="AT4195" s="84">
        <v>0</v>
      </c>
      <c r="AU4195" s="84"/>
      <c r="AV4195" s="84"/>
      <c r="AW4195" s="84"/>
      <c r="AX4195" s="84"/>
      <c r="AY4195" s="84"/>
      <c r="AZ4195" s="84"/>
      <c r="BA4195" s="84"/>
      <c r="BB4195" s="84"/>
      <c r="BC4195">
        <v>1</v>
      </c>
      <c r="BD4195">
        <v>0</v>
      </c>
      <c r="BE4195">
        <v>0</v>
      </c>
      <c r="BF4195">
        <v>0</v>
      </c>
      <c r="BG4195">
        <v>1</v>
      </c>
      <c r="BH4195">
        <v>0</v>
      </c>
    </row>
    <row r="4196" spans="1:60" x14ac:dyDescent="0.3">
      <c r="A4196" s="69" t="s">
        <v>1974</v>
      </c>
      <c r="B4196" s="69" t="s">
        <v>2097</v>
      </c>
      <c r="C4196" s="70"/>
      <c r="D4196" s="71"/>
      <c r="E4196" s="72"/>
      <c r="F4196" s="73"/>
      <c r="G4196" s="70"/>
      <c r="H4196" s="74"/>
      <c r="I4196" s="75"/>
      <c r="J4196" s="75"/>
      <c r="K4196" s="36"/>
      <c r="L4196" s="82"/>
      <c r="M4196" s="82"/>
      <c r="N4196" s="77"/>
      <c r="O4196" s="84" t="s">
        <v>2169</v>
      </c>
      <c r="P4196" s="86">
        <v>43863.142002314817</v>
      </c>
      <c r="Q4196" s="84" t="s">
        <v>2746</v>
      </c>
      <c r="R4196" s="84"/>
      <c r="S4196" s="84"/>
      <c r="T4196" s="84" t="s">
        <v>2883</v>
      </c>
      <c r="U4196" s="84"/>
      <c r="V4196" s="87" t="s">
        <v>4668</v>
      </c>
      <c r="W4196" s="86">
        <v>43863.142002314817</v>
      </c>
      <c r="X4196" s="90">
        <v>43863</v>
      </c>
      <c r="Y4196" s="92" t="s">
        <v>8158</v>
      </c>
      <c r="Z4196" s="87" t="s">
        <v>12008</v>
      </c>
      <c r="AA4196" s="84"/>
      <c r="AB4196" s="84"/>
      <c r="AC4196" s="92" t="s">
        <v>15922</v>
      </c>
      <c r="AD4196" s="84"/>
      <c r="AE4196" s="84" t="b">
        <v>0</v>
      </c>
      <c r="AF4196" s="84">
        <v>0</v>
      </c>
      <c r="AG4196" s="92" t="s">
        <v>16467</v>
      </c>
      <c r="AH4196" s="84" t="b">
        <v>0</v>
      </c>
      <c r="AI4196" s="84" t="s">
        <v>16520</v>
      </c>
      <c r="AJ4196" s="84"/>
      <c r="AK4196" s="92" t="s">
        <v>16467</v>
      </c>
      <c r="AL4196" s="84" t="b">
        <v>0</v>
      </c>
      <c r="AM4196" s="84">
        <v>14</v>
      </c>
      <c r="AN4196" s="92" t="s">
        <v>16429</v>
      </c>
      <c r="AO4196" s="84" t="s">
        <v>16534</v>
      </c>
      <c r="AP4196" s="84" t="b">
        <v>0</v>
      </c>
      <c r="AQ4196" s="92" t="s">
        <v>16429</v>
      </c>
      <c r="AR4196" s="84" t="s">
        <v>179</v>
      </c>
      <c r="AS4196" s="84">
        <v>0</v>
      </c>
      <c r="AT4196" s="84">
        <v>0</v>
      </c>
      <c r="AU4196" s="84"/>
      <c r="AV4196" s="84"/>
      <c r="AW4196" s="84"/>
      <c r="AX4196" s="84"/>
      <c r="AY4196" s="84"/>
      <c r="AZ4196" s="84"/>
      <c r="BA4196" s="84"/>
      <c r="BB4196" s="84"/>
      <c r="BC4196">
        <v>1</v>
      </c>
      <c r="BD4196">
        <v>0</v>
      </c>
      <c r="BE4196">
        <v>0</v>
      </c>
      <c r="BF4196">
        <v>0</v>
      </c>
      <c r="BG4196">
        <v>1</v>
      </c>
      <c r="BH4196">
        <v>0</v>
      </c>
    </row>
    <row r="4197" spans="1:60" x14ac:dyDescent="0.3">
      <c r="A4197" s="69" t="s">
        <v>1978</v>
      </c>
      <c r="B4197" s="69" t="s">
        <v>2096</v>
      </c>
      <c r="C4197" s="70"/>
      <c r="D4197" s="71"/>
      <c r="E4197" s="72"/>
      <c r="F4197" s="73"/>
      <c r="G4197" s="70"/>
      <c r="H4197" s="74"/>
      <c r="I4197" s="75"/>
      <c r="J4197" s="75"/>
      <c r="K4197" s="36"/>
      <c r="L4197" s="82"/>
      <c r="M4197" s="82"/>
      <c r="N4197" s="77"/>
      <c r="O4197" s="84" t="s">
        <v>2169</v>
      </c>
      <c r="P4197" s="86">
        <v>43863.143043981479</v>
      </c>
      <c r="Q4197" s="84" t="s">
        <v>2724</v>
      </c>
      <c r="R4197" s="84"/>
      <c r="S4197" s="84"/>
      <c r="T4197" s="84"/>
      <c r="U4197" s="84"/>
      <c r="V4197" s="87" t="s">
        <v>4672</v>
      </c>
      <c r="W4197" s="86">
        <v>43863.143043981479</v>
      </c>
      <c r="X4197" s="90">
        <v>43863</v>
      </c>
      <c r="Y4197" s="92" t="s">
        <v>8171</v>
      </c>
      <c r="Z4197" s="87" t="s">
        <v>12022</v>
      </c>
      <c r="AA4197" s="84"/>
      <c r="AB4197" s="84"/>
      <c r="AC4197" s="92" t="s">
        <v>15937</v>
      </c>
      <c r="AD4197" s="84"/>
      <c r="AE4197" s="84" t="b">
        <v>0</v>
      </c>
      <c r="AF4197" s="84">
        <v>0</v>
      </c>
      <c r="AG4197" s="92" t="s">
        <v>16467</v>
      </c>
      <c r="AH4197" s="84" t="b">
        <v>0</v>
      </c>
      <c r="AI4197" s="84" t="s">
        <v>16520</v>
      </c>
      <c r="AJ4197" s="84"/>
      <c r="AK4197" s="92" t="s">
        <v>16467</v>
      </c>
      <c r="AL4197" s="84" t="b">
        <v>0</v>
      </c>
      <c r="AM4197" s="84">
        <v>116</v>
      </c>
      <c r="AN4197" s="92" t="s">
        <v>16295</v>
      </c>
      <c r="AO4197" s="84" t="s">
        <v>16534</v>
      </c>
      <c r="AP4197" s="84" t="b">
        <v>0</v>
      </c>
      <c r="AQ4197" s="92" t="s">
        <v>16295</v>
      </c>
      <c r="AR4197" s="84" t="s">
        <v>179</v>
      </c>
      <c r="AS4197" s="84">
        <v>0</v>
      </c>
      <c r="AT4197" s="84">
        <v>0</v>
      </c>
      <c r="AU4197" s="84"/>
      <c r="AV4197" s="84"/>
      <c r="AW4197" s="84"/>
      <c r="AX4197" s="84"/>
      <c r="AY4197" s="84"/>
      <c r="AZ4197" s="84"/>
      <c r="BA4197" s="84"/>
      <c r="BB4197" s="84"/>
      <c r="BC4197">
        <v>1</v>
      </c>
      <c r="BD4197">
        <v>0</v>
      </c>
      <c r="BE4197">
        <v>0</v>
      </c>
      <c r="BF4197">
        <v>0</v>
      </c>
      <c r="BG4197">
        <v>1</v>
      </c>
      <c r="BH4197">
        <v>0</v>
      </c>
    </row>
    <row r="4198" spans="1:60" x14ac:dyDescent="0.3">
      <c r="A4198" s="69" t="s">
        <v>1978</v>
      </c>
      <c r="B4198" s="69" t="s">
        <v>2120</v>
      </c>
      <c r="C4198" s="70"/>
      <c r="D4198" s="71"/>
      <c r="E4198" s="72"/>
      <c r="F4198" s="73"/>
      <c r="G4198" s="70"/>
      <c r="H4198" s="74"/>
      <c r="I4198" s="75"/>
      <c r="J4198" s="75"/>
      <c r="K4198" s="36"/>
      <c r="L4198" s="82"/>
      <c r="M4198" s="82"/>
      <c r="N4198" s="77"/>
      <c r="O4198" s="84" t="s">
        <v>2169</v>
      </c>
      <c r="P4198" s="86">
        <v>43863.143148148149</v>
      </c>
      <c r="Q4198" s="84" t="s">
        <v>2691</v>
      </c>
      <c r="R4198" s="84"/>
      <c r="S4198" s="84"/>
      <c r="T4198" s="84" t="s">
        <v>2883</v>
      </c>
      <c r="U4198" s="84"/>
      <c r="V4198" s="87" t="s">
        <v>4672</v>
      </c>
      <c r="W4198" s="86">
        <v>43863.143148148149</v>
      </c>
      <c r="X4198" s="90">
        <v>43863</v>
      </c>
      <c r="Y4198" s="92" t="s">
        <v>8172</v>
      </c>
      <c r="Z4198" s="87" t="s">
        <v>12023</v>
      </c>
      <c r="AA4198" s="84"/>
      <c r="AB4198" s="84"/>
      <c r="AC4198" s="92" t="s">
        <v>15938</v>
      </c>
      <c r="AD4198" s="84"/>
      <c r="AE4198" s="84" t="b">
        <v>0</v>
      </c>
      <c r="AF4198" s="84">
        <v>0</v>
      </c>
      <c r="AG4198" s="92" t="s">
        <v>16467</v>
      </c>
      <c r="AH4198" s="84" t="b">
        <v>0</v>
      </c>
      <c r="AI4198" s="84" t="s">
        <v>16520</v>
      </c>
      <c r="AJ4198" s="84"/>
      <c r="AK4198" s="92" t="s">
        <v>16467</v>
      </c>
      <c r="AL4198" s="84" t="b">
        <v>0</v>
      </c>
      <c r="AM4198" s="84">
        <v>59</v>
      </c>
      <c r="AN4198" s="92" t="s">
        <v>16413</v>
      </c>
      <c r="AO4198" s="84" t="s">
        <v>16534</v>
      </c>
      <c r="AP4198" s="84" t="b">
        <v>0</v>
      </c>
      <c r="AQ4198" s="92" t="s">
        <v>16413</v>
      </c>
      <c r="AR4198" s="84" t="s">
        <v>179</v>
      </c>
      <c r="AS4198" s="84">
        <v>0</v>
      </c>
      <c r="AT4198" s="84">
        <v>0</v>
      </c>
      <c r="AU4198" s="84"/>
      <c r="AV4198" s="84"/>
      <c r="AW4198" s="84"/>
      <c r="AX4198" s="84"/>
      <c r="AY4198" s="84"/>
      <c r="AZ4198" s="84"/>
      <c r="BA4198" s="84"/>
      <c r="BB4198" s="84"/>
      <c r="BC4198">
        <v>1</v>
      </c>
      <c r="BD4198">
        <v>0</v>
      </c>
      <c r="BE4198">
        <v>0</v>
      </c>
      <c r="BF4198">
        <v>0</v>
      </c>
      <c r="BG4198">
        <v>1</v>
      </c>
      <c r="BH4198">
        <v>0</v>
      </c>
    </row>
    <row r="4199" spans="1:60" x14ac:dyDescent="0.3">
      <c r="A4199" s="69" t="s">
        <v>2011</v>
      </c>
      <c r="B4199" s="69" t="s">
        <v>2096</v>
      </c>
      <c r="C4199" s="70"/>
      <c r="D4199" s="71"/>
      <c r="E4199" s="72"/>
      <c r="F4199" s="73"/>
      <c r="G4199" s="70"/>
      <c r="H4199" s="74"/>
      <c r="I4199" s="75"/>
      <c r="J4199" s="75"/>
      <c r="K4199" s="36"/>
      <c r="L4199" s="82"/>
      <c r="M4199" s="82"/>
      <c r="N4199" s="77"/>
      <c r="O4199" s="84" t="s">
        <v>2169</v>
      </c>
      <c r="P4199" s="86">
        <v>43863.143622685187</v>
      </c>
      <c r="Q4199" s="84" t="s">
        <v>2724</v>
      </c>
      <c r="R4199" s="84"/>
      <c r="S4199" s="84"/>
      <c r="T4199" s="84"/>
      <c r="U4199" s="84"/>
      <c r="V4199" s="87" t="s">
        <v>4702</v>
      </c>
      <c r="W4199" s="86">
        <v>43863.143622685187</v>
      </c>
      <c r="X4199" s="90">
        <v>43863</v>
      </c>
      <c r="Y4199" s="92" t="s">
        <v>8256</v>
      </c>
      <c r="Z4199" s="87" t="s">
        <v>12112</v>
      </c>
      <c r="AA4199" s="84"/>
      <c r="AB4199" s="84"/>
      <c r="AC4199" s="92" t="s">
        <v>16030</v>
      </c>
      <c r="AD4199" s="84"/>
      <c r="AE4199" s="84" t="b">
        <v>0</v>
      </c>
      <c r="AF4199" s="84">
        <v>0</v>
      </c>
      <c r="AG4199" s="92" t="s">
        <v>16467</v>
      </c>
      <c r="AH4199" s="84" t="b">
        <v>0</v>
      </c>
      <c r="AI4199" s="84" t="s">
        <v>16520</v>
      </c>
      <c r="AJ4199" s="84"/>
      <c r="AK4199" s="92" t="s">
        <v>16467</v>
      </c>
      <c r="AL4199" s="84" t="b">
        <v>0</v>
      </c>
      <c r="AM4199" s="84">
        <v>116</v>
      </c>
      <c r="AN4199" s="92" t="s">
        <v>16295</v>
      </c>
      <c r="AO4199" s="84" t="s">
        <v>16534</v>
      </c>
      <c r="AP4199" s="84" t="b">
        <v>0</v>
      </c>
      <c r="AQ4199" s="92" t="s">
        <v>16295</v>
      </c>
      <c r="AR4199" s="84" t="s">
        <v>179</v>
      </c>
      <c r="AS4199" s="84">
        <v>0</v>
      </c>
      <c r="AT4199" s="84">
        <v>0</v>
      </c>
      <c r="AU4199" s="84"/>
      <c r="AV4199" s="84"/>
      <c r="AW4199" s="84"/>
      <c r="AX4199" s="84"/>
      <c r="AY4199" s="84"/>
      <c r="AZ4199" s="84"/>
      <c r="BA4199" s="84"/>
      <c r="BB4199" s="84"/>
      <c r="BC4199">
        <v>1</v>
      </c>
      <c r="BD4199">
        <v>0</v>
      </c>
      <c r="BE4199">
        <v>0</v>
      </c>
      <c r="BF4199">
        <v>0</v>
      </c>
      <c r="BG4199">
        <v>1</v>
      </c>
      <c r="BH4199">
        <v>0</v>
      </c>
    </row>
    <row r="4200" spans="1:60" x14ac:dyDescent="0.3">
      <c r="A4200" s="69" t="s">
        <v>1979</v>
      </c>
      <c r="B4200" s="69" t="s">
        <v>2128</v>
      </c>
      <c r="C4200" s="70"/>
      <c r="D4200" s="71"/>
      <c r="E4200" s="72"/>
      <c r="F4200" s="73"/>
      <c r="G4200" s="70"/>
      <c r="H4200" s="74"/>
      <c r="I4200" s="75"/>
      <c r="J4200" s="75"/>
      <c r="K4200" s="36"/>
      <c r="L4200" s="82"/>
      <c r="M4200" s="82"/>
      <c r="N4200" s="77"/>
      <c r="O4200" s="84" t="s">
        <v>2168</v>
      </c>
      <c r="P4200" s="86">
        <v>43863.144305555557</v>
      </c>
      <c r="Q4200" s="84" t="s">
        <v>2578</v>
      </c>
      <c r="R4200" s="84"/>
      <c r="S4200" s="84"/>
      <c r="T4200" s="84" t="s">
        <v>2931</v>
      </c>
      <c r="U4200" s="87" t="s">
        <v>3000</v>
      </c>
      <c r="V4200" s="87" t="s">
        <v>3000</v>
      </c>
      <c r="W4200" s="86">
        <v>43863.144305555557</v>
      </c>
      <c r="X4200" s="90">
        <v>43863</v>
      </c>
      <c r="Y4200" s="92" t="s">
        <v>8173</v>
      </c>
      <c r="Z4200" s="87" t="s">
        <v>12024</v>
      </c>
      <c r="AA4200" s="84"/>
      <c r="AB4200" s="84"/>
      <c r="AC4200" s="92" t="s">
        <v>15939</v>
      </c>
      <c r="AD4200" s="84"/>
      <c r="AE4200" s="84" t="b">
        <v>0</v>
      </c>
      <c r="AF4200" s="84">
        <v>0</v>
      </c>
      <c r="AG4200" s="92" t="s">
        <v>16467</v>
      </c>
      <c r="AH4200" s="84" t="b">
        <v>0</v>
      </c>
      <c r="AI4200" s="84" t="s">
        <v>16521</v>
      </c>
      <c r="AJ4200" s="84"/>
      <c r="AK4200" s="92" t="s">
        <v>16467</v>
      </c>
      <c r="AL4200" s="84" t="b">
        <v>0</v>
      </c>
      <c r="AM4200" s="84">
        <v>41</v>
      </c>
      <c r="AN4200" s="92" t="s">
        <v>16259</v>
      </c>
      <c r="AO4200" s="84" t="s">
        <v>16534</v>
      </c>
      <c r="AP4200" s="84" t="b">
        <v>0</v>
      </c>
      <c r="AQ4200" s="92" t="s">
        <v>16259</v>
      </c>
      <c r="AR4200" s="84" t="s">
        <v>179</v>
      </c>
      <c r="AS4200" s="84">
        <v>0</v>
      </c>
      <c r="AT4200" s="84">
        <v>0</v>
      </c>
      <c r="AU4200" s="84"/>
      <c r="AV4200" s="84"/>
      <c r="AW4200" s="84"/>
      <c r="AX4200" s="84"/>
      <c r="AY4200" s="84"/>
      <c r="AZ4200" s="84"/>
      <c r="BA4200" s="84"/>
      <c r="BB4200" s="84"/>
      <c r="BC4200">
        <v>1</v>
      </c>
      <c r="BD4200">
        <v>0</v>
      </c>
      <c r="BE4200">
        <v>1</v>
      </c>
      <c r="BF4200">
        <v>0</v>
      </c>
      <c r="BG4200">
        <v>0</v>
      </c>
      <c r="BH4200">
        <v>0</v>
      </c>
    </row>
    <row r="4201" spans="1:60" x14ac:dyDescent="0.3">
      <c r="A4201" s="69" t="s">
        <v>1979</v>
      </c>
      <c r="B4201" s="69" t="s">
        <v>2146</v>
      </c>
      <c r="C4201" s="70"/>
      <c r="D4201" s="71"/>
      <c r="E4201" s="72"/>
      <c r="F4201" s="73"/>
      <c r="G4201" s="70"/>
      <c r="H4201" s="74"/>
      <c r="I4201" s="75"/>
      <c r="J4201" s="75"/>
      <c r="K4201" s="36"/>
      <c r="L4201" s="82"/>
      <c r="M4201" s="82"/>
      <c r="N4201" s="77"/>
      <c r="O4201" s="84" t="s">
        <v>2168</v>
      </c>
      <c r="P4201" s="86">
        <v>43863.144305555557</v>
      </c>
      <c r="Q4201" s="84" t="s">
        <v>2578</v>
      </c>
      <c r="R4201" s="84"/>
      <c r="S4201" s="84"/>
      <c r="T4201" s="84" t="s">
        <v>2931</v>
      </c>
      <c r="U4201" s="87" t="s">
        <v>3000</v>
      </c>
      <c r="V4201" s="87" t="s">
        <v>3000</v>
      </c>
      <c r="W4201" s="86">
        <v>43863.144305555557</v>
      </c>
      <c r="X4201" s="90">
        <v>43863</v>
      </c>
      <c r="Y4201" s="92" t="s">
        <v>8173</v>
      </c>
      <c r="Z4201" s="87" t="s">
        <v>12024</v>
      </c>
      <c r="AA4201" s="84"/>
      <c r="AB4201" s="84"/>
      <c r="AC4201" s="92" t="s">
        <v>15939</v>
      </c>
      <c r="AD4201" s="84"/>
      <c r="AE4201" s="84" t="b">
        <v>0</v>
      </c>
      <c r="AF4201" s="84">
        <v>0</v>
      </c>
      <c r="AG4201" s="92" t="s">
        <v>16467</v>
      </c>
      <c r="AH4201" s="84" t="b">
        <v>0</v>
      </c>
      <c r="AI4201" s="84" t="s">
        <v>16521</v>
      </c>
      <c r="AJ4201" s="84"/>
      <c r="AK4201" s="92" t="s">
        <v>16467</v>
      </c>
      <c r="AL4201" s="84" t="b">
        <v>0</v>
      </c>
      <c r="AM4201" s="84">
        <v>41</v>
      </c>
      <c r="AN4201" s="92" t="s">
        <v>16259</v>
      </c>
      <c r="AO4201" s="84" t="s">
        <v>16534</v>
      </c>
      <c r="AP4201" s="84" t="b">
        <v>0</v>
      </c>
      <c r="AQ4201" s="92" t="s">
        <v>16259</v>
      </c>
      <c r="AR4201" s="84" t="s">
        <v>179</v>
      </c>
      <c r="AS4201" s="84">
        <v>0</v>
      </c>
      <c r="AT4201" s="84">
        <v>0</v>
      </c>
      <c r="AU4201" s="84"/>
      <c r="AV4201" s="84"/>
      <c r="AW4201" s="84"/>
      <c r="AX4201" s="84"/>
      <c r="AY4201" s="84"/>
      <c r="AZ4201" s="84"/>
      <c r="BA4201" s="84"/>
      <c r="BB4201" s="84"/>
      <c r="BC4201">
        <v>1</v>
      </c>
      <c r="BD4201">
        <v>0</v>
      </c>
      <c r="BE4201">
        <v>1</v>
      </c>
      <c r="BF4201">
        <v>0</v>
      </c>
      <c r="BG4201">
        <v>0</v>
      </c>
      <c r="BH4201">
        <v>0</v>
      </c>
    </row>
    <row r="4202" spans="1:60" x14ac:dyDescent="0.3">
      <c r="A4202" s="69" t="s">
        <v>1983</v>
      </c>
      <c r="B4202" s="69" t="s">
        <v>2120</v>
      </c>
      <c r="C4202" s="70"/>
      <c r="D4202" s="71"/>
      <c r="E4202" s="72"/>
      <c r="F4202" s="73"/>
      <c r="G4202" s="70"/>
      <c r="H4202" s="74"/>
      <c r="I4202" s="75"/>
      <c r="J4202" s="75"/>
      <c r="K4202" s="36"/>
      <c r="L4202" s="82"/>
      <c r="M4202" s="82"/>
      <c r="N4202" s="77"/>
      <c r="O4202" s="84" t="s">
        <v>2169</v>
      </c>
      <c r="P4202" s="86">
        <v>43863.144953703704</v>
      </c>
      <c r="Q4202" s="84" t="s">
        <v>2691</v>
      </c>
      <c r="R4202" s="84"/>
      <c r="S4202" s="84"/>
      <c r="T4202" s="84" t="s">
        <v>2883</v>
      </c>
      <c r="U4202" s="84"/>
      <c r="V4202" s="87" t="s">
        <v>4676</v>
      </c>
      <c r="W4202" s="86">
        <v>43863.144953703704</v>
      </c>
      <c r="X4202" s="90">
        <v>43863</v>
      </c>
      <c r="Y4202" s="92" t="s">
        <v>8179</v>
      </c>
      <c r="Z4202" s="87" t="s">
        <v>12030</v>
      </c>
      <c r="AA4202" s="84"/>
      <c r="AB4202" s="84"/>
      <c r="AC4202" s="92" t="s">
        <v>15945</v>
      </c>
      <c r="AD4202" s="84"/>
      <c r="AE4202" s="84" t="b">
        <v>0</v>
      </c>
      <c r="AF4202" s="84">
        <v>0</v>
      </c>
      <c r="AG4202" s="92" t="s">
        <v>16467</v>
      </c>
      <c r="AH4202" s="84" t="b">
        <v>0</v>
      </c>
      <c r="AI4202" s="84" t="s">
        <v>16520</v>
      </c>
      <c r="AJ4202" s="84"/>
      <c r="AK4202" s="92" t="s">
        <v>16467</v>
      </c>
      <c r="AL4202" s="84" t="b">
        <v>0</v>
      </c>
      <c r="AM4202" s="84">
        <v>59</v>
      </c>
      <c r="AN4202" s="92" t="s">
        <v>16413</v>
      </c>
      <c r="AO4202" s="84" t="s">
        <v>16534</v>
      </c>
      <c r="AP4202" s="84" t="b">
        <v>0</v>
      </c>
      <c r="AQ4202" s="92" t="s">
        <v>16413</v>
      </c>
      <c r="AR4202" s="84" t="s">
        <v>179</v>
      </c>
      <c r="AS4202" s="84">
        <v>0</v>
      </c>
      <c r="AT4202" s="84">
        <v>0</v>
      </c>
      <c r="AU4202" s="84"/>
      <c r="AV4202" s="84"/>
      <c r="AW4202" s="84"/>
      <c r="AX4202" s="84"/>
      <c r="AY4202" s="84"/>
      <c r="AZ4202" s="84"/>
      <c r="BA4202" s="84"/>
      <c r="BB4202" s="84"/>
      <c r="BC4202">
        <v>1</v>
      </c>
      <c r="BD4202">
        <v>0</v>
      </c>
      <c r="BE4202">
        <v>0</v>
      </c>
      <c r="BF4202">
        <v>0</v>
      </c>
      <c r="BG4202">
        <v>1</v>
      </c>
      <c r="BH4202">
        <v>0</v>
      </c>
    </row>
    <row r="4203" spans="1:60" x14ac:dyDescent="0.3">
      <c r="A4203" s="69" t="s">
        <v>1980</v>
      </c>
      <c r="B4203" s="69" t="s">
        <v>2096</v>
      </c>
      <c r="C4203" s="70"/>
      <c r="D4203" s="71"/>
      <c r="E4203" s="72"/>
      <c r="F4203" s="73"/>
      <c r="G4203" s="70"/>
      <c r="H4203" s="74"/>
      <c r="I4203" s="75"/>
      <c r="J4203" s="75"/>
      <c r="K4203" s="36"/>
      <c r="L4203" s="82"/>
      <c r="M4203" s="82"/>
      <c r="N4203" s="77"/>
      <c r="O4203" s="84" t="s">
        <v>2169</v>
      </c>
      <c r="P4203" s="86">
        <v>43863.145011574074</v>
      </c>
      <c r="Q4203" s="84" t="s">
        <v>2724</v>
      </c>
      <c r="R4203" s="84"/>
      <c r="S4203" s="84"/>
      <c r="T4203" s="84"/>
      <c r="U4203" s="84"/>
      <c r="V4203" s="87" t="s">
        <v>4673</v>
      </c>
      <c r="W4203" s="86">
        <v>43863.145011574074</v>
      </c>
      <c r="X4203" s="90">
        <v>43863</v>
      </c>
      <c r="Y4203" s="92" t="s">
        <v>8176</v>
      </c>
      <c r="Z4203" s="87" t="s">
        <v>12027</v>
      </c>
      <c r="AA4203" s="84"/>
      <c r="AB4203" s="84"/>
      <c r="AC4203" s="92" t="s">
        <v>15942</v>
      </c>
      <c r="AD4203" s="84"/>
      <c r="AE4203" s="84" t="b">
        <v>0</v>
      </c>
      <c r="AF4203" s="84">
        <v>0</v>
      </c>
      <c r="AG4203" s="92" t="s">
        <v>16467</v>
      </c>
      <c r="AH4203" s="84" t="b">
        <v>0</v>
      </c>
      <c r="AI4203" s="84" t="s">
        <v>16520</v>
      </c>
      <c r="AJ4203" s="84"/>
      <c r="AK4203" s="92" t="s">
        <v>16467</v>
      </c>
      <c r="AL4203" s="84" t="b">
        <v>0</v>
      </c>
      <c r="AM4203" s="84">
        <v>116</v>
      </c>
      <c r="AN4203" s="92" t="s">
        <v>16295</v>
      </c>
      <c r="AO4203" s="84" t="s">
        <v>16535</v>
      </c>
      <c r="AP4203" s="84" t="b">
        <v>0</v>
      </c>
      <c r="AQ4203" s="92" t="s">
        <v>16295</v>
      </c>
      <c r="AR4203" s="84" t="s">
        <v>179</v>
      </c>
      <c r="AS4203" s="84">
        <v>0</v>
      </c>
      <c r="AT4203" s="84">
        <v>0</v>
      </c>
      <c r="AU4203" s="84"/>
      <c r="AV4203" s="84"/>
      <c r="AW4203" s="84"/>
      <c r="AX4203" s="84"/>
      <c r="AY4203" s="84"/>
      <c r="AZ4203" s="84"/>
      <c r="BA4203" s="84"/>
      <c r="BB4203" s="84"/>
      <c r="BC4203">
        <v>1</v>
      </c>
      <c r="BD4203">
        <v>0</v>
      </c>
      <c r="BE4203">
        <v>0</v>
      </c>
      <c r="BF4203">
        <v>0</v>
      </c>
      <c r="BG4203">
        <v>1</v>
      </c>
      <c r="BH4203">
        <v>0</v>
      </c>
    </row>
    <row r="4204" spans="1:60" x14ac:dyDescent="0.3">
      <c r="A4204" s="69" t="s">
        <v>1981</v>
      </c>
      <c r="B4204" s="69" t="s">
        <v>2120</v>
      </c>
      <c r="C4204" s="70"/>
      <c r="D4204" s="71"/>
      <c r="E4204" s="72"/>
      <c r="F4204" s="73"/>
      <c r="G4204" s="70"/>
      <c r="H4204" s="74"/>
      <c r="I4204" s="75"/>
      <c r="J4204" s="75"/>
      <c r="K4204" s="36"/>
      <c r="L4204" s="82"/>
      <c r="M4204" s="82"/>
      <c r="N4204" s="77"/>
      <c r="O4204" s="84" t="s">
        <v>2169</v>
      </c>
      <c r="P4204" s="86">
        <v>43863.145381944443</v>
      </c>
      <c r="Q4204" s="84" t="s">
        <v>2691</v>
      </c>
      <c r="R4204" s="84"/>
      <c r="S4204" s="84"/>
      <c r="T4204" s="84" t="s">
        <v>2883</v>
      </c>
      <c r="U4204" s="84"/>
      <c r="V4204" s="87" t="s">
        <v>4674</v>
      </c>
      <c r="W4204" s="86">
        <v>43863.145381944443</v>
      </c>
      <c r="X4204" s="90">
        <v>43863</v>
      </c>
      <c r="Y4204" s="92" t="s">
        <v>8177</v>
      </c>
      <c r="Z4204" s="87" t="s">
        <v>12028</v>
      </c>
      <c r="AA4204" s="84"/>
      <c r="AB4204" s="84"/>
      <c r="AC4204" s="92" t="s">
        <v>15943</v>
      </c>
      <c r="AD4204" s="84"/>
      <c r="AE4204" s="84" t="b">
        <v>0</v>
      </c>
      <c r="AF4204" s="84">
        <v>0</v>
      </c>
      <c r="AG4204" s="92" t="s">
        <v>16467</v>
      </c>
      <c r="AH4204" s="84" t="b">
        <v>0</v>
      </c>
      <c r="AI4204" s="84" t="s">
        <v>16520</v>
      </c>
      <c r="AJ4204" s="84"/>
      <c r="AK4204" s="92" t="s">
        <v>16467</v>
      </c>
      <c r="AL4204" s="84" t="b">
        <v>0</v>
      </c>
      <c r="AM4204" s="84">
        <v>59</v>
      </c>
      <c r="AN4204" s="92" t="s">
        <v>16413</v>
      </c>
      <c r="AO4204" s="84" t="s">
        <v>16534</v>
      </c>
      <c r="AP4204" s="84" t="b">
        <v>0</v>
      </c>
      <c r="AQ4204" s="92" t="s">
        <v>16413</v>
      </c>
      <c r="AR4204" s="84" t="s">
        <v>179</v>
      </c>
      <c r="AS4204" s="84">
        <v>0</v>
      </c>
      <c r="AT4204" s="84">
        <v>0</v>
      </c>
      <c r="AU4204" s="84"/>
      <c r="AV4204" s="84"/>
      <c r="AW4204" s="84"/>
      <c r="AX4204" s="84"/>
      <c r="AY4204" s="84"/>
      <c r="AZ4204" s="84"/>
      <c r="BA4204" s="84"/>
      <c r="BB4204" s="84"/>
      <c r="BC4204">
        <v>1</v>
      </c>
      <c r="BD4204">
        <v>0</v>
      </c>
      <c r="BE4204">
        <v>0</v>
      </c>
      <c r="BF4204">
        <v>0</v>
      </c>
      <c r="BG4204">
        <v>1</v>
      </c>
      <c r="BH4204">
        <v>0</v>
      </c>
    </row>
    <row r="4205" spans="1:60" x14ac:dyDescent="0.3">
      <c r="A4205" s="69" t="s">
        <v>1982</v>
      </c>
      <c r="B4205" s="69" t="s">
        <v>2096</v>
      </c>
      <c r="C4205" s="70"/>
      <c r="D4205" s="71"/>
      <c r="E4205" s="72"/>
      <c r="F4205" s="73"/>
      <c r="G4205" s="70"/>
      <c r="H4205" s="74"/>
      <c r="I4205" s="75"/>
      <c r="J4205" s="75"/>
      <c r="K4205" s="36"/>
      <c r="L4205" s="82"/>
      <c r="M4205" s="82"/>
      <c r="N4205" s="77"/>
      <c r="O4205" s="84" t="s">
        <v>2169</v>
      </c>
      <c r="P4205" s="86">
        <v>43863.145972222221</v>
      </c>
      <c r="Q4205" s="84" t="s">
        <v>2724</v>
      </c>
      <c r="R4205" s="84"/>
      <c r="S4205" s="84"/>
      <c r="T4205" s="84"/>
      <c r="U4205" s="84"/>
      <c r="V4205" s="87" t="s">
        <v>4675</v>
      </c>
      <c r="W4205" s="86">
        <v>43863.145972222221</v>
      </c>
      <c r="X4205" s="90">
        <v>43863</v>
      </c>
      <c r="Y4205" s="92" t="s">
        <v>8178</v>
      </c>
      <c r="Z4205" s="87" t="s">
        <v>12029</v>
      </c>
      <c r="AA4205" s="84"/>
      <c r="AB4205" s="84"/>
      <c r="AC4205" s="92" t="s">
        <v>15944</v>
      </c>
      <c r="AD4205" s="84"/>
      <c r="AE4205" s="84" t="b">
        <v>0</v>
      </c>
      <c r="AF4205" s="84">
        <v>0</v>
      </c>
      <c r="AG4205" s="92" t="s">
        <v>16467</v>
      </c>
      <c r="AH4205" s="84" t="b">
        <v>0</v>
      </c>
      <c r="AI4205" s="84" t="s">
        <v>16520</v>
      </c>
      <c r="AJ4205" s="84"/>
      <c r="AK4205" s="92" t="s">
        <v>16467</v>
      </c>
      <c r="AL4205" s="84" t="b">
        <v>0</v>
      </c>
      <c r="AM4205" s="84">
        <v>116</v>
      </c>
      <c r="AN4205" s="92" t="s">
        <v>16295</v>
      </c>
      <c r="AO4205" s="84" t="s">
        <v>16534</v>
      </c>
      <c r="AP4205" s="84" t="b">
        <v>0</v>
      </c>
      <c r="AQ4205" s="92" t="s">
        <v>16295</v>
      </c>
      <c r="AR4205" s="84" t="s">
        <v>179</v>
      </c>
      <c r="AS4205" s="84">
        <v>0</v>
      </c>
      <c r="AT4205" s="84">
        <v>0</v>
      </c>
      <c r="AU4205" s="84"/>
      <c r="AV4205" s="84"/>
      <c r="AW4205" s="84"/>
      <c r="AX4205" s="84"/>
      <c r="AY4205" s="84"/>
      <c r="AZ4205" s="84"/>
      <c r="BA4205" s="84"/>
      <c r="BB4205" s="84"/>
      <c r="BC4205">
        <v>1</v>
      </c>
      <c r="BD4205">
        <v>0</v>
      </c>
      <c r="BE4205">
        <v>0</v>
      </c>
      <c r="BF4205">
        <v>0</v>
      </c>
      <c r="BG4205">
        <v>1</v>
      </c>
      <c r="BH4205">
        <v>0</v>
      </c>
    </row>
    <row r="4206" spans="1:60" x14ac:dyDescent="0.3">
      <c r="A4206" s="69" t="s">
        <v>1983</v>
      </c>
      <c r="B4206" s="69" t="s">
        <v>2113</v>
      </c>
      <c r="C4206" s="70"/>
      <c r="D4206" s="71"/>
      <c r="E4206" s="72"/>
      <c r="F4206" s="73"/>
      <c r="G4206" s="70"/>
      <c r="H4206" s="74"/>
      <c r="I4206" s="75"/>
      <c r="J4206" s="75"/>
      <c r="K4206" s="36"/>
      <c r="L4206" s="82"/>
      <c r="M4206" s="82"/>
      <c r="N4206" s="77"/>
      <c r="O4206" s="84" t="s">
        <v>2169</v>
      </c>
      <c r="P4206" s="86">
        <v>43863.146979166668</v>
      </c>
      <c r="Q4206" s="84" t="s">
        <v>2665</v>
      </c>
      <c r="R4206" s="84"/>
      <c r="S4206" s="84"/>
      <c r="T4206" s="84"/>
      <c r="U4206" s="84"/>
      <c r="V4206" s="87" t="s">
        <v>4676</v>
      </c>
      <c r="W4206" s="86">
        <v>43863.146979166668</v>
      </c>
      <c r="X4206" s="90">
        <v>43863</v>
      </c>
      <c r="Y4206" s="92" t="s">
        <v>6806</v>
      </c>
      <c r="Z4206" s="87" t="s">
        <v>12031</v>
      </c>
      <c r="AA4206" s="84"/>
      <c r="AB4206" s="84"/>
      <c r="AC4206" s="92" t="s">
        <v>15946</v>
      </c>
      <c r="AD4206" s="84"/>
      <c r="AE4206" s="84" t="b">
        <v>0</v>
      </c>
      <c r="AF4206" s="84">
        <v>0</v>
      </c>
      <c r="AG4206" s="92" t="s">
        <v>16467</v>
      </c>
      <c r="AH4206" s="84" t="b">
        <v>0</v>
      </c>
      <c r="AI4206" s="84" t="s">
        <v>16520</v>
      </c>
      <c r="AJ4206" s="84"/>
      <c r="AK4206" s="92" t="s">
        <v>16467</v>
      </c>
      <c r="AL4206" s="84" t="b">
        <v>0</v>
      </c>
      <c r="AM4206" s="84">
        <v>39</v>
      </c>
      <c r="AN4206" s="92" t="s">
        <v>16395</v>
      </c>
      <c r="AO4206" s="84" t="s">
        <v>16534</v>
      </c>
      <c r="AP4206" s="84" t="b">
        <v>0</v>
      </c>
      <c r="AQ4206" s="92" t="s">
        <v>16395</v>
      </c>
      <c r="AR4206" s="84" t="s">
        <v>179</v>
      </c>
      <c r="AS4206" s="84">
        <v>0</v>
      </c>
      <c r="AT4206" s="84">
        <v>0</v>
      </c>
      <c r="AU4206" s="84"/>
      <c r="AV4206" s="84"/>
      <c r="AW4206" s="84"/>
      <c r="AX4206" s="84"/>
      <c r="AY4206" s="84"/>
      <c r="AZ4206" s="84"/>
      <c r="BA4206" s="84"/>
      <c r="BB4206" s="84"/>
      <c r="BC4206">
        <v>1</v>
      </c>
      <c r="BD4206">
        <v>0</v>
      </c>
      <c r="BE4206">
        <v>0</v>
      </c>
      <c r="BF4206">
        <v>0</v>
      </c>
      <c r="BG4206">
        <v>1</v>
      </c>
      <c r="BH4206">
        <v>0</v>
      </c>
    </row>
    <row r="4207" spans="1:60" x14ac:dyDescent="0.3">
      <c r="A4207" s="69" t="s">
        <v>1985</v>
      </c>
      <c r="B4207" s="69" t="s">
        <v>1984</v>
      </c>
      <c r="C4207" s="70"/>
      <c r="D4207" s="71"/>
      <c r="E4207" s="72"/>
      <c r="F4207" s="73"/>
      <c r="G4207" s="70"/>
      <c r="H4207" s="74"/>
      <c r="I4207" s="75"/>
      <c r="J4207" s="75"/>
      <c r="K4207" s="36"/>
      <c r="L4207" s="82"/>
      <c r="M4207" s="82"/>
      <c r="N4207" s="77"/>
      <c r="O4207" s="84" t="s">
        <v>2169</v>
      </c>
      <c r="P4207" s="86">
        <v>43863.147511574076</v>
      </c>
      <c r="Q4207" s="84" t="s">
        <v>2583</v>
      </c>
      <c r="R4207" s="84"/>
      <c r="S4207" s="84"/>
      <c r="T4207" s="84"/>
      <c r="U4207" s="84"/>
      <c r="V4207" s="87" t="s">
        <v>4677</v>
      </c>
      <c r="W4207" s="86">
        <v>43863.147511574076</v>
      </c>
      <c r="X4207" s="90">
        <v>43863</v>
      </c>
      <c r="Y4207" s="92" t="s">
        <v>8181</v>
      </c>
      <c r="Z4207" s="87" t="s">
        <v>12033</v>
      </c>
      <c r="AA4207" s="84"/>
      <c r="AB4207" s="84"/>
      <c r="AC4207" s="92" t="s">
        <v>15948</v>
      </c>
      <c r="AD4207" s="84"/>
      <c r="AE4207" s="84" t="b">
        <v>0</v>
      </c>
      <c r="AF4207" s="84">
        <v>0</v>
      </c>
      <c r="AG4207" s="92" t="s">
        <v>16467</v>
      </c>
      <c r="AH4207" s="84" t="b">
        <v>1</v>
      </c>
      <c r="AI4207" s="84" t="s">
        <v>16521</v>
      </c>
      <c r="AJ4207" s="84"/>
      <c r="AK4207" s="92" t="s">
        <v>16455</v>
      </c>
      <c r="AL4207" s="84" t="b">
        <v>0</v>
      </c>
      <c r="AM4207" s="84">
        <v>10</v>
      </c>
      <c r="AN4207" s="92" t="s">
        <v>15947</v>
      </c>
      <c r="AO4207" s="84" t="s">
        <v>16534</v>
      </c>
      <c r="AP4207" s="84" t="b">
        <v>0</v>
      </c>
      <c r="AQ4207" s="92" t="s">
        <v>15947</v>
      </c>
      <c r="AR4207" s="84" t="s">
        <v>179</v>
      </c>
      <c r="AS4207" s="84">
        <v>0</v>
      </c>
      <c r="AT4207" s="84">
        <v>0</v>
      </c>
      <c r="AU4207" s="84"/>
      <c r="AV4207" s="84"/>
      <c r="AW4207" s="84"/>
      <c r="AX4207" s="84"/>
      <c r="AY4207" s="84"/>
      <c r="AZ4207" s="84"/>
      <c r="BA4207" s="84"/>
      <c r="BB4207" s="84"/>
      <c r="BC4207">
        <v>1</v>
      </c>
      <c r="BD4207">
        <v>0</v>
      </c>
      <c r="BE4207">
        <v>0</v>
      </c>
      <c r="BF4207">
        <v>0</v>
      </c>
      <c r="BG4207">
        <v>1</v>
      </c>
      <c r="BH4207">
        <v>0</v>
      </c>
    </row>
    <row r="4208" spans="1:60" x14ac:dyDescent="0.3">
      <c r="A4208" s="69" t="s">
        <v>2010</v>
      </c>
      <c r="B4208" s="69" t="s">
        <v>2113</v>
      </c>
      <c r="C4208" s="70"/>
      <c r="D4208" s="71"/>
      <c r="E4208" s="72"/>
      <c r="F4208" s="73"/>
      <c r="G4208" s="70"/>
      <c r="H4208" s="74"/>
      <c r="I4208" s="75"/>
      <c r="J4208" s="75"/>
      <c r="K4208" s="36"/>
      <c r="L4208" s="82"/>
      <c r="M4208" s="82"/>
      <c r="N4208" s="77"/>
      <c r="O4208" s="84" t="s">
        <v>2169</v>
      </c>
      <c r="P4208" s="86">
        <v>43863.147581018522</v>
      </c>
      <c r="Q4208" s="84" t="s">
        <v>2665</v>
      </c>
      <c r="R4208" s="84"/>
      <c r="S4208" s="84"/>
      <c r="T4208" s="84"/>
      <c r="U4208" s="84"/>
      <c r="V4208" s="87" t="s">
        <v>4701</v>
      </c>
      <c r="W4208" s="86">
        <v>43863.147581018522</v>
      </c>
      <c r="X4208" s="90">
        <v>43863</v>
      </c>
      <c r="Y4208" s="92" t="s">
        <v>8253</v>
      </c>
      <c r="Z4208" s="87" t="s">
        <v>12109</v>
      </c>
      <c r="AA4208" s="84"/>
      <c r="AB4208" s="84"/>
      <c r="AC4208" s="92" t="s">
        <v>16027</v>
      </c>
      <c r="AD4208" s="84"/>
      <c r="AE4208" s="84" t="b">
        <v>0</v>
      </c>
      <c r="AF4208" s="84">
        <v>0</v>
      </c>
      <c r="AG4208" s="92" t="s">
        <v>16467</v>
      </c>
      <c r="AH4208" s="84" t="b">
        <v>0</v>
      </c>
      <c r="AI4208" s="84" t="s">
        <v>16520</v>
      </c>
      <c r="AJ4208" s="84"/>
      <c r="AK4208" s="92" t="s">
        <v>16467</v>
      </c>
      <c r="AL4208" s="84" t="b">
        <v>0</v>
      </c>
      <c r="AM4208" s="84">
        <v>39</v>
      </c>
      <c r="AN4208" s="92" t="s">
        <v>16395</v>
      </c>
      <c r="AO4208" s="84" t="s">
        <v>16534</v>
      </c>
      <c r="AP4208" s="84" t="b">
        <v>0</v>
      </c>
      <c r="AQ4208" s="92" t="s">
        <v>16395</v>
      </c>
      <c r="AR4208" s="84" t="s">
        <v>179</v>
      </c>
      <c r="AS4208" s="84">
        <v>0</v>
      </c>
      <c r="AT4208" s="84">
        <v>0</v>
      </c>
      <c r="AU4208" s="84"/>
      <c r="AV4208" s="84"/>
      <c r="AW4208" s="84"/>
      <c r="AX4208" s="84"/>
      <c r="AY4208" s="84"/>
      <c r="AZ4208" s="84"/>
      <c r="BA4208" s="84"/>
      <c r="BB4208" s="84"/>
      <c r="BC4208">
        <v>1</v>
      </c>
      <c r="BD4208">
        <v>0</v>
      </c>
      <c r="BE4208">
        <v>0</v>
      </c>
      <c r="BF4208">
        <v>0</v>
      </c>
      <c r="BG4208">
        <v>1</v>
      </c>
      <c r="BH4208">
        <v>0</v>
      </c>
    </row>
    <row r="4209" spans="1:60" x14ac:dyDescent="0.3">
      <c r="A4209" s="69" t="s">
        <v>1987</v>
      </c>
      <c r="B4209" s="69" t="s">
        <v>2113</v>
      </c>
      <c r="C4209" s="70"/>
      <c r="D4209" s="71"/>
      <c r="E4209" s="72"/>
      <c r="F4209" s="73"/>
      <c r="G4209" s="70"/>
      <c r="H4209" s="74"/>
      <c r="I4209" s="75"/>
      <c r="J4209" s="75"/>
      <c r="K4209" s="36"/>
      <c r="L4209" s="82"/>
      <c r="M4209" s="82"/>
      <c r="N4209" s="77"/>
      <c r="O4209" s="84" t="s">
        <v>2169</v>
      </c>
      <c r="P4209" s="86">
        <v>43863.147951388892</v>
      </c>
      <c r="Q4209" s="84" t="s">
        <v>2665</v>
      </c>
      <c r="R4209" s="84"/>
      <c r="S4209" s="84"/>
      <c r="T4209" s="84"/>
      <c r="U4209" s="84"/>
      <c r="V4209" s="87" t="s">
        <v>4679</v>
      </c>
      <c r="W4209" s="86">
        <v>43863.147951388892</v>
      </c>
      <c r="X4209" s="90">
        <v>43863</v>
      </c>
      <c r="Y4209" s="92" t="s">
        <v>8188</v>
      </c>
      <c r="Z4209" s="87" t="s">
        <v>12040</v>
      </c>
      <c r="AA4209" s="84"/>
      <c r="AB4209" s="84"/>
      <c r="AC4209" s="92" t="s">
        <v>15956</v>
      </c>
      <c r="AD4209" s="84"/>
      <c r="AE4209" s="84" t="b">
        <v>0</v>
      </c>
      <c r="AF4209" s="84">
        <v>0</v>
      </c>
      <c r="AG4209" s="92" t="s">
        <v>16467</v>
      </c>
      <c r="AH4209" s="84" t="b">
        <v>0</v>
      </c>
      <c r="AI4209" s="84" t="s">
        <v>16520</v>
      </c>
      <c r="AJ4209" s="84"/>
      <c r="AK4209" s="92" t="s">
        <v>16467</v>
      </c>
      <c r="AL4209" s="84" t="b">
        <v>0</v>
      </c>
      <c r="AM4209" s="84">
        <v>39</v>
      </c>
      <c r="AN4209" s="92" t="s">
        <v>16395</v>
      </c>
      <c r="AO4209" s="84" t="s">
        <v>16535</v>
      </c>
      <c r="AP4209" s="84" t="b">
        <v>0</v>
      </c>
      <c r="AQ4209" s="92" t="s">
        <v>16395</v>
      </c>
      <c r="AR4209" s="84" t="s">
        <v>179</v>
      </c>
      <c r="AS4209" s="84">
        <v>0</v>
      </c>
      <c r="AT4209" s="84">
        <v>0</v>
      </c>
      <c r="AU4209" s="84"/>
      <c r="AV4209" s="84"/>
      <c r="AW4209" s="84"/>
      <c r="AX4209" s="84"/>
      <c r="AY4209" s="84"/>
      <c r="AZ4209" s="84"/>
      <c r="BA4209" s="84"/>
      <c r="BB4209" s="84"/>
      <c r="BC4209">
        <v>1</v>
      </c>
      <c r="BD4209">
        <v>0</v>
      </c>
      <c r="BE4209">
        <v>0</v>
      </c>
      <c r="BF4209">
        <v>0</v>
      </c>
      <c r="BG4209">
        <v>1</v>
      </c>
      <c r="BH4209">
        <v>0</v>
      </c>
    </row>
    <row r="4210" spans="1:60" x14ac:dyDescent="0.3">
      <c r="A4210" s="69" t="s">
        <v>1988</v>
      </c>
      <c r="B4210" s="69" t="s">
        <v>2120</v>
      </c>
      <c r="C4210" s="70"/>
      <c r="D4210" s="71"/>
      <c r="E4210" s="72"/>
      <c r="F4210" s="73"/>
      <c r="G4210" s="70"/>
      <c r="H4210" s="74"/>
      <c r="I4210" s="75"/>
      <c r="J4210" s="75"/>
      <c r="K4210" s="36"/>
      <c r="L4210" s="82"/>
      <c r="M4210" s="82"/>
      <c r="N4210" s="77"/>
      <c r="O4210" s="84" t="s">
        <v>2169</v>
      </c>
      <c r="P4210" s="86">
        <v>43863.148518518516</v>
      </c>
      <c r="Q4210" s="84" t="s">
        <v>2691</v>
      </c>
      <c r="R4210" s="84"/>
      <c r="S4210" s="84"/>
      <c r="T4210" s="84" t="s">
        <v>2883</v>
      </c>
      <c r="U4210" s="84"/>
      <c r="V4210" s="87" t="s">
        <v>4680</v>
      </c>
      <c r="W4210" s="86">
        <v>43863.148518518516</v>
      </c>
      <c r="X4210" s="90">
        <v>43863</v>
      </c>
      <c r="Y4210" s="92" t="s">
        <v>8189</v>
      </c>
      <c r="Z4210" s="87" t="s">
        <v>12041</v>
      </c>
      <c r="AA4210" s="84"/>
      <c r="AB4210" s="84"/>
      <c r="AC4210" s="92" t="s">
        <v>15957</v>
      </c>
      <c r="AD4210" s="84"/>
      <c r="AE4210" s="84" t="b">
        <v>0</v>
      </c>
      <c r="AF4210" s="84">
        <v>0</v>
      </c>
      <c r="AG4210" s="92" t="s">
        <v>16467</v>
      </c>
      <c r="AH4210" s="84" t="b">
        <v>0</v>
      </c>
      <c r="AI4210" s="84" t="s">
        <v>16520</v>
      </c>
      <c r="AJ4210" s="84"/>
      <c r="AK4210" s="92" t="s">
        <v>16467</v>
      </c>
      <c r="AL4210" s="84" t="b">
        <v>0</v>
      </c>
      <c r="AM4210" s="84">
        <v>59</v>
      </c>
      <c r="AN4210" s="92" t="s">
        <v>16413</v>
      </c>
      <c r="AO4210" s="84" t="s">
        <v>16537</v>
      </c>
      <c r="AP4210" s="84" t="b">
        <v>0</v>
      </c>
      <c r="AQ4210" s="92" t="s">
        <v>16413</v>
      </c>
      <c r="AR4210" s="84" t="s">
        <v>179</v>
      </c>
      <c r="AS4210" s="84">
        <v>0</v>
      </c>
      <c r="AT4210" s="84">
        <v>0</v>
      </c>
      <c r="AU4210" s="84"/>
      <c r="AV4210" s="84"/>
      <c r="AW4210" s="84"/>
      <c r="AX4210" s="84"/>
      <c r="AY4210" s="84"/>
      <c r="AZ4210" s="84"/>
      <c r="BA4210" s="84"/>
      <c r="BB4210" s="84"/>
      <c r="BC4210">
        <v>1</v>
      </c>
      <c r="BD4210">
        <v>0</v>
      </c>
      <c r="BE4210">
        <v>0</v>
      </c>
      <c r="BF4210">
        <v>0</v>
      </c>
      <c r="BG4210">
        <v>1</v>
      </c>
      <c r="BH4210">
        <v>0</v>
      </c>
    </row>
    <row r="4211" spans="1:60" x14ac:dyDescent="0.3">
      <c r="A4211" s="69" t="s">
        <v>1989</v>
      </c>
      <c r="B4211" s="69" t="s">
        <v>2047</v>
      </c>
      <c r="C4211" s="70"/>
      <c r="D4211" s="71"/>
      <c r="E4211" s="72"/>
      <c r="F4211" s="73"/>
      <c r="G4211" s="70"/>
      <c r="H4211" s="74"/>
      <c r="I4211" s="75"/>
      <c r="J4211" s="75"/>
      <c r="K4211" s="36"/>
      <c r="L4211" s="82"/>
      <c r="M4211" s="82"/>
      <c r="N4211" s="77"/>
      <c r="O4211" s="84" t="s">
        <v>2169</v>
      </c>
      <c r="P4211" s="86">
        <v>43863.148587962962</v>
      </c>
      <c r="Q4211" s="84" t="s">
        <v>2380</v>
      </c>
      <c r="R4211" s="84"/>
      <c r="S4211" s="84"/>
      <c r="T4211" s="84"/>
      <c r="U4211" s="84"/>
      <c r="V4211" s="87" t="s">
        <v>4681</v>
      </c>
      <c r="W4211" s="86">
        <v>43863.148587962962</v>
      </c>
      <c r="X4211" s="90">
        <v>43863</v>
      </c>
      <c r="Y4211" s="92" t="s">
        <v>8207</v>
      </c>
      <c r="Z4211" s="87" t="s">
        <v>12059</v>
      </c>
      <c r="AA4211" s="84"/>
      <c r="AB4211" s="84"/>
      <c r="AC4211" s="92" t="s">
        <v>15976</v>
      </c>
      <c r="AD4211" s="84"/>
      <c r="AE4211" s="84" t="b">
        <v>0</v>
      </c>
      <c r="AF4211" s="84">
        <v>0</v>
      </c>
      <c r="AG4211" s="92" t="s">
        <v>16467</v>
      </c>
      <c r="AH4211" s="84" t="b">
        <v>0</v>
      </c>
      <c r="AI4211" s="84" t="s">
        <v>16520</v>
      </c>
      <c r="AJ4211" s="84"/>
      <c r="AK4211" s="92" t="s">
        <v>16467</v>
      </c>
      <c r="AL4211" s="84" t="b">
        <v>0</v>
      </c>
      <c r="AM4211" s="84">
        <v>34</v>
      </c>
      <c r="AN4211" s="92" t="s">
        <v>16125</v>
      </c>
      <c r="AO4211" s="84" t="s">
        <v>16535</v>
      </c>
      <c r="AP4211" s="84" t="b">
        <v>0</v>
      </c>
      <c r="AQ4211" s="92" t="s">
        <v>16125</v>
      </c>
      <c r="AR4211" s="84" t="s">
        <v>179</v>
      </c>
      <c r="AS4211" s="84">
        <v>0</v>
      </c>
      <c r="AT4211" s="84">
        <v>0</v>
      </c>
      <c r="AU4211" s="84"/>
      <c r="AV4211" s="84"/>
      <c r="AW4211" s="84"/>
      <c r="AX4211" s="84"/>
      <c r="AY4211" s="84"/>
      <c r="AZ4211" s="84"/>
      <c r="BA4211" s="84"/>
      <c r="BB4211" s="84"/>
      <c r="BC4211">
        <v>1</v>
      </c>
      <c r="BD4211">
        <v>0</v>
      </c>
      <c r="BE4211">
        <v>0</v>
      </c>
      <c r="BF4211">
        <v>0</v>
      </c>
      <c r="BG4211">
        <v>1</v>
      </c>
      <c r="BH4211">
        <v>0</v>
      </c>
    </row>
    <row r="4212" spans="1:60" x14ac:dyDescent="0.3">
      <c r="A4212" s="69" t="s">
        <v>1992</v>
      </c>
      <c r="B4212" s="69" t="s">
        <v>2077</v>
      </c>
      <c r="C4212" s="70"/>
      <c r="D4212" s="71"/>
      <c r="E4212" s="72"/>
      <c r="F4212" s="73"/>
      <c r="G4212" s="70"/>
      <c r="H4212" s="74"/>
      <c r="I4212" s="75"/>
      <c r="J4212" s="75"/>
      <c r="K4212" s="36"/>
      <c r="L4212" s="82"/>
      <c r="M4212" s="82"/>
      <c r="N4212" s="77"/>
      <c r="O4212" s="84" t="s">
        <v>2169</v>
      </c>
      <c r="P4212" s="86">
        <v>43863.149247685185</v>
      </c>
      <c r="Q4212" s="84" t="s">
        <v>2549</v>
      </c>
      <c r="R4212" s="84"/>
      <c r="S4212" s="84"/>
      <c r="T4212" s="84"/>
      <c r="U4212" s="84"/>
      <c r="V4212" s="87" t="s">
        <v>4684</v>
      </c>
      <c r="W4212" s="86">
        <v>43863.149247685185</v>
      </c>
      <c r="X4212" s="90">
        <v>43863</v>
      </c>
      <c r="Y4212" s="92" t="s">
        <v>8209</v>
      </c>
      <c r="Z4212" s="87" t="s">
        <v>12061</v>
      </c>
      <c r="AA4212" s="84"/>
      <c r="AB4212" s="84"/>
      <c r="AC4212" s="92" t="s">
        <v>15978</v>
      </c>
      <c r="AD4212" s="84"/>
      <c r="AE4212" s="84" t="b">
        <v>0</v>
      </c>
      <c r="AF4212" s="84">
        <v>0</v>
      </c>
      <c r="AG4212" s="92" t="s">
        <v>16467</v>
      </c>
      <c r="AH4212" s="84" t="b">
        <v>1</v>
      </c>
      <c r="AI4212" s="84" t="s">
        <v>16520</v>
      </c>
      <c r="AJ4212" s="84"/>
      <c r="AK4212" s="92" t="s">
        <v>16455</v>
      </c>
      <c r="AL4212" s="84" t="b">
        <v>0</v>
      </c>
      <c r="AM4212" s="84">
        <v>56</v>
      </c>
      <c r="AN4212" s="92" t="s">
        <v>16434</v>
      </c>
      <c r="AO4212" s="84" t="s">
        <v>16535</v>
      </c>
      <c r="AP4212" s="84" t="b">
        <v>0</v>
      </c>
      <c r="AQ4212" s="92" t="s">
        <v>16434</v>
      </c>
      <c r="AR4212" s="84" t="s">
        <v>179</v>
      </c>
      <c r="AS4212" s="84">
        <v>0</v>
      </c>
      <c r="AT4212" s="84">
        <v>0</v>
      </c>
      <c r="AU4212" s="84"/>
      <c r="AV4212" s="84"/>
      <c r="AW4212" s="84"/>
      <c r="AX4212" s="84"/>
      <c r="AY4212" s="84"/>
      <c r="AZ4212" s="84"/>
      <c r="BA4212" s="84"/>
      <c r="BB4212" s="84"/>
      <c r="BC4212">
        <v>1</v>
      </c>
      <c r="BD4212">
        <v>0</v>
      </c>
      <c r="BE4212">
        <v>0</v>
      </c>
      <c r="BF4212">
        <v>0</v>
      </c>
      <c r="BG4212">
        <v>1</v>
      </c>
      <c r="BH4212">
        <v>0</v>
      </c>
    </row>
    <row r="4213" spans="1:60" x14ac:dyDescent="0.3">
      <c r="A4213" s="69" t="s">
        <v>1994</v>
      </c>
      <c r="B4213" s="69" t="s">
        <v>1993</v>
      </c>
      <c r="C4213" s="70"/>
      <c r="D4213" s="71"/>
      <c r="E4213" s="72"/>
      <c r="F4213" s="73"/>
      <c r="G4213" s="70"/>
      <c r="H4213" s="74"/>
      <c r="I4213" s="75"/>
      <c r="J4213" s="75"/>
      <c r="K4213" s="36"/>
      <c r="L4213" s="82"/>
      <c r="M4213" s="82"/>
      <c r="N4213" s="77"/>
      <c r="O4213" s="84" t="s">
        <v>2169</v>
      </c>
      <c r="P4213" s="86">
        <v>43863.149953703702</v>
      </c>
      <c r="Q4213" s="84" t="s">
        <v>2542</v>
      </c>
      <c r="R4213" s="84"/>
      <c r="S4213" s="84"/>
      <c r="T4213" s="84" t="s">
        <v>2873</v>
      </c>
      <c r="U4213" s="87" t="s">
        <v>2992</v>
      </c>
      <c r="V4213" s="87" t="s">
        <v>2992</v>
      </c>
      <c r="W4213" s="86">
        <v>43863.149953703702</v>
      </c>
      <c r="X4213" s="90">
        <v>43863</v>
      </c>
      <c r="Y4213" s="92" t="s">
        <v>8211</v>
      </c>
      <c r="Z4213" s="87" t="s">
        <v>12063</v>
      </c>
      <c r="AA4213" s="84"/>
      <c r="AB4213" s="84"/>
      <c r="AC4213" s="92" t="s">
        <v>15980</v>
      </c>
      <c r="AD4213" s="84"/>
      <c r="AE4213" s="84" t="b">
        <v>0</v>
      </c>
      <c r="AF4213" s="84">
        <v>0</v>
      </c>
      <c r="AG4213" s="92" t="s">
        <v>16467</v>
      </c>
      <c r="AH4213" s="84" t="b">
        <v>0</v>
      </c>
      <c r="AI4213" s="84" t="s">
        <v>16520</v>
      </c>
      <c r="AJ4213" s="84"/>
      <c r="AK4213" s="92" t="s">
        <v>16467</v>
      </c>
      <c r="AL4213" s="84" t="b">
        <v>0</v>
      </c>
      <c r="AM4213" s="84">
        <v>6</v>
      </c>
      <c r="AN4213" s="92" t="s">
        <v>15979</v>
      </c>
      <c r="AO4213" s="84" t="s">
        <v>16534</v>
      </c>
      <c r="AP4213" s="84" t="b">
        <v>0</v>
      </c>
      <c r="AQ4213" s="92" t="s">
        <v>15979</v>
      </c>
      <c r="AR4213" s="84" t="s">
        <v>179</v>
      </c>
      <c r="AS4213" s="84">
        <v>0</v>
      </c>
      <c r="AT4213" s="84">
        <v>0</v>
      </c>
      <c r="AU4213" s="84"/>
      <c r="AV4213" s="84"/>
      <c r="AW4213" s="84"/>
      <c r="AX4213" s="84"/>
      <c r="AY4213" s="84"/>
      <c r="AZ4213" s="84"/>
      <c r="BA4213" s="84"/>
      <c r="BB4213" s="84"/>
      <c r="BC4213">
        <v>1</v>
      </c>
      <c r="BD4213">
        <v>0</v>
      </c>
      <c r="BE4213">
        <v>0</v>
      </c>
      <c r="BF4213">
        <v>0</v>
      </c>
      <c r="BG4213">
        <v>1</v>
      </c>
      <c r="BH4213">
        <v>0</v>
      </c>
    </row>
    <row r="4214" spans="1:60" x14ac:dyDescent="0.3">
      <c r="A4214" s="69" t="s">
        <v>1995</v>
      </c>
      <c r="B4214" s="69" t="s">
        <v>2096</v>
      </c>
      <c r="C4214" s="70"/>
      <c r="D4214" s="71"/>
      <c r="E4214" s="72"/>
      <c r="F4214" s="73"/>
      <c r="G4214" s="70"/>
      <c r="H4214" s="74"/>
      <c r="I4214" s="75"/>
      <c r="J4214" s="75"/>
      <c r="K4214" s="36"/>
      <c r="L4214" s="82"/>
      <c r="M4214" s="82"/>
      <c r="N4214" s="77"/>
      <c r="O4214" s="84" t="s">
        <v>2169</v>
      </c>
      <c r="P4214" s="86">
        <v>43863.150057870371</v>
      </c>
      <c r="Q4214" s="84" t="s">
        <v>2724</v>
      </c>
      <c r="R4214" s="84"/>
      <c r="S4214" s="84"/>
      <c r="T4214" s="84"/>
      <c r="U4214" s="84"/>
      <c r="V4214" s="87" t="s">
        <v>4686</v>
      </c>
      <c r="W4214" s="86">
        <v>43863.150057870371</v>
      </c>
      <c r="X4214" s="90">
        <v>43863</v>
      </c>
      <c r="Y4214" s="92" t="s">
        <v>8213</v>
      </c>
      <c r="Z4214" s="87" t="s">
        <v>12065</v>
      </c>
      <c r="AA4214" s="84"/>
      <c r="AB4214" s="84"/>
      <c r="AC4214" s="92" t="s">
        <v>15982</v>
      </c>
      <c r="AD4214" s="84"/>
      <c r="AE4214" s="84" t="b">
        <v>0</v>
      </c>
      <c r="AF4214" s="84">
        <v>0</v>
      </c>
      <c r="AG4214" s="92" t="s">
        <v>16467</v>
      </c>
      <c r="AH4214" s="84" t="b">
        <v>0</v>
      </c>
      <c r="AI4214" s="84" t="s">
        <v>16520</v>
      </c>
      <c r="AJ4214" s="84"/>
      <c r="AK4214" s="92" t="s">
        <v>16467</v>
      </c>
      <c r="AL4214" s="84" t="b">
        <v>0</v>
      </c>
      <c r="AM4214" s="84">
        <v>116</v>
      </c>
      <c r="AN4214" s="92" t="s">
        <v>16295</v>
      </c>
      <c r="AO4214" s="84" t="s">
        <v>16534</v>
      </c>
      <c r="AP4214" s="84" t="b">
        <v>0</v>
      </c>
      <c r="AQ4214" s="92" t="s">
        <v>16295</v>
      </c>
      <c r="AR4214" s="84" t="s">
        <v>179</v>
      </c>
      <c r="AS4214" s="84">
        <v>0</v>
      </c>
      <c r="AT4214" s="84">
        <v>0</v>
      </c>
      <c r="AU4214" s="84"/>
      <c r="AV4214" s="84"/>
      <c r="AW4214" s="84"/>
      <c r="AX4214" s="84"/>
      <c r="AY4214" s="84"/>
      <c r="AZ4214" s="84"/>
      <c r="BA4214" s="84"/>
      <c r="BB4214" s="84"/>
      <c r="BC4214">
        <v>1</v>
      </c>
      <c r="BD4214">
        <v>0</v>
      </c>
      <c r="BE4214">
        <v>0</v>
      </c>
      <c r="BF4214">
        <v>0</v>
      </c>
      <c r="BG4214">
        <v>1</v>
      </c>
      <c r="BH4214">
        <v>0</v>
      </c>
    </row>
    <row r="4215" spans="1:60" x14ac:dyDescent="0.3">
      <c r="A4215" s="69" t="s">
        <v>1996</v>
      </c>
      <c r="B4215" s="69" t="s">
        <v>2113</v>
      </c>
      <c r="C4215" s="70"/>
      <c r="D4215" s="71"/>
      <c r="E4215" s="72"/>
      <c r="F4215" s="73"/>
      <c r="G4215" s="70"/>
      <c r="H4215" s="74"/>
      <c r="I4215" s="75"/>
      <c r="J4215" s="75"/>
      <c r="K4215" s="36"/>
      <c r="L4215" s="82"/>
      <c r="M4215" s="82"/>
      <c r="N4215" s="77"/>
      <c r="O4215" s="84" t="s">
        <v>2169</v>
      </c>
      <c r="P4215" s="86">
        <v>43863.150150462963</v>
      </c>
      <c r="Q4215" s="84" t="s">
        <v>2665</v>
      </c>
      <c r="R4215" s="84"/>
      <c r="S4215" s="84"/>
      <c r="T4215" s="84"/>
      <c r="U4215" s="84"/>
      <c r="V4215" s="87" t="s">
        <v>4687</v>
      </c>
      <c r="W4215" s="86">
        <v>43863.150150462963</v>
      </c>
      <c r="X4215" s="90">
        <v>43863</v>
      </c>
      <c r="Y4215" s="92" t="s">
        <v>8214</v>
      </c>
      <c r="Z4215" s="87" t="s">
        <v>12066</v>
      </c>
      <c r="AA4215" s="84"/>
      <c r="AB4215" s="84"/>
      <c r="AC4215" s="92" t="s">
        <v>15983</v>
      </c>
      <c r="AD4215" s="84"/>
      <c r="AE4215" s="84" t="b">
        <v>0</v>
      </c>
      <c r="AF4215" s="84">
        <v>0</v>
      </c>
      <c r="AG4215" s="92" t="s">
        <v>16467</v>
      </c>
      <c r="AH4215" s="84" t="b">
        <v>0</v>
      </c>
      <c r="AI4215" s="84" t="s">
        <v>16520</v>
      </c>
      <c r="AJ4215" s="84"/>
      <c r="AK4215" s="92" t="s">
        <v>16467</v>
      </c>
      <c r="AL4215" s="84" t="b">
        <v>0</v>
      </c>
      <c r="AM4215" s="84">
        <v>39</v>
      </c>
      <c r="AN4215" s="92" t="s">
        <v>16395</v>
      </c>
      <c r="AO4215" s="84" t="s">
        <v>16535</v>
      </c>
      <c r="AP4215" s="84" t="b">
        <v>0</v>
      </c>
      <c r="AQ4215" s="92" t="s">
        <v>16395</v>
      </c>
      <c r="AR4215" s="84" t="s">
        <v>179</v>
      </c>
      <c r="AS4215" s="84">
        <v>0</v>
      </c>
      <c r="AT4215" s="84">
        <v>0</v>
      </c>
      <c r="AU4215" s="84"/>
      <c r="AV4215" s="84"/>
      <c r="AW4215" s="84"/>
      <c r="AX4215" s="84"/>
      <c r="AY4215" s="84"/>
      <c r="AZ4215" s="84"/>
      <c r="BA4215" s="84"/>
      <c r="BB4215" s="84"/>
      <c r="BC4215">
        <v>1</v>
      </c>
      <c r="BD4215">
        <v>0</v>
      </c>
      <c r="BE4215">
        <v>0</v>
      </c>
      <c r="BF4215">
        <v>0</v>
      </c>
      <c r="BG4215">
        <v>1</v>
      </c>
      <c r="BH4215">
        <v>0</v>
      </c>
    </row>
    <row r="4216" spans="1:60" x14ac:dyDescent="0.3">
      <c r="A4216" s="69" t="s">
        <v>1997</v>
      </c>
      <c r="B4216" s="69" t="s">
        <v>2120</v>
      </c>
      <c r="C4216" s="70"/>
      <c r="D4216" s="71"/>
      <c r="E4216" s="72"/>
      <c r="F4216" s="73"/>
      <c r="G4216" s="70"/>
      <c r="H4216" s="74"/>
      <c r="I4216" s="75"/>
      <c r="J4216" s="75"/>
      <c r="K4216" s="36"/>
      <c r="L4216" s="82"/>
      <c r="M4216" s="82"/>
      <c r="N4216" s="77"/>
      <c r="O4216" s="84" t="s">
        <v>2169</v>
      </c>
      <c r="P4216" s="86">
        <v>43863.150925925926</v>
      </c>
      <c r="Q4216" s="84" t="s">
        <v>2691</v>
      </c>
      <c r="R4216" s="84"/>
      <c r="S4216" s="84"/>
      <c r="T4216" s="84" t="s">
        <v>2883</v>
      </c>
      <c r="U4216" s="84"/>
      <c r="V4216" s="87" t="s">
        <v>4688</v>
      </c>
      <c r="W4216" s="86">
        <v>43863.150925925926</v>
      </c>
      <c r="X4216" s="90">
        <v>43863</v>
      </c>
      <c r="Y4216" s="92" t="s">
        <v>8219</v>
      </c>
      <c r="Z4216" s="87" t="s">
        <v>12071</v>
      </c>
      <c r="AA4216" s="84"/>
      <c r="AB4216" s="84"/>
      <c r="AC4216" s="92" t="s">
        <v>15988</v>
      </c>
      <c r="AD4216" s="84"/>
      <c r="AE4216" s="84" t="b">
        <v>0</v>
      </c>
      <c r="AF4216" s="84">
        <v>0</v>
      </c>
      <c r="AG4216" s="92" t="s">
        <v>16467</v>
      </c>
      <c r="AH4216" s="84" t="b">
        <v>0</v>
      </c>
      <c r="AI4216" s="84" t="s">
        <v>16520</v>
      </c>
      <c r="AJ4216" s="84"/>
      <c r="AK4216" s="92" t="s">
        <v>16467</v>
      </c>
      <c r="AL4216" s="84" t="b">
        <v>0</v>
      </c>
      <c r="AM4216" s="84">
        <v>59</v>
      </c>
      <c r="AN4216" s="92" t="s">
        <v>16413</v>
      </c>
      <c r="AO4216" s="84" t="s">
        <v>16535</v>
      </c>
      <c r="AP4216" s="84" t="b">
        <v>0</v>
      </c>
      <c r="AQ4216" s="92" t="s">
        <v>16413</v>
      </c>
      <c r="AR4216" s="84" t="s">
        <v>179</v>
      </c>
      <c r="AS4216" s="84">
        <v>0</v>
      </c>
      <c r="AT4216" s="84">
        <v>0</v>
      </c>
      <c r="AU4216" s="84"/>
      <c r="AV4216" s="84"/>
      <c r="AW4216" s="84"/>
      <c r="AX4216" s="84"/>
      <c r="AY4216" s="84"/>
      <c r="AZ4216" s="84"/>
      <c r="BA4216" s="84"/>
      <c r="BB4216" s="84"/>
      <c r="BC4216">
        <v>1</v>
      </c>
      <c r="BD4216">
        <v>0</v>
      </c>
      <c r="BE4216">
        <v>0</v>
      </c>
      <c r="BF4216">
        <v>0</v>
      </c>
      <c r="BG4216">
        <v>1</v>
      </c>
      <c r="BH4216">
        <v>0</v>
      </c>
    </row>
    <row r="4217" spans="1:60" x14ac:dyDescent="0.3">
      <c r="A4217" s="69" t="s">
        <v>1998</v>
      </c>
      <c r="B4217" s="69" t="s">
        <v>2113</v>
      </c>
      <c r="C4217" s="70"/>
      <c r="D4217" s="71"/>
      <c r="E4217" s="72"/>
      <c r="F4217" s="73"/>
      <c r="G4217" s="70"/>
      <c r="H4217" s="74"/>
      <c r="I4217" s="75"/>
      <c r="J4217" s="75"/>
      <c r="K4217" s="36"/>
      <c r="L4217" s="82"/>
      <c r="M4217" s="82"/>
      <c r="N4217" s="77"/>
      <c r="O4217" s="84" t="s">
        <v>2169</v>
      </c>
      <c r="P4217" s="86">
        <v>43863.151342592595</v>
      </c>
      <c r="Q4217" s="84" t="s">
        <v>2665</v>
      </c>
      <c r="R4217" s="84"/>
      <c r="S4217" s="84"/>
      <c r="T4217" s="84"/>
      <c r="U4217" s="84"/>
      <c r="V4217" s="87" t="s">
        <v>4689</v>
      </c>
      <c r="W4217" s="86">
        <v>43863.151342592595</v>
      </c>
      <c r="X4217" s="90">
        <v>43863</v>
      </c>
      <c r="Y4217" s="92" t="s">
        <v>8220</v>
      </c>
      <c r="Z4217" s="87" t="s">
        <v>12072</v>
      </c>
      <c r="AA4217" s="84"/>
      <c r="AB4217" s="84"/>
      <c r="AC4217" s="92" t="s">
        <v>15989</v>
      </c>
      <c r="AD4217" s="84"/>
      <c r="AE4217" s="84" t="b">
        <v>0</v>
      </c>
      <c r="AF4217" s="84">
        <v>0</v>
      </c>
      <c r="AG4217" s="92" t="s">
        <v>16467</v>
      </c>
      <c r="AH4217" s="84" t="b">
        <v>0</v>
      </c>
      <c r="AI4217" s="84" t="s">
        <v>16520</v>
      </c>
      <c r="AJ4217" s="84"/>
      <c r="AK4217" s="92" t="s">
        <v>16467</v>
      </c>
      <c r="AL4217" s="84" t="b">
        <v>0</v>
      </c>
      <c r="AM4217" s="84">
        <v>39</v>
      </c>
      <c r="AN4217" s="92" t="s">
        <v>16395</v>
      </c>
      <c r="AO4217" s="84" t="s">
        <v>16534</v>
      </c>
      <c r="AP4217" s="84" t="b">
        <v>0</v>
      </c>
      <c r="AQ4217" s="92" t="s">
        <v>16395</v>
      </c>
      <c r="AR4217" s="84" t="s">
        <v>179</v>
      </c>
      <c r="AS4217" s="84">
        <v>0</v>
      </c>
      <c r="AT4217" s="84">
        <v>0</v>
      </c>
      <c r="AU4217" s="84"/>
      <c r="AV4217" s="84"/>
      <c r="AW4217" s="84"/>
      <c r="AX4217" s="84"/>
      <c r="AY4217" s="84"/>
      <c r="AZ4217" s="84"/>
      <c r="BA4217" s="84"/>
      <c r="BB4217" s="84"/>
      <c r="BC4217">
        <v>1</v>
      </c>
      <c r="BD4217">
        <v>0</v>
      </c>
      <c r="BE4217">
        <v>0</v>
      </c>
      <c r="BF4217">
        <v>0</v>
      </c>
      <c r="BG4217">
        <v>1</v>
      </c>
      <c r="BH4217">
        <v>0</v>
      </c>
    </row>
    <row r="4218" spans="1:60" x14ac:dyDescent="0.3">
      <c r="A4218" s="69" t="s">
        <v>2000</v>
      </c>
      <c r="B4218" s="69" t="s">
        <v>1773</v>
      </c>
      <c r="C4218" s="70"/>
      <c r="D4218" s="71"/>
      <c r="E4218" s="72"/>
      <c r="F4218" s="73"/>
      <c r="G4218" s="70"/>
      <c r="H4218" s="74"/>
      <c r="I4218" s="75"/>
      <c r="J4218" s="75"/>
      <c r="K4218" s="36"/>
      <c r="L4218" s="82"/>
      <c r="M4218" s="82"/>
      <c r="N4218" s="77"/>
      <c r="O4218" s="84" t="s">
        <v>2169</v>
      </c>
      <c r="P4218" s="86">
        <v>43863.151759259257</v>
      </c>
      <c r="Q4218" s="84" t="s">
        <v>2533</v>
      </c>
      <c r="R4218" s="84"/>
      <c r="S4218" s="84"/>
      <c r="T4218" s="84"/>
      <c r="U4218" s="84"/>
      <c r="V4218" s="87" t="s">
        <v>4691</v>
      </c>
      <c r="W4218" s="86">
        <v>43863.151759259257</v>
      </c>
      <c r="X4218" s="90">
        <v>43863</v>
      </c>
      <c r="Y4218" s="92" t="s">
        <v>8224</v>
      </c>
      <c r="Z4218" s="87" t="s">
        <v>12076</v>
      </c>
      <c r="AA4218" s="84"/>
      <c r="AB4218" s="84"/>
      <c r="AC4218" s="92" t="s">
        <v>15993</v>
      </c>
      <c r="AD4218" s="84"/>
      <c r="AE4218" s="84" t="b">
        <v>0</v>
      </c>
      <c r="AF4218" s="84">
        <v>0</v>
      </c>
      <c r="AG4218" s="92" t="s">
        <v>16467</v>
      </c>
      <c r="AH4218" s="84" t="b">
        <v>0</v>
      </c>
      <c r="AI4218" s="84" t="s">
        <v>16520</v>
      </c>
      <c r="AJ4218" s="84"/>
      <c r="AK4218" s="92" t="s">
        <v>16467</v>
      </c>
      <c r="AL4218" s="84" t="b">
        <v>0</v>
      </c>
      <c r="AM4218" s="84">
        <v>16</v>
      </c>
      <c r="AN4218" s="92" t="s">
        <v>15992</v>
      </c>
      <c r="AO4218" s="84" t="s">
        <v>16534</v>
      </c>
      <c r="AP4218" s="84" t="b">
        <v>0</v>
      </c>
      <c r="AQ4218" s="92" t="s">
        <v>15992</v>
      </c>
      <c r="AR4218" s="84" t="s">
        <v>179</v>
      </c>
      <c r="AS4218" s="84">
        <v>0</v>
      </c>
      <c r="AT4218" s="84">
        <v>0</v>
      </c>
      <c r="AU4218" s="84"/>
      <c r="AV4218" s="84"/>
      <c r="AW4218" s="84"/>
      <c r="AX4218" s="84"/>
      <c r="AY4218" s="84"/>
      <c r="AZ4218" s="84"/>
      <c r="BA4218" s="84"/>
      <c r="BB4218" s="84"/>
      <c r="BC4218">
        <v>1</v>
      </c>
      <c r="BD4218">
        <v>0</v>
      </c>
      <c r="BE4218">
        <v>0</v>
      </c>
      <c r="BF4218">
        <v>0</v>
      </c>
      <c r="BG4218">
        <v>1</v>
      </c>
      <c r="BH4218">
        <v>0</v>
      </c>
    </row>
    <row r="4219" spans="1:60" x14ac:dyDescent="0.3">
      <c r="A4219" s="69" t="s">
        <v>2001</v>
      </c>
      <c r="B4219" s="69" t="s">
        <v>2116</v>
      </c>
      <c r="C4219" s="70"/>
      <c r="D4219" s="71"/>
      <c r="E4219" s="72"/>
      <c r="F4219" s="73"/>
      <c r="G4219" s="70"/>
      <c r="H4219" s="74"/>
      <c r="I4219" s="75"/>
      <c r="J4219" s="75"/>
      <c r="K4219" s="36"/>
      <c r="L4219" s="82"/>
      <c r="M4219" s="82"/>
      <c r="N4219" s="77"/>
      <c r="O4219" s="84" t="s">
        <v>2169</v>
      </c>
      <c r="P4219" s="86">
        <v>43863.151759259257</v>
      </c>
      <c r="Q4219" s="84" t="s">
        <v>2557</v>
      </c>
      <c r="R4219" s="84"/>
      <c r="S4219" s="84"/>
      <c r="T4219" s="84" t="s">
        <v>2883</v>
      </c>
      <c r="U4219" s="84"/>
      <c r="V4219" s="87" t="s">
        <v>4692</v>
      </c>
      <c r="W4219" s="86">
        <v>43863.151759259257</v>
      </c>
      <c r="X4219" s="90">
        <v>43863</v>
      </c>
      <c r="Y4219" s="92" t="s">
        <v>8224</v>
      </c>
      <c r="Z4219" s="87" t="s">
        <v>12077</v>
      </c>
      <c r="AA4219" s="84"/>
      <c r="AB4219" s="84"/>
      <c r="AC4219" s="92" t="s">
        <v>15994</v>
      </c>
      <c r="AD4219" s="84"/>
      <c r="AE4219" s="84" t="b">
        <v>0</v>
      </c>
      <c r="AF4219" s="84">
        <v>0</v>
      </c>
      <c r="AG4219" s="92" t="s">
        <v>16467</v>
      </c>
      <c r="AH4219" s="84" t="b">
        <v>0</v>
      </c>
      <c r="AI4219" s="84" t="s">
        <v>16520</v>
      </c>
      <c r="AJ4219" s="84"/>
      <c r="AK4219" s="92" t="s">
        <v>16467</v>
      </c>
      <c r="AL4219" s="84" t="b">
        <v>0</v>
      </c>
      <c r="AM4219" s="84">
        <v>73</v>
      </c>
      <c r="AN4219" s="92" t="s">
        <v>16402</v>
      </c>
      <c r="AO4219" s="84" t="s">
        <v>16534</v>
      </c>
      <c r="AP4219" s="84" t="b">
        <v>0</v>
      </c>
      <c r="AQ4219" s="92" t="s">
        <v>16402</v>
      </c>
      <c r="AR4219" s="84" t="s">
        <v>179</v>
      </c>
      <c r="AS4219" s="84">
        <v>0</v>
      </c>
      <c r="AT4219" s="84">
        <v>0</v>
      </c>
      <c r="AU4219" s="84"/>
      <c r="AV4219" s="84"/>
      <c r="AW4219" s="84"/>
      <c r="AX4219" s="84"/>
      <c r="AY4219" s="84"/>
      <c r="AZ4219" s="84"/>
      <c r="BA4219" s="84"/>
      <c r="BB4219" s="84"/>
      <c r="BC4219">
        <v>1</v>
      </c>
      <c r="BD4219">
        <v>0</v>
      </c>
      <c r="BE4219">
        <v>0</v>
      </c>
      <c r="BF4219">
        <v>0</v>
      </c>
      <c r="BG4219">
        <v>1</v>
      </c>
      <c r="BH4219">
        <v>0</v>
      </c>
    </row>
    <row r="4220" spans="1:60" x14ac:dyDescent="0.3">
      <c r="A4220" s="69" t="s">
        <v>2002</v>
      </c>
      <c r="B4220" s="69" t="s">
        <v>2116</v>
      </c>
      <c r="C4220" s="70"/>
      <c r="D4220" s="71"/>
      <c r="E4220" s="72"/>
      <c r="F4220" s="73"/>
      <c r="G4220" s="70"/>
      <c r="H4220" s="74"/>
      <c r="I4220" s="75"/>
      <c r="J4220" s="75"/>
      <c r="K4220" s="36"/>
      <c r="L4220" s="82"/>
      <c r="M4220" s="82"/>
      <c r="N4220" s="77"/>
      <c r="O4220" s="84" t="s">
        <v>2169</v>
      </c>
      <c r="P4220" s="86">
        <v>43863.152326388888</v>
      </c>
      <c r="Q4220" s="84" t="s">
        <v>2557</v>
      </c>
      <c r="R4220" s="84"/>
      <c r="S4220" s="84"/>
      <c r="T4220" s="84" t="s">
        <v>2883</v>
      </c>
      <c r="U4220" s="84"/>
      <c r="V4220" s="87" t="s">
        <v>4693</v>
      </c>
      <c r="W4220" s="86">
        <v>43863.152326388888</v>
      </c>
      <c r="X4220" s="90">
        <v>43863</v>
      </c>
      <c r="Y4220" s="92" t="s">
        <v>8234</v>
      </c>
      <c r="Z4220" s="87" t="s">
        <v>12088</v>
      </c>
      <c r="AA4220" s="84"/>
      <c r="AB4220" s="84"/>
      <c r="AC4220" s="92" t="s">
        <v>16005</v>
      </c>
      <c r="AD4220" s="84"/>
      <c r="AE4220" s="84" t="b">
        <v>0</v>
      </c>
      <c r="AF4220" s="84">
        <v>0</v>
      </c>
      <c r="AG4220" s="92" t="s">
        <v>16467</v>
      </c>
      <c r="AH4220" s="84" t="b">
        <v>0</v>
      </c>
      <c r="AI4220" s="84" t="s">
        <v>16520</v>
      </c>
      <c r="AJ4220" s="84"/>
      <c r="AK4220" s="92" t="s">
        <v>16467</v>
      </c>
      <c r="AL4220" s="84" t="b">
        <v>0</v>
      </c>
      <c r="AM4220" s="84">
        <v>73</v>
      </c>
      <c r="AN4220" s="92" t="s">
        <v>16402</v>
      </c>
      <c r="AO4220" s="84" t="s">
        <v>16534</v>
      </c>
      <c r="AP4220" s="84" t="b">
        <v>0</v>
      </c>
      <c r="AQ4220" s="92" t="s">
        <v>16402</v>
      </c>
      <c r="AR4220" s="84" t="s">
        <v>179</v>
      </c>
      <c r="AS4220" s="84">
        <v>0</v>
      </c>
      <c r="AT4220" s="84">
        <v>0</v>
      </c>
      <c r="AU4220" s="84"/>
      <c r="AV4220" s="84"/>
      <c r="AW4220" s="84"/>
      <c r="AX4220" s="84"/>
      <c r="AY4220" s="84"/>
      <c r="AZ4220" s="84"/>
      <c r="BA4220" s="84"/>
      <c r="BB4220" s="84"/>
      <c r="BC4220">
        <v>1</v>
      </c>
      <c r="BD4220">
        <v>0</v>
      </c>
      <c r="BE4220">
        <v>0</v>
      </c>
      <c r="BF4220">
        <v>0</v>
      </c>
      <c r="BG4220">
        <v>1</v>
      </c>
      <c r="BH4220">
        <v>0</v>
      </c>
    </row>
    <row r="4221" spans="1:60" x14ac:dyDescent="0.3">
      <c r="A4221" s="69" t="s">
        <v>2002</v>
      </c>
      <c r="B4221" s="69" t="s">
        <v>2120</v>
      </c>
      <c r="C4221" s="70"/>
      <c r="D4221" s="71"/>
      <c r="E4221" s="72"/>
      <c r="F4221" s="73"/>
      <c r="G4221" s="70"/>
      <c r="H4221" s="74"/>
      <c r="I4221" s="75"/>
      <c r="J4221" s="75"/>
      <c r="K4221" s="36"/>
      <c r="L4221" s="82"/>
      <c r="M4221" s="82"/>
      <c r="N4221" s="77"/>
      <c r="O4221" s="84" t="s">
        <v>2169</v>
      </c>
      <c r="P4221" s="86">
        <v>43863.152488425927</v>
      </c>
      <c r="Q4221" s="84" t="s">
        <v>2691</v>
      </c>
      <c r="R4221" s="84"/>
      <c r="S4221" s="84"/>
      <c r="T4221" s="84" t="s">
        <v>2883</v>
      </c>
      <c r="U4221" s="84"/>
      <c r="V4221" s="87" t="s">
        <v>4693</v>
      </c>
      <c r="W4221" s="86">
        <v>43863.152488425927</v>
      </c>
      <c r="X4221" s="90">
        <v>43863</v>
      </c>
      <c r="Y4221" s="92" t="s">
        <v>8235</v>
      </c>
      <c r="Z4221" s="87" t="s">
        <v>12089</v>
      </c>
      <c r="AA4221" s="84"/>
      <c r="AB4221" s="84"/>
      <c r="AC4221" s="92" t="s">
        <v>16006</v>
      </c>
      <c r="AD4221" s="84"/>
      <c r="AE4221" s="84" t="b">
        <v>0</v>
      </c>
      <c r="AF4221" s="84">
        <v>0</v>
      </c>
      <c r="AG4221" s="92" t="s">
        <v>16467</v>
      </c>
      <c r="AH4221" s="84" t="b">
        <v>0</v>
      </c>
      <c r="AI4221" s="84" t="s">
        <v>16520</v>
      </c>
      <c r="AJ4221" s="84"/>
      <c r="AK4221" s="92" t="s">
        <v>16467</v>
      </c>
      <c r="AL4221" s="84" t="b">
        <v>0</v>
      </c>
      <c r="AM4221" s="84">
        <v>59</v>
      </c>
      <c r="AN4221" s="92" t="s">
        <v>16413</v>
      </c>
      <c r="AO4221" s="84" t="s">
        <v>16534</v>
      </c>
      <c r="AP4221" s="84" t="b">
        <v>0</v>
      </c>
      <c r="AQ4221" s="92" t="s">
        <v>16413</v>
      </c>
      <c r="AR4221" s="84" t="s">
        <v>179</v>
      </c>
      <c r="AS4221" s="84">
        <v>0</v>
      </c>
      <c r="AT4221" s="84">
        <v>0</v>
      </c>
      <c r="AU4221" s="84"/>
      <c r="AV4221" s="84"/>
      <c r="AW4221" s="84"/>
      <c r="AX4221" s="84"/>
      <c r="AY4221" s="84"/>
      <c r="AZ4221" s="84"/>
      <c r="BA4221" s="84"/>
      <c r="BB4221" s="84"/>
      <c r="BC4221">
        <v>1</v>
      </c>
      <c r="BD4221">
        <v>0</v>
      </c>
      <c r="BE4221">
        <v>0</v>
      </c>
      <c r="BF4221">
        <v>0</v>
      </c>
      <c r="BG4221">
        <v>1</v>
      </c>
      <c r="BH4221">
        <v>0</v>
      </c>
    </row>
    <row r="4222" spans="1:60" x14ac:dyDescent="0.3">
      <c r="A4222" s="69" t="s">
        <v>2007</v>
      </c>
      <c r="B4222" s="69" t="s">
        <v>2116</v>
      </c>
      <c r="C4222" s="70"/>
      <c r="D4222" s="71"/>
      <c r="E4222" s="72"/>
      <c r="F4222" s="73"/>
      <c r="G4222" s="70"/>
      <c r="H4222" s="74"/>
      <c r="I4222" s="75"/>
      <c r="J4222" s="75"/>
      <c r="K4222" s="36"/>
      <c r="L4222" s="82"/>
      <c r="M4222" s="82"/>
      <c r="N4222" s="77"/>
      <c r="O4222" s="84" t="s">
        <v>2169</v>
      </c>
      <c r="P4222" s="86">
        <v>43863.152488425927</v>
      </c>
      <c r="Q4222" s="84" t="s">
        <v>2557</v>
      </c>
      <c r="R4222" s="84"/>
      <c r="S4222" s="84"/>
      <c r="T4222" s="84" t="s">
        <v>2883</v>
      </c>
      <c r="U4222" s="84"/>
      <c r="V4222" s="87" t="s">
        <v>4698</v>
      </c>
      <c r="W4222" s="86">
        <v>43863.152488425927</v>
      </c>
      <c r="X4222" s="90">
        <v>43863</v>
      </c>
      <c r="Y4222" s="92" t="s">
        <v>8235</v>
      </c>
      <c r="Z4222" s="87" t="s">
        <v>12105</v>
      </c>
      <c r="AA4222" s="84"/>
      <c r="AB4222" s="84"/>
      <c r="AC4222" s="92" t="s">
        <v>16023</v>
      </c>
      <c r="AD4222" s="84"/>
      <c r="AE4222" s="84" t="b">
        <v>0</v>
      </c>
      <c r="AF4222" s="84">
        <v>0</v>
      </c>
      <c r="AG4222" s="92" t="s">
        <v>16467</v>
      </c>
      <c r="AH4222" s="84" t="b">
        <v>0</v>
      </c>
      <c r="AI4222" s="84" t="s">
        <v>16520</v>
      </c>
      <c r="AJ4222" s="84"/>
      <c r="AK4222" s="92" t="s">
        <v>16467</v>
      </c>
      <c r="AL4222" s="84" t="b">
        <v>0</v>
      </c>
      <c r="AM4222" s="84">
        <v>73</v>
      </c>
      <c r="AN4222" s="92" t="s">
        <v>16402</v>
      </c>
      <c r="AO4222" s="84" t="s">
        <v>16534</v>
      </c>
      <c r="AP4222" s="84" t="b">
        <v>0</v>
      </c>
      <c r="AQ4222" s="92" t="s">
        <v>16402</v>
      </c>
      <c r="AR4222" s="84" t="s">
        <v>179</v>
      </c>
      <c r="AS4222" s="84">
        <v>0</v>
      </c>
      <c r="AT4222" s="84">
        <v>0</v>
      </c>
      <c r="AU4222" s="84"/>
      <c r="AV4222" s="84"/>
      <c r="AW4222" s="84"/>
      <c r="AX4222" s="84"/>
      <c r="AY4222" s="84"/>
      <c r="AZ4222" s="84"/>
      <c r="BA4222" s="84"/>
      <c r="BB4222" s="84"/>
      <c r="BC4222">
        <v>1</v>
      </c>
      <c r="BD4222">
        <v>0</v>
      </c>
      <c r="BE4222">
        <v>0</v>
      </c>
      <c r="BF4222">
        <v>0</v>
      </c>
      <c r="BG4222">
        <v>1</v>
      </c>
      <c r="BH4222">
        <v>0</v>
      </c>
    </row>
    <row r="4223" spans="1:60" x14ac:dyDescent="0.3">
      <c r="A4223" s="69" t="s">
        <v>2004</v>
      </c>
      <c r="B4223" s="69" t="s">
        <v>1447</v>
      </c>
      <c r="C4223" s="70"/>
      <c r="D4223" s="71"/>
      <c r="E4223" s="72"/>
      <c r="F4223" s="73"/>
      <c r="G4223" s="70"/>
      <c r="H4223" s="74"/>
      <c r="I4223" s="75"/>
      <c r="J4223" s="75"/>
      <c r="K4223" s="36"/>
      <c r="L4223" s="82"/>
      <c r="M4223" s="82"/>
      <c r="N4223" s="77"/>
      <c r="O4223" s="84" t="s">
        <v>2169</v>
      </c>
      <c r="P4223" s="86">
        <v>43863.153541666667</v>
      </c>
      <c r="Q4223" s="84" t="s">
        <v>2612</v>
      </c>
      <c r="R4223" s="84"/>
      <c r="S4223" s="84"/>
      <c r="T4223" s="84" t="s">
        <v>2883</v>
      </c>
      <c r="U4223" s="84"/>
      <c r="V4223" s="87" t="s">
        <v>4695</v>
      </c>
      <c r="W4223" s="86">
        <v>43863.153541666667</v>
      </c>
      <c r="X4223" s="90">
        <v>43863</v>
      </c>
      <c r="Y4223" s="92" t="s">
        <v>8237</v>
      </c>
      <c r="Z4223" s="87" t="s">
        <v>12091</v>
      </c>
      <c r="AA4223" s="84"/>
      <c r="AB4223" s="84"/>
      <c r="AC4223" s="92" t="s">
        <v>16008</v>
      </c>
      <c r="AD4223" s="84"/>
      <c r="AE4223" s="84" t="b">
        <v>0</v>
      </c>
      <c r="AF4223" s="84">
        <v>0</v>
      </c>
      <c r="AG4223" s="92" t="s">
        <v>16467</v>
      </c>
      <c r="AH4223" s="84" t="b">
        <v>0</v>
      </c>
      <c r="AI4223" s="84" t="s">
        <v>16520</v>
      </c>
      <c r="AJ4223" s="84"/>
      <c r="AK4223" s="92" t="s">
        <v>16467</v>
      </c>
      <c r="AL4223" s="84" t="b">
        <v>0</v>
      </c>
      <c r="AM4223" s="84">
        <v>16</v>
      </c>
      <c r="AN4223" s="92" t="s">
        <v>16312</v>
      </c>
      <c r="AO4223" s="84" t="s">
        <v>16534</v>
      </c>
      <c r="AP4223" s="84" t="b">
        <v>0</v>
      </c>
      <c r="AQ4223" s="92" t="s">
        <v>16312</v>
      </c>
      <c r="AR4223" s="84" t="s">
        <v>179</v>
      </c>
      <c r="AS4223" s="84">
        <v>0</v>
      </c>
      <c r="AT4223" s="84">
        <v>0</v>
      </c>
      <c r="AU4223" s="84"/>
      <c r="AV4223" s="84"/>
      <c r="AW4223" s="84"/>
      <c r="AX4223" s="84"/>
      <c r="AY4223" s="84"/>
      <c r="AZ4223" s="84"/>
      <c r="BA4223" s="84"/>
      <c r="BB4223" s="84"/>
      <c r="BC4223">
        <v>1</v>
      </c>
      <c r="BD4223">
        <v>0</v>
      </c>
      <c r="BE4223">
        <v>0</v>
      </c>
      <c r="BF4223">
        <v>0</v>
      </c>
      <c r="BG4223">
        <v>1</v>
      </c>
      <c r="BH4223">
        <v>0</v>
      </c>
    </row>
    <row r="4224" spans="1:60" x14ac:dyDescent="0.3">
      <c r="A4224" s="69" t="s">
        <v>2005</v>
      </c>
      <c r="B4224" s="69" t="s">
        <v>2096</v>
      </c>
      <c r="C4224" s="70"/>
      <c r="D4224" s="71"/>
      <c r="E4224" s="72"/>
      <c r="F4224" s="73"/>
      <c r="G4224" s="70"/>
      <c r="H4224" s="74"/>
      <c r="I4224" s="75"/>
      <c r="J4224" s="75"/>
      <c r="K4224" s="36"/>
      <c r="L4224" s="82"/>
      <c r="M4224" s="82"/>
      <c r="N4224" s="77"/>
      <c r="O4224" s="84" t="s">
        <v>2169</v>
      </c>
      <c r="P4224" s="86">
        <v>43863.154363425929</v>
      </c>
      <c r="Q4224" s="84" t="s">
        <v>2724</v>
      </c>
      <c r="R4224" s="84"/>
      <c r="S4224" s="84"/>
      <c r="T4224" s="84"/>
      <c r="U4224" s="84"/>
      <c r="V4224" s="87" t="s">
        <v>4696</v>
      </c>
      <c r="W4224" s="86">
        <v>43863.154363425929</v>
      </c>
      <c r="X4224" s="90">
        <v>43863</v>
      </c>
      <c r="Y4224" s="92" t="s">
        <v>8238</v>
      </c>
      <c r="Z4224" s="87" t="s">
        <v>12092</v>
      </c>
      <c r="AA4224" s="84"/>
      <c r="AB4224" s="84"/>
      <c r="AC4224" s="92" t="s">
        <v>16009</v>
      </c>
      <c r="AD4224" s="84"/>
      <c r="AE4224" s="84" t="b">
        <v>0</v>
      </c>
      <c r="AF4224" s="84">
        <v>0</v>
      </c>
      <c r="AG4224" s="92" t="s">
        <v>16467</v>
      </c>
      <c r="AH4224" s="84" t="b">
        <v>0</v>
      </c>
      <c r="AI4224" s="84" t="s">
        <v>16520</v>
      </c>
      <c r="AJ4224" s="84"/>
      <c r="AK4224" s="92" t="s">
        <v>16467</v>
      </c>
      <c r="AL4224" s="84" t="b">
        <v>0</v>
      </c>
      <c r="AM4224" s="84">
        <v>115</v>
      </c>
      <c r="AN4224" s="92" t="s">
        <v>16295</v>
      </c>
      <c r="AO4224" s="84" t="s">
        <v>16534</v>
      </c>
      <c r="AP4224" s="84" t="b">
        <v>0</v>
      </c>
      <c r="AQ4224" s="92" t="s">
        <v>16295</v>
      </c>
      <c r="AR4224" s="84" t="s">
        <v>179</v>
      </c>
      <c r="AS4224" s="84">
        <v>0</v>
      </c>
      <c r="AT4224" s="84">
        <v>0</v>
      </c>
      <c r="AU4224" s="84"/>
      <c r="AV4224" s="84"/>
      <c r="AW4224" s="84"/>
      <c r="AX4224" s="84"/>
      <c r="AY4224" s="84"/>
      <c r="AZ4224" s="84"/>
      <c r="BA4224" s="84"/>
      <c r="BB4224" s="84"/>
      <c r="BC4224">
        <v>1</v>
      </c>
      <c r="BD4224">
        <v>0</v>
      </c>
      <c r="BE4224">
        <v>0</v>
      </c>
      <c r="BF4224">
        <v>0</v>
      </c>
      <c r="BG4224">
        <v>1</v>
      </c>
      <c r="BH4224">
        <v>0</v>
      </c>
    </row>
    <row r="4225" spans="1:60" x14ac:dyDescent="0.3">
      <c r="A4225" s="69" t="s">
        <v>2007</v>
      </c>
      <c r="B4225" s="69" t="s">
        <v>2068</v>
      </c>
      <c r="C4225" s="70"/>
      <c r="D4225" s="71"/>
      <c r="E4225" s="72"/>
      <c r="F4225" s="73"/>
      <c r="G4225" s="70"/>
      <c r="H4225" s="74"/>
      <c r="I4225" s="75"/>
      <c r="J4225" s="75"/>
      <c r="K4225" s="36"/>
      <c r="L4225" s="82"/>
      <c r="M4225" s="82"/>
      <c r="N4225" s="77"/>
      <c r="O4225" s="84" t="s">
        <v>2169</v>
      </c>
      <c r="P4225" s="86">
        <v>43863.155173611114</v>
      </c>
      <c r="Q4225" s="84" t="s">
        <v>2585</v>
      </c>
      <c r="R4225" s="84"/>
      <c r="S4225" s="84"/>
      <c r="T4225" s="84" t="s">
        <v>2932</v>
      </c>
      <c r="U4225" s="87" t="s">
        <v>3002</v>
      </c>
      <c r="V4225" s="87" t="s">
        <v>3002</v>
      </c>
      <c r="W4225" s="86">
        <v>43863.155173611114</v>
      </c>
      <c r="X4225" s="90">
        <v>43863</v>
      </c>
      <c r="Y4225" s="92" t="s">
        <v>8250</v>
      </c>
      <c r="Z4225" s="87" t="s">
        <v>12106</v>
      </c>
      <c r="AA4225" s="84"/>
      <c r="AB4225" s="84"/>
      <c r="AC4225" s="92" t="s">
        <v>16024</v>
      </c>
      <c r="AD4225" s="84"/>
      <c r="AE4225" s="84" t="b">
        <v>0</v>
      </c>
      <c r="AF4225" s="84">
        <v>0</v>
      </c>
      <c r="AG4225" s="92" t="s">
        <v>16467</v>
      </c>
      <c r="AH4225" s="84" t="b">
        <v>0</v>
      </c>
      <c r="AI4225" s="84" t="s">
        <v>16520</v>
      </c>
      <c r="AJ4225" s="84"/>
      <c r="AK4225" s="92" t="s">
        <v>16467</v>
      </c>
      <c r="AL4225" s="84" t="b">
        <v>0</v>
      </c>
      <c r="AM4225" s="84">
        <v>12</v>
      </c>
      <c r="AN4225" s="92" t="s">
        <v>16169</v>
      </c>
      <c r="AO4225" s="84" t="s">
        <v>16534</v>
      </c>
      <c r="AP4225" s="84" t="b">
        <v>0</v>
      </c>
      <c r="AQ4225" s="92" t="s">
        <v>16169</v>
      </c>
      <c r="AR4225" s="84" t="s">
        <v>179</v>
      </c>
      <c r="AS4225" s="84">
        <v>0</v>
      </c>
      <c r="AT4225" s="84">
        <v>0</v>
      </c>
      <c r="AU4225" s="84"/>
      <c r="AV4225" s="84"/>
      <c r="AW4225" s="84"/>
      <c r="AX4225" s="84"/>
      <c r="AY4225" s="84"/>
      <c r="AZ4225" s="84"/>
      <c r="BA4225" s="84"/>
      <c r="BB4225" s="84"/>
      <c r="BC4225">
        <v>1</v>
      </c>
      <c r="BD4225">
        <v>0</v>
      </c>
      <c r="BE4225">
        <v>0</v>
      </c>
      <c r="BF4225">
        <v>0</v>
      </c>
      <c r="BG4225">
        <v>1</v>
      </c>
      <c r="BH4225">
        <v>0</v>
      </c>
    </row>
    <row r="4226" spans="1:60" x14ac:dyDescent="0.3">
      <c r="A4226" s="69" t="s">
        <v>2008</v>
      </c>
      <c r="B4226" s="69" t="s">
        <v>2116</v>
      </c>
      <c r="C4226" s="70"/>
      <c r="D4226" s="71"/>
      <c r="E4226" s="72"/>
      <c r="F4226" s="73"/>
      <c r="G4226" s="70"/>
      <c r="H4226" s="74"/>
      <c r="I4226" s="75"/>
      <c r="J4226" s="75"/>
      <c r="K4226" s="36"/>
      <c r="L4226" s="82"/>
      <c r="M4226" s="82"/>
      <c r="N4226" s="77"/>
      <c r="O4226" s="84" t="s">
        <v>2169</v>
      </c>
      <c r="P4226" s="86">
        <v>43863.155555555553</v>
      </c>
      <c r="Q4226" s="84" t="s">
        <v>2557</v>
      </c>
      <c r="R4226" s="84"/>
      <c r="S4226" s="84"/>
      <c r="T4226" s="84" t="s">
        <v>2883</v>
      </c>
      <c r="U4226" s="84"/>
      <c r="V4226" s="87" t="s">
        <v>4699</v>
      </c>
      <c r="W4226" s="86">
        <v>43863.155555555553</v>
      </c>
      <c r="X4226" s="90">
        <v>43863</v>
      </c>
      <c r="Y4226" s="92" t="s">
        <v>8251</v>
      </c>
      <c r="Z4226" s="87" t="s">
        <v>12107</v>
      </c>
      <c r="AA4226" s="84"/>
      <c r="AB4226" s="84"/>
      <c r="AC4226" s="92" t="s">
        <v>16025</v>
      </c>
      <c r="AD4226" s="84"/>
      <c r="AE4226" s="84" t="b">
        <v>0</v>
      </c>
      <c r="AF4226" s="84">
        <v>0</v>
      </c>
      <c r="AG4226" s="92" t="s">
        <v>16467</v>
      </c>
      <c r="AH4226" s="84" t="b">
        <v>0</v>
      </c>
      <c r="AI4226" s="84" t="s">
        <v>16520</v>
      </c>
      <c r="AJ4226" s="84"/>
      <c r="AK4226" s="92" t="s">
        <v>16467</v>
      </c>
      <c r="AL4226" s="84" t="b">
        <v>0</v>
      </c>
      <c r="AM4226" s="84">
        <v>73</v>
      </c>
      <c r="AN4226" s="92" t="s">
        <v>16402</v>
      </c>
      <c r="AO4226" s="84" t="s">
        <v>16534</v>
      </c>
      <c r="AP4226" s="84" t="b">
        <v>0</v>
      </c>
      <c r="AQ4226" s="92" t="s">
        <v>16402</v>
      </c>
      <c r="AR4226" s="84" t="s">
        <v>179</v>
      </c>
      <c r="AS4226" s="84">
        <v>0</v>
      </c>
      <c r="AT4226" s="84">
        <v>0</v>
      </c>
      <c r="AU4226" s="84"/>
      <c r="AV4226" s="84"/>
      <c r="AW4226" s="84"/>
      <c r="AX4226" s="84"/>
      <c r="AY4226" s="84"/>
      <c r="AZ4226" s="84"/>
      <c r="BA4226" s="84"/>
      <c r="BB4226" s="84"/>
      <c r="BC4226">
        <v>1</v>
      </c>
      <c r="BD4226">
        <v>0</v>
      </c>
      <c r="BE4226">
        <v>0</v>
      </c>
      <c r="BF4226">
        <v>0</v>
      </c>
      <c r="BG4226">
        <v>1</v>
      </c>
      <c r="BH4226">
        <v>0</v>
      </c>
    </row>
    <row r="4227" spans="1:60" x14ac:dyDescent="0.3">
      <c r="A4227" s="69" t="s">
        <v>2009</v>
      </c>
      <c r="B4227" s="69" t="s">
        <v>2096</v>
      </c>
      <c r="C4227" s="70"/>
      <c r="D4227" s="71"/>
      <c r="E4227" s="72"/>
      <c r="F4227" s="73"/>
      <c r="G4227" s="70"/>
      <c r="H4227" s="74"/>
      <c r="I4227" s="75"/>
      <c r="J4227" s="75"/>
      <c r="K4227" s="36"/>
      <c r="L4227" s="82"/>
      <c r="M4227" s="82"/>
      <c r="N4227" s="77"/>
      <c r="O4227" s="84" t="s">
        <v>2169</v>
      </c>
      <c r="P4227" s="86">
        <v>43863.156527777777</v>
      </c>
      <c r="Q4227" s="84" t="s">
        <v>2724</v>
      </c>
      <c r="R4227" s="84"/>
      <c r="S4227" s="84"/>
      <c r="T4227" s="84"/>
      <c r="U4227" s="84"/>
      <c r="V4227" s="87" t="s">
        <v>4700</v>
      </c>
      <c r="W4227" s="86">
        <v>43863.156527777777</v>
      </c>
      <c r="X4227" s="90">
        <v>43863</v>
      </c>
      <c r="Y4227" s="92" t="s">
        <v>8252</v>
      </c>
      <c r="Z4227" s="87" t="s">
        <v>12108</v>
      </c>
      <c r="AA4227" s="84"/>
      <c r="AB4227" s="84"/>
      <c r="AC4227" s="92" t="s">
        <v>16026</v>
      </c>
      <c r="AD4227" s="84"/>
      <c r="AE4227" s="84" t="b">
        <v>0</v>
      </c>
      <c r="AF4227" s="84">
        <v>0</v>
      </c>
      <c r="AG4227" s="92" t="s">
        <v>16467</v>
      </c>
      <c r="AH4227" s="84" t="b">
        <v>0</v>
      </c>
      <c r="AI4227" s="84" t="s">
        <v>16520</v>
      </c>
      <c r="AJ4227" s="84"/>
      <c r="AK4227" s="92" t="s">
        <v>16467</v>
      </c>
      <c r="AL4227" s="84" t="b">
        <v>0</v>
      </c>
      <c r="AM4227" s="84">
        <v>115</v>
      </c>
      <c r="AN4227" s="92" t="s">
        <v>16295</v>
      </c>
      <c r="AO4227" s="84" t="s">
        <v>16534</v>
      </c>
      <c r="AP4227" s="84" t="b">
        <v>0</v>
      </c>
      <c r="AQ4227" s="92" t="s">
        <v>16295</v>
      </c>
      <c r="AR4227" s="84" t="s">
        <v>179</v>
      </c>
      <c r="AS4227" s="84">
        <v>0</v>
      </c>
      <c r="AT4227" s="84">
        <v>0</v>
      </c>
      <c r="AU4227" s="84"/>
      <c r="AV4227" s="84"/>
      <c r="AW4227" s="84"/>
      <c r="AX4227" s="84"/>
      <c r="AY4227" s="84"/>
      <c r="AZ4227" s="84"/>
      <c r="BA4227" s="84"/>
      <c r="BB4227" s="84"/>
      <c r="BC4227">
        <v>1</v>
      </c>
      <c r="BD4227">
        <v>0</v>
      </c>
      <c r="BE4227">
        <v>0</v>
      </c>
      <c r="BF4227">
        <v>0</v>
      </c>
      <c r="BG4227">
        <v>1</v>
      </c>
      <c r="BH4227">
        <v>0</v>
      </c>
    </row>
    <row r="4228" spans="1:60" x14ac:dyDescent="0.3">
      <c r="A4228" s="69" t="s">
        <v>2010</v>
      </c>
      <c r="B4228" s="69" t="s">
        <v>2120</v>
      </c>
      <c r="C4228" s="70"/>
      <c r="D4228" s="71"/>
      <c r="E4228" s="72"/>
      <c r="F4228" s="73"/>
      <c r="G4228" s="70"/>
      <c r="H4228" s="74"/>
      <c r="I4228" s="75"/>
      <c r="J4228" s="75"/>
      <c r="K4228" s="36"/>
      <c r="L4228" s="82"/>
      <c r="M4228" s="82"/>
      <c r="N4228" s="77"/>
      <c r="O4228" s="84" t="s">
        <v>2169</v>
      </c>
      <c r="P4228" s="86">
        <v>43863.156597222223</v>
      </c>
      <c r="Q4228" s="84" t="s">
        <v>2691</v>
      </c>
      <c r="R4228" s="84"/>
      <c r="S4228" s="84"/>
      <c r="T4228" s="84" t="s">
        <v>2883</v>
      </c>
      <c r="U4228" s="84"/>
      <c r="V4228" s="87" t="s">
        <v>4701</v>
      </c>
      <c r="W4228" s="86">
        <v>43863.156597222223</v>
      </c>
      <c r="X4228" s="90">
        <v>43863</v>
      </c>
      <c r="Y4228" s="92" t="s">
        <v>8254</v>
      </c>
      <c r="Z4228" s="87" t="s">
        <v>12110</v>
      </c>
      <c r="AA4228" s="84"/>
      <c r="AB4228" s="84"/>
      <c r="AC4228" s="92" t="s">
        <v>16028</v>
      </c>
      <c r="AD4228" s="84"/>
      <c r="AE4228" s="84" t="b">
        <v>0</v>
      </c>
      <c r="AF4228" s="84">
        <v>0</v>
      </c>
      <c r="AG4228" s="92" t="s">
        <v>16467</v>
      </c>
      <c r="AH4228" s="84" t="b">
        <v>0</v>
      </c>
      <c r="AI4228" s="84" t="s">
        <v>16520</v>
      </c>
      <c r="AJ4228" s="84"/>
      <c r="AK4228" s="92" t="s">
        <v>16467</v>
      </c>
      <c r="AL4228" s="84" t="b">
        <v>0</v>
      </c>
      <c r="AM4228" s="84">
        <v>59</v>
      </c>
      <c r="AN4228" s="92" t="s">
        <v>16413</v>
      </c>
      <c r="AO4228" s="84" t="s">
        <v>16534</v>
      </c>
      <c r="AP4228" s="84" t="b">
        <v>0</v>
      </c>
      <c r="AQ4228" s="92" t="s">
        <v>16413</v>
      </c>
      <c r="AR4228" s="84" t="s">
        <v>179</v>
      </c>
      <c r="AS4228" s="84">
        <v>0</v>
      </c>
      <c r="AT4228" s="84">
        <v>0</v>
      </c>
      <c r="AU4228" s="84"/>
      <c r="AV4228" s="84"/>
      <c r="AW4228" s="84"/>
      <c r="AX4228" s="84"/>
      <c r="AY4228" s="84"/>
      <c r="AZ4228" s="84"/>
      <c r="BA4228" s="84"/>
      <c r="BB4228" s="84"/>
      <c r="BC4228">
        <v>1</v>
      </c>
      <c r="BD4228">
        <v>0</v>
      </c>
      <c r="BE4228">
        <v>0</v>
      </c>
      <c r="BF4228">
        <v>0</v>
      </c>
      <c r="BG4228">
        <v>1</v>
      </c>
      <c r="BH4228">
        <v>0</v>
      </c>
    </row>
    <row r="4229" spans="1:60" x14ac:dyDescent="0.3">
      <c r="A4229" s="69" t="s">
        <v>2062</v>
      </c>
      <c r="B4229" s="69" t="s">
        <v>2096</v>
      </c>
      <c r="C4229" s="70"/>
      <c r="D4229" s="71"/>
      <c r="E4229" s="72"/>
      <c r="F4229" s="73"/>
      <c r="G4229" s="70"/>
      <c r="H4229" s="74"/>
      <c r="I4229" s="75"/>
      <c r="J4229" s="75"/>
      <c r="K4229" s="36"/>
      <c r="L4229" s="82"/>
      <c r="M4229" s="82"/>
      <c r="N4229" s="77"/>
      <c r="O4229" s="84" t="s">
        <v>2169</v>
      </c>
      <c r="P4229" s="86">
        <v>43863.156666666669</v>
      </c>
      <c r="Q4229" s="84" t="s">
        <v>2724</v>
      </c>
      <c r="R4229" s="84"/>
      <c r="S4229" s="84"/>
      <c r="T4229" s="84"/>
      <c r="U4229" s="84"/>
      <c r="V4229" s="87" t="s">
        <v>4748</v>
      </c>
      <c r="W4229" s="86">
        <v>43863.156666666669</v>
      </c>
      <c r="X4229" s="90">
        <v>43863</v>
      </c>
      <c r="Y4229" s="92" t="s">
        <v>8368</v>
      </c>
      <c r="Z4229" s="87" t="s">
        <v>12231</v>
      </c>
      <c r="AA4229" s="84"/>
      <c r="AB4229" s="84"/>
      <c r="AC4229" s="92" t="s">
        <v>16159</v>
      </c>
      <c r="AD4229" s="84"/>
      <c r="AE4229" s="84" t="b">
        <v>0</v>
      </c>
      <c r="AF4229" s="84">
        <v>0</v>
      </c>
      <c r="AG4229" s="92" t="s">
        <v>16467</v>
      </c>
      <c r="AH4229" s="84" t="b">
        <v>0</v>
      </c>
      <c r="AI4229" s="84" t="s">
        <v>16520</v>
      </c>
      <c r="AJ4229" s="84"/>
      <c r="AK4229" s="92" t="s">
        <v>16467</v>
      </c>
      <c r="AL4229" s="84" t="b">
        <v>0</v>
      </c>
      <c r="AM4229" s="84">
        <v>115</v>
      </c>
      <c r="AN4229" s="92" t="s">
        <v>16295</v>
      </c>
      <c r="AO4229" s="84" t="s">
        <v>16534</v>
      </c>
      <c r="AP4229" s="84" t="b">
        <v>0</v>
      </c>
      <c r="AQ4229" s="92" t="s">
        <v>16295</v>
      </c>
      <c r="AR4229" s="84" t="s">
        <v>179</v>
      </c>
      <c r="AS4229" s="84">
        <v>0</v>
      </c>
      <c r="AT4229" s="84">
        <v>0</v>
      </c>
      <c r="AU4229" s="84"/>
      <c r="AV4229" s="84"/>
      <c r="AW4229" s="84"/>
      <c r="AX4229" s="84"/>
      <c r="AY4229" s="84"/>
      <c r="AZ4229" s="84"/>
      <c r="BA4229" s="84"/>
      <c r="BB4229" s="84"/>
      <c r="BC4229">
        <v>1</v>
      </c>
      <c r="BD4229">
        <v>0</v>
      </c>
      <c r="BE4229">
        <v>0</v>
      </c>
      <c r="BF4229">
        <v>0</v>
      </c>
      <c r="BG4229">
        <v>1</v>
      </c>
      <c r="BH4229">
        <v>0</v>
      </c>
    </row>
    <row r="4230" spans="1:60" x14ac:dyDescent="0.3">
      <c r="A4230" s="69" t="s">
        <v>2011</v>
      </c>
      <c r="B4230" s="69" t="s">
        <v>2118</v>
      </c>
      <c r="C4230" s="70"/>
      <c r="D4230" s="71"/>
      <c r="E4230" s="72"/>
      <c r="F4230" s="73"/>
      <c r="G4230" s="70"/>
      <c r="H4230" s="74"/>
      <c r="I4230" s="75"/>
      <c r="J4230" s="75"/>
      <c r="K4230" s="36"/>
      <c r="L4230" s="82"/>
      <c r="M4230" s="82"/>
      <c r="N4230" s="77"/>
      <c r="O4230" s="84" t="s">
        <v>2169</v>
      </c>
      <c r="P4230" s="86">
        <v>43863.156712962962</v>
      </c>
      <c r="Q4230" s="84" t="s">
        <v>2321</v>
      </c>
      <c r="R4230" s="84"/>
      <c r="S4230" s="84"/>
      <c r="T4230" s="84" t="s">
        <v>2873</v>
      </c>
      <c r="U4230" s="84"/>
      <c r="V4230" s="87" t="s">
        <v>4702</v>
      </c>
      <c r="W4230" s="86">
        <v>43863.156712962962</v>
      </c>
      <c r="X4230" s="90">
        <v>43863</v>
      </c>
      <c r="Y4230" s="92" t="s">
        <v>8257</v>
      </c>
      <c r="Z4230" s="87" t="s">
        <v>12113</v>
      </c>
      <c r="AA4230" s="84"/>
      <c r="AB4230" s="84"/>
      <c r="AC4230" s="92" t="s">
        <v>16031</v>
      </c>
      <c r="AD4230" s="84"/>
      <c r="AE4230" s="84" t="b">
        <v>0</v>
      </c>
      <c r="AF4230" s="84">
        <v>0</v>
      </c>
      <c r="AG4230" s="92" t="s">
        <v>16467</v>
      </c>
      <c r="AH4230" s="84" t="b">
        <v>0</v>
      </c>
      <c r="AI4230" s="84" t="s">
        <v>16520</v>
      </c>
      <c r="AJ4230" s="84"/>
      <c r="AK4230" s="92" t="s">
        <v>16467</v>
      </c>
      <c r="AL4230" s="84" t="b">
        <v>0</v>
      </c>
      <c r="AM4230" s="84">
        <v>85</v>
      </c>
      <c r="AN4230" s="92" t="s">
        <v>16409</v>
      </c>
      <c r="AO4230" s="84" t="s">
        <v>16534</v>
      </c>
      <c r="AP4230" s="84" t="b">
        <v>0</v>
      </c>
      <c r="AQ4230" s="92" t="s">
        <v>16409</v>
      </c>
      <c r="AR4230" s="84" t="s">
        <v>179</v>
      </c>
      <c r="AS4230" s="84">
        <v>0</v>
      </c>
      <c r="AT4230" s="84">
        <v>0</v>
      </c>
      <c r="AU4230" s="84"/>
      <c r="AV4230" s="84"/>
      <c r="AW4230" s="84"/>
      <c r="AX4230" s="84"/>
      <c r="AY4230" s="84"/>
      <c r="AZ4230" s="84"/>
      <c r="BA4230" s="84"/>
      <c r="BB4230" s="84"/>
      <c r="BC4230">
        <v>3</v>
      </c>
      <c r="BD4230">
        <v>0</v>
      </c>
      <c r="BE4230">
        <v>0</v>
      </c>
      <c r="BF4230">
        <v>0</v>
      </c>
      <c r="BG4230">
        <v>3</v>
      </c>
      <c r="BH4230">
        <v>0</v>
      </c>
    </row>
    <row r="4231" spans="1:60" x14ac:dyDescent="0.3">
      <c r="A4231" s="69" t="s">
        <v>2012</v>
      </c>
      <c r="B4231" s="69" t="s">
        <v>2132</v>
      </c>
      <c r="C4231" s="70"/>
      <c r="D4231" s="71"/>
      <c r="E4231" s="72"/>
      <c r="F4231" s="73"/>
      <c r="G4231" s="70"/>
      <c r="H4231" s="74"/>
      <c r="I4231" s="75"/>
      <c r="J4231" s="75"/>
      <c r="K4231" s="36"/>
      <c r="L4231" s="82"/>
      <c r="M4231" s="82"/>
      <c r="N4231" s="77"/>
      <c r="O4231" s="84" t="s">
        <v>2168</v>
      </c>
      <c r="P4231" s="86">
        <v>43863.157476851855</v>
      </c>
      <c r="Q4231" s="84" t="s">
        <v>2218</v>
      </c>
      <c r="R4231" s="84"/>
      <c r="S4231" s="84"/>
      <c r="T4231" s="84" t="s">
        <v>2873</v>
      </c>
      <c r="U4231" s="84"/>
      <c r="V4231" s="87" t="s">
        <v>4703</v>
      </c>
      <c r="W4231" s="86">
        <v>43863.157476851855</v>
      </c>
      <c r="X4231" s="90">
        <v>43863</v>
      </c>
      <c r="Y4231" s="92" t="s">
        <v>8258</v>
      </c>
      <c r="Z4231" s="87" t="s">
        <v>12114</v>
      </c>
      <c r="AA4231" s="84"/>
      <c r="AB4231" s="84"/>
      <c r="AC4231" s="92" t="s">
        <v>16032</v>
      </c>
      <c r="AD4231" s="84"/>
      <c r="AE4231" s="84" t="b">
        <v>0</v>
      </c>
      <c r="AF4231" s="84">
        <v>0</v>
      </c>
      <c r="AG4231" s="92" t="s">
        <v>16467</v>
      </c>
      <c r="AH4231" s="84" t="b">
        <v>0</v>
      </c>
      <c r="AI4231" s="84" t="s">
        <v>16520</v>
      </c>
      <c r="AJ4231" s="84"/>
      <c r="AK4231" s="92" t="s">
        <v>16467</v>
      </c>
      <c r="AL4231" s="84" t="b">
        <v>0</v>
      </c>
      <c r="AM4231" s="84">
        <v>120</v>
      </c>
      <c r="AN4231" s="92" t="s">
        <v>12602</v>
      </c>
      <c r="AO4231" s="84" t="s">
        <v>16534</v>
      </c>
      <c r="AP4231" s="84" t="b">
        <v>0</v>
      </c>
      <c r="AQ4231" s="92" t="s">
        <v>12602</v>
      </c>
      <c r="AR4231" s="84" t="s">
        <v>179</v>
      </c>
      <c r="AS4231" s="84">
        <v>0</v>
      </c>
      <c r="AT4231" s="84">
        <v>0</v>
      </c>
      <c r="AU4231" s="84"/>
      <c r="AV4231" s="84"/>
      <c r="AW4231" s="84"/>
      <c r="AX4231" s="84"/>
      <c r="AY4231" s="84"/>
      <c r="AZ4231" s="84"/>
      <c r="BA4231" s="84"/>
      <c r="BB4231" s="84"/>
      <c r="BC4231">
        <v>1</v>
      </c>
      <c r="BD4231">
        <v>0</v>
      </c>
      <c r="BE4231">
        <v>1</v>
      </c>
      <c r="BF4231">
        <v>0</v>
      </c>
      <c r="BG4231">
        <v>0</v>
      </c>
      <c r="BH4231">
        <v>0</v>
      </c>
    </row>
    <row r="4232" spans="1:60" x14ac:dyDescent="0.3">
      <c r="A4232" s="69" t="s">
        <v>2013</v>
      </c>
      <c r="B4232" s="69" t="s">
        <v>2096</v>
      </c>
      <c r="C4232" s="70"/>
      <c r="D4232" s="71"/>
      <c r="E4232" s="72"/>
      <c r="F4232" s="73"/>
      <c r="G4232" s="70"/>
      <c r="H4232" s="74"/>
      <c r="I4232" s="75"/>
      <c r="J4232" s="75"/>
      <c r="K4232" s="36"/>
      <c r="L4232" s="82"/>
      <c r="M4232" s="82"/>
      <c r="N4232" s="77"/>
      <c r="O4232" s="84" t="s">
        <v>2169</v>
      </c>
      <c r="P4232" s="86">
        <v>43863.157500000001</v>
      </c>
      <c r="Q4232" s="84" t="s">
        <v>2724</v>
      </c>
      <c r="R4232" s="84"/>
      <c r="S4232" s="84"/>
      <c r="T4232" s="84"/>
      <c r="U4232" s="84"/>
      <c r="V4232" s="87" t="s">
        <v>4704</v>
      </c>
      <c r="W4232" s="86">
        <v>43863.157500000001</v>
      </c>
      <c r="X4232" s="90">
        <v>43863</v>
      </c>
      <c r="Y4232" s="92" t="s">
        <v>8259</v>
      </c>
      <c r="Z4232" s="87" t="s">
        <v>12115</v>
      </c>
      <c r="AA4232" s="84"/>
      <c r="AB4232" s="84"/>
      <c r="AC4232" s="92" t="s">
        <v>16033</v>
      </c>
      <c r="AD4232" s="84"/>
      <c r="AE4232" s="84" t="b">
        <v>0</v>
      </c>
      <c r="AF4232" s="84">
        <v>0</v>
      </c>
      <c r="AG4232" s="92" t="s">
        <v>16467</v>
      </c>
      <c r="AH4232" s="84" t="b">
        <v>0</v>
      </c>
      <c r="AI4232" s="84" t="s">
        <v>16520</v>
      </c>
      <c r="AJ4232" s="84"/>
      <c r="AK4232" s="92" t="s">
        <v>16467</v>
      </c>
      <c r="AL4232" s="84" t="b">
        <v>0</v>
      </c>
      <c r="AM4232" s="84">
        <v>115</v>
      </c>
      <c r="AN4232" s="92" t="s">
        <v>16295</v>
      </c>
      <c r="AO4232" s="84" t="s">
        <v>16534</v>
      </c>
      <c r="AP4232" s="84" t="b">
        <v>0</v>
      </c>
      <c r="AQ4232" s="92" t="s">
        <v>16295</v>
      </c>
      <c r="AR4232" s="84" t="s">
        <v>179</v>
      </c>
      <c r="AS4232" s="84">
        <v>0</v>
      </c>
      <c r="AT4232" s="84">
        <v>0</v>
      </c>
      <c r="AU4232" s="84"/>
      <c r="AV4232" s="84"/>
      <c r="AW4232" s="84"/>
      <c r="AX4232" s="84"/>
      <c r="AY4232" s="84"/>
      <c r="AZ4232" s="84"/>
      <c r="BA4232" s="84"/>
      <c r="BB4232" s="84"/>
      <c r="BC4232">
        <v>1</v>
      </c>
      <c r="BD4232">
        <v>0</v>
      </c>
      <c r="BE4232">
        <v>0</v>
      </c>
      <c r="BF4232">
        <v>0</v>
      </c>
      <c r="BG4232">
        <v>1</v>
      </c>
      <c r="BH4232">
        <v>0</v>
      </c>
    </row>
    <row r="4233" spans="1:60" x14ac:dyDescent="0.3">
      <c r="A4233" s="69" t="s">
        <v>2014</v>
      </c>
      <c r="B4233" s="69" t="s">
        <v>2097</v>
      </c>
      <c r="C4233" s="70"/>
      <c r="D4233" s="71"/>
      <c r="E4233" s="72"/>
      <c r="F4233" s="73"/>
      <c r="G4233" s="70"/>
      <c r="H4233" s="74"/>
      <c r="I4233" s="75"/>
      <c r="J4233" s="75"/>
      <c r="K4233" s="36"/>
      <c r="L4233" s="82"/>
      <c r="M4233" s="82"/>
      <c r="N4233" s="77"/>
      <c r="O4233" s="84" t="s">
        <v>2169</v>
      </c>
      <c r="P4233" s="86">
        <v>43863.158888888887</v>
      </c>
      <c r="Q4233" s="84" t="s">
        <v>2746</v>
      </c>
      <c r="R4233" s="84"/>
      <c r="S4233" s="84"/>
      <c r="T4233" s="84" t="s">
        <v>2883</v>
      </c>
      <c r="U4233" s="84"/>
      <c r="V4233" s="87" t="s">
        <v>4705</v>
      </c>
      <c r="W4233" s="86">
        <v>43863.158888888887</v>
      </c>
      <c r="X4233" s="90">
        <v>43863</v>
      </c>
      <c r="Y4233" s="92" t="s">
        <v>8262</v>
      </c>
      <c r="Z4233" s="87" t="s">
        <v>12118</v>
      </c>
      <c r="AA4233" s="84"/>
      <c r="AB4233" s="84"/>
      <c r="AC4233" s="92" t="s">
        <v>16036</v>
      </c>
      <c r="AD4233" s="84"/>
      <c r="AE4233" s="84" t="b">
        <v>0</v>
      </c>
      <c r="AF4233" s="84">
        <v>0</v>
      </c>
      <c r="AG4233" s="92" t="s">
        <v>16467</v>
      </c>
      <c r="AH4233" s="84" t="b">
        <v>0</v>
      </c>
      <c r="AI4233" s="84" t="s">
        <v>16520</v>
      </c>
      <c r="AJ4233" s="84"/>
      <c r="AK4233" s="92" t="s">
        <v>16467</v>
      </c>
      <c r="AL4233" s="84" t="b">
        <v>0</v>
      </c>
      <c r="AM4233" s="84">
        <v>14</v>
      </c>
      <c r="AN4233" s="92" t="s">
        <v>16429</v>
      </c>
      <c r="AO4233" s="84" t="s">
        <v>16534</v>
      </c>
      <c r="AP4233" s="84" t="b">
        <v>0</v>
      </c>
      <c r="AQ4233" s="92" t="s">
        <v>16429</v>
      </c>
      <c r="AR4233" s="84" t="s">
        <v>179</v>
      </c>
      <c r="AS4233" s="84">
        <v>0</v>
      </c>
      <c r="AT4233" s="84">
        <v>0</v>
      </c>
      <c r="AU4233" s="84"/>
      <c r="AV4233" s="84"/>
      <c r="AW4233" s="84"/>
      <c r="AX4233" s="84"/>
      <c r="AY4233" s="84"/>
      <c r="AZ4233" s="84"/>
      <c r="BA4233" s="84"/>
      <c r="BB4233" s="84"/>
      <c r="BC4233">
        <v>1</v>
      </c>
      <c r="BD4233">
        <v>0</v>
      </c>
      <c r="BE4233">
        <v>0</v>
      </c>
      <c r="BF4233">
        <v>0</v>
      </c>
      <c r="BG4233">
        <v>1</v>
      </c>
      <c r="BH4233">
        <v>0</v>
      </c>
    </row>
    <row r="4234" spans="1:60" x14ac:dyDescent="0.3">
      <c r="A4234" s="69" t="s">
        <v>2016</v>
      </c>
      <c r="B4234" s="69" t="s">
        <v>2162</v>
      </c>
      <c r="C4234" s="70"/>
      <c r="D4234" s="71"/>
      <c r="E4234" s="72"/>
      <c r="F4234" s="73"/>
      <c r="G4234" s="70"/>
      <c r="H4234" s="74"/>
      <c r="I4234" s="75"/>
      <c r="J4234" s="75"/>
      <c r="K4234" s="36"/>
      <c r="L4234" s="82"/>
      <c r="M4234" s="82"/>
      <c r="N4234" s="77"/>
      <c r="O4234" s="84" t="s">
        <v>2168</v>
      </c>
      <c r="P4234" s="86">
        <v>43863.159444444442</v>
      </c>
      <c r="Q4234" s="84" t="s">
        <v>2561</v>
      </c>
      <c r="R4234" s="84"/>
      <c r="S4234" s="84"/>
      <c r="T4234" s="84"/>
      <c r="U4234" s="84"/>
      <c r="V4234" s="87" t="s">
        <v>4707</v>
      </c>
      <c r="W4234" s="86">
        <v>43863.159444444442</v>
      </c>
      <c r="X4234" s="90">
        <v>43863</v>
      </c>
      <c r="Y4234" s="92" t="s">
        <v>8268</v>
      </c>
      <c r="Z4234" s="87" t="s">
        <v>12125</v>
      </c>
      <c r="AA4234" s="84"/>
      <c r="AB4234" s="84"/>
      <c r="AC4234" s="92" t="s">
        <v>16044</v>
      </c>
      <c r="AD4234" s="84"/>
      <c r="AE4234" s="84" t="b">
        <v>0</v>
      </c>
      <c r="AF4234" s="84">
        <v>0</v>
      </c>
      <c r="AG4234" s="92" t="s">
        <v>16467</v>
      </c>
      <c r="AH4234" s="84" t="b">
        <v>0</v>
      </c>
      <c r="AI4234" s="84" t="s">
        <v>16521</v>
      </c>
      <c r="AJ4234" s="84"/>
      <c r="AK4234" s="92" t="s">
        <v>16467</v>
      </c>
      <c r="AL4234" s="84" t="b">
        <v>0</v>
      </c>
      <c r="AM4234" s="84">
        <v>10</v>
      </c>
      <c r="AN4234" s="92" t="s">
        <v>14191</v>
      </c>
      <c r="AO4234" s="84" t="s">
        <v>16534</v>
      </c>
      <c r="AP4234" s="84" t="b">
        <v>0</v>
      </c>
      <c r="AQ4234" s="92" t="s">
        <v>14191</v>
      </c>
      <c r="AR4234" s="84" t="s">
        <v>179</v>
      </c>
      <c r="AS4234" s="84">
        <v>0</v>
      </c>
      <c r="AT4234" s="84">
        <v>0</v>
      </c>
      <c r="AU4234" s="84"/>
      <c r="AV4234" s="84"/>
      <c r="AW4234" s="84"/>
      <c r="AX4234" s="84"/>
      <c r="AY4234" s="84"/>
      <c r="AZ4234" s="84"/>
      <c r="BA4234" s="84"/>
      <c r="BB4234" s="84"/>
      <c r="BC4234">
        <v>1</v>
      </c>
      <c r="BD4234">
        <v>0</v>
      </c>
      <c r="BE4234">
        <v>1</v>
      </c>
      <c r="BF4234">
        <v>0</v>
      </c>
      <c r="BG4234">
        <v>0</v>
      </c>
      <c r="BH4234">
        <v>0</v>
      </c>
    </row>
    <row r="4235" spans="1:60" x14ac:dyDescent="0.3">
      <c r="A4235" s="69" t="s">
        <v>2016</v>
      </c>
      <c r="B4235" s="69" t="s">
        <v>2129</v>
      </c>
      <c r="C4235" s="70"/>
      <c r="D4235" s="71"/>
      <c r="E4235" s="72"/>
      <c r="F4235" s="73"/>
      <c r="G4235" s="70"/>
      <c r="H4235" s="74"/>
      <c r="I4235" s="75"/>
      <c r="J4235" s="75"/>
      <c r="K4235" s="36"/>
      <c r="L4235" s="82"/>
      <c r="M4235" s="82"/>
      <c r="N4235" s="77"/>
      <c r="O4235" s="84" t="s">
        <v>2168</v>
      </c>
      <c r="P4235" s="86">
        <v>43863.159444444442</v>
      </c>
      <c r="Q4235" s="84" t="s">
        <v>2561</v>
      </c>
      <c r="R4235" s="84"/>
      <c r="S4235" s="84"/>
      <c r="T4235" s="84"/>
      <c r="U4235" s="84"/>
      <c r="V4235" s="87" t="s">
        <v>4707</v>
      </c>
      <c r="W4235" s="86">
        <v>43863.159444444442</v>
      </c>
      <c r="X4235" s="90">
        <v>43863</v>
      </c>
      <c r="Y4235" s="92" t="s">
        <v>8268</v>
      </c>
      <c r="Z4235" s="87" t="s">
        <v>12125</v>
      </c>
      <c r="AA4235" s="84"/>
      <c r="AB4235" s="84"/>
      <c r="AC4235" s="92" t="s">
        <v>16044</v>
      </c>
      <c r="AD4235" s="84"/>
      <c r="AE4235" s="84" t="b">
        <v>0</v>
      </c>
      <c r="AF4235" s="84">
        <v>0</v>
      </c>
      <c r="AG4235" s="92" t="s">
        <v>16467</v>
      </c>
      <c r="AH4235" s="84" t="b">
        <v>0</v>
      </c>
      <c r="AI4235" s="84" t="s">
        <v>16521</v>
      </c>
      <c r="AJ4235" s="84"/>
      <c r="AK4235" s="92" t="s">
        <v>16467</v>
      </c>
      <c r="AL4235" s="84" t="b">
        <v>0</v>
      </c>
      <c r="AM4235" s="84">
        <v>10</v>
      </c>
      <c r="AN4235" s="92" t="s">
        <v>14191</v>
      </c>
      <c r="AO4235" s="84" t="s">
        <v>16534</v>
      </c>
      <c r="AP4235" s="84" t="b">
        <v>0</v>
      </c>
      <c r="AQ4235" s="92" t="s">
        <v>14191</v>
      </c>
      <c r="AR4235" s="84" t="s">
        <v>179</v>
      </c>
      <c r="AS4235" s="84">
        <v>0</v>
      </c>
      <c r="AT4235" s="84">
        <v>0</v>
      </c>
      <c r="AU4235" s="84"/>
      <c r="AV4235" s="84"/>
      <c r="AW4235" s="84"/>
      <c r="AX4235" s="84"/>
      <c r="AY4235" s="84"/>
      <c r="AZ4235" s="84"/>
      <c r="BA4235" s="84"/>
      <c r="BB4235" s="84"/>
      <c r="BC4235">
        <v>1</v>
      </c>
      <c r="BD4235">
        <v>0</v>
      </c>
      <c r="BE4235">
        <v>1</v>
      </c>
      <c r="BF4235">
        <v>0</v>
      </c>
      <c r="BG4235">
        <v>0</v>
      </c>
      <c r="BH4235">
        <v>0</v>
      </c>
    </row>
    <row r="4236" spans="1:60" x14ac:dyDescent="0.3">
      <c r="A4236" s="69" t="s">
        <v>2019</v>
      </c>
      <c r="B4236" s="69" t="s">
        <v>2018</v>
      </c>
      <c r="C4236" s="70"/>
      <c r="D4236" s="71"/>
      <c r="E4236" s="72"/>
      <c r="F4236" s="73"/>
      <c r="G4236" s="70"/>
      <c r="H4236" s="74"/>
      <c r="I4236" s="75"/>
      <c r="J4236" s="75"/>
      <c r="K4236" s="36"/>
      <c r="L4236" s="82"/>
      <c r="M4236" s="82"/>
      <c r="N4236" s="77"/>
      <c r="O4236" s="84" t="s">
        <v>2169</v>
      </c>
      <c r="P4236" s="86">
        <v>43863.159490740742</v>
      </c>
      <c r="Q4236" s="84" t="s">
        <v>2353</v>
      </c>
      <c r="R4236" s="84"/>
      <c r="S4236" s="84"/>
      <c r="T4236" s="84" t="s">
        <v>2883</v>
      </c>
      <c r="U4236" s="84"/>
      <c r="V4236" s="87" t="s">
        <v>4710</v>
      </c>
      <c r="W4236" s="86">
        <v>43863.159490740742</v>
      </c>
      <c r="X4236" s="90">
        <v>43863</v>
      </c>
      <c r="Y4236" s="92" t="s">
        <v>8275</v>
      </c>
      <c r="Z4236" s="87" t="s">
        <v>12132</v>
      </c>
      <c r="AA4236" s="84"/>
      <c r="AB4236" s="84"/>
      <c r="AC4236" s="92" t="s">
        <v>16054</v>
      </c>
      <c r="AD4236" s="84"/>
      <c r="AE4236" s="84" t="b">
        <v>0</v>
      </c>
      <c r="AF4236" s="84">
        <v>0</v>
      </c>
      <c r="AG4236" s="92" t="s">
        <v>16467</v>
      </c>
      <c r="AH4236" s="84" t="b">
        <v>0</v>
      </c>
      <c r="AI4236" s="84" t="s">
        <v>16520</v>
      </c>
      <c r="AJ4236" s="84"/>
      <c r="AK4236" s="92" t="s">
        <v>16467</v>
      </c>
      <c r="AL4236" s="84" t="b">
        <v>0</v>
      </c>
      <c r="AM4236" s="84">
        <v>17</v>
      </c>
      <c r="AN4236" s="92" t="s">
        <v>16049</v>
      </c>
      <c r="AO4236" s="84" t="s">
        <v>16535</v>
      </c>
      <c r="AP4236" s="84" t="b">
        <v>0</v>
      </c>
      <c r="AQ4236" s="92" t="s">
        <v>16049</v>
      </c>
      <c r="AR4236" s="84" t="s">
        <v>179</v>
      </c>
      <c r="AS4236" s="84">
        <v>0</v>
      </c>
      <c r="AT4236" s="84">
        <v>0</v>
      </c>
      <c r="AU4236" s="84"/>
      <c r="AV4236" s="84"/>
      <c r="AW4236" s="84"/>
      <c r="AX4236" s="84"/>
      <c r="AY4236" s="84"/>
      <c r="AZ4236" s="84"/>
      <c r="BA4236" s="84"/>
      <c r="BB4236" s="84"/>
      <c r="BC4236">
        <v>1</v>
      </c>
      <c r="BD4236">
        <v>0</v>
      </c>
      <c r="BE4236">
        <v>0</v>
      </c>
      <c r="BF4236">
        <v>0</v>
      </c>
      <c r="BG4236">
        <v>1</v>
      </c>
      <c r="BH4236">
        <v>0</v>
      </c>
    </row>
    <row r="4237" spans="1:60" x14ac:dyDescent="0.3">
      <c r="A4237" s="69" t="s">
        <v>2019</v>
      </c>
      <c r="B4237" s="69" t="s">
        <v>1976</v>
      </c>
      <c r="C4237" s="70"/>
      <c r="D4237" s="71"/>
      <c r="E4237" s="72"/>
      <c r="F4237" s="73"/>
      <c r="G4237" s="70"/>
      <c r="H4237" s="74"/>
      <c r="I4237" s="75"/>
      <c r="J4237" s="75"/>
      <c r="K4237" s="36"/>
      <c r="L4237" s="82"/>
      <c r="M4237" s="82"/>
      <c r="N4237" s="77"/>
      <c r="O4237" s="84" t="s">
        <v>2169</v>
      </c>
      <c r="P4237" s="86">
        <v>43863.159722222219</v>
      </c>
      <c r="Q4237" s="84" t="s">
        <v>2669</v>
      </c>
      <c r="R4237" s="84"/>
      <c r="S4237" s="84"/>
      <c r="T4237" s="84"/>
      <c r="U4237" s="84"/>
      <c r="V4237" s="87" t="s">
        <v>4710</v>
      </c>
      <c r="W4237" s="86">
        <v>43863.159722222219</v>
      </c>
      <c r="X4237" s="90">
        <v>43863</v>
      </c>
      <c r="Y4237" s="92" t="s">
        <v>8284</v>
      </c>
      <c r="Z4237" s="87" t="s">
        <v>12141</v>
      </c>
      <c r="AA4237" s="84"/>
      <c r="AB4237" s="84"/>
      <c r="AC4237" s="92" t="s">
        <v>16064</v>
      </c>
      <c r="AD4237" s="84"/>
      <c r="AE4237" s="84" t="b">
        <v>0</v>
      </c>
      <c r="AF4237" s="84">
        <v>0</v>
      </c>
      <c r="AG4237" s="92" t="s">
        <v>16467</v>
      </c>
      <c r="AH4237" s="84" t="b">
        <v>1</v>
      </c>
      <c r="AI4237" s="84" t="s">
        <v>16520</v>
      </c>
      <c r="AJ4237" s="84"/>
      <c r="AK4237" s="92" t="s">
        <v>16089</v>
      </c>
      <c r="AL4237" s="84" t="b">
        <v>0</v>
      </c>
      <c r="AM4237" s="84">
        <v>3</v>
      </c>
      <c r="AN4237" s="92" t="s">
        <v>16063</v>
      </c>
      <c r="AO4237" s="84" t="s">
        <v>16535</v>
      </c>
      <c r="AP4237" s="84" t="b">
        <v>0</v>
      </c>
      <c r="AQ4237" s="92" t="s">
        <v>16063</v>
      </c>
      <c r="AR4237" s="84" t="s">
        <v>179</v>
      </c>
      <c r="AS4237" s="84">
        <v>0</v>
      </c>
      <c r="AT4237" s="84">
        <v>0</v>
      </c>
      <c r="AU4237" s="84"/>
      <c r="AV4237" s="84"/>
      <c r="AW4237" s="84"/>
      <c r="AX4237" s="84"/>
      <c r="AY4237" s="84"/>
      <c r="AZ4237" s="84"/>
      <c r="BA4237" s="84"/>
      <c r="BB4237" s="84"/>
      <c r="BC4237">
        <v>1</v>
      </c>
      <c r="BD4237">
        <v>0</v>
      </c>
      <c r="BE4237">
        <v>0</v>
      </c>
      <c r="BF4237">
        <v>0</v>
      </c>
      <c r="BG4237">
        <v>1</v>
      </c>
      <c r="BH4237">
        <v>0</v>
      </c>
    </row>
    <row r="4238" spans="1:60" x14ac:dyDescent="0.3">
      <c r="A4238" s="69" t="s">
        <v>2021</v>
      </c>
      <c r="B4238" s="69" t="s">
        <v>2120</v>
      </c>
      <c r="C4238" s="70"/>
      <c r="D4238" s="71"/>
      <c r="E4238" s="72"/>
      <c r="F4238" s="73"/>
      <c r="G4238" s="70"/>
      <c r="H4238" s="74"/>
      <c r="I4238" s="75"/>
      <c r="J4238" s="75"/>
      <c r="K4238" s="36"/>
      <c r="L4238" s="82"/>
      <c r="M4238" s="82"/>
      <c r="N4238" s="77"/>
      <c r="O4238" s="84" t="s">
        <v>2169</v>
      </c>
      <c r="P4238" s="86">
        <v>43863.160856481481</v>
      </c>
      <c r="Q4238" s="84" t="s">
        <v>2691</v>
      </c>
      <c r="R4238" s="84"/>
      <c r="S4238" s="84"/>
      <c r="T4238" s="84" t="s">
        <v>2883</v>
      </c>
      <c r="U4238" s="84"/>
      <c r="V4238" s="87" t="s">
        <v>4712</v>
      </c>
      <c r="W4238" s="86">
        <v>43863.160856481481</v>
      </c>
      <c r="X4238" s="90">
        <v>43863</v>
      </c>
      <c r="Y4238" s="92" t="s">
        <v>8289</v>
      </c>
      <c r="Z4238" s="87" t="s">
        <v>12146</v>
      </c>
      <c r="AA4238" s="84"/>
      <c r="AB4238" s="84"/>
      <c r="AC4238" s="92" t="s">
        <v>16069</v>
      </c>
      <c r="AD4238" s="84"/>
      <c r="AE4238" s="84" t="b">
        <v>0</v>
      </c>
      <c r="AF4238" s="84">
        <v>0</v>
      </c>
      <c r="AG4238" s="92" t="s">
        <v>16467</v>
      </c>
      <c r="AH4238" s="84" t="b">
        <v>0</v>
      </c>
      <c r="AI4238" s="84" t="s">
        <v>16520</v>
      </c>
      <c r="AJ4238" s="84"/>
      <c r="AK4238" s="92" t="s">
        <v>16467</v>
      </c>
      <c r="AL4238" s="84" t="b">
        <v>0</v>
      </c>
      <c r="AM4238" s="84">
        <v>59</v>
      </c>
      <c r="AN4238" s="92" t="s">
        <v>16413</v>
      </c>
      <c r="AO4238" s="84" t="s">
        <v>16534</v>
      </c>
      <c r="AP4238" s="84" t="b">
        <v>0</v>
      </c>
      <c r="AQ4238" s="92" t="s">
        <v>16413</v>
      </c>
      <c r="AR4238" s="84" t="s">
        <v>179</v>
      </c>
      <c r="AS4238" s="84">
        <v>0</v>
      </c>
      <c r="AT4238" s="84">
        <v>0</v>
      </c>
      <c r="AU4238" s="84"/>
      <c r="AV4238" s="84"/>
      <c r="AW4238" s="84"/>
      <c r="AX4238" s="84"/>
      <c r="AY4238" s="84"/>
      <c r="AZ4238" s="84"/>
      <c r="BA4238" s="84"/>
      <c r="BB4238" s="84"/>
      <c r="BC4238">
        <v>1</v>
      </c>
      <c r="BD4238">
        <v>0</v>
      </c>
      <c r="BE4238">
        <v>0</v>
      </c>
      <c r="BF4238">
        <v>0</v>
      </c>
      <c r="BG4238">
        <v>1</v>
      </c>
      <c r="BH4238">
        <v>0</v>
      </c>
    </row>
    <row r="4239" spans="1:60" x14ac:dyDescent="0.3">
      <c r="A4239" s="69" t="s">
        <v>2024</v>
      </c>
      <c r="B4239" s="69" t="s">
        <v>2096</v>
      </c>
      <c r="C4239" s="70"/>
      <c r="D4239" s="71"/>
      <c r="E4239" s="72"/>
      <c r="F4239" s="73"/>
      <c r="G4239" s="70"/>
      <c r="H4239" s="74"/>
      <c r="I4239" s="75"/>
      <c r="J4239" s="75"/>
      <c r="K4239" s="36"/>
      <c r="L4239" s="82"/>
      <c r="M4239" s="82"/>
      <c r="N4239" s="77"/>
      <c r="O4239" s="84" t="s">
        <v>2169</v>
      </c>
      <c r="P4239" s="86">
        <v>43863.160949074074</v>
      </c>
      <c r="Q4239" s="84" t="s">
        <v>2724</v>
      </c>
      <c r="R4239" s="84"/>
      <c r="S4239" s="84"/>
      <c r="T4239" s="84"/>
      <c r="U4239" s="84"/>
      <c r="V4239" s="87" t="s">
        <v>3062</v>
      </c>
      <c r="W4239" s="86">
        <v>43863.160949074074</v>
      </c>
      <c r="X4239" s="90">
        <v>43863</v>
      </c>
      <c r="Y4239" s="92" t="s">
        <v>8293</v>
      </c>
      <c r="Z4239" s="87" t="s">
        <v>12150</v>
      </c>
      <c r="AA4239" s="84"/>
      <c r="AB4239" s="84"/>
      <c r="AC4239" s="92" t="s">
        <v>16073</v>
      </c>
      <c r="AD4239" s="84"/>
      <c r="AE4239" s="84" t="b">
        <v>0</v>
      </c>
      <c r="AF4239" s="84">
        <v>0</v>
      </c>
      <c r="AG4239" s="92" t="s">
        <v>16467</v>
      </c>
      <c r="AH4239" s="84" t="b">
        <v>0</v>
      </c>
      <c r="AI4239" s="84" t="s">
        <v>16520</v>
      </c>
      <c r="AJ4239" s="84"/>
      <c r="AK4239" s="92" t="s">
        <v>16467</v>
      </c>
      <c r="AL4239" s="84" t="b">
        <v>0</v>
      </c>
      <c r="AM4239" s="84">
        <v>115</v>
      </c>
      <c r="AN4239" s="92" t="s">
        <v>16295</v>
      </c>
      <c r="AO4239" s="84" t="s">
        <v>16534</v>
      </c>
      <c r="AP4239" s="84" t="b">
        <v>0</v>
      </c>
      <c r="AQ4239" s="92" t="s">
        <v>16295</v>
      </c>
      <c r="AR4239" s="84" t="s">
        <v>179</v>
      </c>
      <c r="AS4239" s="84">
        <v>0</v>
      </c>
      <c r="AT4239" s="84">
        <v>0</v>
      </c>
      <c r="AU4239" s="84"/>
      <c r="AV4239" s="84"/>
      <c r="AW4239" s="84"/>
      <c r="AX4239" s="84"/>
      <c r="AY4239" s="84"/>
      <c r="AZ4239" s="84"/>
      <c r="BA4239" s="84"/>
      <c r="BB4239" s="84"/>
      <c r="BC4239">
        <v>1</v>
      </c>
      <c r="BD4239">
        <v>0</v>
      </c>
      <c r="BE4239">
        <v>0</v>
      </c>
      <c r="BF4239">
        <v>0</v>
      </c>
      <c r="BG4239">
        <v>1</v>
      </c>
      <c r="BH4239">
        <v>0</v>
      </c>
    </row>
    <row r="4240" spans="1:60" x14ac:dyDescent="0.3">
      <c r="A4240" s="69" t="s">
        <v>2026</v>
      </c>
      <c r="B4240" s="69" t="s">
        <v>2027</v>
      </c>
      <c r="C4240" s="70"/>
      <c r="D4240" s="71"/>
      <c r="E4240" s="72"/>
      <c r="F4240" s="73"/>
      <c r="G4240" s="70"/>
      <c r="H4240" s="74"/>
      <c r="I4240" s="75"/>
      <c r="J4240" s="75"/>
      <c r="K4240" s="36"/>
      <c r="L4240" s="82"/>
      <c r="M4240" s="82"/>
      <c r="N4240" s="77"/>
      <c r="O4240" s="84" t="s">
        <v>2169</v>
      </c>
      <c r="P4240" s="86">
        <v>43863.161111111112</v>
      </c>
      <c r="Q4240" s="84" t="s">
        <v>2812</v>
      </c>
      <c r="R4240" s="84"/>
      <c r="S4240" s="84"/>
      <c r="T4240" s="84" t="s">
        <v>2953</v>
      </c>
      <c r="U4240" s="87" t="s">
        <v>3044</v>
      </c>
      <c r="V4240" s="87" t="s">
        <v>3044</v>
      </c>
      <c r="W4240" s="86">
        <v>43863.161111111112</v>
      </c>
      <c r="X4240" s="90">
        <v>43863</v>
      </c>
      <c r="Y4240" s="92" t="s">
        <v>8303</v>
      </c>
      <c r="Z4240" s="87" t="s">
        <v>12160</v>
      </c>
      <c r="AA4240" s="84"/>
      <c r="AB4240" s="84"/>
      <c r="AC4240" s="92" t="s">
        <v>16083</v>
      </c>
      <c r="AD4240" s="84"/>
      <c r="AE4240" s="84" t="b">
        <v>0</v>
      </c>
      <c r="AF4240" s="84">
        <v>0</v>
      </c>
      <c r="AG4240" s="92" t="s">
        <v>16467</v>
      </c>
      <c r="AH4240" s="84" t="b">
        <v>0</v>
      </c>
      <c r="AI4240" s="84" t="s">
        <v>16520</v>
      </c>
      <c r="AJ4240" s="84"/>
      <c r="AK4240" s="92" t="s">
        <v>16467</v>
      </c>
      <c r="AL4240" s="84" t="b">
        <v>0</v>
      </c>
      <c r="AM4240" s="84">
        <v>5</v>
      </c>
      <c r="AN4240" s="92" t="s">
        <v>16081</v>
      </c>
      <c r="AO4240" s="84" t="s">
        <v>16534</v>
      </c>
      <c r="AP4240" s="84" t="b">
        <v>0</v>
      </c>
      <c r="AQ4240" s="92" t="s">
        <v>16081</v>
      </c>
      <c r="AR4240" s="84" t="s">
        <v>179</v>
      </c>
      <c r="AS4240" s="84">
        <v>0</v>
      </c>
      <c r="AT4240" s="84">
        <v>0</v>
      </c>
      <c r="AU4240" s="84"/>
      <c r="AV4240" s="84"/>
      <c r="AW4240" s="84"/>
      <c r="AX4240" s="84"/>
      <c r="AY4240" s="84"/>
      <c r="AZ4240" s="84"/>
      <c r="BA4240" s="84"/>
      <c r="BB4240" s="84"/>
      <c r="BC4240">
        <v>1</v>
      </c>
      <c r="BD4240">
        <v>0</v>
      </c>
      <c r="BE4240">
        <v>0</v>
      </c>
      <c r="BF4240">
        <v>0</v>
      </c>
      <c r="BG4240">
        <v>1</v>
      </c>
      <c r="BH4240">
        <v>0</v>
      </c>
    </row>
    <row r="4241" spans="1:60" x14ac:dyDescent="0.3">
      <c r="A4241" s="69" t="s">
        <v>2028</v>
      </c>
      <c r="B4241" s="69" t="s">
        <v>2116</v>
      </c>
      <c r="C4241" s="70"/>
      <c r="D4241" s="71"/>
      <c r="E4241" s="72"/>
      <c r="F4241" s="73"/>
      <c r="G4241" s="70"/>
      <c r="H4241" s="74"/>
      <c r="I4241" s="75"/>
      <c r="J4241" s="75"/>
      <c r="K4241" s="36"/>
      <c r="L4241" s="82"/>
      <c r="M4241" s="82"/>
      <c r="N4241" s="77"/>
      <c r="O4241" s="84" t="s">
        <v>2169</v>
      </c>
      <c r="P4241" s="86">
        <v>43863.16265046296</v>
      </c>
      <c r="Q4241" s="84" t="s">
        <v>2557</v>
      </c>
      <c r="R4241" s="84"/>
      <c r="S4241" s="84"/>
      <c r="T4241" s="84" t="s">
        <v>2883</v>
      </c>
      <c r="U4241" s="84"/>
      <c r="V4241" s="87" t="s">
        <v>4718</v>
      </c>
      <c r="W4241" s="86">
        <v>43863.16265046296</v>
      </c>
      <c r="X4241" s="90">
        <v>43863</v>
      </c>
      <c r="Y4241" s="92" t="s">
        <v>8306</v>
      </c>
      <c r="Z4241" s="87" t="s">
        <v>12163</v>
      </c>
      <c r="AA4241" s="84"/>
      <c r="AB4241" s="84"/>
      <c r="AC4241" s="92" t="s">
        <v>16086</v>
      </c>
      <c r="AD4241" s="84"/>
      <c r="AE4241" s="84" t="b">
        <v>0</v>
      </c>
      <c r="AF4241" s="84">
        <v>0</v>
      </c>
      <c r="AG4241" s="92" t="s">
        <v>16467</v>
      </c>
      <c r="AH4241" s="84" t="b">
        <v>0</v>
      </c>
      <c r="AI4241" s="84" t="s">
        <v>16520</v>
      </c>
      <c r="AJ4241" s="84"/>
      <c r="AK4241" s="92" t="s">
        <v>16467</v>
      </c>
      <c r="AL4241" s="84" t="b">
        <v>0</v>
      </c>
      <c r="AM4241" s="84">
        <v>73</v>
      </c>
      <c r="AN4241" s="92" t="s">
        <v>16402</v>
      </c>
      <c r="AO4241" s="84" t="s">
        <v>16535</v>
      </c>
      <c r="AP4241" s="84" t="b">
        <v>0</v>
      </c>
      <c r="AQ4241" s="92" t="s">
        <v>16402</v>
      </c>
      <c r="AR4241" s="84" t="s">
        <v>179</v>
      </c>
      <c r="AS4241" s="84">
        <v>0</v>
      </c>
      <c r="AT4241" s="84">
        <v>0</v>
      </c>
      <c r="AU4241" s="84"/>
      <c r="AV4241" s="84"/>
      <c r="AW4241" s="84"/>
      <c r="AX4241" s="84"/>
      <c r="AY4241" s="84"/>
      <c r="AZ4241" s="84"/>
      <c r="BA4241" s="84"/>
      <c r="BB4241" s="84"/>
      <c r="BC4241">
        <v>1</v>
      </c>
      <c r="BD4241">
        <v>0</v>
      </c>
      <c r="BE4241">
        <v>0</v>
      </c>
      <c r="BF4241">
        <v>0</v>
      </c>
      <c r="BG4241">
        <v>1</v>
      </c>
      <c r="BH4241">
        <v>0</v>
      </c>
    </row>
    <row r="4242" spans="1:60" x14ac:dyDescent="0.3">
      <c r="A4242" s="69" t="s">
        <v>2031</v>
      </c>
      <c r="B4242" s="69" t="s">
        <v>2116</v>
      </c>
      <c r="C4242" s="70"/>
      <c r="D4242" s="71"/>
      <c r="E4242" s="72"/>
      <c r="F4242" s="73"/>
      <c r="G4242" s="70"/>
      <c r="H4242" s="74"/>
      <c r="I4242" s="75"/>
      <c r="J4242" s="75"/>
      <c r="K4242" s="36"/>
      <c r="L4242" s="82"/>
      <c r="M4242" s="82"/>
      <c r="N4242" s="77"/>
      <c r="O4242" s="84" t="s">
        <v>2169</v>
      </c>
      <c r="P4242" s="86">
        <v>43863.162847222222</v>
      </c>
      <c r="Q4242" s="84" t="s">
        <v>2557</v>
      </c>
      <c r="R4242" s="84"/>
      <c r="S4242" s="84"/>
      <c r="T4242" s="84" t="s">
        <v>2883</v>
      </c>
      <c r="U4242" s="84"/>
      <c r="V4242" s="87" t="s">
        <v>4721</v>
      </c>
      <c r="W4242" s="86">
        <v>43863.162847222222</v>
      </c>
      <c r="X4242" s="90">
        <v>43863</v>
      </c>
      <c r="Y4242" s="92" t="s">
        <v>8316</v>
      </c>
      <c r="Z4242" s="87" t="s">
        <v>12174</v>
      </c>
      <c r="AA4242" s="84"/>
      <c r="AB4242" s="84"/>
      <c r="AC4242" s="92" t="s">
        <v>16098</v>
      </c>
      <c r="AD4242" s="84"/>
      <c r="AE4242" s="84" t="b">
        <v>0</v>
      </c>
      <c r="AF4242" s="84">
        <v>0</v>
      </c>
      <c r="AG4242" s="92" t="s">
        <v>16467</v>
      </c>
      <c r="AH4242" s="84" t="b">
        <v>0</v>
      </c>
      <c r="AI4242" s="84" t="s">
        <v>16520</v>
      </c>
      <c r="AJ4242" s="84"/>
      <c r="AK4242" s="92" t="s">
        <v>16467</v>
      </c>
      <c r="AL4242" s="84" t="b">
        <v>0</v>
      </c>
      <c r="AM4242" s="84">
        <v>73</v>
      </c>
      <c r="AN4242" s="92" t="s">
        <v>16402</v>
      </c>
      <c r="AO4242" s="84" t="s">
        <v>16534</v>
      </c>
      <c r="AP4242" s="84" t="b">
        <v>0</v>
      </c>
      <c r="AQ4242" s="92" t="s">
        <v>16402</v>
      </c>
      <c r="AR4242" s="84" t="s">
        <v>179</v>
      </c>
      <c r="AS4242" s="84">
        <v>0</v>
      </c>
      <c r="AT4242" s="84">
        <v>0</v>
      </c>
      <c r="AU4242" s="84"/>
      <c r="AV4242" s="84"/>
      <c r="AW4242" s="84"/>
      <c r="AX4242" s="84"/>
      <c r="AY4242" s="84"/>
      <c r="AZ4242" s="84"/>
      <c r="BA4242" s="84"/>
      <c r="BB4242" s="84"/>
      <c r="BC4242">
        <v>1</v>
      </c>
      <c r="BD4242">
        <v>0</v>
      </c>
      <c r="BE4242">
        <v>0</v>
      </c>
      <c r="BF4242">
        <v>0</v>
      </c>
      <c r="BG4242">
        <v>1</v>
      </c>
      <c r="BH4242">
        <v>0</v>
      </c>
    </row>
    <row r="4243" spans="1:60" x14ac:dyDescent="0.3">
      <c r="A4243" s="69" t="s">
        <v>2034</v>
      </c>
      <c r="B4243" s="69" t="s">
        <v>2096</v>
      </c>
      <c r="C4243" s="70"/>
      <c r="D4243" s="71"/>
      <c r="E4243" s="72"/>
      <c r="F4243" s="73"/>
      <c r="G4243" s="70"/>
      <c r="H4243" s="74"/>
      <c r="I4243" s="75"/>
      <c r="J4243" s="75"/>
      <c r="K4243" s="36"/>
      <c r="L4243" s="82"/>
      <c r="M4243" s="82"/>
      <c r="N4243" s="77"/>
      <c r="O4243" s="84" t="s">
        <v>2169</v>
      </c>
      <c r="P4243" s="86">
        <v>43863.163634259261</v>
      </c>
      <c r="Q4243" s="84" t="s">
        <v>2724</v>
      </c>
      <c r="R4243" s="84"/>
      <c r="S4243" s="84"/>
      <c r="T4243" s="84"/>
      <c r="U4243" s="84"/>
      <c r="V4243" s="87" t="s">
        <v>4724</v>
      </c>
      <c r="W4243" s="86">
        <v>43863.163634259261</v>
      </c>
      <c r="X4243" s="90">
        <v>43863</v>
      </c>
      <c r="Y4243" s="92" t="s">
        <v>8322</v>
      </c>
      <c r="Z4243" s="87" t="s">
        <v>12182</v>
      </c>
      <c r="AA4243" s="84"/>
      <c r="AB4243" s="84"/>
      <c r="AC4243" s="92" t="s">
        <v>16108</v>
      </c>
      <c r="AD4243" s="84"/>
      <c r="AE4243" s="84" t="b">
        <v>0</v>
      </c>
      <c r="AF4243" s="84">
        <v>0</v>
      </c>
      <c r="AG4243" s="92" t="s">
        <v>16467</v>
      </c>
      <c r="AH4243" s="84" t="b">
        <v>0</v>
      </c>
      <c r="AI4243" s="84" t="s">
        <v>16520</v>
      </c>
      <c r="AJ4243" s="84"/>
      <c r="AK4243" s="92" t="s">
        <v>16467</v>
      </c>
      <c r="AL4243" s="84" t="b">
        <v>0</v>
      </c>
      <c r="AM4243" s="84">
        <v>115</v>
      </c>
      <c r="AN4243" s="92" t="s">
        <v>16295</v>
      </c>
      <c r="AO4243" s="84" t="s">
        <v>16534</v>
      </c>
      <c r="AP4243" s="84" t="b">
        <v>0</v>
      </c>
      <c r="AQ4243" s="92" t="s">
        <v>16295</v>
      </c>
      <c r="AR4243" s="84" t="s">
        <v>179</v>
      </c>
      <c r="AS4243" s="84">
        <v>0</v>
      </c>
      <c r="AT4243" s="84">
        <v>0</v>
      </c>
      <c r="AU4243" s="84"/>
      <c r="AV4243" s="84"/>
      <c r="AW4243" s="84"/>
      <c r="AX4243" s="84"/>
      <c r="AY4243" s="84"/>
      <c r="AZ4243" s="84"/>
      <c r="BA4243" s="84"/>
      <c r="BB4243" s="84"/>
      <c r="BC4243">
        <v>1</v>
      </c>
      <c r="BD4243">
        <v>0</v>
      </c>
      <c r="BE4243">
        <v>0</v>
      </c>
      <c r="BF4243">
        <v>0</v>
      </c>
      <c r="BG4243">
        <v>1</v>
      </c>
      <c r="BH4243">
        <v>0</v>
      </c>
    </row>
    <row r="4244" spans="1:60" x14ac:dyDescent="0.3">
      <c r="A4244" s="69" t="s">
        <v>2035</v>
      </c>
      <c r="B4244" s="69" t="s">
        <v>2096</v>
      </c>
      <c r="C4244" s="70"/>
      <c r="D4244" s="71"/>
      <c r="E4244" s="72"/>
      <c r="F4244" s="73"/>
      <c r="G4244" s="70"/>
      <c r="H4244" s="74"/>
      <c r="I4244" s="75"/>
      <c r="J4244" s="75"/>
      <c r="K4244" s="36"/>
      <c r="L4244" s="82"/>
      <c r="M4244" s="82"/>
      <c r="N4244" s="77"/>
      <c r="O4244" s="84" t="s">
        <v>2169</v>
      </c>
      <c r="P4244" s="86">
        <v>43863.164537037039</v>
      </c>
      <c r="Q4244" s="84" t="s">
        <v>2724</v>
      </c>
      <c r="R4244" s="84"/>
      <c r="S4244" s="84"/>
      <c r="T4244" s="84"/>
      <c r="U4244" s="84"/>
      <c r="V4244" s="87" t="s">
        <v>4725</v>
      </c>
      <c r="W4244" s="86">
        <v>43863.164537037039</v>
      </c>
      <c r="X4244" s="90">
        <v>43863</v>
      </c>
      <c r="Y4244" s="92" t="s">
        <v>8323</v>
      </c>
      <c r="Z4244" s="87" t="s">
        <v>12183</v>
      </c>
      <c r="AA4244" s="84"/>
      <c r="AB4244" s="84"/>
      <c r="AC4244" s="92" t="s">
        <v>16109</v>
      </c>
      <c r="AD4244" s="84"/>
      <c r="AE4244" s="84" t="b">
        <v>0</v>
      </c>
      <c r="AF4244" s="84">
        <v>0</v>
      </c>
      <c r="AG4244" s="92" t="s">
        <v>16467</v>
      </c>
      <c r="AH4244" s="84" t="b">
        <v>0</v>
      </c>
      <c r="AI4244" s="84" t="s">
        <v>16520</v>
      </c>
      <c r="AJ4244" s="84"/>
      <c r="AK4244" s="92" t="s">
        <v>16467</v>
      </c>
      <c r="AL4244" s="84" t="b">
        <v>0</v>
      </c>
      <c r="AM4244" s="84">
        <v>115</v>
      </c>
      <c r="AN4244" s="92" t="s">
        <v>16295</v>
      </c>
      <c r="AO4244" s="84" t="s">
        <v>16534</v>
      </c>
      <c r="AP4244" s="84" t="b">
        <v>0</v>
      </c>
      <c r="AQ4244" s="92" t="s">
        <v>16295</v>
      </c>
      <c r="AR4244" s="84" t="s">
        <v>179</v>
      </c>
      <c r="AS4244" s="84">
        <v>0</v>
      </c>
      <c r="AT4244" s="84">
        <v>0</v>
      </c>
      <c r="AU4244" s="84"/>
      <c r="AV4244" s="84"/>
      <c r="AW4244" s="84"/>
      <c r="AX4244" s="84"/>
      <c r="AY4244" s="84"/>
      <c r="AZ4244" s="84"/>
      <c r="BA4244" s="84"/>
      <c r="BB4244" s="84"/>
      <c r="BC4244">
        <v>1</v>
      </c>
      <c r="BD4244">
        <v>0</v>
      </c>
      <c r="BE4244">
        <v>0</v>
      </c>
      <c r="BF4244">
        <v>0</v>
      </c>
      <c r="BG4244">
        <v>1</v>
      </c>
      <c r="BH4244">
        <v>0</v>
      </c>
    </row>
    <row r="4245" spans="1:60" x14ac:dyDescent="0.3">
      <c r="A4245" s="69" t="s">
        <v>2037</v>
      </c>
      <c r="B4245" s="69" t="s">
        <v>2096</v>
      </c>
      <c r="C4245" s="70"/>
      <c r="D4245" s="71"/>
      <c r="E4245" s="72"/>
      <c r="F4245" s="73"/>
      <c r="G4245" s="70"/>
      <c r="H4245" s="74"/>
      <c r="I4245" s="75"/>
      <c r="J4245" s="75"/>
      <c r="K4245" s="36"/>
      <c r="L4245" s="82"/>
      <c r="M4245" s="82"/>
      <c r="N4245" s="77"/>
      <c r="O4245" s="84" t="s">
        <v>2169</v>
      </c>
      <c r="P4245" s="86">
        <v>43863.166435185187</v>
      </c>
      <c r="Q4245" s="84" t="s">
        <v>2724</v>
      </c>
      <c r="R4245" s="84"/>
      <c r="S4245" s="84"/>
      <c r="T4245" s="84"/>
      <c r="U4245" s="84"/>
      <c r="V4245" s="87" t="s">
        <v>4726</v>
      </c>
      <c r="W4245" s="86">
        <v>43863.166435185187</v>
      </c>
      <c r="X4245" s="90">
        <v>43863</v>
      </c>
      <c r="Y4245" s="92" t="s">
        <v>6191</v>
      </c>
      <c r="Z4245" s="87" t="s">
        <v>12185</v>
      </c>
      <c r="AA4245" s="84"/>
      <c r="AB4245" s="84"/>
      <c r="AC4245" s="92" t="s">
        <v>16112</v>
      </c>
      <c r="AD4245" s="84"/>
      <c r="AE4245" s="84" t="b">
        <v>0</v>
      </c>
      <c r="AF4245" s="84">
        <v>0</v>
      </c>
      <c r="AG4245" s="92" t="s">
        <v>16467</v>
      </c>
      <c r="AH4245" s="84" t="b">
        <v>0</v>
      </c>
      <c r="AI4245" s="84" t="s">
        <v>16520</v>
      </c>
      <c r="AJ4245" s="84"/>
      <c r="AK4245" s="92" t="s">
        <v>16467</v>
      </c>
      <c r="AL4245" s="84" t="b">
        <v>0</v>
      </c>
      <c r="AM4245" s="84">
        <v>115</v>
      </c>
      <c r="AN4245" s="92" t="s">
        <v>16295</v>
      </c>
      <c r="AO4245" s="84" t="s">
        <v>16534</v>
      </c>
      <c r="AP4245" s="84" t="b">
        <v>0</v>
      </c>
      <c r="AQ4245" s="92" t="s">
        <v>16295</v>
      </c>
      <c r="AR4245" s="84" t="s">
        <v>179</v>
      </c>
      <c r="AS4245" s="84">
        <v>0</v>
      </c>
      <c r="AT4245" s="84">
        <v>0</v>
      </c>
      <c r="AU4245" s="84"/>
      <c r="AV4245" s="84"/>
      <c r="AW4245" s="84"/>
      <c r="AX4245" s="84"/>
      <c r="AY4245" s="84"/>
      <c r="AZ4245" s="84"/>
      <c r="BA4245" s="84"/>
      <c r="BB4245" s="84"/>
      <c r="BC4245">
        <v>1</v>
      </c>
      <c r="BD4245">
        <v>0</v>
      </c>
      <c r="BE4245">
        <v>0</v>
      </c>
      <c r="BF4245">
        <v>0</v>
      </c>
      <c r="BG4245">
        <v>1</v>
      </c>
      <c r="BH4245">
        <v>0</v>
      </c>
    </row>
    <row r="4246" spans="1:60" x14ac:dyDescent="0.3">
      <c r="A4246" s="69" t="s">
        <v>2042</v>
      </c>
      <c r="B4246" s="69" t="s">
        <v>2096</v>
      </c>
      <c r="C4246" s="70"/>
      <c r="D4246" s="71"/>
      <c r="E4246" s="72"/>
      <c r="F4246" s="73"/>
      <c r="G4246" s="70"/>
      <c r="H4246" s="74"/>
      <c r="I4246" s="75"/>
      <c r="J4246" s="75"/>
      <c r="K4246" s="36"/>
      <c r="L4246" s="82"/>
      <c r="M4246" s="82"/>
      <c r="N4246" s="77"/>
      <c r="O4246" s="84" t="s">
        <v>2169</v>
      </c>
      <c r="P4246" s="86">
        <v>43863.166516203702</v>
      </c>
      <c r="Q4246" s="84" t="s">
        <v>2724</v>
      </c>
      <c r="R4246" s="84"/>
      <c r="S4246" s="84"/>
      <c r="T4246" s="84"/>
      <c r="U4246" s="84"/>
      <c r="V4246" s="87" t="s">
        <v>4731</v>
      </c>
      <c r="W4246" s="86">
        <v>43863.166516203702</v>
      </c>
      <c r="X4246" s="90">
        <v>43863</v>
      </c>
      <c r="Y4246" s="92" t="s">
        <v>8330</v>
      </c>
      <c r="Z4246" s="87" t="s">
        <v>12190</v>
      </c>
      <c r="AA4246" s="84"/>
      <c r="AB4246" s="84"/>
      <c r="AC4246" s="92" t="s">
        <v>16117</v>
      </c>
      <c r="AD4246" s="84"/>
      <c r="AE4246" s="84" t="b">
        <v>0</v>
      </c>
      <c r="AF4246" s="84">
        <v>0</v>
      </c>
      <c r="AG4246" s="92" t="s">
        <v>16467</v>
      </c>
      <c r="AH4246" s="84" t="b">
        <v>0</v>
      </c>
      <c r="AI4246" s="84" t="s">
        <v>16520</v>
      </c>
      <c r="AJ4246" s="84"/>
      <c r="AK4246" s="92" t="s">
        <v>16467</v>
      </c>
      <c r="AL4246" s="84" t="b">
        <v>0</v>
      </c>
      <c r="AM4246" s="84">
        <v>115</v>
      </c>
      <c r="AN4246" s="92" t="s">
        <v>16295</v>
      </c>
      <c r="AO4246" s="84" t="s">
        <v>16534</v>
      </c>
      <c r="AP4246" s="84" t="b">
        <v>0</v>
      </c>
      <c r="AQ4246" s="92" t="s">
        <v>16295</v>
      </c>
      <c r="AR4246" s="84" t="s">
        <v>179</v>
      </c>
      <c r="AS4246" s="84">
        <v>0</v>
      </c>
      <c r="AT4246" s="84">
        <v>0</v>
      </c>
      <c r="AU4246" s="84"/>
      <c r="AV4246" s="84"/>
      <c r="AW4246" s="84"/>
      <c r="AX4246" s="84"/>
      <c r="AY4246" s="84"/>
      <c r="AZ4246" s="84"/>
      <c r="BA4246" s="84"/>
      <c r="BB4246" s="84"/>
      <c r="BC4246">
        <v>1</v>
      </c>
      <c r="BD4246">
        <v>0</v>
      </c>
      <c r="BE4246">
        <v>0</v>
      </c>
      <c r="BF4246">
        <v>0</v>
      </c>
      <c r="BG4246">
        <v>1</v>
      </c>
      <c r="BH4246">
        <v>0</v>
      </c>
    </row>
    <row r="4247" spans="1:60" x14ac:dyDescent="0.3">
      <c r="A4247" s="69" t="s">
        <v>2038</v>
      </c>
      <c r="B4247" s="69" t="s">
        <v>2096</v>
      </c>
      <c r="C4247" s="70"/>
      <c r="D4247" s="71"/>
      <c r="E4247" s="72"/>
      <c r="F4247" s="73"/>
      <c r="G4247" s="70"/>
      <c r="H4247" s="74"/>
      <c r="I4247" s="75"/>
      <c r="J4247" s="75"/>
      <c r="K4247" s="36"/>
      <c r="L4247" s="82"/>
      <c r="M4247" s="82"/>
      <c r="N4247" s="77"/>
      <c r="O4247" s="84" t="s">
        <v>2169</v>
      </c>
      <c r="P4247" s="86">
        <v>43863.166585648149</v>
      </c>
      <c r="Q4247" s="84" t="s">
        <v>2724</v>
      </c>
      <c r="R4247" s="84"/>
      <c r="S4247" s="84"/>
      <c r="T4247" s="84"/>
      <c r="U4247" s="84"/>
      <c r="V4247" s="87" t="s">
        <v>4727</v>
      </c>
      <c r="W4247" s="86">
        <v>43863.166585648149</v>
      </c>
      <c r="X4247" s="90">
        <v>43863</v>
      </c>
      <c r="Y4247" s="92" t="s">
        <v>8326</v>
      </c>
      <c r="Z4247" s="87" t="s">
        <v>12186</v>
      </c>
      <c r="AA4247" s="84"/>
      <c r="AB4247" s="84"/>
      <c r="AC4247" s="92" t="s">
        <v>16113</v>
      </c>
      <c r="AD4247" s="84"/>
      <c r="AE4247" s="84" t="b">
        <v>0</v>
      </c>
      <c r="AF4247" s="84">
        <v>0</v>
      </c>
      <c r="AG4247" s="92" t="s">
        <v>16467</v>
      </c>
      <c r="AH4247" s="84" t="b">
        <v>0</v>
      </c>
      <c r="AI4247" s="84" t="s">
        <v>16520</v>
      </c>
      <c r="AJ4247" s="84"/>
      <c r="AK4247" s="92" t="s">
        <v>16467</v>
      </c>
      <c r="AL4247" s="84" t="b">
        <v>0</v>
      </c>
      <c r="AM4247" s="84">
        <v>115</v>
      </c>
      <c r="AN4247" s="92" t="s">
        <v>16295</v>
      </c>
      <c r="AO4247" s="84" t="s">
        <v>16535</v>
      </c>
      <c r="AP4247" s="84" t="b">
        <v>0</v>
      </c>
      <c r="AQ4247" s="92" t="s">
        <v>16295</v>
      </c>
      <c r="AR4247" s="84" t="s">
        <v>179</v>
      </c>
      <c r="AS4247" s="84">
        <v>0</v>
      </c>
      <c r="AT4247" s="84">
        <v>0</v>
      </c>
      <c r="AU4247" s="84"/>
      <c r="AV4247" s="84"/>
      <c r="AW4247" s="84"/>
      <c r="AX4247" s="84"/>
      <c r="AY4247" s="84"/>
      <c r="AZ4247" s="84"/>
      <c r="BA4247" s="84"/>
      <c r="BB4247" s="84"/>
      <c r="BC4247">
        <v>1</v>
      </c>
      <c r="BD4247">
        <v>0</v>
      </c>
      <c r="BE4247">
        <v>0</v>
      </c>
      <c r="BF4247">
        <v>0</v>
      </c>
      <c r="BG4247">
        <v>1</v>
      </c>
      <c r="BH4247">
        <v>0</v>
      </c>
    </row>
    <row r="4248" spans="1:60" x14ac:dyDescent="0.3">
      <c r="A4248" s="69" t="s">
        <v>2040</v>
      </c>
      <c r="B4248" s="69" t="s">
        <v>2040</v>
      </c>
      <c r="C4248" s="70"/>
      <c r="D4248" s="71"/>
      <c r="E4248" s="72"/>
      <c r="F4248" s="73"/>
      <c r="G4248" s="70"/>
      <c r="H4248" s="74"/>
      <c r="I4248" s="75"/>
      <c r="J4248" s="75"/>
      <c r="K4248" s="36"/>
      <c r="L4248" s="82"/>
      <c r="M4248" s="82"/>
      <c r="N4248" s="77"/>
      <c r="O4248" s="84" t="s">
        <v>179</v>
      </c>
      <c r="P4248" s="86">
        <v>43863.16710648148</v>
      </c>
      <c r="Q4248" s="84" t="s">
        <v>2821</v>
      </c>
      <c r="R4248" s="84"/>
      <c r="S4248" s="84"/>
      <c r="T4248" s="84" t="s">
        <v>2883</v>
      </c>
      <c r="U4248" s="84"/>
      <c r="V4248" s="87" t="s">
        <v>4729</v>
      </c>
      <c r="W4248" s="86">
        <v>43863.16710648148</v>
      </c>
      <c r="X4248" s="90">
        <v>43863</v>
      </c>
      <c r="Y4248" s="92" t="s">
        <v>8328</v>
      </c>
      <c r="Z4248" s="87" t="s">
        <v>12188</v>
      </c>
      <c r="AA4248" s="84"/>
      <c r="AB4248" s="84"/>
      <c r="AC4248" s="92" t="s">
        <v>16115</v>
      </c>
      <c r="AD4248" s="84"/>
      <c r="AE4248" s="84" t="b">
        <v>0</v>
      </c>
      <c r="AF4248" s="84">
        <v>0</v>
      </c>
      <c r="AG4248" s="92" t="s">
        <v>16467</v>
      </c>
      <c r="AH4248" s="84" t="b">
        <v>0</v>
      </c>
      <c r="AI4248" s="84" t="s">
        <v>16520</v>
      </c>
      <c r="AJ4248" s="84"/>
      <c r="AK4248" s="92" t="s">
        <v>16467</v>
      </c>
      <c r="AL4248" s="84" t="b">
        <v>0</v>
      </c>
      <c r="AM4248" s="84">
        <v>0</v>
      </c>
      <c r="AN4248" s="92" t="s">
        <v>16467</v>
      </c>
      <c r="AO4248" s="84" t="s">
        <v>16535</v>
      </c>
      <c r="AP4248" s="84" t="b">
        <v>0</v>
      </c>
      <c r="AQ4248" s="92" t="s">
        <v>16115</v>
      </c>
      <c r="AR4248" s="84" t="s">
        <v>179</v>
      </c>
      <c r="AS4248" s="84">
        <v>0</v>
      </c>
      <c r="AT4248" s="84">
        <v>0</v>
      </c>
      <c r="AU4248" s="84"/>
      <c r="AV4248" s="84"/>
      <c r="AW4248" s="84"/>
      <c r="AX4248" s="84"/>
      <c r="AY4248" s="84"/>
      <c r="AZ4248" s="84"/>
      <c r="BA4248" s="84"/>
      <c r="BB4248" s="84"/>
      <c r="BC4248">
        <v>1</v>
      </c>
      <c r="BD4248">
        <v>0</v>
      </c>
      <c r="BE4248">
        <v>0</v>
      </c>
      <c r="BF4248">
        <v>1</v>
      </c>
      <c r="BG4248">
        <v>0</v>
      </c>
      <c r="BH4248">
        <v>0</v>
      </c>
    </row>
    <row r="4249" spans="1:60" x14ac:dyDescent="0.3">
      <c r="A4249" s="69" t="s">
        <v>2041</v>
      </c>
      <c r="B4249" s="69" t="s">
        <v>2120</v>
      </c>
      <c r="C4249" s="70"/>
      <c r="D4249" s="71"/>
      <c r="E4249" s="72"/>
      <c r="F4249" s="73"/>
      <c r="G4249" s="70"/>
      <c r="H4249" s="74"/>
      <c r="I4249" s="75"/>
      <c r="J4249" s="75"/>
      <c r="K4249" s="36"/>
      <c r="L4249" s="82"/>
      <c r="M4249" s="82"/>
      <c r="N4249" s="77"/>
      <c r="O4249" s="84" t="s">
        <v>2169</v>
      </c>
      <c r="P4249" s="86">
        <v>43863.167164351849</v>
      </c>
      <c r="Q4249" s="84" t="s">
        <v>2691</v>
      </c>
      <c r="R4249" s="84"/>
      <c r="S4249" s="84"/>
      <c r="T4249" s="84" t="s">
        <v>2883</v>
      </c>
      <c r="U4249" s="84"/>
      <c r="V4249" s="87" t="s">
        <v>4730</v>
      </c>
      <c r="W4249" s="86">
        <v>43863.167164351849</v>
      </c>
      <c r="X4249" s="90">
        <v>43863</v>
      </c>
      <c r="Y4249" s="92" t="s">
        <v>8329</v>
      </c>
      <c r="Z4249" s="87" t="s">
        <v>12189</v>
      </c>
      <c r="AA4249" s="84"/>
      <c r="AB4249" s="84"/>
      <c r="AC4249" s="92" t="s">
        <v>16116</v>
      </c>
      <c r="AD4249" s="84"/>
      <c r="AE4249" s="84" t="b">
        <v>0</v>
      </c>
      <c r="AF4249" s="84">
        <v>0</v>
      </c>
      <c r="AG4249" s="92" t="s">
        <v>16467</v>
      </c>
      <c r="AH4249" s="84" t="b">
        <v>0</v>
      </c>
      <c r="AI4249" s="84" t="s">
        <v>16520</v>
      </c>
      <c r="AJ4249" s="84"/>
      <c r="AK4249" s="92" t="s">
        <v>16467</v>
      </c>
      <c r="AL4249" s="84" t="b">
        <v>0</v>
      </c>
      <c r="AM4249" s="84">
        <v>59</v>
      </c>
      <c r="AN4249" s="92" t="s">
        <v>16413</v>
      </c>
      <c r="AO4249" s="84" t="s">
        <v>16535</v>
      </c>
      <c r="AP4249" s="84" t="b">
        <v>0</v>
      </c>
      <c r="AQ4249" s="92" t="s">
        <v>16413</v>
      </c>
      <c r="AR4249" s="84" t="s">
        <v>179</v>
      </c>
      <c r="AS4249" s="84">
        <v>0</v>
      </c>
      <c r="AT4249" s="84">
        <v>0</v>
      </c>
      <c r="AU4249" s="84"/>
      <c r="AV4249" s="84"/>
      <c r="AW4249" s="84"/>
      <c r="AX4249" s="84"/>
      <c r="AY4249" s="84"/>
      <c r="AZ4249" s="84"/>
      <c r="BA4249" s="84"/>
      <c r="BB4249" s="84"/>
      <c r="BC4249">
        <v>1</v>
      </c>
      <c r="BD4249">
        <v>0</v>
      </c>
      <c r="BE4249">
        <v>0</v>
      </c>
      <c r="BF4249">
        <v>0</v>
      </c>
      <c r="BG4249">
        <v>1</v>
      </c>
      <c r="BH4249">
        <v>0</v>
      </c>
    </row>
    <row r="4250" spans="1:60" x14ac:dyDescent="0.3">
      <c r="A4250" s="69" t="s">
        <v>2042</v>
      </c>
      <c r="B4250" s="69" t="s">
        <v>2116</v>
      </c>
      <c r="C4250" s="70"/>
      <c r="D4250" s="71"/>
      <c r="E4250" s="72"/>
      <c r="F4250" s="73"/>
      <c r="G4250" s="70"/>
      <c r="H4250" s="74"/>
      <c r="I4250" s="75"/>
      <c r="J4250" s="75"/>
      <c r="K4250" s="36"/>
      <c r="L4250" s="82"/>
      <c r="M4250" s="82"/>
      <c r="N4250" s="77"/>
      <c r="O4250" s="84" t="s">
        <v>2169</v>
      </c>
      <c r="P4250" s="86">
        <v>43863.167256944442</v>
      </c>
      <c r="Q4250" s="84" t="s">
        <v>2557</v>
      </c>
      <c r="R4250" s="84"/>
      <c r="S4250" s="84"/>
      <c r="T4250" s="84" t="s">
        <v>2883</v>
      </c>
      <c r="U4250" s="84"/>
      <c r="V4250" s="87" t="s">
        <v>4731</v>
      </c>
      <c r="W4250" s="86">
        <v>43863.167256944442</v>
      </c>
      <c r="X4250" s="90">
        <v>43863</v>
      </c>
      <c r="Y4250" s="92" t="s">
        <v>8331</v>
      </c>
      <c r="Z4250" s="87" t="s">
        <v>12191</v>
      </c>
      <c r="AA4250" s="84"/>
      <c r="AB4250" s="84"/>
      <c r="AC4250" s="92" t="s">
        <v>16118</v>
      </c>
      <c r="AD4250" s="84"/>
      <c r="AE4250" s="84" t="b">
        <v>0</v>
      </c>
      <c r="AF4250" s="84">
        <v>0</v>
      </c>
      <c r="AG4250" s="92" t="s">
        <v>16467</v>
      </c>
      <c r="AH4250" s="84" t="b">
        <v>0</v>
      </c>
      <c r="AI4250" s="84" t="s">
        <v>16520</v>
      </c>
      <c r="AJ4250" s="84"/>
      <c r="AK4250" s="92" t="s">
        <v>16467</v>
      </c>
      <c r="AL4250" s="84" t="b">
        <v>0</v>
      </c>
      <c r="AM4250" s="84">
        <v>73</v>
      </c>
      <c r="AN4250" s="92" t="s">
        <v>16402</v>
      </c>
      <c r="AO4250" s="84" t="s">
        <v>16534</v>
      </c>
      <c r="AP4250" s="84" t="b">
        <v>0</v>
      </c>
      <c r="AQ4250" s="92" t="s">
        <v>16402</v>
      </c>
      <c r="AR4250" s="84" t="s">
        <v>179</v>
      </c>
      <c r="AS4250" s="84">
        <v>0</v>
      </c>
      <c r="AT4250" s="84">
        <v>0</v>
      </c>
      <c r="AU4250" s="84"/>
      <c r="AV4250" s="84"/>
      <c r="AW4250" s="84"/>
      <c r="AX4250" s="84"/>
      <c r="AY4250" s="84"/>
      <c r="AZ4250" s="84"/>
      <c r="BA4250" s="84"/>
      <c r="BB4250" s="84"/>
      <c r="BC4250">
        <v>1</v>
      </c>
      <c r="BD4250">
        <v>0</v>
      </c>
      <c r="BE4250">
        <v>0</v>
      </c>
      <c r="BF4250">
        <v>0</v>
      </c>
      <c r="BG4250">
        <v>1</v>
      </c>
      <c r="BH4250">
        <v>0</v>
      </c>
    </row>
    <row r="4251" spans="1:60" x14ac:dyDescent="0.3">
      <c r="A4251" s="69" t="s">
        <v>2042</v>
      </c>
      <c r="B4251" s="69" t="s">
        <v>2128</v>
      </c>
      <c r="C4251" s="70"/>
      <c r="D4251" s="71"/>
      <c r="E4251" s="72"/>
      <c r="F4251" s="73"/>
      <c r="G4251" s="70"/>
      <c r="H4251" s="74"/>
      <c r="I4251" s="75"/>
      <c r="J4251" s="75"/>
      <c r="K4251" s="36"/>
      <c r="L4251" s="82"/>
      <c r="M4251" s="82"/>
      <c r="N4251" s="77"/>
      <c r="O4251" s="84" t="s">
        <v>2168</v>
      </c>
      <c r="P4251" s="86">
        <v>43863.167696759258</v>
      </c>
      <c r="Q4251" s="84" t="s">
        <v>2738</v>
      </c>
      <c r="R4251" s="84"/>
      <c r="S4251" s="84"/>
      <c r="T4251" s="84" t="s">
        <v>2883</v>
      </c>
      <c r="U4251" s="87" t="s">
        <v>3028</v>
      </c>
      <c r="V4251" s="87" t="s">
        <v>3028</v>
      </c>
      <c r="W4251" s="86">
        <v>43863.167696759258</v>
      </c>
      <c r="X4251" s="90">
        <v>43863</v>
      </c>
      <c r="Y4251" s="92" t="s">
        <v>8332</v>
      </c>
      <c r="Z4251" s="87" t="s">
        <v>12192</v>
      </c>
      <c r="AA4251" s="84"/>
      <c r="AB4251" s="84"/>
      <c r="AC4251" s="92" t="s">
        <v>16119</v>
      </c>
      <c r="AD4251" s="84"/>
      <c r="AE4251" s="84" t="b">
        <v>0</v>
      </c>
      <c r="AF4251" s="84">
        <v>0</v>
      </c>
      <c r="AG4251" s="92" t="s">
        <v>16467</v>
      </c>
      <c r="AH4251" s="84" t="b">
        <v>0</v>
      </c>
      <c r="AI4251" s="84" t="s">
        <v>16520</v>
      </c>
      <c r="AJ4251" s="84"/>
      <c r="AK4251" s="92" t="s">
        <v>16467</v>
      </c>
      <c r="AL4251" s="84" t="b">
        <v>0</v>
      </c>
      <c r="AM4251" s="84">
        <v>10</v>
      </c>
      <c r="AN4251" s="92" t="s">
        <v>15539</v>
      </c>
      <c r="AO4251" s="84" t="s">
        <v>16534</v>
      </c>
      <c r="AP4251" s="84" t="b">
        <v>0</v>
      </c>
      <c r="AQ4251" s="92" t="s">
        <v>15539</v>
      </c>
      <c r="AR4251" s="84" t="s">
        <v>179</v>
      </c>
      <c r="AS4251" s="84">
        <v>0</v>
      </c>
      <c r="AT4251" s="84">
        <v>0</v>
      </c>
      <c r="AU4251" s="84"/>
      <c r="AV4251" s="84"/>
      <c r="AW4251" s="84"/>
      <c r="AX4251" s="84"/>
      <c r="AY4251" s="84"/>
      <c r="AZ4251" s="84"/>
      <c r="BA4251" s="84"/>
      <c r="BB4251" s="84"/>
      <c r="BC4251">
        <v>1</v>
      </c>
      <c r="BD4251">
        <v>0</v>
      </c>
      <c r="BE4251">
        <v>1</v>
      </c>
      <c r="BF4251">
        <v>0</v>
      </c>
      <c r="BG4251">
        <v>0</v>
      </c>
      <c r="BH4251">
        <v>0</v>
      </c>
    </row>
    <row r="4252" spans="1:60" x14ac:dyDescent="0.3">
      <c r="A4252" s="69" t="s">
        <v>2060</v>
      </c>
      <c r="B4252" s="69" t="s">
        <v>2059</v>
      </c>
      <c r="C4252" s="70"/>
      <c r="D4252" s="71"/>
      <c r="E4252" s="72"/>
      <c r="F4252" s="73"/>
      <c r="G4252" s="70"/>
      <c r="H4252" s="74"/>
      <c r="I4252" s="75"/>
      <c r="J4252" s="75"/>
      <c r="K4252" s="36"/>
      <c r="L4252" s="82"/>
      <c r="M4252" s="82"/>
      <c r="N4252" s="77"/>
      <c r="O4252" s="84" t="s">
        <v>2169</v>
      </c>
      <c r="P4252" s="86">
        <v>43863.168368055558</v>
      </c>
      <c r="Q4252" s="84" t="s">
        <v>2784</v>
      </c>
      <c r="R4252" s="84"/>
      <c r="S4252" s="84"/>
      <c r="T4252" s="84"/>
      <c r="U4252" s="84"/>
      <c r="V4252" s="87" t="s">
        <v>4746</v>
      </c>
      <c r="W4252" s="86">
        <v>43863.168368055558</v>
      </c>
      <c r="X4252" s="90">
        <v>43863</v>
      </c>
      <c r="Y4252" s="92" t="s">
        <v>8359</v>
      </c>
      <c r="Z4252" s="87" t="s">
        <v>12222</v>
      </c>
      <c r="AA4252" s="84"/>
      <c r="AB4252" s="84"/>
      <c r="AC4252" s="92" t="s">
        <v>16150</v>
      </c>
      <c r="AD4252" s="84"/>
      <c r="AE4252" s="84" t="b">
        <v>0</v>
      </c>
      <c r="AF4252" s="84">
        <v>0</v>
      </c>
      <c r="AG4252" s="92" t="s">
        <v>16467</v>
      </c>
      <c r="AH4252" s="84" t="b">
        <v>0</v>
      </c>
      <c r="AI4252" s="84" t="s">
        <v>16520</v>
      </c>
      <c r="AJ4252" s="84"/>
      <c r="AK4252" s="92" t="s">
        <v>16467</v>
      </c>
      <c r="AL4252" s="84" t="b">
        <v>0</v>
      </c>
      <c r="AM4252" s="84">
        <v>6</v>
      </c>
      <c r="AN4252" s="92" t="s">
        <v>16149</v>
      </c>
      <c r="AO4252" s="84" t="s">
        <v>16535</v>
      </c>
      <c r="AP4252" s="84" t="b">
        <v>0</v>
      </c>
      <c r="AQ4252" s="92" t="s">
        <v>16149</v>
      </c>
      <c r="AR4252" s="84" t="s">
        <v>179</v>
      </c>
      <c r="AS4252" s="84">
        <v>0</v>
      </c>
      <c r="AT4252" s="84">
        <v>0</v>
      </c>
      <c r="AU4252" s="84"/>
      <c r="AV4252" s="84"/>
      <c r="AW4252" s="84"/>
      <c r="AX4252" s="84"/>
      <c r="AY4252" s="84"/>
      <c r="AZ4252" s="84"/>
      <c r="BA4252" s="84"/>
      <c r="BB4252" s="84"/>
      <c r="BC4252">
        <v>1</v>
      </c>
      <c r="BD4252">
        <v>0</v>
      </c>
      <c r="BE4252">
        <v>0</v>
      </c>
      <c r="BF4252">
        <v>0</v>
      </c>
      <c r="BG4252">
        <v>1</v>
      </c>
      <c r="BH4252">
        <v>0</v>
      </c>
    </row>
    <row r="4253" spans="1:60" x14ac:dyDescent="0.3">
      <c r="A4253" s="69" t="s">
        <v>2043</v>
      </c>
      <c r="B4253" s="69" t="s">
        <v>2096</v>
      </c>
      <c r="C4253" s="70"/>
      <c r="D4253" s="71"/>
      <c r="E4253" s="72"/>
      <c r="F4253" s="73"/>
      <c r="G4253" s="70"/>
      <c r="H4253" s="74"/>
      <c r="I4253" s="75"/>
      <c r="J4253" s="75"/>
      <c r="K4253" s="36"/>
      <c r="L4253" s="82"/>
      <c r="M4253" s="82"/>
      <c r="N4253" s="77"/>
      <c r="O4253" s="84" t="s">
        <v>2169</v>
      </c>
      <c r="P4253" s="86">
        <v>43863.169039351851</v>
      </c>
      <c r="Q4253" s="84" t="s">
        <v>2724</v>
      </c>
      <c r="R4253" s="84"/>
      <c r="S4253" s="84"/>
      <c r="T4253" s="84"/>
      <c r="U4253" s="84"/>
      <c r="V4253" s="87" t="s">
        <v>4732</v>
      </c>
      <c r="W4253" s="86">
        <v>43863.169039351851</v>
      </c>
      <c r="X4253" s="90">
        <v>43863</v>
      </c>
      <c r="Y4253" s="92" t="s">
        <v>8333</v>
      </c>
      <c r="Z4253" s="87" t="s">
        <v>12193</v>
      </c>
      <c r="AA4253" s="84"/>
      <c r="AB4253" s="84"/>
      <c r="AC4253" s="92" t="s">
        <v>16120</v>
      </c>
      <c r="AD4253" s="84"/>
      <c r="AE4253" s="84" t="b">
        <v>0</v>
      </c>
      <c r="AF4253" s="84">
        <v>0</v>
      </c>
      <c r="AG4253" s="92" t="s">
        <v>16467</v>
      </c>
      <c r="AH4253" s="84" t="b">
        <v>0</v>
      </c>
      <c r="AI4253" s="84" t="s">
        <v>16520</v>
      </c>
      <c r="AJ4253" s="84"/>
      <c r="AK4253" s="92" t="s">
        <v>16467</v>
      </c>
      <c r="AL4253" s="84" t="b">
        <v>0</v>
      </c>
      <c r="AM4253" s="84">
        <v>115</v>
      </c>
      <c r="AN4253" s="92" t="s">
        <v>16295</v>
      </c>
      <c r="AO4253" s="84" t="s">
        <v>16534</v>
      </c>
      <c r="AP4253" s="84" t="b">
        <v>0</v>
      </c>
      <c r="AQ4253" s="92" t="s">
        <v>16295</v>
      </c>
      <c r="AR4253" s="84" t="s">
        <v>179</v>
      </c>
      <c r="AS4253" s="84">
        <v>0</v>
      </c>
      <c r="AT4253" s="84">
        <v>0</v>
      </c>
      <c r="AU4253" s="84"/>
      <c r="AV4253" s="84"/>
      <c r="AW4253" s="84"/>
      <c r="AX4253" s="84"/>
      <c r="AY4253" s="84"/>
      <c r="AZ4253" s="84"/>
      <c r="BA4253" s="84"/>
      <c r="BB4253" s="84"/>
      <c r="BC4253">
        <v>1</v>
      </c>
      <c r="BD4253">
        <v>0</v>
      </c>
      <c r="BE4253">
        <v>0</v>
      </c>
      <c r="BF4253">
        <v>0</v>
      </c>
      <c r="BG4253">
        <v>1</v>
      </c>
      <c r="BH4253">
        <v>0</v>
      </c>
    </row>
    <row r="4254" spans="1:60" x14ac:dyDescent="0.3">
      <c r="A4254" s="69" t="s">
        <v>2044</v>
      </c>
      <c r="B4254" s="69" t="s">
        <v>2116</v>
      </c>
      <c r="C4254" s="70"/>
      <c r="D4254" s="71"/>
      <c r="E4254" s="72"/>
      <c r="F4254" s="73"/>
      <c r="G4254" s="70"/>
      <c r="H4254" s="74"/>
      <c r="I4254" s="75"/>
      <c r="J4254" s="75"/>
      <c r="K4254" s="36"/>
      <c r="L4254" s="82"/>
      <c r="M4254" s="82"/>
      <c r="N4254" s="77"/>
      <c r="O4254" s="84" t="s">
        <v>2169</v>
      </c>
      <c r="P4254" s="86">
        <v>43863.16983796296</v>
      </c>
      <c r="Q4254" s="84" t="s">
        <v>2557</v>
      </c>
      <c r="R4254" s="84"/>
      <c r="S4254" s="84"/>
      <c r="T4254" s="84" t="s">
        <v>2883</v>
      </c>
      <c r="U4254" s="84"/>
      <c r="V4254" s="87" t="s">
        <v>4733</v>
      </c>
      <c r="W4254" s="86">
        <v>43863.16983796296</v>
      </c>
      <c r="X4254" s="90">
        <v>43863</v>
      </c>
      <c r="Y4254" s="92" t="s">
        <v>8335</v>
      </c>
      <c r="Z4254" s="87" t="s">
        <v>12195</v>
      </c>
      <c r="AA4254" s="84"/>
      <c r="AB4254" s="84"/>
      <c r="AC4254" s="92" t="s">
        <v>16122</v>
      </c>
      <c r="AD4254" s="84"/>
      <c r="AE4254" s="84" t="b">
        <v>0</v>
      </c>
      <c r="AF4254" s="84">
        <v>0</v>
      </c>
      <c r="AG4254" s="92" t="s">
        <v>16467</v>
      </c>
      <c r="AH4254" s="84" t="b">
        <v>0</v>
      </c>
      <c r="AI4254" s="84" t="s">
        <v>16520</v>
      </c>
      <c r="AJ4254" s="84"/>
      <c r="AK4254" s="92" t="s">
        <v>16467</v>
      </c>
      <c r="AL4254" s="84" t="b">
        <v>0</v>
      </c>
      <c r="AM4254" s="84">
        <v>73</v>
      </c>
      <c r="AN4254" s="92" t="s">
        <v>16402</v>
      </c>
      <c r="AO4254" s="84" t="s">
        <v>16534</v>
      </c>
      <c r="AP4254" s="84" t="b">
        <v>0</v>
      </c>
      <c r="AQ4254" s="92" t="s">
        <v>16402</v>
      </c>
      <c r="AR4254" s="84" t="s">
        <v>179</v>
      </c>
      <c r="AS4254" s="84">
        <v>0</v>
      </c>
      <c r="AT4254" s="84">
        <v>0</v>
      </c>
      <c r="AU4254" s="84"/>
      <c r="AV4254" s="84"/>
      <c r="AW4254" s="84"/>
      <c r="AX4254" s="84"/>
      <c r="AY4254" s="84"/>
      <c r="AZ4254" s="84"/>
      <c r="BA4254" s="84"/>
      <c r="BB4254" s="84"/>
      <c r="BC4254">
        <v>1</v>
      </c>
      <c r="BD4254">
        <v>0</v>
      </c>
      <c r="BE4254">
        <v>0</v>
      </c>
      <c r="BF4254">
        <v>0</v>
      </c>
      <c r="BG4254">
        <v>1</v>
      </c>
      <c r="BH4254">
        <v>0</v>
      </c>
    </row>
    <row r="4255" spans="1:60" x14ac:dyDescent="0.3">
      <c r="A4255" s="69" t="s">
        <v>2086</v>
      </c>
      <c r="B4255" s="69" t="s">
        <v>2086</v>
      </c>
      <c r="C4255" s="70"/>
      <c r="D4255" s="71"/>
      <c r="E4255" s="72"/>
      <c r="F4255" s="73"/>
      <c r="G4255" s="70"/>
      <c r="H4255" s="74"/>
      <c r="I4255" s="75"/>
      <c r="J4255" s="75"/>
      <c r="K4255" s="36"/>
      <c r="L4255" s="82"/>
      <c r="M4255" s="82"/>
      <c r="N4255" s="77"/>
      <c r="O4255" s="84" t="s">
        <v>179</v>
      </c>
      <c r="P4255" s="86">
        <v>43863.169965277775</v>
      </c>
      <c r="Q4255" s="84" t="s">
        <v>2828</v>
      </c>
      <c r="R4255" s="84"/>
      <c r="S4255" s="84"/>
      <c r="T4255" s="84" t="s">
        <v>2883</v>
      </c>
      <c r="U4255" s="84"/>
      <c r="V4255" s="87" t="s">
        <v>4771</v>
      </c>
      <c r="W4255" s="86">
        <v>43863.169965277775</v>
      </c>
      <c r="X4255" s="90">
        <v>43863</v>
      </c>
      <c r="Y4255" s="92" t="s">
        <v>8457</v>
      </c>
      <c r="Z4255" s="87" t="s">
        <v>12323</v>
      </c>
      <c r="AA4255" s="84"/>
      <c r="AB4255" s="84"/>
      <c r="AC4255" s="92" t="s">
        <v>16263</v>
      </c>
      <c r="AD4255" s="84"/>
      <c r="AE4255" s="84" t="b">
        <v>0</v>
      </c>
      <c r="AF4255" s="84">
        <v>10</v>
      </c>
      <c r="AG4255" s="92" t="s">
        <v>16467</v>
      </c>
      <c r="AH4255" s="84" t="b">
        <v>0</v>
      </c>
      <c r="AI4255" s="84" t="s">
        <v>16520</v>
      </c>
      <c r="AJ4255" s="84"/>
      <c r="AK4255" s="92" t="s">
        <v>16467</v>
      </c>
      <c r="AL4255" s="84" t="b">
        <v>0</v>
      </c>
      <c r="AM4255" s="84">
        <v>3</v>
      </c>
      <c r="AN4255" s="92" t="s">
        <v>16467</v>
      </c>
      <c r="AO4255" s="84" t="s">
        <v>16534</v>
      </c>
      <c r="AP4255" s="84" t="b">
        <v>0</v>
      </c>
      <c r="AQ4255" s="92" t="s">
        <v>16263</v>
      </c>
      <c r="AR4255" s="84" t="s">
        <v>179</v>
      </c>
      <c r="AS4255" s="84">
        <v>0</v>
      </c>
      <c r="AT4255" s="84">
        <v>0</v>
      </c>
      <c r="AU4255" s="84"/>
      <c r="AV4255" s="84"/>
      <c r="AW4255" s="84"/>
      <c r="AX4255" s="84"/>
      <c r="AY4255" s="84"/>
      <c r="AZ4255" s="84"/>
      <c r="BA4255" s="84"/>
      <c r="BB4255" s="84"/>
      <c r="BC4255">
        <v>1</v>
      </c>
      <c r="BD4255">
        <v>0</v>
      </c>
      <c r="BE4255">
        <v>0</v>
      </c>
      <c r="BF4255">
        <v>1</v>
      </c>
      <c r="BG4255">
        <v>0</v>
      </c>
      <c r="BH4255">
        <v>0</v>
      </c>
    </row>
    <row r="4256" spans="1:60" x14ac:dyDescent="0.3">
      <c r="A4256" s="69" t="s">
        <v>2060</v>
      </c>
      <c r="B4256" s="69" t="s">
        <v>2097</v>
      </c>
      <c r="C4256" s="70"/>
      <c r="D4256" s="71"/>
      <c r="E4256" s="72"/>
      <c r="F4256" s="73"/>
      <c r="G4256" s="70"/>
      <c r="H4256" s="74"/>
      <c r="I4256" s="75"/>
      <c r="J4256" s="75"/>
      <c r="K4256" s="36"/>
      <c r="L4256" s="82"/>
      <c r="M4256" s="82"/>
      <c r="N4256" s="77"/>
      <c r="O4256" s="84" t="s">
        <v>2169</v>
      </c>
      <c r="P4256" s="86">
        <v>43863.17087962963</v>
      </c>
      <c r="Q4256" s="84" t="s">
        <v>2746</v>
      </c>
      <c r="R4256" s="84"/>
      <c r="S4256" s="84"/>
      <c r="T4256" s="84" t="s">
        <v>2883</v>
      </c>
      <c r="U4256" s="84"/>
      <c r="V4256" s="87" t="s">
        <v>4746</v>
      </c>
      <c r="W4256" s="86">
        <v>43863.17087962963</v>
      </c>
      <c r="X4256" s="90">
        <v>43863</v>
      </c>
      <c r="Y4256" s="92" t="s">
        <v>8365</v>
      </c>
      <c r="Z4256" s="87" t="s">
        <v>12228</v>
      </c>
      <c r="AA4256" s="84"/>
      <c r="AB4256" s="84"/>
      <c r="AC4256" s="92" t="s">
        <v>16156</v>
      </c>
      <c r="AD4256" s="84"/>
      <c r="AE4256" s="84" t="b">
        <v>0</v>
      </c>
      <c r="AF4256" s="84">
        <v>0</v>
      </c>
      <c r="AG4256" s="92" t="s">
        <v>16467</v>
      </c>
      <c r="AH4256" s="84" t="b">
        <v>0</v>
      </c>
      <c r="AI4256" s="84" t="s">
        <v>16520</v>
      </c>
      <c r="AJ4256" s="84"/>
      <c r="AK4256" s="92" t="s">
        <v>16467</v>
      </c>
      <c r="AL4256" s="84" t="b">
        <v>0</v>
      </c>
      <c r="AM4256" s="84">
        <v>14</v>
      </c>
      <c r="AN4256" s="92" t="s">
        <v>16429</v>
      </c>
      <c r="AO4256" s="84" t="s">
        <v>16535</v>
      </c>
      <c r="AP4256" s="84" t="b">
        <v>0</v>
      </c>
      <c r="AQ4256" s="92" t="s">
        <v>16429</v>
      </c>
      <c r="AR4256" s="84" t="s">
        <v>179</v>
      </c>
      <c r="AS4256" s="84">
        <v>0</v>
      </c>
      <c r="AT4256" s="84">
        <v>0</v>
      </c>
      <c r="AU4256" s="84"/>
      <c r="AV4256" s="84"/>
      <c r="AW4256" s="84"/>
      <c r="AX4256" s="84"/>
      <c r="AY4256" s="84"/>
      <c r="AZ4256" s="84"/>
      <c r="BA4256" s="84"/>
      <c r="BB4256" s="84"/>
      <c r="BC4256">
        <v>1</v>
      </c>
      <c r="BD4256">
        <v>0</v>
      </c>
      <c r="BE4256">
        <v>0</v>
      </c>
      <c r="BF4256">
        <v>0</v>
      </c>
      <c r="BG4256">
        <v>1</v>
      </c>
      <c r="BH4256">
        <v>0</v>
      </c>
    </row>
    <row r="4257" spans="1:60" x14ac:dyDescent="0.3">
      <c r="A4257" s="69" t="s">
        <v>2046</v>
      </c>
      <c r="B4257" s="69" t="s">
        <v>2045</v>
      </c>
      <c r="C4257" s="70"/>
      <c r="D4257" s="71"/>
      <c r="E4257" s="72"/>
      <c r="F4257" s="73"/>
      <c r="G4257" s="70"/>
      <c r="H4257" s="74"/>
      <c r="I4257" s="75"/>
      <c r="J4257" s="75"/>
      <c r="K4257" s="36"/>
      <c r="L4257" s="82"/>
      <c r="M4257" s="82"/>
      <c r="N4257" s="77"/>
      <c r="O4257" s="84" t="s">
        <v>2169</v>
      </c>
      <c r="P4257" s="86">
        <v>43863.171516203707</v>
      </c>
      <c r="Q4257" s="84" t="s">
        <v>2528</v>
      </c>
      <c r="R4257" s="84"/>
      <c r="S4257" s="84"/>
      <c r="T4257" s="84" t="s">
        <v>2925</v>
      </c>
      <c r="U4257" s="84"/>
      <c r="V4257" s="87" t="s">
        <v>4735</v>
      </c>
      <c r="W4257" s="86">
        <v>43863.171516203707</v>
      </c>
      <c r="X4257" s="90">
        <v>43863</v>
      </c>
      <c r="Y4257" s="92" t="s">
        <v>8337</v>
      </c>
      <c r="Z4257" s="87" t="s">
        <v>12197</v>
      </c>
      <c r="AA4257" s="84"/>
      <c r="AB4257" s="84"/>
      <c r="AC4257" s="92" t="s">
        <v>16124</v>
      </c>
      <c r="AD4257" s="84"/>
      <c r="AE4257" s="84" t="b">
        <v>0</v>
      </c>
      <c r="AF4257" s="84">
        <v>0</v>
      </c>
      <c r="AG4257" s="92" t="s">
        <v>16467</v>
      </c>
      <c r="AH4257" s="84" t="b">
        <v>0</v>
      </c>
      <c r="AI4257" s="84" t="s">
        <v>16520</v>
      </c>
      <c r="AJ4257" s="84"/>
      <c r="AK4257" s="92" t="s">
        <v>16467</v>
      </c>
      <c r="AL4257" s="84" t="b">
        <v>0</v>
      </c>
      <c r="AM4257" s="84">
        <v>46</v>
      </c>
      <c r="AN4257" s="92" t="s">
        <v>16123</v>
      </c>
      <c r="AO4257" s="84" t="s">
        <v>16534</v>
      </c>
      <c r="AP4257" s="84" t="b">
        <v>0</v>
      </c>
      <c r="AQ4257" s="92" t="s">
        <v>16123</v>
      </c>
      <c r="AR4257" s="84" t="s">
        <v>179</v>
      </c>
      <c r="AS4257" s="84">
        <v>0</v>
      </c>
      <c r="AT4257" s="84">
        <v>0</v>
      </c>
      <c r="AU4257" s="84"/>
      <c r="AV4257" s="84"/>
      <c r="AW4257" s="84"/>
      <c r="AX4257" s="84"/>
      <c r="AY4257" s="84"/>
      <c r="AZ4257" s="84"/>
      <c r="BA4257" s="84"/>
      <c r="BB4257" s="84"/>
      <c r="BC4257">
        <v>1</v>
      </c>
      <c r="BD4257">
        <v>0</v>
      </c>
      <c r="BE4257">
        <v>0</v>
      </c>
      <c r="BF4257">
        <v>0</v>
      </c>
      <c r="BG4257">
        <v>1</v>
      </c>
      <c r="BH4257">
        <v>0</v>
      </c>
    </row>
    <row r="4258" spans="1:60" x14ac:dyDescent="0.3">
      <c r="A4258" s="69" t="s">
        <v>2048</v>
      </c>
      <c r="B4258" s="69" t="s">
        <v>2047</v>
      </c>
      <c r="C4258" s="70"/>
      <c r="D4258" s="71"/>
      <c r="E4258" s="72"/>
      <c r="F4258" s="73"/>
      <c r="G4258" s="70"/>
      <c r="H4258" s="74"/>
      <c r="I4258" s="75"/>
      <c r="J4258" s="75"/>
      <c r="K4258" s="36"/>
      <c r="L4258" s="82"/>
      <c r="M4258" s="82"/>
      <c r="N4258" s="77"/>
      <c r="O4258" s="84" t="s">
        <v>2169</v>
      </c>
      <c r="P4258" s="86">
        <v>43863.173483796294</v>
      </c>
      <c r="Q4258" s="84" t="s">
        <v>2380</v>
      </c>
      <c r="R4258" s="84"/>
      <c r="S4258" s="84"/>
      <c r="T4258" s="84"/>
      <c r="U4258" s="84"/>
      <c r="V4258" s="87" t="s">
        <v>4736</v>
      </c>
      <c r="W4258" s="86">
        <v>43863.173483796294</v>
      </c>
      <c r="X4258" s="90">
        <v>43863</v>
      </c>
      <c r="Y4258" s="92" t="s">
        <v>8339</v>
      </c>
      <c r="Z4258" s="87" t="s">
        <v>12199</v>
      </c>
      <c r="AA4258" s="84"/>
      <c r="AB4258" s="84"/>
      <c r="AC4258" s="92" t="s">
        <v>16126</v>
      </c>
      <c r="AD4258" s="84"/>
      <c r="AE4258" s="84" t="b">
        <v>0</v>
      </c>
      <c r="AF4258" s="84">
        <v>0</v>
      </c>
      <c r="AG4258" s="92" t="s">
        <v>16467</v>
      </c>
      <c r="AH4258" s="84" t="b">
        <v>0</v>
      </c>
      <c r="AI4258" s="84" t="s">
        <v>16520</v>
      </c>
      <c r="AJ4258" s="84"/>
      <c r="AK4258" s="92" t="s">
        <v>16467</v>
      </c>
      <c r="AL4258" s="84" t="b">
        <v>0</v>
      </c>
      <c r="AM4258" s="84">
        <v>34</v>
      </c>
      <c r="AN4258" s="92" t="s">
        <v>16125</v>
      </c>
      <c r="AO4258" s="84" t="s">
        <v>16534</v>
      </c>
      <c r="AP4258" s="84" t="b">
        <v>0</v>
      </c>
      <c r="AQ4258" s="92" t="s">
        <v>16125</v>
      </c>
      <c r="AR4258" s="84" t="s">
        <v>179</v>
      </c>
      <c r="AS4258" s="84">
        <v>0</v>
      </c>
      <c r="AT4258" s="84">
        <v>0</v>
      </c>
      <c r="AU4258" s="84"/>
      <c r="AV4258" s="84"/>
      <c r="AW4258" s="84"/>
      <c r="AX4258" s="84"/>
      <c r="AY4258" s="84"/>
      <c r="AZ4258" s="84"/>
      <c r="BA4258" s="84"/>
      <c r="BB4258" s="84"/>
      <c r="BC4258">
        <v>1</v>
      </c>
      <c r="BD4258">
        <v>0</v>
      </c>
      <c r="BE4258">
        <v>0</v>
      </c>
      <c r="BF4258">
        <v>0</v>
      </c>
      <c r="BG4258">
        <v>1</v>
      </c>
      <c r="BH4258">
        <v>0</v>
      </c>
    </row>
    <row r="4259" spans="1:60" x14ac:dyDescent="0.3">
      <c r="A4259" s="69" t="s">
        <v>2049</v>
      </c>
      <c r="B4259" s="69" t="s">
        <v>2096</v>
      </c>
      <c r="C4259" s="70"/>
      <c r="D4259" s="71"/>
      <c r="E4259" s="72"/>
      <c r="F4259" s="73"/>
      <c r="G4259" s="70"/>
      <c r="H4259" s="74"/>
      <c r="I4259" s="75"/>
      <c r="J4259" s="75"/>
      <c r="K4259" s="36"/>
      <c r="L4259" s="82"/>
      <c r="M4259" s="82"/>
      <c r="N4259" s="77"/>
      <c r="O4259" s="84" t="s">
        <v>2169</v>
      </c>
      <c r="P4259" s="86">
        <v>43863.174525462964</v>
      </c>
      <c r="Q4259" s="84" t="s">
        <v>2724</v>
      </c>
      <c r="R4259" s="84"/>
      <c r="S4259" s="84"/>
      <c r="T4259" s="84"/>
      <c r="U4259" s="84"/>
      <c r="V4259" s="87" t="s">
        <v>4737</v>
      </c>
      <c r="W4259" s="86">
        <v>43863.174525462964</v>
      </c>
      <c r="X4259" s="90">
        <v>43863</v>
      </c>
      <c r="Y4259" s="92" t="s">
        <v>8341</v>
      </c>
      <c r="Z4259" s="87" t="s">
        <v>12201</v>
      </c>
      <c r="AA4259" s="84"/>
      <c r="AB4259" s="84"/>
      <c r="AC4259" s="92" t="s">
        <v>16128</v>
      </c>
      <c r="AD4259" s="84"/>
      <c r="AE4259" s="84" t="b">
        <v>0</v>
      </c>
      <c r="AF4259" s="84">
        <v>0</v>
      </c>
      <c r="AG4259" s="92" t="s">
        <v>16467</v>
      </c>
      <c r="AH4259" s="84" t="b">
        <v>0</v>
      </c>
      <c r="AI4259" s="84" t="s">
        <v>16520</v>
      </c>
      <c r="AJ4259" s="84"/>
      <c r="AK4259" s="92" t="s">
        <v>16467</v>
      </c>
      <c r="AL4259" s="84" t="b">
        <v>0</v>
      </c>
      <c r="AM4259" s="84">
        <v>115</v>
      </c>
      <c r="AN4259" s="92" t="s">
        <v>16295</v>
      </c>
      <c r="AO4259" s="84" t="s">
        <v>16534</v>
      </c>
      <c r="AP4259" s="84" t="b">
        <v>0</v>
      </c>
      <c r="AQ4259" s="92" t="s">
        <v>16295</v>
      </c>
      <c r="AR4259" s="84" t="s">
        <v>179</v>
      </c>
      <c r="AS4259" s="84">
        <v>0</v>
      </c>
      <c r="AT4259" s="84">
        <v>0</v>
      </c>
      <c r="AU4259" s="84"/>
      <c r="AV4259" s="84"/>
      <c r="AW4259" s="84"/>
      <c r="AX4259" s="84"/>
      <c r="AY4259" s="84"/>
      <c r="AZ4259" s="84"/>
      <c r="BA4259" s="84"/>
      <c r="BB4259" s="84"/>
      <c r="BC4259">
        <v>1</v>
      </c>
      <c r="BD4259">
        <v>0</v>
      </c>
      <c r="BE4259">
        <v>0</v>
      </c>
      <c r="BF4259">
        <v>0</v>
      </c>
      <c r="BG4259">
        <v>1</v>
      </c>
      <c r="BH4259">
        <v>0</v>
      </c>
    </row>
    <row r="4260" spans="1:60" x14ac:dyDescent="0.3">
      <c r="A4260" s="69" t="s">
        <v>2051</v>
      </c>
      <c r="B4260" s="69" t="s">
        <v>2116</v>
      </c>
      <c r="C4260" s="70"/>
      <c r="D4260" s="71"/>
      <c r="E4260" s="72"/>
      <c r="F4260" s="73"/>
      <c r="G4260" s="70"/>
      <c r="H4260" s="74"/>
      <c r="I4260" s="75"/>
      <c r="J4260" s="75"/>
      <c r="K4260" s="36"/>
      <c r="L4260" s="82"/>
      <c r="M4260" s="82"/>
      <c r="N4260" s="77"/>
      <c r="O4260" s="84" t="s">
        <v>2169</v>
      </c>
      <c r="P4260" s="86">
        <v>43863.176585648151</v>
      </c>
      <c r="Q4260" s="84" t="s">
        <v>2557</v>
      </c>
      <c r="R4260" s="84"/>
      <c r="S4260" s="84"/>
      <c r="T4260" s="84" t="s">
        <v>2883</v>
      </c>
      <c r="U4260" s="84"/>
      <c r="V4260" s="87" t="s">
        <v>4738</v>
      </c>
      <c r="W4260" s="86">
        <v>43863.176585648151</v>
      </c>
      <c r="X4260" s="90">
        <v>43863</v>
      </c>
      <c r="Y4260" s="92" t="s">
        <v>8344</v>
      </c>
      <c r="Z4260" s="87" t="s">
        <v>12204</v>
      </c>
      <c r="AA4260" s="84"/>
      <c r="AB4260" s="84"/>
      <c r="AC4260" s="92" t="s">
        <v>16132</v>
      </c>
      <c r="AD4260" s="84"/>
      <c r="AE4260" s="84" t="b">
        <v>0</v>
      </c>
      <c r="AF4260" s="84">
        <v>0</v>
      </c>
      <c r="AG4260" s="92" t="s">
        <v>16467</v>
      </c>
      <c r="AH4260" s="84" t="b">
        <v>0</v>
      </c>
      <c r="AI4260" s="84" t="s">
        <v>16520</v>
      </c>
      <c r="AJ4260" s="84"/>
      <c r="AK4260" s="92" t="s">
        <v>16467</v>
      </c>
      <c r="AL4260" s="84" t="b">
        <v>0</v>
      </c>
      <c r="AM4260" s="84">
        <v>73</v>
      </c>
      <c r="AN4260" s="92" t="s">
        <v>16402</v>
      </c>
      <c r="AO4260" s="84" t="s">
        <v>16534</v>
      </c>
      <c r="AP4260" s="84" t="b">
        <v>0</v>
      </c>
      <c r="AQ4260" s="92" t="s">
        <v>16402</v>
      </c>
      <c r="AR4260" s="84" t="s">
        <v>179</v>
      </c>
      <c r="AS4260" s="84">
        <v>0</v>
      </c>
      <c r="AT4260" s="84">
        <v>0</v>
      </c>
      <c r="AU4260" s="84"/>
      <c r="AV4260" s="84"/>
      <c r="AW4260" s="84"/>
      <c r="AX4260" s="84"/>
      <c r="AY4260" s="84"/>
      <c r="AZ4260" s="84"/>
      <c r="BA4260" s="84"/>
      <c r="BB4260" s="84"/>
      <c r="BC4260">
        <v>1</v>
      </c>
      <c r="BD4260">
        <v>0</v>
      </c>
      <c r="BE4260">
        <v>0</v>
      </c>
      <c r="BF4260">
        <v>0</v>
      </c>
      <c r="BG4260">
        <v>1</v>
      </c>
      <c r="BH4260">
        <v>0</v>
      </c>
    </row>
    <row r="4261" spans="1:60" x14ac:dyDescent="0.3">
      <c r="A4261" s="69" t="s">
        <v>2051</v>
      </c>
      <c r="B4261" s="69" t="s">
        <v>2128</v>
      </c>
      <c r="C4261" s="70"/>
      <c r="D4261" s="71"/>
      <c r="E4261" s="72"/>
      <c r="F4261" s="73"/>
      <c r="G4261" s="70"/>
      <c r="H4261" s="74"/>
      <c r="I4261" s="75"/>
      <c r="J4261" s="75"/>
      <c r="K4261" s="36"/>
      <c r="L4261" s="82"/>
      <c r="M4261" s="82"/>
      <c r="N4261" s="77"/>
      <c r="O4261" s="84" t="s">
        <v>2168</v>
      </c>
      <c r="P4261" s="86">
        <v>43863.176701388889</v>
      </c>
      <c r="Q4261" s="84" t="s">
        <v>2526</v>
      </c>
      <c r="R4261" s="84"/>
      <c r="S4261" s="84"/>
      <c r="T4261" s="84"/>
      <c r="U4261" s="84"/>
      <c r="V4261" s="87" t="s">
        <v>4738</v>
      </c>
      <c r="W4261" s="86">
        <v>43863.176701388889</v>
      </c>
      <c r="X4261" s="90">
        <v>43863</v>
      </c>
      <c r="Y4261" s="92" t="s">
        <v>8345</v>
      </c>
      <c r="Z4261" s="87" t="s">
        <v>12205</v>
      </c>
      <c r="AA4261" s="84"/>
      <c r="AB4261" s="84"/>
      <c r="AC4261" s="92" t="s">
        <v>16133</v>
      </c>
      <c r="AD4261" s="84"/>
      <c r="AE4261" s="84" t="b">
        <v>0</v>
      </c>
      <c r="AF4261" s="84">
        <v>0</v>
      </c>
      <c r="AG4261" s="92" t="s">
        <v>16467</v>
      </c>
      <c r="AH4261" s="84" t="b">
        <v>0</v>
      </c>
      <c r="AI4261" s="84" t="s">
        <v>16521</v>
      </c>
      <c r="AJ4261" s="84"/>
      <c r="AK4261" s="92" t="s">
        <v>16467</v>
      </c>
      <c r="AL4261" s="84" t="b">
        <v>0</v>
      </c>
      <c r="AM4261" s="84">
        <v>32</v>
      </c>
      <c r="AN4261" s="92" t="s">
        <v>13981</v>
      </c>
      <c r="AO4261" s="84" t="s">
        <v>16534</v>
      </c>
      <c r="AP4261" s="84" t="b">
        <v>0</v>
      </c>
      <c r="AQ4261" s="92" t="s">
        <v>13981</v>
      </c>
      <c r="AR4261" s="84" t="s">
        <v>179</v>
      </c>
      <c r="AS4261" s="84">
        <v>0</v>
      </c>
      <c r="AT4261" s="84">
        <v>0</v>
      </c>
      <c r="AU4261" s="84"/>
      <c r="AV4261" s="84"/>
      <c r="AW4261" s="84"/>
      <c r="AX4261" s="84"/>
      <c r="AY4261" s="84"/>
      <c r="AZ4261" s="84"/>
      <c r="BA4261" s="84"/>
      <c r="BB4261" s="84"/>
      <c r="BC4261">
        <v>1</v>
      </c>
      <c r="BD4261">
        <v>0</v>
      </c>
      <c r="BE4261">
        <v>1</v>
      </c>
      <c r="BF4261">
        <v>0</v>
      </c>
      <c r="BG4261">
        <v>0</v>
      </c>
      <c r="BH4261">
        <v>0</v>
      </c>
    </row>
    <row r="4262" spans="1:60" x14ac:dyDescent="0.3">
      <c r="A4262" s="69" t="s">
        <v>2051</v>
      </c>
      <c r="B4262" s="69" t="s">
        <v>2113</v>
      </c>
      <c r="C4262" s="70"/>
      <c r="D4262" s="71"/>
      <c r="E4262" s="72"/>
      <c r="F4262" s="73"/>
      <c r="G4262" s="70"/>
      <c r="H4262" s="74"/>
      <c r="I4262" s="75"/>
      <c r="J4262" s="75"/>
      <c r="K4262" s="36"/>
      <c r="L4262" s="82"/>
      <c r="M4262" s="82"/>
      <c r="N4262" s="77"/>
      <c r="O4262" s="84" t="s">
        <v>2169</v>
      </c>
      <c r="P4262" s="86">
        <v>43863.176782407405</v>
      </c>
      <c r="Q4262" s="84" t="s">
        <v>2665</v>
      </c>
      <c r="R4262" s="84"/>
      <c r="S4262" s="84"/>
      <c r="T4262" s="84"/>
      <c r="U4262" s="84"/>
      <c r="V4262" s="87" t="s">
        <v>4738</v>
      </c>
      <c r="W4262" s="86">
        <v>43863.176782407405</v>
      </c>
      <c r="X4262" s="90">
        <v>43863</v>
      </c>
      <c r="Y4262" s="92" t="s">
        <v>8346</v>
      </c>
      <c r="Z4262" s="87" t="s">
        <v>12206</v>
      </c>
      <c r="AA4262" s="84"/>
      <c r="AB4262" s="84"/>
      <c r="AC4262" s="92" t="s">
        <v>16134</v>
      </c>
      <c r="AD4262" s="84"/>
      <c r="AE4262" s="84" t="b">
        <v>0</v>
      </c>
      <c r="AF4262" s="84">
        <v>0</v>
      </c>
      <c r="AG4262" s="92" t="s">
        <v>16467</v>
      </c>
      <c r="AH4262" s="84" t="b">
        <v>0</v>
      </c>
      <c r="AI4262" s="84" t="s">
        <v>16520</v>
      </c>
      <c r="AJ4262" s="84"/>
      <c r="AK4262" s="92" t="s">
        <v>16467</v>
      </c>
      <c r="AL4262" s="84" t="b">
        <v>0</v>
      </c>
      <c r="AM4262" s="84">
        <v>39</v>
      </c>
      <c r="AN4262" s="92" t="s">
        <v>16395</v>
      </c>
      <c r="AO4262" s="84" t="s">
        <v>16534</v>
      </c>
      <c r="AP4262" s="84" t="b">
        <v>0</v>
      </c>
      <c r="AQ4262" s="92" t="s">
        <v>16395</v>
      </c>
      <c r="AR4262" s="84" t="s">
        <v>179</v>
      </c>
      <c r="AS4262" s="84">
        <v>0</v>
      </c>
      <c r="AT4262" s="84">
        <v>0</v>
      </c>
      <c r="AU4262" s="84"/>
      <c r="AV4262" s="84"/>
      <c r="AW4262" s="84"/>
      <c r="AX4262" s="84"/>
      <c r="AY4262" s="84"/>
      <c r="AZ4262" s="84"/>
      <c r="BA4262" s="84"/>
      <c r="BB4262" s="84"/>
      <c r="BC4262">
        <v>1</v>
      </c>
      <c r="BD4262">
        <v>0</v>
      </c>
      <c r="BE4262">
        <v>0</v>
      </c>
      <c r="BF4262">
        <v>0</v>
      </c>
      <c r="BG4262">
        <v>1</v>
      </c>
      <c r="BH4262">
        <v>0</v>
      </c>
    </row>
    <row r="4263" spans="1:60" x14ac:dyDescent="0.3">
      <c r="A4263" s="69" t="s">
        <v>2058</v>
      </c>
      <c r="B4263" s="69" t="s">
        <v>2116</v>
      </c>
      <c r="C4263" s="70"/>
      <c r="D4263" s="71"/>
      <c r="E4263" s="72"/>
      <c r="F4263" s="73"/>
      <c r="G4263" s="70"/>
      <c r="H4263" s="74"/>
      <c r="I4263" s="75"/>
      <c r="J4263" s="75"/>
      <c r="K4263" s="36"/>
      <c r="L4263" s="82"/>
      <c r="M4263" s="82"/>
      <c r="N4263" s="77"/>
      <c r="O4263" s="84" t="s">
        <v>2169</v>
      </c>
      <c r="P4263" s="86">
        <v>43863.176782407405</v>
      </c>
      <c r="Q4263" s="84" t="s">
        <v>2557</v>
      </c>
      <c r="R4263" s="84"/>
      <c r="S4263" s="84"/>
      <c r="T4263" s="84" t="s">
        <v>2883</v>
      </c>
      <c r="U4263" s="84"/>
      <c r="V4263" s="87" t="s">
        <v>4744</v>
      </c>
      <c r="W4263" s="86">
        <v>43863.176782407405</v>
      </c>
      <c r="X4263" s="90">
        <v>43863</v>
      </c>
      <c r="Y4263" s="92" t="s">
        <v>8346</v>
      </c>
      <c r="Z4263" s="87" t="s">
        <v>12219</v>
      </c>
      <c r="AA4263" s="84"/>
      <c r="AB4263" s="84"/>
      <c r="AC4263" s="92" t="s">
        <v>16147</v>
      </c>
      <c r="AD4263" s="84"/>
      <c r="AE4263" s="84" t="b">
        <v>0</v>
      </c>
      <c r="AF4263" s="84">
        <v>0</v>
      </c>
      <c r="AG4263" s="92" t="s">
        <v>16467</v>
      </c>
      <c r="AH4263" s="84" t="b">
        <v>0</v>
      </c>
      <c r="AI4263" s="84" t="s">
        <v>16520</v>
      </c>
      <c r="AJ4263" s="84"/>
      <c r="AK4263" s="92" t="s">
        <v>16467</v>
      </c>
      <c r="AL4263" s="84" t="b">
        <v>0</v>
      </c>
      <c r="AM4263" s="84">
        <v>73</v>
      </c>
      <c r="AN4263" s="92" t="s">
        <v>16402</v>
      </c>
      <c r="AO4263" s="84" t="s">
        <v>16534</v>
      </c>
      <c r="AP4263" s="84" t="b">
        <v>0</v>
      </c>
      <c r="AQ4263" s="92" t="s">
        <v>16402</v>
      </c>
      <c r="AR4263" s="84" t="s">
        <v>179</v>
      </c>
      <c r="AS4263" s="84">
        <v>0</v>
      </c>
      <c r="AT4263" s="84">
        <v>0</v>
      </c>
      <c r="AU4263" s="84"/>
      <c r="AV4263" s="84"/>
      <c r="AW4263" s="84"/>
      <c r="AX4263" s="84"/>
      <c r="AY4263" s="84"/>
      <c r="AZ4263" s="84"/>
      <c r="BA4263" s="84"/>
      <c r="BB4263" s="84"/>
      <c r="BC4263">
        <v>1</v>
      </c>
      <c r="BD4263">
        <v>0</v>
      </c>
      <c r="BE4263">
        <v>0</v>
      </c>
      <c r="BF4263">
        <v>0</v>
      </c>
      <c r="BG4263">
        <v>1</v>
      </c>
      <c r="BH4263">
        <v>0</v>
      </c>
    </row>
    <row r="4264" spans="1:60" x14ac:dyDescent="0.3">
      <c r="A4264" s="69" t="s">
        <v>2051</v>
      </c>
      <c r="B4264" s="69" t="s">
        <v>2050</v>
      </c>
      <c r="C4264" s="70"/>
      <c r="D4264" s="71"/>
      <c r="E4264" s="72"/>
      <c r="F4264" s="73"/>
      <c r="G4264" s="70"/>
      <c r="H4264" s="74"/>
      <c r="I4264" s="75"/>
      <c r="J4264" s="75"/>
      <c r="K4264" s="36"/>
      <c r="L4264" s="82"/>
      <c r="M4264" s="82"/>
      <c r="N4264" s="77"/>
      <c r="O4264" s="84" t="s">
        <v>2169</v>
      </c>
      <c r="P4264" s="86">
        <v>43863.177025462966</v>
      </c>
      <c r="Q4264" s="84" t="s">
        <v>2590</v>
      </c>
      <c r="R4264" s="84"/>
      <c r="S4264" s="84"/>
      <c r="T4264" s="84" t="s">
        <v>2883</v>
      </c>
      <c r="U4264" s="84"/>
      <c r="V4264" s="87" t="s">
        <v>4738</v>
      </c>
      <c r="W4264" s="86">
        <v>43863.177025462966</v>
      </c>
      <c r="X4264" s="90">
        <v>43863</v>
      </c>
      <c r="Y4264" s="92" t="s">
        <v>8343</v>
      </c>
      <c r="Z4264" s="87" t="s">
        <v>12203</v>
      </c>
      <c r="AA4264" s="84"/>
      <c r="AB4264" s="84"/>
      <c r="AC4264" s="92" t="s">
        <v>16131</v>
      </c>
      <c r="AD4264" s="84"/>
      <c r="AE4264" s="84" t="b">
        <v>0</v>
      </c>
      <c r="AF4264" s="84">
        <v>0</v>
      </c>
      <c r="AG4264" s="92" t="s">
        <v>16467</v>
      </c>
      <c r="AH4264" s="84" t="b">
        <v>0</v>
      </c>
      <c r="AI4264" s="84" t="s">
        <v>16520</v>
      </c>
      <c r="AJ4264" s="84"/>
      <c r="AK4264" s="92" t="s">
        <v>16467</v>
      </c>
      <c r="AL4264" s="84" t="b">
        <v>0</v>
      </c>
      <c r="AM4264" s="84">
        <v>13</v>
      </c>
      <c r="AN4264" s="92" t="s">
        <v>16130</v>
      </c>
      <c r="AO4264" s="84" t="s">
        <v>16534</v>
      </c>
      <c r="AP4264" s="84" t="b">
        <v>0</v>
      </c>
      <c r="AQ4264" s="92" t="s">
        <v>16130</v>
      </c>
      <c r="AR4264" s="84" t="s">
        <v>179</v>
      </c>
      <c r="AS4264" s="84">
        <v>0</v>
      </c>
      <c r="AT4264" s="84">
        <v>0</v>
      </c>
      <c r="AU4264" s="84"/>
      <c r="AV4264" s="84"/>
      <c r="AW4264" s="84"/>
      <c r="AX4264" s="84"/>
      <c r="AY4264" s="84"/>
      <c r="AZ4264" s="84"/>
      <c r="BA4264" s="84"/>
      <c r="BB4264" s="84"/>
      <c r="BC4264">
        <v>1</v>
      </c>
      <c r="BD4264">
        <v>0</v>
      </c>
      <c r="BE4264">
        <v>0</v>
      </c>
      <c r="BF4264">
        <v>0</v>
      </c>
      <c r="BG4264">
        <v>1</v>
      </c>
      <c r="BH4264">
        <v>0</v>
      </c>
    </row>
    <row r="4265" spans="1:60" x14ac:dyDescent="0.3">
      <c r="A4265" s="69" t="s">
        <v>2062</v>
      </c>
      <c r="B4265" s="69" t="s">
        <v>2062</v>
      </c>
      <c r="C4265" s="70"/>
      <c r="D4265" s="71"/>
      <c r="E4265" s="72"/>
      <c r="F4265" s="73"/>
      <c r="G4265" s="70"/>
      <c r="H4265" s="74"/>
      <c r="I4265" s="75"/>
      <c r="J4265" s="75"/>
      <c r="K4265" s="36"/>
      <c r="L4265" s="82"/>
      <c r="M4265" s="82"/>
      <c r="N4265" s="77"/>
      <c r="O4265" s="84" t="s">
        <v>179</v>
      </c>
      <c r="P4265" s="86">
        <v>43863.177245370367</v>
      </c>
      <c r="Q4265" s="84" t="s">
        <v>2826</v>
      </c>
      <c r="R4265" s="87" t="s">
        <v>2863</v>
      </c>
      <c r="S4265" s="84" t="s">
        <v>2869</v>
      </c>
      <c r="T4265" s="84" t="s">
        <v>2883</v>
      </c>
      <c r="U4265" s="84"/>
      <c r="V4265" s="87" t="s">
        <v>4748</v>
      </c>
      <c r="W4265" s="86">
        <v>43863.177245370367</v>
      </c>
      <c r="X4265" s="90">
        <v>43863</v>
      </c>
      <c r="Y4265" s="92" t="s">
        <v>8369</v>
      </c>
      <c r="Z4265" s="87" t="s">
        <v>12232</v>
      </c>
      <c r="AA4265" s="84"/>
      <c r="AB4265" s="84"/>
      <c r="AC4265" s="92" t="s">
        <v>16160</v>
      </c>
      <c r="AD4265" s="84"/>
      <c r="AE4265" s="84" t="b">
        <v>0</v>
      </c>
      <c r="AF4265" s="84">
        <v>0</v>
      </c>
      <c r="AG4265" s="92" t="s">
        <v>16467</v>
      </c>
      <c r="AH4265" s="84" t="b">
        <v>1</v>
      </c>
      <c r="AI4265" s="84" t="s">
        <v>16521</v>
      </c>
      <c r="AJ4265" s="84"/>
      <c r="AK4265" s="92" t="s">
        <v>12525</v>
      </c>
      <c r="AL4265" s="84" t="b">
        <v>0</v>
      </c>
      <c r="AM4265" s="84">
        <v>0</v>
      </c>
      <c r="AN4265" s="92" t="s">
        <v>16467</v>
      </c>
      <c r="AO4265" s="84" t="s">
        <v>16534</v>
      </c>
      <c r="AP4265" s="84" t="b">
        <v>0</v>
      </c>
      <c r="AQ4265" s="92" t="s">
        <v>16160</v>
      </c>
      <c r="AR4265" s="84" t="s">
        <v>179</v>
      </c>
      <c r="AS4265" s="84">
        <v>0</v>
      </c>
      <c r="AT4265" s="84">
        <v>0</v>
      </c>
      <c r="AU4265" s="84"/>
      <c r="AV4265" s="84"/>
      <c r="AW4265" s="84"/>
      <c r="AX4265" s="84"/>
      <c r="AY4265" s="84"/>
      <c r="AZ4265" s="84"/>
      <c r="BA4265" s="84"/>
      <c r="BB4265" s="84"/>
      <c r="BC4265">
        <v>2</v>
      </c>
      <c r="BD4265">
        <v>0</v>
      </c>
      <c r="BE4265">
        <v>0</v>
      </c>
      <c r="BF4265">
        <v>2</v>
      </c>
      <c r="BG4265">
        <v>0</v>
      </c>
      <c r="BH4265">
        <v>0</v>
      </c>
    </row>
    <row r="4266" spans="1:60" x14ac:dyDescent="0.3">
      <c r="A4266" s="69" t="s">
        <v>2052</v>
      </c>
      <c r="B4266" s="69" t="s">
        <v>2096</v>
      </c>
      <c r="C4266" s="70"/>
      <c r="D4266" s="71"/>
      <c r="E4266" s="72"/>
      <c r="F4266" s="73"/>
      <c r="G4266" s="70"/>
      <c r="H4266" s="74"/>
      <c r="I4266" s="75"/>
      <c r="J4266" s="75"/>
      <c r="K4266" s="36"/>
      <c r="L4266" s="82"/>
      <c r="M4266" s="82"/>
      <c r="N4266" s="77"/>
      <c r="O4266" s="84" t="s">
        <v>2169</v>
      </c>
      <c r="P4266" s="86">
        <v>43863.177708333336</v>
      </c>
      <c r="Q4266" s="84" t="s">
        <v>2724</v>
      </c>
      <c r="R4266" s="84"/>
      <c r="S4266" s="84"/>
      <c r="T4266" s="84"/>
      <c r="U4266" s="84"/>
      <c r="V4266" s="87" t="s">
        <v>4739</v>
      </c>
      <c r="W4266" s="86">
        <v>43863.177708333336</v>
      </c>
      <c r="X4266" s="90">
        <v>43863</v>
      </c>
      <c r="Y4266" s="92" t="s">
        <v>8347</v>
      </c>
      <c r="Z4266" s="87" t="s">
        <v>12207</v>
      </c>
      <c r="AA4266" s="84"/>
      <c r="AB4266" s="84"/>
      <c r="AC4266" s="92" t="s">
        <v>16135</v>
      </c>
      <c r="AD4266" s="84"/>
      <c r="AE4266" s="84" t="b">
        <v>0</v>
      </c>
      <c r="AF4266" s="84">
        <v>0</v>
      </c>
      <c r="AG4266" s="92" t="s">
        <v>16467</v>
      </c>
      <c r="AH4266" s="84" t="b">
        <v>0</v>
      </c>
      <c r="AI4266" s="84" t="s">
        <v>16520</v>
      </c>
      <c r="AJ4266" s="84"/>
      <c r="AK4266" s="92" t="s">
        <v>16467</v>
      </c>
      <c r="AL4266" s="84" t="b">
        <v>0</v>
      </c>
      <c r="AM4266" s="84">
        <v>115</v>
      </c>
      <c r="AN4266" s="92" t="s">
        <v>16295</v>
      </c>
      <c r="AO4266" s="84" t="s">
        <v>16534</v>
      </c>
      <c r="AP4266" s="84" t="b">
        <v>0</v>
      </c>
      <c r="AQ4266" s="92" t="s">
        <v>16295</v>
      </c>
      <c r="AR4266" s="84" t="s">
        <v>179</v>
      </c>
      <c r="AS4266" s="84">
        <v>0</v>
      </c>
      <c r="AT4266" s="84">
        <v>0</v>
      </c>
      <c r="AU4266" s="84"/>
      <c r="AV4266" s="84"/>
      <c r="AW4266" s="84"/>
      <c r="AX4266" s="84"/>
      <c r="AY4266" s="84"/>
      <c r="AZ4266" s="84"/>
      <c r="BA4266" s="84"/>
      <c r="BB4266" s="84"/>
      <c r="BC4266">
        <v>1</v>
      </c>
      <c r="BD4266">
        <v>0</v>
      </c>
      <c r="BE4266">
        <v>0</v>
      </c>
      <c r="BF4266">
        <v>0</v>
      </c>
      <c r="BG4266">
        <v>1</v>
      </c>
      <c r="BH4266">
        <v>0</v>
      </c>
    </row>
    <row r="4267" spans="1:60" x14ac:dyDescent="0.3">
      <c r="A4267" s="69" t="s">
        <v>2053</v>
      </c>
      <c r="B4267" s="69" t="s">
        <v>2053</v>
      </c>
      <c r="C4267" s="70"/>
      <c r="D4267" s="71"/>
      <c r="E4267" s="72"/>
      <c r="F4267" s="73"/>
      <c r="G4267" s="70"/>
      <c r="H4267" s="74"/>
      <c r="I4267" s="75"/>
      <c r="J4267" s="75"/>
      <c r="K4267" s="36"/>
      <c r="L4267" s="82"/>
      <c r="M4267" s="82"/>
      <c r="N4267" s="77"/>
      <c r="O4267" s="84" t="s">
        <v>179</v>
      </c>
      <c r="P4267" s="86">
        <v>43863.177812499998</v>
      </c>
      <c r="Q4267" s="84" t="s">
        <v>2823</v>
      </c>
      <c r="R4267" s="84"/>
      <c r="S4267" s="84"/>
      <c r="T4267" s="84" t="s">
        <v>2883</v>
      </c>
      <c r="U4267" s="84"/>
      <c r="V4267" s="87" t="s">
        <v>4740</v>
      </c>
      <c r="W4267" s="86">
        <v>43863.177812499998</v>
      </c>
      <c r="X4267" s="90">
        <v>43863</v>
      </c>
      <c r="Y4267" s="92" t="s">
        <v>8348</v>
      </c>
      <c r="Z4267" s="87" t="s">
        <v>12208</v>
      </c>
      <c r="AA4267" s="84"/>
      <c r="AB4267" s="84"/>
      <c r="AC4267" s="92" t="s">
        <v>16136</v>
      </c>
      <c r="AD4267" s="84"/>
      <c r="AE4267" s="84" t="b">
        <v>0</v>
      </c>
      <c r="AF4267" s="84">
        <v>0</v>
      </c>
      <c r="AG4267" s="92" t="s">
        <v>16467</v>
      </c>
      <c r="AH4267" s="84" t="b">
        <v>0</v>
      </c>
      <c r="AI4267" s="84" t="s">
        <v>16520</v>
      </c>
      <c r="AJ4267" s="84"/>
      <c r="AK4267" s="92" t="s">
        <v>16467</v>
      </c>
      <c r="AL4267" s="84" t="b">
        <v>0</v>
      </c>
      <c r="AM4267" s="84">
        <v>0</v>
      </c>
      <c r="AN4267" s="92" t="s">
        <v>16467</v>
      </c>
      <c r="AO4267" s="84" t="s">
        <v>16534</v>
      </c>
      <c r="AP4267" s="84" t="b">
        <v>0</v>
      </c>
      <c r="AQ4267" s="92" t="s">
        <v>16136</v>
      </c>
      <c r="AR4267" s="84" t="s">
        <v>179</v>
      </c>
      <c r="AS4267" s="84">
        <v>0</v>
      </c>
      <c r="AT4267" s="84">
        <v>0</v>
      </c>
      <c r="AU4267" s="84"/>
      <c r="AV4267" s="84"/>
      <c r="AW4267" s="84"/>
      <c r="AX4267" s="84"/>
      <c r="AY4267" s="84"/>
      <c r="AZ4267" s="84"/>
      <c r="BA4267" s="84"/>
      <c r="BB4267" s="84"/>
      <c r="BC4267">
        <v>1</v>
      </c>
      <c r="BD4267">
        <v>0</v>
      </c>
      <c r="BE4267">
        <v>0</v>
      </c>
      <c r="BF4267">
        <v>1</v>
      </c>
      <c r="BG4267">
        <v>0</v>
      </c>
      <c r="BH4267">
        <v>0</v>
      </c>
    </row>
    <row r="4268" spans="1:60" x14ac:dyDescent="0.3">
      <c r="A4268" s="69" t="s">
        <v>2054</v>
      </c>
      <c r="B4268" s="69" t="s">
        <v>2059</v>
      </c>
      <c r="C4268" s="70"/>
      <c r="D4268" s="71"/>
      <c r="E4268" s="72"/>
      <c r="F4268" s="73"/>
      <c r="G4268" s="70"/>
      <c r="H4268" s="74"/>
      <c r="I4268" s="75"/>
      <c r="J4268" s="75"/>
      <c r="K4268" s="36"/>
      <c r="L4268" s="82"/>
      <c r="M4268" s="82"/>
      <c r="N4268" s="77"/>
      <c r="O4268" s="84" t="s">
        <v>2169</v>
      </c>
      <c r="P4268" s="86">
        <v>43863.177835648145</v>
      </c>
      <c r="Q4268" s="84" t="s">
        <v>2784</v>
      </c>
      <c r="R4268" s="84"/>
      <c r="S4268" s="84"/>
      <c r="T4268" s="84"/>
      <c r="U4268" s="84"/>
      <c r="V4268" s="87" t="s">
        <v>4741</v>
      </c>
      <c r="W4268" s="86">
        <v>43863.177835648145</v>
      </c>
      <c r="X4268" s="90">
        <v>43863</v>
      </c>
      <c r="Y4268" s="92" t="s">
        <v>8349</v>
      </c>
      <c r="Z4268" s="87" t="s">
        <v>12209</v>
      </c>
      <c r="AA4268" s="84"/>
      <c r="AB4268" s="84"/>
      <c r="AC4268" s="92" t="s">
        <v>16137</v>
      </c>
      <c r="AD4268" s="84"/>
      <c r="AE4268" s="84" t="b">
        <v>0</v>
      </c>
      <c r="AF4268" s="84">
        <v>0</v>
      </c>
      <c r="AG4268" s="92" t="s">
        <v>16467</v>
      </c>
      <c r="AH4268" s="84" t="b">
        <v>0</v>
      </c>
      <c r="AI4268" s="84" t="s">
        <v>16520</v>
      </c>
      <c r="AJ4268" s="84"/>
      <c r="AK4268" s="92" t="s">
        <v>16467</v>
      </c>
      <c r="AL4268" s="84" t="b">
        <v>0</v>
      </c>
      <c r="AM4268" s="84">
        <v>6</v>
      </c>
      <c r="AN4268" s="92" t="s">
        <v>16149</v>
      </c>
      <c r="AO4268" s="84" t="s">
        <v>16535</v>
      </c>
      <c r="AP4268" s="84" t="b">
        <v>0</v>
      </c>
      <c r="AQ4268" s="92" t="s">
        <v>16149</v>
      </c>
      <c r="AR4268" s="84" t="s">
        <v>179</v>
      </c>
      <c r="AS4268" s="84">
        <v>0</v>
      </c>
      <c r="AT4268" s="84">
        <v>0</v>
      </c>
      <c r="AU4268" s="84"/>
      <c r="AV4268" s="84"/>
      <c r="AW4268" s="84"/>
      <c r="AX4268" s="84"/>
      <c r="AY4268" s="84"/>
      <c r="AZ4268" s="84"/>
      <c r="BA4268" s="84"/>
      <c r="BB4268" s="84"/>
      <c r="BC4268">
        <v>1</v>
      </c>
      <c r="BD4268">
        <v>0</v>
      </c>
      <c r="BE4268">
        <v>0</v>
      </c>
      <c r="BF4268">
        <v>0</v>
      </c>
      <c r="BG4268">
        <v>1</v>
      </c>
      <c r="BH4268">
        <v>0</v>
      </c>
    </row>
    <row r="4269" spans="1:60" x14ac:dyDescent="0.3">
      <c r="A4269" s="69" t="s">
        <v>2057</v>
      </c>
      <c r="B4269" s="69" t="s">
        <v>2056</v>
      </c>
      <c r="C4269" s="70"/>
      <c r="D4269" s="71"/>
      <c r="E4269" s="72"/>
      <c r="F4269" s="73"/>
      <c r="G4269" s="70"/>
      <c r="H4269" s="74"/>
      <c r="I4269" s="75"/>
      <c r="J4269" s="75"/>
      <c r="K4269" s="36"/>
      <c r="L4269" s="82"/>
      <c r="M4269" s="82"/>
      <c r="N4269" s="77"/>
      <c r="O4269" s="84" t="s">
        <v>2169</v>
      </c>
      <c r="P4269" s="86">
        <v>43863.180162037039</v>
      </c>
      <c r="Q4269" s="84" t="s">
        <v>2713</v>
      </c>
      <c r="R4269" s="84"/>
      <c r="S4269" s="84"/>
      <c r="T4269" s="84" t="s">
        <v>2883</v>
      </c>
      <c r="U4269" s="84"/>
      <c r="V4269" s="87" t="s">
        <v>4743</v>
      </c>
      <c r="W4269" s="86">
        <v>43863.180162037039</v>
      </c>
      <c r="X4269" s="90">
        <v>43863</v>
      </c>
      <c r="Y4269" s="92" t="s">
        <v>8355</v>
      </c>
      <c r="Z4269" s="87" t="s">
        <v>12215</v>
      </c>
      <c r="AA4269" s="84"/>
      <c r="AB4269" s="84"/>
      <c r="AC4269" s="92" t="s">
        <v>16143</v>
      </c>
      <c r="AD4269" s="84"/>
      <c r="AE4269" s="84" t="b">
        <v>0</v>
      </c>
      <c r="AF4269" s="84">
        <v>0</v>
      </c>
      <c r="AG4269" s="92" t="s">
        <v>16467</v>
      </c>
      <c r="AH4269" s="84" t="b">
        <v>0</v>
      </c>
      <c r="AI4269" s="84" t="s">
        <v>16520</v>
      </c>
      <c r="AJ4269" s="84"/>
      <c r="AK4269" s="92" t="s">
        <v>16467</v>
      </c>
      <c r="AL4269" s="84" t="b">
        <v>0</v>
      </c>
      <c r="AM4269" s="84">
        <v>4</v>
      </c>
      <c r="AN4269" s="92" t="s">
        <v>16142</v>
      </c>
      <c r="AO4269" s="84" t="s">
        <v>16534</v>
      </c>
      <c r="AP4269" s="84" t="b">
        <v>0</v>
      </c>
      <c r="AQ4269" s="92" t="s">
        <v>16142</v>
      </c>
      <c r="AR4269" s="84" t="s">
        <v>179</v>
      </c>
      <c r="AS4269" s="84">
        <v>0</v>
      </c>
      <c r="AT4269" s="84">
        <v>0</v>
      </c>
      <c r="AU4269" s="84"/>
      <c r="AV4269" s="84"/>
      <c r="AW4269" s="84"/>
      <c r="AX4269" s="84"/>
      <c r="AY4269" s="84"/>
      <c r="AZ4269" s="84"/>
      <c r="BA4269" s="84"/>
      <c r="BB4269" s="84"/>
      <c r="BC4269">
        <v>1</v>
      </c>
      <c r="BD4269">
        <v>0</v>
      </c>
      <c r="BE4269">
        <v>0</v>
      </c>
      <c r="BF4269">
        <v>0</v>
      </c>
      <c r="BG4269">
        <v>1</v>
      </c>
      <c r="BH4269">
        <v>0</v>
      </c>
    </row>
    <row r="4270" spans="1:60" x14ac:dyDescent="0.3">
      <c r="A4270" s="69" t="s">
        <v>2058</v>
      </c>
      <c r="B4270" s="69" t="s">
        <v>2058</v>
      </c>
      <c r="C4270" s="70"/>
      <c r="D4270" s="71"/>
      <c r="E4270" s="72"/>
      <c r="F4270" s="73"/>
      <c r="G4270" s="70"/>
      <c r="H4270" s="74"/>
      <c r="I4270" s="75"/>
      <c r="J4270" s="75"/>
      <c r="K4270" s="36"/>
      <c r="L4270" s="82"/>
      <c r="M4270" s="82"/>
      <c r="N4270" s="77"/>
      <c r="O4270" s="84" t="s">
        <v>179</v>
      </c>
      <c r="P4270" s="86">
        <v>43863.180509259262</v>
      </c>
      <c r="Q4270" s="84" t="s">
        <v>2824</v>
      </c>
      <c r="R4270" s="84"/>
      <c r="S4270" s="84"/>
      <c r="T4270" s="84" t="s">
        <v>2883</v>
      </c>
      <c r="U4270" s="84"/>
      <c r="V4270" s="87" t="s">
        <v>4744</v>
      </c>
      <c r="W4270" s="86">
        <v>43863.180509259262</v>
      </c>
      <c r="X4270" s="90">
        <v>43863</v>
      </c>
      <c r="Y4270" s="92" t="s">
        <v>8358</v>
      </c>
      <c r="Z4270" s="87" t="s">
        <v>12220</v>
      </c>
      <c r="AA4270" s="84"/>
      <c r="AB4270" s="84"/>
      <c r="AC4270" s="92" t="s">
        <v>16148</v>
      </c>
      <c r="AD4270" s="84"/>
      <c r="AE4270" s="84" t="b">
        <v>0</v>
      </c>
      <c r="AF4270" s="84">
        <v>0</v>
      </c>
      <c r="AG4270" s="92" t="s">
        <v>16467</v>
      </c>
      <c r="AH4270" s="84" t="b">
        <v>0</v>
      </c>
      <c r="AI4270" s="84" t="s">
        <v>16520</v>
      </c>
      <c r="AJ4270" s="84"/>
      <c r="AK4270" s="92" t="s">
        <v>16467</v>
      </c>
      <c r="AL4270" s="84" t="b">
        <v>0</v>
      </c>
      <c r="AM4270" s="84">
        <v>0</v>
      </c>
      <c r="AN4270" s="92" t="s">
        <v>16467</v>
      </c>
      <c r="AO4270" s="84" t="s">
        <v>16534</v>
      </c>
      <c r="AP4270" s="84" t="b">
        <v>0</v>
      </c>
      <c r="AQ4270" s="92" t="s">
        <v>16148</v>
      </c>
      <c r="AR4270" s="84" t="s">
        <v>179</v>
      </c>
      <c r="AS4270" s="84">
        <v>0</v>
      </c>
      <c r="AT4270" s="84">
        <v>0</v>
      </c>
      <c r="AU4270" s="84"/>
      <c r="AV4270" s="84"/>
      <c r="AW4270" s="84"/>
      <c r="AX4270" s="84"/>
      <c r="AY4270" s="84"/>
      <c r="AZ4270" s="84"/>
      <c r="BA4270" s="84"/>
      <c r="BB4270" s="84"/>
      <c r="BC4270">
        <v>1</v>
      </c>
      <c r="BD4270">
        <v>0</v>
      </c>
      <c r="BE4270">
        <v>0</v>
      </c>
      <c r="BF4270">
        <v>1</v>
      </c>
      <c r="BG4270">
        <v>0</v>
      </c>
      <c r="BH4270">
        <v>0</v>
      </c>
    </row>
    <row r="4271" spans="1:60" x14ac:dyDescent="0.3">
      <c r="A4271" s="69" t="s">
        <v>2060</v>
      </c>
      <c r="B4271" s="69" t="s">
        <v>2114</v>
      </c>
      <c r="C4271" s="70"/>
      <c r="D4271" s="71"/>
      <c r="E4271" s="72"/>
      <c r="F4271" s="73"/>
      <c r="G4271" s="70"/>
      <c r="H4271" s="74"/>
      <c r="I4271" s="75"/>
      <c r="J4271" s="75"/>
      <c r="K4271" s="36"/>
      <c r="L4271" s="82"/>
      <c r="M4271" s="82"/>
      <c r="N4271" s="77"/>
      <c r="O4271" s="84" t="s">
        <v>2169</v>
      </c>
      <c r="P4271" s="86">
        <v>43863.181851851848</v>
      </c>
      <c r="Q4271" s="84" t="s">
        <v>2774</v>
      </c>
      <c r="R4271" s="84"/>
      <c r="S4271" s="84"/>
      <c r="T4271" s="84"/>
      <c r="U4271" s="84"/>
      <c r="V4271" s="87" t="s">
        <v>4746</v>
      </c>
      <c r="W4271" s="86">
        <v>43863.181851851848</v>
      </c>
      <c r="X4271" s="90">
        <v>43863</v>
      </c>
      <c r="Y4271" s="92" t="s">
        <v>8366</v>
      </c>
      <c r="Z4271" s="87" t="s">
        <v>12229</v>
      </c>
      <c r="AA4271" s="84"/>
      <c r="AB4271" s="84"/>
      <c r="AC4271" s="92" t="s">
        <v>16157</v>
      </c>
      <c r="AD4271" s="84"/>
      <c r="AE4271" s="84" t="b">
        <v>0</v>
      </c>
      <c r="AF4271" s="84">
        <v>0</v>
      </c>
      <c r="AG4271" s="92" t="s">
        <v>16467</v>
      </c>
      <c r="AH4271" s="84" t="b">
        <v>0</v>
      </c>
      <c r="AI4271" s="84" t="s">
        <v>16520</v>
      </c>
      <c r="AJ4271" s="84"/>
      <c r="AK4271" s="92" t="s">
        <v>16467</v>
      </c>
      <c r="AL4271" s="84" t="b">
        <v>0</v>
      </c>
      <c r="AM4271" s="84">
        <v>7</v>
      </c>
      <c r="AN4271" s="92" t="s">
        <v>16398</v>
      </c>
      <c r="AO4271" s="84" t="s">
        <v>16535</v>
      </c>
      <c r="AP4271" s="84" t="b">
        <v>0</v>
      </c>
      <c r="AQ4271" s="92" t="s">
        <v>16398</v>
      </c>
      <c r="AR4271" s="84" t="s">
        <v>179</v>
      </c>
      <c r="AS4271" s="84">
        <v>0</v>
      </c>
      <c r="AT4271" s="84">
        <v>0</v>
      </c>
      <c r="AU4271" s="84"/>
      <c r="AV4271" s="84"/>
      <c r="AW4271" s="84"/>
      <c r="AX4271" s="84"/>
      <c r="AY4271" s="84"/>
      <c r="AZ4271" s="84"/>
      <c r="BA4271" s="84"/>
      <c r="BB4271" s="84"/>
      <c r="BC4271">
        <v>1</v>
      </c>
      <c r="BD4271">
        <v>0</v>
      </c>
      <c r="BE4271">
        <v>0</v>
      </c>
      <c r="BF4271">
        <v>0</v>
      </c>
      <c r="BG4271">
        <v>1</v>
      </c>
      <c r="BH4271">
        <v>0</v>
      </c>
    </row>
    <row r="4272" spans="1:60" x14ac:dyDescent="0.3">
      <c r="A4272" s="69" t="s">
        <v>2061</v>
      </c>
      <c r="B4272" s="69" t="s">
        <v>2078</v>
      </c>
      <c r="C4272" s="70"/>
      <c r="D4272" s="71"/>
      <c r="E4272" s="72"/>
      <c r="F4272" s="73"/>
      <c r="G4272" s="70"/>
      <c r="H4272" s="74"/>
      <c r="I4272" s="75"/>
      <c r="J4272" s="75"/>
      <c r="K4272" s="36"/>
      <c r="L4272" s="82"/>
      <c r="M4272" s="82"/>
      <c r="N4272" s="77"/>
      <c r="O4272" s="84" t="s">
        <v>2171</v>
      </c>
      <c r="P4272" s="86">
        <v>43863.183217592596</v>
      </c>
      <c r="Q4272" s="84" t="s">
        <v>2825</v>
      </c>
      <c r="R4272" s="87" t="s">
        <v>2862</v>
      </c>
      <c r="S4272" s="84" t="s">
        <v>2869</v>
      </c>
      <c r="T4272" s="84" t="s">
        <v>2873</v>
      </c>
      <c r="U4272" s="84"/>
      <c r="V4272" s="87" t="s">
        <v>4747</v>
      </c>
      <c r="W4272" s="86">
        <v>43863.183217592596</v>
      </c>
      <c r="X4272" s="90">
        <v>43863</v>
      </c>
      <c r="Y4272" s="92" t="s">
        <v>8367</v>
      </c>
      <c r="Z4272" s="87" t="s">
        <v>12230</v>
      </c>
      <c r="AA4272" s="84"/>
      <c r="AB4272" s="84"/>
      <c r="AC4272" s="92" t="s">
        <v>16158</v>
      </c>
      <c r="AD4272" s="92" t="s">
        <v>16225</v>
      </c>
      <c r="AE4272" s="84" t="b">
        <v>0</v>
      </c>
      <c r="AF4272" s="84">
        <v>0</v>
      </c>
      <c r="AG4272" s="92" t="s">
        <v>16517</v>
      </c>
      <c r="AH4272" s="84" t="b">
        <v>1</v>
      </c>
      <c r="AI4272" s="84" t="s">
        <v>16520</v>
      </c>
      <c r="AJ4272" s="84"/>
      <c r="AK4272" s="92" t="s">
        <v>16455</v>
      </c>
      <c r="AL4272" s="84" t="b">
        <v>0</v>
      </c>
      <c r="AM4272" s="84">
        <v>0</v>
      </c>
      <c r="AN4272" s="92" t="s">
        <v>16467</v>
      </c>
      <c r="AO4272" s="84" t="s">
        <v>16534</v>
      </c>
      <c r="AP4272" s="84" t="b">
        <v>0</v>
      </c>
      <c r="AQ4272" s="92" t="s">
        <v>16225</v>
      </c>
      <c r="AR4272" s="84" t="s">
        <v>179</v>
      </c>
      <c r="AS4272" s="84">
        <v>0</v>
      </c>
      <c r="AT4272" s="84">
        <v>0</v>
      </c>
      <c r="AU4272" s="84"/>
      <c r="AV4272" s="84"/>
      <c r="AW4272" s="84"/>
      <c r="AX4272" s="84"/>
      <c r="AY4272" s="84"/>
      <c r="AZ4272" s="84"/>
      <c r="BA4272" s="84"/>
      <c r="BB4272" s="84"/>
      <c r="BC4272">
        <v>1</v>
      </c>
      <c r="BD4272">
        <v>0</v>
      </c>
      <c r="BE4272">
        <v>0</v>
      </c>
      <c r="BF4272">
        <v>0</v>
      </c>
      <c r="BG4272">
        <v>0</v>
      </c>
      <c r="BH4272">
        <v>1</v>
      </c>
    </row>
    <row r="4273" spans="1:60" x14ac:dyDescent="0.3">
      <c r="A4273" s="69" t="s">
        <v>2084</v>
      </c>
      <c r="B4273" s="69" t="s">
        <v>2096</v>
      </c>
      <c r="C4273" s="70"/>
      <c r="D4273" s="71"/>
      <c r="E4273" s="72"/>
      <c r="F4273" s="73"/>
      <c r="G4273" s="70"/>
      <c r="H4273" s="74"/>
      <c r="I4273" s="75"/>
      <c r="J4273" s="75"/>
      <c r="K4273" s="36"/>
      <c r="L4273" s="82"/>
      <c r="M4273" s="82"/>
      <c r="N4273" s="77"/>
      <c r="O4273" s="84" t="s">
        <v>2169</v>
      </c>
      <c r="P4273" s="86">
        <v>43863.183449074073</v>
      </c>
      <c r="Q4273" s="84" t="s">
        <v>2724</v>
      </c>
      <c r="R4273" s="84"/>
      <c r="S4273" s="84"/>
      <c r="T4273" s="84"/>
      <c r="U4273" s="84"/>
      <c r="V4273" s="87" t="s">
        <v>4769</v>
      </c>
      <c r="W4273" s="86">
        <v>43863.183449074073</v>
      </c>
      <c r="X4273" s="90">
        <v>43863</v>
      </c>
      <c r="Y4273" s="92" t="s">
        <v>8455</v>
      </c>
      <c r="Z4273" s="87" t="s">
        <v>12321</v>
      </c>
      <c r="AA4273" s="84"/>
      <c r="AB4273" s="84"/>
      <c r="AC4273" s="92" t="s">
        <v>16261</v>
      </c>
      <c r="AD4273" s="84"/>
      <c r="AE4273" s="84" t="b">
        <v>0</v>
      </c>
      <c r="AF4273" s="84">
        <v>0</v>
      </c>
      <c r="AG4273" s="92" t="s">
        <v>16467</v>
      </c>
      <c r="AH4273" s="84" t="b">
        <v>0</v>
      </c>
      <c r="AI4273" s="84" t="s">
        <v>16520</v>
      </c>
      <c r="AJ4273" s="84"/>
      <c r="AK4273" s="92" t="s">
        <v>16467</v>
      </c>
      <c r="AL4273" s="84" t="b">
        <v>0</v>
      </c>
      <c r="AM4273" s="84">
        <v>115</v>
      </c>
      <c r="AN4273" s="92" t="s">
        <v>16295</v>
      </c>
      <c r="AO4273" s="84" t="s">
        <v>16534</v>
      </c>
      <c r="AP4273" s="84" t="b">
        <v>0</v>
      </c>
      <c r="AQ4273" s="92" t="s">
        <v>16295</v>
      </c>
      <c r="AR4273" s="84" t="s">
        <v>179</v>
      </c>
      <c r="AS4273" s="84">
        <v>0</v>
      </c>
      <c r="AT4273" s="84">
        <v>0</v>
      </c>
      <c r="AU4273" s="84"/>
      <c r="AV4273" s="84"/>
      <c r="AW4273" s="84"/>
      <c r="AX4273" s="84"/>
      <c r="AY4273" s="84"/>
      <c r="AZ4273" s="84"/>
      <c r="BA4273" s="84"/>
      <c r="BB4273" s="84"/>
      <c r="BC4273">
        <v>1</v>
      </c>
      <c r="BD4273">
        <v>0</v>
      </c>
      <c r="BE4273">
        <v>0</v>
      </c>
      <c r="BF4273">
        <v>0</v>
      </c>
      <c r="BG4273">
        <v>1</v>
      </c>
      <c r="BH4273">
        <v>0</v>
      </c>
    </row>
    <row r="4274" spans="1:60" x14ac:dyDescent="0.3">
      <c r="A4274" s="69" t="s">
        <v>2063</v>
      </c>
      <c r="B4274" s="69" t="s">
        <v>2128</v>
      </c>
      <c r="C4274" s="70"/>
      <c r="D4274" s="71"/>
      <c r="E4274" s="72"/>
      <c r="F4274" s="73"/>
      <c r="G4274" s="70"/>
      <c r="H4274" s="74"/>
      <c r="I4274" s="75"/>
      <c r="J4274" s="75"/>
      <c r="K4274" s="36"/>
      <c r="L4274" s="82"/>
      <c r="M4274" s="82"/>
      <c r="N4274" s="77"/>
      <c r="O4274" s="84" t="s">
        <v>2168</v>
      </c>
      <c r="P4274" s="86">
        <v>43863.187569444446</v>
      </c>
      <c r="Q4274" s="84" t="s">
        <v>2526</v>
      </c>
      <c r="R4274" s="84"/>
      <c r="S4274" s="84"/>
      <c r="T4274" s="84"/>
      <c r="U4274" s="84"/>
      <c r="V4274" s="87" t="s">
        <v>4749</v>
      </c>
      <c r="W4274" s="86">
        <v>43863.187569444446</v>
      </c>
      <c r="X4274" s="90">
        <v>43863</v>
      </c>
      <c r="Y4274" s="92" t="s">
        <v>8372</v>
      </c>
      <c r="Z4274" s="87" t="s">
        <v>12235</v>
      </c>
      <c r="AA4274" s="84"/>
      <c r="AB4274" s="84"/>
      <c r="AC4274" s="92" t="s">
        <v>16163</v>
      </c>
      <c r="AD4274" s="84"/>
      <c r="AE4274" s="84" t="b">
        <v>0</v>
      </c>
      <c r="AF4274" s="84">
        <v>0</v>
      </c>
      <c r="AG4274" s="92" t="s">
        <v>16467</v>
      </c>
      <c r="AH4274" s="84" t="b">
        <v>0</v>
      </c>
      <c r="AI4274" s="84" t="s">
        <v>16521</v>
      </c>
      <c r="AJ4274" s="84"/>
      <c r="AK4274" s="92" t="s">
        <v>16467</v>
      </c>
      <c r="AL4274" s="84" t="b">
        <v>0</v>
      </c>
      <c r="AM4274" s="84">
        <v>32</v>
      </c>
      <c r="AN4274" s="92" t="s">
        <v>13981</v>
      </c>
      <c r="AO4274" s="84" t="s">
        <v>16534</v>
      </c>
      <c r="AP4274" s="84" t="b">
        <v>0</v>
      </c>
      <c r="AQ4274" s="92" t="s">
        <v>13981</v>
      </c>
      <c r="AR4274" s="84" t="s">
        <v>179</v>
      </c>
      <c r="AS4274" s="84">
        <v>0</v>
      </c>
      <c r="AT4274" s="84">
        <v>0</v>
      </c>
      <c r="AU4274" s="84"/>
      <c r="AV4274" s="84"/>
      <c r="AW4274" s="84"/>
      <c r="AX4274" s="84"/>
      <c r="AY4274" s="84"/>
      <c r="AZ4274" s="84"/>
      <c r="BA4274" s="84"/>
      <c r="BB4274" s="84"/>
      <c r="BC4274">
        <v>1</v>
      </c>
      <c r="BD4274">
        <v>0</v>
      </c>
      <c r="BE4274">
        <v>1</v>
      </c>
      <c r="BF4274">
        <v>0</v>
      </c>
      <c r="BG4274">
        <v>0</v>
      </c>
      <c r="BH4274">
        <v>0</v>
      </c>
    </row>
    <row r="4275" spans="1:60" x14ac:dyDescent="0.3">
      <c r="A4275" s="69" t="s">
        <v>2064</v>
      </c>
      <c r="B4275" s="69" t="s">
        <v>2096</v>
      </c>
      <c r="C4275" s="70"/>
      <c r="D4275" s="71"/>
      <c r="E4275" s="72"/>
      <c r="F4275" s="73"/>
      <c r="G4275" s="70"/>
      <c r="H4275" s="74"/>
      <c r="I4275" s="75"/>
      <c r="J4275" s="75"/>
      <c r="K4275" s="36"/>
      <c r="L4275" s="82"/>
      <c r="M4275" s="82"/>
      <c r="N4275" s="77"/>
      <c r="O4275" s="84" t="s">
        <v>2169</v>
      </c>
      <c r="P4275" s="86">
        <v>43863.188055555554</v>
      </c>
      <c r="Q4275" s="84" t="s">
        <v>2724</v>
      </c>
      <c r="R4275" s="84"/>
      <c r="S4275" s="84"/>
      <c r="T4275" s="84"/>
      <c r="U4275" s="84"/>
      <c r="V4275" s="87" t="s">
        <v>4750</v>
      </c>
      <c r="W4275" s="86">
        <v>43863.188055555554</v>
      </c>
      <c r="X4275" s="90">
        <v>43863</v>
      </c>
      <c r="Y4275" s="92" t="s">
        <v>8373</v>
      </c>
      <c r="Z4275" s="87" t="s">
        <v>12236</v>
      </c>
      <c r="AA4275" s="84"/>
      <c r="AB4275" s="84"/>
      <c r="AC4275" s="92" t="s">
        <v>16164</v>
      </c>
      <c r="AD4275" s="84"/>
      <c r="AE4275" s="84" t="b">
        <v>0</v>
      </c>
      <c r="AF4275" s="84">
        <v>0</v>
      </c>
      <c r="AG4275" s="92" t="s">
        <v>16467</v>
      </c>
      <c r="AH4275" s="84" t="b">
        <v>0</v>
      </c>
      <c r="AI4275" s="84" t="s">
        <v>16520</v>
      </c>
      <c r="AJ4275" s="84"/>
      <c r="AK4275" s="92" t="s">
        <v>16467</v>
      </c>
      <c r="AL4275" s="84" t="b">
        <v>0</v>
      </c>
      <c r="AM4275" s="84">
        <v>115</v>
      </c>
      <c r="AN4275" s="92" t="s">
        <v>16295</v>
      </c>
      <c r="AO4275" s="84" t="s">
        <v>16534</v>
      </c>
      <c r="AP4275" s="84" t="b">
        <v>0</v>
      </c>
      <c r="AQ4275" s="92" t="s">
        <v>16295</v>
      </c>
      <c r="AR4275" s="84" t="s">
        <v>179</v>
      </c>
      <c r="AS4275" s="84">
        <v>0</v>
      </c>
      <c r="AT4275" s="84">
        <v>0</v>
      </c>
      <c r="AU4275" s="84"/>
      <c r="AV4275" s="84"/>
      <c r="AW4275" s="84"/>
      <c r="AX4275" s="84"/>
      <c r="AY4275" s="84"/>
      <c r="AZ4275" s="84"/>
      <c r="BA4275" s="84"/>
      <c r="BB4275" s="84"/>
      <c r="BC4275">
        <v>1</v>
      </c>
      <c r="BD4275">
        <v>0</v>
      </c>
      <c r="BE4275">
        <v>0</v>
      </c>
      <c r="BF4275">
        <v>0</v>
      </c>
      <c r="BG4275">
        <v>1</v>
      </c>
      <c r="BH4275">
        <v>0</v>
      </c>
    </row>
    <row r="4276" spans="1:60" x14ac:dyDescent="0.3">
      <c r="A4276" s="69" t="s">
        <v>2065</v>
      </c>
      <c r="B4276" s="69" t="s">
        <v>2124</v>
      </c>
      <c r="C4276" s="70"/>
      <c r="D4276" s="71"/>
      <c r="E4276" s="72"/>
      <c r="F4276" s="73"/>
      <c r="G4276" s="70"/>
      <c r="H4276" s="74"/>
      <c r="I4276" s="75"/>
      <c r="J4276" s="75"/>
      <c r="K4276" s="36"/>
      <c r="L4276" s="82"/>
      <c r="M4276" s="82"/>
      <c r="N4276" s="77"/>
      <c r="O4276" s="84" t="s">
        <v>2169</v>
      </c>
      <c r="P4276" s="86">
        <v>43863.188298611109</v>
      </c>
      <c r="Q4276" s="84" t="s">
        <v>2413</v>
      </c>
      <c r="R4276" s="84"/>
      <c r="S4276" s="84"/>
      <c r="T4276" s="84"/>
      <c r="U4276" s="84"/>
      <c r="V4276" s="87" t="s">
        <v>4751</v>
      </c>
      <c r="W4276" s="86">
        <v>43863.188298611109</v>
      </c>
      <c r="X4276" s="90">
        <v>43863</v>
      </c>
      <c r="Y4276" s="92" t="s">
        <v>8374</v>
      </c>
      <c r="Z4276" s="87" t="s">
        <v>12237</v>
      </c>
      <c r="AA4276" s="84"/>
      <c r="AB4276" s="84"/>
      <c r="AC4276" s="92" t="s">
        <v>16165</v>
      </c>
      <c r="AD4276" s="84"/>
      <c r="AE4276" s="84" t="b">
        <v>0</v>
      </c>
      <c r="AF4276" s="84">
        <v>0</v>
      </c>
      <c r="AG4276" s="92" t="s">
        <v>16467</v>
      </c>
      <c r="AH4276" s="84" t="b">
        <v>0</v>
      </c>
      <c r="AI4276" s="84" t="s">
        <v>16520</v>
      </c>
      <c r="AJ4276" s="84"/>
      <c r="AK4276" s="92" t="s">
        <v>16467</v>
      </c>
      <c r="AL4276" s="84" t="b">
        <v>0</v>
      </c>
      <c r="AM4276" s="84">
        <v>43</v>
      </c>
      <c r="AN4276" s="92" t="s">
        <v>16419</v>
      </c>
      <c r="AO4276" s="84" t="s">
        <v>16534</v>
      </c>
      <c r="AP4276" s="84" t="b">
        <v>0</v>
      </c>
      <c r="AQ4276" s="92" t="s">
        <v>16419</v>
      </c>
      <c r="AR4276" s="84" t="s">
        <v>179</v>
      </c>
      <c r="AS4276" s="84">
        <v>0</v>
      </c>
      <c r="AT4276" s="84">
        <v>0</v>
      </c>
      <c r="AU4276" s="84"/>
      <c r="AV4276" s="84"/>
      <c r="AW4276" s="84"/>
      <c r="AX4276" s="84"/>
      <c r="AY4276" s="84"/>
      <c r="AZ4276" s="84"/>
      <c r="BA4276" s="84"/>
      <c r="BB4276" s="84"/>
      <c r="BC4276">
        <v>1</v>
      </c>
      <c r="BD4276">
        <v>0</v>
      </c>
      <c r="BE4276">
        <v>0</v>
      </c>
      <c r="BF4276">
        <v>0</v>
      </c>
      <c r="BG4276">
        <v>1</v>
      </c>
      <c r="BH4276">
        <v>0</v>
      </c>
    </row>
    <row r="4277" spans="1:60" x14ac:dyDescent="0.3">
      <c r="A4277" s="69" t="s">
        <v>2066</v>
      </c>
      <c r="B4277" s="69" t="s">
        <v>2128</v>
      </c>
      <c r="C4277" s="70"/>
      <c r="D4277" s="71"/>
      <c r="E4277" s="72"/>
      <c r="F4277" s="73"/>
      <c r="G4277" s="70"/>
      <c r="H4277" s="74"/>
      <c r="I4277" s="75"/>
      <c r="J4277" s="75"/>
      <c r="K4277" s="36"/>
      <c r="L4277" s="82"/>
      <c r="M4277" s="82"/>
      <c r="N4277" s="77"/>
      <c r="O4277" s="84" t="s">
        <v>2168</v>
      </c>
      <c r="P4277" s="86">
        <v>43863.188958333332</v>
      </c>
      <c r="Q4277" s="84" t="s">
        <v>2578</v>
      </c>
      <c r="R4277" s="84"/>
      <c r="S4277" s="84"/>
      <c r="T4277" s="84" t="s">
        <v>2931</v>
      </c>
      <c r="U4277" s="87" t="s">
        <v>3000</v>
      </c>
      <c r="V4277" s="87" t="s">
        <v>3000</v>
      </c>
      <c r="W4277" s="86">
        <v>43863.188958333332</v>
      </c>
      <c r="X4277" s="90">
        <v>43863</v>
      </c>
      <c r="Y4277" s="92" t="s">
        <v>8375</v>
      </c>
      <c r="Z4277" s="87" t="s">
        <v>12238</v>
      </c>
      <c r="AA4277" s="84"/>
      <c r="AB4277" s="84"/>
      <c r="AC4277" s="92" t="s">
        <v>16166</v>
      </c>
      <c r="AD4277" s="84"/>
      <c r="AE4277" s="84" t="b">
        <v>0</v>
      </c>
      <c r="AF4277" s="84">
        <v>0</v>
      </c>
      <c r="AG4277" s="92" t="s">
        <v>16467</v>
      </c>
      <c r="AH4277" s="84" t="b">
        <v>0</v>
      </c>
      <c r="AI4277" s="84" t="s">
        <v>16521</v>
      </c>
      <c r="AJ4277" s="84"/>
      <c r="AK4277" s="92" t="s">
        <v>16467</v>
      </c>
      <c r="AL4277" s="84" t="b">
        <v>0</v>
      </c>
      <c r="AM4277" s="84">
        <v>41</v>
      </c>
      <c r="AN4277" s="92" t="s">
        <v>16259</v>
      </c>
      <c r="AO4277" s="84" t="s">
        <v>16535</v>
      </c>
      <c r="AP4277" s="84" t="b">
        <v>0</v>
      </c>
      <c r="AQ4277" s="92" t="s">
        <v>16259</v>
      </c>
      <c r="AR4277" s="84" t="s">
        <v>179</v>
      </c>
      <c r="AS4277" s="84">
        <v>0</v>
      </c>
      <c r="AT4277" s="84">
        <v>0</v>
      </c>
      <c r="AU4277" s="84"/>
      <c r="AV4277" s="84"/>
      <c r="AW4277" s="84"/>
      <c r="AX4277" s="84"/>
      <c r="AY4277" s="84"/>
      <c r="AZ4277" s="84"/>
      <c r="BA4277" s="84"/>
      <c r="BB4277" s="84"/>
      <c r="BC4277">
        <v>1</v>
      </c>
      <c r="BD4277">
        <v>0</v>
      </c>
      <c r="BE4277">
        <v>1</v>
      </c>
      <c r="BF4277">
        <v>0</v>
      </c>
      <c r="BG4277">
        <v>0</v>
      </c>
      <c r="BH4277">
        <v>0</v>
      </c>
    </row>
    <row r="4278" spans="1:60" x14ac:dyDescent="0.3">
      <c r="A4278" s="69" t="s">
        <v>2066</v>
      </c>
      <c r="B4278" s="69" t="s">
        <v>2146</v>
      </c>
      <c r="C4278" s="70"/>
      <c r="D4278" s="71"/>
      <c r="E4278" s="72"/>
      <c r="F4278" s="73"/>
      <c r="G4278" s="70"/>
      <c r="H4278" s="74"/>
      <c r="I4278" s="75"/>
      <c r="J4278" s="75"/>
      <c r="K4278" s="36"/>
      <c r="L4278" s="82"/>
      <c r="M4278" s="82"/>
      <c r="N4278" s="77"/>
      <c r="O4278" s="84" t="s">
        <v>2168</v>
      </c>
      <c r="P4278" s="86">
        <v>43863.188958333332</v>
      </c>
      <c r="Q4278" s="84" t="s">
        <v>2578</v>
      </c>
      <c r="R4278" s="84"/>
      <c r="S4278" s="84"/>
      <c r="T4278" s="84" t="s">
        <v>2931</v>
      </c>
      <c r="U4278" s="87" t="s">
        <v>3000</v>
      </c>
      <c r="V4278" s="87" t="s">
        <v>3000</v>
      </c>
      <c r="W4278" s="86">
        <v>43863.188958333332</v>
      </c>
      <c r="X4278" s="90">
        <v>43863</v>
      </c>
      <c r="Y4278" s="92" t="s">
        <v>8375</v>
      </c>
      <c r="Z4278" s="87" t="s">
        <v>12238</v>
      </c>
      <c r="AA4278" s="84"/>
      <c r="AB4278" s="84"/>
      <c r="AC4278" s="92" t="s">
        <v>16166</v>
      </c>
      <c r="AD4278" s="84"/>
      <c r="AE4278" s="84" t="b">
        <v>0</v>
      </c>
      <c r="AF4278" s="84">
        <v>0</v>
      </c>
      <c r="AG4278" s="92" t="s">
        <v>16467</v>
      </c>
      <c r="AH4278" s="84" t="b">
        <v>0</v>
      </c>
      <c r="AI4278" s="84" t="s">
        <v>16521</v>
      </c>
      <c r="AJ4278" s="84"/>
      <c r="AK4278" s="92" t="s">
        <v>16467</v>
      </c>
      <c r="AL4278" s="84" t="b">
        <v>0</v>
      </c>
      <c r="AM4278" s="84">
        <v>41</v>
      </c>
      <c r="AN4278" s="92" t="s">
        <v>16259</v>
      </c>
      <c r="AO4278" s="84" t="s">
        <v>16535</v>
      </c>
      <c r="AP4278" s="84" t="b">
        <v>0</v>
      </c>
      <c r="AQ4278" s="92" t="s">
        <v>16259</v>
      </c>
      <c r="AR4278" s="84" t="s">
        <v>179</v>
      </c>
      <c r="AS4278" s="84">
        <v>0</v>
      </c>
      <c r="AT4278" s="84">
        <v>0</v>
      </c>
      <c r="AU4278" s="84"/>
      <c r="AV4278" s="84"/>
      <c r="AW4278" s="84"/>
      <c r="AX4278" s="84"/>
      <c r="AY4278" s="84"/>
      <c r="AZ4278" s="84"/>
      <c r="BA4278" s="84"/>
      <c r="BB4278" s="84"/>
      <c r="BC4278">
        <v>1</v>
      </c>
      <c r="BD4278">
        <v>0</v>
      </c>
      <c r="BE4278">
        <v>1</v>
      </c>
      <c r="BF4278">
        <v>0</v>
      </c>
      <c r="BG4278">
        <v>0</v>
      </c>
      <c r="BH4278">
        <v>0</v>
      </c>
    </row>
    <row r="4279" spans="1:60" x14ac:dyDescent="0.3">
      <c r="A4279" s="69" t="s">
        <v>2067</v>
      </c>
      <c r="B4279" s="69" t="s">
        <v>2116</v>
      </c>
      <c r="C4279" s="70"/>
      <c r="D4279" s="71"/>
      <c r="E4279" s="72"/>
      <c r="F4279" s="73"/>
      <c r="G4279" s="70"/>
      <c r="H4279" s="74"/>
      <c r="I4279" s="75"/>
      <c r="J4279" s="75"/>
      <c r="K4279" s="36"/>
      <c r="L4279" s="82"/>
      <c r="M4279" s="82"/>
      <c r="N4279" s="77"/>
      <c r="O4279" s="84" t="s">
        <v>2169</v>
      </c>
      <c r="P4279" s="86">
        <v>43863.190659722219</v>
      </c>
      <c r="Q4279" s="84" t="s">
        <v>2557</v>
      </c>
      <c r="R4279" s="84"/>
      <c r="S4279" s="84"/>
      <c r="T4279" s="84" t="s">
        <v>2883</v>
      </c>
      <c r="U4279" s="84"/>
      <c r="V4279" s="87" t="s">
        <v>4752</v>
      </c>
      <c r="W4279" s="86">
        <v>43863.190659722219</v>
      </c>
      <c r="X4279" s="90">
        <v>43863</v>
      </c>
      <c r="Y4279" s="92" t="s">
        <v>8376</v>
      </c>
      <c r="Z4279" s="87" t="s">
        <v>12239</v>
      </c>
      <c r="AA4279" s="84"/>
      <c r="AB4279" s="84"/>
      <c r="AC4279" s="92" t="s">
        <v>16167</v>
      </c>
      <c r="AD4279" s="84"/>
      <c r="AE4279" s="84" t="b">
        <v>0</v>
      </c>
      <c r="AF4279" s="84">
        <v>0</v>
      </c>
      <c r="AG4279" s="92" t="s">
        <v>16467</v>
      </c>
      <c r="AH4279" s="84" t="b">
        <v>0</v>
      </c>
      <c r="AI4279" s="84" t="s">
        <v>16520</v>
      </c>
      <c r="AJ4279" s="84"/>
      <c r="AK4279" s="92" t="s">
        <v>16467</v>
      </c>
      <c r="AL4279" s="84" t="b">
        <v>0</v>
      </c>
      <c r="AM4279" s="84">
        <v>73</v>
      </c>
      <c r="AN4279" s="92" t="s">
        <v>16402</v>
      </c>
      <c r="AO4279" s="84" t="s">
        <v>16534</v>
      </c>
      <c r="AP4279" s="84" t="b">
        <v>0</v>
      </c>
      <c r="AQ4279" s="92" t="s">
        <v>16402</v>
      </c>
      <c r="AR4279" s="84" t="s">
        <v>179</v>
      </c>
      <c r="AS4279" s="84">
        <v>0</v>
      </c>
      <c r="AT4279" s="84">
        <v>0</v>
      </c>
      <c r="AU4279" s="84"/>
      <c r="AV4279" s="84"/>
      <c r="AW4279" s="84"/>
      <c r="AX4279" s="84"/>
      <c r="AY4279" s="84"/>
      <c r="AZ4279" s="84"/>
      <c r="BA4279" s="84"/>
      <c r="BB4279" s="84"/>
      <c r="BC4279">
        <v>1</v>
      </c>
      <c r="BD4279">
        <v>0</v>
      </c>
      <c r="BE4279">
        <v>0</v>
      </c>
      <c r="BF4279">
        <v>0</v>
      </c>
      <c r="BG4279">
        <v>1</v>
      </c>
      <c r="BH4279">
        <v>0</v>
      </c>
    </row>
    <row r="4280" spans="1:60" x14ac:dyDescent="0.3">
      <c r="A4280" s="69" t="s">
        <v>2075</v>
      </c>
      <c r="B4280" s="69" t="s">
        <v>2128</v>
      </c>
      <c r="C4280" s="70"/>
      <c r="D4280" s="71"/>
      <c r="E4280" s="72"/>
      <c r="F4280" s="73"/>
      <c r="G4280" s="70"/>
      <c r="H4280" s="74"/>
      <c r="I4280" s="75"/>
      <c r="J4280" s="75"/>
      <c r="K4280" s="36"/>
      <c r="L4280" s="82"/>
      <c r="M4280" s="82"/>
      <c r="N4280" s="77"/>
      <c r="O4280" s="84" t="s">
        <v>2168</v>
      </c>
      <c r="P4280" s="86">
        <v>43863.190810185188</v>
      </c>
      <c r="Q4280" s="84" t="s">
        <v>2738</v>
      </c>
      <c r="R4280" s="84"/>
      <c r="S4280" s="84"/>
      <c r="T4280" s="84" t="s">
        <v>2883</v>
      </c>
      <c r="U4280" s="87" t="s">
        <v>3028</v>
      </c>
      <c r="V4280" s="87" t="s">
        <v>3028</v>
      </c>
      <c r="W4280" s="86">
        <v>43863.190810185188</v>
      </c>
      <c r="X4280" s="90">
        <v>43863</v>
      </c>
      <c r="Y4280" s="92" t="s">
        <v>8436</v>
      </c>
      <c r="Z4280" s="87" t="s">
        <v>12303</v>
      </c>
      <c r="AA4280" s="84"/>
      <c r="AB4280" s="84"/>
      <c r="AC4280" s="92" t="s">
        <v>16235</v>
      </c>
      <c r="AD4280" s="84"/>
      <c r="AE4280" s="84" t="b">
        <v>0</v>
      </c>
      <c r="AF4280" s="84">
        <v>0</v>
      </c>
      <c r="AG4280" s="92" t="s">
        <v>16467</v>
      </c>
      <c r="AH4280" s="84" t="b">
        <v>0</v>
      </c>
      <c r="AI4280" s="84" t="s">
        <v>16520</v>
      </c>
      <c r="AJ4280" s="84"/>
      <c r="AK4280" s="92" t="s">
        <v>16467</v>
      </c>
      <c r="AL4280" s="84" t="b">
        <v>0</v>
      </c>
      <c r="AM4280" s="84">
        <v>10</v>
      </c>
      <c r="AN4280" s="92" t="s">
        <v>15539</v>
      </c>
      <c r="AO4280" s="84" t="s">
        <v>16534</v>
      </c>
      <c r="AP4280" s="84" t="b">
        <v>0</v>
      </c>
      <c r="AQ4280" s="92" t="s">
        <v>15539</v>
      </c>
      <c r="AR4280" s="84" t="s">
        <v>179</v>
      </c>
      <c r="AS4280" s="84">
        <v>0</v>
      </c>
      <c r="AT4280" s="84">
        <v>0</v>
      </c>
      <c r="AU4280" s="84"/>
      <c r="AV4280" s="84"/>
      <c r="AW4280" s="84"/>
      <c r="AX4280" s="84"/>
      <c r="AY4280" s="84"/>
      <c r="AZ4280" s="84"/>
      <c r="BA4280" s="84"/>
      <c r="BB4280" s="84"/>
      <c r="BC4280">
        <v>2</v>
      </c>
      <c r="BD4280">
        <v>0</v>
      </c>
      <c r="BE4280">
        <v>2</v>
      </c>
      <c r="BF4280">
        <v>0</v>
      </c>
      <c r="BG4280">
        <v>0</v>
      </c>
      <c r="BH4280">
        <v>0</v>
      </c>
    </row>
    <row r="4281" spans="1:60" x14ac:dyDescent="0.3">
      <c r="A4281" s="69" t="s">
        <v>2070</v>
      </c>
      <c r="B4281" s="69" t="s">
        <v>2114</v>
      </c>
      <c r="C4281" s="70"/>
      <c r="D4281" s="71"/>
      <c r="E4281" s="72"/>
      <c r="F4281" s="73"/>
      <c r="G4281" s="70"/>
      <c r="H4281" s="74"/>
      <c r="I4281" s="75"/>
      <c r="J4281" s="75"/>
      <c r="K4281" s="36"/>
      <c r="L4281" s="82"/>
      <c r="M4281" s="82"/>
      <c r="N4281" s="77"/>
      <c r="O4281" s="84" t="s">
        <v>2169</v>
      </c>
      <c r="P4281" s="86">
        <v>43863.19122685185</v>
      </c>
      <c r="Q4281" s="84" t="s">
        <v>2774</v>
      </c>
      <c r="R4281" s="84"/>
      <c r="S4281" s="84"/>
      <c r="T4281" s="84"/>
      <c r="U4281" s="84"/>
      <c r="V4281" s="87" t="s">
        <v>4755</v>
      </c>
      <c r="W4281" s="86">
        <v>43863.19122685185</v>
      </c>
      <c r="X4281" s="90">
        <v>43863</v>
      </c>
      <c r="Y4281" s="92" t="s">
        <v>8401</v>
      </c>
      <c r="Z4281" s="87" t="s">
        <v>12266</v>
      </c>
      <c r="AA4281" s="84"/>
      <c r="AB4281" s="84"/>
      <c r="AC4281" s="92" t="s">
        <v>16194</v>
      </c>
      <c r="AD4281" s="84"/>
      <c r="AE4281" s="84" t="b">
        <v>0</v>
      </c>
      <c r="AF4281" s="84">
        <v>0</v>
      </c>
      <c r="AG4281" s="92" t="s">
        <v>16467</v>
      </c>
      <c r="AH4281" s="84" t="b">
        <v>0</v>
      </c>
      <c r="AI4281" s="84" t="s">
        <v>16520</v>
      </c>
      <c r="AJ4281" s="84"/>
      <c r="AK4281" s="92" t="s">
        <v>16467</v>
      </c>
      <c r="AL4281" s="84" t="b">
        <v>0</v>
      </c>
      <c r="AM4281" s="84">
        <v>7</v>
      </c>
      <c r="AN4281" s="92" t="s">
        <v>16398</v>
      </c>
      <c r="AO4281" s="84" t="s">
        <v>16534</v>
      </c>
      <c r="AP4281" s="84" t="b">
        <v>0</v>
      </c>
      <c r="AQ4281" s="92" t="s">
        <v>16398</v>
      </c>
      <c r="AR4281" s="84" t="s">
        <v>179</v>
      </c>
      <c r="AS4281" s="84">
        <v>0</v>
      </c>
      <c r="AT4281" s="84">
        <v>0</v>
      </c>
      <c r="AU4281" s="84"/>
      <c r="AV4281" s="84"/>
      <c r="AW4281" s="84"/>
      <c r="AX4281" s="84"/>
      <c r="AY4281" s="84"/>
      <c r="AZ4281" s="84"/>
      <c r="BA4281" s="84"/>
      <c r="BB4281" s="84"/>
      <c r="BC4281">
        <v>1</v>
      </c>
      <c r="BD4281">
        <v>0</v>
      </c>
      <c r="BE4281">
        <v>0</v>
      </c>
      <c r="BF4281">
        <v>0</v>
      </c>
      <c r="BG4281">
        <v>1</v>
      </c>
      <c r="BH4281">
        <v>0</v>
      </c>
    </row>
    <row r="4282" spans="1:60" x14ac:dyDescent="0.3">
      <c r="A4282" s="69" t="s">
        <v>2075</v>
      </c>
      <c r="B4282" s="69" t="s">
        <v>862</v>
      </c>
      <c r="C4282" s="70"/>
      <c r="D4282" s="71"/>
      <c r="E4282" s="72"/>
      <c r="F4282" s="73"/>
      <c r="G4282" s="70"/>
      <c r="H4282" s="74"/>
      <c r="I4282" s="75"/>
      <c r="J4282" s="75"/>
      <c r="K4282" s="36"/>
      <c r="L4282" s="82"/>
      <c r="M4282" s="82"/>
      <c r="N4282" s="77"/>
      <c r="O4282" s="84" t="s">
        <v>2171</v>
      </c>
      <c r="P4282" s="86">
        <v>43863.191284722219</v>
      </c>
      <c r="Q4282" s="84" t="s">
        <v>2527</v>
      </c>
      <c r="R4282" s="84"/>
      <c r="S4282" s="84"/>
      <c r="T4282" s="84" t="s">
        <v>2873</v>
      </c>
      <c r="U4282" s="84"/>
      <c r="V4282" s="87" t="s">
        <v>4760</v>
      </c>
      <c r="W4282" s="86">
        <v>43863.191284722219</v>
      </c>
      <c r="X4282" s="90">
        <v>43863</v>
      </c>
      <c r="Y4282" s="92" t="s">
        <v>8437</v>
      </c>
      <c r="Z4282" s="87" t="s">
        <v>12304</v>
      </c>
      <c r="AA4282" s="84"/>
      <c r="AB4282" s="84"/>
      <c r="AC4282" s="92" t="s">
        <v>16236</v>
      </c>
      <c r="AD4282" s="84"/>
      <c r="AE4282" s="84" t="b">
        <v>0</v>
      </c>
      <c r="AF4282" s="84">
        <v>0</v>
      </c>
      <c r="AG4282" s="92" t="s">
        <v>16467</v>
      </c>
      <c r="AH4282" s="84" t="b">
        <v>0</v>
      </c>
      <c r="AI4282" s="84" t="s">
        <v>16520</v>
      </c>
      <c r="AJ4282" s="84"/>
      <c r="AK4282" s="92" t="s">
        <v>16467</v>
      </c>
      <c r="AL4282" s="84" t="b">
        <v>0</v>
      </c>
      <c r="AM4282" s="84">
        <v>4</v>
      </c>
      <c r="AN4282" s="92" t="s">
        <v>13986</v>
      </c>
      <c r="AO4282" s="84" t="s">
        <v>16534</v>
      </c>
      <c r="AP4282" s="84" t="b">
        <v>0</v>
      </c>
      <c r="AQ4282" s="92" t="s">
        <v>13986</v>
      </c>
      <c r="AR4282" s="84" t="s">
        <v>179</v>
      </c>
      <c r="AS4282" s="84">
        <v>0</v>
      </c>
      <c r="AT4282" s="84">
        <v>0</v>
      </c>
      <c r="AU4282" s="84"/>
      <c r="AV4282" s="84"/>
      <c r="AW4282" s="84"/>
      <c r="AX4282" s="84"/>
      <c r="AY4282" s="84"/>
      <c r="AZ4282" s="84"/>
      <c r="BA4282" s="84"/>
      <c r="BB4282" s="84"/>
      <c r="BC4282">
        <v>1</v>
      </c>
      <c r="BD4282">
        <v>0</v>
      </c>
      <c r="BE4282">
        <v>0</v>
      </c>
      <c r="BF4282">
        <v>0</v>
      </c>
      <c r="BG4282">
        <v>0</v>
      </c>
      <c r="BH4282">
        <v>1</v>
      </c>
    </row>
    <row r="4283" spans="1:60" x14ac:dyDescent="0.3">
      <c r="A4283" s="69" t="s">
        <v>2080</v>
      </c>
      <c r="B4283" s="69" t="s">
        <v>2080</v>
      </c>
      <c r="C4283" s="70"/>
      <c r="D4283" s="71"/>
      <c r="E4283" s="72"/>
      <c r="F4283" s="73"/>
      <c r="G4283" s="70"/>
      <c r="H4283" s="74"/>
      <c r="I4283" s="75"/>
      <c r="J4283" s="75"/>
      <c r="K4283" s="36"/>
      <c r="L4283" s="82"/>
      <c r="M4283" s="82"/>
      <c r="N4283" s="77"/>
      <c r="O4283" s="84" t="s">
        <v>179</v>
      </c>
      <c r="P4283" s="86">
        <v>43863.191736111112</v>
      </c>
      <c r="Q4283" s="84" t="s">
        <v>2691</v>
      </c>
      <c r="R4283" s="84"/>
      <c r="S4283" s="84"/>
      <c r="T4283" s="84" t="s">
        <v>2883</v>
      </c>
      <c r="U4283" s="84"/>
      <c r="V4283" s="87" t="s">
        <v>4765</v>
      </c>
      <c r="W4283" s="86">
        <v>43863.191736111112</v>
      </c>
      <c r="X4283" s="90">
        <v>43863</v>
      </c>
      <c r="Y4283" s="92" t="s">
        <v>8440</v>
      </c>
      <c r="Z4283" s="87" t="s">
        <v>12307</v>
      </c>
      <c r="AA4283" s="84"/>
      <c r="AB4283" s="84"/>
      <c r="AC4283" s="92" t="s">
        <v>16239</v>
      </c>
      <c r="AD4283" s="84"/>
      <c r="AE4283" s="84" t="b">
        <v>0</v>
      </c>
      <c r="AF4283" s="84">
        <v>1</v>
      </c>
      <c r="AG4283" s="92" t="s">
        <v>16467</v>
      </c>
      <c r="AH4283" s="84" t="b">
        <v>0</v>
      </c>
      <c r="AI4283" s="84" t="s">
        <v>16520</v>
      </c>
      <c r="AJ4283" s="84"/>
      <c r="AK4283" s="92" t="s">
        <v>16467</v>
      </c>
      <c r="AL4283" s="84" t="b">
        <v>0</v>
      </c>
      <c r="AM4283" s="84">
        <v>0</v>
      </c>
      <c r="AN4283" s="92" t="s">
        <v>16467</v>
      </c>
      <c r="AO4283" s="84" t="s">
        <v>16534</v>
      </c>
      <c r="AP4283" s="84" t="b">
        <v>0</v>
      </c>
      <c r="AQ4283" s="92" t="s">
        <v>16239</v>
      </c>
      <c r="AR4283" s="84" t="s">
        <v>179</v>
      </c>
      <c r="AS4283" s="84">
        <v>0</v>
      </c>
      <c r="AT4283" s="84">
        <v>0</v>
      </c>
      <c r="AU4283" s="84"/>
      <c r="AV4283" s="84"/>
      <c r="AW4283" s="84"/>
      <c r="AX4283" s="84"/>
      <c r="AY4283" s="84"/>
      <c r="AZ4283" s="84"/>
      <c r="BA4283" s="84"/>
      <c r="BB4283" s="84"/>
      <c r="BC4283">
        <v>1</v>
      </c>
      <c r="BD4283">
        <v>0</v>
      </c>
      <c r="BE4283">
        <v>0</v>
      </c>
      <c r="BF4283">
        <v>1</v>
      </c>
      <c r="BG4283">
        <v>0</v>
      </c>
      <c r="BH4283">
        <v>0</v>
      </c>
    </row>
    <row r="4284" spans="1:60" x14ac:dyDescent="0.3">
      <c r="A4284" s="69" t="s">
        <v>2105</v>
      </c>
      <c r="B4284" s="69" t="s">
        <v>2114</v>
      </c>
      <c r="C4284" s="70"/>
      <c r="D4284" s="71"/>
      <c r="E4284" s="72"/>
      <c r="F4284" s="73"/>
      <c r="G4284" s="70"/>
      <c r="H4284" s="74"/>
      <c r="I4284" s="75"/>
      <c r="J4284" s="75"/>
      <c r="K4284" s="36"/>
      <c r="L4284" s="82"/>
      <c r="M4284" s="82"/>
      <c r="N4284" s="77"/>
      <c r="O4284" s="84" t="s">
        <v>2169</v>
      </c>
      <c r="P4284" s="86">
        <v>43863.191886574074</v>
      </c>
      <c r="Q4284" s="84" t="s">
        <v>2774</v>
      </c>
      <c r="R4284" s="84"/>
      <c r="S4284" s="84"/>
      <c r="T4284" s="84"/>
      <c r="U4284" s="84"/>
      <c r="V4284" s="87" t="s">
        <v>4789</v>
      </c>
      <c r="W4284" s="86">
        <v>43863.191886574074</v>
      </c>
      <c r="X4284" s="90">
        <v>43863</v>
      </c>
      <c r="Y4284" s="92" t="s">
        <v>8559</v>
      </c>
      <c r="Z4284" s="87" t="s">
        <v>12432</v>
      </c>
      <c r="AA4284" s="84"/>
      <c r="AB4284" s="84"/>
      <c r="AC4284" s="92" t="s">
        <v>16399</v>
      </c>
      <c r="AD4284" s="84"/>
      <c r="AE4284" s="84" t="b">
        <v>0</v>
      </c>
      <c r="AF4284" s="84">
        <v>0</v>
      </c>
      <c r="AG4284" s="92" t="s">
        <v>16467</v>
      </c>
      <c r="AH4284" s="84" t="b">
        <v>0</v>
      </c>
      <c r="AI4284" s="84" t="s">
        <v>16520</v>
      </c>
      <c r="AJ4284" s="84"/>
      <c r="AK4284" s="92" t="s">
        <v>16467</v>
      </c>
      <c r="AL4284" s="84" t="b">
        <v>0</v>
      </c>
      <c r="AM4284" s="84">
        <v>7</v>
      </c>
      <c r="AN4284" s="92" t="s">
        <v>16398</v>
      </c>
      <c r="AO4284" s="84" t="s">
        <v>16534</v>
      </c>
      <c r="AP4284" s="84" t="b">
        <v>0</v>
      </c>
      <c r="AQ4284" s="92" t="s">
        <v>16398</v>
      </c>
      <c r="AR4284" s="84" t="s">
        <v>179</v>
      </c>
      <c r="AS4284" s="84">
        <v>0</v>
      </c>
      <c r="AT4284" s="84">
        <v>0</v>
      </c>
      <c r="AU4284" s="84"/>
      <c r="AV4284" s="84"/>
      <c r="AW4284" s="84"/>
      <c r="AX4284" s="84"/>
      <c r="AY4284" s="84"/>
      <c r="AZ4284" s="84"/>
      <c r="BA4284" s="84"/>
      <c r="BB4284" s="84"/>
      <c r="BC4284">
        <v>1</v>
      </c>
      <c r="BD4284">
        <v>0</v>
      </c>
      <c r="BE4284">
        <v>0</v>
      </c>
      <c r="BF4284">
        <v>0</v>
      </c>
      <c r="BG4284">
        <v>1</v>
      </c>
      <c r="BH4284">
        <v>0</v>
      </c>
    </row>
    <row r="4285" spans="1:60" x14ac:dyDescent="0.3">
      <c r="A4285" s="69" t="s">
        <v>2082</v>
      </c>
      <c r="B4285" s="69" t="s">
        <v>2082</v>
      </c>
      <c r="C4285" s="70"/>
      <c r="D4285" s="71"/>
      <c r="E4285" s="72"/>
      <c r="F4285" s="73"/>
      <c r="G4285" s="70"/>
      <c r="H4285" s="74"/>
      <c r="I4285" s="75"/>
      <c r="J4285" s="75"/>
      <c r="K4285" s="36"/>
      <c r="L4285" s="82"/>
      <c r="M4285" s="82"/>
      <c r="N4285" s="77"/>
      <c r="O4285" s="84" t="s">
        <v>179</v>
      </c>
      <c r="P4285" s="86">
        <v>43863.192152777781</v>
      </c>
      <c r="Q4285" s="84" t="s">
        <v>2281</v>
      </c>
      <c r="R4285" s="84"/>
      <c r="S4285" s="84"/>
      <c r="T4285" s="84" t="s">
        <v>2873</v>
      </c>
      <c r="U4285" s="84"/>
      <c r="V4285" s="87" t="s">
        <v>4767</v>
      </c>
      <c r="W4285" s="86">
        <v>43863.192152777781</v>
      </c>
      <c r="X4285" s="90">
        <v>43863</v>
      </c>
      <c r="Y4285" s="92" t="s">
        <v>8450</v>
      </c>
      <c r="Z4285" s="87" t="s">
        <v>12316</v>
      </c>
      <c r="AA4285" s="84"/>
      <c r="AB4285" s="84"/>
      <c r="AC4285" s="92" t="s">
        <v>16256</v>
      </c>
      <c r="AD4285" s="84"/>
      <c r="AE4285" s="84" t="b">
        <v>0</v>
      </c>
      <c r="AF4285" s="84">
        <v>0</v>
      </c>
      <c r="AG4285" s="92" t="s">
        <v>16467</v>
      </c>
      <c r="AH4285" s="84" t="b">
        <v>0</v>
      </c>
      <c r="AI4285" s="84" t="s">
        <v>16522</v>
      </c>
      <c r="AJ4285" s="84"/>
      <c r="AK4285" s="92" t="s">
        <v>16467</v>
      </c>
      <c r="AL4285" s="84" t="b">
        <v>0</v>
      </c>
      <c r="AM4285" s="84">
        <v>0</v>
      </c>
      <c r="AN4285" s="92" t="s">
        <v>16467</v>
      </c>
      <c r="AO4285" s="84" t="s">
        <v>16535</v>
      </c>
      <c r="AP4285" s="84" t="b">
        <v>0</v>
      </c>
      <c r="AQ4285" s="92" t="s">
        <v>16256</v>
      </c>
      <c r="AR4285" s="84" t="s">
        <v>179</v>
      </c>
      <c r="AS4285" s="84">
        <v>0</v>
      </c>
      <c r="AT4285" s="84">
        <v>0</v>
      </c>
      <c r="AU4285" s="84"/>
      <c r="AV4285" s="84"/>
      <c r="AW4285" s="84"/>
      <c r="AX4285" s="84"/>
      <c r="AY4285" s="84"/>
      <c r="AZ4285" s="84"/>
      <c r="BA4285" s="84"/>
      <c r="BB4285" s="84"/>
      <c r="BC4285">
        <v>1</v>
      </c>
      <c r="BD4285">
        <v>0</v>
      </c>
      <c r="BE4285">
        <v>0</v>
      </c>
      <c r="BF4285">
        <v>1</v>
      </c>
      <c r="BG4285">
        <v>0</v>
      </c>
      <c r="BH4285">
        <v>0</v>
      </c>
    </row>
    <row r="4286" spans="1:60" x14ac:dyDescent="0.3">
      <c r="A4286" s="69" t="s">
        <v>2082</v>
      </c>
      <c r="B4286" s="69" t="s">
        <v>2128</v>
      </c>
      <c r="C4286" s="70"/>
      <c r="D4286" s="71"/>
      <c r="E4286" s="72"/>
      <c r="F4286" s="73"/>
      <c r="G4286" s="70"/>
      <c r="H4286" s="74"/>
      <c r="I4286" s="75"/>
      <c r="J4286" s="75"/>
      <c r="K4286" s="36"/>
      <c r="L4286" s="82"/>
      <c r="M4286" s="82"/>
      <c r="N4286" s="77"/>
      <c r="O4286" s="84" t="s">
        <v>2168</v>
      </c>
      <c r="P4286" s="86">
        <v>43863.192442129628</v>
      </c>
      <c r="Q4286" s="84" t="s">
        <v>2172</v>
      </c>
      <c r="R4286" s="84"/>
      <c r="S4286" s="84"/>
      <c r="T4286" s="84"/>
      <c r="U4286" s="84"/>
      <c r="V4286" s="87" t="s">
        <v>4767</v>
      </c>
      <c r="W4286" s="86">
        <v>43863.192442129628</v>
      </c>
      <c r="X4286" s="90">
        <v>43863</v>
      </c>
      <c r="Y4286" s="92" t="s">
        <v>8451</v>
      </c>
      <c r="Z4286" s="87" t="s">
        <v>12317</v>
      </c>
      <c r="AA4286" s="84"/>
      <c r="AB4286" s="84"/>
      <c r="AC4286" s="92" t="s">
        <v>16257</v>
      </c>
      <c r="AD4286" s="84"/>
      <c r="AE4286" s="84" t="b">
        <v>0</v>
      </c>
      <c r="AF4286" s="84">
        <v>0</v>
      </c>
      <c r="AG4286" s="92" t="s">
        <v>16467</v>
      </c>
      <c r="AH4286" s="84" t="b">
        <v>0</v>
      </c>
      <c r="AI4286" s="84" t="s">
        <v>16520</v>
      </c>
      <c r="AJ4286" s="84"/>
      <c r="AK4286" s="92" t="s">
        <v>16467</v>
      </c>
      <c r="AL4286" s="84" t="b">
        <v>0</v>
      </c>
      <c r="AM4286" s="84">
        <v>155</v>
      </c>
      <c r="AN4286" s="92" t="s">
        <v>16241</v>
      </c>
      <c r="AO4286" s="84" t="s">
        <v>16535</v>
      </c>
      <c r="AP4286" s="84" t="b">
        <v>0</v>
      </c>
      <c r="AQ4286" s="92" t="s">
        <v>16241</v>
      </c>
      <c r="AR4286" s="84" t="s">
        <v>179</v>
      </c>
      <c r="AS4286" s="84">
        <v>0</v>
      </c>
      <c r="AT4286" s="84">
        <v>0</v>
      </c>
      <c r="AU4286" s="84"/>
      <c r="AV4286" s="84"/>
      <c r="AW4286" s="84"/>
      <c r="AX4286" s="84"/>
      <c r="AY4286" s="84"/>
      <c r="AZ4286" s="84"/>
      <c r="BA4286" s="84"/>
      <c r="BB4286" s="84"/>
      <c r="BC4286">
        <v>2</v>
      </c>
      <c r="BD4286">
        <v>0</v>
      </c>
      <c r="BE4286">
        <v>2</v>
      </c>
      <c r="BF4286">
        <v>0</v>
      </c>
      <c r="BG4286">
        <v>0</v>
      </c>
      <c r="BH4286">
        <v>0</v>
      </c>
    </row>
    <row r="4287" spans="1:60" x14ac:dyDescent="0.3">
      <c r="A4287" s="69" t="s">
        <v>2081</v>
      </c>
      <c r="B4287" s="69" t="s">
        <v>2081</v>
      </c>
      <c r="C4287" s="70"/>
      <c r="D4287" s="71"/>
      <c r="E4287" s="72"/>
      <c r="F4287" s="73"/>
      <c r="G4287" s="70"/>
      <c r="H4287" s="74"/>
      <c r="I4287" s="75"/>
      <c r="J4287" s="75"/>
      <c r="K4287" s="36"/>
      <c r="L4287" s="82"/>
      <c r="M4287" s="82"/>
      <c r="N4287" s="77"/>
      <c r="O4287" s="84" t="s">
        <v>179</v>
      </c>
      <c r="P4287" s="86">
        <v>43863.19253472222</v>
      </c>
      <c r="Q4287" s="84" t="s">
        <v>2257</v>
      </c>
      <c r="R4287" s="84"/>
      <c r="S4287" s="84"/>
      <c r="T4287" s="84" t="s">
        <v>2873</v>
      </c>
      <c r="U4287" s="84"/>
      <c r="V4287" s="87" t="s">
        <v>4766</v>
      </c>
      <c r="W4287" s="86">
        <v>43863.19253472222</v>
      </c>
      <c r="X4287" s="90">
        <v>43863</v>
      </c>
      <c r="Y4287" s="92" t="s">
        <v>8441</v>
      </c>
      <c r="Z4287" s="87" t="s">
        <v>12308</v>
      </c>
      <c r="AA4287" s="84"/>
      <c r="AB4287" s="84"/>
      <c r="AC4287" s="92" t="s">
        <v>16240</v>
      </c>
      <c r="AD4287" s="84"/>
      <c r="AE4287" s="84" t="b">
        <v>0</v>
      </c>
      <c r="AF4287" s="84">
        <v>0</v>
      </c>
      <c r="AG4287" s="92" t="s">
        <v>16467</v>
      </c>
      <c r="AH4287" s="84" t="b">
        <v>0</v>
      </c>
      <c r="AI4287" s="84" t="s">
        <v>16520</v>
      </c>
      <c r="AJ4287" s="84"/>
      <c r="AK4287" s="92" t="s">
        <v>16467</v>
      </c>
      <c r="AL4287" s="84" t="b">
        <v>0</v>
      </c>
      <c r="AM4287" s="84">
        <v>0</v>
      </c>
      <c r="AN4287" s="92" t="s">
        <v>16467</v>
      </c>
      <c r="AO4287" s="84" t="s">
        <v>16534</v>
      </c>
      <c r="AP4287" s="84" t="b">
        <v>0</v>
      </c>
      <c r="AQ4287" s="92" t="s">
        <v>16240</v>
      </c>
      <c r="AR4287" s="84" t="s">
        <v>179</v>
      </c>
      <c r="AS4287" s="84">
        <v>0</v>
      </c>
      <c r="AT4287" s="84">
        <v>0</v>
      </c>
      <c r="AU4287" s="84"/>
      <c r="AV4287" s="84"/>
      <c r="AW4287" s="84"/>
      <c r="AX4287" s="84"/>
      <c r="AY4287" s="84"/>
      <c r="AZ4287" s="84"/>
      <c r="BA4287" s="84"/>
      <c r="BB4287" s="84"/>
      <c r="BC4287">
        <v>1</v>
      </c>
      <c r="BD4287">
        <v>0</v>
      </c>
      <c r="BE4287">
        <v>0</v>
      </c>
      <c r="BF4287">
        <v>1</v>
      </c>
      <c r="BG4287">
        <v>0</v>
      </c>
      <c r="BH4287">
        <v>0</v>
      </c>
    </row>
    <row r="4288" spans="1:60" x14ac:dyDescent="0.3">
      <c r="A4288" s="69" t="s">
        <v>2082</v>
      </c>
      <c r="B4288" s="69" t="s">
        <v>862</v>
      </c>
      <c r="C4288" s="70"/>
      <c r="D4288" s="71"/>
      <c r="E4288" s="72"/>
      <c r="F4288" s="73"/>
      <c r="G4288" s="70"/>
      <c r="H4288" s="74"/>
      <c r="I4288" s="75"/>
      <c r="J4288" s="75"/>
      <c r="K4288" s="36"/>
      <c r="L4288" s="82"/>
      <c r="M4288" s="82"/>
      <c r="N4288" s="77"/>
      <c r="O4288" s="84" t="s">
        <v>2171</v>
      </c>
      <c r="P4288" s="86">
        <v>43863.192604166667</v>
      </c>
      <c r="Q4288" s="84" t="s">
        <v>2527</v>
      </c>
      <c r="R4288" s="84"/>
      <c r="S4288" s="84"/>
      <c r="T4288" s="84" t="s">
        <v>2873</v>
      </c>
      <c r="U4288" s="84"/>
      <c r="V4288" s="87" t="s">
        <v>4767</v>
      </c>
      <c r="W4288" s="86">
        <v>43863.192604166667</v>
      </c>
      <c r="X4288" s="90">
        <v>43863</v>
      </c>
      <c r="Y4288" s="92" t="s">
        <v>8449</v>
      </c>
      <c r="Z4288" s="87" t="s">
        <v>12315</v>
      </c>
      <c r="AA4288" s="84"/>
      <c r="AB4288" s="84"/>
      <c r="AC4288" s="92" t="s">
        <v>16255</v>
      </c>
      <c r="AD4288" s="84"/>
      <c r="AE4288" s="84" t="b">
        <v>0</v>
      </c>
      <c r="AF4288" s="84">
        <v>0</v>
      </c>
      <c r="AG4288" s="92" t="s">
        <v>16467</v>
      </c>
      <c r="AH4288" s="84" t="b">
        <v>0</v>
      </c>
      <c r="AI4288" s="84" t="s">
        <v>16520</v>
      </c>
      <c r="AJ4288" s="84"/>
      <c r="AK4288" s="92" t="s">
        <v>16467</v>
      </c>
      <c r="AL4288" s="84" t="b">
        <v>0</v>
      </c>
      <c r="AM4288" s="84">
        <v>4</v>
      </c>
      <c r="AN4288" s="92" t="s">
        <v>13986</v>
      </c>
      <c r="AO4288" s="84" t="s">
        <v>16535</v>
      </c>
      <c r="AP4288" s="84" t="b">
        <v>0</v>
      </c>
      <c r="AQ4288" s="92" t="s">
        <v>13986</v>
      </c>
      <c r="AR4288" s="84" t="s">
        <v>179</v>
      </c>
      <c r="AS4288" s="84">
        <v>0</v>
      </c>
      <c r="AT4288" s="84">
        <v>0</v>
      </c>
      <c r="AU4288" s="84"/>
      <c r="AV4288" s="84"/>
      <c r="AW4288" s="84"/>
      <c r="AX4288" s="84"/>
      <c r="AY4288" s="84"/>
      <c r="AZ4288" s="84"/>
      <c r="BA4288" s="84"/>
      <c r="BB4288" s="84"/>
      <c r="BC4288">
        <v>1</v>
      </c>
      <c r="BD4288">
        <v>0</v>
      </c>
      <c r="BE4288">
        <v>0</v>
      </c>
      <c r="BF4288">
        <v>0</v>
      </c>
      <c r="BG4288">
        <v>0</v>
      </c>
      <c r="BH4288">
        <v>1</v>
      </c>
    </row>
    <row r="4289" spans="1:60" x14ac:dyDescent="0.3">
      <c r="A4289" s="69" t="s">
        <v>2083</v>
      </c>
      <c r="B4289" s="69" t="s">
        <v>2116</v>
      </c>
      <c r="C4289" s="70"/>
      <c r="D4289" s="71"/>
      <c r="E4289" s="72"/>
      <c r="F4289" s="73"/>
      <c r="G4289" s="70"/>
      <c r="H4289" s="74"/>
      <c r="I4289" s="75"/>
      <c r="J4289" s="75"/>
      <c r="K4289" s="36"/>
      <c r="L4289" s="82"/>
      <c r="M4289" s="82"/>
      <c r="N4289" s="77"/>
      <c r="O4289" s="84" t="s">
        <v>2169</v>
      </c>
      <c r="P4289" s="86">
        <v>43863.192766203705</v>
      </c>
      <c r="Q4289" s="84" t="s">
        <v>2557</v>
      </c>
      <c r="R4289" s="84"/>
      <c r="S4289" s="84"/>
      <c r="T4289" s="84" t="s">
        <v>2883</v>
      </c>
      <c r="U4289" s="84"/>
      <c r="V4289" s="87" t="s">
        <v>4768</v>
      </c>
      <c r="W4289" s="86">
        <v>43863.192766203705</v>
      </c>
      <c r="X4289" s="90">
        <v>43863</v>
      </c>
      <c r="Y4289" s="92" t="s">
        <v>8452</v>
      </c>
      <c r="Z4289" s="87" t="s">
        <v>12318</v>
      </c>
      <c r="AA4289" s="84"/>
      <c r="AB4289" s="84"/>
      <c r="AC4289" s="92" t="s">
        <v>16258</v>
      </c>
      <c r="AD4289" s="84"/>
      <c r="AE4289" s="84" t="b">
        <v>0</v>
      </c>
      <c r="AF4289" s="84">
        <v>0</v>
      </c>
      <c r="AG4289" s="92" t="s">
        <v>16467</v>
      </c>
      <c r="AH4289" s="84" t="b">
        <v>0</v>
      </c>
      <c r="AI4289" s="84" t="s">
        <v>16520</v>
      </c>
      <c r="AJ4289" s="84"/>
      <c r="AK4289" s="92" t="s">
        <v>16467</v>
      </c>
      <c r="AL4289" s="84" t="b">
        <v>0</v>
      </c>
      <c r="AM4289" s="84">
        <v>73</v>
      </c>
      <c r="AN4289" s="92" t="s">
        <v>16402</v>
      </c>
      <c r="AO4289" s="84" t="s">
        <v>16534</v>
      </c>
      <c r="AP4289" s="84" t="b">
        <v>0</v>
      </c>
      <c r="AQ4289" s="92" t="s">
        <v>16402</v>
      </c>
      <c r="AR4289" s="84" t="s">
        <v>179</v>
      </c>
      <c r="AS4289" s="84">
        <v>0</v>
      </c>
      <c r="AT4289" s="84">
        <v>0</v>
      </c>
      <c r="AU4289" s="84"/>
      <c r="AV4289" s="84"/>
      <c r="AW4289" s="84"/>
      <c r="AX4289" s="84"/>
      <c r="AY4289" s="84"/>
      <c r="AZ4289" s="84"/>
      <c r="BA4289" s="84"/>
      <c r="BB4289" s="84"/>
      <c r="BC4289">
        <v>1</v>
      </c>
      <c r="BD4289">
        <v>0</v>
      </c>
      <c r="BE4289">
        <v>0</v>
      </c>
      <c r="BF4289">
        <v>0</v>
      </c>
      <c r="BG4289">
        <v>1</v>
      </c>
      <c r="BH4289">
        <v>0</v>
      </c>
    </row>
    <row r="4290" spans="1:60" x14ac:dyDescent="0.3">
      <c r="A4290" s="69" t="s">
        <v>2105</v>
      </c>
      <c r="B4290" s="69" t="s">
        <v>2115</v>
      </c>
      <c r="C4290" s="70"/>
      <c r="D4290" s="71"/>
      <c r="E4290" s="72"/>
      <c r="F4290" s="73"/>
      <c r="G4290" s="70"/>
      <c r="H4290" s="74"/>
      <c r="I4290" s="75"/>
      <c r="J4290" s="75"/>
      <c r="K4290" s="36"/>
      <c r="L4290" s="82"/>
      <c r="M4290" s="82"/>
      <c r="N4290" s="77"/>
      <c r="O4290" s="84" t="s">
        <v>2169</v>
      </c>
      <c r="P4290" s="86">
        <v>43863.193379629629</v>
      </c>
      <c r="Q4290" s="84" t="s">
        <v>2189</v>
      </c>
      <c r="R4290" s="84"/>
      <c r="S4290" s="84"/>
      <c r="T4290" s="84"/>
      <c r="U4290" s="84"/>
      <c r="V4290" s="87" t="s">
        <v>4789</v>
      </c>
      <c r="W4290" s="86">
        <v>43863.193379629629</v>
      </c>
      <c r="X4290" s="90">
        <v>43863</v>
      </c>
      <c r="Y4290" s="92" t="s">
        <v>8561</v>
      </c>
      <c r="Z4290" s="87" t="s">
        <v>12434</v>
      </c>
      <c r="AA4290" s="84"/>
      <c r="AB4290" s="84"/>
      <c r="AC4290" s="92" t="s">
        <v>16401</v>
      </c>
      <c r="AD4290" s="84"/>
      <c r="AE4290" s="84" t="b">
        <v>0</v>
      </c>
      <c r="AF4290" s="84">
        <v>0</v>
      </c>
      <c r="AG4290" s="92" t="s">
        <v>16467</v>
      </c>
      <c r="AH4290" s="84" t="b">
        <v>0</v>
      </c>
      <c r="AI4290" s="84" t="s">
        <v>16520</v>
      </c>
      <c r="AJ4290" s="84"/>
      <c r="AK4290" s="92" t="s">
        <v>16467</v>
      </c>
      <c r="AL4290" s="84" t="b">
        <v>0</v>
      </c>
      <c r="AM4290" s="84">
        <v>15</v>
      </c>
      <c r="AN4290" s="92" t="s">
        <v>16400</v>
      </c>
      <c r="AO4290" s="84" t="s">
        <v>16534</v>
      </c>
      <c r="AP4290" s="84" t="b">
        <v>0</v>
      </c>
      <c r="AQ4290" s="92" t="s">
        <v>16400</v>
      </c>
      <c r="AR4290" s="84" t="s">
        <v>179</v>
      </c>
      <c r="AS4290" s="84">
        <v>0</v>
      </c>
      <c r="AT4290" s="84">
        <v>0</v>
      </c>
      <c r="AU4290" s="84"/>
      <c r="AV4290" s="84"/>
      <c r="AW4290" s="84"/>
      <c r="AX4290" s="84"/>
      <c r="AY4290" s="84"/>
      <c r="AZ4290" s="84"/>
      <c r="BA4290" s="84"/>
      <c r="BB4290" s="84"/>
      <c r="BC4290">
        <v>1</v>
      </c>
      <c r="BD4290">
        <v>0</v>
      </c>
      <c r="BE4290">
        <v>0</v>
      </c>
      <c r="BF4290">
        <v>0</v>
      </c>
      <c r="BG4290">
        <v>1</v>
      </c>
      <c r="BH4290">
        <v>0</v>
      </c>
    </row>
    <row r="4291" spans="1:60" x14ac:dyDescent="0.3">
      <c r="A4291" s="69" t="s">
        <v>2084</v>
      </c>
      <c r="B4291" s="69" t="s">
        <v>2146</v>
      </c>
      <c r="C4291" s="70"/>
      <c r="D4291" s="71"/>
      <c r="E4291" s="72"/>
      <c r="F4291" s="73"/>
      <c r="G4291" s="70"/>
      <c r="H4291" s="74"/>
      <c r="I4291" s="75"/>
      <c r="J4291" s="75"/>
      <c r="K4291" s="36"/>
      <c r="L4291" s="82"/>
      <c r="M4291" s="82"/>
      <c r="N4291" s="77"/>
      <c r="O4291" s="84" t="s">
        <v>2168</v>
      </c>
      <c r="P4291" s="86">
        <v>43863.193923611114</v>
      </c>
      <c r="Q4291" s="84" t="s">
        <v>2578</v>
      </c>
      <c r="R4291" s="84"/>
      <c r="S4291" s="84"/>
      <c r="T4291" s="84" t="s">
        <v>2931</v>
      </c>
      <c r="U4291" s="87" t="s">
        <v>3000</v>
      </c>
      <c r="V4291" s="87" t="s">
        <v>3000</v>
      </c>
      <c r="W4291" s="86">
        <v>43863.193923611114</v>
      </c>
      <c r="X4291" s="90">
        <v>43863</v>
      </c>
      <c r="Y4291" s="92" t="s">
        <v>8454</v>
      </c>
      <c r="Z4291" s="87" t="s">
        <v>12320</v>
      </c>
      <c r="AA4291" s="84"/>
      <c r="AB4291" s="84"/>
      <c r="AC4291" s="92" t="s">
        <v>16260</v>
      </c>
      <c r="AD4291" s="84"/>
      <c r="AE4291" s="84" t="b">
        <v>0</v>
      </c>
      <c r="AF4291" s="84">
        <v>0</v>
      </c>
      <c r="AG4291" s="92" t="s">
        <v>16467</v>
      </c>
      <c r="AH4291" s="84" t="b">
        <v>0</v>
      </c>
      <c r="AI4291" s="84" t="s">
        <v>16521</v>
      </c>
      <c r="AJ4291" s="84"/>
      <c r="AK4291" s="92" t="s">
        <v>16467</v>
      </c>
      <c r="AL4291" s="84" t="b">
        <v>0</v>
      </c>
      <c r="AM4291" s="84">
        <v>41</v>
      </c>
      <c r="AN4291" s="92" t="s">
        <v>16259</v>
      </c>
      <c r="AO4291" s="84" t="s">
        <v>16534</v>
      </c>
      <c r="AP4291" s="84" t="b">
        <v>0</v>
      </c>
      <c r="AQ4291" s="92" t="s">
        <v>16259</v>
      </c>
      <c r="AR4291" s="84" t="s">
        <v>179</v>
      </c>
      <c r="AS4291" s="84">
        <v>0</v>
      </c>
      <c r="AT4291" s="84">
        <v>0</v>
      </c>
      <c r="AU4291" s="84"/>
      <c r="AV4291" s="84"/>
      <c r="AW4291" s="84"/>
      <c r="AX4291" s="84"/>
      <c r="AY4291" s="84"/>
      <c r="AZ4291" s="84"/>
      <c r="BA4291" s="84"/>
      <c r="BB4291" s="84"/>
      <c r="BC4291">
        <v>1</v>
      </c>
      <c r="BD4291">
        <v>0</v>
      </c>
      <c r="BE4291">
        <v>1</v>
      </c>
      <c r="BF4291">
        <v>0</v>
      </c>
      <c r="BG4291">
        <v>0</v>
      </c>
      <c r="BH4291">
        <v>0</v>
      </c>
    </row>
    <row r="4292" spans="1:60" x14ac:dyDescent="0.3">
      <c r="A4292" s="69" t="s">
        <v>2084</v>
      </c>
      <c r="B4292" s="69" t="s">
        <v>2128</v>
      </c>
      <c r="C4292" s="70"/>
      <c r="D4292" s="71"/>
      <c r="E4292" s="72"/>
      <c r="F4292" s="73"/>
      <c r="G4292" s="70"/>
      <c r="H4292" s="74"/>
      <c r="I4292" s="75"/>
      <c r="J4292" s="75"/>
      <c r="K4292" s="36"/>
      <c r="L4292" s="82"/>
      <c r="M4292" s="82"/>
      <c r="N4292" s="77"/>
      <c r="O4292" s="84" t="s">
        <v>2168</v>
      </c>
      <c r="P4292" s="86">
        <v>43863.193923611114</v>
      </c>
      <c r="Q4292" s="84" t="s">
        <v>2578</v>
      </c>
      <c r="R4292" s="84"/>
      <c r="S4292" s="84"/>
      <c r="T4292" s="84" t="s">
        <v>2931</v>
      </c>
      <c r="U4292" s="87" t="s">
        <v>3000</v>
      </c>
      <c r="V4292" s="87" t="s">
        <v>3000</v>
      </c>
      <c r="W4292" s="86">
        <v>43863.193923611114</v>
      </c>
      <c r="X4292" s="90">
        <v>43863</v>
      </c>
      <c r="Y4292" s="92" t="s">
        <v>8454</v>
      </c>
      <c r="Z4292" s="87" t="s">
        <v>12320</v>
      </c>
      <c r="AA4292" s="84"/>
      <c r="AB4292" s="84"/>
      <c r="AC4292" s="92" t="s">
        <v>16260</v>
      </c>
      <c r="AD4292" s="84"/>
      <c r="AE4292" s="84" t="b">
        <v>0</v>
      </c>
      <c r="AF4292" s="84">
        <v>0</v>
      </c>
      <c r="AG4292" s="92" t="s">
        <v>16467</v>
      </c>
      <c r="AH4292" s="84" t="b">
        <v>0</v>
      </c>
      <c r="AI4292" s="84" t="s">
        <v>16521</v>
      </c>
      <c r="AJ4292" s="84"/>
      <c r="AK4292" s="92" t="s">
        <v>16467</v>
      </c>
      <c r="AL4292" s="84" t="b">
        <v>0</v>
      </c>
      <c r="AM4292" s="84">
        <v>41</v>
      </c>
      <c r="AN4292" s="92" t="s">
        <v>16259</v>
      </c>
      <c r="AO4292" s="84" t="s">
        <v>16534</v>
      </c>
      <c r="AP4292" s="84" t="b">
        <v>0</v>
      </c>
      <c r="AQ4292" s="92" t="s">
        <v>16259</v>
      </c>
      <c r="AR4292" s="84" t="s">
        <v>179</v>
      </c>
      <c r="AS4292" s="84">
        <v>0</v>
      </c>
      <c r="AT4292" s="84">
        <v>0</v>
      </c>
      <c r="AU4292" s="84"/>
      <c r="AV4292" s="84"/>
      <c r="AW4292" s="84"/>
      <c r="AX4292" s="84"/>
      <c r="AY4292" s="84"/>
      <c r="AZ4292" s="84"/>
      <c r="BA4292" s="84"/>
      <c r="BB4292" s="84"/>
      <c r="BC4292">
        <v>1</v>
      </c>
      <c r="BD4292">
        <v>0</v>
      </c>
      <c r="BE4292">
        <v>1</v>
      </c>
      <c r="BF4292">
        <v>0</v>
      </c>
      <c r="BG4292">
        <v>0</v>
      </c>
      <c r="BH4292">
        <v>0</v>
      </c>
    </row>
    <row r="4293" spans="1:60" x14ac:dyDescent="0.3">
      <c r="A4293" s="69" t="s">
        <v>2085</v>
      </c>
      <c r="B4293" s="69" t="s">
        <v>2128</v>
      </c>
      <c r="C4293" s="70"/>
      <c r="D4293" s="71"/>
      <c r="E4293" s="72"/>
      <c r="F4293" s="73"/>
      <c r="G4293" s="70"/>
      <c r="H4293" s="74"/>
      <c r="I4293" s="75"/>
      <c r="J4293" s="75"/>
      <c r="K4293" s="36"/>
      <c r="L4293" s="82"/>
      <c r="M4293" s="82"/>
      <c r="N4293" s="77"/>
      <c r="O4293" s="84" t="s">
        <v>2168</v>
      </c>
      <c r="P4293" s="86">
        <v>43863.194166666668</v>
      </c>
      <c r="Q4293" s="84" t="s">
        <v>2526</v>
      </c>
      <c r="R4293" s="84"/>
      <c r="S4293" s="84"/>
      <c r="T4293" s="84"/>
      <c r="U4293" s="84"/>
      <c r="V4293" s="87" t="s">
        <v>4770</v>
      </c>
      <c r="W4293" s="86">
        <v>43863.194166666668</v>
      </c>
      <c r="X4293" s="90">
        <v>43863</v>
      </c>
      <c r="Y4293" s="92" t="s">
        <v>8456</v>
      </c>
      <c r="Z4293" s="87" t="s">
        <v>12322</v>
      </c>
      <c r="AA4293" s="84"/>
      <c r="AB4293" s="84"/>
      <c r="AC4293" s="92" t="s">
        <v>16262</v>
      </c>
      <c r="AD4293" s="84"/>
      <c r="AE4293" s="84" t="b">
        <v>0</v>
      </c>
      <c r="AF4293" s="84">
        <v>0</v>
      </c>
      <c r="AG4293" s="92" t="s">
        <v>16467</v>
      </c>
      <c r="AH4293" s="84" t="b">
        <v>0</v>
      </c>
      <c r="AI4293" s="84" t="s">
        <v>16521</v>
      </c>
      <c r="AJ4293" s="84"/>
      <c r="AK4293" s="92" t="s">
        <v>16467</v>
      </c>
      <c r="AL4293" s="84" t="b">
        <v>0</v>
      </c>
      <c r="AM4293" s="84">
        <v>32</v>
      </c>
      <c r="AN4293" s="92" t="s">
        <v>13981</v>
      </c>
      <c r="AO4293" s="84" t="s">
        <v>16537</v>
      </c>
      <c r="AP4293" s="84" t="b">
        <v>0</v>
      </c>
      <c r="AQ4293" s="92" t="s">
        <v>13981</v>
      </c>
      <c r="AR4293" s="84" t="s">
        <v>179</v>
      </c>
      <c r="AS4293" s="84">
        <v>0</v>
      </c>
      <c r="AT4293" s="84">
        <v>0</v>
      </c>
      <c r="AU4293" s="84"/>
      <c r="AV4293" s="84"/>
      <c r="AW4293" s="84"/>
      <c r="AX4293" s="84"/>
      <c r="AY4293" s="84"/>
      <c r="AZ4293" s="84"/>
      <c r="BA4293" s="84"/>
      <c r="BB4293" s="84"/>
      <c r="BC4293">
        <v>1</v>
      </c>
      <c r="BD4293">
        <v>0</v>
      </c>
      <c r="BE4293">
        <v>1</v>
      </c>
      <c r="BF4293">
        <v>0</v>
      </c>
      <c r="BG4293">
        <v>0</v>
      </c>
      <c r="BH4293">
        <v>0</v>
      </c>
    </row>
    <row r="4294" spans="1:60" x14ac:dyDescent="0.3">
      <c r="A4294" s="69" t="s">
        <v>2119</v>
      </c>
      <c r="B4294" s="69" t="s">
        <v>2120</v>
      </c>
      <c r="C4294" s="70"/>
      <c r="D4294" s="71"/>
      <c r="E4294" s="72"/>
      <c r="F4294" s="73"/>
      <c r="G4294" s="70"/>
      <c r="H4294" s="74"/>
      <c r="I4294" s="75"/>
      <c r="J4294" s="75"/>
      <c r="K4294" s="36"/>
      <c r="L4294" s="82"/>
      <c r="M4294" s="82"/>
      <c r="N4294" s="77"/>
      <c r="O4294" s="84" t="s">
        <v>2169</v>
      </c>
      <c r="P4294" s="86">
        <v>43863.194212962961</v>
      </c>
      <c r="Q4294" s="84" t="s">
        <v>2691</v>
      </c>
      <c r="R4294" s="84"/>
      <c r="S4294" s="84"/>
      <c r="T4294" s="84" t="s">
        <v>2883</v>
      </c>
      <c r="U4294" s="84"/>
      <c r="V4294" s="87" t="s">
        <v>4804</v>
      </c>
      <c r="W4294" s="86">
        <v>43863.194212962961</v>
      </c>
      <c r="X4294" s="90">
        <v>43863</v>
      </c>
      <c r="Y4294" s="92" t="s">
        <v>8571</v>
      </c>
      <c r="Z4294" s="87" t="s">
        <v>12445</v>
      </c>
      <c r="AA4294" s="84"/>
      <c r="AB4294" s="84"/>
      <c r="AC4294" s="92" t="s">
        <v>16414</v>
      </c>
      <c r="AD4294" s="84"/>
      <c r="AE4294" s="84" t="b">
        <v>0</v>
      </c>
      <c r="AF4294" s="84">
        <v>0</v>
      </c>
      <c r="AG4294" s="92" t="s">
        <v>16467</v>
      </c>
      <c r="AH4294" s="84" t="b">
        <v>0</v>
      </c>
      <c r="AI4294" s="84" t="s">
        <v>16520</v>
      </c>
      <c r="AJ4294" s="84"/>
      <c r="AK4294" s="92" t="s">
        <v>16467</v>
      </c>
      <c r="AL4294" s="84" t="b">
        <v>0</v>
      </c>
      <c r="AM4294" s="84">
        <v>59</v>
      </c>
      <c r="AN4294" s="92" t="s">
        <v>16413</v>
      </c>
      <c r="AO4294" s="84" t="s">
        <v>16534</v>
      </c>
      <c r="AP4294" s="84" t="b">
        <v>0</v>
      </c>
      <c r="AQ4294" s="92" t="s">
        <v>16413</v>
      </c>
      <c r="AR4294" s="84" t="s">
        <v>179</v>
      </c>
      <c r="AS4294" s="84">
        <v>0</v>
      </c>
      <c r="AT4294" s="84">
        <v>0</v>
      </c>
      <c r="AU4294" s="84"/>
      <c r="AV4294" s="84"/>
      <c r="AW4294" s="84"/>
      <c r="AX4294" s="84"/>
      <c r="AY4294" s="84"/>
      <c r="AZ4294" s="84"/>
      <c r="BA4294" s="84"/>
      <c r="BB4294" s="84"/>
      <c r="BC4294">
        <v>1</v>
      </c>
      <c r="BD4294">
        <v>0</v>
      </c>
      <c r="BE4294">
        <v>0</v>
      </c>
      <c r="BF4294">
        <v>0</v>
      </c>
      <c r="BG4294">
        <v>1</v>
      </c>
      <c r="BH4294">
        <v>0</v>
      </c>
    </row>
    <row r="4295" spans="1:60" x14ac:dyDescent="0.3">
      <c r="A4295" s="69" t="s">
        <v>2087</v>
      </c>
      <c r="B4295" s="69" t="s">
        <v>2086</v>
      </c>
      <c r="C4295" s="70"/>
      <c r="D4295" s="71"/>
      <c r="E4295" s="72"/>
      <c r="F4295" s="73"/>
      <c r="G4295" s="70"/>
      <c r="H4295" s="74"/>
      <c r="I4295" s="75"/>
      <c r="J4295" s="75"/>
      <c r="K4295" s="36"/>
      <c r="L4295" s="82"/>
      <c r="M4295" s="82"/>
      <c r="N4295" s="77"/>
      <c r="O4295" s="84" t="s">
        <v>2169</v>
      </c>
      <c r="P4295" s="86">
        <v>43863.194745370369</v>
      </c>
      <c r="Q4295" s="84" t="s">
        <v>2828</v>
      </c>
      <c r="R4295" s="84"/>
      <c r="S4295" s="84"/>
      <c r="T4295" s="84" t="s">
        <v>2883</v>
      </c>
      <c r="U4295" s="84"/>
      <c r="V4295" s="87" t="s">
        <v>4772</v>
      </c>
      <c r="W4295" s="86">
        <v>43863.194745370369</v>
      </c>
      <c r="X4295" s="90">
        <v>43863</v>
      </c>
      <c r="Y4295" s="92" t="s">
        <v>8458</v>
      </c>
      <c r="Z4295" s="87" t="s">
        <v>12324</v>
      </c>
      <c r="AA4295" s="84"/>
      <c r="AB4295" s="84"/>
      <c r="AC4295" s="92" t="s">
        <v>16264</v>
      </c>
      <c r="AD4295" s="84"/>
      <c r="AE4295" s="84" t="b">
        <v>0</v>
      </c>
      <c r="AF4295" s="84">
        <v>0</v>
      </c>
      <c r="AG4295" s="92" t="s">
        <v>16467</v>
      </c>
      <c r="AH4295" s="84" t="b">
        <v>0</v>
      </c>
      <c r="AI4295" s="84" t="s">
        <v>16520</v>
      </c>
      <c r="AJ4295" s="84"/>
      <c r="AK4295" s="92" t="s">
        <v>16467</v>
      </c>
      <c r="AL4295" s="84" t="b">
        <v>0</v>
      </c>
      <c r="AM4295" s="84">
        <v>3</v>
      </c>
      <c r="AN4295" s="92" t="s">
        <v>16263</v>
      </c>
      <c r="AO4295" s="84" t="s">
        <v>16534</v>
      </c>
      <c r="AP4295" s="84" t="b">
        <v>0</v>
      </c>
      <c r="AQ4295" s="92" t="s">
        <v>16263</v>
      </c>
      <c r="AR4295" s="84" t="s">
        <v>179</v>
      </c>
      <c r="AS4295" s="84">
        <v>0</v>
      </c>
      <c r="AT4295" s="84">
        <v>0</v>
      </c>
      <c r="AU4295" s="84"/>
      <c r="AV4295" s="84"/>
      <c r="AW4295" s="84"/>
      <c r="AX4295" s="84"/>
      <c r="AY4295" s="84"/>
      <c r="AZ4295" s="84"/>
      <c r="BA4295" s="84"/>
      <c r="BB4295" s="84"/>
      <c r="BC4295">
        <v>1</v>
      </c>
      <c r="BD4295">
        <v>0</v>
      </c>
      <c r="BE4295">
        <v>0</v>
      </c>
      <c r="BF4295">
        <v>0</v>
      </c>
      <c r="BG4295">
        <v>1</v>
      </c>
      <c r="BH4295">
        <v>0</v>
      </c>
    </row>
    <row r="4296" spans="1:60" x14ac:dyDescent="0.3">
      <c r="A4296" s="69" t="s">
        <v>2089</v>
      </c>
      <c r="B4296" s="69" t="s">
        <v>2124</v>
      </c>
      <c r="C4296" s="70"/>
      <c r="D4296" s="71"/>
      <c r="E4296" s="72"/>
      <c r="F4296" s="73"/>
      <c r="G4296" s="70"/>
      <c r="H4296" s="74"/>
      <c r="I4296" s="75"/>
      <c r="J4296" s="75"/>
      <c r="K4296" s="36"/>
      <c r="L4296" s="82"/>
      <c r="M4296" s="82"/>
      <c r="N4296" s="77"/>
      <c r="O4296" s="84" t="s">
        <v>2169</v>
      </c>
      <c r="P4296" s="86">
        <v>43863.195173611108</v>
      </c>
      <c r="Q4296" s="84" t="s">
        <v>2413</v>
      </c>
      <c r="R4296" s="84"/>
      <c r="S4296" s="84"/>
      <c r="T4296" s="84"/>
      <c r="U4296" s="84"/>
      <c r="V4296" s="87" t="s">
        <v>4774</v>
      </c>
      <c r="W4296" s="86">
        <v>43863.195173611108</v>
      </c>
      <c r="X4296" s="90">
        <v>43863</v>
      </c>
      <c r="Y4296" s="92" t="s">
        <v>8470</v>
      </c>
      <c r="Z4296" s="87" t="s">
        <v>12337</v>
      </c>
      <c r="AA4296" s="84"/>
      <c r="AB4296" s="84"/>
      <c r="AC4296" s="92" t="s">
        <v>16282</v>
      </c>
      <c r="AD4296" s="84"/>
      <c r="AE4296" s="84" t="b">
        <v>0</v>
      </c>
      <c r="AF4296" s="84">
        <v>0</v>
      </c>
      <c r="AG4296" s="92" t="s">
        <v>16467</v>
      </c>
      <c r="AH4296" s="84" t="b">
        <v>0</v>
      </c>
      <c r="AI4296" s="84" t="s">
        <v>16520</v>
      </c>
      <c r="AJ4296" s="84"/>
      <c r="AK4296" s="92" t="s">
        <v>16467</v>
      </c>
      <c r="AL4296" s="84" t="b">
        <v>0</v>
      </c>
      <c r="AM4296" s="84">
        <v>43</v>
      </c>
      <c r="AN4296" s="92" t="s">
        <v>16419</v>
      </c>
      <c r="AO4296" s="84" t="s">
        <v>16534</v>
      </c>
      <c r="AP4296" s="84" t="b">
        <v>0</v>
      </c>
      <c r="AQ4296" s="92" t="s">
        <v>16419</v>
      </c>
      <c r="AR4296" s="84" t="s">
        <v>179</v>
      </c>
      <c r="AS4296" s="84">
        <v>0</v>
      </c>
      <c r="AT4296" s="84">
        <v>0</v>
      </c>
      <c r="AU4296" s="84"/>
      <c r="AV4296" s="84"/>
      <c r="AW4296" s="84"/>
      <c r="AX4296" s="84"/>
      <c r="AY4296" s="84"/>
      <c r="AZ4296" s="84"/>
      <c r="BA4296" s="84"/>
      <c r="BB4296" s="84"/>
      <c r="BC4296">
        <v>1</v>
      </c>
      <c r="BD4296">
        <v>0</v>
      </c>
      <c r="BE4296">
        <v>0</v>
      </c>
      <c r="BF4296">
        <v>0</v>
      </c>
      <c r="BG4296">
        <v>1</v>
      </c>
      <c r="BH4296">
        <v>0</v>
      </c>
    </row>
    <row r="4297" spans="1:60" x14ac:dyDescent="0.3">
      <c r="A4297" s="69" t="s">
        <v>2091</v>
      </c>
      <c r="B4297" s="69" t="s">
        <v>2077</v>
      </c>
      <c r="C4297" s="70"/>
      <c r="D4297" s="71"/>
      <c r="E4297" s="72"/>
      <c r="F4297" s="73"/>
      <c r="G4297" s="70"/>
      <c r="H4297" s="74"/>
      <c r="I4297" s="75"/>
      <c r="J4297" s="75"/>
      <c r="K4297" s="36"/>
      <c r="L4297" s="82"/>
      <c r="M4297" s="82"/>
      <c r="N4297" s="77"/>
      <c r="O4297" s="84" t="s">
        <v>2169</v>
      </c>
      <c r="P4297" s="86">
        <v>43863.196238425924</v>
      </c>
      <c r="Q4297" s="84" t="s">
        <v>2549</v>
      </c>
      <c r="R4297" s="84"/>
      <c r="S4297" s="84"/>
      <c r="T4297" s="84"/>
      <c r="U4297" s="84"/>
      <c r="V4297" s="87" t="s">
        <v>4776</v>
      </c>
      <c r="W4297" s="86">
        <v>43863.196238425924</v>
      </c>
      <c r="X4297" s="90">
        <v>43863</v>
      </c>
      <c r="Y4297" s="92" t="s">
        <v>8472</v>
      </c>
      <c r="Z4297" s="87" t="s">
        <v>12339</v>
      </c>
      <c r="AA4297" s="84"/>
      <c r="AB4297" s="84"/>
      <c r="AC4297" s="92" t="s">
        <v>16284</v>
      </c>
      <c r="AD4297" s="84"/>
      <c r="AE4297" s="84" t="b">
        <v>0</v>
      </c>
      <c r="AF4297" s="84">
        <v>0</v>
      </c>
      <c r="AG4297" s="92" t="s">
        <v>16467</v>
      </c>
      <c r="AH4297" s="84" t="b">
        <v>1</v>
      </c>
      <c r="AI4297" s="84" t="s">
        <v>16520</v>
      </c>
      <c r="AJ4297" s="84"/>
      <c r="AK4297" s="92" t="s">
        <v>16455</v>
      </c>
      <c r="AL4297" s="84" t="b">
        <v>0</v>
      </c>
      <c r="AM4297" s="84">
        <v>56</v>
      </c>
      <c r="AN4297" s="92" t="s">
        <v>16434</v>
      </c>
      <c r="AO4297" s="84" t="s">
        <v>16534</v>
      </c>
      <c r="AP4297" s="84" t="b">
        <v>0</v>
      </c>
      <c r="AQ4297" s="92" t="s">
        <v>16434</v>
      </c>
      <c r="AR4297" s="84" t="s">
        <v>179</v>
      </c>
      <c r="AS4297" s="84">
        <v>0</v>
      </c>
      <c r="AT4297" s="84">
        <v>0</v>
      </c>
      <c r="AU4297" s="84"/>
      <c r="AV4297" s="84"/>
      <c r="AW4297" s="84"/>
      <c r="AX4297" s="84"/>
      <c r="AY4297" s="84"/>
      <c r="AZ4297" s="84"/>
      <c r="BA4297" s="84"/>
      <c r="BB4297" s="84"/>
      <c r="BC4297">
        <v>1</v>
      </c>
      <c r="BD4297">
        <v>0</v>
      </c>
      <c r="BE4297">
        <v>0</v>
      </c>
      <c r="BF4297">
        <v>0</v>
      </c>
      <c r="BG4297">
        <v>1</v>
      </c>
      <c r="BH4297">
        <v>0</v>
      </c>
    </row>
    <row r="4298" spans="1:60" x14ac:dyDescent="0.3">
      <c r="A4298" s="69" t="s">
        <v>2092</v>
      </c>
      <c r="B4298" s="69" t="s">
        <v>1369</v>
      </c>
      <c r="C4298" s="70"/>
      <c r="D4298" s="71"/>
      <c r="E4298" s="72"/>
      <c r="F4298" s="73"/>
      <c r="G4298" s="70"/>
      <c r="H4298" s="74"/>
      <c r="I4298" s="75"/>
      <c r="J4298" s="75"/>
      <c r="K4298" s="36"/>
      <c r="L4298" s="82"/>
      <c r="M4298" s="82"/>
      <c r="N4298" s="77"/>
      <c r="O4298" s="84" t="s">
        <v>2169</v>
      </c>
      <c r="P4298" s="86">
        <v>43863.196666666663</v>
      </c>
      <c r="Q4298" s="84" t="s">
        <v>2577</v>
      </c>
      <c r="R4298" s="84"/>
      <c r="S4298" s="84"/>
      <c r="T4298" s="84" t="s">
        <v>2883</v>
      </c>
      <c r="U4298" s="87" t="s">
        <v>2999</v>
      </c>
      <c r="V4298" s="87" t="s">
        <v>2999</v>
      </c>
      <c r="W4298" s="86">
        <v>43863.196666666663</v>
      </c>
      <c r="X4298" s="90">
        <v>43863</v>
      </c>
      <c r="Y4298" s="92" t="s">
        <v>8475</v>
      </c>
      <c r="Z4298" s="87" t="s">
        <v>12342</v>
      </c>
      <c r="AA4298" s="84"/>
      <c r="AB4298" s="84"/>
      <c r="AC4298" s="92" t="s">
        <v>16287</v>
      </c>
      <c r="AD4298" s="84"/>
      <c r="AE4298" s="84" t="b">
        <v>0</v>
      </c>
      <c r="AF4298" s="84">
        <v>0</v>
      </c>
      <c r="AG4298" s="92" t="s">
        <v>16467</v>
      </c>
      <c r="AH4298" s="84" t="b">
        <v>0</v>
      </c>
      <c r="AI4298" s="84" t="s">
        <v>16522</v>
      </c>
      <c r="AJ4298" s="84"/>
      <c r="AK4298" s="92" t="s">
        <v>16467</v>
      </c>
      <c r="AL4298" s="84" t="b">
        <v>0</v>
      </c>
      <c r="AM4298" s="84">
        <v>29</v>
      </c>
      <c r="AN4298" s="92" t="s">
        <v>16286</v>
      </c>
      <c r="AO4298" s="84" t="s">
        <v>16534</v>
      </c>
      <c r="AP4298" s="84" t="b">
        <v>0</v>
      </c>
      <c r="AQ4298" s="92" t="s">
        <v>16286</v>
      </c>
      <c r="AR4298" s="84" t="s">
        <v>179</v>
      </c>
      <c r="AS4298" s="84">
        <v>0</v>
      </c>
      <c r="AT4298" s="84">
        <v>0</v>
      </c>
      <c r="AU4298" s="84"/>
      <c r="AV4298" s="84"/>
      <c r="AW4298" s="84"/>
      <c r="AX4298" s="84"/>
      <c r="AY4298" s="84"/>
      <c r="AZ4298" s="84"/>
      <c r="BA4298" s="84"/>
      <c r="BB4298" s="84"/>
      <c r="BC4298">
        <v>1</v>
      </c>
      <c r="BD4298">
        <v>0</v>
      </c>
      <c r="BE4298">
        <v>0</v>
      </c>
      <c r="BF4298">
        <v>0</v>
      </c>
      <c r="BG4298">
        <v>1</v>
      </c>
      <c r="BH4298">
        <v>0</v>
      </c>
    </row>
    <row r="4299" spans="1:60" x14ac:dyDescent="0.3">
      <c r="A4299" s="69" t="s">
        <v>2093</v>
      </c>
      <c r="B4299" s="69" t="s">
        <v>2117</v>
      </c>
      <c r="C4299" s="70"/>
      <c r="D4299" s="71"/>
      <c r="E4299" s="72"/>
      <c r="F4299" s="73"/>
      <c r="G4299" s="70"/>
      <c r="H4299" s="74"/>
      <c r="I4299" s="75"/>
      <c r="J4299" s="75"/>
      <c r="K4299" s="36"/>
      <c r="L4299" s="82"/>
      <c r="M4299" s="82"/>
      <c r="N4299" s="77"/>
      <c r="O4299" s="84" t="s">
        <v>2169</v>
      </c>
      <c r="P4299" s="86">
        <v>43863.19672453704</v>
      </c>
      <c r="Q4299" s="84" t="s">
        <v>2672</v>
      </c>
      <c r="R4299" s="84"/>
      <c r="S4299" s="84"/>
      <c r="T4299" s="84"/>
      <c r="U4299" s="84"/>
      <c r="V4299" s="87" t="s">
        <v>4777</v>
      </c>
      <c r="W4299" s="86">
        <v>43863.19672453704</v>
      </c>
      <c r="X4299" s="90">
        <v>43863</v>
      </c>
      <c r="Y4299" s="92" t="s">
        <v>8476</v>
      </c>
      <c r="Z4299" s="87" t="s">
        <v>12343</v>
      </c>
      <c r="AA4299" s="84"/>
      <c r="AB4299" s="84"/>
      <c r="AC4299" s="92" t="s">
        <v>16288</v>
      </c>
      <c r="AD4299" s="84"/>
      <c r="AE4299" s="84" t="b">
        <v>0</v>
      </c>
      <c r="AF4299" s="84">
        <v>0</v>
      </c>
      <c r="AG4299" s="92" t="s">
        <v>16467</v>
      </c>
      <c r="AH4299" s="84" t="b">
        <v>0</v>
      </c>
      <c r="AI4299" s="84" t="s">
        <v>16520</v>
      </c>
      <c r="AJ4299" s="84"/>
      <c r="AK4299" s="92" t="s">
        <v>16467</v>
      </c>
      <c r="AL4299" s="84" t="b">
        <v>0</v>
      </c>
      <c r="AM4299" s="84">
        <v>13</v>
      </c>
      <c r="AN4299" s="92" t="s">
        <v>16422</v>
      </c>
      <c r="AO4299" s="84" t="s">
        <v>16534</v>
      </c>
      <c r="AP4299" s="84" t="b">
        <v>0</v>
      </c>
      <c r="AQ4299" s="92" t="s">
        <v>16422</v>
      </c>
      <c r="AR4299" s="84" t="s">
        <v>179</v>
      </c>
      <c r="AS4299" s="84">
        <v>0</v>
      </c>
      <c r="AT4299" s="84">
        <v>0</v>
      </c>
      <c r="AU4299" s="84"/>
      <c r="AV4299" s="84"/>
      <c r="AW4299" s="84"/>
      <c r="AX4299" s="84"/>
      <c r="AY4299" s="84"/>
      <c r="AZ4299" s="84"/>
      <c r="BA4299" s="84"/>
      <c r="BB4299" s="84"/>
      <c r="BC4299">
        <v>1</v>
      </c>
      <c r="BD4299">
        <v>0</v>
      </c>
      <c r="BE4299">
        <v>0</v>
      </c>
      <c r="BF4299">
        <v>0</v>
      </c>
      <c r="BG4299">
        <v>1</v>
      </c>
      <c r="BH4299">
        <v>0</v>
      </c>
    </row>
    <row r="4300" spans="1:60" x14ac:dyDescent="0.3">
      <c r="A4300" s="69" t="s">
        <v>2098</v>
      </c>
      <c r="B4300" s="69" t="s">
        <v>2096</v>
      </c>
      <c r="C4300" s="70"/>
      <c r="D4300" s="71"/>
      <c r="E4300" s="72"/>
      <c r="F4300" s="73"/>
      <c r="G4300" s="70"/>
      <c r="H4300" s="74"/>
      <c r="I4300" s="75"/>
      <c r="J4300" s="75"/>
      <c r="K4300" s="36"/>
      <c r="L4300" s="82"/>
      <c r="M4300" s="82"/>
      <c r="N4300" s="77"/>
      <c r="O4300" s="84" t="s">
        <v>2169</v>
      </c>
      <c r="P4300" s="86">
        <v>43863.197453703702</v>
      </c>
      <c r="Q4300" s="84" t="s">
        <v>2724</v>
      </c>
      <c r="R4300" s="84"/>
      <c r="S4300" s="84"/>
      <c r="T4300" s="84"/>
      <c r="U4300" s="84"/>
      <c r="V4300" s="87" t="s">
        <v>4782</v>
      </c>
      <c r="W4300" s="86">
        <v>43863.197453703702</v>
      </c>
      <c r="X4300" s="90">
        <v>43863</v>
      </c>
      <c r="Y4300" s="92" t="s">
        <v>8482</v>
      </c>
      <c r="Z4300" s="87" t="s">
        <v>12351</v>
      </c>
      <c r="AA4300" s="84"/>
      <c r="AB4300" s="84"/>
      <c r="AC4300" s="92" t="s">
        <v>16297</v>
      </c>
      <c r="AD4300" s="84"/>
      <c r="AE4300" s="84" t="b">
        <v>0</v>
      </c>
      <c r="AF4300" s="84">
        <v>0</v>
      </c>
      <c r="AG4300" s="92" t="s">
        <v>16467</v>
      </c>
      <c r="AH4300" s="84" t="b">
        <v>0</v>
      </c>
      <c r="AI4300" s="84" t="s">
        <v>16520</v>
      </c>
      <c r="AJ4300" s="84"/>
      <c r="AK4300" s="92" t="s">
        <v>16467</v>
      </c>
      <c r="AL4300" s="84" t="b">
        <v>0</v>
      </c>
      <c r="AM4300" s="84">
        <v>115</v>
      </c>
      <c r="AN4300" s="92" t="s">
        <v>16295</v>
      </c>
      <c r="AO4300" s="84" t="s">
        <v>16535</v>
      </c>
      <c r="AP4300" s="84" t="b">
        <v>0</v>
      </c>
      <c r="AQ4300" s="92" t="s">
        <v>16295</v>
      </c>
      <c r="AR4300" s="84" t="s">
        <v>179</v>
      </c>
      <c r="AS4300" s="84">
        <v>0</v>
      </c>
      <c r="AT4300" s="84">
        <v>0</v>
      </c>
      <c r="AU4300" s="84"/>
      <c r="AV4300" s="84"/>
      <c r="AW4300" s="84"/>
      <c r="AX4300" s="84"/>
      <c r="AY4300" s="84"/>
      <c r="AZ4300" s="84"/>
      <c r="BA4300" s="84"/>
      <c r="BB4300" s="84"/>
      <c r="BC4300">
        <v>1</v>
      </c>
      <c r="BD4300">
        <v>0</v>
      </c>
      <c r="BE4300">
        <v>0</v>
      </c>
      <c r="BF4300">
        <v>0</v>
      </c>
      <c r="BG4300">
        <v>1</v>
      </c>
      <c r="BH4300">
        <v>0</v>
      </c>
    </row>
    <row r="4301" spans="1:60" x14ac:dyDescent="0.3">
      <c r="A4301" s="69" t="s">
        <v>2105</v>
      </c>
      <c r="B4301" s="69" t="s">
        <v>2121</v>
      </c>
      <c r="C4301" s="70"/>
      <c r="D4301" s="71"/>
      <c r="E4301" s="72"/>
      <c r="F4301" s="73"/>
      <c r="G4301" s="70"/>
      <c r="H4301" s="74"/>
      <c r="I4301" s="75"/>
      <c r="J4301" s="75"/>
      <c r="K4301" s="36"/>
      <c r="L4301" s="82"/>
      <c r="M4301" s="82"/>
      <c r="N4301" s="77"/>
      <c r="O4301" s="84" t="s">
        <v>2169</v>
      </c>
      <c r="P4301" s="86">
        <v>43863.197500000002</v>
      </c>
      <c r="Q4301" s="84" t="s">
        <v>2558</v>
      </c>
      <c r="R4301" s="84"/>
      <c r="S4301" s="84"/>
      <c r="T4301" s="84" t="s">
        <v>2883</v>
      </c>
      <c r="U4301" s="84"/>
      <c r="V4301" s="87" t="s">
        <v>4789</v>
      </c>
      <c r="W4301" s="86">
        <v>43863.197500000002</v>
      </c>
      <c r="X4301" s="90">
        <v>43863</v>
      </c>
      <c r="Y4301" s="92" t="s">
        <v>8567</v>
      </c>
      <c r="Z4301" s="87" t="s">
        <v>12441</v>
      </c>
      <c r="AA4301" s="84"/>
      <c r="AB4301" s="84"/>
      <c r="AC4301" s="92" t="s">
        <v>16408</v>
      </c>
      <c r="AD4301" s="84"/>
      <c r="AE4301" s="84" t="b">
        <v>0</v>
      </c>
      <c r="AF4301" s="84">
        <v>0</v>
      </c>
      <c r="AG4301" s="92" t="s">
        <v>16467</v>
      </c>
      <c r="AH4301" s="84" t="b">
        <v>0</v>
      </c>
      <c r="AI4301" s="84" t="s">
        <v>16520</v>
      </c>
      <c r="AJ4301" s="84"/>
      <c r="AK4301" s="92" t="s">
        <v>16467</v>
      </c>
      <c r="AL4301" s="84" t="b">
        <v>0</v>
      </c>
      <c r="AM4301" s="84">
        <v>7</v>
      </c>
      <c r="AN4301" s="92" t="s">
        <v>16416</v>
      </c>
      <c r="AO4301" s="84" t="s">
        <v>16534</v>
      </c>
      <c r="AP4301" s="84" t="b">
        <v>0</v>
      </c>
      <c r="AQ4301" s="92" t="s">
        <v>16416</v>
      </c>
      <c r="AR4301" s="84" t="s">
        <v>179</v>
      </c>
      <c r="AS4301" s="84">
        <v>0</v>
      </c>
      <c r="AT4301" s="84">
        <v>0</v>
      </c>
      <c r="AU4301" s="84"/>
      <c r="AV4301" s="84"/>
      <c r="AW4301" s="84"/>
      <c r="AX4301" s="84"/>
      <c r="AY4301" s="84"/>
      <c r="AZ4301" s="84"/>
      <c r="BA4301" s="84"/>
      <c r="BB4301" s="84"/>
      <c r="BC4301">
        <v>1</v>
      </c>
      <c r="BD4301">
        <v>0</v>
      </c>
      <c r="BE4301">
        <v>0</v>
      </c>
      <c r="BF4301">
        <v>0</v>
      </c>
      <c r="BG4301">
        <v>1</v>
      </c>
      <c r="BH4301">
        <v>0</v>
      </c>
    </row>
    <row r="4302" spans="1:60" x14ac:dyDescent="0.3">
      <c r="A4302" s="69" t="s">
        <v>2099</v>
      </c>
      <c r="B4302" s="69" t="s">
        <v>2099</v>
      </c>
      <c r="C4302" s="70"/>
      <c r="D4302" s="71"/>
      <c r="E4302" s="72"/>
      <c r="F4302" s="73"/>
      <c r="G4302" s="70"/>
      <c r="H4302" s="74"/>
      <c r="I4302" s="75"/>
      <c r="J4302" s="75"/>
      <c r="K4302" s="36"/>
      <c r="L4302" s="82"/>
      <c r="M4302" s="82"/>
      <c r="N4302" s="77"/>
      <c r="O4302" s="84" t="s">
        <v>179</v>
      </c>
      <c r="P4302" s="86">
        <v>43863.199120370373</v>
      </c>
      <c r="Q4302" s="84" t="s">
        <v>2830</v>
      </c>
      <c r="R4302" s="84"/>
      <c r="S4302" s="84"/>
      <c r="T4302" s="84" t="s">
        <v>2883</v>
      </c>
      <c r="U4302" s="84"/>
      <c r="V4302" s="87" t="s">
        <v>4783</v>
      </c>
      <c r="W4302" s="86">
        <v>43863.199120370373</v>
      </c>
      <c r="X4302" s="90">
        <v>43863</v>
      </c>
      <c r="Y4302" s="92" t="s">
        <v>8483</v>
      </c>
      <c r="Z4302" s="87" t="s">
        <v>12352</v>
      </c>
      <c r="AA4302" s="84"/>
      <c r="AB4302" s="84"/>
      <c r="AC4302" s="92" t="s">
        <v>16298</v>
      </c>
      <c r="AD4302" s="84"/>
      <c r="AE4302" s="84" t="b">
        <v>0</v>
      </c>
      <c r="AF4302" s="84">
        <v>0</v>
      </c>
      <c r="AG4302" s="92" t="s">
        <v>16467</v>
      </c>
      <c r="AH4302" s="84" t="b">
        <v>0</v>
      </c>
      <c r="AI4302" s="84" t="s">
        <v>16520</v>
      </c>
      <c r="AJ4302" s="84"/>
      <c r="AK4302" s="92" t="s">
        <v>16467</v>
      </c>
      <c r="AL4302" s="84" t="b">
        <v>0</v>
      </c>
      <c r="AM4302" s="84">
        <v>0</v>
      </c>
      <c r="AN4302" s="92" t="s">
        <v>16467</v>
      </c>
      <c r="AO4302" s="84" t="s">
        <v>16535</v>
      </c>
      <c r="AP4302" s="84" t="b">
        <v>0</v>
      </c>
      <c r="AQ4302" s="92" t="s">
        <v>16298</v>
      </c>
      <c r="AR4302" s="84" t="s">
        <v>179</v>
      </c>
      <c r="AS4302" s="84">
        <v>0</v>
      </c>
      <c r="AT4302" s="84">
        <v>0</v>
      </c>
      <c r="AU4302" s="84"/>
      <c r="AV4302" s="84"/>
      <c r="AW4302" s="84"/>
      <c r="AX4302" s="84"/>
      <c r="AY4302" s="84"/>
      <c r="AZ4302" s="84"/>
      <c r="BA4302" s="84"/>
      <c r="BB4302" s="84"/>
      <c r="BC4302">
        <v>1</v>
      </c>
      <c r="BD4302">
        <v>0</v>
      </c>
      <c r="BE4302">
        <v>0</v>
      </c>
      <c r="BF4302">
        <v>1</v>
      </c>
      <c r="BG4302">
        <v>0</v>
      </c>
      <c r="BH4302">
        <v>0</v>
      </c>
    </row>
    <row r="4303" spans="1:60" x14ac:dyDescent="0.3">
      <c r="A4303" s="69" t="s">
        <v>2100</v>
      </c>
      <c r="B4303" s="69" t="s">
        <v>2132</v>
      </c>
      <c r="C4303" s="70"/>
      <c r="D4303" s="71"/>
      <c r="E4303" s="72"/>
      <c r="F4303" s="73"/>
      <c r="G4303" s="70"/>
      <c r="H4303" s="74"/>
      <c r="I4303" s="75"/>
      <c r="J4303" s="75"/>
      <c r="K4303" s="36"/>
      <c r="L4303" s="82"/>
      <c r="M4303" s="82"/>
      <c r="N4303" s="77"/>
      <c r="O4303" s="84" t="s">
        <v>2168</v>
      </c>
      <c r="P4303" s="86">
        <v>43863.199282407404</v>
      </c>
      <c r="Q4303" s="84" t="s">
        <v>2218</v>
      </c>
      <c r="R4303" s="84"/>
      <c r="S4303" s="84"/>
      <c r="T4303" s="84" t="s">
        <v>2873</v>
      </c>
      <c r="U4303" s="84"/>
      <c r="V4303" s="87" t="s">
        <v>4784</v>
      </c>
      <c r="W4303" s="86">
        <v>43863.199282407404</v>
      </c>
      <c r="X4303" s="90">
        <v>43863</v>
      </c>
      <c r="Y4303" s="92" t="s">
        <v>8486</v>
      </c>
      <c r="Z4303" s="87" t="s">
        <v>12355</v>
      </c>
      <c r="AA4303" s="84"/>
      <c r="AB4303" s="84"/>
      <c r="AC4303" s="92" t="s">
        <v>16301</v>
      </c>
      <c r="AD4303" s="84"/>
      <c r="AE4303" s="84" t="b">
        <v>0</v>
      </c>
      <c r="AF4303" s="84">
        <v>0</v>
      </c>
      <c r="AG4303" s="92" t="s">
        <v>16467</v>
      </c>
      <c r="AH4303" s="84" t="b">
        <v>0</v>
      </c>
      <c r="AI4303" s="84" t="s">
        <v>16520</v>
      </c>
      <c r="AJ4303" s="84"/>
      <c r="AK4303" s="92" t="s">
        <v>16467</v>
      </c>
      <c r="AL4303" s="84" t="b">
        <v>0</v>
      </c>
      <c r="AM4303" s="84">
        <v>120</v>
      </c>
      <c r="AN4303" s="92" t="s">
        <v>12602</v>
      </c>
      <c r="AO4303" s="84" t="s">
        <v>16534</v>
      </c>
      <c r="AP4303" s="84" t="b">
        <v>0</v>
      </c>
      <c r="AQ4303" s="92" t="s">
        <v>12602</v>
      </c>
      <c r="AR4303" s="84" t="s">
        <v>179</v>
      </c>
      <c r="AS4303" s="84">
        <v>0</v>
      </c>
      <c r="AT4303" s="84">
        <v>0</v>
      </c>
      <c r="AU4303" s="84"/>
      <c r="AV4303" s="84"/>
      <c r="AW4303" s="84"/>
      <c r="AX4303" s="84"/>
      <c r="AY4303" s="84"/>
      <c r="AZ4303" s="84"/>
      <c r="BA4303" s="84"/>
      <c r="BB4303" s="84"/>
      <c r="BC4303">
        <v>1</v>
      </c>
      <c r="BD4303">
        <v>0</v>
      </c>
      <c r="BE4303">
        <v>1</v>
      </c>
      <c r="BF4303">
        <v>0</v>
      </c>
      <c r="BG4303">
        <v>0</v>
      </c>
      <c r="BH4303">
        <v>0</v>
      </c>
    </row>
    <row r="4304" spans="1:60" x14ac:dyDescent="0.3">
      <c r="A4304" s="69" t="s">
        <v>2102</v>
      </c>
      <c r="B4304" s="69" t="s">
        <v>2104</v>
      </c>
      <c r="C4304" s="70"/>
      <c r="D4304" s="71"/>
      <c r="E4304" s="72"/>
      <c r="F4304" s="73"/>
      <c r="G4304" s="70"/>
      <c r="H4304" s="74"/>
      <c r="I4304" s="75"/>
      <c r="J4304" s="75"/>
      <c r="K4304" s="36"/>
      <c r="L4304" s="82"/>
      <c r="M4304" s="82"/>
      <c r="N4304" s="77"/>
      <c r="O4304" s="84" t="s">
        <v>2169</v>
      </c>
      <c r="P4304" s="86">
        <v>43863.200092592589</v>
      </c>
      <c r="Q4304" s="84" t="s">
        <v>2409</v>
      </c>
      <c r="R4304" s="84"/>
      <c r="S4304" s="84"/>
      <c r="T4304" s="84" t="s">
        <v>2883</v>
      </c>
      <c r="U4304" s="84"/>
      <c r="V4304" s="87" t="s">
        <v>4786</v>
      </c>
      <c r="W4304" s="86">
        <v>43863.200092592589</v>
      </c>
      <c r="X4304" s="90">
        <v>43863</v>
      </c>
      <c r="Y4304" s="92" t="s">
        <v>8500</v>
      </c>
      <c r="Z4304" s="87" t="s">
        <v>12370</v>
      </c>
      <c r="AA4304" s="84"/>
      <c r="AB4304" s="84"/>
      <c r="AC4304" s="92" t="s">
        <v>16320</v>
      </c>
      <c r="AD4304" s="84"/>
      <c r="AE4304" s="84" t="b">
        <v>0</v>
      </c>
      <c r="AF4304" s="84">
        <v>0</v>
      </c>
      <c r="AG4304" s="92" t="s">
        <v>16467</v>
      </c>
      <c r="AH4304" s="84" t="b">
        <v>0</v>
      </c>
      <c r="AI4304" s="84" t="s">
        <v>16520</v>
      </c>
      <c r="AJ4304" s="84"/>
      <c r="AK4304" s="92" t="s">
        <v>16467</v>
      </c>
      <c r="AL4304" s="84" t="b">
        <v>0</v>
      </c>
      <c r="AM4304" s="84">
        <v>6</v>
      </c>
      <c r="AN4304" s="92" t="s">
        <v>16319</v>
      </c>
      <c r="AO4304" s="84" t="s">
        <v>16534</v>
      </c>
      <c r="AP4304" s="84" t="b">
        <v>0</v>
      </c>
      <c r="AQ4304" s="92" t="s">
        <v>16319</v>
      </c>
      <c r="AR4304" s="84" t="s">
        <v>179</v>
      </c>
      <c r="AS4304" s="84">
        <v>0</v>
      </c>
      <c r="AT4304" s="84">
        <v>0</v>
      </c>
      <c r="AU4304" s="84"/>
      <c r="AV4304" s="84"/>
      <c r="AW4304" s="84"/>
      <c r="AX4304" s="84"/>
      <c r="AY4304" s="84"/>
      <c r="AZ4304" s="84"/>
      <c r="BA4304" s="84"/>
      <c r="BB4304" s="84"/>
      <c r="BC4304">
        <v>1</v>
      </c>
      <c r="BD4304">
        <v>0</v>
      </c>
      <c r="BE4304">
        <v>0</v>
      </c>
      <c r="BF4304">
        <v>0</v>
      </c>
      <c r="BG4304">
        <v>1</v>
      </c>
      <c r="BH4304">
        <v>0</v>
      </c>
    </row>
    <row r="4305" spans="1:60" x14ac:dyDescent="0.3">
      <c r="A4305" s="69" t="s">
        <v>2105</v>
      </c>
      <c r="B4305" s="69" t="s">
        <v>2116</v>
      </c>
      <c r="C4305" s="70"/>
      <c r="D4305" s="71"/>
      <c r="E4305" s="72"/>
      <c r="F4305" s="73"/>
      <c r="G4305" s="70"/>
      <c r="H4305" s="74"/>
      <c r="I4305" s="75"/>
      <c r="J4305" s="75"/>
      <c r="K4305" s="36"/>
      <c r="L4305" s="82"/>
      <c r="M4305" s="82"/>
      <c r="N4305" s="77"/>
      <c r="O4305" s="84" t="s">
        <v>2169</v>
      </c>
      <c r="P4305" s="86">
        <v>43863.200370370374</v>
      </c>
      <c r="Q4305" s="84" t="s">
        <v>2557</v>
      </c>
      <c r="R4305" s="84"/>
      <c r="S4305" s="84"/>
      <c r="T4305" s="84" t="s">
        <v>2883</v>
      </c>
      <c r="U4305" s="84"/>
      <c r="V4305" s="87" t="s">
        <v>4789</v>
      </c>
      <c r="W4305" s="86">
        <v>43863.200370370374</v>
      </c>
      <c r="X4305" s="90">
        <v>43863</v>
      </c>
      <c r="Y4305" s="92" t="s">
        <v>8564</v>
      </c>
      <c r="Z4305" s="87" t="s">
        <v>12437</v>
      </c>
      <c r="AA4305" s="84"/>
      <c r="AB4305" s="84"/>
      <c r="AC4305" s="92" t="s">
        <v>16404</v>
      </c>
      <c r="AD4305" s="84"/>
      <c r="AE4305" s="84" t="b">
        <v>0</v>
      </c>
      <c r="AF4305" s="84">
        <v>0</v>
      </c>
      <c r="AG4305" s="92" t="s">
        <v>16467</v>
      </c>
      <c r="AH4305" s="84" t="b">
        <v>0</v>
      </c>
      <c r="AI4305" s="84" t="s">
        <v>16520</v>
      </c>
      <c r="AJ4305" s="84"/>
      <c r="AK4305" s="92" t="s">
        <v>16467</v>
      </c>
      <c r="AL4305" s="84" t="b">
        <v>0</v>
      </c>
      <c r="AM4305" s="84">
        <v>73</v>
      </c>
      <c r="AN4305" s="92" t="s">
        <v>16402</v>
      </c>
      <c r="AO4305" s="84" t="s">
        <v>16534</v>
      </c>
      <c r="AP4305" s="84" t="b">
        <v>0</v>
      </c>
      <c r="AQ4305" s="92" t="s">
        <v>16402</v>
      </c>
      <c r="AR4305" s="84" t="s">
        <v>179</v>
      </c>
      <c r="AS4305" s="84">
        <v>0</v>
      </c>
      <c r="AT4305" s="84">
        <v>0</v>
      </c>
      <c r="AU4305" s="84"/>
      <c r="AV4305" s="84"/>
      <c r="AW4305" s="84"/>
      <c r="AX4305" s="84"/>
      <c r="AY4305" s="84"/>
      <c r="AZ4305" s="84"/>
      <c r="BA4305" s="84"/>
      <c r="BB4305" s="84"/>
      <c r="BC4305">
        <v>1</v>
      </c>
      <c r="BD4305">
        <v>0</v>
      </c>
      <c r="BE4305">
        <v>0</v>
      </c>
      <c r="BF4305">
        <v>0</v>
      </c>
      <c r="BG4305">
        <v>1</v>
      </c>
      <c r="BH4305">
        <v>0</v>
      </c>
    </row>
    <row r="4306" spans="1:60" x14ac:dyDescent="0.3">
      <c r="A4306" s="69" t="s">
        <v>2123</v>
      </c>
      <c r="B4306" s="69" t="s">
        <v>2124</v>
      </c>
      <c r="C4306" s="70"/>
      <c r="D4306" s="71"/>
      <c r="E4306" s="72"/>
      <c r="F4306" s="73"/>
      <c r="G4306" s="70"/>
      <c r="H4306" s="74"/>
      <c r="I4306" s="75"/>
      <c r="J4306" s="75"/>
      <c r="K4306" s="36"/>
      <c r="L4306" s="82"/>
      <c r="M4306" s="82"/>
      <c r="N4306" s="77"/>
      <c r="O4306" s="84" t="s">
        <v>2169</v>
      </c>
      <c r="P4306" s="86">
        <v>43863.201527777775</v>
      </c>
      <c r="Q4306" s="84" t="s">
        <v>2413</v>
      </c>
      <c r="R4306" s="84"/>
      <c r="S4306" s="84"/>
      <c r="T4306" s="84"/>
      <c r="U4306" s="84"/>
      <c r="V4306" s="87" t="s">
        <v>4808</v>
      </c>
      <c r="W4306" s="86">
        <v>43863.201527777775</v>
      </c>
      <c r="X4306" s="90">
        <v>43863</v>
      </c>
      <c r="Y4306" s="92" t="s">
        <v>8577</v>
      </c>
      <c r="Z4306" s="87" t="s">
        <v>12452</v>
      </c>
      <c r="AA4306" s="84"/>
      <c r="AB4306" s="84"/>
      <c r="AC4306" s="92" t="s">
        <v>16421</v>
      </c>
      <c r="AD4306" s="84"/>
      <c r="AE4306" s="84" t="b">
        <v>0</v>
      </c>
      <c r="AF4306" s="84">
        <v>0</v>
      </c>
      <c r="AG4306" s="92" t="s">
        <v>16467</v>
      </c>
      <c r="AH4306" s="84" t="b">
        <v>0</v>
      </c>
      <c r="AI4306" s="84" t="s">
        <v>16520</v>
      </c>
      <c r="AJ4306" s="84"/>
      <c r="AK4306" s="92" t="s">
        <v>16467</v>
      </c>
      <c r="AL4306" s="84" t="b">
        <v>0</v>
      </c>
      <c r="AM4306" s="84">
        <v>43</v>
      </c>
      <c r="AN4306" s="92" t="s">
        <v>16419</v>
      </c>
      <c r="AO4306" s="84" t="s">
        <v>16534</v>
      </c>
      <c r="AP4306" s="84" t="b">
        <v>0</v>
      </c>
      <c r="AQ4306" s="92" t="s">
        <v>16419</v>
      </c>
      <c r="AR4306" s="84" t="s">
        <v>179</v>
      </c>
      <c r="AS4306" s="84">
        <v>0</v>
      </c>
      <c r="AT4306" s="84">
        <v>0</v>
      </c>
      <c r="AU4306" s="84"/>
      <c r="AV4306" s="84"/>
      <c r="AW4306" s="84"/>
      <c r="AX4306" s="84"/>
      <c r="AY4306" s="84"/>
      <c r="AZ4306" s="84"/>
      <c r="BA4306" s="84"/>
      <c r="BB4306" s="84"/>
      <c r="BC4306">
        <v>1</v>
      </c>
      <c r="BD4306">
        <v>0</v>
      </c>
      <c r="BE4306">
        <v>0</v>
      </c>
      <c r="BF4306">
        <v>0</v>
      </c>
      <c r="BG4306">
        <v>1</v>
      </c>
      <c r="BH4306">
        <v>0</v>
      </c>
    </row>
    <row r="4307" spans="1:60" x14ac:dyDescent="0.3">
      <c r="A4307" s="69" t="s">
        <v>2119</v>
      </c>
      <c r="B4307" s="69" t="s">
        <v>2119</v>
      </c>
      <c r="C4307" s="70"/>
      <c r="D4307" s="71"/>
      <c r="E4307" s="72"/>
      <c r="F4307" s="73"/>
      <c r="G4307" s="70"/>
      <c r="H4307" s="74"/>
      <c r="I4307" s="75"/>
      <c r="J4307" s="75"/>
      <c r="K4307" s="36"/>
      <c r="L4307" s="82"/>
      <c r="M4307" s="82"/>
      <c r="N4307" s="77"/>
      <c r="O4307" s="84" t="s">
        <v>179</v>
      </c>
      <c r="P4307" s="86">
        <v>43863.202453703707</v>
      </c>
      <c r="Q4307" s="84" t="s">
        <v>2835</v>
      </c>
      <c r="R4307" s="84"/>
      <c r="S4307" s="84"/>
      <c r="T4307" s="84" t="s">
        <v>2883</v>
      </c>
      <c r="U4307" s="87" t="s">
        <v>3057</v>
      </c>
      <c r="V4307" s="87" t="s">
        <v>3057</v>
      </c>
      <c r="W4307" s="86">
        <v>43863.202453703707</v>
      </c>
      <c r="X4307" s="90">
        <v>43863</v>
      </c>
      <c r="Y4307" s="92" t="s">
        <v>8572</v>
      </c>
      <c r="Z4307" s="87" t="s">
        <v>12446</v>
      </c>
      <c r="AA4307" s="84"/>
      <c r="AB4307" s="84"/>
      <c r="AC4307" s="92" t="s">
        <v>16415</v>
      </c>
      <c r="AD4307" s="84"/>
      <c r="AE4307" s="84" t="b">
        <v>0</v>
      </c>
      <c r="AF4307" s="84">
        <v>0</v>
      </c>
      <c r="AG4307" s="92" t="s">
        <v>16467</v>
      </c>
      <c r="AH4307" s="84" t="b">
        <v>0</v>
      </c>
      <c r="AI4307" s="84" t="s">
        <v>16520</v>
      </c>
      <c r="AJ4307" s="84"/>
      <c r="AK4307" s="92" t="s">
        <v>16467</v>
      </c>
      <c r="AL4307" s="84" t="b">
        <v>0</v>
      </c>
      <c r="AM4307" s="84">
        <v>0</v>
      </c>
      <c r="AN4307" s="92" t="s">
        <v>16467</v>
      </c>
      <c r="AO4307" s="84" t="s">
        <v>16534</v>
      </c>
      <c r="AP4307" s="84" t="b">
        <v>0</v>
      </c>
      <c r="AQ4307" s="92" t="s">
        <v>16415</v>
      </c>
      <c r="AR4307" s="84" t="s">
        <v>179</v>
      </c>
      <c r="AS4307" s="84">
        <v>0</v>
      </c>
      <c r="AT4307" s="84">
        <v>0</v>
      </c>
      <c r="AU4307" s="84"/>
      <c r="AV4307" s="84"/>
      <c r="AW4307" s="84"/>
      <c r="AX4307" s="84"/>
      <c r="AY4307" s="84"/>
      <c r="AZ4307" s="84"/>
      <c r="BA4307" s="84"/>
      <c r="BB4307" s="84"/>
      <c r="BC4307">
        <v>1</v>
      </c>
      <c r="BD4307">
        <v>0</v>
      </c>
      <c r="BE4307">
        <v>0</v>
      </c>
      <c r="BF4307">
        <v>1</v>
      </c>
      <c r="BG4307">
        <v>0</v>
      </c>
      <c r="BH4307">
        <v>0</v>
      </c>
    </row>
    <row r="4308" spans="1:60" x14ac:dyDescent="0.3">
      <c r="A4308" s="69" t="s">
        <v>2122</v>
      </c>
      <c r="B4308" s="69" t="s">
        <v>2121</v>
      </c>
      <c r="C4308" s="70"/>
      <c r="D4308" s="71"/>
      <c r="E4308" s="72"/>
      <c r="F4308" s="73"/>
      <c r="G4308" s="70"/>
      <c r="H4308" s="74"/>
      <c r="I4308" s="75"/>
      <c r="J4308" s="75"/>
      <c r="K4308" s="36"/>
      <c r="L4308" s="82"/>
      <c r="M4308" s="82"/>
      <c r="N4308" s="77"/>
      <c r="O4308" s="84" t="s">
        <v>2169</v>
      </c>
      <c r="P4308" s="86">
        <v>43863.203275462962</v>
      </c>
      <c r="Q4308" s="84" t="s">
        <v>2558</v>
      </c>
      <c r="R4308" s="84"/>
      <c r="S4308" s="84"/>
      <c r="T4308" s="84" t="s">
        <v>2883</v>
      </c>
      <c r="U4308" s="84"/>
      <c r="V4308" s="87" t="s">
        <v>4807</v>
      </c>
      <c r="W4308" s="86">
        <v>43863.203275462962</v>
      </c>
      <c r="X4308" s="90">
        <v>43863</v>
      </c>
      <c r="Y4308" s="92" t="s">
        <v>8574</v>
      </c>
      <c r="Z4308" s="87" t="s">
        <v>12448</v>
      </c>
      <c r="AA4308" s="84"/>
      <c r="AB4308" s="84"/>
      <c r="AC4308" s="92" t="s">
        <v>16417</v>
      </c>
      <c r="AD4308" s="84"/>
      <c r="AE4308" s="84" t="b">
        <v>0</v>
      </c>
      <c r="AF4308" s="84">
        <v>0</v>
      </c>
      <c r="AG4308" s="92" t="s">
        <v>16467</v>
      </c>
      <c r="AH4308" s="84" t="b">
        <v>0</v>
      </c>
      <c r="AI4308" s="84" t="s">
        <v>16520</v>
      </c>
      <c r="AJ4308" s="84"/>
      <c r="AK4308" s="92" t="s">
        <v>16467</v>
      </c>
      <c r="AL4308" s="84" t="b">
        <v>0</v>
      </c>
      <c r="AM4308" s="84">
        <v>7</v>
      </c>
      <c r="AN4308" s="92" t="s">
        <v>16416</v>
      </c>
      <c r="AO4308" s="84" t="s">
        <v>16534</v>
      </c>
      <c r="AP4308" s="84" t="b">
        <v>0</v>
      </c>
      <c r="AQ4308" s="92" t="s">
        <v>16416</v>
      </c>
      <c r="AR4308" s="84" t="s">
        <v>179</v>
      </c>
      <c r="AS4308" s="84">
        <v>0</v>
      </c>
      <c r="AT4308" s="84">
        <v>0</v>
      </c>
      <c r="AU4308" s="84"/>
      <c r="AV4308" s="84"/>
      <c r="AW4308" s="84"/>
      <c r="AX4308" s="84"/>
      <c r="AY4308" s="84"/>
      <c r="AZ4308" s="84"/>
      <c r="BA4308" s="84"/>
      <c r="BB4308" s="84"/>
      <c r="BC4308">
        <v>1</v>
      </c>
      <c r="BD4308">
        <v>0</v>
      </c>
      <c r="BE4308">
        <v>0</v>
      </c>
      <c r="BF4308">
        <v>0</v>
      </c>
      <c r="BG4308">
        <v>1</v>
      </c>
      <c r="BH4308">
        <v>0</v>
      </c>
    </row>
    <row r="4309" spans="1:60" x14ac:dyDescent="0.3">
      <c r="A4309" s="69" t="s">
        <v>2123</v>
      </c>
      <c r="B4309" s="69" t="s">
        <v>2117</v>
      </c>
      <c r="C4309" s="70"/>
      <c r="D4309" s="71"/>
      <c r="E4309" s="72"/>
      <c r="F4309" s="73"/>
      <c r="G4309" s="70"/>
      <c r="H4309" s="74"/>
      <c r="I4309" s="75"/>
      <c r="J4309" s="75"/>
      <c r="K4309" s="36"/>
      <c r="L4309" s="82"/>
      <c r="M4309" s="82"/>
      <c r="N4309" s="77"/>
      <c r="O4309" s="84" t="s">
        <v>2169</v>
      </c>
      <c r="P4309" s="86">
        <v>43863.203321759262</v>
      </c>
      <c r="Q4309" s="84" t="s">
        <v>2672</v>
      </c>
      <c r="R4309" s="84"/>
      <c r="S4309" s="84"/>
      <c r="T4309" s="84"/>
      <c r="U4309" s="84"/>
      <c r="V4309" s="87" t="s">
        <v>4808</v>
      </c>
      <c r="W4309" s="86">
        <v>43863.203321759262</v>
      </c>
      <c r="X4309" s="90">
        <v>43863</v>
      </c>
      <c r="Y4309" s="92" t="s">
        <v>8579</v>
      </c>
      <c r="Z4309" s="87" t="s">
        <v>12454</v>
      </c>
      <c r="AA4309" s="84"/>
      <c r="AB4309" s="84"/>
      <c r="AC4309" s="92" t="s">
        <v>16423</v>
      </c>
      <c r="AD4309" s="84"/>
      <c r="AE4309" s="84" t="b">
        <v>0</v>
      </c>
      <c r="AF4309" s="84">
        <v>0</v>
      </c>
      <c r="AG4309" s="92" t="s">
        <v>16467</v>
      </c>
      <c r="AH4309" s="84" t="b">
        <v>0</v>
      </c>
      <c r="AI4309" s="84" t="s">
        <v>16520</v>
      </c>
      <c r="AJ4309" s="84"/>
      <c r="AK4309" s="92" t="s">
        <v>16467</v>
      </c>
      <c r="AL4309" s="84" t="b">
        <v>0</v>
      </c>
      <c r="AM4309" s="84">
        <v>13</v>
      </c>
      <c r="AN4309" s="92" t="s">
        <v>16422</v>
      </c>
      <c r="AO4309" s="84" t="s">
        <v>16534</v>
      </c>
      <c r="AP4309" s="84" t="b">
        <v>0</v>
      </c>
      <c r="AQ4309" s="92" t="s">
        <v>16422</v>
      </c>
      <c r="AR4309" s="84" t="s">
        <v>179</v>
      </c>
      <c r="AS4309" s="84">
        <v>0</v>
      </c>
      <c r="AT4309" s="84">
        <v>0</v>
      </c>
      <c r="AU4309" s="84"/>
      <c r="AV4309" s="84"/>
      <c r="AW4309" s="84"/>
      <c r="AX4309" s="84"/>
      <c r="AY4309" s="84"/>
      <c r="AZ4309" s="84"/>
      <c r="BA4309" s="84"/>
      <c r="BB4309" s="84"/>
      <c r="BC4309">
        <v>1</v>
      </c>
      <c r="BD4309">
        <v>0</v>
      </c>
      <c r="BE4309">
        <v>0</v>
      </c>
      <c r="BF4309">
        <v>0</v>
      </c>
      <c r="BG4309">
        <v>1</v>
      </c>
      <c r="BH4309">
        <v>0</v>
      </c>
    </row>
    <row r="4310" spans="1:60" x14ac:dyDescent="0.3">
      <c r="A4310" s="69" t="s">
        <v>2123</v>
      </c>
      <c r="B4310" s="69" t="s">
        <v>2125</v>
      </c>
      <c r="C4310" s="70"/>
      <c r="D4310" s="71"/>
      <c r="E4310" s="72"/>
      <c r="F4310" s="73"/>
      <c r="G4310" s="70"/>
      <c r="H4310" s="74"/>
      <c r="I4310" s="75"/>
      <c r="J4310" s="75"/>
      <c r="K4310" s="36"/>
      <c r="L4310" s="82"/>
      <c r="M4310" s="82"/>
      <c r="N4310" s="77"/>
      <c r="O4310" s="84" t="s">
        <v>2169</v>
      </c>
      <c r="P4310" s="86">
        <v>43863.203483796293</v>
      </c>
      <c r="Q4310" s="84" t="s">
        <v>2550</v>
      </c>
      <c r="R4310" s="84"/>
      <c r="S4310" s="84"/>
      <c r="T4310" s="84" t="s">
        <v>2929</v>
      </c>
      <c r="U4310" s="84"/>
      <c r="V4310" s="87" t="s">
        <v>4808</v>
      </c>
      <c r="W4310" s="86">
        <v>43863.203483796293</v>
      </c>
      <c r="X4310" s="90">
        <v>43863</v>
      </c>
      <c r="Y4310" s="92" t="s">
        <v>8581</v>
      </c>
      <c r="Z4310" s="87" t="s">
        <v>12456</v>
      </c>
      <c r="AA4310" s="84"/>
      <c r="AB4310" s="84"/>
      <c r="AC4310" s="92" t="s">
        <v>16428</v>
      </c>
      <c r="AD4310" s="84"/>
      <c r="AE4310" s="84" t="b">
        <v>0</v>
      </c>
      <c r="AF4310" s="84">
        <v>0</v>
      </c>
      <c r="AG4310" s="92" t="s">
        <v>16467</v>
      </c>
      <c r="AH4310" s="84" t="b">
        <v>1</v>
      </c>
      <c r="AI4310" s="84" t="s">
        <v>16520</v>
      </c>
      <c r="AJ4310" s="84"/>
      <c r="AK4310" s="92" t="s">
        <v>16455</v>
      </c>
      <c r="AL4310" s="84" t="b">
        <v>0</v>
      </c>
      <c r="AM4310" s="84">
        <v>26</v>
      </c>
      <c r="AN4310" s="92" t="s">
        <v>16427</v>
      </c>
      <c r="AO4310" s="84" t="s">
        <v>16534</v>
      </c>
      <c r="AP4310" s="84" t="b">
        <v>0</v>
      </c>
      <c r="AQ4310" s="92" t="s">
        <v>16427</v>
      </c>
      <c r="AR4310" s="84" t="s">
        <v>179</v>
      </c>
      <c r="AS4310" s="84">
        <v>0</v>
      </c>
      <c r="AT4310" s="84">
        <v>0</v>
      </c>
      <c r="AU4310" s="84"/>
      <c r="AV4310" s="84"/>
      <c r="AW4310" s="84"/>
      <c r="AX4310" s="84"/>
      <c r="AY4310" s="84"/>
      <c r="AZ4310" s="84"/>
      <c r="BA4310" s="84"/>
      <c r="BB4310" s="84"/>
      <c r="BC4310">
        <v>1</v>
      </c>
      <c r="BD4310">
        <v>0</v>
      </c>
      <c r="BE4310">
        <v>0</v>
      </c>
      <c r="BF4310">
        <v>0</v>
      </c>
      <c r="BG4310">
        <v>1</v>
      </c>
      <c r="BH4310">
        <v>0</v>
      </c>
    </row>
    <row r="4311" spans="1:60" x14ac:dyDescent="0.3">
      <c r="A4311" s="69" t="s">
        <v>2123</v>
      </c>
      <c r="B4311" s="69" t="s">
        <v>2097</v>
      </c>
      <c r="C4311" s="70"/>
      <c r="D4311" s="71"/>
      <c r="E4311" s="72"/>
      <c r="F4311" s="73"/>
      <c r="G4311" s="70"/>
      <c r="H4311" s="74"/>
      <c r="I4311" s="75"/>
      <c r="J4311" s="75"/>
      <c r="K4311" s="36"/>
      <c r="L4311" s="82"/>
      <c r="M4311" s="82"/>
      <c r="N4311" s="77"/>
      <c r="O4311" s="84" t="s">
        <v>2169</v>
      </c>
      <c r="P4311" s="86">
        <v>43863.204560185186</v>
      </c>
      <c r="Q4311" s="84" t="s">
        <v>2746</v>
      </c>
      <c r="R4311" s="84"/>
      <c r="S4311" s="84"/>
      <c r="T4311" s="84" t="s">
        <v>2883</v>
      </c>
      <c r="U4311" s="84"/>
      <c r="V4311" s="87" t="s">
        <v>4808</v>
      </c>
      <c r="W4311" s="86">
        <v>43863.204560185186</v>
      </c>
      <c r="X4311" s="90">
        <v>43863</v>
      </c>
      <c r="Y4311" s="92" t="s">
        <v>8582</v>
      </c>
      <c r="Z4311" s="87" t="s">
        <v>12458</v>
      </c>
      <c r="AA4311" s="84"/>
      <c r="AB4311" s="84"/>
      <c r="AC4311" s="92" t="s">
        <v>16430</v>
      </c>
      <c r="AD4311" s="84"/>
      <c r="AE4311" s="84" t="b">
        <v>0</v>
      </c>
      <c r="AF4311" s="84">
        <v>0</v>
      </c>
      <c r="AG4311" s="92" t="s">
        <v>16467</v>
      </c>
      <c r="AH4311" s="84" t="b">
        <v>0</v>
      </c>
      <c r="AI4311" s="84" t="s">
        <v>16520</v>
      </c>
      <c r="AJ4311" s="84"/>
      <c r="AK4311" s="92" t="s">
        <v>16467</v>
      </c>
      <c r="AL4311" s="84" t="b">
        <v>0</v>
      </c>
      <c r="AM4311" s="84">
        <v>14</v>
      </c>
      <c r="AN4311" s="92" t="s">
        <v>16429</v>
      </c>
      <c r="AO4311" s="84" t="s">
        <v>16534</v>
      </c>
      <c r="AP4311" s="84" t="b">
        <v>0</v>
      </c>
      <c r="AQ4311" s="92" t="s">
        <v>16429</v>
      </c>
      <c r="AR4311" s="84" t="s">
        <v>179</v>
      </c>
      <c r="AS4311" s="84">
        <v>0</v>
      </c>
      <c r="AT4311" s="84">
        <v>0</v>
      </c>
      <c r="AU4311" s="84"/>
      <c r="AV4311" s="84"/>
      <c r="AW4311" s="84"/>
      <c r="AX4311" s="84"/>
      <c r="AY4311" s="84"/>
      <c r="AZ4311" s="84"/>
      <c r="BA4311" s="84"/>
      <c r="BB4311" s="84"/>
      <c r="BC4311">
        <v>1</v>
      </c>
      <c r="BD4311">
        <v>0</v>
      </c>
      <c r="BE4311">
        <v>0</v>
      </c>
      <c r="BF4311">
        <v>0</v>
      </c>
      <c r="BG4311">
        <v>1</v>
      </c>
      <c r="BH4311">
        <v>0</v>
      </c>
    </row>
    <row r="4312" spans="1:60" x14ac:dyDescent="0.3">
      <c r="A4312" s="69" t="s">
        <v>2127</v>
      </c>
      <c r="B4312" s="69" t="s">
        <v>2077</v>
      </c>
      <c r="C4312" s="70"/>
      <c r="D4312" s="71"/>
      <c r="E4312" s="72"/>
      <c r="F4312" s="73"/>
      <c r="G4312" s="70"/>
      <c r="H4312" s="74"/>
      <c r="I4312" s="75"/>
      <c r="J4312" s="75"/>
      <c r="K4312" s="36"/>
      <c r="L4312" s="82"/>
      <c r="M4312" s="82"/>
      <c r="N4312" s="77"/>
      <c r="O4312" s="84" t="s">
        <v>2169</v>
      </c>
      <c r="P4312" s="86">
        <v>43863.204872685186</v>
      </c>
      <c r="Q4312" s="84" t="s">
        <v>2549</v>
      </c>
      <c r="R4312" s="84"/>
      <c r="S4312" s="84"/>
      <c r="T4312" s="84"/>
      <c r="U4312" s="84"/>
      <c r="V4312" s="87" t="s">
        <v>4812</v>
      </c>
      <c r="W4312" s="86">
        <v>43863.204872685186</v>
      </c>
      <c r="X4312" s="90">
        <v>43863</v>
      </c>
      <c r="Y4312" s="92" t="s">
        <v>8585</v>
      </c>
      <c r="Z4312" s="87" t="s">
        <v>12462</v>
      </c>
      <c r="AA4312" s="84"/>
      <c r="AB4312" s="84"/>
      <c r="AC4312" s="92" t="s">
        <v>16435</v>
      </c>
      <c r="AD4312" s="84"/>
      <c r="AE4312" s="84" t="b">
        <v>0</v>
      </c>
      <c r="AF4312" s="84">
        <v>0</v>
      </c>
      <c r="AG4312" s="92" t="s">
        <v>16467</v>
      </c>
      <c r="AH4312" s="84" t="b">
        <v>1</v>
      </c>
      <c r="AI4312" s="84" t="s">
        <v>16520</v>
      </c>
      <c r="AJ4312" s="84"/>
      <c r="AK4312" s="92" t="s">
        <v>16455</v>
      </c>
      <c r="AL4312" s="84" t="b">
        <v>0</v>
      </c>
      <c r="AM4312" s="84">
        <v>56</v>
      </c>
      <c r="AN4312" s="92" t="s">
        <v>16434</v>
      </c>
      <c r="AO4312" s="84" t="s">
        <v>16534</v>
      </c>
      <c r="AP4312" s="84" t="b">
        <v>0</v>
      </c>
      <c r="AQ4312" s="92" t="s">
        <v>16434</v>
      </c>
      <c r="AR4312" s="84" t="s">
        <v>179</v>
      </c>
      <c r="AS4312" s="84">
        <v>0</v>
      </c>
      <c r="AT4312" s="84">
        <v>0</v>
      </c>
      <c r="AU4312" s="84"/>
      <c r="AV4312" s="84"/>
      <c r="AW4312" s="84"/>
      <c r="AX4312" s="84"/>
      <c r="AY4312" s="84"/>
      <c r="AZ4312" s="84"/>
      <c r="BA4312" s="84"/>
      <c r="BB4312" s="84"/>
      <c r="BC4312">
        <v>1</v>
      </c>
      <c r="BD4312">
        <v>0</v>
      </c>
      <c r="BE4312">
        <v>0</v>
      </c>
      <c r="BF4312">
        <v>0</v>
      </c>
      <c r="BG4312">
        <v>1</v>
      </c>
      <c r="BH4312">
        <v>0</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312"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312" xr:uid="{00000000-0002-0000-0000-000001000000}"/>
    <dataValidation allowBlank="1" showErrorMessage="1" sqref="N2:N4312"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312"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312" xr:uid="{00000000-0002-0000-0000-000004000000}"/>
    <dataValidation allowBlank="1" showInputMessage="1" promptTitle="Edge Color" prompt="To select an optional edge color, right-click and select Select Color on the right-click menu." sqref="C3:C4312" xr:uid="{00000000-0002-0000-0000-000005000000}"/>
    <dataValidation allowBlank="1" showInputMessage="1" errorTitle="Invalid Edge Width" error="The optional edge width must be a whole number between 1 and 10." promptTitle="Edge Width" prompt="Enter an optional edge width between 1 and 10." sqref="D3:D4312"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312"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312" xr:uid="{00000000-0002-0000-0000-000008000000}">
      <formula1>ValidEdgeVisibilities</formula1>
    </dataValidation>
    <dataValidation allowBlank="1" showInputMessage="1" showErrorMessage="1" promptTitle="Vertex 1 Name" prompt="Enter the name of the edge's first vertex." sqref="A3:A4312" xr:uid="{00000000-0002-0000-0000-000009000000}"/>
    <dataValidation allowBlank="1" showInputMessage="1" showErrorMessage="1" promptTitle="Vertex 2 Name" prompt="Enter the name of the edge's second vertex." sqref="B3:B4312"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312"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312"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312" xr:uid="{00000000-0002-0000-0000-00000D000000}"/>
  </dataValidations>
  <hyperlinks>
    <hyperlink ref="R17" r:id="rId1" xr:uid="{DE3DF547-6BA9-425E-BE19-8869EA2209BD}"/>
    <hyperlink ref="R18" r:id="rId2" xr:uid="{28DB0E0B-9ED4-4092-B53E-8556733CA263}"/>
    <hyperlink ref="R154" r:id="rId3" xr:uid="{E98EFF02-369A-4E34-8AE7-654F660DCC94}"/>
    <hyperlink ref="R155" r:id="rId4" xr:uid="{42F811CA-29CC-4053-A5E7-30CA87A938C0}"/>
    <hyperlink ref="R191" r:id="rId5" xr:uid="{EA6CF5E4-9508-4600-9A49-F53D794778BB}"/>
    <hyperlink ref="R192" r:id="rId6" xr:uid="{9F78216A-2B90-45AC-ADDA-7C3E1778F372}"/>
    <hyperlink ref="R297" r:id="rId7" xr:uid="{2B2CF750-135A-4617-B50E-C2F729BCBFD5}"/>
    <hyperlink ref="R298" r:id="rId8" xr:uid="{31FC66AD-B779-41CD-8B90-0799543BA2D4}"/>
    <hyperlink ref="R299" r:id="rId9" xr:uid="{3E9BB512-3D64-400B-B469-BB288DA6D31C}"/>
    <hyperlink ref="R227" r:id="rId10" xr:uid="{FCE1469A-7FAF-4F9D-94A4-E93A70E35E3C}"/>
    <hyperlink ref="R228" r:id="rId11" xr:uid="{9D18CF1B-174B-4613-800A-12083B293AF2}"/>
    <hyperlink ref="R104" r:id="rId12" xr:uid="{D530BEF8-4003-4A63-B457-01AB1A2B55C9}"/>
    <hyperlink ref="R105" r:id="rId13" xr:uid="{DCBA1DF2-3881-49A6-B371-F1C880C71CCE}"/>
    <hyperlink ref="R1862" r:id="rId14" xr:uid="{3CBC2DC2-0E35-4145-ABBD-64E304C58518}"/>
    <hyperlink ref="R269" r:id="rId15" xr:uid="{9C436894-580F-4C1E-8A6F-D3581A1D4CB8}"/>
    <hyperlink ref="R270" r:id="rId16" xr:uid="{E5AFDE26-9257-4878-B5CB-3292FCFB8BBD}"/>
    <hyperlink ref="R2154" r:id="rId17" xr:uid="{4B8F7AD2-2006-4287-AB7D-442C6FFB47C9}"/>
    <hyperlink ref="R2284" r:id="rId18" xr:uid="{DE56CB19-0303-40AE-AA4E-A497A9129D14}"/>
    <hyperlink ref="R2285" r:id="rId19" xr:uid="{781584D7-0E93-4098-80B4-9DC4B89185B4}"/>
    <hyperlink ref="R2443" r:id="rId20" xr:uid="{B1BCD791-E17F-4917-9CFD-E1990CD08B07}"/>
    <hyperlink ref="R1884" r:id="rId21" xr:uid="{3F3993DF-CF01-4F8F-AAEC-0BC253F93FF9}"/>
    <hyperlink ref="R2519" r:id="rId22" xr:uid="{8D2424E5-C4B5-402F-91DB-E6E01B5370F2}"/>
    <hyperlink ref="R2525" r:id="rId23" xr:uid="{08157941-FCC2-438E-8A7E-581E8D10F17B}"/>
    <hyperlink ref="R2526" r:id="rId24" xr:uid="{DB8DC82C-539D-44FB-BAD3-440909EA7542}"/>
    <hyperlink ref="R2527" r:id="rId25" xr:uid="{ACF9D83F-CBE7-4105-99B7-B933FE66136A}"/>
    <hyperlink ref="R2528" r:id="rId26" xr:uid="{EE01AC80-B546-4B20-8E37-6C297434B407}"/>
    <hyperlink ref="R2533" r:id="rId27" xr:uid="{D62FB380-085A-4E36-97B4-07E798362B9D}"/>
    <hyperlink ref="R2534" r:id="rId28" xr:uid="{38BC8B60-19D6-4D0D-88FF-9A71B3744DCB}"/>
    <hyperlink ref="R2542" r:id="rId29" xr:uid="{12E73CBC-38E1-43CA-9759-8B3832B86E25}"/>
    <hyperlink ref="R2543" r:id="rId30" xr:uid="{C2B2D136-1EBC-4A2E-A32C-97AB858271FF}"/>
    <hyperlink ref="R2558" r:id="rId31" xr:uid="{5D579C53-CAC9-4CD0-B37C-E2EA3A464206}"/>
    <hyperlink ref="R2559" r:id="rId32" xr:uid="{3F7CBF9D-EE94-4BEE-8E6A-40305E2D2E21}"/>
    <hyperlink ref="R2573" r:id="rId33" xr:uid="{BB169979-6A15-458D-AE3C-804CC8803E40}"/>
    <hyperlink ref="R2574" r:id="rId34" xr:uid="{09DFD488-B6F4-46A3-B708-0CD6B6708835}"/>
    <hyperlink ref="R2599" r:id="rId35" xr:uid="{3F2346FA-6E16-4D4E-B7F7-F026C4473017}"/>
    <hyperlink ref="R2600" r:id="rId36" xr:uid="{45AAC40B-04B8-4C88-9F6E-AAB29DB43E8D}"/>
    <hyperlink ref="R2603" r:id="rId37" xr:uid="{6F648462-434B-43AF-8741-D0C7FD0418C4}"/>
    <hyperlink ref="R2604" r:id="rId38" xr:uid="{6015E2A6-15A3-4D97-AFA8-DFBC4B768B1F}"/>
    <hyperlink ref="R2624" r:id="rId39" xr:uid="{10FF44E9-B6BB-47E6-B31D-644F4257620C}"/>
    <hyperlink ref="R2625" r:id="rId40" xr:uid="{2EC3B8EB-8AE3-462B-848C-B5A662CA3402}"/>
    <hyperlink ref="R2639" r:id="rId41" xr:uid="{52C8152B-DB95-4965-AFC6-C88B47ECD1F0}"/>
    <hyperlink ref="R2640" r:id="rId42" xr:uid="{61DF5F1B-E635-4B03-8B50-D54200D44405}"/>
    <hyperlink ref="R2643" r:id="rId43" xr:uid="{C5638007-00B0-45B7-8AE7-DC74D826B9D9}"/>
    <hyperlink ref="R2644" r:id="rId44" xr:uid="{ACD2D6A1-5CFC-4717-ABD1-A3BC889DD7F0}"/>
    <hyperlink ref="R2655" r:id="rId45" xr:uid="{66714011-356E-487C-BBFF-BB7AC31D369C}"/>
    <hyperlink ref="R2656" r:id="rId46" xr:uid="{81461859-82E1-44F6-88FE-36904B2380B4}"/>
    <hyperlink ref="R2706" r:id="rId47" xr:uid="{26BE2B45-6D24-4302-8682-5DCCEA16ABEB}"/>
    <hyperlink ref="R2707" r:id="rId48" xr:uid="{8EFF2F71-F4F2-4489-A216-2038AAE6E635}"/>
    <hyperlink ref="R2755" r:id="rId49" xr:uid="{EEEA4C72-82E7-49B1-A12B-9BD839D16542}"/>
    <hyperlink ref="R2756" r:id="rId50" xr:uid="{1575C250-1A6C-457C-BA74-20C718CBD505}"/>
    <hyperlink ref="R2819" r:id="rId51" xr:uid="{5D86A43A-4A9A-44F4-9A6B-1CED2A86E200}"/>
    <hyperlink ref="R2820" r:id="rId52" xr:uid="{FD10544C-CF18-4032-B30F-039F0EC46437}"/>
    <hyperlink ref="R2830" r:id="rId53" xr:uid="{32AAD78C-510D-4D4B-9BA0-C1BBA6B8F832}"/>
    <hyperlink ref="R2831" r:id="rId54" xr:uid="{31AFBF34-EB21-4C35-AFE8-74AE475D65D5}"/>
    <hyperlink ref="R2839" r:id="rId55" xr:uid="{BFF113CC-AFC0-4BC4-B398-3E83FE8644D3}"/>
    <hyperlink ref="R2840" r:id="rId56" xr:uid="{41F4CF62-7483-4CBB-945C-E2A1836DA11B}"/>
    <hyperlink ref="R2711" r:id="rId57" xr:uid="{2360A899-0D0C-47D5-A603-28464D6CACD6}"/>
    <hyperlink ref="R2522" r:id="rId58" xr:uid="{4D317874-1E57-4439-BF17-11915B2599E9}"/>
    <hyperlink ref="R2524" r:id="rId59" xr:uid="{E3E8DDE0-FC54-4F68-B375-3F24CF38967E}"/>
    <hyperlink ref="R3000" r:id="rId60" xr:uid="{95DD08DF-389A-4281-AF50-7A2F05AC8BBB}"/>
    <hyperlink ref="R3001" r:id="rId61" xr:uid="{7A39C608-1623-4242-873B-ED8C0265D9A6}"/>
    <hyperlink ref="R3293" r:id="rId62" xr:uid="{5FE0509E-D653-456C-8F6C-AE01F856A301}"/>
    <hyperlink ref="R1898" r:id="rId63" xr:uid="{331070F1-9988-458F-ACA2-4CBE0C257167}"/>
    <hyperlink ref="R564" r:id="rId64" xr:uid="{1E828C6F-4AC4-411B-B48B-629142C5B311}"/>
    <hyperlink ref="R565" r:id="rId65" xr:uid="{963D3B10-EB44-4E04-A46F-8D50259F3C9B}"/>
    <hyperlink ref="R1596" r:id="rId66" xr:uid="{8C2ABB55-D388-49FE-AFDC-B0F57F1B0AAD}"/>
    <hyperlink ref="R3054" r:id="rId67" xr:uid="{51F9E478-A21D-4805-86A2-ECFC4DDBA17F}"/>
    <hyperlink ref="R3366" r:id="rId68" xr:uid="{745033B0-EE4B-4FD3-9A94-CD901F3A3C97}"/>
    <hyperlink ref="R48" r:id="rId69" xr:uid="{B16103D7-C377-4AE6-A4F6-95717DF8D3A1}"/>
    <hyperlink ref="R67" r:id="rId70" xr:uid="{A4C4B0BB-C126-465A-BC49-6F5C89B2E58F}"/>
    <hyperlink ref="R3933" r:id="rId71" xr:uid="{ED2E3D90-C9DB-4F15-9DB0-70963F76214F}"/>
    <hyperlink ref="R3922" r:id="rId72" xr:uid="{0653D518-A6CF-4172-8D9F-1F328823121A}"/>
    <hyperlink ref="R4078" r:id="rId73" xr:uid="{3B26FDBA-4BFA-48AA-9BA0-5BC57D62FE63}"/>
    <hyperlink ref="R4066" r:id="rId74" xr:uid="{EF0FADA6-47BF-4899-A14A-A2A88DB07635}"/>
    <hyperlink ref="R3272" r:id="rId75" xr:uid="{28524F34-FCB4-4EB7-8080-950BD0BC0E11}"/>
    <hyperlink ref="R139" r:id="rId76" xr:uid="{D6B9A744-3792-4740-AB3F-9573B6EF8D7A}"/>
    <hyperlink ref="R140" r:id="rId77" xr:uid="{3D87FD51-6423-4E44-81DC-623079C73854}"/>
    <hyperlink ref="R53" r:id="rId78" xr:uid="{8F594670-164F-4F2A-934C-D4484BE8A6B4}"/>
    <hyperlink ref="R3159" r:id="rId79" xr:uid="{E5CB76F4-13E3-4E56-B522-4A1D82CDDCB3}"/>
    <hyperlink ref="R1988" r:id="rId80" xr:uid="{EA390F64-D9F6-46A0-93DA-A4E941794383}"/>
    <hyperlink ref="R4272" r:id="rId81" xr:uid="{D28D6E03-6B46-491A-A4DF-91BC643935E4}"/>
    <hyperlink ref="R4265" r:id="rId82" xr:uid="{0F09F55A-7116-489D-B3DC-52BD22384B18}"/>
    <hyperlink ref="R3" r:id="rId83" xr:uid="{FBC0A359-826A-4333-B181-B0F539F3BFF0}"/>
    <hyperlink ref="R3009" r:id="rId84" xr:uid="{95457E78-01A0-418B-B7C8-5F28A84B6089}"/>
    <hyperlink ref="R15" r:id="rId85" xr:uid="{CD0B5800-5687-4866-BB2A-9C4B3F8FB5CE}"/>
    <hyperlink ref="R16" r:id="rId86" xr:uid="{5F9870AE-F05C-451A-A3B5-73296AA1FDD2}"/>
    <hyperlink ref="R338" r:id="rId87" xr:uid="{6B5A38F9-0D9E-410A-9045-BF3E5B0E3AA4}"/>
    <hyperlink ref="R339" r:id="rId88" xr:uid="{9D435B99-0BF0-435C-BFC0-A81F5A270E6F}"/>
    <hyperlink ref="U185" r:id="rId89" xr:uid="{6229E817-E80B-4D9F-90FF-64DD6B6FDD32}"/>
    <hyperlink ref="U214" r:id="rId90" xr:uid="{E2771CAA-4396-4A8F-87E2-84326600E6B6}"/>
    <hyperlink ref="U221" r:id="rId91" xr:uid="{B42508B3-8D64-46A9-90FA-A6026FD4164A}"/>
    <hyperlink ref="U230" r:id="rId92" xr:uid="{46E18FC7-C218-48AA-AFB9-AC22ED7F68B1}"/>
    <hyperlink ref="U266" r:id="rId93" xr:uid="{4FD20D4D-1A3E-4BC2-917E-A405DEE4590E}"/>
    <hyperlink ref="U400" r:id="rId94" xr:uid="{D93C202B-AF1E-4011-934A-5240902B8851}"/>
    <hyperlink ref="U450" r:id="rId95" xr:uid="{44BB2825-1B48-4DC0-925E-D1A1B8D2C244}"/>
    <hyperlink ref="U465" r:id="rId96" xr:uid="{A775B073-1FA8-4F8D-BF2B-A24362651757}"/>
    <hyperlink ref="U604" r:id="rId97" xr:uid="{5E3317AE-76D2-4DC4-897A-B734B8797998}"/>
    <hyperlink ref="U800" r:id="rId98" xr:uid="{637FF661-D525-4E1C-826E-0A2B3BA7C411}"/>
    <hyperlink ref="U902" r:id="rId99" xr:uid="{4A2DBD08-8AEB-40FF-B096-33ED0C595748}"/>
    <hyperlink ref="U903" r:id="rId100" xr:uid="{87DD252E-8305-4027-80E7-C71523D1965E}"/>
    <hyperlink ref="U966" r:id="rId101" xr:uid="{1654165F-1766-4DFC-9CF7-D62CB12BCF48}"/>
    <hyperlink ref="U1153" r:id="rId102" xr:uid="{1D0E7AFF-64D4-4489-A02E-1563051ED592}"/>
    <hyperlink ref="U1154" r:id="rId103" xr:uid="{B0A0C0EA-A96B-4A87-921B-62B9A4F48FE5}"/>
    <hyperlink ref="U1603" r:id="rId104" xr:uid="{AEA95201-44C9-499A-ABD6-A32E3B0F70B0}"/>
    <hyperlink ref="U1661" r:id="rId105" xr:uid="{0C1B2D3E-FC6D-4408-B71B-9C927F9A191F}"/>
    <hyperlink ref="U1759" r:id="rId106" xr:uid="{C97C998A-71D2-4CF0-9C25-1AB5DF9C7A27}"/>
    <hyperlink ref="U1817" r:id="rId107" xr:uid="{DD849E5A-166F-4D4B-9C1B-3BCB5E7F1526}"/>
    <hyperlink ref="U1824" r:id="rId108" xr:uid="{D06AAD00-29CD-4041-B960-3CC8800A8AC6}"/>
    <hyperlink ref="U1857" r:id="rId109" xr:uid="{BEA96251-4742-41E7-BA02-170725AC8369}"/>
    <hyperlink ref="U1861" r:id="rId110" xr:uid="{41DD24A4-F231-4A50-9B49-74582656C500}"/>
    <hyperlink ref="U897" r:id="rId111" xr:uid="{5E56FA88-0B1B-49FE-906F-76575ACBE45E}"/>
    <hyperlink ref="U1986" r:id="rId112" xr:uid="{82A045C2-C271-4709-B337-691C87596603}"/>
    <hyperlink ref="U2020" r:id="rId113" xr:uid="{AE4963FB-0BB7-4F56-83FF-C53C803E3E8C}"/>
    <hyperlink ref="U2048" r:id="rId114" xr:uid="{3043F0A9-4598-4C4D-A147-1589FFCC29C1}"/>
    <hyperlink ref="U2072" r:id="rId115" xr:uid="{B9140A93-6D59-41DB-A6F8-44D9FCC82FB8}"/>
    <hyperlink ref="U2095" r:id="rId116" xr:uid="{563D98B3-2573-4767-AC7E-27A62FCC2942}"/>
    <hyperlink ref="U2126" r:id="rId117" xr:uid="{21FB2192-DB54-4492-AE65-4106B271FC41}"/>
    <hyperlink ref="U2164" r:id="rId118" xr:uid="{E4CD1261-3E10-4DF0-8503-591F215C820E}"/>
    <hyperlink ref="U2165" r:id="rId119" xr:uid="{21596BCF-A2A5-4CE2-AE74-E3575DA088A9}"/>
    <hyperlink ref="U2258" r:id="rId120" xr:uid="{8C28D05E-92EA-4FDE-8C83-6F14ADA95DA4}"/>
    <hyperlink ref="U213" r:id="rId121" xr:uid="{122BE4FB-8C91-42A0-859D-4784264793F7}"/>
    <hyperlink ref="U2281" r:id="rId122" xr:uid="{BFB63C02-999C-4039-9A65-BA77843A0EA0}"/>
    <hyperlink ref="U2311" r:id="rId123" xr:uid="{9E22F1F3-63F9-4A02-AA05-1247F6C91A3A}"/>
    <hyperlink ref="U2317" r:id="rId124" xr:uid="{376A12E5-9ACF-4C75-B2DE-2C9639894649}"/>
    <hyperlink ref="U2343" r:id="rId125" xr:uid="{8648F888-E78B-48E1-B3C7-D5EFCBDD6E80}"/>
    <hyperlink ref="U2385" r:id="rId126" xr:uid="{12BB197A-7388-43A9-900D-1572428E828C}"/>
    <hyperlink ref="U2396" r:id="rId127" xr:uid="{0A5EABE7-2EE3-4040-9040-17737835F8C5}"/>
    <hyperlink ref="U2402" r:id="rId128" xr:uid="{F8E2F9BB-1842-4A2D-9FA3-7C1290D829A1}"/>
    <hyperlink ref="U2403" r:id="rId129" xr:uid="{5F6E52F1-5AB2-4E5D-9116-327EB8385BAC}"/>
    <hyperlink ref="U2332" r:id="rId130" xr:uid="{66E200D6-50A5-4130-8A30-A7F4CEA75FEA}"/>
    <hyperlink ref="U2482" r:id="rId131" xr:uid="{4EC6AC42-0FAC-4AFC-B57C-E95351178E32}"/>
    <hyperlink ref="U2483" r:id="rId132" xr:uid="{655297CE-FE2E-429D-9167-3D1C8BB5DF70}"/>
    <hyperlink ref="U2484" r:id="rId133" xr:uid="{2BC88448-FC0F-43C5-BB48-D215DB066BF3}"/>
    <hyperlink ref="U2485" r:id="rId134" xr:uid="{7381CB97-C9F9-4D4E-8627-35C22494A485}"/>
    <hyperlink ref="U2486" r:id="rId135" xr:uid="{84A5E4A1-773B-4263-99DA-A5B7F39AE32E}"/>
    <hyperlink ref="U2490" r:id="rId136" xr:uid="{F99D4A1F-843A-47AD-9CF2-DA6356EED8F5}"/>
    <hyperlink ref="U2538" r:id="rId137" xr:uid="{02DD9217-50B3-4E06-9CEF-66BA5337978F}"/>
    <hyperlink ref="U2278" r:id="rId138" xr:uid="{7F49BE2D-9548-48C8-80F7-352B7E0F1DB2}"/>
    <hyperlink ref="U2408" r:id="rId139" xr:uid="{D6C609C6-CDAB-4399-BA7F-3AB4624525D3}"/>
    <hyperlink ref="U2601" r:id="rId140" xr:uid="{FAF88FA7-0B8E-4844-8542-5F035F62AA17}"/>
    <hyperlink ref="U2478" r:id="rId141" xr:uid="{38D72DAE-EEF5-4EF9-81F3-25E945A8CCA4}"/>
    <hyperlink ref="U2666" r:id="rId142" xr:uid="{7597B976-F7E8-4726-A957-566789514D97}"/>
    <hyperlink ref="U2679" r:id="rId143" xr:uid="{776BEFE6-AE3C-487D-92EC-B11C88A40A13}"/>
    <hyperlink ref="U2698" r:id="rId144" xr:uid="{886D720C-30B0-4BFD-AF81-E008DE49D850}"/>
    <hyperlink ref="U2782" r:id="rId145" xr:uid="{19E2CDEB-91AB-476D-B8A6-4605AC919165}"/>
    <hyperlink ref="U2779" r:id="rId146" xr:uid="{F13B2C69-4ABE-4E69-9090-93BC6068CB7E}"/>
    <hyperlink ref="U2828" r:id="rId147" xr:uid="{50E0FA97-0AA3-48AB-9E67-4B6776900CCC}"/>
    <hyperlink ref="U278" r:id="rId148" xr:uid="{DED21262-BE87-4DC1-9B2C-9DD74039AF7D}"/>
    <hyperlink ref="U2850" r:id="rId149" xr:uid="{5228AF8F-7A92-4781-B2EC-C1CEB4F5B23D}"/>
    <hyperlink ref="U2750" r:id="rId150" xr:uid="{41FBB5F3-BCD2-41D7-9967-83188645335B}"/>
    <hyperlink ref="U2922" r:id="rId151" xr:uid="{158ED5A0-2D1E-4CD9-9B6B-442B671EBB38}"/>
    <hyperlink ref="U2923" r:id="rId152" xr:uid="{64F1A0EC-62E1-447F-804B-9122A771F3DE}"/>
    <hyperlink ref="U2924" r:id="rId153" xr:uid="{D4F463A9-1160-4FEE-A454-C2EDAD0D9209}"/>
    <hyperlink ref="U2925" r:id="rId154" xr:uid="{13A752EC-D8D4-4FE2-854A-DBBF41C40273}"/>
    <hyperlink ref="U2926" r:id="rId155" xr:uid="{918D84AE-7CB7-4E04-B329-CA327C3565F7}"/>
    <hyperlink ref="U2971" r:id="rId156" xr:uid="{D6089551-EB25-41DA-993D-EF86A032AA0F}"/>
    <hyperlink ref="U503" r:id="rId157" xr:uid="{AD18C46E-54E5-437D-B094-DF3DF65BD290}"/>
    <hyperlink ref="U3117" r:id="rId158" xr:uid="{3D6E8D94-48C8-4F75-B81C-3B3A29214F46}"/>
    <hyperlink ref="U3150" r:id="rId159" xr:uid="{71ED795C-B87E-4249-B77B-F5D4462DDBE4}"/>
    <hyperlink ref="U3187" r:id="rId160" xr:uid="{23BD3032-9A86-4CE6-9E85-734CADEE7327}"/>
    <hyperlink ref="U3188" r:id="rId161" xr:uid="{8BED1736-E31C-492E-A649-4AD449BFF265}"/>
    <hyperlink ref="U3224" r:id="rId162" xr:uid="{40B7DB69-A967-4E4E-8FBC-E3B3556C2C10}"/>
    <hyperlink ref="U2575" r:id="rId163" xr:uid="{9DE97C28-7D8F-47ED-ADD5-AC436DA7C35F}"/>
    <hyperlink ref="U2785" r:id="rId164" xr:uid="{84EE1396-D3DF-43E3-8287-B44A7EFD50FA}"/>
    <hyperlink ref="U3246" r:id="rId165" xr:uid="{869D64F4-9CAA-45A1-A118-6318F0676206}"/>
    <hyperlink ref="U2146" r:id="rId166" xr:uid="{4DF9FBCD-E2A7-4B11-A5B6-444D50AB2298}"/>
    <hyperlink ref="U2147" r:id="rId167" xr:uid="{FC552D3C-30CC-463B-B83A-A66BBF1CCAA1}"/>
    <hyperlink ref="U3325" r:id="rId168" xr:uid="{6D85478D-986B-4765-A17E-1DB081F0AE14}"/>
    <hyperlink ref="U3375" r:id="rId169" xr:uid="{BA41E9DA-C5E0-428B-9544-C98F9A60047C}"/>
    <hyperlink ref="U3376" r:id="rId170" xr:uid="{6A211214-6B19-4EC8-AB52-CD1DAE78702F}"/>
    <hyperlink ref="U3383" r:id="rId171" xr:uid="{C3E5B6AB-AA74-406F-9784-764FA492D4C0}"/>
    <hyperlink ref="U3384" r:id="rId172" xr:uid="{65C82B6A-AE0C-4026-911E-2663185830E7}"/>
    <hyperlink ref="U3387" r:id="rId173" xr:uid="{FEC36DB4-804A-4D14-AE9E-3764A00F2FA4}"/>
    <hyperlink ref="U3391" r:id="rId174" xr:uid="{EE30DBF5-7617-4205-B73E-3C203D55AB06}"/>
    <hyperlink ref="U3392" r:id="rId175" xr:uid="{2F629C7D-1366-4856-BA96-C81E6AAABED3}"/>
    <hyperlink ref="U3393" r:id="rId176" xr:uid="{D42A5ECB-DE2F-4660-9B1C-B366B2C868FE}"/>
    <hyperlink ref="U3394" r:id="rId177" xr:uid="{73D00ECD-65C6-4E45-B84A-4E7F691E7B47}"/>
    <hyperlink ref="U3400" r:id="rId178" xr:uid="{2B783B06-2C7E-4670-9249-DEABCFAAA882}"/>
    <hyperlink ref="U3398" r:id="rId179" xr:uid="{C74120CA-90B0-4542-8AA1-D0F857722CDE}"/>
    <hyperlink ref="U3402" r:id="rId180" xr:uid="{AEF6A1C8-4519-45F3-9C99-6A4544447AD2}"/>
    <hyperlink ref="U3406" r:id="rId181" xr:uid="{13F2A6F3-C627-47A0-A392-437F6B5E5141}"/>
    <hyperlink ref="U3403" r:id="rId182" xr:uid="{69D218E8-EE15-4345-B533-63E99B10FD13}"/>
    <hyperlink ref="U3404" r:id="rId183" xr:uid="{3216DF81-B19E-4CC8-AB0B-6C3B803B0C73}"/>
    <hyperlink ref="U3407" r:id="rId184" xr:uid="{5B79E5A7-A442-4CF3-9AB7-969BB779BFBC}"/>
    <hyperlink ref="U2564" r:id="rId185" xr:uid="{DEDCA4AD-E7DD-4983-9006-11EAAFD75C4E}"/>
    <hyperlink ref="U3410" r:id="rId186" xr:uid="{EBBD2D98-E54C-4854-B82A-0C00ACC866D8}"/>
    <hyperlink ref="U3411" r:id="rId187" xr:uid="{C72D5A9C-B35E-49E9-83F4-8D80CC3AE6EB}"/>
    <hyperlink ref="U2676" r:id="rId188" xr:uid="{43001134-979D-40B1-BE24-00485F9C078D}"/>
    <hyperlink ref="U3421" r:id="rId189" xr:uid="{F426FDA0-9A82-4802-BED7-791A3B94890E}"/>
    <hyperlink ref="U3129" r:id="rId190" xr:uid="{A95F394B-B664-4939-80B7-2F73DF2A9B10}"/>
    <hyperlink ref="U3432" r:id="rId191" xr:uid="{BA77214F-875A-4A9D-9CDC-AF1535FEE921}"/>
    <hyperlink ref="U3444" r:id="rId192" xr:uid="{AB7DABD9-99FD-4016-BCAD-20597FC80B17}"/>
    <hyperlink ref="U3456" r:id="rId193" xr:uid="{3588B3AD-8C2E-431F-8406-4AC86526CE8D}"/>
    <hyperlink ref="U1236" r:id="rId194" xr:uid="{8138280A-2AE2-4143-9A53-4EEE5DDDFCC0}"/>
    <hyperlink ref="U3465" r:id="rId195" xr:uid="{C197A787-BA75-49A0-B056-9DDFB8213A45}"/>
    <hyperlink ref="U3473" r:id="rId196" xr:uid="{BA110F26-A0D1-400C-8E3F-7C5BA09DF660}"/>
    <hyperlink ref="U3477" r:id="rId197" xr:uid="{6F02A8CA-0756-42FA-A559-BC0F3EA6B82D}"/>
    <hyperlink ref="U2983" r:id="rId198" xr:uid="{158439EC-7049-4D1A-B700-32A1E94907F1}"/>
    <hyperlink ref="U3492" r:id="rId199" xr:uid="{B4065104-D450-4250-A077-34CE0CAE04AB}"/>
    <hyperlink ref="U3137" r:id="rId200" xr:uid="{3C0A9AC2-62C2-46C4-993E-CB8F7A1C63A3}"/>
    <hyperlink ref="U3494" r:id="rId201" xr:uid="{8046C820-8737-4111-BC0E-2D5B628B0AD0}"/>
    <hyperlink ref="U3495" r:id="rId202" xr:uid="{4BFBA3D6-69E1-4750-ACE4-3BB0A9C565F1}"/>
    <hyperlink ref="U3496" r:id="rId203" xr:uid="{EDE3935B-4559-4659-9D7E-0E70D3BEB792}"/>
    <hyperlink ref="U3497" r:id="rId204" xr:uid="{AEC823F1-6920-47C8-98D5-97B7E3CAC7EB}"/>
    <hyperlink ref="U3509" r:id="rId205" xr:uid="{519327D7-2776-48DE-BD28-417750A969FD}"/>
    <hyperlink ref="U3510" r:id="rId206" xr:uid="{9FF169E6-FC1E-453C-AB4A-5C5B81397F18}"/>
    <hyperlink ref="U3511" r:id="rId207" xr:uid="{A3E8C41C-FCE4-4161-B0F4-A828F16E51F9}"/>
    <hyperlink ref="U3512" r:id="rId208" xr:uid="{0C38F6C7-D03E-498B-889A-9AA5554029FB}"/>
    <hyperlink ref="U3513" r:id="rId209" xr:uid="{3D648DFC-76DF-4727-9CDF-E4509D529B81}"/>
    <hyperlink ref="U3503" r:id="rId210" xr:uid="{BEEA80BA-F3F9-4689-B16A-2B22F2B25EED}"/>
    <hyperlink ref="U3504" r:id="rId211" xr:uid="{38C8AF62-EB34-42CC-A477-67E3CAB9DDE1}"/>
    <hyperlink ref="U3520" r:id="rId212" xr:uid="{5EE08BBB-BCE9-4C51-9D0A-2E8C42B64FCD}"/>
    <hyperlink ref="U3521" r:id="rId213" xr:uid="{FBF7D8B8-8B55-4B87-AED9-2FCCA06DC4DD}"/>
    <hyperlink ref="U3534" r:id="rId214" xr:uid="{E27E7BAF-62B0-4408-B934-CABD28C7D04C}"/>
    <hyperlink ref="U3544" r:id="rId215" xr:uid="{A857C5FB-7A21-4983-B17C-51B2112BF37D}"/>
    <hyperlink ref="U3547" r:id="rId216" xr:uid="{D2494475-66A1-40F4-AD33-32AFB2D49CBE}"/>
    <hyperlink ref="U3552" r:id="rId217" xr:uid="{9591FB80-9DAF-4DBA-9BE8-786A22DFE082}"/>
    <hyperlink ref="U797" r:id="rId218" xr:uid="{80CDABAE-033B-455A-BCEE-DCEEADE596A5}"/>
    <hyperlink ref="U2493" r:id="rId219" xr:uid="{51CC1579-B926-40BE-BD00-CDE906E47ABB}"/>
    <hyperlink ref="U777" r:id="rId220" xr:uid="{D5CEE0AC-2979-47F2-A5BD-52BB78DF48AD}"/>
    <hyperlink ref="U3204" r:id="rId221" xr:uid="{5EE851E1-4C8B-4CEF-9D2F-BA5B8ED21BFB}"/>
    <hyperlink ref="U799" r:id="rId222" xr:uid="{08D45BAB-95ED-4208-A592-66CBE0F89665}"/>
    <hyperlink ref="U3559" r:id="rId223" xr:uid="{1F9EC051-6CFA-469D-BC68-867BC1C7DDBF}"/>
    <hyperlink ref="U3562" r:id="rId224" xr:uid="{822D183E-5B0B-424C-A6ED-8BFD0C4018F2}"/>
    <hyperlink ref="U3563" r:id="rId225" xr:uid="{927FC979-CDF5-480D-8EF5-5E257EE8E74F}"/>
    <hyperlink ref="U3568" r:id="rId226" xr:uid="{263E289E-5037-4027-98F0-7250151517B4}"/>
    <hyperlink ref="U3569" r:id="rId227" xr:uid="{7437B058-FC93-472B-83A0-2719B2BC99FB}"/>
    <hyperlink ref="U3572" r:id="rId228" xr:uid="{7F26BB96-0FC9-4894-893F-3CB07BDC5848}"/>
    <hyperlink ref="U3573" r:id="rId229" xr:uid="{789BA9E1-0474-4314-AF69-DB63DC243D7B}"/>
    <hyperlink ref="U3525" r:id="rId230" xr:uid="{6A5DFB84-3EE3-420C-B6C1-421B7C04D76A}"/>
    <hyperlink ref="U3344" r:id="rId231" xr:uid="{09995B45-67DA-499B-BB40-2BF73034850F}"/>
    <hyperlink ref="U3380" r:id="rId232" xr:uid="{A262550B-EEBD-4A6B-89A2-DFB53C8CF9AD}"/>
    <hyperlink ref="U3585" r:id="rId233" xr:uid="{B65B8754-76DB-4A4A-B16C-1F55C328E598}"/>
    <hyperlink ref="U3621" r:id="rId234" xr:uid="{B4C6EAA9-32C3-4F24-9F41-F49EC47350E6}"/>
    <hyperlink ref="U3316" r:id="rId235" xr:uid="{B1B44693-41AF-4D62-98FA-DB4E78D56DCD}"/>
    <hyperlink ref="U3642" r:id="rId236" xr:uid="{21A9C8C3-6D13-4CC2-A307-E7342BB09EFE}"/>
    <hyperlink ref="U3655" r:id="rId237" xr:uid="{98981C3A-3C44-4708-9044-0559CBF01F6B}"/>
    <hyperlink ref="U2654" r:id="rId238" xr:uid="{D577E601-A281-4AA3-99D7-C01D80916C67}"/>
    <hyperlink ref="U2462" r:id="rId239" xr:uid="{D18C2223-A02A-4831-825D-537F96B70868}"/>
    <hyperlink ref="U3422" r:id="rId240" xr:uid="{73A7027D-A70C-4E0B-9624-627D32C0CE43}"/>
    <hyperlink ref="U3660" r:id="rId241" xr:uid="{193A40AA-5A8D-4D85-B8FD-4AAE92D46F11}"/>
    <hyperlink ref="U3674" r:id="rId242" xr:uid="{D33AFCBB-033F-4C36-9438-8E48D3B14D6B}"/>
    <hyperlink ref="U3692" r:id="rId243" xr:uid="{8FB08E76-ECDE-4F75-9585-0B38BC940DF5}"/>
    <hyperlink ref="U2152" r:id="rId244" xr:uid="{D78FA2CC-F324-4105-8243-38AE025635E8}"/>
    <hyperlink ref="U3728" r:id="rId245" xr:uid="{A67DFD69-BDB9-4B9B-B802-46423F99A65C}"/>
    <hyperlink ref="U2865" r:id="rId246" xr:uid="{F75D4C85-76EA-482A-9A87-367B888FC866}"/>
    <hyperlink ref="U3737" r:id="rId247" xr:uid="{752884BC-C572-47EF-8135-33B0EBA55DA0}"/>
    <hyperlink ref="U3738" r:id="rId248" xr:uid="{A040697A-EBB4-4CBD-B347-BC182C0AD985}"/>
    <hyperlink ref="U3741" r:id="rId249" xr:uid="{94BFD4E6-6570-4D01-AFB6-D630380CC1BD}"/>
    <hyperlink ref="U3743" r:id="rId250" xr:uid="{C369E60C-C99D-4D04-A426-616EF545372E}"/>
    <hyperlink ref="U2764" r:id="rId251" xr:uid="{A8F05584-C2CC-4BFC-8A9B-5BC406920D4A}"/>
    <hyperlink ref="U3766" r:id="rId252" xr:uid="{B85F2B69-A157-4322-B475-1253DA9C057B}"/>
    <hyperlink ref="U3773" r:id="rId253" xr:uid="{69519A2D-BB12-4C16-A851-3D554613F5A9}"/>
    <hyperlink ref="U3775" r:id="rId254" xr:uid="{58F0A4C7-5B93-4507-8603-8CA5F7FE3447}"/>
    <hyperlink ref="U3776" r:id="rId255" xr:uid="{F4680AA3-626D-483E-8A00-159063DDB022}"/>
    <hyperlink ref="U2264" r:id="rId256" xr:uid="{F8D64ED6-917E-44AF-B2AC-0B8F4E40D294}"/>
    <hyperlink ref="U3636" r:id="rId257" xr:uid="{CED16655-DB51-4DF6-B5EC-D9CFA39AA4A7}"/>
    <hyperlink ref="U3637" r:id="rId258" xr:uid="{3E5019D9-3F81-43FD-99F3-113471B1FAB5}"/>
    <hyperlink ref="U3792" r:id="rId259" xr:uid="{7FAF6B53-5079-48C1-9516-9DF28D9FFB3B}"/>
    <hyperlink ref="U3798" r:id="rId260" xr:uid="{39786D10-01A1-43B9-99F9-207E94BAECEF}"/>
    <hyperlink ref="U3463" r:id="rId261" xr:uid="{7696B645-9995-47B4-951F-B45475391D68}"/>
    <hyperlink ref="U3628" r:id="rId262" xr:uid="{30F1C5C9-D912-4B70-81E3-321C6AB221CE}"/>
    <hyperlink ref="U3817" r:id="rId263" xr:uid="{04FB5A31-2D25-46F4-99ED-2F3505F2464E}"/>
    <hyperlink ref="U3819" r:id="rId264" xr:uid="{45D6E05D-ECB9-489A-BAD0-14B96B5DB477}"/>
    <hyperlink ref="U3829" r:id="rId265" xr:uid="{DE48FAFD-C946-4E20-9D19-3DE15E1D8CC9}"/>
    <hyperlink ref="U3805" r:id="rId266" xr:uid="{FF7314CC-04A3-47F2-9B75-678BAA665D42}"/>
    <hyperlink ref="U2943" r:id="rId267" xr:uid="{07A28F9D-5BA2-4712-B837-DD634A865CF7}"/>
    <hyperlink ref="U3846" r:id="rId268" xr:uid="{FAB72EFA-834C-4565-A69E-02605DA02E96}"/>
    <hyperlink ref="U3862" r:id="rId269" xr:uid="{B45DED51-9C3F-4D4D-B335-FD44FF010312}"/>
    <hyperlink ref="U3863" r:id="rId270" xr:uid="{B5908C31-BB39-4779-A01C-6A68069531E5}"/>
    <hyperlink ref="U3864" r:id="rId271" xr:uid="{C599565A-F5F5-4614-88AA-C597652A2232}"/>
    <hyperlink ref="U3870" r:id="rId272" xr:uid="{85DFBC84-2DCD-42A1-8B73-680974949897}"/>
    <hyperlink ref="U3901" r:id="rId273" xr:uid="{2878EB4B-036A-41D9-8801-93CC487CC9FB}"/>
    <hyperlink ref="U3919" r:id="rId274" xr:uid="{5C2675AB-B239-49F6-9D94-B708471A7E8D}"/>
    <hyperlink ref="U2595" r:id="rId275" xr:uid="{AB893180-7583-4E3B-8C9A-86FD601F88D5}"/>
    <hyperlink ref="U3961" r:id="rId276" xr:uid="{829E9C26-0749-4D0F-9CDB-226020A25529}"/>
    <hyperlink ref="U2377" r:id="rId277" xr:uid="{3F1DA85A-FD84-4992-A537-C0023B3B64EC}"/>
    <hyperlink ref="U125" r:id="rId278" xr:uid="{1F561A49-DB81-47BB-884C-B8574C46D863}"/>
    <hyperlink ref="U3911" r:id="rId279" xr:uid="{A96E11F7-9CB9-4D2C-A487-7EAD1C4FDAC4}"/>
    <hyperlink ref="U3912" r:id="rId280" xr:uid="{64D1138B-7596-470E-BFBA-EDAD4D6D3FF5}"/>
    <hyperlink ref="U3987" r:id="rId281" xr:uid="{FC8C1C47-7CAE-4C14-9248-0215A2B8B763}"/>
    <hyperlink ref="U220" r:id="rId282" xr:uid="{D919C7F5-06A8-4175-8F1F-8A0207D55BE1}"/>
    <hyperlink ref="U3848" r:id="rId283" xr:uid="{ABAC6125-322A-4785-BD67-9A4675969391}"/>
    <hyperlink ref="U3849" r:id="rId284" xr:uid="{601A8FEE-9752-4871-86F7-D642B0B83A9B}"/>
    <hyperlink ref="U4000" r:id="rId285" xr:uid="{9AF1BB2A-084B-41CA-85DD-CBD9E06EDCD9}"/>
    <hyperlink ref="U4001" r:id="rId286" xr:uid="{440E7164-537B-42C3-AD64-EACCD965994E}"/>
    <hyperlink ref="U3377" r:id="rId287" xr:uid="{7D8005C4-0B13-4C37-B8C9-B35F19E9502F}"/>
    <hyperlink ref="U3378" r:id="rId288" xr:uid="{FDDDCC87-CD18-49B4-89F2-C2570D00D843}"/>
    <hyperlink ref="U3481" r:id="rId289" xr:uid="{4C916F0A-610A-49A9-BB61-62E2E74A6B4B}"/>
    <hyperlink ref="U3983" r:id="rId290" xr:uid="{15B82C19-16DE-4C09-AF8E-81C5F1E95634}"/>
    <hyperlink ref="U4029" r:id="rId291" xr:uid="{589925B3-24B7-4E9E-BBA0-7115140E1DA7}"/>
    <hyperlink ref="U3922" r:id="rId292" xr:uid="{45BE9A95-A4FC-4B13-95D8-8ABC4818B982}"/>
    <hyperlink ref="U4033" r:id="rId293" xr:uid="{0D7EF58B-EFE5-4C3A-9E62-810CED4276DD}"/>
    <hyperlink ref="U4034" r:id="rId294" xr:uid="{74076CE7-47F2-4234-A69C-249ED46DEB9F}"/>
    <hyperlink ref="U4035" r:id="rId295" xr:uid="{9B4BC0B5-BB40-4D76-8AB4-9EC120424D52}"/>
    <hyperlink ref="U4036" r:id="rId296" xr:uid="{F648CAB0-B745-45B4-A5B3-CE6536F2E59E}"/>
    <hyperlink ref="U4038" r:id="rId297" xr:uid="{62FA39EF-32E8-45E7-87A5-5AE3719CC271}"/>
    <hyperlink ref="U4039" r:id="rId298" xr:uid="{02A7A651-60D8-4BCE-B712-FF36C135D347}"/>
    <hyperlink ref="U4040" r:id="rId299" xr:uid="{D2F2CC66-9E8D-4D1A-B542-85C882161988}"/>
    <hyperlink ref="U2583" r:id="rId300" xr:uid="{DFEC193B-7756-4496-9868-185FB83F90A3}"/>
    <hyperlink ref="U1338" r:id="rId301" xr:uid="{0FCA9046-7AED-4849-942D-FE32E9682892}"/>
    <hyperlink ref="U4057" r:id="rId302" xr:uid="{AD463203-FC68-4436-94FB-5FAF94B3E56C}"/>
    <hyperlink ref="U3835" r:id="rId303" xr:uid="{F0934D65-4335-4DE9-A347-D2AC149BF30F}"/>
    <hyperlink ref="U4060" r:id="rId304" xr:uid="{E715A046-4902-49EC-A74C-DF0379459ADF}"/>
    <hyperlink ref="U4061" r:id="rId305" xr:uid="{089E31F3-42D9-4790-801F-ADE3754A35CB}"/>
    <hyperlink ref="U4067" r:id="rId306" xr:uid="{36971FA1-47FB-408B-98EA-FFD52B563E5C}"/>
    <hyperlink ref="U4068" r:id="rId307" xr:uid="{9A87A334-8691-45A1-ACA1-8D886D8A5175}"/>
    <hyperlink ref="U3381" r:id="rId308" xr:uid="{47CA65B6-4168-495F-A2EC-B5AF813E287B}"/>
    <hyperlink ref="U3382" r:id="rId309" xr:uid="{090A2FA1-C6D2-4385-BDCB-0CA638A38F2E}"/>
    <hyperlink ref="U4053" r:id="rId310" xr:uid="{9D5DC72F-F696-4B13-9A2C-4805CAC22120}"/>
    <hyperlink ref="U4062" r:id="rId311" xr:uid="{1FF4460B-CE9C-410F-B217-134139E3AA77}"/>
    <hyperlink ref="U4079" r:id="rId312" xr:uid="{0F9B22BF-D6F1-48E7-83EE-932732C383FC}"/>
    <hyperlink ref="U4092" r:id="rId313" xr:uid="{B16E5794-336A-4DA2-B0F4-5F253F771339}"/>
    <hyperlink ref="U4093" r:id="rId314" xr:uid="{7005F987-0C42-4F16-A5B0-98FD86FB0323}"/>
    <hyperlink ref="U4005" r:id="rId315" xr:uid="{5BA48045-309F-436C-B27B-1062BD836933}"/>
    <hyperlink ref="U4006" r:id="rId316" xr:uid="{926FF15D-9374-4452-8DE0-49DF57B6F2ED}"/>
    <hyperlink ref="U4007" r:id="rId317" xr:uid="{394FB897-E8B3-42BC-85FB-3A29E88F3925}"/>
    <hyperlink ref="U4118" r:id="rId318" xr:uid="{6E641268-6BA9-4F6B-BC8B-1BFDA2816E13}"/>
    <hyperlink ref="U1805" r:id="rId319" xr:uid="{F40798C8-8991-480B-9877-AC2CA3D2957F}"/>
    <hyperlink ref="U3960" r:id="rId320" xr:uid="{018D6947-A267-44D1-BB56-6E0824EF10C3}"/>
    <hyperlink ref="U4127" r:id="rId321" xr:uid="{F3543E9C-F69A-4C2C-BC97-C8C629C32238}"/>
    <hyperlink ref="U4128" r:id="rId322" xr:uid="{313B9579-675B-44B0-9C3D-F067E478033B}"/>
    <hyperlink ref="U3656" r:id="rId323" xr:uid="{AC4AC87B-5E1C-4258-A1F5-1F1165609626}"/>
    <hyperlink ref="U3657" r:id="rId324" xr:uid="{292608E1-8487-4BD1-8532-7696AF4FF35C}"/>
    <hyperlink ref="U4117" r:id="rId325" xr:uid="{043859B5-597B-49B4-BCF4-811D08D0FD02}"/>
    <hyperlink ref="U4134" r:id="rId326" xr:uid="{CB9D467D-7600-4D51-BC48-BCE0BAE534AB}"/>
    <hyperlink ref="U4139" r:id="rId327" xr:uid="{8741D68C-5E64-41DD-880F-CA6B2C9A0DEE}"/>
    <hyperlink ref="U4140" r:id="rId328" xr:uid="{AA7B0A5A-7151-48AA-94B3-5370B6419104}"/>
    <hyperlink ref="U3424" r:id="rId329" xr:uid="{4ACD20CD-C266-48BB-A7BB-DC76235D5088}"/>
    <hyperlink ref="U2861" r:id="rId330" xr:uid="{639A1FAE-C4DA-46DE-B4C7-DBD1C166F4D9}"/>
    <hyperlink ref="U4156" r:id="rId331" xr:uid="{66E55E11-DE16-4EBE-8176-A37FACA2AA8C}"/>
    <hyperlink ref="U4157" r:id="rId332" xr:uid="{36BB35AC-F5C7-4B64-894E-11A8906BF678}"/>
    <hyperlink ref="U2875" r:id="rId333" xr:uid="{BC76EE9E-B62C-456B-B3B0-86DA4AC7E814}"/>
    <hyperlink ref="U2890" r:id="rId334" xr:uid="{D9ED31B9-3DF4-418E-8414-A9BDC16E25DB}"/>
    <hyperlink ref="U3850" r:id="rId335" xr:uid="{F4338811-273F-4D38-BEF1-39BE249AA705}"/>
    <hyperlink ref="U3307" r:id="rId336" xr:uid="{C25F15EC-C3AE-4593-9FC6-A3FD28481806}"/>
    <hyperlink ref="U4168" r:id="rId337" xr:uid="{F40CAD39-106C-4CED-B5EB-44D7E55722A2}"/>
    <hyperlink ref="U2675" r:id="rId338" xr:uid="{E23DB070-1537-4AA5-BF7A-74135ADBD0F5}"/>
    <hyperlink ref="U300" r:id="rId339" xr:uid="{6A1B2898-BD6B-4A4F-BC29-4706D280B37B}"/>
    <hyperlink ref="U3575" r:id="rId340" xr:uid="{0C315EAE-C983-4D8E-AFD8-703F61E9F4CC}"/>
    <hyperlink ref="U3238" r:id="rId341" xr:uid="{8EBFD6A3-2C3D-4C1D-9425-611488738E9A}"/>
    <hyperlink ref="U145" r:id="rId342" xr:uid="{A9C13CEE-6688-4A6B-BF66-874D185655A6}"/>
    <hyperlink ref="U3268" r:id="rId343" xr:uid="{4A45D4FF-79FD-46C6-A37B-93E02431D29D}"/>
    <hyperlink ref="U3350" r:id="rId344" xr:uid="{EC9C4536-D066-4297-AD49-10C9EA9FF3AB}"/>
    <hyperlink ref="U4171" r:id="rId345" xr:uid="{C353CD8C-CFD0-4E90-88E9-53CC335680EC}"/>
    <hyperlink ref="U3113" r:id="rId346" xr:uid="{5201C68A-76A2-4862-BCE6-B5837869D5D6}"/>
    <hyperlink ref="U4173" r:id="rId347" xr:uid="{2D80F6E4-9F62-4992-BA0B-539E612CDCB8}"/>
    <hyperlink ref="U4188" r:id="rId348" xr:uid="{61A5853A-49C2-495B-AA09-B32D961C84BA}"/>
    <hyperlink ref="U275" r:id="rId349" xr:uid="{3118C422-BB93-41E5-A926-C8D5D6A46402}"/>
    <hyperlink ref="U42" r:id="rId350" xr:uid="{3813A439-0E37-4257-BB32-4CFD2D6EE231}"/>
    <hyperlink ref="U4200" r:id="rId351" xr:uid="{400DFB42-392D-4673-9693-8EC650A44C84}"/>
    <hyperlink ref="U4201" r:id="rId352" xr:uid="{20E4189B-A9C9-4C4D-B040-A4C511D91ECC}"/>
    <hyperlink ref="U3159" r:id="rId353" xr:uid="{4F587AA3-8A31-4E41-858C-53D626CE7B90}"/>
    <hyperlink ref="U2416" r:id="rId354" xr:uid="{71409D25-AAB1-4E75-9DFE-85A699DDF4C1}"/>
    <hyperlink ref="U4195" r:id="rId355" xr:uid="{9102B80E-3EDE-444B-98E7-C4CAB058A8FE}"/>
    <hyperlink ref="U3151" r:id="rId356" xr:uid="{1DFF03FB-0B95-4738-9867-170BE2157478}"/>
    <hyperlink ref="U4213" r:id="rId357" xr:uid="{7354A6D4-B48C-42D3-A17C-F0CE1C47B470}"/>
    <hyperlink ref="U3089" r:id="rId358" xr:uid="{BA0D2FA5-533A-471E-B40B-2AE9D79BE9CC}"/>
    <hyperlink ref="U3665" r:id="rId359" xr:uid="{17A57198-1067-46AB-B812-6681C9A04B5C}"/>
    <hyperlink ref="U4225" r:id="rId360" xr:uid="{BB22F274-DA8E-490E-AEF0-82ABDBC0F4D8}"/>
    <hyperlink ref="U453" r:id="rId361" xr:uid="{8E9B76B5-B5C0-4753-80C6-042CBD10B721}"/>
    <hyperlink ref="U3732" r:id="rId362" xr:uid="{327C4694-734F-41A5-B336-8906C82787F1}"/>
    <hyperlink ref="U4240" r:id="rId363" xr:uid="{A79D7678-D2F1-485C-9B17-D9B91D023EEF}"/>
    <hyperlink ref="U1611" r:id="rId364" xr:uid="{A588FC5F-FA18-445A-A29B-8547B01462F2}"/>
    <hyperlink ref="U3365" r:id="rId365" xr:uid="{0AC16778-3113-4EA6-B028-0F2E5752F4CF}"/>
    <hyperlink ref="U3385" r:id="rId366" xr:uid="{41E59700-F242-4260-9EC4-330199013775}"/>
    <hyperlink ref="U3386" r:id="rId367" xr:uid="{83E21057-6D94-4796-80E7-EA0F73906206}"/>
    <hyperlink ref="U3389" r:id="rId368" xr:uid="{D6712D8D-F1D3-41C1-9C77-73B6CF45026F}"/>
    <hyperlink ref="U2453" r:id="rId369" xr:uid="{DF254A05-5E53-4053-BD3B-E9A7E98E2C8F}"/>
    <hyperlink ref="U2873" r:id="rId370" xr:uid="{187B15F0-03D5-487C-9B53-EEBB5304CB2D}"/>
    <hyperlink ref="U4251" r:id="rId371" xr:uid="{F28F8F08-9CC1-475F-BBF7-07D7C73213B5}"/>
    <hyperlink ref="U2844" r:id="rId372" xr:uid="{1C8C9AED-9BFE-4243-9B9D-DFE274AAB8D7}"/>
    <hyperlink ref="U2198" r:id="rId373" xr:uid="{20C168B6-05EC-47F6-993B-3EF30BAB1443}"/>
    <hyperlink ref="U2087" r:id="rId374" xr:uid="{FAFA87A1-8DC7-40E8-BA0E-8A4D6F094911}"/>
    <hyperlink ref="U4277" r:id="rId375" xr:uid="{45C186D6-D2D1-40B7-98E1-52E9EFB32C01}"/>
    <hyperlink ref="U4278" r:id="rId376" xr:uid="{76F64591-10DF-4BAD-B998-C0DF7EDA5DC6}"/>
    <hyperlink ref="U3245" r:id="rId377" xr:uid="{D58E450E-A6FD-4FFD-A7DD-72AA13E871CD}"/>
    <hyperlink ref="U3267" r:id="rId378" xr:uid="{AC4FBF05-5E14-4671-88F1-76EA2D4289AB}"/>
    <hyperlink ref="U4280" r:id="rId379" xr:uid="{708D3075-6499-401B-93A7-36E9A55262FB}"/>
    <hyperlink ref="U3362" r:id="rId380" xr:uid="{4AD461E0-E6B0-4963-8FA3-88C9424D3DFA}"/>
    <hyperlink ref="U4291" r:id="rId381" xr:uid="{7A4A41F5-E247-4171-9C1A-5653C41E4531}"/>
    <hyperlink ref="U4292" r:id="rId382" xr:uid="{787E49EC-62D3-491C-83FC-64081F0605D7}"/>
    <hyperlink ref="U4099" r:id="rId383" xr:uid="{8A8D2158-4827-4FE2-9B63-5E0BCD541761}"/>
    <hyperlink ref="U3721" r:id="rId384" xr:uid="{B0638C3B-703B-4285-A7E6-AFFB83D2BB48}"/>
    <hyperlink ref="U4133" r:id="rId385" xr:uid="{E7AFB9D4-5A75-43CD-BAA9-28A3C4068D09}"/>
    <hyperlink ref="U3363" r:id="rId386" xr:uid="{E89CCB84-3AAD-4FA9-B673-70A523988B2F}"/>
    <hyperlink ref="U3368" r:id="rId387" xr:uid="{CFB62708-7B0F-45F7-87E3-99EC7C85D4DE}"/>
    <hyperlink ref="U4298" r:id="rId388" xr:uid="{88522421-22C7-4F0E-B68A-1D48FC40C76C}"/>
    <hyperlink ref="U1239" r:id="rId389" xr:uid="{5D167B09-CAC6-4808-8DE9-F838E2FD7E8E}"/>
    <hyperlink ref="U723" r:id="rId390" xr:uid="{19F13CB1-0424-4570-80A5-6E7CE2DF9A70}"/>
    <hyperlink ref="U1791" r:id="rId391" xr:uid="{D3C470FA-45CE-4969-BD38-F9B3FD1C9F4A}"/>
    <hyperlink ref="U3682" r:id="rId392" xr:uid="{8F375D97-6923-481D-BA83-0B439B277040}"/>
    <hyperlink ref="U4307" r:id="rId393" xr:uid="{D69A3CC6-F983-4B6F-B465-8FABDEF0013A}"/>
    <hyperlink ref="U3483" r:id="rId394" xr:uid="{92D996BC-A6C8-4F4C-ADE9-218D441D1185}"/>
    <hyperlink ref="U3944" r:id="rId395" xr:uid="{1D72F7AF-88C5-4385-9DAD-BC9665286C50}"/>
    <hyperlink ref="V4" r:id="rId396" xr:uid="{A487ED9F-2E75-420E-BC30-AB335C7FDBB3}"/>
    <hyperlink ref="V10" r:id="rId397" xr:uid="{D28E6F16-0B14-49DB-8CCC-2E2407333CEE}"/>
    <hyperlink ref="V11" r:id="rId398" xr:uid="{5A507366-FC81-4DCA-B9F5-C95C7C6A941E}"/>
    <hyperlink ref="V17" r:id="rId399" xr:uid="{15B8DFAE-C0B7-434B-B142-5767ABD8B112}"/>
    <hyperlink ref="V18" r:id="rId400" xr:uid="{B3F3337E-9133-4A95-A0DD-B21275EB8CE6}"/>
    <hyperlink ref="V23" r:id="rId401" xr:uid="{3D0BB0C9-FF1D-4801-89A5-6F1B70E7E872}"/>
    <hyperlink ref="V24" r:id="rId402" xr:uid="{CBFA590B-ABD2-49DA-AB36-3B1D03B15909}"/>
    <hyperlink ref="V25" r:id="rId403" xr:uid="{7059ACB9-D975-417E-8B2C-B9A3318FF4C0}"/>
    <hyperlink ref="V26" r:id="rId404" xr:uid="{252BB063-5FAC-4468-BFFD-3C7F723C4177}"/>
    <hyperlink ref="V27" r:id="rId405" xr:uid="{88427C45-D34B-41D2-9AAB-95A7E308CD7A}"/>
    <hyperlink ref="V34" r:id="rId406" xr:uid="{14FFE01B-A1F8-4E92-9E16-BFCFA8627736}"/>
    <hyperlink ref="V35" r:id="rId407" xr:uid="{BAC251EC-FEA0-4C08-9960-C4CC209A2398}"/>
    <hyperlink ref="V36" r:id="rId408" xr:uid="{4ED990D8-9044-42EF-A927-CE0C4F5C90F6}"/>
    <hyperlink ref="V75" r:id="rId409" xr:uid="{E790A715-F665-4B96-BDE5-4D65362355A7}"/>
    <hyperlink ref="V79" r:id="rId410" xr:uid="{C9C6B26B-8EF2-4BF8-8F26-ED716A037326}"/>
    <hyperlink ref="V80" r:id="rId411" xr:uid="{A19E78F5-0578-4821-BE3C-726CF4B5DF66}"/>
    <hyperlink ref="V81" r:id="rId412" xr:uid="{9D6E1310-7986-4F4F-AD46-A02B8C81BDF5}"/>
    <hyperlink ref="V82" r:id="rId413" xr:uid="{2551FA20-E941-4EED-B8C0-8EC8E2059DE4}"/>
    <hyperlink ref="V83" r:id="rId414" xr:uid="{6911B3FF-942D-4516-A902-A53AB94DD3BA}"/>
    <hyperlink ref="V89" r:id="rId415" xr:uid="{A66038FE-26A9-4025-8927-63D3A964E504}"/>
    <hyperlink ref="V90" r:id="rId416" xr:uid="{9067E926-AAF4-4830-A584-78293DC997B6}"/>
    <hyperlink ref="V93" r:id="rId417" xr:uid="{9DCFB431-0FBA-4688-A263-3F53B84621E1}"/>
    <hyperlink ref="V95" r:id="rId418" xr:uid="{750EC1C1-EFEC-4C99-8165-7E35E2233640}"/>
    <hyperlink ref="V99" r:id="rId419" xr:uid="{50EB7ACF-2F3A-4C28-93D4-A61CF90B9F29}"/>
    <hyperlink ref="V100" r:id="rId420" xr:uid="{E2D0831C-E0D6-48F3-95A2-E111E3A55F47}"/>
    <hyperlink ref="V101" r:id="rId421" xr:uid="{58125159-D207-4812-944C-0B815287C5C5}"/>
    <hyperlink ref="V102" r:id="rId422" xr:uid="{28B69CDD-0F38-45B6-9BD6-AB6EA0031DA1}"/>
    <hyperlink ref="V109" r:id="rId423" xr:uid="{BA2A3E90-7539-447F-99D1-C79781790A69}"/>
    <hyperlink ref="V113" r:id="rId424" xr:uid="{B543C20C-C793-4BB5-AF9D-157C01717580}"/>
    <hyperlink ref="V114" r:id="rId425" xr:uid="{106818FC-3D0A-4C43-A278-8696B30B8F85}"/>
    <hyperlink ref="V116" r:id="rId426" xr:uid="{0D387D0C-1A08-4F1E-BB49-3E1D15CD5DC4}"/>
    <hyperlink ref="V117" r:id="rId427" xr:uid="{1FE4F6E8-A8F0-4386-B1DA-B364C7E85A67}"/>
    <hyperlink ref="V121" r:id="rId428" xr:uid="{3023F84C-470E-46BD-84F0-DBE21D30319F}"/>
    <hyperlink ref="V122" r:id="rId429" xr:uid="{7D7C4B16-6775-4862-9920-4241B1BA0369}"/>
    <hyperlink ref="V123" r:id="rId430" xr:uid="{67366438-170F-4596-85C0-9240F349D4B7}"/>
    <hyperlink ref="V130" r:id="rId431" xr:uid="{0EEF0D42-B762-4C5C-9B77-938EC4517932}"/>
    <hyperlink ref="V131" r:id="rId432" xr:uid="{7348E0C9-EAE9-429E-BDB4-41AE06C2D205}"/>
    <hyperlink ref="V134" r:id="rId433" xr:uid="{2101A5F9-0640-4161-A26F-DDA38AAB2958}"/>
    <hyperlink ref="V146" r:id="rId434" xr:uid="{D8D89B59-F4E6-4ED0-9EFA-EEF9FDF77075}"/>
    <hyperlink ref="V147" r:id="rId435" xr:uid="{AC49A10F-C396-431B-816F-B2A0EFDCC3EE}"/>
    <hyperlink ref="V150" r:id="rId436" xr:uid="{2E2ED177-248A-447D-B12A-99DDB1DA529C}"/>
    <hyperlink ref="V154" r:id="rId437" xr:uid="{94EE5C33-CE04-407F-8964-606D76C550C5}"/>
    <hyperlink ref="V155" r:id="rId438" xr:uid="{0BADAF54-4A4B-4148-9D09-1818D2106AD6}"/>
    <hyperlink ref="V156" r:id="rId439" xr:uid="{D69AA844-6669-42F9-A074-B3D32A23E713}"/>
    <hyperlink ref="V157" r:id="rId440" xr:uid="{F7C34754-7F21-4F94-A2DA-68A1FE6C0051}"/>
    <hyperlink ref="V158" r:id="rId441" xr:uid="{57F96776-9429-4DDB-B5D0-C76889861E80}"/>
    <hyperlink ref="V159" r:id="rId442" xr:uid="{6469C111-E3EF-4D58-AC1F-CEBDE85EDD60}"/>
    <hyperlink ref="V160" r:id="rId443" xr:uid="{4B9A4CE6-C734-40F9-B18E-D5836FB429D0}"/>
    <hyperlink ref="V162" r:id="rId444" xr:uid="{0A016363-A369-49F8-A22E-ED9538571C22}"/>
    <hyperlink ref="V173" r:id="rId445" xr:uid="{A8E4FD3E-D6D3-4F73-9F17-80DA8EA68544}"/>
    <hyperlink ref="V177" r:id="rId446" xr:uid="{ED31F00C-67F8-438F-A5A4-FF8C225C51B5}"/>
    <hyperlink ref="V182" r:id="rId447" xr:uid="{EB2B548F-7FE8-4713-A1BE-12C8CD19CA65}"/>
    <hyperlink ref="V183" r:id="rId448" xr:uid="{43DD6597-0EC2-43E4-B81F-D6589AE24DD8}"/>
    <hyperlink ref="V185" r:id="rId449" xr:uid="{827B687F-1526-49EE-B34A-44013D211DBB}"/>
    <hyperlink ref="V189" r:id="rId450" xr:uid="{95C0D7B3-FE31-44A1-B07F-63DAB5FDEAB4}"/>
    <hyperlink ref="V190" r:id="rId451" xr:uid="{46789C3B-1586-4DB6-91B2-BDE425DA17DE}"/>
    <hyperlink ref="V191" r:id="rId452" xr:uid="{B0AC56BF-7982-448A-8963-A0371096B04B}"/>
    <hyperlink ref="V192" r:id="rId453" xr:uid="{822D8F3C-1344-4D16-822E-B62D7368EDBB}"/>
    <hyperlink ref="V201" r:id="rId454" xr:uid="{B24A8863-9F4D-4991-B71C-F93369CC30B2}"/>
    <hyperlink ref="V205" r:id="rId455" xr:uid="{ECC320D2-A7FC-421B-9054-CA1ED320D920}"/>
    <hyperlink ref="V207" r:id="rId456" xr:uid="{747B8A85-5169-42D9-B09C-D1FC91972E98}"/>
    <hyperlink ref="V208" r:id="rId457" xr:uid="{A8871108-4EEA-4FBB-8FAC-F21459E25C79}"/>
    <hyperlink ref="V211" r:id="rId458" xr:uid="{5D958D7F-3A5F-470F-A409-BFE0A49ECED7}"/>
    <hyperlink ref="V212" r:id="rId459" xr:uid="{076B33A6-EDBC-4C10-B3FD-FE99AABD7C01}"/>
    <hyperlink ref="V214" r:id="rId460" xr:uid="{FF297D69-6E4B-4B5D-A7D2-F20F366F75B9}"/>
    <hyperlink ref="V215" r:id="rId461" xr:uid="{E9AEFD7F-1053-438F-857C-63E6779D4C2D}"/>
    <hyperlink ref="V209" r:id="rId462" xr:uid="{EDEAEF62-E7E7-4F07-BCCF-CB4E1F23C324}"/>
    <hyperlink ref="V216" r:id="rId463" xr:uid="{4F6F803C-6A72-4194-AD7C-A326CE04B2E4}"/>
    <hyperlink ref="V219" r:id="rId464" xr:uid="{6E1E68DF-826A-4E9B-846F-E72544CFE691}"/>
    <hyperlink ref="V221" r:id="rId465" xr:uid="{9770236F-8327-4839-B374-D2181A4141C5}"/>
    <hyperlink ref="V222" r:id="rId466" xr:uid="{A41384DD-4F74-41E9-AE3F-19F280079D99}"/>
    <hyperlink ref="V223" r:id="rId467" xr:uid="{FE9E71BD-E496-477B-9FA4-DC7A142CB517}"/>
    <hyperlink ref="V229" r:id="rId468" xr:uid="{3DAB9625-ED3C-4597-9E74-F2B2285A290D}"/>
    <hyperlink ref="V230" r:id="rId469" xr:uid="{4E9E14A0-0B38-4C54-941C-B13FF8230B80}"/>
    <hyperlink ref="V237" r:id="rId470" xr:uid="{4C1988ED-0E0A-4DFB-B3A8-1C44B5659A5C}"/>
    <hyperlink ref="V238" r:id="rId471" xr:uid="{BE1C9F7C-076B-4CA4-8DF0-59C5C0286DC7}"/>
    <hyperlink ref="V239" r:id="rId472" xr:uid="{3E07FCDD-70B0-4E11-A90A-A53BE8753221}"/>
    <hyperlink ref="V249" r:id="rId473" xr:uid="{4DD9A25E-213B-4CCC-BD17-5CA23B0D2968}"/>
    <hyperlink ref="V257" r:id="rId474" xr:uid="{4AE903A9-FE5B-4C51-8262-91391155FFC6}"/>
    <hyperlink ref="V266" r:id="rId475" xr:uid="{09ADD728-511F-4FA5-AB45-C9B188805DFD}"/>
    <hyperlink ref="V271" r:id="rId476" xr:uid="{1A2E24A9-E863-4110-99FF-AAF88B56C82A}"/>
    <hyperlink ref="V279" r:id="rId477" xr:uid="{93232B34-2068-4C04-AF6E-6A396F459343}"/>
    <hyperlink ref="V287" r:id="rId478" xr:uid="{7109DBCC-86DB-4178-9425-BA1F82CB84A3}"/>
    <hyperlink ref="V288" r:id="rId479" xr:uid="{2D93F8FF-0AF2-42C5-83ED-A30AFA7FD4BE}"/>
    <hyperlink ref="V294" r:id="rId480" xr:uid="{E917743B-1068-4B0C-B0B3-077D7462A4A8}"/>
    <hyperlink ref="V295" r:id="rId481" xr:uid="{727A55AE-FF90-49FF-8F1C-9B9AAAA692D3}"/>
    <hyperlink ref="V297" r:id="rId482" xr:uid="{8F299A65-1A7F-40B4-932F-1D9410AADC4C}"/>
    <hyperlink ref="V298" r:id="rId483" xr:uid="{9762D1C5-4F2A-4CC1-90AD-D8A9D2E8A79E}"/>
    <hyperlink ref="V299" r:id="rId484" xr:uid="{0832CF76-825A-4A7C-A936-C01DCB40ED41}"/>
    <hyperlink ref="V292" r:id="rId485" xr:uid="{EECD0352-DC4E-4BBB-ABAE-6827EE69A29C}"/>
    <hyperlink ref="V293" r:id="rId486" xr:uid="{137A686E-16B8-4658-B3F0-4392B04BA09B}"/>
    <hyperlink ref="V307" r:id="rId487" xr:uid="{CF1087A9-AFDC-44B2-B891-E0FACDDCED29}"/>
    <hyperlink ref="V309" r:id="rId488" xr:uid="{45198C34-5B2B-4CC6-A048-D14E50E3F298}"/>
    <hyperlink ref="V318" r:id="rId489" xr:uid="{3922D97D-8D04-48F6-A80B-FF2096E0FA47}"/>
    <hyperlink ref="V320" r:id="rId490" xr:uid="{5E201C8E-111E-409D-AE55-1406BBD60D19}"/>
    <hyperlink ref="V321" r:id="rId491" xr:uid="{14431346-F90F-4CF2-8DFE-B5D575D59720}"/>
    <hyperlink ref="V322" r:id="rId492" xr:uid="{C92BF882-5BF9-4731-8627-EAAC5A3F95D0}"/>
    <hyperlink ref="V325" r:id="rId493" xr:uid="{DE83843B-22C9-4AFF-97B0-689661238968}"/>
    <hyperlink ref="V326" r:id="rId494" xr:uid="{5A5503EF-84EF-4C47-9208-2DC579774D36}"/>
    <hyperlink ref="V331" r:id="rId495" xr:uid="{FB2FDD66-9638-43BF-A153-E730B2477FCF}"/>
    <hyperlink ref="V332" r:id="rId496" xr:uid="{5E4E15DC-A2E4-400E-8177-2AF8EB7471EA}"/>
    <hyperlink ref="V268" r:id="rId497" xr:uid="{51EA566E-39A0-4500-BA85-E135B56F1661}"/>
    <hyperlink ref="V336" r:id="rId498" xr:uid="{37A729A8-AEA5-44F0-9F9F-224916F9154D}"/>
    <hyperlink ref="V342" r:id="rId499" xr:uid="{023898C1-F9ED-4AEF-901C-B4CF524CC408}"/>
    <hyperlink ref="V343" r:id="rId500" xr:uid="{D7FC47F1-9889-4C1F-A465-2639BFBC6CC7}"/>
    <hyperlink ref="V43" r:id="rId501" xr:uid="{1DA7760B-4CB1-440E-91A0-4C19B7A539F1}"/>
    <hyperlink ref="V345" r:id="rId502" xr:uid="{EF623718-91E4-4011-BF55-D481E4B418AE}"/>
    <hyperlink ref="V347" r:id="rId503" xr:uid="{80C829A4-4FC7-4896-8886-828D89E0D6E5}"/>
    <hyperlink ref="V348" r:id="rId504" xr:uid="{419C5738-8B8A-4E50-9166-C78144D7F2A4}"/>
    <hyperlink ref="V354" r:id="rId505" xr:uid="{5A787E8E-0BC3-4AAB-BDFC-AF38FD3930D1}"/>
    <hyperlink ref="V355" r:id="rId506" xr:uid="{C206F291-2700-460C-AA34-B6F33F2FB1BD}"/>
    <hyperlink ref="V358" r:id="rId507" xr:uid="{C30AF35B-11C8-4784-9B62-717CFB8577CF}"/>
    <hyperlink ref="V359" r:id="rId508" xr:uid="{F340B182-5BD7-4050-B7D4-B6B940175B15}"/>
    <hyperlink ref="V356" r:id="rId509" xr:uid="{F0130E4B-BFF2-4CA9-8E12-5E7BF7C699F2}"/>
    <hyperlink ref="V357" r:id="rId510" xr:uid="{33C99DFD-3BC1-416A-BDBE-7BFB503B793A}"/>
    <hyperlink ref="V360" r:id="rId511" xr:uid="{018B8843-69A6-4512-B3C1-296C2D2062EB}"/>
    <hyperlink ref="V361" r:id="rId512" xr:uid="{212354F1-FC33-4870-BCB4-970DED8E6E3C}"/>
    <hyperlink ref="V363" r:id="rId513" xr:uid="{91DFE13A-2C02-4A44-84FB-0FCB791DC074}"/>
    <hyperlink ref="V368" r:id="rId514" xr:uid="{7ABAD19D-B624-44A7-9325-E2D3E48908AC}"/>
    <hyperlink ref="V377" r:id="rId515" xr:uid="{C5DFE7A1-5DBC-466F-AA70-3AD136B12433}"/>
    <hyperlink ref="V400" r:id="rId516" xr:uid="{7D023373-0096-4E11-B33E-29AC33428E76}"/>
    <hyperlink ref="V404" r:id="rId517" xr:uid="{248BE07A-600B-4465-A773-439C0B36C1D4}"/>
    <hyperlink ref="V413" r:id="rId518" xr:uid="{B355AAF0-0ECE-4732-84BC-78C8994CF1F5}"/>
    <hyperlink ref="V414" r:id="rId519" xr:uid="{B8F0D81E-85E7-4475-812B-A08E6028E8B7}"/>
    <hyperlink ref="V417" r:id="rId520" xr:uid="{82670860-688E-48AB-A834-BCA7C10B4C69}"/>
    <hyperlink ref="V419" r:id="rId521" xr:uid="{1235B9E9-E9AA-4182-BB37-4E56659055D6}"/>
    <hyperlink ref="V424" r:id="rId522" xr:uid="{F72B0E5B-4805-4E5E-BB51-D65508D6E9C4}"/>
    <hyperlink ref="V429" r:id="rId523" xr:uid="{989C40E5-5EAD-40FC-822D-F64A59D98FE0}"/>
    <hyperlink ref="V431" r:id="rId524" xr:uid="{1ED0714C-0D0B-4FEB-A8CA-5A87CF2881BA}"/>
    <hyperlink ref="V441" r:id="rId525" xr:uid="{CD7698BE-D17C-4CBC-A06D-01C3400C23EC}"/>
    <hyperlink ref="V443" r:id="rId526" xr:uid="{A614726E-8B51-4ED2-BF80-ADFCEC485B2E}"/>
    <hyperlink ref="V450" r:id="rId527" xr:uid="{45F875CC-2FD6-42DD-97A4-1FC331C4DB9B}"/>
    <hyperlink ref="V44" r:id="rId528" xr:uid="{B5044C20-1748-47C6-A01D-4F2894BD2530}"/>
    <hyperlink ref="V451" r:id="rId529" xr:uid="{B74BCECB-DCF8-41C1-9578-6D1CFAA3BC89}"/>
    <hyperlink ref="V452" r:id="rId530" xr:uid="{63CB4CAE-8F4E-413E-9C83-AB8A4D688CE3}"/>
    <hyperlink ref="V455" r:id="rId531" xr:uid="{82D8A309-75DC-4FAE-B093-EA588DD60DBA}"/>
    <hyperlink ref="V456" r:id="rId532" xr:uid="{8F39B242-96E8-4E80-9C5C-46EFC57E681E}"/>
    <hyperlink ref="V334" r:id="rId533" xr:uid="{665CC11F-7CB5-4580-9B9C-F242DD2E7F83}"/>
    <hyperlink ref="V335" r:id="rId534" xr:uid="{668E3214-73E4-4CBB-AB7D-161A209A3871}"/>
    <hyperlink ref="V457" r:id="rId535" xr:uid="{7E25E8EA-B0E1-4C6F-88BA-5098B05EBC2C}"/>
    <hyperlink ref="V460" r:id="rId536" xr:uid="{48EDFDD8-BDCF-4F4A-A7CA-8B83ED7CDE19}"/>
    <hyperlink ref="V464" r:id="rId537" xr:uid="{F69EA197-C7DD-45E4-BE0D-FA284A3B6001}"/>
    <hyperlink ref="V465" r:id="rId538" xr:uid="{67FBBCDE-4ECE-4EE3-B3DF-B837CCEA46A9}"/>
    <hyperlink ref="V467" r:id="rId539" xr:uid="{C43027D1-AB67-4A84-868D-8E4A05D6FADA}"/>
    <hyperlink ref="V468" r:id="rId540" xr:uid="{C2F7F0F4-0161-4964-A89A-0C667975975E}"/>
    <hyperlink ref="V470" r:id="rId541" xr:uid="{8E19245E-5233-452D-9429-A581A5D7216C}"/>
    <hyperlink ref="V471" r:id="rId542" xr:uid="{6551E1E1-ABEC-4F3E-8EA6-8B0944C83652}"/>
    <hyperlink ref="V463" r:id="rId543" xr:uid="{A58360BA-DA3C-47EE-8B86-59C7CFD8D6DD}"/>
    <hyperlink ref="V486" r:id="rId544" xr:uid="{04DC7923-9B4B-4903-8918-09F800491D69}"/>
    <hyperlink ref="V487" r:id="rId545" xr:uid="{90201E04-481F-4465-8681-9E8E39E70B8A}"/>
    <hyperlink ref="V489" r:id="rId546" xr:uid="{13BEC6A3-4F67-4135-BBFF-0FF3265584FE}"/>
    <hyperlink ref="V490" r:id="rId547" xr:uid="{491A8A36-25FD-4B69-963B-3E6FA1EE5AE0}"/>
    <hyperlink ref="V491" r:id="rId548" xr:uid="{5731BA97-1317-47A8-84A2-6F0EB127BCBF}"/>
    <hyperlink ref="V493" r:id="rId549" xr:uid="{10D5B11E-C4D0-4715-BF37-34E1FE5F0AAD}"/>
    <hyperlink ref="V494" r:id="rId550" xr:uid="{76865836-9660-4035-B065-A8A6EBA423B3}"/>
    <hyperlink ref="V495" r:id="rId551" xr:uid="{EB25614D-C4D8-4464-A79F-A89FB60B1E9E}"/>
    <hyperlink ref="V496" r:id="rId552" xr:uid="{7225C3F2-D3D3-4360-9DB7-531371853D2D}"/>
    <hyperlink ref="V497" r:id="rId553" xr:uid="{C61C1A0B-312E-438C-85A6-89915AAB45B3}"/>
    <hyperlink ref="V498" r:id="rId554" xr:uid="{FDE5B148-18F7-4A62-899B-4F7C36C363B5}"/>
    <hyperlink ref="V500" r:id="rId555" xr:uid="{D64886A2-1163-4C55-91B9-6DA0F71A8349}"/>
    <hyperlink ref="V504" r:id="rId556" xr:uid="{ED720B4F-B908-43F9-96D6-141ADD8EA563}"/>
    <hyperlink ref="V505" r:id="rId557" xr:uid="{420557CF-CCAB-4FB1-B08D-05D3E74679D9}"/>
    <hyperlink ref="V517" r:id="rId558" xr:uid="{2C51169B-6336-4BA7-A08A-7630A8CDCD11}"/>
    <hyperlink ref="V523" r:id="rId559" xr:uid="{83FCC4A4-4219-4125-B8E0-8482F10C42D0}"/>
    <hyperlink ref="V524" r:id="rId560" xr:uid="{B6AB5541-26E1-4432-9059-44B7CA0F1A29}"/>
    <hyperlink ref="V525" r:id="rId561" xr:uid="{CA2C0AA6-DFE9-49E8-B1E9-36010BFCE9DE}"/>
    <hyperlink ref="V521" r:id="rId562" xr:uid="{5106C8B3-7496-485E-83D0-19E5C7E6D4DA}"/>
    <hyperlink ref="V540" r:id="rId563" xr:uid="{97B1F702-0093-49C4-ADE7-830CB186968B}"/>
    <hyperlink ref="V557" r:id="rId564" xr:uid="{49D3CDF1-7B16-4D2A-983E-4FA18E4C7A65}"/>
    <hyperlink ref="V558" r:id="rId565" xr:uid="{2A5F1185-B54A-4688-8CE7-EB791C02B28E}"/>
    <hyperlink ref="V574" r:id="rId566" xr:uid="{054FE87E-7D89-48E7-92FA-B913169D3106}"/>
    <hyperlink ref="V575" r:id="rId567" xr:uid="{E24B56F4-AF05-4340-A6B7-E222BFDA40D8}"/>
    <hyperlink ref="V582" r:id="rId568" xr:uid="{7C3D0C8B-3BF3-4A83-9ECF-9921B7698243}"/>
    <hyperlink ref="V592" r:id="rId569" xr:uid="{D917E863-1659-40EA-872B-68B0637017E6}"/>
    <hyperlink ref="V600" r:id="rId570" xr:uid="{710CD927-7A64-4980-88C9-A9888CCA3510}"/>
    <hyperlink ref="V604" r:id="rId571" xr:uid="{3F6D7FC6-EC68-4A15-96A9-4404691E644E}"/>
    <hyperlink ref="V605" r:id="rId572" xr:uid="{DF31F296-FE5F-41A4-AAB9-E9E0F37B802D}"/>
    <hyperlink ref="V606" r:id="rId573" xr:uid="{EB17452F-3B78-4F10-8438-DA1E35C48A31}"/>
    <hyperlink ref="V611" r:id="rId574" xr:uid="{AD9B9B2E-BA4A-44AF-AF95-CAB70FDDEF3B}"/>
    <hyperlink ref="V615" r:id="rId575" xr:uid="{37DBD65E-ABAA-4217-95F8-C797DE25D476}"/>
    <hyperlink ref="V616" r:id="rId576" xr:uid="{517E6413-F51F-4B5F-A125-0A1FF88AA595}"/>
    <hyperlink ref="V617" r:id="rId577" xr:uid="{08A946FE-E7E8-4D0E-874A-47D0DECB6C1D}"/>
    <hyperlink ref="V618" r:id="rId578" xr:uid="{412EA42C-FC66-41A8-9760-9F8F80F135CE}"/>
    <hyperlink ref="V620" r:id="rId579" xr:uid="{004A147B-6FBA-4073-BDA8-F36E81625198}"/>
    <hyperlink ref="V621" r:id="rId580" xr:uid="{CF343F47-05A3-4F00-8522-6AA8957238D7}"/>
    <hyperlink ref="V623" r:id="rId581" xr:uid="{D48D4C09-A38C-45BC-9597-12D65500F2EB}"/>
    <hyperlink ref="V636" r:id="rId582" xr:uid="{E1E1A0F0-1FA3-4818-BFB3-8F9BC9FFA73E}"/>
    <hyperlink ref="V637" r:id="rId583" xr:uid="{86A588B8-F422-40EB-9968-BCEEE23F4B79}"/>
    <hyperlink ref="V638" r:id="rId584" xr:uid="{24E0B4F4-F150-4B18-AF58-93E64B5C8062}"/>
    <hyperlink ref="V639" r:id="rId585" xr:uid="{CC919C54-91A1-43B4-8431-B2C187EC90E7}"/>
    <hyperlink ref="V650" r:id="rId586" xr:uid="{A4207935-77C7-41F3-99CC-44BE646A7B52}"/>
    <hyperlink ref="V519" r:id="rId587" xr:uid="{4E852F53-674B-4AE8-BBCC-57431397989D}"/>
    <hyperlink ref="V520" r:id="rId588" xr:uid="{578EF779-1EF8-4F76-BFF7-A14515983B0C}"/>
    <hyperlink ref="V653" r:id="rId589" xr:uid="{879B5F60-EA36-47AC-B162-3DA1361C05C2}"/>
    <hyperlink ref="V660" r:id="rId590" xr:uid="{A88B7C64-40DE-4979-A365-DD4E2F14B5AD}"/>
    <hyperlink ref="V661" r:id="rId591" xr:uid="{536419C2-52DF-4789-9853-821275CB21ED}"/>
    <hyperlink ref="V662" r:id="rId592" xr:uid="{708B1F17-31AD-4B1C-B72A-C977D8DFD7C5}"/>
    <hyperlink ref="V664" r:id="rId593" xr:uid="{327739EA-938F-4EAE-B2C9-F2254581D4CA}"/>
    <hyperlink ref="V665" r:id="rId594" xr:uid="{CC2C32FC-B207-4B5C-B3ED-2090456968E4}"/>
    <hyperlink ref="V666" r:id="rId595" xr:uid="{D7A16C30-C121-4A87-B331-F95A75FF6907}"/>
    <hyperlink ref="V659" r:id="rId596" xr:uid="{8B227708-8F7A-4D1B-A4B2-ED1D4FD18809}"/>
    <hyperlink ref="V676" r:id="rId597" xr:uid="{34F6538C-AE2B-48DD-B61F-DE255BA7F736}"/>
    <hyperlink ref="V678" r:id="rId598" xr:uid="{64CDB6EF-8724-43F2-9F01-F495060FF30F}"/>
    <hyperlink ref="V679" r:id="rId599" xr:uid="{E35148A1-B8DD-4299-9063-4D761743CC2C}"/>
    <hyperlink ref="V566" r:id="rId600" xr:uid="{5527FDAC-3B97-43FE-AE1A-66692B054215}"/>
    <hyperlink ref="V680" r:id="rId601" xr:uid="{BA3E7D05-F1A3-4329-A0B5-ACBA9205F969}"/>
    <hyperlink ref="V689" r:id="rId602" xr:uid="{7617EFD1-5267-4ACE-BF8B-1E619B5177FE}"/>
    <hyperlink ref="V681" r:id="rId603" xr:uid="{DBFB78DF-12AC-4009-8B01-6C0779C681ED}"/>
    <hyperlink ref="V683" r:id="rId604" xr:uid="{B7CB3CE6-BD32-4C2A-9D64-BB9727ECBCBA}"/>
    <hyperlink ref="V684" r:id="rId605" xr:uid="{7AE2F1F8-73AE-4B66-B490-46579598E62C}"/>
    <hyperlink ref="V685" r:id="rId606" xr:uid="{AD2BAFB5-F0BF-4DC6-951A-D0CFF761F470}"/>
    <hyperlink ref="V686" r:id="rId607" xr:uid="{18D401DC-0B58-4FE6-B53B-5B1E05005792}"/>
    <hyperlink ref="V687" r:id="rId608" xr:uid="{E71B0596-B919-4803-992A-88304D3B010B}"/>
    <hyperlink ref="V688" r:id="rId609" xr:uid="{6782FF5E-6935-4E91-9C34-55EBDAE57EC9}"/>
    <hyperlink ref="V690" r:id="rId610" xr:uid="{B01B0277-AEDF-4AAB-BD9B-2D07B0D2392C}"/>
    <hyperlink ref="V691" r:id="rId611" xr:uid="{10CA86A2-D78E-455C-BAB8-C1937249C542}"/>
    <hyperlink ref="V692" r:id="rId612" xr:uid="{CEC89502-D89D-4602-B82B-C47DF97CA9CC}"/>
    <hyperlink ref="V693" r:id="rId613" xr:uid="{AE768160-9934-448D-B038-99B9BACA3BCA}"/>
    <hyperlink ref="V694" r:id="rId614" xr:uid="{90705945-3F29-4C0A-8651-7AA008DA5833}"/>
    <hyperlink ref="V701" r:id="rId615" xr:uid="{61CE1D0D-D92A-4FAA-AA10-50B427417CDB}"/>
    <hyperlink ref="V702" r:id="rId616" xr:uid="{91D6E882-1A2C-4EA6-9AF0-9C6890F9611F}"/>
    <hyperlink ref="V703" r:id="rId617" xr:uid="{B06B85C9-4754-415F-879E-D28B655383AD}"/>
    <hyperlink ref="V610" r:id="rId618" xr:uid="{5CF26DD2-12EC-4751-A2C9-108748CC9FDF}"/>
    <hyperlink ref="V711" r:id="rId619" xr:uid="{E67B9BD4-2F43-43C3-B006-1E85A727BC00}"/>
    <hyperlink ref="V712" r:id="rId620" xr:uid="{24EC5930-C9A7-4AE8-B4EE-43BA6A9F5CFA}"/>
    <hyperlink ref="V713" r:id="rId621" xr:uid="{5819003D-B1DE-49EE-BE04-4746F2006EEC}"/>
    <hyperlink ref="V719" r:id="rId622" xr:uid="{57E67DA3-AEF0-41FA-9481-8BF4FD1F15CA}"/>
    <hyperlink ref="V720" r:id="rId623" xr:uid="{DE6D712A-C616-4A27-BA15-314CCE7040D9}"/>
    <hyperlink ref="V724" r:id="rId624" xr:uid="{8E7990FB-987F-4D4F-98A3-055A77ECC29B}"/>
    <hyperlink ref="V732" r:id="rId625" xr:uid="{07B4E354-1A47-4DEE-8811-F8666949A902}"/>
    <hyperlink ref="V733" r:id="rId626" xr:uid="{F619D53D-C63D-4E39-BEA7-4EE8BE9AD942}"/>
    <hyperlink ref="V111" r:id="rId627" xr:uid="{9B873513-1EAC-4A10-8699-61AEDBEB6A05}"/>
    <hyperlink ref="V746" r:id="rId628" xr:uid="{4E16D861-2B86-4392-94DD-2DFB200851F6}"/>
    <hyperlink ref="V759" r:id="rId629" xr:uid="{57EA3BF2-F11F-48C5-8EE9-29CCFA68F012}"/>
    <hyperlink ref="V773" r:id="rId630" xr:uid="{D5B1A1C4-6A21-4ACE-8451-B2825C668078}"/>
    <hyperlink ref="V782" r:id="rId631" xr:uid="{62E719D3-A534-4AD1-8185-9B4465F1ECE9}"/>
    <hyperlink ref="V791" r:id="rId632" xr:uid="{4D54678C-B5F2-4C8A-A39F-DAAFBBAD0838}"/>
    <hyperlink ref="V793" r:id="rId633" xr:uid="{FD17FD32-819B-4195-A5E3-68481BCBE2B2}"/>
    <hyperlink ref="V794" r:id="rId634" xr:uid="{096D3DF4-769C-48CB-8401-9C4849A8A5FF}"/>
    <hyperlink ref="V800" r:id="rId635" xr:uid="{4175FCD9-F845-413D-955A-5F0581B7E704}"/>
    <hyperlink ref="V825" r:id="rId636" xr:uid="{C91E5579-D761-4AF8-9DC0-82C3D3BDA20C}"/>
    <hyperlink ref="V826" r:id="rId637" xr:uid="{6FB9A47F-E3C5-4242-817F-1AA8005A49E0}"/>
    <hyperlink ref="V827" r:id="rId638" xr:uid="{3B011B8A-2EF8-4E72-BC86-8DBC63C41B93}"/>
    <hyperlink ref="V832" r:id="rId639" xr:uid="{7C707734-6CAF-4C23-85E8-BD4F3F1E13F6}"/>
    <hyperlink ref="V834" r:id="rId640" xr:uid="{DD4EDDB1-9A42-4085-B861-C2B2FFE44905}"/>
    <hyperlink ref="V816" r:id="rId641" xr:uid="{3CC9790E-5A22-4BBD-8EEA-04BEE0F2D2A3}"/>
    <hyperlink ref="V846" r:id="rId642" xr:uid="{22F232E7-4457-4F1D-9C04-9FB2AF70312F}"/>
    <hyperlink ref="V847" r:id="rId643" xr:uid="{A3286978-8885-4170-8E83-46E6294FF61C}"/>
    <hyperlink ref="V849" r:id="rId644" xr:uid="{5569D1FA-A180-4A7C-9A56-DE256090CC86}"/>
    <hyperlink ref="V272" r:id="rId645" xr:uid="{274146D3-8A81-4E1B-B838-688EB6A318FB}"/>
    <hyperlink ref="V851" r:id="rId646" xr:uid="{B79D6C89-37BC-450C-8F18-EB89FAD473AC}"/>
    <hyperlink ref="V828" r:id="rId647" xr:uid="{F6B44FAA-94E7-44B0-816F-FD94EB041DBF}"/>
    <hyperlink ref="V855" r:id="rId648" xr:uid="{E2CDF1A0-4948-4A75-BB25-71036DF1EDD4}"/>
    <hyperlink ref="V864" r:id="rId649" xr:uid="{62FFC21E-FD0B-4603-9D65-E9A5379D9289}"/>
    <hyperlink ref="V866" r:id="rId650" xr:uid="{9FA62D8D-EAAF-4018-9685-C0958161808A}"/>
    <hyperlink ref="V867" r:id="rId651" xr:uid="{6530CACD-C8D3-4EAA-91B0-FC28DF6FE513}"/>
    <hyperlink ref="V868" r:id="rId652" xr:uid="{7D9957CF-6302-4183-8F54-2C7F11E2FF38}"/>
    <hyperlink ref="V860" r:id="rId653" xr:uid="{759335D4-EBC7-4274-B3A0-E2D98C5AF469}"/>
    <hyperlink ref="V874" r:id="rId654" xr:uid="{78E3E402-5364-4B4D-8B7D-554AAB61E8D3}"/>
    <hyperlink ref="V878" r:id="rId655" xr:uid="{EC4A06D0-1D3A-4BFA-A1CF-B46DAF66D45C}"/>
    <hyperlink ref="V881" r:id="rId656" xr:uid="{D845E192-9D3A-4FC3-8791-81A31DD4D12A}"/>
    <hyperlink ref="V886" r:id="rId657" xr:uid="{CDA575D4-7C75-4A66-8CEF-EF8812C3EC74}"/>
    <hyperlink ref="V876" r:id="rId658" xr:uid="{11A561E8-F42C-4708-984F-E935DEA14DE8}"/>
    <hyperlink ref="V879" r:id="rId659" xr:uid="{DB49C65E-C70A-45AA-A283-079166848C15}"/>
    <hyperlink ref="V880" r:id="rId660" xr:uid="{817CF700-9AFC-4233-B9C1-D924896C9368}"/>
    <hyperlink ref="V893" r:id="rId661" xr:uid="{3667B3C6-A784-4A54-B147-9B01FF1B1CD0}"/>
    <hyperlink ref="V894" r:id="rId662" xr:uid="{127EA0AF-AA56-4604-94FF-9746C680A1FF}"/>
    <hyperlink ref="V887" r:id="rId663" xr:uid="{B3A0AAE2-996B-4637-A160-2299103108F7}"/>
    <hyperlink ref="V895" r:id="rId664" xr:uid="{B93EFFAA-6DC7-4221-807D-3B6205D63D5B}"/>
    <hyperlink ref="V905" r:id="rId665" xr:uid="{37F07EF4-1B28-4799-8C2C-19F7670044F5}"/>
    <hyperlink ref="V906" r:id="rId666" xr:uid="{9450B553-F1D8-43AF-86EE-79ECEC48F618}"/>
    <hyperlink ref="V907" r:id="rId667" xr:uid="{4F6C4A6A-6F79-485F-BFC8-71D1A9E16399}"/>
    <hyperlink ref="V908" r:id="rId668" xr:uid="{262FA42C-E9FE-4D08-8E44-5EF698A432D2}"/>
    <hyperlink ref="V909" r:id="rId669" xr:uid="{02BE6A56-CC14-41AF-9D67-16A23C82602B}"/>
    <hyperlink ref="V910" r:id="rId670" xr:uid="{CCB55C3D-8869-4E6E-A5E1-10647D0A6928}"/>
    <hyperlink ref="V911" r:id="rId671" xr:uid="{4FA1017C-E199-46E6-9788-D782DD1BDD62}"/>
    <hyperlink ref="V902" r:id="rId672" xr:uid="{661414D2-A9F1-4A1B-9ECB-D6B115BAFDDE}"/>
    <hyperlink ref="V912" r:id="rId673" xr:uid="{18040379-BEAC-4C3E-BBDB-FA6002D33C08}"/>
    <hyperlink ref="V382" r:id="rId674" xr:uid="{A4B6560B-225D-4EF9-89AB-A8F36A170F20}"/>
    <hyperlink ref="V915" r:id="rId675" xr:uid="{74C07E1B-F096-4398-B17D-B25E5EE1AEAC}"/>
    <hyperlink ref="V916" r:id="rId676" xr:uid="{40BC92F8-3161-47CF-926A-7AAC0998A08E}"/>
    <hyperlink ref="V917" r:id="rId677" xr:uid="{E225DC6F-8583-4DD6-A7E6-51F69CFF6112}"/>
    <hyperlink ref="V327" r:id="rId678" xr:uid="{0CA3F378-7935-43F1-99F8-9B54A94B763A}"/>
    <hyperlink ref="V833" r:id="rId679" xr:uid="{346AAA1C-E936-46E1-9588-F9071F323125}"/>
    <hyperlink ref="V838" r:id="rId680" xr:uid="{2DE14656-B07E-4E61-99D2-96435B80AB32}"/>
    <hyperlink ref="V913" r:id="rId681" xr:uid="{DA17059C-C9BC-4843-956A-65592E5E0ABA}"/>
    <hyperlink ref="V914" r:id="rId682" xr:uid="{4AF948AA-85F6-422E-810B-C8F308C8B854}"/>
    <hyperlink ref="V918" r:id="rId683" xr:uid="{8B6A3883-97F6-4E1E-8FCC-4BCDA06AC14E}"/>
    <hyperlink ref="V919" r:id="rId684" xr:uid="{6511C0D0-2C63-4D22-BD77-2C6714DE09C1}"/>
    <hyperlink ref="V920" r:id="rId685" xr:uid="{025BFB56-8795-46BD-9867-82211CEF15C4}"/>
    <hyperlink ref="V921" r:id="rId686" xr:uid="{3C93616E-EB5A-429F-AFC3-49B8A145771D}"/>
    <hyperlink ref="V924" r:id="rId687" xr:uid="{A61A5A36-3DB7-4450-92FF-4A99767002AD}"/>
    <hyperlink ref="V925" r:id="rId688" xr:uid="{82B4320C-D8EB-4289-902D-3F1826673A6F}"/>
    <hyperlink ref="V903" r:id="rId689" xr:uid="{EBB90D72-1472-4CF5-86E5-A2112F31BC0C}"/>
    <hyperlink ref="V928" r:id="rId690" xr:uid="{0FC1A49D-E81A-4E29-BF93-0975EB4BE9F3}"/>
    <hyperlink ref="V934" r:id="rId691" xr:uid="{D7008ADC-88CF-4677-A611-F7A1C38F8F23}"/>
    <hyperlink ref="V899" r:id="rId692" xr:uid="{7CDA506B-DC8D-43F6-A682-E12C78591304}"/>
    <hyperlink ref="V900" r:id="rId693" xr:uid="{54595927-DA6D-4553-AF7F-CFA4A0656BB0}"/>
    <hyperlink ref="V951" r:id="rId694" xr:uid="{6E440268-EE71-42AA-AC15-E663F11E2222}"/>
    <hyperlink ref="V958" r:id="rId695" xr:uid="{0EA0878B-AA81-4586-BD46-0430C8381B36}"/>
    <hyperlink ref="V959" r:id="rId696" xr:uid="{B95EFA71-83C3-4B85-A507-E94174F2C36A}"/>
    <hyperlink ref="V960" r:id="rId697" xr:uid="{23EC86A5-CD2B-4EF7-8BDE-21FD499023C5}"/>
    <hyperlink ref="V966" r:id="rId698" xr:uid="{56C12179-8EAD-425F-A471-C14F099C1060}"/>
    <hyperlink ref="V964" r:id="rId699" xr:uid="{5857C7D6-1082-4624-8BD1-015E9B0A4868}"/>
    <hyperlink ref="V965" r:id="rId700" xr:uid="{7CBDA2DE-B66A-4EE5-9B41-1A4228B77E6F}"/>
    <hyperlink ref="V971" r:id="rId701" xr:uid="{FAC39C24-1934-4933-81C7-C86BD9E10467}"/>
    <hyperlink ref="V972" r:id="rId702" xr:uid="{7BF6E908-D618-4F34-BBA9-E7EFA2F97B7A}"/>
    <hyperlink ref="V978" r:id="rId703" xr:uid="{344BECD4-9B14-445D-8F55-94FF797A289F}"/>
    <hyperlink ref="V979" r:id="rId704" xr:uid="{0BD609D9-BDA9-4BD4-937E-EC983ECB0577}"/>
    <hyperlink ref="V973" r:id="rId705" xr:uid="{1E1EC13B-D76D-46AE-8CCC-285A5E763D6B}"/>
    <hyperlink ref="V974" r:id="rId706" xr:uid="{6C46A5FB-26DD-4E68-AF4D-DE14ABB69390}"/>
    <hyperlink ref="V980" r:id="rId707" xr:uid="{6081BF11-6B6C-4FD6-AACC-0AD7703753CB}"/>
    <hyperlink ref="V981" r:id="rId708" xr:uid="{FB3581DA-E045-4DC0-8255-09D73908BBC4}"/>
    <hyperlink ref="V982" r:id="rId709" xr:uid="{4CF63CDB-6133-48A2-A3D7-DE8A09E259CF}"/>
    <hyperlink ref="V983" r:id="rId710" xr:uid="{087B6969-DE00-40E5-BC18-A9A73ADAFA43}"/>
    <hyperlink ref="V986" r:id="rId711" xr:uid="{0611178C-4A77-41DD-B586-104A15E3157D}"/>
    <hyperlink ref="V987" r:id="rId712" xr:uid="{AE5677B6-5449-4222-9440-9E6E4E794473}"/>
    <hyperlink ref="V985" r:id="rId713" xr:uid="{29306233-0954-4AF5-9387-49A839064B9B}"/>
    <hyperlink ref="V989" r:id="rId714" xr:uid="{3D1DD8D3-6437-4C18-8420-98823345AB02}"/>
    <hyperlink ref="V994" r:id="rId715" xr:uid="{3AF92D23-23E5-4ED4-80AF-599A2CCFCA00}"/>
    <hyperlink ref="V996" r:id="rId716" xr:uid="{5F9E48E1-EA64-4024-AD5E-B741F82C7038}"/>
    <hyperlink ref="V997" r:id="rId717" xr:uid="{B845BF31-752F-4B37-84A1-09F8B0CC8468}"/>
    <hyperlink ref="V998" r:id="rId718" xr:uid="{F79DD1C0-F773-4EED-BA94-1B21EB28E008}"/>
    <hyperlink ref="V1004" r:id="rId719" xr:uid="{4FDCA205-4C51-4719-BFC4-6BD85CB7FB5B}"/>
    <hyperlink ref="V1006" r:id="rId720" xr:uid="{03715D0B-A466-4D87-80DD-2A7A4510EC0F}"/>
    <hyperlink ref="V1007" r:id="rId721" xr:uid="{87BE99DA-F196-410E-A5B2-B730B06F0D85}"/>
    <hyperlink ref="V1008" r:id="rId722" xr:uid="{D02C47D9-EFD3-433D-A192-5F4A29B1DF50}"/>
    <hyperlink ref="V1009" r:id="rId723" xr:uid="{65EAD49C-56C0-4805-973A-1E61FE03F69A}"/>
    <hyperlink ref="V568" r:id="rId724" xr:uid="{EBCC2A54-94FF-4274-A3B1-AE92E83BBD7D}"/>
    <hyperlink ref="V569" r:id="rId725" xr:uid="{3F670A13-28A6-43C8-9E5C-ADA0FCC6FBD1}"/>
    <hyperlink ref="V1016" r:id="rId726" xr:uid="{CD85F875-0819-4C7E-970A-E25D42DBBD77}"/>
    <hyperlink ref="V1018" r:id="rId727" xr:uid="{86731AEB-2278-4947-B91F-BFAB3D1C8DF4}"/>
    <hyperlink ref="V1019" r:id="rId728" xr:uid="{4F98C6C9-4F14-40B9-9128-472D3E8F83C0}"/>
    <hyperlink ref="V1020" r:id="rId729" xr:uid="{B64754F4-7152-4675-952E-8E57053569B5}"/>
    <hyperlink ref="V1021" r:id="rId730" xr:uid="{D29AC98B-B2BC-40F6-B596-1D97AAEFB95D}"/>
    <hyperlink ref="V1031" r:id="rId731" xr:uid="{E70B028E-B11D-4D66-8697-42F7B17D4367}"/>
    <hyperlink ref="V1033" r:id="rId732" xr:uid="{D7BF6D04-1B0F-4EF4-932D-3A6BCAB61379}"/>
    <hyperlink ref="V1038" r:id="rId733" xr:uid="{54692397-151E-49EC-9390-378CCB06D701}"/>
    <hyperlink ref="V1039" r:id="rId734" xr:uid="{5A29C31C-2C24-4FDE-A1E7-51EB69D4E758}"/>
    <hyperlink ref="V1044" r:id="rId735" xr:uid="{D7725455-3FAE-4517-967D-9F077175AA5D}"/>
    <hyperlink ref="V1046" r:id="rId736" xr:uid="{29247BA3-C31F-4879-B071-1433C635E525}"/>
    <hyperlink ref="V1047" r:id="rId737" xr:uid="{58A02D51-ED03-4C37-8F68-296EAD131D86}"/>
    <hyperlink ref="V1048" r:id="rId738" xr:uid="{B3CF5B9C-E98B-45CD-988A-B7FAF71CE89B}"/>
    <hyperlink ref="V1049" r:id="rId739" xr:uid="{4C856D26-61FE-4BD0-A27D-9199B734371E}"/>
    <hyperlink ref="V1050" r:id="rId740" xr:uid="{0988FA32-51C3-4933-B076-5BB469A15D46}"/>
    <hyperlink ref="V1051" r:id="rId741" xr:uid="{66B95328-3464-444E-984E-5F0C0518DCD3}"/>
    <hyperlink ref="V71" r:id="rId742" xr:uid="{70FB66C1-6F0B-4924-ACAC-D5F6F3686563}"/>
    <hyperlink ref="V72" r:id="rId743" xr:uid="{C5FDCCE4-7825-4A2D-B8D2-B32100A56EFE}"/>
    <hyperlink ref="V991" r:id="rId744" xr:uid="{60C6E9AE-0BBE-4800-9031-5C14B5A992C8}"/>
    <hyperlink ref="V1052" r:id="rId745" xr:uid="{7C7EF044-0A75-47F7-A465-C355F115D18D}"/>
    <hyperlink ref="V1054" r:id="rId746" xr:uid="{9B5E14B7-A1A3-488A-9676-B3C615E85D7D}"/>
    <hyperlink ref="V1056" r:id="rId747" xr:uid="{875DEFE5-95A1-49F0-BF89-357AD35B8B7E}"/>
    <hyperlink ref="V1057" r:id="rId748" xr:uid="{25C18FC7-0A8A-4400-BA97-B28C9965C98C}"/>
    <hyperlink ref="V1058" r:id="rId749" xr:uid="{084591DA-5276-4BC6-880B-85F12E455340}"/>
    <hyperlink ref="V68" r:id="rId750" xr:uid="{1BCA1C3A-E263-4F42-BB3B-7B47B2AD6A7C}"/>
    <hyperlink ref="V69" r:id="rId751" xr:uid="{19282D33-3CD4-4E4C-B650-B4214BF78E61}"/>
    <hyperlink ref="V70" r:id="rId752" xr:uid="{60E5CA91-394C-4D2E-9855-BD687BE84CA8}"/>
    <hyperlink ref="V473" r:id="rId753" xr:uid="{054446B9-1334-48E2-AD5F-D6CC9B00B50A}"/>
    <hyperlink ref="V1061" r:id="rId754" xr:uid="{AA0D9D8E-7A0A-4085-B2A3-BCDD68E54413}"/>
    <hyperlink ref="V1063" r:id="rId755" xr:uid="{D1DB420F-D755-466E-9579-B72F774B1559}"/>
    <hyperlink ref="V1064" r:id="rId756" xr:uid="{56737575-1C18-4820-A5F3-10EFA1D2A2BB}"/>
    <hyperlink ref="V1065" r:id="rId757" xr:uid="{C2BDC1EE-993B-4E4F-BFC6-E24E93C055D2}"/>
    <hyperlink ref="V1066" r:id="rId758" xr:uid="{101C3212-1E64-498F-80B0-E82E94AE5B30}"/>
    <hyperlink ref="V1067" r:id="rId759" xr:uid="{FE81CEA3-466D-4C6C-B3DF-FAD403333ED0}"/>
    <hyperlink ref="V1068" r:id="rId760" xr:uid="{9678D2CF-5BCE-4E70-BE44-FE2B4A0B0581}"/>
    <hyperlink ref="V1062" r:id="rId761" xr:uid="{ADB67C8C-926F-4A5F-BF19-FE2B0F28C08A}"/>
    <hyperlink ref="V1074" r:id="rId762" xr:uid="{49E94FF0-E2FE-45CF-BCCB-CFF471967118}"/>
    <hyperlink ref="V1072" r:id="rId763" xr:uid="{D77D6CFC-F828-4D29-B359-4F8841EFB32B}"/>
    <hyperlink ref="V1073" r:id="rId764" xr:uid="{637C80A5-D868-4A1B-AEF2-1540ADAF0EEA}"/>
    <hyperlink ref="V1078" r:id="rId765" xr:uid="{4D987A4E-FFFB-4977-B420-CF7DDBAA0582}"/>
    <hyperlink ref="V1080" r:id="rId766" xr:uid="{E4F5239B-CD32-4C1A-8436-BB495DE24C44}"/>
    <hyperlink ref="V1083" r:id="rId767" xr:uid="{39F20E98-FBA8-4F2B-BD31-72B6488F66D5}"/>
    <hyperlink ref="V364" r:id="rId768" xr:uid="{FD883F71-F7B5-4606-B90C-6F09A1537C46}"/>
    <hyperlink ref="V1084" r:id="rId769" xr:uid="{33A58059-D528-4334-A14D-85E8E509A325}"/>
    <hyperlink ref="V1088" r:id="rId770" xr:uid="{F77DAB15-9A7D-443C-888E-651C98236107}"/>
    <hyperlink ref="V1089" r:id="rId771" xr:uid="{61042BBE-B449-4F1B-B6E6-F6E4AE5DFFD7}"/>
    <hyperlink ref="V1090" r:id="rId772" xr:uid="{D8F3D81F-DB39-49F6-A54A-BE332290F912}"/>
    <hyperlink ref="V1091" r:id="rId773" xr:uid="{2587612F-FA85-45B2-83C3-B37E1CA75655}"/>
    <hyperlink ref="V1092" r:id="rId774" xr:uid="{BE8BC115-D2D5-4976-9742-4ADA8EFBD1FA}"/>
    <hyperlink ref="V1096" r:id="rId775" xr:uid="{0F3A2383-0BBE-4583-BBC2-82ACBCB90ED9}"/>
    <hyperlink ref="V227" r:id="rId776" xr:uid="{97BE59C0-F9EF-4E89-BBD5-94D701A186DE}"/>
    <hyperlink ref="V228" r:id="rId777" xr:uid="{DEF24ABF-0DCB-4B44-AE6E-3C61D6411127}"/>
    <hyperlink ref="V1110" r:id="rId778" xr:uid="{2878B803-782D-48A7-A297-1F46806F537F}"/>
    <hyperlink ref="V434" r:id="rId779" xr:uid="{FE538628-F008-4EA4-8276-2154F14C64CD}"/>
    <hyperlink ref="V1112" r:id="rId780" xr:uid="{CA2402D5-FF62-4B09-8BF4-8B24C2FBABA5}"/>
    <hyperlink ref="V1120" r:id="rId781" xr:uid="{CE2F892B-EBF6-4412-8103-8C87CE081A2F}"/>
    <hyperlink ref="V1124" r:id="rId782" xr:uid="{25334D8D-6D1C-4EEA-B6D8-E2863F9BE6FC}"/>
    <hyperlink ref="V1126" r:id="rId783" xr:uid="{70ACEBEB-0DC1-41E4-B5AF-B712A4974E14}"/>
    <hyperlink ref="V1127" r:id="rId784" xr:uid="{7F4C9DDF-64D3-4710-8582-9AC75F8747A6}"/>
    <hyperlink ref="V1128" r:id="rId785" xr:uid="{1CE067A8-B33F-4159-931D-A9D77BDD0615}"/>
    <hyperlink ref="V1129" r:id="rId786" xr:uid="{751995B8-1464-448B-BF16-B7959E9E8C32}"/>
    <hyperlink ref="V1130" r:id="rId787" xr:uid="{9B88C12E-CCF5-436A-A4E7-CF5521CCC91D}"/>
    <hyperlink ref="V1103" r:id="rId788" xr:uid="{26593913-D582-4814-B546-A1FA9542BAB4}"/>
    <hyperlink ref="V1132" r:id="rId789" xr:uid="{07BACB4E-C5FD-41EF-94F4-84D2B841AAF6}"/>
    <hyperlink ref="V1136" r:id="rId790" xr:uid="{F2B9F9F2-F069-4D75-926B-7DAEB99AFCD6}"/>
    <hyperlink ref="V1138" r:id="rId791" xr:uid="{71247263-B2D8-4F52-AD6F-2438C430185A}"/>
    <hyperlink ref="V1141" r:id="rId792" xr:uid="{BF83250A-27A4-4929-8C20-F074A1FF382C}"/>
    <hyperlink ref="V1142" r:id="rId793" xr:uid="{8011D8C5-754F-48C6-99D8-5182D0B5947B}"/>
    <hyperlink ref="V1143" r:id="rId794" xr:uid="{C12B849D-3FCC-48A4-BAFC-A2E2FB2C30D9}"/>
    <hyperlink ref="V1144" r:id="rId795" xr:uid="{BA871795-CB0F-4F77-9B58-EDF9CC85E5F4}"/>
    <hyperlink ref="V1161" r:id="rId796" xr:uid="{4ADCDE53-C3A2-4BFE-A629-1C9D29669D58}"/>
    <hyperlink ref="V1162" r:id="rId797" xr:uid="{81F56CF1-E5D9-49EC-B9FA-CAB882375311}"/>
    <hyperlink ref="V1164" r:id="rId798" xr:uid="{817E175E-1A53-45D4-8AFF-CC82CAFD0A75}"/>
    <hyperlink ref="V1165" r:id="rId799" xr:uid="{173F093C-7B04-4B02-831F-8685315A4083}"/>
    <hyperlink ref="V1172" r:id="rId800" xr:uid="{94D7FE93-560E-4B3B-BAB1-2FD361BC4040}"/>
    <hyperlink ref="V1174" r:id="rId801" xr:uid="{A037A4E9-597B-42DE-9F3B-23D4CBCA68A7}"/>
    <hyperlink ref="V1176" r:id="rId802" xr:uid="{AB3B44CD-53DC-42AC-8161-8495E01F9500}"/>
    <hyperlink ref="V1178" r:id="rId803" xr:uid="{BB64A04A-5D6C-4AA8-B653-487A910607C9}"/>
    <hyperlink ref="V1180" r:id="rId804" xr:uid="{A4A1DC70-FA00-414D-AEB2-3DA80649CCF5}"/>
    <hyperlink ref="V1198" r:id="rId805" xr:uid="{D1F3C5E0-AA8B-4E51-A202-4C9676B4B781}"/>
    <hyperlink ref="V1199" r:id="rId806" xr:uid="{21E3D942-9C73-43AC-B8D5-9A5471D2F817}"/>
    <hyperlink ref="V1200" r:id="rId807" xr:uid="{CD689BB4-5A24-4087-ABA6-539891B4F3C6}"/>
    <hyperlink ref="V1204" r:id="rId808" xr:uid="{5070CBF8-3687-4178-9EA8-0E41F6A7F918}"/>
    <hyperlink ref="V1205" r:id="rId809" xr:uid="{F21697C1-7E4B-421D-A5B5-A1500B57C05C}"/>
    <hyperlink ref="V1206" r:id="rId810" xr:uid="{43D556FD-E26A-4A7B-ACD1-5ED66AE59DC5}"/>
    <hyperlink ref="V1213" r:id="rId811" xr:uid="{F0487FA9-A971-42C4-928C-2C320A07D5C6}"/>
    <hyperlink ref="V891" r:id="rId812" xr:uid="{7D380E72-1B16-4026-A011-0E16266307A8}"/>
    <hyperlink ref="V32" r:id="rId813" xr:uid="{B551EFE9-9C79-4EEC-BF7F-38972B960334}"/>
    <hyperlink ref="V696" r:id="rId814" xr:uid="{75119BE0-9972-4E05-8CB4-545248368031}"/>
    <hyperlink ref="V801" r:id="rId815" xr:uid="{B5704E10-4275-41A8-B3C2-BB5105841FFC}"/>
    <hyperlink ref="V802" r:id="rId816" xr:uid="{60B1A0A4-8FE7-4BA0-BA4E-83DE5C23146F}"/>
    <hyperlink ref="V804" r:id="rId817" xr:uid="{FA774A4F-A04F-4C6D-88E3-89C16673F419}"/>
    <hyperlink ref="V806" r:id="rId818" xr:uid="{F12275CE-F3DF-4CC6-9963-27205E321555}"/>
    <hyperlink ref="V807" r:id="rId819" xr:uid="{875B0C5F-F150-459E-B5F1-4716665C4C39}"/>
    <hyperlink ref="V808" r:id="rId820" xr:uid="{A81BA135-AB83-4D8F-80CA-C7EF3FA110EB}"/>
    <hyperlink ref="V809" r:id="rId821" xr:uid="{E4797CC5-8D96-4D3A-A007-B1D9B7369E53}"/>
    <hyperlink ref="V810" r:id="rId822" xr:uid="{9956DCBF-ABD1-4859-8CE5-82852F19A474}"/>
    <hyperlink ref="V811" r:id="rId823" xr:uid="{E0C7100C-3952-4994-8C85-470F295AE053}"/>
    <hyperlink ref="V812" r:id="rId824" xr:uid="{99420CFF-3D81-4E62-BC2D-3B7DAE648EDF}"/>
    <hyperlink ref="V813" r:id="rId825" xr:uid="{86E1A414-49B2-4820-A306-5C85DB38CBE6}"/>
    <hyperlink ref="V815" r:id="rId826" xr:uid="{6B30B48E-6EC6-410D-B891-4A5AECB585B8}"/>
    <hyperlink ref="V892" r:id="rId827" xr:uid="{8AE2DF49-0978-4C07-9E28-ACEA40EA35BF}"/>
    <hyperlink ref="V1175" r:id="rId828" xr:uid="{EDE69628-CC9B-4BA7-87B8-17BEFCF7E11C}"/>
    <hyperlink ref="V1181" r:id="rId829" xr:uid="{B5422EB1-7826-4463-8EDC-8D57F7541366}"/>
    <hyperlink ref="V1186" r:id="rId830" xr:uid="{B6ED0D84-4A86-4687-B001-E60F7D635E78}"/>
    <hyperlink ref="V1187" r:id="rId831" xr:uid="{037D4F85-7A3A-41DD-A1CC-5E90583CB32B}"/>
    <hyperlink ref="V1189" r:id="rId832" xr:uid="{A8E25927-BC2C-4E02-93D0-5C091CDEE02E}"/>
    <hyperlink ref="V1202" r:id="rId833" xr:uid="{5A1D5128-152E-4211-BB19-967FE6489E9F}"/>
    <hyperlink ref="V1203" r:id="rId834" xr:uid="{FA9EF8C6-39F7-4090-A41B-93B89A75F34A}"/>
    <hyperlink ref="V1209" r:id="rId835" xr:uid="{1EE91AA2-D92F-422F-B3B5-4E2D6742DE5A}"/>
    <hyperlink ref="V1212" r:id="rId836" xr:uid="{BC804883-6777-4292-87F9-BB4CC7F2843E}"/>
    <hyperlink ref="V1215" r:id="rId837" xr:uid="{34C96BF3-D62E-47A3-8327-72CBDB129391}"/>
    <hyperlink ref="V1216" r:id="rId838" xr:uid="{C62303EB-1612-4EAB-8AB9-2838BEE532D8}"/>
    <hyperlink ref="V1218" r:id="rId839" xr:uid="{ED9EB5C8-6515-4C52-B073-F4193CCAE55A}"/>
    <hyperlink ref="V1219" r:id="rId840" xr:uid="{A0EBAB34-F714-494C-85BD-FA796E3C90F1}"/>
    <hyperlink ref="V1220" r:id="rId841" xr:uid="{F84B388E-7430-461F-8BC4-2B5A1263D0C4}"/>
    <hyperlink ref="V1226" r:id="rId842" xr:uid="{E65A110B-42E1-4E10-9F1E-98298891A899}"/>
    <hyperlink ref="V1225" r:id="rId843" xr:uid="{C92B34D5-4458-4940-A48B-E0DB01EBB181}"/>
    <hyperlink ref="V1227" r:id="rId844" xr:uid="{D9FF6669-6E73-4463-905C-BA38318F4CB0}"/>
    <hyperlink ref="V1221" r:id="rId845" xr:uid="{6A99818A-DC37-4827-8742-8F348340F438}"/>
    <hyperlink ref="V1222" r:id="rId846" xr:uid="{D8B5816D-07EA-4E33-BAF7-62D6874E55CE}"/>
    <hyperlink ref="V1223" r:id="rId847" xr:uid="{B099738A-FBBF-4713-A410-22E2209F5030}"/>
    <hyperlink ref="V1224" r:id="rId848" xr:uid="{333D9DC0-42F0-486F-B69A-07903EE60C5B}"/>
    <hyperlink ref="V1230" r:id="rId849" xr:uid="{7C5D508F-A1E0-4501-B853-7D238D43B560}"/>
    <hyperlink ref="V1231" r:id="rId850" xr:uid="{3390DDB5-0839-4ECB-8467-3050F3F80185}"/>
    <hyperlink ref="V1237" r:id="rId851" xr:uid="{6B53F86B-9E8F-48C7-BC14-C4F28AD22DFB}"/>
    <hyperlink ref="V1240" r:id="rId852" xr:uid="{67CA2FA1-A3B0-4185-A344-A8FF19A7D17F}"/>
    <hyperlink ref="V1243" r:id="rId853" xr:uid="{5C8462F9-1CAD-499D-B24C-756B8DBECFE6}"/>
    <hyperlink ref="V1244" r:id="rId854" xr:uid="{761A86C7-2CEA-4F3B-AE55-4A93A61D5BCC}"/>
    <hyperlink ref="V1247" r:id="rId855" xr:uid="{7B3905C0-78A1-4D38-B347-E2223B41BACD}"/>
    <hyperlink ref="V1249" r:id="rId856" xr:uid="{C3E3F069-57B6-4BA7-B7F5-C937BCFEAD99}"/>
    <hyperlink ref="V1250" r:id="rId857" xr:uid="{458413C5-8666-4B92-9093-CAC57B32CFC8}"/>
    <hyperlink ref="V1252" r:id="rId858" xr:uid="{086A730A-8EF3-43E9-B8BD-E040EED33C67}"/>
    <hyperlink ref="V1254" r:id="rId859" xr:uid="{EBEC6CA1-CCE0-4BD6-A70A-09A8383605C0}"/>
    <hyperlink ref="V1255" r:id="rId860" xr:uid="{64DC0DCF-E738-42B3-881A-D739CD804175}"/>
    <hyperlink ref="V1258" r:id="rId861" xr:uid="{1FCB3EC8-4272-41DE-A9F3-AB66AE197930}"/>
    <hyperlink ref="V1259" r:id="rId862" xr:uid="{81B41084-D197-4F53-96D6-EFFAFC60BAFC}"/>
    <hyperlink ref="V1264" r:id="rId863" xr:uid="{1C3622F0-CD6C-4461-8F31-E9AFD3FA6746}"/>
    <hyperlink ref="V499" r:id="rId864" xr:uid="{A3F5B59B-5468-44B6-A83C-D1BDBA4EA369}"/>
    <hyperlink ref="V1022" r:id="rId865" xr:uid="{39618C64-3981-4D8F-9A8B-BFAB46760570}"/>
    <hyperlink ref="V1273" r:id="rId866" xr:uid="{CC73A56D-9317-4059-A444-0C810A8263F8}"/>
    <hyperlink ref="V1275" r:id="rId867" xr:uid="{DD13E889-E2CF-4677-ACF4-DD912023CCDB}"/>
    <hyperlink ref="V1276" r:id="rId868" xr:uid="{3C94CD4A-BE82-48EC-8592-9239A616BF0B}"/>
    <hyperlink ref="V1277" r:id="rId869" xr:uid="{E9C471C5-DE1F-45FF-ADC6-FF09F638A572}"/>
    <hyperlink ref="V1280" r:id="rId870" xr:uid="{6F926D9D-0538-4454-ACCE-864FE783BE60}"/>
    <hyperlink ref="V1281" r:id="rId871" xr:uid="{D80AA335-A949-468A-8FB0-2DA48D2CEF6A}"/>
    <hyperlink ref="V104" r:id="rId872" xr:uid="{5E150511-AC7A-403D-858B-D92BEE8031F0}"/>
    <hyperlink ref="V105" r:id="rId873" xr:uid="{1B41606A-3C40-42A7-9802-6E707BF93501}"/>
    <hyperlink ref="V1285" r:id="rId874" xr:uid="{7E49F192-C6F0-41A2-8683-428C17B79FF2}"/>
    <hyperlink ref="V1290" r:id="rId875" xr:uid="{2AB657FD-15B2-4418-8053-A9183948EDC2}"/>
    <hyperlink ref="V21" r:id="rId876" xr:uid="{871017F2-2891-4160-BD0E-A22C699A121E}"/>
    <hyperlink ref="V22" r:id="rId877" xr:uid="{3D1B45DD-CC4B-4375-938E-3EFF1C978939}"/>
    <hyperlink ref="V141" r:id="rId878" xr:uid="{F67706F8-4659-4076-B33A-6EC0B1163D27}"/>
    <hyperlink ref="V1260" r:id="rId879" xr:uid="{8A7E7886-ACE2-43F2-B2F0-97B8A1BC3029}"/>
    <hyperlink ref="V1291" r:id="rId880" xr:uid="{64B785F9-6654-4517-B75B-C63D4D3F50EA}"/>
    <hyperlink ref="V1295" r:id="rId881" xr:uid="{882E017A-B1FD-43F9-ABFB-82FE734FC040}"/>
    <hyperlink ref="V1296" r:id="rId882" xr:uid="{5CC87205-D193-40DC-9170-88A497B2ED43}"/>
    <hyperlink ref="V433" r:id="rId883" xr:uid="{CCA24F5D-3C96-4979-88A7-7C8FD223A3D4}"/>
    <hyperlink ref="V1151" r:id="rId884" xr:uid="{5043F0A6-50A3-4EB3-8A4D-4A1DC46CE02D}"/>
    <hyperlink ref="V1152" r:id="rId885" xr:uid="{16878BE7-E033-4FCE-BF47-2259975F255F}"/>
    <hyperlink ref="V1153" r:id="rId886" xr:uid="{B6D675E0-0747-4413-915B-B652F20E952F}"/>
    <hyperlink ref="V1154" r:id="rId887" xr:uid="{4EF46951-522D-4F7E-BC00-EF974AE11115}"/>
    <hyperlink ref="V1155" r:id="rId888" xr:uid="{8339003F-8D55-4F43-B486-4A4FEC7F4D34}"/>
    <hyperlink ref="V1156" r:id="rId889" xr:uid="{84532ED8-57BE-45C8-8A43-1827B5010432}"/>
    <hyperlink ref="V1157" r:id="rId890" xr:uid="{216CC5A0-AC55-4CEE-84EF-746A3A90DEE9}"/>
    <hyperlink ref="V1158" r:id="rId891" xr:uid="{884D9FAA-63B9-4472-AA96-1C33BBF629F6}"/>
    <hyperlink ref="V1160" r:id="rId892" xr:uid="{E9500784-E08C-4B50-855D-B70311A3D6C9}"/>
    <hyperlink ref="V1179" r:id="rId893" xr:uid="{79D4FF0D-ACC2-4ACC-BDDB-073B52A4DFE0}"/>
    <hyperlink ref="V1182" r:id="rId894" xr:uid="{44081A88-FBC4-48D5-AECE-195069DCA3B5}"/>
    <hyperlink ref="V1183" r:id="rId895" xr:uid="{58BBCF82-4CFC-4DFF-A504-757E9DE9233B}"/>
    <hyperlink ref="V1184" r:id="rId896" xr:uid="{E20F1FB0-7AD8-4113-8BAC-C768FA4C87B6}"/>
    <hyperlink ref="V1196" r:id="rId897" xr:uid="{A6D494D0-52BB-4DC4-99D8-47D888EE09E3}"/>
    <hyperlink ref="V1298" r:id="rId898" xr:uid="{C8457415-6D28-4213-B97C-26F5FF3027A4}"/>
    <hyperlink ref="V1299" r:id="rId899" xr:uid="{0B0464F9-B0FB-40E6-A38D-D1F281488829}"/>
    <hyperlink ref="V1305" r:id="rId900" xr:uid="{72F2426D-1F9E-46F6-9A4B-092968258477}"/>
    <hyperlink ref="V1314" r:id="rId901" xr:uid="{CF9E1506-134E-4087-A1EE-3B5AE76947D8}"/>
    <hyperlink ref="V1315" r:id="rId902" xr:uid="{CF4C85DE-12F8-418E-AFD1-DB9EC46F9AA8}"/>
    <hyperlink ref="V1316" r:id="rId903" xr:uid="{F9D18AF9-6175-4813-AD20-56679E282DE3}"/>
    <hyperlink ref="V1308" r:id="rId904" xr:uid="{376DDC48-8861-43DB-BCDA-93F3BD5D7E14}"/>
    <hyperlink ref="V1310" r:id="rId905" xr:uid="{41A44973-420A-4E86-BB2D-E32E2810183D}"/>
    <hyperlink ref="V1317" r:id="rId906" xr:uid="{61EB8C2B-8ECF-4B4C-84AD-C8EC870BF8F1}"/>
    <hyperlink ref="V1328" r:id="rId907" xr:uid="{69927DAB-50CA-474C-A36F-AA703A6451FF}"/>
    <hyperlink ref="V1329" r:id="rId908" xr:uid="{FB76E26C-F97B-4F2C-AA59-4D7A8194FB8B}"/>
    <hyperlink ref="V1312" r:id="rId909" xr:uid="{751068FD-132F-4F50-8A76-4CF470F2B06D}"/>
    <hyperlink ref="V1341" r:id="rId910" xr:uid="{57EA05B5-1581-4341-802F-CDEE5D61C7D0}"/>
    <hyperlink ref="V1342" r:id="rId911" xr:uid="{2B612DB4-E835-4188-910E-8A689B9583BB}"/>
    <hyperlink ref="V1346" r:id="rId912" xr:uid="{194E8F3E-8BE7-41A5-A0FF-94F95617FA7F}"/>
    <hyperlink ref="V1350" r:id="rId913" xr:uid="{37B3F9E9-9459-4973-B918-4173DD9E5468}"/>
    <hyperlink ref="V1352" r:id="rId914" xr:uid="{2D8000D4-43C4-410A-BBB5-553B7CAD517F}"/>
    <hyperlink ref="V1353" r:id="rId915" xr:uid="{8F5FFD8F-532B-4F35-A0FC-B59755D5A442}"/>
    <hyperlink ref="V1356" r:id="rId916" xr:uid="{14BA20E4-0530-45D5-B699-A2CDB150D097}"/>
    <hyperlink ref="V559" r:id="rId917" xr:uid="{4E0F08FC-F32D-491F-8E8A-8FC09436B689}"/>
    <hyperlink ref="V561" r:id="rId918" xr:uid="{3AD80206-2979-43F3-92A5-E0AA4B8646FD}"/>
    <hyperlink ref="V562" r:id="rId919" xr:uid="{36398AB9-0112-4F12-A60C-E7C86D710CAD}"/>
    <hyperlink ref="V1098" r:id="rId920" xr:uid="{64891AE3-67AF-4E6B-890A-3F58BE88843C}"/>
    <hyperlink ref="V1099" r:id="rId921" xr:uid="{E19D76A2-55F4-4ED3-A588-E63FC2E8F963}"/>
    <hyperlink ref="V1100" r:id="rId922" xr:uid="{BA60A6FC-4C7E-4922-B894-1CDCD33BE28E}"/>
    <hyperlink ref="V1101" r:id="rId923" xr:uid="{57446C4A-3C18-4A6C-92E6-A4659906628D}"/>
    <hyperlink ref="V1105" r:id="rId924" xr:uid="{A62C95A1-4792-4243-BB3B-F781EDEA170A}"/>
    <hyperlink ref="V1345" r:id="rId925" xr:uid="{6796E09B-6218-468A-80E2-669F9FD3B53C}"/>
    <hyperlink ref="V1348" r:id="rId926" xr:uid="{AEC94E2A-1E97-4E26-BE5E-A6D7F5AF264C}"/>
    <hyperlink ref="V1349" r:id="rId927" xr:uid="{7A67F4CE-7671-4E72-8ED8-BE54BA670FE6}"/>
    <hyperlink ref="V1357" r:id="rId928" xr:uid="{EBB041DE-5F1D-4B2C-94E6-8157CA7A7D79}"/>
    <hyperlink ref="V195" r:id="rId929" xr:uid="{758ACB38-D724-4069-87DA-026363B9845F}"/>
    <hyperlink ref="V197" r:id="rId930" xr:uid="{55CF3E23-66DD-4CA9-8B64-A8F23CB48D8F}"/>
    <hyperlink ref="V1351" r:id="rId931" xr:uid="{52376F08-19B9-4734-895D-E12203A1382D}"/>
    <hyperlink ref="V1359" r:id="rId932" xr:uid="{BC8F4836-1928-4B3D-9626-3CE9493361DA}"/>
    <hyperlink ref="V1360" r:id="rId933" xr:uid="{E48EC287-6697-4DF3-B6C9-04AB454F5869}"/>
    <hyperlink ref="V1362" r:id="rId934" xr:uid="{7B301BAB-E0D3-436B-BF6F-238F5AB3D16A}"/>
    <hyperlink ref="V1364" r:id="rId935" xr:uid="{273658A0-C461-480B-9EC4-BCB004353614}"/>
    <hyperlink ref="V1371" r:id="rId936" xr:uid="{E60D3D3F-250B-4970-A5F6-40723D550BB4}"/>
    <hyperlink ref="V1373" r:id="rId937" xr:uid="{C1062719-AF5B-426D-B9A1-DFD5054E3498}"/>
    <hyperlink ref="V1374" r:id="rId938" xr:uid="{1FE2C64E-E526-4C43-B68E-2F7F19B9E437}"/>
    <hyperlink ref="V1376" r:id="rId939" xr:uid="{D677B692-2A7D-4280-89C1-6E437CB194E2}"/>
    <hyperlink ref="V848" r:id="rId940" xr:uid="{676821EA-C772-42A9-84E5-F1530EFA4206}"/>
    <hyperlink ref="V1382" r:id="rId941" xr:uid="{FE284F6F-1779-4492-B548-C5E46CA86C36}"/>
    <hyperlink ref="V1385" r:id="rId942" xr:uid="{0D2A4EAA-5A45-4DFA-9668-3AD7515A3987}"/>
    <hyperlink ref="V1388" r:id="rId943" xr:uid="{127D4738-F165-42F2-9E19-C116C0CEE9F6}"/>
    <hyperlink ref="V1389" r:id="rId944" xr:uid="{29E072B6-78DE-4D42-ACCE-AED06CF5762F}"/>
    <hyperlink ref="V1390" r:id="rId945" xr:uid="{808F4FB2-2FAD-40DC-8D01-FCA49FF33ED9}"/>
    <hyperlink ref="V1391" r:id="rId946" xr:uid="{7E81B5DB-86E8-4DBA-8551-185F7E597D60}"/>
    <hyperlink ref="V1392" r:id="rId947" xr:uid="{85114DED-ECE8-40B7-A8A6-1838A56756AA}"/>
    <hyperlink ref="V1302" r:id="rId948" xr:uid="{AC7D0F16-789F-4894-8CD5-0803A9B403F5}"/>
    <hyperlink ref="V1304" r:id="rId949" xr:uid="{2BFEFA3A-88DD-476B-BFE6-C768EB29E80B}"/>
    <hyperlink ref="V1395" r:id="rId950" xr:uid="{F0BDA194-C762-4820-A0CD-F8F24EF734A2}"/>
    <hyperlink ref="V1400" r:id="rId951" xr:uid="{973D6045-F60D-4686-9B83-95C1A838325D}"/>
    <hyperlink ref="V1354" r:id="rId952" xr:uid="{DE1D6850-002B-401E-AE33-7A65EA0692A0}"/>
    <hyperlink ref="V1355" r:id="rId953" xr:uid="{A1EE31EC-0824-4AA8-BA89-AED543D34AA0}"/>
    <hyperlink ref="V1370" r:id="rId954" xr:uid="{4C11F98A-D198-4DE1-9E7E-A83C27BFCA9F}"/>
    <hyperlink ref="V1401" r:id="rId955" xr:uid="{DC408235-2573-4ED5-AB0A-FCD270364F4F}"/>
    <hyperlink ref="V1408" r:id="rId956" xr:uid="{4B87BC6D-21A3-48B9-8CAF-E3E7346C1FD4}"/>
    <hyperlink ref="V1409" r:id="rId957" xr:uid="{71528271-7F27-45B8-851F-B3F50D14BA7F}"/>
    <hyperlink ref="V1412" r:id="rId958" xr:uid="{688858D4-7640-4543-9789-7B3233D8A878}"/>
    <hyperlink ref="V1414" r:id="rId959" xr:uid="{5AF165E1-7A8B-4B50-866D-D0C3659B327B}"/>
    <hyperlink ref="V1417" r:id="rId960" xr:uid="{AE3E4F3B-06B0-4A05-9E01-579363D787A1}"/>
    <hyperlink ref="V1421" r:id="rId961" xr:uid="{0D7BBF54-92D2-4FF8-9413-CB9B94433E77}"/>
    <hyperlink ref="V1422" r:id="rId962" xr:uid="{EB380E33-CF96-4137-8BE9-FDD447A4F0B6}"/>
    <hyperlink ref="V1242" r:id="rId963" xr:uid="{B33F21E1-9764-43E8-AF12-424D73B6FA3F}"/>
    <hyperlink ref="V1387" r:id="rId964" xr:uid="{6ECAD309-B1E7-48AD-9FD5-1F88EE34D246}"/>
    <hyperlink ref="V1425" r:id="rId965" xr:uid="{F0018589-8C8C-49A2-89AF-2A81AB5A6FDC}"/>
    <hyperlink ref="V631" r:id="rId966" xr:uid="{B5F199D1-35F9-4C58-806B-B004EECC5EF0}"/>
    <hyperlink ref="V1426" r:id="rId967" xr:uid="{E9A4C26E-DAA5-4724-81B5-AC5E86122177}"/>
    <hyperlink ref="V1429" r:id="rId968" xr:uid="{3C28EC31-F8F2-47C0-9596-651BEACFE253}"/>
    <hyperlink ref="V1241" r:id="rId969" xr:uid="{9F29DF7B-7E31-4609-8AD6-3D18CE914A63}"/>
    <hyperlink ref="V1431" r:id="rId970" xr:uid="{8154225D-4789-46EF-AAC6-83F44D9158FD}"/>
    <hyperlink ref="V1432" r:id="rId971" xr:uid="{E3E07E85-3431-4157-B29E-12E9396CAC28}"/>
    <hyperlink ref="V1436" r:id="rId972" xr:uid="{1CF39DF5-7858-4265-BC8E-F746C3831471}"/>
    <hyperlink ref="V1443" r:id="rId973" xr:uid="{C50148C3-CEC0-43BE-8EBB-9B74CAFC78C9}"/>
    <hyperlink ref="V1444" r:id="rId974" xr:uid="{0406C119-A974-4C96-835E-4BC224B1B807}"/>
    <hyperlink ref="V1452" r:id="rId975" xr:uid="{D671903B-E842-463A-91BD-03610411D8C1}"/>
    <hyperlink ref="V1453" r:id="rId976" xr:uid="{60DFDC29-6695-4C38-B26A-6B665FAFF869}"/>
    <hyperlink ref="V1458" r:id="rId977" xr:uid="{0650D685-FA28-4100-AA3F-322731C113A6}"/>
    <hyperlink ref="V1465" r:id="rId978" xr:uid="{355730E9-1A5E-430F-9851-D14355E604CA}"/>
    <hyperlink ref="V608" r:id="rId979" xr:uid="{3EFDCC80-57F6-4B1E-BE4B-DAFC97F9F226}"/>
    <hyperlink ref="V1365" r:id="rId980" xr:uid="{42FDF41E-2DBA-4C71-922B-F87F668A69DD}"/>
    <hyperlink ref="V1471" r:id="rId981" xr:uid="{17B016A3-E5C4-4585-B93E-24D6A257E256}"/>
    <hyperlink ref="V1451" r:id="rId982" xr:uid="{C1C8409D-43E1-498C-9882-22288AD5F759}"/>
    <hyperlink ref="V1459" r:id="rId983" xr:uid="{037D4058-A686-44A1-B55D-BEA6BF06A780}"/>
    <hyperlink ref="V1460" r:id="rId984" xr:uid="{82CE4B09-424A-4DC1-A9E3-E3861B447EF0}"/>
    <hyperlink ref="V1466" r:id="rId985" xr:uid="{E8802A1E-61DB-4063-9102-465783FD9759}"/>
    <hyperlink ref="V1468" r:id="rId986" xr:uid="{6F688A24-D4C6-42D6-AA1B-BB5D69AB991A}"/>
    <hyperlink ref="V1469" r:id="rId987" xr:uid="{AB134605-F931-475C-8072-B73189F1613B}"/>
    <hyperlink ref="V1472" r:id="rId988" xr:uid="{0D4953D0-509E-4087-A601-EAA97A3929E7}"/>
    <hyperlink ref="V1473" r:id="rId989" xr:uid="{22D2AC55-97F3-4052-8B69-991A56CB0EAA}"/>
    <hyperlink ref="V1474" r:id="rId990" xr:uid="{DFF80B24-FF29-42A8-9EF5-445D8D395EC8}"/>
    <hyperlink ref="V1478" r:id="rId991" xr:uid="{7BDB85FA-7B80-4BC9-99F1-122C0B546CD4}"/>
    <hyperlink ref="V1479" r:id="rId992" xr:uid="{5C549C2F-61BD-46B7-A041-3312BED4E06A}"/>
    <hyperlink ref="V1480" r:id="rId993" xr:uid="{2F295C56-F373-430F-943A-257DFF17E666}"/>
    <hyperlink ref="V1481" r:id="rId994" xr:uid="{B79CB2D9-A05B-44A5-9949-2A2040FF887B}"/>
    <hyperlink ref="V65" r:id="rId995" xr:uid="{88AC3DA1-5F70-465B-9953-D3AB52A77E27}"/>
    <hyperlink ref="V66" r:id="rId996" xr:uid="{79DA3817-BAA9-4718-9E83-DDE87750885B}"/>
    <hyperlink ref="V1486" r:id="rId997" xr:uid="{907B6FE5-89D3-499C-9986-2C29DF3BC305}"/>
    <hyperlink ref="V1410" r:id="rId998" xr:uid="{6B0C3F06-7C4F-4550-9A23-5882B1682148}"/>
    <hyperlink ref="V1487" r:id="rId999" xr:uid="{190AF794-575C-4BC1-8278-2BC960578508}"/>
    <hyperlink ref="V1493" r:id="rId1000" xr:uid="{EA4858E9-97ED-495B-9898-F7FC80D8B7A5}"/>
    <hyperlink ref="V1488" r:id="rId1001" xr:uid="{0DA14216-23CC-4460-957F-2032CBB3A020}"/>
    <hyperlink ref="V1495" r:id="rId1002" xr:uid="{06D205BC-BFAE-49D8-A5E8-DFC8CBA8CD12}"/>
    <hyperlink ref="V1496" r:id="rId1003" xr:uid="{F587D849-22C7-40D9-A0B1-32FDCE3088F3}"/>
    <hyperlink ref="V1497" r:id="rId1004" xr:uid="{77442DDA-07AB-4822-B319-EB4ABAC6C6F6}"/>
    <hyperlink ref="V1489" r:id="rId1005" xr:uid="{8CEF4C20-035E-4663-8088-9A33E0D4C195}"/>
    <hyperlink ref="V1500" r:id="rId1006" xr:uid="{C682CDA4-39AF-4359-9410-0EF3F7A11115}"/>
    <hyperlink ref="V1228" r:id="rId1007" xr:uid="{38B77503-F8B9-4AED-B9A4-3E101B41FD97}"/>
    <hyperlink ref="V1502" r:id="rId1008" xr:uid="{D96CB34E-D6E0-456D-905D-2B386A519461}"/>
    <hyperlink ref="V1506" r:id="rId1009" xr:uid="{B1619DE7-1863-4BB8-83AB-CE546D3A3827}"/>
    <hyperlink ref="V45" r:id="rId1010" xr:uid="{0C2905E4-AB2F-4D92-B567-EB81D9F55E08}"/>
    <hyperlink ref="V632" r:id="rId1011" xr:uid="{5469CBF5-6DDA-4BF5-B47A-4B966CCADF5A}"/>
    <hyperlink ref="V1279" r:id="rId1012" xr:uid="{3ABD928D-C37F-460A-A0BB-B38D7442A4BB}"/>
    <hyperlink ref="V1507" r:id="rId1013" xr:uid="{E968E3D7-F452-41FB-ADF1-AB9425F2A1D8}"/>
    <hyperlink ref="V1508" r:id="rId1014" xr:uid="{050C5D4B-9FDA-4B8B-A63E-C69EF5C75269}"/>
    <hyperlink ref="V1504" r:id="rId1015" xr:uid="{8522F47F-AA4B-4CE1-8794-F1B9048C152C}"/>
    <hyperlink ref="V1509" r:id="rId1016" xr:uid="{D96742F6-0AE7-4FCE-990C-5230B5040F87}"/>
    <hyperlink ref="V1510" r:id="rId1017" xr:uid="{930745A5-A360-4424-AEAB-762FB63BB6B1}"/>
    <hyperlink ref="V1511" r:id="rId1018" xr:uid="{F5F2BB8E-BED1-406A-B3DF-C311A44CE30E}"/>
    <hyperlink ref="V785" r:id="rId1019" xr:uid="{3B5C01DB-27CD-4625-A17C-0F3B1B335251}"/>
    <hyperlink ref="V1519" r:id="rId1020" xr:uid="{D48DAF0F-73F4-427B-A264-E3BB0F9E946A}"/>
    <hyperlink ref="V1535" r:id="rId1021" xr:uid="{4CA7036A-753D-48BA-AA67-7DA966130D70}"/>
    <hyperlink ref="V1536" r:id="rId1022" xr:uid="{C795D581-0726-4D8E-9456-F9FA013C8FD8}"/>
    <hyperlink ref="V1537" r:id="rId1023" xr:uid="{5F23757B-F8DA-42D0-949A-805E923404B8}"/>
    <hyperlink ref="V1539" r:id="rId1024" xr:uid="{091FEEA7-6BAA-4BC6-9D02-41CFDE701433}"/>
    <hyperlink ref="V1145" r:id="rId1025" xr:uid="{608EB9C6-46F2-4C0B-AA6F-F5D78A9415C6}"/>
    <hyperlink ref="V1541" r:id="rId1026" xr:uid="{C5F64F84-625D-4B70-9890-643A6F15C9B2}"/>
    <hyperlink ref="V1542" r:id="rId1027" xr:uid="{D334FC2F-F452-4D77-AA5D-04E04CEF2400}"/>
    <hyperlink ref="V1547" r:id="rId1028" xr:uid="{361973AC-8B0C-41EC-A49D-31F5244C03D1}"/>
    <hyperlink ref="V1548" r:id="rId1029" xr:uid="{DA440DB6-D0C3-4100-AEFE-C3CB847A7308}"/>
    <hyperlink ref="V1549" r:id="rId1030" xr:uid="{0D434366-29C2-44BB-82BA-50AD28B8391C}"/>
    <hyperlink ref="V1550" r:id="rId1031" xr:uid="{EE33BB7C-546D-44C1-8202-685A07F63331}"/>
    <hyperlink ref="V1555" r:id="rId1032" xr:uid="{62CD0961-3D4E-4C6E-AB69-4ED4CB2290D9}"/>
    <hyperlink ref="V1562" r:id="rId1033" xr:uid="{2B79B4AA-C5EE-42B3-8675-9236EDB60722}"/>
    <hyperlink ref="V1563" r:id="rId1034" xr:uid="{BCD41907-E2BF-4D4E-BDF8-46810D9871E0}"/>
    <hyperlink ref="V1564" r:id="rId1035" xr:uid="{4D77EAD3-5AC3-4E24-AD0E-926DD960DF71}"/>
    <hyperlink ref="V1571" r:id="rId1036" xr:uid="{71213D2C-BC8F-4B87-A254-58082072C243}"/>
    <hyperlink ref="V1572" r:id="rId1037" xr:uid="{667E6B9A-A0C4-4180-AFD1-84992254FD39}"/>
    <hyperlink ref="V1573" r:id="rId1038" xr:uid="{94A15601-8715-40C9-918A-5E73C82E8C55}"/>
    <hyperlink ref="V1574" r:id="rId1039" xr:uid="{6A2C7CA3-F87F-4F0F-84EA-C1D9C3B46C99}"/>
    <hyperlink ref="V1576" r:id="rId1040" xr:uid="{BFA090D2-D9DE-4D7A-80A2-67B5989BB90F}"/>
    <hyperlink ref="V1577" r:id="rId1041" xr:uid="{7633F7C9-E152-4D76-8FB9-82D37DFDE860}"/>
    <hyperlink ref="V1579" r:id="rId1042" xr:uid="{0AF56A3D-0073-41D5-A146-0A6AE9C347E9}"/>
    <hyperlink ref="V1580" r:id="rId1043" xr:uid="{4E5FEC68-E5CA-447F-898F-59D81E4DE6B8}"/>
    <hyperlink ref="V1585" r:id="rId1044" xr:uid="{2D1C1299-E09B-4632-A4A3-39BB557FE229}"/>
    <hyperlink ref="V1586" r:id="rId1045" xr:uid="{F73CAC18-9A4C-40A2-97BE-231AC6BB3FE5}"/>
    <hyperlink ref="V1581" r:id="rId1046" xr:uid="{652F288A-266D-4828-B028-BE7606EEC9D3}"/>
    <hyperlink ref="V1587" r:id="rId1047" xr:uid="{7F69DA48-6270-453B-95D2-7CAB51E10E70}"/>
    <hyperlink ref="V1540" r:id="rId1048" xr:uid="{97D4DE6E-3C01-467B-AF0F-E4843B8DB844}"/>
    <hyperlink ref="V1592" r:id="rId1049" xr:uid="{E192A27E-CD32-44A1-B097-79B6A68DCAEF}"/>
    <hyperlink ref="V1593" r:id="rId1050" xr:uid="{F5298110-9B0A-4B17-8705-8397C3F9697D}"/>
    <hyperlink ref="V1594" r:id="rId1051" xr:uid="{FEB92739-56C0-4835-9C53-47A04FE85F97}"/>
    <hyperlink ref="V1595" r:id="rId1052" xr:uid="{1A98EC50-DFA6-435E-B8C6-6F2AD7274D86}"/>
    <hyperlink ref="V668" r:id="rId1053" xr:uid="{BCE4646E-8329-4A89-B7CD-802E58561C3F}"/>
    <hyperlink ref="V1256" r:id="rId1054" xr:uid="{EF406F95-0911-47DE-91C4-BAEB9CC1F4CA}"/>
    <hyperlink ref="V1597" r:id="rId1055" xr:uid="{DB24CA54-3467-477C-9467-53B255640F8B}"/>
    <hyperlink ref="V1603" r:id="rId1056" xr:uid="{90065AAC-3647-4F44-AB45-FD12741CB808}"/>
    <hyperlink ref="V315" r:id="rId1057" xr:uid="{970A8FAC-297E-435B-8357-078AF13AF5EF}"/>
    <hyperlink ref="V1604" r:id="rId1058" xr:uid="{4F9A891A-4FE4-43A9-9319-BCD2476BF84C}"/>
    <hyperlink ref="V1185" r:id="rId1059" xr:uid="{430453DA-7886-4783-9E4F-233F0093FD67}"/>
    <hyperlink ref="V1605" r:id="rId1060" xr:uid="{5DF41FBF-BCD9-43A8-B887-4502194746CC}"/>
    <hyperlink ref="V1606" r:id="rId1061" xr:uid="{21037B8C-D0A6-4ACA-803A-F23ECDCCF96B}"/>
    <hyperlink ref="V1613" r:id="rId1062" xr:uid="{741432CF-43F3-463C-BB9C-DCB92FC14C12}"/>
    <hyperlink ref="V1617" r:id="rId1063" xr:uid="{1E2127AD-2705-41C5-85C3-F399EA1BFABA}"/>
    <hyperlink ref="V1616" r:id="rId1064" xr:uid="{B9776BC0-2E50-442D-B68C-B7F1B5F5BF2D}"/>
    <hyperlink ref="V1618" r:id="rId1065" xr:uid="{57920DE4-4580-4D62-B66F-49E1B3D3803B}"/>
    <hyperlink ref="V1623" r:id="rId1066" xr:uid="{B5FE5830-53DB-4C70-9608-26AEAE08920A}"/>
    <hyperlink ref="V1631" r:id="rId1067" xr:uid="{5DC2EAC1-AD17-4E1F-B4C3-8D01C03EC95F}"/>
    <hyperlink ref="V1632" r:id="rId1068" xr:uid="{D12B2B45-2A62-4B3D-83B9-16BA91B83131}"/>
    <hyperlink ref="V1633" r:id="rId1069" xr:uid="{24185A39-B79A-4D6F-9E97-764D82610F68}"/>
    <hyperlink ref="V940" r:id="rId1070" xr:uid="{9A1B1A29-2764-4287-B8F0-4BCEB8DCCC44}"/>
    <hyperlink ref="V1368" r:id="rId1071" xr:uid="{04D0457D-B6E9-483B-A8E5-9A023E2BFF60}"/>
    <hyperlink ref="V1635" r:id="rId1072" xr:uid="{6CC09662-015D-4B71-8B56-F56EA5BB89C9}"/>
    <hyperlink ref="V1636" r:id="rId1073" xr:uid="{E2FA7199-87DE-49E7-996E-ECCF4C1DC2CC}"/>
    <hyperlink ref="V84" r:id="rId1074" xr:uid="{2596E36E-1978-4619-BFEE-FD865C6D06F5}"/>
    <hyperlink ref="V85" r:id="rId1075" xr:uid="{83570C16-B4F6-4EF0-B9FF-078802382178}"/>
    <hyperlink ref="V86" r:id="rId1076" xr:uid="{58F98A51-7EB6-4AB4-8FFD-7C5CAD0BB11B}"/>
    <hyperlink ref="V87" r:id="rId1077" xr:uid="{1E639482-3035-4E2D-9D75-C6FAF987FEFA}"/>
    <hyperlink ref="V430" r:id="rId1078" xr:uid="{E156A58F-1DA1-4446-B852-72CFC7843F7B}"/>
    <hyperlink ref="V1538" r:id="rId1079" xr:uid="{350607F2-D3EF-48D8-BC72-07A05B6127A8}"/>
    <hyperlink ref="V1637" r:id="rId1080" xr:uid="{01398D68-E630-4DEC-A579-C5A7116155CA}"/>
    <hyperlink ref="V1639" r:id="rId1081" xr:uid="{0EB38C63-1608-4FFD-BAA6-9397224C1BB0}"/>
    <hyperlink ref="V1642" r:id="rId1082" xr:uid="{D5E7A565-6662-43B9-9931-7A1A5B4E725D}"/>
    <hyperlink ref="V1645" r:id="rId1083" xr:uid="{75E3A2D0-10F9-4632-BDDB-623B5A7D4274}"/>
    <hyperlink ref="V1646" r:id="rId1084" xr:uid="{A64114BA-0894-4139-80FF-4EE9C3D49A79}"/>
    <hyperlink ref="V1523" r:id="rId1085" xr:uid="{244A539E-B2FF-400F-AB1E-BC05904C74CB}"/>
    <hyperlink ref="V1526" r:id="rId1086" xr:uid="{9BEFE7C1-A099-472C-B730-D1EB9ADC308A}"/>
    <hyperlink ref="V1655" r:id="rId1087" xr:uid="{7E5DB9CD-24B6-4214-BE28-75306ACB0D59}"/>
    <hyperlink ref="V1661" r:id="rId1088" xr:uid="{B2BC88CE-6D23-4319-827E-F30D829D430F}"/>
    <hyperlink ref="V1662" r:id="rId1089" xr:uid="{B48FCDB0-4A71-405C-89A2-6231C01F3E75}"/>
    <hyperlink ref="V1663" r:id="rId1090" xr:uid="{7331920B-CBFF-4925-8E12-8C0743F5854C}"/>
    <hyperlink ref="V625" r:id="rId1091" xr:uid="{BB6D55CF-1C36-4427-98D7-1ADB566603C4}"/>
    <hyperlink ref="V1335" r:id="rId1092" xr:uid="{C0BFFD13-140C-46A7-8250-FE70C817F3E7}"/>
    <hyperlink ref="V1665" r:id="rId1093" xr:uid="{5205E4CB-0C71-433A-905B-86D005D6CE3D}"/>
    <hyperlink ref="V1666" r:id="rId1094" xr:uid="{AA95D6ED-46D9-4915-BE99-7BF4FB15CD15}"/>
    <hyperlink ref="V1669" r:id="rId1095" xr:uid="{98A8F521-BB74-4B36-9A71-DC93B9B6DEFA}"/>
    <hyperlink ref="V286" r:id="rId1096" xr:uid="{1C33EA50-6EAE-40EB-92DA-354CC55095AF}"/>
    <hyperlink ref="V1671" r:id="rId1097" xr:uid="{D89B4E37-E5AC-42A7-91A6-AD2FFBBF4260}"/>
    <hyperlink ref="V1672" r:id="rId1098" xr:uid="{AFA22F15-5AD7-4B3F-8D20-E845AE6D380B}"/>
    <hyperlink ref="V1673" r:id="rId1099" xr:uid="{70B0ECDE-EC13-4B2F-8446-82549E6D2D76}"/>
    <hyperlink ref="V1682" r:id="rId1100" xr:uid="{2EACB020-67EE-48DA-B5E0-61F5CA9FF4D6}"/>
    <hyperlink ref="V1668" r:id="rId1101" xr:uid="{10F793AE-C183-40F3-AA2F-4EF6D4DD727E}"/>
    <hyperlink ref="V1297" r:id="rId1102" xr:uid="{BB823151-10F7-490E-8976-7BB95AE49C08}"/>
    <hyperlink ref="V1344" r:id="rId1103" xr:uid="{0C8F169C-E875-46E4-9C8F-416F453CC281}"/>
    <hyperlink ref="V1687" r:id="rId1104" xr:uid="{5896F65D-6379-4FB5-BD94-81D3706690E8}"/>
    <hyperlink ref="V1688" r:id="rId1105" xr:uid="{DF26132C-1BF4-403B-A32C-ED2E2AD8954A}"/>
    <hyperlink ref="V1053" r:id="rId1106" xr:uid="{79E1B7C6-C12F-4535-B7CE-7F55453949D5}"/>
    <hyperlink ref="V1232" r:id="rId1107" xr:uid="{7FDA61DD-DED1-4461-83B1-FB5C26F9E3D7}"/>
    <hyperlink ref="V1233" r:id="rId1108" xr:uid="{FC812A42-6DEB-4289-A958-E3DAB9A47551}"/>
    <hyperlink ref="V1643" r:id="rId1109" xr:uid="{CAC42E1C-B629-4C50-9A80-0C3D17613C88}"/>
    <hyperlink ref="V1647" r:id="rId1110" xr:uid="{CC8630E5-23BC-4A0D-9C37-E48B67A0441A}"/>
    <hyperlink ref="V1651" r:id="rId1111" xr:uid="{80E3FD81-2733-4DA6-840C-DB290DF9C049}"/>
    <hyperlink ref="V1660" r:id="rId1112" xr:uid="{F3112DDB-8CC6-4EDA-8F3B-FD944623B439}"/>
    <hyperlink ref="V1689" r:id="rId1113" xr:uid="{DEB77E2A-3B52-4BD1-A0D3-0E7A067179C9}"/>
    <hyperlink ref="V1423" r:id="rId1114" xr:uid="{75D1EE7F-AD0F-4E3C-8649-9B03629583B4}"/>
    <hyperlink ref="V1690" r:id="rId1115" xr:uid="{0BBD35FC-1A9E-443B-87B5-287E2F9D9DBF}"/>
    <hyperlink ref="V1691" r:id="rId1116" xr:uid="{4C162696-5896-4991-A254-0F3C678DBA4C}"/>
    <hyperlink ref="V1692" r:id="rId1117" xr:uid="{1434DA93-961D-47A6-A7A2-00A955D5C35E}"/>
    <hyperlink ref="V1693" r:id="rId1118" xr:uid="{3AC86B3F-1E6F-4FD8-B951-0AC921ECDA04}"/>
    <hyperlink ref="V1695" r:id="rId1119" xr:uid="{13C367C2-2543-41FC-8499-B954BF1E10AD}"/>
    <hyperlink ref="V1696" r:id="rId1120" xr:uid="{D36AC2C4-1874-45AD-B21A-E9CBD67810F4}"/>
    <hyperlink ref="V1697" r:id="rId1121" xr:uid="{BEAA1B0A-44B8-4DA4-80CB-08E9E404E9A8}"/>
    <hyperlink ref="V1698" r:id="rId1122" xr:uid="{F467350D-87C3-41B1-8CA8-77F2C113FC51}"/>
    <hyperlink ref="V1699" r:id="rId1123" xr:uid="{C51A9B9A-33E0-4F75-ACF6-874CFCF8BB97}"/>
    <hyperlink ref="V1700" r:id="rId1124" xr:uid="{E9A2AC79-8FDF-49FC-920D-24BBFE372970}"/>
    <hyperlink ref="V1701" r:id="rId1125" xr:uid="{3D677A15-179A-407B-8395-7520E42B25EB}"/>
    <hyperlink ref="V1702" r:id="rId1126" xr:uid="{34634D05-9F4B-4D69-98A2-E0CC818FF750}"/>
    <hyperlink ref="V1703" r:id="rId1127" xr:uid="{EE895CFA-8764-4AC0-AC57-774617868069}"/>
    <hyperlink ref="V1705" r:id="rId1128" xr:uid="{988D1EA3-459A-44EE-A9AB-A482E2976708}"/>
    <hyperlink ref="V1706" r:id="rId1129" xr:uid="{8FEC7C24-4B41-4DBD-9B1B-12924679EE97}"/>
    <hyperlink ref="V1707" r:id="rId1130" xr:uid="{A50D721C-D9A8-4FF4-B8A4-8E25955FC3C9}"/>
    <hyperlink ref="V1715" r:id="rId1131" xr:uid="{89D10635-1969-40E1-AF35-DEA4BA16CA9C}"/>
    <hyperlink ref="V1716" r:id="rId1132" xr:uid="{4456455A-1093-45B1-BFBF-9E4F938DC225}"/>
    <hyperlink ref="V1723" r:id="rId1133" xr:uid="{69530868-EEB3-4A49-856E-5C71183652DE}"/>
    <hyperlink ref="V1012" r:id="rId1134" xr:uid="{4DD9D052-B4B0-47A0-AD49-28DEA4729BF8}"/>
    <hyperlink ref="V1728" r:id="rId1135" xr:uid="{BA3A2C7B-DA83-4FF5-A5F6-12E7B072D28F}"/>
    <hyperlink ref="V1732" r:id="rId1136" xr:uid="{48D2FDB2-580B-4947-AF0E-CFC8A7C9E13A}"/>
    <hyperlink ref="V1741" r:id="rId1137" xr:uid="{C264EC34-F6F1-44C1-9AA5-6441FA6B04F8}"/>
    <hyperlink ref="V1742" r:id="rId1138" xr:uid="{92C1BADD-199C-4D1A-901E-6FFBADA89972}"/>
    <hyperlink ref="V1746" r:id="rId1139" xr:uid="{55D06B39-7AEE-4640-A4C2-D9D0C155A3AA}"/>
    <hyperlink ref="V1747" r:id="rId1140" xr:uid="{43F2F248-B065-4860-9B0B-F022B1A8D0AD}"/>
    <hyperlink ref="V1748" r:id="rId1141" xr:uid="{BF0E0572-AB58-4157-BAAF-BB47181FC074}"/>
    <hyperlink ref="V1751" r:id="rId1142" xr:uid="{94A223AA-0045-464F-A62B-BF654D91C511}"/>
    <hyperlink ref="V1752" r:id="rId1143" xr:uid="{3AB8B251-8188-4624-80C0-B8E5B3AB93FF}"/>
    <hyperlink ref="V1753" r:id="rId1144" xr:uid="{A1C5D5D4-3A87-4109-AFE9-B7B858AAEB2C}"/>
    <hyperlink ref="V1754" r:id="rId1145" xr:uid="{D74126FB-F9D7-4A78-9FF2-B7026EC32B03}"/>
    <hyperlink ref="V1755" r:id="rId1146" xr:uid="{AAADF3D7-5628-4EB1-A397-A6A6CC6D1FB1}"/>
    <hyperlink ref="V1756" r:id="rId1147" xr:uid="{546103EE-1BA2-475D-A224-B19BEE249F48}"/>
    <hyperlink ref="V1757" r:id="rId1148" xr:uid="{503D0669-8756-46FD-8E57-12EEB209D57C}"/>
    <hyperlink ref="V1758" r:id="rId1149" xr:uid="{5061339B-88DD-402E-8C55-0DDCC46A63C3}"/>
    <hyperlink ref="V1759" r:id="rId1150" xr:uid="{D799E733-06D7-4129-8C23-0FDA06144DA9}"/>
    <hyperlink ref="V1761" r:id="rId1151" xr:uid="{24C52827-C053-4175-9DD1-35F57491A0DD}"/>
    <hyperlink ref="V1762" r:id="rId1152" xr:uid="{620B3836-8C6E-4A2B-8045-5BF538ABFA74}"/>
    <hyperlink ref="V1760" r:id="rId1153" xr:uid="{B0DDD356-ABF5-4D21-AB83-C28F8AA0B903}"/>
    <hyperlink ref="V1764" r:id="rId1154" xr:uid="{DE1A200F-9918-4626-AA39-1E9288B8215A}"/>
    <hyperlink ref="V1766" r:id="rId1155" xr:uid="{7C1879C8-E10A-4972-9AC3-A85DCCCF46B0}"/>
    <hyperlink ref="V1767" r:id="rId1156" xr:uid="{5C275478-B7D1-479D-87E7-5F4679A7D4E9}"/>
    <hyperlink ref="V1771" r:id="rId1157" xr:uid="{A303DC26-C89A-48F3-84DA-3C3F3AE366F1}"/>
    <hyperlink ref="V401" r:id="rId1158" xr:uid="{3340B28F-0BEC-4138-A818-B6A3AEB095BF}"/>
    <hyperlink ref="V1772" r:id="rId1159" xr:uid="{588FE305-8203-4B2A-AA3C-352389D4051F}"/>
    <hyperlink ref="V1775" r:id="rId1160" xr:uid="{E339D51A-0D91-4564-B8D2-AF4654D09D63}"/>
    <hyperlink ref="V1784" r:id="rId1161" xr:uid="{A7C3BBA8-DA25-4A69-A7F8-A5849EA1F818}"/>
    <hyperlink ref="V1797" r:id="rId1162" xr:uid="{BB956964-3E71-4B21-9EDD-06D234DF577C}"/>
    <hyperlink ref="V1807" r:id="rId1163" xr:uid="{DB446C58-F8D3-481F-BFA8-75143765EF84}"/>
    <hyperlink ref="V1814" r:id="rId1164" xr:uid="{97A35AE7-DA0D-4028-A675-819353E65FEF}"/>
    <hyperlink ref="V1815" r:id="rId1165" xr:uid="{3F56CB6B-253B-46F6-A960-8CDDB1DDEB76}"/>
    <hyperlink ref="V1816" r:id="rId1166" xr:uid="{075DE844-14C7-49D6-83CF-244298BE5064}"/>
    <hyperlink ref="V1817" r:id="rId1167" xr:uid="{D8A553DC-F02A-49A3-8CB9-96A4796331AB}"/>
    <hyperlink ref="V1824" r:id="rId1168" xr:uid="{96BF7129-B1E6-42CA-BC2B-6A9CB28EEC4D}"/>
    <hyperlink ref="V1826" r:id="rId1169" xr:uid="{927832A9-639D-4408-B10C-70EFCA554928}"/>
    <hyperlink ref="V995" r:id="rId1170" xr:uid="{F475510C-BB39-4564-AFA3-9214ABD3307F}"/>
    <hyperlink ref="V1827" r:id="rId1171" xr:uid="{C554002F-38BB-4821-8991-63994C65DD5D}"/>
    <hyperlink ref="V1828" r:id="rId1172" xr:uid="{B9F1128E-2D57-4FA2-843D-E07CFA211D09}"/>
    <hyperlink ref="V1829" r:id="rId1173" xr:uid="{F8442421-BEC7-4E14-88C4-2383407F2DA9}"/>
    <hyperlink ref="V1830" r:id="rId1174" xr:uid="{D42D7FA5-260E-44C1-A51B-3F6A1D4B97FB}"/>
    <hyperlink ref="V1833" r:id="rId1175" xr:uid="{C8CE0FA1-DA28-47EC-9B81-5BFF697D97C1}"/>
    <hyperlink ref="V1407" r:id="rId1176" xr:uid="{48EA5FC9-8977-44FA-A347-ACE46134EA9B}"/>
    <hyperlink ref="V1834" r:id="rId1177" xr:uid="{EFEE0634-2EB3-4DD5-BA6B-B11AEB9E330C}"/>
    <hyperlink ref="V1839" r:id="rId1178" xr:uid="{57F08FB4-4BD6-43FD-91ED-C9ED3BAFF89D}"/>
    <hyperlink ref="V1840" r:id="rId1179" xr:uid="{76842F14-9E0B-4114-8A3E-951FD3E11386}"/>
    <hyperlink ref="V1841" r:id="rId1180" xr:uid="{A9D9B08D-27C6-4A4E-80B1-F34AEE5C25EC}"/>
    <hyperlink ref="V1842" r:id="rId1181" xr:uid="{616B164E-43B3-4814-8757-AA7CB1886AD8}"/>
    <hyperlink ref="V1843" r:id="rId1182" xr:uid="{00250F2C-8CD5-4FE2-BCAE-84380562D574}"/>
    <hyperlink ref="V1844" r:id="rId1183" xr:uid="{EDED4873-48B5-4ADF-8277-D33163A1BFD8}"/>
    <hyperlink ref="V1845" r:id="rId1184" xr:uid="{D9E7496F-AD96-4BF6-9F9C-EA814A3FDC62}"/>
    <hyperlink ref="V1846" r:id="rId1185" xr:uid="{CE309EE0-E4B8-4291-BD19-10B94ED20206}"/>
    <hyperlink ref="V1847" r:id="rId1186" xr:uid="{F4F4F11C-BA38-4BAF-82FF-353FD6F347E2}"/>
    <hyperlink ref="V1848" r:id="rId1187" xr:uid="{56099784-884F-4BD5-BAB5-A9F45F85D912}"/>
    <hyperlink ref="V1849" r:id="rId1188" xr:uid="{8FB3AD44-0259-4974-A646-5840A88CABB3}"/>
    <hyperlink ref="V385" r:id="rId1189" xr:uid="{22AC9169-3B05-4512-9F33-1D67684F8EF8}"/>
    <hyperlink ref="V387" r:id="rId1190" xr:uid="{4AF4F6B6-7BFA-40FB-AF4D-60B77433939F}"/>
    <hyperlink ref="V1516" r:id="rId1191" xr:uid="{94954433-E3F9-4D10-B8B0-9DAF085B6368}"/>
    <hyperlink ref="V1850" r:id="rId1192" xr:uid="{A10BE527-2B00-478A-9389-FE1933736783}"/>
    <hyperlink ref="V1852" r:id="rId1193" xr:uid="{831DCDA2-AB15-4BCC-8491-871B2E159E88}"/>
    <hyperlink ref="V1857" r:id="rId1194" xr:uid="{B95188CD-8B25-459C-91EC-AF2826058D27}"/>
    <hyperlink ref="V1858" r:id="rId1195" xr:uid="{3D27EFDE-2790-4404-890E-14EB5A9FFC9C}"/>
    <hyperlink ref="V1859" r:id="rId1196" xr:uid="{B57E5C30-8BFE-44B3-8DC1-517D714C50C7}"/>
    <hyperlink ref="V1861" r:id="rId1197" xr:uid="{81DC4F82-3580-42CD-BEDC-457E9DD32B3C}"/>
    <hyperlink ref="V1862" r:id="rId1198" xr:uid="{DB03D501-9D17-4C52-AF31-EC6618A1FAEE}"/>
    <hyperlink ref="V1863" r:id="rId1199" xr:uid="{068DA16C-A7DE-4E62-8560-25937B192B14}"/>
    <hyperlink ref="V607" r:id="rId1200" xr:uid="{0CF0E246-0671-4896-96D8-45392C074425}"/>
    <hyperlink ref="V1864" r:id="rId1201" xr:uid="{D7270451-C4BA-48EE-901F-A6ECDACDA9A9}"/>
    <hyperlink ref="V1867" r:id="rId1202" xr:uid="{6C769941-2904-446A-84F5-136FD59C655D}"/>
    <hyperlink ref="V1868" r:id="rId1203" xr:uid="{D8C867B9-DABA-4398-983C-6560D7B4B3EE}"/>
    <hyperlink ref="V1865" r:id="rId1204" xr:uid="{62FD5471-2F64-40CC-AAA1-A644831E8D96}"/>
    <hyperlink ref="V1866" r:id="rId1205" xr:uid="{84689953-B187-445C-8890-A7DAA36F1A75}"/>
    <hyperlink ref="V1871" r:id="rId1206" xr:uid="{8B156D73-EDEB-41D1-A1B5-ABAFF4B19788}"/>
    <hyperlink ref="V1873" r:id="rId1207" xr:uid="{03A66317-CC2D-43F3-92F1-9C7EC669B56C}"/>
    <hyperlink ref="V1876" r:id="rId1208" xr:uid="{20C53A83-9921-400B-839A-61C33495DD13}"/>
    <hyperlink ref="V1879" r:id="rId1209" xr:uid="{C68D4CC2-9617-424B-A846-C44FF39F2225}"/>
    <hyperlink ref="V1883" r:id="rId1210" xr:uid="{816BA11A-462B-4F82-9885-1D5FEFAEF700}"/>
    <hyperlink ref="V897" r:id="rId1211" xr:uid="{98AC02B5-4F19-4340-8FA0-E83A717C274A}"/>
    <hyperlink ref="V1888" r:id="rId1212" xr:uid="{154B05C0-EA3E-4A40-8663-89D54F52B118}"/>
    <hyperlink ref="V252" r:id="rId1213" xr:uid="{23DF8CBE-C50B-4907-B010-3AE7FAB09778}"/>
    <hyperlink ref="V255" r:id="rId1214" xr:uid="{D8965947-CE4C-46D8-B8E0-A9DDE1A4FE39}"/>
    <hyperlink ref="V267" r:id="rId1215" xr:uid="{1C3660C0-A348-4778-80B2-A0B3209CE633}"/>
    <hyperlink ref="V1887" r:id="rId1216" xr:uid="{0C0727E9-9FB6-420D-B2AE-B5B907BAB1A1}"/>
    <hyperlink ref="V1889" r:id="rId1217" xr:uid="{C891FFFB-8FE7-4DA3-A375-061E31B07FA9}"/>
    <hyperlink ref="V1890" r:id="rId1218" xr:uid="{8FE131AB-85CD-44BF-87B4-29C0FB6129B5}"/>
    <hyperlink ref="V383" r:id="rId1219" xr:uid="{1FCBB0F8-3E18-49E8-9AC3-16DED78AC731}"/>
    <hyperlink ref="V384" r:id="rId1220" xr:uid="{82920FD0-D110-48E0-B0FB-6E63C869CC49}"/>
    <hyperlink ref="V1094" r:id="rId1221" xr:uid="{75F1652F-4E6E-41CE-8F77-9A7546A81E38}"/>
    <hyperlink ref="V1095" r:id="rId1222" xr:uid="{0FD284F3-40F1-4EE6-A446-39038A9DC959}"/>
    <hyperlink ref="V1891" r:id="rId1223" xr:uid="{6794FB15-2B58-45B1-9369-9AD3AFB0F937}"/>
    <hyperlink ref="V1892" r:id="rId1224" xr:uid="{268F7189-33E0-406A-BE33-D4E9F2165E55}"/>
    <hyperlink ref="V1893" r:id="rId1225" xr:uid="{0C77AAF1-5B72-43C5-AA4D-2D94AADB55E1}"/>
    <hyperlink ref="V1894" r:id="rId1226" xr:uid="{DC450F97-C7DC-4F07-A929-877305DD3882}"/>
    <hyperlink ref="V1895" r:id="rId1227" xr:uid="{4CFB1CA1-3360-4431-A269-6F25D83AE4ED}"/>
    <hyperlink ref="V1896" r:id="rId1228" xr:uid="{0D2D8DE2-B533-4FCA-80E3-BF6EB5668666}"/>
    <hyperlink ref="V1897" r:id="rId1229" xr:uid="{1FF7F4C1-177D-4AFA-A376-40E6A039A829}"/>
    <hyperlink ref="V1899" r:id="rId1230" xr:uid="{53DC754E-2709-4F89-9462-F49B448CDF4C}"/>
    <hyperlink ref="V1902" r:id="rId1231" xr:uid="{A35FC44D-7177-46FF-8636-99020A4A39F1}"/>
    <hyperlink ref="V8" r:id="rId1232" xr:uid="{941201A3-F2BE-4004-8705-ADE1E51FFDCB}"/>
    <hyperlink ref="V1001" r:id="rId1233" xr:uid="{6BC0C52D-5A5D-4756-9AC2-6036B1DBDBA2}"/>
    <hyperlink ref="V1903" r:id="rId1234" xr:uid="{1101E65B-E4C3-4DC1-B07F-0B8B4A3EE4EC}"/>
    <hyperlink ref="V269" r:id="rId1235" xr:uid="{444BA456-A9B4-4E74-9EBF-89BF4DFCF72F}"/>
    <hyperlink ref="V270" r:id="rId1236" xr:uid="{C786F7D3-4FC5-4B41-8436-F47968F80CCF}"/>
    <hyperlink ref="V1248" r:id="rId1237" xr:uid="{730FE8E9-8CD5-44D7-9E12-9567FDFE60B2}"/>
    <hyperlink ref="V1904" r:id="rId1238" xr:uid="{D5A8D360-5DA3-441B-989D-5FC78EF41368}"/>
    <hyperlink ref="V1905" r:id="rId1239" xr:uid="{DC8AE4EF-1B7B-44CF-8CD7-DFD345105011}"/>
    <hyperlink ref="V1906" r:id="rId1240" xr:uid="{CB43C9D4-3511-4D39-897E-FAD6CD6E737E}"/>
    <hyperlink ref="V1907" r:id="rId1241" xr:uid="{9B978A3E-7F0A-4D4F-8490-9419B7E8BAE7}"/>
    <hyperlink ref="V1908" r:id="rId1242" xr:uid="{6638568C-23D3-48C7-884A-4E50F82061EC}"/>
    <hyperlink ref="V1909" r:id="rId1243" xr:uid="{0B5938E8-78A3-44AA-AC3B-A5F7428E6916}"/>
    <hyperlink ref="V1769" r:id="rId1244" xr:uid="{9F285F14-6442-4C41-9CCA-0C0298BE0DF9}"/>
    <hyperlink ref="V1910" r:id="rId1245" xr:uid="{7C038027-740C-4EFD-9755-ACF17D8D96E0}"/>
    <hyperlink ref="V1911" r:id="rId1246" xr:uid="{8CA5B02F-D289-4F13-9C54-6D9263553930}"/>
    <hyperlink ref="V1912" r:id="rId1247" xr:uid="{68DDEFA6-8A5F-4D2F-9B7B-7FABF94C731C}"/>
    <hyperlink ref="V1919" r:id="rId1248" xr:uid="{647E092F-025A-4F9D-95B2-F6E9FFF66394}"/>
    <hyperlink ref="V1920" r:id="rId1249" xr:uid="{52EF0D4F-F20C-4A74-821B-36C7CFC6EE30}"/>
    <hyperlink ref="V1880" r:id="rId1250" xr:uid="{A17277AF-F92B-41D0-AC99-78CA69517251}"/>
    <hyperlink ref="V1921" r:id="rId1251" xr:uid="{B67DA632-6058-4430-9B1F-7C1352E8BBEC}"/>
    <hyperlink ref="V1922" r:id="rId1252" xr:uid="{9E49D123-1E87-4949-BB8A-57B22465FB22}"/>
    <hyperlink ref="V1923" r:id="rId1253" xr:uid="{9A7FA7ED-FD77-4DD6-8084-F32969C67387}"/>
    <hyperlink ref="V1924" r:id="rId1254" xr:uid="{741E1B69-AF04-4A2B-A219-A0B4CDC9FA5D}"/>
    <hyperlink ref="V1914" r:id="rId1255" xr:uid="{333C123C-78EC-4E4D-8833-6F3303BA5185}"/>
    <hyperlink ref="V1925" r:id="rId1256" xr:uid="{CD8E2EAD-D9D3-4ED1-814D-8E0B21C7BA9C}"/>
    <hyperlink ref="V1926" r:id="rId1257" xr:uid="{1BEEEBD0-AC32-4408-9A3B-D4FBCBF3498C}"/>
    <hyperlink ref="V1927" r:id="rId1258" xr:uid="{A3826D9F-A15F-4413-9DCE-5FA50C8A8EE9}"/>
    <hyperlink ref="V1928" r:id="rId1259" xr:uid="{2A2E8C6C-7696-4F59-9A88-81645395D9AD}"/>
    <hyperlink ref="V1930" r:id="rId1260" xr:uid="{77D2F68A-EA18-44A9-8941-C223AA4E51A9}"/>
    <hyperlink ref="V1931" r:id="rId1261" xr:uid="{B470F99B-55FC-4590-A8A6-D8E5570F75F3}"/>
    <hyperlink ref="V217" r:id="rId1262" xr:uid="{B50A4265-808C-43D6-9B5D-79F3A27EB0DD}"/>
    <hyperlink ref="V218" r:id="rId1263" xr:uid="{D5DDD1A7-7AC4-4936-B4DE-F46EF88C771C}"/>
    <hyperlink ref="V1214" r:id="rId1264" xr:uid="{EB297E90-30B4-484B-8F6E-4A763E1EA1D7}"/>
    <hyperlink ref="V1271" r:id="rId1265" xr:uid="{DC460E4C-AA5D-4C6E-9C8B-E35ED084BDBF}"/>
    <hyperlink ref="V1929" r:id="rId1266" xr:uid="{7842AC66-ED2E-431A-80C6-3B507A081CDF}"/>
    <hyperlink ref="V1933" r:id="rId1267" xr:uid="{E39FB313-CF26-4835-B5E1-2FB3DC756531}"/>
    <hyperlink ref="V1932" r:id="rId1268" xr:uid="{7D443CE1-1728-499F-A082-500128680708}"/>
    <hyperlink ref="V1936" r:id="rId1269" xr:uid="{E8E97DD7-F378-42B9-BF8F-96F96E6A16ED}"/>
    <hyperlink ref="V1937" r:id="rId1270" xr:uid="{94DD482D-2530-4CF4-9BE5-126D539BC780}"/>
    <hyperlink ref="V1944" r:id="rId1271" xr:uid="{ECB0CC2E-C564-490C-815C-B82A5ABA20BE}"/>
    <hyperlink ref="V1945" r:id="rId1272" xr:uid="{4E38319C-4549-4B21-9C90-ABED4D2BE59B}"/>
    <hyperlink ref="V1946" r:id="rId1273" xr:uid="{6B649ABD-7021-479E-9EA5-83EA853E0986}"/>
    <hyperlink ref="V1947" r:id="rId1274" xr:uid="{E94C14AA-4B15-4736-930D-38CBA6176AA0}"/>
    <hyperlink ref="V1948" r:id="rId1275" xr:uid="{CEFE8112-32EB-495C-A01E-922F3F493ACF}"/>
    <hyperlink ref="V1940" r:id="rId1276" xr:uid="{B6130A1B-902B-4013-9076-5060007C5BEB}"/>
    <hyperlink ref="V1950" r:id="rId1277" xr:uid="{2C5A91A5-CF06-4ED0-8063-66EE74E66267}"/>
    <hyperlink ref="V1951" r:id="rId1278" xr:uid="{2AE02050-E028-42BC-A552-500FD05FA42E}"/>
    <hyperlink ref="V1952" r:id="rId1279" xr:uid="{FC0F4853-F1A2-4407-95F8-03D16994EFF1}"/>
    <hyperlink ref="V1953" r:id="rId1280" xr:uid="{32142429-BEED-4D42-B019-18C5EF52087A}"/>
    <hyperlink ref="V1954" r:id="rId1281" xr:uid="{1E97AEB4-0373-4FBC-B953-6A60591DBC2C}"/>
    <hyperlink ref="V1955" r:id="rId1282" xr:uid="{485884E5-0528-4115-B1AD-887C94F0685B}"/>
    <hyperlink ref="V1872" r:id="rId1283" xr:uid="{4D6B4F0C-1D95-4FD8-832D-BEB77844270B}"/>
    <hyperlink ref="V1874" r:id="rId1284" xr:uid="{55FBB8CB-E689-4041-98B5-942E3EAD95D1}"/>
    <hyperlink ref="V1875" r:id="rId1285" xr:uid="{35C5BE3D-F4CF-4104-96DF-AD213701C4FC}"/>
    <hyperlink ref="V1956" r:id="rId1286" xr:uid="{AA3BE5C1-32EF-4AE0-805C-B0FCDFD238A3}"/>
    <hyperlink ref="V1959" r:id="rId1287" xr:uid="{419C68D5-060C-4DD2-897F-00D8B81F8F1E}"/>
    <hyperlink ref="V1960" r:id="rId1288" xr:uid="{C71BEE6A-153B-4AF7-BC28-442128368945}"/>
    <hyperlink ref="V1966" r:id="rId1289" xr:uid="{F82DF202-14C3-4D96-96F2-9F2B2B12873E}"/>
    <hyperlink ref="V1967" r:id="rId1290" xr:uid="{27C05D17-4C0F-4052-8B47-BCC800849B00}"/>
    <hyperlink ref="V1983" r:id="rId1291" xr:uid="{EBF1E417-92D7-4FFB-AD39-0A89E475B1E7}"/>
    <hyperlink ref="V1984" r:id="rId1292" xr:uid="{29D7CAB0-A075-4ABB-A39D-8C7331969B76}"/>
    <hyperlink ref="V1986" r:id="rId1293" xr:uid="{CBD3BF9C-8D3A-4999-94E1-312CE27FAFFA}"/>
    <hyperlink ref="V1989" r:id="rId1294" xr:uid="{C461704A-C530-40A1-B1BD-0564AFE2371D}"/>
    <hyperlink ref="V1991" r:id="rId1295" xr:uid="{26E965D3-0337-4D87-BCDB-FBBEFEB46A6A}"/>
    <hyperlink ref="V1992" r:id="rId1296" xr:uid="{146DA79B-E144-40DB-99FB-6DE482025C1D}"/>
    <hyperlink ref="V1995" r:id="rId1297" xr:uid="{CDA39C4E-95C2-447D-A5EE-37D19D10FE6D}"/>
    <hyperlink ref="V1996" r:id="rId1298" xr:uid="{4D89FF1D-8E95-4D52-B363-A5955F5A494F}"/>
    <hyperlink ref="V1998" r:id="rId1299" xr:uid="{4E38465F-B46A-41FA-8DF1-A11D998E7476}"/>
    <hyperlink ref="V2000" r:id="rId1300" xr:uid="{BC71EA4D-F97A-40C4-AFFE-5D1AE2668380}"/>
    <hyperlink ref="V2001" r:id="rId1301" xr:uid="{8FC49D3F-32F6-453C-887D-4E54DED1BD24}"/>
    <hyperlink ref="V2002" r:id="rId1302" xr:uid="{041AB383-D502-4834-AAAF-D724F9890640}"/>
    <hyperlink ref="V2003" r:id="rId1303" xr:uid="{8706A613-3285-4E1A-A184-12E31AC5B863}"/>
    <hyperlink ref="V2005" r:id="rId1304" xr:uid="{69C79C94-A235-42EA-BF7E-8170120084E4}"/>
    <hyperlink ref="V2006" r:id="rId1305" xr:uid="{40765489-2CF5-488A-A2C6-51AE1DE6A960}"/>
    <hyperlink ref="V2007" r:id="rId1306" xr:uid="{5A5072B5-7758-4140-9670-A0FA4F014299}"/>
    <hyperlink ref="V2011" r:id="rId1307" xr:uid="{1B7CD953-917C-4CF6-A225-ECC48D3DCDCE}"/>
    <hyperlink ref="V2012" r:id="rId1308" xr:uid="{7F8E4925-7909-4BB3-9C08-F876F3BEC445}"/>
    <hyperlink ref="V2014" r:id="rId1309" xr:uid="{A920CEC0-E73F-4EBC-83F3-600EED66AFA5}"/>
    <hyperlink ref="V2015" r:id="rId1310" xr:uid="{1D8997CD-7BC0-4351-BDFF-0A1D9CE94EB0}"/>
    <hyperlink ref="V2016" r:id="rId1311" xr:uid="{D123CD8F-B0ED-4948-B7EE-F6AFFAE94EF7}"/>
    <hyperlink ref="V2018" r:id="rId1312" xr:uid="{E9834A41-AD4F-4B97-8479-F1605111E409}"/>
    <hyperlink ref="V2020" r:id="rId1313" xr:uid="{8BCFCDD9-F7DC-42E5-A338-3CE822A4A2D6}"/>
    <hyperlink ref="V2025" r:id="rId1314" xr:uid="{EFBBEB37-BDD0-4FD2-8936-68C3FC95EA95}"/>
    <hyperlink ref="V2022" r:id="rId1315" xr:uid="{12F5B554-9AAE-4223-9180-E310F79FCA67}"/>
    <hyperlink ref="V2029" r:id="rId1316" xr:uid="{9F81E323-4231-4BA0-B25B-9C469E62219A}"/>
    <hyperlink ref="V2017" r:id="rId1317" xr:uid="{727D8C76-F2E2-4502-86AD-0B41CBE08E6C}"/>
    <hyperlink ref="V2030" r:id="rId1318" xr:uid="{DC6E64E2-AC17-4C9B-878D-F82F5760BA07}"/>
    <hyperlink ref="V2031" r:id="rId1319" xr:uid="{137FF399-1F50-473D-A590-17B36DA7EAC5}"/>
    <hyperlink ref="V2033" r:id="rId1320" xr:uid="{23DA4115-CCED-4BFC-A798-EC084FD719E8}"/>
    <hyperlink ref="V2034" r:id="rId1321" xr:uid="{92B2FD23-8D1D-4E75-87A3-B8DBC3511EAF}"/>
    <hyperlink ref="V2035" r:id="rId1322" xr:uid="{E4B2C7C1-91A4-4BC2-A0F9-F4C1D430CBAB}"/>
    <hyperlink ref="V2039" r:id="rId1323" xr:uid="{404565A1-E918-4677-8B5D-D0047ED5DF83}"/>
    <hyperlink ref="V2040" r:id="rId1324" xr:uid="{46D9A135-530E-4BD0-BB48-54C2989F2E73}"/>
    <hyperlink ref="V1528" r:id="rId1325" xr:uid="{BEF3F568-18BD-4F70-B8B7-55DBC57A2BBC}"/>
    <hyperlink ref="V1531" r:id="rId1326" xr:uid="{F2E097BF-DF95-423D-95CD-834A3ED892C4}"/>
    <hyperlink ref="V1533" r:id="rId1327" xr:uid="{2D61186F-3D38-462E-915E-60C747A8978A}"/>
    <hyperlink ref="V1650" r:id="rId1328" xr:uid="{2F16EFF7-782B-44C4-BE8C-5CC5D009C42F}"/>
    <hyperlink ref="V2037" r:id="rId1329" xr:uid="{5B94B16E-FBC3-43DB-A03A-542808DBB10E}"/>
    <hyperlink ref="V2038" r:id="rId1330" xr:uid="{EF1257BE-EDDC-4C3B-BC1D-148F3904D1DC}"/>
    <hyperlink ref="V2041" r:id="rId1331" xr:uid="{34F1F0C4-C473-4DCA-AB8B-739C4E9AC626}"/>
    <hyperlink ref="V2042" r:id="rId1332" xr:uid="{F41C03B8-F4C4-47BE-B957-91732BEDFCA4}"/>
    <hyperlink ref="V2043" r:id="rId1333" xr:uid="{CF6D5379-2B92-4ED2-BD1E-D17CEC51014C}"/>
    <hyperlink ref="V2045" r:id="rId1334" xr:uid="{ED473B46-BB7F-4341-BFA1-AEC54C814FAA}"/>
    <hyperlink ref="V2048" r:id="rId1335" xr:uid="{9DA0A01C-6B5F-43A7-B83B-7599F4C7D9C7}"/>
    <hyperlink ref="V2050" r:id="rId1336" xr:uid="{9BAAB2A0-D425-4C33-82D6-844DB801A602}"/>
    <hyperlink ref="V2051" r:id="rId1337" xr:uid="{F3241CDA-2397-4F74-B077-A2A989296A60}"/>
    <hyperlink ref="V2055" r:id="rId1338" xr:uid="{8C1B1DD2-01CF-4E6C-9449-7E9A0F65A748}"/>
    <hyperlink ref="V2066" r:id="rId1339" xr:uid="{8A78304D-0ED6-4283-91FE-4E592DDE4835}"/>
    <hyperlink ref="V1670" r:id="rId1340" xr:uid="{CBFDFDF2-9768-4E79-943F-C7716B81C2EE}"/>
    <hyperlink ref="V2070" r:id="rId1341" xr:uid="{F91D51D4-9004-4935-833C-A22C0DDBB9F9}"/>
    <hyperlink ref="V2026" r:id="rId1342" xr:uid="{6A7EE2D4-9A2F-41BA-BABA-C93DC4BF4A06}"/>
    <hyperlink ref="V2027" r:id="rId1343" xr:uid="{16D5C4EC-9E17-4FDE-A5A7-77A5A5B80E42}"/>
    <hyperlink ref="V2028" r:id="rId1344" xr:uid="{9A076FB0-70C4-4515-A6C0-6AC9021B06E9}"/>
    <hyperlink ref="V2049" r:id="rId1345" xr:uid="{2FD55B2C-657A-46B1-89F0-9ED3C72956A4}"/>
    <hyperlink ref="V2071" r:id="rId1346" xr:uid="{9B5D6189-CBE0-48B2-B44A-B85203A22FF2}"/>
    <hyperlink ref="V2072" r:id="rId1347" xr:uid="{9A9CB873-F297-46C2-A90F-D8EB7FC591FD}"/>
    <hyperlink ref="V1121" r:id="rId1348" xr:uid="{00631978-AB1C-4E0B-B95F-27E202D81A8A}"/>
    <hyperlink ref="V2074" r:id="rId1349" xr:uid="{00BBACAB-BA2C-4227-8598-230B17C3AB3D}"/>
    <hyperlink ref="V2076" r:id="rId1350" xr:uid="{723D9C25-C8CF-4C42-9EA1-747DF2008540}"/>
    <hyperlink ref="V2077" r:id="rId1351" xr:uid="{4DC8190B-9EC3-403C-B853-E29A8CC82B7F}"/>
    <hyperlink ref="V2078" r:id="rId1352" xr:uid="{78F1F0AA-6A9C-4591-B5A0-3E44FDC045EC}"/>
    <hyperlink ref="V2079" r:id="rId1353" xr:uid="{120DDC24-58C0-4EAD-BFD2-C2B93BE34E53}"/>
    <hyperlink ref="V2065" r:id="rId1354" xr:uid="{C7608413-8DCC-4441-934E-347CA290137F}"/>
    <hyperlink ref="V2080" r:id="rId1355" xr:uid="{138F7CE6-7759-4D25-B2D8-2286D286070E}"/>
    <hyperlink ref="V2081" r:id="rId1356" xr:uid="{C3D1668F-2220-4B97-B171-8000F6AEC581}"/>
    <hyperlink ref="V2083" r:id="rId1357" xr:uid="{E915D062-0D89-4870-82C2-488383E0F70F}"/>
    <hyperlink ref="V2082" r:id="rId1358" xr:uid="{9B2A4C5F-39EA-4DB9-BA61-D9710B98EE5A}"/>
    <hyperlink ref="V2088" r:id="rId1359" xr:uid="{720C4723-B78B-44DD-8692-7959EDD57AA8}"/>
    <hyperlink ref="V2089" r:id="rId1360" xr:uid="{8D37E2F5-A23F-428A-A3B1-657CA9850BF3}"/>
    <hyperlink ref="V2090" r:id="rId1361" xr:uid="{13DB33ED-E4EF-45EE-A3FF-7239CDA7D3FB}"/>
    <hyperlink ref="V2091" r:id="rId1362" xr:uid="{03D8D659-7699-466D-A929-81B5B28182A1}"/>
    <hyperlink ref="V2092" r:id="rId1363" xr:uid="{AF418F5A-3C23-4217-942E-FD5C67D78EC7}"/>
    <hyperlink ref="V2093" r:id="rId1364" xr:uid="{74D136F5-1ACE-463B-B99E-D5CD163994A8}"/>
    <hyperlink ref="V2094" r:id="rId1365" xr:uid="{81F99E4C-84EC-42EC-9550-F7182A865840}"/>
    <hyperlink ref="V2095" r:id="rId1366" xr:uid="{6C10830F-99BE-444D-B03B-6762B985A68F}"/>
    <hyperlink ref="V2096" r:id="rId1367" xr:uid="{A2ACB537-CE8A-4153-BC34-46478DB3C827}"/>
    <hyperlink ref="V2103" r:id="rId1368" xr:uid="{D9BC22CC-407D-4F5C-A96D-153653971C2A}"/>
    <hyperlink ref="V2106" r:id="rId1369" xr:uid="{FE7ABF1B-0F9A-4C81-84B1-B8DD78BE14A1}"/>
    <hyperlink ref="V2101" r:id="rId1370" xr:uid="{976E554C-70E9-45AE-B0DA-383A0ECFA3B4}"/>
    <hyperlink ref="V2107" r:id="rId1371" xr:uid="{99775C14-8E54-4D91-911D-030D254B3D7C}"/>
    <hyperlink ref="V2112" r:id="rId1372" xr:uid="{3B1BD7B9-A0B6-4A03-95ED-E6E8C4F96C51}"/>
    <hyperlink ref="V2113" r:id="rId1373" xr:uid="{93E1E6EE-18A5-4627-82D6-5B1CA6EFD95B}"/>
    <hyperlink ref="V2114" r:id="rId1374" xr:uid="{AEED97FB-0075-49FF-989C-C2E68BEC767E}"/>
    <hyperlink ref="V2115" r:id="rId1375" xr:uid="{41F7118C-A016-46A0-B05A-6755E4CBF379}"/>
    <hyperlink ref="V2116" r:id="rId1376" xr:uid="{E2788E2C-9E64-46D9-A836-270F55820B11}"/>
    <hyperlink ref="V2117" r:id="rId1377" xr:uid="{F1FDA58C-FCA0-40C5-BD8C-0C110799901C}"/>
    <hyperlink ref="V2084" r:id="rId1378" xr:uid="{90AF7B56-6217-4E48-803D-E0FF6AAA8064}"/>
    <hyperlink ref="V2126" r:id="rId1379" xr:uid="{59EAF934-61D7-406D-967D-8D66184E2DBA}"/>
    <hyperlink ref="V2044" r:id="rId1380" xr:uid="{52425059-F14C-4372-9DBA-37CD07B5208C}"/>
    <hyperlink ref="V2127" r:id="rId1381" xr:uid="{6E35E678-0025-4E1E-AEDE-34F60D9E5299}"/>
    <hyperlink ref="V2129" r:id="rId1382" xr:uid="{94425ECB-B2E5-4008-B5CD-25BEF2D5BA29}"/>
    <hyperlink ref="V314" r:id="rId1383" xr:uid="{5E419743-A185-4A68-BD9B-9A42C05746CA}"/>
    <hyperlink ref="V316" r:id="rId1384" xr:uid="{9B04A45E-D67A-49AC-948D-48357ABA12D3}"/>
    <hyperlink ref="V885" r:id="rId1385" xr:uid="{E51AA3C6-DA9E-42E1-B7A4-68C5290F6A6B}"/>
    <hyperlink ref="V889" r:id="rId1386" xr:uid="{4943C692-CC8D-4B61-85B6-811E84DF04CB}"/>
    <hyperlink ref="V898" r:id="rId1387" xr:uid="{B46D7DA6-9513-44E7-BD0F-8B47692377A0}"/>
    <hyperlink ref="V2004" r:id="rId1388" xr:uid="{C4EC5C29-D52D-49AD-A53B-6197B033A940}"/>
    <hyperlink ref="V2133" r:id="rId1389" xr:uid="{4EFE057E-92D9-404B-AE8E-E38CA17E0049}"/>
    <hyperlink ref="V2134" r:id="rId1390" xr:uid="{89FA3F26-0458-49FF-AE4E-DEB080D02131}"/>
    <hyperlink ref="V2135" r:id="rId1391" xr:uid="{71DCF2C3-2C9C-4BC5-BD41-9EB89EF4C83C}"/>
    <hyperlink ref="V2136" r:id="rId1392" xr:uid="{991E3838-D6C0-4DED-A759-8E3E2323A068}"/>
    <hyperlink ref="V2139" r:id="rId1393" xr:uid="{227BFFE7-0D6D-45D4-829D-DB04BBCB2F0B}"/>
    <hyperlink ref="V1173" r:id="rId1394" xr:uid="{9A94B309-932F-4348-9417-52687C8C4FDA}"/>
    <hyperlink ref="V1272" r:id="rId1395" xr:uid="{80A18C3F-89B4-4775-AE07-F709CA44CFDE}"/>
    <hyperlink ref="V2140" r:id="rId1396" xr:uid="{2F3CEF98-F8BB-4411-9E93-59BCB5250BD3}"/>
    <hyperlink ref="V2141" r:id="rId1397" xr:uid="{A3BC56B5-5A74-478C-86D4-7897B1AB2B8D}"/>
    <hyperlink ref="V2148" r:id="rId1398" xr:uid="{8608C4FD-F46B-4A79-BE3D-3593888B7F14}"/>
    <hyperlink ref="V2149" r:id="rId1399" xr:uid="{6A1D6CE6-A017-4071-BC72-8B9636565ACF}"/>
    <hyperlink ref="V2150" r:id="rId1400" xr:uid="{351FB59B-5657-4993-A1F4-66A0769C92F8}"/>
    <hyperlink ref="V2151" r:id="rId1401" xr:uid="{B2ABBDF6-D9E8-4BF0-A7F1-D732081D13E1}"/>
    <hyperlink ref="V2153" r:id="rId1402" xr:uid="{B2C507AA-F6B8-45F9-A3BE-697CB19EBD92}"/>
    <hyperlink ref="V2154" r:id="rId1403" xr:uid="{21995952-A3C2-4983-A36C-8454C5F67AE2}"/>
    <hyperlink ref="V2142" r:id="rId1404" xr:uid="{E93137FD-7860-4E7C-ABC2-BA99E6FF2673}"/>
    <hyperlink ref="V2143" r:id="rId1405" xr:uid="{1EC16945-0016-4FA6-8F2D-1CAA2A580352}"/>
    <hyperlink ref="V2157" r:id="rId1406" xr:uid="{5A25DF27-7847-446D-BB75-47ADC422EF27}"/>
    <hyperlink ref="V2158" r:id="rId1407" xr:uid="{6913EA80-44F2-4D0B-BF4F-AB3358E5EBF6}"/>
    <hyperlink ref="V2128" r:id="rId1408" xr:uid="{550BCE37-92E3-4005-A131-B8AF89FBE975}"/>
    <hyperlink ref="V2162" r:id="rId1409" xr:uid="{557EC062-DE82-4B28-AE9A-987994A2D393}"/>
    <hyperlink ref="V2164" r:id="rId1410" xr:uid="{D9633804-DAAF-47EC-9878-F8353ED93E9D}"/>
    <hyperlink ref="V2165" r:id="rId1411" xr:uid="{6DCFFFEE-2961-41BA-AB77-F54D23C260D4}"/>
    <hyperlink ref="V2166" r:id="rId1412" xr:uid="{3593A0AC-9B8D-4BF1-8976-339999D18A43}"/>
    <hyperlink ref="V2171" r:id="rId1413" xr:uid="{068CA4CC-DE28-499E-AFC6-E0E68A239165}"/>
    <hyperlink ref="V2172" r:id="rId1414" xr:uid="{34053724-7C40-4D4F-9043-D5F16DA88CE4}"/>
    <hyperlink ref="V2175" r:id="rId1415" xr:uid="{79E786D6-C4BC-40AF-A402-3366958E135C}"/>
    <hyperlink ref="V2176" r:id="rId1416" xr:uid="{9FE53E3B-5A22-46A7-9CE2-FC9F9B310C1B}"/>
    <hyperlink ref="V2177" r:id="rId1417" xr:uid="{D1BD393B-E929-4FD6-A174-67D25B6915F6}"/>
    <hyperlink ref="V2178" r:id="rId1418" xr:uid="{6F6E63E8-FE58-49E9-8B3D-59CA9A2CA326}"/>
    <hyperlink ref="V2179" r:id="rId1419" xr:uid="{CF8E9527-D35B-44E8-AF4F-03C134EBC15B}"/>
    <hyperlink ref="V2180" r:id="rId1420" xr:uid="{2EABA4DE-47A7-4DCD-943D-C1BC9F01DF40}"/>
    <hyperlink ref="V2182" r:id="rId1421" xr:uid="{3B21A43F-855C-44EE-833A-427852BEEAA1}"/>
    <hyperlink ref="V2184" r:id="rId1422" xr:uid="{AEF64B94-64DA-4C4B-B60A-9AB1163E72A8}"/>
    <hyperlink ref="V2190" r:id="rId1423" xr:uid="{EA8FF2A3-65BA-4C8F-BBAF-F698F90A1462}"/>
    <hyperlink ref="V2191" r:id="rId1424" xr:uid="{9E8DDE27-120C-48A9-B41E-4FF2C35127D4}"/>
    <hyperlink ref="V2194" r:id="rId1425" xr:uid="{C2398D6A-6C19-474B-8042-1C9A93683649}"/>
    <hyperlink ref="V2195" r:id="rId1426" xr:uid="{9D2B7AEA-5F5E-4262-8EB0-A2DCD9C1379E}"/>
    <hyperlink ref="V2202" r:id="rId1427" xr:uid="{ABACF84A-381F-45B2-A2A4-83A9CA0B5582}"/>
    <hyperlink ref="V2205" r:id="rId1428" xr:uid="{83EBA15D-B881-4683-A211-8AF49B553206}"/>
    <hyperlink ref="V2210" r:id="rId1429" xr:uid="{8461AA0B-7C00-403A-8DF8-1F12ACA578C6}"/>
    <hyperlink ref="V2214" r:id="rId1430" xr:uid="{51E16B24-AF33-4378-B885-99ED505CC2CE}"/>
    <hyperlink ref="V2216" r:id="rId1431" xr:uid="{267B0FEE-24E8-4A97-B10E-5C7641E0130C}"/>
    <hyperlink ref="V2218" r:id="rId1432" xr:uid="{0AB437C1-6876-4C6C-959D-31F55015CECF}"/>
    <hyperlink ref="V2220" r:id="rId1433" xr:uid="{576F7853-704F-449F-BA53-B621AEE597A0}"/>
    <hyperlink ref="V311" r:id="rId1434" xr:uid="{7BEBADDA-C962-4DB4-8BA6-6F31D7CC0F9D}"/>
    <hyperlink ref="V312" r:id="rId1435" xr:uid="{B716AEAD-3067-4A2E-982E-7B2DA5EB2F66}"/>
    <hyperlink ref="V313" r:id="rId1436" xr:uid="{627AC72E-591E-4C45-9D40-C607FB9EAB1B}"/>
    <hyperlink ref="V2223" r:id="rId1437" xr:uid="{71C2913C-9282-420E-B3CE-AE55BC82412B}"/>
    <hyperlink ref="V2224" r:id="rId1438" xr:uid="{B4C595F3-7485-4310-B942-7500107EC8C9}"/>
    <hyperlink ref="V2226" r:id="rId1439" xr:uid="{4807C8BF-D083-4FB8-A7E0-BDC171A14106}"/>
    <hyperlink ref="V2228" r:id="rId1440" xr:uid="{848EEDC0-8C2E-49F5-8B4B-D214B9A4D6A8}"/>
    <hyperlink ref="V2233" r:id="rId1441" xr:uid="{0357FD4C-58EF-4076-8DB4-A59BD376E6EE}"/>
    <hyperlink ref="V2234" r:id="rId1442" xr:uid="{96B450E2-15B4-41A5-9F99-AF82EBB4BD11}"/>
    <hyperlink ref="V2237" r:id="rId1443" xr:uid="{4761314E-36C1-4B84-9132-904EDE3F702A}"/>
    <hyperlink ref="V2238" r:id="rId1444" xr:uid="{03E1F2C6-FE89-4579-AC27-D51417F11881}"/>
    <hyperlink ref="V2242" r:id="rId1445" xr:uid="{38E9CF89-63D0-466B-B035-31303542448F}"/>
    <hyperlink ref="V2243" r:id="rId1446" xr:uid="{530D7662-234A-4C3C-B556-960FCA5A3EEC}"/>
    <hyperlink ref="V2244" r:id="rId1447" xr:uid="{6FDCF2BA-26BF-488B-99DE-8886BF695B20}"/>
    <hyperlink ref="V2246" r:id="rId1448" xr:uid="{5D035838-65FE-43B4-84D2-6ECAC806BF76}"/>
    <hyperlink ref="V2235" r:id="rId1449" xr:uid="{21074DA7-E9D8-4FDB-BC38-20F2074AB4E4}"/>
    <hyperlink ref="V2236" r:id="rId1450" xr:uid="{0FE6F158-A0B5-461B-9A6D-5FEC7F268DAA}"/>
    <hyperlink ref="V2249" r:id="rId1451" xr:uid="{47617549-549A-4692-859C-B5998F0109A1}"/>
    <hyperlink ref="V2250" r:id="rId1452" xr:uid="{A85D518A-CA42-4B1A-9A84-AE196A774074}"/>
    <hyperlink ref="V984" r:id="rId1453" xr:uid="{3DB178FC-8649-4828-B755-B42A4E3131B6}"/>
    <hyperlink ref="V2256" r:id="rId1454" xr:uid="{17B46E4C-7FF7-4C17-AABE-BC222633B7FB}"/>
    <hyperlink ref="V2259" r:id="rId1455" xr:uid="{0294E014-76F4-4C5D-BBED-A046D0374E98}"/>
    <hyperlink ref="V2260" r:id="rId1456" xr:uid="{9144EB9F-742C-4779-B1BB-8441953F404A}"/>
    <hyperlink ref="V2261" r:id="rId1457" xr:uid="{31344359-F600-49E7-9AF8-0AC051244C51}"/>
    <hyperlink ref="V2258" r:id="rId1458" xr:uid="{8825C23A-C7C0-436D-9438-329441744B9B}"/>
    <hyperlink ref="V2262" r:id="rId1459" xr:uid="{44CC33B8-7E54-4021-8D48-27444CF5AAA3}"/>
    <hyperlink ref="V743" r:id="rId1460" xr:uid="{E1AD1FA8-19A2-45C1-A5C0-BBD6873DC69F}"/>
    <hyperlink ref="V2263" r:id="rId1461" xr:uid="{D21F9F3D-4647-46A7-AE54-95D9083361A3}"/>
    <hyperlink ref="V2265" r:id="rId1462" xr:uid="{D2984672-84DE-418B-ABA7-D28009998818}"/>
    <hyperlink ref="V213" r:id="rId1463" xr:uid="{4AB74DB0-DC0B-4708-9C54-90D0EC08D38E}"/>
    <hyperlink ref="V1261" r:id="rId1464" xr:uid="{077E7D8B-3378-45C5-89D7-0957C2D057A3}"/>
    <hyperlink ref="V2266" r:id="rId1465" xr:uid="{4EFFDD85-7F12-4456-A6D5-B526C4809B77}"/>
    <hyperlink ref="V2267" r:id="rId1466" xr:uid="{3A76361E-BD64-416F-B79C-5B873F959294}"/>
    <hyperlink ref="V1681" r:id="rId1467" xr:uid="{B3F40C6F-7991-4F46-8353-F82817425582}"/>
    <hyperlink ref="V1694" r:id="rId1468" xr:uid="{B33584F8-E3EB-4944-B3D1-46387E974D62}"/>
    <hyperlink ref="V1725" r:id="rId1469" xr:uid="{5BC5E470-94AB-40D2-9535-A0E85A62C78A}"/>
    <hyperlink ref="V1735" r:id="rId1470" xr:uid="{575E37E9-2837-467A-8C7C-B2AA829A8A7E}"/>
    <hyperlink ref="V1792" r:id="rId1471" xr:uid="{0EBE8D53-7268-4B12-8FA7-B66976607470}"/>
    <hyperlink ref="V2270" r:id="rId1472" xr:uid="{0EAF3384-EEB4-47CE-860F-6460061CD2D5}"/>
    <hyperlink ref="V2274" r:id="rId1473" xr:uid="{71394B9E-AA22-4A13-B14C-12492CF51108}"/>
    <hyperlink ref="V2268" r:id="rId1474" xr:uid="{83A4DAEE-F244-4F95-9587-24085F5EBF1E}"/>
    <hyperlink ref="V2273" r:id="rId1475" xr:uid="{6761D939-5F3F-4A7A-98E1-B89D4A560EB0}"/>
    <hyperlink ref="V2277" r:id="rId1476" xr:uid="{683675F9-C35C-4862-8629-7B747C5489A8}"/>
    <hyperlink ref="V2281" r:id="rId1477" xr:uid="{67109A37-70AD-4741-9D47-E97875C6B7E4}"/>
    <hyperlink ref="V2284" r:id="rId1478" xr:uid="{0D629A89-B20B-4778-B9F8-6FE98BA62DD7}"/>
    <hyperlink ref="V2285" r:id="rId1479" xr:uid="{F850B5F4-A276-4A3B-BB40-4FCB83F58E61}"/>
    <hyperlink ref="V2297" r:id="rId1480" xr:uid="{16CF6C5F-8333-4AF0-8011-E4DEBC18479B}"/>
    <hyperlink ref="V2299" r:id="rId1481" xr:uid="{5DAF4B02-DBB0-4BA1-952F-C1BD5967024B}"/>
    <hyperlink ref="V2296" r:id="rId1482" xr:uid="{006C271E-EF9A-44F7-8D18-A2AF471C2E38}"/>
    <hyperlink ref="V2301" r:id="rId1483" xr:uid="{B6515B06-A8FC-4959-BC00-3121522115F0}"/>
    <hyperlink ref="V2302" r:id="rId1484" xr:uid="{1A927DE6-B49A-4108-8FB7-CF961326D528}"/>
    <hyperlink ref="V2306" r:id="rId1485" xr:uid="{0F566C5D-5100-441B-B995-EFDCD266CD40}"/>
    <hyperlink ref="V2308" r:id="rId1486" xr:uid="{9735370E-E030-4BF0-8AB9-B805CA51E538}"/>
    <hyperlink ref="V2276" r:id="rId1487" xr:uid="{5158BFF6-B36A-4B96-86FE-7BF5F087857C}"/>
    <hyperlink ref="V2289" r:id="rId1488" xr:uid="{3F5B5A06-A8C3-430F-813A-F5E50C4E77D4}"/>
    <hyperlink ref="V2293" r:id="rId1489" xr:uid="{A7F46711-A92F-4A78-8E57-F362DF368FE4}"/>
    <hyperlink ref="V2309" r:id="rId1490" xr:uid="{FE207E4B-73F7-4545-8D47-C11151DA88D6}"/>
    <hyperlink ref="V2310" r:id="rId1491" xr:uid="{6F0A2AC0-8DA8-4D5D-B794-A8E3BAA05DBA}"/>
    <hyperlink ref="V2311" r:id="rId1492" xr:uid="{59AD3381-4737-4828-AD43-FFB71D580880}"/>
    <hyperlink ref="V2282" r:id="rId1493" xr:uid="{CF80558F-8BEC-4758-BB30-D7CDADF62466}"/>
    <hyperlink ref="V2283" r:id="rId1494" xr:uid="{543C30B1-B716-4941-BF3A-755860571BC0}"/>
    <hyperlink ref="V2314" r:id="rId1495" xr:uid="{E8827A39-3972-467C-A090-D8EAE07A02BA}"/>
    <hyperlink ref="V2315" r:id="rId1496" xr:uid="{01B884E6-4139-41EC-941D-9D4CE62ADC4B}"/>
    <hyperlink ref="V2316" r:id="rId1497" xr:uid="{46A18753-756B-473F-AC71-E8A25ECB4C6F}"/>
    <hyperlink ref="V2317" r:id="rId1498" xr:uid="{AC6DF929-7294-4470-A47A-11ED0B7C83F8}"/>
    <hyperlink ref="V2318" r:id="rId1499" xr:uid="{57832BF3-FD38-4A10-95D7-3F71BFD5B978}"/>
    <hyperlink ref="V2319" r:id="rId1500" xr:uid="{4117DC9C-64F9-45E0-968F-4D047A77E610}"/>
    <hyperlink ref="V2320" r:id="rId1501" xr:uid="{A8733140-5898-4014-8F65-7EABF145FE88}"/>
    <hyperlink ref="V2322" r:id="rId1502" xr:uid="{497CFB8D-F3DE-43DD-9432-3F20720EE22F}"/>
    <hyperlink ref="V2323" r:id="rId1503" xr:uid="{F0CA540A-DD59-4F50-9E56-55E831729C10}"/>
    <hyperlink ref="V2325" r:id="rId1504" xr:uid="{9474401F-44AF-4C68-962A-F167C82370BE}"/>
    <hyperlink ref="V2326" r:id="rId1505" xr:uid="{C62F55B1-72DF-4050-A0FF-D2CABD1705BE}"/>
    <hyperlink ref="V2307" r:id="rId1506" xr:uid="{4B75CB5D-7E7B-4C3C-9E3D-E90F1838B661}"/>
    <hyperlink ref="V2327" r:id="rId1507" xr:uid="{95466838-625E-4273-AD41-4B08F3E3105C}"/>
    <hyperlink ref="V2257" r:id="rId1508" xr:uid="{A20C9F8A-2E25-44B0-9FEA-ED01AABEC6CE}"/>
    <hyperlink ref="V2331" r:id="rId1509" xr:uid="{81B8CF96-755B-4C7E-B09F-670D349F2CA2}"/>
    <hyperlink ref="V2334" r:id="rId1510" xr:uid="{C2A54C1A-9479-4AD2-81E2-B37E19BB2893}"/>
    <hyperlink ref="V2336" r:id="rId1511" xr:uid="{AB61132A-9042-4DA5-8CAE-872529C9FD62}"/>
    <hyperlink ref="V2340" r:id="rId1512" xr:uid="{668F9F1D-CE85-4239-AF92-008CB63B79AC}"/>
    <hyperlink ref="V2343" r:id="rId1513" xr:uid="{5A3E40E6-44A4-4D1B-9360-B70E8C9A4A18}"/>
    <hyperlink ref="V571" r:id="rId1514" xr:uid="{7CF7D6F9-93CB-4AA9-B403-1F86B6F99AD1}"/>
    <hyperlink ref="V541" r:id="rId1515" xr:uid="{8BDE5BD1-4A2A-4C2B-8A88-FBF8970D52C9}"/>
    <hyperlink ref="V1217" r:id="rId1516" xr:uid="{97EB6C9D-3A54-4994-B795-18800E6937CD}"/>
    <hyperlink ref="V2279" r:id="rId1517" xr:uid="{66B40E65-5A14-4429-8A64-DBC97ED3D6FD}"/>
    <hyperlink ref="V1773" r:id="rId1518" xr:uid="{5F17F5D0-3956-4B00-8E19-F75C65034D1E}"/>
    <hyperlink ref="V1774" r:id="rId1519" xr:uid="{E77243DB-A1E9-440F-82D9-6546372EFE46}"/>
    <hyperlink ref="V2344" r:id="rId1520" xr:uid="{D5A888F2-FC13-44E7-BFD9-1A4A5C71B5BB}"/>
    <hyperlink ref="V2329" r:id="rId1521" xr:uid="{881F2265-A82D-4175-9C26-C11A15D5EFF1}"/>
    <hyperlink ref="V2341" r:id="rId1522" xr:uid="{B8AC8DEB-1C5D-431F-97F3-28E5A441FD81}"/>
    <hyperlink ref="V2347" r:id="rId1523" xr:uid="{AD21662A-2937-4D58-82AC-35DAEDFDBC3B}"/>
    <hyperlink ref="V2348" r:id="rId1524" xr:uid="{5C5833F0-438A-498B-999D-056C1EDF753F}"/>
    <hyperlink ref="V2349" r:id="rId1525" xr:uid="{C195D4E2-3036-4FCE-A1CC-E3C56A8F8BDD}"/>
    <hyperlink ref="V2350" r:id="rId1526" xr:uid="{9BB1CC7F-2805-4110-ACD3-FA2AD84D3CAA}"/>
    <hyperlink ref="V2353" r:id="rId1527" xr:uid="{3462E62A-FF0F-4DB7-92D8-04B7DF5ABA1A}"/>
    <hyperlink ref="V2354" r:id="rId1528" xr:uid="{DFC7B616-8BB4-4765-A2A4-DE80B036B9FC}"/>
    <hyperlink ref="V2355" r:id="rId1529" xr:uid="{6C9B574D-0FEA-4520-90E4-27830A06F278}"/>
    <hyperlink ref="V2356" r:id="rId1530" xr:uid="{7AAE14B0-C0AC-4637-BF1A-4CBE1393B6DC}"/>
    <hyperlink ref="V2357" r:id="rId1531" xr:uid="{4A2AD550-FF82-4654-BF93-31D472D46263}"/>
    <hyperlink ref="V2358" r:id="rId1532" xr:uid="{3F9ABE75-D6FD-476E-8724-B80143F20E0C}"/>
    <hyperlink ref="V2359" r:id="rId1533" xr:uid="{F89081B9-FE18-44FD-A9AB-5393938C637A}"/>
    <hyperlink ref="V167" r:id="rId1534" xr:uid="{C4E27C8E-9F18-4BB4-927D-26DB24C57F8B}"/>
    <hyperlink ref="V168" r:id="rId1535" xr:uid="{FA0BA3BD-DCA3-4831-AD38-2C9E59FF0CC7}"/>
    <hyperlink ref="V654" r:id="rId1536" xr:uid="{EE23810E-A133-4833-882A-DD3B25778BF5}"/>
    <hyperlink ref="V1498" r:id="rId1537" xr:uid="{67860732-E50E-42C0-BE42-D27089A6067B}"/>
    <hyperlink ref="V2360" r:id="rId1538" xr:uid="{0AA0140B-67D4-4514-B033-3ED05EB48301}"/>
    <hyperlink ref="V2361" r:id="rId1539" xr:uid="{F03767E6-691F-4233-8A80-823EFBBE1091}"/>
    <hyperlink ref="V2366" r:id="rId1540" xr:uid="{105FAE1E-CF07-4B78-A41A-13BC904E2213}"/>
    <hyperlink ref="V2369" r:id="rId1541" xr:uid="{40378B9A-F0B6-457D-A570-208C9C0A8E66}"/>
    <hyperlink ref="V682" r:id="rId1542" xr:uid="{E8D17B1B-EDBF-41C5-86B5-C17593807AAF}"/>
    <hyperlink ref="V2291" r:id="rId1543" xr:uid="{B556C8E1-83A5-410A-84EF-02808852329D}"/>
    <hyperlink ref="V2292" r:id="rId1544" xr:uid="{F2FE5A6E-02B2-4813-B42A-DA65C2599F5D}"/>
    <hyperlink ref="V2364" r:id="rId1545" xr:uid="{F1883475-9FA7-4C97-B06D-5407EB7E6312}"/>
    <hyperlink ref="V2365" r:id="rId1546" xr:uid="{3E4598F9-E7A9-4396-A607-2ED6DE5A5CBD}"/>
    <hyperlink ref="V2367" r:id="rId1547" xr:uid="{A497367E-D75F-4487-A9B1-198EDD1FE4B4}"/>
    <hyperlink ref="V2368" r:id="rId1548" xr:uid="{723FF3FE-C7C8-40FA-AD79-0C5E325A9811}"/>
    <hyperlink ref="V2372" r:id="rId1549" xr:uid="{9DA9F231-EBBB-487E-B203-F41CEB217F94}"/>
    <hyperlink ref="V2376" r:id="rId1550" xr:uid="{268E9ECE-C49F-49F3-B7AD-0C8D95EB0B7F}"/>
    <hyperlink ref="V2378" r:id="rId1551" xr:uid="{E5DAEF30-B268-45DA-B1F0-E1C8657D2DE1}"/>
    <hyperlink ref="V2379" r:id="rId1552" xr:uid="{F43E8460-7034-436B-93CD-B5E84DFCCCE4}"/>
    <hyperlink ref="V2363" r:id="rId1553" xr:uid="{94BE597F-1991-430E-9EA0-12AEE249E597}"/>
    <hyperlink ref="V2380" r:id="rId1554" xr:uid="{B0689CF9-E210-404A-8954-7B63BDFF5C3C}"/>
    <hyperlink ref="V1343" r:id="rId1555" xr:uid="{A44EA5DE-E9AC-4011-9342-ED3B2F875D11}"/>
    <hyperlink ref="V2196" r:id="rId1556" xr:uid="{68564F0E-15BA-4614-84E2-9F82FB6F25A7}"/>
    <hyperlink ref="V2197" r:id="rId1557" xr:uid="{42BA4355-E14D-40DD-98DC-1E779126D06F}"/>
    <hyperlink ref="V2200" r:id="rId1558" xr:uid="{A1852061-8837-476B-91C1-09EE9D720D9A}"/>
    <hyperlink ref="V2382" r:id="rId1559" xr:uid="{7D37F61A-FC1B-4FBD-91BB-0F63C22C702C}"/>
    <hyperlink ref="V2384" r:id="rId1560" xr:uid="{F3C00576-4B9F-404C-B7B0-163E97DB6001}"/>
    <hyperlink ref="V2385" r:id="rId1561" xr:uid="{A62C601C-65C2-4543-935E-8C42E80362AA}"/>
    <hyperlink ref="V2386" r:id="rId1562" xr:uid="{2F046B48-DC82-4FA0-A1E0-1F583A9F391C}"/>
    <hyperlink ref="V2388" r:id="rId1563" xr:uid="{0C6C92B5-4090-46EF-A07D-890B9D01608B}"/>
    <hyperlink ref="V2391" r:id="rId1564" xr:uid="{8E0D976C-CC42-4AA7-8E9E-C8524F86B586}"/>
    <hyperlink ref="V2394" r:id="rId1565" xr:uid="{104BA54B-456E-4C90-BFE2-634E741E4913}"/>
    <hyperlink ref="V2396" r:id="rId1566" xr:uid="{A92493B8-FE83-4836-A588-96AE8102975A}"/>
    <hyperlink ref="V2398" r:id="rId1567" xr:uid="{33764C2F-458D-4F06-8E27-528A58F78F1E}"/>
    <hyperlink ref="V2312" r:id="rId1568" xr:uid="{9971ACF4-8844-40FF-8EF8-E1FB03CED2C3}"/>
    <hyperlink ref="V2313" r:id="rId1569" xr:uid="{AAD63753-8621-4D7A-A9C9-F027164CC62C}"/>
    <hyperlink ref="V2346" r:id="rId1570" xr:uid="{5AEE0749-FAFB-4C70-9DA2-6EFE85B166D0}"/>
    <hyperlink ref="V2399" r:id="rId1571" xr:uid="{E3CA2B9B-34E8-44EF-B367-DCB9CE498D64}"/>
    <hyperlink ref="V2298" r:id="rId1572" xr:uid="{3ED6D330-5C4E-4D48-A6E6-0E24378B6E8F}"/>
    <hyperlink ref="V2400" r:id="rId1573" xr:uid="{3156A657-24AB-428E-9FB9-B06EE60E8010}"/>
    <hyperlink ref="V2397" r:id="rId1574" xr:uid="{D5C49B7E-F603-46E8-A6AC-3DC0A3C89A49}"/>
    <hyperlink ref="V2402" r:id="rId1575" xr:uid="{9AA2D97B-21B3-4644-A729-F3535FCF37FE}"/>
    <hyperlink ref="V2403" r:id="rId1576" xr:uid="{C256C020-89DE-48AF-BEF1-E63CC1C125D7}"/>
    <hyperlink ref="V2404" r:id="rId1577" xr:uid="{49D00D1B-4009-4456-B815-338C361DF147}"/>
    <hyperlink ref="V2405" r:id="rId1578" xr:uid="{5C6EBEC6-FD72-4E4A-B7F3-D0580B3C0C02}"/>
    <hyperlink ref="V2406" r:id="rId1579" xr:uid="{E323E157-0C96-4AA9-B6E7-EBAB32F5AA03}"/>
    <hyperlink ref="V240" r:id="rId1580" xr:uid="{83956764-5FD9-4F10-B0A2-733B09D271AB}"/>
    <hyperlink ref="V1877" r:id="rId1581" xr:uid="{C5E6346E-97BB-4B88-A8AF-60F4FDDE5315}"/>
    <hyperlink ref="V1878" r:id="rId1582" xr:uid="{7A51B64D-D4C1-495D-B780-29D5CD444C6B}"/>
    <hyperlink ref="V2047" r:id="rId1583" xr:uid="{D4D8A5E5-8814-48C8-824A-5CD9DB4E7DBE}"/>
    <hyperlink ref="V2407" r:id="rId1584" xr:uid="{D00648CC-01D7-4D35-9180-93FC73B7D816}"/>
    <hyperlink ref="V2409" r:id="rId1585" xr:uid="{7A4BA9E2-6D57-41D9-8F35-F3545D503665}"/>
    <hyperlink ref="V351" r:id="rId1586" xr:uid="{55452CDF-1C1E-448E-835E-A124C62253CB}"/>
    <hyperlink ref="V2160" r:id="rId1587" xr:uid="{0D74FC82-2855-4FCD-84BE-8075D5F5446C}"/>
    <hyperlink ref="V2410" r:id="rId1588" xr:uid="{AAFA93D8-728D-4E21-BCF9-485E4257D582}"/>
    <hyperlink ref="V1023" r:id="rId1589" xr:uid="{5BB6BFF2-E6B3-4543-BDAA-0283FB9DC8F1}"/>
    <hyperlink ref="V1024" r:id="rId1590" xr:uid="{9D977833-E350-494F-B20F-ECF4ABEA42F5}"/>
    <hyperlink ref="V1025" r:id="rId1591" xr:uid="{8AE68DD1-4702-41DA-90CE-E441D22E8EC6}"/>
    <hyperlink ref="V1026" r:id="rId1592" xr:uid="{17DA6086-45D9-4213-BB41-DB75226B7F7F}"/>
    <hyperlink ref="V1027" r:id="rId1593" xr:uid="{648E3426-1B3E-430F-B25D-586359D1DEA1}"/>
    <hyperlink ref="V1028" r:id="rId1594" xr:uid="{DFAFD3E9-7B4D-4D17-8BE9-01AFED032339}"/>
    <hyperlink ref="V1029" r:id="rId1595" xr:uid="{81F24FD7-08C7-430F-B21D-5C4DE1C903D7}"/>
    <hyperlink ref="V1030" r:id="rId1596" xr:uid="{719C3EAB-EBF7-4482-8D47-44C24CF476C2}"/>
    <hyperlink ref="V1292" r:id="rId1597" xr:uid="{D915CCC4-027F-46D3-94A5-BC9609C47B43}"/>
    <hyperlink ref="V2411" r:id="rId1598" xr:uid="{BC3F698C-0C5B-4746-A359-0B0CD4E83BDB}"/>
    <hyperlink ref="V2414" r:id="rId1599" xr:uid="{EF74D141-37CC-450E-85DD-1A4A19C9228F}"/>
    <hyperlink ref="V2418" r:id="rId1600" xr:uid="{E058EC7D-DF47-45D4-BE4F-1599AB962930}"/>
    <hyperlink ref="V2420" r:id="rId1601" xr:uid="{1431AAB0-0B91-40C2-ABDD-28CB241DBC21}"/>
    <hyperlink ref="V2421" r:id="rId1602" xr:uid="{7C3C4E45-4F63-48FB-86F1-7D0E762B6ECD}"/>
    <hyperlink ref="V2423" r:id="rId1603" xr:uid="{A03D8EF7-F75D-4CF8-96C4-AB08DBE25431}"/>
    <hyperlink ref="V2425" r:id="rId1604" xr:uid="{8408C7DD-7331-4AC1-999E-A35802F5675A}"/>
    <hyperlink ref="V2427" r:id="rId1605" xr:uid="{5BBE3039-23C7-428B-8A7C-3901D4E5540E}"/>
    <hyperlink ref="V2430" r:id="rId1606" xr:uid="{F528D88C-92C6-41ED-B990-740BEAD4CBFB}"/>
    <hyperlink ref="V624" r:id="rId1607" xr:uid="{B2205677-920C-452D-8AEA-E111F89CCC5D}"/>
    <hyperlink ref="V2059" r:id="rId1608" xr:uid="{5B738626-6D9B-4BD7-998A-919A7AF5B4C4}"/>
    <hyperlink ref="V2060" r:id="rId1609" xr:uid="{327FB313-BB52-47E8-A13C-8B255781EADA}"/>
    <hyperlink ref="V2063" r:id="rId1610" xr:uid="{526A45AA-9413-4B62-BA05-21BBD3667F43}"/>
    <hyperlink ref="V2067" r:id="rId1611" xr:uid="{D2C98C9F-961D-432E-BBA2-976414EDD559}"/>
    <hyperlink ref="V2068" r:id="rId1612" xr:uid="{32101F36-B03F-4AEA-A51F-B49120052B69}"/>
    <hyperlink ref="V2069" r:id="rId1613" xr:uid="{5E28C2D3-671F-49D4-9FD0-CD14378E5E90}"/>
    <hyperlink ref="V2434" r:id="rId1614" xr:uid="{7A093084-DF27-4690-886E-4B96D9FBDA25}"/>
    <hyperlink ref="V2437" r:id="rId1615" xr:uid="{08A53326-ABCF-422E-A792-871140655CEC}"/>
    <hyperlink ref="V2439" r:id="rId1616" xr:uid="{949CBB4E-17FC-40F7-8222-B29C33B16290}"/>
    <hyperlink ref="V1667" r:id="rId1617" xr:uid="{D15F5C19-7CF2-47C0-8A97-36E88316A9A4}"/>
    <hyperlink ref="V1811" r:id="rId1618" xr:uid="{E02A27AD-E61E-4463-80C6-2D910675BE82}"/>
    <hyperlink ref="V2389" r:id="rId1619" xr:uid="{E0AB7F13-4372-4915-9A51-E7D564490DFB}"/>
    <hyperlink ref="V2390" r:id="rId1620" xr:uid="{5356584B-60A0-49CD-8E74-5F3745332151}"/>
    <hyperlink ref="V2440" r:id="rId1621" xr:uid="{666B3D71-E896-42EB-B616-BDB051E74644}"/>
    <hyperlink ref="V2443" r:id="rId1622" xr:uid="{0F2DAA71-0CAA-48F8-A1F6-706128965755}"/>
    <hyperlink ref="V2324" r:id="rId1623" xr:uid="{D729FD3F-BF69-46C7-BA6D-8C4512C18ABF}"/>
    <hyperlink ref="V2447" r:id="rId1624" xr:uid="{1737A764-B322-49E6-8A26-0BB5B44337E2}"/>
    <hyperlink ref="V1884" r:id="rId1625" xr:uid="{A329969B-A593-4280-B1B4-BA870FA1384F}"/>
    <hyperlink ref="V1987" r:id="rId1626" xr:uid="{19212AFA-93F7-4C5C-9FAB-982D1DEE5991}"/>
    <hyperlink ref="V1964" r:id="rId1627" xr:uid="{85B3F428-CD35-4F27-B3FA-9D23CD0C16D9}"/>
    <hyperlink ref="V1965" r:id="rId1628" xr:uid="{A80A7F55-7C6A-48FE-B1AA-432C5A77A1F5}"/>
    <hyperlink ref="V1968" r:id="rId1629" xr:uid="{C6BE0460-98A2-452F-8AAE-255A870E5486}"/>
    <hyperlink ref="V1970" r:id="rId1630" xr:uid="{47C5F359-AE31-43CB-B2FA-411D8F317D68}"/>
    <hyperlink ref="V1971" r:id="rId1631" xr:uid="{0C8371BD-6AFC-4D1A-8D49-3B55B18087B8}"/>
    <hyperlink ref="V1972" r:id="rId1632" xr:uid="{32BC7357-B9BF-4DEE-9866-258F9240BCED}"/>
    <hyperlink ref="V1973" r:id="rId1633" xr:uid="{16579726-D41C-4EDC-B2BE-AE8C3305AEB8}"/>
    <hyperlink ref="V1974" r:id="rId1634" xr:uid="{FA00C88C-07A6-4BB6-A220-8F1BE44ED00A}"/>
    <hyperlink ref="V1977" r:id="rId1635" xr:uid="{123A787E-CD03-4582-AFF2-A84044578C8C}"/>
    <hyperlink ref="V1979" r:id="rId1636" xr:uid="{7851FC9D-2DEB-4714-AF3E-7BF6E3C22150}"/>
    <hyperlink ref="V2332" r:id="rId1637" xr:uid="{11D5B560-6279-4544-8DD0-CC8BF95061DB}"/>
    <hyperlink ref="V2454" r:id="rId1638" xr:uid="{7905A960-2109-4741-B7BE-BDACFB627C42}"/>
    <hyperlink ref="V2455" r:id="rId1639" xr:uid="{6BE396A7-68D4-461D-AC92-3B0BAC0663BA}"/>
    <hyperlink ref="V671" r:id="rId1640" xr:uid="{715EFBE8-6F46-4AFE-B6F7-971664803C80}"/>
    <hyperlink ref="V672" r:id="rId1641" xr:uid="{40531B9A-76AB-4100-AB23-4F430B4DBB7A}"/>
    <hyperlink ref="V673" r:id="rId1642" xr:uid="{706183ED-6661-444D-86AF-19EA5A320658}"/>
    <hyperlink ref="V674" r:id="rId1643" xr:uid="{32652231-37A1-4FF6-87D2-B45FAB33015F}"/>
    <hyperlink ref="V675" r:id="rId1644" xr:uid="{0B925058-6BBF-4B90-ABB8-3166ACCE3F0C}"/>
    <hyperlink ref="V2452" r:id="rId1645" xr:uid="{AB9D938F-14E2-457B-BF76-4499DB35646C}"/>
    <hyperlink ref="V2457" r:id="rId1646" xr:uid="{149EE5D1-F2C1-4BBD-A3E7-60BEEFEC062B}"/>
    <hyperlink ref="V2458" r:id="rId1647" xr:uid="{13188DD6-54D3-43E0-BE04-E0491B338F86}"/>
    <hyperlink ref="V2466" r:id="rId1648" xr:uid="{DB076797-C156-46E7-A75E-331F0308E106}"/>
    <hyperlink ref="V2468" r:id="rId1649" xr:uid="{B4E45E6F-0502-4CF5-9430-E67D55FD7026}"/>
    <hyperlink ref="V2463" r:id="rId1650" xr:uid="{63707311-2F38-4AED-8A7B-58ED1DBB0BA1}"/>
    <hyperlink ref="V2467" r:id="rId1651" xr:uid="{4A4F23C1-42D7-4A0A-BE81-80994133E8A9}"/>
    <hyperlink ref="V2469" r:id="rId1652" xr:uid="{A504345F-AE57-4295-9651-DA1E38060523}"/>
    <hyperlink ref="V2470" r:id="rId1653" xr:uid="{BCE080AF-CDEA-4672-A389-DEC2F47DC870}"/>
    <hyperlink ref="V2471" r:id="rId1654" xr:uid="{C3B09E8F-EF85-4F58-BDDB-7FEF70BA35A3}"/>
    <hyperlink ref="V2472" r:id="rId1655" xr:uid="{3DFA7C16-DCC0-4751-ABD5-84095FE7A93F}"/>
    <hyperlink ref="V2473" r:id="rId1656" xr:uid="{31E1ADBB-B0C2-4710-9548-DD37BE6BD22E}"/>
    <hyperlink ref="V2474" r:id="rId1657" xr:uid="{78C1F06F-9402-4B4E-AE1B-0339CF985E9A}"/>
    <hyperlink ref="V2130" r:id="rId1658" xr:uid="{1D63A21E-1203-4FE5-8884-0B95C0598483}"/>
    <hyperlink ref="V2480" r:id="rId1659" xr:uid="{6CD30ACB-B036-44A8-9305-E6A2127DA33D}"/>
    <hyperlink ref="V2481" r:id="rId1660" xr:uid="{718C5286-50A5-401C-9298-A343E16DFE55}"/>
    <hyperlink ref="V2482" r:id="rId1661" xr:uid="{AA508568-124D-4EBC-B2BA-9F043EE195A9}"/>
    <hyperlink ref="V231" r:id="rId1662" xr:uid="{B6D4535D-CF52-429E-B0C1-FF2FA71C9F6B}"/>
    <hyperlink ref="V2483" r:id="rId1663" xr:uid="{96763F3D-0F67-47DE-81B3-4A69A70E2E47}"/>
    <hyperlink ref="V2484" r:id="rId1664" xr:uid="{0747275E-7F0F-49B6-8CAE-CC920497075E}"/>
    <hyperlink ref="V2485" r:id="rId1665" xr:uid="{33F34A06-82D2-40B2-8C68-0DB8AEBFD808}"/>
    <hyperlink ref="V2486" r:id="rId1666" xr:uid="{C884C8CB-316E-4AE0-A816-638D9138AE6B}"/>
    <hyperlink ref="V2487" r:id="rId1667" xr:uid="{E16B75A7-5D8E-4627-9512-006E4AAEB9BE}"/>
    <hyperlink ref="V2490" r:id="rId1668" xr:uid="{8B47FE2E-6A4F-45E6-9EED-2435660DBD1B}"/>
    <hyperlink ref="V396" r:id="rId1669" xr:uid="{5B80A757-B523-4FA8-9FDF-0AB0A6D2E96B}"/>
    <hyperlink ref="V397" r:id="rId1670" xr:uid="{7F1B18D8-7579-41CF-9D0D-753DC60AA523}"/>
    <hyperlink ref="V2492" r:id="rId1671" xr:uid="{A14F0A86-2EBF-494A-9785-7A99E6930939}"/>
    <hyperlink ref="V2494" r:id="rId1672" xr:uid="{A3C6D2D5-8BE5-4C1C-BC78-173E59EB8AA0}"/>
    <hyperlink ref="V2497" r:id="rId1673" xr:uid="{90EC7711-2C5B-4C7B-B054-258DA51DEEC8}"/>
    <hyperlink ref="V2500" r:id="rId1674" xr:uid="{03D05DE6-FA82-4889-B276-D1562938D73D}"/>
    <hyperlink ref="V2501" r:id="rId1675" xr:uid="{E602D462-9B42-497A-8EC6-24A690136494}"/>
    <hyperlink ref="V2507" r:id="rId1676" xr:uid="{925FFA8C-1B2A-4340-BB2A-3B1EC58EF7DD}"/>
    <hyperlink ref="V2511" r:id="rId1677" xr:uid="{75A8AE92-D1A1-4BF7-9311-9D7D015870B6}"/>
    <hyperlink ref="V2516" r:id="rId1678" xr:uid="{F7AD6662-1DF0-4BD6-B7D3-A75E9D5D03B8}"/>
    <hyperlink ref="V2517" r:id="rId1679" xr:uid="{7F367BDC-0639-42B6-8C09-B2F28EA9667A}"/>
    <hyperlink ref="V2518" r:id="rId1680" xr:uid="{7BA8A8BF-B814-4291-8525-25D31BACE41F}"/>
    <hyperlink ref="V2519" r:id="rId1681" xr:uid="{392CABCB-434B-4C5C-8EA6-38E30165390C}"/>
    <hyperlink ref="V2513" r:id="rId1682" xr:uid="{3F7400FE-5B6B-4EFC-B174-A02A43374F18}"/>
    <hyperlink ref="V2514" r:id="rId1683" xr:uid="{7C769CA1-D10E-43CE-8C52-DF48CECF2DCF}"/>
    <hyperlink ref="V2520" r:id="rId1684" xr:uid="{628D3B70-53FF-424A-ADEC-EC4C2867BDF5}"/>
    <hyperlink ref="V2521" r:id="rId1685" xr:uid="{3ABE128C-A584-48D5-9C9B-D5454B4AFB94}"/>
    <hyperlink ref="V2515" r:id="rId1686" xr:uid="{803BDF63-B643-4960-B979-71533B574D1B}"/>
    <hyperlink ref="V2523" r:id="rId1687" xr:uid="{EECA3028-0C86-4504-9245-60F408A8E0D6}"/>
    <hyperlink ref="V2525" r:id="rId1688" xr:uid="{0BAFA9C6-6809-45E5-BE83-0D4BEFABBF6C}"/>
    <hyperlink ref="V2526" r:id="rId1689" xr:uid="{9A0FA011-C302-4460-864C-33B05847A985}"/>
    <hyperlink ref="V2527" r:id="rId1690" xr:uid="{55A02453-0A37-4FDF-99A9-5B681737E6AF}"/>
    <hyperlink ref="V2528" r:id="rId1691" xr:uid="{B6780490-3B1B-45C6-8A2D-AD229EE35833}"/>
    <hyperlink ref="V2529" r:id="rId1692" xr:uid="{75DE079C-8B5E-40E5-B85E-23944092C7CE}"/>
    <hyperlink ref="V2530" r:id="rId1693" xr:uid="{30682548-D787-4AEC-AC12-9381852EA102}"/>
    <hyperlink ref="V2531" r:id="rId1694" xr:uid="{F07D0B68-F5E8-4D61-BCCF-6BEC1E98850A}"/>
    <hyperlink ref="V2532" r:id="rId1695" xr:uid="{5FA80BCC-9B18-4C84-A134-27E81718887B}"/>
    <hyperlink ref="V2533" r:id="rId1696" xr:uid="{9F6624EA-8E82-43C2-A7BE-D4C7E19B93F8}"/>
    <hyperlink ref="V2534" r:id="rId1697" xr:uid="{1B59F657-1814-41A1-84D1-916632CBCE6A}"/>
    <hyperlink ref="V2535" r:id="rId1698" xr:uid="{6A75A6D2-0A0A-450E-AE5D-B9EB1BEF89E7}"/>
    <hyperlink ref="V2536" r:id="rId1699" xr:uid="{7E22DFC5-DD7F-4807-8877-E659D358EE9C}"/>
    <hyperlink ref="V2539" r:id="rId1700" xr:uid="{AFC5824C-E84A-4328-86EE-E12B7CF14ED1}"/>
    <hyperlink ref="V530" r:id="rId1701" xr:uid="{683B2751-51DF-4ADB-9421-89A75A27084F}"/>
    <hyperlink ref="V2541" r:id="rId1702" xr:uid="{085570B4-E396-4B80-900F-F5E0D78A064E}"/>
    <hyperlink ref="V2542" r:id="rId1703" xr:uid="{51243F02-EB46-42BE-BF83-BE37A9E67A45}"/>
    <hyperlink ref="V2543" r:id="rId1704" xr:uid="{24E86F34-F899-4693-8A80-7CEDC22C0877}"/>
    <hyperlink ref="V2538" r:id="rId1705" xr:uid="{A33B06B9-BD18-4BE0-9DF4-1CD068C509FC}"/>
    <hyperlink ref="V2545" r:id="rId1706" xr:uid="{DFB23116-4628-4E5C-A92B-CF8FA285177B}"/>
    <hyperlink ref="V2381" r:id="rId1707" xr:uid="{4E0F664B-38C8-4D91-BD69-D4D7A1506D36}"/>
    <hyperlink ref="V2546" r:id="rId1708" xr:uid="{3FE15438-DCA1-4279-A437-C9A4745A9D1D}"/>
    <hyperlink ref="V2548" r:id="rId1709" xr:uid="{4C71AF6A-3743-4513-9474-5DB7E84371C0}"/>
    <hyperlink ref="V2549" r:id="rId1710" xr:uid="{8FD12AD7-B2C1-4739-B95D-CDA6556D28C7}"/>
    <hyperlink ref="V1939" r:id="rId1711" xr:uid="{439A12CC-5703-4A16-8A17-FB4CC1521A92}"/>
    <hyperlink ref="V2278" r:id="rId1712" xr:uid="{3F98E60E-7181-44F3-8D03-9777F6ACE392}"/>
    <hyperlink ref="V2408" r:id="rId1713" xr:uid="{52DD6971-BDD9-4E2A-8120-F6C48FE259D4}"/>
    <hyperlink ref="V2552" r:id="rId1714" xr:uid="{125A1483-BF1D-4813-A88A-84657AB0A1CE}"/>
    <hyperlink ref="V2554" r:id="rId1715" xr:uid="{282407FF-4B53-47B8-8821-FB5DA381F386}"/>
    <hyperlink ref="V2555" r:id="rId1716" xr:uid="{08F77147-3D6F-4972-91B2-C6A2C46E5250}"/>
    <hyperlink ref="V2558" r:id="rId1717" xr:uid="{3FDDF287-370E-4885-BCAA-7F4C2FAF8D5A}"/>
    <hyperlink ref="V2559" r:id="rId1718" xr:uid="{24A26475-089D-4F65-BF0A-BD093767F8B2}"/>
    <hyperlink ref="V2561" r:id="rId1719" xr:uid="{80293F69-C325-4767-9014-6609052FC0BB}"/>
    <hyperlink ref="V2562" r:id="rId1720" xr:uid="{EA5D3ED3-6498-49E8-8D9D-ADCE15468091}"/>
    <hyperlink ref="V2565" r:id="rId1721" xr:uid="{6B76CEDD-BB25-4549-AC33-5F65A489CA03}"/>
    <hyperlink ref="V2568" r:id="rId1722" xr:uid="{64E1BBBB-B234-43E3-B89C-31CB56457F9C}"/>
    <hyperlink ref="V2569" r:id="rId1723" xr:uid="{992F096E-2486-4268-B21F-811EA9201416}"/>
    <hyperlink ref="V2570" r:id="rId1724" xr:uid="{E7FE17C4-5AEB-481D-B14C-52264657593C}"/>
    <hyperlink ref="V1087" r:id="rId1725" xr:uid="{20A10FBA-2A50-459C-A694-B29B83C8838B}"/>
    <hyperlink ref="V2571" r:id="rId1726" xr:uid="{3140B9C4-E774-4B99-9F4D-F5A3CF23F13D}"/>
    <hyperlink ref="V2573" r:id="rId1727" xr:uid="{CE433546-C2D0-482C-B6E1-84C730F912AD}"/>
    <hyperlink ref="V2574" r:id="rId1728" xr:uid="{9D10B0F5-98CD-42E5-AC0A-EDD1C747A155}"/>
    <hyperlink ref="V2576" r:id="rId1729" xr:uid="{43B87759-5547-43DA-9592-F54901861896}"/>
    <hyperlink ref="V2580" r:id="rId1730" xr:uid="{123840DC-05E3-4B53-AEFF-CECDD56ED970}"/>
    <hyperlink ref="V2581" r:id="rId1731" xr:uid="{52026F18-12C9-4972-AFFD-82B2D0D22235}"/>
    <hyperlink ref="V2582" r:id="rId1732" xr:uid="{36E2F9A7-949C-4942-BE34-9BA1026A35F5}"/>
    <hyperlink ref="V2590" r:id="rId1733" xr:uid="{9E26957E-D1AB-4BA7-9799-A1CBACFB5006}"/>
    <hyperlink ref="V2594" r:id="rId1734" xr:uid="{99F6EFDF-1901-4B6B-9FA0-A365E2C0B013}"/>
    <hyperlink ref="V2593" r:id="rId1735" xr:uid="{FE2C0E79-F13B-4611-8CA5-6477A4865D5D}"/>
    <hyperlink ref="V2597" r:id="rId1736" xr:uid="{E989279E-46DA-4BF2-97A1-32984C12DEA4}"/>
    <hyperlink ref="V2599" r:id="rId1737" xr:uid="{081AD5EB-8D6C-4242-B953-A9E5A9C0A86D}"/>
    <hyperlink ref="V2600" r:id="rId1738" xr:uid="{C785E16E-E756-4F6F-8A6B-30639F024829}"/>
    <hyperlink ref="V2601" r:id="rId1739" xr:uid="{F42DF55D-0FA3-4EBD-9B1B-5DEE4D988D92}"/>
    <hyperlink ref="V2603" r:id="rId1740" xr:uid="{1BB93732-78F7-4EF7-AAF0-9EAB27189DA3}"/>
    <hyperlink ref="V2604" r:id="rId1741" xr:uid="{07FCEE38-0AEA-4FD8-990F-EC5F8D82039B}"/>
    <hyperlink ref="V1994" r:id="rId1742" xr:uid="{AA762981-5A80-4BA9-8364-13C2742E0D23}"/>
    <hyperlink ref="V2605" r:id="rId1743" xr:uid="{8076DD3F-2431-4A15-A226-70ED6322E07D}"/>
    <hyperlink ref="V2606" r:id="rId1744" xr:uid="{1892C178-400E-4480-8D7C-87990C529F77}"/>
    <hyperlink ref="V2609" r:id="rId1745" xr:uid="{7CE436A5-7AFC-4FBD-A3E9-0F86EA6FC408}"/>
    <hyperlink ref="V2610" r:id="rId1746" xr:uid="{A75EB977-3512-45DA-BF43-5ACB5342B241}"/>
    <hyperlink ref="V2611" r:id="rId1747" xr:uid="{FD41D785-5AE3-4FF8-912E-50A712E3DC27}"/>
    <hyperlink ref="V2614" r:id="rId1748" xr:uid="{295FE323-6B7A-49D7-A81D-819BF61B988C}"/>
    <hyperlink ref="V2617" r:id="rId1749" xr:uid="{49FB22E9-C2A9-413A-B1BF-7DE965B6D626}"/>
    <hyperlink ref="V2619" r:id="rId1750" xr:uid="{F19D4632-2AF3-47A7-BC64-631E74EC616B}"/>
    <hyperlink ref="V2624" r:id="rId1751" xr:uid="{86D832B9-C0A3-4AEF-A553-C779A945BC71}"/>
    <hyperlink ref="V2625" r:id="rId1752" xr:uid="{5366DEAE-30D5-4308-B9AB-F77524599264}"/>
    <hyperlink ref="V2547" r:id="rId1753" xr:uid="{63312B78-2700-4EE0-AD03-845A3E850845}"/>
    <hyperlink ref="V2628" r:id="rId1754" xr:uid="{E56908D6-2CB2-4986-A414-FCA4D0F050F4}"/>
    <hyperlink ref="V2630" r:id="rId1755" xr:uid="{CF30D4A4-9A92-4817-99C9-433CEF87C4C5}"/>
    <hyperlink ref="V2636" r:id="rId1756" xr:uid="{56932F18-5D00-477A-BCD3-EE801758AE19}"/>
    <hyperlink ref="V2639" r:id="rId1757" xr:uid="{7BD3F3E8-7035-4F0B-B1C9-B1E0C44DB2DE}"/>
    <hyperlink ref="V2640" r:id="rId1758" xr:uid="{B232744C-005D-4582-8EC9-D102D31CF26B}"/>
    <hyperlink ref="V2478" r:id="rId1759" xr:uid="{C8C49D22-D6A9-4670-AA49-56D4B5641ED2}"/>
    <hyperlink ref="V2620" r:id="rId1760" xr:uid="{4DF34221-B872-49FE-8D07-8CA4F50CCFF7}"/>
    <hyperlink ref="V2621" r:id="rId1761" xr:uid="{09CE07D0-76F1-496B-ACB4-82C2145D1715}"/>
    <hyperlink ref="V2641" r:id="rId1762" xr:uid="{745122CB-D196-440E-84C7-C3FE3A989909}"/>
    <hyperlink ref="V2642" r:id="rId1763" xr:uid="{E2E1521E-DAEE-442C-872D-372DC92F9488}"/>
    <hyperlink ref="V1626" r:id="rId1764" xr:uid="{F52F9AB5-F81C-4944-A748-E3AFEF378D4D}"/>
    <hyperlink ref="V2643" r:id="rId1765" xr:uid="{BE601DF6-684C-4A09-AA03-798DB9A6C8F6}"/>
    <hyperlink ref="V2644" r:id="rId1766" xr:uid="{A12790FF-74DF-412A-B3EE-B2527164C73F}"/>
    <hyperlink ref="V2648" r:id="rId1767" xr:uid="{3C5C01F9-6533-4412-9843-DEB598B4FB00}"/>
    <hyperlink ref="V2649" r:id="rId1768" xr:uid="{97423B69-86DD-4802-93F8-63D3872258FA}"/>
    <hyperlink ref="V2650" r:id="rId1769" xr:uid="{43B0D210-3A97-4851-870A-D7021A0DDD66}"/>
    <hyperlink ref="V2651" r:id="rId1770" xr:uid="{D8A33316-28AC-4707-9015-EB806E507B1D}"/>
    <hyperlink ref="V2351" r:id="rId1771" xr:uid="{8855EAA2-151F-4C3D-B2EF-4978FEB1947E}"/>
    <hyperlink ref="V2655" r:id="rId1772" xr:uid="{BDCEED54-54C6-4BAC-A8A9-492FFE33197F}"/>
    <hyperlink ref="V2656" r:id="rId1773" xr:uid="{B2478D1D-7EF1-407B-A588-3D5A145237CF}"/>
    <hyperlink ref="V2660" r:id="rId1774" xr:uid="{2793D826-7FE1-41A8-868E-6FD1614B24F7}"/>
    <hyperlink ref="V2661" r:id="rId1775" xr:uid="{A8A70F66-941A-4656-A206-93B90EAC43CE}"/>
    <hyperlink ref="V2662" r:id="rId1776" xr:uid="{6C7D1DE8-A842-497D-8842-BF2707403EEA}"/>
    <hyperlink ref="V1011" r:id="rId1777" xr:uid="{3FFAEC66-4AD9-42D6-A745-761C6F9172CD}"/>
    <hyperlink ref="V2345" r:id="rId1778" xr:uid="{356C9626-80E1-4A6A-AADB-40BC72A27B20}"/>
    <hyperlink ref="V2424" r:id="rId1779" xr:uid="{37A59AD8-B932-4B37-8DA9-4187FA84AA3D}"/>
    <hyperlink ref="V2663" r:id="rId1780" xr:uid="{4D0C258A-9ED9-480C-A10B-F9881D0DCCB9}"/>
    <hyperlink ref="V2666" r:id="rId1781" xr:uid="{49031F06-4A22-4C23-9CDB-240411E86C8E}"/>
    <hyperlink ref="V1969" r:id="rId1782" xr:uid="{77FA0158-878D-43D6-B27C-4EAF6F7EB04E}"/>
    <hyperlink ref="V2173" r:id="rId1783" xr:uid="{32F60C66-B025-48D2-A93F-878618B1BB56}"/>
    <hyperlink ref="V2186" r:id="rId1784" xr:uid="{72FD090B-83C0-445F-A410-6AC6786558A0}"/>
    <hyperlink ref="V2187" r:id="rId1785" xr:uid="{00B723D1-AF98-41A0-B383-69EACCCAF55D}"/>
    <hyperlink ref="V2668" r:id="rId1786" xr:uid="{32EF937C-447C-4C7C-A28A-59A385392ECB}"/>
    <hyperlink ref="V1648" r:id="rId1787" xr:uid="{80AF9841-6990-4D10-BFC8-9EFFD35E0902}"/>
    <hyperlink ref="V2669" r:id="rId1788" xr:uid="{541B2291-40C0-485E-B905-2C40CF6DC586}"/>
    <hyperlink ref="V2672" r:id="rId1789" xr:uid="{516FD5A0-0E51-487A-847F-4543F76E3789}"/>
    <hyperlink ref="V2193" r:id="rId1790" xr:uid="{B1F406B9-B197-4AAE-B7B3-C09B96FE7F07}"/>
    <hyperlink ref="V2673" r:id="rId1791" xr:uid="{28716C01-9034-4C8A-B722-8186C0C307E6}"/>
    <hyperlink ref="V2362" r:id="rId1792" xr:uid="{43D4277D-68EE-4B6C-B5BF-895B7C3EA7E0}"/>
    <hyperlink ref="V2677" r:id="rId1793" xr:uid="{8B2BD439-733E-4230-B8CA-181B41DF80CE}"/>
    <hyperlink ref="V2678" r:id="rId1794" xr:uid="{9B656BB8-1395-4523-9CA0-A9887B4C0D52}"/>
    <hyperlink ref="V2679" r:id="rId1795" xr:uid="{B1CCE65D-F502-4C1E-AF4E-CC225C1D9794}"/>
    <hyperlink ref="V2681" r:id="rId1796" xr:uid="{FA911A21-FBCE-4F6F-8EF7-25CF2FC54D5A}"/>
    <hyperlink ref="V2682" r:id="rId1797" xr:uid="{DB68F62A-641F-4BB9-AE49-D7ABE055BBA8}"/>
    <hyperlink ref="V2683" r:id="rId1798" xr:uid="{ADAE8235-B217-4935-B001-103076C1B2E2}"/>
    <hyperlink ref="V2686" r:id="rId1799" xr:uid="{12182314-3776-41BF-9628-517DE7715DCB}"/>
    <hyperlink ref="V2687" r:id="rId1800" xr:uid="{C9E886B8-1A81-4026-8CD3-C535B3889805}"/>
    <hyperlink ref="V2674" r:id="rId1801" xr:uid="{22A85F9D-7E98-4649-86CA-EE3D7C4E81C5}"/>
    <hyperlink ref="V2688" r:id="rId1802" xr:uid="{6E8CC5BC-3A9C-4632-B837-2CB506783EE5}"/>
    <hyperlink ref="V2689" r:id="rId1803" xr:uid="{DD61F09A-9FF4-478F-A156-820485EC991F}"/>
    <hyperlink ref="V2544" r:id="rId1804" xr:uid="{B58F0B11-3EDA-4794-A97C-5F3A0FF9EEF1}"/>
    <hyperlink ref="V2693" r:id="rId1805" xr:uid="{FB626468-B0AD-4379-895E-B6B077C150DD}"/>
    <hyperlink ref="V2694" r:id="rId1806" xr:uid="{D9FBE38C-2E31-4059-B517-50F95DF8B742}"/>
    <hyperlink ref="V418" r:id="rId1807" xr:uid="{89648C4A-6AE4-4CAE-ABC7-18C628A52821}"/>
    <hyperlink ref="V714" r:id="rId1808" xr:uid="{14EE445D-E0C4-4423-95FE-056BE5D4D0AC}"/>
    <hyperlink ref="V715" r:id="rId1809" xr:uid="{89BD9E19-A557-4C38-AC8E-1A15E4C978BD}"/>
    <hyperlink ref="V2696" r:id="rId1810" xr:uid="{E317A7B0-C97A-45F3-AA40-A006AC8C2358}"/>
    <hyperlink ref="V2697" r:id="rId1811" xr:uid="{D27C7396-6E08-4D5C-999D-F0844EBF2E98}"/>
    <hyperlink ref="V2698" r:id="rId1812" xr:uid="{447711E0-5391-496F-9DB3-3835C104594D}"/>
    <hyperlink ref="V2690" r:id="rId1813" xr:uid="{D1A6CEDB-9071-4313-9B04-53BC89C5B7F1}"/>
    <hyperlink ref="V2692" r:id="rId1814" xr:uid="{50B68648-C636-4ED1-99CB-EC69E60A6665}"/>
    <hyperlink ref="V2699" r:id="rId1815" xr:uid="{18174643-E7EA-451C-8E89-57446ACFEBC8}"/>
    <hyperlink ref="V2703" r:id="rId1816" xr:uid="{2E75048F-33FE-4D0D-B367-196FC538391A}"/>
    <hyperlink ref="V1086" r:id="rId1817" xr:uid="{751C9D29-906A-4211-95EA-5123DDDA4017}"/>
    <hyperlink ref="V2704" r:id="rId1818" xr:uid="{DD9E1537-EE38-4A1B-A800-20E9331B7CB0}"/>
    <hyperlink ref="V2705" r:id="rId1819" xr:uid="{5FCA314F-FF8A-41CF-825B-9E9985CE8099}"/>
    <hyperlink ref="V2426" r:id="rId1820" xr:uid="{DC331DE2-55E6-47A1-A971-36247C83EAA5}"/>
    <hyperlink ref="V2706" r:id="rId1821" xr:uid="{CD095FE2-9349-48B2-9ACF-BC2EC3B7F49C}"/>
    <hyperlink ref="V2707" r:id="rId1822" xr:uid="{053952A6-30B2-426E-956D-E3AEB63C10CC}"/>
    <hyperlink ref="V2708" r:id="rId1823" xr:uid="{B269445A-3AEB-49AD-8291-EA0A05B2D0B3}"/>
    <hyperlink ref="V2691" r:id="rId1824" xr:uid="{383F6EE0-942F-431D-8E3F-54D13D0DAC25}"/>
    <hyperlink ref="V2710" r:id="rId1825" xr:uid="{5227C525-DE26-48EA-A11A-14710FDF5C00}"/>
    <hyperlink ref="V2712" r:id="rId1826" xr:uid="{6E304A6A-BBA8-4BEA-B4CC-2CC0D4CF658A}"/>
    <hyperlink ref="V2713" r:id="rId1827" xr:uid="{EDBE3C15-6F5F-470E-9825-BA09356DC9DC}"/>
    <hyperlink ref="V2714" r:id="rId1828" xr:uid="{7AAF0CB8-2251-4E4D-ABDB-889D6A0B4460}"/>
    <hyperlink ref="V409" r:id="rId1829" xr:uid="{46C24BAD-567F-49FA-B878-F4DA87F6EB2D}"/>
    <hyperlink ref="V2715" r:id="rId1830" xr:uid="{3A421591-1C33-4612-9456-5F75CFDB57E4}"/>
    <hyperlink ref="V2718" r:id="rId1831" xr:uid="{F2239F64-B660-447F-8976-193B0697700E}"/>
    <hyperlink ref="V2719" r:id="rId1832" xr:uid="{777EBC81-8584-4FD5-BB1F-7120E6B44446}"/>
    <hyperlink ref="V2716" r:id="rId1833" xr:uid="{EEF336F8-23E2-42A1-92D3-1EE61C1DB704}"/>
    <hyperlink ref="V2721" r:id="rId1834" xr:uid="{C1FEEB2F-BE76-4112-AC4B-C2F49864BFB6}"/>
    <hyperlink ref="V2726" r:id="rId1835" xr:uid="{182D37BE-329B-495C-8285-9E0BE8388241}"/>
    <hyperlink ref="V2727" r:id="rId1836" xr:uid="{63578DD1-80CF-4886-B6B5-AA33CAF89548}"/>
    <hyperlink ref="V2728" r:id="rId1837" xr:uid="{B49D1DBF-C879-49D9-9360-4AE37BBE9958}"/>
    <hyperlink ref="V2729" r:id="rId1838" xr:uid="{4DADE289-5280-4E7F-9651-19CDC654E95B}"/>
    <hyperlink ref="V2730" r:id="rId1839" xr:uid="{7DBFCEF1-E797-4BE3-AC0B-E002EEEFC4F0}"/>
    <hyperlink ref="V2733" r:id="rId1840" xr:uid="{7E5EFFFB-F128-44B2-A2CF-3409BD465ABD}"/>
    <hyperlink ref="V2735" r:id="rId1841" xr:uid="{D24EDD19-4ED9-40CB-BE4B-864F3F130359}"/>
    <hyperlink ref="V2736" r:id="rId1842" xr:uid="{1108045B-FB8A-4033-AE90-3FA55C43D66B}"/>
    <hyperlink ref="V1229" r:id="rId1843" xr:uid="{7F4C6154-30A5-4867-A7DA-742DDE560D49}"/>
    <hyperlink ref="V2738" r:id="rId1844" xr:uid="{1A7FC68A-2327-44CD-B70A-287F981D0ED6}"/>
    <hyperlink ref="V2739" r:id="rId1845" xr:uid="{ADF66BD1-F76A-40E6-A5CE-F4E6A4865F6A}"/>
    <hyperlink ref="V1820" r:id="rId1846" xr:uid="{0A30B08D-88FA-4846-8F3D-0C4F826DA4FE}"/>
    <hyperlink ref="V2740" r:id="rId1847" xr:uid="{C1D31DA8-FD13-489F-A947-75E429C46162}"/>
    <hyperlink ref="V2743" r:id="rId1848" xr:uid="{89897C95-43BE-4989-B077-0607C87BDA65}"/>
    <hyperlink ref="V953" r:id="rId1849" xr:uid="{906156C7-3B7C-4F1B-8CDA-B85E8A0E9E8F}"/>
    <hyperlink ref="V957" r:id="rId1850" xr:uid="{2B476A78-3A97-4BA4-9F84-8F6B00A8B28B}"/>
    <hyperlink ref="V1337" r:id="rId1851" xr:uid="{4268DB84-DCA9-4158-9D2D-78C8451DCA12}"/>
    <hyperlink ref="V2748" r:id="rId1852" xr:uid="{F9D4E9BA-F814-4D10-901D-4958EE9A9C1F}"/>
    <hyperlink ref="V2751" r:id="rId1853" xr:uid="{35C1CC54-7062-4567-A787-85FDF3C95D87}"/>
    <hyperlink ref="V2753" r:id="rId1854" xr:uid="{C7CAD109-A4F8-42E2-8866-277BCD57EA78}"/>
    <hyperlink ref="V2754" r:id="rId1855" xr:uid="{CCA4C964-2FB7-47E2-9FB3-7D2C575FCDFE}"/>
    <hyperlink ref="V2755" r:id="rId1856" xr:uid="{1B5130B3-C976-49D9-917D-C848FD176E30}"/>
    <hyperlink ref="V2756" r:id="rId1857" xr:uid="{78FFA62F-595E-4202-A881-EEAF8EB50D19}"/>
    <hyperlink ref="V2760" r:id="rId1858" xr:uid="{56AF1F57-A6F0-424B-9225-89A7D24021C7}"/>
    <hyperlink ref="V422" r:id="rId1859" xr:uid="{4621B385-CE74-4B63-A433-46FDBEE38021}"/>
    <hyperlink ref="V2762" r:id="rId1860" xr:uid="{4F339660-0140-4060-92E4-C51FE3AB6F51}"/>
    <hyperlink ref="V2763" r:id="rId1861" xr:uid="{B0ED1D22-26AB-49C4-BDCD-B3180F0031BA}"/>
    <hyperlink ref="V2767" r:id="rId1862" xr:uid="{3B30F13D-8B06-4997-ABFC-F23F338E8439}"/>
    <hyperlink ref="V2659" r:id="rId1863" xr:uid="{EEA21E34-9A2F-4B8F-A309-4AABC5ACD63F}"/>
    <hyperlink ref="V2744" r:id="rId1864" xr:uid="{3BB489F4-9F66-4967-B85F-41199FE357B9}"/>
    <hyperlink ref="V2769" r:id="rId1865" xr:uid="{E9EF428A-BF20-4DD3-9E7B-F79ABDBF883B}"/>
    <hyperlink ref="V2770" r:id="rId1866" xr:uid="{9A7A6936-C0F3-4F37-9AF3-39C0A4BD2E14}"/>
    <hyperlink ref="V2415" r:id="rId1867" xr:uid="{5AAC40EF-1E19-43D9-9A22-B23E2B14B220}"/>
    <hyperlink ref="V2700" r:id="rId1868" xr:uid="{F62FA24B-5563-4B9C-A41A-0FF48BEE0EBB}"/>
    <hyperlink ref="V2771" r:id="rId1869" xr:uid="{34FE9CEF-F858-4760-BDEE-41E8986B4BE8}"/>
    <hyperlink ref="V2168" r:id="rId1870" xr:uid="{B420F8BC-11FE-47D9-990F-53E832878898}"/>
    <hyperlink ref="V2169" r:id="rId1871" xr:uid="{A80DB6FC-B659-41EB-9C61-E7C5F26BCA45}"/>
    <hyperlink ref="V2192" r:id="rId1872" xr:uid="{A0605878-05CA-4314-A4D6-0D3E6DF08520}"/>
    <hyperlink ref="V2772" r:id="rId1873" xr:uid="{77FAF0E1-D7D5-411D-9F70-E62BDAF33A15}"/>
    <hyperlink ref="V2773" r:id="rId1874" xr:uid="{15F3509E-44F3-47E2-87EF-460AF345E31B}"/>
    <hyperlink ref="V2774" r:id="rId1875" xr:uid="{90244339-DAF1-420F-ADBA-292295CBED71}"/>
    <hyperlink ref="V2776" r:id="rId1876" xr:uid="{4019FF63-84CC-403F-B1D8-303EC21CAA3D}"/>
    <hyperlink ref="V2777" r:id="rId1877" xr:uid="{A9C3C504-82EC-494F-A862-5C3F19C7E9DE}"/>
    <hyperlink ref="V2778" r:id="rId1878" xr:uid="{DA318211-6212-45AC-89F1-B887CBA375B5}"/>
    <hyperlink ref="V2782" r:id="rId1879" xr:uid="{39356E44-398E-422C-AC1D-B45B6950E633}"/>
    <hyperlink ref="V2780" r:id="rId1880" xr:uid="{FD36629E-E446-4D25-87F5-491E65CCA913}"/>
    <hyperlink ref="V2783" r:id="rId1881" xr:uid="{9B50F972-7ADC-45FA-A7FD-5CA479A9BF6F}"/>
    <hyperlink ref="V247" r:id="rId1882" xr:uid="{764BB294-2777-435A-83A0-2EA3BA75DF4E}"/>
    <hyperlink ref="V248" r:id="rId1883" xr:uid="{864D4DED-8ABD-407D-A283-C335D4DDC4F8}"/>
    <hyperlink ref="V250" r:id="rId1884" xr:uid="{F37EF55D-4CF7-4AEE-A673-47BFFAD3190E}"/>
    <hyperlink ref="V251" r:id="rId1885" xr:uid="{A8AE0935-A12B-462E-9ABB-C21664CD7EE0}"/>
    <hyperlink ref="V2652" r:id="rId1886" xr:uid="{C6F991C0-8301-4AD2-840C-3A4E988C4BC9}"/>
    <hyperlink ref="V2664" r:id="rId1887" xr:uid="{2A57DAE5-0929-4329-B62B-7275E51DD137}"/>
    <hyperlink ref="V2667" r:id="rId1888" xr:uid="{2B5FA1E1-66C9-4129-8039-73C7E511A327}"/>
    <hyperlink ref="V2784" r:id="rId1889" xr:uid="{C563F7FB-9E97-427E-85F1-D3573BE8A2CE}"/>
    <hyperlink ref="V2786" r:id="rId1890" xr:uid="{18ABC414-E71E-4494-97F9-6B8DA08D61E5}"/>
    <hyperlink ref="V344" r:id="rId1891" xr:uid="{0F96F9C7-06DB-430E-B6F8-91DE76D28FBD}"/>
    <hyperlink ref="V2789" r:id="rId1892" xr:uid="{EEE7AF22-DBE4-49AB-9D28-6EDC5B67F904}"/>
    <hyperlink ref="V2790" r:id="rId1893" xr:uid="{F0FF5B7F-2EDB-492B-B79D-10B122972FA0}"/>
    <hyperlink ref="V2793" r:id="rId1894" xr:uid="{95CFE1AB-D60F-49D4-BE64-3D17E8A7D21D}"/>
    <hyperlink ref="V2794" r:id="rId1895" xr:uid="{2418802A-8239-41E6-B18B-B3A2A42BA7DB}"/>
    <hyperlink ref="V2796" r:id="rId1896" xr:uid="{5D7FC4DD-E884-493F-AF9C-31DD6AC74ED7}"/>
    <hyperlink ref="V2802" r:id="rId1897" xr:uid="{7CB4BC58-16D3-4D4F-91DF-F743B3DE7EC3}"/>
    <hyperlink ref="V2803" r:id="rId1898" xr:uid="{A7207625-E149-41B6-B545-F9F8569B96D8}"/>
    <hyperlink ref="V1575" r:id="rId1899" xr:uid="{F69BF95D-A7EB-4FFB-BE3D-2EF04FD1589A}"/>
    <hyperlink ref="V2032" r:id="rId1900" xr:uid="{7AC39158-6E3D-485D-8678-7ED0861F36D9}"/>
    <hyperlink ref="V2804" r:id="rId1901" xr:uid="{D2E3A64A-0276-4C22-83D7-31CB72B13A62}"/>
    <hyperlink ref="V2805" r:id="rId1902" xr:uid="{2CAA58C1-FFA6-40AE-8B9A-927AA788A275}"/>
    <hyperlink ref="V2807" r:id="rId1903" xr:uid="{0FCEE06F-02B5-4BF3-BB3E-C68FF0291A39}"/>
    <hyperlink ref="V2813" r:id="rId1904" xr:uid="{1B58A584-DC59-451D-92C3-DBDBC3B20053}"/>
    <hyperlink ref="V2819" r:id="rId1905" xr:uid="{293CC58E-D1C3-44EF-BA94-B7008014984F}"/>
    <hyperlink ref="V2820" r:id="rId1906" xr:uid="{64AFBAAD-4E37-4FBA-818A-B43745A7D749}"/>
    <hyperlink ref="V1309" r:id="rId1907" xr:uid="{B7AF7A13-6305-4904-8E8F-35FF6F337BD8}"/>
    <hyperlink ref="V2818" r:id="rId1908" xr:uid="{A9921A73-829B-4B68-805C-F11887402F88}"/>
    <hyperlink ref="V2822" r:id="rId1909" xr:uid="{AE579F21-CE42-48A8-8F1B-A6BF83A0C668}"/>
    <hyperlink ref="V2825" r:id="rId1910" xr:uid="{E97BB986-90ED-43E7-9963-CD015FB35FB9}"/>
    <hyperlink ref="V2779" r:id="rId1911" xr:uid="{7055029E-E011-4118-B9CB-46AE4C7FEEC0}"/>
    <hyperlink ref="V2828" r:id="rId1912" xr:uid="{5F6F82F3-6D94-4E61-99D3-6C4FA29D130C}"/>
    <hyperlink ref="V2827" r:id="rId1913" xr:uid="{8D4DDC63-0C16-4D3D-9D55-93A8AF3EEBC3}"/>
    <hyperlink ref="V2829" r:id="rId1914" xr:uid="{9CED620E-7218-4726-B207-74A44AC03384}"/>
    <hyperlink ref="V2830" r:id="rId1915" xr:uid="{92E209C4-D740-4686-8E24-AC79A10FD694}"/>
    <hyperlink ref="V2831" r:id="rId1916" xr:uid="{F57090C9-B93D-49E0-9C0D-243E14952AD5}"/>
    <hyperlink ref="V2832" r:id="rId1917" xr:uid="{6558B405-1712-4807-AAA9-818E9C8656DE}"/>
    <hyperlink ref="V2834" r:id="rId1918" xr:uid="{771293F2-B93E-4595-BC21-52B27C6AD38C}"/>
    <hyperlink ref="V2024" r:id="rId1919" xr:uid="{AEE90422-2AF8-4D6F-9747-B87EF550B2EA}"/>
    <hyperlink ref="V2838" r:id="rId1920" xr:uid="{56A0D61F-CD89-4A64-B7EF-507EEDDCEDE1}"/>
    <hyperlink ref="V2839" r:id="rId1921" xr:uid="{83CC5E18-64CE-4D3B-BEA7-F1AA75E13AEA}"/>
    <hyperlink ref="V2840" r:id="rId1922" xr:uid="{0B2029BF-06AD-4961-8C6F-8ACBA3B8E702}"/>
    <hyperlink ref="V2835" r:id="rId1923" xr:uid="{87AB6728-D1F2-4DD8-BF6C-A24E835620AE}"/>
    <hyperlink ref="V2841" r:id="rId1924" xr:uid="{896A9D02-0088-45EF-B6FD-3F215441502A}"/>
    <hyperlink ref="V30" r:id="rId1925" xr:uid="{1F1D3BE4-2569-45F0-93CB-CFE58E8C6A4B}"/>
    <hyperlink ref="V31" r:id="rId1926" xr:uid="{6403BE8C-AC8F-417A-B0DC-4F88F19F59AB}"/>
    <hyperlink ref="V884" r:id="rId1927" xr:uid="{C474C4D9-3088-4725-926E-28BEE837B66E}"/>
    <hyperlink ref="V888" r:id="rId1928" xr:uid="{1624A131-FC61-4E27-AB05-7DEB75149C83}"/>
    <hyperlink ref="V901" r:id="rId1929" xr:uid="{F510418E-1C53-4791-8C00-D349908CDAF3}"/>
    <hyperlink ref="V904" r:id="rId1930" xr:uid="{CE8E9334-A5C3-4F70-8E17-0B1CE0E3CECF}"/>
    <hyperlink ref="V1070" r:id="rId1931" xr:uid="{C9D9948E-3729-4BA6-B876-A9C0C078DD99}"/>
    <hyperlink ref="V1071" r:id="rId1932" xr:uid="{CB1CEF43-49DD-4C39-A76E-44A080788155}"/>
    <hyperlink ref="V1075" r:id="rId1933" xr:uid="{BCF879BF-D5FC-4650-854D-068EABBF6F9F}"/>
    <hyperlink ref="V1076" r:id="rId1934" xr:uid="{7CD7746B-F458-4DE6-A7FA-0EB5B79624EB}"/>
    <hyperlink ref="V1077" r:id="rId1935" xr:uid="{F5EFF8B3-26F0-4B45-ACA5-A169E529A70C}"/>
    <hyperlink ref="V1079" r:id="rId1936" xr:uid="{AEFE4D7A-98BA-45FC-844F-4C7452BC56D2}"/>
    <hyperlink ref="V1081" r:id="rId1937" xr:uid="{1D17AF89-0E9B-4430-99F5-2A95D5D34E0D}"/>
    <hyperlink ref="V1246" r:id="rId1938" xr:uid="{28039498-2F8F-40EE-860B-C76D6D30869A}"/>
    <hyperlink ref="V1319" r:id="rId1939" xr:uid="{5EE9D648-8480-48D3-91BC-5BC851B3151C}"/>
    <hyperlink ref="V1333" r:id="rId1940" xr:uid="{CE6DC784-414E-47BD-ACAD-ABE1DA603466}"/>
    <hyperlink ref="V1450" r:id="rId1941" xr:uid="{803C8A95-1894-4913-B87F-AE1EABC390F9}"/>
    <hyperlink ref="V2572" r:id="rId1942" xr:uid="{07B952CF-7054-4705-A47F-27CAB2BC7418}"/>
    <hyperlink ref="V2584" r:id="rId1943" xr:uid="{648F7690-A685-4566-9D84-4D1A43D9F3B9}"/>
    <hyperlink ref="V2591" r:id="rId1944" xr:uid="{FB24A096-DC87-47B8-8221-B299F4472941}"/>
    <hyperlink ref="V2811" r:id="rId1945" xr:uid="{572B1C93-AB1E-4114-B8E1-AF781F170F31}"/>
    <hyperlink ref="V2812" r:id="rId1946" xr:uid="{63B7E1C7-C8B7-4A38-B8AA-4540A1E3BE58}"/>
    <hyperlink ref="V2814" r:id="rId1947" xr:uid="{35F8E1BB-5371-4E78-A7C9-128DEBD7087F}"/>
    <hyperlink ref="V2826" r:id="rId1948" xr:uid="{9112F95F-550F-44D3-814C-76D538116EC4}"/>
    <hyperlink ref="V2842" r:id="rId1949" xr:uid="{0DFFA8F1-CC26-400B-90BA-24A417CCCB13}"/>
    <hyperlink ref="V2843" r:id="rId1950" xr:uid="{034EE739-7442-4E47-8B8B-5637A5046B2C}"/>
    <hyperlink ref="V2806" r:id="rId1951" xr:uid="{BF160219-A55D-493C-B7EC-657A4AEBBBC6}"/>
    <hyperlink ref="V614" r:id="rId1952" xr:uid="{CA20EFD9-2BB9-4D99-8712-79CF19C5365E}"/>
    <hyperlink ref="V2280" r:id="rId1953" xr:uid="{06A0E694-CF48-4E9F-8F2F-4ACE3B636AC2}"/>
    <hyperlink ref="V644" r:id="rId1954" xr:uid="{585DBDC5-3404-4F50-9997-2D65750D8FB0}"/>
    <hyperlink ref="V278" r:id="rId1955" xr:uid="{0E71BAE8-52A4-4BBF-9D02-6BD50FFC2C15}"/>
    <hyperlink ref="V641" r:id="rId1956" xr:uid="{34947CBF-6BED-4F5C-BF09-949B5F918E0F}"/>
    <hyperlink ref="V642" r:id="rId1957" xr:uid="{3412EC96-A7D7-43DB-9D37-17D2489E1AB0}"/>
    <hyperlink ref="V643" r:id="rId1958" xr:uid="{2BF77E07-1104-405D-8771-5035EFF7EB0C}"/>
    <hyperlink ref="V645" r:id="rId1959" xr:uid="{921F31E0-5586-4DB0-B08A-0AA16390986A}"/>
    <hyperlink ref="V646" r:id="rId1960" xr:uid="{BA4B701B-A076-4202-AFEC-89888AF8AE24}"/>
    <hyperlink ref="V647" r:id="rId1961" xr:uid="{89D7CD4E-513A-4D5B-800B-1C92CC61BB15}"/>
    <hyperlink ref="V648" r:id="rId1962" xr:uid="{EE4C0A66-5C3E-4180-B49B-F1411DB662DC}"/>
    <hyperlink ref="V649" r:id="rId1963" xr:uid="{DC41173D-23BC-4280-B193-B74F2D1C3ECC}"/>
    <hyperlink ref="V961" r:id="rId1964" xr:uid="{5122C964-21A2-442B-84C1-978C645726BE}"/>
    <hyperlink ref="V962" r:id="rId1965" xr:uid="{B10194E2-7778-462E-A52C-C095835A5FE4}"/>
    <hyperlink ref="V963" r:id="rId1966" xr:uid="{A3F44030-E5C2-4BDE-AEAA-15D1225227B2}"/>
    <hyperlink ref="V2013" r:id="rId1967" xr:uid="{D9417E45-01BA-418F-A080-EF61B03ED641}"/>
    <hyperlink ref="V2061" r:id="rId1968" xr:uid="{F8FB82F2-ACAB-4AB9-9BCC-9B071739B51E}"/>
    <hyperlink ref="V2062" r:id="rId1969" xr:uid="{D88BB8D4-477A-40A0-9B43-BC453F53917E}"/>
    <hyperlink ref="V2064" r:id="rId1970" xr:uid="{BD9646E3-38BF-4A05-9D09-75AF67B1A59D}"/>
    <hyperlink ref="V2849" r:id="rId1971" xr:uid="{1A67B3FE-0C77-4360-8ECC-53BF6ECBAF18}"/>
    <hyperlink ref="V2850" r:id="rId1972" xr:uid="{01140017-9EBE-45DF-BA79-9517B4E384CA}"/>
    <hyperlink ref="V2860" r:id="rId1973" xr:uid="{680BA13A-3AAA-40A5-B7A0-94075A8746D9}"/>
    <hyperlink ref="V2864" r:id="rId1974" xr:uid="{FDB0CEC0-67FA-4BEE-977A-19951DE46ECC}"/>
    <hyperlink ref="V2787" r:id="rId1975" xr:uid="{E6CFA60F-FE11-4ADE-8DAB-0CB43C2FD35C}"/>
    <hyperlink ref="V2872" r:id="rId1976" xr:uid="{9753FD31-D446-4EAA-8AE4-90A7060908C2}"/>
    <hyperlink ref="V2823" r:id="rId1977" xr:uid="{4EDE9F73-C941-4675-A575-CD69D8F3427B}"/>
    <hyperlink ref="V2874" r:id="rId1978" xr:uid="{90578DB6-F071-44B9-949A-4D221CD5DB2D}"/>
    <hyperlink ref="V2577" r:id="rId1979" xr:uid="{B6F07CB8-4D33-4443-A751-9F9F360DC529}"/>
    <hyperlink ref="V2817" r:id="rId1980" xr:uid="{88487FA0-3833-4803-9666-2F52204081EC}"/>
    <hyperlink ref="V2876" r:id="rId1981" xr:uid="{64E720CA-1C4D-4DAB-BD35-B47A6D2FCDB2}"/>
    <hyperlink ref="V2879" r:id="rId1982" xr:uid="{D955BD77-03E1-4FD2-85FD-08D5E66E0D48}"/>
    <hyperlink ref="V2880" r:id="rId1983" xr:uid="{F914027D-FFB3-4193-926C-E5DA87A26963}"/>
    <hyperlink ref="V2883" r:id="rId1984" xr:uid="{40A90F2B-4E37-4D7C-8B21-747873123841}"/>
    <hyperlink ref="V2884" r:id="rId1985" xr:uid="{C027905C-8B4B-4165-B378-7BE7043CDC52}"/>
    <hyperlink ref="V2885" r:id="rId1986" xr:uid="{BD408717-0F50-4BB0-8071-FC84DAD8492B}"/>
    <hyperlink ref="V2887" r:id="rId1987" xr:uid="{E52D9983-C96E-4B6F-AC31-E9E98C79C49E}"/>
    <hyperlink ref="V410" r:id="rId1988" xr:uid="{7DB9EAF2-B152-41EC-B1F2-476D25C85D78}"/>
    <hyperlink ref="V2888" r:id="rId1989" xr:uid="{1AEAEF15-A498-4065-9B5D-13E8E98C8288}"/>
    <hyperlink ref="V169" r:id="rId1990" xr:uid="{E78FE271-45DD-46DA-A2DE-F64473914D26}"/>
    <hyperlink ref="V241" r:id="rId1991" xr:uid="{628DC13C-422D-4415-B69A-3A1A7AED3AD5}"/>
    <hyperlink ref="V242" r:id="rId1992" xr:uid="{5F6473CE-E48C-48AC-A1D8-9CC3C742E9E4}"/>
    <hyperlink ref="V246" r:id="rId1993" xr:uid="{00D66504-7F65-4B2C-8250-EB5B782B1D28}"/>
    <hyperlink ref="V256" r:id="rId1994" xr:uid="{BDC75B9A-8BBC-40AC-8CE7-260350EC6E90}"/>
    <hyperlink ref="V595" r:id="rId1995" xr:uid="{98EBC310-DC4D-4E7C-88FF-72E29AB7CF9D}"/>
    <hyperlink ref="V597" r:id="rId1996" xr:uid="{E251BEB8-8FBF-482D-A153-5B4AFD72D904}"/>
    <hyperlink ref="V633" r:id="rId1997" xr:uid="{953176A3-705F-47FB-A719-A5D94D7B896D}"/>
    <hyperlink ref="V1115" r:id="rId1998" xr:uid="{DDEE9DE1-4840-4E99-B372-4AFEDD34F0A5}"/>
    <hyperlink ref="V1125" r:id="rId1999" xr:uid="{C460A74E-A7E4-4B41-AE51-0097338752CD}"/>
    <hyperlink ref="V1885" r:id="rId2000" xr:uid="{64636FC8-309A-4175-8DD0-1EB7E7CDB325}"/>
    <hyperlink ref="V2895" r:id="rId2001" xr:uid="{31E29516-5C7B-4CA1-A2FE-29FD3BBFC217}"/>
    <hyperlink ref="V2374" r:id="rId2002" xr:uid="{FDA24440-5EFE-454A-BA42-A12E2E5FA8F6}"/>
    <hyperlink ref="V2896" r:id="rId2003" xr:uid="{0BEC7DC9-3BBF-4E5F-9DF0-818F14EA94F8}"/>
    <hyperlink ref="V1559" r:id="rId2004" xr:uid="{5735341E-5C03-42A0-8D6D-7D19979CFD34}"/>
    <hyperlink ref="V2750" r:id="rId2005" xr:uid="{108335B9-D8B5-4F2B-82D4-F39E9637B54F}"/>
    <hyperlink ref="V2897" r:id="rId2006" xr:uid="{C1324C4A-0D3C-4A2B-BCB5-3487B99D9265}"/>
    <hyperlink ref="V2898" r:id="rId2007" xr:uid="{278970FE-5867-442A-B0EF-D639A71200FF}"/>
    <hyperlink ref="V2899" r:id="rId2008" xr:uid="{6EB00FCC-2E7F-4EBC-98E7-A0D616F86354}"/>
    <hyperlink ref="V2901" r:id="rId2009" xr:uid="{4FE4CEF0-4845-4113-BC10-7C88D3ED65A7}"/>
    <hyperlink ref="V2903" r:id="rId2010" xr:uid="{C29F1493-E213-4F38-86B1-7DBC289076D1}"/>
    <hyperlink ref="V484" r:id="rId2011" xr:uid="{11D89451-8249-4123-AF90-A3D9025F2F26}"/>
    <hyperlink ref="V2904" r:id="rId2012" xr:uid="{469EF1CC-5261-4295-BEB1-15695E7CB2FE}"/>
    <hyperlink ref="V2905" r:id="rId2013" xr:uid="{E2C88A93-19F0-4F76-B0E6-328E91C929D7}"/>
    <hyperlink ref="V2906" r:id="rId2014" xr:uid="{3E8DEE83-0B45-444A-A0FE-D805BD2051B9}"/>
    <hyperlink ref="V2907" r:id="rId2015" xr:uid="{E21898EF-D3D0-49FD-ACC0-2F97BF4021E6}"/>
    <hyperlink ref="V2908" r:id="rId2016" xr:uid="{8515D71C-2B84-4B90-8914-82857EB4EDFC}"/>
    <hyperlink ref="V2909" r:id="rId2017" xr:uid="{F8A51E32-97F1-4407-8067-325447AE1559}"/>
    <hyperlink ref="V2910" r:id="rId2018" xr:uid="{56E01D39-6FAF-4C68-A1E0-604A69A136AC}"/>
    <hyperlink ref="V2911" r:id="rId2019" xr:uid="{5AF27AED-6948-448B-BD01-4C229268F3CB}"/>
    <hyperlink ref="V2912" r:id="rId2020" xr:uid="{81C8BC25-94B9-47D5-BA41-1FA0DC96A34F}"/>
    <hyperlink ref="V2913" r:id="rId2021" xr:uid="{2C9DE119-60F1-47DF-BE42-85D101FDBCBD}"/>
    <hyperlink ref="V2914" r:id="rId2022" xr:uid="{41959EEF-1C9B-4640-BF1F-410A61492BD4}"/>
    <hyperlink ref="V2915" r:id="rId2023" xr:uid="{703F9214-6E8B-41D1-A9BC-19FD2E469263}"/>
    <hyperlink ref="V2916" r:id="rId2024" xr:uid="{7FE7C5DE-E3BB-4156-9AD2-56D168510128}"/>
    <hyperlink ref="V2204" r:id="rId2025" xr:uid="{8DC4330B-04DF-4F6D-A793-627A7189F50B}"/>
    <hyperlink ref="V2917" r:id="rId2026" xr:uid="{B725BF60-ADBD-4D2A-B274-16C695BC33F6}"/>
    <hyperlink ref="V999" r:id="rId2027" xr:uid="{20548847-94D2-484F-9E07-EECEBD9D7C41}"/>
    <hyperlink ref="V2918" r:id="rId2028" xr:uid="{4209B68C-4E07-446F-8ACA-AF310781B4CE}"/>
    <hyperlink ref="V2919" r:id="rId2029" xr:uid="{1EC52C3B-8FF5-4595-9E6C-FA828D02ADA1}"/>
    <hyperlink ref="V2920" r:id="rId2030" xr:uid="{ED16B082-7F92-4371-920C-620555ED1066}"/>
    <hyperlink ref="V2922" r:id="rId2031" xr:uid="{81227110-C956-4D8E-A52C-F41BE924F6CB}"/>
    <hyperlink ref="V2923" r:id="rId2032" xr:uid="{28640296-878C-4A80-B44D-81E5AE4E777A}"/>
    <hyperlink ref="V2924" r:id="rId2033" xr:uid="{4C4232AE-6377-4F4B-B586-E8ABB23A1154}"/>
    <hyperlink ref="V2925" r:id="rId2034" xr:uid="{190D4722-6785-47B7-9E4E-29E1A041A97B}"/>
    <hyperlink ref="V2926" r:id="rId2035" xr:uid="{60AEFDFC-4F33-4DA6-A125-3F76A95CE81D}"/>
    <hyperlink ref="V2927" r:id="rId2036" xr:uid="{09B41258-B030-43E0-9F67-5D0F7A38F229}"/>
    <hyperlink ref="V2929" r:id="rId2037" xr:uid="{E0B86F58-A1F8-4261-83DA-7378EB67B1CB}"/>
    <hyperlink ref="V2931" r:id="rId2038" xr:uid="{5D8786F2-161C-4141-A7A9-D8CA8DE1B7EB}"/>
    <hyperlink ref="V2932" r:id="rId2039" xr:uid="{DE9DAB44-D634-4730-BF4C-1327B1D0450C}"/>
    <hyperlink ref="V2933" r:id="rId2040" xr:uid="{EF24D810-9727-496F-8F56-15A093A70EB5}"/>
    <hyperlink ref="V2934" r:id="rId2041" xr:uid="{47328397-1990-49BC-BF5C-9F59BCCED357}"/>
    <hyperlink ref="V2936" r:id="rId2042" xr:uid="{4954733B-745A-449F-9659-EAB964CA3B55}"/>
    <hyperlink ref="V2938" r:id="rId2043" xr:uid="{9E21457A-A024-4CA0-9CEA-8F915BE9887D}"/>
    <hyperlink ref="V2941" r:id="rId2044" xr:uid="{46310363-48D8-4B78-93EE-4AD1A2C6258F}"/>
    <hyperlink ref="V2944" r:id="rId2045" xr:uid="{DF877A64-EAA0-40E6-84E4-5FEFD6688339}"/>
    <hyperlink ref="V2945" r:id="rId2046" xr:uid="{239F6C77-DCFB-4FE6-A946-F0711C01E27D}"/>
    <hyperlink ref="V2946" r:id="rId2047" xr:uid="{587CA7BE-BDEF-4288-BB8E-66B44C6A67E4}"/>
    <hyperlink ref="V2947" r:id="rId2048" xr:uid="{A19B4CE0-FF51-4F3C-B620-6DE344EECAF4}"/>
    <hyperlink ref="V2948" r:id="rId2049" xr:uid="{7CD48F15-74CE-46AD-8E95-7EA29863C20F}"/>
    <hyperlink ref="V725" r:id="rId2050" xr:uid="{5F62C2AA-98BC-4CFB-A2F8-3DF99BC3CB51}"/>
    <hyperlink ref="V726" r:id="rId2051" xr:uid="{41BD6A39-FF5B-48D9-9927-687EA16359A5}"/>
    <hyperlink ref="V727" r:id="rId2052" xr:uid="{BFE74DB6-02FB-4DEB-B6AA-7FAF6B1C55ED}"/>
    <hyperlink ref="V728" r:id="rId2053" xr:uid="{D7E0A612-C2BD-40F3-BEB2-EDE19771A695}"/>
    <hyperlink ref="V729" r:id="rId2054" xr:uid="{40D59142-0BAD-4FAE-8C35-43DC233C434C}"/>
    <hyperlink ref="V2949" r:id="rId2055" xr:uid="{B9BBBA49-84FC-4CF3-816B-A12EB376D69A}"/>
    <hyperlink ref="V337" r:id="rId2056" xr:uid="{E2C193E0-BC98-4735-9BF1-DBEF51534522}"/>
    <hyperlink ref="V373" r:id="rId2057" xr:uid="{AF7C0F7E-10C6-4C19-91CE-DB13F632E680}"/>
    <hyperlink ref="V2023" r:id="rId2058" xr:uid="{E7341016-F60C-4748-A79D-63AD3E7DA50A}"/>
    <hyperlink ref="V2950" r:id="rId2059" xr:uid="{93205009-0EEE-42B0-9685-5F3A16877538}"/>
    <hyperlink ref="V2951" r:id="rId2060" xr:uid="{6ABF0999-1BD4-48AF-B2A6-40B51B71F456}"/>
    <hyperlink ref="V2942" r:id="rId2061" xr:uid="{B1A393AF-C545-440D-8A85-247548D384DD}"/>
    <hyperlink ref="V2955" r:id="rId2062" xr:uid="{8965EF13-0CA1-432C-8728-D33E51546EF4}"/>
    <hyperlink ref="V2956" r:id="rId2063" xr:uid="{DAC51E62-82A5-4A05-9C1F-36998A3F07D4}"/>
    <hyperlink ref="V2275" r:id="rId2064" xr:uid="{0C1F983D-2A53-4B79-A250-35DCBE06947A}"/>
    <hyperlink ref="V2684" r:id="rId2065" xr:uid="{47CFB04F-E1F7-4C4D-94E1-93AD0E45153E}"/>
    <hyperlink ref="V2685" r:id="rId2066" xr:uid="{AB6FC10C-9270-4382-842B-75356E1D2BF6}"/>
    <hyperlink ref="V2746" r:id="rId2067" xr:uid="{F4D34E74-120E-4197-9291-D39B219003D1}"/>
    <hyperlink ref="V2957" r:id="rId2068" xr:uid="{C99437F7-C46E-4FC9-B3BE-01F6E3F4B830}"/>
    <hyperlink ref="V2958" r:id="rId2069" xr:uid="{E65E2854-FCA1-4907-B36C-05CC63F0DC64}"/>
    <hyperlink ref="V1336" r:id="rId2070" xr:uid="{813F13D6-A5FA-461A-A9A3-16213BA2C36F}"/>
    <hyperlink ref="V1560" r:id="rId2071" xr:uid="{4752BFF8-0860-4FAA-B9F8-B75CABAA25AC}"/>
    <hyperlink ref="V1561" r:id="rId2072" xr:uid="{E4409B75-2090-4DA9-A93D-C6EFF1CC2A7D}"/>
    <hyperlink ref="V1567" r:id="rId2073" xr:uid="{2EEA31BA-00B9-48E0-AF2B-2BC74F3E307E}"/>
    <hyperlink ref="V2959" r:id="rId2074" xr:uid="{8B62B374-C60E-41F4-AB66-6FDF4AE3E2BE}"/>
    <hyperlink ref="V2961" r:id="rId2075" xr:uid="{1EE5C44D-6AF8-427C-AC21-9C9638E8204D}"/>
    <hyperlink ref="V2963" r:id="rId2076" xr:uid="{E43A874B-B565-4509-9336-959F527DD0AB}"/>
    <hyperlink ref="V2965" r:id="rId2077" xr:uid="{F3D7C0A5-B7F8-46FE-A86F-7C4BE4959317}"/>
    <hyperlink ref="V2968" r:id="rId2078" xr:uid="{795CEB50-41AE-4617-A600-054B30B87029}"/>
    <hyperlink ref="V2969" r:id="rId2079" xr:uid="{E223F319-B864-4414-A175-A4EAA09B7907}"/>
    <hyperlink ref="V2970" r:id="rId2080" xr:uid="{F920D994-5EEE-48EE-8AA8-C3B975D44589}"/>
    <hyperlink ref="V2971" r:id="rId2081" xr:uid="{3A865418-031B-46CC-9DAB-3F7164C544B6}"/>
    <hyperlink ref="V1235" r:id="rId2082" xr:uid="{44D08F5C-D80B-47E8-BC2A-52D249513922}"/>
    <hyperlink ref="V1311" r:id="rId2083" xr:uid="{C8A45A5C-7AEC-4322-8701-12EF0FE5CFDA}"/>
    <hyperlink ref="V2974" r:id="rId2084" xr:uid="{F94ECF59-C45D-4206-BBE7-DD3868F6BF03}"/>
    <hyperlink ref="V2977" r:id="rId2085" xr:uid="{72156458-E34F-4100-A524-5DCC0722AE6D}"/>
    <hyperlink ref="V2980" r:id="rId2086" xr:uid="{6DEA032B-D6F6-495F-8632-96CA9E6BBC95}"/>
    <hyperlink ref="V2981" r:id="rId2087" xr:uid="{B757DC31-ECF0-4D04-A0FF-60F010408186}"/>
    <hyperlink ref="V1886" r:id="rId2088" xr:uid="{02441024-F417-411C-B6DE-0CBC89AB4528}"/>
    <hyperlink ref="V2982" r:id="rId2089" xr:uid="{FE3137EA-8CB8-4078-BCF6-1E65951CC4D0}"/>
    <hyperlink ref="V76" r:id="rId2090" xr:uid="{FD20F7E6-D3CF-40E2-AFB7-BF82FC0BEEBB}"/>
    <hyperlink ref="V78" r:id="rId2091" xr:uid="{27CCA85E-54D4-45B2-B800-8470CB5DAFDF}"/>
    <hyperlink ref="V783" r:id="rId2092" xr:uid="{C14A5013-64A4-48C1-9228-ADAF96D3D952}"/>
    <hyperlink ref="V2984" r:id="rId2093" xr:uid="{AC04A9A9-53E2-41CE-B6C3-100C5B82FA67}"/>
    <hyperlink ref="V2985" r:id="rId2094" xr:uid="{3CC68E8F-B1FF-4A00-B556-C4B6F6FEF926}"/>
    <hyperlink ref="V2986" r:id="rId2095" xr:uid="{E452052A-2CD4-4979-9355-91533EF2B9A5}"/>
    <hyperlink ref="V503" r:id="rId2096" xr:uid="{C5F13EB1-CDE6-4047-BC21-52F1BD69BBB3}"/>
    <hyperlink ref="V2987" r:id="rId2097" xr:uid="{BC14A81A-7AD9-4677-ABC4-1BCEF648CF76}"/>
    <hyperlink ref="V403" r:id="rId2098" xr:uid="{C3F892BC-3048-46C4-A4B2-68052F2B6528}"/>
    <hyperlink ref="V2988" r:id="rId2099" xr:uid="{13F62487-7197-47E2-BB5A-81A692C047E2}"/>
    <hyperlink ref="V2989" r:id="rId2100" xr:uid="{6AE48676-BAAE-41E3-94F0-E417DBC6D2BB}"/>
    <hyperlink ref="V502" r:id="rId2101" xr:uid="{45F516D7-8875-408D-BF73-8822DAB7E686}"/>
    <hyperlink ref="V506" r:id="rId2102" xr:uid="{924E3512-B200-4FD3-8BF0-68361E79D791}"/>
    <hyperlink ref="V507" r:id="rId2103" xr:uid="{8A3DB990-AA4D-4FB8-BFB4-FFD93E8A267C}"/>
    <hyperlink ref="V508" r:id="rId2104" xr:uid="{F4E89242-6C9B-43ED-A07F-5E6116135DF9}"/>
    <hyperlink ref="V2990" r:id="rId2105" xr:uid="{A69E4989-1EB5-489F-90A2-D24334571AD1}"/>
    <hyperlink ref="V1393" r:id="rId2106" xr:uid="{B79A622B-B334-45E7-9303-8F57CA21889C}"/>
    <hyperlink ref="V2991" r:id="rId2107" xr:uid="{92CB532A-C80C-40D3-B455-A8291B16E9AE}"/>
    <hyperlink ref="V2992" r:id="rId2108" xr:uid="{0339A7B6-1FE9-45BC-8271-1C7740003695}"/>
    <hyperlink ref="V2937" r:id="rId2109" xr:uid="{7A59F810-ED24-4E6B-B37C-192CB76A7AC3}"/>
    <hyperlink ref="V2993" r:id="rId2110" xr:uid="{0097492D-ACC6-4E61-9E49-E3A8A3D2C0ED}"/>
    <hyperlink ref="V2711" r:id="rId2111" xr:uid="{B7008C29-587E-4850-932A-BA30650F6AF5}"/>
    <hyperlink ref="V2994" r:id="rId2112" xr:uid="{D67A236A-854D-41B8-ADE4-BB6C91BCA290}"/>
    <hyperlink ref="V2181" r:id="rId2113" xr:uid="{4DC9D6C8-B35E-4FA9-A196-9BA06FCDCBAA}"/>
    <hyperlink ref="V2720" r:id="rId2114" xr:uid="{41FF1811-787C-4CBD-A812-39641618E821}"/>
    <hyperlink ref="V2995" r:id="rId2115" xr:uid="{D6372758-C7A9-43DF-90E4-85F352A88053}"/>
    <hyperlink ref="V2816" r:id="rId2116" xr:uid="{EECFC584-5B0C-4A27-82B2-E52816E110D6}"/>
    <hyperlink ref="V2997" r:id="rId2117" xr:uid="{75511E35-A463-406F-8BA3-84EF4BE70AC2}"/>
    <hyperlink ref="V869" r:id="rId2118" xr:uid="{A6B98EFA-41F6-4522-9BF8-BDCB24A11425}"/>
    <hyperlink ref="V2199" r:id="rId2119" xr:uid="{6747A2F6-1642-4BD0-AE5B-BD4D88BC9076}"/>
    <hyperlink ref="V2272" r:id="rId2120" xr:uid="{56456EE5-7DBC-4BC0-8087-0D04B5DAAC28}"/>
    <hyperlink ref="V2999" r:id="rId2121" xr:uid="{1073A56C-341C-4407-92AE-B7E9ED9ADA93}"/>
    <hyperlink ref="V2522" r:id="rId2122" xr:uid="{D211AF1A-24D0-4376-9DDC-45645EDBFC47}"/>
    <hyperlink ref="V2524" r:id="rId2123" xr:uid="{3FC71709-E469-404B-B960-BEECB391FBBD}"/>
    <hyperlink ref="V3000" r:id="rId2124" xr:uid="{B5755D44-08DF-43A6-ABC1-E85B5B362E0A}"/>
    <hyperlink ref="V3001" r:id="rId2125" xr:uid="{BBED164B-80E8-42BC-8109-10E2774C3B7B}"/>
    <hyperlink ref="V3002" r:id="rId2126" xr:uid="{B43F782D-565E-4D8B-8F80-42C732516C5D}"/>
    <hyperlink ref="V474" r:id="rId2127" xr:uid="{F2EFFFC1-EBB0-4115-8ABE-03D901F7FDD0}"/>
    <hyperlink ref="V475" r:id="rId2128" xr:uid="{3D5CB406-31E5-42A4-8187-47D0BB5E6CBE}"/>
    <hyperlink ref="V476" r:id="rId2129" xr:uid="{78A31C49-D0AA-46CD-ADA7-13C42C3B6835}"/>
    <hyperlink ref="V1569" r:id="rId2130" xr:uid="{462BF070-9397-4F3E-82BF-A0548098C997}"/>
    <hyperlink ref="V1570" r:id="rId2131" xr:uid="{C5238C39-1DC3-4632-9FB4-0FDFF97543B7}"/>
    <hyperlink ref="V3003" r:id="rId2132" xr:uid="{ABF2A77A-0972-4C0B-B620-0293E674F448}"/>
    <hyperlink ref="V3004" r:id="rId2133" xr:uid="{C5AFEB56-BD93-4BAE-8B3A-629A010AE714}"/>
    <hyperlink ref="V3006" r:id="rId2134" xr:uid="{DB1747C7-53FC-42B3-A0CB-C3F9F6ADE27B}"/>
    <hyperlink ref="V2623" r:id="rId2135" xr:uid="{79ED71B1-E18B-4FE1-9C9E-FD4FAF0B8E19}"/>
    <hyperlink ref="V3014" r:id="rId2136" xr:uid="{5B5E0395-7D53-47E0-8E87-0930BC6626A5}"/>
    <hyperlink ref="V3015" r:id="rId2137" xr:uid="{FD9532A6-4F42-4EC6-B8CF-C41003DC0600}"/>
    <hyperlink ref="V3018" r:id="rId2138" xr:uid="{492BB1F4-D080-4CB4-B85D-BE89AF021E8D}"/>
    <hyperlink ref="V3020" r:id="rId2139" xr:uid="{728A26A2-924A-44AA-A6BE-321A9A310BE4}"/>
    <hyperlink ref="V2752" r:id="rId2140" xr:uid="{A5AA22E2-97CF-4607-A146-B1B8DCC41FF4}"/>
    <hyperlink ref="V3019" r:id="rId2141" xr:uid="{CC9D00AC-1034-446C-AED7-9570E8A15B40}"/>
    <hyperlink ref="V411" r:id="rId2142" xr:uid="{3ADDD0EF-2476-4E45-85C5-6E7D89129A3E}"/>
    <hyperlink ref="V3021" r:id="rId2143" xr:uid="{4AD49E88-EFED-46A1-A79E-2E65823544EF}"/>
    <hyperlink ref="V3023" r:id="rId2144" xr:uid="{B5A718B1-D5AC-4941-A138-2EC2FDEEF054}"/>
    <hyperlink ref="V3024" r:id="rId2145" xr:uid="{75082DF2-2CE0-4DC1-9455-93E989BD4636}"/>
    <hyperlink ref="V3025" r:id="rId2146" xr:uid="{779536D3-7820-450B-A7F6-6A13E41C4976}"/>
    <hyperlink ref="V3026" r:id="rId2147" xr:uid="{12AB0D42-5742-4549-837D-9349CE76ED71}"/>
    <hyperlink ref="V3027" r:id="rId2148" xr:uid="{CE79994C-EF9D-4BEF-9F99-2DC7EB115085}"/>
    <hyperlink ref="V2589" r:id="rId2149" xr:uid="{161209C1-BEA8-489D-97E9-974E1CB30AA2}"/>
    <hyperlink ref="V3028" r:id="rId2150" xr:uid="{DA556F59-62F1-4CCB-AA57-26BC4FD8AB84}"/>
    <hyperlink ref="V3029" r:id="rId2151" xr:uid="{505BA363-5B00-4A83-AEBC-4590A9E1DEC5}"/>
    <hyperlink ref="V3031" r:id="rId2152" xr:uid="{52856AE8-2CF4-41F4-B19A-875063721678}"/>
    <hyperlink ref="V1644" r:id="rId2153" xr:uid="{64F223F0-C154-44D1-A5D9-4FE98DA73F8A}"/>
    <hyperlink ref="V3034" r:id="rId2154" xr:uid="{CAED10D3-B0F1-4F13-AAE0-3FE285B3DDBE}"/>
    <hyperlink ref="V3035" r:id="rId2155" xr:uid="{3D8AAAB6-A925-4689-BC10-41AFAB5139A8}"/>
    <hyperlink ref="V3041" r:id="rId2156" xr:uid="{A023F6BC-831E-4C40-8C16-7F860A400664}"/>
    <hyperlink ref="V3012" r:id="rId2157" xr:uid="{86246D48-51F6-4A8D-B558-FFAE81B1F42F}"/>
    <hyperlink ref="V3013" r:id="rId2158" xr:uid="{98326210-A73E-44A2-8D7F-3F74341E70D1}"/>
    <hyperlink ref="V3042" r:id="rId2159" xr:uid="{701C2E7E-EDB1-4909-A8EB-B81B7755AB0B}"/>
    <hyperlink ref="V3043" r:id="rId2160" xr:uid="{AC24FCC3-3B16-4DDC-8DB3-09AEEB99E2BF}"/>
    <hyperlink ref="V3044" r:id="rId2161" xr:uid="{7D34F548-4518-489D-9B43-B6C1A455509A}"/>
    <hyperlink ref="V3045" r:id="rId2162" xr:uid="{D6722BA8-6232-4A89-9590-09D1ECEA37C3}"/>
    <hyperlink ref="V3046" r:id="rId2163" xr:uid="{C38D7D9A-9300-46BF-8E43-E7EE8A2E641E}"/>
    <hyperlink ref="V420" r:id="rId2164" xr:uid="{2D7F9A5A-D3E1-45F1-B444-A953E5E50D2C}"/>
    <hyperlink ref="V421" r:id="rId2165" xr:uid="{440D7BC2-BE7F-49A2-AF8D-7BAF885E5B94}"/>
    <hyperlink ref="V423" r:id="rId2166" xr:uid="{EBB59A85-4B33-4069-8A1C-9B6381FE7672}"/>
    <hyperlink ref="V425" r:id="rId2167" xr:uid="{B91AD1FB-DE19-43EF-AD93-AE258DB5C5CE}"/>
    <hyperlink ref="V426" r:id="rId2168" xr:uid="{5373F72F-1FEE-45C9-BC63-C75751DF3628}"/>
    <hyperlink ref="V3048" r:id="rId2169" xr:uid="{51B6A4FB-723C-48E0-B38F-4C14559D9141}"/>
    <hyperlink ref="V3049" r:id="rId2170" xr:uid="{6766B1E8-5EBC-4253-AEFE-E6274B760E65}"/>
    <hyperlink ref="V3050" r:id="rId2171" xr:uid="{09D17661-01A0-4C00-83D2-298F9B244AE3}"/>
    <hyperlink ref="V3052" r:id="rId2172" xr:uid="{953FB859-42C1-4196-9D0E-E68D8EAA0E3F}"/>
    <hyperlink ref="V3055" r:id="rId2173" xr:uid="{791772BA-AD1B-4CE8-841B-40E2BF946BAA}"/>
    <hyperlink ref="V3056" r:id="rId2174" xr:uid="{C49DCF17-B5AF-48D2-8DA3-AD26D826BE26}"/>
    <hyperlink ref="V3057" r:id="rId2175" xr:uid="{EDA5E408-7BC2-40A1-AD2D-B2957B75F885}"/>
    <hyperlink ref="V3058" r:id="rId2176" xr:uid="{1FA98412-A88C-4726-B359-51F22FE7F93E}"/>
    <hyperlink ref="V3059" r:id="rId2177" xr:uid="{6A43413A-6C17-44F0-9CF7-F942C173E43A}"/>
    <hyperlink ref="V3060" r:id="rId2178" xr:uid="{8574AB26-2CAD-4718-AD59-851383666E0C}"/>
    <hyperlink ref="V3061" r:id="rId2179" xr:uid="{9B8E4FE2-5773-4128-BFC0-C43F7F8D51E2}"/>
    <hyperlink ref="V3062" r:id="rId2180" xr:uid="{1E7A7DBD-0E6C-4E4C-8F6C-02F50C62948B}"/>
    <hyperlink ref="V3064" r:id="rId2181" xr:uid="{79A6EE85-DA17-4656-BF59-DB30C6E7A704}"/>
    <hyperlink ref="V3066" r:id="rId2182" xr:uid="{45695E31-EB5E-4833-AE77-0A379BC7911A}"/>
    <hyperlink ref="V3067" r:id="rId2183" xr:uid="{84B5E6FD-1A7D-4E1D-A8B3-29EBE29B91B5}"/>
    <hyperlink ref="V3068" r:id="rId2184" xr:uid="{5D064571-46CE-402C-A765-9153D0106595}"/>
    <hyperlink ref="V3069" r:id="rId2185" xr:uid="{40138D65-C1A9-483D-A047-0A54EC8A92FB}"/>
    <hyperlink ref="V3070" r:id="rId2186" xr:uid="{B0064B49-A969-4F3E-9103-C916D1B1029D}"/>
    <hyperlink ref="V3071" r:id="rId2187" xr:uid="{AF36E416-AE59-4D6E-8169-761E842B50AE}"/>
    <hyperlink ref="V3075" r:id="rId2188" xr:uid="{D53BC139-1F10-4851-9BE8-FE721A26DCB3}"/>
    <hyperlink ref="V3077" r:id="rId2189" xr:uid="{22CB5A25-5C6A-4423-8FFB-497F7B0F8160}"/>
    <hyperlink ref="V3078" r:id="rId2190" xr:uid="{2FF5FFA9-2297-4EC1-B042-C6E9B6C7BF89}"/>
    <hyperlink ref="V3080" r:id="rId2191" xr:uid="{78A30F36-BE36-4515-8709-1C148B1C7A9C}"/>
    <hyperlink ref="V3081" r:id="rId2192" xr:uid="{3EB16D53-D6F2-4405-9FB6-4C4B17F7BDBC}"/>
    <hyperlink ref="V3082" r:id="rId2193" xr:uid="{975A25E4-CAFB-4F79-9DB4-2AB43A1A008F}"/>
    <hyperlink ref="V3083" r:id="rId2194" xr:uid="{34FE22BB-A984-4B96-98B7-CBD0F78A6F3A}"/>
    <hyperlink ref="V3084" r:id="rId2195" xr:uid="{9648CFB8-244C-44B4-853D-5FEE677095BC}"/>
    <hyperlink ref="V722" r:id="rId2196" xr:uid="{984DFDA2-F640-4789-9D13-B9E1431A1B1A}"/>
    <hyperlink ref="V3085" r:id="rId2197" xr:uid="{BEC6768F-A5CA-4519-8BC1-E511E82B572D}"/>
    <hyperlink ref="V3086" r:id="rId2198" xr:uid="{28CEA137-5A30-4B78-92BA-B02932D97961}"/>
    <hyperlink ref="V3087" r:id="rId2199" xr:uid="{235C29C1-6356-43B5-8B5D-10301807C497}"/>
    <hyperlink ref="V3088" r:id="rId2200" xr:uid="{A33B57E3-5238-4333-9641-340C1642E334}"/>
    <hyperlink ref="V3090" r:id="rId2201" xr:uid="{71969233-A660-48A8-9A2F-C25159D64826}"/>
    <hyperlink ref="V3093" r:id="rId2202" xr:uid="{8897074E-524B-4540-BD94-7C47A743C824}"/>
    <hyperlink ref="V3098" r:id="rId2203" xr:uid="{6DC32EEF-E116-42C8-B828-CF31EFEC9F24}"/>
    <hyperlink ref="V3102" r:id="rId2204" xr:uid="{2F1C6392-F63A-4FAF-89D4-3E77AAC4BF53}"/>
    <hyperlink ref="V3105" r:id="rId2205" xr:uid="{FB1482A8-2AAB-4CCE-BC90-47CC343908E8}"/>
    <hyperlink ref="V3099" r:id="rId2206" xr:uid="{602082F1-D3DC-4F7A-B0BE-C65646CF5AC4}"/>
    <hyperlink ref="V3103" r:id="rId2207" xr:uid="{A6500BC3-DA5D-445B-8909-B7EC9770C002}"/>
    <hyperlink ref="V3107" r:id="rId2208" xr:uid="{3FD71020-9BEF-4DBD-973A-3F825F46E625}"/>
    <hyperlink ref="V3108" r:id="rId2209" xr:uid="{BDCFCF91-3F79-418A-808B-52E684317376}"/>
    <hyperlink ref="V3097" r:id="rId2210" xr:uid="{6FB9A2C1-BCB9-4D8D-B776-FE9A53CFEFF2}"/>
    <hyperlink ref="V3110" r:id="rId2211" xr:uid="{C1599A43-07B7-4954-860A-9E3502202713}"/>
    <hyperlink ref="V3111" r:id="rId2212" xr:uid="{904BCD52-3A51-480A-BACD-DF110E713C0A}"/>
    <hyperlink ref="V3115" r:id="rId2213" xr:uid="{36DF74D9-C398-4F92-B1C7-E968964A50F5}"/>
    <hyperlink ref="V3116" r:id="rId2214" xr:uid="{42760247-37E3-4BBB-A469-3030AF32FED5}"/>
    <hyperlink ref="V3117" r:id="rId2215" xr:uid="{92A667B5-6358-4BCB-8ED3-A07EE4612C07}"/>
    <hyperlink ref="V3094" r:id="rId2216" xr:uid="{DE06D961-8E18-43A9-A1C7-4CC5684A4C9F}"/>
    <hyperlink ref="V3096" r:id="rId2217" xr:uid="{A8201E71-C9D9-43B2-BE2E-9B03AE533392}"/>
    <hyperlink ref="V3118" r:id="rId2218" xr:uid="{34AAA1AC-3338-4297-8E26-580A4772CB01}"/>
    <hyperlink ref="V3119" r:id="rId2219" xr:uid="{2E6DB25F-6BDA-473A-86DA-ED53073281ED}"/>
    <hyperlink ref="V3120" r:id="rId2220" xr:uid="{3F661D4E-B515-42F4-8420-DAFCCD04BBC7}"/>
    <hyperlink ref="V3121" r:id="rId2221" xr:uid="{E3FEDEFF-C336-4C81-B5B9-47143765E9AA}"/>
    <hyperlink ref="V3122" r:id="rId2222" xr:uid="{D9282EFE-B329-4FE6-8B73-FB1C0B08950B}"/>
    <hyperlink ref="V3128" r:id="rId2223" xr:uid="{B10595F2-4703-4761-8D73-F70A462B48AD}"/>
    <hyperlink ref="V301" r:id="rId2224" xr:uid="{FB1345B2-77A7-419F-8C12-22F381F43004}"/>
    <hyperlink ref="V302" r:id="rId2225" xr:uid="{C48430DC-789E-4F13-AC87-461080355DA4}"/>
    <hyperlink ref="V303" r:id="rId2226" xr:uid="{90AB8945-E6D3-4281-914B-F43EB6DA29D6}"/>
    <hyperlink ref="V3131" r:id="rId2227" xr:uid="{4EEBB441-A433-4225-8BC6-69AA97A8B15D}"/>
    <hyperlink ref="V3136" r:id="rId2228" xr:uid="{F89546A1-24C1-46C3-876B-A4462068D8FA}"/>
    <hyperlink ref="V3138" r:id="rId2229" xr:uid="{37D0A7A9-7ECB-4DEA-98EC-E67EA449A348}"/>
    <hyperlink ref="V3139" r:id="rId2230" xr:uid="{F1C612A3-86FD-4B1B-9F3F-C85FB7B4EA0B}"/>
    <hyperlink ref="V3140" r:id="rId2231" xr:uid="{05E49EBD-A075-49C6-BA42-3E9BBB45E140}"/>
    <hyperlink ref="V3147" r:id="rId2232" xr:uid="{0B7534E3-45C3-45A5-ADE2-0EEEB6780EAA}"/>
    <hyperlink ref="V3148" r:id="rId2233" xr:uid="{B3A8CBFB-C2CA-4E7B-8BBE-CE2664D19D27}"/>
    <hyperlink ref="V3150" r:id="rId2234" xr:uid="{29307AAD-896B-4AC7-8ABC-EDE5BBF37F07}"/>
    <hyperlink ref="V3152" r:id="rId2235" xr:uid="{12FB8F74-097F-4175-97F7-E665BC3F0E6B}"/>
    <hyperlink ref="V3156" r:id="rId2236" xr:uid="{AB26C8CB-7F99-4730-8CA3-833293454A7F}"/>
    <hyperlink ref="V1825" r:id="rId2237" xr:uid="{C856511C-BE4D-42A9-A965-656855108618}"/>
    <hyperlink ref="V3162" r:id="rId2238" xr:uid="{FAE8DFC2-C5E1-4FEE-98E3-459B7B43345C}"/>
    <hyperlink ref="V3164" r:id="rId2239" xr:uid="{B9AE2959-007F-49F1-B6BB-9D9795299E49}"/>
    <hyperlink ref="V3165" r:id="rId2240" xr:uid="{968EA880-3F35-458A-8524-0E59C5301FD4}"/>
    <hyperlink ref="V3166" r:id="rId2241" xr:uid="{FD36362B-6617-4FBA-A44A-29574C9018D4}"/>
    <hyperlink ref="V3167" r:id="rId2242" xr:uid="{23EC4584-9BC6-4D77-BD09-2C2457EB79D1}"/>
    <hyperlink ref="V3168" r:id="rId2243" xr:uid="{01D06C7D-1462-4E9F-815D-968C3C787E0D}"/>
    <hyperlink ref="V3169" r:id="rId2244" xr:uid="{3B3DD197-F469-4D12-A051-C6A7A7B157EA}"/>
    <hyperlink ref="V3172" r:id="rId2245" xr:uid="{D3EF8EAB-59B8-467C-8BF5-4695A14BDB8F}"/>
    <hyperlink ref="V3173" r:id="rId2246" xr:uid="{097D78D3-0126-4CFF-8481-8C91ACAC3E3A}"/>
    <hyperlink ref="V3174" r:id="rId2247" xr:uid="{E4564E7F-C555-4C73-AD02-8BA62AA48EA8}"/>
    <hyperlink ref="V3175" r:id="rId2248" xr:uid="{80F3BDA0-5732-45BF-8738-CDECA4C22484}"/>
    <hyperlink ref="V3179" r:id="rId2249" xr:uid="{7A873E98-1D90-46F7-87ED-BB4CD04B095A}"/>
    <hyperlink ref="V3180" r:id="rId2250" xr:uid="{0921F0C1-3667-4440-B01D-701E83DD6CA5}"/>
    <hyperlink ref="V3183" r:id="rId2251" xr:uid="{22D252B6-D060-4DF4-B0F9-D43A026FCC30}"/>
    <hyperlink ref="V1999" r:id="rId2252" xr:uid="{ADDB696C-8745-411E-8F62-C082FE58565C}"/>
    <hyperlink ref="V3187" r:id="rId2253" xr:uid="{24552B4A-62C6-4DB4-8214-41D483E4F86E}"/>
    <hyperlink ref="V3188" r:id="rId2254" xr:uid="{EE09217E-1F83-4A62-A88B-775D581C04F3}"/>
    <hyperlink ref="V3197" r:id="rId2255" xr:uid="{17DCB5BC-4D74-45AF-A949-785008921E36}"/>
    <hyperlink ref="V3198" r:id="rId2256" xr:uid="{9BEFFDA8-CB38-4B78-B835-13E0E405C7FA}"/>
    <hyperlink ref="V3205" r:id="rId2257" xr:uid="{BFE27D66-5BAA-4953-9055-907DA3CF8C4E}"/>
    <hyperlink ref="V3203" r:id="rId2258" xr:uid="{CB5D867B-7E14-42C7-A551-BFAC7B1A28B6}"/>
    <hyperlink ref="V3206" r:id="rId2259" xr:uid="{B869390A-B255-4006-B818-C5415319E28A}"/>
    <hyperlink ref="V3207" r:id="rId2260" xr:uid="{76ABD306-BAA9-4C22-975A-D3D63C2702D7}"/>
    <hyperlink ref="V281" r:id="rId2261" xr:uid="{DC3A0483-55B8-40E1-8C75-4870B4FC5397}"/>
    <hyperlink ref="V3209" r:id="rId2262" xr:uid="{1B436F7D-BAE0-4D31-BE5E-F74070D2DE93}"/>
    <hyperlink ref="V3210" r:id="rId2263" xr:uid="{B1666897-3AD8-4D0E-8355-5EC148764A8F}"/>
    <hyperlink ref="V3212" r:id="rId2264" xr:uid="{F54124EA-EB8F-4F5C-90FF-CF178DEA50CF}"/>
    <hyperlink ref="V3217" r:id="rId2265" xr:uid="{3754002A-38B0-4423-8182-C830AD7808C0}"/>
    <hyperlink ref="V2412" r:id="rId2266" xr:uid="{BFEC2810-B126-429B-9102-D1C614738980}"/>
    <hyperlink ref="V3218" r:id="rId2267" xr:uid="{FBF4DA5C-AE91-4230-B894-A9FFB6642B71}"/>
    <hyperlink ref="V3221" r:id="rId2268" xr:uid="{652FF136-058A-467A-A4F6-9E22CBAC80DE}"/>
    <hyperlink ref="V3222" r:id="rId2269" xr:uid="{F7B03175-71D1-4F11-B7D3-8585F2C1BC20}"/>
    <hyperlink ref="V3223" r:id="rId2270" xr:uid="{3F18DFD8-824B-4AE8-AB63-6E2D708335EA}"/>
    <hyperlink ref="V3224" r:id="rId2271" xr:uid="{ECAE19EF-752C-44CC-A256-36D9B0EC32F2}"/>
    <hyperlink ref="V3225" r:id="rId2272" xr:uid="{CFB8AF50-1D05-47DA-B502-68F87C7E625D}"/>
    <hyperlink ref="V3228" r:id="rId2273" xr:uid="{75874E6F-9B6A-4F66-82C1-C8A42C548872}"/>
    <hyperlink ref="V2575" r:id="rId2274" xr:uid="{3FB44BF1-D315-4B3C-BF2B-6F87D64AA032}"/>
    <hyperlink ref="V3230" r:id="rId2275" xr:uid="{A0EE4063-86CA-469C-98BC-125083C340D9}"/>
    <hyperlink ref="V2495" r:id="rId2276" xr:uid="{24451A10-FAEF-4DFB-AF8A-AAC359CB4E21}"/>
    <hyperlink ref="V2502" r:id="rId2277" xr:uid="{D02703E1-AFE8-45A5-BFFD-55D91FA4D498}"/>
    <hyperlink ref="V3235" r:id="rId2278" xr:uid="{923844FD-01D1-4B97-A010-2C07DB1E438C}"/>
    <hyperlink ref="V3239" r:id="rId2279" xr:uid="{CCD7A325-B7F0-4D17-813E-6F22992DF94D}"/>
    <hyperlink ref="V2854" r:id="rId2280" xr:uid="{609AA570-345D-490E-BDEE-9757B5A15DDE}"/>
    <hyperlink ref="V2855" r:id="rId2281" xr:uid="{9857EFF1-021F-4D78-81C9-49FBB3651E4F}"/>
    <hyperlink ref="V2857" r:id="rId2282" xr:uid="{ADE65C7A-B355-480B-8D89-ACB07DBF6DA0}"/>
    <hyperlink ref="V2859" r:id="rId2283" xr:uid="{B40A32E1-BFCB-4144-990F-A966B5F592B9}"/>
    <hyperlink ref="V2862" r:id="rId2284" xr:uid="{F5040BFD-F890-49A8-9331-DD0C0FB16CEA}"/>
    <hyperlink ref="V2863" r:id="rId2285" xr:uid="{B35CEEBF-0A2F-4C9D-B88B-A966D6E79623}"/>
    <hyperlink ref="V2866" r:id="rId2286" xr:uid="{222AD9AC-189C-4C08-9EBA-F453BBF91DD7}"/>
    <hyperlink ref="V2867" r:id="rId2287" xr:uid="{55655224-715B-40C2-88AB-4E8BA5865A00}"/>
    <hyperlink ref="V2889" r:id="rId2288" xr:uid="{D23A6582-38F3-4F47-862E-788A7A5E6676}"/>
    <hyperlink ref="V3242" r:id="rId2289" xr:uid="{2163FEAC-EF06-448D-BEEB-9D59AF3B57F6}"/>
    <hyperlink ref="V3243" r:id="rId2290" xr:uid="{1CE8EE9A-C248-4435-BA1E-EDB554FFA01D}"/>
    <hyperlink ref="V3244" r:id="rId2291" xr:uid="{560DFD43-50A3-4F40-87F1-C9864ACB2E1F}"/>
    <hyperlink ref="V2401" r:id="rId2292" xr:uid="{663B473D-3BD5-4685-86EE-A281B7F15EAC}"/>
    <hyperlink ref="V2785" r:id="rId2293" xr:uid="{8BE99BA4-07AA-4EA1-8E58-920D96ED7FCC}"/>
    <hyperlink ref="V3246" r:id="rId2294" xr:uid="{57BF1F68-7AA0-4742-87EB-455B3B13FD70}"/>
    <hyperlink ref="V3248" r:id="rId2295" xr:uid="{F243DBC5-5A38-4824-BD6E-B6B19F5528D3}"/>
    <hyperlink ref="V3249" r:id="rId2296" xr:uid="{A999886C-EA0C-4B32-B372-D6A4F6DD235E}"/>
    <hyperlink ref="V3252" r:id="rId2297" xr:uid="{1DD2218B-EA0F-4243-98E8-4DC4736E33C8}"/>
    <hyperlink ref="V3256" r:id="rId2298" xr:uid="{D7A91CA0-3445-48E9-9368-8B4B52E79C1C}"/>
    <hyperlink ref="V3257" r:id="rId2299" xr:uid="{2B3B4817-CDDC-46D2-9D11-BEE4874CD484}"/>
    <hyperlink ref="V2132" r:id="rId2300" xr:uid="{282BF01E-302E-4865-89EE-1EB166554C04}"/>
    <hyperlink ref="V3265" r:id="rId2301" xr:uid="{074F0F5E-FBB4-4E31-89B7-751785DDAFDA}"/>
    <hyperlink ref="V3271" r:id="rId2302" xr:uid="{529A5B1D-37B0-4FAA-8DF2-65AFBA6B2212}"/>
    <hyperlink ref="V3276" r:id="rId2303" xr:uid="{5324018A-836A-4DB9-9989-CDD5678418C1}"/>
    <hyperlink ref="V3277" r:id="rId2304" xr:uid="{B24C2F94-342F-4074-A89D-D9FE0FF2D3B5}"/>
    <hyperlink ref="V3278" r:id="rId2305" xr:uid="{20587B40-A742-445A-98DF-E1736E6DBC44}"/>
    <hyperlink ref="V3284" r:id="rId2306" xr:uid="{A2978632-EBFB-428C-B474-AC91FF5AF504}"/>
    <hyperlink ref="V3280" r:id="rId2307" xr:uid="{3AF5DCD3-5D98-421B-9CF5-27B49B1F3D48}"/>
    <hyperlink ref="V3283" r:id="rId2308" xr:uid="{CE0A1AA4-C70F-4ABB-A219-C36CCDB4D79D}"/>
    <hyperlink ref="V3285" r:id="rId2309" xr:uid="{B3690E6F-D1FC-4C0E-B579-B12567C33BDF}"/>
    <hyperlink ref="V3286" r:id="rId2310" xr:uid="{5C86286C-A92C-44E2-B8FE-015AEEAB93CD}"/>
    <hyperlink ref="V3293" r:id="rId2311" xr:uid="{9B4B8B28-524C-4D82-9986-4DAD1DE62331}"/>
    <hyperlink ref="V3296" r:id="rId2312" xr:uid="{B43373BE-5254-436F-9E59-39B35846B5C1}"/>
    <hyperlink ref="V3301" r:id="rId2313" xr:uid="{808B23DA-172C-41FF-BAF5-AA7C30A67E7C}"/>
    <hyperlink ref="V3303" r:id="rId2314" xr:uid="{5A9A3F10-FA77-484B-ACDF-CCACC61A6666}"/>
    <hyperlink ref="V3305" r:id="rId2315" xr:uid="{6A89C6C1-9DD3-451B-B59E-891022FF987E}"/>
    <hyperlink ref="V273" r:id="rId2316" xr:uid="{F704FC91-7542-4802-BF65-EABE8DB526BA}"/>
    <hyperlink ref="V296" r:id="rId2317" xr:uid="{2884C250-BD10-4A2B-93B5-9CF7F6AD15A7}"/>
    <hyperlink ref="V859" r:id="rId2318" xr:uid="{2F19489B-F7EA-43D5-BA25-C2BF5AFAA2AA}"/>
    <hyperlink ref="V836" r:id="rId2319" xr:uid="{CCFBE611-EF90-445D-8419-8571D06797FE}"/>
    <hyperlink ref="V837" r:id="rId2320" xr:uid="{FAC59F37-4168-4D5F-9653-FD79CA10BAF6}"/>
    <hyperlink ref="V839" r:id="rId2321" xr:uid="{2635BC9C-F53C-4AC9-99EC-0E9B904B57BE}"/>
    <hyperlink ref="V840" r:id="rId2322" xr:uid="{A4A5FD36-1228-4EE0-9821-79790F1F9133}"/>
    <hyperlink ref="V841" r:id="rId2323" xr:uid="{E8850DBF-95EF-4FFE-848E-7A37EA051BE4}"/>
    <hyperlink ref="V842" r:id="rId2324" xr:uid="{7B3EC325-510C-4639-BEB3-2972F41E1367}"/>
    <hyperlink ref="V843" r:id="rId2325" xr:uid="{863B0BB3-145D-4D6C-AF44-FC6DD92C1C61}"/>
    <hyperlink ref="V844" r:id="rId2326" xr:uid="{D7AA21B3-B1E2-443E-9768-8CD614EADCC0}"/>
    <hyperlink ref="V845" r:id="rId2327" xr:uid="{93ED846E-BA34-4E9A-8060-67CB680922F0}"/>
    <hyperlink ref="V858" r:id="rId2328" xr:uid="{14C1A494-9B52-41FE-9222-0BCC0847FDA8}"/>
    <hyperlink ref="V861" r:id="rId2329" xr:uid="{60ADF816-CF20-4461-B291-8664AF277CC7}"/>
    <hyperlink ref="V862" r:id="rId2330" xr:uid="{43EF88EB-1FE7-4D0B-A0B5-C5B7E4CDE2B6}"/>
    <hyperlink ref="V863" r:id="rId2331" xr:uid="{69F3B4DB-8A46-46CA-890E-CA801516061C}"/>
    <hyperlink ref="V2749" r:id="rId2332" xr:uid="{71C2A4CD-E869-469E-AD1D-DBE2019F33B0}"/>
    <hyperlink ref="V2759" r:id="rId2333" xr:uid="{5FEB9C3A-FB5E-48D7-9D4A-AEBE6A7E21BA}"/>
    <hyperlink ref="V865" r:id="rId2334" xr:uid="{6120EA00-F4C3-4AF3-BE87-86F53979A115}"/>
    <hyperlink ref="V1737" r:id="rId2335" xr:uid="{65A259F6-5FA1-4ECA-AE02-8710F874F0B6}"/>
    <hyperlink ref="V1738" r:id="rId2336" xr:uid="{2CDECD81-C8FF-444F-BA2F-C023DF7C2239}"/>
    <hyperlink ref="V1740" r:id="rId2337" xr:uid="{7A4F8B6B-D861-4767-802F-015B9FDBDB14}"/>
    <hyperlink ref="V2413" r:id="rId2338" xr:uid="{EB2C2056-5F94-456A-AEA2-156587553C26}"/>
    <hyperlink ref="V2460" r:id="rId2339" xr:uid="{03CCCFB4-32AE-4B5A-9325-B58B6082AD51}"/>
    <hyperlink ref="V3306" r:id="rId2340" xr:uid="{D0CB9010-C737-4A27-ABC7-9C37A132BC37}"/>
    <hyperlink ref="V3300" r:id="rId2341" xr:uid="{2A759867-3B33-4069-B113-1BFE777F077D}"/>
    <hyperlink ref="V3308" r:id="rId2342" xr:uid="{A2BA34C9-60A8-4543-B3D2-558DEB46BE58}"/>
    <hyperlink ref="V3309" r:id="rId2343" xr:uid="{404AC385-3BE7-40D3-86EF-13D00F955629}"/>
    <hyperlink ref="V466" r:id="rId2344" xr:uid="{5F0F2FAC-C2E5-4FF2-B59D-CC75C4F60416}"/>
    <hyperlink ref="V1274" r:id="rId2345" xr:uid="{BB9488E0-BB19-4B7E-ACF9-11454B720BD9}"/>
    <hyperlink ref="V1323" r:id="rId2346" xr:uid="{87441B19-B4B8-44D4-A9E9-3CAD43550741}"/>
    <hyperlink ref="V3227" r:id="rId2347" xr:uid="{038A4137-A657-4CB8-A1CE-C458A9078C3F}"/>
    <hyperlink ref="V3310" r:id="rId2348" xr:uid="{6DD29B00-1ADA-459B-B474-B1F7AE8208BB}"/>
    <hyperlink ref="V856" r:id="rId2349" xr:uid="{7B94ECE1-73EC-4CDA-AC16-3E8CA48B71B2}"/>
    <hyperlink ref="V871" r:id="rId2350" xr:uid="{F891B4C4-266F-4A8C-869F-3CA381EC38A9}"/>
    <hyperlink ref="V3311" r:id="rId2351" xr:uid="{8AAB57F2-C716-428B-94BB-FDEA954075FC}"/>
    <hyperlink ref="V3312" r:id="rId2352" xr:uid="{38DDC66F-CBD1-4544-9BB6-FDAA58A8005E}"/>
    <hyperlink ref="V3313" r:id="rId2353" xr:uid="{6C6564D4-ADDA-4B86-A06F-713097B50E68}"/>
    <hyperlink ref="V1657" r:id="rId2354" xr:uid="{6E1886D5-EECF-4BFB-9A08-9742FF21E20F}"/>
    <hyperlink ref="V3314" r:id="rId2355" xr:uid="{DA5012F1-475C-4463-906A-9A163B74DA49}"/>
    <hyperlink ref="V3317" r:id="rId2356" xr:uid="{32C3A9E6-6C83-4213-B7FB-5471EEDADC0B}"/>
    <hyperlink ref="V3319" r:id="rId2357" xr:uid="{9610C582-90ED-4137-A0A8-AAD8FA3769A3}"/>
    <hyperlink ref="V1265" r:id="rId2358" xr:uid="{483E60F2-F116-496F-BCEE-A29DA029CA85}"/>
    <hyperlink ref="V1266" r:id="rId2359" xr:uid="{D1C07C0A-DF46-4460-901F-F8C7078083C9}"/>
    <hyperlink ref="V1267" r:id="rId2360" xr:uid="{F0C2BFE5-0680-4AB6-8211-5BBF573CB753}"/>
    <hyperlink ref="V1268" r:id="rId2361" xr:uid="{3F317237-D987-4BF8-87E2-70CA13DAF07F}"/>
    <hyperlink ref="V1270" r:id="rId2362" xr:uid="{3C6ED682-C414-4F6C-A1B1-F95AA5E37A81}"/>
    <hyperlink ref="V3320" r:id="rId2363" xr:uid="{5F13F79B-D8CE-4ABC-BEF6-EF97A39691E2}"/>
    <hyperlink ref="V1898" r:id="rId2364" xr:uid="{81776BBB-06E9-45A9-9E90-16822D93BE3B}"/>
    <hyperlink ref="V2146" r:id="rId2365" xr:uid="{D680D8D1-2741-4381-9725-951B277D5432}"/>
    <hyperlink ref="V2147" r:id="rId2366" xr:uid="{C7DFFE48-402B-4895-A43F-AF06F5CBB6A0}"/>
    <hyperlink ref="V2337" r:id="rId2367" xr:uid="{2266F60F-3EA5-43CD-864E-4A4DF2B5F851}"/>
    <hyperlink ref="V2563" r:id="rId2368" xr:uid="{B563F719-D87C-4D4B-A084-C2D438D26514}"/>
    <hyperlink ref="V2635" r:id="rId2369" xr:uid="{86EB9D41-ECEB-4671-802D-7D982118576E}"/>
    <hyperlink ref="V3324" r:id="rId2370" xr:uid="{4E12E334-5916-43C2-AC2D-0FC48B17058C}"/>
    <hyperlink ref="V3326" r:id="rId2371" xr:uid="{131FDD57-5D74-406E-B7FF-4F70AA8BA96B}"/>
    <hyperlink ref="V3327" r:id="rId2372" xr:uid="{252230ED-E14F-42C1-834B-56386DDCAC1D}"/>
    <hyperlink ref="V481" r:id="rId2373" xr:uid="{9C3D8058-8D21-4142-9AAC-F17927A6F595}"/>
    <hyperlink ref="V482" r:id="rId2374" xr:uid="{0D355749-7519-479B-BCBB-7A51CA7A258F}"/>
    <hyperlink ref="V2550" r:id="rId2375" xr:uid="{FCEF1F5B-A3DD-4A5C-8D41-7CC7D8A33145}"/>
    <hyperlink ref="V3331" r:id="rId2376" xr:uid="{1E91F8A0-2E8D-49A5-9C67-95E479640C58}"/>
    <hyperlink ref="V3294" r:id="rId2377" xr:uid="{D7C6B828-72C5-4EF2-9ECF-9C5E8BC16EAA}"/>
    <hyperlink ref="V3295" r:id="rId2378" xr:uid="{B4D8F7F5-C009-4904-92B8-3EC1D8FA63C6}"/>
    <hyperlink ref="V2954" r:id="rId2379" xr:uid="{3DACAAFF-266E-401D-8D45-B236CE4A9032}"/>
    <hyperlink ref="V3334" r:id="rId2380" xr:uid="{3E87F356-CC0D-46B0-9D55-D937B6A2AC37}"/>
    <hyperlink ref="V3335" r:id="rId2381" xr:uid="{70019A28-E59D-4F99-AEB3-9161FE26FCD3}"/>
    <hyperlink ref="V3336" r:id="rId2382" xr:uid="{5B21D0D2-6CDD-4036-BC5B-37EFB3D95142}"/>
    <hyperlink ref="V1034" r:id="rId2383" xr:uid="{8A2B4FD3-3D40-434B-A6DF-9C4BDB9310A4}"/>
    <hyperlink ref="V3063" r:id="rId2384" xr:uid="{4911C835-018A-41DC-AA1A-9374DF025386}"/>
    <hyperlink ref="V3337" r:id="rId2385" xr:uid="{64BA2F76-299F-4133-93D7-63B635FB90C5}"/>
    <hyperlink ref="V3339" r:id="rId2386" xr:uid="{E77A8E41-22F1-460A-B745-2ABBA8206920}"/>
    <hyperlink ref="V3038" r:id="rId2387" xr:uid="{E40747C8-DB93-4298-B1AE-0C08365C9C59}"/>
    <hyperlink ref="V3253" r:id="rId2388" xr:uid="{BAA8EE2D-E519-412E-9591-1742803A3906}"/>
    <hyperlink ref="V3260" r:id="rId2389" xr:uid="{05A53367-1AEC-46ED-9142-5BEA9F496099}"/>
    <hyperlink ref="V3261" r:id="rId2390" xr:uid="{0121E4A2-A0A7-4827-94A5-DA136501EBAB}"/>
    <hyperlink ref="V3264" r:id="rId2391" xr:uid="{176D5A10-DD9D-43E8-9E11-2F0D265A27D6}"/>
    <hyperlink ref="V3273" r:id="rId2392" xr:uid="{64C4F4E2-B400-4170-BAE1-5DAA9B57BA6C}"/>
    <hyperlink ref="V3340" r:id="rId2393" xr:uid="{1D27A86F-0BCA-42B2-B014-0A48711DC528}"/>
    <hyperlink ref="V3095" r:id="rId2394" xr:uid="{C5D0EC8B-43FA-4161-B3A3-F1E5539F531E}"/>
    <hyperlink ref="V3341" r:id="rId2395" xr:uid="{AD3285EF-5D06-4083-92B1-1AC052773A8E}"/>
    <hyperlink ref="V3342" r:id="rId2396" xr:uid="{EB37C964-C837-4E6D-BE19-7ACB2D50CBB0}"/>
    <hyperlink ref="V3345" r:id="rId2397" xr:uid="{CBAE4A06-C2B9-4E52-AE9C-4419BC292D60}"/>
    <hyperlink ref="V3346" r:id="rId2398" xr:uid="{0CE8A478-7DC7-4C5B-A055-FF3D9D97F80D}"/>
    <hyperlink ref="V3356" r:id="rId2399" xr:uid="{6DEF2121-45B6-4300-98F8-021C4A4E192E}"/>
    <hyperlink ref="V3359" r:id="rId2400" xr:uid="{BDCADF43-9D78-44A3-AAB4-A111742FE024}"/>
    <hyperlink ref="V3361" r:id="rId2401" xr:uid="{82CBB556-34CF-4877-96BE-BC7C32D16ADD}"/>
    <hyperlink ref="V2592" r:id="rId2402" xr:uid="{C3FE90EA-084B-468C-8CC2-B37CE34F5336}"/>
    <hyperlink ref="V3364" r:id="rId2403" xr:uid="{E2D4CFA2-7D90-41D4-B30E-0752D17A86A4}"/>
    <hyperlink ref="V3325" r:id="rId2404" xr:uid="{92AE07CC-6B79-4E30-9347-2447EB9A0498}"/>
    <hyperlink ref="V3367" r:id="rId2405" xr:uid="{1D0A2CF1-3A53-46F5-A982-37CDF59155DC}"/>
    <hyperlink ref="V2798" r:id="rId2406" xr:uid="{62383077-8A6D-4CB8-B7B2-02B84C3D0DB9}"/>
    <hyperlink ref="V2799" r:id="rId2407" xr:uid="{521EE63B-7C58-48D8-AF16-B41795E3D400}"/>
    <hyperlink ref="V2800" r:id="rId2408" xr:uid="{3C7DBDA0-EE51-478B-8E21-D39E5A4E53F3}"/>
    <hyperlink ref="V2801" r:id="rId2409" xr:uid="{F6EBADE6-EB76-4EF4-9E05-8568BBCBFB63}"/>
    <hyperlink ref="V2833" r:id="rId2410" xr:uid="{B3EB1E1C-760C-4A11-93F6-77D173620BF6}"/>
    <hyperlink ref="V2877" r:id="rId2411" xr:uid="{B62CD370-8846-4D96-A745-00A71DF181DF}"/>
    <hyperlink ref="V2505" r:id="rId2412" xr:uid="{ECE9F347-FF71-4DF4-834A-629F86F0306C}"/>
    <hyperlink ref="V2878" r:id="rId2413" xr:uid="{F0CCAC9A-F3D1-4698-9451-DA050E60BBA9}"/>
    <hyperlink ref="V1518" r:id="rId2414" xr:uid="{2C75CC88-C73E-44B1-87C6-010D22E8F3AD}"/>
    <hyperlink ref="V2847" r:id="rId2415" xr:uid="{E99ABBE6-6772-4FB2-9E0F-D9CB45F0B7CD}"/>
    <hyperlink ref="V3220" r:id="rId2416" xr:uid="{F0F1D529-10CF-4C93-A06E-1DCBB56C5B09}"/>
    <hyperlink ref="V3347" r:id="rId2417" xr:uid="{AC268452-4CF6-498D-9F2F-F43BB762FB98}"/>
    <hyperlink ref="V3369" r:id="rId2418" xr:uid="{CC7DC8AE-2F46-4AF6-8905-0BB2B93466D9}"/>
    <hyperlink ref="V3372" r:id="rId2419" xr:uid="{848FE38E-597C-4319-AD2F-400569922A88}"/>
    <hyperlink ref="V3374" r:id="rId2420" xr:uid="{E28617C2-0514-4FFC-8EEF-AF558018780C}"/>
    <hyperlink ref="V2240" r:id="rId2421" xr:uid="{EF05F4B4-66A9-4DA0-A5C5-B893EC74B6D8}"/>
    <hyperlink ref="V2241" r:id="rId2422" xr:uid="{25C9CCC7-A814-45FB-9F43-5BF76A2A08AA}"/>
    <hyperlink ref="V3375" r:id="rId2423" xr:uid="{D834A23E-39EE-4AE2-83A1-29EB96255161}"/>
    <hyperlink ref="V3376" r:id="rId2424" xr:uid="{4B02427E-908E-438F-88E9-7B3C0995FE0B}"/>
    <hyperlink ref="V3379" r:id="rId2425" xr:uid="{C2DC691F-FEA6-4867-89D7-92141B2EE20D}"/>
    <hyperlink ref="V2722" r:id="rId2426" xr:uid="{95B27E94-8F7C-42CE-8C16-65C0C59861B1}"/>
    <hyperlink ref="V3383" r:id="rId2427" xr:uid="{4C53B499-54A6-4251-BF7A-97F6578D479B}"/>
    <hyperlink ref="V3384" r:id="rId2428" xr:uid="{9B2FC7D3-16B4-4C64-BEE9-0DC2937C3329}"/>
    <hyperlink ref="V3387" r:id="rId2429" xr:uid="{E1114CF3-2751-4DF4-BF4D-B504012F1FED}"/>
    <hyperlink ref="V2036" r:id="rId2430" xr:uid="{2B167CA9-8D2C-4F11-AA20-994DF8501236}"/>
    <hyperlink ref="V2342" r:id="rId2431" xr:uid="{A95678DE-8DA6-41DD-BC58-8FB69BAA970E}"/>
    <hyperlink ref="V3007" r:id="rId2432" xr:uid="{013756E0-890D-43BD-813A-1EBAD2A167F5}"/>
    <hyperlink ref="V2731" r:id="rId2433" xr:uid="{B45D4C7A-9796-4FC6-B94D-DE6497D74A8F}"/>
    <hyperlink ref="V2788" r:id="rId2434" xr:uid="{8D0990E2-C549-4F29-85E3-4AF786B96372}"/>
    <hyperlink ref="V3390" r:id="rId2435" xr:uid="{2260D060-4336-4DDD-B3C4-09B9C917F537}"/>
    <hyperlink ref="V3391" r:id="rId2436" xr:uid="{E63A1764-B7A9-423F-A09E-EDE0112C8C60}"/>
    <hyperlink ref="V3392" r:id="rId2437" xr:uid="{5852C9DA-8AD4-47AF-AE2C-E05D07B52E01}"/>
    <hyperlink ref="V3393" r:id="rId2438" xr:uid="{AE3C5DA6-87BB-4742-95E3-0DB1AAA20E61}"/>
    <hyperlink ref="V3201" r:id="rId2439" xr:uid="{B19CA624-F2C5-48D9-9CBC-36B412AA59C4}"/>
    <hyperlink ref="V3231" r:id="rId2440" xr:uid="{91A48F88-86A9-4023-9E13-718E82684A5E}"/>
    <hyperlink ref="V3394" r:id="rId2441" xr:uid="{3AA35442-8DB4-483E-B685-A9E3298E1699}"/>
    <hyperlink ref="V3388" r:id="rId2442" xr:uid="{A6043723-E1A2-4F69-9505-BD3A3E396658}"/>
    <hyperlink ref="V3396" r:id="rId2443" xr:uid="{AFE7CC89-F887-4A7B-A60B-B7456719CB6E}"/>
    <hyperlink ref="V3400" r:id="rId2444" xr:uid="{E4EBE40C-52D3-4F34-84DD-14B2DFB12010}"/>
    <hyperlink ref="V3398" r:id="rId2445" xr:uid="{08E48D6D-DC4A-46D4-AB9C-DB4CBB87BF3C}"/>
    <hyperlink ref="V3401" r:id="rId2446" xr:uid="{3B321843-88BD-4CAB-9E29-669EAD1F4FA2}"/>
    <hyperlink ref="V3402" r:id="rId2447" xr:uid="{D2963D1E-31BE-48E2-9229-B7B8DADA1C5B}"/>
    <hyperlink ref="V3406" r:id="rId2448" xr:uid="{1D48287D-D903-4051-A2AF-DDB12B424FE9}"/>
    <hyperlink ref="V3403" r:id="rId2449" xr:uid="{3E58550D-819E-4DBD-B9AF-6B283BF2CF1A}"/>
    <hyperlink ref="V3404" r:id="rId2450" xr:uid="{AC8ACFEC-E133-45C1-85DF-CAA1D120FD60}"/>
    <hyperlink ref="V3407" r:id="rId2451" xr:uid="{344C58ED-446C-477A-AB00-CC0DD75E2289}"/>
    <hyperlink ref="V1600" r:id="rId2452" xr:uid="{004B3570-81BB-4A73-B6E6-47E96D7B230C}"/>
    <hyperlink ref="V1601" r:id="rId2453" xr:uid="{5750027C-BCEF-4CFA-BCAA-C3D8B065BF9E}"/>
    <hyperlink ref="V2564" r:id="rId2454" xr:uid="{55F1A031-2E28-49E0-9CAA-B1C157B37183}"/>
    <hyperlink ref="V2608" r:id="rId2455" xr:uid="{241A06FD-2D5A-4E7A-9C8B-445834072A4D}"/>
    <hyperlink ref="V2618" r:id="rId2456" xr:uid="{C6ABDCFC-6BBF-48AD-B293-12AB6388ADDE}"/>
    <hyperlink ref="V2629" r:id="rId2457" xr:uid="{A81E841F-A692-4F18-86A9-F86EF48E1EF8}"/>
    <hyperlink ref="V2632" r:id="rId2458" xr:uid="{9D7BF0C7-14EC-4826-84F2-F2C27E21A173}"/>
    <hyperlink ref="V2633" r:id="rId2459" xr:uid="{E3FE1B8C-3F94-4EE4-A5FE-475F79FE0A50}"/>
    <hyperlink ref="V2858" r:id="rId2460" xr:uid="{4A3E70C2-5672-4B77-9713-C0F29984B95A}"/>
    <hyperlink ref="V3395" r:id="rId2461" xr:uid="{BDB95C38-28A6-483D-96A7-DCED0EBB32DF}"/>
    <hyperlink ref="V3409" r:id="rId2462" xr:uid="{8C40721A-913C-490B-8B5C-C709B8394E1C}"/>
    <hyperlink ref="V3233" r:id="rId2463" xr:uid="{FDAB394F-4689-4925-9C03-5B0861DBB71B}"/>
    <hyperlink ref="V3410" r:id="rId2464" xr:uid="{C962828F-153F-499F-A52C-F422AFAAD1F1}"/>
    <hyperlink ref="V3411" r:id="rId2465" xr:uid="{E622F3A6-F959-4D5A-AEAF-AF87BC461326}"/>
    <hyperlink ref="V3412" r:id="rId2466" xr:uid="{B2DEE78E-B28B-4C87-AD34-E9331E07EF22}"/>
    <hyperlink ref="V3413" r:id="rId2467" xr:uid="{94A578A0-5209-4AD6-95DC-C3C2AE38CE41}"/>
    <hyperlink ref="V563" r:id="rId2468" xr:uid="{13C57A24-3E31-4B52-9C37-56C469CEC69D}"/>
    <hyperlink ref="V564" r:id="rId2469" xr:uid="{A8B556A2-4557-4167-BDD2-9E0056E66B69}"/>
    <hyperlink ref="V565" r:id="rId2470" xr:uid="{4D6766F0-90D7-43F2-B9ED-9EC31DFC7FC4}"/>
    <hyperlink ref="V3414" r:id="rId2471" xr:uid="{361D31D5-B4F5-4618-8F4D-86F3DBF13644}"/>
    <hyperlink ref="V2676" r:id="rId2472" xr:uid="{18B099E1-2A07-44A6-B3C1-E04A58AF6AE0}"/>
    <hyperlink ref="V2837" r:id="rId2473" xr:uid="{23176414-D665-41EA-AB14-34F1C27E6E99}"/>
    <hyperlink ref="V2851" r:id="rId2474" xr:uid="{D5571796-6AD9-4267-8EC5-CE5F4BE3DCAE}"/>
    <hyperlink ref="V2852" r:id="rId2475" xr:uid="{3B0E1B8F-E2D2-4922-8269-F9564A515DBC}"/>
    <hyperlink ref="V3416" r:id="rId2476" xr:uid="{8B9B6CD7-9D2A-4AB0-A160-5CBBF703ADD6}"/>
    <hyperlink ref="V1505" r:id="rId2477" xr:uid="{3CCCBA9F-8545-4D56-B7A5-86DE9ECFAECA}"/>
    <hyperlink ref="V3418" r:id="rId2478" xr:uid="{2396335A-01DA-455F-B110-64861CD92913}"/>
    <hyperlink ref="V3421" r:id="rId2479" xr:uid="{2605EF2A-1CE3-43A0-BFFB-D7196A4F058E}"/>
    <hyperlink ref="V3423" r:id="rId2480" xr:uid="{993A46AF-A181-4BA4-A5E3-BBD7D45BBECD}"/>
    <hyperlink ref="V3129" r:id="rId2481" xr:uid="{535B00F2-FDB0-4784-9758-B3D4418A2729}"/>
    <hyperlink ref="V3427" r:id="rId2482" xr:uid="{DA0A3C46-9A9E-4968-9F81-D8C750FC4D8C}"/>
    <hyperlink ref="V3428" r:id="rId2483" xr:uid="{E27F4FC0-E303-43B7-B836-BECE595CB1B8}"/>
    <hyperlink ref="V2387" r:id="rId2484" xr:uid="{D1C4FF0F-D1B1-44CE-BFCF-C0DA42834FBA}"/>
    <hyperlink ref="V3429" r:id="rId2485" xr:uid="{D7F1E8FE-A963-4BE8-83F5-A56DF50E773E}"/>
    <hyperlink ref="V3431" r:id="rId2486" xr:uid="{B17FD170-F79F-4D17-93E4-432E4BE5194D}"/>
    <hyperlink ref="V3432" r:id="rId2487" xr:uid="{7750BF78-A8EA-42FF-8D5F-683E5DA196DA}"/>
    <hyperlink ref="V2352" r:id="rId2488" xr:uid="{6B742317-D7CE-411E-B38D-2FBB328F5488}"/>
    <hyperlink ref="V3436" r:id="rId2489" xr:uid="{575A262A-C532-4030-9CD5-859722C3A9E6}"/>
    <hyperlink ref="V2161" r:id="rId2490" xr:uid="{BD2F0BCD-8AC0-49E6-9004-DA3CD140BAD3}"/>
    <hyperlink ref="V3315" r:id="rId2491" xr:uid="{7D3A25A0-5D20-4C71-9845-1BAF0CA3B925}"/>
    <hyperlink ref="V3444" r:id="rId2492" xr:uid="{B7C689E8-7B36-47F7-9894-483941E10B4C}"/>
    <hyperlink ref="V3445" r:id="rId2493" xr:uid="{5BDA998B-A85D-440C-9427-5F42035717CA}"/>
    <hyperlink ref="V2131" r:id="rId2494" xr:uid="{3BB8DD6D-5364-4F8C-9CE8-21F7B103CF21}"/>
    <hyperlink ref="V3447" r:id="rId2495" xr:uid="{BBD1FDF9-98B7-41A0-8762-4DA5F1B11033}"/>
    <hyperlink ref="V3448" r:id="rId2496" xr:uid="{2F38979D-61C7-419F-AC15-906BBBE57CD1}"/>
    <hyperlink ref="V3450" r:id="rId2497" xr:uid="{3AF56D35-0CC3-44E3-95A6-3F8086FE00EF}"/>
    <hyperlink ref="V3453" r:id="rId2498" xr:uid="{F39A3CDE-264F-454A-B500-A85EFB32EA5E}"/>
    <hyperlink ref="V1718" r:id="rId2499" xr:uid="{23A4E522-8CB3-472B-9106-19F0FF864704}"/>
    <hyperlink ref="V3454" r:id="rId2500" xr:uid="{BADEB155-8621-4161-8459-F7C9838989BC}"/>
    <hyperlink ref="V1262" r:id="rId2501" xr:uid="{AAA21E2B-CBDB-4713-A477-B30B4687CBD6}"/>
    <hyperlink ref="V3458" r:id="rId2502" xr:uid="{630311F8-D862-4C7C-8FD3-4FD9D01124E9}"/>
    <hyperlink ref="V3461" r:id="rId2503" xr:uid="{97CF8A81-60AF-452F-871B-1C7F15FFC2B6}"/>
    <hyperlink ref="V818" r:id="rId2504" xr:uid="{42F51459-58AA-48B0-9B0B-9EEA42C16496}"/>
    <hyperlink ref="V3462" r:id="rId2505" xr:uid="{ABDEA845-646D-44C8-9FA3-00A4273B116B}"/>
    <hyperlink ref="V3464" r:id="rId2506" xr:uid="{45529E45-3FF2-4EE8-8067-94664687F242}"/>
    <hyperlink ref="V2432" r:id="rId2507" xr:uid="{896491D4-903B-4774-B815-792380C81E38}"/>
    <hyperlink ref="V2433" r:id="rId2508" xr:uid="{657FA066-1701-4A78-B98F-CE4DAE087B49}"/>
    <hyperlink ref="V2479" r:id="rId2509" xr:uid="{8F254273-2223-4EA7-9A32-5ABF789FEE40}"/>
    <hyperlink ref="V3455" r:id="rId2510" xr:uid="{D4614E79-DB5B-46F3-B31A-F19AFCFE7ABE}"/>
    <hyperlink ref="V3456" r:id="rId2511" xr:uid="{2C1BC3E9-A657-4457-B445-6084E4943E1F}"/>
    <hyperlink ref="V3466" r:id="rId2512" xr:uid="{B0F22B74-7136-4E51-9262-83551374CB09}"/>
    <hyperlink ref="V3467" r:id="rId2513" xr:uid="{28743AFE-2174-4245-BD76-FD01D7281A43}"/>
    <hyperlink ref="V1420" r:id="rId2514" xr:uid="{07C8BC27-5D04-476D-A759-28D94F1D022F}"/>
    <hyperlink ref="V2836" r:id="rId2515" xr:uid="{AFAEC3D8-14E4-448C-AAA0-7DB47B590A04}"/>
    <hyperlink ref="V2845" r:id="rId2516" xr:uid="{AD92FC8C-AFA7-4A88-A737-5BB65CE70509}"/>
    <hyperlink ref="V3471" r:id="rId2517" xr:uid="{C3300678-AA34-4F63-969D-DB7FB4398D28}"/>
    <hyperlink ref="V1236" r:id="rId2518" xr:uid="{B78689BA-B394-4B1E-9587-6F6071F79EB2}"/>
    <hyperlink ref="V3472" r:id="rId2519" xr:uid="{AC02B326-52CF-413E-8972-9A0BB0F11129}"/>
    <hyperlink ref="V3474" r:id="rId2520" xr:uid="{EF383137-2BFA-429E-991F-33F66A9E0735}"/>
    <hyperlink ref="V3476" r:id="rId2521" xr:uid="{DD3DE42F-CD05-427A-8B61-375DBD9DBBE2}"/>
    <hyperlink ref="V656" r:id="rId2522" xr:uid="{C2F2F10A-1C2A-4005-88D9-726DF609CD88}"/>
    <hyperlink ref="V969" r:id="rId2523" xr:uid="{2AB1F65D-AF04-4992-B12D-3CD64FE4C60F}"/>
    <hyperlink ref="V929" r:id="rId2524" xr:uid="{0A5571D0-F4A6-41A2-B801-2BF1933FAD78}"/>
    <hyperlink ref="V930" r:id="rId2525" xr:uid="{9FB0DF64-EF7E-4601-9146-CB968825155C}"/>
    <hyperlink ref="V931" r:id="rId2526" xr:uid="{ABFD2487-AB60-4561-A64F-173479FBB4BE}"/>
    <hyperlink ref="V932" r:id="rId2527" xr:uid="{C2A7EB23-EB4D-4473-BB88-2B3AB6952988}"/>
    <hyperlink ref="V933" r:id="rId2528" xr:uid="{8E668614-70E0-46CF-AD0C-DC7E5493DCE3}"/>
    <hyperlink ref="V935" r:id="rId2529" xr:uid="{BA5ED91D-F007-4DAE-BE26-AA73BF877FA0}"/>
    <hyperlink ref="V936" r:id="rId2530" xr:uid="{483A064C-7831-4022-81E3-A62951AFF40F}"/>
    <hyperlink ref="V937" r:id="rId2531" xr:uid="{D8FFA8DE-74D4-40D4-8623-DD7FC7F01680}"/>
    <hyperlink ref="V938" r:id="rId2532" xr:uid="{D2E1C9DE-D9FE-4446-AD82-32F1D3E7D978}"/>
    <hyperlink ref="V939" r:id="rId2533" xr:uid="{9CD3EA0A-AC54-4DC6-8995-585585FCF5F5}"/>
    <hyperlink ref="V942" r:id="rId2534" xr:uid="{6FCBB331-F229-49C6-9073-FFBDA049047D}"/>
    <hyperlink ref="V943" r:id="rId2535" xr:uid="{2B6C4787-21F0-4ABE-A7A5-0E12B9A549ED}"/>
    <hyperlink ref="V944" r:id="rId2536" xr:uid="{8EA8C7AB-D862-4D14-846F-0F7C98B366D6}"/>
    <hyperlink ref="V945" r:id="rId2537" xr:uid="{5C6FB4DD-546C-4706-A475-ECB9B518D917}"/>
    <hyperlink ref="V946" r:id="rId2538" xr:uid="{FB8693E4-7C6A-4DC3-8575-061C86728CA9}"/>
    <hyperlink ref="V947" r:id="rId2539" xr:uid="{E049CEA5-2294-49E0-A8E1-6E75306E2714}"/>
    <hyperlink ref="V948" r:id="rId2540" xr:uid="{21073075-9F02-4FB7-8ED2-9259A435C7F7}"/>
    <hyperlink ref="V954" r:id="rId2541" xr:uid="{00996EC4-3973-4B72-A7AF-70280CE5F037}"/>
    <hyperlink ref="V967" r:id="rId2542" xr:uid="{C8A1F9B5-5C8B-4D1F-96A4-CF27E33ED500}"/>
    <hyperlink ref="V968" r:id="rId2543" xr:uid="{FD56A33D-6EC7-48BB-9895-CE3AD1127D7F}"/>
    <hyperlink ref="V970" r:id="rId2544" xr:uid="{E38818F8-672A-40E8-9824-4C0EED0F57AB}"/>
    <hyperlink ref="V975" r:id="rId2545" xr:uid="{FB68EB57-25E1-4968-B3B8-2982E09A8AB6}"/>
    <hyperlink ref="V976" r:id="rId2546" xr:uid="{E2C1C87D-2668-4B45-A2CC-8644ECACD90B}"/>
    <hyperlink ref="V3426" r:id="rId2547" xr:uid="{4DB63B6B-01EB-4148-9F74-99D2F476D69C}"/>
    <hyperlink ref="V3434" r:id="rId2548" xr:uid="{236DE593-C03D-4D58-995C-975233755808}"/>
    <hyperlink ref="V3437" r:id="rId2549" xr:uid="{5F03D998-3D67-4954-959B-0024B846B615}"/>
    <hyperlink ref="V3457" r:id="rId2550" xr:uid="{20639F45-4EC5-4E66-8E20-EA259E503EBE}"/>
    <hyperlink ref="V3460" r:id="rId2551" xr:uid="{FEA7C938-1ED3-4D7E-A4B8-09EA6C315045}"/>
    <hyperlink ref="V3465" r:id="rId2552" xr:uid="{46684BCA-6EE8-435F-A04C-D567A83E45D0}"/>
    <hyperlink ref="V3473" r:id="rId2553" xr:uid="{928D6086-0D73-430C-BAF0-540B2FC19DD1}"/>
    <hyperlink ref="V3477" r:id="rId2554" xr:uid="{30BC80A5-9EF5-4739-AEBB-33F936027C41}"/>
    <hyperlink ref="V3479" r:id="rId2555" xr:uid="{06DEE257-CE24-488F-95FC-837150CDC69C}"/>
    <hyperlink ref="V2124" r:id="rId2556" xr:uid="{007F81D6-5E57-43CC-AB6C-4B255047E7BF}"/>
    <hyperlink ref="V2125" r:id="rId2557" xr:uid="{5AFC5173-ED58-45A2-8E53-EBB854C547CA}"/>
    <hyperlink ref="V3480" r:id="rId2558" xr:uid="{EC31CEA3-B1AF-4F4D-AC8A-D724E43E0CFC}"/>
    <hyperlink ref="V2983" r:id="rId2559" xr:uid="{7317C08F-075D-4EC7-BA9F-5F3145418DC7}"/>
    <hyperlink ref="V3441" r:id="rId2560" xr:uid="{8F8489CE-7201-4868-8388-DAD1EB738D4F}"/>
    <hyperlink ref="V3487" r:id="rId2561" xr:uid="{43821786-09F3-40EB-8776-69DC03E380FE}"/>
    <hyperlink ref="V3488" r:id="rId2562" xr:uid="{BEFC0249-5925-42F9-8190-97C64B0885C0}"/>
    <hyperlink ref="V3489" r:id="rId2563" xr:uid="{29228618-EF82-4682-AD42-276846A80CFB}"/>
    <hyperlink ref="V3490" r:id="rId2564" xr:uid="{873CB85E-7A4F-41B5-B242-0CA26118B67B}"/>
    <hyperlink ref="V3491" r:id="rId2565" xr:uid="{46010DAC-F9C8-411C-89DE-42C8CF75D0F8}"/>
    <hyperlink ref="V186" r:id="rId2566" xr:uid="{9D73FBD4-9D5F-4D11-9EC0-721D5524B9C6}"/>
    <hyperlink ref="V187" r:id="rId2567" xr:uid="{C4158550-6114-4A67-8FC3-C40485513E87}"/>
    <hyperlink ref="V1608" r:id="rId2568" xr:uid="{2594C2E3-D72F-4167-8CDF-6EFA0D8ABC72}"/>
    <hyperlink ref="V3484" r:id="rId2569" xr:uid="{F8C62ABA-2A35-4902-96C2-4D100DCFE46F}"/>
    <hyperlink ref="V3486" r:id="rId2570" xr:uid="{80455D26-A16B-4EF4-B74D-18F7F378E55E}"/>
    <hyperlink ref="V3492" r:id="rId2571" xr:uid="{0FBBBD79-4924-4A5A-BABC-0C94916A100F}"/>
    <hyperlink ref="V2853" r:id="rId2572" xr:uid="{CFEEB520-64B3-402F-9379-637C4AF4ED4D}"/>
    <hyperlink ref="V2871" r:id="rId2573" xr:uid="{2B0D8B2E-067C-47D6-8F6E-2E0E9802CADD}"/>
    <hyperlink ref="V2894" r:id="rId2574" xr:uid="{346C93ED-72F7-485A-9C81-3D6FB237B00E}"/>
    <hyperlink ref="V3355" r:id="rId2575" xr:uid="{C3E79688-6C73-4D2A-8C45-6E8F01757A1D}"/>
    <hyperlink ref="V543" r:id="rId2576" xr:uid="{4DD38D37-87AE-4D1D-A7E7-3647DCB1A5B1}"/>
    <hyperlink ref="V544" r:id="rId2577" xr:uid="{EAAF2E3F-E939-41B2-AF83-64B6FC603131}"/>
    <hyperlink ref="V545" r:id="rId2578" xr:uid="{0B55BEFE-FCCF-4C23-99A7-A298D32C6A32}"/>
    <hyperlink ref="V549" r:id="rId2579" xr:uid="{7E0B0935-5737-4469-99E4-132D4F12C70F}"/>
    <hyperlink ref="V550" r:id="rId2580" xr:uid="{18BC9BFE-1A8C-45CA-94AF-C51F88BA83A8}"/>
    <hyperlink ref="V551" r:id="rId2581" xr:uid="{5C801BAE-1B66-4ACB-923B-81AA3C3FD9E7}"/>
    <hyperlink ref="V552" r:id="rId2582" xr:uid="{959821A3-DAE3-43A1-95F0-5D231647FAD1}"/>
    <hyperlink ref="V553" r:id="rId2583" xr:uid="{F91EB208-031E-49CA-8A20-C8EC3E6CF3B8}"/>
    <hyperlink ref="V573" r:id="rId2584" xr:uid="{8CD4DF92-E50B-477B-9CB8-229E1370234F}"/>
    <hyperlink ref="V717" r:id="rId2585" xr:uid="{3887200F-703B-46CC-AE0D-6EE6A1D7836B}"/>
    <hyperlink ref="V730" r:id="rId2586" xr:uid="{1EE80828-F924-46EB-A1C1-316F34146277}"/>
    <hyperlink ref="V731" r:id="rId2587" xr:uid="{C338CECD-5455-4166-97E6-6E1F1B6AA614}"/>
    <hyperlink ref="V734" r:id="rId2588" xr:uid="{191DAA9D-DC4A-49D4-BE33-80AF56ECF0D8}"/>
    <hyperlink ref="V735" r:id="rId2589" xr:uid="{C075D764-19FD-4205-BD7A-347F61B057F0}"/>
    <hyperlink ref="V736" r:id="rId2590" xr:uid="{8B1DD675-C04F-4440-A8DD-E2B5CB67A2AA}"/>
    <hyperlink ref="V737" r:id="rId2591" xr:uid="{76E02C89-7B4D-42DD-93AB-D8DCB0D04689}"/>
    <hyperlink ref="V745" r:id="rId2592" xr:uid="{29650051-16E6-4B59-BF9C-697D2583C9D6}"/>
    <hyperlink ref="V747" r:id="rId2593" xr:uid="{086C472F-5269-41AD-8352-367BAFE651B6}"/>
    <hyperlink ref="V748" r:id="rId2594" xr:uid="{50F9E4C5-8DD5-44FC-91B5-D732E3DFA4F8}"/>
    <hyperlink ref="V749" r:id="rId2595" xr:uid="{6C6D1675-938C-4646-89B5-0827013B0312}"/>
    <hyperlink ref="V754" r:id="rId2596" xr:uid="{D3858D45-CB53-4CE9-A8D1-9409E919B8B4}"/>
    <hyperlink ref="V1463" r:id="rId2597" xr:uid="{5EF416B7-2FBD-4F0E-8C7B-3C5ACAB33BAD}"/>
    <hyperlink ref="V1470" r:id="rId2598" xr:uid="{2040426B-CD5B-45FE-8F8D-3BFD72299237}"/>
    <hyperlink ref="V1734" r:id="rId2599" xr:uid="{83806630-452A-4E8B-AFB2-B99C81ED4C0A}"/>
    <hyperlink ref="V2300" r:id="rId2600" xr:uid="{053621A1-9A15-432E-B006-B9BB9BE7D95B}"/>
    <hyperlink ref="V2303" r:id="rId2601" xr:uid="{65DAB491-8CC6-4C24-8776-274A2A69BE0D}"/>
    <hyperlink ref="V2304" r:id="rId2602" xr:uid="{B21A9DC5-186A-4DA6-B6C9-B1E071C22396}"/>
    <hyperlink ref="V2456" r:id="rId2603" xr:uid="{6D98F862-75D0-43C1-8888-D9FDA0F116BE}"/>
    <hyperlink ref="V2459" r:id="rId2604" xr:uid="{803EB6E0-60F3-4198-8317-7202502C581D}"/>
    <hyperlink ref="V3215" r:id="rId2605" xr:uid="{A66A832E-65FB-41CB-801F-A5E4BBCA09F4}"/>
    <hyperlink ref="V3216" r:id="rId2606" xr:uid="{BCD44A42-0173-4B8B-93F9-48EED31D9A21}"/>
    <hyperlink ref="V3219" r:id="rId2607" xr:uid="{F422D2EE-4110-4B5F-A7A1-B75828C68883}"/>
    <hyperlink ref="V3250" r:id="rId2608" xr:uid="{0C8AE4E4-46D6-4D05-91F2-8950429AA0CA}"/>
    <hyperlink ref="V3354" r:id="rId2609" xr:uid="{2C84F9DB-74F2-4567-8789-27135CA714E5}"/>
    <hyperlink ref="V3373" r:id="rId2610" xr:uid="{F5968553-544F-4758-A6C2-1F6DB4EF36DC}"/>
    <hyperlink ref="V3493" r:id="rId2611" xr:uid="{5985BE69-59CA-47D6-83B8-34673C31CBB9}"/>
    <hyperlink ref="V3137" r:id="rId2612" xr:uid="{1B736193-9B1C-408A-8DE8-388A902BB876}"/>
    <hyperlink ref="V3144" r:id="rId2613" xr:uid="{127A01B4-7E68-45F4-B260-54174E17902A}"/>
    <hyperlink ref="V3494" r:id="rId2614" xr:uid="{E8D86164-C4E4-43F2-A190-65A071881094}"/>
    <hyperlink ref="V3495" r:id="rId2615" xr:uid="{68417971-3DA7-4C7F-AD8D-24B74284F17A}"/>
    <hyperlink ref="V1596" r:id="rId2616" xr:uid="{A04B24B7-1F19-4A2D-A84F-1A17A7A94CFC}"/>
    <hyperlink ref="V2795" r:id="rId2617" xr:uid="{655523C8-325F-4AC3-BF99-0D8D4CCE039F}"/>
    <hyperlink ref="V1750" r:id="rId2618" xr:uid="{E996BAC7-00B5-45BF-9F91-A00B4299C4BD}"/>
    <hyperlink ref="V3496" r:id="rId2619" xr:uid="{FA47A749-9D46-4D36-9A76-94E01F8B5506}"/>
    <hyperlink ref="V3497" r:id="rId2620" xr:uid="{39F61DB9-6955-4EEE-BB02-C55E0F851710}"/>
    <hyperlink ref="V3500" r:id="rId2621" xr:uid="{DD1D24D6-74A2-4D33-9063-95C0FC19D303}"/>
    <hyperlink ref="V3501" r:id="rId2622" xr:uid="{E7A8AA5C-B28B-4655-AC48-C6C2F995E272}"/>
    <hyperlink ref="V1069" r:id="rId2623" xr:uid="{F6D27523-89E5-454B-9DE2-DBF91FE10152}"/>
    <hyperlink ref="V3270" r:id="rId2624" xr:uid="{185BDB87-455B-4514-AEFB-B5257AC1D9B4}"/>
    <hyperlink ref="V2254" r:id="rId2625" xr:uid="{973D144A-746E-4802-8B2A-15D1CA6C9141}"/>
    <hyperlink ref="V3505" r:id="rId2626" xr:uid="{D4F12BE6-0AE7-4CF4-80B2-038DC1E57886}"/>
    <hyperlink ref="V3506" r:id="rId2627" xr:uid="{FDB0938B-5CC9-4BEE-802B-22ED8E55F158}"/>
    <hyperlink ref="V3507" r:id="rId2628" xr:uid="{A2BDFEF1-CE88-4EC6-9D10-B585618D7F1D}"/>
    <hyperlink ref="V3508" r:id="rId2629" xr:uid="{730537D6-ABE1-408D-BDDD-FF3309CE600F}"/>
    <hyperlink ref="V3509" r:id="rId2630" xr:uid="{7F1087C5-828A-42A3-96EF-630C298EE976}"/>
    <hyperlink ref="V3510" r:id="rId2631" xr:uid="{D7083A5E-C5A4-440A-B89D-06FFF6C48F7E}"/>
    <hyperlink ref="V3511" r:id="rId2632" xr:uid="{9062DB1C-E029-4812-8A6A-ACC1A688008A}"/>
    <hyperlink ref="V3512" r:id="rId2633" xr:uid="{B0CEFA59-9176-438C-B267-DF95D5713E18}"/>
    <hyperlink ref="V3513" r:id="rId2634" xr:uid="{96AB4D89-3627-4BF8-856D-D938430D1BBC}"/>
    <hyperlink ref="V3503" r:id="rId2635" xr:uid="{4C135739-6064-493E-AC71-54C6CB8690EB}"/>
    <hyperlink ref="V3504" r:id="rId2636" xr:uid="{21ACA764-13EA-4004-B727-BC43726FF494}"/>
    <hyperlink ref="V3514" r:id="rId2637" xr:uid="{E2EBF2D8-7505-412E-9B20-78A001183084}"/>
    <hyperlink ref="V3516" r:id="rId2638" xr:uid="{3B2B54B3-5B06-48A7-9AE3-61555D998924}"/>
    <hyperlink ref="V330" r:id="rId2639" xr:uid="{245A3235-9416-4728-A425-0EBCB4F08801}"/>
    <hyperlink ref="V1634" r:id="rId2640" xr:uid="{EC928EEB-5C83-49D4-B09E-B1DB94CDF670}"/>
    <hyperlink ref="V3517" r:id="rId2641" xr:uid="{B173CC03-6DC8-48A8-A1C3-ECB5C988905F}"/>
    <hyperlink ref="V628" r:id="rId2642" xr:uid="{CE7C3887-2490-4D36-AF3D-3A3CBC8C31FE}"/>
    <hyperlink ref="V1166" r:id="rId2643" xr:uid="{3B4AB74A-8C3C-4F13-95D2-6046B6487A42}"/>
    <hyperlink ref="V1167" r:id="rId2644" xr:uid="{86AB4779-428A-4AE9-AE86-4A237A6EABF6}"/>
    <hyperlink ref="V1168" r:id="rId2645" xr:uid="{674E60AE-06DE-446F-B54F-B8412FCC7975}"/>
    <hyperlink ref="V1169" r:id="rId2646" xr:uid="{9FE36482-2563-4FBE-822E-E9FFB02D6DFC}"/>
    <hyperlink ref="V1439" r:id="rId2647" xr:uid="{0478FB57-61E5-4FE2-8C68-3ED2F6B4A1D9}"/>
    <hyperlink ref="V1442" r:id="rId2648" xr:uid="{079DDA2F-2914-4A29-B8FE-C11D449C2C8D}"/>
    <hyperlink ref="V1447" r:id="rId2649" xr:uid="{03CE51F1-7799-42E4-A16B-B49BADE7D4F9}"/>
    <hyperlink ref="V1527" r:id="rId2650" xr:uid="{4836269D-06FD-4330-A684-B4B5271E05F3}"/>
    <hyperlink ref="V3519" r:id="rId2651" xr:uid="{576D15F7-7D95-4317-B64F-9ACD0596DF0A}"/>
    <hyperlink ref="V3213" r:id="rId2652" xr:uid="{580E7172-2C11-4BA0-B8D1-B240FD55FFD9}"/>
    <hyperlink ref="V3214" r:id="rId2653" xr:uid="{A70CE03E-CE3F-4613-A785-9BB5AEC48EF9}"/>
    <hyperlink ref="V3523" r:id="rId2654" xr:uid="{529600A7-7ECB-4864-B89A-8D1B08992578}"/>
    <hyperlink ref="V3524" r:id="rId2655" xr:uid="{DD32C09F-9238-4D94-8890-70061AB4EF71}"/>
    <hyperlink ref="V1770" r:id="rId2656" xr:uid="{E98515CF-3A2A-4499-826C-8BBDEB7A1F01}"/>
    <hyperlink ref="V2392" r:id="rId2657" xr:uid="{F90C5B3E-A76D-4279-8606-246289DF3ECC}"/>
    <hyperlink ref="V3526" r:id="rId2658" xr:uid="{61738168-31F5-4726-89B9-94F5C7B4FFC8}"/>
    <hyperlink ref="V3520" r:id="rId2659" xr:uid="{A8F7FCB9-264B-456A-B7A1-5D5D0A9B6028}"/>
    <hyperlink ref="V3521" r:id="rId2660" xr:uid="{16124B3B-8775-4BB1-88A9-F5E4FE0BB9C8}"/>
    <hyperlink ref="V3522" r:id="rId2661" xr:uid="{ACF6DEB2-1732-45E6-9023-C888D7AD6E0B}"/>
    <hyperlink ref="V3527" r:id="rId2662" xr:uid="{AE22ED1C-3B00-4489-A7A8-06862052D1B7}"/>
    <hyperlink ref="V3529" r:id="rId2663" xr:uid="{9CC1610B-E96B-4276-981A-C1598BB783E2}"/>
    <hyperlink ref="V3530" r:id="rId2664" xr:uid="{9615768C-2D7C-4B8D-B62C-0B6A1C6E0D42}"/>
    <hyperlink ref="V3534" r:id="rId2665" xr:uid="{117A17B1-6B94-4B67-967C-392E270144AB}"/>
    <hyperlink ref="V3535" r:id="rId2666" xr:uid="{C6A5BCBA-7A19-4E69-AA68-94EFA32D91DB}"/>
    <hyperlink ref="V1283" r:id="rId2667" xr:uid="{C776CDF0-6529-424D-BFD4-5406409B5A1F}"/>
    <hyperlink ref="V2442" r:id="rId2668" xr:uid="{3DF097E9-FF8B-4E32-A379-CAAB48038259}"/>
    <hyperlink ref="V3532" r:id="rId2669" xr:uid="{90B91007-C3B3-412F-ABB3-2F78E901A2F0}"/>
    <hyperlink ref="V3536" r:id="rId2670" xr:uid="{AF1185C4-05BF-4A8D-A04C-C63B1B7A3F22}"/>
    <hyperlink ref="V3537" r:id="rId2671" xr:uid="{1400B4C2-0635-4A29-B58D-9F48D9B0FA68}"/>
    <hyperlink ref="V1530" r:id="rId2672" xr:uid="{CE17CA23-649A-4E01-9C78-5A835794FB7E}"/>
    <hyperlink ref="V2921" r:id="rId2673" xr:uid="{2038F035-DC33-47D2-87B5-F8354BE60964}"/>
    <hyperlink ref="V3544" r:id="rId2674" xr:uid="{A00C261B-E555-4030-85B3-DE78173F5A23}"/>
    <hyperlink ref="V3541" r:id="rId2675" xr:uid="{A6339A20-D8C9-4818-A0BE-8859DD24C521}"/>
    <hyperlink ref="V3547" r:id="rId2676" xr:uid="{F42406B1-EC9A-486F-9A02-5CAA246022CA}"/>
    <hyperlink ref="V3548" r:id="rId2677" xr:uid="{14C53FEF-D401-4A0A-B758-9850DAF9CD56}"/>
    <hyperlink ref="V3552" r:id="rId2678" xr:uid="{C8B3F8E0-EFA6-4B37-9860-BA89DF6274D1}"/>
    <hyperlink ref="V200" r:id="rId2679" xr:uid="{A2DB8CC3-3D48-44EF-9369-ED92093F8388}"/>
    <hyperlink ref="V253" r:id="rId2680" xr:uid="{D61B8076-5B36-481A-91DB-DC0AC4E27FE3}"/>
    <hyperlink ref="V188" r:id="rId2681" xr:uid="{71BE376D-7EB6-4FC1-95B6-41456F9BD886}"/>
    <hyperlink ref="V1253" r:id="rId2682" xr:uid="{5BC5534A-3D67-4A8C-AC55-95B5753623AF}"/>
    <hyperlink ref="V254" r:id="rId2683" xr:uid="{2CF215C9-515D-413B-90EF-765DC3D4436C}"/>
    <hyperlink ref="V258" r:id="rId2684" xr:uid="{87474FD5-ED99-4757-A919-5B5311F8FEEB}"/>
    <hyperlink ref="V259" r:id="rId2685" xr:uid="{F919F3CD-ECCD-4210-A87E-6E19C3D5419A}"/>
    <hyperlink ref="V260" r:id="rId2686" xr:uid="{38A757F4-D29E-4C6A-99BB-26EF4B587E1D}"/>
    <hyperlink ref="V261" r:id="rId2687" xr:uid="{9E5E6616-7B69-4DB3-88A2-D77D79A1424E}"/>
    <hyperlink ref="V165" r:id="rId2688" xr:uid="{6634C54F-9AC9-46D6-9C75-741644F2AB93}"/>
    <hyperlink ref="V166" r:id="rId2689" xr:uid="{55462944-F725-4D87-B40D-6AD1003E019E}"/>
    <hyperlink ref="V1195" r:id="rId2690" xr:uid="{C67906B6-2AA4-4673-AEBD-5D453598E3B5}"/>
    <hyperlink ref="V1398" r:id="rId2691" xr:uid="{D409B648-DDB0-47C5-9D93-BAAE8C4D0587}"/>
    <hyperlink ref="V1406" r:id="rId2692" xr:uid="{2D0DEBBC-3021-4115-9896-F247B58ED7F1}"/>
    <hyperlink ref="V1419" r:id="rId2693" xr:uid="{DE7CA501-ECE4-497B-885A-47B2B3C5D1DE}"/>
    <hyperlink ref="V1424" r:id="rId2694" xr:uid="{EDB985B8-3124-4EE3-AE6C-913A1CFCBC57}"/>
    <hyperlink ref="V1430" r:id="rId2695" xr:uid="{58038123-C0FF-4108-8E0E-E5D11BF3ED07}"/>
    <hyperlink ref="V263" r:id="rId2696" xr:uid="{51190A32-6F09-4537-B33C-D4C367BBD3BC}"/>
    <hyperlink ref="V274" r:id="rId2697" xr:uid="{130A2795-818D-420E-8E47-5267114E85D6}"/>
    <hyperlink ref="V285" r:id="rId2698" xr:uid="{B427BD1B-6989-47F6-98B1-14CDB48B716B}"/>
    <hyperlink ref="V171" r:id="rId2699" xr:uid="{53E4A471-144F-411D-B78C-847D0FA028B0}"/>
    <hyperlink ref="V399" r:id="rId2700" xr:uid="{FE0C7184-0FF0-47A4-94C1-93271124C817}"/>
    <hyperlink ref="V700" r:id="rId2701" xr:uid="{D29ADCF5-AE61-4FD7-909E-485C0B5C3EC2}"/>
    <hyperlink ref="V1238" r:id="rId2702" xr:uid="{AFBB31FD-5A45-47A5-BC21-0CA4C5F026E3}"/>
    <hyperlink ref="V718" r:id="rId2703" xr:uid="{34CBFF03-CBCE-4B31-9963-6C3C5EB21E43}"/>
    <hyperlink ref="V738" r:id="rId2704" xr:uid="{0EA6E1F6-5FD3-40D7-9CE6-1FCA56B12050}"/>
    <hyperlink ref="V699" r:id="rId2705" xr:uid="{6A26B573-048E-4FB9-B828-755176D9245F}"/>
    <hyperlink ref="V739" r:id="rId2706" xr:uid="{9ECCB078-97C3-4B5E-840C-B40940A95711}"/>
    <hyperlink ref="V698" r:id="rId2707" xr:uid="{CD242E6E-D7F8-43C1-8C57-BBEC04677473}"/>
    <hyperlink ref="V706" r:id="rId2708" xr:uid="{533F09A4-784F-44E3-BB3B-4A01A0CE58AF}"/>
    <hyperlink ref="V707" r:id="rId2709" xr:uid="{4850F1C5-7CD9-4B0E-B55B-F2DAF59D30CF}"/>
    <hyperlink ref="V708" r:id="rId2710" xr:uid="{6F9DD13F-6C34-4F9B-855B-B44A64A5EEDD}"/>
    <hyperlink ref="V740" r:id="rId2711" xr:uid="{094EFF14-8E31-4279-846B-3142F12411F6}"/>
    <hyperlink ref="V612" r:id="rId2712" xr:uid="{7921A554-515E-4DC0-B099-4A7E3C252DE4}"/>
    <hyperlink ref="V753" r:id="rId2713" xr:uid="{F6744A69-966E-4004-947E-7181BDA8AE8B}"/>
    <hyperlink ref="V583" r:id="rId2714" xr:uid="{0C6E847F-3063-45C8-ABE0-267D8BB586DE}"/>
    <hyperlink ref="V758" r:id="rId2715" xr:uid="{03050F52-7D4B-4452-8517-39FC1FF7F9F8}"/>
    <hyperlink ref="V526" r:id="rId2716" xr:uid="{30BE2D4C-21C2-4336-9C7F-5F37FAB671A8}"/>
    <hyperlink ref="V764" r:id="rId2717" xr:uid="{8CAF320E-D06B-469A-B191-22581F4A4523}"/>
    <hyperlink ref="V492" r:id="rId2718" xr:uid="{385AD92A-6C76-42B8-9795-7B15465EEEF6}"/>
    <hyperlink ref="V765" r:id="rId2719" xr:uid="{50A7937E-D2A6-4379-8335-73FF8BDFBD6B}"/>
    <hyperlink ref="V469" r:id="rId2720" xr:uid="{6D2C4E6A-FCA9-4AA9-A6D2-6E8BAFE7BFC8}"/>
    <hyperlink ref="V767" r:id="rId2721" xr:uid="{56565FC3-A35D-4700-8B8B-21D26A8986AB}"/>
    <hyperlink ref="V291" r:id="rId2722" xr:uid="{AEA4CAB1-8A3E-468C-8A5F-F36343D22957}"/>
    <hyperlink ref="V778" r:id="rId2723" xr:uid="{941597D9-C1DC-45DF-B230-289DCB28CE80}"/>
    <hyperlink ref="V787" r:id="rId2724" xr:uid="{44EF468C-BFF3-42A0-8FFC-E56F916442A0}"/>
    <hyperlink ref="V341" r:id="rId2725" xr:uid="{0F227605-D1C6-48BD-BB7F-B2DE20D7C632}"/>
    <hyperlink ref="V792" r:id="rId2726" xr:uid="{81EA6304-CBF9-40F5-9145-1660C10D701B}"/>
    <hyperlink ref="V796" r:id="rId2727" xr:uid="{6B9098E2-A59A-4A51-BDC8-CCE341BE52BA}"/>
    <hyperlink ref="V797" r:id="rId2728" xr:uid="{555B3056-7C23-4875-AA09-23D6865CA1A4}"/>
    <hyperlink ref="V798" r:id="rId2729" xr:uid="{BD025BC0-4558-4FAA-BCCA-521CB2EC6E98}"/>
    <hyperlink ref="V854" r:id="rId2730" xr:uid="{6CA4900F-BB21-4047-8135-75B6245C7629}"/>
    <hyperlink ref="V857" r:id="rId2731" xr:uid="{4144E4B0-DA09-45D4-88D5-8D3DAAB99AA2}"/>
    <hyperlink ref="V870" r:id="rId2732" xr:uid="{477F8F03-BB45-4822-830D-4B028432132D}"/>
    <hyperlink ref="V823" r:id="rId2733" xr:uid="{9A68D23A-C047-46CC-A3D3-59625FC5A0B8}"/>
    <hyperlink ref="V824" r:id="rId2734" xr:uid="{4EB6742A-4440-4E08-81B8-853757C98591}"/>
    <hyperlink ref="V829" r:id="rId2735" xr:uid="{CA725F09-39F3-4C2D-B3D1-2E78F0ED4FFE}"/>
    <hyperlink ref="V872" r:id="rId2736" xr:uid="{76E186A1-84E2-444F-89BD-476DD1604C75}"/>
    <hyperlink ref="V873" r:id="rId2737" xr:uid="{AB9F430A-EB7E-4BDD-A3C7-9BEEF5C4C1CB}"/>
    <hyperlink ref="V877" r:id="rId2738" xr:uid="{E6A48F27-7988-4726-B41C-998D9D51D802}"/>
    <hyperlink ref="V949" r:id="rId2739" xr:uid="{1469E3D7-61AF-414D-9776-13ECB68F91A5}"/>
    <hyperlink ref="V927" r:id="rId2740" xr:uid="{BE601FAA-637F-4BBB-B604-CBABB18BEEED}"/>
    <hyperlink ref="V952" r:id="rId2741" xr:uid="{BA1FF514-E0BD-4005-AE8F-ECD929DF25F8}"/>
    <hyperlink ref="V459" r:id="rId2742" xr:uid="{43D9ED4C-A1AF-4D21-A619-ED992EC06CBB}"/>
    <hyperlink ref="V1107" r:id="rId2743" xr:uid="{30E2889D-C814-4048-93C1-A6DAE00B9570}"/>
    <hyperlink ref="V1108" r:id="rId2744" xr:uid="{27FF2F1E-A8FD-4FCC-9841-522A147D2125}"/>
    <hyperlink ref="V1111" r:id="rId2745" xr:uid="{23FE1F21-459B-4B93-84D4-1C9FF06C9AC9}"/>
    <hyperlink ref="V1116" r:id="rId2746" xr:uid="{A7EA193E-D414-4706-BE47-F95DD12486D1}"/>
    <hyperlink ref="V1117" r:id="rId2747" xr:uid="{F646ED7D-8FF8-4300-9637-93777507DF78}"/>
    <hyperlink ref="V1118" r:id="rId2748" xr:uid="{C861C25F-97A3-43BC-BCC7-200959AA3FD1}"/>
    <hyperlink ref="V1119" r:id="rId2749" xr:uid="{2C3E4E21-991B-4AB4-8A94-86763C581E8E}"/>
    <hyperlink ref="V1347" r:id="rId2750" xr:uid="{479A499D-DF1C-4497-BE6B-EDB152504846}"/>
    <hyperlink ref="V2566" r:id="rId2751" xr:uid="{88291122-D9B8-4BAF-98A3-2BA12D3887D1}"/>
    <hyperlink ref="V2567" r:id="rId2752" xr:uid="{A4726AA3-2BCA-4C95-92B7-0E92A4C17920}"/>
    <hyperlink ref="V1139" r:id="rId2753" xr:uid="{F68E19CE-651F-4C0C-9B81-562A57BE1CC3}"/>
    <hyperlink ref="V1331" r:id="rId2754" xr:uid="{CB9596BE-5CE6-4406-8A6F-7ECB439A486E}"/>
    <hyperlink ref="V1367" r:id="rId2755" xr:uid="{56DBEAD0-E1CB-4403-96B3-C9236737D2D4}"/>
    <hyperlink ref="V1396" r:id="rId2756" xr:uid="{FF60EB8B-51D3-4CD8-8BE3-822393B59E2B}"/>
    <hyperlink ref="V1303" r:id="rId2757" xr:uid="{92CB5C6B-371C-4377-A5B7-CA0970DBB62C}"/>
    <hyperlink ref="V1399" r:id="rId2758" xr:uid="{DF3FED05-AA34-4961-8804-0FE2F50C0B77}"/>
    <hyperlink ref="V1413" r:id="rId2759" xr:uid="{FF65216E-DAD7-4109-8D25-23751970AB7B}"/>
    <hyperlink ref="V1708" r:id="rId2760" xr:uid="{6F0C801B-8D96-4185-8AF2-F0634369CB49}"/>
    <hyperlink ref="V1437" r:id="rId2761" xr:uid="{3E90C455-2E80-4B08-9A5C-E75BA60C6DE4}"/>
    <hyperlink ref="V1454" r:id="rId2762" xr:uid="{C2A11CBF-4E74-44EB-A343-1CC540DE2FB9}"/>
    <hyperlink ref="V1455" r:id="rId2763" xr:uid="{39349271-2147-4AA2-AE80-662ED24F21ED}"/>
    <hyperlink ref="V1461" r:id="rId2764" xr:uid="{39BD4364-53A6-495A-8030-A4A525013794}"/>
    <hyperlink ref="V1543" r:id="rId2765" xr:uid="{4A9F1013-8AF9-4EC9-8542-C58457B1D2AA}"/>
    <hyperlink ref="V136" r:id="rId2766" xr:uid="{849289BA-EC64-4CD6-ABEC-104BB45ED279}"/>
    <hyperlink ref="V137" r:id="rId2767" xr:uid="{4658965B-60C6-4B93-8A2C-293BC95A67DB}"/>
    <hyperlink ref="V142" r:id="rId2768" xr:uid="{F53A6AD0-51C7-440F-89B6-EE628E2D93E5}"/>
    <hyperlink ref="V1097" r:id="rId2769" xr:uid="{FBDD5F4F-B6A1-452C-8853-FFB821DCD5DA}"/>
    <hyperlink ref="V1102" r:id="rId2770" xr:uid="{9622221F-7000-43B3-9C8E-C9E5DDED40EC}"/>
    <hyperlink ref="V1104" r:id="rId2771" xr:uid="{5B13F771-BE86-4A68-AB98-A39DC23F607F}"/>
    <hyperlink ref="V1457" r:id="rId2772" xr:uid="{B7A01055-1041-419E-8DCB-696E965BC527}"/>
    <hyperlink ref="V1779" r:id="rId2773" xr:uid="{E3288137-4E1D-4D4F-A2DE-1FA9A44255BD}"/>
    <hyperlink ref="V1780" r:id="rId2774" xr:uid="{1DD32EEA-277F-43EE-ACC1-5EF7AD4E00F5}"/>
    <hyperlink ref="V1781" r:id="rId2775" xr:uid="{4C01FFD9-5C22-4B48-86D2-DABFD8A102E4}"/>
    <hyperlink ref="V1782" r:id="rId2776" xr:uid="{5EF008F3-1879-4D63-8BFD-92B394C4E18F}"/>
    <hyperlink ref="V1783" r:id="rId2777" xr:uid="{0A812804-FB8C-466A-A348-386ACC7DD615}"/>
    <hyperlink ref="V1786" r:id="rId2778" xr:uid="{9B8CC4B6-13BA-43FC-AB49-70E535E6A55E}"/>
    <hyperlink ref="V1787" r:id="rId2779" xr:uid="{B023B7BD-510D-4C36-8E62-72B151262840}"/>
    <hyperlink ref="V1788" r:id="rId2780" xr:uid="{E990578C-3EF4-488C-9AAD-71D15F1F9A66}"/>
    <hyperlink ref="V1789" r:id="rId2781" xr:uid="{360306AF-9AE4-4B1B-BDEA-4E1FB560A9AC}"/>
    <hyperlink ref="V1794" r:id="rId2782" xr:uid="{6D1A63FA-9785-485C-985B-36EBD0E82544}"/>
    <hyperlink ref="V1796" r:id="rId2783" xr:uid="{D23E1109-D67D-450D-B421-B31982EFD879}"/>
    <hyperlink ref="V1798" r:id="rId2784" xr:uid="{223944DC-C883-4AC1-B8FD-A4D77442D5F8}"/>
    <hyperlink ref="V1800" r:id="rId2785" xr:uid="{8A34B034-4263-41E3-959E-4C02F16D5898}"/>
    <hyperlink ref="V1801" r:id="rId2786" xr:uid="{8D8D136B-5EC9-486F-9369-72465256BF6C}"/>
    <hyperlink ref="V1804" r:id="rId2787" xr:uid="{1F4E02D8-59FB-43C3-B879-B8A53024DB20}"/>
    <hyperlink ref="V1806" r:id="rId2788" xr:uid="{097CD6EB-1AA7-487B-BB15-E187CFA42D69}"/>
    <hyperlink ref="V1808" r:id="rId2789" xr:uid="{6D2B69BB-1921-4AB6-B05A-E6CCAE34AA71}"/>
    <hyperlink ref="V1809" r:id="rId2790" xr:uid="{A86564BE-E207-4C3C-ABA8-950CCBCEA9D7}"/>
    <hyperlink ref="V1810" r:id="rId2791" xr:uid="{7DA05C0C-12EF-4ABD-8BB8-2AF416D40B0F}"/>
    <hyperlink ref="V1812" r:id="rId2792" xr:uid="{2DA0C86C-01FA-499E-A69E-A1AAD36FD2C6}"/>
    <hyperlink ref="V1818" r:id="rId2793" xr:uid="{B5C1AD23-EB7D-4042-A400-B7B57905B40C}"/>
    <hyperlink ref="V1819" r:id="rId2794" xr:uid="{AA640C42-FE62-491C-8F85-816A5C68C873}"/>
    <hyperlink ref="V264" r:id="rId2795" xr:uid="{18956435-6514-4904-AFC3-CD275C852358}"/>
    <hyperlink ref="V1521" r:id="rId2796" xr:uid="{F732E47A-9D9C-44C3-BD72-8C93E638CCE8}"/>
    <hyperlink ref="V1554" r:id="rId2797" xr:uid="{6E19C5C0-F334-4E0C-B4ED-845FE64BC976}"/>
    <hyperlink ref="V1529" r:id="rId2798" xr:uid="{562DA900-C2D0-4A45-A3AE-0EE91EA7B14D}"/>
    <hyperlink ref="V1556" r:id="rId2799" xr:uid="{4E951BAE-7FAB-4E90-9B17-73820F7BA8F5}"/>
    <hyperlink ref="V1566" r:id="rId2800" xr:uid="{59C43A12-ACB6-4911-9473-C30223D9616B}"/>
    <hyperlink ref="V2998" r:id="rId2801" xr:uid="{3F6CBC40-3013-4C4F-BA0B-4531DB142420}"/>
    <hyperlink ref="V3351" r:id="rId2802" xr:uid="{C0113256-5EE4-4878-88EA-E9D6BAE9115F}"/>
    <hyperlink ref="V3352" r:id="rId2803" xr:uid="{D2CC47E1-6CB5-427D-939A-0A849A58D35B}"/>
    <hyperlink ref="V1591" r:id="rId2804" xr:uid="{5F57999E-A78B-4059-9662-2A78843D2225}"/>
    <hyperlink ref="V1679" r:id="rId2805" xr:uid="{130825F6-2765-44DD-B863-D5DCC9DFF066}"/>
    <hyperlink ref="V1683" r:id="rId2806" xr:uid="{5A175381-FC1B-495F-8EFD-E941A08CA936}"/>
    <hyperlink ref="V1704" r:id="rId2807" xr:uid="{B14B3E13-42AA-4EC1-8DA5-30C696FA54DC}"/>
    <hyperlink ref="V2856" r:id="rId2808" xr:uid="{1F6BF540-487A-487E-BB61-9719407BAEE1}"/>
    <hyperlink ref="V1710" r:id="rId2809" xr:uid="{30C10E93-F3FB-4509-B552-D0AE94DAF437}"/>
    <hyperlink ref="V1837" r:id="rId2810" xr:uid="{38F79DED-4EB9-472E-81A8-6D7F0BACDE62}"/>
    <hyperlink ref="V1838" r:id="rId2811" xr:uid="{40553AF5-C566-4C9D-A79C-168A516EA27B}"/>
    <hyperlink ref="V1855" r:id="rId2812" xr:uid="{A87D01FD-6FE8-4D71-8BB6-FEF2E2EAD69E}"/>
    <hyperlink ref="V1785" r:id="rId2813" xr:uid="{30DE3AA0-F2D8-4404-BE16-2893DC8C9573}"/>
    <hyperlink ref="V1860" r:id="rId2814" xr:uid="{353E8B5B-6A48-4D0E-A6C1-15241E1F4009}"/>
    <hyperlink ref="V1918" r:id="rId2815" xr:uid="{F5B30685-4CFA-4209-8D1C-752BD43CC74E}"/>
    <hyperlink ref="V2120" r:id="rId2816" xr:uid="{4BF0F346-D9D6-47FC-812D-AFF91B5A9D0A}"/>
    <hyperlink ref="V1935" r:id="rId2817" xr:uid="{339AF44D-6294-4F85-B1A2-1C499CB53740}"/>
    <hyperlink ref="V2118" r:id="rId2818" xr:uid="{6ACCA518-EBFE-4781-97F9-219329045DD6}"/>
    <hyperlink ref="V2255" r:id="rId2819" xr:uid="{CC02B572-220A-462F-8986-A0C697240DB7}"/>
    <hyperlink ref="V2215" r:id="rId2820" xr:uid="{5CCBB981-50D3-4076-B193-9E7D9C3063AF}"/>
    <hyperlink ref="V2553" r:id="rId2821" xr:uid="{A1A19BB9-6497-40D4-97DE-679D6E312F34}"/>
    <hyperlink ref="V3037" r:id="rId2822" xr:uid="{84AC3BDE-6874-4D7D-8CA9-694CD8A44B50}"/>
    <hyperlink ref="V2493" r:id="rId2823" xr:uid="{3B4C3033-2DA5-4C4B-B48B-E56EEA433ADD}"/>
    <hyperlink ref="V3039" r:id="rId2824" xr:uid="{5B43A55A-9C2B-4E48-959A-FFE0911A8898}"/>
    <hyperlink ref="V3104" r:id="rId2825" xr:uid="{5089DA81-A628-4A51-AD42-5400D1CA1E44}"/>
    <hyperlink ref="V3109" r:id="rId2826" xr:uid="{60958D96-8B34-4F85-BBF0-6D63A7CC38CC}"/>
    <hyperlink ref="V3051" r:id="rId2827" xr:uid="{C101CB84-AFE2-496A-8A9E-97FC9B48551B}"/>
    <hyperlink ref="V3053" r:id="rId2828" xr:uid="{E6C2249B-DD6E-4C2E-A671-5B9591AE6D2D}"/>
    <hyperlink ref="V3114" r:id="rId2829" xr:uid="{17342505-57CC-4B9C-B9A6-ED68E0B137BF}"/>
    <hyperlink ref="V2979" r:id="rId2830" xr:uid="{85BF0FC8-AF16-4002-85E4-4AF4339FE428}"/>
    <hyperlink ref="V3123" r:id="rId2831" xr:uid="{2AAB472E-A989-44B6-8B9D-FCF2AB11D1C0}"/>
    <hyperlink ref="V3160" r:id="rId2832" xr:uid="{25E09476-93E0-42F0-A519-3DC1E9696E75}"/>
    <hyperlink ref="V3200" r:id="rId2833" xr:uid="{E696F371-FCF0-4971-90C7-1CB23C46336F}"/>
    <hyperlink ref="V224" r:id="rId2834" xr:uid="{D2EC787F-64D9-4671-95E4-B4EBDE8C8328}"/>
    <hyperlink ref="V225" r:id="rId2835" xr:uid="{3599E66F-EB5D-4359-B4CF-15C113A25B13}"/>
    <hyperlink ref="V233" r:id="rId2836" xr:uid="{32FA5E55-B7B3-4151-B297-DE7472BCDD2A}"/>
    <hyperlink ref="V234" r:id="rId2837" xr:uid="{6DBE9C3B-AE1D-4E4B-8B5E-67BB0F866CA8}"/>
    <hyperlink ref="V235" r:id="rId2838" xr:uid="{AB9DA558-9D5C-4C30-BCE0-3E3FF298B023}"/>
    <hyperlink ref="V236" r:id="rId2839" xr:uid="{AF6D6E24-5FF8-472B-9A61-1A80AF8E343A}"/>
    <hyperlink ref="V262" r:id="rId2840" xr:uid="{11996DD9-C711-48E8-A265-89D4D5F5638B}"/>
    <hyperlink ref="V741" r:id="rId2841" xr:uid="{1CDAE1DB-BDA7-43B4-B90B-70625E1C1285}"/>
    <hyperlink ref="V750" r:id="rId2842" xr:uid="{277246B2-986B-4994-9134-D332C0D96AD6}"/>
    <hyperlink ref="V751" r:id="rId2843" xr:uid="{88AFF5D0-1AB0-49C3-ABEE-5BAE3020FEDF}"/>
    <hyperlink ref="V752" r:id="rId2844" xr:uid="{4E9C1566-313D-4A82-909D-6CFC39E80E18}"/>
    <hyperlink ref="V755" r:id="rId2845" xr:uid="{9413B0D7-EA98-42F2-B432-34057BAA7436}"/>
    <hyperlink ref="V756" r:id="rId2846" xr:uid="{DB867EE1-3AB3-4649-B664-FC84C0B50DCD}"/>
    <hyperlink ref="V757" r:id="rId2847" xr:uid="{3E7C248A-8E43-4E8E-A888-8D88F0AE04A9}"/>
    <hyperlink ref="V760" r:id="rId2848" xr:uid="{4DEAD506-5461-440E-A271-D96CC72BBD3A}"/>
    <hyperlink ref="V763" r:id="rId2849" xr:uid="{2AE114F1-39EE-42E8-A8EC-D4D6FD7A24E2}"/>
    <hyperlink ref="V766" r:id="rId2850" xr:uid="{A2F8321D-3973-4947-85A7-BE464E5C01D7}"/>
    <hyperlink ref="V769" r:id="rId2851" xr:uid="{75D90F6E-C6AB-4687-AF25-929D5C18338B}"/>
    <hyperlink ref="V770" r:id="rId2852" xr:uid="{13DE7341-8FB1-485B-A0EC-997080F8B490}"/>
    <hyperlink ref="V771" r:id="rId2853" xr:uid="{5D8C881E-A1BB-4FED-BEEF-459B3B96856A}"/>
    <hyperlink ref="V772" r:id="rId2854" xr:uid="{6AC5464D-470A-41B4-B95C-9C61994105E9}"/>
    <hyperlink ref="V774" r:id="rId2855" xr:uid="{0EACDE3F-B86A-4558-91CE-27795D2110C0}"/>
    <hyperlink ref="V777" r:id="rId2856" xr:uid="{4361C934-8E53-4AE3-A4DA-5E4EF5A986DE}"/>
    <hyperlink ref="V779" r:id="rId2857" xr:uid="{14884092-C173-4416-9478-48DBA3329B74}"/>
    <hyperlink ref="V780" r:id="rId2858" xr:uid="{07904785-129B-4655-B6F2-447E40B7320F}"/>
    <hyperlink ref="V781" r:id="rId2859" xr:uid="{BB292E91-3E0E-46D0-AE38-59D6B7AF7889}"/>
    <hyperlink ref="V788" r:id="rId2860" xr:uid="{D4256EC0-0A00-422B-ABEA-CE6D5DE9181B}"/>
    <hyperlink ref="V789" r:id="rId2861" xr:uid="{583F7CC8-CAF4-453A-9055-235744E50E0F}"/>
    <hyperlink ref="V790" r:id="rId2862" xr:uid="{1652204A-ADD9-4544-8A75-1D699832AE09}"/>
    <hyperlink ref="V805" r:id="rId2863" xr:uid="{58A5FC03-30B8-457B-B6B5-9C1BB254D739}"/>
    <hyperlink ref="V950" r:id="rId2864" xr:uid="{04D945FF-A0FA-4829-8638-931FC579180E}"/>
    <hyperlink ref="V955" r:id="rId2865" xr:uid="{D2726090-78FF-41C6-A5DA-E0A27D431966}"/>
    <hyperlink ref="V1137" r:id="rId2866" xr:uid="{53D191EE-0438-43BE-8124-4D8EBB2E3F19}"/>
    <hyperlink ref="V1146" r:id="rId2867" xr:uid="{EC2373C2-176C-4B64-B3D1-ED769573EAF6}"/>
    <hyperlink ref="V1361" r:id="rId2868" xr:uid="{9C7F368A-252E-4AFF-9C3C-29E7EAEC2E79}"/>
    <hyperlink ref="V1375" r:id="rId2869" xr:uid="{4EBC3561-4B97-47A6-A1F0-547DF30CBF46}"/>
    <hyperlink ref="V1384" r:id="rId2870" xr:uid="{77F44E15-225E-4DF2-A530-DAB0C0E9B423}"/>
    <hyperlink ref="V1397" r:id="rId2871" xr:uid="{DD9DC4C3-C983-4B2E-9FAF-CEABA9E5E4BE}"/>
    <hyperlink ref="V1404" r:id="rId2872" xr:uid="{A42C1034-E769-4F04-AA27-FB43DBE5F08A}"/>
    <hyperlink ref="V1438" r:id="rId2873" xr:uid="{DF687AD8-3BEB-4D9A-87FF-538EDED80E61}"/>
    <hyperlink ref="V1551" r:id="rId2874" xr:uid="{3162181A-B3A6-4D4D-90EB-9CD06F048880}"/>
    <hyperlink ref="V1553" r:id="rId2875" xr:uid="{72F77392-4401-474C-9F4C-4FEC2C838575}"/>
    <hyperlink ref="V1557" r:id="rId2876" xr:uid="{870ED0DC-4F3C-41E4-8262-C75186DAE16A}"/>
    <hyperlink ref="V1558" r:id="rId2877" xr:uid="{99D0C385-5ED5-423E-A467-9A6AC8F12D0C}"/>
    <hyperlink ref="V1590" r:id="rId2878" xr:uid="{852B1F1D-EA54-4CF6-85A1-871FF753DA27}"/>
    <hyperlink ref="V1638" r:id="rId2879" xr:uid="{C6DEADE1-3048-44C7-BC02-1C7B7E05E4D8}"/>
    <hyperlink ref="V1641" r:id="rId2880" xr:uid="{CC5CBD28-6AC7-4C38-ABAA-A960720BD8CD}"/>
    <hyperlink ref="V1685" r:id="rId2881" xr:uid="{465126EB-91D6-4685-89E8-BCA1A9FDC590}"/>
    <hyperlink ref="V1711" r:id="rId2882" xr:uid="{4725278C-6391-4CF1-A65F-411D9A197FB7}"/>
    <hyperlink ref="V1763" r:id="rId2883" xr:uid="{DF1D0B11-085E-476F-9FA1-E8CCE7AC699E}"/>
    <hyperlink ref="V1853" r:id="rId2884" xr:uid="{200217A7-9891-4A66-991E-9F98EC3A35BD}"/>
    <hyperlink ref="V1854" r:id="rId2885" xr:uid="{C02E0EBB-29FB-48E1-9AEC-943E3E93BD71}"/>
    <hyperlink ref="V1882" r:id="rId2886" xr:uid="{7E558059-C00D-4E3D-BAE4-96BA4E04A7FF}"/>
    <hyperlink ref="V3032" r:id="rId2887" xr:uid="{C059368A-CC82-4F4E-93F1-109F54A35A7C}"/>
    <hyperlink ref="V3036" r:id="rId2888" xr:uid="{28AA76B0-072A-4EB4-A5F9-211A84FFDD70}"/>
    <hyperlink ref="V3047" r:id="rId2889" xr:uid="{11BA3E2C-6628-47A9-9B7F-B1F80F4404D4}"/>
    <hyperlink ref="V3204" r:id="rId2890" xr:uid="{3EFA2D57-30D9-4B37-934A-21D111AAE24D}"/>
    <hyperlink ref="V3469" r:id="rId2891" xr:uid="{4E6DAE5C-7FD8-47B8-B21C-CD77624E53EE}"/>
    <hyperlink ref="V3475" r:id="rId2892" xr:uid="{07671F23-2C6B-4132-931D-4A7B0E535C1E}"/>
    <hyperlink ref="V3478" r:id="rId2893" xr:uid="{7CBA5419-D75B-412F-9DB7-174DD33150AA}"/>
    <hyperlink ref="V3553" r:id="rId2894" xr:uid="{7849253E-D267-4F57-B2C0-A8662FFE2DDA}"/>
    <hyperlink ref="V3554" r:id="rId2895" xr:uid="{8A4CA8C9-8F62-4083-8B97-6B98F4F3951C}"/>
    <hyperlink ref="V3555" r:id="rId2896" xr:uid="{32C369E9-0144-43B9-A6D6-F08D837B9973}"/>
    <hyperlink ref="V799" r:id="rId2897" xr:uid="{AA8E4BD6-21F2-4302-ACDA-4B61B441DA02}"/>
    <hyperlink ref="V1135" r:id="rId2898" xr:uid="{77943D66-ED93-4032-9E4A-FB19541DF81D}"/>
    <hyperlink ref="V3556" r:id="rId2899" xr:uid="{54013297-B68E-4BA6-BADB-C9DC96E6771F}"/>
    <hyperlink ref="V3557" r:id="rId2900" xr:uid="{183F945F-C6F4-410E-946C-5CB5B44D6017}"/>
    <hyperlink ref="V3559" r:id="rId2901" xr:uid="{26F36905-B6BB-4481-A0EB-C4DC8350B761}"/>
    <hyperlink ref="V2791" r:id="rId2902" xr:uid="{DA830B7D-B53E-47D9-A719-5426AF725874}"/>
    <hyperlink ref="V3560" r:id="rId2903" xr:uid="{941C9189-BA87-475E-80C7-45DA97541CC2}"/>
    <hyperlink ref="V3333" r:id="rId2904" xr:uid="{2B11EE63-2B8B-4504-9A83-9AE8AAF1E9CA}"/>
    <hyperlink ref="V3561" r:id="rId2905" xr:uid="{EB1F8062-3C7B-45B7-8543-0DB33FADA097}"/>
    <hyperlink ref="V3562" r:id="rId2906" xr:uid="{FBFF2AFA-65F0-4074-B092-6ABEC51F0749}"/>
    <hyperlink ref="V3563" r:id="rId2907" xr:uid="{DEDDC183-01FF-437C-A022-DB73750B1CC4}"/>
    <hyperlink ref="V3565" r:id="rId2908" xr:uid="{E976181D-997D-4C6B-B38A-D295C8E3E2B9}"/>
    <hyperlink ref="V3568" r:id="rId2909" xr:uid="{2F6677A0-3EE3-4BAE-81D7-591DA112F472}"/>
    <hyperlink ref="V3569" r:id="rId2910" xr:uid="{26E3402C-308A-4801-B2C5-0A2701926432}"/>
    <hyperlink ref="V389" r:id="rId2911" xr:uid="{43856456-198A-4BF8-B6F6-57D68F168A9B}"/>
    <hyperlink ref="V395" r:id="rId2912" xr:uid="{66B7AB2C-8D9F-4086-8BDD-96646FDB194B}"/>
    <hyperlink ref="V992" r:id="rId2913" xr:uid="{64800D05-C8E1-4095-A0B1-3FC7A62BE8BF}"/>
    <hyperlink ref="V1010" r:id="rId2914" xr:uid="{D242ADBF-3DF7-459A-A995-4E2F732411F6}"/>
    <hyperlink ref="V3065" r:id="rId2915" xr:uid="{E9A1F7E3-7EDA-428F-8E1C-956CCF95CD27}"/>
    <hyperlink ref="V3091" r:id="rId2916" xr:uid="{C48F9998-997F-4AEC-8DFF-407F130CE315}"/>
    <hyperlink ref="V3092" r:id="rId2917" xr:uid="{AC47CC39-A486-4E5A-960A-6AC98E52AF0D}"/>
    <hyperlink ref="V3142" r:id="rId2918" xr:uid="{5E53EDE7-03EF-4EB9-9CE2-39CEA39D7DD3}"/>
    <hyperlink ref="V3558" r:id="rId2919" xr:uid="{81175A4C-534C-439A-BC3E-8C8AFE69D001}"/>
    <hyperlink ref="V3571" r:id="rId2920" xr:uid="{6E74AAD2-4D2E-471F-BF39-5BBCD83F8E2B}"/>
    <hyperlink ref="V3566" r:id="rId2921" xr:uid="{53D72357-30B8-4DDB-A002-C12B5A985B6D}"/>
    <hyperlink ref="V3567" r:id="rId2922" xr:uid="{F4E3889C-1778-4CED-9EAC-310D973DFF3A}"/>
    <hyperlink ref="V3570" r:id="rId2923" xr:uid="{3FE473A3-A600-451E-A427-B81860493442}"/>
    <hyperlink ref="V3572" r:id="rId2924" xr:uid="{DD7A2A79-0B18-4EF6-834F-567DCC046BAD}"/>
    <hyperlink ref="V3573" r:id="rId2925" xr:uid="{68885792-8E52-4CF9-B261-88CE4F18147C}"/>
    <hyperlink ref="V3574" r:id="rId2926" xr:uid="{DCE285F9-F33E-4354-923D-FAFB987F4F73}"/>
    <hyperlink ref="V2509" r:id="rId2927" xr:uid="{FFFD6B51-DC90-4257-BA7C-F9D63ACFF246}"/>
    <hyperlink ref="V2665" r:id="rId2928" xr:uid="{2E402F31-3510-4E45-94BF-EAC7CC926B8C}"/>
    <hyperlink ref="V3576" r:id="rId2929" xr:uid="{6B7BFCBC-9CA9-4C7C-B46F-C3BA6D4EC1B7}"/>
    <hyperlink ref="V3577" r:id="rId2930" xr:uid="{9D5B711D-A530-46CE-80DB-DEC7D8B6496A}"/>
    <hyperlink ref="V3578" r:id="rId2931" xr:uid="{C2327D33-A86D-41C6-AF38-D53DF471DD82}"/>
    <hyperlink ref="V3579" r:id="rId2932" xr:uid="{DC86AAA7-E9BF-4359-90BB-2170D0A31344}"/>
    <hyperlink ref="V3525" r:id="rId2933" xr:uid="{51A150D0-BD14-41D7-82DC-351AAB5CFB58}"/>
    <hyperlink ref="V2626" r:id="rId2934" xr:uid="{13280A42-C457-4660-A5DF-509A212143EF}"/>
    <hyperlink ref="V2653" r:id="rId2935" xr:uid="{C3AEAE28-8E93-4EF3-985D-07600756647D}"/>
    <hyperlink ref="V3583" r:id="rId2936" xr:uid="{F3863940-3C1E-4B94-AF36-F16391BADF44}"/>
    <hyperlink ref="V3592" r:id="rId2937" xr:uid="{DA86A618-4DD3-4728-9CAC-D156C25D928D}"/>
    <hyperlink ref="V3593" r:id="rId2938" xr:uid="{B348C33D-4093-4E17-BB4C-A821CF721DC5}"/>
    <hyperlink ref="V3594" r:id="rId2939" xr:uid="{3CF50CAB-0A1F-4C8B-A44D-DA94F8B07E5F}"/>
    <hyperlink ref="V3343" r:id="rId2940" xr:uid="{B27AE867-F7A4-439F-B94A-A76F08743133}"/>
    <hyperlink ref="V3344" r:id="rId2941" xr:uid="{2A296681-A92F-423F-A613-E5EB33A052ED}"/>
    <hyperlink ref="V3360" r:id="rId2942" xr:uid="{D7B9C386-600F-4FF3-9247-6CD5032A06A4}"/>
    <hyperlink ref="V3370" r:id="rId2943" xr:uid="{B3733964-2514-4BAB-A834-32F752047468}"/>
    <hyperlink ref="V3380" r:id="rId2944" xr:uid="{67728DD5-D963-40DE-9F51-870FAE88E85A}"/>
    <hyperlink ref="V3482" r:id="rId2945" xr:uid="{18391362-A5DA-4E7F-AA7A-764C2763033E}"/>
    <hyperlink ref="V3596" r:id="rId2946" xr:uid="{637D17D4-D186-41B1-89ED-9BB61CEB1376}"/>
    <hyperlink ref="V3054" r:id="rId2947" xr:uid="{BD976A2A-6D18-4560-932D-185CFE634C82}"/>
    <hyperlink ref="V3605" r:id="rId2948" xr:uid="{678227B1-9B47-48D7-A044-7076C4D658C6}"/>
    <hyperlink ref="V3606" r:id="rId2949" xr:uid="{ACC28703-5B1A-410C-B45F-0586FE50CE57}"/>
    <hyperlink ref="V1251" r:id="rId2950" xr:uid="{5FA0F32F-E303-4C1C-AD0F-C30049B9B83A}"/>
    <hyperlink ref="V372" r:id="rId2951" xr:uid="{74C3E7B6-74C6-4D9F-8714-4B62B1419DB3}"/>
    <hyperlink ref="V2232" r:id="rId2952" xr:uid="{76F72CA4-7443-4482-B727-8F090A98135A}"/>
    <hyperlink ref="V3533" r:id="rId2953" xr:uid="{584F208C-5A83-4328-955B-6FBAC24C79AD}"/>
    <hyperlink ref="V3608" r:id="rId2954" xr:uid="{4AB31767-4591-4FAA-883D-1ED39021386E}"/>
    <hyperlink ref="V1520" r:id="rId2955" xr:uid="{24387F52-E49F-408E-B39B-3A2929F2024F}"/>
    <hyperlink ref="V1721" r:id="rId2956" xr:uid="{6DA54277-3B2D-4E78-B588-67F0C08DA0BF}"/>
    <hyperlink ref="V2137" r:id="rId2957" xr:uid="{8D5A8954-FAC9-442F-8FBE-BABB195464F1}"/>
    <hyperlink ref="V2073" r:id="rId2958" xr:uid="{3819A755-911F-479B-95F0-7C5E023C8614}"/>
    <hyperlink ref="V2138" r:id="rId2959" xr:uid="{8ECCF859-B746-4263-AABB-9D16CD184206}"/>
    <hyperlink ref="V2144" r:id="rId2960" xr:uid="{17E75F18-4D87-41B0-9BE9-19BDDED83790}"/>
    <hyperlink ref="V2145" r:id="rId2961" xr:uid="{EB7CD399-C64D-4B9F-B25A-E9747629C29D}"/>
    <hyperlink ref="V3564" r:id="rId2962" xr:uid="{F8228126-8B80-4993-8315-BD7A5428945F}"/>
    <hyperlink ref="V3585" r:id="rId2963" xr:uid="{899EA60B-B49A-44B0-B180-141C400F9E86}"/>
    <hyperlink ref="V3587" r:id="rId2964" xr:uid="{D1E6B994-2997-4273-9B34-6EB5BBD4B609}"/>
    <hyperlink ref="V3597" r:id="rId2965" xr:uid="{55BA5735-2E28-49A8-A723-A46D52D542CA}"/>
    <hyperlink ref="V3598" r:id="rId2966" xr:uid="{EF550158-20D5-4494-94B5-796A89346B06}"/>
    <hyperlink ref="V3599" r:id="rId2967" xr:uid="{BF7F5322-DC78-4026-A0DB-B36C99F7AB25}"/>
    <hyperlink ref="V3601" r:id="rId2968" xr:uid="{7FCADDF8-1F61-46FB-907C-DFA9612237F5}"/>
    <hyperlink ref="V3604" r:id="rId2969" xr:uid="{9AE8643C-D0BA-4B14-A8BD-8BA88F70EA49}"/>
    <hyperlink ref="V3609" r:id="rId2970" xr:uid="{E0433468-7D4F-43A9-A680-2A3B91C1DC79}"/>
    <hyperlink ref="V3611" r:id="rId2971" xr:uid="{559E78AF-1CD5-45AC-8FA2-47CE940D45C9}"/>
    <hyperlink ref="V3612" r:id="rId2972" xr:uid="{5C15B15C-EBBB-4B26-A235-BA81F9E494E9}"/>
    <hyperlink ref="V3613" r:id="rId2973" xr:uid="{D5E47A61-27F1-48F3-A393-4EC1E6955201}"/>
    <hyperlink ref="V3614" r:id="rId2974" xr:uid="{C5E9134C-1770-46EC-A255-0D5DE54C8A38}"/>
    <hyperlink ref="V3615" r:id="rId2975" xr:uid="{9C88B425-5C56-4CA5-ACE8-90DC14B17279}"/>
    <hyperlink ref="V1133" r:id="rId2976" xr:uid="{4EE3CB1E-5734-44BC-9EC7-DFF472543E33}"/>
    <hyperlink ref="V3616" r:id="rId2977" xr:uid="{2917C3DB-8151-4CF9-B36C-AD2ED0A5C33B}"/>
    <hyperlink ref="V3417" r:id="rId2978" xr:uid="{F6EEDC0F-F1C0-4556-97D4-909EEC646C1B}"/>
    <hyperlink ref="V3618" r:id="rId2979" xr:uid="{4BCDDC11-D5B0-4EBB-B525-E0180A3CFE13}"/>
    <hyperlink ref="V3620" r:id="rId2980" xr:uid="{8E941A94-598B-49D6-A785-F6D09180C0A3}"/>
    <hyperlink ref="V3621" r:id="rId2981" xr:uid="{E5FE5522-50B4-47D2-9F84-EBC2E546D72B}"/>
    <hyperlink ref="V244" r:id="rId2982" xr:uid="{9E185E10-457B-48AE-83C5-B9CB42C37835}"/>
    <hyperlink ref="V245" r:id="rId2983" xr:uid="{FC93C38B-DD03-43C8-9EFB-CCB4EA1A28B8}"/>
    <hyperlink ref="V3622" r:id="rId2984" xr:uid="{7A67201B-36AD-4E6B-A2ED-C36C2F90EE71}"/>
    <hyperlink ref="V3624" r:id="rId2985" xr:uid="{F761CE36-15AB-4B32-8B3A-505BBBB65486}"/>
    <hyperlink ref="V3625" r:id="rId2986" xr:uid="{BA1B1B83-BD22-4DFE-9C57-A96195078753}"/>
    <hyperlink ref="V3629" r:id="rId2987" xr:uid="{EDF25BDA-D55A-4D2C-BCDB-D80F3C73D56D}"/>
    <hyperlink ref="V3632" r:id="rId2988" xr:uid="{6008ACEF-FF5A-46F6-A436-97B81ED192BF}"/>
    <hyperlink ref="V3633" r:id="rId2989" xr:uid="{B779A829-17F8-427C-B7FE-57F66A4CC4BC}"/>
    <hyperlink ref="V3641" r:id="rId2990" xr:uid="{E5EF6C72-4CA2-4DF4-853E-887DA464A3EE}"/>
    <hyperlink ref="V3316" r:id="rId2991" xr:uid="{D21BBC64-AAB1-4C9D-BACB-E88F9215A1F8}"/>
    <hyperlink ref="V3642" r:id="rId2992" xr:uid="{C17A516E-CE3D-4472-BCD9-230005873C14}"/>
    <hyperlink ref="V3551" r:id="rId2993" xr:uid="{EE71781D-0190-448D-A847-A67E1BEE62E1}"/>
    <hyperlink ref="V3643" r:id="rId2994" xr:uid="{568AC8D8-94BC-483D-9291-BBA51BE7A9F9}"/>
    <hyperlink ref="V3631" r:id="rId2995" xr:uid="{5924B18A-BC72-46CC-A427-C1CA84940EF9}"/>
    <hyperlink ref="V3634" r:id="rId2996" xr:uid="{2235ED62-0429-4568-8DD9-074D9D5E5F99}"/>
    <hyperlink ref="V3640" r:id="rId2997" xr:uid="{8755AF29-FD45-4FA3-AC0A-C14812B857A0}"/>
    <hyperlink ref="V3645" r:id="rId2998" xr:uid="{DE6F23BD-A104-47FB-AF38-704567F952FB}"/>
    <hyperlink ref="V3647" r:id="rId2999" xr:uid="{2E81EFFE-99BC-4F85-BD0E-F749ACB33E57}"/>
    <hyperlink ref="V3648" r:id="rId3000" xr:uid="{E1BF1A9E-23C1-47E3-B0AD-E0F433F77064}"/>
    <hyperlink ref="V1578" r:id="rId3001" xr:uid="{5D0796FD-23A8-46A8-BDE1-D6BB86EC8B7F}"/>
    <hyperlink ref="V3649" r:id="rId3002" xr:uid="{294D81A5-A04A-4231-B4AD-10AB603D9B41}"/>
    <hyperlink ref="V3650" r:id="rId3003" xr:uid="{1BBC424C-B43F-4F63-930F-0594CE796110}"/>
    <hyperlink ref="V3652" r:id="rId3004" xr:uid="{1C8AF10C-818D-45EC-8B13-B29B5FC0D41C}"/>
    <hyperlink ref="V3653" r:id="rId3005" xr:uid="{7CE06F48-8886-42A1-98EC-4E790DA37D68}"/>
    <hyperlink ref="V3654" r:id="rId3006" xr:uid="{4E09860B-553D-499E-8B1E-B6CC56688B76}"/>
    <hyperlink ref="V3655" r:id="rId3007" xr:uid="{5FDF3809-EBCA-46A4-BCE0-BDB26D36DBE8}"/>
    <hyperlink ref="V2417" r:id="rId3008" xr:uid="{DEB89776-FE0C-45FE-A66C-61E4F326B469}"/>
    <hyperlink ref="V2419" r:id="rId3009" xr:uid="{B3180B91-C440-4D22-856F-09A1955223BC}"/>
    <hyperlink ref="V2441" r:id="rId3010" xr:uid="{7C4F1B13-8E9F-4F13-87AB-AF20B7EE9AC9}"/>
    <hyperlink ref="V2654" r:id="rId3011" xr:uid="{1C706D74-C6CF-46A9-9AE2-B6014E4B373C}"/>
    <hyperlink ref="V2475" r:id="rId3012" xr:uid="{1E460C51-E0FC-4D89-A4CA-5F70A1E10CCA}"/>
    <hyperlink ref="V2734" r:id="rId3013" xr:uid="{7266AC5F-1ECE-48CA-BE62-0C2B27E3BD8F}"/>
    <hyperlink ref="V2742" r:id="rId3014" xr:uid="{9E71E709-913C-494E-8331-BE094FF7739F}"/>
    <hyperlink ref="V2775" r:id="rId3015" xr:uid="{854B012D-7FC1-4B5F-8DC4-A097656661F1}"/>
    <hyperlink ref="V2846" r:id="rId3016" xr:uid="{A788CBB2-CD77-40D4-83A1-3E1A024D14C1}"/>
    <hyperlink ref="V2882" r:id="rId3017" xr:uid="{865722DA-456E-4671-842C-92568ADDE210}"/>
    <hyperlink ref="V1017" r:id="rId3018" xr:uid="{893ADF38-EA8E-4BC2-8305-F69C9F3E49C7}"/>
    <hyperlink ref="V2962" r:id="rId3019" xr:uid="{9929B3B4-135A-4422-98AA-9727572F13E2}"/>
    <hyperlink ref="V2976" r:id="rId3020" xr:uid="{134559C0-737C-4EDC-9263-CBD6E75B5DF7}"/>
    <hyperlink ref="V3366" r:id="rId3021" xr:uid="{6DC1FFE2-C973-4D1C-AC38-185B76995E80}"/>
    <hyperlink ref="V3425" r:id="rId3022" xr:uid="{D889B204-3B87-4034-B861-545310848ABF}"/>
    <hyperlink ref="V786" r:id="rId3023" xr:uid="{BB3AB755-C9C6-4587-AAD3-C5772D4044B1}"/>
    <hyperlink ref="V2333" r:id="rId3024" xr:uid="{FBB8B02E-ABAF-4FB3-A7C8-595E9EBE8617}"/>
    <hyperlink ref="V2335" r:id="rId3025" xr:uid="{2B476506-3B7D-441E-8D0A-1E94FD83C5C4}"/>
    <hyperlink ref="V2338" r:id="rId3026" xr:uid="{666E0FA4-6A8B-4625-AAD9-F6A61149AEDB}"/>
    <hyperlink ref="V2373" r:id="rId3027" xr:uid="{A9F82ADD-3CFA-4A7E-A113-743F41A72FBF}"/>
    <hyperlink ref="V2428" r:id="rId3028" xr:uid="{8870F97A-6CC5-4CA8-83BA-9B55C903887E}"/>
    <hyperlink ref="V2461" r:id="rId3029" xr:uid="{1A390A8E-1896-4BD7-84AD-D4609A743194}"/>
    <hyperlink ref="V2462" r:id="rId3030" xr:uid="{E031C235-6710-4995-95DC-7B2B63E47C07}"/>
    <hyperlink ref="V2465" r:id="rId3031" xr:uid="{2838726A-CD73-4C64-8C59-54946B9394B2}"/>
    <hyperlink ref="V2476" r:id="rId3032" xr:uid="{77227F2E-1214-4580-8A7F-4DDB7CF32257}"/>
    <hyperlink ref="V2506" r:id="rId3033" xr:uid="{BBA3C9F4-030B-4B70-9304-2FB028155E98}"/>
    <hyperlink ref="V2622" r:id="rId3034" xr:uid="{EB994875-B8B5-45D7-B420-BAC85272009C}"/>
    <hyperlink ref="V2627" r:id="rId3035" xr:uid="{70978952-DBA6-4ED0-99A0-93458B986D8A}"/>
    <hyperlink ref="V2761" r:id="rId3036" xr:uid="{FD06E6AF-21B6-4FF5-B566-2E7D01E7CE47}"/>
    <hyperlink ref="V2792" r:id="rId3037" xr:uid="{5B6C05F5-D46C-4A26-89D2-C612CD3F8748}"/>
    <hyperlink ref="V2808" r:id="rId3038" xr:uid="{EB6D652B-1DB0-4AF6-9639-BE17478AF918}"/>
    <hyperlink ref="V2809" r:id="rId3039" xr:uid="{6FA9CC8F-494B-4AB5-BC9F-BB3955B77146}"/>
    <hyperlink ref="V2810" r:id="rId3040" xr:uid="{F7455725-2E47-4DB6-A230-F07CBAA27686}"/>
    <hyperlink ref="V2891" r:id="rId3041" xr:uid="{6AA0382B-E50E-45C7-92FF-090D3A2445C9}"/>
    <hyperlink ref="V2892" r:id="rId3042" xr:uid="{C169DBC9-0A94-491B-A0B3-6A055513F2AD}"/>
    <hyperlink ref="V3415" r:id="rId3043" xr:uid="{C6DE9EF0-4A50-4CE2-9CBC-D91CD4B01526}"/>
    <hyperlink ref="V3422" r:id="rId3044" xr:uid="{0CC2493D-460D-4D68-A699-4E38B6E227D2}"/>
    <hyperlink ref="V3658" r:id="rId3045" xr:uid="{B289D13E-9BD4-4183-B9F3-B8C35D8BF07E}"/>
    <hyperlink ref="V3202" r:id="rId3046" xr:uid="{37298CEB-D8D8-4A3C-B212-05BA074C3E7A}"/>
    <hyperlink ref="V3662" r:id="rId3047" xr:uid="{7744DAE1-8B72-429F-B876-8CE1F973567A}"/>
    <hyperlink ref="V3663" r:id="rId3048" xr:uid="{32635C54-8E37-491D-AAB3-071A8EE6584E}"/>
    <hyperlink ref="V3660" r:id="rId3049" xr:uid="{B28E4770-4563-4CC1-B36E-03935F39925C}"/>
    <hyperlink ref="V3673" r:id="rId3050" xr:uid="{07446B13-BFD4-4907-9F97-6857C4C44D20}"/>
    <hyperlink ref="V3674" r:id="rId3051" xr:uid="{7CF89590-D2C3-4493-A4F5-3DD98EC95264}"/>
    <hyperlink ref="V1676" r:id="rId3052" xr:uid="{CE8E03EB-DBE0-4378-9C9B-99172E6B60C0}"/>
    <hyperlink ref="V1749" r:id="rId3053" xr:uid="{534E5164-233B-4D40-B3FB-FFC51D524290}"/>
    <hyperlink ref="V1727" r:id="rId3054" xr:uid="{78F5EA51-B882-4626-A5B6-0699808C8011}"/>
    <hyperlink ref="V1369" r:id="rId3055" xr:uid="{26604CF7-D193-44AB-92C2-6ED40057C7C3}"/>
    <hyperlink ref="V1403" r:id="rId3056" xr:uid="{D698BC4A-C8FD-458B-B841-809F724F325E}"/>
    <hyperlink ref="V3229" r:id="rId3057" xr:uid="{93DF50B1-129F-4717-9610-96DBAA11B23B}"/>
    <hyperlink ref="V3542" r:id="rId3058" xr:uid="{F3BDF342-058C-469B-ACF1-B65A5F440520}"/>
    <hyperlink ref="V3543" r:id="rId3059" xr:uid="{D901F266-BCF2-49FD-A521-6B58A9ED1108}"/>
    <hyperlink ref="V3040" r:id="rId3060" xr:uid="{1DC53E66-266C-49E6-B7D8-89821D728BE4}"/>
    <hyperlink ref="V1851" r:id="rId3061" xr:uid="{71EE4509-4FAD-4F12-98B7-F00D955DB989}"/>
    <hyperlink ref="V2503" r:id="rId3062" xr:uid="{27F8B419-8C06-43DC-9CA4-88431CB0F74A}"/>
    <hyperlink ref="V3442" r:id="rId3063" xr:uid="{ECAB3090-C08E-4C48-ACE7-64283566DF44}"/>
    <hyperlink ref="V3443" r:id="rId3064" xr:uid="{167626CC-ACDB-41CA-835B-9228725B03BB}"/>
    <hyperlink ref="V3676" r:id="rId3065" xr:uid="{53651831-0F24-41B8-837F-CA24E23099CD}"/>
    <hyperlink ref="V3675" r:id="rId3066" xr:uid="{7360BE35-6815-4153-9CE4-49ADF4FEF931}"/>
    <hyperlink ref="V3677" r:id="rId3067" xr:uid="{4E22FCEC-D720-4B83-A111-CE63943AC103}"/>
    <hyperlink ref="V1544" r:id="rId3068" xr:uid="{DDA5E22D-6CD8-43DF-8B59-FE788E5A0794}"/>
    <hyperlink ref="V1545" r:id="rId3069" xr:uid="{B3632031-F119-4A0A-88A3-C4E5CF4F22FE}"/>
    <hyperlink ref="V3679" r:id="rId3070" xr:uid="{6F43645E-FB41-4415-B2FA-3F5F884F00DB}"/>
    <hyperlink ref="V3681" r:id="rId3071" xr:uid="{ECF59253-5A9F-4F1F-B076-BDDE87873045}"/>
    <hyperlink ref="V3680" r:id="rId3072" xr:uid="{D6569638-268F-4C83-A735-9D67FE46C085}"/>
    <hyperlink ref="V3683" r:id="rId3073" xr:uid="{221BF43F-37F1-4F3C-B208-ED98D8CAA30A}"/>
    <hyperlink ref="V3684" r:id="rId3074" xr:uid="{4853844A-6C0A-42C8-B8C2-C99DB773C24A}"/>
    <hyperlink ref="V172" r:id="rId3075" xr:uid="{59E0572B-EDE4-4B60-B424-8750D4CE5F86}"/>
    <hyperlink ref="V206" r:id="rId3076" xr:uid="{A3D738C0-4A07-4BC7-B753-52B71C113FC8}"/>
    <hyperlink ref="V560" r:id="rId3077" xr:uid="{9A8B9C80-CC57-4CEA-BE1C-C23B1B9E083C}"/>
    <hyperlink ref="V601" r:id="rId3078" xr:uid="{402BA983-B879-4E99-B63A-F4BB63A1608D}"/>
    <hyperlink ref="V1615" r:id="rId3079" xr:uid="{7EC66E02-00C7-4BBC-BBDF-4FDBA9D1B260}"/>
    <hyperlink ref="V1619" r:id="rId3080" xr:uid="{3DED3F17-1C9B-48BD-B3FB-81372E37D5FC}"/>
    <hyperlink ref="V1629" r:id="rId3081" xr:uid="{AF75629E-E6C6-4D90-988D-A7A8227162E6}"/>
    <hyperlink ref="V1714" r:id="rId3082" xr:uid="{E1E3AD3C-6C3B-445F-886A-4AE0533677FD}"/>
    <hyperlink ref="V1717" r:id="rId3083" xr:uid="{16AE4614-501B-4EF8-8206-72F310F49081}"/>
    <hyperlink ref="V3671" r:id="rId3084" xr:uid="{4886B460-A04A-470C-8791-FBA4D5B28BB2}"/>
    <hyperlink ref="V3688" r:id="rId3085" xr:uid="{84726A78-90E6-435B-B4B3-FA9E7ED605A2}"/>
    <hyperlink ref="V2725" r:id="rId3086" xr:uid="{F5539B3A-514A-4DA2-A262-00EF447EEE96}"/>
    <hyperlink ref="V3689" r:id="rId3087" xr:uid="{5CD0C133-1279-43FE-A184-CAFD65E0590E}"/>
    <hyperlink ref="V3685" r:id="rId3088" xr:uid="{18782FBE-BD54-4D34-A9B7-F6B50A58F7A5}"/>
    <hyperlink ref="V3691" r:id="rId3089" xr:uid="{6AC75A09-67FD-40CB-A8FF-4B82465CF841}"/>
    <hyperlink ref="V3588" r:id="rId3090" xr:uid="{18B02699-0F87-4AB1-95E4-C7C051C635E8}"/>
    <hyperlink ref="V3692" r:id="rId3091" xr:uid="{7DC76D65-843E-4431-8EFF-5185851CC68A}"/>
    <hyperlink ref="V3589" r:id="rId3092" xr:uid="{E8BEBBF8-E40F-4E58-B134-FD19436D0146}"/>
    <hyperlink ref="V3699" r:id="rId3093" xr:uid="{48817684-2258-4533-88BA-52FF63347476}"/>
    <hyperlink ref="V3700" r:id="rId3094" xr:uid="{D5964B15-DE08-4D56-811B-18D6F9AB438F}"/>
    <hyperlink ref="V3701" r:id="rId3095" xr:uid="{C61787DD-9EE8-4124-A92A-AC0F1BFD0143}"/>
    <hyperlink ref="V3702" r:id="rId3096" xr:uid="{605404E2-882A-417B-BD3F-D614DCAC89F2}"/>
    <hyperlink ref="V3704" r:id="rId3097" xr:uid="{73B95C1E-E811-4A4F-9BD1-91CFD338182E}"/>
    <hyperlink ref="V2152" r:id="rId3098" xr:uid="{093B9452-3148-4AAC-8CA1-E03309F67CAF}"/>
    <hyperlink ref="V1014" r:id="rId3099" xr:uid="{80DDE2A9-867A-41BF-B322-13016EA7B35E}"/>
    <hyperlink ref="V1015" r:id="rId3100" xr:uid="{CB17EB69-AFF6-4461-8F2A-4B05EA9B462F}"/>
    <hyperlink ref="V1032" r:id="rId3101" xr:uid="{86BC06CA-7497-48A6-A9A9-15279A4DD31F}"/>
    <hyperlink ref="V3705" r:id="rId3102" xr:uid="{02F87DE4-12B6-4E0E-9D55-DC8A61C73ACD}"/>
    <hyperlink ref="V226" r:id="rId3103" xr:uid="{18B79ED9-FDF5-4F24-9646-71E9083ACCC8}"/>
    <hyperlink ref="V3706" r:id="rId3104" xr:uid="{C364BBCC-2158-433B-B03D-D5080C548C89}"/>
    <hyperlink ref="V3694" r:id="rId3105" xr:uid="{8B7C1491-E8FE-41F3-9205-03533859A6BA}"/>
    <hyperlink ref="V3707" r:id="rId3106" xr:uid="{DACBF0C1-D4BB-4FD9-AD76-B112860EA4AA}"/>
    <hyperlink ref="V3708" r:id="rId3107" xr:uid="{813AA751-9EE0-43C4-8B0F-7230580DAB37}"/>
    <hyperlink ref="V821" r:id="rId3108" xr:uid="{29411A0B-FDB3-419C-AE2A-2DEDE7AE2332}"/>
    <hyperlink ref="V822" r:id="rId3109" xr:uid="{04757465-BB3F-4603-95BB-E25EFDC2A121}"/>
    <hyperlink ref="V830" r:id="rId3110" xr:uid="{9A8D5CF9-DB37-4D78-9B79-8553F64EEFF6}"/>
    <hyperlink ref="V831" r:id="rId3111" xr:uid="{B8F3A672-8B0C-41C2-9CD4-36ADDC7952E7}"/>
    <hyperlink ref="V835" r:id="rId3112" xr:uid="{2C9A1C20-42DA-4D7D-86E2-D436EC81709E}"/>
    <hyperlink ref="V896" r:id="rId3113" xr:uid="{5E9BB7B5-F06C-4F86-901F-313EAA51B9DF}"/>
    <hyperlink ref="V3710" r:id="rId3114" xr:uid="{032092B3-1DBB-4965-94CF-A8611BB581EB}"/>
    <hyperlink ref="V3713" r:id="rId3115" xr:uid="{DA626DA3-D577-434C-A683-AC68DA79427C}"/>
    <hyperlink ref="V3723" r:id="rId3116" xr:uid="{BC4B361D-4A9D-47C2-BCEE-CD74EBA5678F}"/>
    <hyperlink ref="V3728" r:id="rId3117" xr:uid="{9B081FD7-A2DB-45C0-9627-54C2633183D8}"/>
    <hyperlink ref="V3733" r:id="rId3118" xr:uid="{A9C89F1A-6F92-4944-9F4D-FD382C05F29C}"/>
    <hyperlink ref="V599" r:id="rId3119" xr:uid="{1D0B74C8-6D6D-4304-A87C-0855D5A4E909}"/>
    <hyperlink ref="V2213" r:id="rId3120" xr:uid="{1833D2B8-6C40-4ED1-AB86-7DAB48B3FD63}"/>
    <hyperlink ref="V2305" r:id="rId3121" xr:uid="{F2C3BA07-8C3F-4485-A7A3-73C955E3AA4B}"/>
    <hyperlink ref="V2815" r:id="rId3122" xr:uid="{4C59EE09-9993-4AE2-B2F5-C9312AC35355}"/>
    <hyperlink ref="V3735" r:id="rId3123" xr:uid="{67385331-F41A-4E27-A453-282F8E9670AB}"/>
    <hyperlink ref="V3736" r:id="rId3124" xr:uid="{8DA9586E-2FAC-4E2B-AF52-F7D7F679A250}"/>
    <hyperlink ref="V2212" r:id="rId3125" xr:uid="{A12C518E-6926-4196-A4DC-A75370742AA1}"/>
    <hyperlink ref="V2765" r:id="rId3126" xr:uid="{A3CCECAD-D91A-4B52-9B80-538C54634D25}"/>
    <hyperlink ref="V2865" r:id="rId3127" xr:uid="{05B51188-CF60-430E-93D2-0C7D9B6D6BC9}"/>
    <hyperlink ref="V3737" r:id="rId3128" xr:uid="{49B907DA-C07F-4138-B751-BE4FA486ABF6}"/>
    <hyperlink ref="V3738" r:id="rId3129" xr:uid="{536DDA09-22AF-4848-9C2A-74304E1E0319}"/>
    <hyperlink ref="V3741" r:id="rId3130" xr:uid="{150A68E7-3B4C-414A-B7B3-543C664BA023}"/>
    <hyperlink ref="V3731" r:id="rId3131" xr:uid="{FF6C9462-60BB-40D8-AD8B-B2B4B79858CD}"/>
    <hyperlink ref="V3742" r:id="rId3132" xr:uid="{B101E123-439B-469B-AE3C-A75D96F5D5A4}"/>
    <hyperlink ref="V135" r:id="rId3133" xr:uid="{F54AC0FE-FA03-40F0-8C61-E9AC328554D4}"/>
    <hyperlink ref="V1726" r:id="rId3134" xr:uid="{181180EF-7F13-4515-B1C7-C1F2D28D1469}"/>
    <hyperlink ref="V2429" r:id="rId3135" xr:uid="{3B1A7921-B248-47C4-9AC7-BA97789B5213}"/>
    <hyperlink ref="V3743" r:id="rId3136" xr:uid="{4E9558A8-ADAF-4F4E-A785-6196B109B3ED}"/>
    <hyperlink ref="V3748" r:id="rId3137" xr:uid="{5F877727-CC52-40AA-BCD7-D22052A304F8}"/>
    <hyperlink ref="V1313" r:id="rId3138" xr:uid="{3B3315C4-10E1-497F-A4A2-74C85E7BB4D7}"/>
    <hyperlink ref="V1546" r:id="rId3139" xr:uid="{3AEC944C-4921-4295-839F-7886046C4CB6}"/>
    <hyperlink ref="V542" r:id="rId3140" xr:uid="{5E88D0FB-4604-447F-BDE0-EB8ADFAF2D37}"/>
    <hyperlink ref="V2868" r:id="rId3141" xr:uid="{EFCB1B19-C281-4B6F-8232-A71B5C5FA2D8}"/>
    <hyperlink ref="V2869" r:id="rId3142" xr:uid="{24EFB131-FEA5-4194-A277-BF9C63E6F9AD}"/>
    <hyperlink ref="V2881" r:id="rId3143" xr:uid="{4616FB34-CD0B-4B7E-A4CC-759E669FF077}"/>
    <hyperlink ref="V2893" r:id="rId3144" xr:uid="{1FD5B730-EFC1-4140-8EE4-4645795472A2}"/>
    <hyperlink ref="V3749" r:id="rId3145" xr:uid="{687942E2-5BFF-4674-9220-D9E92D1D5861}"/>
    <hyperlink ref="V1532" r:id="rId3146" xr:uid="{422DC0E0-017F-4F7D-9684-3A49C9D5AFF5}"/>
    <hyperlink ref="V2271" r:id="rId3147" xr:uid="{AD5BF440-E955-4695-9220-C713E453B13D}"/>
    <hyperlink ref="V2939" r:id="rId3148" xr:uid="{3F0B0927-F5DE-4440-8867-A336A7B93C01}"/>
    <hyperlink ref="V3661" r:id="rId3149" xr:uid="{71245E52-C04F-4E65-B302-07A876CB5AE4}"/>
    <hyperlink ref="V3752" r:id="rId3150" xr:uid="{254CB07E-FDF2-4D34-8D55-2651C3A5E1A1}"/>
    <hyperlink ref="V1334" r:id="rId3151" xr:uid="{1EF26D9D-447B-4547-8859-F6E351117737}"/>
    <hyperlink ref="V1778" r:id="rId3152" xr:uid="{35C25604-746F-498A-9C2C-3CED6D25072D}"/>
    <hyperlink ref="V2075" r:id="rId3153" xr:uid="{1945CD8E-BB32-47CA-807E-9426E3F905B4}"/>
    <hyperlink ref="V3753" r:id="rId3154" xr:uid="{0CCE5EF1-A4C6-42F9-B701-B0B2859FE96E}"/>
    <hyperlink ref="V3744" r:id="rId3155" xr:uid="{A4CFAB0F-615A-414A-9376-E9E28A96F8AC}"/>
    <hyperlink ref="V3751" r:id="rId3156" xr:uid="{00C9F865-ADB7-4C50-94C8-14BF82007539}"/>
    <hyperlink ref="V3754" r:id="rId3157" xr:uid="{FB22D039-2892-4182-A089-44EFB45E309C}"/>
    <hyperlink ref="V3755" r:id="rId3158" xr:uid="{8780A708-4651-4285-AF41-F600DC1D4867}"/>
    <hyperlink ref="V3756" r:id="rId3159" xr:uid="{EE19D517-8B24-4748-BC70-9631B0A9466A}"/>
    <hyperlink ref="V3747" r:id="rId3160" xr:uid="{6F841B56-2C14-40EE-BF49-9C7439388E51}"/>
    <hyperlink ref="V3757" r:id="rId3161" xr:uid="{E97EB4B4-7AE3-414F-8DE9-B418BF3B5B1F}"/>
    <hyperlink ref="V3758" r:id="rId3162" xr:uid="{F9C8F8A7-AFD5-4816-9799-A556D1EA665A}"/>
    <hyperlink ref="V3759" r:id="rId3163" xr:uid="{26D8F7EB-0977-46E6-A8DE-722F676600DA}"/>
    <hyperlink ref="V3763" r:id="rId3164" xr:uid="{6CF1DBA2-D6B5-4C64-9059-E72A854B7FF0}"/>
    <hyperlink ref="V3764" r:id="rId3165" xr:uid="{B45B1122-8C5B-4CC7-B3EE-5EACF862857D}"/>
    <hyperlink ref="V2764" r:id="rId3166" xr:uid="{C483A57C-1B09-42CC-8EA9-C85407267E2E}"/>
    <hyperlink ref="V2824" r:id="rId3167" xr:uid="{ACA3E153-3434-4A19-9CD3-DCDE03A59915}"/>
    <hyperlink ref="V3765" r:id="rId3168" xr:uid="{18CC7B01-3C46-4718-BF3C-B90802C99DFE}"/>
    <hyperlink ref="V2886" r:id="rId3169" xr:uid="{0EA3BFEB-A80B-4A1B-A39F-9C8B85DC73C8}"/>
    <hyperlink ref="V2953" r:id="rId3170" xr:uid="{DEF8E31D-2C22-48E3-86EB-55339EE200F7}"/>
    <hyperlink ref="V2940" r:id="rId3171" xr:uid="{C004FDEC-39B5-498B-8C64-F3A2D64CE0FF}"/>
    <hyperlink ref="V112" r:id="rId3172" xr:uid="{824746E1-CDB2-4C4E-9AD7-93C4FE7BF62D}"/>
    <hyperlink ref="V120" r:id="rId3173" xr:uid="{3132727C-1BE7-48BB-BA12-CA8634A77A76}"/>
    <hyperlink ref="V1678" r:id="rId3174" xr:uid="{4F1FC2CD-F3DF-4D2B-8C95-47A369445656}"/>
    <hyperlink ref="V1684" r:id="rId3175" xr:uid="{6055B832-0BB4-47D6-A84D-724B8DC43C17}"/>
    <hyperlink ref="V3766" r:id="rId3176" xr:uid="{4425A062-733B-41E9-A1BA-35E81AB0B9B9}"/>
    <hyperlink ref="V2952" r:id="rId3177" xr:uid="{F27632E9-A5E4-40A7-ABA2-3284F518A844}"/>
    <hyperlink ref="V3767" r:id="rId3178" xr:uid="{4EB67D50-65F1-441D-8ADB-3688CA3BA336}"/>
    <hyperlink ref="V3761" r:id="rId3179" xr:uid="{B4813BEB-993F-4796-8756-7C7ED04D4BEA}"/>
    <hyperlink ref="V1284" r:id="rId3180" xr:uid="{BD497184-027B-432E-97CB-D5D529B4351A}"/>
    <hyperlink ref="V1378" r:id="rId3181" xr:uid="{338CAA28-1024-4836-AB64-606EDB4AF1EC}"/>
    <hyperlink ref="V1380" r:id="rId3182" xr:uid="{0465ACD5-FCEC-42BD-9471-E91B0D7BC327}"/>
    <hyperlink ref="V1381" r:id="rId3183" xr:uid="{B9A6DFC3-9952-45FC-8D13-D1C51DD313BB}"/>
    <hyperlink ref="V3773" r:id="rId3184" xr:uid="{EC872B43-5E36-4107-AA99-9AEEE19EC5A3}"/>
    <hyperlink ref="V91" r:id="rId3185" xr:uid="{ECDE33FB-1623-4C94-8C11-75A6112431AF}"/>
    <hyperlink ref="V97" r:id="rId3186" xr:uid="{2195D361-D7C7-4911-A6E6-161B97BAC376}"/>
    <hyperlink ref="V232" r:id="rId3187" xr:uid="{9E32EC82-A3B4-4FF7-AFD6-E3ABAB1DEFDB}"/>
    <hyperlink ref="V990" r:id="rId3188" xr:uid="{872E0183-3C59-4367-B39D-A2049B2062D4}"/>
    <hyperlink ref="V1122" r:id="rId3189" xr:uid="{437DCF82-5A5E-4B2F-AA91-0AACBEC64D75}"/>
    <hyperlink ref="V1123" r:id="rId3190" xr:uid="{7D9CF43E-6FC8-497B-9D8C-649D58084F2F}"/>
    <hyperlink ref="V1831" r:id="rId3191" xr:uid="{C165BC1C-D00F-4B2B-B8D7-314EB3239444}"/>
    <hyperlink ref="V1835" r:id="rId3192" xr:uid="{27E9F003-080D-4A1B-8FDA-EF4757AD79AD}"/>
    <hyperlink ref="V1836" r:id="rId3193" xr:uid="{9E7791C2-63FF-48C3-ACA8-39E6606EF0D1}"/>
    <hyperlink ref="V1916" r:id="rId3194" xr:uid="{EA499E1F-718E-474F-9636-650D032D6480}"/>
    <hyperlink ref="V1917" r:id="rId3195" xr:uid="{D26645BC-3A05-4F73-A101-0CFEDC20E2BD}"/>
    <hyperlink ref="V3775" r:id="rId3196" xr:uid="{56DBEB62-63D4-4108-8752-E1C97DA542F9}"/>
    <hyperlink ref="V3328" r:id="rId3197" xr:uid="{A95CF76F-0981-4F21-858B-0C6AD5451A47}"/>
    <hyperlink ref="V3332" r:id="rId3198" xr:uid="{4AFAA6C4-96D2-4736-A46D-374453126024}"/>
    <hyperlink ref="V3348" r:id="rId3199" xr:uid="{B65BCE1A-275C-4C5A-99E9-EAD866B0CCF9}"/>
    <hyperlink ref="V3349" r:id="rId3200" xr:uid="{2DF50F00-1B16-40D7-AB96-CD2B8B050C70}"/>
    <hyperlink ref="V3762" r:id="rId3201" xr:uid="{46AD4475-B2C6-4966-A31C-06CF2DD6FB44}"/>
    <hyperlink ref="V3768" r:id="rId3202" xr:uid="{44966DAE-601D-4762-A383-06B4817C09CC}"/>
    <hyperlink ref="V3769" r:id="rId3203" xr:uid="{DF0D9184-D10B-4C44-B6EC-51853D9C57F1}"/>
    <hyperlink ref="V3770" r:id="rId3204" xr:uid="{1E44CCF2-16E5-4626-B2DB-07B850BD2254}"/>
    <hyperlink ref="V3772" r:id="rId3205" xr:uid="{0EA13092-CD6D-4D60-A8EC-D470B145A18F}"/>
    <hyperlink ref="V3776" r:id="rId3206" xr:uid="{DDB339D2-19BF-49DA-85D4-60AABAA7BBCA}"/>
    <hyperlink ref="V3338" r:id="rId3207" xr:uid="{8E76C19F-0E2C-44BB-90D9-0D187FF2FFF0}"/>
    <hyperlink ref="V2264" r:id="rId3208" xr:uid="{FCD3E97F-0866-4937-8F87-ACF4BB069635}"/>
    <hyperlink ref="V3778" r:id="rId3209" xr:uid="{3FC7D7FA-C92A-4274-AC19-BD26A874F995}"/>
    <hyperlink ref="V144" r:id="rId3210" xr:uid="{03418F38-26AE-4B67-8841-238C03146992}"/>
    <hyperlink ref="V3779" r:id="rId3211" xr:uid="{BEF09713-D621-4006-BC4F-B7D577AFF50C}"/>
    <hyperlink ref="V3780" r:id="rId3212" xr:uid="{4D85466C-7129-4842-9F44-74F9304FC6A9}"/>
    <hyperlink ref="V3781" r:id="rId3213" xr:uid="{E9AFD64F-179F-4C87-9584-17D1F9EBECEC}"/>
    <hyperlink ref="V3782" r:id="rId3214" xr:uid="{E99ACD49-5BDC-491D-A471-801649FC571F}"/>
    <hyperlink ref="V3784" r:id="rId3215" xr:uid="{46CEA6AF-0E93-4385-A658-697CF631E364}"/>
    <hyperlink ref="V3786" r:id="rId3216" xr:uid="{0995652F-B160-4415-ABAF-C7AAA722623A}"/>
    <hyperlink ref="V1522" r:id="rId3217" xr:uid="{38CB13CD-145E-4270-B332-AA20FD45FF4D}"/>
    <hyperlink ref="V1524" r:id="rId3218" xr:uid="{76432B2C-51E8-4343-95B4-9ADC49DEA353}"/>
    <hyperlink ref="V1525" r:id="rId3219" xr:uid="{2002F52E-F43F-4501-B857-D5C2DA48226E}"/>
    <hyperlink ref="V3787" r:id="rId3220" xr:uid="{8356AA30-2371-4C9A-9A8E-B117716A1589}"/>
    <hyperlink ref="V3788" r:id="rId3221" xr:uid="{CE44C52F-78BB-4B60-9908-C4A06F1906A7}"/>
    <hyperlink ref="V3636" r:id="rId3222" xr:uid="{13F419DB-59ED-47C2-A0BC-88393707EE4E}"/>
    <hyperlink ref="V3637" r:id="rId3223" xr:uid="{B3FA2586-1314-4714-8956-420E795661DD}"/>
    <hyperlink ref="V3659" r:id="rId3224" xr:uid="{B90A38B0-2EEE-4EA2-975E-F3D03B391162}"/>
    <hyperlink ref="V3785" r:id="rId3225" xr:uid="{ABAA3BEA-03CE-49B5-858C-89720685BBC2}"/>
    <hyperlink ref="V3789" r:id="rId3226" xr:uid="{5A2E481A-82B3-46D4-8A76-5DD5FC50ADA0}"/>
    <hyperlink ref="V210" r:id="rId3227" xr:uid="{3816EA6F-1E47-4FD7-BFC9-553B61970515}"/>
    <hyperlink ref="V3686" r:id="rId3228" xr:uid="{DE3C2607-E057-41E1-B17B-8580C796B2DE}"/>
    <hyperlink ref="V3790" r:id="rId3229" xr:uid="{9D5875B3-5111-418B-986B-CC8BC04F7383}"/>
    <hyperlink ref="V3791" r:id="rId3230" xr:uid="{7C3AE632-3222-4C6D-A279-EE618016B0CF}"/>
    <hyperlink ref="V3792" r:id="rId3231" xr:uid="{89BC9659-9D27-4256-9082-F13B7AD30C3A}"/>
    <hyperlink ref="V3793" r:id="rId3232" xr:uid="{7E629C14-CBE0-40E9-844F-CE6EF4B236BE}"/>
    <hyperlink ref="V3794" r:id="rId3233" xr:uid="{26F6F607-682A-4079-81F2-730D1F463C73}"/>
    <hyperlink ref="V3795" r:id="rId3234" xr:uid="{3E37D3F4-7A98-4967-8D79-588344BA7BD4}"/>
    <hyperlink ref="V1433" r:id="rId3235" xr:uid="{19E0760F-CDBD-48FC-943B-4DC378E32C8A}"/>
    <hyperlink ref="V1434" r:id="rId3236" xr:uid="{614C05A8-E2B8-45D6-B873-98E56841F1D0}"/>
    <hyperlink ref="V3796" r:id="rId3237" xr:uid="{58F60CDB-B48A-4A04-95A7-6ECBC173C366}"/>
    <hyperlink ref="V3797" r:id="rId3238" xr:uid="{563B4A50-3E10-4B8B-982C-8703CCBD46E2}"/>
    <hyperlink ref="V3771" r:id="rId3239" xr:uid="{0F367F0A-0E4E-4D5E-94B0-A9F72155EC0F}"/>
    <hyperlink ref="V3798" r:id="rId3240" xr:uid="{30EF9F08-5DB8-4183-8022-2675C65B4A1F}"/>
    <hyperlink ref="V3800" r:id="rId3241" xr:uid="{8878D794-FBCF-4A88-994E-827755CC4395}"/>
    <hyperlink ref="V3801" r:id="rId3242" xr:uid="{EDBE96BB-3A55-4A9A-8779-4AC3827E69E7}"/>
    <hyperlink ref="V3804" r:id="rId3243" xr:uid="{576D1BE6-830C-44D0-AE41-C6E8B66920A3}"/>
    <hyperlink ref="V3806" r:id="rId3244" xr:uid="{FC8F1096-8A05-4E38-83E5-60B250C87868}"/>
    <hyperlink ref="V3810" r:id="rId3245" xr:uid="{9588299B-F13A-47CE-B05D-E9B3E0F8C63C}"/>
    <hyperlink ref="V1677" r:id="rId3246" xr:uid="{5E727BB7-5E61-4797-A028-7F176F406A14}"/>
    <hyperlink ref="V3813" r:id="rId3247" xr:uid="{078B1D17-ED87-4906-A26B-326FC406EA3A}"/>
    <hyperlink ref="V3463" r:id="rId3248" xr:uid="{866CE44F-8918-4741-867B-8645C7E1D4DF}"/>
    <hyperlink ref="V138" r:id="rId3249" xr:uid="{C395E18B-C615-466F-960A-E199D7D07B44}"/>
    <hyperlink ref="V458" r:id="rId3250" xr:uid="{B3E2A07C-B380-49C0-A4B0-6FC00AEF4AC8}"/>
    <hyperlink ref="V2438" r:id="rId3251" xr:uid="{60042A8D-DF35-43DE-83C3-994D67CF8AF4}"/>
    <hyperlink ref="V2499" r:id="rId3252" xr:uid="{9856BC5E-FB22-477C-82CD-AF4A95BC081C}"/>
    <hyperlink ref="V2510" r:id="rId3253" xr:uid="{79B18C04-FD0F-421D-9E7E-5CAD65CF2509}"/>
    <hyperlink ref="V3590" r:id="rId3254" xr:uid="{29AEB734-153F-44D3-B0FD-33D3C5635913}"/>
    <hyperlink ref="V3672" r:id="rId3255" xr:uid="{62055120-B419-427C-9446-C1CDCBE4AC21}"/>
    <hyperlink ref="V3809" r:id="rId3256" xr:uid="{74A6E3EF-FA83-4DE6-997F-FD79D1FBF1F1}"/>
    <hyperlink ref="V3808" r:id="rId3257" xr:uid="{12ADE3E6-2C09-4D70-BA69-CB93C1AC875D}"/>
    <hyperlink ref="V3628" r:id="rId3258" xr:uid="{9D465135-FBCD-4456-A7BE-F2332D3A0FAB}"/>
    <hyperlink ref="V3630" r:id="rId3259" xr:uid="{589BEDCA-D6CC-4F15-B2AE-CDD3244E5824}"/>
    <hyperlink ref="V3807" r:id="rId3260" xr:uid="{9B1154F4-BDCA-43D6-B814-0F8AF5653FDC}"/>
    <hyperlink ref="V3815" r:id="rId3261" xr:uid="{9391EA2C-883E-4F1F-A8C0-6E64C95FE671}"/>
    <hyperlink ref="V3818" r:id="rId3262" xr:uid="{3D52C5FE-370E-4963-9572-24EDB80C027C}"/>
    <hyperlink ref="V175" r:id="rId3263" xr:uid="{A55C57E0-95BB-497A-BBA1-32D672BB8C2F}"/>
    <hyperlink ref="V202" r:id="rId3264" xr:uid="{4B670213-6498-4F3B-B316-68785CD7EF6B}"/>
    <hyperlink ref="V204" r:id="rId3265" xr:uid="{3C2D9AF3-64F6-430C-9C8F-21F6878CB2C2}"/>
    <hyperlink ref="V1501" r:id="rId3266" xr:uid="{E5D9AA57-B88B-41FE-9B59-F452D6D538EB}"/>
    <hyperlink ref="V1565" r:id="rId3267" xr:uid="{ACA7D409-871C-4E93-B1E9-23789DCD988B}"/>
    <hyperlink ref="V3112" r:id="rId3268" xr:uid="{B3625618-6F49-4689-9063-36EAA699E339}"/>
    <hyperlink ref="V3817" r:id="rId3269" xr:uid="{5001E653-96A1-4638-9AFB-FA96A3100A57}"/>
    <hyperlink ref="V3819" r:id="rId3270" xr:uid="{5AED31B4-32C6-4800-A689-353D67FB0975}"/>
    <hyperlink ref="V3822" r:id="rId3271" xr:uid="{B942B0B0-6BC7-498C-B34E-9E6A3799B2B8}"/>
    <hyperlink ref="V3824" r:id="rId3272" xr:uid="{1B52202A-A479-4227-AC12-C644619FB47A}"/>
    <hyperlink ref="V3825" r:id="rId3273" xr:uid="{F8C9F1BA-B163-4A36-B11F-DD379EBF80C4}"/>
    <hyperlink ref="V3828" r:id="rId3274" xr:uid="{CA4D9BF2-9BA6-4BE8-9907-021F6E0616C4}"/>
    <hyperlink ref="V3304" r:id="rId3275" xr:uid="{1AF7B1FB-15A2-4D51-BD46-A462C48026CC}"/>
    <hyperlink ref="V2208" r:id="rId3276" xr:uid="{E5C08496-E9F7-4D14-B0BE-4D5162181DF8}"/>
    <hyperlink ref="V2339" r:id="rId3277" xr:uid="{CF834EB7-3774-4BE8-B71C-C240544F152F}"/>
    <hyperlink ref="V3829" r:id="rId3278" xr:uid="{C6CF442E-FA57-4AF7-AD06-F805166FCA15}"/>
    <hyperlink ref="V3805" r:id="rId3279" xr:uid="{F4BB2428-E891-43A1-A0C7-CB7AD7FB766C}"/>
    <hyperlink ref="V3832" r:id="rId3280" xr:uid="{FBB82864-F51D-4742-A083-80D676D1E11A}"/>
    <hyperlink ref="V3833" r:id="rId3281" xr:uid="{8CE76293-8AF2-4885-B74F-D8C7712AF8B2}"/>
    <hyperlink ref="V19" r:id="rId3282" xr:uid="{47FD8F41-5A93-43AF-ACD8-E40BFC029F55}"/>
    <hyperlink ref="V20" r:id="rId3283" xr:uid="{055C06E0-27AC-4DA5-8ECB-BCF0B47C9889}"/>
    <hyperlink ref="V170" r:id="rId3284" xr:uid="{E9BD4C9F-F0CD-4C61-BDAC-C11A3CB9E920}"/>
    <hyperlink ref="V1109" r:id="rId3285" xr:uid="{E9895AE2-F970-494C-B655-A4308EDF14CE}"/>
    <hyperlink ref="V2943" r:id="rId3286" xr:uid="{7D51BD71-D725-45F0-A86F-698D9C027C79}"/>
    <hyperlink ref="V3712" r:id="rId3287" xr:uid="{8D08723C-74F9-4594-85E4-4C410B84C909}"/>
    <hyperlink ref="V3746" r:id="rId3288" xr:uid="{1040353F-536B-4719-8328-CA9B4F59FE07}"/>
    <hyperlink ref="V3836" r:id="rId3289" xr:uid="{B00C5B8F-E621-49C3-9987-0381C1AA8C1F}"/>
    <hyperlink ref="V3353" r:id="rId3290" xr:uid="{57ECE819-89B5-4EE7-AA17-035F178A1DC7}"/>
    <hyperlink ref="V3839" r:id="rId3291" xr:uid="{004289B8-1EAC-480F-A7CF-8B2F3870CC4C}"/>
    <hyperlink ref="V3840" r:id="rId3292" xr:uid="{D4375B42-E198-498F-91ED-F9E1C38C6316}"/>
    <hyperlink ref="V193" r:id="rId3293" xr:uid="{36070CF3-7672-4FF7-864D-F50F42D6676A}"/>
    <hyperlink ref="V194" r:id="rId3294" xr:uid="{A709D562-EC05-495D-B1DA-92F6D5D314B4}"/>
    <hyperlink ref="V2996" r:id="rId3295" xr:uid="{8F548042-9D0C-40F6-89EA-4FFA803CF191}"/>
    <hyperlink ref="V3722" r:id="rId3296" xr:uid="{F62B5B10-6F23-473F-98D5-943E0BA1F7E8}"/>
    <hyperlink ref="V3841" r:id="rId3297" xr:uid="{7866A3F6-9614-4D01-B390-E07E4D8785C1}"/>
    <hyperlink ref="V1943" r:id="rId3298" xr:uid="{27285636-9A66-4F5D-A9BB-E35E2EE37789}"/>
    <hyperlink ref="V1949" r:id="rId3299" xr:uid="{3426CD39-4825-46EC-8740-0E6B1B69239B}"/>
    <hyperlink ref="V2431" r:id="rId3300" xr:uid="{0959F346-76C2-4B9C-A0B6-F01391BC0A72}"/>
    <hyperlink ref="V2464" r:id="rId3301" xr:uid="{A9EA312C-7094-4C6D-AD09-717F278DE06B}"/>
    <hyperlink ref="V3843" r:id="rId3302" xr:uid="{9938E681-CCEE-4639-9D6D-38BBA81D156B}"/>
    <hyperlink ref="V3844" r:id="rId3303" xr:uid="{3616294E-D597-4E8E-99B4-5BAAFC8E4887}"/>
    <hyperlink ref="V3845" r:id="rId3304" xr:uid="{255BE698-6C0D-478F-A26F-F32D1CB9E103}"/>
    <hyperlink ref="V3827" r:id="rId3305" xr:uid="{95BECD70-607C-45E3-B1E5-C472D30B6FC8}"/>
    <hyperlink ref="V3846" r:id="rId3306" xr:uid="{E7CD7352-A0E6-418D-BFF8-DCA5AD43424D}"/>
    <hyperlink ref="V37" r:id="rId3307" xr:uid="{996DAEF9-8E36-43F6-865C-67EC1A96D67F}"/>
    <hyperlink ref="V52" r:id="rId3308" xr:uid="{A1F79CD2-D745-4AD9-962F-A5453D4DF504}"/>
    <hyperlink ref="V60" r:id="rId3309" xr:uid="{46B9912F-7A0A-4979-9D87-3636B76D7F81}"/>
    <hyperlink ref="V522" r:id="rId3310" xr:uid="{DBC641F4-37FE-48D5-9E3C-61DC671C20E1}"/>
    <hyperlink ref="V926" r:id="rId3311" xr:uid="{B94FEF7F-88DB-4C3C-B8E6-216C2D2C8A0A}"/>
    <hyperlink ref="V1614" r:id="rId3312" xr:uid="{2EF9F80A-DD8B-4811-9AA3-E45590B0AE80}"/>
    <hyperlink ref="V3853" r:id="rId3313" xr:uid="{523376E5-AD3C-436B-B8BC-C394A291F8F9}"/>
    <hyperlink ref="V3858" r:id="rId3314" xr:uid="{C0E347F2-6B72-4D49-871B-18F183F4C239}"/>
    <hyperlink ref="V3860" r:id="rId3315" xr:uid="{EC457700-0037-4E7C-8F70-98CE2FFB5D4C}"/>
    <hyperlink ref="V3862" r:id="rId3316" xr:uid="{CB7A0481-DE36-41F8-AAFD-CA8607F4A26B}"/>
    <hyperlink ref="V3863" r:id="rId3317" xr:uid="{323D2DE6-F07F-484C-82F7-07949901A385}"/>
    <hyperlink ref="V3864" r:id="rId3318" xr:uid="{8B054B9C-7AA3-472E-88CC-45AADC315544}"/>
    <hyperlink ref="V2797" r:id="rId3319" xr:uid="{4CBC496F-9C01-44AF-8551-775C359F3D32}"/>
    <hyperlink ref="V3866" r:id="rId3320" xr:uid="{BDA7DEA0-F57C-42FD-828C-AB4CB9D4E65D}"/>
    <hyperlink ref="V3870" r:id="rId3321" xr:uid="{015B6486-B2A6-4D23-ABAC-2351A6114C0D}"/>
    <hyperlink ref="V2155" r:id="rId3322" xr:uid="{42DFD719-568F-4E8F-A966-AFDD7E49D2DE}"/>
    <hyperlink ref="V2156" r:id="rId3323" xr:uid="{D6DD0D2F-0E25-4A67-8DCE-125C26FEA332}"/>
    <hyperlink ref="V3873" r:id="rId3324" xr:uid="{C1D152D5-5639-4816-8478-D955E9705641}"/>
    <hyperlink ref="V1776" r:id="rId3325" xr:uid="{4F809694-9593-4E8A-ABF0-1C017B443998}"/>
    <hyperlink ref="V1777" r:id="rId3326" xr:uid="{9B65A8A5-07FB-458E-AA44-38D7CA5CA651}"/>
    <hyperlink ref="V3877" r:id="rId3327" xr:uid="{3C7D56DE-8274-46E2-AA2D-5F9D0638D6E1}"/>
    <hyperlink ref="V2551" r:id="rId3328" xr:uid="{C498D000-F7C7-481B-90E6-FA3CD232F41D}"/>
    <hyperlink ref="V2556" r:id="rId3329" xr:uid="{35128556-1735-4A56-9350-82D69515D2FC}"/>
    <hyperlink ref="V2557" r:id="rId3330" xr:uid="{AAE7A6E0-6F55-4A17-860E-04F9E184830E}"/>
    <hyperlink ref="V2560" r:id="rId3331" xr:uid="{51EB6A26-5730-425B-B0CD-F4AA95210C19}"/>
    <hyperlink ref="V3876" r:id="rId3332" xr:uid="{DA6C357F-3052-4931-BF39-E90A9111A403}"/>
    <hyperlink ref="V369" r:id="rId3333" xr:uid="{8F6C8748-6407-4887-AA82-4DFAF32BD11C}"/>
    <hyperlink ref="V370" r:id="rId3334" xr:uid="{E1C38540-1D86-441E-8034-EA2116E5B346}"/>
    <hyperlink ref="V371" r:id="rId3335" xr:uid="{EDC6C88A-A9B4-4CB1-8E0F-2C0BD9FC4092}"/>
    <hyperlink ref="V3878" r:id="rId3336" xr:uid="{2ECF6758-0A50-4398-8FBC-56312F4DDE84}"/>
    <hyperlink ref="V3880" r:id="rId3337" xr:uid="{8B0FBF57-2E35-401A-A1F4-01B4753523E3}"/>
    <hyperlink ref="V1475" r:id="rId3338" xr:uid="{B06822AC-5811-4CE6-9AA4-49344AAF5A7B}"/>
    <hyperlink ref="V1476" r:id="rId3339" xr:uid="{0C1A047E-4335-4BC8-A9F6-52632860CCEA}"/>
    <hyperlink ref="V3626" r:id="rId3340" xr:uid="{20AB3347-3B60-4ADD-AE53-4BD58B68469C}"/>
    <hyperlink ref="V3881" r:id="rId3341" xr:uid="{A666167B-9B95-4027-B597-8ECCC056A1A6}"/>
    <hyperlink ref="V3883" r:id="rId3342" xr:uid="{040604FF-893A-4D19-9F53-5459111EDC13}"/>
    <hyperlink ref="V3884" r:id="rId3343" xr:uid="{08B0E007-9FDF-4C23-8670-A8B2383D958D}"/>
    <hyperlink ref="V386" r:id="rId3344" xr:uid="{6A149404-DAF3-4CA4-AA40-8B90A803CC26}"/>
    <hyperlink ref="V3885" r:id="rId3345" xr:uid="{FD6AF5F9-B937-4C39-92D5-05BA56B2FAF1}"/>
    <hyperlink ref="V3812" r:id="rId3346" xr:uid="{77A33C32-B216-4B9A-A52E-E5E06A39DA2F}"/>
    <hyperlink ref="V3851" r:id="rId3347" xr:uid="{0EBD7C6B-194E-47F2-8CA0-46293CF22856}"/>
    <hyperlink ref="V3886" r:id="rId3348" xr:uid="{41AD76C1-2570-4D0C-A837-58841C63517A}"/>
    <hyperlink ref="V3887" r:id="rId3349" xr:uid="{3A09B421-437E-4096-9144-B6BF194ECAF7}"/>
    <hyperlink ref="V3888" r:id="rId3350" xr:uid="{88EC2A21-D575-4F02-B569-F3A62FD58EE6}"/>
    <hyperlink ref="V3889" r:id="rId3351" xr:uid="{2CB843EC-D2F3-410F-BB3B-908D63E7A7BA}"/>
    <hyperlink ref="V1512" r:id="rId3352" xr:uid="{5D3B48B0-B684-4708-86AC-B1944000A308}"/>
    <hyperlink ref="V1513" r:id="rId3353" xr:uid="{C6D4321B-03B6-48EA-99ED-57C88F2769F1}"/>
    <hyperlink ref="V2737" r:id="rId3354" xr:uid="{A757AD24-D5DC-4BDB-89D6-042E1B479E6E}"/>
    <hyperlink ref="V3719" r:id="rId3355" xr:uid="{947DE1FB-831A-40BA-9560-F0B0D79D3821}"/>
    <hyperlink ref="V3890" r:id="rId3356" xr:uid="{01D2E085-00A4-45E6-BBC8-D239A5DF50E2}"/>
    <hyperlink ref="V1610" r:id="rId3357" xr:uid="{664705D7-050C-4DEC-9932-D5D8D1577E35}"/>
    <hyperlink ref="V1620" r:id="rId3358" xr:uid="{0ABE1DC4-9853-4432-ADED-CDDF000C6BB5}"/>
    <hyperlink ref="V1621" r:id="rId3359" xr:uid="{2BD07F99-EA34-4451-9233-1A66830D0E8E}"/>
    <hyperlink ref="V1624" r:id="rId3360" xr:uid="{8A116D84-8AED-42FA-969A-A86F93CD5890}"/>
    <hyperlink ref="V1625" r:id="rId3361" xr:uid="{9DAA01A7-546A-41A1-8627-9E9617E8602B}"/>
    <hyperlink ref="V1745" r:id="rId3362" xr:uid="{FDCA5562-8ADB-4E4F-877B-78F1988FD70F}"/>
    <hyperlink ref="V3141" r:id="rId3363" xr:uid="{516A56AD-F062-4AB1-8D5B-70DAF19C3DA0}"/>
    <hyperlink ref="V3891" r:id="rId3364" xr:uid="{AB78A80F-9950-47CE-B5FA-8C3AEAF5BEEE}"/>
    <hyperlink ref="V1300" r:id="rId3365" xr:uid="{6D72DC3B-BF89-46B2-9D73-D76118086FDC}"/>
    <hyperlink ref="V48" r:id="rId3366" xr:uid="{6224D16D-707C-406D-9BA7-16E6B263D2BE}"/>
    <hyperlink ref="V67" r:id="rId3367" xr:uid="{D856E8DF-1D99-4075-8AF7-A55BB3CD1F77}"/>
    <hyperlink ref="V56" r:id="rId3368" xr:uid="{088EBCE5-BEE5-4EBC-8CCA-E3BE55F8588D}"/>
    <hyperlink ref="V57" r:id="rId3369" xr:uid="{EC8D73A6-1F52-4290-9A49-7EF8CC2FF89C}"/>
    <hyperlink ref="V58" r:id="rId3370" xr:uid="{0E7C666E-D6B9-479F-A94B-E486E45ECECC}"/>
    <hyperlink ref="V59" r:id="rId3371" xr:uid="{C6AB0BBE-ED78-473D-AC08-647CEF0A6ECA}"/>
    <hyperlink ref="V1484" r:id="rId3372" xr:uid="{F29C1F3C-63BD-4F13-BEBE-5496C5A2EE4B}"/>
    <hyperlink ref="V3803" r:id="rId3373" xr:uid="{6612785B-F8D2-4279-8117-CC1CF492974D}"/>
    <hyperlink ref="V3893" r:id="rId3374" xr:uid="{F1E24666-87E9-4D43-BB6A-2AE4B23F35C3}"/>
    <hyperlink ref="V3872" r:id="rId3375" xr:uid="{0A30D87E-46FC-4FFD-A997-FF62CDF5EB47}"/>
    <hyperlink ref="V3874" r:id="rId3376" xr:uid="{5023E8DA-68E9-4881-9A46-43B24DFFE420}"/>
    <hyperlink ref="V3882" r:id="rId3377" xr:uid="{55A8880A-FC05-41DB-B842-EE747F3A0905}"/>
    <hyperlink ref="V3894" r:id="rId3378" xr:uid="{D8F1FCB5-F080-4EA3-BC7F-B1E45C3AE9B6}"/>
    <hyperlink ref="V3895" r:id="rId3379" xr:uid="{A3484C44-6516-47AD-8691-A81AD2A5A5E0}"/>
    <hyperlink ref="V3896" r:id="rId3380" xr:uid="{B14F5C78-5939-4C9D-8372-A44FC0E47915}"/>
    <hyperlink ref="V3897" r:id="rId3381" xr:uid="{5A8C88EC-BB4D-43AC-9EBC-8903E6A4C981}"/>
    <hyperlink ref="V3899" r:id="rId3382" xr:uid="{699CBDAD-7ED6-4A9E-BAC1-C2F5C1561BC7}"/>
    <hyperlink ref="V3901" r:id="rId3383" xr:uid="{00068EB3-F4E5-461F-8359-54F2C9DC6D13}"/>
    <hyperlink ref="V3898" r:id="rId3384" xr:uid="{08D878CA-D88D-404B-BC15-CA209E50D080}"/>
    <hyperlink ref="V3900" r:id="rId3385" xr:uid="{B312AEBA-D337-4E5B-9350-3ACDD907F2D3}"/>
    <hyperlink ref="V3902" r:id="rId3386" xr:uid="{356E3C7D-52FD-4DD3-884A-3B0CDBC755FC}"/>
    <hyperlink ref="V3903" r:id="rId3387" xr:uid="{04BFB915-B467-4766-9011-565C15ACFF57}"/>
    <hyperlink ref="V3905" r:id="rId3388" xr:uid="{9C9AF89D-06A3-4324-A4EC-B5F79C4DC5B1}"/>
    <hyperlink ref="V3909" r:id="rId3389" xr:uid="{4A4342A1-AC58-44B4-8209-59E778785741}"/>
    <hyperlink ref="V3913" r:id="rId3390" xr:uid="{312F78ED-5F99-49D1-A416-4B8ED52B47B5}"/>
    <hyperlink ref="V1330" r:id="rId3391" xr:uid="{E4F9B9F0-BFA7-4F8C-BF41-4FBEBABE499C}"/>
    <hyperlink ref="V1765" r:id="rId3392" xr:uid="{F3A6D7DC-F5DB-4133-B2C5-5745E7C27829}"/>
    <hyperlink ref="V1768" r:id="rId3393" xr:uid="{EC162D85-F89C-4AAC-B53A-504BC3C28356}"/>
    <hyperlink ref="V3008" r:id="rId3394" xr:uid="{66938612-A65B-4E88-9394-0CA16AB724B9}"/>
    <hyperlink ref="V3861" r:id="rId3395" xr:uid="{B1126259-4D39-4A5F-8A33-6C180D9F045B}"/>
    <hyperlink ref="V3865" r:id="rId3396" xr:uid="{4690676D-E8BC-4325-BC06-CB0977AE2C0C}"/>
    <hyperlink ref="V3910" r:id="rId3397" xr:uid="{4F188460-980D-4330-ADCE-E6614D733F3E}"/>
    <hyperlink ref="V3916" r:id="rId3398" xr:uid="{A805CE4B-A8B0-4D13-96A3-F4740870EAD6}"/>
    <hyperlink ref="V3918" r:id="rId3399" xr:uid="{57D2EE6B-CCCA-431F-A84C-721A1A1850BF}"/>
    <hyperlink ref="V3919" r:id="rId3400" xr:uid="{55A39E5D-95EE-479F-9965-3B24E0B8038E}"/>
    <hyperlink ref="V850" r:id="rId3401" xr:uid="{51CD9E2D-D6FF-4797-A5CB-CBF57D3613F1}"/>
    <hyperlink ref="V852" r:id="rId3402" xr:uid="{05EA9A98-64A3-4EAD-B3BF-AC39FF05F1EA}"/>
    <hyperlink ref="V853" r:id="rId3403" xr:uid="{306F6053-EA6F-4D95-960C-7A3EF73CB51C}"/>
    <hyperlink ref="V3921" r:id="rId3404" xr:uid="{BB4635B2-D234-4FE7-A1A9-BCCCADA69DF4}"/>
    <hyperlink ref="V3923" r:id="rId3405" xr:uid="{7649226C-D441-4D40-93E9-D732E5E6E149}"/>
    <hyperlink ref="V164" r:id="rId3406" xr:uid="{1BD3A5C0-93E2-4E5B-BBA6-C258EE321FFE}"/>
    <hyperlink ref="V3924" r:id="rId3407" xr:uid="{A33A85F8-76BB-45AD-8784-62ED9E449183}"/>
    <hyperlink ref="V3030" r:id="rId3408" xr:uid="{8DDB331B-EE24-4369-AE49-FA868075C365}"/>
    <hyperlink ref="V3033" r:id="rId3409" xr:uid="{BCDEC107-5475-42E2-8144-2B36D9F7890D}"/>
    <hyperlink ref="V3925" r:id="rId3410" xr:uid="{45E33FE4-E578-494B-B7D3-03C4FA770893}"/>
    <hyperlink ref="V3926" r:id="rId3411" xr:uid="{A9073A7E-0CDD-4F0F-8F43-A5D346693055}"/>
    <hyperlink ref="V3927" r:id="rId3412" xr:uid="{39AA6C58-2A1A-414A-A22A-33801159F1FB}"/>
    <hyperlink ref="V1324" r:id="rId3413" xr:uid="{F76DBF52-3C23-47A8-844B-55C2A6CC043E}"/>
    <hyperlink ref="V1517" r:id="rId3414" xr:uid="{222C20EA-2C59-49EA-923B-68D1C027EE61}"/>
    <hyperlink ref="V3831" r:id="rId3415" xr:uid="{EE648C87-4CEB-44C0-9758-2E7D62C52996}"/>
    <hyperlink ref="V3928" r:id="rId3416" xr:uid="{FF48B583-17EF-4EAB-A161-41D9A15A6F24}"/>
    <hyperlink ref="V1719" r:id="rId3417" xr:uid="{9BAB22BB-9DCE-4CCB-A811-4E3ACD7CD9C2}"/>
    <hyperlink ref="V1720" r:id="rId3418" xr:uid="{BACA3661-0DED-4813-8601-AF9A7FEAD5A6}"/>
    <hyperlink ref="V3802" r:id="rId3419" xr:uid="{E03B18A3-18AF-4A60-A6B5-5815009BB859}"/>
    <hyperlink ref="V3814" r:id="rId3420" xr:uid="{410EA885-EA11-45D3-B96D-BFBC09BCEBCF}"/>
    <hyperlink ref="V3821" r:id="rId3421" xr:uid="{736559DC-F46E-4AB4-A8A2-912F6E2453F3}"/>
    <hyperlink ref="V3823" r:id="rId3422" xr:uid="{C4D62702-2DA6-48C3-8E15-C3F67AA4D176}"/>
    <hyperlink ref="V3826" r:id="rId3423" xr:uid="{CCB14284-7663-4C45-B647-F0BDBC6F1A5F}"/>
    <hyperlink ref="V3837" r:id="rId3424" xr:uid="{0537FD00-DBE8-4E42-BC2F-73BFD04A6833}"/>
    <hyperlink ref="V3855" r:id="rId3425" xr:uid="{CCC6F63E-D2A8-4849-99F3-D058B02AE35D}"/>
    <hyperlink ref="V3857" r:id="rId3426" xr:uid="{88AA165D-0DA0-476B-87F0-B63C5C673AE0}"/>
    <hyperlink ref="V3929" r:id="rId3427" xr:uid="{FEC31E07-CE87-4509-A220-CBE7D4EB2C7E}"/>
    <hyperlink ref="V2446" r:id="rId3428" xr:uid="{02B978E0-C656-4C26-B022-14B6C26FBA49}"/>
    <hyperlink ref="V2449" r:id="rId3429" xr:uid="{958BE4F0-613B-4399-81E0-620A292ACD63}"/>
    <hyperlink ref="V2450" r:id="rId3430" xr:uid="{BD2338BB-2442-4343-B995-B2B736AFA8CE}"/>
    <hyperlink ref="V2451" r:id="rId3431" xr:uid="{7BD54709-CB27-4548-BD0C-0314C95547B8}"/>
    <hyperlink ref="V1640" r:id="rId3432" xr:uid="{C057BE8B-1D40-4D18-B1AD-C6887F357D1A}"/>
    <hyperlink ref="V3892" r:id="rId3433" xr:uid="{94638A0A-4323-4996-B96D-1D044FF62BEC}"/>
    <hyperlink ref="V3932" r:id="rId3434" xr:uid="{3F9A182A-3578-4667-98AB-8C8185478D2A}"/>
    <hyperlink ref="V3933" r:id="rId3435" xr:uid="{BD287456-6763-4977-99DE-5679AA723718}"/>
    <hyperlink ref="V3934" r:id="rId3436" xr:uid="{B3E8E702-EF57-49CF-8D64-B5C4483D5F80}"/>
    <hyperlink ref="V3936" r:id="rId3437" xr:uid="{EE3471D7-4986-48C5-86E4-762290B1A29E}"/>
    <hyperlink ref="V2328" r:id="rId3438" xr:uid="{CF0C38E1-C70A-45B6-9363-A9F581CBF217}"/>
    <hyperlink ref="V1622" r:id="rId3439" xr:uid="{9C5FEF4C-8D9A-4559-8361-3FDE923C4C7C}"/>
    <hyperlink ref="V2183" r:id="rId3440" xr:uid="{84A79D7B-996D-4E79-9155-85D49FB7F668}"/>
    <hyperlink ref="V3938" r:id="rId3441" xr:uid="{CA6332C6-9B16-4CE9-B154-1DAE603A2834}"/>
    <hyperlink ref="V3937" r:id="rId3442" xr:uid="{1D4CE197-9B09-4700-92CB-306FD41B689C}"/>
    <hyperlink ref="V3939" r:id="rId3443" xr:uid="{2BEF8A2A-0589-494B-B7FD-2408D583ECF0}"/>
    <hyperlink ref="V3940" r:id="rId3444" xr:uid="{87FA74AB-7935-4146-873A-5F9A03A92C02}"/>
    <hyperlink ref="V3941" r:id="rId3445" xr:uid="{98011AB5-070C-4570-9FD4-0B96F80FAABC}"/>
    <hyperlink ref="V3942" r:id="rId3446" xr:uid="{48C16CEA-6281-4E3C-9282-A2FCAEEB0990}"/>
    <hyperlink ref="V1627" r:id="rId3447" xr:uid="{BD610003-6539-4EBA-BE29-8674AC04C4C1}"/>
    <hyperlink ref="V1628" r:id="rId3448" xr:uid="{3C8640F4-C88A-46DA-8CC4-9CD41A63A383}"/>
    <hyperlink ref="V1649" r:id="rId3449" xr:uid="{F35B4E31-52A3-450F-B0C6-8B43B48E92D9}"/>
    <hyperlink ref="V176" r:id="rId3450" xr:uid="{D1584402-027E-4F6F-AABE-8CBBD578B2BB}"/>
    <hyperlink ref="V178" r:id="rId3451" xr:uid="{CD5BD081-3EA7-4CA8-B048-CBAFC2F33041}"/>
    <hyperlink ref="V179" r:id="rId3452" xr:uid="{D71C99A3-0469-447F-8BFC-0B8DBF5F82DD}"/>
    <hyperlink ref="V3540" r:id="rId3453" xr:uid="{DD43E118-9E5D-4831-8DAE-0C8BF2ABDA8A}"/>
    <hyperlink ref="V3947" r:id="rId3454" xr:uid="{8148DD04-AC5D-4956-B8CE-AD24551DEFD4}"/>
    <hyperlink ref="V602" r:id="rId3455" xr:uid="{68A0D370-3082-4EC5-9A56-DFBD2744B612}"/>
    <hyperlink ref="V2607" r:id="rId3456" xr:uid="{E3811D2D-3562-4BD5-82B0-B11FE54DF820}"/>
    <hyperlink ref="V3945" r:id="rId3457" xr:uid="{33B98924-196C-442B-92EE-487483A38070}"/>
    <hyperlink ref="V3946" r:id="rId3458" xr:uid="{55832C18-AAEF-4A19-9C89-B8578C179103}"/>
    <hyperlink ref="V3949" r:id="rId3459" xr:uid="{9D4288E9-5176-41C0-ADE2-910A995206C1}"/>
    <hyperlink ref="V3931" r:id="rId3460" xr:uid="{FBB88D02-3A61-497A-8C08-76140F26CA12}"/>
    <hyperlink ref="V3951" r:id="rId3461" xr:uid="{5CAD02C3-3838-4558-9881-EE566F6E6382}"/>
    <hyperlink ref="V3956" r:id="rId3462" xr:uid="{7DB01C1F-FA4A-4D80-985C-BFEF2E368350}"/>
    <hyperlink ref="V2595" r:id="rId3463" xr:uid="{CB74F20E-0484-4E41-B5E3-8D2DFDA29970}"/>
    <hyperlink ref="V2616" r:id="rId3464" xr:uid="{2E412070-3BFA-46F9-B55D-294C27595FD3}"/>
    <hyperlink ref="V2286" r:id="rId3465" xr:uid="{42BC5FD3-B049-4E7E-BA71-F6F074F7BB30}"/>
    <hyperlink ref="V1583" r:id="rId3466" xr:uid="{82FD29DD-1636-43EE-85E3-B3245E5A3C10}"/>
    <hyperlink ref="V2287" r:id="rId3467" xr:uid="{48028135-E882-43BC-887E-7158474D3873}"/>
    <hyperlink ref="V2978" r:id="rId3468" xr:uid="{F82E5D35-12B8-4181-B47F-E493FF2D7569}"/>
    <hyperlink ref="V3952" r:id="rId3469" xr:uid="{64583D73-B6EF-418B-B389-3FCC16068423}"/>
    <hyperlink ref="V3961" r:id="rId3470" xr:uid="{273E448C-33A1-40F4-A6CD-B8ABB897DEF2}"/>
    <hyperlink ref="V2960" r:id="rId3471" xr:uid="{9EBD5ED5-4028-4F58-9F25-5B02CECFD19A}"/>
    <hyperlink ref="V3962" r:id="rId3472" xr:uid="{6420389E-29EA-4CCF-8323-E0DA137AA6EF}"/>
    <hyperlink ref="V1147" r:id="rId3473" xr:uid="{1173FC0B-2921-4EC2-AFBC-6B7673996AAF}"/>
    <hyperlink ref="V96" r:id="rId3474" xr:uid="{0C7E0336-540C-4FF8-9623-CFB0E356B0AD}"/>
    <hyperlink ref="V1148" r:id="rId3475" xr:uid="{F8A4A5F2-C3B4-4C7F-9727-73E337024D24}"/>
    <hyperlink ref="V1149" r:id="rId3476" xr:uid="{0D2371BF-B11C-4903-9C8C-7CF80B9AEDB5}"/>
    <hyperlink ref="V1150" r:id="rId3477" xr:uid="{39D4D795-F182-42D0-BAF5-14250E66ADF5}"/>
    <hyperlink ref="V1082" r:id="rId3478" xr:uid="{C8C477DD-AE66-49D8-9891-9CD4891A998B}"/>
    <hyperlink ref="V1093" r:id="rId3479" xr:uid="{7FF556FF-AB93-4766-A3FF-D4437BE2363E}"/>
    <hyperlink ref="V1134" r:id="rId3480" xr:uid="{7F025D2D-3075-4585-8350-1255BE616A02}"/>
    <hyperlink ref="V3963" r:id="rId3481" xr:uid="{1A07F2E4-EE45-4A8F-9E89-DA6662819BEF}"/>
    <hyperlink ref="V2377" r:id="rId3482" xr:uid="{852AA572-B98D-49FD-9BA6-6B84CB7D99B0}"/>
    <hyperlink ref="V2638" r:id="rId3483" xr:uid="{693658FF-CD45-4ADA-9E0F-990DEDE67948}"/>
    <hyperlink ref="V2631" r:id="rId3484" xr:uid="{92BBA9C3-BDF9-4957-B936-A54C48C081D1}"/>
    <hyperlink ref="V2634" r:id="rId3485" xr:uid="{2744AA2A-1EFF-4A57-849D-DCAC668B5EF3}"/>
    <hyperlink ref="V2637" r:id="rId3486" xr:uid="{604193D1-19CF-44C2-8C6F-FAEB9D9FF0AC}"/>
    <hyperlink ref="V2645" r:id="rId3487" xr:uid="{7D3313FA-DF1E-448F-B258-F98F6B3B9154}"/>
    <hyperlink ref="V2646" r:id="rId3488" xr:uid="{06DDABDE-9DDD-4F0D-AF9F-1A13B4CA4EE1}"/>
    <hyperlink ref="V2647" r:id="rId3489" xr:uid="{D47BC2C1-F7A4-48F3-B48A-6B3B85EF9FD8}"/>
    <hyperlink ref="V2657" r:id="rId3490" xr:uid="{B8A370EF-C93F-417F-A59B-0BC6A5226ACD}"/>
    <hyperlink ref="V2658" r:id="rId3491" xr:uid="{ABA17A36-377A-4698-8056-6435C50625EF}"/>
    <hyperlink ref="V3948" r:id="rId3492" xr:uid="{CA6E6FED-D71B-4F6D-AF69-07C68DB3083E}"/>
    <hyperlink ref="V3950" r:id="rId3493" xr:uid="{480F8342-1064-48EF-967B-0032DF4993AC}"/>
    <hyperlink ref="V3955" r:id="rId3494" xr:uid="{9EFB923B-D7CB-4473-BA44-1FEB4498F918}"/>
    <hyperlink ref="V3958" r:id="rId3495" xr:uid="{60746465-096E-41F5-9AAF-F452EEEE6EA6}"/>
    <hyperlink ref="V3959" r:id="rId3496" xr:uid="{529ABF63-FA41-41FE-9E40-A192FD60267D}"/>
    <hyperlink ref="V3859" r:id="rId3497" xr:uid="{102F8B3F-718C-4A0C-A7AD-684A7F2C63DF}"/>
    <hyperlink ref="V3907" r:id="rId3498" xr:uid="{83F365E6-C7A2-4F85-A03B-D7A10FA31798}"/>
    <hyperlink ref="V3908" r:id="rId3499" xr:uid="{959BC9B5-0BCA-4EAB-91DD-99757D702058}"/>
    <hyperlink ref="V3964" r:id="rId3500" xr:uid="{B1F95217-7384-4AAD-A604-D2A49AC080BE}"/>
    <hyperlink ref="V2781" r:id="rId3501" xr:uid="{0C44D3A9-018A-4741-B9DD-30AC3F70E538}"/>
    <hyperlink ref="V3451" r:id="rId3502" xr:uid="{EA6F9A8A-0CC7-4EDD-BD73-EF0DAF704762}"/>
    <hyperlink ref="V3438" r:id="rId3503" xr:uid="{4C0D1012-A6BE-440D-8443-53085FB7E4F3}"/>
    <hyperlink ref="V3433" r:id="rId3504" xr:uid="{D696CDA4-8739-40AB-BF47-EC7E335F5A2D}"/>
    <hyperlink ref="V3439" r:id="rId3505" xr:uid="{03A7CEDC-A453-45B4-A67B-58EF92F4D655}"/>
    <hyperlink ref="V3440" r:id="rId3506" xr:uid="{ECCCBF39-2B85-4736-9CF2-4900862B5AC8}"/>
    <hyperlink ref="V3452" r:id="rId3507" xr:uid="{274BC00B-1C11-4E5C-A8A4-95883DB29CE3}"/>
    <hyperlink ref="V3914" r:id="rId3508" xr:uid="{B46181A2-3BFE-4194-8B2D-D1C6F8BD4164}"/>
    <hyperlink ref="V3965" r:id="rId3509" xr:uid="{3FE840E8-4177-477C-AA56-4E6449B6D4CC}"/>
    <hyperlink ref="V3920" r:id="rId3510" xr:uid="{0E14FBC1-68C6-4271-A9A3-7CE4A825B074}"/>
    <hyperlink ref="V3966" r:id="rId3511" xr:uid="{BCF5F370-72F5-44F4-9EAC-222B4A4652C6}"/>
    <hyperlink ref="V3967" r:id="rId3512" xr:uid="{F6D37B5B-DCD6-4B3F-AE52-739CD0EA3D88}"/>
    <hyperlink ref="V3935" r:id="rId3513" xr:uid="{6325E90C-2A77-4147-B005-137F05F3E472}"/>
    <hyperlink ref="V3954" r:id="rId3514" xr:uid="{8A7E4F57-F42A-41FF-82CD-A00DB2AFD132}"/>
    <hyperlink ref="V3968" r:id="rId3515" xr:uid="{2B2F40EE-D325-4838-85D7-A7F7B895C3F8}"/>
    <hyperlink ref="V627" r:id="rId3516" xr:uid="{6552B2B8-9D34-49AE-9178-4B842CB5F949}"/>
    <hyperlink ref="V1188" r:id="rId3517" xr:uid="{1DCF8C89-E162-464F-BF61-F59BE9C75A7B}"/>
    <hyperlink ref="V472" r:id="rId3518" xr:uid="{24C9B7C1-1AFD-41CA-AE02-CB68B5A8326D}"/>
    <hyperlink ref="V1799" r:id="rId3519" xr:uid="{CBAD21FB-7DA5-4857-B51C-5E116E5A5BE8}"/>
    <hyperlink ref="V1190" r:id="rId3520" xr:uid="{1E569CDF-85DD-46A3-B421-5B5D45F2DB66}"/>
    <hyperlink ref="V1191" r:id="rId3521" xr:uid="{2616A878-8FF9-4CA8-BE9D-6E936748D8D4}"/>
    <hyperlink ref="V1192" r:id="rId3522" xr:uid="{D9F80AB2-458E-4E98-A81F-A78C0CD98D24}"/>
    <hyperlink ref="V1193" r:id="rId3523" xr:uid="{2BBA561D-DD0D-4F4F-8325-6CB17A95EB3D}"/>
    <hyperlink ref="V1194" r:id="rId3524" xr:uid="{1BF186FC-8851-4206-9B3A-B7A770806275}"/>
    <hyperlink ref="V1197" r:id="rId3525" xr:uid="{2B8EDF10-CD49-4FAB-9D94-BA0E5B4CD997}"/>
    <hyperlink ref="V1790" r:id="rId3526" xr:uid="{B3EC0A96-6E7A-462E-9B0A-064F1EAF35C6}"/>
    <hyperlink ref="V1793" r:id="rId3527" xr:uid="{1373C545-ACF3-470D-810E-890BE05B29F5}"/>
    <hyperlink ref="V1795" r:id="rId3528" xr:uid="{06B9FBF1-F8F3-42DD-8BC3-8627189EB207}"/>
    <hyperlink ref="V1802" r:id="rId3529" xr:uid="{25A82DE6-6463-4BA1-896D-B726469D7EAC}"/>
    <hyperlink ref="V1803" r:id="rId3530" xr:uid="{472283F6-A9D3-4B04-828E-200A02296819}"/>
    <hyperlink ref="V1821" r:id="rId3531" xr:uid="{81692C8B-BBEA-426A-B01F-AC182F8D2136}"/>
    <hyperlink ref="V1822" r:id="rId3532" xr:uid="{0EE974EC-D4A1-489A-BDDC-069302DB69F5}"/>
    <hyperlink ref="V1823" r:id="rId3533" xr:uid="{E9241ABE-2271-473C-A598-17FE4EFC695D}"/>
    <hyperlink ref="V3644" r:id="rId3534" xr:uid="{127D146A-466C-4361-81BE-B4D9A0E860C8}"/>
    <hyperlink ref="V3717" r:id="rId3535" xr:uid="{509758E9-1753-474E-9379-99CB99009320}"/>
    <hyperlink ref="V3726" r:id="rId3536" xr:uid="{59233624-15D2-4411-B318-C3117CCA6CC0}"/>
    <hyperlink ref="V3727" r:id="rId3537" xr:uid="{8A94B703-0942-4DAA-AA6A-3FC54ABFE9D0}"/>
    <hyperlink ref="V3730" r:id="rId3538" xr:uid="{F9B074E8-B579-4CF7-9672-0877AE6C2654}"/>
    <hyperlink ref="V3750" r:id="rId3539" xr:uid="{3CDF9F30-AFA3-44E2-9956-87BBD0701B3A}"/>
    <hyperlink ref="V3834" r:id="rId3540" xr:uid="{62E2ACDF-B663-4917-906F-22F7FE8A8E46}"/>
    <hyperlink ref="V3969" r:id="rId3541" xr:uid="{76C9B51A-8B69-4AAF-BA7E-2B50412B0E01}"/>
    <hyperlink ref="V3470" r:id="rId3542" xr:uid="{B5474A79-5A3F-42FD-A26A-E2E88510BFDA}"/>
    <hyperlink ref="V3972" r:id="rId3543" xr:uid="{BF597B21-7811-46F3-830B-37D929F5ED1A}"/>
    <hyperlink ref="V3974" r:id="rId3544" xr:uid="{6C4EF405-8C5D-4EBF-902B-C97FE9AB919D}"/>
    <hyperlink ref="V125" r:id="rId3545" xr:uid="{99D782F6-F6F2-473F-9CDD-5B8B44F9AE82}"/>
    <hyperlink ref="V1674" r:id="rId3546" xr:uid="{CCCD387A-2825-40F0-9658-2DA5A81570BD}"/>
    <hyperlink ref="V3976" r:id="rId3547" xr:uid="{3FC7454F-7E71-472C-95A7-EC0F1755FCD0}"/>
    <hyperlink ref="V3739" r:id="rId3548" xr:uid="{DD257204-9C47-4C0D-8168-F355B3988925}"/>
    <hyperlink ref="V3977" r:id="rId3549" xr:uid="{DAAB09DF-B382-4922-B0D1-231673FCF130}"/>
    <hyperlink ref="V1245" r:id="rId3550" xr:uid="{B5225F08-FCA7-4F5E-B698-0EB0DB7635BE}"/>
    <hyperlink ref="V3911" r:id="rId3551" xr:uid="{CAE11A37-2DA7-4DA4-BA78-33DBCE8EFF12}"/>
    <hyperlink ref="V3912" r:id="rId3552" xr:uid="{30E0A14D-8818-41CC-B269-4D18F0DE7FE2}"/>
    <hyperlink ref="V3978" r:id="rId3553" xr:uid="{DAE05CE2-72C0-4ED9-B07A-945530445BAC}"/>
    <hyperlink ref="V3979" r:id="rId3554" xr:uid="{4849E024-A46F-4471-B2F6-56CA945EE51F}"/>
    <hyperlink ref="V2975" r:id="rId3555" xr:uid="{0BF5BFF9-6F77-40E2-BD2D-FCD5311A80E8}"/>
    <hyperlink ref="V3073" r:id="rId3556" xr:uid="{12BA7553-41A9-48A3-87C3-E6B11CE0586C}"/>
    <hyperlink ref="V2967" r:id="rId3557" xr:uid="{9373E8F5-28E9-4EF3-BC9F-A6CE0522AD79}"/>
    <hyperlink ref="V3074" r:id="rId3558" xr:uid="{6EB6EA36-6CF2-4628-8242-34BF2118DBF3}"/>
    <hyperlink ref="V619" r:id="rId3559" xr:uid="{626A5EA3-512A-4A6B-8B4B-0A6CC269032A}"/>
    <hyperlink ref="V1534" r:id="rId3560" xr:uid="{F73B40C2-A761-4778-A843-79FE65E07A78}"/>
    <hyperlink ref="V3943" r:id="rId3561" xr:uid="{635492A3-96F2-42C7-8C70-3C504DD42533}"/>
    <hyperlink ref="V3981" r:id="rId3562" xr:uid="{19EBC163-917A-4994-B00D-461FC33DF7C9}"/>
    <hyperlink ref="V3970" r:id="rId3563" xr:uid="{8CA2202B-1A94-466F-A90B-6909993FCFEF}"/>
    <hyperlink ref="V3975" r:id="rId3564" xr:uid="{0115DD6B-AC88-4DEF-8BE4-0C015B49031E}"/>
    <hyperlink ref="V3982" r:id="rId3565" xr:uid="{CECDCF5B-2F45-4EE3-AD0A-F5EA37B15329}"/>
    <hyperlink ref="V1306" r:id="rId3566" xr:uid="{40AD44F0-9FB9-482B-A1EF-1E060B8D1279}"/>
    <hyperlink ref="V1813" r:id="rId3567" xr:uid="{44AFFF7F-980E-45B1-87DE-75A42B1532BC}"/>
    <hyperlink ref="V2498" r:id="rId3568" xr:uid="{24E5BEAC-56AA-4D46-9529-39C790FDE4A3}"/>
    <hyperlink ref="V2537" r:id="rId3569" xr:uid="{92327BFC-9C5C-43BB-8FE5-C98A06E6ECD7}"/>
    <hyperlink ref="V3623" r:id="rId3570" xr:uid="{B6F47D7D-C821-408B-9551-9A932354FE3E}"/>
    <hyperlink ref="V3980" r:id="rId3571" xr:uid="{5238C603-F5EE-4155-A5F5-F07FDAAC946C}"/>
    <hyperlink ref="V3985" r:id="rId3572" xr:uid="{F094CA08-B20A-4BA5-87E1-642D00BCA887}"/>
    <hyperlink ref="V3986" r:id="rId3573" xr:uid="{CF01FFB3-B8DE-4302-8282-83BA72EC54E7}"/>
    <hyperlink ref="V3987" r:id="rId3574" xr:uid="{7DC41989-A1B7-4783-BF38-EC1976E547FF}"/>
    <hyperlink ref="V3989" r:id="rId3575" xr:uid="{6DE674F3-325B-4BF6-B9F1-BB1BF8728D2A}"/>
    <hyperlink ref="V220" r:id="rId3576" xr:uid="{5D416C57-423D-4A34-BBB3-6E0BD7DF17C6}"/>
    <hyperlink ref="V640" r:id="rId3577" xr:uid="{1B00D824-69DD-475C-997E-06E09C70DF4E}"/>
    <hyperlink ref="V2167" r:id="rId3578" xr:uid="{33973E1D-EBEF-425E-A55C-2AF37A791C53}"/>
    <hyperlink ref="V2613" r:id="rId3579" xr:uid="{41E35707-94FF-4403-917D-B4B617A5765E}"/>
    <hyperlink ref="V3848" r:id="rId3580" xr:uid="{90DC0F74-7057-4CE5-B6E6-E42028734262}"/>
    <hyperlink ref="V3849" r:id="rId3581" xr:uid="{3B76887A-5703-49CB-AA47-3957A6D19921}"/>
    <hyperlink ref="V3990" r:id="rId3582" xr:uid="{B58B655F-8BF1-4639-B1A2-97F534B7D881}"/>
    <hyperlink ref="V3991" r:id="rId3583" xr:uid="{44CA4170-8157-48DB-B792-CCD0E58EA555}"/>
    <hyperlink ref="V3996" r:id="rId3584" xr:uid="{17A5CFF9-1493-46EA-9D89-E3736B7A0F67}"/>
    <hyperlink ref="V4000" r:id="rId3585" xr:uid="{9619862E-444D-4A07-A2D9-534F976A75E9}"/>
    <hyperlink ref="V4001" r:id="rId3586" xr:uid="{F3B272D2-A4FB-4FCB-B847-4D3AEBFFE190}"/>
    <hyperlink ref="V3545" r:id="rId3587" xr:uid="{44C2B16E-13FA-4C5A-99D6-D52898121D36}"/>
    <hyperlink ref="V2294" r:id="rId3588" xr:uid="{875DF3E6-993F-4019-B344-95AE61FC5F5F}"/>
    <hyperlink ref="V2436" r:id="rId3589" xr:uid="{9085148B-396E-410D-82BA-CA14A89969A6}"/>
    <hyperlink ref="V3377" r:id="rId3590" xr:uid="{5AD0EC2A-7913-42AD-BD6C-4B12F1EDD5BE}"/>
    <hyperlink ref="V3378" r:id="rId3591" xr:uid="{2434836A-D6BC-401C-8F7D-52F02BFD127D}"/>
    <hyperlink ref="V670" r:id="rId3592" xr:uid="{B0E0B916-A8AF-429B-A5E4-91E85FD2EB9B}"/>
    <hyperlink ref="V4004" r:id="rId3593" xr:uid="{131A03BF-AABA-4400-A4CF-789831E36193}"/>
    <hyperlink ref="V3329" r:id="rId3594" xr:uid="{1A677522-20ED-4EBF-B18D-7C56D67F52FE}"/>
    <hyperlink ref="V3357" r:id="rId3595" xr:uid="{93B0F86A-7A8D-4CFB-82E4-80DAD48241F3}"/>
    <hyperlink ref="V3481" r:id="rId3596" xr:uid="{E82D8752-E0D6-41EB-B37B-B14676C6CF9A}"/>
    <hyperlink ref="V3983" r:id="rId3597" xr:uid="{10076771-0008-4385-8FCA-3888933ED42E}"/>
    <hyperlink ref="V2225" r:id="rId3598" xr:uid="{860092F2-CC2B-437B-95F4-48AAAC650F1C}"/>
    <hyperlink ref="V4008" r:id="rId3599" xr:uid="{D753E533-3F9E-4293-B67E-DE9C1B66DD50}"/>
    <hyperlink ref="V4009" r:id="rId3600" xr:uid="{BDD0C29F-1CAF-4901-8E97-223CDDFAA2AC}"/>
    <hyperlink ref="V922" r:id="rId3601" xr:uid="{D98649A0-837E-4ACD-A7A8-9A0C5999A82F}"/>
    <hyperlink ref="V1163" r:id="rId3602" xr:uid="{FC387343-56C5-4E75-B644-3E617C4968F6}"/>
    <hyperlink ref="V1584" r:id="rId3603" xr:uid="{3152187B-DBC8-4E17-AC10-0128996D9D8A}"/>
    <hyperlink ref="V1588" r:id="rId3604" xr:uid="{F185D43C-7D7E-42FB-A931-FAE3A65A5B43}"/>
    <hyperlink ref="V1589" r:id="rId3605" xr:uid="{3BACF908-1F8D-453E-8FBC-5CE2163B9D94}"/>
    <hyperlink ref="V1599" r:id="rId3606" xr:uid="{A23F2C9F-C8D9-441B-802F-46E63F00D6DD}"/>
    <hyperlink ref="V3321" r:id="rId3607" xr:uid="{7B522297-51B0-4C28-9390-CEE9C8258154}"/>
    <hyperlink ref="V4010" r:id="rId3608" xr:uid="{1C14A948-1F73-48C1-9BA9-766F8A70E899}"/>
    <hyperlink ref="V4011" r:id="rId3609" xr:uid="{7D042663-EBFF-4A9F-A6E5-961E358B1E04}"/>
    <hyperlink ref="V4013" r:id="rId3610" xr:uid="{5E0E5472-83D1-4754-B2D7-B9A1E56F47BA}"/>
    <hyperlink ref="V1656" r:id="rId3611" xr:uid="{F68163F2-F8FA-40E1-A296-71F2FEBA5119}"/>
    <hyperlink ref="V1680" r:id="rId3612" xr:uid="{6D0FAB1E-472E-4236-95E2-E485E858BD59}"/>
    <hyperlink ref="V4015" r:id="rId3613" xr:uid="{E0B604F3-D06B-4BD2-93D1-3B37CC202BF7}"/>
    <hyperlink ref="V1416" r:id="rId3614" xr:uid="{123BB7CD-ED6E-44C2-9B4D-64731965F57C}"/>
    <hyperlink ref="V1441" r:id="rId3615" xr:uid="{42580E7E-1EB4-463F-909B-9CADF3F94921}"/>
    <hyperlink ref="V1445" r:id="rId3616" xr:uid="{122497AB-EB36-4C17-9466-7879DC9FE8F6}"/>
    <hyperlink ref="V4014" r:id="rId3617" xr:uid="{3EAE64E4-617E-411D-A378-2CF0D7847917}"/>
    <hyperlink ref="V4016" r:id="rId3618" xr:uid="{E1551BF9-300B-474A-8B67-321632F021EF}"/>
    <hyperlink ref="V3811" r:id="rId3619" xr:uid="{EDCDDFB2-BAE7-4F61-92EB-4ECA6A654DDB}"/>
    <hyperlink ref="V3915" r:id="rId3620" xr:uid="{81B28B02-AACD-4006-BBA6-D086D9AC12B6}"/>
    <hyperlink ref="V3871" r:id="rId3621" xr:uid="{4FBD9ECF-390A-444A-A68C-A7E1D8AFC263}"/>
    <hyperlink ref="V3930" r:id="rId3622" xr:uid="{E9146795-5F38-499F-8479-46E3698DF082}"/>
    <hyperlink ref="V4020" r:id="rId3623" xr:uid="{9E809A21-0C9D-4B50-9F95-75B17F4963D9}"/>
    <hyperlink ref="V630" r:id="rId3624" xr:uid="{A50EADE0-6BD5-4D1D-8359-1B606EC0E77C}"/>
    <hyperlink ref="V3953" r:id="rId3625" xr:uid="{758F04A3-81B4-491C-BFE1-F94F357CA7D3}"/>
    <hyperlink ref="V4021" r:id="rId3626" xr:uid="{00DD5F8D-6260-4ACC-88B1-03A1225CEFC6}"/>
    <hyperlink ref="V4022" r:id="rId3627" xr:uid="{6B6F782A-9D0C-4697-B91B-E93EE82CBFAC}"/>
    <hyperlink ref="V4023" r:id="rId3628" xr:uid="{9F953B01-1009-40DB-96B3-07D7A8F40F9A}"/>
    <hyperlink ref="V4024" r:id="rId3629" xr:uid="{B005311D-3A40-4036-A459-0CF5FC87A007}"/>
    <hyperlink ref="V3292" r:id="rId3630" xr:uid="{97824375-A0FC-44E5-B47E-06B079301334}"/>
    <hyperlink ref="V4025" r:id="rId3631" xr:uid="{B80697B3-3F47-4791-A65E-FEF44C22F365}"/>
    <hyperlink ref="V4026" r:id="rId3632" xr:uid="{DE226015-B156-473E-B16D-4DF82A1A38C4}"/>
    <hyperlink ref="V2174" r:id="rId3633" xr:uid="{F0DFC72F-7DFE-4328-95E2-31B641462EA3}"/>
    <hyperlink ref="V1036" r:id="rId3634" xr:uid="{7535550F-F2B5-4CA3-BE9E-EFFC284873A9}"/>
    <hyperlink ref="V875" r:id="rId3635" xr:uid="{60F35A03-EBF2-42EB-8BFC-F53FFD7DDD2E}"/>
    <hyperlink ref="V883" r:id="rId3636" xr:uid="{E8AABAC4-7246-4FA1-84CB-AB42912B45AA}"/>
    <hyperlink ref="V4027" r:id="rId3637" xr:uid="{1FDA492A-873F-406A-B662-73C917E5B615}"/>
    <hyperlink ref="V4029" r:id="rId3638" xr:uid="{20221FEB-F726-4B6B-89FC-2055637A8ACA}"/>
    <hyperlink ref="V4030" r:id="rId3639" xr:uid="{F4A5EA7E-C7FF-410A-82D1-5BE053B76D49}"/>
    <hyperlink ref="V3595" r:id="rId3640" xr:uid="{EF9341C7-3514-4A9B-8797-5A1B697200E2}"/>
    <hyperlink ref="V3997" r:id="rId3641" xr:uid="{9B372D6B-8C70-4521-92BA-59E836AA7D34}"/>
    <hyperlink ref="V3998" r:id="rId3642" xr:uid="{94403652-D701-43E7-BAB9-B93E407A965C}"/>
    <hyperlink ref="V3993" r:id="rId3643" xr:uid="{2161696A-B7EB-456F-93CA-E45DEE210F48}"/>
    <hyperlink ref="V3994" r:id="rId3644" xr:uid="{7A0BE9CD-193F-4B50-AC5F-18CEFAB4915E}"/>
    <hyperlink ref="V4002" r:id="rId3645" xr:uid="{EB16CB46-7A0C-4CEA-9938-80081B0A7107}"/>
    <hyperlink ref="V4003" r:id="rId3646" xr:uid="{C37725A0-ED03-4A55-98F9-BFE0C1AB8FA4}"/>
    <hyperlink ref="V4031" r:id="rId3647" xr:uid="{BD8E5BF8-FE05-4E96-8C83-B1260373474E}"/>
    <hyperlink ref="V3405" r:id="rId3648" xr:uid="{31994BF2-86F7-4991-8345-5D0F505D43CC}"/>
    <hyperlink ref="V4032" r:id="rId3649" xr:uid="{732594A9-251E-430D-82A9-098988D45E87}"/>
    <hyperlink ref="V3922" r:id="rId3650" xr:uid="{B8917CE3-0D5B-44F6-A747-10C7F1060A17}"/>
    <hyperlink ref="V4033" r:id="rId3651" xr:uid="{2CF7BA22-193B-4CA3-8D35-BE4E91E61456}"/>
    <hyperlink ref="V3867" r:id="rId3652" xr:uid="{20EE7608-3E49-4E16-BB0C-61B9142C77DF}"/>
    <hyperlink ref="V3868" r:id="rId3653" xr:uid="{706F0E11-CFA5-456C-B326-25C5747D2DDE}"/>
    <hyperlink ref="V3879" r:id="rId3654" xr:uid="{2FF4F2BE-3B52-4EA3-864B-E70ACD0554B1}"/>
    <hyperlink ref="V4034" r:id="rId3655" xr:uid="{8FD7C5B8-9358-41A8-8087-3E2D2919012F}"/>
    <hyperlink ref="V4035" r:id="rId3656" xr:uid="{4353835C-90EA-45C3-9718-68FA6ADFA625}"/>
    <hyperlink ref="V4036" r:id="rId3657" xr:uid="{4FBC398C-98B7-4932-A1BA-A9D9A5D10CA5}"/>
    <hyperlink ref="V4037" r:id="rId3658" xr:uid="{31B04C08-DC90-45AF-83BC-177910FA53D0}"/>
    <hyperlink ref="V4038" r:id="rId3659" xr:uid="{AE5D722E-C3CE-477B-B8E7-4FAF8366A437}"/>
    <hyperlink ref="V4039" r:id="rId3660" xr:uid="{26E54C89-98E2-40EB-870E-C0ED5D55EFFC}"/>
    <hyperlink ref="V4040" r:id="rId3661" xr:uid="{0F969B28-1B0E-473D-AC5F-C9D98F750DFC}"/>
    <hyperlink ref="V4041" r:id="rId3662" xr:uid="{71B3308F-0522-423B-A5DC-EC691D44FD7A}"/>
    <hyperlink ref="V2579" r:id="rId3663" xr:uid="{D5482766-2314-438E-ACAF-A482F8349C7C}"/>
    <hyperlink ref="V2583" r:id="rId3664" xr:uid="{3DC4D411-4B69-4457-8C6D-3376624BF8B5}"/>
    <hyperlink ref="V2586" r:id="rId3665" xr:uid="{FA797E5F-CE3B-4ACD-B7DE-DA0D1F690230}"/>
    <hyperlink ref="V2587" r:id="rId3666" xr:uid="{8E2AEABD-3A3A-48EC-8CEE-8582BC79127B}"/>
    <hyperlink ref="V2588" r:id="rId3667" xr:uid="{0F6EED1F-FD32-4977-A4A4-768301CB2F39}"/>
    <hyperlink ref="V4042" r:id="rId3668" xr:uid="{69865D19-1E9C-42D5-BC0B-47BD743005FB}"/>
    <hyperlink ref="V4043" r:id="rId3669" xr:uid="{167C551A-C73E-4269-86EA-B6C6467AD72A}"/>
    <hyperlink ref="V1131" r:id="rId3670" xr:uid="{660368A1-3159-4B7E-91B7-53EFA8240C5B}"/>
    <hyperlink ref="V1170" r:id="rId3671" xr:uid="{468472D4-087E-4A49-B5BA-2E1CDE81CA94}"/>
    <hyperlink ref="V1171" r:id="rId3672" xr:uid="{1B73398E-022B-4A34-B516-E87365C35F4C}"/>
    <hyperlink ref="V1207" r:id="rId3673" xr:uid="{82D96F17-F65D-4367-A50E-A9FBB0D49121}"/>
    <hyperlink ref="V1208" r:id="rId3674" xr:uid="{18210BC7-22DD-40B9-BE6D-80BE80584227}"/>
    <hyperlink ref="V1712" r:id="rId3675" xr:uid="{392DA3F8-ADC0-4829-8465-E0766D8C37C6}"/>
    <hyperlink ref="V1913" r:id="rId3676" xr:uid="{3EDE741F-668D-4B32-9A9B-69F52674E75D}"/>
    <hyperlink ref="V1211" r:id="rId3677" xr:uid="{B033461A-C64E-4E3E-BDB9-96D8D7276D21}"/>
    <hyperlink ref="V9" r:id="rId3678" xr:uid="{66240DE2-32D7-46C8-AD94-C2364E1B130B}"/>
    <hyperlink ref="V13" r:id="rId3679" xr:uid="{E5DD824F-CE4E-4E51-8200-CBA562C9AC28}"/>
    <hyperlink ref="V439" r:id="rId3680" xr:uid="{D757CB7C-3820-4D2A-8024-E778F3546FFF}"/>
    <hyperlink ref="V440" r:id="rId3681" xr:uid="{D9005A12-E6C0-45B1-AAB0-F3A6CC7C87DA}"/>
    <hyperlink ref="V442" r:id="rId3682" xr:uid="{2562AE72-D3F0-48DA-A128-47425B961D7B}"/>
    <hyperlink ref="V567" r:id="rId3683" xr:uid="{D4A83775-DA94-4649-B0F9-DA53D3031EE3}"/>
    <hyperlink ref="V658" r:id="rId3684" xr:uid="{6CDBF9D4-9532-40AF-892B-AD5AB7207960}"/>
    <hyperlink ref="V663" r:id="rId3685" xr:uid="{700A698F-E733-46AB-BFB1-98D4EFA75E4A}"/>
    <hyperlink ref="V742" r:id="rId3686" xr:uid="{6B7233D6-A0BC-425F-A778-42B55ACECF66}"/>
    <hyperlink ref="V1159" r:id="rId3687" xr:uid="{03873AE4-20CF-48FE-8607-6066ABCD41AB}"/>
    <hyperlink ref="V4044" r:id="rId3688" xr:uid="{5C87355B-9C3C-492B-A48A-FEB921E22618}"/>
    <hyperlink ref="V3408" r:id="rId3689" xr:uid="{C96708F4-6E3D-4EF6-9764-67A3928F0405}"/>
    <hyperlink ref="V4045" r:id="rId3690" xr:uid="{6141908D-3E3B-4934-AD3D-1FC1661C2A53}"/>
    <hyperlink ref="V2768" r:id="rId3691" xr:uid="{C33F2BC6-ECB9-4BC4-AA78-01CDFB30890C}"/>
    <hyperlink ref="V1338" r:id="rId3692" xr:uid="{F3260ACD-7967-4A65-B096-82AEF1816295}"/>
    <hyperlink ref="V1339" r:id="rId3693" xr:uid="{D9EA40D8-496D-4597-BE59-729A3FA776DA}"/>
    <hyperlink ref="V2758" r:id="rId3694" xr:uid="{478D2927-7344-4B66-9227-66A223AFB165}"/>
    <hyperlink ref="V3774" r:id="rId3695" xr:uid="{B1A35B0F-B35D-47BC-9021-44923EB4EFAD}"/>
    <hyperlink ref="V4046" r:id="rId3696" xr:uid="{4221CC56-EC73-4A43-BD81-BD92C760F15D}"/>
    <hyperlink ref="V4047" r:id="rId3697" xr:uid="{AC398643-1984-47F6-8F68-7B8C08EE1B23}"/>
    <hyperlink ref="V1045" r:id="rId3698" xr:uid="{D9913C81-E079-4B8A-8ED8-B79CB8C76379}"/>
    <hyperlink ref="V3971" r:id="rId3699" xr:uid="{F6EE80E9-2B3E-4AE5-B6B0-426F622AA52B}"/>
    <hyperlink ref="V4048" r:id="rId3700" xr:uid="{31ADD314-C8E6-4FE6-A453-7052CA538FB3}"/>
    <hyperlink ref="V4050" r:id="rId3701" xr:uid="{1CE12F10-2883-4946-B532-9F166664B45B}"/>
    <hyperlink ref="V4051" r:id="rId3702" xr:uid="{E31DA02D-63EC-47A7-9056-EA430B7C2768}"/>
    <hyperlink ref="V4052" r:id="rId3703" xr:uid="{8B0B3370-046A-4893-94D1-555C89155618}"/>
    <hyperlink ref="V4056" r:id="rId3704" xr:uid="{E57466AA-C9BB-4CDF-9A4A-2F796393619F}"/>
    <hyperlink ref="V2170" r:id="rId3705" xr:uid="{AFE78326-7C3E-440B-ACE9-F3A06CEBBCFB}"/>
    <hyperlink ref="V4054" r:id="rId3706" xr:uid="{9B81D525-D44D-4EBA-A5A6-8B0E3B5458CD}"/>
    <hyperlink ref="V3399" r:id="rId3707" xr:uid="{0246CB4E-C7CD-49B5-9C8C-876DA6F40C49}"/>
    <hyperlink ref="V4055" r:id="rId3708" xr:uid="{43445C14-8DD5-4DAA-9655-BEB595FD949B}"/>
    <hyperlink ref="V4057" r:id="rId3709" xr:uid="{0D7D09E9-9073-4B69-9F67-EACC81675116}"/>
    <hyperlink ref="V4058" r:id="rId3710" xr:uid="{DD601061-93E4-4B72-9AE0-F576A31B528E}"/>
    <hyperlink ref="V3740" r:id="rId3711" xr:uid="{BE468B4D-D7C1-4BEE-95B5-9C580B8E5020}"/>
    <hyperlink ref="V3745" r:id="rId3712" xr:uid="{57DE22A3-5AB1-43AE-9E2F-CA9E22EB963C}"/>
    <hyperlink ref="V3777" r:id="rId3713" xr:uid="{16BA1B40-AABA-45A6-BB3E-05E8B5E0F335}"/>
    <hyperlink ref="V3783" r:id="rId3714" xr:uid="{0F201FAB-F01A-4A1C-BEB2-C059C6AAC1F8}"/>
    <hyperlink ref="V3830" r:id="rId3715" xr:uid="{DA825C26-0CD0-4368-A6FC-D5E4AC1752BC}"/>
    <hyperlink ref="V3835" r:id="rId3716" xr:uid="{8C1CFB15-B7C4-4800-A81A-B6438D631DD4}"/>
    <hyperlink ref="V3856" r:id="rId3717" xr:uid="{67DDB9C2-A004-4F42-AC5F-35A4625E9AB2}"/>
    <hyperlink ref="V4059" r:id="rId3718" xr:uid="{45A44CED-0544-41EB-AC1C-E2F3C5C4F4D6}"/>
    <hyperlink ref="V4060" r:id="rId3719" xr:uid="{82BBFB4A-6817-4230-AEE0-FDDCFAF430B8}"/>
    <hyperlink ref="V4061" r:id="rId3720" xr:uid="{B113D09D-F09A-486B-9D06-BB4F4F0F0B2C}"/>
    <hyperlink ref="V4063" r:id="rId3721" xr:uid="{A05D9099-10FD-4B13-8ECB-B1FE2A9DCD08}"/>
    <hyperlink ref="V1514" r:id="rId3722" xr:uid="{FB8AFA4F-3407-4B81-80B1-97810A8E4738}"/>
    <hyperlink ref="V1515" r:id="rId3723" xr:uid="{51AE884B-64DD-4880-A694-A8932032B12A}"/>
    <hyperlink ref="V4064" r:id="rId3724" xr:uid="{67488A93-1119-4E19-B4F9-9F18735F1369}"/>
    <hyperlink ref="V1598" r:id="rId3725" xr:uid="{E4CFD5D5-BF24-4289-984C-C1321BDB2DC4}"/>
    <hyperlink ref="V4067" r:id="rId3726" xr:uid="{22457434-98B6-48F4-9EF9-A15ADFDC399B}"/>
    <hyperlink ref="V4068" r:id="rId3727" xr:uid="{847E5890-DD53-44D3-97B7-2D8025540922}"/>
    <hyperlink ref="V4069" r:id="rId3728" xr:uid="{527087B0-212C-43C8-B5E2-106212C69442}"/>
    <hyperlink ref="V4072" r:id="rId3729" xr:uid="{1F13B432-6792-4DD1-9709-1D845FC0BB53}"/>
    <hyperlink ref="V4073" r:id="rId3730" xr:uid="{456E691C-5064-413A-AB97-06456249C4E1}"/>
    <hyperlink ref="V317" r:id="rId3731" xr:uid="{6C5005EE-0D2F-418D-96E4-1FCA82EA4864}"/>
    <hyperlink ref="V1456" r:id="rId3732" xr:uid="{D829DB27-32ED-45D9-A7D0-989E3B8BDF9F}"/>
    <hyperlink ref="V1485" r:id="rId3733" xr:uid="{9B2CA96A-B256-4E7C-8DF6-98CCBF44B902}"/>
    <hyperlink ref="V1490" r:id="rId3734" xr:uid="{AF026DE9-2412-4031-9C5B-1D9AFB89BC62}"/>
    <hyperlink ref="V1491" r:id="rId3735" xr:uid="{185F3AA1-6FBD-40D7-9EB3-E1923D65B57A}"/>
    <hyperlink ref="V1492" r:id="rId3736" xr:uid="{6EF18C2B-D7D0-49F2-A9F1-B93B60CFFDC5}"/>
    <hyperlink ref="V3381" r:id="rId3737" xr:uid="{1279D188-C74A-438C-8439-8FE29BA9F05A}"/>
    <hyperlink ref="V3382" r:id="rId3738" xr:uid="{F2D6678D-922D-4C0D-89CE-D8F8BCCFB359}"/>
    <hyperlink ref="V4065" r:id="rId3739" xr:uid="{6FCFE3CD-5F04-4FB2-92E8-8EE865C4C9DF}"/>
    <hyperlink ref="V3251" r:id="rId3740" xr:uid="{11654D2D-945F-4AC3-BD1F-A39B816B75BB}"/>
    <hyperlink ref="V3397" r:id="rId3741" xr:uid="{B529A127-45DE-4A9E-B83C-D5028467D8D5}"/>
    <hyperlink ref="V4075" r:id="rId3742" xr:uid="{9C575850-9586-4834-817D-F56D22977A74}"/>
    <hyperlink ref="V4053" r:id="rId3743" xr:uid="{E9A6BFB9-1E20-4D54-A61A-29CCD00511E3}"/>
    <hyperlink ref="V4062" r:id="rId3744" xr:uid="{27E619D4-6ACE-4385-BFF4-54C33E259950}"/>
    <hyperlink ref="V4074" r:id="rId3745" xr:uid="{A1B0B4B3-D656-4BB7-8293-2AAD1148C51B}"/>
    <hyperlink ref="V4076" r:id="rId3746" xr:uid="{1CF69374-2141-4554-94D9-F8D29BF1FA36}"/>
    <hyperlink ref="V4077" r:id="rId3747" xr:uid="{BFD8381E-EFBF-4809-8949-24E6912EF861}"/>
    <hyperlink ref="V4080" r:id="rId3748" xr:uid="{0F4B67E5-7E12-4903-81C6-96DE9F9F40EA}"/>
    <hyperlink ref="V4078" r:id="rId3749" xr:uid="{EAA16516-82C1-448F-A33B-90C702CA5241}"/>
    <hyperlink ref="V4079" r:id="rId3750" xr:uid="{7D8A4C92-1877-48DA-946E-E51AE3EEC69A}"/>
    <hyperlink ref="V4081" r:id="rId3751" xr:uid="{FD36CB18-C79B-411B-B8EB-20748C10A5AA}"/>
    <hyperlink ref="V4082" r:id="rId3752" xr:uid="{7E309171-5212-4624-A4F2-8BB6871603EF}"/>
    <hyperlink ref="V4083" r:id="rId3753" xr:uid="{8DAAEE74-E256-40D6-8E85-A17DB909CCB5}"/>
    <hyperlink ref="V4049" r:id="rId3754" xr:uid="{C847F34D-63C4-40B9-97ED-DB3EB39B9FAE}"/>
    <hyperlink ref="V4086" r:id="rId3755" xr:uid="{83350172-1D84-4D68-B033-EF9A3DDBD173}"/>
    <hyperlink ref="V2964" r:id="rId3756" xr:uid="{01F89417-1B62-446B-848C-84227E5499AA}"/>
    <hyperlink ref="V2966" r:id="rId3757" xr:uid="{62F50B5D-B9B6-4A65-B50D-47BAE5B92CEB}"/>
    <hyperlink ref="V4088" r:id="rId3758" xr:uid="{CC197E2A-C765-4990-8B1C-F8D50E62A151}"/>
    <hyperlink ref="V4089" r:id="rId3759" xr:uid="{222B9786-ED80-4133-86F8-D92A33908467}"/>
    <hyperlink ref="V4085" r:id="rId3760" xr:uid="{5469301A-F25A-42C4-A97B-362A48FB7139}"/>
    <hyperlink ref="V4087" r:id="rId3761" xr:uid="{76EEFFDB-DAC8-4D94-8412-7C0C3EFCA0ED}"/>
    <hyperlink ref="V4090" r:id="rId3762" xr:uid="{5865E8FF-1A86-49AB-8DFF-4F2A1A7B7880}"/>
    <hyperlink ref="V4091" r:id="rId3763" xr:uid="{310DFC60-8F5C-44AD-BE21-684AF432A486}"/>
    <hyperlink ref="V4071" r:id="rId3764" xr:uid="{7A141E68-E202-4194-B3B4-3E7E5B2D057C}"/>
    <hyperlink ref="V4092" r:id="rId3765" xr:uid="{5CB70B41-5EFF-4265-8F4A-DA1A8C13BB32}"/>
    <hyperlink ref="V4093" r:id="rId3766" xr:uid="{36387024-E9E1-4C08-904D-5FC47F4E8CD5}"/>
    <hyperlink ref="V92" r:id="rId3767" xr:uid="{14DB9D1A-EE89-46D0-A110-6C26144C9BA5}"/>
    <hyperlink ref="V2019" r:id="rId3768" xr:uid="{C37A6F6E-823C-43E9-85AA-4D4DFE887164}"/>
    <hyperlink ref="V2021" r:id="rId3769" xr:uid="{17261009-E73A-484D-8255-C6A1A81834E0}"/>
    <hyperlink ref="V4094" r:id="rId3770" xr:uid="{C4BD8357-695A-415C-ABA7-480EC462341C}"/>
    <hyperlink ref="V3820" r:id="rId3771" xr:uid="{BB234408-323C-49BC-A9B4-6210F01F2798}"/>
    <hyperlink ref="V4095" r:id="rId3772" xr:uid="{0A794447-8EFF-4483-B550-AF71B11159F1}"/>
    <hyperlink ref="V3988" r:id="rId3773" xr:uid="{4AF256DB-E4B9-4B08-9AA6-1B169A54C00E}"/>
    <hyperlink ref="V1658" r:id="rId3774" xr:uid="{F70750C1-1B93-436D-8937-84259129A336}"/>
    <hyperlink ref="V1724" r:id="rId3775" xr:uid="{E9863EA2-6E39-4ADF-A7D3-333D0FE892CC}"/>
    <hyperlink ref="V2209" r:id="rId3776" xr:uid="{0A334555-46FF-484E-99CB-A416AEF862DA}"/>
    <hyperlink ref="V2602" r:id="rId3777" xr:uid="{C4769040-5CF1-40ED-9AF2-56A1BA69C3AB}"/>
    <hyperlink ref="V4097" r:id="rId3778" xr:uid="{834D9EBD-F644-425D-A38C-B34E46A13CC5}"/>
    <hyperlink ref="V4098" r:id="rId3779" xr:uid="{01DAAE1C-EF4C-4978-B46F-AF4C80574E20}"/>
    <hyperlink ref="V4100" r:id="rId3780" xr:uid="{BFCFDF7A-D3F6-471F-80A1-451000B7408B}"/>
    <hyperlink ref="V4096" r:id="rId3781" xr:uid="{8EA940D3-8D59-46D2-96EA-0810F22AB96D}"/>
    <hyperlink ref="V4101" r:id="rId3782" xr:uid="{17070633-D2DD-4DCD-8AE9-1810630EFE1F}"/>
    <hyperlink ref="V4102" r:id="rId3783" xr:uid="{60BD7D05-1C83-4715-908F-28EE7BBC02BC}"/>
    <hyperlink ref="V4103" r:id="rId3784" xr:uid="{FE1EA4A6-D28A-4497-91A8-D0E80A3FE33A}"/>
    <hyperlink ref="V1934" r:id="rId3785" xr:uid="{422FF82F-0786-4295-8ABA-4EE02CD99836}"/>
    <hyperlink ref="V1993" r:id="rId3786" xr:uid="{E27F21A5-CAB6-430B-AA94-48434CDB0BD7}"/>
    <hyperlink ref="V3973" r:id="rId3787" xr:uid="{9FF56BC6-EBCB-4360-8C51-7A4389CFF440}"/>
    <hyperlink ref="V4005" r:id="rId3788" xr:uid="{AB1B5711-0D64-4772-BC22-A1F686042ADC}"/>
    <hyperlink ref="V4006" r:id="rId3789" xr:uid="{A359F12B-AF38-4458-88FA-84A687E3759D}"/>
    <hyperlink ref="V4007" r:id="rId3790" xr:uid="{A2AC6282-A465-4DE4-975E-2B2F5B74C0A6}"/>
    <hyperlink ref="V4028" r:id="rId3791" xr:uid="{762DC51C-77ED-42C6-AFB0-C94224ABE949}"/>
    <hyperlink ref="V4104" r:id="rId3792" xr:uid="{0F263CD2-BFBF-4FEB-ABC3-939F92C29FEE}"/>
    <hyperlink ref="V4105" r:id="rId3793" xr:uid="{DB7E553E-ED0E-48D3-82D7-B59BC6279A09}"/>
    <hyperlink ref="V1415" r:id="rId3794" xr:uid="{E565414B-1DA7-4471-B009-E569E9B9C69D}"/>
    <hyperlink ref="V2512" r:id="rId3795" xr:uid="{C2E5955E-0953-4B69-9724-CC635A8FFF40}"/>
    <hyperlink ref="V4106" r:id="rId3796" xr:uid="{68E0594A-491D-400C-97FC-ADDEFB5DE0C0}"/>
    <hyperlink ref="V1609" r:id="rId3797" xr:uid="{A1D3B33F-5795-40D4-9455-9D32AC6D3AF9}"/>
    <hyperlink ref="V1675" r:id="rId3798" xr:uid="{729AF7CC-515E-45DD-ACC9-383938B8F06F}"/>
    <hyperlink ref="V1856" r:id="rId3799" xr:uid="{C4F2EEB5-DE8D-4ACD-83E9-8EB69C454CE1}"/>
    <hyperlink ref="V1869" r:id="rId3800" xr:uid="{63DB8AC8-3E43-42B7-B7AF-B59E97394FA5}"/>
    <hyperlink ref="V1870" r:id="rId3801" xr:uid="{05DFE55F-31B9-45D9-93FA-EB484AEF9204}"/>
    <hyperlink ref="V4084" r:id="rId3802" xr:uid="{B2CD586B-1711-4EF3-B0C9-5F34C066224B}"/>
    <hyperlink ref="V3984" r:id="rId3803" xr:uid="{C9AFB9E1-BD39-4B48-A1B6-0EDE6B2B195D}"/>
    <hyperlink ref="V3999" r:id="rId3804" xr:uid="{63B161B3-8177-424B-98E4-088DE484CD12}"/>
    <hyperlink ref="V4109" r:id="rId3805" xr:uid="{FFCEB081-310C-4F47-865E-D1A07482D680}"/>
    <hyperlink ref="V4110" r:id="rId3806" xr:uid="{73C0818F-8BE7-46E1-B2AC-9232EED2760D}"/>
    <hyperlink ref="V4111" r:id="rId3807" xr:uid="{D8513775-8DFE-4939-BD81-87A2A913A8B2}"/>
    <hyperlink ref="V4112" r:id="rId3808" xr:uid="{755127E6-602B-4F9E-A8DE-E741CACFC1FA}"/>
    <hyperlink ref="V4113" r:id="rId3809" xr:uid="{B29882A1-019A-4DB5-A5AA-F945EA75838C}"/>
    <hyperlink ref="V4114" r:id="rId3810" xr:uid="{359EB4FB-3207-420A-BA98-B301EC64DF0B}"/>
    <hyperlink ref="V4115" r:id="rId3811" xr:uid="{DBDEDED8-DB21-4D09-A518-7DB0350C4F07}"/>
    <hyperlink ref="V4118" r:id="rId3812" xr:uid="{C7720BB5-D9AF-488C-B60F-068152E90C62}"/>
    <hyperlink ref="V4119" r:id="rId3813" xr:uid="{E63A5B93-D2D7-4DD8-AC07-641F162921CB}"/>
    <hyperlink ref="V2185" r:id="rId3814" xr:uid="{8C8499D3-81A3-450F-AAD2-09899729537B}"/>
    <hyperlink ref="V4120" r:id="rId3815" xr:uid="{0A157660-6D68-4D9A-83A0-3580BCCF4BA1}"/>
    <hyperlink ref="V1805" r:id="rId3816" xr:uid="{8E4E8E3F-C3F1-4D9F-B54E-4020E26B67E9}"/>
    <hyperlink ref="V4121" r:id="rId3817" xr:uid="{DFDD6FDC-4E05-40AA-9588-3D44896FA0BA}"/>
    <hyperlink ref="V4116" r:id="rId3818" xr:uid="{65FD4655-3AE1-426F-9A08-C88312BA66CE}"/>
    <hyperlink ref="V4123" r:id="rId3819" xr:uid="{7AF32256-2569-4141-97BF-51DC7910885C}"/>
    <hyperlink ref="V4124" r:id="rId3820" xr:uid="{914984C4-2717-4D59-86C0-4DE16034FB3F}"/>
    <hyperlink ref="V4125" r:id="rId3821" xr:uid="{18E7D51E-3A58-444A-8298-09EFD15C0F94}"/>
    <hyperlink ref="V2375" r:id="rId3822" xr:uid="{35B10FA9-D6FE-402D-902B-050366D5C88A}"/>
    <hyperlink ref="V2383" r:id="rId3823" xr:uid="{8A3A3E30-84B9-48BA-9308-9DF0DAE63384}"/>
    <hyperlink ref="V3960" r:id="rId3824" xr:uid="{3D706EC9-DC88-4F76-A0F4-56CE82302B11}"/>
    <hyperlink ref="V4127" r:id="rId3825" xr:uid="{4C402C29-A113-4F7E-BF02-DA349A5428ED}"/>
    <hyperlink ref="V4128" r:id="rId3826" xr:uid="{7849F69D-6078-4DF9-9387-B904ACC6BC32}"/>
    <hyperlink ref="V4122" r:id="rId3827" xr:uid="{BAF315D3-286D-4109-9C2D-DA65A0F3E4DF}"/>
    <hyperlink ref="V4126" r:id="rId3828" xr:uid="{C0B805C5-3D2E-40FD-9298-799AA88EE83E}"/>
    <hyperlink ref="V4129" r:id="rId3829" xr:uid="{EFB12056-CD35-434D-8CB2-1E754D2D1201}"/>
    <hyperlink ref="V4130" r:id="rId3830" xr:uid="{E89EA17F-A865-4EE4-A327-AB376704C998}"/>
    <hyperlink ref="V1322" r:id="rId3831" xr:uid="{6A0C538C-9AC3-4D14-A2C3-9D7657803009}"/>
    <hyperlink ref="V1446" r:id="rId3832" xr:uid="{DBEAA445-1115-4CAD-8F23-91795D07CD22}"/>
    <hyperlink ref="V1448" r:id="rId3833" xr:uid="{FA64A400-F979-4E16-BE2C-26AA2944F58A}"/>
    <hyperlink ref="V1449" r:id="rId3834" xr:uid="{5756ABBF-C6A4-4AD3-81E2-851320CD4195}"/>
    <hyperlink ref="V2330" r:id="rId3835" xr:uid="{8E621E1C-03EE-4C5B-A33C-D8BDFDB3D785}"/>
    <hyperlink ref="V3656" r:id="rId3836" xr:uid="{E1F73C4A-A1DC-4F8F-9BEA-DFB240C1960B}"/>
    <hyperlink ref="V3657" r:id="rId3837" xr:uid="{1A33202B-6F0D-49C3-B4AE-A609543C5BBD}"/>
    <hyperlink ref="V2508" r:id="rId3838" xr:uid="{F8FAF703-CFD3-4ACA-AE59-A45D82CDF8CD}"/>
    <hyperlink ref="V580" r:id="rId3839" xr:uid="{873B6AC7-C484-419B-A36F-AF50EF21195B}"/>
    <hyperlink ref="V2585" r:id="rId3840" xr:uid="{EE2FA702-5887-4261-B530-A1212B3F8EB9}"/>
    <hyperlink ref="V4131" r:id="rId3841" xr:uid="{F6D98B99-E493-4E38-9538-1D3CB9DDD652}"/>
    <hyperlink ref="V4132" r:id="rId3842" xr:uid="{094CCA81-4A77-4434-BEE8-65CCE2C8C39F}"/>
    <hyperlink ref="V4117" r:id="rId3843" xr:uid="{200FDCD8-FDEF-487B-9FF9-31789638DB6F}"/>
    <hyperlink ref="V4134" r:id="rId3844" xr:uid="{FE3326A0-6B1A-41C5-9E58-3B57639D4541}"/>
    <hyperlink ref="V814" r:id="rId3845" xr:uid="{8F26CD1A-2429-4CFD-80EF-CA784A015531}"/>
    <hyperlink ref="V1582" r:id="rId3846" xr:uid="{6A4BC1F9-7F73-4359-B632-34D988D554B5}"/>
    <hyperlink ref="V4137" r:id="rId3847" xr:uid="{DEEB5ACE-E513-4245-AE5C-B018F914F8FB}"/>
    <hyperlink ref="V635" r:id="rId3848" xr:uid="{B9F27FB5-9EA9-4035-9965-925EA4F3888F}"/>
    <hyperlink ref="V1320" r:id="rId3849" xr:uid="{A1EED4EE-2FFD-4050-8D1F-591BFBE64C72}"/>
    <hyperlink ref="V3515" r:id="rId3850" xr:uid="{3F3E47A3-7A91-4402-B054-19B6AF813CF2}"/>
    <hyperlink ref="V4139" r:id="rId3851" xr:uid="{525F817B-C620-4D44-926D-58A6856B642A}"/>
    <hyperlink ref="V4140" r:id="rId3852" xr:uid="{48479118-5098-4F3D-82D6-D5B3ABD278DA}"/>
    <hyperlink ref="V2680" r:id="rId3853" xr:uid="{2ABBC219-FEB4-4D3B-89D2-70B0D5BA4492}"/>
    <hyperlink ref="V4141" r:id="rId3854" xr:uid="{E26ABEDA-D08F-4DA7-A01F-87A8810352A1}"/>
    <hyperlink ref="V61" r:id="rId3855" xr:uid="{8E195AB4-ACAF-458D-BD33-94B5A416A7D3}"/>
    <hyperlink ref="V62" r:id="rId3856" xr:uid="{7F297C7D-109F-4364-8475-CA0DFECB7001}"/>
    <hyperlink ref="V63" r:id="rId3857" xr:uid="{75D805DE-C705-4C58-B791-E2A18C00D515}"/>
    <hyperlink ref="V98" r:id="rId3858" xr:uid="{377F8EAC-C85C-46D5-A2B2-A131F3B4FD59}"/>
    <hyperlink ref="V1418" r:id="rId3859" xr:uid="{EF19333C-37C7-4C04-BE56-96618E7CF66F}"/>
    <hyperlink ref="V1440" r:id="rId3860" xr:uid="{A293D88E-A281-479D-8806-EB89831A3363}"/>
    <hyperlink ref="V1654" r:id="rId3861" xr:uid="{789976F8-C0C4-40D6-8292-3E2AFB9BD617}"/>
    <hyperlink ref="V2491" r:id="rId3862" xr:uid="{A1DE8E14-4261-4357-B654-509D0783D9B0}"/>
    <hyperlink ref="V3591" r:id="rId3863" xr:uid="{5953DD76-AF05-4458-AA24-F8B5A2BADED4}"/>
    <hyperlink ref="V4142" r:id="rId3864" xr:uid="{CDA1DCF1-02C5-4D02-B8E8-A4687A795A4B}"/>
    <hyperlink ref="V2930" r:id="rId3865" xr:uid="{FCF10B5F-28C1-4F90-885B-CEB61E180741}"/>
    <hyperlink ref="V2935" r:id="rId3866" xr:uid="{4ECD51CE-243B-4C47-9FD6-6EB5F051F582}"/>
    <hyperlink ref="V4143" r:id="rId3867" xr:uid="{705D36BA-C73F-445B-AC66-83DC3D888E00}"/>
    <hyperlink ref="V1287" r:id="rId3868" xr:uid="{4840BD7D-E8B1-429A-ADCB-0DCF2FBEC7C2}"/>
    <hyperlink ref="V1980" r:id="rId3869" xr:uid="{96D6CE27-4D46-49C3-921C-F83940A58EF5}"/>
    <hyperlink ref="V1981" r:id="rId3870" xr:uid="{8EB7CEB0-F73D-4180-96C7-61C97EE5D4FE}"/>
    <hyperlink ref="V1982" r:id="rId3871" xr:uid="{14E4A422-440C-4629-9E8D-CF6585C24D26}"/>
    <hyperlink ref="V1106" r:id="rId3872" xr:uid="{0BA105D7-5C5E-422A-87D6-147B0C05952B}"/>
    <hyperlink ref="V2206" r:id="rId3873" xr:uid="{E6AE04AB-025C-415B-B442-6E0D05BC1BBA}"/>
    <hyperlink ref="V941" r:id="rId3874" xr:uid="{18633224-B681-407A-B4D7-527F079542BE}"/>
    <hyperlink ref="V1326" r:id="rId3875" xr:uid="{E94CBF5D-F67E-409C-B489-E94D2EF903DF}"/>
    <hyperlink ref="V3668" r:id="rId3876" xr:uid="{057053FC-D992-4440-A2AD-1A85B5F2BF6D}"/>
    <hyperlink ref="V4017" r:id="rId3877" xr:uid="{5ACD8877-4092-40B8-ACD9-187BB013DE34}"/>
    <hyperlink ref="V4146" r:id="rId3878" xr:uid="{33E81A9C-031A-4EC1-A89D-2DE8F19E84CE}"/>
    <hyperlink ref="V1477" r:id="rId3879" xr:uid="{6B20C6AA-C2AA-43DD-AD99-C11F36209E0E}"/>
    <hyperlink ref="V3842" r:id="rId3880" xr:uid="{04B54B73-557E-4E12-9463-9186067AE804}"/>
    <hyperlink ref="V3869" r:id="rId3881" xr:uid="{30B3C461-3114-4AB9-AB79-8E9E37AEF96E}"/>
    <hyperlink ref="V3906" r:id="rId3882" xr:uid="{0514AFD2-3016-4B94-8208-DE764F9814FB}"/>
    <hyperlink ref="V3995" r:id="rId3883" xr:uid="{D39F11B0-9ED8-429A-969C-710F1B85C0FC}"/>
    <hyperlink ref="V4012" r:id="rId3884" xr:uid="{97677EF8-4E81-4B93-B18B-32EEC71C3F6C}"/>
    <hyperlink ref="V4066" r:id="rId3885" xr:uid="{FBC0FF45-F409-4C4A-9038-7255C7B4A5BB}"/>
    <hyperlink ref="V4070" r:id="rId3886" xr:uid="{9A9CF27C-6D51-4306-A843-4424E945AAF1}"/>
    <hyperlink ref="V4147" r:id="rId3887" xr:uid="{1351DB80-D020-4675-8D09-1530CD52E83D}"/>
    <hyperlink ref="V4144" r:id="rId3888" xr:uid="{F0E041B8-4D33-4826-94DB-28B0AC1614D8}"/>
    <hyperlink ref="V4145" r:id="rId3889" xr:uid="{6391E5E4-3C7C-4869-8DF4-A7041F4BCCED}"/>
    <hyperlink ref="V388" r:id="rId3890" xr:uid="{1A5ED101-1297-4A9D-A9B2-45FDE72E0966}"/>
    <hyperlink ref="V1037" r:id="rId3891" xr:uid="{E356BB5B-D7C1-4DC6-9D05-D5442BEAFC59}"/>
    <hyperlink ref="V4148" r:id="rId3892" xr:uid="{74559FC7-7C86-4DEA-96D3-385C16F6EEE7}"/>
    <hyperlink ref="V4149" r:id="rId3893" xr:uid="{BC4F16C5-5D84-47C8-B644-557728B08507}"/>
    <hyperlink ref="V1482" r:id="rId3894" xr:uid="{B5B485C1-CF96-4609-8DA0-FC77567AF1D4}"/>
    <hyperlink ref="V1483" r:id="rId3895" xr:uid="{597E89A6-633B-4B6E-8577-17C1C00EB10A}"/>
    <hyperlink ref="V4150" r:id="rId3896" xr:uid="{77229B4F-3B60-4AED-8678-EA3304E44BC2}"/>
    <hyperlink ref="V4151" r:id="rId3897" xr:uid="{AAFDEB33-8F82-4376-9C2B-6E0587424164}"/>
    <hyperlink ref="V1288" r:id="rId3898" xr:uid="{DF299EB7-DC92-474C-AEDC-634E469D812D}"/>
    <hyperlink ref="V4152" r:id="rId3899" xr:uid="{D61A70BA-B9EA-4AA5-9A7D-9213A02E7F95}"/>
    <hyperlink ref="V4153" r:id="rId3900" xr:uid="{013A269F-3A7D-48AA-A9A1-557EBC5EACD9}"/>
    <hyperlink ref="V3424" r:id="rId3901" xr:uid="{FBAC3A15-0C12-4445-A9F4-7A53390C2EEC}"/>
    <hyperlink ref="V3430" r:id="rId3902" xr:uid="{8B883F57-067B-44A1-95BB-28F28BD61B25}"/>
    <hyperlink ref="V3498" r:id="rId3903" xr:uid="{9E95F290-417B-4B35-9033-EA4BCE4554D2}"/>
    <hyperlink ref="V3499" r:id="rId3904" xr:uid="{98BD6549-FA52-47E2-BD98-960D9574E671}"/>
    <hyperlink ref="V3502" r:id="rId3905" xr:uid="{123C90E6-AF6F-4032-A01D-4D5AA59A54B8}"/>
    <hyperlink ref="V3607" r:id="rId3906" xr:uid="{21E61AEA-ED01-4039-8A6C-7DC8B8D71207}"/>
    <hyperlink ref="V2861" r:id="rId3907" xr:uid="{BFCF99CD-CF28-4BA0-8686-412E0544E1B9}"/>
    <hyperlink ref="V3358" r:id="rId3908" xr:uid="{EDAB7627-2186-4795-B978-95FE1234BA1C}"/>
    <hyperlink ref="V3617" r:id="rId3909" xr:uid="{E0664D25-B48B-41D5-BD16-BD515C36BE8A}"/>
    <hyperlink ref="V483" r:id="rId3910" xr:uid="{BE27ABB6-0B00-4FCC-B213-8470B9946E6F}"/>
    <hyperlink ref="V485" r:id="rId3911" xr:uid="{CC763A00-25BD-4AD7-993D-04D0C6EA5A72}"/>
    <hyperlink ref="V488" r:id="rId3912" xr:uid="{351E264D-8507-4462-8075-19B760C16FC0}"/>
    <hyperlink ref="V923" r:id="rId3913" xr:uid="{F563D53F-0255-40DF-8184-11EAB569EA76}"/>
    <hyperlink ref="V1140" r:id="rId3914" xr:uid="{62292CB9-FF27-4A5F-9C71-28D59AE4F04E}"/>
    <hyperlink ref="V1832" r:id="rId3915" xr:uid="{1AD3589C-E762-48CA-8253-C6D9D49F078A}"/>
    <hyperlink ref="V3272" r:id="rId3916" xr:uid="{6BAA3E07-617B-4CD4-BE4A-F5430948C902}"/>
    <hyperlink ref="V3635" r:id="rId3917" xr:uid="{867EC450-7B56-4AFC-88D3-1D15B8FFB61B}"/>
    <hyperlink ref="V3619" r:id="rId3918" xr:uid="{214E4534-1DF0-46A9-8875-DEB2E11B02D2}"/>
    <hyperlink ref="V3639" r:id="rId3919" xr:uid="{6D3F3463-CB61-4803-8255-13E4FA7C8BE6}"/>
    <hyperlink ref="V2717" r:id="rId3920" xr:uid="{7F3E1743-2263-4627-9B6F-4C215CCD6C7C}"/>
    <hyperlink ref="V3518" r:id="rId3921" xr:uid="{1ECE4852-1063-418D-83F8-6E02FE57470C}"/>
    <hyperlink ref="V3664" r:id="rId3922" xr:uid="{E6FC897B-9D08-4294-9964-A5EB836E8F74}"/>
    <hyperlink ref="V2615" r:id="rId3923" xr:uid="{017B4818-9581-4E0B-B330-CE5E5421E0F6}"/>
    <hyperlink ref="V3666" r:id="rId3924" xr:uid="{4723F90F-003B-4A8E-A22E-29507AA811FD}"/>
    <hyperlink ref="V2496" r:id="rId3925" xr:uid="{30327D33-255E-4606-90C7-93E2927FBAF8}"/>
    <hyperlink ref="V2612" r:id="rId3926" xr:uid="{C87442CB-D5E9-4396-828A-392A2ED23EE7}"/>
    <hyperlink ref="V3816" r:id="rId3927" xr:uid="{91E72279-1C9C-4B60-A6F8-66487644A063}"/>
    <hyperlink ref="V3669" r:id="rId3928" xr:uid="{238D91B7-1419-4E2F-8E5D-8057DB8B34E9}"/>
    <hyperlink ref="V143" r:id="rId3929" xr:uid="{6E578C85-D081-4228-9DDB-13CD8A90309B}"/>
    <hyperlink ref="V304" r:id="rId3930" xr:uid="{C024FC9D-3B90-43F3-95E0-844B48EC4465}"/>
    <hyperlink ref="V305" r:id="rId3931" xr:uid="{D2393801-C165-47BE-9D02-077185C6F4FD}"/>
    <hyperlink ref="V306" r:id="rId3932" xr:uid="{C74FA160-F838-4226-AF49-7431CA0EC2DD}"/>
    <hyperlink ref="V310" r:id="rId3933" xr:uid="{24F93686-E686-4030-BCAE-4FD9DBDA258C}"/>
    <hyperlink ref="V2159" r:id="rId3934" xr:uid="{AACD38A4-CE7A-4073-B777-F5111F199215}"/>
    <hyperlink ref="V2188" r:id="rId3935" xr:uid="{6896B885-49B7-4B0C-8DD6-B6A92B520A8C}"/>
    <hyperlink ref="V2189" r:id="rId3936" xr:uid="{4773BAE2-508E-49DF-92CF-A70590B3492E}"/>
    <hyperlink ref="V2578" r:id="rId3937" xr:uid="{52EDE285-2FAA-4ED7-8AF2-1FBE479C71B6}"/>
    <hyperlink ref="V2670" r:id="rId3938" xr:uid="{60E26F58-A395-40D2-A390-B560647E3F1D}"/>
    <hyperlink ref="V2671" r:id="rId3939" xr:uid="{894AE50A-74A7-4B6A-A396-51D72F8A90E9}"/>
    <hyperlink ref="V3670" r:id="rId3940" xr:uid="{5D9EF6DF-C855-48C4-B330-7273777DF366}"/>
    <hyperlink ref="V350" r:id="rId3941" xr:uid="{B869D152-B09E-49AC-93BC-D5886E877731}"/>
    <hyperlink ref="V2288" r:id="rId3942" xr:uid="{D71693CE-8A8D-47E6-9A65-75BBA9450386}"/>
    <hyperlink ref="V2290" r:id="rId3943" xr:uid="{2A622748-1994-4B00-AE31-0ADBEABC315A}"/>
    <hyperlink ref="V3584" r:id="rId3944" xr:uid="{5703BEF5-F832-4059-8C5D-B84AF9A67E7F}"/>
    <hyperlink ref="V3602" r:id="rId3945" xr:uid="{E6FB1DF8-04D7-42E8-8706-D144258D5711}"/>
    <hyperlink ref="V3603" r:id="rId3946" xr:uid="{ADBA6D11-6E8A-4CA9-91FC-27896DDFEDEC}"/>
    <hyperlink ref="V3610" r:id="rId3947" xr:uid="{6D0FC3E4-7176-417A-94A6-2CDB616B7A53}"/>
    <hyperlink ref="V3627" r:id="rId3948" xr:uid="{41C65E04-AB69-45AD-B23F-156A796489FC}"/>
    <hyperlink ref="V4154" r:id="rId3949" xr:uid="{6897FDE2-A169-4CC8-ADF6-41ABA5A4522C}"/>
    <hyperlink ref="V4155" r:id="rId3950" xr:uid="{E32B340D-7D21-44E2-809A-3CE66FC36F78}"/>
    <hyperlink ref="V4156" r:id="rId3951" xr:uid="{3A88E8D0-A5DC-4C65-BDF3-DAF05A1DD131}"/>
    <hyperlink ref="V4157" r:id="rId3952" xr:uid="{7F16E2A6-99D2-4C72-B3E9-A339823F052C}"/>
    <hyperlink ref="V3847" r:id="rId3953" xr:uid="{F9F1F293-9E25-4FE6-9A92-5FFE9F1D23E2}"/>
    <hyperlink ref="V4158" r:id="rId3954" xr:uid="{8865F963-528B-4308-993F-1AD52E9DB4DA}"/>
    <hyperlink ref="V4160" r:id="rId3955" xr:uid="{0168498A-6C76-49F9-A8AF-CD22FFBC6E16}"/>
    <hyperlink ref="V152" r:id="rId3956" xr:uid="{E1B526E4-12C4-4226-91B6-6976E0239799}"/>
    <hyperlink ref="V153" r:id="rId3957" xr:uid="{91E59D4C-5B65-4237-A3B4-06B751B738C4}"/>
    <hyperlink ref="V1301" r:id="rId3958" xr:uid="{1F7C53A2-1600-408C-A8BA-A9A50E6A13AF}"/>
    <hyperlink ref="V276" r:id="rId3959" xr:uid="{033B6C20-9A15-4F76-AD62-9F64A9A4764D}"/>
    <hyperlink ref="V277" r:id="rId3960" xr:uid="{5C79AB6D-B3AF-4584-9881-55CB681C9358}"/>
    <hyperlink ref="V333" r:id="rId3961" xr:uid="{4B578369-27AC-4A7A-AEFB-E274F9FA3C47}"/>
    <hyperlink ref="V1494" r:id="rId3962" xr:uid="{CE539B93-C48D-489E-B780-303541814FD8}"/>
    <hyperlink ref="V1503" r:id="rId3963" xr:uid="{CEBCE833-7143-4DB1-9F01-112929463A94}"/>
    <hyperlink ref="V4161" r:id="rId3964" xr:uid="{99393DD2-37FB-46AB-8A72-C7906213783F}"/>
    <hyperlink ref="V4162" r:id="rId3965" xr:uid="{A6DEF0F4-34CB-481E-BA1B-EB623731B0E2}"/>
    <hyperlink ref="V4163" r:id="rId3966" xr:uid="{14A4C005-5A50-481E-BB1A-73FDADAC63EB}"/>
    <hyperlink ref="V531" r:id="rId3967" xr:uid="{795480D0-63EA-473B-9096-69E53BD2D108}"/>
    <hyperlink ref="V1085" r:id="rId3968" xr:uid="{8DF23814-262F-4084-9689-B8B11106DB80}"/>
    <hyperlink ref="V243" r:id="rId3969" xr:uid="{5C3CFEBB-497E-4535-8280-8B912243B263}"/>
    <hyperlink ref="V479" r:id="rId3970" xr:uid="{87038D12-A53B-49C0-AECB-8DCAD3CB4533}"/>
    <hyperlink ref="V2269" r:id="rId3971" xr:uid="{5FA945B2-AB9D-4F44-B43C-1799C1E0753C}"/>
    <hyperlink ref="V2747" r:id="rId3972" xr:uid="{CD91554D-BC69-4A4C-BB78-0A342A2FF6AF}"/>
    <hyperlink ref="V536" r:id="rId3973" xr:uid="{47D0DD66-0255-4457-A7E6-6C04A7B4C70A}"/>
    <hyperlink ref="V1114" r:id="rId3974" xr:uid="{605E079B-0F77-4A46-85E2-EB40E066E2A6}"/>
    <hyperlink ref="V3485" r:id="rId3975" xr:uid="{2494EDB9-3236-4850-8349-2FC9996CFDED}"/>
    <hyperlink ref="V3711" r:id="rId3976" xr:uid="{673AF249-0678-483E-BB4A-C0159D840627}"/>
    <hyperlink ref="V2875" r:id="rId3977" xr:uid="{C2D0BD5D-71FC-47C7-8853-4BD79E4189C9}"/>
    <hyperlink ref="V2890" r:id="rId3978" xr:uid="{5797BE10-7230-46DA-91BF-9A4E2DE4497C}"/>
    <hyperlink ref="V3850" r:id="rId3979" xr:uid="{F6231D0D-8426-466D-B14D-E31867DEA67F}"/>
    <hyperlink ref="V537" r:id="rId3980" xr:uid="{AEE024C5-545C-45D8-A953-451528E34DA8}"/>
    <hyperlink ref="V1340" r:id="rId3981" xr:uid="{5A943C4D-702C-4B72-A00E-837A3D6F4DB8}"/>
    <hyperlink ref="V1377" r:id="rId3982" xr:uid="{F1D2030F-C835-4EC1-B693-EB7D568FB810}"/>
    <hyperlink ref="V1383" r:id="rId3983" xr:uid="{5E9890DA-2303-4B2D-88CF-7271E3A175ED}"/>
    <hyperlink ref="V3072" r:id="rId3984" xr:uid="{F33705E4-46E4-47BD-A8F1-D06B92E18100}"/>
    <hyperlink ref="V3262" r:id="rId3985" xr:uid="{139F5FCD-EEAF-466E-883B-9AECF6511CF9}"/>
    <hyperlink ref="V3538" r:id="rId3986" xr:uid="{C03D41EE-C937-444C-9E00-2E7CC58F1EC4}"/>
    <hyperlink ref="V3539" r:id="rId3987" xr:uid="{6BB92959-84EF-4121-8600-24FAE3E7A205}"/>
    <hyperlink ref="V3586" r:id="rId3988" xr:uid="{AD4CEAA5-6F44-490E-B689-BF7CD5E608E0}"/>
    <hyperlink ref="V3600" r:id="rId3989" xr:uid="{635395AF-57BE-46C5-B850-B82298A98BE2}"/>
    <hyperlink ref="V3838" r:id="rId3990" xr:uid="{642645DC-E1B6-4846-AADF-EB9CAE57685E}"/>
    <hyperlink ref="V4159" r:id="rId3991" xr:uid="{C28EDEEC-6967-4861-BA3A-5A892591DA6E}"/>
    <hyperlink ref="V4164" r:id="rId3992" xr:uid="{2DA31A58-4FE7-4285-BF40-0CE363A3B1A4}"/>
    <hyperlink ref="V1915" r:id="rId3993" xr:uid="{2585F4E9-1378-4923-814C-CD85A9B57ECA}"/>
    <hyperlink ref="V4165" r:id="rId3994" xr:uid="{9928DB84-4028-4014-87B5-D5CB34352F0C}"/>
    <hyperlink ref="V4166" r:id="rId3995" xr:uid="{D9211024-3E1B-442D-976A-FD7C844FBE28}"/>
    <hyperlink ref="V4167" r:id="rId3996" xr:uid="{BABC801B-E21F-45C3-B54E-2ECD62D08CB1}"/>
    <hyperlink ref="V3307" r:id="rId3997" xr:uid="{64CBD916-FCD6-4B46-9D3D-93004F3AC49D}"/>
    <hyperlink ref="V4168" r:id="rId3998" xr:uid="{2953873F-D27A-4771-86AD-E6038A3DEF83}"/>
    <hyperlink ref="V2221" r:id="rId3999" xr:uid="{6039336A-50F9-43A0-ABF7-E127BD7CD7EC}"/>
    <hyperlink ref="V2222" r:id="rId4000" xr:uid="{1D6EE562-8CC6-40A0-B5CC-90424B0165E8}"/>
    <hyperlink ref="V2227" r:id="rId4001" xr:uid="{0982936D-B156-4D8B-B860-81423DD44FC2}"/>
    <hyperlink ref="V2229" r:id="rId4002" xr:uid="{8CFC486A-BB8F-4A41-B59D-4F73A7B52374}"/>
    <hyperlink ref="V2230" r:id="rId4003" xr:uid="{CEEB997C-0650-40DC-B9B0-7425350CCB4B}"/>
    <hyperlink ref="V2231" r:id="rId4004" xr:uid="{6B02610C-93F0-417A-82F5-A3C4DEFC2DED}"/>
    <hyperlink ref="V2245" r:id="rId4005" xr:uid="{228B0C8B-812B-407F-BD9D-CDA00483212B}"/>
    <hyperlink ref="V2247" r:id="rId4006" xr:uid="{609FDFE0-FF69-4EFA-AFD1-EFEE5F47C5A1}"/>
    <hyperlink ref="V2248" r:id="rId4007" xr:uid="{16199F5A-B30C-4C40-A280-E01805A71A33}"/>
    <hyperlink ref="V509" r:id="rId4008" xr:uid="{B5F35731-ADE6-4C10-8C5B-B065195D868B}"/>
    <hyperlink ref="V510" r:id="rId4009" xr:uid="{818F01D8-3D7D-40D3-BE58-3F7EF747D707}"/>
    <hyperlink ref="V532" r:id="rId4010" xr:uid="{51AC5DE6-7D8A-4A32-A944-07B30C5A23E8}"/>
    <hyperlink ref="V546" r:id="rId4011" xr:uid="{CB05ECDC-3F83-4B26-BA00-9E5C351468C2}"/>
    <hyperlink ref="V547" r:id="rId4012" xr:uid="{57EF687C-4527-4BE7-8639-C4D44E761968}"/>
    <hyperlink ref="V548" r:id="rId4013" xr:uid="{032E1123-5134-4053-B2BA-FCAFCCC86FBC}"/>
    <hyperlink ref="V598" r:id="rId4014" xr:uid="{EDAA91A6-4489-49F5-A8D1-8E12BA2F5E43}"/>
    <hyperlink ref="V716" r:id="rId4015" xr:uid="{81373E73-C4A1-45DA-B75E-24FD40070E8A}"/>
    <hyperlink ref="V2675" r:id="rId4016" xr:uid="{33F55B32-22A7-4252-8487-30C0296F4560}"/>
    <hyperlink ref="V2900" r:id="rId4017" xr:uid="{A5077E73-1427-4DAC-86A7-A34C4FA73EB0}"/>
    <hyperlink ref="V2902" r:id="rId4018" xr:uid="{4D326B5B-B41B-4A42-A565-5DD7A7980CFB}"/>
    <hyperlink ref="V3154" r:id="rId4019" xr:uid="{676B790A-7678-44B6-9392-BB4B34D897EE}"/>
    <hyperlink ref="V2928" r:id="rId4020" xr:uid="{0A49ADFF-05E4-4ADA-9DE6-7C5F33D5B880}"/>
    <hyperlink ref="V3157" r:id="rId4021" xr:uid="{D02FD581-647F-44A2-AB10-6C03D423B1A5}"/>
    <hyperlink ref="V40" r:id="rId4022" xr:uid="{16683487-6F99-4DFC-B372-6FED888FD4E9}"/>
    <hyperlink ref="V41" r:id="rId4023" xr:uid="{EABEFA00-3DBF-4B2B-AB9B-852E5EE1D11B}"/>
    <hyperlink ref="V556" r:id="rId4024" xr:uid="{9BCE2950-CDF7-47EA-B218-1A9B495D2C5D}"/>
    <hyperlink ref="V697" r:id="rId4025" xr:uid="{81469FEF-072B-47EA-996A-92447F308F2A}"/>
    <hyperlink ref="V704" r:id="rId4026" xr:uid="{B3CD643D-E013-4D16-B114-56551963CB0F}"/>
    <hyperlink ref="V721" r:id="rId4027" xr:uid="{9DAC218D-A625-44DD-AED9-15F23A1AFF8F}"/>
    <hyperlink ref="V2848" r:id="rId4028" xr:uid="{A784EF5A-C895-4F93-A411-00881A103FC3}"/>
    <hyperlink ref="V3076" r:id="rId4029" xr:uid="{1238CBB5-C3D2-4A66-9156-EE13FFAF31BA}"/>
    <hyperlink ref="V3318" r:id="rId4030" xr:uid="{1C7FBDB2-7DEE-4097-9287-AB9D7A87CACD}"/>
    <hyperlink ref="V3667" r:id="rId4031" xr:uid="{DE94063E-A47B-43FE-A7C5-1867BBBAFE86}"/>
    <hyperlink ref="V4019" r:id="rId4032" xr:uid="{04D28CA5-CC39-44D9-84D9-25988F92D088}"/>
    <hyperlink ref="V3158" r:id="rId4033" xr:uid="{A2573E87-97DE-4E30-8ED1-7421DF6FCBB5}"/>
    <hyperlink ref="V2448" r:id="rId4034" xr:uid="{6B30B4F1-69C1-4150-8DA5-5E82988DAE2D}"/>
    <hyperlink ref="V3161" r:id="rId4035" xr:uid="{8C8086A7-DF79-4022-98B2-EC7A290FFFFA}"/>
    <hyperlink ref="V3170" r:id="rId4036" xr:uid="{DF98D5DA-72F2-4300-A809-0F92CEB39A28}"/>
    <hyperlink ref="V594" r:id="rId4037" xr:uid="{3575C2E1-F0B5-469E-AE84-1956D2A82024}"/>
    <hyperlink ref="V1358" r:id="rId4038" xr:uid="{7BFE807C-4218-449C-BC0B-0AD7BAA33CD3}"/>
    <hyperlink ref="V1372" r:id="rId4039" xr:uid="{2E542012-66C2-4E62-A6AE-2B3FF11CCE2C}"/>
    <hyperlink ref="V3184" r:id="rId4040" xr:uid="{3302565E-1A5C-4723-81E7-BFD28BD0863B}"/>
    <hyperlink ref="V461" r:id="rId4041" xr:uid="{69D7B0C5-DD2F-4AA3-9F8D-403A8EF06A96}"/>
    <hyperlink ref="V478" r:id="rId4042" xr:uid="{C144CFC7-6B43-4EE4-9B73-A125CF9FF2D3}"/>
    <hyperlink ref="V513" r:id="rId4043" xr:uid="{936FD1B0-0417-4FE9-B249-83FFF2E50D4D}"/>
    <hyperlink ref="V3193" r:id="rId4044" xr:uid="{48F7B00F-F57A-4109-9257-7F9A0A1D58E9}"/>
    <hyperlink ref="V300" r:id="rId4045" xr:uid="{708DF6B9-DA89-45C2-9F9D-D2AC3EF98191}"/>
    <hyperlink ref="V3575" r:id="rId4046" xr:uid="{B694E6B0-063D-475B-A8B3-B2F60DE1F7FB}"/>
    <hyperlink ref="V3238" r:id="rId4047" xr:uid="{3E911EB0-36F2-46DF-97A4-A2A10D86C5D4}"/>
    <hyperlink ref="V349" r:id="rId4048" xr:uid="{8A44C4DC-1D78-4536-9F38-14917FDD48CF}"/>
    <hyperlink ref="V127" r:id="rId4049" xr:uid="{66AC9BF2-FCFF-4CE3-9DFD-613C772D8196}"/>
    <hyperlink ref="V133" r:id="rId4050" xr:uid="{41C68B75-B6CA-41C1-8254-D4BACAC1ACD1}"/>
    <hyperlink ref="V139" r:id="rId4051" xr:uid="{60F0D393-61B2-46C6-93E8-A25ADA8752C8}"/>
    <hyperlink ref="V140" r:id="rId4052" xr:uid="{420A5CF8-FE74-4684-856B-1B51A7A69CC4}"/>
    <hyperlink ref="V1269" r:id="rId4053" xr:uid="{79F500FD-3756-4A8B-8927-89F1BA318424}"/>
    <hyperlink ref="V151" r:id="rId4054" xr:uid="{E5CC4DF2-3B4B-44B0-8B3C-9CAEE8DED3C9}"/>
    <hyperlink ref="V3241" r:id="rId4055" xr:uid="{EDD3705D-0FED-4B10-98D7-E6A1201D7846}"/>
    <hyperlink ref="V352" r:id="rId4056" xr:uid="{ADC26761-0D60-4EC0-82B6-B3F3C8B302A9}"/>
    <hyperlink ref="V3258" r:id="rId4057" xr:uid="{DA20538B-CD5B-49BC-A013-9D05F09DFA42}"/>
    <hyperlink ref="V145" r:id="rId4058" xr:uid="{4C1D9655-EB25-44B1-B982-1182C004DC0D}"/>
    <hyperlink ref="V3268" r:id="rId4059" xr:uid="{11065369-CDFF-4E54-8DE9-C8BB23EBE882}"/>
    <hyperlink ref="V128" r:id="rId4060" xr:uid="{D88A2F6C-74EE-4089-B741-01AB0F2EF008}"/>
    <hyperlink ref="V3269" r:id="rId4061" xr:uid="{40030C88-1740-4039-AED8-567CAC4D96A0}"/>
    <hyperlink ref="V94" r:id="rId4062" xr:uid="{326FA852-861F-4540-96AE-A786F035CBDA}"/>
    <hyperlink ref="V3274" r:id="rId4063" xr:uid="{C5B9E14E-E725-4B52-A38F-C29C6750432B}"/>
    <hyperlink ref="V265" r:id="rId4064" xr:uid="{7B4C0151-858F-4C79-A4FA-D7798DCC0957}"/>
    <hyperlink ref="V3263" r:id="rId4065" xr:uid="{9B3881D3-E070-4561-825C-34FF2E8DDC7A}"/>
    <hyperlink ref="V180" r:id="rId4066" xr:uid="{43E907B6-4438-47D2-8C05-1F50906E1446}"/>
    <hyperlink ref="V181" r:id="rId4067" xr:uid="{C04C1661-B73E-494B-BBFB-7F7EAF8345C4}"/>
    <hyperlink ref="V184" r:id="rId4068" xr:uid="{467AF510-C968-4686-B419-867147EB00C9}"/>
    <hyperlink ref="V1938" r:id="rId4069" xr:uid="{D199A4CB-EC84-4643-9BAB-F64BD3BA3A4A}"/>
    <hyperlink ref="V1942" r:id="rId4070" xr:uid="{07105D92-6133-47A0-AF4E-337B6B016E16}"/>
    <hyperlink ref="V3550" r:id="rId4071" xr:uid="{440848C1-CF08-46D9-997E-2F6DC3178BC8}"/>
    <hyperlink ref="V3279" r:id="rId4072" xr:uid="{B3B64BF3-6E2D-4135-BF30-17EB92E42490}"/>
    <hyperlink ref="V53" r:id="rId4073" xr:uid="{76BB325E-380C-4146-A3C3-F0B5ACA5DADE}"/>
    <hyperlink ref="V3289" r:id="rId4074" xr:uid="{A2F1A228-3717-4CA6-971D-4E39D2014162}"/>
    <hyperlink ref="V161" r:id="rId4075" xr:uid="{61A5F933-97B3-4997-9938-C3A591B4C62C}"/>
    <hyperlink ref="V3291" r:id="rId4076" xr:uid="{67360098-460E-4698-A218-1262BFC2F9DA}"/>
    <hyperlink ref="V77" r:id="rId4077" xr:uid="{CFE75E13-8AD8-4E3F-AD34-4C3C0761AA76}"/>
    <hyperlink ref="V3288" r:id="rId4078" xr:uid="{DD912A4B-AC93-40C0-8098-C501C3D67CDF}"/>
    <hyperlink ref="V1602" r:id="rId4079" xr:uid="{844144BE-B38B-4929-BCED-162983BE66FC}"/>
    <hyperlink ref="V3100" r:id="rId4080" xr:uid="{14B466CD-5FDE-402F-AAFC-D8F25B61D655}"/>
    <hyperlink ref="V3101" r:id="rId4081" xr:uid="{0F6B3F12-DF8A-4210-88A2-7CD74704152B}"/>
    <hyperlink ref="V3145" r:id="rId4082" xr:uid="{5F120CD6-2F64-4200-88A5-C8A2C7EE4449}"/>
    <hyperlink ref="V3149" r:id="rId4083" xr:uid="{4E620D20-10E0-4FF7-9DC7-49BC57E20B3C}"/>
    <hyperlink ref="V3153" r:id="rId4084" xr:uid="{155F7C1E-123A-4869-A59E-B044728206C6}"/>
    <hyperlink ref="V3155" r:id="rId4085" xr:uid="{E94A21C3-235C-4912-AD94-9F06258F4E11}"/>
    <hyperlink ref="V3163" r:id="rId4086" xr:uid="{2B123BC7-9584-4010-A8AB-04218F00A76E}"/>
    <hyperlink ref="V3171" r:id="rId4087" xr:uid="{CE5EA90F-AC32-4262-9803-749BF0965D71}"/>
    <hyperlink ref="V3176" r:id="rId4088" xr:uid="{1E757EA7-6696-44BD-A746-B456E2207926}"/>
    <hyperlink ref="V3177" r:id="rId4089" xr:uid="{5F71F998-8D07-494F-B1F8-F1033115CB10}"/>
    <hyperlink ref="V3178" r:id="rId4090" xr:uid="{0E4FD294-BF3D-47C3-9C61-93D5D8215123}"/>
    <hyperlink ref="V3181" r:id="rId4091" xr:uid="{72DF7B0E-D30A-4132-9460-67986A549C89}"/>
    <hyperlink ref="V3182" r:id="rId4092" xr:uid="{F497564A-2162-4493-BC58-D07513290686}"/>
    <hyperlink ref="V3185" r:id="rId4093" xr:uid="{6AAACFE0-F116-4D07-919A-0D23E749FDD5}"/>
    <hyperlink ref="V3186" r:id="rId4094" xr:uid="{0D715110-8DA8-4D84-A602-21E311F3C857}"/>
    <hyperlink ref="V3189" r:id="rId4095" xr:uid="{B151E32D-BFF3-4FB0-9F97-DE3C7D586A82}"/>
    <hyperlink ref="V3190" r:id="rId4096" xr:uid="{BC6376B2-0151-4113-BC77-CDC78960865A}"/>
    <hyperlink ref="V3191" r:id="rId4097" xr:uid="{058AC424-2059-497C-AC8A-CD23EF76AC86}"/>
    <hyperlink ref="V3192" r:id="rId4098" xr:uid="{71C3F8EA-8835-43AC-B36F-1AF36716FE32}"/>
    <hyperlink ref="V3194" r:id="rId4099" xr:uid="{BC4E3652-3D13-45F3-9CBE-D7FFCEADC896}"/>
    <hyperlink ref="V3195" r:id="rId4100" xr:uid="{2B2C05E6-4403-4742-94BA-7C756C8AA033}"/>
    <hyperlink ref="V3226" r:id="rId4101" xr:uid="{8E863EBD-0664-4C03-B66F-85A672368D1A}"/>
    <hyperlink ref="V3232" r:id="rId4102" xr:uid="{DE644B2A-FD17-43EE-9A6B-49F5831E0F90}"/>
    <hyperlink ref="V3234" r:id="rId4103" xr:uid="{4E30EA67-47E2-42A2-8DD2-D52A68119423}"/>
    <hyperlink ref="V3236" r:id="rId4104" xr:uid="{BBC69F14-6150-485D-AA3A-D3D50741F11B}"/>
    <hyperlink ref="V3237" r:id="rId4105" xr:uid="{D7009AC4-417B-435A-8F1F-62EBB50AB987}"/>
    <hyperlink ref="V3240" r:id="rId4106" xr:uid="{6652D567-6B00-4F2E-AD1A-4AB693AC6AAE}"/>
    <hyperlink ref="V3247" r:id="rId4107" xr:uid="{E7751A10-BBA3-4AFA-BB9F-222560772B78}"/>
    <hyperlink ref="V3254" r:id="rId4108" xr:uid="{C6E7B8C8-F4FF-4978-B5D4-D7F78B6BB004}"/>
    <hyperlink ref="V3259" r:id="rId4109" xr:uid="{F7385509-81DD-44DD-8E25-EC642254A8F5}"/>
    <hyperlink ref="V3266" r:id="rId4110" xr:uid="{C8B50B53-51FD-4362-A370-9C0D56E9E74D}"/>
    <hyperlink ref="V3275" r:id="rId4111" xr:uid="{68B82C69-AC4F-484D-BBAE-8EDDE78862B8}"/>
    <hyperlink ref="V3281" r:id="rId4112" xr:uid="{5C912334-E1CC-4BFA-9C90-F9A8BFB2BD3C}"/>
    <hyperlink ref="V3282" r:id="rId4113" xr:uid="{F0EABACE-926E-474B-AE16-48C10565C736}"/>
    <hyperlink ref="V3287" r:id="rId4114" xr:uid="{4E5F073C-C510-4833-B1DE-009E50B111DA}"/>
    <hyperlink ref="V3290" r:id="rId4115" xr:uid="{70820D4F-4B9C-4A05-B904-AE72ACA8DC4B}"/>
    <hyperlink ref="V3298" r:id="rId4116" xr:uid="{DF9D5EF7-D706-46A8-9771-E2BAF5DE6AA6}"/>
    <hyperlink ref="V3350" r:id="rId4117" xr:uid="{CB690FF5-295E-450F-A631-D66235187B62}"/>
    <hyperlink ref="V4169" r:id="rId4118" xr:uid="{A259189E-480B-440E-8735-870007AB0B27}"/>
    <hyperlink ref="V4170" r:id="rId4119" xr:uid="{3022E425-F62E-44E2-9AC3-F1EA25EF32CD}"/>
    <hyperlink ref="V12" r:id="rId4120" xr:uid="{40BEC9F9-4030-4F35-A44A-3EFEA5922AF1}"/>
    <hyperlink ref="V163" r:id="rId4121" xr:uid="{301C69C7-BD1D-44BC-BE47-EC4338D1187D}"/>
    <hyperlink ref="V378" r:id="rId4122" xr:uid="{32B601E0-0A74-44D2-822D-A21E437170BD}"/>
    <hyperlink ref="V2444" r:id="rId4123" xr:uid="{382869E6-1369-4B30-BFAA-E47BB4EE9E46}"/>
    <hyperlink ref="V2598" r:id="rId4124" xr:uid="{92725C8B-89EA-4EF6-A839-9D968EEF6949}"/>
    <hyperlink ref="V4172" r:id="rId4125" xr:uid="{CA6835A8-4FCC-49F4-9646-E027E77CF9D5}"/>
    <hyperlink ref="V289" r:id="rId4126" xr:uid="{0D159EA9-536E-4536-97FA-971E7B4FCA1A}"/>
    <hyperlink ref="V438" r:id="rId4127" xr:uid="{8D00AB04-9F8E-4BB4-9EDB-C3030188D337}"/>
    <hyperlink ref="V428" r:id="rId4128" xr:uid="{1883E0EC-6FB7-4CD6-842A-389B6EB61FEB}"/>
    <hyperlink ref="V576" r:id="rId4129" xr:uid="{D9F878B4-8202-419D-9EDD-A69C78D89CF4}"/>
    <hyperlink ref="V577" r:id="rId4130" xr:uid="{3D79411A-97CB-4F3B-9293-D511B5402EC4}"/>
    <hyperlink ref="V578" r:id="rId4131" xr:uid="{E80F85FB-0C78-4837-AC01-EF41983D4610}"/>
    <hyperlink ref="V588" r:id="rId4132" xr:uid="{FB18E261-4633-470F-89BC-918C6AFB8FEE}"/>
    <hyperlink ref="V589" r:id="rId4133" xr:uid="{002B95CB-A75C-4463-B39A-305226E08598}"/>
    <hyperlink ref="V590" r:id="rId4134" xr:uid="{9E810029-F133-4CDE-B76C-BC8E796F98E0}"/>
    <hyperlink ref="V593" r:id="rId4135" xr:uid="{B143ACEE-10D4-45F7-8714-7ECAB0C70DEB}"/>
    <hyperlink ref="V2097" r:id="rId4136" xr:uid="{267FE534-D0B0-4E21-9378-A4A52FDA72F6}"/>
    <hyperlink ref="V2098" r:id="rId4137" xr:uid="{45BAC04C-FD14-4263-ACD6-7DB3189F68B8}"/>
    <hyperlink ref="V2099" r:id="rId4138" xr:uid="{40AA2BD3-789D-43B2-AA6C-A3F8F1BB8A77}"/>
    <hyperlink ref="V2207" r:id="rId4139" xr:uid="{D136522A-AD48-4F24-AB19-6802ECE6023C}"/>
    <hyperlink ref="V2211" r:id="rId4140" xr:uid="{1B3FBEE3-09E5-44F2-8F10-BB6112FFF8A9}"/>
    <hyperlink ref="V2239" r:id="rId4141" xr:uid="{5C430C69-8E28-407E-B94F-28B67B04D402}"/>
    <hyperlink ref="V2757" r:id="rId4142" xr:uid="{7CC22F90-8EEC-41D4-AA2E-3953E61E163F}"/>
    <hyperlink ref="V3651" r:id="rId4143" xr:uid="{36187DF2-0616-426A-AFED-F71537309FA7}"/>
    <hyperlink ref="V3715" r:id="rId4144" xr:uid="{DD795B28-9E17-4D72-A313-81DB70501974}"/>
    <hyperlink ref="V3716" r:id="rId4145" xr:uid="{D5CE0FDD-644B-473B-B77B-02D7296696AD}"/>
    <hyperlink ref="V3725" r:id="rId4146" xr:uid="{40F91BC7-4B24-4AC0-ADCD-15115834C024}"/>
    <hyperlink ref="V4171" r:id="rId4147" xr:uid="{0FD7601B-273B-43F4-87E6-C118DE3203CB}"/>
    <hyperlink ref="V353" r:id="rId4148" xr:uid="{85174C38-BED7-4137-A002-4903D2E36261}"/>
    <hyperlink ref="V3134" r:id="rId4149" xr:uid="{46046BA8-BCD6-43C1-AC09-6CA7E39260C9}"/>
    <hyperlink ref="V47" r:id="rId4150" xr:uid="{05C424E4-7054-4254-9EAB-DFE8C36B91A0}"/>
    <hyperlink ref="V1366" r:id="rId4151" xr:uid="{79A1C15E-FF5D-4420-A8DE-B8B89186E5CE}"/>
    <hyperlink ref="V1379" r:id="rId4152" xr:uid="{DF055EB0-D65B-41C2-A671-3F22897FF4A1}"/>
    <hyperlink ref="V2085" r:id="rId4153" xr:uid="{CBEDA3AD-D678-44E7-92E1-9882C4B892D5}"/>
    <hyperlink ref="V3299" r:id="rId4154" xr:uid="{8666A7E6-D462-4DE8-BE07-05C8F51F4E5B}"/>
    <hyperlink ref="V3992" r:id="rId4155" xr:uid="{93019F62-52EB-4573-8DE8-CD622E7976CC}"/>
    <hyperlink ref="V4177" r:id="rId4156" xr:uid="{7E5CA4C7-09E3-46A1-A803-48BE17FEA934}"/>
    <hyperlink ref="V126" r:id="rId4157" xr:uid="{6EB739A9-BB66-436E-B032-8E27D862A9FE}"/>
    <hyperlink ref="V129" r:id="rId4158" xr:uid="{C10BDC16-D3D5-4021-BEB4-123BE94763FF}"/>
    <hyperlink ref="V988" r:id="rId4159" xr:uid="{71978602-25EA-455B-99D9-340D163B22DF}"/>
    <hyperlink ref="V4175" r:id="rId4160" xr:uid="{47DD7106-ECAE-438B-A1F1-8EE0A807EBFD}"/>
    <hyperlink ref="V3106" r:id="rId4161" xr:uid="{A906CF4B-6CBA-4D96-9E25-236FA448D307}"/>
    <hyperlink ref="V3113" r:id="rId4162" xr:uid="{FDF4ADBB-4C51-4E28-9B98-308D3785C171}"/>
    <hyperlink ref="V3124" r:id="rId4163" xr:uid="{8E4CBBDA-748B-4692-9EFB-52CCFCD3D920}"/>
    <hyperlink ref="V3125" r:id="rId4164" xr:uid="{C49E8F13-3FEF-4B98-AAB9-1F95C1071925}"/>
    <hyperlink ref="V3126" r:id="rId4165" xr:uid="{784EE817-3A1E-4943-A4CF-2C3FB817B03C}"/>
    <hyperlink ref="V3127" r:id="rId4166" xr:uid="{8DB4C77B-65F3-4102-BC09-80C61CBDD807}"/>
    <hyperlink ref="V3130" r:id="rId4167" xr:uid="{DCDEC95F-FDCD-4F4E-B02F-8146DC8E361F}"/>
    <hyperlink ref="V3132" r:id="rId4168" xr:uid="{06BD5C47-D120-4F0E-BC4F-E0FB91AF9585}"/>
    <hyperlink ref="V3133" r:id="rId4169" xr:uid="{43356981-C514-4131-8BA7-6F323DF9F1E0}"/>
    <hyperlink ref="V3135" r:id="rId4170" xr:uid="{DAC0C042-CED6-47BA-9BF5-A2150C5C4AD8}"/>
    <hyperlink ref="V3143" r:id="rId4171" xr:uid="{6E977CE2-358A-4941-B166-F4571E42E679}"/>
    <hyperlink ref="V4173" r:id="rId4172" xr:uid="{358DF850-5D54-46EC-A07B-1C775DD307EE}"/>
    <hyperlink ref="V4174" r:id="rId4173" xr:uid="{E82901CF-C18B-4069-AB57-3B90EA98D8F1}"/>
    <hyperlink ref="V4176" r:id="rId4174" xr:uid="{862C89C1-A74E-43F2-8598-BA03C4AA84B4}"/>
    <hyperlink ref="V4178" r:id="rId4175" xr:uid="{32CFA81A-080F-4019-851A-EF9340EEA5E1}"/>
    <hyperlink ref="V4179" r:id="rId4176" xr:uid="{5FA5AAB6-EA8A-423E-89D2-114F5F80B791}"/>
    <hyperlink ref="V2104" r:id="rId4177" xr:uid="{3216AA06-FB43-4B83-9E9A-E67DE975F276}"/>
    <hyperlink ref="V2105" r:id="rId4178" xr:uid="{28534B05-5D1D-42C9-891D-8AF7825F8522}"/>
    <hyperlink ref="V2109" r:id="rId4179" xr:uid="{F4F01C6E-9FDA-41E9-92D0-51A2AC5FE1B6}"/>
    <hyperlink ref="V2110" r:id="rId4180" xr:uid="{918D57A3-1B85-48B4-85F6-27176F97F087}"/>
    <hyperlink ref="V2111" r:id="rId4181" xr:uid="{FAAE5484-D609-44E5-B5E1-72DFE6DB5C86}"/>
    <hyperlink ref="V2119" r:id="rId4182" xr:uid="{45FD3A6C-34F8-4023-955D-A9C7FBAE39CC}"/>
    <hyperlink ref="V4180" r:id="rId4183" xr:uid="{B71C2BF8-6FFF-4C73-B70D-CB608C926A1A}"/>
    <hyperlink ref="V4181" r:id="rId4184" xr:uid="{4A988EDA-3D30-4224-8AE8-B89E67E1386D}"/>
    <hyperlink ref="V4182" r:id="rId4185" xr:uid="{124AF1FD-C05F-40DB-BED6-3BFCC5C17120}"/>
    <hyperlink ref="V4183" r:id="rId4186" xr:uid="{82E5A1B4-D914-4DF3-AC57-4919E871D710}"/>
    <hyperlink ref="V283" r:id="rId4187" xr:uid="{C58DCD74-3D72-426E-825B-A3A4DEDF6FB3}"/>
    <hyperlink ref="V4138" r:id="rId4188" xr:uid="{635C29EF-545F-4D95-9A84-1122F3C82470}"/>
    <hyperlink ref="V4184" r:id="rId4189" xr:uid="{F3A291EF-4BC2-4000-BC11-2A4B7655899D}"/>
    <hyperlink ref="V4185" r:id="rId4190" xr:uid="{C733D30D-413D-4F20-98B8-A013C2C1E58D}"/>
    <hyperlink ref="V4188" r:id="rId4191" xr:uid="{CB9A30E3-F7FF-4863-B5BC-7E2A93C87BEB}"/>
    <hyperlink ref="V308" r:id="rId4192" xr:uid="{FC001B9D-7D85-4FA5-AF07-9C8998E6BD46}"/>
    <hyperlink ref="V629" r:id="rId4193" xr:uid="{BA682703-7E1F-4DF1-8151-8ED9CA2F4DB2}"/>
    <hyperlink ref="V2596" r:id="rId4194" xr:uid="{FC6C1EEF-A0E5-4C76-960A-6B01744F48A6}"/>
    <hyperlink ref="V634" r:id="rId4195" xr:uid="{0A9E53E5-1E3C-4ACC-BC1B-31EA98DF5323}"/>
    <hyperlink ref="V275" r:id="rId4196" xr:uid="{BAA5DCB7-91B7-40A4-9969-3C78CA50FB6D}"/>
    <hyperlink ref="V2540" r:id="rId4197" xr:uid="{66A72A94-15A8-4BA5-8E90-ACC537633896}"/>
    <hyperlink ref="V346" r:id="rId4198" xr:uid="{5E34A2B6-31A8-466D-BB5F-6F2F991D1524}"/>
    <hyperlink ref="V1729" r:id="rId4199" xr:uid="{25D4E79E-B7C9-425E-B1DE-CA03B8005CFE}"/>
    <hyperlink ref="V511" r:id="rId4200" xr:uid="{D37807B5-4F94-4544-BF70-B793816CDB75}"/>
    <hyperlink ref="V1040" r:id="rId4201" xr:uid="{A49D4937-4435-41E5-AEC7-1E7036AF477B}"/>
    <hyperlink ref="V1201" r:id="rId4202" xr:uid="{6670F5AE-84B1-4F03-9CEE-0C1AF63EB013}"/>
    <hyperlink ref="V38" r:id="rId4203" xr:uid="{691BF3D5-4E31-4DE7-BEC0-944373735B59}"/>
    <hyperlink ref="V39" r:id="rId4204" xr:uid="{88031FFC-71EA-42A0-850B-B2601C93EC37}"/>
    <hyperlink ref="V42" r:id="rId4205" xr:uid="{E2E92CC1-54B0-40F7-9EE3-3FB2E8590711}"/>
    <hyperlink ref="V2121" r:id="rId4206" xr:uid="{ADF14AB7-1324-4DF7-8DCD-3757FF7DB560}"/>
    <hyperlink ref="V2122" r:id="rId4207" xr:uid="{43296F87-E73C-44A5-84DE-69929D640060}"/>
    <hyperlink ref="V2123" r:id="rId4208" xr:uid="{60AA97B0-D39A-42C9-99B2-AC1190789FF6}"/>
    <hyperlink ref="V2445" r:id="rId4209" xr:uid="{02A47371-8D58-4740-89B8-03DE97362826}"/>
    <hyperlink ref="V4189" r:id="rId4210" xr:uid="{518C8D51-465A-4163-8DB8-7F62762961B9}"/>
    <hyperlink ref="V993" r:id="rId4211" xr:uid="{26E130B2-9F30-4CEE-9AD8-FBDBAD6CFC10}"/>
    <hyperlink ref="V4187" r:id="rId4212" xr:uid="{95C34D1E-09DF-4A24-9DBF-DD46121EF65C}"/>
    <hyperlink ref="V4191" r:id="rId4213" xr:uid="{22B06708-3473-49EA-BD6E-8BD2CF228094}"/>
    <hyperlink ref="V4193" r:id="rId4214" xr:uid="{1C5C5D95-7BED-4078-AD7D-5B74CA7C3D6E}"/>
    <hyperlink ref="V4194" r:id="rId4215" xr:uid="{02C72E61-0264-4A4B-8D7C-2A706520A8D6}"/>
    <hyperlink ref="V4196" r:id="rId4216" xr:uid="{57059AC2-958B-4AC9-9833-BFEDF421A859}"/>
    <hyperlink ref="V579" r:id="rId4217" xr:uid="{26FF5A5E-BF96-412D-8864-F8893F2C7736}"/>
    <hyperlink ref="V3446" r:id="rId4218" xr:uid="{818446AA-6F22-43EE-A40F-F5862834473A}"/>
    <hyperlink ref="V340" r:id="rId4219" xr:uid="{43D2E746-A02A-4837-B39C-CEA470317196}"/>
    <hyperlink ref="V362" r:id="rId4220" xr:uid="{6E8943F2-96AE-4638-B789-6383D8DD7607}"/>
    <hyperlink ref="V529" r:id="rId4221" xr:uid="{DF23A5B9-5648-44B4-92FB-3E73F9BED367}"/>
    <hyperlink ref="V570" r:id="rId4222" xr:uid="{49B40F3B-6CFF-4D0C-ACF6-3C1DC580574B}"/>
    <hyperlink ref="V1978" r:id="rId4223" xr:uid="{B8CFFCC7-0DA9-4EE0-95C7-40F0F586F64B}"/>
    <hyperlink ref="V432" r:id="rId4224" xr:uid="{1D6FACA6-B084-436A-BFB7-1F573F40693C}"/>
    <hyperlink ref="V591" r:id="rId4225" xr:uid="{D1370F74-16A7-442A-8547-082FB0380E0C}"/>
    <hyperlink ref="V106" r:id="rId4226" xr:uid="{902CBACA-7345-417E-8C7F-57EF7B260690}"/>
    <hyperlink ref="V107" r:id="rId4227" xr:uid="{54B8035A-1468-4DD2-B6DE-8A148B606110}"/>
    <hyperlink ref="V118" r:id="rId4228" xr:uid="{34AB96F5-7668-463A-A0AB-A086B5DE91D9}"/>
    <hyperlink ref="V1060" r:id="rId4229" xr:uid="{DDD6C299-74B4-4C53-B377-67F3CA7C81AD}"/>
    <hyperlink ref="V3435" r:id="rId4230" xr:uid="{B873F273-B4BE-448D-9F5C-878E3D4B9E40}"/>
    <hyperlink ref="V4197" r:id="rId4231" xr:uid="{B10B1AEF-7C3D-4A41-AF02-AEE3A8D91CF1}"/>
    <hyperlink ref="V4198" r:id="rId4232" xr:uid="{7ECC6985-172C-40D4-8D2A-7FA8AC728172}"/>
    <hyperlink ref="V4200" r:id="rId4233" xr:uid="{5D9A89E1-373A-46D8-A6A8-7BFEB00DDA30}"/>
    <hyperlink ref="V4201" r:id="rId4234" xr:uid="{6AAEB186-3DD0-431E-88FC-F432F8B1346E}"/>
    <hyperlink ref="V132" r:id="rId4235" xr:uid="{4689A46E-09BD-43A1-A461-7DB1BA8475DE}"/>
    <hyperlink ref="V3875" r:id="rId4236" xr:uid="{9A9C4BA1-5CC9-445A-93B0-95BAE0BBEAB7}"/>
    <hyperlink ref="V4203" r:id="rId4237" xr:uid="{A2261306-552D-40AC-B35D-3F6A504C7C28}"/>
    <hyperlink ref="V4204" r:id="rId4238" xr:uid="{D8963064-91E4-447C-8145-68FCDD00914D}"/>
    <hyperlink ref="V4205" r:id="rId4239" xr:uid="{3AB14DE4-0672-4BDC-8730-3B045F8715E7}"/>
    <hyperlink ref="V4202" r:id="rId4240" xr:uid="{53593C07-D5E4-41EF-9E7E-DA754F6F0079}"/>
    <hyperlink ref="V4206" r:id="rId4241" xr:uid="{181B7DBC-4506-4E8D-B52A-11186BEAB9BF}"/>
    <hyperlink ref="V3159" r:id="rId4242" xr:uid="{DBD08279-E0E6-4366-BB04-6D2B0104E39A}"/>
    <hyperlink ref="V4207" r:id="rId4243" xr:uid="{0275013B-A3C3-4BCA-A110-4A710E91B83F}"/>
    <hyperlink ref="V2416" r:id="rId4244" xr:uid="{CA658BD7-E376-4E05-9F4A-F2F09FA5EB77}"/>
    <hyperlink ref="V3709" r:id="rId4245" xr:uid="{CC4165DF-4C52-42C2-8275-D06188815DF5}"/>
    <hyperlink ref="V3449" r:id="rId4246" xr:uid="{1F3CA335-56CE-40AE-843B-2792E96C90E5}"/>
    <hyperlink ref="V290" r:id="rId4247" xr:uid="{48BA593E-5999-41E0-83E9-6F35360FF384}"/>
    <hyperlink ref="V2972" r:id="rId4248" xr:uid="{5F22386D-1B4B-4513-8F3D-6156863996E4}"/>
    <hyperlink ref="V4195" r:id="rId4249" xr:uid="{FB70C00F-06EC-490F-BE45-24079D29A4DF}"/>
    <hyperlink ref="V4209" r:id="rId4250" xr:uid="{B7DF95BE-A8F7-4738-8686-2E4F27C8B3F9}"/>
    <hyperlink ref="V4210" r:id="rId4251" xr:uid="{5C8AC509-1221-443A-A19F-847B5621CF3F}"/>
    <hyperlink ref="V527" r:id="rId4252" xr:uid="{F4517EC3-705B-4EE5-AE65-4DB8D3383A15}"/>
    <hyperlink ref="V1958" r:id="rId4253" xr:uid="{0F3288F6-BB04-40D0-84D5-379E80866565}"/>
    <hyperlink ref="V775" r:id="rId4254" xr:uid="{F47801D8-ED8A-470F-B2BC-A1D2DBD1DD88}"/>
    <hyperlink ref="V374" r:id="rId4255" xr:uid="{0730674E-C5C9-400F-8FE4-B456A9125783}"/>
    <hyperlink ref="V376" r:id="rId4256" xr:uid="{2D53C12B-8497-4CBE-A0C6-D4600B125C3E}"/>
    <hyperlink ref="V379" r:id="rId4257" xr:uid="{0B0D8E4D-3D5F-42B3-B625-F03D03E3129D}"/>
    <hyperlink ref="V3546" r:id="rId4258" xr:uid="{E40A38F8-4A65-4E1B-B262-D164EA3393B9}"/>
    <hyperlink ref="V817" r:id="rId4259" xr:uid="{9825DCF6-1A8D-481F-AF79-C09A64F5D28F}"/>
    <hyperlink ref="V882" r:id="rId4260" xr:uid="{6D1D0000-A318-44BE-A574-C8A1227D51A8}"/>
    <hyperlink ref="V890" r:id="rId4261" xr:uid="{42E81F2F-CE01-4BFD-96E1-64763D5A3E66}"/>
    <hyperlink ref="V956" r:id="rId4262" xr:uid="{67636995-70D8-4E5E-A60C-7A0A5D67B3AA}"/>
    <hyperlink ref="V1881" r:id="rId4263" xr:uid="{B8A0A9B6-F977-404C-82CB-966354D6CBA9}"/>
    <hyperlink ref="V1963" r:id="rId4264" xr:uid="{5207453E-C7FC-4076-BBE9-B87DA4006088}"/>
    <hyperlink ref="V55" r:id="rId4265" xr:uid="{7E021D76-83E2-4E5D-B7C7-FA8E6E096017}"/>
    <hyperlink ref="V762" r:id="rId4266" xr:uid="{A907F0AA-7158-4DFA-9C32-012AB64291A4}"/>
    <hyperlink ref="V768" r:id="rId4267" xr:uid="{21984DE7-2F8E-461A-8BC3-690B6194315A}"/>
    <hyperlink ref="V819" r:id="rId4268" xr:uid="{323DF661-7940-4F3F-8BC2-A44566CBCF01}"/>
    <hyperlink ref="V1386" r:id="rId4269" xr:uid="{93ED8916-5E4C-47FB-8B4F-E16598A34557}"/>
    <hyperlink ref="V4211" r:id="rId4270" xr:uid="{CC6C368C-C1F5-438C-8305-F1B355770E17}"/>
    <hyperlink ref="V977" r:id="rId4271" xr:uid="{0AF388D1-8CBE-4067-A6F7-C0A744C93006}"/>
    <hyperlink ref="V4212" r:id="rId4272" xr:uid="{F31B22AA-45AA-48DD-9A25-E028ABBE1887}"/>
    <hyperlink ref="V3151" r:id="rId4273" xr:uid="{1C309457-580E-4476-BB54-F42D0D210DA7}"/>
    <hyperlink ref="V4213" r:id="rId4274" xr:uid="{DBABA9FA-A7DE-4792-9354-2858B5515847}"/>
    <hyperlink ref="V2766" r:id="rId4275" xr:uid="{5F334D2B-FF09-435D-ABF4-0C8FF09598A1}"/>
    <hyperlink ref="V4214" r:id="rId4276" xr:uid="{F20CE868-C0E2-4107-BB97-90E07BDEFFA5}"/>
    <hyperlink ref="V4215" r:id="rId4277" xr:uid="{28533EDB-A469-4F3D-BA2F-73BBD0D9B524}"/>
    <hyperlink ref="V49" r:id="rId4278" xr:uid="{D3615A79-9B28-485A-B060-C939044BBC54}"/>
    <hyperlink ref="V50" r:id="rId4279" xr:uid="{5E42A804-396E-4059-A02F-80506F432FBE}"/>
    <hyperlink ref="V51" r:id="rId4280" xr:uid="{16EBC419-AD7F-43C0-89A7-7305C2F066CF}"/>
    <hyperlink ref="V74" r:id="rId4281" xr:uid="{C923B795-ACB6-4AD3-B1AD-A95ED1F96A48}"/>
    <hyperlink ref="V4107" r:id="rId4282" xr:uid="{9F011C55-53A7-4FFE-BD9B-05C1E1B35FCC}"/>
    <hyperlink ref="V4108" r:id="rId4283" xr:uid="{1718C379-9323-4ACD-9786-6981EC57EEC4}"/>
    <hyperlink ref="V4216" r:id="rId4284" xr:uid="{9D752A8C-D7C7-4C74-B0C8-83FFBF7D2DB8}"/>
    <hyperlink ref="V4217" r:id="rId4285" xr:uid="{276A4B82-8423-4C07-A79E-8B7D674BE932}"/>
    <hyperlink ref="V3010" r:id="rId4286" xr:uid="{AF104954-050A-427B-802D-F2531E135617}"/>
    <hyperlink ref="V3011" r:id="rId4287" xr:uid="{347DF49B-EA5C-4571-82B8-0C1AEA57649C}"/>
    <hyperlink ref="V3089" r:id="rId4288" xr:uid="{98BA7BC3-02CF-4D07-A508-268513126533}"/>
    <hyperlink ref="V4218" r:id="rId4289" xr:uid="{911C7BAF-FB44-4841-8E3D-22E346A9DE00}"/>
    <hyperlink ref="V4219" r:id="rId4290" xr:uid="{9034100D-F6BC-436A-BC53-DAD8AAF975B5}"/>
    <hyperlink ref="V6" r:id="rId4291" xr:uid="{03FB6A43-135B-40CD-858F-3A2DD82C4973}"/>
    <hyperlink ref="V7" r:id="rId4292" xr:uid="{C9B93E57-45E1-4159-A537-C6EC9665D2FF}"/>
    <hyperlink ref="V528" r:id="rId4293" xr:uid="{649FEA62-A76F-4EA1-8B3A-2A7D5779F745}"/>
    <hyperlink ref="V533" r:id="rId4294" xr:uid="{A92916EE-786E-425A-8AFC-39EA6A422B8E}"/>
    <hyperlink ref="V462" r:id="rId4295" xr:uid="{DD1B15B3-8381-4F8C-9AE1-6E2872110149}"/>
    <hyperlink ref="V477" r:id="rId4296" xr:uid="{69811061-7FE2-4705-8029-DA85563A32E1}"/>
    <hyperlink ref="V515" r:id="rId4297" xr:uid="{612F1D67-B498-458A-96B2-4D0E990AA30D}"/>
    <hyperlink ref="V535" r:id="rId4298" xr:uid="{3511BFC6-502B-458F-9A28-976A1137102C}"/>
    <hyperlink ref="V390" r:id="rId4299" xr:uid="{D093940F-FA61-4613-9714-9FE986F98056}"/>
    <hyperlink ref="V391" r:id="rId4300" xr:uid="{B24FE6E5-38B2-4248-ACF3-9AB3D4C79E63}"/>
    <hyperlink ref="V609" r:id="rId4301" xr:uid="{C5D61769-FFD1-4D35-9AAD-29560025D47F}"/>
    <hyperlink ref="V4220" r:id="rId4302" xr:uid="{D103BA23-55D0-4A27-8169-85FA370E57A2}"/>
    <hyperlink ref="V4221" r:id="rId4303" xr:uid="{AEFE1EA7-0D25-4422-B2A8-66269AAD7253}"/>
    <hyperlink ref="V4018" r:id="rId4304" xr:uid="{55D11F58-D95C-45A0-97AD-9C8E2404AFE7}"/>
    <hyperlink ref="V4223" r:id="rId4305" xr:uid="{9F9A4313-4318-4534-9E3D-57D20ADDD855}"/>
    <hyperlink ref="V4224" r:id="rId4306" xr:uid="{79588F37-0D2A-48C3-8DB4-63759ED28EF1}"/>
    <hyperlink ref="V3208" r:id="rId4307" xr:uid="{CB41D1CC-E437-48A7-B3E5-FD9FEA2AFF97}"/>
    <hyperlink ref="V1035" r:id="rId4308" xr:uid="{69AD6F09-609F-432D-AA37-B10B50EEFAFA}"/>
    <hyperlink ref="V1041" r:id="rId4309" xr:uid="{E7D9DE5C-1358-40E5-8FE6-092CAC300DFF}"/>
    <hyperlink ref="V1042" r:id="rId4310" xr:uid="{8A4A372A-6490-4373-A93E-E47BF943C4D8}"/>
    <hyperlink ref="V1043" r:id="rId4311" xr:uid="{519E86C6-6A28-41C7-9D35-E0495254E5DC}"/>
    <hyperlink ref="V1294" r:id="rId4312" xr:uid="{FECBE0B7-0BA1-4471-9866-D3F9CC49A656}"/>
    <hyperlink ref="V1321" r:id="rId4313" xr:uid="{04D90930-0E87-4D0A-B593-80B46B60687F}"/>
    <hyperlink ref="V1652" r:id="rId4314" xr:uid="{CFD62E9E-91E5-4627-9CAB-566E84C08EBF}"/>
    <hyperlink ref="V3146" r:id="rId4315" xr:uid="{D334B592-BC5B-427F-B323-5C73DD9623D5}"/>
    <hyperlink ref="V3665" r:id="rId4316" xr:uid="{2FD4F9BA-90A3-46FE-8FB6-0DFD9410413C}"/>
    <hyperlink ref="V3703" r:id="rId4317" xr:uid="{79CF7587-7CA3-4B67-AB19-A6CF53D9512B}"/>
    <hyperlink ref="V3854" r:id="rId4318" xr:uid="{408D6EC3-7B46-428A-8642-59380BB7B393}"/>
    <hyperlink ref="V3957" r:id="rId4319" xr:uid="{C9832543-5A9C-4002-85AB-795A510BE67D}"/>
    <hyperlink ref="V3904" r:id="rId4320" xr:uid="{E9285D1E-B768-40B0-912B-AD5004272192}"/>
    <hyperlink ref="V4222" r:id="rId4321" xr:uid="{F115D1A4-D2C8-45B9-93B6-03C794B82755}"/>
    <hyperlink ref="V4225" r:id="rId4322" xr:uid="{32C29AB2-AC15-4332-AB3C-C60CBF4FC635}"/>
    <hyperlink ref="V4226" r:id="rId4323" xr:uid="{401911F1-261D-4835-9FA1-44E49CC09F9F}"/>
    <hyperlink ref="V4227" r:id="rId4324" xr:uid="{86BE30DD-B4AE-42DD-AFBF-518341411A20}"/>
    <hyperlink ref="V4208" r:id="rId4325" xr:uid="{3763D3EB-1A96-4920-81F1-7594B8250802}"/>
    <hyperlink ref="V4228" r:id="rId4326" xr:uid="{9B92BD78-2D3C-4B89-A1DA-7DD6F0F97867}"/>
    <hyperlink ref="V2821" r:id="rId4327" xr:uid="{9D1E9B33-25FF-4D89-81C4-50FF01F440C7}"/>
    <hyperlink ref="V4199" r:id="rId4328" xr:uid="{D4DCA1E4-9ECD-43AB-B675-DAC0D9620E48}"/>
    <hyperlink ref="V4230" r:id="rId4329" xr:uid="{48D852E7-1E0F-40DD-AFC8-89CF885FBADC}"/>
    <hyperlink ref="V4231" r:id="rId4330" xr:uid="{B9B3344D-F66B-4AB2-831E-7232C8172C36}"/>
    <hyperlink ref="V4232" r:id="rId4331" xr:uid="{D9608703-B44E-46FC-8100-03B480BEC2D2}"/>
    <hyperlink ref="V3690" r:id="rId4332" xr:uid="{46DC76D5-C15D-43C4-975B-70DFA2836A35}"/>
    <hyperlink ref="V3760" r:id="rId4333" xr:uid="{D8B52BC9-4347-4A2D-92C5-2B1419D537C9}"/>
    <hyperlink ref="V4233" r:id="rId4334" xr:uid="{383B2799-9B73-4CB3-AC70-FE0CD8943565}"/>
    <hyperlink ref="V669" r:id="rId4335" xr:uid="{98BB6938-E049-4F33-9BE7-0F50047FAEC1}"/>
    <hyperlink ref="V2100" r:id="rId4336" xr:uid="{89AAA790-FFB9-4EE3-98A7-490C579AB53D}"/>
    <hyperlink ref="V2695" r:id="rId4337" xr:uid="{AB788E54-66F2-49B3-947C-48BC0884B92E}"/>
    <hyperlink ref="V3079" r:id="rId4338" xr:uid="{FC540B42-9D61-4A8E-A3AF-C6C44B99B14A}"/>
    <hyperlink ref="V2870" r:id="rId4339" xr:uid="{326A9D85-D0C5-437C-8908-BD288A9920E3}"/>
    <hyperlink ref="V3371" r:id="rId4340" xr:uid="{B7807379-8DFE-4DD3-9FAF-00D4C436252A}"/>
    <hyperlink ref="V4234" r:id="rId4341" xr:uid="{7C716A9C-6A97-481F-9220-37554FCB8A55}"/>
    <hyperlink ref="V2504" r:id="rId4342" xr:uid="{B31556DB-9CF9-459E-8032-7F6E90A91BBC}"/>
    <hyperlink ref="V4235" r:id="rId4343" xr:uid="{692F6808-B218-42D6-93CE-8AABE61621A2}"/>
    <hyperlink ref="V2724" r:id="rId4344" xr:uid="{930BC903-8902-4E2D-948A-FFBE00D2F47D}"/>
    <hyperlink ref="V2253" r:id="rId4345" xr:uid="{9A0747F1-958F-4E49-A599-E27D72EC9415}"/>
    <hyperlink ref="V1975" r:id="rId4346" xr:uid="{71906789-87CF-4C35-AAA7-EB3F59EED80B}"/>
    <hyperlink ref="V4190" r:id="rId4347" xr:uid="{E1B5BCA2-0A89-445D-9E33-EC8D03A264D9}"/>
    <hyperlink ref="V4192" r:id="rId4348" xr:uid="{6BA96C3C-2B60-4C0A-B6BD-16C3948F3505}"/>
    <hyperlink ref="V4236" r:id="rId4349" xr:uid="{77CD99AB-C410-4C06-9255-D2C0A726FDB0}"/>
    <hyperlink ref="V380" r:id="rId4350" xr:uid="{8D51B4DF-2540-496A-BE70-329BF580D8B3}"/>
    <hyperlink ref="V381" r:id="rId4351" xr:uid="{64E43A53-9127-439F-84E2-301FD6312CDA}"/>
    <hyperlink ref="V1957" r:id="rId4352" xr:uid="{8389BE33-7BA6-462B-AD6A-2658AE9D09C9}"/>
    <hyperlink ref="V1961" r:id="rId4353" xr:uid="{5139425C-9932-494D-9A22-8B0B1954CCCB}"/>
    <hyperlink ref="V1962" r:id="rId4354" xr:uid="{05CF0D07-807C-4E1C-9463-AFD058C55193}"/>
    <hyperlink ref="V1988" r:id="rId4355" xr:uid="{C74689E7-ADB6-499E-8882-E936366F207A}"/>
    <hyperlink ref="V2723" r:id="rId4356" xr:uid="{A217BF1C-60B6-4B39-BC66-08486F3E436C}"/>
    <hyperlink ref="V2732" r:id="rId4357" xr:uid="{39C70DC9-75B8-4A53-A88B-D73FE6CD9824}"/>
    <hyperlink ref="V4237" r:id="rId4358" xr:uid="{2616888F-300F-439C-81EA-105C27E0C712}"/>
    <hyperlink ref="V1568" r:id="rId4359" xr:uid="{85BD5F94-7801-4E83-BE61-41FF991029CF}"/>
    <hyperlink ref="V3016" r:id="rId4360" xr:uid="{851B8BDC-C5E5-4A74-A7ED-7B83CB712786}"/>
    <hyperlink ref="V3017" r:id="rId4361" xr:uid="{C03C66DE-64F9-4E7F-AA71-4C0DD4E46670}"/>
    <hyperlink ref="V677" r:id="rId4362" xr:uid="{BA292612-03FD-4F0B-9E12-2464A00AAA83}"/>
    <hyperlink ref="V1327" r:id="rId4363" xr:uid="{8CD6338F-3C25-4DAB-971E-DDFDA07E07BA}"/>
    <hyperlink ref="V4238" r:id="rId4364" xr:uid="{959BC65E-1D96-4128-8C94-AD203D4DA075}"/>
    <hyperlink ref="V626" r:id="rId4365" xr:uid="{15ED4ACB-6A64-44D1-AC51-57E23389AB67}"/>
    <hyperlink ref="V795" r:id="rId4366" xr:uid="{503657F2-9073-4C39-9F70-3335E6A7CDF6}"/>
    <hyperlink ref="V744" r:id="rId4367" xr:uid="{C25530A8-6F1A-42B3-A3B6-1E2B7A08A6A3}"/>
    <hyperlink ref="V4239" r:id="rId4368" xr:uid="{5771342E-985F-409B-9BD0-E3F4B74A3BAD}"/>
    <hyperlink ref="V1055" r:id="rId4369" xr:uid="{6B079177-EE6C-420D-BA09-4D83A0A31030}"/>
    <hyperlink ref="V1059" r:id="rId4370" xr:uid="{4B3F59E4-A413-4CDC-ABD3-16B12566D00E}"/>
    <hyperlink ref="V1739" r:id="rId4371" xr:uid="{46205485-17B3-4859-B64E-B5EC9572516B}"/>
    <hyperlink ref="V119" r:id="rId4372" xr:uid="{FCB6F4EA-E5FD-499A-B453-1625C722AC4B}"/>
    <hyperlink ref="V453" r:id="rId4373" xr:uid="{8FECADDD-24CA-4A50-927D-CBD41FBEFA52}"/>
    <hyperlink ref="V1464" r:id="rId4374" xr:uid="{BCA0C917-BF4D-438E-9A57-B9B2DE54B1A8}"/>
    <hyperlink ref="V3678" r:id="rId4375" xr:uid="{0DE2A34E-020B-453C-9A75-191C96BA180F}"/>
    <hyperlink ref="V3732" r:id="rId4376" xr:uid="{3F8F7579-187F-41F7-93F4-173CD8B1BF5D}"/>
    <hyperlink ref="V3852" r:id="rId4377" xr:uid="{27453AF2-B78A-4516-BF0D-AC97CBEEC1EB}"/>
    <hyperlink ref="V4240" r:id="rId4378" xr:uid="{B1AAE9EE-DB2D-408E-A3BF-20FE56857A4A}"/>
    <hyperlink ref="V1611" r:id="rId4379" xr:uid="{368D587D-7D9E-4DA4-A38F-70C910E6E6CE}"/>
    <hyperlink ref="V1743" r:id="rId4380" xr:uid="{80DF5253-5A89-438B-993F-D1AE81D0B05D}"/>
    <hyperlink ref="V1744" r:id="rId4381" xr:uid="{35E6AF3F-F66F-4699-A05C-EE8187BDD40D}"/>
    <hyperlink ref="V4241" r:id="rId4382" xr:uid="{3B39A945-F739-472D-A66C-E670457A1535}"/>
    <hyperlink ref="V655" r:id="rId4383" xr:uid="{A6234818-09FD-42AF-966F-0154E4B0B043}"/>
    <hyperlink ref="V596" r:id="rId4384" xr:uid="{AD5A3C07-8D8F-4CBA-A2A2-D0462D505D89}"/>
    <hyperlink ref="V761" r:id="rId4385" xr:uid="{56E12E50-36D0-48A0-A8B5-E358F2CC9D8C}"/>
    <hyperlink ref="V2251" r:id="rId4386" xr:uid="{D25AB991-75FC-4CB7-8367-6BD9315D06D5}"/>
    <hyperlink ref="V705" r:id="rId4387" xr:uid="{59E4A57D-5260-4ABC-B315-5A650387A41A}"/>
    <hyperlink ref="V2052" r:id="rId4388" xr:uid="{C18870AE-87A3-433C-870C-FD5740A479A8}"/>
    <hyperlink ref="V2054" r:id="rId4389" xr:uid="{71FE1166-B838-412C-AB79-5EB8994FD35B}"/>
    <hyperlink ref="V2056" r:id="rId4390" xr:uid="{1D10F573-5635-4412-91FD-A6D786F7B774}"/>
    <hyperlink ref="V2057" r:id="rId4391" xr:uid="{93A7C4B8-8418-4C34-A583-26CB0AEACCD4}"/>
    <hyperlink ref="V3365" r:id="rId4392" xr:uid="{449721C1-711F-45C1-82BC-5CE5EA63D106}"/>
    <hyperlink ref="V4242" r:id="rId4393" xr:uid="{E1C49377-01CC-45E0-AD3D-3E5B38BA2DCD}"/>
    <hyperlink ref="V1659" r:id="rId4394" xr:uid="{CF4D7509-2145-4212-8E0D-8026BCCFE8C8}"/>
    <hyperlink ref="V1664" r:id="rId4395" xr:uid="{E4866D38-B782-454E-98A3-C90F8458AD59}"/>
    <hyperlink ref="V3323" r:id="rId4396" xr:uid="{4A778067-93C0-4831-8960-B84BE67D1E12}"/>
    <hyperlink ref="V2295" r:id="rId4397" xr:uid="{06672C9D-013E-4E88-A2DE-D32F908949E7}"/>
    <hyperlink ref="V3322" r:id="rId4398" xr:uid="{0EE2F07D-3140-46D6-A552-746BA6A5251E}"/>
    <hyperlink ref="V3385" r:id="rId4399" xr:uid="{FA212F16-8D2B-4CF7-BA23-023072E381A3}"/>
    <hyperlink ref="V3386" r:id="rId4400" xr:uid="{9E32FF8C-4DD7-496C-96D1-4F26931312E0}"/>
    <hyperlink ref="V3389" r:id="rId4401" xr:uid="{97EAFB14-F018-4785-A352-C9324BA46B04}"/>
    <hyperlink ref="V4243" r:id="rId4402" xr:uid="{E323359D-8361-4B3E-BE21-8DF1806ABD53}"/>
    <hyperlink ref="V4244" r:id="rId4403" xr:uid="{9C24DE12-55A2-42AA-96CB-D18289B20F67}"/>
    <hyperlink ref="V2453" r:id="rId4404" xr:uid="{0678D346-99B6-4348-B957-0702895638B7}"/>
    <hyperlink ref="V2873" r:id="rId4405" xr:uid="{D3E075BF-2502-49FF-8C78-7F08156C963C}"/>
    <hyperlink ref="V4245" r:id="rId4406" xr:uid="{CE13C880-35CB-49AB-BAC4-DAF4AFDB8578}"/>
    <hyperlink ref="V4247" r:id="rId4407" xr:uid="{80229589-A6BC-4440-B36D-003EFDCDDB47}"/>
    <hyperlink ref="V1653" r:id="rId4408" xr:uid="{63081B5E-03E2-41E9-916E-4E6FF24E7999}"/>
    <hyperlink ref="V4248" r:id="rId4409" xr:uid="{FB1565D0-2ACC-4D7E-865F-E85E2AFB4B9F}"/>
    <hyperlink ref="V4249" r:id="rId4410" xr:uid="{DA872D69-D0A8-417A-A774-3854A9635F09}"/>
    <hyperlink ref="V4246" r:id="rId4411" xr:uid="{B878A756-637D-4013-A311-059FD3088608}"/>
    <hyperlink ref="V4250" r:id="rId4412" xr:uid="{0E99B957-495E-44F2-9B8C-0D6ED05B03E0}"/>
    <hyperlink ref="V4251" r:id="rId4413" xr:uid="{58C7E38F-B51E-4C41-87DD-48602B06FEF2}"/>
    <hyperlink ref="V4253" r:id="rId4414" xr:uid="{83D6580A-ED76-4087-ABF8-F30CD68EFB2E}"/>
    <hyperlink ref="V3005" r:id="rId4415" xr:uid="{B1549D1B-9D73-47EE-BD84-C7F60FD31184}"/>
    <hyperlink ref="V4254" r:id="rId4416" xr:uid="{A358AC2C-E682-4B88-A1E6-D159691447C2}"/>
    <hyperlink ref="V2844" r:id="rId4417" xr:uid="{029DCA16-984F-4DB9-ACD8-7B620942EC8B}"/>
    <hyperlink ref="V4257" r:id="rId4418" xr:uid="{F52C2E7E-0EBA-4DD4-949D-F9C173F801A4}"/>
    <hyperlink ref="V2198" r:id="rId4419" xr:uid="{55936CB5-C1D4-4B7E-B95B-ED84E4F970D4}"/>
    <hyperlink ref="V4258" r:id="rId4420" xr:uid="{4803A9EB-013D-404E-AA39-C859EF07D106}"/>
    <hyperlink ref="V2370" r:id="rId4421" xr:uid="{27161CD2-D2DA-4F74-B845-CF8174AF39B9}"/>
    <hyperlink ref="V2371" r:id="rId4422" xr:uid="{848B33EF-DCAF-439D-8EF3-420EAB5FB0EC}"/>
    <hyperlink ref="V4259" r:id="rId4423" xr:uid="{4FF3BB9A-81BE-4D6E-B433-7F615184F02B}"/>
    <hyperlink ref="V2087" r:id="rId4424" xr:uid="{25C30F5D-2294-4CEB-B20C-6B49B8F10BDC}"/>
    <hyperlink ref="V4264" r:id="rId4425" xr:uid="{BC3C5B0D-98BA-436A-A070-0A6E3307F44A}"/>
    <hyperlink ref="V4260" r:id="rId4426" xr:uid="{B56FA07A-E49A-433E-A6FA-505F2AA81E53}"/>
    <hyperlink ref="V4261" r:id="rId4427" xr:uid="{9DB0F11B-B09E-494A-BECB-43106B874504}"/>
    <hyperlink ref="V4262" r:id="rId4428" xr:uid="{94F73F27-276B-4923-AAE3-4F364BB3DD67}"/>
    <hyperlink ref="V4266" r:id="rId4429" xr:uid="{E214931D-A6C6-44DB-BA8F-E1CBDF22D7F0}"/>
    <hyperlink ref="V4267" r:id="rId4430" xr:uid="{A092F809-F988-44BF-B9FB-E3D558A50D4A}"/>
    <hyperlink ref="V4268" r:id="rId4431" xr:uid="{E10B8754-63BA-4E36-81C6-9CD1DB89E19F}"/>
    <hyperlink ref="V1731" r:id="rId4432" xr:uid="{4587857B-51CA-4D42-BF3C-2D32A704DB44}"/>
    <hyperlink ref="V1733" r:id="rId4433" xr:uid="{052C0713-B172-4889-A209-F6936053AEE9}"/>
    <hyperlink ref="V1736" r:id="rId4434" xr:uid="{6D5262D8-2420-4C52-A427-BCA16C068A97}"/>
    <hyperlink ref="V613" r:id="rId4435" xr:uid="{35209829-57D2-4162-9A8E-D58543CBDDC6}"/>
    <hyperlink ref="V3799" r:id="rId4436" xr:uid="{A5D1A99B-8658-489C-A347-DAD63B4505C1}"/>
    <hyperlink ref="V4269" r:id="rId4437" xr:uid="{41492314-9032-471C-802D-83A0ECA04760}"/>
    <hyperlink ref="V88" r:id="rId4438" xr:uid="{D094F986-19EA-4C26-8E6B-80C50D5DEF59}"/>
    <hyperlink ref="V110" r:id="rId4439" xr:uid="{B8CABECD-FA64-452B-8042-143B13272B88}"/>
    <hyperlink ref="V2973" r:id="rId4440" xr:uid="{42FEF932-A13F-4703-B9A1-5E1B90977E55}"/>
    <hyperlink ref="V4263" r:id="rId4441" xr:uid="{531E686B-3704-48AD-B664-F82E64C69259}"/>
    <hyperlink ref="V4270" r:id="rId4442" xr:uid="{C8406F98-D77E-4578-8CD4-D8E65EF21950}"/>
    <hyperlink ref="V3917" r:id="rId4443" xr:uid="{8D26982E-37A0-4AAC-A0AB-7A4A3AE7A42C}"/>
    <hyperlink ref="V4252" r:id="rId4444" xr:uid="{6E1AD0B2-E556-447E-A061-B78AA1E0B38F}"/>
    <hyperlink ref="V1318" r:id="rId4445" xr:uid="{21BDA7D0-32E2-4409-9079-3CF718BEB8F5}"/>
    <hyperlink ref="V1612" r:id="rId4446" xr:uid="{09267497-DE9F-4FD0-B149-064E2187D5C6}"/>
    <hyperlink ref="V3549" r:id="rId4447" xr:uid="{4D0AAD3E-2A35-48F1-B8F0-6D38E1615C50}"/>
    <hyperlink ref="V3714" r:id="rId4448" xr:uid="{79378859-8118-4B78-B81E-589ACC3CB045}"/>
    <hyperlink ref="V4186" r:id="rId4449" xr:uid="{3A9637F8-3A74-4412-8DB7-3A91DC9D5324}"/>
    <hyperlink ref="V4256" r:id="rId4450" xr:uid="{CD664F6F-0931-4CDC-BDE2-7D157017F477}"/>
    <hyperlink ref="V4271" r:id="rId4451" xr:uid="{8377EB08-5F74-43DB-A3A7-5A16A1CFDA99}"/>
    <hyperlink ref="V4272" r:id="rId4452" xr:uid="{79D40630-5DDA-49EB-9437-097E55FAF9A0}"/>
    <hyperlink ref="V4229" r:id="rId4453" xr:uid="{22882B91-A6EE-4C9A-ADCA-6FCE2BE47AB1}"/>
    <hyperlink ref="V4265" r:id="rId4454" xr:uid="{8BB76E5E-C4BB-41B9-8023-F9309C7EEE09}"/>
    <hyperlink ref="V1307" r:id="rId4455" xr:uid="{E310955D-DFD8-4D68-87A8-D174B0D26B8E}"/>
    <hyperlink ref="V2393" r:id="rId4456" xr:uid="{25EF9646-DA7C-4AAF-A7D1-AE2FB788E777}"/>
    <hyperlink ref="V4274" r:id="rId4457" xr:uid="{8A639EDE-B78A-46E9-88DD-4649A0EFFF20}"/>
    <hyperlink ref="V4275" r:id="rId4458" xr:uid="{7BA8DB77-5E91-4FAC-9E15-19B4202553FE}"/>
    <hyperlink ref="V4276" r:id="rId4459" xr:uid="{9C28DB1F-07A9-4691-B3AC-731388FC7087}"/>
    <hyperlink ref="V4277" r:id="rId4460" xr:uid="{8ED3E551-3EBF-49BF-9AAE-F02F7CAC8957}"/>
    <hyperlink ref="V4278" r:id="rId4461" xr:uid="{EB973E98-3A84-4419-AB30-3D9A65E35717}"/>
    <hyperlink ref="V4279" r:id="rId4462" xr:uid="{3A26EF03-32E7-4F91-9804-412576E25C0F}"/>
    <hyperlink ref="V1278" r:id="rId4463" xr:uid="{CEFD7122-D61A-49BD-AC17-3A614591D438}"/>
    <hyperlink ref="V3245" r:id="rId4464" xr:uid="{3240E44D-8D2C-4D18-821B-11CBB8257D7C}"/>
    <hyperlink ref="V3267" r:id="rId4465" xr:uid="{42033E17-3903-40C1-92BF-4E3215F51AA7}"/>
    <hyperlink ref="V1257" r:id="rId4466" xr:uid="{DD33F4AB-CB31-4585-83C3-638BEDF6D4F5}"/>
    <hyperlink ref="V1402" r:id="rId4467" xr:uid="{7145F533-9C14-480F-A077-DE96BD49F01F}"/>
    <hyperlink ref="V1411" r:id="rId4468" xr:uid="{4018898A-2483-4CE0-A3BB-B1B699BC126E}"/>
    <hyperlink ref="V196" r:id="rId4469" xr:uid="{8AF10825-79B3-41C6-B392-982F163E790E}"/>
    <hyperlink ref="V198" r:id="rId4470" xr:uid="{834CF517-6F07-4D83-BBB7-E83B9528E1E5}"/>
    <hyperlink ref="V199" r:id="rId4471" xr:uid="{55DDADA4-C855-4776-943F-B816550166D2}"/>
    <hyperlink ref="V1177" r:id="rId4472" xr:uid="{3A679199-3A13-4644-BCBE-1A7A09061812}"/>
    <hyperlink ref="V323" r:id="rId4473" xr:uid="{105BC36C-3508-420C-AD5F-80C9E708DD09}"/>
    <hyperlink ref="V584" r:id="rId4474" xr:uid="{DB62E2C6-DA4A-486A-9C6F-DD0FB5DC3649}"/>
    <hyperlink ref="V585" r:id="rId4475" xr:uid="{F62402A6-57AA-4095-A392-A69025F0AB2C}"/>
    <hyperlink ref="V586" r:id="rId4476" xr:uid="{A147D4C3-0ECF-4642-BDEA-2A1FDCF9B5A9}"/>
    <hyperlink ref="V587" r:id="rId4477" xr:uid="{BB0E090F-D551-464D-9C0A-315A2390727B}"/>
    <hyperlink ref="V2086" r:id="rId4478" xr:uid="{144D1655-199A-41FC-B31F-E66873BF580A}"/>
    <hyperlink ref="V3528" r:id="rId4479" xr:uid="{42B43E22-CF11-471D-B9CE-FC2CDB48CB39}"/>
    <hyperlink ref="V3697" r:id="rId4480" xr:uid="{18FB60FD-34CF-4BAC-8478-6CF7F479DBB0}"/>
    <hyperlink ref="V103" r:id="rId4481" xr:uid="{534CCD1C-E069-416C-86C1-139FE2D285F1}"/>
    <hyperlink ref="V115" r:id="rId4482" xr:uid="{1DBFEB6D-F84A-40F0-8209-FE6977F93913}"/>
    <hyperlink ref="V324" r:id="rId4483" xr:uid="{46CAB472-0EF1-49AE-AFB7-0D4B9914DD8F}"/>
    <hyperlink ref="V328" r:id="rId4484" xr:uid="{E38018AB-72EA-421E-813C-155EEA0ACF4D}"/>
    <hyperlink ref="V329" r:id="rId4485" xr:uid="{C8CB0FD5-DBB6-49AC-BDA7-874EB637F075}"/>
    <hyperlink ref="V1499" r:id="rId4486" xr:uid="{A81F9606-E0B7-43C1-BE47-ADA8F3BAAF4B}"/>
    <hyperlink ref="V3199" r:id="rId4487" xr:uid="{7EB0A9B6-3390-47DE-B444-ABB64CF0E9C2}"/>
    <hyperlink ref="V3255" r:id="rId4488" xr:uid="{2279E129-7D12-425A-A01D-DD41549D7C16}"/>
    <hyperlink ref="V3695" r:id="rId4489" xr:uid="{3CCA5060-DCB7-4789-B686-77E32EEB9B0D}"/>
    <hyperlink ref="V3698" r:id="rId4490" xr:uid="{B9015BCB-0468-40D7-90C3-AB4036790246}"/>
    <hyperlink ref="V4281" r:id="rId4491" xr:uid="{EFDAF18C-0FB0-44B9-AED7-6BDBFCFD9504}"/>
    <hyperlink ref="V449" r:id="rId4492" xr:uid="{88BDA947-A450-48ED-8598-2455F183BB22}"/>
    <hyperlink ref="V435" r:id="rId4493" xr:uid="{1ADEF005-36E7-4D30-856E-8AAB6D2C1A29}"/>
    <hyperlink ref="V108" r:id="rId4494" xr:uid="{D8B035D8-F86E-456B-91D4-2ECFF6D2412D}"/>
    <hyperlink ref="V365" r:id="rId4495" xr:uid="{CF6A2406-4532-4340-B0EE-EDF06A848F43}"/>
    <hyperlink ref="V366" r:id="rId4496" xr:uid="{D2E6DC71-84E7-45E7-B789-4BF9CA6902D4}"/>
    <hyperlink ref="V367" r:id="rId4497" xr:uid="{95896062-D4EA-4D17-BD3E-7B13135CA679}"/>
    <hyperlink ref="V375" r:id="rId4498" xr:uid="{FAFA0AC2-59BF-483F-A440-DE640A076190}"/>
    <hyperlink ref="V407" r:id="rId4499" xr:uid="{A58F6F4C-EC5F-4D17-AFCC-8797AA733A15}"/>
    <hyperlink ref="V446" r:id="rId4500" xr:uid="{A8D4F03E-2D05-4EB2-80DC-AC9CF4350627}"/>
    <hyperlink ref="V1293" r:id="rId4501" xr:uid="{FC91E664-EDFE-4F66-8FD3-88962891635B}"/>
    <hyperlink ref="V1467" r:id="rId4502" xr:uid="{4BDE11C6-F2E8-4418-A641-EA549FD2098D}"/>
    <hyperlink ref="V603" r:id="rId4503" xr:uid="{231104F6-527A-4E3B-8CA4-758D5D52CB90}"/>
    <hyperlink ref="V776" r:id="rId4504" xr:uid="{E901D2BB-0909-4CE1-ADAA-5217B96C02A7}"/>
    <hyperlink ref="V436" r:id="rId4505" xr:uid="{D26DF723-D5FA-45D6-970E-E83B98D61BFB}"/>
    <hyperlink ref="V405" r:id="rId4506" xr:uid="{F5901E91-4CD9-4950-B222-C6FD0639BB44}"/>
    <hyperlink ref="V392" r:id="rId4507" xr:uid="{072DD3BF-C0DF-4E7E-81A1-72A9FCE66440}"/>
    <hyperlink ref="V393" r:id="rId4508" xr:uid="{1993CF29-9A2F-4D37-8D2B-D09ADCE23154}"/>
    <hyperlink ref="V394" r:id="rId4509" xr:uid="{F13AC8CA-6E2A-44DF-A6FF-50CBFFA6EE06}"/>
    <hyperlink ref="V398" r:id="rId4510" xr:uid="{20E23015-EC75-45DD-A729-DA843DBE33FC}"/>
    <hyperlink ref="V2435" r:id="rId4511" xr:uid="{552417D6-6D48-4FB9-8EAC-FA56B327155C}"/>
    <hyperlink ref="V2702" r:id="rId4512" xr:uid="{FC40B684-64AA-42D9-9386-81F0D2BAD828}"/>
    <hyperlink ref="V2741" r:id="rId4513" xr:uid="{E1BD4E05-69CA-4EE0-AE76-D5E5E260C49F}"/>
    <hyperlink ref="V2745" r:id="rId4514" xr:uid="{E14C03ED-E7C7-4911-8C67-69B7185F449B}"/>
    <hyperlink ref="V406" r:id="rId4515" xr:uid="{9449C11E-6789-4D9C-8A06-88E83AF39F17}"/>
    <hyperlink ref="V444" r:id="rId4516" xr:uid="{C3812E1C-D755-4948-A21E-19CE99AE0B2D}"/>
    <hyperlink ref="V445" r:id="rId4517" xr:uid="{B50C2376-8D76-468A-BA11-14691E61EEAC}"/>
    <hyperlink ref="V447" r:id="rId4518" xr:uid="{3410AF67-6675-4980-AF96-12FCD5716788}"/>
    <hyperlink ref="V448" r:id="rId4519" xr:uid="{247612D2-C026-4DF1-A301-5B89FDBC14D0}"/>
    <hyperlink ref="V1234" r:id="rId4520" xr:uid="{E4BDB68B-D263-43E3-B45A-2EF22D12B009}"/>
    <hyperlink ref="V1709" r:id="rId4521" xr:uid="{E3E3B1D4-FFC0-4BFB-BA9C-CD332E38BF10}"/>
    <hyperlink ref="V1607" r:id="rId4522" xr:uid="{73FF7D41-DD1E-4407-984E-576E47D784D2}"/>
    <hyperlink ref="V1435" r:id="rId4523" xr:uid="{800D73F0-04A9-4853-B427-3D49DF1736B7}"/>
    <hyperlink ref="V1405" r:id="rId4524" xr:uid="{F8A88EE9-3D14-4206-901C-3AF36D13CF36}"/>
    <hyperlink ref="V3330" r:id="rId4525" xr:uid="{287D5B54-AF24-4386-A8A5-FC1BA0B0C220}"/>
    <hyperlink ref="V3718" r:id="rId4526" xr:uid="{18D05020-D260-47EB-B056-19F00BFCB715}"/>
    <hyperlink ref="V3420" r:id="rId4527" xr:uid="{AFE7BBB5-6609-41CC-9DAE-5D4A2FFE9A24}"/>
    <hyperlink ref="V64" r:id="rId4528" xr:uid="{7268D35A-5968-4468-80D2-F46448A2B884}"/>
    <hyperlink ref="V2477" r:id="rId4529" xr:uid="{F5969BA1-27B0-4D18-B7E9-8A0F35110DB5}"/>
    <hyperlink ref="V3468" r:id="rId4530" xr:uid="{B1422279-1BE0-49F0-9C0C-99E63853CA72}"/>
    <hyperlink ref="V3419" r:id="rId4531" xr:uid="{E5541747-C078-4C4D-9AAE-FF936B61DBE5}"/>
    <hyperlink ref="V4280" r:id="rId4532" xr:uid="{9B21B88C-90FF-4AB9-B11F-53A003F852C3}"/>
    <hyperlink ref="V4282" r:id="rId4533" xr:uid="{3E7F8029-57E4-4D5A-8B5F-DB54F173582B}"/>
    <hyperlink ref="V1976" r:id="rId4534" xr:uid="{E5D334A9-27CF-4D2E-B41E-D3C7EDDC0AFF}"/>
    <hyperlink ref="V3022" r:id="rId4535" xr:uid="{8E20FA93-0079-4E7E-B436-B1F32F714C59}"/>
    <hyperlink ref="V4283" r:id="rId4536" xr:uid="{5E375D37-319F-4F37-8038-E17B9329311D}"/>
    <hyperlink ref="V4287" r:id="rId4537" xr:uid="{FA586831-4E33-4149-91B6-A12A2437B54D}"/>
    <hyperlink ref="V3" r:id="rId4538" xr:uid="{526F709F-4E5C-4096-BEFD-C27DDDB04200}"/>
    <hyperlink ref="V5" r:id="rId4539" xr:uid="{B7562609-0258-4503-A218-6AEE17C0D1EB}"/>
    <hyperlink ref="V148" r:id="rId4540" xr:uid="{FC2EAFFB-DC16-4FCA-955E-C4C1E3610F6A}"/>
    <hyperlink ref="V149" r:id="rId4541" xr:uid="{D17B4D01-4152-468B-8412-E74538B5A758}"/>
    <hyperlink ref="V437" r:id="rId4542" xr:uid="{6DA30C2E-2FB5-49F8-BBEB-D00EA3EAA9D9}"/>
    <hyperlink ref="V572" r:id="rId4543" xr:uid="{C36BBBC5-BDA7-4864-A65B-5189DBF4268D}"/>
    <hyperlink ref="V657" r:id="rId4544" xr:uid="{DA62A765-D310-4EF0-B2B7-129476C964CF}"/>
    <hyperlink ref="V4288" r:id="rId4545" xr:uid="{3374BF65-C91E-4063-B5DE-38D31FCA94C7}"/>
    <hyperlink ref="V4285" r:id="rId4546" xr:uid="{CDD4F240-CB85-4AA8-90DA-410F8EA78EBB}"/>
    <hyperlink ref="V4286" r:id="rId4547" xr:uid="{14C554D1-DD64-4854-BEF0-234D0976248A}"/>
    <hyperlink ref="V4289" r:id="rId4548" xr:uid="{916F4E55-8859-4FE4-88B2-43E79C18CD3D}"/>
    <hyperlink ref="V3362" r:id="rId4549" xr:uid="{DF6DBE65-0975-4696-AEE9-302916E522B0}"/>
    <hyperlink ref="V4291" r:id="rId4550" xr:uid="{615D40E0-D5B4-4F71-A8AE-3757759D4B2F}"/>
    <hyperlink ref="V4273" r:id="rId4551" xr:uid="{4C8E5290-5EA8-48CA-94FA-D7ECC660FCC8}"/>
    <hyperlink ref="V4292" r:id="rId4552" xr:uid="{1C695563-8A26-4D8C-9A2C-18B88ACEBF20}"/>
    <hyperlink ref="V4293" r:id="rId4553" xr:uid="{1E227E11-17BF-4BF1-989B-F24BFFCBB597}"/>
    <hyperlink ref="V4255" r:id="rId4554" xr:uid="{9046731C-0D5D-4A40-B15B-9D740117B8F5}"/>
    <hyperlink ref="V4295" r:id="rId4555" xr:uid="{54C03F4C-6D0B-4D20-A83F-5A9F68D81E77}"/>
    <hyperlink ref="V784" r:id="rId4556" xr:uid="{4003E250-F6B4-48C9-B5DE-8F1AF8A9D744}"/>
    <hyperlink ref="V1289" r:id="rId4557" xr:uid="{A52C405A-130A-48FD-A01E-D5A2B567BA35}"/>
    <hyperlink ref="V1263" r:id="rId4558" xr:uid="{CD59273B-A445-49B1-95C2-1F7A1DB23F2D}"/>
    <hyperlink ref="V1363" r:id="rId4559" xr:uid="{40F79138-F253-4DE4-ACE4-B910F32C9725}"/>
    <hyperlink ref="V4099" r:id="rId4560" xr:uid="{FF0507AA-8990-4D9C-B1F2-33AF5755BFEC}"/>
    <hyperlink ref="V3196" r:id="rId4561" xr:uid="{8D744B8E-5746-4FAE-96FF-3ECE32327890}"/>
    <hyperlink ref="V3211" r:id="rId4562" xr:uid="{86726130-DA5E-4686-922D-42C1B0ABA788}"/>
    <hyperlink ref="V3721" r:id="rId4563" xr:uid="{4037DE87-C509-4B16-921E-B0C7EEEF1B43}"/>
    <hyperlink ref="V4133" r:id="rId4564" xr:uid="{354AF3A2-8BD1-41F5-9BB5-D758609766F0}"/>
    <hyperlink ref="V4135" r:id="rId4565" xr:uid="{BFA00760-3AE2-4563-B5E2-BF0F61CA6892}"/>
    <hyperlink ref="V124" r:id="rId4566" xr:uid="{D731E2AF-D654-42B4-B723-8C1894CEB73B}"/>
    <hyperlink ref="V4136" r:id="rId4567" xr:uid="{460D5ED4-5D54-4614-A4A5-066A017C69F5}"/>
    <hyperlink ref="V480" r:id="rId4568" xr:uid="{A13633BB-534F-45AA-9C5E-D72F4A6EA55F}"/>
    <hyperlink ref="V4296" r:id="rId4569" xr:uid="{2C89492F-8924-4B77-B257-7CC6886463B9}"/>
    <hyperlink ref="V501" r:id="rId4570" xr:uid="{7F47E625-059F-45C9-9D72-DAB1413D627E}"/>
    <hyperlink ref="V4297" r:id="rId4571" xr:uid="{064794E0-299C-4E3E-AB8C-9AAA46B78EB2}"/>
    <hyperlink ref="V2163" r:id="rId4572" xr:uid="{AACE615C-AEFC-4C8F-8183-6D8060E92257}"/>
    <hyperlink ref="V3363" r:id="rId4573" xr:uid="{81C0FC19-FC4F-4E7D-906D-C2464BA914F0}"/>
    <hyperlink ref="V3368" r:id="rId4574" xr:uid="{EBE86D0A-8AE1-4EDB-A89B-6EC0C3A358D4}"/>
    <hyperlink ref="V4298" r:id="rId4575" xr:uid="{A659C596-CE60-4360-86FB-EDB37BFCFD59}"/>
    <hyperlink ref="V4299" r:id="rId4576" xr:uid="{BBDDABB9-F762-4A6B-B6F0-DBBA55303F2C}"/>
    <hyperlink ref="V1282" r:id="rId4577" xr:uid="{1A4DFA93-1DB9-43BB-B1D7-08923289B0BA}"/>
    <hyperlink ref="V1286" r:id="rId4578" xr:uid="{EDB57498-2F12-421F-AD86-D083DB967C47}"/>
    <hyperlink ref="V2321" r:id="rId4579" xr:uid="{017287EB-04E7-4A02-AF8C-B88C802F10A6}"/>
    <hyperlink ref="V2058" r:id="rId4580" xr:uid="{01A6E463-FC03-480F-BD19-88D1B5752C6B}"/>
    <hyperlink ref="V1239" r:id="rId4581" xr:uid="{D4C95107-FF0E-4102-8D72-6648A9825CE6}"/>
    <hyperlink ref="V1427" r:id="rId4582" xr:uid="{C409EECF-1182-43ED-8F32-2671B06BCD9F}"/>
    <hyperlink ref="V1428" r:id="rId4583" xr:uid="{7A37B390-5574-45C4-871A-EEAA537EF5CA}"/>
    <hyperlink ref="V2046" r:id="rId4584" xr:uid="{C0AA8510-9EAB-4DC1-A36E-DB6A54808247}"/>
    <hyperlink ref="V4300" r:id="rId4585" xr:uid="{56BA237D-F59D-4B3A-BE0E-7538D2DD80C0}"/>
    <hyperlink ref="V4302" r:id="rId4586" xr:uid="{446BB20B-0578-4857-A83C-FF3528A748C6}"/>
    <hyperlink ref="V581" r:id="rId4587" xr:uid="{37AE39DA-27A9-4C1D-9302-7CDD2A593D7A}"/>
    <hyperlink ref="V2219" r:id="rId4588" xr:uid="{09C5B752-70A1-4FEE-98A2-8E4290D70639}"/>
    <hyperlink ref="V4303" r:id="rId4589" xr:uid="{404405B1-14FF-4079-B8B4-7943AAE4CDB2}"/>
    <hyperlink ref="V2488" r:id="rId4590" xr:uid="{730276E9-C7B5-4E68-969D-9E528A516C95}"/>
    <hyperlink ref="V1900" r:id="rId4591" xr:uid="{6217E7C5-B3C1-45DC-842A-11AA74422A4F}"/>
    <hyperlink ref="V1210" r:id="rId4592" xr:uid="{EAFB1605-92A8-4E85-B7D6-43493FC037BE}"/>
    <hyperlink ref="V2008" r:id="rId4593" xr:uid="{374D61F7-4A25-4317-A5BC-396C6DE80B55}"/>
    <hyperlink ref="V1686" r:id="rId4594" xr:uid="{B3B86F35-44AF-4376-8B76-2D5972BE095A}"/>
    <hyperlink ref="V14" r:id="rId4595" xr:uid="{656E4089-A13C-4D84-BAA4-9F47C0B5CB21}"/>
    <hyperlink ref="V512" r:id="rId4596" xr:uid="{DE47C5B0-B137-4B90-AF81-D245F0D5E1C5}"/>
    <hyperlink ref="V534" r:id="rId4597" xr:uid="{C64B4330-C879-46FA-87A3-8B3DFFE0DF22}"/>
    <hyperlink ref="V1722" r:id="rId4598" xr:uid="{5757B63A-BB4F-4145-992D-C31C1EE00130}"/>
    <hyperlink ref="V2252" r:id="rId4599" xr:uid="{3F5C9CFB-5E3F-4EC5-9802-BEDFCD37E4EB}"/>
    <hyperlink ref="V2009" r:id="rId4600" xr:uid="{75083B71-86B4-46B8-98BD-BA3098EC5F81}"/>
    <hyperlink ref="V2053" r:id="rId4601" xr:uid="{B6B81556-E9B1-4816-9150-28511504BF93}"/>
    <hyperlink ref="V3009" r:id="rId4602" xr:uid="{77109023-0F56-425A-B3F6-E2415FC9AD5B}"/>
    <hyperlink ref="V3724" r:id="rId4603" xr:uid="{7272AF73-4930-49B3-B6D2-2DA377DF9207}"/>
    <hyperlink ref="V1997" r:id="rId4604" xr:uid="{576D32A8-581C-44B8-9AB3-CF39AC598390}"/>
    <hyperlink ref="V4304" r:id="rId4605" xr:uid="{85CBD3B6-5FE0-4D3D-BB5C-7A72358305D4}"/>
    <hyperlink ref="V1901" r:id="rId4606" xr:uid="{5AF6EE47-DC60-4FF3-8F04-061BAA46D37A}"/>
    <hyperlink ref="V2010" r:id="rId4607" xr:uid="{74A73B83-E114-437B-81B5-A8B741BC90BE}"/>
    <hyperlink ref="V3720" r:id="rId4608" xr:uid="{CB8D8F20-0016-4C2B-9E72-32CF08EB705A}"/>
    <hyperlink ref="V33" r:id="rId4609" xr:uid="{03A3B8F5-B697-455E-BAC1-26991904AD99}"/>
    <hyperlink ref="V555" r:id="rId4610" xr:uid="{54E4A8BC-1F2B-4E94-8C07-9EEFD7207A2F}"/>
    <hyperlink ref="V1394" r:id="rId4611" xr:uid="{3BCD6BB8-3D0C-42A1-8843-1CDB774ED353}"/>
    <hyperlink ref="V282" r:id="rId4612" xr:uid="{ABE711E7-A15F-4ACE-9A46-B824F31AE599}"/>
    <hyperlink ref="V408" r:id="rId4613" xr:uid="{FF548CD6-1D24-43BC-AC99-89D3EC00F587}"/>
    <hyperlink ref="V319" r:id="rId4614" xr:uid="{8008C904-3C92-49B2-ABDA-37F506EE8A53}"/>
    <hyperlink ref="V280" r:id="rId4615" xr:uid="{CBB390C8-A6F2-456B-94B9-A0AB5F6D3B24}"/>
    <hyperlink ref="V284" r:id="rId4616" xr:uid="{D9CFC504-3A24-481F-881D-6A1801CF4457}"/>
    <hyperlink ref="V1941" r:id="rId4617" xr:uid="{A1A91C96-0D13-46E5-9B48-641ED3806E16}"/>
    <hyperlink ref="V2489" r:id="rId4618" xr:uid="{FCC294BE-70FE-4C65-8BCD-7272E46C983E}"/>
    <hyperlink ref="V412" r:id="rId4619" xr:uid="{561474E1-7B6A-48A8-ABE6-AFF98A687019}"/>
    <hyperlink ref="V554" r:id="rId4620" xr:uid="{FCB4F2F2-C76B-4183-A945-88E3BB26C14F}"/>
    <hyperlink ref="V15" r:id="rId4621" xr:uid="{858A4BA9-1B15-44D1-ACD9-0ADE25173EC3}"/>
    <hyperlink ref="V16" r:id="rId4622" xr:uid="{C2210B01-6EFF-4EB0-B59E-1B3A733F6985}"/>
    <hyperlink ref="V54" r:id="rId4623" xr:uid="{DF6E651C-4224-4641-A31B-D87E23068B4C}"/>
    <hyperlink ref="V1332" r:id="rId4624" xr:uid="{8CC6EDD5-E7F8-4DB6-9F47-11BBE94E3288}"/>
    <hyperlink ref="V2709" r:id="rId4625" xr:uid="{DB2E4211-09AE-4E58-97F4-86A2A426C757}"/>
    <hyperlink ref="V3582" r:id="rId4626" xr:uid="{35749A21-6C6A-4CF0-AD8A-F9B9CB390DD7}"/>
    <hyperlink ref="V3696" r:id="rId4627" xr:uid="{D0A517E8-793D-4578-87D3-0E94E00D3FCA}"/>
    <hyperlink ref="V415" r:id="rId4628" xr:uid="{45E797ED-CF10-430F-98CE-9BDD8304CB41}"/>
    <hyperlink ref="V46" r:id="rId4629" xr:uid="{FB5B840F-C565-4E63-800A-8A44602EC7FF}"/>
    <hyperlink ref="V695" r:id="rId4630" xr:uid="{830C194E-A9BF-4359-A28C-137DFC80F56A}"/>
    <hyperlink ref="V416" r:id="rId4631" xr:uid="{64C117DF-F293-4EB9-929E-9F82760CA176}"/>
    <hyperlink ref="V454" r:id="rId4632" xr:uid="{6926E3AA-A76F-46AA-BBA5-F1DA0CBB1231}"/>
    <hyperlink ref="V514" r:id="rId4633" xr:uid="{EDDEA83D-7467-4740-9307-6DD3A7D31D4F}"/>
    <hyperlink ref="V338" r:id="rId4634" xr:uid="{ACE5110C-F34D-4205-9F71-5D94A3C1B458}"/>
    <hyperlink ref="V710" r:id="rId4635" xr:uid="{1D8E8F9F-87B6-4D71-99E2-22AF4BF1BC5B}"/>
    <hyperlink ref="V651" r:id="rId4636" xr:uid="{F451FA0F-4845-416A-A206-014898E9464D}"/>
    <hyperlink ref="V1730" r:id="rId4637" xr:uid="{DC2EDFD2-05AE-439B-BBE7-449549D3F1BB}"/>
    <hyperlink ref="V28" r:id="rId4638" xr:uid="{85A3ADBB-7F8F-4975-A9F7-A3AA7728EB5A}"/>
    <hyperlink ref="V3580" r:id="rId4639" xr:uid="{0A4141A3-2AE0-4879-BAE3-FF0763653744}"/>
    <hyperlink ref="V518" r:id="rId4640" xr:uid="{9EA377D0-91F9-46CA-808B-0F2EFCAE195A}"/>
    <hyperlink ref="V339" r:id="rId4641" xr:uid="{E9725B28-F1E0-4D21-AAF3-1668A134C2E6}"/>
    <hyperlink ref="V709" r:id="rId4642" xr:uid="{332E4E3E-AA31-4774-A1FE-BFB251A8378B}"/>
    <hyperlink ref="V652" r:id="rId4643" xr:uid="{FF8CC5B9-8F57-452D-9CF8-36A9779FBB3E}"/>
    <hyperlink ref="V29" r:id="rId4644" xr:uid="{B5BDF6DB-21C4-40C3-B8C8-4CA5EB108E82}"/>
    <hyperlink ref="V3581" r:id="rId4645" xr:uid="{0B865AA1-AE0C-4677-A96A-93A08068C8FC}"/>
    <hyperlink ref="V402" r:id="rId4646" xr:uid="{18D9A074-41C6-462D-A538-D5066BD212D9}"/>
    <hyperlink ref="V427" r:id="rId4647" xr:uid="{AAE2D95A-35C3-4B63-9373-4DAF370D5ED3}"/>
    <hyperlink ref="V667" r:id="rId4648" xr:uid="{BF220C37-7CEC-499A-AEE6-F0C49BA41B17}"/>
    <hyperlink ref="V516" r:id="rId4649" xr:uid="{B2B98E1F-04F3-4633-B01F-CAA450ADEC9A}"/>
    <hyperlink ref="V539" r:id="rId4650" xr:uid="{68258433-FCCB-4929-BC94-64E6F257247D}"/>
    <hyperlink ref="V1000" r:id="rId4651" xr:uid="{F5DAF2AC-3A0C-4C39-969D-E91B18C441AC}"/>
    <hyperlink ref="V820" r:id="rId4652" xr:uid="{E4633BA1-14DD-4B3D-9BC4-B3F2E65CFADA}"/>
    <hyperlink ref="V1002" r:id="rId4653" xr:uid="{AAED2FA4-DCDE-410F-B092-9F9BD416B576}"/>
    <hyperlink ref="V723" r:id="rId4654" xr:uid="{BCB9B499-FEB1-4B34-8C10-FD2A43CC4A3D}"/>
    <hyperlink ref="V1003" r:id="rId4655" xr:uid="{7052C86D-1592-4C03-A5DB-6E8E78776048}"/>
    <hyperlink ref="V1005" r:id="rId4656" xr:uid="{47E1DA9D-FAD1-4931-AC83-9490205B36B6}"/>
    <hyperlink ref="V1013" r:id="rId4657" xr:uid="{DCAA8E76-4C5F-472C-A8D5-7D95DA9153CD}"/>
    <hyperlink ref="V803" r:id="rId4658" xr:uid="{947CCE95-DF3B-49EB-93B3-549F57CC1D44}"/>
    <hyperlink ref="V1113" r:id="rId4659" xr:uid="{2E858823-5BF6-4A94-8842-2A24B801C4B3}"/>
    <hyperlink ref="V1552" r:id="rId4660" xr:uid="{B8333786-E71B-459F-831D-1836CE6CC2E3}"/>
    <hyperlink ref="V1990" r:id="rId4661" xr:uid="{EE7F7B04-B5F1-4DBB-80C6-BB44885A75EA}"/>
    <hyperlink ref="V538" r:id="rId4662" xr:uid="{F680434C-6E5E-4793-9C7C-A67F77B926A7}"/>
    <hyperlink ref="V2108" r:id="rId4663" xr:uid="{D75C9441-9940-439B-9846-FB89DF2D309E}"/>
    <hyperlink ref="V2201" r:id="rId4664" xr:uid="{E71B314F-47F7-4387-92B8-9B9ED9DD43C1}"/>
    <hyperlink ref="V1791" r:id="rId4665" xr:uid="{49C01CA5-E7A1-44F3-894C-E4ED65518E00}"/>
    <hyperlink ref="V2203" r:id="rId4666" xr:uid="{A98C97E3-2BA5-4289-BE31-6EA780CD52F3}"/>
    <hyperlink ref="V73" r:id="rId4667" xr:uid="{C9668AB9-005D-49B6-8FBE-EC31A7A66EC3}"/>
    <hyperlink ref="V2102" r:id="rId4668" xr:uid="{4797BAC5-6504-472B-9AD9-3C0F4C581CAA}"/>
    <hyperlink ref="V2217" r:id="rId4669" xr:uid="{0E89CB6B-24A3-47A0-AB0C-D0BC09B4C639}"/>
    <hyperlink ref="V3646" r:id="rId4670" xr:uid="{3C0F061E-1812-424A-9D55-E3F01B45FD93}"/>
    <hyperlink ref="V3693" r:id="rId4671" xr:uid="{91EBD49A-5011-4EE0-A293-48657DC88AAA}"/>
    <hyperlink ref="V3531" r:id="rId4672" xr:uid="{3D83C75B-1E1D-4F16-9A6F-5B302B3FC190}"/>
    <hyperlink ref="V3729" r:id="rId4673" xr:uid="{28BDB878-B8D5-4AA5-ABFB-A070F4B2C199}"/>
    <hyperlink ref="V3682" r:id="rId4674" xr:uid="{A51BD6E0-9B7B-4ABE-BB65-B4E7F6CF8079}"/>
    <hyperlink ref="V4284" r:id="rId4675" xr:uid="{35E47D5A-9DC8-4AC0-80CD-2100E0DB3AD4}"/>
    <hyperlink ref="V174" r:id="rId4676" xr:uid="{8979365D-AEA4-4E1F-89F1-CF89987612CE}"/>
    <hyperlink ref="V4290" r:id="rId4677" xr:uid="{62B2102C-F559-41F7-A2DA-A3FF271AD71B}"/>
    <hyperlink ref="V3302" r:id="rId4678" xr:uid="{98151DB5-8790-46D7-8176-731F37E2909A}"/>
    <hyperlink ref="V3459" r:id="rId4679" xr:uid="{788D786A-39AD-4EC3-A9F2-D20DAF4B17D3}"/>
    <hyperlink ref="V4305" r:id="rId4680" xr:uid="{A36C5CB4-FBDF-4643-8478-53F1DE2D005A}"/>
    <hyperlink ref="V1985" r:id="rId4681" xr:uid="{55AC5DA7-C9EC-40E2-95D3-026EED7473C9}"/>
    <hyperlink ref="V3638" r:id="rId4682" xr:uid="{91BA5AEE-E3A1-42E3-AE78-A1FD1AF5DA5D}"/>
    <hyperlink ref="V3734" r:id="rId4683" xr:uid="{2037576A-0765-494C-8824-B20332DC7285}"/>
    <hyperlink ref="V4301" r:id="rId4684" xr:uid="{66660704-4E18-46DA-822B-1BD204D2A1E5}"/>
    <hyperlink ref="V1630" r:id="rId4685" xr:uid="{6DF6B3BE-5B1D-4321-89F1-85F9D157C086}"/>
    <hyperlink ref="V2701" r:id="rId4686" xr:uid="{9BC3DE5B-2D64-46CD-A9DF-50890304F4AD}"/>
    <hyperlink ref="V3687" r:id="rId4687" xr:uid="{0C67C0F0-FDA2-4598-8E8A-C494E7C4A731}"/>
    <hyperlink ref="V4294" r:id="rId4688" xr:uid="{6F32D0FB-B7DE-4D16-B542-D988B2240EC7}"/>
    <hyperlink ref="V4307" r:id="rId4689" xr:uid="{18860D71-C79E-4940-917B-659BA435ECE4}"/>
    <hyperlink ref="V3297" r:id="rId4690" xr:uid="{D4BD8361-DABB-4517-87DD-E9670C0F8337}"/>
    <hyperlink ref="V4308" r:id="rId4691" xr:uid="{4B24C920-E3CE-4B2B-ADBB-A53FCF07B6B2}"/>
    <hyperlink ref="V622" r:id="rId4692" xr:uid="{BC6C37F5-26BA-485A-A20A-C941619EC789}"/>
    <hyperlink ref="V2395" r:id="rId4693" xr:uid="{54CC8DB4-C086-4FAD-9DAC-6C56B7A05120}"/>
    <hyperlink ref="V2422" r:id="rId4694" xr:uid="{46AC5D35-BFCD-4043-92DA-CD43DDDA1230}"/>
    <hyperlink ref="V4306" r:id="rId4695" xr:uid="{2FCC827D-9227-4E65-8A81-04FA2435735F}"/>
    <hyperlink ref="V3483" r:id="rId4696" xr:uid="{98A52C7A-3E36-4B3F-997C-F3A798927CBE}"/>
    <hyperlink ref="V4309" r:id="rId4697" xr:uid="{54643498-2242-4A4F-9D95-382154BEDB0F}"/>
    <hyperlink ref="V203" r:id="rId4698" xr:uid="{D29715E1-F99E-4647-9B41-F21A9C159558}"/>
    <hyperlink ref="V4310" r:id="rId4699" xr:uid="{864FE7CF-7F46-4834-B25A-90F85D96B26E}"/>
    <hyperlink ref="V3944" r:id="rId4700" xr:uid="{1145BF32-669A-4B0C-AB13-4C00812C95D4}"/>
    <hyperlink ref="V4311" r:id="rId4701" xr:uid="{1BD64242-AAB3-4877-8D06-AF5666C8F5B6}"/>
    <hyperlink ref="V1325" r:id="rId4702" xr:uid="{5AFC33B8-4E06-491A-B5AE-8A64F1FFEDA5}"/>
    <hyperlink ref="V1713" r:id="rId4703" xr:uid="{95D40C56-C4FF-4FA8-986D-B4FC14D1CF92}"/>
    <hyperlink ref="V1462" r:id="rId4704" xr:uid="{EAFA677D-84AE-422D-AC31-599DD32AFE65}"/>
    <hyperlink ref="V4312" r:id="rId4705" xr:uid="{A35111E1-741E-4134-8D32-136E4897FEBD}"/>
    <hyperlink ref="Z4" r:id="rId4706" xr:uid="{EA9B1962-016B-4CDF-90A0-A09A22B05D50}"/>
    <hyperlink ref="Z10" r:id="rId4707" xr:uid="{B018F42F-DF49-4ED9-A893-EECBDF3BC297}"/>
    <hyperlink ref="Z11" r:id="rId4708" xr:uid="{52BA4DED-40C7-4E84-8918-84B475052D94}"/>
    <hyperlink ref="Z17" r:id="rId4709" xr:uid="{88234F8A-E24D-41D1-97D9-CFB593138F7E}"/>
    <hyperlink ref="Z18" r:id="rId4710" xr:uid="{6F2B29CE-9A21-4FE4-BF90-8B8DBA1B4758}"/>
    <hyperlink ref="Z23" r:id="rId4711" xr:uid="{5F05D807-46F0-4F8E-8873-F2C894C83D14}"/>
    <hyperlink ref="Z24" r:id="rId4712" xr:uid="{876E9D38-A6B7-45C0-9A52-BE4F8C05AACA}"/>
    <hyperlink ref="Z25" r:id="rId4713" xr:uid="{21F8CD5E-5AE9-402C-AF90-F048895CF7C7}"/>
    <hyperlink ref="Z26" r:id="rId4714" xr:uid="{51313CE2-2F3E-49F7-9AA0-8AB0C651EF28}"/>
    <hyperlink ref="Z27" r:id="rId4715" xr:uid="{949DC725-3EC0-47E5-8B2B-C064AB3F179B}"/>
    <hyperlink ref="Z34" r:id="rId4716" xr:uid="{63A10FE3-F285-4E3C-AEDA-466192E87CC3}"/>
    <hyperlink ref="Z35" r:id="rId4717" xr:uid="{B2B0FE4F-5215-4DEC-94DA-2B7DB655EDCB}"/>
    <hyperlink ref="Z36" r:id="rId4718" xr:uid="{2F079ACD-D504-49DA-9D8C-324A5F1E9DE2}"/>
    <hyperlink ref="Z75" r:id="rId4719" xr:uid="{A132AD34-BB70-48F1-AAC6-3DFBDDA800B1}"/>
    <hyperlink ref="Z79" r:id="rId4720" xr:uid="{40326812-88F6-47D3-BFCD-0E36D33191F3}"/>
    <hyperlink ref="Z80" r:id="rId4721" xr:uid="{E1E78125-6440-43CB-BF3B-0D54BEF6E238}"/>
    <hyperlink ref="Z81" r:id="rId4722" xr:uid="{D83A1442-3381-4E54-B1E5-B4091CCB330E}"/>
    <hyperlink ref="Z82" r:id="rId4723" xr:uid="{A6305661-70EC-41F6-8D00-0383D7746461}"/>
    <hyperlink ref="Z83" r:id="rId4724" xr:uid="{A6286FBB-6205-4159-B15F-4C23195662CB}"/>
    <hyperlink ref="Z89" r:id="rId4725" xr:uid="{79E098E0-F926-4649-9675-4CBD49950CA4}"/>
    <hyperlink ref="Z90" r:id="rId4726" xr:uid="{3FD62CEC-931B-4A08-B200-10B72B2A70B2}"/>
    <hyperlink ref="Z93" r:id="rId4727" xr:uid="{831204C3-5326-493B-8632-3BBE360D2111}"/>
    <hyperlink ref="Z95" r:id="rId4728" xr:uid="{1C1C0B9E-5538-4BFD-B7D0-A12763E3E9D0}"/>
    <hyperlink ref="Z99" r:id="rId4729" xr:uid="{008FC9CC-ACF4-4F03-98DA-0327D078658F}"/>
    <hyperlink ref="Z100" r:id="rId4730" xr:uid="{7FA4EEE2-D8E8-4AAA-B554-0E4D1EAF34A6}"/>
    <hyperlink ref="Z101" r:id="rId4731" xr:uid="{437ABFD5-08FE-455E-850B-02CA3358803F}"/>
    <hyperlink ref="Z102" r:id="rId4732" xr:uid="{BCDF9BFB-BC96-42B9-BEE4-9D2374972A8A}"/>
    <hyperlink ref="Z109" r:id="rId4733" xr:uid="{887739FA-5B07-45D8-AD5C-C189E2047A48}"/>
    <hyperlink ref="Z113" r:id="rId4734" xr:uid="{C1FD6F16-874B-4B85-B44E-B694076A290B}"/>
    <hyperlink ref="Z114" r:id="rId4735" xr:uid="{D3E2D6DD-E4CD-41D0-9092-15CDD424F8E8}"/>
    <hyperlink ref="Z116" r:id="rId4736" xr:uid="{48F9E335-9EC0-42ED-BBBD-E35957B01ADF}"/>
    <hyperlink ref="Z117" r:id="rId4737" xr:uid="{EF246EBD-835E-4022-B500-4F774958BD7C}"/>
    <hyperlink ref="Z121" r:id="rId4738" xr:uid="{FC08F11F-A963-4795-8715-8BDC99166351}"/>
    <hyperlink ref="Z122" r:id="rId4739" xr:uid="{618B8520-AB59-4F2F-8E2A-96FBE010FACF}"/>
    <hyperlink ref="Z123" r:id="rId4740" xr:uid="{4ADB9454-4F34-47B1-A0BF-1048A4B08C1D}"/>
    <hyperlink ref="Z130" r:id="rId4741" xr:uid="{52A37966-CA96-4824-9778-D110B68F010E}"/>
    <hyperlink ref="Z131" r:id="rId4742" xr:uid="{589A3428-4AF3-44C0-9B80-F6DBBCA5C45D}"/>
    <hyperlink ref="Z134" r:id="rId4743" xr:uid="{4C3EDD4E-E646-47E6-A1BB-CEDD5113FB50}"/>
    <hyperlink ref="Z146" r:id="rId4744" xr:uid="{B64AE42E-4022-4CE4-92D7-1F22E15726CF}"/>
    <hyperlink ref="Z147" r:id="rId4745" xr:uid="{09B38769-F2A2-4656-9A25-F517E5458016}"/>
    <hyperlink ref="Z150" r:id="rId4746" xr:uid="{181DD273-0F67-4839-B894-C8AB1F33D0D1}"/>
    <hyperlink ref="Z154" r:id="rId4747" xr:uid="{135A86BA-DE36-4F6D-8795-A6C3FA8536A4}"/>
    <hyperlink ref="Z155" r:id="rId4748" xr:uid="{94D28CB9-1D8F-452C-9055-94D7D6145876}"/>
    <hyperlink ref="Z156" r:id="rId4749" xr:uid="{7C0DCDB7-7FB4-42EC-B993-B05703DFC3F7}"/>
    <hyperlink ref="Z157" r:id="rId4750" xr:uid="{4F04140C-6C57-4BF5-A2E1-ED75F19DFA56}"/>
    <hyperlink ref="Z158" r:id="rId4751" xr:uid="{32886FD3-5CD1-4CE9-8766-87FD166575AE}"/>
    <hyperlink ref="Z159" r:id="rId4752" xr:uid="{FF5874D7-2DDE-4DC3-80B7-A59D062E821C}"/>
    <hyperlink ref="Z160" r:id="rId4753" xr:uid="{6E589D4A-9BCD-4666-988E-E37611E87AB2}"/>
    <hyperlink ref="Z162" r:id="rId4754" xr:uid="{CD9C69F9-1C4E-4629-A1DB-2B9AA1BB7B4F}"/>
    <hyperlink ref="Z173" r:id="rId4755" xr:uid="{929F0F7F-36C8-4A81-8BE3-07E9BF005C97}"/>
    <hyperlink ref="Z177" r:id="rId4756" xr:uid="{16F550AA-1FEF-4E2A-B879-4FDCAD8D1073}"/>
    <hyperlink ref="Z182" r:id="rId4757" xr:uid="{0C09E760-B7AB-41B3-9CB4-491EB427FD4C}"/>
    <hyperlink ref="Z183" r:id="rId4758" xr:uid="{5E495A55-1104-453B-94C0-3A2FD4190CBC}"/>
    <hyperlink ref="Z185" r:id="rId4759" xr:uid="{5F6009B9-3FA6-4C66-9B99-625BED1F9D5B}"/>
    <hyperlink ref="Z189" r:id="rId4760" xr:uid="{EED54D6C-EB45-4E49-946D-AE3766B35154}"/>
    <hyperlink ref="Z190" r:id="rId4761" xr:uid="{1EECF5B5-4C6C-4F31-A125-778F721156F5}"/>
    <hyperlink ref="Z191" r:id="rId4762" xr:uid="{3165EFFC-BEED-4DE7-9A1C-7509023E4ED6}"/>
    <hyperlink ref="Z192" r:id="rId4763" xr:uid="{E72FA328-92D3-4C0E-97A9-3465D671571D}"/>
    <hyperlink ref="Z201" r:id="rId4764" xr:uid="{82EDFBAC-5926-402C-A88F-3093EA821324}"/>
    <hyperlink ref="Z205" r:id="rId4765" xr:uid="{DD442498-4659-436B-9FF8-1993B75563B3}"/>
    <hyperlink ref="Z207" r:id="rId4766" xr:uid="{7C9C67CE-4BF9-4249-805C-1CDAAD3BA763}"/>
    <hyperlink ref="Z208" r:id="rId4767" xr:uid="{F5B8B2FC-A494-4AF2-8790-050CE9FA848E}"/>
    <hyperlink ref="Z211" r:id="rId4768" xr:uid="{DCE1BC98-F717-4F3D-84F9-0480B48E8A25}"/>
    <hyperlink ref="Z212" r:id="rId4769" xr:uid="{746D5264-FB4F-42D4-8E6A-95D78B749350}"/>
    <hyperlink ref="Z214" r:id="rId4770" xr:uid="{1300EECD-6139-47C2-A7F3-FCEFFBB1F0E3}"/>
    <hyperlink ref="Z215" r:id="rId4771" xr:uid="{9E445A62-ECE2-4828-9B7B-58DC897734FF}"/>
    <hyperlink ref="Z209" r:id="rId4772" xr:uid="{E89B3F16-7EE1-4E47-BF89-7863183C6EEB}"/>
    <hyperlink ref="Z216" r:id="rId4773" xr:uid="{FFA51BA6-38DD-493E-9FB2-73332C97D8B8}"/>
    <hyperlink ref="Z219" r:id="rId4774" xr:uid="{1D839883-3A7F-4E8F-9681-1FBF8F2DDF48}"/>
    <hyperlink ref="Z221" r:id="rId4775" xr:uid="{66881943-E962-4BB0-AFC5-0F0413751DBE}"/>
    <hyperlink ref="Z222" r:id="rId4776" xr:uid="{A91FA19E-FCF5-4046-94DB-6C1A3B986BBA}"/>
    <hyperlink ref="Z223" r:id="rId4777" xr:uid="{5B087954-8CC1-4010-B644-38F1BA9FAE9D}"/>
    <hyperlink ref="Z229" r:id="rId4778" xr:uid="{60080067-CDA5-4870-99E6-A536D5747AC0}"/>
    <hyperlink ref="Z230" r:id="rId4779" xr:uid="{066E490A-0390-4D79-927A-B210DFFE0590}"/>
    <hyperlink ref="Z237" r:id="rId4780" xr:uid="{18CD56AC-806B-4D0E-B02B-626FE4BD0BD1}"/>
    <hyperlink ref="Z238" r:id="rId4781" xr:uid="{95A2FAC8-99B0-41D4-B5DA-5DAF4F394C0B}"/>
    <hyperlink ref="Z239" r:id="rId4782" xr:uid="{308F72F1-A97B-49A3-9E53-43085F509B85}"/>
    <hyperlink ref="Z249" r:id="rId4783" xr:uid="{68EE972E-1111-4951-BB3B-7A2E2754B9D2}"/>
    <hyperlink ref="Z257" r:id="rId4784" xr:uid="{8EAC3AD8-9673-4FA8-9C3A-F489A90FFE02}"/>
    <hyperlink ref="Z266" r:id="rId4785" xr:uid="{1817D080-8A17-41A5-A57E-C929A18D6CFE}"/>
    <hyperlink ref="Z271" r:id="rId4786" xr:uid="{E77D4483-AAFA-4CD5-887C-0E4A48D97EBD}"/>
    <hyperlink ref="Z279" r:id="rId4787" xr:uid="{074709AF-1283-4247-8E96-A9BBCA1873E1}"/>
    <hyperlink ref="Z287" r:id="rId4788" xr:uid="{0732E8C3-9280-408A-A746-DF1DECAD107A}"/>
    <hyperlink ref="Z288" r:id="rId4789" xr:uid="{B7BDF755-1D76-4F60-8A61-A09BACA9388C}"/>
    <hyperlink ref="Z294" r:id="rId4790" xr:uid="{FBF8F012-AAFA-49E1-B256-0E993E3CA214}"/>
    <hyperlink ref="Z295" r:id="rId4791" xr:uid="{115D5770-F03A-486B-AA76-0A82A298B31D}"/>
    <hyperlink ref="Z297" r:id="rId4792" xr:uid="{CE4D59B5-28D1-4CA2-BFB3-172236D94E93}"/>
    <hyperlink ref="Z298" r:id="rId4793" xr:uid="{F96C16CC-098D-4EB8-AA34-3A4FB83A573B}"/>
    <hyperlink ref="Z299" r:id="rId4794" xr:uid="{429F68E0-681E-40D9-82BC-262B193F28BB}"/>
    <hyperlink ref="Z292" r:id="rId4795" xr:uid="{E22646A2-BFE0-40D1-BA1A-AA5922F756CA}"/>
    <hyperlink ref="Z293" r:id="rId4796" xr:uid="{8D534670-522E-44FB-AF33-620679AD1628}"/>
    <hyperlink ref="Z307" r:id="rId4797" xr:uid="{B233E22D-B94B-49A9-968B-EB5D556BFC34}"/>
    <hyperlink ref="Z309" r:id="rId4798" xr:uid="{A64EDA28-FF20-4230-A381-E6E0487A4936}"/>
    <hyperlink ref="Z318" r:id="rId4799" xr:uid="{B940BD7A-1BD9-4D61-B0FE-B67215F4D166}"/>
    <hyperlink ref="Z320" r:id="rId4800" xr:uid="{A0BA83F0-573C-4EEA-ADF2-785DA59E27DE}"/>
    <hyperlink ref="Z321" r:id="rId4801" xr:uid="{BFD93027-B570-4E42-A551-7964A9FB83F7}"/>
    <hyperlink ref="Z322" r:id="rId4802" xr:uid="{9FC871B8-2244-4276-803A-8B4047330A2F}"/>
    <hyperlink ref="Z325" r:id="rId4803" xr:uid="{1F396DD7-DF6D-4F09-8F3E-E14E19D81BC9}"/>
    <hyperlink ref="Z326" r:id="rId4804" xr:uid="{58ADE64E-6651-4F6F-B1AD-C300651F1C32}"/>
    <hyperlink ref="Z331" r:id="rId4805" xr:uid="{7C4E3A16-D8E3-4B7D-9835-02602D44A965}"/>
    <hyperlink ref="Z332" r:id="rId4806" xr:uid="{3FDD7FCC-C6D6-4437-8FDA-2D34D24239A9}"/>
    <hyperlink ref="Z268" r:id="rId4807" xr:uid="{8980F37B-991F-4E58-B5DE-3B98A11672EE}"/>
    <hyperlink ref="Z336" r:id="rId4808" xr:uid="{2AC25A76-C624-4DC8-91BD-B09B3F318B30}"/>
    <hyperlink ref="Z342" r:id="rId4809" xr:uid="{9F8C057D-D7C3-4A6D-B0E2-9CDD6535B76D}"/>
    <hyperlink ref="Z343" r:id="rId4810" xr:uid="{6DF219C0-64C9-4233-A287-774629ED7BDE}"/>
    <hyperlink ref="Z43" r:id="rId4811" xr:uid="{86BD02E3-B016-454C-84C2-37533B4595B5}"/>
    <hyperlink ref="Z345" r:id="rId4812" xr:uid="{706359FF-C970-4A44-936D-2E916F440A37}"/>
    <hyperlink ref="Z347" r:id="rId4813" xr:uid="{C360E043-70E3-4917-8F3C-24BCA281984D}"/>
    <hyperlink ref="Z348" r:id="rId4814" xr:uid="{1C47F76B-2F2F-46E1-A7D7-9379ACB8494F}"/>
    <hyperlink ref="Z354" r:id="rId4815" xr:uid="{D46ACFD9-3A39-4B90-91D6-3FDB1DD4C329}"/>
    <hyperlink ref="Z355" r:id="rId4816" xr:uid="{3170D560-DDE5-405A-89E1-CA668123752B}"/>
    <hyperlink ref="Z358" r:id="rId4817" xr:uid="{E7996741-1152-482D-A552-DD318694B1D3}"/>
    <hyperlink ref="Z359" r:id="rId4818" xr:uid="{AAEFB530-A53B-4C47-8274-39C8D2AB2A31}"/>
    <hyperlink ref="Z356" r:id="rId4819" xr:uid="{2212D327-4860-49BF-9CFF-477416EC8A06}"/>
    <hyperlink ref="Z357" r:id="rId4820" xr:uid="{20907AC8-1BFB-4259-BCE3-01A9C60DD9EA}"/>
    <hyperlink ref="Z360" r:id="rId4821" xr:uid="{89306E51-7F65-441E-808C-AF13A256748C}"/>
    <hyperlink ref="Z361" r:id="rId4822" xr:uid="{72423367-D92C-464E-B923-A553384D7064}"/>
    <hyperlink ref="Z363" r:id="rId4823" xr:uid="{845EB029-0206-4209-908C-30BB267064D2}"/>
    <hyperlink ref="Z368" r:id="rId4824" xr:uid="{BD7B9C8B-2191-4664-A679-D86722F72904}"/>
    <hyperlink ref="Z377" r:id="rId4825" xr:uid="{DEEA8E8F-CA36-4D92-9CF9-AD2E03012575}"/>
    <hyperlink ref="Z400" r:id="rId4826" xr:uid="{1346F53C-7EF0-404D-9C00-F6B3BB5AAD19}"/>
    <hyperlink ref="Z404" r:id="rId4827" xr:uid="{EBE10509-65B9-4B49-BE9F-AB6C39BBC193}"/>
    <hyperlink ref="Z413" r:id="rId4828" xr:uid="{AA4EFCDF-8B1C-4742-8CC0-A64107CA0D5A}"/>
    <hyperlink ref="Z414" r:id="rId4829" xr:uid="{002E512C-8720-4952-8625-AAEE1B2BFC4C}"/>
    <hyperlink ref="Z417" r:id="rId4830" xr:uid="{0549A966-587E-4FD2-A55B-7F51BFCB2CE4}"/>
    <hyperlink ref="Z419" r:id="rId4831" xr:uid="{98A9787B-D89B-40E6-8902-9C73D095D677}"/>
    <hyperlink ref="Z424" r:id="rId4832" xr:uid="{6A7BE89C-567F-48EC-95B3-B708FEB833F6}"/>
    <hyperlink ref="Z429" r:id="rId4833" xr:uid="{0A4E03B1-3FFF-4312-B5B5-2E07FFD10D8E}"/>
    <hyperlink ref="Z431" r:id="rId4834" xr:uid="{07DE20E0-DFA4-4B2A-92F9-53A512AFF3EB}"/>
    <hyperlink ref="Z441" r:id="rId4835" xr:uid="{3DBC65FE-F66D-4512-9550-C25955224FB7}"/>
    <hyperlink ref="Z443" r:id="rId4836" xr:uid="{2B4159BE-B618-4713-B4BA-8970BB8055E0}"/>
    <hyperlink ref="Z450" r:id="rId4837" xr:uid="{A9ACE61A-11A9-414C-B6E5-A5EB9DF21623}"/>
    <hyperlink ref="Z44" r:id="rId4838" xr:uid="{269565BE-A95E-45BC-9DED-9656BFCBF077}"/>
    <hyperlink ref="Z451" r:id="rId4839" xr:uid="{BA42A792-2644-4253-B8F4-0F4998DA2A3E}"/>
    <hyperlink ref="Z452" r:id="rId4840" xr:uid="{084A18B4-E7BD-4895-85D2-99E5FFAD0C6C}"/>
    <hyperlink ref="Z455" r:id="rId4841" xr:uid="{12B8D842-0701-4FC8-92A7-BBBC1EA7C142}"/>
    <hyperlink ref="Z456" r:id="rId4842" xr:uid="{392B1A0B-3922-48D0-A04A-3DAEC216C1E8}"/>
    <hyperlink ref="Z334" r:id="rId4843" xr:uid="{56F47218-1998-43B9-B034-8056B5E497AE}"/>
    <hyperlink ref="Z335" r:id="rId4844" xr:uid="{948B78AF-7013-4CB5-B559-4EC7B332A395}"/>
    <hyperlink ref="Z457" r:id="rId4845" xr:uid="{D59E5D30-6AAC-481E-B8BA-68EDF9CB1B9C}"/>
    <hyperlink ref="Z460" r:id="rId4846" xr:uid="{327B683F-E4E1-4CE5-B8F1-EF5E4849562C}"/>
    <hyperlink ref="Z464" r:id="rId4847" xr:uid="{BC321DED-4E1A-4ED3-B4DA-0FF45AED3B20}"/>
    <hyperlink ref="Z465" r:id="rId4848" xr:uid="{2E53E019-0FBD-4EFD-84D4-7FC6426ED256}"/>
    <hyperlink ref="Z467" r:id="rId4849" xr:uid="{3FCDCFB2-F681-4DCF-A0B9-BA2C209ABECC}"/>
    <hyperlink ref="Z468" r:id="rId4850" xr:uid="{AEEEA0CB-AD9E-44D6-9078-E6269FF68150}"/>
    <hyperlink ref="Z470" r:id="rId4851" xr:uid="{DABF30E2-E181-4977-9669-C30B0D6A6C8E}"/>
    <hyperlink ref="Z471" r:id="rId4852" xr:uid="{EBC1FED9-01A2-4861-B953-ED3B3728FB5A}"/>
    <hyperlink ref="Z463" r:id="rId4853" xr:uid="{75A45291-DC79-4742-A79D-63A2703E552F}"/>
    <hyperlink ref="Z486" r:id="rId4854" xr:uid="{DF74ED61-D335-4504-A62E-31DB0DFFFC2A}"/>
    <hyperlink ref="Z487" r:id="rId4855" xr:uid="{22D6C4F8-2C4A-4F05-990C-B7DA35FC28C5}"/>
    <hyperlink ref="Z489" r:id="rId4856" xr:uid="{B63B254C-8CA4-419F-BD1D-27B63CE0E697}"/>
    <hyperlink ref="Z490" r:id="rId4857" xr:uid="{AA201CBE-E602-442F-BF1E-6E24606BF6FE}"/>
    <hyperlink ref="Z491" r:id="rId4858" xr:uid="{70966AB8-F68A-42E5-B123-B1E52C3CAB95}"/>
    <hyperlink ref="Z493" r:id="rId4859" xr:uid="{FC8B191A-129B-41F0-A1DA-56D15A484645}"/>
    <hyperlink ref="Z494" r:id="rId4860" xr:uid="{4DC80E06-8BA1-4533-ACD0-9F128FCBACD0}"/>
    <hyperlink ref="Z495" r:id="rId4861" xr:uid="{32283033-A6C3-4A68-800C-5A4A2008BF72}"/>
    <hyperlink ref="Z496" r:id="rId4862" xr:uid="{BD3554E4-69D4-4DC6-A93F-8038B7F6B029}"/>
    <hyperlink ref="Z497" r:id="rId4863" xr:uid="{07629B3A-731C-46D4-A026-1ACC5DD82767}"/>
    <hyperlink ref="Z498" r:id="rId4864" xr:uid="{5FBEE29B-A59B-4152-BA2F-4D5F5322309C}"/>
    <hyperlink ref="Z500" r:id="rId4865" xr:uid="{9DC6FC63-8588-4666-99EF-135ADE703364}"/>
    <hyperlink ref="Z504" r:id="rId4866" xr:uid="{93D6C14A-A776-476C-AC8C-512CA4ACDA4E}"/>
    <hyperlink ref="Z505" r:id="rId4867" xr:uid="{18ED80BD-21CD-42B3-9B6D-8875689C1B9A}"/>
    <hyperlink ref="Z517" r:id="rId4868" xr:uid="{B893DA3C-B4DC-42EF-BF14-4F5F9A8AD10B}"/>
    <hyperlink ref="Z523" r:id="rId4869" xr:uid="{3D08938D-704F-4AFD-ABA2-BFB23074B22D}"/>
    <hyperlink ref="Z524" r:id="rId4870" xr:uid="{9E10B144-B373-4018-9EB7-F0E57060FE4C}"/>
    <hyperlink ref="Z525" r:id="rId4871" xr:uid="{0C85F013-4D1D-486C-8CFB-E42A4A355BCA}"/>
    <hyperlink ref="Z521" r:id="rId4872" xr:uid="{41672C86-78D0-4E2A-9FD9-BEA6D25956C8}"/>
    <hyperlink ref="Z540" r:id="rId4873" xr:uid="{D11AE2EB-1E60-4EF2-A2EF-9B07113B012C}"/>
    <hyperlink ref="Z557" r:id="rId4874" xr:uid="{84AAC7F0-01DA-45DE-8A86-8C7EFBBB32B8}"/>
    <hyperlink ref="Z558" r:id="rId4875" xr:uid="{79762FED-3805-4CBD-8FA4-34A71ACACDF5}"/>
    <hyperlink ref="Z574" r:id="rId4876" xr:uid="{2361F661-0625-43A9-A299-ACFE9E6C82AA}"/>
    <hyperlink ref="Z575" r:id="rId4877" xr:uid="{829565A3-80F0-4ADF-A169-C58354FC24FB}"/>
    <hyperlink ref="Z582" r:id="rId4878" xr:uid="{8A534F31-1BC8-492A-994A-E44DC1DF34AC}"/>
    <hyperlink ref="Z592" r:id="rId4879" xr:uid="{6A2D50D0-EC90-4E25-B8BB-D6B80E5E08B0}"/>
    <hyperlink ref="Z600" r:id="rId4880" xr:uid="{70DDB30D-43EB-403F-B1F2-B035028C9ACD}"/>
    <hyperlink ref="Z604" r:id="rId4881" xr:uid="{A5462719-BA03-457C-8C18-9C516DB2F2E8}"/>
    <hyperlink ref="Z605" r:id="rId4882" xr:uid="{8AD7AF92-DAA6-476A-ADF1-B71D3D98CA37}"/>
    <hyperlink ref="Z606" r:id="rId4883" xr:uid="{74A88273-CFC0-445B-82A7-F9EAC1E5F0AB}"/>
    <hyperlink ref="Z611" r:id="rId4884" xr:uid="{4BE47AB2-004E-4AF0-ADDD-D8FE42B09A68}"/>
    <hyperlink ref="Z615" r:id="rId4885" xr:uid="{3719D8BA-690A-4A27-A569-8D730053B46F}"/>
    <hyperlink ref="Z616" r:id="rId4886" xr:uid="{8C381C9F-D9AB-4906-B12F-2F1950052DCB}"/>
    <hyperlink ref="Z617" r:id="rId4887" xr:uid="{5D0FC1F4-9F75-4C52-B6D4-75C18020EE4F}"/>
    <hyperlink ref="Z618" r:id="rId4888" xr:uid="{2C94F885-B05A-4213-BCA2-5B830D1C672F}"/>
    <hyperlink ref="Z620" r:id="rId4889" xr:uid="{10EC8164-D0CF-4B42-9F73-BB63BF568284}"/>
    <hyperlink ref="Z621" r:id="rId4890" xr:uid="{AA5F1587-5706-424F-9271-BEE617638843}"/>
    <hyperlink ref="Z623" r:id="rId4891" xr:uid="{9EC38E78-1D61-415E-895D-EDC5516E0675}"/>
    <hyperlink ref="Z636" r:id="rId4892" xr:uid="{1412B507-8D80-40FB-B811-BA99B3207033}"/>
    <hyperlink ref="Z637" r:id="rId4893" xr:uid="{A6265432-F85F-4FFD-995B-556BCBC39AD7}"/>
    <hyperlink ref="Z638" r:id="rId4894" xr:uid="{5E6DB59F-1BD6-4456-9C27-06C5A970B089}"/>
    <hyperlink ref="Z639" r:id="rId4895" xr:uid="{8F45778B-A3A3-4CC0-8747-F98B37943104}"/>
    <hyperlink ref="Z650" r:id="rId4896" xr:uid="{A0B2A127-3E93-4B72-9D83-6AFA83E3F0EA}"/>
    <hyperlink ref="Z519" r:id="rId4897" xr:uid="{E0A17478-BCB6-4F77-8E48-A22A78B157AC}"/>
    <hyperlink ref="Z520" r:id="rId4898" xr:uid="{B6303BBC-B2A7-43B2-9D71-587064AF36ED}"/>
    <hyperlink ref="Z653" r:id="rId4899" xr:uid="{3602B94F-C622-44B2-AC3E-2EFF6EF7F373}"/>
    <hyperlink ref="Z660" r:id="rId4900" xr:uid="{B415847C-0203-4394-83C1-076B91F57209}"/>
    <hyperlink ref="Z661" r:id="rId4901" xr:uid="{9D63272F-E6FB-4E13-A330-D86B34FD962B}"/>
    <hyperlink ref="Z662" r:id="rId4902" xr:uid="{D8FA7EC0-1A7E-4250-8720-10CBDE635AFC}"/>
    <hyperlink ref="Z664" r:id="rId4903" xr:uid="{01E74EFE-2810-4C22-AE7B-99868B29BB80}"/>
    <hyperlink ref="Z665" r:id="rId4904" xr:uid="{A39D3AA8-8773-4928-9BF9-CC2495FE07D7}"/>
    <hyperlink ref="Z666" r:id="rId4905" xr:uid="{B0AA2F66-A28A-4CEA-8F7A-8B2D5CE92DF4}"/>
    <hyperlink ref="Z659" r:id="rId4906" xr:uid="{E0B7B139-66EE-4BA2-BDF6-B0E7071456D3}"/>
    <hyperlink ref="Z676" r:id="rId4907" xr:uid="{733F10D4-B26D-4735-BEFF-E73D9AE143E6}"/>
    <hyperlink ref="Z678" r:id="rId4908" xr:uid="{A205F5EB-20FE-4ABA-89C1-69139A6C366D}"/>
    <hyperlink ref="Z679" r:id="rId4909" xr:uid="{6738695C-2FDA-4198-8A80-F427D03D9E3E}"/>
    <hyperlink ref="Z566" r:id="rId4910" xr:uid="{FBD16B65-664C-406D-AF6F-DDA3B3C5EFC1}"/>
    <hyperlink ref="Z680" r:id="rId4911" xr:uid="{C9C357B3-08CA-4944-9E6E-5A848337C35C}"/>
    <hyperlink ref="Z689" r:id="rId4912" xr:uid="{BA887BEE-D9EF-48DF-845F-80A006620FF3}"/>
    <hyperlink ref="Z681" r:id="rId4913" xr:uid="{59E7DF88-6E12-4DF0-8299-FC03A91D473C}"/>
    <hyperlink ref="Z683" r:id="rId4914" xr:uid="{37AA31C1-8EBC-4EE3-8EC5-6CC78AE7E465}"/>
    <hyperlink ref="Z684" r:id="rId4915" xr:uid="{A4464880-2982-497A-B978-C42C1009D628}"/>
    <hyperlink ref="Z685" r:id="rId4916" xr:uid="{966E7382-6AB2-4B1B-90A9-6B0B289F75D2}"/>
    <hyperlink ref="Z686" r:id="rId4917" xr:uid="{4D1A958D-1C9A-425D-956E-B7F7E9A6BF9A}"/>
    <hyperlink ref="Z687" r:id="rId4918" xr:uid="{F949E4F0-8E7E-4574-9871-6F9848AA7647}"/>
    <hyperlink ref="Z688" r:id="rId4919" xr:uid="{3649473F-B55F-4865-85C1-F3A305427B80}"/>
    <hyperlink ref="Z690" r:id="rId4920" xr:uid="{ED87E5D5-38FC-41B4-96A2-BEAD1448B841}"/>
    <hyperlink ref="Z691" r:id="rId4921" xr:uid="{479DA977-4E85-440B-A900-10E9409E8F3A}"/>
    <hyperlink ref="Z692" r:id="rId4922" xr:uid="{CC002DED-8BF4-4423-BE3E-97141A922013}"/>
    <hyperlink ref="Z693" r:id="rId4923" xr:uid="{5F45BD25-649D-4E04-8334-9A761CC650FC}"/>
    <hyperlink ref="Z694" r:id="rId4924" xr:uid="{5379CAD0-2EED-458D-812C-D3D6D9BFC198}"/>
    <hyperlink ref="Z701" r:id="rId4925" xr:uid="{095CC103-A0D7-4CCD-941E-5BCDAFDDEBF4}"/>
    <hyperlink ref="Z702" r:id="rId4926" xr:uid="{40394FFD-5792-41E4-98D1-3549101DB811}"/>
    <hyperlink ref="Z703" r:id="rId4927" xr:uid="{E1E2C356-9CAC-4D2E-9453-8D5CF27E21A7}"/>
    <hyperlink ref="Z610" r:id="rId4928" xr:uid="{D6148333-F2D3-4C34-B65D-01F8FA5FF0F7}"/>
    <hyperlink ref="Z711" r:id="rId4929" xr:uid="{F85725DD-0CFB-49CC-8E92-23955C4583F6}"/>
    <hyperlink ref="Z712" r:id="rId4930" xr:uid="{969C844D-34A4-4A8A-925C-B43BCFB4D819}"/>
    <hyperlink ref="Z713" r:id="rId4931" xr:uid="{55E16C16-0DC2-4F76-AEE5-102DF830A098}"/>
    <hyperlink ref="Z719" r:id="rId4932" xr:uid="{1D574F3F-7AC9-40B0-BE19-C015BA1415D0}"/>
    <hyperlink ref="Z720" r:id="rId4933" xr:uid="{7A8C30BD-7895-4147-9D58-26C661AF18DD}"/>
    <hyperlink ref="Z724" r:id="rId4934" xr:uid="{D0FB94D1-48F0-46B5-A42A-03D553470686}"/>
    <hyperlink ref="Z732" r:id="rId4935" xr:uid="{7695A7AE-8FAC-4C2C-B44F-FAFA8CD00E1D}"/>
    <hyperlink ref="Z733" r:id="rId4936" xr:uid="{663F83C2-86A6-402C-8580-94219EC2BBFE}"/>
    <hyperlink ref="Z111" r:id="rId4937" xr:uid="{3588AE48-976C-45D8-B3D6-894BD219A018}"/>
    <hyperlink ref="Z746" r:id="rId4938" xr:uid="{FA2C5753-6E87-4AC2-93EC-C3EBE3763A69}"/>
    <hyperlink ref="Z759" r:id="rId4939" xr:uid="{2B5BBC62-52F6-4683-95FD-2B150F0F9017}"/>
    <hyperlink ref="Z773" r:id="rId4940" xr:uid="{F4C1925C-398E-4A61-BAF5-C20DEF9D307C}"/>
    <hyperlink ref="Z782" r:id="rId4941" xr:uid="{7C205C82-A27F-47CB-AB9A-327F70486CA7}"/>
    <hyperlink ref="Z791" r:id="rId4942" xr:uid="{52D2088E-48AC-41D0-B41B-5F631CDE2363}"/>
    <hyperlink ref="Z793" r:id="rId4943" xr:uid="{5CF772BB-3375-4DC8-90D1-5CC0EB6DB2F8}"/>
    <hyperlink ref="Z794" r:id="rId4944" xr:uid="{5C7F0B2C-52A8-401F-BA8A-7BCFBB00DC12}"/>
    <hyperlink ref="Z800" r:id="rId4945" xr:uid="{29B76418-518B-4F9F-BECF-C72145263710}"/>
    <hyperlink ref="Z825" r:id="rId4946" xr:uid="{700387F3-52BE-44DA-B95F-C1310DF01AA1}"/>
    <hyperlink ref="Z826" r:id="rId4947" xr:uid="{5F0B95D2-5429-40F6-BCCA-CCC7FD400BE5}"/>
    <hyperlink ref="Z827" r:id="rId4948" xr:uid="{083AE590-DADA-4281-A596-14EF38A92207}"/>
    <hyperlink ref="Z832" r:id="rId4949" xr:uid="{AD2E746A-6799-498C-A2D4-BB812E5BFA47}"/>
    <hyperlink ref="Z834" r:id="rId4950" xr:uid="{30944DFA-8055-4DD2-9F79-7A2814B193BD}"/>
    <hyperlink ref="Z816" r:id="rId4951" xr:uid="{DEF0408D-2D86-4E0D-B50B-274018932931}"/>
    <hyperlink ref="Z846" r:id="rId4952" xr:uid="{83861A1B-803C-4899-AB38-CC22196236F2}"/>
    <hyperlink ref="Z847" r:id="rId4953" xr:uid="{1D80234E-2C29-4A63-A990-AF2EBD16360C}"/>
    <hyperlink ref="Z849" r:id="rId4954" xr:uid="{C2D683F4-EFB4-4D2D-BC66-CB2BAF2DCA59}"/>
    <hyperlink ref="Z272" r:id="rId4955" xr:uid="{3D88CF32-046D-4E01-A855-97167FF74451}"/>
    <hyperlink ref="Z851" r:id="rId4956" xr:uid="{11AA0A73-707A-4B82-B0A3-EC905B235D5B}"/>
    <hyperlink ref="Z828" r:id="rId4957" xr:uid="{6DA6EB8E-2D65-4EBF-AD25-FB6EF3E6533E}"/>
    <hyperlink ref="Z855" r:id="rId4958" xr:uid="{30F372E5-EAEB-47AF-8EE7-B23AD535585B}"/>
    <hyperlink ref="Z864" r:id="rId4959" xr:uid="{34C7242A-26C2-42BA-BA38-A36B8AC47E29}"/>
    <hyperlink ref="Z866" r:id="rId4960" xr:uid="{EA31A726-ECBC-4B01-AD34-9F98DF5334CE}"/>
    <hyperlink ref="Z867" r:id="rId4961" xr:uid="{AE6BF6FB-17FF-4529-A866-C6655CE8F4ED}"/>
    <hyperlink ref="Z868" r:id="rId4962" xr:uid="{5A8F73F2-5CAE-487E-AC22-2E65431837E5}"/>
    <hyperlink ref="Z860" r:id="rId4963" xr:uid="{1E06A268-E638-4F84-BBD2-A76826698543}"/>
    <hyperlink ref="Z874" r:id="rId4964" xr:uid="{49BA9E11-3E13-4D73-BBDE-BE8CA95E94BE}"/>
    <hyperlink ref="Z878" r:id="rId4965" xr:uid="{177FC507-1475-44C4-8683-269E7226AA8D}"/>
    <hyperlink ref="Z881" r:id="rId4966" xr:uid="{23DB3B73-BF63-4056-8DC2-C8A48EAE7B7C}"/>
    <hyperlink ref="Z886" r:id="rId4967" xr:uid="{3C6421DD-5F32-43E9-A86D-D32A221139C8}"/>
    <hyperlink ref="Z876" r:id="rId4968" xr:uid="{D40A8F67-1A38-4CB7-A1C8-F18D48BE0993}"/>
    <hyperlink ref="Z879" r:id="rId4969" xr:uid="{A5FCA7AA-1F6D-4049-9E1A-445ED501674B}"/>
    <hyperlink ref="Z880" r:id="rId4970" xr:uid="{3E00A321-8E1C-4F88-97B5-1D4CC3EF9D09}"/>
    <hyperlink ref="Z893" r:id="rId4971" xr:uid="{47C939BA-A79C-4E1F-8EB2-7B64BBAD147E}"/>
    <hyperlink ref="Z894" r:id="rId4972" xr:uid="{3F34BC89-9C60-40A1-972D-C0DFB566E1AE}"/>
    <hyperlink ref="Z887" r:id="rId4973" xr:uid="{E9C04A41-1727-4119-9F2F-F88D6A10FA11}"/>
    <hyperlink ref="Z895" r:id="rId4974" xr:uid="{FB7E79B4-7BC1-49D6-8746-4D0E66C5C184}"/>
    <hyperlink ref="Z905" r:id="rId4975" xr:uid="{F8F17E22-525D-4A80-A8A6-0F381CE46E02}"/>
    <hyperlink ref="Z906" r:id="rId4976" xr:uid="{7082C28F-6347-4274-A839-D10296886198}"/>
    <hyperlink ref="Z907" r:id="rId4977" xr:uid="{7AB9D144-7CDF-4580-B602-62DEA4BEC032}"/>
    <hyperlink ref="Z908" r:id="rId4978" xr:uid="{DC85FD91-0BA2-4E98-9149-5769F8C02E72}"/>
    <hyperlink ref="Z909" r:id="rId4979" xr:uid="{6971BC10-EAE0-403F-92EF-5F3916BA4AB6}"/>
    <hyperlink ref="Z910" r:id="rId4980" xr:uid="{6D0A790F-B2EA-4284-9995-4F42623D7726}"/>
    <hyperlink ref="Z911" r:id="rId4981" xr:uid="{09F74528-AFD2-4342-A7EA-C2F12B5C5DA1}"/>
    <hyperlink ref="Z902" r:id="rId4982" xr:uid="{9752FB8D-29A4-4086-A1DE-E505ED2A7829}"/>
    <hyperlink ref="Z912" r:id="rId4983" xr:uid="{CE205F70-8695-44A6-B362-53D6AFF0772D}"/>
    <hyperlink ref="Z382" r:id="rId4984" xr:uid="{F868700C-A5C9-4D26-B9FB-55713EC686E7}"/>
    <hyperlink ref="Z915" r:id="rId4985" xr:uid="{1CEAF6C9-6A60-4528-9FC6-CEA8A81977F2}"/>
    <hyperlink ref="Z916" r:id="rId4986" xr:uid="{0D9EB660-FB05-4B19-BA12-C05775D01A1E}"/>
    <hyperlink ref="Z917" r:id="rId4987" xr:uid="{01C81A10-C114-4E78-9EDE-960F9A65E80A}"/>
    <hyperlink ref="Z327" r:id="rId4988" xr:uid="{30ABB66B-BC9C-4316-8FA2-DB8D4801E92E}"/>
    <hyperlink ref="Z833" r:id="rId4989" xr:uid="{761081F7-EC80-4C7B-BDB3-A481B886AD07}"/>
    <hyperlink ref="Z838" r:id="rId4990" xr:uid="{440F67D0-F53D-4B9C-AE4B-9EDD1DF3ABB5}"/>
    <hyperlink ref="Z913" r:id="rId4991" xr:uid="{F850D4D6-0746-4FA5-8A8C-DFE9954B81F3}"/>
    <hyperlink ref="Z914" r:id="rId4992" xr:uid="{EC077D2B-E9EB-4741-9E95-8F9CC5999E9B}"/>
    <hyperlink ref="Z918" r:id="rId4993" xr:uid="{695AE378-47CE-4905-9E82-F3E3BD9473CB}"/>
    <hyperlink ref="Z919" r:id="rId4994" xr:uid="{E35899FB-97BA-403E-9870-F705B30B7643}"/>
    <hyperlink ref="Z920" r:id="rId4995" xr:uid="{54521D56-1D9A-49A2-8BF8-64D819C712A6}"/>
    <hyperlink ref="Z921" r:id="rId4996" xr:uid="{48736713-B252-4745-8BAF-BA3DD25A8ED2}"/>
    <hyperlink ref="Z924" r:id="rId4997" xr:uid="{3F8363B6-666B-43C4-8206-9805E9698DB2}"/>
    <hyperlink ref="Z925" r:id="rId4998" xr:uid="{9EF1F937-4B38-4044-9D18-414D108D2290}"/>
    <hyperlink ref="Z903" r:id="rId4999" xr:uid="{960A00FE-64AF-4346-89A1-4BCAD6965754}"/>
    <hyperlink ref="Z928" r:id="rId5000" xr:uid="{EF58854C-4BD9-478D-87B4-AD25C48FAC19}"/>
    <hyperlink ref="Z934" r:id="rId5001" xr:uid="{F0EACECF-7550-4808-93FC-EF9CE0693EF2}"/>
    <hyperlink ref="Z899" r:id="rId5002" xr:uid="{D85AD3D0-8AFE-4A95-BC15-2083B603FA6E}"/>
    <hyperlink ref="Z900" r:id="rId5003" xr:uid="{B3873DA7-46F8-4D15-947C-1C752A0CA5B0}"/>
    <hyperlink ref="Z951" r:id="rId5004" xr:uid="{2EBC528D-C0ED-4F5D-AF24-1F66A9C0FE39}"/>
    <hyperlink ref="Z958" r:id="rId5005" xr:uid="{6618B256-E3B2-4AA3-902E-BD61D12A9697}"/>
    <hyperlink ref="Z959" r:id="rId5006" xr:uid="{10E55734-B174-4FA6-84BE-978F45D3D96B}"/>
    <hyperlink ref="Z960" r:id="rId5007" xr:uid="{92F26640-3FB2-4589-9042-5A410717B65D}"/>
    <hyperlink ref="Z966" r:id="rId5008" xr:uid="{786FB6D6-1A72-4698-88A3-9DC31FA3DF4A}"/>
    <hyperlink ref="Z964" r:id="rId5009" xr:uid="{C29A5A22-547B-4E22-A322-33ECE04C417F}"/>
    <hyperlink ref="Z965" r:id="rId5010" xr:uid="{2856AF6E-C9C9-4B80-8554-E0C7A0C1FCCC}"/>
    <hyperlink ref="Z971" r:id="rId5011" xr:uid="{B8817883-4593-4917-954E-76042FB697CD}"/>
    <hyperlink ref="Z972" r:id="rId5012" xr:uid="{5E4887E6-79F9-4B49-AB38-230FB3F0F7C5}"/>
    <hyperlink ref="Z978" r:id="rId5013" xr:uid="{E9D97026-978C-4962-BEF9-DD564AD2B1DB}"/>
    <hyperlink ref="Z979" r:id="rId5014" xr:uid="{98C8ECF8-4792-415A-9E6C-FD57CB4B68FC}"/>
    <hyperlink ref="Z973" r:id="rId5015" xr:uid="{670F4591-1960-47AE-8341-922EAEA7BDE4}"/>
    <hyperlink ref="Z974" r:id="rId5016" xr:uid="{775BD27A-D29C-4862-9B49-9B356B5E5606}"/>
    <hyperlink ref="Z980" r:id="rId5017" xr:uid="{98CBFAE5-B344-46F5-A259-8AAD1DCA1EA3}"/>
    <hyperlink ref="Z981" r:id="rId5018" xr:uid="{D5641F81-7CB2-4768-8B92-3DB456F4D906}"/>
    <hyperlink ref="Z982" r:id="rId5019" xr:uid="{FD40FD77-C92B-4E01-852E-EC073D0E18CA}"/>
    <hyperlink ref="Z983" r:id="rId5020" xr:uid="{7BE0A615-0DFB-4AEA-A48F-121715DE6523}"/>
    <hyperlink ref="Z986" r:id="rId5021" xr:uid="{B873A25D-6946-46E2-961D-486C180EFE66}"/>
    <hyperlink ref="Z987" r:id="rId5022" xr:uid="{CAD8F74B-196B-46A2-B7FB-E5A9DC86BE94}"/>
    <hyperlink ref="Z985" r:id="rId5023" xr:uid="{66BBDCEB-BEB6-4BB5-A672-B263E2FD11F8}"/>
    <hyperlink ref="Z989" r:id="rId5024" xr:uid="{149FE06A-B013-422E-B6E4-0A847DF323CD}"/>
    <hyperlink ref="Z994" r:id="rId5025" xr:uid="{25C46232-BCCD-47FA-BC7A-4B9DE30CD548}"/>
    <hyperlink ref="Z996" r:id="rId5026" xr:uid="{426AFE19-9A1D-43AF-90E8-38112039E11B}"/>
    <hyperlink ref="Z997" r:id="rId5027" xr:uid="{8070CE29-E3A9-4AAC-8EAF-B12BA9E60784}"/>
    <hyperlink ref="Z998" r:id="rId5028" xr:uid="{D5E039B5-06EC-4B48-8690-8B33527656B5}"/>
    <hyperlink ref="Z1004" r:id="rId5029" xr:uid="{A071CD3F-A4BA-4378-A5A9-985AB811E70E}"/>
    <hyperlink ref="Z1006" r:id="rId5030" xr:uid="{B68764D5-5F55-422B-B21C-04661C55B192}"/>
    <hyperlink ref="Z1007" r:id="rId5031" xr:uid="{C82F7710-A849-4492-B7DA-FB0F8FDF9770}"/>
    <hyperlink ref="Z1008" r:id="rId5032" xr:uid="{49203DF8-3AD7-4EE5-9767-82A7C35AA568}"/>
    <hyperlink ref="Z1009" r:id="rId5033" xr:uid="{8B51A5B6-952B-4281-8F9A-45C42A759522}"/>
    <hyperlink ref="Z568" r:id="rId5034" xr:uid="{51BACC5E-63AF-48F1-AAC9-738064CE99E6}"/>
    <hyperlink ref="Z569" r:id="rId5035" xr:uid="{E460473F-5CC2-46B1-AAFF-579AF3B94CDA}"/>
    <hyperlink ref="Z1016" r:id="rId5036" xr:uid="{AA8B191B-F350-420E-9A2F-803C8BCB71AC}"/>
    <hyperlink ref="Z1018" r:id="rId5037" xr:uid="{FDABBF1E-D3AF-4F0E-93CF-A64D0B631E06}"/>
    <hyperlink ref="Z1019" r:id="rId5038" xr:uid="{F46851D7-B6FB-4548-A6BE-758317E76287}"/>
    <hyperlink ref="Z1020" r:id="rId5039" xr:uid="{DB7FEFF2-B004-4B44-83CC-54E961D42680}"/>
    <hyperlink ref="Z1021" r:id="rId5040" xr:uid="{3FF3954D-B914-4D2F-AC8F-0374CEE928DF}"/>
    <hyperlink ref="Z1031" r:id="rId5041" xr:uid="{E292FCA0-C91C-4FC5-9190-6E7AF26B6E73}"/>
    <hyperlink ref="Z1033" r:id="rId5042" xr:uid="{531C5FD5-2D61-44BC-BC6C-286FBC072D11}"/>
    <hyperlink ref="Z1038" r:id="rId5043" xr:uid="{55C059EB-8C1B-4074-846C-7422663F3E51}"/>
    <hyperlink ref="Z1039" r:id="rId5044" xr:uid="{A9E9BF9A-57E0-4823-AB03-468A84AD9BE8}"/>
    <hyperlink ref="Z1044" r:id="rId5045" xr:uid="{D1426166-5F5B-4942-8B31-8D006A4D99F6}"/>
    <hyperlink ref="Z1046" r:id="rId5046" xr:uid="{7110985F-D67F-4CC0-997D-EC3D5CAAB7F1}"/>
    <hyperlink ref="Z1047" r:id="rId5047" xr:uid="{5B452445-3AE7-484D-91DC-829D800DA40D}"/>
    <hyperlink ref="Z1048" r:id="rId5048" xr:uid="{50473450-AE04-44E9-9D8D-920A18207304}"/>
    <hyperlink ref="Z1049" r:id="rId5049" xr:uid="{94FD6C73-7245-414B-A747-6C05E201C0CB}"/>
    <hyperlink ref="Z1050" r:id="rId5050" xr:uid="{9715226E-2722-4D1A-9A10-6AF6B3EE2C79}"/>
    <hyperlink ref="Z1051" r:id="rId5051" xr:uid="{948459A4-DBDD-46A1-9032-36A2B3B78CEE}"/>
    <hyperlink ref="Z71" r:id="rId5052" xr:uid="{CF902903-63B3-40E2-AC0E-4B6CDFB5130C}"/>
    <hyperlink ref="Z72" r:id="rId5053" xr:uid="{30CB1B85-004A-4F53-8614-054BA1E22D80}"/>
    <hyperlink ref="Z991" r:id="rId5054" xr:uid="{9AEB9741-120A-46A3-9161-4C6FF30BBAAD}"/>
    <hyperlink ref="Z1052" r:id="rId5055" xr:uid="{254F40DA-E109-4B18-90DE-AE23DFB44C0B}"/>
    <hyperlink ref="Z1054" r:id="rId5056" xr:uid="{67DE8E92-5A5C-4A7B-9EF9-6B2353E473D7}"/>
    <hyperlink ref="Z1056" r:id="rId5057" xr:uid="{8E1F25C2-C222-4B83-9406-3A715AF9ECB0}"/>
    <hyperlink ref="Z1057" r:id="rId5058" xr:uid="{4C655A0C-E4BC-4B34-9942-E92AACB0A5FB}"/>
    <hyperlink ref="Z1058" r:id="rId5059" xr:uid="{BE271848-67DA-465F-9E90-88587B767861}"/>
    <hyperlink ref="Z68" r:id="rId5060" xr:uid="{82C3B643-B0F1-4E28-B386-B83593FBFCC3}"/>
    <hyperlink ref="Z69" r:id="rId5061" xr:uid="{56F0DD55-4CAB-439E-A762-BE9C2E0E1DC1}"/>
    <hyperlink ref="Z70" r:id="rId5062" xr:uid="{89A2C592-8496-4846-8AC0-F2A1568E5FD4}"/>
    <hyperlink ref="Z473" r:id="rId5063" xr:uid="{602D0B9D-55AA-4370-9BB5-6D185FBF7DF4}"/>
    <hyperlink ref="Z1061" r:id="rId5064" xr:uid="{7B6EDDE7-749D-418F-898A-747C03A7AD4D}"/>
    <hyperlink ref="Z1063" r:id="rId5065" xr:uid="{8478B5BF-3356-42BB-8EEC-2E8243B72275}"/>
    <hyperlink ref="Z1064" r:id="rId5066" xr:uid="{C936E0BD-2CC0-4361-A5E5-B593855A3EF1}"/>
    <hyperlink ref="Z1065" r:id="rId5067" xr:uid="{19A463A5-5679-4195-B95D-4C9A3B848133}"/>
    <hyperlink ref="Z1066" r:id="rId5068" xr:uid="{22CC6353-8DE9-4BA5-ADB8-FB2BFA823526}"/>
    <hyperlink ref="Z1067" r:id="rId5069" xr:uid="{40F4123F-FDA1-40F5-91AD-78E3350B9A8B}"/>
    <hyperlink ref="Z1068" r:id="rId5070" xr:uid="{FFCD6F5B-FD1D-4326-B736-846DE8A52DEB}"/>
    <hyperlink ref="Z1062" r:id="rId5071" xr:uid="{B150E18B-6400-4551-B430-D01C64F0CF07}"/>
    <hyperlink ref="Z1074" r:id="rId5072" xr:uid="{DB1F9C26-CBED-4A06-8BB5-650A7D6307A7}"/>
    <hyperlink ref="Z1072" r:id="rId5073" xr:uid="{DDE52B3A-0F7B-4EC1-94AC-93E5976922D5}"/>
    <hyperlink ref="Z1073" r:id="rId5074" xr:uid="{E838B2ED-9BE6-4FEF-BD41-EDFE0CCCD82E}"/>
    <hyperlink ref="Z1078" r:id="rId5075" xr:uid="{6DA1DD6A-D613-451D-848C-95673E048797}"/>
    <hyperlink ref="Z1080" r:id="rId5076" xr:uid="{1E36CA6E-7041-4A1E-B5AF-ED682C0D2ED7}"/>
    <hyperlink ref="Z1083" r:id="rId5077" xr:uid="{806E8971-8FCB-46D0-BC8E-AC8C59A81B86}"/>
    <hyperlink ref="Z364" r:id="rId5078" xr:uid="{289DA0CF-333D-4EBF-B47E-1B754B2A4925}"/>
    <hyperlink ref="Z1084" r:id="rId5079" xr:uid="{88A4A040-061B-43B6-ABE9-7217B7154719}"/>
    <hyperlink ref="Z1088" r:id="rId5080" xr:uid="{741E14DD-099C-4924-A5B5-482596BD2941}"/>
    <hyperlink ref="Z1089" r:id="rId5081" xr:uid="{002187CE-7212-4577-98DA-2EC46AF0A1C6}"/>
    <hyperlink ref="Z1090" r:id="rId5082" xr:uid="{F29AC01C-091E-46CE-B70C-3E3544299253}"/>
    <hyperlink ref="Z1091" r:id="rId5083" xr:uid="{7730F3F5-4ACA-4C9C-AE51-4E2A22557B4A}"/>
    <hyperlink ref="Z1092" r:id="rId5084" xr:uid="{BB8AB2E8-B981-40CB-A41D-6E60AF328756}"/>
    <hyperlink ref="Z1096" r:id="rId5085" xr:uid="{B5013B83-6D16-46FC-BD90-39B04C28FBEE}"/>
    <hyperlink ref="Z227" r:id="rId5086" xr:uid="{383D66B4-41A4-45F5-AA42-BA87ED0632BD}"/>
    <hyperlink ref="Z228" r:id="rId5087" xr:uid="{425113C4-574E-46B5-A95B-EEACB293C9A4}"/>
    <hyperlink ref="Z1110" r:id="rId5088" xr:uid="{CC8D82E5-BFC4-4643-A41F-EB90F121C910}"/>
    <hyperlink ref="Z434" r:id="rId5089" xr:uid="{2F7F2FFA-7805-4197-BFC4-5680E1C3C7EF}"/>
    <hyperlink ref="Z1112" r:id="rId5090" xr:uid="{303B2ECD-E8EA-47B1-9A2C-AE2B4E60DA13}"/>
    <hyperlink ref="Z1120" r:id="rId5091" xr:uid="{F593E367-B1DF-4BB5-8749-004384585F7E}"/>
    <hyperlink ref="Z1124" r:id="rId5092" xr:uid="{9F331AD2-D384-4231-B862-5D9084A1D7C2}"/>
    <hyperlink ref="Z1126" r:id="rId5093" xr:uid="{E43524F2-FC84-4D80-8E2C-2CD56C97E3EB}"/>
    <hyperlink ref="Z1127" r:id="rId5094" xr:uid="{78ACD644-B41A-4B84-9A64-717CE267D1F7}"/>
    <hyperlink ref="Z1128" r:id="rId5095" xr:uid="{C534E40F-D662-4438-8F7E-6C8C6092313E}"/>
    <hyperlink ref="Z1129" r:id="rId5096" xr:uid="{60E2D0BE-EB9F-4738-A3AE-49E8B9D4817F}"/>
    <hyperlink ref="Z1130" r:id="rId5097" xr:uid="{CA934B44-9D42-475B-BF59-192787ED816F}"/>
    <hyperlink ref="Z1103" r:id="rId5098" xr:uid="{CFC4144A-F487-4AC1-8A98-2064886E8AB8}"/>
    <hyperlink ref="Z1132" r:id="rId5099" xr:uid="{D53B8B9A-93D7-4D89-8F07-0C69A450E5F4}"/>
    <hyperlink ref="Z1136" r:id="rId5100" xr:uid="{765CC498-2E00-4A53-A97F-A477D892DA5E}"/>
    <hyperlink ref="Z1138" r:id="rId5101" xr:uid="{0492BDA9-91C8-4F26-BACE-C48EDDE366EC}"/>
    <hyperlink ref="Z1141" r:id="rId5102" xr:uid="{2EFE3B46-60C8-45E7-8719-41767F8DDAB6}"/>
    <hyperlink ref="Z1142" r:id="rId5103" xr:uid="{FCEC474E-C3CA-4F69-B272-B77096704ED3}"/>
    <hyperlink ref="Z1143" r:id="rId5104" xr:uid="{4A6BA6D5-6D19-4125-9536-1E00CC860949}"/>
    <hyperlink ref="Z1144" r:id="rId5105" xr:uid="{E0B92440-38E2-4E2A-8279-0BFE151BDB9E}"/>
    <hyperlink ref="Z1161" r:id="rId5106" xr:uid="{28493E29-B2E3-432F-9401-AEA34B0BF112}"/>
    <hyperlink ref="Z1162" r:id="rId5107" xr:uid="{6EE08FC3-77F6-4177-B0F3-9A00563BA64D}"/>
    <hyperlink ref="Z1164" r:id="rId5108" xr:uid="{539D97AE-6978-4865-AD68-B08A7806FF44}"/>
    <hyperlink ref="Z1165" r:id="rId5109" xr:uid="{06DF576A-816F-4687-B75B-8F90E50F3183}"/>
    <hyperlink ref="Z1172" r:id="rId5110" xr:uid="{592E8AB8-199E-4D76-81E8-2A2A3EFF2E7F}"/>
    <hyperlink ref="Z1174" r:id="rId5111" xr:uid="{6C51DFDB-05EB-4BC4-9A1D-38D4BD9593F7}"/>
    <hyperlink ref="Z1176" r:id="rId5112" xr:uid="{BD11541F-E1A9-4221-8534-8261D2853476}"/>
    <hyperlink ref="Z1178" r:id="rId5113" xr:uid="{72C59F52-B420-4349-BA21-55CB314466BA}"/>
    <hyperlink ref="Z1180" r:id="rId5114" xr:uid="{39F5FC0F-DCD9-4795-9845-F37B3DDEAAAD}"/>
    <hyperlink ref="Z1198" r:id="rId5115" xr:uid="{E01B7303-FD17-4F73-8896-1EB0AFECD14F}"/>
    <hyperlink ref="Z1199" r:id="rId5116" xr:uid="{65F0F56D-3BC9-41F5-A5CB-47C672717779}"/>
    <hyperlink ref="Z1200" r:id="rId5117" xr:uid="{66161086-0475-4ADA-AC42-9307AB981F94}"/>
    <hyperlink ref="Z1204" r:id="rId5118" xr:uid="{BDD54FF0-A8C4-43A4-8412-5897D02E65EF}"/>
    <hyperlink ref="Z1205" r:id="rId5119" xr:uid="{5AF9521E-3BC6-411F-912C-7C0A15C2C737}"/>
    <hyperlink ref="Z1206" r:id="rId5120" xr:uid="{12620696-09EB-4A7E-9B39-5B824974F578}"/>
    <hyperlink ref="Z1213" r:id="rId5121" xr:uid="{2FAEB778-EA59-4702-848C-2C223533C46F}"/>
    <hyperlink ref="Z891" r:id="rId5122" xr:uid="{D52F1E66-07A8-4688-A58D-F8EDA8B1BDE4}"/>
    <hyperlink ref="Z32" r:id="rId5123" xr:uid="{82EF6964-1123-4E61-897A-5403FD8E9D23}"/>
    <hyperlink ref="Z696" r:id="rId5124" xr:uid="{DC677724-86CD-408D-B5D8-8E9A65BB4190}"/>
    <hyperlink ref="Z801" r:id="rId5125" xr:uid="{CFF557CE-830D-4B83-A4FB-5DC1EDEEB91E}"/>
    <hyperlink ref="Z802" r:id="rId5126" xr:uid="{F85AD868-70BC-4FBC-9C99-EBC1E2FC3031}"/>
    <hyperlink ref="Z804" r:id="rId5127" xr:uid="{3BD661FB-E63C-4943-AB43-6D1B47484CC0}"/>
    <hyperlink ref="Z806" r:id="rId5128" xr:uid="{B554F6DA-C8F2-41DE-A231-A27DFD10EE4E}"/>
    <hyperlink ref="Z807" r:id="rId5129" xr:uid="{A27155C8-1F10-4A92-8E77-0E3F78C89510}"/>
    <hyperlink ref="Z808" r:id="rId5130" xr:uid="{0D7BFEEF-51B2-4682-B572-0F5D397F4AD7}"/>
    <hyperlink ref="Z809" r:id="rId5131" xr:uid="{0809CAFD-47AA-4FE2-BA96-0062E9BA85A1}"/>
    <hyperlink ref="Z810" r:id="rId5132" xr:uid="{C1D0E569-E30B-498C-8F11-7B9EC8F7AD16}"/>
    <hyperlink ref="Z811" r:id="rId5133" xr:uid="{F39892CB-AE21-4921-831E-AFD2ABBEC17F}"/>
    <hyperlink ref="Z812" r:id="rId5134" xr:uid="{6D602311-9201-4612-A112-AC4CD7FC38B3}"/>
    <hyperlink ref="Z813" r:id="rId5135" xr:uid="{00A4BC08-E73A-45C3-AADB-D75EE8BD9262}"/>
    <hyperlink ref="Z815" r:id="rId5136" xr:uid="{A9082D00-5CC8-4E57-9530-E374A895E07F}"/>
    <hyperlink ref="Z892" r:id="rId5137" xr:uid="{6CCCC301-BAA0-4C59-8CE6-D1EB9DADB633}"/>
    <hyperlink ref="Z1175" r:id="rId5138" xr:uid="{98ABB21F-11BD-4263-B804-46260B3F0E21}"/>
    <hyperlink ref="Z1181" r:id="rId5139" xr:uid="{F835CA1D-C24F-4878-8C4A-60D3E0DC368B}"/>
    <hyperlink ref="Z1186" r:id="rId5140" xr:uid="{773B9FD0-3A01-45DB-8E47-FF530833A8AA}"/>
    <hyperlink ref="Z1187" r:id="rId5141" xr:uid="{8FC8AD07-53FE-48F4-9E1C-D7459A708EA8}"/>
    <hyperlink ref="Z1189" r:id="rId5142" xr:uid="{17C7E03A-FEC1-4D3F-82E1-6DD9C71A57CB}"/>
    <hyperlink ref="Z1202" r:id="rId5143" xr:uid="{59577C60-0422-4156-8C54-FDC5DB4F77CD}"/>
    <hyperlink ref="Z1203" r:id="rId5144" xr:uid="{D6C10B2B-6973-4ABF-B997-8C282451A0F6}"/>
    <hyperlink ref="Z1209" r:id="rId5145" xr:uid="{80722501-18BD-4546-BFD0-D1F7CB74E4C3}"/>
    <hyperlink ref="Z1212" r:id="rId5146" xr:uid="{0AA08F1F-34DA-4BEB-A47A-D057A0E53307}"/>
    <hyperlink ref="Z1215" r:id="rId5147" xr:uid="{869C4C12-566D-4AFF-BB82-073DD15F2917}"/>
    <hyperlink ref="Z1216" r:id="rId5148" xr:uid="{4F05A5F5-A09C-47A0-AF3E-2D8F3CAF5911}"/>
    <hyperlink ref="Z1218" r:id="rId5149" xr:uid="{29D7FAE0-329A-488C-B212-4723D12686C1}"/>
    <hyperlink ref="Z1219" r:id="rId5150" xr:uid="{79247D13-D313-4AB5-8F8C-7593ADBDD9AA}"/>
    <hyperlink ref="Z1220" r:id="rId5151" xr:uid="{AB5BA74A-042E-4A2F-9B24-06BCFDB6641C}"/>
    <hyperlink ref="Z1226" r:id="rId5152" xr:uid="{AF343E66-A960-451B-8237-527A37A921D2}"/>
    <hyperlink ref="Z1225" r:id="rId5153" xr:uid="{6CCFBCFF-ECFD-47CA-BE7B-28927CFDABED}"/>
    <hyperlink ref="Z1227" r:id="rId5154" xr:uid="{41232247-2BFA-4006-84A5-73751DC1927E}"/>
    <hyperlink ref="Z1221" r:id="rId5155" xr:uid="{533C397F-524A-48D9-ACE4-6262C7A40FD7}"/>
    <hyperlink ref="Z1222" r:id="rId5156" xr:uid="{4EF27E4D-AF12-420F-8D7E-E7194D75BE20}"/>
    <hyperlink ref="Z1223" r:id="rId5157" xr:uid="{959584B1-0317-4F14-81B4-CED0760B356B}"/>
    <hyperlink ref="Z1224" r:id="rId5158" xr:uid="{A28C0A96-408F-4BA3-9ADE-8A9A07871248}"/>
    <hyperlink ref="Z1230" r:id="rId5159" xr:uid="{BFBB15EE-458C-466E-AC11-4A9E178429C8}"/>
    <hyperlink ref="Z1231" r:id="rId5160" xr:uid="{B08F66CF-3664-4312-A88F-22022ED43961}"/>
    <hyperlink ref="Z1237" r:id="rId5161" xr:uid="{409376DB-48C4-4064-85D8-8514ACD37230}"/>
    <hyperlink ref="Z1240" r:id="rId5162" xr:uid="{DC04E89E-1035-4452-A381-C7452829565A}"/>
    <hyperlink ref="Z1243" r:id="rId5163" xr:uid="{F2AD8300-1838-48B0-BAF8-9EFEDBDB16F7}"/>
    <hyperlink ref="Z1244" r:id="rId5164" xr:uid="{85EB264B-3220-4B06-BF25-66BDEF984966}"/>
    <hyperlink ref="Z1247" r:id="rId5165" xr:uid="{91883F87-24B4-43DA-8DC8-00CF261249EE}"/>
    <hyperlink ref="Z1249" r:id="rId5166" xr:uid="{70CA858F-6289-4CB8-83B9-A5EA46E0455E}"/>
    <hyperlink ref="Z1250" r:id="rId5167" xr:uid="{40CAE8BE-C765-490A-83CA-124E90FAACE8}"/>
    <hyperlink ref="Z1252" r:id="rId5168" xr:uid="{122288D6-B2B3-4ACE-A7AB-7AF236B5531D}"/>
    <hyperlink ref="Z1254" r:id="rId5169" xr:uid="{0AC00BA3-AF86-4C0D-9C68-715B92D5AE49}"/>
    <hyperlink ref="Z1255" r:id="rId5170" xr:uid="{29D05E3B-385A-4E69-A6E9-8BB351899DB6}"/>
    <hyperlink ref="Z1258" r:id="rId5171" xr:uid="{BF7DF255-246B-44B0-85BB-B1B4B502AFC3}"/>
    <hyperlink ref="Z1259" r:id="rId5172" xr:uid="{F04B4FCA-CDA9-4697-A36F-C5100CEF643B}"/>
    <hyperlink ref="Z1264" r:id="rId5173" xr:uid="{5A2567C2-53E7-4C55-B60D-7858279C1650}"/>
    <hyperlink ref="Z499" r:id="rId5174" xr:uid="{C201CA33-1F70-4EBA-965D-E23B430154FD}"/>
    <hyperlink ref="Z1022" r:id="rId5175" xr:uid="{69CA2DC1-8AC9-4C13-AF93-4C487AE24CC6}"/>
    <hyperlink ref="Z1273" r:id="rId5176" xr:uid="{9B5DC738-FE3F-4756-8EB5-790F4456E234}"/>
    <hyperlink ref="Z1275" r:id="rId5177" xr:uid="{7F882F6C-D7AE-4C05-91C7-ED067BD03C8C}"/>
    <hyperlink ref="Z1276" r:id="rId5178" xr:uid="{9B3BD6BD-33B8-49C6-BA4C-811DC6405921}"/>
    <hyperlink ref="Z1277" r:id="rId5179" xr:uid="{314DBA7A-1FD9-4057-AD53-02B8A6EED1CB}"/>
    <hyperlink ref="Z1280" r:id="rId5180" xr:uid="{59E2E3A4-6620-4662-BE59-A978D14BA852}"/>
    <hyperlink ref="Z1281" r:id="rId5181" xr:uid="{F272293F-A26B-463B-B907-DA17C71FE969}"/>
    <hyperlink ref="Z104" r:id="rId5182" xr:uid="{35D0B4E4-0D6F-41B2-872E-4E9FE10F0EF6}"/>
    <hyperlink ref="Z105" r:id="rId5183" xr:uid="{BDD22BC1-8938-4C14-A611-5F8D96C73F08}"/>
    <hyperlink ref="Z1285" r:id="rId5184" xr:uid="{33151070-6199-4253-8F08-33739CEB5C1E}"/>
    <hyperlink ref="Z1290" r:id="rId5185" xr:uid="{5451806B-8CCA-4370-AD04-27A3A4E0227D}"/>
    <hyperlink ref="Z21" r:id="rId5186" xr:uid="{1FB2F95F-2352-4916-BCD6-CD41F7E2A2D0}"/>
    <hyperlink ref="Z22" r:id="rId5187" xr:uid="{E8D4B9FA-0C41-43A6-BDE6-D8506E18CA23}"/>
    <hyperlink ref="Z141" r:id="rId5188" xr:uid="{82C2C998-EE1C-4003-B70C-20BD7CBB30D7}"/>
    <hyperlink ref="Z1260" r:id="rId5189" xr:uid="{57BC8B44-B460-4E27-B695-CC480C43BC2D}"/>
    <hyperlink ref="Z1291" r:id="rId5190" xr:uid="{05FE6A19-13A0-4A3B-A6A9-4016564CDC78}"/>
    <hyperlink ref="Z1295" r:id="rId5191" xr:uid="{13561166-B2F8-4355-8349-A5CDCD6A6214}"/>
    <hyperlink ref="Z1296" r:id="rId5192" xr:uid="{7D385B72-C694-4D16-9F1F-B28B037B3251}"/>
    <hyperlink ref="Z433" r:id="rId5193" xr:uid="{A0A4979E-0985-45CB-8510-4B14A0FCE343}"/>
    <hyperlink ref="Z1151" r:id="rId5194" xr:uid="{3A61CD49-314E-4ACC-B7C2-6DB95F5F2B59}"/>
    <hyperlink ref="Z1152" r:id="rId5195" xr:uid="{26DD6FAB-F069-4A1C-8AD0-363856E06B01}"/>
    <hyperlink ref="Z1153" r:id="rId5196" xr:uid="{813E3B6E-5B9C-4700-9AA4-5834DB3737C5}"/>
    <hyperlink ref="Z1154" r:id="rId5197" xr:uid="{634A77F6-5490-4CA2-8E97-DC1134385E9F}"/>
    <hyperlink ref="Z1155" r:id="rId5198" xr:uid="{1D76FE68-F00B-4E3B-A3DB-7ABF569F21EB}"/>
    <hyperlink ref="Z1156" r:id="rId5199" xr:uid="{42C015D2-C513-4FF3-9FF3-7C81E9CA2B77}"/>
    <hyperlink ref="Z1157" r:id="rId5200" xr:uid="{04B16739-F9A5-4488-9F0F-D0C0D3A896AC}"/>
    <hyperlink ref="Z1158" r:id="rId5201" xr:uid="{603AC73C-4694-47BC-8B5F-65272231FD39}"/>
    <hyperlink ref="Z1160" r:id="rId5202" xr:uid="{E8E8EF3B-959A-4752-AA2E-5D9711C12A3D}"/>
    <hyperlink ref="Z1179" r:id="rId5203" xr:uid="{6D0549A2-E691-41E5-BF92-09F5B831DF75}"/>
    <hyperlink ref="Z1182" r:id="rId5204" xr:uid="{7B626A9D-EBE2-4CBE-96B9-466913AA8B0C}"/>
    <hyperlink ref="Z1183" r:id="rId5205" xr:uid="{43822AC5-C3D3-4B95-841A-2F5C8A5B49D1}"/>
    <hyperlink ref="Z1184" r:id="rId5206" xr:uid="{C66B25F4-290F-4118-87F0-B18C4613B592}"/>
    <hyperlink ref="Z1196" r:id="rId5207" xr:uid="{CD13791B-70CD-4FE4-8C18-76EC0ECC9367}"/>
    <hyperlink ref="Z1298" r:id="rId5208" xr:uid="{3FF176AA-9B7B-4225-80DB-5A127F004E5D}"/>
    <hyperlink ref="Z1299" r:id="rId5209" xr:uid="{F789B038-55C3-4149-ABE4-F89E8D91586B}"/>
    <hyperlink ref="Z1305" r:id="rId5210" xr:uid="{99C3BC88-E80E-4B5F-BA7A-CEB1F0D12EC6}"/>
    <hyperlink ref="Z1314" r:id="rId5211" xr:uid="{E4BB2D68-2466-4249-A0A9-8075040F505B}"/>
    <hyperlink ref="Z1315" r:id="rId5212" xr:uid="{E2FB049F-B12E-431D-AA3B-1BDAB2B70A9E}"/>
    <hyperlink ref="Z1316" r:id="rId5213" xr:uid="{CACA7EC6-4B51-40AA-820D-F0090224C9A3}"/>
    <hyperlink ref="Z1308" r:id="rId5214" xr:uid="{4176FDDA-9B34-4E1B-897C-2B3B60BA8847}"/>
    <hyperlink ref="Z1310" r:id="rId5215" xr:uid="{8A46CC56-3C77-4BBA-B5B9-64408E27849E}"/>
    <hyperlink ref="Z1317" r:id="rId5216" xr:uid="{AA2AF62A-F845-4132-ADE0-84E3027A9FC4}"/>
    <hyperlink ref="Z1328" r:id="rId5217" xr:uid="{9926D15C-1B32-4E36-ADDD-67509C118019}"/>
    <hyperlink ref="Z1329" r:id="rId5218" xr:uid="{8515A532-6B5C-4735-939B-3CD3A1FF60FB}"/>
    <hyperlink ref="Z1312" r:id="rId5219" xr:uid="{99001459-2A71-483C-97E6-3337A9EE7C3B}"/>
    <hyperlink ref="Z1341" r:id="rId5220" xr:uid="{A8449857-D973-46DC-B1CD-F32EEAAE3A9E}"/>
    <hyperlink ref="Z1342" r:id="rId5221" xr:uid="{0CDF9DE8-D0DE-47C4-9AD5-82B4B9869C92}"/>
    <hyperlink ref="Z1346" r:id="rId5222" xr:uid="{0113833E-9BE3-4B79-8C6E-C716C58B0C83}"/>
    <hyperlink ref="Z1350" r:id="rId5223" xr:uid="{FBDF939C-001A-4D62-9E5E-49E2B661A4D1}"/>
    <hyperlink ref="Z1352" r:id="rId5224" xr:uid="{F72E5E35-78F7-48CE-91F3-F49ED876D59E}"/>
    <hyperlink ref="Z1353" r:id="rId5225" xr:uid="{FF6014DD-DDBE-4535-9ED8-97FD17622A2E}"/>
    <hyperlink ref="Z1356" r:id="rId5226" xr:uid="{22FE9DF0-E591-4A19-B80B-FE3BE34AB7A6}"/>
    <hyperlink ref="Z559" r:id="rId5227" xr:uid="{0400A888-BB08-4CC0-9FDD-EA3FDE60DAAC}"/>
    <hyperlink ref="Z561" r:id="rId5228" xr:uid="{BF9F5BE9-9127-4F3C-A426-D5BA38020931}"/>
    <hyperlink ref="Z562" r:id="rId5229" xr:uid="{9BB7436E-A879-47CF-8F48-5A612E8C4E57}"/>
    <hyperlink ref="Z1098" r:id="rId5230" xr:uid="{22530584-152B-4D24-92CD-833D2958CCCE}"/>
    <hyperlink ref="Z1099" r:id="rId5231" xr:uid="{58BD34F7-02D8-4F33-B6A8-54785492ACFE}"/>
    <hyperlink ref="Z1100" r:id="rId5232" xr:uid="{88787AD2-0346-416B-AB96-6C83CB4A554F}"/>
    <hyperlink ref="Z1101" r:id="rId5233" xr:uid="{BF8072C0-76C3-4FAA-BDF8-C6035D2E4FEB}"/>
    <hyperlink ref="Z1105" r:id="rId5234" xr:uid="{045369AE-727E-4262-A9E3-3F3D44D1CAEA}"/>
    <hyperlink ref="Z1345" r:id="rId5235" xr:uid="{281AF632-1CBC-4A69-BF0F-229F9F4A4946}"/>
    <hyperlink ref="Z1348" r:id="rId5236" xr:uid="{297B732E-5854-4ECB-89D6-ABBF7EFDB67F}"/>
    <hyperlink ref="Z1349" r:id="rId5237" xr:uid="{BBDBB68F-D9D1-4FAB-B5CE-D631E695158B}"/>
    <hyperlink ref="Z1357" r:id="rId5238" xr:uid="{10A4DF60-6FE9-4BB7-ABFC-5983C07F4FF5}"/>
    <hyperlink ref="Z195" r:id="rId5239" xr:uid="{1DC150E5-04D8-4681-BE0F-82CE98AAED94}"/>
    <hyperlink ref="Z197" r:id="rId5240" xr:uid="{F9167624-750D-45CB-9A2B-0A3C3731D246}"/>
    <hyperlink ref="Z1351" r:id="rId5241" xr:uid="{B06A7AC4-D6E4-4C70-9A7F-72A9EF3B617B}"/>
    <hyperlink ref="Z1359" r:id="rId5242" xr:uid="{CFC04620-6AAB-4AE4-99E1-9B1D7311124A}"/>
    <hyperlink ref="Z1360" r:id="rId5243" xr:uid="{B25CC7F4-24D6-41AA-BE40-1DA43B499E0C}"/>
    <hyperlink ref="Z1362" r:id="rId5244" xr:uid="{5C49E7D7-7FFC-46FE-92B0-0E9D525545A4}"/>
    <hyperlink ref="Z1364" r:id="rId5245" xr:uid="{17387672-A848-4363-940C-63DE2E04E90E}"/>
    <hyperlink ref="Z1371" r:id="rId5246" xr:uid="{72A31AFF-61D7-48BA-BBE3-80D42216DE85}"/>
    <hyperlink ref="Z1373" r:id="rId5247" xr:uid="{0C54D54E-3063-4003-B499-CEF1443DE492}"/>
    <hyperlink ref="Z1374" r:id="rId5248" xr:uid="{322948A3-E9F7-4450-AC37-51D9FC875965}"/>
    <hyperlink ref="Z1376" r:id="rId5249" xr:uid="{4EEC1515-6861-4ADF-9202-D94D7892333C}"/>
    <hyperlink ref="Z848" r:id="rId5250" xr:uid="{27654D90-80D4-4328-9B5E-FEBA47184179}"/>
    <hyperlink ref="Z1382" r:id="rId5251" xr:uid="{152AABEB-53B8-49BF-9BA9-3D609CE1A04A}"/>
    <hyperlink ref="Z1385" r:id="rId5252" xr:uid="{1B853D84-5DD3-4E21-A49F-D9D0ED74198B}"/>
    <hyperlink ref="Z1388" r:id="rId5253" xr:uid="{65B7CCBD-412B-4E6A-B20F-DC55E3E4D272}"/>
    <hyperlink ref="Z1389" r:id="rId5254" xr:uid="{11FBA566-CB43-4480-A514-3242FE1FC82C}"/>
    <hyperlink ref="Z1390" r:id="rId5255" xr:uid="{7FB489D9-AD83-4074-8077-50C380EA39A3}"/>
    <hyperlink ref="Z1391" r:id="rId5256" xr:uid="{2C94B910-2601-4F7C-BD2A-7AF80FEEB857}"/>
    <hyperlink ref="Z1392" r:id="rId5257" xr:uid="{1D4E13CA-CF69-4D79-B955-9AD0760FBF5C}"/>
    <hyperlink ref="Z1302" r:id="rId5258" xr:uid="{88C9980B-16FD-430F-8E7A-E83165EA4203}"/>
    <hyperlink ref="Z1304" r:id="rId5259" xr:uid="{7DE99EC7-3C10-4CF3-8DCF-959B8F6A3582}"/>
    <hyperlink ref="Z1395" r:id="rId5260" xr:uid="{C9322C21-2919-4930-B433-2CB3CFA7DD2B}"/>
    <hyperlink ref="Z1400" r:id="rId5261" xr:uid="{318F46B7-9461-48FE-BC04-092BB8B7E347}"/>
    <hyperlink ref="Z1354" r:id="rId5262" xr:uid="{20FCD832-69FA-4D69-9769-B19799BB83E7}"/>
    <hyperlink ref="Z1355" r:id="rId5263" xr:uid="{EE4B8219-55CF-470F-AEA9-2F1EA24B3464}"/>
    <hyperlink ref="Z1370" r:id="rId5264" xr:uid="{FDE2D576-AF9B-4B26-85B8-CBCEACC37121}"/>
    <hyperlink ref="Z1401" r:id="rId5265" xr:uid="{BF397AD0-333B-401D-A8D1-D332C1E75DCA}"/>
    <hyperlink ref="Z1408" r:id="rId5266" xr:uid="{A449E0EB-4FF7-4D12-9CF0-42A466C23CC5}"/>
    <hyperlink ref="Z1409" r:id="rId5267" xr:uid="{6CD2A822-1ED6-4728-85DE-AFF9E84301C4}"/>
    <hyperlink ref="Z1412" r:id="rId5268" xr:uid="{51624232-E2D9-40D0-80D8-3456BA81BF9D}"/>
    <hyperlink ref="Z1414" r:id="rId5269" xr:uid="{7FEFC63D-30F6-45F4-9C41-D9A8900E2D3F}"/>
    <hyperlink ref="Z1417" r:id="rId5270" xr:uid="{4D30D05F-9C4B-4E7E-BD3A-1B8567B399C4}"/>
    <hyperlink ref="Z1421" r:id="rId5271" xr:uid="{FF790DE8-44A3-4DCB-9DB3-50D9EF4F0851}"/>
    <hyperlink ref="Z1422" r:id="rId5272" xr:uid="{AF8FCB8C-49EB-4F63-87D2-A1372BEFF6BE}"/>
    <hyperlink ref="Z1242" r:id="rId5273" xr:uid="{B5272078-0C82-4FE7-8F6D-FE2935B63892}"/>
    <hyperlink ref="Z1387" r:id="rId5274" xr:uid="{55859475-2538-4F28-A6C5-CFB0ADC0851D}"/>
    <hyperlink ref="Z1425" r:id="rId5275" xr:uid="{70A19881-A771-4E5B-A172-AE7AE7B80498}"/>
    <hyperlink ref="Z631" r:id="rId5276" xr:uid="{8B3DC6E2-E958-4043-B675-9265B7823FD2}"/>
    <hyperlink ref="Z1426" r:id="rId5277" xr:uid="{B14C6693-DA13-444D-AA2C-4B78327522F5}"/>
    <hyperlink ref="Z1429" r:id="rId5278" xr:uid="{2F369CF5-C513-4BAD-9D59-B974840B8465}"/>
    <hyperlink ref="Z1241" r:id="rId5279" xr:uid="{61195C21-47F6-4C5B-B283-915D9B696713}"/>
    <hyperlink ref="Z1431" r:id="rId5280" xr:uid="{0869FE6F-F130-4452-9898-27D223F397A6}"/>
    <hyperlink ref="Z1432" r:id="rId5281" xr:uid="{74CE69E5-F2F8-4224-B469-EEF58F146105}"/>
    <hyperlink ref="Z1436" r:id="rId5282" xr:uid="{C601BA16-896E-4335-8CB6-BD840756D2FE}"/>
    <hyperlink ref="Z1443" r:id="rId5283" xr:uid="{59EFDA65-1FF6-442A-9ADA-F5306CCC0F4C}"/>
    <hyperlink ref="Z1444" r:id="rId5284" xr:uid="{33771192-A9E2-460B-BEC0-59D11AFB40D2}"/>
    <hyperlink ref="Z1452" r:id="rId5285" xr:uid="{DBFE861B-80D2-452A-ADEE-B9B3517AA336}"/>
    <hyperlink ref="Z1453" r:id="rId5286" xr:uid="{C845B4D9-C2F1-414D-AD52-C87CC4884D29}"/>
    <hyperlink ref="Z1458" r:id="rId5287" xr:uid="{67196044-89CB-48AF-9B55-34107F8B9BBF}"/>
    <hyperlink ref="Z1465" r:id="rId5288" xr:uid="{01205911-9FDD-4945-A675-A315D07C1567}"/>
    <hyperlink ref="Z608" r:id="rId5289" xr:uid="{83D9E716-A2DE-4894-B1A4-68E17B3E5ABD}"/>
    <hyperlink ref="Z1365" r:id="rId5290" xr:uid="{75611C54-05C2-455D-83B6-C833FFC4012B}"/>
    <hyperlink ref="Z1471" r:id="rId5291" xr:uid="{20982B4F-A9C3-442D-9741-210CD3328E4A}"/>
    <hyperlink ref="Z1451" r:id="rId5292" xr:uid="{ACF099E4-0D0E-4550-AC44-ED2EE6FB8993}"/>
    <hyperlink ref="Z1459" r:id="rId5293" xr:uid="{2C03D4AA-890F-46E4-86BF-216B798BD933}"/>
    <hyperlink ref="Z1460" r:id="rId5294" xr:uid="{349B6BB6-AE41-487A-8F2B-D45DA4BE005E}"/>
    <hyperlink ref="Z1466" r:id="rId5295" xr:uid="{981329A7-BEBE-4965-86FA-2C98E5BDE398}"/>
    <hyperlink ref="Z1468" r:id="rId5296" xr:uid="{15F45B58-EE67-49CD-8369-D34B7B8AE672}"/>
    <hyperlink ref="Z1469" r:id="rId5297" xr:uid="{6C202F7C-76EF-44D3-B0B9-58BE9F7A3A26}"/>
    <hyperlink ref="Z1472" r:id="rId5298" xr:uid="{3B3CBF64-B8A8-41C2-ABB4-21523595391E}"/>
    <hyperlink ref="Z1473" r:id="rId5299" xr:uid="{C8A7FBFF-DE20-453D-9F84-8D019C8F2936}"/>
    <hyperlink ref="Z1474" r:id="rId5300" xr:uid="{9CBE598B-486B-47DF-A7EC-DA62C83176B4}"/>
    <hyperlink ref="Z1478" r:id="rId5301" xr:uid="{0729F374-F463-469C-ACD9-D5B89FFF4887}"/>
    <hyperlink ref="Z1479" r:id="rId5302" xr:uid="{3016DB42-4E2A-49E7-80A8-6BC5EF5263D7}"/>
    <hyperlink ref="Z1480" r:id="rId5303" xr:uid="{04D516C5-4355-4318-9594-810E12109039}"/>
    <hyperlink ref="Z1481" r:id="rId5304" xr:uid="{09D5834C-E755-414A-85CC-A75A8444A5F1}"/>
    <hyperlink ref="Z65" r:id="rId5305" xr:uid="{45A68A6A-A04D-47CA-BC65-AC9D3E4C05DF}"/>
    <hyperlink ref="Z66" r:id="rId5306" xr:uid="{D4C35B6B-2041-4C09-A06D-27464F49943F}"/>
    <hyperlink ref="Z1486" r:id="rId5307" xr:uid="{7463B497-25C1-40CC-A408-D7E8EEDB6DDF}"/>
    <hyperlink ref="Z1410" r:id="rId5308" xr:uid="{04DB7F02-6A88-4C25-998C-2943AEAB2E23}"/>
    <hyperlink ref="Z1487" r:id="rId5309" xr:uid="{A98CA24F-BAE6-4887-9A7A-90BA7A89F67F}"/>
    <hyperlink ref="Z1493" r:id="rId5310" xr:uid="{D113993B-F19B-456D-8B69-3CA7620E9BC9}"/>
    <hyperlink ref="Z1488" r:id="rId5311" xr:uid="{DD53050C-5040-4944-85D4-3F64A32AB3CE}"/>
    <hyperlink ref="Z1495" r:id="rId5312" xr:uid="{6D5D24CB-5405-4B6B-8A65-7617825506D6}"/>
    <hyperlink ref="Z1496" r:id="rId5313" xr:uid="{C4D55EE9-3FE5-4FDD-8B4A-4D8CA64DB007}"/>
    <hyperlink ref="Z1497" r:id="rId5314" xr:uid="{588650B8-34FA-4AA7-95F3-FDA7A075AC80}"/>
    <hyperlink ref="Z1489" r:id="rId5315" xr:uid="{00C34174-7ECE-49B8-8F4B-99710AA00053}"/>
    <hyperlink ref="Z1500" r:id="rId5316" xr:uid="{2A570422-23C6-45D2-A29A-D3440B4C4EAA}"/>
    <hyperlink ref="Z1228" r:id="rId5317" xr:uid="{FAE27754-1E90-415A-80A2-EBAD3602808A}"/>
    <hyperlink ref="Z1502" r:id="rId5318" xr:uid="{1DEE15CB-3EB5-4BCA-A296-94B74EFC3AD6}"/>
    <hyperlink ref="Z1506" r:id="rId5319" xr:uid="{63AE5087-8349-497B-976A-B23BB30C3D5A}"/>
    <hyperlink ref="Z45" r:id="rId5320" xr:uid="{88DF7207-5338-488C-BD69-AEECB6C7F4DD}"/>
    <hyperlink ref="Z632" r:id="rId5321" xr:uid="{CC28AEF3-B052-449D-9F97-A852E59982A1}"/>
    <hyperlink ref="Z1279" r:id="rId5322" xr:uid="{14EAF217-4E59-409F-B2C4-B658035207E7}"/>
    <hyperlink ref="Z1507" r:id="rId5323" xr:uid="{52EF6687-5999-4C78-B82D-BD690A8166A0}"/>
    <hyperlink ref="Z1508" r:id="rId5324" xr:uid="{A9C57425-5030-4790-8582-A0E770084C54}"/>
    <hyperlink ref="Z1504" r:id="rId5325" xr:uid="{D94CC9DB-D515-4B62-BFF4-A14BA950EC53}"/>
    <hyperlink ref="Z1509" r:id="rId5326" xr:uid="{AFC2238E-03A7-4615-AB3D-EA63AB4C9CB6}"/>
    <hyperlink ref="Z1510" r:id="rId5327" xr:uid="{8BC02B55-4CF9-47F1-89FF-D684D5CAE3F3}"/>
    <hyperlink ref="Z1511" r:id="rId5328" xr:uid="{18350FB4-545B-4D46-A6B2-CDF0629F666A}"/>
    <hyperlink ref="Z785" r:id="rId5329" xr:uid="{0844B5EC-5528-4CB5-A24F-1D2415ACBB2F}"/>
    <hyperlink ref="Z1519" r:id="rId5330" xr:uid="{D596EA19-D2FC-4A1C-99B9-EEC05C4F631B}"/>
    <hyperlink ref="Z1535" r:id="rId5331" xr:uid="{2267F7B2-9042-40B0-93CA-032EFD80BA83}"/>
    <hyperlink ref="Z1536" r:id="rId5332" xr:uid="{A394D918-928A-4C2A-91DF-E3CFE740135F}"/>
    <hyperlink ref="Z1537" r:id="rId5333" xr:uid="{8C088614-589B-4DE1-ABCD-7495DA7C05D3}"/>
    <hyperlink ref="Z1539" r:id="rId5334" xr:uid="{7B851ABB-A829-4DF5-AAEE-818BAA368A06}"/>
    <hyperlink ref="Z1145" r:id="rId5335" xr:uid="{1F24C188-2CB0-4A34-9474-5D4E11163C6C}"/>
    <hyperlink ref="Z1541" r:id="rId5336" xr:uid="{5E45E750-B99A-4018-B8DF-248DADB550DE}"/>
    <hyperlink ref="Z1542" r:id="rId5337" xr:uid="{84C1C290-6021-4C3E-807B-A0D55A0232CC}"/>
    <hyperlink ref="Z1547" r:id="rId5338" xr:uid="{CEC4FD7D-4064-4CDC-A2C2-C94DF1AF5B13}"/>
    <hyperlink ref="Z1548" r:id="rId5339" xr:uid="{9F196CF0-F234-4126-87DB-BB5F5C68B843}"/>
    <hyperlink ref="Z1549" r:id="rId5340" xr:uid="{8A62D0F2-596A-4169-BDE8-CEB7D0B955A9}"/>
    <hyperlink ref="Z1550" r:id="rId5341" xr:uid="{85FB6E71-DB5F-47D4-B6A2-1E68E7AEB26A}"/>
    <hyperlink ref="Z1555" r:id="rId5342" xr:uid="{2EB29ECA-DC9F-425B-91A3-ECE8022AC349}"/>
    <hyperlink ref="Z1562" r:id="rId5343" xr:uid="{47B1A39D-30E9-4C9D-AC34-992557D2D50C}"/>
    <hyperlink ref="Z1563" r:id="rId5344" xr:uid="{3409470F-17D8-4AD3-82D0-8DD9F663851D}"/>
    <hyperlink ref="Z1564" r:id="rId5345" xr:uid="{BA83E5CF-2B20-45F5-BA4E-19091F211467}"/>
    <hyperlink ref="Z1571" r:id="rId5346" xr:uid="{B9BECBFF-E835-42B9-B922-B58BE111214F}"/>
    <hyperlink ref="Z1572" r:id="rId5347" xr:uid="{BD260DE5-D5F0-4C01-83F1-567E05829E10}"/>
    <hyperlink ref="Z1573" r:id="rId5348" xr:uid="{26DF1D94-557C-4AF5-8752-0B870123FD42}"/>
    <hyperlink ref="Z1574" r:id="rId5349" xr:uid="{A4BD7920-C909-4229-BB73-AFE0CD0E675F}"/>
    <hyperlink ref="Z1576" r:id="rId5350" xr:uid="{569B154D-0931-4225-B462-7D836471595A}"/>
    <hyperlink ref="Z1577" r:id="rId5351" xr:uid="{1502984C-66B9-4C45-BFD9-0C34E1183072}"/>
    <hyperlink ref="Z1579" r:id="rId5352" xr:uid="{27DC85FF-B132-4EF0-A0A1-DD6E901F0FF1}"/>
    <hyperlink ref="Z1580" r:id="rId5353" xr:uid="{5586A442-0D6C-4540-AB80-4A2DB455601C}"/>
    <hyperlink ref="Z1585" r:id="rId5354" xr:uid="{DB316E89-DD3B-499F-9EBC-47EA110B1CCA}"/>
    <hyperlink ref="Z1586" r:id="rId5355" xr:uid="{8732F467-FD96-4C2E-9FA6-95373D91C482}"/>
    <hyperlink ref="Z1581" r:id="rId5356" xr:uid="{4D59B7C5-836B-466F-8C0D-24FB2CB4D732}"/>
    <hyperlink ref="Z1587" r:id="rId5357" xr:uid="{EF18DC86-B0B8-4C07-BD18-379F4B9C4419}"/>
    <hyperlink ref="Z1540" r:id="rId5358" xr:uid="{2DD76CEB-BA97-4499-BD2F-D46252A23996}"/>
    <hyperlink ref="Z1592" r:id="rId5359" xr:uid="{B340F413-C8EE-43E5-9829-E68416A08241}"/>
    <hyperlink ref="Z1593" r:id="rId5360" xr:uid="{18F0635C-3D39-4C03-AC7C-85E67003504C}"/>
    <hyperlink ref="Z1594" r:id="rId5361" xr:uid="{C214DB8A-FDF1-477F-8B05-516F0C0B39C9}"/>
    <hyperlink ref="Z1595" r:id="rId5362" xr:uid="{4B006E19-B57B-463B-9341-5C464C6D6FB3}"/>
    <hyperlink ref="Z668" r:id="rId5363" xr:uid="{08582F1F-24B2-4CD8-8D7D-69628E29FB66}"/>
    <hyperlink ref="Z1256" r:id="rId5364" xr:uid="{A9B5B76F-2DE2-47AE-8ECA-EADAF9477294}"/>
    <hyperlink ref="Z1597" r:id="rId5365" xr:uid="{DB8A9689-D363-45FB-BEC5-A7E4D061ED98}"/>
    <hyperlink ref="Z1603" r:id="rId5366" xr:uid="{59A9E3B3-A67C-4F13-9F03-3DDA83A4522C}"/>
    <hyperlink ref="Z315" r:id="rId5367" xr:uid="{BFFDAC4B-4025-467D-92A3-7275866E7C81}"/>
    <hyperlink ref="Z1604" r:id="rId5368" xr:uid="{84B1CD4B-7AD4-4537-836D-020565C893F5}"/>
    <hyperlink ref="Z1185" r:id="rId5369" xr:uid="{984BB54F-B520-4444-A8C9-96F2BF48E52F}"/>
    <hyperlink ref="Z1605" r:id="rId5370" xr:uid="{1B3DF5CF-6978-4C01-A40B-6AAC5298EF25}"/>
    <hyperlink ref="Z1606" r:id="rId5371" xr:uid="{41DD4E59-2481-406A-A61F-E6EEFAA9D60C}"/>
    <hyperlink ref="Z1613" r:id="rId5372" xr:uid="{CD3EFE1B-26EB-4C87-913B-88F363D2C1B7}"/>
    <hyperlink ref="Z1617" r:id="rId5373" xr:uid="{37A492FD-C0BF-481A-B2F2-672695279525}"/>
    <hyperlink ref="Z1616" r:id="rId5374" xr:uid="{C8B5C611-B007-4C79-B00E-8E29470AE4F3}"/>
    <hyperlink ref="Z1618" r:id="rId5375" xr:uid="{D83CE556-499C-4834-9923-7DFB207F08F2}"/>
    <hyperlink ref="Z1623" r:id="rId5376" xr:uid="{189C6C2E-55F0-40CB-9A58-BFCD953983A3}"/>
    <hyperlink ref="Z1631" r:id="rId5377" xr:uid="{53C5CBEE-DD80-46D7-9290-6DAB5E6DB0C1}"/>
    <hyperlink ref="Z1632" r:id="rId5378" xr:uid="{1FF904BD-393D-4C55-98B0-4824E0CD79DF}"/>
    <hyperlink ref="Z1633" r:id="rId5379" xr:uid="{D3ED97DC-F1C2-43C6-BB19-94FA109A6A7F}"/>
    <hyperlink ref="Z940" r:id="rId5380" xr:uid="{4C4D7D53-7A0D-4D62-87C6-BCC0E813217D}"/>
    <hyperlink ref="Z1368" r:id="rId5381" xr:uid="{234DA0D4-F59B-48E4-9E53-9145551EC52A}"/>
    <hyperlink ref="Z1635" r:id="rId5382" xr:uid="{61A21314-68D3-4CDD-93C2-F01A950368AD}"/>
    <hyperlink ref="Z1636" r:id="rId5383" xr:uid="{AE7CFAB2-A7B3-4DB4-B7EE-819B09FA71A2}"/>
    <hyperlink ref="Z84" r:id="rId5384" xr:uid="{31B23C97-44E1-4251-826A-B2AEA763DBC5}"/>
    <hyperlink ref="Z85" r:id="rId5385" xr:uid="{A2F896CB-005A-48EF-837C-10A5AC92278B}"/>
    <hyperlink ref="Z86" r:id="rId5386" xr:uid="{5B12AF89-52B6-4BEF-BB85-B3F003D6B173}"/>
    <hyperlink ref="Z87" r:id="rId5387" xr:uid="{62F63DD5-4F88-4FE0-8038-2440D5E431E1}"/>
    <hyperlink ref="Z430" r:id="rId5388" xr:uid="{7E5EC58F-A0CD-4F6D-A541-B303BE9766B3}"/>
    <hyperlink ref="Z1538" r:id="rId5389" xr:uid="{424700BB-0EEB-4E93-A2F5-3EB5037A9AC9}"/>
    <hyperlink ref="Z1637" r:id="rId5390" xr:uid="{45F9D7E4-D808-4FB5-B55B-B9769F5FDBD3}"/>
    <hyperlink ref="Z1639" r:id="rId5391" xr:uid="{C8715E3F-BBD7-499F-B630-0BD6A6A84210}"/>
    <hyperlink ref="Z1642" r:id="rId5392" xr:uid="{C7E79007-93A8-4863-9DB6-7F15BC428E7B}"/>
    <hyperlink ref="Z1645" r:id="rId5393" xr:uid="{06BE3233-214B-49AD-89A5-E30F79C4847F}"/>
    <hyperlink ref="Z1646" r:id="rId5394" xr:uid="{45FBF7AB-4816-41C0-BDD7-CA6AE3578375}"/>
    <hyperlink ref="Z1523" r:id="rId5395" xr:uid="{CBCF0DE5-11C7-48EA-9731-CE590588C513}"/>
    <hyperlink ref="Z1526" r:id="rId5396" xr:uid="{7C2CE3EF-4D3A-42AB-9C1C-BD48471C320E}"/>
    <hyperlink ref="Z1655" r:id="rId5397" xr:uid="{8781FA31-8BFC-4602-8DFF-9487D601277F}"/>
    <hyperlink ref="Z1661" r:id="rId5398" xr:uid="{0A1896AF-369B-4B93-968B-5C1CB26FB7B9}"/>
    <hyperlink ref="Z1662" r:id="rId5399" xr:uid="{409C8A45-3EB6-4535-AAE5-AB62EBBF0C48}"/>
    <hyperlink ref="Z1663" r:id="rId5400" xr:uid="{584C571C-E7B0-4B47-BEE6-1BB48F5DA9C1}"/>
    <hyperlink ref="Z625" r:id="rId5401" xr:uid="{7B2F4A2B-792B-4EE7-A9BA-A8AF22886738}"/>
    <hyperlink ref="Z1335" r:id="rId5402" xr:uid="{6D19B562-C609-4D19-BF80-EB90C7A45C44}"/>
    <hyperlink ref="Z1665" r:id="rId5403" xr:uid="{1F388FF2-7436-41E2-830D-8B9CF6BDA744}"/>
    <hyperlink ref="Z1666" r:id="rId5404" xr:uid="{9CD96058-5784-4D3C-A707-F375644C2BEF}"/>
    <hyperlink ref="Z1669" r:id="rId5405" xr:uid="{568D8323-913F-4791-8365-36414A9982C5}"/>
    <hyperlink ref="Z286" r:id="rId5406" xr:uid="{605DDA3C-6791-43FB-9397-B00B31F3605D}"/>
    <hyperlink ref="Z1671" r:id="rId5407" xr:uid="{E2BF620F-44AD-45FC-B7F3-C050FE68721F}"/>
    <hyperlink ref="Z1672" r:id="rId5408" xr:uid="{29A10E6D-55DF-4C0A-A566-936EA6769CCE}"/>
    <hyperlink ref="Z1673" r:id="rId5409" xr:uid="{29E2F459-C674-461D-973D-B5A1754243FF}"/>
    <hyperlink ref="Z1682" r:id="rId5410" xr:uid="{6054E6FE-3005-4644-9A9B-4D5F6227CD3D}"/>
    <hyperlink ref="Z1668" r:id="rId5411" xr:uid="{36E815BF-E736-4AA7-94EA-558BE99CA6DE}"/>
    <hyperlink ref="Z1297" r:id="rId5412" xr:uid="{9DF0AF31-914E-4AAC-BFB4-A2A910FB1275}"/>
    <hyperlink ref="Z1344" r:id="rId5413" xr:uid="{672D241B-E5F2-4ADB-848E-A40846B9D709}"/>
    <hyperlink ref="Z1687" r:id="rId5414" xr:uid="{A23C2665-9B6B-40C8-ADC5-57B11C61A20B}"/>
    <hyperlink ref="Z1688" r:id="rId5415" xr:uid="{2E543BEC-5FD6-401E-8040-99209A1A10EA}"/>
    <hyperlink ref="Z1053" r:id="rId5416" xr:uid="{8D2EE464-F5A1-48B9-91B0-A6965A0F6740}"/>
    <hyperlink ref="Z1232" r:id="rId5417" xr:uid="{E57BBFB3-51F3-4388-B16E-DA27EA2B2AA7}"/>
    <hyperlink ref="Z1233" r:id="rId5418" xr:uid="{8C6E8068-2E7D-4562-9648-9146E19BFC62}"/>
    <hyperlink ref="Z1643" r:id="rId5419" xr:uid="{5263F57D-BB27-494E-BA92-B9A84546A3E7}"/>
    <hyperlink ref="Z1647" r:id="rId5420" xr:uid="{EC2174B8-5E60-4C93-A724-9C3C99F8EA33}"/>
    <hyperlink ref="Z1651" r:id="rId5421" xr:uid="{5A88D04B-F424-49CB-BEE4-80B0E9E7BBFF}"/>
    <hyperlink ref="Z1660" r:id="rId5422" xr:uid="{FF21E37C-39AD-4B2F-9F7A-4776B3654C0B}"/>
    <hyperlink ref="Z1689" r:id="rId5423" xr:uid="{64B93BAB-4EF0-4DAB-A977-25C03DFA3808}"/>
    <hyperlink ref="Z1423" r:id="rId5424" xr:uid="{EE4BB675-52D0-4420-9482-687D2F7870C7}"/>
    <hyperlink ref="Z1690" r:id="rId5425" xr:uid="{AC183E9C-DB83-4E66-947C-156B26F80732}"/>
    <hyperlink ref="Z1691" r:id="rId5426" xr:uid="{D048AE3D-EEDE-4A0D-B965-6ABB5977BE6F}"/>
    <hyperlink ref="Z1692" r:id="rId5427" xr:uid="{21CEDC54-AF7D-49FA-B63F-8374E7D23D01}"/>
    <hyperlink ref="Z1693" r:id="rId5428" xr:uid="{1C49FF7C-A6E0-4F7E-9125-C57B5C2CE60A}"/>
    <hyperlink ref="Z1695" r:id="rId5429" xr:uid="{4411C744-820E-4394-A20C-6F442E9D10F1}"/>
    <hyperlink ref="Z1696" r:id="rId5430" xr:uid="{973AA9A3-6B41-4F3B-AB96-91235E7774E2}"/>
    <hyperlink ref="Z1697" r:id="rId5431" xr:uid="{24AA27AB-5585-4827-9EDA-8BFA6747CFE2}"/>
    <hyperlink ref="Z1698" r:id="rId5432" xr:uid="{4BC3FC83-ECFD-4BE8-BA95-2EE5ABBDD318}"/>
    <hyperlink ref="Z1699" r:id="rId5433" xr:uid="{DCCBBB6D-56B9-4CA3-9756-35C660FD37E6}"/>
    <hyperlink ref="Z1700" r:id="rId5434" xr:uid="{E7256E0C-727E-4AD9-9CDB-256AFC753BEC}"/>
    <hyperlink ref="Z1701" r:id="rId5435" xr:uid="{B4433DF7-60E0-46D1-9B5E-4F241D9CFAC3}"/>
    <hyperlink ref="Z1702" r:id="rId5436" xr:uid="{C8FD3644-61C4-4A62-AB4A-54A9CAF0B805}"/>
    <hyperlink ref="Z1703" r:id="rId5437" xr:uid="{00EEB50D-E689-4664-BA52-A9E55BE8639B}"/>
    <hyperlink ref="Z1705" r:id="rId5438" xr:uid="{6009B1E8-9DDB-4DEF-9683-41DBD94F7D95}"/>
    <hyperlink ref="Z1706" r:id="rId5439" xr:uid="{F09BDE21-C192-487D-AF59-7ECF45988AC8}"/>
    <hyperlink ref="Z1707" r:id="rId5440" xr:uid="{63B56A66-903E-43FE-B3A1-7BDB1849887C}"/>
    <hyperlink ref="Z1715" r:id="rId5441" xr:uid="{22C3BC74-3B06-43E5-A174-3DFA59599872}"/>
    <hyperlink ref="Z1716" r:id="rId5442" xr:uid="{D7422E4C-88E0-445D-9D41-4094C2B3C9E4}"/>
    <hyperlink ref="Z1723" r:id="rId5443" xr:uid="{9DDAB545-7E83-4984-AFAD-80C9D4604EE4}"/>
    <hyperlink ref="Z1012" r:id="rId5444" xr:uid="{DA770807-1A11-4566-8E5B-FCCF042061E0}"/>
    <hyperlink ref="Z1728" r:id="rId5445" xr:uid="{19DE3ECE-B360-4601-8D40-43783BDFA56F}"/>
    <hyperlink ref="Z1732" r:id="rId5446" xr:uid="{1BE3E33E-19B8-4B8B-93E4-E56D73F955D1}"/>
    <hyperlink ref="Z1741" r:id="rId5447" xr:uid="{EE5CEF6B-B138-4E53-8E94-BB95DB20E33D}"/>
    <hyperlink ref="Z1742" r:id="rId5448" xr:uid="{EB89174B-D620-4EAC-9AF2-6933BCF91322}"/>
    <hyperlink ref="Z1746" r:id="rId5449" xr:uid="{92FCEEA0-A7E2-4B51-AD2A-EEF1D94398CD}"/>
    <hyperlink ref="Z1747" r:id="rId5450" xr:uid="{CFF19D3B-8012-4187-80DF-3B2AEEBBCD37}"/>
    <hyperlink ref="Z1748" r:id="rId5451" xr:uid="{99FADF42-0BF7-4D7B-A887-A39C62CC800F}"/>
    <hyperlink ref="Z1751" r:id="rId5452" xr:uid="{D9D25F55-413B-4A78-842E-CE01FAE824A0}"/>
    <hyperlink ref="Z1752" r:id="rId5453" xr:uid="{7563AA99-F12F-4973-B510-9EEC537350B4}"/>
    <hyperlink ref="Z1753" r:id="rId5454" xr:uid="{448F3E35-2029-45EC-A914-BAD4D9DEA047}"/>
    <hyperlink ref="Z1754" r:id="rId5455" xr:uid="{331468AB-ED66-474F-9CF0-1DEF0098475F}"/>
    <hyperlink ref="Z1755" r:id="rId5456" xr:uid="{5E829793-5F74-4D77-8E83-C407105073C7}"/>
    <hyperlink ref="Z1756" r:id="rId5457" xr:uid="{946DE53B-9E43-4A50-9DF9-F7AC490A4F72}"/>
    <hyperlink ref="Z1757" r:id="rId5458" xr:uid="{2451B255-5822-4D74-92D5-BB2A41B10A35}"/>
    <hyperlink ref="Z1758" r:id="rId5459" xr:uid="{AB73F480-D1A2-4232-AD32-A426F38F4E17}"/>
    <hyperlink ref="Z1759" r:id="rId5460" xr:uid="{A5A4AAF7-7ADE-4AF5-8059-9BE02DCA8FCB}"/>
    <hyperlink ref="Z1761" r:id="rId5461" xr:uid="{D6BDE6A5-D0EA-4A03-9EAC-23787D69F37E}"/>
    <hyperlink ref="Z1762" r:id="rId5462" xr:uid="{7F25788E-AEAE-49FB-8F1E-89DE554752F4}"/>
    <hyperlink ref="Z1760" r:id="rId5463" xr:uid="{40DE980B-5A83-4BC1-8BC9-38B56E78617A}"/>
    <hyperlink ref="Z1764" r:id="rId5464" xr:uid="{2F6A13DC-DF14-44C6-B35D-0C8003162CE6}"/>
    <hyperlink ref="Z1766" r:id="rId5465" xr:uid="{E454BAE8-A50E-441C-8A10-E8B7044B7E23}"/>
    <hyperlink ref="Z1767" r:id="rId5466" xr:uid="{4C5D50BA-5267-4AB0-A0F9-88C6DE6F70E9}"/>
    <hyperlink ref="Z1771" r:id="rId5467" xr:uid="{0435A2A3-E3BC-4644-85EC-BBE39749B413}"/>
    <hyperlink ref="Z401" r:id="rId5468" xr:uid="{65039B8D-DA74-4683-B0F2-A5C34662EE5A}"/>
    <hyperlink ref="Z1772" r:id="rId5469" xr:uid="{18977872-5620-40C3-9562-709914FE4891}"/>
    <hyperlink ref="Z1775" r:id="rId5470" xr:uid="{00B277C9-BEFD-4A5F-B376-223AE27830FE}"/>
    <hyperlink ref="Z1784" r:id="rId5471" xr:uid="{A9BA585F-EB60-4BCC-8DA7-C5151FAC7F57}"/>
    <hyperlink ref="Z1797" r:id="rId5472" xr:uid="{D928223F-D350-4773-A3B9-2860A7C693B0}"/>
    <hyperlink ref="Z1807" r:id="rId5473" xr:uid="{84E3EADD-6DF4-40C6-963F-10D1E3A6F412}"/>
    <hyperlink ref="Z1814" r:id="rId5474" xr:uid="{CA2ED6BA-A3AF-449E-8AD0-02C7DBFCD2C9}"/>
    <hyperlink ref="Z1815" r:id="rId5475" xr:uid="{E22AE7E5-258C-43D8-AB6F-8489CC98E018}"/>
    <hyperlink ref="Z1816" r:id="rId5476" xr:uid="{E295267A-F50B-4722-8794-3BDFA0FF7962}"/>
    <hyperlink ref="Z1817" r:id="rId5477" xr:uid="{9490C8C8-E53B-40C5-8E22-70413BF3A08B}"/>
    <hyperlink ref="Z1824" r:id="rId5478" xr:uid="{38EE1543-9298-465E-A17F-C9AB25C95690}"/>
    <hyperlink ref="Z1826" r:id="rId5479" xr:uid="{6731CDF9-D752-45A7-B1FE-02DCB3A091FA}"/>
    <hyperlink ref="Z995" r:id="rId5480" xr:uid="{1D958E10-DC20-4114-8232-06F2CB722BB0}"/>
    <hyperlink ref="Z1827" r:id="rId5481" xr:uid="{75249859-3489-43C7-A554-B6B17980EA75}"/>
    <hyperlink ref="Z1828" r:id="rId5482" xr:uid="{B36A001C-C456-4FD2-945A-F47C83299E08}"/>
    <hyperlink ref="Z1829" r:id="rId5483" xr:uid="{B7F7743E-04B6-484C-BC1C-0EFD22B41FBB}"/>
    <hyperlink ref="Z1830" r:id="rId5484" xr:uid="{4D1B3047-D3C8-4C9F-AB5A-CBA9CAD53970}"/>
    <hyperlink ref="Z1833" r:id="rId5485" xr:uid="{A2EDFA20-6D9C-47A8-957C-D534C81BD11F}"/>
    <hyperlink ref="Z1407" r:id="rId5486" xr:uid="{E61E372B-41B1-4BA7-98E5-A79B7DAD9575}"/>
    <hyperlink ref="Z1834" r:id="rId5487" xr:uid="{58D585B6-25B5-4903-92BF-931126A833B5}"/>
    <hyperlink ref="Z1839" r:id="rId5488" xr:uid="{7A1D9DEF-D143-4150-8ACC-E30CFD5CC0F4}"/>
    <hyperlink ref="Z1840" r:id="rId5489" xr:uid="{1B7B8CEA-9EB0-4E4B-9A8A-1B103AF4018D}"/>
    <hyperlink ref="Z1841" r:id="rId5490" xr:uid="{D0D9403D-0FC1-4E3E-8BA2-D39E1A8B0E1A}"/>
    <hyperlink ref="Z1842" r:id="rId5491" xr:uid="{55DAF851-B240-4D88-8816-C209F5270316}"/>
    <hyperlink ref="Z1843" r:id="rId5492" xr:uid="{55FFBF92-A7D1-4A2C-9559-30B1B9683274}"/>
    <hyperlink ref="Z1844" r:id="rId5493" xr:uid="{0ED15D0C-C3C8-4A00-9783-BDB108287963}"/>
    <hyperlink ref="Z1845" r:id="rId5494" xr:uid="{1BFAD858-DC1B-4EE4-8052-616BAB771761}"/>
    <hyperlink ref="Z1846" r:id="rId5495" xr:uid="{C24032D1-B3EB-4BA9-B968-74F6661585DA}"/>
    <hyperlink ref="Z1847" r:id="rId5496" xr:uid="{32286BB2-1333-4CDA-8CA5-0C80D03CF217}"/>
    <hyperlink ref="Z1848" r:id="rId5497" xr:uid="{05F2DB2A-1126-44CE-AFBF-79BF5465BAEB}"/>
    <hyperlink ref="Z1849" r:id="rId5498" xr:uid="{D49B1D66-E3E9-4D23-B76E-B359121684DA}"/>
    <hyperlink ref="Z385" r:id="rId5499" xr:uid="{05F82BEA-3291-466A-93FB-3DF5C7E1F396}"/>
    <hyperlink ref="Z387" r:id="rId5500" xr:uid="{C6122779-F207-439D-A931-C46924EC5C69}"/>
    <hyperlink ref="Z1516" r:id="rId5501" xr:uid="{C3663D50-A808-4C75-A60F-D25B055C52C1}"/>
    <hyperlink ref="Z1850" r:id="rId5502" xr:uid="{D3D61E31-0FCD-4E14-B2F7-6597F9D35B5F}"/>
    <hyperlink ref="Z1852" r:id="rId5503" xr:uid="{10D35616-810C-49F1-A44A-8C5A9547C50E}"/>
    <hyperlink ref="Z1857" r:id="rId5504" xr:uid="{57DE0E00-63FF-4CCE-B027-B3670AA8AC1B}"/>
    <hyperlink ref="Z1858" r:id="rId5505" xr:uid="{167A33FC-F4F0-43A8-A2D4-CFD9341E8111}"/>
    <hyperlink ref="Z1859" r:id="rId5506" xr:uid="{838AE31F-9E9D-41D7-842B-A0FFE7DC48D8}"/>
    <hyperlink ref="Z1861" r:id="rId5507" xr:uid="{A3613588-DB07-4CC5-8731-349A280C6863}"/>
    <hyperlink ref="Z1862" r:id="rId5508" xr:uid="{B1D7E7BA-3505-4B76-BF4B-C1BA34531AFA}"/>
    <hyperlink ref="Z1863" r:id="rId5509" xr:uid="{1A3D8027-317C-4236-977E-2EEAFF5F5E9F}"/>
    <hyperlink ref="Z607" r:id="rId5510" xr:uid="{5746D504-8991-4A2F-9E83-5D1A7B57206E}"/>
    <hyperlink ref="Z1864" r:id="rId5511" xr:uid="{E4C082C8-2CD2-4539-8E41-ACE53C537F3B}"/>
    <hyperlink ref="Z1867" r:id="rId5512" xr:uid="{32DAE16D-3977-42C0-A9B1-956A99782391}"/>
    <hyperlink ref="Z1868" r:id="rId5513" xr:uid="{A5E67577-738D-4F42-A62C-E19540C62C1D}"/>
    <hyperlink ref="Z1865" r:id="rId5514" xr:uid="{DFA09ECE-001F-4263-818D-6220DEA45A49}"/>
    <hyperlink ref="Z1866" r:id="rId5515" xr:uid="{3B22F6FD-497C-4521-A271-F2D1AE08680D}"/>
    <hyperlink ref="Z1871" r:id="rId5516" xr:uid="{54DED590-9453-4720-8F92-17DA3DB75E77}"/>
    <hyperlink ref="Z1873" r:id="rId5517" xr:uid="{4BD8F572-F42C-449E-B25F-653E134421DB}"/>
    <hyperlink ref="Z1876" r:id="rId5518" xr:uid="{77E7D087-08BE-4E9C-9933-CB66CD75D6A6}"/>
    <hyperlink ref="Z1879" r:id="rId5519" xr:uid="{ABF982AC-1226-4D9E-A4F7-8690BB2107EF}"/>
    <hyperlink ref="Z1883" r:id="rId5520" xr:uid="{6AE25902-8827-4319-A631-DBDF19C70EF4}"/>
    <hyperlink ref="Z897" r:id="rId5521" xr:uid="{AB0255AC-23A4-4AD6-A8DF-AFFC02A6C6B5}"/>
    <hyperlink ref="Z1888" r:id="rId5522" xr:uid="{0A1BC103-13B9-4C65-825D-85488F6BB08E}"/>
    <hyperlink ref="Z252" r:id="rId5523" xr:uid="{357CB5F6-5600-43D6-A51C-5A33B5DC6CC6}"/>
    <hyperlink ref="Z255" r:id="rId5524" xr:uid="{E740DA53-21BB-4E86-93FB-C1AC643B3783}"/>
    <hyperlink ref="Z267" r:id="rId5525" xr:uid="{F409E012-02E8-4564-92E5-5C9AD4D06D1E}"/>
    <hyperlink ref="Z1887" r:id="rId5526" xr:uid="{D4F967AA-499A-4CDE-9687-0B05EFA8D4C1}"/>
    <hyperlink ref="Z1889" r:id="rId5527" xr:uid="{C5A395AF-89A6-420E-A5C9-0BA68A669E74}"/>
    <hyperlink ref="Z1890" r:id="rId5528" xr:uid="{18DCE545-363C-4C54-9A01-07742E37A56C}"/>
    <hyperlink ref="Z383" r:id="rId5529" xr:uid="{6FD9587A-645B-492A-AA7F-78E68D2D1EA0}"/>
    <hyperlink ref="Z384" r:id="rId5530" xr:uid="{2140440F-BF66-4B13-949B-02510932D406}"/>
    <hyperlink ref="Z1094" r:id="rId5531" xr:uid="{EDBCA3B1-1632-4A7E-83A3-C1C73C7F1970}"/>
    <hyperlink ref="Z1095" r:id="rId5532" xr:uid="{F08A478A-E481-4022-ACE7-1E48B64D02FF}"/>
    <hyperlink ref="Z1891" r:id="rId5533" xr:uid="{578434D6-763D-4A4A-A764-2AA911C0F953}"/>
    <hyperlink ref="Z1892" r:id="rId5534" xr:uid="{8BDE1D6B-076A-4CD9-B5AF-4D607DBD660E}"/>
    <hyperlink ref="Z1893" r:id="rId5535" xr:uid="{0E4A43A1-45F6-4608-9AA8-69DDED4359D2}"/>
    <hyperlink ref="Z1894" r:id="rId5536" xr:uid="{597FBF11-C5AB-4775-94F6-384F00AF2529}"/>
    <hyperlink ref="Z1895" r:id="rId5537" xr:uid="{EF9F1891-6A1B-4F75-8034-07DF583AD32C}"/>
    <hyperlink ref="Z1896" r:id="rId5538" xr:uid="{95016CF5-602B-4F99-8CB0-D27FFDFBAA92}"/>
    <hyperlink ref="Z1897" r:id="rId5539" xr:uid="{86C609CB-CBF8-486A-9E71-7AFC5C835931}"/>
    <hyperlink ref="Z1899" r:id="rId5540" xr:uid="{22A9E86E-986F-4631-945C-62ECDF46DFC7}"/>
    <hyperlink ref="Z1902" r:id="rId5541" xr:uid="{6ACAD1B1-53BF-49B9-8442-881782E29C24}"/>
    <hyperlink ref="Z8" r:id="rId5542" xr:uid="{C5B97E9D-9E5A-4B4A-87FA-32E04C2D4AD6}"/>
    <hyperlink ref="Z1001" r:id="rId5543" xr:uid="{45F8C226-D942-47D9-90BA-E322D56B5D94}"/>
    <hyperlink ref="Z1903" r:id="rId5544" xr:uid="{1340579D-5E8F-4DA6-9EFE-275E86A9F963}"/>
    <hyperlink ref="Z269" r:id="rId5545" xr:uid="{91A9BD37-DC44-4F76-A4C5-B01280C4489C}"/>
    <hyperlink ref="Z270" r:id="rId5546" xr:uid="{1E6CEB5E-BE83-44AF-83F0-97CEE513CB0F}"/>
    <hyperlink ref="Z1248" r:id="rId5547" xr:uid="{5FD743EE-D441-4161-B3AB-19E37CBBF726}"/>
    <hyperlink ref="Z1904" r:id="rId5548" xr:uid="{828C7FAE-25DE-4899-9426-52FCBE91A3ED}"/>
    <hyperlink ref="Z1905" r:id="rId5549" xr:uid="{D1F893EC-7FF9-4CDF-A757-731E2BF8E62F}"/>
    <hyperlink ref="Z1906" r:id="rId5550" xr:uid="{9060980F-A966-47C1-A691-3F361F20C80E}"/>
    <hyperlink ref="Z1907" r:id="rId5551" xr:uid="{95D62DF8-1916-4BC6-9ECF-7A230431E4F0}"/>
    <hyperlink ref="Z1908" r:id="rId5552" xr:uid="{ED9FBF6D-2FAF-4AD2-AC66-34D937E61088}"/>
    <hyperlink ref="Z1909" r:id="rId5553" xr:uid="{1146AD40-1CAD-4C58-8038-8FCD10BE359E}"/>
    <hyperlink ref="Z1769" r:id="rId5554" xr:uid="{631F8547-5BAE-4A84-BAA4-55D0CE3D7326}"/>
    <hyperlink ref="Z1910" r:id="rId5555" xr:uid="{8A0F744C-E899-49C7-9C56-AE1CD9432D36}"/>
    <hyperlink ref="Z1911" r:id="rId5556" xr:uid="{9D97157F-9F3A-4E13-9004-DBE91E4B09AF}"/>
    <hyperlink ref="Z1912" r:id="rId5557" xr:uid="{3B17BF0C-8494-480D-9B55-E6F0F7653B1D}"/>
    <hyperlink ref="Z1919" r:id="rId5558" xr:uid="{525E73C7-EE61-417D-8675-FFE0CFAB41F4}"/>
    <hyperlink ref="Z1920" r:id="rId5559" xr:uid="{662B763F-1FC1-427E-956D-F5098903C316}"/>
    <hyperlink ref="Z1880" r:id="rId5560" xr:uid="{82C5A7F1-3E49-41D3-8532-FF68CDC7D41C}"/>
    <hyperlink ref="Z1921" r:id="rId5561" xr:uid="{D7A11959-5AAA-4992-A2E0-42044C7C8B5D}"/>
    <hyperlink ref="Z1922" r:id="rId5562" xr:uid="{78501E23-008B-45F6-A263-A874411E07C8}"/>
    <hyperlink ref="Z1923" r:id="rId5563" xr:uid="{8AC8A242-AECC-48A5-B511-DBD53187DA2D}"/>
    <hyperlink ref="Z1924" r:id="rId5564" xr:uid="{B401CD11-E777-4CA5-B017-255580F56433}"/>
    <hyperlink ref="Z1914" r:id="rId5565" xr:uid="{EE7334E3-9FF2-4E9C-957D-AF2ED55C3002}"/>
    <hyperlink ref="Z1925" r:id="rId5566" xr:uid="{C705AC70-33A8-4074-B067-4B8CAFF17959}"/>
    <hyperlink ref="Z1926" r:id="rId5567" xr:uid="{0D970A34-8098-4019-9A2D-0331C350D3D2}"/>
    <hyperlink ref="Z1927" r:id="rId5568" xr:uid="{9D487556-5A82-4576-BC03-50EC030541D9}"/>
    <hyperlink ref="Z1928" r:id="rId5569" xr:uid="{8E6650AC-EF0D-42AC-BEC7-C389D1FCF414}"/>
    <hyperlink ref="Z1930" r:id="rId5570" xr:uid="{B944E0D0-F43C-456D-A226-33D735B51938}"/>
    <hyperlink ref="Z1931" r:id="rId5571" xr:uid="{FC23092E-1382-4C70-9A44-D0A7A02A15E0}"/>
    <hyperlink ref="Z217" r:id="rId5572" xr:uid="{2009FA1A-33FB-4DA1-A08C-4BB432F0B8ED}"/>
    <hyperlink ref="Z218" r:id="rId5573" xr:uid="{9A6A25E8-925B-41E7-AEB8-2A94A9BC5B29}"/>
    <hyperlink ref="Z1214" r:id="rId5574" xr:uid="{127D1D22-D76E-4ACD-AF64-3E0F35ED8C26}"/>
    <hyperlink ref="Z1271" r:id="rId5575" xr:uid="{39059275-4B5A-4652-90E3-30AF6482B556}"/>
    <hyperlink ref="Z1929" r:id="rId5576" xr:uid="{DB606A34-F357-4BF3-8BD2-EE2D62FEE3A1}"/>
    <hyperlink ref="Z1933" r:id="rId5577" xr:uid="{EA9CF8E4-C696-43E7-B4C9-A3D02EFC3AA5}"/>
    <hyperlink ref="Z1932" r:id="rId5578" xr:uid="{B4386E64-D647-49D0-9EE9-3BC268A961D0}"/>
    <hyperlink ref="Z1936" r:id="rId5579" xr:uid="{81129B4D-73D2-430A-A469-3B4C6864DCDD}"/>
    <hyperlink ref="Z1937" r:id="rId5580" xr:uid="{05EAC301-5EC4-402D-8B98-010AACB32394}"/>
    <hyperlink ref="Z1944" r:id="rId5581" xr:uid="{BFFEABD9-BBF2-4B75-A43F-8A4A1CED7572}"/>
    <hyperlink ref="Z1945" r:id="rId5582" xr:uid="{B4EF4E35-A23D-4D3F-ACF3-D23BD8638A3B}"/>
    <hyperlink ref="Z1946" r:id="rId5583" xr:uid="{A9222FF4-064D-4941-AFEB-86E7F2E08354}"/>
    <hyperlink ref="Z1947" r:id="rId5584" xr:uid="{BEA8DF90-E5CE-4F90-BAC2-9D22436FFAFD}"/>
    <hyperlink ref="Z1948" r:id="rId5585" xr:uid="{DEA0F65D-40CF-41A9-97E0-F37FCEDE267A}"/>
    <hyperlink ref="Z1940" r:id="rId5586" xr:uid="{1F7EEE8F-691B-4341-BA05-137537B0B7D8}"/>
    <hyperlink ref="Z1950" r:id="rId5587" xr:uid="{41CCC2C9-56A8-4026-BB02-5501063F1BAC}"/>
    <hyperlink ref="Z1951" r:id="rId5588" xr:uid="{DDAAD5F2-7D94-4C00-A502-C9C83AFE29FC}"/>
    <hyperlink ref="Z1952" r:id="rId5589" xr:uid="{E4B95C8B-44D6-443E-B9FB-13AB838DDB98}"/>
    <hyperlink ref="Z1953" r:id="rId5590" xr:uid="{0C9521BA-7DE7-4122-AEEF-876C226010D8}"/>
    <hyperlink ref="Z1954" r:id="rId5591" xr:uid="{6DCF1D75-C0E7-4C19-A575-0F555BFF85BC}"/>
    <hyperlink ref="Z1955" r:id="rId5592" xr:uid="{93BC056C-B565-42C1-B025-D1106D14A394}"/>
    <hyperlink ref="Z1872" r:id="rId5593" xr:uid="{45F0EB9E-66D3-49D0-9CFC-3C2796F21261}"/>
    <hyperlink ref="Z1874" r:id="rId5594" xr:uid="{0C1EDA6B-EAF8-4E0A-81DD-21888F53F860}"/>
    <hyperlink ref="Z1875" r:id="rId5595" xr:uid="{3FBD20C3-5D11-40CD-AFC8-CAB64F916CD6}"/>
    <hyperlink ref="Z1956" r:id="rId5596" xr:uid="{6CF78CF7-A20B-4E80-B0E5-37BC8048C358}"/>
    <hyperlink ref="Z1959" r:id="rId5597" xr:uid="{1900594F-6762-4A45-9F0C-114869E52A5B}"/>
    <hyperlink ref="Z1960" r:id="rId5598" xr:uid="{6FC9AF44-2CCC-4346-A1C5-1576367417D0}"/>
    <hyperlink ref="Z1966" r:id="rId5599" xr:uid="{BDBE4D7F-0DDF-40EC-98BA-CFD1E215EA5E}"/>
    <hyperlink ref="Z1967" r:id="rId5600" xr:uid="{F760323F-CDC4-4C12-98F7-BCA5B7C1D727}"/>
    <hyperlink ref="Z1983" r:id="rId5601" xr:uid="{19BB43D7-3041-45C3-98B6-C8CCC7F9DAFD}"/>
    <hyperlink ref="Z1984" r:id="rId5602" xr:uid="{A7D50A9D-C777-4F45-A108-C80B6B67600F}"/>
    <hyperlink ref="Z1986" r:id="rId5603" xr:uid="{1CC1B64A-C9F1-40B7-A1FC-9F9809DFB17F}"/>
    <hyperlink ref="Z1989" r:id="rId5604" xr:uid="{EFB909C8-71BC-4507-ACC5-AAB6C2264334}"/>
    <hyperlink ref="Z1991" r:id="rId5605" xr:uid="{29B19124-991A-4C99-BE32-EA4C5B2A9D77}"/>
    <hyperlink ref="Z1992" r:id="rId5606" xr:uid="{058F796D-44FE-48AB-8565-EDD478C91C01}"/>
    <hyperlink ref="Z1995" r:id="rId5607" xr:uid="{A33FD74B-0C07-470C-B122-F05C51D6429F}"/>
    <hyperlink ref="Z1996" r:id="rId5608" xr:uid="{5ADCBE39-ECD5-4B68-B0C5-3D29292DE8A8}"/>
    <hyperlink ref="Z1998" r:id="rId5609" xr:uid="{1696A244-4BCB-4951-BD82-5F340C483E3B}"/>
    <hyperlink ref="Z2000" r:id="rId5610" xr:uid="{35D45EB6-6BB9-420C-B6BD-A278D90B8F98}"/>
    <hyperlink ref="Z2001" r:id="rId5611" xr:uid="{144BCE26-538A-4521-88C4-9C32104AE4D7}"/>
    <hyperlink ref="Z2002" r:id="rId5612" xr:uid="{6D40AF85-4756-4D6C-A48B-3A30108ED6DB}"/>
    <hyperlink ref="Z2003" r:id="rId5613" xr:uid="{75CF5EA6-B586-4450-AC29-D03121FC4D5D}"/>
    <hyperlink ref="Z2005" r:id="rId5614" xr:uid="{8EB9C89F-1234-44A9-A455-49982296BCAC}"/>
    <hyperlink ref="Z2006" r:id="rId5615" xr:uid="{E3454AB1-9F41-4449-8CFF-841DDD390DBD}"/>
    <hyperlink ref="Z2007" r:id="rId5616" xr:uid="{72B4213C-8244-4188-B857-68E9E193EF0D}"/>
    <hyperlink ref="Z2011" r:id="rId5617" xr:uid="{0868A2DF-6534-43E5-8473-45143BC99E84}"/>
    <hyperlink ref="Z2012" r:id="rId5618" xr:uid="{56D3651C-E888-4531-A3C7-FF21435EA123}"/>
    <hyperlink ref="Z2014" r:id="rId5619" xr:uid="{C6377367-0C3D-4A49-9FEA-1BD37EF14253}"/>
    <hyperlink ref="Z2015" r:id="rId5620" xr:uid="{9740D64B-5608-41CE-9BD4-FF7946C9EDFE}"/>
    <hyperlink ref="Z2016" r:id="rId5621" xr:uid="{092B3443-80A0-4734-90D1-FA5801B46FEA}"/>
    <hyperlink ref="Z2018" r:id="rId5622" xr:uid="{B94195BD-3085-428B-B1C9-488D5FB267A6}"/>
    <hyperlink ref="Z2020" r:id="rId5623" xr:uid="{6CC26DAC-29DC-46B8-99E5-B8AD52289CAD}"/>
    <hyperlink ref="Z2025" r:id="rId5624" xr:uid="{359293F8-C466-43AE-B5CB-5A1129F4DC4A}"/>
    <hyperlink ref="Z2022" r:id="rId5625" xr:uid="{7CBF2A11-F593-441E-86E3-0913552076FE}"/>
    <hyperlink ref="Z2029" r:id="rId5626" xr:uid="{EEFD08FC-D44E-4691-93AD-B12B1F4C22D4}"/>
    <hyperlink ref="Z2017" r:id="rId5627" xr:uid="{EC35645D-F6BA-4B9A-A385-7282E1A0AFDD}"/>
    <hyperlink ref="Z2030" r:id="rId5628" xr:uid="{61C4518C-5006-4AF4-B531-028A25F81A24}"/>
    <hyperlink ref="Z2031" r:id="rId5629" xr:uid="{A183710B-D2CF-42ED-8A65-E6D54409D6C2}"/>
    <hyperlink ref="Z2033" r:id="rId5630" xr:uid="{2440B8F8-2AA7-47FA-8E87-179F73223512}"/>
    <hyperlink ref="Z2034" r:id="rId5631" xr:uid="{78B94941-C6E1-4C16-AE4C-776D7C880CF9}"/>
    <hyperlink ref="Z2035" r:id="rId5632" xr:uid="{33845F78-E940-430F-A3D0-DD00E30250F0}"/>
    <hyperlink ref="Z2039" r:id="rId5633" xr:uid="{12590E66-0A2F-4908-9CE4-2EBF693AD506}"/>
    <hyperlink ref="Z2040" r:id="rId5634" xr:uid="{8581E505-044A-4CE3-89B2-60419D7BD3C9}"/>
    <hyperlink ref="Z1528" r:id="rId5635" xr:uid="{BA45400E-7C43-4FBE-9C9D-3441330F076F}"/>
    <hyperlink ref="Z1531" r:id="rId5636" xr:uid="{F9F1E8F8-B5D2-4016-9448-018801E4F4BA}"/>
    <hyperlink ref="Z1533" r:id="rId5637" xr:uid="{A1014448-D9A6-462D-81DB-AECB8192E53F}"/>
    <hyperlink ref="Z1650" r:id="rId5638" xr:uid="{391501AD-7ACD-40AC-A463-1B18F2E97960}"/>
    <hyperlink ref="Z2037" r:id="rId5639" xr:uid="{3636352C-34E2-4756-9587-F2F9317062FF}"/>
    <hyperlink ref="Z2038" r:id="rId5640" xr:uid="{84670121-FB3C-421B-B9A1-2EF6C1AF5F41}"/>
    <hyperlink ref="Z2041" r:id="rId5641" xr:uid="{EA8CF848-F626-43A9-98B8-8774DDA4970D}"/>
    <hyperlink ref="Z2042" r:id="rId5642" xr:uid="{4D13699D-266B-4D8A-ABE1-B4FC5814203F}"/>
    <hyperlink ref="Z2043" r:id="rId5643" xr:uid="{AFFEC642-8CA1-47D9-87D8-760D18A16DD5}"/>
    <hyperlink ref="Z2045" r:id="rId5644" xr:uid="{304D147E-5F44-483F-A97F-F70357D2AC84}"/>
    <hyperlink ref="Z2048" r:id="rId5645" xr:uid="{732340B4-4A1B-4F6E-B951-9CD3F6D0522D}"/>
    <hyperlink ref="Z2050" r:id="rId5646" xr:uid="{33709944-620B-49DA-8636-1702B5415AC2}"/>
    <hyperlink ref="Z2051" r:id="rId5647" xr:uid="{B0F0E1AE-1BDF-4933-9504-6AD57B742C43}"/>
    <hyperlink ref="Z2055" r:id="rId5648" xr:uid="{8F884217-43B1-44F4-A6FF-4E6BA020B48D}"/>
    <hyperlink ref="Z2066" r:id="rId5649" xr:uid="{44E9C7DF-FD10-4E0E-B43E-8778C55CED22}"/>
    <hyperlink ref="Z1670" r:id="rId5650" xr:uid="{55EBE041-B743-4558-B625-16D4C8BE6A5D}"/>
    <hyperlink ref="Z2070" r:id="rId5651" xr:uid="{FD27F612-F7A7-4434-A359-51322008D240}"/>
    <hyperlink ref="Z2026" r:id="rId5652" xr:uid="{A2974722-4A26-4CEE-8061-5B01FF87B5B1}"/>
    <hyperlink ref="Z2027" r:id="rId5653" xr:uid="{44D38702-3B93-4139-B143-5AFC70524EAB}"/>
    <hyperlink ref="Z2028" r:id="rId5654" xr:uid="{998D4D1A-01EE-4F77-A0AB-CA9CD5FB8ED9}"/>
    <hyperlink ref="Z2049" r:id="rId5655" xr:uid="{80AB24B8-6522-4123-B082-C91466FA2E85}"/>
    <hyperlink ref="Z2071" r:id="rId5656" xr:uid="{628A4F3A-CB4C-4A7A-8E16-5893D8DC1161}"/>
    <hyperlink ref="Z2072" r:id="rId5657" xr:uid="{2A7742E1-FC97-4F17-8659-BD67284848BC}"/>
    <hyperlink ref="Z1121" r:id="rId5658" xr:uid="{12679CEF-4987-4FFC-9F4C-AB24A030D753}"/>
    <hyperlink ref="Z2074" r:id="rId5659" xr:uid="{E875B9D3-A645-46ED-8FB0-25FD11564D76}"/>
    <hyperlink ref="Z2076" r:id="rId5660" xr:uid="{07091958-AFAE-47DA-B30D-52B9A6D45965}"/>
    <hyperlink ref="Z2077" r:id="rId5661" xr:uid="{FBB2CEC2-DF51-438E-8D94-E4E84B41FD3D}"/>
    <hyperlink ref="Z2078" r:id="rId5662" xr:uid="{F988CCFC-EF72-4CD2-8A01-F087E0AEC2B6}"/>
    <hyperlink ref="Z2079" r:id="rId5663" xr:uid="{B51815E8-C59A-465F-9B79-58D0E3966B05}"/>
    <hyperlink ref="Z2065" r:id="rId5664" xr:uid="{F08DADB6-B1DE-4A98-91E6-91D57E5F01DB}"/>
    <hyperlink ref="Z2080" r:id="rId5665" xr:uid="{0D4A1C46-A0ED-4CF1-82CA-11E78AC83498}"/>
    <hyperlink ref="Z2081" r:id="rId5666" xr:uid="{49AD131B-B124-4719-BFCB-CE18383AB89A}"/>
    <hyperlink ref="Z2083" r:id="rId5667" xr:uid="{CC01ABDF-12D7-452F-AD21-D19D507E25FF}"/>
    <hyperlink ref="Z2082" r:id="rId5668" xr:uid="{BAAB4942-E1A5-4EFD-AEDE-BA47F136857F}"/>
    <hyperlink ref="Z2088" r:id="rId5669" xr:uid="{C4017E3C-0F90-4A20-A1E2-D38548AC940E}"/>
    <hyperlink ref="Z2089" r:id="rId5670" xr:uid="{35D55FCB-62A4-4915-9234-4B6E7B6F091E}"/>
    <hyperlink ref="Z2090" r:id="rId5671" xr:uid="{084B3F05-8C55-48E1-9375-6779F78797A9}"/>
    <hyperlink ref="Z2091" r:id="rId5672" xr:uid="{3A5937D3-27A5-4560-B71D-8399E1FEC04D}"/>
    <hyperlink ref="Z2092" r:id="rId5673" xr:uid="{0951C2F1-EF28-4943-9BC3-7C0B4F40EEE5}"/>
    <hyperlink ref="Z2093" r:id="rId5674" xr:uid="{4E1F87A1-E9C4-43AE-82DA-4EAA35A5EB42}"/>
    <hyperlink ref="Z2094" r:id="rId5675" xr:uid="{10314FB1-529B-4DD9-B1D7-2F45D8C17336}"/>
    <hyperlink ref="Z2095" r:id="rId5676" xr:uid="{B8121B8C-78E5-4F05-A81E-63C479AD9348}"/>
    <hyperlink ref="Z2096" r:id="rId5677" xr:uid="{FBB7D6EC-4E53-4C28-949D-DC1A60D471D1}"/>
    <hyperlink ref="Z2103" r:id="rId5678" xr:uid="{062CEF03-BE65-403A-A3D1-F0F2FB24184F}"/>
    <hyperlink ref="Z2106" r:id="rId5679" xr:uid="{CD3FEAE4-1548-43F9-B88B-33FCE37234AD}"/>
    <hyperlink ref="Z2101" r:id="rId5680" xr:uid="{5BFBA0CE-F8B9-441D-83CB-49E5277E97D2}"/>
    <hyperlink ref="Z2107" r:id="rId5681" xr:uid="{77CF0AA4-24F2-4E4B-BDAE-FCCAE4ECDDA1}"/>
    <hyperlink ref="Z2112" r:id="rId5682" xr:uid="{41546F25-A106-4EB9-949A-F8B88E6E582F}"/>
    <hyperlink ref="Z2113" r:id="rId5683" xr:uid="{36FEA983-822E-4CE2-AD13-CEC7220925A6}"/>
    <hyperlink ref="Z2114" r:id="rId5684" xr:uid="{63672ADA-48C3-4078-9B61-6F14D1689876}"/>
    <hyperlink ref="Z2115" r:id="rId5685" xr:uid="{1AD45563-6674-40D8-82F1-B1A12B9E33EB}"/>
    <hyperlink ref="Z2116" r:id="rId5686" xr:uid="{CE70DF32-3F71-4EB7-B65F-B253E63BA2C9}"/>
    <hyperlink ref="Z2117" r:id="rId5687" xr:uid="{6E7DCFFB-A641-42C5-A922-332816A12E60}"/>
    <hyperlink ref="Z2084" r:id="rId5688" xr:uid="{2CDE5B04-930B-4458-A538-A0DAC876EB09}"/>
    <hyperlink ref="Z2126" r:id="rId5689" xr:uid="{7FAC9817-FAF6-41B3-A91E-2782FE37CB3D}"/>
    <hyperlink ref="Z2044" r:id="rId5690" xr:uid="{B2995387-4675-470F-92CA-A2820B3348DE}"/>
    <hyperlink ref="Z2127" r:id="rId5691" xr:uid="{1557156F-4A24-49D1-AE91-9C8DFD0A09D0}"/>
    <hyperlink ref="Z2129" r:id="rId5692" xr:uid="{F4B62F52-9E0A-4F84-95B3-A7FA9C152E6E}"/>
    <hyperlink ref="Z314" r:id="rId5693" xr:uid="{046ED37E-EC92-4975-881C-263ECBDC6F99}"/>
    <hyperlink ref="Z316" r:id="rId5694" xr:uid="{6225297E-B0B1-4E8F-B46D-90B271B0085A}"/>
    <hyperlink ref="Z885" r:id="rId5695" xr:uid="{3C220EB8-3CEF-4980-89C3-E880F5C258ED}"/>
    <hyperlink ref="Z889" r:id="rId5696" xr:uid="{1F7E1776-651F-4826-A3B6-0A42F8261189}"/>
    <hyperlink ref="Z898" r:id="rId5697" xr:uid="{2A4F2FE5-D7BE-420A-B162-C22DD5E92AE6}"/>
    <hyperlink ref="Z2004" r:id="rId5698" xr:uid="{716A1E3C-9BC9-4FE0-B568-6645E1DEC715}"/>
    <hyperlink ref="Z2133" r:id="rId5699" xr:uid="{86AAE12E-9F95-4655-B365-DB5897DE2DBC}"/>
    <hyperlink ref="Z2134" r:id="rId5700" xr:uid="{1C2A1E44-1CAA-4DF5-839F-BBB689B71249}"/>
    <hyperlink ref="Z2135" r:id="rId5701" xr:uid="{CAAA51D1-50B4-4FF0-B607-2AA10511326C}"/>
    <hyperlink ref="Z2136" r:id="rId5702" xr:uid="{31FCC292-8CB1-4CBF-B17E-04FD85F82682}"/>
    <hyperlink ref="Z2139" r:id="rId5703" xr:uid="{57993F77-2ECB-4FDC-9B50-90792F125D67}"/>
    <hyperlink ref="Z1173" r:id="rId5704" xr:uid="{5C823E37-7CDA-4FBD-A7A3-A1A574B24F7F}"/>
    <hyperlink ref="Z1272" r:id="rId5705" xr:uid="{364AE268-5CEF-4A46-970B-682595082E9D}"/>
    <hyperlink ref="Z2140" r:id="rId5706" xr:uid="{FA9B56F5-69DC-4FA7-9E16-6B1FAF4030AF}"/>
    <hyperlink ref="Z2141" r:id="rId5707" xr:uid="{A7ED9A29-6D9C-4C36-96C6-077EDA913585}"/>
    <hyperlink ref="Z2148" r:id="rId5708" xr:uid="{921B7EC2-5FD3-4894-9D4F-B44D7E4AFC55}"/>
    <hyperlink ref="Z2149" r:id="rId5709" xr:uid="{3F5F2BB8-ABD3-40BA-9EAD-D89C2B9F0CA3}"/>
    <hyperlink ref="Z2150" r:id="rId5710" xr:uid="{C98905A4-1CFE-46D8-AC28-D5A400406055}"/>
    <hyperlink ref="Z2151" r:id="rId5711" xr:uid="{D7765454-B2CB-45D0-90E0-42A12DF25432}"/>
    <hyperlink ref="Z2153" r:id="rId5712" xr:uid="{EFFF5CF7-2BA9-47A7-AFD9-C5C7F61ADF42}"/>
    <hyperlink ref="Z2154" r:id="rId5713" xr:uid="{8F972905-9B5D-49B1-8E46-AAF88E601E84}"/>
    <hyperlink ref="Z2142" r:id="rId5714" xr:uid="{CE9CAE1E-BDC1-4DAA-B2BA-0041B3998F14}"/>
    <hyperlink ref="Z2143" r:id="rId5715" xr:uid="{3AAE0128-4F0C-4A61-B2F5-8F53356AF260}"/>
    <hyperlink ref="Z2157" r:id="rId5716" xr:uid="{C07361B9-74BB-4D94-A4B2-5C21B265E8CF}"/>
    <hyperlink ref="Z2158" r:id="rId5717" xr:uid="{1A624A2B-C4E6-4F7C-932D-1AC40130341F}"/>
    <hyperlink ref="Z2128" r:id="rId5718" xr:uid="{08B0B603-392A-4D7A-84F7-09C71ABC7F5F}"/>
    <hyperlink ref="Z2162" r:id="rId5719" xr:uid="{18D66870-CFD2-471D-B94A-7C3C165A091C}"/>
    <hyperlink ref="Z2164" r:id="rId5720" xr:uid="{3A490431-2FA0-4012-83E7-2D052BABB3F2}"/>
    <hyperlink ref="Z2165" r:id="rId5721" xr:uid="{95764B48-B7C3-427E-BDFB-E629598A7871}"/>
    <hyperlink ref="Z2166" r:id="rId5722" xr:uid="{73FBB110-293F-49E7-9B32-3CD800C961FE}"/>
    <hyperlink ref="Z2171" r:id="rId5723" xr:uid="{1F17085D-5229-40CE-8944-FEBBD4D12567}"/>
    <hyperlink ref="Z2172" r:id="rId5724" xr:uid="{5CA5817B-14EE-466E-B817-C7FFF6C4FA71}"/>
    <hyperlink ref="Z2175" r:id="rId5725" xr:uid="{CDB4CF3A-6B39-4B1B-AC7B-CB16931B80B7}"/>
    <hyperlink ref="Z2176" r:id="rId5726" xr:uid="{B04E5DC8-16E2-4B7B-9C9F-F10EC363E9B9}"/>
    <hyperlink ref="Z2177" r:id="rId5727" xr:uid="{B5120B0A-E75A-43CF-BAC9-2F65306DA479}"/>
    <hyperlink ref="Z2178" r:id="rId5728" xr:uid="{FB0B8BA5-F5F7-4A65-A9F4-7C5060190A7B}"/>
    <hyperlink ref="Z2179" r:id="rId5729" xr:uid="{99083C49-5949-4340-8D4F-C91DB09EA54B}"/>
    <hyperlink ref="Z2180" r:id="rId5730" xr:uid="{86BC6AF4-55BF-42BB-AF5A-F8B3739104DB}"/>
    <hyperlink ref="Z2182" r:id="rId5731" xr:uid="{F4A10A8A-8F86-4A6D-9059-A697D513DB80}"/>
    <hyperlink ref="Z2184" r:id="rId5732" xr:uid="{4D2759DD-AC69-4633-B457-C7B8070BD74E}"/>
    <hyperlink ref="Z2190" r:id="rId5733" xr:uid="{2802A346-91FA-467D-BAB4-FBC8CB329262}"/>
    <hyperlink ref="Z2191" r:id="rId5734" xr:uid="{1E1C076A-2AD4-4608-BDA0-AD6EF79123E0}"/>
    <hyperlink ref="Z2194" r:id="rId5735" xr:uid="{CD69E7AC-9B4E-4692-A77E-0623847A16CB}"/>
    <hyperlink ref="Z2195" r:id="rId5736" xr:uid="{6698C87E-FFE4-4F5B-9397-0F96F0803C64}"/>
    <hyperlink ref="Z2202" r:id="rId5737" xr:uid="{91EBDA5B-A748-4956-8BE7-742F5B48E934}"/>
    <hyperlink ref="Z2205" r:id="rId5738" xr:uid="{DD4CE3EA-5573-4CBC-B9CA-07562DD86E5B}"/>
    <hyperlink ref="Z2210" r:id="rId5739" xr:uid="{7405D79D-CFE7-4266-8B72-FF053CB5B36C}"/>
    <hyperlink ref="Z2214" r:id="rId5740" xr:uid="{6840A3AD-3B3E-4DF6-AAF4-283DE3F09A10}"/>
    <hyperlink ref="Z2216" r:id="rId5741" xr:uid="{FBD65AD5-A988-44CD-8DD7-4C5391A36410}"/>
    <hyperlink ref="Z2218" r:id="rId5742" xr:uid="{426B5E76-9A20-4A5E-BB4B-96E1F18BDF4A}"/>
    <hyperlink ref="Z2220" r:id="rId5743" xr:uid="{607B2B2C-4BCB-4C79-B47A-562ABB270578}"/>
    <hyperlink ref="Z311" r:id="rId5744" xr:uid="{B9ABDDAA-3D55-4441-B2C6-7486C8818734}"/>
    <hyperlink ref="Z312" r:id="rId5745" xr:uid="{A140C0C1-245F-4225-8D0A-6B0F08F6623A}"/>
    <hyperlink ref="Z313" r:id="rId5746" xr:uid="{FCB2960C-92EB-4690-BEDF-6EFFD16BF7B1}"/>
    <hyperlink ref="Z2223" r:id="rId5747" xr:uid="{242B940A-65FB-48AC-88CF-39E73839831F}"/>
    <hyperlink ref="Z2224" r:id="rId5748" xr:uid="{C9F02FE6-13D4-4118-915E-326D524DC8E8}"/>
    <hyperlink ref="Z2226" r:id="rId5749" xr:uid="{C0A25253-EF16-4D12-920D-EC5908D7E857}"/>
    <hyperlink ref="Z2228" r:id="rId5750" xr:uid="{4CA3C1C3-35AC-41DF-8990-4D94D3BB54C5}"/>
    <hyperlink ref="Z2233" r:id="rId5751" xr:uid="{5F71FBC9-9FE2-4536-BDC4-0C6CA9E51AAE}"/>
    <hyperlink ref="Z2234" r:id="rId5752" xr:uid="{856C49BB-9BEB-4E8B-9229-B294FBC06BB4}"/>
    <hyperlink ref="Z2237" r:id="rId5753" xr:uid="{E9239AB3-50B7-4282-83D6-CF70557F18C8}"/>
    <hyperlink ref="Z2238" r:id="rId5754" xr:uid="{F07CBEAB-70F1-4559-8F23-F9E5172970BF}"/>
    <hyperlink ref="Z2242" r:id="rId5755" xr:uid="{FDD6AE92-E7ED-4D0B-A65C-801ED54FB862}"/>
    <hyperlink ref="Z2243" r:id="rId5756" xr:uid="{586909B0-7A5A-4728-BA77-5FF0443DA1DA}"/>
    <hyperlink ref="Z2244" r:id="rId5757" xr:uid="{3D7274A7-A011-4432-B279-FB059C48EE1B}"/>
    <hyperlink ref="Z2246" r:id="rId5758" xr:uid="{AB77E083-D21E-4FFD-A7A8-89647AE28128}"/>
    <hyperlink ref="Z2235" r:id="rId5759" xr:uid="{F9E1AD99-26F2-4274-9796-E1F79CAAAB59}"/>
    <hyperlink ref="Z2236" r:id="rId5760" xr:uid="{E2849561-35F5-4548-9934-3F0DF386DC4B}"/>
    <hyperlink ref="Z2249" r:id="rId5761" xr:uid="{98F2B8B9-D228-405F-9D68-33423FC20884}"/>
    <hyperlink ref="Z2250" r:id="rId5762" xr:uid="{B7D9299B-C576-439B-AE97-85AB9BBF225C}"/>
    <hyperlink ref="Z984" r:id="rId5763" xr:uid="{A82BB0CE-3EEC-4835-A541-01FDB68883A0}"/>
    <hyperlink ref="Z2256" r:id="rId5764" xr:uid="{A202B320-735C-4BD2-8B85-BBDE241F2737}"/>
    <hyperlink ref="Z2259" r:id="rId5765" xr:uid="{7218172C-333F-4DA0-B508-D4F53328BF03}"/>
    <hyperlink ref="Z2260" r:id="rId5766" xr:uid="{B387841E-E32F-44F9-95DF-F50203C51D0F}"/>
    <hyperlink ref="Z2261" r:id="rId5767" xr:uid="{3FEC7CFB-9FCC-4328-B354-C22AAA340D55}"/>
    <hyperlink ref="Z2258" r:id="rId5768" xr:uid="{D9B79DDB-6F09-41CB-81FF-A329FCDC01AC}"/>
    <hyperlink ref="Z2262" r:id="rId5769" xr:uid="{CFB85FB5-41FB-4E2D-B005-41CD2BE4A96C}"/>
    <hyperlink ref="Z743" r:id="rId5770" xr:uid="{A6FE0F47-8A80-4853-9192-5539D41B8391}"/>
    <hyperlink ref="Z2263" r:id="rId5771" xr:uid="{265EB5F6-4621-4EF4-B368-1A812F795210}"/>
    <hyperlink ref="Z2265" r:id="rId5772" xr:uid="{0992ADAC-4DCB-4ECC-9AA3-C8902108DA57}"/>
    <hyperlink ref="Z213" r:id="rId5773" xr:uid="{DFA3A5E8-6834-48C3-8FE6-89231D11A2CA}"/>
    <hyperlink ref="Z1261" r:id="rId5774" xr:uid="{039954DE-FA33-4D82-90E2-91BB7BCD7495}"/>
    <hyperlink ref="Z2266" r:id="rId5775" xr:uid="{4A46F80D-D60A-4FBA-8B58-8DF3CCA81B4F}"/>
    <hyperlink ref="Z2267" r:id="rId5776" xr:uid="{04EEA4DA-174B-476A-ADC1-64F6A2CC2EDE}"/>
    <hyperlink ref="Z1681" r:id="rId5777" xr:uid="{C681FB79-9F38-44CC-A855-DD7AB449C06C}"/>
    <hyperlink ref="Z1694" r:id="rId5778" xr:uid="{B60C9A73-CAA0-48F3-B8DF-19C89A22E61C}"/>
    <hyperlink ref="Z1725" r:id="rId5779" xr:uid="{64DFE09E-B15F-4F19-A26A-F76D8985A08B}"/>
    <hyperlink ref="Z1735" r:id="rId5780" xr:uid="{55583CFB-B3EC-4C49-8845-4C01DF2BCD43}"/>
    <hyperlink ref="Z1792" r:id="rId5781" xr:uid="{E9E67520-7A40-4091-B9ED-FCB1414F8C3F}"/>
    <hyperlink ref="Z2270" r:id="rId5782" xr:uid="{E0D0B6CF-85CB-4DDF-9E38-8F51543F06E2}"/>
    <hyperlink ref="Z2274" r:id="rId5783" xr:uid="{B436CA13-CFCE-4662-9C59-67C10CA6B510}"/>
    <hyperlink ref="Z2268" r:id="rId5784" xr:uid="{1F31A8FF-A730-4D0F-8156-3A491BE53530}"/>
    <hyperlink ref="Z2273" r:id="rId5785" xr:uid="{00ED5512-DBDC-4738-B3C6-C85B539953AE}"/>
    <hyperlink ref="Z2277" r:id="rId5786" xr:uid="{22D8595B-44ED-4BB4-B9E0-7610F2CDEF3B}"/>
    <hyperlink ref="Z2281" r:id="rId5787" xr:uid="{3452220C-2007-48A0-80EA-AA43807DE8F0}"/>
    <hyperlink ref="Z2284" r:id="rId5788" xr:uid="{85A57C58-7CD3-42BB-BB58-4BD8213540CD}"/>
    <hyperlink ref="Z2285" r:id="rId5789" xr:uid="{F1D7D918-DA59-47BF-8628-70764C2A2BD3}"/>
    <hyperlink ref="Z2297" r:id="rId5790" xr:uid="{AF95279C-3EEF-4A7E-AC6B-5B6E7091D1D7}"/>
    <hyperlink ref="Z2299" r:id="rId5791" xr:uid="{4C046187-80CB-47C8-BE48-44475A6BB3A7}"/>
    <hyperlink ref="Z2296" r:id="rId5792" xr:uid="{CC65D4AA-0D28-4D2C-857F-FB52D4179B65}"/>
    <hyperlink ref="Z2301" r:id="rId5793" xr:uid="{0B19C916-A9DB-4A02-A203-0B25E7BFA78E}"/>
    <hyperlink ref="Z2302" r:id="rId5794" xr:uid="{1B203A3A-EC3B-4220-A541-9713C90B0982}"/>
    <hyperlink ref="Z2306" r:id="rId5795" xr:uid="{008FEB72-F031-46C7-BEF2-2B3CD244D4FC}"/>
    <hyperlink ref="Z2308" r:id="rId5796" xr:uid="{53F57DF6-E355-4895-B612-926DFFC70185}"/>
    <hyperlink ref="Z2276" r:id="rId5797" xr:uid="{EC86F38A-BFF7-4792-BE26-692D8B089A0F}"/>
    <hyperlink ref="Z2289" r:id="rId5798" xr:uid="{18FF932F-D6CE-42A5-933A-5978B22FF4DD}"/>
    <hyperlink ref="Z2293" r:id="rId5799" xr:uid="{A60350BB-871A-4E97-9E51-C8C00AA15547}"/>
    <hyperlink ref="Z2309" r:id="rId5800" xr:uid="{663FBB19-1747-492A-BC23-B7523B2E1B89}"/>
    <hyperlink ref="Z2310" r:id="rId5801" xr:uid="{4C532487-9F4E-47C8-802F-BA7585505FEB}"/>
    <hyperlink ref="Z2311" r:id="rId5802" xr:uid="{8F2F0988-E28E-4DEC-8D7D-317234ED1A38}"/>
    <hyperlink ref="Z2282" r:id="rId5803" xr:uid="{AF7B8F6B-D1CB-41A7-B696-694C9E49D88A}"/>
    <hyperlink ref="Z2283" r:id="rId5804" xr:uid="{F5C2640F-1817-490E-BBC3-9D68F8BD1601}"/>
    <hyperlink ref="Z2314" r:id="rId5805" xr:uid="{DCCD6BD0-A3C6-41C0-B5FE-6BCFD2759EFE}"/>
    <hyperlink ref="Z2315" r:id="rId5806" xr:uid="{37CA3DB6-1D74-4FAB-B6CF-B281A42D6247}"/>
    <hyperlink ref="Z2316" r:id="rId5807" xr:uid="{0A8DD006-B471-4EC9-B3BB-70B375B7695A}"/>
    <hyperlink ref="Z2317" r:id="rId5808" xr:uid="{56FB78CE-AA60-49BC-A86A-934ABCF7222A}"/>
    <hyperlink ref="Z2318" r:id="rId5809" xr:uid="{55274930-DC71-414A-9064-EEB47C06C488}"/>
    <hyperlink ref="Z2319" r:id="rId5810" xr:uid="{C4C1AF0E-FA25-43C2-922F-3C44DDF26904}"/>
    <hyperlink ref="Z2320" r:id="rId5811" xr:uid="{8B5E02E8-F28E-47AF-9A8A-52F820D9DC13}"/>
    <hyperlink ref="Z2322" r:id="rId5812" xr:uid="{7762243B-E3DD-48CA-A2BF-BA5BD0BE1392}"/>
    <hyperlink ref="Z2323" r:id="rId5813" xr:uid="{494F0283-04B4-48B5-9B5C-394143CF7C1A}"/>
    <hyperlink ref="Z2325" r:id="rId5814" xr:uid="{1D05AB56-66C0-43EC-80B7-4EA7EB01A820}"/>
    <hyperlink ref="Z2326" r:id="rId5815" xr:uid="{22B9BF57-642D-401B-9992-4C9C81BDCF23}"/>
    <hyperlink ref="Z2307" r:id="rId5816" xr:uid="{9B74B467-4228-4AB2-BE17-48F9F613723D}"/>
    <hyperlink ref="Z2327" r:id="rId5817" xr:uid="{D46AF4B3-4C1C-428D-B687-AFE6AA2F6E40}"/>
    <hyperlink ref="Z2257" r:id="rId5818" xr:uid="{2B0026E0-423B-460D-A9B8-8F47402F3EE2}"/>
    <hyperlink ref="Z2331" r:id="rId5819" xr:uid="{A61BA275-0F1D-48F1-A733-2EA8FE2EA88A}"/>
    <hyperlink ref="Z2334" r:id="rId5820" xr:uid="{D129E4B6-BFE4-4ABB-BF09-E2CDDE733814}"/>
    <hyperlink ref="Z2336" r:id="rId5821" xr:uid="{0E7A73CE-4650-4D95-816A-BB22C95FC233}"/>
    <hyperlink ref="Z2340" r:id="rId5822" xr:uid="{7E38855A-6104-4221-94C9-DC0F70903500}"/>
    <hyperlink ref="Z2343" r:id="rId5823" xr:uid="{3F1C0A11-517E-4372-BA94-C72E47507041}"/>
    <hyperlink ref="Z571" r:id="rId5824" xr:uid="{55787DBC-EDE3-420D-B38E-B8B5457D249E}"/>
    <hyperlink ref="Z541" r:id="rId5825" xr:uid="{674AD766-4629-4428-832F-CCB39F1E72EB}"/>
    <hyperlink ref="Z1217" r:id="rId5826" xr:uid="{B5433021-CDA4-439E-B858-97B6EBCF14B8}"/>
    <hyperlink ref="Z2279" r:id="rId5827" xr:uid="{F7D5DE4E-283C-4DA6-BCE6-2736197DCF80}"/>
    <hyperlink ref="Z1773" r:id="rId5828" xr:uid="{1B3C9FFA-E54D-4A85-A5B8-15E99ECFC8CA}"/>
    <hyperlink ref="Z1774" r:id="rId5829" xr:uid="{C6FF302B-5F3F-43D7-A5E5-90F08F5AB555}"/>
    <hyperlink ref="Z2344" r:id="rId5830" xr:uid="{79EF2D4F-4827-44BC-9821-17F9DCA49A2C}"/>
    <hyperlink ref="Z2329" r:id="rId5831" xr:uid="{601C805D-465A-4399-9D53-BC90DB21357C}"/>
    <hyperlink ref="Z2341" r:id="rId5832" xr:uid="{19591F97-26E7-4D71-9593-3C70BE493BF8}"/>
    <hyperlink ref="Z2347" r:id="rId5833" xr:uid="{158FB259-6006-47D9-BB36-FD9DE5041B10}"/>
    <hyperlink ref="Z2348" r:id="rId5834" xr:uid="{22F4C25E-33F0-4713-B8E4-0DBA94479F93}"/>
    <hyperlink ref="Z2349" r:id="rId5835" xr:uid="{ADBB5093-2BFC-4974-A8B5-E6BF0278E57E}"/>
    <hyperlink ref="Z2350" r:id="rId5836" xr:uid="{62E32D20-54F9-46F0-A9FD-4D14BB2EC56F}"/>
    <hyperlink ref="Z2353" r:id="rId5837" xr:uid="{443D4420-D635-44FD-A01E-E4BD5DCADE51}"/>
    <hyperlink ref="Z2354" r:id="rId5838" xr:uid="{AA5EF998-F3B6-4E3D-9E01-73CCACCC0FE7}"/>
    <hyperlink ref="Z2355" r:id="rId5839" xr:uid="{23EB9689-822E-47D5-B5FC-B57473AE9986}"/>
    <hyperlink ref="Z2356" r:id="rId5840" xr:uid="{59BB0DC6-DADE-47C2-AC56-D62A39EAC4CB}"/>
    <hyperlink ref="Z2357" r:id="rId5841" xr:uid="{0A074CE3-E22A-427F-AE2B-7DADBBAD235F}"/>
    <hyperlink ref="Z2358" r:id="rId5842" xr:uid="{6B08238D-7D5F-449A-ADA7-2C3D46E02E26}"/>
    <hyperlink ref="Z2359" r:id="rId5843" xr:uid="{16B05CD8-D831-46B7-9D9D-0E8ADBD6D6E0}"/>
    <hyperlink ref="Z167" r:id="rId5844" xr:uid="{BE9E5952-5EDE-46ED-AAAB-F8D16F195FB8}"/>
    <hyperlink ref="Z168" r:id="rId5845" xr:uid="{44C2B4D9-5819-4B1E-B4CB-2051E81A52BE}"/>
    <hyperlink ref="Z654" r:id="rId5846" xr:uid="{159BCECD-8E4B-40C5-A455-8C5E2BE5D23B}"/>
    <hyperlink ref="Z1498" r:id="rId5847" xr:uid="{DA48C4BD-58B6-4AA8-91C6-58D274FC5C78}"/>
    <hyperlink ref="Z2360" r:id="rId5848" xr:uid="{209C2A32-3147-484F-A5A9-24095F196604}"/>
    <hyperlink ref="Z2361" r:id="rId5849" xr:uid="{67BE7622-D9E2-4951-B047-77CBE129F540}"/>
    <hyperlink ref="Z2366" r:id="rId5850" xr:uid="{63F1EE38-5A3B-4654-90A0-894B28B78162}"/>
    <hyperlink ref="Z2369" r:id="rId5851" xr:uid="{60E794CE-EF43-4555-9381-746BDEA8AF77}"/>
    <hyperlink ref="Z682" r:id="rId5852" xr:uid="{824D0D3B-A75F-49A3-A882-4298943CA4F6}"/>
    <hyperlink ref="Z2291" r:id="rId5853" xr:uid="{3CAE867C-96D4-46C6-93A9-2CEF186A4E40}"/>
    <hyperlink ref="Z2292" r:id="rId5854" xr:uid="{1AB34D5D-9D13-47D7-A712-BE1F5E4CA491}"/>
    <hyperlink ref="Z2364" r:id="rId5855" xr:uid="{CF7D7C75-0C37-4B3A-8212-C58EB26E96BE}"/>
    <hyperlink ref="Z2365" r:id="rId5856" xr:uid="{605F7D48-974F-4742-950D-26FC4D52CF96}"/>
    <hyperlink ref="Z2367" r:id="rId5857" xr:uid="{34C9B09D-ACF5-4941-83E7-9897147CF77C}"/>
    <hyperlink ref="Z2368" r:id="rId5858" xr:uid="{FBFAF8A4-A97C-4805-ACD7-4D7BEE406795}"/>
    <hyperlink ref="Z2372" r:id="rId5859" xr:uid="{3E397A14-70A3-4BE2-A1E0-AB5635B8D5A0}"/>
    <hyperlink ref="Z2376" r:id="rId5860" xr:uid="{0413EBF8-B028-4225-900C-466FC654C9B6}"/>
    <hyperlink ref="Z2378" r:id="rId5861" xr:uid="{4068CFAF-0DE7-4137-B02F-CB2D3B947E72}"/>
    <hyperlink ref="Z2379" r:id="rId5862" xr:uid="{B7DCA04A-EB37-435B-8ACE-F70D261F0161}"/>
    <hyperlink ref="Z2363" r:id="rId5863" xr:uid="{947FE645-5DA6-44C6-981A-02A1D4447E28}"/>
    <hyperlink ref="Z2380" r:id="rId5864" xr:uid="{B247AB46-3924-42B6-80AA-B94F08DD01A1}"/>
    <hyperlink ref="Z1343" r:id="rId5865" xr:uid="{753FC2AD-7D92-4A95-AA97-0D91E203A133}"/>
    <hyperlink ref="Z2196" r:id="rId5866" xr:uid="{204DA601-B788-46FB-9BB8-2EB9B57026F2}"/>
    <hyperlink ref="Z2197" r:id="rId5867" xr:uid="{1869969F-DB55-4A62-801B-FE20A8268132}"/>
    <hyperlink ref="Z2200" r:id="rId5868" xr:uid="{30162BF2-6450-40F6-B269-D159F7664318}"/>
    <hyperlink ref="Z2382" r:id="rId5869" xr:uid="{F29CF6A9-8BD5-4370-98FA-C17EABB2187B}"/>
    <hyperlink ref="Z2384" r:id="rId5870" xr:uid="{DD49EC48-E4AE-4A52-BF97-507D4B7AE0DE}"/>
    <hyperlink ref="Z2385" r:id="rId5871" xr:uid="{016435A9-FA34-4C5E-92A8-B916DAC84B77}"/>
    <hyperlink ref="Z2386" r:id="rId5872" xr:uid="{B7F6EA32-57D4-4BB1-A637-7B28E7DF75CD}"/>
    <hyperlink ref="Z2388" r:id="rId5873" xr:uid="{D65C8338-3CA6-4FDE-BE36-468F77F8AF57}"/>
    <hyperlink ref="Z2391" r:id="rId5874" xr:uid="{927793BD-F2B3-4A59-AC4D-41F6C0F2FD46}"/>
    <hyperlink ref="Z2394" r:id="rId5875" xr:uid="{37A6EEAE-8735-41D2-821B-2CAA806438D9}"/>
    <hyperlink ref="Z2396" r:id="rId5876" xr:uid="{9C154591-AB2F-4C73-A4E4-54C9A7A7C662}"/>
    <hyperlink ref="Z2398" r:id="rId5877" xr:uid="{FE7BE04D-8968-4F2E-A92E-5F4C7177C019}"/>
    <hyperlink ref="Z2312" r:id="rId5878" xr:uid="{73D13A97-F68B-4BD4-B633-FB72EC658ABA}"/>
    <hyperlink ref="Z2313" r:id="rId5879" xr:uid="{590EA95E-48D6-4EBE-8ED7-4C69F310EFE5}"/>
    <hyperlink ref="Z2346" r:id="rId5880" xr:uid="{EFB903B3-65F8-4751-92A3-ECFBD08DBD90}"/>
    <hyperlink ref="Z2399" r:id="rId5881" xr:uid="{E9D503F3-3C9C-4514-896D-AAA37698F36D}"/>
    <hyperlink ref="Z2298" r:id="rId5882" xr:uid="{F209C931-2D5F-4F14-9B10-0656DA0A96E2}"/>
    <hyperlink ref="Z2400" r:id="rId5883" xr:uid="{5F06E3C8-3FB4-4CFF-8A5D-240072D86633}"/>
    <hyperlink ref="Z2397" r:id="rId5884" xr:uid="{36697EFC-3C57-4B7F-93A0-A1B3FECA3059}"/>
    <hyperlink ref="Z2402" r:id="rId5885" xr:uid="{EBB4183E-ED9C-4BFB-9EF8-0EFE73AC0187}"/>
    <hyperlink ref="Z2403" r:id="rId5886" xr:uid="{68F78783-316B-4FD1-A1C2-6F134E281277}"/>
    <hyperlink ref="Z2404" r:id="rId5887" xr:uid="{A6B8EA90-99FF-4089-85E4-82B036873F48}"/>
    <hyperlink ref="Z2405" r:id="rId5888" xr:uid="{48149499-6A5F-496D-9F57-D643603D5D2D}"/>
    <hyperlink ref="Z2406" r:id="rId5889" xr:uid="{005A6BEB-0022-4112-9F6E-36C870DB664A}"/>
    <hyperlink ref="Z240" r:id="rId5890" xr:uid="{CC341A73-97D3-40E7-A635-FD2C919EB310}"/>
    <hyperlink ref="Z1877" r:id="rId5891" xr:uid="{322DEFBC-BB90-4D58-8285-E0F6D7136DA0}"/>
    <hyperlink ref="Z1878" r:id="rId5892" xr:uid="{31AD6AC0-26CB-411B-BA95-01BEEEB44ED2}"/>
    <hyperlink ref="Z2047" r:id="rId5893" xr:uid="{D15B4003-DC6E-4701-B79C-46BF720818BF}"/>
    <hyperlink ref="Z2407" r:id="rId5894" xr:uid="{176AC8C8-64DD-43D1-B821-3928AD87AF20}"/>
    <hyperlink ref="Z2409" r:id="rId5895" xr:uid="{ADF7434B-4D88-47A8-A7F1-EB69FF4BDDC1}"/>
    <hyperlink ref="Z351" r:id="rId5896" xr:uid="{621F6133-D763-4D37-B75E-625247A6AC54}"/>
    <hyperlink ref="Z2160" r:id="rId5897" xr:uid="{5CCA396C-AD94-43AD-909F-E8163F779B3C}"/>
    <hyperlink ref="Z2410" r:id="rId5898" xr:uid="{2E3E9E01-02E0-42DB-9984-6E7C9BACA54D}"/>
    <hyperlink ref="Z1023" r:id="rId5899" xr:uid="{9F524820-0174-49A5-82FA-3AA9EDD977F3}"/>
    <hyperlink ref="Z1024" r:id="rId5900" xr:uid="{26851042-190F-433D-B9A5-6DC80C444B14}"/>
    <hyperlink ref="Z1025" r:id="rId5901" xr:uid="{F57C7D11-2573-4E7A-9DD6-B1E385093D13}"/>
    <hyperlink ref="Z1026" r:id="rId5902" xr:uid="{57A057D5-459E-4848-84A5-597EAA99AF06}"/>
    <hyperlink ref="Z1027" r:id="rId5903" xr:uid="{EF611D98-19CC-4BF7-AD81-2921784F0FEE}"/>
    <hyperlink ref="Z1028" r:id="rId5904" xr:uid="{69E4573A-ADB5-4E59-84EF-66D8F59DC0DA}"/>
    <hyperlink ref="Z1029" r:id="rId5905" xr:uid="{39E4352D-EDF7-4D18-B486-47B9C4EBC12D}"/>
    <hyperlink ref="Z1030" r:id="rId5906" xr:uid="{7A55DDE2-92DB-477D-89C0-68DBB0E0A67B}"/>
    <hyperlink ref="Z1292" r:id="rId5907" xr:uid="{D72C2F82-1857-49D4-B727-BE3C4A0EBC16}"/>
    <hyperlink ref="Z2411" r:id="rId5908" xr:uid="{013679CF-8459-445F-A776-BA6A58752D88}"/>
    <hyperlink ref="Z2414" r:id="rId5909" xr:uid="{196BD254-A53A-4F44-AD33-B9F5253FE457}"/>
    <hyperlink ref="Z2418" r:id="rId5910" xr:uid="{75FFE6FA-FC7A-4C4E-8277-77DFB92F128E}"/>
    <hyperlink ref="Z2420" r:id="rId5911" xr:uid="{BF4751BB-3018-4764-B6E2-6120C958B6EE}"/>
    <hyperlink ref="Z2421" r:id="rId5912" xr:uid="{91DB4CC0-36E5-4BF6-AB35-09F4DCA4E56E}"/>
    <hyperlink ref="Z2423" r:id="rId5913" xr:uid="{24C688D8-D584-4E58-B82A-1B058880BBDE}"/>
    <hyperlink ref="Z2425" r:id="rId5914" xr:uid="{CA8F0213-6C6D-4CD4-B1E7-E19D1E4474A4}"/>
    <hyperlink ref="Z2427" r:id="rId5915" xr:uid="{627AD489-0A5E-4D66-9928-9E9E52A8DD02}"/>
    <hyperlink ref="Z2430" r:id="rId5916" xr:uid="{80DBF750-8884-41F5-ACA7-8BEA16E36C65}"/>
    <hyperlink ref="Z624" r:id="rId5917" xr:uid="{F72F25B9-E4E6-4BA8-B52C-18E8976E9012}"/>
    <hyperlink ref="Z2059" r:id="rId5918" xr:uid="{499313D8-82DB-4F65-8149-A52EDDE9AD28}"/>
    <hyperlink ref="Z2060" r:id="rId5919" xr:uid="{17CDE4FC-2A7B-4768-9FD0-E80247CD609B}"/>
    <hyperlink ref="Z2063" r:id="rId5920" xr:uid="{F9D9C7C3-04E3-4B24-BAD3-E87BAF0FDDE2}"/>
    <hyperlink ref="Z2067" r:id="rId5921" xr:uid="{33B79005-E5C6-4AC9-9844-1955C1D14533}"/>
    <hyperlink ref="Z2068" r:id="rId5922" xr:uid="{FCCC1A37-8909-4413-81DC-7B8F6173A9C2}"/>
    <hyperlink ref="Z2069" r:id="rId5923" xr:uid="{D23B7471-C2A6-48E0-9EB2-EE5FA9F20081}"/>
    <hyperlink ref="Z2434" r:id="rId5924" xr:uid="{57ABB0E4-93E7-45AF-A57F-09421589B2A4}"/>
    <hyperlink ref="Z2437" r:id="rId5925" xr:uid="{D899F7AF-99D5-4CA9-BCB6-7334BF1F8441}"/>
    <hyperlink ref="Z2439" r:id="rId5926" xr:uid="{3CC2EC06-9D58-41AC-A57B-97AA08F25E18}"/>
    <hyperlink ref="Z1667" r:id="rId5927" xr:uid="{156097C8-3829-4C7F-9332-73B1E34E060A}"/>
    <hyperlink ref="Z1811" r:id="rId5928" xr:uid="{D5181729-3AF5-4E72-8516-4158A9A66AA8}"/>
    <hyperlink ref="Z2389" r:id="rId5929" xr:uid="{909EB545-D65C-4AF1-A516-8C0BCFB14D74}"/>
    <hyperlink ref="Z2390" r:id="rId5930" xr:uid="{92DF4D1E-3F04-4C3B-97BF-C857AEB0395D}"/>
    <hyperlink ref="Z2440" r:id="rId5931" xr:uid="{DF1D9DCE-6D4A-4D6A-94BE-246EF3ED4F72}"/>
    <hyperlink ref="Z2443" r:id="rId5932" xr:uid="{281CAED4-0915-4276-A82A-9879ED924363}"/>
    <hyperlink ref="Z2324" r:id="rId5933" xr:uid="{C586220B-95BD-4214-9BE3-BF23F075CA78}"/>
    <hyperlink ref="Z2447" r:id="rId5934" xr:uid="{925C3EA2-282B-4B56-AD37-FB4168BD77F8}"/>
    <hyperlink ref="Z1884" r:id="rId5935" xr:uid="{77AD897A-720D-4F9F-B232-7527C78285E8}"/>
    <hyperlink ref="Z1987" r:id="rId5936" xr:uid="{D1BAD689-BEDE-4F87-B223-4BB05DBFF8B3}"/>
    <hyperlink ref="Z1964" r:id="rId5937" xr:uid="{334DAFE4-FFF8-4F2A-B727-AE6C3134F3F8}"/>
    <hyperlink ref="Z1965" r:id="rId5938" xr:uid="{3B109C70-AEA0-43C1-8A61-55A267502A3C}"/>
    <hyperlink ref="Z1968" r:id="rId5939" xr:uid="{31CF9968-E190-45C0-B39C-006F343F9429}"/>
    <hyperlink ref="Z1970" r:id="rId5940" xr:uid="{4D3FE000-8463-4328-9A8D-CA9B8C61135B}"/>
    <hyperlink ref="Z1971" r:id="rId5941" xr:uid="{CCD077A8-20E7-4AF6-9552-BCEC24A8FE18}"/>
    <hyperlink ref="Z1972" r:id="rId5942" xr:uid="{1BCEBD0B-429F-4DD0-8C95-FDD50BDE316F}"/>
    <hyperlink ref="Z1973" r:id="rId5943" xr:uid="{5C3D9746-880C-414A-81E8-64347A716CB4}"/>
    <hyperlink ref="Z1974" r:id="rId5944" xr:uid="{6B2BF673-AD9D-4C17-ACC0-53AB51B93EFB}"/>
    <hyperlink ref="Z1977" r:id="rId5945" xr:uid="{87614F10-B110-4492-8A57-C6FB9DDC68F9}"/>
    <hyperlink ref="Z1979" r:id="rId5946" xr:uid="{AA7968B0-6B2A-4E76-9521-71889D614E29}"/>
    <hyperlink ref="Z2332" r:id="rId5947" xr:uid="{1B56A60B-6C64-4BCD-B631-1AF7279DAB10}"/>
    <hyperlink ref="Z2454" r:id="rId5948" xr:uid="{04FD923C-09BC-4C6B-936D-1A63A4C67C51}"/>
    <hyperlink ref="Z2455" r:id="rId5949" xr:uid="{60FA1C94-B69B-4B5F-8193-EEB3552651A9}"/>
    <hyperlink ref="Z671" r:id="rId5950" xr:uid="{16697A19-23F4-4636-BDC2-245E6A262B8A}"/>
    <hyperlink ref="Z672" r:id="rId5951" xr:uid="{DE464539-4C98-486F-8EF7-B718B287D7BB}"/>
    <hyperlink ref="Z673" r:id="rId5952" xr:uid="{B095DBD9-8978-4184-B97B-D757051D2EE6}"/>
    <hyperlink ref="Z674" r:id="rId5953" xr:uid="{76D9D1DD-74AB-488E-B4D4-E4E628D41442}"/>
    <hyperlink ref="Z675" r:id="rId5954" xr:uid="{EC6A5738-CAF5-49AF-A00B-542E5AD720E2}"/>
    <hyperlink ref="Z2452" r:id="rId5955" xr:uid="{CA52419C-FECA-4878-A6F1-0F92ED32798E}"/>
    <hyperlink ref="Z2457" r:id="rId5956" xr:uid="{0E48A3E8-8DAF-4895-BCC4-BD83A0E3A4E5}"/>
    <hyperlink ref="Z2458" r:id="rId5957" xr:uid="{7D102DB2-C955-4401-9EAA-070FB100C637}"/>
    <hyperlink ref="Z2466" r:id="rId5958" xr:uid="{C5BA71C7-1409-4E9F-ADC8-B7BAB66A439A}"/>
    <hyperlink ref="Z2468" r:id="rId5959" xr:uid="{EC4BC543-32E1-4A9B-BF3F-1EA456C3141C}"/>
    <hyperlink ref="Z2463" r:id="rId5960" xr:uid="{119EEB8C-4557-4C9C-A76A-E4DC6421E2B1}"/>
    <hyperlink ref="Z2467" r:id="rId5961" xr:uid="{D943E34D-EA0B-46D2-9CCA-DC75530CA4FB}"/>
    <hyperlink ref="Z2469" r:id="rId5962" xr:uid="{E6DA224E-F928-4E56-B2AB-A4C9426A3860}"/>
    <hyperlink ref="Z2470" r:id="rId5963" xr:uid="{4A2F87F4-BAAD-4581-A025-FB6EFD963ABB}"/>
    <hyperlink ref="Z2471" r:id="rId5964" xr:uid="{0EE4FDBF-A0D1-4029-AA73-FB7E3C27D955}"/>
    <hyperlink ref="Z2472" r:id="rId5965" xr:uid="{C2EC4B14-CA59-492A-AB2F-99506DEB02C7}"/>
    <hyperlink ref="Z2473" r:id="rId5966" xr:uid="{371A734F-A647-4B06-BDDA-83FA640E7DF3}"/>
    <hyperlink ref="Z2474" r:id="rId5967" xr:uid="{A856C9F3-AE1E-439E-AE5D-E2BBDA2A0E4E}"/>
    <hyperlink ref="Z2130" r:id="rId5968" xr:uid="{0145E32E-4CB5-43DC-88D9-CD0E60D827EF}"/>
    <hyperlink ref="Z2480" r:id="rId5969" xr:uid="{A09624A6-9741-4183-8244-F9BBDFFA177E}"/>
    <hyperlink ref="Z2481" r:id="rId5970" xr:uid="{A7CE826F-F135-4112-88C1-417277A590C8}"/>
    <hyperlink ref="Z2482" r:id="rId5971" xr:uid="{9F668EB4-27F9-4772-8180-5C22BB896450}"/>
    <hyperlink ref="Z231" r:id="rId5972" xr:uid="{59F225D9-1218-4AC0-B852-310AAAC00953}"/>
    <hyperlink ref="Z2483" r:id="rId5973" xr:uid="{844CC985-6B68-4782-8244-58188447B701}"/>
    <hyperlink ref="Z2484" r:id="rId5974" xr:uid="{05C07209-787B-4B3C-A8EE-31317DA8D43B}"/>
    <hyperlink ref="Z2485" r:id="rId5975" xr:uid="{AE363B59-C67C-4142-88B9-B5BF0626E8CA}"/>
    <hyperlink ref="Z2486" r:id="rId5976" xr:uid="{ECB9AF1C-9182-43DF-A474-CCAF566671BA}"/>
    <hyperlink ref="Z2487" r:id="rId5977" xr:uid="{60728A9F-452A-45D4-886D-0E835C64BAE6}"/>
    <hyperlink ref="Z2490" r:id="rId5978" xr:uid="{7CAA8A88-6764-43D0-A816-740E459F037D}"/>
    <hyperlink ref="Z396" r:id="rId5979" xr:uid="{25203FB3-8366-495D-ADC8-B5EA94FBAAD5}"/>
    <hyperlink ref="Z397" r:id="rId5980" xr:uid="{4299B4B4-9717-4129-89BE-7D2AA5DD370B}"/>
    <hyperlink ref="Z2492" r:id="rId5981" xr:uid="{3998C28C-A703-44D8-B869-6B3118E8DBAE}"/>
    <hyperlink ref="Z2494" r:id="rId5982" xr:uid="{7CB02517-9466-4B51-B71E-D9E6AC3EC9E5}"/>
    <hyperlink ref="Z2497" r:id="rId5983" xr:uid="{8736811E-5125-4A94-87AE-8EC8A537A893}"/>
    <hyperlink ref="Z2500" r:id="rId5984" xr:uid="{F47293E7-DB6E-4F18-9027-CDE0AA40A81A}"/>
    <hyperlink ref="Z2501" r:id="rId5985" xr:uid="{470A0873-AC6F-4B6C-A3B1-92A0201C24E0}"/>
    <hyperlink ref="Z2507" r:id="rId5986" xr:uid="{EE42EC10-80B3-48BD-9045-78B0B4054709}"/>
    <hyperlink ref="Z2511" r:id="rId5987" xr:uid="{D17A6580-6329-4EB9-AFF3-75B863EE96EB}"/>
    <hyperlink ref="Z2516" r:id="rId5988" xr:uid="{4E47EF97-075F-4194-A8C8-DCD98CF49161}"/>
    <hyperlink ref="Z2517" r:id="rId5989" xr:uid="{85FC8FB8-05B5-45E5-AC6D-3C28ECF25012}"/>
    <hyperlink ref="Z2518" r:id="rId5990" xr:uid="{6598272B-21A9-4DBC-8B75-C2CB5D2FA885}"/>
    <hyperlink ref="Z2519" r:id="rId5991" xr:uid="{DACEA3E2-977A-4BD8-B580-0FB0DAD1EB95}"/>
    <hyperlink ref="Z2513" r:id="rId5992" xr:uid="{9D4A6D7C-49D5-45B7-AF47-5D6304298850}"/>
    <hyperlink ref="Z2514" r:id="rId5993" xr:uid="{F08AB0EA-7E53-4B0F-A470-4B2F47EA6D04}"/>
    <hyperlink ref="Z2520" r:id="rId5994" xr:uid="{BA2F8F11-4705-40A5-AD65-542427CB8878}"/>
    <hyperlink ref="Z2521" r:id="rId5995" xr:uid="{B3B61632-BC3C-4A57-9358-A56A2936725F}"/>
    <hyperlink ref="Z2515" r:id="rId5996" xr:uid="{5818557C-41A3-402A-9843-31772A9DDBBF}"/>
    <hyperlink ref="Z2523" r:id="rId5997" xr:uid="{1B67BA82-F167-4C52-89BE-8C9DEFACB5C2}"/>
    <hyperlink ref="Z2525" r:id="rId5998" xr:uid="{285506F8-DEC7-4FA9-A300-F8775B08EFAD}"/>
    <hyperlink ref="Z2526" r:id="rId5999" xr:uid="{F9C44BCE-A8D1-40B4-A941-D08488A6E2D2}"/>
    <hyperlink ref="Z2527" r:id="rId6000" xr:uid="{4ABA3FDE-8121-4D71-87DD-CBEB26646BE3}"/>
    <hyperlink ref="Z2528" r:id="rId6001" xr:uid="{708C9812-7EF0-4EA2-B98B-3FEBFD25BC93}"/>
    <hyperlink ref="Z2529" r:id="rId6002" xr:uid="{D08AF8F0-A5E4-4CD8-8DC3-6C00B4F8D029}"/>
    <hyperlink ref="Z2530" r:id="rId6003" xr:uid="{293C2F23-1638-4AA4-B2A6-8554729E8B6D}"/>
    <hyperlink ref="Z2531" r:id="rId6004" xr:uid="{50F65C32-B966-481F-9685-140D60367574}"/>
    <hyperlink ref="Z2532" r:id="rId6005" xr:uid="{996895FE-DA1C-43D3-99C3-D2E1226E7467}"/>
    <hyperlink ref="Z2533" r:id="rId6006" xr:uid="{BE20500A-0986-4B8F-9F91-A77910763C80}"/>
    <hyperlink ref="Z2534" r:id="rId6007" xr:uid="{5B91CD31-6D96-47F4-A0C9-E44DE2B118BC}"/>
    <hyperlink ref="Z2535" r:id="rId6008" xr:uid="{1F2975E2-EAF3-4586-A0B5-20B53F268E33}"/>
    <hyperlink ref="Z2536" r:id="rId6009" xr:uid="{B1DC791B-8B53-486E-953B-99E03720216B}"/>
    <hyperlink ref="Z2539" r:id="rId6010" xr:uid="{5E529699-8BF4-4704-BA92-C06A83C50847}"/>
    <hyperlink ref="Z530" r:id="rId6011" xr:uid="{696431BC-9183-49B2-9047-BDE51AE9978E}"/>
    <hyperlink ref="Z2541" r:id="rId6012" xr:uid="{1E9C7B89-7E7C-4526-81D0-48B191FC1E5F}"/>
    <hyperlink ref="Z2542" r:id="rId6013" xr:uid="{88ACE34C-917B-4540-9A97-5BC0A233A863}"/>
    <hyperlink ref="Z2543" r:id="rId6014" xr:uid="{A4C5DFD8-98E3-4FEC-B21D-555667D69892}"/>
    <hyperlink ref="Z2538" r:id="rId6015" xr:uid="{516A0AF4-A3ED-48E9-A68F-0E72D2229F38}"/>
    <hyperlink ref="Z2545" r:id="rId6016" xr:uid="{C50EC7DD-8461-4243-86E9-AB4E8ECB92D2}"/>
    <hyperlink ref="Z2381" r:id="rId6017" xr:uid="{0756358B-0125-4338-9530-B1F478BA14F2}"/>
    <hyperlink ref="Z2546" r:id="rId6018" xr:uid="{45C4AC4D-AA85-47F6-ABED-870D85755101}"/>
    <hyperlink ref="Z2548" r:id="rId6019" xr:uid="{052FFB21-BB38-416F-B7CF-6C819317E7D0}"/>
    <hyperlink ref="Z2549" r:id="rId6020" xr:uid="{CB75519C-9246-4AB2-86EB-0C738B68BC23}"/>
    <hyperlink ref="Z1939" r:id="rId6021" xr:uid="{53FDA5E5-3A44-4AB0-A7C0-96C941EB890B}"/>
    <hyperlink ref="Z2278" r:id="rId6022" xr:uid="{8DBFE7F2-72B2-44F7-BC43-9AEFB1246921}"/>
    <hyperlink ref="Z2408" r:id="rId6023" xr:uid="{828524E0-B5A5-4385-8DC9-891C3580A76A}"/>
    <hyperlink ref="Z2552" r:id="rId6024" xr:uid="{DD926D85-CBE3-41A0-926D-386E8598242F}"/>
    <hyperlink ref="Z2554" r:id="rId6025" xr:uid="{111ABE85-7727-4180-A45D-A985E0A44769}"/>
    <hyperlink ref="Z2555" r:id="rId6026" xr:uid="{A0BD8B6A-4DCA-4659-8F3B-9E332D72E67A}"/>
    <hyperlink ref="Z2558" r:id="rId6027" xr:uid="{F0BB14CD-C98A-417E-9428-80A701ED47ED}"/>
    <hyperlink ref="Z2559" r:id="rId6028" xr:uid="{5E94A649-E9A3-4FA9-A321-FD02FBE2F8E5}"/>
    <hyperlink ref="Z2561" r:id="rId6029" xr:uid="{7CB9750A-F979-4D57-B313-A7603B8D6977}"/>
    <hyperlink ref="Z2562" r:id="rId6030" xr:uid="{C00121FB-5DAD-4102-BA34-127E623AB4D7}"/>
    <hyperlink ref="Z2565" r:id="rId6031" xr:uid="{B4F454AC-3B87-4EA0-898F-AF543E4731B7}"/>
    <hyperlink ref="Z2568" r:id="rId6032" xr:uid="{8B12590B-2DBB-455B-AD6F-128948E659C4}"/>
    <hyperlink ref="Z2569" r:id="rId6033" xr:uid="{9438CBC4-EBE8-4728-A8F0-08986BA96B3C}"/>
    <hyperlink ref="Z2570" r:id="rId6034" xr:uid="{49D9C3B8-8138-4084-8E07-8B3A4AEE8369}"/>
    <hyperlink ref="Z1087" r:id="rId6035" xr:uid="{DDFBACEE-A355-4F5B-88F4-AF268646BF7A}"/>
    <hyperlink ref="Z2571" r:id="rId6036" xr:uid="{7B1228CE-7BC0-44C5-AAE3-AB64E3647A15}"/>
    <hyperlink ref="Z2573" r:id="rId6037" xr:uid="{071609C8-CEC2-4B49-9073-5EE877B9C694}"/>
    <hyperlink ref="Z2574" r:id="rId6038" xr:uid="{8C5BB63E-DB8B-48FC-AE70-63E2FB29B658}"/>
    <hyperlink ref="Z2576" r:id="rId6039" xr:uid="{4E65F613-B856-4ABF-9786-0360D7274E09}"/>
    <hyperlink ref="Z2580" r:id="rId6040" xr:uid="{277BAF6E-42D6-47F2-AFE5-C0465AFD4BCE}"/>
    <hyperlink ref="Z2581" r:id="rId6041" xr:uid="{EA23A605-99DC-40A9-AE85-A51A72AAF5C6}"/>
    <hyperlink ref="Z2582" r:id="rId6042" xr:uid="{07951469-7420-4F54-BFBC-E793439BC89E}"/>
    <hyperlink ref="Z2590" r:id="rId6043" xr:uid="{187B34F6-0DA4-48A6-BCE7-862F3D366B4A}"/>
    <hyperlink ref="Z2594" r:id="rId6044" xr:uid="{36D58843-64CF-471A-A23A-8C63CEEEE8D6}"/>
    <hyperlink ref="Z2593" r:id="rId6045" xr:uid="{49AE24D2-31BF-468B-B97A-6BA5FB5A6645}"/>
    <hyperlink ref="Z2597" r:id="rId6046" xr:uid="{BF8B98AF-26FB-410D-BB64-AA2F91117592}"/>
    <hyperlink ref="Z2599" r:id="rId6047" xr:uid="{DB2B071E-9C0A-4F87-A4FC-66674A8A226E}"/>
    <hyperlink ref="Z2600" r:id="rId6048" xr:uid="{BA20EDEF-C726-4A9B-8352-C835D16D6CDB}"/>
    <hyperlink ref="Z2601" r:id="rId6049" xr:uid="{9D9DF15A-1950-4599-A647-5B104CA4637E}"/>
    <hyperlink ref="Z2603" r:id="rId6050" xr:uid="{B19B9F1A-3195-4A63-A730-1847D7C1A20A}"/>
    <hyperlink ref="Z2604" r:id="rId6051" xr:uid="{7341EF44-9FDA-4C23-98F4-640E3B7FF398}"/>
    <hyperlink ref="Z1994" r:id="rId6052" xr:uid="{1BD1D053-6AB3-4935-BE6D-A68C67E790F3}"/>
    <hyperlink ref="Z2605" r:id="rId6053" xr:uid="{274174AA-BE15-4733-B4D5-FD76C95DB5B8}"/>
    <hyperlink ref="Z2606" r:id="rId6054" xr:uid="{73F6BD59-1B56-4F24-BADF-5DF433C11B77}"/>
    <hyperlink ref="Z2609" r:id="rId6055" xr:uid="{5E78092D-AF68-4F5B-808B-3701F1E27FEF}"/>
    <hyperlink ref="Z2610" r:id="rId6056" xr:uid="{D6F0848E-D5CF-49A7-AD24-3F46456ED2FD}"/>
    <hyperlink ref="Z2611" r:id="rId6057" xr:uid="{834414C2-D67B-4266-ADE7-8732483B5D1D}"/>
    <hyperlink ref="Z2614" r:id="rId6058" xr:uid="{D7AB1A3D-93F0-4A10-AED5-8D2627A2802F}"/>
    <hyperlink ref="Z2617" r:id="rId6059" xr:uid="{6DF54836-2A62-47D2-95EE-36199821F3E9}"/>
    <hyperlink ref="Z2619" r:id="rId6060" xr:uid="{311226E3-3ED2-47A5-841A-555F07BA06E4}"/>
    <hyperlink ref="Z2624" r:id="rId6061" xr:uid="{9C24692D-0334-4D3A-BC27-C824EA813D63}"/>
    <hyperlink ref="Z2625" r:id="rId6062" xr:uid="{7A38DB39-5574-47FD-B00E-23E2E2C0CED4}"/>
    <hyperlink ref="Z2547" r:id="rId6063" xr:uid="{01A1E8CB-8831-4820-B35F-178BF34C3805}"/>
    <hyperlink ref="Z2628" r:id="rId6064" xr:uid="{B7343C1B-F50C-49FC-A968-CCC64C475898}"/>
    <hyperlink ref="Z2630" r:id="rId6065" xr:uid="{3C25CF69-DE4D-4C45-84D5-B06C62265C04}"/>
    <hyperlink ref="Z2636" r:id="rId6066" xr:uid="{EAAF10DC-075A-4C4B-92D6-9DBAD271D336}"/>
    <hyperlink ref="Z2639" r:id="rId6067" xr:uid="{69480DA6-4065-4A8D-B27F-4A5B635CD5DB}"/>
    <hyperlink ref="Z2640" r:id="rId6068" xr:uid="{4230CC01-F08C-457D-AFC4-BB2F02C0CD2D}"/>
    <hyperlink ref="Z2478" r:id="rId6069" xr:uid="{F195EFAC-31FF-4F2F-B49A-CA8F45AC3B08}"/>
    <hyperlink ref="Z2620" r:id="rId6070" xr:uid="{0C1AC502-01B6-48A9-8EF1-C089B45463CC}"/>
    <hyperlink ref="Z2621" r:id="rId6071" xr:uid="{2EE57540-BFFF-40DD-9D80-A4BC3252805C}"/>
    <hyperlink ref="Z2641" r:id="rId6072" xr:uid="{8742A7E3-5928-4714-9826-22DAE21A28E8}"/>
    <hyperlink ref="Z2642" r:id="rId6073" xr:uid="{4EFF01FA-2FB1-44E1-8914-F86160763422}"/>
    <hyperlink ref="Z1626" r:id="rId6074" xr:uid="{74B1646C-CE73-4912-BED0-3AB3D37C89AC}"/>
    <hyperlink ref="Z2643" r:id="rId6075" xr:uid="{D66E80EA-69F4-47D9-9206-FECA468659EC}"/>
    <hyperlink ref="Z2644" r:id="rId6076" xr:uid="{8652A3D6-DBDC-402A-A6D1-A2C1B8E03688}"/>
    <hyperlink ref="Z2648" r:id="rId6077" xr:uid="{37EA101F-7B37-4120-8A86-20F3956D3469}"/>
    <hyperlink ref="Z2649" r:id="rId6078" xr:uid="{5833452F-82D6-4D7F-80F6-63C80C518AB9}"/>
    <hyperlink ref="Z2650" r:id="rId6079" xr:uid="{00C96B4E-3486-466C-BFAC-73CFEFBF837A}"/>
    <hyperlink ref="Z2651" r:id="rId6080" xr:uid="{55B67E0B-73D6-4015-BBB8-15D5EA3301F9}"/>
    <hyperlink ref="Z2351" r:id="rId6081" xr:uid="{DD16A1C6-5A6B-47DE-847E-4276CBDFE3F6}"/>
    <hyperlink ref="Z2655" r:id="rId6082" xr:uid="{51FBB114-167B-4454-8DBE-70BF21542589}"/>
    <hyperlink ref="Z2656" r:id="rId6083" xr:uid="{44B71C30-A515-409C-9C49-70305F35E5D1}"/>
    <hyperlink ref="Z2660" r:id="rId6084" xr:uid="{FFB451E1-FD1F-4E4A-8972-81EBFCE001D9}"/>
    <hyperlink ref="Z2661" r:id="rId6085" xr:uid="{95D16D10-9FFD-4AB4-AA8A-9E6953467E0A}"/>
    <hyperlink ref="Z2662" r:id="rId6086" xr:uid="{A305629C-8670-4369-9682-3FD3ABA45D70}"/>
    <hyperlink ref="Z1011" r:id="rId6087" xr:uid="{3904E2EA-C79A-4E71-97DB-683471F2F0C9}"/>
    <hyperlink ref="Z2345" r:id="rId6088" xr:uid="{FD0BF1E8-D689-48F0-8C1B-12D9988150F7}"/>
    <hyperlink ref="Z2424" r:id="rId6089" xr:uid="{4327F673-2484-4AAB-8071-D2682DB836CD}"/>
    <hyperlink ref="Z2663" r:id="rId6090" xr:uid="{7DCBFBC0-4FE0-463A-8B3A-A76CD4447E0E}"/>
    <hyperlink ref="Z2666" r:id="rId6091" xr:uid="{067E2843-61E9-4242-832D-2D9B0327DE3F}"/>
    <hyperlink ref="Z1969" r:id="rId6092" xr:uid="{AE147468-6C5C-4509-A034-887F0DF1F1AA}"/>
    <hyperlink ref="Z2173" r:id="rId6093" xr:uid="{5072ECC3-ABF4-4163-94A0-4BAF271C57DC}"/>
    <hyperlink ref="Z2186" r:id="rId6094" xr:uid="{F64E4BF8-E73A-477F-ADEF-C9E52F9A9A79}"/>
    <hyperlink ref="Z2187" r:id="rId6095" xr:uid="{8C3F7816-A9B8-4034-90A4-B88C7D7849EF}"/>
    <hyperlink ref="Z2668" r:id="rId6096" xr:uid="{44EFF6DA-ABF6-41E8-9980-1D9B21FEA68D}"/>
    <hyperlink ref="Z1648" r:id="rId6097" xr:uid="{40C58A78-4382-4E71-8D2D-FD2BBC692B0D}"/>
    <hyperlink ref="Z2669" r:id="rId6098" xr:uid="{F7D32FFB-38E2-4FF2-BF86-080CBE1800A0}"/>
    <hyperlink ref="Z2672" r:id="rId6099" xr:uid="{DCBF2B0D-E546-476A-ACB3-6CCDFB2475CB}"/>
    <hyperlink ref="Z2193" r:id="rId6100" xr:uid="{43CB6399-35D7-4A39-829C-C8A28E5948F8}"/>
    <hyperlink ref="Z2673" r:id="rId6101" xr:uid="{586680BF-8C20-4A39-AD0B-DC8F808EFB0F}"/>
    <hyperlink ref="Z2362" r:id="rId6102" xr:uid="{9A1AE885-66CA-4D66-9D6A-CEF18D24CF55}"/>
    <hyperlink ref="Z2677" r:id="rId6103" xr:uid="{AA49B531-51C8-4EC9-99DD-7C36BBC9DDDD}"/>
    <hyperlink ref="Z2678" r:id="rId6104" xr:uid="{6A798198-0E65-4847-AC9E-90F875482A20}"/>
    <hyperlink ref="Z2679" r:id="rId6105" xr:uid="{B19BADFB-6D99-471A-93A5-8881C5E26616}"/>
    <hyperlink ref="Z2681" r:id="rId6106" xr:uid="{EEE092C1-FF37-4DC9-ABD3-DB190C186D0E}"/>
    <hyperlink ref="Z2682" r:id="rId6107" xr:uid="{7D34A48C-FB99-4D8E-B97D-D453A846DCFA}"/>
    <hyperlink ref="Z2683" r:id="rId6108" xr:uid="{C5E14701-F7B7-4CEB-9DDE-F832C9C212DE}"/>
    <hyperlink ref="Z2686" r:id="rId6109" xr:uid="{D20BC3C2-B25B-4B81-857A-A8E205052544}"/>
    <hyperlink ref="Z2687" r:id="rId6110" xr:uid="{2D789F23-1884-4E53-A306-2A534346B2E4}"/>
    <hyperlink ref="Z2674" r:id="rId6111" xr:uid="{CB0F5FB5-7223-46BF-A49A-4C47B7CC3971}"/>
    <hyperlink ref="Z2688" r:id="rId6112" xr:uid="{758AAF97-0861-46B4-8904-995A234ECD02}"/>
    <hyperlink ref="Z2689" r:id="rId6113" xr:uid="{EED826DC-0457-44A0-8C93-CEB0A6FE1040}"/>
    <hyperlink ref="Z2544" r:id="rId6114" xr:uid="{85D26857-FA9D-4028-801E-8754911EC0EB}"/>
    <hyperlink ref="Z2693" r:id="rId6115" xr:uid="{92ABF51D-03B7-42C9-9F9B-B3A4F6BBD9BB}"/>
    <hyperlink ref="Z2694" r:id="rId6116" xr:uid="{D62663BE-3C27-4643-91E9-11761058A413}"/>
    <hyperlink ref="Z418" r:id="rId6117" xr:uid="{4A0FF98D-9437-4888-A515-2C5F615B8C36}"/>
    <hyperlink ref="Z714" r:id="rId6118" xr:uid="{A46E346E-1A1E-470F-B5A7-918BE801787D}"/>
    <hyperlink ref="Z715" r:id="rId6119" xr:uid="{1BE25A57-7161-4B0C-AE0F-8E49A43774B2}"/>
    <hyperlink ref="Z2696" r:id="rId6120" xr:uid="{1C7EF6D6-D657-4BFA-A6B1-4F434EF0B17D}"/>
    <hyperlink ref="Z2697" r:id="rId6121" xr:uid="{83E7A97A-6DF5-4985-BBA3-9C24E5A865EF}"/>
    <hyperlink ref="Z2698" r:id="rId6122" xr:uid="{8BD67C41-D3DF-418D-BC84-6B2FE1567E08}"/>
    <hyperlink ref="Z2690" r:id="rId6123" xr:uid="{6D11758E-62DF-426E-9DE6-F1F77637AD9E}"/>
    <hyperlink ref="Z2692" r:id="rId6124" xr:uid="{24C8B5E5-D3A6-4432-A5B9-C66616F70D28}"/>
    <hyperlink ref="Z2699" r:id="rId6125" xr:uid="{12E7C185-1F5F-4066-A829-86A11DC57691}"/>
    <hyperlink ref="Z2703" r:id="rId6126" xr:uid="{0D04F8A2-DCC4-45A7-B2AA-E81D173A581F}"/>
    <hyperlink ref="Z1086" r:id="rId6127" xr:uid="{9987D227-0E44-40B2-8438-9F27DE9237F2}"/>
    <hyperlink ref="Z2704" r:id="rId6128" xr:uid="{0740D87A-F560-4E15-8F9A-3523E1725F8E}"/>
    <hyperlink ref="Z2705" r:id="rId6129" xr:uid="{EFD38AA4-1DAC-44FF-B5C3-D5C9BD59E061}"/>
    <hyperlink ref="Z2426" r:id="rId6130" xr:uid="{DAC30092-E1E4-41C1-BA85-E5B8AE3EF6EC}"/>
    <hyperlink ref="Z2706" r:id="rId6131" xr:uid="{839F3DCB-95DB-4998-A89E-E95463E6BAFB}"/>
    <hyperlink ref="Z2707" r:id="rId6132" xr:uid="{C9C26722-66F7-4114-AEBE-1E27AB0CDB4C}"/>
    <hyperlink ref="Z2708" r:id="rId6133" xr:uid="{BCAE79FB-B005-4FAB-B806-09F6F1CE9993}"/>
    <hyperlink ref="Z2691" r:id="rId6134" xr:uid="{73DC09B4-0D0F-4668-B1B3-B19730EB7DFD}"/>
    <hyperlink ref="Z2710" r:id="rId6135" xr:uid="{01D677CC-E46F-4BFB-BE57-CEC64830E651}"/>
    <hyperlink ref="Z2712" r:id="rId6136" xr:uid="{E973B861-AC69-4039-B687-E02560D7B8EA}"/>
    <hyperlink ref="Z2713" r:id="rId6137" xr:uid="{CBFF0841-0773-4752-8E5C-589365F76E15}"/>
    <hyperlink ref="Z2714" r:id="rId6138" xr:uid="{7222F7AD-D292-43C6-AFC7-680340753475}"/>
    <hyperlink ref="Z409" r:id="rId6139" xr:uid="{B6C0A6DA-5CD0-49B7-A39F-96497891A3EA}"/>
    <hyperlink ref="Z2715" r:id="rId6140" xr:uid="{C0D80526-6AA5-454E-93CE-85937ADF0B3C}"/>
    <hyperlink ref="Z2718" r:id="rId6141" xr:uid="{E99874A8-B159-4D9A-A99E-B7E6229A0581}"/>
    <hyperlink ref="Z2719" r:id="rId6142" xr:uid="{BF3B5DAA-8505-4C32-854B-D49A84BED4CF}"/>
    <hyperlink ref="Z2716" r:id="rId6143" xr:uid="{A63C2F1D-D994-492C-93AC-ECE21658B95C}"/>
    <hyperlink ref="Z2721" r:id="rId6144" xr:uid="{F754AFC9-2A83-4D95-898E-67FA23415770}"/>
    <hyperlink ref="Z2726" r:id="rId6145" xr:uid="{ADC1AD42-A5FD-410D-8FF6-B4CC1C367782}"/>
    <hyperlink ref="Z2727" r:id="rId6146" xr:uid="{C8043CE7-60E1-4FF9-97E1-B5B564DC31CF}"/>
    <hyperlink ref="Z2728" r:id="rId6147" xr:uid="{447A3D85-CE99-428F-9A1B-9C03C7E24F6C}"/>
    <hyperlink ref="Z2729" r:id="rId6148" xr:uid="{9A37C963-EB6B-42B2-A5B3-7F761147C2CD}"/>
    <hyperlink ref="Z2730" r:id="rId6149" xr:uid="{9EA22D35-3643-4373-84B3-D47F0F581D62}"/>
    <hyperlink ref="Z2733" r:id="rId6150" xr:uid="{BF92D652-7AFB-4542-B3AD-CBF1934C36D8}"/>
    <hyperlink ref="Z2735" r:id="rId6151" xr:uid="{E27354CC-9208-4A9B-9683-0BAFBF5D3733}"/>
    <hyperlink ref="Z2736" r:id="rId6152" xr:uid="{D53CC457-2078-4111-A0CF-A6A96E003731}"/>
    <hyperlink ref="Z1229" r:id="rId6153" xr:uid="{CF9762D2-965B-43FF-87E2-64EA109325CF}"/>
    <hyperlink ref="Z2738" r:id="rId6154" xr:uid="{FEA5EF41-9B53-4C29-B856-0B4D5C69234D}"/>
    <hyperlink ref="Z2739" r:id="rId6155" xr:uid="{6D6B96CF-F2B6-4832-B26D-C55A1A4877A1}"/>
    <hyperlink ref="Z1820" r:id="rId6156" xr:uid="{BDC8F018-FECA-4095-88EE-C9807548A400}"/>
    <hyperlink ref="Z2740" r:id="rId6157" xr:uid="{0F8D8D4B-C960-4689-968A-F9CE578F2F62}"/>
    <hyperlink ref="Z2743" r:id="rId6158" xr:uid="{59DD20E6-BC99-4885-9287-A7BCEFD8612F}"/>
    <hyperlink ref="Z953" r:id="rId6159" xr:uid="{33548610-F660-4D94-A06B-2DF5BB89E12E}"/>
    <hyperlink ref="Z957" r:id="rId6160" xr:uid="{6C00FBCC-06D8-4676-96E6-1BDA00ECD2B3}"/>
    <hyperlink ref="Z1337" r:id="rId6161" xr:uid="{4B16BE22-F1ED-494E-8DE2-ECE6BBE7C3D7}"/>
    <hyperlink ref="Z2748" r:id="rId6162" xr:uid="{C753297A-DCBD-4CFB-8C67-785147043FB5}"/>
    <hyperlink ref="Z2751" r:id="rId6163" xr:uid="{16852477-80B4-40F2-9EFE-D678E0AA83CF}"/>
    <hyperlink ref="Z2753" r:id="rId6164" xr:uid="{796BAB7A-AAE2-4584-9087-A1709A040A8B}"/>
    <hyperlink ref="Z2754" r:id="rId6165" xr:uid="{9CCB8409-86E1-4023-96C0-F9F7BC79A539}"/>
    <hyperlink ref="Z2755" r:id="rId6166" xr:uid="{0DF2EBA3-CFAF-4FE3-BAE5-063C8DF33F15}"/>
    <hyperlink ref="Z2756" r:id="rId6167" xr:uid="{66921201-2D42-4B38-8449-23C7F80C2BA2}"/>
    <hyperlink ref="Z2760" r:id="rId6168" xr:uid="{FE29367A-40CE-4BA9-B633-0CD2A35D9115}"/>
    <hyperlink ref="Z422" r:id="rId6169" xr:uid="{39964DB0-55DD-4A75-BF6E-2134E01B5250}"/>
    <hyperlink ref="Z2762" r:id="rId6170" xr:uid="{66E794FA-0036-4FB2-A90D-908627DEAD68}"/>
    <hyperlink ref="Z2763" r:id="rId6171" xr:uid="{CAE80FB6-AFC9-4EA7-9638-5599A4436D8E}"/>
    <hyperlink ref="Z2767" r:id="rId6172" xr:uid="{7489146A-24CE-4D12-9A40-411FB37799D9}"/>
    <hyperlink ref="Z2659" r:id="rId6173" xr:uid="{BE2B4B52-069B-4E9C-BA3D-C4AC19AE8972}"/>
    <hyperlink ref="Z2744" r:id="rId6174" xr:uid="{3AE104D4-669A-4233-A620-95EFA4C4EFFE}"/>
    <hyperlink ref="Z2769" r:id="rId6175" xr:uid="{D574607F-509E-4168-A1D1-1287C99AFA3E}"/>
    <hyperlink ref="Z2770" r:id="rId6176" xr:uid="{C14BAA3F-3DAE-4172-9AFD-BD6704C7A28B}"/>
    <hyperlink ref="Z2415" r:id="rId6177" xr:uid="{EE512CAD-010C-4503-85C5-8D8CE11AEF50}"/>
    <hyperlink ref="Z2700" r:id="rId6178" xr:uid="{9FAED798-5FE6-4472-B31B-84340E3ABE0D}"/>
    <hyperlink ref="Z2771" r:id="rId6179" xr:uid="{B011A9C8-9A41-4F22-83D7-8DEAC3F49970}"/>
    <hyperlink ref="Z2168" r:id="rId6180" xr:uid="{BD61BD5A-BDB8-487E-A1FD-469EDEB3C5AF}"/>
    <hyperlink ref="Z2169" r:id="rId6181" xr:uid="{640D1D50-E259-43F1-A335-0163B116FE6B}"/>
    <hyperlink ref="Z2192" r:id="rId6182" xr:uid="{B3AF1953-13B0-4F6E-8838-6FA3109505E6}"/>
    <hyperlink ref="Z2772" r:id="rId6183" xr:uid="{DD84E35E-00E1-4768-94C8-D50049C44B22}"/>
    <hyperlink ref="Z2773" r:id="rId6184" xr:uid="{6C4D1D06-43CE-4E90-84EA-0692A84F3AA5}"/>
    <hyperlink ref="Z2774" r:id="rId6185" xr:uid="{59A19408-9C77-4557-993A-1AC4B3DCE3F5}"/>
    <hyperlink ref="Z2776" r:id="rId6186" xr:uid="{A1C7B417-D3D1-4B7C-918B-4199CFF187E9}"/>
    <hyperlink ref="Z2777" r:id="rId6187" xr:uid="{F8CF46D2-A5FC-4221-BF62-D2D11F3DC532}"/>
    <hyperlink ref="Z2778" r:id="rId6188" xr:uid="{4AF608F5-3644-473F-82B5-0892A8318320}"/>
    <hyperlink ref="Z2782" r:id="rId6189" xr:uid="{1103BD02-67BE-4D4D-9DF7-215EEF96FA0D}"/>
    <hyperlink ref="Z2780" r:id="rId6190" xr:uid="{55B8E008-BB72-4CAE-9BE2-35CEA67876D4}"/>
    <hyperlink ref="Z2783" r:id="rId6191" xr:uid="{2E82CDF0-2510-46A6-9BBB-BC23DAEA4DC0}"/>
    <hyperlink ref="Z247" r:id="rId6192" xr:uid="{57110066-FAE8-4910-854E-59EF93D5F0B3}"/>
    <hyperlink ref="Z248" r:id="rId6193" xr:uid="{6CA37107-82D7-4EB2-A071-BA4B78091D17}"/>
    <hyperlink ref="Z250" r:id="rId6194" xr:uid="{63F712FB-E1CE-4AA1-BE37-38F1AEE358F4}"/>
    <hyperlink ref="Z251" r:id="rId6195" xr:uid="{7E26D0A6-FAB3-40AE-A96A-26B2EB7F7826}"/>
    <hyperlink ref="Z2652" r:id="rId6196" xr:uid="{4EB86902-1CE1-4375-BACD-4D737B2346EF}"/>
    <hyperlink ref="Z2664" r:id="rId6197" xr:uid="{8DF11B69-B9D4-492B-B787-B77DDF024953}"/>
    <hyperlink ref="Z2667" r:id="rId6198" xr:uid="{2848DA8D-DF1B-4CB9-BAB2-2901F89EEE84}"/>
    <hyperlink ref="Z2784" r:id="rId6199" xr:uid="{8B14168A-8E0D-4260-B3FD-E5154F15983A}"/>
    <hyperlink ref="Z2786" r:id="rId6200" xr:uid="{3D57EB89-0897-4017-8535-3DD15E4B0AF9}"/>
    <hyperlink ref="Z344" r:id="rId6201" xr:uid="{19148B1D-08EE-4EAA-898E-612CB19C9814}"/>
    <hyperlink ref="Z2789" r:id="rId6202" xr:uid="{275A9B49-3587-4409-8F02-6E9B87E9B2A7}"/>
    <hyperlink ref="Z2790" r:id="rId6203" xr:uid="{01F3F38C-C742-451E-8426-3BD38237DE46}"/>
    <hyperlink ref="Z2793" r:id="rId6204" xr:uid="{4F6CDE44-9125-4380-9E5F-16BA87D52F81}"/>
    <hyperlink ref="Z2794" r:id="rId6205" xr:uid="{8C524396-410B-4249-A213-C0E42D4C69D8}"/>
    <hyperlink ref="Z2796" r:id="rId6206" xr:uid="{B967609C-19C0-4658-A47D-5E376EC69EFA}"/>
    <hyperlink ref="Z2802" r:id="rId6207" xr:uid="{930547BD-B9EF-42C5-9917-8453294D6CFE}"/>
    <hyperlink ref="Z2803" r:id="rId6208" xr:uid="{B1280508-97D0-40A2-ACA7-33ADFB981F4D}"/>
    <hyperlink ref="Z1575" r:id="rId6209" xr:uid="{880835D6-EE85-4557-A3BD-F5425D595B23}"/>
    <hyperlink ref="Z2032" r:id="rId6210" xr:uid="{92980DFA-CECB-494E-B2B3-BA3AE96B0C63}"/>
    <hyperlink ref="Z2804" r:id="rId6211" xr:uid="{6133B762-4482-489C-B2F4-923793F99F79}"/>
    <hyperlink ref="Z2805" r:id="rId6212" xr:uid="{FB6B5B2F-7604-4AF7-A1A7-C16678E4D9FA}"/>
    <hyperlink ref="Z2807" r:id="rId6213" xr:uid="{4B0F0E79-20F8-4BDF-B9E0-2469FEA84BDD}"/>
    <hyperlink ref="Z2813" r:id="rId6214" xr:uid="{F5245EFD-9CE3-46FB-8F73-E2F6A1BE77F2}"/>
    <hyperlink ref="Z2819" r:id="rId6215" xr:uid="{C29BA22E-8BC0-4E87-A3BA-2E21CC2C430D}"/>
    <hyperlink ref="Z2820" r:id="rId6216" xr:uid="{997604FE-A76F-42C0-A40A-B8AA627D310D}"/>
    <hyperlink ref="Z1309" r:id="rId6217" xr:uid="{D7C76217-2D71-4ACA-AFA4-56AA29560C43}"/>
    <hyperlink ref="Z2818" r:id="rId6218" xr:uid="{FE713891-B26B-4758-83F1-AB48131FFA77}"/>
    <hyperlink ref="Z2822" r:id="rId6219" xr:uid="{66F68B9A-B4B8-4E90-B9C0-DF0A42521006}"/>
    <hyperlink ref="Z2825" r:id="rId6220" xr:uid="{50D504DF-1496-42C6-B566-6E9196F39F51}"/>
    <hyperlink ref="Z2779" r:id="rId6221" xr:uid="{747D3A88-99BC-4B8F-A1DA-0296DF5D0C7F}"/>
    <hyperlink ref="Z2828" r:id="rId6222" xr:uid="{F3845071-216E-4DF4-98BE-2B6BD3ADB96F}"/>
    <hyperlink ref="Z2827" r:id="rId6223" xr:uid="{763808D2-6BBD-4569-86B4-C9DF875C1EB2}"/>
    <hyperlink ref="Z2829" r:id="rId6224" xr:uid="{5F3A117D-9CB8-4EB8-B69D-6111BF3F1E7B}"/>
    <hyperlink ref="Z2830" r:id="rId6225" xr:uid="{BBDAE5F6-278C-437B-9F38-7DBD29341F16}"/>
    <hyperlink ref="Z2831" r:id="rId6226" xr:uid="{B41E1C04-7815-4A76-BCAB-0F952B541F39}"/>
    <hyperlink ref="Z2832" r:id="rId6227" xr:uid="{3A8820F9-2221-4FA4-9E84-B1441E708D33}"/>
    <hyperlink ref="Z2834" r:id="rId6228" xr:uid="{9CDE125B-B016-4CED-BC6F-3B4B15ABFD3C}"/>
    <hyperlink ref="Z2024" r:id="rId6229" xr:uid="{885634CC-7EF5-4C68-9D73-88762B632789}"/>
    <hyperlink ref="Z2838" r:id="rId6230" xr:uid="{D990881B-FEBE-4BFE-A580-B2324ACF6053}"/>
    <hyperlink ref="Z2839" r:id="rId6231" xr:uid="{4701AB09-22AF-42C0-980D-94C494C1A6AF}"/>
    <hyperlink ref="Z2840" r:id="rId6232" xr:uid="{7D2B7E37-1AFD-4C7F-97EE-46D456722E3F}"/>
    <hyperlink ref="Z2835" r:id="rId6233" xr:uid="{BCEC3EB2-74DB-4F02-88B7-4255EDD644BE}"/>
    <hyperlink ref="Z2841" r:id="rId6234" xr:uid="{92EACBB9-575E-40C6-8B00-437CB2192E72}"/>
    <hyperlink ref="Z30" r:id="rId6235" xr:uid="{C4786CA3-9C88-47DA-B91D-AB656BD79A4D}"/>
    <hyperlink ref="Z31" r:id="rId6236" xr:uid="{045AEA76-04BB-4C73-8AB5-211D98F5E7E0}"/>
    <hyperlink ref="Z884" r:id="rId6237" xr:uid="{C10329D4-EF0C-46ED-B02A-7CA7843B507F}"/>
    <hyperlink ref="Z888" r:id="rId6238" xr:uid="{4BB00AE2-41F8-4BAD-A3CC-50F7CB62C4D6}"/>
    <hyperlink ref="Z901" r:id="rId6239" xr:uid="{9BFB56CE-B157-4872-8A40-E58630A6425E}"/>
    <hyperlink ref="Z904" r:id="rId6240" xr:uid="{13B0995E-7B82-4D3F-A5E4-D3C7C6B6C4B5}"/>
    <hyperlink ref="Z1070" r:id="rId6241" xr:uid="{EC223300-C36D-4F31-A7EA-39F7D4C88FCC}"/>
    <hyperlink ref="Z1071" r:id="rId6242" xr:uid="{3C597745-952C-4485-8406-43045C5AAC09}"/>
    <hyperlink ref="Z1075" r:id="rId6243" xr:uid="{60EDF2BB-DBBC-4FCD-BAF5-02F3D5F8BA35}"/>
    <hyperlink ref="Z1076" r:id="rId6244" xr:uid="{292A5484-479D-4CFC-9A59-3E6F0B799475}"/>
    <hyperlink ref="Z1077" r:id="rId6245" xr:uid="{5789FEED-B5CE-4464-B1EE-C8EEC7023FBB}"/>
    <hyperlink ref="Z1079" r:id="rId6246" xr:uid="{97B4336F-628D-46A9-8648-EF25FED36E4B}"/>
    <hyperlink ref="Z1081" r:id="rId6247" xr:uid="{616A98E8-5CEC-4FFB-A9D9-FA4E0350A82B}"/>
    <hyperlink ref="Z1246" r:id="rId6248" xr:uid="{D5FFD2E7-B2BE-426F-81F2-06D1B34F8E76}"/>
    <hyperlink ref="Z1319" r:id="rId6249" xr:uid="{BE57C8AE-CE78-49AA-B077-BDFAB2F0174C}"/>
    <hyperlink ref="Z1333" r:id="rId6250" xr:uid="{B0D9CCE2-EE99-4C26-B9F6-0F8924211186}"/>
    <hyperlink ref="Z1450" r:id="rId6251" xr:uid="{8D1A92E4-1C62-4857-B00B-BF8C4D770774}"/>
    <hyperlink ref="Z2572" r:id="rId6252" xr:uid="{314FAD69-35DA-418B-A26F-B9D8742F5ADD}"/>
    <hyperlink ref="Z2584" r:id="rId6253" xr:uid="{9C06F33F-398E-4391-BAFA-BF67D8C83981}"/>
    <hyperlink ref="Z2591" r:id="rId6254" xr:uid="{C931E0F7-4F72-4049-90BE-FA85BC820A68}"/>
    <hyperlink ref="Z2811" r:id="rId6255" xr:uid="{66250B3E-3A5C-4CE1-B4A4-D22E3DC9AA2B}"/>
    <hyperlink ref="Z2812" r:id="rId6256" xr:uid="{51E8DAD7-053C-4816-8DF2-C367ADFDA1D4}"/>
    <hyperlink ref="Z2814" r:id="rId6257" xr:uid="{8A42E368-20A1-4B1C-A1AF-AD043DA67797}"/>
    <hyperlink ref="Z2826" r:id="rId6258" xr:uid="{815872FC-95EA-4B23-91D1-D0DD149F62BC}"/>
    <hyperlink ref="Z2842" r:id="rId6259" xr:uid="{5BD4F6BD-B159-46DC-A0E7-980B556C4AC1}"/>
    <hyperlink ref="Z2843" r:id="rId6260" xr:uid="{7FD30DA1-A8AB-4245-95D2-1AF7B245790B}"/>
    <hyperlink ref="Z2806" r:id="rId6261" xr:uid="{449C9582-36EF-411B-97F1-7B5E04290AE5}"/>
    <hyperlink ref="Z614" r:id="rId6262" xr:uid="{AF876D88-2240-46D8-9FD5-9596B081A0DA}"/>
    <hyperlink ref="Z2280" r:id="rId6263" xr:uid="{F6C0A975-A23D-47BA-9D94-EF9C8D470EFA}"/>
    <hyperlink ref="Z644" r:id="rId6264" xr:uid="{1989439C-D847-48A7-9997-E941E21FCF1F}"/>
    <hyperlink ref="Z278" r:id="rId6265" xr:uid="{B4B8FDB6-9A18-460C-8113-9DEAFDA9D680}"/>
    <hyperlink ref="Z641" r:id="rId6266" xr:uid="{3E663B67-2B2A-45D1-BEAE-DBA09C39D9E5}"/>
    <hyperlink ref="Z642" r:id="rId6267" xr:uid="{5BA2B98A-2397-4F89-8833-4B8CBD55AA76}"/>
    <hyperlink ref="Z643" r:id="rId6268" xr:uid="{7288505D-8866-4B70-AAB4-1958FA4C50A1}"/>
    <hyperlink ref="Z645" r:id="rId6269" xr:uid="{A253AF77-C0E7-44A4-877E-D08927D52E32}"/>
    <hyperlink ref="Z646" r:id="rId6270" xr:uid="{5B65AE1D-EC59-4B51-A375-DEFD2200AFE8}"/>
    <hyperlink ref="Z647" r:id="rId6271" xr:uid="{EF975134-88C9-4C0E-A4DB-DD64AFD24E02}"/>
    <hyperlink ref="Z648" r:id="rId6272" xr:uid="{F65C98C1-7204-49AD-9640-25EBB3D17021}"/>
    <hyperlink ref="Z649" r:id="rId6273" xr:uid="{F2071F21-06A3-48F9-85E1-E8DD29AE8172}"/>
    <hyperlink ref="Z961" r:id="rId6274" xr:uid="{CE08E8C7-3C80-4BFF-A795-C5218DF86430}"/>
    <hyperlink ref="Z962" r:id="rId6275" xr:uid="{24AF1183-E2EB-4F17-9D04-251C955E2961}"/>
    <hyperlink ref="Z963" r:id="rId6276" xr:uid="{DC53F47F-0541-4DD2-AB12-0B21605AF0C8}"/>
    <hyperlink ref="Z2013" r:id="rId6277" xr:uid="{148A33FF-0A63-41C5-8A11-D4A38488F734}"/>
    <hyperlink ref="Z2061" r:id="rId6278" xr:uid="{D5F7FFF0-11D6-47D8-9234-A784F4DB9C93}"/>
    <hyperlink ref="Z2062" r:id="rId6279" xr:uid="{AF55A2DC-8242-4B98-A4EB-A83C88AE2558}"/>
    <hyperlink ref="Z2064" r:id="rId6280" xr:uid="{E93DC334-860D-424A-8F1C-6AA00508E6A5}"/>
    <hyperlink ref="Z2849" r:id="rId6281" xr:uid="{2271603D-953E-4483-88F2-78E34D76C455}"/>
    <hyperlink ref="Z2850" r:id="rId6282" xr:uid="{C1A1559E-D912-4D81-9819-974963E303E6}"/>
    <hyperlink ref="Z2860" r:id="rId6283" xr:uid="{7C4C62B6-8C22-4E9D-B2BE-90363015F4FF}"/>
    <hyperlink ref="Z2864" r:id="rId6284" xr:uid="{F6B9184D-3D6F-444D-B48F-1FEE8F149038}"/>
    <hyperlink ref="Z2787" r:id="rId6285" xr:uid="{C978F56C-B210-4391-849A-B5E1BA3E57A0}"/>
    <hyperlink ref="Z2872" r:id="rId6286" xr:uid="{E413CDDD-9972-4709-9E0A-AAAD09F3B320}"/>
    <hyperlink ref="Z2823" r:id="rId6287" xr:uid="{0707509E-2A52-49B2-A415-E3D64813D1A4}"/>
    <hyperlink ref="Z2874" r:id="rId6288" xr:uid="{3BF0A42E-3D73-4D45-9B89-0847241A69F2}"/>
    <hyperlink ref="Z2577" r:id="rId6289" xr:uid="{69F310E2-3540-49A6-9FC6-39D1C51E6F58}"/>
    <hyperlink ref="Z2817" r:id="rId6290" xr:uid="{327B5A8A-53C3-4382-A50F-4B77589A39B8}"/>
    <hyperlink ref="Z2876" r:id="rId6291" xr:uid="{F1BDA21E-9DC5-4B1C-9BC8-317792F25533}"/>
    <hyperlink ref="Z2879" r:id="rId6292" xr:uid="{338A2075-B2EE-4A54-A511-9C612CFBF4D3}"/>
    <hyperlink ref="Z2880" r:id="rId6293" xr:uid="{5433808C-8FD7-4960-B08C-703154589B65}"/>
    <hyperlink ref="Z2883" r:id="rId6294" xr:uid="{AD0FDDBA-0B62-4F46-826E-AA3E4270B1A4}"/>
    <hyperlink ref="Z2884" r:id="rId6295" xr:uid="{15516870-8CB8-4E27-8C7D-1D08226D9BF2}"/>
    <hyperlink ref="Z2885" r:id="rId6296" xr:uid="{FC097FB4-2089-446C-8756-0BFCB47F8EAE}"/>
    <hyperlink ref="Z2887" r:id="rId6297" xr:uid="{666427D5-714D-43F3-A77A-28B8CC6123C6}"/>
    <hyperlink ref="Z410" r:id="rId6298" xr:uid="{03189F3D-BA1B-4390-A54E-19C891750744}"/>
    <hyperlink ref="Z2888" r:id="rId6299" xr:uid="{23FE442C-2FA7-44B6-A568-9B2A06340997}"/>
    <hyperlink ref="Z169" r:id="rId6300" xr:uid="{0EEA9CF1-745D-4A41-96CA-44E23E721C33}"/>
    <hyperlink ref="Z241" r:id="rId6301" xr:uid="{64ED882F-B3D6-4074-B34C-12D4A57C673D}"/>
    <hyperlink ref="Z242" r:id="rId6302" xr:uid="{AF171A3B-8F91-4A6A-981A-57330360CBCB}"/>
    <hyperlink ref="Z246" r:id="rId6303" xr:uid="{F6EABA73-371D-4FBE-9521-286711967DAB}"/>
    <hyperlink ref="Z256" r:id="rId6304" xr:uid="{194C96F5-1F39-4275-8756-B3C4EDBFB184}"/>
    <hyperlink ref="Z595" r:id="rId6305" xr:uid="{A4F1F71A-A12E-4CE6-8ACB-3A61506BC973}"/>
    <hyperlink ref="Z597" r:id="rId6306" xr:uid="{DFA1DAF6-2CF1-471A-87EC-65AA47408BDF}"/>
    <hyperlink ref="Z633" r:id="rId6307" xr:uid="{7A916E4C-3C1A-47B0-8F8D-710F1EB74C44}"/>
    <hyperlink ref="Z1115" r:id="rId6308" xr:uid="{06CF80C7-596E-43BE-91F5-7DC0CC6E0F48}"/>
    <hyperlink ref="Z1125" r:id="rId6309" xr:uid="{27298ABD-E364-413C-9F74-AECA537F75D9}"/>
    <hyperlink ref="Z1885" r:id="rId6310" xr:uid="{2F6427CA-73E6-43FA-B316-AA8A2D2A0D92}"/>
    <hyperlink ref="Z2895" r:id="rId6311" xr:uid="{00CCB00E-99A8-4C42-9425-FF49F98EFDCA}"/>
    <hyperlink ref="Z2374" r:id="rId6312" xr:uid="{C9A487B2-B4E1-4861-AE75-DE6DC0DEBC42}"/>
    <hyperlink ref="Z2896" r:id="rId6313" xr:uid="{F4B9F1D1-A455-40A5-BFE8-A71D5C62F2B7}"/>
    <hyperlink ref="Z1559" r:id="rId6314" xr:uid="{3EF95F42-6244-4F47-A27D-E4B68D8666EF}"/>
    <hyperlink ref="Z2750" r:id="rId6315" xr:uid="{905CA88E-2F7E-424A-83BE-46D87C1DAA4D}"/>
    <hyperlink ref="Z2897" r:id="rId6316" xr:uid="{9A5F1922-350E-49EA-B19A-4D24F0F58C7F}"/>
    <hyperlink ref="Z2898" r:id="rId6317" xr:uid="{D7D6BD85-42A0-477B-B162-F4374DD6EA02}"/>
    <hyperlink ref="Z2899" r:id="rId6318" xr:uid="{C3B9F9A7-2436-4A52-BAF3-AE31126910E9}"/>
    <hyperlink ref="Z2901" r:id="rId6319" xr:uid="{4098C09C-340C-4166-BBA7-E23F8FB25217}"/>
    <hyperlink ref="Z2903" r:id="rId6320" xr:uid="{6AB934D7-B5E7-4ECE-8CA0-5284D80B697D}"/>
    <hyperlink ref="Z484" r:id="rId6321" xr:uid="{CFB5DD72-730F-4913-B7A2-C7983F63D99D}"/>
    <hyperlink ref="Z2904" r:id="rId6322" xr:uid="{AC8F7CE4-A548-4AA3-8EF5-C917BA685B32}"/>
    <hyperlink ref="Z2905" r:id="rId6323" xr:uid="{3A4E1ED4-BA83-4FEC-9AB5-3FDE057566EB}"/>
    <hyperlink ref="Z2906" r:id="rId6324" xr:uid="{20C889D1-9AD2-4347-A0C6-04A9A8B11852}"/>
    <hyperlink ref="Z2907" r:id="rId6325" xr:uid="{595E2D6E-01F3-4488-B6E6-539C6637F4E1}"/>
    <hyperlink ref="Z2908" r:id="rId6326" xr:uid="{2CDE84B2-A1E6-4F30-992A-69D1771278D8}"/>
    <hyperlink ref="Z2909" r:id="rId6327" xr:uid="{F23DA520-25AB-447B-B8C5-F6980B5286EC}"/>
    <hyperlink ref="Z2910" r:id="rId6328" xr:uid="{C6979FF9-B58F-4DDC-8F8B-176381F41B27}"/>
    <hyperlink ref="Z2911" r:id="rId6329" xr:uid="{18E9826F-BAB7-45B5-AE65-2F18E751D8F9}"/>
    <hyperlink ref="Z2912" r:id="rId6330" xr:uid="{1391213D-E1D8-4772-9996-BB4599CB3775}"/>
    <hyperlink ref="Z2913" r:id="rId6331" xr:uid="{C63B48B1-0990-4327-9F6B-78A55E21E4D3}"/>
    <hyperlink ref="Z2914" r:id="rId6332" xr:uid="{5B15099E-7570-4369-9990-D87730B1B97F}"/>
    <hyperlink ref="Z2915" r:id="rId6333" xr:uid="{A67AC3B4-649D-476D-9D7A-AB300A765AAD}"/>
    <hyperlink ref="Z2916" r:id="rId6334" xr:uid="{1417E928-67A1-436E-9686-2C13A4D59B81}"/>
    <hyperlink ref="Z2204" r:id="rId6335" xr:uid="{84B5A8B0-15DD-4530-A079-A6FABE2D2457}"/>
    <hyperlink ref="Z2917" r:id="rId6336" xr:uid="{FC73FCD0-B121-4CA1-95A9-139E5D62849F}"/>
    <hyperlink ref="Z999" r:id="rId6337" xr:uid="{D923C489-A386-456E-ACCE-B5456E6BA1AA}"/>
    <hyperlink ref="Z2918" r:id="rId6338" xr:uid="{322CC7A0-9AD0-4A58-8835-77EF7532C1C3}"/>
    <hyperlink ref="Z2919" r:id="rId6339" xr:uid="{77F39379-764A-4639-A0C0-BBEBB219CFAA}"/>
    <hyperlink ref="Z2920" r:id="rId6340" xr:uid="{0EC423F1-7546-4F44-911C-2D83B0A31BF5}"/>
    <hyperlink ref="Z2922" r:id="rId6341" xr:uid="{49698BCB-09F0-43E6-89DA-9451BF2E385D}"/>
    <hyperlink ref="Z2923" r:id="rId6342" xr:uid="{3AB9DA1E-41C9-40C0-A57F-4285D426078B}"/>
    <hyperlink ref="Z2924" r:id="rId6343" xr:uid="{80223FE5-F7A3-4283-B559-C58CC96652F0}"/>
    <hyperlink ref="Z2925" r:id="rId6344" xr:uid="{C15E69B9-9556-4FA4-AA10-A48D8FB4D789}"/>
    <hyperlink ref="Z2926" r:id="rId6345" xr:uid="{847A6F4E-1FCA-4F1C-AF6A-23B109C04EFA}"/>
    <hyperlink ref="Z2927" r:id="rId6346" xr:uid="{2048E151-0E8F-44C2-8DF6-0CF4DE606FDB}"/>
    <hyperlink ref="Z2929" r:id="rId6347" xr:uid="{6A664C1F-9021-4395-9D02-33D9FEE1B6E4}"/>
    <hyperlink ref="Z2931" r:id="rId6348" xr:uid="{29981D06-84BC-4F7B-92F9-1AB94542FD96}"/>
    <hyperlink ref="Z2932" r:id="rId6349" xr:uid="{662110F3-C8A5-40FB-BBEA-F81679EDA309}"/>
    <hyperlink ref="Z2933" r:id="rId6350" xr:uid="{5BFF6AB6-2796-4FE1-858E-552B2D153363}"/>
    <hyperlink ref="Z2934" r:id="rId6351" xr:uid="{61B264D8-905C-4509-B2C1-0D660FE5D84E}"/>
    <hyperlink ref="Z2936" r:id="rId6352" xr:uid="{1A3DBD6C-B739-46B7-B6E0-CDCE0EF6D96B}"/>
    <hyperlink ref="Z2938" r:id="rId6353" xr:uid="{F957F63A-614B-4FE3-B1C7-CFF9B8E06958}"/>
    <hyperlink ref="Z2941" r:id="rId6354" xr:uid="{349B5B33-0B6B-4A4F-92C5-66781CA9EA74}"/>
    <hyperlink ref="Z2944" r:id="rId6355" xr:uid="{272A1D20-F39B-42BF-AF5B-609A20E2647B}"/>
    <hyperlink ref="Z2945" r:id="rId6356" xr:uid="{3C50E0FF-4FD6-44A4-BFC8-EE41BB87A361}"/>
    <hyperlink ref="Z2946" r:id="rId6357" xr:uid="{43CF6431-11E6-419C-9D37-27687E435470}"/>
    <hyperlink ref="Z2947" r:id="rId6358" xr:uid="{FD39EECC-9A56-4C4E-A985-BEE685C58FCD}"/>
    <hyperlink ref="Z2948" r:id="rId6359" xr:uid="{1C390FDA-3B22-44E5-B383-010002FACB69}"/>
    <hyperlink ref="Z725" r:id="rId6360" xr:uid="{D4775201-6A3C-4938-AE92-F01F0D97BAB5}"/>
    <hyperlink ref="Z726" r:id="rId6361" xr:uid="{6A704F0B-7BE0-4324-AC6F-E574FD7DD463}"/>
    <hyperlink ref="Z727" r:id="rId6362" xr:uid="{A4D6D1EC-7826-44E8-930B-2FDB810AAE7E}"/>
    <hyperlink ref="Z728" r:id="rId6363" xr:uid="{974DE598-4CDB-4EA9-9062-FB8F3BB5612D}"/>
    <hyperlink ref="Z729" r:id="rId6364" xr:uid="{F789193E-C05B-4A82-83CB-FDBE6DC5ADAC}"/>
    <hyperlink ref="Z2949" r:id="rId6365" xr:uid="{B06228D9-1E8E-4C15-96F2-16BBE97F910B}"/>
    <hyperlink ref="Z337" r:id="rId6366" xr:uid="{48050827-79AE-461E-AA27-CA92C2B6EC7D}"/>
    <hyperlink ref="Z373" r:id="rId6367" xr:uid="{B44174F5-7718-4840-8F0B-F905A5DC52B0}"/>
    <hyperlink ref="Z2023" r:id="rId6368" xr:uid="{2B80BB17-11EE-4D9A-B052-5794C73C0569}"/>
    <hyperlink ref="Z2950" r:id="rId6369" xr:uid="{767E39B4-889D-4101-939B-2D9C52C8431F}"/>
    <hyperlink ref="Z2951" r:id="rId6370" xr:uid="{A770D56A-7491-4799-B44F-75B62F5FEF89}"/>
    <hyperlink ref="Z2942" r:id="rId6371" xr:uid="{AA61D501-5C88-4CDA-B86D-A55D74C22574}"/>
    <hyperlink ref="Z2955" r:id="rId6372" xr:uid="{83854DC3-B3E5-4004-838A-C39BFD0E47A6}"/>
    <hyperlink ref="Z2956" r:id="rId6373" xr:uid="{3569607F-1162-4EB4-96FD-1A7CB938DC5A}"/>
    <hyperlink ref="Z2275" r:id="rId6374" xr:uid="{25222035-C433-4BE4-BA6B-75F9FEE42E14}"/>
    <hyperlink ref="Z2684" r:id="rId6375" xr:uid="{00297DDF-0CFD-472C-A1B4-FC8385C85BE1}"/>
    <hyperlink ref="Z2685" r:id="rId6376" xr:uid="{79B5C73C-03A8-419B-B21E-730B8F760169}"/>
    <hyperlink ref="Z2746" r:id="rId6377" xr:uid="{46E9CDD5-D2F1-4F3B-A2F1-241037747193}"/>
    <hyperlink ref="Z2957" r:id="rId6378" xr:uid="{D8C5E6F3-7F2F-4541-8FC3-8D4444BD9BA8}"/>
    <hyperlink ref="Z2958" r:id="rId6379" xr:uid="{8CDA7AB2-B334-46A7-A7CA-278B4D9475FF}"/>
    <hyperlink ref="Z1336" r:id="rId6380" xr:uid="{B3C1BCF3-350C-430D-AF29-D652C62F0F22}"/>
    <hyperlink ref="Z1560" r:id="rId6381" xr:uid="{D8C3B3A4-D3F2-4638-B0DC-29B5CC1005DB}"/>
    <hyperlink ref="Z1561" r:id="rId6382" xr:uid="{F8406150-7430-4759-915E-40B977D743D5}"/>
    <hyperlink ref="Z1567" r:id="rId6383" xr:uid="{DF1473A1-C2F2-4AC9-BEF5-832DBD04C227}"/>
    <hyperlink ref="Z2959" r:id="rId6384" xr:uid="{0A26F266-D86F-403B-9B16-2DED89039742}"/>
    <hyperlink ref="Z2961" r:id="rId6385" xr:uid="{1A3A79E0-3742-4BA5-B592-E873BFB69EA2}"/>
    <hyperlink ref="Z2963" r:id="rId6386" xr:uid="{CD09E12E-E5DA-4341-BB37-6DE0A16846A4}"/>
    <hyperlink ref="Z2965" r:id="rId6387" xr:uid="{AAEC0935-9DE6-4627-8457-C2444B1D0A0E}"/>
    <hyperlink ref="Z2968" r:id="rId6388" xr:uid="{F79E9A1C-F4ED-427B-9DCF-0D8CF327BF60}"/>
    <hyperlink ref="Z2969" r:id="rId6389" xr:uid="{8777169C-9B67-40F0-B37D-EF23CF4BACA9}"/>
    <hyperlink ref="Z2970" r:id="rId6390" xr:uid="{5BB12552-F3C9-4586-9B13-DA22F4DFF0BB}"/>
    <hyperlink ref="Z2971" r:id="rId6391" xr:uid="{90EEA2B3-B7EA-40BA-A335-76426798035A}"/>
    <hyperlink ref="Z1235" r:id="rId6392" xr:uid="{4DA86370-B481-48DB-A813-2466B32FF767}"/>
    <hyperlink ref="Z1311" r:id="rId6393" xr:uid="{53FECDC4-04A8-4A47-878D-A8BC1522A50A}"/>
    <hyperlink ref="Z2974" r:id="rId6394" xr:uid="{154B87D9-5235-46A2-A37A-558931ED1A80}"/>
    <hyperlink ref="Z2977" r:id="rId6395" xr:uid="{16010DAE-672B-4489-B9F6-41997C5DEEC6}"/>
    <hyperlink ref="Z2980" r:id="rId6396" xr:uid="{C4667BDD-C628-41D7-AA12-8E56D16138D6}"/>
    <hyperlink ref="Z2981" r:id="rId6397" xr:uid="{D5EA0C92-0B1E-4EEE-9850-7D4E6823CBC4}"/>
    <hyperlink ref="Z1886" r:id="rId6398" xr:uid="{2F84DE4C-7C6F-4CEC-A94D-198702600A10}"/>
    <hyperlink ref="Z2982" r:id="rId6399" xr:uid="{FE726E3A-554F-4329-A2C2-44BA6947AC79}"/>
    <hyperlink ref="Z76" r:id="rId6400" xr:uid="{05B37624-CF38-41E2-B813-EC6BBF64840C}"/>
    <hyperlink ref="Z78" r:id="rId6401" xr:uid="{A473D1DB-9090-41DA-93B3-4D41D808E0AA}"/>
    <hyperlink ref="Z783" r:id="rId6402" xr:uid="{C81B3EF5-E259-4EEA-8C64-C989F4049B3C}"/>
    <hyperlink ref="Z2984" r:id="rId6403" xr:uid="{5AC1334E-E12A-45FE-818A-16956FB3F28B}"/>
    <hyperlink ref="Z2985" r:id="rId6404" xr:uid="{E6334A03-C0B4-4815-AFDB-4D18B462445B}"/>
    <hyperlink ref="Z2986" r:id="rId6405" xr:uid="{44D0A956-EBDD-4126-AC3F-8AF7AB8DFE28}"/>
    <hyperlink ref="Z503" r:id="rId6406" xr:uid="{A322FFB3-1EE5-4A5C-9CA7-043C07C78B3E}"/>
    <hyperlink ref="Z2987" r:id="rId6407" xr:uid="{3CDF7025-F1A8-4ABC-9FC4-9D9AEE8CFD37}"/>
    <hyperlink ref="Z403" r:id="rId6408" xr:uid="{6560801C-59FA-4BF7-9868-64E140F9E1B3}"/>
    <hyperlink ref="Z2988" r:id="rId6409" xr:uid="{3E28FA71-1FB3-45A6-BD05-42EBC5AE7ABB}"/>
    <hyperlink ref="Z2989" r:id="rId6410" xr:uid="{DD9BBE28-4F3E-44A5-B5CA-482CA1D3C904}"/>
    <hyperlink ref="Z502" r:id="rId6411" xr:uid="{681C5CC0-88FF-4B04-B081-281C3A640344}"/>
    <hyperlink ref="Z506" r:id="rId6412" xr:uid="{701CE140-FA58-47F0-B428-9937C7C8E0D7}"/>
    <hyperlink ref="Z507" r:id="rId6413" xr:uid="{045B55ED-A61A-4C11-8A94-7A909E99502B}"/>
    <hyperlink ref="Z508" r:id="rId6414" xr:uid="{A7CA6299-5AD2-4401-B077-7ABEFB653A00}"/>
    <hyperlink ref="Z2990" r:id="rId6415" xr:uid="{2671BF14-D1DB-468B-AA80-21A3DF018399}"/>
    <hyperlink ref="Z1393" r:id="rId6416" xr:uid="{57F578D6-877C-4AE2-BDE5-083863A1A02B}"/>
    <hyperlink ref="Z2991" r:id="rId6417" xr:uid="{4254F4BF-1006-46BF-BA68-52EEC4C8D27D}"/>
    <hyperlink ref="Z2992" r:id="rId6418" xr:uid="{27E4DC61-58E5-4758-A468-954D92259457}"/>
    <hyperlink ref="Z2937" r:id="rId6419" xr:uid="{6B79EA5A-EAC4-44D2-93B3-6DF79571BE4B}"/>
    <hyperlink ref="Z2993" r:id="rId6420" xr:uid="{7C33A385-ACC9-4970-A578-3E218D7E62C1}"/>
    <hyperlink ref="Z2711" r:id="rId6421" xr:uid="{794D0096-CB49-4688-B51E-040CDD0BB866}"/>
    <hyperlink ref="Z2994" r:id="rId6422" xr:uid="{54D81F73-3384-481A-94D5-4E6E04207D7D}"/>
    <hyperlink ref="Z2181" r:id="rId6423" xr:uid="{1997EA05-50D7-432E-96FE-617FDE3299FC}"/>
    <hyperlink ref="Z2720" r:id="rId6424" xr:uid="{420BC6FB-040A-419E-A415-62515D37D10F}"/>
    <hyperlink ref="Z2995" r:id="rId6425" xr:uid="{1B73E617-1BE7-41CF-9E7D-AD20FEA69F50}"/>
    <hyperlink ref="Z2816" r:id="rId6426" xr:uid="{034205ED-BC14-4480-B04B-FB1DC9F9D670}"/>
    <hyperlink ref="Z2997" r:id="rId6427" xr:uid="{5E8F6EBB-1455-444B-80BF-75A4B9032E17}"/>
    <hyperlink ref="Z869" r:id="rId6428" xr:uid="{CC320121-5201-404B-9681-183F9ED2F487}"/>
    <hyperlink ref="Z2199" r:id="rId6429" xr:uid="{88B2AFB3-8973-407D-AC58-FF7EADA8D337}"/>
    <hyperlink ref="Z2272" r:id="rId6430" xr:uid="{216D081D-D024-4963-877B-E4D1230B3ABE}"/>
    <hyperlink ref="Z2999" r:id="rId6431" xr:uid="{1E29DE35-07A7-4E53-9EFB-8FB874E91BCE}"/>
    <hyperlink ref="Z2522" r:id="rId6432" xr:uid="{CB37184B-D609-4085-B3DC-54BCABFD78BA}"/>
    <hyperlink ref="Z2524" r:id="rId6433" xr:uid="{56EFA380-63C2-4206-AE46-B358455D4ED9}"/>
    <hyperlink ref="Z3000" r:id="rId6434" xr:uid="{FAC7D0DB-B4C9-4E37-BC73-6EDDD8AC234C}"/>
    <hyperlink ref="Z3001" r:id="rId6435" xr:uid="{4138D796-EF24-4BE8-BBCF-1DC6EB24FA17}"/>
    <hyperlink ref="Z3002" r:id="rId6436" xr:uid="{EAD0DDF2-079E-4331-8DAC-241CA2F9F5EB}"/>
    <hyperlink ref="Z474" r:id="rId6437" xr:uid="{007F45FC-01D4-4F03-85BD-F043F12D1D63}"/>
    <hyperlink ref="Z475" r:id="rId6438" xr:uid="{DCC58ED4-531A-4AB8-A202-FA5B03D80831}"/>
    <hyperlink ref="Z476" r:id="rId6439" xr:uid="{521F5D00-2C34-418C-88B8-808D55120D3C}"/>
    <hyperlink ref="Z1569" r:id="rId6440" xr:uid="{B08AD026-1EC4-4FE4-A859-D0172F4A16AB}"/>
    <hyperlink ref="Z1570" r:id="rId6441" xr:uid="{7CD2D7F0-0480-405B-B12E-C0902E62400E}"/>
    <hyperlink ref="Z3003" r:id="rId6442" xr:uid="{2697D9D5-7DFA-491B-A694-36D44FFAC846}"/>
    <hyperlink ref="Z3004" r:id="rId6443" xr:uid="{E727E91C-4510-462B-BD1B-8714E1FA389D}"/>
    <hyperlink ref="Z3006" r:id="rId6444" xr:uid="{1E09F281-9FFD-4B59-8DCB-E5707AEB6C96}"/>
    <hyperlink ref="Z2623" r:id="rId6445" xr:uid="{B04AEA1E-3826-485B-BE19-B29FAD7D7DAF}"/>
    <hyperlink ref="Z3014" r:id="rId6446" xr:uid="{E42015C1-E637-4E16-B254-159204E53147}"/>
    <hyperlink ref="Z3015" r:id="rId6447" xr:uid="{86886518-2733-4752-ACC6-63A3C2C35C9A}"/>
    <hyperlink ref="Z3018" r:id="rId6448" xr:uid="{E610E07B-0AB2-4A06-989B-B1132EE4187E}"/>
    <hyperlink ref="Z3020" r:id="rId6449" xr:uid="{4DFD96D6-AB1A-4B07-8BFA-950563815B28}"/>
    <hyperlink ref="Z2752" r:id="rId6450" xr:uid="{FDA3B202-1C28-4B6B-9AA2-38A9341DF957}"/>
    <hyperlink ref="Z3019" r:id="rId6451" xr:uid="{51822B68-3FAA-4A9A-B5C9-88A45B7AD00E}"/>
    <hyperlink ref="Z411" r:id="rId6452" xr:uid="{5EE798E2-0945-43A9-AC82-B9F36BD48E31}"/>
    <hyperlink ref="Z3021" r:id="rId6453" xr:uid="{DD702282-3BF2-4207-9FCB-B2F53B303AA0}"/>
    <hyperlink ref="Z3023" r:id="rId6454" xr:uid="{F67C67D5-77E3-4AB7-8734-F22CD37679D4}"/>
    <hyperlink ref="Z3024" r:id="rId6455" xr:uid="{6EBFD538-FB9E-4C3D-9EEA-C5C4F9C1ABEC}"/>
    <hyperlink ref="Z3025" r:id="rId6456" xr:uid="{771B3021-BF04-4BA7-AEEE-57DAB18DD963}"/>
    <hyperlink ref="Z3026" r:id="rId6457" xr:uid="{0C20B855-6885-49DA-87B2-6F7559BF216C}"/>
    <hyperlink ref="Z3027" r:id="rId6458" xr:uid="{4CE02F16-9BF0-434A-9408-D5DB0543B96E}"/>
    <hyperlink ref="Z2589" r:id="rId6459" xr:uid="{35C59E5E-BF1E-40AD-8698-3C6582F8288E}"/>
    <hyperlink ref="Z3028" r:id="rId6460" xr:uid="{5462DD47-B4BB-483F-913D-4233874E9856}"/>
    <hyperlink ref="Z3029" r:id="rId6461" xr:uid="{1FE7C4EE-749D-49F8-82ED-53EA4F46EC13}"/>
    <hyperlink ref="Z3031" r:id="rId6462" xr:uid="{49F73A11-60CF-48DA-BD6A-D7F8AE327B1F}"/>
    <hyperlink ref="Z1644" r:id="rId6463" xr:uid="{22289E59-D530-4BAB-93FE-A09E2676977F}"/>
    <hyperlink ref="Z3034" r:id="rId6464" xr:uid="{CFF36577-0110-4543-B3A1-4AEAD1575537}"/>
    <hyperlink ref="Z3035" r:id="rId6465" xr:uid="{8834CC9B-CC46-4DF4-993A-DF316C872E3C}"/>
    <hyperlink ref="Z3041" r:id="rId6466" xr:uid="{C8587DCE-4B21-4767-821B-79057A43BF82}"/>
    <hyperlink ref="Z3012" r:id="rId6467" xr:uid="{0D47E503-60F2-435F-A102-5E34EBA03A41}"/>
    <hyperlink ref="Z3013" r:id="rId6468" xr:uid="{1B35E306-6DFC-4B1C-BB4E-A4BCE28B584C}"/>
    <hyperlink ref="Z3042" r:id="rId6469" xr:uid="{545EB11F-7F22-4B68-92DA-2EF740C433F4}"/>
    <hyperlink ref="Z3043" r:id="rId6470" xr:uid="{90EA712A-4D4D-4494-B146-C8C2C8608193}"/>
    <hyperlink ref="Z3044" r:id="rId6471" xr:uid="{61757050-CE69-4DDD-A658-30DECC9A9FE4}"/>
    <hyperlink ref="Z3045" r:id="rId6472" xr:uid="{5FBC7F9F-D174-46B8-A101-091338BB1DC1}"/>
    <hyperlink ref="Z3046" r:id="rId6473" xr:uid="{B6DCC2A8-645A-44FF-AD1A-001146119836}"/>
    <hyperlink ref="Z420" r:id="rId6474" xr:uid="{465F6DE5-92E2-429D-BD3C-A3592DF27D03}"/>
    <hyperlink ref="Z421" r:id="rId6475" xr:uid="{C722368C-E210-42C4-A07F-A9AEBBEF3196}"/>
    <hyperlink ref="Z423" r:id="rId6476" xr:uid="{0D7A103A-F4D0-4274-870D-FCD0712ACF46}"/>
    <hyperlink ref="Z425" r:id="rId6477" xr:uid="{C866B425-A6BE-4CC3-954F-CC00EAE38A6C}"/>
    <hyperlink ref="Z426" r:id="rId6478" xr:uid="{B054F8FE-A4CF-4328-A89F-47E86FFCBB5F}"/>
    <hyperlink ref="Z3048" r:id="rId6479" xr:uid="{3A7A4ABF-5A08-4146-80A5-4E1A3A0ED836}"/>
    <hyperlink ref="Z3049" r:id="rId6480" xr:uid="{50635297-CC39-46BA-A0BD-28C40144EE98}"/>
    <hyperlink ref="Z3050" r:id="rId6481" xr:uid="{47B871D8-B5DB-42A4-8403-99E6134BA487}"/>
    <hyperlink ref="Z3052" r:id="rId6482" xr:uid="{6C22E4D5-C242-4BE6-B280-C6044DAE4A6B}"/>
    <hyperlink ref="Z3055" r:id="rId6483" xr:uid="{C2F2AAEC-4796-4439-B407-5CB8D279CD9C}"/>
    <hyperlink ref="Z3056" r:id="rId6484" xr:uid="{34D37752-43C3-45A8-A24E-C07D8E600347}"/>
    <hyperlink ref="Z3057" r:id="rId6485" xr:uid="{D8A9BE40-E644-45CB-AD66-1E59780F334F}"/>
    <hyperlink ref="Z3058" r:id="rId6486" xr:uid="{0A47D350-33C6-453B-8DE4-4F33538400BC}"/>
    <hyperlink ref="Z3059" r:id="rId6487" xr:uid="{B08F8E3F-89EC-45C5-8A3E-2489D5465B8F}"/>
    <hyperlink ref="Z3060" r:id="rId6488" xr:uid="{C6D1FF05-187E-4626-A05C-AEDC4C83463E}"/>
    <hyperlink ref="Z3061" r:id="rId6489" xr:uid="{B2360084-C861-4F61-BEA5-095892C9D766}"/>
    <hyperlink ref="Z3062" r:id="rId6490" xr:uid="{D0E2C463-BEE9-43C2-8EE3-DCABCBEC5421}"/>
    <hyperlink ref="Z3064" r:id="rId6491" xr:uid="{41E3DB90-5713-4B2E-9FFE-07C0A97EAEB5}"/>
    <hyperlink ref="Z3066" r:id="rId6492" xr:uid="{3BF0528A-3D77-485D-B5BD-A8535FC7FABC}"/>
    <hyperlink ref="Z3067" r:id="rId6493" xr:uid="{B8F49F0B-309D-4A64-8395-E79B9F9816A7}"/>
    <hyperlink ref="Z3068" r:id="rId6494" xr:uid="{6935BF67-8166-423A-9D9D-9DFCA912E7CE}"/>
    <hyperlink ref="Z3069" r:id="rId6495" xr:uid="{0ED07CF2-16BF-4961-A1E2-6349A40AE71E}"/>
    <hyperlink ref="Z3070" r:id="rId6496" xr:uid="{135C3AD9-AFEB-479A-913B-FA5EA253B936}"/>
    <hyperlink ref="Z3071" r:id="rId6497" xr:uid="{A678E3D0-9061-436D-9810-22EAC390E9D9}"/>
    <hyperlink ref="Z3075" r:id="rId6498" xr:uid="{F6F655D7-A5A8-4E3D-BA5D-AA38581FF7B1}"/>
    <hyperlink ref="Z3077" r:id="rId6499" xr:uid="{76E1A37F-E533-42C4-9940-4DFC7A3CB982}"/>
    <hyperlink ref="Z3078" r:id="rId6500" xr:uid="{D8E163DD-6BF6-45C9-A07E-F6DDE8358D49}"/>
    <hyperlink ref="Z3080" r:id="rId6501" xr:uid="{CC00CCBF-B0B3-4DB8-9A16-663D93044F8B}"/>
    <hyperlink ref="Z3081" r:id="rId6502" xr:uid="{75545912-6CD3-43F2-9AC3-3E3C613664A1}"/>
    <hyperlink ref="Z3082" r:id="rId6503" xr:uid="{4DA6D9AE-C006-4483-B7C9-45754F70B50F}"/>
    <hyperlink ref="Z3083" r:id="rId6504" xr:uid="{741DDB17-5289-4A6A-901B-A120807A850E}"/>
    <hyperlink ref="Z3084" r:id="rId6505" xr:uid="{A421561E-70F2-4AE5-818E-A3A85F29D308}"/>
    <hyperlink ref="Z722" r:id="rId6506" xr:uid="{61D0D3A6-7F2A-487E-B2E1-5541F23C135E}"/>
    <hyperlink ref="Z3085" r:id="rId6507" xr:uid="{29A5EEFE-3057-4A08-BBCB-7A51BD254889}"/>
    <hyperlink ref="Z3086" r:id="rId6508" xr:uid="{18EB2CA8-E9CC-463D-BC14-06D8B805B45B}"/>
    <hyperlink ref="Z3087" r:id="rId6509" xr:uid="{0931AAE4-0100-48FB-ABBC-E73D7EE4C05E}"/>
    <hyperlink ref="Z3088" r:id="rId6510" xr:uid="{52A1B076-50BC-4737-9C02-BC02650AD70D}"/>
    <hyperlink ref="Z3090" r:id="rId6511" xr:uid="{149EE636-A537-421B-89F8-2B80C1482B44}"/>
    <hyperlink ref="Z3093" r:id="rId6512" xr:uid="{B44E7DA9-8208-4A97-AA62-9DDC3512A21B}"/>
    <hyperlink ref="Z3098" r:id="rId6513" xr:uid="{F2806B44-A35F-42C4-B6A5-87FFC8C8A9F9}"/>
    <hyperlink ref="Z3102" r:id="rId6514" xr:uid="{3C79C386-5470-4EF6-A754-2D5850173AD5}"/>
    <hyperlink ref="Z3105" r:id="rId6515" xr:uid="{56CDC059-C930-42EF-8DDE-1C8AE708508B}"/>
    <hyperlink ref="Z3099" r:id="rId6516" xr:uid="{91BAE750-21A4-4ABF-9972-1031650BE846}"/>
    <hyperlink ref="Z3103" r:id="rId6517" xr:uid="{B6957783-1971-4632-A7A2-26CE344E305A}"/>
    <hyperlink ref="Z3107" r:id="rId6518" xr:uid="{C1488C37-A53A-4842-928A-01037A76951D}"/>
    <hyperlink ref="Z3108" r:id="rId6519" xr:uid="{2D8B362A-2BA6-4132-991C-EAA04013AF53}"/>
    <hyperlink ref="Z3097" r:id="rId6520" xr:uid="{ABDCE840-99BD-4C03-9CA3-8A90B1F4089C}"/>
    <hyperlink ref="Z3110" r:id="rId6521" xr:uid="{AC043DD0-1C2A-4F2A-B2E4-BEF0488B8A50}"/>
    <hyperlink ref="Z3111" r:id="rId6522" xr:uid="{518B1FF3-3821-4E6E-BCAB-203E98E91D1F}"/>
    <hyperlink ref="Z3115" r:id="rId6523" xr:uid="{C4D65CE2-3419-4C1E-A8A6-8310FA4717EE}"/>
    <hyperlink ref="Z3116" r:id="rId6524" xr:uid="{79B8EA95-CB93-4315-AED2-402A99CB8333}"/>
    <hyperlink ref="Z3117" r:id="rId6525" xr:uid="{E26B0A58-C941-4946-AC04-EB85F988DDA2}"/>
    <hyperlink ref="Z3094" r:id="rId6526" xr:uid="{2281C4C2-7C19-4A0D-85CE-127FC060771D}"/>
    <hyperlink ref="Z3096" r:id="rId6527" xr:uid="{B167D1E9-DC56-431F-96A9-497AF2B623C1}"/>
    <hyperlink ref="Z3118" r:id="rId6528" xr:uid="{034D1884-3040-4213-87C9-C5FF6E8F8537}"/>
    <hyperlink ref="Z3119" r:id="rId6529" xr:uid="{54C9B26F-329A-4D18-B14D-DE635E63C8F2}"/>
    <hyperlink ref="Z3120" r:id="rId6530" xr:uid="{524A1AD4-29EC-42E6-9191-65CA5CB6D8B4}"/>
    <hyperlink ref="Z3121" r:id="rId6531" xr:uid="{3DADF53D-5D46-4B11-9DD4-3AD98F46C38C}"/>
    <hyperlink ref="Z3122" r:id="rId6532" xr:uid="{67FC8695-43D6-4E99-BDB2-B7C9DA738999}"/>
    <hyperlink ref="Z3128" r:id="rId6533" xr:uid="{496CDDA9-B1C4-4322-A6B6-1FA6B26D8069}"/>
    <hyperlink ref="Z301" r:id="rId6534" xr:uid="{8E3961D5-7218-4ABC-B227-75EC4EBD411A}"/>
    <hyperlink ref="Z302" r:id="rId6535" xr:uid="{1FB22F9A-D615-4E4D-9C7A-4DF48047FD4B}"/>
    <hyperlink ref="Z303" r:id="rId6536" xr:uid="{EE02B058-F262-46F7-8D90-C829317B8BAE}"/>
    <hyperlink ref="Z3131" r:id="rId6537" xr:uid="{0BADC6A4-D52F-4D01-9FEE-B4FBE7B7CBD0}"/>
    <hyperlink ref="Z3136" r:id="rId6538" xr:uid="{FA0972D2-8481-4072-B6D1-3D2ED2E25E39}"/>
    <hyperlink ref="Z3138" r:id="rId6539" xr:uid="{79D3669C-7459-4FAC-B2B4-9D0904DE9B22}"/>
    <hyperlink ref="Z3139" r:id="rId6540" xr:uid="{0527E6B3-936E-43FD-8CC7-4AE60413A3D6}"/>
    <hyperlink ref="Z3140" r:id="rId6541" xr:uid="{62CE12D8-2812-463D-8C7E-0BA60641A10B}"/>
    <hyperlink ref="Z3147" r:id="rId6542" xr:uid="{430DFA9C-7208-4C4B-B7C0-31EAF499B66C}"/>
    <hyperlink ref="Z3148" r:id="rId6543" xr:uid="{A662756A-AB5B-4BB9-AB6D-4FE9A6AA7DCE}"/>
    <hyperlink ref="Z3150" r:id="rId6544" xr:uid="{9529DE6C-BDA2-4045-9B7F-BA2B865B3678}"/>
    <hyperlink ref="Z3152" r:id="rId6545" xr:uid="{2F7B511D-2B90-4D8F-A588-6AAB40A5E5E2}"/>
    <hyperlink ref="Z3156" r:id="rId6546" xr:uid="{259A5D29-2B3B-4866-B655-2400E4A7448A}"/>
    <hyperlink ref="Z1825" r:id="rId6547" xr:uid="{2A177658-CDE7-4021-B35C-5A9EFDE8017B}"/>
    <hyperlink ref="Z3162" r:id="rId6548" xr:uid="{2BCC7325-A11F-4857-95E2-311FDA98759E}"/>
    <hyperlink ref="Z3164" r:id="rId6549" xr:uid="{EF88B687-9971-43AE-9F88-60E2F4A52455}"/>
    <hyperlink ref="Z3165" r:id="rId6550" xr:uid="{46CF4A74-887C-4FBC-A6FF-7B91BC86899B}"/>
    <hyperlink ref="Z3166" r:id="rId6551" xr:uid="{7AB79BBF-801B-40E2-A67E-EA14E6EC1A0D}"/>
    <hyperlink ref="Z3167" r:id="rId6552" xr:uid="{E3CE3601-4167-49B8-B323-12DCDB2F622C}"/>
    <hyperlink ref="Z3168" r:id="rId6553" xr:uid="{0A0465C4-3C63-405B-85FD-0742C94BFF83}"/>
    <hyperlink ref="Z3169" r:id="rId6554" xr:uid="{71F3B754-4A13-4101-9582-9B37E47C5761}"/>
    <hyperlink ref="Z3172" r:id="rId6555" xr:uid="{717F89AD-BE3B-49DA-9089-10AE30C2584D}"/>
    <hyperlink ref="Z3173" r:id="rId6556" xr:uid="{EA3723DD-CC81-4944-B651-91CD688124B5}"/>
    <hyperlink ref="Z3174" r:id="rId6557" xr:uid="{2DC64C63-CB9D-4B0B-AC7E-366AE2A23499}"/>
    <hyperlink ref="Z3175" r:id="rId6558" xr:uid="{7D9C8EC1-CB9C-4ECE-891B-7E10B65C3113}"/>
    <hyperlink ref="Z3179" r:id="rId6559" xr:uid="{27503492-B358-43F2-8CDC-1F9248D56D18}"/>
    <hyperlink ref="Z3180" r:id="rId6560" xr:uid="{CE8D0451-E2A2-4BFE-959F-3CB28018FE22}"/>
    <hyperlink ref="Z3183" r:id="rId6561" xr:uid="{F4F1CD57-FF9D-45CB-BBC1-319D927C73AE}"/>
    <hyperlink ref="Z1999" r:id="rId6562" xr:uid="{CD9E7D7D-8F16-44EC-B041-9810C91C4843}"/>
    <hyperlink ref="Z3187" r:id="rId6563" xr:uid="{BB95298C-D7E9-46DC-8553-6465DCA8BD90}"/>
    <hyperlink ref="Z3188" r:id="rId6564" xr:uid="{7641621B-68C0-4B20-91B9-A8570A9C6888}"/>
    <hyperlink ref="Z3197" r:id="rId6565" xr:uid="{7914F379-99D7-4C48-9D0B-3484DCDBB925}"/>
    <hyperlink ref="Z3198" r:id="rId6566" xr:uid="{23D2EC9E-CF71-4C72-9BA3-58AD28DF2B7D}"/>
    <hyperlink ref="Z3205" r:id="rId6567" xr:uid="{77A493D9-54EC-410E-8238-0F37F5502477}"/>
    <hyperlink ref="Z3203" r:id="rId6568" xr:uid="{1F6092E0-8D00-4BE4-9AC0-DAABB05B7391}"/>
    <hyperlink ref="Z3206" r:id="rId6569" xr:uid="{8CCC0EF6-FFE8-4C6A-8F8F-C92B5E69427F}"/>
    <hyperlink ref="Z3207" r:id="rId6570" xr:uid="{A1BC7F55-6706-4DA5-99BC-117DFD47B807}"/>
    <hyperlink ref="Z281" r:id="rId6571" xr:uid="{FAA00269-58F6-4DF5-B14B-92DDFD9F4B59}"/>
    <hyperlink ref="Z3209" r:id="rId6572" xr:uid="{4F74EE70-2A1D-4516-894E-CDD9322EDD34}"/>
    <hyperlink ref="Z3210" r:id="rId6573" xr:uid="{BC53A122-AF85-4787-AEF0-D1CF2399F924}"/>
    <hyperlink ref="Z3212" r:id="rId6574" xr:uid="{1C29963B-34A6-4855-8489-649B33A6FEFA}"/>
    <hyperlink ref="Z3217" r:id="rId6575" xr:uid="{29B65780-0C36-426F-B43B-A745A8E992A5}"/>
    <hyperlink ref="Z2412" r:id="rId6576" xr:uid="{9B683418-51E1-40F4-9BB9-F72E8216035A}"/>
    <hyperlink ref="Z3218" r:id="rId6577" xr:uid="{7B6070A0-8526-458E-9A7F-3F4085AD145E}"/>
    <hyperlink ref="Z3221" r:id="rId6578" xr:uid="{D792292A-861F-4E16-A3EC-8C5BA63383B7}"/>
    <hyperlink ref="Z3222" r:id="rId6579" xr:uid="{D61E199B-5284-4289-A9B8-DD0738DD7F29}"/>
    <hyperlink ref="Z3223" r:id="rId6580" xr:uid="{29639E7D-6DB4-4F1F-A05D-AA82B3EC36A3}"/>
    <hyperlink ref="Z3224" r:id="rId6581" xr:uid="{FBD32655-F081-43DE-B392-30D709F5F1E2}"/>
    <hyperlink ref="Z3225" r:id="rId6582" xr:uid="{5BD872E1-AFD1-4432-B0E3-F440835B6151}"/>
    <hyperlink ref="Z3228" r:id="rId6583" xr:uid="{7F5712ED-830A-417B-970B-DF1EB1D17279}"/>
    <hyperlink ref="Z2575" r:id="rId6584" xr:uid="{2F63833A-0D00-4912-A33F-D599C0C0044A}"/>
    <hyperlink ref="Z3230" r:id="rId6585" xr:uid="{C0016D77-708E-4B9E-973A-0A717DF8EC19}"/>
    <hyperlink ref="Z2495" r:id="rId6586" xr:uid="{414A390F-FEAD-4E5D-8B2E-AD47D8519CEA}"/>
    <hyperlink ref="Z2502" r:id="rId6587" xr:uid="{014D4CE9-B159-4CCE-8EF0-210086EFC332}"/>
    <hyperlink ref="Z3235" r:id="rId6588" xr:uid="{E0EE7B69-961A-41A2-BB4F-956541E4B0EA}"/>
    <hyperlink ref="Z3239" r:id="rId6589" xr:uid="{6860A5A7-A43B-4559-96EB-8D5DB618F9C0}"/>
    <hyperlink ref="Z2854" r:id="rId6590" xr:uid="{D2A4E5F9-0879-452D-8596-45457E85B519}"/>
    <hyperlink ref="Z2855" r:id="rId6591" xr:uid="{EE8C8BEC-E6B5-4838-A831-2ACC5D5AB62D}"/>
    <hyperlink ref="Z2857" r:id="rId6592" xr:uid="{2C595A1D-7C7F-42AE-A191-4A2D59EA63F6}"/>
    <hyperlink ref="Z2859" r:id="rId6593" xr:uid="{2913B1AA-AEB3-4386-8644-A0A9EE542D9A}"/>
    <hyperlink ref="Z2862" r:id="rId6594" xr:uid="{360657F0-CBF6-4354-B7C5-0DEBF1A55569}"/>
    <hyperlink ref="Z2863" r:id="rId6595" xr:uid="{E4063244-31CE-426A-9A97-AF907CD29786}"/>
    <hyperlink ref="Z2866" r:id="rId6596" xr:uid="{1959EE16-A9E6-4DF6-B6A1-620D67F0A6BB}"/>
    <hyperlink ref="Z2867" r:id="rId6597" xr:uid="{4BE7DA30-7BE8-4F02-8000-1995AA98B8EE}"/>
    <hyperlink ref="Z2889" r:id="rId6598" xr:uid="{13C67FEC-A3FD-475A-8C58-DE4F7E4B7F97}"/>
    <hyperlink ref="Z3242" r:id="rId6599" xr:uid="{E751B74C-27B9-4E90-BCDC-FB75D6D1998B}"/>
    <hyperlink ref="Z3243" r:id="rId6600" xr:uid="{AA0C6DA8-7F22-46CD-9655-FFE123823B92}"/>
    <hyperlink ref="Z3244" r:id="rId6601" xr:uid="{1F2927C4-E83D-4656-A68A-DA7A81F6CB74}"/>
    <hyperlink ref="Z2401" r:id="rId6602" xr:uid="{142D21F0-77F7-4137-B4AC-BDA08BDB3BCB}"/>
    <hyperlink ref="Z2785" r:id="rId6603" xr:uid="{EE062E45-D553-4C9E-9D0F-4EE1A4EC21F4}"/>
    <hyperlink ref="Z3246" r:id="rId6604" xr:uid="{2BC21C60-FBAE-4C43-8B85-501D82E57DBA}"/>
    <hyperlink ref="Z3248" r:id="rId6605" xr:uid="{18E8B90B-C820-4DBE-942E-871F320B7441}"/>
    <hyperlink ref="Z3249" r:id="rId6606" xr:uid="{7CE72AB2-B74D-4037-8468-6B7A5F015CF7}"/>
    <hyperlink ref="Z3252" r:id="rId6607" xr:uid="{5E86438F-9509-43A9-8900-85D05723E7B8}"/>
    <hyperlink ref="Z3256" r:id="rId6608" xr:uid="{6D603B61-C9BC-4EF3-8BCD-CC76B108E8CE}"/>
    <hyperlink ref="Z3257" r:id="rId6609" xr:uid="{08339ACC-15DC-4F5C-8FDB-E24B275FD48B}"/>
    <hyperlink ref="Z2132" r:id="rId6610" xr:uid="{DB267E44-76F0-40A2-A733-C4CD2E0C2B93}"/>
    <hyperlink ref="Z3265" r:id="rId6611" xr:uid="{CAB16D78-9A35-4FD6-A19E-63DEAE98AD13}"/>
    <hyperlink ref="Z3271" r:id="rId6612" xr:uid="{6E730AB6-8935-45B0-8544-1AEEDAB201ED}"/>
    <hyperlink ref="Z3276" r:id="rId6613" xr:uid="{008BF799-DCE1-4E5E-979A-879F218F0526}"/>
    <hyperlink ref="Z3277" r:id="rId6614" xr:uid="{9B38167C-46F8-434C-95DA-211985464ADC}"/>
    <hyperlink ref="Z3278" r:id="rId6615" xr:uid="{0938A4BD-14E3-4EF0-97C9-B82D62220FFF}"/>
    <hyperlink ref="Z3284" r:id="rId6616" xr:uid="{DC11BA55-A724-4F7D-8490-D511304DD7D5}"/>
    <hyperlink ref="Z3280" r:id="rId6617" xr:uid="{85E337F3-663C-47D2-8000-5D5E47A65B48}"/>
    <hyperlink ref="Z3283" r:id="rId6618" xr:uid="{EB2B59E6-E2AA-4318-8DBB-CFC06DA97D9D}"/>
    <hyperlink ref="Z3285" r:id="rId6619" xr:uid="{8930943F-4C27-45A7-9BD4-F928EE2F4493}"/>
    <hyperlink ref="Z3286" r:id="rId6620" xr:uid="{5375FF29-F2DE-4DE4-AD37-8E96964999CB}"/>
    <hyperlink ref="Z3293" r:id="rId6621" xr:uid="{8D7FD7E3-F1AB-4C8D-BBBD-EE5D6E8E53DA}"/>
    <hyperlink ref="Z3296" r:id="rId6622" xr:uid="{111A02BB-54E7-48B6-8760-302385AD2F26}"/>
    <hyperlink ref="Z3301" r:id="rId6623" xr:uid="{F0846636-211C-4EA8-B55D-79B82931B7B0}"/>
    <hyperlink ref="Z3303" r:id="rId6624" xr:uid="{50444AFA-D416-49AF-96B2-17699C42F7D9}"/>
    <hyperlink ref="Z3305" r:id="rId6625" xr:uid="{A4FAB099-2B37-4981-A6DD-ACB22A4EC5B8}"/>
    <hyperlink ref="Z273" r:id="rId6626" xr:uid="{78A42AEA-F915-4051-AB5E-B002A3A3D1C5}"/>
    <hyperlink ref="Z296" r:id="rId6627" xr:uid="{06AC3A7A-B15C-4028-A0A9-C8C0E0E0509E}"/>
    <hyperlink ref="Z859" r:id="rId6628" xr:uid="{AF3B0686-EC3F-449F-974F-11F6B556992D}"/>
    <hyperlink ref="Z836" r:id="rId6629" xr:uid="{71136876-B4B9-4B83-BF66-B29EF492720A}"/>
    <hyperlink ref="Z837" r:id="rId6630" xr:uid="{8561C576-B3F0-4518-80A9-690E1140ABC6}"/>
    <hyperlink ref="Z839" r:id="rId6631" xr:uid="{1AEEF3AB-3056-428C-8E2F-55D186FDDAF8}"/>
    <hyperlink ref="Z840" r:id="rId6632" xr:uid="{E98848ED-8F5A-45C5-880B-B5CA7DE8E104}"/>
    <hyperlink ref="Z841" r:id="rId6633" xr:uid="{2C0F53DB-6997-4017-83A9-17E8C24AD5B6}"/>
    <hyperlink ref="Z842" r:id="rId6634" xr:uid="{BB6B6C15-2690-46BF-BC04-540CE026C78D}"/>
    <hyperlink ref="Z843" r:id="rId6635" xr:uid="{92844793-8656-41CB-8175-0AC7CCE5F7EF}"/>
    <hyperlink ref="Z844" r:id="rId6636" xr:uid="{0423A936-FBBE-4887-A378-AEB01C49AB96}"/>
    <hyperlink ref="Z845" r:id="rId6637" xr:uid="{093A56F0-832F-4E6D-B69E-61298C6E88CB}"/>
    <hyperlink ref="Z858" r:id="rId6638" xr:uid="{44A4FB61-F88B-452D-A85C-0D6102A048DD}"/>
    <hyperlink ref="Z861" r:id="rId6639" xr:uid="{0D3F5D1F-3836-405C-A2B2-85F87B016B7D}"/>
    <hyperlink ref="Z862" r:id="rId6640" xr:uid="{0F6C6E5A-8361-4F13-B319-DFCAE86082CC}"/>
    <hyperlink ref="Z863" r:id="rId6641" xr:uid="{AC11E5F6-F394-4AC8-845F-EF9B59391A77}"/>
    <hyperlink ref="Z2749" r:id="rId6642" xr:uid="{85F9C8F6-3DB7-4803-9609-84FE5D4DB4DA}"/>
    <hyperlink ref="Z2759" r:id="rId6643" xr:uid="{2DA1DE85-009A-4CCB-BC5E-A434D2C829F2}"/>
    <hyperlink ref="Z865" r:id="rId6644" xr:uid="{E2BBE235-3932-4CDB-9490-672176B3FD5B}"/>
    <hyperlink ref="Z1737" r:id="rId6645" xr:uid="{4548E2E3-A38C-4EEE-B80A-EBBBE1CB2C97}"/>
    <hyperlink ref="Z1738" r:id="rId6646" xr:uid="{15E9495C-A917-43DE-9E40-9F0640B0EABF}"/>
    <hyperlink ref="Z1740" r:id="rId6647" xr:uid="{CFF3D0FC-C61E-4D27-8D79-F786EEB9A81A}"/>
    <hyperlink ref="Z2413" r:id="rId6648" xr:uid="{9FD80E13-C94F-42D8-88A3-4BE66B64951F}"/>
    <hyperlink ref="Z2460" r:id="rId6649" xr:uid="{1EFC9DED-0F0D-4301-BFDA-7A12A1FCFB85}"/>
    <hyperlink ref="Z3306" r:id="rId6650" xr:uid="{EDEF7B18-9741-44C9-9DA9-ADA762A90FC1}"/>
    <hyperlink ref="Z3300" r:id="rId6651" xr:uid="{8EECDE5D-709F-4989-B173-4E454F3A0460}"/>
    <hyperlink ref="Z3308" r:id="rId6652" xr:uid="{47656B4B-E609-40E5-9908-972343211728}"/>
    <hyperlink ref="Z3309" r:id="rId6653" xr:uid="{4D5C1D40-A404-4B28-B695-2617BA87DDF2}"/>
    <hyperlink ref="Z466" r:id="rId6654" xr:uid="{CF406619-B2B6-4271-8746-6884697D722B}"/>
    <hyperlink ref="Z1274" r:id="rId6655" xr:uid="{DF2405C4-9A4A-426E-9FD5-E9FA9AB0DB94}"/>
    <hyperlink ref="Z1323" r:id="rId6656" xr:uid="{3AC6266B-0E86-4CBD-87CE-F6A04B718797}"/>
    <hyperlink ref="Z3227" r:id="rId6657" xr:uid="{C042CA69-960C-4A30-8201-854351C27434}"/>
    <hyperlink ref="Z3310" r:id="rId6658" xr:uid="{497E00A5-A455-4F8F-8E41-D5C7B01EF166}"/>
    <hyperlink ref="Z856" r:id="rId6659" xr:uid="{868D2D1B-F990-4B70-93C9-D553EFC23E97}"/>
    <hyperlink ref="Z871" r:id="rId6660" xr:uid="{8A4A725A-1AFA-4236-A876-579F43CE3725}"/>
    <hyperlink ref="Z3311" r:id="rId6661" xr:uid="{BA1197E1-5AB0-485A-939B-962DC73FC4C5}"/>
    <hyperlink ref="Z3312" r:id="rId6662" xr:uid="{9391948F-6042-4B8A-8F23-D1442FC87B01}"/>
    <hyperlink ref="Z3313" r:id="rId6663" xr:uid="{E68FF41F-0D29-4080-BCD6-7A89F5A3F40A}"/>
    <hyperlink ref="Z1657" r:id="rId6664" xr:uid="{D24DE713-C945-4EAA-9C1E-2375E24EB570}"/>
    <hyperlink ref="Z3314" r:id="rId6665" xr:uid="{431E43F2-C3F5-4364-A12B-D441824175E6}"/>
    <hyperlink ref="Z3317" r:id="rId6666" xr:uid="{D54002AC-F2BA-4EF6-89C6-8AAAA3D1D292}"/>
    <hyperlink ref="Z3319" r:id="rId6667" xr:uid="{5ADB5C7B-C041-455A-BFA1-56A031073908}"/>
    <hyperlink ref="Z1265" r:id="rId6668" xr:uid="{5687AA0E-66FD-47D0-87EB-212B684A8737}"/>
    <hyperlink ref="Z1266" r:id="rId6669" xr:uid="{F6CAD5AF-0A0C-4DE6-8CFF-AFF4583D7359}"/>
    <hyperlink ref="Z1267" r:id="rId6670" xr:uid="{BDD3602B-7961-4E48-9028-2221993752E6}"/>
    <hyperlink ref="Z1268" r:id="rId6671" xr:uid="{1DCE4E41-0F79-4D4C-B3F4-C1083AFE0203}"/>
    <hyperlink ref="Z1270" r:id="rId6672" xr:uid="{ADF4AEF8-D7E1-4244-8ACC-F1964CD2ADC2}"/>
    <hyperlink ref="Z3320" r:id="rId6673" xr:uid="{08DEE218-483C-4526-90A5-E4771DDE31BA}"/>
    <hyperlink ref="Z1898" r:id="rId6674" xr:uid="{5F50F8E4-1AC4-4032-9F1E-9E6CEEFECEA9}"/>
    <hyperlink ref="Z2146" r:id="rId6675" xr:uid="{F8ECAD97-3D2B-489B-8710-0874132C97D8}"/>
    <hyperlink ref="Z2147" r:id="rId6676" xr:uid="{730FE97C-C693-499A-B01E-877A5D57307E}"/>
    <hyperlink ref="Z2337" r:id="rId6677" xr:uid="{E36EF11C-E0BF-4EC1-98B3-F692725C3BC4}"/>
    <hyperlink ref="Z2563" r:id="rId6678" xr:uid="{164029BA-8343-456E-96FD-58A08090D4C3}"/>
    <hyperlink ref="Z2635" r:id="rId6679" xr:uid="{BD0719B1-9747-4104-9D92-7358B57FD184}"/>
    <hyperlink ref="Z3324" r:id="rId6680" xr:uid="{1E27E279-9692-4D74-A324-BE2C0E36B317}"/>
    <hyperlink ref="Z3326" r:id="rId6681" xr:uid="{6253C70D-C0D6-4B30-B503-D386E561D2A7}"/>
    <hyperlink ref="Z3327" r:id="rId6682" xr:uid="{9F2CD9BF-6A38-4DB2-BD23-ABBA05D7A668}"/>
    <hyperlink ref="Z481" r:id="rId6683" xr:uid="{D444EF55-D475-416A-95C9-2B48D3627FEC}"/>
    <hyperlink ref="Z482" r:id="rId6684" xr:uid="{6ECD4B5D-C01F-4DE8-ABB3-E38E2B8157A6}"/>
    <hyperlink ref="Z2550" r:id="rId6685" xr:uid="{9895FEB1-9879-4A1A-A192-D9E8A41F7ACF}"/>
    <hyperlink ref="Z3331" r:id="rId6686" xr:uid="{7CBBA234-BC3F-4981-AAD2-324F75ACD83C}"/>
    <hyperlink ref="Z3294" r:id="rId6687" xr:uid="{5DCB8B04-D265-4A11-A398-93619D3AD36E}"/>
    <hyperlink ref="Z3295" r:id="rId6688" xr:uid="{C633D4B6-D993-41A8-BA12-D8705FBB4009}"/>
    <hyperlink ref="Z2954" r:id="rId6689" xr:uid="{4428706B-E8E9-41DF-B974-FC481C463237}"/>
    <hyperlink ref="Z3334" r:id="rId6690" xr:uid="{87671F24-A480-40D2-98E4-CE38FA48490D}"/>
    <hyperlink ref="Z3335" r:id="rId6691" xr:uid="{87F4ECBC-B8C3-4386-BBE2-9F0A8404A7A2}"/>
    <hyperlink ref="Z3336" r:id="rId6692" xr:uid="{CDDDC06C-36C0-4A01-991B-0F14CAF68F3B}"/>
    <hyperlink ref="Z1034" r:id="rId6693" xr:uid="{CB390FE1-3CEE-4ABB-87E5-F81325636624}"/>
    <hyperlink ref="Z3063" r:id="rId6694" xr:uid="{DF1958C6-FFF0-4716-A4C4-2B1C0B96194A}"/>
    <hyperlink ref="Z3337" r:id="rId6695" xr:uid="{D8AC3E2D-D775-4B42-A478-C054B09A979C}"/>
    <hyperlink ref="Z3339" r:id="rId6696" xr:uid="{3727AB7B-E7E0-4CF7-8EF6-12AE00A36B56}"/>
    <hyperlink ref="Z3038" r:id="rId6697" xr:uid="{6BD79219-63C9-4B70-90AE-094795C4DA36}"/>
    <hyperlink ref="Z3253" r:id="rId6698" xr:uid="{5037EF36-6230-4453-AEFD-71C2BBF07C1C}"/>
    <hyperlink ref="Z3260" r:id="rId6699" xr:uid="{1B29191F-0FDF-441E-B900-FF59FED68710}"/>
    <hyperlink ref="Z3261" r:id="rId6700" xr:uid="{152CE3E2-12E8-4736-8A56-7BF346A9FBDF}"/>
    <hyperlink ref="Z3264" r:id="rId6701" xr:uid="{B6848D09-5845-41FB-84EE-C489F9BDD503}"/>
    <hyperlink ref="Z3273" r:id="rId6702" xr:uid="{8C008F4C-4CD4-4F25-814C-EC55DB774C85}"/>
    <hyperlink ref="Z3340" r:id="rId6703" xr:uid="{072DD047-9329-43C0-B432-D4EA05762091}"/>
    <hyperlink ref="Z3095" r:id="rId6704" xr:uid="{FF0DD6E8-B173-45C6-A6C2-C3E86BA9927F}"/>
    <hyperlink ref="Z3341" r:id="rId6705" xr:uid="{D7B982EB-5347-4806-A621-2F5FE1D8FD99}"/>
    <hyperlink ref="Z3342" r:id="rId6706" xr:uid="{B54FBCD7-CFC6-4D34-8815-E9A2A830E8DE}"/>
    <hyperlink ref="Z3345" r:id="rId6707" xr:uid="{D30FAFB1-38FA-47CF-9C14-6C6EEE4A75FD}"/>
    <hyperlink ref="Z3346" r:id="rId6708" xr:uid="{28ACC65F-9DDF-4BF2-93FE-AE7643FFD3A5}"/>
    <hyperlink ref="Z3356" r:id="rId6709" xr:uid="{2E9D14F7-8EF6-47BC-88E1-64B701ABE3BD}"/>
    <hyperlink ref="Z3359" r:id="rId6710" xr:uid="{9F0F1586-069F-4F23-BF07-D5457FC4173D}"/>
    <hyperlink ref="Z3361" r:id="rId6711" xr:uid="{D46BDCCA-82E3-4A8A-9347-5CA74219971B}"/>
    <hyperlink ref="Z2592" r:id="rId6712" xr:uid="{E02B0D97-1DE7-4886-B247-498DAD38ED39}"/>
    <hyperlink ref="Z3364" r:id="rId6713" xr:uid="{1DF9C6EB-8521-4F47-930B-32515E481406}"/>
    <hyperlink ref="Z3325" r:id="rId6714" xr:uid="{577F9B9E-3E74-4B1B-A446-9C72AFDA2AB4}"/>
    <hyperlink ref="Z3367" r:id="rId6715" xr:uid="{8E6D33F7-D4DB-42E1-B9ED-D8CC2BB2E35E}"/>
    <hyperlink ref="Z2798" r:id="rId6716" xr:uid="{F352E85E-60EC-4621-84B9-F28D12144C3C}"/>
    <hyperlink ref="Z2799" r:id="rId6717" xr:uid="{76D3D396-1FF7-4BC6-AA86-AF71F96AA3C2}"/>
    <hyperlink ref="Z2800" r:id="rId6718" xr:uid="{1DE4BD03-107F-49CF-9B69-67A7A0090A9C}"/>
    <hyperlink ref="Z2801" r:id="rId6719" xr:uid="{D2F6605A-E019-4B2F-86B6-C1F4B225CC53}"/>
    <hyperlink ref="Z2833" r:id="rId6720" xr:uid="{C5B1BB00-B569-402F-A422-012B99D9747B}"/>
    <hyperlink ref="Z2877" r:id="rId6721" xr:uid="{4B106A14-40A1-4F7B-ACAC-CBDD5437FAC4}"/>
    <hyperlink ref="Z2505" r:id="rId6722" xr:uid="{BECC9A6A-4540-44E2-82E0-3960844621A0}"/>
    <hyperlink ref="Z2878" r:id="rId6723" xr:uid="{DADB932F-0654-4185-B9A8-ACF01C379D7B}"/>
    <hyperlink ref="Z1518" r:id="rId6724" xr:uid="{96D289A2-595F-40CD-B133-A1DE90AF9ED2}"/>
    <hyperlink ref="Z2847" r:id="rId6725" xr:uid="{169C6EB5-04B0-415B-B374-72FA3E252EBD}"/>
    <hyperlink ref="Z3220" r:id="rId6726" xr:uid="{05903A0D-CAA1-4269-82EA-721F1F7CE3A5}"/>
    <hyperlink ref="Z3347" r:id="rId6727" xr:uid="{49EF7ECE-8FF2-443A-B20B-F323C8CDCC6A}"/>
    <hyperlink ref="Z3369" r:id="rId6728" xr:uid="{B08E9406-D108-4388-9C58-3280F0A926C6}"/>
    <hyperlink ref="Z3372" r:id="rId6729" xr:uid="{4C0B014F-1DF3-4460-BA36-6D627A739CE8}"/>
    <hyperlink ref="Z3374" r:id="rId6730" xr:uid="{5F266AC0-2DF3-40A7-B417-904729336F23}"/>
    <hyperlink ref="Z2240" r:id="rId6731" xr:uid="{343D7D52-040E-44C7-928C-000D48C68D39}"/>
    <hyperlink ref="Z2241" r:id="rId6732" xr:uid="{DFDAE5C7-747E-4100-A63A-B9CFFC5182CE}"/>
    <hyperlink ref="Z3375" r:id="rId6733" xr:uid="{24A1BCA1-2389-45BA-9136-A819E9E51A26}"/>
    <hyperlink ref="Z3376" r:id="rId6734" xr:uid="{E97A6A65-8A86-4B5B-BB96-F1570561A062}"/>
    <hyperlink ref="Z3379" r:id="rId6735" xr:uid="{90AB49B1-A541-453F-9FDC-84BAF20CA48F}"/>
    <hyperlink ref="Z2722" r:id="rId6736" xr:uid="{0A754F02-3E7D-4D86-A9E5-1B0E37106FAF}"/>
    <hyperlink ref="Z3383" r:id="rId6737" xr:uid="{1129C919-E551-4853-B2BD-BB8DAC0426C6}"/>
    <hyperlink ref="Z3384" r:id="rId6738" xr:uid="{827620C3-096D-42A8-9AE5-6EC77750E94C}"/>
    <hyperlink ref="Z3387" r:id="rId6739" xr:uid="{21260F99-7F5E-442A-9499-E41D748F2442}"/>
    <hyperlink ref="Z2036" r:id="rId6740" xr:uid="{88198FB8-96C9-41FC-A5F9-4D92272D8377}"/>
    <hyperlink ref="Z2342" r:id="rId6741" xr:uid="{D64CF48C-D11F-4FF1-B396-A3E6EFA095EB}"/>
    <hyperlink ref="Z3007" r:id="rId6742" xr:uid="{FB99FE0F-1A14-4114-AE43-B32B9C091CAA}"/>
    <hyperlink ref="Z2731" r:id="rId6743" xr:uid="{D411CDD8-E535-4527-B179-6129693D94B5}"/>
    <hyperlink ref="Z2788" r:id="rId6744" xr:uid="{762F0B1A-C397-4848-A0BD-4DB2B492C83C}"/>
    <hyperlink ref="Z3390" r:id="rId6745" xr:uid="{11600EA4-0899-4086-8A66-6544FF064420}"/>
    <hyperlink ref="Z3391" r:id="rId6746" xr:uid="{58AD935D-FEA8-4625-B59B-FE0D4920D842}"/>
    <hyperlink ref="Z3392" r:id="rId6747" xr:uid="{2E41E7EC-A5C4-42E3-B43E-C7CDD5CAFC67}"/>
    <hyperlink ref="Z3393" r:id="rId6748" xr:uid="{480C5FEE-8AF1-4CCE-A725-D1C0432BF643}"/>
    <hyperlink ref="Z3201" r:id="rId6749" xr:uid="{10D2D0D9-4999-4643-9060-701E93F506D6}"/>
    <hyperlink ref="Z3231" r:id="rId6750" xr:uid="{FF826345-110F-4DEE-BA8C-C0B2ECD93022}"/>
    <hyperlink ref="Z3394" r:id="rId6751" xr:uid="{54DEEC80-A0CA-4A21-ADF3-3507CF7E4951}"/>
    <hyperlink ref="Z3388" r:id="rId6752" xr:uid="{43DB256E-C33D-4EA7-B38E-4AC2474208B1}"/>
    <hyperlink ref="Z3396" r:id="rId6753" xr:uid="{EBF27C91-6262-4C36-815F-B4828E0A6401}"/>
    <hyperlink ref="Z3400" r:id="rId6754" xr:uid="{9576629D-1074-4476-A89F-CC1FED579A8C}"/>
    <hyperlink ref="Z3398" r:id="rId6755" xr:uid="{1C623A89-76FC-42DC-A5FF-0D0EBD3933E1}"/>
    <hyperlink ref="Z3401" r:id="rId6756" xr:uid="{B0779443-701F-49AC-A4AA-F225876685B1}"/>
    <hyperlink ref="Z3402" r:id="rId6757" xr:uid="{E343A5C5-9BD7-4FD7-99A5-3C8DBAC113A5}"/>
    <hyperlink ref="Z3406" r:id="rId6758" xr:uid="{8C3CD4A2-F42A-4029-806F-8A8C9C7069CD}"/>
    <hyperlink ref="Z3403" r:id="rId6759" xr:uid="{DA4712BA-2EF8-4F47-A48C-28D9C0323330}"/>
    <hyperlink ref="Z3404" r:id="rId6760" xr:uid="{2CD85D03-232D-40D0-98DA-2CEAF9CC77F8}"/>
    <hyperlink ref="Z3407" r:id="rId6761" xr:uid="{7A57656A-0E75-48DB-AD07-040C9112A4D7}"/>
    <hyperlink ref="Z1600" r:id="rId6762" xr:uid="{97B38BAF-1608-4064-A072-11EC48F9832E}"/>
    <hyperlink ref="Z1601" r:id="rId6763" xr:uid="{E25F9A3E-20F0-4B3E-B99A-55939268DE73}"/>
    <hyperlink ref="Z2564" r:id="rId6764" xr:uid="{01D10014-19FC-4C0A-A567-3DBB229D1FAA}"/>
    <hyperlink ref="Z2608" r:id="rId6765" xr:uid="{1A12284E-1CB9-4371-AD49-A87D4110D2EC}"/>
    <hyperlink ref="Z2618" r:id="rId6766" xr:uid="{14D16B47-8230-4CB5-B2D4-F67B8D1D2A95}"/>
    <hyperlink ref="Z2629" r:id="rId6767" xr:uid="{70AD3AB2-7B69-4925-A12B-EE5EB21A3308}"/>
    <hyperlink ref="Z2632" r:id="rId6768" xr:uid="{34F2DE82-3BA5-4405-85C5-0E6A1580DCAB}"/>
    <hyperlink ref="Z2633" r:id="rId6769" xr:uid="{D9ABD24A-FCCD-4D11-98F8-676770479432}"/>
    <hyperlink ref="Z2858" r:id="rId6770" xr:uid="{B0285921-E728-4760-9FA2-67B401D1B50D}"/>
    <hyperlink ref="Z3395" r:id="rId6771" xr:uid="{B020F398-D333-47E1-A158-C6450FF58C9E}"/>
    <hyperlink ref="Z3409" r:id="rId6772" xr:uid="{D0BE8118-4F1A-481B-A890-1B75394D399C}"/>
    <hyperlink ref="Z3233" r:id="rId6773" xr:uid="{66880F84-E235-4523-AF32-46BFE1540B17}"/>
    <hyperlink ref="Z3410" r:id="rId6774" xr:uid="{747D7B23-A910-4F2B-81B3-A9E98B3FEEBE}"/>
    <hyperlink ref="Z3411" r:id="rId6775" xr:uid="{0F8BA113-BC52-4C49-92C3-B5502413EC29}"/>
    <hyperlink ref="Z3412" r:id="rId6776" xr:uid="{AB5794B7-2F78-456E-88F1-B2AC4F6675AF}"/>
    <hyperlink ref="Z3413" r:id="rId6777" xr:uid="{40B01157-424E-4DD1-ABCB-DF1CF720ED01}"/>
    <hyperlink ref="Z563" r:id="rId6778" xr:uid="{86174A48-AC4A-4769-943B-C405805EF252}"/>
    <hyperlink ref="Z564" r:id="rId6779" xr:uid="{80382170-FFD0-4086-9475-887004027F51}"/>
    <hyperlink ref="Z565" r:id="rId6780" xr:uid="{BB88A504-E89A-4E88-A61C-8254A948E93A}"/>
    <hyperlink ref="Z3414" r:id="rId6781" xr:uid="{7EF84AAD-E06E-4F2F-8569-195D3F79B460}"/>
    <hyperlink ref="Z2676" r:id="rId6782" xr:uid="{1FAC825F-7560-4BC5-89F4-386F6038E90D}"/>
    <hyperlink ref="Z2837" r:id="rId6783" xr:uid="{F15207D1-8E4C-4EA6-A977-37A58362E9A7}"/>
    <hyperlink ref="Z2851" r:id="rId6784" xr:uid="{7C9A5A18-E806-407F-B96D-E16A2D659933}"/>
    <hyperlink ref="Z2852" r:id="rId6785" xr:uid="{3DBC5EDB-5E99-4A57-B649-905392416939}"/>
    <hyperlink ref="Z3416" r:id="rId6786" xr:uid="{C7EE3D45-50FB-4FC4-A43C-E48E33A48AA1}"/>
    <hyperlink ref="Z1505" r:id="rId6787" xr:uid="{3EB65762-AE59-4597-97F6-377E25283159}"/>
    <hyperlink ref="Z3418" r:id="rId6788" xr:uid="{C1217AC0-5D5E-40C3-9D61-A00C07D38A77}"/>
    <hyperlink ref="Z3421" r:id="rId6789" xr:uid="{FF161C8E-34ED-408E-83A1-E1C9D8538C7D}"/>
    <hyperlink ref="Z3423" r:id="rId6790" xr:uid="{577D3B43-85B6-43EA-9DFB-B4D5AE2D0D0E}"/>
    <hyperlink ref="Z3129" r:id="rId6791" xr:uid="{9A1F10E7-904F-4900-9513-60BC0728EFA6}"/>
    <hyperlink ref="Z3427" r:id="rId6792" xr:uid="{8E0E7712-A1BC-4A8B-A3DE-84ED114EA716}"/>
    <hyperlink ref="Z3428" r:id="rId6793" xr:uid="{CF3E036D-9FFD-4897-87DD-1402D2FBB221}"/>
    <hyperlink ref="Z2387" r:id="rId6794" xr:uid="{F589C188-0182-4EBF-A473-1513CBAB4E55}"/>
    <hyperlink ref="Z3429" r:id="rId6795" xr:uid="{F3F94301-9D77-47DA-BEAB-D16E93862998}"/>
    <hyperlink ref="Z3431" r:id="rId6796" xr:uid="{DBBD8C3C-097E-44DE-BFC7-C02FE2960D6C}"/>
    <hyperlink ref="Z3432" r:id="rId6797" xr:uid="{41E2FD2D-BCEB-4365-B26A-EE6ED81E7056}"/>
    <hyperlink ref="Z2352" r:id="rId6798" xr:uid="{7B867D47-03FA-488A-97D7-68FAE40C2987}"/>
    <hyperlink ref="Z3436" r:id="rId6799" xr:uid="{7390A1EB-9CE7-4C10-8C4D-8C2C7714D418}"/>
    <hyperlink ref="Z2161" r:id="rId6800" xr:uid="{A4355D77-CE68-48C1-AC73-34EA350C17A3}"/>
    <hyperlink ref="Z3315" r:id="rId6801" xr:uid="{D33D6D72-58E0-4740-B2F8-2A85DFC9FB86}"/>
    <hyperlink ref="Z3444" r:id="rId6802" xr:uid="{1D535C31-9074-49FD-91A5-08D9D0C1BF84}"/>
    <hyperlink ref="Z3445" r:id="rId6803" xr:uid="{32117271-1480-41F8-8425-9AEE865FD1AB}"/>
    <hyperlink ref="Z2131" r:id="rId6804" xr:uid="{B65D1664-63A2-4BD4-BAF1-D6ED67C35AAB}"/>
    <hyperlink ref="Z3447" r:id="rId6805" xr:uid="{92F616ED-C183-4AE2-9EE9-22105C5FFD6D}"/>
    <hyperlink ref="Z3448" r:id="rId6806" xr:uid="{5FF10D45-AEBC-4A60-8C54-171504F85F63}"/>
    <hyperlink ref="Z3450" r:id="rId6807" xr:uid="{7BDD80E0-1F4B-497B-8D7E-5BF0F1D8B159}"/>
    <hyperlink ref="Z3453" r:id="rId6808" xr:uid="{4F00C7B7-B0B3-4495-9733-FCDAADC8305E}"/>
    <hyperlink ref="Z1718" r:id="rId6809" xr:uid="{AB90E1BC-8EF0-4EAC-B1E4-D60B9CED1F8C}"/>
    <hyperlink ref="Z3454" r:id="rId6810" xr:uid="{6852E49A-CA1C-4E25-9478-291083A9D1AE}"/>
    <hyperlink ref="Z1262" r:id="rId6811" xr:uid="{893CA675-1BA6-426B-915C-6179CA5B4F8B}"/>
    <hyperlink ref="Z3458" r:id="rId6812" xr:uid="{EE9F74C8-3BE0-4AF5-ADB7-8191019C5EAD}"/>
    <hyperlink ref="Z3461" r:id="rId6813" xr:uid="{59B1076F-7882-445F-B98E-EB153806BFBC}"/>
    <hyperlink ref="Z818" r:id="rId6814" xr:uid="{D6155EE5-AF0F-4943-B99B-B196AB13D9D9}"/>
    <hyperlink ref="Z3462" r:id="rId6815" xr:uid="{1E38A3A3-0019-4AE9-B9F7-9791A2487B5F}"/>
    <hyperlink ref="Z3464" r:id="rId6816" xr:uid="{6ED2F1E2-79EB-459B-94B5-CDEEFBB20E65}"/>
    <hyperlink ref="Z2432" r:id="rId6817" xr:uid="{496E8CD7-B276-4BA0-8DB7-E7C963E315BC}"/>
    <hyperlink ref="Z2433" r:id="rId6818" xr:uid="{98A03460-728A-4574-B2A9-D2EBE154DCEB}"/>
    <hyperlink ref="Z2479" r:id="rId6819" xr:uid="{048614C3-7344-46A6-B729-52AAF9C2B28A}"/>
    <hyperlink ref="Z3455" r:id="rId6820" xr:uid="{364F1AE8-1BEE-41AC-8144-4BCB0575BA6D}"/>
    <hyperlink ref="Z3456" r:id="rId6821" xr:uid="{B587D487-89EE-4FAC-85A8-2C0720565FCF}"/>
    <hyperlink ref="Z3466" r:id="rId6822" xr:uid="{E70CA162-3C9F-4379-BE93-283ED636A126}"/>
    <hyperlink ref="Z3467" r:id="rId6823" xr:uid="{2ABE9AE2-E6AE-4982-964E-3E8D9F42178E}"/>
    <hyperlink ref="Z1420" r:id="rId6824" xr:uid="{55E2EEEA-73E9-4673-964C-0B9D282DCF53}"/>
    <hyperlink ref="Z2836" r:id="rId6825" xr:uid="{91D7083A-33AE-49DF-A416-CDE35136F781}"/>
    <hyperlink ref="Z2845" r:id="rId6826" xr:uid="{1B29B634-166C-48CB-B0C2-AFDC1063CF6E}"/>
    <hyperlink ref="Z3471" r:id="rId6827" xr:uid="{D1F078D1-C2D2-4F3D-BBF6-B95A1A1F1F63}"/>
    <hyperlink ref="Z1236" r:id="rId6828" xr:uid="{9CB41653-B2E4-42EB-A4B1-BCB13303C1F1}"/>
    <hyperlink ref="Z3472" r:id="rId6829" xr:uid="{3D7F6097-275B-4D35-9966-9D68BFA8E657}"/>
    <hyperlink ref="Z3474" r:id="rId6830" xr:uid="{28728B5E-FAC3-47DF-8798-0B3199BC23A8}"/>
    <hyperlink ref="Z3476" r:id="rId6831" xr:uid="{ED141E75-5982-47B8-BEB0-94422379EBC8}"/>
    <hyperlink ref="Z656" r:id="rId6832" xr:uid="{EBA2FD2A-C33C-427C-80CE-911ADA7097FD}"/>
    <hyperlink ref="Z969" r:id="rId6833" xr:uid="{D88F8BC1-6193-4ACC-A03A-37E42C7EB477}"/>
    <hyperlink ref="Z929" r:id="rId6834" xr:uid="{A5CBA512-2DF9-47FC-AC7D-300FB661B281}"/>
    <hyperlink ref="Z930" r:id="rId6835" xr:uid="{1648362D-BF75-47EA-8CCA-684FEEFFD9F6}"/>
    <hyperlink ref="Z931" r:id="rId6836" xr:uid="{7DE446AE-3BE9-4CD1-8114-58C8BCB4AD4F}"/>
    <hyperlink ref="Z932" r:id="rId6837" xr:uid="{1D962200-D3B0-4E08-8C70-91DF6FE6C13D}"/>
    <hyperlink ref="Z933" r:id="rId6838" xr:uid="{DBAE50A1-3CAF-4F9F-BE57-02A84F501E69}"/>
    <hyperlink ref="Z935" r:id="rId6839" xr:uid="{2AC86DF3-C9F6-465D-B90F-A44F4A102221}"/>
    <hyperlink ref="Z936" r:id="rId6840" xr:uid="{A0824A81-306C-42E9-A839-D1E0A9800E90}"/>
    <hyperlink ref="Z937" r:id="rId6841" xr:uid="{2E8B0509-A0AA-4C38-AC89-D98D963CB1D4}"/>
    <hyperlink ref="Z938" r:id="rId6842" xr:uid="{4E534169-F888-4AD8-AF99-DF87579A3683}"/>
    <hyperlink ref="Z939" r:id="rId6843" xr:uid="{24D1E68F-4C8E-4D9E-970B-D1BA1ABC4CE2}"/>
    <hyperlink ref="Z942" r:id="rId6844" xr:uid="{185F5F94-863A-460E-A0A4-A2A4B4D73F34}"/>
    <hyperlink ref="Z943" r:id="rId6845" xr:uid="{60874074-3A9D-4442-BCE9-92CC33B56487}"/>
    <hyperlink ref="Z944" r:id="rId6846" xr:uid="{24A683E8-3B32-49ED-80DD-6BF5D1F2EEB5}"/>
    <hyperlink ref="Z945" r:id="rId6847" xr:uid="{AECA7E44-A3EA-4536-9870-F1641C8E1724}"/>
    <hyperlink ref="Z946" r:id="rId6848" xr:uid="{E58923EF-2C5E-4B04-8A65-327F4F1BE13B}"/>
    <hyperlink ref="Z947" r:id="rId6849" xr:uid="{AAA72CCC-5F1B-4D6A-9D99-EF7E6B0E5256}"/>
    <hyperlink ref="Z948" r:id="rId6850" xr:uid="{FB7629A0-F9FA-4043-B87F-83B82FE98BFB}"/>
    <hyperlink ref="Z954" r:id="rId6851" xr:uid="{716AEFF0-E282-4896-A0DD-9DF5E3B6A040}"/>
    <hyperlink ref="Z967" r:id="rId6852" xr:uid="{22D0AD26-C00B-4316-8E5F-F8EBB964D7B0}"/>
    <hyperlink ref="Z968" r:id="rId6853" xr:uid="{98369C4B-B7A1-4D81-916D-EAAB9E14E63C}"/>
    <hyperlink ref="Z970" r:id="rId6854" xr:uid="{0DE158A2-AF3D-40BC-A022-468197A6F69E}"/>
    <hyperlink ref="Z975" r:id="rId6855" xr:uid="{032369A0-1FE2-484E-9817-46C929E306EF}"/>
    <hyperlink ref="Z976" r:id="rId6856" xr:uid="{A936711D-9187-433F-8EF4-7408E733891B}"/>
    <hyperlink ref="Z3426" r:id="rId6857" xr:uid="{DA31F09E-03D9-427A-9CDC-B8C1EA8CA481}"/>
    <hyperlink ref="Z3434" r:id="rId6858" xr:uid="{828A137D-AB4C-4938-9F91-253A0E66DCED}"/>
    <hyperlink ref="Z3437" r:id="rId6859" xr:uid="{CFA60AD0-BCB8-4151-B686-A00CF39BAA83}"/>
    <hyperlink ref="Z3457" r:id="rId6860" xr:uid="{67FBD87A-7578-4979-BEB6-A457B3864BFE}"/>
    <hyperlink ref="Z3460" r:id="rId6861" xr:uid="{AB154579-FC87-42ED-BA81-C576CA8307AC}"/>
    <hyperlink ref="Z3465" r:id="rId6862" xr:uid="{4790EFB1-A499-4A0A-AE00-F425E9A307C6}"/>
    <hyperlink ref="Z3473" r:id="rId6863" xr:uid="{8A11A6CA-577C-4FE0-99C3-6F84BC913F23}"/>
    <hyperlink ref="Z3477" r:id="rId6864" xr:uid="{C68FF69C-4D37-413A-9E6C-61B3A0EE11D1}"/>
    <hyperlink ref="Z3479" r:id="rId6865" xr:uid="{4F1D9377-6CCA-4795-9324-635227CED5AA}"/>
    <hyperlink ref="Z2124" r:id="rId6866" xr:uid="{6FB2B248-A7A7-4BBB-8319-4CDC34B8FC64}"/>
    <hyperlink ref="Z2125" r:id="rId6867" xr:uid="{3721E843-3FBD-472A-AC7A-E3A60FDA1CC1}"/>
    <hyperlink ref="Z3480" r:id="rId6868" xr:uid="{1305AE95-B04F-4B44-B12C-EF057198D4BC}"/>
    <hyperlink ref="Z2983" r:id="rId6869" xr:uid="{BC12C692-3D6E-4D65-BAE6-A278C64DD924}"/>
    <hyperlink ref="Z3441" r:id="rId6870" xr:uid="{ABA307FA-6255-434E-AA99-91DC744AB5E0}"/>
    <hyperlink ref="Z3487" r:id="rId6871" xr:uid="{3CB9FB98-74FF-4138-9B0D-28C4646D9782}"/>
    <hyperlink ref="Z3488" r:id="rId6872" xr:uid="{C85ADD7E-302F-4EAB-B1D2-0E7644DAAD8A}"/>
    <hyperlink ref="Z3489" r:id="rId6873" xr:uid="{52C1712B-5834-4376-A7B6-F203CEE6DE73}"/>
    <hyperlink ref="Z3490" r:id="rId6874" xr:uid="{CF2A6B1E-BE75-4A54-840E-EB0716C51583}"/>
    <hyperlink ref="Z3491" r:id="rId6875" xr:uid="{D4ACA2D6-E0DC-4697-9F22-D21652511CFA}"/>
    <hyperlink ref="Z186" r:id="rId6876" xr:uid="{F453D4AD-4524-485F-985D-3C226E470F64}"/>
    <hyperlink ref="Z187" r:id="rId6877" xr:uid="{41297B52-346E-4DA1-939B-864D3ABD8E44}"/>
    <hyperlink ref="Z1608" r:id="rId6878" xr:uid="{D030079B-63D9-4C75-8636-7EA55C9C4899}"/>
    <hyperlink ref="Z3484" r:id="rId6879" xr:uid="{1B96B4B8-CDF9-48FF-B788-C2F7B6789E69}"/>
    <hyperlink ref="Z3486" r:id="rId6880" xr:uid="{8D037735-09D0-4AB2-908F-F78CF7F70EEF}"/>
    <hyperlink ref="Z3492" r:id="rId6881" xr:uid="{3F62686B-69FB-495B-A7E4-4318C3B6F524}"/>
    <hyperlink ref="Z2853" r:id="rId6882" xr:uid="{CA335FA5-ABF0-40E5-8F69-9B6A0191FD5A}"/>
    <hyperlink ref="Z2871" r:id="rId6883" xr:uid="{586FB852-E7AC-4685-BCD9-EC0BC4026085}"/>
    <hyperlink ref="Z2894" r:id="rId6884" xr:uid="{E7D45741-A7D9-4BA5-AD2B-594140A03A06}"/>
    <hyperlink ref="Z3355" r:id="rId6885" xr:uid="{5B604B6C-90ED-48F5-AABE-8A7D547F25AB}"/>
    <hyperlink ref="Z543" r:id="rId6886" xr:uid="{CC8168CF-20C2-413F-8379-C936A87426C1}"/>
    <hyperlink ref="Z544" r:id="rId6887" xr:uid="{CE1164BD-8418-49DB-AE0A-8DB04A233616}"/>
    <hyperlink ref="Z545" r:id="rId6888" xr:uid="{A98D1C5B-B2D6-4A04-9ED6-ACF816834F89}"/>
    <hyperlink ref="Z549" r:id="rId6889" xr:uid="{346D1F4C-7A65-43D0-8E2D-1C55B83EBED1}"/>
    <hyperlink ref="Z550" r:id="rId6890" xr:uid="{5FCEC734-9CC7-40AA-8139-10C5D9F360D8}"/>
    <hyperlink ref="Z551" r:id="rId6891" xr:uid="{3E3B92A0-6E72-47E5-B34C-629649E3AAD0}"/>
    <hyperlink ref="Z552" r:id="rId6892" xr:uid="{E6AA6761-175D-4389-B488-6A0E5819C4EE}"/>
    <hyperlink ref="Z553" r:id="rId6893" xr:uid="{A87AD6A7-8E68-4562-8F3B-5D66587EE716}"/>
    <hyperlink ref="Z573" r:id="rId6894" xr:uid="{F397CFA1-E9CB-45A7-98AB-58D400A70CD8}"/>
    <hyperlink ref="Z717" r:id="rId6895" xr:uid="{932A33BE-918E-4068-94F2-BC21984C27C4}"/>
    <hyperlink ref="Z730" r:id="rId6896" xr:uid="{1319E273-2291-4DDC-AF71-2AC8229465C1}"/>
    <hyperlink ref="Z731" r:id="rId6897" xr:uid="{0CF28E27-7327-4901-A8E3-995B5BFDD0BA}"/>
    <hyperlink ref="Z734" r:id="rId6898" xr:uid="{E788FD16-1DEF-4919-884D-53CEC25DD62A}"/>
    <hyperlink ref="Z735" r:id="rId6899" xr:uid="{3F9BB3E3-871E-4E69-B2C4-69EEB5E4EF11}"/>
    <hyperlink ref="Z736" r:id="rId6900" xr:uid="{F13F0262-05B1-452B-990D-3C27A896B5C6}"/>
    <hyperlink ref="Z737" r:id="rId6901" xr:uid="{48DE025F-E470-433E-8637-9BAA06882C87}"/>
    <hyperlink ref="Z745" r:id="rId6902" xr:uid="{BFDBABB2-D910-4B08-B409-DD89B716F54E}"/>
    <hyperlink ref="Z747" r:id="rId6903" xr:uid="{0BE6F3F7-EA2F-4292-97E2-4F631B8F44BC}"/>
    <hyperlink ref="Z748" r:id="rId6904" xr:uid="{24DA2556-5D23-452E-B054-A880D5CD4F99}"/>
    <hyperlink ref="Z749" r:id="rId6905" xr:uid="{7482DB92-06FC-47E8-B482-D4898C5DC1B7}"/>
    <hyperlink ref="Z754" r:id="rId6906" xr:uid="{CAE44132-7AD6-4FE5-974D-65588E34C038}"/>
    <hyperlink ref="Z1463" r:id="rId6907" xr:uid="{A6634CA9-9A01-4D80-88AA-50E1E145BC0A}"/>
    <hyperlink ref="Z1470" r:id="rId6908" xr:uid="{DF1222EF-C03C-42C2-B786-7B619B363F9F}"/>
    <hyperlink ref="Z1734" r:id="rId6909" xr:uid="{19455CD8-3476-4944-AF06-87D16E654B0A}"/>
    <hyperlink ref="Z2300" r:id="rId6910" xr:uid="{6ADD93C6-1DE1-482E-AEBF-29DA2622BDDA}"/>
    <hyperlink ref="Z2303" r:id="rId6911" xr:uid="{8B29D5B3-94AD-4619-BC9F-079B95E523C7}"/>
    <hyperlink ref="Z2304" r:id="rId6912" xr:uid="{A2D43755-BD97-4478-98F2-F43E4C91A9A4}"/>
    <hyperlink ref="Z2456" r:id="rId6913" xr:uid="{6F88E432-DAFD-4950-A650-C491F9F4B499}"/>
    <hyperlink ref="Z2459" r:id="rId6914" xr:uid="{59ECEE64-DF16-4F8E-959E-B378EB25F905}"/>
    <hyperlink ref="Z3215" r:id="rId6915" xr:uid="{85AFB4B1-1934-4EB6-9A17-53F578CBC2EB}"/>
    <hyperlink ref="Z3216" r:id="rId6916" xr:uid="{004ABDD1-3E71-497C-837A-19F6FB140643}"/>
    <hyperlink ref="Z3219" r:id="rId6917" xr:uid="{723B5B12-83B7-4FAC-AA6E-DAE41D756318}"/>
    <hyperlink ref="Z3250" r:id="rId6918" xr:uid="{37FF8641-E4E5-4A82-8F23-040771F7C432}"/>
    <hyperlink ref="Z3354" r:id="rId6919" xr:uid="{A873831D-6C7F-4BE0-8CDB-7CA5BECEDBF4}"/>
    <hyperlink ref="Z3373" r:id="rId6920" xr:uid="{77549E33-729A-4082-A0D7-E1F9A36096D6}"/>
    <hyperlink ref="Z3493" r:id="rId6921" xr:uid="{6C9D0C33-C209-4FDE-A596-44F61486E3D9}"/>
    <hyperlink ref="Z3137" r:id="rId6922" xr:uid="{8D37437E-1259-42D9-AAB5-9B5913FD1222}"/>
    <hyperlink ref="Z3144" r:id="rId6923" xr:uid="{5E363476-AA80-4C21-9BC7-B2A1ADAFAF6C}"/>
    <hyperlink ref="Z3494" r:id="rId6924" xr:uid="{F6AE04F3-AC3D-4D5A-8A21-15A298781C7E}"/>
    <hyperlink ref="Z3495" r:id="rId6925" xr:uid="{EF15C5D0-1D8B-4411-BC8E-FF882CCCD5FF}"/>
    <hyperlink ref="Z1596" r:id="rId6926" xr:uid="{0179E20D-8FFF-42CF-8F82-EE11767282D4}"/>
    <hyperlink ref="Z2795" r:id="rId6927" xr:uid="{355C2E1E-C1D3-4D2A-AEC0-84440FBF400B}"/>
    <hyperlink ref="Z1750" r:id="rId6928" xr:uid="{C1BA1DAB-40E5-46BD-BC7D-D99DD3A8144C}"/>
    <hyperlink ref="Z3496" r:id="rId6929" xr:uid="{9017209E-F241-443C-AEBF-A56C5BCB8F78}"/>
    <hyperlink ref="Z3497" r:id="rId6930" xr:uid="{559ACFCD-342C-48DC-9FFF-6E98534AB473}"/>
    <hyperlink ref="Z3500" r:id="rId6931" xr:uid="{5D5B8673-125B-4DC5-9F50-4AA5DA1CBC71}"/>
    <hyperlink ref="Z3501" r:id="rId6932" xr:uid="{4F59F44E-A3DB-41A7-B029-A546195BBACA}"/>
    <hyperlink ref="Z1069" r:id="rId6933" xr:uid="{1AAE5039-B74E-4E9B-91FD-F7FEDA628D22}"/>
    <hyperlink ref="Z3270" r:id="rId6934" xr:uid="{BAF7CDB6-6E42-4BA2-BE2C-74D217C34FBD}"/>
    <hyperlink ref="Z2254" r:id="rId6935" xr:uid="{1C0B91FA-28AA-4FBC-822F-59F6255A7E88}"/>
    <hyperlink ref="Z3505" r:id="rId6936" xr:uid="{6EB289DA-2357-4666-AE81-D48D40D9E7F0}"/>
    <hyperlink ref="Z3506" r:id="rId6937" xr:uid="{3FA669AF-ED5E-4729-AC27-A46B3A41250C}"/>
    <hyperlink ref="Z3507" r:id="rId6938" xr:uid="{6EBCF0FA-514C-4DFC-8D01-4FE22B7035C9}"/>
    <hyperlink ref="Z3508" r:id="rId6939" xr:uid="{6C261823-F3ED-41F6-BDA5-87C14B14BD58}"/>
    <hyperlink ref="Z3509" r:id="rId6940" xr:uid="{D25A06AD-DC80-40C7-BA78-618CC4F26CB9}"/>
    <hyperlink ref="Z3510" r:id="rId6941" xr:uid="{09B610E4-BA7C-46A2-9F82-CDFC3DE833B5}"/>
    <hyperlink ref="Z3511" r:id="rId6942" xr:uid="{75E689B7-185D-40AD-855A-FD19B0AF6E35}"/>
    <hyperlink ref="Z3512" r:id="rId6943" xr:uid="{792F0566-C589-4796-A5EC-831ECD71C40B}"/>
    <hyperlink ref="Z3513" r:id="rId6944" xr:uid="{F570D276-EBCD-40A8-851A-130E192A757A}"/>
    <hyperlink ref="Z3503" r:id="rId6945" xr:uid="{6DA5DD0C-2439-4466-84D0-F26E100D29EC}"/>
    <hyperlink ref="Z3504" r:id="rId6946" xr:uid="{45F1FC24-AC09-4586-8063-2906A9EB8570}"/>
    <hyperlink ref="Z3514" r:id="rId6947" xr:uid="{3B45BA47-808F-46FB-8FCA-31B7D51CD2B7}"/>
    <hyperlink ref="Z3516" r:id="rId6948" xr:uid="{FD636E35-C95B-4EA0-9491-34590853F725}"/>
    <hyperlink ref="Z330" r:id="rId6949" xr:uid="{454F9E20-C450-4CCC-8940-A14B230E6F17}"/>
    <hyperlink ref="Z1634" r:id="rId6950" xr:uid="{73D89D4D-8622-4ED1-A397-6194138D4A05}"/>
    <hyperlink ref="Z3517" r:id="rId6951" xr:uid="{22B12B69-786D-499A-A2FD-A6E912CAC150}"/>
    <hyperlink ref="Z628" r:id="rId6952" xr:uid="{9A4AD19D-C392-408F-A99A-0D6286893663}"/>
    <hyperlink ref="Z1166" r:id="rId6953" xr:uid="{CF73BC3E-446F-426A-98DC-0900894BFB31}"/>
    <hyperlink ref="Z1167" r:id="rId6954" xr:uid="{8510B1E0-CE07-42CD-8076-3E528371B31D}"/>
    <hyperlink ref="Z1168" r:id="rId6955" xr:uid="{729E4D37-6F46-496C-86A8-A4290A719692}"/>
    <hyperlink ref="Z1169" r:id="rId6956" xr:uid="{DECFB061-FC52-4803-8389-A690FB62B876}"/>
    <hyperlink ref="Z1439" r:id="rId6957" xr:uid="{3031F809-D92E-4A29-9F8A-FA62A45876B0}"/>
    <hyperlink ref="Z1442" r:id="rId6958" xr:uid="{E360C60A-BEC0-4093-B8BE-E62918D761E5}"/>
    <hyperlink ref="Z1447" r:id="rId6959" xr:uid="{39E2547C-2116-4664-85F0-ECF78BAD29CC}"/>
    <hyperlink ref="Z1527" r:id="rId6960" xr:uid="{ADD93BA9-362F-4D27-8E3C-A36683093C3E}"/>
    <hyperlink ref="Z3519" r:id="rId6961" xr:uid="{BC490B5A-8585-4C40-A2B2-E656A564F863}"/>
    <hyperlink ref="Z3213" r:id="rId6962" xr:uid="{ED3AEB6B-D0BB-424B-BF7A-129F331E6200}"/>
    <hyperlink ref="Z3214" r:id="rId6963" xr:uid="{E035B96F-6DD4-4912-96DD-D64637FC7FF1}"/>
    <hyperlink ref="Z3523" r:id="rId6964" xr:uid="{43459A82-797E-470A-8823-D5BBC5F5AA5F}"/>
    <hyperlink ref="Z3524" r:id="rId6965" xr:uid="{7BA8FF0F-8EC1-457E-9776-7F81B44ACFD5}"/>
    <hyperlink ref="Z1770" r:id="rId6966" xr:uid="{C67FBECC-5717-48CF-A545-BF8D1077EC01}"/>
    <hyperlink ref="Z2392" r:id="rId6967" xr:uid="{7C1BE118-0BEF-4ED3-B25E-FBA3A209F623}"/>
    <hyperlink ref="Z3526" r:id="rId6968" xr:uid="{2CEADCDA-B17F-40FA-BE9A-800CE0553EB8}"/>
    <hyperlink ref="Z3520" r:id="rId6969" xr:uid="{5229A13F-0EA6-4BDC-8B95-2A8432BA264B}"/>
    <hyperlink ref="Z3521" r:id="rId6970" xr:uid="{686C7A65-6822-445F-ABD6-43680297333A}"/>
    <hyperlink ref="Z3522" r:id="rId6971" xr:uid="{0D083CDE-6355-4BA5-96E1-B0E7432E3F71}"/>
    <hyperlink ref="Z3527" r:id="rId6972" xr:uid="{5F866F9A-3659-4343-888C-DAC38273D053}"/>
    <hyperlink ref="Z3529" r:id="rId6973" xr:uid="{F2CC8037-7F95-4EF9-8BEB-E983B3904494}"/>
    <hyperlink ref="Z3530" r:id="rId6974" xr:uid="{B9C917D5-CE0D-4A53-952C-BDD6BE7405A0}"/>
    <hyperlink ref="Z3534" r:id="rId6975" xr:uid="{9836AA45-5D3A-4C9E-B1D2-4ABD09D1EE47}"/>
    <hyperlink ref="Z3535" r:id="rId6976" xr:uid="{E699E090-0041-4EAD-9187-18532E04FD4D}"/>
    <hyperlink ref="Z1283" r:id="rId6977" xr:uid="{D74860DC-ED29-452C-B869-6D26D5748E15}"/>
    <hyperlink ref="Z2442" r:id="rId6978" xr:uid="{345C664A-C498-4E76-8F89-C8BA7DA45489}"/>
    <hyperlink ref="Z3532" r:id="rId6979" xr:uid="{CFD3CF7B-5E0F-4D2D-B75F-61691BFD9AC9}"/>
    <hyperlink ref="Z3536" r:id="rId6980" xr:uid="{D6D3DF5B-572C-405A-B30C-0456FCE5A32D}"/>
    <hyperlink ref="Z3537" r:id="rId6981" xr:uid="{6AAC01CF-5F41-4DD1-926B-8FBBD0E64826}"/>
    <hyperlink ref="Z1530" r:id="rId6982" xr:uid="{64BB97C0-B277-44C0-A7E7-912213B6E2D6}"/>
    <hyperlink ref="Z2921" r:id="rId6983" xr:uid="{101250F5-BFF0-4AFB-972A-61DB95114191}"/>
    <hyperlink ref="Z3544" r:id="rId6984" xr:uid="{A1D3CCCE-6A96-4346-B8B4-CB13C0F55B42}"/>
    <hyperlink ref="Z3541" r:id="rId6985" xr:uid="{AD6B4181-F9DE-4B2D-BC47-EACA86274B53}"/>
    <hyperlink ref="Z3547" r:id="rId6986" xr:uid="{7BDC48B5-6E57-4306-B91F-8FB1C15238EB}"/>
    <hyperlink ref="Z3548" r:id="rId6987" xr:uid="{58B0E636-6461-454A-8F63-DBA8839CF6C0}"/>
    <hyperlink ref="Z3552" r:id="rId6988" xr:uid="{6B791874-FF38-4B75-8BB9-9F4355ADDCA7}"/>
    <hyperlink ref="Z200" r:id="rId6989" xr:uid="{14FCBAF5-1541-4E2B-8627-A60633E2A966}"/>
    <hyperlink ref="Z253" r:id="rId6990" xr:uid="{ED3E8DD0-05F6-4B40-BC82-BBADA4CAAE72}"/>
    <hyperlink ref="Z188" r:id="rId6991" xr:uid="{2E9369CF-0A12-4C9B-9EF1-C49EEFB0DA2F}"/>
    <hyperlink ref="Z1253" r:id="rId6992" xr:uid="{05D6E1CA-D4A1-4300-8A07-DAFE95F8C304}"/>
    <hyperlink ref="Z254" r:id="rId6993" xr:uid="{49ABDB8E-E479-4CF6-BC42-E130EF0451F1}"/>
    <hyperlink ref="Z258" r:id="rId6994" xr:uid="{E1345A81-D00D-4421-BA84-F925788DE21D}"/>
    <hyperlink ref="Z259" r:id="rId6995" xr:uid="{19DC09D3-0CE1-4EA7-A132-757FA44A9513}"/>
    <hyperlink ref="Z260" r:id="rId6996" xr:uid="{EDC94F2B-E090-4BF0-A9FC-8DFE59E918D1}"/>
    <hyperlink ref="Z261" r:id="rId6997" xr:uid="{B7C68B40-1A50-4A31-BCFE-3C4612781E6D}"/>
    <hyperlink ref="Z165" r:id="rId6998" xr:uid="{6E036F22-C4EB-49D6-849D-020D23DFF59E}"/>
    <hyperlink ref="Z166" r:id="rId6999" xr:uid="{27A9D522-9CE3-4A08-BCEA-D160D7424340}"/>
    <hyperlink ref="Z1195" r:id="rId7000" xr:uid="{59AEB0CA-CD7E-4702-BB71-206A160041FB}"/>
    <hyperlink ref="Z1398" r:id="rId7001" xr:uid="{E1F8DD9F-B67C-4CEA-A14F-2F85C5331F41}"/>
    <hyperlink ref="Z1406" r:id="rId7002" xr:uid="{FDABEA3D-991B-449D-B0E6-FD0A65A4A8F1}"/>
    <hyperlink ref="Z1419" r:id="rId7003" xr:uid="{EBD2FB3C-AE0B-4010-A3E1-900833F13D11}"/>
    <hyperlink ref="Z1424" r:id="rId7004" xr:uid="{8E24E049-620E-4F50-A69C-2BC65ECD8DCC}"/>
    <hyperlink ref="Z1430" r:id="rId7005" xr:uid="{D1A41523-EAE0-4EC6-938E-A7CB258281B0}"/>
    <hyperlink ref="Z263" r:id="rId7006" xr:uid="{1298DE96-D834-410B-BB25-E390BF28B4C0}"/>
    <hyperlink ref="Z274" r:id="rId7007" xr:uid="{574123B2-5809-4617-958E-FA92FFC0F0A1}"/>
    <hyperlink ref="Z285" r:id="rId7008" xr:uid="{E85CB875-FEF4-4C4D-AA89-CE2073E753AB}"/>
    <hyperlink ref="Z171" r:id="rId7009" xr:uid="{ADADA890-5F5A-42E6-AC23-77C7F9837B6A}"/>
    <hyperlink ref="Z399" r:id="rId7010" xr:uid="{B66D3709-0B76-40CC-870E-6D2D0C75727B}"/>
    <hyperlink ref="Z700" r:id="rId7011" xr:uid="{92548B4C-0C5B-4E24-9FBD-6182A7954057}"/>
    <hyperlink ref="Z1238" r:id="rId7012" xr:uid="{9A6FDF8B-5B91-4149-8C7A-92EC89930D43}"/>
    <hyperlink ref="Z718" r:id="rId7013" xr:uid="{CB617115-066D-4B40-9473-B940FC63438C}"/>
    <hyperlink ref="Z738" r:id="rId7014" xr:uid="{43A68D57-B8FE-495E-ACC7-ECDCE51275A2}"/>
    <hyperlink ref="Z699" r:id="rId7015" xr:uid="{21D6E12F-F867-496C-9169-4DBB5A11ECB3}"/>
    <hyperlink ref="Z739" r:id="rId7016" xr:uid="{93311555-06EB-41EB-8AA8-016A4D4B2F9E}"/>
    <hyperlink ref="Z698" r:id="rId7017" xr:uid="{59723250-8AAD-4822-ADC0-3FF260E751C0}"/>
    <hyperlink ref="Z706" r:id="rId7018" xr:uid="{C265ADE9-A0F6-46FD-B4A8-3FFFC64AADBE}"/>
    <hyperlink ref="Z707" r:id="rId7019" xr:uid="{B0843EC8-ECDF-4D64-9AB7-99572D686095}"/>
    <hyperlink ref="Z708" r:id="rId7020" xr:uid="{916A892E-CF6F-4473-8E05-0E9D86B82EF1}"/>
    <hyperlink ref="Z740" r:id="rId7021" xr:uid="{DF79BAC3-FB10-4D92-9C5D-DD2D49CB364A}"/>
    <hyperlink ref="Z612" r:id="rId7022" xr:uid="{3F1E12CF-0AE6-4379-B870-E02657FD0942}"/>
    <hyperlink ref="Z753" r:id="rId7023" xr:uid="{7A7DE009-F3B3-4538-AE20-B366DCE53715}"/>
    <hyperlink ref="Z583" r:id="rId7024" xr:uid="{AB9CCFD3-B2C9-4059-897E-9B3647164828}"/>
    <hyperlink ref="Z758" r:id="rId7025" xr:uid="{4923A5FA-B985-46F6-895A-5594EF132FD6}"/>
    <hyperlink ref="Z526" r:id="rId7026" xr:uid="{F1867832-6007-4ED4-880F-02F1BC414F9D}"/>
    <hyperlink ref="Z764" r:id="rId7027" xr:uid="{1F0864A6-F512-4DDA-956A-BD7F94E8405F}"/>
    <hyperlink ref="Z492" r:id="rId7028" xr:uid="{20A33997-4616-453A-8275-FC11B6922937}"/>
    <hyperlink ref="Z765" r:id="rId7029" xr:uid="{51CE1DFE-7D64-4656-85A6-243E75C32E59}"/>
    <hyperlink ref="Z469" r:id="rId7030" xr:uid="{F80A300E-4147-4520-83BE-6DC2F78E6162}"/>
    <hyperlink ref="Z767" r:id="rId7031" xr:uid="{44E14821-B9D0-4D98-A9C9-E2EC67FD2B0A}"/>
    <hyperlink ref="Z291" r:id="rId7032" xr:uid="{D9E47A6B-E141-4B40-9613-E3E60323E01D}"/>
    <hyperlink ref="Z778" r:id="rId7033" xr:uid="{07E999A7-8EAA-4065-8466-0FC924E92CD3}"/>
    <hyperlink ref="Z787" r:id="rId7034" xr:uid="{68E67015-C62F-4C38-BC2F-8B8708997730}"/>
    <hyperlink ref="Z341" r:id="rId7035" xr:uid="{CD726728-26F7-4F09-88CE-15DBD1759FCF}"/>
    <hyperlink ref="Z792" r:id="rId7036" xr:uid="{E210DA12-A8DE-46EE-86E9-851A8D8231F7}"/>
    <hyperlink ref="Z796" r:id="rId7037" xr:uid="{6E9C6F3F-A86A-4564-B99A-053CAAF90EA6}"/>
    <hyperlink ref="Z797" r:id="rId7038" xr:uid="{CFC57C2D-65C2-4069-8B19-59EBF5725BD6}"/>
    <hyperlink ref="Z798" r:id="rId7039" xr:uid="{96839673-CF11-42BB-A614-F68F3B808DC3}"/>
    <hyperlink ref="Z854" r:id="rId7040" xr:uid="{59C576C6-DE62-4D4E-981D-CAC64F12B85F}"/>
    <hyperlink ref="Z857" r:id="rId7041" xr:uid="{C1D414C8-8F9B-47FE-97A7-F5ADE16A4827}"/>
    <hyperlink ref="Z870" r:id="rId7042" xr:uid="{B8AB650D-F77D-406C-90DD-0AA37744C8EE}"/>
    <hyperlink ref="Z823" r:id="rId7043" xr:uid="{96A87316-DB93-46B6-8AF5-4CFE71D3555D}"/>
    <hyperlink ref="Z824" r:id="rId7044" xr:uid="{B3E127EE-3E2D-4BA4-819F-55039D3403A1}"/>
    <hyperlink ref="Z829" r:id="rId7045" xr:uid="{936BDDF8-FEC3-42E0-97CA-244CB9B55364}"/>
    <hyperlink ref="Z872" r:id="rId7046" xr:uid="{B3F77CE2-4A85-4159-9703-566C33604CF3}"/>
    <hyperlink ref="Z873" r:id="rId7047" xr:uid="{68693AF3-2C28-4C10-A62C-587C965FA6D6}"/>
    <hyperlink ref="Z877" r:id="rId7048" xr:uid="{AE7A7843-D65F-46E8-9CFF-0AF91A79E997}"/>
    <hyperlink ref="Z949" r:id="rId7049" xr:uid="{D873CA04-1397-4C1D-AB0F-17877EA8366C}"/>
    <hyperlink ref="Z927" r:id="rId7050" xr:uid="{301C7631-ED2B-44B2-A8A3-A24EDA076849}"/>
    <hyperlink ref="Z952" r:id="rId7051" xr:uid="{A6866891-8A51-4990-9658-D8C5E48C65A5}"/>
    <hyperlink ref="Z459" r:id="rId7052" xr:uid="{E2337AEB-2076-4B63-B2E0-C40659BB1AA4}"/>
    <hyperlink ref="Z1107" r:id="rId7053" xr:uid="{8B0771E2-21B8-46F4-8780-1262E040A376}"/>
    <hyperlink ref="Z1108" r:id="rId7054" xr:uid="{AAF575BB-91D3-443C-8FA8-C17638394EE8}"/>
    <hyperlink ref="Z1111" r:id="rId7055" xr:uid="{6C0ED3A6-AB44-4DD9-88F5-4528252D63AC}"/>
    <hyperlink ref="Z1116" r:id="rId7056" xr:uid="{AB40A7CE-10C6-4592-9D86-152AF800BA51}"/>
    <hyperlink ref="Z1117" r:id="rId7057" xr:uid="{A1684091-9A3B-461D-AAC6-A5468D156ABD}"/>
    <hyperlink ref="Z1118" r:id="rId7058" xr:uid="{C4F0492D-B793-4B92-88B5-0F2AAD23F1D1}"/>
    <hyperlink ref="Z1119" r:id="rId7059" xr:uid="{A8E45223-15B0-4C94-B7BC-D0DF749244BF}"/>
    <hyperlink ref="Z1347" r:id="rId7060" xr:uid="{CF0F3314-4855-45F4-8E42-E270503B46CD}"/>
    <hyperlink ref="Z2566" r:id="rId7061" xr:uid="{EABD7DD1-D6DE-40BE-A43A-3C055B867D94}"/>
    <hyperlink ref="Z2567" r:id="rId7062" xr:uid="{25FAB673-09B9-45EC-884B-812892B45BAD}"/>
    <hyperlink ref="Z1139" r:id="rId7063" xr:uid="{CD5E9233-2D7B-4FB9-8A44-CBC65115147A}"/>
    <hyperlink ref="Z1331" r:id="rId7064" xr:uid="{69023C72-C83E-43DE-BD6C-70B7283A8FCA}"/>
    <hyperlink ref="Z1367" r:id="rId7065" xr:uid="{F02E9118-CE77-4216-A59E-727512D14EC9}"/>
    <hyperlink ref="Z1396" r:id="rId7066" xr:uid="{8CA363A0-8B21-4F77-BD2C-0A6937A49F8E}"/>
    <hyperlink ref="Z1303" r:id="rId7067" xr:uid="{64DC0072-0752-4FD9-8D93-5B99C48A074A}"/>
    <hyperlink ref="Z1399" r:id="rId7068" xr:uid="{C7B05210-6029-485F-AB48-AECBE91DF626}"/>
    <hyperlink ref="Z1413" r:id="rId7069" xr:uid="{672F00AA-0D6B-4E59-BB47-D4176FA6FB2C}"/>
    <hyperlink ref="Z1708" r:id="rId7070" xr:uid="{13EA40CD-0EF7-4D34-8A96-277EA269B613}"/>
    <hyperlink ref="Z1437" r:id="rId7071" xr:uid="{D229700B-1C16-4198-A8CF-A5655557A2C5}"/>
    <hyperlink ref="Z1454" r:id="rId7072" xr:uid="{7F7196F0-544E-423A-92B8-BAA3E3D6D78B}"/>
    <hyperlink ref="Z1455" r:id="rId7073" xr:uid="{E3FE681E-E7E3-43C6-8B50-72305350CDFA}"/>
    <hyperlink ref="Z1461" r:id="rId7074" xr:uid="{2331040D-3C31-44BC-8525-38D21A0D972B}"/>
    <hyperlink ref="Z1543" r:id="rId7075" xr:uid="{9A3A165F-9D06-47D4-A447-B233DAB5E27F}"/>
    <hyperlink ref="Z136" r:id="rId7076" xr:uid="{6F8E1440-9842-4EE9-9D08-C52BA54895DA}"/>
    <hyperlink ref="Z137" r:id="rId7077" xr:uid="{7B5D73A5-B9FF-49B2-BC68-0F05A4DFCE13}"/>
    <hyperlink ref="Z142" r:id="rId7078" xr:uid="{C8158FDD-9485-404F-9FA8-0D9521D38E15}"/>
    <hyperlink ref="Z1097" r:id="rId7079" xr:uid="{301C7D15-F5D5-4EAA-A37E-9B3E05984DA6}"/>
    <hyperlink ref="Z1102" r:id="rId7080" xr:uid="{1CD52703-F21C-40CF-8A45-CFA75B69BC7C}"/>
    <hyperlink ref="Z1104" r:id="rId7081" xr:uid="{BA162872-CE7A-460E-BD4D-A5B9EB472A5E}"/>
    <hyperlink ref="Z1457" r:id="rId7082" xr:uid="{84BB1027-83FB-4647-B47D-F1D7C9DEBB46}"/>
    <hyperlink ref="Z1779" r:id="rId7083" xr:uid="{8F35F886-7359-4B86-990E-EE7C0D994C6F}"/>
    <hyperlink ref="Z1780" r:id="rId7084" xr:uid="{6788698F-B05D-4600-9404-F5C3736CB28C}"/>
    <hyperlink ref="Z1781" r:id="rId7085" xr:uid="{0CE8AE2E-03CA-42DB-856E-0258388F0D9A}"/>
    <hyperlink ref="Z1782" r:id="rId7086" xr:uid="{86E338A1-2133-4950-B08B-B85DB2CBB643}"/>
    <hyperlink ref="Z1783" r:id="rId7087" xr:uid="{8E42E848-0A95-40D1-BF3E-71837A1C74BD}"/>
    <hyperlink ref="Z1786" r:id="rId7088" xr:uid="{0BF49161-7AF2-4981-9568-A02EA619F12B}"/>
    <hyperlink ref="Z1787" r:id="rId7089" xr:uid="{58134590-538B-4901-B81C-197794176A5B}"/>
    <hyperlink ref="Z1788" r:id="rId7090" xr:uid="{40661AE9-0594-43D5-BF94-C90D482946F3}"/>
    <hyperlink ref="Z1789" r:id="rId7091" xr:uid="{B88E7DBB-AB56-4961-9F4A-BBFF621E2175}"/>
    <hyperlink ref="Z1794" r:id="rId7092" xr:uid="{14534791-202E-44DB-A5CD-C22A4426FF72}"/>
    <hyperlink ref="Z1796" r:id="rId7093" xr:uid="{C670AA6F-D92F-43AF-A5FC-D44ED869297D}"/>
    <hyperlink ref="Z1798" r:id="rId7094" xr:uid="{1FF27413-DA07-47C4-B38F-1124A65ADBB6}"/>
    <hyperlink ref="Z1800" r:id="rId7095" xr:uid="{B79A48AB-78FF-41FD-A0F2-A4243EFA3ABF}"/>
    <hyperlink ref="Z1801" r:id="rId7096" xr:uid="{02BE7BDD-CAEE-4D79-A5B8-25C13C717D6F}"/>
    <hyperlink ref="Z1804" r:id="rId7097" xr:uid="{0F04725F-4E98-4AAA-ABDA-2E03650A473A}"/>
    <hyperlink ref="Z1806" r:id="rId7098" xr:uid="{0389B2C4-D179-4140-9571-528238F5E3DE}"/>
    <hyperlink ref="Z1808" r:id="rId7099" xr:uid="{DE57431C-2BEE-4398-B950-DC0695BC735C}"/>
    <hyperlink ref="Z1809" r:id="rId7100" xr:uid="{26535996-A621-483A-85BF-C5C03E6E4177}"/>
    <hyperlink ref="Z1810" r:id="rId7101" xr:uid="{D1BE2F36-6204-4406-9C33-C8279341BC39}"/>
    <hyperlink ref="Z1812" r:id="rId7102" xr:uid="{1908570D-D40B-4CF8-BB05-0536A4BCD775}"/>
    <hyperlink ref="Z1818" r:id="rId7103" xr:uid="{C8FB378E-E1F8-4B45-A5C4-44096D03FCCB}"/>
    <hyperlink ref="Z1819" r:id="rId7104" xr:uid="{E19531A5-41AF-4BDF-83E4-84508911CAA4}"/>
    <hyperlink ref="Z264" r:id="rId7105" xr:uid="{0658AF60-6D5D-4369-8BEE-3CEE7031A80C}"/>
    <hyperlink ref="Z1521" r:id="rId7106" xr:uid="{CD909ED1-80E4-4364-889F-F75434C03F77}"/>
    <hyperlink ref="Z1554" r:id="rId7107" xr:uid="{CA686931-82E4-44AE-8476-6094A76FC788}"/>
    <hyperlink ref="Z1529" r:id="rId7108" xr:uid="{D34FC0D5-B5AB-4933-BFD5-CE28D2515B02}"/>
    <hyperlink ref="Z1556" r:id="rId7109" xr:uid="{8913742C-9A4E-47C6-BF74-6E9E4EAD5DA7}"/>
    <hyperlink ref="Z1566" r:id="rId7110" xr:uid="{2542CA4B-E032-48FD-AFD5-8CDFA77846B9}"/>
    <hyperlink ref="Z2998" r:id="rId7111" xr:uid="{56FE7C8B-9679-4E43-B4B0-2C69E59E101A}"/>
    <hyperlink ref="Z3351" r:id="rId7112" xr:uid="{DCF3B7F4-EB87-4E98-BAB8-12945893177E}"/>
    <hyperlink ref="Z3352" r:id="rId7113" xr:uid="{64AA476B-7F85-4C74-B5F3-62C2D8183B13}"/>
    <hyperlink ref="Z1591" r:id="rId7114" xr:uid="{71F5E13B-78E6-4E01-93C5-37DBAD604993}"/>
    <hyperlink ref="Z1679" r:id="rId7115" xr:uid="{350B8992-9DE2-4DBB-8022-66B4E303CEF4}"/>
    <hyperlink ref="Z1683" r:id="rId7116" xr:uid="{3EFB880C-DF7C-4E09-AB93-BE15F54AF044}"/>
    <hyperlink ref="Z1704" r:id="rId7117" xr:uid="{CDBEAF07-9728-4CF8-BBEC-E91AEFB3FC4B}"/>
    <hyperlink ref="Z2856" r:id="rId7118" xr:uid="{97BE7EA0-1620-417C-BE22-BA73419D8DFF}"/>
    <hyperlink ref="Z1710" r:id="rId7119" xr:uid="{295461E9-EC6D-4C52-BF24-BE5986AAAB1E}"/>
    <hyperlink ref="Z1837" r:id="rId7120" xr:uid="{E13DBAE8-A925-4928-87F1-317E1DDF8E6F}"/>
    <hyperlink ref="Z1838" r:id="rId7121" xr:uid="{10DCB98C-432A-4828-92AF-08436438FE32}"/>
    <hyperlink ref="Z1855" r:id="rId7122" xr:uid="{27644AF4-9B2D-4A75-95CE-AC42AAB86E5C}"/>
    <hyperlink ref="Z1785" r:id="rId7123" xr:uid="{D9309211-AD9C-4BC3-8723-E7344C8CC070}"/>
    <hyperlink ref="Z1860" r:id="rId7124" xr:uid="{08A9494D-2963-417E-BA44-EE0DF007C551}"/>
    <hyperlink ref="Z1918" r:id="rId7125" xr:uid="{D129354A-3E96-40AA-8D99-7BD7B76ABC94}"/>
    <hyperlink ref="Z2120" r:id="rId7126" xr:uid="{24D27530-D3EC-419F-ACA2-3AC1444FD938}"/>
    <hyperlink ref="Z1935" r:id="rId7127" xr:uid="{89DA1F8E-6EB9-42C3-94B5-A3FC55C1E016}"/>
    <hyperlink ref="Z2118" r:id="rId7128" xr:uid="{AA3EC751-84AE-469B-90AB-E34BA7AD9890}"/>
    <hyperlink ref="Z2255" r:id="rId7129" xr:uid="{7DB89A21-2915-46D8-90AA-25766A4773B3}"/>
    <hyperlink ref="Z2215" r:id="rId7130" xr:uid="{B8D4D35E-7632-40B1-91B1-7CC51655CD06}"/>
    <hyperlink ref="Z2553" r:id="rId7131" xr:uid="{57F1919D-FFF6-4B2E-A5E8-4407692A55F4}"/>
    <hyperlink ref="Z3037" r:id="rId7132" xr:uid="{8CD466DB-D083-44FD-9F9F-9AA370F43185}"/>
    <hyperlink ref="Z2493" r:id="rId7133" xr:uid="{CF81F014-27EF-440C-955C-14B7A4DCF0FA}"/>
    <hyperlink ref="Z3039" r:id="rId7134" xr:uid="{94204F89-2393-4545-AFA5-6BF39C02921E}"/>
    <hyperlink ref="Z3104" r:id="rId7135" xr:uid="{AF4D97F4-A3E0-4A53-8DFD-034BD71D3C3F}"/>
    <hyperlink ref="Z3109" r:id="rId7136" xr:uid="{DFC4C63D-2BCD-4112-A0B3-A97BEB7F8D27}"/>
    <hyperlink ref="Z3051" r:id="rId7137" xr:uid="{8830DABB-E43A-463E-A2F2-2B2551827461}"/>
    <hyperlink ref="Z3053" r:id="rId7138" xr:uid="{C37C4C60-DB58-4FEC-AE83-232F0D63A8B3}"/>
    <hyperlink ref="Z3114" r:id="rId7139" xr:uid="{DDC64710-186E-457C-A5E4-6F74F313B65C}"/>
    <hyperlink ref="Z2979" r:id="rId7140" xr:uid="{7879C8DC-74CB-4D84-9E9B-937E67E0965A}"/>
    <hyperlink ref="Z3123" r:id="rId7141" xr:uid="{4019E6B5-B65D-4A89-9001-2CE941C8D818}"/>
    <hyperlink ref="Z3160" r:id="rId7142" xr:uid="{D4B76D87-5B0C-4DCB-8A02-454D69025DF1}"/>
    <hyperlink ref="Z3200" r:id="rId7143" xr:uid="{DFE64C44-5159-4EB7-90FF-841BB5B4012B}"/>
    <hyperlink ref="Z224" r:id="rId7144" xr:uid="{70F529CB-CC72-4E5C-BB36-F8B9729B3FE4}"/>
    <hyperlink ref="Z225" r:id="rId7145" xr:uid="{D0C4C8A5-01E1-49F4-A5FF-3E0ABAED62D8}"/>
    <hyperlink ref="Z233" r:id="rId7146" xr:uid="{2FA7B29A-A7BE-4423-86D7-54DF63E87F25}"/>
    <hyperlink ref="Z234" r:id="rId7147" xr:uid="{B415729C-9361-4631-8FFE-F1856A5F3829}"/>
    <hyperlink ref="Z235" r:id="rId7148" xr:uid="{6B0FB42E-FF34-4272-94A2-924303C7D3CC}"/>
    <hyperlink ref="Z236" r:id="rId7149" xr:uid="{BE57F31F-1BA3-457D-B82A-4116FBDC2D35}"/>
    <hyperlink ref="Z262" r:id="rId7150" xr:uid="{4B8B9278-B075-44BC-8F29-23D3267EC0DB}"/>
    <hyperlink ref="Z741" r:id="rId7151" xr:uid="{B3B6AD1E-6117-4EBE-A2B6-9BD4403ED524}"/>
    <hyperlink ref="Z750" r:id="rId7152" xr:uid="{F6093925-DEC2-4A15-8293-C773DCA788F4}"/>
    <hyperlink ref="Z751" r:id="rId7153" xr:uid="{055816DC-1B63-4D57-BAB9-F1B4F74574B3}"/>
    <hyperlink ref="Z752" r:id="rId7154" xr:uid="{48F48217-8FA9-4D02-95B8-2FAF26998A70}"/>
    <hyperlink ref="Z755" r:id="rId7155" xr:uid="{E221F74A-6485-4FE9-B970-C42762969140}"/>
    <hyperlink ref="Z756" r:id="rId7156" xr:uid="{53D2CC0B-E7A4-45D1-9904-D3D01BE95100}"/>
    <hyperlink ref="Z757" r:id="rId7157" xr:uid="{233E3034-45E3-4962-AC3E-88F5BC102EA6}"/>
    <hyperlink ref="Z760" r:id="rId7158" xr:uid="{42D27DF5-935E-4003-897D-A7E26127C52E}"/>
    <hyperlink ref="Z763" r:id="rId7159" xr:uid="{FD1F0BDE-7BE0-4F31-BCEF-0F6B1F49CA21}"/>
    <hyperlink ref="Z766" r:id="rId7160" xr:uid="{439C52B0-8B62-40D9-9DC4-E5F32A5BBFA8}"/>
    <hyperlink ref="Z769" r:id="rId7161" xr:uid="{0FA162BD-35E8-4261-B0BD-1229B9504CF9}"/>
    <hyperlink ref="Z770" r:id="rId7162" xr:uid="{86CAB7B4-0D29-4B7C-BB78-6009F6E55BA0}"/>
    <hyperlink ref="Z771" r:id="rId7163" xr:uid="{0C38190C-F627-489A-98AA-66B2D5EFF1FF}"/>
    <hyperlink ref="Z772" r:id="rId7164" xr:uid="{03F4189A-C8AB-4431-824B-E453A5DD9976}"/>
    <hyperlink ref="Z774" r:id="rId7165" xr:uid="{B696BC39-BABC-4328-81AF-CC9D17C3F82D}"/>
    <hyperlink ref="Z777" r:id="rId7166" xr:uid="{B2D2FE3B-20B0-4D19-8AF9-D5C321794E1E}"/>
    <hyperlink ref="Z779" r:id="rId7167" xr:uid="{9585A7D0-653B-479E-9DDC-5D4F71121E20}"/>
    <hyperlink ref="Z780" r:id="rId7168" xr:uid="{8B239915-3D52-46ED-8948-61295D4C59AC}"/>
    <hyperlink ref="Z781" r:id="rId7169" xr:uid="{FA715A2C-F205-49E0-A7C0-5F6C114DD8A6}"/>
    <hyperlink ref="Z788" r:id="rId7170" xr:uid="{914A183B-BC36-4151-AECA-FC298A2A1E9D}"/>
    <hyperlink ref="Z789" r:id="rId7171" xr:uid="{5BBC630E-4EC8-4EF8-A033-208AE634AFF8}"/>
    <hyperlink ref="Z790" r:id="rId7172" xr:uid="{B0510D99-8748-4F47-93D9-6A0300B97D8C}"/>
    <hyperlink ref="Z805" r:id="rId7173" xr:uid="{6A1B601B-6B38-443C-97FD-57246B576511}"/>
    <hyperlink ref="Z950" r:id="rId7174" xr:uid="{EF6E8592-0C6E-406A-901B-BA0F05EAD93A}"/>
    <hyperlink ref="Z955" r:id="rId7175" xr:uid="{D8B119C8-3C77-4617-926E-49209E9E2CE6}"/>
    <hyperlink ref="Z1137" r:id="rId7176" xr:uid="{47B237E7-B37C-46A3-AF9B-4F3E59531AB7}"/>
    <hyperlink ref="Z1146" r:id="rId7177" xr:uid="{E19639FB-A980-4712-9CCB-B1DE44C125EC}"/>
    <hyperlink ref="Z1361" r:id="rId7178" xr:uid="{13FB1A70-12BA-4E3A-9677-5DD854A2ECE4}"/>
    <hyperlink ref="Z1375" r:id="rId7179" xr:uid="{C2F42CC7-1165-462D-8D04-1C53FC9F6758}"/>
    <hyperlink ref="Z1384" r:id="rId7180" xr:uid="{BB31E402-152A-419C-A43A-1668A1BC847B}"/>
    <hyperlink ref="Z1397" r:id="rId7181" xr:uid="{BA5B58A2-DFFF-4972-BF30-6351B242D30A}"/>
    <hyperlink ref="Z1404" r:id="rId7182" xr:uid="{8E623B0A-7E7A-4655-B35D-48D0820EB7FD}"/>
    <hyperlink ref="Z1438" r:id="rId7183" xr:uid="{EECFFBDC-BE28-4CBC-82A3-CF948450F1DE}"/>
    <hyperlink ref="Z1551" r:id="rId7184" xr:uid="{0DF6EB94-DA6D-420D-9651-8D1BA98FE118}"/>
    <hyperlink ref="Z1553" r:id="rId7185" xr:uid="{39B1267D-A1E7-40EC-A9D2-E0C5BA71B494}"/>
    <hyperlink ref="Z1557" r:id="rId7186" xr:uid="{30ED03B0-7084-4494-AACA-07DE48C0099E}"/>
    <hyperlink ref="Z1558" r:id="rId7187" xr:uid="{2399EC39-DE83-48AB-BDB5-E19F967939FD}"/>
    <hyperlink ref="Z1590" r:id="rId7188" xr:uid="{DA8B150C-73B3-48C9-AAFE-5B12BFFFD5AD}"/>
    <hyperlink ref="Z1638" r:id="rId7189" xr:uid="{E7DCFA81-FE1F-4191-81A9-EADEE7AFDD7A}"/>
    <hyperlink ref="Z1641" r:id="rId7190" xr:uid="{AE64DF25-949F-4077-80ED-B018D5811297}"/>
    <hyperlink ref="Z1685" r:id="rId7191" xr:uid="{4906D6A6-2B33-49FB-B295-828388CE5073}"/>
    <hyperlink ref="Z1711" r:id="rId7192" xr:uid="{8EE45697-2E75-49D8-886F-014BF4300625}"/>
    <hyperlink ref="Z1763" r:id="rId7193" xr:uid="{D3C88181-394D-46C1-BFE1-8F2807EA96B8}"/>
    <hyperlink ref="Z1853" r:id="rId7194" xr:uid="{116DEF07-332A-4C6E-80CD-ECE5854671C9}"/>
    <hyperlink ref="Z1854" r:id="rId7195" xr:uid="{C7ACF45D-512F-4E9E-9F95-BFFB7AD67803}"/>
    <hyperlink ref="Z1882" r:id="rId7196" xr:uid="{25E310AA-C5C6-423A-B75A-FD413B20D46B}"/>
    <hyperlink ref="Z3032" r:id="rId7197" xr:uid="{33BB8382-DDA8-4807-B16A-90B23770E437}"/>
    <hyperlink ref="Z3036" r:id="rId7198" xr:uid="{F434A5C2-C8CC-4471-9138-ED1F8949B199}"/>
    <hyperlink ref="Z3047" r:id="rId7199" xr:uid="{B714663B-155D-47EC-9D95-3DDD189CE7F5}"/>
    <hyperlink ref="Z3204" r:id="rId7200" xr:uid="{AAEFB36A-56BD-4DAC-80A1-ED6E89605C8D}"/>
    <hyperlink ref="Z3469" r:id="rId7201" xr:uid="{A49EF66A-D42A-448E-B851-090AD6A579D0}"/>
    <hyperlink ref="Z3475" r:id="rId7202" xr:uid="{21D23E02-6AB4-4048-AD4D-8B3A1E603739}"/>
    <hyperlink ref="Z3478" r:id="rId7203" xr:uid="{F9343315-5631-4C77-98B1-A1CDD3780E32}"/>
    <hyperlink ref="Z3553" r:id="rId7204" xr:uid="{93E204D1-3D02-4149-B9CB-DB589B5386E8}"/>
    <hyperlink ref="Z3554" r:id="rId7205" xr:uid="{DE552F71-33C0-4F95-B873-F1A95D9B0F39}"/>
    <hyperlink ref="Z3555" r:id="rId7206" xr:uid="{030E3297-99BA-4258-AB7D-127E26C10544}"/>
    <hyperlink ref="Z799" r:id="rId7207" xr:uid="{39C5AE58-997E-4EA7-AA5D-B44980F9DDA8}"/>
    <hyperlink ref="Z1135" r:id="rId7208" xr:uid="{D821E686-BB64-4463-8792-DF48DFE51A16}"/>
    <hyperlink ref="Z3556" r:id="rId7209" xr:uid="{62FB9A1C-58F7-4C78-AD1A-F76B482C5242}"/>
    <hyperlink ref="Z3557" r:id="rId7210" xr:uid="{DA583A6F-65B9-44F3-988C-EFF20FA4B643}"/>
    <hyperlink ref="Z3559" r:id="rId7211" xr:uid="{B07F8796-7B7E-4CBE-AA0A-944B7B84DDE6}"/>
    <hyperlink ref="Z2791" r:id="rId7212" xr:uid="{B37A38B1-8C92-4FFD-BBB3-B0D4C158A1C2}"/>
    <hyperlink ref="Z3560" r:id="rId7213" xr:uid="{448159AD-F553-4A96-A6AC-076B21E170A0}"/>
    <hyperlink ref="Z3333" r:id="rId7214" xr:uid="{9784F1CB-E2AD-4A62-9819-C17135844230}"/>
    <hyperlink ref="Z3561" r:id="rId7215" xr:uid="{322F1ECE-C2D7-4B0A-B156-0880CF37C51D}"/>
    <hyperlink ref="Z3562" r:id="rId7216" xr:uid="{31722B2D-A3BD-4D66-BBA2-C438F12DC7AD}"/>
    <hyperlink ref="Z3563" r:id="rId7217" xr:uid="{12D3DF66-41B4-432B-84E8-31BCBE3F1BC4}"/>
    <hyperlink ref="Z3565" r:id="rId7218" xr:uid="{DEA47395-42EB-4A97-A8A8-B65EF20D8814}"/>
    <hyperlink ref="Z3568" r:id="rId7219" xr:uid="{48EBB399-F9B3-477D-B8D7-EA5345511CA9}"/>
    <hyperlink ref="Z3569" r:id="rId7220" xr:uid="{581F17A4-D0B4-4B41-822D-67ADAD1D7EFA}"/>
    <hyperlink ref="Z389" r:id="rId7221" xr:uid="{CA7B8E29-4712-4004-B573-2C0F80261DC6}"/>
    <hyperlink ref="Z395" r:id="rId7222" xr:uid="{58C39334-264E-4971-88A4-CE2A3AA1791D}"/>
    <hyperlink ref="Z992" r:id="rId7223" xr:uid="{52951CDC-0B86-4492-9264-099CC7CF6CD3}"/>
    <hyperlink ref="Z1010" r:id="rId7224" xr:uid="{317F03EE-1FC9-48CD-AB84-7502FB4DB051}"/>
    <hyperlink ref="Z3065" r:id="rId7225" xr:uid="{2D459885-DCE6-4175-A5D4-1189BB2C9323}"/>
    <hyperlink ref="Z3091" r:id="rId7226" xr:uid="{3C6E79D2-56B8-4C3B-AD75-342B0644B944}"/>
    <hyperlink ref="Z3092" r:id="rId7227" xr:uid="{776C7B7F-586E-4B78-96D2-6ED5552D3F7E}"/>
    <hyperlink ref="Z3142" r:id="rId7228" xr:uid="{8E8DCCA9-1107-4659-BE93-77A4EC89F6D5}"/>
    <hyperlink ref="Z3558" r:id="rId7229" xr:uid="{78FD8CB1-9605-422C-9C09-AC88F1336B94}"/>
    <hyperlink ref="Z3571" r:id="rId7230" xr:uid="{BC69151E-2880-4D56-8BC4-70245DD617CA}"/>
    <hyperlink ref="Z3566" r:id="rId7231" xr:uid="{83C04728-296E-4E73-B408-B9449CE7800F}"/>
    <hyperlink ref="Z3567" r:id="rId7232" xr:uid="{808A779B-3E9B-4ED0-BCD3-642955C7E6BF}"/>
    <hyperlink ref="Z3570" r:id="rId7233" xr:uid="{FBE8A0FC-17E4-45A2-AEEE-CADF34EE8483}"/>
    <hyperlink ref="Z3572" r:id="rId7234" xr:uid="{9521C72F-F616-4480-8140-1A23E6114F16}"/>
    <hyperlink ref="Z3573" r:id="rId7235" xr:uid="{7740419C-0165-4548-BD69-779DBB33814B}"/>
    <hyperlink ref="Z3574" r:id="rId7236" xr:uid="{9F40CF8D-B35F-4A57-B426-BD22D95A3B27}"/>
    <hyperlink ref="Z2509" r:id="rId7237" xr:uid="{AD0F7BAF-E0B1-4109-95DF-2F3D6B751141}"/>
    <hyperlink ref="Z2665" r:id="rId7238" xr:uid="{6C7C0DEE-3854-4812-8BC5-0C690AAA7CB4}"/>
    <hyperlink ref="Z3576" r:id="rId7239" xr:uid="{DB3539C2-75AD-402A-8A30-A339B2C1BAA8}"/>
    <hyperlink ref="Z3577" r:id="rId7240" xr:uid="{8BBC3D55-035E-4449-9ED0-A2BFB9F6CB30}"/>
    <hyperlink ref="Z3578" r:id="rId7241" xr:uid="{C9D30B8A-CD39-4F56-914C-9FBB314660A4}"/>
    <hyperlink ref="Z3579" r:id="rId7242" xr:uid="{6164DBB9-4F94-4FAA-A633-BC8A3B7FBDDD}"/>
    <hyperlink ref="Z3525" r:id="rId7243" xr:uid="{06B48BDD-D99D-41A6-A8D5-FE054A86A0A0}"/>
    <hyperlink ref="Z2626" r:id="rId7244" xr:uid="{B9B51A73-3997-4E81-B8A3-B2908E470C68}"/>
    <hyperlink ref="Z2653" r:id="rId7245" xr:uid="{A5AC6DC3-74DA-44EE-98A8-8A65F7FABCF1}"/>
    <hyperlink ref="Z3583" r:id="rId7246" xr:uid="{3B4BE88D-41DA-4DC6-AFEC-FE1C6D87EDC5}"/>
    <hyperlink ref="Z3592" r:id="rId7247" xr:uid="{598F192D-F7E3-4FBD-8E20-A507AFCA46DA}"/>
    <hyperlink ref="Z3593" r:id="rId7248" xr:uid="{7F85FEF3-17FB-4932-8698-52672645B80E}"/>
    <hyperlink ref="Z3594" r:id="rId7249" xr:uid="{F508D67D-B3AE-4C88-98FE-FE625DF4B21E}"/>
    <hyperlink ref="Z3343" r:id="rId7250" xr:uid="{F7E39132-5A84-4811-BC93-FA53E2D2857E}"/>
    <hyperlink ref="Z3344" r:id="rId7251" xr:uid="{855947C7-4BDB-4BB7-BA2F-88E25DE68F04}"/>
    <hyperlink ref="Z3360" r:id="rId7252" xr:uid="{1A6A7740-1548-48AB-9D93-77A589BC2115}"/>
    <hyperlink ref="Z3370" r:id="rId7253" xr:uid="{CB01AF4B-64C7-4003-AD0A-5F17195316B6}"/>
    <hyperlink ref="Z3380" r:id="rId7254" xr:uid="{9617758F-2FDB-46A5-A9CD-8817352D72B6}"/>
    <hyperlink ref="Z3482" r:id="rId7255" xr:uid="{389E604D-BB2C-425C-91F7-FD53B9D7CBF2}"/>
    <hyperlink ref="Z3596" r:id="rId7256" xr:uid="{B3A81A40-33AF-43D1-9E1F-4CAA7E4BD755}"/>
    <hyperlink ref="Z3054" r:id="rId7257" xr:uid="{CFEF4045-4C64-44D7-9601-930699A27248}"/>
    <hyperlink ref="Z3605" r:id="rId7258" xr:uid="{BD0C3DA8-A981-41F7-921A-E64546BED9F8}"/>
    <hyperlink ref="Z3606" r:id="rId7259" xr:uid="{7E946AC6-3250-4662-B0A3-CCE1ED1C5DD2}"/>
    <hyperlink ref="Z1251" r:id="rId7260" xr:uid="{5849D68D-5C60-400C-9C9B-427DC3F27AE1}"/>
    <hyperlink ref="Z372" r:id="rId7261" xr:uid="{9CE05AAC-0E8C-4BB2-87D5-914359D06321}"/>
    <hyperlink ref="Z2232" r:id="rId7262" xr:uid="{A086442B-F164-42AE-A663-B9A5872DD1CB}"/>
    <hyperlink ref="Z3533" r:id="rId7263" xr:uid="{C4DEDB19-8901-4AC6-88C6-5F7E18FC3298}"/>
    <hyperlink ref="Z3608" r:id="rId7264" xr:uid="{49FF79E2-2591-41BC-8E29-6054F8C46CFA}"/>
    <hyperlink ref="Z1520" r:id="rId7265" xr:uid="{353600E8-B9B4-415A-B6A8-023A42DB844D}"/>
    <hyperlink ref="Z1721" r:id="rId7266" xr:uid="{F679065E-E4FA-4BB4-8CAA-F8398993C084}"/>
    <hyperlink ref="Z2137" r:id="rId7267" xr:uid="{996DF9CF-30F8-4D0A-A5D3-19A8D32AB96B}"/>
    <hyperlink ref="Z2073" r:id="rId7268" xr:uid="{E54FA7C9-08C1-4EC1-9101-97026AF541F8}"/>
    <hyperlink ref="Z2138" r:id="rId7269" xr:uid="{0B948725-E659-40AA-9A82-F5DA73AAE380}"/>
    <hyperlink ref="Z2144" r:id="rId7270" xr:uid="{89537C33-7E4E-402E-B815-968BD280842C}"/>
    <hyperlink ref="Z2145" r:id="rId7271" xr:uid="{F911E021-09F9-497C-AD1F-1F150A37DB90}"/>
    <hyperlink ref="Z3564" r:id="rId7272" xr:uid="{9E2D1104-088D-4D9C-A8B8-7134474A5B99}"/>
    <hyperlink ref="Z3585" r:id="rId7273" xr:uid="{47BD0F17-C2ED-4445-B3F7-61751818AA9A}"/>
    <hyperlink ref="Z3587" r:id="rId7274" xr:uid="{C49D8D96-BB64-4314-B864-DBABAB0A0050}"/>
    <hyperlink ref="Z3597" r:id="rId7275" xr:uid="{220A5A7B-6AEC-4152-9589-0CD049912016}"/>
    <hyperlink ref="Z3598" r:id="rId7276" xr:uid="{2EFFE372-FAB4-40FF-A9A9-A4B167855EAF}"/>
    <hyperlink ref="Z3599" r:id="rId7277" xr:uid="{19E9185E-C4A4-4514-90B0-8F24342BC6D0}"/>
    <hyperlink ref="Z3601" r:id="rId7278" xr:uid="{6F8D5B3A-F496-4AAF-A9F9-FF5851BAE858}"/>
    <hyperlink ref="Z3604" r:id="rId7279" xr:uid="{A3366F44-0600-4057-BACE-3BBDA6E5D030}"/>
    <hyperlink ref="Z3609" r:id="rId7280" xr:uid="{4BC1B6BD-8352-42E8-9F03-DFAA49BB72B4}"/>
    <hyperlink ref="Z3611" r:id="rId7281" xr:uid="{68C424F0-20C6-480C-BC66-7B93FB6B0D17}"/>
    <hyperlink ref="Z3612" r:id="rId7282" xr:uid="{6F92B122-80AF-4D61-BD45-46067B37E0B0}"/>
    <hyperlink ref="Z3613" r:id="rId7283" xr:uid="{17C38035-C8C9-4CE8-94F7-3DDA0B52D5D3}"/>
    <hyperlink ref="Z3614" r:id="rId7284" xr:uid="{055A66D7-EC94-4E1A-8BC8-726F21216827}"/>
    <hyperlink ref="Z3615" r:id="rId7285" xr:uid="{E20227CA-8443-411D-80EB-E37D0AECCB18}"/>
    <hyperlink ref="Z1133" r:id="rId7286" xr:uid="{A609E70B-4B07-48B7-9603-C6B3FDDE833F}"/>
    <hyperlink ref="Z3616" r:id="rId7287" xr:uid="{B679CD6D-4720-49A9-A44D-8F684C00E9E3}"/>
    <hyperlink ref="Z3417" r:id="rId7288" xr:uid="{DB68393F-629F-48C5-A723-28BE5AFFC799}"/>
    <hyperlink ref="Z3618" r:id="rId7289" xr:uid="{259B0D2F-E5BF-4B49-9B18-705C526944BF}"/>
    <hyperlink ref="Z3620" r:id="rId7290" xr:uid="{7BDEEB10-4E92-4918-A3FF-AAD0ED78F02A}"/>
    <hyperlink ref="Z3621" r:id="rId7291" xr:uid="{B3B6069E-CBD2-4D72-8A01-2D58C516FDC9}"/>
    <hyperlink ref="Z244" r:id="rId7292" xr:uid="{97D5DC2A-E657-4CF1-A2C4-4E87EDCE2C04}"/>
    <hyperlink ref="Z245" r:id="rId7293" xr:uid="{957744CA-EC2F-4F91-865B-5FF6D2AEB3B7}"/>
    <hyperlink ref="Z3622" r:id="rId7294" xr:uid="{5EB19F89-4AD6-4E47-A411-37D0B6EB6DAE}"/>
    <hyperlink ref="Z3624" r:id="rId7295" xr:uid="{47FF8F94-1B6B-475A-A57C-A67466BAAB91}"/>
    <hyperlink ref="Z3625" r:id="rId7296" xr:uid="{0B537543-F833-4ECE-9380-4AC7E4E024B5}"/>
    <hyperlink ref="Z3629" r:id="rId7297" xr:uid="{010866F0-A060-4360-B08F-69419008D89A}"/>
    <hyperlink ref="Z3632" r:id="rId7298" xr:uid="{992D93EB-A247-4EEC-8AFF-1DD0A38AD3A0}"/>
    <hyperlink ref="Z3633" r:id="rId7299" xr:uid="{2C050BDB-1C14-4071-A0BE-8C4049DA7B4A}"/>
    <hyperlink ref="Z3641" r:id="rId7300" xr:uid="{8DE22B86-A6D1-445B-81A1-D443EE5CAB23}"/>
    <hyperlink ref="Z3316" r:id="rId7301" xr:uid="{BD71FBC5-370B-4634-B7C1-8ED71A2A0D3B}"/>
    <hyperlink ref="Z3642" r:id="rId7302" xr:uid="{5CDFAAE8-9002-45E8-87D1-BE92B1BB1531}"/>
    <hyperlink ref="Z3551" r:id="rId7303" xr:uid="{1AB6FDFC-CB5F-464D-8C8C-C50E4B3EF3CA}"/>
    <hyperlink ref="Z3643" r:id="rId7304" xr:uid="{C3E2270E-C530-4BA4-A174-77AB7D2F30AA}"/>
    <hyperlink ref="Z3631" r:id="rId7305" xr:uid="{CCC5A01B-62BD-4D5A-8778-CB1F7DB3BCB3}"/>
    <hyperlink ref="Z3634" r:id="rId7306" xr:uid="{A8D9BEB4-C25B-4DA3-ABA3-27251EA68A29}"/>
    <hyperlink ref="Z3640" r:id="rId7307" xr:uid="{35786418-CF58-435E-808B-BFCD57772261}"/>
    <hyperlink ref="Z3645" r:id="rId7308" xr:uid="{D2BBB09B-D6D9-4E5D-A097-DF82192E1493}"/>
    <hyperlink ref="Z3647" r:id="rId7309" xr:uid="{B21CA3BD-7430-48DB-89D6-56115697C1B5}"/>
    <hyperlink ref="Z3648" r:id="rId7310" xr:uid="{AFB7E35D-BAEE-4043-B9BA-629F6B3AAA96}"/>
    <hyperlink ref="Z1578" r:id="rId7311" xr:uid="{C04CD0D3-854C-4D4C-9987-C2B3AD989817}"/>
    <hyperlink ref="Z3649" r:id="rId7312" xr:uid="{6FA5E8BD-50CA-4EF2-8A0B-7E02FFC8858C}"/>
    <hyperlink ref="Z3650" r:id="rId7313" xr:uid="{9CC44579-70FD-4C5C-8B47-98F431B36C6C}"/>
    <hyperlink ref="Z3652" r:id="rId7314" xr:uid="{47F5F6A8-FB03-4D90-A728-6C0650D6A6E2}"/>
    <hyperlink ref="Z3653" r:id="rId7315" xr:uid="{F47AB71A-8BA8-49CB-AA9C-59509499A3E4}"/>
    <hyperlink ref="Z3654" r:id="rId7316" xr:uid="{722801AE-3156-44E7-B31E-61DF37D42D88}"/>
    <hyperlink ref="Z3655" r:id="rId7317" xr:uid="{E09C99B3-E29A-42C0-8A1B-7CC1B68B350C}"/>
    <hyperlink ref="Z2417" r:id="rId7318" xr:uid="{AD5C70C5-D1F3-4A2E-B0BD-E352885446E9}"/>
    <hyperlink ref="Z2419" r:id="rId7319" xr:uid="{4D3E801F-F1D4-40B3-BFBC-8F1757C71555}"/>
    <hyperlink ref="Z2441" r:id="rId7320" xr:uid="{872A7807-59BD-4527-A3BE-6F65C22A767A}"/>
    <hyperlink ref="Z2654" r:id="rId7321" xr:uid="{F8170CB6-981D-4DCE-90DC-A536A38EC71E}"/>
    <hyperlink ref="Z2475" r:id="rId7322" xr:uid="{FBCA7C0C-4D1B-410F-A0B7-CAA25A7D2849}"/>
    <hyperlink ref="Z2734" r:id="rId7323" xr:uid="{09FBABBB-1184-4BDD-BD07-977A0240F96D}"/>
    <hyperlink ref="Z2742" r:id="rId7324" xr:uid="{2EF16A32-77DC-487A-A2E6-2CE73854ED0E}"/>
    <hyperlink ref="Z2775" r:id="rId7325" xr:uid="{AC9FCA31-FF83-4F93-89A1-99137AD518DA}"/>
    <hyperlink ref="Z2846" r:id="rId7326" xr:uid="{20E6F97A-3C85-47EC-8350-3A5AEBA70C95}"/>
    <hyperlink ref="Z2882" r:id="rId7327" xr:uid="{73E87C5F-926B-43F2-B160-4F03C49149EB}"/>
    <hyperlink ref="Z1017" r:id="rId7328" xr:uid="{151CA954-95DC-436E-BDCE-8FE5672B3422}"/>
    <hyperlink ref="Z2962" r:id="rId7329" xr:uid="{E9D815FE-DEBC-4345-9870-72CD99E25CEE}"/>
    <hyperlink ref="Z2976" r:id="rId7330" xr:uid="{3B4A74B4-EA43-4B9F-A1A3-863D78A6D2C2}"/>
    <hyperlink ref="Z3366" r:id="rId7331" xr:uid="{7440FB58-7516-43BB-81A0-2D90ECC4D4D5}"/>
    <hyperlink ref="Z3425" r:id="rId7332" xr:uid="{D1B11BC3-7F52-4EE7-8DEA-AF2B701259BD}"/>
    <hyperlink ref="Z786" r:id="rId7333" xr:uid="{A98320E6-9401-4233-8201-74D505479EA2}"/>
    <hyperlink ref="Z2333" r:id="rId7334" xr:uid="{EC82B8AC-5672-4CBD-B9DC-C725486F9737}"/>
    <hyperlink ref="Z2335" r:id="rId7335" xr:uid="{7DC527A7-FF03-4585-B367-A53E4C6458B7}"/>
    <hyperlink ref="Z2338" r:id="rId7336" xr:uid="{ADC6303A-526D-4041-B775-7A2403358DCB}"/>
    <hyperlink ref="Z2373" r:id="rId7337" xr:uid="{E2AD71B3-A72E-4FC9-8DDD-BE87542D5A04}"/>
    <hyperlink ref="Z2428" r:id="rId7338" xr:uid="{27C8CB54-0585-4239-9627-5DE6E0FA231C}"/>
    <hyperlink ref="Z2461" r:id="rId7339" xr:uid="{6C1D3D39-2874-44BF-8200-E37AC7509FBB}"/>
    <hyperlink ref="Z2462" r:id="rId7340" xr:uid="{63F220A1-B10E-43E9-8413-503C8E90A6BD}"/>
    <hyperlink ref="Z2465" r:id="rId7341" xr:uid="{FE56372A-3AC5-43A6-8D8D-34F6A01EEC0A}"/>
    <hyperlink ref="Z2476" r:id="rId7342" xr:uid="{71BE4CC4-F773-4C62-B164-7EFFCB35BF01}"/>
    <hyperlink ref="Z2506" r:id="rId7343" xr:uid="{737F14E0-C2A9-4293-8701-174B8491992D}"/>
    <hyperlink ref="Z2622" r:id="rId7344" xr:uid="{F1865703-3335-4134-9516-82A2F8027B03}"/>
    <hyperlink ref="Z2627" r:id="rId7345" xr:uid="{886A7B09-9AAE-47B9-B753-AD914DAF5029}"/>
    <hyperlink ref="Z2761" r:id="rId7346" xr:uid="{48799823-1A45-4C47-A5B5-4566F9F90418}"/>
    <hyperlink ref="Z2792" r:id="rId7347" xr:uid="{3BBE0BC8-212E-4ADD-9964-BA836C65884F}"/>
    <hyperlink ref="Z2808" r:id="rId7348" xr:uid="{9F569CAD-857A-4E7E-BDA1-91814D767F38}"/>
    <hyperlink ref="Z2809" r:id="rId7349" xr:uid="{9791908E-A7A2-46FA-A876-56D690C9223F}"/>
    <hyperlink ref="Z2810" r:id="rId7350" xr:uid="{4E8DB929-3BC1-408B-9551-998A6028B23A}"/>
    <hyperlink ref="Z2891" r:id="rId7351" xr:uid="{AA2AEF7F-89A8-4703-BFBF-531A608C4AB0}"/>
    <hyperlink ref="Z2892" r:id="rId7352" xr:uid="{CD214FB3-FD32-4D0C-BA19-A533A46723D0}"/>
    <hyperlink ref="Z3415" r:id="rId7353" xr:uid="{33905D07-429F-470C-BA2B-0D1ACD9FD12A}"/>
    <hyperlink ref="Z3422" r:id="rId7354" xr:uid="{14EC5517-9EE9-47CA-A847-0A5D2F6B7AFB}"/>
    <hyperlink ref="Z3658" r:id="rId7355" xr:uid="{661DA540-58BF-44CB-8381-FF96E64E52DC}"/>
    <hyperlink ref="Z3202" r:id="rId7356" xr:uid="{1776D4C3-F34A-4C9D-8F9E-E201EE9A4EED}"/>
    <hyperlink ref="Z3662" r:id="rId7357" xr:uid="{8B42D7E6-6C3D-448B-81F7-D14E45D16447}"/>
    <hyperlink ref="Z3663" r:id="rId7358" xr:uid="{6F4C8FA2-0D35-4636-A175-6D061ED1883C}"/>
    <hyperlink ref="Z3660" r:id="rId7359" xr:uid="{1B6A6882-886E-44E3-AB43-51EDCA10F192}"/>
    <hyperlink ref="Z3673" r:id="rId7360" xr:uid="{0CF9AA29-63E6-47BC-AC93-44EE7F29CE54}"/>
    <hyperlink ref="Z3674" r:id="rId7361" xr:uid="{9DA96D8F-F168-4ADB-B0BA-F1DE39892521}"/>
    <hyperlink ref="Z1676" r:id="rId7362" xr:uid="{0186202E-B1AA-429D-8EB0-DE0C45B44DF9}"/>
    <hyperlink ref="Z1749" r:id="rId7363" xr:uid="{A231CD86-D25C-4713-9D22-C6CFAEBB132A}"/>
    <hyperlink ref="Z1727" r:id="rId7364" xr:uid="{37DFC778-BDCC-4042-A878-B36537E0AAF1}"/>
    <hyperlink ref="Z1369" r:id="rId7365" xr:uid="{660DCEBC-C2D3-4F57-A91D-D0996FE3A752}"/>
    <hyperlink ref="Z1403" r:id="rId7366" xr:uid="{E7A892DE-884B-4531-ADBF-D745E2D34094}"/>
    <hyperlink ref="Z3229" r:id="rId7367" xr:uid="{F8BB4C22-2DAF-4842-A706-37106747F7F3}"/>
    <hyperlink ref="Z3542" r:id="rId7368" xr:uid="{6CC266F7-D71B-480D-8A1F-7BB562A79464}"/>
    <hyperlink ref="Z3543" r:id="rId7369" xr:uid="{68380FFF-2252-4854-B434-113108B81CA1}"/>
    <hyperlink ref="Z3040" r:id="rId7370" xr:uid="{D0987C2C-654B-4C51-9950-CF1BC686F6A1}"/>
    <hyperlink ref="Z1851" r:id="rId7371" xr:uid="{7AE4B3EF-DEBC-4A7B-9FFA-B3141C232D72}"/>
    <hyperlink ref="Z2503" r:id="rId7372" xr:uid="{14B4F3F9-D8F6-4D0F-B78A-5E85AC0C07EA}"/>
    <hyperlink ref="Z3442" r:id="rId7373" xr:uid="{865BC0F4-AFFE-4D93-9454-D1628DA00C8C}"/>
    <hyperlink ref="Z3443" r:id="rId7374" xr:uid="{EA2AACED-7211-4958-9C7B-37C41690F4D9}"/>
    <hyperlink ref="Z3676" r:id="rId7375" xr:uid="{4D03D66C-C5DC-41FF-9DD4-6215BB8D27C7}"/>
    <hyperlink ref="Z3675" r:id="rId7376" xr:uid="{1200DC01-158D-4323-990A-3B8A4E8D7FED}"/>
    <hyperlink ref="Z3677" r:id="rId7377" xr:uid="{76E96104-357B-4E31-A358-6C3133DE9F78}"/>
    <hyperlink ref="Z1544" r:id="rId7378" xr:uid="{630803CC-B2B8-45F7-8D54-DCD1B73C7DC5}"/>
    <hyperlink ref="Z1545" r:id="rId7379" xr:uid="{506C82D3-F971-42D8-AAF6-4FFF2BAE630D}"/>
    <hyperlink ref="Z3679" r:id="rId7380" xr:uid="{A3167767-A06F-4E70-A103-0BC232AB0774}"/>
    <hyperlink ref="Z3681" r:id="rId7381" xr:uid="{C6593590-1C95-4999-A3B5-1F8DEF3B6738}"/>
    <hyperlink ref="Z3680" r:id="rId7382" xr:uid="{1F94857B-72B2-4404-9881-0089D464815C}"/>
    <hyperlink ref="Z3683" r:id="rId7383" xr:uid="{36B70263-B8EF-43DA-954B-0B77C4860EDD}"/>
    <hyperlink ref="Z3684" r:id="rId7384" xr:uid="{6F12EDEA-3B4F-44E8-A5D9-0579712917DB}"/>
    <hyperlink ref="Z172" r:id="rId7385" xr:uid="{9729EB1D-A029-424D-90D5-BE8767BFF704}"/>
    <hyperlink ref="Z206" r:id="rId7386" xr:uid="{0BF0248F-7B5D-4096-936D-C8D85E271E26}"/>
    <hyperlink ref="Z560" r:id="rId7387" xr:uid="{5E4E38AC-EFB2-4112-9364-AA0B599AEC7D}"/>
    <hyperlink ref="Z601" r:id="rId7388" xr:uid="{403784B9-EBA4-460F-BF1A-7B2062AF6BAE}"/>
    <hyperlink ref="Z1615" r:id="rId7389" xr:uid="{CC401729-B5C9-4D6F-84A4-427249BC520E}"/>
    <hyperlink ref="Z1619" r:id="rId7390" xr:uid="{51D86DF8-D4E4-4E70-B8DA-2BA52A157BDF}"/>
    <hyperlink ref="Z1629" r:id="rId7391" xr:uid="{3F77145A-3A7F-4316-8BF0-A5632F1E3276}"/>
    <hyperlink ref="Z1714" r:id="rId7392" xr:uid="{98673F02-F76B-46A7-AEEA-578D0A1444CA}"/>
    <hyperlink ref="Z1717" r:id="rId7393" xr:uid="{483A0E57-FDAC-4E65-9984-C1306167E773}"/>
    <hyperlink ref="Z3671" r:id="rId7394" xr:uid="{205BE0FD-9625-46E4-9B0B-5A0B3F636402}"/>
    <hyperlink ref="Z3688" r:id="rId7395" xr:uid="{76CEA529-3502-49BD-B8CB-B53A66000E26}"/>
    <hyperlink ref="Z2725" r:id="rId7396" xr:uid="{3D3937A1-0FBF-41C7-A1FC-099645241386}"/>
    <hyperlink ref="Z3689" r:id="rId7397" xr:uid="{66AFA6AF-6D5B-4809-AF33-C7FE02A54E14}"/>
    <hyperlink ref="Z3685" r:id="rId7398" xr:uid="{205038F9-2CE4-414A-8A84-09659CD97ED1}"/>
    <hyperlink ref="Z3691" r:id="rId7399" xr:uid="{4F3BD46F-E04B-4445-B24F-B6E8DC276290}"/>
    <hyperlink ref="Z3588" r:id="rId7400" xr:uid="{D0B6111E-F141-49D9-A882-F4143C9B0172}"/>
    <hyperlink ref="Z3692" r:id="rId7401" xr:uid="{31A67E05-56C8-4C4B-8963-908A0C047871}"/>
    <hyperlink ref="Z3589" r:id="rId7402" xr:uid="{CD2AB245-46A0-4917-AE52-211D75D301F5}"/>
    <hyperlink ref="Z3699" r:id="rId7403" xr:uid="{44B14030-4A0B-4A3A-9222-2D44FDC3329C}"/>
    <hyperlink ref="Z3700" r:id="rId7404" xr:uid="{A2A64902-6506-4F60-A381-E8A7A122226D}"/>
    <hyperlink ref="Z3701" r:id="rId7405" xr:uid="{FECC25B8-E302-427E-BC95-40E93BAA85B6}"/>
    <hyperlink ref="Z3702" r:id="rId7406" xr:uid="{295B1A08-D270-43E3-9F74-04A23B21AE2D}"/>
    <hyperlink ref="Z3704" r:id="rId7407" xr:uid="{57609D5F-D564-4BFC-A0B0-80238980B8FB}"/>
    <hyperlink ref="Z2152" r:id="rId7408" xr:uid="{5F8304E0-82B6-4AB7-911A-5FA77DD6946A}"/>
    <hyperlink ref="Z1014" r:id="rId7409" xr:uid="{580582FA-FEE4-49CC-B4F4-F06C65311020}"/>
    <hyperlink ref="Z1015" r:id="rId7410" xr:uid="{9DEEF11D-23C9-48EA-85A2-2A35F0EE82F3}"/>
    <hyperlink ref="Z1032" r:id="rId7411" xr:uid="{BAEED3D6-EF17-4BF5-9AFE-93E69FEFCA03}"/>
    <hyperlink ref="Z3705" r:id="rId7412" xr:uid="{2CDAB7DD-F8BB-41A5-9EC8-8F3964DF9B22}"/>
    <hyperlink ref="Z226" r:id="rId7413" xr:uid="{68764512-AD40-4111-86D3-9B2BB79D3C5D}"/>
    <hyperlink ref="Z3706" r:id="rId7414" xr:uid="{6BB133FE-ADBB-4D5F-86B8-A118A4A94C69}"/>
    <hyperlink ref="Z3694" r:id="rId7415" xr:uid="{E05360B0-DDCE-499D-8480-A810DA47A251}"/>
    <hyperlink ref="Z3707" r:id="rId7416" xr:uid="{D7550605-12FC-4EC4-BFB2-191494A92D94}"/>
    <hyperlink ref="Z3708" r:id="rId7417" xr:uid="{6AA069EA-F094-4724-8652-18EEF7E156BA}"/>
    <hyperlink ref="Z821" r:id="rId7418" xr:uid="{419E3E69-274F-4BA3-802E-C7F3908DE511}"/>
    <hyperlink ref="Z822" r:id="rId7419" xr:uid="{EF3C571A-B935-4F81-B407-2C90F0869415}"/>
    <hyperlink ref="Z830" r:id="rId7420" xr:uid="{629A5C80-7A54-4B62-85B1-DB6A3A8BF1A5}"/>
    <hyperlink ref="Z831" r:id="rId7421" xr:uid="{9639AF5D-90C2-4C1C-84C9-8E08DA52EE50}"/>
    <hyperlink ref="Z835" r:id="rId7422" xr:uid="{CFF72FED-9328-4641-B357-237264865544}"/>
    <hyperlink ref="Z896" r:id="rId7423" xr:uid="{8EAB926B-1E70-41B3-9667-09E307443FDD}"/>
    <hyperlink ref="Z3710" r:id="rId7424" xr:uid="{547275DD-B47D-4044-80F9-5A1FEFED907D}"/>
    <hyperlink ref="Z3713" r:id="rId7425" xr:uid="{433EAA45-FA2A-4D69-BEFC-95F292337648}"/>
    <hyperlink ref="Z3723" r:id="rId7426" xr:uid="{2775E91C-1784-4D87-8FAF-CD190DE277E7}"/>
    <hyperlink ref="Z3728" r:id="rId7427" xr:uid="{37E22D0C-18B7-4681-9FD3-8F0044BDC1CA}"/>
    <hyperlink ref="Z3733" r:id="rId7428" xr:uid="{68816CBF-0CDA-4FE4-92CF-1E0B12C0B33C}"/>
    <hyperlink ref="Z599" r:id="rId7429" xr:uid="{405D5DF8-4DBB-43FF-B5A9-4E17975BFF60}"/>
    <hyperlink ref="Z2213" r:id="rId7430" xr:uid="{0C369238-96A8-447D-8899-139068A7096C}"/>
    <hyperlink ref="Z2305" r:id="rId7431" xr:uid="{C24C193D-6F67-40EB-BF64-F521EFF92ECB}"/>
    <hyperlink ref="Z2815" r:id="rId7432" xr:uid="{3124B173-3733-4C67-ABFC-0A706D4BD1E3}"/>
    <hyperlink ref="Z3735" r:id="rId7433" xr:uid="{8163344E-4F46-4600-8393-22CD5DCE85D1}"/>
    <hyperlink ref="Z3736" r:id="rId7434" xr:uid="{B01AF50A-47F2-4574-B717-D716856303D9}"/>
    <hyperlink ref="Z2212" r:id="rId7435" xr:uid="{1F62D874-E9D3-4199-BC48-45D0E8DC4D6A}"/>
    <hyperlink ref="Z2765" r:id="rId7436" xr:uid="{FFD87C44-D99D-446A-9595-603DCB6FE150}"/>
    <hyperlink ref="Z2865" r:id="rId7437" xr:uid="{D6C9CEBA-3F7F-477A-B2E5-AA3AE65B4217}"/>
    <hyperlink ref="Z3737" r:id="rId7438" xr:uid="{98208BBB-2F8B-4DC3-95C9-A0DEAA3B67C6}"/>
    <hyperlink ref="Z3738" r:id="rId7439" xr:uid="{AEB9B9BD-8AA4-40DD-BFBA-AB35C14BAD58}"/>
    <hyperlink ref="Z3741" r:id="rId7440" xr:uid="{A0AA3626-D660-4389-9411-650376A013C0}"/>
    <hyperlink ref="Z3731" r:id="rId7441" xr:uid="{0216EC2A-1DB7-4FF6-9604-1FBA6681DC66}"/>
    <hyperlink ref="Z3742" r:id="rId7442" xr:uid="{42282242-57D0-4DEE-ADD1-2B6EFF86A697}"/>
    <hyperlink ref="Z135" r:id="rId7443" xr:uid="{7BF31BDD-B729-4F8B-B4A4-0D63447030C9}"/>
    <hyperlink ref="Z1726" r:id="rId7444" xr:uid="{A47BF947-9FB7-46E0-B870-053A0CCF1CDB}"/>
    <hyperlink ref="Z2429" r:id="rId7445" xr:uid="{978E1E81-9F39-486F-84ED-339C73EB5F16}"/>
    <hyperlink ref="Z3743" r:id="rId7446" xr:uid="{C5DD47DC-09D6-4483-839F-4D5DB81A6171}"/>
    <hyperlink ref="Z3748" r:id="rId7447" xr:uid="{71ECC66B-2A93-42D1-B898-01968E44E957}"/>
    <hyperlink ref="Z1313" r:id="rId7448" xr:uid="{5A1F0FE5-4E3D-4A72-BBC5-0CDCABBB615B}"/>
    <hyperlink ref="Z1546" r:id="rId7449" xr:uid="{A08B3540-F1C0-4D12-A053-AF28A85FCE92}"/>
    <hyperlink ref="Z542" r:id="rId7450" xr:uid="{12982D3E-36BE-4770-8DF8-5386AF70534E}"/>
    <hyperlink ref="Z2868" r:id="rId7451" xr:uid="{88B491C3-DB44-4BEE-80C4-48F4540514C5}"/>
    <hyperlink ref="Z2869" r:id="rId7452" xr:uid="{969D1756-F7E9-47B1-A3F9-DA8CABE363ED}"/>
    <hyperlink ref="Z2881" r:id="rId7453" xr:uid="{02454885-770C-49A4-9893-61834F0F44B1}"/>
    <hyperlink ref="Z2893" r:id="rId7454" xr:uid="{C73CA58E-D8D6-46AA-902C-E0CE3D13BFF6}"/>
    <hyperlink ref="Z3749" r:id="rId7455" xr:uid="{64816C2A-F841-4AEC-AAD9-785385FE9927}"/>
    <hyperlink ref="Z1532" r:id="rId7456" xr:uid="{E57468C3-DFEC-4E31-8D97-0D4F55DCE090}"/>
    <hyperlink ref="Z2271" r:id="rId7457" xr:uid="{880E5069-08C2-4118-AA62-9ACD50774307}"/>
    <hyperlink ref="Z2939" r:id="rId7458" xr:uid="{3B4938F6-F33A-4262-AC67-7D575C3B64AC}"/>
    <hyperlink ref="Z3661" r:id="rId7459" xr:uid="{4B850E9F-776E-4D9C-A178-0C632A30D09B}"/>
    <hyperlink ref="Z3752" r:id="rId7460" xr:uid="{908F538D-8070-49A1-B133-2F33CC10912E}"/>
    <hyperlink ref="Z1334" r:id="rId7461" xr:uid="{98A0F459-AF0A-4CDC-934A-53420D339AC6}"/>
    <hyperlink ref="Z1778" r:id="rId7462" xr:uid="{942CF3D8-2BB3-4E5E-94A8-B63ECED116C4}"/>
    <hyperlink ref="Z2075" r:id="rId7463" xr:uid="{3CA80DA1-8D9C-49F0-A53F-CCB2C7399065}"/>
    <hyperlink ref="Z3753" r:id="rId7464" xr:uid="{D5BD0054-B072-4EB2-B382-2EA12AC7F3F4}"/>
    <hyperlink ref="Z3744" r:id="rId7465" xr:uid="{5C8E6A1C-B66D-4A3C-BB25-6E384A208A1F}"/>
    <hyperlink ref="Z3751" r:id="rId7466" xr:uid="{9496C4AC-0FD7-4DE6-B5A8-9260ECBBEFD8}"/>
    <hyperlink ref="Z3754" r:id="rId7467" xr:uid="{C398E745-481A-411C-9E46-FD7B60B9C6A1}"/>
    <hyperlink ref="Z3755" r:id="rId7468" xr:uid="{77273B75-0FCA-41DE-8101-EA8478888FEB}"/>
    <hyperlink ref="Z3756" r:id="rId7469" xr:uid="{A69750BC-68E2-4F4D-99B4-A1E2C1EA8296}"/>
    <hyperlink ref="Z3747" r:id="rId7470" xr:uid="{73F8EFAA-81BF-44C1-A580-85BF54E5A903}"/>
    <hyperlink ref="Z3757" r:id="rId7471" xr:uid="{BBEBDC17-510C-4E86-A7BE-93A841D1D723}"/>
    <hyperlink ref="Z3758" r:id="rId7472" xr:uid="{20252409-2A82-452D-8A16-0F623215FC97}"/>
    <hyperlink ref="Z3759" r:id="rId7473" xr:uid="{F0527E8E-DA5F-4A70-8890-F8F74A2025E1}"/>
    <hyperlink ref="Z3763" r:id="rId7474" xr:uid="{3B684253-2358-400F-8D57-B7C228440F3D}"/>
    <hyperlink ref="Z3764" r:id="rId7475" xr:uid="{D2EC98B5-F54C-45F0-91F8-8813769E841B}"/>
    <hyperlink ref="Z2764" r:id="rId7476" xr:uid="{5587B419-E8FE-4F6D-9BF9-2A918CAA65AA}"/>
    <hyperlink ref="Z2824" r:id="rId7477" xr:uid="{31B05EFF-4DBB-4D51-8F0F-B3D9E5FD9746}"/>
    <hyperlink ref="Z3765" r:id="rId7478" xr:uid="{F877DB81-3D8D-4799-8E0C-BCAC119E4DA4}"/>
    <hyperlink ref="Z2886" r:id="rId7479" xr:uid="{958B666E-E2FF-4A55-97B2-C285095B0DA9}"/>
    <hyperlink ref="Z2953" r:id="rId7480" xr:uid="{45B64D1C-1034-4613-9D72-C4E11C67F452}"/>
    <hyperlink ref="Z2940" r:id="rId7481" xr:uid="{C4329CAE-1D65-4073-B132-68852B1D8947}"/>
    <hyperlink ref="Z112" r:id="rId7482" xr:uid="{2D0ECCCA-AB54-46A0-B6BB-47D2CD34946F}"/>
    <hyperlink ref="Z120" r:id="rId7483" xr:uid="{2A4B7EB4-F2B9-4616-B741-0D17F0AD655A}"/>
    <hyperlink ref="Z1678" r:id="rId7484" xr:uid="{79CE5B28-3D7C-4588-A8F2-EEDBCFED6996}"/>
    <hyperlink ref="Z1684" r:id="rId7485" xr:uid="{1B091195-56E3-442C-A4BC-66E42963C091}"/>
    <hyperlink ref="Z3766" r:id="rId7486" xr:uid="{02D0B9B5-1D30-4EEC-B97B-1B11D8B916C1}"/>
    <hyperlink ref="Z2952" r:id="rId7487" xr:uid="{1900C604-03D6-4E1F-8DF1-E880E812C19D}"/>
    <hyperlink ref="Z3767" r:id="rId7488" xr:uid="{81042A3E-FCFE-4189-A2E5-6A1298186E4A}"/>
    <hyperlink ref="Z3761" r:id="rId7489" xr:uid="{09904076-9349-4C88-B032-F5C3E8EE6D9A}"/>
    <hyperlink ref="Z1284" r:id="rId7490" xr:uid="{59AC558A-A77F-40B5-AEAD-B3C63E53EA1E}"/>
    <hyperlink ref="Z1378" r:id="rId7491" xr:uid="{55150E5F-5F2B-4D58-9C3C-77043F551552}"/>
    <hyperlink ref="Z1380" r:id="rId7492" xr:uid="{8C1ED8AD-5622-4B6A-AE92-E5810034F98B}"/>
    <hyperlink ref="Z1381" r:id="rId7493" xr:uid="{37AC362F-48BE-4816-BB45-0E0F4DF405DF}"/>
    <hyperlink ref="Z3773" r:id="rId7494" xr:uid="{90EC46AB-DF7F-4A6E-98EB-3630813A229D}"/>
    <hyperlink ref="Z91" r:id="rId7495" xr:uid="{BE196C6E-63A0-468C-8D28-6D9632D73EED}"/>
    <hyperlink ref="Z97" r:id="rId7496" xr:uid="{3D11764C-7DE4-4947-A27A-EBA765CA3B7A}"/>
    <hyperlink ref="Z232" r:id="rId7497" xr:uid="{F235CA89-878C-4D82-8C85-EC32654F024F}"/>
    <hyperlink ref="Z990" r:id="rId7498" xr:uid="{F862B51F-C641-4BCD-8915-7868B52DC37A}"/>
    <hyperlink ref="Z1122" r:id="rId7499" xr:uid="{CB13F398-D060-4BEB-9E0F-A9AA597EACB8}"/>
    <hyperlink ref="Z1123" r:id="rId7500" xr:uid="{2783B584-A838-4C51-ABB5-C14E5DC4CFC5}"/>
    <hyperlink ref="Z1831" r:id="rId7501" xr:uid="{456E50BA-7351-4AAB-9A17-08A7257E92FA}"/>
    <hyperlink ref="Z1835" r:id="rId7502" xr:uid="{6A1E8927-F31A-415F-BECA-490DCB848E4C}"/>
    <hyperlink ref="Z1836" r:id="rId7503" xr:uid="{9C2F3886-F859-4262-8AFE-D365B2AE37CE}"/>
    <hyperlink ref="Z1916" r:id="rId7504" xr:uid="{797F4F35-66EE-422B-BE55-27907424E8BD}"/>
    <hyperlink ref="Z1917" r:id="rId7505" xr:uid="{834B76DB-C8F5-487F-AFFB-E36C4B175B22}"/>
    <hyperlink ref="Z3775" r:id="rId7506" xr:uid="{3D35B035-10C9-4FBB-9C14-86ABB652F168}"/>
    <hyperlink ref="Z3328" r:id="rId7507" xr:uid="{464E9DE2-4F7C-4BEE-A10A-B809C7B5CD8A}"/>
    <hyperlink ref="Z3332" r:id="rId7508" xr:uid="{060C3746-88F7-4419-AE51-8178A91B49C1}"/>
    <hyperlink ref="Z3348" r:id="rId7509" xr:uid="{847181A4-DF09-432C-B9A5-8426CC2275E8}"/>
    <hyperlink ref="Z3349" r:id="rId7510" xr:uid="{384F1F30-E1D4-48C2-BB19-C4CBC68A1640}"/>
    <hyperlink ref="Z3762" r:id="rId7511" xr:uid="{C3FF807C-4791-48FD-91A2-ADF0BBF64222}"/>
    <hyperlink ref="Z3768" r:id="rId7512" xr:uid="{DE7B069F-E6E1-421F-85AB-98C47EAAA52C}"/>
    <hyperlink ref="Z3769" r:id="rId7513" xr:uid="{A931DB2D-E26B-4AAE-80D8-143CBAB68072}"/>
    <hyperlink ref="Z3770" r:id="rId7514" xr:uid="{E881ECBC-D5CC-49F9-AF25-2AAA9E049E95}"/>
    <hyperlink ref="Z3772" r:id="rId7515" xr:uid="{87BA3D0D-0DC3-4F15-8D4C-A03F571B34DC}"/>
    <hyperlink ref="Z3776" r:id="rId7516" xr:uid="{345E5377-5111-4470-AF0B-41A7A0BF55B4}"/>
    <hyperlink ref="Z3338" r:id="rId7517" xr:uid="{4A9C7D37-F90A-4797-A616-225A555780CF}"/>
    <hyperlink ref="Z2264" r:id="rId7518" xr:uid="{8541CD95-A2DD-47E3-9AC5-AD4EE08AF246}"/>
    <hyperlink ref="Z3778" r:id="rId7519" xr:uid="{60225327-94BF-4002-BBA2-DB7B1A82D88D}"/>
    <hyperlink ref="Z144" r:id="rId7520" xr:uid="{C198C7C9-3130-4689-8EC2-66CDA93AB66D}"/>
    <hyperlink ref="Z3779" r:id="rId7521" xr:uid="{470CBB34-CC8E-43C0-9C58-89A917E1FCDA}"/>
    <hyperlink ref="Z3780" r:id="rId7522" xr:uid="{4D1E58A1-3791-4D4B-8EE0-A206FBF366CD}"/>
    <hyperlink ref="Z3781" r:id="rId7523" xr:uid="{3C5D4C59-22D1-4781-B4AF-27E4A974A475}"/>
    <hyperlink ref="Z3782" r:id="rId7524" xr:uid="{728D59CA-AA8D-4B36-80AA-06410A173511}"/>
    <hyperlink ref="Z3784" r:id="rId7525" xr:uid="{DA2B4CF2-F7DC-4FE0-AC4A-C895D4C20456}"/>
    <hyperlink ref="Z3786" r:id="rId7526" xr:uid="{F2A7BDAB-953A-4280-BCBD-D54009F26EFE}"/>
    <hyperlink ref="Z1522" r:id="rId7527" xr:uid="{481C1254-3F2E-410C-8ADC-9F94FDB2BBD2}"/>
    <hyperlink ref="Z1524" r:id="rId7528" xr:uid="{A9C392D4-FD7C-4769-B076-83C3ACA2A3D7}"/>
    <hyperlink ref="Z1525" r:id="rId7529" xr:uid="{829D1FE8-2102-4AB1-AC29-C1A2DCC5C381}"/>
    <hyperlink ref="Z3787" r:id="rId7530" xr:uid="{1B8CFC5A-25FD-445F-8F54-D8E835579DAC}"/>
    <hyperlink ref="Z3788" r:id="rId7531" xr:uid="{FE58198C-9751-4442-9500-5418E7245B0E}"/>
    <hyperlink ref="Z3636" r:id="rId7532" xr:uid="{147DA538-FCFF-4F2E-8677-64D3F9F41900}"/>
    <hyperlink ref="Z3637" r:id="rId7533" xr:uid="{3D91CBF7-ABD4-456D-8984-30D542AF2A24}"/>
    <hyperlink ref="Z3659" r:id="rId7534" xr:uid="{3C396915-3DF1-4E8A-8E90-9B37F84D8669}"/>
    <hyperlink ref="Z3785" r:id="rId7535" xr:uid="{C935F424-6133-4A67-93B4-A31F8312645A}"/>
    <hyperlink ref="Z3789" r:id="rId7536" xr:uid="{7925F8DA-0152-4A0A-B059-F86BE30D9729}"/>
    <hyperlink ref="Z210" r:id="rId7537" xr:uid="{119E9528-9521-496E-BCD9-21E1E8717545}"/>
    <hyperlink ref="Z3686" r:id="rId7538" xr:uid="{ED545B82-65B5-4D9E-BE24-39BB25BB402F}"/>
    <hyperlink ref="Z3790" r:id="rId7539" xr:uid="{B8E9C17B-94A7-4411-8480-1A51CDD1FBCE}"/>
    <hyperlink ref="Z3791" r:id="rId7540" xr:uid="{4E0E9796-D2F7-47FF-B18E-E0085DA462CC}"/>
    <hyperlink ref="Z3792" r:id="rId7541" xr:uid="{29C7E126-0DF9-4E5F-8301-11A15AC03B2E}"/>
    <hyperlink ref="Z3793" r:id="rId7542" xr:uid="{BBBC6CB7-07F4-4E0A-9F20-BDF5BF251195}"/>
    <hyperlink ref="Z3794" r:id="rId7543" xr:uid="{68C397D3-8ECF-4529-9435-9AF897497DFA}"/>
    <hyperlink ref="Z3795" r:id="rId7544" xr:uid="{69E917F0-1699-4320-8C0C-DD4C2194C314}"/>
    <hyperlink ref="Z1433" r:id="rId7545" xr:uid="{8763C5BB-E28C-460A-BCF7-E15D7F5954A1}"/>
    <hyperlink ref="Z1434" r:id="rId7546" xr:uid="{5B2823AE-8B6B-4A08-A5C4-68637352E045}"/>
    <hyperlink ref="Z3796" r:id="rId7547" xr:uid="{6ADDEDAE-2CC6-4CE2-AA14-FBE4BFA8FAE1}"/>
    <hyperlink ref="Z3797" r:id="rId7548" xr:uid="{0DBFBCB0-DD09-4FA0-9BF9-D64426B7847D}"/>
    <hyperlink ref="Z3771" r:id="rId7549" xr:uid="{3F0E3315-766A-4527-A9EB-75DC9503519D}"/>
    <hyperlink ref="Z3798" r:id="rId7550" xr:uid="{13EF1A5F-BA0B-44DF-BB7C-B340D55516DB}"/>
    <hyperlink ref="Z3800" r:id="rId7551" xr:uid="{56D51FCD-521E-4B8D-8427-D83DC3E54992}"/>
    <hyperlink ref="Z3801" r:id="rId7552" xr:uid="{3C6D0E4D-A680-446A-97C6-72D9884EE0A2}"/>
    <hyperlink ref="Z3804" r:id="rId7553" xr:uid="{32203DD8-6229-4F74-86A0-817456B08609}"/>
    <hyperlink ref="Z3806" r:id="rId7554" xr:uid="{27966427-49AA-46B5-A285-9F8FDB644DB8}"/>
    <hyperlink ref="Z3810" r:id="rId7555" xr:uid="{3E3722D6-504F-4F2C-9FCC-28E3174F15FD}"/>
    <hyperlink ref="Z1677" r:id="rId7556" xr:uid="{BB70CB70-976C-4C52-8306-BB541658BEC4}"/>
    <hyperlink ref="Z3813" r:id="rId7557" xr:uid="{1B9573E3-0D88-48F7-B8DC-AE99B10D2DA6}"/>
    <hyperlink ref="Z3463" r:id="rId7558" xr:uid="{A53E40B9-7AB1-4971-9385-44762525DC41}"/>
    <hyperlink ref="Z138" r:id="rId7559" xr:uid="{78085386-3B8F-47D4-9B8B-9B7C7DAFAD14}"/>
    <hyperlink ref="Z458" r:id="rId7560" xr:uid="{E08773DF-7F56-4FAC-9D54-145706B71D38}"/>
    <hyperlink ref="Z2438" r:id="rId7561" xr:uid="{7072B0E9-D2D6-4864-AFB9-96763876EAE1}"/>
    <hyperlink ref="Z2499" r:id="rId7562" xr:uid="{6F17F0DA-1142-4B18-A089-20A9917CD8E9}"/>
    <hyperlink ref="Z2510" r:id="rId7563" xr:uid="{76B02AE7-BC9A-4BE1-A835-ECA74BAFCED2}"/>
    <hyperlink ref="Z3590" r:id="rId7564" xr:uid="{6315F29E-9DD4-452B-AFFA-E05F0E9B023E}"/>
    <hyperlink ref="Z3672" r:id="rId7565" xr:uid="{D33F9B74-50AF-4BEF-9719-2CCF98B47D39}"/>
    <hyperlink ref="Z3809" r:id="rId7566" xr:uid="{0652E187-5929-4E4D-BA2D-206E3EE64297}"/>
    <hyperlink ref="Z3808" r:id="rId7567" xr:uid="{5719263C-D438-4F06-9826-4486DC705EB4}"/>
    <hyperlink ref="Z3628" r:id="rId7568" xr:uid="{A9825EC9-0BD1-47EC-8833-C6ACFC66545B}"/>
    <hyperlink ref="Z3630" r:id="rId7569" xr:uid="{5CD32CC3-31BF-483F-BA37-A2F7A03989AA}"/>
    <hyperlink ref="Z3807" r:id="rId7570" xr:uid="{35F006F7-A58E-4C75-A59B-A6704AF0EA8C}"/>
    <hyperlink ref="Z3815" r:id="rId7571" xr:uid="{CAFBCD06-6DE3-4F1B-96F2-6FF8D31E3EC3}"/>
    <hyperlink ref="Z3818" r:id="rId7572" xr:uid="{8A8B959A-0BB3-4F68-9CFA-94A6434D3829}"/>
    <hyperlink ref="Z175" r:id="rId7573" xr:uid="{989985E7-CC64-42E1-80A4-1E2058CB91F2}"/>
    <hyperlink ref="Z202" r:id="rId7574" xr:uid="{5E5CCE44-9167-447A-AC19-616DF36FEAA9}"/>
    <hyperlink ref="Z204" r:id="rId7575" xr:uid="{56D2B1C9-24F6-4C64-9FD4-6D584F8825B4}"/>
    <hyperlink ref="Z1501" r:id="rId7576" xr:uid="{117F0ED9-72A5-489F-965E-4C17D9B9C960}"/>
    <hyperlink ref="Z1565" r:id="rId7577" xr:uid="{1838EC08-6971-469D-AE65-B95C13F1DD02}"/>
    <hyperlink ref="Z3112" r:id="rId7578" xr:uid="{313C8CC0-D031-46D5-8B7E-377DB8A2A891}"/>
    <hyperlink ref="Z3817" r:id="rId7579" xr:uid="{B24EFBF5-96BF-438A-A2E8-39BEB391AFA6}"/>
    <hyperlink ref="Z3819" r:id="rId7580" xr:uid="{E3E70028-09FA-43E5-A899-06B588976A53}"/>
    <hyperlink ref="Z3822" r:id="rId7581" xr:uid="{EBFEE72C-6296-4BAE-9CD3-3330CC6EC80B}"/>
    <hyperlink ref="Z3824" r:id="rId7582" xr:uid="{F3585836-7E32-421D-93A8-11188E2A4F02}"/>
    <hyperlink ref="Z3825" r:id="rId7583" xr:uid="{BD716E41-AC42-4F3D-82E6-0882CCAEF481}"/>
    <hyperlink ref="Z3828" r:id="rId7584" xr:uid="{08EBA1C0-B612-4E5C-9EBC-227C42AD0BC3}"/>
    <hyperlink ref="Z3304" r:id="rId7585" xr:uid="{21007997-8C60-4328-81BE-A57216FE98F9}"/>
    <hyperlink ref="Z2208" r:id="rId7586" xr:uid="{E65A0E42-CBA6-4B18-8C9D-C5B4B77A6D65}"/>
    <hyperlink ref="Z2339" r:id="rId7587" xr:uid="{9FFB41CD-596C-4AA7-8A52-6ED5F106CF7D}"/>
    <hyperlink ref="Z3829" r:id="rId7588" xr:uid="{EDF25405-F8E4-4E69-9C16-AB06B2B61315}"/>
    <hyperlink ref="Z3805" r:id="rId7589" xr:uid="{A526A557-AAA7-411D-A5ED-BF4768B4273D}"/>
    <hyperlink ref="Z3832" r:id="rId7590" xr:uid="{1A5175E2-ABAB-45F7-B5B2-7A27810D755B}"/>
    <hyperlink ref="Z3833" r:id="rId7591" xr:uid="{4FB16B12-215E-4073-903C-BD389DBB47A9}"/>
    <hyperlink ref="Z19" r:id="rId7592" xr:uid="{99926BB9-E7EE-434C-B45A-6875ACBC94C1}"/>
    <hyperlink ref="Z20" r:id="rId7593" xr:uid="{99F025B7-F612-483D-A3CE-1B1037448661}"/>
    <hyperlink ref="Z170" r:id="rId7594" xr:uid="{8EB3E8DF-9BA0-47A9-8658-B4906BF3917E}"/>
    <hyperlink ref="Z1109" r:id="rId7595" xr:uid="{D4B62F54-E207-4B51-84B2-24E91F7CC3AB}"/>
    <hyperlink ref="Z2943" r:id="rId7596" xr:uid="{4D3750CB-5002-41B4-8104-2F433ECA6906}"/>
    <hyperlink ref="Z3712" r:id="rId7597" xr:uid="{AF7F04E4-D8F1-447A-AAE6-B109F83A60BA}"/>
    <hyperlink ref="Z3746" r:id="rId7598" xr:uid="{AB513E47-2230-40FE-AD77-9980841668F1}"/>
    <hyperlink ref="Z3836" r:id="rId7599" xr:uid="{3B593255-8D0F-4068-A461-B7068FD032D4}"/>
    <hyperlink ref="Z3353" r:id="rId7600" xr:uid="{E1898354-7CFE-4168-9110-63B6885CD92C}"/>
    <hyperlink ref="Z3839" r:id="rId7601" xr:uid="{F5E5C5AF-3DD0-40A0-BBDF-32CACDA1CCCF}"/>
    <hyperlink ref="Z3840" r:id="rId7602" xr:uid="{B396F68A-3B98-41E0-8B69-99F8490BDB58}"/>
    <hyperlink ref="Z193" r:id="rId7603" xr:uid="{5D849497-583F-455A-95D5-E6EDB76BB0B0}"/>
    <hyperlink ref="Z194" r:id="rId7604" xr:uid="{CDBCC732-9D99-4D5A-9EED-2BE321BC01C9}"/>
    <hyperlink ref="Z2996" r:id="rId7605" xr:uid="{18AB0742-3C23-478E-8A0C-07D81D48AF43}"/>
    <hyperlink ref="Z3722" r:id="rId7606" xr:uid="{3672A1CA-C7A1-4606-B9C5-55256D15F6D1}"/>
    <hyperlink ref="Z3841" r:id="rId7607" xr:uid="{5E557E20-BA9F-4F93-B4BD-EEA868E1C639}"/>
    <hyperlink ref="Z1943" r:id="rId7608" xr:uid="{8BB7F9FC-48A5-4F25-AD97-14940ECE9902}"/>
    <hyperlink ref="Z1949" r:id="rId7609" xr:uid="{FCB26F1E-5E27-4866-8FE2-6CD539FBBC8B}"/>
    <hyperlink ref="Z2431" r:id="rId7610" xr:uid="{CED8CC7D-C8E4-44BE-A8B2-25AC1CA2369C}"/>
    <hyperlink ref="Z2464" r:id="rId7611" xr:uid="{50CDDE94-8787-4DE1-A396-5638052ED613}"/>
    <hyperlink ref="Z3843" r:id="rId7612" xr:uid="{76AB93D3-5E33-4BBB-B5C1-8047E636B20B}"/>
    <hyperlink ref="Z3844" r:id="rId7613" xr:uid="{D02C3B79-8E55-45FC-9D3A-BD997DD8CA0A}"/>
    <hyperlink ref="Z3845" r:id="rId7614" xr:uid="{1AE98FC4-F0F4-4276-BAA3-AA1514F5B647}"/>
    <hyperlink ref="Z3827" r:id="rId7615" xr:uid="{77E84BA2-E088-46CD-97C5-BFC07C9E1661}"/>
    <hyperlink ref="Z3846" r:id="rId7616" xr:uid="{586CC954-F847-4C92-9486-3957AE356385}"/>
    <hyperlink ref="Z37" r:id="rId7617" xr:uid="{E11F7BE4-01E7-42E0-938C-AEFAFB656565}"/>
    <hyperlink ref="Z52" r:id="rId7618" xr:uid="{2427BD36-C42D-48AF-BDF7-861A887F031A}"/>
    <hyperlink ref="Z60" r:id="rId7619" xr:uid="{D1982A4F-3481-4AE7-8B16-0EE4150F57FB}"/>
    <hyperlink ref="Z522" r:id="rId7620" xr:uid="{DB64BBDC-B9E1-4D69-B9D1-24973AEFEE42}"/>
    <hyperlink ref="Z926" r:id="rId7621" xr:uid="{0BED5B75-18CB-4DD9-8B4C-581F6C1BAAAB}"/>
    <hyperlink ref="Z1614" r:id="rId7622" xr:uid="{BB55575C-78CC-40D7-8A3F-6E0082383C10}"/>
    <hyperlink ref="Z3853" r:id="rId7623" xr:uid="{76DD51DD-6C1E-44F7-B68A-E1BD7575A260}"/>
    <hyperlink ref="Z3858" r:id="rId7624" xr:uid="{468007CB-F151-4669-8F7E-BCED25586B3B}"/>
    <hyperlink ref="Z3860" r:id="rId7625" xr:uid="{BF164F0B-A381-49A6-BE7E-8E892EF7889E}"/>
    <hyperlink ref="Z3862" r:id="rId7626" xr:uid="{DD95B70E-5A43-46E8-BCE6-07C5C2D2C1E7}"/>
    <hyperlink ref="Z3863" r:id="rId7627" xr:uid="{D6FF9F8E-C27C-41C4-8E2C-45E9EC9A866F}"/>
    <hyperlink ref="Z3864" r:id="rId7628" xr:uid="{4FD624F5-572A-4CB6-9A21-C85978A3F425}"/>
    <hyperlink ref="Z2797" r:id="rId7629" xr:uid="{EC621455-1ABA-4A04-AD9C-8C03269AF94C}"/>
    <hyperlink ref="Z3866" r:id="rId7630" xr:uid="{B96720BE-4104-4E9D-BF30-D3753C429D79}"/>
    <hyperlink ref="Z3870" r:id="rId7631" xr:uid="{E0DB66C9-E03C-432A-B04B-A38E41F9554A}"/>
    <hyperlink ref="Z2155" r:id="rId7632" xr:uid="{42D36381-7397-4D90-BFE3-092919416501}"/>
    <hyperlink ref="Z2156" r:id="rId7633" xr:uid="{8FAE1758-3544-47CE-98A8-975A3070FFBA}"/>
    <hyperlink ref="Z3873" r:id="rId7634" xr:uid="{5C376B89-9038-4C19-9139-EF47AB9D59A6}"/>
    <hyperlink ref="Z1776" r:id="rId7635" xr:uid="{58EEDAAE-8BD7-4D21-AC5E-1968FF197B4A}"/>
    <hyperlink ref="Z1777" r:id="rId7636" xr:uid="{D9D84914-C4B2-483B-A602-82DC1AF8DC03}"/>
    <hyperlink ref="Z3877" r:id="rId7637" xr:uid="{019CEBD9-9246-47B4-819B-76855A5B23F3}"/>
    <hyperlink ref="Z2551" r:id="rId7638" xr:uid="{18DC4BB0-7122-4A19-9253-27643BDDC44F}"/>
    <hyperlink ref="Z2556" r:id="rId7639" xr:uid="{D87BB380-CCAE-425E-A0CE-5DF133B00ABB}"/>
    <hyperlink ref="Z2557" r:id="rId7640" xr:uid="{E2AF1A5A-0ED6-48C1-9635-B55EF538270F}"/>
    <hyperlink ref="Z2560" r:id="rId7641" xr:uid="{0129C878-F25D-4A60-909C-1EDD9FFC8166}"/>
    <hyperlink ref="Z3876" r:id="rId7642" xr:uid="{8370269A-0F60-4070-A63C-1E70B3858D99}"/>
    <hyperlink ref="Z369" r:id="rId7643" xr:uid="{8D0F1ED0-189A-41B7-8293-5397408C9C4C}"/>
    <hyperlink ref="Z370" r:id="rId7644" xr:uid="{DD819584-F728-4172-856A-5C50AB490905}"/>
    <hyperlink ref="Z371" r:id="rId7645" xr:uid="{C6FCF9F0-F457-46A4-989E-6AB73B48600B}"/>
    <hyperlink ref="Z3878" r:id="rId7646" xr:uid="{22DFEE93-5C2F-4267-B93B-45DF17C7D368}"/>
    <hyperlink ref="Z3880" r:id="rId7647" xr:uid="{06C896D9-9C59-4CD4-954F-41325D09A21E}"/>
    <hyperlink ref="Z1475" r:id="rId7648" xr:uid="{33200AA7-2528-4BF2-A6B9-E4454C5A950E}"/>
    <hyperlink ref="Z1476" r:id="rId7649" xr:uid="{883A466A-936A-4F39-9A87-237E51F0A2BD}"/>
    <hyperlink ref="Z3626" r:id="rId7650" xr:uid="{F57A2D1D-865A-4606-B2DB-81701A86C0FD}"/>
    <hyperlink ref="Z3881" r:id="rId7651" xr:uid="{A5347C74-2224-43B3-9A8D-94C63AC10634}"/>
    <hyperlink ref="Z3883" r:id="rId7652" xr:uid="{B49F9A41-0150-4DDC-BA6D-D4285E5C4E66}"/>
    <hyperlink ref="Z3884" r:id="rId7653" xr:uid="{7E2585AD-A7E4-4DB5-A456-A0D90428A218}"/>
    <hyperlink ref="Z386" r:id="rId7654" xr:uid="{21ED2D13-CB45-4290-A822-79D62E209407}"/>
    <hyperlink ref="Z3885" r:id="rId7655" xr:uid="{A4666263-EE91-4D4B-874A-70BBF8BDB288}"/>
    <hyperlink ref="Z3812" r:id="rId7656" xr:uid="{F1413CDC-DD2F-4E36-B031-CFC181300298}"/>
    <hyperlink ref="Z3851" r:id="rId7657" xr:uid="{0041A2B8-CB76-4E43-A5C5-FE301F381CCD}"/>
    <hyperlink ref="Z3886" r:id="rId7658" xr:uid="{869667FF-3C41-486D-A345-47E2CDEE7E10}"/>
    <hyperlink ref="Z3887" r:id="rId7659" xr:uid="{CCDCB2C4-B6D2-4D2F-B038-67798F56D171}"/>
    <hyperlink ref="Z3888" r:id="rId7660" xr:uid="{36F3E6FE-2143-4357-B9AA-5AB6355218F8}"/>
    <hyperlink ref="Z3889" r:id="rId7661" xr:uid="{22FC12EB-3F57-45A2-9F08-972F43847EBB}"/>
    <hyperlink ref="Z1512" r:id="rId7662" xr:uid="{F398B93B-2573-42C5-8985-BF1AE43C70C6}"/>
    <hyperlink ref="Z1513" r:id="rId7663" xr:uid="{663F72FF-B6E0-4699-B3D8-E40F31CDCBAC}"/>
    <hyperlink ref="Z2737" r:id="rId7664" xr:uid="{1659F1B9-C0ED-4C19-B8E1-E07B263471B8}"/>
    <hyperlink ref="Z3719" r:id="rId7665" xr:uid="{90414CA3-B02F-4A40-BDFF-389EEA7F4918}"/>
    <hyperlink ref="Z3890" r:id="rId7666" xr:uid="{49E977CC-C769-44EE-B44B-BBD164C686D4}"/>
    <hyperlink ref="Z1610" r:id="rId7667" xr:uid="{F3994E37-FA99-4639-8911-87351D19BCF5}"/>
    <hyperlink ref="Z1620" r:id="rId7668" xr:uid="{50E55459-6C7B-4FC0-B469-BE6DA432B6A8}"/>
    <hyperlink ref="Z1621" r:id="rId7669" xr:uid="{8C35BFA9-A6FF-47F2-A26E-F05E256EC7EE}"/>
    <hyperlink ref="Z1624" r:id="rId7670" xr:uid="{32666CED-A770-4D8E-B62A-0ED1EE7130C0}"/>
    <hyperlink ref="Z1625" r:id="rId7671" xr:uid="{945B9ED0-ACE5-4736-9F99-7E59748D33E5}"/>
    <hyperlink ref="Z1745" r:id="rId7672" xr:uid="{5E5A5A4A-F193-415E-8C39-FF955465B7B4}"/>
    <hyperlink ref="Z3141" r:id="rId7673" xr:uid="{F7C33CED-2718-4E11-A4BB-4ECE1E81A83E}"/>
    <hyperlink ref="Z3891" r:id="rId7674" xr:uid="{0A65BE74-E326-4720-86B3-6BD638F6E5A7}"/>
    <hyperlink ref="Z1300" r:id="rId7675" xr:uid="{0EC1EE8A-276A-4008-95AE-64A2DD1E6F7F}"/>
    <hyperlink ref="Z48" r:id="rId7676" xr:uid="{1294A725-D626-44A3-8479-621C9B98B655}"/>
    <hyperlink ref="Z67" r:id="rId7677" xr:uid="{B9E46BD9-289B-403F-B6F5-A92183666A05}"/>
    <hyperlink ref="Z56" r:id="rId7678" xr:uid="{925CC0AF-E440-41CE-943B-682F67ECDABC}"/>
    <hyperlink ref="Z57" r:id="rId7679" xr:uid="{189903DA-9218-44CF-BAE6-A531391F376F}"/>
    <hyperlink ref="Z58" r:id="rId7680" xr:uid="{8477C0CD-2EFC-4486-AC2E-DAB84E93E52F}"/>
    <hyperlink ref="Z59" r:id="rId7681" xr:uid="{39EF7EE2-8F2B-48D3-B71C-0677302A250D}"/>
    <hyperlink ref="Z1484" r:id="rId7682" xr:uid="{B858B970-A61A-46BD-909C-5C5580DFDA16}"/>
    <hyperlink ref="Z3803" r:id="rId7683" xr:uid="{2C2CFEF2-4AB5-4C55-8176-C5AD6A91F381}"/>
    <hyperlink ref="Z3893" r:id="rId7684" xr:uid="{DC27F9DD-017C-4C32-A587-FDCCBFA725F2}"/>
    <hyperlink ref="Z3872" r:id="rId7685" xr:uid="{C9E91DF6-4901-4017-A7BD-E7BBF04E9D49}"/>
    <hyperlink ref="Z3874" r:id="rId7686" xr:uid="{F6AB2C23-7FB9-45FA-B9A9-B20551F9F720}"/>
    <hyperlink ref="Z3882" r:id="rId7687" xr:uid="{E8763C0E-1C44-4763-BC15-C380C940ACAB}"/>
    <hyperlink ref="Z3894" r:id="rId7688" xr:uid="{C7E2E46A-C12C-4DC1-AE55-4F8C87F786DC}"/>
    <hyperlink ref="Z3895" r:id="rId7689" xr:uid="{6D50D167-124D-424C-B4CD-EB4F7DA79BDE}"/>
    <hyperlink ref="Z3896" r:id="rId7690" xr:uid="{99BD4EC3-15EE-4F2C-B198-762E02ABB35D}"/>
    <hyperlink ref="Z3897" r:id="rId7691" xr:uid="{19539CA7-5DB4-4F21-B22E-81BD54386CDB}"/>
    <hyperlink ref="Z3899" r:id="rId7692" xr:uid="{557CC5A9-7944-43EC-91A9-4EAA2AC9F5D0}"/>
    <hyperlink ref="Z3901" r:id="rId7693" xr:uid="{93536E3A-543D-40F3-B3B9-440AE6447361}"/>
    <hyperlink ref="Z3898" r:id="rId7694" xr:uid="{C08DAE96-0F95-417D-A1A1-8752909B02D3}"/>
    <hyperlink ref="Z3900" r:id="rId7695" xr:uid="{BB7CDD8C-B4FD-40BB-BB89-4A35D33ECEC5}"/>
    <hyperlink ref="Z3902" r:id="rId7696" xr:uid="{FE9B892E-9B2F-4CFD-9E00-E2FE7DDD4AD5}"/>
    <hyperlink ref="Z3903" r:id="rId7697" xr:uid="{29E44835-38CD-4907-A4AA-FF2807177AC0}"/>
    <hyperlink ref="Z3905" r:id="rId7698" xr:uid="{429F2736-0C2F-4ED8-912D-38A409C162BC}"/>
    <hyperlink ref="Z3909" r:id="rId7699" xr:uid="{A77F2CD1-EE56-4B86-842A-E957A16C540F}"/>
    <hyperlink ref="Z3913" r:id="rId7700" xr:uid="{8CE32B7F-4C73-40D7-8107-594C212FFECB}"/>
    <hyperlink ref="Z1330" r:id="rId7701" xr:uid="{EC1B86D2-38D0-4F25-B66F-C7E108CAA17E}"/>
    <hyperlink ref="Z1765" r:id="rId7702" xr:uid="{0FB1CABA-33B9-4A07-8E6F-7ED31914F960}"/>
    <hyperlink ref="Z1768" r:id="rId7703" xr:uid="{75D12987-715F-47F4-9CE9-10C7B4ADBD69}"/>
    <hyperlink ref="Z3008" r:id="rId7704" xr:uid="{F571AF25-7D77-4CB1-BA99-F311148C3E68}"/>
    <hyperlink ref="Z3861" r:id="rId7705" xr:uid="{102C3202-8D63-48F6-BFF7-7FB20B7F115B}"/>
    <hyperlink ref="Z3865" r:id="rId7706" xr:uid="{DA132891-BC18-4F22-B420-E600885D5DCE}"/>
    <hyperlink ref="Z3910" r:id="rId7707" xr:uid="{21A1086B-09C3-45A3-9A5B-7AC256AC3924}"/>
    <hyperlink ref="Z3916" r:id="rId7708" xr:uid="{F5E8EBE3-FAB0-46F4-9CD9-9949006E4A8E}"/>
    <hyperlink ref="Z3918" r:id="rId7709" xr:uid="{ACC0589D-1C1D-42A8-A2DB-572D043FE78B}"/>
    <hyperlink ref="Z3919" r:id="rId7710" xr:uid="{DED3A954-9AC7-4A1D-9679-37759C5E7F11}"/>
    <hyperlink ref="Z850" r:id="rId7711" xr:uid="{841CBB1C-9486-4B25-A0EB-FB3A8FC7AD3E}"/>
    <hyperlink ref="Z852" r:id="rId7712" xr:uid="{6CE2D237-FE49-4795-B59E-7ED6D90C1EEB}"/>
    <hyperlink ref="Z853" r:id="rId7713" xr:uid="{FD821155-54E4-4513-BEAF-D3300FC1D442}"/>
    <hyperlink ref="Z3921" r:id="rId7714" xr:uid="{7D846B4E-C100-4A74-9105-8D1D65C30A11}"/>
    <hyperlink ref="Z3923" r:id="rId7715" xr:uid="{0EC2EC33-6A70-4AA5-B6CD-39B281DA85F1}"/>
    <hyperlink ref="Z164" r:id="rId7716" xr:uid="{26DF65F6-912F-4586-ADE9-8D25FA14472C}"/>
    <hyperlink ref="Z3924" r:id="rId7717" xr:uid="{22D8409A-F2F7-4744-AAEF-3EC3C14F0F80}"/>
    <hyperlink ref="Z3030" r:id="rId7718" xr:uid="{311B0502-301A-4C25-AE7C-37B668EE44C3}"/>
    <hyperlink ref="Z3033" r:id="rId7719" xr:uid="{D1224476-AE72-453B-9A01-A8E28CE5C6F4}"/>
    <hyperlink ref="Z3925" r:id="rId7720" xr:uid="{4595DEA9-2858-4366-BD32-AA253DE30C0F}"/>
    <hyperlink ref="Z3926" r:id="rId7721" xr:uid="{AB161DEA-73F1-4B02-9169-222223F6FDB2}"/>
    <hyperlink ref="Z3927" r:id="rId7722" xr:uid="{3FACD1C6-9BE4-48A2-8ACC-6E663E0DFDB8}"/>
    <hyperlink ref="Z1324" r:id="rId7723" xr:uid="{CAF1AF52-9B42-4821-96CA-D45C6B2C37DD}"/>
    <hyperlink ref="Z1517" r:id="rId7724" xr:uid="{741332D8-C1CB-478B-9F8B-79180CA551FF}"/>
    <hyperlink ref="Z3831" r:id="rId7725" xr:uid="{9AB598D5-EDA1-467E-BA9B-72A2AB10078D}"/>
    <hyperlink ref="Z3928" r:id="rId7726" xr:uid="{648E6945-F6DE-49E1-AE3B-B6AD1FD285F6}"/>
    <hyperlink ref="Z1719" r:id="rId7727" xr:uid="{DD2353D0-0269-4A12-99E6-DF3945F85433}"/>
    <hyperlink ref="Z1720" r:id="rId7728" xr:uid="{5BFEE902-F64E-4D53-9E52-B02E8F64733E}"/>
    <hyperlink ref="Z3802" r:id="rId7729" xr:uid="{30001481-1E49-435C-860F-D05ED669E88E}"/>
    <hyperlink ref="Z3814" r:id="rId7730" xr:uid="{E05F7656-4C2F-4C50-B31F-9E90FBC30A8A}"/>
    <hyperlink ref="Z3821" r:id="rId7731" xr:uid="{13E881D3-6AAD-4C3E-A26D-BDD194DC7D7A}"/>
    <hyperlink ref="Z3823" r:id="rId7732" xr:uid="{F8677A5B-2434-4DF2-BDB8-682D16478B5D}"/>
    <hyperlink ref="Z3826" r:id="rId7733" xr:uid="{757D64B7-0F3A-4DCC-A4DE-FF756DEB93AA}"/>
    <hyperlink ref="Z3837" r:id="rId7734" xr:uid="{E87BE171-033C-49AF-B927-600E1B4309B0}"/>
    <hyperlink ref="Z3855" r:id="rId7735" xr:uid="{6EC1D59E-8227-42C4-BAE7-2B5F12BC4DD1}"/>
    <hyperlink ref="Z3857" r:id="rId7736" xr:uid="{38736756-F168-4DA4-BB02-1DAAE41BE2E0}"/>
    <hyperlink ref="Z3929" r:id="rId7737" xr:uid="{248181EE-5AA8-46C2-B26F-674253141996}"/>
    <hyperlink ref="Z2446" r:id="rId7738" xr:uid="{912CB894-E931-4765-AED4-12AB91E917A4}"/>
    <hyperlink ref="Z2449" r:id="rId7739" xr:uid="{3A103996-7773-478E-9227-790B76C64975}"/>
    <hyperlink ref="Z2450" r:id="rId7740" xr:uid="{197457F1-B7C1-4883-B584-528598BCCA57}"/>
    <hyperlink ref="Z2451" r:id="rId7741" xr:uid="{13463792-8C97-49A0-8637-17A9DCFCE74F}"/>
    <hyperlink ref="Z1640" r:id="rId7742" xr:uid="{40536E5D-F1FC-44D7-96CA-E61AC12E3BCA}"/>
    <hyperlink ref="Z3892" r:id="rId7743" xr:uid="{C917CC5D-DC26-452D-B0FD-B00BE52A5CF3}"/>
    <hyperlink ref="Z3932" r:id="rId7744" xr:uid="{184A0052-3D2F-4636-8E5E-E071E6E37619}"/>
    <hyperlink ref="Z3933" r:id="rId7745" xr:uid="{5906FEE1-C5CF-4EEC-A455-A231BA26F293}"/>
    <hyperlink ref="Z3934" r:id="rId7746" xr:uid="{0064AC1A-48CB-4B13-B3D7-00D8BA4AA668}"/>
    <hyperlink ref="Z3936" r:id="rId7747" xr:uid="{3E4F9C99-215C-4976-BA0D-DA5929300387}"/>
    <hyperlink ref="Z2328" r:id="rId7748" xr:uid="{A90EB247-EB62-4D88-A185-CF424C1E103C}"/>
    <hyperlink ref="Z1622" r:id="rId7749" xr:uid="{21819BAA-5DB2-4828-BC9C-17C838F3C595}"/>
    <hyperlink ref="Z2183" r:id="rId7750" xr:uid="{74A4DAE1-E6CD-4005-A96D-48B3E25D1761}"/>
    <hyperlink ref="Z3938" r:id="rId7751" xr:uid="{3AD92239-7345-45A5-AC07-4FD94A1BD9A7}"/>
    <hyperlink ref="Z3937" r:id="rId7752" xr:uid="{E18D0314-9262-4D31-80AF-193B12B9A735}"/>
    <hyperlink ref="Z3939" r:id="rId7753" xr:uid="{5FE05D5E-26A1-4574-ABAA-38B6DEE0C467}"/>
    <hyperlink ref="Z3940" r:id="rId7754" xr:uid="{DC825BEF-2813-4426-9476-41BE814D12A9}"/>
    <hyperlink ref="Z3941" r:id="rId7755" xr:uid="{86A0FFAB-7385-4C29-A335-79855C37CC56}"/>
    <hyperlink ref="Z3942" r:id="rId7756" xr:uid="{57971D1C-CF6C-423A-86D0-263BCC2D6F10}"/>
    <hyperlink ref="Z1627" r:id="rId7757" xr:uid="{087506D5-CB98-4254-946D-B3DE1C0AD68B}"/>
    <hyperlink ref="Z1628" r:id="rId7758" xr:uid="{CE5AFAC9-D1F7-42F8-9E30-73EA1FA38F8C}"/>
    <hyperlink ref="Z1649" r:id="rId7759" xr:uid="{BAB1DD56-5766-4D5F-9A5A-46F2EBB632A6}"/>
    <hyperlink ref="Z176" r:id="rId7760" xr:uid="{B3443F72-9415-4396-BB10-5BFE0724A7EB}"/>
    <hyperlink ref="Z178" r:id="rId7761" xr:uid="{338D03F1-DFD7-4B68-9B26-0B00D47AD6F2}"/>
    <hyperlink ref="Z179" r:id="rId7762" xr:uid="{67830CC7-EAAB-441B-81C8-5E49122B89E1}"/>
    <hyperlink ref="Z3540" r:id="rId7763" xr:uid="{21E99B23-C015-46C3-AA70-5035B006FE8F}"/>
    <hyperlink ref="Z3947" r:id="rId7764" xr:uid="{23A12A0B-9F9E-41C2-857D-6B5308C230F4}"/>
    <hyperlink ref="Z602" r:id="rId7765" xr:uid="{8BDCCFA6-773A-45BF-A8C0-E6A7CBB4501E}"/>
    <hyperlink ref="Z2607" r:id="rId7766" xr:uid="{B65BA30E-8A5A-43BF-9EBD-A60F5F230459}"/>
    <hyperlink ref="Z3945" r:id="rId7767" xr:uid="{A22947F3-8180-46FD-B17F-BFDEBB4FEB86}"/>
    <hyperlink ref="Z3946" r:id="rId7768" xr:uid="{51CE5983-28D8-4591-BCB9-8FC960473369}"/>
    <hyperlink ref="Z3949" r:id="rId7769" xr:uid="{33DF0D32-2400-4ACC-9C67-AACFA935DBBD}"/>
    <hyperlink ref="Z3931" r:id="rId7770" xr:uid="{1800D2AE-FB8C-4EC2-9AD6-AE092B809CEA}"/>
    <hyperlink ref="Z3951" r:id="rId7771" xr:uid="{D3B94A2A-9643-4821-A772-C823BE7DE57C}"/>
    <hyperlink ref="Z3956" r:id="rId7772" xr:uid="{A089FC10-2F33-48CA-B093-4AD84F0E8977}"/>
    <hyperlink ref="Z2595" r:id="rId7773" xr:uid="{BB432617-C3F1-4065-BD18-A88062365ADD}"/>
    <hyperlink ref="Z2616" r:id="rId7774" xr:uid="{871C9DDF-7C22-4F94-AA47-71CA908194F3}"/>
    <hyperlink ref="Z2286" r:id="rId7775" xr:uid="{F87B1A02-9B5B-4FD4-B3CC-1709B31C5B65}"/>
    <hyperlink ref="Z1583" r:id="rId7776" xr:uid="{60A458EA-A6FE-44E3-B85E-D332FACAD8BF}"/>
    <hyperlink ref="Z2287" r:id="rId7777" xr:uid="{B5E5E298-3CD9-422E-A95B-42986ABE68EA}"/>
    <hyperlink ref="Z2978" r:id="rId7778" xr:uid="{740F9371-03D1-41F3-91CC-41CB1B553A8C}"/>
    <hyperlink ref="Z3952" r:id="rId7779" xr:uid="{6B364FBD-CA3C-4F52-A0EF-E6A218EADA9E}"/>
    <hyperlink ref="Z3961" r:id="rId7780" xr:uid="{FF13B5EA-79EC-4AFD-B101-F9AE21C252B8}"/>
    <hyperlink ref="Z2960" r:id="rId7781" xr:uid="{1ED6B8F2-B63A-4C58-9F13-C04ECB0D0D5F}"/>
    <hyperlink ref="Z3962" r:id="rId7782" xr:uid="{51E65554-F5CF-48BD-A68A-E094252BBB98}"/>
    <hyperlink ref="Z1147" r:id="rId7783" xr:uid="{7AE781CD-0A0F-491F-BC1E-DC374D1098C0}"/>
    <hyperlink ref="Z96" r:id="rId7784" xr:uid="{4750A495-87B8-48C3-9ADD-FDD5764D2DAD}"/>
    <hyperlink ref="Z1148" r:id="rId7785" xr:uid="{7055E513-22AF-49B1-A8C9-9D36D1824D3F}"/>
    <hyperlink ref="Z1149" r:id="rId7786" xr:uid="{94191B1B-9FC4-4929-9CB7-86592BEB8B49}"/>
    <hyperlink ref="Z1150" r:id="rId7787" xr:uid="{BEDEEABE-10E8-4CA2-92DF-810EFA6D47FB}"/>
    <hyperlink ref="Z1082" r:id="rId7788" xr:uid="{0249679F-5D36-4A25-80F4-B5D5329B7F24}"/>
    <hyperlink ref="Z1093" r:id="rId7789" xr:uid="{9ABC1345-0C16-4AB5-84EC-67D489F825BE}"/>
    <hyperlink ref="Z1134" r:id="rId7790" xr:uid="{B4FE54D7-539F-4CA8-A5C0-E587CDF73780}"/>
    <hyperlink ref="Z3963" r:id="rId7791" xr:uid="{49F11A59-5BD6-4BEB-902F-C1B7224CBFA1}"/>
    <hyperlink ref="Z2377" r:id="rId7792" xr:uid="{83151B79-B98C-4C2D-9FE5-150615061297}"/>
    <hyperlink ref="Z2638" r:id="rId7793" xr:uid="{F1D2C931-FEBD-414E-869A-D0826A3903D8}"/>
    <hyperlink ref="Z2631" r:id="rId7794" xr:uid="{89B7607E-FB91-4909-B0F2-4445C06FFF36}"/>
    <hyperlink ref="Z2634" r:id="rId7795" xr:uid="{6F3E2BC6-819E-41D8-9856-74372C1CB479}"/>
    <hyperlink ref="Z2637" r:id="rId7796" xr:uid="{76B6A066-25B1-44F6-85E0-77479DB32CBF}"/>
    <hyperlink ref="Z2645" r:id="rId7797" xr:uid="{D9F4B037-1D9D-4F07-8889-6A41EFF9EA7C}"/>
    <hyperlink ref="Z2646" r:id="rId7798" xr:uid="{0E26D7B1-B091-4122-BA96-EE54BF2E83C6}"/>
    <hyperlink ref="Z2647" r:id="rId7799" xr:uid="{CF5D61BA-576E-454D-882D-D212A832C09A}"/>
    <hyperlink ref="Z2657" r:id="rId7800" xr:uid="{75A46BF7-919F-40C2-ADBF-C5725432A69F}"/>
    <hyperlink ref="Z2658" r:id="rId7801" xr:uid="{69AC2855-4C57-439F-A993-C247D036D327}"/>
    <hyperlink ref="Z3948" r:id="rId7802" xr:uid="{21CF840D-9397-44BA-8C17-B05EE8D974D7}"/>
    <hyperlink ref="Z3950" r:id="rId7803" xr:uid="{3A61448A-4DCE-4F88-99D8-77877BD1D1DF}"/>
    <hyperlink ref="Z3955" r:id="rId7804" xr:uid="{FA034A6D-97D2-447E-850E-C9C0BF0FACC4}"/>
    <hyperlink ref="Z3958" r:id="rId7805" xr:uid="{9831EC7E-C19C-4B99-A636-D59D24BC6879}"/>
    <hyperlink ref="Z3959" r:id="rId7806" xr:uid="{44A7183E-149F-48D8-BD01-2E4D1559DB99}"/>
    <hyperlink ref="Z3859" r:id="rId7807" xr:uid="{39F093C5-B014-4B9A-9596-D0768F6477C7}"/>
    <hyperlink ref="Z3907" r:id="rId7808" xr:uid="{D11AB1C4-7BF7-47B6-8CE1-135E81E4C043}"/>
    <hyperlink ref="Z3908" r:id="rId7809" xr:uid="{0F7C4E8E-C6B1-48B6-817F-75AE4B15FC5F}"/>
    <hyperlink ref="Z3964" r:id="rId7810" xr:uid="{69BF961C-CE33-4738-A16C-3B5E180BAFEA}"/>
    <hyperlink ref="Z2781" r:id="rId7811" xr:uid="{8C718900-BDE9-469D-B5C6-20BA51C4712B}"/>
    <hyperlink ref="Z3451" r:id="rId7812" xr:uid="{18581BB8-D8F7-4E8A-BD22-44EFE232C739}"/>
    <hyperlink ref="Z3438" r:id="rId7813" xr:uid="{8BDBEDD5-4062-495C-A877-7EB2244218BA}"/>
    <hyperlink ref="Z3433" r:id="rId7814" xr:uid="{E8DCD50B-344C-425E-9089-A2564D279E55}"/>
    <hyperlink ref="Z3439" r:id="rId7815" xr:uid="{97F32884-51AF-4E5F-9C8E-42FBD3CCC669}"/>
    <hyperlink ref="Z3440" r:id="rId7816" xr:uid="{6EC96A4E-0E86-4168-81AD-5F63314F8E62}"/>
    <hyperlink ref="Z3452" r:id="rId7817" xr:uid="{81F31BC4-810F-435A-A296-58BA9E1DAC03}"/>
    <hyperlink ref="Z3914" r:id="rId7818" xr:uid="{2CEB3D6E-A612-4E79-AC1B-5B9F8CB70532}"/>
    <hyperlink ref="Z3965" r:id="rId7819" xr:uid="{3B7B82E8-4559-4C68-8AFB-9FBA858FEF5D}"/>
    <hyperlink ref="Z3920" r:id="rId7820" xr:uid="{9B50A5B8-D21F-4751-944A-4E7D4995590B}"/>
    <hyperlink ref="Z3966" r:id="rId7821" xr:uid="{1C9F3BD1-BC7B-424C-8AC4-F774EC9669D1}"/>
    <hyperlink ref="Z3967" r:id="rId7822" xr:uid="{D3DBBCB9-B96A-4AFD-BD3D-FC4D10CAF90C}"/>
    <hyperlink ref="Z3935" r:id="rId7823" xr:uid="{7E22D9FF-FBCB-49EE-977B-B78D648E94AD}"/>
    <hyperlink ref="Z3954" r:id="rId7824" xr:uid="{C6B74713-15BD-41C6-A5D2-A98980318EFB}"/>
    <hyperlink ref="Z3968" r:id="rId7825" xr:uid="{1793C18F-6622-4D9D-9002-9311056DE5CA}"/>
    <hyperlink ref="Z627" r:id="rId7826" xr:uid="{1B61349B-8EF3-4B05-9BF9-A4A44F38F342}"/>
    <hyperlink ref="Z1188" r:id="rId7827" xr:uid="{617F328A-1FA6-45DD-A894-15C96515FA1E}"/>
    <hyperlink ref="Z472" r:id="rId7828" xr:uid="{FB463827-88B3-405E-B80C-2ADA89FEF075}"/>
    <hyperlink ref="Z1799" r:id="rId7829" xr:uid="{1BC1C210-B7AD-4AC9-81AB-EB58D2DC845F}"/>
    <hyperlink ref="Z1190" r:id="rId7830" xr:uid="{CB53EADA-538A-44BF-8F73-17B7E38899A9}"/>
    <hyperlink ref="Z1191" r:id="rId7831" xr:uid="{4F705DD3-D1BF-4470-87EE-956E07AC8368}"/>
    <hyperlink ref="Z1192" r:id="rId7832" xr:uid="{3B946700-D84F-4E7D-A5CC-C56BD6EF78B8}"/>
    <hyperlink ref="Z1193" r:id="rId7833" xr:uid="{39415482-82BD-4BDD-A9C1-81F0E553A9DB}"/>
    <hyperlink ref="Z1194" r:id="rId7834" xr:uid="{A62DBCDE-AA2E-48EC-B9F4-44DDBBDDDD61}"/>
    <hyperlink ref="Z1197" r:id="rId7835" xr:uid="{E31C9052-07FE-4800-80B7-1F8F44F937E0}"/>
    <hyperlink ref="Z1790" r:id="rId7836" xr:uid="{AABFC594-67EF-4E97-B5B7-440F5E14FA04}"/>
    <hyperlink ref="Z1793" r:id="rId7837" xr:uid="{F3D7AEED-C1F3-4B14-A9A0-78E536F4B83B}"/>
    <hyperlink ref="Z1795" r:id="rId7838" xr:uid="{B9E2E36A-9FFF-4CF6-8EB0-B9290951000A}"/>
    <hyperlink ref="Z1802" r:id="rId7839" xr:uid="{53DB97CC-28F8-44D5-8532-FBF7B4606A11}"/>
    <hyperlink ref="Z1803" r:id="rId7840" xr:uid="{163603E3-394E-45C3-8923-D1C0C6A95235}"/>
    <hyperlink ref="Z1821" r:id="rId7841" xr:uid="{40B9351B-C494-4E72-8EC5-0D36FF5EA2F4}"/>
    <hyperlink ref="Z1822" r:id="rId7842" xr:uid="{B7A8D5D5-D655-42D0-960A-AD17DEAF71F6}"/>
    <hyperlink ref="Z1823" r:id="rId7843" xr:uid="{D157D569-D750-4A8A-A945-7A0002540415}"/>
    <hyperlink ref="Z3644" r:id="rId7844" xr:uid="{1C76A947-EED7-437E-B285-19A8012FB09C}"/>
    <hyperlink ref="Z3717" r:id="rId7845" xr:uid="{47CE2810-0DC5-48FA-8E0B-BD79B6C01DF1}"/>
    <hyperlink ref="Z3726" r:id="rId7846" xr:uid="{D3A24A0A-834F-45FB-B261-1B91868A827A}"/>
    <hyperlink ref="Z3727" r:id="rId7847" xr:uid="{F4539A08-1E61-47BC-8918-DF433173DD59}"/>
    <hyperlink ref="Z3730" r:id="rId7848" xr:uid="{C5C1C01A-A756-4E8B-A17B-1D1D273DABE0}"/>
    <hyperlink ref="Z3750" r:id="rId7849" xr:uid="{D5E54544-C558-437D-B132-383BBADBD1E3}"/>
    <hyperlink ref="Z3834" r:id="rId7850" xr:uid="{C6878E92-C611-400B-ADC4-F1361D85634D}"/>
    <hyperlink ref="Z3969" r:id="rId7851" xr:uid="{1E2FC2A8-7350-418F-A462-7BA22843A8BB}"/>
    <hyperlink ref="Z3470" r:id="rId7852" xr:uid="{27CF15DA-4607-487D-BC20-AE635BDC443E}"/>
    <hyperlink ref="Z3972" r:id="rId7853" xr:uid="{F2B99399-61B5-4F6B-9B49-8BAC37B82AEB}"/>
    <hyperlink ref="Z3974" r:id="rId7854" xr:uid="{4A42FE14-5770-4D2E-B43E-48CD088AF51B}"/>
    <hyperlink ref="Z125" r:id="rId7855" xr:uid="{E520370D-0523-42D2-A512-3ECD5B367C07}"/>
    <hyperlink ref="Z1674" r:id="rId7856" xr:uid="{4CB5D9FD-5DA2-4308-865A-6B549A28D612}"/>
    <hyperlink ref="Z3976" r:id="rId7857" xr:uid="{4A8F076A-FFCE-4147-BA8E-BBA16A5D9FBA}"/>
    <hyperlink ref="Z3739" r:id="rId7858" xr:uid="{65A44850-FB84-4CFB-B9E9-3258E69C6B59}"/>
    <hyperlink ref="Z3977" r:id="rId7859" xr:uid="{17E99917-C961-4A15-84B3-058F47E943D4}"/>
    <hyperlink ref="Z1245" r:id="rId7860" xr:uid="{5E388DB0-41A5-4CE1-A8B3-168C453F73D9}"/>
    <hyperlink ref="Z3911" r:id="rId7861" xr:uid="{639DA04C-91AA-4F6D-96B7-0DC5E1107BDE}"/>
    <hyperlink ref="Z3912" r:id="rId7862" xr:uid="{4ECE51CD-063F-40F9-8F6C-C541D97D3137}"/>
    <hyperlink ref="Z3978" r:id="rId7863" xr:uid="{E6436515-E2BE-4EF1-AD86-1587B5A0FDF7}"/>
    <hyperlink ref="Z3979" r:id="rId7864" xr:uid="{6A306032-85C7-4DD8-A6C9-E819582F26EC}"/>
    <hyperlink ref="Z2975" r:id="rId7865" xr:uid="{54CEE2E6-E712-41AD-A721-541207821BB2}"/>
    <hyperlink ref="Z3073" r:id="rId7866" xr:uid="{30C90470-B3AD-417E-89F2-88298EF72F50}"/>
    <hyperlink ref="Z2967" r:id="rId7867" xr:uid="{FAB8979E-20F7-48C7-B4E1-BF21181527C7}"/>
    <hyperlink ref="Z3074" r:id="rId7868" xr:uid="{A76512D4-F315-4BCB-B27D-A0C1956B36FB}"/>
    <hyperlink ref="Z619" r:id="rId7869" xr:uid="{5A45DB97-29E9-4795-8B2B-A87FFB717A9E}"/>
    <hyperlink ref="Z1534" r:id="rId7870" xr:uid="{EFD374C6-4D73-495D-8079-3948A490B427}"/>
    <hyperlink ref="Z3943" r:id="rId7871" xr:uid="{4AEB7FC4-87B5-42EC-8042-01B8E522FFB0}"/>
    <hyperlink ref="Z3981" r:id="rId7872" xr:uid="{99E60579-73AE-4C7F-9297-B9D4212C690E}"/>
    <hyperlink ref="Z3970" r:id="rId7873" xr:uid="{C61A260B-9D67-4C8F-A52A-34F14141496C}"/>
    <hyperlink ref="Z3975" r:id="rId7874" xr:uid="{FDB9A231-B734-4D0B-A83D-6DA6DE451FEE}"/>
    <hyperlink ref="Z3982" r:id="rId7875" xr:uid="{2E0BB7CE-5BC8-4042-AF6A-A90B33326E99}"/>
    <hyperlink ref="Z1306" r:id="rId7876" xr:uid="{CCA54AE8-886F-420B-B69B-BE1EF17EA257}"/>
    <hyperlink ref="Z1813" r:id="rId7877" xr:uid="{FFF714FA-85F1-4F97-8424-FA9590F17B88}"/>
    <hyperlink ref="Z2498" r:id="rId7878" xr:uid="{ADC0D264-6961-480C-A821-D1EBB8C9D6BE}"/>
    <hyperlink ref="Z2537" r:id="rId7879" xr:uid="{4B07A8F5-850E-44BD-A765-D2F4F3B8D398}"/>
    <hyperlink ref="Z3623" r:id="rId7880" xr:uid="{4C166E3A-4678-488C-890D-C5CABEC6046E}"/>
    <hyperlink ref="Z3980" r:id="rId7881" xr:uid="{A61DA10A-F8E7-403E-8396-FE640EFD710E}"/>
    <hyperlink ref="Z3985" r:id="rId7882" xr:uid="{F2408502-F078-4747-AF88-DFFD78FB8FB7}"/>
    <hyperlink ref="Z3986" r:id="rId7883" xr:uid="{FF21EDA7-951A-491C-9BCF-D0CA893FC33B}"/>
    <hyperlink ref="Z3987" r:id="rId7884" xr:uid="{77E8470B-001A-4A4F-8CCF-FCE917BFFF5A}"/>
    <hyperlink ref="Z3989" r:id="rId7885" xr:uid="{01CA65A8-0CE3-4CFD-9373-F6AE32A0FCC4}"/>
    <hyperlink ref="Z220" r:id="rId7886" xr:uid="{A328031B-B31C-4D5A-AAEF-9B64F7774B65}"/>
    <hyperlink ref="Z640" r:id="rId7887" xr:uid="{381AB92A-D7E2-4363-B482-096C142D6109}"/>
    <hyperlink ref="Z2167" r:id="rId7888" xr:uid="{5839EB2A-4EAF-4F64-99F4-26CCA33C29E7}"/>
    <hyperlink ref="Z2613" r:id="rId7889" xr:uid="{51F82E25-5FB9-4AB9-AB96-E6FEACB7644F}"/>
    <hyperlink ref="Z3848" r:id="rId7890" xr:uid="{B2322332-2BBD-4E3F-B5B3-563D3975E541}"/>
    <hyperlink ref="Z3849" r:id="rId7891" xr:uid="{040BC5BA-F4F0-4B7A-B7AE-8E092673A67F}"/>
    <hyperlink ref="Z3990" r:id="rId7892" xr:uid="{89CF38B9-89A3-4BD5-9BDE-4FB54D6AEED9}"/>
    <hyperlink ref="Z3991" r:id="rId7893" xr:uid="{ED14FD55-065E-42CA-9F38-BF02D321AD28}"/>
    <hyperlink ref="Z3996" r:id="rId7894" xr:uid="{9A6167E4-0194-4E8B-A18A-DF6B4ED190DA}"/>
    <hyperlink ref="Z4000" r:id="rId7895" xr:uid="{15799711-EB59-4A71-B409-FF58FF120B69}"/>
    <hyperlink ref="Z4001" r:id="rId7896" xr:uid="{9CD77515-E81E-463E-8662-699EEAACEADE}"/>
    <hyperlink ref="Z3545" r:id="rId7897" xr:uid="{028C3B34-A0E9-4C9F-AB74-BEE13429DD3E}"/>
    <hyperlink ref="Z2294" r:id="rId7898" xr:uid="{39A4C551-6D0D-4A6E-A6DE-EE3B61BE4AB3}"/>
    <hyperlink ref="Z2436" r:id="rId7899" xr:uid="{58A020AA-BB69-4857-AABC-2F95352638F3}"/>
    <hyperlink ref="Z3377" r:id="rId7900" xr:uid="{76AD1AD6-B1FA-4F6E-8479-D8240CE374E5}"/>
    <hyperlink ref="Z3378" r:id="rId7901" xr:uid="{8458D364-2297-4AAB-A188-C63DBFB866B1}"/>
    <hyperlink ref="Z670" r:id="rId7902" xr:uid="{D0BB5FEB-C35B-4802-BB80-3C230CA7F5E9}"/>
    <hyperlink ref="Z4004" r:id="rId7903" xr:uid="{A32D998D-14ED-458C-9B11-016C424B9FD5}"/>
    <hyperlink ref="Z3329" r:id="rId7904" xr:uid="{06A5CC47-9E89-4C70-BD7E-F610A9F2318D}"/>
    <hyperlink ref="Z3357" r:id="rId7905" xr:uid="{0E001771-3480-4B57-A4ED-825D41EEECDB}"/>
    <hyperlink ref="Z3481" r:id="rId7906" xr:uid="{258EDE91-43EB-40AD-9BFC-7F0774F998FC}"/>
    <hyperlink ref="Z3983" r:id="rId7907" xr:uid="{0B0680BF-08E3-4F1E-ADA7-9B6637ACCC51}"/>
    <hyperlink ref="Z2225" r:id="rId7908" xr:uid="{B2217936-6C99-452D-BDB2-646473D7A8BE}"/>
    <hyperlink ref="Z4008" r:id="rId7909" xr:uid="{AADC2AE3-52AE-47BC-9158-C6F43F94B68C}"/>
    <hyperlink ref="Z4009" r:id="rId7910" xr:uid="{E24BF2DA-4942-4204-B195-2033EB77EE42}"/>
    <hyperlink ref="Z922" r:id="rId7911" xr:uid="{CD065A9B-8E8E-405E-B236-D0F64228A963}"/>
    <hyperlink ref="Z1163" r:id="rId7912" xr:uid="{2AF114EF-4611-4570-87EC-F427EFE7BD8A}"/>
    <hyperlink ref="Z1584" r:id="rId7913" xr:uid="{EAD4823B-5FC3-4E80-99D3-1F708F90207E}"/>
    <hyperlink ref="Z1588" r:id="rId7914" xr:uid="{99FA493C-C0CD-459E-897A-3B6B3F415028}"/>
    <hyperlink ref="Z1589" r:id="rId7915" xr:uid="{3B029B73-D6F3-4951-8697-620F5F274574}"/>
    <hyperlink ref="Z1599" r:id="rId7916" xr:uid="{78082A3A-242F-4731-8A05-23085B8C59B3}"/>
    <hyperlink ref="Z3321" r:id="rId7917" xr:uid="{75ECAAC2-5795-41C0-A5D3-0D0BA80AE3A2}"/>
    <hyperlink ref="Z4010" r:id="rId7918" xr:uid="{D4CF94C6-50F7-45F5-8F78-B6D5C9398824}"/>
    <hyperlink ref="Z4011" r:id="rId7919" xr:uid="{10A6D2F9-4CDF-42A0-931C-FD619203193D}"/>
    <hyperlink ref="Z4013" r:id="rId7920" xr:uid="{13116B0C-2EA2-4781-8427-D36DC9AFD63F}"/>
    <hyperlink ref="Z1656" r:id="rId7921" xr:uid="{4186B6D4-2415-450C-97EE-9FB8EB374C44}"/>
    <hyperlink ref="Z1680" r:id="rId7922" xr:uid="{53BA139A-0400-42B6-A66D-7081EAA9956D}"/>
    <hyperlink ref="Z4015" r:id="rId7923" xr:uid="{0911ED76-718A-4702-A79E-13179B32628E}"/>
    <hyperlink ref="Z1416" r:id="rId7924" xr:uid="{FA8DF8E3-DFCB-4BEE-BB6D-97D1DE49BD0F}"/>
    <hyperlink ref="Z1441" r:id="rId7925" xr:uid="{8CBCE9AC-6F1F-43C7-8114-087BD65854D0}"/>
    <hyperlink ref="Z1445" r:id="rId7926" xr:uid="{D1E4E938-FD29-48A0-AE13-FBED58BFA06C}"/>
    <hyperlink ref="Z4014" r:id="rId7927" xr:uid="{B08F994D-B9C0-4A35-8BC2-5A2DAC99E3FC}"/>
    <hyperlink ref="Z4016" r:id="rId7928" xr:uid="{4A14EFBD-F0B4-4D0D-9308-F988E2F56A15}"/>
    <hyperlink ref="Z3811" r:id="rId7929" xr:uid="{D258B23A-E3C5-4B26-9E54-DDBE67945549}"/>
    <hyperlink ref="Z3915" r:id="rId7930" xr:uid="{62B40AC1-5F13-4074-8932-5F1ACCF27D1A}"/>
    <hyperlink ref="Z3871" r:id="rId7931" xr:uid="{CEF96E23-65F7-42E6-8DF4-DA90368505E4}"/>
    <hyperlink ref="Z3930" r:id="rId7932" xr:uid="{89C5BD65-1FA5-4F09-8B85-F2DBF9BAA090}"/>
    <hyperlink ref="Z4020" r:id="rId7933" xr:uid="{993A61F2-727B-4EFC-890D-A454A27E5E5C}"/>
    <hyperlink ref="Z630" r:id="rId7934" xr:uid="{5CCB1516-76F7-495D-9AD6-83BFC1298AEC}"/>
    <hyperlink ref="Z3953" r:id="rId7935" xr:uid="{779C52A1-9C10-4EAF-8A3F-45825A5640A9}"/>
    <hyperlink ref="Z4021" r:id="rId7936" xr:uid="{3B05E5F5-6F92-4A54-8D44-19EF5BCD3AC3}"/>
    <hyperlink ref="Z4022" r:id="rId7937" xr:uid="{9F9C978B-FA36-45EB-BFA5-72C68229CF3D}"/>
    <hyperlink ref="Z4023" r:id="rId7938" xr:uid="{2CC3D5E7-87B4-4BAA-A867-0770D8E83702}"/>
    <hyperlink ref="Z4024" r:id="rId7939" xr:uid="{AC2CD50E-81CC-4700-B218-140E3621BDDB}"/>
    <hyperlink ref="Z3292" r:id="rId7940" xr:uid="{A85C29DD-0317-4B7F-8A76-74EDA20DF87D}"/>
    <hyperlink ref="Z4025" r:id="rId7941" xr:uid="{A3C86213-3513-457D-9480-F05ED4501332}"/>
    <hyperlink ref="Z4026" r:id="rId7942" xr:uid="{4B495B47-89E3-41BD-B362-28D0478E943A}"/>
    <hyperlink ref="Z2174" r:id="rId7943" xr:uid="{213596BB-5D62-48CC-ADD1-5F236FEB314F}"/>
    <hyperlink ref="Z1036" r:id="rId7944" xr:uid="{1301C385-9257-4770-B742-E8CF4D965578}"/>
    <hyperlink ref="Z875" r:id="rId7945" xr:uid="{B0E1676C-E622-4031-8E14-4A830368C5EE}"/>
    <hyperlink ref="Z883" r:id="rId7946" xr:uid="{85FB4791-455A-44E0-90D4-F06EB1C1F02F}"/>
    <hyperlink ref="Z4027" r:id="rId7947" xr:uid="{44C32166-1D06-46D9-B13E-80AAB6E02F02}"/>
    <hyperlink ref="Z4029" r:id="rId7948" xr:uid="{7835BA1F-4DE2-46DC-BCAF-B4EA67E3C9E1}"/>
    <hyperlink ref="Z4030" r:id="rId7949" xr:uid="{1B37BC1B-7578-4386-B0FD-76CBD7836FAA}"/>
    <hyperlink ref="Z3595" r:id="rId7950" xr:uid="{977C8484-A583-40EC-AEFC-798D6E66D7A0}"/>
    <hyperlink ref="Z3997" r:id="rId7951" xr:uid="{0D468A0B-CA7C-4D41-AD7E-97A6960D7B84}"/>
    <hyperlink ref="Z3998" r:id="rId7952" xr:uid="{3CC43504-1CD0-4953-91ED-17A4F075C556}"/>
    <hyperlink ref="Z3993" r:id="rId7953" xr:uid="{48A4E96A-73C6-4C8D-9EE0-B0D0785D48C5}"/>
    <hyperlink ref="Z3994" r:id="rId7954" xr:uid="{649A2958-0895-4DD7-95C7-901D56BC8CA7}"/>
    <hyperlink ref="Z4002" r:id="rId7955" xr:uid="{BB06F2AA-D71B-4DBF-98EF-CADC39B1F53A}"/>
    <hyperlink ref="Z4003" r:id="rId7956" xr:uid="{C477D64A-ABE5-41A1-A4A3-E94E0371CA6D}"/>
    <hyperlink ref="Z4031" r:id="rId7957" xr:uid="{A39EF5C2-01BC-42E9-917A-1A4792CE6EC4}"/>
    <hyperlink ref="Z3405" r:id="rId7958" xr:uid="{04037C72-DF31-4593-A9B2-2A9214F0BD82}"/>
    <hyperlink ref="Z4032" r:id="rId7959" xr:uid="{6D5766C2-8B7B-49F9-8AA1-1FEC404093F1}"/>
    <hyperlink ref="Z3922" r:id="rId7960" xr:uid="{50B7CC31-D960-4B0F-A1AA-1DD9A152493F}"/>
    <hyperlink ref="Z4033" r:id="rId7961" xr:uid="{13EA9F92-8AEE-4F5B-8EBF-E139F8AD43D6}"/>
    <hyperlink ref="Z3867" r:id="rId7962" xr:uid="{E5D4A019-3F00-4100-8135-C3BF01971BC9}"/>
    <hyperlink ref="Z3868" r:id="rId7963" xr:uid="{08BA5F6D-3C8C-4FF8-8C73-69BBCC362DA4}"/>
    <hyperlink ref="Z3879" r:id="rId7964" xr:uid="{057384E8-41C7-4C36-87E7-365B19555847}"/>
    <hyperlink ref="Z4034" r:id="rId7965" xr:uid="{F682857F-5809-4DAC-9586-02EAAAAC8EE3}"/>
    <hyperlink ref="Z4035" r:id="rId7966" xr:uid="{FAB1FB98-ADDB-48E0-9668-264D87F35466}"/>
    <hyperlink ref="Z4036" r:id="rId7967" xr:uid="{A439235E-CD92-4D7A-B29D-22C241EF5B51}"/>
    <hyperlink ref="Z4037" r:id="rId7968" xr:uid="{F1EC2E28-604B-45D0-8308-72D927442284}"/>
    <hyperlink ref="Z4038" r:id="rId7969" xr:uid="{DCEA5E23-4523-4392-81A0-EBB593702904}"/>
    <hyperlink ref="Z4039" r:id="rId7970" xr:uid="{1E8496B5-5DCC-4BB4-9A2B-EDBCD6A5BC53}"/>
    <hyperlink ref="Z4040" r:id="rId7971" xr:uid="{0EC8B5C2-F97E-4D92-BA34-8B3D31FBD55E}"/>
    <hyperlink ref="Z4041" r:id="rId7972" xr:uid="{86250A28-A988-428A-B8F7-A6A0F54D0BA8}"/>
    <hyperlink ref="Z2579" r:id="rId7973" xr:uid="{3FE00A44-BB92-4E99-B06E-67DD7666ECEB}"/>
    <hyperlink ref="Z2583" r:id="rId7974" xr:uid="{5D312F5B-CBF5-49E1-B0E2-156BDAD7BA9E}"/>
    <hyperlink ref="Z2586" r:id="rId7975" xr:uid="{65DDE0B7-B90B-46B4-B372-4A48CF401674}"/>
    <hyperlink ref="Z2587" r:id="rId7976" xr:uid="{AE352DDE-E44C-44BA-A744-355769D58DA7}"/>
    <hyperlink ref="Z2588" r:id="rId7977" xr:uid="{FF9A8C91-1318-4825-94C6-9CDD8D24C3DE}"/>
    <hyperlink ref="Z4042" r:id="rId7978" xr:uid="{6239EC71-E440-4554-B687-284FB49B5539}"/>
    <hyperlink ref="Z4043" r:id="rId7979" xr:uid="{9B4CA2F7-535E-424A-8253-8EAD49ED10A7}"/>
    <hyperlink ref="Z1131" r:id="rId7980" xr:uid="{8B4D6579-DFCE-44A9-8498-A9D248887BF1}"/>
    <hyperlink ref="Z1170" r:id="rId7981" xr:uid="{C5313716-89FD-493C-9835-10D4198E8A08}"/>
    <hyperlink ref="Z1171" r:id="rId7982" xr:uid="{4BDB29DC-D69D-4142-8AC0-0A12D59DE659}"/>
    <hyperlink ref="Z1207" r:id="rId7983" xr:uid="{1542C12A-A6FA-4624-9C8B-C4B81AF5D9BE}"/>
    <hyperlink ref="Z1208" r:id="rId7984" xr:uid="{9EBAE3FB-6727-46B0-9CE1-B19F97639FEB}"/>
    <hyperlink ref="Z1712" r:id="rId7985" xr:uid="{E854A44B-0F2A-41EC-AE45-74DC11260312}"/>
    <hyperlink ref="Z1913" r:id="rId7986" xr:uid="{1ED4E4EF-764C-40DC-B696-9C9C12DC95C5}"/>
    <hyperlink ref="Z1211" r:id="rId7987" xr:uid="{B693FDAC-93D7-4383-9157-BED533568F8D}"/>
    <hyperlink ref="Z9" r:id="rId7988" xr:uid="{36EA32A8-2266-41C9-A6C9-0E6A6CA046B6}"/>
    <hyperlink ref="Z13" r:id="rId7989" xr:uid="{DB6552A1-4453-46BE-80BC-D43EC8B106EF}"/>
    <hyperlink ref="Z439" r:id="rId7990" xr:uid="{AE693CE5-06EA-4E45-841B-4DBFBADFE715}"/>
    <hyperlink ref="Z440" r:id="rId7991" xr:uid="{E7EC7B18-10F8-4925-944D-352B5DC6274B}"/>
    <hyperlink ref="Z442" r:id="rId7992" xr:uid="{BA15A8D7-4E8A-47DE-A608-A6154A4A31BA}"/>
    <hyperlink ref="Z567" r:id="rId7993" xr:uid="{02DDBA8F-20F7-47BD-B34A-3D313DAA10FE}"/>
    <hyperlink ref="Z658" r:id="rId7994" xr:uid="{46097C69-C8D7-4488-8C5E-56BD2AC2AD32}"/>
    <hyperlink ref="Z663" r:id="rId7995" xr:uid="{956B8CB7-4A3A-403C-92C1-D937667EA0C7}"/>
    <hyperlink ref="Z742" r:id="rId7996" xr:uid="{D1C99E0D-94B6-44ED-882D-F0FF3344B038}"/>
    <hyperlink ref="Z1159" r:id="rId7997" xr:uid="{E290DFC0-9AD0-4563-9A5D-DF5F9593321D}"/>
    <hyperlink ref="Z4044" r:id="rId7998" xr:uid="{8D00C14F-AA1F-4AED-990B-714549711248}"/>
    <hyperlink ref="Z3408" r:id="rId7999" xr:uid="{F1EFBB6D-576F-40D0-BD35-0D2045608C16}"/>
    <hyperlink ref="Z4045" r:id="rId8000" xr:uid="{32791C82-B645-411A-A7A5-303DF1F41BCD}"/>
    <hyperlink ref="Z2768" r:id="rId8001" xr:uid="{AE3EB1F0-53E7-475C-A973-507F07FC961B}"/>
    <hyperlink ref="Z1338" r:id="rId8002" xr:uid="{4A840CA5-538F-4F4C-9B14-F9E0A276146B}"/>
    <hyperlink ref="Z1339" r:id="rId8003" xr:uid="{F259B519-F4A9-44FF-AD5D-23D564702833}"/>
    <hyperlink ref="Z2758" r:id="rId8004" xr:uid="{7476A8E8-EAAD-4BC9-9268-A2CD5B0FF4B9}"/>
    <hyperlink ref="Z3774" r:id="rId8005" xr:uid="{A3A02820-3F86-49D1-9FE2-CBD633357176}"/>
    <hyperlink ref="Z4046" r:id="rId8006" xr:uid="{A43283C6-CA4D-40E8-8D2C-2CD6F5C08588}"/>
    <hyperlink ref="Z4047" r:id="rId8007" xr:uid="{3EEBDC23-6FE4-4241-9921-93082EA91ADA}"/>
    <hyperlink ref="Z1045" r:id="rId8008" xr:uid="{D77F704D-B535-4C9A-A56C-C8ED665DFB28}"/>
    <hyperlink ref="Z3971" r:id="rId8009" xr:uid="{D7BAF9C5-6A44-4593-967C-50147315A3C9}"/>
    <hyperlink ref="Z4048" r:id="rId8010" xr:uid="{45319333-9856-416E-BB55-BF1DBFEA6872}"/>
    <hyperlink ref="Z4050" r:id="rId8011" xr:uid="{1C0A9E68-F935-4C1B-BBA7-9461E442675A}"/>
    <hyperlink ref="Z4051" r:id="rId8012" xr:uid="{21A5D3F5-84AE-4005-8BDF-DA3368324C8C}"/>
    <hyperlink ref="Z4052" r:id="rId8013" xr:uid="{C8C09B6A-28B3-4D28-A00D-51AB6F96F64C}"/>
    <hyperlink ref="Z4056" r:id="rId8014" xr:uid="{A22D3866-D1CC-4D4D-BDC5-129E65163117}"/>
    <hyperlink ref="Z2170" r:id="rId8015" xr:uid="{410C4613-0067-49EA-B808-A5430246882B}"/>
    <hyperlink ref="Z4054" r:id="rId8016" xr:uid="{5810A48C-DDA4-4A4D-925A-A0F149233084}"/>
    <hyperlink ref="Z3399" r:id="rId8017" xr:uid="{9822E551-0AAA-4C03-BA10-95043CB28EED}"/>
    <hyperlink ref="Z4055" r:id="rId8018" xr:uid="{A0B43658-951C-4A43-9F80-D6CB214703C2}"/>
    <hyperlink ref="Z4057" r:id="rId8019" xr:uid="{CD97561B-D98D-4DF7-9573-5469292D0D25}"/>
    <hyperlink ref="Z4058" r:id="rId8020" xr:uid="{24224C9C-C7A2-41CC-9B62-82799D52EE50}"/>
    <hyperlink ref="Z3740" r:id="rId8021" xr:uid="{25003AC1-0345-42BE-968B-A12C2FEFFD35}"/>
    <hyperlink ref="Z3745" r:id="rId8022" xr:uid="{6CD27B84-74A9-4305-B4E1-9D8904B58FFB}"/>
    <hyperlink ref="Z3777" r:id="rId8023" xr:uid="{53871FA5-EFA6-4A99-8857-3BBF3284B99D}"/>
    <hyperlink ref="Z3783" r:id="rId8024" xr:uid="{A513DB1C-A3F1-472D-92B8-04B25B59295F}"/>
    <hyperlink ref="Z3830" r:id="rId8025" xr:uid="{7AFC140F-A3BD-42F7-8882-7F86B3CC1C69}"/>
    <hyperlink ref="Z3835" r:id="rId8026" xr:uid="{30795ADD-1096-4421-A48A-5D6AFB4C9BC8}"/>
    <hyperlink ref="Z3856" r:id="rId8027" xr:uid="{10F2D3E1-3058-4945-BBA2-E9EC259771A9}"/>
    <hyperlink ref="Z4059" r:id="rId8028" xr:uid="{E5321392-7E8E-4A88-A067-97D7BF46E9E3}"/>
    <hyperlink ref="Z4060" r:id="rId8029" xr:uid="{E0491444-5892-4574-BD22-C617C1CC14C4}"/>
    <hyperlink ref="Z4061" r:id="rId8030" xr:uid="{3E2ED972-2293-4D06-BC34-9684B7301BDC}"/>
    <hyperlink ref="Z4063" r:id="rId8031" xr:uid="{CA957FCE-3A58-4AFA-83A3-CD0FCEB55F63}"/>
    <hyperlink ref="Z1514" r:id="rId8032" xr:uid="{0B77917E-688A-4529-86BF-AA90C354CCE1}"/>
    <hyperlink ref="Z1515" r:id="rId8033" xr:uid="{B21A71FA-966A-4013-BEDA-4D85FB633B0B}"/>
    <hyperlink ref="Z4064" r:id="rId8034" xr:uid="{3C8B356C-9B5D-467B-B67B-56ADC28E9401}"/>
    <hyperlink ref="Z1598" r:id="rId8035" xr:uid="{39EFF939-11D8-4A65-A6BF-738D81FEC424}"/>
    <hyperlink ref="Z4067" r:id="rId8036" xr:uid="{5F22D813-A255-45C1-9AA1-2F48F7BB4DCC}"/>
    <hyperlink ref="Z4068" r:id="rId8037" xr:uid="{AF6B1AFC-05EF-4F2D-812F-77A814C00234}"/>
    <hyperlink ref="Z4069" r:id="rId8038" xr:uid="{DCEB5270-569C-410B-B7D4-0CB47B46CB29}"/>
    <hyperlink ref="Z4072" r:id="rId8039" xr:uid="{428F50A6-E89A-48B1-A197-59241AE83D59}"/>
    <hyperlink ref="Z4073" r:id="rId8040" xr:uid="{ED0CC59A-2A6E-4F9F-B37F-6C880F2C4281}"/>
    <hyperlink ref="Z317" r:id="rId8041" xr:uid="{1EE640DE-EF6F-4B1C-B0C1-1584F4540AC2}"/>
    <hyperlink ref="Z1456" r:id="rId8042" xr:uid="{461E3966-60CD-42CF-86C8-A744BEDB0F1E}"/>
    <hyperlink ref="Z1485" r:id="rId8043" xr:uid="{90B0A9A8-08CE-4843-B179-3C412A18BF17}"/>
    <hyperlink ref="Z1490" r:id="rId8044" xr:uid="{A0DD35E9-2482-41E1-8E1D-A4DA9A41CC5D}"/>
    <hyperlink ref="Z1491" r:id="rId8045" xr:uid="{557630E0-DAC4-42C3-AB15-9A1DADF74AA2}"/>
    <hyperlink ref="Z1492" r:id="rId8046" xr:uid="{85F12C25-C903-4EE0-BA82-73DFC5C62336}"/>
    <hyperlink ref="Z3381" r:id="rId8047" xr:uid="{67FA9527-5B9A-47C6-AC20-6357CA8040B9}"/>
    <hyperlink ref="Z3382" r:id="rId8048" xr:uid="{FE4D6674-2D34-453D-A063-D76B417247E9}"/>
    <hyperlink ref="Z4065" r:id="rId8049" xr:uid="{232A55E9-C1EB-4EC1-9F8C-B194693FC105}"/>
    <hyperlink ref="Z3251" r:id="rId8050" xr:uid="{AC960D38-081D-490D-AFE3-6E2C2DB04887}"/>
    <hyperlink ref="Z3397" r:id="rId8051" xr:uid="{009F112E-76FC-4B00-8D82-419972A32841}"/>
    <hyperlink ref="Z4075" r:id="rId8052" xr:uid="{9DF5537D-3253-4365-BAE4-6D63336019E8}"/>
    <hyperlink ref="Z4053" r:id="rId8053" xr:uid="{778030E3-6E85-4001-97F2-FD7034EACAAB}"/>
    <hyperlink ref="Z4062" r:id="rId8054" xr:uid="{A9DB96AE-35A7-4AAA-8FB7-6A8ADD2827F5}"/>
    <hyperlink ref="Z4074" r:id="rId8055" xr:uid="{F7DAC84C-A3B9-44B5-8B8D-AF3158E8F226}"/>
    <hyperlink ref="Z4076" r:id="rId8056" xr:uid="{D0572ADC-6CFB-491B-AD57-222B43EBDBE3}"/>
    <hyperlink ref="Z4077" r:id="rId8057" xr:uid="{C1D74432-FB3E-4A8F-811C-5623B710C868}"/>
    <hyperlink ref="Z4080" r:id="rId8058" xr:uid="{A817F756-7118-4A0B-8108-8D9701726A01}"/>
    <hyperlink ref="Z4078" r:id="rId8059" xr:uid="{5108357B-271C-4F4A-9429-1B95E926609E}"/>
    <hyperlink ref="Z4079" r:id="rId8060" xr:uid="{335AE41B-0016-40FB-BA84-94E5318D1E1F}"/>
    <hyperlink ref="Z4081" r:id="rId8061" xr:uid="{2F8AAFA0-5E12-4547-9BE5-B1886C62F0CD}"/>
    <hyperlink ref="Z4082" r:id="rId8062" xr:uid="{EFA3E2FB-332C-41C6-A39C-015057746231}"/>
    <hyperlink ref="Z4083" r:id="rId8063" xr:uid="{46AD2511-9CE6-4F98-836A-4B7EB7C449AE}"/>
    <hyperlink ref="Z4049" r:id="rId8064" xr:uid="{B89E5453-040B-4FBD-A352-67E392456BA6}"/>
    <hyperlink ref="Z4086" r:id="rId8065" xr:uid="{3D653AAE-5AD5-4566-ADFF-74DE8F447B83}"/>
    <hyperlink ref="Z2964" r:id="rId8066" xr:uid="{46266DFD-2E14-41A8-890A-0B5E81F3B567}"/>
    <hyperlink ref="Z2966" r:id="rId8067" xr:uid="{A5F56BC4-D69C-4F63-AB58-7AB9ABF7369D}"/>
    <hyperlink ref="Z4088" r:id="rId8068" xr:uid="{581760A4-075B-45D4-B598-350D6F37815D}"/>
    <hyperlink ref="Z4089" r:id="rId8069" xr:uid="{A491F71A-7DA2-487A-946E-1A78FA9928C9}"/>
    <hyperlink ref="Z4085" r:id="rId8070" xr:uid="{54EC8759-C3D9-4DCE-828D-DFBF0F642227}"/>
    <hyperlink ref="Z4087" r:id="rId8071" xr:uid="{31D3E6D3-EEBB-4DC0-BB8C-4DEF24F45398}"/>
    <hyperlink ref="Z4090" r:id="rId8072" xr:uid="{BEB59F33-75FA-4230-ACFD-B18D1F985CFB}"/>
    <hyperlink ref="Z4091" r:id="rId8073" xr:uid="{73966ECB-3194-4A40-8D32-72BCE2DFED21}"/>
    <hyperlink ref="Z4071" r:id="rId8074" xr:uid="{46536588-E3ED-4344-A79F-518CE325FCA1}"/>
    <hyperlink ref="Z4092" r:id="rId8075" xr:uid="{60B3EC2C-7F44-4CEF-8A84-46527E80B8D1}"/>
    <hyperlink ref="Z4093" r:id="rId8076" xr:uid="{FC2D5DB9-2A91-4B3D-BD27-09EF70DF3CA0}"/>
    <hyperlink ref="Z92" r:id="rId8077" xr:uid="{1470B15B-8C57-4A1D-9388-7772FD7CE8FE}"/>
    <hyperlink ref="Z2019" r:id="rId8078" xr:uid="{A658C269-73B4-4EBC-B8F2-6EE0F4F32C93}"/>
    <hyperlink ref="Z2021" r:id="rId8079" xr:uid="{07D82B9D-6499-425C-BCE9-1155A5E12B8F}"/>
    <hyperlink ref="Z4094" r:id="rId8080" xr:uid="{DD70EFDC-B0B2-4054-8927-F64E0EA0FCC8}"/>
    <hyperlink ref="Z3820" r:id="rId8081" xr:uid="{DD5C27BE-7DB2-49A5-A71F-F75B6F30A97B}"/>
    <hyperlink ref="Z4095" r:id="rId8082" xr:uid="{984370FC-3FC4-421B-8F36-525DA128B9F7}"/>
    <hyperlink ref="Z3988" r:id="rId8083" xr:uid="{67BDB0F5-EAF5-47D1-BA17-4610F6FCC4AF}"/>
    <hyperlink ref="Z1658" r:id="rId8084" xr:uid="{BDFA80EE-6234-4743-BADD-3574FBD505E6}"/>
    <hyperlink ref="Z1724" r:id="rId8085" xr:uid="{C9BB67DB-8E01-4902-87AE-555C9EDD43BA}"/>
    <hyperlink ref="Z2209" r:id="rId8086" xr:uid="{D7360FE1-FC8B-4E7A-BA2A-AAAB3F012D4F}"/>
    <hyperlink ref="Z2602" r:id="rId8087" xr:uid="{753E90C8-FC9B-47DC-844F-E2674E3E4026}"/>
    <hyperlink ref="Z4097" r:id="rId8088" xr:uid="{19F2905B-72BD-4A05-953D-30723340F243}"/>
    <hyperlink ref="Z4098" r:id="rId8089" xr:uid="{EDD5973B-2E06-4526-804A-081BEF569DB6}"/>
    <hyperlink ref="Z4100" r:id="rId8090" xr:uid="{D8842AE1-9695-460E-A0C4-2CDB8770BCCE}"/>
    <hyperlink ref="Z4096" r:id="rId8091" xr:uid="{D67735E3-DC25-4384-8FE3-50F5508110D1}"/>
    <hyperlink ref="Z4101" r:id="rId8092" xr:uid="{45006211-B702-4C45-BA2D-7554642571C0}"/>
    <hyperlink ref="Z4102" r:id="rId8093" xr:uid="{02CA7558-0DEF-4208-89B4-5C7366592003}"/>
    <hyperlink ref="Z4103" r:id="rId8094" xr:uid="{2AE65B79-CB9D-433F-95A3-B90EF1B241AE}"/>
    <hyperlink ref="Z1934" r:id="rId8095" xr:uid="{1C02011C-18DB-423F-8827-D6FF85A12482}"/>
    <hyperlink ref="Z1993" r:id="rId8096" xr:uid="{D90CE6F1-17F6-443E-93F8-CE35BA820076}"/>
    <hyperlink ref="Z3973" r:id="rId8097" xr:uid="{95744829-0744-4980-BAFC-CD86613C5E4C}"/>
    <hyperlink ref="Z4005" r:id="rId8098" xr:uid="{44949F95-4E76-4936-B19C-5761EFFE19DE}"/>
    <hyperlink ref="Z4006" r:id="rId8099" xr:uid="{4F7DBAA6-2FE6-4B60-A981-9A33BFEE6B48}"/>
    <hyperlink ref="Z4007" r:id="rId8100" xr:uid="{8F547DF7-52A9-44FC-BB92-96B4D5D589FF}"/>
    <hyperlink ref="Z4028" r:id="rId8101" xr:uid="{4C16B5BE-967A-48FA-8D7F-86F89F2FF507}"/>
    <hyperlink ref="Z4104" r:id="rId8102" xr:uid="{177A136A-D24C-43C9-8EBA-EC798C393F02}"/>
    <hyperlink ref="Z4105" r:id="rId8103" xr:uid="{272F8F51-04CD-4FDF-A8AD-305B8B68E8FD}"/>
    <hyperlink ref="Z1415" r:id="rId8104" xr:uid="{CBDDDB1B-48E6-4DAB-95F0-9944F2984CC2}"/>
    <hyperlink ref="Z2512" r:id="rId8105" xr:uid="{C9C954EE-6B86-4B24-A9CE-2C9B815916E0}"/>
    <hyperlink ref="Z4106" r:id="rId8106" xr:uid="{C2751BDC-5673-4290-8DC8-C868626A3E3F}"/>
    <hyperlink ref="Z1609" r:id="rId8107" xr:uid="{E6C789C4-BA89-4E4A-B386-CAE95C63D9C9}"/>
    <hyperlink ref="Z1675" r:id="rId8108" xr:uid="{F84E2F8B-7BB0-4B99-B36F-0719B03E3194}"/>
    <hyperlink ref="Z1856" r:id="rId8109" xr:uid="{0BCEB872-00CD-4935-9AD6-FE1852360807}"/>
    <hyperlink ref="Z1869" r:id="rId8110" xr:uid="{0A95162C-82A5-49F1-9788-CD9D3786E6C9}"/>
    <hyperlink ref="Z1870" r:id="rId8111" xr:uid="{F6997A39-271F-43C5-B880-6779C5B069AF}"/>
    <hyperlink ref="Z4084" r:id="rId8112" xr:uid="{509F9E63-E539-40CF-8B4F-2ECE01864DC5}"/>
    <hyperlink ref="Z3984" r:id="rId8113" xr:uid="{24437872-2E70-413A-BFD5-D0D3943E52FE}"/>
    <hyperlink ref="Z3999" r:id="rId8114" xr:uid="{F2DBDE5A-43D2-430D-8868-7310FD104215}"/>
    <hyperlink ref="Z4109" r:id="rId8115" xr:uid="{802A45C3-6990-4126-94F7-51ABC2149457}"/>
    <hyperlink ref="Z4110" r:id="rId8116" xr:uid="{BA39FAE3-9A70-4D1D-89FB-CBF3386192C2}"/>
    <hyperlink ref="Z4111" r:id="rId8117" xr:uid="{4863E22D-A456-4251-BD80-2BCB6C0B6CF4}"/>
    <hyperlink ref="Z4112" r:id="rId8118" xr:uid="{12CF0805-77D1-4569-B25F-E76EC8267FBB}"/>
    <hyperlink ref="Z4113" r:id="rId8119" xr:uid="{E5399D48-D5EE-4A81-A5FE-D933FD88CBD1}"/>
    <hyperlink ref="Z4114" r:id="rId8120" xr:uid="{3D438494-E21C-482F-8644-23AD1C228B67}"/>
    <hyperlink ref="Z4115" r:id="rId8121" xr:uid="{3F53D65C-E576-4E2B-B851-DDD5EA1BFE86}"/>
    <hyperlink ref="Z4118" r:id="rId8122" xr:uid="{4328DD49-F725-42DE-B914-17C8FA930927}"/>
    <hyperlink ref="Z4119" r:id="rId8123" xr:uid="{0620803A-F033-42F5-B206-37C6EE0AD0AD}"/>
    <hyperlink ref="Z2185" r:id="rId8124" xr:uid="{A35558A0-0495-4760-B3CD-A397A65F0357}"/>
    <hyperlink ref="Z4120" r:id="rId8125" xr:uid="{0905FB66-5C93-45A4-B5D3-A4DA9D8E670D}"/>
    <hyperlink ref="Z1805" r:id="rId8126" xr:uid="{DFDCDF4E-76B6-436C-9464-A05737EC12D8}"/>
    <hyperlink ref="Z4121" r:id="rId8127" xr:uid="{DB7F1603-D6A4-4C6E-8EC2-9B9B92960D8E}"/>
    <hyperlink ref="Z4116" r:id="rId8128" xr:uid="{AD162C8C-0F9C-450E-B3B3-0E39F6D70718}"/>
    <hyperlink ref="Z4123" r:id="rId8129" xr:uid="{28F2CE21-EAA0-46B0-BC54-C6E703D6D832}"/>
    <hyperlink ref="Z4124" r:id="rId8130" xr:uid="{ABEC93A7-B326-414C-80B5-4BD749EDC5FA}"/>
    <hyperlink ref="Z4125" r:id="rId8131" xr:uid="{D693C1A7-483F-4DA9-BC93-388D49DB5042}"/>
    <hyperlink ref="Z2375" r:id="rId8132" xr:uid="{3D489453-6A1A-4D60-AC5F-E9E2AFFC9B3D}"/>
    <hyperlink ref="Z2383" r:id="rId8133" xr:uid="{4C985149-D07A-4295-A190-A08D5915C0BA}"/>
    <hyperlink ref="Z3960" r:id="rId8134" xr:uid="{3CA15369-145F-4AC4-B520-D463D2AE3A1D}"/>
    <hyperlink ref="Z4127" r:id="rId8135" xr:uid="{5ACE4677-1A4A-4FCC-AE07-F577FE7F2BF1}"/>
    <hyperlink ref="Z4128" r:id="rId8136" xr:uid="{9136492C-B2D3-4FB6-86F7-4B7EECF86C1A}"/>
    <hyperlink ref="Z4122" r:id="rId8137" xr:uid="{A3D563F2-725D-4B91-A980-F06BCC8D466F}"/>
    <hyperlink ref="Z4126" r:id="rId8138" xr:uid="{6A506933-6E82-4C1A-A9E8-3EB505C46D3C}"/>
    <hyperlink ref="Z4129" r:id="rId8139" xr:uid="{4858FA19-DFF1-4293-BE6F-3E45441F4EC6}"/>
    <hyperlink ref="Z4130" r:id="rId8140" xr:uid="{015B13CB-66F5-4F53-8E37-FC89E9C3191F}"/>
    <hyperlink ref="Z1322" r:id="rId8141" xr:uid="{20A2CDAA-B29E-4EFA-AF63-7A317D0446AB}"/>
    <hyperlink ref="Z1446" r:id="rId8142" xr:uid="{19DA0AF3-BA92-4ED4-9A76-D497C2E3B15A}"/>
    <hyperlink ref="Z1448" r:id="rId8143" xr:uid="{D7A1E62E-88A4-4B0A-B8A2-62B448614EC6}"/>
    <hyperlink ref="Z1449" r:id="rId8144" xr:uid="{2C6A1D5D-6DD0-49AE-A6EA-55BDA67E7CFD}"/>
    <hyperlink ref="Z2330" r:id="rId8145" xr:uid="{6565FDC8-C652-451F-A826-352E862A43B5}"/>
    <hyperlink ref="Z3656" r:id="rId8146" xr:uid="{FFB2318D-11D0-48FA-80C6-F67A4DC99995}"/>
    <hyperlink ref="Z3657" r:id="rId8147" xr:uid="{7B126CE0-6CDF-42CF-A4C7-0A1399D5F0BD}"/>
    <hyperlink ref="Z2508" r:id="rId8148" xr:uid="{E85A21AD-7E75-4DFC-83FB-AFEB5BE6B78C}"/>
    <hyperlink ref="Z580" r:id="rId8149" xr:uid="{FF479CCF-F43E-42D3-B7D7-0D376FB31B47}"/>
    <hyperlink ref="Z2585" r:id="rId8150" xr:uid="{DF97D889-A62E-4475-B631-C9BFDF242224}"/>
    <hyperlink ref="Z4131" r:id="rId8151" xr:uid="{F78E958F-652E-4ABC-B316-ABEC86437D15}"/>
    <hyperlink ref="Z4132" r:id="rId8152" xr:uid="{AC05D5AB-12F8-4C9F-9729-50D7C701D38D}"/>
    <hyperlink ref="Z4117" r:id="rId8153" xr:uid="{0201AAD0-98EC-40DD-A3CC-3524771E51E1}"/>
    <hyperlink ref="Z4134" r:id="rId8154" xr:uid="{D63F709A-9E60-4A27-87A9-0850B21BE404}"/>
    <hyperlink ref="Z814" r:id="rId8155" xr:uid="{E7D46163-2586-4FC4-B6E2-AACF04C6B475}"/>
    <hyperlink ref="Z1582" r:id="rId8156" xr:uid="{6C842C95-636C-43CC-9854-1F2C74F26CC3}"/>
    <hyperlink ref="Z4137" r:id="rId8157" xr:uid="{8C85C5E3-CAA3-4E09-9993-AB5ECF7666BD}"/>
    <hyperlink ref="Z635" r:id="rId8158" xr:uid="{0DF2A72C-1688-4A0B-B5F9-F473BD58E3C5}"/>
    <hyperlink ref="Z1320" r:id="rId8159" xr:uid="{C3385339-9E68-46C7-B2A5-5951A434EC99}"/>
    <hyperlink ref="Z3515" r:id="rId8160" xr:uid="{D69888C5-9887-4C31-9340-8FD755E45356}"/>
    <hyperlink ref="Z4139" r:id="rId8161" xr:uid="{4C5A6982-0FC3-42F8-8864-C1F65DE8F56B}"/>
    <hyperlink ref="Z4140" r:id="rId8162" xr:uid="{730E98D1-EB50-4836-AD4F-160D50803F26}"/>
    <hyperlink ref="Z2680" r:id="rId8163" xr:uid="{C8B1CD68-7E3A-4F84-A952-2B2466075B77}"/>
    <hyperlink ref="Z4141" r:id="rId8164" xr:uid="{17B389DF-2F4B-4E4C-A316-2B891C82E05B}"/>
    <hyperlink ref="Z61" r:id="rId8165" xr:uid="{51D5B3A0-4E97-4EDA-B78F-30A3BABB8648}"/>
    <hyperlink ref="Z62" r:id="rId8166" xr:uid="{4C430540-397B-4A36-873C-54B3F0807214}"/>
    <hyperlink ref="Z63" r:id="rId8167" xr:uid="{25BE633F-5C5D-44A9-B4DF-D0AD2DA275BD}"/>
    <hyperlink ref="Z98" r:id="rId8168" xr:uid="{8A029BA0-6840-473B-ABC3-696810835562}"/>
    <hyperlink ref="Z1418" r:id="rId8169" xr:uid="{A8373E96-55A6-4FB3-9797-90A2BF9A5E38}"/>
    <hyperlink ref="Z1440" r:id="rId8170" xr:uid="{D9943B91-FC38-47BC-A9D4-06BBD678C66B}"/>
    <hyperlink ref="Z1654" r:id="rId8171" xr:uid="{4E69150E-45A0-4544-8203-52B848290F5D}"/>
    <hyperlink ref="Z2491" r:id="rId8172" xr:uid="{5436351D-960B-43B3-BA58-9DA56325E012}"/>
    <hyperlink ref="Z3591" r:id="rId8173" xr:uid="{6551EB8A-2038-4BCE-A02C-5BD669B7403B}"/>
    <hyperlink ref="Z4142" r:id="rId8174" xr:uid="{27B67159-4ABC-48F8-8A5A-0F0B498C995B}"/>
    <hyperlink ref="Z2930" r:id="rId8175" xr:uid="{6BED4175-20C8-473B-85CC-728DE6072AE6}"/>
    <hyperlink ref="Z2935" r:id="rId8176" xr:uid="{D5AC71E6-960B-4F45-9573-B2E922C50E85}"/>
    <hyperlink ref="Z4143" r:id="rId8177" xr:uid="{1D07BF1D-0253-4F76-9B59-F7713D030439}"/>
    <hyperlink ref="Z1287" r:id="rId8178" xr:uid="{52FBB79D-EE43-45DF-A9C5-B06878AFDF89}"/>
    <hyperlink ref="Z1980" r:id="rId8179" xr:uid="{A499B8ED-D9F0-4B53-86EB-4BD2DB74C2AD}"/>
    <hyperlink ref="Z1981" r:id="rId8180" xr:uid="{9CEE3C71-68B5-45CA-933F-779DAA0981DE}"/>
    <hyperlink ref="Z1982" r:id="rId8181" xr:uid="{03C9D542-C520-421F-B28E-EB7C4710C822}"/>
    <hyperlink ref="Z1106" r:id="rId8182" xr:uid="{17C0ED80-12B1-406A-8BFB-775E952E87CB}"/>
    <hyperlink ref="Z2206" r:id="rId8183" xr:uid="{B5F0D9B8-917C-4459-9485-925D625C44A2}"/>
    <hyperlink ref="Z941" r:id="rId8184" xr:uid="{3D6D50B0-BF7D-452F-A942-B52828039A04}"/>
    <hyperlink ref="Z1326" r:id="rId8185" xr:uid="{CE34D763-80DD-4A2A-ADFB-6AC1972E705D}"/>
    <hyperlink ref="Z3668" r:id="rId8186" xr:uid="{08ABBECB-F8A8-433A-AEC7-BB75F45E1E13}"/>
    <hyperlink ref="Z4017" r:id="rId8187" xr:uid="{6CCA6F7A-8F8B-4677-8644-46712BE3EDDC}"/>
    <hyperlink ref="Z4146" r:id="rId8188" xr:uid="{EADFA15F-B944-4161-B3CD-B624EBF6C5F5}"/>
    <hyperlink ref="Z1477" r:id="rId8189" xr:uid="{9ABCDDE6-CD4B-4323-B51E-62312A27A104}"/>
    <hyperlink ref="Z3842" r:id="rId8190" xr:uid="{434499C0-4933-4057-A39A-82EBD5F46198}"/>
    <hyperlink ref="Z3869" r:id="rId8191" xr:uid="{D0D9F626-A708-45BB-A9C4-743628DF4336}"/>
    <hyperlink ref="Z3906" r:id="rId8192" xr:uid="{10CCDC18-D2DD-44CE-9D9C-7D1E119F3455}"/>
    <hyperlink ref="Z3995" r:id="rId8193" xr:uid="{062268DA-3B53-4D17-BED3-A733AF17ED12}"/>
    <hyperlink ref="Z4012" r:id="rId8194" xr:uid="{E94A8153-D7FE-46B3-9706-6AA0D5DD0637}"/>
    <hyperlink ref="Z4066" r:id="rId8195" xr:uid="{BB81BE11-F603-42E5-AB3F-500C954A8345}"/>
    <hyperlink ref="Z4070" r:id="rId8196" xr:uid="{C2E92A4E-17C9-4625-AA01-8AEE238E0D52}"/>
    <hyperlink ref="Z4147" r:id="rId8197" xr:uid="{E91EEAD1-04ED-48EE-BB2A-6774D637D4BF}"/>
    <hyperlink ref="Z4144" r:id="rId8198" xr:uid="{DE73D1B5-1160-424C-BD74-C201E0438C29}"/>
    <hyperlink ref="Z4145" r:id="rId8199" xr:uid="{E7D5A495-E485-4C00-8412-FE16A28F8AA9}"/>
    <hyperlink ref="Z388" r:id="rId8200" xr:uid="{CC08B0CF-E0B8-415E-902F-7F87A9ED22C1}"/>
    <hyperlink ref="Z1037" r:id="rId8201" xr:uid="{FCFC3020-5EDE-4946-8457-E49EEEA2F9E8}"/>
    <hyperlink ref="Z4148" r:id="rId8202" xr:uid="{09D9B948-E0C1-4228-9BB6-83F76ED3BE78}"/>
    <hyperlink ref="Z4149" r:id="rId8203" xr:uid="{3057249E-B796-4C36-B3D5-B6D3F5282029}"/>
    <hyperlink ref="Z1482" r:id="rId8204" xr:uid="{08BD7AF5-883B-43AC-8D9D-0EA9E5C9913F}"/>
    <hyperlink ref="Z1483" r:id="rId8205" xr:uid="{40D48433-4B6C-446E-8AB4-E735C5A5FB0A}"/>
    <hyperlink ref="Z4150" r:id="rId8206" xr:uid="{7AC709D5-0E8A-488F-BA9A-A6E67F2ECD8D}"/>
    <hyperlink ref="Z4151" r:id="rId8207" xr:uid="{061B05EE-EB02-4E1E-A31C-5C647E35A7CE}"/>
    <hyperlink ref="Z1288" r:id="rId8208" xr:uid="{875C0EF3-2925-4B88-8873-45E0318A0ED0}"/>
    <hyperlink ref="Z4152" r:id="rId8209" xr:uid="{C62A97B1-DBF6-4FD5-ACEC-99AE8F21E709}"/>
    <hyperlink ref="Z4153" r:id="rId8210" xr:uid="{89F893F2-7F42-42E3-BBB8-16EADD5B20CC}"/>
    <hyperlink ref="Z3424" r:id="rId8211" xr:uid="{C8CBD82E-D518-4EE7-8CBA-F64FBE62192C}"/>
    <hyperlink ref="Z3430" r:id="rId8212" xr:uid="{045E1B23-DED1-48D1-B7E4-68B575A74B22}"/>
    <hyperlink ref="Z3498" r:id="rId8213" xr:uid="{A8215BB5-6826-4A0C-83CC-1F099EEE5E6D}"/>
    <hyperlink ref="Z3499" r:id="rId8214" xr:uid="{CE01F7E9-464C-4D8C-BE3B-696126B87D3D}"/>
    <hyperlink ref="Z3502" r:id="rId8215" xr:uid="{54568467-360D-460F-B9D1-86A502D1610E}"/>
    <hyperlink ref="Z3607" r:id="rId8216" xr:uid="{C3A2AB1B-0A80-4F7F-A5DC-56AD0E64DC82}"/>
    <hyperlink ref="Z2861" r:id="rId8217" xr:uid="{768E9EAA-2C00-4E99-BD0F-F10F8030C64D}"/>
    <hyperlink ref="Z3358" r:id="rId8218" xr:uid="{75574BB7-7935-4027-A728-8FCF261BB5FB}"/>
    <hyperlink ref="Z3617" r:id="rId8219" xr:uid="{770672D6-D561-4A30-9DA2-962D5D9BCF86}"/>
    <hyperlink ref="Z483" r:id="rId8220" xr:uid="{397C75DC-DF3A-4FC5-931F-E150DC2789D0}"/>
    <hyperlink ref="Z485" r:id="rId8221" xr:uid="{1CB2F221-AF5C-4AFE-A1C1-2EDA1AD09437}"/>
    <hyperlink ref="Z488" r:id="rId8222" xr:uid="{0E79CCC5-5AD1-4073-99B1-EB3D9CE33107}"/>
    <hyperlink ref="Z923" r:id="rId8223" xr:uid="{B17CA99E-23BC-45F0-A838-134C3D9457F0}"/>
    <hyperlink ref="Z1140" r:id="rId8224" xr:uid="{E275DA52-F34B-47C6-959F-A5C1DB93032B}"/>
    <hyperlink ref="Z1832" r:id="rId8225" xr:uid="{89FDAC13-FF8A-402A-903B-42BAFF489808}"/>
    <hyperlink ref="Z3272" r:id="rId8226" xr:uid="{1E416419-511E-4E4D-87CC-14A2F304149E}"/>
    <hyperlink ref="Z3635" r:id="rId8227" xr:uid="{A080B18B-0EF7-47DC-8A09-35E075D5F9C2}"/>
    <hyperlink ref="Z3619" r:id="rId8228" xr:uid="{4E4AD5A7-9503-4E7E-B96A-C8466409E787}"/>
    <hyperlink ref="Z3639" r:id="rId8229" xr:uid="{131072A4-F8A6-4FE7-B164-11FA419D0D6F}"/>
    <hyperlink ref="Z2717" r:id="rId8230" xr:uid="{3B012DA0-6FC9-41F8-A687-3A86555B4488}"/>
    <hyperlink ref="Z3518" r:id="rId8231" xr:uid="{460D5B22-DD82-4FA7-B141-7330765F768C}"/>
    <hyperlink ref="Z3664" r:id="rId8232" xr:uid="{413B7B2D-9CBE-4CCF-B125-57B5C5ABFFE7}"/>
    <hyperlink ref="Z2615" r:id="rId8233" xr:uid="{A975F4C2-927C-4F66-AAAE-E2955B8231E5}"/>
    <hyperlink ref="Z3666" r:id="rId8234" xr:uid="{1FC70B04-C629-4E17-886E-7E33CC45923B}"/>
    <hyperlink ref="Z2496" r:id="rId8235" xr:uid="{65717CD1-D971-4BA8-A820-5D4659620AA7}"/>
    <hyperlink ref="Z2612" r:id="rId8236" xr:uid="{0F3769CB-A57C-4BF5-86C5-1089D30E1B9B}"/>
    <hyperlink ref="Z3816" r:id="rId8237" xr:uid="{54A4F8B0-3C04-4B15-940C-538DA83B4B74}"/>
    <hyperlink ref="Z3669" r:id="rId8238" xr:uid="{8401C26E-43FF-4A77-B5CE-AD402F31AE65}"/>
    <hyperlink ref="Z143" r:id="rId8239" xr:uid="{572B5818-B7CE-4894-BF9D-E9DAB14DBA54}"/>
    <hyperlink ref="Z304" r:id="rId8240" xr:uid="{78E577DC-F7EA-4136-B884-E47C32F08BFF}"/>
    <hyperlink ref="Z305" r:id="rId8241" xr:uid="{990B5F76-787C-464A-ADD5-1718939AC68C}"/>
    <hyperlink ref="Z306" r:id="rId8242" xr:uid="{28507910-BF79-4281-BF9B-F7C96DDB5E27}"/>
    <hyperlink ref="Z310" r:id="rId8243" xr:uid="{E5FBE773-728B-4CB6-8A76-2A38A3D8E0E0}"/>
    <hyperlink ref="Z2159" r:id="rId8244" xr:uid="{E4407979-E550-427A-91D1-E8E56C7645BC}"/>
    <hyperlink ref="Z2188" r:id="rId8245" xr:uid="{F9F0DE56-AE24-4793-8152-23BBE2D448F2}"/>
    <hyperlink ref="Z2189" r:id="rId8246" xr:uid="{2894D13B-AC23-418E-9AE9-A26066E517A8}"/>
    <hyperlink ref="Z2578" r:id="rId8247" xr:uid="{95B462CC-A057-4DBC-905E-A2FBADD9BCAE}"/>
    <hyperlink ref="Z2670" r:id="rId8248" xr:uid="{A75C761B-7511-4FD6-8A8A-929D5D75C351}"/>
    <hyperlink ref="Z2671" r:id="rId8249" xr:uid="{A0EA2A64-EAC8-467B-9E7C-8FDB14B0014D}"/>
    <hyperlink ref="Z3670" r:id="rId8250" xr:uid="{AB335F06-62BA-494F-9815-97183B125A4A}"/>
    <hyperlink ref="Z350" r:id="rId8251" xr:uid="{906A45B6-3D5C-4629-A2CA-2B0867C71A78}"/>
    <hyperlink ref="Z2288" r:id="rId8252" xr:uid="{8385BD09-4791-4097-94AF-99D6A197FF4F}"/>
    <hyperlink ref="Z2290" r:id="rId8253" xr:uid="{C2B1894A-4A47-4CAE-9914-D4531A361096}"/>
    <hyperlink ref="Z3584" r:id="rId8254" xr:uid="{449210F4-2E06-4081-A009-0DF0C8C336F1}"/>
    <hyperlink ref="Z3602" r:id="rId8255" xr:uid="{7036E250-AF22-410A-AAF1-4B3B38CECE85}"/>
    <hyperlink ref="Z3603" r:id="rId8256" xr:uid="{7657CE7F-9D38-4E92-8824-2D4118B7E681}"/>
    <hyperlink ref="Z3610" r:id="rId8257" xr:uid="{82B4097B-5908-4C1E-AA43-6C2FCC58A979}"/>
    <hyperlink ref="Z3627" r:id="rId8258" xr:uid="{8772F80D-F05D-48A5-A23A-374FF21393EC}"/>
    <hyperlink ref="Z4154" r:id="rId8259" xr:uid="{3246629F-239B-485D-B48C-6C238C8C0318}"/>
    <hyperlink ref="Z4155" r:id="rId8260" xr:uid="{BBC2DE1C-E761-45AD-8652-7899D85FD595}"/>
    <hyperlink ref="Z4156" r:id="rId8261" xr:uid="{E785F735-78F6-4F22-924F-A98A18F15907}"/>
    <hyperlink ref="Z4157" r:id="rId8262" xr:uid="{3EF79BAD-8986-4A19-87C6-2CE40F201B52}"/>
    <hyperlink ref="Z3847" r:id="rId8263" xr:uid="{EAA4CCC3-14CA-4940-A45B-BB41D12EB1FE}"/>
    <hyperlink ref="Z4158" r:id="rId8264" xr:uid="{0AE1B2DD-7D92-4EB5-A7E8-42A4598840E6}"/>
    <hyperlink ref="Z4160" r:id="rId8265" xr:uid="{DDC2A613-CCB6-4D05-9736-B7DA3ABEBF3A}"/>
    <hyperlink ref="Z152" r:id="rId8266" xr:uid="{D922B056-AEB0-4D87-B1E0-93096957C920}"/>
    <hyperlink ref="Z153" r:id="rId8267" xr:uid="{C016AC1C-61B5-4AF1-A400-3242F29899B3}"/>
    <hyperlink ref="Z1301" r:id="rId8268" xr:uid="{542183F0-33B9-4248-A4CD-36E156D7E83B}"/>
    <hyperlink ref="Z276" r:id="rId8269" xr:uid="{100A73CA-060E-418A-948F-5BE5877E733C}"/>
    <hyperlink ref="Z277" r:id="rId8270" xr:uid="{DE2D36AE-EC27-44C6-88F8-A9E832809EAA}"/>
    <hyperlink ref="Z333" r:id="rId8271" xr:uid="{CFAFEF2A-82D5-420D-92DA-ED0ECEECEAF6}"/>
    <hyperlink ref="Z1494" r:id="rId8272" xr:uid="{D335E0BC-356F-44B8-9C7C-B931192763C3}"/>
    <hyperlink ref="Z1503" r:id="rId8273" xr:uid="{CC839731-E48A-406B-8550-8BDCA0C8E1F9}"/>
    <hyperlink ref="Z4161" r:id="rId8274" xr:uid="{66513947-3CB7-4074-990B-E8DC78AF541F}"/>
    <hyperlink ref="Z4162" r:id="rId8275" xr:uid="{96BFEA62-3E03-450E-9D7B-2B32F9386D7F}"/>
    <hyperlink ref="Z4163" r:id="rId8276" xr:uid="{20C430CE-B41E-4501-BC82-AB8D7C294CF0}"/>
    <hyperlink ref="Z531" r:id="rId8277" xr:uid="{05ABC7DC-C64C-4BBB-958C-BBD381C73708}"/>
    <hyperlink ref="Z1085" r:id="rId8278" xr:uid="{3748A0D6-C1CE-40AF-83AA-B22398C17C46}"/>
    <hyperlink ref="Z243" r:id="rId8279" xr:uid="{2FD527A5-8083-4196-91C9-D53F7204F245}"/>
    <hyperlink ref="Z479" r:id="rId8280" xr:uid="{D408ED11-D613-41D8-873F-F630A8A2D69A}"/>
    <hyperlink ref="Z2269" r:id="rId8281" xr:uid="{B9C140B4-AE95-4B44-B767-0844B09E5AF3}"/>
    <hyperlink ref="Z2747" r:id="rId8282" xr:uid="{C18A382A-F253-4635-B685-C6C3B738B1A1}"/>
    <hyperlink ref="Z536" r:id="rId8283" xr:uid="{D1BB6CFA-D623-4347-B454-EA4EE326B439}"/>
    <hyperlink ref="Z1114" r:id="rId8284" xr:uid="{D5289A7B-02BD-4B5E-8895-C20D400F9C3F}"/>
    <hyperlink ref="Z3485" r:id="rId8285" xr:uid="{CD4D0F8E-7CCC-42D8-B3FE-D07F808472D1}"/>
    <hyperlink ref="Z3711" r:id="rId8286" xr:uid="{5E23ECCE-04A4-4C6D-8B55-5DD5F54CB7EE}"/>
    <hyperlink ref="Z2875" r:id="rId8287" xr:uid="{2964DA01-704F-4350-886F-1C251B05DBB9}"/>
    <hyperlink ref="Z2890" r:id="rId8288" xr:uid="{AA8EDCD0-A276-46D9-A520-2762CE6189F6}"/>
    <hyperlink ref="Z3850" r:id="rId8289" xr:uid="{78008A91-F9DF-46C7-86AD-01DADB9D83DA}"/>
    <hyperlink ref="Z537" r:id="rId8290" xr:uid="{3011F1C8-D9F6-4B22-9269-1914003B20A2}"/>
    <hyperlink ref="Z1340" r:id="rId8291" xr:uid="{2BE8E16D-6A4C-40CB-B0AF-423503191369}"/>
    <hyperlink ref="Z1377" r:id="rId8292" xr:uid="{D4E92AAC-020F-4236-8A8A-DE99157E157A}"/>
    <hyperlink ref="Z1383" r:id="rId8293" xr:uid="{236D5AF2-C0A0-4D88-8719-935A765DEF53}"/>
    <hyperlink ref="Z3072" r:id="rId8294" xr:uid="{E556198A-4A5F-47B8-A25A-1AA2E8C3C9F3}"/>
    <hyperlink ref="Z3262" r:id="rId8295" xr:uid="{3F2E57DD-6A02-487A-9057-66BC2318393C}"/>
    <hyperlink ref="Z3538" r:id="rId8296" xr:uid="{8BCA8250-9344-4609-ADBB-7AEAF91DB0E2}"/>
    <hyperlink ref="Z3539" r:id="rId8297" xr:uid="{668677B3-7E59-4268-8C6B-F6995F4876D3}"/>
    <hyperlink ref="Z3586" r:id="rId8298" xr:uid="{1283F5C8-4C67-478D-933D-5EF919BF348B}"/>
    <hyperlink ref="Z3600" r:id="rId8299" xr:uid="{49D62EEC-7305-468D-B83D-7D718D425FD9}"/>
    <hyperlink ref="Z3838" r:id="rId8300" xr:uid="{007AA7EA-E058-4372-B813-64FEC386B090}"/>
    <hyperlink ref="Z4159" r:id="rId8301" xr:uid="{CEA53E7B-0B21-4D6E-91D7-913C1987719C}"/>
    <hyperlink ref="Z4164" r:id="rId8302" xr:uid="{03ADFB22-E18B-458E-BF41-C8A415B69BD3}"/>
    <hyperlink ref="Z1915" r:id="rId8303" xr:uid="{56DD1E00-E831-4F10-8A2D-29E121855658}"/>
    <hyperlink ref="Z4165" r:id="rId8304" xr:uid="{2CB73B30-DC5C-4AD3-A82A-9E8FF5C94298}"/>
    <hyperlink ref="Z4166" r:id="rId8305" xr:uid="{3DD7F589-131C-4466-8097-B2EF66330762}"/>
    <hyperlink ref="Z4167" r:id="rId8306" xr:uid="{60A33460-4B8B-4503-869F-48C7F3151536}"/>
    <hyperlink ref="Z3307" r:id="rId8307" xr:uid="{A9FFF1B3-E793-44E5-8FCC-A9E552B535A9}"/>
    <hyperlink ref="Z4168" r:id="rId8308" xr:uid="{C7344E70-3FCB-4FE4-9FC2-E8F1BB716E00}"/>
    <hyperlink ref="Z2221" r:id="rId8309" xr:uid="{6B878B2C-739C-4122-981C-7069697CD108}"/>
    <hyperlink ref="Z2222" r:id="rId8310" xr:uid="{FE2037CA-0720-4E01-A4A1-0FD3753FCF07}"/>
    <hyperlink ref="Z2227" r:id="rId8311" xr:uid="{FAFF8AD2-4550-4ABF-A64F-24CB814087B9}"/>
    <hyperlink ref="Z2229" r:id="rId8312" xr:uid="{24A2C513-F4FA-4315-BF97-7CAC78914382}"/>
    <hyperlink ref="Z2230" r:id="rId8313" xr:uid="{333D9856-710A-4992-B980-361EE5F28919}"/>
    <hyperlink ref="Z2231" r:id="rId8314" xr:uid="{36C3F27D-7A4C-4423-818C-E1F1BDD26F9F}"/>
    <hyperlink ref="Z2245" r:id="rId8315" xr:uid="{F059394B-8B3C-4DF3-9555-B33E23194B3B}"/>
    <hyperlink ref="Z2247" r:id="rId8316" xr:uid="{7076B54E-2186-4FFD-8C1A-462059A028D1}"/>
    <hyperlink ref="Z2248" r:id="rId8317" xr:uid="{D003DC1F-2A12-426C-9594-0B2483A76887}"/>
    <hyperlink ref="Z509" r:id="rId8318" xr:uid="{B263374C-03D6-43EA-8E69-1B680665B10D}"/>
    <hyperlink ref="Z510" r:id="rId8319" xr:uid="{5C7507AD-63A1-4798-B56E-AAF55EB1B002}"/>
    <hyperlink ref="Z532" r:id="rId8320" xr:uid="{7796FBFC-B0F0-4673-9B61-C792F3FE44AE}"/>
    <hyperlink ref="Z546" r:id="rId8321" xr:uid="{3EFAD43C-E376-4610-ABEF-DAAD92752ABE}"/>
    <hyperlink ref="Z547" r:id="rId8322" xr:uid="{66F4F521-1596-4C24-84C7-CABBC6D182F7}"/>
    <hyperlink ref="Z548" r:id="rId8323" xr:uid="{EFF81890-3B19-466A-85F3-EF07DFBD21D1}"/>
    <hyperlink ref="Z598" r:id="rId8324" xr:uid="{BC7B5730-7515-4233-B4AC-9D164FB02A4E}"/>
    <hyperlink ref="Z716" r:id="rId8325" xr:uid="{ADB7A12B-DEC4-40BC-BC86-4F860A24C560}"/>
    <hyperlink ref="Z2675" r:id="rId8326" xr:uid="{32BE95D3-AF25-41CE-A5ED-E2E5CB819172}"/>
    <hyperlink ref="Z2900" r:id="rId8327" xr:uid="{CD5C4D55-5FCF-4BCF-B1E9-FC95734E9DC2}"/>
    <hyperlink ref="Z2902" r:id="rId8328" xr:uid="{4A9D6C12-73AF-4BF0-8666-EC84F19228F5}"/>
    <hyperlink ref="Z3154" r:id="rId8329" xr:uid="{2838C7E7-706C-45A5-8364-AB4AE3637A9A}"/>
    <hyperlink ref="Z2928" r:id="rId8330" xr:uid="{E70008D5-6D99-4812-BDCC-EEB45C7AEA0B}"/>
    <hyperlink ref="Z3157" r:id="rId8331" xr:uid="{ABA33E7B-31C6-4D95-A9BA-7CDF38090B6D}"/>
    <hyperlink ref="Z40" r:id="rId8332" xr:uid="{9C4179B7-1AB8-491C-B884-78C940D47D3D}"/>
    <hyperlink ref="Z41" r:id="rId8333" xr:uid="{2F454E97-11F1-41AC-A9A9-85E3C760199D}"/>
    <hyperlink ref="Z556" r:id="rId8334" xr:uid="{F6651683-C30B-4667-88AF-076E39E771E4}"/>
    <hyperlink ref="Z697" r:id="rId8335" xr:uid="{846CBCCE-0C1F-4FE2-B0FE-FCDC98D7233E}"/>
    <hyperlink ref="Z704" r:id="rId8336" xr:uid="{3D64CACF-F4B8-4E73-84B2-A63894B082A6}"/>
    <hyperlink ref="Z721" r:id="rId8337" xr:uid="{C4900F25-B50C-45E4-8CBF-FDFED32F58D1}"/>
    <hyperlink ref="Z2848" r:id="rId8338" xr:uid="{99736534-D707-41B1-B853-48127875F53D}"/>
    <hyperlink ref="Z3076" r:id="rId8339" xr:uid="{28C34E7D-BEC1-4337-B1D4-6982C78D8802}"/>
    <hyperlink ref="Z3318" r:id="rId8340" xr:uid="{0490DA1B-114D-4387-A76B-DD66BD2FE58C}"/>
    <hyperlink ref="Z3667" r:id="rId8341" xr:uid="{F7B02979-FA49-43AB-A906-E40F90582345}"/>
    <hyperlink ref="Z4019" r:id="rId8342" xr:uid="{253B4FB6-BD7B-4A98-A0CC-C242869E92E1}"/>
    <hyperlink ref="Z3158" r:id="rId8343" xr:uid="{A8D9014A-98F3-4200-8DDD-651CC42B4AA1}"/>
    <hyperlink ref="Z2448" r:id="rId8344" xr:uid="{EAFB255A-3B50-4042-BCE5-F82F6FCF868D}"/>
    <hyperlink ref="Z3161" r:id="rId8345" xr:uid="{AEC69411-7772-41DF-8092-243309D63DE3}"/>
    <hyperlink ref="Z3170" r:id="rId8346" xr:uid="{3DB45A91-F929-4C2E-A62A-545EFC5BCEEF}"/>
    <hyperlink ref="Z594" r:id="rId8347" xr:uid="{D4D922C4-136C-413C-87EF-00097DAEDC1F}"/>
    <hyperlink ref="Z1358" r:id="rId8348" xr:uid="{84C296D2-2064-4788-8A69-13AC68B46E18}"/>
    <hyperlink ref="Z1372" r:id="rId8349" xr:uid="{8832BB57-4B4E-443A-AF60-B71B9D976DD2}"/>
    <hyperlink ref="Z3184" r:id="rId8350" xr:uid="{95DF6E7F-8BB6-443F-8B83-D48AFD374560}"/>
    <hyperlink ref="Z461" r:id="rId8351" xr:uid="{27887498-1033-43AA-832C-1E88CEC13586}"/>
    <hyperlink ref="Z478" r:id="rId8352" xr:uid="{9D75FE44-097C-47A7-8B5F-629B846EF57F}"/>
    <hyperlink ref="Z513" r:id="rId8353" xr:uid="{734344AD-74FA-42FC-9570-07B9E304A3E8}"/>
    <hyperlink ref="Z3193" r:id="rId8354" xr:uid="{FC8F350D-8DCE-40D7-AE23-47A17BE36888}"/>
    <hyperlink ref="Z300" r:id="rId8355" xr:uid="{F9FEB005-39EF-4278-A24A-ADFB1F96507D}"/>
    <hyperlink ref="Z3575" r:id="rId8356" xr:uid="{C0199203-5435-41B6-9927-58DE637561F4}"/>
    <hyperlink ref="Z3238" r:id="rId8357" xr:uid="{0416DB1A-28D3-472D-A373-2A64E2DBFF98}"/>
    <hyperlink ref="Z349" r:id="rId8358" xr:uid="{CB9EC62A-B5E4-4E7C-9B7F-E1991A52614D}"/>
    <hyperlink ref="Z127" r:id="rId8359" xr:uid="{676C44E5-98CF-4AB9-BEFC-962DAB5354D2}"/>
    <hyperlink ref="Z133" r:id="rId8360" xr:uid="{A53B1901-AEB1-46D8-8BBA-2543CFB67387}"/>
    <hyperlink ref="Z139" r:id="rId8361" xr:uid="{B82778B8-1C6A-4B6C-9DD9-C729E861E284}"/>
    <hyperlink ref="Z140" r:id="rId8362" xr:uid="{8CA1EC61-EE91-44C2-8874-0A2CC09D7306}"/>
    <hyperlink ref="Z1269" r:id="rId8363" xr:uid="{52790EE7-C339-4968-A470-BB5F011F0B74}"/>
    <hyperlink ref="Z151" r:id="rId8364" xr:uid="{D03F6B7D-AAFE-458D-A07B-7B7E5E4FA3E5}"/>
    <hyperlink ref="Z3241" r:id="rId8365" xr:uid="{502EBF9C-309C-4C8D-8A49-6AE526AF0E1C}"/>
    <hyperlink ref="Z352" r:id="rId8366" xr:uid="{7DC84E12-F08B-4D5C-A8AB-84A5D702D954}"/>
    <hyperlink ref="Z3258" r:id="rId8367" xr:uid="{0EA10CEB-6D92-4D9E-8608-47385FD3C3AF}"/>
    <hyperlink ref="Z145" r:id="rId8368" xr:uid="{5F95DCFC-1E70-407C-BC58-626C06CF71CF}"/>
    <hyperlink ref="Z3268" r:id="rId8369" xr:uid="{FB8152A6-E88B-4C78-A9D6-242216E0E8FB}"/>
    <hyperlink ref="Z128" r:id="rId8370" xr:uid="{914678AD-B631-4746-9557-A1182D8FDE1A}"/>
    <hyperlink ref="Z3269" r:id="rId8371" xr:uid="{7087139B-D3C8-4F29-8618-1B96791E996F}"/>
    <hyperlink ref="Z94" r:id="rId8372" xr:uid="{15C2242B-98EA-4152-8AC7-DEC7F5E3E50A}"/>
    <hyperlink ref="Z3274" r:id="rId8373" xr:uid="{67FF51DA-FD0E-4A93-9E36-7D947482D953}"/>
    <hyperlink ref="Z265" r:id="rId8374" xr:uid="{8EDB78DF-BA3B-47A6-AEF8-C96E844367DC}"/>
    <hyperlink ref="Z3263" r:id="rId8375" xr:uid="{28D117DC-7541-43A4-A9BF-FC8E81165825}"/>
    <hyperlink ref="Z180" r:id="rId8376" xr:uid="{2B8408CC-4E48-4A39-93AF-93950DFE599F}"/>
    <hyperlink ref="Z181" r:id="rId8377" xr:uid="{6C83C983-C2FB-49A2-97D0-B6E49264E7DB}"/>
    <hyperlink ref="Z184" r:id="rId8378" xr:uid="{9AC4943C-2A77-4BE5-801E-72F08DE5B046}"/>
    <hyperlink ref="Z1938" r:id="rId8379" xr:uid="{5A914FAB-0421-43A2-A37E-1F79F520010F}"/>
    <hyperlink ref="Z1942" r:id="rId8380" xr:uid="{59B4B587-4615-43AE-8765-AFF4D44396FB}"/>
    <hyperlink ref="Z3550" r:id="rId8381" xr:uid="{F3782D54-B152-4891-BDC7-6BD25FF5DA19}"/>
    <hyperlink ref="Z3279" r:id="rId8382" xr:uid="{44593454-FF77-4748-9B93-2B0DD9EEB8AB}"/>
    <hyperlink ref="Z53" r:id="rId8383" xr:uid="{189E0775-A9A1-4E4A-815B-3564D8430506}"/>
    <hyperlink ref="Z3289" r:id="rId8384" xr:uid="{D71A9523-DBDE-4A5A-8449-ACCFAB022256}"/>
    <hyperlink ref="Z161" r:id="rId8385" xr:uid="{91F8C659-F8AB-43E0-BC42-C759CDB88CDF}"/>
    <hyperlink ref="Z3291" r:id="rId8386" xr:uid="{71B70AEB-AD9D-483D-944F-9F7C4A878B84}"/>
    <hyperlink ref="Z77" r:id="rId8387" xr:uid="{0F159083-FA91-4C25-85C0-512D181E6B78}"/>
    <hyperlink ref="Z3288" r:id="rId8388" xr:uid="{6F0E18DC-8999-4745-9BC7-332610BAF567}"/>
    <hyperlink ref="Z1602" r:id="rId8389" xr:uid="{E09AA7A2-720E-491C-A7F2-E9521A993AEA}"/>
    <hyperlink ref="Z3100" r:id="rId8390" xr:uid="{CE660C07-D5E2-4700-A244-47F4A2D3FD66}"/>
    <hyperlink ref="Z3101" r:id="rId8391" xr:uid="{7C42BC5E-01FA-4FB9-9AAC-FF72672A4D6F}"/>
    <hyperlink ref="Z3145" r:id="rId8392" xr:uid="{9479FE32-B981-419E-8746-C2A034CD1BA8}"/>
    <hyperlink ref="Z3149" r:id="rId8393" xr:uid="{39354F4C-0D94-4E4B-B70E-CE9834EAAD0A}"/>
    <hyperlink ref="Z3153" r:id="rId8394" xr:uid="{4213EEA1-AD82-4092-B072-BD5D83AAB970}"/>
    <hyperlink ref="Z3155" r:id="rId8395" xr:uid="{F7BD0E03-4EA0-48DA-8725-A420320093EB}"/>
    <hyperlink ref="Z3163" r:id="rId8396" xr:uid="{B9A2D141-C531-4F22-960C-43DF568CD26F}"/>
    <hyperlink ref="Z3171" r:id="rId8397" xr:uid="{3057976F-E1DB-4257-B518-92C9277535B7}"/>
    <hyperlink ref="Z3176" r:id="rId8398" xr:uid="{8B5E91C7-10FF-421F-BE6B-72815209FEDC}"/>
    <hyperlink ref="Z3177" r:id="rId8399" xr:uid="{472EE9F7-4F6A-43BC-A6DE-44210803A8E4}"/>
    <hyperlink ref="Z3178" r:id="rId8400" xr:uid="{F64E8B97-91D1-49E4-B933-C83E41F1FD83}"/>
    <hyperlink ref="Z3181" r:id="rId8401" xr:uid="{39ED4E08-073A-4C5B-B423-B54E9C579989}"/>
    <hyperlink ref="Z3182" r:id="rId8402" xr:uid="{C8C94BCF-8477-44F2-A9DB-BE59C2913BDD}"/>
    <hyperlink ref="Z3185" r:id="rId8403" xr:uid="{9DB8D2A3-BA7C-40AA-9A43-F3BD33E2B33E}"/>
    <hyperlink ref="Z3186" r:id="rId8404" xr:uid="{289D3824-B376-49CA-8856-984A2851272F}"/>
    <hyperlink ref="Z3189" r:id="rId8405" xr:uid="{EC266064-E15D-4AA0-B1FA-CCBA076B67BC}"/>
    <hyperlink ref="Z3190" r:id="rId8406" xr:uid="{6D522440-A817-4426-8879-39BF0F6038E9}"/>
    <hyperlink ref="Z3191" r:id="rId8407" xr:uid="{36337F1B-C28D-4D23-AC52-9EAED73CAD6D}"/>
    <hyperlink ref="Z3192" r:id="rId8408" xr:uid="{C12E7CBC-061B-4CAF-8297-9BEB2D69FA85}"/>
    <hyperlink ref="Z3194" r:id="rId8409" xr:uid="{7BBF5802-A211-47DC-8B00-5EFEC0EC438E}"/>
    <hyperlink ref="Z3195" r:id="rId8410" xr:uid="{20BF0E29-9446-41B8-8CB2-1C38361CDACD}"/>
    <hyperlink ref="Z3226" r:id="rId8411" xr:uid="{E722C55E-AC0C-4848-B2C2-CCE7E974B076}"/>
    <hyperlink ref="Z3232" r:id="rId8412" xr:uid="{ACC30D4B-7E0F-43F4-8DFB-4F11526462D9}"/>
    <hyperlink ref="Z3234" r:id="rId8413" xr:uid="{851B2D72-8B11-4DBE-A157-4028F6A88581}"/>
    <hyperlink ref="Z3236" r:id="rId8414" xr:uid="{6CCE15A8-D3FC-4063-B1B8-EBEE953B18AD}"/>
    <hyperlink ref="Z3237" r:id="rId8415" xr:uid="{61D174A3-2D5E-4124-81B1-7175B9A03570}"/>
    <hyperlink ref="Z3240" r:id="rId8416" xr:uid="{EFD8CA10-A862-4E87-8854-41410492D77D}"/>
    <hyperlink ref="Z3247" r:id="rId8417" xr:uid="{DD261F6E-657D-4C8B-B402-1137F6F25641}"/>
    <hyperlink ref="Z3254" r:id="rId8418" xr:uid="{8DDEE4C0-A5EC-43CC-82EF-5820577E6B32}"/>
    <hyperlink ref="Z3259" r:id="rId8419" xr:uid="{89453BC2-8ECD-4061-A08A-B63EFC510D66}"/>
    <hyperlink ref="Z3266" r:id="rId8420" xr:uid="{392C2813-5697-4361-BDC4-D0E83490CE3B}"/>
    <hyperlink ref="Z3275" r:id="rId8421" xr:uid="{BF4FCF81-EDA0-4CB4-AFCC-FAC870BB5DCE}"/>
    <hyperlink ref="Z3281" r:id="rId8422" xr:uid="{5A695BD0-F542-49D6-96E0-1F4DC4F97BD6}"/>
    <hyperlink ref="Z3282" r:id="rId8423" xr:uid="{3E15567A-708B-4EFC-AC03-F7452D562FF4}"/>
    <hyperlink ref="Z3287" r:id="rId8424" xr:uid="{EA478257-6CFF-4D2D-A0B5-76096733AE74}"/>
    <hyperlink ref="Z3290" r:id="rId8425" xr:uid="{D0B72F64-4C74-437A-984D-140DA41878E6}"/>
    <hyperlink ref="Z3298" r:id="rId8426" xr:uid="{934A91F0-3A28-45FD-82FF-7713349A43BC}"/>
    <hyperlink ref="Z3350" r:id="rId8427" xr:uid="{F378644A-A611-4340-B449-91480C7A8138}"/>
    <hyperlink ref="Z4169" r:id="rId8428" xr:uid="{4E194F2D-5639-4EB9-9035-51DDE178BDB2}"/>
    <hyperlink ref="Z4170" r:id="rId8429" xr:uid="{1C888792-7951-4F78-B6F7-8CE84FD1A959}"/>
    <hyperlink ref="Z12" r:id="rId8430" xr:uid="{E107A22A-2326-4BED-9712-32B6782C0370}"/>
    <hyperlink ref="Z163" r:id="rId8431" xr:uid="{7E2B95D5-7316-4D35-AA3E-FC77C03D520D}"/>
    <hyperlink ref="Z378" r:id="rId8432" xr:uid="{85D0E964-19B1-47B0-B6EF-C3FE5C385605}"/>
    <hyperlink ref="Z2444" r:id="rId8433" xr:uid="{CF08733B-E780-4D21-92F3-FC14B39D339F}"/>
    <hyperlink ref="Z2598" r:id="rId8434" xr:uid="{0FE61A1B-E478-49B9-BC37-D81F205B4F31}"/>
    <hyperlink ref="Z4172" r:id="rId8435" xr:uid="{1AF1F770-59E2-4B63-B092-756415192B24}"/>
    <hyperlink ref="Z289" r:id="rId8436" xr:uid="{8411F9FB-25BD-46C9-8585-2D2EC65B959C}"/>
    <hyperlink ref="Z438" r:id="rId8437" xr:uid="{EF563C42-1D2F-4CDB-9882-B2D587132700}"/>
    <hyperlink ref="Z428" r:id="rId8438" xr:uid="{A2794529-438E-4845-8047-0C83F88F9842}"/>
    <hyperlink ref="Z576" r:id="rId8439" xr:uid="{067BF3F3-A3F9-4EA9-92B0-FCFE0A1E0314}"/>
    <hyperlink ref="Z577" r:id="rId8440" xr:uid="{6F11D9FF-6EE6-4D32-9831-2CA0744D25BB}"/>
    <hyperlink ref="Z578" r:id="rId8441" xr:uid="{0C23C896-5FE0-4000-B6BB-032838F114E6}"/>
    <hyperlink ref="Z588" r:id="rId8442" xr:uid="{CEA91D33-59F1-4E53-9B71-ECB2AE1CC097}"/>
    <hyperlink ref="Z589" r:id="rId8443" xr:uid="{A95B0C17-70A8-4A8A-861B-13ABDB50F5FB}"/>
    <hyperlink ref="Z590" r:id="rId8444" xr:uid="{16C96E59-2353-4C57-B3F5-B01F6FA35449}"/>
    <hyperlink ref="Z593" r:id="rId8445" xr:uid="{3CB02B06-4D6C-4CDC-9E65-64B5C755DD4F}"/>
    <hyperlink ref="Z2097" r:id="rId8446" xr:uid="{0E9FC73B-645B-4387-B842-867AC4FC53A3}"/>
    <hyperlink ref="Z2098" r:id="rId8447" xr:uid="{5484A6CD-9847-42E2-ACC7-913CCFCD1383}"/>
    <hyperlink ref="Z2099" r:id="rId8448" xr:uid="{E287FBB6-053F-4D62-9F40-479C2453E659}"/>
    <hyperlink ref="Z2207" r:id="rId8449" xr:uid="{F52B293B-09A9-4E6C-AFEA-DBF0E63DE0CA}"/>
    <hyperlink ref="Z2211" r:id="rId8450" xr:uid="{E3616009-E3A1-4DD5-8D3B-24F0436235C4}"/>
    <hyperlink ref="Z2239" r:id="rId8451" xr:uid="{42B0E064-91B9-4BAB-9B80-A399ECCFC00A}"/>
    <hyperlink ref="Z2757" r:id="rId8452" xr:uid="{F64C040C-C3F9-4A71-82CD-7D83AEEEC6EC}"/>
    <hyperlink ref="Z3651" r:id="rId8453" xr:uid="{B3695B76-9F0F-49AE-A177-561B43F8CBE9}"/>
    <hyperlink ref="Z3715" r:id="rId8454" xr:uid="{7AFF80EA-9D95-4572-95AD-E97DBCA08AC5}"/>
    <hyperlink ref="Z3716" r:id="rId8455" xr:uid="{635790F1-D668-477A-94BB-30EEE6ADDB50}"/>
    <hyperlink ref="Z3725" r:id="rId8456" xr:uid="{7D2983D0-6693-4554-B3FB-BE457570C97D}"/>
    <hyperlink ref="Z4171" r:id="rId8457" xr:uid="{4B38A7D5-9BB7-430D-BF47-97B194815F7B}"/>
    <hyperlink ref="Z353" r:id="rId8458" xr:uid="{994F0167-7867-44B1-8BD8-B1FA253CA575}"/>
    <hyperlink ref="Z3134" r:id="rId8459" xr:uid="{34D1602A-2666-45B5-86A4-FC71DCA812D4}"/>
    <hyperlink ref="Z47" r:id="rId8460" xr:uid="{CB72EF49-D7C3-4697-9A63-DF10BB3267E9}"/>
    <hyperlink ref="Z1366" r:id="rId8461" xr:uid="{36786F09-072D-4834-B31B-45612A3DBE4F}"/>
    <hyperlink ref="Z1379" r:id="rId8462" xr:uid="{09821A89-8FEF-4C1A-99D5-00049F6A3FA1}"/>
    <hyperlink ref="Z2085" r:id="rId8463" xr:uid="{EE084B31-F7BB-4757-AA1C-7E0CF33CF810}"/>
    <hyperlink ref="Z3299" r:id="rId8464" xr:uid="{0F740BCF-E1C7-453C-AE6E-4ADEF32E4798}"/>
    <hyperlink ref="Z3992" r:id="rId8465" xr:uid="{757BFC48-039D-4401-8C31-EB67E9AB5B95}"/>
    <hyperlink ref="Z4177" r:id="rId8466" xr:uid="{68FB0E91-F9BC-4724-A1F0-8655829DA0AB}"/>
    <hyperlink ref="Z126" r:id="rId8467" xr:uid="{40408DC6-895D-45C4-B9E6-EBC31A33A83C}"/>
    <hyperlink ref="Z129" r:id="rId8468" xr:uid="{91076810-ABCF-4548-87E3-4BD1B8CBE666}"/>
    <hyperlink ref="Z988" r:id="rId8469" xr:uid="{3992FF7C-726A-4046-B186-7EBDFFE40350}"/>
    <hyperlink ref="Z4175" r:id="rId8470" xr:uid="{A4569430-53B3-424A-AF06-C2ACA0271509}"/>
    <hyperlink ref="Z3106" r:id="rId8471" xr:uid="{EF13F0EF-4D95-463E-9262-0EC08CDDAAFD}"/>
    <hyperlink ref="Z3113" r:id="rId8472" xr:uid="{C4831C8B-703B-4D95-8C47-686C2F881019}"/>
    <hyperlink ref="Z3124" r:id="rId8473" xr:uid="{D0B7F347-BF48-497A-BE8D-F33975C6EE30}"/>
    <hyperlink ref="Z3125" r:id="rId8474" xr:uid="{8EB3B13C-90A2-4664-B40E-616245CB6A19}"/>
    <hyperlink ref="Z3126" r:id="rId8475" xr:uid="{AE3EA85C-FFE3-465F-B6A4-31701F7B1A01}"/>
    <hyperlink ref="Z3127" r:id="rId8476" xr:uid="{727FF8DD-DBAD-4F2D-A0CE-570FFFD529E8}"/>
    <hyperlink ref="Z3130" r:id="rId8477" xr:uid="{AC01ED15-0A39-4212-96DE-C793247C9EAA}"/>
    <hyperlink ref="Z3132" r:id="rId8478" xr:uid="{532398E5-D418-43D6-9096-36B76185171B}"/>
    <hyperlink ref="Z3133" r:id="rId8479" xr:uid="{FA869949-0A4F-4015-9186-3A4A20AB5550}"/>
    <hyperlink ref="Z3135" r:id="rId8480" xr:uid="{3FDEC37C-DD07-4EB8-B114-5EB187C8517D}"/>
    <hyperlink ref="Z3143" r:id="rId8481" xr:uid="{C7070E7F-F92D-4C7E-ABA3-16DF2A04F885}"/>
    <hyperlink ref="Z4173" r:id="rId8482" xr:uid="{DC37477D-11C6-4098-BAAC-ECE446D38FEA}"/>
    <hyperlink ref="Z4174" r:id="rId8483" xr:uid="{B7A02C87-3230-4B98-B590-B2BD5C31FA76}"/>
    <hyperlink ref="Z4176" r:id="rId8484" xr:uid="{ACC8270A-A90F-4F6C-873B-99F2BC8D38FC}"/>
    <hyperlink ref="Z4178" r:id="rId8485" xr:uid="{1132A3D0-3A28-4FE2-A8A0-CCE1958E0889}"/>
    <hyperlink ref="Z4179" r:id="rId8486" xr:uid="{5FA179E6-006C-4CB2-97A7-79A942AE82CA}"/>
    <hyperlink ref="Z2104" r:id="rId8487" xr:uid="{8C371CC2-C403-4730-8988-4A2EBEB688AE}"/>
    <hyperlink ref="Z2105" r:id="rId8488" xr:uid="{BCB30023-BAA1-400A-816C-CF9DBCA76619}"/>
    <hyperlink ref="Z2109" r:id="rId8489" xr:uid="{39009B8E-692F-408C-B50F-C7D6E6AAD414}"/>
    <hyperlink ref="Z2110" r:id="rId8490" xr:uid="{7AA65612-5F11-4ED1-B222-A609FA6DFC80}"/>
    <hyperlink ref="Z2111" r:id="rId8491" xr:uid="{E02C7422-3DA8-457F-BA6B-7EEE93832176}"/>
    <hyperlink ref="Z2119" r:id="rId8492" xr:uid="{4DE5D365-7788-4D9A-880A-554DA9B914A7}"/>
    <hyperlink ref="Z4180" r:id="rId8493" xr:uid="{82ED6F63-931F-4F19-BCF5-6B677FFFC28D}"/>
    <hyperlink ref="Z4181" r:id="rId8494" xr:uid="{50C6A8D6-B977-4516-A644-2B65A4104631}"/>
    <hyperlink ref="Z4182" r:id="rId8495" xr:uid="{0BB783AB-5B45-4394-95DC-478C4201C182}"/>
    <hyperlink ref="Z4183" r:id="rId8496" xr:uid="{820C5963-248B-4CE1-BDA0-9BA02744D736}"/>
    <hyperlink ref="Z283" r:id="rId8497" xr:uid="{C970BA1F-9BC7-4A27-82D6-629321186867}"/>
    <hyperlink ref="Z4138" r:id="rId8498" xr:uid="{C39BC27E-1545-4FAC-AB48-1CA7D5D61BBC}"/>
    <hyperlink ref="Z4184" r:id="rId8499" xr:uid="{EBAB6BB9-EC71-49BF-B722-711F665C7769}"/>
    <hyperlink ref="Z4185" r:id="rId8500" xr:uid="{EC1A0B4B-9412-45D6-AFD4-94BBDF46A171}"/>
    <hyperlink ref="Z4188" r:id="rId8501" xr:uid="{3B013DC5-8763-4CF9-AFB8-C42D2E235843}"/>
    <hyperlink ref="Z308" r:id="rId8502" xr:uid="{735B42A5-1D67-420A-8141-3753C9FEF68E}"/>
    <hyperlink ref="Z629" r:id="rId8503" xr:uid="{3500D06D-57F9-43DA-895B-BADA7C561121}"/>
    <hyperlink ref="Z2596" r:id="rId8504" xr:uid="{EEAB62C2-F8CE-458A-898A-2A49EF65DC57}"/>
    <hyperlink ref="Z634" r:id="rId8505" xr:uid="{661CD971-BA40-41C4-9E2D-486CB1CE1178}"/>
    <hyperlink ref="Z275" r:id="rId8506" xr:uid="{D358F5B8-928D-4EFE-8547-153620A1F909}"/>
    <hyperlink ref="Z2540" r:id="rId8507" xr:uid="{AAFC03E5-4D60-4959-8BCD-D1939A518C7F}"/>
    <hyperlink ref="Z346" r:id="rId8508" xr:uid="{C64B0788-6BB2-4274-AC31-6002C31C5A48}"/>
    <hyperlink ref="Z1729" r:id="rId8509" xr:uid="{CC1C94BE-93EF-47C4-8835-140ED66A27E9}"/>
    <hyperlink ref="Z511" r:id="rId8510" xr:uid="{396900EC-EC4A-4855-B9B6-4B4BC7C891A7}"/>
    <hyperlink ref="Z1040" r:id="rId8511" xr:uid="{1D718900-7808-401D-8F2C-147869942579}"/>
    <hyperlink ref="Z1201" r:id="rId8512" xr:uid="{2E1022CA-D14B-44E6-8105-4E894B05AD1D}"/>
    <hyperlink ref="Z38" r:id="rId8513" xr:uid="{D7A8A327-C176-4A01-B6CD-7C26DBE52893}"/>
    <hyperlink ref="Z39" r:id="rId8514" xr:uid="{BB30C308-77A7-4EA9-8B99-6FFBADF9A2B3}"/>
    <hyperlink ref="Z42" r:id="rId8515" xr:uid="{E8D979B8-8A2B-4F64-A7EF-260A9E92B8DC}"/>
    <hyperlink ref="Z2121" r:id="rId8516" xr:uid="{623EDBC4-3A4A-4D3B-A146-2E78D2925E58}"/>
    <hyperlink ref="Z2122" r:id="rId8517" xr:uid="{C33E8063-2804-4A85-A25E-6173EC1F7073}"/>
    <hyperlink ref="Z2123" r:id="rId8518" xr:uid="{C153F8C8-1ECF-43DD-B009-75C86FCCFA85}"/>
    <hyperlink ref="Z2445" r:id="rId8519" xr:uid="{57BEC5FA-C7BC-4C89-BE80-41DD5E2A2E6C}"/>
    <hyperlink ref="Z4189" r:id="rId8520" xr:uid="{280BFD44-DABB-4CB2-AA2B-7BC93CCBC2A5}"/>
    <hyperlink ref="Z993" r:id="rId8521" xr:uid="{CCEE63F2-50E5-4FFA-A1FF-228637E00808}"/>
    <hyperlink ref="Z4187" r:id="rId8522" xr:uid="{B36B9570-2433-4CC7-AA56-A84E40ECFF00}"/>
    <hyperlink ref="Z4191" r:id="rId8523" xr:uid="{0C26D56B-79C7-4B45-B68B-121F56750FE2}"/>
    <hyperlink ref="Z4193" r:id="rId8524" xr:uid="{1D492535-4714-4B0A-AF21-0612692A0690}"/>
    <hyperlink ref="Z4194" r:id="rId8525" xr:uid="{833101FE-2594-469D-8B21-B2A8D1A1E1B1}"/>
    <hyperlink ref="Z4196" r:id="rId8526" xr:uid="{FD650C1A-8654-42CC-B3F5-968E19B68C63}"/>
    <hyperlink ref="Z579" r:id="rId8527" xr:uid="{0C00D587-0CC6-473F-BA85-104941C24815}"/>
    <hyperlink ref="Z3446" r:id="rId8528" xr:uid="{C06B2EDC-4CC2-4298-855C-66665A7B6E00}"/>
    <hyperlink ref="Z340" r:id="rId8529" xr:uid="{F92FDDD0-2096-4314-B05C-16CEA42566F3}"/>
    <hyperlink ref="Z362" r:id="rId8530" xr:uid="{F36AA2E4-C409-41AD-9FAC-036646E085E6}"/>
    <hyperlink ref="Z529" r:id="rId8531" xr:uid="{50FD7671-A6D2-4F99-9BF1-CA9B7E94CFF6}"/>
    <hyperlink ref="Z570" r:id="rId8532" xr:uid="{713E55EA-0A30-4012-B916-C802D08E280D}"/>
    <hyperlink ref="Z1978" r:id="rId8533" xr:uid="{AB7B1785-8E69-486D-9350-3137B936F134}"/>
    <hyperlink ref="Z432" r:id="rId8534" xr:uid="{C54EE8B8-E574-4D59-8565-7644C98A4FAF}"/>
    <hyperlink ref="Z591" r:id="rId8535" xr:uid="{A655C202-B884-43B8-B84B-51914ABBF07D}"/>
    <hyperlink ref="Z106" r:id="rId8536" xr:uid="{8485A0A1-1F3B-4F5E-86BC-5F06990E7D08}"/>
    <hyperlink ref="Z107" r:id="rId8537" xr:uid="{52AAC4EF-B8CE-4830-A77D-13E5A4F548D4}"/>
    <hyperlink ref="Z118" r:id="rId8538" xr:uid="{09742B9D-E14B-4637-A819-E0899E55299A}"/>
    <hyperlink ref="Z1060" r:id="rId8539" xr:uid="{E2EE6621-C588-48E9-A93E-642A9C351A6B}"/>
    <hyperlink ref="Z3435" r:id="rId8540" xr:uid="{E46B4436-EA95-4A3D-80BA-EFD87AD2F4C1}"/>
    <hyperlink ref="Z4197" r:id="rId8541" xr:uid="{3E8A0E87-6AD8-471C-B916-2A5E846D97C7}"/>
    <hyperlink ref="Z4198" r:id="rId8542" xr:uid="{74CE811A-3F4A-4651-A5A1-B20C9B83E120}"/>
    <hyperlink ref="Z4200" r:id="rId8543" xr:uid="{D31AA511-F638-4379-B194-4DB8D3E6D0D7}"/>
    <hyperlink ref="Z4201" r:id="rId8544" xr:uid="{5DE6F3A3-D56A-4154-A2BF-D795D4640B3D}"/>
    <hyperlink ref="Z132" r:id="rId8545" xr:uid="{D0F963C0-A427-4E92-BC14-6C5AC8233374}"/>
    <hyperlink ref="Z3875" r:id="rId8546" xr:uid="{5F6E37E8-3DDC-4768-AE2E-7FE9DF102008}"/>
    <hyperlink ref="Z4203" r:id="rId8547" xr:uid="{B266C711-69C1-4C70-9DCE-79C1E0A7272A}"/>
    <hyperlink ref="Z4204" r:id="rId8548" xr:uid="{FC948243-808E-42F6-94CA-C2FBAF67932B}"/>
    <hyperlink ref="Z4205" r:id="rId8549" xr:uid="{8B62199D-52E7-4569-8C0E-C61EACE38A95}"/>
    <hyperlink ref="Z4202" r:id="rId8550" xr:uid="{42280821-8719-47A9-AB33-4432ED9D03D9}"/>
    <hyperlink ref="Z4206" r:id="rId8551" xr:uid="{71AEA246-9D82-4DC7-9BC7-A0943EC20288}"/>
    <hyperlink ref="Z3159" r:id="rId8552" xr:uid="{908826B9-5750-463D-A367-69AB549AA1DD}"/>
    <hyperlink ref="Z4207" r:id="rId8553" xr:uid="{AFD71A13-27E7-40ED-9706-EB42B3381149}"/>
    <hyperlink ref="Z2416" r:id="rId8554" xr:uid="{4F088BC8-78B3-45F1-AAB4-7F3D9E17CED0}"/>
    <hyperlink ref="Z3709" r:id="rId8555" xr:uid="{92B5EA51-6AB2-48C6-A8E7-EF671DC9BA7E}"/>
    <hyperlink ref="Z3449" r:id="rId8556" xr:uid="{55066F5E-A6F7-43A3-896C-790B412E1CBC}"/>
    <hyperlink ref="Z290" r:id="rId8557" xr:uid="{4651D15A-32E5-4820-855F-39FFF826250B}"/>
    <hyperlink ref="Z2972" r:id="rId8558" xr:uid="{78A9B9E5-2D8B-460C-9953-01E273A9AA82}"/>
    <hyperlink ref="Z4195" r:id="rId8559" xr:uid="{EFD342B6-E903-4B4C-B025-2D0EDC0DCC15}"/>
    <hyperlink ref="Z4209" r:id="rId8560" xr:uid="{7326CA52-BFDC-4781-85FE-5EDEEB3A7EEB}"/>
    <hyperlink ref="Z4210" r:id="rId8561" xr:uid="{BC95B3D5-7AA3-4AE7-A381-D7593B90F62D}"/>
    <hyperlink ref="Z527" r:id="rId8562" xr:uid="{C4B76B9C-6F3A-4B88-9CB3-375C63377C42}"/>
    <hyperlink ref="Z1958" r:id="rId8563" xr:uid="{AD2BC4A5-2CAB-4113-9EBE-F98A35F4F24F}"/>
    <hyperlink ref="Z775" r:id="rId8564" xr:uid="{C636BD66-2D90-4C60-966A-209B959075F4}"/>
    <hyperlink ref="Z374" r:id="rId8565" xr:uid="{6ED098C8-99A8-47A2-B72F-C5BF8051552F}"/>
    <hyperlink ref="Z376" r:id="rId8566" xr:uid="{1A2D06CA-A406-47FA-97F5-D3FA645BD92A}"/>
    <hyperlink ref="Z379" r:id="rId8567" xr:uid="{3F3F03A8-B920-428F-A725-D9909F193787}"/>
    <hyperlink ref="Z3546" r:id="rId8568" xr:uid="{C3EF8236-5AF6-4BD3-AEBD-BA1AEAB5F44E}"/>
    <hyperlink ref="Z817" r:id="rId8569" xr:uid="{E6C1090F-EFBE-4365-9E64-971564D26756}"/>
    <hyperlink ref="Z882" r:id="rId8570" xr:uid="{904148D1-801A-4B15-AA40-BF838632EE2E}"/>
    <hyperlink ref="Z890" r:id="rId8571" xr:uid="{615DFCC1-735E-4FEF-83E7-EEBB5E16FCF0}"/>
    <hyperlink ref="Z956" r:id="rId8572" xr:uid="{F79FD960-66A5-4F96-98BC-28D67CE5836B}"/>
    <hyperlink ref="Z1881" r:id="rId8573" xr:uid="{BC1F2B8A-7487-452A-8A2A-FBFB55083190}"/>
    <hyperlink ref="Z1963" r:id="rId8574" xr:uid="{3936A5D8-E2F7-4C15-9D11-B720C012B81E}"/>
    <hyperlink ref="Z55" r:id="rId8575" xr:uid="{AD9B4247-0E12-4B29-BAC7-164A5048909F}"/>
    <hyperlink ref="Z762" r:id="rId8576" xr:uid="{96640270-B03F-45CB-9790-CCF2D6D3B333}"/>
    <hyperlink ref="Z768" r:id="rId8577" xr:uid="{4BDA5F9D-CB5A-4611-BE71-7D2C97802638}"/>
    <hyperlink ref="Z819" r:id="rId8578" xr:uid="{EA86E909-1602-4727-9023-A863D4488536}"/>
    <hyperlink ref="Z1386" r:id="rId8579" xr:uid="{E0564C9D-E9B8-4AB3-BA6D-5FA9AAE0B375}"/>
    <hyperlink ref="Z4211" r:id="rId8580" xr:uid="{B8745113-94A4-4FD0-86D4-931FAA4D99A5}"/>
    <hyperlink ref="Z977" r:id="rId8581" xr:uid="{85480D7F-6252-48CB-BFA0-4CF0CB4452C3}"/>
    <hyperlink ref="Z4212" r:id="rId8582" xr:uid="{3AA1381E-D7AC-497D-8B18-1E974374DDDC}"/>
    <hyperlink ref="Z3151" r:id="rId8583" xr:uid="{B84A0BE7-DDF5-4861-BCC8-E58AFCADDD63}"/>
    <hyperlink ref="Z4213" r:id="rId8584" xr:uid="{4B6EF87A-44AD-4849-89D5-652ED012050B}"/>
    <hyperlink ref="Z2766" r:id="rId8585" xr:uid="{B88E7E92-E0FE-4725-A6C7-370DE01C3233}"/>
    <hyperlink ref="Z4214" r:id="rId8586" xr:uid="{BBBD18B8-EDF2-4A26-94E7-88019C76FCA5}"/>
    <hyperlink ref="Z4215" r:id="rId8587" xr:uid="{BD2D4945-85B5-4ED0-AD0B-1DBE3D7AB741}"/>
    <hyperlink ref="Z49" r:id="rId8588" xr:uid="{4F3F2C45-7F62-4BDB-A490-3A18C6E410C6}"/>
    <hyperlink ref="Z50" r:id="rId8589" xr:uid="{8EE2D9CF-19B9-40E0-AB48-FBC4D7A73A71}"/>
    <hyperlink ref="Z51" r:id="rId8590" xr:uid="{BD9A391D-FF8D-4BBB-A320-5C6E4B18E4FC}"/>
    <hyperlink ref="Z74" r:id="rId8591" xr:uid="{6149B229-32A1-4F57-80DD-DABFB2494CAF}"/>
    <hyperlink ref="Z4107" r:id="rId8592" xr:uid="{9E223BE1-3B6E-4665-A207-B8F2C03C4507}"/>
    <hyperlink ref="Z4108" r:id="rId8593" xr:uid="{2A6F84C6-9AF4-4F9F-B642-7F1C3062D474}"/>
    <hyperlink ref="Z4216" r:id="rId8594" xr:uid="{C4DD0A7C-08F0-4229-B466-EC294AD09382}"/>
    <hyperlink ref="Z4217" r:id="rId8595" xr:uid="{978B7E3E-F9CC-4B92-8B70-A45E8AED7BA1}"/>
    <hyperlink ref="Z3010" r:id="rId8596" xr:uid="{CE6C7FB9-B565-4D4F-99F4-7B6B7A9D1590}"/>
    <hyperlink ref="Z3011" r:id="rId8597" xr:uid="{B414A743-5F1C-4577-A432-85B43411D209}"/>
    <hyperlink ref="Z3089" r:id="rId8598" xr:uid="{35A0BE18-8B1F-4D13-8C18-A33930A164A4}"/>
    <hyperlink ref="Z4218" r:id="rId8599" xr:uid="{C2F9C360-A537-4BD7-B128-A542DB25677A}"/>
    <hyperlink ref="Z4219" r:id="rId8600" xr:uid="{C1DF9B01-7DC8-4951-8825-69FD0720EB30}"/>
    <hyperlink ref="Z6" r:id="rId8601" xr:uid="{AE6C2C6E-E382-4CBF-B6D0-11D061FC0BC2}"/>
    <hyperlink ref="Z7" r:id="rId8602" xr:uid="{79185230-33BB-4AFC-88C6-B015042264F6}"/>
    <hyperlink ref="Z528" r:id="rId8603" xr:uid="{7604CA0A-1F20-466C-B5B9-1A488B63BEF3}"/>
    <hyperlink ref="Z533" r:id="rId8604" xr:uid="{8D984204-2E6E-43CC-B4FF-C8F419C856D1}"/>
    <hyperlink ref="Z462" r:id="rId8605" xr:uid="{5EED1053-E513-48D9-AA6C-6A49531A8BBB}"/>
    <hyperlink ref="Z477" r:id="rId8606" xr:uid="{6D21EE00-20AA-480C-ABEE-62A9C020E905}"/>
    <hyperlink ref="Z515" r:id="rId8607" xr:uid="{9A68FB89-0263-48D2-8E36-FE5143B70B7D}"/>
    <hyperlink ref="Z535" r:id="rId8608" xr:uid="{F6A2346C-C469-4DB9-8338-3D8E3138BE6A}"/>
    <hyperlink ref="Z390" r:id="rId8609" xr:uid="{2889F4EC-4E20-4717-9D6F-9102D842293A}"/>
    <hyperlink ref="Z391" r:id="rId8610" xr:uid="{685CA601-E106-4226-9FCA-0CF9EF3FC9FE}"/>
    <hyperlink ref="Z609" r:id="rId8611" xr:uid="{C329C119-B86C-4267-B7C1-C6D4788C04CF}"/>
    <hyperlink ref="Z4220" r:id="rId8612" xr:uid="{887EE2E9-5E33-46BF-BFF3-45F3E51CD231}"/>
    <hyperlink ref="Z4221" r:id="rId8613" xr:uid="{8D80641A-040D-45EB-9F6B-F8D696E5EFE8}"/>
    <hyperlink ref="Z4018" r:id="rId8614" xr:uid="{BA5FF25F-D819-4BFB-A931-D8D5ECB66485}"/>
    <hyperlink ref="Z4223" r:id="rId8615" xr:uid="{19E1CA34-F64F-41A5-A1D5-B513F6C32435}"/>
    <hyperlink ref="Z4224" r:id="rId8616" xr:uid="{2BEE3DD3-CB28-4AE3-A307-CBC53EED26C1}"/>
    <hyperlink ref="Z3208" r:id="rId8617" xr:uid="{5096C1C2-605D-4753-93C7-919AEBEB9C0F}"/>
    <hyperlink ref="Z1035" r:id="rId8618" xr:uid="{474668A2-27E2-4AB9-A661-DFDC48409A96}"/>
    <hyperlink ref="Z1041" r:id="rId8619" xr:uid="{037078C9-930A-4CB6-8699-6D8A90616FDB}"/>
    <hyperlink ref="Z1042" r:id="rId8620" xr:uid="{642663C2-1FCB-447F-BCC7-47212F85E45D}"/>
    <hyperlink ref="Z1043" r:id="rId8621" xr:uid="{37F974E5-43DD-42C4-8537-100E76E2090C}"/>
    <hyperlink ref="Z1294" r:id="rId8622" xr:uid="{1AC6FCB3-FE1B-44D6-9231-F6F4B31EB7A2}"/>
    <hyperlink ref="Z1321" r:id="rId8623" xr:uid="{5AACA129-34AC-4C63-BFE3-B3107213A5DD}"/>
    <hyperlink ref="Z1652" r:id="rId8624" xr:uid="{046EF9CE-1E4D-400A-AC9F-D01AA08DF428}"/>
    <hyperlink ref="Z3146" r:id="rId8625" xr:uid="{88415F0F-5652-4CD2-93EB-0DB03185892A}"/>
    <hyperlink ref="Z3665" r:id="rId8626" xr:uid="{DEF1335C-D8D7-4189-8D72-A2CC0D0A417A}"/>
    <hyperlink ref="Z3703" r:id="rId8627" xr:uid="{7DE52867-9CED-4AD2-9F5B-719DBFE51EA1}"/>
    <hyperlink ref="Z3854" r:id="rId8628" xr:uid="{70EE6073-669B-4258-A312-780331B0AF0B}"/>
    <hyperlink ref="Z3957" r:id="rId8629" xr:uid="{08E45118-93B0-44E7-9AA6-D0B0B4000DFE}"/>
    <hyperlink ref="Z3904" r:id="rId8630" xr:uid="{B99F5B61-4DEE-4B66-8D0E-1D40473A0B83}"/>
    <hyperlink ref="Z4222" r:id="rId8631" xr:uid="{9B8DDC69-EA6B-48E2-AE56-602355CF856D}"/>
    <hyperlink ref="Z4225" r:id="rId8632" xr:uid="{CCE6F9F8-2D88-45C3-81AC-7981638FABFD}"/>
    <hyperlink ref="Z4226" r:id="rId8633" xr:uid="{1539C1D5-517D-4043-AC60-0EE15111B221}"/>
    <hyperlink ref="Z4227" r:id="rId8634" xr:uid="{D053FBD3-5636-4E60-866E-C8AA703850AF}"/>
    <hyperlink ref="Z4208" r:id="rId8635" xr:uid="{8B68C2DE-807A-4E14-AFDB-FC9648BC3C64}"/>
    <hyperlink ref="Z4228" r:id="rId8636" xr:uid="{A8D5F1FD-38F3-480C-846C-02D62D3CCA95}"/>
    <hyperlink ref="Z2821" r:id="rId8637" xr:uid="{34474B53-87B5-40DC-80BC-6A6F7E8EAAF8}"/>
    <hyperlink ref="Z4199" r:id="rId8638" xr:uid="{08CD07C1-D0BE-4607-89F0-1219B93C9A6B}"/>
    <hyperlink ref="Z4230" r:id="rId8639" xr:uid="{F16101BA-BEEC-478D-9964-F8E2CCF61EDF}"/>
    <hyperlink ref="Z4231" r:id="rId8640" xr:uid="{3E83FEB5-F4E3-457C-BA46-A05210A82002}"/>
    <hyperlink ref="Z4232" r:id="rId8641" xr:uid="{9DDFB010-260E-4892-A793-F0F5FB4A656E}"/>
    <hyperlink ref="Z3690" r:id="rId8642" xr:uid="{1CD9F652-F348-460F-A7A2-E8BCB51498F7}"/>
    <hyperlink ref="Z3760" r:id="rId8643" xr:uid="{11E360C1-2AAE-467E-85D0-A367CB5FA182}"/>
    <hyperlink ref="Z4233" r:id="rId8644" xr:uid="{0F1F8023-630A-4AB2-993A-0B93591DF6CB}"/>
    <hyperlink ref="Z669" r:id="rId8645" xr:uid="{69A23174-9C24-4521-97EE-C28779E3DC45}"/>
    <hyperlink ref="Z2100" r:id="rId8646" xr:uid="{1E686F11-EA26-4296-B9E6-25D8BA5C580B}"/>
    <hyperlink ref="Z2695" r:id="rId8647" xr:uid="{29EE5C53-643A-4BE8-BD0C-F7EB650E629B}"/>
    <hyperlink ref="Z3079" r:id="rId8648" xr:uid="{5D4F6D42-2BD5-406C-A587-F2434B068343}"/>
    <hyperlink ref="Z2870" r:id="rId8649" xr:uid="{45293F3C-740F-4CB9-9168-924E9B0B0C44}"/>
    <hyperlink ref="Z3371" r:id="rId8650" xr:uid="{DFA41FF9-E944-4168-9FB7-791B5DDE15CA}"/>
    <hyperlink ref="Z4234" r:id="rId8651" xr:uid="{754E6F63-D43B-42F8-BDCB-F671583BA395}"/>
    <hyperlink ref="Z2504" r:id="rId8652" xr:uid="{476C85DE-DE78-46E0-A2DD-BFC857A31125}"/>
    <hyperlink ref="Z4235" r:id="rId8653" xr:uid="{B2176AAA-609F-421D-BCBE-4550E3AE6D2A}"/>
    <hyperlink ref="Z2724" r:id="rId8654" xr:uid="{B4CE9BBF-4D24-4489-B38A-68BB1534A9F2}"/>
    <hyperlink ref="Z2253" r:id="rId8655" xr:uid="{F8286CE6-AB48-434D-8C62-B490506B9E96}"/>
    <hyperlink ref="Z1975" r:id="rId8656" xr:uid="{A71AA5CD-42ED-463F-B461-73EEC59F5ECD}"/>
    <hyperlink ref="Z4190" r:id="rId8657" xr:uid="{F77C490B-4CA3-4DAF-9C6B-24AE4DB16431}"/>
    <hyperlink ref="Z4192" r:id="rId8658" xr:uid="{0418D446-1545-4BB1-BC69-D5FD33F6C835}"/>
    <hyperlink ref="Z4236" r:id="rId8659" xr:uid="{2B9B683E-D556-4F01-9A91-7C22A0142E7B}"/>
    <hyperlink ref="Z380" r:id="rId8660" xr:uid="{13784305-B3D6-4B6A-8E59-D9E739BE1A2F}"/>
    <hyperlink ref="Z381" r:id="rId8661" xr:uid="{67C2FE43-F91D-45C0-A743-03E60C5815EC}"/>
    <hyperlink ref="Z1957" r:id="rId8662" xr:uid="{AD054C42-4AA1-4CEE-849C-B3AAFDEA2DB6}"/>
    <hyperlink ref="Z1961" r:id="rId8663" xr:uid="{7A34A91D-89B0-48E4-A8AE-368DD75E08FE}"/>
    <hyperlink ref="Z1962" r:id="rId8664" xr:uid="{98CE20CE-4946-4A74-ACF7-D1ED258F6D4F}"/>
    <hyperlink ref="Z1988" r:id="rId8665" xr:uid="{8EB2AD9B-FD46-464C-9626-46A077066A1E}"/>
    <hyperlink ref="Z2723" r:id="rId8666" xr:uid="{D536534D-BB62-4FD6-8316-9808B329ACFD}"/>
    <hyperlink ref="Z2732" r:id="rId8667" xr:uid="{283E1142-69AF-4507-8087-28D7EC552FFD}"/>
    <hyperlink ref="Z4237" r:id="rId8668" xr:uid="{09007368-22A0-4B34-A27D-05EF0B8DD71E}"/>
    <hyperlink ref="Z1568" r:id="rId8669" xr:uid="{E33C9BF5-7A1A-4CE2-92D9-24B42A4C6571}"/>
    <hyperlink ref="Z3016" r:id="rId8670" xr:uid="{991FE7D2-6631-482E-8E15-E33F03F1B55A}"/>
    <hyperlink ref="Z3017" r:id="rId8671" xr:uid="{8AB67203-DE06-4B71-932B-77758F2CBB66}"/>
    <hyperlink ref="Z677" r:id="rId8672" xr:uid="{E746BEF6-3EE9-41EC-9A19-5D41E6D0F3B8}"/>
    <hyperlink ref="Z1327" r:id="rId8673" xr:uid="{77E83469-4467-4412-8A74-61EB68F23772}"/>
    <hyperlink ref="Z4238" r:id="rId8674" xr:uid="{D4DA01B8-4263-4557-93EC-C3976B161498}"/>
    <hyperlink ref="Z626" r:id="rId8675" xr:uid="{01EC7924-9A01-4AC6-8B17-18C129E495D6}"/>
    <hyperlink ref="Z795" r:id="rId8676" xr:uid="{B35E3057-704F-421B-A715-6822039EC6A9}"/>
    <hyperlink ref="Z744" r:id="rId8677" xr:uid="{C7971D1D-6D49-4EE8-A4C3-B5C0DE09082F}"/>
    <hyperlink ref="Z4239" r:id="rId8678" xr:uid="{53D5B440-747F-4335-86FD-E21284039EE2}"/>
    <hyperlink ref="Z1055" r:id="rId8679" xr:uid="{1ED5E892-BA28-46C1-B5DA-88DDC1CF046C}"/>
    <hyperlink ref="Z1059" r:id="rId8680" xr:uid="{379A5F2A-7DEE-4698-8E16-55891C496B8B}"/>
    <hyperlink ref="Z1739" r:id="rId8681" xr:uid="{9264A10D-8C53-4383-9005-D3B39B018336}"/>
    <hyperlink ref="Z119" r:id="rId8682" xr:uid="{2FF994CF-0E74-4298-BCCC-E8A110F750A2}"/>
    <hyperlink ref="Z453" r:id="rId8683" xr:uid="{D850C423-8C7D-4F7A-B1DC-095B2CF57181}"/>
    <hyperlink ref="Z1464" r:id="rId8684" xr:uid="{0922145F-8BD3-4ED5-ADD8-261D07D73F4D}"/>
    <hyperlink ref="Z3678" r:id="rId8685" xr:uid="{51021426-49A3-4FFD-AF55-9E47B5C21E20}"/>
    <hyperlink ref="Z3732" r:id="rId8686" xr:uid="{DAA0C6C1-90D2-42C9-B563-6E3DD891D977}"/>
    <hyperlink ref="Z3852" r:id="rId8687" xr:uid="{C803A1BD-388A-4FA7-8541-26267A467F99}"/>
    <hyperlink ref="Z4240" r:id="rId8688" xr:uid="{E31DC3F4-E601-419D-8CD6-1570A90901DB}"/>
    <hyperlink ref="Z1611" r:id="rId8689" xr:uid="{294005E0-10A1-4668-8DCC-7F794D77EA39}"/>
    <hyperlink ref="Z1743" r:id="rId8690" xr:uid="{912C8DA6-CB2D-44FD-A09E-0B7F8EC6EB5D}"/>
    <hyperlink ref="Z1744" r:id="rId8691" xr:uid="{0BF666D6-3A40-477B-B606-59652D6A6466}"/>
    <hyperlink ref="Z4241" r:id="rId8692" xr:uid="{807889EA-3BF7-412D-AA40-ABE812A54374}"/>
    <hyperlink ref="Z655" r:id="rId8693" xr:uid="{7EB9E50F-7FBC-4A29-AB30-8B6E553803C7}"/>
    <hyperlink ref="Z596" r:id="rId8694" xr:uid="{4D86EA74-C013-4EB2-9AC8-B616780504DA}"/>
    <hyperlink ref="Z761" r:id="rId8695" xr:uid="{993FCC00-9821-44DF-BD14-653F5686E79A}"/>
    <hyperlink ref="Z2251" r:id="rId8696" xr:uid="{14CE9661-93D0-4264-B369-22F8BF4D98D0}"/>
    <hyperlink ref="Z705" r:id="rId8697" xr:uid="{F516AD27-7683-4994-BFB7-0C86718A7CA6}"/>
    <hyperlink ref="Z2052" r:id="rId8698" xr:uid="{E0CB1940-4412-478A-BC29-F19651C5BB3C}"/>
    <hyperlink ref="Z2054" r:id="rId8699" xr:uid="{F7A95A91-CEFE-49A1-A6FD-712486056C1C}"/>
    <hyperlink ref="Z2056" r:id="rId8700" xr:uid="{FD82BC01-22C2-4609-9542-5CF447DA1E70}"/>
    <hyperlink ref="Z2057" r:id="rId8701" xr:uid="{3D2C7534-7C93-4418-8EC7-122DEE20A492}"/>
    <hyperlink ref="Z3365" r:id="rId8702" xr:uid="{D0C9B1D5-A7FD-4413-84C0-D9196725CF87}"/>
    <hyperlink ref="Z4242" r:id="rId8703" xr:uid="{1FBB8BF6-983E-4ADB-93CB-6ACB538541B7}"/>
    <hyperlink ref="Z1659" r:id="rId8704" xr:uid="{09F55AED-82FE-46AE-B5A1-B325762BD4C1}"/>
    <hyperlink ref="Z1664" r:id="rId8705" xr:uid="{AB731CA4-8CC5-4C07-A431-592FE380394B}"/>
    <hyperlink ref="Z3323" r:id="rId8706" xr:uid="{8B9CA211-28B5-4C10-8951-B473197F9A0E}"/>
    <hyperlink ref="Z2295" r:id="rId8707" xr:uid="{BB59B8BC-AA6C-44AA-9380-C81DEA013FCC}"/>
    <hyperlink ref="Z3322" r:id="rId8708" xr:uid="{7FA1EA43-A608-4A08-9980-DBD2CD937C78}"/>
    <hyperlink ref="Z3385" r:id="rId8709" xr:uid="{76365EB5-0C17-45BA-B09E-019F8648B68E}"/>
    <hyperlink ref="Z3386" r:id="rId8710" xr:uid="{50FE8192-673A-4A4B-9091-0ADE502027B6}"/>
    <hyperlink ref="Z3389" r:id="rId8711" xr:uid="{1852FA19-477D-4827-A958-1E9A66E7A6FB}"/>
    <hyperlink ref="Z4243" r:id="rId8712" xr:uid="{B823D4D7-E178-4B94-B20A-1BCDA2B169FD}"/>
    <hyperlink ref="Z4244" r:id="rId8713" xr:uid="{4E6011E1-B331-46A5-A4A1-21CA308D550B}"/>
    <hyperlink ref="Z2453" r:id="rId8714" xr:uid="{C5EE31B7-D454-4BAF-AE2E-7FE377906615}"/>
    <hyperlink ref="Z2873" r:id="rId8715" xr:uid="{2556662C-785C-45DE-ADA6-40C44AD8E811}"/>
    <hyperlink ref="Z4245" r:id="rId8716" xr:uid="{A4C06CB4-D69D-4E66-BA4F-4AE794B03569}"/>
    <hyperlink ref="Z4247" r:id="rId8717" xr:uid="{2B6E534A-2459-4C2D-857F-EF6BF9825C3D}"/>
    <hyperlink ref="Z1653" r:id="rId8718" xr:uid="{7CB3DE3F-B331-47CC-8F51-39C9591CAA88}"/>
    <hyperlink ref="Z4248" r:id="rId8719" xr:uid="{21B24968-9F2C-4B88-AC82-AA00652DED97}"/>
    <hyperlink ref="Z4249" r:id="rId8720" xr:uid="{F423AB6E-ADCB-4415-912E-D338C7222632}"/>
    <hyperlink ref="Z4246" r:id="rId8721" xr:uid="{F1BF2FE1-1A4F-4EDF-BAA8-E5EFEB34FD6C}"/>
    <hyperlink ref="Z4250" r:id="rId8722" xr:uid="{9B41EB6B-51FF-43D4-A796-43E1AB478DEA}"/>
    <hyperlink ref="Z4251" r:id="rId8723" xr:uid="{E35AEF4D-8CB8-46AE-82FB-65799A46B74C}"/>
    <hyperlink ref="Z4253" r:id="rId8724" xr:uid="{5ED311F4-E3E4-45CF-BFE0-7B20F7A9B207}"/>
    <hyperlink ref="Z3005" r:id="rId8725" xr:uid="{EAA8A1F3-9F62-4A7E-B2F3-1C8899ABCEB3}"/>
    <hyperlink ref="Z4254" r:id="rId8726" xr:uid="{D204C834-78FB-4DCE-9A4F-1CC69E9A0520}"/>
    <hyperlink ref="Z2844" r:id="rId8727" xr:uid="{A476914E-02E8-4F3E-BD57-D71490C69AED}"/>
    <hyperlink ref="Z4257" r:id="rId8728" xr:uid="{0BF0C723-9392-4DCE-81CF-0584605E8232}"/>
    <hyperlink ref="Z2198" r:id="rId8729" xr:uid="{F774B4AF-E967-48E9-B5AF-301F8F09D9B5}"/>
    <hyperlink ref="Z4258" r:id="rId8730" xr:uid="{32FF9E11-A250-4B62-8091-BDCD3306AF6F}"/>
    <hyperlink ref="Z2370" r:id="rId8731" xr:uid="{883D07E2-074A-45FB-8B77-E17CE69D280C}"/>
    <hyperlink ref="Z2371" r:id="rId8732" xr:uid="{CBE5CFE8-9C23-4EC7-850B-3E9E35C877C7}"/>
    <hyperlink ref="Z4259" r:id="rId8733" xr:uid="{9C212BFC-AEE1-462D-A825-5EC789255409}"/>
    <hyperlink ref="Z2087" r:id="rId8734" xr:uid="{73C61664-BC26-4161-BEDE-191625E8DCD2}"/>
    <hyperlink ref="Z4264" r:id="rId8735" xr:uid="{A3187207-A68F-49A2-AD99-C55B1C4FAB2A}"/>
    <hyperlink ref="Z4260" r:id="rId8736" xr:uid="{054B2C5F-6207-4AE0-AC90-53F2DFA7DD13}"/>
    <hyperlink ref="Z4261" r:id="rId8737" xr:uid="{FEB03822-2860-4601-A903-B6EF3F1AAEA3}"/>
    <hyperlink ref="Z4262" r:id="rId8738" xr:uid="{CC57A3C5-5841-4A27-8B1A-4D78FB21F379}"/>
    <hyperlink ref="Z4266" r:id="rId8739" xr:uid="{6065FDDC-2475-4EA1-A39F-DEAEE952105F}"/>
    <hyperlink ref="Z4267" r:id="rId8740" xr:uid="{61E3D0DC-73D1-4D2D-9E7E-1686228C2A06}"/>
    <hyperlink ref="Z4268" r:id="rId8741" xr:uid="{DD7F8FBE-0D96-49EA-8580-7559DB395CC5}"/>
    <hyperlink ref="Z1731" r:id="rId8742" xr:uid="{C9ACC54D-3326-4E2E-9265-725717BC5C70}"/>
    <hyperlink ref="Z1733" r:id="rId8743" xr:uid="{1B0D5EE8-2A5F-4EED-BE31-63B401175AD7}"/>
    <hyperlink ref="Z1736" r:id="rId8744" xr:uid="{F19EB858-0D87-4AF6-82C2-4211B9FD8FA7}"/>
    <hyperlink ref="Z613" r:id="rId8745" xr:uid="{5F6B5E08-0516-4E48-A0CE-B66892D1B4D5}"/>
    <hyperlink ref="Z3799" r:id="rId8746" xr:uid="{8872EFA3-CB4D-4652-8137-C683DE1F0F92}"/>
    <hyperlink ref="Z4269" r:id="rId8747" xr:uid="{B8BC52A1-2EE7-4B0B-9CFA-3A8C0261E349}"/>
    <hyperlink ref="Z88" r:id="rId8748" xr:uid="{61845A4B-0C99-4986-9D2D-D9C64FAAF71A}"/>
    <hyperlink ref="Z110" r:id="rId8749" xr:uid="{591F6FA3-187A-4CE7-BEB9-E94B4A6EDD7C}"/>
    <hyperlink ref="Z2973" r:id="rId8750" xr:uid="{E063F67E-DCF5-4751-821D-30EAAA32963A}"/>
    <hyperlink ref="Z4263" r:id="rId8751" xr:uid="{9506459D-77A8-44CE-B0E3-E5E00E036695}"/>
    <hyperlink ref="Z4270" r:id="rId8752" xr:uid="{D0516F0A-9326-49A9-9A35-90D8A8A1AAB0}"/>
    <hyperlink ref="Z3917" r:id="rId8753" xr:uid="{B7CE8E33-81E8-4CE6-919A-A7E221B0D1A6}"/>
    <hyperlink ref="Z4252" r:id="rId8754" xr:uid="{2613F225-819A-4876-A8A6-E503F68BB726}"/>
    <hyperlink ref="Z1318" r:id="rId8755" xr:uid="{8F234D2B-34B3-482B-90F5-973CC1631BEA}"/>
    <hyperlink ref="Z1612" r:id="rId8756" xr:uid="{BAB6B549-A8E2-4F70-B005-CD25F42DFBF6}"/>
    <hyperlink ref="Z3549" r:id="rId8757" xr:uid="{2A7E9FC3-D426-4ED3-8830-6DD8EDBDF2E0}"/>
    <hyperlink ref="Z3714" r:id="rId8758" xr:uid="{4A04A99D-E23D-46C1-8B0A-7BD10B0350A2}"/>
    <hyperlink ref="Z4186" r:id="rId8759" xr:uid="{CBB198F3-9C7D-4A80-94FF-BB94365E9045}"/>
    <hyperlink ref="Z4256" r:id="rId8760" xr:uid="{513A61AB-684B-4FFD-A716-1E8140DF41C0}"/>
    <hyperlink ref="Z4271" r:id="rId8761" xr:uid="{7C55CB5F-B01F-4BEB-8726-74ADFDD8AB13}"/>
    <hyperlink ref="Z4272" r:id="rId8762" xr:uid="{790ECCC5-404C-4EED-8661-7F8B4811E64F}"/>
    <hyperlink ref="Z4229" r:id="rId8763" xr:uid="{A83625FE-CBD0-4AC8-AFE3-D7DC1DCBD19E}"/>
    <hyperlink ref="Z4265" r:id="rId8764" xr:uid="{B0B0A17C-253C-4264-9BF7-1593E0D8B05F}"/>
    <hyperlink ref="Z1307" r:id="rId8765" xr:uid="{201703E8-F94B-4AC0-ABB9-5805838DA723}"/>
    <hyperlink ref="Z2393" r:id="rId8766" xr:uid="{DD2A3479-A57B-4FBF-A553-60BB6316F9B2}"/>
    <hyperlink ref="Z4274" r:id="rId8767" xr:uid="{FE5D3E30-112C-4B90-ABD1-75976C7EF512}"/>
    <hyperlink ref="Z4275" r:id="rId8768" xr:uid="{765FD05C-A9C7-459A-83B0-8605064B3710}"/>
    <hyperlink ref="Z4276" r:id="rId8769" xr:uid="{917CDC41-F12B-4276-9FCD-4CAD4B1D7311}"/>
    <hyperlink ref="Z4277" r:id="rId8770" xr:uid="{4FFF0ECB-010E-47F2-ADD1-104525ED3E46}"/>
    <hyperlink ref="Z4278" r:id="rId8771" xr:uid="{43CF1C1C-ABB9-4DD7-8B98-E69302D97ED2}"/>
    <hyperlink ref="Z4279" r:id="rId8772" xr:uid="{85DAB8F2-27A5-4D53-A4D6-9B7B3512F4F9}"/>
    <hyperlink ref="Z1278" r:id="rId8773" xr:uid="{65361FE6-68B9-4CBC-BB79-ACC7004C2232}"/>
    <hyperlink ref="Z3245" r:id="rId8774" xr:uid="{FA17EAB5-6823-4766-855B-2EB1B957D1BF}"/>
    <hyperlink ref="Z3267" r:id="rId8775" xr:uid="{82F11302-59F4-468C-B58D-5DEC47083DB0}"/>
    <hyperlink ref="Z1257" r:id="rId8776" xr:uid="{D37385B8-2D85-453B-B3F4-24E7137DC709}"/>
    <hyperlink ref="Z1402" r:id="rId8777" xr:uid="{FB0E402E-8A33-40E6-B28B-3A9069786470}"/>
    <hyperlink ref="Z1411" r:id="rId8778" xr:uid="{19B51480-180F-4A4B-9D85-DE15C9F5F860}"/>
    <hyperlink ref="Z196" r:id="rId8779" xr:uid="{210EC7B2-3F73-4197-96D0-EBF4DA645029}"/>
    <hyperlink ref="Z198" r:id="rId8780" xr:uid="{98139343-2448-4F80-9AF4-81185FAA82D9}"/>
    <hyperlink ref="Z199" r:id="rId8781" xr:uid="{0406E63C-DAC5-44EA-A303-792EE7D2D7F5}"/>
    <hyperlink ref="Z1177" r:id="rId8782" xr:uid="{8CEC2558-D1CE-4FBC-A22D-6509DD7288C4}"/>
    <hyperlink ref="Z323" r:id="rId8783" xr:uid="{B78EBF70-E076-4587-ABDB-384B63D00430}"/>
    <hyperlink ref="Z584" r:id="rId8784" xr:uid="{05519561-2A09-49AD-8222-E546945F8534}"/>
    <hyperlink ref="Z585" r:id="rId8785" xr:uid="{5779EB84-4BFD-4AC7-837B-042883EAD476}"/>
    <hyperlink ref="Z586" r:id="rId8786" xr:uid="{5A60045C-95B4-44D1-B9EE-613BCD8B1A5E}"/>
    <hyperlink ref="Z587" r:id="rId8787" xr:uid="{F9850B56-1BA5-4594-A299-A5C2D1A1F06B}"/>
    <hyperlink ref="Z2086" r:id="rId8788" xr:uid="{DDC544CF-42A9-407E-B751-E998CC1024D2}"/>
    <hyperlink ref="Z3528" r:id="rId8789" xr:uid="{E286B95F-2ED7-40A2-AD6A-9EBE6F3FCD2C}"/>
    <hyperlink ref="Z3697" r:id="rId8790" xr:uid="{E7C07D0F-2050-4CF1-91C1-4DDA47431130}"/>
    <hyperlink ref="Z103" r:id="rId8791" xr:uid="{2DF953C7-77DC-4A22-9727-E5C6FEFBC8F0}"/>
    <hyperlink ref="Z115" r:id="rId8792" xr:uid="{D368D7E5-E249-4895-BE5C-A4FB0E9311C2}"/>
    <hyperlink ref="Z324" r:id="rId8793" xr:uid="{B68A6B39-9FBB-4B07-A776-1B19FFE1D4FA}"/>
    <hyperlink ref="Z328" r:id="rId8794" xr:uid="{104D36DA-9B6E-46DE-94E2-4D17C54E24C5}"/>
    <hyperlink ref="Z329" r:id="rId8795" xr:uid="{34169A0B-F92C-4768-A50D-6C97F46107E1}"/>
    <hyperlink ref="Z1499" r:id="rId8796" xr:uid="{10851EF9-AE2F-4D65-B498-D643B88BC7E5}"/>
    <hyperlink ref="Z3199" r:id="rId8797" xr:uid="{572EA279-284C-4E1D-B435-E1AAA7A46E65}"/>
    <hyperlink ref="Z3255" r:id="rId8798" xr:uid="{9DEDAB89-34D9-4A57-B527-FBDAC891073F}"/>
    <hyperlink ref="Z3695" r:id="rId8799" xr:uid="{90AD82AC-564D-458B-92BE-D462B02F85F4}"/>
    <hyperlink ref="Z3698" r:id="rId8800" xr:uid="{785AD637-B7A7-43FF-AE7E-94778A9ED15C}"/>
    <hyperlink ref="Z4281" r:id="rId8801" xr:uid="{59B5973F-F0D4-402B-BDC3-CCFC947E5C20}"/>
    <hyperlink ref="Z449" r:id="rId8802" xr:uid="{E2E99F6B-6BC1-4A4F-ACDD-C4E02369FE38}"/>
    <hyperlink ref="Z435" r:id="rId8803" xr:uid="{4A3DB340-8D71-4D90-B549-7FE1606F30DC}"/>
    <hyperlink ref="Z108" r:id="rId8804" xr:uid="{78864F91-83B2-47D9-A7AF-022D41B62C13}"/>
    <hyperlink ref="Z365" r:id="rId8805" xr:uid="{AD250E16-9AA0-44BC-9DE9-9A486008D040}"/>
    <hyperlink ref="Z366" r:id="rId8806" xr:uid="{D172C960-6E51-4E13-A6CA-54F5BDD2348D}"/>
    <hyperlink ref="Z367" r:id="rId8807" xr:uid="{A22A3FE6-A9E1-4F1A-A770-2A39F79F0A72}"/>
    <hyperlink ref="Z375" r:id="rId8808" xr:uid="{501F6D64-7E2E-4A4C-A926-D4BEF2A7ECDF}"/>
    <hyperlink ref="Z407" r:id="rId8809" xr:uid="{6DDFC4C2-1627-4685-AC34-F6543DDA32E9}"/>
    <hyperlink ref="Z446" r:id="rId8810" xr:uid="{76D0150A-90BC-43E6-8453-1918187C6EC8}"/>
    <hyperlink ref="Z1293" r:id="rId8811" xr:uid="{B389602B-A93E-4A74-AE84-4C3589D06F10}"/>
    <hyperlink ref="Z1467" r:id="rId8812" xr:uid="{A99439B2-2BE4-40F7-B889-B73E2EC07DBB}"/>
    <hyperlink ref="Z603" r:id="rId8813" xr:uid="{86E6419C-929A-49AA-8407-4981F75FCB4C}"/>
    <hyperlink ref="Z776" r:id="rId8814" xr:uid="{8509936F-E5F0-4135-AAE6-2C7764266C93}"/>
    <hyperlink ref="Z436" r:id="rId8815" xr:uid="{9F132C10-2E74-4819-8D65-1143F2C0CC60}"/>
    <hyperlink ref="Z405" r:id="rId8816" xr:uid="{E009D3E7-6A64-4D48-8661-E4DD277DA109}"/>
    <hyperlink ref="Z392" r:id="rId8817" xr:uid="{BFCA1BFB-E3F5-4B89-94F2-5B756FEEF42D}"/>
    <hyperlink ref="Z393" r:id="rId8818" xr:uid="{3C41D9B3-DFEB-455E-BA05-0AD979C8D38D}"/>
    <hyperlink ref="Z394" r:id="rId8819" xr:uid="{6C69F774-B791-48D3-A8C2-1FD49C38CC73}"/>
    <hyperlink ref="Z398" r:id="rId8820" xr:uid="{1AC3BA05-5D07-4EC7-A8EE-D76EADBBB093}"/>
    <hyperlink ref="Z2435" r:id="rId8821" xr:uid="{7B86DE3F-8A0B-4AAF-84F3-069FC490EB4A}"/>
    <hyperlink ref="Z2702" r:id="rId8822" xr:uid="{B8422700-9441-4F0D-A910-E513146B9C5C}"/>
    <hyperlink ref="Z2741" r:id="rId8823" xr:uid="{1B7590E5-9030-4781-9695-B937AA11528A}"/>
    <hyperlink ref="Z2745" r:id="rId8824" xr:uid="{EBD40F17-5730-4A8A-9899-6F76FAB608CB}"/>
    <hyperlink ref="Z406" r:id="rId8825" xr:uid="{68D2F472-D5F4-468B-953B-BAAACEB75F0C}"/>
    <hyperlink ref="Z444" r:id="rId8826" xr:uid="{043B252A-B84E-4307-9858-5B3A1565DCB4}"/>
    <hyperlink ref="Z445" r:id="rId8827" xr:uid="{03F51D49-AE4F-47E8-ACD0-E99105B17A27}"/>
    <hyperlink ref="Z447" r:id="rId8828" xr:uid="{61B29E37-CE19-43CA-8612-830E36F82632}"/>
    <hyperlink ref="Z448" r:id="rId8829" xr:uid="{CF1309C7-94C7-4C8A-ACA8-8F56454AA4C9}"/>
    <hyperlink ref="Z1234" r:id="rId8830" xr:uid="{1734BA60-C3F9-4ED0-907F-C5B587C0E6D4}"/>
    <hyperlink ref="Z1709" r:id="rId8831" xr:uid="{BA0C44AF-B958-4CDB-881C-EED3845941FD}"/>
    <hyperlink ref="Z1607" r:id="rId8832" xr:uid="{2ED5D6B8-7300-435C-87D6-5B8F551BAC00}"/>
    <hyperlink ref="Z1435" r:id="rId8833" xr:uid="{066C35BF-33F6-47A1-ABE7-628CDC08C36F}"/>
    <hyperlink ref="Z1405" r:id="rId8834" xr:uid="{EA487284-F927-4DBF-A351-F06678E7C5A5}"/>
    <hyperlink ref="Z3330" r:id="rId8835" xr:uid="{62A182CD-72DB-4C05-A5D7-E3E54FF824FA}"/>
    <hyperlink ref="Z3718" r:id="rId8836" xr:uid="{1E3B367F-28DC-4746-B86D-974068FD4B5A}"/>
    <hyperlink ref="Z3420" r:id="rId8837" xr:uid="{458EF87C-F246-48EE-A1A3-5A85143F54F5}"/>
    <hyperlink ref="Z64" r:id="rId8838" xr:uid="{7706B3D1-1174-43E8-9727-3E3157EABD10}"/>
    <hyperlink ref="Z2477" r:id="rId8839" xr:uid="{1C442769-598B-47A1-955E-CA9EC8D5A770}"/>
    <hyperlink ref="Z3468" r:id="rId8840" xr:uid="{D351A86C-E7C4-4058-89B3-FA6C0436DA14}"/>
    <hyperlink ref="Z3419" r:id="rId8841" xr:uid="{8197A728-C021-4C97-9D43-9C2684DA1CA7}"/>
    <hyperlink ref="Z4280" r:id="rId8842" xr:uid="{05B18EFB-70F5-472E-9789-E998EC3BA3F6}"/>
    <hyperlink ref="Z4282" r:id="rId8843" xr:uid="{3D9F02DA-9AD6-45F4-9853-0BDD2F62148A}"/>
    <hyperlink ref="Z1976" r:id="rId8844" xr:uid="{2AFDA635-D09B-43F5-ACD8-DA84D9554F18}"/>
    <hyperlink ref="Z3022" r:id="rId8845" xr:uid="{BC4F11B5-FDFE-4185-BF3A-5191240BF493}"/>
    <hyperlink ref="Z4283" r:id="rId8846" xr:uid="{01F4CC6E-9C8F-4A39-9A17-64C23F43C119}"/>
    <hyperlink ref="Z4287" r:id="rId8847" xr:uid="{7A6CAD60-DA52-4612-90D7-4D87230724D1}"/>
    <hyperlink ref="Z3" r:id="rId8848" xr:uid="{817CE96C-8436-4C70-A67A-969DE9F62519}"/>
    <hyperlink ref="Z5" r:id="rId8849" xr:uid="{E307A045-4500-40E0-8C8B-45906AC75E5E}"/>
    <hyperlink ref="Z148" r:id="rId8850" xr:uid="{63E3382F-F7E3-42E2-9982-03A2A051899E}"/>
    <hyperlink ref="Z149" r:id="rId8851" xr:uid="{DD60D4F2-91A9-4B0E-AD46-B6AA93CE152A}"/>
    <hyperlink ref="Z437" r:id="rId8852" xr:uid="{1A3BA364-9A1D-46B4-ABEE-D27FBFA00863}"/>
    <hyperlink ref="Z572" r:id="rId8853" xr:uid="{AD6328C0-59ED-4B50-99C9-3D5670777BCD}"/>
    <hyperlink ref="Z657" r:id="rId8854" xr:uid="{102934FA-1387-4B9B-9E04-229DE472C6FD}"/>
    <hyperlink ref="Z4288" r:id="rId8855" xr:uid="{9001C8B1-C322-4156-8919-7B625B7F4F90}"/>
    <hyperlink ref="Z4285" r:id="rId8856" xr:uid="{EB2B1104-5C46-44B3-8751-CABA8E29CB39}"/>
    <hyperlink ref="Z4286" r:id="rId8857" xr:uid="{5CDADA98-A983-4483-857F-33AB71DE6C60}"/>
    <hyperlink ref="Z4289" r:id="rId8858" xr:uid="{CA2826E5-EA7D-4B6C-844F-7125CD369E52}"/>
    <hyperlink ref="Z3362" r:id="rId8859" xr:uid="{41C997A8-93D7-4430-BEB9-ED6546A27505}"/>
    <hyperlink ref="Z4291" r:id="rId8860" xr:uid="{110E6B53-8D0A-4F02-A831-E6CD59F7DED2}"/>
    <hyperlink ref="Z4273" r:id="rId8861" xr:uid="{370A6BDF-72BC-4DA7-9281-3CC393A6567C}"/>
    <hyperlink ref="Z4292" r:id="rId8862" xr:uid="{94589051-40D0-460B-88F7-F0473AB0EF89}"/>
    <hyperlink ref="Z4293" r:id="rId8863" xr:uid="{2781AEC4-59A3-4F00-92F2-6E7C0CE74BB4}"/>
    <hyperlink ref="Z4255" r:id="rId8864" xr:uid="{D0CDD97F-E010-4C1C-8DFA-27DEA68E9E16}"/>
    <hyperlink ref="Z4295" r:id="rId8865" xr:uid="{0DABA107-53F8-4907-A782-32174B41F369}"/>
    <hyperlink ref="Z784" r:id="rId8866" xr:uid="{DB02AAF4-4774-4CE3-9E40-AD54986661EF}"/>
    <hyperlink ref="Z1289" r:id="rId8867" xr:uid="{D3FA3B04-DFF5-420E-878B-08E31AB15B73}"/>
    <hyperlink ref="Z1263" r:id="rId8868" xr:uid="{0BEC93F3-7931-48A7-BA84-0A80AD23C838}"/>
    <hyperlink ref="Z1363" r:id="rId8869" xr:uid="{FD819BC0-13FA-45AB-AB5A-D1702CD2C7DE}"/>
    <hyperlink ref="Z4099" r:id="rId8870" xr:uid="{A85FE608-EDCE-4405-95F0-F1D89D5CFE82}"/>
    <hyperlink ref="Z3196" r:id="rId8871" xr:uid="{5B151041-C319-48B9-A00D-A514426013AF}"/>
    <hyperlink ref="Z3211" r:id="rId8872" xr:uid="{DD8D25B0-4CD6-48E4-BB1E-E17A3738C8D2}"/>
    <hyperlink ref="Z3721" r:id="rId8873" xr:uid="{D995EEFB-630B-4E80-BCE1-7221EF1EEC99}"/>
    <hyperlink ref="Z4133" r:id="rId8874" xr:uid="{EF7EC9BE-6E01-4DCB-8060-8E19348EFA27}"/>
    <hyperlink ref="Z4135" r:id="rId8875" xr:uid="{0809A6E4-7A21-4A71-8826-9EED610D02D5}"/>
    <hyperlink ref="Z124" r:id="rId8876" xr:uid="{45051419-7A8E-474A-B493-F522C7389262}"/>
    <hyperlink ref="Z4136" r:id="rId8877" xr:uid="{A9F4DAFE-21A8-4CF6-AECC-D37B680FFB0A}"/>
    <hyperlink ref="Z480" r:id="rId8878" xr:uid="{03B123AE-8AA3-4597-A618-0784D44756B8}"/>
    <hyperlink ref="Z4296" r:id="rId8879" xr:uid="{3FEF3D91-2722-43AF-82E8-A0B03E3BD8C1}"/>
    <hyperlink ref="Z501" r:id="rId8880" xr:uid="{7C1F8888-AE2B-4E99-A9E9-889C8D3A466C}"/>
    <hyperlink ref="Z4297" r:id="rId8881" xr:uid="{9288A5B7-754C-4B7F-871B-A792C1E274B8}"/>
    <hyperlink ref="Z2163" r:id="rId8882" xr:uid="{DBD17162-9780-488A-BC86-888BFF4D086F}"/>
    <hyperlink ref="Z3363" r:id="rId8883" xr:uid="{9210F34E-6AC0-4D40-B30C-B211784C539F}"/>
    <hyperlink ref="Z3368" r:id="rId8884" xr:uid="{B87C4E0E-5DCF-407B-A6C9-FA2E3AD3A4F9}"/>
    <hyperlink ref="Z4298" r:id="rId8885" xr:uid="{51760D49-A2B0-4BC1-A017-80295C0687CE}"/>
    <hyperlink ref="Z4299" r:id="rId8886" xr:uid="{2AB64EC9-1DC9-4A14-B97A-8E20FCA1E8D1}"/>
    <hyperlink ref="Z1282" r:id="rId8887" xr:uid="{6A02CF55-FDDD-401D-85CB-5621391DCE17}"/>
    <hyperlink ref="Z1286" r:id="rId8888" xr:uid="{67817DE2-3663-40E7-8ABE-C18DD3CC5848}"/>
    <hyperlink ref="Z2321" r:id="rId8889" xr:uid="{02FEFEE6-E2F6-4F7E-B33C-45154E4468C5}"/>
    <hyperlink ref="Z2058" r:id="rId8890" xr:uid="{F7D0EB90-1D0F-4F1B-96F4-9CC7B5E972AF}"/>
    <hyperlink ref="Z1239" r:id="rId8891" xr:uid="{48DF570A-818E-4A47-8ACC-5BF842BED6E1}"/>
    <hyperlink ref="Z1427" r:id="rId8892" xr:uid="{61697038-78F1-4A11-B1AD-78210D616984}"/>
    <hyperlink ref="Z1428" r:id="rId8893" xr:uid="{466C7335-8D05-4CA3-9E36-FEFFE6B179F2}"/>
    <hyperlink ref="Z2046" r:id="rId8894" xr:uid="{8765DCD9-6175-4040-8759-966716378B39}"/>
    <hyperlink ref="Z4300" r:id="rId8895" xr:uid="{6CDE6A5B-D956-4999-BB8D-5DB6BB6FACEC}"/>
    <hyperlink ref="Z4302" r:id="rId8896" xr:uid="{D2AA9178-6FD9-422E-8ACB-82C6856C0E2F}"/>
    <hyperlink ref="Z581" r:id="rId8897" xr:uid="{589F4306-BC92-41C9-AD0A-877720870C83}"/>
    <hyperlink ref="Z2219" r:id="rId8898" xr:uid="{54B4E5FB-D9BA-40DC-A0DE-EDD1D2459AC1}"/>
    <hyperlink ref="Z4303" r:id="rId8899" xr:uid="{3114999B-6C79-4773-B047-D9DF9D539DBC}"/>
    <hyperlink ref="Z2488" r:id="rId8900" xr:uid="{9C44A5BC-8B69-4E03-847D-9867A94DD948}"/>
    <hyperlink ref="Z1900" r:id="rId8901" xr:uid="{6DA006CB-AB89-4C4E-96C4-A2B70565AECA}"/>
    <hyperlink ref="Z1210" r:id="rId8902" xr:uid="{4D75A40C-E455-4677-8789-CF55198493D4}"/>
    <hyperlink ref="Z2008" r:id="rId8903" xr:uid="{D233225B-2CDD-466A-964F-9F9AC6B9FA5D}"/>
    <hyperlink ref="Z1686" r:id="rId8904" xr:uid="{DE19D9CD-F7AB-4DCE-A9AD-BE8769475B79}"/>
    <hyperlink ref="Z14" r:id="rId8905" xr:uid="{B3469F1D-792A-4CA1-8B01-18709707B5D2}"/>
    <hyperlink ref="Z512" r:id="rId8906" xr:uid="{C710CFEF-2B27-4878-9187-5FA27E5C1B0B}"/>
    <hyperlink ref="Z534" r:id="rId8907" xr:uid="{4DD855C9-4879-4C19-8541-DC9794910E19}"/>
    <hyperlink ref="Z1722" r:id="rId8908" xr:uid="{F3BB61CC-A91C-4955-BB10-486DF022B72D}"/>
    <hyperlink ref="Z2252" r:id="rId8909" xr:uid="{9630494E-F394-4E6E-8F64-53C0DBE56595}"/>
    <hyperlink ref="Z2009" r:id="rId8910" xr:uid="{925A2560-5D14-496D-8A46-441D0C81FA7C}"/>
    <hyperlink ref="Z2053" r:id="rId8911" xr:uid="{56B54E04-13D2-4C41-BDEB-B7EFA4124A73}"/>
    <hyperlink ref="Z3009" r:id="rId8912" xr:uid="{555C1E07-611D-46F4-B49F-3AB0AAF4FF1D}"/>
    <hyperlink ref="Z3724" r:id="rId8913" xr:uid="{D2DEFBC6-A830-4542-A66F-8CD3A0AB6778}"/>
    <hyperlink ref="Z1997" r:id="rId8914" xr:uid="{9791E586-6CE1-42A4-A3A8-A2D19B84CA69}"/>
    <hyperlink ref="Z4304" r:id="rId8915" xr:uid="{1E1B1021-998D-422C-A882-13D3D42D3CFA}"/>
    <hyperlink ref="Z1901" r:id="rId8916" xr:uid="{2E6125B7-DE67-41B3-91A3-FADE381F723F}"/>
    <hyperlink ref="Z2010" r:id="rId8917" xr:uid="{CBD84091-91DA-429E-9F8A-0BE49BBDB2D9}"/>
    <hyperlink ref="Z3720" r:id="rId8918" xr:uid="{183EC80E-2353-4CE0-99F8-4665BEBD8BDC}"/>
    <hyperlink ref="Z33" r:id="rId8919" xr:uid="{0F8E2C9E-98BB-43F6-9D63-8AC3629C6464}"/>
    <hyperlink ref="Z555" r:id="rId8920" xr:uid="{4A1E3F66-5C65-4D1B-9B7C-80776A973CFC}"/>
    <hyperlink ref="Z1394" r:id="rId8921" xr:uid="{4D11F30D-7352-454A-A17E-795610D672E0}"/>
    <hyperlink ref="Z282" r:id="rId8922" xr:uid="{9BEACFE3-8E9B-4070-BCD0-0FEBCA8236CD}"/>
    <hyperlink ref="Z408" r:id="rId8923" xr:uid="{85D5C3B6-29C3-4D0A-9346-D39C4185A779}"/>
    <hyperlink ref="Z319" r:id="rId8924" xr:uid="{ABAFDE08-6DF0-4E66-B7F8-46E5A51293E5}"/>
    <hyperlink ref="Z280" r:id="rId8925" xr:uid="{AE047DDA-910E-4651-BA74-CEADC5E84863}"/>
    <hyperlink ref="Z284" r:id="rId8926" xr:uid="{B95FD0E7-E0DD-4F65-8975-A1DB8219631E}"/>
    <hyperlink ref="Z1941" r:id="rId8927" xr:uid="{A3A491EC-4ED9-4B03-A4C9-BF297B96790F}"/>
    <hyperlink ref="Z2489" r:id="rId8928" xr:uid="{7F0DB4D4-3851-45A9-B9AA-C12171899B43}"/>
    <hyperlink ref="Z412" r:id="rId8929" xr:uid="{2EAF85C0-B9BF-4F65-B9C8-92D7748502E1}"/>
    <hyperlink ref="Z554" r:id="rId8930" xr:uid="{92DB53E9-00E2-4269-B4E8-9F1362D2AEE3}"/>
    <hyperlink ref="Z15" r:id="rId8931" xr:uid="{6F307047-F24A-4985-B87C-5165088161BE}"/>
    <hyperlink ref="Z16" r:id="rId8932" xr:uid="{A2B3B75F-19EF-4D2F-B786-D7E24035D545}"/>
    <hyperlink ref="Z54" r:id="rId8933" xr:uid="{83DDEC9A-010A-4C48-BAC7-9EC5F7B380C7}"/>
    <hyperlink ref="Z1332" r:id="rId8934" xr:uid="{464F2F75-1F6F-4409-80EA-E40AC6C73F2E}"/>
    <hyperlink ref="Z2709" r:id="rId8935" xr:uid="{E9F87338-FF0B-41C8-8450-F85F5AFB7149}"/>
    <hyperlink ref="Z3582" r:id="rId8936" xr:uid="{FA747DB4-3E0D-4EB8-A125-B1CF509D1E42}"/>
    <hyperlink ref="Z3696" r:id="rId8937" xr:uid="{E1658702-6FCE-4DAC-8766-F9B3BBA0E144}"/>
    <hyperlink ref="Z415" r:id="rId8938" xr:uid="{0784D2B3-9745-40F1-B284-3B118E0AEED3}"/>
    <hyperlink ref="Z46" r:id="rId8939" xr:uid="{E9D78905-1DCE-4E10-BB66-3F57A40481A4}"/>
    <hyperlink ref="Z695" r:id="rId8940" xr:uid="{A1970D62-2730-4ED3-B067-8E8671493E38}"/>
    <hyperlink ref="Z416" r:id="rId8941" xr:uid="{E7F91E7C-59DF-4C2C-924F-3B94D1C331AD}"/>
    <hyperlink ref="Z454" r:id="rId8942" xr:uid="{DF2E53EC-2C43-4FE8-A0F5-C014A8430D94}"/>
    <hyperlink ref="Z514" r:id="rId8943" xr:uid="{14D3CA2B-07B2-4B53-9242-BD4AA4DA2D09}"/>
    <hyperlink ref="Z338" r:id="rId8944" xr:uid="{B2383257-B937-4649-99BB-9C3072BE0426}"/>
    <hyperlink ref="Z710" r:id="rId8945" xr:uid="{4C77B772-93C3-4033-871E-5610D7A59C77}"/>
    <hyperlink ref="Z651" r:id="rId8946" xr:uid="{37E4B740-B80A-4EFD-A92A-8DAC946D956C}"/>
    <hyperlink ref="Z1730" r:id="rId8947" xr:uid="{2F96FE50-DCCD-46A7-87F7-41358B7FC048}"/>
    <hyperlink ref="Z28" r:id="rId8948" xr:uid="{AA687B3C-EB73-4FE2-8158-7A663D535488}"/>
    <hyperlink ref="Z3580" r:id="rId8949" xr:uid="{14B5C70F-A343-4DF8-9F63-508195AD74AC}"/>
    <hyperlink ref="Z518" r:id="rId8950" xr:uid="{6882D5DA-8EE9-4A00-A07A-C92A2347073E}"/>
    <hyperlink ref="Z339" r:id="rId8951" xr:uid="{5DB12811-3893-4B25-8990-236D5477420C}"/>
    <hyperlink ref="Z709" r:id="rId8952" xr:uid="{9411BAE5-F742-4464-8788-7CEF76C55336}"/>
    <hyperlink ref="Z652" r:id="rId8953" xr:uid="{F6E3CAF4-A0C0-4D42-AD54-285DA5D25974}"/>
    <hyperlink ref="Z29" r:id="rId8954" xr:uid="{C3577D90-1795-415D-B2C8-56B1D6A3A363}"/>
    <hyperlink ref="Z3581" r:id="rId8955" xr:uid="{2A53CACE-D361-4F73-A0C9-2F6E71D921D2}"/>
    <hyperlink ref="Z402" r:id="rId8956" xr:uid="{2AE1E0B2-C1C3-440F-B764-04F110416E33}"/>
    <hyperlink ref="Z427" r:id="rId8957" xr:uid="{D98E0EAB-A078-4DE9-8B36-02800DF8DBDC}"/>
    <hyperlink ref="Z667" r:id="rId8958" xr:uid="{03268F34-06FB-4384-9629-87B7ED00E8AC}"/>
    <hyperlink ref="Z516" r:id="rId8959" xr:uid="{83C73CB7-90B3-4B72-AE25-742A908D8CB8}"/>
    <hyperlink ref="Z539" r:id="rId8960" xr:uid="{1ED77D15-6064-4ADC-B7CA-D6975BEE04AF}"/>
    <hyperlink ref="Z1000" r:id="rId8961" xr:uid="{4CE76110-7E9F-400A-90FD-EDE0AFBC07E0}"/>
    <hyperlink ref="Z820" r:id="rId8962" xr:uid="{4FC7F418-5EA4-4805-B1A9-CE1932AF38CE}"/>
    <hyperlink ref="Z1002" r:id="rId8963" xr:uid="{E59AF5DE-48A4-44F4-910B-FA7B83F2DD3D}"/>
    <hyperlink ref="Z723" r:id="rId8964" xr:uid="{51BBB43C-648A-483A-9B8C-4D30B874DDE9}"/>
    <hyperlink ref="Z1003" r:id="rId8965" xr:uid="{A8BA3738-1972-46D4-8458-A099C3C52D9C}"/>
    <hyperlink ref="Z1005" r:id="rId8966" xr:uid="{058C2523-558F-4015-BA0C-9BFD859440BC}"/>
    <hyperlink ref="Z1013" r:id="rId8967" xr:uid="{242AB3CF-387A-4013-AEC0-031568A9FB24}"/>
    <hyperlink ref="Z803" r:id="rId8968" xr:uid="{2204C55C-7455-4A2D-AD65-650564C158D1}"/>
    <hyperlink ref="Z1113" r:id="rId8969" xr:uid="{8046C15D-2A30-499B-A6A4-46221F19C659}"/>
    <hyperlink ref="Z1552" r:id="rId8970" xr:uid="{6A9F86F2-547E-4E60-ACC5-1289E9597BA7}"/>
    <hyperlink ref="Z1990" r:id="rId8971" xr:uid="{6BA7D672-1F76-43CC-AD3A-068ED17D3497}"/>
    <hyperlink ref="Z538" r:id="rId8972" xr:uid="{4AFEDF37-D39E-405A-8C22-0DA8DBD04FDC}"/>
    <hyperlink ref="Z2108" r:id="rId8973" xr:uid="{8EF1F30F-2F4C-43F8-AFB9-B04C9DCA2EEF}"/>
    <hyperlink ref="Z2201" r:id="rId8974" xr:uid="{EAEF592A-308A-42D9-9B60-1A6AD5E079D7}"/>
    <hyperlink ref="Z1791" r:id="rId8975" xr:uid="{690655ED-0DC5-4E1D-892F-0F002244CE4F}"/>
    <hyperlink ref="Z2203" r:id="rId8976" xr:uid="{DCE46EE9-9CAA-470A-8868-3617E5D37508}"/>
    <hyperlink ref="Z73" r:id="rId8977" xr:uid="{CC033728-58A9-4126-A6CA-47B5C7659A4B}"/>
    <hyperlink ref="Z2102" r:id="rId8978" xr:uid="{4282D5AC-9E51-4204-BDA6-F6FD0172E86B}"/>
    <hyperlink ref="Z2217" r:id="rId8979" xr:uid="{196A1394-CA1E-4C1E-A2E1-DFFBB0576090}"/>
    <hyperlink ref="Z3646" r:id="rId8980" xr:uid="{C7DB3439-0C9A-4F00-B953-4A8FDEE8A2C6}"/>
    <hyperlink ref="Z3693" r:id="rId8981" xr:uid="{6F8B9BEA-62D1-46CE-BCFF-12A3133E879C}"/>
    <hyperlink ref="Z3531" r:id="rId8982" xr:uid="{9DF12F08-D337-495F-B591-0C5C59A73898}"/>
    <hyperlink ref="Z3729" r:id="rId8983" xr:uid="{88B29942-3632-48E3-BD9D-47C1A4BABC93}"/>
    <hyperlink ref="Z3682" r:id="rId8984" xr:uid="{663FF5FB-5076-47FE-B5D7-301C8B9DAAC9}"/>
    <hyperlink ref="Z4284" r:id="rId8985" xr:uid="{DD3A5031-885C-425C-9AC0-0CF03FDBFB42}"/>
    <hyperlink ref="Z174" r:id="rId8986" xr:uid="{F117DB9F-5268-45F5-BE62-93206820E036}"/>
    <hyperlink ref="Z4290" r:id="rId8987" xr:uid="{DA89D962-2B25-442C-AD36-2206DFB10979}"/>
    <hyperlink ref="Z3302" r:id="rId8988" xr:uid="{BBD5B341-6A53-40DA-9B85-AA6B430090D4}"/>
    <hyperlink ref="Z3459" r:id="rId8989" xr:uid="{AC50494B-25E1-4F00-A7D6-DB6703C2556B}"/>
    <hyperlink ref="Z4305" r:id="rId8990" xr:uid="{9136274B-142A-498E-A22B-175415739405}"/>
    <hyperlink ref="Z1985" r:id="rId8991" xr:uid="{7CBCBF49-10F7-443E-A48F-469A5F3DDE8A}"/>
    <hyperlink ref="Z3638" r:id="rId8992" xr:uid="{1E7A9704-2B62-4865-AEF4-713E9FB86DAC}"/>
    <hyperlink ref="Z3734" r:id="rId8993" xr:uid="{888AEA18-5AA6-469C-8C5F-916978CFF688}"/>
    <hyperlink ref="Z4301" r:id="rId8994" xr:uid="{69717727-57CD-452F-9F91-8AE1A52A8077}"/>
    <hyperlink ref="Z1630" r:id="rId8995" xr:uid="{A0AF7BD0-C255-458B-B0F7-34FE7066BB88}"/>
    <hyperlink ref="Z2701" r:id="rId8996" xr:uid="{DA4D9FCD-9DCB-4C3E-BB0D-625AEE1E4E47}"/>
    <hyperlink ref="Z3687" r:id="rId8997" xr:uid="{1E8F1CB3-DE02-4D27-88D4-D0E4969F964C}"/>
    <hyperlink ref="Z4294" r:id="rId8998" xr:uid="{45C43EFB-F894-4B65-A66B-DA27109A2497}"/>
    <hyperlink ref="Z4307" r:id="rId8999" xr:uid="{78232070-C244-4276-8119-C63AE6867C20}"/>
    <hyperlink ref="Z3297" r:id="rId9000" xr:uid="{54B6B2E6-0A26-4FB4-854B-BBA980DD160A}"/>
    <hyperlink ref="Z4308" r:id="rId9001" xr:uid="{73562D8C-AFDC-4DF6-86DA-344524BC0020}"/>
    <hyperlink ref="Z622" r:id="rId9002" xr:uid="{1E61803B-CD56-429D-8E74-451388674E65}"/>
    <hyperlink ref="Z2395" r:id="rId9003" xr:uid="{C8DD7E92-FD81-4145-839C-F88FC11DA226}"/>
    <hyperlink ref="Z2422" r:id="rId9004" xr:uid="{EDC3B632-08A9-4D1A-AD1F-18F8786A9294}"/>
    <hyperlink ref="Z4306" r:id="rId9005" xr:uid="{82EF85A1-8C34-4FC4-A662-2E5620C17790}"/>
    <hyperlink ref="Z3483" r:id="rId9006" xr:uid="{FF51FDFF-1235-495F-B6C4-B591F963C04E}"/>
    <hyperlink ref="Z4309" r:id="rId9007" xr:uid="{8EDEA26B-9245-48E4-9679-E18BBF19A41C}"/>
    <hyperlink ref="Z203" r:id="rId9008" xr:uid="{028E0028-6A64-4B94-8DDE-47CF5C22C182}"/>
    <hyperlink ref="Z4310" r:id="rId9009" xr:uid="{B794BD72-1402-4BBC-93CD-D73A43D25351}"/>
    <hyperlink ref="Z3944" r:id="rId9010" xr:uid="{01E7D2E7-24B9-49A6-AA35-E879E1600593}"/>
    <hyperlink ref="Z4311" r:id="rId9011" xr:uid="{E540EDA3-A510-4B41-9063-B29AADD01765}"/>
    <hyperlink ref="Z1325" r:id="rId9012" xr:uid="{44B12239-C276-4859-97CD-70B612658A9D}"/>
    <hyperlink ref="Z1713" r:id="rId9013" xr:uid="{C857A109-A2FE-42CA-A83E-5E1423557880}"/>
    <hyperlink ref="Z1462" r:id="rId9014" xr:uid="{8BE6F715-2644-49B3-8F2F-3C0D59E33B91}"/>
    <hyperlink ref="Z4312" r:id="rId9015" xr:uid="{5859CB88-3124-4761-86F7-7BC8C69C9418}"/>
    <hyperlink ref="BB1603" r:id="rId9016" xr:uid="{1CE0D262-B57C-42EA-8956-301737C0E47C}"/>
    <hyperlink ref="BB1848" r:id="rId9017" xr:uid="{CF74E2CA-DE6F-4110-BAA6-58330038B100}"/>
    <hyperlink ref="BB1861" r:id="rId9018" xr:uid="{1C4A8FCA-783C-48AC-9A29-2F3464A50EC1}"/>
    <hyperlink ref="BB2308" r:id="rId9019" xr:uid="{D1B95BCF-2D5C-40A8-8E28-107EDD9890DE}"/>
    <hyperlink ref="BB2336" r:id="rId9020" xr:uid="{AC87A71C-8FC3-4540-A6D7-4D3EC53EA07B}"/>
    <hyperlink ref="BB2536" r:id="rId9021" xr:uid="{68971A8A-704F-4D48-863D-AE2B78CB078B}"/>
    <hyperlink ref="BB1087" r:id="rId9022" xr:uid="{ED2850C5-6AC3-472A-AB57-29A09BDF2273}"/>
    <hyperlink ref="BB2648" r:id="rId9023" xr:uid="{699EE8D7-F2AF-4AEF-9AB1-C6C1EA3B43EC}"/>
    <hyperlink ref="BB2708" r:id="rId9024" xr:uid="{5FB50261-55D1-47F2-9125-CB9F3000F394}"/>
    <hyperlink ref="BB2780" r:id="rId9025" xr:uid="{DC11E936-B8C9-4FFF-8DA7-9BB07FA9B2FE}"/>
    <hyperlink ref="BB2711" r:id="rId9026" xr:uid="{3D07F721-7F2C-4D1F-B27B-3BE3CCEF9902}"/>
    <hyperlink ref="BB3294" r:id="rId9027" xr:uid="{3ECC9F56-736F-4373-9780-B7A08385A2E4}"/>
    <hyperlink ref="BB3295" r:id="rId9028" xr:uid="{9BACEAFD-8883-416D-A23E-5F4DA072234A}"/>
    <hyperlink ref="BB2837" r:id="rId9029" xr:uid="{CC9AB3BE-EF29-4CCE-BC3D-FE4861BAA157}"/>
    <hyperlink ref="BB3728" r:id="rId9030" xr:uid="{71CEFB4E-6E1B-4F16-B3AF-D34063E981A5}"/>
    <hyperlink ref="BB120" r:id="rId9031" xr:uid="{0576FF02-7CA9-49E4-827A-5D1C2A71BF7B}"/>
    <hyperlink ref="BB3827" r:id="rId9032" xr:uid="{57985F12-F670-4B98-A1FB-A354DB450E50}"/>
    <hyperlink ref="BB3803" r:id="rId9033" xr:uid="{57C18912-9543-432E-AC56-879BC5890BE5}"/>
    <hyperlink ref="BB3470" r:id="rId9034" xr:uid="{996E70E3-8377-4941-9C31-A8D734386AFD}"/>
    <hyperlink ref="BB3481" r:id="rId9035" xr:uid="{C1121D6B-7C93-4F0E-AFAF-63BDAA48FC2D}"/>
    <hyperlink ref="BB3408" r:id="rId9036" xr:uid="{A4C2A57A-21F7-4A97-BD34-66C82BC2775A}"/>
    <hyperlink ref="BB814" r:id="rId9037" xr:uid="{AE575A0E-3311-4800-8D1C-B3CC323112BA}"/>
    <hyperlink ref="BB3430" r:id="rId9038" xr:uid="{8FBB532F-9746-4646-A6FA-A48C5A769AFD}"/>
    <hyperlink ref="BB3499" r:id="rId9039" xr:uid="{58D5EC1D-5E2F-4CA1-96DC-B8F04AFDA148}"/>
    <hyperlink ref="BB2615" r:id="rId9040" xr:uid="{CCDCF253-2B21-427A-B2A7-1242012B897D}"/>
    <hyperlink ref="BB590" r:id="rId9041" xr:uid="{F70AAD30-4DD9-4EF0-BA8C-4C34958DE7E5}"/>
    <hyperlink ref="BB3159" r:id="rId9042" xr:uid="{1890548E-7559-4A7E-B82F-3F1F6F567BD0}"/>
    <hyperlink ref="BB462" r:id="rId9043" xr:uid="{176BD89B-37EB-4BB3-832F-9D041368BEB3}"/>
    <hyperlink ref="BB2100" r:id="rId9044" xr:uid="{99546BDC-FD1C-49D0-AF7B-358B9178040E}"/>
    <hyperlink ref="BB2477" r:id="rId9045" xr:uid="{A9903870-9934-4382-BCF4-FFCE3F69F6D8}"/>
    <hyperlink ref="BB803" r:id="rId9046" xr:uid="{AA74D5E0-0B30-4F8B-99F8-282B9CA6352C}"/>
    <hyperlink ref="BB1462" r:id="rId9047" xr:uid="{B214165C-F762-4CD1-A654-969D51DDABB4}"/>
  </hyperlinks>
  <pageMargins left="0.7" right="0.7" top="0.75" bottom="0.75" header="0.3" footer="0.3"/>
  <pageSetup orientation="portrait" verticalDpi="300" r:id="rId9048"/>
  <legacyDrawing r:id="rId9049"/>
  <tableParts count="1">
    <tablePart r:id="rId905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1953"/>
  <sheetViews>
    <sheetView workbookViewId="0">
      <pane xSplit="1" ySplit="2" topLeftCell="B1389" activePane="bottomRight" state="frozen"/>
      <selection pane="topRight" activeCell="B1" sqref="B1"/>
      <selection pane="bottomLeft" activeCell="A3" sqref="A3"/>
      <selection pane="bottomRight" activeCell="F1401" sqref="F1401"/>
    </sheetView>
  </sheetViews>
  <sheetFormatPr defaultRowHeight="14.4" x14ac:dyDescent="0.3"/>
  <cols>
    <col min="1" max="1" width="9.109375" style="1"/>
    <col min="2" max="2" width="7.88671875" customWidth="1"/>
    <col min="3" max="3" width="8.5546875" customWidth="1"/>
    <col min="4" max="4" width="6.6640625" customWidth="1"/>
    <col min="5" max="5" width="9.88671875" customWidth="1"/>
    <col min="6" max="6" width="7.6640625" customWidth="1"/>
    <col min="7" max="7" width="11" customWidth="1"/>
    <col min="8" max="8" width="8.5546875" customWidth="1"/>
    <col min="9" max="9" width="9.6640625" customWidth="1"/>
    <col min="10" max="10" width="10.5546875" style="3" customWidth="1"/>
    <col min="11" max="11" width="9.109375" customWidth="1"/>
    <col min="12" max="12" width="9.109375" hidden="1" customWidth="1"/>
    <col min="13" max="14" width="4.33203125" hidden="1" customWidth="1"/>
    <col min="15" max="15" width="10.33203125" hidden="1" customWidth="1"/>
    <col min="16" max="16" width="6.44140625" hidden="1" customWidth="1"/>
    <col min="17" max="17" width="8.33203125" hidden="1" customWidth="1"/>
    <col min="18" max="18" width="9.5546875" hidden="1" customWidth="1"/>
    <col min="19" max="19" width="9.33203125" hidden="1" customWidth="1"/>
    <col min="20" max="20" width="9.5546875" hidden="1" customWidth="1"/>
    <col min="21" max="23" width="14.33203125" hidden="1" customWidth="1"/>
    <col min="24" max="24" width="11.88671875" hidden="1" customWidth="1"/>
    <col min="25" max="25" width="14.44140625" hidden="1" customWidth="1"/>
    <col min="26" max="26" width="18.33203125" hidden="1" customWidth="1"/>
    <col min="27" max="27" width="5" style="3" hidden="1" customWidth="1"/>
    <col min="28" max="28" width="16" style="3" hidden="1" customWidth="1"/>
    <col min="29" max="29" width="16" style="6" bestFit="1" customWidth="1"/>
    <col min="30" max="30" width="8.109375" style="2" bestFit="1" customWidth="1"/>
    <col min="31" max="31" width="10.6640625" style="3" bestFit="1" customWidth="1"/>
    <col min="32" max="32" width="11.109375" style="3" bestFit="1" customWidth="1"/>
    <col min="33" max="33" width="9.109375" style="3" bestFit="1" customWidth="1"/>
    <col min="34" max="34" width="10.6640625" style="3" bestFit="1" customWidth="1"/>
    <col min="35" max="35" width="16.6640625" bestFit="1" customWidth="1"/>
    <col min="36" max="36" width="12.44140625" bestFit="1" customWidth="1"/>
    <col min="37" max="37" width="10.33203125" bestFit="1" customWidth="1"/>
    <col min="38" max="38" width="7" bestFit="1" customWidth="1"/>
    <col min="39" max="39" width="7.6640625" bestFit="1" customWidth="1"/>
    <col min="40" max="40" width="15.33203125" bestFit="1" customWidth="1"/>
    <col min="41" max="41" width="11.88671875" bestFit="1" customWidth="1"/>
    <col min="42" max="42" width="9.6640625" bestFit="1" customWidth="1"/>
    <col min="43" max="43" width="15.5546875" bestFit="1" customWidth="1"/>
    <col min="44" max="44" width="9.6640625" bestFit="1" customWidth="1"/>
    <col min="45" max="45" width="10.88671875" bestFit="1" customWidth="1"/>
    <col min="46" max="46" width="8.44140625" bestFit="1" customWidth="1"/>
    <col min="47" max="47" width="19.109375" bestFit="1" customWidth="1"/>
    <col min="48" max="48" width="9.5546875" bestFit="1" customWidth="1"/>
    <col min="49" max="50" width="15" bestFit="1" customWidth="1"/>
    <col min="51" max="51" width="14.21875" bestFit="1" customWidth="1"/>
  </cols>
  <sheetData>
    <row r="1" spans="1:56" x14ac:dyDescent="0.3">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3">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16594</v>
      </c>
      <c r="AE2" s="13" t="s">
        <v>16595</v>
      </c>
      <c r="AF2" s="13" t="s">
        <v>16596</v>
      </c>
      <c r="AG2" s="13" t="s">
        <v>16597</v>
      </c>
      <c r="AH2" s="13" t="s">
        <v>16598</v>
      </c>
      <c r="AI2" s="13" t="s">
        <v>16599</v>
      </c>
      <c r="AJ2" s="13" t="s">
        <v>16600</v>
      </c>
      <c r="AK2" s="13" t="s">
        <v>16601</v>
      </c>
      <c r="AL2" s="13" t="s">
        <v>16602</v>
      </c>
      <c r="AM2" s="13" t="s">
        <v>16603</v>
      </c>
      <c r="AN2" s="13" t="s">
        <v>16604</v>
      </c>
      <c r="AO2" s="13" t="s">
        <v>16605</v>
      </c>
      <c r="AP2" s="13" t="s">
        <v>16606</v>
      </c>
      <c r="AQ2" s="13" t="s">
        <v>16607</v>
      </c>
      <c r="AR2" s="13" t="s">
        <v>16608</v>
      </c>
      <c r="AS2" s="13" t="s">
        <v>197</v>
      </c>
      <c r="AT2" s="13" t="s">
        <v>16609</v>
      </c>
      <c r="AU2" s="13" t="s">
        <v>16610</v>
      </c>
      <c r="AV2" s="13" t="s">
        <v>16611</v>
      </c>
      <c r="AW2" s="13" t="s">
        <v>16612</v>
      </c>
      <c r="AX2" s="13" t="s">
        <v>16613</v>
      </c>
      <c r="AY2" s="13" t="s">
        <v>16614</v>
      </c>
      <c r="AZ2" s="3"/>
      <c r="BA2" s="3"/>
    </row>
    <row r="3" spans="1:56" ht="15" customHeight="1" x14ac:dyDescent="0.3">
      <c r="A3" s="69" t="s">
        <v>217</v>
      </c>
      <c r="B3" s="70"/>
      <c r="C3" s="70"/>
      <c r="D3" s="71"/>
      <c r="E3" s="73"/>
      <c r="F3" s="109" t="s">
        <v>3060</v>
      </c>
      <c r="G3" s="70"/>
      <c r="H3" s="74"/>
      <c r="I3" s="75"/>
      <c r="J3" s="75"/>
      <c r="K3" s="74" t="s">
        <v>24272</v>
      </c>
      <c r="L3" s="78"/>
      <c r="M3" s="79"/>
      <c r="N3" s="79"/>
      <c r="O3" s="80"/>
      <c r="P3" s="81"/>
      <c r="Q3" s="81"/>
      <c r="R3" s="50"/>
      <c r="S3" s="50"/>
      <c r="T3" s="50"/>
      <c r="U3" s="50"/>
      <c r="V3" s="51"/>
      <c r="W3" s="51"/>
      <c r="X3" s="52"/>
      <c r="Y3" s="51"/>
      <c r="Z3" s="51"/>
      <c r="AA3" s="76"/>
      <c r="AB3" s="76"/>
      <c r="AC3" s="77"/>
      <c r="AD3" s="83" t="s">
        <v>16615</v>
      </c>
      <c r="AE3" s="83">
        <v>313</v>
      </c>
      <c r="AF3" s="83">
        <v>246</v>
      </c>
      <c r="AG3" s="83">
        <v>5288</v>
      </c>
      <c r="AH3" s="83">
        <v>715</v>
      </c>
      <c r="AI3" s="83"/>
      <c r="AJ3" s="83" t="s">
        <v>18468</v>
      </c>
      <c r="AK3" s="83" t="s">
        <v>16561</v>
      </c>
      <c r="AL3" s="88" t="s">
        <v>20328</v>
      </c>
      <c r="AM3" s="83"/>
      <c r="AN3" s="85">
        <v>40911.459756944445</v>
      </c>
      <c r="AO3" s="88" t="s">
        <v>20614</v>
      </c>
      <c r="AP3" s="83" t="b">
        <v>1</v>
      </c>
      <c r="AQ3" s="83" t="b">
        <v>0</v>
      </c>
      <c r="AR3" s="83" t="b">
        <v>1</v>
      </c>
      <c r="AS3" s="83"/>
      <c r="AT3" s="83">
        <v>1</v>
      </c>
      <c r="AU3" s="88" t="s">
        <v>22157</v>
      </c>
      <c r="AV3" s="83" t="b">
        <v>0</v>
      </c>
      <c r="AW3" s="83" t="s">
        <v>22320</v>
      </c>
      <c r="AX3" s="88" t="s">
        <v>22321</v>
      </c>
      <c r="AY3" s="83" t="s">
        <v>66</v>
      </c>
      <c r="AZ3" s="3"/>
      <c r="BA3" s="3"/>
    </row>
    <row r="4" spans="1:56" x14ac:dyDescent="0.3">
      <c r="A4" s="69" t="s">
        <v>2128</v>
      </c>
      <c r="B4" s="70"/>
      <c r="C4" s="70"/>
      <c r="D4" s="71"/>
      <c r="E4" s="73"/>
      <c r="F4" s="109" t="s">
        <v>22176</v>
      </c>
      <c r="G4" s="70"/>
      <c r="H4" s="74"/>
      <c r="I4" s="75"/>
      <c r="J4" s="75"/>
      <c r="K4" s="74" t="s">
        <v>24273</v>
      </c>
      <c r="L4" s="78"/>
      <c r="M4" s="79"/>
      <c r="N4" s="79"/>
      <c r="O4" s="80"/>
      <c r="P4" s="81"/>
      <c r="Q4" s="81"/>
      <c r="R4" s="93"/>
      <c r="S4" s="93"/>
      <c r="T4" s="93"/>
      <c r="U4" s="93"/>
      <c r="V4" s="52"/>
      <c r="W4" s="52"/>
      <c r="X4" s="52"/>
      <c r="Y4" s="52"/>
      <c r="Z4" s="51"/>
      <c r="AA4" s="76"/>
      <c r="AB4" s="76"/>
      <c r="AC4" s="77"/>
      <c r="AD4" s="83" t="s">
        <v>16616</v>
      </c>
      <c r="AE4" s="83">
        <v>732</v>
      </c>
      <c r="AF4" s="83">
        <v>15254</v>
      </c>
      <c r="AG4" s="83">
        <v>3658</v>
      </c>
      <c r="AH4" s="83">
        <v>1790</v>
      </c>
      <c r="AI4" s="83"/>
      <c r="AJ4" s="83" t="s">
        <v>18469</v>
      </c>
      <c r="AK4" s="83" t="s">
        <v>16561</v>
      </c>
      <c r="AL4" s="88" t="s">
        <v>20329</v>
      </c>
      <c r="AM4" s="83"/>
      <c r="AN4" s="85">
        <v>40217.546273148146</v>
      </c>
      <c r="AO4" s="88" t="s">
        <v>20615</v>
      </c>
      <c r="AP4" s="83" t="b">
        <v>0</v>
      </c>
      <c r="AQ4" s="83" t="b">
        <v>0</v>
      </c>
      <c r="AR4" s="83" t="b">
        <v>1</v>
      </c>
      <c r="AS4" s="83"/>
      <c r="AT4" s="83">
        <v>156</v>
      </c>
      <c r="AU4" s="88" t="s">
        <v>22157</v>
      </c>
      <c r="AV4" s="83" t="b">
        <v>1</v>
      </c>
      <c r="AW4" s="83" t="s">
        <v>22320</v>
      </c>
      <c r="AX4" s="88" t="s">
        <v>22322</v>
      </c>
      <c r="AY4" s="83" t="s">
        <v>65</v>
      </c>
      <c r="AZ4" s="2"/>
      <c r="BA4" s="3"/>
      <c r="BB4" s="3"/>
      <c r="BC4" s="3"/>
      <c r="BD4" s="3"/>
    </row>
    <row r="5" spans="1:56" x14ac:dyDescent="0.3">
      <c r="A5" s="69" t="s">
        <v>218</v>
      </c>
      <c r="B5" s="70"/>
      <c r="C5" s="70"/>
      <c r="D5" s="71"/>
      <c r="E5" s="73"/>
      <c r="F5" s="109" t="s">
        <v>3061</v>
      </c>
      <c r="G5" s="70"/>
      <c r="H5" s="74"/>
      <c r="I5" s="75"/>
      <c r="J5" s="75"/>
      <c r="K5" s="74" t="s">
        <v>24274</v>
      </c>
      <c r="L5" s="78"/>
      <c r="M5" s="79"/>
      <c r="N5" s="79"/>
      <c r="O5" s="80"/>
      <c r="P5" s="81"/>
      <c r="Q5" s="81"/>
      <c r="R5" s="93"/>
      <c r="S5" s="93"/>
      <c r="T5" s="93"/>
      <c r="U5" s="93"/>
      <c r="V5" s="52"/>
      <c r="W5" s="52"/>
      <c r="X5" s="52"/>
      <c r="Y5" s="52"/>
      <c r="Z5" s="51"/>
      <c r="AA5" s="76"/>
      <c r="AB5" s="76"/>
      <c r="AC5" s="77"/>
      <c r="AD5" s="83" t="s">
        <v>16617</v>
      </c>
      <c r="AE5" s="83">
        <v>83</v>
      </c>
      <c r="AF5" s="83">
        <v>126</v>
      </c>
      <c r="AG5" s="83">
        <v>2241</v>
      </c>
      <c r="AH5" s="83">
        <v>2088</v>
      </c>
      <c r="AI5" s="83"/>
      <c r="AJ5" s="83" t="s">
        <v>18470</v>
      </c>
      <c r="AK5" s="83" t="s">
        <v>19894</v>
      </c>
      <c r="AL5" s="83"/>
      <c r="AM5" s="83"/>
      <c r="AN5" s="85">
        <v>41246.608159722222</v>
      </c>
      <c r="AO5" s="88" t="s">
        <v>20616</v>
      </c>
      <c r="AP5" s="83" t="b">
        <v>1</v>
      </c>
      <c r="AQ5" s="83" t="b">
        <v>0</v>
      </c>
      <c r="AR5" s="83" t="b">
        <v>1</v>
      </c>
      <c r="AS5" s="83"/>
      <c r="AT5" s="83">
        <v>1</v>
      </c>
      <c r="AU5" s="88" t="s">
        <v>22157</v>
      </c>
      <c r="AV5" s="83" t="b">
        <v>0</v>
      </c>
      <c r="AW5" s="83" t="s">
        <v>22320</v>
      </c>
      <c r="AX5" s="88" t="s">
        <v>22323</v>
      </c>
      <c r="AY5" s="83" t="s">
        <v>66</v>
      </c>
      <c r="AZ5" s="2"/>
      <c r="BA5" s="3"/>
      <c r="BB5" s="3"/>
      <c r="BC5" s="3"/>
      <c r="BD5" s="3"/>
    </row>
    <row r="6" spans="1:56" x14ac:dyDescent="0.3">
      <c r="A6" s="69" t="s">
        <v>2129</v>
      </c>
      <c r="B6" s="70"/>
      <c r="C6" s="70"/>
      <c r="D6" s="71"/>
      <c r="E6" s="73"/>
      <c r="F6" s="109" t="s">
        <v>22177</v>
      </c>
      <c r="G6" s="70"/>
      <c r="H6" s="74"/>
      <c r="I6" s="75"/>
      <c r="J6" s="75"/>
      <c r="K6" s="74" t="s">
        <v>24275</v>
      </c>
      <c r="L6" s="78"/>
      <c r="M6" s="79"/>
      <c r="N6" s="79"/>
      <c r="O6" s="80"/>
      <c r="P6" s="81"/>
      <c r="Q6" s="81"/>
      <c r="R6" s="93"/>
      <c r="S6" s="93"/>
      <c r="T6" s="93"/>
      <c r="U6" s="93"/>
      <c r="V6" s="52"/>
      <c r="W6" s="52"/>
      <c r="X6" s="52"/>
      <c r="Y6" s="52"/>
      <c r="Z6" s="51"/>
      <c r="AA6" s="76"/>
      <c r="AB6" s="76"/>
      <c r="AC6" s="77"/>
      <c r="AD6" s="83" t="s">
        <v>16618</v>
      </c>
      <c r="AE6" s="83">
        <v>201</v>
      </c>
      <c r="AF6" s="83">
        <v>327749</v>
      </c>
      <c r="AG6" s="83">
        <v>21121</v>
      </c>
      <c r="AH6" s="83">
        <v>2846</v>
      </c>
      <c r="AI6" s="83"/>
      <c r="AJ6" s="83" t="s">
        <v>18471</v>
      </c>
      <c r="AK6" s="83" t="s">
        <v>16561</v>
      </c>
      <c r="AL6" s="88" t="s">
        <v>20330</v>
      </c>
      <c r="AM6" s="83"/>
      <c r="AN6" s="85">
        <v>40231.492152777777</v>
      </c>
      <c r="AO6" s="88" t="s">
        <v>20617</v>
      </c>
      <c r="AP6" s="83" t="b">
        <v>0</v>
      </c>
      <c r="AQ6" s="83" t="b">
        <v>0</v>
      </c>
      <c r="AR6" s="83" t="b">
        <v>1</v>
      </c>
      <c r="AS6" s="83"/>
      <c r="AT6" s="83">
        <v>695</v>
      </c>
      <c r="AU6" s="88" t="s">
        <v>22157</v>
      </c>
      <c r="AV6" s="83" t="b">
        <v>1</v>
      </c>
      <c r="AW6" s="83" t="s">
        <v>22320</v>
      </c>
      <c r="AX6" s="88" t="s">
        <v>22324</v>
      </c>
      <c r="AY6" s="83" t="s">
        <v>65</v>
      </c>
      <c r="AZ6" s="2"/>
      <c r="BA6" s="3"/>
      <c r="BB6" s="3"/>
      <c r="BC6" s="3"/>
      <c r="BD6" s="3"/>
    </row>
    <row r="7" spans="1:56" x14ac:dyDescent="0.3">
      <c r="A7" s="69" t="s">
        <v>219</v>
      </c>
      <c r="B7" s="70"/>
      <c r="C7" s="70"/>
      <c r="D7" s="71"/>
      <c r="E7" s="73"/>
      <c r="F7" s="109" t="s">
        <v>3062</v>
      </c>
      <c r="G7" s="70"/>
      <c r="H7" s="74"/>
      <c r="I7" s="75"/>
      <c r="J7" s="75"/>
      <c r="K7" s="74" t="s">
        <v>24276</v>
      </c>
      <c r="L7" s="78"/>
      <c r="M7" s="79"/>
      <c r="N7" s="79"/>
      <c r="O7" s="80"/>
      <c r="P7" s="81"/>
      <c r="Q7" s="81"/>
      <c r="R7" s="93"/>
      <c r="S7" s="93"/>
      <c r="T7" s="93"/>
      <c r="U7" s="93"/>
      <c r="V7" s="52"/>
      <c r="W7" s="52"/>
      <c r="X7" s="52"/>
      <c r="Y7" s="52"/>
      <c r="Z7" s="51"/>
      <c r="AA7" s="76"/>
      <c r="AB7" s="76"/>
      <c r="AC7" s="77"/>
      <c r="AD7" s="83" t="s">
        <v>16619</v>
      </c>
      <c r="AE7" s="83">
        <v>250</v>
      </c>
      <c r="AF7" s="83">
        <v>30</v>
      </c>
      <c r="AG7" s="83">
        <v>9451</v>
      </c>
      <c r="AH7" s="83">
        <v>9876</v>
      </c>
      <c r="AI7" s="83"/>
      <c r="AJ7" s="83"/>
      <c r="AK7" s="83"/>
      <c r="AL7" s="83"/>
      <c r="AM7" s="83"/>
      <c r="AN7" s="85">
        <v>43564.798217592594</v>
      </c>
      <c r="AO7" s="83"/>
      <c r="AP7" s="83" t="b">
        <v>1</v>
      </c>
      <c r="AQ7" s="83" t="b">
        <v>1</v>
      </c>
      <c r="AR7" s="83" t="b">
        <v>0</v>
      </c>
      <c r="AS7" s="83"/>
      <c r="AT7" s="83">
        <v>0</v>
      </c>
      <c r="AU7" s="83"/>
      <c r="AV7" s="83" t="b">
        <v>0</v>
      </c>
      <c r="AW7" s="83" t="s">
        <v>22320</v>
      </c>
      <c r="AX7" s="88" t="s">
        <v>22325</v>
      </c>
      <c r="AY7" s="83" t="s">
        <v>66</v>
      </c>
      <c r="AZ7" s="2"/>
      <c r="BA7" s="3"/>
      <c r="BB7" s="3"/>
      <c r="BC7" s="3"/>
      <c r="BD7" s="3"/>
    </row>
    <row r="8" spans="1:56" x14ac:dyDescent="0.3">
      <c r="A8" s="69" t="s">
        <v>220</v>
      </c>
      <c r="B8" s="70"/>
      <c r="C8" s="70"/>
      <c r="D8" s="71"/>
      <c r="E8" s="73"/>
      <c r="F8" s="109" t="s">
        <v>3063</v>
      </c>
      <c r="G8" s="70"/>
      <c r="H8" s="74"/>
      <c r="I8" s="75"/>
      <c r="J8" s="75"/>
      <c r="K8" s="74" t="s">
        <v>24277</v>
      </c>
      <c r="L8" s="78"/>
      <c r="M8" s="79"/>
      <c r="N8" s="79"/>
      <c r="O8" s="80"/>
      <c r="P8" s="81"/>
      <c r="Q8" s="81"/>
      <c r="R8" s="93"/>
      <c r="S8" s="93"/>
      <c r="T8" s="93"/>
      <c r="U8" s="93"/>
      <c r="V8" s="52"/>
      <c r="W8" s="52"/>
      <c r="X8" s="52"/>
      <c r="Y8" s="52"/>
      <c r="Z8" s="51"/>
      <c r="AA8" s="76"/>
      <c r="AB8" s="76"/>
      <c r="AC8" s="77"/>
      <c r="AD8" s="83" t="s">
        <v>16620</v>
      </c>
      <c r="AE8" s="83">
        <v>108</v>
      </c>
      <c r="AF8" s="83">
        <v>257</v>
      </c>
      <c r="AG8" s="83">
        <v>2450</v>
      </c>
      <c r="AH8" s="83">
        <v>894</v>
      </c>
      <c r="AI8" s="83"/>
      <c r="AJ8" s="83"/>
      <c r="AK8" s="83" t="s">
        <v>19895</v>
      </c>
      <c r="AL8" s="83"/>
      <c r="AM8" s="83"/>
      <c r="AN8" s="85">
        <v>41005.939305555556</v>
      </c>
      <c r="AO8" s="83"/>
      <c r="AP8" s="83" t="b">
        <v>1</v>
      </c>
      <c r="AQ8" s="83" t="b">
        <v>0</v>
      </c>
      <c r="AR8" s="83" t="b">
        <v>0</v>
      </c>
      <c r="AS8" s="83"/>
      <c r="AT8" s="83">
        <v>2</v>
      </c>
      <c r="AU8" s="88" t="s">
        <v>22157</v>
      </c>
      <c r="AV8" s="83" t="b">
        <v>0</v>
      </c>
      <c r="AW8" s="83" t="s">
        <v>22320</v>
      </c>
      <c r="AX8" s="88" t="s">
        <v>22326</v>
      </c>
      <c r="AY8" s="83" t="s">
        <v>66</v>
      </c>
      <c r="AZ8" s="2"/>
      <c r="BA8" s="3"/>
      <c r="BB8" s="3"/>
      <c r="BC8" s="3"/>
      <c r="BD8" s="3"/>
    </row>
    <row r="9" spans="1:56" x14ac:dyDescent="0.3">
      <c r="A9" s="69" t="s">
        <v>221</v>
      </c>
      <c r="B9" s="70"/>
      <c r="C9" s="70"/>
      <c r="D9" s="71"/>
      <c r="E9" s="73"/>
      <c r="F9" s="109" t="s">
        <v>3064</v>
      </c>
      <c r="G9" s="70"/>
      <c r="H9" s="74"/>
      <c r="I9" s="75"/>
      <c r="J9" s="75"/>
      <c r="K9" s="74" t="s">
        <v>24278</v>
      </c>
      <c r="L9" s="78"/>
      <c r="M9" s="79"/>
      <c r="N9" s="79"/>
      <c r="O9" s="80"/>
      <c r="P9" s="81"/>
      <c r="Q9" s="81"/>
      <c r="R9" s="93"/>
      <c r="S9" s="93"/>
      <c r="T9" s="93"/>
      <c r="U9" s="93"/>
      <c r="V9" s="52"/>
      <c r="W9" s="52"/>
      <c r="X9" s="52"/>
      <c r="Y9" s="52"/>
      <c r="Z9" s="51"/>
      <c r="AA9" s="76"/>
      <c r="AB9" s="76"/>
      <c r="AC9" s="77"/>
      <c r="AD9" s="83" t="s">
        <v>16621</v>
      </c>
      <c r="AE9" s="83">
        <v>236</v>
      </c>
      <c r="AF9" s="83">
        <v>915</v>
      </c>
      <c r="AG9" s="83">
        <v>31798</v>
      </c>
      <c r="AH9" s="83">
        <v>1118</v>
      </c>
      <c r="AI9" s="83"/>
      <c r="AJ9" s="83" t="s">
        <v>18472</v>
      </c>
      <c r="AK9" s="83" t="s">
        <v>16561</v>
      </c>
      <c r="AL9" s="83"/>
      <c r="AM9" s="83"/>
      <c r="AN9" s="85">
        <v>40661.978067129632</v>
      </c>
      <c r="AO9" s="88" t="s">
        <v>20618</v>
      </c>
      <c r="AP9" s="83" t="b">
        <v>0</v>
      </c>
      <c r="AQ9" s="83" t="b">
        <v>0</v>
      </c>
      <c r="AR9" s="83" t="b">
        <v>1</v>
      </c>
      <c r="AS9" s="83"/>
      <c r="AT9" s="83">
        <v>10</v>
      </c>
      <c r="AU9" s="88" t="s">
        <v>22158</v>
      </c>
      <c r="AV9" s="83" t="b">
        <v>0</v>
      </c>
      <c r="AW9" s="83" t="s">
        <v>22320</v>
      </c>
      <c r="AX9" s="88" t="s">
        <v>22327</v>
      </c>
      <c r="AY9" s="83" t="s">
        <v>66</v>
      </c>
      <c r="AZ9" s="2"/>
      <c r="BA9" s="3"/>
      <c r="BB9" s="3"/>
      <c r="BC9" s="3"/>
      <c r="BD9" s="3"/>
    </row>
    <row r="10" spans="1:56" x14ac:dyDescent="0.3">
      <c r="A10" s="69" t="s">
        <v>222</v>
      </c>
      <c r="B10" s="70"/>
      <c r="C10" s="70"/>
      <c r="D10" s="71"/>
      <c r="E10" s="73"/>
      <c r="F10" s="109" t="s">
        <v>3065</v>
      </c>
      <c r="G10" s="70"/>
      <c r="H10" s="74"/>
      <c r="I10" s="75"/>
      <c r="J10" s="75"/>
      <c r="K10" s="74" t="s">
        <v>24279</v>
      </c>
      <c r="L10" s="78"/>
      <c r="M10" s="79"/>
      <c r="N10" s="79"/>
      <c r="O10" s="80"/>
      <c r="P10" s="81"/>
      <c r="Q10" s="81"/>
      <c r="R10" s="93"/>
      <c r="S10" s="93"/>
      <c r="T10" s="93"/>
      <c r="U10" s="93"/>
      <c r="V10" s="52"/>
      <c r="W10" s="52"/>
      <c r="X10" s="52"/>
      <c r="Y10" s="52"/>
      <c r="Z10" s="51"/>
      <c r="AA10" s="76"/>
      <c r="AB10" s="76"/>
      <c r="AC10" s="77"/>
      <c r="AD10" s="83" t="s">
        <v>16622</v>
      </c>
      <c r="AE10" s="83">
        <v>123</v>
      </c>
      <c r="AF10" s="83">
        <v>273</v>
      </c>
      <c r="AG10" s="83">
        <v>2784</v>
      </c>
      <c r="AH10" s="83">
        <v>1919</v>
      </c>
      <c r="AI10" s="83"/>
      <c r="AJ10" s="83"/>
      <c r="AK10" s="83"/>
      <c r="AL10" s="83"/>
      <c r="AM10" s="83"/>
      <c r="AN10" s="85">
        <v>41959.792523148149</v>
      </c>
      <c r="AO10" s="83"/>
      <c r="AP10" s="83" t="b">
        <v>1</v>
      </c>
      <c r="AQ10" s="83" t="b">
        <v>0</v>
      </c>
      <c r="AR10" s="83" t="b">
        <v>0</v>
      </c>
      <c r="AS10" s="83"/>
      <c r="AT10" s="83">
        <v>0</v>
      </c>
      <c r="AU10" s="88" t="s">
        <v>22157</v>
      </c>
      <c r="AV10" s="83" t="b">
        <v>0</v>
      </c>
      <c r="AW10" s="83" t="s">
        <v>22320</v>
      </c>
      <c r="AX10" s="88" t="s">
        <v>22328</v>
      </c>
      <c r="AY10" s="83" t="s">
        <v>66</v>
      </c>
      <c r="AZ10" s="2"/>
      <c r="BA10" s="3"/>
      <c r="BB10" s="3"/>
      <c r="BC10" s="3"/>
      <c r="BD10" s="3"/>
    </row>
    <row r="11" spans="1:56" x14ac:dyDescent="0.3">
      <c r="A11" s="69" t="s">
        <v>223</v>
      </c>
      <c r="B11" s="70"/>
      <c r="C11" s="70"/>
      <c r="D11" s="71"/>
      <c r="E11" s="73"/>
      <c r="F11" s="109" t="s">
        <v>3066</v>
      </c>
      <c r="G11" s="70"/>
      <c r="H11" s="74"/>
      <c r="I11" s="75"/>
      <c r="J11" s="75"/>
      <c r="K11" s="74" t="s">
        <v>24280</v>
      </c>
      <c r="L11" s="78"/>
      <c r="M11" s="79"/>
      <c r="N11" s="79"/>
      <c r="O11" s="80"/>
      <c r="P11" s="81"/>
      <c r="Q11" s="81"/>
      <c r="R11" s="93"/>
      <c r="S11" s="93"/>
      <c r="T11" s="93"/>
      <c r="U11" s="93"/>
      <c r="V11" s="52"/>
      <c r="W11" s="52"/>
      <c r="X11" s="52"/>
      <c r="Y11" s="52"/>
      <c r="Z11" s="51"/>
      <c r="AA11" s="76"/>
      <c r="AB11" s="76"/>
      <c r="AC11" s="77"/>
      <c r="AD11" s="83" t="s">
        <v>16623</v>
      </c>
      <c r="AE11" s="83">
        <v>114</v>
      </c>
      <c r="AF11" s="83">
        <v>38</v>
      </c>
      <c r="AG11" s="83">
        <v>374</v>
      </c>
      <c r="AH11" s="83">
        <v>235</v>
      </c>
      <c r="AI11" s="83"/>
      <c r="AJ11" s="83" t="s">
        <v>18473</v>
      </c>
      <c r="AK11" s="83" t="s">
        <v>19896</v>
      </c>
      <c r="AL11" s="83"/>
      <c r="AM11" s="83"/>
      <c r="AN11" s="85">
        <v>43129.27239583333</v>
      </c>
      <c r="AO11" s="88" t="s">
        <v>20619</v>
      </c>
      <c r="AP11" s="83" t="b">
        <v>1</v>
      </c>
      <c r="AQ11" s="83" t="b">
        <v>0</v>
      </c>
      <c r="AR11" s="83" t="b">
        <v>0</v>
      </c>
      <c r="AS11" s="83"/>
      <c r="AT11" s="83">
        <v>0</v>
      </c>
      <c r="AU11" s="83"/>
      <c r="AV11" s="83" t="b">
        <v>0</v>
      </c>
      <c r="AW11" s="83" t="s">
        <v>22320</v>
      </c>
      <c r="AX11" s="88" t="s">
        <v>22329</v>
      </c>
      <c r="AY11" s="83" t="s">
        <v>66</v>
      </c>
      <c r="AZ11" s="2"/>
      <c r="BA11" s="3"/>
      <c r="BB11" s="3"/>
      <c r="BC11" s="3"/>
      <c r="BD11" s="3"/>
    </row>
    <row r="12" spans="1:56" x14ac:dyDescent="0.3">
      <c r="A12" s="69" t="s">
        <v>224</v>
      </c>
      <c r="B12" s="70"/>
      <c r="C12" s="70"/>
      <c r="D12" s="71"/>
      <c r="E12" s="73"/>
      <c r="F12" s="109" t="s">
        <v>3067</v>
      </c>
      <c r="G12" s="70"/>
      <c r="H12" s="74"/>
      <c r="I12" s="75"/>
      <c r="J12" s="75"/>
      <c r="K12" s="74" t="s">
        <v>24281</v>
      </c>
      <c r="L12" s="78"/>
      <c r="M12" s="79"/>
      <c r="N12" s="79"/>
      <c r="O12" s="80"/>
      <c r="P12" s="81"/>
      <c r="Q12" s="81"/>
      <c r="R12" s="93"/>
      <c r="S12" s="93"/>
      <c r="T12" s="93"/>
      <c r="U12" s="93"/>
      <c r="V12" s="52"/>
      <c r="W12" s="52"/>
      <c r="X12" s="52"/>
      <c r="Y12" s="52"/>
      <c r="Z12" s="51"/>
      <c r="AA12" s="76"/>
      <c r="AB12" s="76"/>
      <c r="AC12" s="77"/>
      <c r="AD12" s="83" t="s">
        <v>16624</v>
      </c>
      <c r="AE12" s="83">
        <v>40</v>
      </c>
      <c r="AF12" s="83">
        <v>6</v>
      </c>
      <c r="AG12" s="83">
        <v>474</v>
      </c>
      <c r="AH12" s="83">
        <v>115</v>
      </c>
      <c r="AI12" s="83"/>
      <c r="AJ12" s="83"/>
      <c r="AK12" s="83" t="s">
        <v>16561</v>
      </c>
      <c r="AL12" s="83"/>
      <c r="AM12" s="83"/>
      <c r="AN12" s="85">
        <v>43830.823101851849</v>
      </c>
      <c r="AO12" s="88" t="s">
        <v>20620</v>
      </c>
      <c r="AP12" s="83" t="b">
        <v>1</v>
      </c>
      <c r="AQ12" s="83" t="b">
        <v>0</v>
      </c>
      <c r="AR12" s="83" t="b">
        <v>0</v>
      </c>
      <c r="AS12" s="83"/>
      <c r="AT12" s="83">
        <v>0</v>
      </c>
      <c r="AU12" s="83"/>
      <c r="AV12" s="83" t="b">
        <v>0</v>
      </c>
      <c r="AW12" s="83" t="s">
        <v>22320</v>
      </c>
      <c r="AX12" s="88" t="s">
        <v>22330</v>
      </c>
      <c r="AY12" s="83" t="s">
        <v>66</v>
      </c>
      <c r="AZ12" s="2"/>
      <c r="BA12" s="3"/>
      <c r="BB12" s="3"/>
      <c r="BC12" s="3"/>
      <c r="BD12" s="3"/>
    </row>
    <row r="13" spans="1:56" x14ac:dyDescent="0.3">
      <c r="A13" s="69" t="s">
        <v>225</v>
      </c>
      <c r="B13" s="70"/>
      <c r="C13" s="70"/>
      <c r="D13" s="71"/>
      <c r="E13" s="73"/>
      <c r="F13" s="109" t="s">
        <v>3068</v>
      </c>
      <c r="G13" s="70"/>
      <c r="H13" s="74"/>
      <c r="I13" s="75"/>
      <c r="J13" s="75"/>
      <c r="K13" s="74" t="s">
        <v>24282</v>
      </c>
      <c r="L13" s="78"/>
      <c r="M13" s="79"/>
      <c r="N13" s="79"/>
      <c r="O13" s="80"/>
      <c r="P13" s="81"/>
      <c r="Q13" s="81"/>
      <c r="R13" s="93"/>
      <c r="S13" s="93"/>
      <c r="T13" s="93"/>
      <c r="U13" s="93"/>
      <c r="V13" s="52"/>
      <c r="W13" s="52"/>
      <c r="X13" s="52"/>
      <c r="Y13" s="52"/>
      <c r="Z13" s="51"/>
      <c r="AA13" s="76"/>
      <c r="AB13" s="76"/>
      <c r="AC13" s="77"/>
      <c r="AD13" s="83" t="s">
        <v>16625</v>
      </c>
      <c r="AE13" s="83">
        <v>1557</v>
      </c>
      <c r="AF13" s="83">
        <v>168</v>
      </c>
      <c r="AG13" s="83">
        <v>490</v>
      </c>
      <c r="AH13" s="83">
        <v>261</v>
      </c>
      <c r="AI13" s="83"/>
      <c r="AJ13" s="83" t="s">
        <v>18474</v>
      </c>
      <c r="AK13" s="83"/>
      <c r="AL13" s="83"/>
      <c r="AM13" s="83"/>
      <c r="AN13" s="85">
        <v>43749.626631944448</v>
      </c>
      <c r="AO13" s="83"/>
      <c r="AP13" s="83" t="b">
        <v>1</v>
      </c>
      <c r="AQ13" s="83" t="b">
        <v>0</v>
      </c>
      <c r="AR13" s="83" t="b">
        <v>0</v>
      </c>
      <c r="AS13" s="83"/>
      <c r="AT13" s="83">
        <v>0</v>
      </c>
      <c r="AU13" s="83"/>
      <c r="AV13" s="83" t="b">
        <v>0</v>
      </c>
      <c r="AW13" s="83" t="s">
        <v>22320</v>
      </c>
      <c r="AX13" s="88" t="s">
        <v>22331</v>
      </c>
      <c r="AY13" s="83" t="s">
        <v>66</v>
      </c>
      <c r="AZ13" s="2"/>
      <c r="BA13" s="3"/>
      <c r="BB13" s="3"/>
      <c r="BC13" s="3"/>
      <c r="BD13" s="3"/>
    </row>
    <row r="14" spans="1:56" x14ac:dyDescent="0.3">
      <c r="A14" s="69" t="s">
        <v>1977</v>
      </c>
      <c r="B14" s="70"/>
      <c r="C14" s="70"/>
      <c r="D14" s="71"/>
      <c r="E14" s="73"/>
      <c r="F14" s="109" t="s">
        <v>4671</v>
      </c>
      <c r="G14" s="70"/>
      <c r="H14" s="74"/>
      <c r="I14" s="75"/>
      <c r="J14" s="75"/>
      <c r="K14" s="74" t="s">
        <v>24283</v>
      </c>
      <c r="L14" s="78"/>
      <c r="M14" s="79"/>
      <c r="N14" s="79"/>
      <c r="O14" s="80"/>
      <c r="P14" s="81"/>
      <c r="Q14" s="81"/>
      <c r="R14" s="93"/>
      <c r="S14" s="93"/>
      <c r="T14" s="93"/>
      <c r="U14" s="93"/>
      <c r="V14" s="52"/>
      <c r="W14" s="52"/>
      <c r="X14" s="52"/>
      <c r="Y14" s="52"/>
      <c r="Z14" s="51"/>
      <c r="AA14" s="76"/>
      <c r="AB14" s="76"/>
      <c r="AC14" s="77"/>
      <c r="AD14" s="83" t="s">
        <v>16626</v>
      </c>
      <c r="AE14" s="83">
        <v>1820</v>
      </c>
      <c r="AF14" s="83">
        <v>88623</v>
      </c>
      <c r="AG14" s="83">
        <v>129584</v>
      </c>
      <c r="AH14" s="83">
        <v>21930</v>
      </c>
      <c r="AI14" s="83"/>
      <c r="AJ14" s="83" t="s">
        <v>18475</v>
      </c>
      <c r="AK14" s="83" t="s">
        <v>19897</v>
      </c>
      <c r="AL14" s="88" t="s">
        <v>20331</v>
      </c>
      <c r="AM14" s="83"/>
      <c r="AN14" s="85">
        <v>39335.92050925926</v>
      </c>
      <c r="AO14" s="88" t="s">
        <v>20621</v>
      </c>
      <c r="AP14" s="83" t="b">
        <v>0</v>
      </c>
      <c r="AQ14" s="83" t="b">
        <v>0</v>
      </c>
      <c r="AR14" s="83" t="b">
        <v>1</v>
      </c>
      <c r="AS14" s="83"/>
      <c r="AT14" s="83">
        <v>179</v>
      </c>
      <c r="AU14" s="88" t="s">
        <v>22159</v>
      </c>
      <c r="AV14" s="83" t="b">
        <v>1</v>
      </c>
      <c r="AW14" s="83" t="s">
        <v>22320</v>
      </c>
      <c r="AX14" s="88" t="s">
        <v>22332</v>
      </c>
      <c r="AY14" s="83" t="s">
        <v>66</v>
      </c>
      <c r="AZ14" s="2"/>
      <c r="BA14" s="3"/>
      <c r="BB14" s="3"/>
      <c r="BC14" s="3"/>
      <c r="BD14" s="3"/>
    </row>
    <row r="15" spans="1:56" x14ac:dyDescent="0.3">
      <c r="A15" s="69" t="s">
        <v>226</v>
      </c>
      <c r="B15" s="70"/>
      <c r="C15" s="70"/>
      <c r="D15" s="71"/>
      <c r="E15" s="73"/>
      <c r="F15" s="109" t="s">
        <v>3069</v>
      </c>
      <c r="G15" s="70"/>
      <c r="H15" s="74"/>
      <c r="I15" s="75"/>
      <c r="J15" s="75"/>
      <c r="K15" s="74" t="s">
        <v>24284</v>
      </c>
      <c r="L15" s="78"/>
      <c r="M15" s="79"/>
      <c r="N15" s="79"/>
      <c r="O15" s="80"/>
      <c r="P15" s="81"/>
      <c r="Q15" s="81"/>
      <c r="R15" s="93"/>
      <c r="S15" s="93"/>
      <c r="T15" s="93"/>
      <c r="U15" s="93"/>
      <c r="V15" s="52"/>
      <c r="W15" s="52"/>
      <c r="X15" s="52"/>
      <c r="Y15" s="52"/>
      <c r="Z15" s="51"/>
      <c r="AA15" s="76"/>
      <c r="AB15" s="76"/>
      <c r="AC15" s="77"/>
      <c r="AD15" s="83" t="s">
        <v>16627</v>
      </c>
      <c r="AE15" s="83">
        <v>1572</v>
      </c>
      <c r="AF15" s="83">
        <v>1526</v>
      </c>
      <c r="AG15" s="83">
        <v>11687</v>
      </c>
      <c r="AH15" s="83">
        <v>31944</v>
      </c>
      <c r="AI15" s="83"/>
      <c r="AJ15" s="83" t="s">
        <v>18476</v>
      </c>
      <c r="AK15" s="83" t="s">
        <v>19896</v>
      </c>
      <c r="AL15" s="83"/>
      <c r="AM15" s="83"/>
      <c r="AN15" s="85">
        <v>43265.909108796295</v>
      </c>
      <c r="AO15" s="88" t="s">
        <v>20622</v>
      </c>
      <c r="AP15" s="83" t="b">
        <v>1</v>
      </c>
      <c r="AQ15" s="83" t="b">
        <v>0</v>
      </c>
      <c r="AR15" s="83" t="b">
        <v>0</v>
      </c>
      <c r="AS15" s="83"/>
      <c r="AT15" s="83">
        <v>0</v>
      </c>
      <c r="AU15" s="83"/>
      <c r="AV15" s="83" t="b">
        <v>0</v>
      </c>
      <c r="AW15" s="83" t="s">
        <v>22320</v>
      </c>
      <c r="AX15" s="88" t="s">
        <v>22333</v>
      </c>
      <c r="AY15" s="83" t="s">
        <v>66</v>
      </c>
      <c r="AZ15" s="2"/>
      <c r="BA15" s="3"/>
      <c r="BB15" s="3"/>
      <c r="BC15" s="3"/>
      <c r="BD15" s="3"/>
    </row>
    <row r="16" spans="1:56" x14ac:dyDescent="0.3">
      <c r="A16" s="69" t="s">
        <v>227</v>
      </c>
      <c r="B16" s="70"/>
      <c r="C16" s="70"/>
      <c r="D16" s="71"/>
      <c r="E16" s="73"/>
      <c r="F16" s="109" t="s">
        <v>3070</v>
      </c>
      <c r="G16" s="70"/>
      <c r="H16" s="74"/>
      <c r="I16" s="75"/>
      <c r="J16" s="75"/>
      <c r="K16" s="74" t="s">
        <v>24285</v>
      </c>
      <c r="L16" s="78"/>
      <c r="M16" s="79"/>
      <c r="N16" s="79"/>
      <c r="O16" s="80"/>
      <c r="P16" s="81"/>
      <c r="Q16" s="81"/>
      <c r="R16" s="93"/>
      <c r="S16" s="93"/>
      <c r="T16" s="93"/>
      <c r="U16" s="93"/>
      <c r="V16" s="52"/>
      <c r="W16" s="52"/>
      <c r="X16" s="52"/>
      <c r="Y16" s="52"/>
      <c r="Z16" s="51"/>
      <c r="AA16" s="76"/>
      <c r="AB16" s="76"/>
      <c r="AC16" s="77"/>
      <c r="AD16" s="83" t="s">
        <v>16628</v>
      </c>
      <c r="AE16" s="83">
        <v>369</v>
      </c>
      <c r="AF16" s="83">
        <v>327</v>
      </c>
      <c r="AG16" s="83">
        <v>7704</v>
      </c>
      <c r="AH16" s="83">
        <v>4324</v>
      </c>
      <c r="AI16" s="83"/>
      <c r="AJ16" s="83" t="s">
        <v>18477</v>
      </c>
      <c r="AK16" s="83" t="s">
        <v>16552</v>
      </c>
      <c r="AL16" s="83"/>
      <c r="AM16" s="83"/>
      <c r="AN16" s="85">
        <v>40817.419328703705</v>
      </c>
      <c r="AO16" s="88" t="s">
        <v>20623</v>
      </c>
      <c r="AP16" s="83" t="b">
        <v>0</v>
      </c>
      <c r="AQ16" s="83" t="b">
        <v>0</v>
      </c>
      <c r="AR16" s="83" t="b">
        <v>1</v>
      </c>
      <c r="AS16" s="83"/>
      <c r="AT16" s="83">
        <v>1</v>
      </c>
      <c r="AU16" s="88" t="s">
        <v>22157</v>
      </c>
      <c r="AV16" s="83" t="b">
        <v>0</v>
      </c>
      <c r="AW16" s="83" t="s">
        <v>22320</v>
      </c>
      <c r="AX16" s="88" t="s">
        <v>22334</v>
      </c>
      <c r="AY16" s="83" t="s">
        <v>66</v>
      </c>
      <c r="AZ16" s="2"/>
      <c r="BA16" s="3"/>
      <c r="BB16" s="3"/>
      <c r="BC16" s="3"/>
      <c r="BD16" s="3"/>
    </row>
    <row r="17" spans="1:56" x14ac:dyDescent="0.3">
      <c r="A17" s="69" t="s">
        <v>228</v>
      </c>
      <c r="B17" s="70"/>
      <c r="C17" s="70"/>
      <c r="D17" s="71"/>
      <c r="E17" s="73"/>
      <c r="F17" s="109" t="s">
        <v>3062</v>
      </c>
      <c r="G17" s="70"/>
      <c r="H17" s="74"/>
      <c r="I17" s="75"/>
      <c r="J17" s="75"/>
      <c r="K17" s="74" t="s">
        <v>24286</v>
      </c>
      <c r="L17" s="78"/>
      <c r="M17" s="79"/>
      <c r="N17" s="79"/>
      <c r="O17" s="80"/>
      <c r="P17" s="81"/>
      <c r="Q17" s="81"/>
      <c r="R17" s="93"/>
      <c r="S17" s="93"/>
      <c r="T17" s="93"/>
      <c r="U17" s="93"/>
      <c r="V17" s="52"/>
      <c r="W17" s="52"/>
      <c r="X17" s="52"/>
      <c r="Y17" s="52"/>
      <c r="Z17" s="51"/>
      <c r="AA17" s="76"/>
      <c r="AB17" s="76"/>
      <c r="AC17" s="77"/>
      <c r="AD17" s="83" t="s">
        <v>16629</v>
      </c>
      <c r="AE17" s="83">
        <v>138</v>
      </c>
      <c r="AF17" s="83">
        <v>10</v>
      </c>
      <c r="AG17" s="83">
        <v>90</v>
      </c>
      <c r="AH17" s="83">
        <v>1998</v>
      </c>
      <c r="AI17" s="83"/>
      <c r="AJ17" s="83"/>
      <c r="AK17" s="83" t="s">
        <v>19894</v>
      </c>
      <c r="AL17" s="83"/>
      <c r="AM17" s="83"/>
      <c r="AN17" s="85">
        <v>43394.018958333334</v>
      </c>
      <c r="AO17" s="88" t="s">
        <v>20624</v>
      </c>
      <c r="AP17" s="83" t="b">
        <v>1</v>
      </c>
      <c r="AQ17" s="83" t="b">
        <v>1</v>
      </c>
      <c r="AR17" s="83" t="b">
        <v>0</v>
      </c>
      <c r="AS17" s="83"/>
      <c r="AT17" s="83">
        <v>0</v>
      </c>
      <c r="AU17" s="83"/>
      <c r="AV17" s="83" t="b">
        <v>0</v>
      </c>
      <c r="AW17" s="83" t="s">
        <v>22320</v>
      </c>
      <c r="AX17" s="88" t="s">
        <v>22335</v>
      </c>
      <c r="AY17" s="83" t="s">
        <v>66</v>
      </c>
      <c r="AZ17" s="2"/>
      <c r="BA17" s="3"/>
      <c r="BB17" s="3"/>
      <c r="BC17" s="3"/>
      <c r="BD17" s="3"/>
    </row>
    <row r="18" spans="1:56" x14ac:dyDescent="0.3">
      <c r="A18" s="69" t="s">
        <v>2094</v>
      </c>
      <c r="B18" s="70"/>
      <c r="C18" s="70"/>
      <c r="D18" s="71"/>
      <c r="E18" s="73"/>
      <c r="F18" s="109" t="s">
        <v>4778</v>
      </c>
      <c r="G18" s="70"/>
      <c r="H18" s="74"/>
      <c r="I18" s="75"/>
      <c r="J18" s="75"/>
      <c r="K18" s="74" t="s">
        <v>24287</v>
      </c>
      <c r="L18" s="78"/>
      <c r="M18" s="79"/>
      <c r="N18" s="79"/>
      <c r="O18" s="80"/>
      <c r="P18" s="81"/>
      <c r="Q18" s="81"/>
      <c r="R18" s="93"/>
      <c r="S18" s="93"/>
      <c r="T18" s="93"/>
      <c r="U18" s="93"/>
      <c r="V18" s="52"/>
      <c r="W18" s="52"/>
      <c r="X18" s="52"/>
      <c r="Y18" s="52"/>
      <c r="Z18" s="51"/>
      <c r="AA18" s="76"/>
      <c r="AB18" s="76"/>
      <c r="AC18" s="77"/>
      <c r="AD18" s="83" t="s">
        <v>16630</v>
      </c>
      <c r="AE18" s="83">
        <v>951</v>
      </c>
      <c r="AF18" s="83">
        <v>184176</v>
      </c>
      <c r="AG18" s="83">
        <v>113146</v>
      </c>
      <c r="AH18" s="83">
        <v>328</v>
      </c>
      <c r="AI18" s="83"/>
      <c r="AJ18" s="83" t="s">
        <v>18478</v>
      </c>
      <c r="AK18" s="83" t="s">
        <v>16552</v>
      </c>
      <c r="AL18" s="83"/>
      <c r="AM18" s="83"/>
      <c r="AN18" s="85">
        <v>40574.475011574075</v>
      </c>
      <c r="AO18" s="88" t="s">
        <v>20625</v>
      </c>
      <c r="AP18" s="83" t="b">
        <v>1</v>
      </c>
      <c r="AQ18" s="83" t="b">
        <v>0</v>
      </c>
      <c r="AR18" s="83" t="b">
        <v>0</v>
      </c>
      <c r="AS18" s="83"/>
      <c r="AT18" s="83">
        <v>229</v>
      </c>
      <c r="AU18" s="88" t="s">
        <v>22157</v>
      </c>
      <c r="AV18" s="83" t="b">
        <v>0</v>
      </c>
      <c r="AW18" s="83" t="s">
        <v>22320</v>
      </c>
      <c r="AX18" s="88" t="s">
        <v>22336</v>
      </c>
      <c r="AY18" s="83" t="s">
        <v>66</v>
      </c>
      <c r="AZ18" s="2"/>
      <c r="BA18" s="3"/>
      <c r="BB18" s="3"/>
      <c r="BC18" s="3"/>
      <c r="BD18" s="3"/>
    </row>
    <row r="19" spans="1:56" x14ac:dyDescent="0.3">
      <c r="A19" s="69" t="s">
        <v>229</v>
      </c>
      <c r="B19" s="70"/>
      <c r="C19" s="70"/>
      <c r="D19" s="71"/>
      <c r="E19" s="73"/>
      <c r="F19" s="109" t="s">
        <v>3071</v>
      </c>
      <c r="G19" s="70"/>
      <c r="H19" s="74"/>
      <c r="I19" s="75"/>
      <c r="J19" s="75"/>
      <c r="K19" s="74" t="s">
        <v>24288</v>
      </c>
      <c r="L19" s="78"/>
      <c r="M19" s="79"/>
      <c r="N19" s="79"/>
      <c r="O19" s="80"/>
      <c r="P19" s="81"/>
      <c r="Q19" s="81"/>
      <c r="R19" s="93"/>
      <c r="S19" s="93"/>
      <c r="T19" s="93"/>
      <c r="U19" s="93"/>
      <c r="V19" s="52"/>
      <c r="W19" s="52"/>
      <c r="X19" s="52"/>
      <c r="Y19" s="52"/>
      <c r="Z19" s="51"/>
      <c r="AA19" s="76"/>
      <c r="AB19" s="76"/>
      <c r="AC19" s="77"/>
      <c r="AD19" s="83" t="s">
        <v>16631</v>
      </c>
      <c r="AE19" s="83">
        <v>482</v>
      </c>
      <c r="AF19" s="83">
        <v>451</v>
      </c>
      <c r="AG19" s="83">
        <v>7593</v>
      </c>
      <c r="AH19" s="83">
        <v>18654</v>
      </c>
      <c r="AI19" s="83"/>
      <c r="AJ19" s="83" t="s">
        <v>18479</v>
      </c>
      <c r="AK19" s="83" t="s">
        <v>19898</v>
      </c>
      <c r="AL19" s="83"/>
      <c r="AM19" s="83"/>
      <c r="AN19" s="85">
        <v>40616.722581018519</v>
      </c>
      <c r="AO19" s="88" t="s">
        <v>20626</v>
      </c>
      <c r="AP19" s="83" t="b">
        <v>0</v>
      </c>
      <c r="AQ19" s="83" t="b">
        <v>0</v>
      </c>
      <c r="AR19" s="83" t="b">
        <v>1</v>
      </c>
      <c r="AS19" s="83"/>
      <c r="AT19" s="83">
        <v>0</v>
      </c>
      <c r="AU19" s="88" t="s">
        <v>22160</v>
      </c>
      <c r="AV19" s="83" t="b">
        <v>0</v>
      </c>
      <c r="AW19" s="83" t="s">
        <v>22320</v>
      </c>
      <c r="AX19" s="88" t="s">
        <v>22337</v>
      </c>
      <c r="AY19" s="83" t="s">
        <v>66</v>
      </c>
      <c r="AZ19" s="2"/>
      <c r="BA19" s="3"/>
      <c r="BB19" s="3"/>
      <c r="BC19" s="3"/>
      <c r="BD19" s="3"/>
    </row>
    <row r="20" spans="1:56" x14ac:dyDescent="0.3">
      <c r="A20" s="69" t="s">
        <v>230</v>
      </c>
      <c r="B20" s="70"/>
      <c r="C20" s="70"/>
      <c r="D20" s="71"/>
      <c r="E20" s="73"/>
      <c r="F20" s="109" t="s">
        <v>3072</v>
      </c>
      <c r="G20" s="70"/>
      <c r="H20" s="74"/>
      <c r="I20" s="75"/>
      <c r="J20" s="75"/>
      <c r="K20" s="74" t="s">
        <v>24289</v>
      </c>
      <c r="L20" s="78"/>
      <c r="M20" s="79"/>
      <c r="N20" s="79"/>
      <c r="O20" s="80"/>
      <c r="P20" s="81"/>
      <c r="Q20" s="81"/>
      <c r="R20" s="93"/>
      <c r="S20" s="93"/>
      <c r="T20" s="93"/>
      <c r="U20" s="93"/>
      <c r="V20" s="52"/>
      <c r="W20" s="52"/>
      <c r="X20" s="52"/>
      <c r="Y20" s="52"/>
      <c r="Z20" s="51"/>
      <c r="AA20" s="76"/>
      <c r="AB20" s="76"/>
      <c r="AC20" s="77"/>
      <c r="AD20" s="83" t="s">
        <v>16632</v>
      </c>
      <c r="AE20" s="83">
        <v>94</v>
      </c>
      <c r="AF20" s="83">
        <v>1064</v>
      </c>
      <c r="AG20" s="83">
        <v>25516</v>
      </c>
      <c r="AH20" s="83">
        <v>462</v>
      </c>
      <c r="AI20" s="83"/>
      <c r="AJ20" s="83"/>
      <c r="AK20" s="83" t="s">
        <v>19899</v>
      </c>
      <c r="AL20" s="83"/>
      <c r="AM20" s="83"/>
      <c r="AN20" s="85">
        <v>40820.621099537035</v>
      </c>
      <c r="AO20" s="88" t="s">
        <v>20627</v>
      </c>
      <c r="AP20" s="83" t="b">
        <v>0</v>
      </c>
      <c r="AQ20" s="83" t="b">
        <v>0</v>
      </c>
      <c r="AR20" s="83" t="b">
        <v>0</v>
      </c>
      <c r="AS20" s="83"/>
      <c r="AT20" s="83">
        <v>1</v>
      </c>
      <c r="AU20" s="88" t="s">
        <v>22161</v>
      </c>
      <c r="AV20" s="83" t="b">
        <v>0</v>
      </c>
      <c r="AW20" s="83" t="s">
        <v>22320</v>
      </c>
      <c r="AX20" s="88" t="s">
        <v>22338</v>
      </c>
      <c r="AY20" s="83" t="s">
        <v>66</v>
      </c>
      <c r="AZ20" s="2"/>
      <c r="BA20" s="3"/>
      <c r="BB20" s="3"/>
      <c r="BC20" s="3"/>
      <c r="BD20" s="3"/>
    </row>
    <row r="21" spans="1:56" x14ac:dyDescent="0.3">
      <c r="A21" s="69" t="s">
        <v>231</v>
      </c>
      <c r="B21" s="70"/>
      <c r="C21" s="70"/>
      <c r="D21" s="71"/>
      <c r="E21" s="73"/>
      <c r="F21" s="109" t="s">
        <v>3073</v>
      </c>
      <c r="G21" s="70"/>
      <c r="H21" s="74"/>
      <c r="I21" s="75"/>
      <c r="J21" s="75"/>
      <c r="K21" s="74" t="s">
        <v>24290</v>
      </c>
      <c r="L21" s="78"/>
      <c r="M21" s="79"/>
      <c r="N21" s="79"/>
      <c r="O21" s="80"/>
      <c r="P21" s="81"/>
      <c r="Q21" s="81"/>
      <c r="R21" s="93"/>
      <c r="S21" s="93"/>
      <c r="T21" s="93"/>
      <c r="U21" s="93"/>
      <c r="V21" s="52"/>
      <c r="W21" s="52"/>
      <c r="X21" s="52"/>
      <c r="Y21" s="52"/>
      <c r="Z21" s="51"/>
      <c r="AA21" s="76"/>
      <c r="AB21" s="76"/>
      <c r="AC21" s="77"/>
      <c r="AD21" s="83" t="s">
        <v>16633</v>
      </c>
      <c r="AE21" s="83">
        <v>3888</v>
      </c>
      <c r="AF21" s="83">
        <v>3387</v>
      </c>
      <c r="AG21" s="83">
        <v>23740</v>
      </c>
      <c r="AH21" s="83">
        <v>5675</v>
      </c>
      <c r="AI21" s="83"/>
      <c r="AJ21" s="83" t="s">
        <v>18480</v>
      </c>
      <c r="AK21" s="83"/>
      <c r="AL21" s="83"/>
      <c r="AM21" s="83"/>
      <c r="AN21" s="85">
        <v>42675.650462962964</v>
      </c>
      <c r="AO21" s="88" t="s">
        <v>20628</v>
      </c>
      <c r="AP21" s="83" t="b">
        <v>0</v>
      </c>
      <c r="AQ21" s="83" t="b">
        <v>0</v>
      </c>
      <c r="AR21" s="83" t="b">
        <v>0</v>
      </c>
      <c r="AS21" s="83"/>
      <c r="AT21" s="83">
        <v>0</v>
      </c>
      <c r="AU21" s="88" t="s">
        <v>22157</v>
      </c>
      <c r="AV21" s="83" t="b">
        <v>0</v>
      </c>
      <c r="AW21" s="83" t="s">
        <v>22320</v>
      </c>
      <c r="AX21" s="88" t="s">
        <v>22339</v>
      </c>
      <c r="AY21" s="83" t="s">
        <v>66</v>
      </c>
      <c r="AZ21" s="2"/>
      <c r="BA21" s="3"/>
      <c r="BB21" s="3"/>
      <c r="BC21" s="3"/>
      <c r="BD21" s="3"/>
    </row>
    <row r="22" spans="1:56" x14ac:dyDescent="0.3">
      <c r="A22" s="69" t="s">
        <v>232</v>
      </c>
      <c r="B22" s="70"/>
      <c r="C22" s="70"/>
      <c r="D22" s="71"/>
      <c r="E22" s="73"/>
      <c r="F22" s="109" t="s">
        <v>3074</v>
      </c>
      <c r="G22" s="70"/>
      <c r="H22" s="74"/>
      <c r="I22" s="75"/>
      <c r="J22" s="75"/>
      <c r="K22" s="74" t="s">
        <v>24291</v>
      </c>
      <c r="L22" s="78"/>
      <c r="M22" s="79"/>
      <c r="N22" s="79"/>
      <c r="O22" s="80"/>
      <c r="P22" s="81"/>
      <c r="Q22" s="81"/>
      <c r="R22" s="93"/>
      <c r="S22" s="93"/>
      <c r="T22" s="93"/>
      <c r="U22" s="93"/>
      <c r="V22" s="52"/>
      <c r="W22" s="52"/>
      <c r="X22" s="52"/>
      <c r="Y22" s="52"/>
      <c r="Z22" s="51"/>
      <c r="AA22" s="76"/>
      <c r="AB22" s="76"/>
      <c r="AC22" s="77"/>
      <c r="AD22" s="83" t="s">
        <v>16634</v>
      </c>
      <c r="AE22" s="83">
        <v>1546</v>
      </c>
      <c r="AF22" s="83">
        <v>1689</v>
      </c>
      <c r="AG22" s="83">
        <v>6298</v>
      </c>
      <c r="AH22" s="83">
        <v>162</v>
      </c>
      <c r="AI22" s="83"/>
      <c r="AJ22" s="83" t="s">
        <v>18481</v>
      </c>
      <c r="AK22" s="83" t="s">
        <v>2911</v>
      </c>
      <c r="AL22" s="88" t="s">
        <v>20332</v>
      </c>
      <c r="AM22" s="83"/>
      <c r="AN22" s="85">
        <v>41043.285902777781</v>
      </c>
      <c r="AO22" s="88" t="s">
        <v>20629</v>
      </c>
      <c r="AP22" s="83" t="b">
        <v>1</v>
      </c>
      <c r="AQ22" s="83" t="b">
        <v>0</v>
      </c>
      <c r="AR22" s="83" t="b">
        <v>1</v>
      </c>
      <c r="AS22" s="83"/>
      <c r="AT22" s="83">
        <v>1</v>
      </c>
      <c r="AU22" s="88" t="s">
        <v>22157</v>
      </c>
      <c r="AV22" s="83" t="b">
        <v>0</v>
      </c>
      <c r="AW22" s="83" t="s">
        <v>22320</v>
      </c>
      <c r="AX22" s="88" t="s">
        <v>22340</v>
      </c>
      <c r="AY22" s="83" t="s">
        <v>66</v>
      </c>
      <c r="AZ22" s="2"/>
      <c r="BA22" s="3"/>
      <c r="BB22" s="3"/>
      <c r="BC22" s="3"/>
      <c r="BD22" s="3"/>
    </row>
    <row r="23" spans="1:56" x14ac:dyDescent="0.3">
      <c r="A23" s="69" t="s">
        <v>233</v>
      </c>
      <c r="B23" s="70"/>
      <c r="C23" s="70"/>
      <c r="D23" s="71"/>
      <c r="E23" s="73"/>
      <c r="F23" s="109" t="s">
        <v>3075</v>
      </c>
      <c r="G23" s="70"/>
      <c r="H23" s="74"/>
      <c r="I23" s="75"/>
      <c r="J23" s="75"/>
      <c r="K23" s="74" t="s">
        <v>24292</v>
      </c>
      <c r="L23" s="78"/>
      <c r="M23" s="79"/>
      <c r="N23" s="79"/>
      <c r="O23" s="80"/>
      <c r="P23" s="81"/>
      <c r="Q23" s="81"/>
      <c r="R23" s="93"/>
      <c r="S23" s="93"/>
      <c r="T23" s="93"/>
      <c r="U23" s="93"/>
      <c r="V23" s="52"/>
      <c r="W23" s="52"/>
      <c r="X23" s="52"/>
      <c r="Y23" s="52"/>
      <c r="Z23" s="51"/>
      <c r="AA23" s="76"/>
      <c r="AB23" s="76"/>
      <c r="AC23" s="77"/>
      <c r="AD23" s="83" t="s">
        <v>16635</v>
      </c>
      <c r="AE23" s="83">
        <v>1039</v>
      </c>
      <c r="AF23" s="83">
        <v>46188</v>
      </c>
      <c r="AG23" s="83">
        <v>110497</v>
      </c>
      <c r="AH23" s="83">
        <v>591</v>
      </c>
      <c r="AI23" s="83"/>
      <c r="AJ23" s="83" t="s">
        <v>18482</v>
      </c>
      <c r="AK23" s="83" t="s">
        <v>19900</v>
      </c>
      <c r="AL23" s="83"/>
      <c r="AM23" s="83"/>
      <c r="AN23" s="85">
        <v>41311.614745370367</v>
      </c>
      <c r="AO23" s="88" t="s">
        <v>20630</v>
      </c>
      <c r="AP23" s="83" t="b">
        <v>1</v>
      </c>
      <c r="AQ23" s="83" t="b">
        <v>0</v>
      </c>
      <c r="AR23" s="83" t="b">
        <v>1</v>
      </c>
      <c r="AS23" s="83"/>
      <c r="AT23" s="83">
        <v>42</v>
      </c>
      <c r="AU23" s="88" t="s">
        <v>22157</v>
      </c>
      <c r="AV23" s="83" t="b">
        <v>0</v>
      </c>
      <c r="AW23" s="83" t="s">
        <v>22320</v>
      </c>
      <c r="AX23" s="88" t="s">
        <v>22341</v>
      </c>
      <c r="AY23" s="83" t="s">
        <v>66</v>
      </c>
      <c r="AZ23" s="2"/>
      <c r="BA23" s="3"/>
      <c r="BB23" s="3"/>
      <c r="BC23" s="3"/>
      <c r="BD23" s="3"/>
    </row>
    <row r="24" spans="1:56" x14ac:dyDescent="0.3">
      <c r="A24" s="69" t="s">
        <v>234</v>
      </c>
      <c r="B24" s="70"/>
      <c r="C24" s="70"/>
      <c r="D24" s="71"/>
      <c r="E24" s="73"/>
      <c r="F24" s="109" t="s">
        <v>3076</v>
      </c>
      <c r="G24" s="70"/>
      <c r="H24" s="74"/>
      <c r="I24" s="75"/>
      <c r="J24" s="75"/>
      <c r="K24" s="74" t="s">
        <v>24293</v>
      </c>
      <c r="L24" s="78"/>
      <c r="M24" s="79"/>
      <c r="N24" s="79"/>
      <c r="O24" s="80"/>
      <c r="P24" s="81"/>
      <c r="Q24" s="81"/>
      <c r="R24" s="93"/>
      <c r="S24" s="93"/>
      <c r="T24" s="93"/>
      <c r="U24" s="93"/>
      <c r="V24" s="52"/>
      <c r="W24" s="52"/>
      <c r="X24" s="52"/>
      <c r="Y24" s="52"/>
      <c r="Z24" s="51"/>
      <c r="AA24" s="76"/>
      <c r="AB24" s="76"/>
      <c r="AC24" s="77"/>
      <c r="AD24" s="83" t="s">
        <v>16636</v>
      </c>
      <c r="AE24" s="83">
        <v>1294</v>
      </c>
      <c r="AF24" s="83">
        <v>641</v>
      </c>
      <c r="AG24" s="83">
        <v>9315</v>
      </c>
      <c r="AH24" s="83">
        <v>3644</v>
      </c>
      <c r="AI24" s="83"/>
      <c r="AJ24" s="83" t="s">
        <v>18483</v>
      </c>
      <c r="AK24" s="83" t="s">
        <v>2881</v>
      </c>
      <c r="AL24" s="83"/>
      <c r="AM24" s="83"/>
      <c r="AN24" s="85">
        <v>42662.846296296295</v>
      </c>
      <c r="AO24" s="88" t="s">
        <v>20631</v>
      </c>
      <c r="AP24" s="83" t="b">
        <v>1</v>
      </c>
      <c r="AQ24" s="83" t="b">
        <v>0</v>
      </c>
      <c r="AR24" s="83" t="b">
        <v>0</v>
      </c>
      <c r="AS24" s="83"/>
      <c r="AT24" s="83">
        <v>2</v>
      </c>
      <c r="AU24" s="83"/>
      <c r="AV24" s="83" t="b">
        <v>0</v>
      </c>
      <c r="AW24" s="83" t="s">
        <v>22320</v>
      </c>
      <c r="AX24" s="88" t="s">
        <v>22342</v>
      </c>
      <c r="AY24" s="83" t="s">
        <v>66</v>
      </c>
      <c r="AZ24" s="2"/>
      <c r="BA24" s="3"/>
      <c r="BB24" s="3"/>
      <c r="BC24" s="3"/>
      <c r="BD24" s="3"/>
    </row>
    <row r="25" spans="1:56" x14ac:dyDescent="0.3">
      <c r="A25" s="69" t="s">
        <v>235</v>
      </c>
      <c r="B25" s="70"/>
      <c r="C25" s="70"/>
      <c r="D25" s="71"/>
      <c r="E25" s="73"/>
      <c r="F25" s="109" t="s">
        <v>3077</v>
      </c>
      <c r="G25" s="70"/>
      <c r="H25" s="74"/>
      <c r="I25" s="75"/>
      <c r="J25" s="75"/>
      <c r="K25" s="74" t="s">
        <v>24294</v>
      </c>
      <c r="L25" s="78"/>
      <c r="M25" s="79"/>
      <c r="N25" s="79"/>
      <c r="O25" s="80"/>
      <c r="P25" s="81"/>
      <c r="Q25" s="81"/>
      <c r="R25" s="93"/>
      <c r="S25" s="93"/>
      <c r="T25" s="93"/>
      <c r="U25" s="93"/>
      <c r="V25" s="52"/>
      <c r="W25" s="52"/>
      <c r="X25" s="52"/>
      <c r="Y25" s="52"/>
      <c r="Z25" s="51"/>
      <c r="AA25" s="76"/>
      <c r="AB25" s="76"/>
      <c r="AC25" s="77"/>
      <c r="AD25" s="83" t="s">
        <v>16637</v>
      </c>
      <c r="AE25" s="83">
        <v>131</v>
      </c>
      <c r="AF25" s="83">
        <v>187</v>
      </c>
      <c r="AG25" s="83">
        <v>1773</v>
      </c>
      <c r="AH25" s="83">
        <v>1958</v>
      </c>
      <c r="AI25" s="83"/>
      <c r="AJ25" s="83" t="s">
        <v>18484</v>
      </c>
      <c r="AK25" s="83" t="s">
        <v>16552</v>
      </c>
      <c r="AL25" s="83"/>
      <c r="AM25" s="83"/>
      <c r="AN25" s="85">
        <v>40552.880879629629</v>
      </c>
      <c r="AO25" s="88" t="s">
        <v>20632</v>
      </c>
      <c r="AP25" s="83" t="b">
        <v>0</v>
      </c>
      <c r="AQ25" s="83" t="b">
        <v>0</v>
      </c>
      <c r="AR25" s="83" t="b">
        <v>1</v>
      </c>
      <c r="AS25" s="83"/>
      <c r="AT25" s="83">
        <v>0</v>
      </c>
      <c r="AU25" s="88" t="s">
        <v>22162</v>
      </c>
      <c r="AV25" s="83" t="b">
        <v>0</v>
      </c>
      <c r="AW25" s="83" t="s">
        <v>22320</v>
      </c>
      <c r="AX25" s="88" t="s">
        <v>22343</v>
      </c>
      <c r="AY25" s="83" t="s">
        <v>66</v>
      </c>
      <c r="AZ25" s="2"/>
      <c r="BA25" s="3"/>
      <c r="BB25" s="3"/>
      <c r="BC25" s="3"/>
      <c r="BD25" s="3"/>
    </row>
    <row r="26" spans="1:56" x14ac:dyDescent="0.3">
      <c r="A26" s="69" t="s">
        <v>236</v>
      </c>
      <c r="B26" s="70"/>
      <c r="C26" s="70"/>
      <c r="D26" s="71"/>
      <c r="E26" s="73"/>
      <c r="F26" s="109" t="s">
        <v>3078</v>
      </c>
      <c r="G26" s="70"/>
      <c r="H26" s="74"/>
      <c r="I26" s="75"/>
      <c r="J26" s="75"/>
      <c r="K26" s="74" t="s">
        <v>24295</v>
      </c>
      <c r="L26" s="78"/>
      <c r="M26" s="79"/>
      <c r="N26" s="79"/>
      <c r="O26" s="80"/>
      <c r="P26" s="81"/>
      <c r="Q26" s="81"/>
      <c r="R26" s="93"/>
      <c r="S26" s="93"/>
      <c r="T26" s="93"/>
      <c r="U26" s="93"/>
      <c r="V26" s="52"/>
      <c r="W26" s="52"/>
      <c r="X26" s="52"/>
      <c r="Y26" s="52"/>
      <c r="Z26" s="51"/>
      <c r="AA26" s="76"/>
      <c r="AB26" s="76"/>
      <c r="AC26" s="77"/>
      <c r="AD26" s="83" t="s">
        <v>16638</v>
      </c>
      <c r="AE26" s="83">
        <v>873</v>
      </c>
      <c r="AF26" s="83">
        <v>911</v>
      </c>
      <c r="AG26" s="83">
        <v>14286</v>
      </c>
      <c r="AH26" s="83">
        <v>2598</v>
      </c>
      <c r="AI26" s="83"/>
      <c r="AJ26" s="83" t="s">
        <v>18485</v>
      </c>
      <c r="AK26" s="83" t="s">
        <v>19901</v>
      </c>
      <c r="AL26" s="83"/>
      <c r="AM26" s="83"/>
      <c r="AN26" s="85">
        <v>40913.412812499999</v>
      </c>
      <c r="AO26" s="83"/>
      <c r="AP26" s="83" t="b">
        <v>1</v>
      </c>
      <c r="AQ26" s="83" t="b">
        <v>0</v>
      </c>
      <c r="AR26" s="83" t="b">
        <v>1</v>
      </c>
      <c r="AS26" s="83"/>
      <c r="AT26" s="83">
        <v>2</v>
      </c>
      <c r="AU26" s="88" t="s">
        <v>22157</v>
      </c>
      <c r="AV26" s="83" t="b">
        <v>0</v>
      </c>
      <c r="AW26" s="83" t="s">
        <v>22320</v>
      </c>
      <c r="AX26" s="88" t="s">
        <v>22344</v>
      </c>
      <c r="AY26" s="83" t="s">
        <v>66</v>
      </c>
      <c r="AZ26" s="2"/>
      <c r="BA26" s="3"/>
      <c r="BB26" s="3"/>
      <c r="BC26" s="3"/>
      <c r="BD26" s="3"/>
    </row>
    <row r="27" spans="1:56" x14ac:dyDescent="0.3">
      <c r="A27" s="69" t="s">
        <v>237</v>
      </c>
      <c r="B27" s="70"/>
      <c r="C27" s="70"/>
      <c r="D27" s="71"/>
      <c r="E27" s="73"/>
      <c r="F27" s="109" t="s">
        <v>3079</v>
      </c>
      <c r="G27" s="70"/>
      <c r="H27" s="74"/>
      <c r="I27" s="75"/>
      <c r="J27" s="75"/>
      <c r="K27" s="74" t="s">
        <v>24296</v>
      </c>
      <c r="L27" s="78"/>
      <c r="M27" s="79"/>
      <c r="N27" s="79"/>
      <c r="O27" s="80"/>
      <c r="P27" s="81"/>
      <c r="Q27" s="81"/>
      <c r="R27" s="93"/>
      <c r="S27" s="93"/>
      <c r="T27" s="93"/>
      <c r="U27" s="93"/>
      <c r="V27" s="52"/>
      <c r="W27" s="52"/>
      <c r="X27" s="52"/>
      <c r="Y27" s="52"/>
      <c r="Z27" s="51"/>
      <c r="AA27" s="76"/>
      <c r="AB27" s="76"/>
      <c r="AC27" s="77"/>
      <c r="AD27" s="83" t="s">
        <v>16639</v>
      </c>
      <c r="AE27" s="83">
        <v>85</v>
      </c>
      <c r="AF27" s="83">
        <v>31</v>
      </c>
      <c r="AG27" s="83">
        <v>625</v>
      </c>
      <c r="AH27" s="83">
        <v>474</v>
      </c>
      <c r="AI27" s="83"/>
      <c r="AJ27" s="83" t="s">
        <v>18486</v>
      </c>
      <c r="AK27" s="83"/>
      <c r="AL27" s="83"/>
      <c r="AM27" s="83"/>
      <c r="AN27" s="85">
        <v>43729.876921296294</v>
      </c>
      <c r="AO27" s="88" t="s">
        <v>20633</v>
      </c>
      <c r="AP27" s="83" t="b">
        <v>1</v>
      </c>
      <c r="AQ27" s="83" t="b">
        <v>0</v>
      </c>
      <c r="AR27" s="83" t="b">
        <v>0</v>
      </c>
      <c r="AS27" s="83"/>
      <c r="AT27" s="83">
        <v>0</v>
      </c>
      <c r="AU27" s="83"/>
      <c r="AV27" s="83" t="b">
        <v>0</v>
      </c>
      <c r="AW27" s="83" t="s">
        <v>22320</v>
      </c>
      <c r="AX27" s="88" t="s">
        <v>22345</v>
      </c>
      <c r="AY27" s="83" t="s">
        <v>66</v>
      </c>
      <c r="AZ27" s="2"/>
      <c r="BA27" s="3"/>
      <c r="BB27" s="3"/>
      <c r="BC27" s="3"/>
      <c r="BD27" s="3"/>
    </row>
    <row r="28" spans="1:56" x14ac:dyDescent="0.3">
      <c r="A28" s="69" t="s">
        <v>238</v>
      </c>
      <c r="B28" s="70"/>
      <c r="C28" s="70"/>
      <c r="D28" s="71"/>
      <c r="E28" s="73"/>
      <c r="F28" s="109" t="s">
        <v>3080</v>
      </c>
      <c r="G28" s="70"/>
      <c r="H28" s="74"/>
      <c r="I28" s="75"/>
      <c r="J28" s="75"/>
      <c r="K28" s="74" t="s">
        <v>24297</v>
      </c>
      <c r="L28" s="78"/>
      <c r="M28" s="79"/>
      <c r="N28" s="79"/>
      <c r="O28" s="80"/>
      <c r="P28" s="81"/>
      <c r="Q28" s="81"/>
      <c r="R28" s="93"/>
      <c r="S28" s="93"/>
      <c r="T28" s="93"/>
      <c r="U28" s="93"/>
      <c r="V28" s="52"/>
      <c r="W28" s="52"/>
      <c r="X28" s="52"/>
      <c r="Y28" s="52"/>
      <c r="Z28" s="51"/>
      <c r="AA28" s="76"/>
      <c r="AB28" s="76"/>
      <c r="AC28" s="77"/>
      <c r="AD28" s="83" t="s">
        <v>16640</v>
      </c>
      <c r="AE28" s="83">
        <v>56</v>
      </c>
      <c r="AF28" s="83">
        <v>32</v>
      </c>
      <c r="AG28" s="83">
        <v>450</v>
      </c>
      <c r="AH28" s="83">
        <v>81</v>
      </c>
      <c r="AI28" s="83"/>
      <c r="AJ28" s="83"/>
      <c r="AK28" s="83" t="s">
        <v>16561</v>
      </c>
      <c r="AL28" s="83"/>
      <c r="AM28" s="83"/>
      <c r="AN28" s="85">
        <v>42678.275231481479</v>
      </c>
      <c r="AO28" s="83"/>
      <c r="AP28" s="83" t="b">
        <v>1</v>
      </c>
      <c r="AQ28" s="83" t="b">
        <v>0</v>
      </c>
      <c r="AR28" s="83" t="b">
        <v>0</v>
      </c>
      <c r="AS28" s="83"/>
      <c r="AT28" s="83">
        <v>0</v>
      </c>
      <c r="AU28" s="83"/>
      <c r="AV28" s="83" t="b">
        <v>0</v>
      </c>
      <c r="AW28" s="83" t="s">
        <v>22320</v>
      </c>
      <c r="AX28" s="88" t="s">
        <v>22346</v>
      </c>
      <c r="AY28" s="83" t="s">
        <v>66</v>
      </c>
      <c r="AZ28" s="2"/>
      <c r="BA28" s="3"/>
      <c r="BB28" s="3"/>
      <c r="BC28" s="3"/>
      <c r="BD28" s="3"/>
    </row>
    <row r="29" spans="1:56" x14ac:dyDescent="0.3">
      <c r="A29" s="69" t="s">
        <v>239</v>
      </c>
      <c r="B29" s="70"/>
      <c r="C29" s="70"/>
      <c r="D29" s="71"/>
      <c r="E29" s="73"/>
      <c r="F29" s="109" t="s">
        <v>3081</v>
      </c>
      <c r="G29" s="70"/>
      <c r="H29" s="74"/>
      <c r="I29" s="75"/>
      <c r="J29" s="75"/>
      <c r="K29" s="74" t="s">
        <v>24298</v>
      </c>
      <c r="L29" s="78"/>
      <c r="M29" s="79"/>
      <c r="N29" s="79"/>
      <c r="O29" s="80"/>
      <c r="P29" s="81"/>
      <c r="Q29" s="81"/>
      <c r="R29" s="93"/>
      <c r="S29" s="93"/>
      <c r="T29" s="93"/>
      <c r="U29" s="93"/>
      <c r="V29" s="52"/>
      <c r="W29" s="52"/>
      <c r="X29" s="52"/>
      <c r="Y29" s="52"/>
      <c r="Z29" s="51"/>
      <c r="AA29" s="76"/>
      <c r="AB29" s="76"/>
      <c r="AC29" s="77"/>
      <c r="AD29" s="83" t="s">
        <v>16641</v>
      </c>
      <c r="AE29" s="83">
        <v>622</v>
      </c>
      <c r="AF29" s="83">
        <v>284</v>
      </c>
      <c r="AG29" s="83">
        <v>2619</v>
      </c>
      <c r="AH29" s="83">
        <v>32</v>
      </c>
      <c r="AI29" s="83"/>
      <c r="AJ29" s="83" t="s">
        <v>18487</v>
      </c>
      <c r="AK29" s="83" t="s">
        <v>16552</v>
      </c>
      <c r="AL29" s="83"/>
      <c r="AM29" s="83"/>
      <c r="AN29" s="85">
        <v>40714.77076388889</v>
      </c>
      <c r="AO29" s="83"/>
      <c r="AP29" s="83" t="b">
        <v>1</v>
      </c>
      <c r="AQ29" s="83" t="b">
        <v>0</v>
      </c>
      <c r="AR29" s="83" t="b">
        <v>0</v>
      </c>
      <c r="AS29" s="83"/>
      <c r="AT29" s="83">
        <v>0</v>
      </c>
      <c r="AU29" s="88" t="s">
        <v>22157</v>
      </c>
      <c r="AV29" s="83" t="b">
        <v>0</v>
      </c>
      <c r="AW29" s="83" t="s">
        <v>22320</v>
      </c>
      <c r="AX29" s="88" t="s">
        <v>22347</v>
      </c>
      <c r="AY29" s="83" t="s">
        <v>66</v>
      </c>
      <c r="AZ29" s="2"/>
      <c r="BA29" s="3"/>
      <c r="BB29" s="3"/>
      <c r="BC29" s="3"/>
      <c r="BD29" s="3"/>
    </row>
    <row r="30" spans="1:56" x14ac:dyDescent="0.3">
      <c r="A30" s="69" t="s">
        <v>240</v>
      </c>
      <c r="B30" s="70"/>
      <c r="C30" s="70"/>
      <c r="D30" s="71"/>
      <c r="E30" s="73"/>
      <c r="F30" s="109" t="s">
        <v>3082</v>
      </c>
      <c r="G30" s="70"/>
      <c r="H30" s="74"/>
      <c r="I30" s="75"/>
      <c r="J30" s="75"/>
      <c r="K30" s="74" t="s">
        <v>24299</v>
      </c>
      <c r="L30" s="78"/>
      <c r="M30" s="79"/>
      <c r="N30" s="79"/>
      <c r="O30" s="80"/>
      <c r="P30" s="81"/>
      <c r="Q30" s="81"/>
      <c r="R30" s="93"/>
      <c r="S30" s="93"/>
      <c r="T30" s="93"/>
      <c r="U30" s="93"/>
      <c r="V30" s="52"/>
      <c r="W30" s="52"/>
      <c r="X30" s="52"/>
      <c r="Y30" s="52"/>
      <c r="Z30" s="51"/>
      <c r="AA30" s="76"/>
      <c r="AB30" s="76"/>
      <c r="AC30" s="77"/>
      <c r="AD30" s="83" t="s">
        <v>16642</v>
      </c>
      <c r="AE30" s="83">
        <v>2187</v>
      </c>
      <c r="AF30" s="83">
        <v>2170</v>
      </c>
      <c r="AG30" s="83">
        <v>8156</v>
      </c>
      <c r="AH30" s="83">
        <v>29733</v>
      </c>
      <c r="AI30" s="83"/>
      <c r="AJ30" s="83" t="s">
        <v>18488</v>
      </c>
      <c r="AK30" s="83"/>
      <c r="AL30" s="83"/>
      <c r="AM30" s="83"/>
      <c r="AN30" s="85">
        <v>42002.154768518521</v>
      </c>
      <c r="AO30" s="88" t="s">
        <v>20634</v>
      </c>
      <c r="AP30" s="83" t="b">
        <v>1</v>
      </c>
      <c r="AQ30" s="83" t="b">
        <v>0</v>
      </c>
      <c r="AR30" s="83" t="b">
        <v>1</v>
      </c>
      <c r="AS30" s="83"/>
      <c r="AT30" s="83">
        <v>3</v>
      </c>
      <c r="AU30" s="88" t="s">
        <v>22157</v>
      </c>
      <c r="AV30" s="83" t="b">
        <v>0</v>
      </c>
      <c r="AW30" s="83" t="s">
        <v>22320</v>
      </c>
      <c r="AX30" s="88" t="s">
        <v>22348</v>
      </c>
      <c r="AY30" s="83" t="s">
        <v>66</v>
      </c>
      <c r="AZ30" s="2"/>
      <c r="BA30" s="3"/>
      <c r="BB30" s="3"/>
      <c r="BC30" s="3"/>
      <c r="BD30" s="3"/>
    </row>
    <row r="31" spans="1:56" x14ac:dyDescent="0.3">
      <c r="A31" s="69" t="s">
        <v>2076</v>
      </c>
      <c r="B31" s="70"/>
      <c r="C31" s="70"/>
      <c r="D31" s="71"/>
      <c r="E31" s="73"/>
      <c r="F31" s="109" t="s">
        <v>4761</v>
      </c>
      <c r="G31" s="70"/>
      <c r="H31" s="74"/>
      <c r="I31" s="75"/>
      <c r="J31" s="75"/>
      <c r="K31" s="74" t="s">
        <v>24300</v>
      </c>
      <c r="L31" s="78"/>
      <c r="M31" s="79"/>
      <c r="N31" s="79"/>
      <c r="O31" s="80"/>
      <c r="P31" s="81"/>
      <c r="Q31" s="81"/>
      <c r="R31" s="93"/>
      <c r="S31" s="93"/>
      <c r="T31" s="93"/>
      <c r="U31" s="93"/>
      <c r="V31" s="52"/>
      <c r="W31" s="52"/>
      <c r="X31" s="52"/>
      <c r="Y31" s="52"/>
      <c r="Z31" s="51"/>
      <c r="AA31" s="76"/>
      <c r="AB31" s="76"/>
      <c r="AC31" s="77"/>
      <c r="AD31" s="83" t="s">
        <v>16643</v>
      </c>
      <c r="AE31" s="83">
        <v>580</v>
      </c>
      <c r="AF31" s="83">
        <v>4792</v>
      </c>
      <c r="AG31" s="83">
        <v>3923</v>
      </c>
      <c r="AH31" s="83">
        <v>20</v>
      </c>
      <c r="AI31" s="83"/>
      <c r="AJ31" s="83" t="s">
        <v>18489</v>
      </c>
      <c r="AK31" s="83" t="s">
        <v>19902</v>
      </c>
      <c r="AL31" s="83"/>
      <c r="AM31" s="83"/>
      <c r="AN31" s="85">
        <v>43667.854444444441</v>
      </c>
      <c r="AO31" s="88" t="s">
        <v>20635</v>
      </c>
      <c r="AP31" s="83" t="b">
        <v>1</v>
      </c>
      <c r="AQ31" s="83" t="b">
        <v>0</v>
      </c>
      <c r="AR31" s="83" t="b">
        <v>0</v>
      </c>
      <c r="AS31" s="83"/>
      <c r="AT31" s="83">
        <v>5</v>
      </c>
      <c r="AU31" s="83"/>
      <c r="AV31" s="83" t="b">
        <v>0</v>
      </c>
      <c r="AW31" s="83" t="s">
        <v>22320</v>
      </c>
      <c r="AX31" s="88" t="s">
        <v>22349</v>
      </c>
      <c r="AY31" s="83" t="s">
        <v>66</v>
      </c>
      <c r="AZ31" s="2"/>
      <c r="BA31" s="3"/>
      <c r="BB31" s="3"/>
      <c r="BC31" s="3"/>
      <c r="BD31" s="3"/>
    </row>
    <row r="32" spans="1:56" x14ac:dyDescent="0.3">
      <c r="A32" s="69" t="s">
        <v>241</v>
      </c>
      <c r="B32" s="70"/>
      <c r="C32" s="70"/>
      <c r="D32" s="71"/>
      <c r="E32" s="73"/>
      <c r="F32" s="109" t="s">
        <v>3083</v>
      </c>
      <c r="G32" s="70"/>
      <c r="H32" s="74"/>
      <c r="I32" s="75"/>
      <c r="J32" s="75"/>
      <c r="K32" s="74" t="s">
        <v>24301</v>
      </c>
      <c r="L32" s="78"/>
      <c r="M32" s="79"/>
      <c r="N32" s="79"/>
      <c r="O32" s="80"/>
      <c r="P32" s="81"/>
      <c r="Q32" s="81"/>
      <c r="R32" s="93"/>
      <c r="S32" s="93"/>
      <c r="T32" s="93"/>
      <c r="U32" s="93"/>
      <c r="V32" s="52"/>
      <c r="W32" s="52"/>
      <c r="X32" s="52"/>
      <c r="Y32" s="52"/>
      <c r="Z32" s="51"/>
      <c r="AA32" s="76"/>
      <c r="AB32" s="76"/>
      <c r="AC32" s="77"/>
      <c r="AD32" s="83" t="s">
        <v>16644</v>
      </c>
      <c r="AE32" s="83">
        <v>180</v>
      </c>
      <c r="AF32" s="83">
        <v>208</v>
      </c>
      <c r="AG32" s="83">
        <v>14626</v>
      </c>
      <c r="AH32" s="83">
        <v>639</v>
      </c>
      <c r="AI32" s="83"/>
      <c r="AJ32" s="83"/>
      <c r="AK32" s="83" t="s">
        <v>19896</v>
      </c>
      <c r="AL32" s="83"/>
      <c r="AM32" s="83"/>
      <c r="AN32" s="85">
        <v>42968.774907407409</v>
      </c>
      <c r="AO32" s="88" t="s">
        <v>20636</v>
      </c>
      <c r="AP32" s="83" t="b">
        <v>1</v>
      </c>
      <c r="AQ32" s="83" t="b">
        <v>0</v>
      </c>
      <c r="AR32" s="83" t="b">
        <v>1</v>
      </c>
      <c r="AS32" s="83"/>
      <c r="AT32" s="83">
        <v>0</v>
      </c>
      <c r="AU32" s="83"/>
      <c r="AV32" s="83" t="b">
        <v>0</v>
      </c>
      <c r="AW32" s="83" t="s">
        <v>22320</v>
      </c>
      <c r="AX32" s="88" t="s">
        <v>22350</v>
      </c>
      <c r="AY32" s="83" t="s">
        <v>66</v>
      </c>
      <c r="AZ32" s="2"/>
      <c r="BA32" s="3"/>
      <c r="BB32" s="3"/>
      <c r="BC32" s="3"/>
      <c r="BD32" s="3"/>
    </row>
    <row r="33" spans="1:56" x14ac:dyDescent="0.3">
      <c r="A33" s="69" t="s">
        <v>242</v>
      </c>
      <c r="B33" s="70"/>
      <c r="C33" s="70"/>
      <c r="D33" s="71"/>
      <c r="E33" s="73"/>
      <c r="F33" s="109" t="s">
        <v>3084</v>
      </c>
      <c r="G33" s="70"/>
      <c r="H33" s="74"/>
      <c r="I33" s="75"/>
      <c r="J33" s="75"/>
      <c r="K33" s="74" t="s">
        <v>24302</v>
      </c>
      <c r="L33" s="78"/>
      <c r="M33" s="79"/>
      <c r="N33" s="79"/>
      <c r="O33" s="80"/>
      <c r="P33" s="81"/>
      <c r="Q33" s="81"/>
      <c r="R33" s="93"/>
      <c r="S33" s="93"/>
      <c r="T33" s="93"/>
      <c r="U33" s="93"/>
      <c r="V33" s="52"/>
      <c r="W33" s="52"/>
      <c r="X33" s="52"/>
      <c r="Y33" s="52"/>
      <c r="Z33" s="51"/>
      <c r="AA33" s="76"/>
      <c r="AB33" s="76"/>
      <c r="AC33" s="77"/>
      <c r="AD33" s="83" t="s">
        <v>16645</v>
      </c>
      <c r="AE33" s="83">
        <v>199</v>
      </c>
      <c r="AF33" s="83">
        <v>118</v>
      </c>
      <c r="AG33" s="83">
        <v>2111</v>
      </c>
      <c r="AH33" s="83">
        <v>2118</v>
      </c>
      <c r="AI33" s="83"/>
      <c r="AJ33" s="83"/>
      <c r="AK33" s="83"/>
      <c r="AL33" s="83"/>
      <c r="AM33" s="83"/>
      <c r="AN33" s="85">
        <v>41504.693749999999</v>
      </c>
      <c r="AO33" s="88" t="s">
        <v>20637</v>
      </c>
      <c r="AP33" s="83" t="b">
        <v>1</v>
      </c>
      <c r="AQ33" s="83" t="b">
        <v>0</v>
      </c>
      <c r="AR33" s="83" t="b">
        <v>1</v>
      </c>
      <c r="AS33" s="83"/>
      <c r="AT33" s="83">
        <v>0</v>
      </c>
      <c r="AU33" s="88" t="s">
        <v>22157</v>
      </c>
      <c r="AV33" s="83" t="b">
        <v>0</v>
      </c>
      <c r="AW33" s="83" t="s">
        <v>22320</v>
      </c>
      <c r="AX33" s="88" t="s">
        <v>22351</v>
      </c>
      <c r="AY33" s="83" t="s">
        <v>66</v>
      </c>
      <c r="AZ33" s="2"/>
      <c r="BA33" s="3"/>
      <c r="BB33" s="3"/>
      <c r="BC33" s="3"/>
      <c r="BD33" s="3"/>
    </row>
    <row r="34" spans="1:56" x14ac:dyDescent="0.3">
      <c r="A34" s="69" t="s">
        <v>243</v>
      </c>
      <c r="B34" s="70"/>
      <c r="C34" s="70"/>
      <c r="D34" s="71"/>
      <c r="E34" s="73"/>
      <c r="F34" s="109" t="s">
        <v>3085</v>
      </c>
      <c r="G34" s="70"/>
      <c r="H34" s="74"/>
      <c r="I34" s="75"/>
      <c r="J34" s="75"/>
      <c r="K34" s="74" t="s">
        <v>24303</v>
      </c>
      <c r="L34" s="78"/>
      <c r="M34" s="79"/>
      <c r="N34" s="79"/>
      <c r="O34" s="80"/>
      <c r="P34" s="81"/>
      <c r="Q34" s="81"/>
      <c r="R34" s="93"/>
      <c r="S34" s="93"/>
      <c r="T34" s="93"/>
      <c r="U34" s="93"/>
      <c r="V34" s="52"/>
      <c r="W34" s="52"/>
      <c r="X34" s="52"/>
      <c r="Y34" s="52"/>
      <c r="Z34" s="51"/>
      <c r="AA34" s="76"/>
      <c r="AB34" s="76"/>
      <c r="AC34" s="77"/>
      <c r="AD34" s="83" t="s">
        <v>16646</v>
      </c>
      <c r="AE34" s="83">
        <v>1283</v>
      </c>
      <c r="AF34" s="83">
        <v>1483</v>
      </c>
      <c r="AG34" s="83">
        <v>6881</v>
      </c>
      <c r="AH34" s="83">
        <v>1325</v>
      </c>
      <c r="AI34" s="83"/>
      <c r="AJ34" s="83"/>
      <c r="AK34" s="83" t="s">
        <v>18117</v>
      </c>
      <c r="AL34" s="83"/>
      <c r="AM34" s="83"/>
      <c r="AN34" s="85">
        <v>42640.953275462962</v>
      </c>
      <c r="AO34" s="88" t="s">
        <v>20638</v>
      </c>
      <c r="AP34" s="83" t="b">
        <v>1</v>
      </c>
      <c r="AQ34" s="83" t="b">
        <v>0</v>
      </c>
      <c r="AR34" s="83" t="b">
        <v>0</v>
      </c>
      <c r="AS34" s="83"/>
      <c r="AT34" s="83">
        <v>1</v>
      </c>
      <c r="AU34" s="83"/>
      <c r="AV34" s="83" t="b">
        <v>0</v>
      </c>
      <c r="AW34" s="83" t="s">
        <v>22320</v>
      </c>
      <c r="AX34" s="88" t="s">
        <v>22352</v>
      </c>
      <c r="AY34" s="83" t="s">
        <v>66</v>
      </c>
      <c r="AZ34" s="2"/>
      <c r="BA34" s="3"/>
      <c r="BB34" s="3"/>
      <c r="BC34" s="3"/>
      <c r="BD34" s="3"/>
    </row>
    <row r="35" spans="1:56" x14ac:dyDescent="0.3">
      <c r="A35" s="69" t="s">
        <v>244</v>
      </c>
      <c r="B35" s="70"/>
      <c r="C35" s="70"/>
      <c r="D35" s="71"/>
      <c r="E35" s="73"/>
      <c r="F35" s="109" t="s">
        <v>3086</v>
      </c>
      <c r="G35" s="70"/>
      <c r="H35" s="74"/>
      <c r="I35" s="75"/>
      <c r="J35" s="75"/>
      <c r="K35" s="74" t="s">
        <v>24304</v>
      </c>
      <c r="L35" s="78"/>
      <c r="M35" s="79"/>
      <c r="N35" s="79"/>
      <c r="O35" s="80"/>
      <c r="P35" s="81"/>
      <c r="Q35" s="81"/>
      <c r="R35" s="93"/>
      <c r="S35" s="93"/>
      <c r="T35" s="93"/>
      <c r="U35" s="93"/>
      <c r="V35" s="52"/>
      <c r="W35" s="52"/>
      <c r="X35" s="52"/>
      <c r="Y35" s="52"/>
      <c r="Z35" s="51"/>
      <c r="AA35" s="76"/>
      <c r="AB35" s="76"/>
      <c r="AC35" s="77"/>
      <c r="AD35" s="83" t="s">
        <v>16647</v>
      </c>
      <c r="AE35" s="83">
        <v>2154</v>
      </c>
      <c r="AF35" s="83">
        <v>243</v>
      </c>
      <c r="AG35" s="83">
        <v>6096</v>
      </c>
      <c r="AH35" s="83">
        <v>5064</v>
      </c>
      <c r="AI35" s="83"/>
      <c r="AJ35" s="83"/>
      <c r="AK35" s="83"/>
      <c r="AL35" s="83"/>
      <c r="AM35" s="83"/>
      <c r="AN35" s="85">
        <v>42048.884687500002</v>
      </c>
      <c r="AO35" s="83"/>
      <c r="AP35" s="83" t="b">
        <v>1</v>
      </c>
      <c r="AQ35" s="83" t="b">
        <v>0</v>
      </c>
      <c r="AR35" s="83" t="b">
        <v>0</v>
      </c>
      <c r="AS35" s="83"/>
      <c r="AT35" s="83">
        <v>1</v>
      </c>
      <c r="AU35" s="88" t="s">
        <v>22157</v>
      </c>
      <c r="AV35" s="83" t="b">
        <v>0</v>
      </c>
      <c r="AW35" s="83" t="s">
        <v>22320</v>
      </c>
      <c r="AX35" s="88" t="s">
        <v>22353</v>
      </c>
      <c r="AY35" s="83" t="s">
        <v>66</v>
      </c>
      <c r="AZ35" s="2"/>
      <c r="BA35" s="3"/>
      <c r="BB35" s="3"/>
      <c r="BC35" s="3"/>
      <c r="BD35" s="3"/>
    </row>
    <row r="36" spans="1:56" x14ac:dyDescent="0.3">
      <c r="A36" s="69" t="s">
        <v>245</v>
      </c>
      <c r="B36" s="70"/>
      <c r="C36" s="70"/>
      <c r="D36" s="71"/>
      <c r="E36" s="73"/>
      <c r="F36" s="109" t="s">
        <v>3087</v>
      </c>
      <c r="G36" s="70"/>
      <c r="H36" s="74"/>
      <c r="I36" s="75"/>
      <c r="J36" s="75"/>
      <c r="K36" s="74" t="s">
        <v>24305</v>
      </c>
      <c r="L36" s="78"/>
      <c r="M36" s="79"/>
      <c r="N36" s="79"/>
      <c r="O36" s="80"/>
      <c r="P36" s="81"/>
      <c r="Q36" s="81"/>
      <c r="R36" s="93"/>
      <c r="S36" s="93"/>
      <c r="T36" s="93"/>
      <c r="U36" s="93"/>
      <c r="V36" s="52"/>
      <c r="W36" s="52"/>
      <c r="X36" s="52"/>
      <c r="Y36" s="52"/>
      <c r="Z36" s="51"/>
      <c r="AA36" s="76"/>
      <c r="AB36" s="76"/>
      <c r="AC36" s="77"/>
      <c r="AD36" s="83" t="s">
        <v>16648</v>
      </c>
      <c r="AE36" s="83">
        <v>95</v>
      </c>
      <c r="AF36" s="83">
        <v>44</v>
      </c>
      <c r="AG36" s="83">
        <v>2133</v>
      </c>
      <c r="AH36" s="83">
        <v>27</v>
      </c>
      <c r="AI36" s="83"/>
      <c r="AJ36" s="83" t="s">
        <v>17457</v>
      </c>
      <c r="AK36" s="83" t="s">
        <v>19903</v>
      </c>
      <c r="AL36" s="83"/>
      <c r="AM36" s="83"/>
      <c r="AN36" s="85">
        <v>43422.885648148149</v>
      </c>
      <c r="AO36" s="88" t="s">
        <v>20639</v>
      </c>
      <c r="AP36" s="83" t="b">
        <v>1</v>
      </c>
      <c r="AQ36" s="83" t="b">
        <v>0</v>
      </c>
      <c r="AR36" s="83" t="b">
        <v>0</v>
      </c>
      <c r="AS36" s="83"/>
      <c r="AT36" s="83">
        <v>0</v>
      </c>
      <c r="AU36" s="83"/>
      <c r="AV36" s="83" t="b">
        <v>0</v>
      </c>
      <c r="AW36" s="83" t="s">
        <v>22320</v>
      </c>
      <c r="AX36" s="88" t="s">
        <v>22354</v>
      </c>
      <c r="AY36" s="83" t="s">
        <v>66</v>
      </c>
      <c r="AZ36" s="2"/>
      <c r="BA36" s="3"/>
      <c r="BB36" s="3"/>
      <c r="BC36" s="3"/>
      <c r="BD36" s="3"/>
    </row>
    <row r="37" spans="1:56" x14ac:dyDescent="0.3">
      <c r="A37" s="69" t="s">
        <v>246</v>
      </c>
      <c r="B37" s="70"/>
      <c r="C37" s="70"/>
      <c r="D37" s="71"/>
      <c r="E37" s="73"/>
      <c r="F37" s="109" t="s">
        <v>3088</v>
      </c>
      <c r="G37" s="70"/>
      <c r="H37" s="74"/>
      <c r="I37" s="75"/>
      <c r="J37" s="75"/>
      <c r="K37" s="74" t="s">
        <v>24306</v>
      </c>
      <c r="L37" s="78"/>
      <c r="M37" s="79"/>
      <c r="N37" s="79"/>
      <c r="O37" s="80"/>
      <c r="P37" s="81"/>
      <c r="Q37" s="81"/>
      <c r="R37" s="93"/>
      <c r="S37" s="93"/>
      <c r="T37" s="93"/>
      <c r="U37" s="93"/>
      <c r="V37" s="52"/>
      <c r="W37" s="52"/>
      <c r="X37" s="52"/>
      <c r="Y37" s="52"/>
      <c r="Z37" s="51"/>
      <c r="AA37" s="76"/>
      <c r="AB37" s="76"/>
      <c r="AC37" s="77"/>
      <c r="AD37" s="83" t="s">
        <v>16649</v>
      </c>
      <c r="AE37" s="83">
        <v>45</v>
      </c>
      <c r="AF37" s="83">
        <v>19</v>
      </c>
      <c r="AG37" s="83">
        <v>751</v>
      </c>
      <c r="AH37" s="83">
        <v>52</v>
      </c>
      <c r="AI37" s="83"/>
      <c r="AJ37" s="83" t="s">
        <v>18490</v>
      </c>
      <c r="AK37" s="83" t="s">
        <v>19904</v>
      </c>
      <c r="AL37" s="83"/>
      <c r="AM37" s="83"/>
      <c r="AN37" s="85">
        <v>42663.659583333334</v>
      </c>
      <c r="AO37" s="88" t="s">
        <v>20640</v>
      </c>
      <c r="AP37" s="83" t="b">
        <v>1</v>
      </c>
      <c r="AQ37" s="83" t="b">
        <v>0</v>
      </c>
      <c r="AR37" s="83" t="b">
        <v>0</v>
      </c>
      <c r="AS37" s="83"/>
      <c r="AT37" s="83">
        <v>0</v>
      </c>
      <c r="AU37" s="83"/>
      <c r="AV37" s="83" t="b">
        <v>0</v>
      </c>
      <c r="AW37" s="83" t="s">
        <v>22320</v>
      </c>
      <c r="AX37" s="88" t="s">
        <v>22355</v>
      </c>
      <c r="AY37" s="83" t="s">
        <v>66</v>
      </c>
      <c r="AZ37" s="2"/>
      <c r="BA37" s="3"/>
      <c r="BB37" s="3"/>
      <c r="BC37" s="3"/>
      <c r="BD37" s="3"/>
    </row>
    <row r="38" spans="1:56" x14ac:dyDescent="0.3">
      <c r="A38" s="69" t="s">
        <v>1944</v>
      </c>
      <c r="B38" s="70"/>
      <c r="C38" s="70"/>
      <c r="D38" s="71"/>
      <c r="E38" s="73"/>
      <c r="F38" s="109" t="s">
        <v>4639</v>
      </c>
      <c r="G38" s="70"/>
      <c r="H38" s="74"/>
      <c r="I38" s="75"/>
      <c r="J38" s="75"/>
      <c r="K38" s="74" t="s">
        <v>24307</v>
      </c>
      <c r="L38" s="78"/>
      <c r="M38" s="79"/>
      <c r="N38" s="79"/>
      <c r="O38" s="80"/>
      <c r="P38" s="81"/>
      <c r="Q38" s="81"/>
      <c r="R38" s="93"/>
      <c r="S38" s="93"/>
      <c r="T38" s="93"/>
      <c r="U38" s="93"/>
      <c r="V38" s="52"/>
      <c r="W38" s="52"/>
      <c r="X38" s="52"/>
      <c r="Y38" s="52"/>
      <c r="Z38" s="51"/>
      <c r="AA38" s="76"/>
      <c r="AB38" s="76"/>
      <c r="AC38" s="77"/>
      <c r="AD38" s="83" t="s">
        <v>16650</v>
      </c>
      <c r="AE38" s="83">
        <v>157</v>
      </c>
      <c r="AF38" s="83">
        <v>7653</v>
      </c>
      <c r="AG38" s="83">
        <v>12242</v>
      </c>
      <c r="AH38" s="83">
        <v>552</v>
      </c>
      <c r="AI38" s="83"/>
      <c r="AJ38" s="83" t="s">
        <v>18491</v>
      </c>
      <c r="AK38" s="83" t="s">
        <v>19905</v>
      </c>
      <c r="AL38" s="88" t="s">
        <v>20333</v>
      </c>
      <c r="AM38" s="83"/>
      <c r="AN38" s="85">
        <v>40694.73170138889</v>
      </c>
      <c r="AO38" s="88" t="s">
        <v>20641</v>
      </c>
      <c r="AP38" s="83" t="b">
        <v>1</v>
      </c>
      <c r="AQ38" s="83" t="b">
        <v>0</v>
      </c>
      <c r="AR38" s="83" t="b">
        <v>0</v>
      </c>
      <c r="AS38" s="83"/>
      <c r="AT38" s="83">
        <v>31</v>
      </c>
      <c r="AU38" s="88" t="s">
        <v>22157</v>
      </c>
      <c r="AV38" s="83" t="b">
        <v>0</v>
      </c>
      <c r="AW38" s="83" t="s">
        <v>22320</v>
      </c>
      <c r="AX38" s="88" t="s">
        <v>22356</v>
      </c>
      <c r="AY38" s="83" t="s">
        <v>66</v>
      </c>
      <c r="AZ38" s="2"/>
      <c r="BA38" s="3"/>
      <c r="BB38" s="3"/>
      <c r="BC38" s="3"/>
      <c r="BD38" s="3"/>
    </row>
    <row r="39" spans="1:56" x14ac:dyDescent="0.3">
      <c r="A39" s="69" t="s">
        <v>247</v>
      </c>
      <c r="B39" s="70"/>
      <c r="C39" s="70"/>
      <c r="D39" s="71"/>
      <c r="E39" s="73"/>
      <c r="F39" s="109" t="s">
        <v>3089</v>
      </c>
      <c r="G39" s="70"/>
      <c r="H39" s="74"/>
      <c r="I39" s="75"/>
      <c r="J39" s="75"/>
      <c r="K39" s="74" t="s">
        <v>24308</v>
      </c>
      <c r="L39" s="78"/>
      <c r="M39" s="79"/>
      <c r="N39" s="79"/>
      <c r="O39" s="80"/>
      <c r="P39" s="81"/>
      <c r="Q39" s="81"/>
      <c r="R39" s="93"/>
      <c r="S39" s="93"/>
      <c r="T39" s="93"/>
      <c r="U39" s="93"/>
      <c r="V39" s="52"/>
      <c r="W39" s="52"/>
      <c r="X39" s="52"/>
      <c r="Y39" s="52"/>
      <c r="Z39" s="51"/>
      <c r="AA39" s="76"/>
      <c r="AB39" s="76"/>
      <c r="AC39" s="77"/>
      <c r="AD39" s="83" t="s">
        <v>16651</v>
      </c>
      <c r="AE39" s="83">
        <v>229</v>
      </c>
      <c r="AF39" s="83">
        <v>606</v>
      </c>
      <c r="AG39" s="83">
        <v>12261</v>
      </c>
      <c r="AH39" s="83">
        <v>140</v>
      </c>
      <c r="AI39" s="83"/>
      <c r="AJ39" s="83" t="s">
        <v>18492</v>
      </c>
      <c r="AK39" s="83" t="s">
        <v>19906</v>
      </c>
      <c r="AL39" s="83"/>
      <c r="AM39" s="83"/>
      <c r="AN39" s="85">
        <v>40589.503981481481</v>
      </c>
      <c r="AO39" s="88" t="s">
        <v>20642</v>
      </c>
      <c r="AP39" s="83" t="b">
        <v>0</v>
      </c>
      <c r="AQ39" s="83" t="b">
        <v>0</v>
      </c>
      <c r="AR39" s="83" t="b">
        <v>1</v>
      </c>
      <c r="AS39" s="83"/>
      <c r="AT39" s="83">
        <v>3</v>
      </c>
      <c r="AU39" s="88" t="s">
        <v>22163</v>
      </c>
      <c r="AV39" s="83" t="b">
        <v>0</v>
      </c>
      <c r="AW39" s="83" t="s">
        <v>22320</v>
      </c>
      <c r="AX39" s="88" t="s">
        <v>22357</v>
      </c>
      <c r="AY39" s="83" t="s">
        <v>66</v>
      </c>
      <c r="AZ39" s="2"/>
      <c r="BA39" s="3"/>
      <c r="BB39" s="3"/>
      <c r="BC39" s="3"/>
      <c r="BD39" s="3"/>
    </row>
    <row r="40" spans="1:56" x14ac:dyDescent="0.3">
      <c r="A40" s="69" t="s">
        <v>2115</v>
      </c>
      <c r="B40" s="70"/>
      <c r="C40" s="70"/>
      <c r="D40" s="71"/>
      <c r="E40" s="73"/>
      <c r="F40" s="109" t="s">
        <v>4800</v>
      </c>
      <c r="G40" s="70"/>
      <c r="H40" s="74"/>
      <c r="I40" s="75"/>
      <c r="J40" s="75"/>
      <c r="K40" s="74" t="s">
        <v>24309</v>
      </c>
      <c r="L40" s="78"/>
      <c r="M40" s="79"/>
      <c r="N40" s="79"/>
      <c r="O40" s="80"/>
      <c r="P40" s="81"/>
      <c r="Q40" s="81"/>
      <c r="R40" s="93"/>
      <c r="S40" s="93"/>
      <c r="T40" s="93"/>
      <c r="U40" s="93"/>
      <c r="V40" s="52"/>
      <c r="W40" s="52"/>
      <c r="X40" s="52"/>
      <c r="Y40" s="52"/>
      <c r="Z40" s="51"/>
      <c r="AA40" s="76"/>
      <c r="AB40" s="76"/>
      <c r="AC40" s="77"/>
      <c r="AD40" s="83" t="s">
        <v>16652</v>
      </c>
      <c r="AE40" s="83">
        <v>343</v>
      </c>
      <c r="AF40" s="83">
        <v>436</v>
      </c>
      <c r="AG40" s="83">
        <v>847</v>
      </c>
      <c r="AH40" s="83">
        <v>553</v>
      </c>
      <c r="AI40" s="83"/>
      <c r="AJ40" s="83" t="s">
        <v>18493</v>
      </c>
      <c r="AK40" s="83" t="s">
        <v>19907</v>
      </c>
      <c r="AL40" s="83"/>
      <c r="AM40" s="83"/>
      <c r="AN40" s="85">
        <v>43232.944768518515</v>
      </c>
      <c r="AO40" s="88" t="s">
        <v>20643</v>
      </c>
      <c r="AP40" s="83" t="b">
        <v>1</v>
      </c>
      <c r="AQ40" s="83" t="b">
        <v>0</v>
      </c>
      <c r="AR40" s="83" t="b">
        <v>0</v>
      </c>
      <c r="AS40" s="83"/>
      <c r="AT40" s="83">
        <v>3</v>
      </c>
      <c r="AU40" s="83"/>
      <c r="AV40" s="83" t="b">
        <v>0</v>
      </c>
      <c r="AW40" s="83" t="s">
        <v>22320</v>
      </c>
      <c r="AX40" s="88" t="s">
        <v>22358</v>
      </c>
      <c r="AY40" s="83" t="s">
        <v>66</v>
      </c>
      <c r="AZ40" s="2"/>
      <c r="BA40" s="3"/>
      <c r="BB40" s="3"/>
      <c r="BC40" s="3"/>
      <c r="BD40" s="3"/>
    </row>
    <row r="41" spans="1:56" x14ac:dyDescent="0.3">
      <c r="A41" s="69" t="s">
        <v>248</v>
      </c>
      <c r="B41" s="70"/>
      <c r="C41" s="70"/>
      <c r="D41" s="71"/>
      <c r="E41" s="73"/>
      <c r="F41" s="109" t="s">
        <v>3090</v>
      </c>
      <c r="G41" s="70"/>
      <c r="H41" s="74"/>
      <c r="I41" s="75"/>
      <c r="J41" s="75"/>
      <c r="K41" s="74" t="s">
        <v>24310</v>
      </c>
      <c r="L41" s="78"/>
      <c r="M41" s="79"/>
      <c r="N41" s="79"/>
      <c r="O41" s="80"/>
      <c r="P41" s="81"/>
      <c r="Q41" s="81"/>
      <c r="R41" s="93"/>
      <c r="S41" s="93"/>
      <c r="T41" s="93"/>
      <c r="U41" s="93"/>
      <c r="V41" s="52"/>
      <c r="W41" s="52"/>
      <c r="X41" s="52"/>
      <c r="Y41" s="52"/>
      <c r="Z41" s="51"/>
      <c r="AA41" s="76"/>
      <c r="AB41" s="76"/>
      <c r="AC41" s="77"/>
      <c r="AD41" s="83" t="s">
        <v>16653</v>
      </c>
      <c r="AE41" s="83">
        <v>204</v>
      </c>
      <c r="AF41" s="83">
        <v>34</v>
      </c>
      <c r="AG41" s="83">
        <v>2749</v>
      </c>
      <c r="AH41" s="83">
        <v>3998</v>
      </c>
      <c r="AI41" s="83"/>
      <c r="AJ41" s="83" t="s">
        <v>18494</v>
      </c>
      <c r="AK41" s="83"/>
      <c r="AL41" s="83"/>
      <c r="AM41" s="83"/>
      <c r="AN41" s="85">
        <v>43515.818703703706</v>
      </c>
      <c r="AO41" s="83"/>
      <c r="AP41" s="83" t="b">
        <v>1</v>
      </c>
      <c r="AQ41" s="83" t="b">
        <v>0</v>
      </c>
      <c r="AR41" s="83" t="b">
        <v>1</v>
      </c>
      <c r="AS41" s="83"/>
      <c r="AT41" s="83">
        <v>2</v>
      </c>
      <c r="AU41" s="83"/>
      <c r="AV41" s="83" t="b">
        <v>0</v>
      </c>
      <c r="AW41" s="83" t="s">
        <v>22320</v>
      </c>
      <c r="AX41" s="88" t="s">
        <v>22359</v>
      </c>
      <c r="AY41" s="83" t="s">
        <v>66</v>
      </c>
      <c r="AZ41" s="2"/>
      <c r="BA41" s="3"/>
      <c r="BB41" s="3"/>
      <c r="BC41" s="3"/>
      <c r="BD41" s="3"/>
    </row>
    <row r="42" spans="1:56" x14ac:dyDescent="0.3">
      <c r="A42" s="69" t="s">
        <v>249</v>
      </c>
      <c r="B42" s="70"/>
      <c r="C42" s="70"/>
      <c r="D42" s="71"/>
      <c r="E42" s="73"/>
      <c r="F42" s="109" t="s">
        <v>3091</v>
      </c>
      <c r="G42" s="70"/>
      <c r="H42" s="74"/>
      <c r="I42" s="75"/>
      <c r="J42" s="75"/>
      <c r="K42" s="74" t="s">
        <v>24311</v>
      </c>
      <c r="L42" s="78"/>
      <c r="M42" s="79"/>
      <c r="N42" s="79"/>
      <c r="O42" s="80"/>
      <c r="P42" s="81"/>
      <c r="Q42" s="81"/>
      <c r="R42" s="93"/>
      <c r="S42" s="93"/>
      <c r="T42" s="93"/>
      <c r="U42" s="93"/>
      <c r="V42" s="52"/>
      <c r="W42" s="52"/>
      <c r="X42" s="52"/>
      <c r="Y42" s="52"/>
      <c r="Z42" s="51"/>
      <c r="AA42" s="76"/>
      <c r="AB42" s="76"/>
      <c r="AC42" s="77"/>
      <c r="AD42" s="83" t="s">
        <v>16654</v>
      </c>
      <c r="AE42" s="83">
        <v>253</v>
      </c>
      <c r="AF42" s="83">
        <v>192</v>
      </c>
      <c r="AG42" s="83">
        <v>3577</v>
      </c>
      <c r="AH42" s="83">
        <v>1099</v>
      </c>
      <c r="AI42" s="83"/>
      <c r="AJ42" s="83" t="s">
        <v>18495</v>
      </c>
      <c r="AK42" s="83" t="s">
        <v>16561</v>
      </c>
      <c r="AL42" s="83"/>
      <c r="AM42" s="83"/>
      <c r="AN42" s="85">
        <v>41445.555266203701</v>
      </c>
      <c r="AO42" s="88" t="s">
        <v>20644</v>
      </c>
      <c r="AP42" s="83" t="b">
        <v>1</v>
      </c>
      <c r="AQ42" s="83" t="b">
        <v>0</v>
      </c>
      <c r="AR42" s="83" t="b">
        <v>0</v>
      </c>
      <c r="AS42" s="83"/>
      <c r="AT42" s="83">
        <v>1</v>
      </c>
      <c r="AU42" s="88" t="s">
        <v>22157</v>
      </c>
      <c r="AV42" s="83" t="b">
        <v>0</v>
      </c>
      <c r="AW42" s="83" t="s">
        <v>22320</v>
      </c>
      <c r="AX42" s="88" t="s">
        <v>22360</v>
      </c>
      <c r="AY42" s="83" t="s">
        <v>66</v>
      </c>
      <c r="AZ42" s="2"/>
      <c r="BA42" s="3"/>
      <c r="BB42" s="3"/>
      <c r="BC42" s="3"/>
      <c r="BD42" s="3"/>
    </row>
    <row r="43" spans="1:56" x14ac:dyDescent="0.3">
      <c r="A43" s="69" t="s">
        <v>250</v>
      </c>
      <c r="B43" s="70"/>
      <c r="C43" s="70"/>
      <c r="D43" s="71"/>
      <c r="E43" s="73"/>
      <c r="F43" s="109" t="s">
        <v>22178</v>
      </c>
      <c r="G43" s="70"/>
      <c r="H43" s="74"/>
      <c r="I43" s="75"/>
      <c r="J43" s="75"/>
      <c r="K43" s="74" t="s">
        <v>24312</v>
      </c>
      <c r="L43" s="78"/>
      <c r="M43" s="79"/>
      <c r="N43" s="79"/>
      <c r="O43" s="80"/>
      <c r="P43" s="81"/>
      <c r="Q43" s="81"/>
      <c r="R43" s="93"/>
      <c r="S43" s="93"/>
      <c r="T43" s="93"/>
      <c r="U43" s="93"/>
      <c r="V43" s="52"/>
      <c r="W43" s="52"/>
      <c r="X43" s="52"/>
      <c r="Y43" s="52"/>
      <c r="Z43" s="51"/>
      <c r="AA43" s="76"/>
      <c r="AB43" s="76"/>
      <c r="AC43" s="77"/>
      <c r="AD43" s="83" t="s">
        <v>16655</v>
      </c>
      <c r="AE43" s="83">
        <v>0</v>
      </c>
      <c r="AF43" s="83">
        <v>1</v>
      </c>
      <c r="AG43" s="83">
        <v>51</v>
      </c>
      <c r="AH43" s="83">
        <v>0</v>
      </c>
      <c r="AI43" s="83"/>
      <c r="AJ43" s="83" t="s">
        <v>18496</v>
      </c>
      <c r="AK43" s="83"/>
      <c r="AL43" s="83"/>
      <c r="AM43" s="83"/>
      <c r="AN43" s="85">
        <v>43839.893969907411</v>
      </c>
      <c r="AO43" s="88" t="s">
        <v>20645</v>
      </c>
      <c r="AP43" s="83" t="b">
        <v>1</v>
      </c>
      <c r="AQ43" s="83" t="b">
        <v>0</v>
      </c>
      <c r="AR43" s="83" t="b">
        <v>0</v>
      </c>
      <c r="AS43" s="83"/>
      <c r="AT43" s="83">
        <v>0</v>
      </c>
      <c r="AU43" s="83"/>
      <c r="AV43" s="83" t="b">
        <v>0</v>
      </c>
      <c r="AW43" s="83" t="s">
        <v>22320</v>
      </c>
      <c r="AX43" s="88" t="s">
        <v>22361</v>
      </c>
      <c r="AY43" s="83" t="s">
        <v>66</v>
      </c>
      <c r="AZ43" s="2"/>
      <c r="BA43" s="3"/>
      <c r="BB43" s="3"/>
      <c r="BC43" s="3"/>
      <c r="BD43" s="3"/>
    </row>
    <row r="44" spans="1:56" x14ac:dyDescent="0.3">
      <c r="A44" s="69" t="s">
        <v>251</v>
      </c>
      <c r="B44" s="70"/>
      <c r="C44" s="70"/>
      <c r="D44" s="71"/>
      <c r="E44" s="73"/>
      <c r="F44" s="109" t="s">
        <v>3092</v>
      </c>
      <c r="G44" s="70"/>
      <c r="H44" s="74"/>
      <c r="I44" s="75"/>
      <c r="J44" s="75"/>
      <c r="K44" s="74" t="s">
        <v>24313</v>
      </c>
      <c r="L44" s="78"/>
      <c r="M44" s="79"/>
      <c r="N44" s="79"/>
      <c r="O44" s="80"/>
      <c r="P44" s="81"/>
      <c r="Q44" s="81"/>
      <c r="R44" s="93"/>
      <c r="S44" s="93"/>
      <c r="T44" s="93"/>
      <c r="U44" s="93"/>
      <c r="V44" s="52"/>
      <c r="W44" s="52"/>
      <c r="X44" s="52"/>
      <c r="Y44" s="52"/>
      <c r="Z44" s="51"/>
      <c r="AA44" s="76"/>
      <c r="AB44" s="76"/>
      <c r="AC44" s="77"/>
      <c r="AD44" s="83" t="s">
        <v>16656</v>
      </c>
      <c r="AE44" s="83">
        <v>229</v>
      </c>
      <c r="AF44" s="83">
        <v>347</v>
      </c>
      <c r="AG44" s="83">
        <v>9896</v>
      </c>
      <c r="AH44" s="83">
        <v>369</v>
      </c>
      <c r="AI44" s="83"/>
      <c r="AJ44" s="83" t="s">
        <v>18497</v>
      </c>
      <c r="AK44" s="83" t="s">
        <v>19908</v>
      </c>
      <c r="AL44" s="88" t="s">
        <v>20334</v>
      </c>
      <c r="AM44" s="83"/>
      <c r="AN44" s="85">
        <v>40657.030486111114</v>
      </c>
      <c r="AO44" s="88" t="s">
        <v>20646</v>
      </c>
      <c r="AP44" s="83" t="b">
        <v>1</v>
      </c>
      <c r="AQ44" s="83" t="b">
        <v>0</v>
      </c>
      <c r="AR44" s="83" t="b">
        <v>1</v>
      </c>
      <c r="AS44" s="83"/>
      <c r="AT44" s="83">
        <v>3</v>
      </c>
      <c r="AU44" s="88" t="s">
        <v>22157</v>
      </c>
      <c r="AV44" s="83" t="b">
        <v>0</v>
      </c>
      <c r="AW44" s="83" t="s">
        <v>22320</v>
      </c>
      <c r="AX44" s="88" t="s">
        <v>22362</v>
      </c>
      <c r="AY44" s="83" t="s">
        <v>66</v>
      </c>
      <c r="AZ44" s="2"/>
      <c r="BA44" s="3"/>
      <c r="BB44" s="3"/>
      <c r="BC44" s="3"/>
      <c r="BD44" s="3"/>
    </row>
    <row r="45" spans="1:56" x14ac:dyDescent="0.3">
      <c r="A45" s="69" t="s">
        <v>252</v>
      </c>
      <c r="B45" s="70"/>
      <c r="C45" s="70"/>
      <c r="D45" s="71"/>
      <c r="E45" s="73"/>
      <c r="F45" s="109" t="s">
        <v>3093</v>
      </c>
      <c r="G45" s="70"/>
      <c r="H45" s="74"/>
      <c r="I45" s="75"/>
      <c r="J45" s="75"/>
      <c r="K45" s="74" t="s">
        <v>24314</v>
      </c>
      <c r="L45" s="78"/>
      <c r="M45" s="79"/>
      <c r="N45" s="79"/>
      <c r="O45" s="80"/>
      <c r="P45" s="81"/>
      <c r="Q45" s="81"/>
      <c r="R45" s="93"/>
      <c r="S45" s="93"/>
      <c r="T45" s="93"/>
      <c r="U45" s="93"/>
      <c r="V45" s="52"/>
      <c r="W45" s="52"/>
      <c r="X45" s="52"/>
      <c r="Y45" s="52"/>
      <c r="Z45" s="51"/>
      <c r="AA45" s="76"/>
      <c r="AB45" s="76"/>
      <c r="AC45" s="77"/>
      <c r="AD45" s="83" t="s">
        <v>16657</v>
      </c>
      <c r="AE45" s="83">
        <v>3</v>
      </c>
      <c r="AF45" s="83">
        <v>187</v>
      </c>
      <c r="AG45" s="83">
        <v>5199</v>
      </c>
      <c r="AH45" s="83">
        <v>4</v>
      </c>
      <c r="AI45" s="83"/>
      <c r="AJ45" s="83" t="s">
        <v>18498</v>
      </c>
      <c r="AK45" s="83"/>
      <c r="AL45" s="83"/>
      <c r="AM45" s="83"/>
      <c r="AN45" s="85">
        <v>43853.543043981481</v>
      </c>
      <c r="AO45" s="83"/>
      <c r="AP45" s="83" t="b">
        <v>1</v>
      </c>
      <c r="AQ45" s="83" t="b">
        <v>0</v>
      </c>
      <c r="AR45" s="83" t="b">
        <v>0</v>
      </c>
      <c r="AS45" s="83"/>
      <c r="AT45" s="83">
        <v>8</v>
      </c>
      <c r="AU45" s="83"/>
      <c r="AV45" s="83" t="b">
        <v>0</v>
      </c>
      <c r="AW45" s="83" t="s">
        <v>22320</v>
      </c>
      <c r="AX45" s="88" t="s">
        <v>22363</v>
      </c>
      <c r="AY45" s="83" t="s">
        <v>66</v>
      </c>
      <c r="AZ45" s="2"/>
      <c r="BA45" s="3"/>
      <c r="BB45" s="3"/>
      <c r="BC45" s="3"/>
      <c r="BD45" s="3"/>
    </row>
    <row r="46" spans="1:56" x14ac:dyDescent="0.3">
      <c r="A46" s="69" t="s">
        <v>253</v>
      </c>
      <c r="B46" s="70"/>
      <c r="C46" s="70"/>
      <c r="D46" s="71"/>
      <c r="E46" s="73"/>
      <c r="F46" s="109" t="s">
        <v>3094</v>
      </c>
      <c r="G46" s="70"/>
      <c r="H46" s="74"/>
      <c r="I46" s="75"/>
      <c r="J46" s="75"/>
      <c r="K46" s="74" t="s">
        <v>24315</v>
      </c>
      <c r="L46" s="78"/>
      <c r="M46" s="79"/>
      <c r="N46" s="79"/>
      <c r="O46" s="80"/>
      <c r="P46" s="81"/>
      <c r="Q46" s="81"/>
      <c r="R46" s="93"/>
      <c r="S46" s="93"/>
      <c r="T46" s="93"/>
      <c r="U46" s="93"/>
      <c r="V46" s="52"/>
      <c r="W46" s="52"/>
      <c r="X46" s="52"/>
      <c r="Y46" s="52"/>
      <c r="Z46" s="51"/>
      <c r="AA46" s="76"/>
      <c r="AB46" s="76"/>
      <c r="AC46" s="77"/>
      <c r="AD46" s="83" t="s">
        <v>16658</v>
      </c>
      <c r="AE46" s="83">
        <v>206</v>
      </c>
      <c r="AF46" s="83">
        <v>1529</v>
      </c>
      <c r="AG46" s="83">
        <v>405129</v>
      </c>
      <c r="AH46" s="83">
        <v>350</v>
      </c>
      <c r="AI46" s="83"/>
      <c r="AJ46" s="83" t="s">
        <v>18499</v>
      </c>
      <c r="AK46" s="83"/>
      <c r="AL46" s="83"/>
      <c r="AM46" s="83"/>
      <c r="AN46" s="85">
        <v>42070.508391203701</v>
      </c>
      <c r="AO46" s="83"/>
      <c r="AP46" s="83" t="b">
        <v>1</v>
      </c>
      <c r="AQ46" s="83" t="b">
        <v>0</v>
      </c>
      <c r="AR46" s="83" t="b">
        <v>0</v>
      </c>
      <c r="AS46" s="83"/>
      <c r="AT46" s="83">
        <v>2</v>
      </c>
      <c r="AU46" s="88" t="s">
        <v>22157</v>
      </c>
      <c r="AV46" s="83" t="b">
        <v>0</v>
      </c>
      <c r="AW46" s="83" t="s">
        <v>22320</v>
      </c>
      <c r="AX46" s="88" t="s">
        <v>22364</v>
      </c>
      <c r="AY46" s="83" t="s">
        <v>66</v>
      </c>
      <c r="AZ46" s="2"/>
      <c r="BA46" s="3"/>
      <c r="BB46" s="3"/>
      <c r="BC46" s="3"/>
      <c r="BD46" s="3"/>
    </row>
    <row r="47" spans="1:56" x14ac:dyDescent="0.3">
      <c r="A47" s="69" t="s">
        <v>254</v>
      </c>
      <c r="B47" s="70"/>
      <c r="C47" s="70"/>
      <c r="D47" s="71"/>
      <c r="E47" s="73"/>
      <c r="F47" s="109" t="s">
        <v>3095</v>
      </c>
      <c r="G47" s="70"/>
      <c r="H47" s="74"/>
      <c r="I47" s="75"/>
      <c r="J47" s="75"/>
      <c r="K47" s="74" t="s">
        <v>24316</v>
      </c>
      <c r="L47" s="78"/>
      <c r="M47" s="79"/>
      <c r="N47" s="79"/>
      <c r="O47" s="80"/>
      <c r="P47" s="81"/>
      <c r="Q47" s="81"/>
      <c r="R47" s="93"/>
      <c r="S47" s="93"/>
      <c r="T47" s="93"/>
      <c r="U47" s="93"/>
      <c r="V47" s="52"/>
      <c r="W47" s="52"/>
      <c r="X47" s="52"/>
      <c r="Y47" s="52"/>
      <c r="Z47" s="51"/>
      <c r="AA47" s="76"/>
      <c r="AB47" s="76"/>
      <c r="AC47" s="77"/>
      <c r="AD47" s="83" t="s">
        <v>16659</v>
      </c>
      <c r="AE47" s="83">
        <v>561</v>
      </c>
      <c r="AF47" s="83">
        <v>1005</v>
      </c>
      <c r="AG47" s="83">
        <v>54961</v>
      </c>
      <c r="AH47" s="83">
        <v>623</v>
      </c>
      <c r="AI47" s="83"/>
      <c r="AJ47" s="83" t="s">
        <v>18500</v>
      </c>
      <c r="AK47" s="83" t="s">
        <v>19909</v>
      </c>
      <c r="AL47" s="83"/>
      <c r="AM47" s="83"/>
      <c r="AN47" s="85">
        <v>40886.851423611108</v>
      </c>
      <c r="AO47" s="83"/>
      <c r="AP47" s="83" t="b">
        <v>1</v>
      </c>
      <c r="AQ47" s="83" t="b">
        <v>0</v>
      </c>
      <c r="AR47" s="83" t="b">
        <v>1</v>
      </c>
      <c r="AS47" s="83"/>
      <c r="AT47" s="83">
        <v>2</v>
      </c>
      <c r="AU47" s="88" t="s">
        <v>22157</v>
      </c>
      <c r="AV47" s="83" t="b">
        <v>0</v>
      </c>
      <c r="AW47" s="83" t="s">
        <v>22320</v>
      </c>
      <c r="AX47" s="88" t="s">
        <v>22365</v>
      </c>
      <c r="AY47" s="83" t="s">
        <v>66</v>
      </c>
      <c r="AZ47" s="2"/>
      <c r="BA47" s="3"/>
      <c r="BB47" s="3"/>
      <c r="BC47" s="3"/>
      <c r="BD47" s="3"/>
    </row>
    <row r="48" spans="1:56" x14ac:dyDescent="0.3">
      <c r="A48" s="69" t="s">
        <v>255</v>
      </c>
      <c r="B48" s="70"/>
      <c r="C48" s="70"/>
      <c r="D48" s="71"/>
      <c r="E48" s="73"/>
      <c r="F48" s="109" t="s">
        <v>3096</v>
      </c>
      <c r="G48" s="70"/>
      <c r="H48" s="74"/>
      <c r="I48" s="75"/>
      <c r="J48" s="75"/>
      <c r="K48" s="74" t="s">
        <v>24317</v>
      </c>
      <c r="L48" s="78"/>
      <c r="M48" s="79"/>
      <c r="N48" s="79"/>
      <c r="O48" s="80"/>
      <c r="P48" s="81"/>
      <c r="Q48" s="81"/>
      <c r="R48" s="93"/>
      <c r="S48" s="93"/>
      <c r="T48" s="93"/>
      <c r="U48" s="93"/>
      <c r="V48" s="52"/>
      <c r="W48" s="52"/>
      <c r="X48" s="52"/>
      <c r="Y48" s="52"/>
      <c r="Z48" s="51"/>
      <c r="AA48" s="76"/>
      <c r="AB48" s="76"/>
      <c r="AC48" s="77"/>
      <c r="AD48" s="83" t="s">
        <v>16660</v>
      </c>
      <c r="AE48" s="83">
        <v>252</v>
      </c>
      <c r="AF48" s="83">
        <v>48</v>
      </c>
      <c r="AG48" s="83">
        <v>765</v>
      </c>
      <c r="AH48" s="83">
        <v>361</v>
      </c>
      <c r="AI48" s="83"/>
      <c r="AJ48" s="83"/>
      <c r="AK48" s="83"/>
      <c r="AL48" s="83"/>
      <c r="AM48" s="83"/>
      <c r="AN48" s="85">
        <v>43834.899768518517</v>
      </c>
      <c r="AO48" s="83"/>
      <c r="AP48" s="83" t="b">
        <v>1</v>
      </c>
      <c r="AQ48" s="83" t="b">
        <v>0</v>
      </c>
      <c r="AR48" s="83" t="b">
        <v>0</v>
      </c>
      <c r="AS48" s="83"/>
      <c r="AT48" s="83">
        <v>0</v>
      </c>
      <c r="AU48" s="83"/>
      <c r="AV48" s="83" t="b">
        <v>0</v>
      </c>
      <c r="AW48" s="83" t="s">
        <v>22320</v>
      </c>
      <c r="AX48" s="88" t="s">
        <v>22366</v>
      </c>
      <c r="AY48" s="83" t="s">
        <v>66</v>
      </c>
      <c r="AZ48" s="2"/>
      <c r="BA48" s="3"/>
      <c r="BB48" s="3"/>
      <c r="BC48" s="3"/>
      <c r="BD48" s="3"/>
    </row>
    <row r="49" spans="1:56" x14ac:dyDescent="0.3">
      <c r="A49" s="69" t="s">
        <v>256</v>
      </c>
      <c r="B49" s="70"/>
      <c r="C49" s="70"/>
      <c r="D49" s="71"/>
      <c r="E49" s="73"/>
      <c r="F49" s="109" t="s">
        <v>3097</v>
      </c>
      <c r="G49" s="70"/>
      <c r="H49" s="74"/>
      <c r="I49" s="75"/>
      <c r="J49" s="75"/>
      <c r="K49" s="74" t="s">
        <v>24318</v>
      </c>
      <c r="L49" s="78"/>
      <c r="M49" s="79"/>
      <c r="N49" s="79"/>
      <c r="O49" s="80"/>
      <c r="P49" s="81"/>
      <c r="Q49" s="81"/>
      <c r="R49" s="93"/>
      <c r="S49" s="93"/>
      <c r="T49" s="93"/>
      <c r="U49" s="93"/>
      <c r="V49" s="52"/>
      <c r="W49" s="52"/>
      <c r="X49" s="52"/>
      <c r="Y49" s="52"/>
      <c r="Z49" s="51"/>
      <c r="AA49" s="76"/>
      <c r="AB49" s="76"/>
      <c r="AC49" s="77"/>
      <c r="AD49" s="83" t="s">
        <v>16661</v>
      </c>
      <c r="AE49" s="83">
        <v>869</v>
      </c>
      <c r="AF49" s="83">
        <v>267</v>
      </c>
      <c r="AG49" s="83">
        <v>7651</v>
      </c>
      <c r="AH49" s="83">
        <v>1775</v>
      </c>
      <c r="AI49" s="83"/>
      <c r="AJ49" s="83" t="s">
        <v>18501</v>
      </c>
      <c r="AK49" s="83" t="s">
        <v>19896</v>
      </c>
      <c r="AL49" s="88" t="s">
        <v>20335</v>
      </c>
      <c r="AM49" s="83"/>
      <c r="AN49" s="85">
        <v>43071.963356481479</v>
      </c>
      <c r="AO49" s="88" t="s">
        <v>20647</v>
      </c>
      <c r="AP49" s="83" t="b">
        <v>0</v>
      </c>
      <c r="AQ49" s="83" t="b">
        <v>0</v>
      </c>
      <c r="AR49" s="83" t="b">
        <v>1</v>
      </c>
      <c r="AS49" s="83"/>
      <c r="AT49" s="83">
        <v>0</v>
      </c>
      <c r="AU49" s="88" t="s">
        <v>22157</v>
      </c>
      <c r="AV49" s="83" t="b">
        <v>0</v>
      </c>
      <c r="AW49" s="83" t="s">
        <v>22320</v>
      </c>
      <c r="AX49" s="88" t="s">
        <v>22367</v>
      </c>
      <c r="AY49" s="83" t="s">
        <v>66</v>
      </c>
      <c r="AZ49" s="2"/>
      <c r="BA49" s="3"/>
      <c r="BB49" s="3"/>
      <c r="BC49" s="3"/>
      <c r="BD49" s="3"/>
    </row>
    <row r="50" spans="1:56" x14ac:dyDescent="0.3">
      <c r="A50" s="69" t="s">
        <v>257</v>
      </c>
      <c r="B50" s="70"/>
      <c r="C50" s="70"/>
      <c r="D50" s="71"/>
      <c r="E50" s="73"/>
      <c r="F50" s="109" t="s">
        <v>22179</v>
      </c>
      <c r="G50" s="70"/>
      <c r="H50" s="74"/>
      <c r="I50" s="75"/>
      <c r="J50" s="75"/>
      <c r="K50" s="74" t="s">
        <v>24319</v>
      </c>
      <c r="L50" s="78"/>
      <c r="M50" s="79"/>
      <c r="N50" s="79"/>
      <c r="O50" s="80"/>
      <c r="P50" s="81"/>
      <c r="Q50" s="81"/>
      <c r="R50" s="93"/>
      <c r="S50" s="93"/>
      <c r="T50" s="93"/>
      <c r="U50" s="93"/>
      <c r="V50" s="52"/>
      <c r="W50" s="52"/>
      <c r="X50" s="52"/>
      <c r="Y50" s="52"/>
      <c r="Z50" s="51"/>
      <c r="AA50" s="76"/>
      <c r="AB50" s="76"/>
      <c r="AC50" s="77"/>
      <c r="AD50" s="83" t="s">
        <v>16662</v>
      </c>
      <c r="AE50" s="83">
        <v>368</v>
      </c>
      <c r="AF50" s="83">
        <v>645</v>
      </c>
      <c r="AG50" s="83">
        <v>4196</v>
      </c>
      <c r="AH50" s="83">
        <v>110</v>
      </c>
      <c r="AI50" s="83"/>
      <c r="AJ50" s="83"/>
      <c r="AK50" s="83" t="s">
        <v>16561</v>
      </c>
      <c r="AL50" s="83"/>
      <c r="AM50" s="83"/>
      <c r="AN50" s="85">
        <v>40686.227129629631</v>
      </c>
      <c r="AO50" s="88" t="s">
        <v>20648</v>
      </c>
      <c r="AP50" s="83" t="b">
        <v>1</v>
      </c>
      <c r="AQ50" s="83" t="b">
        <v>0</v>
      </c>
      <c r="AR50" s="83" t="b">
        <v>0</v>
      </c>
      <c r="AS50" s="83"/>
      <c r="AT50" s="83">
        <v>2</v>
      </c>
      <c r="AU50" s="88" t="s">
        <v>22157</v>
      </c>
      <c r="AV50" s="83" t="b">
        <v>0</v>
      </c>
      <c r="AW50" s="83" t="s">
        <v>22320</v>
      </c>
      <c r="AX50" s="88" t="s">
        <v>22368</v>
      </c>
      <c r="AY50" s="83" t="s">
        <v>66</v>
      </c>
      <c r="AZ50" s="2"/>
      <c r="BA50" s="3"/>
      <c r="BB50" s="3"/>
      <c r="BC50" s="3"/>
      <c r="BD50" s="3"/>
    </row>
    <row r="51" spans="1:56" x14ac:dyDescent="0.3">
      <c r="A51" s="69" t="s">
        <v>2125</v>
      </c>
      <c r="B51" s="70"/>
      <c r="C51" s="70"/>
      <c r="D51" s="71"/>
      <c r="E51" s="73"/>
      <c r="F51" s="109" t="s">
        <v>4810</v>
      </c>
      <c r="G51" s="70"/>
      <c r="H51" s="74"/>
      <c r="I51" s="75"/>
      <c r="J51" s="75"/>
      <c r="K51" s="74" t="s">
        <v>24320</v>
      </c>
      <c r="L51" s="78"/>
      <c r="M51" s="79"/>
      <c r="N51" s="79"/>
      <c r="O51" s="80"/>
      <c r="P51" s="81"/>
      <c r="Q51" s="81"/>
      <c r="R51" s="93"/>
      <c r="S51" s="93"/>
      <c r="T51" s="93"/>
      <c r="U51" s="93"/>
      <c r="V51" s="52"/>
      <c r="W51" s="52"/>
      <c r="X51" s="52"/>
      <c r="Y51" s="52"/>
      <c r="Z51" s="51"/>
      <c r="AA51" s="76"/>
      <c r="AB51" s="76"/>
      <c r="AC51" s="77"/>
      <c r="AD51" s="83" t="s">
        <v>16663</v>
      </c>
      <c r="AE51" s="83">
        <v>490</v>
      </c>
      <c r="AF51" s="83">
        <v>28869</v>
      </c>
      <c r="AG51" s="83">
        <v>121375</v>
      </c>
      <c r="AH51" s="83">
        <v>5890</v>
      </c>
      <c r="AI51" s="83"/>
      <c r="AJ51" s="83" t="s">
        <v>18502</v>
      </c>
      <c r="AK51" s="83" t="s">
        <v>19910</v>
      </c>
      <c r="AL51" s="88" t="s">
        <v>20336</v>
      </c>
      <c r="AM51" s="83"/>
      <c r="AN51" s="85">
        <v>40021.867175925923</v>
      </c>
      <c r="AO51" s="88" t="s">
        <v>20649</v>
      </c>
      <c r="AP51" s="83" t="b">
        <v>0</v>
      </c>
      <c r="AQ51" s="83" t="b">
        <v>0</v>
      </c>
      <c r="AR51" s="83" t="b">
        <v>0</v>
      </c>
      <c r="AS51" s="83"/>
      <c r="AT51" s="83">
        <v>46</v>
      </c>
      <c r="AU51" s="88" t="s">
        <v>22164</v>
      </c>
      <c r="AV51" s="83" t="b">
        <v>1</v>
      </c>
      <c r="AW51" s="83" t="s">
        <v>22320</v>
      </c>
      <c r="AX51" s="88" t="s">
        <v>22369</v>
      </c>
      <c r="AY51" s="83" t="s">
        <v>66</v>
      </c>
      <c r="AZ51" s="2"/>
      <c r="BA51" s="3"/>
      <c r="BB51" s="3"/>
      <c r="BC51" s="3"/>
      <c r="BD51" s="3"/>
    </row>
    <row r="52" spans="1:56" x14ac:dyDescent="0.3">
      <c r="A52" s="69" t="s">
        <v>258</v>
      </c>
      <c r="B52" s="70"/>
      <c r="C52" s="70"/>
      <c r="D52" s="71"/>
      <c r="E52" s="73"/>
      <c r="F52" s="109" t="s">
        <v>3098</v>
      </c>
      <c r="G52" s="70"/>
      <c r="H52" s="74"/>
      <c r="I52" s="75"/>
      <c r="J52" s="75"/>
      <c r="K52" s="74" t="s">
        <v>24321</v>
      </c>
      <c r="L52" s="78"/>
      <c r="M52" s="79"/>
      <c r="N52" s="79"/>
      <c r="O52" s="80"/>
      <c r="P52" s="81"/>
      <c r="Q52" s="81"/>
      <c r="R52" s="93"/>
      <c r="S52" s="93"/>
      <c r="T52" s="93"/>
      <c r="U52" s="93"/>
      <c r="V52" s="52"/>
      <c r="W52" s="52"/>
      <c r="X52" s="52"/>
      <c r="Y52" s="52"/>
      <c r="Z52" s="51"/>
      <c r="AA52" s="76"/>
      <c r="AB52" s="76"/>
      <c r="AC52" s="77"/>
      <c r="AD52" s="83" t="s">
        <v>16664</v>
      </c>
      <c r="AE52" s="83">
        <v>76</v>
      </c>
      <c r="AF52" s="83">
        <v>74</v>
      </c>
      <c r="AG52" s="83">
        <v>1714</v>
      </c>
      <c r="AH52" s="83">
        <v>22</v>
      </c>
      <c r="AI52" s="83"/>
      <c r="AJ52" s="83"/>
      <c r="AK52" s="83" t="s">
        <v>16561</v>
      </c>
      <c r="AL52" s="83"/>
      <c r="AM52" s="83"/>
      <c r="AN52" s="85">
        <v>43171.67019675926</v>
      </c>
      <c r="AO52" s="88" t="s">
        <v>20650</v>
      </c>
      <c r="AP52" s="83" t="b">
        <v>1</v>
      </c>
      <c r="AQ52" s="83" t="b">
        <v>0</v>
      </c>
      <c r="AR52" s="83" t="b">
        <v>0</v>
      </c>
      <c r="AS52" s="83"/>
      <c r="AT52" s="83">
        <v>0</v>
      </c>
      <c r="AU52" s="83"/>
      <c r="AV52" s="83" t="b">
        <v>0</v>
      </c>
      <c r="AW52" s="83" t="s">
        <v>22320</v>
      </c>
      <c r="AX52" s="88" t="s">
        <v>22370</v>
      </c>
      <c r="AY52" s="83" t="s">
        <v>66</v>
      </c>
      <c r="AZ52" s="2"/>
      <c r="BA52" s="3"/>
      <c r="BB52" s="3"/>
      <c r="BC52" s="3"/>
      <c r="BD52" s="3"/>
    </row>
    <row r="53" spans="1:56" x14ac:dyDescent="0.3">
      <c r="A53" s="69" t="s">
        <v>259</v>
      </c>
      <c r="B53" s="70"/>
      <c r="C53" s="70"/>
      <c r="D53" s="71"/>
      <c r="E53" s="73"/>
      <c r="F53" s="109" t="s">
        <v>3099</v>
      </c>
      <c r="G53" s="70"/>
      <c r="H53" s="74"/>
      <c r="I53" s="75"/>
      <c r="J53" s="75"/>
      <c r="K53" s="74" t="s">
        <v>24322</v>
      </c>
      <c r="L53" s="78"/>
      <c r="M53" s="79"/>
      <c r="N53" s="79"/>
      <c r="O53" s="80"/>
      <c r="P53" s="81"/>
      <c r="Q53" s="81"/>
      <c r="R53" s="93"/>
      <c r="S53" s="93"/>
      <c r="T53" s="93"/>
      <c r="U53" s="93"/>
      <c r="V53" s="52"/>
      <c r="W53" s="52"/>
      <c r="X53" s="52"/>
      <c r="Y53" s="52"/>
      <c r="Z53" s="51"/>
      <c r="AA53" s="76"/>
      <c r="AB53" s="76"/>
      <c r="AC53" s="77"/>
      <c r="AD53" s="83" t="s">
        <v>16665</v>
      </c>
      <c r="AE53" s="83">
        <v>226</v>
      </c>
      <c r="AF53" s="83">
        <v>66</v>
      </c>
      <c r="AG53" s="83">
        <v>931</v>
      </c>
      <c r="AH53" s="83">
        <v>207</v>
      </c>
      <c r="AI53" s="83"/>
      <c r="AJ53" s="83" t="s">
        <v>18503</v>
      </c>
      <c r="AK53" s="83"/>
      <c r="AL53" s="83"/>
      <c r="AM53" s="83"/>
      <c r="AN53" s="85">
        <v>43822.845138888886</v>
      </c>
      <c r="AO53" s="83"/>
      <c r="AP53" s="83" t="b">
        <v>1</v>
      </c>
      <c r="AQ53" s="83" t="b">
        <v>0</v>
      </c>
      <c r="AR53" s="83" t="b">
        <v>0</v>
      </c>
      <c r="AS53" s="83"/>
      <c r="AT53" s="83">
        <v>0</v>
      </c>
      <c r="AU53" s="83"/>
      <c r="AV53" s="83" t="b">
        <v>0</v>
      </c>
      <c r="AW53" s="83" t="s">
        <v>22320</v>
      </c>
      <c r="AX53" s="88" t="s">
        <v>22371</v>
      </c>
      <c r="AY53" s="83" t="s">
        <v>66</v>
      </c>
      <c r="AZ53" s="2"/>
      <c r="BA53" s="3"/>
      <c r="BB53" s="3"/>
      <c r="BC53" s="3"/>
      <c r="BD53" s="3"/>
    </row>
    <row r="54" spans="1:56" x14ac:dyDescent="0.3">
      <c r="A54" s="69" t="s">
        <v>260</v>
      </c>
      <c r="B54" s="70"/>
      <c r="C54" s="70"/>
      <c r="D54" s="71"/>
      <c r="E54" s="73"/>
      <c r="F54" s="109" t="s">
        <v>3100</v>
      </c>
      <c r="G54" s="70"/>
      <c r="H54" s="74"/>
      <c r="I54" s="75"/>
      <c r="J54" s="75"/>
      <c r="K54" s="74" t="s">
        <v>24323</v>
      </c>
      <c r="L54" s="78"/>
      <c r="M54" s="79"/>
      <c r="N54" s="79"/>
      <c r="O54" s="80"/>
      <c r="P54" s="81"/>
      <c r="Q54" s="81"/>
      <c r="R54" s="93"/>
      <c r="S54" s="93"/>
      <c r="T54" s="93"/>
      <c r="U54" s="93"/>
      <c r="V54" s="52"/>
      <c r="W54" s="52"/>
      <c r="X54" s="52"/>
      <c r="Y54" s="52"/>
      <c r="Z54" s="51"/>
      <c r="AA54" s="76"/>
      <c r="AB54" s="76"/>
      <c r="AC54" s="77"/>
      <c r="AD54" s="83" t="s">
        <v>16666</v>
      </c>
      <c r="AE54" s="83">
        <v>69</v>
      </c>
      <c r="AF54" s="83">
        <v>24</v>
      </c>
      <c r="AG54" s="83">
        <v>858</v>
      </c>
      <c r="AH54" s="83">
        <v>43</v>
      </c>
      <c r="AI54" s="83"/>
      <c r="AJ54" s="83"/>
      <c r="AK54" s="83" t="s">
        <v>16561</v>
      </c>
      <c r="AL54" s="83"/>
      <c r="AM54" s="83"/>
      <c r="AN54" s="85">
        <v>43243.391296296293</v>
      </c>
      <c r="AO54" s="83"/>
      <c r="AP54" s="83" t="b">
        <v>1</v>
      </c>
      <c r="AQ54" s="83" t="b">
        <v>0</v>
      </c>
      <c r="AR54" s="83" t="b">
        <v>0</v>
      </c>
      <c r="AS54" s="83"/>
      <c r="AT54" s="83">
        <v>0</v>
      </c>
      <c r="AU54" s="83"/>
      <c r="AV54" s="83" t="b">
        <v>0</v>
      </c>
      <c r="AW54" s="83" t="s">
        <v>22320</v>
      </c>
      <c r="AX54" s="88" t="s">
        <v>22372</v>
      </c>
      <c r="AY54" s="83" t="s">
        <v>66</v>
      </c>
      <c r="AZ54" s="2"/>
      <c r="BA54" s="3"/>
      <c r="BB54" s="3"/>
      <c r="BC54" s="3"/>
      <c r="BD54" s="3"/>
    </row>
    <row r="55" spans="1:56" x14ac:dyDescent="0.3">
      <c r="A55" s="69" t="s">
        <v>261</v>
      </c>
      <c r="B55" s="70"/>
      <c r="C55" s="70"/>
      <c r="D55" s="71"/>
      <c r="E55" s="73"/>
      <c r="F55" s="109" t="s">
        <v>22180</v>
      </c>
      <c r="G55" s="70"/>
      <c r="H55" s="74"/>
      <c r="I55" s="75"/>
      <c r="J55" s="75"/>
      <c r="K55" s="74" t="s">
        <v>24324</v>
      </c>
      <c r="L55" s="78"/>
      <c r="M55" s="79"/>
      <c r="N55" s="79"/>
      <c r="O55" s="80"/>
      <c r="P55" s="81"/>
      <c r="Q55" s="81"/>
      <c r="R55" s="93"/>
      <c r="S55" s="93"/>
      <c r="T55" s="93"/>
      <c r="U55" s="93"/>
      <c r="V55" s="52"/>
      <c r="W55" s="52"/>
      <c r="X55" s="52"/>
      <c r="Y55" s="52"/>
      <c r="Z55" s="51"/>
      <c r="AA55" s="76"/>
      <c r="AB55" s="76"/>
      <c r="AC55" s="77"/>
      <c r="AD55" s="83" t="s">
        <v>16667</v>
      </c>
      <c r="AE55" s="83">
        <v>775</v>
      </c>
      <c r="AF55" s="83">
        <v>1309</v>
      </c>
      <c r="AG55" s="83">
        <v>14607</v>
      </c>
      <c r="AH55" s="83">
        <v>8789</v>
      </c>
      <c r="AI55" s="83"/>
      <c r="AJ55" s="83" t="s">
        <v>18504</v>
      </c>
      <c r="AK55" s="83"/>
      <c r="AL55" s="83"/>
      <c r="AM55" s="83"/>
      <c r="AN55" s="85">
        <v>42194.443333333336</v>
      </c>
      <c r="AO55" s="88" t="s">
        <v>20651</v>
      </c>
      <c r="AP55" s="83" t="b">
        <v>1</v>
      </c>
      <c r="AQ55" s="83" t="b">
        <v>0</v>
      </c>
      <c r="AR55" s="83" t="b">
        <v>1</v>
      </c>
      <c r="AS55" s="83"/>
      <c r="AT55" s="83">
        <v>0</v>
      </c>
      <c r="AU55" s="88" t="s">
        <v>22157</v>
      </c>
      <c r="AV55" s="83" t="b">
        <v>0</v>
      </c>
      <c r="AW55" s="83" t="s">
        <v>22320</v>
      </c>
      <c r="AX55" s="88" t="s">
        <v>22373</v>
      </c>
      <c r="AY55" s="83" t="s">
        <v>66</v>
      </c>
      <c r="AZ55" s="2"/>
      <c r="BA55" s="3"/>
      <c r="BB55" s="3"/>
      <c r="BC55" s="3"/>
      <c r="BD55" s="3"/>
    </row>
    <row r="56" spans="1:56" x14ac:dyDescent="0.3">
      <c r="A56" s="69" t="s">
        <v>262</v>
      </c>
      <c r="B56" s="70"/>
      <c r="C56" s="70"/>
      <c r="D56" s="71"/>
      <c r="E56" s="73"/>
      <c r="F56" s="109" t="s">
        <v>3101</v>
      </c>
      <c r="G56" s="70"/>
      <c r="H56" s="74"/>
      <c r="I56" s="75"/>
      <c r="J56" s="75"/>
      <c r="K56" s="74" t="s">
        <v>24325</v>
      </c>
      <c r="L56" s="78"/>
      <c r="M56" s="79"/>
      <c r="N56" s="79"/>
      <c r="O56" s="80"/>
      <c r="P56" s="81"/>
      <c r="Q56" s="81"/>
      <c r="R56" s="93"/>
      <c r="S56" s="93"/>
      <c r="T56" s="93"/>
      <c r="U56" s="93"/>
      <c r="V56" s="52"/>
      <c r="W56" s="52"/>
      <c r="X56" s="52"/>
      <c r="Y56" s="52"/>
      <c r="Z56" s="51"/>
      <c r="AA56" s="76"/>
      <c r="AB56" s="76"/>
      <c r="AC56" s="77"/>
      <c r="AD56" s="83" t="s">
        <v>16668</v>
      </c>
      <c r="AE56" s="83">
        <v>455</v>
      </c>
      <c r="AF56" s="83">
        <v>179</v>
      </c>
      <c r="AG56" s="83">
        <v>9592</v>
      </c>
      <c r="AH56" s="83">
        <v>2542</v>
      </c>
      <c r="AI56" s="83"/>
      <c r="AJ56" s="83"/>
      <c r="AK56" s="83" t="s">
        <v>19911</v>
      </c>
      <c r="AL56" s="83"/>
      <c r="AM56" s="83"/>
      <c r="AN56" s="85">
        <v>40851.778819444444</v>
      </c>
      <c r="AO56" s="88" t="s">
        <v>20652</v>
      </c>
      <c r="AP56" s="83" t="b">
        <v>1</v>
      </c>
      <c r="AQ56" s="83" t="b">
        <v>0</v>
      </c>
      <c r="AR56" s="83" t="b">
        <v>0</v>
      </c>
      <c r="AS56" s="83"/>
      <c r="AT56" s="83">
        <v>0</v>
      </c>
      <c r="AU56" s="88" t="s">
        <v>22157</v>
      </c>
      <c r="AV56" s="83" t="b">
        <v>0</v>
      </c>
      <c r="AW56" s="83" t="s">
        <v>22320</v>
      </c>
      <c r="AX56" s="88" t="s">
        <v>22374</v>
      </c>
      <c r="AY56" s="83" t="s">
        <v>66</v>
      </c>
      <c r="AZ56" s="2"/>
      <c r="BA56" s="3"/>
      <c r="BB56" s="3"/>
      <c r="BC56" s="3"/>
      <c r="BD56" s="3"/>
    </row>
    <row r="57" spans="1:56" x14ac:dyDescent="0.3">
      <c r="A57" s="69" t="s">
        <v>263</v>
      </c>
      <c r="B57" s="70"/>
      <c r="C57" s="70"/>
      <c r="D57" s="71"/>
      <c r="E57" s="73"/>
      <c r="F57" s="109" t="s">
        <v>3102</v>
      </c>
      <c r="G57" s="70"/>
      <c r="H57" s="74"/>
      <c r="I57" s="75"/>
      <c r="J57" s="75"/>
      <c r="K57" s="74" t="s">
        <v>24326</v>
      </c>
      <c r="L57" s="78"/>
      <c r="M57" s="79"/>
      <c r="N57" s="79"/>
      <c r="O57" s="80"/>
      <c r="P57" s="81"/>
      <c r="Q57" s="81"/>
      <c r="R57" s="93"/>
      <c r="S57" s="93"/>
      <c r="T57" s="93"/>
      <c r="U57" s="93"/>
      <c r="V57" s="52"/>
      <c r="W57" s="52"/>
      <c r="X57" s="52"/>
      <c r="Y57" s="52"/>
      <c r="Z57" s="51"/>
      <c r="AA57" s="76"/>
      <c r="AB57" s="76"/>
      <c r="AC57" s="77"/>
      <c r="AD57" s="83" t="s">
        <v>16669</v>
      </c>
      <c r="AE57" s="83">
        <v>888</v>
      </c>
      <c r="AF57" s="83">
        <v>176</v>
      </c>
      <c r="AG57" s="83">
        <v>1614</v>
      </c>
      <c r="AH57" s="83">
        <v>7062</v>
      </c>
      <c r="AI57" s="83"/>
      <c r="AJ57" s="83" t="s">
        <v>18505</v>
      </c>
      <c r="AK57" s="83" t="s">
        <v>19912</v>
      </c>
      <c r="AL57" s="83"/>
      <c r="AM57" s="83"/>
      <c r="AN57" s="85">
        <v>43612.999872685185</v>
      </c>
      <c r="AO57" s="83"/>
      <c r="AP57" s="83" t="b">
        <v>1</v>
      </c>
      <c r="AQ57" s="83" t="b">
        <v>0</v>
      </c>
      <c r="AR57" s="83" t="b">
        <v>0</v>
      </c>
      <c r="AS57" s="83"/>
      <c r="AT57" s="83">
        <v>0</v>
      </c>
      <c r="AU57" s="83"/>
      <c r="AV57" s="83" t="b">
        <v>0</v>
      </c>
      <c r="AW57" s="83" t="s">
        <v>22320</v>
      </c>
      <c r="AX57" s="88" t="s">
        <v>22375</v>
      </c>
      <c r="AY57" s="83" t="s">
        <v>66</v>
      </c>
      <c r="AZ57" s="2"/>
      <c r="BA57" s="3"/>
      <c r="BB57" s="3"/>
      <c r="BC57" s="3"/>
      <c r="BD57" s="3"/>
    </row>
    <row r="58" spans="1:56" x14ac:dyDescent="0.3">
      <c r="A58" s="69" t="s">
        <v>264</v>
      </c>
      <c r="B58" s="70"/>
      <c r="C58" s="70"/>
      <c r="D58" s="71"/>
      <c r="E58" s="73"/>
      <c r="F58" s="109" t="s">
        <v>22181</v>
      </c>
      <c r="G58" s="70"/>
      <c r="H58" s="74"/>
      <c r="I58" s="75"/>
      <c r="J58" s="75"/>
      <c r="K58" s="74" t="s">
        <v>24327</v>
      </c>
      <c r="L58" s="78"/>
      <c r="M58" s="79"/>
      <c r="N58" s="79"/>
      <c r="O58" s="80"/>
      <c r="P58" s="81"/>
      <c r="Q58" s="81"/>
      <c r="R58" s="93"/>
      <c r="S58" s="93"/>
      <c r="T58" s="93"/>
      <c r="U58" s="93"/>
      <c r="V58" s="52"/>
      <c r="W58" s="52"/>
      <c r="X58" s="52"/>
      <c r="Y58" s="52"/>
      <c r="Z58" s="51"/>
      <c r="AA58" s="76"/>
      <c r="AB58" s="76"/>
      <c r="AC58" s="77"/>
      <c r="AD58" s="83" t="s">
        <v>16670</v>
      </c>
      <c r="AE58" s="83">
        <v>392</v>
      </c>
      <c r="AF58" s="83">
        <v>546</v>
      </c>
      <c r="AG58" s="83">
        <v>13816</v>
      </c>
      <c r="AH58" s="83">
        <v>9219</v>
      </c>
      <c r="AI58" s="83"/>
      <c r="AJ58" s="83" t="s">
        <v>18506</v>
      </c>
      <c r="AK58" s="83" t="s">
        <v>19896</v>
      </c>
      <c r="AL58" s="83"/>
      <c r="AM58" s="83"/>
      <c r="AN58" s="85">
        <v>40977.434351851851</v>
      </c>
      <c r="AO58" s="88" t="s">
        <v>20653</v>
      </c>
      <c r="AP58" s="83" t="b">
        <v>1</v>
      </c>
      <c r="AQ58" s="83" t="b">
        <v>0</v>
      </c>
      <c r="AR58" s="83" t="b">
        <v>0</v>
      </c>
      <c r="AS58" s="83"/>
      <c r="AT58" s="83">
        <v>1</v>
      </c>
      <c r="AU58" s="88" t="s">
        <v>22157</v>
      </c>
      <c r="AV58" s="83" t="b">
        <v>0</v>
      </c>
      <c r="AW58" s="83" t="s">
        <v>22320</v>
      </c>
      <c r="AX58" s="88" t="s">
        <v>22376</v>
      </c>
      <c r="AY58" s="83" t="s">
        <v>66</v>
      </c>
      <c r="AZ58" s="2"/>
      <c r="BA58" s="3"/>
      <c r="BB58" s="3"/>
      <c r="BC58" s="3"/>
      <c r="BD58" s="3"/>
    </row>
    <row r="59" spans="1:56" x14ac:dyDescent="0.3">
      <c r="A59" s="69" t="s">
        <v>265</v>
      </c>
      <c r="B59" s="70"/>
      <c r="C59" s="70"/>
      <c r="D59" s="71"/>
      <c r="E59" s="73"/>
      <c r="F59" s="109" t="s">
        <v>3103</v>
      </c>
      <c r="G59" s="70"/>
      <c r="H59" s="74"/>
      <c r="I59" s="75"/>
      <c r="J59" s="75"/>
      <c r="K59" s="74" t="s">
        <v>24328</v>
      </c>
      <c r="L59" s="78"/>
      <c r="M59" s="79"/>
      <c r="N59" s="79"/>
      <c r="O59" s="80"/>
      <c r="P59" s="81"/>
      <c r="Q59" s="81"/>
      <c r="R59" s="93"/>
      <c r="S59" s="93"/>
      <c r="T59" s="93"/>
      <c r="U59" s="93"/>
      <c r="V59" s="52"/>
      <c r="W59" s="52"/>
      <c r="X59" s="52"/>
      <c r="Y59" s="52"/>
      <c r="Z59" s="51"/>
      <c r="AA59" s="76"/>
      <c r="AB59" s="76"/>
      <c r="AC59" s="77"/>
      <c r="AD59" s="83" t="s">
        <v>16671</v>
      </c>
      <c r="AE59" s="83">
        <v>207</v>
      </c>
      <c r="AF59" s="83">
        <v>72</v>
      </c>
      <c r="AG59" s="83">
        <v>1722</v>
      </c>
      <c r="AH59" s="83">
        <v>444</v>
      </c>
      <c r="AI59" s="83"/>
      <c r="AJ59" s="83"/>
      <c r="AK59" s="83"/>
      <c r="AL59" s="83"/>
      <c r="AM59" s="83"/>
      <c r="AN59" s="85">
        <v>43763.094467592593</v>
      </c>
      <c r="AO59" s="83"/>
      <c r="AP59" s="83" t="b">
        <v>1</v>
      </c>
      <c r="AQ59" s="83" t="b">
        <v>0</v>
      </c>
      <c r="AR59" s="83" t="b">
        <v>0</v>
      </c>
      <c r="AS59" s="83"/>
      <c r="AT59" s="83">
        <v>1</v>
      </c>
      <c r="AU59" s="83"/>
      <c r="AV59" s="83" t="b">
        <v>0</v>
      </c>
      <c r="AW59" s="83" t="s">
        <v>22320</v>
      </c>
      <c r="AX59" s="88" t="s">
        <v>22377</v>
      </c>
      <c r="AY59" s="83" t="s">
        <v>66</v>
      </c>
      <c r="AZ59" s="2"/>
      <c r="BA59" s="3"/>
      <c r="BB59" s="3"/>
      <c r="BC59" s="3"/>
      <c r="BD59" s="3"/>
    </row>
    <row r="60" spans="1:56" x14ac:dyDescent="0.3">
      <c r="A60" s="69" t="s">
        <v>266</v>
      </c>
      <c r="B60" s="70"/>
      <c r="C60" s="70"/>
      <c r="D60" s="71"/>
      <c r="E60" s="73"/>
      <c r="F60" s="109" t="s">
        <v>3104</v>
      </c>
      <c r="G60" s="70"/>
      <c r="H60" s="74"/>
      <c r="I60" s="75"/>
      <c r="J60" s="75"/>
      <c r="K60" s="74" t="s">
        <v>24329</v>
      </c>
      <c r="L60" s="78"/>
      <c r="M60" s="79"/>
      <c r="N60" s="79"/>
      <c r="O60" s="80"/>
      <c r="P60" s="81"/>
      <c r="Q60" s="81"/>
      <c r="R60" s="93"/>
      <c r="S60" s="93"/>
      <c r="T60" s="93"/>
      <c r="U60" s="93"/>
      <c r="V60" s="52"/>
      <c r="W60" s="52"/>
      <c r="X60" s="52"/>
      <c r="Y60" s="52"/>
      <c r="Z60" s="51"/>
      <c r="AA60" s="76"/>
      <c r="AB60" s="76"/>
      <c r="AC60" s="77"/>
      <c r="AD60" s="83" t="s">
        <v>16672</v>
      </c>
      <c r="AE60" s="83">
        <v>174</v>
      </c>
      <c r="AF60" s="83">
        <v>176</v>
      </c>
      <c r="AG60" s="83">
        <v>10996</v>
      </c>
      <c r="AH60" s="83">
        <v>12609</v>
      </c>
      <c r="AI60" s="83"/>
      <c r="AJ60" s="83"/>
      <c r="AK60" s="83" t="s">
        <v>16552</v>
      </c>
      <c r="AL60" s="83"/>
      <c r="AM60" s="83"/>
      <c r="AN60" s="85">
        <v>42941.419340277775</v>
      </c>
      <c r="AO60" s="83"/>
      <c r="AP60" s="83" t="b">
        <v>1</v>
      </c>
      <c r="AQ60" s="83" t="b">
        <v>0</v>
      </c>
      <c r="AR60" s="83" t="b">
        <v>1</v>
      </c>
      <c r="AS60" s="83"/>
      <c r="AT60" s="83">
        <v>0</v>
      </c>
      <c r="AU60" s="83"/>
      <c r="AV60" s="83" t="b">
        <v>0</v>
      </c>
      <c r="AW60" s="83" t="s">
        <v>22320</v>
      </c>
      <c r="AX60" s="88" t="s">
        <v>22378</v>
      </c>
      <c r="AY60" s="83" t="s">
        <v>66</v>
      </c>
      <c r="AZ60" s="2"/>
      <c r="BA60" s="3"/>
      <c r="BB60" s="3"/>
      <c r="BC60" s="3"/>
      <c r="BD60" s="3"/>
    </row>
    <row r="61" spans="1:56" x14ac:dyDescent="0.3">
      <c r="A61" s="69" t="s">
        <v>1633</v>
      </c>
      <c r="B61" s="70"/>
      <c r="C61" s="70"/>
      <c r="D61" s="71"/>
      <c r="E61" s="73"/>
      <c r="F61" s="109" t="s">
        <v>4360</v>
      </c>
      <c r="G61" s="70"/>
      <c r="H61" s="74"/>
      <c r="I61" s="75"/>
      <c r="J61" s="75"/>
      <c r="K61" s="74" t="s">
        <v>24330</v>
      </c>
      <c r="L61" s="78"/>
      <c r="M61" s="79"/>
      <c r="N61" s="79"/>
      <c r="O61" s="80"/>
      <c r="P61" s="81"/>
      <c r="Q61" s="81"/>
      <c r="R61" s="93"/>
      <c r="S61" s="93"/>
      <c r="T61" s="93"/>
      <c r="U61" s="93"/>
      <c r="V61" s="52"/>
      <c r="W61" s="52"/>
      <c r="X61" s="52"/>
      <c r="Y61" s="52"/>
      <c r="Z61" s="51"/>
      <c r="AA61" s="76"/>
      <c r="AB61" s="76"/>
      <c r="AC61" s="77"/>
      <c r="AD61" s="83" t="s">
        <v>16673</v>
      </c>
      <c r="AE61" s="83">
        <v>489</v>
      </c>
      <c r="AF61" s="83">
        <v>229</v>
      </c>
      <c r="AG61" s="83">
        <v>1716</v>
      </c>
      <c r="AH61" s="83">
        <v>334</v>
      </c>
      <c r="AI61" s="83"/>
      <c r="AJ61" s="83" t="s">
        <v>18507</v>
      </c>
      <c r="AK61" s="83"/>
      <c r="AL61" s="83"/>
      <c r="AM61" s="83"/>
      <c r="AN61" s="85">
        <v>40226.43277777778</v>
      </c>
      <c r="AO61" s="88" t="s">
        <v>20654</v>
      </c>
      <c r="AP61" s="83" t="b">
        <v>0</v>
      </c>
      <c r="AQ61" s="83" t="b">
        <v>0</v>
      </c>
      <c r="AR61" s="83" t="b">
        <v>1</v>
      </c>
      <c r="AS61" s="83"/>
      <c r="AT61" s="83">
        <v>0</v>
      </c>
      <c r="AU61" s="88" t="s">
        <v>22163</v>
      </c>
      <c r="AV61" s="83" t="b">
        <v>0</v>
      </c>
      <c r="AW61" s="83" t="s">
        <v>22320</v>
      </c>
      <c r="AX61" s="88" t="s">
        <v>22379</v>
      </c>
      <c r="AY61" s="83" t="s">
        <v>66</v>
      </c>
      <c r="AZ61" s="2"/>
      <c r="BA61" s="3"/>
      <c r="BB61" s="3"/>
      <c r="BC61" s="3"/>
      <c r="BD61" s="3"/>
    </row>
    <row r="62" spans="1:56" x14ac:dyDescent="0.3">
      <c r="A62" s="69" t="s">
        <v>267</v>
      </c>
      <c r="B62" s="70"/>
      <c r="C62" s="70"/>
      <c r="D62" s="71"/>
      <c r="E62" s="73"/>
      <c r="F62" s="109" t="s">
        <v>3105</v>
      </c>
      <c r="G62" s="70"/>
      <c r="H62" s="74"/>
      <c r="I62" s="75"/>
      <c r="J62" s="75"/>
      <c r="K62" s="74" t="s">
        <v>24331</v>
      </c>
      <c r="L62" s="78"/>
      <c r="M62" s="79"/>
      <c r="N62" s="79"/>
      <c r="O62" s="80"/>
      <c r="P62" s="81"/>
      <c r="Q62" s="81"/>
      <c r="R62" s="93"/>
      <c r="S62" s="93"/>
      <c r="T62" s="93"/>
      <c r="U62" s="93"/>
      <c r="V62" s="52"/>
      <c r="W62" s="52"/>
      <c r="X62" s="52"/>
      <c r="Y62" s="52"/>
      <c r="Z62" s="51"/>
      <c r="AA62" s="76"/>
      <c r="AB62" s="76"/>
      <c r="AC62" s="77"/>
      <c r="AD62" s="83" t="s">
        <v>16674</v>
      </c>
      <c r="AE62" s="83">
        <v>33</v>
      </c>
      <c r="AF62" s="83">
        <v>4</v>
      </c>
      <c r="AG62" s="83">
        <v>100</v>
      </c>
      <c r="AH62" s="83">
        <v>9</v>
      </c>
      <c r="AI62" s="83"/>
      <c r="AJ62" s="83"/>
      <c r="AK62" s="83"/>
      <c r="AL62" s="83"/>
      <c r="AM62" s="83"/>
      <c r="AN62" s="85">
        <v>43364.367754629631</v>
      </c>
      <c r="AO62" s="83"/>
      <c r="AP62" s="83" t="b">
        <v>1</v>
      </c>
      <c r="AQ62" s="83" t="b">
        <v>0</v>
      </c>
      <c r="AR62" s="83" t="b">
        <v>0</v>
      </c>
      <c r="AS62" s="83"/>
      <c r="AT62" s="83">
        <v>0</v>
      </c>
      <c r="AU62" s="83"/>
      <c r="AV62" s="83" t="b">
        <v>0</v>
      </c>
      <c r="AW62" s="83" t="s">
        <v>22320</v>
      </c>
      <c r="AX62" s="88" t="s">
        <v>22380</v>
      </c>
      <c r="AY62" s="83" t="s">
        <v>66</v>
      </c>
      <c r="AZ62" s="2"/>
      <c r="BA62" s="3"/>
      <c r="BB62" s="3"/>
      <c r="BC62" s="3"/>
      <c r="BD62" s="3"/>
    </row>
    <row r="63" spans="1:56" x14ac:dyDescent="0.3">
      <c r="A63" s="69" t="s">
        <v>268</v>
      </c>
      <c r="B63" s="70"/>
      <c r="C63" s="70"/>
      <c r="D63" s="71"/>
      <c r="E63" s="73"/>
      <c r="F63" s="109" t="s">
        <v>3062</v>
      </c>
      <c r="G63" s="70"/>
      <c r="H63" s="74"/>
      <c r="I63" s="75"/>
      <c r="J63" s="75"/>
      <c r="K63" s="74" t="s">
        <v>24332</v>
      </c>
      <c r="L63" s="78"/>
      <c r="M63" s="79"/>
      <c r="N63" s="79"/>
      <c r="O63" s="80"/>
      <c r="P63" s="81"/>
      <c r="Q63" s="81"/>
      <c r="R63" s="93"/>
      <c r="S63" s="93"/>
      <c r="T63" s="93"/>
      <c r="U63" s="93"/>
      <c r="V63" s="52"/>
      <c r="W63" s="52"/>
      <c r="X63" s="52"/>
      <c r="Y63" s="52"/>
      <c r="Z63" s="51"/>
      <c r="AA63" s="76"/>
      <c r="AB63" s="76"/>
      <c r="AC63" s="77"/>
      <c r="AD63" s="83" t="s">
        <v>16675</v>
      </c>
      <c r="AE63" s="83">
        <v>34</v>
      </c>
      <c r="AF63" s="83">
        <v>10</v>
      </c>
      <c r="AG63" s="83">
        <v>13</v>
      </c>
      <c r="AH63" s="83">
        <v>98</v>
      </c>
      <c r="AI63" s="83"/>
      <c r="AJ63" s="83"/>
      <c r="AK63" s="83"/>
      <c r="AL63" s="83"/>
      <c r="AM63" s="83"/>
      <c r="AN63" s="85">
        <v>43340.708761574075</v>
      </c>
      <c r="AO63" s="83"/>
      <c r="AP63" s="83" t="b">
        <v>1</v>
      </c>
      <c r="AQ63" s="83" t="b">
        <v>1</v>
      </c>
      <c r="AR63" s="83" t="b">
        <v>0</v>
      </c>
      <c r="AS63" s="83"/>
      <c r="AT63" s="83">
        <v>0</v>
      </c>
      <c r="AU63" s="83"/>
      <c r="AV63" s="83" t="b">
        <v>0</v>
      </c>
      <c r="AW63" s="83" t="s">
        <v>22320</v>
      </c>
      <c r="AX63" s="88" t="s">
        <v>22381</v>
      </c>
      <c r="AY63" s="83" t="s">
        <v>66</v>
      </c>
      <c r="AZ63" s="2"/>
      <c r="BA63" s="3"/>
      <c r="BB63" s="3"/>
      <c r="BC63" s="3"/>
      <c r="BD63" s="3"/>
    </row>
    <row r="64" spans="1:56" x14ac:dyDescent="0.3">
      <c r="A64" s="69" t="s">
        <v>269</v>
      </c>
      <c r="B64" s="70"/>
      <c r="C64" s="70"/>
      <c r="D64" s="71"/>
      <c r="E64" s="73"/>
      <c r="F64" s="109" t="s">
        <v>3106</v>
      </c>
      <c r="G64" s="70"/>
      <c r="H64" s="74"/>
      <c r="I64" s="75"/>
      <c r="J64" s="75"/>
      <c r="K64" s="74" t="s">
        <v>24333</v>
      </c>
      <c r="L64" s="78"/>
      <c r="M64" s="79"/>
      <c r="N64" s="79"/>
      <c r="O64" s="80"/>
      <c r="P64" s="81"/>
      <c r="Q64" s="81"/>
      <c r="R64" s="93"/>
      <c r="S64" s="93"/>
      <c r="T64" s="93"/>
      <c r="U64" s="93"/>
      <c r="V64" s="52"/>
      <c r="W64" s="52"/>
      <c r="X64" s="52"/>
      <c r="Y64" s="52"/>
      <c r="Z64" s="51"/>
      <c r="AA64" s="76"/>
      <c r="AB64" s="76"/>
      <c r="AC64" s="77"/>
      <c r="AD64" s="83" t="s">
        <v>16676</v>
      </c>
      <c r="AE64" s="83">
        <v>740</v>
      </c>
      <c r="AF64" s="83">
        <v>141</v>
      </c>
      <c r="AG64" s="83">
        <v>4977</v>
      </c>
      <c r="AH64" s="83">
        <v>5202</v>
      </c>
      <c r="AI64" s="83"/>
      <c r="AJ64" s="83" t="s">
        <v>18508</v>
      </c>
      <c r="AK64" s="83" t="s">
        <v>19896</v>
      </c>
      <c r="AL64" s="83"/>
      <c r="AM64" s="83"/>
      <c r="AN64" s="85">
        <v>43798.852280092593</v>
      </c>
      <c r="AO64" s="88" t="s">
        <v>20655</v>
      </c>
      <c r="AP64" s="83" t="b">
        <v>1</v>
      </c>
      <c r="AQ64" s="83" t="b">
        <v>0</v>
      </c>
      <c r="AR64" s="83" t="b">
        <v>0</v>
      </c>
      <c r="AS64" s="83"/>
      <c r="AT64" s="83">
        <v>1</v>
      </c>
      <c r="AU64" s="83"/>
      <c r="AV64" s="83" t="b">
        <v>0</v>
      </c>
      <c r="AW64" s="83" t="s">
        <v>22320</v>
      </c>
      <c r="AX64" s="88" t="s">
        <v>22382</v>
      </c>
      <c r="AY64" s="83" t="s">
        <v>66</v>
      </c>
      <c r="AZ64" s="2"/>
      <c r="BA64" s="3"/>
      <c r="BB64" s="3"/>
      <c r="BC64" s="3"/>
      <c r="BD64" s="3"/>
    </row>
    <row r="65" spans="1:56" x14ac:dyDescent="0.3">
      <c r="A65" s="69" t="s">
        <v>270</v>
      </c>
      <c r="B65" s="70"/>
      <c r="C65" s="70"/>
      <c r="D65" s="71"/>
      <c r="E65" s="73"/>
      <c r="F65" s="109" t="s">
        <v>3107</v>
      </c>
      <c r="G65" s="70"/>
      <c r="H65" s="74"/>
      <c r="I65" s="75"/>
      <c r="J65" s="75"/>
      <c r="K65" s="74" t="s">
        <v>24334</v>
      </c>
      <c r="L65" s="78"/>
      <c r="M65" s="79"/>
      <c r="N65" s="79"/>
      <c r="O65" s="80"/>
      <c r="P65" s="81"/>
      <c r="Q65" s="81"/>
      <c r="R65" s="93"/>
      <c r="S65" s="93"/>
      <c r="T65" s="93"/>
      <c r="U65" s="93"/>
      <c r="V65" s="52"/>
      <c r="W65" s="52"/>
      <c r="X65" s="52"/>
      <c r="Y65" s="52"/>
      <c r="Z65" s="51"/>
      <c r="AA65" s="76"/>
      <c r="AB65" s="76"/>
      <c r="AC65" s="77"/>
      <c r="AD65" s="83" t="s">
        <v>16677</v>
      </c>
      <c r="AE65" s="83">
        <v>45</v>
      </c>
      <c r="AF65" s="83">
        <v>58</v>
      </c>
      <c r="AG65" s="83">
        <v>902</v>
      </c>
      <c r="AH65" s="83">
        <v>22</v>
      </c>
      <c r="AI65" s="83"/>
      <c r="AJ65" s="83"/>
      <c r="AK65" s="83"/>
      <c r="AL65" s="83"/>
      <c r="AM65" s="83"/>
      <c r="AN65" s="85">
        <v>43654.971446759257</v>
      </c>
      <c r="AO65" s="88" t="s">
        <v>20656</v>
      </c>
      <c r="AP65" s="83" t="b">
        <v>1</v>
      </c>
      <c r="AQ65" s="83" t="b">
        <v>0</v>
      </c>
      <c r="AR65" s="83" t="b">
        <v>0</v>
      </c>
      <c r="AS65" s="83"/>
      <c r="AT65" s="83">
        <v>0</v>
      </c>
      <c r="AU65" s="83"/>
      <c r="AV65" s="83" t="b">
        <v>0</v>
      </c>
      <c r="AW65" s="83" t="s">
        <v>22320</v>
      </c>
      <c r="AX65" s="88" t="s">
        <v>22383</v>
      </c>
      <c r="AY65" s="83" t="s">
        <v>66</v>
      </c>
      <c r="AZ65" s="2"/>
      <c r="BA65" s="3"/>
      <c r="BB65" s="3"/>
      <c r="BC65" s="3"/>
      <c r="BD65" s="3"/>
    </row>
    <row r="66" spans="1:56" x14ac:dyDescent="0.3">
      <c r="A66" s="69" t="s">
        <v>2130</v>
      </c>
      <c r="B66" s="70"/>
      <c r="C66" s="70"/>
      <c r="D66" s="71"/>
      <c r="E66" s="73"/>
      <c r="F66" s="109" t="s">
        <v>22182</v>
      </c>
      <c r="G66" s="70"/>
      <c r="H66" s="74"/>
      <c r="I66" s="75"/>
      <c r="J66" s="75"/>
      <c r="K66" s="74" t="s">
        <v>24335</v>
      </c>
      <c r="L66" s="78"/>
      <c r="M66" s="79"/>
      <c r="N66" s="79"/>
      <c r="O66" s="80"/>
      <c r="P66" s="81"/>
      <c r="Q66" s="81"/>
      <c r="R66" s="93"/>
      <c r="S66" s="93"/>
      <c r="T66" s="93"/>
      <c r="U66" s="93"/>
      <c r="V66" s="52"/>
      <c r="W66" s="52"/>
      <c r="X66" s="52"/>
      <c r="Y66" s="52"/>
      <c r="Z66" s="51"/>
      <c r="AA66" s="76"/>
      <c r="AB66" s="76"/>
      <c r="AC66" s="77"/>
      <c r="AD66" s="83" t="s">
        <v>16678</v>
      </c>
      <c r="AE66" s="83">
        <v>550</v>
      </c>
      <c r="AF66" s="83">
        <v>7685613</v>
      </c>
      <c r="AG66" s="83">
        <v>21471</v>
      </c>
      <c r="AH66" s="83">
        <v>825</v>
      </c>
      <c r="AI66" s="83"/>
      <c r="AJ66" s="83" t="s">
        <v>18509</v>
      </c>
      <c r="AK66" s="83"/>
      <c r="AL66" s="88" t="s">
        <v>20337</v>
      </c>
      <c r="AM66" s="83"/>
      <c r="AN66" s="85">
        <v>40297.457025462965</v>
      </c>
      <c r="AO66" s="88" t="s">
        <v>20657</v>
      </c>
      <c r="AP66" s="83" t="b">
        <v>0</v>
      </c>
      <c r="AQ66" s="83" t="b">
        <v>0</v>
      </c>
      <c r="AR66" s="83" t="b">
        <v>1</v>
      </c>
      <c r="AS66" s="83"/>
      <c r="AT66" s="83">
        <v>12792</v>
      </c>
      <c r="AU66" s="88" t="s">
        <v>22157</v>
      </c>
      <c r="AV66" s="83" t="b">
        <v>1</v>
      </c>
      <c r="AW66" s="83" t="s">
        <v>22320</v>
      </c>
      <c r="AX66" s="88" t="s">
        <v>22384</v>
      </c>
      <c r="AY66" s="83" t="s">
        <v>65</v>
      </c>
      <c r="AZ66" s="2"/>
      <c r="BA66" s="3"/>
      <c r="BB66" s="3"/>
      <c r="BC66" s="3"/>
      <c r="BD66" s="3"/>
    </row>
    <row r="67" spans="1:56" x14ac:dyDescent="0.3">
      <c r="A67" s="69" t="s">
        <v>271</v>
      </c>
      <c r="B67" s="70"/>
      <c r="C67" s="70"/>
      <c r="D67" s="71"/>
      <c r="E67" s="73"/>
      <c r="F67" s="109" t="s">
        <v>3108</v>
      </c>
      <c r="G67" s="70"/>
      <c r="H67" s="74"/>
      <c r="I67" s="75"/>
      <c r="J67" s="75"/>
      <c r="K67" s="74" t="s">
        <v>24336</v>
      </c>
      <c r="L67" s="78"/>
      <c r="M67" s="79"/>
      <c r="N67" s="79"/>
      <c r="O67" s="80"/>
      <c r="P67" s="81"/>
      <c r="Q67" s="81"/>
      <c r="R67" s="93"/>
      <c r="S67" s="93"/>
      <c r="T67" s="93"/>
      <c r="U67" s="93"/>
      <c r="V67" s="52"/>
      <c r="W67" s="52"/>
      <c r="X67" s="52"/>
      <c r="Y67" s="52"/>
      <c r="Z67" s="51"/>
      <c r="AA67" s="76"/>
      <c r="AB67" s="76"/>
      <c r="AC67" s="77"/>
      <c r="AD67" s="83" t="s">
        <v>16679</v>
      </c>
      <c r="AE67" s="83">
        <v>1469</v>
      </c>
      <c r="AF67" s="83">
        <v>323</v>
      </c>
      <c r="AG67" s="83">
        <v>1459</v>
      </c>
      <c r="AH67" s="83">
        <v>3768</v>
      </c>
      <c r="AI67" s="83"/>
      <c r="AJ67" s="83" t="s">
        <v>18510</v>
      </c>
      <c r="AK67" s="83" t="s">
        <v>19913</v>
      </c>
      <c r="AL67" s="83"/>
      <c r="AM67" s="83"/>
      <c r="AN67" s="85">
        <v>42861.624421296299</v>
      </c>
      <c r="AO67" s="88" t="s">
        <v>20658</v>
      </c>
      <c r="AP67" s="83" t="b">
        <v>1</v>
      </c>
      <c r="AQ67" s="83" t="b">
        <v>0</v>
      </c>
      <c r="AR67" s="83" t="b">
        <v>0</v>
      </c>
      <c r="AS67" s="83"/>
      <c r="AT67" s="83">
        <v>0</v>
      </c>
      <c r="AU67" s="83"/>
      <c r="AV67" s="83" t="b">
        <v>0</v>
      </c>
      <c r="AW67" s="83" t="s">
        <v>22320</v>
      </c>
      <c r="AX67" s="88" t="s">
        <v>22385</v>
      </c>
      <c r="AY67" s="83" t="s">
        <v>66</v>
      </c>
      <c r="AZ67" s="2"/>
      <c r="BA67" s="3"/>
      <c r="BB67" s="3"/>
      <c r="BC67" s="3"/>
      <c r="BD67" s="3"/>
    </row>
    <row r="68" spans="1:56" x14ac:dyDescent="0.3">
      <c r="A68" s="69" t="s">
        <v>272</v>
      </c>
      <c r="B68" s="70"/>
      <c r="C68" s="70"/>
      <c r="D68" s="71"/>
      <c r="E68" s="73"/>
      <c r="F68" s="109" t="s">
        <v>3062</v>
      </c>
      <c r="G68" s="70"/>
      <c r="H68" s="74"/>
      <c r="I68" s="75"/>
      <c r="J68" s="75"/>
      <c r="K68" s="74" t="s">
        <v>24337</v>
      </c>
      <c r="L68" s="78"/>
      <c r="M68" s="79"/>
      <c r="N68" s="79"/>
      <c r="O68" s="80"/>
      <c r="P68" s="81"/>
      <c r="Q68" s="81"/>
      <c r="R68" s="93"/>
      <c r="S68" s="93"/>
      <c r="T68" s="93"/>
      <c r="U68" s="93"/>
      <c r="V68" s="52"/>
      <c r="W68" s="52"/>
      <c r="X68" s="52"/>
      <c r="Y68" s="52"/>
      <c r="Z68" s="51"/>
      <c r="AA68" s="76"/>
      <c r="AB68" s="76"/>
      <c r="AC68" s="77"/>
      <c r="AD68" s="83" t="s">
        <v>16680</v>
      </c>
      <c r="AE68" s="83">
        <v>306</v>
      </c>
      <c r="AF68" s="83">
        <v>14</v>
      </c>
      <c r="AG68" s="83">
        <v>41</v>
      </c>
      <c r="AH68" s="83">
        <v>47</v>
      </c>
      <c r="AI68" s="83"/>
      <c r="AJ68" s="83" t="s">
        <v>18511</v>
      </c>
      <c r="AK68" s="83" t="s">
        <v>19894</v>
      </c>
      <c r="AL68" s="83"/>
      <c r="AM68" s="83"/>
      <c r="AN68" s="85">
        <v>43340.817141203705</v>
      </c>
      <c r="AO68" s="83"/>
      <c r="AP68" s="83" t="b">
        <v>1</v>
      </c>
      <c r="AQ68" s="83" t="b">
        <v>1</v>
      </c>
      <c r="AR68" s="83" t="b">
        <v>0</v>
      </c>
      <c r="AS68" s="83"/>
      <c r="AT68" s="83">
        <v>0</v>
      </c>
      <c r="AU68" s="83"/>
      <c r="AV68" s="83" t="b">
        <v>0</v>
      </c>
      <c r="AW68" s="83" t="s">
        <v>22320</v>
      </c>
      <c r="AX68" s="88" t="s">
        <v>22386</v>
      </c>
      <c r="AY68" s="83" t="s">
        <v>66</v>
      </c>
      <c r="AZ68" s="2"/>
      <c r="BA68" s="3"/>
      <c r="BB68" s="3"/>
      <c r="BC68" s="3"/>
      <c r="BD68" s="3"/>
    </row>
    <row r="69" spans="1:56" x14ac:dyDescent="0.3">
      <c r="A69" s="69" t="s">
        <v>273</v>
      </c>
      <c r="B69" s="70"/>
      <c r="C69" s="70"/>
      <c r="D69" s="71"/>
      <c r="E69" s="73"/>
      <c r="F69" s="109" t="s">
        <v>3109</v>
      </c>
      <c r="G69" s="70"/>
      <c r="H69" s="74"/>
      <c r="I69" s="75"/>
      <c r="J69" s="75"/>
      <c r="K69" s="74" t="s">
        <v>24338</v>
      </c>
      <c r="L69" s="78"/>
      <c r="M69" s="79"/>
      <c r="N69" s="79"/>
      <c r="O69" s="80"/>
      <c r="P69" s="81"/>
      <c r="Q69" s="81"/>
      <c r="R69" s="93"/>
      <c r="S69" s="93"/>
      <c r="T69" s="93"/>
      <c r="U69" s="93"/>
      <c r="V69" s="52"/>
      <c r="W69" s="52"/>
      <c r="X69" s="52"/>
      <c r="Y69" s="52"/>
      <c r="Z69" s="51"/>
      <c r="AA69" s="76"/>
      <c r="AB69" s="76"/>
      <c r="AC69" s="77"/>
      <c r="AD69" s="83" t="s">
        <v>16681</v>
      </c>
      <c r="AE69" s="83">
        <v>78</v>
      </c>
      <c r="AF69" s="83">
        <v>333</v>
      </c>
      <c r="AG69" s="83">
        <v>9741</v>
      </c>
      <c r="AH69" s="83">
        <v>19</v>
      </c>
      <c r="AI69" s="83"/>
      <c r="AJ69" s="83"/>
      <c r="AK69" s="83" t="s">
        <v>16561</v>
      </c>
      <c r="AL69" s="83"/>
      <c r="AM69" s="83"/>
      <c r="AN69" s="85">
        <v>40278.925196759257</v>
      </c>
      <c r="AO69" s="88" t="s">
        <v>20659</v>
      </c>
      <c r="AP69" s="83" t="b">
        <v>0</v>
      </c>
      <c r="AQ69" s="83" t="b">
        <v>0</v>
      </c>
      <c r="AR69" s="83" t="b">
        <v>1</v>
      </c>
      <c r="AS69" s="83"/>
      <c r="AT69" s="83">
        <v>2</v>
      </c>
      <c r="AU69" s="88" t="s">
        <v>22165</v>
      </c>
      <c r="AV69" s="83" t="b">
        <v>0</v>
      </c>
      <c r="AW69" s="83" t="s">
        <v>22320</v>
      </c>
      <c r="AX69" s="88" t="s">
        <v>22387</v>
      </c>
      <c r="AY69" s="83" t="s">
        <v>66</v>
      </c>
      <c r="AZ69" s="2"/>
      <c r="BA69" s="3"/>
      <c r="BB69" s="3"/>
      <c r="BC69" s="3"/>
      <c r="BD69" s="3"/>
    </row>
    <row r="70" spans="1:56" x14ac:dyDescent="0.3">
      <c r="A70" s="69" t="s">
        <v>274</v>
      </c>
      <c r="B70" s="70"/>
      <c r="C70" s="70"/>
      <c r="D70" s="71"/>
      <c r="E70" s="73"/>
      <c r="F70" s="109" t="s">
        <v>3110</v>
      </c>
      <c r="G70" s="70"/>
      <c r="H70" s="74"/>
      <c r="I70" s="75"/>
      <c r="J70" s="75"/>
      <c r="K70" s="74" t="s">
        <v>24339</v>
      </c>
      <c r="L70" s="78"/>
      <c r="M70" s="79"/>
      <c r="N70" s="79"/>
      <c r="O70" s="80"/>
      <c r="P70" s="81"/>
      <c r="Q70" s="81"/>
      <c r="R70" s="93"/>
      <c r="S70" s="93"/>
      <c r="T70" s="93"/>
      <c r="U70" s="93"/>
      <c r="V70" s="52"/>
      <c r="W70" s="52"/>
      <c r="X70" s="52"/>
      <c r="Y70" s="52"/>
      <c r="Z70" s="51"/>
      <c r="AA70" s="76"/>
      <c r="AB70" s="76"/>
      <c r="AC70" s="77"/>
      <c r="AD70" s="83" t="s">
        <v>16682</v>
      </c>
      <c r="AE70" s="83">
        <v>244</v>
      </c>
      <c r="AF70" s="83">
        <v>790</v>
      </c>
      <c r="AG70" s="83">
        <v>10804</v>
      </c>
      <c r="AH70" s="83">
        <v>229</v>
      </c>
      <c r="AI70" s="83"/>
      <c r="AJ70" s="83"/>
      <c r="AK70" s="83"/>
      <c r="AL70" s="83"/>
      <c r="AM70" s="83"/>
      <c r="AN70" s="85">
        <v>41714.75236111111</v>
      </c>
      <c r="AO70" s="88" t="s">
        <v>20660</v>
      </c>
      <c r="AP70" s="83" t="b">
        <v>1</v>
      </c>
      <c r="AQ70" s="83" t="b">
        <v>0</v>
      </c>
      <c r="AR70" s="83" t="b">
        <v>1</v>
      </c>
      <c r="AS70" s="83"/>
      <c r="AT70" s="83">
        <v>1</v>
      </c>
      <c r="AU70" s="88" t="s">
        <v>22157</v>
      </c>
      <c r="AV70" s="83" t="b">
        <v>0</v>
      </c>
      <c r="AW70" s="83" t="s">
        <v>22320</v>
      </c>
      <c r="AX70" s="88" t="s">
        <v>22388</v>
      </c>
      <c r="AY70" s="83" t="s">
        <v>66</v>
      </c>
      <c r="AZ70" s="2"/>
      <c r="BA70" s="3"/>
      <c r="BB70" s="3"/>
      <c r="BC70" s="3"/>
      <c r="BD70" s="3"/>
    </row>
    <row r="71" spans="1:56" x14ac:dyDescent="0.3">
      <c r="A71" s="69" t="s">
        <v>275</v>
      </c>
      <c r="B71" s="70"/>
      <c r="C71" s="70"/>
      <c r="D71" s="71"/>
      <c r="E71" s="73"/>
      <c r="F71" s="109" t="s">
        <v>3111</v>
      </c>
      <c r="G71" s="70"/>
      <c r="H71" s="74"/>
      <c r="I71" s="75"/>
      <c r="J71" s="75"/>
      <c r="K71" s="74" t="s">
        <v>24340</v>
      </c>
      <c r="L71" s="78"/>
      <c r="M71" s="79"/>
      <c r="N71" s="79"/>
      <c r="O71" s="80"/>
      <c r="P71" s="81"/>
      <c r="Q71" s="81"/>
      <c r="R71" s="93"/>
      <c r="S71" s="93"/>
      <c r="T71" s="93"/>
      <c r="U71" s="93"/>
      <c r="V71" s="52"/>
      <c r="W71" s="52"/>
      <c r="X71" s="52"/>
      <c r="Y71" s="52"/>
      <c r="Z71" s="51"/>
      <c r="AA71" s="76"/>
      <c r="AB71" s="76"/>
      <c r="AC71" s="77"/>
      <c r="AD71" s="83" t="s">
        <v>16683</v>
      </c>
      <c r="AE71" s="83">
        <v>551</v>
      </c>
      <c r="AF71" s="83">
        <v>1629</v>
      </c>
      <c r="AG71" s="83">
        <v>994</v>
      </c>
      <c r="AH71" s="83">
        <v>439</v>
      </c>
      <c r="AI71" s="83"/>
      <c r="AJ71" s="83" t="s">
        <v>18512</v>
      </c>
      <c r="AK71" s="83" t="s">
        <v>16552</v>
      </c>
      <c r="AL71" s="83"/>
      <c r="AM71" s="83"/>
      <c r="AN71" s="85">
        <v>40910.146226851852</v>
      </c>
      <c r="AO71" s="88" t="s">
        <v>20661</v>
      </c>
      <c r="AP71" s="83" t="b">
        <v>1</v>
      </c>
      <c r="AQ71" s="83" t="b">
        <v>0</v>
      </c>
      <c r="AR71" s="83" t="b">
        <v>1</v>
      </c>
      <c r="AS71" s="83"/>
      <c r="AT71" s="83">
        <v>0</v>
      </c>
      <c r="AU71" s="88" t="s">
        <v>22157</v>
      </c>
      <c r="AV71" s="83" t="b">
        <v>0</v>
      </c>
      <c r="AW71" s="83" t="s">
        <v>22320</v>
      </c>
      <c r="AX71" s="88" t="s">
        <v>22389</v>
      </c>
      <c r="AY71" s="83" t="s">
        <v>66</v>
      </c>
      <c r="AZ71" s="2"/>
      <c r="BA71" s="3"/>
      <c r="BB71" s="3"/>
      <c r="BC71" s="3"/>
      <c r="BD71" s="3"/>
    </row>
    <row r="72" spans="1:56" x14ac:dyDescent="0.3">
      <c r="A72" s="69" t="s">
        <v>2131</v>
      </c>
      <c r="B72" s="70"/>
      <c r="C72" s="70"/>
      <c r="D72" s="71"/>
      <c r="E72" s="73"/>
      <c r="F72" s="109" t="s">
        <v>22183</v>
      </c>
      <c r="G72" s="70"/>
      <c r="H72" s="74"/>
      <c r="I72" s="75"/>
      <c r="J72" s="75"/>
      <c r="K72" s="74" t="s">
        <v>24341</v>
      </c>
      <c r="L72" s="78"/>
      <c r="M72" s="79"/>
      <c r="N72" s="79"/>
      <c r="O72" s="80"/>
      <c r="P72" s="81"/>
      <c r="Q72" s="81"/>
      <c r="R72" s="93"/>
      <c r="S72" s="93"/>
      <c r="T72" s="93"/>
      <c r="U72" s="93"/>
      <c r="V72" s="52"/>
      <c r="W72" s="52"/>
      <c r="X72" s="52"/>
      <c r="Y72" s="52"/>
      <c r="Z72" s="51"/>
      <c r="AA72" s="76"/>
      <c r="AB72" s="76"/>
      <c r="AC72" s="77"/>
      <c r="AD72" s="83" t="s">
        <v>16684</v>
      </c>
      <c r="AE72" s="83">
        <v>3</v>
      </c>
      <c r="AF72" s="83">
        <v>735284</v>
      </c>
      <c r="AG72" s="83">
        <v>20637</v>
      </c>
      <c r="AH72" s="83">
        <v>0</v>
      </c>
      <c r="AI72" s="83"/>
      <c r="AJ72" s="83" t="s">
        <v>18513</v>
      </c>
      <c r="AK72" s="83" t="s">
        <v>19896</v>
      </c>
      <c r="AL72" s="88" t="s">
        <v>20338</v>
      </c>
      <c r="AM72" s="83"/>
      <c r="AN72" s="85">
        <v>40748.332499999997</v>
      </c>
      <c r="AO72" s="88" t="s">
        <v>20662</v>
      </c>
      <c r="AP72" s="83" t="b">
        <v>0</v>
      </c>
      <c r="AQ72" s="83" t="b">
        <v>0</v>
      </c>
      <c r="AR72" s="83" t="b">
        <v>0</v>
      </c>
      <c r="AS72" s="83"/>
      <c r="AT72" s="83">
        <v>533</v>
      </c>
      <c r="AU72" s="88" t="s">
        <v>22157</v>
      </c>
      <c r="AV72" s="83" t="b">
        <v>1</v>
      </c>
      <c r="AW72" s="83" t="s">
        <v>22320</v>
      </c>
      <c r="AX72" s="88" t="s">
        <v>22390</v>
      </c>
      <c r="AY72" s="83" t="s">
        <v>65</v>
      </c>
      <c r="AZ72" s="2"/>
      <c r="BA72" s="3"/>
      <c r="BB72" s="3"/>
      <c r="BC72" s="3"/>
      <c r="BD72" s="3"/>
    </row>
    <row r="73" spans="1:56" x14ac:dyDescent="0.3">
      <c r="A73" s="69" t="s">
        <v>276</v>
      </c>
      <c r="B73" s="70"/>
      <c r="C73" s="70"/>
      <c r="D73" s="71"/>
      <c r="E73" s="73"/>
      <c r="F73" s="109" t="s">
        <v>3112</v>
      </c>
      <c r="G73" s="70"/>
      <c r="H73" s="74"/>
      <c r="I73" s="75"/>
      <c r="J73" s="75"/>
      <c r="K73" s="74" t="s">
        <v>24342</v>
      </c>
      <c r="L73" s="78"/>
      <c r="M73" s="79"/>
      <c r="N73" s="79"/>
      <c r="O73" s="80"/>
      <c r="P73" s="81"/>
      <c r="Q73" s="81"/>
      <c r="R73" s="93"/>
      <c r="S73" s="93"/>
      <c r="T73" s="93"/>
      <c r="U73" s="93"/>
      <c r="V73" s="52"/>
      <c r="W73" s="52"/>
      <c r="X73" s="52"/>
      <c r="Y73" s="52"/>
      <c r="Z73" s="51"/>
      <c r="AA73" s="76"/>
      <c r="AB73" s="76"/>
      <c r="AC73" s="77"/>
      <c r="AD73" s="83" t="s">
        <v>16685</v>
      </c>
      <c r="AE73" s="83">
        <v>1342</v>
      </c>
      <c r="AF73" s="83">
        <v>765</v>
      </c>
      <c r="AG73" s="83">
        <v>12275</v>
      </c>
      <c r="AH73" s="83">
        <v>198</v>
      </c>
      <c r="AI73" s="83"/>
      <c r="AJ73" s="83" t="s">
        <v>18514</v>
      </c>
      <c r="AK73" s="83" t="s">
        <v>19894</v>
      </c>
      <c r="AL73" s="83"/>
      <c r="AM73" s="83"/>
      <c r="AN73" s="85">
        <v>40758.932083333333</v>
      </c>
      <c r="AO73" s="88" t="s">
        <v>20663</v>
      </c>
      <c r="AP73" s="83" t="b">
        <v>1</v>
      </c>
      <c r="AQ73" s="83" t="b">
        <v>0</v>
      </c>
      <c r="AR73" s="83" t="b">
        <v>1</v>
      </c>
      <c r="AS73" s="83"/>
      <c r="AT73" s="83">
        <v>8</v>
      </c>
      <c r="AU73" s="88" t="s">
        <v>22157</v>
      </c>
      <c r="AV73" s="83" t="b">
        <v>0</v>
      </c>
      <c r="AW73" s="83" t="s">
        <v>22320</v>
      </c>
      <c r="AX73" s="88" t="s">
        <v>22391</v>
      </c>
      <c r="AY73" s="83" t="s">
        <v>66</v>
      </c>
      <c r="AZ73" s="2"/>
      <c r="BA73" s="3"/>
      <c r="BB73" s="3"/>
      <c r="BC73" s="3"/>
      <c r="BD73" s="3"/>
    </row>
    <row r="74" spans="1:56" x14ac:dyDescent="0.3">
      <c r="A74" s="69" t="s">
        <v>277</v>
      </c>
      <c r="B74" s="70"/>
      <c r="C74" s="70"/>
      <c r="D74" s="71"/>
      <c r="E74" s="73"/>
      <c r="F74" s="109" t="s">
        <v>3113</v>
      </c>
      <c r="G74" s="70"/>
      <c r="H74" s="74"/>
      <c r="I74" s="75"/>
      <c r="J74" s="75"/>
      <c r="K74" s="74" t="s">
        <v>24343</v>
      </c>
      <c r="L74" s="78"/>
      <c r="M74" s="79"/>
      <c r="N74" s="79"/>
      <c r="O74" s="80"/>
      <c r="P74" s="81"/>
      <c r="Q74" s="81"/>
      <c r="R74" s="93"/>
      <c r="S74" s="93"/>
      <c r="T74" s="93"/>
      <c r="U74" s="93"/>
      <c r="V74" s="52"/>
      <c r="W74" s="52"/>
      <c r="X74" s="52"/>
      <c r="Y74" s="52"/>
      <c r="Z74" s="51"/>
      <c r="AA74" s="76"/>
      <c r="AB74" s="76"/>
      <c r="AC74" s="77"/>
      <c r="AD74" s="83" t="s">
        <v>16686</v>
      </c>
      <c r="AE74" s="83">
        <v>2252</v>
      </c>
      <c r="AF74" s="83">
        <v>546</v>
      </c>
      <c r="AG74" s="83">
        <v>3402</v>
      </c>
      <c r="AH74" s="83">
        <v>2892</v>
      </c>
      <c r="AI74" s="83"/>
      <c r="AJ74" s="83" t="s">
        <v>18515</v>
      </c>
      <c r="AK74" s="83"/>
      <c r="AL74" s="83"/>
      <c r="AM74" s="83"/>
      <c r="AN74" s="85">
        <v>41665.543321759258</v>
      </c>
      <c r="AO74" s="83"/>
      <c r="AP74" s="83" t="b">
        <v>1</v>
      </c>
      <c r="AQ74" s="83" t="b">
        <v>0</v>
      </c>
      <c r="AR74" s="83" t="b">
        <v>1</v>
      </c>
      <c r="AS74" s="83"/>
      <c r="AT74" s="83">
        <v>1</v>
      </c>
      <c r="AU74" s="88" t="s">
        <v>22157</v>
      </c>
      <c r="AV74" s="83" t="b">
        <v>0</v>
      </c>
      <c r="AW74" s="83" t="s">
        <v>22320</v>
      </c>
      <c r="AX74" s="88" t="s">
        <v>22392</v>
      </c>
      <c r="AY74" s="83" t="s">
        <v>66</v>
      </c>
      <c r="AZ74" s="2"/>
      <c r="BA74" s="3"/>
      <c r="BB74" s="3"/>
      <c r="BC74" s="3"/>
      <c r="BD74" s="3"/>
    </row>
    <row r="75" spans="1:56" x14ac:dyDescent="0.3">
      <c r="A75" s="69" t="s">
        <v>278</v>
      </c>
      <c r="B75" s="70"/>
      <c r="C75" s="70"/>
      <c r="D75" s="71"/>
      <c r="E75" s="73"/>
      <c r="F75" s="109" t="s">
        <v>3114</v>
      </c>
      <c r="G75" s="70"/>
      <c r="H75" s="74"/>
      <c r="I75" s="75"/>
      <c r="J75" s="75"/>
      <c r="K75" s="74" t="s">
        <v>24344</v>
      </c>
      <c r="L75" s="78"/>
      <c r="M75" s="79"/>
      <c r="N75" s="79"/>
      <c r="O75" s="80"/>
      <c r="P75" s="81"/>
      <c r="Q75" s="81"/>
      <c r="R75" s="93"/>
      <c r="S75" s="93"/>
      <c r="T75" s="93"/>
      <c r="U75" s="93"/>
      <c r="V75" s="52"/>
      <c r="W75" s="52"/>
      <c r="X75" s="52"/>
      <c r="Y75" s="52"/>
      <c r="Z75" s="51"/>
      <c r="AA75" s="76"/>
      <c r="AB75" s="76"/>
      <c r="AC75" s="77"/>
      <c r="AD75" s="83" t="s">
        <v>16687</v>
      </c>
      <c r="AE75" s="83">
        <v>116</v>
      </c>
      <c r="AF75" s="83">
        <v>217</v>
      </c>
      <c r="AG75" s="83">
        <v>9527</v>
      </c>
      <c r="AH75" s="83">
        <v>1093</v>
      </c>
      <c r="AI75" s="83"/>
      <c r="AJ75" s="83" t="s">
        <v>18516</v>
      </c>
      <c r="AK75" s="83" t="s">
        <v>16552</v>
      </c>
      <c r="AL75" s="83"/>
      <c r="AM75" s="83"/>
      <c r="AN75" s="85">
        <v>41232.172939814816</v>
      </c>
      <c r="AO75" s="88" t="s">
        <v>20664</v>
      </c>
      <c r="AP75" s="83" t="b">
        <v>1</v>
      </c>
      <c r="AQ75" s="83" t="b">
        <v>0</v>
      </c>
      <c r="AR75" s="83" t="b">
        <v>1</v>
      </c>
      <c r="AS75" s="83"/>
      <c r="AT75" s="83">
        <v>1</v>
      </c>
      <c r="AU75" s="88" t="s">
        <v>22157</v>
      </c>
      <c r="AV75" s="83" t="b">
        <v>0</v>
      </c>
      <c r="AW75" s="83" t="s">
        <v>22320</v>
      </c>
      <c r="AX75" s="88" t="s">
        <v>22393</v>
      </c>
      <c r="AY75" s="83" t="s">
        <v>66</v>
      </c>
      <c r="AZ75" s="2"/>
      <c r="BA75" s="3"/>
      <c r="BB75" s="3"/>
      <c r="BC75" s="3"/>
      <c r="BD75" s="3"/>
    </row>
    <row r="76" spans="1:56" x14ac:dyDescent="0.3">
      <c r="A76" s="69" t="s">
        <v>279</v>
      </c>
      <c r="B76" s="70"/>
      <c r="C76" s="70"/>
      <c r="D76" s="71"/>
      <c r="E76" s="73"/>
      <c r="F76" s="109" t="s">
        <v>3115</v>
      </c>
      <c r="G76" s="70"/>
      <c r="H76" s="74"/>
      <c r="I76" s="75"/>
      <c r="J76" s="75"/>
      <c r="K76" s="74" t="s">
        <v>24345</v>
      </c>
      <c r="L76" s="78"/>
      <c r="M76" s="79"/>
      <c r="N76" s="79"/>
      <c r="O76" s="80"/>
      <c r="P76" s="81"/>
      <c r="Q76" s="81"/>
      <c r="R76" s="93"/>
      <c r="S76" s="93"/>
      <c r="T76" s="93"/>
      <c r="U76" s="93"/>
      <c r="V76" s="52"/>
      <c r="W76" s="52"/>
      <c r="X76" s="52"/>
      <c r="Y76" s="52"/>
      <c r="Z76" s="51"/>
      <c r="AA76" s="76"/>
      <c r="AB76" s="76"/>
      <c r="AC76" s="77"/>
      <c r="AD76" s="83" t="s">
        <v>16688</v>
      </c>
      <c r="AE76" s="83">
        <v>283</v>
      </c>
      <c r="AF76" s="83">
        <v>993</v>
      </c>
      <c r="AG76" s="83">
        <v>18952</v>
      </c>
      <c r="AH76" s="83">
        <v>446</v>
      </c>
      <c r="AI76" s="83"/>
      <c r="AJ76" s="83" t="s">
        <v>18517</v>
      </c>
      <c r="AK76" s="83" t="s">
        <v>19914</v>
      </c>
      <c r="AL76" s="83"/>
      <c r="AM76" s="83"/>
      <c r="AN76" s="85">
        <v>41025.33494212963</v>
      </c>
      <c r="AO76" s="88" t="s">
        <v>20665</v>
      </c>
      <c r="AP76" s="83" t="b">
        <v>1</v>
      </c>
      <c r="AQ76" s="83" t="b">
        <v>0</v>
      </c>
      <c r="AR76" s="83" t="b">
        <v>1</v>
      </c>
      <c r="AS76" s="83"/>
      <c r="AT76" s="83">
        <v>5</v>
      </c>
      <c r="AU76" s="88" t="s">
        <v>22157</v>
      </c>
      <c r="AV76" s="83" t="b">
        <v>0</v>
      </c>
      <c r="AW76" s="83" t="s">
        <v>22320</v>
      </c>
      <c r="AX76" s="88" t="s">
        <v>22394</v>
      </c>
      <c r="AY76" s="83" t="s">
        <v>66</v>
      </c>
      <c r="AZ76" s="2"/>
      <c r="BA76" s="3"/>
      <c r="BB76" s="3"/>
      <c r="BC76" s="3"/>
      <c r="BD76" s="3"/>
    </row>
    <row r="77" spans="1:56" x14ac:dyDescent="0.3">
      <c r="A77" s="69" t="s">
        <v>280</v>
      </c>
      <c r="B77" s="70"/>
      <c r="C77" s="70"/>
      <c r="D77" s="71"/>
      <c r="E77" s="73"/>
      <c r="F77" s="109" t="s">
        <v>3116</v>
      </c>
      <c r="G77" s="70"/>
      <c r="H77" s="74"/>
      <c r="I77" s="75"/>
      <c r="J77" s="75"/>
      <c r="K77" s="74" t="s">
        <v>24346</v>
      </c>
      <c r="L77" s="78"/>
      <c r="M77" s="79"/>
      <c r="N77" s="79"/>
      <c r="O77" s="80"/>
      <c r="P77" s="81"/>
      <c r="Q77" s="81"/>
      <c r="R77" s="93"/>
      <c r="S77" s="93"/>
      <c r="T77" s="93"/>
      <c r="U77" s="93"/>
      <c r="V77" s="52"/>
      <c r="W77" s="52"/>
      <c r="X77" s="52"/>
      <c r="Y77" s="52"/>
      <c r="Z77" s="51"/>
      <c r="AA77" s="76"/>
      <c r="AB77" s="76"/>
      <c r="AC77" s="77"/>
      <c r="AD77" s="83" t="s">
        <v>16689</v>
      </c>
      <c r="AE77" s="83">
        <v>1171</v>
      </c>
      <c r="AF77" s="83">
        <v>2606</v>
      </c>
      <c r="AG77" s="83">
        <v>118287</v>
      </c>
      <c r="AH77" s="83">
        <v>85127</v>
      </c>
      <c r="AI77" s="83"/>
      <c r="AJ77" s="83" t="s">
        <v>18518</v>
      </c>
      <c r="AK77" s="83" t="s">
        <v>19915</v>
      </c>
      <c r="AL77" s="83"/>
      <c r="AM77" s="83"/>
      <c r="AN77" s="85">
        <v>41026.237384259257</v>
      </c>
      <c r="AO77" s="88" t="s">
        <v>20666</v>
      </c>
      <c r="AP77" s="83" t="b">
        <v>1</v>
      </c>
      <c r="AQ77" s="83" t="b">
        <v>0</v>
      </c>
      <c r="AR77" s="83" t="b">
        <v>1</v>
      </c>
      <c r="AS77" s="83"/>
      <c r="AT77" s="83">
        <v>12</v>
      </c>
      <c r="AU77" s="88" t="s">
        <v>22157</v>
      </c>
      <c r="AV77" s="83" t="b">
        <v>0</v>
      </c>
      <c r="AW77" s="83" t="s">
        <v>22320</v>
      </c>
      <c r="AX77" s="88" t="s">
        <v>22395</v>
      </c>
      <c r="AY77" s="83" t="s">
        <v>66</v>
      </c>
      <c r="AZ77" s="2"/>
      <c r="BA77" s="3"/>
      <c r="BB77" s="3"/>
      <c r="BC77" s="3"/>
      <c r="BD77" s="3"/>
    </row>
    <row r="78" spans="1:56" x14ac:dyDescent="0.3">
      <c r="A78" s="69" t="s">
        <v>281</v>
      </c>
      <c r="B78" s="70"/>
      <c r="C78" s="70"/>
      <c r="D78" s="71"/>
      <c r="E78" s="73"/>
      <c r="F78" s="109" t="s">
        <v>3117</v>
      </c>
      <c r="G78" s="70"/>
      <c r="H78" s="74"/>
      <c r="I78" s="75"/>
      <c r="J78" s="75"/>
      <c r="K78" s="74" t="s">
        <v>24347</v>
      </c>
      <c r="L78" s="78"/>
      <c r="M78" s="79"/>
      <c r="N78" s="79"/>
      <c r="O78" s="80"/>
      <c r="P78" s="81"/>
      <c r="Q78" s="81"/>
      <c r="R78" s="93"/>
      <c r="S78" s="93"/>
      <c r="T78" s="93"/>
      <c r="U78" s="93"/>
      <c r="V78" s="52"/>
      <c r="W78" s="52"/>
      <c r="X78" s="52"/>
      <c r="Y78" s="52"/>
      <c r="Z78" s="51"/>
      <c r="AA78" s="76"/>
      <c r="AB78" s="76"/>
      <c r="AC78" s="77"/>
      <c r="AD78" s="83" t="s">
        <v>16690</v>
      </c>
      <c r="AE78" s="83">
        <v>101</v>
      </c>
      <c r="AF78" s="83">
        <v>62</v>
      </c>
      <c r="AG78" s="83">
        <v>804</v>
      </c>
      <c r="AH78" s="83">
        <v>783</v>
      </c>
      <c r="AI78" s="83"/>
      <c r="AJ78" s="83" t="s">
        <v>18519</v>
      </c>
      <c r="AK78" s="83" t="s">
        <v>19916</v>
      </c>
      <c r="AL78" s="83"/>
      <c r="AM78" s="83"/>
      <c r="AN78" s="85">
        <v>42096.161921296298</v>
      </c>
      <c r="AO78" s="88" t="s">
        <v>20667</v>
      </c>
      <c r="AP78" s="83" t="b">
        <v>1</v>
      </c>
      <c r="AQ78" s="83" t="b">
        <v>0</v>
      </c>
      <c r="AR78" s="83" t="b">
        <v>1</v>
      </c>
      <c r="AS78" s="83"/>
      <c r="AT78" s="83">
        <v>0</v>
      </c>
      <c r="AU78" s="88" t="s">
        <v>22157</v>
      </c>
      <c r="AV78" s="83" t="b">
        <v>0</v>
      </c>
      <c r="AW78" s="83" t="s">
        <v>22320</v>
      </c>
      <c r="AX78" s="88" t="s">
        <v>22396</v>
      </c>
      <c r="AY78" s="83" t="s">
        <v>66</v>
      </c>
      <c r="AZ78" s="2"/>
      <c r="BA78" s="3"/>
      <c r="BB78" s="3"/>
      <c r="BC78" s="3"/>
      <c r="BD78" s="3"/>
    </row>
    <row r="79" spans="1:56" x14ac:dyDescent="0.3">
      <c r="A79" s="69" t="s">
        <v>282</v>
      </c>
      <c r="B79" s="70"/>
      <c r="C79" s="70"/>
      <c r="D79" s="71"/>
      <c r="E79" s="73"/>
      <c r="F79" s="109" t="s">
        <v>3118</v>
      </c>
      <c r="G79" s="70"/>
      <c r="H79" s="74"/>
      <c r="I79" s="75"/>
      <c r="J79" s="75"/>
      <c r="K79" s="74" t="s">
        <v>24348</v>
      </c>
      <c r="L79" s="78"/>
      <c r="M79" s="79"/>
      <c r="N79" s="79"/>
      <c r="O79" s="80"/>
      <c r="P79" s="81"/>
      <c r="Q79" s="81"/>
      <c r="R79" s="93"/>
      <c r="S79" s="93"/>
      <c r="T79" s="93"/>
      <c r="U79" s="93"/>
      <c r="V79" s="52"/>
      <c r="W79" s="52"/>
      <c r="X79" s="52"/>
      <c r="Y79" s="52"/>
      <c r="Z79" s="51"/>
      <c r="AA79" s="76"/>
      <c r="AB79" s="76"/>
      <c r="AC79" s="77"/>
      <c r="AD79" s="83" t="s">
        <v>16691</v>
      </c>
      <c r="AE79" s="83">
        <v>62</v>
      </c>
      <c r="AF79" s="83">
        <v>23</v>
      </c>
      <c r="AG79" s="83">
        <v>105</v>
      </c>
      <c r="AH79" s="83">
        <v>299</v>
      </c>
      <c r="AI79" s="83"/>
      <c r="AJ79" s="83" t="s">
        <v>18520</v>
      </c>
      <c r="AK79" s="83" t="s">
        <v>2881</v>
      </c>
      <c r="AL79" s="83"/>
      <c r="AM79" s="83"/>
      <c r="AN79" s="85">
        <v>43734.634085648147</v>
      </c>
      <c r="AO79" s="88" t="s">
        <v>20668</v>
      </c>
      <c r="AP79" s="83" t="b">
        <v>1</v>
      </c>
      <c r="AQ79" s="83" t="b">
        <v>0</v>
      </c>
      <c r="AR79" s="83" t="b">
        <v>0</v>
      </c>
      <c r="AS79" s="83"/>
      <c r="AT79" s="83">
        <v>0</v>
      </c>
      <c r="AU79" s="83"/>
      <c r="AV79" s="83" t="b">
        <v>0</v>
      </c>
      <c r="AW79" s="83" t="s">
        <v>22320</v>
      </c>
      <c r="AX79" s="88" t="s">
        <v>22397</v>
      </c>
      <c r="AY79" s="83" t="s">
        <v>66</v>
      </c>
      <c r="AZ79" s="2"/>
      <c r="BA79" s="3"/>
      <c r="BB79" s="3"/>
      <c r="BC79" s="3"/>
      <c r="BD79" s="3"/>
    </row>
    <row r="80" spans="1:56" x14ac:dyDescent="0.3">
      <c r="A80" s="69" t="s">
        <v>1952</v>
      </c>
      <c r="B80" s="70"/>
      <c r="C80" s="70"/>
      <c r="D80" s="71"/>
      <c r="E80" s="73"/>
      <c r="F80" s="109" t="s">
        <v>4646</v>
      </c>
      <c r="G80" s="70"/>
      <c r="H80" s="74"/>
      <c r="I80" s="75"/>
      <c r="J80" s="75"/>
      <c r="K80" s="74" t="s">
        <v>24349</v>
      </c>
      <c r="L80" s="78"/>
      <c r="M80" s="79"/>
      <c r="N80" s="79"/>
      <c r="O80" s="80"/>
      <c r="P80" s="81"/>
      <c r="Q80" s="81"/>
      <c r="R80" s="93"/>
      <c r="S80" s="93"/>
      <c r="T80" s="93"/>
      <c r="U80" s="93"/>
      <c r="V80" s="52"/>
      <c r="W80" s="52"/>
      <c r="X80" s="52"/>
      <c r="Y80" s="52"/>
      <c r="Z80" s="51"/>
      <c r="AA80" s="76"/>
      <c r="AB80" s="76"/>
      <c r="AC80" s="77"/>
      <c r="AD80" s="83" t="s">
        <v>16692</v>
      </c>
      <c r="AE80" s="83">
        <v>151</v>
      </c>
      <c r="AF80" s="83">
        <v>67</v>
      </c>
      <c r="AG80" s="83">
        <v>195</v>
      </c>
      <c r="AH80" s="83">
        <v>1035</v>
      </c>
      <c r="AI80" s="83"/>
      <c r="AJ80" s="83" t="s">
        <v>18521</v>
      </c>
      <c r="AK80" s="83"/>
      <c r="AL80" s="83"/>
      <c r="AM80" s="83"/>
      <c r="AN80" s="85">
        <v>43839.641701388886</v>
      </c>
      <c r="AO80" s="83"/>
      <c r="AP80" s="83" t="b">
        <v>1</v>
      </c>
      <c r="AQ80" s="83" t="b">
        <v>0</v>
      </c>
      <c r="AR80" s="83" t="b">
        <v>0</v>
      </c>
      <c r="AS80" s="83"/>
      <c r="AT80" s="83">
        <v>0</v>
      </c>
      <c r="AU80" s="83"/>
      <c r="AV80" s="83" t="b">
        <v>0</v>
      </c>
      <c r="AW80" s="83" t="s">
        <v>22320</v>
      </c>
      <c r="AX80" s="88" t="s">
        <v>22398</v>
      </c>
      <c r="AY80" s="83" t="s">
        <v>66</v>
      </c>
      <c r="AZ80" s="2"/>
      <c r="BA80" s="3"/>
      <c r="BB80" s="3"/>
      <c r="BC80" s="3"/>
      <c r="BD80" s="3"/>
    </row>
    <row r="81" spans="1:56" x14ac:dyDescent="0.3">
      <c r="A81" s="69" t="s">
        <v>283</v>
      </c>
      <c r="B81" s="70"/>
      <c r="C81" s="70"/>
      <c r="D81" s="71"/>
      <c r="E81" s="73"/>
      <c r="F81" s="109" t="s">
        <v>3119</v>
      </c>
      <c r="G81" s="70"/>
      <c r="H81" s="74"/>
      <c r="I81" s="75"/>
      <c r="J81" s="75"/>
      <c r="K81" s="74" t="s">
        <v>24350</v>
      </c>
      <c r="L81" s="78"/>
      <c r="M81" s="79"/>
      <c r="N81" s="79"/>
      <c r="O81" s="80"/>
      <c r="P81" s="81"/>
      <c r="Q81" s="81"/>
      <c r="R81" s="93"/>
      <c r="S81" s="93"/>
      <c r="T81" s="93"/>
      <c r="U81" s="93"/>
      <c r="V81" s="52"/>
      <c r="W81" s="52"/>
      <c r="X81" s="52"/>
      <c r="Y81" s="52"/>
      <c r="Z81" s="51"/>
      <c r="AA81" s="76"/>
      <c r="AB81" s="76"/>
      <c r="AC81" s="77"/>
      <c r="AD81" s="83" t="s">
        <v>16693</v>
      </c>
      <c r="AE81" s="83">
        <v>323</v>
      </c>
      <c r="AF81" s="83">
        <v>182</v>
      </c>
      <c r="AG81" s="83">
        <v>2319</v>
      </c>
      <c r="AH81" s="83">
        <v>366</v>
      </c>
      <c r="AI81" s="83"/>
      <c r="AJ81" s="83" t="s">
        <v>18522</v>
      </c>
      <c r="AK81" s="83"/>
      <c r="AL81" s="83"/>
      <c r="AM81" s="83"/>
      <c r="AN81" s="85">
        <v>41087.095590277779</v>
      </c>
      <c r="AO81" s="83"/>
      <c r="AP81" s="83" t="b">
        <v>1</v>
      </c>
      <c r="AQ81" s="83" t="b">
        <v>0</v>
      </c>
      <c r="AR81" s="83" t="b">
        <v>0</v>
      </c>
      <c r="AS81" s="83"/>
      <c r="AT81" s="83">
        <v>2</v>
      </c>
      <c r="AU81" s="88" t="s">
        <v>22157</v>
      </c>
      <c r="AV81" s="83" t="b">
        <v>0</v>
      </c>
      <c r="AW81" s="83" t="s">
        <v>22320</v>
      </c>
      <c r="AX81" s="88" t="s">
        <v>22399</v>
      </c>
      <c r="AY81" s="83" t="s">
        <v>66</v>
      </c>
      <c r="AZ81" s="2"/>
      <c r="BA81" s="3"/>
      <c r="BB81" s="3"/>
      <c r="BC81" s="3"/>
      <c r="BD81" s="3"/>
    </row>
    <row r="82" spans="1:56" x14ac:dyDescent="0.3">
      <c r="A82" s="69" t="s">
        <v>1955</v>
      </c>
      <c r="B82" s="70"/>
      <c r="C82" s="70"/>
      <c r="D82" s="71"/>
      <c r="E82" s="73"/>
      <c r="F82" s="109" t="s">
        <v>4649</v>
      </c>
      <c r="G82" s="70"/>
      <c r="H82" s="74"/>
      <c r="I82" s="75"/>
      <c r="J82" s="75"/>
      <c r="K82" s="74" t="s">
        <v>24351</v>
      </c>
      <c r="L82" s="78"/>
      <c r="M82" s="79"/>
      <c r="N82" s="79"/>
      <c r="O82" s="80"/>
      <c r="P82" s="81"/>
      <c r="Q82" s="81"/>
      <c r="R82" s="93"/>
      <c r="S82" s="93"/>
      <c r="T82" s="93"/>
      <c r="U82" s="93"/>
      <c r="V82" s="52"/>
      <c r="W82" s="52"/>
      <c r="X82" s="52"/>
      <c r="Y82" s="52"/>
      <c r="Z82" s="51"/>
      <c r="AA82" s="76"/>
      <c r="AB82" s="76"/>
      <c r="AC82" s="77"/>
      <c r="AD82" s="83" t="s">
        <v>16694</v>
      </c>
      <c r="AE82" s="83">
        <v>295</v>
      </c>
      <c r="AF82" s="83">
        <v>1550</v>
      </c>
      <c r="AG82" s="83">
        <v>4626</v>
      </c>
      <c r="AH82" s="83">
        <v>132</v>
      </c>
      <c r="AI82" s="83"/>
      <c r="AJ82" s="83" t="s">
        <v>18523</v>
      </c>
      <c r="AK82" s="83" t="s">
        <v>19917</v>
      </c>
      <c r="AL82" s="83"/>
      <c r="AM82" s="83"/>
      <c r="AN82" s="85">
        <v>40781.985925925925</v>
      </c>
      <c r="AO82" s="88" t="s">
        <v>20669</v>
      </c>
      <c r="AP82" s="83" t="b">
        <v>1</v>
      </c>
      <c r="AQ82" s="83" t="b">
        <v>0</v>
      </c>
      <c r="AR82" s="83" t="b">
        <v>0</v>
      </c>
      <c r="AS82" s="83"/>
      <c r="AT82" s="83">
        <v>4</v>
      </c>
      <c r="AU82" s="88" t="s">
        <v>22157</v>
      </c>
      <c r="AV82" s="83" t="b">
        <v>0</v>
      </c>
      <c r="AW82" s="83" t="s">
        <v>22320</v>
      </c>
      <c r="AX82" s="88" t="s">
        <v>22400</v>
      </c>
      <c r="AY82" s="83" t="s">
        <v>66</v>
      </c>
      <c r="AZ82" s="2"/>
      <c r="BA82" s="3"/>
      <c r="BB82" s="3"/>
      <c r="BC82" s="3"/>
      <c r="BD82" s="3"/>
    </row>
    <row r="83" spans="1:56" x14ac:dyDescent="0.3">
      <c r="A83" s="69" t="s">
        <v>284</v>
      </c>
      <c r="B83" s="70"/>
      <c r="C83" s="70"/>
      <c r="D83" s="71"/>
      <c r="E83" s="73"/>
      <c r="F83" s="109" t="s">
        <v>3120</v>
      </c>
      <c r="G83" s="70"/>
      <c r="H83" s="74"/>
      <c r="I83" s="75"/>
      <c r="J83" s="75"/>
      <c r="K83" s="74" t="s">
        <v>24352</v>
      </c>
      <c r="L83" s="78"/>
      <c r="M83" s="79"/>
      <c r="N83" s="79"/>
      <c r="O83" s="80"/>
      <c r="P83" s="81"/>
      <c r="Q83" s="81"/>
      <c r="R83" s="93"/>
      <c r="S83" s="93"/>
      <c r="T83" s="93"/>
      <c r="U83" s="93"/>
      <c r="V83" s="52"/>
      <c r="W83" s="52"/>
      <c r="X83" s="52"/>
      <c r="Y83" s="52"/>
      <c r="Z83" s="51"/>
      <c r="AA83" s="76"/>
      <c r="AB83" s="76"/>
      <c r="AC83" s="77"/>
      <c r="AD83" s="83" t="s">
        <v>16695</v>
      </c>
      <c r="AE83" s="83">
        <v>794</v>
      </c>
      <c r="AF83" s="83">
        <v>674</v>
      </c>
      <c r="AG83" s="83">
        <v>19467</v>
      </c>
      <c r="AH83" s="83">
        <v>2680</v>
      </c>
      <c r="AI83" s="83"/>
      <c r="AJ83" s="83" t="s">
        <v>18524</v>
      </c>
      <c r="AK83" s="83" t="s">
        <v>16552</v>
      </c>
      <c r="AL83" s="83"/>
      <c r="AM83" s="83"/>
      <c r="AN83" s="85">
        <v>40886.922592592593</v>
      </c>
      <c r="AO83" s="88" t="s">
        <v>20670</v>
      </c>
      <c r="AP83" s="83" t="b">
        <v>0</v>
      </c>
      <c r="AQ83" s="83" t="b">
        <v>0</v>
      </c>
      <c r="AR83" s="83" t="b">
        <v>1</v>
      </c>
      <c r="AS83" s="83"/>
      <c r="AT83" s="83">
        <v>2</v>
      </c>
      <c r="AU83" s="88" t="s">
        <v>22157</v>
      </c>
      <c r="AV83" s="83" t="b">
        <v>0</v>
      </c>
      <c r="AW83" s="83" t="s">
        <v>22320</v>
      </c>
      <c r="AX83" s="88" t="s">
        <v>22401</v>
      </c>
      <c r="AY83" s="83" t="s">
        <v>66</v>
      </c>
      <c r="AZ83" s="2"/>
      <c r="BA83" s="3"/>
      <c r="BB83" s="3"/>
      <c r="BC83" s="3"/>
      <c r="BD83" s="3"/>
    </row>
    <row r="84" spans="1:56" x14ac:dyDescent="0.3">
      <c r="A84" s="69" t="s">
        <v>285</v>
      </c>
      <c r="B84" s="70"/>
      <c r="C84" s="70"/>
      <c r="D84" s="71"/>
      <c r="E84" s="73"/>
      <c r="F84" s="109" t="s">
        <v>3121</v>
      </c>
      <c r="G84" s="70"/>
      <c r="H84" s="74"/>
      <c r="I84" s="75"/>
      <c r="J84" s="75"/>
      <c r="K84" s="74" t="s">
        <v>24353</v>
      </c>
      <c r="L84" s="78"/>
      <c r="M84" s="79"/>
      <c r="N84" s="79"/>
      <c r="O84" s="80"/>
      <c r="P84" s="81"/>
      <c r="Q84" s="81"/>
      <c r="R84" s="93"/>
      <c r="S84" s="93"/>
      <c r="T84" s="93"/>
      <c r="U84" s="93"/>
      <c r="V84" s="52"/>
      <c r="W84" s="52"/>
      <c r="X84" s="52"/>
      <c r="Y84" s="52"/>
      <c r="Z84" s="51"/>
      <c r="AA84" s="76"/>
      <c r="AB84" s="76"/>
      <c r="AC84" s="77"/>
      <c r="AD84" s="83" t="s">
        <v>16696</v>
      </c>
      <c r="AE84" s="83">
        <v>399</v>
      </c>
      <c r="AF84" s="83">
        <v>23405</v>
      </c>
      <c r="AG84" s="83">
        <v>40606</v>
      </c>
      <c r="AH84" s="83">
        <v>4618</v>
      </c>
      <c r="AI84" s="83"/>
      <c r="AJ84" s="83" t="s">
        <v>18525</v>
      </c>
      <c r="AK84" s="83" t="s">
        <v>16552</v>
      </c>
      <c r="AL84" s="88" t="s">
        <v>20339</v>
      </c>
      <c r="AM84" s="83"/>
      <c r="AN84" s="85">
        <v>40651.258657407408</v>
      </c>
      <c r="AO84" s="88" t="s">
        <v>20671</v>
      </c>
      <c r="AP84" s="83" t="b">
        <v>0</v>
      </c>
      <c r="AQ84" s="83" t="b">
        <v>0</v>
      </c>
      <c r="AR84" s="83" t="b">
        <v>1</v>
      </c>
      <c r="AS84" s="83"/>
      <c r="AT84" s="83">
        <v>89</v>
      </c>
      <c r="AU84" s="88" t="s">
        <v>22166</v>
      </c>
      <c r="AV84" s="83" t="b">
        <v>0</v>
      </c>
      <c r="AW84" s="83" t="s">
        <v>22320</v>
      </c>
      <c r="AX84" s="88" t="s">
        <v>22402</v>
      </c>
      <c r="AY84" s="83" t="s">
        <v>66</v>
      </c>
      <c r="AZ84" s="2"/>
      <c r="BA84" s="3"/>
      <c r="BB84" s="3"/>
      <c r="BC84" s="3"/>
      <c r="BD84" s="3"/>
    </row>
    <row r="85" spans="1:56" x14ac:dyDescent="0.3">
      <c r="A85" s="69" t="s">
        <v>286</v>
      </c>
      <c r="B85" s="70"/>
      <c r="C85" s="70"/>
      <c r="D85" s="71"/>
      <c r="E85" s="73"/>
      <c r="F85" s="109" t="s">
        <v>3122</v>
      </c>
      <c r="G85" s="70"/>
      <c r="H85" s="74"/>
      <c r="I85" s="75"/>
      <c r="J85" s="75"/>
      <c r="K85" s="74" t="s">
        <v>24354</v>
      </c>
      <c r="L85" s="78"/>
      <c r="M85" s="79"/>
      <c r="N85" s="79"/>
      <c r="O85" s="80"/>
      <c r="P85" s="81"/>
      <c r="Q85" s="81"/>
      <c r="R85" s="93"/>
      <c r="S85" s="93"/>
      <c r="T85" s="93"/>
      <c r="U85" s="93"/>
      <c r="V85" s="52"/>
      <c r="W85" s="52"/>
      <c r="X85" s="52"/>
      <c r="Y85" s="52"/>
      <c r="Z85" s="51"/>
      <c r="AA85" s="76"/>
      <c r="AB85" s="76"/>
      <c r="AC85" s="77"/>
      <c r="AD85" s="83" t="s">
        <v>16697</v>
      </c>
      <c r="AE85" s="83">
        <v>38</v>
      </c>
      <c r="AF85" s="83">
        <v>93</v>
      </c>
      <c r="AG85" s="83">
        <v>1897</v>
      </c>
      <c r="AH85" s="83">
        <v>48</v>
      </c>
      <c r="AI85" s="83"/>
      <c r="AJ85" s="83" t="s">
        <v>18526</v>
      </c>
      <c r="AK85" s="83" t="s">
        <v>16561</v>
      </c>
      <c r="AL85" s="83"/>
      <c r="AM85" s="83"/>
      <c r="AN85" s="85">
        <v>43809.810995370368</v>
      </c>
      <c r="AO85" s="88" t="s">
        <v>20672</v>
      </c>
      <c r="AP85" s="83" t="b">
        <v>1</v>
      </c>
      <c r="AQ85" s="83" t="b">
        <v>0</v>
      </c>
      <c r="AR85" s="83" t="b">
        <v>0</v>
      </c>
      <c r="AS85" s="83"/>
      <c r="AT85" s="83">
        <v>0</v>
      </c>
      <c r="AU85" s="83"/>
      <c r="AV85" s="83" t="b">
        <v>0</v>
      </c>
      <c r="AW85" s="83" t="s">
        <v>22320</v>
      </c>
      <c r="AX85" s="88" t="s">
        <v>22403</v>
      </c>
      <c r="AY85" s="83" t="s">
        <v>66</v>
      </c>
      <c r="AZ85" s="2"/>
      <c r="BA85" s="3"/>
      <c r="BB85" s="3"/>
      <c r="BC85" s="3"/>
      <c r="BD85" s="3"/>
    </row>
    <row r="86" spans="1:56" x14ac:dyDescent="0.3">
      <c r="A86" s="69" t="s">
        <v>2101</v>
      </c>
      <c r="B86" s="70"/>
      <c r="C86" s="70"/>
      <c r="D86" s="71"/>
      <c r="E86" s="73"/>
      <c r="F86" s="109" t="s">
        <v>4785</v>
      </c>
      <c r="G86" s="70"/>
      <c r="H86" s="74"/>
      <c r="I86" s="75"/>
      <c r="J86" s="75"/>
      <c r="K86" s="74" t="s">
        <v>24355</v>
      </c>
      <c r="L86" s="78"/>
      <c r="M86" s="79"/>
      <c r="N86" s="79"/>
      <c r="O86" s="80"/>
      <c r="P86" s="81"/>
      <c r="Q86" s="81"/>
      <c r="R86" s="93"/>
      <c r="S86" s="93"/>
      <c r="T86" s="93"/>
      <c r="U86" s="93"/>
      <c r="V86" s="52"/>
      <c r="W86" s="52"/>
      <c r="X86" s="52"/>
      <c r="Y86" s="52"/>
      <c r="Z86" s="51"/>
      <c r="AA86" s="76"/>
      <c r="AB86" s="76"/>
      <c r="AC86" s="77"/>
      <c r="AD86" s="83" t="s">
        <v>16698</v>
      </c>
      <c r="AE86" s="83">
        <v>643</v>
      </c>
      <c r="AF86" s="83">
        <v>525</v>
      </c>
      <c r="AG86" s="83">
        <v>13442</v>
      </c>
      <c r="AH86" s="83">
        <v>1142</v>
      </c>
      <c r="AI86" s="83"/>
      <c r="AJ86" s="83" t="s">
        <v>18527</v>
      </c>
      <c r="AK86" s="83" t="s">
        <v>19918</v>
      </c>
      <c r="AL86" s="83"/>
      <c r="AM86" s="83"/>
      <c r="AN86" s="85">
        <v>41178.91909722222</v>
      </c>
      <c r="AO86" s="88" t="s">
        <v>20673</v>
      </c>
      <c r="AP86" s="83" t="b">
        <v>1</v>
      </c>
      <c r="AQ86" s="83" t="b">
        <v>0</v>
      </c>
      <c r="AR86" s="83" t="b">
        <v>1</v>
      </c>
      <c r="AS86" s="83"/>
      <c r="AT86" s="83">
        <v>7</v>
      </c>
      <c r="AU86" s="88" t="s">
        <v>22157</v>
      </c>
      <c r="AV86" s="83" t="b">
        <v>0</v>
      </c>
      <c r="AW86" s="83" t="s">
        <v>22320</v>
      </c>
      <c r="AX86" s="88" t="s">
        <v>22404</v>
      </c>
      <c r="AY86" s="83" t="s">
        <v>66</v>
      </c>
      <c r="AZ86" s="2"/>
      <c r="BA86" s="3"/>
      <c r="BB86" s="3"/>
      <c r="BC86" s="3"/>
      <c r="BD86" s="3"/>
    </row>
    <row r="87" spans="1:56" x14ac:dyDescent="0.3">
      <c r="A87" s="69" t="s">
        <v>287</v>
      </c>
      <c r="B87" s="70"/>
      <c r="C87" s="70"/>
      <c r="D87" s="71"/>
      <c r="E87" s="73"/>
      <c r="F87" s="109" t="s">
        <v>3123</v>
      </c>
      <c r="G87" s="70"/>
      <c r="H87" s="74"/>
      <c r="I87" s="75"/>
      <c r="J87" s="75"/>
      <c r="K87" s="74" t="s">
        <v>24356</v>
      </c>
      <c r="L87" s="78"/>
      <c r="M87" s="79"/>
      <c r="N87" s="79"/>
      <c r="O87" s="80"/>
      <c r="P87" s="81"/>
      <c r="Q87" s="81"/>
      <c r="R87" s="93"/>
      <c r="S87" s="93"/>
      <c r="T87" s="93"/>
      <c r="U87" s="93"/>
      <c r="V87" s="52"/>
      <c r="W87" s="52"/>
      <c r="X87" s="52"/>
      <c r="Y87" s="52"/>
      <c r="Z87" s="51"/>
      <c r="AA87" s="76"/>
      <c r="AB87" s="76"/>
      <c r="AC87" s="77"/>
      <c r="AD87" s="83" t="s">
        <v>16699</v>
      </c>
      <c r="AE87" s="83">
        <v>709</v>
      </c>
      <c r="AF87" s="83">
        <v>1497</v>
      </c>
      <c r="AG87" s="83">
        <v>65890</v>
      </c>
      <c r="AH87" s="83">
        <v>881</v>
      </c>
      <c r="AI87" s="83"/>
      <c r="AJ87" s="83" t="s">
        <v>18528</v>
      </c>
      <c r="AK87" s="83" t="s">
        <v>19919</v>
      </c>
      <c r="AL87" s="83"/>
      <c r="AM87" s="83"/>
      <c r="AN87" s="85">
        <v>42332.34615740741</v>
      </c>
      <c r="AO87" s="88" t="s">
        <v>20674</v>
      </c>
      <c r="AP87" s="83" t="b">
        <v>1</v>
      </c>
      <c r="AQ87" s="83" t="b">
        <v>0</v>
      </c>
      <c r="AR87" s="83" t="b">
        <v>1</v>
      </c>
      <c r="AS87" s="83"/>
      <c r="AT87" s="83">
        <v>0</v>
      </c>
      <c r="AU87" s="88" t="s">
        <v>22157</v>
      </c>
      <c r="AV87" s="83" t="b">
        <v>0</v>
      </c>
      <c r="AW87" s="83" t="s">
        <v>22320</v>
      </c>
      <c r="AX87" s="88" t="s">
        <v>22405</v>
      </c>
      <c r="AY87" s="83" t="s">
        <v>66</v>
      </c>
      <c r="AZ87" s="2"/>
      <c r="BA87" s="3"/>
      <c r="BB87" s="3"/>
      <c r="BC87" s="3"/>
      <c r="BD87" s="3"/>
    </row>
    <row r="88" spans="1:56" x14ac:dyDescent="0.3">
      <c r="A88" s="69" t="s">
        <v>288</v>
      </c>
      <c r="B88" s="70"/>
      <c r="C88" s="70"/>
      <c r="D88" s="71"/>
      <c r="E88" s="73"/>
      <c r="F88" s="109" t="s">
        <v>3124</v>
      </c>
      <c r="G88" s="70"/>
      <c r="H88" s="74"/>
      <c r="I88" s="75"/>
      <c r="J88" s="75"/>
      <c r="K88" s="74" t="s">
        <v>24357</v>
      </c>
      <c r="L88" s="78"/>
      <c r="M88" s="79"/>
      <c r="N88" s="79"/>
      <c r="O88" s="80"/>
      <c r="P88" s="81"/>
      <c r="Q88" s="81"/>
      <c r="R88" s="93"/>
      <c r="S88" s="93"/>
      <c r="T88" s="93"/>
      <c r="U88" s="93"/>
      <c r="V88" s="52"/>
      <c r="W88" s="52"/>
      <c r="X88" s="52"/>
      <c r="Y88" s="52"/>
      <c r="Z88" s="51"/>
      <c r="AA88" s="76"/>
      <c r="AB88" s="76"/>
      <c r="AC88" s="77"/>
      <c r="AD88" s="83" t="s">
        <v>16700</v>
      </c>
      <c r="AE88" s="83">
        <v>318</v>
      </c>
      <c r="AF88" s="83">
        <v>1225</v>
      </c>
      <c r="AG88" s="83">
        <v>10743</v>
      </c>
      <c r="AH88" s="83">
        <v>12807</v>
      </c>
      <c r="AI88" s="83"/>
      <c r="AJ88" s="83" t="s">
        <v>18529</v>
      </c>
      <c r="AK88" s="83" t="s">
        <v>19894</v>
      </c>
      <c r="AL88" s="88" t="s">
        <v>20340</v>
      </c>
      <c r="AM88" s="83"/>
      <c r="AN88" s="85">
        <v>42919.693113425928</v>
      </c>
      <c r="AO88" s="88" t="s">
        <v>20675</v>
      </c>
      <c r="AP88" s="83" t="b">
        <v>0</v>
      </c>
      <c r="AQ88" s="83" t="b">
        <v>0</v>
      </c>
      <c r="AR88" s="83" t="b">
        <v>0</v>
      </c>
      <c r="AS88" s="83"/>
      <c r="AT88" s="83">
        <v>2</v>
      </c>
      <c r="AU88" s="88" t="s">
        <v>22157</v>
      </c>
      <c r="AV88" s="83" t="b">
        <v>0</v>
      </c>
      <c r="AW88" s="83" t="s">
        <v>22320</v>
      </c>
      <c r="AX88" s="88" t="s">
        <v>22406</v>
      </c>
      <c r="AY88" s="83" t="s">
        <v>66</v>
      </c>
      <c r="AZ88" s="2"/>
      <c r="BA88" s="3"/>
      <c r="BB88" s="3"/>
      <c r="BC88" s="3"/>
      <c r="BD88" s="3"/>
    </row>
    <row r="89" spans="1:56" x14ac:dyDescent="0.3">
      <c r="A89" s="69" t="s">
        <v>289</v>
      </c>
      <c r="B89" s="70"/>
      <c r="C89" s="70"/>
      <c r="D89" s="71"/>
      <c r="E89" s="73"/>
      <c r="F89" s="109" t="s">
        <v>3125</v>
      </c>
      <c r="G89" s="70"/>
      <c r="H89" s="74"/>
      <c r="I89" s="75"/>
      <c r="J89" s="75"/>
      <c r="K89" s="74" t="s">
        <v>24358</v>
      </c>
      <c r="L89" s="78"/>
      <c r="M89" s="79"/>
      <c r="N89" s="79"/>
      <c r="O89" s="80"/>
      <c r="P89" s="81"/>
      <c r="Q89" s="81"/>
      <c r="R89" s="93"/>
      <c r="S89" s="93"/>
      <c r="T89" s="93"/>
      <c r="U89" s="93"/>
      <c r="V89" s="52"/>
      <c r="W89" s="52"/>
      <c r="X89" s="52"/>
      <c r="Y89" s="52"/>
      <c r="Z89" s="51"/>
      <c r="AA89" s="76"/>
      <c r="AB89" s="76"/>
      <c r="AC89" s="77"/>
      <c r="AD89" s="83" t="s">
        <v>16701</v>
      </c>
      <c r="AE89" s="83">
        <v>3589</v>
      </c>
      <c r="AF89" s="83">
        <v>1300</v>
      </c>
      <c r="AG89" s="83">
        <v>68981</v>
      </c>
      <c r="AH89" s="83">
        <v>42853</v>
      </c>
      <c r="AI89" s="83"/>
      <c r="AJ89" s="83" t="s">
        <v>18530</v>
      </c>
      <c r="AK89" s="83" t="s">
        <v>19920</v>
      </c>
      <c r="AL89" s="83"/>
      <c r="AM89" s="83"/>
      <c r="AN89" s="85">
        <v>40973.662592592591</v>
      </c>
      <c r="AO89" s="88" t="s">
        <v>20676</v>
      </c>
      <c r="AP89" s="83" t="b">
        <v>0</v>
      </c>
      <c r="AQ89" s="83" t="b">
        <v>0</v>
      </c>
      <c r="AR89" s="83" t="b">
        <v>1</v>
      </c>
      <c r="AS89" s="83"/>
      <c r="AT89" s="83">
        <v>7</v>
      </c>
      <c r="AU89" s="88" t="s">
        <v>22167</v>
      </c>
      <c r="AV89" s="83" t="b">
        <v>0</v>
      </c>
      <c r="AW89" s="83" t="s">
        <v>22320</v>
      </c>
      <c r="AX89" s="88" t="s">
        <v>22407</v>
      </c>
      <c r="AY89" s="83" t="s">
        <v>66</v>
      </c>
      <c r="AZ89" s="2"/>
      <c r="BA89" s="3"/>
      <c r="BB89" s="3"/>
      <c r="BC89" s="3"/>
      <c r="BD89" s="3"/>
    </row>
    <row r="90" spans="1:56" x14ac:dyDescent="0.3">
      <c r="A90" s="69" t="s">
        <v>1118</v>
      </c>
      <c r="B90" s="70"/>
      <c r="C90" s="70"/>
      <c r="D90" s="71"/>
      <c r="E90" s="73"/>
      <c r="F90" s="109" t="s">
        <v>3886</v>
      </c>
      <c r="G90" s="70"/>
      <c r="H90" s="74"/>
      <c r="I90" s="75"/>
      <c r="J90" s="75"/>
      <c r="K90" s="74" t="s">
        <v>24359</v>
      </c>
      <c r="L90" s="78"/>
      <c r="M90" s="79"/>
      <c r="N90" s="79"/>
      <c r="O90" s="80"/>
      <c r="P90" s="81"/>
      <c r="Q90" s="81"/>
      <c r="R90" s="93"/>
      <c r="S90" s="93"/>
      <c r="T90" s="93"/>
      <c r="U90" s="93"/>
      <c r="V90" s="52"/>
      <c r="W90" s="52"/>
      <c r="X90" s="52"/>
      <c r="Y90" s="52"/>
      <c r="Z90" s="51"/>
      <c r="AA90" s="76"/>
      <c r="AB90" s="76"/>
      <c r="AC90" s="77"/>
      <c r="AD90" s="83" t="s">
        <v>16702</v>
      </c>
      <c r="AE90" s="83">
        <v>131</v>
      </c>
      <c r="AF90" s="83">
        <v>22</v>
      </c>
      <c r="AG90" s="83">
        <v>285</v>
      </c>
      <c r="AH90" s="83">
        <v>275</v>
      </c>
      <c r="AI90" s="83"/>
      <c r="AJ90" s="83"/>
      <c r="AK90" s="83" t="s">
        <v>19919</v>
      </c>
      <c r="AL90" s="83"/>
      <c r="AM90" s="83"/>
      <c r="AN90" s="85">
        <v>43092.923425925925</v>
      </c>
      <c r="AO90" s="88" t="s">
        <v>20677</v>
      </c>
      <c r="AP90" s="83" t="b">
        <v>1</v>
      </c>
      <c r="AQ90" s="83" t="b">
        <v>0</v>
      </c>
      <c r="AR90" s="83" t="b">
        <v>0</v>
      </c>
      <c r="AS90" s="83"/>
      <c r="AT90" s="83">
        <v>0</v>
      </c>
      <c r="AU90" s="83"/>
      <c r="AV90" s="83" t="b">
        <v>0</v>
      </c>
      <c r="AW90" s="83" t="s">
        <v>22320</v>
      </c>
      <c r="AX90" s="88" t="s">
        <v>22408</v>
      </c>
      <c r="AY90" s="83" t="s">
        <v>66</v>
      </c>
      <c r="AZ90" s="2"/>
      <c r="BA90" s="3"/>
      <c r="BB90" s="3"/>
      <c r="BC90" s="3"/>
      <c r="BD90" s="3"/>
    </row>
    <row r="91" spans="1:56" x14ac:dyDescent="0.3">
      <c r="A91" s="69" t="s">
        <v>290</v>
      </c>
      <c r="B91" s="70"/>
      <c r="C91" s="70"/>
      <c r="D91" s="71"/>
      <c r="E91" s="73"/>
      <c r="F91" s="109" t="s">
        <v>3126</v>
      </c>
      <c r="G91" s="70"/>
      <c r="H91" s="74"/>
      <c r="I91" s="75"/>
      <c r="J91" s="75"/>
      <c r="K91" s="74" t="s">
        <v>24360</v>
      </c>
      <c r="L91" s="78"/>
      <c r="M91" s="79"/>
      <c r="N91" s="79"/>
      <c r="O91" s="80"/>
      <c r="P91" s="81"/>
      <c r="Q91" s="81"/>
      <c r="R91" s="93"/>
      <c r="S91" s="93"/>
      <c r="T91" s="93"/>
      <c r="U91" s="93"/>
      <c r="V91" s="52"/>
      <c r="W91" s="52"/>
      <c r="X91" s="52"/>
      <c r="Y91" s="52"/>
      <c r="Z91" s="51"/>
      <c r="AA91" s="76"/>
      <c r="AB91" s="76"/>
      <c r="AC91" s="77"/>
      <c r="AD91" s="83" t="s">
        <v>16703</v>
      </c>
      <c r="AE91" s="83">
        <v>141</v>
      </c>
      <c r="AF91" s="83">
        <v>68</v>
      </c>
      <c r="AG91" s="83">
        <v>615</v>
      </c>
      <c r="AH91" s="83">
        <v>9814</v>
      </c>
      <c r="AI91" s="83"/>
      <c r="AJ91" s="83" t="s">
        <v>18531</v>
      </c>
      <c r="AK91" s="83"/>
      <c r="AL91" s="83"/>
      <c r="AM91" s="83"/>
      <c r="AN91" s="85">
        <v>43467.336840277778</v>
      </c>
      <c r="AO91" s="83"/>
      <c r="AP91" s="83" t="b">
        <v>1</v>
      </c>
      <c r="AQ91" s="83" t="b">
        <v>0</v>
      </c>
      <c r="AR91" s="83" t="b">
        <v>0</v>
      </c>
      <c r="AS91" s="83"/>
      <c r="AT91" s="83">
        <v>0</v>
      </c>
      <c r="AU91" s="83"/>
      <c r="AV91" s="83" t="b">
        <v>0</v>
      </c>
      <c r="AW91" s="83" t="s">
        <v>22320</v>
      </c>
      <c r="AX91" s="88" t="s">
        <v>22409</v>
      </c>
      <c r="AY91" s="83" t="s">
        <v>66</v>
      </c>
      <c r="AZ91" s="2"/>
      <c r="BA91" s="3"/>
      <c r="BB91" s="3"/>
      <c r="BC91" s="3"/>
      <c r="BD91" s="3"/>
    </row>
    <row r="92" spans="1:56" x14ac:dyDescent="0.3">
      <c r="A92" s="69" t="s">
        <v>291</v>
      </c>
      <c r="B92" s="70"/>
      <c r="C92" s="70"/>
      <c r="D92" s="71"/>
      <c r="E92" s="73"/>
      <c r="F92" s="109" t="s">
        <v>3127</v>
      </c>
      <c r="G92" s="70"/>
      <c r="H92" s="74"/>
      <c r="I92" s="75"/>
      <c r="J92" s="75"/>
      <c r="K92" s="74" t="s">
        <v>24361</v>
      </c>
      <c r="L92" s="78"/>
      <c r="M92" s="79"/>
      <c r="N92" s="79"/>
      <c r="O92" s="80"/>
      <c r="P92" s="81"/>
      <c r="Q92" s="81"/>
      <c r="R92" s="93"/>
      <c r="S92" s="93"/>
      <c r="T92" s="93"/>
      <c r="U92" s="93"/>
      <c r="V92" s="52"/>
      <c r="W92" s="52"/>
      <c r="X92" s="52"/>
      <c r="Y92" s="52"/>
      <c r="Z92" s="51"/>
      <c r="AA92" s="76"/>
      <c r="AB92" s="76"/>
      <c r="AC92" s="77"/>
      <c r="AD92" s="83" t="s">
        <v>16704</v>
      </c>
      <c r="AE92" s="83">
        <v>572</v>
      </c>
      <c r="AF92" s="83">
        <v>123</v>
      </c>
      <c r="AG92" s="83">
        <v>9161</v>
      </c>
      <c r="AH92" s="83">
        <v>2210</v>
      </c>
      <c r="AI92" s="83"/>
      <c r="AJ92" s="83"/>
      <c r="AK92" s="83"/>
      <c r="AL92" s="83"/>
      <c r="AM92" s="83"/>
      <c r="AN92" s="85">
        <v>41298.44804398148</v>
      </c>
      <c r="AO92" s="88" t="s">
        <v>20678</v>
      </c>
      <c r="AP92" s="83" t="b">
        <v>1</v>
      </c>
      <c r="AQ92" s="83" t="b">
        <v>0</v>
      </c>
      <c r="AR92" s="83" t="b">
        <v>0</v>
      </c>
      <c r="AS92" s="83"/>
      <c r="AT92" s="83">
        <v>0</v>
      </c>
      <c r="AU92" s="88" t="s">
        <v>22157</v>
      </c>
      <c r="AV92" s="83" t="b">
        <v>0</v>
      </c>
      <c r="AW92" s="83" t="s">
        <v>22320</v>
      </c>
      <c r="AX92" s="88" t="s">
        <v>22410</v>
      </c>
      <c r="AY92" s="83" t="s">
        <v>66</v>
      </c>
      <c r="AZ92" s="2"/>
      <c r="BA92" s="3"/>
      <c r="BB92" s="3"/>
      <c r="BC92" s="3"/>
      <c r="BD92" s="3"/>
    </row>
    <row r="93" spans="1:56" x14ac:dyDescent="0.3">
      <c r="A93" s="69" t="s">
        <v>292</v>
      </c>
      <c r="B93" s="70"/>
      <c r="C93" s="70"/>
      <c r="D93" s="71"/>
      <c r="E93" s="73"/>
      <c r="F93" s="109" t="s">
        <v>3128</v>
      </c>
      <c r="G93" s="70"/>
      <c r="H93" s="74"/>
      <c r="I93" s="75"/>
      <c r="J93" s="75"/>
      <c r="K93" s="74" t="s">
        <v>24362</v>
      </c>
      <c r="L93" s="78"/>
      <c r="M93" s="79"/>
      <c r="N93" s="79"/>
      <c r="O93" s="80"/>
      <c r="P93" s="81"/>
      <c r="Q93" s="81"/>
      <c r="R93" s="93"/>
      <c r="S93" s="93"/>
      <c r="T93" s="93"/>
      <c r="U93" s="93"/>
      <c r="V93" s="52"/>
      <c r="W93" s="52"/>
      <c r="X93" s="52"/>
      <c r="Y93" s="52"/>
      <c r="Z93" s="51"/>
      <c r="AA93" s="76"/>
      <c r="AB93" s="76"/>
      <c r="AC93" s="77"/>
      <c r="AD93" s="83" t="s">
        <v>16705</v>
      </c>
      <c r="AE93" s="83">
        <v>484</v>
      </c>
      <c r="AF93" s="83">
        <v>326</v>
      </c>
      <c r="AG93" s="83">
        <v>14711</v>
      </c>
      <c r="AH93" s="83">
        <v>143</v>
      </c>
      <c r="AI93" s="83"/>
      <c r="AJ93" s="83" t="s">
        <v>18532</v>
      </c>
      <c r="AK93" s="83" t="s">
        <v>19921</v>
      </c>
      <c r="AL93" s="83"/>
      <c r="AM93" s="83"/>
      <c r="AN93" s="85">
        <v>42037.233506944445</v>
      </c>
      <c r="AO93" s="88" t="s">
        <v>20679</v>
      </c>
      <c r="AP93" s="83" t="b">
        <v>1</v>
      </c>
      <c r="AQ93" s="83" t="b">
        <v>0</v>
      </c>
      <c r="AR93" s="83" t="b">
        <v>0</v>
      </c>
      <c r="AS93" s="83"/>
      <c r="AT93" s="83">
        <v>0</v>
      </c>
      <c r="AU93" s="88" t="s">
        <v>22157</v>
      </c>
      <c r="AV93" s="83" t="b">
        <v>0</v>
      </c>
      <c r="AW93" s="83" t="s">
        <v>22320</v>
      </c>
      <c r="AX93" s="88" t="s">
        <v>22411</v>
      </c>
      <c r="AY93" s="83" t="s">
        <v>66</v>
      </c>
      <c r="AZ93" s="2"/>
      <c r="BA93" s="3"/>
      <c r="BB93" s="3"/>
      <c r="BC93" s="3"/>
      <c r="BD93" s="3"/>
    </row>
    <row r="94" spans="1:56" x14ac:dyDescent="0.3">
      <c r="A94" s="69" t="s">
        <v>293</v>
      </c>
      <c r="B94" s="70"/>
      <c r="C94" s="70"/>
      <c r="D94" s="71"/>
      <c r="E94" s="73"/>
      <c r="F94" s="109" t="s">
        <v>3129</v>
      </c>
      <c r="G94" s="70"/>
      <c r="H94" s="74"/>
      <c r="I94" s="75"/>
      <c r="J94" s="75"/>
      <c r="K94" s="74" t="s">
        <v>24363</v>
      </c>
      <c r="L94" s="78"/>
      <c r="M94" s="79"/>
      <c r="N94" s="79"/>
      <c r="O94" s="80"/>
      <c r="P94" s="81"/>
      <c r="Q94" s="81"/>
      <c r="R94" s="93"/>
      <c r="S94" s="93"/>
      <c r="T94" s="93"/>
      <c r="U94" s="93"/>
      <c r="V94" s="52"/>
      <c r="W94" s="52"/>
      <c r="X94" s="52"/>
      <c r="Y94" s="52"/>
      <c r="Z94" s="51"/>
      <c r="AA94" s="76"/>
      <c r="AB94" s="76"/>
      <c r="AC94" s="77"/>
      <c r="AD94" s="83" t="s">
        <v>16706</v>
      </c>
      <c r="AE94" s="83">
        <v>343</v>
      </c>
      <c r="AF94" s="83">
        <v>3113</v>
      </c>
      <c r="AG94" s="83">
        <v>23917</v>
      </c>
      <c r="AH94" s="83">
        <v>4346</v>
      </c>
      <c r="AI94" s="83"/>
      <c r="AJ94" s="83"/>
      <c r="AK94" s="83"/>
      <c r="AL94" s="83"/>
      <c r="AM94" s="83"/>
      <c r="AN94" s="85">
        <v>40870.855868055558</v>
      </c>
      <c r="AO94" s="88" t="s">
        <v>20680</v>
      </c>
      <c r="AP94" s="83" t="b">
        <v>0</v>
      </c>
      <c r="AQ94" s="83" t="b">
        <v>0</v>
      </c>
      <c r="AR94" s="83" t="b">
        <v>0</v>
      </c>
      <c r="AS94" s="83"/>
      <c r="AT94" s="83">
        <v>12</v>
      </c>
      <c r="AU94" s="88" t="s">
        <v>22157</v>
      </c>
      <c r="AV94" s="83" t="b">
        <v>0</v>
      </c>
      <c r="AW94" s="83" t="s">
        <v>22320</v>
      </c>
      <c r="AX94" s="88" t="s">
        <v>22412</v>
      </c>
      <c r="AY94" s="83" t="s">
        <v>66</v>
      </c>
      <c r="AZ94" s="2"/>
      <c r="BA94" s="3"/>
      <c r="BB94" s="3"/>
      <c r="BC94" s="3"/>
      <c r="BD94" s="3"/>
    </row>
    <row r="95" spans="1:56" x14ac:dyDescent="0.3">
      <c r="A95" s="69" t="s">
        <v>294</v>
      </c>
      <c r="B95" s="70"/>
      <c r="C95" s="70"/>
      <c r="D95" s="71"/>
      <c r="E95" s="73"/>
      <c r="F95" s="109" t="s">
        <v>3130</v>
      </c>
      <c r="G95" s="70"/>
      <c r="H95" s="74"/>
      <c r="I95" s="75"/>
      <c r="J95" s="75"/>
      <c r="K95" s="74" t="s">
        <v>24364</v>
      </c>
      <c r="L95" s="78"/>
      <c r="M95" s="79"/>
      <c r="N95" s="79"/>
      <c r="O95" s="80"/>
      <c r="P95" s="81"/>
      <c r="Q95" s="81"/>
      <c r="R95" s="93"/>
      <c r="S95" s="93"/>
      <c r="T95" s="93"/>
      <c r="U95" s="93"/>
      <c r="V95" s="52"/>
      <c r="W95" s="52"/>
      <c r="X95" s="52"/>
      <c r="Y95" s="52"/>
      <c r="Z95" s="51"/>
      <c r="AA95" s="76"/>
      <c r="AB95" s="76"/>
      <c r="AC95" s="77"/>
      <c r="AD95" s="83" t="s">
        <v>16707</v>
      </c>
      <c r="AE95" s="83">
        <v>10</v>
      </c>
      <c r="AF95" s="83">
        <v>31</v>
      </c>
      <c r="AG95" s="83">
        <v>924</v>
      </c>
      <c r="AH95" s="83">
        <v>533</v>
      </c>
      <c r="AI95" s="83"/>
      <c r="AJ95" s="83" t="s">
        <v>18533</v>
      </c>
      <c r="AK95" s="83"/>
      <c r="AL95" s="83"/>
      <c r="AM95" s="83"/>
      <c r="AN95" s="85">
        <v>43608.839537037034</v>
      </c>
      <c r="AO95" s="88" t="s">
        <v>20681</v>
      </c>
      <c r="AP95" s="83" t="b">
        <v>1</v>
      </c>
      <c r="AQ95" s="83" t="b">
        <v>0</v>
      </c>
      <c r="AR95" s="83" t="b">
        <v>0</v>
      </c>
      <c r="AS95" s="83"/>
      <c r="AT95" s="83">
        <v>0</v>
      </c>
      <c r="AU95" s="83"/>
      <c r="AV95" s="83" t="b">
        <v>0</v>
      </c>
      <c r="AW95" s="83" t="s">
        <v>22320</v>
      </c>
      <c r="AX95" s="88" t="s">
        <v>22413</v>
      </c>
      <c r="AY95" s="83" t="s">
        <v>66</v>
      </c>
      <c r="AZ95" s="2"/>
      <c r="BA95" s="3"/>
      <c r="BB95" s="3"/>
      <c r="BC95" s="3"/>
      <c r="BD95" s="3"/>
    </row>
    <row r="96" spans="1:56" x14ac:dyDescent="0.3">
      <c r="A96" s="69" t="s">
        <v>295</v>
      </c>
      <c r="B96" s="70"/>
      <c r="C96" s="70"/>
      <c r="D96" s="71"/>
      <c r="E96" s="73"/>
      <c r="F96" s="109" t="s">
        <v>22184</v>
      </c>
      <c r="G96" s="70"/>
      <c r="H96" s="74"/>
      <c r="I96" s="75"/>
      <c r="J96" s="75"/>
      <c r="K96" s="74" t="s">
        <v>24365</v>
      </c>
      <c r="L96" s="78"/>
      <c r="M96" s="79"/>
      <c r="N96" s="79"/>
      <c r="O96" s="80"/>
      <c r="P96" s="81"/>
      <c r="Q96" s="81"/>
      <c r="R96" s="93"/>
      <c r="S96" s="93"/>
      <c r="T96" s="93"/>
      <c r="U96" s="93"/>
      <c r="V96" s="52"/>
      <c r="W96" s="52"/>
      <c r="X96" s="52"/>
      <c r="Y96" s="52"/>
      <c r="Z96" s="51"/>
      <c r="AA96" s="76"/>
      <c r="AB96" s="76"/>
      <c r="AC96" s="77"/>
      <c r="AD96" s="83" t="s">
        <v>16708</v>
      </c>
      <c r="AE96" s="83">
        <v>683</v>
      </c>
      <c r="AF96" s="83">
        <v>1012</v>
      </c>
      <c r="AG96" s="83">
        <v>43426</v>
      </c>
      <c r="AH96" s="83">
        <v>3767</v>
      </c>
      <c r="AI96" s="83"/>
      <c r="AJ96" s="83" t="s">
        <v>18534</v>
      </c>
      <c r="AK96" s="83" t="s">
        <v>19922</v>
      </c>
      <c r="AL96" s="83"/>
      <c r="AM96" s="83"/>
      <c r="AN96" s="85">
        <v>43147.837199074071</v>
      </c>
      <c r="AO96" s="88" t="s">
        <v>20682</v>
      </c>
      <c r="AP96" s="83" t="b">
        <v>1</v>
      </c>
      <c r="AQ96" s="83" t="b">
        <v>0</v>
      </c>
      <c r="AR96" s="83" t="b">
        <v>0</v>
      </c>
      <c r="AS96" s="83"/>
      <c r="AT96" s="83">
        <v>2</v>
      </c>
      <c r="AU96" s="83"/>
      <c r="AV96" s="83" t="b">
        <v>0</v>
      </c>
      <c r="AW96" s="83" t="s">
        <v>22320</v>
      </c>
      <c r="AX96" s="88" t="s">
        <v>22414</v>
      </c>
      <c r="AY96" s="83" t="s">
        <v>66</v>
      </c>
      <c r="AZ96" s="2"/>
      <c r="BA96" s="3"/>
      <c r="BB96" s="3"/>
      <c r="BC96" s="3"/>
      <c r="BD96" s="3"/>
    </row>
    <row r="97" spans="1:56" x14ac:dyDescent="0.3">
      <c r="A97" s="69" t="s">
        <v>296</v>
      </c>
      <c r="B97" s="70"/>
      <c r="C97" s="70"/>
      <c r="D97" s="71"/>
      <c r="E97" s="73"/>
      <c r="F97" s="109" t="s">
        <v>3131</v>
      </c>
      <c r="G97" s="70"/>
      <c r="H97" s="74"/>
      <c r="I97" s="75"/>
      <c r="J97" s="75"/>
      <c r="K97" s="74" t="s">
        <v>24366</v>
      </c>
      <c r="L97" s="78"/>
      <c r="M97" s="79"/>
      <c r="N97" s="79"/>
      <c r="O97" s="80"/>
      <c r="P97" s="81"/>
      <c r="Q97" s="81"/>
      <c r="R97" s="93"/>
      <c r="S97" s="93"/>
      <c r="T97" s="93"/>
      <c r="U97" s="93"/>
      <c r="V97" s="52"/>
      <c r="W97" s="52"/>
      <c r="X97" s="52"/>
      <c r="Y97" s="52"/>
      <c r="Z97" s="51"/>
      <c r="AA97" s="76"/>
      <c r="AB97" s="76"/>
      <c r="AC97" s="77"/>
      <c r="AD97" s="83" t="s">
        <v>16709</v>
      </c>
      <c r="AE97" s="83">
        <v>256</v>
      </c>
      <c r="AF97" s="83">
        <v>7838</v>
      </c>
      <c r="AG97" s="83">
        <v>33165</v>
      </c>
      <c r="AH97" s="83">
        <v>18312</v>
      </c>
      <c r="AI97" s="83"/>
      <c r="AJ97" s="83" t="s">
        <v>18535</v>
      </c>
      <c r="AK97" s="83" t="s">
        <v>19896</v>
      </c>
      <c r="AL97" s="83"/>
      <c r="AM97" s="83"/>
      <c r="AN97" s="85">
        <v>42999.243645833332</v>
      </c>
      <c r="AO97" s="88" t="s">
        <v>20683</v>
      </c>
      <c r="AP97" s="83" t="b">
        <v>1</v>
      </c>
      <c r="AQ97" s="83" t="b">
        <v>0</v>
      </c>
      <c r="AR97" s="83" t="b">
        <v>0</v>
      </c>
      <c r="AS97" s="83"/>
      <c r="AT97" s="83">
        <v>2</v>
      </c>
      <c r="AU97" s="83"/>
      <c r="AV97" s="83" t="b">
        <v>0</v>
      </c>
      <c r="AW97" s="83" t="s">
        <v>22320</v>
      </c>
      <c r="AX97" s="88" t="s">
        <v>22415</v>
      </c>
      <c r="AY97" s="83" t="s">
        <v>66</v>
      </c>
      <c r="AZ97" s="2"/>
      <c r="BA97" s="3"/>
      <c r="BB97" s="3"/>
      <c r="BC97" s="3"/>
      <c r="BD97" s="3"/>
    </row>
    <row r="98" spans="1:56" x14ac:dyDescent="0.3">
      <c r="A98" s="69" t="s">
        <v>1056</v>
      </c>
      <c r="B98" s="70"/>
      <c r="C98" s="70"/>
      <c r="D98" s="71"/>
      <c r="E98" s="73"/>
      <c r="F98" s="109" t="s">
        <v>3829</v>
      </c>
      <c r="G98" s="70"/>
      <c r="H98" s="74"/>
      <c r="I98" s="75"/>
      <c r="J98" s="75"/>
      <c r="K98" s="74" t="s">
        <v>24367</v>
      </c>
      <c r="L98" s="78"/>
      <c r="M98" s="79"/>
      <c r="N98" s="79"/>
      <c r="O98" s="80"/>
      <c r="P98" s="81"/>
      <c r="Q98" s="81"/>
      <c r="R98" s="93"/>
      <c r="S98" s="93"/>
      <c r="T98" s="93"/>
      <c r="U98" s="93"/>
      <c r="V98" s="52"/>
      <c r="W98" s="52"/>
      <c r="X98" s="52"/>
      <c r="Y98" s="52"/>
      <c r="Z98" s="51"/>
      <c r="AA98" s="76"/>
      <c r="AB98" s="76"/>
      <c r="AC98" s="77"/>
      <c r="AD98" s="83" t="s">
        <v>16710</v>
      </c>
      <c r="AE98" s="83">
        <v>241</v>
      </c>
      <c r="AF98" s="83">
        <v>305</v>
      </c>
      <c r="AG98" s="83">
        <v>3524</v>
      </c>
      <c r="AH98" s="83">
        <v>361</v>
      </c>
      <c r="AI98" s="83"/>
      <c r="AJ98" s="83" t="s">
        <v>18536</v>
      </c>
      <c r="AK98" s="83" t="s">
        <v>19894</v>
      </c>
      <c r="AL98" s="83"/>
      <c r="AM98" s="83"/>
      <c r="AN98" s="85">
        <v>43828.752627314818</v>
      </c>
      <c r="AO98" s="88" t="s">
        <v>20684</v>
      </c>
      <c r="AP98" s="83" t="b">
        <v>1</v>
      </c>
      <c r="AQ98" s="83" t="b">
        <v>0</v>
      </c>
      <c r="AR98" s="83" t="b">
        <v>0</v>
      </c>
      <c r="AS98" s="83"/>
      <c r="AT98" s="83">
        <v>0</v>
      </c>
      <c r="AU98" s="83"/>
      <c r="AV98" s="83" t="b">
        <v>0</v>
      </c>
      <c r="AW98" s="83" t="s">
        <v>22320</v>
      </c>
      <c r="AX98" s="88" t="s">
        <v>22416</v>
      </c>
      <c r="AY98" s="83" t="s">
        <v>66</v>
      </c>
      <c r="AZ98" s="2"/>
      <c r="BA98" s="3"/>
      <c r="BB98" s="3"/>
      <c r="BC98" s="3"/>
      <c r="BD98" s="3"/>
    </row>
    <row r="99" spans="1:56" x14ac:dyDescent="0.3">
      <c r="A99" s="69" t="s">
        <v>297</v>
      </c>
      <c r="B99" s="70"/>
      <c r="C99" s="70"/>
      <c r="D99" s="71"/>
      <c r="E99" s="73"/>
      <c r="F99" s="109" t="s">
        <v>3132</v>
      </c>
      <c r="G99" s="70"/>
      <c r="H99" s="74"/>
      <c r="I99" s="75"/>
      <c r="J99" s="75"/>
      <c r="K99" s="74" t="s">
        <v>24368</v>
      </c>
      <c r="L99" s="78"/>
      <c r="M99" s="79"/>
      <c r="N99" s="79"/>
      <c r="O99" s="80"/>
      <c r="P99" s="81"/>
      <c r="Q99" s="81"/>
      <c r="R99" s="93"/>
      <c r="S99" s="93"/>
      <c r="T99" s="93"/>
      <c r="U99" s="93"/>
      <c r="V99" s="52"/>
      <c r="W99" s="52"/>
      <c r="X99" s="52"/>
      <c r="Y99" s="52"/>
      <c r="Z99" s="51"/>
      <c r="AA99" s="76"/>
      <c r="AB99" s="76"/>
      <c r="AC99" s="77"/>
      <c r="AD99" s="83" t="s">
        <v>16711</v>
      </c>
      <c r="AE99" s="83">
        <v>2300</v>
      </c>
      <c r="AF99" s="83">
        <v>276</v>
      </c>
      <c r="AG99" s="83">
        <v>605</v>
      </c>
      <c r="AH99" s="83">
        <v>1554</v>
      </c>
      <c r="AI99" s="83"/>
      <c r="AJ99" s="83" t="s">
        <v>18537</v>
      </c>
      <c r="AK99" s="83"/>
      <c r="AL99" s="83"/>
      <c r="AM99" s="83"/>
      <c r="AN99" s="85">
        <v>39979.871377314812</v>
      </c>
      <c r="AO99" s="88" t="s">
        <v>20685</v>
      </c>
      <c r="AP99" s="83" t="b">
        <v>1</v>
      </c>
      <c r="AQ99" s="83" t="b">
        <v>0</v>
      </c>
      <c r="AR99" s="83" t="b">
        <v>0</v>
      </c>
      <c r="AS99" s="83"/>
      <c r="AT99" s="83">
        <v>0</v>
      </c>
      <c r="AU99" s="88" t="s">
        <v>22157</v>
      </c>
      <c r="AV99" s="83" t="b">
        <v>0</v>
      </c>
      <c r="AW99" s="83" t="s">
        <v>22320</v>
      </c>
      <c r="AX99" s="88" t="s">
        <v>22417</v>
      </c>
      <c r="AY99" s="83" t="s">
        <v>66</v>
      </c>
      <c r="AZ99" s="2"/>
      <c r="BA99" s="3"/>
      <c r="BB99" s="3"/>
      <c r="BC99" s="3"/>
      <c r="BD99" s="3"/>
    </row>
    <row r="100" spans="1:56" x14ac:dyDescent="0.3">
      <c r="A100" s="69" t="s">
        <v>298</v>
      </c>
      <c r="B100" s="70"/>
      <c r="C100" s="70"/>
      <c r="D100" s="71"/>
      <c r="E100" s="73"/>
      <c r="F100" s="109" t="s">
        <v>3133</v>
      </c>
      <c r="G100" s="70"/>
      <c r="H100" s="74"/>
      <c r="I100" s="75"/>
      <c r="J100" s="75"/>
      <c r="K100" s="74" t="s">
        <v>24369</v>
      </c>
      <c r="L100" s="78"/>
      <c r="M100" s="79"/>
      <c r="N100" s="79"/>
      <c r="O100" s="80"/>
      <c r="P100" s="81"/>
      <c r="Q100" s="81"/>
      <c r="R100" s="93"/>
      <c r="S100" s="93"/>
      <c r="T100" s="93"/>
      <c r="U100" s="93"/>
      <c r="V100" s="52"/>
      <c r="W100" s="52"/>
      <c r="X100" s="52"/>
      <c r="Y100" s="52"/>
      <c r="Z100" s="51"/>
      <c r="AA100" s="76"/>
      <c r="AB100" s="76"/>
      <c r="AC100" s="77"/>
      <c r="AD100" s="83" t="s">
        <v>16712</v>
      </c>
      <c r="AE100" s="83">
        <v>143</v>
      </c>
      <c r="AF100" s="83">
        <v>39</v>
      </c>
      <c r="AG100" s="83">
        <v>356</v>
      </c>
      <c r="AH100" s="83">
        <v>453</v>
      </c>
      <c r="AI100" s="83"/>
      <c r="AJ100" s="83" t="s">
        <v>18538</v>
      </c>
      <c r="AK100" s="83" t="s">
        <v>16564</v>
      </c>
      <c r="AL100" s="83"/>
      <c r="AM100" s="83"/>
      <c r="AN100" s="85">
        <v>42892.711550925924</v>
      </c>
      <c r="AO100" s="88" t="s">
        <v>20686</v>
      </c>
      <c r="AP100" s="83" t="b">
        <v>1</v>
      </c>
      <c r="AQ100" s="83" t="b">
        <v>0</v>
      </c>
      <c r="AR100" s="83" t="b">
        <v>1</v>
      </c>
      <c r="AS100" s="83"/>
      <c r="AT100" s="83">
        <v>0</v>
      </c>
      <c r="AU100" s="83"/>
      <c r="AV100" s="83" t="b">
        <v>0</v>
      </c>
      <c r="AW100" s="83" t="s">
        <v>22320</v>
      </c>
      <c r="AX100" s="88" t="s">
        <v>22418</v>
      </c>
      <c r="AY100" s="83" t="s">
        <v>66</v>
      </c>
      <c r="AZ100" s="2"/>
      <c r="BA100" s="3"/>
      <c r="BB100" s="3"/>
      <c r="BC100" s="3"/>
      <c r="BD100" s="3"/>
    </row>
    <row r="101" spans="1:56" x14ac:dyDescent="0.3">
      <c r="A101" s="69" t="s">
        <v>299</v>
      </c>
      <c r="B101" s="70"/>
      <c r="C101" s="70"/>
      <c r="D101" s="71"/>
      <c r="E101" s="73"/>
      <c r="F101" s="109" t="s">
        <v>3134</v>
      </c>
      <c r="G101" s="70"/>
      <c r="H101" s="74"/>
      <c r="I101" s="75"/>
      <c r="J101" s="75"/>
      <c r="K101" s="74" t="s">
        <v>24370</v>
      </c>
      <c r="L101" s="78"/>
      <c r="M101" s="79"/>
      <c r="N101" s="79"/>
      <c r="O101" s="80"/>
      <c r="P101" s="81"/>
      <c r="Q101" s="81"/>
      <c r="R101" s="93"/>
      <c r="S101" s="93"/>
      <c r="T101" s="93"/>
      <c r="U101" s="93"/>
      <c r="V101" s="52"/>
      <c r="W101" s="52"/>
      <c r="X101" s="52"/>
      <c r="Y101" s="52"/>
      <c r="Z101" s="51"/>
      <c r="AA101" s="76"/>
      <c r="AB101" s="76"/>
      <c r="AC101" s="77"/>
      <c r="AD101" s="83" t="s">
        <v>16713</v>
      </c>
      <c r="AE101" s="83">
        <v>39</v>
      </c>
      <c r="AF101" s="83">
        <v>75</v>
      </c>
      <c r="AG101" s="83">
        <v>2382</v>
      </c>
      <c r="AH101" s="83">
        <v>188</v>
      </c>
      <c r="AI101" s="83"/>
      <c r="AJ101" s="83"/>
      <c r="AK101" s="83"/>
      <c r="AL101" s="83"/>
      <c r="AM101" s="83"/>
      <c r="AN101" s="85">
        <v>40905.890960648147</v>
      </c>
      <c r="AO101" s="83"/>
      <c r="AP101" s="83" t="b">
        <v>1</v>
      </c>
      <c r="AQ101" s="83" t="b">
        <v>0</v>
      </c>
      <c r="AR101" s="83" t="b">
        <v>0</v>
      </c>
      <c r="AS101" s="83"/>
      <c r="AT101" s="83">
        <v>0</v>
      </c>
      <c r="AU101" s="88" t="s">
        <v>22157</v>
      </c>
      <c r="AV101" s="83" t="b">
        <v>0</v>
      </c>
      <c r="AW101" s="83" t="s">
        <v>22320</v>
      </c>
      <c r="AX101" s="88" t="s">
        <v>22419</v>
      </c>
      <c r="AY101" s="83" t="s">
        <v>66</v>
      </c>
      <c r="AZ101" s="2"/>
      <c r="BA101" s="3"/>
      <c r="BB101" s="3"/>
      <c r="BC101" s="3"/>
      <c r="BD101" s="3"/>
    </row>
    <row r="102" spans="1:56" x14ac:dyDescent="0.3">
      <c r="A102" s="69" t="s">
        <v>300</v>
      </c>
      <c r="B102" s="70"/>
      <c r="C102" s="70"/>
      <c r="D102" s="71"/>
      <c r="E102" s="73"/>
      <c r="F102" s="109" t="s">
        <v>3135</v>
      </c>
      <c r="G102" s="70"/>
      <c r="H102" s="74"/>
      <c r="I102" s="75"/>
      <c r="J102" s="75"/>
      <c r="K102" s="74" t="s">
        <v>24371</v>
      </c>
      <c r="L102" s="78"/>
      <c r="M102" s="79"/>
      <c r="N102" s="79"/>
      <c r="O102" s="80"/>
      <c r="P102" s="81"/>
      <c r="Q102" s="81"/>
      <c r="R102" s="93"/>
      <c r="S102" s="93"/>
      <c r="T102" s="93"/>
      <c r="U102" s="93"/>
      <c r="V102" s="52"/>
      <c r="W102" s="52"/>
      <c r="X102" s="52"/>
      <c r="Y102" s="52"/>
      <c r="Z102" s="51"/>
      <c r="AA102" s="76"/>
      <c r="AB102" s="76"/>
      <c r="AC102" s="77"/>
      <c r="AD102" s="83" t="s">
        <v>16714</v>
      </c>
      <c r="AE102" s="83">
        <v>128</v>
      </c>
      <c r="AF102" s="83">
        <v>231</v>
      </c>
      <c r="AG102" s="83">
        <v>2404</v>
      </c>
      <c r="AH102" s="83">
        <v>25</v>
      </c>
      <c r="AI102" s="83"/>
      <c r="AJ102" s="83"/>
      <c r="AK102" s="83" t="s">
        <v>19899</v>
      </c>
      <c r="AL102" s="88" t="s">
        <v>20341</v>
      </c>
      <c r="AM102" s="83"/>
      <c r="AN102" s="85">
        <v>40832.845821759256</v>
      </c>
      <c r="AO102" s="88" t="s">
        <v>20687</v>
      </c>
      <c r="AP102" s="83" t="b">
        <v>1</v>
      </c>
      <c r="AQ102" s="83" t="b">
        <v>0</v>
      </c>
      <c r="AR102" s="83" t="b">
        <v>0</v>
      </c>
      <c r="AS102" s="83"/>
      <c r="AT102" s="83">
        <v>0</v>
      </c>
      <c r="AU102" s="88" t="s">
        <v>22157</v>
      </c>
      <c r="AV102" s="83" t="b">
        <v>0</v>
      </c>
      <c r="AW102" s="83" t="s">
        <v>22320</v>
      </c>
      <c r="AX102" s="88" t="s">
        <v>22420</v>
      </c>
      <c r="AY102" s="83" t="s">
        <v>66</v>
      </c>
      <c r="AZ102" s="2"/>
      <c r="BA102" s="3"/>
      <c r="BB102" s="3"/>
      <c r="BC102" s="3"/>
      <c r="BD102" s="3"/>
    </row>
    <row r="103" spans="1:56" x14ac:dyDescent="0.3">
      <c r="A103" s="69" t="s">
        <v>301</v>
      </c>
      <c r="B103" s="70"/>
      <c r="C103" s="70"/>
      <c r="D103" s="71"/>
      <c r="E103" s="73"/>
      <c r="F103" s="109" t="s">
        <v>3136</v>
      </c>
      <c r="G103" s="70"/>
      <c r="H103" s="74"/>
      <c r="I103" s="75"/>
      <c r="J103" s="75"/>
      <c r="K103" s="74" t="s">
        <v>24372</v>
      </c>
      <c r="L103" s="78"/>
      <c r="M103" s="79"/>
      <c r="N103" s="79"/>
      <c r="O103" s="80"/>
      <c r="P103" s="81"/>
      <c r="Q103" s="81"/>
      <c r="R103" s="93"/>
      <c r="S103" s="93"/>
      <c r="T103" s="93"/>
      <c r="U103" s="93"/>
      <c r="V103" s="52"/>
      <c r="W103" s="52"/>
      <c r="X103" s="52"/>
      <c r="Y103" s="52"/>
      <c r="Z103" s="51"/>
      <c r="AA103" s="76"/>
      <c r="AB103" s="76"/>
      <c r="AC103" s="77"/>
      <c r="AD103" s="83" t="s">
        <v>16715</v>
      </c>
      <c r="AE103" s="83">
        <v>1746</v>
      </c>
      <c r="AF103" s="83">
        <v>4249</v>
      </c>
      <c r="AG103" s="83">
        <v>81860</v>
      </c>
      <c r="AH103" s="83">
        <v>99085</v>
      </c>
      <c r="AI103" s="83"/>
      <c r="AJ103" s="83" t="s">
        <v>18539</v>
      </c>
      <c r="AK103" s="83" t="s">
        <v>19923</v>
      </c>
      <c r="AL103" s="83"/>
      <c r="AM103" s="83"/>
      <c r="AN103" s="85">
        <v>42898.343275462961</v>
      </c>
      <c r="AO103" s="88" t="s">
        <v>20688</v>
      </c>
      <c r="AP103" s="83" t="b">
        <v>1</v>
      </c>
      <c r="AQ103" s="83" t="b">
        <v>0</v>
      </c>
      <c r="AR103" s="83" t="b">
        <v>0</v>
      </c>
      <c r="AS103" s="83"/>
      <c r="AT103" s="83">
        <v>3</v>
      </c>
      <c r="AU103" s="83"/>
      <c r="AV103" s="83" t="b">
        <v>0</v>
      </c>
      <c r="AW103" s="83" t="s">
        <v>22320</v>
      </c>
      <c r="AX103" s="88" t="s">
        <v>22421</v>
      </c>
      <c r="AY103" s="83" t="s">
        <v>66</v>
      </c>
      <c r="AZ103" s="2"/>
      <c r="BA103" s="3"/>
      <c r="BB103" s="3"/>
      <c r="BC103" s="3"/>
      <c r="BD103" s="3"/>
    </row>
    <row r="104" spans="1:56" x14ac:dyDescent="0.3">
      <c r="A104" s="69" t="s">
        <v>1055</v>
      </c>
      <c r="B104" s="70"/>
      <c r="C104" s="70"/>
      <c r="D104" s="71"/>
      <c r="E104" s="73"/>
      <c r="F104" s="109" t="s">
        <v>3828</v>
      </c>
      <c r="G104" s="70"/>
      <c r="H104" s="74"/>
      <c r="I104" s="75"/>
      <c r="J104" s="75"/>
      <c r="K104" s="74" t="s">
        <v>24373</v>
      </c>
      <c r="L104" s="78"/>
      <c r="M104" s="79"/>
      <c r="N104" s="79"/>
      <c r="O104" s="80"/>
      <c r="P104" s="81"/>
      <c r="Q104" s="81"/>
      <c r="R104" s="93"/>
      <c r="S104" s="93"/>
      <c r="T104" s="93"/>
      <c r="U104" s="93"/>
      <c r="V104" s="52"/>
      <c r="W104" s="52"/>
      <c r="X104" s="52"/>
      <c r="Y104" s="52"/>
      <c r="Z104" s="51"/>
      <c r="AA104" s="76"/>
      <c r="AB104" s="76"/>
      <c r="AC104" s="77"/>
      <c r="AD104" s="83" t="s">
        <v>16716</v>
      </c>
      <c r="AE104" s="83">
        <v>1127</v>
      </c>
      <c r="AF104" s="83">
        <v>3967</v>
      </c>
      <c r="AG104" s="83">
        <v>44905</v>
      </c>
      <c r="AH104" s="83">
        <v>3458</v>
      </c>
      <c r="AI104" s="83"/>
      <c r="AJ104" s="83" t="s">
        <v>18540</v>
      </c>
      <c r="AK104" s="83"/>
      <c r="AL104" s="83"/>
      <c r="AM104" s="83"/>
      <c r="AN104" s="85">
        <v>41088.931967592594</v>
      </c>
      <c r="AO104" s="88" t="s">
        <v>20689</v>
      </c>
      <c r="AP104" s="83" t="b">
        <v>1</v>
      </c>
      <c r="AQ104" s="83" t="b">
        <v>0</v>
      </c>
      <c r="AR104" s="83" t="b">
        <v>0</v>
      </c>
      <c r="AS104" s="83"/>
      <c r="AT104" s="83">
        <v>3</v>
      </c>
      <c r="AU104" s="88" t="s">
        <v>22157</v>
      </c>
      <c r="AV104" s="83" t="b">
        <v>0</v>
      </c>
      <c r="AW104" s="83" t="s">
        <v>22320</v>
      </c>
      <c r="AX104" s="88" t="s">
        <v>22422</v>
      </c>
      <c r="AY104" s="83" t="s">
        <v>66</v>
      </c>
      <c r="AZ104" s="2"/>
      <c r="BA104" s="3"/>
      <c r="BB104" s="3"/>
      <c r="BC104" s="3"/>
      <c r="BD104" s="3"/>
    </row>
    <row r="105" spans="1:56" x14ac:dyDescent="0.3">
      <c r="A105" s="69" t="s">
        <v>302</v>
      </c>
      <c r="B105" s="70"/>
      <c r="C105" s="70"/>
      <c r="D105" s="71"/>
      <c r="E105" s="73"/>
      <c r="F105" s="109" t="s">
        <v>3137</v>
      </c>
      <c r="G105" s="70"/>
      <c r="H105" s="74"/>
      <c r="I105" s="75"/>
      <c r="J105" s="75"/>
      <c r="K105" s="74" t="s">
        <v>24374</v>
      </c>
      <c r="L105" s="78"/>
      <c r="M105" s="79"/>
      <c r="N105" s="79"/>
      <c r="O105" s="80"/>
      <c r="P105" s="81"/>
      <c r="Q105" s="81"/>
      <c r="R105" s="93"/>
      <c r="S105" s="93"/>
      <c r="T105" s="93"/>
      <c r="U105" s="93"/>
      <c r="V105" s="52"/>
      <c r="W105" s="52"/>
      <c r="X105" s="52"/>
      <c r="Y105" s="52"/>
      <c r="Z105" s="51"/>
      <c r="AA105" s="76"/>
      <c r="AB105" s="76"/>
      <c r="AC105" s="77"/>
      <c r="AD105" s="83" t="s">
        <v>16717</v>
      </c>
      <c r="AE105" s="83">
        <v>789</v>
      </c>
      <c r="AF105" s="83">
        <v>470</v>
      </c>
      <c r="AG105" s="83">
        <v>6304</v>
      </c>
      <c r="AH105" s="83">
        <v>38</v>
      </c>
      <c r="AI105" s="83"/>
      <c r="AJ105" s="83" t="s">
        <v>18541</v>
      </c>
      <c r="AK105" s="83"/>
      <c r="AL105" s="83"/>
      <c r="AM105" s="83"/>
      <c r="AN105" s="85">
        <v>43806.54105324074</v>
      </c>
      <c r="AO105" s="88" t="s">
        <v>20690</v>
      </c>
      <c r="AP105" s="83" t="b">
        <v>1</v>
      </c>
      <c r="AQ105" s="83" t="b">
        <v>0</v>
      </c>
      <c r="AR105" s="83" t="b">
        <v>0</v>
      </c>
      <c r="AS105" s="83"/>
      <c r="AT105" s="83">
        <v>0</v>
      </c>
      <c r="AU105" s="83"/>
      <c r="AV105" s="83" t="b">
        <v>0</v>
      </c>
      <c r="AW105" s="83" t="s">
        <v>22320</v>
      </c>
      <c r="AX105" s="88" t="s">
        <v>22423</v>
      </c>
      <c r="AY105" s="83" t="s">
        <v>66</v>
      </c>
      <c r="AZ105" s="2"/>
      <c r="BA105" s="3"/>
      <c r="BB105" s="3"/>
      <c r="BC105" s="3"/>
      <c r="BD105" s="3"/>
    </row>
    <row r="106" spans="1:56" x14ac:dyDescent="0.3">
      <c r="A106" s="69" t="s">
        <v>303</v>
      </c>
      <c r="B106" s="70"/>
      <c r="C106" s="70"/>
      <c r="D106" s="71"/>
      <c r="E106" s="73"/>
      <c r="F106" s="109" t="s">
        <v>3138</v>
      </c>
      <c r="G106" s="70"/>
      <c r="H106" s="74"/>
      <c r="I106" s="75"/>
      <c r="J106" s="75"/>
      <c r="K106" s="74" t="s">
        <v>24375</v>
      </c>
      <c r="L106" s="78"/>
      <c r="M106" s="79"/>
      <c r="N106" s="79"/>
      <c r="O106" s="80"/>
      <c r="P106" s="81"/>
      <c r="Q106" s="81"/>
      <c r="R106" s="93"/>
      <c r="S106" s="93"/>
      <c r="T106" s="93"/>
      <c r="U106" s="93"/>
      <c r="V106" s="52"/>
      <c r="W106" s="52"/>
      <c r="X106" s="52"/>
      <c r="Y106" s="52"/>
      <c r="Z106" s="51"/>
      <c r="AA106" s="76"/>
      <c r="AB106" s="76"/>
      <c r="AC106" s="77"/>
      <c r="AD106" s="83" t="s">
        <v>16718</v>
      </c>
      <c r="AE106" s="83">
        <v>162</v>
      </c>
      <c r="AF106" s="83">
        <v>133</v>
      </c>
      <c r="AG106" s="83">
        <v>6722</v>
      </c>
      <c r="AH106" s="83">
        <v>344</v>
      </c>
      <c r="AI106" s="83"/>
      <c r="AJ106" s="83"/>
      <c r="AK106" s="83"/>
      <c r="AL106" s="83"/>
      <c r="AM106" s="83"/>
      <c r="AN106" s="85">
        <v>42879.601145833331</v>
      </c>
      <c r="AO106" s="88" t="s">
        <v>20691</v>
      </c>
      <c r="AP106" s="83" t="b">
        <v>1</v>
      </c>
      <c r="AQ106" s="83" t="b">
        <v>0</v>
      </c>
      <c r="AR106" s="83" t="b">
        <v>0</v>
      </c>
      <c r="AS106" s="83"/>
      <c r="AT106" s="83">
        <v>0</v>
      </c>
      <c r="AU106" s="83"/>
      <c r="AV106" s="83" t="b">
        <v>0</v>
      </c>
      <c r="AW106" s="83" t="s">
        <v>22320</v>
      </c>
      <c r="AX106" s="88" t="s">
        <v>22424</v>
      </c>
      <c r="AY106" s="83" t="s">
        <v>66</v>
      </c>
      <c r="AZ106" s="2"/>
      <c r="BA106" s="3"/>
      <c r="BB106" s="3"/>
      <c r="BC106" s="3"/>
      <c r="BD106" s="3"/>
    </row>
    <row r="107" spans="1:56" x14ac:dyDescent="0.3">
      <c r="A107" s="69" t="s">
        <v>2111</v>
      </c>
      <c r="B107" s="70"/>
      <c r="C107" s="70"/>
      <c r="D107" s="71"/>
      <c r="E107" s="73"/>
      <c r="F107" s="109" t="s">
        <v>4796</v>
      </c>
      <c r="G107" s="70"/>
      <c r="H107" s="74"/>
      <c r="I107" s="75"/>
      <c r="J107" s="75"/>
      <c r="K107" s="74" t="s">
        <v>24376</v>
      </c>
      <c r="L107" s="78"/>
      <c r="M107" s="79"/>
      <c r="N107" s="79"/>
      <c r="O107" s="80"/>
      <c r="P107" s="81"/>
      <c r="Q107" s="81"/>
      <c r="R107" s="93"/>
      <c r="S107" s="93"/>
      <c r="T107" s="93"/>
      <c r="U107" s="93"/>
      <c r="V107" s="52"/>
      <c r="W107" s="52"/>
      <c r="X107" s="52"/>
      <c r="Y107" s="52"/>
      <c r="Z107" s="51"/>
      <c r="AA107" s="76"/>
      <c r="AB107" s="76"/>
      <c r="AC107" s="77"/>
      <c r="AD107" s="83" t="s">
        <v>16719</v>
      </c>
      <c r="AE107" s="83">
        <v>111</v>
      </c>
      <c r="AF107" s="83">
        <v>8813</v>
      </c>
      <c r="AG107" s="83">
        <v>94544</v>
      </c>
      <c r="AH107" s="83">
        <v>8202</v>
      </c>
      <c r="AI107" s="83"/>
      <c r="AJ107" s="83" t="s">
        <v>18542</v>
      </c>
      <c r="AK107" s="83" t="s">
        <v>19924</v>
      </c>
      <c r="AL107" s="83"/>
      <c r="AM107" s="83"/>
      <c r="AN107" s="85">
        <v>41067.96565972222</v>
      </c>
      <c r="AO107" s="88" t="s">
        <v>20692</v>
      </c>
      <c r="AP107" s="83" t="b">
        <v>1</v>
      </c>
      <c r="AQ107" s="83" t="b">
        <v>0</v>
      </c>
      <c r="AR107" s="83" t="b">
        <v>0</v>
      </c>
      <c r="AS107" s="83"/>
      <c r="AT107" s="83">
        <v>48</v>
      </c>
      <c r="AU107" s="88" t="s">
        <v>22157</v>
      </c>
      <c r="AV107" s="83" t="b">
        <v>0</v>
      </c>
      <c r="AW107" s="83" t="s">
        <v>22320</v>
      </c>
      <c r="AX107" s="88" t="s">
        <v>22425</v>
      </c>
      <c r="AY107" s="83" t="s">
        <v>66</v>
      </c>
      <c r="AZ107" s="2"/>
      <c r="BA107" s="3"/>
      <c r="BB107" s="3"/>
      <c r="BC107" s="3"/>
      <c r="BD107" s="3"/>
    </row>
    <row r="108" spans="1:56" x14ac:dyDescent="0.3">
      <c r="A108" s="69" t="s">
        <v>304</v>
      </c>
      <c r="B108" s="70"/>
      <c r="C108" s="70"/>
      <c r="D108" s="71"/>
      <c r="E108" s="73"/>
      <c r="F108" s="109" t="s">
        <v>3139</v>
      </c>
      <c r="G108" s="70"/>
      <c r="H108" s="74"/>
      <c r="I108" s="75"/>
      <c r="J108" s="75"/>
      <c r="K108" s="74" t="s">
        <v>24377</v>
      </c>
      <c r="L108" s="78"/>
      <c r="M108" s="79"/>
      <c r="N108" s="79"/>
      <c r="O108" s="80"/>
      <c r="P108" s="81"/>
      <c r="Q108" s="81"/>
      <c r="R108" s="93"/>
      <c r="S108" s="93"/>
      <c r="T108" s="93"/>
      <c r="U108" s="93"/>
      <c r="V108" s="52"/>
      <c r="W108" s="52"/>
      <c r="X108" s="52"/>
      <c r="Y108" s="52"/>
      <c r="Z108" s="51"/>
      <c r="AA108" s="76"/>
      <c r="AB108" s="76"/>
      <c r="AC108" s="77"/>
      <c r="AD108" s="83" t="s">
        <v>16720</v>
      </c>
      <c r="AE108" s="83">
        <v>892</v>
      </c>
      <c r="AF108" s="83">
        <v>523</v>
      </c>
      <c r="AG108" s="83">
        <v>5973</v>
      </c>
      <c r="AH108" s="83">
        <v>539</v>
      </c>
      <c r="AI108" s="83"/>
      <c r="AJ108" s="83" t="s">
        <v>18543</v>
      </c>
      <c r="AK108" s="83" t="s">
        <v>19925</v>
      </c>
      <c r="AL108" s="83"/>
      <c r="AM108" s="83"/>
      <c r="AN108" s="85">
        <v>41890.465057870373</v>
      </c>
      <c r="AO108" s="88" t="s">
        <v>20693</v>
      </c>
      <c r="AP108" s="83" t="b">
        <v>0</v>
      </c>
      <c r="AQ108" s="83" t="b">
        <v>0</v>
      </c>
      <c r="AR108" s="83" t="b">
        <v>1</v>
      </c>
      <c r="AS108" s="83"/>
      <c r="AT108" s="83">
        <v>0</v>
      </c>
      <c r="AU108" s="88" t="s">
        <v>22157</v>
      </c>
      <c r="AV108" s="83" t="b">
        <v>0</v>
      </c>
      <c r="AW108" s="83" t="s">
        <v>22320</v>
      </c>
      <c r="AX108" s="88" t="s">
        <v>22426</v>
      </c>
      <c r="AY108" s="83" t="s">
        <v>66</v>
      </c>
      <c r="AZ108" s="2"/>
      <c r="BA108" s="3"/>
      <c r="BB108" s="3"/>
      <c r="BC108" s="3"/>
      <c r="BD108" s="3"/>
    </row>
    <row r="109" spans="1:56" x14ac:dyDescent="0.3">
      <c r="A109" s="69" t="s">
        <v>305</v>
      </c>
      <c r="B109" s="70"/>
      <c r="C109" s="70"/>
      <c r="D109" s="71"/>
      <c r="E109" s="73"/>
      <c r="F109" s="109" t="s">
        <v>3140</v>
      </c>
      <c r="G109" s="70"/>
      <c r="H109" s="74"/>
      <c r="I109" s="75"/>
      <c r="J109" s="75"/>
      <c r="K109" s="74" t="s">
        <v>24378</v>
      </c>
      <c r="L109" s="78"/>
      <c r="M109" s="79"/>
      <c r="N109" s="79"/>
      <c r="O109" s="80"/>
      <c r="P109" s="81"/>
      <c r="Q109" s="81"/>
      <c r="R109" s="93"/>
      <c r="S109" s="93"/>
      <c r="T109" s="93"/>
      <c r="U109" s="93"/>
      <c r="V109" s="52"/>
      <c r="W109" s="52"/>
      <c r="X109" s="52"/>
      <c r="Y109" s="52"/>
      <c r="Z109" s="51"/>
      <c r="AA109" s="76"/>
      <c r="AB109" s="76"/>
      <c r="AC109" s="77"/>
      <c r="AD109" s="83" t="s">
        <v>16721</v>
      </c>
      <c r="AE109" s="83">
        <v>223</v>
      </c>
      <c r="AF109" s="83">
        <v>885</v>
      </c>
      <c r="AG109" s="83">
        <v>2091</v>
      </c>
      <c r="AH109" s="83">
        <v>2395</v>
      </c>
      <c r="AI109" s="83"/>
      <c r="AJ109" s="83" t="s">
        <v>18544</v>
      </c>
      <c r="AK109" s="83" t="s">
        <v>16561</v>
      </c>
      <c r="AL109" s="83"/>
      <c r="AM109" s="83"/>
      <c r="AN109" s="85">
        <v>42920.756539351853</v>
      </c>
      <c r="AO109" s="88" t="s">
        <v>20694</v>
      </c>
      <c r="AP109" s="83" t="b">
        <v>1</v>
      </c>
      <c r="AQ109" s="83" t="b">
        <v>0</v>
      </c>
      <c r="AR109" s="83" t="b">
        <v>0</v>
      </c>
      <c r="AS109" s="83"/>
      <c r="AT109" s="83">
        <v>0</v>
      </c>
      <c r="AU109" s="83"/>
      <c r="AV109" s="83" t="b">
        <v>0</v>
      </c>
      <c r="AW109" s="83" t="s">
        <v>22320</v>
      </c>
      <c r="AX109" s="88" t="s">
        <v>22427</v>
      </c>
      <c r="AY109" s="83" t="s">
        <v>66</v>
      </c>
      <c r="AZ109" s="2"/>
      <c r="BA109" s="3"/>
      <c r="BB109" s="3"/>
      <c r="BC109" s="3"/>
      <c r="BD109" s="3"/>
    </row>
    <row r="110" spans="1:56" x14ac:dyDescent="0.3">
      <c r="A110" s="69" t="s">
        <v>306</v>
      </c>
      <c r="B110" s="70"/>
      <c r="C110" s="70"/>
      <c r="D110" s="71"/>
      <c r="E110" s="73"/>
      <c r="F110" s="109" t="s">
        <v>22185</v>
      </c>
      <c r="G110" s="70"/>
      <c r="H110" s="74"/>
      <c r="I110" s="75"/>
      <c r="J110" s="75"/>
      <c r="K110" s="74" t="s">
        <v>24379</v>
      </c>
      <c r="L110" s="78"/>
      <c r="M110" s="79"/>
      <c r="N110" s="79"/>
      <c r="O110" s="80"/>
      <c r="P110" s="81"/>
      <c r="Q110" s="81"/>
      <c r="R110" s="93"/>
      <c r="S110" s="93"/>
      <c r="T110" s="93"/>
      <c r="U110" s="93"/>
      <c r="V110" s="52"/>
      <c r="W110" s="52"/>
      <c r="X110" s="52"/>
      <c r="Y110" s="52"/>
      <c r="Z110" s="51"/>
      <c r="AA110" s="76"/>
      <c r="AB110" s="76"/>
      <c r="AC110" s="77"/>
      <c r="AD110" s="83" t="s">
        <v>16722</v>
      </c>
      <c r="AE110" s="83">
        <v>354</v>
      </c>
      <c r="AF110" s="83">
        <v>1361</v>
      </c>
      <c r="AG110" s="83">
        <v>30501</v>
      </c>
      <c r="AH110" s="83">
        <v>2425</v>
      </c>
      <c r="AI110" s="83"/>
      <c r="AJ110" s="83" t="s">
        <v>18545</v>
      </c>
      <c r="AK110" s="83" t="s">
        <v>16561</v>
      </c>
      <c r="AL110" s="83"/>
      <c r="AM110" s="83"/>
      <c r="AN110" s="85">
        <v>40957.860081018516</v>
      </c>
      <c r="AO110" s="83"/>
      <c r="AP110" s="83" t="b">
        <v>1</v>
      </c>
      <c r="AQ110" s="83" t="b">
        <v>0</v>
      </c>
      <c r="AR110" s="83" t="b">
        <v>1</v>
      </c>
      <c r="AS110" s="83"/>
      <c r="AT110" s="83">
        <v>6</v>
      </c>
      <c r="AU110" s="88" t="s">
        <v>22157</v>
      </c>
      <c r="AV110" s="83" t="b">
        <v>0</v>
      </c>
      <c r="AW110" s="83" t="s">
        <v>22320</v>
      </c>
      <c r="AX110" s="88" t="s">
        <v>22428</v>
      </c>
      <c r="AY110" s="83" t="s">
        <v>66</v>
      </c>
      <c r="AZ110" s="2"/>
      <c r="BA110" s="3"/>
      <c r="BB110" s="3"/>
      <c r="BC110" s="3"/>
      <c r="BD110" s="3"/>
    </row>
    <row r="111" spans="1:56" x14ac:dyDescent="0.3">
      <c r="A111" s="69" t="s">
        <v>307</v>
      </c>
      <c r="B111" s="70"/>
      <c r="C111" s="70"/>
      <c r="D111" s="71"/>
      <c r="E111" s="73"/>
      <c r="F111" s="109" t="s">
        <v>3141</v>
      </c>
      <c r="G111" s="70"/>
      <c r="H111" s="74"/>
      <c r="I111" s="75"/>
      <c r="J111" s="75"/>
      <c r="K111" s="74" t="s">
        <v>24380</v>
      </c>
      <c r="L111" s="78"/>
      <c r="M111" s="79"/>
      <c r="N111" s="79"/>
      <c r="O111" s="80"/>
      <c r="P111" s="81"/>
      <c r="Q111" s="81"/>
      <c r="R111" s="93"/>
      <c r="S111" s="93"/>
      <c r="T111" s="93"/>
      <c r="U111" s="93"/>
      <c r="V111" s="52"/>
      <c r="W111" s="52"/>
      <c r="X111" s="52"/>
      <c r="Y111" s="52"/>
      <c r="Z111" s="51"/>
      <c r="AA111" s="76"/>
      <c r="AB111" s="76"/>
      <c r="AC111" s="77"/>
      <c r="AD111" s="83" t="s">
        <v>16723</v>
      </c>
      <c r="AE111" s="83">
        <v>231</v>
      </c>
      <c r="AF111" s="83">
        <v>1245</v>
      </c>
      <c r="AG111" s="83">
        <v>5680</v>
      </c>
      <c r="AH111" s="83">
        <v>312</v>
      </c>
      <c r="AI111" s="83"/>
      <c r="AJ111" s="83" t="s">
        <v>18546</v>
      </c>
      <c r="AK111" s="83" t="s">
        <v>19898</v>
      </c>
      <c r="AL111" s="83"/>
      <c r="AM111" s="83"/>
      <c r="AN111" s="85">
        <v>40569.105636574073</v>
      </c>
      <c r="AO111" s="88" t="s">
        <v>20695</v>
      </c>
      <c r="AP111" s="83" t="b">
        <v>1</v>
      </c>
      <c r="AQ111" s="83" t="b">
        <v>0</v>
      </c>
      <c r="AR111" s="83" t="b">
        <v>1</v>
      </c>
      <c r="AS111" s="83"/>
      <c r="AT111" s="83">
        <v>9</v>
      </c>
      <c r="AU111" s="88" t="s">
        <v>22157</v>
      </c>
      <c r="AV111" s="83" t="b">
        <v>0</v>
      </c>
      <c r="AW111" s="83" t="s">
        <v>22320</v>
      </c>
      <c r="AX111" s="88" t="s">
        <v>22429</v>
      </c>
      <c r="AY111" s="83" t="s">
        <v>66</v>
      </c>
      <c r="AZ111" s="2"/>
      <c r="BA111" s="3"/>
      <c r="BB111" s="3"/>
      <c r="BC111" s="3"/>
      <c r="BD111" s="3"/>
    </row>
    <row r="112" spans="1:56" x14ac:dyDescent="0.3">
      <c r="A112" s="69" t="s">
        <v>308</v>
      </c>
      <c r="B112" s="70"/>
      <c r="C112" s="70"/>
      <c r="D112" s="71"/>
      <c r="E112" s="73"/>
      <c r="F112" s="109" t="s">
        <v>3142</v>
      </c>
      <c r="G112" s="70"/>
      <c r="H112" s="74"/>
      <c r="I112" s="75"/>
      <c r="J112" s="75"/>
      <c r="K112" s="74" t="s">
        <v>24381</v>
      </c>
      <c r="L112" s="78"/>
      <c r="M112" s="79"/>
      <c r="N112" s="79"/>
      <c r="O112" s="80"/>
      <c r="P112" s="81"/>
      <c r="Q112" s="81"/>
      <c r="R112" s="93"/>
      <c r="S112" s="93"/>
      <c r="T112" s="93"/>
      <c r="U112" s="93"/>
      <c r="V112" s="52"/>
      <c r="W112" s="52"/>
      <c r="X112" s="52"/>
      <c r="Y112" s="52"/>
      <c r="Z112" s="51"/>
      <c r="AA112" s="76"/>
      <c r="AB112" s="76"/>
      <c r="AC112" s="77"/>
      <c r="AD112" s="83" t="s">
        <v>16724</v>
      </c>
      <c r="AE112" s="83">
        <v>216</v>
      </c>
      <c r="AF112" s="83">
        <v>1101</v>
      </c>
      <c r="AG112" s="83">
        <v>26086</v>
      </c>
      <c r="AH112" s="83">
        <v>2474</v>
      </c>
      <c r="AI112" s="83"/>
      <c r="AJ112" s="83" t="s">
        <v>18547</v>
      </c>
      <c r="AK112" s="83" t="s">
        <v>16561</v>
      </c>
      <c r="AL112" s="83"/>
      <c r="AM112" s="83"/>
      <c r="AN112" s="85">
        <v>40026.719918981478</v>
      </c>
      <c r="AO112" s="88" t="s">
        <v>20696</v>
      </c>
      <c r="AP112" s="83" t="b">
        <v>1</v>
      </c>
      <c r="AQ112" s="83" t="b">
        <v>0</v>
      </c>
      <c r="AR112" s="83" t="b">
        <v>1</v>
      </c>
      <c r="AS112" s="83"/>
      <c r="AT112" s="83">
        <v>0</v>
      </c>
      <c r="AU112" s="88" t="s">
        <v>22157</v>
      </c>
      <c r="AV112" s="83" t="b">
        <v>0</v>
      </c>
      <c r="AW112" s="83" t="s">
        <v>22320</v>
      </c>
      <c r="AX112" s="88" t="s">
        <v>22430</v>
      </c>
      <c r="AY112" s="83" t="s">
        <v>66</v>
      </c>
      <c r="AZ112" s="2"/>
      <c r="BA112" s="3"/>
      <c r="BB112" s="3"/>
      <c r="BC112" s="3"/>
      <c r="BD112" s="3"/>
    </row>
    <row r="113" spans="1:56" x14ac:dyDescent="0.3">
      <c r="A113" s="69" t="s">
        <v>309</v>
      </c>
      <c r="B113" s="70"/>
      <c r="C113" s="70"/>
      <c r="D113" s="71"/>
      <c r="E113" s="73"/>
      <c r="F113" s="109" t="s">
        <v>3143</v>
      </c>
      <c r="G113" s="70"/>
      <c r="H113" s="74"/>
      <c r="I113" s="75"/>
      <c r="J113" s="75"/>
      <c r="K113" s="74" t="s">
        <v>24382</v>
      </c>
      <c r="L113" s="78"/>
      <c r="M113" s="79"/>
      <c r="N113" s="79"/>
      <c r="O113" s="80"/>
      <c r="P113" s="81"/>
      <c r="Q113" s="81"/>
      <c r="R113" s="93"/>
      <c r="S113" s="93"/>
      <c r="T113" s="93"/>
      <c r="U113" s="93"/>
      <c r="V113" s="52"/>
      <c r="W113" s="52"/>
      <c r="X113" s="52"/>
      <c r="Y113" s="52"/>
      <c r="Z113" s="51"/>
      <c r="AA113" s="76"/>
      <c r="AB113" s="76"/>
      <c r="AC113" s="77"/>
      <c r="AD113" s="83" t="s">
        <v>16725</v>
      </c>
      <c r="AE113" s="83">
        <v>167</v>
      </c>
      <c r="AF113" s="83">
        <v>423</v>
      </c>
      <c r="AG113" s="83">
        <v>57269</v>
      </c>
      <c r="AH113" s="83">
        <v>806</v>
      </c>
      <c r="AI113" s="83"/>
      <c r="AJ113" s="83"/>
      <c r="AK113" s="83"/>
      <c r="AL113" s="83"/>
      <c r="AM113" s="83"/>
      <c r="AN113" s="85">
        <v>42265.700115740743</v>
      </c>
      <c r="AO113" s="83"/>
      <c r="AP113" s="83" t="b">
        <v>1</v>
      </c>
      <c r="AQ113" s="83" t="b">
        <v>0</v>
      </c>
      <c r="AR113" s="83" t="b">
        <v>0</v>
      </c>
      <c r="AS113" s="83"/>
      <c r="AT113" s="83">
        <v>0</v>
      </c>
      <c r="AU113" s="88" t="s">
        <v>22157</v>
      </c>
      <c r="AV113" s="83" t="b">
        <v>0</v>
      </c>
      <c r="AW113" s="83" t="s">
        <v>22320</v>
      </c>
      <c r="AX113" s="88" t="s">
        <v>22431</v>
      </c>
      <c r="AY113" s="83" t="s">
        <v>66</v>
      </c>
      <c r="AZ113" s="2"/>
      <c r="BA113" s="3"/>
      <c r="BB113" s="3"/>
      <c r="BC113" s="3"/>
      <c r="BD113" s="3"/>
    </row>
    <row r="114" spans="1:56" x14ac:dyDescent="0.3">
      <c r="A114" s="69" t="s">
        <v>310</v>
      </c>
      <c r="B114" s="70"/>
      <c r="C114" s="70"/>
      <c r="D114" s="71"/>
      <c r="E114" s="73"/>
      <c r="F114" s="109" t="s">
        <v>3144</v>
      </c>
      <c r="G114" s="70"/>
      <c r="H114" s="74"/>
      <c r="I114" s="75"/>
      <c r="J114" s="75"/>
      <c r="K114" s="74" t="s">
        <v>24383</v>
      </c>
      <c r="L114" s="78"/>
      <c r="M114" s="79"/>
      <c r="N114" s="79"/>
      <c r="O114" s="80"/>
      <c r="P114" s="81"/>
      <c r="Q114" s="81"/>
      <c r="R114" s="93"/>
      <c r="S114" s="93"/>
      <c r="T114" s="93"/>
      <c r="U114" s="93"/>
      <c r="V114" s="52"/>
      <c r="W114" s="52"/>
      <c r="X114" s="52"/>
      <c r="Y114" s="52"/>
      <c r="Z114" s="51"/>
      <c r="AA114" s="76"/>
      <c r="AB114" s="76"/>
      <c r="AC114" s="77"/>
      <c r="AD114" s="83" t="s">
        <v>16726</v>
      </c>
      <c r="AE114" s="83">
        <v>757</v>
      </c>
      <c r="AF114" s="83">
        <v>333</v>
      </c>
      <c r="AG114" s="83">
        <v>2924</v>
      </c>
      <c r="AH114" s="83">
        <v>18973</v>
      </c>
      <c r="AI114" s="83"/>
      <c r="AJ114" s="83" t="s">
        <v>18548</v>
      </c>
      <c r="AK114" s="83"/>
      <c r="AL114" s="83"/>
      <c r="AM114" s="83"/>
      <c r="AN114" s="85">
        <v>40744.849895833337</v>
      </c>
      <c r="AO114" s="88" t="s">
        <v>20697</v>
      </c>
      <c r="AP114" s="83" t="b">
        <v>1</v>
      </c>
      <c r="AQ114" s="83" t="b">
        <v>0</v>
      </c>
      <c r="AR114" s="83" t="b">
        <v>1</v>
      </c>
      <c r="AS114" s="83"/>
      <c r="AT114" s="83">
        <v>0</v>
      </c>
      <c r="AU114" s="88" t="s">
        <v>22157</v>
      </c>
      <c r="AV114" s="83" t="b">
        <v>0</v>
      </c>
      <c r="AW114" s="83" t="s">
        <v>22320</v>
      </c>
      <c r="AX114" s="88" t="s">
        <v>22432</v>
      </c>
      <c r="AY114" s="83" t="s">
        <v>66</v>
      </c>
      <c r="AZ114" s="2"/>
      <c r="BA114" s="3"/>
      <c r="BB114" s="3"/>
      <c r="BC114" s="3"/>
      <c r="BD114" s="3"/>
    </row>
    <row r="115" spans="1:56" x14ac:dyDescent="0.3">
      <c r="A115" s="69" t="s">
        <v>311</v>
      </c>
      <c r="B115" s="70"/>
      <c r="C115" s="70"/>
      <c r="D115" s="71"/>
      <c r="E115" s="73"/>
      <c r="F115" s="109" t="s">
        <v>3145</v>
      </c>
      <c r="G115" s="70"/>
      <c r="H115" s="74"/>
      <c r="I115" s="75"/>
      <c r="J115" s="75"/>
      <c r="K115" s="74" t="s">
        <v>24384</v>
      </c>
      <c r="L115" s="78"/>
      <c r="M115" s="79"/>
      <c r="N115" s="79"/>
      <c r="O115" s="80"/>
      <c r="P115" s="81"/>
      <c r="Q115" s="81"/>
      <c r="R115" s="93"/>
      <c r="S115" s="93"/>
      <c r="T115" s="93"/>
      <c r="U115" s="93"/>
      <c r="V115" s="52"/>
      <c r="W115" s="52"/>
      <c r="X115" s="52"/>
      <c r="Y115" s="52"/>
      <c r="Z115" s="51"/>
      <c r="AA115" s="76"/>
      <c r="AB115" s="76"/>
      <c r="AC115" s="77"/>
      <c r="AD115" s="83" t="s">
        <v>16727</v>
      </c>
      <c r="AE115" s="83">
        <v>2657</v>
      </c>
      <c r="AF115" s="83">
        <v>6147</v>
      </c>
      <c r="AG115" s="83">
        <v>145655</v>
      </c>
      <c r="AH115" s="83">
        <v>299709</v>
      </c>
      <c r="AI115" s="83"/>
      <c r="AJ115" s="83" t="s">
        <v>18549</v>
      </c>
      <c r="AK115" s="83" t="s">
        <v>19894</v>
      </c>
      <c r="AL115" s="83"/>
      <c r="AM115" s="83"/>
      <c r="AN115" s="85">
        <v>42899.738564814812</v>
      </c>
      <c r="AO115" s="88" t="s">
        <v>20698</v>
      </c>
      <c r="AP115" s="83" t="b">
        <v>1</v>
      </c>
      <c r="AQ115" s="83" t="b">
        <v>0</v>
      </c>
      <c r="AR115" s="83" t="b">
        <v>0</v>
      </c>
      <c r="AS115" s="83"/>
      <c r="AT115" s="83">
        <v>2</v>
      </c>
      <c r="AU115" s="83"/>
      <c r="AV115" s="83" t="b">
        <v>0</v>
      </c>
      <c r="AW115" s="83" t="s">
        <v>22320</v>
      </c>
      <c r="AX115" s="88" t="s">
        <v>22433</v>
      </c>
      <c r="AY115" s="83" t="s">
        <v>66</v>
      </c>
      <c r="AZ115" s="2"/>
      <c r="BA115" s="3"/>
      <c r="BB115" s="3"/>
      <c r="BC115" s="3"/>
      <c r="BD115" s="3"/>
    </row>
    <row r="116" spans="1:56" x14ac:dyDescent="0.3">
      <c r="A116" s="69" t="s">
        <v>312</v>
      </c>
      <c r="B116" s="70"/>
      <c r="C116" s="70"/>
      <c r="D116" s="71"/>
      <c r="E116" s="73"/>
      <c r="F116" s="109" t="s">
        <v>3146</v>
      </c>
      <c r="G116" s="70"/>
      <c r="H116" s="74"/>
      <c r="I116" s="75"/>
      <c r="J116" s="75"/>
      <c r="K116" s="74" t="s">
        <v>24385</v>
      </c>
      <c r="L116" s="78"/>
      <c r="M116" s="79"/>
      <c r="N116" s="79"/>
      <c r="O116" s="80"/>
      <c r="P116" s="81"/>
      <c r="Q116" s="81"/>
      <c r="R116" s="93"/>
      <c r="S116" s="93"/>
      <c r="T116" s="93"/>
      <c r="U116" s="93"/>
      <c r="V116" s="52"/>
      <c r="W116" s="52"/>
      <c r="X116" s="52"/>
      <c r="Y116" s="52"/>
      <c r="Z116" s="51"/>
      <c r="AA116" s="76"/>
      <c r="AB116" s="76"/>
      <c r="AC116" s="77"/>
      <c r="AD116" s="83" t="s">
        <v>16728</v>
      </c>
      <c r="AE116" s="83">
        <v>153</v>
      </c>
      <c r="AF116" s="83">
        <v>576</v>
      </c>
      <c r="AG116" s="83">
        <v>7612</v>
      </c>
      <c r="AH116" s="83">
        <v>1399</v>
      </c>
      <c r="AI116" s="83"/>
      <c r="AJ116" s="83" t="s">
        <v>18550</v>
      </c>
      <c r="AK116" s="83" t="s">
        <v>19926</v>
      </c>
      <c r="AL116" s="88" t="s">
        <v>20342</v>
      </c>
      <c r="AM116" s="83"/>
      <c r="AN116" s="85">
        <v>40012.657326388886</v>
      </c>
      <c r="AO116" s="83"/>
      <c r="AP116" s="83" t="b">
        <v>0</v>
      </c>
      <c r="AQ116" s="83" t="b">
        <v>0</v>
      </c>
      <c r="AR116" s="83" t="b">
        <v>1</v>
      </c>
      <c r="AS116" s="83"/>
      <c r="AT116" s="83">
        <v>1</v>
      </c>
      <c r="AU116" s="88" t="s">
        <v>22165</v>
      </c>
      <c r="AV116" s="83" t="b">
        <v>0</v>
      </c>
      <c r="AW116" s="83" t="s">
        <v>22320</v>
      </c>
      <c r="AX116" s="88" t="s">
        <v>22434</v>
      </c>
      <c r="AY116" s="83" t="s">
        <v>66</v>
      </c>
      <c r="AZ116" s="2"/>
      <c r="BA116" s="3"/>
      <c r="BB116" s="3"/>
      <c r="BC116" s="3"/>
      <c r="BD116" s="3"/>
    </row>
    <row r="117" spans="1:56" x14ac:dyDescent="0.3">
      <c r="A117" s="69" t="s">
        <v>313</v>
      </c>
      <c r="B117" s="70"/>
      <c r="C117" s="70"/>
      <c r="D117" s="71"/>
      <c r="E117" s="73"/>
      <c r="F117" s="109" t="s">
        <v>22186</v>
      </c>
      <c r="G117" s="70"/>
      <c r="H117" s="74"/>
      <c r="I117" s="75"/>
      <c r="J117" s="75"/>
      <c r="K117" s="74" t="s">
        <v>24386</v>
      </c>
      <c r="L117" s="78"/>
      <c r="M117" s="79"/>
      <c r="N117" s="79"/>
      <c r="O117" s="80"/>
      <c r="P117" s="81"/>
      <c r="Q117" s="81"/>
      <c r="R117" s="93"/>
      <c r="S117" s="93"/>
      <c r="T117" s="93"/>
      <c r="U117" s="93"/>
      <c r="V117" s="52"/>
      <c r="W117" s="52"/>
      <c r="X117" s="52"/>
      <c r="Y117" s="52"/>
      <c r="Z117" s="51"/>
      <c r="AA117" s="76"/>
      <c r="AB117" s="76"/>
      <c r="AC117" s="77"/>
      <c r="AD117" s="83" t="s">
        <v>16729</v>
      </c>
      <c r="AE117" s="83">
        <v>298</v>
      </c>
      <c r="AF117" s="83">
        <v>508</v>
      </c>
      <c r="AG117" s="83">
        <v>29264</v>
      </c>
      <c r="AH117" s="83">
        <v>6442</v>
      </c>
      <c r="AI117" s="83"/>
      <c r="AJ117" s="83"/>
      <c r="AK117" s="83"/>
      <c r="AL117" s="83"/>
      <c r="AM117" s="83"/>
      <c r="AN117" s="85">
        <v>40930.373703703706</v>
      </c>
      <c r="AO117" s="88" t="s">
        <v>20699</v>
      </c>
      <c r="AP117" s="83" t="b">
        <v>0</v>
      </c>
      <c r="AQ117" s="83" t="b">
        <v>0</v>
      </c>
      <c r="AR117" s="83" t="b">
        <v>1</v>
      </c>
      <c r="AS117" s="83"/>
      <c r="AT117" s="83">
        <v>6</v>
      </c>
      <c r="AU117" s="88" t="s">
        <v>22165</v>
      </c>
      <c r="AV117" s="83" t="b">
        <v>0</v>
      </c>
      <c r="AW117" s="83" t="s">
        <v>22320</v>
      </c>
      <c r="AX117" s="88" t="s">
        <v>22435</v>
      </c>
      <c r="AY117" s="83" t="s">
        <v>66</v>
      </c>
      <c r="AZ117" s="2"/>
      <c r="BA117" s="3"/>
      <c r="BB117" s="3"/>
      <c r="BC117" s="3"/>
      <c r="BD117" s="3"/>
    </row>
    <row r="118" spans="1:56" x14ac:dyDescent="0.3">
      <c r="A118" s="69" t="s">
        <v>314</v>
      </c>
      <c r="B118" s="70"/>
      <c r="C118" s="70"/>
      <c r="D118" s="71"/>
      <c r="E118" s="73"/>
      <c r="F118" s="109" t="s">
        <v>3147</v>
      </c>
      <c r="G118" s="70"/>
      <c r="H118" s="74"/>
      <c r="I118" s="75"/>
      <c r="J118" s="75"/>
      <c r="K118" s="74" t="s">
        <v>24387</v>
      </c>
      <c r="L118" s="78"/>
      <c r="M118" s="79"/>
      <c r="N118" s="79"/>
      <c r="O118" s="80"/>
      <c r="P118" s="81"/>
      <c r="Q118" s="81"/>
      <c r="R118" s="93"/>
      <c r="S118" s="93"/>
      <c r="T118" s="93"/>
      <c r="U118" s="93"/>
      <c r="V118" s="52"/>
      <c r="W118" s="52"/>
      <c r="X118" s="52"/>
      <c r="Y118" s="52"/>
      <c r="Z118" s="51"/>
      <c r="AA118" s="76"/>
      <c r="AB118" s="76"/>
      <c r="AC118" s="77"/>
      <c r="AD118" s="83" t="s">
        <v>16730</v>
      </c>
      <c r="AE118" s="83">
        <v>313</v>
      </c>
      <c r="AF118" s="83">
        <v>587</v>
      </c>
      <c r="AG118" s="83">
        <v>9209</v>
      </c>
      <c r="AH118" s="83">
        <v>23</v>
      </c>
      <c r="AI118" s="83"/>
      <c r="AJ118" s="83" t="s">
        <v>18551</v>
      </c>
      <c r="AK118" s="83" t="s">
        <v>19899</v>
      </c>
      <c r="AL118" s="83"/>
      <c r="AM118" s="83"/>
      <c r="AN118" s="85">
        <v>40683.026053240741</v>
      </c>
      <c r="AO118" s="88" t="s">
        <v>20700</v>
      </c>
      <c r="AP118" s="83" t="b">
        <v>0</v>
      </c>
      <c r="AQ118" s="83" t="b">
        <v>0</v>
      </c>
      <c r="AR118" s="83" t="b">
        <v>1</v>
      </c>
      <c r="AS118" s="83"/>
      <c r="AT118" s="83">
        <v>7</v>
      </c>
      <c r="AU118" s="88" t="s">
        <v>22168</v>
      </c>
      <c r="AV118" s="83" t="b">
        <v>0</v>
      </c>
      <c r="AW118" s="83" t="s">
        <v>22320</v>
      </c>
      <c r="AX118" s="88" t="s">
        <v>22436</v>
      </c>
      <c r="AY118" s="83" t="s">
        <v>66</v>
      </c>
      <c r="AZ118" s="2"/>
      <c r="BA118" s="3"/>
      <c r="BB118" s="3"/>
      <c r="BC118" s="3"/>
      <c r="BD118" s="3"/>
    </row>
    <row r="119" spans="1:56" x14ac:dyDescent="0.3">
      <c r="A119" s="69" t="s">
        <v>315</v>
      </c>
      <c r="B119" s="70"/>
      <c r="C119" s="70"/>
      <c r="D119" s="71"/>
      <c r="E119" s="73"/>
      <c r="F119" s="109" t="s">
        <v>3148</v>
      </c>
      <c r="G119" s="70"/>
      <c r="H119" s="74"/>
      <c r="I119" s="75"/>
      <c r="J119" s="75"/>
      <c r="K119" s="74" t="s">
        <v>24388</v>
      </c>
      <c r="L119" s="78"/>
      <c r="M119" s="79"/>
      <c r="N119" s="79"/>
      <c r="O119" s="80"/>
      <c r="P119" s="81"/>
      <c r="Q119" s="81"/>
      <c r="R119" s="93"/>
      <c r="S119" s="93"/>
      <c r="T119" s="93"/>
      <c r="U119" s="93"/>
      <c r="V119" s="52"/>
      <c r="W119" s="52"/>
      <c r="X119" s="52"/>
      <c r="Y119" s="52"/>
      <c r="Z119" s="51"/>
      <c r="AA119" s="76"/>
      <c r="AB119" s="76"/>
      <c r="AC119" s="77"/>
      <c r="AD119" s="83" t="s">
        <v>16731</v>
      </c>
      <c r="AE119" s="83">
        <v>180</v>
      </c>
      <c r="AF119" s="83">
        <v>3299</v>
      </c>
      <c r="AG119" s="83">
        <v>5003</v>
      </c>
      <c r="AH119" s="83">
        <v>2010</v>
      </c>
      <c r="AI119" s="83"/>
      <c r="AJ119" s="83" t="s">
        <v>18552</v>
      </c>
      <c r="AK119" s="83" t="s">
        <v>19927</v>
      </c>
      <c r="AL119" s="83"/>
      <c r="AM119" s="83"/>
      <c r="AN119" s="85">
        <v>40755.0859375</v>
      </c>
      <c r="AO119" s="88" t="s">
        <v>20701</v>
      </c>
      <c r="AP119" s="83" t="b">
        <v>1</v>
      </c>
      <c r="AQ119" s="83" t="b">
        <v>0</v>
      </c>
      <c r="AR119" s="83" t="b">
        <v>1</v>
      </c>
      <c r="AS119" s="83"/>
      <c r="AT119" s="83">
        <v>16</v>
      </c>
      <c r="AU119" s="88" t="s">
        <v>22157</v>
      </c>
      <c r="AV119" s="83" t="b">
        <v>0</v>
      </c>
      <c r="AW119" s="83" t="s">
        <v>22320</v>
      </c>
      <c r="AX119" s="88" t="s">
        <v>22437</v>
      </c>
      <c r="AY119" s="83" t="s">
        <v>66</v>
      </c>
      <c r="AZ119" s="2"/>
      <c r="BA119" s="3"/>
      <c r="BB119" s="3"/>
      <c r="BC119" s="3"/>
      <c r="BD119" s="3"/>
    </row>
    <row r="120" spans="1:56" x14ac:dyDescent="0.3">
      <c r="A120" s="69" t="s">
        <v>316</v>
      </c>
      <c r="B120" s="70"/>
      <c r="C120" s="70"/>
      <c r="D120" s="71"/>
      <c r="E120" s="73"/>
      <c r="F120" s="109" t="s">
        <v>3149</v>
      </c>
      <c r="G120" s="70"/>
      <c r="H120" s="74"/>
      <c r="I120" s="75"/>
      <c r="J120" s="75"/>
      <c r="K120" s="74" t="s">
        <v>24389</v>
      </c>
      <c r="L120" s="78"/>
      <c r="M120" s="79"/>
      <c r="N120" s="79"/>
      <c r="O120" s="80"/>
      <c r="P120" s="81"/>
      <c r="Q120" s="81"/>
      <c r="R120" s="93"/>
      <c r="S120" s="93"/>
      <c r="T120" s="93"/>
      <c r="U120" s="93"/>
      <c r="V120" s="52"/>
      <c r="W120" s="52"/>
      <c r="X120" s="52"/>
      <c r="Y120" s="52"/>
      <c r="Z120" s="51"/>
      <c r="AA120" s="76"/>
      <c r="AB120" s="76"/>
      <c r="AC120" s="77"/>
      <c r="AD120" s="83" t="s">
        <v>16732</v>
      </c>
      <c r="AE120" s="83">
        <v>401</v>
      </c>
      <c r="AF120" s="83">
        <v>46</v>
      </c>
      <c r="AG120" s="83">
        <v>24794</v>
      </c>
      <c r="AH120" s="83">
        <v>1461</v>
      </c>
      <c r="AI120" s="83"/>
      <c r="AJ120" s="83" t="s">
        <v>18553</v>
      </c>
      <c r="AK120" s="83" t="s">
        <v>19896</v>
      </c>
      <c r="AL120" s="83"/>
      <c r="AM120" s="83"/>
      <c r="AN120" s="85">
        <v>42410.757245370369</v>
      </c>
      <c r="AO120" s="88" t="s">
        <v>20702</v>
      </c>
      <c r="AP120" s="83" t="b">
        <v>1</v>
      </c>
      <c r="AQ120" s="83" t="b">
        <v>0</v>
      </c>
      <c r="AR120" s="83" t="b">
        <v>0</v>
      </c>
      <c r="AS120" s="83"/>
      <c r="AT120" s="83">
        <v>1</v>
      </c>
      <c r="AU120" s="83"/>
      <c r="AV120" s="83" t="b">
        <v>0</v>
      </c>
      <c r="AW120" s="83" t="s">
        <v>22320</v>
      </c>
      <c r="AX120" s="88" t="s">
        <v>22438</v>
      </c>
      <c r="AY120" s="83" t="s">
        <v>66</v>
      </c>
      <c r="AZ120" s="2"/>
      <c r="BA120" s="3"/>
      <c r="BB120" s="3"/>
      <c r="BC120" s="3"/>
      <c r="BD120" s="3"/>
    </row>
    <row r="121" spans="1:56" x14ac:dyDescent="0.3">
      <c r="A121" s="69" t="s">
        <v>317</v>
      </c>
      <c r="B121" s="70"/>
      <c r="C121" s="70"/>
      <c r="D121" s="71"/>
      <c r="E121" s="73"/>
      <c r="F121" s="109" t="s">
        <v>3150</v>
      </c>
      <c r="G121" s="70"/>
      <c r="H121" s="74"/>
      <c r="I121" s="75"/>
      <c r="J121" s="75"/>
      <c r="K121" s="74" t="s">
        <v>24390</v>
      </c>
      <c r="L121" s="78"/>
      <c r="M121" s="79"/>
      <c r="N121" s="79"/>
      <c r="O121" s="80"/>
      <c r="P121" s="81"/>
      <c r="Q121" s="81"/>
      <c r="R121" s="93"/>
      <c r="S121" s="93"/>
      <c r="T121" s="93"/>
      <c r="U121" s="93"/>
      <c r="V121" s="52"/>
      <c r="W121" s="52"/>
      <c r="X121" s="52"/>
      <c r="Y121" s="52"/>
      <c r="Z121" s="51"/>
      <c r="AA121" s="76"/>
      <c r="AB121" s="76"/>
      <c r="AC121" s="77"/>
      <c r="AD121" s="83" t="s">
        <v>16733</v>
      </c>
      <c r="AE121" s="83">
        <v>266</v>
      </c>
      <c r="AF121" s="83">
        <v>5421</v>
      </c>
      <c r="AG121" s="83">
        <v>93792</v>
      </c>
      <c r="AH121" s="83">
        <v>77</v>
      </c>
      <c r="AI121" s="83"/>
      <c r="AJ121" s="83" t="s">
        <v>18554</v>
      </c>
      <c r="AK121" s="83" t="s">
        <v>2881</v>
      </c>
      <c r="AL121" s="88" t="s">
        <v>20343</v>
      </c>
      <c r="AM121" s="83"/>
      <c r="AN121" s="85">
        <v>40977.84946759259</v>
      </c>
      <c r="AO121" s="88" t="s">
        <v>20703</v>
      </c>
      <c r="AP121" s="83" t="b">
        <v>1</v>
      </c>
      <c r="AQ121" s="83" t="b">
        <v>0</v>
      </c>
      <c r="AR121" s="83" t="b">
        <v>0</v>
      </c>
      <c r="AS121" s="83"/>
      <c r="AT121" s="83">
        <v>24</v>
      </c>
      <c r="AU121" s="88" t="s">
        <v>22157</v>
      </c>
      <c r="AV121" s="83" t="b">
        <v>0</v>
      </c>
      <c r="AW121" s="83" t="s">
        <v>22320</v>
      </c>
      <c r="AX121" s="88" t="s">
        <v>22439</v>
      </c>
      <c r="AY121" s="83" t="s">
        <v>66</v>
      </c>
      <c r="AZ121" s="2"/>
      <c r="BA121" s="3"/>
      <c r="BB121" s="3"/>
      <c r="BC121" s="3"/>
      <c r="BD121" s="3"/>
    </row>
    <row r="122" spans="1:56" x14ac:dyDescent="0.3">
      <c r="A122" s="69" t="s">
        <v>318</v>
      </c>
      <c r="B122" s="70"/>
      <c r="C122" s="70"/>
      <c r="D122" s="71"/>
      <c r="E122" s="73"/>
      <c r="F122" s="109" t="s">
        <v>3151</v>
      </c>
      <c r="G122" s="70"/>
      <c r="H122" s="74"/>
      <c r="I122" s="75"/>
      <c r="J122" s="75"/>
      <c r="K122" s="74" t="s">
        <v>24391</v>
      </c>
      <c r="L122" s="78"/>
      <c r="M122" s="79"/>
      <c r="N122" s="79"/>
      <c r="O122" s="80"/>
      <c r="P122" s="81"/>
      <c r="Q122" s="81"/>
      <c r="R122" s="93"/>
      <c r="S122" s="93"/>
      <c r="T122" s="93"/>
      <c r="U122" s="93"/>
      <c r="V122" s="52"/>
      <c r="W122" s="52"/>
      <c r="X122" s="52"/>
      <c r="Y122" s="52"/>
      <c r="Z122" s="51"/>
      <c r="AA122" s="76"/>
      <c r="AB122" s="76"/>
      <c r="AC122" s="77"/>
      <c r="AD122" s="83" t="s">
        <v>16734</v>
      </c>
      <c r="AE122" s="83">
        <v>110</v>
      </c>
      <c r="AF122" s="83">
        <v>570</v>
      </c>
      <c r="AG122" s="83">
        <v>3392</v>
      </c>
      <c r="AH122" s="83">
        <v>3641</v>
      </c>
      <c r="AI122" s="83"/>
      <c r="AJ122" s="83" t="s">
        <v>18555</v>
      </c>
      <c r="AK122" s="83"/>
      <c r="AL122" s="83"/>
      <c r="AM122" s="83"/>
      <c r="AN122" s="85">
        <v>43493.74931712963</v>
      </c>
      <c r="AO122" s="88" t="s">
        <v>20704</v>
      </c>
      <c r="AP122" s="83" t="b">
        <v>1</v>
      </c>
      <c r="AQ122" s="83" t="b">
        <v>0</v>
      </c>
      <c r="AR122" s="83" t="b">
        <v>0</v>
      </c>
      <c r="AS122" s="83"/>
      <c r="AT122" s="83">
        <v>0</v>
      </c>
      <c r="AU122" s="83"/>
      <c r="AV122" s="83" t="b">
        <v>0</v>
      </c>
      <c r="AW122" s="83" t="s">
        <v>22320</v>
      </c>
      <c r="AX122" s="88" t="s">
        <v>22440</v>
      </c>
      <c r="AY122" s="83" t="s">
        <v>66</v>
      </c>
      <c r="AZ122" s="2"/>
      <c r="BA122" s="3"/>
      <c r="BB122" s="3"/>
      <c r="BC122" s="3"/>
      <c r="BD122" s="3"/>
    </row>
    <row r="123" spans="1:56" x14ac:dyDescent="0.3">
      <c r="A123" s="69" t="s">
        <v>2073</v>
      </c>
      <c r="B123" s="70"/>
      <c r="C123" s="70"/>
      <c r="D123" s="71"/>
      <c r="E123" s="73"/>
      <c r="F123" s="109" t="s">
        <v>4758</v>
      </c>
      <c r="G123" s="70"/>
      <c r="H123" s="74"/>
      <c r="I123" s="75"/>
      <c r="J123" s="75"/>
      <c r="K123" s="74" t="s">
        <v>24392</v>
      </c>
      <c r="L123" s="78"/>
      <c r="M123" s="79"/>
      <c r="N123" s="79"/>
      <c r="O123" s="80"/>
      <c r="P123" s="81"/>
      <c r="Q123" s="81"/>
      <c r="R123" s="93"/>
      <c r="S123" s="93"/>
      <c r="T123" s="93"/>
      <c r="U123" s="93"/>
      <c r="V123" s="52"/>
      <c r="W123" s="52"/>
      <c r="X123" s="52"/>
      <c r="Y123" s="52"/>
      <c r="Z123" s="51"/>
      <c r="AA123" s="76"/>
      <c r="AB123" s="76"/>
      <c r="AC123" s="77"/>
      <c r="AD123" s="83" t="s">
        <v>16735</v>
      </c>
      <c r="AE123" s="83">
        <v>2192</v>
      </c>
      <c r="AF123" s="83">
        <v>11166</v>
      </c>
      <c r="AG123" s="83">
        <v>93966</v>
      </c>
      <c r="AH123" s="83">
        <v>18400</v>
      </c>
      <c r="AI123" s="83"/>
      <c r="AJ123" s="83" t="s">
        <v>18556</v>
      </c>
      <c r="AK123" s="83" t="s">
        <v>19928</v>
      </c>
      <c r="AL123" s="83"/>
      <c r="AM123" s="83"/>
      <c r="AN123" s="85">
        <v>42266.912511574075</v>
      </c>
      <c r="AO123" s="88" t="s">
        <v>20705</v>
      </c>
      <c r="AP123" s="83" t="b">
        <v>1</v>
      </c>
      <c r="AQ123" s="83" t="b">
        <v>0</v>
      </c>
      <c r="AR123" s="83" t="b">
        <v>0</v>
      </c>
      <c r="AS123" s="83"/>
      <c r="AT123" s="83">
        <v>37</v>
      </c>
      <c r="AU123" s="88" t="s">
        <v>22157</v>
      </c>
      <c r="AV123" s="83" t="b">
        <v>0</v>
      </c>
      <c r="AW123" s="83" t="s">
        <v>22320</v>
      </c>
      <c r="AX123" s="88" t="s">
        <v>22441</v>
      </c>
      <c r="AY123" s="83" t="s">
        <v>66</v>
      </c>
      <c r="AZ123" s="2"/>
      <c r="BA123" s="3"/>
      <c r="BB123" s="3"/>
      <c r="BC123" s="3"/>
      <c r="BD123" s="3"/>
    </row>
    <row r="124" spans="1:56" x14ac:dyDescent="0.3">
      <c r="A124" s="69" t="s">
        <v>319</v>
      </c>
      <c r="B124" s="70"/>
      <c r="C124" s="70"/>
      <c r="D124" s="71"/>
      <c r="E124" s="73"/>
      <c r="F124" s="109" t="s">
        <v>3152</v>
      </c>
      <c r="G124" s="70"/>
      <c r="H124" s="74"/>
      <c r="I124" s="75"/>
      <c r="J124" s="75"/>
      <c r="K124" s="74" t="s">
        <v>24393</v>
      </c>
      <c r="L124" s="78"/>
      <c r="M124" s="79"/>
      <c r="N124" s="79"/>
      <c r="O124" s="80"/>
      <c r="P124" s="81"/>
      <c r="Q124" s="81"/>
      <c r="R124" s="93"/>
      <c r="S124" s="93"/>
      <c r="T124" s="93"/>
      <c r="U124" s="93"/>
      <c r="V124" s="52"/>
      <c r="W124" s="52"/>
      <c r="X124" s="52"/>
      <c r="Y124" s="52"/>
      <c r="Z124" s="51"/>
      <c r="AA124" s="76"/>
      <c r="AB124" s="76"/>
      <c r="AC124" s="77"/>
      <c r="AD124" s="83" t="s">
        <v>2881</v>
      </c>
      <c r="AE124" s="83">
        <v>211</v>
      </c>
      <c r="AF124" s="83">
        <v>498</v>
      </c>
      <c r="AG124" s="83">
        <v>21508</v>
      </c>
      <c r="AH124" s="83">
        <v>822</v>
      </c>
      <c r="AI124" s="83"/>
      <c r="AJ124" s="83" t="s">
        <v>18557</v>
      </c>
      <c r="AK124" s="83"/>
      <c r="AL124" s="83"/>
      <c r="AM124" s="83"/>
      <c r="AN124" s="85">
        <v>40922.328483796293</v>
      </c>
      <c r="AO124" s="88" t="s">
        <v>20706</v>
      </c>
      <c r="AP124" s="83" t="b">
        <v>1</v>
      </c>
      <c r="AQ124" s="83" t="b">
        <v>0</v>
      </c>
      <c r="AR124" s="83" t="b">
        <v>1</v>
      </c>
      <c r="AS124" s="83"/>
      <c r="AT124" s="83">
        <v>1</v>
      </c>
      <c r="AU124" s="88" t="s">
        <v>22157</v>
      </c>
      <c r="AV124" s="83" t="b">
        <v>0</v>
      </c>
      <c r="AW124" s="83" t="s">
        <v>22320</v>
      </c>
      <c r="AX124" s="88" t="s">
        <v>22442</v>
      </c>
      <c r="AY124" s="83" t="s">
        <v>66</v>
      </c>
      <c r="AZ124" s="2"/>
      <c r="BA124" s="3"/>
      <c r="BB124" s="3"/>
      <c r="BC124" s="3"/>
      <c r="BD124" s="3"/>
    </row>
    <row r="125" spans="1:56" x14ac:dyDescent="0.3">
      <c r="A125" s="69" t="s">
        <v>320</v>
      </c>
      <c r="B125" s="70"/>
      <c r="C125" s="70"/>
      <c r="D125" s="71"/>
      <c r="E125" s="73"/>
      <c r="F125" s="109" t="s">
        <v>3153</v>
      </c>
      <c r="G125" s="70"/>
      <c r="H125" s="74"/>
      <c r="I125" s="75"/>
      <c r="J125" s="75"/>
      <c r="K125" s="74" t="s">
        <v>24394</v>
      </c>
      <c r="L125" s="78"/>
      <c r="M125" s="79"/>
      <c r="N125" s="79"/>
      <c r="O125" s="80"/>
      <c r="P125" s="81"/>
      <c r="Q125" s="81"/>
      <c r="R125" s="93"/>
      <c r="S125" s="93"/>
      <c r="T125" s="93"/>
      <c r="U125" s="93"/>
      <c r="V125" s="52"/>
      <c r="W125" s="52"/>
      <c r="X125" s="52"/>
      <c r="Y125" s="52"/>
      <c r="Z125" s="51"/>
      <c r="AA125" s="76"/>
      <c r="AB125" s="76"/>
      <c r="AC125" s="77"/>
      <c r="AD125" s="83" t="s">
        <v>16736</v>
      </c>
      <c r="AE125" s="83">
        <v>144</v>
      </c>
      <c r="AF125" s="83">
        <v>142</v>
      </c>
      <c r="AG125" s="83">
        <v>1447</v>
      </c>
      <c r="AH125" s="83">
        <v>259</v>
      </c>
      <c r="AI125" s="83"/>
      <c r="AJ125" s="83"/>
      <c r="AK125" s="83"/>
      <c r="AL125" s="83"/>
      <c r="AM125" s="83"/>
      <c r="AN125" s="85">
        <v>41169.499432870369</v>
      </c>
      <c r="AO125" s="83"/>
      <c r="AP125" s="83" t="b">
        <v>1</v>
      </c>
      <c r="AQ125" s="83" t="b">
        <v>0</v>
      </c>
      <c r="AR125" s="83" t="b">
        <v>1</v>
      </c>
      <c r="AS125" s="83"/>
      <c r="AT125" s="83">
        <v>1</v>
      </c>
      <c r="AU125" s="88" t="s">
        <v>22157</v>
      </c>
      <c r="AV125" s="83" t="b">
        <v>0</v>
      </c>
      <c r="AW125" s="83" t="s">
        <v>22320</v>
      </c>
      <c r="AX125" s="88" t="s">
        <v>22443</v>
      </c>
      <c r="AY125" s="83" t="s">
        <v>66</v>
      </c>
      <c r="AZ125" s="2"/>
      <c r="BA125" s="3"/>
      <c r="BB125" s="3"/>
      <c r="BC125" s="3"/>
      <c r="BD125" s="3"/>
    </row>
    <row r="126" spans="1:56" x14ac:dyDescent="0.3">
      <c r="A126" s="69" t="s">
        <v>2108</v>
      </c>
      <c r="B126" s="70"/>
      <c r="C126" s="70"/>
      <c r="D126" s="71"/>
      <c r="E126" s="73"/>
      <c r="F126" s="109" t="s">
        <v>4792</v>
      </c>
      <c r="G126" s="70"/>
      <c r="H126" s="74"/>
      <c r="I126" s="75"/>
      <c r="J126" s="75"/>
      <c r="K126" s="74" t="s">
        <v>24395</v>
      </c>
      <c r="L126" s="78"/>
      <c r="M126" s="79"/>
      <c r="N126" s="79"/>
      <c r="O126" s="80"/>
      <c r="P126" s="81"/>
      <c r="Q126" s="81"/>
      <c r="R126" s="93"/>
      <c r="S126" s="93"/>
      <c r="T126" s="93"/>
      <c r="U126" s="93"/>
      <c r="V126" s="52"/>
      <c r="W126" s="52"/>
      <c r="X126" s="52"/>
      <c r="Y126" s="52"/>
      <c r="Z126" s="51"/>
      <c r="AA126" s="76"/>
      <c r="AB126" s="76"/>
      <c r="AC126" s="77"/>
      <c r="AD126" s="83" t="s">
        <v>16737</v>
      </c>
      <c r="AE126" s="83">
        <v>100</v>
      </c>
      <c r="AF126" s="83">
        <v>3225</v>
      </c>
      <c r="AG126" s="83">
        <v>25537</v>
      </c>
      <c r="AH126" s="83">
        <v>393</v>
      </c>
      <c r="AI126" s="83"/>
      <c r="AJ126" s="83"/>
      <c r="AK126" s="83"/>
      <c r="AL126" s="83"/>
      <c r="AM126" s="83"/>
      <c r="AN126" s="85">
        <v>40810.87940972222</v>
      </c>
      <c r="AO126" s="88" t="s">
        <v>20707</v>
      </c>
      <c r="AP126" s="83" t="b">
        <v>1</v>
      </c>
      <c r="AQ126" s="83" t="b">
        <v>0</v>
      </c>
      <c r="AR126" s="83" t="b">
        <v>1</v>
      </c>
      <c r="AS126" s="83"/>
      <c r="AT126" s="83">
        <v>11</v>
      </c>
      <c r="AU126" s="88" t="s">
        <v>22157</v>
      </c>
      <c r="AV126" s="83" t="b">
        <v>0</v>
      </c>
      <c r="AW126" s="83" t="s">
        <v>22320</v>
      </c>
      <c r="AX126" s="88" t="s">
        <v>22444</v>
      </c>
      <c r="AY126" s="83" t="s">
        <v>66</v>
      </c>
      <c r="AZ126" s="2"/>
      <c r="BA126" s="3"/>
      <c r="BB126" s="3"/>
      <c r="BC126" s="3"/>
      <c r="BD126" s="3"/>
    </row>
    <row r="127" spans="1:56" x14ac:dyDescent="0.3">
      <c r="A127" s="69" t="s">
        <v>321</v>
      </c>
      <c r="B127" s="70"/>
      <c r="C127" s="70"/>
      <c r="D127" s="71"/>
      <c r="E127" s="73"/>
      <c r="F127" s="109" t="s">
        <v>3154</v>
      </c>
      <c r="G127" s="70"/>
      <c r="H127" s="74"/>
      <c r="I127" s="75"/>
      <c r="J127" s="75"/>
      <c r="K127" s="74" t="s">
        <v>24396</v>
      </c>
      <c r="L127" s="78"/>
      <c r="M127" s="79"/>
      <c r="N127" s="79"/>
      <c r="O127" s="80"/>
      <c r="P127" s="81"/>
      <c r="Q127" s="81"/>
      <c r="R127" s="93"/>
      <c r="S127" s="93"/>
      <c r="T127" s="93"/>
      <c r="U127" s="93"/>
      <c r="V127" s="52"/>
      <c r="W127" s="52"/>
      <c r="X127" s="52"/>
      <c r="Y127" s="52"/>
      <c r="Z127" s="51"/>
      <c r="AA127" s="76"/>
      <c r="AB127" s="76"/>
      <c r="AC127" s="77"/>
      <c r="AD127" s="83" t="s">
        <v>16738</v>
      </c>
      <c r="AE127" s="83">
        <v>804</v>
      </c>
      <c r="AF127" s="83">
        <v>708</v>
      </c>
      <c r="AG127" s="83">
        <v>16602</v>
      </c>
      <c r="AH127" s="83">
        <v>350</v>
      </c>
      <c r="AI127" s="83"/>
      <c r="AJ127" s="83" t="s">
        <v>18558</v>
      </c>
      <c r="AK127" s="83"/>
      <c r="AL127" s="83"/>
      <c r="AM127" s="83"/>
      <c r="AN127" s="85">
        <v>41384.846944444442</v>
      </c>
      <c r="AO127" s="88" t="s">
        <v>20708</v>
      </c>
      <c r="AP127" s="83" t="b">
        <v>1</v>
      </c>
      <c r="AQ127" s="83" t="b">
        <v>0</v>
      </c>
      <c r="AR127" s="83" t="b">
        <v>0</v>
      </c>
      <c r="AS127" s="83"/>
      <c r="AT127" s="83">
        <v>3</v>
      </c>
      <c r="AU127" s="88" t="s">
        <v>22157</v>
      </c>
      <c r="AV127" s="83" t="b">
        <v>0</v>
      </c>
      <c r="AW127" s="83" t="s">
        <v>22320</v>
      </c>
      <c r="AX127" s="88" t="s">
        <v>22445</v>
      </c>
      <c r="AY127" s="83" t="s">
        <v>66</v>
      </c>
      <c r="AZ127" s="2"/>
      <c r="BA127" s="3"/>
      <c r="BB127" s="3"/>
      <c r="BC127" s="3"/>
      <c r="BD127" s="3"/>
    </row>
    <row r="128" spans="1:56" x14ac:dyDescent="0.3">
      <c r="A128" s="69" t="s">
        <v>322</v>
      </c>
      <c r="B128" s="70"/>
      <c r="C128" s="70"/>
      <c r="D128" s="71"/>
      <c r="E128" s="73"/>
      <c r="F128" s="109" t="s">
        <v>3155</v>
      </c>
      <c r="G128" s="70"/>
      <c r="H128" s="74"/>
      <c r="I128" s="75"/>
      <c r="J128" s="75"/>
      <c r="K128" s="74" t="s">
        <v>24397</v>
      </c>
      <c r="L128" s="78"/>
      <c r="M128" s="79"/>
      <c r="N128" s="79"/>
      <c r="O128" s="80"/>
      <c r="P128" s="81"/>
      <c r="Q128" s="81"/>
      <c r="R128" s="93"/>
      <c r="S128" s="93"/>
      <c r="T128" s="93"/>
      <c r="U128" s="93"/>
      <c r="V128" s="52"/>
      <c r="W128" s="52"/>
      <c r="X128" s="52"/>
      <c r="Y128" s="52"/>
      <c r="Z128" s="51"/>
      <c r="AA128" s="76"/>
      <c r="AB128" s="76"/>
      <c r="AC128" s="77"/>
      <c r="AD128" s="83" t="s">
        <v>16739</v>
      </c>
      <c r="AE128" s="83">
        <v>117</v>
      </c>
      <c r="AF128" s="83">
        <v>157</v>
      </c>
      <c r="AG128" s="83">
        <v>4884</v>
      </c>
      <c r="AH128" s="83">
        <v>2983</v>
      </c>
      <c r="AI128" s="83"/>
      <c r="AJ128" s="83" t="s">
        <v>18559</v>
      </c>
      <c r="AK128" s="83"/>
      <c r="AL128" s="83"/>
      <c r="AM128" s="83"/>
      <c r="AN128" s="85">
        <v>42866.695983796293</v>
      </c>
      <c r="AO128" s="88" t="s">
        <v>20709</v>
      </c>
      <c r="AP128" s="83" t="b">
        <v>1</v>
      </c>
      <c r="AQ128" s="83" t="b">
        <v>0</v>
      </c>
      <c r="AR128" s="83" t="b">
        <v>0</v>
      </c>
      <c r="AS128" s="83"/>
      <c r="AT128" s="83">
        <v>1</v>
      </c>
      <c r="AU128" s="83"/>
      <c r="AV128" s="83" t="b">
        <v>0</v>
      </c>
      <c r="AW128" s="83" t="s">
        <v>22320</v>
      </c>
      <c r="AX128" s="88" t="s">
        <v>22446</v>
      </c>
      <c r="AY128" s="83" t="s">
        <v>66</v>
      </c>
      <c r="AZ128" s="2"/>
      <c r="BA128" s="3"/>
      <c r="BB128" s="3"/>
      <c r="BC128" s="3"/>
      <c r="BD128" s="3"/>
    </row>
    <row r="129" spans="1:56" x14ac:dyDescent="0.3">
      <c r="A129" s="69" t="s">
        <v>323</v>
      </c>
      <c r="B129" s="70"/>
      <c r="C129" s="70"/>
      <c r="D129" s="71"/>
      <c r="E129" s="73"/>
      <c r="F129" s="109" t="s">
        <v>3156</v>
      </c>
      <c r="G129" s="70"/>
      <c r="H129" s="74"/>
      <c r="I129" s="75"/>
      <c r="J129" s="75"/>
      <c r="K129" s="74" t="s">
        <v>24398</v>
      </c>
      <c r="L129" s="78"/>
      <c r="M129" s="79"/>
      <c r="N129" s="79"/>
      <c r="O129" s="80"/>
      <c r="P129" s="81"/>
      <c r="Q129" s="81"/>
      <c r="R129" s="93"/>
      <c r="S129" s="93"/>
      <c r="T129" s="93"/>
      <c r="U129" s="93"/>
      <c r="V129" s="52"/>
      <c r="W129" s="52"/>
      <c r="X129" s="52"/>
      <c r="Y129" s="52"/>
      <c r="Z129" s="51"/>
      <c r="AA129" s="76"/>
      <c r="AB129" s="76"/>
      <c r="AC129" s="77"/>
      <c r="AD129" s="83" t="s">
        <v>16740</v>
      </c>
      <c r="AE129" s="83">
        <v>85</v>
      </c>
      <c r="AF129" s="83">
        <v>2645</v>
      </c>
      <c r="AG129" s="83">
        <v>6211</v>
      </c>
      <c r="AH129" s="83">
        <v>122</v>
      </c>
      <c r="AI129" s="83"/>
      <c r="AJ129" s="83" t="s">
        <v>18560</v>
      </c>
      <c r="AK129" s="83" t="s">
        <v>16552</v>
      </c>
      <c r="AL129" s="83"/>
      <c r="AM129" s="83"/>
      <c r="AN129" s="85">
        <v>41080.738587962966</v>
      </c>
      <c r="AO129" s="88" t="s">
        <v>20710</v>
      </c>
      <c r="AP129" s="83" t="b">
        <v>1</v>
      </c>
      <c r="AQ129" s="83" t="b">
        <v>0</v>
      </c>
      <c r="AR129" s="83" t="b">
        <v>1</v>
      </c>
      <c r="AS129" s="83"/>
      <c r="AT129" s="83">
        <v>4</v>
      </c>
      <c r="AU129" s="88" t="s">
        <v>22157</v>
      </c>
      <c r="AV129" s="83" t="b">
        <v>0</v>
      </c>
      <c r="AW129" s="83" t="s">
        <v>22320</v>
      </c>
      <c r="AX129" s="88" t="s">
        <v>22447</v>
      </c>
      <c r="AY129" s="83" t="s">
        <v>66</v>
      </c>
      <c r="AZ129" s="2"/>
      <c r="BA129" s="3"/>
      <c r="BB129" s="3"/>
      <c r="BC129" s="3"/>
      <c r="BD129" s="3"/>
    </row>
    <row r="130" spans="1:56" x14ac:dyDescent="0.3">
      <c r="A130" s="69" t="s">
        <v>324</v>
      </c>
      <c r="B130" s="70"/>
      <c r="C130" s="70"/>
      <c r="D130" s="71"/>
      <c r="E130" s="73"/>
      <c r="F130" s="109" t="s">
        <v>3157</v>
      </c>
      <c r="G130" s="70"/>
      <c r="H130" s="74"/>
      <c r="I130" s="75"/>
      <c r="J130" s="75"/>
      <c r="K130" s="74" t="s">
        <v>24399</v>
      </c>
      <c r="L130" s="78"/>
      <c r="M130" s="79"/>
      <c r="N130" s="79"/>
      <c r="O130" s="80"/>
      <c r="P130" s="81"/>
      <c r="Q130" s="81"/>
      <c r="R130" s="93"/>
      <c r="S130" s="93"/>
      <c r="T130" s="93"/>
      <c r="U130" s="93"/>
      <c r="V130" s="52"/>
      <c r="W130" s="52"/>
      <c r="X130" s="52"/>
      <c r="Y130" s="52"/>
      <c r="Z130" s="51"/>
      <c r="AA130" s="76"/>
      <c r="AB130" s="76"/>
      <c r="AC130" s="77"/>
      <c r="AD130" s="83" t="s">
        <v>16741</v>
      </c>
      <c r="AE130" s="83">
        <v>508</v>
      </c>
      <c r="AF130" s="83">
        <v>1172</v>
      </c>
      <c r="AG130" s="83">
        <v>25097</v>
      </c>
      <c r="AH130" s="83">
        <v>1002</v>
      </c>
      <c r="AI130" s="83"/>
      <c r="AJ130" s="83" t="s">
        <v>18561</v>
      </c>
      <c r="AK130" s="83" t="s">
        <v>16561</v>
      </c>
      <c r="AL130" s="83"/>
      <c r="AM130" s="83"/>
      <c r="AN130" s="85">
        <v>40195.765104166669</v>
      </c>
      <c r="AO130" s="83"/>
      <c r="AP130" s="83" t="b">
        <v>1</v>
      </c>
      <c r="AQ130" s="83" t="b">
        <v>0</v>
      </c>
      <c r="AR130" s="83" t="b">
        <v>1</v>
      </c>
      <c r="AS130" s="83"/>
      <c r="AT130" s="83">
        <v>7</v>
      </c>
      <c r="AU130" s="88" t="s">
        <v>22157</v>
      </c>
      <c r="AV130" s="83" t="b">
        <v>0</v>
      </c>
      <c r="AW130" s="83" t="s">
        <v>22320</v>
      </c>
      <c r="AX130" s="88" t="s">
        <v>22448</v>
      </c>
      <c r="AY130" s="83" t="s">
        <v>66</v>
      </c>
      <c r="AZ130" s="2"/>
      <c r="BA130" s="3"/>
      <c r="BB130" s="3"/>
      <c r="BC130" s="3"/>
      <c r="BD130" s="3"/>
    </row>
    <row r="131" spans="1:56" x14ac:dyDescent="0.3">
      <c r="A131" s="69" t="s">
        <v>325</v>
      </c>
      <c r="B131" s="70"/>
      <c r="C131" s="70"/>
      <c r="D131" s="71"/>
      <c r="E131" s="73"/>
      <c r="F131" s="109" t="s">
        <v>3158</v>
      </c>
      <c r="G131" s="70"/>
      <c r="H131" s="74"/>
      <c r="I131" s="75"/>
      <c r="J131" s="75"/>
      <c r="K131" s="74" t="s">
        <v>24400</v>
      </c>
      <c r="L131" s="78"/>
      <c r="M131" s="79"/>
      <c r="N131" s="79"/>
      <c r="O131" s="80"/>
      <c r="P131" s="81"/>
      <c r="Q131" s="81"/>
      <c r="R131" s="93"/>
      <c r="S131" s="93"/>
      <c r="T131" s="93"/>
      <c r="U131" s="93"/>
      <c r="V131" s="52"/>
      <c r="W131" s="52"/>
      <c r="X131" s="52"/>
      <c r="Y131" s="52"/>
      <c r="Z131" s="51"/>
      <c r="AA131" s="76"/>
      <c r="AB131" s="76"/>
      <c r="AC131" s="77"/>
      <c r="AD131" s="83" t="s">
        <v>16742</v>
      </c>
      <c r="AE131" s="83">
        <v>279</v>
      </c>
      <c r="AF131" s="83">
        <v>695</v>
      </c>
      <c r="AG131" s="83">
        <v>84775</v>
      </c>
      <c r="AH131" s="83">
        <v>146</v>
      </c>
      <c r="AI131" s="83"/>
      <c r="AJ131" s="83"/>
      <c r="AK131" s="83"/>
      <c r="AL131" s="83"/>
      <c r="AM131" s="83"/>
      <c r="AN131" s="85">
        <v>41136.144074074073</v>
      </c>
      <c r="AO131" s="88" t="s">
        <v>20711</v>
      </c>
      <c r="AP131" s="83" t="b">
        <v>1</v>
      </c>
      <c r="AQ131" s="83" t="b">
        <v>0</v>
      </c>
      <c r="AR131" s="83" t="b">
        <v>1</v>
      </c>
      <c r="AS131" s="83"/>
      <c r="AT131" s="83">
        <v>2</v>
      </c>
      <c r="AU131" s="88" t="s">
        <v>22157</v>
      </c>
      <c r="AV131" s="83" t="b">
        <v>0</v>
      </c>
      <c r="AW131" s="83" t="s">
        <v>22320</v>
      </c>
      <c r="AX131" s="88" t="s">
        <v>22449</v>
      </c>
      <c r="AY131" s="83" t="s">
        <v>66</v>
      </c>
      <c r="AZ131" s="2"/>
      <c r="BA131" s="3"/>
      <c r="BB131" s="3"/>
      <c r="BC131" s="3"/>
      <c r="BD131" s="3"/>
    </row>
    <row r="132" spans="1:56" x14ac:dyDescent="0.3">
      <c r="A132" s="69" t="s">
        <v>326</v>
      </c>
      <c r="B132" s="70"/>
      <c r="C132" s="70"/>
      <c r="D132" s="71"/>
      <c r="E132" s="73"/>
      <c r="F132" s="109" t="s">
        <v>3159</v>
      </c>
      <c r="G132" s="70"/>
      <c r="H132" s="74"/>
      <c r="I132" s="75"/>
      <c r="J132" s="75"/>
      <c r="K132" s="74" t="s">
        <v>24401</v>
      </c>
      <c r="L132" s="78"/>
      <c r="M132" s="79"/>
      <c r="N132" s="79"/>
      <c r="O132" s="80"/>
      <c r="P132" s="81"/>
      <c r="Q132" s="81"/>
      <c r="R132" s="93"/>
      <c r="S132" s="93"/>
      <c r="T132" s="93"/>
      <c r="U132" s="93"/>
      <c r="V132" s="52"/>
      <c r="W132" s="52"/>
      <c r="X132" s="52"/>
      <c r="Y132" s="52"/>
      <c r="Z132" s="51"/>
      <c r="AA132" s="76"/>
      <c r="AB132" s="76"/>
      <c r="AC132" s="77"/>
      <c r="AD132" s="83" t="s">
        <v>16743</v>
      </c>
      <c r="AE132" s="83">
        <v>354</v>
      </c>
      <c r="AF132" s="83">
        <v>718</v>
      </c>
      <c r="AG132" s="83">
        <v>5170</v>
      </c>
      <c r="AH132" s="83">
        <v>24217</v>
      </c>
      <c r="AI132" s="83"/>
      <c r="AJ132" s="83"/>
      <c r="AK132" s="83"/>
      <c r="AL132" s="83"/>
      <c r="AM132" s="83"/>
      <c r="AN132" s="85">
        <v>41417.924166666664</v>
      </c>
      <c r="AO132" s="88" t="s">
        <v>20712</v>
      </c>
      <c r="AP132" s="83" t="b">
        <v>1</v>
      </c>
      <c r="AQ132" s="83" t="b">
        <v>0</v>
      </c>
      <c r="AR132" s="83" t="b">
        <v>1</v>
      </c>
      <c r="AS132" s="83"/>
      <c r="AT132" s="83">
        <v>0</v>
      </c>
      <c r="AU132" s="88" t="s">
        <v>22157</v>
      </c>
      <c r="AV132" s="83" t="b">
        <v>0</v>
      </c>
      <c r="AW132" s="83" t="s">
        <v>22320</v>
      </c>
      <c r="AX132" s="88" t="s">
        <v>22450</v>
      </c>
      <c r="AY132" s="83" t="s">
        <v>66</v>
      </c>
      <c r="AZ132" s="2"/>
      <c r="BA132" s="3"/>
      <c r="BB132" s="3"/>
      <c r="BC132" s="3"/>
      <c r="BD132" s="3"/>
    </row>
    <row r="133" spans="1:56" x14ac:dyDescent="0.3">
      <c r="A133" s="69" t="s">
        <v>327</v>
      </c>
      <c r="B133" s="70"/>
      <c r="C133" s="70"/>
      <c r="D133" s="71"/>
      <c r="E133" s="73"/>
      <c r="F133" s="109" t="s">
        <v>3160</v>
      </c>
      <c r="G133" s="70"/>
      <c r="H133" s="74"/>
      <c r="I133" s="75"/>
      <c r="J133" s="75"/>
      <c r="K133" s="74" t="s">
        <v>24402</v>
      </c>
      <c r="L133" s="78"/>
      <c r="M133" s="79"/>
      <c r="N133" s="79"/>
      <c r="O133" s="80"/>
      <c r="P133" s="81"/>
      <c r="Q133" s="81"/>
      <c r="R133" s="93"/>
      <c r="S133" s="93"/>
      <c r="T133" s="93"/>
      <c r="U133" s="93"/>
      <c r="V133" s="52"/>
      <c r="W133" s="52"/>
      <c r="X133" s="52"/>
      <c r="Y133" s="52"/>
      <c r="Z133" s="51"/>
      <c r="AA133" s="76"/>
      <c r="AB133" s="76"/>
      <c r="AC133" s="77"/>
      <c r="AD133" s="83" t="s">
        <v>16744</v>
      </c>
      <c r="AE133" s="83">
        <v>113</v>
      </c>
      <c r="AF133" s="83">
        <v>24</v>
      </c>
      <c r="AG133" s="83">
        <v>623</v>
      </c>
      <c r="AH133" s="83">
        <v>59</v>
      </c>
      <c r="AI133" s="83"/>
      <c r="AJ133" s="83"/>
      <c r="AK133" s="83" t="s">
        <v>2881</v>
      </c>
      <c r="AL133" s="83"/>
      <c r="AM133" s="83"/>
      <c r="AN133" s="85">
        <v>41072.627638888887</v>
      </c>
      <c r="AO133" s="83"/>
      <c r="AP133" s="83" t="b">
        <v>1</v>
      </c>
      <c r="AQ133" s="83" t="b">
        <v>0</v>
      </c>
      <c r="AR133" s="83" t="b">
        <v>0</v>
      </c>
      <c r="AS133" s="83"/>
      <c r="AT133" s="83">
        <v>0</v>
      </c>
      <c r="AU133" s="88" t="s">
        <v>22157</v>
      </c>
      <c r="AV133" s="83" t="b">
        <v>0</v>
      </c>
      <c r="AW133" s="83" t="s">
        <v>22320</v>
      </c>
      <c r="AX133" s="88" t="s">
        <v>22451</v>
      </c>
      <c r="AY133" s="83" t="s">
        <v>66</v>
      </c>
      <c r="AZ133" s="2"/>
      <c r="BA133" s="3"/>
      <c r="BB133" s="3"/>
      <c r="BC133" s="3"/>
      <c r="BD133" s="3"/>
    </row>
    <row r="134" spans="1:56" x14ac:dyDescent="0.3">
      <c r="A134" s="69" t="s">
        <v>328</v>
      </c>
      <c r="B134" s="70"/>
      <c r="C134" s="70"/>
      <c r="D134" s="71"/>
      <c r="E134" s="73"/>
      <c r="F134" s="109" t="s">
        <v>3161</v>
      </c>
      <c r="G134" s="70"/>
      <c r="H134" s="74"/>
      <c r="I134" s="75"/>
      <c r="J134" s="75"/>
      <c r="K134" s="74" t="s">
        <v>24403</v>
      </c>
      <c r="L134" s="78"/>
      <c r="M134" s="79"/>
      <c r="N134" s="79"/>
      <c r="O134" s="80"/>
      <c r="P134" s="81"/>
      <c r="Q134" s="81"/>
      <c r="R134" s="93"/>
      <c r="S134" s="93"/>
      <c r="T134" s="93"/>
      <c r="U134" s="93"/>
      <c r="V134" s="52"/>
      <c r="W134" s="52"/>
      <c r="X134" s="52"/>
      <c r="Y134" s="52"/>
      <c r="Z134" s="51"/>
      <c r="AA134" s="76"/>
      <c r="AB134" s="76"/>
      <c r="AC134" s="77"/>
      <c r="AD134" s="83" t="s">
        <v>16745</v>
      </c>
      <c r="AE134" s="83">
        <v>784</v>
      </c>
      <c r="AF134" s="83">
        <v>230</v>
      </c>
      <c r="AG134" s="83">
        <v>1225</v>
      </c>
      <c r="AH134" s="83">
        <v>67</v>
      </c>
      <c r="AI134" s="83"/>
      <c r="AJ134" s="83"/>
      <c r="AK134" s="83"/>
      <c r="AL134" s="83"/>
      <c r="AM134" s="83"/>
      <c r="AN134" s="85">
        <v>41119.678495370368</v>
      </c>
      <c r="AO134" s="83"/>
      <c r="AP134" s="83" t="b">
        <v>1</v>
      </c>
      <c r="AQ134" s="83" t="b">
        <v>0</v>
      </c>
      <c r="AR134" s="83" t="b">
        <v>0</v>
      </c>
      <c r="AS134" s="83"/>
      <c r="AT134" s="83">
        <v>0</v>
      </c>
      <c r="AU134" s="88" t="s">
        <v>22157</v>
      </c>
      <c r="AV134" s="83" t="b">
        <v>0</v>
      </c>
      <c r="AW134" s="83" t="s">
        <v>22320</v>
      </c>
      <c r="AX134" s="88" t="s">
        <v>22452</v>
      </c>
      <c r="AY134" s="83" t="s">
        <v>66</v>
      </c>
      <c r="AZ134" s="2"/>
      <c r="BA134" s="3"/>
      <c r="BB134" s="3"/>
      <c r="BC134" s="3"/>
      <c r="BD134" s="3"/>
    </row>
    <row r="135" spans="1:56" x14ac:dyDescent="0.3">
      <c r="A135" s="69" t="s">
        <v>329</v>
      </c>
      <c r="B135" s="70"/>
      <c r="C135" s="70"/>
      <c r="D135" s="71"/>
      <c r="E135" s="73"/>
      <c r="F135" s="109" t="s">
        <v>3162</v>
      </c>
      <c r="G135" s="70"/>
      <c r="H135" s="74"/>
      <c r="I135" s="75"/>
      <c r="J135" s="75"/>
      <c r="K135" s="74" t="s">
        <v>24404</v>
      </c>
      <c r="L135" s="78"/>
      <c r="M135" s="79"/>
      <c r="N135" s="79"/>
      <c r="O135" s="80"/>
      <c r="P135" s="81"/>
      <c r="Q135" s="81"/>
      <c r="R135" s="93"/>
      <c r="S135" s="93"/>
      <c r="T135" s="93"/>
      <c r="U135" s="93"/>
      <c r="V135" s="52"/>
      <c r="W135" s="52"/>
      <c r="X135" s="52"/>
      <c r="Y135" s="52"/>
      <c r="Z135" s="51"/>
      <c r="AA135" s="76"/>
      <c r="AB135" s="76"/>
      <c r="AC135" s="77"/>
      <c r="AD135" s="83" t="s">
        <v>16746</v>
      </c>
      <c r="AE135" s="83">
        <v>288</v>
      </c>
      <c r="AF135" s="83">
        <v>88</v>
      </c>
      <c r="AG135" s="83">
        <v>6239</v>
      </c>
      <c r="AH135" s="83">
        <v>3764</v>
      </c>
      <c r="AI135" s="83"/>
      <c r="AJ135" s="83" t="s">
        <v>18562</v>
      </c>
      <c r="AK135" s="83"/>
      <c r="AL135" s="83"/>
      <c r="AM135" s="83"/>
      <c r="AN135" s="85">
        <v>42904.075092592589</v>
      </c>
      <c r="AO135" s="88" t="s">
        <v>20713</v>
      </c>
      <c r="AP135" s="83" t="b">
        <v>1</v>
      </c>
      <c r="AQ135" s="83" t="b">
        <v>0</v>
      </c>
      <c r="AR135" s="83" t="b">
        <v>1</v>
      </c>
      <c r="AS135" s="83"/>
      <c r="AT135" s="83">
        <v>2</v>
      </c>
      <c r="AU135" s="83"/>
      <c r="AV135" s="83" t="b">
        <v>0</v>
      </c>
      <c r="AW135" s="83" t="s">
        <v>22320</v>
      </c>
      <c r="AX135" s="88" t="s">
        <v>22453</v>
      </c>
      <c r="AY135" s="83" t="s">
        <v>66</v>
      </c>
      <c r="AZ135" s="2"/>
      <c r="BA135" s="3"/>
      <c r="BB135" s="3"/>
      <c r="BC135" s="3"/>
      <c r="BD135" s="3"/>
    </row>
    <row r="136" spans="1:56" x14ac:dyDescent="0.3">
      <c r="A136" s="69" t="s">
        <v>330</v>
      </c>
      <c r="B136" s="70"/>
      <c r="C136" s="70"/>
      <c r="D136" s="71"/>
      <c r="E136" s="73"/>
      <c r="F136" s="109" t="s">
        <v>3163</v>
      </c>
      <c r="G136" s="70"/>
      <c r="H136" s="74"/>
      <c r="I136" s="75"/>
      <c r="J136" s="75"/>
      <c r="K136" s="74" t="s">
        <v>24405</v>
      </c>
      <c r="L136" s="78"/>
      <c r="M136" s="79"/>
      <c r="N136" s="79"/>
      <c r="O136" s="80"/>
      <c r="P136" s="81"/>
      <c r="Q136" s="81"/>
      <c r="R136" s="93"/>
      <c r="S136" s="93"/>
      <c r="T136" s="93"/>
      <c r="U136" s="93"/>
      <c r="V136" s="52"/>
      <c r="W136" s="52"/>
      <c r="X136" s="52"/>
      <c r="Y136" s="52"/>
      <c r="Z136" s="51"/>
      <c r="AA136" s="76"/>
      <c r="AB136" s="76"/>
      <c r="AC136" s="77"/>
      <c r="AD136" s="83" t="s">
        <v>16747</v>
      </c>
      <c r="AE136" s="83">
        <v>371</v>
      </c>
      <c r="AF136" s="83">
        <v>20344</v>
      </c>
      <c r="AG136" s="83">
        <v>103714</v>
      </c>
      <c r="AH136" s="83">
        <v>37604</v>
      </c>
      <c r="AI136" s="83"/>
      <c r="AJ136" s="83" t="s">
        <v>18563</v>
      </c>
      <c r="AK136" s="83" t="s">
        <v>19929</v>
      </c>
      <c r="AL136" s="83"/>
      <c r="AM136" s="83"/>
      <c r="AN136" s="85">
        <v>41720.845034722224</v>
      </c>
      <c r="AO136" s="88" t="s">
        <v>20714</v>
      </c>
      <c r="AP136" s="83" t="b">
        <v>0</v>
      </c>
      <c r="AQ136" s="83" t="b">
        <v>0</v>
      </c>
      <c r="AR136" s="83" t="b">
        <v>0</v>
      </c>
      <c r="AS136" s="83"/>
      <c r="AT136" s="83">
        <v>75</v>
      </c>
      <c r="AU136" s="88" t="s">
        <v>22169</v>
      </c>
      <c r="AV136" s="83" t="b">
        <v>0</v>
      </c>
      <c r="AW136" s="83" t="s">
        <v>22320</v>
      </c>
      <c r="AX136" s="88" t="s">
        <v>22454</v>
      </c>
      <c r="AY136" s="83" t="s">
        <v>66</v>
      </c>
      <c r="AZ136" s="2"/>
      <c r="BA136" s="3"/>
      <c r="BB136" s="3"/>
      <c r="BC136" s="3"/>
      <c r="BD136" s="3"/>
    </row>
    <row r="137" spans="1:56" x14ac:dyDescent="0.3">
      <c r="A137" s="69" t="s">
        <v>331</v>
      </c>
      <c r="B137" s="70"/>
      <c r="C137" s="70"/>
      <c r="D137" s="71"/>
      <c r="E137" s="73"/>
      <c r="F137" s="109" t="s">
        <v>3164</v>
      </c>
      <c r="G137" s="70"/>
      <c r="H137" s="74"/>
      <c r="I137" s="75"/>
      <c r="J137" s="75"/>
      <c r="K137" s="74" t="s">
        <v>24406</v>
      </c>
      <c r="L137" s="78"/>
      <c r="M137" s="79"/>
      <c r="N137" s="79"/>
      <c r="O137" s="80"/>
      <c r="P137" s="81"/>
      <c r="Q137" s="81"/>
      <c r="R137" s="93"/>
      <c r="S137" s="93"/>
      <c r="T137" s="93"/>
      <c r="U137" s="93"/>
      <c r="V137" s="52"/>
      <c r="W137" s="52"/>
      <c r="X137" s="52"/>
      <c r="Y137" s="52"/>
      <c r="Z137" s="51"/>
      <c r="AA137" s="76"/>
      <c r="AB137" s="76"/>
      <c r="AC137" s="77"/>
      <c r="AD137" s="83" t="s">
        <v>16748</v>
      </c>
      <c r="AE137" s="83">
        <v>471</v>
      </c>
      <c r="AF137" s="83">
        <v>567</v>
      </c>
      <c r="AG137" s="83">
        <v>26289</v>
      </c>
      <c r="AH137" s="83">
        <v>2449</v>
      </c>
      <c r="AI137" s="83"/>
      <c r="AJ137" s="83" t="s">
        <v>18564</v>
      </c>
      <c r="AK137" s="83" t="s">
        <v>16561</v>
      </c>
      <c r="AL137" s="83"/>
      <c r="AM137" s="83"/>
      <c r="AN137" s="85">
        <v>40802.734317129631</v>
      </c>
      <c r="AO137" s="88" t="s">
        <v>20715</v>
      </c>
      <c r="AP137" s="83" t="b">
        <v>0</v>
      </c>
      <c r="AQ137" s="83" t="b">
        <v>0</v>
      </c>
      <c r="AR137" s="83" t="b">
        <v>1</v>
      </c>
      <c r="AS137" s="83"/>
      <c r="AT137" s="83">
        <v>4</v>
      </c>
      <c r="AU137" s="88" t="s">
        <v>22157</v>
      </c>
      <c r="AV137" s="83" t="b">
        <v>0</v>
      </c>
      <c r="AW137" s="83" t="s">
        <v>22320</v>
      </c>
      <c r="AX137" s="88" t="s">
        <v>22455</v>
      </c>
      <c r="AY137" s="83" t="s">
        <v>66</v>
      </c>
      <c r="AZ137" s="2"/>
      <c r="BA137" s="3"/>
      <c r="BB137" s="3"/>
      <c r="BC137" s="3"/>
      <c r="BD137" s="3"/>
    </row>
    <row r="138" spans="1:56" x14ac:dyDescent="0.3">
      <c r="A138" s="69" t="s">
        <v>332</v>
      </c>
      <c r="B138" s="70"/>
      <c r="C138" s="70"/>
      <c r="D138" s="71"/>
      <c r="E138" s="73"/>
      <c r="F138" s="109" t="s">
        <v>3165</v>
      </c>
      <c r="G138" s="70"/>
      <c r="H138" s="74"/>
      <c r="I138" s="75"/>
      <c r="J138" s="75"/>
      <c r="K138" s="74" t="s">
        <v>24407</v>
      </c>
      <c r="L138" s="78"/>
      <c r="M138" s="79"/>
      <c r="N138" s="79"/>
      <c r="O138" s="80"/>
      <c r="P138" s="81"/>
      <c r="Q138" s="81"/>
      <c r="R138" s="93"/>
      <c r="S138" s="93"/>
      <c r="T138" s="93"/>
      <c r="U138" s="93"/>
      <c r="V138" s="52"/>
      <c r="W138" s="52"/>
      <c r="X138" s="52"/>
      <c r="Y138" s="52"/>
      <c r="Z138" s="51"/>
      <c r="AA138" s="76"/>
      <c r="AB138" s="76"/>
      <c r="AC138" s="77"/>
      <c r="AD138" s="83" t="s">
        <v>16749</v>
      </c>
      <c r="AE138" s="83">
        <v>2450</v>
      </c>
      <c r="AF138" s="83">
        <v>1509</v>
      </c>
      <c r="AG138" s="83">
        <v>32921</v>
      </c>
      <c r="AH138" s="83">
        <v>5664</v>
      </c>
      <c r="AI138" s="83"/>
      <c r="AJ138" s="83" t="s">
        <v>18565</v>
      </c>
      <c r="AK138" s="83" t="s">
        <v>19930</v>
      </c>
      <c r="AL138" s="83"/>
      <c r="AM138" s="83"/>
      <c r="AN138" s="85">
        <v>41411.768414351849</v>
      </c>
      <c r="AO138" s="88" t="s">
        <v>20716</v>
      </c>
      <c r="AP138" s="83" t="b">
        <v>1</v>
      </c>
      <c r="AQ138" s="83" t="b">
        <v>0</v>
      </c>
      <c r="AR138" s="83" t="b">
        <v>1</v>
      </c>
      <c r="AS138" s="83"/>
      <c r="AT138" s="83">
        <v>0</v>
      </c>
      <c r="AU138" s="88" t="s">
        <v>22157</v>
      </c>
      <c r="AV138" s="83" t="b">
        <v>0</v>
      </c>
      <c r="AW138" s="83" t="s">
        <v>22320</v>
      </c>
      <c r="AX138" s="88" t="s">
        <v>22456</v>
      </c>
      <c r="AY138" s="83" t="s">
        <v>66</v>
      </c>
      <c r="AZ138" s="2"/>
      <c r="BA138" s="3"/>
      <c r="BB138" s="3"/>
      <c r="BC138" s="3"/>
      <c r="BD138" s="3"/>
    </row>
    <row r="139" spans="1:56" x14ac:dyDescent="0.3">
      <c r="A139" s="69" t="s">
        <v>333</v>
      </c>
      <c r="B139" s="70"/>
      <c r="C139" s="70"/>
      <c r="D139" s="71"/>
      <c r="E139" s="73"/>
      <c r="F139" s="109" t="s">
        <v>3166</v>
      </c>
      <c r="G139" s="70"/>
      <c r="H139" s="74"/>
      <c r="I139" s="75"/>
      <c r="J139" s="75"/>
      <c r="K139" s="74" t="s">
        <v>24408</v>
      </c>
      <c r="L139" s="78"/>
      <c r="M139" s="79"/>
      <c r="N139" s="79"/>
      <c r="O139" s="80"/>
      <c r="P139" s="81"/>
      <c r="Q139" s="81"/>
      <c r="R139" s="93"/>
      <c r="S139" s="93"/>
      <c r="T139" s="93"/>
      <c r="U139" s="93"/>
      <c r="V139" s="52"/>
      <c r="W139" s="52"/>
      <c r="X139" s="52"/>
      <c r="Y139" s="52"/>
      <c r="Z139" s="51"/>
      <c r="AA139" s="76"/>
      <c r="AB139" s="76"/>
      <c r="AC139" s="77"/>
      <c r="AD139" s="83" t="s">
        <v>16750</v>
      </c>
      <c r="AE139" s="83">
        <v>124</v>
      </c>
      <c r="AF139" s="83">
        <v>51</v>
      </c>
      <c r="AG139" s="83">
        <v>496</v>
      </c>
      <c r="AH139" s="83">
        <v>482</v>
      </c>
      <c r="AI139" s="83"/>
      <c r="AJ139" s="83" t="s">
        <v>18566</v>
      </c>
      <c r="AK139" s="83" t="s">
        <v>19931</v>
      </c>
      <c r="AL139" s="83"/>
      <c r="AM139" s="83"/>
      <c r="AN139" s="85">
        <v>43026.203587962962</v>
      </c>
      <c r="AO139" s="88" t="s">
        <v>20717</v>
      </c>
      <c r="AP139" s="83" t="b">
        <v>1</v>
      </c>
      <c r="AQ139" s="83" t="b">
        <v>0</v>
      </c>
      <c r="AR139" s="83" t="b">
        <v>1</v>
      </c>
      <c r="AS139" s="83"/>
      <c r="AT139" s="83">
        <v>0</v>
      </c>
      <c r="AU139" s="83"/>
      <c r="AV139" s="83" t="b">
        <v>0</v>
      </c>
      <c r="AW139" s="83" t="s">
        <v>22320</v>
      </c>
      <c r="AX139" s="88" t="s">
        <v>22457</v>
      </c>
      <c r="AY139" s="83" t="s">
        <v>66</v>
      </c>
      <c r="AZ139" s="2"/>
      <c r="BA139" s="3"/>
      <c r="BB139" s="3"/>
      <c r="BC139" s="3"/>
      <c r="BD139" s="3"/>
    </row>
    <row r="140" spans="1:56" x14ac:dyDescent="0.3">
      <c r="A140" s="69" t="s">
        <v>863</v>
      </c>
      <c r="B140" s="70"/>
      <c r="C140" s="70"/>
      <c r="D140" s="71"/>
      <c r="E140" s="73"/>
      <c r="F140" s="109" t="s">
        <v>3646</v>
      </c>
      <c r="G140" s="70"/>
      <c r="H140" s="74"/>
      <c r="I140" s="75"/>
      <c r="J140" s="75"/>
      <c r="K140" s="74" t="s">
        <v>24409</v>
      </c>
      <c r="L140" s="78"/>
      <c r="M140" s="79"/>
      <c r="N140" s="79"/>
      <c r="O140" s="80"/>
      <c r="P140" s="81"/>
      <c r="Q140" s="81"/>
      <c r="R140" s="93"/>
      <c r="S140" s="93"/>
      <c r="T140" s="93"/>
      <c r="U140" s="93"/>
      <c r="V140" s="52"/>
      <c r="W140" s="52"/>
      <c r="X140" s="52"/>
      <c r="Y140" s="52"/>
      <c r="Z140" s="51"/>
      <c r="AA140" s="76"/>
      <c r="AB140" s="76"/>
      <c r="AC140" s="77"/>
      <c r="AD140" s="83" t="s">
        <v>16751</v>
      </c>
      <c r="AE140" s="83">
        <v>162</v>
      </c>
      <c r="AF140" s="83">
        <v>43</v>
      </c>
      <c r="AG140" s="83">
        <v>252</v>
      </c>
      <c r="AH140" s="83">
        <v>566</v>
      </c>
      <c r="AI140" s="83"/>
      <c r="AJ140" s="83" t="s">
        <v>18567</v>
      </c>
      <c r="AK140" s="83"/>
      <c r="AL140" s="83"/>
      <c r="AM140" s="83"/>
      <c r="AN140" s="85">
        <v>41213.628287037034</v>
      </c>
      <c r="AO140" s="88" t="s">
        <v>20718</v>
      </c>
      <c r="AP140" s="83" t="b">
        <v>1</v>
      </c>
      <c r="AQ140" s="83" t="b">
        <v>0</v>
      </c>
      <c r="AR140" s="83" t="b">
        <v>0</v>
      </c>
      <c r="AS140" s="83"/>
      <c r="AT140" s="83">
        <v>0</v>
      </c>
      <c r="AU140" s="88" t="s">
        <v>22157</v>
      </c>
      <c r="AV140" s="83" t="b">
        <v>0</v>
      </c>
      <c r="AW140" s="83" t="s">
        <v>22320</v>
      </c>
      <c r="AX140" s="88" t="s">
        <v>22458</v>
      </c>
      <c r="AY140" s="83" t="s">
        <v>66</v>
      </c>
      <c r="AZ140" s="2"/>
      <c r="BA140" s="3"/>
      <c r="BB140" s="3"/>
      <c r="BC140" s="3"/>
      <c r="BD140" s="3"/>
    </row>
    <row r="141" spans="1:56" x14ac:dyDescent="0.3">
      <c r="A141" s="69" t="s">
        <v>334</v>
      </c>
      <c r="B141" s="70"/>
      <c r="C141" s="70"/>
      <c r="D141" s="71"/>
      <c r="E141" s="73"/>
      <c r="F141" s="109" t="s">
        <v>3167</v>
      </c>
      <c r="G141" s="70"/>
      <c r="H141" s="74"/>
      <c r="I141" s="75"/>
      <c r="J141" s="75"/>
      <c r="K141" s="74" t="s">
        <v>24410</v>
      </c>
      <c r="L141" s="78"/>
      <c r="M141" s="79"/>
      <c r="N141" s="79"/>
      <c r="O141" s="80"/>
      <c r="P141" s="81"/>
      <c r="Q141" s="81"/>
      <c r="R141" s="93"/>
      <c r="S141" s="93"/>
      <c r="T141" s="93"/>
      <c r="U141" s="93"/>
      <c r="V141" s="52"/>
      <c r="W141" s="52"/>
      <c r="X141" s="52"/>
      <c r="Y141" s="52"/>
      <c r="Z141" s="51"/>
      <c r="AA141" s="76"/>
      <c r="AB141" s="76"/>
      <c r="AC141" s="77"/>
      <c r="AD141" s="83" t="s">
        <v>16752</v>
      </c>
      <c r="AE141" s="83">
        <v>48</v>
      </c>
      <c r="AF141" s="83">
        <v>188</v>
      </c>
      <c r="AG141" s="83">
        <v>6441</v>
      </c>
      <c r="AH141" s="83">
        <v>131</v>
      </c>
      <c r="AI141" s="83"/>
      <c r="AJ141" s="83" t="s">
        <v>18568</v>
      </c>
      <c r="AK141" s="83"/>
      <c r="AL141" s="83"/>
      <c r="AM141" s="83"/>
      <c r="AN141" s="85">
        <v>40786.437199074076</v>
      </c>
      <c r="AO141" s="88" t="s">
        <v>20719</v>
      </c>
      <c r="AP141" s="83" t="b">
        <v>1</v>
      </c>
      <c r="AQ141" s="83" t="b">
        <v>0</v>
      </c>
      <c r="AR141" s="83" t="b">
        <v>0</v>
      </c>
      <c r="AS141" s="83"/>
      <c r="AT141" s="83">
        <v>2</v>
      </c>
      <c r="AU141" s="88" t="s">
        <v>22157</v>
      </c>
      <c r="AV141" s="83" t="b">
        <v>0</v>
      </c>
      <c r="AW141" s="83" t="s">
        <v>22320</v>
      </c>
      <c r="AX141" s="88" t="s">
        <v>22459</v>
      </c>
      <c r="AY141" s="83" t="s">
        <v>66</v>
      </c>
      <c r="AZ141" s="2"/>
      <c r="BA141" s="3"/>
      <c r="BB141" s="3"/>
      <c r="BC141" s="3"/>
      <c r="BD141" s="3"/>
    </row>
    <row r="142" spans="1:56" x14ac:dyDescent="0.3">
      <c r="A142" s="69" t="s">
        <v>335</v>
      </c>
      <c r="B142" s="70"/>
      <c r="C142" s="70"/>
      <c r="D142" s="71"/>
      <c r="E142" s="73"/>
      <c r="F142" s="109" t="s">
        <v>3168</v>
      </c>
      <c r="G142" s="70"/>
      <c r="H142" s="74"/>
      <c r="I142" s="75"/>
      <c r="J142" s="75"/>
      <c r="K142" s="74" t="s">
        <v>24411</v>
      </c>
      <c r="L142" s="78"/>
      <c r="M142" s="79"/>
      <c r="N142" s="79"/>
      <c r="O142" s="80"/>
      <c r="P142" s="81"/>
      <c r="Q142" s="81"/>
      <c r="R142" s="93"/>
      <c r="S142" s="93"/>
      <c r="T142" s="93"/>
      <c r="U142" s="93"/>
      <c r="V142" s="52"/>
      <c r="W142" s="52"/>
      <c r="X142" s="52"/>
      <c r="Y142" s="52"/>
      <c r="Z142" s="51"/>
      <c r="AA142" s="76"/>
      <c r="AB142" s="76"/>
      <c r="AC142" s="77"/>
      <c r="AD142" s="83" t="s">
        <v>335</v>
      </c>
      <c r="AE142" s="83">
        <v>2770</v>
      </c>
      <c r="AF142" s="83">
        <v>535</v>
      </c>
      <c r="AG142" s="83">
        <v>6038</v>
      </c>
      <c r="AH142" s="83">
        <v>2707</v>
      </c>
      <c r="AI142" s="83"/>
      <c r="AJ142" s="83" t="s">
        <v>18569</v>
      </c>
      <c r="AK142" s="83"/>
      <c r="AL142" s="83"/>
      <c r="AM142" s="83"/>
      <c r="AN142" s="85">
        <v>41465.434212962966</v>
      </c>
      <c r="AO142" s="88" t="s">
        <v>20720</v>
      </c>
      <c r="AP142" s="83" t="b">
        <v>1</v>
      </c>
      <c r="AQ142" s="83" t="b">
        <v>0</v>
      </c>
      <c r="AR142" s="83" t="b">
        <v>1</v>
      </c>
      <c r="AS142" s="83"/>
      <c r="AT142" s="83">
        <v>2</v>
      </c>
      <c r="AU142" s="88" t="s">
        <v>22157</v>
      </c>
      <c r="AV142" s="83" t="b">
        <v>0</v>
      </c>
      <c r="AW142" s="83" t="s">
        <v>22320</v>
      </c>
      <c r="AX142" s="88" t="s">
        <v>22460</v>
      </c>
      <c r="AY142" s="83" t="s">
        <v>66</v>
      </c>
      <c r="AZ142" s="2"/>
      <c r="BA142" s="3"/>
      <c r="BB142" s="3"/>
      <c r="BC142" s="3"/>
      <c r="BD142" s="3"/>
    </row>
    <row r="143" spans="1:56" x14ac:dyDescent="0.3">
      <c r="A143" s="69" t="s">
        <v>336</v>
      </c>
      <c r="B143" s="70"/>
      <c r="C143" s="70"/>
      <c r="D143" s="71"/>
      <c r="E143" s="73"/>
      <c r="F143" s="109" t="s">
        <v>3169</v>
      </c>
      <c r="G143" s="70"/>
      <c r="H143" s="74"/>
      <c r="I143" s="75"/>
      <c r="J143" s="75"/>
      <c r="K143" s="74" t="s">
        <v>24412</v>
      </c>
      <c r="L143" s="78"/>
      <c r="M143" s="79"/>
      <c r="N143" s="79"/>
      <c r="O143" s="80"/>
      <c r="P143" s="81"/>
      <c r="Q143" s="81"/>
      <c r="R143" s="93"/>
      <c r="S143" s="93"/>
      <c r="T143" s="93"/>
      <c r="U143" s="93"/>
      <c r="V143" s="52"/>
      <c r="W143" s="52"/>
      <c r="X143" s="52"/>
      <c r="Y143" s="52"/>
      <c r="Z143" s="51"/>
      <c r="AA143" s="76"/>
      <c r="AB143" s="76"/>
      <c r="AC143" s="77"/>
      <c r="AD143" s="83" t="s">
        <v>16753</v>
      </c>
      <c r="AE143" s="83">
        <v>747</v>
      </c>
      <c r="AF143" s="83">
        <v>655</v>
      </c>
      <c r="AG143" s="83">
        <v>30793</v>
      </c>
      <c r="AH143" s="83">
        <v>15184</v>
      </c>
      <c r="AI143" s="83"/>
      <c r="AJ143" s="83" t="s">
        <v>18570</v>
      </c>
      <c r="AK143" s="83" t="s">
        <v>19932</v>
      </c>
      <c r="AL143" s="83"/>
      <c r="AM143" s="83"/>
      <c r="AN143" s="85">
        <v>40934.953275462962</v>
      </c>
      <c r="AO143" s="88" t="s">
        <v>20721</v>
      </c>
      <c r="AP143" s="83" t="b">
        <v>0</v>
      </c>
      <c r="AQ143" s="83" t="b">
        <v>0</v>
      </c>
      <c r="AR143" s="83" t="b">
        <v>0</v>
      </c>
      <c r="AS143" s="83"/>
      <c r="AT143" s="83">
        <v>7</v>
      </c>
      <c r="AU143" s="88" t="s">
        <v>22157</v>
      </c>
      <c r="AV143" s="83" t="b">
        <v>0</v>
      </c>
      <c r="AW143" s="83" t="s">
        <v>22320</v>
      </c>
      <c r="AX143" s="88" t="s">
        <v>22461</v>
      </c>
      <c r="AY143" s="83" t="s">
        <v>66</v>
      </c>
      <c r="AZ143" s="2"/>
      <c r="BA143" s="3"/>
      <c r="BB143" s="3"/>
      <c r="BC143" s="3"/>
      <c r="BD143" s="3"/>
    </row>
    <row r="144" spans="1:56" x14ac:dyDescent="0.3">
      <c r="A144" s="69" t="s">
        <v>337</v>
      </c>
      <c r="B144" s="70"/>
      <c r="C144" s="70"/>
      <c r="D144" s="71"/>
      <c r="E144" s="73"/>
      <c r="F144" s="109" t="s">
        <v>3170</v>
      </c>
      <c r="G144" s="70"/>
      <c r="H144" s="74"/>
      <c r="I144" s="75"/>
      <c r="J144" s="75"/>
      <c r="K144" s="74" t="s">
        <v>24413</v>
      </c>
      <c r="L144" s="78"/>
      <c r="M144" s="79"/>
      <c r="N144" s="79"/>
      <c r="O144" s="80"/>
      <c r="P144" s="81"/>
      <c r="Q144" s="81"/>
      <c r="R144" s="93"/>
      <c r="S144" s="93"/>
      <c r="T144" s="93"/>
      <c r="U144" s="93"/>
      <c r="V144" s="52"/>
      <c r="W144" s="52"/>
      <c r="X144" s="52"/>
      <c r="Y144" s="52"/>
      <c r="Z144" s="51"/>
      <c r="AA144" s="76"/>
      <c r="AB144" s="76"/>
      <c r="AC144" s="77"/>
      <c r="AD144" s="83" t="s">
        <v>16754</v>
      </c>
      <c r="AE144" s="83">
        <v>306</v>
      </c>
      <c r="AF144" s="83">
        <v>1052</v>
      </c>
      <c r="AG144" s="83">
        <v>35460</v>
      </c>
      <c r="AH144" s="83">
        <v>17115</v>
      </c>
      <c r="AI144" s="83"/>
      <c r="AJ144" s="83"/>
      <c r="AK144" s="83" t="s">
        <v>16561</v>
      </c>
      <c r="AL144" s="83"/>
      <c r="AM144" s="83"/>
      <c r="AN144" s="85">
        <v>42199.683877314812</v>
      </c>
      <c r="AO144" s="88" t="s">
        <v>20722</v>
      </c>
      <c r="AP144" s="83" t="b">
        <v>1</v>
      </c>
      <c r="AQ144" s="83" t="b">
        <v>0</v>
      </c>
      <c r="AR144" s="83" t="b">
        <v>1</v>
      </c>
      <c r="AS144" s="83"/>
      <c r="AT144" s="83">
        <v>1</v>
      </c>
      <c r="AU144" s="88" t="s">
        <v>22157</v>
      </c>
      <c r="AV144" s="83" t="b">
        <v>0</v>
      </c>
      <c r="AW144" s="83" t="s">
        <v>22320</v>
      </c>
      <c r="AX144" s="88" t="s">
        <v>22462</v>
      </c>
      <c r="AY144" s="83" t="s">
        <v>66</v>
      </c>
      <c r="AZ144" s="2"/>
      <c r="BA144" s="3"/>
      <c r="BB144" s="3"/>
      <c r="BC144" s="3"/>
      <c r="BD144" s="3"/>
    </row>
    <row r="145" spans="1:56" x14ac:dyDescent="0.3">
      <c r="A145" s="69" t="s">
        <v>2029</v>
      </c>
      <c r="B145" s="70"/>
      <c r="C145" s="70"/>
      <c r="D145" s="71"/>
      <c r="E145" s="73"/>
      <c r="F145" s="109" t="s">
        <v>4719</v>
      </c>
      <c r="G145" s="70"/>
      <c r="H145" s="74"/>
      <c r="I145" s="75"/>
      <c r="J145" s="75"/>
      <c r="K145" s="74" t="s">
        <v>24414</v>
      </c>
      <c r="L145" s="78"/>
      <c r="M145" s="79"/>
      <c r="N145" s="79"/>
      <c r="O145" s="80"/>
      <c r="P145" s="81"/>
      <c r="Q145" s="81"/>
      <c r="R145" s="93"/>
      <c r="S145" s="93"/>
      <c r="T145" s="93"/>
      <c r="U145" s="93"/>
      <c r="V145" s="52"/>
      <c r="W145" s="52"/>
      <c r="X145" s="52"/>
      <c r="Y145" s="52"/>
      <c r="Z145" s="51"/>
      <c r="AA145" s="76"/>
      <c r="AB145" s="76"/>
      <c r="AC145" s="77"/>
      <c r="AD145" s="83" t="s">
        <v>16755</v>
      </c>
      <c r="AE145" s="83">
        <v>18</v>
      </c>
      <c r="AF145" s="83">
        <v>19570</v>
      </c>
      <c r="AG145" s="83">
        <v>7482</v>
      </c>
      <c r="AH145" s="83">
        <v>88</v>
      </c>
      <c r="AI145" s="83"/>
      <c r="AJ145" s="83" t="s">
        <v>18571</v>
      </c>
      <c r="AK145" s="83" t="s">
        <v>19933</v>
      </c>
      <c r="AL145" s="88" t="s">
        <v>20344</v>
      </c>
      <c r="AM145" s="83"/>
      <c r="AN145" s="85">
        <v>40821.22252314815</v>
      </c>
      <c r="AO145" s="88" t="s">
        <v>20723</v>
      </c>
      <c r="AP145" s="83" t="b">
        <v>0</v>
      </c>
      <c r="AQ145" s="83" t="b">
        <v>0</v>
      </c>
      <c r="AR145" s="83" t="b">
        <v>1</v>
      </c>
      <c r="AS145" s="83"/>
      <c r="AT145" s="83">
        <v>64</v>
      </c>
      <c r="AU145" s="88" t="s">
        <v>22157</v>
      </c>
      <c r="AV145" s="83" t="b">
        <v>0</v>
      </c>
      <c r="AW145" s="83" t="s">
        <v>22320</v>
      </c>
      <c r="AX145" s="88" t="s">
        <v>22463</v>
      </c>
      <c r="AY145" s="83" t="s">
        <v>66</v>
      </c>
      <c r="AZ145" s="2"/>
      <c r="BA145" s="3"/>
      <c r="BB145" s="3"/>
      <c r="BC145" s="3"/>
      <c r="BD145" s="3"/>
    </row>
    <row r="146" spans="1:56" x14ac:dyDescent="0.3">
      <c r="A146" s="69" t="s">
        <v>338</v>
      </c>
      <c r="B146" s="70"/>
      <c r="C146" s="70"/>
      <c r="D146" s="71"/>
      <c r="E146" s="73"/>
      <c r="F146" s="109" t="s">
        <v>22187</v>
      </c>
      <c r="G146" s="70"/>
      <c r="H146" s="74"/>
      <c r="I146" s="75"/>
      <c r="J146" s="75"/>
      <c r="K146" s="74" t="s">
        <v>24415</v>
      </c>
      <c r="L146" s="78"/>
      <c r="M146" s="79"/>
      <c r="N146" s="79"/>
      <c r="O146" s="80"/>
      <c r="P146" s="81"/>
      <c r="Q146" s="81"/>
      <c r="R146" s="93"/>
      <c r="S146" s="93"/>
      <c r="T146" s="93"/>
      <c r="U146" s="93"/>
      <c r="V146" s="52"/>
      <c r="W146" s="52"/>
      <c r="X146" s="52"/>
      <c r="Y146" s="52"/>
      <c r="Z146" s="51"/>
      <c r="AA146" s="76"/>
      <c r="AB146" s="76"/>
      <c r="AC146" s="77"/>
      <c r="AD146" s="83" t="s">
        <v>16756</v>
      </c>
      <c r="AE146" s="83">
        <v>80</v>
      </c>
      <c r="AF146" s="83">
        <v>10055</v>
      </c>
      <c r="AG146" s="83">
        <v>15682</v>
      </c>
      <c r="AH146" s="83">
        <v>4068</v>
      </c>
      <c r="AI146" s="83"/>
      <c r="AJ146" s="83" t="s">
        <v>18572</v>
      </c>
      <c r="AK146" s="83" t="s">
        <v>19934</v>
      </c>
      <c r="AL146" s="83"/>
      <c r="AM146" s="83"/>
      <c r="AN146" s="85">
        <v>43251.159803240742</v>
      </c>
      <c r="AO146" s="88" t="s">
        <v>20724</v>
      </c>
      <c r="AP146" s="83" t="b">
        <v>1</v>
      </c>
      <c r="AQ146" s="83" t="b">
        <v>0</v>
      </c>
      <c r="AR146" s="83" t="b">
        <v>1</v>
      </c>
      <c r="AS146" s="83"/>
      <c r="AT146" s="83">
        <v>4</v>
      </c>
      <c r="AU146" s="83"/>
      <c r="AV146" s="83" t="b">
        <v>0</v>
      </c>
      <c r="AW146" s="83" t="s">
        <v>22320</v>
      </c>
      <c r="AX146" s="88" t="s">
        <v>22464</v>
      </c>
      <c r="AY146" s="83" t="s">
        <v>66</v>
      </c>
      <c r="AZ146" s="2"/>
      <c r="BA146" s="3"/>
      <c r="BB146" s="3"/>
      <c r="BC146" s="3"/>
      <c r="BD146" s="3"/>
    </row>
    <row r="147" spans="1:56" x14ac:dyDescent="0.3">
      <c r="A147" s="69" t="s">
        <v>2132</v>
      </c>
      <c r="B147" s="70"/>
      <c r="C147" s="70"/>
      <c r="D147" s="71"/>
      <c r="E147" s="73"/>
      <c r="F147" s="109" t="s">
        <v>22188</v>
      </c>
      <c r="G147" s="70"/>
      <c r="H147" s="74"/>
      <c r="I147" s="75"/>
      <c r="J147" s="75"/>
      <c r="K147" s="74" t="s">
        <v>24416</v>
      </c>
      <c r="L147" s="78"/>
      <c r="M147" s="79"/>
      <c r="N147" s="79"/>
      <c r="O147" s="80"/>
      <c r="P147" s="81"/>
      <c r="Q147" s="81"/>
      <c r="R147" s="93"/>
      <c r="S147" s="93"/>
      <c r="T147" s="93"/>
      <c r="U147" s="93"/>
      <c r="V147" s="52"/>
      <c r="W147" s="52"/>
      <c r="X147" s="52"/>
      <c r="Y147" s="52"/>
      <c r="Z147" s="51"/>
      <c r="AA147" s="76"/>
      <c r="AB147" s="76"/>
      <c r="AC147" s="77"/>
      <c r="AD147" s="83" t="s">
        <v>16757</v>
      </c>
      <c r="AE147" s="83">
        <v>16</v>
      </c>
      <c r="AF147" s="83">
        <v>4262400</v>
      </c>
      <c r="AG147" s="83">
        <v>194720</v>
      </c>
      <c r="AH147" s="83">
        <v>2536</v>
      </c>
      <c r="AI147" s="83"/>
      <c r="AJ147" s="83" t="s">
        <v>18573</v>
      </c>
      <c r="AK147" s="83" t="s">
        <v>16552</v>
      </c>
      <c r="AL147" s="88" t="s">
        <v>20345</v>
      </c>
      <c r="AM147" s="83"/>
      <c r="AN147" s="85">
        <v>39996.554560185185</v>
      </c>
      <c r="AO147" s="88" t="s">
        <v>20725</v>
      </c>
      <c r="AP147" s="83" t="b">
        <v>0</v>
      </c>
      <c r="AQ147" s="83" t="b">
        <v>0</v>
      </c>
      <c r="AR147" s="83" t="b">
        <v>1</v>
      </c>
      <c r="AS147" s="83"/>
      <c r="AT147" s="83">
        <v>4558</v>
      </c>
      <c r="AU147" s="88" t="s">
        <v>22157</v>
      </c>
      <c r="AV147" s="83" t="b">
        <v>1</v>
      </c>
      <c r="AW147" s="83" t="s">
        <v>22320</v>
      </c>
      <c r="AX147" s="88" t="s">
        <v>22465</v>
      </c>
      <c r="AY147" s="83" t="s">
        <v>65</v>
      </c>
      <c r="AZ147" s="2"/>
      <c r="BA147" s="3"/>
      <c r="BB147" s="3"/>
      <c r="BC147" s="3"/>
      <c r="BD147" s="3"/>
    </row>
    <row r="148" spans="1:56" x14ac:dyDescent="0.3">
      <c r="A148" s="69" t="s">
        <v>339</v>
      </c>
      <c r="B148" s="70"/>
      <c r="C148" s="70"/>
      <c r="D148" s="71"/>
      <c r="E148" s="73"/>
      <c r="F148" s="109" t="s">
        <v>3171</v>
      </c>
      <c r="G148" s="70"/>
      <c r="H148" s="74"/>
      <c r="I148" s="75"/>
      <c r="J148" s="75"/>
      <c r="K148" s="74" t="s">
        <v>24417</v>
      </c>
      <c r="L148" s="78"/>
      <c r="M148" s="79"/>
      <c r="N148" s="79"/>
      <c r="O148" s="80"/>
      <c r="P148" s="81"/>
      <c r="Q148" s="81"/>
      <c r="R148" s="93"/>
      <c r="S148" s="93"/>
      <c r="T148" s="93"/>
      <c r="U148" s="93"/>
      <c r="V148" s="52"/>
      <c r="W148" s="52"/>
      <c r="X148" s="52"/>
      <c r="Y148" s="52"/>
      <c r="Z148" s="51"/>
      <c r="AA148" s="76"/>
      <c r="AB148" s="76"/>
      <c r="AC148" s="77"/>
      <c r="AD148" s="83" t="s">
        <v>16758</v>
      </c>
      <c r="AE148" s="83">
        <v>1666</v>
      </c>
      <c r="AF148" s="83">
        <v>1523</v>
      </c>
      <c r="AG148" s="83">
        <v>2022</v>
      </c>
      <c r="AH148" s="83">
        <v>511</v>
      </c>
      <c r="AI148" s="83"/>
      <c r="AJ148" s="83"/>
      <c r="AK148" s="83"/>
      <c r="AL148" s="83"/>
      <c r="AM148" s="83"/>
      <c r="AN148" s="85">
        <v>43709.76152777778</v>
      </c>
      <c r="AO148" s="88" t="s">
        <v>20726</v>
      </c>
      <c r="AP148" s="83" t="b">
        <v>1</v>
      </c>
      <c r="AQ148" s="83" t="b">
        <v>0</v>
      </c>
      <c r="AR148" s="83" t="b">
        <v>0</v>
      </c>
      <c r="AS148" s="83"/>
      <c r="AT148" s="83">
        <v>0</v>
      </c>
      <c r="AU148" s="83"/>
      <c r="AV148" s="83" t="b">
        <v>0</v>
      </c>
      <c r="AW148" s="83" t="s">
        <v>22320</v>
      </c>
      <c r="AX148" s="88" t="s">
        <v>22466</v>
      </c>
      <c r="AY148" s="83" t="s">
        <v>66</v>
      </c>
      <c r="AZ148" s="2"/>
      <c r="BA148" s="3"/>
      <c r="BB148" s="3"/>
      <c r="BC148" s="3"/>
      <c r="BD148" s="3"/>
    </row>
    <row r="149" spans="1:56" x14ac:dyDescent="0.3">
      <c r="A149" s="69" t="s">
        <v>340</v>
      </c>
      <c r="B149" s="70"/>
      <c r="C149" s="70"/>
      <c r="D149" s="71"/>
      <c r="E149" s="73"/>
      <c r="F149" s="109" t="s">
        <v>3172</v>
      </c>
      <c r="G149" s="70"/>
      <c r="H149" s="74"/>
      <c r="I149" s="75"/>
      <c r="J149" s="75"/>
      <c r="K149" s="74" t="s">
        <v>24418</v>
      </c>
      <c r="L149" s="78"/>
      <c r="M149" s="79"/>
      <c r="N149" s="79"/>
      <c r="O149" s="80"/>
      <c r="P149" s="81"/>
      <c r="Q149" s="81"/>
      <c r="R149" s="93"/>
      <c r="S149" s="93"/>
      <c r="T149" s="93"/>
      <c r="U149" s="93"/>
      <c r="V149" s="52"/>
      <c r="W149" s="52"/>
      <c r="X149" s="52"/>
      <c r="Y149" s="52"/>
      <c r="Z149" s="51"/>
      <c r="AA149" s="76"/>
      <c r="AB149" s="76"/>
      <c r="AC149" s="77"/>
      <c r="AD149" s="83" t="s">
        <v>16759</v>
      </c>
      <c r="AE149" s="83">
        <v>511</v>
      </c>
      <c r="AF149" s="83">
        <v>4831</v>
      </c>
      <c r="AG149" s="83">
        <v>11073</v>
      </c>
      <c r="AH149" s="83">
        <v>756</v>
      </c>
      <c r="AI149" s="83"/>
      <c r="AJ149" s="83" t="s">
        <v>18574</v>
      </c>
      <c r="AK149" s="83" t="s">
        <v>19894</v>
      </c>
      <c r="AL149" s="83"/>
      <c r="AM149" s="83"/>
      <c r="AN149" s="85">
        <v>42163.293773148151</v>
      </c>
      <c r="AO149" s="88" t="s">
        <v>20727</v>
      </c>
      <c r="AP149" s="83" t="b">
        <v>1</v>
      </c>
      <c r="AQ149" s="83" t="b">
        <v>0</v>
      </c>
      <c r="AR149" s="83" t="b">
        <v>0</v>
      </c>
      <c r="AS149" s="83"/>
      <c r="AT149" s="83">
        <v>0</v>
      </c>
      <c r="AU149" s="88" t="s">
        <v>22157</v>
      </c>
      <c r="AV149" s="83" t="b">
        <v>0</v>
      </c>
      <c r="AW149" s="83" t="s">
        <v>22320</v>
      </c>
      <c r="AX149" s="88" t="s">
        <v>22467</v>
      </c>
      <c r="AY149" s="83" t="s">
        <v>66</v>
      </c>
      <c r="AZ149" s="2"/>
      <c r="BA149" s="3"/>
      <c r="BB149" s="3"/>
      <c r="BC149" s="3"/>
      <c r="BD149" s="3"/>
    </row>
    <row r="150" spans="1:56" x14ac:dyDescent="0.3">
      <c r="A150" s="69" t="s">
        <v>341</v>
      </c>
      <c r="B150" s="70"/>
      <c r="C150" s="70"/>
      <c r="D150" s="71"/>
      <c r="E150" s="73"/>
      <c r="F150" s="109" t="s">
        <v>3173</v>
      </c>
      <c r="G150" s="70"/>
      <c r="H150" s="74"/>
      <c r="I150" s="75"/>
      <c r="J150" s="75"/>
      <c r="K150" s="74" t="s">
        <v>24419</v>
      </c>
      <c r="L150" s="78"/>
      <c r="M150" s="79"/>
      <c r="N150" s="79"/>
      <c r="O150" s="80"/>
      <c r="P150" s="81"/>
      <c r="Q150" s="81"/>
      <c r="R150" s="93"/>
      <c r="S150" s="93"/>
      <c r="T150" s="93"/>
      <c r="U150" s="93"/>
      <c r="V150" s="52"/>
      <c r="W150" s="52"/>
      <c r="X150" s="52"/>
      <c r="Y150" s="52"/>
      <c r="Z150" s="51"/>
      <c r="AA150" s="76"/>
      <c r="AB150" s="76"/>
      <c r="AC150" s="77"/>
      <c r="AD150" s="83" t="s">
        <v>16760</v>
      </c>
      <c r="AE150" s="83">
        <v>1202</v>
      </c>
      <c r="AF150" s="83">
        <v>170</v>
      </c>
      <c r="AG150" s="83">
        <v>2401</v>
      </c>
      <c r="AH150" s="83">
        <v>2813</v>
      </c>
      <c r="AI150" s="83"/>
      <c r="AJ150" s="83"/>
      <c r="AK150" s="83"/>
      <c r="AL150" s="83"/>
      <c r="AM150" s="83"/>
      <c r="AN150" s="85">
        <v>41574.647905092592</v>
      </c>
      <c r="AO150" s="83"/>
      <c r="AP150" s="83" t="b">
        <v>1</v>
      </c>
      <c r="AQ150" s="83" t="b">
        <v>0</v>
      </c>
      <c r="AR150" s="83" t="b">
        <v>0</v>
      </c>
      <c r="AS150" s="83"/>
      <c r="AT150" s="83">
        <v>0</v>
      </c>
      <c r="AU150" s="88" t="s">
        <v>22157</v>
      </c>
      <c r="AV150" s="83" t="b">
        <v>0</v>
      </c>
      <c r="AW150" s="83" t="s">
        <v>22320</v>
      </c>
      <c r="AX150" s="88" t="s">
        <v>22468</v>
      </c>
      <c r="AY150" s="83" t="s">
        <v>66</v>
      </c>
      <c r="AZ150" s="2"/>
      <c r="BA150" s="3"/>
      <c r="BB150" s="3"/>
      <c r="BC150" s="3"/>
      <c r="BD150" s="3"/>
    </row>
    <row r="151" spans="1:56" x14ac:dyDescent="0.3">
      <c r="A151" s="69" t="s">
        <v>342</v>
      </c>
      <c r="B151" s="70"/>
      <c r="C151" s="70"/>
      <c r="D151" s="71"/>
      <c r="E151" s="73"/>
      <c r="F151" s="109" t="s">
        <v>3174</v>
      </c>
      <c r="G151" s="70"/>
      <c r="H151" s="74"/>
      <c r="I151" s="75"/>
      <c r="J151" s="75"/>
      <c r="K151" s="74" t="s">
        <v>24420</v>
      </c>
      <c r="L151" s="78"/>
      <c r="M151" s="79"/>
      <c r="N151" s="79"/>
      <c r="O151" s="80"/>
      <c r="P151" s="81"/>
      <c r="Q151" s="81"/>
      <c r="R151" s="93"/>
      <c r="S151" s="93"/>
      <c r="T151" s="93"/>
      <c r="U151" s="93"/>
      <c r="V151" s="52"/>
      <c r="W151" s="52"/>
      <c r="X151" s="52"/>
      <c r="Y151" s="52"/>
      <c r="Z151" s="51"/>
      <c r="AA151" s="76"/>
      <c r="AB151" s="76"/>
      <c r="AC151" s="77"/>
      <c r="AD151" s="83" t="s">
        <v>16761</v>
      </c>
      <c r="AE151" s="83">
        <v>2940</v>
      </c>
      <c r="AF151" s="83">
        <v>766</v>
      </c>
      <c r="AG151" s="83">
        <v>3568</v>
      </c>
      <c r="AH151" s="83">
        <v>15053</v>
      </c>
      <c r="AI151" s="83"/>
      <c r="AJ151" s="83" t="s">
        <v>18575</v>
      </c>
      <c r="AK151" s="83"/>
      <c r="AL151" s="83"/>
      <c r="AM151" s="83"/>
      <c r="AN151" s="85">
        <v>41253.388645833336</v>
      </c>
      <c r="AO151" s="83"/>
      <c r="AP151" s="83" t="b">
        <v>1</v>
      </c>
      <c r="AQ151" s="83" t="b">
        <v>0</v>
      </c>
      <c r="AR151" s="83" t="b">
        <v>0</v>
      </c>
      <c r="AS151" s="83"/>
      <c r="AT151" s="83">
        <v>1</v>
      </c>
      <c r="AU151" s="88" t="s">
        <v>22157</v>
      </c>
      <c r="AV151" s="83" t="b">
        <v>0</v>
      </c>
      <c r="AW151" s="83" t="s">
        <v>22320</v>
      </c>
      <c r="AX151" s="88" t="s">
        <v>22469</v>
      </c>
      <c r="AY151" s="83" t="s">
        <v>66</v>
      </c>
      <c r="AZ151" s="2"/>
      <c r="BA151" s="3"/>
      <c r="BB151" s="3"/>
      <c r="BC151" s="3"/>
      <c r="BD151" s="3"/>
    </row>
    <row r="152" spans="1:56" x14ac:dyDescent="0.3">
      <c r="A152" s="69" t="s">
        <v>343</v>
      </c>
      <c r="B152" s="70"/>
      <c r="C152" s="70"/>
      <c r="D152" s="71"/>
      <c r="E152" s="73"/>
      <c r="F152" s="109" t="s">
        <v>3175</v>
      </c>
      <c r="G152" s="70"/>
      <c r="H152" s="74"/>
      <c r="I152" s="75"/>
      <c r="J152" s="75"/>
      <c r="K152" s="74" t="s">
        <v>24421</v>
      </c>
      <c r="L152" s="78"/>
      <c r="M152" s="79"/>
      <c r="N152" s="79"/>
      <c r="O152" s="80"/>
      <c r="P152" s="81"/>
      <c r="Q152" s="81"/>
      <c r="R152" s="93"/>
      <c r="S152" s="93"/>
      <c r="T152" s="93"/>
      <c r="U152" s="93"/>
      <c r="V152" s="52"/>
      <c r="W152" s="52"/>
      <c r="X152" s="52"/>
      <c r="Y152" s="52"/>
      <c r="Z152" s="51"/>
      <c r="AA152" s="76"/>
      <c r="AB152" s="76"/>
      <c r="AC152" s="77"/>
      <c r="AD152" s="83" t="s">
        <v>16762</v>
      </c>
      <c r="AE152" s="83">
        <v>791</v>
      </c>
      <c r="AF152" s="83">
        <v>1466</v>
      </c>
      <c r="AG152" s="83">
        <v>12704</v>
      </c>
      <c r="AH152" s="83">
        <v>15093</v>
      </c>
      <c r="AI152" s="83"/>
      <c r="AJ152" s="83"/>
      <c r="AK152" s="83"/>
      <c r="AL152" s="83"/>
      <c r="AM152" s="83"/>
      <c r="AN152" s="85">
        <v>42204.671932870369</v>
      </c>
      <c r="AO152" s="88" t="s">
        <v>20728</v>
      </c>
      <c r="AP152" s="83" t="b">
        <v>1</v>
      </c>
      <c r="AQ152" s="83" t="b">
        <v>0</v>
      </c>
      <c r="AR152" s="83" t="b">
        <v>0</v>
      </c>
      <c r="AS152" s="83"/>
      <c r="AT152" s="83">
        <v>2</v>
      </c>
      <c r="AU152" s="88" t="s">
        <v>22157</v>
      </c>
      <c r="AV152" s="83" t="b">
        <v>0</v>
      </c>
      <c r="AW152" s="83" t="s">
        <v>22320</v>
      </c>
      <c r="AX152" s="88" t="s">
        <v>22470</v>
      </c>
      <c r="AY152" s="83" t="s">
        <v>66</v>
      </c>
      <c r="AZ152" s="2"/>
      <c r="BA152" s="3"/>
      <c r="BB152" s="3"/>
      <c r="BC152" s="3"/>
      <c r="BD152" s="3"/>
    </row>
    <row r="153" spans="1:56" x14ac:dyDescent="0.3">
      <c r="A153" s="69" t="s">
        <v>344</v>
      </c>
      <c r="B153" s="70"/>
      <c r="C153" s="70"/>
      <c r="D153" s="71"/>
      <c r="E153" s="73"/>
      <c r="F153" s="109" t="s">
        <v>3176</v>
      </c>
      <c r="G153" s="70"/>
      <c r="H153" s="74"/>
      <c r="I153" s="75"/>
      <c r="J153" s="75"/>
      <c r="K153" s="74" t="s">
        <v>24422</v>
      </c>
      <c r="L153" s="78"/>
      <c r="M153" s="79"/>
      <c r="N153" s="79"/>
      <c r="O153" s="80"/>
      <c r="P153" s="81"/>
      <c r="Q153" s="81"/>
      <c r="R153" s="93"/>
      <c r="S153" s="93"/>
      <c r="T153" s="93"/>
      <c r="U153" s="93"/>
      <c r="V153" s="52"/>
      <c r="W153" s="52"/>
      <c r="X153" s="52"/>
      <c r="Y153" s="52"/>
      <c r="Z153" s="51"/>
      <c r="AA153" s="76"/>
      <c r="AB153" s="76"/>
      <c r="AC153" s="77"/>
      <c r="AD153" s="83" t="s">
        <v>16763</v>
      </c>
      <c r="AE153" s="83">
        <v>668</v>
      </c>
      <c r="AF153" s="83">
        <v>83</v>
      </c>
      <c r="AG153" s="83">
        <v>644</v>
      </c>
      <c r="AH153" s="83">
        <v>172</v>
      </c>
      <c r="AI153" s="83"/>
      <c r="AJ153" s="83" t="s">
        <v>18576</v>
      </c>
      <c r="AK153" s="83" t="s">
        <v>19901</v>
      </c>
      <c r="AL153" s="83"/>
      <c r="AM153" s="83"/>
      <c r="AN153" s="85">
        <v>42998.089444444442</v>
      </c>
      <c r="AO153" s="83"/>
      <c r="AP153" s="83" t="b">
        <v>1</v>
      </c>
      <c r="AQ153" s="83" t="b">
        <v>0</v>
      </c>
      <c r="AR153" s="83" t="b">
        <v>1</v>
      </c>
      <c r="AS153" s="83"/>
      <c r="AT153" s="83">
        <v>0</v>
      </c>
      <c r="AU153" s="83"/>
      <c r="AV153" s="83" t="b">
        <v>0</v>
      </c>
      <c r="AW153" s="83" t="s">
        <v>22320</v>
      </c>
      <c r="AX153" s="88" t="s">
        <v>22471</v>
      </c>
      <c r="AY153" s="83" t="s">
        <v>66</v>
      </c>
      <c r="AZ153" s="2"/>
      <c r="BA153" s="3"/>
      <c r="BB153" s="3"/>
      <c r="BC153" s="3"/>
      <c r="BD153" s="3"/>
    </row>
    <row r="154" spans="1:56" x14ac:dyDescent="0.3">
      <c r="A154" s="69" t="s">
        <v>345</v>
      </c>
      <c r="B154" s="70"/>
      <c r="C154" s="70"/>
      <c r="D154" s="71"/>
      <c r="E154" s="73"/>
      <c r="F154" s="109" t="s">
        <v>3177</v>
      </c>
      <c r="G154" s="70"/>
      <c r="H154" s="74"/>
      <c r="I154" s="75"/>
      <c r="J154" s="75"/>
      <c r="K154" s="74" t="s">
        <v>24423</v>
      </c>
      <c r="L154" s="78"/>
      <c r="M154" s="79"/>
      <c r="N154" s="79"/>
      <c r="O154" s="80"/>
      <c r="P154" s="81"/>
      <c r="Q154" s="81"/>
      <c r="R154" s="93"/>
      <c r="S154" s="93"/>
      <c r="T154" s="93"/>
      <c r="U154" s="93"/>
      <c r="V154" s="52"/>
      <c r="W154" s="52"/>
      <c r="X154" s="52"/>
      <c r="Y154" s="52"/>
      <c r="Z154" s="51"/>
      <c r="AA154" s="76"/>
      <c r="AB154" s="76"/>
      <c r="AC154" s="77"/>
      <c r="AD154" s="83" t="s">
        <v>16764</v>
      </c>
      <c r="AE154" s="83">
        <v>109</v>
      </c>
      <c r="AF154" s="83">
        <v>17</v>
      </c>
      <c r="AG154" s="83">
        <v>2232</v>
      </c>
      <c r="AH154" s="83">
        <v>253</v>
      </c>
      <c r="AI154" s="83"/>
      <c r="AJ154" s="83"/>
      <c r="AK154" s="83"/>
      <c r="AL154" s="83"/>
      <c r="AM154" s="83"/>
      <c r="AN154" s="85">
        <v>43374.655347222222</v>
      </c>
      <c r="AO154" s="83"/>
      <c r="AP154" s="83" t="b">
        <v>1</v>
      </c>
      <c r="AQ154" s="83" t="b">
        <v>0</v>
      </c>
      <c r="AR154" s="83" t="b">
        <v>0</v>
      </c>
      <c r="AS154" s="83"/>
      <c r="AT154" s="83">
        <v>0</v>
      </c>
      <c r="AU154" s="83"/>
      <c r="AV154" s="83" t="b">
        <v>0</v>
      </c>
      <c r="AW154" s="83" t="s">
        <v>22320</v>
      </c>
      <c r="AX154" s="88" t="s">
        <v>22472</v>
      </c>
      <c r="AY154" s="83" t="s">
        <v>66</v>
      </c>
      <c r="AZ154" s="2"/>
      <c r="BA154" s="3"/>
      <c r="BB154" s="3"/>
      <c r="BC154" s="3"/>
      <c r="BD154" s="3"/>
    </row>
    <row r="155" spans="1:56" x14ac:dyDescent="0.3">
      <c r="A155" s="69" t="s">
        <v>346</v>
      </c>
      <c r="B155" s="70"/>
      <c r="C155" s="70"/>
      <c r="D155" s="71"/>
      <c r="E155" s="73"/>
      <c r="F155" s="109" t="s">
        <v>3178</v>
      </c>
      <c r="G155" s="70"/>
      <c r="H155" s="74"/>
      <c r="I155" s="75"/>
      <c r="J155" s="75"/>
      <c r="K155" s="74" t="s">
        <v>24424</v>
      </c>
      <c r="L155" s="78"/>
      <c r="M155" s="79"/>
      <c r="N155" s="79"/>
      <c r="O155" s="80"/>
      <c r="P155" s="81"/>
      <c r="Q155" s="81"/>
      <c r="R155" s="93"/>
      <c r="S155" s="93"/>
      <c r="T155" s="93"/>
      <c r="U155" s="93"/>
      <c r="V155" s="52"/>
      <c r="W155" s="52"/>
      <c r="X155" s="52"/>
      <c r="Y155" s="52"/>
      <c r="Z155" s="51"/>
      <c r="AA155" s="76"/>
      <c r="AB155" s="76"/>
      <c r="AC155" s="77"/>
      <c r="AD155" s="83" t="s">
        <v>16765</v>
      </c>
      <c r="AE155" s="83">
        <v>363</v>
      </c>
      <c r="AF155" s="83">
        <v>229</v>
      </c>
      <c r="AG155" s="83">
        <v>16335</v>
      </c>
      <c r="AH155" s="83">
        <v>281</v>
      </c>
      <c r="AI155" s="83"/>
      <c r="AJ155" s="83" t="s">
        <v>18577</v>
      </c>
      <c r="AK155" s="83"/>
      <c r="AL155" s="83"/>
      <c r="AM155" s="83"/>
      <c r="AN155" s="85">
        <v>41137.078900462962</v>
      </c>
      <c r="AO155" s="88" t="s">
        <v>20729</v>
      </c>
      <c r="AP155" s="83" t="b">
        <v>1</v>
      </c>
      <c r="AQ155" s="83" t="b">
        <v>0</v>
      </c>
      <c r="AR155" s="83" t="b">
        <v>0</v>
      </c>
      <c r="AS155" s="83"/>
      <c r="AT155" s="83">
        <v>0</v>
      </c>
      <c r="AU155" s="88" t="s">
        <v>22157</v>
      </c>
      <c r="AV155" s="83" t="b">
        <v>0</v>
      </c>
      <c r="AW155" s="83" t="s">
        <v>22320</v>
      </c>
      <c r="AX155" s="88" t="s">
        <v>22473</v>
      </c>
      <c r="AY155" s="83" t="s">
        <v>66</v>
      </c>
      <c r="AZ155" s="2"/>
      <c r="BA155" s="3"/>
      <c r="BB155" s="3"/>
      <c r="BC155" s="3"/>
      <c r="BD155" s="3"/>
    </row>
    <row r="156" spans="1:56" x14ac:dyDescent="0.3">
      <c r="A156" s="69" t="s">
        <v>1968</v>
      </c>
      <c r="B156" s="70"/>
      <c r="C156" s="70"/>
      <c r="D156" s="71"/>
      <c r="E156" s="73"/>
      <c r="F156" s="109" t="s">
        <v>4662</v>
      </c>
      <c r="G156" s="70"/>
      <c r="H156" s="74"/>
      <c r="I156" s="75"/>
      <c r="J156" s="75"/>
      <c r="K156" s="74" t="s">
        <v>24425</v>
      </c>
      <c r="L156" s="78"/>
      <c r="M156" s="79"/>
      <c r="N156" s="79"/>
      <c r="O156" s="80"/>
      <c r="P156" s="81"/>
      <c r="Q156" s="81"/>
      <c r="R156" s="93"/>
      <c r="S156" s="93"/>
      <c r="T156" s="93"/>
      <c r="U156" s="93"/>
      <c r="V156" s="52"/>
      <c r="W156" s="52"/>
      <c r="X156" s="52"/>
      <c r="Y156" s="52"/>
      <c r="Z156" s="51"/>
      <c r="AA156" s="76"/>
      <c r="AB156" s="76"/>
      <c r="AC156" s="77"/>
      <c r="AD156" s="83" t="s">
        <v>16766</v>
      </c>
      <c r="AE156" s="83">
        <v>635</v>
      </c>
      <c r="AF156" s="83">
        <v>31084</v>
      </c>
      <c r="AG156" s="83">
        <v>33623</v>
      </c>
      <c r="AH156" s="83">
        <v>7056</v>
      </c>
      <c r="AI156" s="83"/>
      <c r="AJ156" s="83" t="s">
        <v>18578</v>
      </c>
      <c r="AK156" s="83" t="s">
        <v>19935</v>
      </c>
      <c r="AL156" s="83"/>
      <c r="AM156" s="83"/>
      <c r="AN156" s="85">
        <v>42993.408946759257</v>
      </c>
      <c r="AO156" s="88" t="s">
        <v>20730</v>
      </c>
      <c r="AP156" s="83" t="b">
        <v>1</v>
      </c>
      <c r="AQ156" s="83" t="b">
        <v>0</v>
      </c>
      <c r="AR156" s="83" t="b">
        <v>0</v>
      </c>
      <c r="AS156" s="83"/>
      <c r="AT156" s="83">
        <v>40</v>
      </c>
      <c r="AU156" s="83"/>
      <c r="AV156" s="83" t="b">
        <v>0</v>
      </c>
      <c r="AW156" s="83" t="s">
        <v>22320</v>
      </c>
      <c r="AX156" s="88" t="s">
        <v>22474</v>
      </c>
      <c r="AY156" s="83" t="s">
        <v>66</v>
      </c>
      <c r="AZ156" s="2"/>
      <c r="BA156" s="3"/>
      <c r="BB156" s="3"/>
      <c r="BC156" s="3"/>
      <c r="BD156" s="3"/>
    </row>
    <row r="157" spans="1:56" x14ac:dyDescent="0.3">
      <c r="A157" s="69" t="s">
        <v>347</v>
      </c>
      <c r="B157" s="70"/>
      <c r="C157" s="70"/>
      <c r="D157" s="71"/>
      <c r="E157" s="73"/>
      <c r="F157" s="109" t="s">
        <v>3179</v>
      </c>
      <c r="G157" s="70"/>
      <c r="H157" s="74"/>
      <c r="I157" s="75"/>
      <c r="J157" s="75"/>
      <c r="K157" s="74" t="s">
        <v>24426</v>
      </c>
      <c r="L157" s="78"/>
      <c r="M157" s="79"/>
      <c r="N157" s="79"/>
      <c r="O157" s="80"/>
      <c r="P157" s="81"/>
      <c r="Q157" s="81"/>
      <c r="R157" s="93"/>
      <c r="S157" s="93"/>
      <c r="T157" s="93"/>
      <c r="U157" s="93"/>
      <c r="V157" s="52"/>
      <c r="W157" s="52"/>
      <c r="X157" s="52"/>
      <c r="Y157" s="52"/>
      <c r="Z157" s="51"/>
      <c r="AA157" s="76"/>
      <c r="AB157" s="76"/>
      <c r="AC157" s="77"/>
      <c r="AD157" s="83" t="s">
        <v>16767</v>
      </c>
      <c r="AE157" s="83">
        <v>693</v>
      </c>
      <c r="AF157" s="83">
        <v>5911</v>
      </c>
      <c r="AG157" s="83">
        <v>7889</v>
      </c>
      <c r="AH157" s="83">
        <v>497</v>
      </c>
      <c r="AI157" s="83"/>
      <c r="AJ157" s="83"/>
      <c r="AK157" s="83" t="s">
        <v>19898</v>
      </c>
      <c r="AL157" s="83"/>
      <c r="AM157" s="83"/>
      <c r="AN157" s="85">
        <v>40578.660821759258</v>
      </c>
      <c r="AO157" s="88" t="s">
        <v>20731</v>
      </c>
      <c r="AP157" s="83" t="b">
        <v>0</v>
      </c>
      <c r="AQ157" s="83" t="b">
        <v>0</v>
      </c>
      <c r="AR157" s="83" t="b">
        <v>1</v>
      </c>
      <c r="AS157" s="83"/>
      <c r="AT157" s="83">
        <v>22</v>
      </c>
      <c r="AU157" s="88" t="s">
        <v>22163</v>
      </c>
      <c r="AV157" s="83" t="b">
        <v>0</v>
      </c>
      <c r="AW157" s="83" t="s">
        <v>22320</v>
      </c>
      <c r="AX157" s="88" t="s">
        <v>22475</v>
      </c>
      <c r="AY157" s="83" t="s">
        <v>66</v>
      </c>
      <c r="AZ157" s="2"/>
      <c r="BA157" s="3"/>
      <c r="BB157" s="3"/>
      <c r="BC157" s="3"/>
      <c r="BD157" s="3"/>
    </row>
    <row r="158" spans="1:56" x14ac:dyDescent="0.3">
      <c r="A158" s="69" t="s">
        <v>348</v>
      </c>
      <c r="B158" s="70"/>
      <c r="C158" s="70"/>
      <c r="D158" s="71"/>
      <c r="E158" s="73"/>
      <c r="F158" s="109" t="s">
        <v>3180</v>
      </c>
      <c r="G158" s="70"/>
      <c r="H158" s="74"/>
      <c r="I158" s="75"/>
      <c r="J158" s="75"/>
      <c r="K158" s="74" t="s">
        <v>24427</v>
      </c>
      <c r="L158" s="78"/>
      <c r="M158" s="79"/>
      <c r="N158" s="79"/>
      <c r="O158" s="80"/>
      <c r="P158" s="81"/>
      <c r="Q158" s="81"/>
      <c r="R158" s="93"/>
      <c r="S158" s="93"/>
      <c r="T158" s="93"/>
      <c r="U158" s="93"/>
      <c r="V158" s="52"/>
      <c r="W158" s="52"/>
      <c r="X158" s="52"/>
      <c r="Y158" s="52"/>
      <c r="Z158" s="51"/>
      <c r="AA158" s="76"/>
      <c r="AB158" s="76"/>
      <c r="AC158" s="77"/>
      <c r="AD158" s="83" t="s">
        <v>16768</v>
      </c>
      <c r="AE158" s="83">
        <v>714</v>
      </c>
      <c r="AF158" s="83">
        <v>16134</v>
      </c>
      <c r="AG158" s="83">
        <v>28788</v>
      </c>
      <c r="AH158" s="83">
        <v>720</v>
      </c>
      <c r="AI158" s="83"/>
      <c r="AJ158" s="83" t="s">
        <v>18579</v>
      </c>
      <c r="AK158" s="83" t="s">
        <v>19936</v>
      </c>
      <c r="AL158" s="88" t="s">
        <v>20346</v>
      </c>
      <c r="AM158" s="83"/>
      <c r="AN158" s="85">
        <v>40952.858078703706</v>
      </c>
      <c r="AO158" s="88" t="s">
        <v>20732</v>
      </c>
      <c r="AP158" s="83" t="b">
        <v>1</v>
      </c>
      <c r="AQ158" s="83" t="b">
        <v>0</v>
      </c>
      <c r="AR158" s="83" t="b">
        <v>1</v>
      </c>
      <c r="AS158" s="83"/>
      <c r="AT158" s="83">
        <v>57</v>
      </c>
      <c r="AU158" s="88" t="s">
        <v>22157</v>
      </c>
      <c r="AV158" s="83" t="b">
        <v>0</v>
      </c>
      <c r="AW158" s="83" t="s">
        <v>22320</v>
      </c>
      <c r="AX158" s="88" t="s">
        <v>22476</v>
      </c>
      <c r="AY158" s="83" t="s">
        <v>66</v>
      </c>
      <c r="AZ158" s="2"/>
      <c r="BA158" s="3"/>
      <c r="BB158" s="3"/>
      <c r="BC158" s="3"/>
      <c r="BD158" s="3"/>
    </row>
    <row r="159" spans="1:56" x14ac:dyDescent="0.3">
      <c r="A159" s="69" t="s">
        <v>349</v>
      </c>
      <c r="B159" s="70"/>
      <c r="C159" s="70"/>
      <c r="D159" s="71"/>
      <c r="E159" s="73"/>
      <c r="F159" s="109" t="s">
        <v>3181</v>
      </c>
      <c r="G159" s="70"/>
      <c r="H159" s="74"/>
      <c r="I159" s="75"/>
      <c r="J159" s="75"/>
      <c r="K159" s="74" t="s">
        <v>24428</v>
      </c>
      <c r="L159" s="78"/>
      <c r="M159" s="79"/>
      <c r="N159" s="79"/>
      <c r="O159" s="80"/>
      <c r="P159" s="81"/>
      <c r="Q159" s="81"/>
      <c r="R159" s="93"/>
      <c r="S159" s="93"/>
      <c r="T159" s="93"/>
      <c r="U159" s="93"/>
      <c r="V159" s="52"/>
      <c r="W159" s="52"/>
      <c r="X159" s="52"/>
      <c r="Y159" s="52"/>
      <c r="Z159" s="51"/>
      <c r="AA159" s="76"/>
      <c r="AB159" s="76"/>
      <c r="AC159" s="77"/>
      <c r="AD159" s="83" t="s">
        <v>16769</v>
      </c>
      <c r="AE159" s="83">
        <v>333</v>
      </c>
      <c r="AF159" s="83">
        <v>134</v>
      </c>
      <c r="AG159" s="83">
        <v>29236</v>
      </c>
      <c r="AH159" s="83">
        <v>621</v>
      </c>
      <c r="AI159" s="83"/>
      <c r="AJ159" s="83"/>
      <c r="AK159" s="83"/>
      <c r="AL159" s="83"/>
      <c r="AM159" s="83"/>
      <c r="AN159" s="85">
        <v>42921.493958333333</v>
      </c>
      <c r="AO159" s="83"/>
      <c r="AP159" s="83" t="b">
        <v>1</v>
      </c>
      <c r="AQ159" s="83" t="b">
        <v>0</v>
      </c>
      <c r="AR159" s="83" t="b">
        <v>0</v>
      </c>
      <c r="AS159" s="83"/>
      <c r="AT159" s="83">
        <v>1</v>
      </c>
      <c r="AU159" s="83"/>
      <c r="AV159" s="83" t="b">
        <v>0</v>
      </c>
      <c r="AW159" s="83" t="s">
        <v>22320</v>
      </c>
      <c r="AX159" s="88" t="s">
        <v>22477</v>
      </c>
      <c r="AY159" s="83" t="s">
        <v>66</v>
      </c>
      <c r="AZ159" s="2"/>
      <c r="BA159" s="3"/>
      <c r="BB159" s="3"/>
      <c r="BC159" s="3"/>
      <c r="BD159" s="3"/>
    </row>
    <row r="160" spans="1:56" x14ac:dyDescent="0.3">
      <c r="A160" s="69" t="s">
        <v>350</v>
      </c>
      <c r="B160" s="70"/>
      <c r="C160" s="70"/>
      <c r="D160" s="71"/>
      <c r="E160" s="73"/>
      <c r="F160" s="109" t="s">
        <v>3182</v>
      </c>
      <c r="G160" s="70"/>
      <c r="H160" s="74"/>
      <c r="I160" s="75"/>
      <c r="J160" s="75"/>
      <c r="K160" s="74" t="s">
        <v>24429</v>
      </c>
      <c r="L160" s="78"/>
      <c r="M160" s="79"/>
      <c r="N160" s="79"/>
      <c r="O160" s="80"/>
      <c r="P160" s="81"/>
      <c r="Q160" s="81"/>
      <c r="R160" s="93"/>
      <c r="S160" s="93"/>
      <c r="T160" s="93"/>
      <c r="U160" s="93"/>
      <c r="V160" s="52"/>
      <c r="W160" s="52"/>
      <c r="X160" s="52"/>
      <c r="Y160" s="52"/>
      <c r="Z160" s="51"/>
      <c r="AA160" s="76"/>
      <c r="AB160" s="76"/>
      <c r="AC160" s="77"/>
      <c r="AD160" s="83" t="s">
        <v>16770</v>
      </c>
      <c r="AE160" s="83">
        <v>369</v>
      </c>
      <c r="AF160" s="83">
        <v>715</v>
      </c>
      <c r="AG160" s="83">
        <v>1241</v>
      </c>
      <c r="AH160" s="83">
        <v>96</v>
      </c>
      <c r="AI160" s="83"/>
      <c r="AJ160" s="83" t="s">
        <v>18580</v>
      </c>
      <c r="AK160" s="83" t="s">
        <v>19937</v>
      </c>
      <c r="AL160" s="83"/>
      <c r="AM160" s="83"/>
      <c r="AN160" s="85">
        <v>40620.432372685187</v>
      </c>
      <c r="AO160" s="88" t="s">
        <v>20733</v>
      </c>
      <c r="AP160" s="83" t="b">
        <v>0</v>
      </c>
      <c r="AQ160" s="83" t="b">
        <v>0</v>
      </c>
      <c r="AR160" s="83" t="b">
        <v>0</v>
      </c>
      <c r="AS160" s="83"/>
      <c r="AT160" s="83">
        <v>2</v>
      </c>
      <c r="AU160" s="88" t="s">
        <v>22157</v>
      </c>
      <c r="AV160" s="83" t="b">
        <v>0</v>
      </c>
      <c r="AW160" s="83" t="s">
        <v>22320</v>
      </c>
      <c r="AX160" s="88" t="s">
        <v>22478</v>
      </c>
      <c r="AY160" s="83" t="s">
        <v>66</v>
      </c>
      <c r="AZ160" s="2"/>
      <c r="BA160" s="3"/>
      <c r="BB160" s="3"/>
      <c r="BC160" s="3"/>
      <c r="BD160" s="3"/>
    </row>
    <row r="161" spans="1:56" x14ac:dyDescent="0.3">
      <c r="A161" s="69" t="s">
        <v>351</v>
      </c>
      <c r="B161" s="70"/>
      <c r="C161" s="70"/>
      <c r="D161" s="71"/>
      <c r="E161" s="73"/>
      <c r="F161" s="109" t="s">
        <v>3183</v>
      </c>
      <c r="G161" s="70"/>
      <c r="H161" s="74"/>
      <c r="I161" s="75"/>
      <c r="J161" s="75"/>
      <c r="K161" s="74" t="s">
        <v>24430</v>
      </c>
      <c r="L161" s="78"/>
      <c r="M161" s="79"/>
      <c r="N161" s="79"/>
      <c r="O161" s="80"/>
      <c r="P161" s="81"/>
      <c r="Q161" s="81"/>
      <c r="R161" s="93"/>
      <c r="S161" s="93"/>
      <c r="T161" s="93"/>
      <c r="U161" s="93"/>
      <c r="V161" s="52"/>
      <c r="W161" s="52"/>
      <c r="X161" s="52"/>
      <c r="Y161" s="52"/>
      <c r="Z161" s="51"/>
      <c r="AA161" s="76"/>
      <c r="AB161" s="76"/>
      <c r="AC161" s="77"/>
      <c r="AD161" s="83" t="s">
        <v>16771</v>
      </c>
      <c r="AE161" s="83">
        <v>1647</v>
      </c>
      <c r="AF161" s="83">
        <v>159</v>
      </c>
      <c r="AG161" s="83">
        <v>21747</v>
      </c>
      <c r="AH161" s="83">
        <v>2480</v>
      </c>
      <c r="AI161" s="83"/>
      <c r="AJ161" s="83"/>
      <c r="AK161" s="83" t="s">
        <v>19938</v>
      </c>
      <c r="AL161" s="83"/>
      <c r="AM161" s="83"/>
      <c r="AN161" s="85">
        <v>43350.650289351855</v>
      </c>
      <c r="AO161" s="88" t="s">
        <v>20734</v>
      </c>
      <c r="AP161" s="83" t="b">
        <v>1</v>
      </c>
      <c r="AQ161" s="83" t="b">
        <v>0</v>
      </c>
      <c r="AR161" s="83" t="b">
        <v>0</v>
      </c>
      <c r="AS161" s="83"/>
      <c r="AT161" s="83">
        <v>1</v>
      </c>
      <c r="AU161" s="83"/>
      <c r="AV161" s="83" t="b">
        <v>0</v>
      </c>
      <c r="AW161" s="83" t="s">
        <v>22320</v>
      </c>
      <c r="AX161" s="88" t="s">
        <v>22479</v>
      </c>
      <c r="AY161" s="83" t="s">
        <v>66</v>
      </c>
      <c r="AZ161" s="2"/>
      <c r="BA161" s="3"/>
      <c r="BB161" s="3"/>
      <c r="BC161" s="3"/>
      <c r="BD161" s="3"/>
    </row>
    <row r="162" spans="1:56" x14ac:dyDescent="0.3">
      <c r="A162" s="69" t="s">
        <v>352</v>
      </c>
      <c r="B162" s="70"/>
      <c r="C162" s="70"/>
      <c r="D162" s="71"/>
      <c r="E162" s="73"/>
      <c r="F162" s="109" t="s">
        <v>3184</v>
      </c>
      <c r="G162" s="70"/>
      <c r="H162" s="74"/>
      <c r="I162" s="75"/>
      <c r="J162" s="75"/>
      <c r="K162" s="74" t="s">
        <v>24431</v>
      </c>
      <c r="L162" s="78"/>
      <c r="M162" s="79"/>
      <c r="N162" s="79"/>
      <c r="O162" s="80"/>
      <c r="P162" s="81"/>
      <c r="Q162" s="81"/>
      <c r="R162" s="93"/>
      <c r="S162" s="93"/>
      <c r="T162" s="93"/>
      <c r="U162" s="93"/>
      <c r="V162" s="52"/>
      <c r="W162" s="52"/>
      <c r="X162" s="52"/>
      <c r="Y162" s="52"/>
      <c r="Z162" s="51"/>
      <c r="AA162" s="76"/>
      <c r="AB162" s="76"/>
      <c r="AC162" s="77"/>
      <c r="AD162" s="83" t="s">
        <v>16772</v>
      </c>
      <c r="AE162" s="83">
        <v>273</v>
      </c>
      <c r="AF162" s="83">
        <v>315</v>
      </c>
      <c r="AG162" s="83">
        <v>5705</v>
      </c>
      <c r="AH162" s="83">
        <v>373</v>
      </c>
      <c r="AI162" s="83"/>
      <c r="AJ162" s="83" t="s">
        <v>18581</v>
      </c>
      <c r="AK162" s="83" t="s">
        <v>19939</v>
      </c>
      <c r="AL162" s="83"/>
      <c r="AM162" s="83"/>
      <c r="AN162" s="85">
        <v>41010.203136574077</v>
      </c>
      <c r="AO162" s="88" t="s">
        <v>20735</v>
      </c>
      <c r="AP162" s="83" t="b">
        <v>1</v>
      </c>
      <c r="AQ162" s="83" t="b">
        <v>0</v>
      </c>
      <c r="AR162" s="83" t="b">
        <v>0</v>
      </c>
      <c r="AS162" s="83"/>
      <c r="AT162" s="83">
        <v>0</v>
      </c>
      <c r="AU162" s="88" t="s">
        <v>22157</v>
      </c>
      <c r="AV162" s="83" t="b">
        <v>0</v>
      </c>
      <c r="AW162" s="83" t="s">
        <v>22320</v>
      </c>
      <c r="AX162" s="88" t="s">
        <v>22480</v>
      </c>
      <c r="AY162" s="83" t="s">
        <v>66</v>
      </c>
      <c r="AZ162" s="2"/>
      <c r="BA162" s="3"/>
      <c r="BB162" s="3"/>
      <c r="BC162" s="3"/>
      <c r="BD162" s="3"/>
    </row>
    <row r="163" spans="1:56" x14ac:dyDescent="0.3">
      <c r="A163" s="69" t="s">
        <v>353</v>
      </c>
      <c r="B163" s="70"/>
      <c r="C163" s="70"/>
      <c r="D163" s="71"/>
      <c r="E163" s="73"/>
      <c r="F163" s="109" t="s">
        <v>3185</v>
      </c>
      <c r="G163" s="70"/>
      <c r="H163" s="74"/>
      <c r="I163" s="75"/>
      <c r="J163" s="75"/>
      <c r="K163" s="74" t="s">
        <v>24432</v>
      </c>
      <c r="L163" s="78"/>
      <c r="M163" s="79"/>
      <c r="N163" s="79"/>
      <c r="O163" s="80"/>
      <c r="P163" s="81"/>
      <c r="Q163" s="81"/>
      <c r="R163" s="93"/>
      <c r="S163" s="93"/>
      <c r="T163" s="93"/>
      <c r="U163" s="93"/>
      <c r="V163" s="52"/>
      <c r="W163" s="52"/>
      <c r="X163" s="52"/>
      <c r="Y163" s="52"/>
      <c r="Z163" s="51"/>
      <c r="AA163" s="76"/>
      <c r="AB163" s="76"/>
      <c r="AC163" s="77"/>
      <c r="AD163" s="83" t="s">
        <v>16773</v>
      </c>
      <c r="AE163" s="83">
        <v>441</v>
      </c>
      <c r="AF163" s="83">
        <v>974</v>
      </c>
      <c r="AG163" s="83">
        <v>8219</v>
      </c>
      <c r="AH163" s="83">
        <v>396</v>
      </c>
      <c r="AI163" s="83"/>
      <c r="AJ163" s="83" t="s">
        <v>18582</v>
      </c>
      <c r="AK163" s="83" t="s">
        <v>16561</v>
      </c>
      <c r="AL163" s="88" t="s">
        <v>20347</v>
      </c>
      <c r="AM163" s="83"/>
      <c r="AN163" s="85">
        <v>40823.920300925929</v>
      </c>
      <c r="AO163" s="88" t="s">
        <v>20736</v>
      </c>
      <c r="AP163" s="83" t="b">
        <v>0</v>
      </c>
      <c r="AQ163" s="83" t="b">
        <v>0</v>
      </c>
      <c r="AR163" s="83" t="b">
        <v>1</v>
      </c>
      <c r="AS163" s="83"/>
      <c r="AT163" s="83">
        <v>5</v>
      </c>
      <c r="AU163" s="88" t="s">
        <v>22163</v>
      </c>
      <c r="AV163" s="83" t="b">
        <v>0</v>
      </c>
      <c r="AW163" s="83" t="s">
        <v>22320</v>
      </c>
      <c r="AX163" s="88" t="s">
        <v>22481</v>
      </c>
      <c r="AY163" s="83" t="s">
        <v>66</v>
      </c>
      <c r="AZ163" s="2"/>
      <c r="BA163" s="3"/>
      <c r="BB163" s="3"/>
      <c r="BC163" s="3"/>
      <c r="BD163" s="3"/>
    </row>
    <row r="164" spans="1:56" x14ac:dyDescent="0.3">
      <c r="A164" s="69" t="s">
        <v>354</v>
      </c>
      <c r="B164" s="70"/>
      <c r="C164" s="70"/>
      <c r="D164" s="71"/>
      <c r="E164" s="73"/>
      <c r="F164" s="109" t="s">
        <v>3186</v>
      </c>
      <c r="G164" s="70"/>
      <c r="H164" s="74"/>
      <c r="I164" s="75"/>
      <c r="J164" s="75"/>
      <c r="K164" s="74" t="s">
        <v>24433</v>
      </c>
      <c r="L164" s="78"/>
      <c r="M164" s="79"/>
      <c r="N164" s="79"/>
      <c r="O164" s="80"/>
      <c r="P164" s="81"/>
      <c r="Q164" s="81"/>
      <c r="R164" s="93"/>
      <c r="S164" s="93"/>
      <c r="T164" s="93"/>
      <c r="U164" s="93"/>
      <c r="V164" s="52"/>
      <c r="W164" s="52"/>
      <c r="X164" s="52"/>
      <c r="Y164" s="52"/>
      <c r="Z164" s="51"/>
      <c r="AA164" s="76"/>
      <c r="AB164" s="76"/>
      <c r="AC164" s="77"/>
      <c r="AD164" s="83" t="s">
        <v>16774</v>
      </c>
      <c r="AE164" s="83">
        <v>560</v>
      </c>
      <c r="AF164" s="83">
        <v>328</v>
      </c>
      <c r="AG164" s="83">
        <v>3849</v>
      </c>
      <c r="AH164" s="83">
        <v>2874</v>
      </c>
      <c r="AI164" s="83"/>
      <c r="AJ164" s="83"/>
      <c r="AK164" s="83"/>
      <c r="AL164" s="83"/>
      <c r="AM164" s="83"/>
      <c r="AN164" s="85">
        <v>41057.686238425929</v>
      </c>
      <c r="AO164" s="88" t="s">
        <v>20737</v>
      </c>
      <c r="AP164" s="83" t="b">
        <v>1</v>
      </c>
      <c r="AQ164" s="83" t="b">
        <v>0</v>
      </c>
      <c r="AR164" s="83" t="b">
        <v>0</v>
      </c>
      <c r="AS164" s="83"/>
      <c r="AT164" s="83">
        <v>0</v>
      </c>
      <c r="AU164" s="88" t="s">
        <v>22157</v>
      </c>
      <c r="AV164" s="83" t="b">
        <v>0</v>
      </c>
      <c r="AW164" s="83" t="s">
        <v>22320</v>
      </c>
      <c r="AX164" s="88" t="s">
        <v>22482</v>
      </c>
      <c r="AY164" s="83" t="s">
        <v>66</v>
      </c>
      <c r="AZ164" s="2"/>
      <c r="BA164" s="3"/>
      <c r="BB164" s="3"/>
      <c r="BC164" s="3"/>
      <c r="BD164" s="3"/>
    </row>
    <row r="165" spans="1:56" x14ac:dyDescent="0.3">
      <c r="A165" s="69" t="s">
        <v>1757</v>
      </c>
      <c r="B165" s="70"/>
      <c r="C165" s="70"/>
      <c r="D165" s="71"/>
      <c r="E165" s="73"/>
      <c r="F165" s="109" t="s">
        <v>4475</v>
      </c>
      <c r="G165" s="70"/>
      <c r="H165" s="74"/>
      <c r="I165" s="75"/>
      <c r="J165" s="75"/>
      <c r="K165" s="74" t="s">
        <v>24434</v>
      </c>
      <c r="L165" s="78"/>
      <c r="M165" s="79"/>
      <c r="N165" s="79"/>
      <c r="O165" s="80"/>
      <c r="P165" s="81"/>
      <c r="Q165" s="81"/>
      <c r="R165" s="93"/>
      <c r="S165" s="93"/>
      <c r="T165" s="93"/>
      <c r="U165" s="93"/>
      <c r="V165" s="52"/>
      <c r="W165" s="52"/>
      <c r="X165" s="52"/>
      <c r="Y165" s="52"/>
      <c r="Z165" s="51"/>
      <c r="AA165" s="76"/>
      <c r="AB165" s="76"/>
      <c r="AC165" s="77"/>
      <c r="AD165" s="83" t="s">
        <v>16775</v>
      </c>
      <c r="AE165" s="83">
        <v>565</v>
      </c>
      <c r="AF165" s="83">
        <v>658</v>
      </c>
      <c r="AG165" s="83">
        <v>17107</v>
      </c>
      <c r="AH165" s="83">
        <v>49640</v>
      </c>
      <c r="AI165" s="83"/>
      <c r="AJ165" s="83" t="s">
        <v>18583</v>
      </c>
      <c r="AK165" s="83"/>
      <c r="AL165" s="83"/>
      <c r="AM165" s="83"/>
      <c r="AN165" s="85">
        <v>41529.585856481484</v>
      </c>
      <c r="AO165" s="88" t="s">
        <v>20738</v>
      </c>
      <c r="AP165" s="83" t="b">
        <v>1</v>
      </c>
      <c r="AQ165" s="83" t="b">
        <v>0</v>
      </c>
      <c r="AR165" s="83" t="b">
        <v>1</v>
      </c>
      <c r="AS165" s="83"/>
      <c r="AT165" s="83">
        <v>0</v>
      </c>
      <c r="AU165" s="88" t="s">
        <v>22157</v>
      </c>
      <c r="AV165" s="83" t="b">
        <v>0</v>
      </c>
      <c r="AW165" s="83" t="s">
        <v>22320</v>
      </c>
      <c r="AX165" s="88" t="s">
        <v>22483</v>
      </c>
      <c r="AY165" s="83" t="s">
        <v>66</v>
      </c>
      <c r="AZ165" s="2"/>
      <c r="BA165" s="3"/>
      <c r="BB165" s="3"/>
      <c r="BC165" s="3"/>
      <c r="BD165" s="3"/>
    </row>
    <row r="166" spans="1:56" x14ac:dyDescent="0.3">
      <c r="A166" s="69" t="s">
        <v>355</v>
      </c>
      <c r="B166" s="70"/>
      <c r="C166" s="70"/>
      <c r="D166" s="71"/>
      <c r="E166" s="73"/>
      <c r="F166" s="109" t="s">
        <v>3187</v>
      </c>
      <c r="G166" s="70"/>
      <c r="H166" s="74"/>
      <c r="I166" s="75"/>
      <c r="J166" s="75"/>
      <c r="K166" s="74" t="s">
        <v>24435</v>
      </c>
      <c r="L166" s="78"/>
      <c r="M166" s="79"/>
      <c r="N166" s="79"/>
      <c r="O166" s="80"/>
      <c r="P166" s="81"/>
      <c r="Q166" s="81"/>
      <c r="R166" s="93"/>
      <c r="S166" s="93"/>
      <c r="T166" s="93"/>
      <c r="U166" s="93"/>
      <c r="V166" s="52"/>
      <c r="W166" s="52"/>
      <c r="X166" s="52"/>
      <c r="Y166" s="52"/>
      <c r="Z166" s="51"/>
      <c r="AA166" s="76"/>
      <c r="AB166" s="76"/>
      <c r="AC166" s="77"/>
      <c r="AD166" s="83" t="s">
        <v>16776</v>
      </c>
      <c r="AE166" s="83">
        <v>2122</v>
      </c>
      <c r="AF166" s="83">
        <v>9446</v>
      </c>
      <c r="AG166" s="83">
        <v>75242</v>
      </c>
      <c r="AH166" s="83">
        <v>3455</v>
      </c>
      <c r="AI166" s="83"/>
      <c r="AJ166" s="83" t="s">
        <v>18584</v>
      </c>
      <c r="AK166" s="83"/>
      <c r="AL166" s="83"/>
      <c r="AM166" s="83"/>
      <c r="AN166" s="85">
        <v>42153.490127314813</v>
      </c>
      <c r="AO166" s="88" t="s">
        <v>20739</v>
      </c>
      <c r="AP166" s="83" t="b">
        <v>1</v>
      </c>
      <c r="AQ166" s="83" t="b">
        <v>0</v>
      </c>
      <c r="AR166" s="83" t="b">
        <v>1</v>
      </c>
      <c r="AS166" s="83"/>
      <c r="AT166" s="83">
        <v>32</v>
      </c>
      <c r="AU166" s="88" t="s">
        <v>22157</v>
      </c>
      <c r="AV166" s="83" t="b">
        <v>0</v>
      </c>
      <c r="AW166" s="83" t="s">
        <v>22320</v>
      </c>
      <c r="AX166" s="88" t="s">
        <v>22484</v>
      </c>
      <c r="AY166" s="83" t="s">
        <v>66</v>
      </c>
      <c r="AZ166" s="2"/>
      <c r="BA166" s="3"/>
      <c r="BB166" s="3"/>
      <c r="BC166" s="3"/>
      <c r="BD166" s="3"/>
    </row>
    <row r="167" spans="1:56" x14ac:dyDescent="0.3">
      <c r="A167" s="69" t="s">
        <v>356</v>
      </c>
      <c r="B167" s="70"/>
      <c r="C167" s="70"/>
      <c r="D167" s="71"/>
      <c r="E167" s="73"/>
      <c r="F167" s="109" t="s">
        <v>3188</v>
      </c>
      <c r="G167" s="70"/>
      <c r="H167" s="74"/>
      <c r="I167" s="75"/>
      <c r="J167" s="75"/>
      <c r="K167" s="74" t="s">
        <v>24436</v>
      </c>
      <c r="L167" s="78"/>
      <c r="M167" s="79"/>
      <c r="N167" s="79"/>
      <c r="O167" s="80"/>
      <c r="P167" s="81"/>
      <c r="Q167" s="81"/>
      <c r="R167" s="93"/>
      <c r="S167" s="93"/>
      <c r="T167" s="93"/>
      <c r="U167" s="93"/>
      <c r="V167" s="52"/>
      <c r="W167" s="52"/>
      <c r="X167" s="52"/>
      <c r="Y167" s="52"/>
      <c r="Z167" s="51"/>
      <c r="AA167" s="76"/>
      <c r="AB167" s="76"/>
      <c r="AC167" s="77"/>
      <c r="AD167" s="83" t="s">
        <v>16777</v>
      </c>
      <c r="AE167" s="83">
        <v>11</v>
      </c>
      <c r="AF167" s="83">
        <v>9</v>
      </c>
      <c r="AG167" s="83">
        <v>99</v>
      </c>
      <c r="AH167" s="83">
        <v>43</v>
      </c>
      <c r="AI167" s="83"/>
      <c r="AJ167" s="83" t="s">
        <v>18585</v>
      </c>
      <c r="AK167" s="83" t="s">
        <v>19918</v>
      </c>
      <c r="AL167" s="83"/>
      <c r="AM167" s="83"/>
      <c r="AN167" s="85">
        <v>43471.916458333333</v>
      </c>
      <c r="AO167" s="88" t="s">
        <v>20740</v>
      </c>
      <c r="AP167" s="83" t="b">
        <v>1</v>
      </c>
      <c r="AQ167" s="83" t="b">
        <v>0</v>
      </c>
      <c r="AR167" s="83" t="b">
        <v>0</v>
      </c>
      <c r="AS167" s="83"/>
      <c r="AT167" s="83">
        <v>0</v>
      </c>
      <c r="AU167" s="83"/>
      <c r="AV167" s="83" t="b">
        <v>0</v>
      </c>
      <c r="AW167" s="83" t="s">
        <v>22320</v>
      </c>
      <c r="AX167" s="88" t="s">
        <v>22485</v>
      </c>
      <c r="AY167" s="83" t="s">
        <v>66</v>
      </c>
      <c r="AZ167" s="2"/>
      <c r="BA167" s="3"/>
      <c r="BB167" s="3"/>
      <c r="BC167" s="3"/>
      <c r="BD167" s="3"/>
    </row>
    <row r="168" spans="1:56" x14ac:dyDescent="0.3">
      <c r="A168" s="69" t="s">
        <v>357</v>
      </c>
      <c r="B168" s="70"/>
      <c r="C168" s="70"/>
      <c r="D168" s="71"/>
      <c r="E168" s="73"/>
      <c r="F168" s="109" t="s">
        <v>3189</v>
      </c>
      <c r="G168" s="70"/>
      <c r="H168" s="74"/>
      <c r="I168" s="75"/>
      <c r="J168" s="75"/>
      <c r="K168" s="74" t="s">
        <v>24437</v>
      </c>
      <c r="L168" s="78"/>
      <c r="M168" s="79"/>
      <c r="N168" s="79"/>
      <c r="O168" s="80"/>
      <c r="P168" s="81"/>
      <c r="Q168" s="81"/>
      <c r="R168" s="93"/>
      <c r="S168" s="93"/>
      <c r="T168" s="93"/>
      <c r="U168" s="93"/>
      <c r="V168" s="52"/>
      <c r="W168" s="52"/>
      <c r="X168" s="52"/>
      <c r="Y168" s="52"/>
      <c r="Z168" s="51"/>
      <c r="AA168" s="76"/>
      <c r="AB168" s="76"/>
      <c r="AC168" s="77"/>
      <c r="AD168" s="83" t="s">
        <v>16778</v>
      </c>
      <c r="AE168" s="83">
        <v>214</v>
      </c>
      <c r="AF168" s="83">
        <v>176</v>
      </c>
      <c r="AG168" s="83">
        <v>11062</v>
      </c>
      <c r="AH168" s="83">
        <v>1846</v>
      </c>
      <c r="AI168" s="83"/>
      <c r="AJ168" s="83" t="s">
        <v>18586</v>
      </c>
      <c r="AK168" s="83" t="s">
        <v>19940</v>
      </c>
      <c r="AL168" s="88" t="s">
        <v>20348</v>
      </c>
      <c r="AM168" s="83"/>
      <c r="AN168" s="85">
        <v>41854.451990740738</v>
      </c>
      <c r="AO168" s="88" t="s">
        <v>20741</v>
      </c>
      <c r="AP168" s="83" t="b">
        <v>1</v>
      </c>
      <c r="AQ168" s="83" t="b">
        <v>0</v>
      </c>
      <c r="AR168" s="83" t="b">
        <v>1</v>
      </c>
      <c r="AS168" s="83"/>
      <c r="AT168" s="83">
        <v>1</v>
      </c>
      <c r="AU168" s="88" t="s">
        <v>22157</v>
      </c>
      <c r="AV168" s="83" t="b">
        <v>0</v>
      </c>
      <c r="AW168" s="83" t="s">
        <v>22320</v>
      </c>
      <c r="AX168" s="88" t="s">
        <v>22486</v>
      </c>
      <c r="AY168" s="83" t="s">
        <v>66</v>
      </c>
      <c r="AZ168" s="2"/>
      <c r="BA168" s="3"/>
      <c r="BB168" s="3"/>
      <c r="BC168" s="3"/>
      <c r="BD168" s="3"/>
    </row>
    <row r="169" spans="1:56" x14ac:dyDescent="0.3">
      <c r="A169" s="69" t="s">
        <v>358</v>
      </c>
      <c r="B169" s="70"/>
      <c r="C169" s="70"/>
      <c r="D169" s="71"/>
      <c r="E169" s="73"/>
      <c r="F169" s="109" t="s">
        <v>3190</v>
      </c>
      <c r="G169" s="70"/>
      <c r="H169" s="74"/>
      <c r="I169" s="75"/>
      <c r="J169" s="75"/>
      <c r="K169" s="74" t="s">
        <v>24438</v>
      </c>
      <c r="L169" s="78"/>
      <c r="M169" s="79"/>
      <c r="N169" s="79"/>
      <c r="O169" s="80"/>
      <c r="P169" s="81"/>
      <c r="Q169" s="81"/>
      <c r="R169" s="93"/>
      <c r="S169" s="93"/>
      <c r="T169" s="93"/>
      <c r="U169" s="93"/>
      <c r="V169" s="52"/>
      <c r="W169" s="52"/>
      <c r="X169" s="52"/>
      <c r="Y169" s="52"/>
      <c r="Z169" s="51"/>
      <c r="AA169" s="76"/>
      <c r="AB169" s="76"/>
      <c r="AC169" s="77"/>
      <c r="AD169" s="83" t="s">
        <v>16779</v>
      </c>
      <c r="AE169" s="83">
        <v>129</v>
      </c>
      <c r="AF169" s="83">
        <v>231</v>
      </c>
      <c r="AG169" s="83">
        <v>8142</v>
      </c>
      <c r="AH169" s="83">
        <v>33</v>
      </c>
      <c r="AI169" s="83"/>
      <c r="AJ169" s="83"/>
      <c r="AK169" s="83" t="s">
        <v>16560</v>
      </c>
      <c r="AL169" s="83"/>
      <c r="AM169" s="83"/>
      <c r="AN169" s="85">
        <v>41069.53833333333</v>
      </c>
      <c r="AO169" s="88" t="s">
        <v>20742</v>
      </c>
      <c r="AP169" s="83" t="b">
        <v>1</v>
      </c>
      <c r="AQ169" s="83" t="b">
        <v>0</v>
      </c>
      <c r="AR169" s="83" t="b">
        <v>1</v>
      </c>
      <c r="AS169" s="83"/>
      <c r="AT169" s="83">
        <v>0</v>
      </c>
      <c r="AU169" s="88" t="s">
        <v>22157</v>
      </c>
      <c r="AV169" s="83" t="b">
        <v>0</v>
      </c>
      <c r="AW169" s="83" t="s">
        <v>22320</v>
      </c>
      <c r="AX169" s="88" t="s">
        <v>22487</v>
      </c>
      <c r="AY169" s="83" t="s">
        <v>66</v>
      </c>
      <c r="AZ169" s="2"/>
      <c r="BA169" s="3"/>
      <c r="BB169" s="3"/>
      <c r="BC169" s="3"/>
      <c r="BD169" s="3"/>
    </row>
    <row r="170" spans="1:56" x14ac:dyDescent="0.3">
      <c r="A170" s="69" t="s">
        <v>359</v>
      </c>
      <c r="B170" s="70"/>
      <c r="C170" s="70"/>
      <c r="D170" s="71"/>
      <c r="E170" s="73"/>
      <c r="F170" s="109" t="s">
        <v>3191</v>
      </c>
      <c r="G170" s="70"/>
      <c r="H170" s="74"/>
      <c r="I170" s="75"/>
      <c r="J170" s="75"/>
      <c r="K170" s="74" t="s">
        <v>24439</v>
      </c>
      <c r="L170" s="78"/>
      <c r="M170" s="79"/>
      <c r="N170" s="79"/>
      <c r="O170" s="80"/>
      <c r="P170" s="81"/>
      <c r="Q170" s="81"/>
      <c r="R170" s="93"/>
      <c r="S170" s="93"/>
      <c r="T170" s="93"/>
      <c r="U170" s="93"/>
      <c r="V170" s="52"/>
      <c r="W170" s="52"/>
      <c r="X170" s="52"/>
      <c r="Y170" s="52"/>
      <c r="Z170" s="51"/>
      <c r="AA170" s="76"/>
      <c r="AB170" s="76"/>
      <c r="AC170" s="77"/>
      <c r="AD170" s="83" t="s">
        <v>16780</v>
      </c>
      <c r="AE170" s="83">
        <v>0</v>
      </c>
      <c r="AF170" s="83">
        <v>2656</v>
      </c>
      <c r="AG170" s="83">
        <v>466</v>
      </c>
      <c r="AH170" s="83">
        <v>11</v>
      </c>
      <c r="AI170" s="83"/>
      <c r="AJ170" s="83" t="s">
        <v>18587</v>
      </c>
      <c r="AK170" s="83" t="s">
        <v>19941</v>
      </c>
      <c r="AL170" s="88" t="s">
        <v>20349</v>
      </c>
      <c r="AM170" s="83"/>
      <c r="AN170" s="85">
        <v>40342.921793981484</v>
      </c>
      <c r="AO170" s="88" t="s">
        <v>20743</v>
      </c>
      <c r="AP170" s="83" t="b">
        <v>1</v>
      </c>
      <c r="AQ170" s="83" t="b">
        <v>0</v>
      </c>
      <c r="AR170" s="83" t="b">
        <v>1</v>
      </c>
      <c r="AS170" s="83"/>
      <c r="AT170" s="83">
        <v>5</v>
      </c>
      <c r="AU170" s="88" t="s">
        <v>22157</v>
      </c>
      <c r="AV170" s="83" t="b">
        <v>0</v>
      </c>
      <c r="AW170" s="83" t="s">
        <v>22320</v>
      </c>
      <c r="AX170" s="88" t="s">
        <v>22488</v>
      </c>
      <c r="AY170" s="83" t="s">
        <v>66</v>
      </c>
      <c r="AZ170" s="2"/>
      <c r="BA170" s="3"/>
      <c r="BB170" s="3"/>
      <c r="BC170" s="3"/>
      <c r="BD170" s="3"/>
    </row>
    <row r="171" spans="1:56" x14ac:dyDescent="0.3">
      <c r="A171" s="69" t="s">
        <v>1447</v>
      </c>
      <c r="B171" s="70"/>
      <c r="C171" s="70"/>
      <c r="D171" s="71"/>
      <c r="E171" s="73"/>
      <c r="F171" s="109" t="s">
        <v>4192</v>
      </c>
      <c r="G171" s="70"/>
      <c r="H171" s="74"/>
      <c r="I171" s="75"/>
      <c r="J171" s="75"/>
      <c r="K171" s="74" t="s">
        <v>24440</v>
      </c>
      <c r="L171" s="78"/>
      <c r="M171" s="79"/>
      <c r="N171" s="79"/>
      <c r="O171" s="80"/>
      <c r="P171" s="81"/>
      <c r="Q171" s="81"/>
      <c r="R171" s="93"/>
      <c r="S171" s="93"/>
      <c r="T171" s="93"/>
      <c r="U171" s="93"/>
      <c r="V171" s="52"/>
      <c r="W171" s="52"/>
      <c r="X171" s="52"/>
      <c r="Y171" s="52"/>
      <c r="Z171" s="51"/>
      <c r="AA171" s="76"/>
      <c r="AB171" s="76"/>
      <c r="AC171" s="77"/>
      <c r="AD171" s="83" t="s">
        <v>16781</v>
      </c>
      <c r="AE171" s="83">
        <v>105</v>
      </c>
      <c r="AF171" s="83">
        <v>2391</v>
      </c>
      <c r="AG171" s="83">
        <v>2813</v>
      </c>
      <c r="AH171" s="83">
        <v>1697</v>
      </c>
      <c r="AI171" s="83"/>
      <c r="AJ171" s="83" t="s">
        <v>18588</v>
      </c>
      <c r="AK171" s="83" t="s">
        <v>19905</v>
      </c>
      <c r="AL171" s="83"/>
      <c r="AM171" s="83"/>
      <c r="AN171" s="85">
        <v>42356.878865740742</v>
      </c>
      <c r="AO171" s="88" t="s">
        <v>20744</v>
      </c>
      <c r="AP171" s="83" t="b">
        <v>1</v>
      </c>
      <c r="AQ171" s="83" t="b">
        <v>0</v>
      </c>
      <c r="AR171" s="83" t="b">
        <v>0</v>
      </c>
      <c r="AS171" s="83"/>
      <c r="AT171" s="83">
        <v>4</v>
      </c>
      <c r="AU171" s="83"/>
      <c r="AV171" s="83" t="b">
        <v>0</v>
      </c>
      <c r="AW171" s="83" t="s">
        <v>22320</v>
      </c>
      <c r="AX171" s="88" t="s">
        <v>22489</v>
      </c>
      <c r="AY171" s="83" t="s">
        <v>66</v>
      </c>
      <c r="AZ171" s="2"/>
      <c r="BA171" s="3"/>
      <c r="BB171" s="3"/>
      <c r="BC171" s="3"/>
      <c r="BD171" s="3"/>
    </row>
    <row r="172" spans="1:56" x14ac:dyDescent="0.3">
      <c r="A172" s="69" t="s">
        <v>360</v>
      </c>
      <c r="B172" s="70"/>
      <c r="C172" s="70"/>
      <c r="D172" s="71"/>
      <c r="E172" s="73"/>
      <c r="F172" s="109" t="s">
        <v>3192</v>
      </c>
      <c r="G172" s="70"/>
      <c r="H172" s="74"/>
      <c r="I172" s="75"/>
      <c r="J172" s="75"/>
      <c r="K172" s="74" t="s">
        <v>24441</v>
      </c>
      <c r="L172" s="78"/>
      <c r="M172" s="79"/>
      <c r="N172" s="79"/>
      <c r="O172" s="80"/>
      <c r="P172" s="81"/>
      <c r="Q172" s="81"/>
      <c r="R172" s="93"/>
      <c r="S172" s="93"/>
      <c r="T172" s="93"/>
      <c r="U172" s="93"/>
      <c r="V172" s="52"/>
      <c r="W172" s="52"/>
      <c r="X172" s="52"/>
      <c r="Y172" s="52"/>
      <c r="Z172" s="51"/>
      <c r="AA172" s="76"/>
      <c r="AB172" s="76"/>
      <c r="AC172" s="77"/>
      <c r="AD172" s="83" t="s">
        <v>16782</v>
      </c>
      <c r="AE172" s="83">
        <v>478</v>
      </c>
      <c r="AF172" s="83">
        <v>637</v>
      </c>
      <c r="AG172" s="83">
        <v>14655</v>
      </c>
      <c r="AH172" s="83">
        <v>7297</v>
      </c>
      <c r="AI172" s="83"/>
      <c r="AJ172" s="83" t="s">
        <v>18589</v>
      </c>
      <c r="AK172" s="83" t="s">
        <v>2881</v>
      </c>
      <c r="AL172" s="83"/>
      <c r="AM172" s="83"/>
      <c r="AN172" s="85">
        <v>40816.439282407409</v>
      </c>
      <c r="AO172" s="88" t="s">
        <v>20745</v>
      </c>
      <c r="AP172" s="83" t="b">
        <v>1</v>
      </c>
      <c r="AQ172" s="83" t="b">
        <v>0</v>
      </c>
      <c r="AR172" s="83" t="b">
        <v>0</v>
      </c>
      <c r="AS172" s="83"/>
      <c r="AT172" s="83">
        <v>1</v>
      </c>
      <c r="AU172" s="88" t="s">
        <v>22157</v>
      </c>
      <c r="AV172" s="83" t="b">
        <v>0</v>
      </c>
      <c r="AW172" s="83" t="s">
        <v>22320</v>
      </c>
      <c r="AX172" s="88" t="s">
        <v>22490</v>
      </c>
      <c r="AY172" s="83" t="s">
        <v>66</v>
      </c>
      <c r="AZ172" s="2"/>
      <c r="BA172" s="3"/>
      <c r="BB172" s="3"/>
      <c r="BC172" s="3"/>
      <c r="BD172" s="3"/>
    </row>
    <row r="173" spans="1:56" x14ac:dyDescent="0.3">
      <c r="A173" s="69" t="s">
        <v>1943</v>
      </c>
      <c r="B173" s="70"/>
      <c r="C173" s="70"/>
      <c r="D173" s="71"/>
      <c r="E173" s="73"/>
      <c r="F173" s="109" t="s">
        <v>4638</v>
      </c>
      <c r="G173" s="70"/>
      <c r="H173" s="74"/>
      <c r="I173" s="75"/>
      <c r="J173" s="75"/>
      <c r="K173" s="74" t="s">
        <v>24442</v>
      </c>
      <c r="L173" s="78"/>
      <c r="M173" s="79"/>
      <c r="N173" s="79"/>
      <c r="O173" s="80"/>
      <c r="P173" s="81"/>
      <c r="Q173" s="81"/>
      <c r="R173" s="93"/>
      <c r="S173" s="93"/>
      <c r="T173" s="93"/>
      <c r="U173" s="93"/>
      <c r="V173" s="52"/>
      <c r="W173" s="52"/>
      <c r="X173" s="52"/>
      <c r="Y173" s="52"/>
      <c r="Z173" s="51"/>
      <c r="AA173" s="76"/>
      <c r="AB173" s="76"/>
      <c r="AC173" s="77"/>
      <c r="AD173" s="83" t="s">
        <v>16783</v>
      </c>
      <c r="AE173" s="83">
        <v>443</v>
      </c>
      <c r="AF173" s="83">
        <v>200</v>
      </c>
      <c r="AG173" s="83">
        <v>1106</v>
      </c>
      <c r="AH173" s="83">
        <v>67</v>
      </c>
      <c r="AI173" s="83"/>
      <c r="AJ173" s="83" t="s">
        <v>18590</v>
      </c>
      <c r="AK173" s="83" t="s">
        <v>16561</v>
      </c>
      <c r="AL173" s="83"/>
      <c r="AM173" s="83"/>
      <c r="AN173" s="85">
        <v>41537.652777777781</v>
      </c>
      <c r="AO173" s="88" t="s">
        <v>20746</v>
      </c>
      <c r="AP173" s="83" t="b">
        <v>1</v>
      </c>
      <c r="AQ173" s="83" t="b">
        <v>0</v>
      </c>
      <c r="AR173" s="83" t="b">
        <v>0</v>
      </c>
      <c r="AS173" s="83"/>
      <c r="AT173" s="83">
        <v>1</v>
      </c>
      <c r="AU173" s="88" t="s">
        <v>22157</v>
      </c>
      <c r="AV173" s="83" t="b">
        <v>0</v>
      </c>
      <c r="AW173" s="83" t="s">
        <v>22320</v>
      </c>
      <c r="AX173" s="88" t="s">
        <v>22491</v>
      </c>
      <c r="AY173" s="83" t="s">
        <v>66</v>
      </c>
      <c r="AZ173" s="2"/>
      <c r="BA173" s="3"/>
      <c r="BB173" s="3"/>
      <c r="BC173" s="3"/>
      <c r="BD173" s="3"/>
    </row>
    <row r="174" spans="1:56" x14ac:dyDescent="0.3">
      <c r="A174" s="69" t="s">
        <v>361</v>
      </c>
      <c r="B174" s="70"/>
      <c r="C174" s="70"/>
      <c r="D174" s="71"/>
      <c r="E174" s="73"/>
      <c r="F174" s="109" t="s">
        <v>3193</v>
      </c>
      <c r="G174" s="70"/>
      <c r="H174" s="74"/>
      <c r="I174" s="75"/>
      <c r="J174" s="75"/>
      <c r="K174" s="74" t="s">
        <v>24443</v>
      </c>
      <c r="L174" s="78"/>
      <c r="M174" s="79"/>
      <c r="N174" s="79"/>
      <c r="O174" s="80"/>
      <c r="P174" s="81"/>
      <c r="Q174" s="81"/>
      <c r="R174" s="93"/>
      <c r="S174" s="93"/>
      <c r="T174" s="93"/>
      <c r="U174" s="93"/>
      <c r="V174" s="52"/>
      <c r="W174" s="52"/>
      <c r="X174" s="52"/>
      <c r="Y174" s="52"/>
      <c r="Z174" s="51"/>
      <c r="AA174" s="76"/>
      <c r="AB174" s="76"/>
      <c r="AC174" s="77"/>
      <c r="AD174" s="83" t="s">
        <v>16784</v>
      </c>
      <c r="AE174" s="83">
        <v>70</v>
      </c>
      <c r="AF174" s="83">
        <v>339</v>
      </c>
      <c r="AG174" s="83">
        <v>2267</v>
      </c>
      <c r="AH174" s="83">
        <v>11241</v>
      </c>
      <c r="AI174" s="83"/>
      <c r="AJ174" s="83"/>
      <c r="AK174" s="83" t="s">
        <v>19942</v>
      </c>
      <c r="AL174" s="88" t="s">
        <v>20350</v>
      </c>
      <c r="AM174" s="83"/>
      <c r="AN174" s="85">
        <v>42900.363668981481</v>
      </c>
      <c r="AO174" s="88" t="s">
        <v>20747</v>
      </c>
      <c r="AP174" s="83" t="b">
        <v>1</v>
      </c>
      <c r="AQ174" s="83" t="b">
        <v>0</v>
      </c>
      <c r="AR174" s="83" t="b">
        <v>0</v>
      </c>
      <c r="AS174" s="83"/>
      <c r="AT174" s="83">
        <v>0</v>
      </c>
      <c r="AU174" s="83"/>
      <c r="AV174" s="83" t="b">
        <v>0</v>
      </c>
      <c r="AW174" s="83" t="s">
        <v>22320</v>
      </c>
      <c r="AX174" s="88" t="s">
        <v>22492</v>
      </c>
      <c r="AY174" s="83" t="s">
        <v>66</v>
      </c>
      <c r="AZ174" s="2"/>
      <c r="BA174" s="3"/>
      <c r="BB174" s="3"/>
      <c r="BC174" s="3"/>
      <c r="BD174" s="3"/>
    </row>
    <row r="175" spans="1:56" x14ac:dyDescent="0.3">
      <c r="A175" s="69" t="s">
        <v>362</v>
      </c>
      <c r="B175" s="70"/>
      <c r="C175" s="70"/>
      <c r="D175" s="71"/>
      <c r="E175" s="73"/>
      <c r="F175" s="109" t="s">
        <v>3194</v>
      </c>
      <c r="G175" s="70"/>
      <c r="H175" s="74"/>
      <c r="I175" s="75"/>
      <c r="J175" s="75"/>
      <c r="K175" s="74" t="s">
        <v>24444</v>
      </c>
      <c r="L175" s="78"/>
      <c r="M175" s="79"/>
      <c r="N175" s="79"/>
      <c r="O175" s="80"/>
      <c r="P175" s="81"/>
      <c r="Q175" s="81"/>
      <c r="R175" s="93"/>
      <c r="S175" s="93"/>
      <c r="T175" s="93"/>
      <c r="U175" s="93"/>
      <c r="V175" s="52"/>
      <c r="W175" s="52"/>
      <c r="X175" s="52"/>
      <c r="Y175" s="52"/>
      <c r="Z175" s="51"/>
      <c r="AA175" s="76"/>
      <c r="AB175" s="76"/>
      <c r="AC175" s="77"/>
      <c r="AD175" s="83" t="s">
        <v>16785</v>
      </c>
      <c r="AE175" s="83">
        <v>68</v>
      </c>
      <c r="AF175" s="83">
        <v>774</v>
      </c>
      <c r="AG175" s="83">
        <v>4123</v>
      </c>
      <c r="AH175" s="83">
        <v>223</v>
      </c>
      <c r="AI175" s="83"/>
      <c r="AJ175" s="83" t="s">
        <v>18591</v>
      </c>
      <c r="AK175" s="83" t="s">
        <v>16552</v>
      </c>
      <c r="AL175" s="83"/>
      <c r="AM175" s="83"/>
      <c r="AN175" s="85">
        <v>42027.898587962962</v>
      </c>
      <c r="AO175" s="88" t="s">
        <v>20748</v>
      </c>
      <c r="AP175" s="83" t="b">
        <v>1</v>
      </c>
      <c r="AQ175" s="83" t="b">
        <v>0</v>
      </c>
      <c r="AR175" s="83" t="b">
        <v>1</v>
      </c>
      <c r="AS175" s="83"/>
      <c r="AT175" s="83">
        <v>0</v>
      </c>
      <c r="AU175" s="88" t="s">
        <v>22157</v>
      </c>
      <c r="AV175" s="83" t="b">
        <v>0</v>
      </c>
      <c r="AW175" s="83" t="s">
        <v>22320</v>
      </c>
      <c r="AX175" s="88" t="s">
        <v>22493</v>
      </c>
      <c r="AY175" s="83" t="s">
        <v>66</v>
      </c>
      <c r="AZ175" s="2"/>
      <c r="BA175" s="3"/>
      <c r="BB175" s="3"/>
      <c r="BC175" s="3"/>
      <c r="BD175" s="3"/>
    </row>
    <row r="176" spans="1:56" x14ac:dyDescent="0.3">
      <c r="A176" s="69" t="s">
        <v>363</v>
      </c>
      <c r="B176" s="70"/>
      <c r="C176" s="70"/>
      <c r="D176" s="71"/>
      <c r="E176" s="73"/>
      <c r="F176" s="109" t="s">
        <v>3195</v>
      </c>
      <c r="G176" s="70"/>
      <c r="H176" s="74"/>
      <c r="I176" s="75"/>
      <c r="J176" s="75"/>
      <c r="K176" s="74" t="s">
        <v>24445</v>
      </c>
      <c r="L176" s="78"/>
      <c r="M176" s="79"/>
      <c r="N176" s="79"/>
      <c r="O176" s="80"/>
      <c r="P176" s="81"/>
      <c r="Q176" s="81"/>
      <c r="R176" s="93"/>
      <c r="S176" s="93"/>
      <c r="T176" s="93"/>
      <c r="U176" s="93"/>
      <c r="V176" s="52"/>
      <c r="W176" s="52"/>
      <c r="X176" s="52"/>
      <c r="Y176" s="52"/>
      <c r="Z176" s="51"/>
      <c r="AA176" s="76"/>
      <c r="AB176" s="76"/>
      <c r="AC176" s="77"/>
      <c r="AD176" s="83" t="s">
        <v>16786</v>
      </c>
      <c r="AE176" s="83">
        <v>156</v>
      </c>
      <c r="AF176" s="83">
        <v>19</v>
      </c>
      <c r="AG176" s="83">
        <v>551</v>
      </c>
      <c r="AH176" s="83">
        <v>693</v>
      </c>
      <c r="AI176" s="83"/>
      <c r="AJ176" s="83" t="s">
        <v>18592</v>
      </c>
      <c r="AK176" s="83" t="s">
        <v>16561</v>
      </c>
      <c r="AL176" s="83"/>
      <c r="AM176" s="83"/>
      <c r="AN176" s="85">
        <v>42901.075775462959</v>
      </c>
      <c r="AO176" s="83"/>
      <c r="AP176" s="83" t="b">
        <v>1</v>
      </c>
      <c r="AQ176" s="83" t="b">
        <v>0</v>
      </c>
      <c r="AR176" s="83" t="b">
        <v>0</v>
      </c>
      <c r="AS176" s="83"/>
      <c r="AT176" s="83">
        <v>0</v>
      </c>
      <c r="AU176" s="83"/>
      <c r="AV176" s="83" t="b">
        <v>0</v>
      </c>
      <c r="AW176" s="83" t="s">
        <v>22320</v>
      </c>
      <c r="AX176" s="88" t="s">
        <v>22494</v>
      </c>
      <c r="AY176" s="83" t="s">
        <v>66</v>
      </c>
      <c r="AZ176" s="2"/>
      <c r="BA176" s="3"/>
      <c r="BB176" s="3"/>
      <c r="BC176" s="3"/>
      <c r="BD176" s="3"/>
    </row>
    <row r="177" spans="1:56" x14ac:dyDescent="0.3">
      <c r="A177" s="69" t="s">
        <v>364</v>
      </c>
      <c r="B177" s="70"/>
      <c r="C177" s="70"/>
      <c r="D177" s="71"/>
      <c r="E177" s="73"/>
      <c r="F177" s="109" t="s">
        <v>3196</v>
      </c>
      <c r="G177" s="70"/>
      <c r="H177" s="74"/>
      <c r="I177" s="75"/>
      <c r="J177" s="75"/>
      <c r="K177" s="74" t="s">
        <v>24446</v>
      </c>
      <c r="L177" s="78"/>
      <c r="M177" s="79"/>
      <c r="N177" s="79"/>
      <c r="O177" s="80"/>
      <c r="P177" s="81"/>
      <c r="Q177" s="81"/>
      <c r="R177" s="93"/>
      <c r="S177" s="93"/>
      <c r="T177" s="93"/>
      <c r="U177" s="93"/>
      <c r="V177" s="52"/>
      <c r="W177" s="52"/>
      <c r="X177" s="52"/>
      <c r="Y177" s="52"/>
      <c r="Z177" s="51"/>
      <c r="AA177" s="76"/>
      <c r="AB177" s="76"/>
      <c r="AC177" s="77"/>
      <c r="AD177" s="83" t="s">
        <v>16787</v>
      </c>
      <c r="AE177" s="83">
        <v>58</v>
      </c>
      <c r="AF177" s="83">
        <v>12</v>
      </c>
      <c r="AG177" s="83">
        <v>392</v>
      </c>
      <c r="AH177" s="83">
        <v>323</v>
      </c>
      <c r="AI177" s="83"/>
      <c r="AJ177" s="83" t="s">
        <v>18593</v>
      </c>
      <c r="AK177" s="83"/>
      <c r="AL177" s="83"/>
      <c r="AM177" s="83"/>
      <c r="AN177" s="85">
        <v>43662.540891203702</v>
      </c>
      <c r="AO177" s="88" t="s">
        <v>20749</v>
      </c>
      <c r="AP177" s="83" t="b">
        <v>1</v>
      </c>
      <c r="AQ177" s="83" t="b">
        <v>0</v>
      </c>
      <c r="AR177" s="83" t="b">
        <v>0</v>
      </c>
      <c r="AS177" s="83"/>
      <c r="AT177" s="83">
        <v>0</v>
      </c>
      <c r="AU177" s="83"/>
      <c r="AV177" s="83" t="b">
        <v>0</v>
      </c>
      <c r="AW177" s="83" t="s">
        <v>22320</v>
      </c>
      <c r="AX177" s="88" t="s">
        <v>22495</v>
      </c>
      <c r="AY177" s="83" t="s">
        <v>66</v>
      </c>
      <c r="AZ177" s="2"/>
      <c r="BA177" s="3"/>
      <c r="BB177" s="3"/>
      <c r="BC177" s="3"/>
      <c r="BD177" s="3"/>
    </row>
    <row r="178" spans="1:56" x14ac:dyDescent="0.3">
      <c r="A178" s="69" t="s">
        <v>365</v>
      </c>
      <c r="B178" s="70"/>
      <c r="C178" s="70"/>
      <c r="D178" s="71"/>
      <c r="E178" s="73"/>
      <c r="F178" s="109" t="s">
        <v>3197</v>
      </c>
      <c r="G178" s="70"/>
      <c r="H178" s="74"/>
      <c r="I178" s="75"/>
      <c r="J178" s="75"/>
      <c r="K178" s="74" t="s">
        <v>24447</v>
      </c>
      <c r="L178" s="78"/>
      <c r="M178" s="79"/>
      <c r="N178" s="79"/>
      <c r="O178" s="80"/>
      <c r="P178" s="81"/>
      <c r="Q178" s="81"/>
      <c r="R178" s="93"/>
      <c r="S178" s="93"/>
      <c r="T178" s="93"/>
      <c r="U178" s="93"/>
      <c r="V178" s="52"/>
      <c r="W178" s="52"/>
      <c r="X178" s="52"/>
      <c r="Y178" s="52"/>
      <c r="Z178" s="51"/>
      <c r="AA178" s="76"/>
      <c r="AB178" s="76"/>
      <c r="AC178" s="77"/>
      <c r="AD178" s="83" t="s">
        <v>16788</v>
      </c>
      <c r="AE178" s="83">
        <v>9272</v>
      </c>
      <c r="AF178" s="83">
        <v>14000</v>
      </c>
      <c r="AG178" s="83">
        <v>162951</v>
      </c>
      <c r="AH178" s="83">
        <v>449</v>
      </c>
      <c r="AI178" s="83"/>
      <c r="AJ178" s="83" t="s">
        <v>18594</v>
      </c>
      <c r="AK178" s="83" t="s">
        <v>19943</v>
      </c>
      <c r="AL178" s="88" t="s">
        <v>20351</v>
      </c>
      <c r="AM178" s="83"/>
      <c r="AN178" s="85">
        <v>41948.382418981484</v>
      </c>
      <c r="AO178" s="88" t="s">
        <v>20750</v>
      </c>
      <c r="AP178" s="83" t="b">
        <v>1</v>
      </c>
      <c r="AQ178" s="83" t="b">
        <v>0</v>
      </c>
      <c r="AR178" s="83" t="b">
        <v>0</v>
      </c>
      <c r="AS178" s="83"/>
      <c r="AT178" s="83">
        <v>43</v>
      </c>
      <c r="AU178" s="88" t="s">
        <v>22157</v>
      </c>
      <c r="AV178" s="83" t="b">
        <v>0</v>
      </c>
      <c r="AW178" s="83" t="s">
        <v>22320</v>
      </c>
      <c r="AX178" s="88" t="s">
        <v>22496</v>
      </c>
      <c r="AY178" s="83" t="s">
        <v>66</v>
      </c>
      <c r="AZ178" s="2"/>
      <c r="BA178" s="3"/>
      <c r="BB178" s="3"/>
      <c r="BC178" s="3"/>
      <c r="BD178" s="3"/>
    </row>
    <row r="179" spans="1:56" x14ac:dyDescent="0.3">
      <c r="A179" s="69" t="s">
        <v>366</v>
      </c>
      <c r="B179" s="70"/>
      <c r="C179" s="70"/>
      <c r="D179" s="71"/>
      <c r="E179" s="73"/>
      <c r="F179" s="109" t="s">
        <v>3198</v>
      </c>
      <c r="G179" s="70"/>
      <c r="H179" s="74"/>
      <c r="I179" s="75"/>
      <c r="J179" s="75"/>
      <c r="K179" s="74" t="s">
        <v>24448</v>
      </c>
      <c r="L179" s="78"/>
      <c r="M179" s="79"/>
      <c r="N179" s="79"/>
      <c r="O179" s="80"/>
      <c r="P179" s="81"/>
      <c r="Q179" s="81"/>
      <c r="R179" s="93"/>
      <c r="S179" s="93"/>
      <c r="T179" s="93"/>
      <c r="U179" s="93"/>
      <c r="V179" s="52"/>
      <c r="W179" s="52"/>
      <c r="X179" s="52"/>
      <c r="Y179" s="52"/>
      <c r="Z179" s="51"/>
      <c r="AA179" s="76"/>
      <c r="AB179" s="76"/>
      <c r="AC179" s="77"/>
      <c r="AD179" s="83" t="s">
        <v>16789</v>
      </c>
      <c r="AE179" s="83">
        <v>13</v>
      </c>
      <c r="AF179" s="83">
        <v>48</v>
      </c>
      <c r="AG179" s="83">
        <v>607</v>
      </c>
      <c r="AH179" s="83">
        <v>435</v>
      </c>
      <c r="AI179" s="83"/>
      <c r="AJ179" s="83" t="s">
        <v>18595</v>
      </c>
      <c r="AK179" s="83"/>
      <c r="AL179" s="83"/>
      <c r="AM179" s="83"/>
      <c r="AN179" s="85">
        <v>42340.882569444446</v>
      </c>
      <c r="AO179" s="88" t="s">
        <v>20751</v>
      </c>
      <c r="AP179" s="83" t="b">
        <v>1</v>
      </c>
      <c r="AQ179" s="83" t="b">
        <v>0</v>
      </c>
      <c r="AR179" s="83" t="b">
        <v>0</v>
      </c>
      <c r="AS179" s="83"/>
      <c r="AT179" s="83">
        <v>0</v>
      </c>
      <c r="AU179" s="88" t="s">
        <v>22157</v>
      </c>
      <c r="AV179" s="83" t="b">
        <v>0</v>
      </c>
      <c r="AW179" s="83" t="s">
        <v>22320</v>
      </c>
      <c r="AX179" s="88" t="s">
        <v>22497</v>
      </c>
      <c r="AY179" s="83" t="s">
        <v>66</v>
      </c>
      <c r="AZ179" s="2"/>
      <c r="BA179" s="3"/>
      <c r="BB179" s="3"/>
      <c r="BC179" s="3"/>
      <c r="BD179" s="3"/>
    </row>
    <row r="180" spans="1:56" x14ac:dyDescent="0.3">
      <c r="A180" s="69" t="s">
        <v>367</v>
      </c>
      <c r="B180" s="70"/>
      <c r="C180" s="70"/>
      <c r="D180" s="71"/>
      <c r="E180" s="73"/>
      <c r="F180" s="109" t="s">
        <v>3199</v>
      </c>
      <c r="G180" s="70"/>
      <c r="H180" s="74"/>
      <c r="I180" s="75"/>
      <c r="J180" s="75"/>
      <c r="K180" s="74" t="s">
        <v>24449</v>
      </c>
      <c r="L180" s="78"/>
      <c r="M180" s="79"/>
      <c r="N180" s="79"/>
      <c r="O180" s="80"/>
      <c r="P180" s="81"/>
      <c r="Q180" s="81"/>
      <c r="R180" s="93"/>
      <c r="S180" s="93"/>
      <c r="T180" s="93"/>
      <c r="U180" s="93"/>
      <c r="V180" s="52"/>
      <c r="W180" s="52"/>
      <c r="X180" s="52"/>
      <c r="Y180" s="52"/>
      <c r="Z180" s="51"/>
      <c r="AA180" s="76"/>
      <c r="AB180" s="76"/>
      <c r="AC180" s="77"/>
      <c r="AD180" s="83" t="s">
        <v>16790</v>
      </c>
      <c r="AE180" s="83">
        <v>27</v>
      </c>
      <c r="AF180" s="83">
        <v>2682</v>
      </c>
      <c r="AG180" s="83">
        <v>14970</v>
      </c>
      <c r="AH180" s="83">
        <v>987</v>
      </c>
      <c r="AI180" s="83"/>
      <c r="AJ180" s="83" t="s">
        <v>18596</v>
      </c>
      <c r="AK180" s="83"/>
      <c r="AL180" s="88" t="s">
        <v>20352</v>
      </c>
      <c r="AM180" s="83"/>
      <c r="AN180" s="85">
        <v>42975.174502314818</v>
      </c>
      <c r="AO180" s="88" t="s">
        <v>20752</v>
      </c>
      <c r="AP180" s="83" t="b">
        <v>1</v>
      </c>
      <c r="AQ180" s="83" t="b">
        <v>0</v>
      </c>
      <c r="AR180" s="83" t="b">
        <v>1</v>
      </c>
      <c r="AS180" s="83"/>
      <c r="AT180" s="83">
        <v>2</v>
      </c>
      <c r="AU180" s="83"/>
      <c r="AV180" s="83" t="b">
        <v>0</v>
      </c>
      <c r="AW180" s="83" t="s">
        <v>22320</v>
      </c>
      <c r="AX180" s="88" t="s">
        <v>22498</v>
      </c>
      <c r="AY180" s="83" t="s">
        <v>66</v>
      </c>
      <c r="AZ180" s="2"/>
      <c r="BA180" s="3"/>
      <c r="BB180" s="3"/>
      <c r="BC180" s="3"/>
      <c r="BD180" s="3"/>
    </row>
    <row r="181" spans="1:56" x14ac:dyDescent="0.3">
      <c r="A181" s="69" t="s">
        <v>1819</v>
      </c>
      <c r="B181" s="70"/>
      <c r="C181" s="70"/>
      <c r="D181" s="71"/>
      <c r="E181" s="73"/>
      <c r="F181" s="109" t="s">
        <v>4531</v>
      </c>
      <c r="G181" s="70"/>
      <c r="H181" s="74"/>
      <c r="I181" s="75"/>
      <c r="J181" s="75"/>
      <c r="K181" s="74" t="s">
        <v>24450</v>
      </c>
      <c r="L181" s="78"/>
      <c r="M181" s="79"/>
      <c r="N181" s="79"/>
      <c r="O181" s="80"/>
      <c r="P181" s="81"/>
      <c r="Q181" s="81"/>
      <c r="R181" s="93"/>
      <c r="S181" s="93"/>
      <c r="T181" s="93"/>
      <c r="U181" s="93"/>
      <c r="V181" s="52"/>
      <c r="W181" s="52"/>
      <c r="X181" s="52"/>
      <c r="Y181" s="52"/>
      <c r="Z181" s="51"/>
      <c r="AA181" s="76"/>
      <c r="AB181" s="76"/>
      <c r="AC181" s="77"/>
      <c r="AD181" s="83" t="s">
        <v>16791</v>
      </c>
      <c r="AE181" s="83">
        <v>419</v>
      </c>
      <c r="AF181" s="83">
        <v>651</v>
      </c>
      <c r="AG181" s="83">
        <v>7065</v>
      </c>
      <c r="AH181" s="83">
        <v>5003</v>
      </c>
      <c r="AI181" s="83"/>
      <c r="AJ181" s="83" t="s">
        <v>18597</v>
      </c>
      <c r="AK181" s="83" t="s">
        <v>19944</v>
      </c>
      <c r="AL181" s="83"/>
      <c r="AM181" s="83"/>
      <c r="AN181" s="85">
        <v>40839.128182870372</v>
      </c>
      <c r="AO181" s="88" t="s">
        <v>20753</v>
      </c>
      <c r="AP181" s="83" t="b">
        <v>1</v>
      </c>
      <c r="AQ181" s="83" t="b">
        <v>0</v>
      </c>
      <c r="AR181" s="83" t="b">
        <v>0</v>
      </c>
      <c r="AS181" s="83"/>
      <c r="AT181" s="83">
        <v>0</v>
      </c>
      <c r="AU181" s="88" t="s">
        <v>22157</v>
      </c>
      <c r="AV181" s="83" t="b">
        <v>0</v>
      </c>
      <c r="AW181" s="83" t="s">
        <v>22320</v>
      </c>
      <c r="AX181" s="88" t="s">
        <v>22499</v>
      </c>
      <c r="AY181" s="83" t="s">
        <v>66</v>
      </c>
      <c r="AZ181" s="2"/>
      <c r="BA181" s="3"/>
      <c r="BB181" s="3"/>
      <c r="BC181" s="3"/>
      <c r="BD181" s="3"/>
    </row>
    <row r="182" spans="1:56" x14ac:dyDescent="0.3">
      <c r="A182" s="69" t="s">
        <v>368</v>
      </c>
      <c r="B182" s="70"/>
      <c r="C182" s="70"/>
      <c r="D182" s="71"/>
      <c r="E182" s="73"/>
      <c r="F182" s="109" t="s">
        <v>3200</v>
      </c>
      <c r="G182" s="70"/>
      <c r="H182" s="74"/>
      <c r="I182" s="75"/>
      <c r="J182" s="75"/>
      <c r="K182" s="74" t="s">
        <v>24451</v>
      </c>
      <c r="L182" s="78"/>
      <c r="M182" s="79"/>
      <c r="N182" s="79"/>
      <c r="O182" s="80"/>
      <c r="P182" s="81"/>
      <c r="Q182" s="81"/>
      <c r="R182" s="93"/>
      <c r="S182" s="93"/>
      <c r="T182" s="93"/>
      <c r="U182" s="93"/>
      <c r="V182" s="52"/>
      <c r="W182" s="52"/>
      <c r="X182" s="52"/>
      <c r="Y182" s="52"/>
      <c r="Z182" s="51"/>
      <c r="AA182" s="76"/>
      <c r="AB182" s="76"/>
      <c r="AC182" s="77"/>
      <c r="AD182" s="83" t="s">
        <v>16792</v>
      </c>
      <c r="AE182" s="83">
        <v>345</v>
      </c>
      <c r="AF182" s="83">
        <v>136</v>
      </c>
      <c r="AG182" s="83">
        <v>745</v>
      </c>
      <c r="AH182" s="83">
        <v>358</v>
      </c>
      <c r="AI182" s="83"/>
      <c r="AJ182" s="83" t="s">
        <v>18598</v>
      </c>
      <c r="AK182" s="83"/>
      <c r="AL182" s="83"/>
      <c r="AM182" s="83"/>
      <c r="AN182" s="85">
        <v>42353.911689814813</v>
      </c>
      <c r="AO182" s="88" t="s">
        <v>20754</v>
      </c>
      <c r="AP182" s="83" t="b">
        <v>1</v>
      </c>
      <c r="AQ182" s="83" t="b">
        <v>0</v>
      </c>
      <c r="AR182" s="83" t="b">
        <v>0</v>
      </c>
      <c r="AS182" s="83"/>
      <c r="AT182" s="83">
        <v>0</v>
      </c>
      <c r="AU182" s="83"/>
      <c r="AV182" s="83" t="b">
        <v>0</v>
      </c>
      <c r="AW182" s="83" t="s">
        <v>22320</v>
      </c>
      <c r="AX182" s="88" t="s">
        <v>22500</v>
      </c>
      <c r="AY182" s="83" t="s">
        <v>66</v>
      </c>
      <c r="AZ182" s="2"/>
      <c r="BA182" s="3"/>
      <c r="BB182" s="3"/>
      <c r="BC182" s="3"/>
      <c r="BD182" s="3"/>
    </row>
    <row r="183" spans="1:56" x14ac:dyDescent="0.3">
      <c r="A183" s="69" t="s">
        <v>2109</v>
      </c>
      <c r="B183" s="70"/>
      <c r="C183" s="70"/>
      <c r="D183" s="71"/>
      <c r="E183" s="73"/>
      <c r="F183" s="109" t="s">
        <v>4793</v>
      </c>
      <c r="G183" s="70"/>
      <c r="H183" s="74"/>
      <c r="I183" s="75"/>
      <c r="J183" s="75"/>
      <c r="K183" s="74" t="s">
        <v>24452</v>
      </c>
      <c r="L183" s="78"/>
      <c r="M183" s="79"/>
      <c r="N183" s="79"/>
      <c r="O183" s="80"/>
      <c r="P183" s="81"/>
      <c r="Q183" s="81"/>
      <c r="R183" s="93"/>
      <c r="S183" s="93"/>
      <c r="T183" s="93"/>
      <c r="U183" s="93"/>
      <c r="V183" s="52"/>
      <c r="W183" s="52"/>
      <c r="X183" s="52"/>
      <c r="Y183" s="52"/>
      <c r="Z183" s="51"/>
      <c r="AA183" s="76"/>
      <c r="AB183" s="76"/>
      <c r="AC183" s="77"/>
      <c r="AD183" s="83" t="s">
        <v>2109</v>
      </c>
      <c r="AE183" s="83">
        <v>300</v>
      </c>
      <c r="AF183" s="83">
        <v>1214</v>
      </c>
      <c r="AG183" s="83">
        <v>30642</v>
      </c>
      <c r="AH183" s="83">
        <v>2156</v>
      </c>
      <c r="AI183" s="83"/>
      <c r="AJ183" s="83" t="s">
        <v>18599</v>
      </c>
      <c r="AK183" s="83" t="s">
        <v>19945</v>
      </c>
      <c r="AL183" s="83"/>
      <c r="AM183" s="83"/>
      <c r="AN183" s="85">
        <v>41486.878935185188</v>
      </c>
      <c r="AO183" s="88" t="s">
        <v>20755</v>
      </c>
      <c r="AP183" s="83" t="b">
        <v>1</v>
      </c>
      <c r="AQ183" s="83" t="b">
        <v>0</v>
      </c>
      <c r="AR183" s="83" t="b">
        <v>1</v>
      </c>
      <c r="AS183" s="83"/>
      <c r="AT183" s="83">
        <v>4</v>
      </c>
      <c r="AU183" s="88" t="s">
        <v>22157</v>
      </c>
      <c r="AV183" s="83" t="b">
        <v>0</v>
      </c>
      <c r="AW183" s="83" t="s">
        <v>22320</v>
      </c>
      <c r="AX183" s="88" t="s">
        <v>22501</v>
      </c>
      <c r="AY183" s="83" t="s">
        <v>66</v>
      </c>
      <c r="AZ183" s="2"/>
      <c r="BA183" s="3"/>
      <c r="BB183" s="3"/>
      <c r="BC183" s="3"/>
      <c r="BD183" s="3"/>
    </row>
    <row r="184" spans="1:56" x14ac:dyDescent="0.3">
      <c r="A184" s="69" t="s">
        <v>369</v>
      </c>
      <c r="B184" s="70"/>
      <c r="C184" s="70"/>
      <c r="D184" s="71"/>
      <c r="E184" s="73"/>
      <c r="F184" s="109" t="s">
        <v>3201</v>
      </c>
      <c r="G184" s="70"/>
      <c r="H184" s="74"/>
      <c r="I184" s="75"/>
      <c r="J184" s="75"/>
      <c r="K184" s="74" t="s">
        <v>24453</v>
      </c>
      <c r="L184" s="78"/>
      <c r="M184" s="79"/>
      <c r="N184" s="79"/>
      <c r="O184" s="80"/>
      <c r="P184" s="81"/>
      <c r="Q184" s="81"/>
      <c r="R184" s="93"/>
      <c r="S184" s="93"/>
      <c r="T184" s="93"/>
      <c r="U184" s="93"/>
      <c r="V184" s="52"/>
      <c r="W184" s="52"/>
      <c r="X184" s="52"/>
      <c r="Y184" s="52"/>
      <c r="Z184" s="51"/>
      <c r="AA184" s="76"/>
      <c r="AB184" s="76"/>
      <c r="AC184" s="77"/>
      <c r="AD184" s="83" t="s">
        <v>16793</v>
      </c>
      <c r="AE184" s="83">
        <v>476</v>
      </c>
      <c r="AF184" s="83">
        <v>2112</v>
      </c>
      <c r="AG184" s="83">
        <v>10566</v>
      </c>
      <c r="AH184" s="83">
        <v>461</v>
      </c>
      <c r="AI184" s="83"/>
      <c r="AJ184" s="83"/>
      <c r="AK184" s="83" t="s">
        <v>19946</v>
      </c>
      <c r="AL184" s="83"/>
      <c r="AM184" s="83"/>
      <c r="AN184" s="85">
        <v>40578.664027777777</v>
      </c>
      <c r="AO184" s="88" t="s">
        <v>20756</v>
      </c>
      <c r="AP184" s="83" t="b">
        <v>1</v>
      </c>
      <c r="AQ184" s="83" t="b">
        <v>0</v>
      </c>
      <c r="AR184" s="83" t="b">
        <v>1</v>
      </c>
      <c r="AS184" s="83"/>
      <c r="AT184" s="83">
        <v>4</v>
      </c>
      <c r="AU184" s="88" t="s">
        <v>22157</v>
      </c>
      <c r="AV184" s="83" t="b">
        <v>0</v>
      </c>
      <c r="AW184" s="83" t="s">
        <v>22320</v>
      </c>
      <c r="AX184" s="88" t="s">
        <v>22502</v>
      </c>
      <c r="AY184" s="83" t="s">
        <v>66</v>
      </c>
      <c r="AZ184" s="2"/>
      <c r="BA184" s="3"/>
      <c r="BB184" s="3"/>
      <c r="BC184" s="3"/>
      <c r="BD184" s="3"/>
    </row>
    <row r="185" spans="1:56" x14ac:dyDescent="0.3">
      <c r="A185" s="69" t="s">
        <v>370</v>
      </c>
      <c r="B185" s="70"/>
      <c r="C185" s="70"/>
      <c r="D185" s="71"/>
      <c r="E185" s="73"/>
      <c r="F185" s="109" t="s">
        <v>3202</v>
      </c>
      <c r="G185" s="70"/>
      <c r="H185" s="74"/>
      <c r="I185" s="75"/>
      <c r="J185" s="75"/>
      <c r="K185" s="74" t="s">
        <v>24454</v>
      </c>
      <c r="L185" s="78"/>
      <c r="M185" s="79"/>
      <c r="N185" s="79"/>
      <c r="O185" s="80"/>
      <c r="P185" s="81"/>
      <c r="Q185" s="81"/>
      <c r="R185" s="93"/>
      <c r="S185" s="93"/>
      <c r="T185" s="93"/>
      <c r="U185" s="93"/>
      <c r="V185" s="52"/>
      <c r="W185" s="52"/>
      <c r="X185" s="52"/>
      <c r="Y185" s="52"/>
      <c r="Z185" s="51"/>
      <c r="AA185" s="76"/>
      <c r="AB185" s="76"/>
      <c r="AC185" s="77"/>
      <c r="AD185" s="83" t="s">
        <v>16794</v>
      </c>
      <c r="AE185" s="83">
        <v>310</v>
      </c>
      <c r="AF185" s="83">
        <v>157</v>
      </c>
      <c r="AG185" s="83">
        <v>3535</v>
      </c>
      <c r="AH185" s="83">
        <v>2732</v>
      </c>
      <c r="AI185" s="83"/>
      <c r="AJ185" s="83" t="s">
        <v>18600</v>
      </c>
      <c r="AK185" s="83"/>
      <c r="AL185" s="83"/>
      <c r="AM185" s="83"/>
      <c r="AN185" s="85">
        <v>42403.708923611113</v>
      </c>
      <c r="AO185" s="83"/>
      <c r="AP185" s="83" t="b">
        <v>1</v>
      </c>
      <c r="AQ185" s="83" t="b">
        <v>0</v>
      </c>
      <c r="AR185" s="83" t="b">
        <v>0</v>
      </c>
      <c r="AS185" s="83"/>
      <c r="AT185" s="83">
        <v>1</v>
      </c>
      <c r="AU185" s="83"/>
      <c r="AV185" s="83" t="b">
        <v>0</v>
      </c>
      <c r="AW185" s="83" t="s">
        <v>22320</v>
      </c>
      <c r="AX185" s="88" t="s">
        <v>22503</v>
      </c>
      <c r="AY185" s="83" t="s">
        <v>66</v>
      </c>
      <c r="AZ185" s="2"/>
      <c r="BA185" s="3"/>
      <c r="BB185" s="3"/>
      <c r="BC185" s="3"/>
      <c r="BD185" s="3"/>
    </row>
    <row r="186" spans="1:56" x14ac:dyDescent="0.3">
      <c r="A186" s="69" t="s">
        <v>371</v>
      </c>
      <c r="B186" s="70"/>
      <c r="C186" s="70"/>
      <c r="D186" s="71"/>
      <c r="E186" s="73"/>
      <c r="F186" s="109" t="s">
        <v>3203</v>
      </c>
      <c r="G186" s="70"/>
      <c r="H186" s="74"/>
      <c r="I186" s="75"/>
      <c r="J186" s="75"/>
      <c r="K186" s="74" t="s">
        <v>24455</v>
      </c>
      <c r="L186" s="78"/>
      <c r="M186" s="79"/>
      <c r="N186" s="79"/>
      <c r="O186" s="80"/>
      <c r="P186" s="81"/>
      <c r="Q186" s="81"/>
      <c r="R186" s="93"/>
      <c r="S186" s="93"/>
      <c r="T186" s="93"/>
      <c r="U186" s="93"/>
      <c r="V186" s="52"/>
      <c r="W186" s="52"/>
      <c r="X186" s="52"/>
      <c r="Y186" s="52"/>
      <c r="Z186" s="51"/>
      <c r="AA186" s="76"/>
      <c r="AB186" s="76"/>
      <c r="AC186" s="77"/>
      <c r="AD186" s="83" t="s">
        <v>16795</v>
      </c>
      <c r="AE186" s="83">
        <v>94</v>
      </c>
      <c r="AF186" s="83">
        <v>3</v>
      </c>
      <c r="AG186" s="83">
        <v>115</v>
      </c>
      <c r="AH186" s="83">
        <v>3</v>
      </c>
      <c r="AI186" s="83"/>
      <c r="AJ186" s="83"/>
      <c r="AK186" s="83" t="s">
        <v>19896</v>
      </c>
      <c r="AL186" s="83"/>
      <c r="AM186" s="83"/>
      <c r="AN186" s="85">
        <v>43277.220752314817</v>
      </c>
      <c r="AO186" s="83"/>
      <c r="AP186" s="83" t="b">
        <v>1</v>
      </c>
      <c r="AQ186" s="83" t="b">
        <v>0</v>
      </c>
      <c r="AR186" s="83" t="b">
        <v>0</v>
      </c>
      <c r="AS186" s="83"/>
      <c r="AT186" s="83">
        <v>0</v>
      </c>
      <c r="AU186" s="83"/>
      <c r="AV186" s="83" t="b">
        <v>0</v>
      </c>
      <c r="AW186" s="83" t="s">
        <v>22320</v>
      </c>
      <c r="AX186" s="88" t="s">
        <v>22504</v>
      </c>
      <c r="AY186" s="83" t="s">
        <v>66</v>
      </c>
      <c r="AZ186" s="2"/>
      <c r="BA186" s="3"/>
      <c r="BB186" s="3"/>
      <c r="BC186" s="3"/>
      <c r="BD186" s="3"/>
    </row>
    <row r="187" spans="1:56" x14ac:dyDescent="0.3">
      <c r="A187" s="69" t="s">
        <v>372</v>
      </c>
      <c r="B187" s="70"/>
      <c r="C187" s="70"/>
      <c r="D187" s="71"/>
      <c r="E187" s="73"/>
      <c r="F187" s="109" t="s">
        <v>3204</v>
      </c>
      <c r="G187" s="70"/>
      <c r="H187" s="74"/>
      <c r="I187" s="75"/>
      <c r="J187" s="75"/>
      <c r="K187" s="74" t="s">
        <v>24456</v>
      </c>
      <c r="L187" s="78"/>
      <c r="M187" s="79"/>
      <c r="N187" s="79"/>
      <c r="O187" s="80"/>
      <c r="P187" s="81"/>
      <c r="Q187" s="81"/>
      <c r="R187" s="93"/>
      <c r="S187" s="93"/>
      <c r="T187" s="93"/>
      <c r="U187" s="93"/>
      <c r="V187" s="52"/>
      <c r="W187" s="52"/>
      <c r="X187" s="52"/>
      <c r="Y187" s="52"/>
      <c r="Z187" s="51"/>
      <c r="AA187" s="76"/>
      <c r="AB187" s="76"/>
      <c r="AC187" s="77"/>
      <c r="AD187" s="83" t="s">
        <v>16796</v>
      </c>
      <c r="AE187" s="83">
        <v>306</v>
      </c>
      <c r="AF187" s="83">
        <v>263</v>
      </c>
      <c r="AG187" s="83">
        <v>32284</v>
      </c>
      <c r="AH187" s="83">
        <v>56042</v>
      </c>
      <c r="AI187" s="83"/>
      <c r="AJ187" s="83"/>
      <c r="AK187" s="83"/>
      <c r="AL187" s="83"/>
      <c r="AM187" s="83"/>
      <c r="AN187" s="85">
        <v>43194.976354166669</v>
      </c>
      <c r="AO187" s="83"/>
      <c r="AP187" s="83" t="b">
        <v>1</v>
      </c>
      <c r="AQ187" s="83" t="b">
        <v>0</v>
      </c>
      <c r="AR187" s="83" t="b">
        <v>0</v>
      </c>
      <c r="AS187" s="83"/>
      <c r="AT187" s="83">
        <v>0</v>
      </c>
      <c r="AU187" s="83"/>
      <c r="AV187" s="83" t="b">
        <v>0</v>
      </c>
      <c r="AW187" s="83" t="s">
        <v>22320</v>
      </c>
      <c r="AX187" s="88" t="s">
        <v>22505</v>
      </c>
      <c r="AY187" s="83" t="s">
        <v>66</v>
      </c>
      <c r="AZ187" s="2"/>
      <c r="BA187" s="3"/>
      <c r="BB187" s="3"/>
      <c r="BC187" s="3"/>
      <c r="BD187" s="3"/>
    </row>
    <row r="188" spans="1:56" x14ac:dyDescent="0.3">
      <c r="A188" s="69" t="s">
        <v>373</v>
      </c>
      <c r="B188" s="70"/>
      <c r="C188" s="70"/>
      <c r="D188" s="71"/>
      <c r="E188" s="73"/>
      <c r="F188" s="109" t="s">
        <v>3205</v>
      </c>
      <c r="G188" s="70"/>
      <c r="H188" s="74"/>
      <c r="I188" s="75"/>
      <c r="J188" s="75"/>
      <c r="K188" s="74" t="s">
        <v>24457</v>
      </c>
      <c r="L188" s="78"/>
      <c r="M188" s="79"/>
      <c r="N188" s="79"/>
      <c r="O188" s="80"/>
      <c r="P188" s="81"/>
      <c r="Q188" s="81"/>
      <c r="R188" s="93"/>
      <c r="S188" s="93"/>
      <c r="T188" s="93"/>
      <c r="U188" s="93"/>
      <c r="V188" s="52"/>
      <c r="W188" s="52"/>
      <c r="X188" s="52"/>
      <c r="Y188" s="52"/>
      <c r="Z188" s="51"/>
      <c r="AA188" s="76"/>
      <c r="AB188" s="76"/>
      <c r="AC188" s="77"/>
      <c r="AD188" s="83" t="s">
        <v>16797</v>
      </c>
      <c r="AE188" s="83">
        <v>664</v>
      </c>
      <c r="AF188" s="83">
        <v>72</v>
      </c>
      <c r="AG188" s="83">
        <v>8106</v>
      </c>
      <c r="AH188" s="83">
        <v>1141</v>
      </c>
      <c r="AI188" s="83"/>
      <c r="AJ188" s="83" t="s">
        <v>18601</v>
      </c>
      <c r="AK188" s="83" t="s">
        <v>19947</v>
      </c>
      <c r="AL188" s="83"/>
      <c r="AM188" s="83"/>
      <c r="AN188" s="85">
        <v>40317.906504629631</v>
      </c>
      <c r="AO188" s="83"/>
      <c r="AP188" s="83" t="b">
        <v>0</v>
      </c>
      <c r="AQ188" s="83" t="b">
        <v>0</v>
      </c>
      <c r="AR188" s="83" t="b">
        <v>0</v>
      </c>
      <c r="AS188" s="83"/>
      <c r="AT188" s="83">
        <v>1</v>
      </c>
      <c r="AU188" s="88" t="s">
        <v>22163</v>
      </c>
      <c r="AV188" s="83" t="b">
        <v>0</v>
      </c>
      <c r="AW188" s="83" t="s">
        <v>22320</v>
      </c>
      <c r="AX188" s="88" t="s">
        <v>22506</v>
      </c>
      <c r="AY188" s="83" t="s">
        <v>66</v>
      </c>
      <c r="AZ188" s="2"/>
      <c r="BA188" s="3"/>
      <c r="BB188" s="3"/>
      <c r="BC188" s="3"/>
      <c r="BD188" s="3"/>
    </row>
    <row r="189" spans="1:56" x14ac:dyDescent="0.3">
      <c r="A189" s="69" t="s">
        <v>374</v>
      </c>
      <c r="B189" s="70"/>
      <c r="C189" s="70"/>
      <c r="D189" s="71"/>
      <c r="E189" s="73"/>
      <c r="F189" s="109" t="s">
        <v>3206</v>
      </c>
      <c r="G189" s="70"/>
      <c r="H189" s="74"/>
      <c r="I189" s="75"/>
      <c r="J189" s="75"/>
      <c r="K189" s="74" t="s">
        <v>24458</v>
      </c>
      <c r="L189" s="78"/>
      <c r="M189" s="79"/>
      <c r="N189" s="79"/>
      <c r="O189" s="80"/>
      <c r="P189" s="81"/>
      <c r="Q189" s="81"/>
      <c r="R189" s="93"/>
      <c r="S189" s="93"/>
      <c r="T189" s="93"/>
      <c r="U189" s="93"/>
      <c r="V189" s="52"/>
      <c r="W189" s="52"/>
      <c r="X189" s="52"/>
      <c r="Y189" s="52"/>
      <c r="Z189" s="51"/>
      <c r="AA189" s="76"/>
      <c r="AB189" s="76"/>
      <c r="AC189" s="77"/>
      <c r="AD189" s="83" t="s">
        <v>16798</v>
      </c>
      <c r="AE189" s="83">
        <v>1589</v>
      </c>
      <c r="AF189" s="83">
        <v>496</v>
      </c>
      <c r="AG189" s="83">
        <v>43879</v>
      </c>
      <c r="AH189" s="83">
        <v>1721</v>
      </c>
      <c r="AI189" s="83"/>
      <c r="AJ189" s="83" t="s">
        <v>18602</v>
      </c>
      <c r="AK189" s="83" t="s">
        <v>19948</v>
      </c>
      <c r="AL189" s="88" t="s">
        <v>20353</v>
      </c>
      <c r="AM189" s="83"/>
      <c r="AN189" s="85">
        <v>40912.848240740743</v>
      </c>
      <c r="AO189" s="88" t="s">
        <v>20757</v>
      </c>
      <c r="AP189" s="83" t="b">
        <v>1</v>
      </c>
      <c r="AQ189" s="83" t="b">
        <v>0</v>
      </c>
      <c r="AR189" s="83" t="b">
        <v>0</v>
      </c>
      <c r="AS189" s="83"/>
      <c r="AT189" s="83">
        <v>2</v>
      </c>
      <c r="AU189" s="88" t="s">
        <v>22157</v>
      </c>
      <c r="AV189" s="83" t="b">
        <v>0</v>
      </c>
      <c r="AW189" s="83" t="s">
        <v>22320</v>
      </c>
      <c r="AX189" s="88" t="s">
        <v>22507</v>
      </c>
      <c r="AY189" s="83" t="s">
        <v>66</v>
      </c>
      <c r="AZ189" s="2"/>
      <c r="BA189" s="3"/>
      <c r="BB189" s="3"/>
      <c r="BC189" s="3"/>
      <c r="BD189" s="3"/>
    </row>
    <row r="190" spans="1:56" x14ac:dyDescent="0.3">
      <c r="A190" s="69" t="s">
        <v>375</v>
      </c>
      <c r="B190" s="70"/>
      <c r="C190" s="70"/>
      <c r="D190" s="71"/>
      <c r="E190" s="73"/>
      <c r="F190" s="109" t="s">
        <v>3207</v>
      </c>
      <c r="G190" s="70"/>
      <c r="H190" s="74"/>
      <c r="I190" s="75"/>
      <c r="J190" s="75"/>
      <c r="K190" s="74" t="s">
        <v>24459</v>
      </c>
      <c r="L190" s="78"/>
      <c r="M190" s="79"/>
      <c r="N190" s="79"/>
      <c r="O190" s="80"/>
      <c r="P190" s="81"/>
      <c r="Q190" s="81"/>
      <c r="R190" s="93"/>
      <c r="S190" s="93"/>
      <c r="T190" s="93"/>
      <c r="U190" s="93"/>
      <c r="V190" s="52"/>
      <c r="W190" s="52"/>
      <c r="X190" s="52"/>
      <c r="Y190" s="52"/>
      <c r="Z190" s="51"/>
      <c r="AA190" s="76"/>
      <c r="AB190" s="76"/>
      <c r="AC190" s="77"/>
      <c r="AD190" s="83" t="s">
        <v>16799</v>
      </c>
      <c r="AE190" s="83">
        <v>131</v>
      </c>
      <c r="AF190" s="83">
        <v>183</v>
      </c>
      <c r="AG190" s="83">
        <v>2210</v>
      </c>
      <c r="AH190" s="83">
        <v>1569</v>
      </c>
      <c r="AI190" s="83"/>
      <c r="AJ190" s="83" t="s">
        <v>18603</v>
      </c>
      <c r="AK190" s="83"/>
      <c r="AL190" s="83"/>
      <c r="AM190" s="83"/>
      <c r="AN190" s="85">
        <v>40883.637141203704</v>
      </c>
      <c r="AO190" s="88" t="s">
        <v>20758</v>
      </c>
      <c r="AP190" s="83" t="b">
        <v>0</v>
      </c>
      <c r="AQ190" s="83" t="b">
        <v>0</v>
      </c>
      <c r="AR190" s="83" t="b">
        <v>1</v>
      </c>
      <c r="AS190" s="83"/>
      <c r="AT190" s="83">
        <v>1</v>
      </c>
      <c r="AU190" s="88" t="s">
        <v>22157</v>
      </c>
      <c r="AV190" s="83" t="b">
        <v>0</v>
      </c>
      <c r="AW190" s="83" t="s">
        <v>22320</v>
      </c>
      <c r="AX190" s="88" t="s">
        <v>22508</v>
      </c>
      <c r="AY190" s="83" t="s">
        <v>66</v>
      </c>
      <c r="AZ190" s="2"/>
      <c r="BA190" s="3"/>
      <c r="BB190" s="3"/>
      <c r="BC190" s="3"/>
      <c r="BD190" s="3"/>
    </row>
    <row r="191" spans="1:56" x14ac:dyDescent="0.3">
      <c r="A191" s="69" t="s">
        <v>376</v>
      </c>
      <c r="B191" s="70"/>
      <c r="C191" s="70"/>
      <c r="D191" s="71"/>
      <c r="E191" s="73"/>
      <c r="F191" s="109" t="s">
        <v>3208</v>
      </c>
      <c r="G191" s="70"/>
      <c r="H191" s="74"/>
      <c r="I191" s="75"/>
      <c r="J191" s="75"/>
      <c r="K191" s="74" t="s">
        <v>24460</v>
      </c>
      <c r="L191" s="78"/>
      <c r="M191" s="79"/>
      <c r="N191" s="79"/>
      <c r="O191" s="80"/>
      <c r="P191" s="81"/>
      <c r="Q191" s="81"/>
      <c r="R191" s="93"/>
      <c r="S191" s="93"/>
      <c r="T191" s="93"/>
      <c r="U191" s="93"/>
      <c r="V191" s="52"/>
      <c r="W191" s="52"/>
      <c r="X191" s="52"/>
      <c r="Y191" s="52"/>
      <c r="Z191" s="51"/>
      <c r="AA191" s="76"/>
      <c r="AB191" s="76"/>
      <c r="AC191" s="77"/>
      <c r="AD191" s="83" t="s">
        <v>16800</v>
      </c>
      <c r="AE191" s="83">
        <v>2192</v>
      </c>
      <c r="AF191" s="83">
        <v>1873</v>
      </c>
      <c r="AG191" s="83">
        <v>58994</v>
      </c>
      <c r="AH191" s="83">
        <v>280050</v>
      </c>
      <c r="AI191" s="83"/>
      <c r="AJ191" s="83" t="s">
        <v>18604</v>
      </c>
      <c r="AK191" s="83" t="s">
        <v>19949</v>
      </c>
      <c r="AL191" s="83"/>
      <c r="AM191" s="83"/>
      <c r="AN191" s="85">
        <v>40774.996678240743</v>
      </c>
      <c r="AO191" s="83"/>
      <c r="AP191" s="83" t="b">
        <v>1</v>
      </c>
      <c r="AQ191" s="83" t="b">
        <v>0</v>
      </c>
      <c r="AR191" s="83" t="b">
        <v>1</v>
      </c>
      <c r="AS191" s="83"/>
      <c r="AT191" s="83">
        <v>2</v>
      </c>
      <c r="AU191" s="88" t="s">
        <v>22157</v>
      </c>
      <c r="AV191" s="83" t="b">
        <v>0</v>
      </c>
      <c r="AW191" s="83" t="s">
        <v>22320</v>
      </c>
      <c r="AX191" s="88" t="s">
        <v>22509</v>
      </c>
      <c r="AY191" s="83" t="s">
        <v>66</v>
      </c>
      <c r="AZ191" s="2"/>
      <c r="BA191" s="3"/>
      <c r="BB191" s="3"/>
      <c r="BC191" s="3"/>
      <c r="BD191" s="3"/>
    </row>
    <row r="192" spans="1:56" x14ac:dyDescent="0.3">
      <c r="A192" s="69" t="s">
        <v>377</v>
      </c>
      <c r="B192" s="70"/>
      <c r="C192" s="70"/>
      <c r="D192" s="71"/>
      <c r="E192" s="73"/>
      <c r="F192" s="109" t="s">
        <v>22189</v>
      </c>
      <c r="G192" s="70"/>
      <c r="H192" s="74"/>
      <c r="I192" s="75"/>
      <c r="J192" s="75"/>
      <c r="K192" s="74" t="s">
        <v>24461</v>
      </c>
      <c r="L192" s="78"/>
      <c r="M192" s="79"/>
      <c r="N192" s="79"/>
      <c r="O192" s="80"/>
      <c r="P192" s="81"/>
      <c r="Q192" s="81"/>
      <c r="R192" s="93"/>
      <c r="S192" s="93"/>
      <c r="T192" s="93"/>
      <c r="U192" s="93"/>
      <c r="V192" s="52"/>
      <c r="W192" s="52"/>
      <c r="X192" s="52"/>
      <c r="Y192" s="52"/>
      <c r="Z192" s="51"/>
      <c r="AA192" s="76"/>
      <c r="AB192" s="76"/>
      <c r="AC192" s="77"/>
      <c r="AD192" s="83" t="s">
        <v>16801</v>
      </c>
      <c r="AE192" s="83">
        <v>168</v>
      </c>
      <c r="AF192" s="83">
        <v>156</v>
      </c>
      <c r="AG192" s="83">
        <v>1378</v>
      </c>
      <c r="AH192" s="83">
        <v>1337</v>
      </c>
      <c r="AI192" s="83"/>
      <c r="AJ192" s="83" t="s">
        <v>18605</v>
      </c>
      <c r="AK192" s="83" t="s">
        <v>19950</v>
      </c>
      <c r="AL192" s="88" t="s">
        <v>20354</v>
      </c>
      <c r="AM192" s="83"/>
      <c r="AN192" s="85">
        <v>43800.485567129632</v>
      </c>
      <c r="AO192" s="88" t="s">
        <v>20759</v>
      </c>
      <c r="AP192" s="83" t="b">
        <v>1</v>
      </c>
      <c r="AQ192" s="83" t="b">
        <v>0</v>
      </c>
      <c r="AR192" s="83" t="b">
        <v>0</v>
      </c>
      <c r="AS192" s="83"/>
      <c r="AT192" s="83">
        <v>2</v>
      </c>
      <c r="AU192" s="83"/>
      <c r="AV192" s="83" t="b">
        <v>0</v>
      </c>
      <c r="AW192" s="83" t="s">
        <v>22320</v>
      </c>
      <c r="AX192" s="88" t="s">
        <v>22510</v>
      </c>
      <c r="AY192" s="83" t="s">
        <v>66</v>
      </c>
      <c r="AZ192" s="2"/>
      <c r="BA192" s="3"/>
      <c r="BB192" s="3"/>
      <c r="BC192" s="3"/>
      <c r="BD192" s="3"/>
    </row>
    <row r="193" spans="1:56" x14ac:dyDescent="0.3">
      <c r="A193" s="69" t="s">
        <v>378</v>
      </c>
      <c r="B193" s="70"/>
      <c r="C193" s="70"/>
      <c r="D193" s="71"/>
      <c r="E193" s="73"/>
      <c r="F193" s="109" t="s">
        <v>3209</v>
      </c>
      <c r="G193" s="70"/>
      <c r="H193" s="74"/>
      <c r="I193" s="75"/>
      <c r="J193" s="75"/>
      <c r="K193" s="74" t="s">
        <v>24462</v>
      </c>
      <c r="L193" s="78"/>
      <c r="M193" s="79"/>
      <c r="N193" s="79"/>
      <c r="O193" s="80"/>
      <c r="P193" s="81"/>
      <c r="Q193" s="81"/>
      <c r="R193" s="93"/>
      <c r="S193" s="93"/>
      <c r="T193" s="93"/>
      <c r="U193" s="93"/>
      <c r="V193" s="52"/>
      <c r="W193" s="52"/>
      <c r="X193" s="52"/>
      <c r="Y193" s="52"/>
      <c r="Z193" s="51"/>
      <c r="AA193" s="76"/>
      <c r="AB193" s="76"/>
      <c r="AC193" s="77"/>
      <c r="AD193" s="83" t="s">
        <v>16802</v>
      </c>
      <c r="AE193" s="83">
        <v>4951</v>
      </c>
      <c r="AF193" s="83">
        <v>4858</v>
      </c>
      <c r="AG193" s="83">
        <v>71617</v>
      </c>
      <c r="AH193" s="83">
        <v>15442</v>
      </c>
      <c r="AI193" s="83"/>
      <c r="AJ193" s="83" t="s">
        <v>18606</v>
      </c>
      <c r="AK193" s="83"/>
      <c r="AL193" s="83"/>
      <c r="AM193" s="83"/>
      <c r="AN193" s="85">
        <v>41029.53570601852</v>
      </c>
      <c r="AO193" s="88" t="s">
        <v>20760</v>
      </c>
      <c r="AP193" s="83" t="b">
        <v>0</v>
      </c>
      <c r="AQ193" s="83" t="b">
        <v>0</v>
      </c>
      <c r="AR193" s="83" t="b">
        <v>0</v>
      </c>
      <c r="AS193" s="83"/>
      <c r="AT193" s="83">
        <v>9</v>
      </c>
      <c r="AU193" s="88" t="s">
        <v>22170</v>
      </c>
      <c r="AV193" s="83" t="b">
        <v>0</v>
      </c>
      <c r="AW193" s="83" t="s">
        <v>22320</v>
      </c>
      <c r="AX193" s="88" t="s">
        <v>22511</v>
      </c>
      <c r="AY193" s="83" t="s">
        <v>66</v>
      </c>
      <c r="AZ193" s="2"/>
      <c r="BA193" s="3"/>
      <c r="BB193" s="3"/>
      <c r="BC193" s="3"/>
      <c r="BD193" s="3"/>
    </row>
    <row r="194" spans="1:56" x14ac:dyDescent="0.3">
      <c r="A194" s="69" t="s">
        <v>379</v>
      </c>
      <c r="B194" s="70"/>
      <c r="C194" s="70"/>
      <c r="D194" s="71"/>
      <c r="E194" s="73"/>
      <c r="F194" s="109" t="s">
        <v>3210</v>
      </c>
      <c r="G194" s="70"/>
      <c r="H194" s="74"/>
      <c r="I194" s="75"/>
      <c r="J194" s="75"/>
      <c r="K194" s="74" t="s">
        <v>24463</v>
      </c>
      <c r="L194" s="78"/>
      <c r="M194" s="79"/>
      <c r="N194" s="79"/>
      <c r="O194" s="80"/>
      <c r="P194" s="81"/>
      <c r="Q194" s="81"/>
      <c r="R194" s="93"/>
      <c r="S194" s="93"/>
      <c r="T194" s="93"/>
      <c r="U194" s="93"/>
      <c r="V194" s="52"/>
      <c r="W194" s="52"/>
      <c r="X194" s="52"/>
      <c r="Y194" s="52"/>
      <c r="Z194" s="51"/>
      <c r="AA194" s="76"/>
      <c r="AB194" s="76"/>
      <c r="AC194" s="77"/>
      <c r="AD194" s="83" t="s">
        <v>16803</v>
      </c>
      <c r="AE194" s="83">
        <v>128</v>
      </c>
      <c r="AF194" s="83">
        <v>52</v>
      </c>
      <c r="AG194" s="83">
        <v>1365</v>
      </c>
      <c r="AH194" s="83">
        <v>4155</v>
      </c>
      <c r="AI194" s="83"/>
      <c r="AJ194" s="83" t="s">
        <v>18607</v>
      </c>
      <c r="AK194" s="83"/>
      <c r="AL194" s="83"/>
      <c r="AM194" s="83"/>
      <c r="AN194" s="85">
        <v>43736.637511574074</v>
      </c>
      <c r="AO194" s="88" t="s">
        <v>20761</v>
      </c>
      <c r="AP194" s="83" t="b">
        <v>1</v>
      </c>
      <c r="AQ194" s="83" t="b">
        <v>0</v>
      </c>
      <c r="AR194" s="83" t="b">
        <v>1</v>
      </c>
      <c r="AS194" s="83"/>
      <c r="AT194" s="83">
        <v>0</v>
      </c>
      <c r="AU194" s="83"/>
      <c r="AV194" s="83" t="b">
        <v>0</v>
      </c>
      <c r="AW194" s="83" t="s">
        <v>22320</v>
      </c>
      <c r="AX194" s="88" t="s">
        <v>22512</v>
      </c>
      <c r="AY194" s="83" t="s">
        <v>66</v>
      </c>
      <c r="AZ194" s="2"/>
      <c r="BA194" s="3"/>
      <c r="BB194" s="3"/>
      <c r="BC194" s="3"/>
      <c r="BD194" s="3"/>
    </row>
    <row r="195" spans="1:56" x14ac:dyDescent="0.3">
      <c r="A195" s="69" t="s">
        <v>380</v>
      </c>
      <c r="B195" s="70"/>
      <c r="C195" s="70"/>
      <c r="D195" s="71"/>
      <c r="E195" s="73"/>
      <c r="F195" s="109" t="s">
        <v>3211</v>
      </c>
      <c r="G195" s="70"/>
      <c r="H195" s="74"/>
      <c r="I195" s="75"/>
      <c r="J195" s="75"/>
      <c r="K195" s="74" t="s">
        <v>24464</v>
      </c>
      <c r="L195" s="78"/>
      <c r="M195" s="79"/>
      <c r="N195" s="79"/>
      <c r="O195" s="80"/>
      <c r="P195" s="81"/>
      <c r="Q195" s="81"/>
      <c r="R195" s="93"/>
      <c r="S195" s="93"/>
      <c r="T195" s="93"/>
      <c r="U195" s="93"/>
      <c r="V195" s="52"/>
      <c r="W195" s="52"/>
      <c r="X195" s="52"/>
      <c r="Y195" s="52"/>
      <c r="Z195" s="51"/>
      <c r="AA195" s="76"/>
      <c r="AB195" s="76"/>
      <c r="AC195" s="77"/>
      <c r="AD195" s="83" t="s">
        <v>16804</v>
      </c>
      <c r="AE195" s="83">
        <v>740</v>
      </c>
      <c r="AF195" s="83">
        <v>6637</v>
      </c>
      <c r="AG195" s="83">
        <v>21742</v>
      </c>
      <c r="AH195" s="83">
        <v>172</v>
      </c>
      <c r="AI195" s="83"/>
      <c r="AJ195" s="83" t="s">
        <v>18608</v>
      </c>
      <c r="AK195" s="83" t="s">
        <v>16561</v>
      </c>
      <c r="AL195" s="88" t="s">
        <v>20355</v>
      </c>
      <c r="AM195" s="83"/>
      <c r="AN195" s="85">
        <v>43223.44740740741</v>
      </c>
      <c r="AO195" s="88" t="s">
        <v>20762</v>
      </c>
      <c r="AP195" s="83" t="b">
        <v>1</v>
      </c>
      <c r="AQ195" s="83" t="b">
        <v>0</v>
      </c>
      <c r="AR195" s="83" t="b">
        <v>0</v>
      </c>
      <c r="AS195" s="83"/>
      <c r="AT195" s="83">
        <v>10</v>
      </c>
      <c r="AU195" s="83"/>
      <c r="AV195" s="83" t="b">
        <v>0</v>
      </c>
      <c r="AW195" s="83" t="s">
        <v>22320</v>
      </c>
      <c r="AX195" s="88" t="s">
        <v>22513</v>
      </c>
      <c r="AY195" s="83" t="s">
        <v>66</v>
      </c>
      <c r="AZ195" s="2"/>
      <c r="BA195" s="3"/>
      <c r="BB195" s="3"/>
      <c r="BC195" s="3"/>
      <c r="BD195" s="3"/>
    </row>
    <row r="196" spans="1:56" x14ac:dyDescent="0.3">
      <c r="A196" s="69" t="s">
        <v>2106</v>
      </c>
      <c r="B196" s="70"/>
      <c r="C196" s="70"/>
      <c r="D196" s="71"/>
      <c r="E196" s="73"/>
      <c r="F196" s="109" t="s">
        <v>4790</v>
      </c>
      <c r="G196" s="70"/>
      <c r="H196" s="74"/>
      <c r="I196" s="75"/>
      <c r="J196" s="75"/>
      <c r="K196" s="74" t="s">
        <v>24465</v>
      </c>
      <c r="L196" s="78"/>
      <c r="M196" s="79"/>
      <c r="N196" s="79"/>
      <c r="O196" s="80"/>
      <c r="P196" s="81"/>
      <c r="Q196" s="81"/>
      <c r="R196" s="93"/>
      <c r="S196" s="93"/>
      <c r="T196" s="93"/>
      <c r="U196" s="93"/>
      <c r="V196" s="52"/>
      <c r="W196" s="52"/>
      <c r="X196" s="52"/>
      <c r="Y196" s="52"/>
      <c r="Z196" s="51"/>
      <c r="AA196" s="76"/>
      <c r="AB196" s="76"/>
      <c r="AC196" s="77"/>
      <c r="AD196" s="83" t="s">
        <v>16805</v>
      </c>
      <c r="AE196" s="83">
        <v>268</v>
      </c>
      <c r="AF196" s="83">
        <v>8870</v>
      </c>
      <c r="AG196" s="83">
        <v>182083</v>
      </c>
      <c r="AH196" s="83">
        <v>8598</v>
      </c>
      <c r="AI196" s="83"/>
      <c r="AJ196" s="83" t="s">
        <v>18609</v>
      </c>
      <c r="AK196" s="83"/>
      <c r="AL196" s="83"/>
      <c r="AM196" s="83"/>
      <c r="AN196" s="85">
        <v>41664.193831018521</v>
      </c>
      <c r="AO196" s="88" t="s">
        <v>20763</v>
      </c>
      <c r="AP196" s="83" t="b">
        <v>1</v>
      </c>
      <c r="AQ196" s="83" t="b">
        <v>0</v>
      </c>
      <c r="AR196" s="83" t="b">
        <v>1</v>
      </c>
      <c r="AS196" s="83"/>
      <c r="AT196" s="83">
        <v>15</v>
      </c>
      <c r="AU196" s="88" t="s">
        <v>22157</v>
      </c>
      <c r="AV196" s="83" t="b">
        <v>0</v>
      </c>
      <c r="AW196" s="83" t="s">
        <v>22320</v>
      </c>
      <c r="AX196" s="88" t="s">
        <v>22514</v>
      </c>
      <c r="AY196" s="83" t="s">
        <v>66</v>
      </c>
      <c r="AZ196" s="2"/>
      <c r="BA196" s="3"/>
      <c r="BB196" s="3"/>
      <c r="BC196" s="3"/>
      <c r="BD196" s="3"/>
    </row>
    <row r="197" spans="1:56" x14ac:dyDescent="0.3">
      <c r="A197" s="69" t="s">
        <v>381</v>
      </c>
      <c r="B197" s="70"/>
      <c r="C197" s="70"/>
      <c r="D197" s="71"/>
      <c r="E197" s="73"/>
      <c r="F197" s="109" t="s">
        <v>3212</v>
      </c>
      <c r="G197" s="70"/>
      <c r="H197" s="74"/>
      <c r="I197" s="75"/>
      <c r="J197" s="75"/>
      <c r="K197" s="74" t="s">
        <v>24466</v>
      </c>
      <c r="L197" s="78"/>
      <c r="M197" s="79"/>
      <c r="N197" s="79"/>
      <c r="O197" s="80"/>
      <c r="P197" s="81"/>
      <c r="Q197" s="81"/>
      <c r="R197" s="93"/>
      <c r="S197" s="93"/>
      <c r="T197" s="93"/>
      <c r="U197" s="93"/>
      <c r="V197" s="52"/>
      <c r="W197" s="52"/>
      <c r="X197" s="52"/>
      <c r="Y197" s="52"/>
      <c r="Z197" s="51"/>
      <c r="AA197" s="76"/>
      <c r="AB197" s="76"/>
      <c r="AC197" s="77"/>
      <c r="AD197" s="83" t="s">
        <v>16806</v>
      </c>
      <c r="AE197" s="83">
        <v>45</v>
      </c>
      <c r="AF197" s="83">
        <v>0</v>
      </c>
      <c r="AG197" s="83">
        <v>527</v>
      </c>
      <c r="AH197" s="83">
        <v>100</v>
      </c>
      <c r="AI197" s="83"/>
      <c r="AJ197" s="83" t="s">
        <v>18610</v>
      </c>
      <c r="AK197" s="83" t="s">
        <v>19951</v>
      </c>
      <c r="AL197" s="83"/>
      <c r="AM197" s="83"/>
      <c r="AN197" s="85">
        <v>43494.554664351854</v>
      </c>
      <c r="AO197" s="88" t="s">
        <v>20764</v>
      </c>
      <c r="AP197" s="83" t="b">
        <v>1</v>
      </c>
      <c r="AQ197" s="83" t="b">
        <v>0</v>
      </c>
      <c r="AR197" s="83" t="b">
        <v>0</v>
      </c>
      <c r="AS197" s="83"/>
      <c r="AT197" s="83">
        <v>0</v>
      </c>
      <c r="AU197" s="83"/>
      <c r="AV197" s="83" t="b">
        <v>0</v>
      </c>
      <c r="AW197" s="83" t="s">
        <v>22320</v>
      </c>
      <c r="AX197" s="88" t="s">
        <v>22515</v>
      </c>
      <c r="AY197" s="83" t="s">
        <v>66</v>
      </c>
      <c r="AZ197" s="2"/>
      <c r="BA197" s="3"/>
      <c r="BB197" s="3"/>
      <c r="BC197" s="3"/>
      <c r="BD197" s="3"/>
    </row>
    <row r="198" spans="1:56" x14ac:dyDescent="0.3">
      <c r="A198" s="69" t="s">
        <v>382</v>
      </c>
      <c r="B198" s="70"/>
      <c r="C198" s="70"/>
      <c r="D198" s="71"/>
      <c r="E198" s="73"/>
      <c r="F198" s="109" t="s">
        <v>3213</v>
      </c>
      <c r="G198" s="70"/>
      <c r="H198" s="74"/>
      <c r="I198" s="75"/>
      <c r="J198" s="75"/>
      <c r="K198" s="74" t="s">
        <v>24467</v>
      </c>
      <c r="L198" s="78"/>
      <c r="M198" s="79"/>
      <c r="N198" s="79"/>
      <c r="O198" s="80"/>
      <c r="P198" s="81"/>
      <c r="Q198" s="81"/>
      <c r="R198" s="93"/>
      <c r="S198" s="93"/>
      <c r="T198" s="93"/>
      <c r="U198" s="93"/>
      <c r="V198" s="52"/>
      <c r="W198" s="52"/>
      <c r="X198" s="52"/>
      <c r="Y198" s="52"/>
      <c r="Z198" s="51"/>
      <c r="AA198" s="76"/>
      <c r="AB198" s="76"/>
      <c r="AC198" s="77"/>
      <c r="AD198" s="83" t="s">
        <v>16807</v>
      </c>
      <c r="AE198" s="83">
        <v>192</v>
      </c>
      <c r="AF198" s="83">
        <v>325</v>
      </c>
      <c r="AG198" s="83">
        <v>4324</v>
      </c>
      <c r="AH198" s="83">
        <v>961</v>
      </c>
      <c r="AI198" s="83"/>
      <c r="AJ198" s="83" t="s">
        <v>18611</v>
      </c>
      <c r="AK198" s="83"/>
      <c r="AL198" s="83"/>
      <c r="AM198" s="83"/>
      <c r="AN198" s="85">
        <v>42095.801168981481</v>
      </c>
      <c r="AO198" s="88" t="s">
        <v>20765</v>
      </c>
      <c r="AP198" s="83" t="b">
        <v>1</v>
      </c>
      <c r="AQ198" s="83" t="b">
        <v>0</v>
      </c>
      <c r="AR198" s="83" t="b">
        <v>0</v>
      </c>
      <c r="AS198" s="83"/>
      <c r="AT198" s="83">
        <v>1</v>
      </c>
      <c r="AU198" s="88" t="s">
        <v>22157</v>
      </c>
      <c r="AV198" s="83" t="b">
        <v>0</v>
      </c>
      <c r="AW198" s="83" t="s">
        <v>22320</v>
      </c>
      <c r="AX198" s="88" t="s">
        <v>22516</v>
      </c>
      <c r="AY198" s="83" t="s">
        <v>66</v>
      </c>
      <c r="AZ198" s="2"/>
      <c r="BA198" s="3"/>
      <c r="BB198" s="3"/>
      <c r="BC198" s="3"/>
      <c r="BD198" s="3"/>
    </row>
    <row r="199" spans="1:56" x14ac:dyDescent="0.3">
      <c r="A199" s="69" t="s">
        <v>383</v>
      </c>
      <c r="B199" s="70"/>
      <c r="C199" s="70"/>
      <c r="D199" s="71"/>
      <c r="E199" s="73"/>
      <c r="F199" s="109" t="s">
        <v>3214</v>
      </c>
      <c r="G199" s="70"/>
      <c r="H199" s="74"/>
      <c r="I199" s="75"/>
      <c r="J199" s="75"/>
      <c r="K199" s="74" t="s">
        <v>24468</v>
      </c>
      <c r="L199" s="78"/>
      <c r="M199" s="79"/>
      <c r="N199" s="79"/>
      <c r="O199" s="80"/>
      <c r="P199" s="81"/>
      <c r="Q199" s="81"/>
      <c r="R199" s="93"/>
      <c r="S199" s="93"/>
      <c r="T199" s="93"/>
      <c r="U199" s="93"/>
      <c r="V199" s="52"/>
      <c r="W199" s="52"/>
      <c r="X199" s="52"/>
      <c r="Y199" s="52"/>
      <c r="Z199" s="51"/>
      <c r="AA199" s="76"/>
      <c r="AB199" s="76"/>
      <c r="AC199" s="77"/>
      <c r="AD199" s="83" t="s">
        <v>16808</v>
      </c>
      <c r="AE199" s="83">
        <v>24</v>
      </c>
      <c r="AF199" s="83">
        <v>63</v>
      </c>
      <c r="AG199" s="83">
        <v>137</v>
      </c>
      <c r="AH199" s="83">
        <v>123</v>
      </c>
      <c r="AI199" s="83"/>
      <c r="AJ199" s="83" t="s">
        <v>18612</v>
      </c>
      <c r="AK199" s="83"/>
      <c r="AL199" s="83"/>
      <c r="AM199" s="83"/>
      <c r="AN199" s="85">
        <v>41099.763923611114</v>
      </c>
      <c r="AO199" s="83"/>
      <c r="AP199" s="83" t="b">
        <v>1</v>
      </c>
      <c r="AQ199" s="83" t="b">
        <v>0</v>
      </c>
      <c r="AR199" s="83" t="b">
        <v>0</v>
      </c>
      <c r="AS199" s="83"/>
      <c r="AT199" s="83">
        <v>2</v>
      </c>
      <c r="AU199" s="88" t="s">
        <v>22157</v>
      </c>
      <c r="AV199" s="83" t="b">
        <v>0</v>
      </c>
      <c r="AW199" s="83" t="s">
        <v>22320</v>
      </c>
      <c r="AX199" s="88" t="s">
        <v>22517</v>
      </c>
      <c r="AY199" s="83" t="s">
        <v>66</v>
      </c>
      <c r="AZ199" s="2"/>
      <c r="BA199" s="3"/>
      <c r="BB199" s="3"/>
      <c r="BC199" s="3"/>
      <c r="BD199" s="3"/>
    </row>
    <row r="200" spans="1:56" x14ac:dyDescent="0.3">
      <c r="A200" s="69" t="s">
        <v>2071</v>
      </c>
      <c r="B200" s="70"/>
      <c r="C200" s="70"/>
      <c r="D200" s="71"/>
      <c r="E200" s="73"/>
      <c r="F200" s="109" t="s">
        <v>4756</v>
      </c>
      <c r="G200" s="70"/>
      <c r="H200" s="74"/>
      <c r="I200" s="75"/>
      <c r="J200" s="75"/>
      <c r="K200" s="74" t="s">
        <v>24469</v>
      </c>
      <c r="L200" s="78"/>
      <c r="M200" s="79"/>
      <c r="N200" s="79"/>
      <c r="O200" s="80"/>
      <c r="P200" s="81"/>
      <c r="Q200" s="81"/>
      <c r="R200" s="93"/>
      <c r="S200" s="93"/>
      <c r="T200" s="93"/>
      <c r="U200" s="93"/>
      <c r="V200" s="52"/>
      <c r="W200" s="52"/>
      <c r="X200" s="52"/>
      <c r="Y200" s="52"/>
      <c r="Z200" s="51"/>
      <c r="AA200" s="76"/>
      <c r="AB200" s="76"/>
      <c r="AC200" s="77"/>
      <c r="AD200" s="83" t="s">
        <v>16809</v>
      </c>
      <c r="AE200" s="83">
        <v>680</v>
      </c>
      <c r="AF200" s="83">
        <v>924</v>
      </c>
      <c r="AG200" s="83">
        <v>24178</v>
      </c>
      <c r="AH200" s="83">
        <v>9411</v>
      </c>
      <c r="AI200" s="83"/>
      <c r="AJ200" s="83" t="s">
        <v>18613</v>
      </c>
      <c r="AK200" s="83" t="s">
        <v>16561</v>
      </c>
      <c r="AL200" s="83"/>
      <c r="AM200" s="83"/>
      <c r="AN200" s="85">
        <v>43229.861793981479</v>
      </c>
      <c r="AO200" s="88" t="s">
        <v>20766</v>
      </c>
      <c r="AP200" s="83" t="b">
        <v>1</v>
      </c>
      <c r="AQ200" s="83" t="b">
        <v>0</v>
      </c>
      <c r="AR200" s="83" t="b">
        <v>1</v>
      </c>
      <c r="AS200" s="83"/>
      <c r="AT200" s="83">
        <v>1</v>
      </c>
      <c r="AU200" s="83"/>
      <c r="AV200" s="83" t="b">
        <v>0</v>
      </c>
      <c r="AW200" s="83" t="s">
        <v>22320</v>
      </c>
      <c r="AX200" s="88" t="s">
        <v>22518</v>
      </c>
      <c r="AY200" s="83" t="s">
        <v>66</v>
      </c>
      <c r="AZ200" s="2"/>
      <c r="BA200" s="3"/>
      <c r="BB200" s="3"/>
      <c r="BC200" s="3"/>
      <c r="BD200" s="3"/>
    </row>
    <row r="201" spans="1:56" x14ac:dyDescent="0.3">
      <c r="A201" s="69" t="s">
        <v>384</v>
      </c>
      <c r="B201" s="70"/>
      <c r="C201" s="70"/>
      <c r="D201" s="71"/>
      <c r="E201" s="73"/>
      <c r="F201" s="109" t="s">
        <v>3215</v>
      </c>
      <c r="G201" s="70"/>
      <c r="H201" s="74"/>
      <c r="I201" s="75"/>
      <c r="J201" s="75"/>
      <c r="K201" s="74" t="s">
        <v>24470</v>
      </c>
      <c r="L201" s="78"/>
      <c r="M201" s="79"/>
      <c r="N201" s="79"/>
      <c r="O201" s="80"/>
      <c r="P201" s="81"/>
      <c r="Q201" s="81"/>
      <c r="R201" s="93"/>
      <c r="S201" s="93"/>
      <c r="T201" s="93"/>
      <c r="U201" s="93"/>
      <c r="V201" s="52"/>
      <c r="W201" s="52"/>
      <c r="X201" s="52"/>
      <c r="Y201" s="52"/>
      <c r="Z201" s="51"/>
      <c r="AA201" s="76"/>
      <c r="AB201" s="76"/>
      <c r="AC201" s="77"/>
      <c r="AD201" s="83" t="s">
        <v>16810</v>
      </c>
      <c r="AE201" s="83">
        <v>2313</v>
      </c>
      <c r="AF201" s="83">
        <v>2752</v>
      </c>
      <c r="AG201" s="83">
        <v>52801</v>
      </c>
      <c r="AH201" s="83">
        <v>2900</v>
      </c>
      <c r="AI201" s="83"/>
      <c r="AJ201" s="83" t="s">
        <v>18614</v>
      </c>
      <c r="AK201" s="83" t="s">
        <v>2911</v>
      </c>
      <c r="AL201" s="83"/>
      <c r="AM201" s="83"/>
      <c r="AN201" s="85">
        <v>41173.474756944444</v>
      </c>
      <c r="AO201" s="88" t="s">
        <v>20767</v>
      </c>
      <c r="AP201" s="83" t="b">
        <v>0</v>
      </c>
      <c r="AQ201" s="83" t="b">
        <v>0</v>
      </c>
      <c r="AR201" s="83" t="b">
        <v>0</v>
      </c>
      <c r="AS201" s="83"/>
      <c r="AT201" s="83">
        <v>0</v>
      </c>
      <c r="AU201" s="88" t="s">
        <v>22168</v>
      </c>
      <c r="AV201" s="83" t="b">
        <v>0</v>
      </c>
      <c r="AW201" s="83" t="s">
        <v>22320</v>
      </c>
      <c r="AX201" s="88" t="s">
        <v>22519</v>
      </c>
      <c r="AY201" s="83" t="s">
        <v>66</v>
      </c>
      <c r="AZ201" s="2"/>
      <c r="BA201" s="3"/>
      <c r="BB201" s="3"/>
      <c r="BC201" s="3"/>
      <c r="BD201" s="3"/>
    </row>
    <row r="202" spans="1:56" x14ac:dyDescent="0.3">
      <c r="A202" s="69" t="s">
        <v>385</v>
      </c>
      <c r="B202" s="70"/>
      <c r="C202" s="70"/>
      <c r="D202" s="71"/>
      <c r="E202" s="73"/>
      <c r="F202" s="109" t="s">
        <v>3216</v>
      </c>
      <c r="G202" s="70"/>
      <c r="H202" s="74"/>
      <c r="I202" s="75"/>
      <c r="J202" s="75"/>
      <c r="K202" s="74" t="s">
        <v>24471</v>
      </c>
      <c r="L202" s="78"/>
      <c r="M202" s="79"/>
      <c r="N202" s="79"/>
      <c r="O202" s="80"/>
      <c r="P202" s="81"/>
      <c r="Q202" s="81"/>
      <c r="R202" s="93"/>
      <c r="S202" s="93"/>
      <c r="T202" s="93"/>
      <c r="U202" s="93"/>
      <c r="V202" s="52"/>
      <c r="W202" s="52"/>
      <c r="X202" s="52"/>
      <c r="Y202" s="52"/>
      <c r="Z202" s="51"/>
      <c r="AA202" s="76"/>
      <c r="AB202" s="76"/>
      <c r="AC202" s="77"/>
      <c r="AD202" s="83" t="s">
        <v>16811</v>
      </c>
      <c r="AE202" s="83">
        <v>206</v>
      </c>
      <c r="AF202" s="83">
        <v>2851</v>
      </c>
      <c r="AG202" s="83">
        <v>77896</v>
      </c>
      <c r="AH202" s="83">
        <v>3189</v>
      </c>
      <c r="AI202" s="83"/>
      <c r="AJ202" s="83" t="s">
        <v>18615</v>
      </c>
      <c r="AK202" s="83"/>
      <c r="AL202" s="88" t="s">
        <v>20356</v>
      </c>
      <c r="AM202" s="83"/>
      <c r="AN202" s="85">
        <v>43304.996932870374</v>
      </c>
      <c r="AO202" s="88" t="s">
        <v>20768</v>
      </c>
      <c r="AP202" s="83" t="b">
        <v>1</v>
      </c>
      <c r="AQ202" s="83" t="b">
        <v>0</v>
      </c>
      <c r="AR202" s="83" t="b">
        <v>0</v>
      </c>
      <c r="AS202" s="83"/>
      <c r="AT202" s="83">
        <v>2</v>
      </c>
      <c r="AU202" s="83"/>
      <c r="AV202" s="83" t="b">
        <v>0</v>
      </c>
      <c r="AW202" s="83" t="s">
        <v>22320</v>
      </c>
      <c r="AX202" s="88" t="s">
        <v>22520</v>
      </c>
      <c r="AY202" s="83" t="s">
        <v>66</v>
      </c>
      <c r="AZ202" s="2"/>
      <c r="BA202" s="3"/>
      <c r="BB202" s="3"/>
      <c r="BC202" s="3"/>
      <c r="BD202" s="3"/>
    </row>
    <row r="203" spans="1:56" x14ac:dyDescent="0.3">
      <c r="A203" s="69" t="s">
        <v>386</v>
      </c>
      <c r="B203" s="70"/>
      <c r="C203" s="70"/>
      <c r="D203" s="71"/>
      <c r="E203" s="73"/>
      <c r="F203" s="109" t="s">
        <v>3217</v>
      </c>
      <c r="G203" s="70"/>
      <c r="H203" s="74"/>
      <c r="I203" s="75"/>
      <c r="J203" s="75"/>
      <c r="K203" s="74" t="s">
        <v>24472</v>
      </c>
      <c r="L203" s="78"/>
      <c r="M203" s="79"/>
      <c r="N203" s="79"/>
      <c r="O203" s="80"/>
      <c r="P203" s="81"/>
      <c r="Q203" s="81"/>
      <c r="R203" s="93"/>
      <c r="S203" s="93"/>
      <c r="T203" s="93"/>
      <c r="U203" s="93"/>
      <c r="V203" s="52"/>
      <c r="W203" s="52"/>
      <c r="X203" s="52"/>
      <c r="Y203" s="52"/>
      <c r="Z203" s="51"/>
      <c r="AA203" s="76"/>
      <c r="AB203" s="76"/>
      <c r="AC203" s="77"/>
      <c r="AD203" s="83" t="s">
        <v>16812</v>
      </c>
      <c r="AE203" s="83">
        <v>3506</v>
      </c>
      <c r="AF203" s="83">
        <v>270</v>
      </c>
      <c r="AG203" s="83">
        <v>13169</v>
      </c>
      <c r="AH203" s="83">
        <v>9996</v>
      </c>
      <c r="AI203" s="83"/>
      <c r="AJ203" s="83"/>
      <c r="AK203" s="83"/>
      <c r="AL203" s="83"/>
      <c r="AM203" s="83"/>
      <c r="AN203" s="85">
        <v>41052.918969907405</v>
      </c>
      <c r="AO203" s="83"/>
      <c r="AP203" s="83" t="b">
        <v>1</v>
      </c>
      <c r="AQ203" s="83" t="b">
        <v>0</v>
      </c>
      <c r="AR203" s="83" t="b">
        <v>0</v>
      </c>
      <c r="AS203" s="83"/>
      <c r="AT203" s="83">
        <v>0</v>
      </c>
      <c r="AU203" s="88" t="s">
        <v>22157</v>
      </c>
      <c r="AV203" s="83" t="b">
        <v>0</v>
      </c>
      <c r="AW203" s="83" t="s">
        <v>22320</v>
      </c>
      <c r="AX203" s="88" t="s">
        <v>22521</v>
      </c>
      <c r="AY203" s="83" t="s">
        <v>66</v>
      </c>
      <c r="AZ203" s="2"/>
      <c r="BA203" s="3"/>
      <c r="BB203" s="3"/>
      <c r="BC203" s="3"/>
      <c r="BD203" s="3"/>
    </row>
    <row r="204" spans="1:56" x14ac:dyDescent="0.3">
      <c r="A204" s="69" t="s">
        <v>387</v>
      </c>
      <c r="B204" s="70"/>
      <c r="C204" s="70"/>
      <c r="D204" s="71"/>
      <c r="E204" s="73"/>
      <c r="F204" s="109" t="s">
        <v>3218</v>
      </c>
      <c r="G204" s="70"/>
      <c r="H204" s="74"/>
      <c r="I204" s="75"/>
      <c r="J204" s="75"/>
      <c r="K204" s="74" t="s">
        <v>24473</v>
      </c>
      <c r="L204" s="78"/>
      <c r="M204" s="79"/>
      <c r="N204" s="79"/>
      <c r="O204" s="80"/>
      <c r="P204" s="81"/>
      <c r="Q204" s="81"/>
      <c r="R204" s="93"/>
      <c r="S204" s="93"/>
      <c r="T204" s="93"/>
      <c r="U204" s="93"/>
      <c r="V204" s="52"/>
      <c r="W204" s="52"/>
      <c r="X204" s="52"/>
      <c r="Y204" s="52"/>
      <c r="Z204" s="51"/>
      <c r="AA204" s="76"/>
      <c r="AB204" s="76"/>
      <c r="AC204" s="77"/>
      <c r="AD204" s="83" t="s">
        <v>16813</v>
      </c>
      <c r="AE204" s="83">
        <v>520</v>
      </c>
      <c r="AF204" s="83">
        <v>43</v>
      </c>
      <c r="AG204" s="83">
        <v>5694</v>
      </c>
      <c r="AH204" s="83">
        <v>0</v>
      </c>
      <c r="AI204" s="83"/>
      <c r="AJ204" s="83"/>
      <c r="AK204" s="83" t="s">
        <v>19896</v>
      </c>
      <c r="AL204" s="83"/>
      <c r="AM204" s="83"/>
      <c r="AN204" s="85">
        <v>41198.358298611114</v>
      </c>
      <c r="AO204" s="88" t="s">
        <v>20769</v>
      </c>
      <c r="AP204" s="83" t="b">
        <v>1</v>
      </c>
      <c r="AQ204" s="83" t="b">
        <v>0</v>
      </c>
      <c r="AR204" s="83" t="b">
        <v>0</v>
      </c>
      <c r="AS204" s="83"/>
      <c r="AT204" s="83">
        <v>0</v>
      </c>
      <c r="AU204" s="88" t="s">
        <v>22157</v>
      </c>
      <c r="AV204" s="83" t="b">
        <v>0</v>
      </c>
      <c r="AW204" s="83" t="s">
        <v>22320</v>
      </c>
      <c r="AX204" s="88" t="s">
        <v>22522</v>
      </c>
      <c r="AY204" s="83" t="s">
        <v>66</v>
      </c>
      <c r="AZ204" s="2"/>
      <c r="BA204" s="3"/>
      <c r="BB204" s="3"/>
      <c r="BC204" s="3"/>
      <c r="BD204" s="3"/>
    </row>
    <row r="205" spans="1:56" x14ac:dyDescent="0.3">
      <c r="A205" s="69" t="s">
        <v>388</v>
      </c>
      <c r="B205" s="70"/>
      <c r="C205" s="70"/>
      <c r="D205" s="71"/>
      <c r="E205" s="73"/>
      <c r="F205" s="109" t="s">
        <v>3219</v>
      </c>
      <c r="G205" s="70"/>
      <c r="H205" s="74"/>
      <c r="I205" s="75"/>
      <c r="J205" s="75"/>
      <c r="K205" s="74" t="s">
        <v>24474</v>
      </c>
      <c r="L205" s="78"/>
      <c r="M205" s="79"/>
      <c r="N205" s="79"/>
      <c r="O205" s="80"/>
      <c r="P205" s="81"/>
      <c r="Q205" s="81"/>
      <c r="R205" s="93"/>
      <c r="S205" s="93"/>
      <c r="T205" s="93"/>
      <c r="U205" s="93"/>
      <c r="V205" s="52"/>
      <c r="W205" s="52"/>
      <c r="X205" s="52"/>
      <c r="Y205" s="52"/>
      <c r="Z205" s="51"/>
      <c r="AA205" s="76"/>
      <c r="AB205" s="76"/>
      <c r="AC205" s="77"/>
      <c r="AD205" s="83" t="s">
        <v>16814</v>
      </c>
      <c r="AE205" s="83">
        <v>1036</v>
      </c>
      <c r="AF205" s="83">
        <v>550</v>
      </c>
      <c r="AG205" s="83">
        <v>3501</v>
      </c>
      <c r="AH205" s="83">
        <v>46389</v>
      </c>
      <c r="AI205" s="83"/>
      <c r="AJ205" s="83"/>
      <c r="AK205" s="83"/>
      <c r="AL205" s="83"/>
      <c r="AM205" s="83"/>
      <c r="AN205" s="85">
        <v>43724.83053240741</v>
      </c>
      <c r="AO205" s="83"/>
      <c r="AP205" s="83" t="b">
        <v>1</v>
      </c>
      <c r="AQ205" s="83" t="b">
        <v>0</v>
      </c>
      <c r="AR205" s="83" t="b">
        <v>0</v>
      </c>
      <c r="AS205" s="83"/>
      <c r="AT205" s="83">
        <v>0</v>
      </c>
      <c r="AU205" s="83"/>
      <c r="AV205" s="83" t="b">
        <v>0</v>
      </c>
      <c r="AW205" s="83" t="s">
        <v>22320</v>
      </c>
      <c r="AX205" s="88" t="s">
        <v>22523</v>
      </c>
      <c r="AY205" s="83" t="s">
        <v>66</v>
      </c>
      <c r="AZ205" s="2"/>
      <c r="BA205" s="3"/>
      <c r="BB205" s="3"/>
      <c r="BC205" s="3"/>
      <c r="BD205" s="3"/>
    </row>
    <row r="206" spans="1:56" x14ac:dyDescent="0.3">
      <c r="A206" s="69" t="s">
        <v>389</v>
      </c>
      <c r="B206" s="70"/>
      <c r="C206" s="70"/>
      <c r="D206" s="71"/>
      <c r="E206" s="73"/>
      <c r="F206" s="109" t="s">
        <v>3220</v>
      </c>
      <c r="G206" s="70"/>
      <c r="H206" s="74"/>
      <c r="I206" s="75"/>
      <c r="J206" s="75"/>
      <c r="K206" s="74" t="s">
        <v>24475</v>
      </c>
      <c r="L206" s="78"/>
      <c r="M206" s="79"/>
      <c r="N206" s="79"/>
      <c r="O206" s="80"/>
      <c r="P206" s="81"/>
      <c r="Q206" s="81"/>
      <c r="R206" s="93"/>
      <c r="S206" s="93"/>
      <c r="T206" s="93"/>
      <c r="U206" s="93"/>
      <c r="V206" s="52"/>
      <c r="W206" s="52"/>
      <c r="X206" s="52"/>
      <c r="Y206" s="52"/>
      <c r="Z206" s="51"/>
      <c r="AA206" s="76"/>
      <c r="AB206" s="76"/>
      <c r="AC206" s="77"/>
      <c r="AD206" s="83" t="s">
        <v>16815</v>
      </c>
      <c r="AE206" s="83">
        <v>254</v>
      </c>
      <c r="AF206" s="83">
        <v>461</v>
      </c>
      <c r="AG206" s="83">
        <v>6553</v>
      </c>
      <c r="AH206" s="83">
        <v>27024</v>
      </c>
      <c r="AI206" s="83"/>
      <c r="AJ206" s="83"/>
      <c r="AK206" s="83" t="s">
        <v>19952</v>
      </c>
      <c r="AL206" s="83"/>
      <c r="AM206" s="83"/>
      <c r="AN206" s="85">
        <v>40993.659363425926</v>
      </c>
      <c r="AO206" s="88" t="s">
        <v>20770</v>
      </c>
      <c r="AP206" s="83" t="b">
        <v>1</v>
      </c>
      <c r="AQ206" s="83" t="b">
        <v>0</v>
      </c>
      <c r="AR206" s="83" t="b">
        <v>1</v>
      </c>
      <c r="AS206" s="83"/>
      <c r="AT206" s="83">
        <v>1</v>
      </c>
      <c r="AU206" s="88" t="s">
        <v>22157</v>
      </c>
      <c r="AV206" s="83" t="b">
        <v>0</v>
      </c>
      <c r="AW206" s="83" t="s">
        <v>22320</v>
      </c>
      <c r="AX206" s="88" t="s">
        <v>22524</v>
      </c>
      <c r="AY206" s="83" t="s">
        <v>66</v>
      </c>
      <c r="AZ206" s="2"/>
      <c r="BA206" s="3"/>
      <c r="BB206" s="3"/>
      <c r="BC206" s="3"/>
      <c r="BD206" s="3"/>
    </row>
    <row r="207" spans="1:56" x14ac:dyDescent="0.3">
      <c r="A207" s="69" t="s">
        <v>390</v>
      </c>
      <c r="B207" s="70"/>
      <c r="C207" s="70"/>
      <c r="D207" s="71"/>
      <c r="E207" s="73"/>
      <c r="F207" s="109" t="s">
        <v>3221</v>
      </c>
      <c r="G207" s="70"/>
      <c r="H207" s="74"/>
      <c r="I207" s="75"/>
      <c r="J207" s="75"/>
      <c r="K207" s="74" t="s">
        <v>24476</v>
      </c>
      <c r="L207" s="78"/>
      <c r="M207" s="79"/>
      <c r="N207" s="79"/>
      <c r="O207" s="80"/>
      <c r="P207" s="81"/>
      <c r="Q207" s="81"/>
      <c r="R207" s="93"/>
      <c r="S207" s="93"/>
      <c r="T207" s="93"/>
      <c r="U207" s="93"/>
      <c r="V207" s="52"/>
      <c r="W207" s="52"/>
      <c r="X207" s="52"/>
      <c r="Y207" s="52"/>
      <c r="Z207" s="51"/>
      <c r="AA207" s="76"/>
      <c r="AB207" s="76"/>
      <c r="AC207" s="77"/>
      <c r="AD207" s="83" t="s">
        <v>16816</v>
      </c>
      <c r="AE207" s="83">
        <v>439</v>
      </c>
      <c r="AF207" s="83">
        <v>1096</v>
      </c>
      <c r="AG207" s="83">
        <v>12030</v>
      </c>
      <c r="AH207" s="83">
        <v>5137</v>
      </c>
      <c r="AI207" s="83"/>
      <c r="AJ207" s="83" t="s">
        <v>18616</v>
      </c>
      <c r="AK207" s="83"/>
      <c r="AL207" s="83"/>
      <c r="AM207" s="83"/>
      <c r="AN207" s="85">
        <v>40774.13490740741</v>
      </c>
      <c r="AO207" s="88" t="s">
        <v>20771</v>
      </c>
      <c r="AP207" s="83" t="b">
        <v>1</v>
      </c>
      <c r="AQ207" s="83" t="b">
        <v>0</v>
      </c>
      <c r="AR207" s="83" t="b">
        <v>1</v>
      </c>
      <c r="AS207" s="83"/>
      <c r="AT207" s="83">
        <v>6</v>
      </c>
      <c r="AU207" s="88" t="s">
        <v>22157</v>
      </c>
      <c r="AV207" s="83" t="b">
        <v>0</v>
      </c>
      <c r="AW207" s="83" t="s">
        <v>22320</v>
      </c>
      <c r="AX207" s="88" t="s">
        <v>22525</v>
      </c>
      <c r="AY207" s="83" t="s">
        <v>66</v>
      </c>
      <c r="AZ207" s="2"/>
      <c r="BA207" s="3"/>
      <c r="BB207" s="3"/>
      <c r="BC207" s="3"/>
      <c r="BD207" s="3"/>
    </row>
    <row r="208" spans="1:56" x14ac:dyDescent="0.3">
      <c r="A208" s="69" t="s">
        <v>391</v>
      </c>
      <c r="B208" s="70"/>
      <c r="C208" s="70"/>
      <c r="D208" s="71"/>
      <c r="E208" s="73"/>
      <c r="F208" s="109" t="s">
        <v>3222</v>
      </c>
      <c r="G208" s="70"/>
      <c r="H208" s="74"/>
      <c r="I208" s="75"/>
      <c r="J208" s="75"/>
      <c r="K208" s="74" t="s">
        <v>24477</v>
      </c>
      <c r="L208" s="78"/>
      <c r="M208" s="79"/>
      <c r="N208" s="79"/>
      <c r="O208" s="80"/>
      <c r="P208" s="81"/>
      <c r="Q208" s="81"/>
      <c r="R208" s="93"/>
      <c r="S208" s="93"/>
      <c r="T208" s="93"/>
      <c r="U208" s="93"/>
      <c r="V208" s="52"/>
      <c r="W208" s="52"/>
      <c r="X208" s="52"/>
      <c r="Y208" s="52"/>
      <c r="Z208" s="51"/>
      <c r="AA208" s="76"/>
      <c r="AB208" s="76"/>
      <c r="AC208" s="77"/>
      <c r="AD208" s="83" t="s">
        <v>16817</v>
      </c>
      <c r="AE208" s="83">
        <v>78</v>
      </c>
      <c r="AF208" s="83">
        <v>20</v>
      </c>
      <c r="AG208" s="83">
        <v>2479</v>
      </c>
      <c r="AH208" s="83">
        <v>7</v>
      </c>
      <c r="AI208" s="83"/>
      <c r="AJ208" s="83" t="s">
        <v>18617</v>
      </c>
      <c r="AK208" s="83" t="s">
        <v>19953</v>
      </c>
      <c r="AL208" s="83"/>
      <c r="AM208" s="83"/>
      <c r="AN208" s="85">
        <v>43481.988229166665</v>
      </c>
      <c r="AO208" s="88" t="s">
        <v>20772</v>
      </c>
      <c r="AP208" s="83" t="b">
        <v>1</v>
      </c>
      <c r="AQ208" s="83" t="b">
        <v>0</v>
      </c>
      <c r="AR208" s="83" t="b">
        <v>0</v>
      </c>
      <c r="AS208" s="83"/>
      <c r="AT208" s="83">
        <v>0</v>
      </c>
      <c r="AU208" s="83"/>
      <c r="AV208" s="83" t="b">
        <v>0</v>
      </c>
      <c r="AW208" s="83" t="s">
        <v>22320</v>
      </c>
      <c r="AX208" s="88" t="s">
        <v>22526</v>
      </c>
      <c r="AY208" s="83" t="s">
        <v>66</v>
      </c>
      <c r="AZ208" s="2"/>
      <c r="BA208" s="3"/>
      <c r="BB208" s="3"/>
      <c r="BC208" s="3"/>
      <c r="BD208" s="3"/>
    </row>
    <row r="209" spans="1:56" x14ac:dyDescent="0.3">
      <c r="A209" s="69" t="s">
        <v>392</v>
      </c>
      <c r="B209" s="70"/>
      <c r="C209" s="70"/>
      <c r="D209" s="71"/>
      <c r="E209" s="73"/>
      <c r="F209" s="109" t="s">
        <v>3223</v>
      </c>
      <c r="G209" s="70"/>
      <c r="H209" s="74"/>
      <c r="I209" s="75"/>
      <c r="J209" s="75"/>
      <c r="K209" s="74" t="s">
        <v>24478</v>
      </c>
      <c r="L209" s="78"/>
      <c r="M209" s="79"/>
      <c r="N209" s="79"/>
      <c r="O209" s="80"/>
      <c r="P209" s="81"/>
      <c r="Q209" s="81"/>
      <c r="R209" s="93"/>
      <c r="S209" s="93"/>
      <c r="T209" s="93"/>
      <c r="U209" s="93"/>
      <c r="V209" s="52"/>
      <c r="W209" s="52"/>
      <c r="X209" s="52"/>
      <c r="Y209" s="52"/>
      <c r="Z209" s="51"/>
      <c r="AA209" s="76"/>
      <c r="AB209" s="76"/>
      <c r="AC209" s="77"/>
      <c r="AD209" s="83" t="s">
        <v>16818</v>
      </c>
      <c r="AE209" s="83">
        <v>457</v>
      </c>
      <c r="AF209" s="83">
        <v>454</v>
      </c>
      <c r="AG209" s="83">
        <v>7711</v>
      </c>
      <c r="AH209" s="83">
        <v>2882</v>
      </c>
      <c r="AI209" s="83"/>
      <c r="AJ209" s="83"/>
      <c r="AK209" s="83" t="s">
        <v>19954</v>
      </c>
      <c r="AL209" s="83"/>
      <c r="AM209" s="83"/>
      <c r="AN209" s="85">
        <v>40944.938437500001</v>
      </c>
      <c r="AO209" s="88" t="s">
        <v>20773</v>
      </c>
      <c r="AP209" s="83" t="b">
        <v>1</v>
      </c>
      <c r="AQ209" s="83" t="b">
        <v>0</v>
      </c>
      <c r="AR209" s="83" t="b">
        <v>0</v>
      </c>
      <c r="AS209" s="83"/>
      <c r="AT209" s="83">
        <v>0</v>
      </c>
      <c r="AU209" s="88" t="s">
        <v>22157</v>
      </c>
      <c r="AV209" s="83" t="b">
        <v>0</v>
      </c>
      <c r="AW209" s="83" t="s">
        <v>22320</v>
      </c>
      <c r="AX209" s="88" t="s">
        <v>22527</v>
      </c>
      <c r="AY209" s="83" t="s">
        <v>66</v>
      </c>
      <c r="AZ209" s="2"/>
      <c r="BA209" s="3"/>
      <c r="BB209" s="3"/>
      <c r="BC209" s="3"/>
      <c r="BD209" s="3"/>
    </row>
    <row r="210" spans="1:56" x14ac:dyDescent="0.3">
      <c r="A210" s="69" t="s">
        <v>393</v>
      </c>
      <c r="B210" s="70"/>
      <c r="C210" s="70"/>
      <c r="D210" s="71"/>
      <c r="E210" s="73"/>
      <c r="F210" s="109" t="s">
        <v>3224</v>
      </c>
      <c r="G210" s="70"/>
      <c r="H210" s="74"/>
      <c r="I210" s="75"/>
      <c r="J210" s="75"/>
      <c r="K210" s="74" t="s">
        <v>24479</v>
      </c>
      <c r="L210" s="78"/>
      <c r="M210" s="79"/>
      <c r="N210" s="79"/>
      <c r="O210" s="80"/>
      <c r="P210" s="81"/>
      <c r="Q210" s="81"/>
      <c r="R210" s="93"/>
      <c r="S210" s="93"/>
      <c r="T210" s="93"/>
      <c r="U210" s="93"/>
      <c r="V210" s="52"/>
      <c r="W210" s="52"/>
      <c r="X210" s="52"/>
      <c r="Y210" s="52"/>
      <c r="Z210" s="51"/>
      <c r="AA210" s="76"/>
      <c r="AB210" s="76"/>
      <c r="AC210" s="77"/>
      <c r="AD210" s="83" t="s">
        <v>16819</v>
      </c>
      <c r="AE210" s="83">
        <v>382</v>
      </c>
      <c r="AF210" s="83">
        <v>120</v>
      </c>
      <c r="AG210" s="83">
        <v>1917</v>
      </c>
      <c r="AH210" s="83">
        <v>1676</v>
      </c>
      <c r="AI210" s="83"/>
      <c r="AJ210" s="83"/>
      <c r="AK210" s="83"/>
      <c r="AL210" s="83"/>
      <c r="AM210" s="83"/>
      <c r="AN210" s="85">
        <v>43679.085196759261</v>
      </c>
      <c r="AO210" s="88" t="s">
        <v>20774</v>
      </c>
      <c r="AP210" s="83" t="b">
        <v>1</v>
      </c>
      <c r="AQ210" s="83" t="b">
        <v>0</v>
      </c>
      <c r="AR210" s="83" t="b">
        <v>0</v>
      </c>
      <c r="AS210" s="83"/>
      <c r="AT210" s="83">
        <v>0</v>
      </c>
      <c r="AU210" s="83"/>
      <c r="AV210" s="83" t="b">
        <v>0</v>
      </c>
      <c r="AW210" s="83" t="s">
        <v>22320</v>
      </c>
      <c r="AX210" s="88" t="s">
        <v>22528</v>
      </c>
      <c r="AY210" s="83" t="s">
        <v>66</v>
      </c>
      <c r="AZ210" s="2"/>
      <c r="BA210" s="3"/>
      <c r="BB210" s="3"/>
      <c r="BC210" s="3"/>
      <c r="BD210" s="3"/>
    </row>
    <row r="211" spans="1:56" x14ac:dyDescent="0.3">
      <c r="A211" s="69" t="s">
        <v>400</v>
      </c>
      <c r="B211" s="70"/>
      <c r="C211" s="70"/>
      <c r="D211" s="71"/>
      <c r="E211" s="73"/>
      <c r="F211" s="109" t="s">
        <v>22190</v>
      </c>
      <c r="G211" s="70"/>
      <c r="H211" s="74"/>
      <c r="I211" s="75"/>
      <c r="J211" s="75"/>
      <c r="K211" s="74" t="s">
        <v>24480</v>
      </c>
      <c r="L211" s="78"/>
      <c r="M211" s="79"/>
      <c r="N211" s="79"/>
      <c r="O211" s="80"/>
      <c r="P211" s="81"/>
      <c r="Q211" s="81"/>
      <c r="R211" s="93"/>
      <c r="S211" s="93"/>
      <c r="T211" s="93"/>
      <c r="U211" s="93"/>
      <c r="V211" s="52"/>
      <c r="W211" s="52"/>
      <c r="X211" s="52"/>
      <c r="Y211" s="52"/>
      <c r="Z211" s="51"/>
      <c r="AA211" s="76"/>
      <c r="AB211" s="76"/>
      <c r="AC211" s="77"/>
      <c r="AD211" s="83" t="s">
        <v>16820</v>
      </c>
      <c r="AE211" s="83">
        <v>279</v>
      </c>
      <c r="AF211" s="83">
        <v>56</v>
      </c>
      <c r="AG211" s="83">
        <v>55</v>
      </c>
      <c r="AH211" s="83">
        <v>672</v>
      </c>
      <c r="AI211" s="83"/>
      <c r="AJ211" s="83"/>
      <c r="AK211" s="83"/>
      <c r="AL211" s="83"/>
      <c r="AM211" s="83"/>
      <c r="AN211" s="85">
        <v>42653.929398148146</v>
      </c>
      <c r="AO211" s="88" t="s">
        <v>20775</v>
      </c>
      <c r="AP211" s="83" t="b">
        <v>1</v>
      </c>
      <c r="AQ211" s="83" t="b">
        <v>0</v>
      </c>
      <c r="AR211" s="83" t="b">
        <v>0</v>
      </c>
      <c r="AS211" s="83"/>
      <c r="AT211" s="83">
        <v>0</v>
      </c>
      <c r="AU211" s="83"/>
      <c r="AV211" s="83" t="b">
        <v>0</v>
      </c>
      <c r="AW211" s="83" t="s">
        <v>22320</v>
      </c>
      <c r="AX211" s="88" t="s">
        <v>22529</v>
      </c>
      <c r="AY211" s="83" t="s">
        <v>66</v>
      </c>
      <c r="AZ211" s="2"/>
      <c r="BA211" s="3"/>
      <c r="BB211" s="3"/>
      <c r="BC211" s="3"/>
      <c r="BD211" s="3"/>
    </row>
    <row r="212" spans="1:56" x14ac:dyDescent="0.3">
      <c r="A212" s="69" t="s">
        <v>394</v>
      </c>
      <c r="B212" s="70"/>
      <c r="C212" s="70"/>
      <c r="D212" s="71"/>
      <c r="E212" s="73"/>
      <c r="F212" s="109" t="s">
        <v>3225</v>
      </c>
      <c r="G212" s="70"/>
      <c r="H212" s="74"/>
      <c r="I212" s="75"/>
      <c r="J212" s="75"/>
      <c r="K212" s="74" t="s">
        <v>24481</v>
      </c>
      <c r="L212" s="78"/>
      <c r="M212" s="79"/>
      <c r="N212" s="79"/>
      <c r="O212" s="80"/>
      <c r="P212" s="81"/>
      <c r="Q212" s="81"/>
      <c r="R212" s="93"/>
      <c r="S212" s="93"/>
      <c r="T212" s="93"/>
      <c r="U212" s="93"/>
      <c r="V212" s="52"/>
      <c r="W212" s="52"/>
      <c r="X212" s="52"/>
      <c r="Y212" s="52"/>
      <c r="Z212" s="51"/>
      <c r="AA212" s="76"/>
      <c r="AB212" s="76"/>
      <c r="AC212" s="77"/>
      <c r="AD212" s="83" t="s">
        <v>16821</v>
      </c>
      <c r="AE212" s="83">
        <v>32</v>
      </c>
      <c r="AF212" s="83">
        <v>22</v>
      </c>
      <c r="AG212" s="83">
        <v>14</v>
      </c>
      <c r="AH212" s="83">
        <v>7</v>
      </c>
      <c r="AI212" s="83"/>
      <c r="AJ212" s="83"/>
      <c r="AK212" s="83"/>
      <c r="AL212" s="83"/>
      <c r="AM212" s="83"/>
      <c r="AN212" s="85">
        <v>41617.482534722221</v>
      </c>
      <c r="AO212" s="83"/>
      <c r="AP212" s="83" t="b">
        <v>1</v>
      </c>
      <c r="AQ212" s="83" t="b">
        <v>0</v>
      </c>
      <c r="AR212" s="83" t="b">
        <v>0</v>
      </c>
      <c r="AS212" s="83"/>
      <c r="AT212" s="83">
        <v>0</v>
      </c>
      <c r="AU212" s="88" t="s">
        <v>22157</v>
      </c>
      <c r="AV212" s="83" t="b">
        <v>0</v>
      </c>
      <c r="AW212" s="83" t="s">
        <v>22320</v>
      </c>
      <c r="AX212" s="88" t="s">
        <v>22530</v>
      </c>
      <c r="AY212" s="83" t="s">
        <v>66</v>
      </c>
      <c r="AZ212" s="2"/>
      <c r="BA212" s="3"/>
      <c r="BB212" s="3"/>
      <c r="BC212" s="3"/>
      <c r="BD212" s="3"/>
    </row>
    <row r="213" spans="1:56" x14ac:dyDescent="0.3">
      <c r="A213" s="69" t="s">
        <v>395</v>
      </c>
      <c r="B213" s="70"/>
      <c r="C213" s="70"/>
      <c r="D213" s="71"/>
      <c r="E213" s="73"/>
      <c r="F213" s="109" t="s">
        <v>3226</v>
      </c>
      <c r="G213" s="70"/>
      <c r="H213" s="74"/>
      <c r="I213" s="75"/>
      <c r="J213" s="75"/>
      <c r="K213" s="74" t="s">
        <v>24482</v>
      </c>
      <c r="L213" s="78"/>
      <c r="M213" s="79"/>
      <c r="N213" s="79"/>
      <c r="O213" s="80"/>
      <c r="P213" s="81"/>
      <c r="Q213" s="81"/>
      <c r="R213" s="93"/>
      <c r="S213" s="93"/>
      <c r="T213" s="93"/>
      <c r="U213" s="93"/>
      <c r="V213" s="52"/>
      <c r="W213" s="52"/>
      <c r="X213" s="52"/>
      <c r="Y213" s="52"/>
      <c r="Z213" s="51"/>
      <c r="AA213" s="76"/>
      <c r="AB213" s="76"/>
      <c r="AC213" s="77"/>
      <c r="AD213" s="83" t="s">
        <v>16822</v>
      </c>
      <c r="AE213" s="83">
        <v>12</v>
      </c>
      <c r="AF213" s="83">
        <v>25</v>
      </c>
      <c r="AG213" s="83">
        <v>10</v>
      </c>
      <c r="AH213" s="83">
        <v>50</v>
      </c>
      <c r="AI213" s="83"/>
      <c r="AJ213" s="83"/>
      <c r="AK213" s="83"/>
      <c r="AL213" s="83"/>
      <c r="AM213" s="83"/>
      <c r="AN213" s="85">
        <v>42674.845983796295</v>
      </c>
      <c r="AO213" s="83"/>
      <c r="AP213" s="83" t="b">
        <v>1</v>
      </c>
      <c r="AQ213" s="83" t="b">
        <v>0</v>
      </c>
      <c r="AR213" s="83" t="b">
        <v>0</v>
      </c>
      <c r="AS213" s="83"/>
      <c r="AT213" s="83">
        <v>0</v>
      </c>
      <c r="AU213" s="83"/>
      <c r="AV213" s="83" t="b">
        <v>0</v>
      </c>
      <c r="AW213" s="83" t="s">
        <v>22320</v>
      </c>
      <c r="AX213" s="88" t="s">
        <v>22531</v>
      </c>
      <c r="AY213" s="83" t="s">
        <v>66</v>
      </c>
      <c r="AZ213" s="2"/>
      <c r="BA213" s="3"/>
      <c r="BB213" s="3"/>
      <c r="BC213" s="3"/>
      <c r="BD213" s="3"/>
    </row>
    <row r="214" spans="1:56" x14ac:dyDescent="0.3">
      <c r="A214" s="69" t="s">
        <v>396</v>
      </c>
      <c r="B214" s="70"/>
      <c r="C214" s="70"/>
      <c r="D214" s="71"/>
      <c r="E214" s="73"/>
      <c r="F214" s="109" t="s">
        <v>3227</v>
      </c>
      <c r="G214" s="70"/>
      <c r="H214" s="74"/>
      <c r="I214" s="75"/>
      <c r="J214" s="75"/>
      <c r="K214" s="74" t="s">
        <v>24483</v>
      </c>
      <c r="L214" s="78"/>
      <c r="M214" s="79"/>
      <c r="N214" s="79"/>
      <c r="O214" s="80"/>
      <c r="P214" s="81"/>
      <c r="Q214" s="81"/>
      <c r="R214" s="93"/>
      <c r="S214" s="93"/>
      <c r="T214" s="93"/>
      <c r="U214" s="93"/>
      <c r="V214" s="52"/>
      <c r="W214" s="52"/>
      <c r="X214" s="52"/>
      <c r="Y214" s="52"/>
      <c r="Z214" s="51"/>
      <c r="AA214" s="76"/>
      <c r="AB214" s="76"/>
      <c r="AC214" s="77"/>
      <c r="AD214" s="83" t="s">
        <v>16823</v>
      </c>
      <c r="AE214" s="83">
        <v>3</v>
      </c>
      <c r="AF214" s="83">
        <v>5</v>
      </c>
      <c r="AG214" s="83">
        <v>6</v>
      </c>
      <c r="AH214" s="83">
        <v>7</v>
      </c>
      <c r="AI214" s="83"/>
      <c r="AJ214" s="83"/>
      <c r="AK214" s="83"/>
      <c r="AL214" s="83"/>
      <c r="AM214" s="83"/>
      <c r="AN214" s="85">
        <v>40898.948877314811</v>
      </c>
      <c r="AO214" s="83"/>
      <c r="AP214" s="83" t="b">
        <v>0</v>
      </c>
      <c r="AQ214" s="83" t="b">
        <v>0</v>
      </c>
      <c r="AR214" s="83" t="b">
        <v>0</v>
      </c>
      <c r="AS214" s="83"/>
      <c r="AT214" s="83">
        <v>0</v>
      </c>
      <c r="AU214" s="88" t="s">
        <v>22163</v>
      </c>
      <c r="AV214" s="83" t="b">
        <v>0</v>
      </c>
      <c r="AW214" s="83" t="s">
        <v>22320</v>
      </c>
      <c r="AX214" s="88" t="s">
        <v>22532</v>
      </c>
      <c r="AY214" s="83" t="s">
        <v>66</v>
      </c>
      <c r="AZ214" s="2"/>
      <c r="BA214" s="3"/>
      <c r="BB214" s="3"/>
      <c r="BC214" s="3"/>
      <c r="BD214" s="3"/>
    </row>
    <row r="215" spans="1:56" x14ac:dyDescent="0.3">
      <c r="A215" s="69" t="s">
        <v>397</v>
      </c>
      <c r="B215" s="70"/>
      <c r="C215" s="70"/>
      <c r="D215" s="71"/>
      <c r="E215" s="73"/>
      <c r="F215" s="109" t="s">
        <v>3228</v>
      </c>
      <c r="G215" s="70"/>
      <c r="H215" s="74"/>
      <c r="I215" s="75"/>
      <c r="J215" s="75"/>
      <c r="K215" s="74" t="s">
        <v>24484</v>
      </c>
      <c r="L215" s="78"/>
      <c r="M215" s="79"/>
      <c r="N215" s="79"/>
      <c r="O215" s="80"/>
      <c r="P215" s="81"/>
      <c r="Q215" s="81"/>
      <c r="R215" s="93"/>
      <c r="S215" s="93"/>
      <c r="T215" s="93"/>
      <c r="U215" s="93"/>
      <c r="V215" s="52"/>
      <c r="W215" s="52"/>
      <c r="X215" s="52"/>
      <c r="Y215" s="52"/>
      <c r="Z215" s="51"/>
      <c r="AA215" s="76"/>
      <c r="AB215" s="76"/>
      <c r="AC215" s="77"/>
      <c r="AD215" s="83" t="s">
        <v>16824</v>
      </c>
      <c r="AE215" s="83">
        <v>41</v>
      </c>
      <c r="AF215" s="83">
        <v>65</v>
      </c>
      <c r="AG215" s="83">
        <v>549</v>
      </c>
      <c r="AH215" s="83">
        <v>31</v>
      </c>
      <c r="AI215" s="83"/>
      <c r="AJ215" s="83" t="s">
        <v>18618</v>
      </c>
      <c r="AK215" s="83"/>
      <c r="AL215" s="83"/>
      <c r="AM215" s="83"/>
      <c r="AN215" s="85">
        <v>41432.531574074077</v>
      </c>
      <c r="AO215" s="88" t="s">
        <v>20776</v>
      </c>
      <c r="AP215" s="83" t="b">
        <v>1</v>
      </c>
      <c r="AQ215" s="83" t="b">
        <v>0</v>
      </c>
      <c r="AR215" s="83" t="b">
        <v>1</v>
      </c>
      <c r="AS215" s="83"/>
      <c r="AT215" s="83">
        <v>0</v>
      </c>
      <c r="AU215" s="88" t="s">
        <v>22157</v>
      </c>
      <c r="AV215" s="83" t="b">
        <v>0</v>
      </c>
      <c r="AW215" s="83" t="s">
        <v>22320</v>
      </c>
      <c r="AX215" s="88" t="s">
        <v>22533</v>
      </c>
      <c r="AY215" s="83" t="s">
        <v>66</v>
      </c>
      <c r="AZ215" s="2"/>
      <c r="BA215" s="3"/>
      <c r="BB215" s="3"/>
      <c r="BC215" s="3"/>
      <c r="BD215" s="3"/>
    </row>
    <row r="216" spans="1:56" x14ac:dyDescent="0.3">
      <c r="A216" s="69" t="s">
        <v>398</v>
      </c>
      <c r="B216" s="70"/>
      <c r="C216" s="70"/>
      <c r="D216" s="71"/>
      <c r="E216" s="73"/>
      <c r="F216" s="109" t="s">
        <v>3229</v>
      </c>
      <c r="G216" s="70"/>
      <c r="H216" s="74"/>
      <c r="I216" s="75"/>
      <c r="J216" s="75"/>
      <c r="K216" s="74" t="s">
        <v>24485</v>
      </c>
      <c r="L216" s="78"/>
      <c r="M216" s="79"/>
      <c r="N216" s="79"/>
      <c r="O216" s="80"/>
      <c r="P216" s="81"/>
      <c r="Q216" s="81"/>
      <c r="R216" s="93"/>
      <c r="S216" s="93"/>
      <c r="T216" s="93"/>
      <c r="U216" s="93"/>
      <c r="V216" s="52"/>
      <c r="W216" s="52"/>
      <c r="X216" s="52"/>
      <c r="Y216" s="52"/>
      <c r="Z216" s="51"/>
      <c r="AA216" s="76"/>
      <c r="AB216" s="76"/>
      <c r="AC216" s="77"/>
      <c r="AD216" s="83" t="s">
        <v>16825</v>
      </c>
      <c r="AE216" s="83">
        <v>62</v>
      </c>
      <c r="AF216" s="83">
        <v>61</v>
      </c>
      <c r="AG216" s="83">
        <v>1830</v>
      </c>
      <c r="AH216" s="83">
        <v>12</v>
      </c>
      <c r="AI216" s="83"/>
      <c r="AJ216" s="83" t="s">
        <v>18619</v>
      </c>
      <c r="AK216" s="83"/>
      <c r="AL216" s="83"/>
      <c r="AM216" s="83"/>
      <c r="AN216" s="85">
        <v>41526.687905092593</v>
      </c>
      <c r="AO216" s="88" t="s">
        <v>20777</v>
      </c>
      <c r="AP216" s="83" t="b">
        <v>1</v>
      </c>
      <c r="AQ216" s="83" t="b">
        <v>0</v>
      </c>
      <c r="AR216" s="83" t="b">
        <v>0</v>
      </c>
      <c r="AS216" s="83"/>
      <c r="AT216" s="83">
        <v>0</v>
      </c>
      <c r="AU216" s="88" t="s">
        <v>22157</v>
      </c>
      <c r="AV216" s="83" t="b">
        <v>0</v>
      </c>
      <c r="AW216" s="83" t="s">
        <v>22320</v>
      </c>
      <c r="AX216" s="88" t="s">
        <v>22534</v>
      </c>
      <c r="AY216" s="83" t="s">
        <v>66</v>
      </c>
      <c r="AZ216" s="2"/>
      <c r="BA216" s="3"/>
      <c r="BB216" s="3"/>
      <c r="BC216" s="3"/>
      <c r="BD216" s="3"/>
    </row>
    <row r="217" spans="1:56" x14ac:dyDescent="0.3">
      <c r="A217" s="69" t="s">
        <v>399</v>
      </c>
      <c r="B217" s="70"/>
      <c r="C217" s="70"/>
      <c r="D217" s="71"/>
      <c r="E217" s="73"/>
      <c r="F217" s="109" t="s">
        <v>3230</v>
      </c>
      <c r="G217" s="70"/>
      <c r="H217" s="74"/>
      <c r="I217" s="75"/>
      <c r="J217" s="75"/>
      <c r="K217" s="74" t="s">
        <v>24486</v>
      </c>
      <c r="L217" s="78"/>
      <c r="M217" s="79"/>
      <c r="N217" s="79"/>
      <c r="O217" s="80"/>
      <c r="P217" s="81"/>
      <c r="Q217" s="81"/>
      <c r="R217" s="93"/>
      <c r="S217" s="93"/>
      <c r="T217" s="93"/>
      <c r="U217" s="93"/>
      <c r="V217" s="52"/>
      <c r="W217" s="52"/>
      <c r="X217" s="52"/>
      <c r="Y217" s="52"/>
      <c r="Z217" s="51"/>
      <c r="AA217" s="76"/>
      <c r="AB217" s="76"/>
      <c r="AC217" s="77"/>
      <c r="AD217" s="83" t="s">
        <v>399</v>
      </c>
      <c r="AE217" s="83">
        <v>124</v>
      </c>
      <c r="AF217" s="83">
        <v>3</v>
      </c>
      <c r="AG217" s="83">
        <v>7</v>
      </c>
      <c r="AH217" s="83">
        <v>9</v>
      </c>
      <c r="AI217" s="83"/>
      <c r="AJ217" s="83"/>
      <c r="AK217" s="83"/>
      <c r="AL217" s="83"/>
      <c r="AM217" s="83"/>
      <c r="AN217" s="85">
        <v>43107.941319444442</v>
      </c>
      <c r="AO217" s="83"/>
      <c r="AP217" s="83" t="b">
        <v>1</v>
      </c>
      <c r="AQ217" s="83" t="b">
        <v>0</v>
      </c>
      <c r="AR217" s="83" t="b">
        <v>0</v>
      </c>
      <c r="AS217" s="83"/>
      <c r="AT217" s="83">
        <v>0</v>
      </c>
      <c r="AU217" s="83"/>
      <c r="AV217" s="83" t="b">
        <v>0</v>
      </c>
      <c r="AW217" s="83" t="s">
        <v>22320</v>
      </c>
      <c r="AX217" s="88" t="s">
        <v>22535</v>
      </c>
      <c r="AY217" s="83" t="s">
        <v>66</v>
      </c>
      <c r="AZ217" s="2"/>
      <c r="BA217" s="3"/>
      <c r="BB217" s="3"/>
      <c r="BC217" s="3"/>
      <c r="BD217" s="3"/>
    </row>
    <row r="218" spans="1:56" x14ac:dyDescent="0.3">
      <c r="A218" s="69" t="s">
        <v>401</v>
      </c>
      <c r="B218" s="70"/>
      <c r="C218" s="70"/>
      <c r="D218" s="71"/>
      <c r="E218" s="73"/>
      <c r="F218" s="109" t="s">
        <v>3231</v>
      </c>
      <c r="G218" s="70"/>
      <c r="H218" s="74"/>
      <c r="I218" s="75"/>
      <c r="J218" s="75"/>
      <c r="K218" s="74" t="s">
        <v>24487</v>
      </c>
      <c r="L218" s="78"/>
      <c r="M218" s="79"/>
      <c r="N218" s="79"/>
      <c r="O218" s="80"/>
      <c r="P218" s="81"/>
      <c r="Q218" s="81"/>
      <c r="R218" s="93"/>
      <c r="S218" s="93"/>
      <c r="T218" s="93"/>
      <c r="U218" s="93"/>
      <c r="V218" s="52"/>
      <c r="W218" s="52"/>
      <c r="X218" s="52"/>
      <c r="Y218" s="52"/>
      <c r="Z218" s="51"/>
      <c r="AA218" s="76"/>
      <c r="AB218" s="76"/>
      <c r="AC218" s="77"/>
      <c r="AD218" s="83" t="s">
        <v>16826</v>
      </c>
      <c r="AE218" s="83">
        <v>3</v>
      </c>
      <c r="AF218" s="83">
        <v>29</v>
      </c>
      <c r="AG218" s="83">
        <v>6</v>
      </c>
      <c r="AH218" s="83">
        <v>8</v>
      </c>
      <c r="AI218" s="83"/>
      <c r="AJ218" s="83"/>
      <c r="AK218" s="83"/>
      <c r="AL218" s="83"/>
      <c r="AM218" s="83"/>
      <c r="AN218" s="85">
        <v>41689.252106481479</v>
      </c>
      <c r="AO218" s="83"/>
      <c r="AP218" s="83" t="b">
        <v>1</v>
      </c>
      <c r="AQ218" s="83" t="b">
        <v>0</v>
      </c>
      <c r="AR218" s="83" t="b">
        <v>0</v>
      </c>
      <c r="AS218" s="83"/>
      <c r="AT218" s="83">
        <v>0</v>
      </c>
      <c r="AU218" s="88" t="s">
        <v>22157</v>
      </c>
      <c r="AV218" s="83" t="b">
        <v>0</v>
      </c>
      <c r="AW218" s="83" t="s">
        <v>22320</v>
      </c>
      <c r="AX218" s="88" t="s">
        <v>22536</v>
      </c>
      <c r="AY218" s="83" t="s">
        <v>66</v>
      </c>
      <c r="AZ218" s="2"/>
      <c r="BA218" s="3"/>
      <c r="BB218" s="3"/>
      <c r="BC218" s="3"/>
      <c r="BD218" s="3"/>
    </row>
    <row r="219" spans="1:56" x14ac:dyDescent="0.3">
      <c r="A219" s="69" t="s">
        <v>402</v>
      </c>
      <c r="B219" s="70"/>
      <c r="C219" s="70"/>
      <c r="D219" s="71"/>
      <c r="E219" s="73"/>
      <c r="F219" s="109" t="s">
        <v>3232</v>
      </c>
      <c r="G219" s="70"/>
      <c r="H219" s="74"/>
      <c r="I219" s="75"/>
      <c r="J219" s="75"/>
      <c r="K219" s="74" t="s">
        <v>24488</v>
      </c>
      <c r="L219" s="78"/>
      <c r="M219" s="79"/>
      <c r="N219" s="79"/>
      <c r="O219" s="80"/>
      <c r="P219" s="81"/>
      <c r="Q219" s="81"/>
      <c r="R219" s="93"/>
      <c r="S219" s="93"/>
      <c r="T219" s="93"/>
      <c r="U219" s="93"/>
      <c r="V219" s="52"/>
      <c r="W219" s="52"/>
      <c r="X219" s="52"/>
      <c r="Y219" s="52"/>
      <c r="Z219" s="51"/>
      <c r="AA219" s="76"/>
      <c r="AB219" s="76"/>
      <c r="AC219" s="77"/>
      <c r="AD219" s="83" t="s">
        <v>16827</v>
      </c>
      <c r="AE219" s="83">
        <v>190</v>
      </c>
      <c r="AF219" s="83">
        <v>73</v>
      </c>
      <c r="AG219" s="83">
        <v>1441</v>
      </c>
      <c r="AH219" s="83">
        <v>673</v>
      </c>
      <c r="AI219" s="83"/>
      <c r="AJ219" s="83"/>
      <c r="AK219" s="83"/>
      <c r="AL219" s="83"/>
      <c r="AM219" s="83"/>
      <c r="AN219" s="85">
        <v>43805.689976851849</v>
      </c>
      <c r="AO219" s="88" t="s">
        <v>20778</v>
      </c>
      <c r="AP219" s="83" t="b">
        <v>1</v>
      </c>
      <c r="AQ219" s="83" t="b">
        <v>0</v>
      </c>
      <c r="AR219" s="83" t="b">
        <v>1</v>
      </c>
      <c r="AS219" s="83"/>
      <c r="AT219" s="83">
        <v>0</v>
      </c>
      <c r="AU219" s="83"/>
      <c r="AV219" s="83" t="b">
        <v>0</v>
      </c>
      <c r="AW219" s="83" t="s">
        <v>22320</v>
      </c>
      <c r="AX219" s="88" t="s">
        <v>22537</v>
      </c>
      <c r="AY219" s="83" t="s">
        <v>66</v>
      </c>
      <c r="AZ219" s="2"/>
      <c r="BA219" s="3"/>
      <c r="BB219" s="3"/>
      <c r="BC219" s="3"/>
      <c r="BD219" s="3"/>
    </row>
    <row r="220" spans="1:56" x14ac:dyDescent="0.3">
      <c r="A220" s="69" t="s">
        <v>403</v>
      </c>
      <c r="B220" s="70"/>
      <c r="C220" s="70"/>
      <c r="D220" s="71"/>
      <c r="E220" s="73"/>
      <c r="F220" s="109" t="s">
        <v>3233</v>
      </c>
      <c r="G220" s="70"/>
      <c r="H220" s="74"/>
      <c r="I220" s="75"/>
      <c r="J220" s="75"/>
      <c r="K220" s="74" t="s">
        <v>24489</v>
      </c>
      <c r="L220" s="78"/>
      <c r="M220" s="79"/>
      <c r="N220" s="79"/>
      <c r="O220" s="80"/>
      <c r="P220" s="81"/>
      <c r="Q220" s="81"/>
      <c r="R220" s="93"/>
      <c r="S220" s="93"/>
      <c r="T220" s="93"/>
      <c r="U220" s="93"/>
      <c r="V220" s="52"/>
      <c r="W220" s="52"/>
      <c r="X220" s="52"/>
      <c r="Y220" s="52"/>
      <c r="Z220" s="51"/>
      <c r="AA220" s="76"/>
      <c r="AB220" s="76"/>
      <c r="AC220" s="77"/>
      <c r="AD220" s="83" t="s">
        <v>16828</v>
      </c>
      <c r="AE220" s="83">
        <v>102</v>
      </c>
      <c r="AF220" s="83">
        <v>19</v>
      </c>
      <c r="AG220" s="83">
        <v>974</v>
      </c>
      <c r="AH220" s="83">
        <v>1779</v>
      </c>
      <c r="AI220" s="83"/>
      <c r="AJ220" s="83"/>
      <c r="AK220" s="83"/>
      <c r="AL220" s="83"/>
      <c r="AM220" s="83"/>
      <c r="AN220" s="85">
        <v>43374.574421296296</v>
      </c>
      <c r="AO220" s="88" t="s">
        <v>20779</v>
      </c>
      <c r="AP220" s="83" t="b">
        <v>1</v>
      </c>
      <c r="AQ220" s="83" t="b">
        <v>0</v>
      </c>
      <c r="AR220" s="83" t="b">
        <v>0</v>
      </c>
      <c r="AS220" s="83"/>
      <c r="AT220" s="83">
        <v>0</v>
      </c>
      <c r="AU220" s="83"/>
      <c r="AV220" s="83" t="b">
        <v>0</v>
      </c>
      <c r="AW220" s="83" t="s">
        <v>22320</v>
      </c>
      <c r="AX220" s="88" t="s">
        <v>22538</v>
      </c>
      <c r="AY220" s="83" t="s">
        <v>66</v>
      </c>
      <c r="AZ220" s="2"/>
      <c r="BA220" s="3"/>
      <c r="BB220" s="3"/>
      <c r="BC220" s="3"/>
      <c r="BD220" s="3"/>
    </row>
    <row r="221" spans="1:56" x14ac:dyDescent="0.3">
      <c r="A221" s="69" t="s">
        <v>404</v>
      </c>
      <c r="B221" s="70"/>
      <c r="C221" s="70"/>
      <c r="D221" s="71"/>
      <c r="E221" s="73"/>
      <c r="F221" s="109" t="s">
        <v>3234</v>
      </c>
      <c r="G221" s="70"/>
      <c r="H221" s="74"/>
      <c r="I221" s="75"/>
      <c r="J221" s="75"/>
      <c r="K221" s="74" t="s">
        <v>24490</v>
      </c>
      <c r="L221" s="78"/>
      <c r="M221" s="79"/>
      <c r="N221" s="79"/>
      <c r="O221" s="80"/>
      <c r="P221" s="81"/>
      <c r="Q221" s="81"/>
      <c r="R221" s="93"/>
      <c r="S221" s="93"/>
      <c r="T221" s="93"/>
      <c r="U221" s="93"/>
      <c r="V221" s="52"/>
      <c r="W221" s="52"/>
      <c r="X221" s="52"/>
      <c r="Y221" s="52"/>
      <c r="Z221" s="51"/>
      <c r="AA221" s="76"/>
      <c r="AB221" s="76"/>
      <c r="AC221" s="77"/>
      <c r="AD221" s="83" t="s">
        <v>16829</v>
      </c>
      <c r="AE221" s="83">
        <v>69</v>
      </c>
      <c r="AF221" s="83">
        <v>17</v>
      </c>
      <c r="AG221" s="83">
        <v>666</v>
      </c>
      <c r="AH221" s="83">
        <v>511</v>
      </c>
      <c r="AI221" s="83"/>
      <c r="AJ221" s="83"/>
      <c r="AK221" s="83"/>
      <c r="AL221" s="83"/>
      <c r="AM221" s="83"/>
      <c r="AN221" s="85">
        <v>42849.444398148145</v>
      </c>
      <c r="AO221" s="83"/>
      <c r="AP221" s="83" t="b">
        <v>1</v>
      </c>
      <c r="AQ221" s="83" t="b">
        <v>0</v>
      </c>
      <c r="AR221" s="83" t="b">
        <v>0</v>
      </c>
      <c r="AS221" s="83"/>
      <c r="AT221" s="83">
        <v>0</v>
      </c>
      <c r="AU221" s="83"/>
      <c r="AV221" s="83" t="b">
        <v>0</v>
      </c>
      <c r="AW221" s="83" t="s">
        <v>22320</v>
      </c>
      <c r="AX221" s="88" t="s">
        <v>22539</v>
      </c>
      <c r="AY221" s="83" t="s">
        <v>66</v>
      </c>
      <c r="AZ221" s="2"/>
      <c r="BA221" s="3"/>
      <c r="BB221" s="3"/>
      <c r="BC221" s="3"/>
      <c r="BD221" s="3"/>
    </row>
    <row r="222" spans="1:56" x14ac:dyDescent="0.3">
      <c r="A222" s="69" t="s">
        <v>2003</v>
      </c>
      <c r="B222" s="70"/>
      <c r="C222" s="70"/>
      <c r="D222" s="71"/>
      <c r="E222" s="73"/>
      <c r="F222" s="109" t="s">
        <v>4694</v>
      </c>
      <c r="G222" s="70"/>
      <c r="H222" s="74"/>
      <c r="I222" s="75"/>
      <c r="J222" s="75"/>
      <c r="K222" s="74" t="s">
        <v>24491</v>
      </c>
      <c r="L222" s="78"/>
      <c r="M222" s="79"/>
      <c r="N222" s="79"/>
      <c r="O222" s="80"/>
      <c r="P222" s="81"/>
      <c r="Q222" s="81"/>
      <c r="R222" s="93"/>
      <c r="S222" s="93"/>
      <c r="T222" s="93"/>
      <c r="U222" s="93"/>
      <c r="V222" s="52"/>
      <c r="W222" s="52"/>
      <c r="X222" s="52"/>
      <c r="Y222" s="52"/>
      <c r="Z222" s="51"/>
      <c r="AA222" s="76"/>
      <c r="AB222" s="76"/>
      <c r="AC222" s="77"/>
      <c r="AD222" s="83" t="s">
        <v>16830</v>
      </c>
      <c r="AE222" s="83">
        <v>2014</v>
      </c>
      <c r="AF222" s="83">
        <v>2115</v>
      </c>
      <c r="AG222" s="83">
        <v>4577</v>
      </c>
      <c r="AH222" s="83">
        <v>375</v>
      </c>
      <c r="AI222" s="83"/>
      <c r="AJ222" s="83"/>
      <c r="AK222" s="83" t="s">
        <v>19894</v>
      </c>
      <c r="AL222" s="83"/>
      <c r="AM222" s="83"/>
      <c r="AN222" s="85">
        <v>42043.722037037034</v>
      </c>
      <c r="AO222" s="83"/>
      <c r="AP222" s="83" t="b">
        <v>1</v>
      </c>
      <c r="AQ222" s="83" t="b">
        <v>0</v>
      </c>
      <c r="AR222" s="83" t="b">
        <v>1</v>
      </c>
      <c r="AS222" s="83"/>
      <c r="AT222" s="83">
        <v>2</v>
      </c>
      <c r="AU222" s="88" t="s">
        <v>22157</v>
      </c>
      <c r="AV222" s="83" t="b">
        <v>0</v>
      </c>
      <c r="AW222" s="83" t="s">
        <v>22320</v>
      </c>
      <c r="AX222" s="88" t="s">
        <v>22540</v>
      </c>
      <c r="AY222" s="83" t="s">
        <v>66</v>
      </c>
      <c r="AZ222" s="2"/>
      <c r="BA222" s="3"/>
      <c r="BB222" s="3"/>
      <c r="BC222" s="3"/>
      <c r="BD222" s="3"/>
    </row>
    <row r="223" spans="1:56" x14ac:dyDescent="0.3">
      <c r="A223" s="69" t="s">
        <v>405</v>
      </c>
      <c r="B223" s="70"/>
      <c r="C223" s="70"/>
      <c r="D223" s="71"/>
      <c r="E223" s="73"/>
      <c r="F223" s="109" t="s">
        <v>3235</v>
      </c>
      <c r="G223" s="70"/>
      <c r="H223" s="74"/>
      <c r="I223" s="75"/>
      <c r="J223" s="75"/>
      <c r="K223" s="74" t="s">
        <v>24492</v>
      </c>
      <c r="L223" s="78"/>
      <c r="M223" s="79"/>
      <c r="N223" s="79"/>
      <c r="O223" s="80"/>
      <c r="P223" s="81"/>
      <c r="Q223" s="81"/>
      <c r="R223" s="93"/>
      <c r="S223" s="93"/>
      <c r="T223" s="93"/>
      <c r="U223" s="93"/>
      <c r="V223" s="52"/>
      <c r="W223" s="52"/>
      <c r="X223" s="52"/>
      <c r="Y223" s="52"/>
      <c r="Z223" s="51"/>
      <c r="AA223" s="76"/>
      <c r="AB223" s="76"/>
      <c r="AC223" s="77"/>
      <c r="AD223" s="83" t="s">
        <v>16831</v>
      </c>
      <c r="AE223" s="83">
        <v>77</v>
      </c>
      <c r="AF223" s="83">
        <v>468</v>
      </c>
      <c r="AG223" s="83">
        <v>4961</v>
      </c>
      <c r="AH223" s="83">
        <v>4422</v>
      </c>
      <c r="AI223" s="83"/>
      <c r="AJ223" s="83" t="s">
        <v>18620</v>
      </c>
      <c r="AK223" s="83"/>
      <c r="AL223" s="83"/>
      <c r="AM223" s="83"/>
      <c r="AN223" s="85">
        <v>43834.793726851851</v>
      </c>
      <c r="AO223" s="83"/>
      <c r="AP223" s="83" t="b">
        <v>1</v>
      </c>
      <c r="AQ223" s="83" t="b">
        <v>0</v>
      </c>
      <c r="AR223" s="83" t="b">
        <v>0</v>
      </c>
      <c r="AS223" s="83"/>
      <c r="AT223" s="83">
        <v>2</v>
      </c>
      <c r="AU223" s="83"/>
      <c r="AV223" s="83" t="b">
        <v>0</v>
      </c>
      <c r="AW223" s="83" t="s">
        <v>22320</v>
      </c>
      <c r="AX223" s="88" t="s">
        <v>22541</v>
      </c>
      <c r="AY223" s="83" t="s">
        <v>66</v>
      </c>
      <c r="AZ223" s="2"/>
      <c r="BA223" s="3"/>
      <c r="BB223" s="3"/>
      <c r="BC223" s="3"/>
      <c r="BD223" s="3"/>
    </row>
    <row r="224" spans="1:56" x14ac:dyDescent="0.3">
      <c r="A224" s="69" t="s">
        <v>1928</v>
      </c>
      <c r="B224" s="70"/>
      <c r="C224" s="70"/>
      <c r="D224" s="71"/>
      <c r="E224" s="73"/>
      <c r="F224" s="109" t="s">
        <v>4627</v>
      </c>
      <c r="G224" s="70"/>
      <c r="H224" s="74"/>
      <c r="I224" s="75"/>
      <c r="J224" s="75"/>
      <c r="K224" s="74" t="s">
        <v>24493</v>
      </c>
      <c r="L224" s="78"/>
      <c r="M224" s="79"/>
      <c r="N224" s="79"/>
      <c r="O224" s="80"/>
      <c r="P224" s="81"/>
      <c r="Q224" s="81"/>
      <c r="R224" s="93"/>
      <c r="S224" s="93"/>
      <c r="T224" s="93"/>
      <c r="U224" s="93"/>
      <c r="V224" s="52"/>
      <c r="W224" s="52"/>
      <c r="X224" s="52"/>
      <c r="Y224" s="52"/>
      <c r="Z224" s="51"/>
      <c r="AA224" s="76"/>
      <c r="AB224" s="76"/>
      <c r="AC224" s="77"/>
      <c r="AD224" s="83" t="s">
        <v>16832</v>
      </c>
      <c r="AE224" s="83">
        <v>2479</v>
      </c>
      <c r="AF224" s="83">
        <v>2890</v>
      </c>
      <c r="AG224" s="83">
        <v>163277</v>
      </c>
      <c r="AH224" s="83">
        <v>9587</v>
      </c>
      <c r="AI224" s="83"/>
      <c r="AJ224" s="83" t="s">
        <v>18621</v>
      </c>
      <c r="AK224" s="83" t="s">
        <v>19894</v>
      </c>
      <c r="AL224" s="83"/>
      <c r="AM224" s="83"/>
      <c r="AN224" s="85">
        <v>42674.072511574072</v>
      </c>
      <c r="AO224" s="83"/>
      <c r="AP224" s="83" t="b">
        <v>1</v>
      </c>
      <c r="AQ224" s="83" t="b">
        <v>0</v>
      </c>
      <c r="AR224" s="83" t="b">
        <v>0</v>
      </c>
      <c r="AS224" s="83"/>
      <c r="AT224" s="83">
        <v>5</v>
      </c>
      <c r="AU224" s="83"/>
      <c r="AV224" s="83" t="b">
        <v>0</v>
      </c>
      <c r="AW224" s="83" t="s">
        <v>22320</v>
      </c>
      <c r="AX224" s="88" t="s">
        <v>22542</v>
      </c>
      <c r="AY224" s="83" t="s">
        <v>66</v>
      </c>
      <c r="AZ224" s="2"/>
      <c r="BA224" s="3"/>
      <c r="BB224" s="3"/>
      <c r="BC224" s="3"/>
      <c r="BD224" s="3"/>
    </row>
    <row r="225" spans="1:56" x14ac:dyDescent="0.3">
      <c r="A225" s="69" t="s">
        <v>406</v>
      </c>
      <c r="B225" s="70"/>
      <c r="C225" s="70"/>
      <c r="D225" s="71"/>
      <c r="E225" s="73"/>
      <c r="F225" s="109" t="s">
        <v>22191</v>
      </c>
      <c r="G225" s="70"/>
      <c r="H225" s="74"/>
      <c r="I225" s="75"/>
      <c r="J225" s="75"/>
      <c r="K225" s="74" t="s">
        <v>24494</v>
      </c>
      <c r="L225" s="78"/>
      <c r="M225" s="79"/>
      <c r="N225" s="79"/>
      <c r="O225" s="80"/>
      <c r="P225" s="81"/>
      <c r="Q225" s="81"/>
      <c r="R225" s="93"/>
      <c r="S225" s="93"/>
      <c r="T225" s="93"/>
      <c r="U225" s="93"/>
      <c r="V225" s="52"/>
      <c r="W225" s="52"/>
      <c r="X225" s="52"/>
      <c r="Y225" s="52"/>
      <c r="Z225" s="51"/>
      <c r="AA225" s="76"/>
      <c r="AB225" s="76"/>
      <c r="AC225" s="77"/>
      <c r="AD225" s="83" t="s">
        <v>16833</v>
      </c>
      <c r="AE225" s="83">
        <v>2288</v>
      </c>
      <c r="AF225" s="83">
        <v>154</v>
      </c>
      <c r="AG225" s="83">
        <v>1284</v>
      </c>
      <c r="AH225" s="83">
        <v>1371</v>
      </c>
      <c r="AI225" s="83"/>
      <c r="AJ225" s="83" t="s">
        <v>18622</v>
      </c>
      <c r="AK225" s="83"/>
      <c r="AL225" s="83"/>
      <c r="AM225" s="83"/>
      <c r="AN225" s="85">
        <v>43255.442824074074</v>
      </c>
      <c r="AO225" s="83"/>
      <c r="AP225" s="83" t="b">
        <v>1</v>
      </c>
      <c r="AQ225" s="83" t="b">
        <v>0</v>
      </c>
      <c r="AR225" s="83" t="b">
        <v>0</v>
      </c>
      <c r="AS225" s="83"/>
      <c r="AT225" s="83">
        <v>0</v>
      </c>
      <c r="AU225" s="83"/>
      <c r="AV225" s="83" t="b">
        <v>0</v>
      </c>
      <c r="AW225" s="83" t="s">
        <v>22320</v>
      </c>
      <c r="AX225" s="88" t="s">
        <v>22543</v>
      </c>
      <c r="AY225" s="83" t="s">
        <v>66</v>
      </c>
      <c r="AZ225" s="2"/>
      <c r="BA225" s="3"/>
      <c r="BB225" s="3"/>
      <c r="BC225" s="3"/>
      <c r="BD225" s="3"/>
    </row>
    <row r="226" spans="1:56" x14ac:dyDescent="0.3">
      <c r="A226" s="69" t="s">
        <v>407</v>
      </c>
      <c r="B226" s="70"/>
      <c r="C226" s="70"/>
      <c r="D226" s="71"/>
      <c r="E226" s="73"/>
      <c r="F226" s="109" t="s">
        <v>3236</v>
      </c>
      <c r="G226" s="70"/>
      <c r="H226" s="74"/>
      <c r="I226" s="75"/>
      <c r="J226" s="75"/>
      <c r="K226" s="74" t="s">
        <v>24495</v>
      </c>
      <c r="L226" s="78"/>
      <c r="M226" s="79"/>
      <c r="N226" s="79"/>
      <c r="O226" s="80"/>
      <c r="P226" s="81"/>
      <c r="Q226" s="81"/>
      <c r="R226" s="93"/>
      <c r="S226" s="93"/>
      <c r="T226" s="93"/>
      <c r="U226" s="93"/>
      <c r="V226" s="52"/>
      <c r="W226" s="52"/>
      <c r="X226" s="52"/>
      <c r="Y226" s="52"/>
      <c r="Z226" s="51"/>
      <c r="AA226" s="76"/>
      <c r="AB226" s="76"/>
      <c r="AC226" s="77"/>
      <c r="AD226" s="83" t="s">
        <v>16834</v>
      </c>
      <c r="AE226" s="83">
        <v>38</v>
      </c>
      <c r="AF226" s="83">
        <v>33</v>
      </c>
      <c r="AG226" s="83">
        <v>523</v>
      </c>
      <c r="AH226" s="83">
        <v>18</v>
      </c>
      <c r="AI226" s="83"/>
      <c r="AJ226" s="83" t="s">
        <v>18623</v>
      </c>
      <c r="AK226" s="83"/>
      <c r="AL226" s="83"/>
      <c r="AM226" s="83"/>
      <c r="AN226" s="85">
        <v>43836.786932870367</v>
      </c>
      <c r="AO226" s="88" t="s">
        <v>20780</v>
      </c>
      <c r="AP226" s="83" t="b">
        <v>1</v>
      </c>
      <c r="AQ226" s="83" t="b">
        <v>0</v>
      </c>
      <c r="AR226" s="83" t="b">
        <v>0</v>
      </c>
      <c r="AS226" s="83"/>
      <c r="AT226" s="83">
        <v>0</v>
      </c>
      <c r="AU226" s="83"/>
      <c r="AV226" s="83" t="b">
        <v>0</v>
      </c>
      <c r="AW226" s="83" t="s">
        <v>22320</v>
      </c>
      <c r="AX226" s="88" t="s">
        <v>22544</v>
      </c>
      <c r="AY226" s="83" t="s">
        <v>66</v>
      </c>
      <c r="AZ226" s="2"/>
      <c r="BA226" s="3"/>
      <c r="BB226" s="3"/>
      <c r="BC226" s="3"/>
      <c r="BD226" s="3"/>
    </row>
    <row r="227" spans="1:56" x14ac:dyDescent="0.3">
      <c r="A227" s="69" t="s">
        <v>408</v>
      </c>
      <c r="B227" s="70"/>
      <c r="C227" s="70"/>
      <c r="D227" s="71"/>
      <c r="E227" s="73"/>
      <c r="F227" s="109" t="s">
        <v>3237</v>
      </c>
      <c r="G227" s="70"/>
      <c r="H227" s="74"/>
      <c r="I227" s="75"/>
      <c r="J227" s="75"/>
      <c r="K227" s="74" t="s">
        <v>24496</v>
      </c>
      <c r="L227" s="78"/>
      <c r="M227" s="79"/>
      <c r="N227" s="79"/>
      <c r="O227" s="80"/>
      <c r="P227" s="81"/>
      <c r="Q227" s="81"/>
      <c r="R227" s="93"/>
      <c r="S227" s="93"/>
      <c r="T227" s="93"/>
      <c r="U227" s="93"/>
      <c r="V227" s="52"/>
      <c r="W227" s="52"/>
      <c r="X227" s="52"/>
      <c r="Y227" s="52"/>
      <c r="Z227" s="51"/>
      <c r="AA227" s="76"/>
      <c r="AB227" s="76"/>
      <c r="AC227" s="77"/>
      <c r="AD227" s="83" t="s">
        <v>16835</v>
      </c>
      <c r="AE227" s="83">
        <v>529</v>
      </c>
      <c r="AF227" s="83">
        <v>3688</v>
      </c>
      <c r="AG227" s="83">
        <v>649</v>
      </c>
      <c r="AH227" s="83">
        <v>45474</v>
      </c>
      <c r="AI227" s="83"/>
      <c r="AJ227" s="83" t="s">
        <v>18624</v>
      </c>
      <c r="AK227" s="83" t="s">
        <v>19894</v>
      </c>
      <c r="AL227" s="83"/>
      <c r="AM227" s="83"/>
      <c r="AN227" s="85">
        <v>42997.385104166664</v>
      </c>
      <c r="AO227" s="88" t="s">
        <v>20781</v>
      </c>
      <c r="AP227" s="83" t="b">
        <v>1</v>
      </c>
      <c r="AQ227" s="83" t="b">
        <v>0</v>
      </c>
      <c r="AR227" s="83" t="b">
        <v>0</v>
      </c>
      <c r="AS227" s="83"/>
      <c r="AT227" s="83">
        <v>0</v>
      </c>
      <c r="AU227" s="83"/>
      <c r="AV227" s="83" t="b">
        <v>0</v>
      </c>
      <c r="AW227" s="83" t="s">
        <v>22320</v>
      </c>
      <c r="AX227" s="88" t="s">
        <v>22545</v>
      </c>
      <c r="AY227" s="83" t="s">
        <v>66</v>
      </c>
      <c r="AZ227" s="2"/>
      <c r="BA227" s="3"/>
      <c r="BB227" s="3"/>
      <c r="BC227" s="3"/>
      <c r="BD227" s="3"/>
    </row>
    <row r="228" spans="1:56" x14ac:dyDescent="0.3">
      <c r="A228" s="69" t="s">
        <v>1805</v>
      </c>
      <c r="B228" s="70"/>
      <c r="C228" s="70"/>
      <c r="D228" s="71"/>
      <c r="E228" s="73"/>
      <c r="F228" s="109" t="s">
        <v>4521</v>
      </c>
      <c r="G228" s="70"/>
      <c r="H228" s="74"/>
      <c r="I228" s="75"/>
      <c r="J228" s="75"/>
      <c r="K228" s="74" t="s">
        <v>24497</v>
      </c>
      <c r="L228" s="78"/>
      <c r="M228" s="79"/>
      <c r="N228" s="79"/>
      <c r="O228" s="80"/>
      <c r="P228" s="81"/>
      <c r="Q228" s="81"/>
      <c r="R228" s="93"/>
      <c r="S228" s="93"/>
      <c r="T228" s="93"/>
      <c r="U228" s="93"/>
      <c r="V228" s="52"/>
      <c r="W228" s="52"/>
      <c r="X228" s="52"/>
      <c r="Y228" s="52"/>
      <c r="Z228" s="51"/>
      <c r="AA228" s="76"/>
      <c r="AB228" s="76"/>
      <c r="AC228" s="77"/>
      <c r="AD228" s="83" t="s">
        <v>16836</v>
      </c>
      <c r="AE228" s="83">
        <v>365</v>
      </c>
      <c r="AF228" s="83">
        <v>8877</v>
      </c>
      <c r="AG228" s="83">
        <v>61437</v>
      </c>
      <c r="AH228" s="83">
        <v>37096</v>
      </c>
      <c r="AI228" s="83"/>
      <c r="AJ228" s="83" t="s">
        <v>18625</v>
      </c>
      <c r="AK228" s="83" t="s">
        <v>19955</v>
      </c>
      <c r="AL228" s="83"/>
      <c r="AM228" s="83"/>
      <c r="AN228" s="85">
        <v>41540.383842592593</v>
      </c>
      <c r="AO228" s="88" t="s">
        <v>20782</v>
      </c>
      <c r="AP228" s="83" t="b">
        <v>1</v>
      </c>
      <c r="AQ228" s="83" t="b">
        <v>0</v>
      </c>
      <c r="AR228" s="83" t="b">
        <v>0</v>
      </c>
      <c r="AS228" s="83"/>
      <c r="AT228" s="83">
        <v>12</v>
      </c>
      <c r="AU228" s="88" t="s">
        <v>22157</v>
      </c>
      <c r="AV228" s="83" t="b">
        <v>0</v>
      </c>
      <c r="AW228" s="83" t="s">
        <v>22320</v>
      </c>
      <c r="AX228" s="88" t="s">
        <v>22546</v>
      </c>
      <c r="AY228" s="83" t="s">
        <v>66</v>
      </c>
      <c r="AZ228" s="2"/>
      <c r="BA228" s="3"/>
      <c r="BB228" s="3"/>
      <c r="BC228" s="3"/>
      <c r="BD228" s="3"/>
    </row>
    <row r="229" spans="1:56" x14ac:dyDescent="0.3">
      <c r="A229" s="69" t="s">
        <v>409</v>
      </c>
      <c r="B229" s="70"/>
      <c r="C229" s="70"/>
      <c r="D229" s="71"/>
      <c r="E229" s="73"/>
      <c r="F229" s="109" t="s">
        <v>3238</v>
      </c>
      <c r="G229" s="70"/>
      <c r="H229" s="74"/>
      <c r="I229" s="75"/>
      <c r="J229" s="75"/>
      <c r="K229" s="74" t="s">
        <v>24498</v>
      </c>
      <c r="L229" s="78"/>
      <c r="M229" s="79"/>
      <c r="N229" s="79"/>
      <c r="O229" s="80"/>
      <c r="P229" s="81"/>
      <c r="Q229" s="81"/>
      <c r="R229" s="93"/>
      <c r="S229" s="93"/>
      <c r="T229" s="93"/>
      <c r="U229" s="93"/>
      <c r="V229" s="52"/>
      <c r="W229" s="52"/>
      <c r="X229" s="52"/>
      <c r="Y229" s="52"/>
      <c r="Z229" s="51"/>
      <c r="AA229" s="76"/>
      <c r="AB229" s="76"/>
      <c r="AC229" s="77"/>
      <c r="AD229" s="83" t="s">
        <v>16837</v>
      </c>
      <c r="AE229" s="83">
        <v>451</v>
      </c>
      <c r="AF229" s="83">
        <v>1229</v>
      </c>
      <c r="AG229" s="83">
        <v>15540</v>
      </c>
      <c r="AH229" s="83">
        <v>3585</v>
      </c>
      <c r="AI229" s="83"/>
      <c r="AJ229" s="83" t="s">
        <v>18626</v>
      </c>
      <c r="AK229" s="83" t="s">
        <v>2881</v>
      </c>
      <c r="AL229" s="83"/>
      <c r="AM229" s="83"/>
      <c r="AN229" s="85">
        <v>42254.333784722221</v>
      </c>
      <c r="AO229" s="88" t="s">
        <v>20783</v>
      </c>
      <c r="AP229" s="83" t="b">
        <v>1</v>
      </c>
      <c r="AQ229" s="83" t="b">
        <v>0</v>
      </c>
      <c r="AR229" s="83" t="b">
        <v>0</v>
      </c>
      <c r="AS229" s="83"/>
      <c r="AT229" s="83">
        <v>1</v>
      </c>
      <c r="AU229" s="88" t="s">
        <v>22157</v>
      </c>
      <c r="AV229" s="83" t="b">
        <v>0</v>
      </c>
      <c r="AW229" s="83" t="s">
        <v>22320</v>
      </c>
      <c r="AX229" s="88" t="s">
        <v>22547</v>
      </c>
      <c r="AY229" s="83" t="s">
        <v>66</v>
      </c>
      <c r="AZ229" s="2"/>
      <c r="BA229" s="3"/>
      <c r="BB229" s="3"/>
      <c r="BC229" s="3"/>
      <c r="BD229" s="3"/>
    </row>
    <row r="230" spans="1:56" x14ac:dyDescent="0.3">
      <c r="A230" s="69" t="s">
        <v>410</v>
      </c>
      <c r="B230" s="70"/>
      <c r="C230" s="70"/>
      <c r="D230" s="71"/>
      <c r="E230" s="73"/>
      <c r="F230" s="109" t="s">
        <v>3239</v>
      </c>
      <c r="G230" s="70"/>
      <c r="H230" s="74"/>
      <c r="I230" s="75"/>
      <c r="J230" s="75"/>
      <c r="K230" s="74" t="s">
        <v>24499</v>
      </c>
      <c r="L230" s="78"/>
      <c r="M230" s="79"/>
      <c r="N230" s="79"/>
      <c r="O230" s="80"/>
      <c r="P230" s="81"/>
      <c r="Q230" s="81"/>
      <c r="R230" s="93"/>
      <c r="S230" s="93"/>
      <c r="T230" s="93"/>
      <c r="U230" s="93"/>
      <c r="V230" s="52"/>
      <c r="W230" s="52"/>
      <c r="X230" s="52"/>
      <c r="Y230" s="52"/>
      <c r="Z230" s="51"/>
      <c r="AA230" s="76"/>
      <c r="AB230" s="76"/>
      <c r="AC230" s="77"/>
      <c r="AD230" s="83" t="s">
        <v>16838</v>
      </c>
      <c r="AE230" s="83">
        <v>103</v>
      </c>
      <c r="AF230" s="83">
        <v>30</v>
      </c>
      <c r="AG230" s="83">
        <v>2173</v>
      </c>
      <c r="AH230" s="83">
        <v>349</v>
      </c>
      <c r="AI230" s="83"/>
      <c r="AJ230" s="83" t="s">
        <v>18627</v>
      </c>
      <c r="AK230" s="83" t="s">
        <v>19899</v>
      </c>
      <c r="AL230" s="83"/>
      <c r="AM230" s="83"/>
      <c r="AN230" s="85">
        <v>41837.095810185187</v>
      </c>
      <c r="AO230" s="88" t="s">
        <v>20784</v>
      </c>
      <c r="AP230" s="83" t="b">
        <v>1</v>
      </c>
      <c r="AQ230" s="83" t="b">
        <v>0</v>
      </c>
      <c r="AR230" s="83" t="b">
        <v>0</v>
      </c>
      <c r="AS230" s="83"/>
      <c r="AT230" s="83">
        <v>0</v>
      </c>
      <c r="AU230" s="88" t="s">
        <v>22157</v>
      </c>
      <c r="AV230" s="83" t="b">
        <v>0</v>
      </c>
      <c r="AW230" s="83" t="s">
        <v>22320</v>
      </c>
      <c r="AX230" s="88" t="s">
        <v>22548</v>
      </c>
      <c r="AY230" s="83" t="s">
        <v>66</v>
      </c>
      <c r="AZ230" s="2"/>
      <c r="BA230" s="3"/>
      <c r="BB230" s="3"/>
      <c r="BC230" s="3"/>
      <c r="BD230" s="3"/>
    </row>
    <row r="231" spans="1:56" x14ac:dyDescent="0.3">
      <c r="A231" s="69" t="s">
        <v>411</v>
      </c>
      <c r="B231" s="70"/>
      <c r="C231" s="70"/>
      <c r="D231" s="71"/>
      <c r="E231" s="73"/>
      <c r="F231" s="109" t="s">
        <v>3240</v>
      </c>
      <c r="G231" s="70"/>
      <c r="H231" s="74"/>
      <c r="I231" s="75"/>
      <c r="J231" s="75"/>
      <c r="K231" s="74" t="s">
        <v>24500</v>
      </c>
      <c r="L231" s="78"/>
      <c r="M231" s="79"/>
      <c r="N231" s="79"/>
      <c r="O231" s="80"/>
      <c r="P231" s="81"/>
      <c r="Q231" s="81"/>
      <c r="R231" s="93"/>
      <c r="S231" s="93"/>
      <c r="T231" s="93"/>
      <c r="U231" s="93"/>
      <c r="V231" s="52"/>
      <c r="W231" s="52"/>
      <c r="X231" s="52"/>
      <c r="Y231" s="52"/>
      <c r="Z231" s="51"/>
      <c r="AA231" s="76"/>
      <c r="AB231" s="76"/>
      <c r="AC231" s="77"/>
      <c r="AD231" s="83" t="s">
        <v>16839</v>
      </c>
      <c r="AE231" s="83">
        <v>544</v>
      </c>
      <c r="AF231" s="83">
        <v>263</v>
      </c>
      <c r="AG231" s="83">
        <v>16713</v>
      </c>
      <c r="AH231" s="83">
        <v>414</v>
      </c>
      <c r="AI231" s="83"/>
      <c r="AJ231" s="83" t="s">
        <v>18628</v>
      </c>
      <c r="AK231" s="83" t="s">
        <v>19956</v>
      </c>
      <c r="AL231" s="83"/>
      <c r="AM231" s="83"/>
      <c r="AN231" s="85">
        <v>40858.939675925925</v>
      </c>
      <c r="AO231" s="88" t="s">
        <v>20785</v>
      </c>
      <c r="AP231" s="83" t="b">
        <v>0</v>
      </c>
      <c r="AQ231" s="83" t="b">
        <v>0</v>
      </c>
      <c r="AR231" s="83" t="b">
        <v>1</v>
      </c>
      <c r="AS231" s="83"/>
      <c r="AT231" s="83">
        <v>0</v>
      </c>
      <c r="AU231" s="88" t="s">
        <v>22165</v>
      </c>
      <c r="AV231" s="83" t="b">
        <v>0</v>
      </c>
      <c r="AW231" s="83" t="s">
        <v>22320</v>
      </c>
      <c r="AX231" s="88" t="s">
        <v>22549</v>
      </c>
      <c r="AY231" s="83" t="s">
        <v>66</v>
      </c>
      <c r="AZ231" s="2"/>
      <c r="BA231" s="3"/>
      <c r="BB231" s="3"/>
      <c r="BC231" s="3"/>
      <c r="BD231" s="3"/>
    </row>
    <row r="232" spans="1:56" x14ac:dyDescent="0.3">
      <c r="A232" s="69" t="s">
        <v>412</v>
      </c>
      <c r="B232" s="70"/>
      <c r="C232" s="70"/>
      <c r="D232" s="71"/>
      <c r="E232" s="73"/>
      <c r="F232" s="109" t="s">
        <v>3241</v>
      </c>
      <c r="G232" s="70"/>
      <c r="H232" s="74"/>
      <c r="I232" s="75"/>
      <c r="J232" s="75"/>
      <c r="K232" s="74" t="s">
        <v>24501</v>
      </c>
      <c r="L232" s="78"/>
      <c r="M232" s="79"/>
      <c r="N232" s="79"/>
      <c r="O232" s="80"/>
      <c r="P232" s="81"/>
      <c r="Q232" s="81"/>
      <c r="R232" s="93"/>
      <c r="S232" s="93"/>
      <c r="T232" s="93"/>
      <c r="U232" s="93"/>
      <c r="V232" s="52"/>
      <c r="W232" s="52"/>
      <c r="X232" s="52"/>
      <c r="Y232" s="52"/>
      <c r="Z232" s="51"/>
      <c r="AA232" s="76"/>
      <c r="AB232" s="76"/>
      <c r="AC232" s="77"/>
      <c r="AD232" s="83" t="s">
        <v>16840</v>
      </c>
      <c r="AE232" s="83">
        <v>599</v>
      </c>
      <c r="AF232" s="83">
        <v>17347</v>
      </c>
      <c r="AG232" s="83">
        <v>38754</v>
      </c>
      <c r="AH232" s="83">
        <v>8433</v>
      </c>
      <c r="AI232" s="83"/>
      <c r="AJ232" s="83" t="s">
        <v>18629</v>
      </c>
      <c r="AK232" s="83"/>
      <c r="AL232" s="83"/>
      <c r="AM232" s="83"/>
      <c r="AN232" s="85">
        <v>40945.344629629632</v>
      </c>
      <c r="AO232" s="88" t="s">
        <v>20786</v>
      </c>
      <c r="AP232" s="83" t="b">
        <v>1</v>
      </c>
      <c r="AQ232" s="83" t="b">
        <v>0</v>
      </c>
      <c r="AR232" s="83" t="b">
        <v>1</v>
      </c>
      <c r="AS232" s="83"/>
      <c r="AT232" s="83">
        <v>40</v>
      </c>
      <c r="AU232" s="88" t="s">
        <v>22157</v>
      </c>
      <c r="AV232" s="83" t="b">
        <v>0</v>
      </c>
      <c r="AW232" s="83" t="s">
        <v>22320</v>
      </c>
      <c r="AX232" s="88" t="s">
        <v>22550</v>
      </c>
      <c r="AY232" s="83" t="s">
        <v>66</v>
      </c>
      <c r="AZ232" s="2"/>
      <c r="BA232" s="3"/>
      <c r="BB232" s="3"/>
      <c r="BC232" s="3"/>
      <c r="BD232" s="3"/>
    </row>
    <row r="233" spans="1:56" x14ac:dyDescent="0.3">
      <c r="A233" s="69" t="s">
        <v>413</v>
      </c>
      <c r="B233" s="70"/>
      <c r="C233" s="70"/>
      <c r="D233" s="71"/>
      <c r="E233" s="73"/>
      <c r="F233" s="109" t="s">
        <v>22192</v>
      </c>
      <c r="G233" s="70"/>
      <c r="H233" s="74"/>
      <c r="I233" s="75"/>
      <c r="J233" s="75"/>
      <c r="K233" s="74" t="s">
        <v>24502</v>
      </c>
      <c r="L233" s="78"/>
      <c r="M233" s="79"/>
      <c r="N233" s="79"/>
      <c r="O233" s="80"/>
      <c r="P233" s="81"/>
      <c r="Q233" s="81"/>
      <c r="R233" s="93"/>
      <c r="S233" s="93"/>
      <c r="T233" s="93"/>
      <c r="U233" s="93"/>
      <c r="V233" s="52"/>
      <c r="W233" s="52"/>
      <c r="X233" s="52"/>
      <c r="Y233" s="52"/>
      <c r="Z233" s="51"/>
      <c r="AA233" s="76"/>
      <c r="AB233" s="76"/>
      <c r="AC233" s="77"/>
      <c r="AD233" s="83" t="s">
        <v>16841</v>
      </c>
      <c r="AE233" s="83">
        <v>56</v>
      </c>
      <c r="AF233" s="83">
        <v>20</v>
      </c>
      <c r="AG233" s="83">
        <v>722</v>
      </c>
      <c r="AH233" s="83">
        <v>15</v>
      </c>
      <c r="AI233" s="83"/>
      <c r="AJ233" s="83" t="s">
        <v>18630</v>
      </c>
      <c r="AK233" s="83" t="s">
        <v>19894</v>
      </c>
      <c r="AL233" s="83"/>
      <c r="AM233" s="83"/>
      <c r="AN233" s="85">
        <v>41769.494351851848</v>
      </c>
      <c r="AO233" s="88" t="s">
        <v>20787</v>
      </c>
      <c r="AP233" s="83" t="b">
        <v>1</v>
      </c>
      <c r="AQ233" s="83" t="b">
        <v>0</v>
      </c>
      <c r="AR233" s="83" t="b">
        <v>0</v>
      </c>
      <c r="AS233" s="83"/>
      <c r="AT233" s="83">
        <v>0</v>
      </c>
      <c r="AU233" s="88" t="s">
        <v>22157</v>
      </c>
      <c r="AV233" s="83" t="b">
        <v>0</v>
      </c>
      <c r="AW233" s="83" t="s">
        <v>22320</v>
      </c>
      <c r="AX233" s="88" t="s">
        <v>22551</v>
      </c>
      <c r="AY233" s="83" t="s">
        <v>66</v>
      </c>
      <c r="AZ233" s="2"/>
      <c r="BA233" s="3"/>
      <c r="BB233" s="3"/>
      <c r="BC233" s="3"/>
      <c r="BD233" s="3"/>
    </row>
    <row r="234" spans="1:56" x14ac:dyDescent="0.3">
      <c r="A234" s="69" t="s">
        <v>414</v>
      </c>
      <c r="B234" s="70"/>
      <c r="C234" s="70"/>
      <c r="D234" s="71"/>
      <c r="E234" s="73"/>
      <c r="F234" s="109" t="s">
        <v>3242</v>
      </c>
      <c r="G234" s="70"/>
      <c r="H234" s="74"/>
      <c r="I234" s="75"/>
      <c r="J234" s="75"/>
      <c r="K234" s="74" t="s">
        <v>24503</v>
      </c>
      <c r="L234" s="78"/>
      <c r="M234" s="79"/>
      <c r="N234" s="79"/>
      <c r="O234" s="80"/>
      <c r="P234" s="81"/>
      <c r="Q234" s="81"/>
      <c r="R234" s="93"/>
      <c r="S234" s="93"/>
      <c r="T234" s="93"/>
      <c r="U234" s="93"/>
      <c r="V234" s="52"/>
      <c r="W234" s="52"/>
      <c r="X234" s="52"/>
      <c r="Y234" s="52"/>
      <c r="Z234" s="51"/>
      <c r="AA234" s="76"/>
      <c r="AB234" s="76"/>
      <c r="AC234" s="77"/>
      <c r="AD234" s="83" t="s">
        <v>16842</v>
      </c>
      <c r="AE234" s="83">
        <v>79</v>
      </c>
      <c r="AF234" s="83">
        <v>33</v>
      </c>
      <c r="AG234" s="83">
        <v>2007</v>
      </c>
      <c r="AH234" s="83">
        <v>489</v>
      </c>
      <c r="AI234" s="83"/>
      <c r="AJ234" s="83"/>
      <c r="AK234" s="83"/>
      <c r="AL234" s="83"/>
      <c r="AM234" s="83"/>
      <c r="AN234" s="85">
        <v>43453.838784722226</v>
      </c>
      <c r="AO234" s="88" t="s">
        <v>20788</v>
      </c>
      <c r="AP234" s="83" t="b">
        <v>1</v>
      </c>
      <c r="AQ234" s="83" t="b">
        <v>0</v>
      </c>
      <c r="AR234" s="83" t="b">
        <v>0</v>
      </c>
      <c r="AS234" s="83"/>
      <c r="AT234" s="83">
        <v>0</v>
      </c>
      <c r="AU234" s="83"/>
      <c r="AV234" s="83" t="b">
        <v>0</v>
      </c>
      <c r="AW234" s="83" t="s">
        <v>22320</v>
      </c>
      <c r="AX234" s="88" t="s">
        <v>22552</v>
      </c>
      <c r="AY234" s="83" t="s">
        <v>66</v>
      </c>
      <c r="AZ234" s="2"/>
      <c r="BA234" s="3"/>
      <c r="BB234" s="3"/>
      <c r="BC234" s="3"/>
      <c r="BD234" s="3"/>
    </row>
    <row r="235" spans="1:56" x14ac:dyDescent="0.3">
      <c r="A235" s="69" t="s">
        <v>2133</v>
      </c>
      <c r="B235" s="70"/>
      <c r="C235" s="70"/>
      <c r="D235" s="71"/>
      <c r="E235" s="73"/>
      <c r="F235" s="109" t="s">
        <v>22193</v>
      </c>
      <c r="G235" s="70"/>
      <c r="H235" s="74"/>
      <c r="I235" s="75"/>
      <c r="J235" s="75"/>
      <c r="K235" s="74" t="s">
        <v>24504</v>
      </c>
      <c r="L235" s="78"/>
      <c r="M235" s="79"/>
      <c r="N235" s="79"/>
      <c r="O235" s="80"/>
      <c r="P235" s="81"/>
      <c r="Q235" s="81"/>
      <c r="R235" s="93"/>
      <c r="S235" s="93"/>
      <c r="T235" s="93"/>
      <c r="U235" s="93"/>
      <c r="V235" s="52"/>
      <c r="W235" s="52"/>
      <c r="X235" s="52"/>
      <c r="Y235" s="52"/>
      <c r="Z235" s="51"/>
      <c r="AA235" s="76"/>
      <c r="AB235" s="76"/>
      <c r="AC235" s="77"/>
      <c r="AD235" s="83" t="s">
        <v>16843</v>
      </c>
      <c r="AE235" s="83">
        <v>99</v>
      </c>
      <c r="AF235" s="83">
        <v>12170</v>
      </c>
      <c r="AG235" s="83">
        <v>2399</v>
      </c>
      <c r="AH235" s="83">
        <v>228</v>
      </c>
      <c r="AI235" s="83"/>
      <c r="AJ235" s="83" t="s">
        <v>18631</v>
      </c>
      <c r="AK235" s="83" t="s">
        <v>16552</v>
      </c>
      <c r="AL235" s="83"/>
      <c r="AM235" s="83"/>
      <c r="AN235" s="85">
        <v>41374.463240740741</v>
      </c>
      <c r="AO235" s="88" t="s">
        <v>20789</v>
      </c>
      <c r="AP235" s="83" t="b">
        <v>1</v>
      </c>
      <c r="AQ235" s="83" t="b">
        <v>0</v>
      </c>
      <c r="AR235" s="83" t="b">
        <v>0</v>
      </c>
      <c r="AS235" s="83"/>
      <c r="AT235" s="83">
        <v>23</v>
      </c>
      <c r="AU235" s="88" t="s">
        <v>22157</v>
      </c>
      <c r="AV235" s="83" t="b">
        <v>0</v>
      </c>
      <c r="AW235" s="83" t="s">
        <v>22320</v>
      </c>
      <c r="AX235" s="88" t="s">
        <v>22553</v>
      </c>
      <c r="AY235" s="83" t="s">
        <v>65</v>
      </c>
      <c r="AZ235" s="2"/>
      <c r="BA235" s="3"/>
      <c r="BB235" s="3"/>
      <c r="BC235" s="3"/>
      <c r="BD235" s="3"/>
    </row>
    <row r="236" spans="1:56" x14ac:dyDescent="0.3">
      <c r="A236" s="69" t="s">
        <v>2134</v>
      </c>
      <c r="B236" s="70"/>
      <c r="C236" s="70"/>
      <c r="D236" s="71"/>
      <c r="E236" s="73"/>
      <c r="F236" s="109" t="s">
        <v>22194</v>
      </c>
      <c r="G236" s="70"/>
      <c r="H236" s="74"/>
      <c r="I236" s="75"/>
      <c r="J236" s="75"/>
      <c r="K236" s="74" t="s">
        <v>24505</v>
      </c>
      <c r="L236" s="78"/>
      <c r="M236" s="79"/>
      <c r="N236" s="79"/>
      <c r="O236" s="80"/>
      <c r="P236" s="81"/>
      <c r="Q236" s="81"/>
      <c r="R236" s="93"/>
      <c r="S236" s="93"/>
      <c r="T236" s="93"/>
      <c r="U236" s="93"/>
      <c r="V236" s="52"/>
      <c r="W236" s="52"/>
      <c r="X236" s="52"/>
      <c r="Y236" s="52"/>
      <c r="Z236" s="51"/>
      <c r="AA236" s="76"/>
      <c r="AB236" s="76"/>
      <c r="AC236" s="77"/>
      <c r="AD236" s="83" t="s">
        <v>16844</v>
      </c>
      <c r="AE236" s="83">
        <v>1269</v>
      </c>
      <c r="AF236" s="83">
        <v>25520</v>
      </c>
      <c r="AG236" s="83">
        <v>126505</v>
      </c>
      <c r="AH236" s="83">
        <v>742</v>
      </c>
      <c r="AI236" s="83"/>
      <c r="AJ236" s="83" t="s">
        <v>18632</v>
      </c>
      <c r="AK236" s="83" t="s">
        <v>19957</v>
      </c>
      <c r="AL236" s="88" t="s">
        <v>20357</v>
      </c>
      <c r="AM236" s="83"/>
      <c r="AN236" s="85">
        <v>40488.425347222219</v>
      </c>
      <c r="AO236" s="88" t="s">
        <v>20790</v>
      </c>
      <c r="AP236" s="83" t="b">
        <v>1</v>
      </c>
      <c r="AQ236" s="83" t="b">
        <v>0</v>
      </c>
      <c r="AR236" s="83" t="b">
        <v>1</v>
      </c>
      <c r="AS236" s="83"/>
      <c r="AT236" s="83">
        <v>61</v>
      </c>
      <c r="AU236" s="88" t="s">
        <v>22157</v>
      </c>
      <c r="AV236" s="83" t="b">
        <v>0</v>
      </c>
      <c r="AW236" s="83" t="s">
        <v>22320</v>
      </c>
      <c r="AX236" s="88" t="s">
        <v>22554</v>
      </c>
      <c r="AY236" s="83" t="s">
        <v>65</v>
      </c>
      <c r="AZ236" s="2"/>
      <c r="BA236" s="3"/>
      <c r="BB236" s="3"/>
      <c r="BC236" s="3"/>
      <c r="BD236" s="3"/>
    </row>
    <row r="237" spans="1:56" x14ac:dyDescent="0.3">
      <c r="A237" s="69" t="s">
        <v>2135</v>
      </c>
      <c r="B237" s="70"/>
      <c r="C237" s="70"/>
      <c r="D237" s="71"/>
      <c r="E237" s="73"/>
      <c r="F237" s="109" t="s">
        <v>22195</v>
      </c>
      <c r="G237" s="70"/>
      <c r="H237" s="74"/>
      <c r="I237" s="75"/>
      <c r="J237" s="75"/>
      <c r="K237" s="74" t="s">
        <v>24506</v>
      </c>
      <c r="L237" s="78"/>
      <c r="M237" s="79"/>
      <c r="N237" s="79"/>
      <c r="O237" s="80"/>
      <c r="P237" s="81"/>
      <c r="Q237" s="81"/>
      <c r="R237" s="93"/>
      <c r="S237" s="93"/>
      <c r="T237" s="93"/>
      <c r="U237" s="93"/>
      <c r="V237" s="52"/>
      <c r="W237" s="52"/>
      <c r="X237" s="52"/>
      <c r="Y237" s="52"/>
      <c r="Z237" s="51"/>
      <c r="AA237" s="76"/>
      <c r="AB237" s="76"/>
      <c r="AC237" s="77"/>
      <c r="AD237" s="83" t="s">
        <v>16845</v>
      </c>
      <c r="AE237" s="83">
        <v>552</v>
      </c>
      <c r="AF237" s="83">
        <v>17017</v>
      </c>
      <c r="AG237" s="83">
        <v>68964</v>
      </c>
      <c r="AH237" s="83">
        <v>83686</v>
      </c>
      <c r="AI237" s="83"/>
      <c r="AJ237" s="83" t="s">
        <v>18633</v>
      </c>
      <c r="AK237" s="83" t="s">
        <v>19958</v>
      </c>
      <c r="AL237" s="83"/>
      <c r="AM237" s="83"/>
      <c r="AN237" s="85">
        <v>41352.809363425928</v>
      </c>
      <c r="AO237" s="88" t="s">
        <v>20791</v>
      </c>
      <c r="AP237" s="83" t="b">
        <v>1</v>
      </c>
      <c r="AQ237" s="83" t="b">
        <v>0</v>
      </c>
      <c r="AR237" s="83" t="b">
        <v>1</v>
      </c>
      <c r="AS237" s="83"/>
      <c r="AT237" s="83">
        <v>33</v>
      </c>
      <c r="AU237" s="88" t="s">
        <v>22157</v>
      </c>
      <c r="AV237" s="83" t="b">
        <v>0</v>
      </c>
      <c r="AW237" s="83" t="s">
        <v>22320</v>
      </c>
      <c r="AX237" s="88" t="s">
        <v>22555</v>
      </c>
      <c r="AY237" s="83" t="s">
        <v>65</v>
      </c>
      <c r="AZ237" s="2"/>
      <c r="BA237" s="3"/>
      <c r="BB237" s="3"/>
      <c r="BC237" s="3"/>
      <c r="BD237" s="3"/>
    </row>
    <row r="238" spans="1:56" x14ac:dyDescent="0.3">
      <c r="A238" s="69" t="s">
        <v>2136</v>
      </c>
      <c r="B238" s="70"/>
      <c r="C238" s="70"/>
      <c r="D238" s="71"/>
      <c r="E238" s="73"/>
      <c r="F238" s="109" t="s">
        <v>22196</v>
      </c>
      <c r="G238" s="70"/>
      <c r="H238" s="74"/>
      <c r="I238" s="75"/>
      <c r="J238" s="75"/>
      <c r="K238" s="74" t="s">
        <v>24507</v>
      </c>
      <c r="L238" s="78"/>
      <c r="M238" s="79"/>
      <c r="N238" s="79"/>
      <c r="O238" s="80"/>
      <c r="P238" s="81"/>
      <c r="Q238" s="81"/>
      <c r="R238" s="93"/>
      <c r="S238" s="93"/>
      <c r="T238" s="93"/>
      <c r="U238" s="93"/>
      <c r="V238" s="52"/>
      <c r="W238" s="52"/>
      <c r="X238" s="52"/>
      <c r="Y238" s="52"/>
      <c r="Z238" s="51"/>
      <c r="AA238" s="76"/>
      <c r="AB238" s="76"/>
      <c r="AC238" s="77"/>
      <c r="AD238" s="83" t="s">
        <v>16846</v>
      </c>
      <c r="AE238" s="83">
        <v>683</v>
      </c>
      <c r="AF238" s="83">
        <v>46114</v>
      </c>
      <c r="AG238" s="83">
        <v>266978</v>
      </c>
      <c r="AH238" s="83">
        <v>169956</v>
      </c>
      <c r="AI238" s="83"/>
      <c r="AJ238" s="83" t="s">
        <v>18634</v>
      </c>
      <c r="AK238" s="83" t="s">
        <v>2881</v>
      </c>
      <c r="AL238" s="83"/>
      <c r="AM238" s="83"/>
      <c r="AN238" s="85">
        <v>41095.712129629632</v>
      </c>
      <c r="AO238" s="88" t="s">
        <v>20792</v>
      </c>
      <c r="AP238" s="83" t="b">
        <v>1</v>
      </c>
      <c r="AQ238" s="83" t="b">
        <v>0</v>
      </c>
      <c r="AR238" s="83" t="b">
        <v>0</v>
      </c>
      <c r="AS238" s="83"/>
      <c r="AT238" s="83">
        <v>112</v>
      </c>
      <c r="AU238" s="88" t="s">
        <v>22157</v>
      </c>
      <c r="AV238" s="83" t="b">
        <v>0</v>
      </c>
      <c r="AW238" s="83" t="s">
        <v>22320</v>
      </c>
      <c r="AX238" s="88" t="s">
        <v>22556</v>
      </c>
      <c r="AY238" s="83" t="s">
        <v>65</v>
      </c>
      <c r="AZ238" s="2"/>
      <c r="BA238" s="3"/>
      <c r="BB238" s="3"/>
      <c r="BC238" s="3"/>
      <c r="BD238" s="3"/>
    </row>
    <row r="239" spans="1:56" x14ac:dyDescent="0.3">
      <c r="A239" s="69" t="s">
        <v>2137</v>
      </c>
      <c r="B239" s="70"/>
      <c r="C239" s="70"/>
      <c r="D239" s="71"/>
      <c r="E239" s="73"/>
      <c r="F239" s="109" t="s">
        <v>22197</v>
      </c>
      <c r="G239" s="70"/>
      <c r="H239" s="74"/>
      <c r="I239" s="75"/>
      <c r="J239" s="75"/>
      <c r="K239" s="74" t="s">
        <v>24508</v>
      </c>
      <c r="L239" s="78"/>
      <c r="M239" s="79"/>
      <c r="N239" s="79"/>
      <c r="O239" s="80"/>
      <c r="P239" s="81"/>
      <c r="Q239" s="81"/>
      <c r="R239" s="93"/>
      <c r="S239" s="93"/>
      <c r="T239" s="93"/>
      <c r="U239" s="93"/>
      <c r="V239" s="52"/>
      <c r="W239" s="52"/>
      <c r="X239" s="52"/>
      <c r="Y239" s="52"/>
      <c r="Z239" s="51"/>
      <c r="AA239" s="76"/>
      <c r="AB239" s="76"/>
      <c r="AC239" s="77"/>
      <c r="AD239" s="83" t="s">
        <v>16847</v>
      </c>
      <c r="AE239" s="83">
        <v>203</v>
      </c>
      <c r="AF239" s="83">
        <v>5157</v>
      </c>
      <c r="AG239" s="83">
        <v>68826</v>
      </c>
      <c r="AH239" s="83">
        <v>43925</v>
      </c>
      <c r="AI239" s="83"/>
      <c r="AJ239" s="83" t="s">
        <v>18635</v>
      </c>
      <c r="AK239" s="83"/>
      <c r="AL239" s="83"/>
      <c r="AM239" s="83"/>
      <c r="AN239" s="85">
        <v>42280.793842592589</v>
      </c>
      <c r="AO239" s="88" t="s">
        <v>20793</v>
      </c>
      <c r="AP239" s="83" t="b">
        <v>1</v>
      </c>
      <c r="AQ239" s="83" t="b">
        <v>0</v>
      </c>
      <c r="AR239" s="83" t="b">
        <v>0</v>
      </c>
      <c r="AS239" s="83"/>
      <c r="AT239" s="83">
        <v>8</v>
      </c>
      <c r="AU239" s="88" t="s">
        <v>22157</v>
      </c>
      <c r="AV239" s="83" t="b">
        <v>0</v>
      </c>
      <c r="AW239" s="83" t="s">
        <v>22320</v>
      </c>
      <c r="AX239" s="88" t="s">
        <v>22557</v>
      </c>
      <c r="AY239" s="83" t="s">
        <v>65</v>
      </c>
      <c r="AZ239" s="2"/>
      <c r="BA239" s="3"/>
      <c r="BB239" s="3"/>
      <c r="BC239" s="3"/>
      <c r="BD239" s="3"/>
    </row>
    <row r="240" spans="1:56" x14ac:dyDescent="0.3">
      <c r="A240" s="69" t="s">
        <v>2138</v>
      </c>
      <c r="B240" s="70"/>
      <c r="C240" s="70"/>
      <c r="D240" s="71"/>
      <c r="E240" s="73"/>
      <c r="F240" s="109" t="s">
        <v>22198</v>
      </c>
      <c r="G240" s="70"/>
      <c r="H240" s="74"/>
      <c r="I240" s="75"/>
      <c r="J240" s="75"/>
      <c r="K240" s="74" t="s">
        <v>24509</v>
      </c>
      <c r="L240" s="78"/>
      <c r="M240" s="79"/>
      <c r="N240" s="79"/>
      <c r="O240" s="80"/>
      <c r="P240" s="81"/>
      <c r="Q240" s="81"/>
      <c r="R240" s="93"/>
      <c r="S240" s="93"/>
      <c r="T240" s="93"/>
      <c r="U240" s="93"/>
      <c r="V240" s="52"/>
      <c r="W240" s="52"/>
      <c r="X240" s="52"/>
      <c r="Y240" s="52"/>
      <c r="Z240" s="51"/>
      <c r="AA240" s="76"/>
      <c r="AB240" s="76"/>
      <c r="AC240" s="77"/>
      <c r="AD240" s="83" t="s">
        <v>16848</v>
      </c>
      <c r="AE240" s="83">
        <v>577</v>
      </c>
      <c r="AF240" s="83">
        <v>589</v>
      </c>
      <c r="AG240" s="83">
        <v>1434</v>
      </c>
      <c r="AH240" s="83">
        <v>5706</v>
      </c>
      <c r="AI240" s="83"/>
      <c r="AJ240" s="83"/>
      <c r="AK240" s="83" t="s">
        <v>19959</v>
      </c>
      <c r="AL240" s="83"/>
      <c r="AM240" s="83"/>
      <c r="AN240" s="85">
        <v>43736.027222222219</v>
      </c>
      <c r="AO240" s="88" t="s">
        <v>20794</v>
      </c>
      <c r="AP240" s="83" t="b">
        <v>1</v>
      </c>
      <c r="AQ240" s="83" t="b">
        <v>0</v>
      </c>
      <c r="AR240" s="83" t="b">
        <v>0</v>
      </c>
      <c r="AS240" s="83"/>
      <c r="AT240" s="83">
        <v>0</v>
      </c>
      <c r="AU240" s="83"/>
      <c r="AV240" s="83" t="b">
        <v>0</v>
      </c>
      <c r="AW240" s="83" t="s">
        <v>22320</v>
      </c>
      <c r="AX240" s="88" t="s">
        <v>22558</v>
      </c>
      <c r="AY240" s="83" t="s">
        <v>65</v>
      </c>
      <c r="AZ240" s="2"/>
      <c r="BA240" s="3"/>
      <c r="BB240" s="3"/>
      <c r="BC240" s="3"/>
      <c r="BD240" s="3"/>
    </row>
    <row r="241" spans="1:56" x14ac:dyDescent="0.3">
      <c r="A241" s="69" t="s">
        <v>1104</v>
      </c>
      <c r="B241" s="70"/>
      <c r="C241" s="70"/>
      <c r="D241" s="71"/>
      <c r="E241" s="73"/>
      <c r="F241" s="109" t="s">
        <v>3873</v>
      </c>
      <c r="G241" s="70"/>
      <c r="H241" s="74"/>
      <c r="I241" s="75"/>
      <c r="J241" s="75"/>
      <c r="K241" s="74" t="s">
        <v>24510</v>
      </c>
      <c r="L241" s="78"/>
      <c r="M241" s="79"/>
      <c r="N241" s="79"/>
      <c r="O241" s="80"/>
      <c r="P241" s="81"/>
      <c r="Q241" s="81"/>
      <c r="R241" s="93"/>
      <c r="S241" s="93"/>
      <c r="T241" s="93"/>
      <c r="U241" s="93"/>
      <c r="V241" s="52"/>
      <c r="W241" s="52"/>
      <c r="X241" s="52"/>
      <c r="Y241" s="52"/>
      <c r="Z241" s="51"/>
      <c r="AA241" s="76"/>
      <c r="AB241" s="76"/>
      <c r="AC241" s="77"/>
      <c r="AD241" s="83" t="s">
        <v>16849</v>
      </c>
      <c r="AE241" s="83">
        <v>489</v>
      </c>
      <c r="AF241" s="83">
        <v>1122</v>
      </c>
      <c r="AG241" s="83">
        <v>44213</v>
      </c>
      <c r="AH241" s="83">
        <v>164</v>
      </c>
      <c r="AI241" s="83"/>
      <c r="AJ241" s="83"/>
      <c r="AK241" s="83"/>
      <c r="AL241" s="83"/>
      <c r="AM241" s="83"/>
      <c r="AN241" s="85">
        <v>43184.799861111111</v>
      </c>
      <c r="AO241" s="83"/>
      <c r="AP241" s="83" t="b">
        <v>1</v>
      </c>
      <c r="AQ241" s="83" t="b">
        <v>0</v>
      </c>
      <c r="AR241" s="83" t="b">
        <v>0</v>
      </c>
      <c r="AS241" s="83"/>
      <c r="AT241" s="83">
        <v>0</v>
      </c>
      <c r="AU241" s="83"/>
      <c r="AV241" s="83" t="b">
        <v>0</v>
      </c>
      <c r="AW241" s="83" t="s">
        <v>22320</v>
      </c>
      <c r="AX241" s="88" t="s">
        <v>22559</v>
      </c>
      <c r="AY241" s="83" t="s">
        <v>66</v>
      </c>
      <c r="AZ241" s="2"/>
      <c r="BA241" s="3"/>
      <c r="BB241" s="3"/>
      <c r="BC241" s="3"/>
      <c r="BD241" s="3"/>
    </row>
    <row r="242" spans="1:56" x14ac:dyDescent="0.3">
      <c r="A242" s="69" t="s">
        <v>1394</v>
      </c>
      <c r="B242" s="70"/>
      <c r="C242" s="70"/>
      <c r="D242" s="71"/>
      <c r="E242" s="73"/>
      <c r="F242" s="109" t="s">
        <v>4146</v>
      </c>
      <c r="G242" s="70"/>
      <c r="H242" s="74"/>
      <c r="I242" s="75"/>
      <c r="J242" s="75"/>
      <c r="K242" s="74" t="s">
        <v>24511</v>
      </c>
      <c r="L242" s="78"/>
      <c r="M242" s="79"/>
      <c r="N242" s="79"/>
      <c r="O242" s="80"/>
      <c r="P242" s="81"/>
      <c r="Q242" s="81"/>
      <c r="R242" s="93"/>
      <c r="S242" s="93"/>
      <c r="T242" s="93"/>
      <c r="U242" s="93"/>
      <c r="V242" s="52"/>
      <c r="W242" s="52"/>
      <c r="X242" s="52"/>
      <c r="Y242" s="52"/>
      <c r="Z242" s="51"/>
      <c r="AA242" s="76"/>
      <c r="AB242" s="76"/>
      <c r="AC242" s="77"/>
      <c r="AD242" s="83" t="s">
        <v>16850</v>
      </c>
      <c r="AE242" s="83">
        <v>286</v>
      </c>
      <c r="AF242" s="83">
        <v>1143</v>
      </c>
      <c r="AG242" s="83">
        <v>38037</v>
      </c>
      <c r="AH242" s="83">
        <v>29097</v>
      </c>
      <c r="AI242" s="83"/>
      <c r="AJ242" s="83"/>
      <c r="AK242" s="83" t="s">
        <v>19960</v>
      </c>
      <c r="AL242" s="83"/>
      <c r="AM242" s="83"/>
      <c r="AN242" s="85">
        <v>40779.088877314818</v>
      </c>
      <c r="AO242" s="83"/>
      <c r="AP242" s="83" t="b">
        <v>1</v>
      </c>
      <c r="AQ242" s="83" t="b">
        <v>0</v>
      </c>
      <c r="AR242" s="83" t="b">
        <v>1</v>
      </c>
      <c r="AS242" s="83"/>
      <c r="AT242" s="83">
        <v>2</v>
      </c>
      <c r="AU242" s="88" t="s">
        <v>22157</v>
      </c>
      <c r="AV242" s="83" t="b">
        <v>0</v>
      </c>
      <c r="AW242" s="83" t="s">
        <v>22320</v>
      </c>
      <c r="AX242" s="88" t="s">
        <v>22560</v>
      </c>
      <c r="AY242" s="83" t="s">
        <v>66</v>
      </c>
      <c r="AZ242" s="2"/>
      <c r="BA242" s="3"/>
      <c r="BB242" s="3"/>
      <c r="BC242" s="3"/>
      <c r="BD242" s="3"/>
    </row>
    <row r="243" spans="1:56" x14ac:dyDescent="0.3">
      <c r="A243" s="69" t="s">
        <v>2056</v>
      </c>
      <c r="B243" s="70"/>
      <c r="C243" s="70"/>
      <c r="D243" s="71"/>
      <c r="E243" s="73"/>
      <c r="F243" s="109" t="s">
        <v>4742</v>
      </c>
      <c r="G243" s="70"/>
      <c r="H243" s="74"/>
      <c r="I243" s="75"/>
      <c r="J243" s="75"/>
      <c r="K243" s="74" t="s">
        <v>24512</v>
      </c>
      <c r="L243" s="78"/>
      <c r="M243" s="79"/>
      <c r="N243" s="79"/>
      <c r="O243" s="80"/>
      <c r="P243" s="81"/>
      <c r="Q243" s="81"/>
      <c r="R243" s="93"/>
      <c r="S243" s="93"/>
      <c r="T243" s="93"/>
      <c r="U243" s="93"/>
      <c r="V243" s="52"/>
      <c r="W243" s="52"/>
      <c r="X243" s="52"/>
      <c r="Y243" s="52"/>
      <c r="Z243" s="51"/>
      <c r="AA243" s="76"/>
      <c r="AB243" s="76"/>
      <c r="AC243" s="77"/>
      <c r="AD243" s="83" t="s">
        <v>16851</v>
      </c>
      <c r="AE243" s="83">
        <v>632</v>
      </c>
      <c r="AF243" s="83">
        <v>524</v>
      </c>
      <c r="AG243" s="83">
        <v>8081</v>
      </c>
      <c r="AH243" s="83">
        <v>1020</v>
      </c>
      <c r="AI243" s="83"/>
      <c r="AJ243" s="83" t="s">
        <v>18636</v>
      </c>
      <c r="AK243" s="83"/>
      <c r="AL243" s="83"/>
      <c r="AM243" s="83"/>
      <c r="AN243" s="85">
        <v>43711.580833333333</v>
      </c>
      <c r="AO243" s="88" t="s">
        <v>20795</v>
      </c>
      <c r="AP243" s="83" t="b">
        <v>1</v>
      </c>
      <c r="AQ243" s="83" t="b">
        <v>0</v>
      </c>
      <c r="AR243" s="83" t="b">
        <v>0</v>
      </c>
      <c r="AS243" s="83"/>
      <c r="AT243" s="83">
        <v>3</v>
      </c>
      <c r="AU243" s="83"/>
      <c r="AV243" s="83" t="b">
        <v>0</v>
      </c>
      <c r="AW243" s="83" t="s">
        <v>22320</v>
      </c>
      <c r="AX243" s="88" t="s">
        <v>22561</v>
      </c>
      <c r="AY243" s="83" t="s">
        <v>66</v>
      </c>
      <c r="AZ243" s="2"/>
      <c r="BA243" s="3"/>
      <c r="BB243" s="3"/>
      <c r="BC243" s="3"/>
      <c r="BD243" s="3"/>
    </row>
    <row r="244" spans="1:56" x14ac:dyDescent="0.3">
      <c r="A244" s="69" t="s">
        <v>415</v>
      </c>
      <c r="B244" s="70"/>
      <c r="C244" s="70"/>
      <c r="D244" s="71"/>
      <c r="E244" s="73"/>
      <c r="F244" s="109" t="s">
        <v>3243</v>
      </c>
      <c r="G244" s="70"/>
      <c r="H244" s="74"/>
      <c r="I244" s="75"/>
      <c r="J244" s="75"/>
      <c r="K244" s="74" t="s">
        <v>24513</v>
      </c>
      <c r="L244" s="78"/>
      <c r="M244" s="79"/>
      <c r="N244" s="79"/>
      <c r="O244" s="80"/>
      <c r="P244" s="81"/>
      <c r="Q244" s="81"/>
      <c r="R244" s="93"/>
      <c r="S244" s="93"/>
      <c r="T244" s="93"/>
      <c r="U244" s="93"/>
      <c r="V244" s="52"/>
      <c r="W244" s="52"/>
      <c r="X244" s="52"/>
      <c r="Y244" s="52"/>
      <c r="Z244" s="51"/>
      <c r="AA244" s="76"/>
      <c r="AB244" s="76"/>
      <c r="AC244" s="77"/>
      <c r="AD244" s="83" t="s">
        <v>16852</v>
      </c>
      <c r="AE244" s="83">
        <v>293</v>
      </c>
      <c r="AF244" s="83">
        <v>25494</v>
      </c>
      <c r="AG244" s="83">
        <v>57074</v>
      </c>
      <c r="AH244" s="83">
        <v>31402</v>
      </c>
      <c r="AI244" s="83"/>
      <c r="AJ244" s="83" t="s">
        <v>18637</v>
      </c>
      <c r="AK244" s="83" t="s">
        <v>19899</v>
      </c>
      <c r="AL244" s="83"/>
      <c r="AM244" s="83"/>
      <c r="AN244" s="85">
        <v>40659.353692129633</v>
      </c>
      <c r="AO244" s="88" t="s">
        <v>20796</v>
      </c>
      <c r="AP244" s="83" t="b">
        <v>1</v>
      </c>
      <c r="AQ244" s="83" t="b">
        <v>0</v>
      </c>
      <c r="AR244" s="83" t="b">
        <v>1</v>
      </c>
      <c r="AS244" s="83"/>
      <c r="AT244" s="83">
        <v>4</v>
      </c>
      <c r="AU244" s="88" t="s">
        <v>22157</v>
      </c>
      <c r="AV244" s="83" t="b">
        <v>0</v>
      </c>
      <c r="AW244" s="83" t="s">
        <v>22320</v>
      </c>
      <c r="AX244" s="88" t="s">
        <v>22562</v>
      </c>
      <c r="AY244" s="83" t="s">
        <v>66</v>
      </c>
      <c r="AZ244" s="2"/>
      <c r="BA244" s="3"/>
      <c r="BB244" s="3"/>
      <c r="BC244" s="3"/>
      <c r="BD244" s="3"/>
    </row>
    <row r="245" spans="1:56" x14ac:dyDescent="0.3">
      <c r="A245" s="69" t="s">
        <v>416</v>
      </c>
      <c r="B245" s="70"/>
      <c r="C245" s="70"/>
      <c r="D245" s="71"/>
      <c r="E245" s="73"/>
      <c r="F245" s="109" t="s">
        <v>3062</v>
      </c>
      <c r="G245" s="70"/>
      <c r="H245" s="74"/>
      <c r="I245" s="75"/>
      <c r="J245" s="75"/>
      <c r="K245" s="74" t="s">
        <v>24514</v>
      </c>
      <c r="L245" s="78"/>
      <c r="M245" s="79"/>
      <c r="N245" s="79"/>
      <c r="O245" s="80"/>
      <c r="P245" s="81"/>
      <c r="Q245" s="81"/>
      <c r="R245" s="93"/>
      <c r="S245" s="93"/>
      <c r="T245" s="93"/>
      <c r="U245" s="93"/>
      <c r="V245" s="52"/>
      <c r="W245" s="52"/>
      <c r="X245" s="52"/>
      <c r="Y245" s="52"/>
      <c r="Z245" s="51"/>
      <c r="AA245" s="76"/>
      <c r="AB245" s="76"/>
      <c r="AC245" s="77"/>
      <c r="AD245" s="83" t="s">
        <v>16853</v>
      </c>
      <c r="AE245" s="83">
        <v>272</v>
      </c>
      <c r="AF245" s="83">
        <v>494</v>
      </c>
      <c r="AG245" s="83">
        <v>51814</v>
      </c>
      <c r="AH245" s="83">
        <v>328609</v>
      </c>
      <c r="AI245" s="83"/>
      <c r="AJ245" s="83"/>
      <c r="AK245" s="83"/>
      <c r="AL245" s="83"/>
      <c r="AM245" s="83"/>
      <c r="AN245" s="85">
        <v>43331.64298611111</v>
      </c>
      <c r="AO245" s="83"/>
      <c r="AP245" s="83" t="b">
        <v>1</v>
      </c>
      <c r="AQ245" s="83" t="b">
        <v>1</v>
      </c>
      <c r="AR245" s="83" t="b">
        <v>0</v>
      </c>
      <c r="AS245" s="83"/>
      <c r="AT245" s="83">
        <v>0</v>
      </c>
      <c r="AU245" s="83"/>
      <c r="AV245" s="83" t="b">
        <v>0</v>
      </c>
      <c r="AW245" s="83" t="s">
        <v>22320</v>
      </c>
      <c r="AX245" s="88" t="s">
        <v>22563</v>
      </c>
      <c r="AY245" s="83" t="s">
        <v>66</v>
      </c>
      <c r="AZ245" s="2"/>
      <c r="BA245" s="3"/>
      <c r="BB245" s="3"/>
      <c r="BC245" s="3"/>
      <c r="BD245" s="3"/>
    </row>
    <row r="246" spans="1:56" x14ac:dyDescent="0.3">
      <c r="A246" s="69" t="s">
        <v>417</v>
      </c>
      <c r="B246" s="70"/>
      <c r="C246" s="70"/>
      <c r="D246" s="71"/>
      <c r="E246" s="73"/>
      <c r="F246" s="109" t="s">
        <v>3244</v>
      </c>
      <c r="G246" s="70"/>
      <c r="H246" s="74"/>
      <c r="I246" s="75"/>
      <c r="J246" s="75"/>
      <c r="K246" s="74" t="s">
        <v>24515</v>
      </c>
      <c r="L246" s="78"/>
      <c r="M246" s="79"/>
      <c r="N246" s="79"/>
      <c r="O246" s="80"/>
      <c r="P246" s="81"/>
      <c r="Q246" s="81"/>
      <c r="R246" s="93"/>
      <c r="S246" s="93"/>
      <c r="T246" s="93"/>
      <c r="U246" s="93"/>
      <c r="V246" s="52"/>
      <c r="W246" s="52"/>
      <c r="X246" s="52"/>
      <c r="Y246" s="52"/>
      <c r="Z246" s="51"/>
      <c r="AA246" s="76"/>
      <c r="AB246" s="76"/>
      <c r="AC246" s="77"/>
      <c r="AD246" s="83" t="s">
        <v>16854</v>
      </c>
      <c r="AE246" s="83">
        <v>772</v>
      </c>
      <c r="AF246" s="83">
        <v>1180</v>
      </c>
      <c r="AG246" s="83">
        <v>104713</v>
      </c>
      <c r="AH246" s="83">
        <v>680</v>
      </c>
      <c r="AI246" s="83"/>
      <c r="AJ246" s="83"/>
      <c r="AK246" s="83" t="s">
        <v>19961</v>
      </c>
      <c r="AL246" s="83"/>
      <c r="AM246" s="83"/>
      <c r="AN246" s="85">
        <v>42818.715578703705</v>
      </c>
      <c r="AO246" s="83"/>
      <c r="AP246" s="83" t="b">
        <v>1</v>
      </c>
      <c r="AQ246" s="83" t="b">
        <v>0</v>
      </c>
      <c r="AR246" s="83" t="b">
        <v>1</v>
      </c>
      <c r="AS246" s="83"/>
      <c r="AT246" s="83">
        <v>6</v>
      </c>
      <c r="AU246" s="83"/>
      <c r="AV246" s="83" t="b">
        <v>0</v>
      </c>
      <c r="AW246" s="83" t="s">
        <v>22320</v>
      </c>
      <c r="AX246" s="88" t="s">
        <v>22564</v>
      </c>
      <c r="AY246" s="83" t="s">
        <v>66</v>
      </c>
      <c r="AZ246" s="2"/>
      <c r="BA246" s="3"/>
      <c r="BB246" s="3"/>
      <c r="BC246" s="3"/>
      <c r="BD246" s="3"/>
    </row>
    <row r="247" spans="1:56" x14ac:dyDescent="0.3">
      <c r="A247" s="69" t="s">
        <v>418</v>
      </c>
      <c r="B247" s="70"/>
      <c r="C247" s="70"/>
      <c r="D247" s="71"/>
      <c r="E247" s="73"/>
      <c r="F247" s="109" t="s">
        <v>3245</v>
      </c>
      <c r="G247" s="70"/>
      <c r="H247" s="74"/>
      <c r="I247" s="75"/>
      <c r="J247" s="75"/>
      <c r="K247" s="74" t="s">
        <v>24516</v>
      </c>
      <c r="L247" s="78"/>
      <c r="M247" s="79"/>
      <c r="N247" s="79"/>
      <c r="O247" s="80"/>
      <c r="P247" s="81"/>
      <c r="Q247" s="81"/>
      <c r="R247" s="93"/>
      <c r="S247" s="93"/>
      <c r="T247" s="93"/>
      <c r="U247" s="93"/>
      <c r="V247" s="52"/>
      <c r="W247" s="52"/>
      <c r="X247" s="52"/>
      <c r="Y247" s="52"/>
      <c r="Z247" s="51"/>
      <c r="AA247" s="76"/>
      <c r="AB247" s="76"/>
      <c r="AC247" s="77"/>
      <c r="AD247" s="83" t="s">
        <v>16855</v>
      </c>
      <c r="AE247" s="83">
        <v>279</v>
      </c>
      <c r="AF247" s="83">
        <v>60</v>
      </c>
      <c r="AG247" s="83">
        <v>7575</v>
      </c>
      <c r="AH247" s="83">
        <v>190</v>
      </c>
      <c r="AI247" s="83"/>
      <c r="AJ247" s="83"/>
      <c r="AK247" s="83"/>
      <c r="AL247" s="83"/>
      <c r="AM247" s="83"/>
      <c r="AN247" s="85">
        <v>43143.582465277781</v>
      </c>
      <c r="AO247" s="88" t="s">
        <v>20797</v>
      </c>
      <c r="AP247" s="83" t="b">
        <v>1</v>
      </c>
      <c r="AQ247" s="83" t="b">
        <v>0</v>
      </c>
      <c r="AR247" s="83" t="b">
        <v>0</v>
      </c>
      <c r="AS247" s="83"/>
      <c r="AT247" s="83">
        <v>0</v>
      </c>
      <c r="AU247" s="83"/>
      <c r="AV247" s="83" t="b">
        <v>0</v>
      </c>
      <c r="AW247" s="83" t="s">
        <v>22320</v>
      </c>
      <c r="AX247" s="88" t="s">
        <v>22565</v>
      </c>
      <c r="AY247" s="83" t="s">
        <v>66</v>
      </c>
      <c r="AZ247" s="2"/>
      <c r="BA247" s="3"/>
      <c r="BB247" s="3"/>
      <c r="BC247" s="3"/>
      <c r="BD247" s="3"/>
    </row>
    <row r="248" spans="1:56" x14ac:dyDescent="0.3">
      <c r="A248" s="69" t="s">
        <v>419</v>
      </c>
      <c r="B248" s="70"/>
      <c r="C248" s="70"/>
      <c r="D248" s="71"/>
      <c r="E248" s="73"/>
      <c r="F248" s="109" t="s">
        <v>3246</v>
      </c>
      <c r="G248" s="70"/>
      <c r="H248" s="74"/>
      <c r="I248" s="75"/>
      <c r="J248" s="75"/>
      <c r="K248" s="74" t="s">
        <v>24517</v>
      </c>
      <c r="L248" s="78"/>
      <c r="M248" s="79"/>
      <c r="N248" s="79"/>
      <c r="O248" s="80"/>
      <c r="P248" s="81"/>
      <c r="Q248" s="81"/>
      <c r="R248" s="93"/>
      <c r="S248" s="93"/>
      <c r="T248" s="93"/>
      <c r="U248" s="93"/>
      <c r="V248" s="52"/>
      <c r="W248" s="52"/>
      <c r="X248" s="52"/>
      <c r="Y248" s="52"/>
      <c r="Z248" s="51"/>
      <c r="AA248" s="76"/>
      <c r="AB248" s="76"/>
      <c r="AC248" s="77"/>
      <c r="AD248" s="83" t="s">
        <v>16856</v>
      </c>
      <c r="AE248" s="83">
        <v>575</v>
      </c>
      <c r="AF248" s="83">
        <v>2025</v>
      </c>
      <c r="AG248" s="83">
        <v>32783</v>
      </c>
      <c r="AH248" s="83">
        <v>753</v>
      </c>
      <c r="AI248" s="83"/>
      <c r="AJ248" s="83"/>
      <c r="AK248" s="83"/>
      <c r="AL248" s="88" t="s">
        <v>20358</v>
      </c>
      <c r="AM248" s="83"/>
      <c r="AN248" s="85">
        <v>40914.522430555553</v>
      </c>
      <c r="AO248" s="88" t="s">
        <v>20798</v>
      </c>
      <c r="AP248" s="83" t="b">
        <v>1</v>
      </c>
      <c r="AQ248" s="83" t="b">
        <v>0</v>
      </c>
      <c r="AR248" s="83" t="b">
        <v>1</v>
      </c>
      <c r="AS248" s="83"/>
      <c r="AT248" s="83">
        <v>4</v>
      </c>
      <c r="AU248" s="88" t="s">
        <v>22157</v>
      </c>
      <c r="AV248" s="83" t="b">
        <v>0</v>
      </c>
      <c r="AW248" s="83" t="s">
        <v>22320</v>
      </c>
      <c r="AX248" s="88" t="s">
        <v>22566</v>
      </c>
      <c r="AY248" s="83" t="s">
        <v>66</v>
      </c>
      <c r="AZ248" s="2"/>
      <c r="BA248" s="3"/>
      <c r="BB248" s="3"/>
      <c r="BC248" s="3"/>
      <c r="BD248" s="3"/>
    </row>
    <row r="249" spans="1:56" x14ac:dyDescent="0.3">
      <c r="A249" s="69" t="s">
        <v>420</v>
      </c>
      <c r="B249" s="70"/>
      <c r="C249" s="70"/>
      <c r="D249" s="71"/>
      <c r="E249" s="73"/>
      <c r="F249" s="109" t="s">
        <v>3247</v>
      </c>
      <c r="G249" s="70"/>
      <c r="H249" s="74"/>
      <c r="I249" s="75"/>
      <c r="J249" s="75"/>
      <c r="K249" s="74" t="s">
        <v>24518</v>
      </c>
      <c r="L249" s="78"/>
      <c r="M249" s="79"/>
      <c r="N249" s="79"/>
      <c r="O249" s="80"/>
      <c r="P249" s="81"/>
      <c r="Q249" s="81"/>
      <c r="R249" s="93"/>
      <c r="S249" s="93"/>
      <c r="T249" s="93"/>
      <c r="U249" s="93"/>
      <c r="V249" s="52"/>
      <c r="W249" s="52"/>
      <c r="X249" s="52"/>
      <c r="Y249" s="52"/>
      <c r="Z249" s="51"/>
      <c r="AA249" s="76"/>
      <c r="AB249" s="76"/>
      <c r="AC249" s="77"/>
      <c r="AD249" s="83" t="s">
        <v>16857</v>
      </c>
      <c r="AE249" s="83">
        <v>235</v>
      </c>
      <c r="AF249" s="83">
        <v>107</v>
      </c>
      <c r="AG249" s="83">
        <v>3608</v>
      </c>
      <c r="AH249" s="83">
        <v>3200</v>
      </c>
      <c r="AI249" s="83"/>
      <c r="AJ249" s="83" t="s">
        <v>18638</v>
      </c>
      <c r="AK249" s="83" t="s">
        <v>19915</v>
      </c>
      <c r="AL249" s="83"/>
      <c r="AM249" s="83"/>
      <c r="AN249" s="85">
        <v>40412.918981481482</v>
      </c>
      <c r="AO249" s="88" t="s">
        <v>20799</v>
      </c>
      <c r="AP249" s="83" t="b">
        <v>0</v>
      </c>
      <c r="AQ249" s="83" t="b">
        <v>0</v>
      </c>
      <c r="AR249" s="83" t="b">
        <v>0</v>
      </c>
      <c r="AS249" s="83"/>
      <c r="AT249" s="83">
        <v>0</v>
      </c>
      <c r="AU249" s="88" t="s">
        <v>22158</v>
      </c>
      <c r="AV249" s="83" t="b">
        <v>0</v>
      </c>
      <c r="AW249" s="83" t="s">
        <v>22320</v>
      </c>
      <c r="AX249" s="88" t="s">
        <v>22567</v>
      </c>
      <c r="AY249" s="83" t="s">
        <v>66</v>
      </c>
      <c r="AZ249" s="2"/>
      <c r="BA249" s="3"/>
      <c r="BB249" s="3"/>
      <c r="BC249" s="3"/>
      <c r="BD249" s="3"/>
    </row>
    <row r="250" spans="1:56" x14ac:dyDescent="0.3">
      <c r="A250" s="69" t="s">
        <v>421</v>
      </c>
      <c r="B250" s="70"/>
      <c r="C250" s="70"/>
      <c r="D250" s="71"/>
      <c r="E250" s="73"/>
      <c r="F250" s="109" t="s">
        <v>3248</v>
      </c>
      <c r="G250" s="70"/>
      <c r="H250" s="74"/>
      <c r="I250" s="75"/>
      <c r="J250" s="75"/>
      <c r="K250" s="74" t="s">
        <v>24519</v>
      </c>
      <c r="L250" s="78"/>
      <c r="M250" s="79"/>
      <c r="N250" s="79"/>
      <c r="O250" s="80"/>
      <c r="P250" s="81"/>
      <c r="Q250" s="81"/>
      <c r="R250" s="93"/>
      <c r="S250" s="93"/>
      <c r="T250" s="93"/>
      <c r="U250" s="93"/>
      <c r="V250" s="52"/>
      <c r="W250" s="52"/>
      <c r="X250" s="52"/>
      <c r="Y250" s="52"/>
      <c r="Z250" s="51"/>
      <c r="AA250" s="76"/>
      <c r="AB250" s="76"/>
      <c r="AC250" s="77"/>
      <c r="AD250" s="83" t="s">
        <v>16858</v>
      </c>
      <c r="AE250" s="83">
        <v>627</v>
      </c>
      <c r="AF250" s="83">
        <v>269</v>
      </c>
      <c r="AG250" s="83">
        <v>1578</v>
      </c>
      <c r="AH250" s="83">
        <v>83</v>
      </c>
      <c r="AI250" s="83"/>
      <c r="AJ250" s="83" t="s">
        <v>18639</v>
      </c>
      <c r="AK250" s="83" t="s">
        <v>19962</v>
      </c>
      <c r="AL250" s="83"/>
      <c r="AM250" s="83"/>
      <c r="AN250" s="85">
        <v>40972.450509259259</v>
      </c>
      <c r="AO250" s="88" t="s">
        <v>20800</v>
      </c>
      <c r="AP250" s="83" t="b">
        <v>0</v>
      </c>
      <c r="AQ250" s="83" t="b">
        <v>0</v>
      </c>
      <c r="AR250" s="83" t="b">
        <v>1</v>
      </c>
      <c r="AS250" s="83"/>
      <c r="AT250" s="83">
        <v>2</v>
      </c>
      <c r="AU250" s="88" t="s">
        <v>22170</v>
      </c>
      <c r="AV250" s="83" t="b">
        <v>0</v>
      </c>
      <c r="AW250" s="83" t="s">
        <v>22320</v>
      </c>
      <c r="AX250" s="88" t="s">
        <v>22568</v>
      </c>
      <c r="AY250" s="83" t="s">
        <v>66</v>
      </c>
      <c r="AZ250" s="2"/>
      <c r="BA250" s="3"/>
      <c r="BB250" s="3"/>
      <c r="BC250" s="3"/>
      <c r="BD250" s="3"/>
    </row>
    <row r="251" spans="1:56" x14ac:dyDescent="0.3">
      <c r="A251" s="69" t="s">
        <v>422</v>
      </c>
      <c r="B251" s="70"/>
      <c r="C251" s="70"/>
      <c r="D251" s="71"/>
      <c r="E251" s="73"/>
      <c r="F251" s="109" t="s">
        <v>3249</v>
      </c>
      <c r="G251" s="70"/>
      <c r="H251" s="74"/>
      <c r="I251" s="75"/>
      <c r="J251" s="75"/>
      <c r="K251" s="74" t="s">
        <v>24520</v>
      </c>
      <c r="L251" s="78"/>
      <c r="M251" s="79"/>
      <c r="N251" s="79"/>
      <c r="O251" s="80"/>
      <c r="P251" s="81"/>
      <c r="Q251" s="81"/>
      <c r="R251" s="93"/>
      <c r="S251" s="93"/>
      <c r="T251" s="93"/>
      <c r="U251" s="93"/>
      <c r="V251" s="52"/>
      <c r="W251" s="52"/>
      <c r="X251" s="52"/>
      <c r="Y251" s="52"/>
      <c r="Z251" s="51"/>
      <c r="AA251" s="76"/>
      <c r="AB251" s="76"/>
      <c r="AC251" s="77"/>
      <c r="AD251" s="83" t="s">
        <v>16859</v>
      </c>
      <c r="AE251" s="83">
        <v>263</v>
      </c>
      <c r="AF251" s="83">
        <v>171</v>
      </c>
      <c r="AG251" s="83">
        <v>7661</v>
      </c>
      <c r="AH251" s="83">
        <v>1208</v>
      </c>
      <c r="AI251" s="83"/>
      <c r="AJ251" s="83"/>
      <c r="AK251" s="83"/>
      <c r="AL251" s="83"/>
      <c r="AM251" s="83"/>
      <c r="AN251" s="85">
        <v>41807.480081018519</v>
      </c>
      <c r="AO251" s="88" t="s">
        <v>20801</v>
      </c>
      <c r="AP251" s="83" t="b">
        <v>1</v>
      </c>
      <c r="AQ251" s="83" t="b">
        <v>0</v>
      </c>
      <c r="AR251" s="83" t="b">
        <v>1</v>
      </c>
      <c r="AS251" s="83"/>
      <c r="AT251" s="83">
        <v>0</v>
      </c>
      <c r="AU251" s="88" t="s">
        <v>22157</v>
      </c>
      <c r="AV251" s="83" t="b">
        <v>0</v>
      </c>
      <c r="AW251" s="83" t="s">
        <v>22320</v>
      </c>
      <c r="AX251" s="88" t="s">
        <v>22569</v>
      </c>
      <c r="AY251" s="83" t="s">
        <v>66</v>
      </c>
      <c r="AZ251" s="2"/>
      <c r="BA251" s="3"/>
      <c r="BB251" s="3"/>
      <c r="BC251" s="3"/>
      <c r="BD251" s="3"/>
    </row>
    <row r="252" spans="1:56" x14ac:dyDescent="0.3">
      <c r="A252" s="69" t="s">
        <v>423</v>
      </c>
      <c r="B252" s="70"/>
      <c r="C252" s="70"/>
      <c r="D252" s="71"/>
      <c r="E252" s="73"/>
      <c r="F252" s="109" t="s">
        <v>3250</v>
      </c>
      <c r="G252" s="70"/>
      <c r="H252" s="74"/>
      <c r="I252" s="75"/>
      <c r="J252" s="75"/>
      <c r="K252" s="74" t="s">
        <v>24521</v>
      </c>
      <c r="L252" s="78"/>
      <c r="M252" s="79"/>
      <c r="N252" s="79"/>
      <c r="O252" s="80"/>
      <c r="P252" s="81"/>
      <c r="Q252" s="81"/>
      <c r="R252" s="93"/>
      <c r="S252" s="93"/>
      <c r="T252" s="93"/>
      <c r="U252" s="93"/>
      <c r="V252" s="52"/>
      <c r="W252" s="52"/>
      <c r="X252" s="52"/>
      <c r="Y252" s="52"/>
      <c r="Z252" s="51"/>
      <c r="AA252" s="76"/>
      <c r="AB252" s="76"/>
      <c r="AC252" s="77"/>
      <c r="AD252" s="83" t="s">
        <v>16860</v>
      </c>
      <c r="AE252" s="83">
        <v>185</v>
      </c>
      <c r="AF252" s="83">
        <v>860</v>
      </c>
      <c r="AG252" s="83">
        <v>19266</v>
      </c>
      <c r="AH252" s="83">
        <v>3533</v>
      </c>
      <c r="AI252" s="83"/>
      <c r="AJ252" s="83" t="s">
        <v>18117</v>
      </c>
      <c r="AK252" s="83" t="s">
        <v>16564</v>
      </c>
      <c r="AL252" s="83"/>
      <c r="AM252" s="83"/>
      <c r="AN252" s="85">
        <v>42658.821122685185</v>
      </c>
      <c r="AO252" s="88" t="s">
        <v>20802</v>
      </c>
      <c r="AP252" s="83" t="b">
        <v>1</v>
      </c>
      <c r="AQ252" s="83" t="b">
        <v>0</v>
      </c>
      <c r="AR252" s="83" t="b">
        <v>1</v>
      </c>
      <c r="AS252" s="83"/>
      <c r="AT252" s="83">
        <v>3</v>
      </c>
      <c r="AU252" s="83"/>
      <c r="AV252" s="83" t="b">
        <v>0</v>
      </c>
      <c r="AW252" s="83" t="s">
        <v>22320</v>
      </c>
      <c r="AX252" s="88" t="s">
        <v>22570</v>
      </c>
      <c r="AY252" s="83" t="s">
        <v>66</v>
      </c>
      <c r="AZ252" s="2"/>
      <c r="BA252" s="3"/>
      <c r="BB252" s="3"/>
      <c r="BC252" s="3"/>
      <c r="BD252" s="3"/>
    </row>
    <row r="253" spans="1:56" x14ac:dyDescent="0.3">
      <c r="A253" s="69" t="s">
        <v>424</v>
      </c>
      <c r="B253" s="70"/>
      <c r="C253" s="70"/>
      <c r="D253" s="71"/>
      <c r="E253" s="73"/>
      <c r="F253" s="109" t="s">
        <v>3251</v>
      </c>
      <c r="G253" s="70"/>
      <c r="H253" s="74"/>
      <c r="I253" s="75"/>
      <c r="J253" s="75"/>
      <c r="K253" s="74" t="s">
        <v>24522</v>
      </c>
      <c r="L253" s="78"/>
      <c r="M253" s="79"/>
      <c r="N253" s="79"/>
      <c r="O253" s="80"/>
      <c r="P253" s="81"/>
      <c r="Q253" s="81"/>
      <c r="R253" s="93"/>
      <c r="S253" s="93"/>
      <c r="T253" s="93"/>
      <c r="U253" s="93"/>
      <c r="V253" s="52"/>
      <c r="W253" s="52"/>
      <c r="X253" s="52"/>
      <c r="Y253" s="52"/>
      <c r="Z253" s="51"/>
      <c r="AA253" s="76"/>
      <c r="AB253" s="76"/>
      <c r="AC253" s="77"/>
      <c r="AD253" s="83" t="s">
        <v>16861</v>
      </c>
      <c r="AE253" s="83">
        <v>106</v>
      </c>
      <c r="AF253" s="83">
        <v>22</v>
      </c>
      <c r="AG253" s="83">
        <v>423</v>
      </c>
      <c r="AH253" s="83">
        <v>1620</v>
      </c>
      <c r="AI253" s="83"/>
      <c r="AJ253" s="83"/>
      <c r="AK253" s="83" t="s">
        <v>19963</v>
      </c>
      <c r="AL253" s="83"/>
      <c r="AM253" s="83"/>
      <c r="AN253" s="85">
        <v>43336.638888888891</v>
      </c>
      <c r="AO253" s="83"/>
      <c r="AP253" s="83" t="b">
        <v>1</v>
      </c>
      <c r="AQ253" s="83" t="b">
        <v>0</v>
      </c>
      <c r="AR253" s="83" t="b">
        <v>0</v>
      </c>
      <c r="AS253" s="83"/>
      <c r="AT253" s="83">
        <v>0</v>
      </c>
      <c r="AU253" s="83"/>
      <c r="AV253" s="83" t="b">
        <v>0</v>
      </c>
      <c r="AW253" s="83" t="s">
        <v>22320</v>
      </c>
      <c r="AX253" s="88" t="s">
        <v>22571</v>
      </c>
      <c r="AY253" s="83" t="s">
        <v>66</v>
      </c>
      <c r="AZ253" s="2"/>
      <c r="BA253" s="3"/>
      <c r="BB253" s="3"/>
      <c r="BC253" s="3"/>
      <c r="BD253" s="3"/>
    </row>
    <row r="254" spans="1:56" x14ac:dyDescent="0.3">
      <c r="A254" s="69" t="s">
        <v>1940</v>
      </c>
      <c r="B254" s="70"/>
      <c r="C254" s="70"/>
      <c r="D254" s="71"/>
      <c r="E254" s="73"/>
      <c r="F254" s="109" t="s">
        <v>4636</v>
      </c>
      <c r="G254" s="70"/>
      <c r="H254" s="74"/>
      <c r="I254" s="75"/>
      <c r="J254" s="75"/>
      <c r="K254" s="74" t="s">
        <v>24523</v>
      </c>
      <c r="L254" s="78"/>
      <c r="M254" s="79"/>
      <c r="N254" s="79"/>
      <c r="O254" s="80"/>
      <c r="P254" s="81"/>
      <c r="Q254" s="81"/>
      <c r="R254" s="93"/>
      <c r="S254" s="93"/>
      <c r="T254" s="93"/>
      <c r="U254" s="93"/>
      <c r="V254" s="52"/>
      <c r="W254" s="52"/>
      <c r="X254" s="52"/>
      <c r="Y254" s="52"/>
      <c r="Z254" s="51"/>
      <c r="AA254" s="76"/>
      <c r="AB254" s="76"/>
      <c r="AC254" s="77"/>
      <c r="AD254" s="83" t="s">
        <v>16862</v>
      </c>
      <c r="AE254" s="83">
        <v>356</v>
      </c>
      <c r="AF254" s="83">
        <v>371</v>
      </c>
      <c r="AG254" s="83">
        <v>9325</v>
      </c>
      <c r="AH254" s="83">
        <v>1406</v>
      </c>
      <c r="AI254" s="83"/>
      <c r="AJ254" s="83" t="s">
        <v>18640</v>
      </c>
      <c r="AK254" s="83" t="s">
        <v>19894</v>
      </c>
      <c r="AL254" s="88" t="s">
        <v>20359</v>
      </c>
      <c r="AM254" s="83"/>
      <c r="AN254" s="85">
        <v>40834.758368055554</v>
      </c>
      <c r="AO254" s="88" t="s">
        <v>20803</v>
      </c>
      <c r="AP254" s="83" t="b">
        <v>1</v>
      </c>
      <c r="AQ254" s="83" t="b">
        <v>0</v>
      </c>
      <c r="AR254" s="83" t="b">
        <v>1</v>
      </c>
      <c r="AS254" s="83"/>
      <c r="AT254" s="83">
        <v>4</v>
      </c>
      <c r="AU254" s="88" t="s">
        <v>22157</v>
      </c>
      <c r="AV254" s="83" t="b">
        <v>0</v>
      </c>
      <c r="AW254" s="83" t="s">
        <v>22320</v>
      </c>
      <c r="AX254" s="88" t="s">
        <v>22572</v>
      </c>
      <c r="AY254" s="83" t="s">
        <v>66</v>
      </c>
      <c r="AZ254" s="2"/>
      <c r="BA254" s="3"/>
      <c r="BB254" s="3"/>
      <c r="BC254" s="3"/>
      <c r="BD254" s="3"/>
    </row>
    <row r="255" spans="1:56" x14ac:dyDescent="0.3">
      <c r="A255" s="69" t="s">
        <v>425</v>
      </c>
      <c r="B255" s="70"/>
      <c r="C255" s="70"/>
      <c r="D255" s="71"/>
      <c r="E255" s="73"/>
      <c r="F255" s="109" t="s">
        <v>3252</v>
      </c>
      <c r="G255" s="70"/>
      <c r="H255" s="74"/>
      <c r="I255" s="75"/>
      <c r="J255" s="75"/>
      <c r="K255" s="74" t="s">
        <v>24524</v>
      </c>
      <c r="L255" s="78"/>
      <c r="M255" s="79"/>
      <c r="N255" s="79"/>
      <c r="O255" s="80"/>
      <c r="P255" s="81"/>
      <c r="Q255" s="81"/>
      <c r="R255" s="93"/>
      <c r="S255" s="93"/>
      <c r="T255" s="93"/>
      <c r="U255" s="93"/>
      <c r="V255" s="52"/>
      <c r="W255" s="52"/>
      <c r="X255" s="52"/>
      <c r="Y255" s="52"/>
      <c r="Z255" s="51"/>
      <c r="AA255" s="76"/>
      <c r="AB255" s="76"/>
      <c r="AC255" s="77"/>
      <c r="AD255" s="83" t="s">
        <v>16863</v>
      </c>
      <c r="AE255" s="83">
        <v>121</v>
      </c>
      <c r="AF255" s="83">
        <v>736</v>
      </c>
      <c r="AG255" s="83">
        <v>20818</v>
      </c>
      <c r="AH255" s="83">
        <v>4751</v>
      </c>
      <c r="AI255" s="83"/>
      <c r="AJ255" s="83" t="s">
        <v>18641</v>
      </c>
      <c r="AK255" s="83" t="s">
        <v>19964</v>
      </c>
      <c r="AL255" s="88" t="s">
        <v>20360</v>
      </c>
      <c r="AM255" s="83"/>
      <c r="AN255" s="85">
        <v>40654.652314814812</v>
      </c>
      <c r="AO255" s="88" t="s">
        <v>20804</v>
      </c>
      <c r="AP255" s="83" t="b">
        <v>0</v>
      </c>
      <c r="AQ255" s="83" t="b">
        <v>0</v>
      </c>
      <c r="AR255" s="83" t="b">
        <v>1</v>
      </c>
      <c r="AS255" s="83"/>
      <c r="AT255" s="83">
        <v>0</v>
      </c>
      <c r="AU255" s="88" t="s">
        <v>22165</v>
      </c>
      <c r="AV255" s="83" t="b">
        <v>0</v>
      </c>
      <c r="AW255" s="83" t="s">
        <v>22320</v>
      </c>
      <c r="AX255" s="88" t="s">
        <v>22573</v>
      </c>
      <c r="AY255" s="83" t="s">
        <v>66</v>
      </c>
      <c r="AZ255" s="2"/>
      <c r="BA255" s="3"/>
      <c r="BB255" s="3"/>
      <c r="BC255" s="3"/>
      <c r="BD255" s="3"/>
    </row>
    <row r="256" spans="1:56" x14ac:dyDescent="0.3">
      <c r="A256" s="69" t="s">
        <v>426</v>
      </c>
      <c r="B256" s="70"/>
      <c r="C256" s="70"/>
      <c r="D256" s="71"/>
      <c r="E256" s="73"/>
      <c r="F256" s="109" t="s">
        <v>3253</v>
      </c>
      <c r="G256" s="70"/>
      <c r="H256" s="74"/>
      <c r="I256" s="75"/>
      <c r="J256" s="75"/>
      <c r="K256" s="74" t="s">
        <v>24525</v>
      </c>
      <c r="L256" s="78"/>
      <c r="M256" s="79"/>
      <c r="N256" s="79"/>
      <c r="O256" s="80"/>
      <c r="P256" s="81"/>
      <c r="Q256" s="81"/>
      <c r="R256" s="93"/>
      <c r="S256" s="93"/>
      <c r="T256" s="93"/>
      <c r="U256" s="93"/>
      <c r="V256" s="52"/>
      <c r="W256" s="52"/>
      <c r="X256" s="52"/>
      <c r="Y256" s="52"/>
      <c r="Z256" s="51"/>
      <c r="AA256" s="76"/>
      <c r="AB256" s="76"/>
      <c r="AC256" s="77"/>
      <c r="AD256" s="83" t="s">
        <v>16864</v>
      </c>
      <c r="AE256" s="83">
        <v>178</v>
      </c>
      <c r="AF256" s="83">
        <v>310</v>
      </c>
      <c r="AG256" s="83">
        <v>5385</v>
      </c>
      <c r="AH256" s="83">
        <v>686</v>
      </c>
      <c r="AI256" s="83"/>
      <c r="AJ256" s="83"/>
      <c r="AK256" s="83"/>
      <c r="AL256" s="83"/>
      <c r="AM256" s="83"/>
      <c r="AN256" s="85">
        <v>40817.568182870367</v>
      </c>
      <c r="AO256" s="83"/>
      <c r="AP256" s="83" t="b">
        <v>1</v>
      </c>
      <c r="AQ256" s="83" t="b">
        <v>0</v>
      </c>
      <c r="AR256" s="83" t="b">
        <v>1</v>
      </c>
      <c r="AS256" s="83"/>
      <c r="AT256" s="83">
        <v>1</v>
      </c>
      <c r="AU256" s="88" t="s">
        <v>22157</v>
      </c>
      <c r="AV256" s="83" t="b">
        <v>0</v>
      </c>
      <c r="AW256" s="83" t="s">
        <v>22320</v>
      </c>
      <c r="AX256" s="88" t="s">
        <v>22574</v>
      </c>
      <c r="AY256" s="83" t="s">
        <v>66</v>
      </c>
      <c r="AZ256" s="2"/>
      <c r="BA256" s="3"/>
      <c r="BB256" s="3"/>
      <c r="BC256" s="3"/>
      <c r="BD256" s="3"/>
    </row>
    <row r="257" spans="1:56" x14ac:dyDescent="0.3">
      <c r="A257" s="69" t="s">
        <v>620</v>
      </c>
      <c r="B257" s="70"/>
      <c r="C257" s="70"/>
      <c r="D257" s="71"/>
      <c r="E257" s="73"/>
      <c r="F257" s="109" t="s">
        <v>3435</v>
      </c>
      <c r="G257" s="70"/>
      <c r="H257" s="74"/>
      <c r="I257" s="75"/>
      <c r="J257" s="75"/>
      <c r="K257" s="74" t="s">
        <v>24526</v>
      </c>
      <c r="L257" s="78"/>
      <c r="M257" s="79"/>
      <c r="N257" s="79"/>
      <c r="O257" s="80"/>
      <c r="P257" s="81"/>
      <c r="Q257" s="81"/>
      <c r="R257" s="93"/>
      <c r="S257" s="93"/>
      <c r="T257" s="93"/>
      <c r="U257" s="93"/>
      <c r="V257" s="52"/>
      <c r="W257" s="52"/>
      <c r="X257" s="52"/>
      <c r="Y257" s="52"/>
      <c r="Z257" s="51"/>
      <c r="AA257" s="76"/>
      <c r="AB257" s="76"/>
      <c r="AC257" s="77"/>
      <c r="AD257" s="83" t="s">
        <v>16865</v>
      </c>
      <c r="AE257" s="83">
        <v>740</v>
      </c>
      <c r="AF257" s="83">
        <v>209</v>
      </c>
      <c r="AG257" s="83">
        <v>923</v>
      </c>
      <c r="AH257" s="83">
        <v>804</v>
      </c>
      <c r="AI257" s="83"/>
      <c r="AJ257" s="83" t="s">
        <v>18642</v>
      </c>
      <c r="AK257" s="83"/>
      <c r="AL257" s="83"/>
      <c r="AM257" s="83"/>
      <c r="AN257" s="85">
        <v>43756.529895833337</v>
      </c>
      <c r="AO257" s="88" t="s">
        <v>20805</v>
      </c>
      <c r="AP257" s="83" t="b">
        <v>1</v>
      </c>
      <c r="AQ257" s="83" t="b">
        <v>0</v>
      </c>
      <c r="AR257" s="83" t="b">
        <v>0</v>
      </c>
      <c r="AS257" s="83"/>
      <c r="AT257" s="83">
        <v>0</v>
      </c>
      <c r="AU257" s="83"/>
      <c r="AV257" s="83" t="b">
        <v>0</v>
      </c>
      <c r="AW257" s="83" t="s">
        <v>22320</v>
      </c>
      <c r="AX257" s="88" t="s">
        <v>22575</v>
      </c>
      <c r="AY257" s="83" t="s">
        <v>66</v>
      </c>
      <c r="AZ257" s="2"/>
      <c r="BA257" s="3"/>
      <c r="BB257" s="3"/>
      <c r="BC257" s="3"/>
      <c r="BD257" s="3"/>
    </row>
    <row r="258" spans="1:56" x14ac:dyDescent="0.3">
      <c r="A258" s="69" t="s">
        <v>427</v>
      </c>
      <c r="B258" s="70"/>
      <c r="C258" s="70"/>
      <c r="D258" s="71"/>
      <c r="E258" s="73"/>
      <c r="F258" s="109" t="s">
        <v>3254</v>
      </c>
      <c r="G258" s="70"/>
      <c r="H258" s="74"/>
      <c r="I258" s="75"/>
      <c r="J258" s="75"/>
      <c r="K258" s="74" t="s">
        <v>24527</v>
      </c>
      <c r="L258" s="78"/>
      <c r="M258" s="79"/>
      <c r="N258" s="79"/>
      <c r="O258" s="80"/>
      <c r="P258" s="81"/>
      <c r="Q258" s="81"/>
      <c r="R258" s="93"/>
      <c r="S258" s="93"/>
      <c r="T258" s="93"/>
      <c r="U258" s="93"/>
      <c r="V258" s="52"/>
      <c r="W258" s="52"/>
      <c r="X258" s="52"/>
      <c r="Y258" s="52"/>
      <c r="Z258" s="51"/>
      <c r="AA258" s="76"/>
      <c r="AB258" s="76"/>
      <c r="AC258" s="77"/>
      <c r="AD258" s="83" t="s">
        <v>16866</v>
      </c>
      <c r="AE258" s="83">
        <v>67</v>
      </c>
      <c r="AF258" s="83">
        <v>89</v>
      </c>
      <c r="AG258" s="83">
        <v>3649</v>
      </c>
      <c r="AH258" s="83">
        <v>548</v>
      </c>
      <c r="AI258" s="83"/>
      <c r="AJ258" s="83" t="s">
        <v>18643</v>
      </c>
      <c r="AK258" s="83" t="s">
        <v>19965</v>
      </c>
      <c r="AL258" s="83"/>
      <c r="AM258" s="83"/>
      <c r="AN258" s="85">
        <v>42909.08452546296</v>
      </c>
      <c r="AO258" s="88" t="s">
        <v>20806</v>
      </c>
      <c r="AP258" s="83" t="b">
        <v>1</v>
      </c>
      <c r="AQ258" s="83" t="b">
        <v>0</v>
      </c>
      <c r="AR258" s="83" t="b">
        <v>1</v>
      </c>
      <c r="AS258" s="83"/>
      <c r="AT258" s="83">
        <v>0</v>
      </c>
      <c r="AU258" s="83"/>
      <c r="AV258" s="83" t="b">
        <v>0</v>
      </c>
      <c r="AW258" s="83" t="s">
        <v>22320</v>
      </c>
      <c r="AX258" s="88" t="s">
        <v>22576</v>
      </c>
      <c r="AY258" s="83" t="s">
        <v>66</v>
      </c>
      <c r="AZ258" s="2"/>
      <c r="BA258" s="3"/>
      <c r="BB258" s="3"/>
      <c r="BC258" s="3"/>
      <c r="BD258" s="3"/>
    </row>
    <row r="259" spans="1:56" x14ac:dyDescent="0.3">
      <c r="A259" s="69" t="s">
        <v>428</v>
      </c>
      <c r="B259" s="70"/>
      <c r="C259" s="70"/>
      <c r="D259" s="71"/>
      <c r="E259" s="73"/>
      <c r="F259" s="109" t="s">
        <v>3062</v>
      </c>
      <c r="G259" s="70"/>
      <c r="H259" s="74"/>
      <c r="I259" s="75"/>
      <c r="J259" s="75"/>
      <c r="K259" s="74" t="s">
        <v>24528</v>
      </c>
      <c r="L259" s="78"/>
      <c r="M259" s="79"/>
      <c r="N259" s="79"/>
      <c r="O259" s="80"/>
      <c r="P259" s="81"/>
      <c r="Q259" s="81"/>
      <c r="R259" s="93"/>
      <c r="S259" s="93"/>
      <c r="T259" s="93"/>
      <c r="U259" s="93"/>
      <c r="V259" s="52"/>
      <c r="W259" s="52"/>
      <c r="X259" s="52"/>
      <c r="Y259" s="52"/>
      <c r="Z259" s="51"/>
      <c r="AA259" s="76"/>
      <c r="AB259" s="76"/>
      <c r="AC259" s="77"/>
      <c r="AD259" s="83" t="s">
        <v>16867</v>
      </c>
      <c r="AE259" s="83">
        <v>54</v>
      </c>
      <c r="AF259" s="83">
        <v>2</v>
      </c>
      <c r="AG259" s="83">
        <v>3</v>
      </c>
      <c r="AH259" s="83">
        <v>3</v>
      </c>
      <c r="AI259" s="83"/>
      <c r="AJ259" s="83" t="s">
        <v>18644</v>
      </c>
      <c r="AK259" s="83"/>
      <c r="AL259" s="83"/>
      <c r="AM259" s="83"/>
      <c r="AN259" s="85">
        <v>43826.113437499997</v>
      </c>
      <c r="AO259" s="83"/>
      <c r="AP259" s="83" t="b">
        <v>1</v>
      </c>
      <c r="AQ259" s="83" t="b">
        <v>1</v>
      </c>
      <c r="AR259" s="83" t="b">
        <v>0</v>
      </c>
      <c r="AS259" s="83"/>
      <c r="AT259" s="83">
        <v>0</v>
      </c>
      <c r="AU259" s="83"/>
      <c r="AV259" s="83" t="b">
        <v>0</v>
      </c>
      <c r="AW259" s="83" t="s">
        <v>22320</v>
      </c>
      <c r="AX259" s="88" t="s">
        <v>22577</v>
      </c>
      <c r="AY259" s="83" t="s">
        <v>66</v>
      </c>
      <c r="AZ259" s="2"/>
      <c r="BA259" s="3"/>
      <c r="BB259" s="3"/>
      <c r="BC259" s="3"/>
      <c r="BD259" s="3"/>
    </row>
    <row r="260" spans="1:56" x14ac:dyDescent="0.3">
      <c r="A260" s="69" t="s">
        <v>1422</v>
      </c>
      <c r="B260" s="70"/>
      <c r="C260" s="70"/>
      <c r="D260" s="71"/>
      <c r="E260" s="73"/>
      <c r="F260" s="109" t="s">
        <v>4170</v>
      </c>
      <c r="G260" s="70"/>
      <c r="H260" s="74"/>
      <c r="I260" s="75"/>
      <c r="J260" s="75"/>
      <c r="K260" s="74" t="s">
        <v>24529</v>
      </c>
      <c r="L260" s="78"/>
      <c r="M260" s="79"/>
      <c r="N260" s="79"/>
      <c r="O260" s="80"/>
      <c r="P260" s="81"/>
      <c r="Q260" s="81"/>
      <c r="R260" s="93"/>
      <c r="S260" s="93"/>
      <c r="T260" s="93"/>
      <c r="U260" s="93"/>
      <c r="V260" s="52"/>
      <c r="W260" s="52"/>
      <c r="X260" s="52"/>
      <c r="Y260" s="52"/>
      <c r="Z260" s="51"/>
      <c r="AA260" s="76"/>
      <c r="AB260" s="76"/>
      <c r="AC260" s="77"/>
      <c r="AD260" s="83" t="s">
        <v>16868</v>
      </c>
      <c r="AE260" s="83">
        <v>210</v>
      </c>
      <c r="AF260" s="83">
        <v>1908</v>
      </c>
      <c r="AG260" s="83">
        <v>11631</v>
      </c>
      <c r="AH260" s="83">
        <v>1059</v>
      </c>
      <c r="AI260" s="83"/>
      <c r="AJ260" s="83"/>
      <c r="AK260" s="83"/>
      <c r="AL260" s="83"/>
      <c r="AM260" s="83"/>
      <c r="AN260" s="85">
        <v>43220.954768518517</v>
      </c>
      <c r="AO260" s="88" t="s">
        <v>20807</v>
      </c>
      <c r="AP260" s="83" t="b">
        <v>1</v>
      </c>
      <c r="AQ260" s="83" t="b">
        <v>0</v>
      </c>
      <c r="AR260" s="83" t="b">
        <v>1</v>
      </c>
      <c r="AS260" s="83"/>
      <c r="AT260" s="83">
        <v>2</v>
      </c>
      <c r="AU260" s="83"/>
      <c r="AV260" s="83" t="b">
        <v>0</v>
      </c>
      <c r="AW260" s="83" t="s">
        <v>22320</v>
      </c>
      <c r="AX260" s="88" t="s">
        <v>22578</v>
      </c>
      <c r="AY260" s="83" t="s">
        <v>66</v>
      </c>
      <c r="AZ260" s="2"/>
      <c r="BA260" s="3"/>
      <c r="BB260" s="3"/>
      <c r="BC260" s="3"/>
      <c r="BD260" s="3"/>
    </row>
    <row r="261" spans="1:56" x14ac:dyDescent="0.3">
      <c r="A261" s="69" t="s">
        <v>429</v>
      </c>
      <c r="B261" s="70"/>
      <c r="C261" s="70"/>
      <c r="D261" s="71"/>
      <c r="E261" s="73"/>
      <c r="F261" s="109" t="s">
        <v>3255</v>
      </c>
      <c r="G261" s="70"/>
      <c r="H261" s="74"/>
      <c r="I261" s="75"/>
      <c r="J261" s="75"/>
      <c r="K261" s="74" t="s">
        <v>24530</v>
      </c>
      <c r="L261" s="78"/>
      <c r="M261" s="79"/>
      <c r="N261" s="79"/>
      <c r="O261" s="80"/>
      <c r="P261" s="81"/>
      <c r="Q261" s="81"/>
      <c r="R261" s="93"/>
      <c r="S261" s="93"/>
      <c r="T261" s="93"/>
      <c r="U261" s="93"/>
      <c r="V261" s="52"/>
      <c r="W261" s="52"/>
      <c r="X261" s="52"/>
      <c r="Y261" s="52"/>
      <c r="Z261" s="51"/>
      <c r="AA261" s="76"/>
      <c r="AB261" s="76"/>
      <c r="AC261" s="77"/>
      <c r="AD261" s="83" t="s">
        <v>16869</v>
      </c>
      <c r="AE261" s="83">
        <v>2814</v>
      </c>
      <c r="AF261" s="83">
        <v>1555</v>
      </c>
      <c r="AG261" s="83">
        <v>66900</v>
      </c>
      <c r="AH261" s="83">
        <v>52995</v>
      </c>
      <c r="AI261" s="83"/>
      <c r="AJ261" s="83" t="s">
        <v>18645</v>
      </c>
      <c r="AK261" s="83" t="s">
        <v>19966</v>
      </c>
      <c r="AL261" s="83"/>
      <c r="AM261" s="83"/>
      <c r="AN261" s="85">
        <v>42506.332280092596</v>
      </c>
      <c r="AO261" s="88" t="s">
        <v>20808</v>
      </c>
      <c r="AP261" s="83" t="b">
        <v>0</v>
      </c>
      <c r="AQ261" s="83" t="b">
        <v>0</v>
      </c>
      <c r="AR261" s="83" t="b">
        <v>1</v>
      </c>
      <c r="AS261" s="83"/>
      <c r="AT261" s="83">
        <v>6</v>
      </c>
      <c r="AU261" s="88" t="s">
        <v>22157</v>
      </c>
      <c r="AV261" s="83" t="b">
        <v>0</v>
      </c>
      <c r="AW261" s="83" t="s">
        <v>22320</v>
      </c>
      <c r="AX261" s="88" t="s">
        <v>22579</v>
      </c>
      <c r="AY261" s="83" t="s">
        <v>66</v>
      </c>
      <c r="AZ261" s="2"/>
      <c r="BA261" s="3"/>
      <c r="BB261" s="3"/>
      <c r="BC261" s="3"/>
      <c r="BD261" s="3"/>
    </row>
    <row r="262" spans="1:56" x14ac:dyDescent="0.3">
      <c r="A262" s="69" t="s">
        <v>430</v>
      </c>
      <c r="B262" s="70"/>
      <c r="C262" s="70"/>
      <c r="D262" s="71"/>
      <c r="E262" s="73"/>
      <c r="F262" s="109" t="s">
        <v>3256</v>
      </c>
      <c r="G262" s="70"/>
      <c r="H262" s="74"/>
      <c r="I262" s="75"/>
      <c r="J262" s="75"/>
      <c r="K262" s="74" t="s">
        <v>24531</v>
      </c>
      <c r="L262" s="78"/>
      <c r="M262" s="79"/>
      <c r="N262" s="79"/>
      <c r="O262" s="80"/>
      <c r="P262" s="81"/>
      <c r="Q262" s="81"/>
      <c r="R262" s="93"/>
      <c r="S262" s="93"/>
      <c r="T262" s="93"/>
      <c r="U262" s="93"/>
      <c r="V262" s="52"/>
      <c r="W262" s="52"/>
      <c r="X262" s="52"/>
      <c r="Y262" s="52"/>
      <c r="Z262" s="51"/>
      <c r="AA262" s="76"/>
      <c r="AB262" s="76"/>
      <c r="AC262" s="77"/>
      <c r="AD262" s="83" t="s">
        <v>16870</v>
      </c>
      <c r="AE262" s="83">
        <v>288</v>
      </c>
      <c r="AF262" s="83">
        <v>17</v>
      </c>
      <c r="AG262" s="83">
        <v>178</v>
      </c>
      <c r="AH262" s="83">
        <v>2</v>
      </c>
      <c r="AI262" s="83"/>
      <c r="AJ262" s="83" t="s">
        <v>18646</v>
      </c>
      <c r="AK262" s="83"/>
      <c r="AL262" s="83"/>
      <c r="AM262" s="83"/>
      <c r="AN262" s="85">
        <v>43618.083587962959</v>
      </c>
      <c r="AO262" s="88" t="s">
        <v>20809</v>
      </c>
      <c r="AP262" s="83" t="b">
        <v>1</v>
      </c>
      <c r="AQ262" s="83" t="b">
        <v>0</v>
      </c>
      <c r="AR262" s="83" t="b">
        <v>0</v>
      </c>
      <c r="AS262" s="83"/>
      <c r="AT262" s="83">
        <v>0</v>
      </c>
      <c r="AU262" s="83"/>
      <c r="AV262" s="83" t="b">
        <v>0</v>
      </c>
      <c r="AW262" s="83" t="s">
        <v>22320</v>
      </c>
      <c r="AX262" s="88" t="s">
        <v>22580</v>
      </c>
      <c r="AY262" s="83" t="s">
        <v>66</v>
      </c>
      <c r="AZ262" s="2"/>
      <c r="BA262" s="3"/>
      <c r="BB262" s="3"/>
      <c r="BC262" s="3"/>
      <c r="BD262" s="3"/>
    </row>
    <row r="263" spans="1:56" x14ac:dyDescent="0.3">
      <c r="A263" s="69" t="s">
        <v>431</v>
      </c>
      <c r="B263" s="70"/>
      <c r="C263" s="70"/>
      <c r="D263" s="71"/>
      <c r="E263" s="73"/>
      <c r="F263" s="109" t="s">
        <v>3257</v>
      </c>
      <c r="G263" s="70"/>
      <c r="H263" s="74"/>
      <c r="I263" s="75"/>
      <c r="J263" s="75"/>
      <c r="K263" s="74" t="s">
        <v>24532</v>
      </c>
      <c r="L263" s="78"/>
      <c r="M263" s="79"/>
      <c r="N263" s="79"/>
      <c r="O263" s="80"/>
      <c r="P263" s="81"/>
      <c r="Q263" s="81"/>
      <c r="R263" s="93"/>
      <c r="S263" s="93"/>
      <c r="T263" s="93"/>
      <c r="U263" s="93"/>
      <c r="V263" s="52"/>
      <c r="W263" s="52"/>
      <c r="X263" s="52"/>
      <c r="Y263" s="52"/>
      <c r="Z263" s="51"/>
      <c r="AA263" s="76"/>
      <c r="AB263" s="76"/>
      <c r="AC263" s="77"/>
      <c r="AD263" s="83" t="s">
        <v>16871</v>
      </c>
      <c r="AE263" s="83">
        <v>596</v>
      </c>
      <c r="AF263" s="83">
        <v>682</v>
      </c>
      <c r="AG263" s="83">
        <v>12589</v>
      </c>
      <c r="AH263" s="83">
        <v>75</v>
      </c>
      <c r="AI263" s="83"/>
      <c r="AJ263" s="83" t="s">
        <v>18647</v>
      </c>
      <c r="AK263" s="83" t="s">
        <v>19896</v>
      </c>
      <c r="AL263" s="88" t="s">
        <v>20361</v>
      </c>
      <c r="AM263" s="83"/>
      <c r="AN263" s="85">
        <v>40943.80023148148</v>
      </c>
      <c r="AO263" s="88" t="s">
        <v>20810</v>
      </c>
      <c r="AP263" s="83" t="b">
        <v>1</v>
      </c>
      <c r="AQ263" s="83" t="b">
        <v>0</v>
      </c>
      <c r="AR263" s="83" t="b">
        <v>0</v>
      </c>
      <c r="AS263" s="83"/>
      <c r="AT263" s="83">
        <v>1</v>
      </c>
      <c r="AU263" s="88" t="s">
        <v>22157</v>
      </c>
      <c r="AV263" s="83" t="b">
        <v>0</v>
      </c>
      <c r="AW263" s="83" t="s">
        <v>22320</v>
      </c>
      <c r="AX263" s="88" t="s">
        <v>22581</v>
      </c>
      <c r="AY263" s="83" t="s">
        <v>66</v>
      </c>
      <c r="AZ263" s="2"/>
      <c r="BA263" s="3"/>
      <c r="BB263" s="3"/>
      <c r="BC263" s="3"/>
      <c r="BD263" s="3"/>
    </row>
    <row r="264" spans="1:56" x14ac:dyDescent="0.3">
      <c r="A264" s="69" t="s">
        <v>432</v>
      </c>
      <c r="B264" s="70"/>
      <c r="C264" s="70"/>
      <c r="D264" s="71"/>
      <c r="E264" s="73"/>
      <c r="F264" s="109" t="s">
        <v>3258</v>
      </c>
      <c r="G264" s="70"/>
      <c r="H264" s="74"/>
      <c r="I264" s="75"/>
      <c r="J264" s="75"/>
      <c r="K264" s="74" t="s">
        <v>24533</v>
      </c>
      <c r="L264" s="78"/>
      <c r="M264" s="79"/>
      <c r="N264" s="79"/>
      <c r="O264" s="80"/>
      <c r="P264" s="81"/>
      <c r="Q264" s="81"/>
      <c r="R264" s="93"/>
      <c r="S264" s="93"/>
      <c r="T264" s="93"/>
      <c r="U264" s="93"/>
      <c r="V264" s="52"/>
      <c r="W264" s="52"/>
      <c r="X264" s="52"/>
      <c r="Y264" s="52"/>
      <c r="Z264" s="51"/>
      <c r="AA264" s="76"/>
      <c r="AB264" s="76"/>
      <c r="AC264" s="77"/>
      <c r="AD264" s="83" t="s">
        <v>16872</v>
      </c>
      <c r="AE264" s="83">
        <v>204</v>
      </c>
      <c r="AF264" s="83">
        <v>262</v>
      </c>
      <c r="AG264" s="83">
        <v>9855</v>
      </c>
      <c r="AH264" s="83">
        <v>2263</v>
      </c>
      <c r="AI264" s="83"/>
      <c r="AJ264" s="83" t="s">
        <v>18648</v>
      </c>
      <c r="AK264" s="83"/>
      <c r="AL264" s="83"/>
      <c r="AM264" s="83"/>
      <c r="AN264" s="85">
        <v>41157.62709490741</v>
      </c>
      <c r="AO264" s="83"/>
      <c r="AP264" s="83" t="b">
        <v>1</v>
      </c>
      <c r="AQ264" s="83" t="b">
        <v>0</v>
      </c>
      <c r="AR264" s="83" t="b">
        <v>1</v>
      </c>
      <c r="AS264" s="83"/>
      <c r="AT264" s="83">
        <v>0</v>
      </c>
      <c r="AU264" s="88" t="s">
        <v>22157</v>
      </c>
      <c r="AV264" s="83" t="b">
        <v>0</v>
      </c>
      <c r="AW264" s="83" t="s">
        <v>22320</v>
      </c>
      <c r="AX264" s="88" t="s">
        <v>22582</v>
      </c>
      <c r="AY264" s="83" t="s">
        <v>66</v>
      </c>
      <c r="AZ264" s="2"/>
      <c r="BA264" s="3"/>
      <c r="BB264" s="3"/>
      <c r="BC264" s="3"/>
      <c r="BD264" s="3"/>
    </row>
    <row r="265" spans="1:56" x14ac:dyDescent="0.3">
      <c r="A265" s="69" t="s">
        <v>433</v>
      </c>
      <c r="B265" s="70"/>
      <c r="C265" s="70"/>
      <c r="D265" s="71"/>
      <c r="E265" s="73"/>
      <c r="F265" s="109" t="s">
        <v>3259</v>
      </c>
      <c r="G265" s="70"/>
      <c r="H265" s="74"/>
      <c r="I265" s="75"/>
      <c r="J265" s="75"/>
      <c r="K265" s="74" t="s">
        <v>24534</v>
      </c>
      <c r="L265" s="78"/>
      <c r="M265" s="79"/>
      <c r="N265" s="79"/>
      <c r="O265" s="80"/>
      <c r="P265" s="81"/>
      <c r="Q265" s="81"/>
      <c r="R265" s="93"/>
      <c r="S265" s="93"/>
      <c r="T265" s="93"/>
      <c r="U265" s="93"/>
      <c r="V265" s="52"/>
      <c r="W265" s="52"/>
      <c r="X265" s="52"/>
      <c r="Y265" s="52"/>
      <c r="Z265" s="51"/>
      <c r="AA265" s="76"/>
      <c r="AB265" s="76"/>
      <c r="AC265" s="77"/>
      <c r="AD265" s="83" t="s">
        <v>16873</v>
      </c>
      <c r="AE265" s="83">
        <v>84</v>
      </c>
      <c r="AF265" s="83">
        <v>14</v>
      </c>
      <c r="AG265" s="83">
        <v>56</v>
      </c>
      <c r="AH265" s="83">
        <v>68</v>
      </c>
      <c r="AI265" s="83"/>
      <c r="AJ265" s="83" t="s">
        <v>18649</v>
      </c>
      <c r="AK265" s="83"/>
      <c r="AL265" s="83"/>
      <c r="AM265" s="83"/>
      <c r="AN265" s="85">
        <v>43857.747615740744</v>
      </c>
      <c r="AO265" s="88" t="s">
        <v>20811</v>
      </c>
      <c r="AP265" s="83" t="b">
        <v>1</v>
      </c>
      <c r="AQ265" s="83" t="b">
        <v>0</v>
      </c>
      <c r="AR265" s="83" t="b">
        <v>0</v>
      </c>
      <c r="AS265" s="83"/>
      <c r="AT265" s="83">
        <v>0</v>
      </c>
      <c r="AU265" s="83"/>
      <c r="AV265" s="83" t="b">
        <v>0</v>
      </c>
      <c r="AW265" s="83" t="s">
        <v>22320</v>
      </c>
      <c r="AX265" s="88" t="s">
        <v>22583</v>
      </c>
      <c r="AY265" s="83" t="s">
        <v>66</v>
      </c>
      <c r="AZ265" s="2"/>
      <c r="BA265" s="3"/>
      <c r="BB265" s="3"/>
      <c r="BC265" s="3"/>
      <c r="BD265" s="3"/>
    </row>
    <row r="266" spans="1:56" x14ac:dyDescent="0.3">
      <c r="A266" s="69" t="s">
        <v>2095</v>
      </c>
      <c r="B266" s="70"/>
      <c r="C266" s="70"/>
      <c r="D266" s="71"/>
      <c r="E266" s="73"/>
      <c r="F266" s="109" t="s">
        <v>4779</v>
      </c>
      <c r="G266" s="70"/>
      <c r="H266" s="74"/>
      <c r="I266" s="75"/>
      <c r="J266" s="75"/>
      <c r="K266" s="74" t="s">
        <v>24535</v>
      </c>
      <c r="L266" s="78"/>
      <c r="M266" s="79"/>
      <c r="N266" s="79"/>
      <c r="O266" s="80"/>
      <c r="P266" s="81"/>
      <c r="Q266" s="81"/>
      <c r="R266" s="93"/>
      <c r="S266" s="93"/>
      <c r="T266" s="93"/>
      <c r="U266" s="93"/>
      <c r="V266" s="52"/>
      <c r="W266" s="52"/>
      <c r="X266" s="52"/>
      <c r="Y266" s="52"/>
      <c r="Z266" s="51"/>
      <c r="AA266" s="76"/>
      <c r="AB266" s="76"/>
      <c r="AC266" s="77"/>
      <c r="AD266" s="83" t="s">
        <v>16874</v>
      </c>
      <c r="AE266" s="83">
        <v>575</v>
      </c>
      <c r="AF266" s="83">
        <v>5552</v>
      </c>
      <c r="AG266" s="83">
        <v>172270</v>
      </c>
      <c r="AH266" s="83">
        <v>14138</v>
      </c>
      <c r="AI266" s="83"/>
      <c r="AJ266" s="83" t="s">
        <v>18650</v>
      </c>
      <c r="AK266" s="83" t="s">
        <v>2881</v>
      </c>
      <c r="AL266" s="83"/>
      <c r="AM266" s="83"/>
      <c r="AN266" s="85">
        <v>41186.313391203701</v>
      </c>
      <c r="AO266" s="88" t="s">
        <v>20812</v>
      </c>
      <c r="AP266" s="83" t="b">
        <v>0</v>
      </c>
      <c r="AQ266" s="83" t="b">
        <v>0</v>
      </c>
      <c r="AR266" s="83" t="b">
        <v>1</v>
      </c>
      <c r="AS266" s="83"/>
      <c r="AT266" s="83">
        <v>15</v>
      </c>
      <c r="AU266" s="88" t="s">
        <v>22157</v>
      </c>
      <c r="AV266" s="83" t="b">
        <v>0</v>
      </c>
      <c r="AW266" s="83" t="s">
        <v>22320</v>
      </c>
      <c r="AX266" s="88" t="s">
        <v>22584</v>
      </c>
      <c r="AY266" s="83" t="s">
        <v>66</v>
      </c>
      <c r="AZ266" s="2"/>
      <c r="BA266" s="3"/>
      <c r="BB266" s="3"/>
      <c r="BC266" s="3"/>
      <c r="BD266" s="3"/>
    </row>
    <row r="267" spans="1:56" x14ac:dyDescent="0.3">
      <c r="A267" s="69" t="s">
        <v>434</v>
      </c>
      <c r="B267" s="70"/>
      <c r="C267" s="70"/>
      <c r="D267" s="71"/>
      <c r="E267" s="73"/>
      <c r="F267" s="109" t="s">
        <v>3062</v>
      </c>
      <c r="G267" s="70"/>
      <c r="H267" s="74"/>
      <c r="I267" s="75"/>
      <c r="J267" s="75"/>
      <c r="K267" s="74" t="s">
        <v>24536</v>
      </c>
      <c r="L267" s="78"/>
      <c r="M267" s="79"/>
      <c r="N267" s="79"/>
      <c r="O267" s="80"/>
      <c r="P267" s="81"/>
      <c r="Q267" s="81"/>
      <c r="R267" s="93"/>
      <c r="S267" s="93"/>
      <c r="T267" s="93"/>
      <c r="U267" s="93"/>
      <c r="V267" s="52"/>
      <c r="W267" s="52"/>
      <c r="X267" s="52"/>
      <c r="Y267" s="52"/>
      <c r="Z267" s="51"/>
      <c r="AA267" s="76"/>
      <c r="AB267" s="76"/>
      <c r="AC267" s="77"/>
      <c r="AD267" s="83" t="s">
        <v>16875</v>
      </c>
      <c r="AE267" s="83">
        <v>170</v>
      </c>
      <c r="AF267" s="83">
        <v>115</v>
      </c>
      <c r="AG267" s="83">
        <v>5359</v>
      </c>
      <c r="AH267" s="83">
        <v>21331</v>
      </c>
      <c r="AI267" s="83"/>
      <c r="AJ267" s="83"/>
      <c r="AK267" s="83"/>
      <c r="AL267" s="83"/>
      <c r="AM267" s="83"/>
      <c r="AN267" s="85">
        <v>41720.755474537036</v>
      </c>
      <c r="AO267" s="83"/>
      <c r="AP267" s="83" t="b">
        <v>1</v>
      </c>
      <c r="AQ267" s="83" t="b">
        <v>1</v>
      </c>
      <c r="AR267" s="83" t="b">
        <v>0</v>
      </c>
      <c r="AS267" s="83"/>
      <c r="AT267" s="83">
        <v>0</v>
      </c>
      <c r="AU267" s="88" t="s">
        <v>22157</v>
      </c>
      <c r="AV267" s="83" t="b">
        <v>0</v>
      </c>
      <c r="AW267" s="83" t="s">
        <v>22320</v>
      </c>
      <c r="AX267" s="88" t="s">
        <v>22585</v>
      </c>
      <c r="AY267" s="83" t="s">
        <v>66</v>
      </c>
      <c r="AZ267" s="2"/>
      <c r="BA267" s="3"/>
      <c r="BB267" s="3"/>
      <c r="BC267" s="3"/>
      <c r="BD267" s="3"/>
    </row>
    <row r="268" spans="1:56" x14ac:dyDescent="0.3">
      <c r="A268" s="69" t="s">
        <v>435</v>
      </c>
      <c r="B268" s="70"/>
      <c r="C268" s="70"/>
      <c r="D268" s="71"/>
      <c r="E268" s="73"/>
      <c r="F268" s="109" t="s">
        <v>3260</v>
      </c>
      <c r="G268" s="70"/>
      <c r="H268" s="74"/>
      <c r="I268" s="75"/>
      <c r="J268" s="75"/>
      <c r="K268" s="74" t="s">
        <v>24537</v>
      </c>
      <c r="L268" s="78"/>
      <c r="M268" s="79"/>
      <c r="N268" s="79"/>
      <c r="O268" s="80"/>
      <c r="P268" s="81"/>
      <c r="Q268" s="81"/>
      <c r="R268" s="93"/>
      <c r="S268" s="93"/>
      <c r="T268" s="93"/>
      <c r="U268" s="93"/>
      <c r="V268" s="52"/>
      <c r="W268" s="52"/>
      <c r="X268" s="52"/>
      <c r="Y268" s="52"/>
      <c r="Z268" s="51"/>
      <c r="AA268" s="76"/>
      <c r="AB268" s="76"/>
      <c r="AC268" s="77"/>
      <c r="AD268" s="83" t="s">
        <v>16876</v>
      </c>
      <c r="AE268" s="83">
        <v>151</v>
      </c>
      <c r="AF268" s="83">
        <v>1373</v>
      </c>
      <c r="AG268" s="83">
        <v>49028</v>
      </c>
      <c r="AH268" s="83">
        <v>21999</v>
      </c>
      <c r="AI268" s="83"/>
      <c r="AJ268" s="83" t="s">
        <v>18651</v>
      </c>
      <c r="AK268" s="83" t="s">
        <v>19967</v>
      </c>
      <c r="AL268" s="83"/>
      <c r="AM268" s="83"/>
      <c r="AN268" s="85">
        <v>40270.477453703701</v>
      </c>
      <c r="AO268" s="88" t="s">
        <v>20813</v>
      </c>
      <c r="AP268" s="83" t="b">
        <v>0</v>
      </c>
      <c r="AQ268" s="83" t="b">
        <v>0</v>
      </c>
      <c r="AR268" s="83" t="b">
        <v>1</v>
      </c>
      <c r="AS268" s="83"/>
      <c r="AT268" s="83">
        <v>2</v>
      </c>
      <c r="AU268" s="88" t="s">
        <v>22171</v>
      </c>
      <c r="AV268" s="83" t="b">
        <v>0</v>
      </c>
      <c r="AW268" s="83" t="s">
        <v>22320</v>
      </c>
      <c r="AX268" s="88" t="s">
        <v>22586</v>
      </c>
      <c r="AY268" s="83" t="s">
        <v>66</v>
      </c>
      <c r="AZ268" s="2"/>
      <c r="BA268" s="3"/>
      <c r="BB268" s="3"/>
      <c r="BC268" s="3"/>
      <c r="BD268" s="3"/>
    </row>
    <row r="269" spans="1:56" x14ac:dyDescent="0.3">
      <c r="A269" s="69" t="s">
        <v>436</v>
      </c>
      <c r="B269" s="70"/>
      <c r="C269" s="70"/>
      <c r="D269" s="71"/>
      <c r="E269" s="73"/>
      <c r="F269" s="109" t="s">
        <v>3261</v>
      </c>
      <c r="G269" s="70"/>
      <c r="H269" s="74"/>
      <c r="I269" s="75"/>
      <c r="J269" s="75"/>
      <c r="K269" s="74" t="s">
        <v>24538</v>
      </c>
      <c r="L269" s="78"/>
      <c r="M269" s="79"/>
      <c r="N269" s="79"/>
      <c r="O269" s="80"/>
      <c r="P269" s="81"/>
      <c r="Q269" s="81"/>
      <c r="R269" s="93"/>
      <c r="S269" s="93"/>
      <c r="T269" s="93"/>
      <c r="U269" s="93"/>
      <c r="V269" s="52"/>
      <c r="W269" s="52"/>
      <c r="X269" s="52"/>
      <c r="Y269" s="52"/>
      <c r="Z269" s="51"/>
      <c r="AA269" s="76"/>
      <c r="AB269" s="76"/>
      <c r="AC269" s="77"/>
      <c r="AD269" s="83" t="s">
        <v>16877</v>
      </c>
      <c r="AE269" s="83">
        <v>319</v>
      </c>
      <c r="AF269" s="83">
        <v>374</v>
      </c>
      <c r="AG269" s="83">
        <v>13491</v>
      </c>
      <c r="AH269" s="83">
        <v>1104</v>
      </c>
      <c r="AI269" s="83"/>
      <c r="AJ269" s="83" t="s">
        <v>18652</v>
      </c>
      <c r="AK269" s="83" t="s">
        <v>19896</v>
      </c>
      <c r="AL269" s="83"/>
      <c r="AM269" s="83"/>
      <c r="AN269" s="85">
        <v>43182.450879629629</v>
      </c>
      <c r="AO269" s="88" t="s">
        <v>20814</v>
      </c>
      <c r="AP269" s="83" t="b">
        <v>1</v>
      </c>
      <c r="AQ269" s="83" t="b">
        <v>0</v>
      </c>
      <c r="AR269" s="83" t="b">
        <v>0</v>
      </c>
      <c r="AS269" s="83"/>
      <c r="AT269" s="83">
        <v>1</v>
      </c>
      <c r="AU269" s="83"/>
      <c r="AV269" s="83" t="b">
        <v>0</v>
      </c>
      <c r="AW269" s="83" t="s">
        <v>22320</v>
      </c>
      <c r="AX269" s="88" t="s">
        <v>22587</v>
      </c>
      <c r="AY269" s="83" t="s">
        <v>66</v>
      </c>
      <c r="AZ269" s="2"/>
      <c r="BA269" s="3"/>
      <c r="BB269" s="3"/>
      <c r="BC269" s="3"/>
      <c r="BD269" s="3"/>
    </row>
    <row r="270" spans="1:56" x14ac:dyDescent="0.3">
      <c r="A270" s="69" t="s">
        <v>437</v>
      </c>
      <c r="B270" s="70"/>
      <c r="C270" s="70"/>
      <c r="D270" s="71"/>
      <c r="E270" s="73"/>
      <c r="F270" s="109" t="s">
        <v>3262</v>
      </c>
      <c r="G270" s="70"/>
      <c r="H270" s="74"/>
      <c r="I270" s="75"/>
      <c r="J270" s="75"/>
      <c r="K270" s="74" t="s">
        <v>24539</v>
      </c>
      <c r="L270" s="78"/>
      <c r="M270" s="79"/>
      <c r="N270" s="79"/>
      <c r="O270" s="80"/>
      <c r="P270" s="81"/>
      <c r="Q270" s="81"/>
      <c r="R270" s="93"/>
      <c r="S270" s="93"/>
      <c r="T270" s="93"/>
      <c r="U270" s="93"/>
      <c r="V270" s="52"/>
      <c r="W270" s="52"/>
      <c r="X270" s="52"/>
      <c r="Y270" s="52"/>
      <c r="Z270" s="51"/>
      <c r="AA270" s="76"/>
      <c r="AB270" s="76"/>
      <c r="AC270" s="77"/>
      <c r="AD270" s="83" t="s">
        <v>16878</v>
      </c>
      <c r="AE270" s="83">
        <v>380</v>
      </c>
      <c r="AF270" s="83">
        <v>1592</v>
      </c>
      <c r="AG270" s="83">
        <v>29600</v>
      </c>
      <c r="AH270" s="83">
        <v>202</v>
      </c>
      <c r="AI270" s="83"/>
      <c r="AJ270" s="83"/>
      <c r="AK270" s="83" t="s">
        <v>16552</v>
      </c>
      <c r="AL270" s="83"/>
      <c r="AM270" s="83"/>
      <c r="AN270" s="85">
        <v>40648.375451388885</v>
      </c>
      <c r="AO270" s="88" t="s">
        <v>20815</v>
      </c>
      <c r="AP270" s="83" t="b">
        <v>0</v>
      </c>
      <c r="AQ270" s="83" t="b">
        <v>0</v>
      </c>
      <c r="AR270" s="83" t="b">
        <v>1</v>
      </c>
      <c r="AS270" s="83"/>
      <c r="AT270" s="83">
        <v>15</v>
      </c>
      <c r="AU270" s="88" t="s">
        <v>22165</v>
      </c>
      <c r="AV270" s="83" t="b">
        <v>0</v>
      </c>
      <c r="AW270" s="83" t="s">
        <v>22320</v>
      </c>
      <c r="AX270" s="88" t="s">
        <v>22588</v>
      </c>
      <c r="AY270" s="83" t="s">
        <v>66</v>
      </c>
      <c r="AZ270" s="2"/>
      <c r="BA270" s="3"/>
      <c r="BB270" s="3"/>
      <c r="BC270" s="3"/>
      <c r="BD270" s="3"/>
    </row>
    <row r="271" spans="1:56" x14ac:dyDescent="0.3">
      <c r="A271" s="69" t="s">
        <v>438</v>
      </c>
      <c r="B271" s="70"/>
      <c r="C271" s="70"/>
      <c r="D271" s="71"/>
      <c r="E271" s="73"/>
      <c r="F271" s="109" t="s">
        <v>3263</v>
      </c>
      <c r="G271" s="70"/>
      <c r="H271" s="74"/>
      <c r="I271" s="75"/>
      <c r="J271" s="75"/>
      <c r="K271" s="74" t="s">
        <v>24540</v>
      </c>
      <c r="L271" s="78"/>
      <c r="M271" s="79"/>
      <c r="N271" s="79"/>
      <c r="O271" s="80"/>
      <c r="P271" s="81"/>
      <c r="Q271" s="81"/>
      <c r="R271" s="93"/>
      <c r="S271" s="93"/>
      <c r="T271" s="93"/>
      <c r="U271" s="93"/>
      <c r="V271" s="52"/>
      <c r="W271" s="52"/>
      <c r="X271" s="52"/>
      <c r="Y271" s="52"/>
      <c r="Z271" s="51"/>
      <c r="AA271" s="76"/>
      <c r="AB271" s="76"/>
      <c r="AC271" s="77"/>
      <c r="AD271" s="83" t="s">
        <v>16879</v>
      </c>
      <c r="AE271" s="83">
        <v>434</v>
      </c>
      <c r="AF271" s="83">
        <v>107</v>
      </c>
      <c r="AG271" s="83">
        <v>3192</v>
      </c>
      <c r="AH271" s="83">
        <v>1046</v>
      </c>
      <c r="AI271" s="83"/>
      <c r="AJ271" s="83" t="s">
        <v>18653</v>
      </c>
      <c r="AK271" s="83"/>
      <c r="AL271" s="83"/>
      <c r="AM271" s="83"/>
      <c r="AN271" s="85">
        <v>41101.22996527778</v>
      </c>
      <c r="AO271" s="88" t="s">
        <v>20816</v>
      </c>
      <c r="AP271" s="83" t="b">
        <v>1</v>
      </c>
      <c r="AQ271" s="83" t="b">
        <v>0</v>
      </c>
      <c r="AR271" s="83" t="b">
        <v>0</v>
      </c>
      <c r="AS271" s="83"/>
      <c r="AT271" s="83">
        <v>1</v>
      </c>
      <c r="AU271" s="88" t="s">
        <v>22157</v>
      </c>
      <c r="AV271" s="83" t="b">
        <v>0</v>
      </c>
      <c r="AW271" s="83" t="s">
        <v>22320</v>
      </c>
      <c r="AX271" s="88" t="s">
        <v>22589</v>
      </c>
      <c r="AY271" s="83" t="s">
        <v>66</v>
      </c>
      <c r="AZ271" s="2"/>
      <c r="BA271" s="3"/>
      <c r="BB271" s="3"/>
      <c r="BC271" s="3"/>
      <c r="BD271" s="3"/>
    </row>
    <row r="272" spans="1:56" x14ac:dyDescent="0.3">
      <c r="A272" s="69" t="s">
        <v>439</v>
      </c>
      <c r="B272" s="70"/>
      <c r="C272" s="70"/>
      <c r="D272" s="71"/>
      <c r="E272" s="73"/>
      <c r="F272" s="109" t="s">
        <v>3264</v>
      </c>
      <c r="G272" s="70"/>
      <c r="H272" s="74"/>
      <c r="I272" s="75"/>
      <c r="J272" s="75"/>
      <c r="K272" s="74" t="s">
        <v>24541</v>
      </c>
      <c r="L272" s="78"/>
      <c r="M272" s="79"/>
      <c r="N272" s="79"/>
      <c r="O272" s="80"/>
      <c r="P272" s="81"/>
      <c r="Q272" s="81"/>
      <c r="R272" s="93"/>
      <c r="S272" s="93"/>
      <c r="T272" s="93"/>
      <c r="U272" s="93"/>
      <c r="V272" s="52"/>
      <c r="W272" s="52"/>
      <c r="X272" s="52"/>
      <c r="Y272" s="52"/>
      <c r="Z272" s="51"/>
      <c r="AA272" s="76"/>
      <c r="AB272" s="76"/>
      <c r="AC272" s="77"/>
      <c r="AD272" s="83" t="s">
        <v>16880</v>
      </c>
      <c r="AE272" s="83">
        <v>595</v>
      </c>
      <c r="AF272" s="83">
        <v>398</v>
      </c>
      <c r="AG272" s="83">
        <v>36</v>
      </c>
      <c r="AH272" s="83">
        <v>2386</v>
      </c>
      <c r="AI272" s="83"/>
      <c r="AJ272" s="83" t="s">
        <v>18654</v>
      </c>
      <c r="AK272" s="83"/>
      <c r="AL272" s="88" t="s">
        <v>20362</v>
      </c>
      <c r="AM272" s="83"/>
      <c r="AN272" s="85">
        <v>41194.358622685184</v>
      </c>
      <c r="AO272" s="83"/>
      <c r="AP272" s="83" t="b">
        <v>0</v>
      </c>
      <c r="AQ272" s="83" t="b">
        <v>0</v>
      </c>
      <c r="AR272" s="83" t="b">
        <v>1</v>
      </c>
      <c r="AS272" s="83"/>
      <c r="AT272" s="83">
        <v>0</v>
      </c>
      <c r="AU272" s="88" t="s">
        <v>22167</v>
      </c>
      <c r="AV272" s="83" t="b">
        <v>0</v>
      </c>
      <c r="AW272" s="83" t="s">
        <v>22320</v>
      </c>
      <c r="AX272" s="88" t="s">
        <v>22590</v>
      </c>
      <c r="AY272" s="83" t="s">
        <v>66</v>
      </c>
      <c r="AZ272" s="2"/>
      <c r="BA272" s="3"/>
      <c r="BB272" s="3"/>
      <c r="BC272" s="3"/>
      <c r="BD272" s="3"/>
    </row>
    <row r="273" spans="1:56" x14ac:dyDescent="0.3">
      <c r="A273" s="69" t="s">
        <v>440</v>
      </c>
      <c r="B273" s="70"/>
      <c r="C273" s="70"/>
      <c r="D273" s="71"/>
      <c r="E273" s="73"/>
      <c r="F273" s="109" t="s">
        <v>3265</v>
      </c>
      <c r="G273" s="70"/>
      <c r="H273" s="74"/>
      <c r="I273" s="75"/>
      <c r="J273" s="75"/>
      <c r="K273" s="74" t="s">
        <v>24542</v>
      </c>
      <c r="L273" s="78"/>
      <c r="M273" s="79"/>
      <c r="N273" s="79"/>
      <c r="O273" s="80"/>
      <c r="P273" s="81"/>
      <c r="Q273" s="81"/>
      <c r="R273" s="93"/>
      <c r="S273" s="93"/>
      <c r="T273" s="93"/>
      <c r="U273" s="93"/>
      <c r="V273" s="52"/>
      <c r="W273" s="52"/>
      <c r="X273" s="52"/>
      <c r="Y273" s="52"/>
      <c r="Z273" s="51"/>
      <c r="AA273" s="76"/>
      <c r="AB273" s="76"/>
      <c r="AC273" s="77"/>
      <c r="AD273" s="83" t="s">
        <v>16881</v>
      </c>
      <c r="AE273" s="83">
        <v>706</v>
      </c>
      <c r="AF273" s="83">
        <v>863</v>
      </c>
      <c r="AG273" s="83">
        <v>1430</v>
      </c>
      <c r="AH273" s="83">
        <v>0</v>
      </c>
      <c r="AI273" s="83"/>
      <c r="AJ273" s="83" t="s">
        <v>18655</v>
      </c>
      <c r="AK273" s="83"/>
      <c r="AL273" s="83"/>
      <c r="AM273" s="83"/>
      <c r="AN273" s="85">
        <v>42580.544814814813</v>
      </c>
      <c r="AO273" s="88" t="s">
        <v>20817</v>
      </c>
      <c r="AP273" s="83" t="b">
        <v>1</v>
      </c>
      <c r="AQ273" s="83" t="b">
        <v>0</v>
      </c>
      <c r="AR273" s="83" t="b">
        <v>0</v>
      </c>
      <c r="AS273" s="83"/>
      <c r="AT273" s="83">
        <v>3</v>
      </c>
      <c r="AU273" s="83"/>
      <c r="AV273" s="83" t="b">
        <v>0</v>
      </c>
      <c r="AW273" s="83" t="s">
        <v>22320</v>
      </c>
      <c r="AX273" s="88" t="s">
        <v>22591</v>
      </c>
      <c r="AY273" s="83" t="s">
        <v>66</v>
      </c>
      <c r="AZ273" s="2"/>
      <c r="BA273" s="3"/>
      <c r="BB273" s="3"/>
      <c r="BC273" s="3"/>
      <c r="BD273" s="3"/>
    </row>
    <row r="274" spans="1:56" x14ac:dyDescent="0.3">
      <c r="A274" s="69" t="s">
        <v>2139</v>
      </c>
      <c r="B274" s="70"/>
      <c r="C274" s="70"/>
      <c r="D274" s="71"/>
      <c r="E274" s="73"/>
      <c r="F274" s="109" t="s">
        <v>22199</v>
      </c>
      <c r="G274" s="70"/>
      <c r="H274" s="74"/>
      <c r="I274" s="75"/>
      <c r="J274" s="75"/>
      <c r="K274" s="74" t="s">
        <v>24543</v>
      </c>
      <c r="L274" s="78"/>
      <c r="M274" s="79"/>
      <c r="N274" s="79"/>
      <c r="O274" s="80"/>
      <c r="P274" s="81"/>
      <c r="Q274" s="81"/>
      <c r="R274" s="93"/>
      <c r="S274" s="93"/>
      <c r="T274" s="93"/>
      <c r="U274" s="93"/>
      <c r="V274" s="52"/>
      <c r="W274" s="52"/>
      <c r="X274" s="52"/>
      <c r="Y274" s="52"/>
      <c r="Z274" s="51"/>
      <c r="AA274" s="76"/>
      <c r="AB274" s="76"/>
      <c r="AC274" s="77"/>
      <c r="AD274" s="83" t="s">
        <v>16882</v>
      </c>
      <c r="AE274" s="83">
        <v>0</v>
      </c>
      <c r="AF274" s="83">
        <v>705801</v>
      </c>
      <c r="AG274" s="83">
        <v>141</v>
      </c>
      <c r="AH274" s="83">
        <v>0</v>
      </c>
      <c r="AI274" s="83"/>
      <c r="AJ274" s="83" t="s">
        <v>18656</v>
      </c>
      <c r="AK274" s="83"/>
      <c r="AL274" s="83"/>
      <c r="AM274" s="83"/>
      <c r="AN274" s="85">
        <v>42089.932604166665</v>
      </c>
      <c r="AO274" s="88" t="s">
        <v>20818</v>
      </c>
      <c r="AP274" s="83" t="b">
        <v>0</v>
      </c>
      <c r="AQ274" s="83" t="b">
        <v>0</v>
      </c>
      <c r="AR274" s="83" t="b">
        <v>0</v>
      </c>
      <c r="AS274" s="83"/>
      <c r="AT274" s="83">
        <v>499</v>
      </c>
      <c r="AU274" s="88" t="s">
        <v>22157</v>
      </c>
      <c r="AV274" s="83" t="b">
        <v>1</v>
      </c>
      <c r="AW274" s="83" t="s">
        <v>22320</v>
      </c>
      <c r="AX274" s="88" t="s">
        <v>22592</v>
      </c>
      <c r="AY274" s="83" t="s">
        <v>65</v>
      </c>
      <c r="AZ274" s="2"/>
      <c r="BA274" s="3"/>
      <c r="BB274" s="3"/>
      <c r="BC274" s="3"/>
      <c r="BD274" s="3"/>
    </row>
    <row r="275" spans="1:56" x14ac:dyDescent="0.3">
      <c r="A275" s="69" t="s">
        <v>441</v>
      </c>
      <c r="B275" s="70"/>
      <c r="C275" s="70"/>
      <c r="D275" s="71"/>
      <c r="E275" s="73"/>
      <c r="F275" s="109" t="s">
        <v>3266</v>
      </c>
      <c r="G275" s="70"/>
      <c r="H275" s="74"/>
      <c r="I275" s="75"/>
      <c r="J275" s="75"/>
      <c r="K275" s="74" t="s">
        <v>24544</v>
      </c>
      <c r="L275" s="78"/>
      <c r="M275" s="79"/>
      <c r="N275" s="79"/>
      <c r="O275" s="80"/>
      <c r="P275" s="81"/>
      <c r="Q275" s="81"/>
      <c r="R275" s="93"/>
      <c r="S275" s="93"/>
      <c r="T275" s="93"/>
      <c r="U275" s="93"/>
      <c r="V275" s="52"/>
      <c r="W275" s="52"/>
      <c r="X275" s="52"/>
      <c r="Y275" s="52"/>
      <c r="Z275" s="51"/>
      <c r="AA275" s="76"/>
      <c r="AB275" s="76"/>
      <c r="AC275" s="77"/>
      <c r="AD275" s="83" t="s">
        <v>16883</v>
      </c>
      <c r="AE275" s="83">
        <v>41</v>
      </c>
      <c r="AF275" s="83">
        <v>149</v>
      </c>
      <c r="AG275" s="83">
        <v>1859</v>
      </c>
      <c r="AH275" s="83">
        <v>1086</v>
      </c>
      <c r="AI275" s="83"/>
      <c r="AJ275" s="83" t="s">
        <v>18657</v>
      </c>
      <c r="AK275" s="83" t="s">
        <v>19896</v>
      </c>
      <c r="AL275" s="83"/>
      <c r="AM275" s="83"/>
      <c r="AN275" s="85">
        <v>43667.868159722224</v>
      </c>
      <c r="AO275" s="88" t="s">
        <v>20819</v>
      </c>
      <c r="AP275" s="83" t="b">
        <v>1</v>
      </c>
      <c r="AQ275" s="83" t="b">
        <v>0</v>
      </c>
      <c r="AR275" s="83" t="b">
        <v>0</v>
      </c>
      <c r="AS275" s="83"/>
      <c r="AT275" s="83">
        <v>0</v>
      </c>
      <c r="AU275" s="83"/>
      <c r="AV275" s="83" t="b">
        <v>0</v>
      </c>
      <c r="AW275" s="83" t="s">
        <v>22320</v>
      </c>
      <c r="AX275" s="88" t="s">
        <v>22593</v>
      </c>
      <c r="AY275" s="83" t="s">
        <v>66</v>
      </c>
      <c r="AZ275" s="2"/>
      <c r="BA275" s="3"/>
      <c r="BB275" s="3"/>
      <c r="BC275" s="3"/>
      <c r="BD275" s="3"/>
    </row>
    <row r="276" spans="1:56" x14ac:dyDescent="0.3">
      <c r="A276" s="69" t="s">
        <v>442</v>
      </c>
      <c r="B276" s="70"/>
      <c r="C276" s="70"/>
      <c r="D276" s="71"/>
      <c r="E276" s="73"/>
      <c r="F276" s="109" t="s">
        <v>3267</v>
      </c>
      <c r="G276" s="70"/>
      <c r="H276" s="74"/>
      <c r="I276" s="75"/>
      <c r="J276" s="75"/>
      <c r="K276" s="74" t="s">
        <v>24545</v>
      </c>
      <c r="L276" s="78"/>
      <c r="M276" s="79"/>
      <c r="N276" s="79"/>
      <c r="O276" s="80"/>
      <c r="P276" s="81"/>
      <c r="Q276" s="81"/>
      <c r="R276" s="93"/>
      <c r="S276" s="93"/>
      <c r="T276" s="93"/>
      <c r="U276" s="93"/>
      <c r="V276" s="52"/>
      <c r="W276" s="52"/>
      <c r="X276" s="52"/>
      <c r="Y276" s="52"/>
      <c r="Z276" s="51"/>
      <c r="AA276" s="76"/>
      <c r="AB276" s="76"/>
      <c r="AC276" s="77"/>
      <c r="AD276" s="83" t="s">
        <v>16884</v>
      </c>
      <c r="AE276" s="83">
        <v>112</v>
      </c>
      <c r="AF276" s="83">
        <v>62</v>
      </c>
      <c r="AG276" s="83">
        <v>1816</v>
      </c>
      <c r="AH276" s="83">
        <v>465</v>
      </c>
      <c r="AI276" s="83"/>
      <c r="AJ276" s="83" t="s">
        <v>18658</v>
      </c>
      <c r="AK276" s="83"/>
      <c r="AL276" s="83"/>
      <c r="AM276" s="83"/>
      <c r="AN276" s="85">
        <v>42940.577974537038</v>
      </c>
      <c r="AO276" s="88" t="s">
        <v>20820</v>
      </c>
      <c r="AP276" s="83" t="b">
        <v>1</v>
      </c>
      <c r="AQ276" s="83" t="b">
        <v>0</v>
      </c>
      <c r="AR276" s="83" t="b">
        <v>0</v>
      </c>
      <c r="AS276" s="83"/>
      <c r="AT276" s="83">
        <v>0</v>
      </c>
      <c r="AU276" s="83"/>
      <c r="AV276" s="83" t="b">
        <v>0</v>
      </c>
      <c r="AW276" s="83" t="s">
        <v>22320</v>
      </c>
      <c r="AX276" s="88" t="s">
        <v>22594</v>
      </c>
      <c r="AY276" s="83" t="s">
        <v>66</v>
      </c>
      <c r="AZ276" s="2"/>
      <c r="BA276" s="3"/>
      <c r="BB276" s="3"/>
      <c r="BC276" s="3"/>
      <c r="BD276" s="3"/>
    </row>
    <row r="277" spans="1:56" x14ac:dyDescent="0.3">
      <c r="A277" s="69" t="s">
        <v>443</v>
      </c>
      <c r="B277" s="70"/>
      <c r="C277" s="70"/>
      <c r="D277" s="71"/>
      <c r="E277" s="73"/>
      <c r="F277" s="109" t="s">
        <v>3268</v>
      </c>
      <c r="G277" s="70"/>
      <c r="H277" s="74"/>
      <c r="I277" s="75"/>
      <c r="J277" s="75"/>
      <c r="K277" s="74" t="s">
        <v>24546</v>
      </c>
      <c r="L277" s="78"/>
      <c r="M277" s="79"/>
      <c r="N277" s="79"/>
      <c r="O277" s="80"/>
      <c r="P277" s="81"/>
      <c r="Q277" s="81"/>
      <c r="R277" s="93"/>
      <c r="S277" s="93"/>
      <c r="T277" s="93"/>
      <c r="U277" s="93"/>
      <c r="V277" s="52"/>
      <c r="W277" s="52"/>
      <c r="X277" s="52"/>
      <c r="Y277" s="52"/>
      <c r="Z277" s="51"/>
      <c r="AA277" s="76"/>
      <c r="AB277" s="76"/>
      <c r="AC277" s="77"/>
      <c r="AD277" s="83" t="s">
        <v>16885</v>
      </c>
      <c r="AE277" s="83">
        <v>290</v>
      </c>
      <c r="AF277" s="83">
        <v>141</v>
      </c>
      <c r="AG277" s="83">
        <v>4713</v>
      </c>
      <c r="AH277" s="83">
        <v>5103</v>
      </c>
      <c r="AI277" s="83"/>
      <c r="AJ277" s="83"/>
      <c r="AK277" s="83"/>
      <c r="AL277" s="83"/>
      <c r="AM277" s="83"/>
      <c r="AN277" s="85">
        <v>40500.278391203705</v>
      </c>
      <c r="AO277" s="88" t="s">
        <v>20821</v>
      </c>
      <c r="AP277" s="83" t="b">
        <v>1</v>
      </c>
      <c r="AQ277" s="83" t="b">
        <v>0</v>
      </c>
      <c r="AR277" s="83" t="b">
        <v>0</v>
      </c>
      <c r="AS277" s="83"/>
      <c r="AT277" s="83">
        <v>0</v>
      </c>
      <c r="AU277" s="88" t="s">
        <v>22157</v>
      </c>
      <c r="AV277" s="83" t="b">
        <v>0</v>
      </c>
      <c r="AW277" s="83" t="s">
        <v>22320</v>
      </c>
      <c r="AX277" s="88" t="s">
        <v>22595</v>
      </c>
      <c r="AY277" s="83" t="s">
        <v>66</v>
      </c>
      <c r="AZ277" s="2"/>
      <c r="BA277" s="3"/>
      <c r="BB277" s="3"/>
      <c r="BC277" s="3"/>
      <c r="BD277" s="3"/>
    </row>
    <row r="278" spans="1:56" x14ac:dyDescent="0.3">
      <c r="A278" s="69" t="s">
        <v>444</v>
      </c>
      <c r="B278" s="70"/>
      <c r="C278" s="70"/>
      <c r="D278" s="71"/>
      <c r="E278" s="73"/>
      <c r="F278" s="109" t="s">
        <v>3269</v>
      </c>
      <c r="G278" s="70"/>
      <c r="H278" s="74"/>
      <c r="I278" s="75"/>
      <c r="J278" s="75"/>
      <c r="K278" s="74" t="s">
        <v>24547</v>
      </c>
      <c r="L278" s="78"/>
      <c r="M278" s="79"/>
      <c r="N278" s="79"/>
      <c r="O278" s="80"/>
      <c r="P278" s="81"/>
      <c r="Q278" s="81"/>
      <c r="R278" s="93"/>
      <c r="S278" s="93"/>
      <c r="T278" s="93"/>
      <c r="U278" s="93"/>
      <c r="V278" s="52"/>
      <c r="W278" s="52"/>
      <c r="X278" s="52"/>
      <c r="Y278" s="52"/>
      <c r="Z278" s="51"/>
      <c r="AA278" s="76"/>
      <c r="AB278" s="76"/>
      <c r="AC278" s="77"/>
      <c r="AD278" s="83" t="s">
        <v>16886</v>
      </c>
      <c r="AE278" s="83">
        <v>0</v>
      </c>
      <c r="AF278" s="83">
        <v>1</v>
      </c>
      <c r="AG278" s="83">
        <v>45</v>
      </c>
      <c r="AH278" s="83">
        <v>0</v>
      </c>
      <c r="AI278" s="83"/>
      <c r="AJ278" s="83" t="s">
        <v>18659</v>
      </c>
      <c r="AK278" s="83"/>
      <c r="AL278" s="83"/>
      <c r="AM278" s="83"/>
      <c r="AN278" s="85">
        <v>43860.092395833337</v>
      </c>
      <c r="AO278" s="88" t="s">
        <v>20822</v>
      </c>
      <c r="AP278" s="83" t="b">
        <v>1</v>
      </c>
      <c r="AQ278" s="83" t="b">
        <v>0</v>
      </c>
      <c r="AR278" s="83" t="b">
        <v>0</v>
      </c>
      <c r="AS278" s="83"/>
      <c r="AT278" s="83">
        <v>0</v>
      </c>
      <c r="AU278" s="83"/>
      <c r="AV278" s="83" t="b">
        <v>0</v>
      </c>
      <c r="AW278" s="83" t="s">
        <v>22320</v>
      </c>
      <c r="AX278" s="88" t="s">
        <v>22596</v>
      </c>
      <c r="AY278" s="83" t="s">
        <v>66</v>
      </c>
      <c r="AZ278" s="2"/>
      <c r="BA278" s="3"/>
      <c r="BB278" s="3"/>
      <c r="BC278" s="3"/>
      <c r="BD278" s="3"/>
    </row>
    <row r="279" spans="1:56" x14ac:dyDescent="0.3">
      <c r="A279" s="69" t="s">
        <v>445</v>
      </c>
      <c r="B279" s="70"/>
      <c r="C279" s="70"/>
      <c r="D279" s="71"/>
      <c r="E279" s="73"/>
      <c r="F279" s="109" t="s">
        <v>3270</v>
      </c>
      <c r="G279" s="70"/>
      <c r="H279" s="74"/>
      <c r="I279" s="75"/>
      <c r="J279" s="75"/>
      <c r="K279" s="74" t="s">
        <v>24548</v>
      </c>
      <c r="L279" s="78"/>
      <c r="M279" s="79"/>
      <c r="N279" s="79"/>
      <c r="O279" s="80"/>
      <c r="P279" s="81"/>
      <c r="Q279" s="81"/>
      <c r="R279" s="93"/>
      <c r="S279" s="93"/>
      <c r="T279" s="93"/>
      <c r="U279" s="93"/>
      <c r="V279" s="52"/>
      <c r="W279" s="52"/>
      <c r="X279" s="52"/>
      <c r="Y279" s="52"/>
      <c r="Z279" s="51"/>
      <c r="AA279" s="76"/>
      <c r="AB279" s="76"/>
      <c r="AC279" s="77"/>
      <c r="AD279" s="83" t="s">
        <v>16887</v>
      </c>
      <c r="AE279" s="83">
        <v>6</v>
      </c>
      <c r="AF279" s="83">
        <v>21</v>
      </c>
      <c r="AG279" s="83">
        <v>1157</v>
      </c>
      <c r="AH279" s="83">
        <v>2</v>
      </c>
      <c r="AI279" s="83"/>
      <c r="AJ279" s="83"/>
      <c r="AK279" s="83"/>
      <c r="AL279" s="83"/>
      <c r="AM279" s="83"/>
      <c r="AN279" s="85">
        <v>41242.277106481481</v>
      </c>
      <c r="AO279" s="88" t="s">
        <v>20823</v>
      </c>
      <c r="AP279" s="83" t="b">
        <v>1</v>
      </c>
      <c r="AQ279" s="83" t="b">
        <v>0</v>
      </c>
      <c r="AR279" s="83" t="b">
        <v>1</v>
      </c>
      <c r="AS279" s="83"/>
      <c r="AT279" s="83">
        <v>0</v>
      </c>
      <c r="AU279" s="88" t="s">
        <v>22157</v>
      </c>
      <c r="AV279" s="83" t="b">
        <v>0</v>
      </c>
      <c r="AW279" s="83" t="s">
        <v>22320</v>
      </c>
      <c r="AX279" s="88" t="s">
        <v>22597</v>
      </c>
      <c r="AY279" s="83" t="s">
        <v>66</v>
      </c>
      <c r="AZ279" s="2"/>
      <c r="BA279" s="3"/>
      <c r="BB279" s="3"/>
      <c r="BC279" s="3"/>
      <c r="BD279" s="3"/>
    </row>
    <row r="280" spans="1:56" x14ac:dyDescent="0.3">
      <c r="A280" s="69" t="s">
        <v>1191</v>
      </c>
      <c r="B280" s="70"/>
      <c r="C280" s="70"/>
      <c r="D280" s="71"/>
      <c r="E280" s="73"/>
      <c r="F280" s="109" t="s">
        <v>3955</v>
      </c>
      <c r="G280" s="70"/>
      <c r="H280" s="74"/>
      <c r="I280" s="75"/>
      <c r="J280" s="75"/>
      <c r="K280" s="74" t="s">
        <v>24549</v>
      </c>
      <c r="L280" s="78"/>
      <c r="M280" s="79"/>
      <c r="N280" s="79"/>
      <c r="O280" s="80"/>
      <c r="P280" s="81"/>
      <c r="Q280" s="81"/>
      <c r="R280" s="93"/>
      <c r="S280" s="93"/>
      <c r="T280" s="93"/>
      <c r="U280" s="93"/>
      <c r="V280" s="52"/>
      <c r="W280" s="52"/>
      <c r="X280" s="52"/>
      <c r="Y280" s="52"/>
      <c r="Z280" s="51"/>
      <c r="AA280" s="76"/>
      <c r="AB280" s="76"/>
      <c r="AC280" s="77"/>
      <c r="AD280" s="83" t="s">
        <v>16888</v>
      </c>
      <c r="AE280" s="83">
        <v>990</v>
      </c>
      <c r="AF280" s="83">
        <v>2480</v>
      </c>
      <c r="AG280" s="83">
        <v>19814</v>
      </c>
      <c r="AH280" s="83">
        <v>11503</v>
      </c>
      <c r="AI280" s="83"/>
      <c r="AJ280" s="83" t="s">
        <v>18660</v>
      </c>
      <c r="AK280" s="83"/>
      <c r="AL280" s="88" t="s">
        <v>20363</v>
      </c>
      <c r="AM280" s="83"/>
      <c r="AN280" s="85">
        <v>42266.820798611108</v>
      </c>
      <c r="AO280" s="88" t="s">
        <v>20824</v>
      </c>
      <c r="AP280" s="83" t="b">
        <v>0</v>
      </c>
      <c r="AQ280" s="83" t="b">
        <v>0</v>
      </c>
      <c r="AR280" s="83" t="b">
        <v>1</v>
      </c>
      <c r="AS280" s="83"/>
      <c r="AT280" s="83">
        <v>18</v>
      </c>
      <c r="AU280" s="88" t="s">
        <v>22157</v>
      </c>
      <c r="AV280" s="83" t="b">
        <v>0</v>
      </c>
      <c r="AW280" s="83" t="s">
        <v>22320</v>
      </c>
      <c r="AX280" s="88" t="s">
        <v>22598</v>
      </c>
      <c r="AY280" s="83" t="s">
        <v>66</v>
      </c>
      <c r="AZ280" s="2"/>
      <c r="BA280" s="3"/>
      <c r="BB280" s="3"/>
      <c r="BC280" s="3"/>
      <c r="BD280" s="3"/>
    </row>
    <row r="281" spans="1:56" x14ac:dyDescent="0.3">
      <c r="A281" s="69" t="s">
        <v>446</v>
      </c>
      <c r="B281" s="70"/>
      <c r="C281" s="70"/>
      <c r="D281" s="71"/>
      <c r="E281" s="73"/>
      <c r="F281" s="109" t="s">
        <v>3271</v>
      </c>
      <c r="G281" s="70"/>
      <c r="H281" s="74"/>
      <c r="I281" s="75"/>
      <c r="J281" s="75"/>
      <c r="K281" s="74" t="s">
        <v>24550</v>
      </c>
      <c r="L281" s="78"/>
      <c r="M281" s="79"/>
      <c r="N281" s="79"/>
      <c r="O281" s="80"/>
      <c r="P281" s="81"/>
      <c r="Q281" s="81"/>
      <c r="R281" s="93"/>
      <c r="S281" s="93"/>
      <c r="T281" s="93"/>
      <c r="U281" s="93"/>
      <c r="V281" s="52"/>
      <c r="W281" s="52"/>
      <c r="X281" s="52"/>
      <c r="Y281" s="52"/>
      <c r="Z281" s="51"/>
      <c r="AA281" s="76"/>
      <c r="AB281" s="76"/>
      <c r="AC281" s="77"/>
      <c r="AD281" s="83" t="s">
        <v>16889</v>
      </c>
      <c r="AE281" s="83">
        <v>344</v>
      </c>
      <c r="AF281" s="83">
        <v>220</v>
      </c>
      <c r="AG281" s="83">
        <v>5732</v>
      </c>
      <c r="AH281" s="83">
        <v>306</v>
      </c>
      <c r="AI281" s="83"/>
      <c r="AJ281" s="83" t="s">
        <v>18661</v>
      </c>
      <c r="AK281" s="83" t="s">
        <v>16577</v>
      </c>
      <c r="AL281" s="83"/>
      <c r="AM281" s="83"/>
      <c r="AN281" s="85">
        <v>40810.284317129626</v>
      </c>
      <c r="AO281" s="88" t="s">
        <v>20825</v>
      </c>
      <c r="AP281" s="83" t="b">
        <v>0</v>
      </c>
      <c r="AQ281" s="83" t="b">
        <v>0</v>
      </c>
      <c r="AR281" s="83" t="b">
        <v>1</v>
      </c>
      <c r="AS281" s="83"/>
      <c r="AT281" s="83">
        <v>0</v>
      </c>
      <c r="AU281" s="88" t="s">
        <v>22161</v>
      </c>
      <c r="AV281" s="83" t="b">
        <v>0</v>
      </c>
      <c r="AW281" s="83" t="s">
        <v>22320</v>
      </c>
      <c r="AX281" s="88" t="s">
        <v>22599</v>
      </c>
      <c r="AY281" s="83" t="s">
        <v>66</v>
      </c>
      <c r="AZ281" s="2"/>
      <c r="BA281" s="3"/>
      <c r="BB281" s="3"/>
      <c r="BC281" s="3"/>
      <c r="BD281" s="3"/>
    </row>
    <row r="282" spans="1:56" x14ac:dyDescent="0.3">
      <c r="A282" s="69" t="s">
        <v>447</v>
      </c>
      <c r="B282" s="70"/>
      <c r="C282" s="70"/>
      <c r="D282" s="71"/>
      <c r="E282" s="73"/>
      <c r="F282" s="109" t="s">
        <v>3272</v>
      </c>
      <c r="G282" s="70"/>
      <c r="H282" s="74"/>
      <c r="I282" s="75"/>
      <c r="J282" s="75"/>
      <c r="K282" s="74" t="s">
        <v>24551</v>
      </c>
      <c r="L282" s="78"/>
      <c r="M282" s="79"/>
      <c r="N282" s="79"/>
      <c r="O282" s="80"/>
      <c r="P282" s="81"/>
      <c r="Q282" s="81"/>
      <c r="R282" s="93"/>
      <c r="S282" s="93"/>
      <c r="T282" s="93"/>
      <c r="U282" s="93"/>
      <c r="V282" s="52"/>
      <c r="W282" s="52"/>
      <c r="X282" s="52"/>
      <c r="Y282" s="52"/>
      <c r="Z282" s="51"/>
      <c r="AA282" s="76"/>
      <c r="AB282" s="76"/>
      <c r="AC282" s="77"/>
      <c r="AD282" s="83" t="s">
        <v>16890</v>
      </c>
      <c r="AE282" s="83">
        <v>494</v>
      </c>
      <c r="AF282" s="83">
        <v>676</v>
      </c>
      <c r="AG282" s="83">
        <v>24107</v>
      </c>
      <c r="AH282" s="83">
        <v>53136</v>
      </c>
      <c r="AI282" s="83"/>
      <c r="AJ282" s="83" t="s">
        <v>18662</v>
      </c>
      <c r="AK282" s="83" t="s">
        <v>19968</v>
      </c>
      <c r="AL282" s="83"/>
      <c r="AM282" s="83"/>
      <c r="AN282" s="85">
        <v>41946.750798611109</v>
      </c>
      <c r="AO282" s="88" t="s">
        <v>20826</v>
      </c>
      <c r="AP282" s="83" t="b">
        <v>1</v>
      </c>
      <c r="AQ282" s="83" t="b">
        <v>0</v>
      </c>
      <c r="AR282" s="83" t="b">
        <v>1</v>
      </c>
      <c r="AS282" s="83"/>
      <c r="AT282" s="83">
        <v>2</v>
      </c>
      <c r="AU282" s="88" t="s">
        <v>22157</v>
      </c>
      <c r="AV282" s="83" t="b">
        <v>0</v>
      </c>
      <c r="AW282" s="83" t="s">
        <v>22320</v>
      </c>
      <c r="AX282" s="88" t="s">
        <v>22600</v>
      </c>
      <c r="AY282" s="83" t="s">
        <v>66</v>
      </c>
      <c r="AZ282" s="2"/>
      <c r="BA282" s="3"/>
      <c r="BB282" s="3"/>
      <c r="BC282" s="3"/>
      <c r="BD282" s="3"/>
    </row>
    <row r="283" spans="1:56" x14ac:dyDescent="0.3">
      <c r="A283" s="69" t="s">
        <v>448</v>
      </c>
      <c r="B283" s="70"/>
      <c r="C283" s="70"/>
      <c r="D283" s="71"/>
      <c r="E283" s="73"/>
      <c r="F283" s="109" t="s">
        <v>3273</v>
      </c>
      <c r="G283" s="70"/>
      <c r="H283" s="74"/>
      <c r="I283" s="75"/>
      <c r="J283" s="75"/>
      <c r="K283" s="74" t="s">
        <v>24552</v>
      </c>
      <c r="L283" s="78"/>
      <c r="M283" s="79"/>
      <c r="N283" s="79"/>
      <c r="O283" s="80"/>
      <c r="P283" s="81"/>
      <c r="Q283" s="81"/>
      <c r="R283" s="93"/>
      <c r="S283" s="93"/>
      <c r="T283" s="93"/>
      <c r="U283" s="93"/>
      <c r="V283" s="52"/>
      <c r="W283" s="52"/>
      <c r="X283" s="52"/>
      <c r="Y283" s="52"/>
      <c r="Z283" s="51"/>
      <c r="AA283" s="76"/>
      <c r="AB283" s="76"/>
      <c r="AC283" s="77"/>
      <c r="AD283" s="83" t="s">
        <v>16891</v>
      </c>
      <c r="AE283" s="83">
        <v>85</v>
      </c>
      <c r="AF283" s="83">
        <v>87</v>
      </c>
      <c r="AG283" s="83">
        <v>1112</v>
      </c>
      <c r="AH283" s="83">
        <v>1895</v>
      </c>
      <c r="AI283" s="83"/>
      <c r="AJ283" s="91" t="s">
        <v>18663</v>
      </c>
      <c r="AK283" s="83" t="s">
        <v>16552</v>
      </c>
      <c r="AL283" s="88" t="s">
        <v>20364</v>
      </c>
      <c r="AM283" s="83"/>
      <c r="AN283" s="85">
        <v>42891.657835648148</v>
      </c>
      <c r="AO283" s="88" t="s">
        <v>20827</v>
      </c>
      <c r="AP283" s="83" t="b">
        <v>0</v>
      </c>
      <c r="AQ283" s="83" t="b">
        <v>0</v>
      </c>
      <c r="AR283" s="83" t="b">
        <v>1</v>
      </c>
      <c r="AS283" s="83"/>
      <c r="AT283" s="83">
        <v>0</v>
      </c>
      <c r="AU283" s="88" t="s">
        <v>22157</v>
      </c>
      <c r="AV283" s="83" t="b">
        <v>0</v>
      </c>
      <c r="AW283" s="83" t="s">
        <v>22320</v>
      </c>
      <c r="AX283" s="88" t="s">
        <v>22601</v>
      </c>
      <c r="AY283" s="83" t="s">
        <v>66</v>
      </c>
      <c r="AZ283" s="2"/>
      <c r="BA283" s="3"/>
      <c r="BB283" s="3"/>
      <c r="BC283" s="3"/>
      <c r="BD283" s="3"/>
    </row>
    <row r="284" spans="1:56" x14ac:dyDescent="0.3">
      <c r="A284" s="69" t="s">
        <v>1445</v>
      </c>
      <c r="B284" s="70"/>
      <c r="C284" s="70"/>
      <c r="D284" s="71"/>
      <c r="E284" s="73"/>
      <c r="F284" s="109" t="s">
        <v>4190</v>
      </c>
      <c r="G284" s="70"/>
      <c r="H284" s="74"/>
      <c r="I284" s="75"/>
      <c r="J284" s="75"/>
      <c r="K284" s="74" t="s">
        <v>24553</v>
      </c>
      <c r="L284" s="78"/>
      <c r="M284" s="79"/>
      <c r="N284" s="79"/>
      <c r="O284" s="80"/>
      <c r="P284" s="81"/>
      <c r="Q284" s="81"/>
      <c r="R284" s="93"/>
      <c r="S284" s="93"/>
      <c r="T284" s="93"/>
      <c r="U284" s="93"/>
      <c r="V284" s="52"/>
      <c r="W284" s="52"/>
      <c r="X284" s="52"/>
      <c r="Y284" s="52"/>
      <c r="Z284" s="51"/>
      <c r="AA284" s="76"/>
      <c r="AB284" s="76"/>
      <c r="AC284" s="77"/>
      <c r="AD284" s="83" t="s">
        <v>16892</v>
      </c>
      <c r="AE284" s="83">
        <v>764</v>
      </c>
      <c r="AF284" s="83">
        <v>1771</v>
      </c>
      <c r="AG284" s="83">
        <v>237</v>
      </c>
      <c r="AH284" s="83">
        <v>27608</v>
      </c>
      <c r="AI284" s="83"/>
      <c r="AJ284" s="83" t="s">
        <v>18664</v>
      </c>
      <c r="AK284" s="83"/>
      <c r="AL284" s="83"/>
      <c r="AM284" s="83"/>
      <c r="AN284" s="85">
        <v>42697.808506944442</v>
      </c>
      <c r="AO284" s="88" t="s">
        <v>20828</v>
      </c>
      <c r="AP284" s="83" t="b">
        <v>0</v>
      </c>
      <c r="AQ284" s="83" t="b">
        <v>0</v>
      </c>
      <c r="AR284" s="83" t="b">
        <v>1</v>
      </c>
      <c r="AS284" s="83"/>
      <c r="AT284" s="83">
        <v>2</v>
      </c>
      <c r="AU284" s="88" t="s">
        <v>22157</v>
      </c>
      <c r="AV284" s="83" t="b">
        <v>0</v>
      </c>
      <c r="AW284" s="83" t="s">
        <v>22320</v>
      </c>
      <c r="AX284" s="88" t="s">
        <v>22602</v>
      </c>
      <c r="AY284" s="83" t="s">
        <v>66</v>
      </c>
      <c r="AZ284" s="2"/>
      <c r="BA284" s="3"/>
      <c r="BB284" s="3"/>
      <c r="BC284" s="3"/>
      <c r="BD284" s="3"/>
    </row>
    <row r="285" spans="1:56" x14ac:dyDescent="0.3">
      <c r="A285" s="69" t="s">
        <v>449</v>
      </c>
      <c r="B285" s="70"/>
      <c r="C285" s="70"/>
      <c r="D285" s="71"/>
      <c r="E285" s="73"/>
      <c r="F285" s="109" t="s">
        <v>3274</v>
      </c>
      <c r="G285" s="70"/>
      <c r="H285" s="74"/>
      <c r="I285" s="75"/>
      <c r="J285" s="75"/>
      <c r="K285" s="74" t="s">
        <v>24554</v>
      </c>
      <c r="L285" s="78"/>
      <c r="M285" s="79"/>
      <c r="N285" s="79"/>
      <c r="O285" s="80"/>
      <c r="P285" s="81"/>
      <c r="Q285" s="81"/>
      <c r="R285" s="93"/>
      <c r="S285" s="93"/>
      <c r="T285" s="93"/>
      <c r="U285" s="93"/>
      <c r="V285" s="52"/>
      <c r="W285" s="52"/>
      <c r="X285" s="52"/>
      <c r="Y285" s="52"/>
      <c r="Z285" s="51"/>
      <c r="AA285" s="76"/>
      <c r="AB285" s="76"/>
      <c r="AC285" s="77"/>
      <c r="AD285" s="83" t="s">
        <v>16893</v>
      </c>
      <c r="AE285" s="83">
        <v>218</v>
      </c>
      <c r="AF285" s="83">
        <v>197</v>
      </c>
      <c r="AG285" s="83">
        <v>1559</v>
      </c>
      <c r="AH285" s="83">
        <v>2479</v>
      </c>
      <c r="AI285" s="83"/>
      <c r="AJ285" s="83" t="s">
        <v>18665</v>
      </c>
      <c r="AK285" s="83" t="s">
        <v>19969</v>
      </c>
      <c r="AL285" s="88" t="s">
        <v>20365</v>
      </c>
      <c r="AM285" s="83"/>
      <c r="AN285" s="85">
        <v>42419.635671296295</v>
      </c>
      <c r="AO285" s="83"/>
      <c r="AP285" s="83" t="b">
        <v>0</v>
      </c>
      <c r="AQ285" s="83" t="b">
        <v>0</v>
      </c>
      <c r="AR285" s="83" t="b">
        <v>1</v>
      </c>
      <c r="AS285" s="83"/>
      <c r="AT285" s="83">
        <v>0</v>
      </c>
      <c r="AU285" s="88" t="s">
        <v>22157</v>
      </c>
      <c r="AV285" s="83" t="b">
        <v>0</v>
      </c>
      <c r="AW285" s="83" t="s">
        <v>22320</v>
      </c>
      <c r="AX285" s="88" t="s">
        <v>22603</v>
      </c>
      <c r="AY285" s="83" t="s">
        <v>66</v>
      </c>
      <c r="AZ285" s="2"/>
      <c r="BA285" s="3"/>
      <c r="BB285" s="3"/>
      <c r="BC285" s="3"/>
      <c r="BD285" s="3"/>
    </row>
    <row r="286" spans="1:56" x14ac:dyDescent="0.3">
      <c r="A286" s="69" t="s">
        <v>450</v>
      </c>
      <c r="B286" s="70"/>
      <c r="C286" s="70"/>
      <c r="D286" s="71"/>
      <c r="E286" s="73"/>
      <c r="F286" s="109" t="s">
        <v>3275</v>
      </c>
      <c r="G286" s="70"/>
      <c r="H286" s="74"/>
      <c r="I286" s="75"/>
      <c r="J286" s="75"/>
      <c r="K286" s="74" t="s">
        <v>24555</v>
      </c>
      <c r="L286" s="78"/>
      <c r="M286" s="79"/>
      <c r="N286" s="79"/>
      <c r="O286" s="80"/>
      <c r="P286" s="81"/>
      <c r="Q286" s="81"/>
      <c r="R286" s="93"/>
      <c r="S286" s="93"/>
      <c r="T286" s="93"/>
      <c r="U286" s="93"/>
      <c r="V286" s="52"/>
      <c r="W286" s="52"/>
      <c r="X286" s="52"/>
      <c r="Y286" s="52"/>
      <c r="Z286" s="51"/>
      <c r="AA286" s="76"/>
      <c r="AB286" s="76"/>
      <c r="AC286" s="77"/>
      <c r="AD286" s="83" t="s">
        <v>16894</v>
      </c>
      <c r="AE286" s="83">
        <v>1825</v>
      </c>
      <c r="AF286" s="83">
        <v>1243</v>
      </c>
      <c r="AG286" s="83">
        <v>4691</v>
      </c>
      <c r="AH286" s="83">
        <v>3877</v>
      </c>
      <c r="AI286" s="83"/>
      <c r="AJ286" s="83" t="s">
        <v>18666</v>
      </c>
      <c r="AK286" s="83" t="s">
        <v>16552</v>
      </c>
      <c r="AL286" s="83"/>
      <c r="AM286" s="83"/>
      <c r="AN286" s="85">
        <v>40781.862534722219</v>
      </c>
      <c r="AO286" s="88" t="s">
        <v>20829</v>
      </c>
      <c r="AP286" s="83" t="b">
        <v>0</v>
      </c>
      <c r="AQ286" s="83" t="b">
        <v>0</v>
      </c>
      <c r="AR286" s="83" t="b">
        <v>1</v>
      </c>
      <c r="AS286" s="83"/>
      <c r="AT286" s="83">
        <v>3</v>
      </c>
      <c r="AU286" s="88" t="s">
        <v>22165</v>
      </c>
      <c r="AV286" s="83" t="b">
        <v>0</v>
      </c>
      <c r="AW286" s="83" t="s">
        <v>22320</v>
      </c>
      <c r="AX286" s="88" t="s">
        <v>22604</v>
      </c>
      <c r="AY286" s="83" t="s">
        <v>66</v>
      </c>
      <c r="AZ286" s="2"/>
      <c r="BA286" s="3"/>
      <c r="BB286" s="3"/>
      <c r="BC286" s="3"/>
      <c r="BD286" s="3"/>
    </row>
    <row r="287" spans="1:56" x14ac:dyDescent="0.3">
      <c r="A287" s="69" t="s">
        <v>451</v>
      </c>
      <c r="B287" s="70"/>
      <c r="C287" s="70"/>
      <c r="D287" s="71"/>
      <c r="E287" s="73"/>
      <c r="F287" s="109" t="s">
        <v>3276</v>
      </c>
      <c r="G287" s="70"/>
      <c r="H287" s="74"/>
      <c r="I287" s="75"/>
      <c r="J287" s="75"/>
      <c r="K287" s="74" t="s">
        <v>24556</v>
      </c>
      <c r="L287" s="78"/>
      <c r="M287" s="79"/>
      <c r="N287" s="79"/>
      <c r="O287" s="80"/>
      <c r="P287" s="81"/>
      <c r="Q287" s="81"/>
      <c r="R287" s="93"/>
      <c r="S287" s="93"/>
      <c r="T287" s="93"/>
      <c r="U287" s="93"/>
      <c r="V287" s="52"/>
      <c r="W287" s="52"/>
      <c r="X287" s="52"/>
      <c r="Y287" s="52"/>
      <c r="Z287" s="51"/>
      <c r="AA287" s="76"/>
      <c r="AB287" s="76"/>
      <c r="AC287" s="77"/>
      <c r="AD287" s="83" t="s">
        <v>16895</v>
      </c>
      <c r="AE287" s="83">
        <v>1394</v>
      </c>
      <c r="AF287" s="83">
        <v>626</v>
      </c>
      <c r="AG287" s="83">
        <v>31559</v>
      </c>
      <c r="AH287" s="83">
        <v>4144</v>
      </c>
      <c r="AI287" s="83"/>
      <c r="AJ287" s="83" t="s">
        <v>18667</v>
      </c>
      <c r="AK287" s="83" t="s">
        <v>16552</v>
      </c>
      <c r="AL287" s="83"/>
      <c r="AM287" s="83"/>
      <c r="AN287" s="85">
        <v>40654.44358796296</v>
      </c>
      <c r="AO287" s="88" t="s">
        <v>20830</v>
      </c>
      <c r="AP287" s="83" t="b">
        <v>0</v>
      </c>
      <c r="AQ287" s="83" t="b">
        <v>0</v>
      </c>
      <c r="AR287" s="83" t="b">
        <v>1</v>
      </c>
      <c r="AS287" s="83"/>
      <c r="AT287" s="83">
        <v>8</v>
      </c>
      <c r="AU287" s="88" t="s">
        <v>22157</v>
      </c>
      <c r="AV287" s="83" t="b">
        <v>0</v>
      </c>
      <c r="AW287" s="83" t="s">
        <v>22320</v>
      </c>
      <c r="AX287" s="88" t="s">
        <v>22605</v>
      </c>
      <c r="AY287" s="83" t="s">
        <v>66</v>
      </c>
      <c r="AZ287" s="2"/>
      <c r="BA287" s="3"/>
      <c r="BB287" s="3"/>
      <c r="BC287" s="3"/>
      <c r="BD287" s="3"/>
    </row>
    <row r="288" spans="1:56" x14ac:dyDescent="0.3">
      <c r="A288" s="69" t="s">
        <v>452</v>
      </c>
      <c r="B288" s="70"/>
      <c r="C288" s="70"/>
      <c r="D288" s="71"/>
      <c r="E288" s="73"/>
      <c r="F288" s="109" t="s">
        <v>3277</v>
      </c>
      <c r="G288" s="70"/>
      <c r="H288" s="74"/>
      <c r="I288" s="75"/>
      <c r="J288" s="75"/>
      <c r="K288" s="74" t="s">
        <v>24557</v>
      </c>
      <c r="L288" s="78"/>
      <c r="M288" s="79"/>
      <c r="N288" s="79"/>
      <c r="O288" s="80"/>
      <c r="P288" s="81"/>
      <c r="Q288" s="81"/>
      <c r="R288" s="93"/>
      <c r="S288" s="93"/>
      <c r="T288" s="93"/>
      <c r="U288" s="93"/>
      <c r="V288" s="52"/>
      <c r="W288" s="52"/>
      <c r="X288" s="52"/>
      <c r="Y288" s="52"/>
      <c r="Z288" s="51"/>
      <c r="AA288" s="76"/>
      <c r="AB288" s="76"/>
      <c r="AC288" s="77"/>
      <c r="AD288" s="83" t="s">
        <v>16896</v>
      </c>
      <c r="AE288" s="83">
        <v>488</v>
      </c>
      <c r="AF288" s="83">
        <v>140</v>
      </c>
      <c r="AG288" s="83">
        <v>3650</v>
      </c>
      <c r="AH288" s="83">
        <v>496</v>
      </c>
      <c r="AI288" s="83"/>
      <c r="AJ288" s="83" t="s">
        <v>18668</v>
      </c>
      <c r="AK288" s="83" t="s">
        <v>19915</v>
      </c>
      <c r="AL288" s="83"/>
      <c r="AM288" s="83"/>
      <c r="AN288" s="85">
        <v>41684.486006944448</v>
      </c>
      <c r="AO288" s="88" t="s">
        <v>20831</v>
      </c>
      <c r="AP288" s="83" t="b">
        <v>1</v>
      </c>
      <c r="AQ288" s="83" t="b">
        <v>0</v>
      </c>
      <c r="AR288" s="83" t="b">
        <v>0</v>
      </c>
      <c r="AS288" s="83"/>
      <c r="AT288" s="83">
        <v>0</v>
      </c>
      <c r="AU288" s="88" t="s">
        <v>22157</v>
      </c>
      <c r="AV288" s="83" t="b">
        <v>0</v>
      </c>
      <c r="AW288" s="83" t="s">
        <v>22320</v>
      </c>
      <c r="AX288" s="88" t="s">
        <v>22606</v>
      </c>
      <c r="AY288" s="83" t="s">
        <v>66</v>
      </c>
      <c r="AZ288" s="2"/>
      <c r="BA288" s="3"/>
      <c r="BB288" s="3"/>
      <c r="BC288" s="3"/>
      <c r="BD288" s="3"/>
    </row>
    <row r="289" spans="1:56" x14ac:dyDescent="0.3">
      <c r="A289" s="69" t="s">
        <v>453</v>
      </c>
      <c r="B289" s="70"/>
      <c r="C289" s="70"/>
      <c r="D289" s="71"/>
      <c r="E289" s="73"/>
      <c r="F289" s="109" t="s">
        <v>3278</v>
      </c>
      <c r="G289" s="70"/>
      <c r="H289" s="74"/>
      <c r="I289" s="75"/>
      <c r="J289" s="75"/>
      <c r="K289" s="74" t="s">
        <v>24558</v>
      </c>
      <c r="L289" s="78"/>
      <c r="M289" s="79"/>
      <c r="N289" s="79"/>
      <c r="O289" s="80"/>
      <c r="P289" s="81"/>
      <c r="Q289" s="81"/>
      <c r="R289" s="93"/>
      <c r="S289" s="93"/>
      <c r="T289" s="93"/>
      <c r="U289" s="93"/>
      <c r="V289" s="52"/>
      <c r="W289" s="52"/>
      <c r="X289" s="52"/>
      <c r="Y289" s="52"/>
      <c r="Z289" s="51"/>
      <c r="AA289" s="76"/>
      <c r="AB289" s="76"/>
      <c r="AC289" s="77"/>
      <c r="AD289" s="83" t="s">
        <v>16897</v>
      </c>
      <c r="AE289" s="83">
        <v>711</v>
      </c>
      <c r="AF289" s="83">
        <v>528</v>
      </c>
      <c r="AG289" s="83">
        <v>4872</v>
      </c>
      <c r="AH289" s="83">
        <v>1209</v>
      </c>
      <c r="AI289" s="83"/>
      <c r="AJ289" s="83" t="s">
        <v>18669</v>
      </c>
      <c r="AK289" s="83" t="s">
        <v>19970</v>
      </c>
      <c r="AL289" s="83"/>
      <c r="AM289" s="83"/>
      <c r="AN289" s="85">
        <v>40559.319618055553</v>
      </c>
      <c r="AO289" s="88" t="s">
        <v>20832</v>
      </c>
      <c r="AP289" s="83" t="b">
        <v>1</v>
      </c>
      <c r="AQ289" s="83" t="b">
        <v>0</v>
      </c>
      <c r="AR289" s="83" t="b">
        <v>1</v>
      </c>
      <c r="AS289" s="83"/>
      <c r="AT289" s="83">
        <v>0</v>
      </c>
      <c r="AU289" s="88" t="s">
        <v>22157</v>
      </c>
      <c r="AV289" s="83" t="b">
        <v>0</v>
      </c>
      <c r="AW289" s="83" t="s">
        <v>22320</v>
      </c>
      <c r="AX289" s="88" t="s">
        <v>22607</v>
      </c>
      <c r="AY289" s="83" t="s">
        <v>66</v>
      </c>
      <c r="AZ289" s="2"/>
      <c r="BA289" s="3"/>
      <c r="BB289" s="3"/>
      <c r="BC289" s="3"/>
      <c r="BD289" s="3"/>
    </row>
    <row r="290" spans="1:56" x14ac:dyDescent="0.3">
      <c r="A290" s="69" t="s">
        <v>454</v>
      </c>
      <c r="B290" s="70"/>
      <c r="C290" s="70"/>
      <c r="D290" s="71"/>
      <c r="E290" s="73"/>
      <c r="F290" s="109" t="s">
        <v>3279</v>
      </c>
      <c r="G290" s="70"/>
      <c r="H290" s="74"/>
      <c r="I290" s="75"/>
      <c r="J290" s="75"/>
      <c r="K290" s="74" t="s">
        <v>24559</v>
      </c>
      <c r="L290" s="78"/>
      <c r="M290" s="79"/>
      <c r="N290" s="79"/>
      <c r="O290" s="80"/>
      <c r="P290" s="81"/>
      <c r="Q290" s="81"/>
      <c r="R290" s="93"/>
      <c r="S290" s="93"/>
      <c r="T290" s="93"/>
      <c r="U290" s="93"/>
      <c r="V290" s="52"/>
      <c r="W290" s="52"/>
      <c r="X290" s="52"/>
      <c r="Y290" s="52"/>
      <c r="Z290" s="51"/>
      <c r="AA290" s="76"/>
      <c r="AB290" s="76"/>
      <c r="AC290" s="77"/>
      <c r="AD290" s="83" t="s">
        <v>16898</v>
      </c>
      <c r="AE290" s="83">
        <v>134</v>
      </c>
      <c r="AF290" s="83">
        <v>25</v>
      </c>
      <c r="AG290" s="83">
        <v>1106</v>
      </c>
      <c r="AH290" s="83">
        <v>1710</v>
      </c>
      <c r="AI290" s="83"/>
      <c r="AJ290" s="83" t="s">
        <v>18670</v>
      </c>
      <c r="AK290" s="83" t="s">
        <v>17546</v>
      </c>
      <c r="AL290" s="88" t="s">
        <v>20366</v>
      </c>
      <c r="AM290" s="83"/>
      <c r="AN290" s="85">
        <v>42598.809652777774</v>
      </c>
      <c r="AO290" s="88" t="s">
        <v>20833</v>
      </c>
      <c r="AP290" s="83" t="b">
        <v>1</v>
      </c>
      <c r="AQ290" s="83" t="b">
        <v>0</v>
      </c>
      <c r="AR290" s="83" t="b">
        <v>1</v>
      </c>
      <c r="AS290" s="83"/>
      <c r="AT290" s="83">
        <v>4</v>
      </c>
      <c r="AU290" s="83"/>
      <c r="AV290" s="83" t="b">
        <v>0</v>
      </c>
      <c r="AW290" s="83" t="s">
        <v>22320</v>
      </c>
      <c r="AX290" s="88" t="s">
        <v>22608</v>
      </c>
      <c r="AY290" s="83" t="s">
        <v>66</v>
      </c>
      <c r="AZ290" s="2"/>
      <c r="BA290" s="3"/>
      <c r="BB290" s="3"/>
      <c r="BC290" s="3"/>
      <c r="BD290" s="3"/>
    </row>
    <row r="291" spans="1:56" x14ac:dyDescent="0.3">
      <c r="A291" s="69" t="s">
        <v>455</v>
      </c>
      <c r="B291" s="70"/>
      <c r="C291" s="70"/>
      <c r="D291" s="71"/>
      <c r="E291" s="73"/>
      <c r="F291" s="109" t="s">
        <v>3280</v>
      </c>
      <c r="G291" s="70"/>
      <c r="H291" s="74"/>
      <c r="I291" s="75"/>
      <c r="J291" s="75"/>
      <c r="K291" s="74" t="s">
        <v>24560</v>
      </c>
      <c r="L291" s="78"/>
      <c r="M291" s="79"/>
      <c r="N291" s="79"/>
      <c r="O291" s="80"/>
      <c r="P291" s="81"/>
      <c r="Q291" s="81"/>
      <c r="R291" s="93"/>
      <c r="S291" s="93"/>
      <c r="T291" s="93"/>
      <c r="U291" s="93"/>
      <c r="V291" s="52"/>
      <c r="W291" s="52"/>
      <c r="X291" s="52"/>
      <c r="Y291" s="52"/>
      <c r="Z291" s="51"/>
      <c r="AA291" s="76"/>
      <c r="AB291" s="76"/>
      <c r="AC291" s="77"/>
      <c r="AD291" s="83" t="s">
        <v>16899</v>
      </c>
      <c r="AE291" s="83">
        <v>355</v>
      </c>
      <c r="AF291" s="83">
        <v>6399</v>
      </c>
      <c r="AG291" s="83">
        <v>55713</v>
      </c>
      <c r="AH291" s="83">
        <v>5481</v>
      </c>
      <c r="AI291" s="83"/>
      <c r="AJ291" s="83" t="s">
        <v>18671</v>
      </c>
      <c r="AK291" s="83"/>
      <c r="AL291" s="83"/>
      <c r="AM291" s="83"/>
      <c r="AN291" s="85">
        <v>43007.767476851855</v>
      </c>
      <c r="AO291" s="88" t="s">
        <v>20834</v>
      </c>
      <c r="AP291" s="83" t="b">
        <v>1</v>
      </c>
      <c r="AQ291" s="83" t="b">
        <v>0</v>
      </c>
      <c r="AR291" s="83" t="b">
        <v>1</v>
      </c>
      <c r="AS291" s="83"/>
      <c r="AT291" s="83">
        <v>9</v>
      </c>
      <c r="AU291" s="83"/>
      <c r="AV291" s="83" t="b">
        <v>0</v>
      </c>
      <c r="AW291" s="83" t="s">
        <v>22320</v>
      </c>
      <c r="AX291" s="88" t="s">
        <v>22609</v>
      </c>
      <c r="AY291" s="83" t="s">
        <v>66</v>
      </c>
      <c r="AZ291" s="2"/>
      <c r="BA291" s="3"/>
      <c r="BB291" s="3"/>
      <c r="BC291" s="3"/>
      <c r="BD291" s="3"/>
    </row>
    <row r="292" spans="1:56" x14ac:dyDescent="0.3">
      <c r="A292" s="69" t="s">
        <v>456</v>
      </c>
      <c r="B292" s="70"/>
      <c r="C292" s="70"/>
      <c r="D292" s="71"/>
      <c r="E292" s="73"/>
      <c r="F292" s="109" t="s">
        <v>3281</v>
      </c>
      <c r="G292" s="70"/>
      <c r="H292" s="74"/>
      <c r="I292" s="75"/>
      <c r="J292" s="75"/>
      <c r="K292" s="74" t="s">
        <v>24561</v>
      </c>
      <c r="L292" s="78"/>
      <c r="M292" s="79"/>
      <c r="N292" s="79"/>
      <c r="O292" s="80"/>
      <c r="P292" s="81"/>
      <c r="Q292" s="81"/>
      <c r="R292" s="93"/>
      <c r="S292" s="93"/>
      <c r="T292" s="93"/>
      <c r="U292" s="93"/>
      <c r="V292" s="52"/>
      <c r="W292" s="52"/>
      <c r="X292" s="52"/>
      <c r="Y292" s="52"/>
      <c r="Z292" s="51"/>
      <c r="AA292" s="76"/>
      <c r="AB292" s="76"/>
      <c r="AC292" s="77"/>
      <c r="AD292" s="83" t="s">
        <v>16900</v>
      </c>
      <c r="AE292" s="83">
        <v>821</v>
      </c>
      <c r="AF292" s="83">
        <v>1928</v>
      </c>
      <c r="AG292" s="83">
        <v>13213</v>
      </c>
      <c r="AH292" s="83">
        <v>2179</v>
      </c>
      <c r="AI292" s="83"/>
      <c r="AJ292" s="83" t="s">
        <v>18672</v>
      </c>
      <c r="AK292" s="83" t="s">
        <v>16552</v>
      </c>
      <c r="AL292" s="83"/>
      <c r="AM292" s="83"/>
      <c r="AN292" s="85">
        <v>40195.490162037036</v>
      </c>
      <c r="AO292" s="88" t="s">
        <v>20835</v>
      </c>
      <c r="AP292" s="83" t="b">
        <v>0</v>
      </c>
      <c r="AQ292" s="83" t="b">
        <v>0</v>
      </c>
      <c r="AR292" s="83" t="b">
        <v>1</v>
      </c>
      <c r="AS292" s="83"/>
      <c r="AT292" s="83">
        <v>15</v>
      </c>
      <c r="AU292" s="88" t="s">
        <v>22163</v>
      </c>
      <c r="AV292" s="83" t="b">
        <v>0</v>
      </c>
      <c r="AW292" s="83" t="s">
        <v>22320</v>
      </c>
      <c r="AX292" s="88" t="s">
        <v>22610</v>
      </c>
      <c r="AY292" s="83" t="s">
        <v>66</v>
      </c>
      <c r="AZ292" s="2"/>
      <c r="BA292" s="3"/>
      <c r="BB292" s="3"/>
      <c r="BC292" s="3"/>
      <c r="BD292" s="3"/>
    </row>
    <row r="293" spans="1:56" x14ac:dyDescent="0.3">
      <c r="A293" s="69" t="s">
        <v>457</v>
      </c>
      <c r="B293" s="70"/>
      <c r="C293" s="70"/>
      <c r="D293" s="71"/>
      <c r="E293" s="73"/>
      <c r="F293" s="109" t="s">
        <v>3282</v>
      </c>
      <c r="G293" s="70"/>
      <c r="H293" s="74"/>
      <c r="I293" s="75"/>
      <c r="J293" s="75"/>
      <c r="K293" s="74" t="s">
        <v>24562</v>
      </c>
      <c r="L293" s="78"/>
      <c r="M293" s="79"/>
      <c r="N293" s="79"/>
      <c r="O293" s="80"/>
      <c r="P293" s="81"/>
      <c r="Q293" s="81"/>
      <c r="R293" s="93"/>
      <c r="S293" s="93"/>
      <c r="T293" s="93"/>
      <c r="U293" s="93"/>
      <c r="V293" s="52"/>
      <c r="W293" s="52"/>
      <c r="X293" s="52"/>
      <c r="Y293" s="52"/>
      <c r="Z293" s="51"/>
      <c r="AA293" s="76"/>
      <c r="AB293" s="76"/>
      <c r="AC293" s="77"/>
      <c r="AD293" s="83" t="s">
        <v>16901</v>
      </c>
      <c r="AE293" s="83">
        <v>231</v>
      </c>
      <c r="AF293" s="83">
        <v>555</v>
      </c>
      <c r="AG293" s="83">
        <v>8417</v>
      </c>
      <c r="AH293" s="83">
        <v>133</v>
      </c>
      <c r="AI293" s="83"/>
      <c r="AJ293" s="83" t="s">
        <v>18673</v>
      </c>
      <c r="AK293" s="83"/>
      <c r="AL293" s="83"/>
      <c r="AM293" s="83"/>
      <c r="AN293" s="85">
        <v>40761.992523148147</v>
      </c>
      <c r="AO293" s="88" t="s">
        <v>20836</v>
      </c>
      <c r="AP293" s="83" t="b">
        <v>1</v>
      </c>
      <c r="AQ293" s="83" t="b">
        <v>0</v>
      </c>
      <c r="AR293" s="83" t="b">
        <v>0</v>
      </c>
      <c r="AS293" s="83"/>
      <c r="AT293" s="83">
        <v>4</v>
      </c>
      <c r="AU293" s="88" t="s">
        <v>22157</v>
      </c>
      <c r="AV293" s="83" t="b">
        <v>0</v>
      </c>
      <c r="AW293" s="83" t="s">
        <v>22320</v>
      </c>
      <c r="AX293" s="88" t="s">
        <v>22611</v>
      </c>
      <c r="AY293" s="83" t="s">
        <v>66</v>
      </c>
      <c r="AZ293" s="2"/>
      <c r="BA293" s="3"/>
      <c r="BB293" s="3"/>
      <c r="BC293" s="3"/>
      <c r="BD293" s="3"/>
    </row>
    <row r="294" spans="1:56" x14ac:dyDescent="0.3">
      <c r="A294" s="69" t="s">
        <v>458</v>
      </c>
      <c r="B294" s="70"/>
      <c r="C294" s="70"/>
      <c r="D294" s="71"/>
      <c r="E294" s="73"/>
      <c r="F294" s="109" t="s">
        <v>3283</v>
      </c>
      <c r="G294" s="70"/>
      <c r="H294" s="74"/>
      <c r="I294" s="75"/>
      <c r="J294" s="75"/>
      <c r="K294" s="74" t="s">
        <v>24563</v>
      </c>
      <c r="L294" s="78"/>
      <c r="M294" s="79"/>
      <c r="N294" s="79"/>
      <c r="O294" s="80"/>
      <c r="P294" s="81"/>
      <c r="Q294" s="81"/>
      <c r="R294" s="93"/>
      <c r="S294" s="93"/>
      <c r="T294" s="93"/>
      <c r="U294" s="93"/>
      <c r="V294" s="52"/>
      <c r="W294" s="52"/>
      <c r="X294" s="52"/>
      <c r="Y294" s="52"/>
      <c r="Z294" s="51"/>
      <c r="AA294" s="76"/>
      <c r="AB294" s="76"/>
      <c r="AC294" s="77"/>
      <c r="AD294" s="83" t="s">
        <v>16902</v>
      </c>
      <c r="AE294" s="83">
        <v>42</v>
      </c>
      <c r="AF294" s="83">
        <v>24</v>
      </c>
      <c r="AG294" s="83">
        <v>457</v>
      </c>
      <c r="AH294" s="83">
        <v>226</v>
      </c>
      <c r="AI294" s="83"/>
      <c r="AJ294" s="83" t="s">
        <v>18674</v>
      </c>
      <c r="AK294" s="83" t="s">
        <v>19905</v>
      </c>
      <c r="AL294" s="83"/>
      <c r="AM294" s="83"/>
      <c r="AN294" s="85">
        <v>40738.554490740738</v>
      </c>
      <c r="AO294" s="83"/>
      <c r="AP294" s="83" t="b">
        <v>1</v>
      </c>
      <c r="AQ294" s="83" t="b">
        <v>0</v>
      </c>
      <c r="AR294" s="83" t="b">
        <v>0</v>
      </c>
      <c r="AS294" s="83"/>
      <c r="AT294" s="83">
        <v>1</v>
      </c>
      <c r="AU294" s="88" t="s">
        <v>22157</v>
      </c>
      <c r="AV294" s="83" t="b">
        <v>0</v>
      </c>
      <c r="AW294" s="83" t="s">
        <v>22320</v>
      </c>
      <c r="AX294" s="88" t="s">
        <v>22612</v>
      </c>
      <c r="AY294" s="83" t="s">
        <v>66</v>
      </c>
      <c r="AZ294" s="2"/>
      <c r="BA294" s="3"/>
      <c r="BB294" s="3"/>
      <c r="BC294" s="3"/>
      <c r="BD294" s="3"/>
    </row>
    <row r="295" spans="1:56" x14ac:dyDescent="0.3">
      <c r="A295" s="69" t="s">
        <v>1761</v>
      </c>
      <c r="B295" s="70"/>
      <c r="C295" s="70"/>
      <c r="D295" s="71"/>
      <c r="E295" s="73"/>
      <c r="F295" s="109" t="s">
        <v>4479</v>
      </c>
      <c r="G295" s="70"/>
      <c r="H295" s="74"/>
      <c r="I295" s="75"/>
      <c r="J295" s="75"/>
      <c r="K295" s="74" t="s">
        <v>24564</v>
      </c>
      <c r="L295" s="78"/>
      <c r="M295" s="79"/>
      <c r="N295" s="79"/>
      <c r="O295" s="80"/>
      <c r="P295" s="81"/>
      <c r="Q295" s="81"/>
      <c r="R295" s="93"/>
      <c r="S295" s="93"/>
      <c r="T295" s="93"/>
      <c r="U295" s="93"/>
      <c r="V295" s="52"/>
      <c r="W295" s="52"/>
      <c r="X295" s="52"/>
      <c r="Y295" s="52"/>
      <c r="Z295" s="51"/>
      <c r="AA295" s="76"/>
      <c r="AB295" s="76"/>
      <c r="AC295" s="77"/>
      <c r="AD295" s="83" t="s">
        <v>2881</v>
      </c>
      <c r="AE295" s="83">
        <v>134</v>
      </c>
      <c r="AF295" s="83">
        <v>46</v>
      </c>
      <c r="AG295" s="83">
        <v>1264</v>
      </c>
      <c r="AH295" s="83">
        <v>3001</v>
      </c>
      <c r="AI295" s="83"/>
      <c r="AJ295" s="83" t="s">
        <v>18675</v>
      </c>
      <c r="AK295" s="83"/>
      <c r="AL295" s="83"/>
      <c r="AM295" s="83"/>
      <c r="AN295" s="85">
        <v>43312.138275462959</v>
      </c>
      <c r="AO295" s="88" t="s">
        <v>20837</v>
      </c>
      <c r="AP295" s="83" t="b">
        <v>1</v>
      </c>
      <c r="AQ295" s="83" t="b">
        <v>0</v>
      </c>
      <c r="AR295" s="83" t="b">
        <v>0</v>
      </c>
      <c r="AS295" s="83"/>
      <c r="AT295" s="83">
        <v>0</v>
      </c>
      <c r="AU295" s="83"/>
      <c r="AV295" s="83" t="b">
        <v>0</v>
      </c>
      <c r="AW295" s="83" t="s">
        <v>22320</v>
      </c>
      <c r="AX295" s="88" t="s">
        <v>22613</v>
      </c>
      <c r="AY295" s="83" t="s">
        <v>66</v>
      </c>
      <c r="AZ295" s="2"/>
      <c r="BA295" s="3"/>
      <c r="BB295" s="3"/>
      <c r="BC295" s="3"/>
      <c r="BD295" s="3"/>
    </row>
    <row r="296" spans="1:56" x14ac:dyDescent="0.3">
      <c r="A296" s="69" t="s">
        <v>459</v>
      </c>
      <c r="B296" s="70"/>
      <c r="C296" s="70"/>
      <c r="D296" s="71"/>
      <c r="E296" s="73"/>
      <c r="F296" s="109" t="s">
        <v>3284</v>
      </c>
      <c r="G296" s="70"/>
      <c r="H296" s="74"/>
      <c r="I296" s="75"/>
      <c r="J296" s="75"/>
      <c r="K296" s="74" t="s">
        <v>24565</v>
      </c>
      <c r="L296" s="78"/>
      <c r="M296" s="79"/>
      <c r="N296" s="79"/>
      <c r="O296" s="80"/>
      <c r="P296" s="81"/>
      <c r="Q296" s="81"/>
      <c r="R296" s="93"/>
      <c r="S296" s="93"/>
      <c r="T296" s="93"/>
      <c r="U296" s="93"/>
      <c r="V296" s="52"/>
      <c r="W296" s="52"/>
      <c r="X296" s="52"/>
      <c r="Y296" s="52"/>
      <c r="Z296" s="51"/>
      <c r="AA296" s="76"/>
      <c r="AB296" s="76"/>
      <c r="AC296" s="77"/>
      <c r="AD296" s="83" t="s">
        <v>16903</v>
      </c>
      <c r="AE296" s="83">
        <v>700</v>
      </c>
      <c r="AF296" s="83">
        <v>118</v>
      </c>
      <c r="AG296" s="83">
        <v>1591</v>
      </c>
      <c r="AH296" s="83">
        <v>3623</v>
      </c>
      <c r="AI296" s="83"/>
      <c r="AJ296" s="83" t="s">
        <v>18676</v>
      </c>
      <c r="AK296" s="83"/>
      <c r="AL296" s="83"/>
      <c r="AM296" s="83"/>
      <c r="AN296" s="85">
        <v>43421.772037037037</v>
      </c>
      <c r="AO296" s="83"/>
      <c r="AP296" s="83" t="b">
        <v>1</v>
      </c>
      <c r="AQ296" s="83" t="b">
        <v>0</v>
      </c>
      <c r="AR296" s="83" t="b">
        <v>0</v>
      </c>
      <c r="AS296" s="83"/>
      <c r="AT296" s="83">
        <v>0</v>
      </c>
      <c r="AU296" s="83"/>
      <c r="AV296" s="83" t="b">
        <v>0</v>
      </c>
      <c r="AW296" s="83" t="s">
        <v>22320</v>
      </c>
      <c r="AX296" s="88" t="s">
        <v>22614</v>
      </c>
      <c r="AY296" s="83" t="s">
        <v>66</v>
      </c>
      <c r="AZ296" s="2"/>
      <c r="BA296" s="3"/>
      <c r="BB296" s="3"/>
      <c r="BC296" s="3"/>
      <c r="BD296" s="3"/>
    </row>
    <row r="297" spans="1:56" x14ac:dyDescent="0.3">
      <c r="A297" s="69" t="s">
        <v>2022</v>
      </c>
      <c r="B297" s="70"/>
      <c r="C297" s="70"/>
      <c r="D297" s="71"/>
      <c r="E297" s="73"/>
      <c r="F297" s="109" t="s">
        <v>4713</v>
      </c>
      <c r="G297" s="70"/>
      <c r="H297" s="74"/>
      <c r="I297" s="75"/>
      <c r="J297" s="75"/>
      <c r="K297" s="74" t="s">
        <v>24566</v>
      </c>
      <c r="L297" s="78"/>
      <c r="M297" s="79"/>
      <c r="N297" s="79"/>
      <c r="O297" s="80"/>
      <c r="P297" s="81"/>
      <c r="Q297" s="81"/>
      <c r="R297" s="93"/>
      <c r="S297" s="93"/>
      <c r="T297" s="93"/>
      <c r="U297" s="93"/>
      <c r="V297" s="52"/>
      <c r="W297" s="52"/>
      <c r="X297" s="52"/>
      <c r="Y297" s="52"/>
      <c r="Z297" s="51"/>
      <c r="AA297" s="76"/>
      <c r="AB297" s="76"/>
      <c r="AC297" s="77"/>
      <c r="AD297" s="83" t="s">
        <v>16904</v>
      </c>
      <c r="AE297" s="83">
        <v>99</v>
      </c>
      <c r="AF297" s="83">
        <v>851</v>
      </c>
      <c r="AG297" s="83">
        <v>1450</v>
      </c>
      <c r="AH297" s="83">
        <v>58</v>
      </c>
      <c r="AI297" s="83"/>
      <c r="AJ297" s="83" t="s">
        <v>18677</v>
      </c>
      <c r="AK297" s="83" t="s">
        <v>16552</v>
      </c>
      <c r="AL297" s="83"/>
      <c r="AM297" s="83"/>
      <c r="AN297" s="85">
        <v>40859.558240740742</v>
      </c>
      <c r="AO297" s="88" t="s">
        <v>20838</v>
      </c>
      <c r="AP297" s="83" t="b">
        <v>0</v>
      </c>
      <c r="AQ297" s="83" t="b">
        <v>0</v>
      </c>
      <c r="AR297" s="83" t="b">
        <v>0</v>
      </c>
      <c r="AS297" s="83"/>
      <c r="AT297" s="83">
        <v>1</v>
      </c>
      <c r="AU297" s="88" t="s">
        <v>22157</v>
      </c>
      <c r="AV297" s="83" t="b">
        <v>0</v>
      </c>
      <c r="AW297" s="83" t="s">
        <v>22320</v>
      </c>
      <c r="AX297" s="88" t="s">
        <v>22615</v>
      </c>
      <c r="AY297" s="83" t="s">
        <v>66</v>
      </c>
      <c r="AZ297" s="2"/>
      <c r="BA297" s="3"/>
      <c r="BB297" s="3"/>
      <c r="BC297" s="3"/>
      <c r="BD297" s="3"/>
    </row>
    <row r="298" spans="1:56" x14ac:dyDescent="0.3">
      <c r="A298" s="69" t="s">
        <v>460</v>
      </c>
      <c r="B298" s="70"/>
      <c r="C298" s="70"/>
      <c r="D298" s="71"/>
      <c r="E298" s="73"/>
      <c r="F298" s="109" t="s">
        <v>3285</v>
      </c>
      <c r="G298" s="70"/>
      <c r="H298" s="74"/>
      <c r="I298" s="75"/>
      <c r="J298" s="75"/>
      <c r="K298" s="74" t="s">
        <v>24567</v>
      </c>
      <c r="L298" s="78"/>
      <c r="M298" s="79"/>
      <c r="N298" s="79"/>
      <c r="O298" s="80"/>
      <c r="P298" s="81"/>
      <c r="Q298" s="81"/>
      <c r="R298" s="93"/>
      <c r="S298" s="93"/>
      <c r="T298" s="93"/>
      <c r="U298" s="93"/>
      <c r="V298" s="52"/>
      <c r="W298" s="52"/>
      <c r="X298" s="52"/>
      <c r="Y298" s="52"/>
      <c r="Z298" s="51"/>
      <c r="AA298" s="76"/>
      <c r="AB298" s="76"/>
      <c r="AC298" s="77"/>
      <c r="AD298" s="83" t="s">
        <v>16905</v>
      </c>
      <c r="AE298" s="83">
        <v>61</v>
      </c>
      <c r="AF298" s="83">
        <v>73</v>
      </c>
      <c r="AG298" s="83">
        <v>914</v>
      </c>
      <c r="AH298" s="83">
        <v>1293</v>
      </c>
      <c r="AI298" s="83"/>
      <c r="AJ298" s="91" t="s">
        <v>18678</v>
      </c>
      <c r="AK298" s="83" t="s">
        <v>19971</v>
      </c>
      <c r="AL298" s="83"/>
      <c r="AM298" s="83"/>
      <c r="AN298" s="85">
        <v>42897.689120370371</v>
      </c>
      <c r="AO298" s="88" t="s">
        <v>20839</v>
      </c>
      <c r="AP298" s="83" t="b">
        <v>1</v>
      </c>
      <c r="AQ298" s="83" t="b">
        <v>0</v>
      </c>
      <c r="AR298" s="83" t="b">
        <v>0</v>
      </c>
      <c r="AS298" s="83"/>
      <c r="AT298" s="83">
        <v>0</v>
      </c>
      <c r="AU298" s="83"/>
      <c r="AV298" s="83" t="b">
        <v>0</v>
      </c>
      <c r="AW298" s="83" t="s">
        <v>22320</v>
      </c>
      <c r="AX298" s="88" t="s">
        <v>22616</v>
      </c>
      <c r="AY298" s="83" t="s">
        <v>66</v>
      </c>
      <c r="AZ298" s="2"/>
      <c r="BA298" s="3"/>
      <c r="BB298" s="3"/>
      <c r="BC298" s="3"/>
      <c r="BD298" s="3"/>
    </row>
    <row r="299" spans="1:56" x14ac:dyDescent="0.3">
      <c r="A299" s="69" t="s">
        <v>1477</v>
      </c>
      <c r="B299" s="70"/>
      <c r="C299" s="70"/>
      <c r="D299" s="71"/>
      <c r="E299" s="73"/>
      <c r="F299" s="109" t="s">
        <v>4217</v>
      </c>
      <c r="G299" s="70"/>
      <c r="H299" s="74"/>
      <c r="I299" s="75"/>
      <c r="J299" s="75"/>
      <c r="K299" s="74" t="s">
        <v>24568</v>
      </c>
      <c r="L299" s="78"/>
      <c r="M299" s="79"/>
      <c r="N299" s="79"/>
      <c r="O299" s="80"/>
      <c r="P299" s="81"/>
      <c r="Q299" s="81"/>
      <c r="R299" s="93"/>
      <c r="S299" s="93"/>
      <c r="T299" s="93"/>
      <c r="U299" s="93"/>
      <c r="V299" s="52"/>
      <c r="W299" s="52"/>
      <c r="X299" s="52"/>
      <c r="Y299" s="52"/>
      <c r="Z299" s="51"/>
      <c r="AA299" s="76"/>
      <c r="AB299" s="76"/>
      <c r="AC299" s="77"/>
      <c r="AD299" s="83" t="s">
        <v>16906</v>
      </c>
      <c r="AE299" s="83">
        <v>44</v>
      </c>
      <c r="AF299" s="83">
        <v>263</v>
      </c>
      <c r="AG299" s="83">
        <v>2734</v>
      </c>
      <c r="AH299" s="83">
        <v>57</v>
      </c>
      <c r="AI299" s="83"/>
      <c r="AJ299" s="83" t="s">
        <v>18679</v>
      </c>
      <c r="AK299" s="83" t="s">
        <v>19894</v>
      </c>
      <c r="AL299" s="83"/>
      <c r="AM299" s="83"/>
      <c r="AN299" s="85">
        <v>41837.50854166667</v>
      </c>
      <c r="AO299" s="88" t="s">
        <v>20840</v>
      </c>
      <c r="AP299" s="83" t="b">
        <v>1</v>
      </c>
      <c r="AQ299" s="83" t="b">
        <v>0</v>
      </c>
      <c r="AR299" s="83" t="b">
        <v>0</v>
      </c>
      <c r="AS299" s="83"/>
      <c r="AT299" s="83">
        <v>1</v>
      </c>
      <c r="AU299" s="88" t="s">
        <v>22157</v>
      </c>
      <c r="AV299" s="83" t="b">
        <v>0</v>
      </c>
      <c r="AW299" s="83" t="s">
        <v>22320</v>
      </c>
      <c r="AX299" s="88" t="s">
        <v>22617</v>
      </c>
      <c r="AY299" s="83" t="s">
        <v>66</v>
      </c>
      <c r="AZ299" s="2"/>
      <c r="BA299" s="3"/>
      <c r="BB299" s="3"/>
      <c r="BC299" s="3"/>
      <c r="BD299" s="3"/>
    </row>
    <row r="300" spans="1:56" x14ac:dyDescent="0.3">
      <c r="A300" s="69" t="s">
        <v>461</v>
      </c>
      <c r="B300" s="70"/>
      <c r="C300" s="70"/>
      <c r="D300" s="71"/>
      <c r="E300" s="73"/>
      <c r="F300" s="109" t="s">
        <v>3286</v>
      </c>
      <c r="G300" s="70"/>
      <c r="H300" s="74"/>
      <c r="I300" s="75"/>
      <c r="J300" s="75"/>
      <c r="K300" s="74" t="s">
        <v>24569</v>
      </c>
      <c r="L300" s="78"/>
      <c r="M300" s="79"/>
      <c r="N300" s="79"/>
      <c r="O300" s="80"/>
      <c r="P300" s="81"/>
      <c r="Q300" s="81"/>
      <c r="R300" s="93"/>
      <c r="S300" s="93"/>
      <c r="T300" s="93"/>
      <c r="U300" s="93"/>
      <c r="V300" s="52"/>
      <c r="W300" s="52"/>
      <c r="X300" s="52"/>
      <c r="Y300" s="52"/>
      <c r="Z300" s="51"/>
      <c r="AA300" s="76"/>
      <c r="AB300" s="76"/>
      <c r="AC300" s="77"/>
      <c r="AD300" s="83" t="s">
        <v>16907</v>
      </c>
      <c r="AE300" s="83">
        <v>50</v>
      </c>
      <c r="AF300" s="83">
        <v>210</v>
      </c>
      <c r="AG300" s="83">
        <v>1347</v>
      </c>
      <c r="AH300" s="83">
        <v>915</v>
      </c>
      <c r="AI300" s="83"/>
      <c r="AJ300" s="83"/>
      <c r="AK300" s="83" t="s">
        <v>19972</v>
      </c>
      <c r="AL300" s="83"/>
      <c r="AM300" s="83"/>
      <c r="AN300" s="85">
        <v>41075.758159722223</v>
      </c>
      <c r="AO300" s="88" t="s">
        <v>20841</v>
      </c>
      <c r="AP300" s="83" t="b">
        <v>1</v>
      </c>
      <c r="AQ300" s="83" t="b">
        <v>0</v>
      </c>
      <c r="AR300" s="83" t="b">
        <v>1</v>
      </c>
      <c r="AS300" s="83"/>
      <c r="AT300" s="83">
        <v>1</v>
      </c>
      <c r="AU300" s="88" t="s">
        <v>22157</v>
      </c>
      <c r="AV300" s="83" t="b">
        <v>0</v>
      </c>
      <c r="AW300" s="83" t="s">
        <v>22320</v>
      </c>
      <c r="AX300" s="88" t="s">
        <v>22618</v>
      </c>
      <c r="AY300" s="83" t="s">
        <v>66</v>
      </c>
      <c r="AZ300" s="2"/>
      <c r="BA300" s="3"/>
      <c r="BB300" s="3"/>
      <c r="BC300" s="3"/>
      <c r="BD300" s="3"/>
    </row>
    <row r="301" spans="1:56" x14ac:dyDescent="0.3">
      <c r="A301" s="69" t="s">
        <v>462</v>
      </c>
      <c r="B301" s="70"/>
      <c r="C301" s="70"/>
      <c r="D301" s="71"/>
      <c r="E301" s="73"/>
      <c r="F301" s="109" t="s">
        <v>3287</v>
      </c>
      <c r="G301" s="70"/>
      <c r="H301" s="74"/>
      <c r="I301" s="75"/>
      <c r="J301" s="75"/>
      <c r="K301" s="74" t="s">
        <v>24570</v>
      </c>
      <c r="L301" s="78"/>
      <c r="M301" s="79"/>
      <c r="N301" s="79"/>
      <c r="O301" s="80"/>
      <c r="P301" s="81"/>
      <c r="Q301" s="81"/>
      <c r="R301" s="93"/>
      <c r="S301" s="93"/>
      <c r="T301" s="93"/>
      <c r="U301" s="93"/>
      <c r="V301" s="52"/>
      <c r="W301" s="52"/>
      <c r="X301" s="52"/>
      <c r="Y301" s="52"/>
      <c r="Z301" s="51"/>
      <c r="AA301" s="76"/>
      <c r="AB301" s="76"/>
      <c r="AC301" s="77"/>
      <c r="AD301" s="83" t="s">
        <v>16908</v>
      </c>
      <c r="AE301" s="83">
        <v>73</v>
      </c>
      <c r="AF301" s="83">
        <v>57</v>
      </c>
      <c r="AG301" s="83">
        <v>1794</v>
      </c>
      <c r="AH301" s="83">
        <v>1807</v>
      </c>
      <c r="AI301" s="83"/>
      <c r="AJ301" s="83"/>
      <c r="AK301" s="83" t="s">
        <v>19973</v>
      </c>
      <c r="AL301" s="83"/>
      <c r="AM301" s="83"/>
      <c r="AN301" s="85">
        <v>41757.613379629627</v>
      </c>
      <c r="AO301" s="83"/>
      <c r="AP301" s="83" t="b">
        <v>1</v>
      </c>
      <c r="AQ301" s="83" t="b">
        <v>0</v>
      </c>
      <c r="AR301" s="83" t="b">
        <v>0</v>
      </c>
      <c r="AS301" s="83"/>
      <c r="AT301" s="83">
        <v>0</v>
      </c>
      <c r="AU301" s="88" t="s">
        <v>22157</v>
      </c>
      <c r="AV301" s="83" t="b">
        <v>0</v>
      </c>
      <c r="AW301" s="83" t="s">
        <v>22320</v>
      </c>
      <c r="AX301" s="88" t="s">
        <v>22619</v>
      </c>
      <c r="AY301" s="83" t="s">
        <v>66</v>
      </c>
      <c r="AZ301" s="2"/>
      <c r="BA301" s="3"/>
      <c r="BB301" s="3"/>
      <c r="BC301" s="3"/>
      <c r="BD301" s="3"/>
    </row>
    <row r="302" spans="1:56" x14ac:dyDescent="0.3">
      <c r="A302" s="69" t="s">
        <v>463</v>
      </c>
      <c r="B302" s="70"/>
      <c r="C302" s="70"/>
      <c r="D302" s="71"/>
      <c r="E302" s="73"/>
      <c r="F302" s="109" t="s">
        <v>3288</v>
      </c>
      <c r="G302" s="70"/>
      <c r="H302" s="74"/>
      <c r="I302" s="75"/>
      <c r="J302" s="75"/>
      <c r="K302" s="74" t="s">
        <v>24571</v>
      </c>
      <c r="L302" s="78"/>
      <c r="M302" s="79"/>
      <c r="N302" s="79"/>
      <c r="O302" s="80"/>
      <c r="P302" s="81"/>
      <c r="Q302" s="81"/>
      <c r="R302" s="93"/>
      <c r="S302" s="93"/>
      <c r="T302" s="93"/>
      <c r="U302" s="93"/>
      <c r="V302" s="52"/>
      <c r="W302" s="52"/>
      <c r="X302" s="52"/>
      <c r="Y302" s="52"/>
      <c r="Z302" s="51"/>
      <c r="AA302" s="76"/>
      <c r="AB302" s="76"/>
      <c r="AC302" s="77"/>
      <c r="AD302" s="83" t="s">
        <v>16909</v>
      </c>
      <c r="AE302" s="83">
        <v>334</v>
      </c>
      <c r="AF302" s="83">
        <v>303</v>
      </c>
      <c r="AG302" s="83">
        <v>3805</v>
      </c>
      <c r="AH302" s="83">
        <v>5129</v>
      </c>
      <c r="AI302" s="83"/>
      <c r="AJ302" s="83" t="s">
        <v>18680</v>
      </c>
      <c r="AK302" s="83" t="s">
        <v>16552</v>
      </c>
      <c r="AL302" s="83"/>
      <c r="AM302" s="83"/>
      <c r="AN302" s="85">
        <v>40047.862708333334</v>
      </c>
      <c r="AO302" s="88" t="s">
        <v>20842</v>
      </c>
      <c r="AP302" s="83" t="b">
        <v>0</v>
      </c>
      <c r="AQ302" s="83" t="b">
        <v>0</v>
      </c>
      <c r="AR302" s="83" t="b">
        <v>1</v>
      </c>
      <c r="AS302" s="83"/>
      <c r="AT302" s="83">
        <v>1</v>
      </c>
      <c r="AU302" s="88" t="s">
        <v>22168</v>
      </c>
      <c r="AV302" s="83" t="b">
        <v>0</v>
      </c>
      <c r="AW302" s="83" t="s">
        <v>22320</v>
      </c>
      <c r="AX302" s="88" t="s">
        <v>22620</v>
      </c>
      <c r="AY302" s="83" t="s">
        <v>66</v>
      </c>
      <c r="AZ302" s="2"/>
      <c r="BA302" s="3"/>
      <c r="BB302" s="3"/>
      <c r="BC302" s="3"/>
      <c r="BD302" s="3"/>
    </row>
    <row r="303" spans="1:56" x14ac:dyDescent="0.3">
      <c r="A303" s="69" t="s">
        <v>464</v>
      </c>
      <c r="B303" s="70"/>
      <c r="C303" s="70"/>
      <c r="D303" s="71"/>
      <c r="E303" s="73"/>
      <c r="F303" s="109" t="s">
        <v>3289</v>
      </c>
      <c r="G303" s="70"/>
      <c r="H303" s="74"/>
      <c r="I303" s="75"/>
      <c r="J303" s="75"/>
      <c r="K303" s="74" t="s">
        <v>24572</v>
      </c>
      <c r="L303" s="78"/>
      <c r="M303" s="79"/>
      <c r="N303" s="79"/>
      <c r="O303" s="80"/>
      <c r="P303" s="81"/>
      <c r="Q303" s="81"/>
      <c r="R303" s="93"/>
      <c r="S303" s="93"/>
      <c r="T303" s="93"/>
      <c r="U303" s="93"/>
      <c r="V303" s="52"/>
      <c r="W303" s="52"/>
      <c r="X303" s="52"/>
      <c r="Y303" s="52"/>
      <c r="Z303" s="51"/>
      <c r="AA303" s="76"/>
      <c r="AB303" s="76"/>
      <c r="AC303" s="77"/>
      <c r="AD303" s="83" t="s">
        <v>16910</v>
      </c>
      <c r="AE303" s="83">
        <v>73</v>
      </c>
      <c r="AF303" s="83">
        <v>49</v>
      </c>
      <c r="AG303" s="83">
        <v>1172</v>
      </c>
      <c r="AH303" s="83">
        <v>345</v>
      </c>
      <c r="AI303" s="83"/>
      <c r="AJ303" s="83" t="s">
        <v>18681</v>
      </c>
      <c r="AK303" s="83" t="s">
        <v>16552</v>
      </c>
      <c r="AL303" s="83"/>
      <c r="AM303" s="83"/>
      <c r="AN303" s="85">
        <v>42004.74046296296</v>
      </c>
      <c r="AO303" s="88" t="s">
        <v>20843</v>
      </c>
      <c r="AP303" s="83" t="b">
        <v>1</v>
      </c>
      <c r="AQ303" s="83" t="b">
        <v>0</v>
      </c>
      <c r="AR303" s="83" t="b">
        <v>1</v>
      </c>
      <c r="AS303" s="83"/>
      <c r="AT303" s="83">
        <v>0</v>
      </c>
      <c r="AU303" s="88" t="s">
        <v>22157</v>
      </c>
      <c r="AV303" s="83" t="b">
        <v>0</v>
      </c>
      <c r="AW303" s="83" t="s">
        <v>22320</v>
      </c>
      <c r="AX303" s="88" t="s">
        <v>22621</v>
      </c>
      <c r="AY303" s="83" t="s">
        <v>66</v>
      </c>
      <c r="AZ303" s="2"/>
      <c r="BA303" s="3"/>
      <c r="BB303" s="3"/>
      <c r="BC303" s="3"/>
      <c r="BD303" s="3"/>
    </row>
    <row r="304" spans="1:56" x14ac:dyDescent="0.3">
      <c r="A304" s="69" t="s">
        <v>465</v>
      </c>
      <c r="B304" s="70"/>
      <c r="C304" s="70"/>
      <c r="D304" s="71"/>
      <c r="E304" s="73"/>
      <c r="F304" s="109" t="s">
        <v>3290</v>
      </c>
      <c r="G304" s="70"/>
      <c r="H304" s="74"/>
      <c r="I304" s="75"/>
      <c r="J304" s="75"/>
      <c r="K304" s="74" t="s">
        <v>24573</v>
      </c>
      <c r="L304" s="78"/>
      <c r="M304" s="79"/>
      <c r="N304" s="79"/>
      <c r="O304" s="80"/>
      <c r="P304" s="81"/>
      <c r="Q304" s="81"/>
      <c r="R304" s="93"/>
      <c r="S304" s="93"/>
      <c r="T304" s="93"/>
      <c r="U304" s="93"/>
      <c r="V304" s="52"/>
      <c r="W304" s="52"/>
      <c r="X304" s="52"/>
      <c r="Y304" s="52"/>
      <c r="Z304" s="51"/>
      <c r="AA304" s="76"/>
      <c r="AB304" s="76"/>
      <c r="AC304" s="77"/>
      <c r="AD304" s="83" t="s">
        <v>16911</v>
      </c>
      <c r="AE304" s="83">
        <v>341</v>
      </c>
      <c r="AF304" s="83">
        <v>286</v>
      </c>
      <c r="AG304" s="83">
        <v>8591</v>
      </c>
      <c r="AH304" s="83">
        <v>1308</v>
      </c>
      <c r="AI304" s="83"/>
      <c r="AJ304" s="83" t="s">
        <v>18682</v>
      </c>
      <c r="AK304" s="83"/>
      <c r="AL304" s="83"/>
      <c r="AM304" s="83"/>
      <c r="AN304" s="85">
        <v>41079.793854166666</v>
      </c>
      <c r="AO304" s="83"/>
      <c r="AP304" s="83" t="b">
        <v>1</v>
      </c>
      <c r="AQ304" s="83" t="b">
        <v>0</v>
      </c>
      <c r="AR304" s="83" t="b">
        <v>1</v>
      </c>
      <c r="AS304" s="83"/>
      <c r="AT304" s="83">
        <v>1</v>
      </c>
      <c r="AU304" s="88" t="s">
        <v>22157</v>
      </c>
      <c r="AV304" s="83" t="b">
        <v>0</v>
      </c>
      <c r="AW304" s="83" t="s">
        <v>22320</v>
      </c>
      <c r="AX304" s="88" t="s">
        <v>22622</v>
      </c>
      <c r="AY304" s="83" t="s">
        <v>66</v>
      </c>
      <c r="AZ304" s="2"/>
      <c r="BA304" s="3"/>
      <c r="BB304" s="3"/>
      <c r="BC304" s="3"/>
      <c r="BD304" s="3"/>
    </row>
    <row r="305" spans="1:56" x14ac:dyDescent="0.3">
      <c r="A305" s="69" t="s">
        <v>466</v>
      </c>
      <c r="B305" s="70"/>
      <c r="C305" s="70"/>
      <c r="D305" s="71"/>
      <c r="E305" s="73"/>
      <c r="F305" s="109" t="s">
        <v>3291</v>
      </c>
      <c r="G305" s="70"/>
      <c r="H305" s="74"/>
      <c r="I305" s="75"/>
      <c r="J305" s="75"/>
      <c r="K305" s="74" t="s">
        <v>24574</v>
      </c>
      <c r="L305" s="78"/>
      <c r="M305" s="79"/>
      <c r="N305" s="79"/>
      <c r="O305" s="80"/>
      <c r="P305" s="81"/>
      <c r="Q305" s="81"/>
      <c r="R305" s="93"/>
      <c r="S305" s="93"/>
      <c r="T305" s="93"/>
      <c r="U305" s="93"/>
      <c r="V305" s="52"/>
      <c r="W305" s="52"/>
      <c r="X305" s="52"/>
      <c r="Y305" s="52"/>
      <c r="Z305" s="51"/>
      <c r="AA305" s="76"/>
      <c r="AB305" s="76"/>
      <c r="AC305" s="77"/>
      <c r="AD305" s="83" t="s">
        <v>16912</v>
      </c>
      <c r="AE305" s="83">
        <v>649</v>
      </c>
      <c r="AF305" s="83">
        <v>5633</v>
      </c>
      <c r="AG305" s="83">
        <v>49230</v>
      </c>
      <c r="AH305" s="83">
        <v>862</v>
      </c>
      <c r="AI305" s="83"/>
      <c r="AJ305" s="83" t="s">
        <v>18683</v>
      </c>
      <c r="AK305" s="83"/>
      <c r="AL305" s="83"/>
      <c r="AM305" s="83"/>
      <c r="AN305" s="85">
        <v>41169.50582175926</v>
      </c>
      <c r="AO305" s="88" t="s">
        <v>20844</v>
      </c>
      <c r="AP305" s="83" t="b">
        <v>1</v>
      </c>
      <c r="AQ305" s="83" t="b">
        <v>0</v>
      </c>
      <c r="AR305" s="83" t="b">
        <v>1</v>
      </c>
      <c r="AS305" s="83"/>
      <c r="AT305" s="83">
        <v>8</v>
      </c>
      <c r="AU305" s="88" t="s">
        <v>22157</v>
      </c>
      <c r="AV305" s="83" t="b">
        <v>0</v>
      </c>
      <c r="AW305" s="83" t="s">
        <v>22320</v>
      </c>
      <c r="AX305" s="88" t="s">
        <v>22623</v>
      </c>
      <c r="AY305" s="83" t="s">
        <v>66</v>
      </c>
      <c r="AZ305" s="2"/>
      <c r="BA305" s="3"/>
      <c r="BB305" s="3"/>
      <c r="BC305" s="3"/>
      <c r="BD305" s="3"/>
    </row>
    <row r="306" spans="1:56" x14ac:dyDescent="0.3">
      <c r="A306" s="69" t="s">
        <v>467</v>
      </c>
      <c r="B306" s="70"/>
      <c r="C306" s="70"/>
      <c r="D306" s="71"/>
      <c r="E306" s="73"/>
      <c r="F306" s="109" t="s">
        <v>3292</v>
      </c>
      <c r="G306" s="70"/>
      <c r="H306" s="74"/>
      <c r="I306" s="75"/>
      <c r="J306" s="75"/>
      <c r="K306" s="74" t="s">
        <v>24575</v>
      </c>
      <c r="L306" s="78"/>
      <c r="M306" s="79"/>
      <c r="N306" s="79"/>
      <c r="O306" s="80"/>
      <c r="P306" s="81"/>
      <c r="Q306" s="81"/>
      <c r="R306" s="93"/>
      <c r="S306" s="93"/>
      <c r="T306" s="93"/>
      <c r="U306" s="93"/>
      <c r="V306" s="52"/>
      <c r="W306" s="52"/>
      <c r="X306" s="52"/>
      <c r="Y306" s="52"/>
      <c r="Z306" s="51"/>
      <c r="AA306" s="76"/>
      <c r="AB306" s="76"/>
      <c r="AC306" s="77"/>
      <c r="AD306" s="83" t="s">
        <v>16913</v>
      </c>
      <c r="AE306" s="83">
        <v>495</v>
      </c>
      <c r="AF306" s="83">
        <v>803</v>
      </c>
      <c r="AG306" s="83">
        <v>16171</v>
      </c>
      <c r="AH306" s="83">
        <v>2224</v>
      </c>
      <c r="AI306" s="83"/>
      <c r="AJ306" s="83"/>
      <c r="AK306" s="83" t="s">
        <v>19899</v>
      </c>
      <c r="AL306" s="83"/>
      <c r="AM306" s="83"/>
      <c r="AN306" s="85">
        <v>40341.537233796298</v>
      </c>
      <c r="AO306" s="88" t="s">
        <v>20845</v>
      </c>
      <c r="AP306" s="83" t="b">
        <v>1</v>
      </c>
      <c r="AQ306" s="83" t="b">
        <v>0</v>
      </c>
      <c r="AR306" s="83" t="b">
        <v>1</v>
      </c>
      <c r="AS306" s="83"/>
      <c r="AT306" s="83">
        <v>5</v>
      </c>
      <c r="AU306" s="88" t="s">
        <v>22157</v>
      </c>
      <c r="AV306" s="83" t="b">
        <v>0</v>
      </c>
      <c r="AW306" s="83" t="s">
        <v>22320</v>
      </c>
      <c r="AX306" s="88" t="s">
        <v>22624</v>
      </c>
      <c r="AY306" s="83" t="s">
        <v>66</v>
      </c>
      <c r="AZ306" s="2"/>
      <c r="BA306" s="3"/>
      <c r="BB306" s="3"/>
      <c r="BC306" s="3"/>
      <c r="BD306" s="3"/>
    </row>
    <row r="307" spans="1:56" x14ac:dyDescent="0.3">
      <c r="A307" s="69" t="s">
        <v>468</v>
      </c>
      <c r="B307" s="70"/>
      <c r="C307" s="70"/>
      <c r="D307" s="71"/>
      <c r="E307" s="73"/>
      <c r="F307" s="109" t="s">
        <v>3293</v>
      </c>
      <c r="G307" s="70"/>
      <c r="H307" s="74"/>
      <c r="I307" s="75"/>
      <c r="J307" s="75"/>
      <c r="K307" s="74" t="s">
        <v>24576</v>
      </c>
      <c r="L307" s="78"/>
      <c r="M307" s="79"/>
      <c r="N307" s="79"/>
      <c r="O307" s="80"/>
      <c r="P307" s="81"/>
      <c r="Q307" s="81"/>
      <c r="R307" s="93"/>
      <c r="S307" s="93"/>
      <c r="T307" s="93"/>
      <c r="U307" s="93"/>
      <c r="V307" s="52"/>
      <c r="W307" s="52"/>
      <c r="X307" s="52"/>
      <c r="Y307" s="52"/>
      <c r="Z307" s="51"/>
      <c r="AA307" s="76"/>
      <c r="AB307" s="76"/>
      <c r="AC307" s="77"/>
      <c r="AD307" s="83" t="s">
        <v>16914</v>
      </c>
      <c r="AE307" s="83">
        <v>179</v>
      </c>
      <c r="AF307" s="83">
        <v>60</v>
      </c>
      <c r="AG307" s="83">
        <v>854</v>
      </c>
      <c r="AH307" s="83">
        <v>1529</v>
      </c>
      <c r="AI307" s="83"/>
      <c r="AJ307" s="83"/>
      <c r="AK307" s="83"/>
      <c r="AL307" s="83"/>
      <c r="AM307" s="83"/>
      <c r="AN307" s="85">
        <v>39952.254641203705</v>
      </c>
      <c r="AO307" s="83"/>
      <c r="AP307" s="83" t="b">
        <v>1</v>
      </c>
      <c r="AQ307" s="83" t="b">
        <v>0</v>
      </c>
      <c r="AR307" s="83" t="b">
        <v>0</v>
      </c>
      <c r="AS307" s="83"/>
      <c r="AT307" s="83">
        <v>0</v>
      </c>
      <c r="AU307" s="88" t="s">
        <v>22157</v>
      </c>
      <c r="AV307" s="83" t="b">
        <v>0</v>
      </c>
      <c r="AW307" s="83" t="s">
        <v>22320</v>
      </c>
      <c r="AX307" s="88" t="s">
        <v>22625</v>
      </c>
      <c r="AY307" s="83" t="s">
        <v>66</v>
      </c>
      <c r="AZ307" s="2"/>
      <c r="BA307" s="3"/>
      <c r="BB307" s="3"/>
      <c r="BC307" s="3"/>
      <c r="BD307" s="3"/>
    </row>
    <row r="308" spans="1:56" x14ac:dyDescent="0.3">
      <c r="A308" s="69" t="s">
        <v>469</v>
      </c>
      <c r="B308" s="70"/>
      <c r="C308" s="70"/>
      <c r="D308" s="71"/>
      <c r="E308" s="73"/>
      <c r="F308" s="109" t="s">
        <v>3294</v>
      </c>
      <c r="G308" s="70"/>
      <c r="H308" s="74"/>
      <c r="I308" s="75"/>
      <c r="J308" s="75"/>
      <c r="K308" s="74" t="s">
        <v>24577</v>
      </c>
      <c r="L308" s="78"/>
      <c r="M308" s="79"/>
      <c r="N308" s="79"/>
      <c r="O308" s="80"/>
      <c r="P308" s="81"/>
      <c r="Q308" s="81"/>
      <c r="R308" s="93"/>
      <c r="S308" s="93"/>
      <c r="T308" s="93"/>
      <c r="U308" s="93"/>
      <c r="V308" s="52"/>
      <c r="W308" s="52"/>
      <c r="X308" s="52"/>
      <c r="Y308" s="52"/>
      <c r="Z308" s="51"/>
      <c r="AA308" s="76"/>
      <c r="AB308" s="76"/>
      <c r="AC308" s="77"/>
      <c r="AD308" s="83" t="s">
        <v>16915</v>
      </c>
      <c r="AE308" s="83">
        <v>126</v>
      </c>
      <c r="AF308" s="83">
        <v>362</v>
      </c>
      <c r="AG308" s="83">
        <v>3155</v>
      </c>
      <c r="AH308" s="83">
        <v>751</v>
      </c>
      <c r="AI308" s="83"/>
      <c r="AJ308" s="83"/>
      <c r="AK308" s="83"/>
      <c r="AL308" s="83"/>
      <c r="AM308" s="83"/>
      <c r="AN308" s="85">
        <v>43027.232685185183</v>
      </c>
      <c r="AO308" s="88" t="s">
        <v>20846</v>
      </c>
      <c r="AP308" s="83" t="b">
        <v>1</v>
      </c>
      <c r="AQ308" s="83" t="b">
        <v>0</v>
      </c>
      <c r="AR308" s="83" t="b">
        <v>1</v>
      </c>
      <c r="AS308" s="83"/>
      <c r="AT308" s="83">
        <v>1</v>
      </c>
      <c r="AU308" s="83"/>
      <c r="AV308" s="83" t="b">
        <v>0</v>
      </c>
      <c r="AW308" s="83" t="s">
        <v>22320</v>
      </c>
      <c r="AX308" s="88" t="s">
        <v>22626</v>
      </c>
      <c r="AY308" s="83" t="s">
        <v>66</v>
      </c>
      <c r="AZ308" s="2"/>
      <c r="BA308" s="3"/>
      <c r="BB308" s="3"/>
      <c r="BC308" s="3"/>
      <c r="BD308" s="3"/>
    </row>
    <row r="309" spans="1:56" x14ac:dyDescent="0.3">
      <c r="A309" s="69" t="s">
        <v>470</v>
      </c>
      <c r="B309" s="70"/>
      <c r="C309" s="70"/>
      <c r="D309" s="71"/>
      <c r="E309" s="73"/>
      <c r="F309" s="109" t="s">
        <v>3295</v>
      </c>
      <c r="G309" s="70"/>
      <c r="H309" s="74"/>
      <c r="I309" s="75"/>
      <c r="J309" s="75"/>
      <c r="K309" s="74" t="s">
        <v>24578</v>
      </c>
      <c r="L309" s="78"/>
      <c r="M309" s="79"/>
      <c r="N309" s="79"/>
      <c r="O309" s="80"/>
      <c r="P309" s="81"/>
      <c r="Q309" s="81"/>
      <c r="R309" s="93"/>
      <c r="S309" s="93"/>
      <c r="T309" s="93"/>
      <c r="U309" s="93"/>
      <c r="V309" s="52"/>
      <c r="W309" s="52"/>
      <c r="X309" s="52"/>
      <c r="Y309" s="52"/>
      <c r="Z309" s="51"/>
      <c r="AA309" s="76"/>
      <c r="AB309" s="76"/>
      <c r="AC309" s="77"/>
      <c r="AD309" s="83" t="s">
        <v>16916</v>
      </c>
      <c r="AE309" s="83">
        <v>278</v>
      </c>
      <c r="AF309" s="83">
        <v>635</v>
      </c>
      <c r="AG309" s="83">
        <v>9610</v>
      </c>
      <c r="AH309" s="83">
        <v>5967</v>
      </c>
      <c r="AI309" s="83"/>
      <c r="AJ309" s="83" t="s">
        <v>18684</v>
      </c>
      <c r="AK309" s="83" t="s">
        <v>16552</v>
      </c>
      <c r="AL309" s="88" t="s">
        <v>20367</v>
      </c>
      <c r="AM309" s="83"/>
      <c r="AN309" s="85">
        <v>42519.854583333334</v>
      </c>
      <c r="AO309" s="88" t="s">
        <v>20847</v>
      </c>
      <c r="AP309" s="83" t="b">
        <v>1</v>
      </c>
      <c r="AQ309" s="83" t="b">
        <v>0</v>
      </c>
      <c r="AR309" s="83" t="b">
        <v>1</v>
      </c>
      <c r="AS309" s="83"/>
      <c r="AT309" s="83">
        <v>1</v>
      </c>
      <c r="AU309" s="83"/>
      <c r="AV309" s="83" t="b">
        <v>0</v>
      </c>
      <c r="AW309" s="83" t="s">
        <v>22320</v>
      </c>
      <c r="AX309" s="88" t="s">
        <v>22627</v>
      </c>
      <c r="AY309" s="83" t="s">
        <v>66</v>
      </c>
      <c r="AZ309" s="2"/>
      <c r="BA309" s="3"/>
      <c r="BB309" s="3"/>
      <c r="BC309" s="3"/>
      <c r="BD309" s="3"/>
    </row>
    <row r="310" spans="1:56" x14ac:dyDescent="0.3">
      <c r="A310" s="69" t="s">
        <v>471</v>
      </c>
      <c r="B310" s="70"/>
      <c r="C310" s="70"/>
      <c r="D310" s="71"/>
      <c r="E310" s="73"/>
      <c r="F310" s="109" t="s">
        <v>3296</v>
      </c>
      <c r="G310" s="70"/>
      <c r="H310" s="74"/>
      <c r="I310" s="75"/>
      <c r="J310" s="75"/>
      <c r="K310" s="74" t="s">
        <v>24579</v>
      </c>
      <c r="L310" s="78"/>
      <c r="M310" s="79"/>
      <c r="N310" s="79"/>
      <c r="O310" s="80"/>
      <c r="P310" s="81"/>
      <c r="Q310" s="81"/>
      <c r="R310" s="93"/>
      <c r="S310" s="93"/>
      <c r="T310" s="93"/>
      <c r="U310" s="93"/>
      <c r="V310" s="52"/>
      <c r="W310" s="52"/>
      <c r="X310" s="52"/>
      <c r="Y310" s="52"/>
      <c r="Z310" s="51"/>
      <c r="AA310" s="76"/>
      <c r="AB310" s="76"/>
      <c r="AC310" s="77"/>
      <c r="AD310" s="83" t="s">
        <v>16917</v>
      </c>
      <c r="AE310" s="83">
        <v>95</v>
      </c>
      <c r="AF310" s="83">
        <v>221</v>
      </c>
      <c r="AG310" s="83">
        <v>1494</v>
      </c>
      <c r="AH310" s="83">
        <v>275</v>
      </c>
      <c r="AI310" s="83"/>
      <c r="AJ310" s="83" t="s">
        <v>18685</v>
      </c>
      <c r="AK310" s="83"/>
      <c r="AL310" s="83"/>
      <c r="AM310" s="83"/>
      <c r="AN310" s="85">
        <v>43094.319456018522</v>
      </c>
      <c r="AO310" s="83"/>
      <c r="AP310" s="83" t="b">
        <v>1</v>
      </c>
      <c r="AQ310" s="83" t="b">
        <v>0</v>
      </c>
      <c r="AR310" s="83" t="b">
        <v>0</v>
      </c>
      <c r="AS310" s="83"/>
      <c r="AT310" s="83">
        <v>0</v>
      </c>
      <c r="AU310" s="83"/>
      <c r="AV310" s="83" t="b">
        <v>0</v>
      </c>
      <c r="AW310" s="83" t="s">
        <v>22320</v>
      </c>
      <c r="AX310" s="88" t="s">
        <v>22628</v>
      </c>
      <c r="AY310" s="83" t="s">
        <v>66</v>
      </c>
      <c r="AZ310" s="2"/>
      <c r="BA310" s="3"/>
      <c r="BB310" s="3"/>
      <c r="BC310" s="3"/>
      <c r="BD310" s="3"/>
    </row>
    <row r="311" spans="1:56" x14ac:dyDescent="0.3">
      <c r="A311" s="69" t="s">
        <v>472</v>
      </c>
      <c r="B311" s="70"/>
      <c r="C311" s="70"/>
      <c r="D311" s="71"/>
      <c r="E311" s="73"/>
      <c r="F311" s="109" t="s">
        <v>3297</v>
      </c>
      <c r="G311" s="70"/>
      <c r="H311" s="74"/>
      <c r="I311" s="75"/>
      <c r="J311" s="75"/>
      <c r="K311" s="74" t="s">
        <v>24580</v>
      </c>
      <c r="L311" s="78"/>
      <c r="M311" s="79"/>
      <c r="N311" s="79"/>
      <c r="O311" s="80"/>
      <c r="P311" s="81"/>
      <c r="Q311" s="81"/>
      <c r="R311" s="93"/>
      <c r="S311" s="93"/>
      <c r="T311" s="93"/>
      <c r="U311" s="93"/>
      <c r="V311" s="52"/>
      <c r="W311" s="52"/>
      <c r="X311" s="52"/>
      <c r="Y311" s="52"/>
      <c r="Z311" s="51"/>
      <c r="AA311" s="76"/>
      <c r="AB311" s="76"/>
      <c r="AC311" s="77"/>
      <c r="AD311" s="83" t="s">
        <v>16918</v>
      </c>
      <c r="AE311" s="83">
        <v>100</v>
      </c>
      <c r="AF311" s="83">
        <v>23</v>
      </c>
      <c r="AG311" s="83">
        <v>539</v>
      </c>
      <c r="AH311" s="83">
        <v>2099</v>
      </c>
      <c r="AI311" s="83"/>
      <c r="AJ311" s="83"/>
      <c r="AK311" s="83" t="s">
        <v>2881</v>
      </c>
      <c r="AL311" s="83"/>
      <c r="AM311" s="83"/>
      <c r="AN311" s="85">
        <v>40283.402453703704</v>
      </c>
      <c r="AO311" s="83"/>
      <c r="AP311" s="83" t="b">
        <v>1</v>
      </c>
      <c r="AQ311" s="83" t="b">
        <v>0</v>
      </c>
      <c r="AR311" s="83" t="b">
        <v>1</v>
      </c>
      <c r="AS311" s="83"/>
      <c r="AT311" s="83">
        <v>0</v>
      </c>
      <c r="AU311" s="88" t="s">
        <v>22157</v>
      </c>
      <c r="AV311" s="83" t="b">
        <v>0</v>
      </c>
      <c r="AW311" s="83" t="s">
        <v>22320</v>
      </c>
      <c r="AX311" s="88" t="s">
        <v>22629</v>
      </c>
      <c r="AY311" s="83" t="s">
        <v>66</v>
      </c>
      <c r="AZ311" s="2"/>
      <c r="BA311" s="3"/>
      <c r="BB311" s="3"/>
      <c r="BC311" s="3"/>
      <c r="BD311" s="3"/>
    </row>
    <row r="312" spans="1:56" x14ac:dyDescent="0.3">
      <c r="A312" s="69" t="s">
        <v>473</v>
      </c>
      <c r="B312" s="70"/>
      <c r="C312" s="70"/>
      <c r="D312" s="71"/>
      <c r="E312" s="73"/>
      <c r="F312" s="109" t="s">
        <v>3298</v>
      </c>
      <c r="G312" s="70"/>
      <c r="H312" s="74"/>
      <c r="I312" s="75"/>
      <c r="J312" s="75"/>
      <c r="K312" s="74" t="s">
        <v>24581</v>
      </c>
      <c r="L312" s="78"/>
      <c r="M312" s="79"/>
      <c r="N312" s="79"/>
      <c r="O312" s="80"/>
      <c r="P312" s="81"/>
      <c r="Q312" s="81"/>
      <c r="R312" s="93"/>
      <c r="S312" s="93"/>
      <c r="T312" s="93"/>
      <c r="U312" s="93"/>
      <c r="V312" s="52"/>
      <c r="W312" s="52"/>
      <c r="X312" s="52"/>
      <c r="Y312" s="52"/>
      <c r="Z312" s="51"/>
      <c r="AA312" s="76"/>
      <c r="AB312" s="76"/>
      <c r="AC312" s="77"/>
      <c r="AD312" s="83" t="s">
        <v>16919</v>
      </c>
      <c r="AE312" s="83">
        <v>572</v>
      </c>
      <c r="AF312" s="83">
        <v>466</v>
      </c>
      <c r="AG312" s="83">
        <v>32018</v>
      </c>
      <c r="AH312" s="83">
        <v>1978</v>
      </c>
      <c r="AI312" s="83"/>
      <c r="AJ312" s="83" t="s">
        <v>18686</v>
      </c>
      <c r="AK312" s="83"/>
      <c r="AL312" s="83"/>
      <c r="AM312" s="83"/>
      <c r="AN312" s="85">
        <v>42292.827349537038</v>
      </c>
      <c r="AO312" s="88" t="s">
        <v>20848</v>
      </c>
      <c r="AP312" s="83" t="b">
        <v>1</v>
      </c>
      <c r="AQ312" s="83" t="b">
        <v>0</v>
      </c>
      <c r="AR312" s="83" t="b">
        <v>0</v>
      </c>
      <c r="AS312" s="83"/>
      <c r="AT312" s="83">
        <v>1</v>
      </c>
      <c r="AU312" s="88" t="s">
        <v>22157</v>
      </c>
      <c r="AV312" s="83" t="b">
        <v>0</v>
      </c>
      <c r="AW312" s="83" t="s">
        <v>22320</v>
      </c>
      <c r="AX312" s="88" t="s">
        <v>22630</v>
      </c>
      <c r="AY312" s="83" t="s">
        <v>66</v>
      </c>
      <c r="AZ312" s="2"/>
      <c r="BA312" s="3"/>
      <c r="BB312" s="3"/>
      <c r="BC312" s="3"/>
      <c r="BD312" s="3"/>
    </row>
    <row r="313" spans="1:56" x14ac:dyDescent="0.3">
      <c r="A313" s="69" t="s">
        <v>474</v>
      </c>
      <c r="B313" s="70"/>
      <c r="C313" s="70"/>
      <c r="D313" s="71"/>
      <c r="E313" s="73"/>
      <c r="F313" s="109" t="s">
        <v>3062</v>
      </c>
      <c r="G313" s="70"/>
      <c r="H313" s="74"/>
      <c r="I313" s="75"/>
      <c r="J313" s="75"/>
      <c r="K313" s="74" t="s">
        <v>24582</v>
      </c>
      <c r="L313" s="78"/>
      <c r="M313" s="79"/>
      <c r="N313" s="79"/>
      <c r="O313" s="80"/>
      <c r="P313" s="81"/>
      <c r="Q313" s="81"/>
      <c r="R313" s="93"/>
      <c r="S313" s="93"/>
      <c r="T313" s="93"/>
      <c r="U313" s="93"/>
      <c r="V313" s="52"/>
      <c r="W313" s="52"/>
      <c r="X313" s="52"/>
      <c r="Y313" s="52"/>
      <c r="Z313" s="51"/>
      <c r="AA313" s="76"/>
      <c r="AB313" s="76"/>
      <c r="AC313" s="77"/>
      <c r="AD313" s="83" t="s">
        <v>16920</v>
      </c>
      <c r="AE313" s="83">
        <v>0</v>
      </c>
      <c r="AF313" s="83">
        <v>0</v>
      </c>
      <c r="AG313" s="83">
        <v>2</v>
      </c>
      <c r="AH313" s="83">
        <v>6</v>
      </c>
      <c r="AI313" s="83"/>
      <c r="AJ313" s="83"/>
      <c r="AK313" s="83"/>
      <c r="AL313" s="83"/>
      <c r="AM313" s="83"/>
      <c r="AN313" s="85">
        <v>43842.598900462966</v>
      </c>
      <c r="AO313" s="83"/>
      <c r="AP313" s="83" t="b">
        <v>1</v>
      </c>
      <c r="AQ313" s="83" t="b">
        <v>1</v>
      </c>
      <c r="AR313" s="83" t="b">
        <v>0</v>
      </c>
      <c r="AS313" s="83"/>
      <c r="AT313" s="83">
        <v>0</v>
      </c>
      <c r="AU313" s="83"/>
      <c r="AV313" s="83" t="b">
        <v>0</v>
      </c>
      <c r="AW313" s="83" t="s">
        <v>22320</v>
      </c>
      <c r="AX313" s="88" t="s">
        <v>22631</v>
      </c>
      <c r="AY313" s="83" t="s">
        <v>66</v>
      </c>
      <c r="AZ313" s="2"/>
      <c r="BA313" s="3"/>
      <c r="BB313" s="3"/>
      <c r="BC313" s="3"/>
      <c r="BD313" s="3"/>
    </row>
    <row r="314" spans="1:56" x14ac:dyDescent="0.3">
      <c r="A314" s="69" t="s">
        <v>475</v>
      </c>
      <c r="B314" s="70"/>
      <c r="C314" s="70"/>
      <c r="D314" s="71"/>
      <c r="E314" s="73"/>
      <c r="F314" s="109" t="s">
        <v>3299</v>
      </c>
      <c r="G314" s="70"/>
      <c r="H314" s="74"/>
      <c r="I314" s="75"/>
      <c r="J314" s="75"/>
      <c r="K314" s="74" t="s">
        <v>24583</v>
      </c>
      <c r="L314" s="78"/>
      <c r="M314" s="79"/>
      <c r="N314" s="79"/>
      <c r="O314" s="80"/>
      <c r="P314" s="81"/>
      <c r="Q314" s="81"/>
      <c r="R314" s="93"/>
      <c r="S314" s="93"/>
      <c r="T314" s="93"/>
      <c r="U314" s="93"/>
      <c r="V314" s="52"/>
      <c r="W314" s="52"/>
      <c r="X314" s="52"/>
      <c r="Y314" s="52"/>
      <c r="Z314" s="51"/>
      <c r="AA314" s="76"/>
      <c r="AB314" s="76"/>
      <c r="AC314" s="77"/>
      <c r="AD314" s="83" t="s">
        <v>16921</v>
      </c>
      <c r="AE314" s="83">
        <v>49</v>
      </c>
      <c r="AF314" s="83">
        <v>1</v>
      </c>
      <c r="AG314" s="83">
        <v>32</v>
      </c>
      <c r="AH314" s="83">
        <v>5</v>
      </c>
      <c r="AI314" s="83"/>
      <c r="AJ314" s="83" t="s">
        <v>18687</v>
      </c>
      <c r="AK314" s="83"/>
      <c r="AL314" s="83"/>
      <c r="AM314" s="83"/>
      <c r="AN314" s="85">
        <v>43827.67564814815</v>
      </c>
      <c r="AO314" s="88" t="s">
        <v>20849</v>
      </c>
      <c r="AP314" s="83" t="b">
        <v>1</v>
      </c>
      <c r="AQ314" s="83" t="b">
        <v>0</v>
      </c>
      <c r="AR314" s="83" t="b">
        <v>0</v>
      </c>
      <c r="AS314" s="83"/>
      <c r="AT314" s="83">
        <v>0</v>
      </c>
      <c r="AU314" s="83"/>
      <c r="AV314" s="83" t="b">
        <v>0</v>
      </c>
      <c r="AW314" s="83" t="s">
        <v>22320</v>
      </c>
      <c r="AX314" s="88" t="s">
        <v>22632</v>
      </c>
      <c r="AY314" s="83" t="s">
        <v>66</v>
      </c>
      <c r="AZ314" s="2"/>
      <c r="BA314" s="3"/>
      <c r="BB314" s="3"/>
      <c r="BC314" s="3"/>
      <c r="BD314" s="3"/>
    </row>
    <row r="315" spans="1:56" x14ac:dyDescent="0.3">
      <c r="A315" s="69" t="s">
        <v>2140</v>
      </c>
      <c r="B315" s="70"/>
      <c r="C315" s="70"/>
      <c r="D315" s="71"/>
      <c r="E315" s="73"/>
      <c r="F315" s="109" t="s">
        <v>22200</v>
      </c>
      <c r="G315" s="70"/>
      <c r="H315" s="74"/>
      <c r="I315" s="75"/>
      <c r="J315" s="75"/>
      <c r="K315" s="74" t="s">
        <v>24584</v>
      </c>
      <c r="L315" s="78"/>
      <c r="M315" s="79"/>
      <c r="N315" s="79"/>
      <c r="O315" s="80"/>
      <c r="P315" s="81"/>
      <c r="Q315" s="81"/>
      <c r="R315" s="93"/>
      <c r="S315" s="93"/>
      <c r="T315" s="93"/>
      <c r="U315" s="93"/>
      <c r="V315" s="52"/>
      <c r="W315" s="52"/>
      <c r="X315" s="52"/>
      <c r="Y315" s="52"/>
      <c r="Z315" s="51"/>
      <c r="AA315" s="76"/>
      <c r="AB315" s="76"/>
      <c r="AC315" s="77"/>
      <c r="AD315" s="83" t="s">
        <v>16922</v>
      </c>
      <c r="AE315" s="83">
        <v>14</v>
      </c>
      <c r="AF315" s="83">
        <v>76935</v>
      </c>
      <c r="AG315" s="83">
        <v>481</v>
      </c>
      <c r="AH315" s="83">
        <v>31</v>
      </c>
      <c r="AI315" s="83"/>
      <c r="AJ315" s="83" t="s">
        <v>18688</v>
      </c>
      <c r="AK315" s="83" t="s">
        <v>16561</v>
      </c>
      <c r="AL315" s="88" t="s">
        <v>20368</v>
      </c>
      <c r="AM315" s="83"/>
      <c r="AN315" s="85">
        <v>42215.414907407408</v>
      </c>
      <c r="AO315" s="88" t="s">
        <v>20850</v>
      </c>
      <c r="AP315" s="83" t="b">
        <v>0</v>
      </c>
      <c r="AQ315" s="83" t="b">
        <v>0</v>
      </c>
      <c r="AR315" s="83" t="b">
        <v>0</v>
      </c>
      <c r="AS315" s="83"/>
      <c r="AT315" s="83">
        <v>37</v>
      </c>
      <c r="AU315" s="88" t="s">
        <v>22157</v>
      </c>
      <c r="AV315" s="83" t="b">
        <v>1</v>
      </c>
      <c r="AW315" s="83" t="s">
        <v>22320</v>
      </c>
      <c r="AX315" s="88" t="s">
        <v>22633</v>
      </c>
      <c r="AY315" s="83" t="s">
        <v>65</v>
      </c>
      <c r="AZ315" s="2"/>
      <c r="BA315" s="3"/>
      <c r="BB315" s="3"/>
      <c r="BC315" s="3"/>
      <c r="BD315" s="3"/>
    </row>
    <row r="316" spans="1:56" x14ac:dyDescent="0.3">
      <c r="A316" s="69" t="s">
        <v>1941</v>
      </c>
      <c r="B316" s="70"/>
      <c r="C316" s="70"/>
      <c r="D316" s="71"/>
      <c r="E316" s="73"/>
      <c r="F316" s="109" t="s">
        <v>4637</v>
      </c>
      <c r="G316" s="70"/>
      <c r="H316" s="74"/>
      <c r="I316" s="75"/>
      <c r="J316" s="75"/>
      <c r="K316" s="74" t="s">
        <v>24585</v>
      </c>
      <c r="L316" s="78"/>
      <c r="M316" s="79"/>
      <c r="N316" s="79"/>
      <c r="O316" s="80"/>
      <c r="P316" s="81"/>
      <c r="Q316" s="81"/>
      <c r="R316" s="93"/>
      <c r="S316" s="93"/>
      <c r="T316" s="93"/>
      <c r="U316" s="93"/>
      <c r="V316" s="52"/>
      <c r="W316" s="52"/>
      <c r="X316" s="52"/>
      <c r="Y316" s="52"/>
      <c r="Z316" s="51"/>
      <c r="AA316" s="76"/>
      <c r="AB316" s="76"/>
      <c r="AC316" s="77"/>
      <c r="AD316" s="83" t="s">
        <v>16923</v>
      </c>
      <c r="AE316" s="83">
        <v>34</v>
      </c>
      <c r="AF316" s="83">
        <v>37</v>
      </c>
      <c r="AG316" s="83">
        <v>59</v>
      </c>
      <c r="AH316" s="83">
        <v>38</v>
      </c>
      <c r="AI316" s="83"/>
      <c r="AJ316" s="83" t="s">
        <v>18689</v>
      </c>
      <c r="AK316" s="83"/>
      <c r="AL316" s="88" t="s">
        <v>20369</v>
      </c>
      <c r="AM316" s="83"/>
      <c r="AN316" s="85">
        <v>43816.430775462963</v>
      </c>
      <c r="AO316" s="83"/>
      <c r="AP316" s="83" t="b">
        <v>1</v>
      </c>
      <c r="AQ316" s="83" t="b">
        <v>0</v>
      </c>
      <c r="AR316" s="83" t="b">
        <v>0</v>
      </c>
      <c r="AS316" s="83"/>
      <c r="AT316" s="83">
        <v>0</v>
      </c>
      <c r="AU316" s="83"/>
      <c r="AV316" s="83" t="b">
        <v>0</v>
      </c>
      <c r="AW316" s="83" t="s">
        <v>22320</v>
      </c>
      <c r="AX316" s="88" t="s">
        <v>22634</v>
      </c>
      <c r="AY316" s="83" t="s">
        <v>66</v>
      </c>
      <c r="AZ316" s="2"/>
      <c r="BA316" s="3"/>
      <c r="BB316" s="3"/>
      <c r="BC316" s="3"/>
      <c r="BD316" s="3"/>
    </row>
    <row r="317" spans="1:56" x14ac:dyDescent="0.3">
      <c r="A317" s="69" t="s">
        <v>2023</v>
      </c>
      <c r="B317" s="70"/>
      <c r="C317" s="70"/>
      <c r="D317" s="71"/>
      <c r="E317" s="73"/>
      <c r="F317" s="109" t="s">
        <v>4714</v>
      </c>
      <c r="G317" s="70"/>
      <c r="H317" s="74"/>
      <c r="I317" s="75"/>
      <c r="J317" s="75"/>
      <c r="K317" s="74" t="s">
        <v>24586</v>
      </c>
      <c r="L317" s="78"/>
      <c r="M317" s="79"/>
      <c r="N317" s="79"/>
      <c r="O317" s="80"/>
      <c r="P317" s="81"/>
      <c r="Q317" s="81"/>
      <c r="R317" s="93"/>
      <c r="S317" s="93"/>
      <c r="T317" s="93"/>
      <c r="U317" s="93"/>
      <c r="V317" s="52"/>
      <c r="W317" s="52"/>
      <c r="X317" s="52"/>
      <c r="Y317" s="52"/>
      <c r="Z317" s="51"/>
      <c r="AA317" s="76"/>
      <c r="AB317" s="76"/>
      <c r="AC317" s="77"/>
      <c r="AD317" s="83" t="s">
        <v>16924</v>
      </c>
      <c r="AE317" s="83">
        <v>4963</v>
      </c>
      <c r="AF317" s="83">
        <v>4518</v>
      </c>
      <c r="AG317" s="83">
        <v>27410</v>
      </c>
      <c r="AH317" s="83">
        <v>11769</v>
      </c>
      <c r="AI317" s="83"/>
      <c r="AJ317" s="83" t="s">
        <v>18690</v>
      </c>
      <c r="AK317" s="83" t="s">
        <v>19974</v>
      </c>
      <c r="AL317" s="83"/>
      <c r="AM317" s="83"/>
      <c r="AN317" s="85">
        <v>41353.839131944442</v>
      </c>
      <c r="AO317" s="88" t="s">
        <v>20851</v>
      </c>
      <c r="AP317" s="83" t="b">
        <v>1</v>
      </c>
      <c r="AQ317" s="83" t="b">
        <v>0</v>
      </c>
      <c r="AR317" s="83" t="b">
        <v>1</v>
      </c>
      <c r="AS317" s="83"/>
      <c r="AT317" s="83">
        <v>14</v>
      </c>
      <c r="AU317" s="88" t="s">
        <v>22157</v>
      </c>
      <c r="AV317" s="83" t="b">
        <v>0</v>
      </c>
      <c r="AW317" s="83" t="s">
        <v>22320</v>
      </c>
      <c r="AX317" s="88" t="s">
        <v>22635</v>
      </c>
      <c r="AY317" s="83" t="s">
        <v>66</v>
      </c>
      <c r="AZ317" s="2"/>
      <c r="BA317" s="3"/>
      <c r="BB317" s="3"/>
      <c r="BC317" s="3"/>
      <c r="BD317" s="3"/>
    </row>
    <row r="318" spans="1:56" x14ac:dyDescent="0.3">
      <c r="A318" s="69" t="s">
        <v>2141</v>
      </c>
      <c r="B318" s="70"/>
      <c r="C318" s="70"/>
      <c r="D318" s="71"/>
      <c r="E318" s="73"/>
      <c r="F318" s="109" t="s">
        <v>22201</v>
      </c>
      <c r="G318" s="70"/>
      <c r="H318" s="74"/>
      <c r="I318" s="75"/>
      <c r="J318" s="75"/>
      <c r="K318" s="74" t="s">
        <v>24587</v>
      </c>
      <c r="L318" s="78"/>
      <c r="M318" s="79"/>
      <c r="N318" s="79"/>
      <c r="O318" s="80"/>
      <c r="P318" s="81"/>
      <c r="Q318" s="81"/>
      <c r="R318" s="93"/>
      <c r="S318" s="93"/>
      <c r="T318" s="93"/>
      <c r="U318" s="93"/>
      <c r="V318" s="52"/>
      <c r="W318" s="52"/>
      <c r="X318" s="52"/>
      <c r="Y318" s="52"/>
      <c r="Z318" s="51"/>
      <c r="AA318" s="76"/>
      <c r="AB318" s="76"/>
      <c r="AC318" s="77"/>
      <c r="AD318" s="83" t="s">
        <v>16925</v>
      </c>
      <c r="AE318" s="83">
        <v>257</v>
      </c>
      <c r="AF318" s="83">
        <v>506143</v>
      </c>
      <c r="AG318" s="83">
        <v>42887</v>
      </c>
      <c r="AH318" s="83">
        <v>6676</v>
      </c>
      <c r="AI318" s="83"/>
      <c r="AJ318" s="83" t="s">
        <v>18691</v>
      </c>
      <c r="AK318" s="83" t="s">
        <v>16552</v>
      </c>
      <c r="AL318" s="88" t="s">
        <v>20368</v>
      </c>
      <c r="AM318" s="83"/>
      <c r="AN318" s="85">
        <v>40679.231793981482</v>
      </c>
      <c r="AO318" s="88" t="s">
        <v>20852</v>
      </c>
      <c r="AP318" s="83" t="b">
        <v>0</v>
      </c>
      <c r="AQ318" s="83" t="b">
        <v>0</v>
      </c>
      <c r="AR318" s="83" t="b">
        <v>0</v>
      </c>
      <c r="AS318" s="83"/>
      <c r="AT318" s="83">
        <v>231</v>
      </c>
      <c r="AU318" s="88" t="s">
        <v>22172</v>
      </c>
      <c r="AV318" s="83" t="b">
        <v>1</v>
      </c>
      <c r="AW318" s="83" t="s">
        <v>22320</v>
      </c>
      <c r="AX318" s="88" t="s">
        <v>22636</v>
      </c>
      <c r="AY318" s="83" t="s">
        <v>65</v>
      </c>
      <c r="AZ318" s="2"/>
      <c r="BA318" s="3"/>
      <c r="BB318" s="3"/>
      <c r="BC318" s="3"/>
      <c r="BD318" s="3"/>
    </row>
    <row r="319" spans="1:56" x14ac:dyDescent="0.3">
      <c r="A319" s="69" t="s">
        <v>1905</v>
      </c>
      <c r="B319" s="70"/>
      <c r="C319" s="70"/>
      <c r="D319" s="71"/>
      <c r="E319" s="73"/>
      <c r="F319" s="109" t="s">
        <v>4606</v>
      </c>
      <c r="G319" s="70"/>
      <c r="H319" s="74"/>
      <c r="I319" s="75"/>
      <c r="J319" s="75"/>
      <c r="K319" s="74" t="s">
        <v>24588</v>
      </c>
      <c r="L319" s="78"/>
      <c r="M319" s="79"/>
      <c r="N319" s="79"/>
      <c r="O319" s="80"/>
      <c r="P319" s="81"/>
      <c r="Q319" s="81"/>
      <c r="R319" s="93"/>
      <c r="S319" s="93"/>
      <c r="T319" s="93"/>
      <c r="U319" s="93"/>
      <c r="V319" s="52"/>
      <c r="W319" s="52"/>
      <c r="X319" s="52"/>
      <c r="Y319" s="52"/>
      <c r="Z319" s="51"/>
      <c r="AA319" s="76"/>
      <c r="AB319" s="76"/>
      <c r="AC319" s="77"/>
      <c r="AD319" s="83" t="s">
        <v>16926</v>
      </c>
      <c r="AE319" s="83">
        <v>371</v>
      </c>
      <c r="AF319" s="83">
        <v>63</v>
      </c>
      <c r="AG319" s="83">
        <v>3466</v>
      </c>
      <c r="AH319" s="83">
        <v>2360</v>
      </c>
      <c r="AI319" s="83"/>
      <c r="AJ319" s="83"/>
      <c r="AK319" s="83"/>
      <c r="AL319" s="83"/>
      <c r="AM319" s="83"/>
      <c r="AN319" s="85">
        <v>41867.302905092591</v>
      </c>
      <c r="AO319" s="88" t="s">
        <v>20853</v>
      </c>
      <c r="AP319" s="83" t="b">
        <v>1</v>
      </c>
      <c r="AQ319" s="83" t="b">
        <v>0</v>
      </c>
      <c r="AR319" s="83" t="b">
        <v>0</v>
      </c>
      <c r="AS319" s="83"/>
      <c r="AT319" s="83">
        <v>0</v>
      </c>
      <c r="AU319" s="88" t="s">
        <v>22157</v>
      </c>
      <c r="AV319" s="83" t="b">
        <v>0</v>
      </c>
      <c r="AW319" s="83" t="s">
        <v>22320</v>
      </c>
      <c r="AX319" s="88" t="s">
        <v>22637</v>
      </c>
      <c r="AY319" s="83" t="s">
        <v>66</v>
      </c>
      <c r="AZ319" s="2"/>
      <c r="BA319" s="3"/>
      <c r="BB319" s="3"/>
      <c r="BC319" s="3"/>
      <c r="BD319" s="3"/>
    </row>
    <row r="320" spans="1:56" x14ac:dyDescent="0.3">
      <c r="A320" s="69" t="s">
        <v>476</v>
      </c>
      <c r="B320" s="70"/>
      <c r="C320" s="70"/>
      <c r="D320" s="71"/>
      <c r="E320" s="73"/>
      <c r="F320" s="109" t="s">
        <v>3300</v>
      </c>
      <c r="G320" s="70"/>
      <c r="H320" s="74"/>
      <c r="I320" s="75"/>
      <c r="J320" s="75"/>
      <c r="K320" s="74" t="s">
        <v>24589</v>
      </c>
      <c r="L320" s="78"/>
      <c r="M320" s="79"/>
      <c r="N320" s="79"/>
      <c r="O320" s="80"/>
      <c r="P320" s="81"/>
      <c r="Q320" s="81"/>
      <c r="R320" s="93"/>
      <c r="S320" s="93"/>
      <c r="T320" s="93"/>
      <c r="U320" s="93"/>
      <c r="V320" s="52"/>
      <c r="W320" s="52"/>
      <c r="X320" s="52"/>
      <c r="Y320" s="52"/>
      <c r="Z320" s="51"/>
      <c r="AA320" s="76"/>
      <c r="AB320" s="76"/>
      <c r="AC320" s="77"/>
      <c r="AD320" s="83" t="s">
        <v>16927</v>
      </c>
      <c r="AE320" s="83">
        <v>519</v>
      </c>
      <c r="AF320" s="83">
        <v>4081</v>
      </c>
      <c r="AG320" s="83">
        <v>8079</v>
      </c>
      <c r="AH320" s="83">
        <v>853</v>
      </c>
      <c r="AI320" s="83"/>
      <c r="AJ320" s="83" t="s">
        <v>18692</v>
      </c>
      <c r="AK320" s="83" t="s">
        <v>19975</v>
      </c>
      <c r="AL320" s="88" t="s">
        <v>20370</v>
      </c>
      <c r="AM320" s="83"/>
      <c r="AN320" s="85">
        <v>40596.281377314815</v>
      </c>
      <c r="AO320" s="88" t="s">
        <v>20854</v>
      </c>
      <c r="AP320" s="83" t="b">
        <v>0</v>
      </c>
      <c r="AQ320" s="83" t="b">
        <v>0</v>
      </c>
      <c r="AR320" s="83" t="b">
        <v>0</v>
      </c>
      <c r="AS320" s="83"/>
      <c r="AT320" s="83">
        <v>9</v>
      </c>
      <c r="AU320" s="88" t="s">
        <v>22173</v>
      </c>
      <c r="AV320" s="83" t="b">
        <v>0</v>
      </c>
      <c r="AW320" s="83" t="s">
        <v>22320</v>
      </c>
      <c r="AX320" s="88" t="s">
        <v>22638</v>
      </c>
      <c r="AY320" s="83" t="s">
        <v>66</v>
      </c>
      <c r="AZ320" s="2"/>
      <c r="BA320" s="3"/>
      <c r="BB320" s="3"/>
      <c r="BC320" s="3"/>
      <c r="BD320" s="3"/>
    </row>
    <row r="321" spans="1:56" x14ac:dyDescent="0.3">
      <c r="A321" s="69" t="s">
        <v>477</v>
      </c>
      <c r="B321" s="70"/>
      <c r="C321" s="70"/>
      <c r="D321" s="71"/>
      <c r="E321" s="73"/>
      <c r="F321" s="109" t="s">
        <v>3301</v>
      </c>
      <c r="G321" s="70"/>
      <c r="H321" s="74"/>
      <c r="I321" s="75"/>
      <c r="J321" s="75"/>
      <c r="K321" s="74" t="s">
        <v>24590</v>
      </c>
      <c r="L321" s="78"/>
      <c r="M321" s="79"/>
      <c r="N321" s="79"/>
      <c r="O321" s="80"/>
      <c r="P321" s="81"/>
      <c r="Q321" s="81"/>
      <c r="R321" s="93"/>
      <c r="S321" s="93"/>
      <c r="T321" s="93"/>
      <c r="U321" s="93"/>
      <c r="V321" s="52"/>
      <c r="W321" s="52"/>
      <c r="X321" s="52"/>
      <c r="Y321" s="52"/>
      <c r="Z321" s="51"/>
      <c r="AA321" s="76"/>
      <c r="AB321" s="76"/>
      <c r="AC321" s="77"/>
      <c r="AD321" s="83" t="s">
        <v>16928</v>
      </c>
      <c r="AE321" s="83">
        <v>537</v>
      </c>
      <c r="AF321" s="83">
        <v>174</v>
      </c>
      <c r="AG321" s="83">
        <v>7787</v>
      </c>
      <c r="AH321" s="83">
        <v>1410</v>
      </c>
      <c r="AI321" s="83"/>
      <c r="AJ321" s="83" t="s">
        <v>18693</v>
      </c>
      <c r="AK321" s="83" t="s">
        <v>19976</v>
      </c>
      <c r="AL321" s="83"/>
      <c r="AM321" s="83"/>
      <c r="AN321" s="85">
        <v>41513.947847222225</v>
      </c>
      <c r="AO321" s="83"/>
      <c r="AP321" s="83" t="b">
        <v>1</v>
      </c>
      <c r="AQ321" s="83" t="b">
        <v>0</v>
      </c>
      <c r="AR321" s="83" t="b">
        <v>1</v>
      </c>
      <c r="AS321" s="83"/>
      <c r="AT321" s="83">
        <v>1</v>
      </c>
      <c r="AU321" s="88" t="s">
        <v>22157</v>
      </c>
      <c r="AV321" s="83" t="b">
        <v>0</v>
      </c>
      <c r="AW321" s="83" t="s">
        <v>22320</v>
      </c>
      <c r="AX321" s="88" t="s">
        <v>22639</v>
      </c>
      <c r="AY321" s="83" t="s">
        <v>66</v>
      </c>
      <c r="AZ321" s="2"/>
      <c r="BA321" s="3"/>
      <c r="BB321" s="3"/>
      <c r="BC321" s="3"/>
      <c r="BD321" s="3"/>
    </row>
    <row r="322" spans="1:56" x14ac:dyDescent="0.3">
      <c r="A322" s="69" t="s">
        <v>478</v>
      </c>
      <c r="B322" s="70"/>
      <c r="C322" s="70"/>
      <c r="D322" s="71"/>
      <c r="E322" s="73"/>
      <c r="F322" s="109" t="s">
        <v>3302</v>
      </c>
      <c r="G322" s="70"/>
      <c r="H322" s="74"/>
      <c r="I322" s="75"/>
      <c r="J322" s="75"/>
      <c r="K322" s="74" t="s">
        <v>24591</v>
      </c>
      <c r="L322" s="78"/>
      <c r="M322" s="79"/>
      <c r="N322" s="79"/>
      <c r="O322" s="80"/>
      <c r="P322" s="81"/>
      <c r="Q322" s="81"/>
      <c r="R322" s="93"/>
      <c r="S322" s="93"/>
      <c r="T322" s="93"/>
      <c r="U322" s="93"/>
      <c r="V322" s="52"/>
      <c r="W322" s="52"/>
      <c r="X322" s="52"/>
      <c r="Y322" s="52"/>
      <c r="Z322" s="51"/>
      <c r="AA322" s="76"/>
      <c r="AB322" s="76"/>
      <c r="AC322" s="77"/>
      <c r="AD322" s="83" t="s">
        <v>16929</v>
      </c>
      <c r="AE322" s="83">
        <v>608</v>
      </c>
      <c r="AF322" s="83">
        <v>38</v>
      </c>
      <c r="AG322" s="83">
        <v>268</v>
      </c>
      <c r="AH322" s="83">
        <v>132</v>
      </c>
      <c r="AI322" s="83"/>
      <c r="AJ322" s="83" t="s">
        <v>18694</v>
      </c>
      <c r="AK322" s="83"/>
      <c r="AL322" s="83"/>
      <c r="AM322" s="83"/>
      <c r="AN322" s="85">
        <v>43844.747685185182</v>
      </c>
      <c r="AO322" s="83"/>
      <c r="AP322" s="83" t="b">
        <v>1</v>
      </c>
      <c r="AQ322" s="83" t="b">
        <v>0</v>
      </c>
      <c r="AR322" s="83" t="b">
        <v>0</v>
      </c>
      <c r="AS322" s="83"/>
      <c r="AT322" s="83">
        <v>0</v>
      </c>
      <c r="AU322" s="83"/>
      <c r="AV322" s="83" t="b">
        <v>0</v>
      </c>
      <c r="AW322" s="83" t="s">
        <v>22320</v>
      </c>
      <c r="AX322" s="88" t="s">
        <v>22640</v>
      </c>
      <c r="AY322" s="83" t="s">
        <v>66</v>
      </c>
      <c r="AZ322" s="2"/>
      <c r="BA322" s="3"/>
      <c r="BB322" s="3"/>
      <c r="BC322" s="3"/>
      <c r="BD322" s="3"/>
    </row>
    <row r="323" spans="1:56" x14ac:dyDescent="0.3">
      <c r="A323" s="69" t="s">
        <v>2103</v>
      </c>
      <c r="B323" s="70"/>
      <c r="C323" s="70"/>
      <c r="D323" s="71"/>
      <c r="E323" s="73"/>
      <c r="F323" s="109" t="s">
        <v>4787</v>
      </c>
      <c r="G323" s="70"/>
      <c r="H323" s="74"/>
      <c r="I323" s="75"/>
      <c r="J323" s="75"/>
      <c r="K323" s="74" t="s">
        <v>24592</v>
      </c>
      <c r="L323" s="78"/>
      <c r="M323" s="79"/>
      <c r="N323" s="79"/>
      <c r="O323" s="80"/>
      <c r="P323" s="81"/>
      <c r="Q323" s="81"/>
      <c r="R323" s="93"/>
      <c r="S323" s="93"/>
      <c r="T323" s="93"/>
      <c r="U323" s="93"/>
      <c r="V323" s="52"/>
      <c r="W323" s="52"/>
      <c r="X323" s="52"/>
      <c r="Y323" s="52"/>
      <c r="Z323" s="51"/>
      <c r="AA323" s="76"/>
      <c r="AB323" s="76"/>
      <c r="AC323" s="77"/>
      <c r="AD323" s="83" t="s">
        <v>16930</v>
      </c>
      <c r="AE323" s="83">
        <v>661</v>
      </c>
      <c r="AF323" s="83">
        <v>1728</v>
      </c>
      <c r="AG323" s="83">
        <v>5745</v>
      </c>
      <c r="AH323" s="83">
        <v>338</v>
      </c>
      <c r="AI323" s="83"/>
      <c r="AJ323" s="83" t="s">
        <v>18695</v>
      </c>
      <c r="AK323" s="83"/>
      <c r="AL323" s="83"/>
      <c r="AM323" s="83"/>
      <c r="AN323" s="85">
        <v>41189.527662037035</v>
      </c>
      <c r="AO323" s="88" t="s">
        <v>20855</v>
      </c>
      <c r="AP323" s="83" t="b">
        <v>1</v>
      </c>
      <c r="AQ323" s="83" t="b">
        <v>0</v>
      </c>
      <c r="AR323" s="83" t="b">
        <v>1</v>
      </c>
      <c r="AS323" s="83"/>
      <c r="AT323" s="83">
        <v>4</v>
      </c>
      <c r="AU323" s="88" t="s">
        <v>22157</v>
      </c>
      <c r="AV323" s="83" t="b">
        <v>0</v>
      </c>
      <c r="AW323" s="83" t="s">
        <v>22320</v>
      </c>
      <c r="AX323" s="88" t="s">
        <v>22641</v>
      </c>
      <c r="AY323" s="83" t="s">
        <v>66</v>
      </c>
      <c r="AZ323" s="2"/>
      <c r="BA323" s="3"/>
      <c r="BB323" s="3"/>
      <c r="BC323" s="3"/>
      <c r="BD323" s="3"/>
    </row>
    <row r="324" spans="1:56" x14ac:dyDescent="0.3">
      <c r="A324" s="69" t="s">
        <v>479</v>
      </c>
      <c r="B324" s="70"/>
      <c r="C324" s="70"/>
      <c r="D324" s="71"/>
      <c r="E324" s="73"/>
      <c r="F324" s="109" t="s">
        <v>3303</v>
      </c>
      <c r="G324" s="70"/>
      <c r="H324" s="74"/>
      <c r="I324" s="75"/>
      <c r="J324" s="75"/>
      <c r="K324" s="74" t="s">
        <v>24593</v>
      </c>
      <c r="L324" s="78"/>
      <c r="M324" s="79"/>
      <c r="N324" s="79"/>
      <c r="O324" s="80"/>
      <c r="P324" s="81"/>
      <c r="Q324" s="81"/>
      <c r="R324" s="93"/>
      <c r="S324" s="93"/>
      <c r="T324" s="93"/>
      <c r="U324" s="93"/>
      <c r="V324" s="52"/>
      <c r="W324" s="52"/>
      <c r="X324" s="52"/>
      <c r="Y324" s="52"/>
      <c r="Z324" s="51"/>
      <c r="AA324" s="76"/>
      <c r="AB324" s="76"/>
      <c r="AC324" s="77"/>
      <c r="AD324" s="83" t="s">
        <v>16931</v>
      </c>
      <c r="AE324" s="83">
        <v>197</v>
      </c>
      <c r="AF324" s="83">
        <v>2924</v>
      </c>
      <c r="AG324" s="83">
        <v>14936</v>
      </c>
      <c r="AH324" s="83">
        <v>6012</v>
      </c>
      <c r="AI324" s="83"/>
      <c r="AJ324" s="83"/>
      <c r="AK324" s="83" t="s">
        <v>19896</v>
      </c>
      <c r="AL324" s="83"/>
      <c r="AM324" s="83"/>
      <c r="AN324" s="85">
        <v>43161.832337962966</v>
      </c>
      <c r="AO324" s="88" t="s">
        <v>20856</v>
      </c>
      <c r="AP324" s="83" t="b">
        <v>1</v>
      </c>
      <c r="AQ324" s="83" t="b">
        <v>0</v>
      </c>
      <c r="AR324" s="83" t="b">
        <v>0</v>
      </c>
      <c r="AS324" s="83"/>
      <c r="AT324" s="83">
        <v>2</v>
      </c>
      <c r="AU324" s="83"/>
      <c r="AV324" s="83" t="b">
        <v>0</v>
      </c>
      <c r="AW324" s="83" t="s">
        <v>22320</v>
      </c>
      <c r="AX324" s="88" t="s">
        <v>22642</v>
      </c>
      <c r="AY324" s="83" t="s">
        <v>66</v>
      </c>
      <c r="AZ324" s="2"/>
      <c r="BA324" s="3"/>
      <c r="BB324" s="3"/>
      <c r="BC324" s="3"/>
      <c r="BD324" s="3"/>
    </row>
    <row r="325" spans="1:56" x14ac:dyDescent="0.3">
      <c r="A325" s="69" t="s">
        <v>480</v>
      </c>
      <c r="B325" s="70"/>
      <c r="C325" s="70"/>
      <c r="D325" s="71"/>
      <c r="E325" s="73"/>
      <c r="F325" s="109" t="s">
        <v>3304</v>
      </c>
      <c r="G325" s="70"/>
      <c r="H325" s="74"/>
      <c r="I325" s="75"/>
      <c r="J325" s="75"/>
      <c r="K325" s="74" t="s">
        <v>24594</v>
      </c>
      <c r="L325" s="78"/>
      <c r="M325" s="79"/>
      <c r="N325" s="79"/>
      <c r="O325" s="80"/>
      <c r="P325" s="81"/>
      <c r="Q325" s="81"/>
      <c r="R325" s="93"/>
      <c r="S325" s="93"/>
      <c r="T325" s="93"/>
      <c r="U325" s="93"/>
      <c r="V325" s="52"/>
      <c r="W325" s="52"/>
      <c r="X325" s="52"/>
      <c r="Y325" s="52"/>
      <c r="Z325" s="51"/>
      <c r="AA325" s="76"/>
      <c r="AB325" s="76"/>
      <c r="AC325" s="77"/>
      <c r="AD325" s="83" t="s">
        <v>16932</v>
      </c>
      <c r="AE325" s="83">
        <v>203</v>
      </c>
      <c r="AF325" s="83">
        <v>98</v>
      </c>
      <c r="AG325" s="83">
        <v>2828</v>
      </c>
      <c r="AH325" s="83">
        <v>251</v>
      </c>
      <c r="AI325" s="83"/>
      <c r="AJ325" s="83" t="s">
        <v>18696</v>
      </c>
      <c r="AK325" s="83" t="s">
        <v>16552</v>
      </c>
      <c r="AL325" s="83"/>
      <c r="AM325" s="83"/>
      <c r="AN325" s="85">
        <v>40837.882418981484</v>
      </c>
      <c r="AO325" s="83"/>
      <c r="AP325" s="83" t="b">
        <v>1</v>
      </c>
      <c r="AQ325" s="83" t="b">
        <v>0</v>
      </c>
      <c r="AR325" s="83" t="b">
        <v>0</v>
      </c>
      <c r="AS325" s="83"/>
      <c r="AT325" s="83">
        <v>0</v>
      </c>
      <c r="AU325" s="88" t="s">
        <v>22157</v>
      </c>
      <c r="AV325" s="83" t="b">
        <v>0</v>
      </c>
      <c r="AW325" s="83" t="s">
        <v>22320</v>
      </c>
      <c r="AX325" s="88" t="s">
        <v>22643</v>
      </c>
      <c r="AY325" s="83" t="s">
        <v>66</v>
      </c>
      <c r="AZ325" s="2"/>
      <c r="BA325" s="3"/>
      <c r="BB325" s="3"/>
      <c r="BC325" s="3"/>
      <c r="BD325" s="3"/>
    </row>
    <row r="326" spans="1:56" x14ac:dyDescent="0.3">
      <c r="A326" s="69" t="s">
        <v>481</v>
      </c>
      <c r="B326" s="70"/>
      <c r="C326" s="70"/>
      <c r="D326" s="71"/>
      <c r="E326" s="73"/>
      <c r="F326" s="109" t="s">
        <v>3062</v>
      </c>
      <c r="G326" s="70"/>
      <c r="H326" s="74"/>
      <c r="I326" s="75"/>
      <c r="J326" s="75"/>
      <c r="K326" s="74" t="s">
        <v>24595</v>
      </c>
      <c r="L326" s="78"/>
      <c r="M326" s="79"/>
      <c r="N326" s="79"/>
      <c r="O326" s="80"/>
      <c r="P326" s="81"/>
      <c r="Q326" s="81"/>
      <c r="R326" s="93"/>
      <c r="S326" s="93"/>
      <c r="T326" s="93"/>
      <c r="U326" s="93"/>
      <c r="V326" s="52"/>
      <c r="W326" s="52"/>
      <c r="X326" s="52"/>
      <c r="Y326" s="52"/>
      <c r="Z326" s="51"/>
      <c r="AA326" s="76"/>
      <c r="AB326" s="76"/>
      <c r="AC326" s="77"/>
      <c r="AD326" s="83" t="s">
        <v>16933</v>
      </c>
      <c r="AE326" s="83">
        <v>2</v>
      </c>
      <c r="AF326" s="83">
        <v>1</v>
      </c>
      <c r="AG326" s="83">
        <v>65</v>
      </c>
      <c r="AH326" s="83">
        <v>136</v>
      </c>
      <c r="AI326" s="83"/>
      <c r="AJ326" s="83"/>
      <c r="AK326" s="83"/>
      <c r="AL326" s="83"/>
      <c r="AM326" s="83"/>
      <c r="AN326" s="85">
        <v>43685.7503125</v>
      </c>
      <c r="AO326" s="88" t="s">
        <v>20857</v>
      </c>
      <c r="AP326" s="83" t="b">
        <v>1</v>
      </c>
      <c r="AQ326" s="83" t="b">
        <v>1</v>
      </c>
      <c r="AR326" s="83" t="b">
        <v>0</v>
      </c>
      <c r="AS326" s="83"/>
      <c r="AT326" s="83">
        <v>0</v>
      </c>
      <c r="AU326" s="83"/>
      <c r="AV326" s="83" t="b">
        <v>0</v>
      </c>
      <c r="AW326" s="83" t="s">
        <v>22320</v>
      </c>
      <c r="AX326" s="88" t="s">
        <v>22644</v>
      </c>
      <c r="AY326" s="83" t="s">
        <v>66</v>
      </c>
      <c r="AZ326" s="2"/>
      <c r="BA326" s="3"/>
      <c r="BB326" s="3"/>
      <c r="BC326" s="3"/>
      <c r="BD326" s="3"/>
    </row>
    <row r="327" spans="1:56" x14ac:dyDescent="0.3">
      <c r="A327" s="69" t="s">
        <v>482</v>
      </c>
      <c r="B327" s="70"/>
      <c r="C327" s="70"/>
      <c r="D327" s="71"/>
      <c r="E327" s="73"/>
      <c r="F327" s="109" t="s">
        <v>3305</v>
      </c>
      <c r="G327" s="70"/>
      <c r="H327" s="74"/>
      <c r="I327" s="75"/>
      <c r="J327" s="75"/>
      <c r="K327" s="74" t="s">
        <v>24596</v>
      </c>
      <c r="L327" s="78"/>
      <c r="M327" s="79"/>
      <c r="N327" s="79"/>
      <c r="O327" s="80"/>
      <c r="P327" s="81"/>
      <c r="Q327" s="81"/>
      <c r="R327" s="93"/>
      <c r="S327" s="93"/>
      <c r="T327" s="93"/>
      <c r="U327" s="93"/>
      <c r="V327" s="52"/>
      <c r="W327" s="52"/>
      <c r="X327" s="52"/>
      <c r="Y327" s="52"/>
      <c r="Z327" s="51"/>
      <c r="AA327" s="76"/>
      <c r="AB327" s="76"/>
      <c r="AC327" s="77"/>
      <c r="AD327" s="83" t="s">
        <v>16934</v>
      </c>
      <c r="AE327" s="83">
        <v>318</v>
      </c>
      <c r="AF327" s="83">
        <v>137</v>
      </c>
      <c r="AG327" s="83">
        <v>3550</v>
      </c>
      <c r="AH327" s="83">
        <v>547</v>
      </c>
      <c r="AI327" s="83"/>
      <c r="AJ327" s="83" t="s">
        <v>18697</v>
      </c>
      <c r="AK327" s="83" t="s">
        <v>16561</v>
      </c>
      <c r="AL327" s="88" t="s">
        <v>20371</v>
      </c>
      <c r="AM327" s="83"/>
      <c r="AN327" s="85">
        <v>41532.724282407406</v>
      </c>
      <c r="AO327" s="88" t="s">
        <v>20858</v>
      </c>
      <c r="AP327" s="83" t="b">
        <v>1</v>
      </c>
      <c r="AQ327" s="83" t="b">
        <v>0</v>
      </c>
      <c r="AR327" s="83" t="b">
        <v>0</v>
      </c>
      <c r="AS327" s="83"/>
      <c r="AT327" s="83">
        <v>0</v>
      </c>
      <c r="AU327" s="88" t="s">
        <v>22157</v>
      </c>
      <c r="AV327" s="83" t="b">
        <v>0</v>
      </c>
      <c r="AW327" s="83" t="s">
        <v>22320</v>
      </c>
      <c r="AX327" s="88" t="s">
        <v>22645</v>
      </c>
      <c r="AY327" s="83" t="s">
        <v>66</v>
      </c>
      <c r="AZ327" s="2"/>
      <c r="BA327" s="3"/>
      <c r="BB327" s="3"/>
      <c r="BC327" s="3"/>
      <c r="BD327" s="3"/>
    </row>
    <row r="328" spans="1:56" x14ac:dyDescent="0.3">
      <c r="A328" s="69" t="s">
        <v>2096</v>
      </c>
      <c r="B328" s="70"/>
      <c r="C328" s="70"/>
      <c r="D328" s="71"/>
      <c r="E328" s="73"/>
      <c r="F328" s="109" t="s">
        <v>4780</v>
      </c>
      <c r="G328" s="70"/>
      <c r="H328" s="74"/>
      <c r="I328" s="75"/>
      <c r="J328" s="75"/>
      <c r="K328" s="74" t="s">
        <v>24597</v>
      </c>
      <c r="L328" s="78"/>
      <c r="M328" s="79"/>
      <c r="N328" s="79"/>
      <c r="O328" s="80"/>
      <c r="P328" s="81"/>
      <c r="Q328" s="81"/>
      <c r="R328" s="93"/>
      <c r="S328" s="93"/>
      <c r="T328" s="93"/>
      <c r="U328" s="93"/>
      <c r="V328" s="52"/>
      <c r="W328" s="52"/>
      <c r="X328" s="52"/>
      <c r="Y328" s="52"/>
      <c r="Z328" s="51"/>
      <c r="AA328" s="76"/>
      <c r="AB328" s="76"/>
      <c r="AC328" s="77"/>
      <c r="AD328" s="83" t="s">
        <v>16935</v>
      </c>
      <c r="AE328" s="83">
        <v>1794</v>
      </c>
      <c r="AF328" s="83">
        <v>148184</v>
      </c>
      <c r="AG328" s="83">
        <v>40696</v>
      </c>
      <c r="AH328" s="83">
        <v>3811</v>
      </c>
      <c r="AI328" s="83"/>
      <c r="AJ328" s="83" t="s">
        <v>18698</v>
      </c>
      <c r="AK328" s="83" t="s">
        <v>16552</v>
      </c>
      <c r="AL328" s="88" t="s">
        <v>20372</v>
      </c>
      <c r="AM328" s="83"/>
      <c r="AN328" s="85">
        <v>40523.002766203703</v>
      </c>
      <c r="AO328" s="88" t="s">
        <v>20859</v>
      </c>
      <c r="AP328" s="83" t="b">
        <v>0</v>
      </c>
      <c r="AQ328" s="83" t="b">
        <v>0</v>
      </c>
      <c r="AR328" s="83" t="b">
        <v>1</v>
      </c>
      <c r="AS328" s="83"/>
      <c r="AT328" s="83">
        <v>207</v>
      </c>
      <c r="AU328" s="88" t="s">
        <v>22172</v>
      </c>
      <c r="AV328" s="83" t="b">
        <v>1</v>
      </c>
      <c r="AW328" s="83" t="s">
        <v>22320</v>
      </c>
      <c r="AX328" s="88" t="s">
        <v>22646</v>
      </c>
      <c r="AY328" s="83" t="s">
        <v>66</v>
      </c>
      <c r="AZ328" s="2"/>
      <c r="BA328" s="3"/>
      <c r="BB328" s="3"/>
      <c r="BC328" s="3"/>
      <c r="BD328" s="3"/>
    </row>
    <row r="329" spans="1:56" x14ac:dyDescent="0.3">
      <c r="A329" s="69" t="s">
        <v>483</v>
      </c>
      <c r="B329" s="70"/>
      <c r="C329" s="70"/>
      <c r="D329" s="71"/>
      <c r="E329" s="73"/>
      <c r="F329" s="109" t="s">
        <v>3306</v>
      </c>
      <c r="G329" s="70"/>
      <c r="H329" s="74"/>
      <c r="I329" s="75"/>
      <c r="J329" s="75"/>
      <c r="K329" s="74" t="s">
        <v>24598</v>
      </c>
      <c r="L329" s="78"/>
      <c r="M329" s="79"/>
      <c r="N329" s="79"/>
      <c r="O329" s="80"/>
      <c r="P329" s="81"/>
      <c r="Q329" s="81"/>
      <c r="R329" s="93"/>
      <c r="S329" s="93"/>
      <c r="T329" s="93"/>
      <c r="U329" s="93"/>
      <c r="V329" s="52"/>
      <c r="W329" s="52"/>
      <c r="X329" s="52"/>
      <c r="Y329" s="52"/>
      <c r="Z329" s="51"/>
      <c r="AA329" s="76"/>
      <c r="AB329" s="76"/>
      <c r="AC329" s="77"/>
      <c r="AD329" s="83" t="s">
        <v>16936</v>
      </c>
      <c r="AE329" s="83">
        <v>505</v>
      </c>
      <c r="AF329" s="83">
        <v>7434</v>
      </c>
      <c r="AG329" s="83">
        <v>25877</v>
      </c>
      <c r="AH329" s="83">
        <v>1811</v>
      </c>
      <c r="AI329" s="83"/>
      <c r="AJ329" s="83" t="s">
        <v>18699</v>
      </c>
      <c r="AK329" s="83" t="s">
        <v>16561</v>
      </c>
      <c r="AL329" s="83"/>
      <c r="AM329" s="83"/>
      <c r="AN329" s="85">
        <v>40062.208090277774</v>
      </c>
      <c r="AO329" s="88" t="s">
        <v>20860</v>
      </c>
      <c r="AP329" s="83" t="b">
        <v>1</v>
      </c>
      <c r="AQ329" s="83" t="b">
        <v>0</v>
      </c>
      <c r="AR329" s="83" t="b">
        <v>1</v>
      </c>
      <c r="AS329" s="83"/>
      <c r="AT329" s="83">
        <v>35</v>
      </c>
      <c r="AU329" s="88" t="s">
        <v>22157</v>
      </c>
      <c r="AV329" s="83" t="b">
        <v>0</v>
      </c>
      <c r="AW329" s="83" t="s">
        <v>22320</v>
      </c>
      <c r="AX329" s="88" t="s">
        <v>22647</v>
      </c>
      <c r="AY329" s="83" t="s">
        <v>66</v>
      </c>
      <c r="AZ329" s="2"/>
      <c r="BA329" s="3"/>
      <c r="BB329" s="3"/>
      <c r="BC329" s="3"/>
      <c r="BD329" s="3"/>
    </row>
    <row r="330" spans="1:56" x14ac:dyDescent="0.3">
      <c r="A330" s="69" t="s">
        <v>484</v>
      </c>
      <c r="B330" s="70"/>
      <c r="C330" s="70"/>
      <c r="D330" s="71"/>
      <c r="E330" s="73"/>
      <c r="F330" s="109" t="s">
        <v>3307</v>
      </c>
      <c r="G330" s="70"/>
      <c r="H330" s="74"/>
      <c r="I330" s="75"/>
      <c r="J330" s="75"/>
      <c r="K330" s="74" t="s">
        <v>24599</v>
      </c>
      <c r="L330" s="78"/>
      <c r="M330" s="79"/>
      <c r="N330" s="79"/>
      <c r="O330" s="80"/>
      <c r="P330" s="81"/>
      <c r="Q330" s="81"/>
      <c r="R330" s="93"/>
      <c r="S330" s="93"/>
      <c r="T330" s="93"/>
      <c r="U330" s="93"/>
      <c r="V330" s="52"/>
      <c r="W330" s="52"/>
      <c r="X330" s="52"/>
      <c r="Y330" s="52"/>
      <c r="Z330" s="51"/>
      <c r="AA330" s="76"/>
      <c r="AB330" s="76"/>
      <c r="AC330" s="77"/>
      <c r="AD330" s="83" t="s">
        <v>16937</v>
      </c>
      <c r="AE330" s="83">
        <v>148</v>
      </c>
      <c r="AF330" s="83">
        <v>404</v>
      </c>
      <c r="AG330" s="83">
        <v>991</v>
      </c>
      <c r="AH330" s="83">
        <v>109</v>
      </c>
      <c r="AI330" s="83"/>
      <c r="AJ330" s="83" t="s">
        <v>18700</v>
      </c>
      <c r="AK330" s="83" t="s">
        <v>19977</v>
      </c>
      <c r="AL330" s="83"/>
      <c r="AM330" s="83"/>
      <c r="AN330" s="85">
        <v>40671.559224537035</v>
      </c>
      <c r="AO330" s="88" t="s">
        <v>20861</v>
      </c>
      <c r="AP330" s="83" t="b">
        <v>1</v>
      </c>
      <c r="AQ330" s="83" t="b">
        <v>0</v>
      </c>
      <c r="AR330" s="83" t="b">
        <v>1</v>
      </c>
      <c r="AS330" s="83"/>
      <c r="AT330" s="83">
        <v>1</v>
      </c>
      <c r="AU330" s="88" t="s">
        <v>22157</v>
      </c>
      <c r="AV330" s="83" t="b">
        <v>0</v>
      </c>
      <c r="AW330" s="83" t="s">
        <v>22320</v>
      </c>
      <c r="AX330" s="88" t="s">
        <v>22648</v>
      </c>
      <c r="AY330" s="83" t="s">
        <v>66</v>
      </c>
      <c r="AZ330" s="2"/>
      <c r="BA330" s="3"/>
      <c r="BB330" s="3"/>
      <c r="BC330" s="3"/>
      <c r="BD330" s="3"/>
    </row>
    <row r="331" spans="1:56" x14ac:dyDescent="0.3">
      <c r="A331" s="69" t="s">
        <v>485</v>
      </c>
      <c r="B331" s="70"/>
      <c r="C331" s="70"/>
      <c r="D331" s="71"/>
      <c r="E331" s="73"/>
      <c r="F331" s="109" t="s">
        <v>3308</v>
      </c>
      <c r="G331" s="70"/>
      <c r="H331" s="74"/>
      <c r="I331" s="75"/>
      <c r="J331" s="75"/>
      <c r="K331" s="74" t="s">
        <v>24600</v>
      </c>
      <c r="L331" s="78"/>
      <c r="M331" s="79"/>
      <c r="N331" s="79"/>
      <c r="O331" s="80"/>
      <c r="P331" s="81"/>
      <c r="Q331" s="81"/>
      <c r="R331" s="93"/>
      <c r="S331" s="93"/>
      <c r="T331" s="93"/>
      <c r="U331" s="93"/>
      <c r="V331" s="52"/>
      <c r="W331" s="52"/>
      <c r="X331" s="52"/>
      <c r="Y331" s="52"/>
      <c r="Z331" s="51"/>
      <c r="AA331" s="76"/>
      <c r="AB331" s="76"/>
      <c r="AC331" s="77"/>
      <c r="AD331" s="83" t="s">
        <v>16938</v>
      </c>
      <c r="AE331" s="83">
        <v>509</v>
      </c>
      <c r="AF331" s="83">
        <v>475</v>
      </c>
      <c r="AG331" s="83">
        <v>5686</v>
      </c>
      <c r="AH331" s="83">
        <v>19287</v>
      </c>
      <c r="AI331" s="83"/>
      <c r="AJ331" s="83" t="s">
        <v>18701</v>
      </c>
      <c r="AK331" s="83" t="s">
        <v>19978</v>
      </c>
      <c r="AL331" s="83"/>
      <c r="AM331" s="83"/>
      <c r="AN331" s="85">
        <v>40797.52138888889</v>
      </c>
      <c r="AO331" s="88" t="s">
        <v>20862</v>
      </c>
      <c r="AP331" s="83" t="b">
        <v>1</v>
      </c>
      <c r="AQ331" s="83" t="b">
        <v>0</v>
      </c>
      <c r="AR331" s="83" t="b">
        <v>1</v>
      </c>
      <c r="AS331" s="83"/>
      <c r="AT331" s="83">
        <v>0</v>
      </c>
      <c r="AU331" s="88" t="s">
        <v>22157</v>
      </c>
      <c r="AV331" s="83" t="b">
        <v>0</v>
      </c>
      <c r="AW331" s="83" t="s">
        <v>22320</v>
      </c>
      <c r="AX331" s="88" t="s">
        <v>22649</v>
      </c>
      <c r="AY331" s="83" t="s">
        <v>66</v>
      </c>
      <c r="AZ331" s="2"/>
      <c r="BA331" s="3"/>
      <c r="BB331" s="3"/>
      <c r="BC331" s="3"/>
      <c r="BD331" s="3"/>
    </row>
    <row r="332" spans="1:56" x14ac:dyDescent="0.3">
      <c r="A332" s="69" t="s">
        <v>486</v>
      </c>
      <c r="B332" s="70"/>
      <c r="C332" s="70"/>
      <c r="D332" s="71"/>
      <c r="E332" s="73"/>
      <c r="F332" s="109" t="s">
        <v>3309</v>
      </c>
      <c r="G332" s="70"/>
      <c r="H332" s="74"/>
      <c r="I332" s="75"/>
      <c r="J332" s="75"/>
      <c r="K332" s="74" t="s">
        <v>24601</v>
      </c>
      <c r="L332" s="78"/>
      <c r="M332" s="79"/>
      <c r="N332" s="79"/>
      <c r="O332" s="80"/>
      <c r="P332" s="81"/>
      <c r="Q332" s="81"/>
      <c r="R332" s="93"/>
      <c r="S332" s="93"/>
      <c r="T332" s="93"/>
      <c r="U332" s="93"/>
      <c r="V332" s="52"/>
      <c r="W332" s="52"/>
      <c r="X332" s="52"/>
      <c r="Y332" s="52"/>
      <c r="Z332" s="51"/>
      <c r="AA332" s="76"/>
      <c r="AB332" s="76"/>
      <c r="AC332" s="77"/>
      <c r="AD332" s="83" t="s">
        <v>16939</v>
      </c>
      <c r="AE332" s="83">
        <v>204</v>
      </c>
      <c r="AF332" s="83">
        <v>130</v>
      </c>
      <c r="AG332" s="83">
        <v>3945</v>
      </c>
      <c r="AH332" s="83">
        <v>2167</v>
      </c>
      <c r="AI332" s="83"/>
      <c r="AJ332" s="83"/>
      <c r="AK332" s="83" t="s">
        <v>19894</v>
      </c>
      <c r="AL332" s="83"/>
      <c r="AM332" s="83"/>
      <c r="AN332" s="85">
        <v>42915.332962962966</v>
      </c>
      <c r="AO332" s="83"/>
      <c r="AP332" s="83" t="b">
        <v>1</v>
      </c>
      <c r="AQ332" s="83" t="b">
        <v>0</v>
      </c>
      <c r="AR332" s="83" t="b">
        <v>0</v>
      </c>
      <c r="AS332" s="83"/>
      <c r="AT332" s="83">
        <v>0</v>
      </c>
      <c r="AU332" s="83"/>
      <c r="AV332" s="83" t="b">
        <v>0</v>
      </c>
      <c r="AW332" s="83" t="s">
        <v>22320</v>
      </c>
      <c r="AX332" s="88" t="s">
        <v>22650</v>
      </c>
      <c r="AY332" s="83" t="s">
        <v>66</v>
      </c>
      <c r="AZ332" s="2"/>
      <c r="BA332" s="3"/>
      <c r="BB332" s="3"/>
      <c r="BC332" s="3"/>
      <c r="BD332" s="3"/>
    </row>
    <row r="333" spans="1:56" x14ac:dyDescent="0.3">
      <c r="A333" s="69" t="s">
        <v>487</v>
      </c>
      <c r="B333" s="70"/>
      <c r="C333" s="70"/>
      <c r="D333" s="71"/>
      <c r="E333" s="73"/>
      <c r="F333" s="109" t="s">
        <v>3310</v>
      </c>
      <c r="G333" s="70"/>
      <c r="H333" s="74"/>
      <c r="I333" s="75"/>
      <c r="J333" s="75"/>
      <c r="K333" s="74" t="s">
        <v>24602</v>
      </c>
      <c r="L333" s="78"/>
      <c r="M333" s="79"/>
      <c r="N333" s="79"/>
      <c r="O333" s="80"/>
      <c r="P333" s="81"/>
      <c r="Q333" s="81"/>
      <c r="R333" s="93"/>
      <c r="S333" s="93"/>
      <c r="T333" s="93"/>
      <c r="U333" s="93"/>
      <c r="V333" s="52"/>
      <c r="W333" s="52"/>
      <c r="X333" s="52"/>
      <c r="Y333" s="52"/>
      <c r="Z333" s="51"/>
      <c r="AA333" s="76"/>
      <c r="AB333" s="76"/>
      <c r="AC333" s="77"/>
      <c r="AD333" s="83" t="s">
        <v>16940</v>
      </c>
      <c r="AE333" s="83">
        <v>1905</v>
      </c>
      <c r="AF333" s="83">
        <v>484</v>
      </c>
      <c r="AG333" s="83">
        <v>10711</v>
      </c>
      <c r="AH333" s="83">
        <v>13077</v>
      </c>
      <c r="AI333" s="83"/>
      <c r="AJ333" s="83"/>
      <c r="AK333" s="83"/>
      <c r="AL333" s="83"/>
      <c r="AM333" s="83"/>
      <c r="AN333" s="85">
        <v>41629.336226851854</v>
      </c>
      <c r="AO333" s="83"/>
      <c r="AP333" s="83" t="b">
        <v>1</v>
      </c>
      <c r="AQ333" s="83" t="b">
        <v>0</v>
      </c>
      <c r="AR333" s="83" t="b">
        <v>1</v>
      </c>
      <c r="AS333" s="83"/>
      <c r="AT333" s="83">
        <v>2</v>
      </c>
      <c r="AU333" s="88" t="s">
        <v>22157</v>
      </c>
      <c r="AV333" s="83" t="b">
        <v>0</v>
      </c>
      <c r="AW333" s="83" t="s">
        <v>22320</v>
      </c>
      <c r="AX333" s="88" t="s">
        <v>22651</v>
      </c>
      <c r="AY333" s="83" t="s">
        <v>66</v>
      </c>
      <c r="AZ333" s="2"/>
      <c r="BA333" s="3"/>
      <c r="BB333" s="3"/>
      <c r="BC333" s="3"/>
      <c r="BD333" s="3"/>
    </row>
    <row r="334" spans="1:56" x14ac:dyDescent="0.3">
      <c r="A334" s="69" t="s">
        <v>488</v>
      </c>
      <c r="B334" s="70"/>
      <c r="C334" s="70"/>
      <c r="D334" s="71"/>
      <c r="E334" s="73"/>
      <c r="F334" s="109" t="s">
        <v>3311</v>
      </c>
      <c r="G334" s="70"/>
      <c r="H334" s="74"/>
      <c r="I334" s="75"/>
      <c r="J334" s="75"/>
      <c r="K334" s="74" t="s">
        <v>24603</v>
      </c>
      <c r="L334" s="78"/>
      <c r="M334" s="79"/>
      <c r="N334" s="79"/>
      <c r="O334" s="80"/>
      <c r="P334" s="81"/>
      <c r="Q334" s="81"/>
      <c r="R334" s="93"/>
      <c r="S334" s="93"/>
      <c r="T334" s="93"/>
      <c r="U334" s="93"/>
      <c r="V334" s="52"/>
      <c r="W334" s="52"/>
      <c r="X334" s="52"/>
      <c r="Y334" s="52"/>
      <c r="Z334" s="51"/>
      <c r="AA334" s="76"/>
      <c r="AB334" s="76"/>
      <c r="AC334" s="77"/>
      <c r="AD334" s="83" t="s">
        <v>16941</v>
      </c>
      <c r="AE334" s="83">
        <v>663</v>
      </c>
      <c r="AF334" s="83">
        <v>1599</v>
      </c>
      <c r="AG334" s="83">
        <v>54077</v>
      </c>
      <c r="AH334" s="83">
        <v>14969</v>
      </c>
      <c r="AI334" s="83"/>
      <c r="AJ334" s="83" t="s">
        <v>18702</v>
      </c>
      <c r="AK334" s="83" t="s">
        <v>19979</v>
      </c>
      <c r="AL334" s="83"/>
      <c r="AM334" s="83"/>
      <c r="AN334" s="85">
        <v>41200.725983796299</v>
      </c>
      <c r="AO334" s="88" t="s">
        <v>20863</v>
      </c>
      <c r="AP334" s="83" t="b">
        <v>0</v>
      </c>
      <c r="AQ334" s="83" t="b">
        <v>0</v>
      </c>
      <c r="AR334" s="83" t="b">
        <v>1</v>
      </c>
      <c r="AS334" s="83"/>
      <c r="AT334" s="83">
        <v>4</v>
      </c>
      <c r="AU334" s="88" t="s">
        <v>22157</v>
      </c>
      <c r="AV334" s="83" t="b">
        <v>0</v>
      </c>
      <c r="AW334" s="83" t="s">
        <v>22320</v>
      </c>
      <c r="AX334" s="88" t="s">
        <v>22652</v>
      </c>
      <c r="AY334" s="83" t="s">
        <v>66</v>
      </c>
      <c r="AZ334" s="2"/>
      <c r="BA334" s="3"/>
      <c r="BB334" s="3"/>
      <c r="BC334" s="3"/>
      <c r="BD334" s="3"/>
    </row>
    <row r="335" spans="1:56" x14ac:dyDescent="0.3">
      <c r="A335" s="69" t="s">
        <v>489</v>
      </c>
      <c r="B335" s="70"/>
      <c r="C335" s="70"/>
      <c r="D335" s="71"/>
      <c r="E335" s="73"/>
      <c r="F335" s="109" t="s">
        <v>3312</v>
      </c>
      <c r="G335" s="70"/>
      <c r="H335" s="74"/>
      <c r="I335" s="75"/>
      <c r="J335" s="75"/>
      <c r="K335" s="74" t="s">
        <v>24604</v>
      </c>
      <c r="L335" s="78"/>
      <c r="M335" s="79"/>
      <c r="N335" s="79"/>
      <c r="O335" s="80"/>
      <c r="P335" s="81"/>
      <c r="Q335" s="81"/>
      <c r="R335" s="93"/>
      <c r="S335" s="93"/>
      <c r="T335" s="93"/>
      <c r="U335" s="93"/>
      <c r="V335" s="52"/>
      <c r="W335" s="52"/>
      <c r="X335" s="52"/>
      <c r="Y335" s="52"/>
      <c r="Z335" s="51"/>
      <c r="AA335" s="76"/>
      <c r="AB335" s="76"/>
      <c r="AC335" s="77"/>
      <c r="AD335" s="83" t="s">
        <v>16942</v>
      </c>
      <c r="AE335" s="83">
        <v>285</v>
      </c>
      <c r="AF335" s="83">
        <v>1060</v>
      </c>
      <c r="AG335" s="83">
        <v>28211</v>
      </c>
      <c r="AH335" s="83">
        <v>5908</v>
      </c>
      <c r="AI335" s="83"/>
      <c r="AJ335" s="83" t="s">
        <v>18703</v>
      </c>
      <c r="AK335" s="83" t="s">
        <v>16561</v>
      </c>
      <c r="AL335" s="88" t="s">
        <v>20373</v>
      </c>
      <c r="AM335" s="83"/>
      <c r="AN335" s="85">
        <v>40058.602812500001</v>
      </c>
      <c r="AO335" s="88" t="s">
        <v>20864</v>
      </c>
      <c r="AP335" s="83" t="b">
        <v>1</v>
      </c>
      <c r="AQ335" s="83" t="b">
        <v>0</v>
      </c>
      <c r="AR335" s="83" t="b">
        <v>1</v>
      </c>
      <c r="AS335" s="83"/>
      <c r="AT335" s="83">
        <v>1</v>
      </c>
      <c r="AU335" s="88" t="s">
        <v>22157</v>
      </c>
      <c r="AV335" s="83" t="b">
        <v>0</v>
      </c>
      <c r="AW335" s="83" t="s">
        <v>22320</v>
      </c>
      <c r="AX335" s="88" t="s">
        <v>22653</v>
      </c>
      <c r="AY335" s="83" t="s">
        <v>66</v>
      </c>
      <c r="AZ335" s="2"/>
      <c r="BA335" s="3"/>
      <c r="BB335" s="3"/>
      <c r="BC335" s="3"/>
      <c r="BD335" s="3"/>
    </row>
    <row r="336" spans="1:56" x14ac:dyDescent="0.3">
      <c r="A336" s="69" t="s">
        <v>490</v>
      </c>
      <c r="B336" s="70"/>
      <c r="C336" s="70"/>
      <c r="D336" s="71"/>
      <c r="E336" s="73"/>
      <c r="F336" s="109" t="s">
        <v>3313</v>
      </c>
      <c r="G336" s="70"/>
      <c r="H336" s="74"/>
      <c r="I336" s="75"/>
      <c r="J336" s="75"/>
      <c r="K336" s="74" t="s">
        <v>24605</v>
      </c>
      <c r="L336" s="78"/>
      <c r="M336" s="79"/>
      <c r="N336" s="79"/>
      <c r="O336" s="80"/>
      <c r="P336" s="81"/>
      <c r="Q336" s="81"/>
      <c r="R336" s="93"/>
      <c r="S336" s="93"/>
      <c r="T336" s="93"/>
      <c r="U336" s="93"/>
      <c r="V336" s="52"/>
      <c r="W336" s="52"/>
      <c r="X336" s="52"/>
      <c r="Y336" s="52"/>
      <c r="Z336" s="51"/>
      <c r="AA336" s="76"/>
      <c r="AB336" s="76"/>
      <c r="AC336" s="77"/>
      <c r="AD336" s="83" t="s">
        <v>16943</v>
      </c>
      <c r="AE336" s="83">
        <v>18</v>
      </c>
      <c r="AF336" s="83">
        <v>1271</v>
      </c>
      <c r="AG336" s="83">
        <v>33744</v>
      </c>
      <c r="AH336" s="83">
        <v>4555</v>
      </c>
      <c r="AI336" s="83"/>
      <c r="AJ336" s="83"/>
      <c r="AK336" s="83" t="s">
        <v>19980</v>
      </c>
      <c r="AL336" s="83"/>
      <c r="AM336" s="83"/>
      <c r="AN336" s="85">
        <v>40645.992592592593</v>
      </c>
      <c r="AO336" s="88" t="s">
        <v>20865</v>
      </c>
      <c r="AP336" s="83" t="b">
        <v>0</v>
      </c>
      <c r="AQ336" s="83" t="b">
        <v>0</v>
      </c>
      <c r="AR336" s="83" t="b">
        <v>1</v>
      </c>
      <c r="AS336" s="83"/>
      <c r="AT336" s="83">
        <v>4</v>
      </c>
      <c r="AU336" s="88" t="s">
        <v>22168</v>
      </c>
      <c r="AV336" s="83" t="b">
        <v>0</v>
      </c>
      <c r="AW336" s="83" t="s">
        <v>22320</v>
      </c>
      <c r="AX336" s="88" t="s">
        <v>22654</v>
      </c>
      <c r="AY336" s="83" t="s">
        <v>66</v>
      </c>
      <c r="AZ336" s="2"/>
      <c r="BA336" s="3"/>
      <c r="BB336" s="3"/>
      <c r="BC336" s="3"/>
      <c r="BD336" s="3"/>
    </row>
    <row r="337" spans="1:56" x14ac:dyDescent="0.3">
      <c r="A337" s="69" t="s">
        <v>491</v>
      </c>
      <c r="B337" s="70"/>
      <c r="C337" s="70"/>
      <c r="D337" s="71"/>
      <c r="E337" s="73"/>
      <c r="F337" s="109" t="s">
        <v>3314</v>
      </c>
      <c r="G337" s="70"/>
      <c r="H337" s="74"/>
      <c r="I337" s="75"/>
      <c r="J337" s="75"/>
      <c r="K337" s="74" t="s">
        <v>24606</v>
      </c>
      <c r="L337" s="78"/>
      <c r="M337" s="79"/>
      <c r="N337" s="79"/>
      <c r="O337" s="80"/>
      <c r="P337" s="81"/>
      <c r="Q337" s="81"/>
      <c r="R337" s="93"/>
      <c r="S337" s="93"/>
      <c r="T337" s="93"/>
      <c r="U337" s="93"/>
      <c r="V337" s="52"/>
      <c r="W337" s="52"/>
      <c r="X337" s="52"/>
      <c r="Y337" s="52"/>
      <c r="Z337" s="51"/>
      <c r="AA337" s="76"/>
      <c r="AB337" s="76"/>
      <c r="AC337" s="77"/>
      <c r="AD337" s="83" t="s">
        <v>16944</v>
      </c>
      <c r="AE337" s="83">
        <v>86</v>
      </c>
      <c r="AF337" s="83">
        <v>273</v>
      </c>
      <c r="AG337" s="83">
        <v>28526</v>
      </c>
      <c r="AH337" s="83">
        <v>425</v>
      </c>
      <c r="AI337" s="83"/>
      <c r="AJ337" s="83"/>
      <c r="AK337" s="83" t="s">
        <v>16561</v>
      </c>
      <c r="AL337" s="83"/>
      <c r="AM337" s="83"/>
      <c r="AN337" s="85">
        <v>42865.603344907409</v>
      </c>
      <c r="AO337" s="83"/>
      <c r="AP337" s="83" t="b">
        <v>1</v>
      </c>
      <c r="AQ337" s="83" t="b">
        <v>0</v>
      </c>
      <c r="AR337" s="83" t="b">
        <v>0</v>
      </c>
      <c r="AS337" s="83"/>
      <c r="AT337" s="83">
        <v>1</v>
      </c>
      <c r="AU337" s="83"/>
      <c r="AV337" s="83" t="b">
        <v>0</v>
      </c>
      <c r="AW337" s="83" t="s">
        <v>22320</v>
      </c>
      <c r="AX337" s="88" t="s">
        <v>22655</v>
      </c>
      <c r="AY337" s="83" t="s">
        <v>66</v>
      </c>
      <c r="AZ337" s="2"/>
      <c r="BA337" s="3"/>
      <c r="BB337" s="3"/>
      <c r="BC337" s="3"/>
      <c r="BD337" s="3"/>
    </row>
    <row r="338" spans="1:56" x14ac:dyDescent="0.3">
      <c r="A338" s="69" t="s">
        <v>492</v>
      </c>
      <c r="B338" s="70"/>
      <c r="C338" s="70"/>
      <c r="D338" s="71"/>
      <c r="E338" s="73"/>
      <c r="F338" s="109" t="s">
        <v>3315</v>
      </c>
      <c r="G338" s="70"/>
      <c r="H338" s="74"/>
      <c r="I338" s="75"/>
      <c r="J338" s="75"/>
      <c r="K338" s="74" t="s">
        <v>24607</v>
      </c>
      <c r="L338" s="78"/>
      <c r="M338" s="79"/>
      <c r="N338" s="79"/>
      <c r="O338" s="80"/>
      <c r="P338" s="81"/>
      <c r="Q338" s="81"/>
      <c r="R338" s="93"/>
      <c r="S338" s="93"/>
      <c r="T338" s="93"/>
      <c r="U338" s="93"/>
      <c r="V338" s="52"/>
      <c r="W338" s="52"/>
      <c r="X338" s="52"/>
      <c r="Y338" s="52"/>
      <c r="Z338" s="51"/>
      <c r="AA338" s="76"/>
      <c r="AB338" s="76"/>
      <c r="AC338" s="77"/>
      <c r="AD338" s="83" t="s">
        <v>16945</v>
      </c>
      <c r="AE338" s="83">
        <v>133</v>
      </c>
      <c r="AF338" s="83">
        <v>45</v>
      </c>
      <c r="AG338" s="83">
        <v>495</v>
      </c>
      <c r="AH338" s="83">
        <v>783</v>
      </c>
      <c r="AI338" s="83"/>
      <c r="AJ338" s="83"/>
      <c r="AK338" s="83" t="s">
        <v>16577</v>
      </c>
      <c r="AL338" s="83"/>
      <c r="AM338" s="83"/>
      <c r="AN338" s="85">
        <v>42501.783680555556</v>
      </c>
      <c r="AO338" s="83"/>
      <c r="AP338" s="83" t="b">
        <v>1</v>
      </c>
      <c r="AQ338" s="83" t="b">
        <v>0</v>
      </c>
      <c r="AR338" s="83" t="b">
        <v>0</v>
      </c>
      <c r="AS338" s="83"/>
      <c r="AT338" s="83">
        <v>0</v>
      </c>
      <c r="AU338" s="83"/>
      <c r="AV338" s="83" t="b">
        <v>0</v>
      </c>
      <c r="AW338" s="83" t="s">
        <v>22320</v>
      </c>
      <c r="AX338" s="88" t="s">
        <v>22656</v>
      </c>
      <c r="AY338" s="83" t="s">
        <v>66</v>
      </c>
      <c r="AZ338" s="2"/>
      <c r="BA338" s="3"/>
      <c r="BB338" s="3"/>
      <c r="BC338" s="3"/>
      <c r="BD338" s="3"/>
    </row>
    <row r="339" spans="1:56" x14ac:dyDescent="0.3">
      <c r="A339" s="69" t="s">
        <v>493</v>
      </c>
      <c r="B339" s="70"/>
      <c r="C339" s="70"/>
      <c r="D339" s="71"/>
      <c r="E339" s="73"/>
      <c r="F339" s="109" t="s">
        <v>3316</v>
      </c>
      <c r="G339" s="70"/>
      <c r="H339" s="74"/>
      <c r="I339" s="75"/>
      <c r="J339" s="75"/>
      <c r="K339" s="74" t="s">
        <v>24608</v>
      </c>
      <c r="L339" s="78"/>
      <c r="M339" s="79"/>
      <c r="N339" s="79"/>
      <c r="O339" s="80"/>
      <c r="P339" s="81"/>
      <c r="Q339" s="81"/>
      <c r="R339" s="93"/>
      <c r="S339" s="93"/>
      <c r="T339" s="93"/>
      <c r="U339" s="93"/>
      <c r="V339" s="52"/>
      <c r="W339" s="52"/>
      <c r="X339" s="52"/>
      <c r="Y339" s="52"/>
      <c r="Z339" s="51"/>
      <c r="AA339" s="76"/>
      <c r="AB339" s="76"/>
      <c r="AC339" s="77"/>
      <c r="AD339" s="83" t="s">
        <v>16946</v>
      </c>
      <c r="AE339" s="83">
        <v>354</v>
      </c>
      <c r="AF339" s="83">
        <v>681</v>
      </c>
      <c r="AG339" s="83">
        <v>7227</v>
      </c>
      <c r="AH339" s="83">
        <v>318</v>
      </c>
      <c r="AI339" s="83"/>
      <c r="AJ339" s="83" t="s">
        <v>18704</v>
      </c>
      <c r="AK339" s="83" t="s">
        <v>19898</v>
      </c>
      <c r="AL339" s="83"/>
      <c r="AM339" s="83"/>
      <c r="AN339" s="85">
        <v>40635.835659722223</v>
      </c>
      <c r="AO339" s="88" t="s">
        <v>20866</v>
      </c>
      <c r="AP339" s="83" t="b">
        <v>1</v>
      </c>
      <c r="AQ339" s="83" t="b">
        <v>0</v>
      </c>
      <c r="AR339" s="83" t="b">
        <v>1</v>
      </c>
      <c r="AS339" s="83"/>
      <c r="AT339" s="83">
        <v>2</v>
      </c>
      <c r="AU339" s="88" t="s">
        <v>22157</v>
      </c>
      <c r="AV339" s="83" t="b">
        <v>0</v>
      </c>
      <c r="AW339" s="83" t="s">
        <v>22320</v>
      </c>
      <c r="AX339" s="88" t="s">
        <v>22657</v>
      </c>
      <c r="AY339" s="83" t="s">
        <v>66</v>
      </c>
      <c r="AZ339" s="2"/>
      <c r="BA339" s="3"/>
      <c r="BB339" s="3"/>
      <c r="BC339" s="3"/>
      <c r="BD339" s="3"/>
    </row>
    <row r="340" spans="1:56" x14ac:dyDescent="0.3">
      <c r="A340" s="69" t="s">
        <v>494</v>
      </c>
      <c r="B340" s="70"/>
      <c r="C340" s="70"/>
      <c r="D340" s="71"/>
      <c r="E340" s="73"/>
      <c r="F340" s="109" t="s">
        <v>3317</v>
      </c>
      <c r="G340" s="70"/>
      <c r="H340" s="74"/>
      <c r="I340" s="75"/>
      <c r="J340" s="75"/>
      <c r="K340" s="74" t="s">
        <v>24609</v>
      </c>
      <c r="L340" s="78"/>
      <c r="M340" s="79"/>
      <c r="N340" s="79"/>
      <c r="O340" s="80"/>
      <c r="P340" s="81"/>
      <c r="Q340" s="81"/>
      <c r="R340" s="93"/>
      <c r="S340" s="93"/>
      <c r="T340" s="93"/>
      <c r="U340" s="93"/>
      <c r="V340" s="52"/>
      <c r="W340" s="52"/>
      <c r="X340" s="52"/>
      <c r="Y340" s="52"/>
      <c r="Z340" s="51"/>
      <c r="AA340" s="76"/>
      <c r="AB340" s="76"/>
      <c r="AC340" s="77"/>
      <c r="AD340" s="83" t="s">
        <v>16947</v>
      </c>
      <c r="AE340" s="83">
        <v>114</v>
      </c>
      <c r="AF340" s="83">
        <v>432</v>
      </c>
      <c r="AG340" s="83">
        <v>13190</v>
      </c>
      <c r="AH340" s="83">
        <v>839</v>
      </c>
      <c r="AI340" s="83"/>
      <c r="AJ340" s="83" t="s">
        <v>18705</v>
      </c>
      <c r="AK340" s="83"/>
      <c r="AL340" s="88" t="s">
        <v>20374</v>
      </c>
      <c r="AM340" s="83"/>
      <c r="AN340" s="85">
        <v>41442.565868055557</v>
      </c>
      <c r="AO340" s="88" t="s">
        <v>20867</v>
      </c>
      <c r="AP340" s="83" t="b">
        <v>1</v>
      </c>
      <c r="AQ340" s="83" t="b">
        <v>0</v>
      </c>
      <c r="AR340" s="83" t="b">
        <v>0</v>
      </c>
      <c r="AS340" s="83"/>
      <c r="AT340" s="83">
        <v>1</v>
      </c>
      <c r="AU340" s="88" t="s">
        <v>22157</v>
      </c>
      <c r="AV340" s="83" t="b">
        <v>0</v>
      </c>
      <c r="AW340" s="83" t="s">
        <v>22320</v>
      </c>
      <c r="AX340" s="88" t="s">
        <v>22658</v>
      </c>
      <c r="AY340" s="83" t="s">
        <v>66</v>
      </c>
      <c r="AZ340" s="2"/>
      <c r="BA340" s="3"/>
      <c r="BB340" s="3"/>
      <c r="BC340" s="3"/>
      <c r="BD340" s="3"/>
    </row>
    <row r="341" spans="1:56" x14ac:dyDescent="0.3">
      <c r="A341" s="69" t="s">
        <v>495</v>
      </c>
      <c r="B341" s="70"/>
      <c r="C341" s="70"/>
      <c r="D341" s="71"/>
      <c r="E341" s="73"/>
      <c r="F341" s="109" t="s">
        <v>3318</v>
      </c>
      <c r="G341" s="70"/>
      <c r="H341" s="74"/>
      <c r="I341" s="75"/>
      <c r="J341" s="75"/>
      <c r="K341" s="74" t="s">
        <v>24610</v>
      </c>
      <c r="L341" s="78"/>
      <c r="M341" s="79"/>
      <c r="N341" s="79"/>
      <c r="O341" s="80"/>
      <c r="P341" s="81"/>
      <c r="Q341" s="81"/>
      <c r="R341" s="93"/>
      <c r="S341" s="93"/>
      <c r="T341" s="93"/>
      <c r="U341" s="93"/>
      <c r="V341" s="52"/>
      <c r="W341" s="52"/>
      <c r="X341" s="52"/>
      <c r="Y341" s="52"/>
      <c r="Z341" s="51"/>
      <c r="AA341" s="76"/>
      <c r="AB341" s="76"/>
      <c r="AC341" s="77"/>
      <c r="AD341" s="83" t="s">
        <v>16948</v>
      </c>
      <c r="AE341" s="83">
        <v>471</v>
      </c>
      <c r="AF341" s="83">
        <v>353</v>
      </c>
      <c r="AG341" s="83">
        <v>19804</v>
      </c>
      <c r="AH341" s="83">
        <v>644</v>
      </c>
      <c r="AI341" s="83"/>
      <c r="AJ341" s="83" t="s">
        <v>18706</v>
      </c>
      <c r="AK341" s="83" t="s">
        <v>19981</v>
      </c>
      <c r="AL341" s="83"/>
      <c r="AM341" s="83"/>
      <c r="AN341" s="85">
        <v>40924.83153935185</v>
      </c>
      <c r="AO341" s="88" t="s">
        <v>20868</v>
      </c>
      <c r="AP341" s="83" t="b">
        <v>1</v>
      </c>
      <c r="AQ341" s="83" t="b">
        <v>0</v>
      </c>
      <c r="AR341" s="83" t="b">
        <v>0</v>
      </c>
      <c r="AS341" s="83"/>
      <c r="AT341" s="83">
        <v>1</v>
      </c>
      <c r="AU341" s="88" t="s">
        <v>22157</v>
      </c>
      <c r="AV341" s="83" t="b">
        <v>0</v>
      </c>
      <c r="AW341" s="83" t="s">
        <v>22320</v>
      </c>
      <c r="AX341" s="88" t="s">
        <v>22659</v>
      </c>
      <c r="AY341" s="83" t="s">
        <v>66</v>
      </c>
      <c r="AZ341" s="2"/>
      <c r="BA341" s="3"/>
      <c r="BB341" s="3"/>
      <c r="BC341" s="3"/>
      <c r="BD341" s="3"/>
    </row>
    <row r="342" spans="1:56" x14ac:dyDescent="0.3">
      <c r="A342" s="69" t="s">
        <v>496</v>
      </c>
      <c r="B342" s="70"/>
      <c r="C342" s="70"/>
      <c r="D342" s="71"/>
      <c r="E342" s="73"/>
      <c r="F342" s="109" t="s">
        <v>3319</v>
      </c>
      <c r="G342" s="70"/>
      <c r="H342" s="74"/>
      <c r="I342" s="75"/>
      <c r="J342" s="75"/>
      <c r="K342" s="74" t="s">
        <v>24611</v>
      </c>
      <c r="L342" s="78"/>
      <c r="M342" s="79"/>
      <c r="N342" s="79"/>
      <c r="O342" s="80"/>
      <c r="P342" s="81"/>
      <c r="Q342" s="81"/>
      <c r="R342" s="93"/>
      <c r="S342" s="93"/>
      <c r="T342" s="93"/>
      <c r="U342" s="93"/>
      <c r="V342" s="52"/>
      <c r="W342" s="52"/>
      <c r="X342" s="52"/>
      <c r="Y342" s="52"/>
      <c r="Z342" s="51"/>
      <c r="AA342" s="76"/>
      <c r="AB342" s="76"/>
      <c r="AC342" s="77"/>
      <c r="AD342" s="83" t="s">
        <v>16949</v>
      </c>
      <c r="AE342" s="83">
        <v>122</v>
      </c>
      <c r="AF342" s="83">
        <v>378</v>
      </c>
      <c r="AG342" s="83">
        <v>21557</v>
      </c>
      <c r="AH342" s="83">
        <v>317</v>
      </c>
      <c r="AI342" s="83"/>
      <c r="AJ342" s="88" t="s">
        <v>18707</v>
      </c>
      <c r="AK342" s="83" t="s">
        <v>16560</v>
      </c>
      <c r="AL342" s="83"/>
      <c r="AM342" s="83"/>
      <c r="AN342" s="85">
        <v>40868.667673611111</v>
      </c>
      <c r="AO342" s="88" t="s">
        <v>20869</v>
      </c>
      <c r="AP342" s="83" t="b">
        <v>1</v>
      </c>
      <c r="AQ342" s="83" t="b">
        <v>0</v>
      </c>
      <c r="AR342" s="83" t="b">
        <v>1</v>
      </c>
      <c r="AS342" s="83"/>
      <c r="AT342" s="83">
        <v>2</v>
      </c>
      <c r="AU342" s="88" t="s">
        <v>22157</v>
      </c>
      <c r="AV342" s="83" t="b">
        <v>0</v>
      </c>
      <c r="AW342" s="83" t="s">
        <v>22320</v>
      </c>
      <c r="AX342" s="88" t="s">
        <v>22660</v>
      </c>
      <c r="AY342" s="83" t="s">
        <v>66</v>
      </c>
      <c r="AZ342" s="2"/>
      <c r="BA342" s="3"/>
      <c r="BB342" s="3"/>
      <c r="BC342" s="3"/>
      <c r="BD342" s="3"/>
    </row>
    <row r="343" spans="1:56" x14ac:dyDescent="0.3">
      <c r="A343" s="69" t="s">
        <v>497</v>
      </c>
      <c r="B343" s="70"/>
      <c r="C343" s="70"/>
      <c r="D343" s="71"/>
      <c r="E343" s="73"/>
      <c r="F343" s="109" t="s">
        <v>3320</v>
      </c>
      <c r="G343" s="70"/>
      <c r="H343" s="74"/>
      <c r="I343" s="75"/>
      <c r="J343" s="75"/>
      <c r="K343" s="74" t="s">
        <v>24612</v>
      </c>
      <c r="L343" s="78"/>
      <c r="M343" s="79"/>
      <c r="N343" s="79"/>
      <c r="O343" s="80"/>
      <c r="P343" s="81"/>
      <c r="Q343" s="81"/>
      <c r="R343" s="93"/>
      <c r="S343" s="93"/>
      <c r="T343" s="93"/>
      <c r="U343" s="93"/>
      <c r="V343" s="52"/>
      <c r="W343" s="52"/>
      <c r="X343" s="52"/>
      <c r="Y343" s="52"/>
      <c r="Z343" s="51"/>
      <c r="AA343" s="76"/>
      <c r="AB343" s="76"/>
      <c r="AC343" s="77"/>
      <c r="AD343" s="83" t="s">
        <v>16950</v>
      </c>
      <c r="AE343" s="83">
        <v>1355</v>
      </c>
      <c r="AF343" s="83">
        <v>780</v>
      </c>
      <c r="AG343" s="83">
        <v>44701</v>
      </c>
      <c r="AH343" s="83">
        <v>68763</v>
      </c>
      <c r="AI343" s="83"/>
      <c r="AJ343" s="83"/>
      <c r="AK343" s="83"/>
      <c r="AL343" s="83"/>
      <c r="AM343" s="83"/>
      <c r="AN343" s="85">
        <v>41141.780231481483</v>
      </c>
      <c r="AO343" s="88" t="s">
        <v>20870</v>
      </c>
      <c r="AP343" s="83" t="b">
        <v>1</v>
      </c>
      <c r="AQ343" s="83" t="b">
        <v>0</v>
      </c>
      <c r="AR343" s="83" t="b">
        <v>1</v>
      </c>
      <c r="AS343" s="83"/>
      <c r="AT343" s="83">
        <v>0</v>
      </c>
      <c r="AU343" s="88" t="s">
        <v>22157</v>
      </c>
      <c r="AV343" s="83" t="b">
        <v>0</v>
      </c>
      <c r="AW343" s="83" t="s">
        <v>22320</v>
      </c>
      <c r="AX343" s="88" t="s">
        <v>22661</v>
      </c>
      <c r="AY343" s="83" t="s">
        <v>66</v>
      </c>
      <c r="AZ343" s="2"/>
      <c r="BA343" s="3"/>
      <c r="BB343" s="3"/>
      <c r="BC343" s="3"/>
      <c r="BD343" s="3"/>
    </row>
    <row r="344" spans="1:56" x14ac:dyDescent="0.3">
      <c r="A344" s="69" t="s">
        <v>498</v>
      </c>
      <c r="B344" s="70"/>
      <c r="C344" s="70"/>
      <c r="D344" s="71"/>
      <c r="E344" s="73"/>
      <c r="F344" s="109" t="s">
        <v>3321</v>
      </c>
      <c r="G344" s="70"/>
      <c r="H344" s="74"/>
      <c r="I344" s="75"/>
      <c r="J344" s="75"/>
      <c r="K344" s="74" t="s">
        <v>24613</v>
      </c>
      <c r="L344" s="78"/>
      <c r="M344" s="79"/>
      <c r="N344" s="79"/>
      <c r="O344" s="80"/>
      <c r="P344" s="81"/>
      <c r="Q344" s="81"/>
      <c r="R344" s="93"/>
      <c r="S344" s="93"/>
      <c r="T344" s="93"/>
      <c r="U344" s="93"/>
      <c r="V344" s="52"/>
      <c r="W344" s="52"/>
      <c r="X344" s="52"/>
      <c r="Y344" s="52"/>
      <c r="Z344" s="51"/>
      <c r="AA344" s="76"/>
      <c r="AB344" s="76"/>
      <c r="AC344" s="77"/>
      <c r="AD344" s="83" t="s">
        <v>16951</v>
      </c>
      <c r="AE344" s="83">
        <v>303</v>
      </c>
      <c r="AF344" s="83">
        <v>3194</v>
      </c>
      <c r="AG344" s="83">
        <v>1423</v>
      </c>
      <c r="AH344" s="83">
        <v>3957</v>
      </c>
      <c r="AI344" s="83"/>
      <c r="AJ344" s="83" t="s">
        <v>18117</v>
      </c>
      <c r="AK344" s="83" t="s">
        <v>16561</v>
      </c>
      <c r="AL344" s="88" t="s">
        <v>20375</v>
      </c>
      <c r="AM344" s="83"/>
      <c r="AN344" s="85">
        <v>40456.845173611109</v>
      </c>
      <c r="AO344" s="88" t="s">
        <v>20871</v>
      </c>
      <c r="AP344" s="83" t="b">
        <v>1</v>
      </c>
      <c r="AQ344" s="83" t="b">
        <v>0</v>
      </c>
      <c r="AR344" s="83" t="b">
        <v>1</v>
      </c>
      <c r="AS344" s="83"/>
      <c r="AT344" s="83">
        <v>15</v>
      </c>
      <c r="AU344" s="88" t="s">
        <v>22157</v>
      </c>
      <c r="AV344" s="83" t="b">
        <v>0</v>
      </c>
      <c r="AW344" s="83" t="s">
        <v>22320</v>
      </c>
      <c r="AX344" s="88" t="s">
        <v>22662</v>
      </c>
      <c r="AY344" s="83" t="s">
        <v>66</v>
      </c>
      <c r="AZ344" s="2"/>
      <c r="BA344" s="3"/>
      <c r="BB344" s="3"/>
      <c r="BC344" s="3"/>
      <c r="BD344" s="3"/>
    </row>
    <row r="345" spans="1:56" x14ac:dyDescent="0.3">
      <c r="A345" s="69" t="s">
        <v>499</v>
      </c>
      <c r="B345" s="70"/>
      <c r="C345" s="70"/>
      <c r="D345" s="71"/>
      <c r="E345" s="73"/>
      <c r="F345" s="109" t="s">
        <v>3322</v>
      </c>
      <c r="G345" s="70"/>
      <c r="H345" s="74"/>
      <c r="I345" s="75"/>
      <c r="J345" s="75"/>
      <c r="K345" s="74" t="s">
        <v>24614</v>
      </c>
      <c r="L345" s="78"/>
      <c r="M345" s="79"/>
      <c r="N345" s="79"/>
      <c r="O345" s="80"/>
      <c r="P345" s="81"/>
      <c r="Q345" s="81"/>
      <c r="R345" s="93"/>
      <c r="S345" s="93"/>
      <c r="T345" s="93"/>
      <c r="U345" s="93"/>
      <c r="V345" s="52"/>
      <c r="W345" s="52"/>
      <c r="X345" s="52"/>
      <c r="Y345" s="52"/>
      <c r="Z345" s="51"/>
      <c r="AA345" s="76"/>
      <c r="AB345" s="76"/>
      <c r="AC345" s="77"/>
      <c r="AD345" s="83" t="s">
        <v>16952</v>
      </c>
      <c r="AE345" s="83">
        <v>531</v>
      </c>
      <c r="AF345" s="83">
        <v>269</v>
      </c>
      <c r="AG345" s="83">
        <v>7126</v>
      </c>
      <c r="AH345" s="83">
        <v>304</v>
      </c>
      <c r="AI345" s="83"/>
      <c r="AJ345" s="83" t="s">
        <v>18708</v>
      </c>
      <c r="AK345" s="83"/>
      <c r="AL345" s="83"/>
      <c r="AM345" s="83"/>
      <c r="AN345" s="85">
        <v>41505.482592592591</v>
      </c>
      <c r="AO345" s="88" t="s">
        <v>20872</v>
      </c>
      <c r="AP345" s="83" t="b">
        <v>1</v>
      </c>
      <c r="AQ345" s="83" t="b">
        <v>0</v>
      </c>
      <c r="AR345" s="83" t="b">
        <v>0</v>
      </c>
      <c r="AS345" s="83"/>
      <c r="AT345" s="83">
        <v>0</v>
      </c>
      <c r="AU345" s="88" t="s">
        <v>22157</v>
      </c>
      <c r="AV345" s="83" t="b">
        <v>0</v>
      </c>
      <c r="AW345" s="83" t="s">
        <v>22320</v>
      </c>
      <c r="AX345" s="88" t="s">
        <v>22663</v>
      </c>
      <c r="AY345" s="83" t="s">
        <v>66</v>
      </c>
      <c r="AZ345" s="2"/>
      <c r="BA345" s="3"/>
      <c r="BB345" s="3"/>
      <c r="BC345" s="3"/>
      <c r="BD345" s="3"/>
    </row>
    <row r="346" spans="1:56" x14ac:dyDescent="0.3">
      <c r="A346" s="69" t="s">
        <v>500</v>
      </c>
      <c r="B346" s="70"/>
      <c r="C346" s="70"/>
      <c r="D346" s="71"/>
      <c r="E346" s="73"/>
      <c r="F346" s="109" t="s">
        <v>3323</v>
      </c>
      <c r="G346" s="70"/>
      <c r="H346" s="74"/>
      <c r="I346" s="75"/>
      <c r="J346" s="75"/>
      <c r="K346" s="74" t="s">
        <v>24615</v>
      </c>
      <c r="L346" s="78"/>
      <c r="M346" s="79"/>
      <c r="N346" s="79"/>
      <c r="O346" s="80"/>
      <c r="P346" s="81"/>
      <c r="Q346" s="81"/>
      <c r="R346" s="93"/>
      <c r="S346" s="93"/>
      <c r="T346" s="93"/>
      <c r="U346" s="93"/>
      <c r="V346" s="52"/>
      <c r="W346" s="52"/>
      <c r="X346" s="52"/>
      <c r="Y346" s="52"/>
      <c r="Z346" s="51"/>
      <c r="AA346" s="76"/>
      <c r="AB346" s="76"/>
      <c r="AC346" s="77"/>
      <c r="AD346" s="83" t="s">
        <v>16953</v>
      </c>
      <c r="AE346" s="83">
        <v>846</v>
      </c>
      <c r="AF346" s="83">
        <v>5331</v>
      </c>
      <c r="AG346" s="83">
        <v>50774</v>
      </c>
      <c r="AH346" s="83">
        <v>10193</v>
      </c>
      <c r="AI346" s="83"/>
      <c r="AJ346" s="83" t="s">
        <v>18709</v>
      </c>
      <c r="AK346" s="83">
        <v>2022</v>
      </c>
      <c r="AL346" s="83"/>
      <c r="AM346" s="83"/>
      <c r="AN346" s="85">
        <v>41770.492280092592</v>
      </c>
      <c r="AO346" s="88" t="s">
        <v>20873</v>
      </c>
      <c r="AP346" s="83" t="b">
        <v>1</v>
      </c>
      <c r="AQ346" s="83" t="b">
        <v>0</v>
      </c>
      <c r="AR346" s="83" t="b">
        <v>1</v>
      </c>
      <c r="AS346" s="83"/>
      <c r="AT346" s="83">
        <v>7</v>
      </c>
      <c r="AU346" s="88" t="s">
        <v>22157</v>
      </c>
      <c r="AV346" s="83" t="b">
        <v>0</v>
      </c>
      <c r="AW346" s="83" t="s">
        <v>22320</v>
      </c>
      <c r="AX346" s="88" t="s">
        <v>22664</v>
      </c>
      <c r="AY346" s="83" t="s">
        <v>66</v>
      </c>
      <c r="AZ346" s="2"/>
      <c r="BA346" s="3"/>
      <c r="BB346" s="3"/>
      <c r="BC346" s="3"/>
      <c r="BD346" s="3"/>
    </row>
    <row r="347" spans="1:56" x14ac:dyDescent="0.3">
      <c r="A347" s="69" t="s">
        <v>501</v>
      </c>
      <c r="B347" s="70"/>
      <c r="C347" s="70"/>
      <c r="D347" s="71"/>
      <c r="E347" s="73"/>
      <c r="F347" s="109" t="s">
        <v>3324</v>
      </c>
      <c r="G347" s="70"/>
      <c r="H347" s="74"/>
      <c r="I347" s="75"/>
      <c r="J347" s="75"/>
      <c r="K347" s="74" t="s">
        <v>24616</v>
      </c>
      <c r="L347" s="78"/>
      <c r="M347" s="79"/>
      <c r="N347" s="79"/>
      <c r="O347" s="80"/>
      <c r="P347" s="81"/>
      <c r="Q347" s="81"/>
      <c r="R347" s="93"/>
      <c r="S347" s="93"/>
      <c r="T347" s="93"/>
      <c r="U347" s="93"/>
      <c r="V347" s="52"/>
      <c r="W347" s="52"/>
      <c r="X347" s="52"/>
      <c r="Y347" s="52"/>
      <c r="Z347" s="51"/>
      <c r="AA347" s="76"/>
      <c r="AB347" s="76"/>
      <c r="AC347" s="77"/>
      <c r="AD347" s="83" t="s">
        <v>16954</v>
      </c>
      <c r="AE347" s="83">
        <v>1283</v>
      </c>
      <c r="AF347" s="83">
        <v>1682</v>
      </c>
      <c r="AG347" s="83">
        <v>239299</v>
      </c>
      <c r="AH347" s="83">
        <v>20951</v>
      </c>
      <c r="AI347" s="83"/>
      <c r="AJ347" s="83" t="s">
        <v>18710</v>
      </c>
      <c r="AK347" s="83"/>
      <c r="AL347" s="83"/>
      <c r="AM347" s="83"/>
      <c r="AN347" s="85">
        <v>42075.221747685187</v>
      </c>
      <c r="AO347" s="88" t="s">
        <v>20874</v>
      </c>
      <c r="AP347" s="83" t="b">
        <v>1</v>
      </c>
      <c r="AQ347" s="83" t="b">
        <v>0</v>
      </c>
      <c r="AR347" s="83" t="b">
        <v>0</v>
      </c>
      <c r="AS347" s="83"/>
      <c r="AT347" s="83">
        <v>9</v>
      </c>
      <c r="AU347" s="88" t="s">
        <v>22157</v>
      </c>
      <c r="AV347" s="83" t="b">
        <v>0</v>
      </c>
      <c r="AW347" s="83" t="s">
        <v>22320</v>
      </c>
      <c r="AX347" s="88" t="s">
        <v>22665</v>
      </c>
      <c r="AY347" s="83" t="s">
        <v>66</v>
      </c>
      <c r="AZ347" s="2"/>
      <c r="BA347" s="3"/>
      <c r="BB347" s="3"/>
      <c r="BC347" s="3"/>
      <c r="BD347" s="3"/>
    </row>
    <row r="348" spans="1:56" x14ac:dyDescent="0.3">
      <c r="A348" s="69" t="s">
        <v>502</v>
      </c>
      <c r="B348" s="70"/>
      <c r="C348" s="70"/>
      <c r="D348" s="71"/>
      <c r="E348" s="73"/>
      <c r="F348" s="109" t="s">
        <v>3325</v>
      </c>
      <c r="G348" s="70"/>
      <c r="H348" s="74"/>
      <c r="I348" s="75"/>
      <c r="J348" s="75"/>
      <c r="K348" s="74" t="s">
        <v>24617</v>
      </c>
      <c r="L348" s="78"/>
      <c r="M348" s="79"/>
      <c r="N348" s="79"/>
      <c r="O348" s="80"/>
      <c r="P348" s="81"/>
      <c r="Q348" s="81"/>
      <c r="R348" s="93"/>
      <c r="S348" s="93"/>
      <c r="T348" s="93"/>
      <c r="U348" s="93"/>
      <c r="V348" s="52"/>
      <c r="W348" s="52"/>
      <c r="X348" s="52"/>
      <c r="Y348" s="52"/>
      <c r="Z348" s="51"/>
      <c r="AA348" s="76"/>
      <c r="AB348" s="76"/>
      <c r="AC348" s="77"/>
      <c r="AD348" s="83" t="s">
        <v>16955</v>
      </c>
      <c r="AE348" s="83">
        <v>159</v>
      </c>
      <c r="AF348" s="83">
        <v>945</v>
      </c>
      <c r="AG348" s="83">
        <v>14017</v>
      </c>
      <c r="AH348" s="83">
        <v>4457</v>
      </c>
      <c r="AI348" s="83"/>
      <c r="AJ348" s="83" t="s">
        <v>18711</v>
      </c>
      <c r="AK348" s="83"/>
      <c r="AL348" s="83"/>
      <c r="AM348" s="83"/>
      <c r="AN348" s="85">
        <v>42939.991180555553</v>
      </c>
      <c r="AO348" s="88" t="s">
        <v>20875</v>
      </c>
      <c r="AP348" s="83" t="b">
        <v>1</v>
      </c>
      <c r="AQ348" s="83" t="b">
        <v>0</v>
      </c>
      <c r="AR348" s="83" t="b">
        <v>0</v>
      </c>
      <c r="AS348" s="83"/>
      <c r="AT348" s="83">
        <v>2</v>
      </c>
      <c r="AU348" s="83"/>
      <c r="AV348" s="83" t="b">
        <v>0</v>
      </c>
      <c r="AW348" s="83" t="s">
        <v>22320</v>
      </c>
      <c r="AX348" s="88" t="s">
        <v>22666</v>
      </c>
      <c r="AY348" s="83" t="s">
        <v>66</v>
      </c>
      <c r="AZ348" s="2"/>
      <c r="BA348" s="3"/>
      <c r="BB348" s="3"/>
      <c r="BC348" s="3"/>
      <c r="BD348" s="3"/>
    </row>
    <row r="349" spans="1:56" x14ac:dyDescent="0.3">
      <c r="A349" s="69" t="s">
        <v>503</v>
      </c>
      <c r="B349" s="70"/>
      <c r="C349" s="70"/>
      <c r="D349" s="71"/>
      <c r="E349" s="73"/>
      <c r="F349" s="109" t="s">
        <v>3326</v>
      </c>
      <c r="G349" s="70"/>
      <c r="H349" s="74"/>
      <c r="I349" s="75"/>
      <c r="J349" s="75"/>
      <c r="K349" s="74" t="s">
        <v>24618</v>
      </c>
      <c r="L349" s="78"/>
      <c r="M349" s="79"/>
      <c r="N349" s="79"/>
      <c r="O349" s="80"/>
      <c r="P349" s="81"/>
      <c r="Q349" s="81"/>
      <c r="R349" s="93"/>
      <c r="S349" s="93"/>
      <c r="T349" s="93"/>
      <c r="U349" s="93"/>
      <c r="V349" s="52"/>
      <c r="W349" s="52"/>
      <c r="X349" s="52"/>
      <c r="Y349" s="52"/>
      <c r="Z349" s="51"/>
      <c r="AA349" s="76"/>
      <c r="AB349" s="76"/>
      <c r="AC349" s="77"/>
      <c r="AD349" s="83" t="s">
        <v>16956</v>
      </c>
      <c r="AE349" s="83">
        <v>21</v>
      </c>
      <c r="AF349" s="83">
        <v>3</v>
      </c>
      <c r="AG349" s="83">
        <v>13</v>
      </c>
      <c r="AH349" s="83">
        <v>3</v>
      </c>
      <c r="AI349" s="83"/>
      <c r="AJ349" s="83"/>
      <c r="AK349" s="83"/>
      <c r="AL349" s="83"/>
      <c r="AM349" s="83"/>
      <c r="AN349" s="85">
        <v>43849.686898148146</v>
      </c>
      <c r="AO349" s="83"/>
      <c r="AP349" s="83" t="b">
        <v>1</v>
      </c>
      <c r="AQ349" s="83" t="b">
        <v>0</v>
      </c>
      <c r="AR349" s="83" t="b">
        <v>0</v>
      </c>
      <c r="AS349" s="83"/>
      <c r="AT349" s="83">
        <v>0</v>
      </c>
      <c r="AU349" s="83"/>
      <c r="AV349" s="83" t="b">
        <v>0</v>
      </c>
      <c r="AW349" s="83" t="s">
        <v>22320</v>
      </c>
      <c r="AX349" s="88" t="s">
        <v>22667</v>
      </c>
      <c r="AY349" s="83" t="s">
        <v>66</v>
      </c>
      <c r="AZ349" s="2"/>
      <c r="BA349" s="3"/>
      <c r="BB349" s="3"/>
      <c r="BC349" s="3"/>
      <c r="BD349" s="3"/>
    </row>
    <row r="350" spans="1:56" x14ac:dyDescent="0.3">
      <c r="A350" s="69" t="s">
        <v>504</v>
      </c>
      <c r="B350" s="70"/>
      <c r="C350" s="70"/>
      <c r="D350" s="71"/>
      <c r="E350" s="73"/>
      <c r="F350" s="109" t="s">
        <v>3062</v>
      </c>
      <c r="G350" s="70"/>
      <c r="H350" s="74"/>
      <c r="I350" s="75"/>
      <c r="J350" s="75"/>
      <c r="K350" s="74" t="s">
        <v>24619</v>
      </c>
      <c r="L350" s="78"/>
      <c r="M350" s="79"/>
      <c r="N350" s="79"/>
      <c r="O350" s="80"/>
      <c r="P350" s="81"/>
      <c r="Q350" s="81"/>
      <c r="R350" s="93"/>
      <c r="S350" s="93"/>
      <c r="T350" s="93"/>
      <c r="U350" s="93"/>
      <c r="V350" s="52"/>
      <c r="W350" s="52"/>
      <c r="X350" s="52"/>
      <c r="Y350" s="52"/>
      <c r="Z350" s="51"/>
      <c r="AA350" s="76"/>
      <c r="AB350" s="76"/>
      <c r="AC350" s="77"/>
      <c r="AD350" s="83" t="s">
        <v>16957</v>
      </c>
      <c r="AE350" s="83">
        <v>408</v>
      </c>
      <c r="AF350" s="83">
        <v>6</v>
      </c>
      <c r="AG350" s="83">
        <v>222</v>
      </c>
      <c r="AH350" s="83">
        <v>1054</v>
      </c>
      <c r="AI350" s="83"/>
      <c r="AJ350" s="83"/>
      <c r="AK350" s="83"/>
      <c r="AL350" s="83"/>
      <c r="AM350" s="83"/>
      <c r="AN350" s="85">
        <v>43692.90457175926</v>
      </c>
      <c r="AO350" s="83"/>
      <c r="AP350" s="83" t="b">
        <v>1</v>
      </c>
      <c r="AQ350" s="83" t="b">
        <v>1</v>
      </c>
      <c r="AR350" s="83" t="b">
        <v>0</v>
      </c>
      <c r="AS350" s="83"/>
      <c r="AT350" s="83">
        <v>0</v>
      </c>
      <c r="AU350" s="83"/>
      <c r="AV350" s="83" t="b">
        <v>0</v>
      </c>
      <c r="AW350" s="83" t="s">
        <v>22320</v>
      </c>
      <c r="AX350" s="88" t="s">
        <v>22668</v>
      </c>
      <c r="AY350" s="83" t="s">
        <v>66</v>
      </c>
      <c r="AZ350" s="2"/>
      <c r="BA350" s="3"/>
      <c r="BB350" s="3"/>
      <c r="BC350" s="3"/>
      <c r="BD350" s="3"/>
    </row>
    <row r="351" spans="1:56" x14ac:dyDescent="0.3">
      <c r="A351" s="69" t="s">
        <v>1751</v>
      </c>
      <c r="B351" s="70"/>
      <c r="C351" s="70"/>
      <c r="D351" s="71"/>
      <c r="E351" s="73"/>
      <c r="F351" s="109" t="s">
        <v>4471</v>
      </c>
      <c r="G351" s="70"/>
      <c r="H351" s="74"/>
      <c r="I351" s="75"/>
      <c r="J351" s="75"/>
      <c r="K351" s="74" t="s">
        <v>24620</v>
      </c>
      <c r="L351" s="78"/>
      <c r="M351" s="79"/>
      <c r="N351" s="79"/>
      <c r="O351" s="80"/>
      <c r="P351" s="81"/>
      <c r="Q351" s="81"/>
      <c r="R351" s="93"/>
      <c r="S351" s="93"/>
      <c r="T351" s="93"/>
      <c r="U351" s="93"/>
      <c r="V351" s="52"/>
      <c r="W351" s="52"/>
      <c r="X351" s="52"/>
      <c r="Y351" s="52"/>
      <c r="Z351" s="51"/>
      <c r="AA351" s="76"/>
      <c r="AB351" s="76"/>
      <c r="AC351" s="77"/>
      <c r="AD351" s="83" t="s">
        <v>16958</v>
      </c>
      <c r="AE351" s="83">
        <v>85</v>
      </c>
      <c r="AF351" s="83">
        <v>61</v>
      </c>
      <c r="AG351" s="83">
        <v>1033</v>
      </c>
      <c r="AH351" s="83">
        <v>2254</v>
      </c>
      <c r="AI351" s="83"/>
      <c r="AJ351" s="83" t="s">
        <v>18712</v>
      </c>
      <c r="AK351" s="83"/>
      <c r="AL351" s="83"/>
      <c r="AM351" s="83"/>
      <c r="AN351" s="85">
        <v>41548.623923611114</v>
      </c>
      <c r="AO351" s="88" t="s">
        <v>20876</v>
      </c>
      <c r="AP351" s="83" t="b">
        <v>1</v>
      </c>
      <c r="AQ351" s="83" t="b">
        <v>0</v>
      </c>
      <c r="AR351" s="83" t="b">
        <v>0</v>
      </c>
      <c r="AS351" s="83"/>
      <c r="AT351" s="83">
        <v>0</v>
      </c>
      <c r="AU351" s="88" t="s">
        <v>22157</v>
      </c>
      <c r="AV351" s="83" t="b">
        <v>0</v>
      </c>
      <c r="AW351" s="83" t="s">
        <v>22320</v>
      </c>
      <c r="AX351" s="88" t="s">
        <v>22669</v>
      </c>
      <c r="AY351" s="83" t="s">
        <v>66</v>
      </c>
      <c r="AZ351" s="2"/>
      <c r="BA351" s="3"/>
      <c r="BB351" s="3"/>
      <c r="BC351" s="3"/>
      <c r="BD351" s="3"/>
    </row>
    <row r="352" spans="1:56" x14ac:dyDescent="0.3">
      <c r="A352" s="69" t="s">
        <v>2142</v>
      </c>
      <c r="B352" s="70"/>
      <c r="C352" s="70"/>
      <c r="D352" s="71"/>
      <c r="E352" s="73"/>
      <c r="F352" s="109" t="s">
        <v>22202</v>
      </c>
      <c r="G352" s="70"/>
      <c r="H352" s="74"/>
      <c r="I352" s="75"/>
      <c r="J352" s="75"/>
      <c r="K352" s="74" t="s">
        <v>24621</v>
      </c>
      <c r="L352" s="78"/>
      <c r="M352" s="79"/>
      <c r="N352" s="79"/>
      <c r="O352" s="80"/>
      <c r="P352" s="81"/>
      <c r="Q352" s="81"/>
      <c r="R352" s="93"/>
      <c r="S352" s="93"/>
      <c r="T352" s="93"/>
      <c r="U352" s="93"/>
      <c r="V352" s="52"/>
      <c r="W352" s="52"/>
      <c r="X352" s="52"/>
      <c r="Y352" s="52"/>
      <c r="Z352" s="51"/>
      <c r="AA352" s="76"/>
      <c r="AB352" s="76"/>
      <c r="AC352" s="77"/>
      <c r="AD352" s="83" t="s">
        <v>16959</v>
      </c>
      <c r="AE352" s="83">
        <v>12</v>
      </c>
      <c r="AF352" s="83">
        <v>173619</v>
      </c>
      <c r="AG352" s="83">
        <v>13299</v>
      </c>
      <c r="AH352" s="83">
        <v>19</v>
      </c>
      <c r="AI352" s="83"/>
      <c r="AJ352" s="83" t="s">
        <v>18713</v>
      </c>
      <c r="AK352" s="83" t="s">
        <v>19982</v>
      </c>
      <c r="AL352" s="88" t="s">
        <v>20376</v>
      </c>
      <c r="AM352" s="83"/>
      <c r="AN352" s="85">
        <v>41101.292384259257</v>
      </c>
      <c r="AO352" s="88" t="s">
        <v>20877</v>
      </c>
      <c r="AP352" s="83" t="b">
        <v>0</v>
      </c>
      <c r="AQ352" s="83" t="b">
        <v>0</v>
      </c>
      <c r="AR352" s="83" t="b">
        <v>1</v>
      </c>
      <c r="AS352" s="83"/>
      <c r="AT352" s="83">
        <v>152</v>
      </c>
      <c r="AU352" s="88" t="s">
        <v>22174</v>
      </c>
      <c r="AV352" s="83" t="b">
        <v>1</v>
      </c>
      <c r="AW352" s="83" t="s">
        <v>22320</v>
      </c>
      <c r="AX352" s="88" t="s">
        <v>22670</v>
      </c>
      <c r="AY352" s="83" t="s">
        <v>65</v>
      </c>
      <c r="AZ352" s="2"/>
      <c r="BA352" s="3"/>
      <c r="BB352" s="3"/>
      <c r="BC352" s="3"/>
      <c r="BD352" s="3"/>
    </row>
    <row r="353" spans="1:56" x14ac:dyDescent="0.3">
      <c r="A353" s="69" t="s">
        <v>1752</v>
      </c>
      <c r="B353" s="70"/>
      <c r="C353" s="70"/>
      <c r="D353" s="71"/>
      <c r="E353" s="73"/>
      <c r="F353" s="109" t="s">
        <v>4472</v>
      </c>
      <c r="G353" s="70"/>
      <c r="H353" s="74"/>
      <c r="I353" s="75"/>
      <c r="J353" s="75"/>
      <c r="K353" s="74" t="s">
        <v>24622</v>
      </c>
      <c r="L353" s="78"/>
      <c r="M353" s="79"/>
      <c r="N353" s="79"/>
      <c r="O353" s="80"/>
      <c r="P353" s="81"/>
      <c r="Q353" s="81"/>
      <c r="R353" s="93"/>
      <c r="S353" s="93"/>
      <c r="T353" s="93"/>
      <c r="U353" s="93"/>
      <c r="V353" s="52"/>
      <c r="W353" s="52"/>
      <c r="X353" s="52"/>
      <c r="Y353" s="52"/>
      <c r="Z353" s="51"/>
      <c r="AA353" s="76"/>
      <c r="AB353" s="76"/>
      <c r="AC353" s="77"/>
      <c r="AD353" s="83" t="s">
        <v>16960</v>
      </c>
      <c r="AE353" s="83">
        <v>451</v>
      </c>
      <c r="AF353" s="83">
        <v>413348</v>
      </c>
      <c r="AG353" s="83">
        <v>30549</v>
      </c>
      <c r="AH353" s="83">
        <v>223</v>
      </c>
      <c r="AI353" s="83"/>
      <c r="AJ353" s="83" t="s">
        <v>18714</v>
      </c>
      <c r="AK353" s="83"/>
      <c r="AL353" s="88" t="s">
        <v>20377</v>
      </c>
      <c r="AM353" s="83"/>
      <c r="AN353" s="85">
        <v>40888.74962962963</v>
      </c>
      <c r="AO353" s="88" t="s">
        <v>20878</v>
      </c>
      <c r="AP353" s="83" t="b">
        <v>1</v>
      </c>
      <c r="AQ353" s="83" t="b">
        <v>0</v>
      </c>
      <c r="AR353" s="83" t="b">
        <v>1</v>
      </c>
      <c r="AS353" s="83"/>
      <c r="AT353" s="83">
        <v>870</v>
      </c>
      <c r="AU353" s="88" t="s">
        <v>22157</v>
      </c>
      <c r="AV353" s="83" t="b">
        <v>1</v>
      </c>
      <c r="AW353" s="83" t="s">
        <v>22320</v>
      </c>
      <c r="AX353" s="88" t="s">
        <v>22671</v>
      </c>
      <c r="AY353" s="83" t="s">
        <v>66</v>
      </c>
      <c r="AZ353" s="2"/>
      <c r="BA353" s="3"/>
      <c r="BB353" s="3"/>
      <c r="BC353" s="3"/>
      <c r="BD353" s="3"/>
    </row>
    <row r="354" spans="1:56" x14ac:dyDescent="0.3">
      <c r="A354" s="69" t="s">
        <v>2143</v>
      </c>
      <c r="B354" s="70"/>
      <c r="C354" s="70"/>
      <c r="D354" s="71"/>
      <c r="E354" s="73"/>
      <c r="F354" s="109" t="s">
        <v>22203</v>
      </c>
      <c r="G354" s="70"/>
      <c r="H354" s="74"/>
      <c r="I354" s="75"/>
      <c r="J354" s="75"/>
      <c r="K354" s="74" t="s">
        <v>24623</v>
      </c>
      <c r="L354" s="78"/>
      <c r="M354" s="79"/>
      <c r="N354" s="79"/>
      <c r="O354" s="80"/>
      <c r="P354" s="81"/>
      <c r="Q354" s="81"/>
      <c r="R354" s="93"/>
      <c r="S354" s="93"/>
      <c r="T354" s="93"/>
      <c r="U354" s="93"/>
      <c r="V354" s="52"/>
      <c r="W354" s="52"/>
      <c r="X354" s="52"/>
      <c r="Y354" s="52"/>
      <c r="Z354" s="51"/>
      <c r="AA354" s="76"/>
      <c r="AB354" s="76"/>
      <c r="AC354" s="77"/>
      <c r="AD354" s="83" t="s">
        <v>16961</v>
      </c>
      <c r="AE354" s="83">
        <v>1597</v>
      </c>
      <c r="AF354" s="83">
        <v>49087</v>
      </c>
      <c r="AG354" s="83">
        <v>84797</v>
      </c>
      <c r="AH354" s="83">
        <v>654</v>
      </c>
      <c r="AI354" s="83"/>
      <c r="AJ354" s="83" t="s">
        <v>18715</v>
      </c>
      <c r="AK354" s="83" t="s">
        <v>16552</v>
      </c>
      <c r="AL354" s="88" t="s">
        <v>20378</v>
      </c>
      <c r="AM354" s="83"/>
      <c r="AN354" s="85">
        <v>40572.260578703703</v>
      </c>
      <c r="AO354" s="88" t="s">
        <v>20879</v>
      </c>
      <c r="AP354" s="83" t="b">
        <v>1</v>
      </c>
      <c r="AQ354" s="83" t="b">
        <v>0</v>
      </c>
      <c r="AR354" s="83" t="b">
        <v>1</v>
      </c>
      <c r="AS354" s="83"/>
      <c r="AT354" s="83">
        <v>184</v>
      </c>
      <c r="AU354" s="88" t="s">
        <v>22157</v>
      </c>
      <c r="AV354" s="83" t="b">
        <v>1</v>
      </c>
      <c r="AW354" s="83" t="s">
        <v>22320</v>
      </c>
      <c r="AX354" s="88" t="s">
        <v>22672</v>
      </c>
      <c r="AY354" s="83" t="s">
        <v>65</v>
      </c>
      <c r="AZ354" s="2"/>
      <c r="BA354" s="3"/>
      <c r="BB354" s="3"/>
      <c r="BC354" s="3"/>
      <c r="BD354" s="3"/>
    </row>
    <row r="355" spans="1:56" x14ac:dyDescent="0.3">
      <c r="A355" s="69" t="s">
        <v>2144</v>
      </c>
      <c r="B355" s="70"/>
      <c r="C355" s="70"/>
      <c r="D355" s="71"/>
      <c r="E355" s="73"/>
      <c r="F355" s="109" t="s">
        <v>22204</v>
      </c>
      <c r="G355" s="70"/>
      <c r="H355" s="74"/>
      <c r="I355" s="75"/>
      <c r="J355" s="75"/>
      <c r="K355" s="74" t="s">
        <v>24624</v>
      </c>
      <c r="L355" s="78"/>
      <c r="M355" s="79"/>
      <c r="N355" s="79"/>
      <c r="O355" s="80"/>
      <c r="P355" s="81"/>
      <c r="Q355" s="81"/>
      <c r="R355" s="93"/>
      <c r="S355" s="93"/>
      <c r="T355" s="93"/>
      <c r="U355" s="93"/>
      <c r="V355" s="52"/>
      <c r="W355" s="52"/>
      <c r="X355" s="52"/>
      <c r="Y355" s="52"/>
      <c r="Z355" s="51"/>
      <c r="AA355" s="76"/>
      <c r="AB355" s="76"/>
      <c r="AC355" s="77"/>
      <c r="AD355" s="83" t="s">
        <v>16962</v>
      </c>
      <c r="AE355" s="83">
        <v>192</v>
      </c>
      <c r="AF355" s="83">
        <v>5145</v>
      </c>
      <c r="AG355" s="83">
        <v>27888</v>
      </c>
      <c r="AH355" s="83">
        <v>613</v>
      </c>
      <c r="AI355" s="83"/>
      <c r="AJ355" s="83"/>
      <c r="AK355" s="83" t="s">
        <v>16552</v>
      </c>
      <c r="AL355" s="83"/>
      <c r="AM355" s="83"/>
      <c r="AN355" s="85">
        <v>41008.796597222223</v>
      </c>
      <c r="AO355" s="88" t="s">
        <v>20880</v>
      </c>
      <c r="AP355" s="83" t="b">
        <v>1</v>
      </c>
      <c r="AQ355" s="83" t="b">
        <v>0</v>
      </c>
      <c r="AR355" s="83" t="b">
        <v>1</v>
      </c>
      <c r="AS355" s="83"/>
      <c r="AT355" s="83">
        <v>7</v>
      </c>
      <c r="AU355" s="88" t="s">
        <v>22157</v>
      </c>
      <c r="AV355" s="83" t="b">
        <v>0</v>
      </c>
      <c r="AW355" s="83" t="s">
        <v>22320</v>
      </c>
      <c r="AX355" s="88" t="s">
        <v>22673</v>
      </c>
      <c r="AY355" s="83" t="s">
        <v>65</v>
      </c>
      <c r="AZ355" s="2"/>
      <c r="BA355" s="3"/>
      <c r="BB355" s="3"/>
      <c r="BC355" s="3"/>
      <c r="BD355" s="3"/>
    </row>
    <row r="356" spans="1:56" x14ac:dyDescent="0.3">
      <c r="A356" s="69" t="s">
        <v>505</v>
      </c>
      <c r="B356" s="70"/>
      <c r="C356" s="70"/>
      <c r="D356" s="71"/>
      <c r="E356" s="73"/>
      <c r="F356" s="109" t="s">
        <v>3327</v>
      </c>
      <c r="G356" s="70"/>
      <c r="H356" s="74"/>
      <c r="I356" s="75"/>
      <c r="J356" s="75"/>
      <c r="K356" s="74" t="s">
        <v>24625</v>
      </c>
      <c r="L356" s="78"/>
      <c r="M356" s="79"/>
      <c r="N356" s="79"/>
      <c r="O356" s="80"/>
      <c r="P356" s="81"/>
      <c r="Q356" s="81"/>
      <c r="R356" s="93"/>
      <c r="S356" s="93"/>
      <c r="T356" s="93"/>
      <c r="U356" s="93"/>
      <c r="V356" s="52"/>
      <c r="W356" s="52"/>
      <c r="X356" s="52"/>
      <c r="Y356" s="52"/>
      <c r="Z356" s="51"/>
      <c r="AA356" s="76"/>
      <c r="AB356" s="76"/>
      <c r="AC356" s="77"/>
      <c r="AD356" s="83" t="s">
        <v>16963</v>
      </c>
      <c r="AE356" s="83">
        <v>62</v>
      </c>
      <c r="AF356" s="83">
        <v>68</v>
      </c>
      <c r="AG356" s="83">
        <v>5592</v>
      </c>
      <c r="AH356" s="83">
        <v>215</v>
      </c>
      <c r="AI356" s="83"/>
      <c r="AJ356" s="83" t="s">
        <v>18716</v>
      </c>
      <c r="AK356" s="83"/>
      <c r="AL356" s="83"/>
      <c r="AM356" s="83"/>
      <c r="AN356" s="85">
        <v>43772.53025462963</v>
      </c>
      <c r="AO356" s="83"/>
      <c r="AP356" s="83" t="b">
        <v>1</v>
      </c>
      <c r="AQ356" s="83" t="b">
        <v>0</v>
      </c>
      <c r="AR356" s="83" t="b">
        <v>0</v>
      </c>
      <c r="AS356" s="83"/>
      <c r="AT356" s="83">
        <v>0</v>
      </c>
      <c r="AU356" s="83"/>
      <c r="AV356" s="83" t="b">
        <v>0</v>
      </c>
      <c r="AW356" s="83" t="s">
        <v>22320</v>
      </c>
      <c r="AX356" s="88" t="s">
        <v>22674</v>
      </c>
      <c r="AY356" s="83" t="s">
        <v>66</v>
      </c>
      <c r="AZ356" s="2"/>
      <c r="BA356" s="3"/>
      <c r="BB356" s="3"/>
      <c r="BC356" s="3"/>
      <c r="BD356" s="3"/>
    </row>
    <row r="357" spans="1:56" x14ac:dyDescent="0.3">
      <c r="A357" s="69" t="s">
        <v>675</v>
      </c>
      <c r="B357" s="70"/>
      <c r="C357" s="70"/>
      <c r="D357" s="71"/>
      <c r="E357" s="73"/>
      <c r="F357" s="109" t="s">
        <v>22205</v>
      </c>
      <c r="G357" s="70"/>
      <c r="H357" s="74"/>
      <c r="I357" s="75"/>
      <c r="J357" s="75"/>
      <c r="K357" s="74" t="s">
        <v>24626</v>
      </c>
      <c r="L357" s="78"/>
      <c r="M357" s="79"/>
      <c r="N357" s="79"/>
      <c r="O357" s="80"/>
      <c r="P357" s="81"/>
      <c r="Q357" s="81"/>
      <c r="R357" s="93"/>
      <c r="S357" s="93"/>
      <c r="T357" s="93"/>
      <c r="U357" s="93"/>
      <c r="V357" s="52"/>
      <c r="W357" s="52"/>
      <c r="X357" s="52"/>
      <c r="Y357" s="52"/>
      <c r="Z357" s="51"/>
      <c r="AA357" s="76"/>
      <c r="AB357" s="76"/>
      <c r="AC357" s="77"/>
      <c r="AD357" s="83" t="s">
        <v>16964</v>
      </c>
      <c r="AE357" s="83">
        <v>7833</v>
      </c>
      <c r="AF357" s="83">
        <v>25311</v>
      </c>
      <c r="AG357" s="83">
        <v>36150</v>
      </c>
      <c r="AH357" s="83">
        <v>4918</v>
      </c>
      <c r="AI357" s="83"/>
      <c r="AJ357" s="83" t="s">
        <v>18717</v>
      </c>
      <c r="AK357" s="83" t="s">
        <v>19983</v>
      </c>
      <c r="AL357" s="83"/>
      <c r="AM357" s="83"/>
      <c r="AN357" s="85">
        <v>41387.982048611113</v>
      </c>
      <c r="AO357" s="88" t="s">
        <v>20881</v>
      </c>
      <c r="AP357" s="83" t="b">
        <v>0</v>
      </c>
      <c r="AQ357" s="83" t="b">
        <v>0</v>
      </c>
      <c r="AR357" s="83" t="b">
        <v>0</v>
      </c>
      <c r="AS357" s="83"/>
      <c r="AT357" s="83">
        <v>24</v>
      </c>
      <c r="AU357" s="88" t="s">
        <v>22168</v>
      </c>
      <c r="AV357" s="83" t="b">
        <v>0</v>
      </c>
      <c r="AW357" s="83" t="s">
        <v>22320</v>
      </c>
      <c r="AX357" s="88" t="s">
        <v>22675</v>
      </c>
      <c r="AY357" s="83" t="s">
        <v>66</v>
      </c>
      <c r="AZ357" s="2"/>
      <c r="BA357" s="3"/>
      <c r="BB357" s="3"/>
      <c r="BC357" s="3"/>
      <c r="BD357" s="3"/>
    </row>
    <row r="358" spans="1:56" x14ac:dyDescent="0.3">
      <c r="A358" s="69" t="s">
        <v>506</v>
      </c>
      <c r="B358" s="70"/>
      <c r="C358" s="70"/>
      <c r="D358" s="71"/>
      <c r="E358" s="73"/>
      <c r="F358" s="109" t="s">
        <v>3328</v>
      </c>
      <c r="G358" s="70"/>
      <c r="H358" s="74"/>
      <c r="I358" s="75"/>
      <c r="J358" s="75"/>
      <c r="K358" s="74" t="s">
        <v>24627</v>
      </c>
      <c r="L358" s="78"/>
      <c r="M358" s="79"/>
      <c r="N358" s="79"/>
      <c r="O358" s="80"/>
      <c r="P358" s="81"/>
      <c r="Q358" s="81"/>
      <c r="R358" s="93"/>
      <c r="S358" s="93"/>
      <c r="T358" s="93"/>
      <c r="U358" s="93"/>
      <c r="V358" s="52"/>
      <c r="W358" s="52"/>
      <c r="X358" s="52"/>
      <c r="Y358" s="52"/>
      <c r="Z358" s="51"/>
      <c r="AA358" s="76"/>
      <c r="AB358" s="76"/>
      <c r="AC358" s="77"/>
      <c r="AD358" s="83" t="s">
        <v>16965</v>
      </c>
      <c r="AE358" s="83">
        <v>4645</v>
      </c>
      <c r="AF358" s="83">
        <v>4159</v>
      </c>
      <c r="AG358" s="83">
        <v>45621</v>
      </c>
      <c r="AH358" s="83">
        <v>458</v>
      </c>
      <c r="AI358" s="83"/>
      <c r="AJ358" s="83"/>
      <c r="AK358" s="83" t="s">
        <v>19984</v>
      </c>
      <c r="AL358" s="83"/>
      <c r="AM358" s="83"/>
      <c r="AN358" s="85">
        <v>43143.746053240742</v>
      </c>
      <c r="AO358" s="88" t="s">
        <v>20882</v>
      </c>
      <c r="AP358" s="83" t="b">
        <v>1</v>
      </c>
      <c r="AQ358" s="83" t="b">
        <v>0</v>
      </c>
      <c r="AR358" s="83" t="b">
        <v>0</v>
      </c>
      <c r="AS358" s="83"/>
      <c r="AT358" s="83">
        <v>2</v>
      </c>
      <c r="AU358" s="83"/>
      <c r="AV358" s="83" t="b">
        <v>0</v>
      </c>
      <c r="AW358" s="83" t="s">
        <v>22320</v>
      </c>
      <c r="AX358" s="88" t="s">
        <v>22676</v>
      </c>
      <c r="AY358" s="83" t="s">
        <v>66</v>
      </c>
      <c r="AZ358" s="2"/>
      <c r="BA358" s="3"/>
      <c r="BB358" s="3"/>
      <c r="BC358" s="3"/>
      <c r="BD358" s="3"/>
    </row>
    <row r="359" spans="1:56" x14ac:dyDescent="0.3">
      <c r="A359" s="69" t="s">
        <v>507</v>
      </c>
      <c r="B359" s="70"/>
      <c r="C359" s="70"/>
      <c r="D359" s="71"/>
      <c r="E359" s="73"/>
      <c r="F359" s="109" t="s">
        <v>3329</v>
      </c>
      <c r="G359" s="70"/>
      <c r="H359" s="74"/>
      <c r="I359" s="75"/>
      <c r="J359" s="75"/>
      <c r="K359" s="74" t="s">
        <v>24628</v>
      </c>
      <c r="L359" s="78"/>
      <c r="M359" s="79"/>
      <c r="N359" s="79"/>
      <c r="O359" s="80"/>
      <c r="P359" s="81"/>
      <c r="Q359" s="81"/>
      <c r="R359" s="93"/>
      <c r="S359" s="93"/>
      <c r="T359" s="93"/>
      <c r="U359" s="93"/>
      <c r="V359" s="52"/>
      <c r="W359" s="52"/>
      <c r="X359" s="52"/>
      <c r="Y359" s="52"/>
      <c r="Z359" s="51"/>
      <c r="AA359" s="76"/>
      <c r="AB359" s="76"/>
      <c r="AC359" s="77"/>
      <c r="AD359" s="83" t="s">
        <v>16966</v>
      </c>
      <c r="AE359" s="83">
        <v>708</v>
      </c>
      <c r="AF359" s="83">
        <v>212</v>
      </c>
      <c r="AG359" s="83">
        <v>4440</v>
      </c>
      <c r="AH359" s="83">
        <v>12719</v>
      </c>
      <c r="AI359" s="83"/>
      <c r="AJ359" s="83" t="s">
        <v>18718</v>
      </c>
      <c r="AK359" s="83"/>
      <c r="AL359" s="83"/>
      <c r="AM359" s="83"/>
      <c r="AN359" s="85">
        <v>42924.638888888891</v>
      </c>
      <c r="AO359" s="83"/>
      <c r="AP359" s="83" t="b">
        <v>1</v>
      </c>
      <c r="AQ359" s="83" t="b">
        <v>0</v>
      </c>
      <c r="AR359" s="83" t="b">
        <v>0</v>
      </c>
      <c r="AS359" s="83"/>
      <c r="AT359" s="83">
        <v>0</v>
      </c>
      <c r="AU359" s="83"/>
      <c r="AV359" s="83" t="b">
        <v>0</v>
      </c>
      <c r="AW359" s="83" t="s">
        <v>22320</v>
      </c>
      <c r="AX359" s="88" t="s">
        <v>22677</v>
      </c>
      <c r="AY359" s="83" t="s">
        <v>66</v>
      </c>
      <c r="AZ359" s="2"/>
      <c r="BA359" s="3"/>
      <c r="BB359" s="3"/>
      <c r="BC359" s="3"/>
      <c r="BD359" s="3"/>
    </row>
    <row r="360" spans="1:56" x14ac:dyDescent="0.3">
      <c r="A360" s="69" t="s">
        <v>508</v>
      </c>
      <c r="B360" s="70"/>
      <c r="C360" s="70"/>
      <c r="D360" s="71"/>
      <c r="E360" s="73"/>
      <c r="F360" s="109" t="s">
        <v>3330</v>
      </c>
      <c r="G360" s="70"/>
      <c r="H360" s="74"/>
      <c r="I360" s="75"/>
      <c r="J360" s="75"/>
      <c r="K360" s="74" t="s">
        <v>24629</v>
      </c>
      <c r="L360" s="78"/>
      <c r="M360" s="79"/>
      <c r="N360" s="79"/>
      <c r="O360" s="80"/>
      <c r="P360" s="81"/>
      <c r="Q360" s="81"/>
      <c r="R360" s="93"/>
      <c r="S360" s="93"/>
      <c r="T360" s="93"/>
      <c r="U360" s="93"/>
      <c r="V360" s="52"/>
      <c r="W360" s="52"/>
      <c r="X360" s="52"/>
      <c r="Y360" s="52"/>
      <c r="Z360" s="51"/>
      <c r="AA360" s="76"/>
      <c r="AB360" s="76"/>
      <c r="AC360" s="77"/>
      <c r="AD360" s="83" t="s">
        <v>16967</v>
      </c>
      <c r="AE360" s="83">
        <v>1433</v>
      </c>
      <c r="AF360" s="83">
        <v>1255</v>
      </c>
      <c r="AG360" s="83">
        <v>14109</v>
      </c>
      <c r="AH360" s="83">
        <v>19050</v>
      </c>
      <c r="AI360" s="83"/>
      <c r="AJ360" s="83" t="s">
        <v>18719</v>
      </c>
      <c r="AK360" s="83" t="s">
        <v>16552</v>
      </c>
      <c r="AL360" s="83"/>
      <c r="AM360" s="83"/>
      <c r="AN360" s="85">
        <v>40738.644999999997</v>
      </c>
      <c r="AO360" s="88" t="s">
        <v>20883</v>
      </c>
      <c r="AP360" s="83" t="b">
        <v>1</v>
      </c>
      <c r="AQ360" s="83" t="b">
        <v>0</v>
      </c>
      <c r="AR360" s="83" t="b">
        <v>1</v>
      </c>
      <c r="AS360" s="83"/>
      <c r="AT360" s="83">
        <v>0</v>
      </c>
      <c r="AU360" s="88" t="s">
        <v>22157</v>
      </c>
      <c r="AV360" s="83" t="b">
        <v>0</v>
      </c>
      <c r="AW360" s="83" t="s">
        <v>22320</v>
      </c>
      <c r="AX360" s="88" t="s">
        <v>22678</v>
      </c>
      <c r="AY360" s="83" t="s">
        <v>66</v>
      </c>
      <c r="AZ360" s="2"/>
      <c r="BA360" s="3"/>
      <c r="BB360" s="3"/>
      <c r="BC360" s="3"/>
      <c r="BD360" s="3"/>
    </row>
    <row r="361" spans="1:56" x14ac:dyDescent="0.3">
      <c r="A361" s="69" t="s">
        <v>509</v>
      </c>
      <c r="B361" s="70"/>
      <c r="C361" s="70"/>
      <c r="D361" s="71"/>
      <c r="E361" s="73"/>
      <c r="F361" s="109" t="s">
        <v>3331</v>
      </c>
      <c r="G361" s="70"/>
      <c r="H361" s="74"/>
      <c r="I361" s="75"/>
      <c r="J361" s="75"/>
      <c r="K361" s="74" t="s">
        <v>24630</v>
      </c>
      <c r="L361" s="78"/>
      <c r="M361" s="79"/>
      <c r="N361" s="79"/>
      <c r="O361" s="80"/>
      <c r="P361" s="81"/>
      <c r="Q361" s="81"/>
      <c r="R361" s="93"/>
      <c r="S361" s="93"/>
      <c r="T361" s="93"/>
      <c r="U361" s="93"/>
      <c r="V361" s="52"/>
      <c r="W361" s="52"/>
      <c r="X361" s="52"/>
      <c r="Y361" s="52"/>
      <c r="Z361" s="51"/>
      <c r="AA361" s="76"/>
      <c r="AB361" s="76"/>
      <c r="AC361" s="77"/>
      <c r="AD361" s="83" t="s">
        <v>16968</v>
      </c>
      <c r="AE361" s="83">
        <v>376</v>
      </c>
      <c r="AF361" s="83">
        <v>254</v>
      </c>
      <c r="AG361" s="83">
        <v>1702</v>
      </c>
      <c r="AH361" s="83">
        <v>2533</v>
      </c>
      <c r="AI361" s="83"/>
      <c r="AJ361" s="83" t="s">
        <v>18720</v>
      </c>
      <c r="AK361" s="83"/>
      <c r="AL361" s="88" t="s">
        <v>20379</v>
      </c>
      <c r="AM361" s="83"/>
      <c r="AN361" s="85">
        <v>41714.711006944446</v>
      </c>
      <c r="AO361" s="88" t="s">
        <v>20884</v>
      </c>
      <c r="AP361" s="83" t="b">
        <v>1</v>
      </c>
      <c r="AQ361" s="83" t="b">
        <v>0</v>
      </c>
      <c r="AR361" s="83" t="b">
        <v>0</v>
      </c>
      <c r="AS361" s="83"/>
      <c r="AT361" s="83">
        <v>0</v>
      </c>
      <c r="AU361" s="88" t="s">
        <v>22157</v>
      </c>
      <c r="AV361" s="83" t="b">
        <v>0</v>
      </c>
      <c r="AW361" s="83" t="s">
        <v>22320</v>
      </c>
      <c r="AX361" s="88" t="s">
        <v>22679</v>
      </c>
      <c r="AY361" s="83" t="s">
        <v>66</v>
      </c>
      <c r="AZ361" s="2"/>
      <c r="BA361" s="3"/>
      <c r="BB361" s="3"/>
      <c r="BC361" s="3"/>
      <c r="BD361" s="3"/>
    </row>
    <row r="362" spans="1:56" x14ac:dyDescent="0.3">
      <c r="A362" s="69" t="s">
        <v>2126</v>
      </c>
      <c r="B362" s="70"/>
      <c r="C362" s="70"/>
      <c r="D362" s="71"/>
      <c r="E362" s="73"/>
      <c r="F362" s="109" t="s">
        <v>4811</v>
      </c>
      <c r="G362" s="70"/>
      <c r="H362" s="74"/>
      <c r="I362" s="75"/>
      <c r="J362" s="75"/>
      <c r="K362" s="74" t="s">
        <v>24631</v>
      </c>
      <c r="L362" s="78"/>
      <c r="M362" s="79"/>
      <c r="N362" s="79"/>
      <c r="O362" s="80"/>
      <c r="P362" s="81"/>
      <c r="Q362" s="81"/>
      <c r="R362" s="93"/>
      <c r="S362" s="93"/>
      <c r="T362" s="93"/>
      <c r="U362" s="93"/>
      <c r="V362" s="52"/>
      <c r="W362" s="52"/>
      <c r="X362" s="52"/>
      <c r="Y362" s="52"/>
      <c r="Z362" s="51"/>
      <c r="AA362" s="76"/>
      <c r="AB362" s="76"/>
      <c r="AC362" s="77"/>
      <c r="AD362" s="83" t="s">
        <v>16969</v>
      </c>
      <c r="AE362" s="83">
        <v>10967</v>
      </c>
      <c r="AF362" s="83">
        <v>541506</v>
      </c>
      <c r="AG362" s="83">
        <v>125901</v>
      </c>
      <c r="AH362" s="83">
        <v>694</v>
      </c>
      <c r="AI362" s="83"/>
      <c r="AJ362" s="83" t="s">
        <v>18721</v>
      </c>
      <c r="AK362" s="83" t="s">
        <v>19985</v>
      </c>
      <c r="AL362" s="88" t="s">
        <v>20380</v>
      </c>
      <c r="AM362" s="83"/>
      <c r="AN362" s="85">
        <v>40869.847939814812</v>
      </c>
      <c r="AO362" s="88" t="s">
        <v>20885</v>
      </c>
      <c r="AP362" s="83" t="b">
        <v>1</v>
      </c>
      <c r="AQ362" s="83" t="b">
        <v>0</v>
      </c>
      <c r="AR362" s="83" t="b">
        <v>1</v>
      </c>
      <c r="AS362" s="83"/>
      <c r="AT362" s="83">
        <v>342</v>
      </c>
      <c r="AU362" s="88" t="s">
        <v>22157</v>
      </c>
      <c r="AV362" s="83" t="b">
        <v>1</v>
      </c>
      <c r="AW362" s="83" t="s">
        <v>22320</v>
      </c>
      <c r="AX362" s="88" t="s">
        <v>22680</v>
      </c>
      <c r="AY362" s="83" t="s">
        <v>66</v>
      </c>
      <c r="AZ362" s="2"/>
      <c r="BA362" s="3"/>
      <c r="BB362" s="3"/>
      <c r="BC362" s="3"/>
      <c r="BD362" s="3"/>
    </row>
    <row r="363" spans="1:56" x14ac:dyDescent="0.3">
      <c r="A363" s="69" t="s">
        <v>510</v>
      </c>
      <c r="B363" s="70"/>
      <c r="C363" s="70"/>
      <c r="D363" s="71"/>
      <c r="E363" s="73"/>
      <c r="F363" s="109" t="s">
        <v>3332</v>
      </c>
      <c r="G363" s="70"/>
      <c r="H363" s="74"/>
      <c r="I363" s="75"/>
      <c r="J363" s="75"/>
      <c r="K363" s="74" t="s">
        <v>24632</v>
      </c>
      <c r="L363" s="78"/>
      <c r="M363" s="79"/>
      <c r="N363" s="79"/>
      <c r="O363" s="80"/>
      <c r="P363" s="81"/>
      <c r="Q363" s="81"/>
      <c r="R363" s="93"/>
      <c r="S363" s="93"/>
      <c r="T363" s="93"/>
      <c r="U363" s="93"/>
      <c r="V363" s="52"/>
      <c r="W363" s="52"/>
      <c r="X363" s="52"/>
      <c r="Y363" s="52"/>
      <c r="Z363" s="51"/>
      <c r="AA363" s="76"/>
      <c r="AB363" s="76"/>
      <c r="AC363" s="77"/>
      <c r="AD363" s="83" t="s">
        <v>16970</v>
      </c>
      <c r="AE363" s="83">
        <v>177</v>
      </c>
      <c r="AF363" s="83">
        <v>585</v>
      </c>
      <c r="AG363" s="83">
        <v>56366</v>
      </c>
      <c r="AH363" s="83">
        <v>882</v>
      </c>
      <c r="AI363" s="83"/>
      <c r="AJ363" s="83" t="s">
        <v>18722</v>
      </c>
      <c r="AK363" s="83"/>
      <c r="AL363" s="83"/>
      <c r="AM363" s="83"/>
      <c r="AN363" s="85">
        <v>41576.962777777779</v>
      </c>
      <c r="AO363" s="88" t="s">
        <v>20886</v>
      </c>
      <c r="AP363" s="83" t="b">
        <v>1</v>
      </c>
      <c r="AQ363" s="83" t="b">
        <v>0</v>
      </c>
      <c r="AR363" s="83" t="b">
        <v>1</v>
      </c>
      <c r="AS363" s="83"/>
      <c r="AT363" s="83">
        <v>1</v>
      </c>
      <c r="AU363" s="88" t="s">
        <v>22157</v>
      </c>
      <c r="AV363" s="83" t="b">
        <v>0</v>
      </c>
      <c r="AW363" s="83" t="s">
        <v>22320</v>
      </c>
      <c r="AX363" s="88" t="s">
        <v>22681</v>
      </c>
      <c r="AY363" s="83" t="s">
        <v>66</v>
      </c>
      <c r="AZ363" s="2"/>
      <c r="BA363" s="3"/>
      <c r="BB363" s="3"/>
      <c r="BC363" s="3"/>
      <c r="BD363" s="3"/>
    </row>
    <row r="364" spans="1:56" x14ac:dyDescent="0.3">
      <c r="A364" s="69" t="s">
        <v>511</v>
      </c>
      <c r="B364" s="70"/>
      <c r="C364" s="70"/>
      <c r="D364" s="71"/>
      <c r="E364" s="73"/>
      <c r="F364" s="109" t="s">
        <v>3333</v>
      </c>
      <c r="G364" s="70"/>
      <c r="H364" s="74"/>
      <c r="I364" s="75"/>
      <c r="J364" s="75"/>
      <c r="K364" s="74" t="s">
        <v>24633</v>
      </c>
      <c r="L364" s="78"/>
      <c r="M364" s="79"/>
      <c r="N364" s="79"/>
      <c r="O364" s="80"/>
      <c r="P364" s="81"/>
      <c r="Q364" s="81"/>
      <c r="R364" s="93"/>
      <c r="S364" s="93"/>
      <c r="T364" s="93"/>
      <c r="U364" s="93"/>
      <c r="V364" s="52"/>
      <c r="W364" s="52"/>
      <c r="X364" s="52"/>
      <c r="Y364" s="52"/>
      <c r="Z364" s="51"/>
      <c r="AA364" s="76"/>
      <c r="AB364" s="76"/>
      <c r="AC364" s="77"/>
      <c r="AD364" s="83" t="s">
        <v>16971</v>
      </c>
      <c r="AE364" s="83">
        <v>51</v>
      </c>
      <c r="AF364" s="83">
        <v>160</v>
      </c>
      <c r="AG364" s="83">
        <v>5635</v>
      </c>
      <c r="AH364" s="83">
        <v>564</v>
      </c>
      <c r="AI364" s="83"/>
      <c r="AJ364" s="83" t="s">
        <v>18723</v>
      </c>
      <c r="AK364" s="83"/>
      <c r="AL364" s="83"/>
      <c r="AM364" s="83"/>
      <c r="AN364" s="85">
        <v>43150.758993055555</v>
      </c>
      <c r="AO364" s="83"/>
      <c r="AP364" s="83" t="b">
        <v>1</v>
      </c>
      <c r="AQ364" s="83" t="b">
        <v>0</v>
      </c>
      <c r="AR364" s="83" t="b">
        <v>0</v>
      </c>
      <c r="AS364" s="83"/>
      <c r="AT364" s="83">
        <v>0</v>
      </c>
      <c r="AU364" s="83"/>
      <c r="AV364" s="83" t="b">
        <v>0</v>
      </c>
      <c r="AW364" s="83" t="s">
        <v>22320</v>
      </c>
      <c r="AX364" s="88" t="s">
        <v>22682</v>
      </c>
      <c r="AY364" s="83" t="s">
        <v>66</v>
      </c>
      <c r="AZ364" s="2"/>
      <c r="BA364" s="3"/>
      <c r="BB364" s="3"/>
      <c r="BC364" s="3"/>
      <c r="BD364" s="3"/>
    </row>
    <row r="365" spans="1:56" x14ac:dyDescent="0.3">
      <c r="A365" s="69" t="s">
        <v>512</v>
      </c>
      <c r="B365" s="70"/>
      <c r="C365" s="70"/>
      <c r="D365" s="71"/>
      <c r="E365" s="73"/>
      <c r="F365" s="109" t="s">
        <v>3334</v>
      </c>
      <c r="G365" s="70"/>
      <c r="H365" s="74"/>
      <c r="I365" s="75"/>
      <c r="J365" s="75"/>
      <c r="K365" s="74" t="s">
        <v>24634</v>
      </c>
      <c r="L365" s="78"/>
      <c r="M365" s="79"/>
      <c r="N365" s="79"/>
      <c r="O365" s="80"/>
      <c r="P365" s="81"/>
      <c r="Q365" s="81"/>
      <c r="R365" s="93"/>
      <c r="S365" s="93"/>
      <c r="T365" s="93"/>
      <c r="U365" s="93"/>
      <c r="V365" s="52"/>
      <c r="W365" s="52"/>
      <c r="X365" s="52"/>
      <c r="Y365" s="52"/>
      <c r="Z365" s="51"/>
      <c r="AA365" s="76"/>
      <c r="AB365" s="76"/>
      <c r="AC365" s="77"/>
      <c r="AD365" s="83" t="s">
        <v>16972</v>
      </c>
      <c r="AE365" s="83">
        <v>314</v>
      </c>
      <c r="AF365" s="83">
        <v>94</v>
      </c>
      <c r="AG365" s="83">
        <v>1912</v>
      </c>
      <c r="AH365" s="83">
        <v>1479</v>
      </c>
      <c r="AI365" s="83"/>
      <c r="AJ365" s="83" t="s">
        <v>18724</v>
      </c>
      <c r="AK365" s="83" t="s">
        <v>19986</v>
      </c>
      <c r="AL365" s="83"/>
      <c r="AM365" s="83"/>
      <c r="AN365" s="85">
        <v>43818.781712962962</v>
      </c>
      <c r="AO365" s="88" t="s">
        <v>20887</v>
      </c>
      <c r="AP365" s="83" t="b">
        <v>1</v>
      </c>
      <c r="AQ365" s="83" t="b">
        <v>0</v>
      </c>
      <c r="AR365" s="83" t="b">
        <v>0</v>
      </c>
      <c r="AS365" s="83"/>
      <c r="AT365" s="83">
        <v>0</v>
      </c>
      <c r="AU365" s="83"/>
      <c r="AV365" s="83" t="b">
        <v>0</v>
      </c>
      <c r="AW365" s="83" t="s">
        <v>22320</v>
      </c>
      <c r="AX365" s="88" t="s">
        <v>22683</v>
      </c>
      <c r="AY365" s="83" t="s">
        <v>66</v>
      </c>
      <c r="AZ365" s="2"/>
      <c r="BA365" s="3"/>
      <c r="BB365" s="3"/>
      <c r="BC365" s="3"/>
      <c r="BD365" s="3"/>
    </row>
    <row r="366" spans="1:56" x14ac:dyDescent="0.3">
      <c r="A366" s="69" t="s">
        <v>513</v>
      </c>
      <c r="B366" s="70"/>
      <c r="C366" s="70"/>
      <c r="D366" s="71"/>
      <c r="E366" s="73"/>
      <c r="F366" s="109" t="s">
        <v>3335</v>
      </c>
      <c r="G366" s="70"/>
      <c r="H366" s="74"/>
      <c r="I366" s="75"/>
      <c r="J366" s="75"/>
      <c r="K366" s="74" t="s">
        <v>24635</v>
      </c>
      <c r="L366" s="78"/>
      <c r="M366" s="79"/>
      <c r="N366" s="79"/>
      <c r="O366" s="80"/>
      <c r="P366" s="81"/>
      <c r="Q366" s="81"/>
      <c r="R366" s="93"/>
      <c r="S366" s="93"/>
      <c r="T366" s="93"/>
      <c r="U366" s="93"/>
      <c r="V366" s="52"/>
      <c r="W366" s="52"/>
      <c r="X366" s="52"/>
      <c r="Y366" s="52"/>
      <c r="Z366" s="51"/>
      <c r="AA366" s="76"/>
      <c r="AB366" s="76"/>
      <c r="AC366" s="77"/>
      <c r="AD366" s="83" t="s">
        <v>16973</v>
      </c>
      <c r="AE366" s="83">
        <v>535</v>
      </c>
      <c r="AF366" s="83">
        <v>3465</v>
      </c>
      <c r="AG366" s="83">
        <v>72889</v>
      </c>
      <c r="AH366" s="83">
        <v>4567</v>
      </c>
      <c r="AI366" s="83"/>
      <c r="AJ366" s="83" t="s">
        <v>18725</v>
      </c>
      <c r="AK366" s="83"/>
      <c r="AL366" s="83"/>
      <c r="AM366" s="83"/>
      <c r="AN366" s="85">
        <v>40668.214456018519</v>
      </c>
      <c r="AO366" s="88" t="s">
        <v>20888</v>
      </c>
      <c r="AP366" s="83" t="b">
        <v>1</v>
      </c>
      <c r="AQ366" s="83" t="b">
        <v>0</v>
      </c>
      <c r="AR366" s="83" t="b">
        <v>0</v>
      </c>
      <c r="AS366" s="83"/>
      <c r="AT366" s="83">
        <v>4</v>
      </c>
      <c r="AU366" s="88" t="s">
        <v>22157</v>
      </c>
      <c r="AV366" s="83" t="b">
        <v>0</v>
      </c>
      <c r="AW366" s="83" t="s">
        <v>22320</v>
      </c>
      <c r="AX366" s="88" t="s">
        <v>22684</v>
      </c>
      <c r="AY366" s="83" t="s">
        <v>66</v>
      </c>
      <c r="AZ366" s="2"/>
      <c r="BA366" s="3"/>
      <c r="BB366" s="3"/>
      <c r="BC366" s="3"/>
      <c r="BD366" s="3"/>
    </row>
    <row r="367" spans="1:56" x14ac:dyDescent="0.3">
      <c r="A367" s="69" t="s">
        <v>514</v>
      </c>
      <c r="B367" s="70"/>
      <c r="C367" s="70"/>
      <c r="D367" s="71"/>
      <c r="E367" s="73"/>
      <c r="F367" s="109" t="s">
        <v>3336</v>
      </c>
      <c r="G367" s="70"/>
      <c r="H367" s="74"/>
      <c r="I367" s="75"/>
      <c r="J367" s="75"/>
      <c r="K367" s="74" t="s">
        <v>24636</v>
      </c>
      <c r="L367" s="78"/>
      <c r="M367" s="79"/>
      <c r="N367" s="79"/>
      <c r="O367" s="80"/>
      <c r="P367" s="81"/>
      <c r="Q367" s="81"/>
      <c r="R367" s="93"/>
      <c r="S367" s="93"/>
      <c r="T367" s="93"/>
      <c r="U367" s="93"/>
      <c r="V367" s="52"/>
      <c r="W367" s="52"/>
      <c r="X367" s="52"/>
      <c r="Y367" s="52"/>
      <c r="Z367" s="51"/>
      <c r="AA367" s="76"/>
      <c r="AB367" s="76"/>
      <c r="AC367" s="77"/>
      <c r="AD367" s="83" t="s">
        <v>16974</v>
      </c>
      <c r="AE367" s="83">
        <v>188</v>
      </c>
      <c r="AF367" s="83">
        <v>1176</v>
      </c>
      <c r="AG367" s="83">
        <v>21820</v>
      </c>
      <c r="AH367" s="83">
        <v>220</v>
      </c>
      <c r="AI367" s="83"/>
      <c r="AJ367" s="83" t="s">
        <v>18726</v>
      </c>
      <c r="AK367" s="83"/>
      <c r="AL367" s="83"/>
      <c r="AM367" s="83"/>
      <c r="AN367" s="85">
        <v>40831.384895833333</v>
      </c>
      <c r="AO367" s="88" t="s">
        <v>20889</v>
      </c>
      <c r="AP367" s="83" t="b">
        <v>1</v>
      </c>
      <c r="AQ367" s="83" t="b">
        <v>0</v>
      </c>
      <c r="AR367" s="83" t="b">
        <v>1</v>
      </c>
      <c r="AS367" s="83"/>
      <c r="AT367" s="83">
        <v>11</v>
      </c>
      <c r="AU367" s="88" t="s">
        <v>22157</v>
      </c>
      <c r="AV367" s="83" t="b">
        <v>0</v>
      </c>
      <c r="AW367" s="83" t="s">
        <v>22320</v>
      </c>
      <c r="AX367" s="88" t="s">
        <v>22685</v>
      </c>
      <c r="AY367" s="83" t="s">
        <v>66</v>
      </c>
      <c r="AZ367" s="2"/>
      <c r="BA367" s="3"/>
      <c r="BB367" s="3"/>
      <c r="BC367" s="3"/>
      <c r="BD367" s="3"/>
    </row>
    <row r="368" spans="1:56" x14ac:dyDescent="0.3">
      <c r="A368" s="69" t="s">
        <v>515</v>
      </c>
      <c r="B368" s="70"/>
      <c r="C368" s="70"/>
      <c r="D368" s="71"/>
      <c r="E368" s="73"/>
      <c r="F368" s="109" t="s">
        <v>3337</v>
      </c>
      <c r="G368" s="70"/>
      <c r="H368" s="74"/>
      <c r="I368" s="75"/>
      <c r="J368" s="75"/>
      <c r="K368" s="74" t="s">
        <v>24637</v>
      </c>
      <c r="L368" s="78"/>
      <c r="M368" s="79"/>
      <c r="N368" s="79"/>
      <c r="O368" s="80"/>
      <c r="P368" s="81"/>
      <c r="Q368" s="81"/>
      <c r="R368" s="93"/>
      <c r="S368" s="93"/>
      <c r="T368" s="93"/>
      <c r="U368" s="93"/>
      <c r="V368" s="52"/>
      <c r="W368" s="52"/>
      <c r="X368" s="52"/>
      <c r="Y368" s="52"/>
      <c r="Z368" s="51"/>
      <c r="AA368" s="76"/>
      <c r="AB368" s="76"/>
      <c r="AC368" s="77"/>
      <c r="AD368" s="83" t="s">
        <v>16975</v>
      </c>
      <c r="AE368" s="83">
        <v>231</v>
      </c>
      <c r="AF368" s="83">
        <v>214</v>
      </c>
      <c r="AG368" s="83">
        <v>2579</v>
      </c>
      <c r="AH368" s="83">
        <v>32</v>
      </c>
      <c r="AI368" s="83"/>
      <c r="AJ368" s="83" t="s">
        <v>18727</v>
      </c>
      <c r="AK368" s="83"/>
      <c r="AL368" s="83"/>
      <c r="AM368" s="83"/>
      <c r="AN368" s="85">
        <v>40897.418599537035</v>
      </c>
      <c r="AO368" s="83"/>
      <c r="AP368" s="83" t="b">
        <v>1</v>
      </c>
      <c r="AQ368" s="83" t="b">
        <v>0</v>
      </c>
      <c r="AR368" s="83" t="b">
        <v>1</v>
      </c>
      <c r="AS368" s="83"/>
      <c r="AT368" s="83">
        <v>2</v>
      </c>
      <c r="AU368" s="88" t="s">
        <v>22157</v>
      </c>
      <c r="AV368" s="83" t="b">
        <v>0</v>
      </c>
      <c r="AW368" s="83" t="s">
        <v>22320</v>
      </c>
      <c r="AX368" s="88" t="s">
        <v>22686</v>
      </c>
      <c r="AY368" s="83" t="s">
        <v>66</v>
      </c>
      <c r="AZ368" s="2"/>
      <c r="BA368" s="3"/>
      <c r="BB368" s="3"/>
      <c r="BC368" s="3"/>
      <c r="BD368" s="3"/>
    </row>
    <row r="369" spans="1:56" x14ac:dyDescent="0.3">
      <c r="A369" s="69" t="s">
        <v>516</v>
      </c>
      <c r="B369" s="70"/>
      <c r="C369" s="70"/>
      <c r="D369" s="71"/>
      <c r="E369" s="73"/>
      <c r="F369" s="109" t="s">
        <v>3338</v>
      </c>
      <c r="G369" s="70"/>
      <c r="H369" s="74"/>
      <c r="I369" s="75"/>
      <c r="J369" s="75"/>
      <c r="K369" s="74" t="s">
        <v>24638</v>
      </c>
      <c r="L369" s="78"/>
      <c r="M369" s="79"/>
      <c r="N369" s="79"/>
      <c r="O369" s="80"/>
      <c r="P369" s="81"/>
      <c r="Q369" s="81"/>
      <c r="R369" s="93"/>
      <c r="S369" s="93"/>
      <c r="T369" s="93"/>
      <c r="U369" s="93"/>
      <c r="V369" s="52"/>
      <c r="W369" s="52"/>
      <c r="X369" s="52"/>
      <c r="Y369" s="52"/>
      <c r="Z369" s="51"/>
      <c r="AA369" s="76"/>
      <c r="AB369" s="76"/>
      <c r="AC369" s="77"/>
      <c r="AD369" s="83" t="s">
        <v>16976</v>
      </c>
      <c r="AE369" s="83">
        <v>1556</v>
      </c>
      <c r="AF369" s="83">
        <v>634</v>
      </c>
      <c r="AG369" s="83">
        <v>1553</v>
      </c>
      <c r="AH369" s="83">
        <v>1639</v>
      </c>
      <c r="AI369" s="83"/>
      <c r="AJ369" s="83"/>
      <c r="AK369" s="83"/>
      <c r="AL369" s="83"/>
      <c r="AM369" s="83"/>
      <c r="AN369" s="85">
        <v>43345.01021990741</v>
      </c>
      <c r="AO369" s="83"/>
      <c r="AP369" s="83" t="b">
        <v>1</v>
      </c>
      <c r="AQ369" s="83" t="b">
        <v>0</v>
      </c>
      <c r="AR369" s="83" t="b">
        <v>0</v>
      </c>
      <c r="AS369" s="83"/>
      <c r="AT369" s="83">
        <v>0</v>
      </c>
      <c r="AU369" s="83"/>
      <c r="AV369" s="83" t="b">
        <v>0</v>
      </c>
      <c r="AW369" s="83" t="s">
        <v>22320</v>
      </c>
      <c r="AX369" s="88" t="s">
        <v>22687</v>
      </c>
      <c r="AY369" s="83" t="s">
        <v>66</v>
      </c>
      <c r="AZ369" s="2"/>
      <c r="BA369" s="3"/>
      <c r="BB369" s="3"/>
      <c r="BC369" s="3"/>
      <c r="BD369" s="3"/>
    </row>
    <row r="370" spans="1:56" x14ac:dyDescent="0.3">
      <c r="A370" s="69" t="s">
        <v>517</v>
      </c>
      <c r="B370" s="70"/>
      <c r="C370" s="70"/>
      <c r="D370" s="71"/>
      <c r="E370" s="73"/>
      <c r="F370" s="109" t="s">
        <v>3339</v>
      </c>
      <c r="G370" s="70"/>
      <c r="H370" s="74"/>
      <c r="I370" s="75"/>
      <c r="J370" s="75"/>
      <c r="K370" s="74" t="s">
        <v>24639</v>
      </c>
      <c r="L370" s="78"/>
      <c r="M370" s="79"/>
      <c r="N370" s="79"/>
      <c r="O370" s="80"/>
      <c r="P370" s="81"/>
      <c r="Q370" s="81"/>
      <c r="R370" s="93"/>
      <c r="S370" s="93"/>
      <c r="T370" s="93"/>
      <c r="U370" s="93"/>
      <c r="V370" s="52"/>
      <c r="W370" s="52"/>
      <c r="X370" s="52"/>
      <c r="Y370" s="52"/>
      <c r="Z370" s="51"/>
      <c r="AA370" s="76"/>
      <c r="AB370" s="76"/>
      <c r="AC370" s="77"/>
      <c r="AD370" s="83" t="s">
        <v>16977</v>
      </c>
      <c r="AE370" s="83">
        <v>289</v>
      </c>
      <c r="AF370" s="83">
        <v>245</v>
      </c>
      <c r="AG370" s="83">
        <v>782</v>
      </c>
      <c r="AH370" s="83">
        <v>490</v>
      </c>
      <c r="AI370" s="83"/>
      <c r="AJ370" s="83" t="s">
        <v>18728</v>
      </c>
      <c r="AK370" s="83" t="s">
        <v>16977</v>
      </c>
      <c r="AL370" s="83"/>
      <c r="AM370" s="83"/>
      <c r="AN370" s="85">
        <v>43844.803530092591</v>
      </c>
      <c r="AO370" s="88" t="s">
        <v>20890</v>
      </c>
      <c r="AP370" s="83" t="b">
        <v>1</v>
      </c>
      <c r="AQ370" s="83" t="b">
        <v>0</v>
      </c>
      <c r="AR370" s="83" t="b">
        <v>0</v>
      </c>
      <c r="AS370" s="83"/>
      <c r="AT370" s="83">
        <v>2</v>
      </c>
      <c r="AU370" s="83"/>
      <c r="AV370" s="83" t="b">
        <v>0</v>
      </c>
      <c r="AW370" s="83" t="s">
        <v>22320</v>
      </c>
      <c r="AX370" s="88" t="s">
        <v>22688</v>
      </c>
      <c r="AY370" s="83" t="s">
        <v>66</v>
      </c>
      <c r="AZ370" s="2"/>
      <c r="BA370" s="3"/>
      <c r="BB370" s="3"/>
      <c r="BC370" s="3"/>
      <c r="BD370" s="3"/>
    </row>
    <row r="371" spans="1:56" x14ac:dyDescent="0.3">
      <c r="A371" s="69" t="s">
        <v>518</v>
      </c>
      <c r="B371" s="70"/>
      <c r="C371" s="70"/>
      <c r="D371" s="71"/>
      <c r="E371" s="73"/>
      <c r="F371" s="109" t="s">
        <v>3340</v>
      </c>
      <c r="G371" s="70"/>
      <c r="H371" s="74"/>
      <c r="I371" s="75"/>
      <c r="J371" s="75"/>
      <c r="K371" s="74" t="s">
        <v>24640</v>
      </c>
      <c r="L371" s="78"/>
      <c r="M371" s="79"/>
      <c r="N371" s="79"/>
      <c r="O371" s="80"/>
      <c r="P371" s="81"/>
      <c r="Q371" s="81"/>
      <c r="R371" s="93"/>
      <c r="S371" s="93"/>
      <c r="T371" s="93"/>
      <c r="U371" s="93"/>
      <c r="V371" s="52"/>
      <c r="W371" s="52"/>
      <c r="X371" s="52"/>
      <c r="Y371" s="52"/>
      <c r="Z371" s="51"/>
      <c r="AA371" s="76"/>
      <c r="AB371" s="76"/>
      <c r="AC371" s="77"/>
      <c r="AD371" s="83" t="s">
        <v>16978</v>
      </c>
      <c r="AE371" s="83">
        <v>34</v>
      </c>
      <c r="AF371" s="83">
        <v>36</v>
      </c>
      <c r="AG371" s="83">
        <v>647</v>
      </c>
      <c r="AH371" s="83">
        <v>1323</v>
      </c>
      <c r="AI371" s="83"/>
      <c r="AJ371" s="83" t="s">
        <v>18729</v>
      </c>
      <c r="AK371" s="83" t="s">
        <v>19987</v>
      </c>
      <c r="AL371" s="83"/>
      <c r="AM371" s="83"/>
      <c r="AN371" s="85">
        <v>43785.640335648146</v>
      </c>
      <c r="AO371" s="88" t="s">
        <v>20891</v>
      </c>
      <c r="AP371" s="83" t="b">
        <v>1</v>
      </c>
      <c r="AQ371" s="83" t="b">
        <v>0</v>
      </c>
      <c r="AR371" s="83" t="b">
        <v>0</v>
      </c>
      <c r="AS371" s="83"/>
      <c r="AT371" s="83">
        <v>0</v>
      </c>
      <c r="AU371" s="83"/>
      <c r="AV371" s="83" t="b">
        <v>0</v>
      </c>
      <c r="AW371" s="83" t="s">
        <v>22320</v>
      </c>
      <c r="AX371" s="88" t="s">
        <v>22689</v>
      </c>
      <c r="AY371" s="83" t="s">
        <v>66</v>
      </c>
      <c r="AZ371" s="2"/>
      <c r="BA371" s="3"/>
      <c r="BB371" s="3"/>
      <c r="BC371" s="3"/>
      <c r="BD371" s="3"/>
    </row>
    <row r="372" spans="1:56" x14ac:dyDescent="0.3">
      <c r="A372" s="69" t="s">
        <v>2107</v>
      </c>
      <c r="B372" s="70"/>
      <c r="C372" s="70"/>
      <c r="D372" s="71"/>
      <c r="E372" s="73"/>
      <c r="F372" s="109" t="s">
        <v>4791</v>
      </c>
      <c r="G372" s="70"/>
      <c r="H372" s="74"/>
      <c r="I372" s="75"/>
      <c r="J372" s="75"/>
      <c r="K372" s="74" t="s">
        <v>24641</v>
      </c>
      <c r="L372" s="78"/>
      <c r="M372" s="79"/>
      <c r="N372" s="79"/>
      <c r="O372" s="80"/>
      <c r="P372" s="81"/>
      <c r="Q372" s="81"/>
      <c r="R372" s="93"/>
      <c r="S372" s="93"/>
      <c r="T372" s="93"/>
      <c r="U372" s="93"/>
      <c r="V372" s="52"/>
      <c r="W372" s="52"/>
      <c r="X372" s="52"/>
      <c r="Y372" s="52"/>
      <c r="Z372" s="51"/>
      <c r="AA372" s="76"/>
      <c r="AB372" s="76"/>
      <c r="AC372" s="77"/>
      <c r="AD372" s="83" t="s">
        <v>16979</v>
      </c>
      <c r="AE372" s="83">
        <v>268</v>
      </c>
      <c r="AF372" s="83">
        <v>511</v>
      </c>
      <c r="AG372" s="83">
        <v>13062</v>
      </c>
      <c r="AH372" s="83">
        <v>68</v>
      </c>
      <c r="AI372" s="83"/>
      <c r="AJ372" s="83" t="s">
        <v>18730</v>
      </c>
      <c r="AK372" s="83" t="s">
        <v>2911</v>
      </c>
      <c r="AL372" s="83"/>
      <c r="AM372" s="83"/>
      <c r="AN372" s="85">
        <v>41020.962858796294</v>
      </c>
      <c r="AO372" s="88" t="s">
        <v>20892</v>
      </c>
      <c r="AP372" s="83" t="b">
        <v>1</v>
      </c>
      <c r="AQ372" s="83" t="b">
        <v>0</v>
      </c>
      <c r="AR372" s="83" t="b">
        <v>1</v>
      </c>
      <c r="AS372" s="83"/>
      <c r="AT372" s="83">
        <v>3</v>
      </c>
      <c r="AU372" s="88" t="s">
        <v>22157</v>
      </c>
      <c r="AV372" s="83" t="b">
        <v>0</v>
      </c>
      <c r="AW372" s="83" t="s">
        <v>22320</v>
      </c>
      <c r="AX372" s="88" t="s">
        <v>22690</v>
      </c>
      <c r="AY372" s="83" t="s">
        <v>66</v>
      </c>
      <c r="AZ372" s="2"/>
      <c r="BA372" s="3"/>
      <c r="BB372" s="3"/>
      <c r="BC372" s="3"/>
      <c r="BD372" s="3"/>
    </row>
    <row r="373" spans="1:56" x14ac:dyDescent="0.3">
      <c r="A373" s="69" t="s">
        <v>1945</v>
      </c>
      <c r="B373" s="70"/>
      <c r="C373" s="70"/>
      <c r="D373" s="71"/>
      <c r="E373" s="73"/>
      <c r="F373" s="109" t="s">
        <v>4640</v>
      </c>
      <c r="G373" s="70"/>
      <c r="H373" s="74"/>
      <c r="I373" s="75"/>
      <c r="J373" s="75"/>
      <c r="K373" s="74" t="s">
        <v>24642</v>
      </c>
      <c r="L373" s="78"/>
      <c r="M373" s="79"/>
      <c r="N373" s="79"/>
      <c r="O373" s="80"/>
      <c r="P373" s="81"/>
      <c r="Q373" s="81"/>
      <c r="R373" s="93"/>
      <c r="S373" s="93"/>
      <c r="T373" s="93"/>
      <c r="U373" s="93"/>
      <c r="V373" s="52"/>
      <c r="W373" s="52"/>
      <c r="X373" s="52"/>
      <c r="Y373" s="52"/>
      <c r="Z373" s="51"/>
      <c r="AA373" s="76"/>
      <c r="AB373" s="76"/>
      <c r="AC373" s="77"/>
      <c r="AD373" s="83" t="s">
        <v>16980</v>
      </c>
      <c r="AE373" s="83">
        <v>240</v>
      </c>
      <c r="AF373" s="83">
        <v>499</v>
      </c>
      <c r="AG373" s="83">
        <v>11655</v>
      </c>
      <c r="AH373" s="83">
        <v>1732</v>
      </c>
      <c r="AI373" s="83"/>
      <c r="AJ373" s="83" t="s">
        <v>18731</v>
      </c>
      <c r="AK373" s="83" t="s">
        <v>19988</v>
      </c>
      <c r="AL373" s="83"/>
      <c r="AM373" s="83"/>
      <c r="AN373" s="85">
        <v>42533.283182870371</v>
      </c>
      <c r="AO373" s="88" t="s">
        <v>20893</v>
      </c>
      <c r="AP373" s="83" t="b">
        <v>1</v>
      </c>
      <c r="AQ373" s="83" t="b">
        <v>0</v>
      </c>
      <c r="AR373" s="83" t="b">
        <v>1</v>
      </c>
      <c r="AS373" s="83"/>
      <c r="AT373" s="83">
        <v>3</v>
      </c>
      <c r="AU373" s="83"/>
      <c r="AV373" s="83" t="b">
        <v>0</v>
      </c>
      <c r="AW373" s="83" t="s">
        <v>22320</v>
      </c>
      <c r="AX373" s="88" t="s">
        <v>22691</v>
      </c>
      <c r="AY373" s="83" t="s">
        <v>66</v>
      </c>
      <c r="AZ373" s="2"/>
      <c r="BA373" s="3"/>
      <c r="BB373" s="3"/>
      <c r="BC373" s="3"/>
      <c r="BD373" s="3"/>
    </row>
    <row r="374" spans="1:56" x14ac:dyDescent="0.3">
      <c r="A374" s="69" t="s">
        <v>519</v>
      </c>
      <c r="B374" s="70"/>
      <c r="C374" s="70"/>
      <c r="D374" s="71"/>
      <c r="E374" s="73"/>
      <c r="F374" s="109" t="s">
        <v>3341</v>
      </c>
      <c r="G374" s="70"/>
      <c r="H374" s="74"/>
      <c r="I374" s="75"/>
      <c r="J374" s="75"/>
      <c r="K374" s="74" t="s">
        <v>24643</v>
      </c>
      <c r="L374" s="78"/>
      <c r="M374" s="79"/>
      <c r="N374" s="79"/>
      <c r="O374" s="80"/>
      <c r="P374" s="81"/>
      <c r="Q374" s="81"/>
      <c r="R374" s="93"/>
      <c r="S374" s="93"/>
      <c r="T374" s="93"/>
      <c r="U374" s="93"/>
      <c r="V374" s="52"/>
      <c r="W374" s="52"/>
      <c r="X374" s="52"/>
      <c r="Y374" s="52"/>
      <c r="Z374" s="51"/>
      <c r="AA374" s="76"/>
      <c r="AB374" s="76"/>
      <c r="AC374" s="77"/>
      <c r="AD374" s="83" t="s">
        <v>16981</v>
      </c>
      <c r="AE374" s="83">
        <v>1739</v>
      </c>
      <c r="AF374" s="83">
        <v>1737</v>
      </c>
      <c r="AG374" s="83">
        <v>55106</v>
      </c>
      <c r="AH374" s="83">
        <v>10698</v>
      </c>
      <c r="AI374" s="83"/>
      <c r="AJ374" s="83" t="s">
        <v>18732</v>
      </c>
      <c r="AK374" s="83" t="s">
        <v>19989</v>
      </c>
      <c r="AL374" s="83"/>
      <c r="AM374" s="83"/>
      <c r="AN374" s="85">
        <v>42103.451770833337</v>
      </c>
      <c r="AO374" s="88" t="s">
        <v>20894</v>
      </c>
      <c r="AP374" s="83" t="b">
        <v>1</v>
      </c>
      <c r="AQ374" s="83" t="b">
        <v>0</v>
      </c>
      <c r="AR374" s="83" t="b">
        <v>0</v>
      </c>
      <c r="AS374" s="83"/>
      <c r="AT374" s="83">
        <v>2</v>
      </c>
      <c r="AU374" s="88" t="s">
        <v>22157</v>
      </c>
      <c r="AV374" s="83" t="b">
        <v>0</v>
      </c>
      <c r="AW374" s="83" t="s">
        <v>22320</v>
      </c>
      <c r="AX374" s="88" t="s">
        <v>22692</v>
      </c>
      <c r="AY374" s="83" t="s">
        <v>66</v>
      </c>
      <c r="AZ374" s="2"/>
      <c r="BA374" s="3"/>
      <c r="BB374" s="3"/>
      <c r="BC374" s="3"/>
      <c r="BD374" s="3"/>
    </row>
    <row r="375" spans="1:56" x14ac:dyDescent="0.3">
      <c r="A375" s="69" t="s">
        <v>520</v>
      </c>
      <c r="B375" s="70"/>
      <c r="C375" s="70"/>
      <c r="D375" s="71"/>
      <c r="E375" s="73"/>
      <c r="F375" s="109" t="s">
        <v>3342</v>
      </c>
      <c r="G375" s="70"/>
      <c r="H375" s="74"/>
      <c r="I375" s="75"/>
      <c r="J375" s="75"/>
      <c r="K375" s="74" t="s">
        <v>24644</v>
      </c>
      <c r="L375" s="78"/>
      <c r="M375" s="79"/>
      <c r="N375" s="79"/>
      <c r="O375" s="80"/>
      <c r="P375" s="81"/>
      <c r="Q375" s="81"/>
      <c r="R375" s="93"/>
      <c r="S375" s="93"/>
      <c r="T375" s="93"/>
      <c r="U375" s="93"/>
      <c r="V375" s="52"/>
      <c r="W375" s="52"/>
      <c r="X375" s="52"/>
      <c r="Y375" s="52"/>
      <c r="Z375" s="51"/>
      <c r="AA375" s="76"/>
      <c r="AB375" s="76"/>
      <c r="AC375" s="77"/>
      <c r="AD375" s="83" t="s">
        <v>16982</v>
      </c>
      <c r="AE375" s="83">
        <v>3910</v>
      </c>
      <c r="AF375" s="83">
        <v>3413</v>
      </c>
      <c r="AG375" s="83">
        <v>37980</v>
      </c>
      <c r="AH375" s="83">
        <v>222143</v>
      </c>
      <c r="AI375" s="83"/>
      <c r="AJ375" s="83" t="s">
        <v>18733</v>
      </c>
      <c r="AK375" s="83" t="s">
        <v>19896</v>
      </c>
      <c r="AL375" s="83"/>
      <c r="AM375" s="83"/>
      <c r="AN375" s="85">
        <v>42943.525393518517</v>
      </c>
      <c r="AO375" s="88" t="s">
        <v>20895</v>
      </c>
      <c r="AP375" s="83" t="b">
        <v>1</v>
      </c>
      <c r="AQ375" s="83" t="b">
        <v>0</v>
      </c>
      <c r="AR375" s="83" t="b">
        <v>0</v>
      </c>
      <c r="AS375" s="83"/>
      <c r="AT375" s="83">
        <v>1</v>
      </c>
      <c r="AU375" s="83"/>
      <c r="AV375" s="83" t="b">
        <v>0</v>
      </c>
      <c r="AW375" s="83" t="s">
        <v>22320</v>
      </c>
      <c r="AX375" s="88" t="s">
        <v>22693</v>
      </c>
      <c r="AY375" s="83" t="s">
        <v>66</v>
      </c>
      <c r="AZ375" s="2"/>
      <c r="BA375" s="3"/>
      <c r="BB375" s="3"/>
      <c r="BC375" s="3"/>
      <c r="BD375" s="3"/>
    </row>
    <row r="376" spans="1:56" x14ac:dyDescent="0.3">
      <c r="A376" s="69" t="s">
        <v>521</v>
      </c>
      <c r="B376" s="70"/>
      <c r="C376" s="70"/>
      <c r="D376" s="71"/>
      <c r="E376" s="73"/>
      <c r="F376" s="109" t="s">
        <v>3343</v>
      </c>
      <c r="G376" s="70"/>
      <c r="H376" s="74"/>
      <c r="I376" s="75"/>
      <c r="J376" s="75"/>
      <c r="K376" s="74" t="s">
        <v>24645</v>
      </c>
      <c r="L376" s="78"/>
      <c r="M376" s="79"/>
      <c r="N376" s="79"/>
      <c r="O376" s="80"/>
      <c r="P376" s="81"/>
      <c r="Q376" s="81"/>
      <c r="R376" s="93"/>
      <c r="S376" s="93"/>
      <c r="T376" s="93"/>
      <c r="U376" s="93"/>
      <c r="V376" s="52"/>
      <c r="W376" s="52"/>
      <c r="X376" s="52"/>
      <c r="Y376" s="52"/>
      <c r="Z376" s="51"/>
      <c r="AA376" s="76"/>
      <c r="AB376" s="76"/>
      <c r="AC376" s="77"/>
      <c r="AD376" s="83" t="s">
        <v>16983</v>
      </c>
      <c r="AE376" s="83">
        <v>580</v>
      </c>
      <c r="AF376" s="83">
        <v>385</v>
      </c>
      <c r="AG376" s="83">
        <v>11097</v>
      </c>
      <c r="AH376" s="83">
        <v>16421</v>
      </c>
      <c r="AI376" s="83"/>
      <c r="AJ376" s="83"/>
      <c r="AK376" s="83" t="s">
        <v>19919</v>
      </c>
      <c r="AL376" s="83"/>
      <c r="AM376" s="83"/>
      <c r="AN376" s="85">
        <v>43012.513101851851</v>
      </c>
      <c r="AO376" s="88" t="s">
        <v>20896</v>
      </c>
      <c r="AP376" s="83" t="b">
        <v>1</v>
      </c>
      <c r="AQ376" s="83" t="b">
        <v>0</v>
      </c>
      <c r="AR376" s="83" t="b">
        <v>1</v>
      </c>
      <c r="AS376" s="83"/>
      <c r="AT376" s="83">
        <v>0</v>
      </c>
      <c r="AU376" s="83"/>
      <c r="AV376" s="83" t="b">
        <v>0</v>
      </c>
      <c r="AW376" s="83" t="s">
        <v>22320</v>
      </c>
      <c r="AX376" s="88" t="s">
        <v>22694</v>
      </c>
      <c r="AY376" s="83" t="s">
        <v>66</v>
      </c>
      <c r="AZ376" s="2"/>
      <c r="BA376" s="3"/>
      <c r="BB376" s="3"/>
      <c r="BC376" s="3"/>
      <c r="BD376" s="3"/>
    </row>
    <row r="377" spans="1:56" x14ac:dyDescent="0.3">
      <c r="A377" s="69" t="s">
        <v>522</v>
      </c>
      <c r="B377" s="70"/>
      <c r="C377" s="70"/>
      <c r="D377" s="71"/>
      <c r="E377" s="73"/>
      <c r="F377" s="109" t="s">
        <v>3344</v>
      </c>
      <c r="G377" s="70"/>
      <c r="H377" s="74"/>
      <c r="I377" s="75"/>
      <c r="J377" s="75"/>
      <c r="K377" s="74" t="s">
        <v>24646</v>
      </c>
      <c r="L377" s="78"/>
      <c r="M377" s="79"/>
      <c r="N377" s="79"/>
      <c r="O377" s="80"/>
      <c r="P377" s="81"/>
      <c r="Q377" s="81"/>
      <c r="R377" s="93"/>
      <c r="S377" s="93"/>
      <c r="T377" s="93"/>
      <c r="U377" s="93"/>
      <c r="V377" s="52"/>
      <c r="W377" s="52"/>
      <c r="X377" s="52"/>
      <c r="Y377" s="52"/>
      <c r="Z377" s="51"/>
      <c r="AA377" s="76"/>
      <c r="AB377" s="76"/>
      <c r="AC377" s="77"/>
      <c r="AD377" s="83" t="s">
        <v>16984</v>
      </c>
      <c r="AE377" s="83">
        <v>54</v>
      </c>
      <c r="AF377" s="83">
        <v>741</v>
      </c>
      <c r="AG377" s="83">
        <v>6725</v>
      </c>
      <c r="AH377" s="83">
        <v>576</v>
      </c>
      <c r="AI377" s="83"/>
      <c r="AJ377" s="83" t="s">
        <v>18734</v>
      </c>
      <c r="AK377" s="83"/>
      <c r="AL377" s="83"/>
      <c r="AM377" s="83"/>
      <c r="AN377" s="85">
        <v>42590.952361111114</v>
      </c>
      <c r="AO377" s="88" t="s">
        <v>20897</v>
      </c>
      <c r="AP377" s="83" t="b">
        <v>1</v>
      </c>
      <c r="AQ377" s="83" t="b">
        <v>0</v>
      </c>
      <c r="AR377" s="83" t="b">
        <v>1</v>
      </c>
      <c r="AS377" s="83"/>
      <c r="AT377" s="83">
        <v>5</v>
      </c>
      <c r="AU377" s="83"/>
      <c r="AV377" s="83" t="b">
        <v>0</v>
      </c>
      <c r="AW377" s="83" t="s">
        <v>22320</v>
      </c>
      <c r="AX377" s="88" t="s">
        <v>22695</v>
      </c>
      <c r="AY377" s="83" t="s">
        <v>66</v>
      </c>
      <c r="AZ377" s="2"/>
      <c r="BA377" s="3"/>
      <c r="BB377" s="3"/>
      <c r="BC377" s="3"/>
      <c r="BD377" s="3"/>
    </row>
    <row r="378" spans="1:56" x14ac:dyDescent="0.3">
      <c r="A378" s="69" t="s">
        <v>2088</v>
      </c>
      <c r="B378" s="70"/>
      <c r="C378" s="70"/>
      <c r="D378" s="71"/>
      <c r="E378" s="73"/>
      <c r="F378" s="109" t="s">
        <v>4773</v>
      </c>
      <c r="G378" s="70"/>
      <c r="H378" s="74"/>
      <c r="I378" s="75"/>
      <c r="J378" s="75"/>
      <c r="K378" s="74" t="s">
        <v>24647</v>
      </c>
      <c r="L378" s="78"/>
      <c r="M378" s="79"/>
      <c r="N378" s="79"/>
      <c r="O378" s="80"/>
      <c r="P378" s="81"/>
      <c r="Q378" s="81"/>
      <c r="R378" s="93"/>
      <c r="S378" s="93"/>
      <c r="T378" s="93"/>
      <c r="U378" s="93"/>
      <c r="V378" s="52"/>
      <c r="W378" s="52"/>
      <c r="X378" s="52"/>
      <c r="Y378" s="52"/>
      <c r="Z378" s="51"/>
      <c r="AA378" s="76"/>
      <c r="AB378" s="76"/>
      <c r="AC378" s="77"/>
      <c r="AD378" s="83" t="s">
        <v>16985</v>
      </c>
      <c r="AE378" s="83">
        <v>806</v>
      </c>
      <c r="AF378" s="83">
        <v>109231</v>
      </c>
      <c r="AG378" s="83">
        <v>10324</v>
      </c>
      <c r="AH378" s="83">
        <v>135</v>
      </c>
      <c r="AI378" s="83"/>
      <c r="AJ378" s="83" t="s">
        <v>18735</v>
      </c>
      <c r="AK378" s="83" t="s">
        <v>19990</v>
      </c>
      <c r="AL378" s="88" t="s">
        <v>20381</v>
      </c>
      <c r="AM378" s="83"/>
      <c r="AN378" s="85">
        <v>39974.50744212963</v>
      </c>
      <c r="AO378" s="88" t="s">
        <v>20898</v>
      </c>
      <c r="AP378" s="83" t="b">
        <v>1</v>
      </c>
      <c r="AQ378" s="83" t="b">
        <v>0</v>
      </c>
      <c r="AR378" s="83" t="b">
        <v>1</v>
      </c>
      <c r="AS378" s="83"/>
      <c r="AT378" s="83">
        <v>37</v>
      </c>
      <c r="AU378" s="88" t="s">
        <v>22157</v>
      </c>
      <c r="AV378" s="83" t="b">
        <v>1</v>
      </c>
      <c r="AW378" s="83" t="s">
        <v>22320</v>
      </c>
      <c r="AX378" s="88" t="s">
        <v>22696</v>
      </c>
      <c r="AY378" s="83" t="s">
        <v>66</v>
      </c>
      <c r="AZ378" s="2"/>
      <c r="BA378" s="3"/>
      <c r="BB378" s="3"/>
      <c r="BC378" s="3"/>
      <c r="BD378" s="3"/>
    </row>
    <row r="379" spans="1:56" x14ac:dyDescent="0.3">
      <c r="A379" s="69" t="s">
        <v>523</v>
      </c>
      <c r="B379" s="70"/>
      <c r="C379" s="70"/>
      <c r="D379" s="71"/>
      <c r="E379" s="73"/>
      <c r="F379" s="109" t="s">
        <v>3345</v>
      </c>
      <c r="G379" s="70"/>
      <c r="H379" s="74"/>
      <c r="I379" s="75"/>
      <c r="J379" s="75"/>
      <c r="K379" s="74" t="s">
        <v>24648</v>
      </c>
      <c r="L379" s="78"/>
      <c r="M379" s="79"/>
      <c r="N379" s="79"/>
      <c r="O379" s="80"/>
      <c r="P379" s="81"/>
      <c r="Q379" s="81"/>
      <c r="R379" s="93"/>
      <c r="S379" s="93"/>
      <c r="T379" s="93"/>
      <c r="U379" s="93"/>
      <c r="V379" s="52"/>
      <c r="W379" s="52"/>
      <c r="X379" s="52"/>
      <c r="Y379" s="52"/>
      <c r="Z379" s="51"/>
      <c r="AA379" s="76"/>
      <c r="AB379" s="76"/>
      <c r="AC379" s="77"/>
      <c r="AD379" s="83" t="s">
        <v>16986</v>
      </c>
      <c r="AE379" s="83">
        <v>61</v>
      </c>
      <c r="AF379" s="83">
        <v>101</v>
      </c>
      <c r="AG379" s="83">
        <v>559</v>
      </c>
      <c r="AH379" s="83">
        <v>3344</v>
      </c>
      <c r="AI379" s="83"/>
      <c r="AJ379" s="83" t="s">
        <v>18736</v>
      </c>
      <c r="AK379" s="83" t="s">
        <v>16552</v>
      </c>
      <c r="AL379" s="83"/>
      <c r="AM379" s="83"/>
      <c r="AN379" s="85">
        <v>40808.877164351848</v>
      </c>
      <c r="AO379" s="83"/>
      <c r="AP379" s="83" t="b">
        <v>0</v>
      </c>
      <c r="AQ379" s="83" t="b">
        <v>0</v>
      </c>
      <c r="AR379" s="83" t="b">
        <v>0</v>
      </c>
      <c r="AS379" s="83"/>
      <c r="AT379" s="83">
        <v>0</v>
      </c>
      <c r="AU379" s="88" t="s">
        <v>22162</v>
      </c>
      <c r="AV379" s="83" t="b">
        <v>0</v>
      </c>
      <c r="AW379" s="83" t="s">
        <v>22320</v>
      </c>
      <c r="AX379" s="88" t="s">
        <v>22697</v>
      </c>
      <c r="AY379" s="83" t="s">
        <v>66</v>
      </c>
      <c r="AZ379" s="2"/>
      <c r="BA379" s="3"/>
      <c r="BB379" s="3"/>
      <c r="BC379" s="3"/>
      <c r="BD379" s="3"/>
    </row>
    <row r="380" spans="1:56" x14ac:dyDescent="0.3">
      <c r="A380" s="69" t="s">
        <v>524</v>
      </c>
      <c r="B380" s="70"/>
      <c r="C380" s="70"/>
      <c r="D380" s="71"/>
      <c r="E380" s="73"/>
      <c r="F380" s="109" t="s">
        <v>3346</v>
      </c>
      <c r="G380" s="70"/>
      <c r="H380" s="74"/>
      <c r="I380" s="75"/>
      <c r="J380" s="75"/>
      <c r="K380" s="74" t="s">
        <v>24649</v>
      </c>
      <c r="L380" s="78"/>
      <c r="M380" s="79"/>
      <c r="N380" s="79"/>
      <c r="O380" s="80"/>
      <c r="P380" s="81"/>
      <c r="Q380" s="81"/>
      <c r="R380" s="93"/>
      <c r="S380" s="93"/>
      <c r="T380" s="93"/>
      <c r="U380" s="93"/>
      <c r="V380" s="52"/>
      <c r="W380" s="52"/>
      <c r="X380" s="52"/>
      <c r="Y380" s="52"/>
      <c r="Z380" s="51"/>
      <c r="AA380" s="76"/>
      <c r="AB380" s="76"/>
      <c r="AC380" s="77"/>
      <c r="AD380" s="83" t="s">
        <v>16987</v>
      </c>
      <c r="AE380" s="83">
        <v>9</v>
      </c>
      <c r="AF380" s="83">
        <v>10</v>
      </c>
      <c r="AG380" s="83">
        <v>79</v>
      </c>
      <c r="AH380" s="83">
        <v>0</v>
      </c>
      <c r="AI380" s="83"/>
      <c r="AJ380" s="83" t="s">
        <v>18737</v>
      </c>
      <c r="AK380" s="83"/>
      <c r="AL380" s="83"/>
      <c r="AM380" s="83"/>
      <c r="AN380" s="85">
        <v>43847.197118055556</v>
      </c>
      <c r="AO380" s="88" t="s">
        <v>20899</v>
      </c>
      <c r="AP380" s="83" t="b">
        <v>1</v>
      </c>
      <c r="AQ380" s="83" t="b">
        <v>0</v>
      </c>
      <c r="AR380" s="83" t="b">
        <v>0</v>
      </c>
      <c r="AS380" s="83"/>
      <c r="AT380" s="83">
        <v>1</v>
      </c>
      <c r="AU380" s="83"/>
      <c r="AV380" s="83" t="b">
        <v>0</v>
      </c>
      <c r="AW380" s="83" t="s">
        <v>22320</v>
      </c>
      <c r="AX380" s="88" t="s">
        <v>22698</v>
      </c>
      <c r="AY380" s="83" t="s">
        <v>66</v>
      </c>
      <c r="AZ380" s="2"/>
      <c r="BA380" s="3"/>
      <c r="BB380" s="3"/>
      <c r="BC380" s="3"/>
      <c r="BD380" s="3"/>
    </row>
    <row r="381" spans="1:56" x14ac:dyDescent="0.3">
      <c r="A381" s="69" t="s">
        <v>525</v>
      </c>
      <c r="B381" s="70"/>
      <c r="C381" s="70"/>
      <c r="D381" s="71"/>
      <c r="E381" s="73"/>
      <c r="F381" s="109" t="s">
        <v>3347</v>
      </c>
      <c r="G381" s="70"/>
      <c r="H381" s="74"/>
      <c r="I381" s="75"/>
      <c r="J381" s="75"/>
      <c r="K381" s="74" t="s">
        <v>24650</v>
      </c>
      <c r="L381" s="78"/>
      <c r="M381" s="79"/>
      <c r="N381" s="79"/>
      <c r="O381" s="80"/>
      <c r="P381" s="81"/>
      <c r="Q381" s="81"/>
      <c r="R381" s="93"/>
      <c r="S381" s="93"/>
      <c r="T381" s="93"/>
      <c r="U381" s="93"/>
      <c r="V381" s="52"/>
      <c r="W381" s="52"/>
      <c r="X381" s="52"/>
      <c r="Y381" s="52"/>
      <c r="Z381" s="51"/>
      <c r="AA381" s="76"/>
      <c r="AB381" s="76"/>
      <c r="AC381" s="77"/>
      <c r="AD381" s="83" t="s">
        <v>16988</v>
      </c>
      <c r="AE381" s="83">
        <v>1008</v>
      </c>
      <c r="AF381" s="83">
        <v>591</v>
      </c>
      <c r="AG381" s="83">
        <v>37525</v>
      </c>
      <c r="AH381" s="83">
        <v>4006</v>
      </c>
      <c r="AI381" s="83"/>
      <c r="AJ381" s="83" t="s">
        <v>18738</v>
      </c>
      <c r="AK381" s="83"/>
      <c r="AL381" s="83"/>
      <c r="AM381" s="83"/>
      <c r="AN381" s="85">
        <v>41557.794907407406</v>
      </c>
      <c r="AO381" s="88" t="s">
        <v>20900</v>
      </c>
      <c r="AP381" s="83" t="b">
        <v>1</v>
      </c>
      <c r="AQ381" s="83" t="b">
        <v>0</v>
      </c>
      <c r="AR381" s="83" t="b">
        <v>1</v>
      </c>
      <c r="AS381" s="83"/>
      <c r="AT381" s="83">
        <v>8</v>
      </c>
      <c r="AU381" s="88" t="s">
        <v>22157</v>
      </c>
      <c r="AV381" s="83" t="b">
        <v>0</v>
      </c>
      <c r="AW381" s="83" t="s">
        <v>22320</v>
      </c>
      <c r="AX381" s="88" t="s">
        <v>22699</v>
      </c>
      <c r="AY381" s="83" t="s">
        <v>66</v>
      </c>
      <c r="AZ381" s="2"/>
      <c r="BA381" s="3"/>
      <c r="BB381" s="3"/>
      <c r="BC381" s="3"/>
      <c r="BD381" s="3"/>
    </row>
    <row r="382" spans="1:56" x14ac:dyDescent="0.3">
      <c r="A382" s="69" t="s">
        <v>526</v>
      </c>
      <c r="B382" s="70"/>
      <c r="C382" s="70"/>
      <c r="D382" s="71"/>
      <c r="E382" s="73"/>
      <c r="F382" s="109" t="s">
        <v>3348</v>
      </c>
      <c r="G382" s="70"/>
      <c r="H382" s="74"/>
      <c r="I382" s="75"/>
      <c r="J382" s="75"/>
      <c r="K382" s="74" t="s">
        <v>24651</v>
      </c>
      <c r="L382" s="78"/>
      <c r="M382" s="79"/>
      <c r="N382" s="79"/>
      <c r="O382" s="80"/>
      <c r="P382" s="81"/>
      <c r="Q382" s="81"/>
      <c r="R382" s="93"/>
      <c r="S382" s="93"/>
      <c r="T382" s="93"/>
      <c r="U382" s="93"/>
      <c r="V382" s="52"/>
      <c r="W382" s="52"/>
      <c r="X382" s="52"/>
      <c r="Y382" s="52"/>
      <c r="Z382" s="51"/>
      <c r="AA382" s="76"/>
      <c r="AB382" s="76"/>
      <c r="AC382" s="77"/>
      <c r="AD382" s="83" t="s">
        <v>16989</v>
      </c>
      <c r="AE382" s="83">
        <v>335</v>
      </c>
      <c r="AF382" s="83">
        <v>167</v>
      </c>
      <c r="AG382" s="83">
        <v>3132</v>
      </c>
      <c r="AH382" s="83">
        <v>581</v>
      </c>
      <c r="AI382" s="83"/>
      <c r="AJ382" s="83"/>
      <c r="AK382" s="83" t="s">
        <v>16552</v>
      </c>
      <c r="AL382" s="83"/>
      <c r="AM382" s="83"/>
      <c r="AN382" s="85">
        <v>40991.458067129628</v>
      </c>
      <c r="AO382" s="88" t="s">
        <v>20901</v>
      </c>
      <c r="AP382" s="83" t="b">
        <v>1</v>
      </c>
      <c r="AQ382" s="83" t="b">
        <v>0</v>
      </c>
      <c r="AR382" s="83" t="b">
        <v>0</v>
      </c>
      <c r="AS382" s="83"/>
      <c r="AT382" s="83">
        <v>0</v>
      </c>
      <c r="AU382" s="88" t="s">
        <v>22157</v>
      </c>
      <c r="AV382" s="83" t="b">
        <v>0</v>
      </c>
      <c r="AW382" s="83" t="s">
        <v>22320</v>
      </c>
      <c r="AX382" s="88" t="s">
        <v>22700</v>
      </c>
      <c r="AY382" s="83" t="s">
        <v>66</v>
      </c>
      <c r="AZ382" s="2"/>
      <c r="BA382" s="3"/>
      <c r="BB382" s="3"/>
      <c r="BC382" s="3"/>
      <c r="BD382" s="3"/>
    </row>
    <row r="383" spans="1:56" x14ac:dyDescent="0.3">
      <c r="A383" s="69" t="s">
        <v>527</v>
      </c>
      <c r="B383" s="70"/>
      <c r="C383" s="70"/>
      <c r="D383" s="71"/>
      <c r="E383" s="73"/>
      <c r="F383" s="109" t="s">
        <v>3349</v>
      </c>
      <c r="G383" s="70"/>
      <c r="H383" s="74"/>
      <c r="I383" s="75"/>
      <c r="J383" s="75"/>
      <c r="K383" s="74" t="s">
        <v>24652</v>
      </c>
      <c r="L383" s="78"/>
      <c r="M383" s="79"/>
      <c r="N383" s="79"/>
      <c r="O383" s="80"/>
      <c r="P383" s="81"/>
      <c r="Q383" s="81"/>
      <c r="R383" s="93"/>
      <c r="S383" s="93"/>
      <c r="T383" s="93"/>
      <c r="U383" s="93"/>
      <c r="V383" s="52"/>
      <c r="W383" s="52"/>
      <c r="X383" s="52"/>
      <c r="Y383" s="52"/>
      <c r="Z383" s="51"/>
      <c r="AA383" s="76"/>
      <c r="AB383" s="76"/>
      <c r="AC383" s="77"/>
      <c r="AD383" s="83" t="s">
        <v>16990</v>
      </c>
      <c r="AE383" s="83">
        <v>158</v>
      </c>
      <c r="AF383" s="83">
        <v>345</v>
      </c>
      <c r="AG383" s="83">
        <v>10149</v>
      </c>
      <c r="AH383" s="83">
        <v>289</v>
      </c>
      <c r="AI383" s="83"/>
      <c r="AJ383" s="83" t="s">
        <v>18739</v>
      </c>
      <c r="AK383" s="83" t="s">
        <v>19991</v>
      </c>
      <c r="AL383" s="83"/>
      <c r="AM383" s="83"/>
      <c r="AN383" s="85">
        <v>41703.191203703704</v>
      </c>
      <c r="AO383" s="88" t="s">
        <v>20902</v>
      </c>
      <c r="AP383" s="83" t="b">
        <v>1</v>
      </c>
      <c r="AQ383" s="83" t="b">
        <v>0</v>
      </c>
      <c r="AR383" s="83" t="b">
        <v>0</v>
      </c>
      <c r="AS383" s="83"/>
      <c r="AT383" s="83">
        <v>1</v>
      </c>
      <c r="AU383" s="88" t="s">
        <v>22157</v>
      </c>
      <c r="AV383" s="83" t="b">
        <v>0</v>
      </c>
      <c r="AW383" s="83" t="s">
        <v>22320</v>
      </c>
      <c r="AX383" s="88" t="s">
        <v>22701</v>
      </c>
      <c r="AY383" s="83" t="s">
        <v>66</v>
      </c>
      <c r="AZ383" s="2"/>
      <c r="BA383" s="3"/>
      <c r="BB383" s="3"/>
      <c r="BC383" s="3"/>
      <c r="BD383" s="3"/>
    </row>
    <row r="384" spans="1:56" x14ac:dyDescent="0.3">
      <c r="A384" s="69" t="s">
        <v>528</v>
      </c>
      <c r="B384" s="70"/>
      <c r="C384" s="70"/>
      <c r="D384" s="71"/>
      <c r="E384" s="73"/>
      <c r="F384" s="109" t="s">
        <v>3350</v>
      </c>
      <c r="G384" s="70"/>
      <c r="H384" s="74"/>
      <c r="I384" s="75"/>
      <c r="J384" s="75"/>
      <c r="K384" s="74" t="s">
        <v>24653</v>
      </c>
      <c r="L384" s="78"/>
      <c r="M384" s="79"/>
      <c r="N384" s="79"/>
      <c r="O384" s="80"/>
      <c r="P384" s="81"/>
      <c r="Q384" s="81"/>
      <c r="R384" s="93"/>
      <c r="S384" s="93"/>
      <c r="T384" s="93"/>
      <c r="U384" s="93"/>
      <c r="V384" s="52"/>
      <c r="W384" s="52"/>
      <c r="X384" s="52"/>
      <c r="Y384" s="52"/>
      <c r="Z384" s="51"/>
      <c r="AA384" s="76"/>
      <c r="AB384" s="76"/>
      <c r="AC384" s="77"/>
      <c r="AD384" s="83" t="s">
        <v>16991</v>
      </c>
      <c r="AE384" s="83">
        <v>3311</v>
      </c>
      <c r="AF384" s="83">
        <v>2964</v>
      </c>
      <c r="AG384" s="83">
        <v>195656</v>
      </c>
      <c r="AH384" s="83">
        <v>2707</v>
      </c>
      <c r="AI384" s="83"/>
      <c r="AJ384" s="83" t="s">
        <v>18740</v>
      </c>
      <c r="AK384" s="83"/>
      <c r="AL384" s="83"/>
      <c r="AM384" s="83"/>
      <c r="AN384" s="85">
        <v>41557.297546296293</v>
      </c>
      <c r="AO384" s="88" t="s">
        <v>20903</v>
      </c>
      <c r="AP384" s="83" t="b">
        <v>1</v>
      </c>
      <c r="AQ384" s="83" t="b">
        <v>0</v>
      </c>
      <c r="AR384" s="83" t="b">
        <v>0</v>
      </c>
      <c r="AS384" s="83"/>
      <c r="AT384" s="83">
        <v>16</v>
      </c>
      <c r="AU384" s="88" t="s">
        <v>22157</v>
      </c>
      <c r="AV384" s="83" t="b">
        <v>0</v>
      </c>
      <c r="AW384" s="83" t="s">
        <v>22320</v>
      </c>
      <c r="AX384" s="88" t="s">
        <v>22702</v>
      </c>
      <c r="AY384" s="83" t="s">
        <v>66</v>
      </c>
      <c r="AZ384" s="2"/>
      <c r="BA384" s="3"/>
      <c r="BB384" s="3"/>
      <c r="BC384" s="3"/>
      <c r="BD384" s="3"/>
    </row>
    <row r="385" spans="1:56" x14ac:dyDescent="0.3">
      <c r="A385" s="69" t="s">
        <v>1580</v>
      </c>
      <c r="B385" s="70"/>
      <c r="C385" s="70"/>
      <c r="D385" s="71"/>
      <c r="E385" s="73"/>
      <c r="F385" s="109" t="s">
        <v>4310</v>
      </c>
      <c r="G385" s="70"/>
      <c r="H385" s="74"/>
      <c r="I385" s="75"/>
      <c r="J385" s="75"/>
      <c r="K385" s="74" t="s">
        <v>24654</v>
      </c>
      <c r="L385" s="78"/>
      <c r="M385" s="79"/>
      <c r="N385" s="79"/>
      <c r="O385" s="80"/>
      <c r="P385" s="81"/>
      <c r="Q385" s="81"/>
      <c r="R385" s="93"/>
      <c r="S385" s="93"/>
      <c r="T385" s="93"/>
      <c r="U385" s="93"/>
      <c r="V385" s="52"/>
      <c r="W385" s="52"/>
      <c r="X385" s="52"/>
      <c r="Y385" s="52"/>
      <c r="Z385" s="51"/>
      <c r="AA385" s="76"/>
      <c r="AB385" s="76"/>
      <c r="AC385" s="77"/>
      <c r="AD385" s="83" t="s">
        <v>16992</v>
      </c>
      <c r="AE385" s="83">
        <v>297</v>
      </c>
      <c r="AF385" s="83">
        <v>1395</v>
      </c>
      <c r="AG385" s="83">
        <v>24690</v>
      </c>
      <c r="AH385" s="83">
        <v>839</v>
      </c>
      <c r="AI385" s="83"/>
      <c r="AJ385" s="83" t="s">
        <v>18741</v>
      </c>
      <c r="AK385" s="83" t="s">
        <v>19992</v>
      </c>
      <c r="AL385" s="88" t="s">
        <v>20382</v>
      </c>
      <c r="AM385" s="83"/>
      <c r="AN385" s="85">
        <v>40816.930115740739</v>
      </c>
      <c r="AO385" s="88" t="s">
        <v>20904</v>
      </c>
      <c r="AP385" s="83" t="b">
        <v>1</v>
      </c>
      <c r="AQ385" s="83" t="b">
        <v>0</v>
      </c>
      <c r="AR385" s="83" t="b">
        <v>1</v>
      </c>
      <c r="AS385" s="83"/>
      <c r="AT385" s="83">
        <v>3</v>
      </c>
      <c r="AU385" s="88" t="s">
        <v>22157</v>
      </c>
      <c r="AV385" s="83" t="b">
        <v>0</v>
      </c>
      <c r="AW385" s="83" t="s">
        <v>22320</v>
      </c>
      <c r="AX385" s="88" t="s">
        <v>22703</v>
      </c>
      <c r="AY385" s="83" t="s">
        <v>66</v>
      </c>
      <c r="AZ385" s="2"/>
      <c r="BA385" s="3"/>
      <c r="BB385" s="3"/>
      <c r="BC385" s="3"/>
      <c r="BD385" s="3"/>
    </row>
    <row r="386" spans="1:56" x14ac:dyDescent="0.3">
      <c r="A386" s="69" t="s">
        <v>529</v>
      </c>
      <c r="B386" s="70"/>
      <c r="C386" s="70"/>
      <c r="D386" s="71"/>
      <c r="E386" s="73"/>
      <c r="F386" s="109" t="s">
        <v>3351</v>
      </c>
      <c r="G386" s="70"/>
      <c r="H386" s="74"/>
      <c r="I386" s="75"/>
      <c r="J386" s="75"/>
      <c r="K386" s="74" t="s">
        <v>24655</v>
      </c>
      <c r="L386" s="78"/>
      <c r="M386" s="79"/>
      <c r="N386" s="79"/>
      <c r="O386" s="80"/>
      <c r="P386" s="81"/>
      <c r="Q386" s="81"/>
      <c r="R386" s="93"/>
      <c r="S386" s="93"/>
      <c r="T386" s="93"/>
      <c r="U386" s="93"/>
      <c r="V386" s="52"/>
      <c r="W386" s="52"/>
      <c r="X386" s="52"/>
      <c r="Y386" s="52"/>
      <c r="Z386" s="51"/>
      <c r="AA386" s="76"/>
      <c r="AB386" s="76"/>
      <c r="AC386" s="77"/>
      <c r="AD386" s="83" t="s">
        <v>16993</v>
      </c>
      <c r="AE386" s="83">
        <v>638</v>
      </c>
      <c r="AF386" s="83">
        <v>3582</v>
      </c>
      <c r="AG386" s="83">
        <v>27632</v>
      </c>
      <c r="AH386" s="83">
        <v>38225</v>
      </c>
      <c r="AI386" s="83"/>
      <c r="AJ386" s="83"/>
      <c r="AK386" s="83" t="s">
        <v>19894</v>
      </c>
      <c r="AL386" s="83"/>
      <c r="AM386" s="83"/>
      <c r="AN386" s="85">
        <v>42928.726886574077</v>
      </c>
      <c r="AO386" s="88" t="s">
        <v>20905</v>
      </c>
      <c r="AP386" s="83" t="b">
        <v>1</v>
      </c>
      <c r="AQ386" s="83" t="b">
        <v>0</v>
      </c>
      <c r="AR386" s="83" t="b">
        <v>0</v>
      </c>
      <c r="AS386" s="83"/>
      <c r="AT386" s="83">
        <v>0</v>
      </c>
      <c r="AU386" s="83"/>
      <c r="AV386" s="83" t="b">
        <v>0</v>
      </c>
      <c r="AW386" s="83" t="s">
        <v>22320</v>
      </c>
      <c r="AX386" s="88" t="s">
        <v>22704</v>
      </c>
      <c r="AY386" s="83" t="s">
        <v>66</v>
      </c>
      <c r="AZ386" s="2"/>
      <c r="BA386" s="3"/>
      <c r="BB386" s="3"/>
      <c r="BC386" s="3"/>
      <c r="BD386" s="3"/>
    </row>
    <row r="387" spans="1:56" x14ac:dyDescent="0.3">
      <c r="A387" s="69" t="s">
        <v>530</v>
      </c>
      <c r="B387" s="70"/>
      <c r="C387" s="70"/>
      <c r="D387" s="71"/>
      <c r="E387" s="73"/>
      <c r="F387" s="109" t="s">
        <v>3352</v>
      </c>
      <c r="G387" s="70"/>
      <c r="H387" s="74"/>
      <c r="I387" s="75"/>
      <c r="J387" s="75"/>
      <c r="K387" s="74" t="s">
        <v>24656</v>
      </c>
      <c r="L387" s="78"/>
      <c r="M387" s="79"/>
      <c r="N387" s="79"/>
      <c r="O387" s="80"/>
      <c r="P387" s="81"/>
      <c r="Q387" s="81"/>
      <c r="R387" s="93"/>
      <c r="S387" s="93"/>
      <c r="T387" s="93"/>
      <c r="U387" s="93"/>
      <c r="V387" s="52"/>
      <c r="W387" s="52"/>
      <c r="X387" s="52"/>
      <c r="Y387" s="52"/>
      <c r="Z387" s="51"/>
      <c r="AA387" s="76"/>
      <c r="AB387" s="76"/>
      <c r="AC387" s="77"/>
      <c r="AD387" s="83" t="s">
        <v>16994</v>
      </c>
      <c r="AE387" s="83">
        <v>1639</v>
      </c>
      <c r="AF387" s="83">
        <v>593</v>
      </c>
      <c r="AG387" s="83">
        <v>3689</v>
      </c>
      <c r="AH387" s="83">
        <v>5045</v>
      </c>
      <c r="AI387" s="83"/>
      <c r="AJ387" s="83" t="s">
        <v>18742</v>
      </c>
      <c r="AK387" s="83" t="s">
        <v>19993</v>
      </c>
      <c r="AL387" s="88" t="s">
        <v>20383</v>
      </c>
      <c r="AM387" s="83"/>
      <c r="AN387" s="85">
        <v>41397.782083333332</v>
      </c>
      <c r="AO387" s="88" t="s">
        <v>20906</v>
      </c>
      <c r="AP387" s="83" t="b">
        <v>0</v>
      </c>
      <c r="AQ387" s="83" t="b">
        <v>0</v>
      </c>
      <c r="AR387" s="83" t="b">
        <v>1</v>
      </c>
      <c r="AS387" s="83"/>
      <c r="AT387" s="83">
        <v>2</v>
      </c>
      <c r="AU387" s="88" t="s">
        <v>22168</v>
      </c>
      <c r="AV387" s="83" t="b">
        <v>0</v>
      </c>
      <c r="AW387" s="83" t="s">
        <v>22320</v>
      </c>
      <c r="AX387" s="88" t="s">
        <v>22705</v>
      </c>
      <c r="AY387" s="83" t="s">
        <v>66</v>
      </c>
      <c r="AZ387" s="2"/>
      <c r="BA387" s="3"/>
      <c r="BB387" s="3"/>
      <c r="BC387" s="3"/>
      <c r="BD387" s="3"/>
    </row>
    <row r="388" spans="1:56" x14ac:dyDescent="0.3">
      <c r="A388" s="69" t="s">
        <v>2145</v>
      </c>
      <c r="B388" s="70"/>
      <c r="C388" s="70"/>
      <c r="D388" s="71"/>
      <c r="E388" s="73"/>
      <c r="F388" s="109" t="s">
        <v>22206</v>
      </c>
      <c r="G388" s="70"/>
      <c r="H388" s="74"/>
      <c r="I388" s="75"/>
      <c r="J388" s="75"/>
      <c r="K388" s="74" t="s">
        <v>24657</v>
      </c>
      <c r="L388" s="78"/>
      <c r="M388" s="79"/>
      <c r="N388" s="79"/>
      <c r="O388" s="80"/>
      <c r="P388" s="81"/>
      <c r="Q388" s="81"/>
      <c r="R388" s="93"/>
      <c r="S388" s="93"/>
      <c r="T388" s="93"/>
      <c r="U388" s="93"/>
      <c r="V388" s="52"/>
      <c r="W388" s="52"/>
      <c r="X388" s="52"/>
      <c r="Y388" s="52"/>
      <c r="Z388" s="51"/>
      <c r="AA388" s="76"/>
      <c r="AB388" s="76"/>
      <c r="AC388" s="77"/>
      <c r="AD388" s="83" t="s">
        <v>16995</v>
      </c>
      <c r="AE388" s="83">
        <v>1735</v>
      </c>
      <c r="AF388" s="83">
        <v>61668</v>
      </c>
      <c r="AG388" s="83">
        <v>14263</v>
      </c>
      <c r="AH388" s="83">
        <v>4820</v>
      </c>
      <c r="AI388" s="83"/>
      <c r="AJ388" s="83" t="s">
        <v>18743</v>
      </c>
      <c r="AK388" s="83" t="s">
        <v>19994</v>
      </c>
      <c r="AL388" s="88" t="s">
        <v>20384</v>
      </c>
      <c r="AM388" s="83"/>
      <c r="AN388" s="85">
        <v>39923.830057870371</v>
      </c>
      <c r="AO388" s="88" t="s">
        <v>20907</v>
      </c>
      <c r="AP388" s="83" t="b">
        <v>0</v>
      </c>
      <c r="AQ388" s="83" t="b">
        <v>0</v>
      </c>
      <c r="AR388" s="83" t="b">
        <v>1</v>
      </c>
      <c r="AS388" s="83"/>
      <c r="AT388" s="83">
        <v>1203</v>
      </c>
      <c r="AU388" s="88" t="s">
        <v>22157</v>
      </c>
      <c r="AV388" s="83" t="b">
        <v>1</v>
      </c>
      <c r="AW388" s="83" t="s">
        <v>22320</v>
      </c>
      <c r="AX388" s="88" t="s">
        <v>22706</v>
      </c>
      <c r="AY388" s="83" t="s">
        <v>65</v>
      </c>
      <c r="AZ388" s="2"/>
      <c r="BA388" s="3"/>
      <c r="BB388" s="3"/>
      <c r="BC388" s="3"/>
      <c r="BD388" s="3"/>
    </row>
    <row r="389" spans="1:56" x14ac:dyDescent="0.3">
      <c r="A389" s="69" t="s">
        <v>531</v>
      </c>
      <c r="B389" s="70"/>
      <c r="C389" s="70"/>
      <c r="D389" s="71"/>
      <c r="E389" s="73"/>
      <c r="F389" s="109" t="s">
        <v>3353</v>
      </c>
      <c r="G389" s="70"/>
      <c r="H389" s="74"/>
      <c r="I389" s="75"/>
      <c r="J389" s="75"/>
      <c r="K389" s="74" t="s">
        <v>24658</v>
      </c>
      <c r="L389" s="78"/>
      <c r="M389" s="79"/>
      <c r="N389" s="79"/>
      <c r="O389" s="80"/>
      <c r="P389" s="81"/>
      <c r="Q389" s="81"/>
      <c r="R389" s="93"/>
      <c r="S389" s="93"/>
      <c r="T389" s="93"/>
      <c r="U389" s="93"/>
      <c r="V389" s="52"/>
      <c r="W389" s="52"/>
      <c r="X389" s="52"/>
      <c r="Y389" s="52"/>
      <c r="Z389" s="51"/>
      <c r="AA389" s="76"/>
      <c r="AB389" s="76"/>
      <c r="AC389" s="77"/>
      <c r="AD389" s="83" t="s">
        <v>16996</v>
      </c>
      <c r="AE389" s="83">
        <v>352</v>
      </c>
      <c r="AF389" s="83">
        <v>776</v>
      </c>
      <c r="AG389" s="83">
        <v>6216</v>
      </c>
      <c r="AH389" s="83">
        <v>3705</v>
      </c>
      <c r="AI389" s="83"/>
      <c r="AJ389" s="83" t="s">
        <v>18744</v>
      </c>
      <c r="AK389" s="83" t="s">
        <v>16561</v>
      </c>
      <c r="AL389" s="88" t="s">
        <v>20385</v>
      </c>
      <c r="AM389" s="83"/>
      <c r="AN389" s="85">
        <v>40012.555497685185</v>
      </c>
      <c r="AO389" s="88" t="s">
        <v>20908</v>
      </c>
      <c r="AP389" s="83" t="b">
        <v>0</v>
      </c>
      <c r="AQ389" s="83" t="b">
        <v>0</v>
      </c>
      <c r="AR389" s="83" t="b">
        <v>1</v>
      </c>
      <c r="AS389" s="83"/>
      <c r="AT389" s="83">
        <v>14</v>
      </c>
      <c r="AU389" s="88" t="s">
        <v>22157</v>
      </c>
      <c r="AV389" s="83" t="b">
        <v>0</v>
      </c>
      <c r="AW389" s="83" t="s">
        <v>22320</v>
      </c>
      <c r="AX389" s="88" t="s">
        <v>22707</v>
      </c>
      <c r="AY389" s="83" t="s">
        <v>66</v>
      </c>
      <c r="AZ389" s="2"/>
      <c r="BA389" s="3"/>
      <c r="BB389" s="3"/>
      <c r="BC389" s="3"/>
      <c r="BD389" s="3"/>
    </row>
    <row r="390" spans="1:56" x14ac:dyDescent="0.3">
      <c r="A390" s="69" t="s">
        <v>532</v>
      </c>
      <c r="B390" s="70"/>
      <c r="C390" s="70"/>
      <c r="D390" s="71"/>
      <c r="E390" s="73"/>
      <c r="F390" s="109" t="s">
        <v>3354</v>
      </c>
      <c r="G390" s="70"/>
      <c r="H390" s="74"/>
      <c r="I390" s="75"/>
      <c r="J390" s="75"/>
      <c r="K390" s="74" t="s">
        <v>24659</v>
      </c>
      <c r="L390" s="78"/>
      <c r="M390" s="79"/>
      <c r="N390" s="79"/>
      <c r="O390" s="80"/>
      <c r="P390" s="81"/>
      <c r="Q390" s="81"/>
      <c r="R390" s="93"/>
      <c r="S390" s="93"/>
      <c r="T390" s="93"/>
      <c r="U390" s="93"/>
      <c r="V390" s="52"/>
      <c r="W390" s="52"/>
      <c r="X390" s="52"/>
      <c r="Y390" s="52"/>
      <c r="Z390" s="51"/>
      <c r="AA390" s="76"/>
      <c r="AB390" s="76"/>
      <c r="AC390" s="77"/>
      <c r="AD390" s="83" t="s">
        <v>532</v>
      </c>
      <c r="AE390" s="83">
        <v>666</v>
      </c>
      <c r="AF390" s="83">
        <v>255</v>
      </c>
      <c r="AG390" s="83">
        <v>8337</v>
      </c>
      <c r="AH390" s="83">
        <v>3635</v>
      </c>
      <c r="AI390" s="83"/>
      <c r="AJ390" s="83" t="s">
        <v>18745</v>
      </c>
      <c r="AK390" s="83"/>
      <c r="AL390" s="83"/>
      <c r="AM390" s="83"/>
      <c r="AN390" s="85">
        <v>43812.421458333331</v>
      </c>
      <c r="AO390" s="88" t="s">
        <v>20909</v>
      </c>
      <c r="AP390" s="83" t="b">
        <v>1</v>
      </c>
      <c r="AQ390" s="83" t="b">
        <v>0</v>
      </c>
      <c r="AR390" s="83" t="b">
        <v>0</v>
      </c>
      <c r="AS390" s="83"/>
      <c r="AT390" s="83">
        <v>1</v>
      </c>
      <c r="AU390" s="83"/>
      <c r="AV390" s="83" t="b">
        <v>0</v>
      </c>
      <c r="AW390" s="83" t="s">
        <v>22320</v>
      </c>
      <c r="AX390" s="88" t="s">
        <v>22708</v>
      </c>
      <c r="AY390" s="83" t="s">
        <v>66</v>
      </c>
      <c r="AZ390" s="2"/>
      <c r="BA390" s="3"/>
      <c r="BB390" s="3"/>
      <c r="BC390" s="3"/>
      <c r="BD390" s="3"/>
    </row>
    <row r="391" spans="1:56" x14ac:dyDescent="0.3">
      <c r="A391" s="69" t="s">
        <v>533</v>
      </c>
      <c r="B391" s="70"/>
      <c r="C391" s="70"/>
      <c r="D391" s="71"/>
      <c r="E391" s="73"/>
      <c r="F391" s="109" t="s">
        <v>3062</v>
      </c>
      <c r="G391" s="70"/>
      <c r="H391" s="74"/>
      <c r="I391" s="75"/>
      <c r="J391" s="75"/>
      <c r="K391" s="74" t="s">
        <v>24660</v>
      </c>
      <c r="L391" s="78"/>
      <c r="M391" s="79"/>
      <c r="N391" s="79"/>
      <c r="O391" s="80"/>
      <c r="P391" s="81"/>
      <c r="Q391" s="81"/>
      <c r="R391" s="93"/>
      <c r="S391" s="93"/>
      <c r="T391" s="93"/>
      <c r="U391" s="93"/>
      <c r="V391" s="52"/>
      <c r="W391" s="52"/>
      <c r="X391" s="52"/>
      <c r="Y391" s="52"/>
      <c r="Z391" s="51"/>
      <c r="AA391" s="76"/>
      <c r="AB391" s="76"/>
      <c r="AC391" s="77"/>
      <c r="AD391" s="83" t="s">
        <v>16997</v>
      </c>
      <c r="AE391" s="83">
        <v>248</v>
      </c>
      <c r="AF391" s="83">
        <v>8</v>
      </c>
      <c r="AG391" s="83">
        <v>2937</v>
      </c>
      <c r="AH391" s="83">
        <v>64</v>
      </c>
      <c r="AI391" s="83"/>
      <c r="AJ391" s="83" t="s">
        <v>18746</v>
      </c>
      <c r="AK391" s="83" t="s">
        <v>19995</v>
      </c>
      <c r="AL391" s="83"/>
      <c r="AM391" s="83"/>
      <c r="AN391" s="85">
        <v>42056.622106481482</v>
      </c>
      <c r="AO391" s="83"/>
      <c r="AP391" s="83" t="b">
        <v>1</v>
      </c>
      <c r="AQ391" s="83" t="b">
        <v>1</v>
      </c>
      <c r="AR391" s="83" t="b">
        <v>0</v>
      </c>
      <c r="AS391" s="83"/>
      <c r="AT391" s="83">
        <v>0</v>
      </c>
      <c r="AU391" s="88" t="s">
        <v>22157</v>
      </c>
      <c r="AV391" s="83" t="b">
        <v>0</v>
      </c>
      <c r="AW391" s="83" t="s">
        <v>22320</v>
      </c>
      <c r="AX391" s="88" t="s">
        <v>22709</v>
      </c>
      <c r="AY391" s="83" t="s">
        <v>66</v>
      </c>
      <c r="AZ391" s="2"/>
      <c r="BA391" s="3"/>
      <c r="BB391" s="3"/>
      <c r="BC391" s="3"/>
      <c r="BD391" s="3"/>
    </row>
    <row r="392" spans="1:56" x14ac:dyDescent="0.3">
      <c r="A392" s="69" t="s">
        <v>534</v>
      </c>
      <c r="B392" s="70"/>
      <c r="C392" s="70"/>
      <c r="D392" s="71"/>
      <c r="E392" s="73"/>
      <c r="F392" s="109" t="s">
        <v>3355</v>
      </c>
      <c r="G392" s="70"/>
      <c r="H392" s="74"/>
      <c r="I392" s="75"/>
      <c r="J392" s="75"/>
      <c r="K392" s="74" t="s">
        <v>24661</v>
      </c>
      <c r="L392" s="78"/>
      <c r="M392" s="79"/>
      <c r="N392" s="79"/>
      <c r="O392" s="80"/>
      <c r="P392" s="81"/>
      <c r="Q392" s="81"/>
      <c r="R392" s="93"/>
      <c r="S392" s="93"/>
      <c r="T392" s="93"/>
      <c r="U392" s="93"/>
      <c r="V392" s="52"/>
      <c r="W392" s="52"/>
      <c r="X392" s="52"/>
      <c r="Y392" s="52"/>
      <c r="Z392" s="51"/>
      <c r="AA392" s="76"/>
      <c r="AB392" s="76"/>
      <c r="AC392" s="77"/>
      <c r="AD392" s="83" t="s">
        <v>16998</v>
      </c>
      <c r="AE392" s="83">
        <v>231</v>
      </c>
      <c r="AF392" s="83">
        <v>59</v>
      </c>
      <c r="AG392" s="83">
        <v>7176</v>
      </c>
      <c r="AH392" s="83">
        <v>1264</v>
      </c>
      <c r="AI392" s="83"/>
      <c r="AJ392" s="83"/>
      <c r="AK392" s="83" t="s">
        <v>16560</v>
      </c>
      <c r="AL392" s="83"/>
      <c r="AM392" s="83"/>
      <c r="AN392" s="85">
        <v>42170.808715277781</v>
      </c>
      <c r="AO392" s="88" t="s">
        <v>20910</v>
      </c>
      <c r="AP392" s="83" t="b">
        <v>1</v>
      </c>
      <c r="AQ392" s="83" t="b">
        <v>0</v>
      </c>
      <c r="AR392" s="83" t="b">
        <v>0</v>
      </c>
      <c r="AS392" s="83"/>
      <c r="AT392" s="83">
        <v>1</v>
      </c>
      <c r="AU392" s="88" t="s">
        <v>22157</v>
      </c>
      <c r="AV392" s="83" t="b">
        <v>0</v>
      </c>
      <c r="AW392" s="83" t="s">
        <v>22320</v>
      </c>
      <c r="AX392" s="88" t="s">
        <v>22710</v>
      </c>
      <c r="AY392" s="83" t="s">
        <v>66</v>
      </c>
      <c r="AZ392" s="2"/>
      <c r="BA392" s="3"/>
      <c r="BB392" s="3"/>
      <c r="BC392" s="3"/>
      <c r="BD392" s="3"/>
    </row>
    <row r="393" spans="1:56" x14ac:dyDescent="0.3">
      <c r="A393" s="69" t="s">
        <v>535</v>
      </c>
      <c r="B393" s="70"/>
      <c r="C393" s="70"/>
      <c r="D393" s="71"/>
      <c r="E393" s="73"/>
      <c r="F393" s="109" t="s">
        <v>3356</v>
      </c>
      <c r="G393" s="70"/>
      <c r="H393" s="74"/>
      <c r="I393" s="75"/>
      <c r="J393" s="75"/>
      <c r="K393" s="74" t="s">
        <v>24662</v>
      </c>
      <c r="L393" s="78"/>
      <c r="M393" s="79"/>
      <c r="N393" s="79"/>
      <c r="O393" s="80"/>
      <c r="P393" s="81"/>
      <c r="Q393" s="81"/>
      <c r="R393" s="93"/>
      <c r="S393" s="93"/>
      <c r="T393" s="93"/>
      <c r="U393" s="93"/>
      <c r="V393" s="52"/>
      <c r="W393" s="52"/>
      <c r="X393" s="52"/>
      <c r="Y393" s="52"/>
      <c r="Z393" s="51"/>
      <c r="AA393" s="76"/>
      <c r="AB393" s="76"/>
      <c r="AC393" s="77"/>
      <c r="AD393" s="83" t="s">
        <v>16999</v>
      </c>
      <c r="AE393" s="83">
        <v>1270</v>
      </c>
      <c r="AF393" s="83">
        <v>1055</v>
      </c>
      <c r="AG393" s="83">
        <v>80098</v>
      </c>
      <c r="AH393" s="83">
        <v>65692</v>
      </c>
      <c r="AI393" s="83"/>
      <c r="AJ393" s="83" t="s">
        <v>18747</v>
      </c>
      <c r="AK393" s="83"/>
      <c r="AL393" s="83"/>
      <c r="AM393" s="83"/>
      <c r="AN393" s="85">
        <v>40950.695833333331</v>
      </c>
      <c r="AO393" s="88" t="s">
        <v>20911</v>
      </c>
      <c r="AP393" s="83" t="b">
        <v>1</v>
      </c>
      <c r="AQ393" s="83" t="b">
        <v>0</v>
      </c>
      <c r="AR393" s="83" t="b">
        <v>1</v>
      </c>
      <c r="AS393" s="83"/>
      <c r="AT393" s="83">
        <v>0</v>
      </c>
      <c r="AU393" s="88" t="s">
        <v>22157</v>
      </c>
      <c r="AV393" s="83" t="b">
        <v>0</v>
      </c>
      <c r="AW393" s="83" t="s">
        <v>22320</v>
      </c>
      <c r="AX393" s="88" t="s">
        <v>22711</v>
      </c>
      <c r="AY393" s="83" t="s">
        <v>66</v>
      </c>
      <c r="AZ393" s="2"/>
      <c r="BA393" s="3"/>
      <c r="BB393" s="3"/>
      <c r="BC393" s="3"/>
      <c r="BD393" s="3"/>
    </row>
    <row r="394" spans="1:56" x14ac:dyDescent="0.3">
      <c r="A394" s="69" t="s">
        <v>536</v>
      </c>
      <c r="B394" s="70"/>
      <c r="C394" s="70"/>
      <c r="D394" s="71"/>
      <c r="E394" s="73"/>
      <c r="F394" s="109" t="s">
        <v>3357</v>
      </c>
      <c r="G394" s="70"/>
      <c r="H394" s="74"/>
      <c r="I394" s="75"/>
      <c r="J394" s="75"/>
      <c r="K394" s="74" t="s">
        <v>24663</v>
      </c>
      <c r="L394" s="78"/>
      <c r="M394" s="79"/>
      <c r="N394" s="79"/>
      <c r="O394" s="80"/>
      <c r="P394" s="81"/>
      <c r="Q394" s="81"/>
      <c r="R394" s="93"/>
      <c r="S394" s="93"/>
      <c r="T394" s="93"/>
      <c r="U394" s="93"/>
      <c r="V394" s="52"/>
      <c r="W394" s="52"/>
      <c r="X394" s="52"/>
      <c r="Y394" s="52"/>
      <c r="Z394" s="51"/>
      <c r="AA394" s="76"/>
      <c r="AB394" s="76"/>
      <c r="AC394" s="77"/>
      <c r="AD394" s="83" t="s">
        <v>17000</v>
      </c>
      <c r="AE394" s="83">
        <v>255</v>
      </c>
      <c r="AF394" s="83">
        <v>3027</v>
      </c>
      <c r="AG394" s="83">
        <v>40679</v>
      </c>
      <c r="AH394" s="83">
        <v>33844</v>
      </c>
      <c r="AI394" s="83"/>
      <c r="AJ394" s="83" t="s">
        <v>18748</v>
      </c>
      <c r="AK394" s="83" t="s">
        <v>19996</v>
      </c>
      <c r="AL394" s="83"/>
      <c r="AM394" s="83"/>
      <c r="AN394" s="85">
        <v>40799.60796296296</v>
      </c>
      <c r="AO394" s="88" t="s">
        <v>20912</v>
      </c>
      <c r="AP394" s="83" t="b">
        <v>0</v>
      </c>
      <c r="AQ394" s="83" t="b">
        <v>0</v>
      </c>
      <c r="AR394" s="83" t="b">
        <v>1</v>
      </c>
      <c r="AS394" s="83"/>
      <c r="AT394" s="83">
        <v>7</v>
      </c>
      <c r="AU394" s="88" t="s">
        <v>22162</v>
      </c>
      <c r="AV394" s="83" t="b">
        <v>0</v>
      </c>
      <c r="AW394" s="83" t="s">
        <v>22320</v>
      </c>
      <c r="AX394" s="88" t="s">
        <v>22712</v>
      </c>
      <c r="AY394" s="83" t="s">
        <v>66</v>
      </c>
      <c r="AZ394" s="2"/>
      <c r="BA394" s="3"/>
      <c r="BB394" s="3"/>
      <c r="BC394" s="3"/>
      <c r="BD394" s="3"/>
    </row>
    <row r="395" spans="1:56" x14ac:dyDescent="0.3">
      <c r="A395" s="69" t="s">
        <v>2078</v>
      </c>
      <c r="B395" s="70"/>
      <c r="C395" s="70"/>
      <c r="D395" s="71"/>
      <c r="E395" s="73"/>
      <c r="F395" s="109" t="s">
        <v>4763</v>
      </c>
      <c r="G395" s="70"/>
      <c r="H395" s="74"/>
      <c r="I395" s="75"/>
      <c r="J395" s="75"/>
      <c r="K395" s="74" t="s">
        <v>24664</v>
      </c>
      <c r="L395" s="78"/>
      <c r="M395" s="79"/>
      <c r="N395" s="79"/>
      <c r="O395" s="80"/>
      <c r="P395" s="81"/>
      <c r="Q395" s="81"/>
      <c r="R395" s="93"/>
      <c r="S395" s="93"/>
      <c r="T395" s="93"/>
      <c r="U395" s="93"/>
      <c r="V395" s="52"/>
      <c r="W395" s="52"/>
      <c r="X395" s="52"/>
      <c r="Y395" s="52"/>
      <c r="Z395" s="51"/>
      <c r="AA395" s="76"/>
      <c r="AB395" s="76"/>
      <c r="AC395" s="77"/>
      <c r="AD395" s="83" t="s">
        <v>17001</v>
      </c>
      <c r="AE395" s="83">
        <v>1509</v>
      </c>
      <c r="AF395" s="83">
        <v>827850</v>
      </c>
      <c r="AG395" s="83">
        <v>48915</v>
      </c>
      <c r="AH395" s="83">
        <v>196</v>
      </c>
      <c r="AI395" s="83"/>
      <c r="AJ395" s="83" t="s">
        <v>18749</v>
      </c>
      <c r="AK395" s="83" t="s">
        <v>16561</v>
      </c>
      <c r="AL395" s="88" t="s">
        <v>20386</v>
      </c>
      <c r="AM395" s="83"/>
      <c r="AN395" s="85">
        <v>40787.750127314815</v>
      </c>
      <c r="AO395" s="83"/>
      <c r="AP395" s="83" t="b">
        <v>0</v>
      </c>
      <c r="AQ395" s="83" t="b">
        <v>0</v>
      </c>
      <c r="AR395" s="83" t="b">
        <v>1</v>
      </c>
      <c r="AS395" s="83"/>
      <c r="AT395" s="83">
        <v>1630</v>
      </c>
      <c r="AU395" s="88" t="s">
        <v>22157</v>
      </c>
      <c r="AV395" s="83" t="b">
        <v>1</v>
      </c>
      <c r="AW395" s="83" t="s">
        <v>22320</v>
      </c>
      <c r="AX395" s="88" t="s">
        <v>22713</v>
      </c>
      <c r="AY395" s="83" t="s">
        <v>66</v>
      </c>
      <c r="AZ395" s="2"/>
      <c r="BA395" s="3"/>
      <c r="BB395" s="3"/>
      <c r="BC395" s="3"/>
      <c r="BD395" s="3"/>
    </row>
    <row r="396" spans="1:56" x14ac:dyDescent="0.3">
      <c r="A396" s="69" t="s">
        <v>537</v>
      </c>
      <c r="B396" s="70"/>
      <c r="C396" s="70"/>
      <c r="D396" s="71"/>
      <c r="E396" s="73"/>
      <c r="F396" s="109" t="s">
        <v>3358</v>
      </c>
      <c r="G396" s="70"/>
      <c r="H396" s="74"/>
      <c r="I396" s="75"/>
      <c r="J396" s="75"/>
      <c r="K396" s="74" t="s">
        <v>24665</v>
      </c>
      <c r="L396" s="78"/>
      <c r="M396" s="79"/>
      <c r="N396" s="79"/>
      <c r="O396" s="80"/>
      <c r="P396" s="81"/>
      <c r="Q396" s="81"/>
      <c r="R396" s="93"/>
      <c r="S396" s="93"/>
      <c r="T396" s="93"/>
      <c r="U396" s="93"/>
      <c r="V396" s="52"/>
      <c r="W396" s="52"/>
      <c r="X396" s="52"/>
      <c r="Y396" s="52"/>
      <c r="Z396" s="51"/>
      <c r="AA396" s="76"/>
      <c r="AB396" s="76"/>
      <c r="AC396" s="77"/>
      <c r="AD396" s="83" t="s">
        <v>17002</v>
      </c>
      <c r="AE396" s="83">
        <v>172</v>
      </c>
      <c r="AF396" s="83">
        <v>98</v>
      </c>
      <c r="AG396" s="83">
        <v>2000</v>
      </c>
      <c r="AH396" s="83">
        <v>73</v>
      </c>
      <c r="AI396" s="83"/>
      <c r="AJ396" s="83" t="s">
        <v>18750</v>
      </c>
      <c r="AK396" s="83" t="s">
        <v>19997</v>
      </c>
      <c r="AL396" s="83"/>
      <c r="AM396" s="83"/>
      <c r="AN396" s="85">
        <v>42702.639756944445</v>
      </c>
      <c r="AO396" s="88" t="s">
        <v>20913</v>
      </c>
      <c r="AP396" s="83" t="b">
        <v>1</v>
      </c>
      <c r="AQ396" s="83" t="b">
        <v>0</v>
      </c>
      <c r="AR396" s="83" t="b">
        <v>1</v>
      </c>
      <c r="AS396" s="83"/>
      <c r="AT396" s="83">
        <v>0</v>
      </c>
      <c r="AU396" s="83"/>
      <c r="AV396" s="83" t="b">
        <v>0</v>
      </c>
      <c r="AW396" s="83" t="s">
        <v>22320</v>
      </c>
      <c r="AX396" s="88" t="s">
        <v>22714</v>
      </c>
      <c r="AY396" s="83" t="s">
        <v>66</v>
      </c>
      <c r="AZ396" s="2"/>
      <c r="BA396" s="3"/>
      <c r="BB396" s="3"/>
      <c r="BC396" s="3"/>
      <c r="BD396" s="3"/>
    </row>
    <row r="397" spans="1:56" x14ac:dyDescent="0.3">
      <c r="A397" s="69" t="s">
        <v>538</v>
      </c>
      <c r="B397" s="70"/>
      <c r="C397" s="70"/>
      <c r="D397" s="71"/>
      <c r="E397" s="73"/>
      <c r="F397" s="109" t="s">
        <v>3359</v>
      </c>
      <c r="G397" s="70"/>
      <c r="H397" s="74"/>
      <c r="I397" s="75"/>
      <c r="J397" s="75"/>
      <c r="K397" s="74" t="s">
        <v>24666</v>
      </c>
      <c r="L397" s="78"/>
      <c r="M397" s="79"/>
      <c r="N397" s="79"/>
      <c r="O397" s="80"/>
      <c r="P397" s="81"/>
      <c r="Q397" s="81"/>
      <c r="R397" s="93"/>
      <c r="S397" s="93"/>
      <c r="T397" s="93"/>
      <c r="U397" s="93"/>
      <c r="V397" s="52"/>
      <c r="W397" s="52"/>
      <c r="X397" s="52"/>
      <c r="Y397" s="52"/>
      <c r="Z397" s="51"/>
      <c r="AA397" s="76"/>
      <c r="AB397" s="76"/>
      <c r="AC397" s="77"/>
      <c r="AD397" s="83" t="s">
        <v>17003</v>
      </c>
      <c r="AE397" s="83">
        <v>244</v>
      </c>
      <c r="AF397" s="83">
        <v>281</v>
      </c>
      <c r="AG397" s="83">
        <v>11345</v>
      </c>
      <c r="AH397" s="83">
        <v>10403</v>
      </c>
      <c r="AI397" s="83"/>
      <c r="AJ397" s="83"/>
      <c r="AK397" s="83" t="s">
        <v>16552</v>
      </c>
      <c r="AL397" s="83"/>
      <c r="AM397" s="83"/>
      <c r="AN397" s="85">
        <v>42089.933958333335</v>
      </c>
      <c r="AO397" s="88" t="s">
        <v>20914</v>
      </c>
      <c r="AP397" s="83" t="b">
        <v>1</v>
      </c>
      <c r="AQ397" s="83" t="b">
        <v>0</v>
      </c>
      <c r="AR397" s="83" t="b">
        <v>1</v>
      </c>
      <c r="AS397" s="83"/>
      <c r="AT397" s="83">
        <v>0</v>
      </c>
      <c r="AU397" s="88" t="s">
        <v>22157</v>
      </c>
      <c r="AV397" s="83" t="b">
        <v>0</v>
      </c>
      <c r="AW397" s="83" t="s">
        <v>22320</v>
      </c>
      <c r="AX397" s="88" t="s">
        <v>22715</v>
      </c>
      <c r="AY397" s="83" t="s">
        <v>66</v>
      </c>
      <c r="AZ397" s="2"/>
      <c r="BA397" s="3"/>
      <c r="BB397" s="3"/>
      <c r="BC397" s="3"/>
      <c r="BD397" s="3"/>
    </row>
    <row r="398" spans="1:56" x14ac:dyDescent="0.3">
      <c r="A398" s="69" t="s">
        <v>539</v>
      </c>
      <c r="B398" s="70"/>
      <c r="C398" s="70"/>
      <c r="D398" s="71"/>
      <c r="E398" s="73"/>
      <c r="F398" s="109" t="s">
        <v>3360</v>
      </c>
      <c r="G398" s="70"/>
      <c r="H398" s="74"/>
      <c r="I398" s="75"/>
      <c r="J398" s="75"/>
      <c r="K398" s="74" t="s">
        <v>24667</v>
      </c>
      <c r="L398" s="78"/>
      <c r="M398" s="79"/>
      <c r="N398" s="79"/>
      <c r="O398" s="80"/>
      <c r="P398" s="81"/>
      <c r="Q398" s="81"/>
      <c r="R398" s="93"/>
      <c r="S398" s="93"/>
      <c r="T398" s="93"/>
      <c r="U398" s="93"/>
      <c r="V398" s="52"/>
      <c r="W398" s="52"/>
      <c r="X398" s="52"/>
      <c r="Y398" s="52"/>
      <c r="Z398" s="51"/>
      <c r="AA398" s="76"/>
      <c r="AB398" s="76"/>
      <c r="AC398" s="77"/>
      <c r="AD398" s="83" t="s">
        <v>17004</v>
      </c>
      <c r="AE398" s="83">
        <v>681</v>
      </c>
      <c r="AF398" s="83">
        <v>1205</v>
      </c>
      <c r="AG398" s="83">
        <v>3042</v>
      </c>
      <c r="AH398" s="83">
        <v>27</v>
      </c>
      <c r="AI398" s="83"/>
      <c r="AJ398" s="83" t="s">
        <v>18751</v>
      </c>
      <c r="AK398" s="83" t="s">
        <v>16552</v>
      </c>
      <c r="AL398" s="83"/>
      <c r="AM398" s="83"/>
      <c r="AN398" s="85">
        <v>40834.689050925925</v>
      </c>
      <c r="AO398" s="88" t="s">
        <v>20915</v>
      </c>
      <c r="AP398" s="83" t="b">
        <v>1</v>
      </c>
      <c r="AQ398" s="83" t="b">
        <v>0</v>
      </c>
      <c r="AR398" s="83" t="b">
        <v>1</v>
      </c>
      <c r="AS398" s="83"/>
      <c r="AT398" s="83">
        <v>1</v>
      </c>
      <c r="AU398" s="88" t="s">
        <v>22157</v>
      </c>
      <c r="AV398" s="83" t="b">
        <v>0</v>
      </c>
      <c r="AW398" s="83" t="s">
        <v>22320</v>
      </c>
      <c r="AX398" s="88" t="s">
        <v>22716</v>
      </c>
      <c r="AY398" s="83" t="s">
        <v>66</v>
      </c>
      <c r="AZ398" s="2"/>
      <c r="BA398" s="3"/>
      <c r="BB398" s="3"/>
      <c r="BC398" s="3"/>
      <c r="BD398" s="3"/>
    </row>
    <row r="399" spans="1:56" x14ac:dyDescent="0.3">
      <c r="A399" s="69" t="s">
        <v>540</v>
      </c>
      <c r="B399" s="70"/>
      <c r="C399" s="70"/>
      <c r="D399" s="71"/>
      <c r="E399" s="73"/>
      <c r="F399" s="109" t="s">
        <v>3361</v>
      </c>
      <c r="G399" s="70"/>
      <c r="H399" s="74"/>
      <c r="I399" s="75"/>
      <c r="J399" s="75"/>
      <c r="K399" s="74" t="s">
        <v>24668</v>
      </c>
      <c r="L399" s="78"/>
      <c r="M399" s="79"/>
      <c r="N399" s="79"/>
      <c r="O399" s="80"/>
      <c r="P399" s="81"/>
      <c r="Q399" s="81"/>
      <c r="R399" s="93"/>
      <c r="S399" s="93"/>
      <c r="T399" s="93"/>
      <c r="U399" s="93"/>
      <c r="V399" s="52"/>
      <c r="W399" s="52"/>
      <c r="X399" s="52"/>
      <c r="Y399" s="52"/>
      <c r="Z399" s="51"/>
      <c r="AA399" s="76"/>
      <c r="AB399" s="76"/>
      <c r="AC399" s="77"/>
      <c r="AD399" s="83" t="s">
        <v>17005</v>
      </c>
      <c r="AE399" s="83">
        <v>563</v>
      </c>
      <c r="AF399" s="83">
        <v>1358</v>
      </c>
      <c r="AG399" s="83">
        <v>20689</v>
      </c>
      <c r="AH399" s="83">
        <v>1056</v>
      </c>
      <c r="AI399" s="83"/>
      <c r="AJ399" s="83" t="s">
        <v>18752</v>
      </c>
      <c r="AK399" s="83" t="s">
        <v>2881</v>
      </c>
      <c r="AL399" s="83"/>
      <c r="AM399" s="83"/>
      <c r="AN399" s="85">
        <v>40317.340405092589</v>
      </c>
      <c r="AO399" s="88" t="s">
        <v>20916</v>
      </c>
      <c r="AP399" s="83" t="b">
        <v>0</v>
      </c>
      <c r="AQ399" s="83" t="b">
        <v>0</v>
      </c>
      <c r="AR399" s="83" t="b">
        <v>1</v>
      </c>
      <c r="AS399" s="83"/>
      <c r="AT399" s="83">
        <v>4</v>
      </c>
      <c r="AU399" s="88" t="s">
        <v>22164</v>
      </c>
      <c r="AV399" s="83" t="b">
        <v>0</v>
      </c>
      <c r="AW399" s="83" t="s">
        <v>22320</v>
      </c>
      <c r="AX399" s="88" t="s">
        <v>22717</v>
      </c>
      <c r="AY399" s="83" t="s">
        <v>66</v>
      </c>
      <c r="AZ399" s="2"/>
      <c r="BA399" s="3"/>
      <c r="BB399" s="3"/>
      <c r="BC399" s="3"/>
      <c r="BD399" s="3"/>
    </row>
    <row r="400" spans="1:56" x14ac:dyDescent="0.3">
      <c r="A400" s="69" t="s">
        <v>541</v>
      </c>
      <c r="B400" s="70"/>
      <c r="C400" s="70"/>
      <c r="D400" s="71"/>
      <c r="E400" s="73"/>
      <c r="F400" s="109" t="s">
        <v>3362</v>
      </c>
      <c r="G400" s="70"/>
      <c r="H400" s="74"/>
      <c r="I400" s="75"/>
      <c r="J400" s="75"/>
      <c r="K400" s="74" t="s">
        <v>24669</v>
      </c>
      <c r="L400" s="78"/>
      <c r="M400" s="79"/>
      <c r="N400" s="79"/>
      <c r="O400" s="80"/>
      <c r="P400" s="81"/>
      <c r="Q400" s="81"/>
      <c r="R400" s="93"/>
      <c r="S400" s="93"/>
      <c r="T400" s="93"/>
      <c r="U400" s="93"/>
      <c r="V400" s="52"/>
      <c r="W400" s="52"/>
      <c r="X400" s="52"/>
      <c r="Y400" s="52"/>
      <c r="Z400" s="51"/>
      <c r="AA400" s="76"/>
      <c r="AB400" s="76"/>
      <c r="AC400" s="77"/>
      <c r="AD400" s="83" t="s">
        <v>17006</v>
      </c>
      <c r="AE400" s="83">
        <v>99</v>
      </c>
      <c r="AF400" s="83">
        <v>506</v>
      </c>
      <c r="AG400" s="83">
        <v>8320</v>
      </c>
      <c r="AH400" s="83">
        <v>165</v>
      </c>
      <c r="AI400" s="83"/>
      <c r="AJ400" s="83" t="s">
        <v>18753</v>
      </c>
      <c r="AK400" s="83" t="s">
        <v>19915</v>
      </c>
      <c r="AL400" s="83"/>
      <c r="AM400" s="83"/>
      <c r="AN400" s="85">
        <v>41099.235393518517</v>
      </c>
      <c r="AO400" s="88" t="s">
        <v>20917</v>
      </c>
      <c r="AP400" s="83" t="b">
        <v>1</v>
      </c>
      <c r="AQ400" s="83" t="b">
        <v>0</v>
      </c>
      <c r="AR400" s="83" t="b">
        <v>1</v>
      </c>
      <c r="AS400" s="83"/>
      <c r="AT400" s="83">
        <v>0</v>
      </c>
      <c r="AU400" s="88" t="s">
        <v>22157</v>
      </c>
      <c r="AV400" s="83" t="b">
        <v>0</v>
      </c>
      <c r="AW400" s="83" t="s">
        <v>22320</v>
      </c>
      <c r="AX400" s="88" t="s">
        <v>22718</v>
      </c>
      <c r="AY400" s="83" t="s">
        <v>66</v>
      </c>
      <c r="AZ400" s="2"/>
      <c r="BA400" s="3"/>
      <c r="BB400" s="3"/>
      <c r="BC400" s="3"/>
      <c r="BD400" s="3"/>
    </row>
    <row r="401" spans="1:56" x14ac:dyDescent="0.3">
      <c r="A401" s="69" t="s">
        <v>542</v>
      </c>
      <c r="B401" s="70"/>
      <c r="C401" s="70"/>
      <c r="D401" s="71"/>
      <c r="E401" s="73"/>
      <c r="F401" s="109" t="s">
        <v>3363</v>
      </c>
      <c r="G401" s="70"/>
      <c r="H401" s="74"/>
      <c r="I401" s="75"/>
      <c r="J401" s="75"/>
      <c r="K401" s="74" t="s">
        <v>24670</v>
      </c>
      <c r="L401" s="78"/>
      <c r="M401" s="79"/>
      <c r="N401" s="79"/>
      <c r="O401" s="80"/>
      <c r="P401" s="81"/>
      <c r="Q401" s="81"/>
      <c r="R401" s="93"/>
      <c r="S401" s="93"/>
      <c r="T401" s="93"/>
      <c r="U401" s="93"/>
      <c r="V401" s="52"/>
      <c r="W401" s="52"/>
      <c r="X401" s="52"/>
      <c r="Y401" s="52"/>
      <c r="Z401" s="51"/>
      <c r="AA401" s="76"/>
      <c r="AB401" s="76"/>
      <c r="AC401" s="77"/>
      <c r="AD401" s="83" t="s">
        <v>17007</v>
      </c>
      <c r="AE401" s="83">
        <v>1166</v>
      </c>
      <c r="AF401" s="83">
        <v>1004</v>
      </c>
      <c r="AG401" s="83">
        <v>21919</v>
      </c>
      <c r="AH401" s="83">
        <v>190</v>
      </c>
      <c r="AI401" s="83"/>
      <c r="AJ401" s="83" t="s">
        <v>18754</v>
      </c>
      <c r="AK401" s="83"/>
      <c r="AL401" s="83"/>
      <c r="AM401" s="83"/>
      <c r="AN401" s="85">
        <v>41010.823784722219</v>
      </c>
      <c r="AO401" s="88" t="s">
        <v>20918</v>
      </c>
      <c r="AP401" s="83" t="b">
        <v>1</v>
      </c>
      <c r="AQ401" s="83" t="b">
        <v>0</v>
      </c>
      <c r="AR401" s="83" t="b">
        <v>1</v>
      </c>
      <c r="AS401" s="83"/>
      <c r="AT401" s="83">
        <v>4</v>
      </c>
      <c r="AU401" s="88" t="s">
        <v>22157</v>
      </c>
      <c r="AV401" s="83" t="b">
        <v>0</v>
      </c>
      <c r="AW401" s="83" t="s">
        <v>22320</v>
      </c>
      <c r="AX401" s="88" t="s">
        <v>22719</v>
      </c>
      <c r="AY401" s="83" t="s">
        <v>66</v>
      </c>
      <c r="AZ401" s="2"/>
      <c r="BA401" s="3"/>
      <c r="BB401" s="3"/>
      <c r="BC401" s="3"/>
      <c r="BD401" s="3"/>
    </row>
    <row r="402" spans="1:56" x14ac:dyDescent="0.3">
      <c r="A402" s="69" t="s">
        <v>543</v>
      </c>
      <c r="B402" s="70"/>
      <c r="C402" s="70"/>
      <c r="D402" s="71"/>
      <c r="E402" s="73"/>
      <c r="F402" s="109" t="s">
        <v>3364</v>
      </c>
      <c r="G402" s="70"/>
      <c r="H402" s="74"/>
      <c r="I402" s="75"/>
      <c r="J402" s="75"/>
      <c r="K402" s="74" t="s">
        <v>24671</v>
      </c>
      <c r="L402" s="78"/>
      <c r="M402" s="79"/>
      <c r="N402" s="79"/>
      <c r="O402" s="80"/>
      <c r="P402" s="81"/>
      <c r="Q402" s="81"/>
      <c r="R402" s="93"/>
      <c r="S402" s="93"/>
      <c r="T402" s="93"/>
      <c r="U402" s="93"/>
      <c r="V402" s="52"/>
      <c r="W402" s="52"/>
      <c r="X402" s="52"/>
      <c r="Y402" s="52"/>
      <c r="Z402" s="51"/>
      <c r="AA402" s="76"/>
      <c r="AB402" s="76"/>
      <c r="AC402" s="77"/>
      <c r="AD402" s="83" t="s">
        <v>17008</v>
      </c>
      <c r="AE402" s="83">
        <v>445</v>
      </c>
      <c r="AF402" s="83">
        <v>73</v>
      </c>
      <c r="AG402" s="83">
        <v>1706</v>
      </c>
      <c r="AH402" s="83">
        <v>1705</v>
      </c>
      <c r="AI402" s="83"/>
      <c r="AJ402" s="83"/>
      <c r="AK402" s="83" t="s">
        <v>19894</v>
      </c>
      <c r="AL402" s="83"/>
      <c r="AM402" s="83"/>
      <c r="AN402" s="85">
        <v>43757.478171296294</v>
      </c>
      <c r="AO402" s="83"/>
      <c r="AP402" s="83" t="b">
        <v>1</v>
      </c>
      <c r="AQ402" s="83" t="b">
        <v>0</v>
      </c>
      <c r="AR402" s="83" t="b">
        <v>0</v>
      </c>
      <c r="AS402" s="83"/>
      <c r="AT402" s="83">
        <v>0</v>
      </c>
      <c r="AU402" s="83"/>
      <c r="AV402" s="83" t="b">
        <v>0</v>
      </c>
      <c r="AW402" s="83" t="s">
        <v>22320</v>
      </c>
      <c r="AX402" s="88" t="s">
        <v>22720</v>
      </c>
      <c r="AY402" s="83" t="s">
        <v>66</v>
      </c>
      <c r="AZ402" s="2"/>
      <c r="BA402" s="3"/>
      <c r="BB402" s="3"/>
      <c r="BC402" s="3"/>
      <c r="BD402" s="3"/>
    </row>
    <row r="403" spans="1:56" x14ac:dyDescent="0.3">
      <c r="A403" s="69" t="s">
        <v>544</v>
      </c>
      <c r="B403" s="70"/>
      <c r="C403" s="70"/>
      <c r="D403" s="71"/>
      <c r="E403" s="73"/>
      <c r="F403" s="109" t="s">
        <v>3365</v>
      </c>
      <c r="G403" s="70"/>
      <c r="H403" s="74"/>
      <c r="I403" s="75"/>
      <c r="J403" s="75"/>
      <c r="K403" s="74" t="s">
        <v>24672</v>
      </c>
      <c r="L403" s="78"/>
      <c r="M403" s="79"/>
      <c r="N403" s="79"/>
      <c r="O403" s="80"/>
      <c r="P403" s="81"/>
      <c r="Q403" s="81"/>
      <c r="R403" s="93"/>
      <c r="S403" s="93"/>
      <c r="T403" s="93"/>
      <c r="U403" s="93"/>
      <c r="V403" s="52"/>
      <c r="W403" s="52"/>
      <c r="X403" s="52"/>
      <c r="Y403" s="52"/>
      <c r="Z403" s="51"/>
      <c r="AA403" s="76"/>
      <c r="AB403" s="76"/>
      <c r="AC403" s="77"/>
      <c r="AD403" s="83" t="s">
        <v>17009</v>
      </c>
      <c r="AE403" s="83">
        <v>286</v>
      </c>
      <c r="AF403" s="83">
        <v>37</v>
      </c>
      <c r="AG403" s="83">
        <v>174</v>
      </c>
      <c r="AH403" s="83">
        <v>157</v>
      </c>
      <c r="AI403" s="83"/>
      <c r="AJ403" s="83" t="s">
        <v>18755</v>
      </c>
      <c r="AK403" s="83"/>
      <c r="AL403" s="83"/>
      <c r="AM403" s="83"/>
      <c r="AN403" s="85">
        <v>43854.771516203706</v>
      </c>
      <c r="AO403" s="88" t="s">
        <v>20919</v>
      </c>
      <c r="AP403" s="83" t="b">
        <v>1</v>
      </c>
      <c r="AQ403" s="83" t="b">
        <v>0</v>
      </c>
      <c r="AR403" s="83" t="b">
        <v>0</v>
      </c>
      <c r="AS403" s="83"/>
      <c r="AT403" s="83">
        <v>0</v>
      </c>
      <c r="AU403" s="83"/>
      <c r="AV403" s="83" t="b">
        <v>0</v>
      </c>
      <c r="AW403" s="83" t="s">
        <v>22320</v>
      </c>
      <c r="AX403" s="88" t="s">
        <v>22721</v>
      </c>
      <c r="AY403" s="83" t="s">
        <v>66</v>
      </c>
      <c r="AZ403" s="2"/>
      <c r="BA403" s="3"/>
      <c r="BB403" s="3"/>
      <c r="BC403" s="3"/>
      <c r="BD403" s="3"/>
    </row>
    <row r="404" spans="1:56" x14ac:dyDescent="0.3">
      <c r="A404" s="69" t="s">
        <v>545</v>
      </c>
      <c r="B404" s="70"/>
      <c r="C404" s="70"/>
      <c r="D404" s="71"/>
      <c r="E404" s="73"/>
      <c r="F404" s="109" t="s">
        <v>3366</v>
      </c>
      <c r="G404" s="70"/>
      <c r="H404" s="74"/>
      <c r="I404" s="75"/>
      <c r="J404" s="75"/>
      <c r="K404" s="74" t="s">
        <v>24673</v>
      </c>
      <c r="L404" s="78"/>
      <c r="M404" s="79"/>
      <c r="N404" s="79"/>
      <c r="O404" s="80"/>
      <c r="P404" s="81"/>
      <c r="Q404" s="81"/>
      <c r="R404" s="93"/>
      <c r="S404" s="93"/>
      <c r="T404" s="93"/>
      <c r="U404" s="93"/>
      <c r="V404" s="52"/>
      <c r="W404" s="52"/>
      <c r="X404" s="52"/>
      <c r="Y404" s="52"/>
      <c r="Z404" s="51"/>
      <c r="AA404" s="76"/>
      <c r="AB404" s="76"/>
      <c r="AC404" s="77"/>
      <c r="AD404" s="83" t="s">
        <v>17010</v>
      </c>
      <c r="AE404" s="83">
        <v>509</v>
      </c>
      <c r="AF404" s="83">
        <v>1440</v>
      </c>
      <c r="AG404" s="83">
        <v>74321</v>
      </c>
      <c r="AH404" s="83">
        <v>2008</v>
      </c>
      <c r="AI404" s="83"/>
      <c r="AJ404" s="83" t="s">
        <v>18756</v>
      </c>
      <c r="AK404" s="83" t="s">
        <v>16561</v>
      </c>
      <c r="AL404" s="83"/>
      <c r="AM404" s="83"/>
      <c r="AN404" s="85">
        <v>41489.462048611109</v>
      </c>
      <c r="AO404" s="88" t="s">
        <v>20920</v>
      </c>
      <c r="AP404" s="83" t="b">
        <v>1</v>
      </c>
      <c r="AQ404" s="83" t="b">
        <v>0</v>
      </c>
      <c r="AR404" s="83" t="b">
        <v>1</v>
      </c>
      <c r="AS404" s="83"/>
      <c r="AT404" s="83">
        <v>4</v>
      </c>
      <c r="AU404" s="88" t="s">
        <v>22157</v>
      </c>
      <c r="AV404" s="83" t="b">
        <v>0</v>
      </c>
      <c r="AW404" s="83" t="s">
        <v>22320</v>
      </c>
      <c r="AX404" s="88" t="s">
        <v>22722</v>
      </c>
      <c r="AY404" s="83" t="s">
        <v>66</v>
      </c>
      <c r="AZ404" s="2"/>
      <c r="BA404" s="3"/>
      <c r="BB404" s="3"/>
      <c r="BC404" s="3"/>
      <c r="BD404" s="3"/>
    </row>
    <row r="405" spans="1:56" x14ac:dyDescent="0.3">
      <c r="A405" s="69" t="s">
        <v>546</v>
      </c>
      <c r="B405" s="70"/>
      <c r="C405" s="70"/>
      <c r="D405" s="71"/>
      <c r="E405" s="73"/>
      <c r="F405" s="109" t="s">
        <v>3367</v>
      </c>
      <c r="G405" s="70"/>
      <c r="H405" s="74"/>
      <c r="I405" s="75"/>
      <c r="J405" s="75"/>
      <c r="K405" s="74" t="s">
        <v>24674</v>
      </c>
      <c r="L405" s="78"/>
      <c r="M405" s="79"/>
      <c r="N405" s="79"/>
      <c r="O405" s="80"/>
      <c r="P405" s="81"/>
      <c r="Q405" s="81"/>
      <c r="R405" s="93"/>
      <c r="S405" s="93"/>
      <c r="T405" s="93"/>
      <c r="U405" s="93"/>
      <c r="V405" s="52"/>
      <c r="W405" s="52"/>
      <c r="X405" s="52"/>
      <c r="Y405" s="52"/>
      <c r="Z405" s="51"/>
      <c r="AA405" s="76"/>
      <c r="AB405" s="76"/>
      <c r="AC405" s="77"/>
      <c r="AD405" s="83" t="s">
        <v>17011</v>
      </c>
      <c r="AE405" s="83">
        <v>848</v>
      </c>
      <c r="AF405" s="83">
        <v>236</v>
      </c>
      <c r="AG405" s="83">
        <v>683</v>
      </c>
      <c r="AH405" s="83">
        <v>1431</v>
      </c>
      <c r="AI405" s="83"/>
      <c r="AJ405" s="83" t="s">
        <v>18757</v>
      </c>
      <c r="AK405" s="83" t="s">
        <v>2881</v>
      </c>
      <c r="AL405" s="83"/>
      <c r="AM405" s="83"/>
      <c r="AN405" s="85">
        <v>41168.732708333337</v>
      </c>
      <c r="AO405" s="88" t="s">
        <v>20921</v>
      </c>
      <c r="AP405" s="83" t="b">
        <v>1</v>
      </c>
      <c r="AQ405" s="83" t="b">
        <v>0</v>
      </c>
      <c r="AR405" s="83" t="b">
        <v>1</v>
      </c>
      <c r="AS405" s="83"/>
      <c r="AT405" s="83">
        <v>0</v>
      </c>
      <c r="AU405" s="88" t="s">
        <v>22157</v>
      </c>
      <c r="AV405" s="83" t="b">
        <v>0</v>
      </c>
      <c r="AW405" s="83" t="s">
        <v>22320</v>
      </c>
      <c r="AX405" s="88" t="s">
        <v>22723</v>
      </c>
      <c r="AY405" s="83" t="s">
        <v>66</v>
      </c>
      <c r="AZ405" s="2"/>
      <c r="BA405" s="3"/>
      <c r="BB405" s="3"/>
      <c r="BC405" s="3"/>
      <c r="BD405" s="3"/>
    </row>
    <row r="406" spans="1:56" x14ac:dyDescent="0.3">
      <c r="A406" s="69" t="s">
        <v>547</v>
      </c>
      <c r="B406" s="70"/>
      <c r="C406" s="70"/>
      <c r="D406" s="71"/>
      <c r="E406" s="73"/>
      <c r="F406" s="109" t="s">
        <v>3368</v>
      </c>
      <c r="G406" s="70"/>
      <c r="H406" s="74"/>
      <c r="I406" s="75"/>
      <c r="J406" s="75"/>
      <c r="K406" s="74" t="s">
        <v>24675</v>
      </c>
      <c r="L406" s="78"/>
      <c r="M406" s="79"/>
      <c r="N406" s="79"/>
      <c r="O406" s="80"/>
      <c r="P406" s="81"/>
      <c r="Q406" s="81"/>
      <c r="R406" s="93"/>
      <c r="S406" s="93"/>
      <c r="T406" s="93"/>
      <c r="U406" s="93"/>
      <c r="V406" s="52"/>
      <c r="W406" s="52"/>
      <c r="X406" s="52"/>
      <c r="Y406" s="52"/>
      <c r="Z406" s="51"/>
      <c r="AA406" s="76"/>
      <c r="AB406" s="76"/>
      <c r="AC406" s="77"/>
      <c r="AD406" s="83" t="s">
        <v>17012</v>
      </c>
      <c r="AE406" s="83">
        <v>268</v>
      </c>
      <c r="AF406" s="83">
        <v>111</v>
      </c>
      <c r="AG406" s="83">
        <v>2167</v>
      </c>
      <c r="AH406" s="83">
        <v>805</v>
      </c>
      <c r="AI406" s="83"/>
      <c r="AJ406" s="83"/>
      <c r="AK406" s="83"/>
      <c r="AL406" s="83"/>
      <c r="AM406" s="83"/>
      <c r="AN406" s="85">
        <v>42331.313900462963</v>
      </c>
      <c r="AO406" s="88" t="s">
        <v>20922</v>
      </c>
      <c r="AP406" s="83" t="b">
        <v>1</v>
      </c>
      <c r="AQ406" s="83" t="b">
        <v>0</v>
      </c>
      <c r="AR406" s="83" t="b">
        <v>0</v>
      </c>
      <c r="AS406" s="83"/>
      <c r="AT406" s="83">
        <v>1</v>
      </c>
      <c r="AU406" s="88" t="s">
        <v>22157</v>
      </c>
      <c r="AV406" s="83" t="b">
        <v>0</v>
      </c>
      <c r="AW406" s="83" t="s">
        <v>22320</v>
      </c>
      <c r="AX406" s="88" t="s">
        <v>22724</v>
      </c>
      <c r="AY406" s="83" t="s">
        <v>66</v>
      </c>
      <c r="AZ406" s="2"/>
      <c r="BA406" s="3"/>
      <c r="BB406" s="3"/>
      <c r="BC406" s="3"/>
      <c r="BD406" s="3"/>
    </row>
    <row r="407" spans="1:56" x14ac:dyDescent="0.3">
      <c r="A407" s="69" t="s">
        <v>2077</v>
      </c>
      <c r="B407" s="70"/>
      <c r="C407" s="70"/>
      <c r="D407" s="71"/>
      <c r="E407" s="73"/>
      <c r="F407" s="109" t="s">
        <v>4762</v>
      </c>
      <c r="G407" s="70"/>
      <c r="H407" s="74"/>
      <c r="I407" s="75"/>
      <c r="J407" s="75"/>
      <c r="K407" s="74" t="s">
        <v>24676</v>
      </c>
      <c r="L407" s="78"/>
      <c r="M407" s="79"/>
      <c r="N407" s="79"/>
      <c r="O407" s="80"/>
      <c r="P407" s="81"/>
      <c r="Q407" s="81"/>
      <c r="R407" s="93"/>
      <c r="S407" s="93"/>
      <c r="T407" s="93"/>
      <c r="U407" s="93"/>
      <c r="V407" s="52"/>
      <c r="W407" s="52"/>
      <c r="X407" s="52"/>
      <c r="Y407" s="52"/>
      <c r="Z407" s="51"/>
      <c r="AA407" s="76"/>
      <c r="AB407" s="76"/>
      <c r="AC407" s="77"/>
      <c r="AD407" s="83" t="s">
        <v>17013</v>
      </c>
      <c r="AE407" s="83">
        <v>1146</v>
      </c>
      <c r="AF407" s="83">
        <v>49894</v>
      </c>
      <c r="AG407" s="83">
        <v>96136</v>
      </c>
      <c r="AH407" s="83">
        <v>6708</v>
      </c>
      <c r="AI407" s="83"/>
      <c r="AJ407" s="83" t="s">
        <v>18758</v>
      </c>
      <c r="AK407" s="83" t="s">
        <v>19899</v>
      </c>
      <c r="AL407" s="88" t="s">
        <v>20387</v>
      </c>
      <c r="AM407" s="83"/>
      <c r="AN407" s="85">
        <v>40681.998611111114</v>
      </c>
      <c r="AO407" s="88" t="s">
        <v>20923</v>
      </c>
      <c r="AP407" s="83" t="b">
        <v>1</v>
      </c>
      <c r="AQ407" s="83" t="b">
        <v>0</v>
      </c>
      <c r="AR407" s="83" t="b">
        <v>1</v>
      </c>
      <c r="AS407" s="83"/>
      <c r="AT407" s="83">
        <v>91</v>
      </c>
      <c r="AU407" s="88" t="s">
        <v>22157</v>
      </c>
      <c r="AV407" s="83" t="b">
        <v>1</v>
      </c>
      <c r="AW407" s="83" t="s">
        <v>22320</v>
      </c>
      <c r="AX407" s="88" t="s">
        <v>22725</v>
      </c>
      <c r="AY407" s="83" t="s">
        <v>66</v>
      </c>
      <c r="AZ407" s="2"/>
      <c r="BA407" s="3"/>
      <c r="BB407" s="3"/>
      <c r="BC407" s="3"/>
      <c r="BD407" s="3"/>
    </row>
    <row r="408" spans="1:56" x14ac:dyDescent="0.3">
      <c r="A408" s="69" t="s">
        <v>548</v>
      </c>
      <c r="B408" s="70"/>
      <c r="C408" s="70"/>
      <c r="D408" s="71"/>
      <c r="E408" s="73"/>
      <c r="F408" s="109" t="s">
        <v>3369</v>
      </c>
      <c r="G408" s="70"/>
      <c r="H408" s="74"/>
      <c r="I408" s="75"/>
      <c r="J408" s="75"/>
      <c r="K408" s="74" t="s">
        <v>24677</v>
      </c>
      <c r="L408" s="78"/>
      <c r="M408" s="79"/>
      <c r="N408" s="79"/>
      <c r="O408" s="80"/>
      <c r="P408" s="81"/>
      <c r="Q408" s="81"/>
      <c r="R408" s="93"/>
      <c r="S408" s="93"/>
      <c r="T408" s="93"/>
      <c r="U408" s="93"/>
      <c r="V408" s="52"/>
      <c r="W408" s="52"/>
      <c r="X408" s="52"/>
      <c r="Y408" s="52"/>
      <c r="Z408" s="51"/>
      <c r="AA408" s="76"/>
      <c r="AB408" s="76"/>
      <c r="AC408" s="77"/>
      <c r="AD408" s="83" t="s">
        <v>17014</v>
      </c>
      <c r="AE408" s="83">
        <v>3645</v>
      </c>
      <c r="AF408" s="83">
        <v>4581</v>
      </c>
      <c r="AG408" s="83">
        <v>55237</v>
      </c>
      <c r="AH408" s="83">
        <v>35442</v>
      </c>
      <c r="AI408" s="83"/>
      <c r="AJ408" s="83" t="s">
        <v>18759</v>
      </c>
      <c r="AK408" s="83" t="s">
        <v>19998</v>
      </c>
      <c r="AL408" s="83"/>
      <c r="AM408" s="83"/>
      <c r="AN408" s="85">
        <v>40992.991585648146</v>
      </c>
      <c r="AO408" s="88" t="s">
        <v>20924</v>
      </c>
      <c r="AP408" s="83" t="b">
        <v>0</v>
      </c>
      <c r="AQ408" s="83" t="b">
        <v>0</v>
      </c>
      <c r="AR408" s="83" t="b">
        <v>1</v>
      </c>
      <c r="AS408" s="83"/>
      <c r="AT408" s="83">
        <v>22</v>
      </c>
      <c r="AU408" s="88" t="s">
        <v>22157</v>
      </c>
      <c r="AV408" s="83" t="b">
        <v>0</v>
      </c>
      <c r="AW408" s="83" t="s">
        <v>22320</v>
      </c>
      <c r="AX408" s="88" t="s">
        <v>22726</v>
      </c>
      <c r="AY408" s="83" t="s">
        <v>66</v>
      </c>
      <c r="AZ408" s="2"/>
      <c r="BA408" s="3"/>
      <c r="BB408" s="3"/>
      <c r="BC408" s="3"/>
      <c r="BD408" s="3"/>
    </row>
    <row r="409" spans="1:56" x14ac:dyDescent="0.3">
      <c r="A409" s="69" t="s">
        <v>549</v>
      </c>
      <c r="B409" s="70"/>
      <c r="C409" s="70"/>
      <c r="D409" s="71"/>
      <c r="E409" s="73"/>
      <c r="F409" s="109" t="s">
        <v>3370</v>
      </c>
      <c r="G409" s="70"/>
      <c r="H409" s="74"/>
      <c r="I409" s="75"/>
      <c r="J409" s="75"/>
      <c r="K409" s="74" t="s">
        <v>24678</v>
      </c>
      <c r="L409" s="78"/>
      <c r="M409" s="79"/>
      <c r="N409" s="79"/>
      <c r="O409" s="80"/>
      <c r="P409" s="81"/>
      <c r="Q409" s="81"/>
      <c r="R409" s="93"/>
      <c r="S409" s="93"/>
      <c r="T409" s="93"/>
      <c r="U409" s="93"/>
      <c r="V409" s="52"/>
      <c r="W409" s="52"/>
      <c r="X409" s="52"/>
      <c r="Y409" s="52"/>
      <c r="Z409" s="51"/>
      <c r="AA409" s="76"/>
      <c r="AB409" s="76"/>
      <c r="AC409" s="77"/>
      <c r="AD409" s="83" t="s">
        <v>17015</v>
      </c>
      <c r="AE409" s="83">
        <v>183</v>
      </c>
      <c r="AF409" s="83">
        <v>1174</v>
      </c>
      <c r="AG409" s="83">
        <v>63268</v>
      </c>
      <c r="AH409" s="83">
        <v>123</v>
      </c>
      <c r="AI409" s="83"/>
      <c r="AJ409" s="83" t="s">
        <v>18760</v>
      </c>
      <c r="AK409" s="83" t="s">
        <v>16552</v>
      </c>
      <c r="AL409" s="83"/>
      <c r="AM409" s="83"/>
      <c r="AN409" s="85">
        <v>42519.902627314812</v>
      </c>
      <c r="AO409" s="88" t="s">
        <v>20925</v>
      </c>
      <c r="AP409" s="83" t="b">
        <v>1</v>
      </c>
      <c r="AQ409" s="83" t="b">
        <v>0</v>
      </c>
      <c r="AR409" s="83" t="b">
        <v>1</v>
      </c>
      <c r="AS409" s="83"/>
      <c r="AT409" s="83">
        <v>3</v>
      </c>
      <c r="AU409" s="83"/>
      <c r="AV409" s="83" t="b">
        <v>0</v>
      </c>
      <c r="AW409" s="83" t="s">
        <v>22320</v>
      </c>
      <c r="AX409" s="88" t="s">
        <v>22727</v>
      </c>
      <c r="AY409" s="83" t="s">
        <v>66</v>
      </c>
      <c r="AZ409" s="2"/>
      <c r="BA409" s="3"/>
      <c r="BB409" s="3"/>
      <c r="BC409" s="3"/>
      <c r="BD409" s="3"/>
    </row>
    <row r="410" spans="1:56" x14ac:dyDescent="0.3">
      <c r="A410" s="69" t="s">
        <v>550</v>
      </c>
      <c r="B410" s="70"/>
      <c r="C410" s="70"/>
      <c r="D410" s="71"/>
      <c r="E410" s="73"/>
      <c r="F410" s="109" t="s">
        <v>3371</v>
      </c>
      <c r="G410" s="70"/>
      <c r="H410" s="74"/>
      <c r="I410" s="75"/>
      <c r="J410" s="75"/>
      <c r="K410" s="74" t="s">
        <v>24679</v>
      </c>
      <c r="L410" s="78"/>
      <c r="M410" s="79"/>
      <c r="N410" s="79"/>
      <c r="O410" s="80"/>
      <c r="P410" s="81"/>
      <c r="Q410" s="81"/>
      <c r="R410" s="93"/>
      <c r="S410" s="93"/>
      <c r="T410" s="93"/>
      <c r="U410" s="93"/>
      <c r="V410" s="52"/>
      <c r="W410" s="52"/>
      <c r="X410" s="52"/>
      <c r="Y410" s="52"/>
      <c r="Z410" s="51"/>
      <c r="AA410" s="76"/>
      <c r="AB410" s="76"/>
      <c r="AC410" s="77"/>
      <c r="AD410" s="83" t="s">
        <v>17016</v>
      </c>
      <c r="AE410" s="83">
        <v>179</v>
      </c>
      <c r="AF410" s="83">
        <v>71</v>
      </c>
      <c r="AG410" s="83">
        <v>7470</v>
      </c>
      <c r="AH410" s="83">
        <v>659</v>
      </c>
      <c r="AI410" s="83"/>
      <c r="AJ410" s="83"/>
      <c r="AK410" s="83" t="s">
        <v>16552</v>
      </c>
      <c r="AL410" s="83"/>
      <c r="AM410" s="83"/>
      <c r="AN410" s="85">
        <v>39618.019259259258</v>
      </c>
      <c r="AO410" s="83"/>
      <c r="AP410" s="83" t="b">
        <v>0</v>
      </c>
      <c r="AQ410" s="83" t="b">
        <v>0</v>
      </c>
      <c r="AR410" s="83" t="b">
        <v>0</v>
      </c>
      <c r="AS410" s="83"/>
      <c r="AT410" s="83">
        <v>0</v>
      </c>
      <c r="AU410" s="88" t="s">
        <v>22163</v>
      </c>
      <c r="AV410" s="83" t="b">
        <v>0</v>
      </c>
      <c r="AW410" s="83" t="s">
        <v>22320</v>
      </c>
      <c r="AX410" s="88" t="s">
        <v>22728</v>
      </c>
      <c r="AY410" s="83" t="s">
        <v>66</v>
      </c>
      <c r="AZ410" s="2"/>
      <c r="BA410" s="3"/>
      <c r="BB410" s="3"/>
      <c r="BC410" s="3"/>
      <c r="BD410" s="3"/>
    </row>
    <row r="411" spans="1:56" x14ac:dyDescent="0.3">
      <c r="A411" s="69" t="s">
        <v>551</v>
      </c>
      <c r="B411" s="70"/>
      <c r="C411" s="70"/>
      <c r="D411" s="71"/>
      <c r="E411" s="73"/>
      <c r="F411" s="109" t="s">
        <v>3372</v>
      </c>
      <c r="G411" s="70"/>
      <c r="H411" s="74"/>
      <c r="I411" s="75"/>
      <c r="J411" s="75"/>
      <c r="K411" s="74" t="s">
        <v>24680</v>
      </c>
      <c r="L411" s="78"/>
      <c r="M411" s="79"/>
      <c r="N411" s="79"/>
      <c r="O411" s="80"/>
      <c r="P411" s="81"/>
      <c r="Q411" s="81"/>
      <c r="R411" s="93"/>
      <c r="S411" s="93"/>
      <c r="T411" s="93"/>
      <c r="U411" s="93"/>
      <c r="V411" s="52"/>
      <c r="W411" s="52"/>
      <c r="X411" s="52"/>
      <c r="Y411" s="52"/>
      <c r="Z411" s="51"/>
      <c r="AA411" s="76"/>
      <c r="AB411" s="76"/>
      <c r="AC411" s="77"/>
      <c r="AD411" s="83" t="s">
        <v>17017</v>
      </c>
      <c r="AE411" s="83">
        <v>2386</v>
      </c>
      <c r="AF411" s="83">
        <v>2201</v>
      </c>
      <c r="AG411" s="83">
        <v>45029</v>
      </c>
      <c r="AH411" s="83">
        <v>71167</v>
      </c>
      <c r="AI411" s="83"/>
      <c r="AJ411" s="83"/>
      <c r="AK411" s="83"/>
      <c r="AL411" s="83"/>
      <c r="AM411" s="83"/>
      <c r="AN411" s="85">
        <v>41979.729004629633</v>
      </c>
      <c r="AO411" s="88" t="s">
        <v>20926</v>
      </c>
      <c r="AP411" s="83" t="b">
        <v>1</v>
      </c>
      <c r="AQ411" s="83" t="b">
        <v>0</v>
      </c>
      <c r="AR411" s="83" t="b">
        <v>1</v>
      </c>
      <c r="AS411" s="83"/>
      <c r="AT411" s="83">
        <v>3</v>
      </c>
      <c r="AU411" s="88" t="s">
        <v>22157</v>
      </c>
      <c r="AV411" s="83" t="b">
        <v>0</v>
      </c>
      <c r="AW411" s="83" t="s">
        <v>22320</v>
      </c>
      <c r="AX411" s="88" t="s">
        <v>22729</v>
      </c>
      <c r="AY411" s="83" t="s">
        <v>66</v>
      </c>
      <c r="AZ411" s="2"/>
      <c r="BA411" s="3"/>
      <c r="BB411" s="3"/>
      <c r="BC411" s="3"/>
      <c r="BD411" s="3"/>
    </row>
    <row r="412" spans="1:56" x14ac:dyDescent="0.3">
      <c r="A412" s="69" t="s">
        <v>552</v>
      </c>
      <c r="B412" s="70"/>
      <c r="C412" s="70"/>
      <c r="D412" s="71"/>
      <c r="E412" s="73"/>
      <c r="F412" s="109" t="s">
        <v>3373</v>
      </c>
      <c r="G412" s="70"/>
      <c r="H412" s="74"/>
      <c r="I412" s="75"/>
      <c r="J412" s="75"/>
      <c r="K412" s="74" t="s">
        <v>24681</v>
      </c>
      <c r="L412" s="78"/>
      <c r="M412" s="79"/>
      <c r="N412" s="79"/>
      <c r="O412" s="80"/>
      <c r="P412" s="81"/>
      <c r="Q412" s="81"/>
      <c r="R412" s="93"/>
      <c r="S412" s="93"/>
      <c r="T412" s="93"/>
      <c r="U412" s="93"/>
      <c r="V412" s="52"/>
      <c r="W412" s="52"/>
      <c r="X412" s="52"/>
      <c r="Y412" s="52"/>
      <c r="Z412" s="51"/>
      <c r="AA412" s="76"/>
      <c r="AB412" s="76"/>
      <c r="AC412" s="77"/>
      <c r="AD412" s="83" t="s">
        <v>17018</v>
      </c>
      <c r="AE412" s="83">
        <v>421</v>
      </c>
      <c r="AF412" s="83">
        <v>1321</v>
      </c>
      <c r="AG412" s="83">
        <v>6511</v>
      </c>
      <c r="AH412" s="83">
        <v>2652</v>
      </c>
      <c r="AI412" s="83"/>
      <c r="AJ412" s="83" t="s">
        <v>18761</v>
      </c>
      <c r="AK412" s="83" t="s">
        <v>16564</v>
      </c>
      <c r="AL412" s="83"/>
      <c r="AM412" s="83"/>
      <c r="AN412" s="85">
        <v>41717.482511574075</v>
      </c>
      <c r="AO412" s="88" t="s">
        <v>20927</v>
      </c>
      <c r="AP412" s="83" t="b">
        <v>1</v>
      </c>
      <c r="AQ412" s="83" t="b">
        <v>0</v>
      </c>
      <c r="AR412" s="83" t="b">
        <v>1</v>
      </c>
      <c r="AS412" s="83"/>
      <c r="AT412" s="83">
        <v>3</v>
      </c>
      <c r="AU412" s="88" t="s">
        <v>22157</v>
      </c>
      <c r="AV412" s="83" t="b">
        <v>0</v>
      </c>
      <c r="AW412" s="83" t="s">
        <v>22320</v>
      </c>
      <c r="AX412" s="88" t="s">
        <v>22730</v>
      </c>
      <c r="AY412" s="83" t="s">
        <v>66</v>
      </c>
      <c r="AZ412" s="2"/>
      <c r="BA412" s="3"/>
      <c r="BB412" s="3"/>
      <c r="BC412" s="3"/>
      <c r="BD412" s="3"/>
    </row>
    <row r="413" spans="1:56" x14ac:dyDescent="0.3">
      <c r="A413" s="69" t="s">
        <v>553</v>
      </c>
      <c r="B413" s="70"/>
      <c r="C413" s="70"/>
      <c r="D413" s="71"/>
      <c r="E413" s="73"/>
      <c r="F413" s="109" t="s">
        <v>3374</v>
      </c>
      <c r="G413" s="70"/>
      <c r="H413" s="74"/>
      <c r="I413" s="75"/>
      <c r="J413" s="75"/>
      <c r="K413" s="74" t="s">
        <v>24682</v>
      </c>
      <c r="L413" s="78"/>
      <c r="M413" s="79"/>
      <c r="N413" s="79"/>
      <c r="O413" s="80"/>
      <c r="P413" s="81"/>
      <c r="Q413" s="81"/>
      <c r="R413" s="93"/>
      <c r="S413" s="93"/>
      <c r="T413" s="93"/>
      <c r="U413" s="93"/>
      <c r="V413" s="52"/>
      <c r="W413" s="52"/>
      <c r="X413" s="52"/>
      <c r="Y413" s="52"/>
      <c r="Z413" s="51"/>
      <c r="AA413" s="76"/>
      <c r="AB413" s="76"/>
      <c r="AC413" s="77"/>
      <c r="AD413" s="83" t="s">
        <v>17019</v>
      </c>
      <c r="AE413" s="83">
        <v>1741</v>
      </c>
      <c r="AF413" s="83">
        <v>684</v>
      </c>
      <c r="AG413" s="83">
        <v>24896</v>
      </c>
      <c r="AH413" s="83">
        <v>17117</v>
      </c>
      <c r="AI413" s="83"/>
      <c r="AJ413" s="83"/>
      <c r="AK413" s="83"/>
      <c r="AL413" s="83"/>
      <c r="AM413" s="83"/>
      <c r="AN413" s="85">
        <v>40999.459583333337</v>
      </c>
      <c r="AO413" s="88" t="s">
        <v>20928</v>
      </c>
      <c r="AP413" s="83" t="b">
        <v>1</v>
      </c>
      <c r="AQ413" s="83" t="b">
        <v>0</v>
      </c>
      <c r="AR413" s="83" t="b">
        <v>0</v>
      </c>
      <c r="AS413" s="83"/>
      <c r="AT413" s="83">
        <v>1</v>
      </c>
      <c r="AU413" s="88" t="s">
        <v>22157</v>
      </c>
      <c r="AV413" s="83" t="b">
        <v>0</v>
      </c>
      <c r="AW413" s="83" t="s">
        <v>22320</v>
      </c>
      <c r="AX413" s="88" t="s">
        <v>22731</v>
      </c>
      <c r="AY413" s="83" t="s">
        <v>66</v>
      </c>
      <c r="AZ413" s="2"/>
      <c r="BA413" s="3"/>
      <c r="BB413" s="3"/>
      <c r="BC413" s="3"/>
      <c r="BD413" s="3"/>
    </row>
    <row r="414" spans="1:56" x14ac:dyDescent="0.3">
      <c r="A414" s="69" t="s">
        <v>554</v>
      </c>
      <c r="B414" s="70"/>
      <c r="C414" s="70"/>
      <c r="D414" s="71"/>
      <c r="E414" s="73"/>
      <c r="F414" s="109" t="s">
        <v>3375</v>
      </c>
      <c r="G414" s="70"/>
      <c r="H414" s="74"/>
      <c r="I414" s="75"/>
      <c r="J414" s="75"/>
      <c r="K414" s="74" t="s">
        <v>24683</v>
      </c>
      <c r="L414" s="78"/>
      <c r="M414" s="79"/>
      <c r="N414" s="79"/>
      <c r="O414" s="80"/>
      <c r="P414" s="81"/>
      <c r="Q414" s="81"/>
      <c r="R414" s="93"/>
      <c r="S414" s="93"/>
      <c r="T414" s="93"/>
      <c r="U414" s="93"/>
      <c r="V414" s="52"/>
      <c r="W414" s="52"/>
      <c r="X414" s="52"/>
      <c r="Y414" s="52"/>
      <c r="Z414" s="51"/>
      <c r="AA414" s="76"/>
      <c r="AB414" s="76"/>
      <c r="AC414" s="77"/>
      <c r="AD414" s="83" t="s">
        <v>17020</v>
      </c>
      <c r="AE414" s="83">
        <v>363</v>
      </c>
      <c r="AF414" s="83">
        <v>430</v>
      </c>
      <c r="AG414" s="83">
        <v>32618</v>
      </c>
      <c r="AH414" s="83">
        <v>31654</v>
      </c>
      <c r="AI414" s="83"/>
      <c r="AJ414" s="83" t="s">
        <v>18762</v>
      </c>
      <c r="AK414" s="83" t="s">
        <v>19894</v>
      </c>
      <c r="AL414" s="83"/>
      <c r="AM414" s="83"/>
      <c r="AN414" s="85">
        <v>43286.927071759259</v>
      </c>
      <c r="AO414" s="88" t="s">
        <v>20929</v>
      </c>
      <c r="AP414" s="83" t="b">
        <v>1</v>
      </c>
      <c r="AQ414" s="83" t="b">
        <v>0</v>
      </c>
      <c r="AR414" s="83" t="b">
        <v>0</v>
      </c>
      <c r="AS414" s="83"/>
      <c r="AT414" s="83">
        <v>0</v>
      </c>
      <c r="AU414" s="83"/>
      <c r="AV414" s="83" t="b">
        <v>0</v>
      </c>
      <c r="AW414" s="83" t="s">
        <v>22320</v>
      </c>
      <c r="AX414" s="88" t="s">
        <v>22732</v>
      </c>
      <c r="AY414" s="83" t="s">
        <v>66</v>
      </c>
      <c r="AZ414" s="2"/>
      <c r="BA414" s="3"/>
      <c r="BB414" s="3"/>
      <c r="BC414" s="3"/>
      <c r="BD414" s="3"/>
    </row>
    <row r="415" spans="1:56" x14ac:dyDescent="0.3">
      <c r="A415" s="69" t="s">
        <v>555</v>
      </c>
      <c r="B415" s="70"/>
      <c r="C415" s="70"/>
      <c r="D415" s="71"/>
      <c r="E415" s="73"/>
      <c r="F415" s="109" t="s">
        <v>3376</v>
      </c>
      <c r="G415" s="70"/>
      <c r="H415" s="74"/>
      <c r="I415" s="75"/>
      <c r="J415" s="75"/>
      <c r="K415" s="74" t="s">
        <v>24684</v>
      </c>
      <c r="L415" s="78"/>
      <c r="M415" s="79"/>
      <c r="N415" s="79"/>
      <c r="O415" s="80"/>
      <c r="P415" s="81"/>
      <c r="Q415" s="81"/>
      <c r="R415" s="93"/>
      <c r="S415" s="93"/>
      <c r="T415" s="93"/>
      <c r="U415" s="93"/>
      <c r="V415" s="52"/>
      <c r="W415" s="52"/>
      <c r="X415" s="52"/>
      <c r="Y415" s="52"/>
      <c r="Z415" s="51"/>
      <c r="AA415" s="76"/>
      <c r="AB415" s="76"/>
      <c r="AC415" s="77"/>
      <c r="AD415" s="83" t="s">
        <v>16662</v>
      </c>
      <c r="AE415" s="83">
        <v>5</v>
      </c>
      <c r="AF415" s="83">
        <v>7</v>
      </c>
      <c r="AG415" s="83">
        <v>23</v>
      </c>
      <c r="AH415" s="83">
        <v>60</v>
      </c>
      <c r="AI415" s="83"/>
      <c r="AJ415" s="83" t="s">
        <v>18763</v>
      </c>
      <c r="AK415" s="83"/>
      <c r="AL415" s="83"/>
      <c r="AM415" s="83"/>
      <c r="AN415" s="85">
        <v>43778.308622685188</v>
      </c>
      <c r="AO415" s="88" t="s">
        <v>20930</v>
      </c>
      <c r="AP415" s="83" t="b">
        <v>1</v>
      </c>
      <c r="AQ415" s="83" t="b">
        <v>0</v>
      </c>
      <c r="AR415" s="83" t="b">
        <v>0</v>
      </c>
      <c r="AS415" s="83"/>
      <c r="AT415" s="83">
        <v>0</v>
      </c>
      <c r="AU415" s="83"/>
      <c r="AV415" s="83" t="b">
        <v>0</v>
      </c>
      <c r="AW415" s="83" t="s">
        <v>22320</v>
      </c>
      <c r="AX415" s="88" t="s">
        <v>22733</v>
      </c>
      <c r="AY415" s="83" t="s">
        <v>66</v>
      </c>
      <c r="AZ415" s="2"/>
      <c r="BA415" s="3"/>
      <c r="BB415" s="3"/>
      <c r="BC415" s="3"/>
      <c r="BD415" s="3"/>
    </row>
    <row r="416" spans="1:56" x14ac:dyDescent="0.3">
      <c r="A416" s="69" t="s">
        <v>556</v>
      </c>
      <c r="B416" s="70"/>
      <c r="C416" s="70"/>
      <c r="D416" s="71"/>
      <c r="E416" s="73"/>
      <c r="F416" s="109" t="s">
        <v>3377</v>
      </c>
      <c r="G416" s="70"/>
      <c r="H416" s="74"/>
      <c r="I416" s="75"/>
      <c r="J416" s="75"/>
      <c r="K416" s="74" t="s">
        <v>24685</v>
      </c>
      <c r="L416" s="78"/>
      <c r="M416" s="79"/>
      <c r="N416" s="79"/>
      <c r="O416" s="80"/>
      <c r="P416" s="81"/>
      <c r="Q416" s="81"/>
      <c r="R416" s="93"/>
      <c r="S416" s="93"/>
      <c r="T416" s="93"/>
      <c r="U416" s="93"/>
      <c r="V416" s="52"/>
      <c r="W416" s="52"/>
      <c r="X416" s="52"/>
      <c r="Y416" s="52"/>
      <c r="Z416" s="51"/>
      <c r="AA416" s="76"/>
      <c r="AB416" s="76"/>
      <c r="AC416" s="77"/>
      <c r="AD416" s="83" t="s">
        <v>17021</v>
      </c>
      <c r="AE416" s="83">
        <v>214</v>
      </c>
      <c r="AF416" s="83">
        <v>11242</v>
      </c>
      <c r="AG416" s="83">
        <v>40361</v>
      </c>
      <c r="AH416" s="83">
        <v>3056</v>
      </c>
      <c r="AI416" s="83"/>
      <c r="AJ416" s="83" t="s">
        <v>18764</v>
      </c>
      <c r="AK416" s="83" t="s">
        <v>16561</v>
      </c>
      <c r="AL416" s="88" t="s">
        <v>20388</v>
      </c>
      <c r="AM416" s="83"/>
      <c r="AN416" s="85">
        <v>41146.832662037035</v>
      </c>
      <c r="AO416" s="88" t="s">
        <v>20931</v>
      </c>
      <c r="AP416" s="83" t="b">
        <v>1</v>
      </c>
      <c r="AQ416" s="83" t="b">
        <v>0</v>
      </c>
      <c r="AR416" s="83" t="b">
        <v>1</v>
      </c>
      <c r="AS416" s="83"/>
      <c r="AT416" s="83">
        <v>20</v>
      </c>
      <c r="AU416" s="88" t="s">
        <v>22157</v>
      </c>
      <c r="AV416" s="83" t="b">
        <v>0</v>
      </c>
      <c r="AW416" s="83" t="s">
        <v>22320</v>
      </c>
      <c r="AX416" s="88" t="s">
        <v>22734</v>
      </c>
      <c r="AY416" s="83" t="s">
        <v>66</v>
      </c>
      <c r="AZ416" s="2"/>
      <c r="BA416" s="3"/>
      <c r="BB416" s="3"/>
      <c r="BC416" s="3"/>
      <c r="BD416" s="3"/>
    </row>
    <row r="417" spans="1:56" x14ac:dyDescent="0.3">
      <c r="A417" s="69" t="s">
        <v>557</v>
      </c>
      <c r="B417" s="70"/>
      <c r="C417" s="70"/>
      <c r="D417" s="71"/>
      <c r="E417" s="73"/>
      <c r="F417" s="109" t="s">
        <v>3378</v>
      </c>
      <c r="G417" s="70"/>
      <c r="H417" s="74"/>
      <c r="I417" s="75"/>
      <c r="J417" s="75"/>
      <c r="K417" s="74" t="s">
        <v>24686</v>
      </c>
      <c r="L417" s="78"/>
      <c r="M417" s="79"/>
      <c r="N417" s="79"/>
      <c r="O417" s="80"/>
      <c r="P417" s="81"/>
      <c r="Q417" s="81"/>
      <c r="R417" s="93"/>
      <c r="S417" s="93"/>
      <c r="T417" s="93"/>
      <c r="U417" s="93"/>
      <c r="V417" s="52"/>
      <c r="W417" s="52"/>
      <c r="X417" s="52"/>
      <c r="Y417" s="52"/>
      <c r="Z417" s="51"/>
      <c r="AA417" s="76"/>
      <c r="AB417" s="76"/>
      <c r="AC417" s="77"/>
      <c r="AD417" s="83" t="s">
        <v>17022</v>
      </c>
      <c r="AE417" s="83">
        <v>121</v>
      </c>
      <c r="AF417" s="83">
        <v>57</v>
      </c>
      <c r="AG417" s="83">
        <v>2648</v>
      </c>
      <c r="AH417" s="83">
        <v>1075</v>
      </c>
      <c r="AI417" s="83"/>
      <c r="AJ417" s="83" t="s">
        <v>18765</v>
      </c>
      <c r="AK417" s="83" t="s">
        <v>19999</v>
      </c>
      <c r="AL417" s="83"/>
      <c r="AM417" s="83"/>
      <c r="AN417" s="85">
        <v>40608.717511574076</v>
      </c>
      <c r="AO417" s="88" t="s">
        <v>20932</v>
      </c>
      <c r="AP417" s="83" t="b">
        <v>1</v>
      </c>
      <c r="AQ417" s="83" t="b">
        <v>0</v>
      </c>
      <c r="AR417" s="83" t="b">
        <v>1</v>
      </c>
      <c r="AS417" s="83"/>
      <c r="AT417" s="83">
        <v>0</v>
      </c>
      <c r="AU417" s="88" t="s">
        <v>22157</v>
      </c>
      <c r="AV417" s="83" t="b">
        <v>0</v>
      </c>
      <c r="AW417" s="83" t="s">
        <v>22320</v>
      </c>
      <c r="AX417" s="88" t="s">
        <v>22735</v>
      </c>
      <c r="AY417" s="83" t="s">
        <v>66</v>
      </c>
      <c r="AZ417" s="2"/>
      <c r="BA417" s="3"/>
      <c r="BB417" s="3"/>
      <c r="BC417" s="3"/>
      <c r="BD417" s="3"/>
    </row>
    <row r="418" spans="1:56" x14ac:dyDescent="0.3">
      <c r="A418" s="69" t="s">
        <v>558</v>
      </c>
      <c r="B418" s="70"/>
      <c r="C418" s="70"/>
      <c r="D418" s="71"/>
      <c r="E418" s="73"/>
      <c r="F418" s="109" t="s">
        <v>3379</v>
      </c>
      <c r="G418" s="70"/>
      <c r="H418" s="74"/>
      <c r="I418" s="75"/>
      <c r="J418" s="75"/>
      <c r="K418" s="74" t="s">
        <v>24687</v>
      </c>
      <c r="L418" s="78"/>
      <c r="M418" s="79"/>
      <c r="N418" s="79"/>
      <c r="O418" s="80"/>
      <c r="P418" s="81"/>
      <c r="Q418" s="81"/>
      <c r="R418" s="93"/>
      <c r="S418" s="93"/>
      <c r="T418" s="93"/>
      <c r="U418" s="93"/>
      <c r="V418" s="52"/>
      <c r="W418" s="52"/>
      <c r="X418" s="52"/>
      <c r="Y418" s="52"/>
      <c r="Z418" s="51"/>
      <c r="AA418" s="76"/>
      <c r="AB418" s="76"/>
      <c r="AC418" s="77"/>
      <c r="AD418" s="83" t="s">
        <v>17023</v>
      </c>
      <c r="AE418" s="83">
        <v>109</v>
      </c>
      <c r="AF418" s="83">
        <v>3</v>
      </c>
      <c r="AG418" s="83">
        <v>7566</v>
      </c>
      <c r="AH418" s="83">
        <v>1086</v>
      </c>
      <c r="AI418" s="83"/>
      <c r="AJ418" s="83"/>
      <c r="AK418" s="83"/>
      <c r="AL418" s="83"/>
      <c r="AM418" s="83"/>
      <c r="AN418" s="85">
        <v>43822.411516203705</v>
      </c>
      <c r="AO418" s="83"/>
      <c r="AP418" s="83" t="b">
        <v>1</v>
      </c>
      <c r="AQ418" s="83" t="b">
        <v>0</v>
      </c>
      <c r="AR418" s="83" t="b">
        <v>0</v>
      </c>
      <c r="AS418" s="83"/>
      <c r="AT418" s="83">
        <v>0</v>
      </c>
      <c r="AU418" s="83"/>
      <c r="AV418" s="83" t="b">
        <v>0</v>
      </c>
      <c r="AW418" s="83" t="s">
        <v>22320</v>
      </c>
      <c r="AX418" s="88" t="s">
        <v>22736</v>
      </c>
      <c r="AY418" s="83" t="s">
        <v>66</v>
      </c>
      <c r="AZ418" s="2"/>
      <c r="BA418" s="3"/>
      <c r="BB418" s="3"/>
      <c r="BC418" s="3"/>
      <c r="BD418" s="3"/>
    </row>
    <row r="419" spans="1:56" x14ac:dyDescent="0.3">
      <c r="A419" s="69" t="s">
        <v>559</v>
      </c>
      <c r="B419" s="70"/>
      <c r="C419" s="70"/>
      <c r="D419" s="71"/>
      <c r="E419" s="73"/>
      <c r="F419" s="109" t="s">
        <v>3380</v>
      </c>
      <c r="G419" s="70"/>
      <c r="H419" s="74"/>
      <c r="I419" s="75"/>
      <c r="J419" s="75"/>
      <c r="K419" s="74" t="s">
        <v>24688</v>
      </c>
      <c r="L419" s="78"/>
      <c r="M419" s="79"/>
      <c r="N419" s="79"/>
      <c r="O419" s="80"/>
      <c r="P419" s="81"/>
      <c r="Q419" s="81"/>
      <c r="R419" s="93"/>
      <c r="S419" s="93"/>
      <c r="T419" s="93"/>
      <c r="U419" s="93"/>
      <c r="V419" s="52"/>
      <c r="W419" s="52"/>
      <c r="X419" s="52"/>
      <c r="Y419" s="52"/>
      <c r="Z419" s="51"/>
      <c r="AA419" s="76"/>
      <c r="AB419" s="76"/>
      <c r="AC419" s="77"/>
      <c r="AD419" s="83" t="s">
        <v>17024</v>
      </c>
      <c r="AE419" s="83">
        <v>49</v>
      </c>
      <c r="AF419" s="83">
        <v>3</v>
      </c>
      <c r="AG419" s="83">
        <v>11</v>
      </c>
      <c r="AH419" s="83">
        <v>1</v>
      </c>
      <c r="AI419" s="83"/>
      <c r="AJ419" s="83" t="s">
        <v>18766</v>
      </c>
      <c r="AK419" s="83"/>
      <c r="AL419" s="83"/>
      <c r="AM419" s="83"/>
      <c r="AN419" s="85">
        <v>43837.927037037036</v>
      </c>
      <c r="AO419" s="83"/>
      <c r="AP419" s="83" t="b">
        <v>1</v>
      </c>
      <c r="AQ419" s="83" t="b">
        <v>0</v>
      </c>
      <c r="AR419" s="83" t="b">
        <v>0</v>
      </c>
      <c r="AS419" s="83"/>
      <c r="AT419" s="83">
        <v>0</v>
      </c>
      <c r="AU419" s="83"/>
      <c r="AV419" s="83" t="b">
        <v>0</v>
      </c>
      <c r="AW419" s="83" t="s">
        <v>22320</v>
      </c>
      <c r="AX419" s="88" t="s">
        <v>22737</v>
      </c>
      <c r="AY419" s="83" t="s">
        <v>66</v>
      </c>
      <c r="AZ419" s="2"/>
      <c r="BA419" s="3"/>
      <c r="BB419" s="3"/>
      <c r="BC419" s="3"/>
      <c r="BD419" s="3"/>
    </row>
    <row r="420" spans="1:56" x14ac:dyDescent="0.3">
      <c r="A420" s="69" t="s">
        <v>560</v>
      </c>
      <c r="B420" s="70"/>
      <c r="C420" s="70"/>
      <c r="D420" s="71"/>
      <c r="E420" s="73"/>
      <c r="F420" s="109" t="s">
        <v>3381</v>
      </c>
      <c r="G420" s="70"/>
      <c r="H420" s="74"/>
      <c r="I420" s="75"/>
      <c r="J420" s="75"/>
      <c r="K420" s="74" t="s">
        <v>24689</v>
      </c>
      <c r="L420" s="78"/>
      <c r="M420" s="79"/>
      <c r="N420" s="79"/>
      <c r="O420" s="80"/>
      <c r="P420" s="81"/>
      <c r="Q420" s="81"/>
      <c r="R420" s="93"/>
      <c r="S420" s="93"/>
      <c r="T420" s="93"/>
      <c r="U420" s="93"/>
      <c r="V420" s="52"/>
      <c r="W420" s="52"/>
      <c r="X420" s="52"/>
      <c r="Y420" s="52"/>
      <c r="Z420" s="51"/>
      <c r="AA420" s="76"/>
      <c r="AB420" s="76"/>
      <c r="AC420" s="77"/>
      <c r="AD420" s="83" t="s">
        <v>17025</v>
      </c>
      <c r="AE420" s="83">
        <v>226</v>
      </c>
      <c r="AF420" s="83">
        <v>1079</v>
      </c>
      <c r="AG420" s="83">
        <v>86589</v>
      </c>
      <c r="AH420" s="83">
        <v>109456</v>
      </c>
      <c r="AI420" s="83"/>
      <c r="AJ420" s="83" t="s">
        <v>18767</v>
      </c>
      <c r="AK420" s="83" t="s">
        <v>20000</v>
      </c>
      <c r="AL420" s="83"/>
      <c r="AM420" s="83"/>
      <c r="AN420" s="85">
        <v>42682.28633101852</v>
      </c>
      <c r="AO420" s="88" t="s">
        <v>20933</v>
      </c>
      <c r="AP420" s="83" t="b">
        <v>1</v>
      </c>
      <c r="AQ420" s="83" t="b">
        <v>0</v>
      </c>
      <c r="AR420" s="83" t="b">
        <v>1</v>
      </c>
      <c r="AS420" s="83"/>
      <c r="AT420" s="83">
        <v>3</v>
      </c>
      <c r="AU420" s="83"/>
      <c r="AV420" s="83" t="b">
        <v>0</v>
      </c>
      <c r="AW420" s="83" t="s">
        <v>22320</v>
      </c>
      <c r="AX420" s="88" t="s">
        <v>22738</v>
      </c>
      <c r="AY420" s="83" t="s">
        <v>66</v>
      </c>
      <c r="AZ420" s="2"/>
      <c r="BA420" s="3"/>
      <c r="BB420" s="3"/>
      <c r="BC420" s="3"/>
      <c r="BD420" s="3"/>
    </row>
    <row r="421" spans="1:56" x14ac:dyDescent="0.3">
      <c r="A421" s="69" t="s">
        <v>561</v>
      </c>
      <c r="B421" s="70"/>
      <c r="C421" s="70"/>
      <c r="D421" s="71"/>
      <c r="E421" s="73"/>
      <c r="F421" s="109" t="s">
        <v>3382</v>
      </c>
      <c r="G421" s="70"/>
      <c r="H421" s="74"/>
      <c r="I421" s="75"/>
      <c r="J421" s="75"/>
      <c r="K421" s="74" t="s">
        <v>24690</v>
      </c>
      <c r="L421" s="78"/>
      <c r="M421" s="79"/>
      <c r="N421" s="79"/>
      <c r="O421" s="80"/>
      <c r="P421" s="81"/>
      <c r="Q421" s="81"/>
      <c r="R421" s="93"/>
      <c r="S421" s="93"/>
      <c r="T421" s="93"/>
      <c r="U421" s="93"/>
      <c r="V421" s="52"/>
      <c r="W421" s="52"/>
      <c r="X421" s="52"/>
      <c r="Y421" s="52"/>
      <c r="Z421" s="51"/>
      <c r="AA421" s="76"/>
      <c r="AB421" s="76"/>
      <c r="AC421" s="77"/>
      <c r="AD421" s="83" t="s">
        <v>17026</v>
      </c>
      <c r="AE421" s="83">
        <v>521</v>
      </c>
      <c r="AF421" s="83">
        <v>213</v>
      </c>
      <c r="AG421" s="83">
        <v>4040</v>
      </c>
      <c r="AH421" s="83">
        <v>3216</v>
      </c>
      <c r="AI421" s="83"/>
      <c r="AJ421" s="83"/>
      <c r="AK421" s="83" t="s">
        <v>19894</v>
      </c>
      <c r="AL421" s="83"/>
      <c r="AM421" s="83"/>
      <c r="AN421" s="85">
        <v>42051.832638888889</v>
      </c>
      <c r="AO421" s="88" t="s">
        <v>20934</v>
      </c>
      <c r="AP421" s="83" t="b">
        <v>1</v>
      </c>
      <c r="AQ421" s="83" t="b">
        <v>0</v>
      </c>
      <c r="AR421" s="83" t="b">
        <v>1</v>
      </c>
      <c r="AS421" s="83"/>
      <c r="AT421" s="83">
        <v>0</v>
      </c>
      <c r="AU421" s="88" t="s">
        <v>22157</v>
      </c>
      <c r="AV421" s="83" t="b">
        <v>0</v>
      </c>
      <c r="AW421" s="83" t="s">
        <v>22320</v>
      </c>
      <c r="AX421" s="88" t="s">
        <v>22739</v>
      </c>
      <c r="AY421" s="83" t="s">
        <v>66</v>
      </c>
      <c r="AZ421" s="2"/>
      <c r="BA421" s="3"/>
      <c r="BB421" s="3"/>
      <c r="BC421" s="3"/>
      <c r="BD421" s="3"/>
    </row>
    <row r="422" spans="1:56" x14ac:dyDescent="0.3">
      <c r="A422" s="69" t="s">
        <v>562</v>
      </c>
      <c r="B422" s="70"/>
      <c r="C422" s="70"/>
      <c r="D422" s="71"/>
      <c r="E422" s="73"/>
      <c r="F422" s="109" t="s">
        <v>3383</v>
      </c>
      <c r="G422" s="70"/>
      <c r="H422" s="74"/>
      <c r="I422" s="75"/>
      <c r="J422" s="75"/>
      <c r="K422" s="74" t="s">
        <v>24691</v>
      </c>
      <c r="L422" s="78"/>
      <c r="M422" s="79"/>
      <c r="N422" s="79"/>
      <c r="O422" s="80"/>
      <c r="P422" s="81"/>
      <c r="Q422" s="81"/>
      <c r="R422" s="93"/>
      <c r="S422" s="93"/>
      <c r="T422" s="93"/>
      <c r="U422" s="93"/>
      <c r="V422" s="52"/>
      <c r="W422" s="52"/>
      <c r="X422" s="52"/>
      <c r="Y422" s="52"/>
      <c r="Z422" s="51"/>
      <c r="AA422" s="76"/>
      <c r="AB422" s="76"/>
      <c r="AC422" s="77"/>
      <c r="AD422" s="83" t="s">
        <v>17027</v>
      </c>
      <c r="AE422" s="83">
        <v>369</v>
      </c>
      <c r="AF422" s="83">
        <v>996</v>
      </c>
      <c r="AG422" s="83">
        <v>12928</v>
      </c>
      <c r="AH422" s="83">
        <v>294</v>
      </c>
      <c r="AI422" s="83"/>
      <c r="AJ422" s="83" t="s">
        <v>18768</v>
      </c>
      <c r="AK422" s="83"/>
      <c r="AL422" s="83"/>
      <c r="AM422" s="83"/>
      <c r="AN422" s="85">
        <v>43605.998506944445</v>
      </c>
      <c r="AO422" s="83"/>
      <c r="AP422" s="83" t="b">
        <v>1</v>
      </c>
      <c r="AQ422" s="83" t="b">
        <v>0</v>
      </c>
      <c r="AR422" s="83" t="b">
        <v>0</v>
      </c>
      <c r="AS422" s="83"/>
      <c r="AT422" s="83">
        <v>0</v>
      </c>
      <c r="AU422" s="83"/>
      <c r="AV422" s="83" t="b">
        <v>0</v>
      </c>
      <c r="AW422" s="83" t="s">
        <v>22320</v>
      </c>
      <c r="AX422" s="88" t="s">
        <v>22740</v>
      </c>
      <c r="AY422" s="83" t="s">
        <v>66</v>
      </c>
      <c r="AZ422" s="2"/>
      <c r="BA422" s="3"/>
      <c r="BB422" s="3"/>
      <c r="BC422" s="3"/>
      <c r="BD422" s="3"/>
    </row>
    <row r="423" spans="1:56" x14ac:dyDescent="0.3">
      <c r="A423" s="69" t="s">
        <v>563</v>
      </c>
      <c r="B423" s="70"/>
      <c r="C423" s="70"/>
      <c r="D423" s="71"/>
      <c r="E423" s="73"/>
      <c r="F423" s="109" t="s">
        <v>3384</v>
      </c>
      <c r="G423" s="70"/>
      <c r="H423" s="74"/>
      <c r="I423" s="75"/>
      <c r="J423" s="75"/>
      <c r="K423" s="74" t="s">
        <v>24692</v>
      </c>
      <c r="L423" s="78"/>
      <c r="M423" s="79"/>
      <c r="N423" s="79"/>
      <c r="O423" s="80"/>
      <c r="P423" s="81"/>
      <c r="Q423" s="81"/>
      <c r="R423" s="93"/>
      <c r="S423" s="93"/>
      <c r="T423" s="93"/>
      <c r="U423" s="93"/>
      <c r="V423" s="52"/>
      <c r="W423" s="52"/>
      <c r="X423" s="52"/>
      <c r="Y423" s="52"/>
      <c r="Z423" s="51"/>
      <c r="AA423" s="76"/>
      <c r="AB423" s="76"/>
      <c r="AC423" s="77"/>
      <c r="AD423" s="83" t="s">
        <v>17028</v>
      </c>
      <c r="AE423" s="83">
        <v>109</v>
      </c>
      <c r="AF423" s="83">
        <v>3630</v>
      </c>
      <c r="AG423" s="83">
        <v>16125</v>
      </c>
      <c r="AH423" s="83">
        <v>4297</v>
      </c>
      <c r="AI423" s="83"/>
      <c r="AJ423" s="83" t="s">
        <v>18769</v>
      </c>
      <c r="AK423" s="83" t="s">
        <v>19896</v>
      </c>
      <c r="AL423" s="83"/>
      <c r="AM423" s="83"/>
      <c r="AN423" s="85">
        <v>43265.013101851851</v>
      </c>
      <c r="AO423" s="88" t="s">
        <v>20935</v>
      </c>
      <c r="AP423" s="83" t="b">
        <v>1</v>
      </c>
      <c r="AQ423" s="83" t="b">
        <v>0</v>
      </c>
      <c r="AR423" s="83" t="b">
        <v>1</v>
      </c>
      <c r="AS423" s="83"/>
      <c r="AT423" s="83">
        <v>0</v>
      </c>
      <c r="AU423" s="83"/>
      <c r="AV423" s="83" t="b">
        <v>0</v>
      </c>
      <c r="AW423" s="83" t="s">
        <v>22320</v>
      </c>
      <c r="AX423" s="88" t="s">
        <v>22741</v>
      </c>
      <c r="AY423" s="83" t="s">
        <v>66</v>
      </c>
      <c r="AZ423" s="2"/>
      <c r="BA423" s="3"/>
      <c r="BB423" s="3"/>
      <c r="BC423" s="3"/>
      <c r="BD423" s="3"/>
    </row>
    <row r="424" spans="1:56" x14ac:dyDescent="0.3">
      <c r="A424" s="69" t="s">
        <v>564</v>
      </c>
      <c r="B424" s="70"/>
      <c r="C424" s="70"/>
      <c r="D424" s="71"/>
      <c r="E424" s="73"/>
      <c r="F424" s="109" t="s">
        <v>3385</v>
      </c>
      <c r="G424" s="70"/>
      <c r="H424" s="74"/>
      <c r="I424" s="75"/>
      <c r="J424" s="75"/>
      <c r="K424" s="74" t="s">
        <v>24693</v>
      </c>
      <c r="L424" s="78"/>
      <c r="M424" s="79"/>
      <c r="N424" s="79"/>
      <c r="O424" s="80"/>
      <c r="P424" s="81"/>
      <c r="Q424" s="81"/>
      <c r="R424" s="93"/>
      <c r="S424" s="93"/>
      <c r="T424" s="93"/>
      <c r="U424" s="93"/>
      <c r="V424" s="52"/>
      <c r="W424" s="52"/>
      <c r="X424" s="52"/>
      <c r="Y424" s="52"/>
      <c r="Z424" s="51"/>
      <c r="AA424" s="76"/>
      <c r="AB424" s="76"/>
      <c r="AC424" s="77"/>
      <c r="AD424" s="83" t="s">
        <v>17029</v>
      </c>
      <c r="AE424" s="83">
        <v>149</v>
      </c>
      <c r="AF424" s="83">
        <v>126</v>
      </c>
      <c r="AG424" s="83">
        <v>1331</v>
      </c>
      <c r="AH424" s="83">
        <v>5</v>
      </c>
      <c r="AI424" s="83"/>
      <c r="AJ424" s="83" t="s">
        <v>18770</v>
      </c>
      <c r="AK424" s="83"/>
      <c r="AL424" s="83"/>
      <c r="AM424" s="83"/>
      <c r="AN424" s="85">
        <v>43845.462812500002</v>
      </c>
      <c r="AO424" s="88" t="s">
        <v>20936</v>
      </c>
      <c r="AP424" s="83" t="b">
        <v>1</v>
      </c>
      <c r="AQ424" s="83" t="b">
        <v>0</v>
      </c>
      <c r="AR424" s="83" t="b">
        <v>0</v>
      </c>
      <c r="AS424" s="83"/>
      <c r="AT424" s="83">
        <v>1</v>
      </c>
      <c r="AU424" s="83"/>
      <c r="AV424" s="83" t="b">
        <v>0</v>
      </c>
      <c r="AW424" s="83" t="s">
        <v>22320</v>
      </c>
      <c r="AX424" s="88" t="s">
        <v>22742</v>
      </c>
      <c r="AY424" s="83" t="s">
        <v>66</v>
      </c>
      <c r="AZ424" s="2"/>
      <c r="BA424" s="3"/>
      <c r="BB424" s="3"/>
      <c r="BC424" s="3"/>
      <c r="BD424" s="3"/>
    </row>
    <row r="425" spans="1:56" x14ac:dyDescent="0.3">
      <c r="A425" s="69" t="s">
        <v>565</v>
      </c>
      <c r="B425" s="70"/>
      <c r="C425" s="70"/>
      <c r="D425" s="71"/>
      <c r="E425" s="73"/>
      <c r="F425" s="109" t="s">
        <v>3386</v>
      </c>
      <c r="G425" s="70"/>
      <c r="H425" s="74"/>
      <c r="I425" s="75"/>
      <c r="J425" s="75"/>
      <c r="K425" s="74" t="s">
        <v>24694</v>
      </c>
      <c r="L425" s="78"/>
      <c r="M425" s="79"/>
      <c r="N425" s="79"/>
      <c r="O425" s="80"/>
      <c r="P425" s="81"/>
      <c r="Q425" s="81"/>
      <c r="R425" s="93"/>
      <c r="S425" s="93"/>
      <c r="T425" s="93"/>
      <c r="U425" s="93"/>
      <c r="V425" s="52"/>
      <c r="W425" s="52"/>
      <c r="X425" s="52"/>
      <c r="Y425" s="52"/>
      <c r="Z425" s="51"/>
      <c r="AA425" s="76"/>
      <c r="AB425" s="76"/>
      <c r="AC425" s="77"/>
      <c r="AD425" s="83" t="s">
        <v>17030</v>
      </c>
      <c r="AE425" s="83">
        <v>175</v>
      </c>
      <c r="AF425" s="83">
        <v>51</v>
      </c>
      <c r="AG425" s="83">
        <v>321</v>
      </c>
      <c r="AH425" s="83">
        <v>208</v>
      </c>
      <c r="AI425" s="83"/>
      <c r="AJ425" s="83"/>
      <c r="AK425" s="83"/>
      <c r="AL425" s="83"/>
      <c r="AM425" s="83"/>
      <c r="AN425" s="85">
        <v>42905.599259259259</v>
      </c>
      <c r="AO425" s="83"/>
      <c r="AP425" s="83" t="b">
        <v>1</v>
      </c>
      <c r="AQ425" s="83" t="b">
        <v>0</v>
      </c>
      <c r="AR425" s="83" t="b">
        <v>1</v>
      </c>
      <c r="AS425" s="83"/>
      <c r="AT425" s="83">
        <v>0</v>
      </c>
      <c r="AU425" s="83"/>
      <c r="AV425" s="83" t="b">
        <v>0</v>
      </c>
      <c r="AW425" s="83" t="s">
        <v>22320</v>
      </c>
      <c r="AX425" s="88" t="s">
        <v>22743</v>
      </c>
      <c r="AY425" s="83" t="s">
        <v>66</v>
      </c>
      <c r="AZ425" s="2"/>
      <c r="BA425" s="3"/>
      <c r="BB425" s="3"/>
      <c r="BC425" s="3"/>
      <c r="BD425" s="3"/>
    </row>
    <row r="426" spans="1:56" x14ac:dyDescent="0.3">
      <c r="A426" s="69" t="s">
        <v>566</v>
      </c>
      <c r="B426" s="70"/>
      <c r="C426" s="70"/>
      <c r="D426" s="71"/>
      <c r="E426" s="73"/>
      <c r="F426" s="109" t="s">
        <v>3387</v>
      </c>
      <c r="G426" s="70"/>
      <c r="H426" s="74"/>
      <c r="I426" s="75"/>
      <c r="J426" s="75"/>
      <c r="K426" s="74" t="s">
        <v>24695</v>
      </c>
      <c r="L426" s="78"/>
      <c r="M426" s="79"/>
      <c r="N426" s="79"/>
      <c r="O426" s="80"/>
      <c r="P426" s="81"/>
      <c r="Q426" s="81"/>
      <c r="R426" s="93"/>
      <c r="S426" s="93"/>
      <c r="T426" s="93"/>
      <c r="U426" s="93"/>
      <c r="V426" s="52"/>
      <c r="W426" s="52"/>
      <c r="X426" s="52"/>
      <c r="Y426" s="52"/>
      <c r="Z426" s="51"/>
      <c r="AA426" s="76"/>
      <c r="AB426" s="76"/>
      <c r="AC426" s="77"/>
      <c r="AD426" s="83" t="s">
        <v>17031</v>
      </c>
      <c r="AE426" s="83">
        <v>125</v>
      </c>
      <c r="AF426" s="83">
        <v>46</v>
      </c>
      <c r="AG426" s="83">
        <v>739</v>
      </c>
      <c r="AH426" s="83">
        <v>300</v>
      </c>
      <c r="AI426" s="83"/>
      <c r="AJ426" s="83" t="s">
        <v>18771</v>
      </c>
      <c r="AK426" s="83"/>
      <c r="AL426" s="83"/>
      <c r="AM426" s="83"/>
      <c r="AN426" s="85">
        <v>41962.79346064815</v>
      </c>
      <c r="AO426" s="88" t="s">
        <v>20937</v>
      </c>
      <c r="AP426" s="83" t="b">
        <v>1</v>
      </c>
      <c r="AQ426" s="83" t="b">
        <v>0</v>
      </c>
      <c r="AR426" s="83" t="b">
        <v>1</v>
      </c>
      <c r="AS426" s="83"/>
      <c r="AT426" s="83">
        <v>0</v>
      </c>
      <c r="AU426" s="88" t="s">
        <v>22157</v>
      </c>
      <c r="AV426" s="83" t="b">
        <v>0</v>
      </c>
      <c r="AW426" s="83" t="s">
        <v>22320</v>
      </c>
      <c r="AX426" s="88" t="s">
        <v>22744</v>
      </c>
      <c r="AY426" s="83" t="s">
        <v>66</v>
      </c>
      <c r="AZ426" s="2"/>
      <c r="BA426" s="3"/>
      <c r="BB426" s="3"/>
      <c r="BC426" s="3"/>
      <c r="BD426" s="3"/>
    </row>
    <row r="427" spans="1:56" x14ac:dyDescent="0.3">
      <c r="A427" s="69" t="s">
        <v>567</v>
      </c>
      <c r="B427" s="70"/>
      <c r="C427" s="70"/>
      <c r="D427" s="71"/>
      <c r="E427" s="73"/>
      <c r="F427" s="109" t="s">
        <v>3388</v>
      </c>
      <c r="G427" s="70"/>
      <c r="H427" s="74"/>
      <c r="I427" s="75"/>
      <c r="J427" s="75"/>
      <c r="K427" s="74" t="s">
        <v>24696</v>
      </c>
      <c r="L427" s="78"/>
      <c r="M427" s="79"/>
      <c r="N427" s="79"/>
      <c r="O427" s="80"/>
      <c r="P427" s="81"/>
      <c r="Q427" s="81"/>
      <c r="R427" s="93"/>
      <c r="S427" s="93"/>
      <c r="T427" s="93"/>
      <c r="U427" s="93"/>
      <c r="V427" s="52"/>
      <c r="W427" s="52"/>
      <c r="X427" s="52"/>
      <c r="Y427" s="52"/>
      <c r="Z427" s="51"/>
      <c r="AA427" s="76"/>
      <c r="AB427" s="76"/>
      <c r="AC427" s="77"/>
      <c r="AD427" s="83" t="s">
        <v>17032</v>
      </c>
      <c r="AE427" s="83">
        <v>2408</v>
      </c>
      <c r="AF427" s="83">
        <v>814</v>
      </c>
      <c r="AG427" s="83">
        <v>31106</v>
      </c>
      <c r="AH427" s="83">
        <v>64674</v>
      </c>
      <c r="AI427" s="83"/>
      <c r="AJ427" s="83"/>
      <c r="AK427" s="83"/>
      <c r="AL427" s="83"/>
      <c r="AM427" s="83"/>
      <c r="AN427" s="85">
        <v>40616.677453703705</v>
      </c>
      <c r="AO427" s="83"/>
      <c r="AP427" s="83" t="b">
        <v>1</v>
      </c>
      <c r="AQ427" s="83" t="b">
        <v>0</v>
      </c>
      <c r="AR427" s="83" t="b">
        <v>0</v>
      </c>
      <c r="AS427" s="83"/>
      <c r="AT427" s="83">
        <v>25</v>
      </c>
      <c r="AU427" s="88" t="s">
        <v>22157</v>
      </c>
      <c r="AV427" s="83" t="b">
        <v>0</v>
      </c>
      <c r="AW427" s="83" t="s">
        <v>22320</v>
      </c>
      <c r="AX427" s="88" t="s">
        <v>22745</v>
      </c>
      <c r="AY427" s="83" t="s">
        <v>66</v>
      </c>
      <c r="AZ427" s="2"/>
      <c r="BA427" s="3"/>
      <c r="BB427" s="3"/>
      <c r="BC427" s="3"/>
      <c r="BD427" s="3"/>
    </row>
    <row r="428" spans="1:56" x14ac:dyDescent="0.3">
      <c r="A428" s="69" t="s">
        <v>568</v>
      </c>
      <c r="B428" s="70"/>
      <c r="C428" s="70"/>
      <c r="D428" s="71"/>
      <c r="E428" s="73"/>
      <c r="F428" s="109" t="s">
        <v>3062</v>
      </c>
      <c r="G428" s="70"/>
      <c r="H428" s="74"/>
      <c r="I428" s="75"/>
      <c r="J428" s="75"/>
      <c r="K428" s="74" t="s">
        <v>24697</v>
      </c>
      <c r="L428" s="78"/>
      <c r="M428" s="79"/>
      <c r="N428" s="79"/>
      <c r="O428" s="80"/>
      <c r="P428" s="81"/>
      <c r="Q428" s="81"/>
      <c r="R428" s="93"/>
      <c r="S428" s="93"/>
      <c r="T428" s="93"/>
      <c r="U428" s="93"/>
      <c r="V428" s="52"/>
      <c r="W428" s="52"/>
      <c r="X428" s="52"/>
      <c r="Y428" s="52"/>
      <c r="Z428" s="51"/>
      <c r="AA428" s="76"/>
      <c r="AB428" s="76"/>
      <c r="AC428" s="77"/>
      <c r="AD428" s="83" t="s">
        <v>17033</v>
      </c>
      <c r="AE428" s="83">
        <v>44</v>
      </c>
      <c r="AF428" s="83">
        <v>7</v>
      </c>
      <c r="AG428" s="83">
        <v>301</v>
      </c>
      <c r="AH428" s="83">
        <v>1392</v>
      </c>
      <c r="AI428" s="83"/>
      <c r="AJ428" s="83"/>
      <c r="AK428" s="83"/>
      <c r="AL428" s="83"/>
      <c r="AM428" s="83"/>
      <c r="AN428" s="85">
        <v>43511.77584490741</v>
      </c>
      <c r="AO428" s="83"/>
      <c r="AP428" s="83" t="b">
        <v>1</v>
      </c>
      <c r="AQ428" s="83" t="b">
        <v>1</v>
      </c>
      <c r="AR428" s="83" t="b">
        <v>0</v>
      </c>
      <c r="AS428" s="83"/>
      <c r="AT428" s="83">
        <v>0</v>
      </c>
      <c r="AU428" s="83"/>
      <c r="AV428" s="83" t="b">
        <v>0</v>
      </c>
      <c r="AW428" s="83" t="s">
        <v>22320</v>
      </c>
      <c r="AX428" s="88" t="s">
        <v>22746</v>
      </c>
      <c r="AY428" s="83" t="s">
        <v>66</v>
      </c>
      <c r="AZ428" s="2"/>
      <c r="BA428" s="3"/>
      <c r="BB428" s="3"/>
      <c r="BC428" s="3"/>
      <c r="BD428" s="3"/>
    </row>
    <row r="429" spans="1:56" x14ac:dyDescent="0.3">
      <c r="A429" s="69" t="s">
        <v>569</v>
      </c>
      <c r="B429" s="70"/>
      <c r="C429" s="70"/>
      <c r="D429" s="71"/>
      <c r="E429" s="73"/>
      <c r="F429" s="109" t="s">
        <v>3389</v>
      </c>
      <c r="G429" s="70"/>
      <c r="H429" s="74"/>
      <c r="I429" s="75"/>
      <c r="J429" s="75"/>
      <c r="K429" s="74" t="s">
        <v>24698</v>
      </c>
      <c r="L429" s="78"/>
      <c r="M429" s="79"/>
      <c r="N429" s="79"/>
      <c r="O429" s="80"/>
      <c r="P429" s="81"/>
      <c r="Q429" s="81"/>
      <c r="R429" s="93"/>
      <c r="S429" s="93"/>
      <c r="T429" s="93"/>
      <c r="U429" s="93"/>
      <c r="V429" s="52"/>
      <c r="W429" s="52"/>
      <c r="X429" s="52"/>
      <c r="Y429" s="52"/>
      <c r="Z429" s="51"/>
      <c r="AA429" s="76"/>
      <c r="AB429" s="76"/>
      <c r="AC429" s="77"/>
      <c r="AD429" s="83" t="s">
        <v>17034</v>
      </c>
      <c r="AE429" s="83">
        <v>452</v>
      </c>
      <c r="AF429" s="83">
        <v>106</v>
      </c>
      <c r="AG429" s="83">
        <v>4341</v>
      </c>
      <c r="AH429" s="83">
        <v>68</v>
      </c>
      <c r="AI429" s="83"/>
      <c r="AJ429" s="83" t="s">
        <v>18772</v>
      </c>
      <c r="AK429" s="83" t="s">
        <v>19905</v>
      </c>
      <c r="AL429" s="83"/>
      <c r="AM429" s="83"/>
      <c r="AN429" s="85">
        <v>41253.946574074071</v>
      </c>
      <c r="AO429" s="83"/>
      <c r="AP429" s="83" t="b">
        <v>1</v>
      </c>
      <c r="AQ429" s="83" t="b">
        <v>0</v>
      </c>
      <c r="AR429" s="83" t="b">
        <v>0</v>
      </c>
      <c r="AS429" s="83"/>
      <c r="AT429" s="83">
        <v>0</v>
      </c>
      <c r="AU429" s="88" t="s">
        <v>22157</v>
      </c>
      <c r="AV429" s="83" t="b">
        <v>0</v>
      </c>
      <c r="AW429" s="83" t="s">
        <v>22320</v>
      </c>
      <c r="AX429" s="88" t="s">
        <v>22747</v>
      </c>
      <c r="AY429" s="83" t="s">
        <v>66</v>
      </c>
      <c r="AZ429" s="2"/>
      <c r="BA429" s="3"/>
      <c r="BB429" s="3"/>
      <c r="BC429" s="3"/>
      <c r="BD429" s="3"/>
    </row>
    <row r="430" spans="1:56" x14ac:dyDescent="0.3">
      <c r="A430" s="69" t="s">
        <v>1540</v>
      </c>
      <c r="B430" s="70"/>
      <c r="C430" s="70"/>
      <c r="D430" s="71"/>
      <c r="E430" s="73"/>
      <c r="F430" s="109" t="s">
        <v>4276</v>
      </c>
      <c r="G430" s="70"/>
      <c r="H430" s="74"/>
      <c r="I430" s="75"/>
      <c r="J430" s="75"/>
      <c r="K430" s="74" t="s">
        <v>24699</v>
      </c>
      <c r="L430" s="78"/>
      <c r="M430" s="79"/>
      <c r="N430" s="79"/>
      <c r="O430" s="80"/>
      <c r="P430" s="81"/>
      <c r="Q430" s="81"/>
      <c r="R430" s="93"/>
      <c r="S430" s="93"/>
      <c r="T430" s="93"/>
      <c r="U430" s="93"/>
      <c r="V430" s="52"/>
      <c r="W430" s="52"/>
      <c r="X430" s="52"/>
      <c r="Y430" s="52"/>
      <c r="Z430" s="51"/>
      <c r="AA430" s="76"/>
      <c r="AB430" s="76"/>
      <c r="AC430" s="77"/>
      <c r="AD430" s="83" t="s">
        <v>17035</v>
      </c>
      <c r="AE430" s="83">
        <v>1065</v>
      </c>
      <c r="AF430" s="83">
        <v>5581</v>
      </c>
      <c r="AG430" s="83">
        <v>33546</v>
      </c>
      <c r="AH430" s="83">
        <v>367</v>
      </c>
      <c r="AI430" s="83"/>
      <c r="AJ430" s="83"/>
      <c r="AK430" s="83" t="s">
        <v>20001</v>
      </c>
      <c r="AL430" s="83"/>
      <c r="AM430" s="83"/>
      <c r="AN430" s="85">
        <v>40970.491932870369</v>
      </c>
      <c r="AO430" s="88" t="s">
        <v>20938</v>
      </c>
      <c r="AP430" s="83" t="b">
        <v>1</v>
      </c>
      <c r="AQ430" s="83" t="b">
        <v>0</v>
      </c>
      <c r="AR430" s="83" t="b">
        <v>1</v>
      </c>
      <c r="AS430" s="83"/>
      <c r="AT430" s="83">
        <v>7</v>
      </c>
      <c r="AU430" s="88" t="s">
        <v>22157</v>
      </c>
      <c r="AV430" s="83" t="b">
        <v>0</v>
      </c>
      <c r="AW430" s="83" t="s">
        <v>22320</v>
      </c>
      <c r="AX430" s="88" t="s">
        <v>22748</v>
      </c>
      <c r="AY430" s="83" t="s">
        <v>66</v>
      </c>
      <c r="AZ430" s="2"/>
      <c r="BA430" s="3"/>
      <c r="BB430" s="3"/>
      <c r="BC430" s="3"/>
      <c r="BD430" s="3"/>
    </row>
    <row r="431" spans="1:56" x14ac:dyDescent="0.3">
      <c r="A431" s="69" t="s">
        <v>570</v>
      </c>
      <c r="B431" s="70"/>
      <c r="C431" s="70"/>
      <c r="D431" s="71"/>
      <c r="E431" s="73"/>
      <c r="F431" s="109" t="s">
        <v>3390</v>
      </c>
      <c r="G431" s="70"/>
      <c r="H431" s="74"/>
      <c r="I431" s="75"/>
      <c r="J431" s="75"/>
      <c r="K431" s="74" t="s">
        <v>24700</v>
      </c>
      <c r="L431" s="78"/>
      <c r="M431" s="79"/>
      <c r="N431" s="79"/>
      <c r="O431" s="80"/>
      <c r="P431" s="81"/>
      <c r="Q431" s="81"/>
      <c r="R431" s="93"/>
      <c r="S431" s="93"/>
      <c r="T431" s="93"/>
      <c r="U431" s="93"/>
      <c r="V431" s="52"/>
      <c r="W431" s="52"/>
      <c r="X431" s="52"/>
      <c r="Y431" s="52"/>
      <c r="Z431" s="51"/>
      <c r="AA431" s="76"/>
      <c r="AB431" s="76"/>
      <c r="AC431" s="77"/>
      <c r="AD431" s="83" t="s">
        <v>17036</v>
      </c>
      <c r="AE431" s="83">
        <v>134</v>
      </c>
      <c r="AF431" s="83">
        <v>69</v>
      </c>
      <c r="AG431" s="83">
        <v>319</v>
      </c>
      <c r="AH431" s="83">
        <v>617</v>
      </c>
      <c r="AI431" s="83"/>
      <c r="AJ431" s="83"/>
      <c r="AK431" s="83" t="s">
        <v>16552</v>
      </c>
      <c r="AL431" s="83"/>
      <c r="AM431" s="83"/>
      <c r="AN431" s="85">
        <v>40980.045057870368</v>
      </c>
      <c r="AO431" s="83"/>
      <c r="AP431" s="83" t="b">
        <v>1</v>
      </c>
      <c r="AQ431" s="83" t="b">
        <v>0</v>
      </c>
      <c r="AR431" s="83" t="b">
        <v>0</v>
      </c>
      <c r="AS431" s="83"/>
      <c r="AT431" s="83">
        <v>0</v>
      </c>
      <c r="AU431" s="88" t="s">
        <v>22157</v>
      </c>
      <c r="AV431" s="83" t="b">
        <v>0</v>
      </c>
      <c r="AW431" s="83" t="s">
        <v>22320</v>
      </c>
      <c r="AX431" s="88" t="s">
        <v>22749</v>
      </c>
      <c r="AY431" s="83" t="s">
        <v>66</v>
      </c>
      <c r="AZ431" s="2"/>
      <c r="BA431" s="3"/>
      <c r="BB431" s="3"/>
      <c r="BC431" s="3"/>
      <c r="BD431" s="3"/>
    </row>
    <row r="432" spans="1:56" x14ac:dyDescent="0.3">
      <c r="A432" s="69" t="s">
        <v>571</v>
      </c>
      <c r="B432" s="70"/>
      <c r="C432" s="70"/>
      <c r="D432" s="71"/>
      <c r="E432" s="73"/>
      <c r="F432" s="109" t="s">
        <v>3391</v>
      </c>
      <c r="G432" s="70"/>
      <c r="H432" s="74"/>
      <c r="I432" s="75"/>
      <c r="J432" s="75"/>
      <c r="K432" s="74" t="s">
        <v>24701</v>
      </c>
      <c r="L432" s="78"/>
      <c r="M432" s="79"/>
      <c r="N432" s="79"/>
      <c r="O432" s="80"/>
      <c r="P432" s="81"/>
      <c r="Q432" s="81"/>
      <c r="R432" s="93"/>
      <c r="S432" s="93"/>
      <c r="T432" s="93"/>
      <c r="U432" s="93"/>
      <c r="V432" s="52"/>
      <c r="W432" s="52"/>
      <c r="X432" s="52"/>
      <c r="Y432" s="52"/>
      <c r="Z432" s="51"/>
      <c r="AA432" s="76"/>
      <c r="AB432" s="76"/>
      <c r="AC432" s="77"/>
      <c r="AD432" s="83" t="s">
        <v>17037</v>
      </c>
      <c r="AE432" s="83">
        <v>393</v>
      </c>
      <c r="AF432" s="83">
        <v>118</v>
      </c>
      <c r="AG432" s="83">
        <v>3823</v>
      </c>
      <c r="AH432" s="83">
        <v>221</v>
      </c>
      <c r="AI432" s="83"/>
      <c r="AJ432" s="83" t="s">
        <v>18773</v>
      </c>
      <c r="AK432" s="83" t="s">
        <v>19896</v>
      </c>
      <c r="AL432" s="83"/>
      <c r="AM432" s="83"/>
      <c r="AN432" s="85">
        <v>42881.588078703702</v>
      </c>
      <c r="AO432" s="88" t="s">
        <v>20939</v>
      </c>
      <c r="AP432" s="83" t="b">
        <v>1</v>
      </c>
      <c r="AQ432" s="83" t="b">
        <v>0</v>
      </c>
      <c r="AR432" s="83" t="b">
        <v>0</v>
      </c>
      <c r="AS432" s="83"/>
      <c r="AT432" s="83">
        <v>0</v>
      </c>
      <c r="AU432" s="83"/>
      <c r="AV432" s="83" t="b">
        <v>0</v>
      </c>
      <c r="AW432" s="83" t="s">
        <v>22320</v>
      </c>
      <c r="AX432" s="88" t="s">
        <v>22750</v>
      </c>
      <c r="AY432" s="83" t="s">
        <v>66</v>
      </c>
      <c r="AZ432" s="2"/>
      <c r="BA432" s="3"/>
      <c r="BB432" s="3"/>
      <c r="BC432" s="3"/>
      <c r="BD432" s="3"/>
    </row>
    <row r="433" spans="1:56" x14ac:dyDescent="0.3">
      <c r="A433" s="69" t="s">
        <v>572</v>
      </c>
      <c r="B433" s="70"/>
      <c r="C433" s="70"/>
      <c r="D433" s="71"/>
      <c r="E433" s="73"/>
      <c r="F433" s="109" t="s">
        <v>3392</v>
      </c>
      <c r="G433" s="70"/>
      <c r="H433" s="74"/>
      <c r="I433" s="75"/>
      <c r="J433" s="75"/>
      <c r="K433" s="74" t="s">
        <v>24702</v>
      </c>
      <c r="L433" s="78"/>
      <c r="M433" s="79"/>
      <c r="N433" s="79"/>
      <c r="O433" s="80"/>
      <c r="P433" s="81"/>
      <c r="Q433" s="81"/>
      <c r="R433" s="93"/>
      <c r="S433" s="93"/>
      <c r="T433" s="93"/>
      <c r="U433" s="93"/>
      <c r="V433" s="52"/>
      <c r="W433" s="52"/>
      <c r="X433" s="52"/>
      <c r="Y433" s="52"/>
      <c r="Z433" s="51"/>
      <c r="AA433" s="76"/>
      <c r="AB433" s="76"/>
      <c r="AC433" s="77"/>
      <c r="AD433" s="83" t="s">
        <v>17038</v>
      </c>
      <c r="AE433" s="83">
        <v>4853</v>
      </c>
      <c r="AF433" s="83">
        <v>3152</v>
      </c>
      <c r="AG433" s="83">
        <v>4890</v>
      </c>
      <c r="AH433" s="83">
        <v>915</v>
      </c>
      <c r="AI433" s="83"/>
      <c r="AJ433" s="83" t="s">
        <v>18774</v>
      </c>
      <c r="AK433" s="83" t="s">
        <v>20002</v>
      </c>
      <c r="AL433" s="83"/>
      <c r="AM433" s="83"/>
      <c r="AN433" s="85">
        <v>42201.396539351852</v>
      </c>
      <c r="AO433" s="88" t="s">
        <v>20940</v>
      </c>
      <c r="AP433" s="83" t="b">
        <v>1</v>
      </c>
      <c r="AQ433" s="83" t="b">
        <v>0</v>
      </c>
      <c r="AR433" s="83" t="b">
        <v>1</v>
      </c>
      <c r="AS433" s="83"/>
      <c r="AT433" s="83">
        <v>2</v>
      </c>
      <c r="AU433" s="88" t="s">
        <v>22157</v>
      </c>
      <c r="AV433" s="83" t="b">
        <v>0</v>
      </c>
      <c r="AW433" s="83" t="s">
        <v>22320</v>
      </c>
      <c r="AX433" s="88" t="s">
        <v>22751</v>
      </c>
      <c r="AY433" s="83" t="s">
        <v>66</v>
      </c>
      <c r="AZ433" s="2"/>
      <c r="BA433" s="3"/>
      <c r="BB433" s="3"/>
      <c r="BC433" s="3"/>
      <c r="BD433" s="3"/>
    </row>
    <row r="434" spans="1:56" x14ac:dyDescent="0.3">
      <c r="A434" s="69" t="s">
        <v>573</v>
      </c>
      <c r="B434" s="70"/>
      <c r="C434" s="70"/>
      <c r="D434" s="71"/>
      <c r="E434" s="73"/>
      <c r="F434" s="109" t="s">
        <v>3393</v>
      </c>
      <c r="G434" s="70"/>
      <c r="H434" s="74"/>
      <c r="I434" s="75"/>
      <c r="J434" s="75"/>
      <c r="K434" s="74" t="s">
        <v>24703</v>
      </c>
      <c r="L434" s="78"/>
      <c r="M434" s="79"/>
      <c r="N434" s="79"/>
      <c r="O434" s="80"/>
      <c r="P434" s="81"/>
      <c r="Q434" s="81"/>
      <c r="R434" s="93"/>
      <c r="S434" s="93"/>
      <c r="T434" s="93"/>
      <c r="U434" s="93"/>
      <c r="V434" s="52"/>
      <c r="W434" s="52"/>
      <c r="X434" s="52"/>
      <c r="Y434" s="52"/>
      <c r="Z434" s="51"/>
      <c r="AA434" s="76"/>
      <c r="AB434" s="76"/>
      <c r="AC434" s="77"/>
      <c r="AD434" s="83" t="s">
        <v>17039</v>
      </c>
      <c r="AE434" s="83">
        <v>2693</v>
      </c>
      <c r="AF434" s="83">
        <v>1768</v>
      </c>
      <c r="AG434" s="83">
        <v>134120</v>
      </c>
      <c r="AH434" s="83">
        <v>19321</v>
      </c>
      <c r="AI434" s="83"/>
      <c r="AJ434" s="83" t="s">
        <v>18775</v>
      </c>
      <c r="AK434" s="83" t="s">
        <v>19961</v>
      </c>
      <c r="AL434" s="83"/>
      <c r="AM434" s="83"/>
      <c r="AN434" s="85">
        <v>42190.72111111111</v>
      </c>
      <c r="AO434" s="88" t="s">
        <v>20941</v>
      </c>
      <c r="AP434" s="83" t="b">
        <v>1</v>
      </c>
      <c r="AQ434" s="83" t="b">
        <v>0</v>
      </c>
      <c r="AR434" s="83" t="b">
        <v>1</v>
      </c>
      <c r="AS434" s="83"/>
      <c r="AT434" s="83">
        <v>7</v>
      </c>
      <c r="AU434" s="88" t="s">
        <v>22157</v>
      </c>
      <c r="AV434" s="83" t="b">
        <v>0</v>
      </c>
      <c r="AW434" s="83" t="s">
        <v>22320</v>
      </c>
      <c r="AX434" s="88" t="s">
        <v>22752</v>
      </c>
      <c r="AY434" s="83" t="s">
        <v>66</v>
      </c>
      <c r="AZ434" s="2"/>
      <c r="BA434" s="3"/>
      <c r="BB434" s="3"/>
      <c r="BC434" s="3"/>
      <c r="BD434" s="3"/>
    </row>
    <row r="435" spans="1:56" x14ac:dyDescent="0.3">
      <c r="A435" s="69" t="s">
        <v>574</v>
      </c>
      <c r="B435" s="70"/>
      <c r="C435" s="70"/>
      <c r="D435" s="71"/>
      <c r="E435" s="73"/>
      <c r="F435" s="109" t="s">
        <v>3394</v>
      </c>
      <c r="G435" s="70"/>
      <c r="H435" s="74"/>
      <c r="I435" s="75"/>
      <c r="J435" s="75"/>
      <c r="K435" s="74" t="s">
        <v>24704</v>
      </c>
      <c r="L435" s="78"/>
      <c r="M435" s="79"/>
      <c r="N435" s="79"/>
      <c r="O435" s="80"/>
      <c r="P435" s="81"/>
      <c r="Q435" s="81"/>
      <c r="R435" s="93"/>
      <c r="S435" s="93"/>
      <c r="T435" s="93"/>
      <c r="U435" s="93"/>
      <c r="V435" s="52"/>
      <c r="W435" s="52"/>
      <c r="X435" s="52"/>
      <c r="Y435" s="52"/>
      <c r="Z435" s="51"/>
      <c r="AA435" s="76"/>
      <c r="AB435" s="76"/>
      <c r="AC435" s="77"/>
      <c r="AD435" s="83" t="s">
        <v>17040</v>
      </c>
      <c r="AE435" s="83">
        <v>184</v>
      </c>
      <c r="AF435" s="83">
        <v>162</v>
      </c>
      <c r="AG435" s="83">
        <v>11616</v>
      </c>
      <c r="AH435" s="83">
        <v>595</v>
      </c>
      <c r="AI435" s="83"/>
      <c r="AJ435" s="83" t="s">
        <v>18776</v>
      </c>
      <c r="AK435" s="83" t="s">
        <v>20003</v>
      </c>
      <c r="AL435" s="83"/>
      <c r="AM435" s="83"/>
      <c r="AN435" s="85">
        <v>40749.40221064815</v>
      </c>
      <c r="AO435" s="88" t="s">
        <v>20942</v>
      </c>
      <c r="AP435" s="83" t="b">
        <v>0</v>
      </c>
      <c r="AQ435" s="83" t="b">
        <v>0</v>
      </c>
      <c r="AR435" s="83" t="b">
        <v>1</v>
      </c>
      <c r="AS435" s="83"/>
      <c r="AT435" s="83">
        <v>0</v>
      </c>
      <c r="AU435" s="88" t="s">
        <v>22164</v>
      </c>
      <c r="AV435" s="83" t="b">
        <v>0</v>
      </c>
      <c r="AW435" s="83" t="s">
        <v>22320</v>
      </c>
      <c r="AX435" s="88" t="s">
        <v>22753</v>
      </c>
      <c r="AY435" s="83" t="s">
        <v>66</v>
      </c>
      <c r="AZ435" s="2"/>
      <c r="BA435" s="3"/>
      <c r="BB435" s="3"/>
      <c r="BC435" s="3"/>
      <c r="BD435" s="3"/>
    </row>
    <row r="436" spans="1:56" x14ac:dyDescent="0.3">
      <c r="A436" s="69" t="s">
        <v>575</v>
      </c>
      <c r="B436" s="70"/>
      <c r="C436" s="70"/>
      <c r="D436" s="71"/>
      <c r="E436" s="73"/>
      <c r="F436" s="109" t="s">
        <v>3395</v>
      </c>
      <c r="G436" s="70"/>
      <c r="H436" s="74"/>
      <c r="I436" s="75"/>
      <c r="J436" s="75"/>
      <c r="K436" s="74" t="s">
        <v>24705</v>
      </c>
      <c r="L436" s="78"/>
      <c r="M436" s="79"/>
      <c r="N436" s="79"/>
      <c r="O436" s="80"/>
      <c r="P436" s="81"/>
      <c r="Q436" s="81"/>
      <c r="R436" s="93"/>
      <c r="S436" s="93"/>
      <c r="T436" s="93"/>
      <c r="U436" s="93"/>
      <c r="V436" s="52"/>
      <c r="W436" s="52"/>
      <c r="X436" s="52"/>
      <c r="Y436" s="52"/>
      <c r="Z436" s="51"/>
      <c r="AA436" s="76"/>
      <c r="AB436" s="76"/>
      <c r="AC436" s="77"/>
      <c r="AD436" s="83" t="s">
        <v>17041</v>
      </c>
      <c r="AE436" s="83">
        <v>381</v>
      </c>
      <c r="AF436" s="83">
        <v>84</v>
      </c>
      <c r="AG436" s="83">
        <v>720</v>
      </c>
      <c r="AH436" s="83">
        <v>1077</v>
      </c>
      <c r="AI436" s="83"/>
      <c r="AJ436" s="83" t="s">
        <v>18777</v>
      </c>
      <c r="AK436" s="83" t="s">
        <v>16561</v>
      </c>
      <c r="AL436" s="83"/>
      <c r="AM436" s="83"/>
      <c r="AN436" s="85">
        <v>42095.905266203707</v>
      </c>
      <c r="AO436" s="83"/>
      <c r="AP436" s="83" t="b">
        <v>0</v>
      </c>
      <c r="AQ436" s="83" t="b">
        <v>0</v>
      </c>
      <c r="AR436" s="83" t="b">
        <v>1</v>
      </c>
      <c r="AS436" s="83"/>
      <c r="AT436" s="83">
        <v>0</v>
      </c>
      <c r="AU436" s="88" t="s">
        <v>22157</v>
      </c>
      <c r="AV436" s="83" t="b">
        <v>0</v>
      </c>
      <c r="AW436" s="83" t="s">
        <v>22320</v>
      </c>
      <c r="AX436" s="88" t="s">
        <v>22754</v>
      </c>
      <c r="AY436" s="83" t="s">
        <v>66</v>
      </c>
      <c r="AZ436" s="2"/>
      <c r="BA436" s="3"/>
      <c r="BB436" s="3"/>
      <c r="BC436" s="3"/>
      <c r="BD436" s="3"/>
    </row>
    <row r="437" spans="1:56" x14ac:dyDescent="0.3">
      <c r="A437" s="69" t="s">
        <v>576</v>
      </c>
      <c r="B437" s="70"/>
      <c r="C437" s="70"/>
      <c r="D437" s="71"/>
      <c r="E437" s="73"/>
      <c r="F437" s="109" t="s">
        <v>3396</v>
      </c>
      <c r="G437" s="70"/>
      <c r="H437" s="74"/>
      <c r="I437" s="75"/>
      <c r="J437" s="75"/>
      <c r="K437" s="74" t="s">
        <v>24706</v>
      </c>
      <c r="L437" s="78"/>
      <c r="M437" s="79"/>
      <c r="N437" s="79"/>
      <c r="O437" s="80"/>
      <c r="P437" s="81"/>
      <c r="Q437" s="81"/>
      <c r="R437" s="93"/>
      <c r="S437" s="93"/>
      <c r="T437" s="93"/>
      <c r="U437" s="93"/>
      <c r="V437" s="52"/>
      <c r="W437" s="52"/>
      <c r="X437" s="52"/>
      <c r="Y437" s="52"/>
      <c r="Z437" s="51"/>
      <c r="AA437" s="76"/>
      <c r="AB437" s="76"/>
      <c r="AC437" s="77"/>
      <c r="AD437" s="83" t="s">
        <v>17042</v>
      </c>
      <c r="AE437" s="83">
        <v>831</v>
      </c>
      <c r="AF437" s="83">
        <v>169</v>
      </c>
      <c r="AG437" s="83">
        <v>1890</v>
      </c>
      <c r="AH437" s="83">
        <v>10024</v>
      </c>
      <c r="AI437" s="83"/>
      <c r="AJ437" s="83"/>
      <c r="AK437" s="83" t="s">
        <v>16552</v>
      </c>
      <c r="AL437" s="88" t="s">
        <v>20389</v>
      </c>
      <c r="AM437" s="83"/>
      <c r="AN437" s="85">
        <v>42977.607893518521</v>
      </c>
      <c r="AO437" s="83"/>
      <c r="AP437" s="83" t="b">
        <v>1</v>
      </c>
      <c r="AQ437" s="83" t="b">
        <v>0</v>
      </c>
      <c r="AR437" s="83" t="b">
        <v>0</v>
      </c>
      <c r="AS437" s="83"/>
      <c r="AT437" s="83">
        <v>0</v>
      </c>
      <c r="AU437" s="83"/>
      <c r="AV437" s="83" t="b">
        <v>0</v>
      </c>
      <c r="AW437" s="83" t="s">
        <v>22320</v>
      </c>
      <c r="AX437" s="88" t="s">
        <v>22755</v>
      </c>
      <c r="AY437" s="83" t="s">
        <v>66</v>
      </c>
      <c r="AZ437" s="2"/>
      <c r="BA437" s="3"/>
      <c r="BB437" s="3"/>
      <c r="BC437" s="3"/>
      <c r="BD437" s="3"/>
    </row>
    <row r="438" spans="1:56" x14ac:dyDescent="0.3">
      <c r="A438" s="69" t="s">
        <v>577</v>
      </c>
      <c r="B438" s="70"/>
      <c r="C438" s="70"/>
      <c r="D438" s="71"/>
      <c r="E438" s="73"/>
      <c r="F438" s="109" t="s">
        <v>3397</v>
      </c>
      <c r="G438" s="70"/>
      <c r="H438" s="74"/>
      <c r="I438" s="75"/>
      <c r="J438" s="75"/>
      <c r="K438" s="74" t="s">
        <v>24707</v>
      </c>
      <c r="L438" s="78"/>
      <c r="M438" s="79"/>
      <c r="N438" s="79"/>
      <c r="O438" s="80"/>
      <c r="P438" s="81"/>
      <c r="Q438" s="81"/>
      <c r="R438" s="93"/>
      <c r="S438" s="93"/>
      <c r="T438" s="93"/>
      <c r="U438" s="93"/>
      <c r="V438" s="52"/>
      <c r="W438" s="52"/>
      <c r="X438" s="52"/>
      <c r="Y438" s="52"/>
      <c r="Z438" s="51"/>
      <c r="AA438" s="76"/>
      <c r="AB438" s="76"/>
      <c r="AC438" s="77"/>
      <c r="AD438" s="83" t="s">
        <v>17043</v>
      </c>
      <c r="AE438" s="83">
        <v>162</v>
      </c>
      <c r="AF438" s="83">
        <v>344</v>
      </c>
      <c r="AG438" s="83">
        <v>29024</v>
      </c>
      <c r="AH438" s="83">
        <v>2143</v>
      </c>
      <c r="AI438" s="83"/>
      <c r="AJ438" s="83" t="s">
        <v>18778</v>
      </c>
      <c r="AK438" s="83"/>
      <c r="AL438" s="83"/>
      <c r="AM438" s="83"/>
      <c r="AN438" s="85">
        <v>42414.695810185185</v>
      </c>
      <c r="AO438" s="88" t="s">
        <v>20943</v>
      </c>
      <c r="AP438" s="83" t="b">
        <v>1</v>
      </c>
      <c r="AQ438" s="83" t="b">
        <v>0</v>
      </c>
      <c r="AR438" s="83" t="b">
        <v>1</v>
      </c>
      <c r="AS438" s="83"/>
      <c r="AT438" s="83">
        <v>1</v>
      </c>
      <c r="AU438" s="83"/>
      <c r="AV438" s="83" t="b">
        <v>0</v>
      </c>
      <c r="AW438" s="83" t="s">
        <v>22320</v>
      </c>
      <c r="AX438" s="88" t="s">
        <v>22756</v>
      </c>
      <c r="AY438" s="83" t="s">
        <v>66</v>
      </c>
      <c r="AZ438" s="2"/>
      <c r="BA438" s="3"/>
      <c r="BB438" s="3"/>
      <c r="BC438" s="3"/>
      <c r="BD438" s="3"/>
    </row>
    <row r="439" spans="1:56" x14ac:dyDescent="0.3">
      <c r="A439" s="69" t="s">
        <v>578</v>
      </c>
      <c r="B439" s="70"/>
      <c r="C439" s="70"/>
      <c r="D439" s="71"/>
      <c r="E439" s="73"/>
      <c r="F439" s="109" t="s">
        <v>3398</v>
      </c>
      <c r="G439" s="70"/>
      <c r="H439" s="74"/>
      <c r="I439" s="75"/>
      <c r="J439" s="75"/>
      <c r="K439" s="74" t="s">
        <v>24708</v>
      </c>
      <c r="L439" s="78"/>
      <c r="M439" s="79"/>
      <c r="N439" s="79"/>
      <c r="O439" s="80"/>
      <c r="P439" s="81"/>
      <c r="Q439" s="81"/>
      <c r="R439" s="93"/>
      <c r="S439" s="93"/>
      <c r="T439" s="93"/>
      <c r="U439" s="93"/>
      <c r="V439" s="52"/>
      <c r="W439" s="52"/>
      <c r="X439" s="52"/>
      <c r="Y439" s="52"/>
      <c r="Z439" s="51"/>
      <c r="AA439" s="76"/>
      <c r="AB439" s="76"/>
      <c r="AC439" s="77"/>
      <c r="AD439" s="83" t="s">
        <v>17044</v>
      </c>
      <c r="AE439" s="83">
        <v>101762</v>
      </c>
      <c r="AF439" s="83">
        <v>161096</v>
      </c>
      <c r="AG439" s="83">
        <v>4936</v>
      </c>
      <c r="AH439" s="83">
        <v>808</v>
      </c>
      <c r="AI439" s="83"/>
      <c r="AJ439" s="83"/>
      <c r="AK439" s="83" t="s">
        <v>20004</v>
      </c>
      <c r="AL439" s="83"/>
      <c r="AM439" s="83"/>
      <c r="AN439" s="85">
        <v>41741.571805555555</v>
      </c>
      <c r="AO439" s="88" t="s">
        <v>20944</v>
      </c>
      <c r="AP439" s="83" t="b">
        <v>1</v>
      </c>
      <c r="AQ439" s="83" t="b">
        <v>0</v>
      </c>
      <c r="AR439" s="83" t="b">
        <v>1</v>
      </c>
      <c r="AS439" s="83"/>
      <c r="AT439" s="83">
        <v>48</v>
      </c>
      <c r="AU439" s="88" t="s">
        <v>22157</v>
      </c>
      <c r="AV439" s="83" t="b">
        <v>0</v>
      </c>
      <c r="AW439" s="83" t="s">
        <v>22320</v>
      </c>
      <c r="AX439" s="88" t="s">
        <v>22757</v>
      </c>
      <c r="AY439" s="83" t="s">
        <v>66</v>
      </c>
      <c r="AZ439" s="2"/>
      <c r="BA439" s="3"/>
      <c r="BB439" s="3"/>
      <c r="BC439" s="3"/>
      <c r="BD439" s="3"/>
    </row>
    <row r="440" spans="1:56" x14ac:dyDescent="0.3">
      <c r="A440" s="69" t="s">
        <v>579</v>
      </c>
      <c r="B440" s="70"/>
      <c r="C440" s="70"/>
      <c r="D440" s="71"/>
      <c r="E440" s="73"/>
      <c r="F440" s="109" t="s">
        <v>3399</v>
      </c>
      <c r="G440" s="70"/>
      <c r="H440" s="74"/>
      <c r="I440" s="75"/>
      <c r="J440" s="75"/>
      <c r="K440" s="74" t="s">
        <v>24709</v>
      </c>
      <c r="L440" s="78"/>
      <c r="M440" s="79"/>
      <c r="N440" s="79"/>
      <c r="O440" s="80"/>
      <c r="P440" s="81"/>
      <c r="Q440" s="81"/>
      <c r="R440" s="93"/>
      <c r="S440" s="93"/>
      <c r="T440" s="93"/>
      <c r="U440" s="93"/>
      <c r="V440" s="52"/>
      <c r="W440" s="52"/>
      <c r="X440" s="52"/>
      <c r="Y440" s="52"/>
      <c r="Z440" s="51"/>
      <c r="AA440" s="76"/>
      <c r="AB440" s="76"/>
      <c r="AC440" s="77"/>
      <c r="AD440" s="83" t="s">
        <v>17045</v>
      </c>
      <c r="AE440" s="83">
        <v>776</v>
      </c>
      <c r="AF440" s="83">
        <v>251</v>
      </c>
      <c r="AG440" s="83">
        <v>7419</v>
      </c>
      <c r="AH440" s="83">
        <v>915</v>
      </c>
      <c r="AI440" s="83"/>
      <c r="AJ440" s="83" t="s">
        <v>18779</v>
      </c>
      <c r="AK440" s="83"/>
      <c r="AL440" s="83"/>
      <c r="AM440" s="83"/>
      <c r="AN440" s="85">
        <v>41108.209421296298</v>
      </c>
      <c r="AO440" s="88" t="s">
        <v>20945</v>
      </c>
      <c r="AP440" s="83" t="b">
        <v>0</v>
      </c>
      <c r="AQ440" s="83" t="b">
        <v>0</v>
      </c>
      <c r="AR440" s="83" t="b">
        <v>1</v>
      </c>
      <c r="AS440" s="83"/>
      <c r="AT440" s="83">
        <v>0</v>
      </c>
      <c r="AU440" s="88" t="s">
        <v>22157</v>
      </c>
      <c r="AV440" s="83" t="b">
        <v>0</v>
      </c>
      <c r="AW440" s="83" t="s">
        <v>22320</v>
      </c>
      <c r="AX440" s="88" t="s">
        <v>22758</v>
      </c>
      <c r="AY440" s="83" t="s">
        <v>66</v>
      </c>
      <c r="AZ440" s="2"/>
      <c r="BA440" s="3"/>
      <c r="BB440" s="3"/>
      <c r="BC440" s="3"/>
      <c r="BD440" s="3"/>
    </row>
    <row r="441" spans="1:56" x14ac:dyDescent="0.3">
      <c r="A441" s="69" t="s">
        <v>580</v>
      </c>
      <c r="B441" s="70"/>
      <c r="C441" s="70"/>
      <c r="D441" s="71"/>
      <c r="E441" s="73"/>
      <c r="F441" s="109" t="s">
        <v>3400</v>
      </c>
      <c r="G441" s="70"/>
      <c r="H441" s="74"/>
      <c r="I441" s="75"/>
      <c r="J441" s="75"/>
      <c r="K441" s="74" t="s">
        <v>24710</v>
      </c>
      <c r="L441" s="78"/>
      <c r="M441" s="79"/>
      <c r="N441" s="79"/>
      <c r="O441" s="80"/>
      <c r="P441" s="81"/>
      <c r="Q441" s="81"/>
      <c r="R441" s="93"/>
      <c r="S441" s="93"/>
      <c r="T441" s="93"/>
      <c r="U441" s="93"/>
      <c r="V441" s="52"/>
      <c r="W441" s="52"/>
      <c r="X441" s="52"/>
      <c r="Y441" s="52"/>
      <c r="Z441" s="51"/>
      <c r="AA441" s="76"/>
      <c r="AB441" s="76"/>
      <c r="AC441" s="77"/>
      <c r="AD441" s="83" t="s">
        <v>17046</v>
      </c>
      <c r="AE441" s="83">
        <v>154</v>
      </c>
      <c r="AF441" s="83">
        <v>11</v>
      </c>
      <c r="AG441" s="83">
        <v>365</v>
      </c>
      <c r="AH441" s="83">
        <v>410</v>
      </c>
      <c r="AI441" s="83"/>
      <c r="AJ441" s="83" t="s">
        <v>18780</v>
      </c>
      <c r="AK441" s="83"/>
      <c r="AL441" s="88" t="s">
        <v>20390</v>
      </c>
      <c r="AM441" s="83"/>
      <c r="AN441" s="85">
        <v>43722.671087962961</v>
      </c>
      <c r="AO441" s="88" t="s">
        <v>20946</v>
      </c>
      <c r="AP441" s="83" t="b">
        <v>1</v>
      </c>
      <c r="AQ441" s="83" t="b">
        <v>0</v>
      </c>
      <c r="AR441" s="83" t="b">
        <v>0</v>
      </c>
      <c r="AS441" s="83"/>
      <c r="AT441" s="83">
        <v>0</v>
      </c>
      <c r="AU441" s="83"/>
      <c r="AV441" s="83" t="b">
        <v>0</v>
      </c>
      <c r="AW441" s="83" t="s">
        <v>22320</v>
      </c>
      <c r="AX441" s="88" t="s">
        <v>22759</v>
      </c>
      <c r="AY441" s="83" t="s">
        <v>66</v>
      </c>
      <c r="AZ441" s="2"/>
      <c r="BA441" s="3"/>
      <c r="BB441" s="3"/>
      <c r="BC441" s="3"/>
      <c r="BD441" s="3"/>
    </row>
    <row r="442" spans="1:56" x14ac:dyDescent="0.3">
      <c r="A442" s="69" t="s">
        <v>581</v>
      </c>
      <c r="B442" s="70"/>
      <c r="C442" s="70"/>
      <c r="D442" s="71"/>
      <c r="E442" s="73"/>
      <c r="F442" s="109" t="s">
        <v>3401</v>
      </c>
      <c r="G442" s="70"/>
      <c r="H442" s="74"/>
      <c r="I442" s="75"/>
      <c r="J442" s="75"/>
      <c r="K442" s="74" t="s">
        <v>24711</v>
      </c>
      <c r="L442" s="78"/>
      <c r="M442" s="79"/>
      <c r="N442" s="79"/>
      <c r="O442" s="80"/>
      <c r="P442" s="81"/>
      <c r="Q442" s="81"/>
      <c r="R442" s="93"/>
      <c r="S442" s="93"/>
      <c r="T442" s="93"/>
      <c r="U442" s="93"/>
      <c r="V442" s="52"/>
      <c r="W442" s="52"/>
      <c r="X442" s="52"/>
      <c r="Y442" s="52"/>
      <c r="Z442" s="51"/>
      <c r="AA442" s="76"/>
      <c r="AB442" s="76"/>
      <c r="AC442" s="77"/>
      <c r="AD442" s="83" t="s">
        <v>17047</v>
      </c>
      <c r="AE442" s="83">
        <v>108</v>
      </c>
      <c r="AF442" s="83">
        <v>342</v>
      </c>
      <c r="AG442" s="83">
        <v>42033</v>
      </c>
      <c r="AH442" s="83">
        <v>661</v>
      </c>
      <c r="AI442" s="83"/>
      <c r="AJ442" s="83" t="s">
        <v>18781</v>
      </c>
      <c r="AK442" s="83" t="s">
        <v>20005</v>
      </c>
      <c r="AL442" s="83"/>
      <c r="AM442" s="83"/>
      <c r="AN442" s="85">
        <v>41211.642569444448</v>
      </c>
      <c r="AO442" s="88" t="s">
        <v>20947</v>
      </c>
      <c r="AP442" s="83" t="b">
        <v>1</v>
      </c>
      <c r="AQ442" s="83" t="b">
        <v>0</v>
      </c>
      <c r="AR442" s="83" t="b">
        <v>1</v>
      </c>
      <c r="AS442" s="83"/>
      <c r="AT442" s="83">
        <v>3</v>
      </c>
      <c r="AU442" s="88" t="s">
        <v>22157</v>
      </c>
      <c r="AV442" s="83" t="b">
        <v>0</v>
      </c>
      <c r="AW442" s="83" t="s">
        <v>22320</v>
      </c>
      <c r="AX442" s="88" t="s">
        <v>22760</v>
      </c>
      <c r="AY442" s="83" t="s">
        <v>66</v>
      </c>
      <c r="AZ442" s="2"/>
      <c r="BA442" s="3"/>
      <c r="BB442" s="3"/>
      <c r="BC442" s="3"/>
      <c r="BD442" s="3"/>
    </row>
    <row r="443" spans="1:56" x14ac:dyDescent="0.3">
      <c r="A443" s="69" t="s">
        <v>582</v>
      </c>
      <c r="B443" s="70"/>
      <c r="C443" s="70"/>
      <c r="D443" s="71"/>
      <c r="E443" s="73"/>
      <c r="F443" s="109" t="s">
        <v>3402</v>
      </c>
      <c r="G443" s="70"/>
      <c r="H443" s="74"/>
      <c r="I443" s="75"/>
      <c r="J443" s="75"/>
      <c r="K443" s="74" t="s">
        <v>24712</v>
      </c>
      <c r="L443" s="78"/>
      <c r="M443" s="79"/>
      <c r="N443" s="79"/>
      <c r="O443" s="80"/>
      <c r="P443" s="81"/>
      <c r="Q443" s="81"/>
      <c r="R443" s="93"/>
      <c r="S443" s="93"/>
      <c r="T443" s="93"/>
      <c r="U443" s="93"/>
      <c r="V443" s="52"/>
      <c r="W443" s="52"/>
      <c r="X443" s="52"/>
      <c r="Y443" s="52"/>
      <c r="Z443" s="51"/>
      <c r="AA443" s="76"/>
      <c r="AB443" s="76"/>
      <c r="AC443" s="77"/>
      <c r="AD443" s="83" t="s">
        <v>17048</v>
      </c>
      <c r="AE443" s="83">
        <v>252</v>
      </c>
      <c r="AF443" s="83">
        <v>78</v>
      </c>
      <c r="AG443" s="83">
        <v>576</v>
      </c>
      <c r="AH443" s="83">
        <v>3880</v>
      </c>
      <c r="AI443" s="83"/>
      <c r="AJ443" s="83"/>
      <c r="AK443" s="83"/>
      <c r="AL443" s="83"/>
      <c r="AM443" s="83"/>
      <c r="AN443" s="85">
        <v>41143.592962962961</v>
      </c>
      <c r="AO443" s="83"/>
      <c r="AP443" s="83" t="b">
        <v>1</v>
      </c>
      <c r="AQ443" s="83" t="b">
        <v>0</v>
      </c>
      <c r="AR443" s="83" t="b">
        <v>1</v>
      </c>
      <c r="AS443" s="83"/>
      <c r="AT443" s="83">
        <v>0</v>
      </c>
      <c r="AU443" s="88" t="s">
        <v>22157</v>
      </c>
      <c r="AV443" s="83" t="b">
        <v>0</v>
      </c>
      <c r="AW443" s="83" t="s">
        <v>22320</v>
      </c>
      <c r="AX443" s="88" t="s">
        <v>22761</v>
      </c>
      <c r="AY443" s="83" t="s">
        <v>66</v>
      </c>
      <c r="AZ443" s="2"/>
      <c r="BA443" s="3"/>
      <c r="BB443" s="3"/>
      <c r="BC443" s="3"/>
      <c r="BD443" s="3"/>
    </row>
    <row r="444" spans="1:56" x14ac:dyDescent="0.3">
      <c r="A444" s="69" t="s">
        <v>583</v>
      </c>
      <c r="B444" s="70"/>
      <c r="C444" s="70"/>
      <c r="D444" s="71"/>
      <c r="E444" s="73"/>
      <c r="F444" s="109" t="s">
        <v>3403</v>
      </c>
      <c r="G444" s="70"/>
      <c r="H444" s="74"/>
      <c r="I444" s="75"/>
      <c r="J444" s="75"/>
      <c r="K444" s="74" t="s">
        <v>24713</v>
      </c>
      <c r="L444" s="78"/>
      <c r="M444" s="79"/>
      <c r="N444" s="79"/>
      <c r="O444" s="80"/>
      <c r="P444" s="81"/>
      <c r="Q444" s="81"/>
      <c r="R444" s="93"/>
      <c r="S444" s="93"/>
      <c r="T444" s="93"/>
      <c r="U444" s="93"/>
      <c r="V444" s="52"/>
      <c r="W444" s="52"/>
      <c r="X444" s="52"/>
      <c r="Y444" s="52"/>
      <c r="Z444" s="51"/>
      <c r="AA444" s="76"/>
      <c r="AB444" s="76"/>
      <c r="AC444" s="77"/>
      <c r="AD444" s="83" t="s">
        <v>17049</v>
      </c>
      <c r="AE444" s="83">
        <v>3881</v>
      </c>
      <c r="AF444" s="83">
        <v>7459</v>
      </c>
      <c r="AG444" s="83">
        <v>91910</v>
      </c>
      <c r="AH444" s="83">
        <v>16186</v>
      </c>
      <c r="AI444" s="83"/>
      <c r="AJ444" s="83" t="s">
        <v>18782</v>
      </c>
      <c r="AK444" s="83" t="s">
        <v>20006</v>
      </c>
      <c r="AL444" s="83"/>
      <c r="AM444" s="83"/>
      <c r="AN444" s="85">
        <v>40515.996319444443</v>
      </c>
      <c r="AO444" s="88" t="s">
        <v>20948</v>
      </c>
      <c r="AP444" s="83" t="b">
        <v>0</v>
      </c>
      <c r="AQ444" s="83" t="b">
        <v>0</v>
      </c>
      <c r="AR444" s="83" t="b">
        <v>1</v>
      </c>
      <c r="AS444" s="83"/>
      <c r="AT444" s="83">
        <v>30</v>
      </c>
      <c r="AU444" s="88" t="s">
        <v>22160</v>
      </c>
      <c r="AV444" s="83" t="b">
        <v>0</v>
      </c>
      <c r="AW444" s="83" t="s">
        <v>22320</v>
      </c>
      <c r="AX444" s="88" t="s">
        <v>22762</v>
      </c>
      <c r="AY444" s="83" t="s">
        <v>66</v>
      </c>
      <c r="AZ444" s="2"/>
      <c r="BA444" s="3"/>
      <c r="BB444" s="3"/>
      <c r="BC444" s="3"/>
      <c r="BD444" s="3"/>
    </row>
    <row r="445" spans="1:56" x14ac:dyDescent="0.3">
      <c r="A445" s="69" t="s">
        <v>584</v>
      </c>
      <c r="B445" s="70"/>
      <c r="C445" s="70"/>
      <c r="D445" s="71"/>
      <c r="E445" s="73"/>
      <c r="F445" s="109" t="s">
        <v>22207</v>
      </c>
      <c r="G445" s="70"/>
      <c r="H445" s="74"/>
      <c r="I445" s="75"/>
      <c r="J445" s="75"/>
      <c r="K445" s="74" t="s">
        <v>24714</v>
      </c>
      <c r="L445" s="78"/>
      <c r="M445" s="79"/>
      <c r="N445" s="79"/>
      <c r="O445" s="80"/>
      <c r="P445" s="81"/>
      <c r="Q445" s="81"/>
      <c r="R445" s="93"/>
      <c r="S445" s="93"/>
      <c r="T445" s="93"/>
      <c r="U445" s="93"/>
      <c r="V445" s="52"/>
      <c r="W445" s="52"/>
      <c r="X445" s="52"/>
      <c r="Y445" s="52"/>
      <c r="Z445" s="51"/>
      <c r="AA445" s="76"/>
      <c r="AB445" s="76"/>
      <c r="AC445" s="77"/>
      <c r="AD445" s="83" t="s">
        <v>17050</v>
      </c>
      <c r="AE445" s="83">
        <v>111</v>
      </c>
      <c r="AF445" s="83">
        <v>14</v>
      </c>
      <c r="AG445" s="83">
        <v>590</v>
      </c>
      <c r="AH445" s="83">
        <v>852</v>
      </c>
      <c r="AI445" s="83"/>
      <c r="AJ445" s="83" t="s">
        <v>18783</v>
      </c>
      <c r="AK445" s="83" t="s">
        <v>18117</v>
      </c>
      <c r="AL445" s="88" t="s">
        <v>20391</v>
      </c>
      <c r="AM445" s="83"/>
      <c r="AN445" s="85">
        <v>43302.377129629633</v>
      </c>
      <c r="AO445" s="88" t="s">
        <v>20949</v>
      </c>
      <c r="AP445" s="83" t="b">
        <v>1</v>
      </c>
      <c r="AQ445" s="83" t="b">
        <v>0</v>
      </c>
      <c r="AR445" s="83" t="b">
        <v>1</v>
      </c>
      <c r="AS445" s="83"/>
      <c r="AT445" s="83">
        <v>0</v>
      </c>
      <c r="AU445" s="83"/>
      <c r="AV445" s="83" t="b">
        <v>0</v>
      </c>
      <c r="AW445" s="83" t="s">
        <v>22320</v>
      </c>
      <c r="AX445" s="88" t="s">
        <v>22763</v>
      </c>
      <c r="AY445" s="83" t="s">
        <v>66</v>
      </c>
      <c r="AZ445" s="2"/>
      <c r="BA445" s="3"/>
      <c r="BB445" s="3"/>
      <c r="BC445" s="3"/>
      <c r="BD445" s="3"/>
    </row>
    <row r="446" spans="1:56" x14ac:dyDescent="0.3">
      <c r="A446" s="69" t="s">
        <v>585</v>
      </c>
      <c r="B446" s="70"/>
      <c r="C446" s="70"/>
      <c r="D446" s="71"/>
      <c r="E446" s="73"/>
      <c r="F446" s="109" t="s">
        <v>3404</v>
      </c>
      <c r="G446" s="70"/>
      <c r="H446" s="74"/>
      <c r="I446" s="75"/>
      <c r="J446" s="75"/>
      <c r="K446" s="74" t="s">
        <v>24715</v>
      </c>
      <c r="L446" s="78"/>
      <c r="M446" s="79"/>
      <c r="N446" s="79"/>
      <c r="O446" s="80"/>
      <c r="P446" s="81"/>
      <c r="Q446" s="81"/>
      <c r="R446" s="93"/>
      <c r="S446" s="93"/>
      <c r="T446" s="93"/>
      <c r="U446" s="93"/>
      <c r="V446" s="52"/>
      <c r="W446" s="52"/>
      <c r="X446" s="52"/>
      <c r="Y446" s="52"/>
      <c r="Z446" s="51"/>
      <c r="AA446" s="76"/>
      <c r="AB446" s="76"/>
      <c r="AC446" s="77"/>
      <c r="AD446" s="83" t="s">
        <v>17051</v>
      </c>
      <c r="AE446" s="83">
        <v>513</v>
      </c>
      <c r="AF446" s="83">
        <v>1652</v>
      </c>
      <c r="AG446" s="83">
        <v>85349</v>
      </c>
      <c r="AH446" s="83">
        <v>105785</v>
      </c>
      <c r="AI446" s="83"/>
      <c r="AJ446" s="83" t="s">
        <v>18784</v>
      </c>
      <c r="AK446" s="83" t="s">
        <v>19896</v>
      </c>
      <c r="AL446" s="83"/>
      <c r="AM446" s="83"/>
      <c r="AN446" s="85">
        <v>43453.879305555558</v>
      </c>
      <c r="AO446" s="88" t="s">
        <v>20950</v>
      </c>
      <c r="AP446" s="83" t="b">
        <v>1</v>
      </c>
      <c r="AQ446" s="83" t="b">
        <v>0</v>
      </c>
      <c r="AR446" s="83" t="b">
        <v>0</v>
      </c>
      <c r="AS446" s="83"/>
      <c r="AT446" s="83">
        <v>0</v>
      </c>
      <c r="AU446" s="83"/>
      <c r="AV446" s="83" t="b">
        <v>0</v>
      </c>
      <c r="AW446" s="83" t="s">
        <v>22320</v>
      </c>
      <c r="AX446" s="88" t="s">
        <v>22764</v>
      </c>
      <c r="AY446" s="83" t="s">
        <v>66</v>
      </c>
      <c r="AZ446" s="2"/>
      <c r="BA446" s="3"/>
      <c r="BB446" s="3"/>
      <c r="BC446" s="3"/>
      <c r="BD446" s="3"/>
    </row>
    <row r="447" spans="1:56" x14ac:dyDescent="0.3">
      <c r="A447" s="69" t="s">
        <v>586</v>
      </c>
      <c r="B447" s="70"/>
      <c r="C447" s="70"/>
      <c r="D447" s="71"/>
      <c r="E447" s="73"/>
      <c r="F447" s="109" t="s">
        <v>3405</v>
      </c>
      <c r="G447" s="70"/>
      <c r="H447" s="74"/>
      <c r="I447" s="75"/>
      <c r="J447" s="75"/>
      <c r="K447" s="74" t="s">
        <v>24716</v>
      </c>
      <c r="L447" s="78"/>
      <c r="M447" s="79"/>
      <c r="N447" s="79"/>
      <c r="O447" s="80"/>
      <c r="P447" s="81"/>
      <c r="Q447" s="81"/>
      <c r="R447" s="93"/>
      <c r="S447" s="93"/>
      <c r="T447" s="93"/>
      <c r="U447" s="93"/>
      <c r="V447" s="52"/>
      <c r="W447" s="52"/>
      <c r="X447" s="52"/>
      <c r="Y447" s="52"/>
      <c r="Z447" s="51"/>
      <c r="AA447" s="76"/>
      <c r="AB447" s="76"/>
      <c r="AC447" s="77"/>
      <c r="AD447" s="83" t="s">
        <v>17052</v>
      </c>
      <c r="AE447" s="83">
        <v>88</v>
      </c>
      <c r="AF447" s="83">
        <v>100</v>
      </c>
      <c r="AG447" s="83">
        <v>11550</v>
      </c>
      <c r="AH447" s="83">
        <v>12220</v>
      </c>
      <c r="AI447" s="83"/>
      <c r="AJ447" s="83"/>
      <c r="AK447" s="83" t="s">
        <v>19896</v>
      </c>
      <c r="AL447" s="83"/>
      <c r="AM447" s="83"/>
      <c r="AN447" s="85">
        <v>42712.800879629627</v>
      </c>
      <c r="AO447" s="88" t="s">
        <v>20951</v>
      </c>
      <c r="AP447" s="83" t="b">
        <v>1</v>
      </c>
      <c r="AQ447" s="83" t="b">
        <v>0</v>
      </c>
      <c r="AR447" s="83" t="b">
        <v>0</v>
      </c>
      <c r="AS447" s="83"/>
      <c r="AT447" s="83">
        <v>0</v>
      </c>
      <c r="AU447" s="83"/>
      <c r="AV447" s="83" t="b">
        <v>0</v>
      </c>
      <c r="AW447" s="83" t="s">
        <v>22320</v>
      </c>
      <c r="AX447" s="88" t="s">
        <v>22765</v>
      </c>
      <c r="AY447" s="83" t="s">
        <v>66</v>
      </c>
      <c r="AZ447" s="2"/>
      <c r="BA447" s="3"/>
      <c r="BB447" s="3"/>
      <c r="BC447" s="3"/>
      <c r="BD447" s="3"/>
    </row>
    <row r="448" spans="1:56" x14ac:dyDescent="0.3">
      <c r="A448" s="69" t="s">
        <v>587</v>
      </c>
      <c r="B448" s="70"/>
      <c r="C448" s="70"/>
      <c r="D448" s="71"/>
      <c r="E448" s="73"/>
      <c r="F448" s="109" t="s">
        <v>3406</v>
      </c>
      <c r="G448" s="70"/>
      <c r="H448" s="74"/>
      <c r="I448" s="75"/>
      <c r="J448" s="75"/>
      <c r="K448" s="74" t="s">
        <v>24717</v>
      </c>
      <c r="L448" s="78"/>
      <c r="M448" s="79"/>
      <c r="N448" s="79"/>
      <c r="O448" s="80"/>
      <c r="P448" s="81"/>
      <c r="Q448" s="81"/>
      <c r="R448" s="93"/>
      <c r="S448" s="93"/>
      <c r="T448" s="93"/>
      <c r="U448" s="93"/>
      <c r="V448" s="52"/>
      <c r="W448" s="52"/>
      <c r="X448" s="52"/>
      <c r="Y448" s="52"/>
      <c r="Z448" s="51"/>
      <c r="AA448" s="76"/>
      <c r="AB448" s="76"/>
      <c r="AC448" s="77"/>
      <c r="AD448" s="83" t="s">
        <v>17053</v>
      </c>
      <c r="AE448" s="83">
        <v>94</v>
      </c>
      <c r="AF448" s="83">
        <v>157</v>
      </c>
      <c r="AG448" s="83">
        <v>2380</v>
      </c>
      <c r="AH448" s="83">
        <v>587</v>
      </c>
      <c r="AI448" s="83"/>
      <c r="AJ448" s="83" t="s">
        <v>18785</v>
      </c>
      <c r="AK448" s="83" t="s">
        <v>16561</v>
      </c>
      <c r="AL448" s="83"/>
      <c r="AM448" s="83"/>
      <c r="AN448" s="85">
        <v>40717.493993055556</v>
      </c>
      <c r="AO448" s="88" t="s">
        <v>20952</v>
      </c>
      <c r="AP448" s="83" t="b">
        <v>0</v>
      </c>
      <c r="AQ448" s="83" t="b">
        <v>0</v>
      </c>
      <c r="AR448" s="83" t="b">
        <v>1</v>
      </c>
      <c r="AS448" s="83"/>
      <c r="AT448" s="83">
        <v>0</v>
      </c>
      <c r="AU448" s="88" t="s">
        <v>22168</v>
      </c>
      <c r="AV448" s="83" t="b">
        <v>0</v>
      </c>
      <c r="AW448" s="83" t="s">
        <v>22320</v>
      </c>
      <c r="AX448" s="88" t="s">
        <v>22766</v>
      </c>
      <c r="AY448" s="83" t="s">
        <v>66</v>
      </c>
      <c r="AZ448" s="2"/>
      <c r="BA448" s="3"/>
      <c r="BB448" s="3"/>
      <c r="BC448" s="3"/>
      <c r="BD448" s="3"/>
    </row>
    <row r="449" spans="1:56" x14ac:dyDescent="0.3">
      <c r="A449" s="69" t="s">
        <v>588</v>
      </c>
      <c r="B449" s="70"/>
      <c r="C449" s="70"/>
      <c r="D449" s="71"/>
      <c r="E449" s="73"/>
      <c r="F449" s="109" t="s">
        <v>3407</v>
      </c>
      <c r="G449" s="70"/>
      <c r="H449" s="74"/>
      <c r="I449" s="75"/>
      <c r="J449" s="75"/>
      <c r="K449" s="74" t="s">
        <v>24718</v>
      </c>
      <c r="L449" s="78"/>
      <c r="M449" s="79"/>
      <c r="N449" s="79"/>
      <c r="O449" s="80"/>
      <c r="P449" s="81"/>
      <c r="Q449" s="81"/>
      <c r="R449" s="93"/>
      <c r="S449" s="93"/>
      <c r="T449" s="93"/>
      <c r="U449" s="93"/>
      <c r="V449" s="52"/>
      <c r="W449" s="52"/>
      <c r="X449" s="52"/>
      <c r="Y449" s="52"/>
      <c r="Z449" s="51"/>
      <c r="AA449" s="76"/>
      <c r="AB449" s="76"/>
      <c r="AC449" s="77"/>
      <c r="AD449" s="83" t="s">
        <v>17054</v>
      </c>
      <c r="AE449" s="83">
        <v>644</v>
      </c>
      <c r="AF449" s="83">
        <v>83</v>
      </c>
      <c r="AG449" s="83">
        <v>5155</v>
      </c>
      <c r="AH449" s="83">
        <v>7947</v>
      </c>
      <c r="AI449" s="83"/>
      <c r="AJ449" s="83"/>
      <c r="AK449" s="83" t="s">
        <v>16552</v>
      </c>
      <c r="AL449" s="83"/>
      <c r="AM449" s="83"/>
      <c r="AN449" s="85">
        <v>43328.369166666664</v>
      </c>
      <c r="AO449" s="83"/>
      <c r="AP449" s="83" t="b">
        <v>1</v>
      </c>
      <c r="AQ449" s="83" t="b">
        <v>0</v>
      </c>
      <c r="AR449" s="83" t="b">
        <v>1</v>
      </c>
      <c r="AS449" s="83"/>
      <c r="AT449" s="83">
        <v>0</v>
      </c>
      <c r="AU449" s="83"/>
      <c r="AV449" s="83" t="b">
        <v>0</v>
      </c>
      <c r="AW449" s="83" t="s">
        <v>22320</v>
      </c>
      <c r="AX449" s="88" t="s">
        <v>22767</v>
      </c>
      <c r="AY449" s="83" t="s">
        <v>66</v>
      </c>
      <c r="AZ449" s="2"/>
      <c r="BA449" s="3"/>
      <c r="BB449" s="3"/>
      <c r="BC449" s="3"/>
      <c r="BD449" s="3"/>
    </row>
    <row r="450" spans="1:56" x14ac:dyDescent="0.3">
      <c r="A450" s="69" t="s">
        <v>589</v>
      </c>
      <c r="B450" s="70"/>
      <c r="C450" s="70"/>
      <c r="D450" s="71"/>
      <c r="E450" s="73"/>
      <c r="F450" s="109" t="s">
        <v>3408</v>
      </c>
      <c r="G450" s="70"/>
      <c r="H450" s="74"/>
      <c r="I450" s="75"/>
      <c r="J450" s="75"/>
      <c r="K450" s="74" t="s">
        <v>24719</v>
      </c>
      <c r="L450" s="78"/>
      <c r="M450" s="79"/>
      <c r="N450" s="79"/>
      <c r="O450" s="80"/>
      <c r="P450" s="81"/>
      <c r="Q450" s="81"/>
      <c r="R450" s="93"/>
      <c r="S450" s="93"/>
      <c r="T450" s="93"/>
      <c r="U450" s="93"/>
      <c r="V450" s="52"/>
      <c r="W450" s="52"/>
      <c r="X450" s="52"/>
      <c r="Y450" s="52"/>
      <c r="Z450" s="51"/>
      <c r="AA450" s="76"/>
      <c r="AB450" s="76"/>
      <c r="AC450" s="77"/>
      <c r="AD450" s="83" t="s">
        <v>17055</v>
      </c>
      <c r="AE450" s="83">
        <v>88</v>
      </c>
      <c r="AF450" s="83">
        <v>378</v>
      </c>
      <c r="AG450" s="83">
        <v>2287</v>
      </c>
      <c r="AH450" s="83">
        <v>49</v>
      </c>
      <c r="AI450" s="83"/>
      <c r="AJ450" s="83" t="s">
        <v>18786</v>
      </c>
      <c r="AK450" s="83" t="s">
        <v>16552</v>
      </c>
      <c r="AL450" s="83"/>
      <c r="AM450" s="83"/>
      <c r="AN450" s="85">
        <v>40234.311215277776</v>
      </c>
      <c r="AO450" s="88" t="s">
        <v>20953</v>
      </c>
      <c r="AP450" s="83" t="b">
        <v>1</v>
      </c>
      <c r="AQ450" s="83" t="b">
        <v>0</v>
      </c>
      <c r="AR450" s="83" t="b">
        <v>1</v>
      </c>
      <c r="AS450" s="83"/>
      <c r="AT450" s="83">
        <v>1</v>
      </c>
      <c r="AU450" s="88" t="s">
        <v>22157</v>
      </c>
      <c r="AV450" s="83" t="b">
        <v>0</v>
      </c>
      <c r="AW450" s="83" t="s">
        <v>22320</v>
      </c>
      <c r="AX450" s="88" t="s">
        <v>22768</v>
      </c>
      <c r="AY450" s="83" t="s">
        <v>66</v>
      </c>
      <c r="AZ450" s="2"/>
      <c r="BA450" s="3"/>
      <c r="BB450" s="3"/>
      <c r="BC450" s="3"/>
      <c r="BD450" s="3"/>
    </row>
    <row r="451" spans="1:56" x14ac:dyDescent="0.3">
      <c r="A451" s="69" t="s">
        <v>590</v>
      </c>
      <c r="B451" s="70"/>
      <c r="C451" s="70"/>
      <c r="D451" s="71"/>
      <c r="E451" s="73"/>
      <c r="F451" s="109" t="s">
        <v>3409</v>
      </c>
      <c r="G451" s="70"/>
      <c r="H451" s="74"/>
      <c r="I451" s="75"/>
      <c r="J451" s="75"/>
      <c r="K451" s="74" t="s">
        <v>24720</v>
      </c>
      <c r="L451" s="78"/>
      <c r="M451" s="79"/>
      <c r="N451" s="79"/>
      <c r="O451" s="80"/>
      <c r="P451" s="81"/>
      <c r="Q451" s="81"/>
      <c r="R451" s="93"/>
      <c r="S451" s="93"/>
      <c r="T451" s="93"/>
      <c r="U451" s="93"/>
      <c r="V451" s="52"/>
      <c r="W451" s="52"/>
      <c r="X451" s="52"/>
      <c r="Y451" s="52"/>
      <c r="Z451" s="51"/>
      <c r="AA451" s="76"/>
      <c r="AB451" s="76"/>
      <c r="AC451" s="77"/>
      <c r="AD451" s="83" t="s">
        <v>17056</v>
      </c>
      <c r="AE451" s="83">
        <v>7</v>
      </c>
      <c r="AF451" s="83">
        <v>124</v>
      </c>
      <c r="AG451" s="83">
        <v>416</v>
      </c>
      <c r="AH451" s="83">
        <v>290</v>
      </c>
      <c r="AI451" s="83"/>
      <c r="AJ451" s="83"/>
      <c r="AK451" s="83"/>
      <c r="AL451" s="83"/>
      <c r="AM451" s="83"/>
      <c r="AN451" s="85">
        <v>42921.105393518519</v>
      </c>
      <c r="AO451" s="83"/>
      <c r="AP451" s="83" t="b">
        <v>1</v>
      </c>
      <c r="AQ451" s="83" t="b">
        <v>0</v>
      </c>
      <c r="AR451" s="83" t="b">
        <v>0</v>
      </c>
      <c r="AS451" s="83"/>
      <c r="AT451" s="83">
        <v>0</v>
      </c>
      <c r="AU451" s="83"/>
      <c r="AV451" s="83" t="b">
        <v>0</v>
      </c>
      <c r="AW451" s="83" t="s">
        <v>22320</v>
      </c>
      <c r="AX451" s="88" t="s">
        <v>22769</v>
      </c>
      <c r="AY451" s="83" t="s">
        <v>66</v>
      </c>
      <c r="AZ451" s="2"/>
      <c r="BA451" s="3"/>
      <c r="BB451" s="3"/>
      <c r="BC451" s="3"/>
      <c r="BD451" s="3"/>
    </row>
    <row r="452" spans="1:56" x14ac:dyDescent="0.3">
      <c r="A452" s="69" t="s">
        <v>591</v>
      </c>
      <c r="B452" s="70"/>
      <c r="C452" s="70"/>
      <c r="D452" s="71"/>
      <c r="E452" s="73"/>
      <c r="F452" s="109" t="s">
        <v>3410</v>
      </c>
      <c r="G452" s="70"/>
      <c r="H452" s="74"/>
      <c r="I452" s="75"/>
      <c r="J452" s="75"/>
      <c r="K452" s="74" t="s">
        <v>24721</v>
      </c>
      <c r="L452" s="78"/>
      <c r="M452" s="79"/>
      <c r="N452" s="79"/>
      <c r="O452" s="80"/>
      <c r="P452" s="81"/>
      <c r="Q452" s="81"/>
      <c r="R452" s="93"/>
      <c r="S452" s="93"/>
      <c r="T452" s="93"/>
      <c r="U452" s="93"/>
      <c r="V452" s="52"/>
      <c r="W452" s="52"/>
      <c r="X452" s="52"/>
      <c r="Y452" s="52"/>
      <c r="Z452" s="51"/>
      <c r="AA452" s="76"/>
      <c r="AB452" s="76"/>
      <c r="AC452" s="77"/>
      <c r="AD452" s="83" t="s">
        <v>17057</v>
      </c>
      <c r="AE452" s="83">
        <v>455</v>
      </c>
      <c r="AF452" s="83">
        <v>345</v>
      </c>
      <c r="AG452" s="83">
        <v>5100</v>
      </c>
      <c r="AH452" s="83">
        <v>3155</v>
      </c>
      <c r="AI452" s="83"/>
      <c r="AJ452" s="83" t="s">
        <v>18787</v>
      </c>
      <c r="AK452" s="83"/>
      <c r="AL452" s="88" t="s">
        <v>20392</v>
      </c>
      <c r="AM452" s="83"/>
      <c r="AN452" s="85">
        <v>42405.72378472222</v>
      </c>
      <c r="AO452" s="88" t="s">
        <v>20954</v>
      </c>
      <c r="AP452" s="83" t="b">
        <v>1</v>
      </c>
      <c r="AQ452" s="83" t="b">
        <v>0</v>
      </c>
      <c r="AR452" s="83" t="b">
        <v>0</v>
      </c>
      <c r="AS452" s="83"/>
      <c r="AT452" s="83">
        <v>2</v>
      </c>
      <c r="AU452" s="83"/>
      <c r="AV452" s="83" t="b">
        <v>0</v>
      </c>
      <c r="AW452" s="83" t="s">
        <v>22320</v>
      </c>
      <c r="AX452" s="88" t="s">
        <v>22770</v>
      </c>
      <c r="AY452" s="83" t="s">
        <v>66</v>
      </c>
      <c r="AZ452" s="2"/>
      <c r="BA452" s="3"/>
      <c r="BB452" s="3"/>
      <c r="BC452" s="3"/>
      <c r="BD452" s="3"/>
    </row>
    <row r="453" spans="1:56" x14ac:dyDescent="0.3">
      <c r="A453" s="69" t="s">
        <v>1735</v>
      </c>
      <c r="B453" s="70"/>
      <c r="C453" s="70"/>
      <c r="D453" s="71"/>
      <c r="E453" s="73"/>
      <c r="F453" s="109" t="s">
        <v>4456</v>
      </c>
      <c r="G453" s="70"/>
      <c r="H453" s="74"/>
      <c r="I453" s="75"/>
      <c r="J453" s="75"/>
      <c r="K453" s="74" t="s">
        <v>24722</v>
      </c>
      <c r="L453" s="78"/>
      <c r="M453" s="79"/>
      <c r="N453" s="79"/>
      <c r="O453" s="80"/>
      <c r="P453" s="81"/>
      <c r="Q453" s="81"/>
      <c r="R453" s="93"/>
      <c r="S453" s="93"/>
      <c r="T453" s="93"/>
      <c r="U453" s="93"/>
      <c r="V453" s="52"/>
      <c r="W453" s="52"/>
      <c r="X453" s="52"/>
      <c r="Y453" s="52"/>
      <c r="Z453" s="51"/>
      <c r="AA453" s="76"/>
      <c r="AB453" s="76"/>
      <c r="AC453" s="77"/>
      <c r="AD453" s="83" t="s">
        <v>17058</v>
      </c>
      <c r="AE453" s="83">
        <v>345</v>
      </c>
      <c r="AF453" s="83">
        <v>649</v>
      </c>
      <c r="AG453" s="83">
        <v>3674</v>
      </c>
      <c r="AH453" s="83">
        <v>2336</v>
      </c>
      <c r="AI453" s="83"/>
      <c r="AJ453" s="83" t="s">
        <v>18788</v>
      </c>
      <c r="AK453" s="83"/>
      <c r="AL453" s="83"/>
      <c r="AM453" s="83"/>
      <c r="AN453" s="85">
        <v>40719.726365740738</v>
      </c>
      <c r="AO453" s="88" t="s">
        <v>20955</v>
      </c>
      <c r="AP453" s="83" t="b">
        <v>1</v>
      </c>
      <c r="AQ453" s="83" t="b">
        <v>0</v>
      </c>
      <c r="AR453" s="83" t="b">
        <v>1</v>
      </c>
      <c r="AS453" s="83"/>
      <c r="AT453" s="83">
        <v>4</v>
      </c>
      <c r="AU453" s="88" t="s">
        <v>22157</v>
      </c>
      <c r="AV453" s="83" t="b">
        <v>0</v>
      </c>
      <c r="AW453" s="83" t="s">
        <v>22320</v>
      </c>
      <c r="AX453" s="88" t="s">
        <v>22771</v>
      </c>
      <c r="AY453" s="83" t="s">
        <v>66</v>
      </c>
      <c r="AZ453" s="2"/>
      <c r="BA453" s="3"/>
      <c r="BB453" s="3"/>
      <c r="BC453" s="3"/>
      <c r="BD453" s="3"/>
    </row>
    <row r="454" spans="1:56" x14ac:dyDescent="0.3">
      <c r="A454" s="69" t="s">
        <v>592</v>
      </c>
      <c r="B454" s="70"/>
      <c r="C454" s="70"/>
      <c r="D454" s="71"/>
      <c r="E454" s="73"/>
      <c r="F454" s="109" t="s">
        <v>3411</v>
      </c>
      <c r="G454" s="70"/>
      <c r="H454" s="74"/>
      <c r="I454" s="75"/>
      <c r="J454" s="75"/>
      <c r="K454" s="74" t="s">
        <v>24723</v>
      </c>
      <c r="L454" s="78"/>
      <c r="M454" s="79"/>
      <c r="N454" s="79"/>
      <c r="O454" s="80"/>
      <c r="P454" s="81"/>
      <c r="Q454" s="81"/>
      <c r="R454" s="93"/>
      <c r="S454" s="93"/>
      <c r="T454" s="93"/>
      <c r="U454" s="93"/>
      <c r="V454" s="52"/>
      <c r="W454" s="52"/>
      <c r="X454" s="52"/>
      <c r="Y454" s="52"/>
      <c r="Z454" s="51"/>
      <c r="AA454" s="76"/>
      <c r="AB454" s="76"/>
      <c r="AC454" s="77"/>
      <c r="AD454" s="83" t="s">
        <v>17059</v>
      </c>
      <c r="AE454" s="83">
        <v>872</v>
      </c>
      <c r="AF454" s="83">
        <v>2965</v>
      </c>
      <c r="AG454" s="83">
        <v>33452</v>
      </c>
      <c r="AH454" s="83">
        <v>21124</v>
      </c>
      <c r="AI454" s="83"/>
      <c r="AJ454" s="83"/>
      <c r="AK454" s="83"/>
      <c r="AL454" s="83"/>
      <c r="AM454" s="83"/>
      <c r="AN454" s="85">
        <v>42905.66642361111</v>
      </c>
      <c r="AO454" s="88" t="s">
        <v>20956</v>
      </c>
      <c r="AP454" s="83" t="b">
        <v>1</v>
      </c>
      <c r="AQ454" s="83" t="b">
        <v>0</v>
      </c>
      <c r="AR454" s="83" t="b">
        <v>0</v>
      </c>
      <c r="AS454" s="83"/>
      <c r="AT454" s="83">
        <v>0</v>
      </c>
      <c r="AU454" s="83"/>
      <c r="AV454" s="83" t="b">
        <v>0</v>
      </c>
      <c r="AW454" s="83" t="s">
        <v>22320</v>
      </c>
      <c r="AX454" s="88" t="s">
        <v>22772</v>
      </c>
      <c r="AY454" s="83" t="s">
        <v>66</v>
      </c>
      <c r="AZ454" s="2"/>
      <c r="BA454" s="3"/>
      <c r="BB454" s="3"/>
      <c r="BC454" s="3"/>
      <c r="BD454" s="3"/>
    </row>
    <row r="455" spans="1:56" x14ac:dyDescent="0.3">
      <c r="A455" s="69" t="s">
        <v>593</v>
      </c>
      <c r="B455" s="70"/>
      <c r="C455" s="70"/>
      <c r="D455" s="71"/>
      <c r="E455" s="73"/>
      <c r="F455" s="109" t="s">
        <v>3412</v>
      </c>
      <c r="G455" s="70"/>
      <c r="H455" s="74"/>
      <c r="I455" s="75"/>
      <c r="J455" s="75"/>
      <c r="K455" s="74" t="s">
        <v>24724</v>
      </c>
      <c r="L455" s="78"/>
      <c r="M455" s="79"/>
      <c r="N455" s="79"/>
      <c r="O455" s="80"/>
      <c r="P455" s="81"/>
      <c r="Q455" s="81"/>
      <c r="R455" s="93"/>
      <c r="S455" s="93"/>
      <c r="T455" s="93"/>
      <c r="U455" s="93"/>
      <c r="V455" s="52"/>
      <c r="W455" s="52"/>
      <c r="X455" s="52"/>
      <c r="Y455" s="52"/>
      <c r="Z455" s="51"/>
      <c r="AA455" s="76"/>
      <c r="AB455" s="76"/>
      <c r="AC455" s="77"/>
      <c r="AD455" s="83" t="s">
        <v>17060</v>
      </c>
      <c r="AE455" s="83">
        <v>148</v>
      </c>
      <c r="AF455" s="83">
        <v>452</v>
      </c>
      <c r="AG455" s="83">
        <v>15505</v>
      </c>
      <c r="AH455" s="83">
        <v>509</v>
      </c>
      <c r="AI455" s="83"/>
      <c r="AJ455" s="83"/>
      <c r="AK455" s="83" t="s">
        <v>20007</v>
      </c>
      <c r="AL455" s="83"/>
      <c r="AM455" s="83"/>
      <c r="AN455" s="85">
        <v>40946.990659722222</v>
      </c>
      <c r="AO455" s="88" t="s">
        <v>20957</v>
      </c>
      <c r="AP455" s="83" t="b">
        <v>1</v>
      </c>
      <c r="AQ455" s="83" t="b">
        <v>0</v>
      </c>
      <c r="AR455" s="83" t="b">
        <v>1</v>
      </c>
      <c r="AS455" s="83"/>
      <c r="AT455" s="83">
        <v>4</v>
      </c>
      <c r="AU455" s="88" t="s">
        <v>22157</v>
      </c>
      <c r="AV455" s="83" t="b">
        <v>0</v>
      </c>
      <c r="AW455" s="83" t="s">
        <v>22320</v>
      </c>
      <c r="AX455" s="88" t="s">
        <v>22773</v>
      </c>
      <c r="AY455" s="83" t="s">
        <v>66</v>
      </c>
      <c r="AZ455" s="2"/>
      <c r="BA455" s="3"/>
      <c r="BB455" s="3"/>
      <c r="BC455" s="3"/>
      <c r="BD455" s="3"/>
    </row>
    <row r="456" spans="1:56" x14ac:dyDescent="0.3">
      <c r="A456" s="69" t="s">
        <v>594</v>
      </c>
      <c r="B456" s="70"/>
      <c r="C456" s="70"/>
      <c r="D456" s="71"/>
      <c r="E456" s="73"/>
      <c r="F456" s="109" t="s">
        <v>3413</v>
      </c>
      <c r="G456" s="70"/>
      <c r="H456" s="74"/>
      <c r="I456" s="75"/>
      <c r="J456" s="75"/>
      <c r="K456" s="74" t="s">
        <v>24725</v>
      </c>
      <c r="L456" s="78"/>
      <c r="M456" s="79"/>
      <c r="N456" s="79"/>
      <c r="O456" s="80"/>
      <c r="P456" s="81"/>
      <c r="Q456" s="81"/>
      <c r="R456" s="93"/>
      <c r="S456" s="93"/>
      <c r="T456" s="93"/>
      <c r="U456" s="93"/>
      <c r="V456" s="52"/>
      <c r="W456" s="52"/>
      <c r="X456" s="52"/>
      <c r="Y456" s="52"/>
      <c r="Z456" s="51"/>
      <c r="AA456" s="76"/>
      <c r="AB456" s="76"/>
      <c r="AC456" s="77"/>
      <c r="AD456" s="83" t="s">
        <v>17061</v>
      </c>
      <c r="AE456" s="83">
        <v>158</v>
      </c>
      <c r="AF456" s="83">
        <v>109</v>
      </c>
      <c r="AG456" s="83">
        <v>6111</v>
      </c>
      <c r="AH456" s="83">
        <v>697</v>
      </c>
      <c r="AI456" s="83"/>
      <c r="AJ456" s="83" t="s">
        <v>18789</v>
      </c>
      <c r="AK456" s="83" t="s">
        <v>16552</v>
      </c>
      <c r="AL456" s="83"/>
      <c r="AM456" s="83"/>
      <c r="AN456" s="85">
        <v>40721.781747685185</v>
      </c>
      <c r="AO456" s="88" t="s">
        <v>20958</v>
      </c>
      <c r="AP456" s="83" t="b">
        <v>0</v>
      </c>
      <c r="AQ456" s="83" t="b">
        <v>0</v>
      </c>
      <c r="AR456" s="83" t="b">
        <v>0</v>
      </c>
      <c r="AS456" s="83"/>
      <c r="AT456" s="83">
        <v>0</v>
      </c>
      <c r="AU456" s="88" t="s">
        <v>22166</v>
      </c>
      <c r="AV456" s="83" t="b">
        <v>0</v>
      </c>
      <c r="AW456" s="83" t="s">
        <v>22320</v>
      </c>
      <c r="AX456" s="88" t="s">
        <v>22774</v>
      </c>
      <c r="AY456" s="83" t="s">
        <v>66</v>
      </c>
      <c r="AZ456" s="2"/>
      <c r="BA456" s="3"/>
      <c r="BB456" s="3"/>
      <c r="BC456" s="3"/>
      <c r="BD456" s="3"/>
    </row>
    <row r="457" spans="1:56" x14ac:dyDescent="0.3">
      <c r="A457" s="69" t="s">
        <v>595</v>
      </c>
      <c r="B457" s="70"/>
      <c r="C457" s="70"/>
      <c r="D457" s="71"/>
      <c r="E457" s="73"/>
      <c r="F457" s="109" t="s">
        <v>3414</v>
      </c>
      <c r="G457" s="70"/>
      <c r="H457" s="74"/>
      <c r="I457" s="75"/>
      <c r="J457" s="75"/>
      <c r="K457" s="74" t="s">
        <v>24726</v>
      </c>
      <c r="L457" s="78"/>
      <c r="M457" s="79"/>
      <c r="N457" s="79"/>
      <c r="O457" s="80"/>
      <c r="P457" s="81"/>
      <c r="Q457" s="81"/>
      <c r="R457" s="93"/>
      <c r="S457" s="93"/>
      <c r="T457" s="93"/>
      <c r="U457" s="93"/>
      <c r="V457" s="52"/>
      <c r="W457" s="52"/>
      <c r="X457" s="52"/>
      <c r="Y457" s="52"/>
      <c r="Z457" s="51"/>
      <c r="AA457" s="76"/>
      <c r="AB457" s="76"/>
      <c r="AC457" s="77"/>
      <c r="AD457" s="83" t="s">
        <v>17062</v>
      </c>
      <c r="AE457" s="83">
        <v>276</v>
      </c>
      <c r="AF457" s="83">
        <v>8104</v>
      </c>
      <c r="AG457" s="83">
        <v>83814</v>
      </c>
      <c r="AH457" s="83">
        <v>2323</v>
      </c>
      <c r="AI457" s="83"/>
      <c r="AJ457" s="83" t="s">
        <v>18790</v>
      </c>
      <c r="AK457" s="83" t="s">
        <v>19896</v>
      </c>
      <c r="AL457" s="88" t="s">
        <v>20393</v>
      </c>
      <c r="AM457" s="83"/>
      <c r="AN457" s="85">
        <v>40045.118495370371</v>
      </c>
      <c r="AO457" s="88" t="s">
        <v>20959</v>
      </c>
      <c r="AP457" s="83" t="b">
        <v>0</v>
      </c>
      <c r="AQ457" s="83" t="b">
        <v>0</v>
      </c>
      <c r="AR457" s="83" t="b">
        <v>1</v>
      </c>
      <c r="AS457" s="83"/>
      <c r="AT457" s="83">
        <v>16</v>
      </c>
      <c r="AU457" s="88" t="s">
        <v>22168</v>
      </c>
      <c r="AV457" s="83" t="b">
        <v>0</v>
      </c>
      <c r="AW457" s="83" t="s">
        <v>22320</v>
      </c>
      <c r="AX457" s="88" t="s">
        <v>22775</v>
      </c>
      <c r="AY457" s="83" t="s">
        <v>66</v>
      </c>
      <c r="AZ457" s="2"/>
      <c r="BA457" s="3"/>
      <c r="BB457" s="3"/>
      <c r="BC457" s="3"/>
      <c r="BD457" s="3"/>
    </row>
    <row r="458" spans="1:56" x14ac:dyDescent="0.3">
      <c r="A458" s="69" t="s">
        <v>596</v>
      </c>
      <c r="B458" s="70"/>
      <c r="C458" s="70"/>
      <c r="D458" s="71"/>
      <c r="E458" s="73"/>
      <c r="F458" s="109" t="s">
        <v>3415</v>
      </c>
      <c r="G458" s="70"/>
      <c r="H458" s="74"/>
      <c r="I458" s="75"/>
      <c r="J458" s="75"/>
      <c r="K458" s="74" t="s">
        <v>24727</v>
      </c>
      <c r="L458" s="78"/>
      <c r="M458" s="79"/>
      <c r="N458" s="79"/>
      <c r="O458" s="80"/>
      <c r="P458" s="81"/>
      <c r="Q458" s="81"/>
      <c r="R458" s="93"/>
      <c r="S458" s="93"/>
      <c r="T458" s="93"/>
      <c r="U458" s="93"/>
      <c r="V458" s="52"/>
      <c r="W458" s="52"/>
      <c r="X458" s="52"/>
      <c r="Y458" s="52"/>
      <c r="Z458" s="51"/>
      <c r="AA458" s="76"/>
      <c r="AB458" s="76"/>
      <c r="AC458" s="77"/>
      <c r="AD458" s="83" t="s">
        <v>17063</v>
      </c>
      <c r="AE458" s="83">
        <v>128</v>
      </c>
      <c r="AF458" s="83">
        <v>341</v>
      </c>
      <c r="AG458" s="83">
        <v>46169</v>
      </c>
      <c r="AH458" s="83">
        <v>10638</v>
      </c>
      <c r="AI458" s="83"/>
      <c r="AJ458" s="83" t="s">
        <v>18791</v>
      </c>
      <c r="AK458" s="83"/>
      <c r="AL458" s="83"/>
      <c r="AM458" s="83"/>
      <c r="AN458" s="85">
        <v>40380.741689814815</v>
      </c>
      <c r="AO458" s="88" t="s">
        <v>20960</v>
      </c>
      <c r="AP458" s="83" t="b">
        <v>0</v>
      </c>
      <c r="AQ458" s="83" t="b">
        <v>0</v>
      </c>
      <c r="AR458" s="83" t="b">
        <v>0</v>
      </c>
      <c r="AS458" s="83"/>
      <c r="AT458" s="83">
        <v>2</v>
      </c>
      <c r="AU458" s="88" t="s">
        <v>22168</v>
      </c>
      <c r="AV458" s="83" t="b">
        <v>0</v>
      </c>
      <c r="AW458" s="83" t="s">
        <v>22320</v>
      </c>
      <c r="AX458" s="88" t="s">
        <v>22776</v>
      </c>
      <c r="AY458" s="83" t="s">
        <v>66</v>
      </c>
      <c r="AZ458" s="2"/>
      <c r="BA458" s="3"/>
      <c r="BB458" s="3"/>
      <c r="BC458" s="3"/>
      <c r="BD458" s="3"/>
    </row>
    <row r="459" spans="1:56" x14ac:dyDescent="0.3">
      <c r="A459" s="69" t="s">
        <v>597</v>
      </c>
      <c r="B459" s="70"/>
      <c r="C459" s="70"/>
      <c r="D459" s="71"/>
      <c r="E459" s="73"/>
      <c r="F459" s="109" t="s">
        <v>3416</v>
      </c>
      <c r="G459" s="70"/>
      <c r="H459" s="74"/>
      <c r="I459" s="75"/>
      <c r="J459" s="75"/>
      <c r="K459" s="74" t="s">
        <v>24728</v>
      </c>
      <c r="L459" s="78"/>
      <c r="M459" s="79"/>
      <c r="N459" s="79"/>
      <c r="O459" s="80"/>
      <c r="P459" s="81"/>
      <c r="Q459" s="81"/>
      <c r="R459" s="93"/>
      <c r="S459" s="93"/>
      <c r="T459" s="93"/>
      <c r="U459" s="93"/>
      <c r="V459" s="52"/>
      <c r="W459" s="52"/>
      <c r="X459" s="52"/>
      <c r="Y459" s="52"/>
      <c r="Z459" s="51"/>
      <c r="AA459" s="76"/>
      <c r="AB459" s="76"/>
      <c r="AC459" s="77"/>
      <c r="AD459" s="83" t="s">
        <v>17064</v>
      </c>
      <c r="AE459" s="83">
        <v>196</v>
      </c>
      <c r="AF459" s="83">
        <v>241</v>
      </c>
      <c r="AG459" s="83">
        <v>20283</v>
      </c>
      <c r="AH459" s="83">
        <v>628</v>
      </c>
      <c r="AI459" s="83"/>
      <c r="AJ459" s="83" t="s">
        <v>18792</v>
      </c>
      <c r="AK459" s="83" t="s">
        <v>16561</v>
      </c>
      <c r="AL459" s="88" t="s">
        <v>20394</v>
      </c>
      <c r="AM459" s="83"/>
      <c r="AN459" s="85">
        <v>41873.543449074074</v>
      </c>
      <c r="AO459" s="88" t="s">
        <v>20961</v>
      </c>
      <c r="AP459" s="83" t="b">
        <v>1</v>
      </c>
      <c r="AQ459" s="83" t="b">
        <v>0</v>
      </c>
      <c r="AR459" s="83" t="b">
        <v>1</v>
      </c>
      <c r="AS459" s="83"/>
      <c r="AT459" s="83">
        <v>1</v>
      </c>
      <c r="AU459" s="88" t="s">
        <v>22157</v>
      </c>
      <c r="AV459" s="83" t="b">
        <v>0</v>
      </c>
      <c r="AW459" s="83" t="s">
        <v>22320</v>
      </c>
      <c r="AX459" s="88" t="s">
        <v>22777</v>
      </c>
      <c r="AY459" s="83" t="s">
        <v>66</v>
      </c>
      <c r="AZ459" s="2"/>
      <c r="BA459" s="3"/>
      <c r="BB459" s="3"/>
      <c r="BC459" s="3"/>
      <c r="BD459" s="3"/>
    </row>
    <row r="460" spans="1:56" x14ac:dyDescent="0.3">
      <c r="A460" s="69" t="s">
        <v>598</v>
      </c>
      <c r="B460" s="70"/>
      <c r="C460" s="70"/>
      <c r="D460" s="71"/>
      <c r="E460" s="73"/>
      <c r="F460" s="109" t="s">
        <v>3417</v>
      </c>
      <c r="G460" s="70"/>
      <c r="H460" s="74"/>
      <c r="I460" s="75"/>
      <c r="J460" s="75"/>
      <c r="K460" s="74" t="s">
        <v>24729</v>
      </c>
      <c r="L460" s="78"/>
      <c r="M460" s="79"/>
      <c r="N460" s="79"/>
      <c r="O460" s="80"/>
      <c r="P460" s="81"/>
      <c r="Q460" s="81"/>
      <c r="R460" s="93"/>
      <c r="S460" s="93"/>
      <c r="T460" s="93"/>
      <c r="U460" s="93"/>
      <c r="V460" s="52"/>
      <c r="W460" s="52"/>
      <c r="X460" s="52"/>
      <c r="Y460" s="52"/>
      <c r="Z460" s="51"/>
      <c r="AA460" s="76"/>
      <c r="AB460" s="76"/>
      <c r="AC460" s="77"/>
      <c r="AD460" s="83" t="s">
        <v>17065</v>
      </c>
      <c r="AE460" s="83">
        <v>444</v>
      </c>
      <c r="AF460" s="83">
        <v>329</v>
      </c>
      <c r="AG460" s="83">
        <v>1124</v>
      </c>
      <c r="AH460" s="83">
        <v>565</v>
      </c>
      <c r="AI460" s="83"/>
      <c r="AJ460" s="83" t="s">
        <v>18793</v>
      </c>
      <c r="AK460" s="83" t="s">
        <v>19896</v>
      </c>
      <c r="AL460" s="83"/>
      <c r="AM460" s="83"/>
      <c r="AN460" s="85">
        <v>42567.445960648147</v>
      </c>
      <c r="AO460" s="88" t="s">
        <v>20962</v>
      </c>
      <c r="AP460" s="83" t="b">
        <v>1</v>
      </c>
      <c r="AQ460" s="83" t="b">
        <v>0</v>
      </c>
      <c r="AR460" s="83" t="b">
        <v>1</v>
      </c>
      <c r="AS460" s="83"/>
      <c r="AT460" s="83">
        <v>0</v>
      </c>
      <c r="AU460" s="83"/>
      <c r="AV460" s="83" t="b">
        <v>0</v>
      </c>
      <c r="AW460" s="83" t="s">
        <v>22320</v>
      </c>
      <c r="AX460" s="88" t="s">
        <v>22778</v>
      </c>
      <c r="AY460" s="83" t="s">
        <v>66</v>
      </c>
      <c r="AZ460" s="2"/>
      <c r="BA460" s="3"/>
      <c r="BB460" s="3"/>
      <c r="BC460" s="3"/>
      <c r="BD460" s="3"/>
    </row>
    <row r="461" spans="1:56" x14ac:dyDescent="0.3">
      <c r="A461" s="69" t="s">
        <v>599</v>
      </c>
      <c r="B461" s="70"/>
      <c r="C461" s="70"/>
      <c r="D461" s="71"/>
      <c r="E461" s="73"/>
      <c r="F461" s="109" t="s">
        <v>22208</v>
      </c>
      <c r="G461" s="70"/>
      <c r="H461" s="74"/>
      <c r="I461" s="75"/>
      <c r="J461" s="75"/>
      <c r="K461" s="74" t="s">
        <v>24730</v>
      </c>
      <c r="L461" s="78"/>
      <c r="M461" s="79"/>
      <c r="N461" s="79"/>
      <c r="O461" s="80"/>
      <c r="P461" s="81"/>
      <c r="Q461" s="81"/>
      <c r="R461" s="93"/>
      <c r="S461" s="93"/>
      <c r="T461" s="93"/>
      <c r="U461" s="93"/>
      <c r="V461" s="52"/>
      <c r="W461" s="52"/>
      <c r="X461" s="52"/>
      <c r="Y461" s="52"/>
      <c r="Z461" s="51"/>
      <c r="AA461" s="76"/>
      <c r="AB461" s="76"/>
      <c r="AC461" s="77"/>
      <c r="AD461" s="83" t="s">
        <v>17066</v>
      </c>
      <c r="AE461" s="83">
        <v>0</v>
      </c>
      <c r="AF461" s="83">
        <v>1</v>
      </c>
      <c r="AG461" s="83">
        <v>31</v>
      </c>
      <c r="AH461" s="83">
        <v>68</v>
      </c>
      <c r="AI461" s="83"/>
      <c r="AJ461" s="83" t="s">
        <v>18794</v>
      </c>
      <c r="AK461" s="83"/>
      <c r="AL461" s="83"/>
      <c r="AM461" s="83"/>
      <c r="AN461" s="85">
        <v>43832.320983796293</v>
      </c>
      <c r="AO461" s="88" t="s">
        <v>20963</v>
      </c>
      <c r="AP461" s="83" t="b">
        <v>1</v>
      </c>
      <c r="AQ461" s="83" t="b">
        <v>0</v>
      </c>
      <c r="AR461" s="83" t="b">
        <v>0</v>
      </c>
      <c r="AS461" s="83"/>
      <c r="AT461" s="83">
        <v>0</v>
      </c>
      <c r="AU461" s="83"/>
      <c r="AV461" s="83" t="b">
        <v>0</v>
      </c>
      <c r="AW461" s="83" t="s">
        <v>22320</v>
      </c>
      <c r="AX461" s="88" t="s">
        <v>22779</v>
      </c>
      <c r="AY461" s="83" t="s">
        <v>66</v>
      </c>
      <c r="AZ461" s="2"/>
      <c r="BA461" s="3"/>
      <c r="BB461" s="3"/>
      <c r="BC461" s="3"/>
      <c r="BD461" s="3"/>
    </row>
    <row r="462" spans="1:56" x14ac:dyDescent="0.3">
      <c r="A462" s="69" t="s">
        <v>600</v>
      </c>
      <c r="B462" s="70"/>
      <c r="C462" s="70"/>
      <c r="D462" s="71"/>
      <c r="E462" s="73"/>
      <c r="F462" s="109" t="s">
        <v>3418</v>
      </c>
      <c r="G462" s="70"/>
      <c r="H462" s="74"/>
      <c r="I462" s="75"/>
      <c r="J462" s="75"/>
      <c r="K462" s="74" t="s">
        <v>24731</v>
      </c>
      <c r="L462" s="78"/>
      <c r="M462" s="79"/>
      <c r="N462" s="79"/>
      <c r="O462" s="80"/>
      <c r="P462" s="81"/>
      <c r="Q462" s="81"/>
      <c r="R462" s="93"/>
      <c r="S462" s="93"/>
      <c r="T462" s="93"/>
      <c r="U462" s="93"/>
      <c r="V462" s="52"/>
      <c r="W462" s="52"/>
      <c r="X462" s="52"/>
      <c r="Y462" s="52"/>
      <c r="Z462" s="51"/>
      <c r="AA462" s="76"/>
      <c r="AB462" s="76"/>
      <c r="AC462" s="77"/>
      <c r="AD462" s="83" t="s">
        <v>17067</v>
      </c>
      <c r="AE462" s="83">
        <v>50</v>
      </c>
      <c r="AF462" s="83">
        <v>24</v>
      </c>
      <c r="AG462" s="83">
        <v>129</v>
      </c>
      <c r="AH462" s="83">
        <v>227</v>
      </c>
      <c r="AI462" s="83"/>
      <c r="AJ462" s="83" t="s">
        <v>18795</v>
      </c>
      <c r="AK462" s="83" t="s">
        <v>16561</v>
      </c>
      <c r="AL462" s="83"/>
      <c r="AM462" s="83"/>
      <c r="AN462" s="85">
        <v>43833.493298611109</v>
      </c>
      <c r="AO462" s="88" t="s">
        <v>20964</v>
      </c>
      <c r="AP462" s="83" t="b">
        <v>1</v>
      </c>
      <c r="AQ462" s="83" t="b">
        <v>0</v>
      </c>
      <c r="AR462" s="83" t="b">
        <v>1</v>
      </c>
      <c r="AS462" s="83"/>
      <c r="AT462" s="83">
        <v>0</v>
      </c>
      <c r="AU462" s="83"/>
      <c r="AV462" s="83" t="b">
        <v>0</v>
      </c>
      <c r="AW462" s="83" t="s">
        <v>22320</v>
      </c>
      <c r="AX462" s="88" t="s">
        <v>22780</v>
      </c>
      <c r="AY462" s="83" t="s">
        <v>66</v>
      </c>
      <c r="AZ462" s="2"/>
      <c r="BA462" s="3"/>
      <c r="BB462" s="3"/>
      <c r="BC462" s="3"/>
      <c r="BD462" s="3"/>
    </row>
    <row r="463" spans="1:56" x14ac:dyDescent="0.3">
      <c r="A463" s="69" t="s">
        <v>601</v>
      </c>
      <c r="B463" s="70"/>
      <c r="C463" s="70"/>
      <c r="D463" s="71"/>
      <c r="E463" s="73"/>
      <c r="F463" s="109" t="s">
        <v>3062</v>
      </c>
      <c r="G463" s="70"/>
      <c r="H463" s="74"/>
      <c r="I463" s="75"/>
      <c r="J463" s="75"/>
      <c r="K463" s="74" t="s">
        <v>24732</v>
      </c>
      <c r="L463" s="78"/>
      <c r="M463" s="79"/>
      <c r="N463" s="79"/>
      <c r="O463" s="80"/>
      <c r="P463" s="81"/>
      <c r="Q463" s="81"/>
      <c r="R463" s="93"/>
      <c r="S463" s="93"/>
      <c r="T463" s="93"/>
      <c r="U463" s="93"/>
      <c r="V463" s="52"/>
      <c r="W463" s="52"/>
      <c r="X463" s="52"/>
      <c r="Y463" s="52"/>
      <c r="Z463" s="51"/>
      <c r="AA463" s="76"/>
      <c r="AB463" s="76"/>
      <c r="AC463" s="77"/>
      <c r="AD463" s="83" t="s">
        <v>17068</v>
      </c>
      <c r="AE463" s="83">
        <v>21</v>
      </c>
      <c r="AF463" s="83">
        <v>1</v>
      </c>
      <c r="AG463" s="83">
        <v>5</v>
      </c>
      <c r="AH463" s="83">
        <v>6</v>
      </c>
      <c r="AI463" s="83"/>
      <c r="AJ463" s="83"/>
      <c r="AK463" s="83"/>
      <c r="AL463" s="83"/>
      <c r="AM463" s="83"/>
      <c r="AN463" s="85">
        <v>43839.004791666666</v>
      </c>
      <c r="AO463" s="83"/>
      <c r="AP463" s="83" t="b">
        <v>1</v>
      </c>
      <c r="AQ463" s="83" t="b">
        <v>1</v>
      </c>
      <c r="AR463" s="83" t="b">
        <v>0</v>
      </c>
      <c r="AS463" s="83"/>
      <c r="AT463" s="83">
        <v>0</v>
      </c>
      <c r="AU463" s="83"/>
      <c r="AV463" s="83" t="b">
        <v>0</v>
      </c>
      <c r="AW463" s="83" t="s">
        <v>22320</v>
      </c>
      <c r="AX463" s="88" t="s">
        <v>22781</v>
      </c>
      <c r="AY463" s="83" t="s">
        <v>66</v>
      </c>
      <c r="AZ463" s="2"/>
      <c r="BA463" s="3"/>
      <c r="BB463" s="3"/>
      <c r="BC463" s="3"/>
      <c r="BD463" s="3"/>
    </row>
    <row r="464" spans="1:56" x14ac:dyDescent="0.3">
      <c r="A464" s="69" t="s">
        <v>602</v>
      </c>
      <c r="B464" s="70"/>
      <c r="C464" s="70"/>
      <c r="D464" s="71"/>
      <c r="E464" s="73"/>
      <c r="F464" s="109" t="s">
        <v>3419</v>
      </c>
      <c r="G464" s="70"/>
      <c r="H464" s="74"/>
      <c r="I464" s="75"/>
      <c r="J464" s="75"/>
      <c r="K464" s="74" t="s">
        <v>24733</v>
      </c>
      <c r="L464" s="78"/>
      <c r="M464" s="79"/>
      <c r="N464" s="79"/>
      <c r="O464" s="80"/>
      <c r="P464" s="81"/>
      <c r="Q464" s="81"/>
      <c r="R464" s="93"/>
      <c r="S464" s="93"/>
      <c r="T464" s="93"/>
      <c r="U464" s="93"/>
      <c r="V464" s="52"/>
      <c r="W464" s="52"/>
      <c r="X464" s="52"/>
      <c r="Y464" s="52"/>
      <c r="Z464" s="51"/>
      <c r="AA464" s="76"/>
      <c r="AB464" s="76"/>
      <c r="AC464" s="77"/>
      <c r="AD464" s="83" t="s">
        <v>17069</v>
      </c>
      <c r="AE464" s="83">
        <v>49</v>
      </c>
      <c r="AF464" s="83">
        <v>87</v>
      </c>
      <c r="AG464" s="83">
        <v>5603</v>
      </c>
      <c r="AH464" s="83">
        <v>6195</v>
      </c>
      <c r="AI464" s="83"/>
      <c r="AJ464" s="83" t="s">
        <v>18796</v>
      </c>
      <c r="AK464" s="83" t="s">
        <v>20008</v>
      </c>
      <c r="AL464" s="83"/>
      <c r="AM464" s="83"/>
      <c r="AN464" s="85">
        <v>41054.621759259258</v>
      </c>
      <c r="AO464" s="88" t="s">
        <v>20965</v>
      </c>
      <c r="AP464" s="83" t="b">
        <v>1</v>
      </c>
      <c r="AQ464" s="83" t="b">
        <v>0</v>
      </c>
      <c r="AR464" s="83" t="b">
        <v>0</v>
      </c>
      <c r="AS464" s="83"/>
      <c r="AT464" s="83">
        <v>0</v>
      </c>
      <c r="AU464" s="88" t="s">
        <v>22157</v>
      </c>
      <c r="AV464" s="83" t="b">
        <v>0</v>
      </c>
      <c r="AW464" s="83" t="s">
        <v>22320</v>
      </c>
      <c r="AX464" s="88" t="s">
        <v>22782</v>
      </c>
      <c r="AY464" s="83" t="s">
        <v>66</v>
      </c>
      <c r="AZ464" s="2"/>
      <c r="BA464" s="3"/>
      <c r="BB464" s="3"/>
      <c r="BC464" s="3"/>
      <c r="BD464" s="3"/>
    </row>
    <row r="465" spans="1:56" x14ac:dyDescent="0.3">
      <c r="A465" s="69" t="s">
        <v>603</v>
      </c>
      <c r="B465" s="70"/>
      <c r="C465" s="70"/>
      <c r="D465" s="71"/>
      <c r="E465" s="73"/>
      <c r="F465" s="109" t="s">
        <v>3062</v>
      </c>
      <c r="G465" s="70"/>
      <c r="H465" s="74"/>
      <c r="I465" s="75"/>
      <c r="J465" s="75"/>
      <c r="K465" s="74" t="s">
        <v>24734</v>
      </c>
      <c r="L465" s="78"/>
      <c r="M465" s="79"/>
      <c r="N465" s="79"/>
      <c r="O465" s="80"/>
      <c r="P465" s="81"/>
      <c r="Q465" s="81"/>
      <c r="R465" s="93"/>
      <c r="S465" s="93"/>
      <c r="T465" s="93"/>
      <c r="U465" s="93"/>
      <c r="V465" s="52"/>
      <c r="W465" s="52"/>
      <c r="X465" s="52"/>
      <c r="Y465" s="52"/>
      <c r="Z465" s="51"/>
      <c r="AA465" s="76"/>
      <c r="AB465" s="76"/>
      <c r="AC465" s="77"/>
      <c r="AD465" s="83" t="s">
        <v>17070</v>
      </c>
      <c r="AE465" s="83">
        <v>82</v>
      </c>
      <c r="AF465" s="83">
        <v>29</v>
      </c>
      <c r="AG465" s="83">
        <v>508</v>
      </c>
      <c r="AH465" s="83">
        <v>840</v>
      </c>
      <c r="AI465" s="83"/>
      <c r="AJ465" s="83"/>
      <c r="AK465" s="83"/>
      <c r="AL465" s="83"/>
      <c r="AM465" s="83"/>
      <c r="AN465" s="85">
        <v>42938.659930555557</v>
      </c>
      <c r="AO465" s="83"/>
      <c r="AP465" s="83" t="b">
        <v>1</v>
      </c>
      <c r="AQ465" s="83" t="b">
        <v>1</v>
      </c>
      <c r="AR465" s="83" t="b">
        <v>0</v>
      </c>
      <c r="AS465" s="83"/>
      <c r="AT465" s="83">
        <v>0</v>
      </c>
      <c r="AU465" s="83"/>
      <c r="AV465" s="83" t="b">
        <v>0</v>
      </c>
      <c r="AW465" s="83" t="s">
        <v>22320</v>
      </c>
      <c r="AX465" s="88" t="s">
        <v>22783</v>
      </c>
      <c r="AY465" s="83" t="s">
        <v>66</v>
      </c>
      <c r="AZ465" s="2"/>
      <c r="BA465" s="3"/>
      <c r="BB465" s="3"/>
      <c r="BC465" s="3"/>
      <c r="BD465" s="3"/>
    </row>
    <row r="466" spans="1:56" x14ac:dyDescent="0.3">
      <c r="A466" s="69" t="s">
        <v>604</v>
      </c>
      <c r="B466" s="70"/>
      <c r="C466" s="70"/>
      <c r="D466" s="71"/>
      <c r="E466" s="73"/>
      <c r="F466" s="109" t="s">
        <v>3420</v>
      </c>
      <c r="G466" s="70"/>
      <c r="H466" s="74"/>
      <c r="I466" s="75"/>
      <c r="J466" s="75"/>
      <c r="K466" s="74" t="s">
        <v>24735</v>
      </c>
      <c r="L466" s="78"/>
      <c r="M466" s="79"/>
      <c r="N466" s="79"/>
      <c r="O466" s="80"/>
      <c r="P466" s="81"/>
      <c r="Q466" s="81"/>
      <c r="R466" s="93"/>
      <c r="S466" s="93"/>
      <c r="T466" s="93"/>
      <c r="U466" s="93"/>
      <c r="V466" s="52"/>
      <c r="W466" s="52"/>
      <c r="X466" s="52"/>
      <c r="Y466" s="52"/>
      <c r="Z466" s="51"/>
      <c r="AA466" s="76"/>
      <c r="AB466" s="76"/>
      <c r="AC466" s="77"/>
      <c r="AD466" s="83" t="s">
        <v>17071</v>
      </c>
      <c r="AE466" s="83">
        <v>54</v>
      </c>
      <c r="AF466" s="83">
        <v>229</v>
      </c>
      <c r="AG466" s="83">
        <v>15054</v>
      </c>
      <c r="AH466" s="83">
        <v>315</v>
      </c>
      <c r="AI466" s="83"/>
      <c r="AJ466" s="83" t="s">
        <v>18797</v>
      </c>
      <c r="AK466" s="83" t="s">
        <v>16552</v>
      </c>
      <c r="AL466" s="83"/>
      <c r="AM466" s="83"/>
      <c r="AN466" s="85">
        <v>40211.427916666667</v>
      </c>
      <c r="AO466" s="88" t="s">
        <v>20966</v>
      </c>
      <c r="AP466" s="83" t="b">
        <v>0</v>
      </c>
      <c r="AQ466" s="83" t="b">
        <v>0</v>
      </c>
      <c r="AR466" s="83" t="b">
        <v>0</v>
      </c>
      <c r="AS466" s="83"/>
      <c r="AT466" s="83">
        <v>0</v>
      </c>
      <c r="AU466" s="88" t="s">
        <v>22165</v>
      </c>
      <c r="AV466" s="83" t="b">
        <v>0</v>
      </c>
      <c r="AW466" s="83" t="s">
        <v>22320</v>
      </c>
      <c r="AX466" s="88" t="s">
        <v>22784</v>
      </c>
      <c r="AY466" s="83" t="s">
        <v>66</v>
      </c>
      <c r="AZ466" s="2"/>
      <c r="BA466" s="3"/>
      <c r="BB466" s="3"/>
      <c r="BC466" s="3"/>
      <c r="BD466" s="3"/>
    </row>
    <row r="467" spans="1:56" x14ac:dyDescent="0.3">
      <c r="A467" s="69" t="s">
        <v>605</v>
      </c>
      <c r="B467" s="70"/>
      <c r="C467" s="70"/>
      <c r="D467" s="71"/>
      <c r="E467" s="73"/>
      <c r="F467" s="109" t="s">
        <v>3421</v>
      </c>
      <c r="G467" s="70"/>
      <c r="H467" s="74"/>
      <c r="I467" s="75"/>
      <c r="J467" s="75"/>
      <c r="K467" s="74" t="s">
        <v>24736</v>
      </c>
      <c r="L467" s="78"/>
      <c r="M467" s="79"/>
      <c r="N467" s="79"/>
      <c r="O467" s="80"/>
      <c r="P467" s="81"/>
      <c r="Q467" s="81"/>
      <c r="R467" s="93"/>
      <c r="S467" s="93"/>
      <c r="T467" s="93"/>
      <c r="U467" s="93"/>
      <c r="V467" s="52"/>
      <c r="W467" s="52"/>
      <c r="X467" s="52"/>
      <c r="Y467" s="52"/>
      <c r="Z467" s="51"/>
      <c r="AA467" s="76"/>
      <c r="AB467" s="76"/>
      <c r="AC467" s="77"/>
      <c r="AD467" s="83" t="s">
        <v>17072</v>
      </c>
      <c r="AE467" s="83">
        <v>274</v>
      </c>
      <c r="AF467" s="83">
        <v>1456</v>
      </c>
      <c r="AG467" s="83">
        <v>19251</v>
      </c>
      <c r="AH467" s="83">
        <v>2312</v>
      </c>
      <c r="AI467" s="83"/>
      <c r="AJ467" s="83"/>
      <c r="AK467" s="83"/>
      <c r="AL467" s="83"/>
      <c r="AM467" s="83"/>
      <c r="AN467" s="85">
        <v>40852.662268518521</v>
      </c>
      <c r="AO467" s="88" t="s">
        <v>20967</v>
      </c>
      <c r="AP467" s="83" t="b">
        <v>1</v>
      </c>
      <c r="AQ467" s="83" t="b">
        <v>0</v>
      </c>
      <c r="AR467" s="83" t="b">
        <v>1</v>
      </c>
      <c r="AS467" s="83"/>
      <c r="AT467" s="83">
        <v>5</v>
      </c>
      <c r="AU467" s="88" t="s">
        <v>22157</v>
      </c>
      <c r="AV467" s="83" t="b">
        <v>0</v>
      </c>
      <c r="AW467" s="83" t="s">
        <v>22320</v>
      </c>
      <c r="AX467" s="88" t="s">
        <v>22785</v>
      </c>
      <c r="AY467" s="83" t="s">
        <v>66</v>
      </c>
      <c r="AZ467" s="2"/>
      <c r="BA467" s="3"/>
      <c r="BB467" s="3"/>
      <c r="BC467" s="3"/>
      <c r="BD467" s="3"/>
    </row>
    <row r="468" spans="1:56" x14ac:dyDescent="0.3">
      <c r="A468" s="69" t="s">
        <v>606</v>
      </c>
      <c r="B468" s="70"/>
      <c r="C468" s="70"/>
      <c r="D468" s="71"/>
      <c r="E468" s="73"/>
      <c r="F468" s="109" t="s">
        <v>3422</v>
      </c>
      <c r="G468" s="70"/>
      <c r="H468" s="74"/>
      <c r="I468" s="75"/>
      <c r="J468" s="75"/>
      <c r="K468" s="74" t="s">
        <v>24737</v>
      </c>
      <c r="L468" s="78"/>
      <c r="M468" s="79"/>
      <c r="N468" s="79"/>
      <c r="O468" s="80"/>
      <c r="P468" s="81"/>
      <c r="Q468" s="81"/>
      <c r="R468" s="93"/>
      <c r="S468" s="93"/>
      <c r="T468" s="93"/>
      <c r="U468" s="93"/>
      <c r="V468" s="52"/>
      <c r="W468" s="52"/>
      <c r="X468" s="52"/>
      <c r="Y468" s="52"/>
      <c r="Z468" s="51"/>
      <c r="AA468" s="76"/>
      <c r="AB468" s="76"/>
      <c r="AC468" s="77"/>
      <c r="AD468" s="83" t="s">
        <v>17073</v>
      </c>
      <c r="AE468" s="83">
        <v>1210</v>
      </c>
      <c r="AF468" s="83">
        <v>1669</v>
      </c>
      <c r="AG468" s="83">
        <v>7986</v>
      </c>
      <c r="AH468" s="83">
        <v>520</v>
      </c>
      <c r="AI468" s="83"/>
      <c r="AJ468" s="83" t="s">
        <v>18798</v>
      </c>
      <c r="AK468" s="83" t="s">
        <v>19899</v>
      </c>
      <c r="AL468" s="83"/>
      <c r="AM468" s="83"/>
      <c r="AN468" s="85">
        <v>41005.658831018518</v>
      </c>
      <c r="AO468" s="88" t="s">
        <v>20968</v>
      </c>
      <c r="AP468" s="83" t="b">
        <v>1</v>
      </c>
      <c r="AQ468" s="83" t="b">
        <v>0</v>
      </c>
      <c r="AR468" s="83" t="b">
        <v>1</v>
      </c>
      <c r="AS468" s="83"/>
      <c r="AT468" s="83">
        <v>3</v>
      </c>
      <c r="AU468" s="88" t="s">
        <v>22157</v>
      </c>
      <c r="AV468" s="83" t="b">
        <v>0</v>
      </c>
      <c r="AW468" s="83" t="s">
        <v>22320</v>
      </c>
      <c r="AX468" s="88" t="s">
        <v>22786</v>
      </c>
      <c r="AY468" s="83" t="s">
        <v>66</v>
      </c>
      <c r="AZ468" s="2"/>
      <c r="BA468" s="3"/>
      <c r="BB468" s="3"/>
      <c r="BC468" s="3"/>
      <c r="BD468" s="3"/>
    </row>
    <row r="469" spans="1:56" x14ac:dyDescent="0.3">
      <c r="A469" s="69" t="s">
        <v>607</v>
      </c>
      <c r="B469" s="70"/>
      <c r="C469" s="70"/>
      <c r="D469" s="71"/>
      <c r="E469" s="73"/>
      <c r="F469" s="109" t="s">
        <v>3423</v>
      </c>
      <c r="G469" s="70"/>
      <c r="H469" s="74"/>
      <c r="I469" s="75"/>
      <c r="J469" s="75"/>
      <c r="K469" s="74" t="s">
        <v>24738</v>
      </c>
      <c r="L469" s="78"/>
      <c r="M469" s="79"/>
      <c r="N469" s="79"/>
      <c r="O469" s="80"/>
      <c r="P469" s="81"/>
      <c r="Q469" s="81"/>
      <c r="R469" s="93"/>
      <c r="S469" s="93"/>
      <c r="T469" s="93"/>
      <c r="U469" s="93"/>
      <c r="V469" s="52"/>
      <c r="W469" s="52"/>
      <c r="X469" s="52"/>
      <c r="Y469" s="52"/>
      <c r="Z469" s="51"/>
      <c r="AA469" s="76"/>
      <c r="AB469" s="76"/>
      <c r="AC469" s="77"/>
      <c r="AD469" s="83" t="s">
        <v>17074</v>
      </c>
      <c r="AE469" s="83">
        <v>396</v>
      </c>
      <c r="AF469" s="83">
        <v>160</v>
      </c>
      <c r="AG469" s="83">
        <v>5695</v>
      </c>
      <c r="AH469" s="83">
        <v>389</v>
      </c>
      <c r="AI469" s="83"/>
      <c r="AJ469" s="83"/>
      <c r="AK469" s="83" t="s">
        <v>20009</v>
      </c>
      <c r="AL469" s="83"/>
      <c r="AM469" s="83"/>
      <c r="AN469" s="85">
        <v>40363.64806712963</v>
      </c>
      <c r="AO469" s="88" t="s">
        <v>20969</v>
      </c>
      <c r="AP469" s="83" t="b">
        <v>0</v>
      </c>
      <c r="AQ469" s="83" t="b">
        <v>0</v>
      </c>
      <c r="AR469" s="83" t="b">
        <v>0</v>
      </c>
      <c r="AS469" s="83"/>
      <c r="AT469" s="83">
        <v>0</v>
      </c>
      <c r="AU469" s="88" t="s">
        <v>22157</v>
      </c>
      <c r="AV469" s="83" t="b">
        <v>0</v>
      </c>
      <c r="AW469" s="83" t="s">
        <v>22320</v>
      </c>
      <c r="AX469" s="88" t="s">
        <v>22787</v>
      </c>
      <c r="AY469" s="83" t="s">
        <v>66</v>
      </c>
      <c r="AZ469" s="2"/>
      <c r="BA469" s="3"/>
      <c r="BB469" s="3"/>
      <c r="BC469" s="3"/>
      <c r="BD469" s="3"/>
    </row>
    <row r="470" spans="1:56" x14ac:dyDescent="0.3">
      <c r="A470" s="69" t="s">
        <v>1818</v>
      </c>
      <c r="B470" s="70"/>
      <c r="C470" s="70"/>
      <c r="D470" s="71"/>
      <c r="E470" s="73"/>
      <c r="F470" s="109" t="s">
        <v>4530</v>
      </c>
      <c r="G470" s="70"/>
      <c r="H470" s="74"/>
      <c r="I470" s="75"/>
      <c r="J470" s="75"/>
      <c r="K470" s="74" t="s">
        <v>24739</v>
      </c>
      <c r="L470" s="78"/>
      <c r="M470" s="79"/>
      <c r="N470" s="79"/>
      <c r="O470" s="80"/>
      <c r="P470" s="81"/>
      <c r="Q470" s="81"/>
      <c r="R470" s="93"/>
      <c r="S470" s="93"/>
      <c r="T470" s="93"/>
      <c r="U470" s="93"/>
      <c r="V470" s="52"/>
      <c r="W470" s="52"/>
      <c r="X470" s="52"/>
      <c r="Y470" s="52"/>
      <c r="Z470" s="51"/>
      <c r="AA470" s="76"/>
      <c r="AB470" s="76"/>
      <c r="AC470" s="77"/>
      <c r="AD470" s="83" t="s">
        <v>17075</v>
      </c>
      <c r="AE470" s="83">
        <v>87</v>
      </c>
      <c r="AF470" s="83">
        <v>36</v>
      </c>
      <c r="AG470" s="83">
        <v>86</v>
      </c>
      <c r="AH470" s="83">
        <v>10</v>
      </c>
      <c r="AI470" s="83"/>
      <c r="AJ470" s="83" t="s">
        <v>18799</v>
      </c>
      <c r="AK470" s="83" t="s">
        <v>18117</v>
      </c>
      <c r="AL470" s="83"/>
      <c r="AM470" s="83"/>
      <c r="AN470" s="85">
        <v>43731.700937499998</v>
      </c>
      <c r="AO470" s="88" t="s">
        <v>20970</v>
      </c>
      <c r="AP470" s="83" t="b">
        <v>1</v>
      </c>
      <c r="AQ470" s="83" t="b">
        <v>0</v>
      </c>
      <c r="AR470" s="83" t="b">
        <v>0</v>
      </c>
      <c r="AS470" s="83"/>
      <c r="AT470" s="83">
        <v>0</v>
      </c>
      <c r="AU470" s="83"/>
      <c r="AV470" s="83" t="b">
        <v>0</v>
      </c>
      <c r="AW470" s="83" t="s">
        <v>22320</v>
      </c>
      <c r="AX470" s="88" t="s">
        <v>22788</v>
      </c>
      <c r="AY470" s="83" t="s">
        <v>66</v>
      </c>
      <c r="AZ470" s="2"/>
      <c r="BA470" s="3"/>
      <c r="BB470" s="3"/>
      <c r="BC470" s="3"/>
      <c r="BD470" s="3"/>
    </row>
    <row r="471" spans="1:56" x14ac:dyDescent="0.3">
      <c r="A471" s="69" t="s">
        <v>608</v>
      </c>
      <c r="B471" s="70"/>
      <c r="C471" s="70"/>
      <c r="D471" s="71"/>
      <c r="E471" s="73"/>
      <c r="F471" s="109" t="s">
        <v>3424</v>
      </c>
      <c r="G471" s="70"/>
      <c r="H471" s="74"/>
      <c r="I471" s="75"/>
      <c r="J471" s="75"/>
      <c r="K471" s="74" t="s">
        <v>24740</v>
      </c>
      <c r="L471" s="78"/>
      <c r="M471" s="79"/>
      <c r="N471" s="79"/>
      <c r="O471" s="80"/>
      <c r="P471" s="81"/>
      <c r="Q471" s="81"/>
      <c r="R471" s="93"/>
      <c r="S471" s="93"/>
      <c r="T471" s="93"/>
      <c r="U471" s="93"/>
      <c r="V471" s="52"/>
      <c r="W471" s="52"/>
      <c r="X471" s="52"/>
      <c r="Y471" s="52"/>
      <c r="Z471" s="51"/>
      <c r="AA471" s="76"/>
      <c r="AB471" s="76"/>
      <c r="AC471" s="77"/>
      <c r="AD471" s="83" t="s">
        <v>17076</v>
      </c>
      <c r="AE471" s="83">
        <v>330</v>
      </c>
      <c r="AF471" s="83">
        <v>1258</v>
      </c>
      <c r="AG471" s="83">
        <v>133821</v>
      </c>
      <c r="AH471" s="83">
        <v>60</v>
      </c>
      <c r="AI471" s="83"/>
      <c r="AJ471" s="83" t="s">
        <v>18800</v>
      </c>
      <c r="AK471" s="83" t="s">
        <v>20010</v>
      </c>
      <c r="AL471" s="83"/>
      <c r="AM471" s="83"/>
      <c r="AN471" s="85">
        <v>41167.594189814816</v>
      </c>
      <c r="AO471" s="88" t="s">
        <v>20971</v>
      </c>
      <c r="AP471" s="83" t="b">
        <v>1</v>
      </c>
      <c r="AQ471" s="83" t="b">
        <v>0</v>
      </c>
      <c r="AR471" s="83" t="b">
        <v>0</v>
      </c>
      <c r="AS471" s="83"/>
      <c r="AT471" s="83">
        <v>3</v>
      </c>
      <c r="AU471" s="88" t="s">
        <v>22157</v>
      </c>
      <c r="AV471" s="83" t="b">
        <v>0</v>
      </c>
      <c r="AW471" s="83" t="s">
        <v>22320</v>
      </c>
      <c r="AX471" s="88" t="s">
        <v>22789</v>
      </c>
      <c r="AY471" s="83" t="s">
        <v>66</v>
      </c>
      <c r="AZ471" s="2"/>
      <c r="BA471" s="3"/>
      <c r="BB471" s="3"/>
      <c r="BC471" s="3"/>
      <c r="BD471" s="3"/>
    </row>
    <row r="472" spans="1:56" x14ac:dyDescent="0.3">
      <c r="A472" s="69" t="s">
        <v>609</v>
      </c>
      <c r="B472" s="70"/>
      <c r="C472" s="70"/>
      <c r="D472" s="71"/>
      <c r="E472" s="73"/>
      <c r="F472" s="109" t="s">
        <v>3425</v>
      </c>
      <c r="G472" s="70"/>
      <c r="H472" s="74"/>
      <c r="I472" s="75"/>
      <c r="J472" s="75"/>
      <c r="K472" s="74" t="s">
        <v>24741</v>
      </c>
      <c r="L472" s="78"/>
      <c r="M472" s="79"/>
      <c r="N472" s="79"/>
      <c r="O472" s="80"/>
      <c r="P472" s="81"/>
      <c r="Q472" s="81"/>
      <c r="R472" s="93"/>
      <c r="S472" s="93"/>
      <c r="T472" s="93"/>
      <c r="U472" s="93"/>
      <c r="V472" s="52"/>
      <c r="W472" s="52"/>
      <c r="X472" s="52"/>
      <c r="Y472" s="52"/>
      <c r="Z472" s="51"/>
      <c r="AA472" s="76"/>
      <c r="AB472" s="76"/>
      <c r="AC472" s="77"/>
      <c r="AD472" s="83" t="s">
        <v>17077</v>
      </c>
      <c r="AE472" s="83">
        <v>71</v>
      </c>
      <c r="AF472" s="83">
        <v>27</v>
      </c>
      <c r="AG472" s="83">
        <v>731</v>
      </c>
      <c r="AH472" s="83">
        <v>48</v>
      </c>
      <c r="AI472" s="83"/>
      <c r="AJ472" s="83"/>
      <c r="AK472" s="83"/>
      <c r="AL472" s="83"/>
      <c r="AM472" s="83"/>
      <c r="AN472" s="85">
        <v>43122.71837962963</v>
      </c>
      <c r="AO472" s="83"/>
      <c r="AP472" s="83" t="b">
        <v>1</v>
      </c>
      <c r="AQ472" s="83" t="b">
        <v>0</v>
      </c>
      <c r="AR472" s="83" t="b">
        <v>0</v>
      </c>
      <c r="AS472" s="83"/>
      <c r="AT472" s="83">
        <v>1</v>
      </c>
      <c r="AU472" s="83"/>
      <c r="AV472" s="83" t="b">
        <v>0</v>
      </c>
      <c r="AW472" s="83" t="s">
        <v>22320</v>
      </c>
      <c r="AX472" s="88" t="s">
        <v>22790</v>
      </c>
      <c r="AY472" s="83" t="s">
        <v>66</v>
      </c>
      <c r="AZ472" s="2"/>
      <c r="BA472" s="3"/>
      <c r="BB472" s="3"/>
      <c r="BC472" s="3"/>
      <c r="BD472" s="3"/>
    </row>
    <row r="473" spans="1:56" x14ac:dyDescent="0.3">
      <c r="A473" s="69" t="s">
        <v>610</v>
      </c>
      <c r="B473" s="70"/>
      <c r="C473" s="70"/>
      <c r="D473" s="71"/>
      <c r="E473" s="73"/>
      <c r="F473" s="109" t="s">
        <v>3062</v>
      </c>
      <c r="G473" s="70"/>
      <c r="H473" s="74"/>
      <c r="I473" s="75"/>
      <c r="J473" s="75"/>
      <c r="K473" s="74" t="s">
        <v>24742</v>
      </c>
      <c r="L473" s="78"/>
      <c r="M473" s="79"/>
      <c r="N473" s="79"/>
      <c r="O473" s="80"/>
      <c r="P473" s="81"/>
      <c r="Q473" s="81"/>
      <c r="R473" s="93"/>
      <c r="S473" s="93"/>
      <c r="T473" s="93"/>
      <c r="U473" s="93"/>
      <c r="V473" s="52"/>
      <c r="W473" s="52"/>
      <c r="X473" s="52"/>
      <c r="Y473" s="52"/>
      <c r="Z473" s="51"/>
      <c r="AA473" s="76"/>
      <c r="AB473" s="76"/>
      <c r="AC473" s="77"/>
      <c r="AD473" s="83" t="s">
        <v>17078</v>
      </c>
      <c r="AE473" s="83">
        <v>20</v>
      </c>
      <c r="AF473" s="83">
        <v>2</v>
      </c>
      <c r="AG473" s="83">
        <v>90</v>
      </c>
      <c r="AH473" s="83">
        <v>5</v>
      </c>
      <c r="AI473" s="83"/>
      <c r="AJ473" s="83"/>
      <c r="AK473" s="83"/>
      <c r="AL473" s="83"/>
      <c r="AM473" s="83"/>
      <c r="AN473" s="85">
        <v>43782.818703703706</v>
      </c>
      <c r="AO473" s="83"/>
      <c r="AP473" s="83" t="b">
        <v>1</v>
      </c>
      <c r="AQ473" s="83" t="b">
        <v>1</v>
      </c>
      <c r="AR473" s="83" t="b">
        <v>0</v>
      </c>
      <c r="AS473" s="83"/>
      <c r="AT473" s="83">
        <v>0</v>
      </c>
      <c r="AU473" s="83"/>
      <c r="AV473" s="83" t="b">
        <v>0</v>
      </c>
      <c r="AW473" s="83" t="s">
        <v>22320</v>
      </c>
      <c r="AX473" s="88" t="s">
        <v>22791</v>
      </c>
      <c r="AY473" s="83" t="s">
        <v>66</v>
      </c>
      <c r="AZ473" s="2"/>
      <c r="BA473" s="3"/>
      <c r="BB473" s="3"/>
      <c r="BC473" s="3"/>
      <c r="BD473" s="3"/>
    </row>
    <row r="474" spans="1:56" x14ac:dyDescent="0.3">
      <c r="A474" s="69" t="s">
        <v>611</v>
      </c>
      <c r="B474" s="70"/>
      <c r="C474" s="70"/>
      <c r="D474" s="71"/>
      <c r="E474" s="73"/>
      <c r="F474" s="109" t="s">
        <v>3426</v>
      </c>
      <c r="G474" s="70"/>
      <c r="H474" s="74"/>
      <c r="I474" s="75"/>
      <c r="J474" s="75"/>
      <c r="K474" s="74" t="s">
        <v>24743</v>
      </c>
      <c r="L474" s="78"/>
      <c r="M474" s="79"/>
      <c r="N474" s="79"/>
      <c r="O474" s="80"/>
      <c r="P474" s="81"/>
      <c r="Q474" s="81"/>
      <c r="R474" s="93"/>
      <c r="S474" s="93"/>
      <c r="T474" s="93"/>
      <c r="U474" s="93"/>
      <c r="V474" s="52"/>
      <c r="W474" s="52"/>
      <c r="X474" s="52"/>
      <c r="Y474" s="52"/>
      <c r="Z474" s="51"/>
      <c r="AA474" s="76"/>
      <c r="AB474" s="76"/>
      <c r="AC474" s="77"/>
      <c r="AD474" s="83" t="s">
        <v>17079</v>
      </c>
      <c r="AE474" s="83">
        <v>1695</v>
      </c>
      <c r="AF474" s="83">
        <v>322</v>
      </c>
      <c r="AG474" s="83">
        <v>1597</v>
      </c>
      <c r="AH474" s="83">
        <v>378</v>
      </c>
      <c r="AI474" s="83"/>
      <c r="AJ474" s="83" t="s">
        <v>18801</v>
      </c>
      <c r="AK474" s="83"/>
      <c r="AL474" s="83"/>
      <c r="AM474" s="83"/>
      <c r="AN474" s="85">
        <v>41005.988287037035</v>
      </c>
      <c r="AO474" s="88" t="s">
        <v>20972</v>
      </c>
      <c r="AP474" s="83" t="b">
        <v>0</v>
      </c>
      <c r="AQ474" s="83" t="b">
        <v>0</v>
      </c>
      <c r="AR474" s="83" t="b">
        <v>1</v>
      </c>
      <c r="AS474" s="83"/>
      <c r="AT474" s="83">
        <v>0</v>
      </c>
      <c r="AU474" s="88" t="s">
        <v>22162</v>
      </c>
      <c r="AV474" s="83" t="b">
        <v>0</v>
      </c>
      <c r="AW474" s="83" t="s">
        <v>22320</v>
      </c>
      <c r="AX474" s="88" t="s">
        <v>22792</v>
      </c>
      <c r="AY474" s="83" t="s">
        <v>66</v>
      </c>
      <c r="AZ474" s="2"/>
      <c r="BA474" s="3"/>
      <c r="BB474" s="3"/>
      <c r="BC474" s="3"/>
      <c r="BD474" s="3"/>
    </row>
    <row r="475" spans="1:56" x14ac:dyDescent="0.3">
      <c r="A475" s="69" t="s">
        <v>1949</v>
      </c>
      <c r="B475" s="70"/>
      <c r="C475" s="70"/>
      <c r="D475" s="71"/>
      <c r="E475" s="73"/>
      <c r="F475" s="109" t="s">
        <v>4643</v>
      </c>
      <c r="G475" s="70"/>
      <c r="H475" s="74"/>
      <c r="I475" s="75"/>
      <c r="J475" s="75"/>
      <c r="K475" s="74" t="s">
        <v>24744</v>
      </c>
      <c r="L475" s="78"/>
      <c r="M475" s="79"/>
      <c r="N475" s="79"/>
      <c r="O475" s="80"/>
      <c r="P475" s="81"/>
      <c r="Q475" s="81"/>
      <c r="R475" s="93"/>
      <c r="S475" s="93"/>
      <c r="T475" s="93"/>
      <c r="U475" s="93"/>
      <c r="V475" s="52"/>
      <c r="W475" s="52"/>
      <c r="X475" s="52"/>
      <c r="Y475" s="52"/>
      <c r="Z475" s="51"/>
      <c r="AA475" s="76"/>
      <c r="AB475" s="76"/>
      <c r="AC475" s="77"/>
      <c r="AD475" s="83" t="s">
        <v>17080</v>
      </c>
      <c r="AE475" s="83">
        <v>26</v>
      </c>
      <c r="AF475" s="83">
        <v>50</v>
      </c>
      <c r="AG475" s="83">
        <v>1447</v>
      </c>
      <c r="AH475" s="83">
        <v>727</v>
      </c>
      <c r="AI475" s="83"/>
      <c r="AJ475" s="83" t="s">
        <v>18802</v>
      </c>
      <c r="AK475" s="83" t="s">
        <v>19896</v>
      </c>
      <c r="AL475" s="83"/>
      <c r="AM475" s="83"/>
      <c r="AN475" s="85">
        <v>43151.41511574074</v>
      </c>
      <c r="AO475" s="83"/>
      <c r="AP475" s="83" t="b">
        <v>1</v>
      </c>
      <c r="AQ475" s="83" t="b">
        <v>0</v>
      </c>
      <c r="AR475" s="83" t="b">
        <v>0</v>
      </c>
      <c r="AS475" s="83"/>
      <c r="AT475" s="83">
        <v>0</v>
      </c>
      <c r="AU475" s="83"/>
      <c r="AV475" s="83" t="b">
        <v>0</v>
      </c>
      <c r="AW475" s="83" t="s">
        <v>22320</v>
      </c>
      <c r="AX475" s="88" t="s">
        <v>22793</v>
      </c>
      <c r="AY475" s="83" t="s">
        <v>66</v>
      </c>
      <c r="AZ475" s="2"/>
      <c r="BA475" s="3"/>
      <c r="BB475" s="3"/>
      <c r="BC475" s="3"/>
      <c r="BD475" s="3"/>
    </row>
    <row r="476" spans="1:56" x14ac:dyDescent="0.3">
      <c r="A476" s="69" t="s">
        <v>1441</v>
      </c>
      <c r="B476" s="70"/>
      <c r="C476" s="70"/>
      <c r="D476" s="71"/>
      <c r="E476" s="73"/>
      <c r="F476" s="109" t="s">
        <v>4186</v>
      </c>
      <c r="G476" s="70"/>
      <c r="H476" s="74"/>
      <c r="I476" s="75"/>
      <c r="J476" s="75"/>
      <c r="K476" s="74" t="s">
        <v>24745</v>
      </c>
      <c r="L476" s="78"/>
      <c r="M476" s="79"/>
      <c r="N476" s="79"/>
      <c r="O476" s="80"/>
      <c r="P476" s="81"/>
      <c r="Q476" s="81"/>
      <c r="R476" s="93"/>
      <c r="S476" s="93"/>
      <c r="T476" s="93"/>
      <c r="U476" s="93"/>
      <c r="V476" s="52"/>
      <c r="W476" s="52"/>
      <c r="X476" s="52"/>
      <c r="Y476" s="52"/>
      <c r="Z476" s="51"/>
      <c r="AA476" s="76"/>
      <c r="AB476" s="76"/>
      <c r="AC476" s="77"/>
      <c r="AD476" s="83" t="s">
        <v>17081</v>
      </c>
      <c r="AE476" s="83">
        <v>478</v>
      </c>
      <c r="AF476" s="83">
        <v>584</v>
      </c>
      <c r="AG476" s="83">
        <v>12599</v>
      </c>
      <c r="AH476" s="83">
        <v>2066</v>
      </c>
      <c r="AI476" s="83"/>
      <c r="AJ476" s="83" t="s">
        <v>18803</v>
      </c>
      <c r="AK476" s="83" t="s">
        <v>16561</v>
      </c>
      <c r="AL476" s="83"/>
      <c r="AM476" s="83"/>
      <c r="AN476" s="85">
        <v>42927.578668981485</v>
      </c>
      <c r="AO476" s="88" t="s">
        <v>20973</v>
      </c>
      <c r="AP476" s="83" t="b">
        <v>1</v>
      </c>
      <c r="AQ476" s="83" t="b">
        <v>0</v>
      </c>
      <c r="AR476" s="83" t="b">
        <v>0</v>
      </c>
      <c r="AS476" s="83"/>
      <c r="AT476" s="83">
        <v>0</v>
      </c>
      <c r="AU476" s="83"/>
      <c r="AV476" s="83" t="b">
        <v>0</v>
      </c>
      <c r="AW476" s="83" t="s">
        <v>22320</v>
      </c>
      <c r="AX476" s="88" t="s">
        <v>22794</v>
      </c>
      <c r="AY476" s="83" t="s">
        <v>66</v>
      </c>
      <c r="AZ476" s="2"/>
      <c r="BA476" s="3"/>
      <c r="BB476" s="3"/>
      <c r="BC476" s="3"/>
      <c r="BD476" s="3"/>
    </row>
    <row r="477" spans="1:56" x14ac:dyDescent="0.3">
      <c r="A477" s="69" t="s">
        <v>612</v>
      </c>
      <c r="B477" s="70"/>
      <c r="C477" s="70"/>
      <c r="D477" s="71"/>
      <c r="E477" s="73"/>
      <c r="F477" s="109" t="s">
        <v>3427</v>
      </c>
      <c r="G477" s="70"/>
      <c r="H477" s="74"/>
      <c r="I477" s="75"/>
      <c r="J477" s="75"/>
      <c r="K477" s="74" t="s">
        <v>24746</v>
      </c>
      <c r="L477" s="78"/>
      <c r="M477" s="79"/>
      <c r="N477" s="79"/>
      <c r="O477" s="80"/>
      <c r="P477" s="81"/>
      <c r="Q477" s="81"/>
      <c r="R477" s="93"/>
      <c r="S477" s="93"/>
      <c r="T477" s="93"/>
      <c r="U477" s="93"/>
      <c r="V477" s="52"/>
      <c r="W477" s="52"/>
      <c r="X477" s="52"/>
      <c r="Y477" s="52"/>
      <c r="Z477" s="51"/>
      <c r="AA477" s="76"/>
      <c r="AB477" s="76"/>
      <c r="AC477" s="77"/>
      <c r="AD477" s="83" t="s">
        <v>17082</v>
      </c>
      <c r="AE477" s="83">
        <v>88</v>
      </c>
      <c r="AF477" s="83">
        <v>64</v>
      </c>
      <c r="AG477" s="83">
        <v>316</v>
      </c>
      <c r="AH477" s="83">
        <v>73</v>
      </c>
      <c r="AI477" s="83"/>
      <c r="AJ477" s="83"/>
      <c r="AK477" s="83"/>
      <c r="AL477" s="83"/>
      <c r="AM477" s="83"/>
      <c r="AN477" s="85">
        <v>40993.762430555558</v>
      </c>
      <c r="AO477" s="83"/>
      <c r="AP477" s="83" t="b">
        <v>1</v>
      </c>
      <c r="AQ477" s="83" t="b">
        <v>0</v>
      </c>
      <c r="AR477" s="83" t="b">
        <v>0</v>
      </c>
      <c r="AS477" s="83"/>
      <c r="AT477" s="83">
        <v>0</v>
      </c>
      <c r="AU477" s="88" t="s">
        <v>22157</v>
      </c>
      <c r="AV477" s="83" t="b">
        <v>0</v>
      </c>
      <c r="AW477" s="83" t="s">
        <v>22320</v>
      </c>
      <c r="AX477" s="88" t="s">
        <v>22795</v>
      </c>
      <c r="AY477" s="83" t="s">
        <v>66</v>
      </c>
      <c r="AZ477" s="2"/>
      <c r="BA477" s="3"/>
      <c r="BB477" s="3"/>
      <c r="BC477" s="3"/>
      <c r="BD477" s="3"/>
    </row>
    <row r="478" spans="1:56" x14ac:dyDescent="0.3">
      <c r="A478" s="69" t="s">
        <v>613</v>
      </c>
      <c r="B478" s="70"/>
      <c r="C478" s="70"/>
      <c r="D478" s="71"/>
      <c r="E478" s="73"/>
      <c r="F478" s="109" t="s">
        <v>3428</v>
      </c>
      <c r="G478" s="70"/>
      <c r="H478" s="74"/>
      <c r="I478" s="75"/>
      <c r="J478" s="75"/>
      <c r="K478" s="74" t="s">
        <v>24747</v>
      </c>
      <c r="L478" s="78"/>
      <c r="M478" s="79"/>
      <c r="N478" s="79"/>
      <c r="O478" s="80"/>
      <c r="P478" s="81"/>
      <c r="Q478" s="81"/>
      <c r="R478" s="93"/>
      <c r="S478" s="93"/>
      <c r="T478" s="93"/>
      <c r="U478" s="93"/>
      <c r="V478" s="52"/>
      <c r="W478" s="52"/>
      <c r="X478" s="52"/>
      <c r="Y478" s="52"/>
      <c r="Z478" s="51"/>
      <c r="AA478" s="76"/>
      <c r="AB478" s="76"/>
      <c r="AC478" s="77"/>
      <c r="AD478" s="83" t="s">
        <v>17083</v>
      </c>
      <c r="AE478" s="83">
        <v>307</v>
      </c>
      <c r="AF478" s="83">
        <v>370</v>
      </c>
      <c r="AG478" s="83">
        <v>7758</v>
      </c>
      <c r="AH478" s="83">
        <v>6037</v>
      </c>
      <c r="AI478" s="83"/>
      <c r="AJ478" s="83" t="s">
        <v>18804</v>
      </c>
      <c r="AK478" s="83" t="s">
        <v>16560</v>
      </c>
      <c r="AL478" s="83"/>
      <c r="AM478" s="83"/>
      <c r="AN478" s="85">
        <v>42322.346817129626</v>
      </c>
      <c r="AO478" s="88" t="s">
        <v>20974</v>
      </c>
      <c r="AP478" s="83" t="b">
        <v>1</v>
      </c>
      <c r="AQ478" s="83" t="b">
        <v>0</v>
      </c>
      <c r="AR478" s="83" t="b">
        <v>0</v>
      </c>
      <c r="AS478" s="83"/>
      <c r="AT478" s="83">
        <v>0</v>
      </c>
      <c r="AU478" s="88" t="s">
        <v>22157</v>
      </c>
      <c r="AV478" s="83" t="b">
        <v>0</v>
      </c>
      <c r="AW478" s="83" t="s">
        <v>22320</v>
      </c>
      <c r="AX478" s="88" t="s">
        <v>22796</v>
      </c>
      <c r="AY478" s="83" t="s">
        <v>66</v>
      </c>
      <c r="AZ478" s="2"/>
      <c r="BA478" s="3"/>
      <c r="BB478" s="3"/>
      <c r="BC478" s="3"/>
      <c r="BD478" s="3"/>
    </row>
    <row r="479" spans="1:56" x14ac:dyDescent="0.3">
      <c r="A479" s="69" t="s">
        <v>614</v>
      </c>
      <c r="B479" s="70"/>
      <c r="C479" s="70"/>
      <c r="D479" s="71"/>
      <c r="E479" s="73"/>
      <c r="F479" s="109" t="s">
        <v>3429</v>
      </c>
      <c r="G479" s="70"/>
      <c r="H479" s="74"/>
      <c r="I479" s="75"/>
      <c r="J479" s="75"/>
      <c r="K479" s="74" t="s">
        <v>24748</v>
      </c>
      <c r="L479" s="78"/>
      <c r="M479" s="79"/>
      <c r="N479" s="79"/>
      <c r="O479" s="80"/>
      <c r="P479" s="81"/>
      <c r="Q479" s="81"/>
      <c r="R479" s="93"/>
      <c r="S479" s="93"/>
      <c r="T479" s="93"/>
      <c r="U479" s="93"/>
      <c r="V479" s="52"/>
      <c r="W479" s="52"/>
      <c r="X479" s="52"/>
      <c r="Y479" s="52"/>
      <c r="Z479" s="51"/>
      <c r="AA479" s="76"/>
      <c r="AB479" s="76"/>
      <c r="AC479" s="77"/>
      <c r="AD479" s="83" t="s">
        <v>16790</v>
      </c>
      <c r="AE479" s="83">
        <v>112</v>
      </c>
      <c r="AF479" s="83">
        <v>492</v>
      </c>
      <c r="AG479" s="83">
        <v>7255</v>
      </c>
      <c r="AH479" s="83">
        <v>160</v>
      </c>
      <c r="AI479" s="83"/>
      <c r="AJ479" s="83" t="s">
        <v>18805</v>
      </c>
      <c r="AK479" s="83" t="s">
        <v>20011</v>
      </c>
      <c r="AL479" s="88" t="s">
        <v>20395</v>
      </c>
      <c r="AM479" s="83"/>
      <c r="AN479" s="85">
        <v>42853.68204861111</v>
      </c>
      <c r="AO479" s="88" t="s">
        <v>20975</v>
      </c>
      <c r="AP479" s="83" t="b">
        <v>1</v>
      </c>
      <c r="AQ479" s="83" t="b">
        <v>0</v>
      </c>
      <c r="AR479" s="83" t="b">
        <v>0</v>
      </c>
      <c r="AS479" s="83"/>
      <c r="AT479" s="83">
        <v>3</v>
      </c>
      <c r="AU479" s="83"/>
      <c r="AV479" s="83" t="b">
        <v>0</v>
      </c>
      <c r="AW479" s="83" t="s">
        <v>22320</v>
      </c>
      <c r="AX479" s="88" t="s">
        <v>22797</v>
      </c>
      <c r="AY479" s="83" t="s">
        <v>66</v>
      </c>
      <c r="AZ479" s="2"/>
      <c r="BA479" s="3"/>
      <c r="BB479" s="3"/>
      <c r="BC479" s="3"/>
      <c r="BD479" s="3"/>
    </row>
    <row r="480" spans="1:56" x14ac:dyDescent="0.3">
      <c r="A480" s="69" t="s">
        <v>615</v>
      </c>
      <c r="B480" s="70"/>
      <c r="C480" s="70"/>
      <c r="D480" s="71"/>
      <c r="E480" s="73"/>
      <c r="F480" s="109" t="s">
        <v>3430</v>
      </c>
      <c r="G480" s="70"/>
      <c r="H480" s="74"/>
      <c r="I480" s="75"/>
      <c r="J480" s="75"/>
      <c r="K480" s="74" t="s">
        <v>24749</v>
      </c>
      <c r="L480" s="78"/>
      <c r="M480" s="79"/>
      <c r="N480" s="79"/>
      <c r="O480" s="80"/>
      <c r="P480" s="81"/>
      <c r="Q480" s="81"/>
      <c r="R480" s="93"/>
      <c r="S480" s="93"/>
      <c r="T480" s="93"/>
      <c r="U480" s="93"/>
      <c r="V480" s="52"/>
      <c r="W480" s="52"/>
      <c r="X480" s="52"/>
      <c r="Y480" s="52"/>
      <c r="Z480" s="51"/>
      <c r="AA480" s="76"/>
      <c r="AB480" s="76"/>
      <c r="AC480" s="77"/>
      <c r="AD480" s="83" t="s">
        <v>17084</v>
      </c>
      <c r="AE480" s="83">
        <v>98</v>
      </c>
      <c r="AF480" s="83">
        <v>23</v>
      </c>
      <c r="AG480" s="83">
        <v>1006</v>
      </c>
      <c r="AH480" s="83">
        <v>367</v>
      </c>
      <c r="AI480" s="83"/>
      <c r="AJ480" s="83"/>
      <c r="AK480" s="83" t="s">
        <v>19896</v>
      </c>
      <c r="AL480" s="83"/>
      <c r="AM480" s="83"/>
      <c r="AN480" s="85">
        <v>43415.715995370374</v>
      </c>
      <c r="AO480" s="83"/>
      <c r="AP480" s="83" t="b">
        <v>1</v>
      </c>
      <c r="AQ480" s="83" t="b">
        <v>0</v>
      </c>
      <c r="AR480" s="83" t="b">
        <v>0</v>
      </c>
      <c r="AS480" s="83"/>
      <c r="AT480" s="83">
        <v>0</v>
      </c>
      <c r="AU480" s="83"/>
      <c r="AV480" s="83" t="b">
        <v>0</v>
      </c>
      <c r="AW480" s="83" t="s">
        <v>22320</v>
      </c>
      <c r="AX480" s="88" t="s">
        <v>22798</v>
      </c>
      <c r="AY480" s="83" t="s">
        <v>66</v>
      </c>
      <c r="AZ480" s="2"/>
      <c r="BA480" s="3"/>
      <c r="BB480" s="3"/>
      <c r="BC480" s="3"/>
      <c r="BD480" s="3"/>
    </row>
    <row r="481" spans="1:56" x14ac:dyDescent="0.3">
      <c r="A481" s="69" t="s">
        <v>616</v>
      </c>
      <c r="B481" s="70"/>
      <c r="C481" s="70"/>
      <c r="D481" s="71"/>
      <c r="E481" s="73"/>
      <c r="F481" s="109" t="s">
        <v>3431</v>
      </c>
      <c r="G481" s="70"/>
      <c r="H481" s="74"/>
      <c r="I481" s="75"/>
      <c r="J481" s="75"/>
      <c r="K481" s="74" t="s">
        <v>24750</v>
      </c>
      <c r="L481" s="78"/>
      <c r="M481" s="79"/>
      <c r="N481" s="79"/>
      <c r="O481" s="80"/>
      <c r="P481" s="81"/>
      <c r="Q481" s="81"/>
      <c r="R481" s="93"/>
      <c r="S481" s="93"/>
      <c r="T481" s="93"/>
      <c r="U481" s="93"/>
      <c r="V481" s="52"/>
      <c r="W481" s="52"/>
      <c r="X481" s="52"/>
      <c r="Y481" s="52"/>
      <c r="Z481" s="51"/>
      <c r="AA481" s="76"/>
      <c r="AB481" s="76"/>
      <c r="AC481" s="77"/>
      <c r="AD481" s="83" t="s">
        <v>17085</v>
      </c>
      <c r="AE481" s="83">
        <v>100</v>
      </c>
      <c r="AF481" s="83">
        <v>3</v>
      </c>
      <c r="AG481" s="83">
        <v>22</v>
      </c>
      <c r="AH481" s="83">
        <v>2</v>
      </c>
      <c r="AI481" s="83"/>
      <c r="AJ481" s="83"/>
      <c r="AK481" s="83"/>
      <c r="AL481" s="83"/>
      <c r="AM481" s="83"/>
      <c r="AN481" s="85">
        <v>43807.732361111113</v>
      </c>
      <c r="AO481" s="88" t="s">
        <v>20976</v>
      </c>
      <c r="AP481" s="83" t="b">
        <v>1</v>
      </c>
      <c r="AQ481" s="83" t="b">
        <v>0</v>
      </c>
      <c r="AR481" s="83" t="b">
        <v>0</v>
      </c>
      <c r="AS481" s="83"/>
      <c r="AT481" s="83">
        <v>0</v>
      </c>
      <c r="AU481" s="83"/>
      <c r="AV481" s="83" t="b">
        <v>0</v>
      </c>
      <c r="AW481" s="83" t="s">
        <v>22320</v>
      </c>
      <c r="AX481" s="88" t="s">
        <v>22799</v>
      </c>
      <c r="AY481" s="83" t="s">
        <v>66</v>
      </c>
      <c r="AZ481" s="2"/>
      <c r="BA481" s="3"/>
      <c r="BB481" s="3"/>
      <c r="BC481" s="3"/>
      <c r="BD481" s="3"/>
    </row>
    <row r="482" spans="1:56" x14ac:dyDescent="0.3">
      <c r="A482" s="69" t="s">
        <v>617</v>
      </c>
      <c r="B482" s="70"/>
      <c r="C482" s="70"/>
      <c r="D482" s="71"/>
      <c r="E482" s="73"/>
      <c r="F482" s="109" t="s">
        <v>3432</v>
      </c>
      <c r="G482" s="70"/>
      <c r="H482" s="74"/>
      <c r="I482" s="75"/>
      <c r="J482" s="75"/>
      <c r="K482" s="74" t="s">
        <v>24751</v>
      </c>
      <c r="L482" s="78"/>
      <c r="M482" s="79"/>
      <c r="N482" s="79"/>
      <c r="O482" s="80"/>
      <c r="P482" s="81"/>
      <c r="Q482" s="81"/>
      <c r="R482" s="93"/>
      <c r="S482" s="93"/>
      <c r="T482" s="93"/>
      <c r="U482" s="93"/>
      <c r="V482" s="52"/>
      <c r="W482" s="52"/>
      <c r="X482" s="52"/>
      <c r="Y482" s="52"/>
      <c r="Z482" s="51"/>
      <c r="AA482" s="76"/>
      <c r="AB482" s="76"/>
      <c r="AC482" s="77"/>
      <c r="AD482" s="83" t="s">
        <v>17086</v>
      </c>
      <c r="AE482" s="83">
        <v>713</v>
      </c>
      <c r="AF482" s="83">
        <v>1357</v>
      </c>
      <c r="AG482" s="83">
        <v>3462</v>
      </c>
      <c r="AH482" s="83">
        <v>326</v>
      </c>
      <c r="AI482" s="83"/>
      <c r="AJ482" s="83" t="s">
        <v>18806</v>
      </c>
      <c r="AK482" s="83" t="s">
        <v>16561</v>
      </c>
      <c r="AL482" s="83"/>
      <c r="AM482" s="83"/>
      <c r="AN482" s="85">
        <v>42861.462766203702</v>
      </c>
      <c r="AO482" s="88" t="s">
        <v>20977</v>
      </c>
      <c r="AP482" s="83" t="b">
        <v>1</v>
      </c>
      <c r="AQ482" s="83" t="b">
        <v>0</v>
      </c>
      <c r="AR482" s="83" t="b">
        <v>1</v>
      </c>
      <c r="AS482" s="83"/>
      <c r="AT482" s="83">
        <v>3</v>
      </c>
      <c r="AU482" s="83"/>
      <c r="AV482" s="83" t="b">
        <v>0</v>
      </c>
      <c r="AW482" s="83" t="s">
        <v>22320</v>
      </c>
      <c r="AX482" s="88" t="s">
        <v>22800</v>
      </c>
      <c r="AY482" s="83" t="s">
        <v>66</v>
      </c>
      <c r="AZ482" s="2"/>
      <c r="BA482" s="3"/>
      <c r="BB482" s="3"/>
      <c r="BC482" s="3"/>
      <c r="BD482" s="3"/>
    </row>
    <row r="483" spans="1:56" x14ac:dyDescent="0.3">
      <c r="A483" s="69" t="s">
        <v>618</v>
      </c>
      <c r="B483" s="70"/>
      <c r="C483" s="70"/>
      <c r="D483" s="71"/>
      <c r="E483" s="73"/>
      <c r="F483" s="109" t="s">
        <v>3433</v>
      </c>
      <c r="G483" s="70"/>
      <c r="H483" s="74"/>
      <c r="I483" s="75"/>
      <c r="J483" s="75"/>
      <c r="K483" s="74" t="s">
        <v>24752</v>
      </c>
      <c r="L483" s="78"/>
      <c r="M483" s="79"/>
      <c r="N483" s="79"/>
      <c r="O483" s="80"/>
      <c r="P483" s="81"/>
      <c r="Q483" s="81"/>
      <c r="R483" s="93"/>
      <c r="S483" s="93"/>
      <c r="T483" s="93"/>
      <c r="U483" s="93"/>
      <c r="V483" s="52"/>
      <c r="W483" s="52"/>
      <c r="X483" s="52"/>
      <c r="Y483" s="52"/>
      <c r="Z483" s="51"/>
      <c r="AA483" s="76"/>
      <c r="AB483" s="76"/>
      <c r="AC483" s="77"/>
      <c r="AD483" s="83" t="s">
        <v>17087</v>
      </c>
      <c r="AE483" s="83">
        <v>291</v>
      </c>
      <c r="AF483" s="83">
        <v>2965</v>
      </c>
      <c r="AG483" s="83">
        <v>58068</v>
      </c>
      <c r="AH483" s="83">
        <v>1917</v>
      </c>
      <c r="AI483" s="83"/>
      <c r="AJ483" s="83" t="s">
        <v>18807</v>
      </c>
      <c r="AK483" s="83"/>
      <c r="AL483" s="83"/>
      <c r="AM483" s="83"/>
      <c r="AN483" s="85">
        <v>41626.795474537037</v>
      </c>
      <c r="AO483" s="88" t="s">
        <v>20978</v>
      </c>
      <c r="AP483" s="83" t="b">
        <v>1</v>
      </c>
      <c r="AQ483" s="83" t="b">
        <v>0</v>
      </c>
      <c r="AR483" s="83" t="b">
        <v>1</v>
      </c>
      <c r="AS483" s="83"/>
      <c r="AT483" s="83">
        <v>9</v>
      </c>
      <c r="AU483" s="88" t="s">
        <v>22157</v>
      </c>
      <c r="AV483" s="83" t="b">
        <v>0</v>
      </c>
      <c r="AW483" s="83" t="s">
        <v>22320</v>
      </c>
      <c r="AX483" s="88" t="s">
        <v>22801</v>
      </c>
      <c r="AY483" s="83" t="s">
        <v>66</v>
      </c>
      <c r="AZ483" s="2"/>
      <c r="BA483" s="3"/>
      <c r="BB483" s="3"/>
      <c r="BC483" s="3"/>
      <c r="BD483" s="3"/>
    </row>
    <row r="484" spans="1:56" x14ac:dyDescent="0.3">
      <c r="A484" s="69" t="s">
        <v>619</v>
      </c>
      <c r="B484" s="70"/>
      <c r="C484" s="70"/>
      <c r="D484" s="71"/>
      <c r="E484" s="73"/>
      <c r="F484" s="109" t="s">
        <v>3434</v>
      </c>
      <c r="G484" s="70"/>
      <c r="H484" s="74"/>
      <c r="I484" s="75"/>
      <c r="J484" s="75"/>
      <c r="K484" s="74" t="s">
        <v>24753</v>
      </c>
      <c r="L484" s="78"/>
      <c r="M484" s="79"/>
      <c r="N484" s="79"/>
      <c r="O484" s="80"/>
      <c r="P484" s="81"/>
      <c r="Q484" s="81"/>
      <c r="R484" s="93"/>
      <c r="S484" s="93"/>
      <c r="T484" s="93"/>
      <c r="U484" s="93"/>
      <c r="V484" s="52"/>
      <c r="W484" s="52"/>
      <c r="X484" s="52"/>
      <c r="Y484" s="52"/>
      <c r="Z484" s="51"/>
      <c r="AA484" s="76"/>
      <c r="AB484" s="76"/>
      <c r="AC484" s="77"/>
      <c r="AD484" s="83" t="s">
        <v>17088</v>
      </c>
      <c r="AE484" s="83">
        <v>140</v>
      </c>
      <c r="AF484" s="83">
        <v>2809</v>
      </c>
      <c r="AG484" s="83">
        <v>14562</v>
      </c>
      <c r="AH484" s="83">
        <v>3</v>
      </c>
      <c r="AI484" s="83"/>
      <c r="AJ484" s="83" t="s">
        <v>18808</v>
      </c>
      <c r="AK484" s="83" t="s">
        <v>2881</v>
      </c>
      <c r="AL484" s="83"/>
      <c r="AM484" s="83"/>
      <c r="AN484" s="85">
        <v>41826.972962962966</v>
      </c>
      <c r="AO484" s="88" t="s">
        <v>20979</v>
      </c>
      <c r="AP484" s="83" t="b">
        <v>1</v>
      </c>
      <c r="AQ484" s="83" t="b">
        <v>0</v>
      </c>
      <c r="AR484" s="83" t="b">
        <v>0</v>
      </c>
      <c r="AS484" s="83"/>
      <c r="AT484" s="83">
        <v>24</v>
      </c>
      <c r="AU484" s="88" t="s">
        <v>22157</v>
      </c>
      <c r="AV484" s="83" t="b">
        <v>0</v>
      </c>
      <c r="AW484" s="83" t="s">
        <v>22320</v>
      </c>
      <c r="AX484" s="88" t="s">
        <v>22802</v>
      </c>
      <c r="AY484" s="83" t="s">
        <v>66</v>
      </c>
      <c r="AZ484" s="2"/>
      <c r="BA484" s="3"/>
      <c r="BB484" s="3"/>
      <c r="BC484" s="3"/>
      <c r="BD484" s="3"/>
    </row>
    <row r="485" spans="1:56" x14ac:dyDescent="0.3">
      <c r="A485" s="69" t="s">
        <v>621</v>
      </c>
      <c r="B485" s="70"/>
      <c r="C485" s="70"/>
      <c r="D485" s="71"/>
      <c r="E485" s="73"/>
      <c r="F485" s="109" t="s">
        <v>3436</v>
      </c>
      <c r="G485" s="70"/>
      <c r="H485" s="74"/>
      <c r="I485" s="75"/>
      <c r="J485" s="75"/>
      <c r="K485" s="74" t="s">
        <v>24754</v>
      </c>
      <c r="L485" s="78"/>
      <c r="M485" s="79"/>
      <c r="N485" s="79"/>
      <c r="O485" s="80"/>
      <c r="P485" s="81"/>
      <c r="Q485" s="81"/>
      <c r="R485" s="93"/>
      <c r="S485" s="93"/>
      <c r="T485" s="93"/>
      <c r="U485" s="93"/>
      <c r="V485" s="52"/>
      <c r="W485" s="52"/>
      <c r="X485" s="52"/>
      <c r="Y485" s="52"/>
      <c r="Z485" s="51"/>
      <c r="AA485" s="76"/>
      <c r="AB485" s="76"/>
      <c r="AC485" s="77"/>
      <c r="AD485" s="83" t="s">
        <v>17089</v>
      </c>
      <c r="AE485" s="83">
        <v>1144</v>
      </c>
      <c r="AF485" s="83">
        <v>2159</v>
      </c>
      <c r="AG485" s="83">
        <v>63384</v>
      </c>
      <c r="AH485" s="83">
        <v>11721</v>
      </c>
      <c r="AI485" s="83"/>
      <c r="AJ485" s="83" t="s">
        <v>18809</v>
      </c>
      <c r="AK485" s="83"/>
      <c r="AL485" s="83"/>
      <c r="AM485" s="83"/>
      <c r="AN485" s="85">
        <v>40279.963865740741</v>
      </c>
      <c r="AO485" s="88" t="s">
        <v>20980</v>
      </c>
      <c r="AP485" s="83" t="b">
        <v>1</v>
      </c>
      <c r="AQ485" s="83" t="b">
        <v>0</v>
      </c>
      <c r="AR485" s="83" t="b">
        <v>0</v>
      </c>
      <c r="AS485" s="83"/>
      <c r="AT485" s="83">
        <v>0</v>
      </c>
      <c r="AU485" s="88" t="s">
        <v>22157</v>
      </c>
      <c r="AV485" s="83" t="b">
        <v>0</v>
      </c>
      <c r="AW485" s="83" t="s">
        <v>22320</v>
      </c>
      <c r="AX485" s="88" t="s">
        <v>22803</v>
      </c>
      <c r="AY485" s="83" t="s">
        <v>66</v>
      </c>
      <c r="AZ485" s="2"/>
      <c r="BA485" s="3"/>
      <c r="BB485" s="3"/>
      <c r="BC485" s="3"/>
      <c r="BD485" s="3"/>
    </row>
    <row r="486" spans="1:56" x14ac:dyDescent="0.3">
      <c r="A486" s="69" t="s">
        <v>622</v>
      </c>
      <c r="B486" s="70"/>
      <c r="C486" s="70"/>
      <c r="D486" s="71"/>
      <c r="E486" s="73"/>
      <c r="F486" s="109" t="s">
        <v>3437</v>
      </c>
      <c r="G486" s="70"/>
      <c r="H486" s="74"/>
      <c r="I486" s="75"/>
      <c r="J486" s="75"/>
      <c r="K486" s="74" t="s">
        <v>24755</v>
      </c>
      <c r="L486" s="78"/>
      <c r="M486" s="79"/>
      <c r="N486" s="79"/>
      <c r="O486" s="80"/>
      <c r="P486" s="81"/>
      <c r="Q486" s="81"/>
      <c r="R486" s="93"/>
      <c r="S486" s="93"/>
      <c r="T486" s="93"/>
      <c r="U486" s="93"/>
      <c r="V486" s="52"/>
      <c r="W486" s="52"/>
      <c r="X486" s="52"/>
      <c r="Y486" s="52"/>
      <c r="Z486" s="51"/>
      <c r="AA486" s="76"/>
      <c r="AB486" s="76"/>
      <c r="AC486" s="77"/>
      <c r="AD486" s="83" t="s">
        <v>17090</v>
      </c>
      <c r="AE486" s="83">
        <v>165</v>
      </c>
      <c r="AF486" s="83">
        <v>519</v>
      </c>
      <c r="AG486" s="83">
        <v>7018</v>
      </c>
      <c r="AH486" s="83">
        <v>19627</v>
      </c>
      <c r="AI486" s="83"/>
      <c r="AJ486" s="83"/>
      <c r="AK486" s="83" t="s">
        <v>19896</v>
      </c>
      <c r="AL486" s="83"/>
      <c r="AM486" s="83"/>
      <c r="AN486" s="85">
        <v>42497.796099537038</v>
      </c>
      <c r="AO486" s="83"/>
      <c r="AP486" s="83" t="b">
        <v>1</v>
      </c>
      <c r="AQ486" s="83" t="b">
        <v>0</v>
      </c>
      <c r="AR486" s="83" t="b">
        <v>1</v>
      </c>
      <c r="AS486" s="83"/>
      <c r="AT486" s="83">
        <v>2</v>
      </c>
      <c r="AU486" s="83"/>
      <c r="AV486" s="83" t="b">
        <v>0</v>
      </c>
      <c r="AW486" s="83" t="s">
        <v>22320</v>
      </c>
      <c r="AX486" s="88" t="s">
        <v>22804</v>
      </c>
      <c r="AY486" s="83" t="s">
        <v>66</v>
      </c>
      <c r="AZ486" s="2"/>
      <c r="BA486" s="3"/>
      <c r="BB486" s="3"/>
      <c r="BC486" s="3"/>
      <c r="BD486" s="3"/>
    </row>
    <row r="487" spans="1:56" x14ac:dyDescent="0.3">
      <c r="A487" s="69" t="s">
        <v>623</v>
      </c>
      <c r="B487" s="70"/>
      <c r="C487" s="70"/>
      <c r="D487" s="71"/>
      <c r="E487" s="73"/>
      <c r="F487" s="109" t="s">
        <v>3438</v>
      </c>
      <c r="G487" s="70"/>
      <c r="H487" s="74"/>
      <c r="I487" s="75"/>
      <c r="J487" s="75"/>
      <c r="K487" s="74" t="s">
        <v>24756</v>
      </c>
      <c r="L487" s="78"/>
      <c r="M487" s="79"/>
      <c r="N487" s="79"/>
      <c r="O487" s="80"/>
      <c r="P487" s="81"/>
      <c r="Q487" s="81"/>
      <c r="R487" s="93"/>
      <c r="S487" s="93"/>
      <c r="T487" s="93"/>
      <c r="U487" s="93"/>
      <c r="V487" s="52"/>
      <c r="W487" s="52"/>
      <c r="X487" s="52"/>
      <c r="Y487" s="52"/>
      <c r="Z487" s="51"/>
      <c r="AA487" s="76"/>
      <c r="AB487" s="76"/>
      <c r="AC487" s="77"/>
      <c r="AD487" s="83" t="s">
        <v>17091</v>
      </c>
      <c r="AE487" s="83">
        <v>131</v>
      </c>
      <c r="AF487" s="83">
        <v>1014</v>
      </c>
      <c r="AG487" s="83">
        <v>25775</v>
      </c>
      <c r="AH487" s="83">
        <v>378</v>
      </c>
      <c r="AI487" s="83"/>
      <c r="AJ487" s="83" t="s">
        <v>18810</v>
      </c>
      <c r="AK487" s="83" t="s">
        <v>16552</v>
      </c>
      <c r="AL487" s="83"/>
      <c r="AM487" s="83"/>
      <c r="AN487" s="85">
        <v>40816.64230324074</v>
      </c>
      <c r="AO487" s="88" t="s">
        <v>20981</v>
      </c>
      <c r="AP487" s="83" t="b">
        <v>0</v>
      </c>
      <c r="AQ487" s="83" t="b">
        <v>0</v>
      </c>
      <c r="AR487" s="83" t="b">
        <v>1</v>
      </c>
      <c r="AS487" s="83"/>
      <c r="AT487" s="83">
        <v>5</v>
      </c>
      <c r="AU487" s="88" t="s">
        <v>22157</v>
      </c>
      <c r="AV487" s="83" t="b">
        <v>0</v>
      </c>
      <c r="AW487" s="83" t="s">
        <v>22320</v>
      </c>
      <c r="AX487" s="88" t="s">
        <v>22805</v>
      </c>
      <c r="AY487" s="83" t="s">
        <v>66</v>
      </c>
      <c r="AZ487" s="2"/>
      <c r="BA487" s="3"/>
      <c r="BB487" s="3"/>
      <c r="BC487" s="3"/>
      <c r="BD487" s="3"/>
    </row>
    <row r="488" spans="1:56" x14ac:dyDescent="0.3">
      <c r="A488" s="69" t="s">
        <v>624</v>
      </c>
      <c r="B488" s="70"/>
      <c r="C488" s="70"/>
      <c r="D488" s="71"/>
      <c r="E488" s="73"/>
      <c r="F488" s="109" t="s">
        <v>3439</v>
      </c>
      <c r="G488" s="70"/>
      <c r="H488" s="74"/>
      <c r="I488" s="75"/>
      <c r="J488" s="75"/>
      <c r="K488" s="74" t="s">
        <v>24757</v>
      </c>
      <c r="L488" s="78"/>
      <c r="M488" s="79"/>
      <c r="N488" s="79"/>
      <c r="O488" s="80"/>
      <c r="P488" s="81"/>
      <c r="Q488" s="81"/>
      <c r="R488" s="93"/>
      <c r="S488" s="93"/>
      <c r="T488" s="93"/>
      <c r="U488" s="93"/>
      <c r="V488" s="52"/>
      <c r="W488" s="52"/>
      <c r="X488" s="52"/>
      <c r="Y488" s="52"/>
      <c r="Z488" s="51"/>
      <c r="AA488" s="76"/>
      <c r="AB488" s="76"/>
      <c r="AC488" s="77"/>
      <c r="AD488" s="83" t="s">
        <v>17092</v>
      </c>
      <c r="AE488" s="83">
        <v>1208</v>
      </c>
      <c r="AF488" s="83">
        <v>260</v>
      </c>
      <c r="AG488" s="83">
        <v>9973</v>
      </c>
      <c r="AH488" s="83">
        <v>9950</v>
      </c>
      <c r="AI488" s="83"/>
      <c r="AJ488" s="83" t="s">
        <v>18811</v>
      </c>
      <c r="AK488" s="83"/>
      <c r="AL488" s="83"/>
      <c r="AM488" s="83"/>
      <c r="AN488" s="85">
        <v>43593.598090277781</v>
      </c>
      <c r="AO488" s="83"/>
      <c r="AP488" s="83" t="b">
        <v>1</v>
      </c>
      <c r="AQ488" s="83" t="b">
        <v>0</v>
      </c>
      <c r="AR488" s="83" t="b">
        <v>0</v>
      </c>
      <c r="AS488" s="83"/>
      <c r="AT488" s="83">
        <v>0</v>
      </c>
      <c r="AU488" s="83"/>
      <c r="AV488" s="83" t="b">
        <v>0</v>
      </c>
      <c r="AW488" s="83" t="s">
        <v>22320</v>
      </c>
      <c r="AX488" s="88" t="s">
        <v>22806</v>
      </c>
      <c r="AY488" s="83" t="s">
        <v>66</v>
      </c>
      <c r="AZ488" s="2"/>
      <c r="BA488" s="3"/>
      <c r="BB488" s="3"/>
      <c r="BC488" s="3"/>
      <c r="BD488" s="3"/>
    </row>
    <row r="489" spans="1:56" x14ac:dyDescent="0.3">
      <c r="A489" s="69" t="s">
        <v>625</v>
      </c>
      <c r="B489" s="70"/>
      <c r="C489" s="70"/>
      <c r="D489" s="71"/>
      <c r="E489" s="73"/>
      <c r="F489" s="109" t="s">
        <v>3440</v>
      </c>
      <c r="G489" s="70"/>
      <c r="H489" s="74"/>
      <c r="I489" s="75"/>
      <c r="J489" s="75"/>
      <c r="K489" s="74" t="s">
        <v>24758</v>
      </c>
      <c r="L489" s="78"/>
      <c r="M489" s="79"/>
      <c r="N489" s="79"/>
      <c r="O489" s="80"/>
      <c r="P489" s="81"/>
      <c r="Q489" s="81"/>
      <c r="R489" s="93"/>
      <c r="S489" s="93"/>
      <c r="T489" s="93"/>
      <c r="U489" s="93"/>
      <c r="V489" s="52"/>
      <c r="W489" s="52"/>
      <c r="X489" s="52"/>
      <c r="Y489" s="52"/>
      <c r="Z489" s="51"/>
      <c r="AA489" s="76"/>
      <c r="AB489" s="76"/>
      <c r="AC489" s="77"/>
      <c r="AD489" s="83" t="s">
        <v>17093</v>
      </c>
      <c r="AE489" s="83">
        <v>1100</v>
      </c>
      <c r="AF489" s="83">
        <v>791</v>
      </c>
      <c r="AG489" s="83">
        <v>21669</v>
      </c>
      <c r="AH489" s="83">
        <v>1832</v>
      </c>
      <c r="AI489" s="83"/>
      <c r="AJ489" s="83" t="s">
        <v>18812</v>
      </c>
      <c r="AK489" s="83" t="s">
        <v>20012</v>
      </c>
      <c r="AL489" s="83"/>
      <c r="AM489" s="83"/>
      <c r="AN489" s="85">
        <v>41169.81013888889</v>
      </c>
      <c r="AO489" s="88" t="s">
        <v>20982</v>
      </c>
      <c r="AP489" s="83" t="b">
        <v>1</v>
      </c>
      <c r="AQ489" s="83" t="b">
        <v>0</v>
      </c>
      <c r="AR489" s="83" t="b">
        <v>1</v>
      </c>
      <c r="AS489" s="83"/>
      <c r="AT489" s="83">
        <v>2</v>
      </c>
      <c r="AU489" s="88" t="s">
        <v>22157</v>
      </c>
      <c r="AV489" s="83" t="b">
        <v>0</v>
      </c>
      <c r="AW489" s="83" t="s">
        <v>22320</v>
      </c>
      <c r="AX489" s="88" t="s">
        <v>22807</v>
      </c>
      <c r="AY489" s="83" t="s">
        <v>66</v>
      </c>
      <c r="AZ489" s="2"/>
      <c r="BA489" s="3"/>
      <c r="BB489" s="3"/>
      <c r="BC489" s="3"/>
      <c r="BD489" s="3"/>
    </row>
    <row r="490" spans="1:56" x14ac:dyDescent="0.3">
      <c r="A490" s="69" t="s">
        <v>626</v>
      </c>
      <c r="B490" s="70"/>
      <c r="C490" s="70"/>
      <c r="D490" s="71"/>
      <c r="E490" s="73"/>
      <c r="F490" s="109" t="s">
        <v>3441</v>
      </c>
      <c r="G490" s="70"/>
      <c r="H490" s="74"/>
      <c r="I490" s="75"/>
      <c r="J490" s="75"/>
      <c r="K490" s="74" t="s">
        <v>24759</v>
      </c>
      <c r="L490" s="78"/>
      <c r="M490" s="79"/>
      <c r="N490" s="79"/>
      <c r="O490" s="80"/>
      <c r="P490" s="81"/>
      <c r="Q490" s="81"/>
      <c r="R490" s="93"/>
      <c r="S490" s="93"/>
      <c r="T490" s="93"/>
      <c r="U490" s="93"/>
      <c r="V490" s="52"/>
      <c r="W490" s="52"/>
      <c r="X490" s="52"/>
      <c r="Y490" s="52"/>
      <c r="Z490" s="51"/>
      <c r="AA490" s="76"/>
      <c r="AB490" s="76"/>
      <c r="AC490" s="77"/>
      <c r="AD490" s="83" t="s">
        <v>17094</v>
      </c>
      <c r="AE490" s="83">
        <v>588</v>
      </c>
      <c r="AF490" s="83">
        <v>318</v>
      </c>
      <c r="AG490" s="83">
        <v>3936</v>
      </c>
      <c r="AH490" s="83">
        <v>2442</v>
      </c>
      <c r="AI490" s="83"/>
      <c r="AJ490" s="83"/>
      <c r="AK490" s="83" t="s">
        <v>20013</v>
      </c>
      <c r="AL490" s="83"/>
      <c r="AM490" s="83"/>
      <c r="AN490" s="85">
        <v>42072.068842592591</v>
      </c>
      <c r="AO490" s="88" t="s">
        <v>20983</v>
      </c>
      <c r="AP490" s="83" t="b">
        <v>1</v>
      </c>
      <c r="AQ490" s="83" t="b">
        <v>0</v>
      </c>
      <c r="AR490" s="83" t="b">
        <v>1</v>
      </c>
      <c r="AS490" s="83"/>
      <c r="AT490" s="83">
        <v>3</v>
      </c>
      <c r="AU490" s="88" t="s">
        <v>22157</v>
      </c>
      <c r="AV490" s="83" t="b">
        <v>0</v>
      </c>
      <c r="AW490" s="83" t="s">
        <v>22320</v>
      </c>
      <c r="AX490" s="88" t="s">
        <v>22808</v>
      </c>
      <c r="AY490" s="83" t="s">
        <v>66</v>
      </c>
      <c r="AZ490" s="2"/>
      <c r="BA490" s="3"/>
      <c r="BB490" s="3"/>
      <c r="BC490" s="3"/>
      <c r="BD490" s="3"/>
    </row>
    <row r="491" spans="1:56" x14ac:dyDescent="0.3">
      <c r="A491" s="69" t="s">
        <v>2118</v>
      </c>
      <c r="B491" s="70"/>
      <c r="C491" s="70"/>
      <c r="D491" s="71"/>
      <c r="E491" s="73"/>
      <c r="F491" s="109" t="s">
        <v>4803</v>
      </c>
      <c r="G491" s="70"/>
      <c r="H491" s="74"/>
      <c r="I491" s="75"/>
      <c r="J491" s="75"/>
      <c r="K491" s="74" t="s">
        <v>24760</v>
      </c>
      <c r="L491" s="78"/>
      <c r="M491" s="79"/>
      <c r="N491" s="79"/>
      <c r="O491" s="80"/>
      <c r="P491" s="81"/>
      <c r="Q491" s="81"/>
      <c r="R491" s="93"/>
      <c r="S491" s="93"/>
      <c r="T491" s="93"/>
      <c r="U491" s="93"/>
      <c r="V491" s="52"/>
      <c r="W491" s="52"/>
      <c r="X491" s="52"/>
      <c r="Y491" s="52"/>
      <c r="Z491" s="51"/>
      <c r="AA491" s="76"/>
      <c r="AB491" s="76"/>
      <c r="AC491" s="77"/>
      <c r="AD491" s="83" t="s">
        <v>17095</v>
      </c>
      <c r="AE491" s="83">
        <v>476</v>
      </c>
      <c r="AF491" s="83">
        <v>1907</v>
      </c>
      <c r="AG491" s="83">
        <v>27571</v>
      </c>
      <c r="AH491" s="83">
        <v>606</v>
      </c>
      <c r="AI491" s="83"/>
      <c r="AJ491" s="83" t="s">
        <v>18813</v>
      </c>
      <c r="AK491" s="83" t="s">
        <v>16561</v>
      </c>
      <c r="AL491" s="83"/>
      <c r="AM491" s="83"/>
      <c r="AN491" s="85">
        <v>40721.429212962961</v>
      </c>
      <c r="AO491" s="88" t="s">
        <v>20984</v>
      </c>
      <c r="AP491" s="83" t="b">
        <v>0</v>
      </c>
      <c r="AQ491" s="83" t="b">
        <v>0</v>
      </c>
      <c r="AR491" s="83" t="b">
        <v>1</v>
      </c>
      <c r="AS491" s="83"/>
      <c r="AT491" s="83">
        <v>3</v>
      </c>
      <c r="AU491" s="88" t="s">
        <v>22165</v>
      </c>
      <c r="AV491" s="83" t="b">
        <v>0</v>
      </c>
      <c r="AW491" s="83" t="s">
        <v>22320</v>
      </c>
      <c r="AX491" s="88" t="s">
        <v>22809</v>
      </c>
      <c r="AY491" s="83" t="s">
        <v>66</v>
      </c>
      <c r="AZ491" s="2"/>
      <c r="BA491" s="3"/>
      <c r="BB491" s="3"/>
      <c r="BC491" s="3"/>
      <c r="BD491" s="3"/>
    </row>
    <row r="492" spans="1:56" x14ac:dyDescent="0.3">
      <c r="A492" s="69" t="s">
        <v>627</v>
      </c>
      <c r="B492" s="70"/>
      <c r="C492" s="70"/>
      <c r="D492" s="71"/>
      <c r="E492" s="73"/>
      <c r="F492" s="109" t="s">
        <v>3062</v>
      </c>
      <c r="G492" s="70"/>
      <c r="H492" s="74"/>
      <c r="I492" s="75"/>
      <c r="J492" s="75"/>
      <c r="K492" s="74" t="s">
        <v>24761</v>
      </c>
      <c r="L492" s="78"/>
      <c r="M492" s="79"/>
      <c r="N492" s="79"/>
      <c r="O492" s="80"/>
      <c r="P492" s="81"/>
      <c r="Q492" s="81"/>
      <c r="R492" s="93"/>
      <c r="S492" s="93"/>
      <c r="T492" s="93"/>
      <c r="U492" s="93"/>
      <c r="V492" s="52"/>
      <c r="W492" s="52"/>
      <c r="X492" s="52"/>
      <c r="Y492" s="52"/>
      <c r="Z492" s="51"/>
      <c r="AA492" s="76"/>
      <c r="AB492" s="76"/>
      <c r="AC492" s="77"/>
      <c r="AD492" s="83" t="s">
        <v>17096</v>
      </c>
      <c r="AE492" s="83">
        <v>5</v>
      </c>
      <c r="AF492" s="83">
        <v>2</v>
      </c>
      <c r="AG492" s="83">
        <v>32</v>
      </c>
      <c r="AH492" s="83">
        <v>2</v>
      </c>
      <c r="AI492" s="83"/>
      <c r="AJ492" s="83" t="s">
        <v>18814</v>
      </c>
      <c r="AK492" s="83"/>
      <c r="AL492" s="83"/>
      <c r="AM492" s="83"/>
      <c r="AN492" s="85">
        <v>43852.536481481482</v>
      </c>
      <c r="AO492" s="83"/>
      <c r="AP492" s="83" t="b">
        <v>1</v>
      </c>
      <c r="AQ492" s="83" t="b">
        <v>1</v>
      </c>
      <c r="AR492" s="83" t="b">
        <v>0</v>
      </c>
      <c r="AS492" s="83"/>
      <c r="AT492" s="83">
        <v>0</v>
      </c>
      <c r="AU492" s="83"/>
      <c r="AV492" s="83" t="b">
        <v>0</v>
      </c>
      <c r="AW492" s="83" t="s">
        <v>22320</v>
      </c>
      <c r="AX492" s="88" t="s">
        <v>22810</v>
      </c>
      <c r="AY492" s="83" t="s">
        <v>66</v>
      </c>
      <c r="AZ492" s="2"/>
      <c r="BA492" s="3"/>
      <c r="BB492" s="3"/>
      <c r="BC492" s="3"/>
      <c r="BD492" s="3"/>
    </row>
    <row r="493" spans="1:56" x14ac:dyDescent="0.3">
      <c r="A493" s="69" t="s">
        <v>628</v>
      </c>
      <c r="B493" s="70"/>
      <c r="C493" s="70"/>
      <c r="D493" s="71"/>
      <c r="E493" s="73"/>
      <c r="F493" s="109" t="s">
        <v>3442</v>
      </c>
      <c r="G493" s="70"/>
      <c r="H493" s="74"/>
      <c r="I493" s="75"/>
      <c r="J493" s="75"/>
      <c r="K493" s="74" t="s">
        <v>24762</v>
      </c>
      <c r="L493" s="78"/>
      <c r="M493" s="79"/>
      <c r="N493" s="79"/>
      <c r="O493" s="80"/>
      <c r="P493" s="81"/>
      <c r="Q493" s="81"/>
      <c r="R493" s="93"/>
      <c r="S493" s="93"/>
      <c r="T493" s="93"/>
      <c r="U493" s="93"/>
      <c r="V493" s="52"/>
      <c r="W493" s="52"/>
      <c r="X493" s="52"/>
      <c r="Y493" s="52"/>
      <c r="Z493" s="51"/>
      <c r="AA493" s="76"/>
      <c r="AB493" s="76"/>
      <c r="AC493" s="77"/>
      <c r="AD493" s="83" t="s">
        <v>17097</v>
      </c>
      <c r="AE493" s="83">
        <v>203</v>
      </c>
      <c r="AF493" s="83">
        <v>32</v>
      </c>
      <c r="AG493" s="83">
        <v>274</v>
      </c>
      <c r="AH493" s="83">
        <v>110</v>
      </c>
      <c r="AI493" s="83"/>
      <c r="AJ493" s="83" t="s">
        <v>18815</v>
      </c>
      <c r="AK493" s="83" t="s">
        <v>20014</v>
      </c>
      <c r="AL493" s="83"/>
      <c r="AM493" s="83"/>
      <c r="AN493" s="85">
        <v>43254.837569444448</v>
      </c>
      <c r="AO493" s="88" t="s">
        <v>20985</v>
      </c>
      <c r="AP493" s="83" t="b">
        <v>1</v>
      </c>
      <c r="AQ493" s="83" t="b">
        <v>0</v>
      </c>
      <c r="AR493" s="83" t="b">
        <v>0</v>
      </c>
      <c r="AS493" s="83"/>
      <c r="AT493" s="83">
        <v>0</v>
      </c>
      <c r="AU493" s="83"/>
      <c r="AV493" s="83" t="b">
        <v>0</v>
      </c>
      <c r="AW493" s="83" t="s">
        <v>22320</v>
      </c>
      <c r="AX493" s="88" t="s">
        <v>22811</v>
      </c>
      <c r="AY493" s="83" t="s">
        <v>66</v>
      </c>
      <c r="AZ493" s="2"/>
      <c r="BA493" s="3"/>
      <c r="BB493" s="3"/>
      <c r="BC493" s="3"/>
      <c r="BD493" s="3"/>
    </row>
    <row r="494" spans="1:56" x14ac:dyDescent="0.3">
      <c r="A494" s="69" t="s">
        <v>629</v>
      </c>
      <c r="B494" s="70"/>
      <c r="C494" s="70"/>
      <c r="D494" s="71"/>
      <c r="E494" s="73"/>
      <c r="F494" s="109" t="s">
        <v>3443</v>
      </c>
      <c r="G494" s="70"/>
      <c r="H494" s="74"/>
      <c r="I494" s="75"/>
      <c r="J494" s="75"/>
      <c r="K494" s="74" t="s">
        <v>24763</v>
      </c>
      <c r="L494" s="78"/>
      <c r="M494" s="79"/>
      <c r="N494" s="79"/>
      <c r="O494" s="80"/>
      <c r="P494" s="81"/>
      <c r="Q494" s="81"/>
      <c r="R494" s="93"/>
      <c r="S494" s="93"/>
      <c r="T494" s="93"/>
      <c r="U494" s="93"/>
      <c r="V494" s="52"/>
      <c r="W494" s="52"/>
      <c r="X494" s="52"/>
      <c r="Y494" s="52"/>
      <c r="Z494" s="51"/>
      <c r="AA494" s="76"/>
      <c r="AB494" s="76"/>
      <c r="AC494" s="77"/>
      <c r="AD494" s="83" t="s">
        <v>17098</v>
      </c>
      <c r="AE494" s="83">
        <v>118</v>
      </c>
      <c r="AF494" s="83">
        <v>32</v>
      </c>
      <c r="AG494" s="83">
        <v>696</v>
      </c>
      <c r="AH494" s="83">
        <v>629</v>
      </c>
      <c r="AI494" s="83"/>
      <c r="AJ494" s="83" t="s">
        <v>18117</v>
      </c>
      <c r="AK494" s="83" t="s">
        <v>16561</v>
      </c>
      <c r="AL494" s="83"/>
      <c r="AM494" s="83"/>
      <c r="AN494" s="85">
        <v>42722.185590277775</v>
      </c>
      <c r="AO494" s="88" t="s">
        <v>20986</v>
      </c>
      <c r="AP494" s="83" t="b">
        <v>1</v>
      </c>
      <c r="AQ494" s="83" t="b">
        <v>0</v>
      </c>
      <c r="AR494" s="83" t="b">
        <v>0</v>
      </c>
      <c r="AS494" s="83"/>
      <c r="AT494" s="83">
        <v>0</v>
      </c>
      <c r="AU494" s="83"/>
      <c r="AV494" s="83" t="b">
        <v>0</v>
      </c>
      <c r="AW494" s="83" t="s">
        <v>22320</v>
      </c>
      <c r="AX494" s="88" t="s">
        <v>22812</v>
      </c>
      <c r="AY494" s="83" t="s">
        <v>66</v>
      </c>
      <c r="AZ494" s="2"/>
      <c r="BA494" s="3"/>
      <c r="BB494" s="3"/>
      <c r="BC494" s="3"/>
      <c r="BD494" s="3"/>
    </row>
    <row r="495" spans="1:56" x14ac:dyDescent="0.3">
      <c r="A495" s="69" t="s">
        <v>630</v>
      </c>
      <c r="B495" s="70"/>
      <c r="C495" s="70"/>
      <c r="D495" s="71"/>
      <c r="E495" s="73"/>
      <c r="F495" s="109" t="s">
        <v>3444</v>
      </c>
      <c r="G495" s="70"/>
      <c r="H495" s="74"/>
      <c r="I495" s="75"/>
      <c r="J495" s="75"/>
      <c r="K495" s="74" t="s">
        <v>24764</v>
      </c>
      <c r="L495" s="78"/>
      <c r="M495" s="79"/>
      <c r="N495" s="79"/>
      <c r="O495" s="80"/>
      <c r="P495" s="81"/>
      <c r="Q495" s="81"/>
      <c r="R495" s="93"/>
      <c r="S495" s="93"/>
      <c r="T495" s="93"/>
      <c r="U495" s="93"/>
      <c r="V495" s="52"/>
      <c r="W495" s="52"/>
      <c r="X495" s="52"/>
      <c r="Y495" s="52"/>
      <c r="Z495" s="51"/>
      <c r="AA495" s="76"/>
      <c r="AB495" s="76"/>
      <c r="AC495" s="77"/>
      <c r="AD495" s="83" t="s">
        <v>17099</v>
      </c>
      <c r="AE495" s="83">
        <v>189</v>
      </c>
      <c r="AF495" s="83">
        <v>24</v>
      </c>
      <c r="AG495" s="83">
        <v>113</v>
      </c>
      <c r="AH495" s="83">
        <v>629</v>
      </c>
      <c r="AI495" s="83"/>
      <c r="AJ495" s="83" t="s">
        <v>18816</v>
      </c>
      <c r="AK495" s="83" t="s">
        <v>16552</v>
      </c>
      <c r="AL495" s="83"/>
      <c r="AM495" s="83"/>
      <c r="AN495" s="85">
        <v>43505.238680555558</v>
      </c>
      <c r="AO495" s="88" t="s">
        <v>20987</v>
      </c>
      <c r="AP495" s="83" t="b">
        <v>1</v>
      </c>
      <c r="AQ495" s="83" t="b">
        <v>0</v>
      </c>
      <c r="AR495" s="83" t="b">
        <v>0</v>
      </c>
      <c r="AS495" s="83"/>
      <c r="AT495" s="83">
        <v>0</v>
      </c>
      <c r="AU495" s="83"/>
      <c r="AV495" s="83" t="b">
        <v>0</v>
      </c>
      <c r="AW495" s="83" t="s">
        <v>22320</v>
      </c>
      <c r="AX495" s="88" t="s">
        <v>22813</v>
      </c>
      <c r="AY495" s="83" t="s">
        <v>66</v>
      </c>
      <c r="AZ495" s="2"/>
      <c r="BA495" s="3"/>
      <c r="BB495" s="3"/>
      <c r="BC495" s="3"/>
      <c r="BD495" s="3"/>
    </row>
    <row r="496" spans="1:56" x14ac:dyDescent="0.3">
      <c r="A496" s="69" t="s">
        <v>631</v>
      </c>
      <c r="B496" s="70"/>
      <c r="C496" s="70"/>
      <c r="D496" s="71"/>
      <c r="E496" s="73"/>
      <c r="F496" s="109" t="s">
        <v>3445</v>
      </c>
      <c r="G496" s="70"/>
      <c r="H496" s="74"/>
      <c r="I496" s="75"/>
      <c r="J496" s="75"/>
      <c r="K496" s="74" t="s">
        <v>24765</v>
      </c>
      <c r="L496" s="78"/>
      <c r="M496" s="79"/>
      <c r="N496" s="79"/>
      <c r="O496" s="80"/>
      <c r="P496" s="81"/>
      <c r="Q496" s="81"/>
      <c r="R496" s="93"/>
      <c r="S496" s="93"/>
      <c r="T496" s="93"/>
      <c r="U496" s="93"/>
      <c r="V496" s="52"/>
      <c r="W496" s="52"/>
      <c r="X496" s="52"/>
      <c r="Y496" s="52"/>
      <c r="Z496" s="51"/>
      <c r="AA496" s="76"/>
      <c r="AB496" s="76"/>
      <c r="AC496" s="77"/>
      <c r="AD496" s="83" t="s">
        <v>17100</v>
      </c>
      <c r="AE496" s="83">
        <v>221</v>
      </c>
      <c r="AF496" s="83">
        <v>121</v>
      </c>
      <c r="AG496" s="83">
        <v>27158</v>
      </c>
      <c r="AH496" s="83">
        <v>151</v>
      </c>
      <c r="AI496" s="83"/>
      <c r="AJ496" s="83"/>
      <c r="AK496" s="83" t="s">
        <v>16552</v>
      </c>
      <c r="AL496" s="83"/>
      <c r="AM496" s="83"/>
      <c r="AN496" s="85">
        <v>40917.383125</v>
      </c>
      <c r="AO496" s="88" t="s">
        <v>20988</v>
      </c>
      <c r="AP496" s="83" t="b">
        <v>1</v>
      </c>
      <c r="AQ496" s="83" t="b">
        <v>0</v>
      </c>
      <c r="AR496" s="83" t="b">
        <v>0</v>
      </c>
      <c r="AS496" s="83"/>
      <c r="AT496" s="83">
        <v>2</v>
      </c>
      <c r="AU496" s="88" t="s">
        <v>22157</v>
      </c>
      <c r="AV496" s="83" t="b">
        <v>0</v>
      </c>
      <c r="AW496" s="83" t="s">
        <v>22320</v>
      </c>
      <c r="AX496" s="88" t="s">
        <v>22814</v>
      </c>
      <c r="AY496" s="83" t="s">
        <v>66</v>
      </c>
      <c r="AZ496" s="2"/>
      <c r="BA496" s="3"/>
      <c r="BB496" s="3"/>
      <c r="BC496" s="3"/>
      <c r="BD496" s="3"/>
    </row>
    <row r="497" spans="1:56" x14ac:dyDescent="0.3">
      <c r="A497" s="69" t="s">
        <v>632</v>
      </c>
      <c r="B497" s="70"/>
      <c r="C497" s="70"/>
      <c r="D497" s="71"/>
      <c r="E497" s="73"/>
      <c r="F497" s="109" t="s">
        <v>22209</v>
      </c>
      <c r="G497" s="70"/>
      <c r="H497" s="74"/>
      <c r="I497" s="75"/>
      <c r="J497" s="75"/>
      <c r="K497" s="74" t="s">
        <v>24766</v>
      </c>
      <c r="L497" s="78"/>
      <c r="M497" s="79"/>
      <c r="N497" s="79"/>
      <c r="O497" s="80"/>
      <c r="P497" s="81"/>
      <c r="Q497" s="81"/>
      <c r="R497" s="93"/>
      <c r="S497" s="93"/>
      <c r="T497" s="93"/>
      <c r="U497" s="93"/>
      <c r="V497" s="52"/>
      <c r="W497" s="52"/>
      <c r="X497" s="52"/>
      <c r="Y497" s="52"/>
      <c r="Z497" s="51"/>
      <c r="AA497" s="76"/>
      <c r="AB497" s="76"/>
      <c r="AC497" s="77"/>
      <c r="AD497" s="83" t="s">
        <v>17101</v>
      </c>
      <c r="AE497" s="83">
        <v>670</v>
      </c>
      <c r="AF497" s="83">
        <v>1063</v>
      </c>
      <c r="AG497" s="83">
        <v>13265</v>
      </c>
      <c r="AH497" s="83">
        <v>790</v>
      </c>
      <c r="AI497" s="83"/>
      <c r="AJ497" s="83" t="s">
        <v>18817</v>
      </c>
      <c r="AK497" s="83" t="s">
        <v>20015</v>
      </c>
      <c r="AL497" s="83"/>
      <c r="AM497" s="83"/>
      <c r="AN497" s="85">
        <v>40631.14539351852</v>
      </c>
      <c r="AO497" s="88" t="s">
        <v>20989</v>
      </c>
      <c r="AP497" s="83" t="b">
        <v>0</v>
      </c>
      <c r="AQ497" s="83" t="b">
        <v>0</v>
      </c>
      <c r="AR497" s="83" t="b">
        <v>1</v>
      </c>
      <c r="AS497" s="83"/>
      <c r="AT497" s="83">
        <v>0</v>
      </c>
      <c r="AU497" s="88" t="s">
        <v>22175</v>
      </c>
      <c r="AV497" s="83" t="b">
        <v>0</v>
      </c>
      <c r="AW497" s="83" t="s">
        <v>22320</v>
      </c>
      <c r="AX497" s="88" t="s">
        <v>22815</v>
      </c>
      <c r="AY497" s="83" t="s">
        <v>66</v>
      </c>
      <c r="AZ497" s="2"/>
      <c r="BA497" s="3"/>
      <c r="BB497" s="3"/>
      <c r="BC497" s="3"/>
      <c r="BD497" s="3"/>
    </row>
    <row r="498" spans="1:56" x14ac:dyDescent="0.3">
      <c r="A498" s="69" t="s">
        <v>1335</v>
      </c>
      <c r="B498" s="70"/>
      <c r="C498" s="70"/>
      <c r="D498" s="71"/>
      <c r="E498" s="73"/>
      <c r="F498" s="109" t="s">
        <v>4093</v>
      </c>
      <c r="G498" s="70"/>
      <c r="H498" s="74"/>
      <c r="I498" s="75"/>
      <c r="J498" s="75"/>
      <c r="K498" s="74" t="s">
        <v>24767</v>
      </c>
      <c r="L498" s="78"/>
      <c r="M498" s="79"/>
      <c r="N498" s="79"/>
      <c r="O498" s="80"/>
      <c r="P498" s="81"/>
      <c r="Q498" s="81"/>
      <c r="R498" s="93"/>
      <c r="S498" s="93"/>
      <c r="T498" s="93"/>
      <c r="U498" s="93"/>
      <c r="V498" s="52"/>
      <c r="W498" s="52"/>
      <c r="X498" s="52"/>
      <c r="Y498" s="52"/>
      <c r="Z498" s="51"/>
      <c r="AA498" s="76"/>
      <c r="AB498" s="76"/>
      <c r="AC498" s="77"/>
      <c r="AD498" s="83" t="s">
        <v>17102</v>
      </c>
      <c r="AE498" s="83">
        <v>60</v>
      </c>
      <c r="AF498" s="83">
        <v>144</v>
      </c>
      <c r="AG498" s="83">
        <v>708</v>
      </c>
      <c r="AH498" s="83">
        <v>1720</v>
      </c>
      <c r="AI498" s="83"/>
      <c r="AJ498" s="83"/>
      <c r="AK498" s="83" t="s">
        <v>16561</v>
      </c>
      <c r="AL498" s="83"/>
      <c r="AM498" s="83"/>
      <c r="AN498" s="85">
        <v>42564.03193287037</v>
      </c>
      <c r="AO498" s="88" t="s">
        <v>20990</v>
      </c>
      <c r="AP498" s="83" t="b">
        <v>1</v>
      </c>
      <c r="AQ498" s="83" t="b">
        <v>0</v>
      </c>
      <c r="AR498" s="83" t="b">
        <v>0</v>
      </c>
      <c r="AS498" s="83"/>
      <c r="AT498" s="83">
        <v>0</v>
      </c>
      <c r="AU498" s="83"/>
      <c r="AV498" s="83" t="b">
        <v>0</v>
      </c>
      <c r="AW498" s="83" t="s">
        <v>22320</v>
      </c>
      <c r="AX498" s="88" t="s">
        <v>22816</v>
      </c>
      <c r="AY498" s="83" t="s">
        <v>66</v>
      </c>
      <c r="AZ498" s="2"/>
      <c r="BA498" s="3"/>
      <c r="BB498" s="3"/>
      <c r="BC498" s="3"/>
      <c r="BD498" s="3"/>
    </row>
    <row r="499" spans="1:56" x14ac:dyDescent="0.3">
      <c r="A499" s="69" t="s">
        <v>633</v>
      </c>
      <c r="B499" s="70"/>
      <c r="C499" s="70"/>
      <c r="D499" s="71"/>
      <c r="E499" s="73"/>
      <c r="F499" s="109" t="s">
        <v>3446</v>
      </c>
      <c r="G499" s="70"/>
      <c r="H499" s="74"/>
      <c r="I499" s="75"/>
      <c r="J499" s="75"/>
      <c r="K499" s="74" t="s">
        <v>24768</v>
      </c>
      <c r="L499" s="78"/>
      <c r="M499" s="79"/>
      <c r="N499" s="79"/>
      <c r="O499" s="80"/>
      <c r="P499" s="81"/>
      <c r="Q499" s="81"/>
      <c r="R499" s="93"/>
      <c r="S499" s="93"/>
      <c r="T499" s="93"/>
      <c r="U499" s="93"/>
      <c r="V499" s="52"/>
      <c r="W499" s="52"/>
      <c r="X499" s="52"/>
      <c r="Y499" s="52"/>
      <c r="Z499" s="51"/>
      <c r="AA499" s="76"/>
      <c r="AB499" s="76"/>
      <c r="AC499" s="77"/>
      <c r="AD499" s="83">
        <v>27</v>
      </c>
      <c r="AE499" s="83">
        <v>0</v>
      </c>
      <c r="AF499" s="83">
        <v>0</v>
      </c>
      <c r="AG499" s="83">
        <v>28</v>
      </c>
      <c r="AH499" s="83">
        <v>0</v>
      </c>
      <c r="AI499" s="83"/>
      <c r="AJ499" s="83"/>
      <c r="AK499" s="83"/>
      <c r="AL499" s="83"/>
      <c r="AM499" s="83"/>
      <c r="AN499" s="85">
        <v>43712.71665509259</v>
      </c>
      <c r="AO499" s="83"/>
      <c r="AP499" s="83" t="b">
        <v>1</v>
      </c>
      <c r="AQ499" s="83" t="b">
        <v>0</v>
      </c>
      <c r="AR499" s="83" t="b">
        <v>0</v>
      </c>
      <c r="AS499" s="83"/>
      <c r="AT499" s="83">
        <v>0</v>
      </c>
      <c r="AU499" s="83"/>
      <c r="AV499" s="83" t="b">
        <v>0</v>
      </c>
      <c r="AW499" s="83" t="s">
        <v>22320</v>
      </c>
      <c r="AX499" s="88" t="s">
        <v>22817</v>
      </c>
      <c r="AY499" s="83" t="s">
        <v>66</v>
      </c>
      <c r="AZ499" s="2"/>
      <c r="BA499" s="3"/>
      <c r="BB499" s="3"/>
      <c r="BC499" s="3"/>
      <c r="BD499" s="3"/>
    </row>
    <row r="500" spans="1:56" x14ac:dyDescent="0.3">
      <c r="A500" s="69" t="s">
        <v>634</v>
      </c>
      <c r="B500" s="70"/>
      <c r="C500" s="70"/>
      <c r="D500" s="71"/>
      <c r="E500" s="73"/>
      <c r="F500" s="109" t="s">
        <v>3447</v>
      </c>
      <c r="G500" s="70"/>
      <c r="H500" s="74"/>
      <c r="I500" s="75"/>
      <c r="J500" s="75"/>
      <c r="K500" s="74" t="s">
        <v>24769</v>
      </c>
      <c r="L500" s="78"/>
      <c r="M500" s="79"/>
      <c r="N500" s="79"/>
      <c r="O500" s="80"/>
      <c r="P500" s="81"/>
      <c r="Q500" s="81"/>
      <c r="R500" s="93"/>
      <c r="S500" s="93"/>
      <c r="T500" s="93"/>
      <c r="U500" s="93"/>
      <c r="V500" s="52"/>
      <c r="W500" s="52"/>
      <c r="X500" s="52"/>
      <c r="Y500" s="52"/>
      <c r="Z500" s="51"/>
      <c r="AA500" s="76"/>
      <c r="AB500" s="76"/>
      <c r="AC500" s="77"/>
      <c r="AD500" s="83" t="s">
        <v>17103</v>
      </c>
      <c r="AE500" s="83">
        <v>25</v>
      </c>
      <c r="AF500" s="83">
        <v>12</v>
      </c>
      <c r="AG500" s="83">
        <v>621</v>
      </c>
      <c r="AH500" s="83">
        <v>3</v>
      </c>
      <c r="AI500" s="83"/>
      <c r="AJ500" s="83"/>
      <c r="AK500" s="83" t="s">
        <v>19894</v>
      </c>
      <c r="AL500" s="83"/>
      <c r="AM500" s="83"/>
      <c r="AN500" s="85">
        <v>43762.132638888892</v>
      </c>
      <c r="AO500" s="83"/>
      <c r="AP500" s="83" t="b">
        <v>1</v>
      </c>
      <c r="AQ500" s="83" t="b">
        <v>0</v>
      </c>
      <c r="AR500" s="83" t="b">
        <v>0</v>
      </c>
      <c r="AS500" s="83"/>
      <c r="AT500" s="83">
        <v>0</v>
      </c>
      <c r="AU500" s="83"/>
      <c r="AV500" s="83" t="b">
        <v>0</v>
      </c>
      <c r="AW500" s="83" t="s">
        <v>22320</v>
      </c>
      <c r="AX500" s="88" t="s">
        <v>22818</v>
      </c>
      <c r="AY500" s="83" t="s">
        <v>66</v>
      </c>
      <c r="AZ500" s="2"/>
      <c r="BA500" s="3"/>
      <c r="BB500" s="3"/>
      <c r="BC500" s="3"/>
      <c r="BD500" s="3"/>
    </row>
    <row r="501" spans="1:56" x14ac:dyDescent="0.3">
      <c r="A501" s="69" t="s">
        <v>635</v>
      </c>
      <c r="B501" s="70"/>
      <c r="C501" s="70"/>
      <c r="D501" s="71"/>
      <c r="E501" s="73"/>
      <c r="F501" s="109" t="s">
        <v>3448</v>
      </c>
      <c r="G501" s="70"/>
      <c r="H501" s="74"/>
      <c r="I501" s="75"/>
      <c r="J501" s="75"/>
      <c r="K501" s="74" t="s">
        <v>24770</v>
      </c>
      <c r="L501" s="78"/>
      <c r="M501" s="79"/>
      <c r="N501" s="79"/>
      <c r="O501" s="80"/>
      <c r="P501" s="81"/>
      <c r="Q501" s="81"/>
      <c r="R501" s="93"/>
      <c r="S501" s="93"/>
      <c r="T501" s="93"/>
      <c r="U501" s="93"/>
      <c r="V501" s="52"/>
      <c r="W501" s="52"/>
      <c r="X501" s="52"/>
      <c r="Y501" s="52"/>
      <c r="Z501" s="51"/>
      <c r="AA501" s="76"/>
      <c r="AB501" s="76"/>
      <c r="AC501" s="77"/>
      <c r="AD501" s="83" t="s">
        <v>17104</v>
      </c>
      <c r="AE501" s="83">
        <v>1830</v>
      </c>
      <c r="AF501" s="83">
        <v>506</v>
      </c>
      <c r="AG501" s="83">
        <v>155</v>
      </c>
      <c r="AH501" s="83">
        <v>811</v>
      </c>
      <c r="AI501" s="83"/>
      <c r="AJ501" s="83"/>
      <c r="AK501" s="83"/>
      <c r="AL501" s="83"/>
      <c r="AM501" s="83"/>
      <c r="AN501" s="85">
        <v>41944.337083333332</v>
      </c>
      <c r="AO501" s="83"/>
      <c r="AP501" s="83" t="b">
        <v>1</v>
      </c>
      <c r="AQ501" s="83" t="b">
        <v>0</v>
      </c>
      <c r="AR501" s="83" t="b">
        <v>0</v>
      </c>
      <c r="AS501" s="83"/>
      <c r="AT501" s="83">
        <v>0</v>
      </c>
      <c r="AU501" s="88" t="s">
        <v>22157</v>
      </c>
      <c r="AV501" s="83" t="b">
        <v>0</v>
      </c>
      <c r="AW501" s="83" t="s">
        <v>22320</v>
      </c>
      <c r="AX501" s="88" t="s">
        <v>22819</v>
      </c>
      <c r="AY501" s="83" t="s">
        <v>66</v>
      </c>
      <c r="AZ501" s="2"/>
      <c r="BA501" s="3"/>
      <c r="BB501" s="3"/>
      <c r="BC501" s="3"/>
      <c r="BD501" s="3"/>
    </row>
    <row r="502" spans="1:56" x14ac:dyDescent="0.3">
      <c r="A502" s="69" t="s">
        <v>636</v>
      </c>
      <c r="B502" s="70"/>
      <c r="C502" s="70"/>
      <c r="D502" s="71"/>
      <c r="E502" s="73"/>
      <c r="F502" s="109" t="s">
        <v>3449</v>
      </c>
      <c r="G502" s="70"/>
      <c r="H502" s="74"/>
      <c r="I502" s="75"/>
      <c r="J502" s="75"/>
      <c r="K502" s="74" t="s">
        <v>24771</v>
      </c>
      <c r="L502" s="78"/>
      <c r="M502" s="79"/>
      <c r="N502" s="79"/>
      <c r="O502" s="80"/>
      <c r="P502" s="81"/>
      <c r="Q502" s="81"/>
      <c r="R502" s="93"/>
      <c r="S502" s="93"/>
      <c r="T502" s="93"/>
      <c r="U502" s="93"/>
      <c r="V502" s="52"/>
      <c r="W502" s="52"/>
      <c r="X502" s="52"/>
      <c r="Y502" s="52"/>
      <c r="Z502" s="51"/>
      <c r="AA502" s="76"/>
      <c r="AB502" s="76"/>
      <c r="AC502" s="77"/>
      <c r="AD502" s="83" t="s">
        <v>17105</v>
      </c>
      <c r="AE502" s="83">
        <v>164</v>
      </c>
      <c r="AF502" s="83">
        <v>23</v>
      </c>
      <c r="AG502" s="83">
        <v>592</v>
      </c>
      <c r="AH502" s="83">
        <v>63</v>
      </c>
      <c r="AI502" s="83"/>
      <c r="AJ502" s="83"/>
      <c r="AK502" s="83" t="s">
        <v>20016</v>
      </c>
      <c r="AL502" s="83"/>
      <c r="AM502" s="83"/>
      <c r="AN502" s="85">
        <v>43603.098043981481</v>
      </c>
      <c r="AO502" s="83"/>
      <c r="AP502" s="83" t="b">
        <v>1</v>
      </c>
      <c r="AQ502" s="83" t="b">
        <v>0</v>
      </c>
      <c r="AR502" s="83" t="b">
        <v>0</v>
      </c>
      <c r="AS502" s="83"/>
      <c r="AT502" s="83">
        <v>0</v>
      </c>
      <c r="AU502" s="83"/>
      <c r="AV502" s="83" t="b">
        <v>0</v>
      </c>
      <c r="AW502" s="83" t="s">
        <v>22320</v>
      </c>
      <c r="AX502" s="88" t="s">
        <v>22820</v>
      </c>
      <c r="AY502" s="83" t="s">
        <v>66</v>
      </c>
      <c r="AZ502" s="2"/>
      <c r="BA502" s="3"/>
      <c r="BB502" s="3"/>
      <c r="BC502" s="3"/>
      <c r="BD502" s="3"/>
    </row>
    <row r="503" spans="1:56" x14ac:dyDescent="0.3">
      <c r="A503" s="69" t="s">
        <v>637</v>
      </c>
      <c r="B503" s="70"/>
      <c r="C503" s="70"/>
      <c r="D503" s="71"/>
      <c r="E503" s="73"/>
      <c r="F503" s="109" t="s">
        <v>3450</v>
      </c>
      <c r="G503" s="70"/>
      <c r="H503" s="74"/>
      <c r="I503" s="75"/>
      <c r="J503" s="75"/>
      <c r="K503" s="74" t="s">
        <v>24772</v>
      </c>
      <c r="L503" s="78"/>
      <c r="M503" s="79"/>
      <c r="N503" s="79"/>
      <c r="O503" s="80"/>
      <c r="P503" s="81"/>
      <c r="Q503" s="81"/>
      <c r="R503" s="93"/>
      <c r="S503" s="93"/>
      <c r="T503" s="93"/>
      <c r="U503" s="93"/>
      <c r="V503" s="52"/>
      <c r="W503" s="52"/>
      <c r="X503" s="52"/>
      <c r="Y503" s="52"/>
      <c r="Z503" s="51"/>
      <c r="AA503" s="76"/>
      <c r="AB503" s="76"/>
      <c r="AC503" s="77"/>
      <c r="AD503" s="83" t="s">
        <v>17106</v>
      </c>
      <c r="AE503" s="83">
        <v>197</v>
      </c>
      <c r="AF503" s="83">
        <v>542</v>
      </c>
      <c r="AG503" s="83">
        <v>12215</v>
      </c>
      <c r="AH503" s="83">
        <v>2648</v>
      </c>
      <c r="AI503" s="83"/>
      <c r="AJ503" s="83"/>
      <c r="AK503" s="83"/>
      <c r="AL503" s="83"/>
      <c r="AM503" s="83"/>
      <c r="AN503" s="85">
        <v>41151.363657407404</v>
      </c>
      <c r="AO503" s="88" t="s">
        <v>20991</v>
      </c>
      <c r="AP503" s="83" t="b">
        <v>1</v>
      </c>
      <c r="AQ503" s="83" t="b">
        <v>0</v>
      </c>
      <c r="AR503" s="83" t="b">
        <v>0</v>
      </c>
      <c r="AS503" s="83"/>
      <c r="AT503" s="83">
        <v>1</v>
      </c>
      <c r="AU503" s="88" t="s">
        <v>22157</v>
      </c>
      <c r="AV503" s="83" t="b">
        <v>0</v>
      </c>
      <c r="AW503" s="83" t="s">
        <v>22320</v>
      </c>
      <c r="AX503" s="88" t="s">
        <v>22821</v>
      </c>
      <c r="AY503" s="83" t="s">
        <v>66</v>
      </c>
      <c r="AZ503" s="2"/>
      <c r="BA503" s="3"/>
      <c r="BB503" s="3"/>
      <c r="BC503" s="3"/>
      <c r="BD503" s="3"/>
    </row>
    <row r="504" spans="1:56" x14ac:dyDescent="0.3">
      <c r="A504" s="69" t="s">
        <v>638</v>
      </c>
      <c r="B504" s="70"/>
      <c r="C504" s="70"/>
      <c r="D504" s="71"/>
      <c r="E504" s="73"/>
      <c r="F504" s="109" t="s">
        <v>3451</v>
      </c>
      <c r="G504" s="70"/>
      <c r="H504" s="74"/>
      <c r="I504" s="75"/>
      <c r="J504" s="75"/>
      <c r="K504" s="74" t="s">
        <v>24773</v>
      </c>
      <c r="L504" s="78"/>
      <c r="M504" s="79"/>
      <c r="N504" s="79"/>
      <c r="O504" s="80"/>
      <c r="P504" s="81"/>
      <c r="Q504" s="81"/>
      <c r="R504" s="93"/>
      <c r="S504" s="93"/>
      <c r="T504" s="93"/>
      <c r="U504" s="93"/>
      <c r="V504" s="52"/>
      <c r="W504" s="52"/>
      <c r="X504" s="52"/>
      <c r="Y504" s="52"/>
      <c r="Z504" s="51"/>
      <c r="AA504" s="76"/>
      <c r="AB504" s="76"/>
      <c r="AC504" s="77"/>
      <c r="AD504" s="83" t="s">
        <v>17107</v>
      </c>
      <c r="AE504" s="83">
        <v>1854</v>
      </c>
      <c r="AF504" s="83">
        <v>488</v>
      </c>
      <c r="AG504" s="83">
        <v>15721</v>
      </c>
      <c r="AH504" s="83">
        <v>15852</v>
      </c>
      <c r="AI504" s="83"/>
      <c r="AJ504" s="83" t="s">
        <v>18818</v>
      </c>
      <c r="AK504" s="83" t="s">
        <v>19896</v>
      </c>
      <c r="AL504" s="83"/>
      <c r="AM504" s="83"/>
      <c r="AN504" s="85">
        <v>42395.782719907409</v>
      </c>
      <c r="AO504" s="88" t="s">
        <v>20992</v>
      </c>
      <c r="AP504" s="83" t="b">
        <v>1</v>
      </c>
      <c r="AQ504" s="83" t="b">
        <v>0</v>
      </c>
      <c r="AR504" s="83" t="b">
        <v>1</v>
      </c>
      <c r="AS504" s="83"/>
      <c r="AT504" s="83">
        <v>0</v>
      </c>
      <c r="AU504" s="83"/>
      <c r="AV504" s="83" t="b">
        <v>0</v>
      </c>
      <c r="AW504" s="83" t="s">
        <v>22320</v>
      </c>
      <c r="AX504" s="88" t="s">
        <v>22822</v>
      </c>
      <c r="AY504" s="83" t="s">
        <v>66</v>
      </c>
      <c r="AZ504" s="2"/>
      <c r="BA504" s="3"/>
      <c r="BB504" s="3"/>
      <c r="BC504" s="3"/>
      <c r="BD504" s="3"/>
    </row>
    <row r="505" spans="1:56" x14ac:dyDescent="0.3">
      <c r="A505" s="69" t="s">
        <v>2112</v>
      </c>
      <c r="B505" s="70"/>
      <c r="C505" s="70"/>
      <c r="D505" s="71"/>
      <c r="E505" s="73"/>
      <c r="F505" s="109" t="s">
        <v>4797</v>
      </c>
      <c r="G505" s="70"/>
      <c r="H505" s="74"/>
      <c r="I505" s="75"/>
      <c r="J505" s="75"/>
      <c r="K505" s="74" t="s">
        <v>24774</v>
      </c>
      <c r="L505" s="78"/>
      <c r="M505" s="79"/>
      <c r="N505" s="79"/>
      <c r="O505" s="80"/>
      <c r="P505" s="81"/>
      <c r="Q505" s="81"/>
      <c r="R505" s="93"/>
      <c r="S505" s="93"/>
      <c r="T505" s="93"/>
      <c r="U505" s="93"/>
      <c r="V505" s="52"/>
      <c r="W505" s="52"/>
      <c r="X505" s="52"/>
      <c r="Y505" s="52"/>
      <c r="Z505" s="51"/>
      <c r="AA505" s="76"/>
      <c r="AB505" s="76"/>
      <c r="AC505" s="77"/>
      <c r="AD505" s="83" t="s">
        <v>17108</v>
      </c>
      <c r="AE505" s="83">
        <v>2279</v>
      </c>
      <c r="AF505" s="83">
        <v>8819</v>
      </c>
      <c r="AG505" s="83">
        <v>203829</v>
      </c>
      <c r="AH505" s="83">
        <v>23747</v>
      </c>
      <c r="AI505" s="83"/>
      <c r="AJ505" s="83" t="s">
        <v>18819</v>
      </c>
      <c r="AK505" s="83"/>
      <c r="AL505" s="83"/>
      <c r="AM505" s="83"/>
      <c r="AN505" s="85">
        <v>41862.354826388888</v>
      </c>
      <c r="AO505" s="88" t="s">
        <v>20993</v>
      </c>
      <c r="AP505" s="83" t="b">
        <v>0</v>
      </c>
      <c r="AQ505" s="83" t="b">
        <v>0</v>
      </c>
      <c r="AR505" s="83" t="b">
        <v>1</v>
      </c>
      <c r="AS505" s="83"/>
      <c r="AT505" s="83">
        <v>18</v>
      </c>
      <c r="AU505" s="88" t="s">
        <v>22157</v>
      </c>
      <c r="AV505" s="83" t="b">
        <v>0</v>
      </c>
      <c r="AW505" s="83" t="s">
        <v>22320</v>
      </c>
      <c r="AX505" s="88" t="s">
        <v>22823</v>
      </c>
      <c r="AY505" s="83" t="s">
        <v>66</v>
      </c>
      <c r="AZ505" s="2"/>
      <c r="BA505" s="3"/>
      <c r="BB505" s="3"/>
      <c r="BC505" s="3"/>
      <c r="BD505" s="3"/>
    </row>
    <row r="506" spans="1:56" x14ac:dyDescent="0.3">
      <c r="A506" s="69" t="s">
        <v>639</v>
      </c>
      <c r="B506" s="70"/>
      <c r="C506" s="70"/>
      <c r="D506" s="71"/>
      <c r="E506" s="73"/>
      <c r="F506" s="109" t="s">
        <v>3452</v>
      </c>
      <c r="G506" s="70"/>
      <c r="H506" s="74"/>
      <c r="I506" s="75"/>
      <c r="J506" s="75"/>
      <c r="K506" s="74" t="s">
        <v>24775</v>
      </c>
      <c r="L506" s="78"/>
      <c r="M506" s="79"/>
      <c r="N506" s="79"/>
      <c r="O506" s="80"/>
      <c r="P506" s="81"/>
      <c r="Q506" s="81"/>
      <c r="R506" s="93"/>
      <c r="S506" s="93"/>
      <c r="T506" s="93"/>
      <c r="U506" s="93"/>
      <c r="V506" s="52"/>
      <c r="W506" s="52"/>
      <c r="X506" s="52"/>
      <c r="Y506" s="52"/>
      <c r="Z506" s="51"/>
      <c r="AA506" s="76"/>
      <c r="AB506" s="76"/>
      <c r="AC506" s="77"/>
      <c r="AD506" s="83" t="s">
        <v>17109</v>
      </c>
      <c r="AE506" s="83">
        <v>23</v>
      </c>
      <c r="AF506" s="83">
        <v>0</v>
      </c>
      <c r="AG506" s="83">
        <v>7</v>
      </c>
      <c r="AH506" s="83">
        <v>0</v>
      </c>
      <c r="AI506" s="83"/>
      <c r="AJ506" s="83"/>
      <c r="AK506" s="83"/>
      <c r="AL506" s="83"/>
      <c r="AM506" s="83"/>
      <c r="AN506" s="85">
        <v>43861.427210648151</v>
      </c>
      <c r="AO506" s="83"/>
      <c r="AP506" s="83" t="b">
        <v>1</v>
      </c>
      <c r="AQ506" s="83" t="b">
        <v>0</v>
      </c>
      <c r="AR506" s="83" t="b">
        <v>0</v>
      </c>
      <c r="AS506" s="83"/>
      <c r="AT506" s="83">
        <v>0</v>
      </c>
      <c r="AU506" s="83"/>
      <c r="AV506" s="83" t="b">
        <v>0</v>
      </c>
      <c r="AW506" s="83" t="s">
        <v>22320</v>
      </c>
      <c r="AX506" s="88" t="s">
        <v>22824</v>
      </c>
      <c r="AY506" s="83" t="s">
        <v>66</v>
      </c>
      <c r="AZ506" s="2"/>
      <c r="BA506" s="3"/>
      <c r="BB506" s="3"/>
      <c r="BC506" s="3"/>
      <c r="BD506" s="3"/>
    </row>
    <row r="507" spans="1:56" x14ac:dyDescent="0.3">
      <c r="A507" s="69" t="s">
        <v>640</v>
      </c>
      <c r="B507" s="70"/>
      <c r="C507" s="70"/>
      <c r="D507" s="71"/>
      <c r="E507" s="73"/>
      <c r="F507" s="109" t="s">
        <v>3453</v>
      </c>
      <c r="G507" s="70"/>
      <c r="H507" s="74"/>
      <c r="I507" s="75"/>
      <c r="J507" s="75"/>
      <c r="K507" s="74" t="s">
        <v>24776</v>
      </c>
      <c r="L507" s="78"/>
      <c r="M507" s="79"/>
      <c r="N507" s="79"/>
      <c r="O507" s="80"/>
      <c r="P507" s="81"/>
      <c r="Q507" s="81"/>
      <c r="R507" s="93"/>
      <c r="S507" s="93"/>
      <c r="T507" s="93"/>
      <c r="U507" s="93"/>
      <c r="V507" s="52"/>
      <c r="W507" s="52"/>
      <c r="X507" s="52"/>
      <c r="Y507" s="52"/>
      <c r="Z507" s="51"/>
      <c r="AA507" s="76"/>
      <c r="AB507" s="76"/>
      <c r="AC507" s="77"/>
      <c r="AD507" s="83" t="s">
        <v>17110</v>
      </c>
      <c r="AE507" s="83">
        <v>502</v>
      </c>
      <c r="AF507" s="83">
        <v>1262</v>
      </c>
      <c r="AG507" s="83">
        <v>22279</v>
      </c>
      <c r="AH507" s="83">
        <v>3342</v>
      </c>
      <c r="AI507" s="83"/>
      <c r="AJ507" s="83" t="s">
        <v>18820</v>
      </c>
      <c r="AK507" s="83" t="s">
        <v>16563</v>
      </c>
      <c r="AL507" s="83"/>
      <c r="AM507" s="83"/>
      <c r="AN507" s="85">
        <v>40689.002812500003</v>
      </c>
      <c r="AO507" s="88" t="s">
        <v>20994</v>
      </c>
      <c r="AP507" s="83" t="b">
        <v>0</v>
      </c>
      <c r="AQ507" s="83" t="b">
        <v>0</v>
      </c>
      <c r="AR507" s="83" t="b">
        <v>1</v>
      </c>
      <c r="AS507" s="83"/>
      <c r="AT507" s="83">
        <v>5</v>
      </c>
      <c r="AU507" s="88" t="s">
        <v>22163</v>
      </c>
      <c r="AV507" s="83" t="b">
        <v>0</v>
      </c>
      <c r="AW507" s="83" t="s">
        <v>22320</v>
      </c>
      <c r="AX507" s="88" t="s">
        <v>22825</v>
      </c>
      <c r="AY507" s="83" t="s">
        <v>66</v>
      </c>
      <c r="AZ507" s="2"/>
      <c r="BA507" s="3"/>
      <c r="BB507" s="3"/>
      <c r="BC507" s="3"/>
      <c r="BD507" s="3"/>
    </row>
    <row r="508" spans="1:56" x14ac:dyDescent="0.3">
      <c r="A508" s="69" t="s">
        <v>641</v>
      </c>
      <c r="B508" s="70"/>
      <c r="C508" s="70"/>
      <c r="D508" s="71"/>
      <c r="E508" s="73"/>
      <c r="F508" s="109" t="s">
        <v>3454</v>
      </c>
      <c r="G508" s="70"/>
      <c r="H508" s="74"/>
      <c r="I508" s="75"/>
      <c r="J508" s="75"/>
      <c r="K508" s="74" t="s">
        <v>24777</v>
      </c>
      <c r="L508" s="78"/>
      <c r="M508" s="79"/>
      <c r="N508" s="79"/>
      <c r="O508" s="80"/>
      <c r="P508" s="81"/>
      <c r="Q508" s="81"/>
      <c r="R508" s="93"/>
      <c r="S508" s="93"/>
      <c r="T508" s="93"/>
      <c r="U508" s="93"/>
      <c r="V508" s="52"/>
      <c r="W508" s="52"/>
      <c r="X508" s="52"/>
      <c r="Y508" s="52"/>
      <c r="Z508" s="51"/>
      <c r="AA508" s="76"/>
      <c r="AB508" s="76"/>
      <c r="AC508" s="77"/>
      <c r="AD508" s="83" t="s">
        <v>17111</v>
      </c>
      <c r="AE508" s="83">
        <v>256</v>
      </c>
      <c r="AF508" s="83">
        <v>367</v>
      </c>
      <c r="AG508" s="83">
        <v>892</v>
      </c>
      <c r="AH508" s="83">
        <v>11399</v>
      </c>
      <c r="AI508" s="83"/>
      <c r="AJ508" s="83" t="s">
        <v>18821</v>
      </c>
      <c r="AK508" s="83" t="s">
        <v>16561</v>
      </c>
      <c r="AL508" s="83"/>
      <c r="AM508" s="83"/>
      <c r="AN508" s="85">
        <v>42837.484259259261</v>
      </c>
      <c r="AO508" s="88" t="s">
        <v>20995</v>
      </c>
      <c r="AP508" s="83" t="b">
        <v>1</v>
      </c>
      <c r="AQ508" s="83" t="b">
        <v>0</v>
      </c>
      <c r="AR508" s="83" t="b">
        <v>1</v>
      </c>
      <c r="AS508" s="83"/>
      <c r="AT508" s="83">
        <v>0</v>
      </c>
      <c r="AU508" s="83"/>
      <c r="AV508" s="83" t="b">
        <v>0</v>
      </c>
      <c r="AW508" s="83" t="s">
        <v>22320</v>
      </c>
      <c r="AX508" s="88" t="s">
        <v>22826</v>
      </c>
      <c r="AY508" s="83" t="s">
        <v>66</v>
      </c>
      <c r="AZ508" s="2"/>
      <c r="BA508" s="3"/>
      <c r="BB508" s="3"/>
      <c r="BC508" s="3"/>
      <c r="BD508" s="3"/>
    </row>
    <row r="509" spans="1:56" x14ac:dyDescent="0.3">
      <c r="A509" s="69" t="s">
        <v>642</v>
      </c>
      <c r="B509" s="70"/>
      <c r="C509" s="70"/>
      <c r="D509" s="71"/>
      <c r="E509" s="73"/>
      <c r="F509" s="109" t="s">
        <v>3455</v>
      </c>
      <c r="G509" s="70"/>
      <c r="H509" s="74"/>
      <c r="I509" s="75"/>
      <c r="J509" s="75"/>
      <c r="K509" s="74" t="s">
        <v>24778</v>
      </c>
      <c r="L509" s="78"/>
      <c r="M509" s="79"/>
      <c r="N509" s="79"/>
      <c r="O509" s="80"/>
      <c r="P509" s="81"/>
      <c r="Q509" s="81"/>
      <c r="R509" s="93"/>
      <c r="S509" s="93"/>
      <c r="T509" s="93"/>
      <c r="U509" s="93"/>
      <c r="V509" s="52"/>
      <c r="W509" s="52"/>
      <c r="X509" s="52"/>
      <c r="Y509" s="52"/>
      <c r="Z509" s="51"/>
      <c r="AA509" s="76"/>
      <c r="AB509" s="76"/>
      <c r="AC509" s="77"/>
      <c r="AD509" s="83" t="s">
        <v>17112</v>
      </c>
      <c r="AE509" s="83">
        <v>4694</v>
      </c>
      <c r="AF509" s="83">
        <v>2545</v>
      </c>
      <c r="AG509" s="83">
        <v>23137</v>
      </c>
      <c r="AH509" s="83">
        <v>5321</v>
      </c>
      <c r="AI509" s="83"/>
      <c r="AJ509" s="83" t="s">
        <v>18822</v>
      </c>
      <c r="AK509" s="83" t="s">
        <v>20017</v>
      </c>
      <c r="AL509" s="83"/>
      <c r="AM509" s="83"/>
      <c r="AN509" s="85">
        <v>40966.763194444444</v>
      </c>
      <c r="AO509" s="88" t="s">
        <v>20996</v>
      </c>
      <c r="AP509" s="83" t="b">
        <v>0</v>
      </c>
      <c r="AQ509" s="83" t="b">
        <v>0</v>
      </c>
      <c r="AR509" s="83" t="b">
        <v>0</v>
      </c>
      <c r="AS509" s="83"/>
      <c r="AT509" s="83">
        <v>2</v>
      </c>
      <c r="AU509" s="88" t="s">
        <v>22157</v>
      </c>
      <c r="AV509" s="83" t="b">
        <v>0</v>
      </c>
      <c r="AW509" s="83" t="s">
        <v>22320</v>
      </c>
      <c r="AX509" s="88" t="s">
        <v>22827</v>
      </c>
      <c r="AY509" s="83" t="s">
        <v>66</v>
      </c>
      <c r="AZ509" s="2"/>
      <c r="BA509" s="3"/>
      <c r="BB509" s="3"/>
      <c r="BC509" s="3"/>
      <c r="BD509" s="3"/>
    </row>
    <row r="510" spans="1:56" x14ac:dyDescent="0.3">
      <c r="A510" s="69" t="s">
        <v>643</v>
      </c>
      <c r="B510" s="70"/>
      <c r="C510" s="70"/>
      <c r="D510" s="71"/>
      <c r="E510" s="73"/>
      <c r="F510" s="109" t="s">
        <v>3456</v>
      </c>
      <c r="G510" s="70"/>
      <c r="H510" s="74"/>
      <c r="I510" s="75"/>
      <c r="J510" s="75"/>
      <c r="K510" s="74" t="s">
        <v>24779</v>
      </c>
      <c r="L510" s="78"/>
      <c r="M510" s="79"/>
      <c r="N510" s="79"/>
      <c r="O510" s="80"/>
      <c r="P510" s="81"/>
      <c r="Q510" s="81"/>
      <c r="R510" s="93"/>
      <c r="S510" s="93"/>
      <c r="T510" s="93"/>
      <c r="U510" s="93"/>
      <c r="V510" s="52"/>
      <c r="W510" s="52"/>
      <c r="X510" s="52"/>
      <c r="Y510" s="52"/>
      <c r="Z510" s="51"/>
      <c r="AA510" s="76"/>
      <c r="AB510" s="76"/>
      <c r="AC510" s="77"/>
      <c r="AD510" s="83" t="s">
        <v>17113</v>
      </c>
      <c r="AE510" s="83">
        <v>1077</v>
      </c>
      <c r="AF510" s="83">
        <v>8828</v>
      </c>
      <c r="AG510" s="83">
        <v>25628</v>
      </c>
      <c r="AH510" s="83">
        <v>15359</v>
      </c>
      <c r="AI510" s="83"/>
      <c r="AJ510" s="83" t="s">
        <v>18823</v>
      </c>
      <c r="AK510" s="83"/>
      <c r="AL510" s="83"/>
      <c r="AM510" s="83"/>
      <c r="AN510" s="85">
        <v>41309.744490740741</v>
      </c>
      <c r="AO510" s="88" t="s">
        <v>20997</v>
      </c>
      <c r="AP510" s="83" t="b">
        <v>1</v>
      </c>
      <c r="AQ510" s="83" t="b">
        <v>0</v>
      </c>
      <c r="AR510" s="83" t="b">
        <v>1</v>
      </c>
      <c r="AS510" s="83"/>
      <c r="AT510" s="83">
        <v>4</v>
      </c>
      <c r="AU510" s="88" t="s">
        <v>22157</v>
      </c>
      <c r="AV510" s="83" t="b">
        <v>0</v>
      </c>
      <c r="AW510" s="83" t="s">
        <v>22320</v>
      </c>
      <c r="AX510" s="88" t="s">
        <v>22828</v>
      </c>
      <c r="AY510" s="83" t="s">
        <v>66</v>
      </c>
      <c r="AZ510" s="2"/>
      <c r="BA510" s="3"/>
      <c r="BB510" s="3"/>
      <c r="BC510" s="3"/>
      <c r="BD510" s="3"/>
    </row>
    <row r="511" spans="1:56" x14ac:dyDescent="0.3">
      <c r="A511" s="69" t="s">
        <v>644</v>
      </c>
      <c r="B511" s="70"/>
      <c r="C511" s="70"/>
      <c r="D511" s="71"/>
      <c r="E511" s="73"/>
      <c r="F511" s="109" t="s">
        <v>3457</v>
      </c>
      <c r="G511" s="70"/>
      <c r="H511" s="74"/>
      <c r="I511" s="75"/>
      <c r="J511" s="75"/>
      <c r="K511" s="74" t="s">
        <v>24780</v>
      </c>
      <c r="L511" s="78"/>
      <c r="M511" s="79"/>
      <c r="N511" s="79"/>
      <c r="O511" s="80"/>
      <c r="P511" s="81"/>
      <c r="Q511" s="81"/>
      <c r="R511" s="93"/>
      <c r="S511" s="93"/>
      <c r="T511" s="93"/>
      <c r="U511" s="93"/>
      <c r="V511" s="52"/>
      <c r="W511" s="52"/>
      <c r="X511" s="52"/>
      <c r="Y511" s="52"/>
      <c r="Z511" s="51"/>
      <c r="AA511" s="76"/>
      <c r="AB511" s="76"/>
      <c r="AC511" s="77"/>
      <c r="AD511" s="83" t="s">
        <v>17114</v>
      </c>
      <c r="AE511" s="83">
        <v>148</v>
      </c>
      <c r="AF511" s="83">
        <v>1147</v>
      </c>
      <c r="AG511" s="83">
        <v>258</v>
      </c>
      <c r="AH511" s="83">
        <v>16566</v>
      </c>
      <c r="AI511" s="83"/>
      <c r="AJ511" s="83" t="s">
        <v>18824</v>
      </c>
      <c r="AK511" s="83" t="s">
        <v>16552</v>
      </c>
      <c r="AL511" s="83"/>
      <c r="AM511" s="83"/>
      <c r="AN511" s="85">
        <v>40613.789120370369</v>
      </c>
      <c r="AO511" s="88" t="s">
        <v>20998</v>
      </c>
      <c r="AP511" s="83" t="b">
        <v>0</v>
      </c>
      <c r="AQ511" s="83" t="b">
        <v>0</v>
      </c>
      <c r="AR511" s="83" t="b">
        <v>0</v>
      </c>
      <c r="AS511" s="83"/>
      <c r="AT511" s="83">
        <v>1</v>
      </c>
      <c r="AU511" s="88" t="s">
        <v>22157</v>
      </c>
      <c r="AV511" s="83" t="b">
        <v>0</v>
      </c>
      <c r="AW511" s="83" t="s">
        <v>22320</v>
      </c>
      <c r="AX511" s="88" t="s">
        <v>22829</v>
      </c>
      <c r="AY511" s="83" t="s">
        <v>66</v>
      </c>
      <c r="AZ511" s="2"/>
      <c r="BA511" s="3"/>
      <c r="BB511" s="3"/>
      <c r="BC511" s="3"/>
      <c r="BD511" s="3"/>
    </row>
    <row r="512" spans="1:56" x14ac:dyDescent="0.3">
      <c r="A512" s="69" t="s">
        <v>645</v>
      </c>
      <c r="B512" s="70"/>
      <c r="C512" s="70"/>
      <c r="D512" s="71"/>
      <c r="E512" s="73"/>
      <c r="F512" s="109" t="s">
        <v>3458</v>
      </c>
      <c r="G512" s="70"/>
      <c r="H512" s="74"/>
      <c r="I512" s="75"/>
      <c r="J512" s="75"/>
      <c r="K512" s="74" t="s">
        <v>24781</v>
      </c>
      <c r="L512" s="78"/>
      <c r="M512" s="79"/>
      <c r="N512" s="79"/>
      <c r="O512" s="80"/>
      <c r="P512" s="81"/>
      <c r="Q512" s="81"/>
      <c r="R512" s="93"/>
      <c r="S512" s="93"/>
      <c r="T512" s="93"/>
      <c r="U512" s="93"/>
      <c r="V512" s="52"/>
      <c r="W512" s="52"/>
      <c r="X512" s="52"/>
      <c r="Y512" s="52"/>
      <c r="Z512" s="51"/>
      <c r="AA512" s="76"/>
      <c r="AB512" s="76"/>
      <c r="AC512" s="77"/>
      <c r="AD512" s="83" t="s">
        <v>17115</v>
      </c>
      <c r="AE512" s="83">
        <v>135</v>
      </c>
      <c r="AF512" s="83">
        <v>1560</v>
      </c>
      <c r="AG512" s="83">
        <v>28385</v>
      </c>
      <c r="AH512" s="83">
        <v>8286</v>
      </c>
      <c r="AI512" s="83"/>
      <c r="AJ512" s="83" t="s">
        <v>18825</v>
      </c>
      <c r="AK512" s="83"/>
      <c r="AL512" s="83"/>
      <c r="AM512" s="83"/>
      <c r="AN512" s="85">
        <v>41212.526284722226</v>
      </c>
      <c r="AO512" s="88" t="s">
        <v>20999</v>
      </c>
      <c r="AP512" s="83" t="b">
        <v>1</v>
      </c>
      <c r="AQ512" s="83" t="b">
        <v>0</v>
      </c>
      <c r="AR512" s="83" t="b">
        <v>1</v>
      </c>
      <c r="AS512" s="83"/>
      <c r="AT512" s="83">
        <v>2</v>
      </c>
      <c r="AU512" s="88" t="s">
        <v>22157</v>
      </c>
      <c r="AV512" s="83" t="b">
        <v>0</v>
      </c>
      <c r="AW512" s="83" t="s">
        <v>22320</v>
      </c>
      <c r="AX512" s="88" t="s">
        <v>22830</v>
      </c>
      <c r="AY512" s="83" t="s">
        <v>66</v>
      </c>
      <c r="AZ512" s="2"/>
      <c r="BA512" s="3"/>
      <c r="BB512" s="3"/>
      <c r="BC512" s="3"/>
      <c r="BD512" s="3"/>
    </row>
    <row r="513" spans="1:56" x14ac:dyDescent="0.3">
      <c r="A513" s="69" t="s">
        <v>646</v>
      </c>
      <c r="B513" s="70"/>
      <c r="C513" s="70"/>
      <c r="D513" s="71"/>
      <c r="E513" s="73"/>
      <c r="F513" s="109" t="s">
        <v>3062</v>
      </c>
      <c r="G513" s="70"/>
      <c r="H513" s="74"/>
      <c r="I513" s="75"/>
      <c r="J513" s="75"/>
      <c r="K513" s="74" t="s">
        <v>24782</v>
      </c>
      <c r="L513" s="78"/>
      <c r="M513" s="79"/>
      <c r="N513" s="79"/>
      <c r="O513" s="80"/>
      <c r="P513" s="81"/>
      <c r="Q513" s="81"/>
      <c r="R513" s="93"/>
      <c r="S513" s="93"/>
      <c r="T513" s="93"/>
      <c r="U513" s="93"/>
      <c r="V513" s="52"/>
      <c r="W513" s="52"/>
      <c r="X513" s="52"/>
      <c r="Y513" s="52"/>
      <c r="Z513" s="51"/>
      <c r="AA513" s="76"/>
      <c r="AB513" s="76"/>
      <c r="AC513" s="77"/>
      <c r="AD513" s="83" t="s">
        <v>17116</v>
      </c>
      <c r="AE513" s="83">
        <v>541</v>
      </c>
      <c r="AF513" s="83">
        <v>92</v>
      </c>
      <c r="AG513" s="83">
        <v>18827</v>
      </c>
      <c r="AH513" s="83">
        <v>4106</v>
      </c>
      <c r="AI513" s="83"/>
      <c r="AJ513" s="83"/>
      <c r="AK513" s="83"/>
      <c r="AL513" s="83"/>
      <c r="AM513" s="83"/>
      <c r="AN513" s="85">
        <v>42780.749178240738</v>
      </c>
      <c r="AO513" s="83"/>
      <c r="AP513" s="83" t="b">
        <v>1</v>
      </c>
      <c r="AQ513" s="83" t="b">
        <v>1</v>
      </c>
      <c r="AR513" s="83" t="b">
        <v>1</v>
      </c>
      <c r="AS513" s="83"/>
      <c r="AT513" s="83">
        <v>0</v>
      </c>
      <c r="AU513" s="83"/>
      <c r="AV513" s="83" t="b">
        <v>0</v>
      </c>
      <c r="AW513" s="83" t="s">
        <v>22320</v>
      </c>
      <c r="AX513" s="88" t="s">
        <v>22831</v>
      </c>
      <c r="AY513" s="83" t="s">
        <v>66</v>
      </c>
      <c r="AZ513" s="2"/>
      <c r="BA513" s="3"/>
      <c r="BB513" s="3"/>
      <c r="BC513" s="3"/>
      <c r="BD513" s="3"/>
    </row>
    <row r="514" spans="1:56" x14ac:dyDescent="0.3">
      <c r="A514" s="69" t="s">
        <v>647</v>
      </c>
      <c r="B514" s="70"/>
      <c r="C514" s="70"/>
      <c r="D514" s="71"/>
      <c r="E514" s="73"/>
      <c r="F514" s="109" t="s">
        <v>22210</v>
      </c>
      <c r="G514" s="70"/>
      <c r="H514" s="74"/>
      <c r="I514" s="75"/>
      <c r="J514" s="75"/>
      <c r="K514" s="74" t="s">
        <v>24783</v>
      </c>
      <c r="L514" s="78"/>
      <c r="M514" s="79"/>
      <c r="N514" s="79"/>
      <c r="O514" s="80"/>
      <c r="P514" s="81"/>
      <c r="Q514" s="81"/>
      <c r="R514" s="93"/>
      <c r="S514" s="93"/>
      <c r="T514" s="93"/>
      <c r="U514" s="93"/>
      <c r="V514" s="52"/>
      <c r="W514" s="52"/>
      <c r="X514" s="52"/>
      <c r="Y514" s="52"/>
      <c r="Z514" s="51"/>
      <c r="AA514" s="76"/>
      <c r="AB514" s="76"/>
      <c r="AC514" s="77"/>
      <c r="AD514" s="83" t="s">
        <v>17117</v>
      </c>
      <c r="AE514" s="83">
        <v>307</v>
      </c>
      <c r="AF514" s="83">
        <v>179</v>
      </c>
      <c r="AG514" s="83">
        <v>1011</v>
      </c>
      <c r="AH514" s="83">
        <v>348</v>
      </c>
      <c r="AI514" s="83"/>
      <c r="AJ514" s="83" t="s">
        <v>18826</v>
      </c>
      <c r="AK514" s="83" t="s">
        <v>19733</v>
      </c>
      <c r="AL514" s="83"/>
      <c r="AM514" s="83"/>
      <c r="AN514" s="85">
        <v>40727.97284722222</v>
      </c>
      <c r="AO514" s="88" t="s">
        <v>21000</v>
      </c>
      <c r="AP514" s="83" t="b">
        <v>1</v>
      </c>
      <c r="AQ514" s="83" t="b">
        <v>0</v>
      </c>
      <c r="AR514" s="83" t="b">
        <v>1</v>
      </c>
      <c r="AS514" s="83"/>
      <c r="AT514" s="83">
        <v>0</v>
      </c>
      <c r="AU514" s="88" t="s">
        <v>22157</v>
      </c>
      <c r="AV514" s="83" t="b">
        <v>0</v>
      </c>
      <c r="AW514" s="83" t="s">
        <v>22320</v>
      </c>
      <c r="AX514" s="88" t="s">
        <v>22832</v>
      </c>
      <c r="AY514" s="83" t="s">
        <v>66</v>
      </c>
      <c r="AZ514" s="2"/>
      <c r="BA514" s="3"/>
      <c r="BB514" s="3"/>
      <c r="BC514" s="3"/>
      <c r="BD514" s="3"/>
    </row>
    <row r="515" spans="1:56" x14ac:dyDescent="0.3">
      <c r="A515" s="69" t="s">
        <v>648</v>
      </c>
      <c r="B515" s="70"/>
      <c r="C515" s="70"/>
      <c r="D515" s="71"/>
      <c r="E515" s="73"/>
      <c r="F515" s="109" t="s">
        <v>22211</v>
      </c>
      <c r="G515" s="70"/>
      <c r="H515" s="74"/>
      <c r="I515" s="75"/>
      <c r="J515" s="75"/>
      <c r="K515" s="74" t="s">
        <v>24784</v>
      </c>
      <c r="L515" s="78"/>
      <c r="M515" s="79"/>
      <c r="N515" s="79"/>
      <c r="O515" s="80"/>
      <c r="P515" s="81"/>
      <c r="Q515" s="81"/>
      <c r="R515" s="93"/>
      <c r="S515" s="93"/>
      <c r="T515" s="93"/>
      <c r="U515" s="93"/>
      <c r="V515" s="52"/>
      <c r="W515" s="52"/>
      <c r="X515" s="52"/>
      <c r="Y515" s="52"/>
      <c r="Z515" s="51"/>
      <c r="AA515" s="76"/>
      <c r="AB515" s="76"/>
      <c r="AC515" s="77"/>
      <c r="AD515" s="83" t="s">
        <v>17118</v>
      </c>
      <c r="AE515" s="83">
        <v>5252</v>
      </c>
      <c r="AF515" s="83">
        <v>10119</v>
      </c>
      <c r="AG515" s="83">
        <v>3872</v>
      </c>
      <c r="AH515" s="83">
        <v>4836</v>
      </c>
      <c r="AI515" s="83"/>
      <c r="AJ515" s="83" t="s">
        <v>18827</v>
      </c>
      <c r="AK515" s="83" t="s">
        <v>20018</v>
      </c>
      <c r="AL515" s="88" t="s">
        <v>20396</v>
      </c>
      <c r="AM515" s="83"/>
      <c r="AN515" s="85">
        <v>41858.694907407407</v>
      </c>
      <c r="AO515" s="88" t="s">
        <v>21001</v>
      </c>
      <c r="AP515" s="83" t="b">
        <v>0</v>
      </c>
      <c r="AQ515" s="83" t="b">
        <v>0</v>
      </c>
      <c r="AR515" s="83" t="b">
        <v>1</v>
      </c>
      <c r="AS515" s="83"/>
      <c r="AT515" s="83">
        <v>31</v>
      </c>
      <c r="AU515" s="88" t="s">
        <v>22157</v>
      </c>
      <c r="AV515" s="83" t="b">
        <v>0</v>
      </c>
      <c r="AW515" s="83" t="s">
        <v>22320</v>
      </c>
      <c r="AX515" s="88" t="s">
        <v>22833</v>
      </c>
      <c r="AY515" s="83" t="s">
        <v>66</v>
      </c>
      <c r="AZ515" s="2"/>
      <c r="BA515" s="3"/>
      <c r="BB515" s="3"/>
      <c r="BC515" s="3"/>
      <c r="BD515" s="3"/>
    </row>
    <row r="516" spans="1:56" x14ac:dyDescent="0.3">
      <c r="A516" s="69" t="s">
        <v>649</v>
      </c>
      <c r="B516" s="70"/>
      <c r="C516" s="70"/>
      <c r="D516" s="71"/>
      <c r="E516" s="73"/>
      <c r="F516" s="109" t="s">
        <v>3459</v>
      </c>
      <c r="G516" s="70"/>
      <c r="H516" s="74"/>
      <c r="I516" s="75"/>
      <c r="J516" s="75"/>
      <c r="K516" s="74" t="s">
        <v>24785</v>
      </c>
      <c r="L516" s="78"/>
      <c r="M516" s="79"/>
      <c r="N516" s="79"/>
      <c r="O516" s="80"/>
      <c r="P516" s="81"/>
      <c r="Q516" s="81"/>
      <c r="R516" s="93"/>
      <c r="S516" s="93"/>
      <c r="T516" s="93"/>
      <c r="U516" s="93"/>
      <c r="V516" s="52"/>
      <c r="W516" s="52"/>
      <c r="X516" s="52"/>
      <c r="Y516" s="52"/>
      <c r="Z516" s="51"/>
      <c r="AA516" s="76"/>
      <c r="AB516" s="76"/>
      <c r="AC516" s="77"/>
      <c r="AD516" s="83" t="s">
        <v>17119</v>
      </c>
      <c r="AE516" s="83">
        <v>461</v>
      </c>
      <c r="AF516" s="83">
        <v>482</v>
      </c>
      <c r="AG516" s="83">
        <v>23617</v>
      </c>
      <c r="AH516" s="83">
        <v>1737</v>
      </c>
      <c r="AI516" s="83"/>
      <c r="AJ516" s="83"/>
      <c r="AK516" s="83"/>
      <c r="AL516" s="83"/>
      <c r="AM516" s="83"/>
      <c r="AN516" s="85">
        <v>40787.404351851852</v>
      </c>
      <c r="AO516" s="88" t="s">
        <v>21002</v>
      </c>
      <c r="AP516" s="83" t="b">
        <v>1</v>
      </c>
      <c r="AQ516" s="83" t="b">
        <v>0</v>
      </c>
      <c r="AR516" s="83" t="b">
        <v>0</v>
      </c>
      <c r="AS516" s="83"/>
      <c r="AT516" s="83">
        <v>2</v>
      </c>
      <c r="AU516" s="88" t="s">
        <v>22157</v>
      </c>
      <c r="AV516" s="83" t="b">
        <v>0</v>
      </c>
      <c r="AW516" s="83" t="s">
        <v>22320</v>
      </c>
      <c r="AX516" s="88" t="s">
        <v>22834</v>
      </c>
      <c r="AY516" s="83" t="s">
        <v>66</v>
      </c>
      <c r="AZ516" s="2"/>
      <c r="BA516" s="3"/>
      <c r="BB516" s="3"/>
      <c r="BC516" s="3"/>
      <c r="BD516" s="3"/>
    </row>
    <row r="517" spans="1:56" x14ac:dyDescent="0.3">
      <c r="A517" s="69" t="s">
        <v>650</v>
      </c>
      <c r="B517" s="70"/>
      <c r="C517" s="70"/>
      <c r="D517" s="71"/>
      <c r="E517" s="73"/>
      <c r="F517" s="109" t="s">
        <v>3460</v>
      </c>
      <c r="G517" s="70"/>
      <c r="H517" s="74"/>
      <c r="I517" s="75"/>
      <c r="J517" s="75"/>
      <c r="K517" s="74" t="s">
        <v>24786</v>
      </c>
      <c r="L517" s="78"/>
      <c r="M517" s="79"/>
      <c r="N517" s="79"/>
      <c r="O517" s="80"/>
      <c r="P517" s="81"/>
      <c r="Q517" s="81"/>
      <c r="R517" s="93"/>
      <c r="S517" s="93"/>
      <c r="T517" s="93"/>
      <c r="U517" s="93"/>
      <c r="V517" s="52"/>
      <c r="W517" s="52"/>
      <c r="X517" s="52"/>
      <c r="Y517" s="52"/>
      <c r="Z517" s="51"/>
      <c r="AA517" s="76"/>
      <c r="AB517" s="76"/>
      <c r="AC517" s="77"/>
      <c r="AD517" s="83" t="s">
        <v>17120</v>
      </c>
      <c r="AE517" s="83">
        <v>217</v>
      </c>
      <c r="AF517" s="83">
        <v>76</v>
      </c>
      <c r="AG517" s="83">
        <v>2272</v>
      </c>
      <c r="AH517" s="83">
        <v>1438</v>
      </c>
      <c r="AI517" s="83"/>
      <c r="AJ517" s="83" t="s">
        <v>18828</v>
      </c>
      <c r="AK517" s="83"/>
      <c r="AL517" s="83"/>
      <c r="AM517" s="83"/>
      <c r="AN517" s="85">
        <v>42929.747141203705</v>
      </c>
      <c r="AO517" s="83"/>
      <c r="AP517" s="83" t="b">
        <v>1</v>
      </c>
      <c r="AQ517" s="83" t="b">
        <v>0</v>
      </c>
      <c r="AR517" s="83" t="b">
        <v>0</v>
      </c>
      <c r="AS517" s="83"/>
      <c r="AT517" s="83">
        <v>0</v>
      </c>
      <c r="AU517" s="83"/>
      <c r="AV517" s="83" t="b">
        <v>0</v>
      </c>
      <c r="AW517" s="83" t="s">
        <v>22320</v>
      </c>
      <c r="AX517" s="88" t="s">
        <v>22835</v>
      </c>
      <c r="AY517" s="83" t="s">
        <v>66</v>
      </c>
      <c r="AZ517" s="2"/>
      <c r="BA517" s="3"/>
      <c r="BB517" s="3"/>
      <c r="BC517" s="3"/>
      <c r="BD517" s="3"/>
    </row>
    <row r="518" spans="1:56" x14ac:dyDescent="0.3">
      <c r="A518" s="69" t="s">
        <v>651</v>
      </c>
      <c r="B518" s="70"/>
      <c r="C518" s="70"/>
      <c r="D518" s="71"/>
      <c r="E518" s="73"/>
      <c r="F518" s="109" t="s">
        <v>3461</v>
      </c>
      <c r="G518" s="70"/>
      <c r="H518" s="74"/>
      <c r="I518" s="75"/>
      <c r="J518" s="75"/>
      <c r="K518" s="74" t="s">
        <v>24787</v>
      </c>
      <c r="L518" s="78"/>
      <c r="M518" s="79"/>
      <c r="N518" s="79"/>
      <c r="O518" s="80"/>
      <c r="P518" s="81"/>
      <c r="Q518" s="81"/>
      <c r="R518" s="93"/>
      <c r="S518" s="93"/>
      <c r="T518" s="93"/>
      <c r="U518" s="93"/>
      <c r="V518" s="52"/>
      <c r="W518" s="52"/>
      <c r="X518" s="52"/>
      <c r="Y518" s="52"/>
      <c r="Z518" s="51"/>
      <c r="AA518" s="76"/>
      <c r="AB518" s="76"/>
      <c r="AC518" s="77"/>
      <c r="AD518" s="83" t="s">
        <v>17121</v>
      </c>
      <c r="AE518" s="83">
        <v>134</v>
      </c>
      <c r="AF518" s="83">
        <v>247</v>
      </c>
      <c r="AG518" s="83">
        <v>1569</v>
      </c>
      <c r="AH518" s="83">
        <v>517</v>
      </c>
      <c r="AI518" s="83"/>
      <c r="AJ518" s="83" t="s">
        <v>18829</v>
      </c>
      <c r="AK518" s="83" t="s">
        <v>2881</v>
      </c>
      <c r="AL518" s="83"/>
      <c r="AM518" s="83"/>
      <c r="AN518" s="85">
        <v>43128.789710648147</v>
      </c>
      <c r="AO518" s="88" t="s">
        <v>21003</v>
      </c>
      <c r="AP518" s="83" t="b">
        <v>1</v>
      </c>
      <c r="AQ518" s="83" t="b">
        <v>0</v>
      </c>
      <c r="AR518" s="83" t="b">
        <v>0</v>
      </c>
      <c r="AS518" s="83"/>
      <c r="AT518" s="83">
        <v>0</v>
      </c>
      <c r="AU518" s="83"/>
      <c r="AV518" s="83" t="b">
        <v>0</v>
      </c>
      <c r="AW518" s="83" t="s">
        <v>22320</v>
      </c>
      <c r="AX518" s="88" t="s">
        <v>22836</v>
      </c>
      <c r="AY518" s="83" t="s">
        <v>66</v>
      </c>
      <c r="AZ518" s="2"/>
      <c r="BA518" s="3"/>
      <c r="BB518" s="3"/>
      <c r="BC518" s="3"/>
      <c r="BD518" s="3"/>
    </row>
    <row r="519" spans="1:56" x14ac:dyDescent="0.3">
      <c r="A519" s="69" t="s">
        <v>652</v>
      </c>
      <c r="B519" s="70"/>
      <c r="C519" s="70"/>
      <c r="D519" s="71"/>
      <c r="E519" s="73"/>
      <c r="F519" s="109" t="s">
        <v>3462</v>
      </c>
      <c r="G519" s="70"/>
      <c r="H519" s="74"/>
      <c r="I519" s="75"/>
      <c r="J519" s="75"/>
      <c r="K519" s="74" t="s">
        <v>24788</v>
      </c>
      <c r="L519" s="78"/>
      <c r="M519" s="79"/>
      <c r="N519" s="79"/>
      <c r="O519" s="80"/>
      <c r="P519" s="81"/>
      <c r="Q519" s="81"/>
      <c r="R519" s="93"/>
      <c r="S519" s="93"/>
      <c r="T519" s="93"/>
      <c r="U519" s="93"/>
      <c r="V519" s="52"/>
      <c r="W519" s="52"/>
      <c r="X519" s="52"/>
      <c r="Y519" s="52"/>
      <c r="Z519" s="51"/>
      <c r="AA519" s="76"/>
      <c r="AB519" s="76"/>
      <c r="AC519" s="77"/>
      <c r="AD519" s="83" t="s">
        <v>17122</v>
      </c>
      <c r="AE519" s="83">
        <v>60</v>
      </c>
      <c r="AF519" s="83">
        <v>3563</v>
      </c>
      <c r="AG519" s="83">
        <v>20706</v>
      </c>
      <c r="AH519" s="83">
        <v>20350</v>
      </c>
      <c r="AI519" s="83"/>
      <c r="AJ519" s="83" t="s">
        <v>18830</v>
      </c>
      <c r="AK519" s="83" t="s">
        <v>16561</v>
      </c>
      <c r="AL519" s="83"/>
      <c r="AM519" s="83"/>
      <c r="AN519" s="85">
        <v>42896.95826388889</v>
      </c>
      <c r="AO519" s="88" t="s">
        <v>21004</v>
      </c>
      <c r="AP519" s="83" t="b">
        <v>1</v>
      </c>
      <c r="AQ519" s="83" t="b">
        <v>0</v>
      </c>
      <c r="AR519" s="83" t="b">
        <v>0</v>
      </c>
      <c r="AS519" s="83"/>
      <c r="AT519" s="83">
        <v>0</v>
      </c>
      <c r="AU519" s="83"/>
      <c r="AV519" s="83" t="b">
        <v>0</v>
      </c>
      <c r="AW519" s="83" t="s">
        <v>22320</v>
      </c>
      <c r="AX519" s="88" t="s">
        <v>22837</v>
      </c>
      <c r="AY519" s="83" t="s">
        <v>66</v>
      </c>
      <c r="AZ519" s="2"/>
      <c r="BA519" s="3"/>
      <c r="BB519" s="3"/>
      <c r="BC519" s="3"/>
      <c r="BD519" s="3"/>
    </row>
    <row r="520" spans="1:56" x14ac:dyDescent="0.3">
      <c r="A520" s="69" t="s">
        <v>653</v>
      </c>
      <c r="B520" s="70"/>
      <c r="C520" s="70"/>
      <c r="D520" s="71"/>
      <c r="E520" s="73"/>
      <c r="F520" s="109" t="s">
        <v>3463</v>
      </c>
      <c r="G520" s="70"/>
      <c r="H520" s="74"/>
      <c r="I520" s="75"/>
      <c r="J520" s="75"/>
      <c r="K520" s="74" t="s">
        <v>24789</v>
      </c>
      <c r="L520" s="78"/>
      <c r="M520" s="79"/>
      <c r="N520" s="79"/>
      <c r="O520" s="80"/>
      <c r="P520" s="81"/>
      <c r="Q520" s="81"/>
      <c r="R520" s="93"/>
      <c r="S520" s="93"/>
      <c r="T520" s="93"/>
      <c r="U520" s="93"/>
      <c r="V520" s="52"/>
      <c r="W520" s="52"/>
      <c r="X520" s="52"/>
      <c r="Y520" s="52"/>
      <c r="Z520" s="51"/>
      <c r="AA520" s="76"/>
      <c r="AB520" s="76"/>
      <c r="AC520" s="77"/>
      <c r="AD520" s="83" t="s">
        <v>17123</v>
      </c>
      <c r="AE520" s="83">
        <v>401</v>
      </c>
      <c r="AF520" s="83">
        <v>124</v>
      </c>
      <c r="AG520" s="83">
        <v>11250</v>
      </c>
      <c r="AH520" s="83">
        <v>987</v>
      </c>
      <c r="AI520" s="83"/>
      <c r="AJ520" s="83" t="s">
        <v>18831</v>
      </c>
      <c r="AK520" s="83" t="s">
        <v>16552</v>
      </c>
      <c r="AL520" s="83"/>
      <c r="AM520" s="83"/>
      <c r="AN520" s="85">
        <v>41017.946388888886</v>
      </c>
      <c r="AO520" s="88" t="s">
        <v>21005</v>
      </c>
      <c r="AP520" s="83" t="b">
        <v>1</v>
      </c>
      <c r="AQ520" s="83" t="b">
        <v>0</v>
      </c>
      <c r="AR520" s="83" t="b">
        <v>1</v>
      </c>
      <c r="AS520" s="83"/>
      <c r="AT520" s="83">
        <v>0</v>
      </c>
      <c r="AU520" s="88" t="s">
        <v>22157</v>
      </c>
      <c r="AV520" s="83" t="b">
        <v>0</v>
      </c>
      <c r="AW520" s="83" t="s">
        <v>22320</v>
      </c>
      <c r="AX520" s="88" t="s">
        <v>22838</v>
      </c>
      <c r="AY520" s="83" t="s">
        <v>66</v>
      </c>
      <c r="AZ520" s="2"/>
      <c r="BA520" s="3"/>
      <c r="BB520" s="3"/>
      <c r="BC520" s="3"/>
      <c r="BD520" s="3"/>
    </row>
    <row r="521" spans="1:56" x14ac:dyDescent="0.3">
      <c r="A521" s="69" t="s">
        <v>654</v>
      </c>
      <c r="B521" s="70"/>
      <c r="C521" s="70"/>
      <c r="D521" s="71"/>
      <c r="E521" s="73"/>
      <c r="F521" s="109" t="s">
        <v>3464</v>
      </c>
      <c r="G521" s="70"/>
      <c r="H521" s="74"/>
      <c r="I521" s="75"/>
      <c r="J521" s="75"/>
      <c r="K521" s="74" t="s">
        <v>24790</v>
      </c>
      <c r="L521" s="78"/>
      <c r="M521" s="79"/>
      <c r="N521" s="79"/>
      <c r="O521" s="80"/>
      <c r="P521" s="81"/>
      <c r="Q521" s="81"/>
      <c r="R521" s="93"/>
      <c r="S521" s="93"/>
      <c r="T521" s="93"/>
      <c r="U521" s="93"/>
      <c r="V521" s="52"/>
      <c r="W521" s="52"/>
      <c r="X521" s="52"/>
      <c r="Y521" s="52"/>
      <c r="Z521" s="51"/>
      <c r="AA521" s="76"/>
      <c r="AB521" s="76"/>
      <c r="AC521" s="77"/>
      <c r="AD521" s="83" t="s">
        <v>17124</v>
      </c>
      <c r="AE521" s="83">
        <v>388</v>
      </c>
      <c r="AF521" s="83">
        <v>173</v>
      </c>
      <c r="AG521" s="83">
        <v>438</v>
      </c>
      <c r="AH521" s="83">
        <v>91</v>
      </c>
      <c r="AI521" s="83"/>
      <c r="AJ521" s="83"/>
      <c r="AK521" s="83"/>
      <c r="AL521" s="83"/>
      <c r="AM521" s="83"/>
      <c r="AN521" s="85">
        <v>41570.924074074072</v>
      </c>
      <c r="AO521" s="88" t="s">
        <v>21006</v>
      </c>
      <c r="AP521" s="83" t="b">
        <v>1</v>
      </c>
      <c r="AQ521" s="83" t="b">
        <v>0</v>
      </c>
      <c r="AR521" s="83" t="b">
        <v>1</v>
      </c>
      <c r="AS521" s="83"/>
      <c r="AT521" s="83">
        <v>0</v>
      </c>
      <c r="AU521" s="88" t="s">
        <v>22157</v>
      </c>
      <c r="AV521" s="83" t="b">
        <v>0</v>
      </c>
      <c r="AW521" s="83" t="s">
        <v>22320</v>
      </c>
      <c r="AX521" s="88" t="s">
        <v>22839</v>
      </c>
      <c r="AY521" s="83" t="s">
        <v>66</v>
      </c>
      <c r="AZ521" s="2"/>
      <c r="BA521" s="3"/>
      <c r="BB521" s="3"/>
      <c r="BC521" s="3"/>
      <c r="BD521" s="3"/>
    </row>
    <row r="522" spans="1:56" x14ac:dyDescent="0.3">
      <c r="A522" s="69" t="s">
        <v>655</v>
      </c>
      <c r="B522" s="70"/>
      <c r="C522" s="70"/>
      <c r="D522" s="71"/>
      <c r="E522" s="73"/>
      <c r="F522" s="109" t="s">
        <v>3465</v>
      </c>
      <c r="G522" s="70"/>
      <c r="H522" s="74"/>
      <c r="I522" s="75"/>
      <c r="J522" s="75"/>
      <c r="K522" s="74" t="s">
        <v>24791</v>
      </c>
      <c r="L522" s="78"/>
      <c r="M522" s="79"/>
      <c r="N522" s="79"/>
      <c r="O522" s="80"/>
      <c r="P522" s="81"/>
      <c r="Q522" s="81"/>
      <c r="R522" s="93"/>
      <c r="S522" s="93"/>
      <c r="T522" s="93"/>
      <c r="U522" s="93"/>
      <c r="V522" s="52"/>
      <c r="W522" s="52"/>
      <c r="X522" s="52"/>
      <c r="Y522" s="52"/>
      <c r="Z522" s="51"/>
      <c r="AA522" s="76"/>
      <c r="AB522" s="76"/>
      <c r="AC522" s="77"/>
      <c r="AD522" s="83" t="s">
        <v>17125</v>
      </c>
      <c r="AE522" s="83">
        <v>1493</v>
      </c>
      <c r="AF522" s="83">
        <v>8346</v>
      </c>
      <c r="AG522" s="83">
        <v>8126</v>
      </c>
      <c r="AH522" s="83">
        <v>100</v>
      </c>
      <c r="AI522" s="83"/>
      <c r="AJ522" s="83" t="s">
        <v>18832</v>
      </c>
      <c r="AK522" s="83" t="s">
        <v>19901</v>
      </c>
      <c r="AL522" s="83"/>
      <c r="AM522" s="83"/>
      <c r="AN522" s="85">
        <v>43806.510821759257</v>
      </c>
      <c r="AO522" s="88" t="s">
        <v>21007</v>
      </c>
      <c r="AP522" s="83" t="b">
        <v>1</v>
      </c>
      <c r="AQ522" s="83" t="b">
        <v>0</v>
      </c>
      <c r="AR522" s="83" t="b">
        <v>1</v>
      </c>
      <c r="AS522" s="83"/>
      <c r="AT522" s="83">
        <v>3</v>
      </c>
      <c r="AU522" s="83"/>
      <c r="AV522" s="83" t="b">
        <v>0</v>
      </c>
      <c r="AW522" s="83" t="s">
        <v>22320</v>
      </c>
      <c r="AX522" s="88" t="s">
        <v>22840</v>
      </c>
      <c r="AY522" s="83" t="s">
        <v>66</v>
      </c>
      <c r="AZ522" s="2"/>
      <c r="BA522" s="3"/>
      <c r="BB522" s="3"/>
      <c r="BC522" s="3"/>
      <c r="BD522" s="3"/>
    </row>
    <row r="523" spans="1:56" x14ac:dyDescent="0.3">
      <c r="A523" s="69" t="s">
        <v>656</v>
      </c>
      <c r="B523" s="70"/>
      <c r="C523" s="70"/>
      <c r="D523" s="71"/>
      <c r="E523" s="73"/>
      <c r="F523" s="109" t="s">
        <v>3466</v>
      </c>
      <c r="G523" s="70"/>
      <c r="H523" s="74"/>
      <c r="I523" s="75"/>
      <c r="J523" s="75"/>
      <c r="K523" s="74" t="s">
        <v>24792</v>
      </c>
      <c r="L523" s="78"/>
      <c r="M523" s="79"/>
      <c r="N523" s="79"/>
      <c r="O523" s="80"/>
      <c r="P523" s="81"/>
      <c r="Q523" s="81"/>
      <c r="R523" s="93"/>
      <c r="S523" s="93"/>
      <c r="T523" s="93"/>
      <c r="U523" s="93"/>
      <c r="V523" s="52"/>
      <c r="W523" s="52"/>
      <c r="X523" s="52"/>
      <c r="Y523" s="52"/>
      <c r="Z523" s="51"/>
      <c r="AA523" s="76"/>
      <c r="AB523" s="76"/>
      <c r="AC523" s="77"/>
      <c r="AD523" s="83" t="s">
        <v>17126</v>
      </c>
      <c r="AE523" s="83">
        <v>296</v>
      </c>
      <c r="AF523" s="83">
        <v>181</v>
      </c>
      <c r="AG523" s="83">
        <v>50428</v>
      </c>
      <c r="AH523" s="83">
        <v>982</v>
      </c>
      <c r="AI523" s="83"/>
      <c r="AJ523" s="83" t="s">
        <v>18833</v>
      </c>
      <c r="AK523" s="83" t="s">
        <v>16552</v>
      </c>
      <c r="AL523" s="83"/>
      <c r="AM523" s="83"/>
      <c r="AN523" s="85">
        <v>40860.810740740744</v>
      </c>
      <c r="AO523" s="88" t="s">
        <v>21008</v>
      </c>
      <c r="AP523" s="83" t="b">
        <v>1</v>
      </c>
      <c r="AQ523" s="83" t="b">
        <v>0</v>
      </c>
      <c r="AR523" s="83" t="b">
        <v>1</v>
      </c>
      <c r="AS523" s="83"/>
      <c r="AT523" s="83">
        <v>5</v>
      </c>
      <c r="AU523" s="88" t="s">
        <v>22157</v>
      </c>
      <c r="AV523" s="83" t="b">
        <v>0</v>
      </c>
      <c r="AW523" s="83" t="s">
        <v>22320</v>
      </c>
      <c r="AX523" s="88" t="s">
        <v>22841</v>
      </c>
      <c r="AY523" s="83" t="s">
        <v>66</v>
      </c>
      <c r="AZ523" s="2"/>
      <c r="BA523" s="3"/>
      <c r="BB523" s="3"/>
      <c r="BC523" s="3"/>
      <c r="BD523" s="3"/>
    </row>
    <row r="524" spans="1:56" x14ac:dyDescent="0.3">
      <c r="A524" s="69" t="s">
        <v>657</v>
      </c>
      <c r="B524" s="70"/>
      <c r="C524" s="70"/>
      <c r="D524" s="71"/>
      <c r="E524" s="73"/>
      <c r="F524" s="109" t="s">
        <v>3467</v>
      </c>
      <c r="G524" s="70"/>
      <c r="H524" s="74"/>
      <c r="I524" s="75"/>
      <c r="J524" s="75"/>
      <c r="K524" s="74" t="s">
        <v>24793</v>
      </c>
      <c r="L524" s="78"/>
      <c r="M524" s="79"/>
      <c r="N524" s="79"/>
      <c r="O524" s="80"/>
      <c r="P524" s="81"/>
      <c r="Q524" s="81"/>
      <c r="R524" s="93"/>
      <c r="S524" s="93"/>
      <c r="T524" s="93"/>
      <c r="U524" s="93"/>
      <c r="V524" s="52"/>
      <c r="W524" s="52"/>
      <c r="X524" s="52"/>
      <c r="Y524" s="52"/>
      <c r="Z524" s="51"/>
      <c r="AA524" s="76"/>
      <c r="AB524" s="76"/>
      <c r="AC524" s="77"/>
      <c r="AD524" s="83" t="s">
        <v>17127</v>
      </c>
      <c r="AE524" s="83">
        <v>431</v>
      </c>
      <c r="AF524" s="83">
        <v>261</v>
      </c>
      <c r="AG524" s="83">
        <v>12312</v>
      </c>
      <c r="AH524" s="83">
        <v>2218</v>
      </c>
      <c r="AI524" s="83"/>
      <c r="AJ524" s="83" t="s">
        <v>18834</v>
      </c>
      <c r="AK524" s="83" t="s">
        <v>18117</v>
      </c>
      <c r="AL524" s="83"/>
      <c r="AM524" s="83"/>
      <c r="AN524" s="85">
        <v>40991.407465277778</v>
      </c>
      <c r="AO524" s="88" t="s">
        <v>21009</v>
      </c>
      <c r="AP524" s="83" t="b">
        <v>0</v>
      </c>
      <c r="AQ524" s="83" t="b">
        <v>0</v>
      </c>
      <c r="AR524" s="83" t="b">
        <v>0</v>
      </c>
      <c r="AS524" s="83"/>
      <c r="AT524" s="83">
        <v>3</v>
      </c>
      <c r="AU524" s="88" t="s">
        <v>22158</v>
      </c>
      <c r="AV524" s="83" t="b">
        <v>0</v>
      </c>
      <c r="AW524" s="83" t="s">
        <v>22320</v>
      </c>
      <c r="AX524" s="88" t="s">
        <v>22842</v>
      </c>
      <c r="AY524" s="83" t="s">
        <v>66</v>
      </c>
      <c r="AZ524" s="2"/>
      <c r="BA524" s="3"/>
      <c r="BB524" s="3"/>
      <c r="BC524" s="3"/>
      <c r="BD524" s="3"/>
    </row>
    <row r="525" spans="1:56" x14ac:dyDescent="0.3">
      <c r="A525" s="69" t="s">
        <v>658</v>
      </c>
      <c r="B525" s="70"/>
      <c r="C525" s="70"/>
      <c r="D525" s="71"/>
      <c r="E525" s="73"/>
      <c r="F525" s="109" t="s">
        <v>3468</v>
      </c>
      <c r="G525" s="70"/>
      <c r="H525" s="74"/>
      <c r="I525" s="75"/>
      <c r="J525" s="75"/>
      <c r="K525" s="74" t="s">
        <v>24794</v>
      </c>
      <c r="L525" s="78"/>
      <c r="M525" s="79"/>
      <c r="N525" s="79"/>
      <c r="O525" s="80"/>
      <c r="P525" s="81"/>
      <c r="Q525" s="81"/>
      <c r="R525" s="93"/>
      <c r="S525" s="93"/>
      <c r="T525" s="93"/>
      <c r="U525" s="93"/>
      <c r="V525" s="52"/>
      <c r="W525" s="52"/>
      <c r="X525" s="52"/>
      <c r="Y525" s="52"/>
      <c r="Z525" s="51"/>
      <c r="AA525" s="76"/>
      <c r="AB525" s="76"/>
      <c r="AC525" s="77"/>
      <c r="AD525" s="83" t="s">
        <v>17128</v>
      </c>
      <c r="AE525" s="83">
        <v>744</v>
      </c>
      <c r="AF525" s="83">
        <v>442</v>
      </c>
      <c r="AG525" s="83">
        <v>6257</v>
      </c>
      <c r="AH525" s="83">
        <v>882</v>
      </c>
      <c r="AI525" s="83"/>
      <c r="AJ525" s="83" t="s">
        <v>18835</v>
      </c>
      <c r="AK525" s="83" t="s">
        <v>20019</v>
      </c>
      <c r="AL525" s="83"/>
      <c r="AM525" s="83"/>
      <c r="AN525" s="85">
        <v>40586.798981481479</v>
      </c>
      <c r="AO525" s="88" t="s">
        <v>21010</v>
      </c>
      <c r="AP525" s="83" t="b">
        <v>1</v>
      </c>
      <c r="AQ525" s="83" t="b">
        <v>0</v>
      </c>
      <c r="AR525" s="83" t="b">
        <v>1</v>
      </c>
      <c r="AS525" s="83"/>
      <c r="AT525" s="83">
        <v>1</v>
      </c>
      <c r="AU525" s="88" t="s">
        <v>22157</v>
      </c>
      <c r="AV525" s="83" t="b">
        <v>0</v>
      </c>
      <c r="AW525" s="83" t="s">
        <v>22320</v>
      </c>
      <c r="AX525" s="88" t="s">
        <v>22843</v>
      </c>
      <c r="AY525" s="83" t="s">
        <v>66</v>
      </c>
      <c r="AZ525" s="2"/>
      <c r="BA525" s="3"/>
      <c r="BB525" s="3"/>
      <c r="BC525" s="3"/>
      <c r="BD525" s="3"/>
    </row>
    <row r="526" spans="1:56" x14ac:dyDescent="0.3">
      <c r="A526" s="69" t="s">
        <v>659</v>
      </c>
      <c r="B526" s="70"/>
      <c r="C526" s="70"/>
      <c r="D526" s="71"/>
      <c r="E526" s="73"/>
      <c r="F526" s="109" t="s">
        <v>3469</v>
      </c>
      <c r="G526" s="70"/>
      <c r="H526" s="74"/>
      <c r="I526" s="75"/>
      <c r="J526" s="75"/>
      <c r="K526" s="74" t="s">
        <v>24795</v>
      </c>
      <c r="L526" s="78"/>
      <c r="M526" s="79"/>
      <c r="N526" s="79"/>
      <c r="O526" s="80"/>
      <c r="P526" s="81"/>
      <c r="Q526" s="81"/>
      <c r="R526" s="93"/>
      <c r="S526" s="93"/>
      <c r="T526" s="93"/>
      <c r="U526" s="93"/>
      <c r="V526" s="52"/>
      <c r="W526" s="52"/>
      <c r="X526" s="52"/>
      <c r="Y526" s="52"/>
      <c r="Z526" s="51"/>
      <c r="AA526" s="76"/>
      <c r="AB526" s="76"/>
      <c r="AC526" s="77"/>
      <c r="AD526" s="83" t="s">
        <v>17129</v>
      </c>
      <c r="AE526" s="83">
        <v>212</v>
      </c>
      <c r="AF526" s="83">
        <v>366</v>
      </c>
      <c r="AG526" s="83">
        <v>4794</v>
      </c>
      <c r="AH526" s="83">
        <v>254</v>
      </c>
      <c r="AI526" s="83"/>
      <c r="AJ526" s="83" t="s">
        <v>18836</v>
      </c>
      <c r="AK526" s="83" t="s">
        <v>16561</v>
      </c>
      <c r="AL526" s="88" t="s">
        <v>20397</v>
      </c>
      <c r="AM526" s="83"/>
      <c r="AN526" s="85">
        <v>42298.577268518522</v>
      </c>
      <c r="AO526" s="88" t="s">
        <v>21011</v>
      </c>
      <c r="AP526" s="83" t="b">
        <v>1</v>
      </c>
      <c r="AQ526" s="83" t="b">
        <v>0</v>
      </c>
      <c r="AR526" s="83" t="b">
        <v>1</v>
      </c>
      <c r="AS526" s="83"/>
      <c r="AT526" s="83">
        <v>1</v>
      </c>
      <c r="AU526" s="88" t="s">
        <v>22157</v>
      </c>
      <c r="AV526" s="83" t="b">
        <v>0</v>
      </c>
      <c r="AW526" s="83" t="s">
        <v>22320</v>
      </c>
      <c r="AX526" s="88" t="s">
        <v>22844</v>
      </c>
      <c r="AY526" s="83" t="s">
        <v>66</v>
      </c>
      <c r="AZ526" s="2"/>
      <c r="BA526" s="3"/>
      <c r="BB526" s="3"/>
      <c r="BC526" s="3"/>
      <c r="BD526" s="3"/>
    </row>
    <row r="527" spans="1:56" x14ac:dyDescent="0.3">
      <c r="A527" s="69" t="s">
        <v>660</v>
      </c>
      <c r="B527" s="70"/>
      <c r="C527" s="70"/>
      <c r="D527" s="71"/>
      <c r="E527" s="73"/>
      <c r="F527" s="109" t="s">
        <v>3470</v>
      </c>
      <c r="G527" s="70"/>
      <c r="H527" s="74"/>
      <c r="I527" s="75"/>
      <c r="J527" s="75"/>
      <c r="K527" s="74" t="s">
        <v>24796</v>
      </c>
      <c r="L527" s="78"/>
      <c r="M527" s="79"/>
      <c r="N527" s="79"/>
      <c r="O527" s="80"/>
      <c r="P527" s="81"/>
      <c r="Q527" s="81"/>
      <c r="R527" s="93"/>
      <c r="S527" s="93"/>
      <c r="T527" s="93"/>
      <c r="U527" s="93"/>
      <c r="V527" s="52"/>
      <c r="W527" s="52"/>
      <c r="X527" s="52"/>
      <c r="Y527" s="52"/>
      <c r="Z527" s="51"/>
      <c r="AA527" s="76"/>
      <c r="AB527" s="76"/>
      <c r="AC527" s="77"/>
      <c r="AD527" s="83" t="s">
        <v>17130</v>
      </c>
      <c r="AE527" s="83">
        <v>375</v>
      </c>
      <c r="AF527" s="83">
        <v>556</v>
      </c>
      <c r="AG527" s="83">
        <v>51385</v>
      </c>
      <c r="AH527" s="83">
        <v>34332</v>
      </c>
      <c r="AI527" s="83"/>
      <c r="AJ527" s="83" t="s">
        <v>18837</v>
      </c>
      <c r="AK527" s="83"/>
      <c r="AL527" s="83"/>
      <c r="AM527" s="83"/>
      <c r="AN527" s="85">
        <v>41563.840381944443</v>
      </c>
      <c r="AO527" s="88" t="s">
        <v>21012</v>
      </c>
      <c r="AP527" s="83" t="b">
        <v>1</v>
      </c>
      <c r="AQ527" s="83" t="b">
        <v>0</v>
      </c>
      <c r="AR527" s="83" t="b">
        <v>0</v>
      </c>
      <c r="AS527" s="83"/>
      <c r="AT527" s="83">
        <v>4</v>
      </c>
      <c r="AU527" s="88" t="s">
        <v>22157</v>
      </c>
      <c r="AV527" s="83" t="b">
        <v>0</v>
      </c>
      <c r="AW527" s="83" t="s">
        <v>22320</v>
      </c>
      <c r="AX527" s="88" t="s">
        <v>22845</v>
      </c>
      <c r="AY527" s="83" t="s">
        <v>66</v>
      </c>
      <c r="AZ527" s="2"/>
      <c r="BA527" s="3"/>
      <c r="BB527" s="3"/>
      <c r="BC527" s="3"/>
      <c r="BD527" s="3"/>
    </row>
    <row r="528" spans="1:56" x14ac:dyDescent="0.3">
      <c r="A528" s="69" t="s">
        <v>661</v>
      </c>
      <c r="B528" s="70"/>
      <c r="C528" s="70"/>
      <c r="D528" s="71"/>
      <c r="E528" s="73"/>
      <c r="F528" s="109" t="s">
        <v>3471</v>
      </c>
      <c r="G528" s="70"/>
      <c r="H528" s="74"/>
      <c r="I528" s="75"/>
      <c r="J528" s="75"/>
      <c r="K528" s="74" t="s">
        <v>24797</v>
      </c>
      <c r="L528" s="78"/>
      <c r="M528" s="79"/>
      <c r="N528" s="79"/>
      <c r="O528" s="80"/>
      <c r="P528" s="81"/>
      <c r="Q528" s="81"/>
      <c r="R528" s="93"/>
      <c r="S528" s="93"/>
      <c r="T528" s="93"/>
      <c r="U528" s="93"/>
      <c r="V528" s="52"/>
      <c r="W528" s="52"/>
      <c r="X528" s="52"/>
      <c r="Y528" s="52"/>
      <c r="Z528" s="51"/>
      <c r="AA528" s="76"/>
      <c r="AB528" s="76"/>
      <c r="AC528" s="77"/>
      <c r="AD528" s="83" t="s">
        <v>17131</v>
      </c>
      <c r="AE528" s="83">
        <v>559</v>
      </c>
      <c r="AF528" s="83">
        <v>781</v>
      </c>
      <c r="AG528" s="83">
        <v>10423</v>
      </c>
      <c r="AH528" s="83">
        <v>1344</v>
      </c>
      <c r="AI528" s="83"/>
      <c r="AJ528" s="83" t="s">
        <v>18838</v>
      </c>
      <c r="AK528" s="83" t="s">
        <v>20020</v>
      </c>
      <c r="AL528" s="83"/>
      <c r="AM528" s="83"/>
      <c r="AN528" s="85">
        <v>40804.170752314814</v>
      </c>
      <c r="AO528" s="88" t="s">
        <v>21013</v>
      </c>
      <c r="AP528" s="83" t="b">
        <v>1</v>
      </c>
      <c r="AQ528" s="83" t="b">
        <v>0</v>
      </c>
      <c r="AR528" s="83" t="b">
        <v>1</v>
      </c>
      <c r="AS528" s="83"/>
      <c r="AT528" s="83">
        <v>1</v>
      </c>
      <c r="AU528" s="88" t="s">
        <v>22157</v>
      </c>
      <c r="AV528" s="83" t="b">
        <v>0</v>
      </c>
      <c r="AW528" s="83" t="s">
        <v>22320</v>
      </c>
      <c r="AX528" s="88" t="s">
        <v>22846</v>
      </c>
      <c r="AY528" s="83" t="s">
        <v>66</v>
      </c>
      <c r="AZ528" s="2"/>
      <c r="BA528" s="3"/>
      <c r="BB528" s="3"/>
      <c r="BC528" s="3"/>
      <c r="BD528" s="3"/>
    </row>
    <row r="529" spans="1:56" x14ac:dyDescent="0.3">
      <c r="A529" s="69" t="s">
        <v>662</v>
      </c>
      <c r="B529" s="70"/>
      <c r="C529" s="70"/>
      <c r="D529" s="71"/>
      <c r="E529" s="73"/>
      <c r="F529" s="109" t="s">
        <v>3472</v>
      </c>
      <c r="G529" s="70"/>
      <c r="H529" s="74"/>
      <c r="I529" s="75"/>
      <c r="J529" s="75"/>
      <c r="K529" s="74" t="s">
        <v>24798</v>
      </c>
      <c r="L529" s="78"/>
      <c r="M529" s="79"/>
      <c r="N529" s="79"/>
      <c r="O529" s="80"/>
      <c r="P529" s="81"/>
      <c r="Q529" s="81"/>
      <c r="R529" s="93"/>
      <c r="S529" s="93"/>
      <c r="T529" s="93"/>
      <c r="U529" s="93"/>
      <c r="V529" s="52"/>
      <c r="W529" s="52"/>
      <c r="X529" s="52"/>
      <c r="Y529" s="52"/>
      <c r="Z529" s="51"/>
      <c r="AA529" s="76"/>
      <c r="AB529" s="76"/>
      <c r="AC529" s="77"/>
      <c r="AD529" s="83" t="s">
        <v>17132</v>
      </c>
      <c r="AE529" s="83">
        <v>40</v>
      </c>
      <c r="AF529" s="83">
        <v>375</v>
      </c>
      <c r="AG529" s="83">
        <v>17279</v>
      </c>
      <c r="AH529" s="83">
        <v>4462</v>
      </c>
      <c r="AI529" s="83"/>
      <c r="AJ529" s="83" t="s">
        <v>18839</v>
      </c>
      <c r="AK529" s="83" t="s">
        <v>20021</v>
      </c>
      <c r="AL529" s="83"/>
      <c r="AM529" s="83"/>
      <c r="AN529" s="85">
        <v>42219.974328703705</v>
      </c>
      <c r="AO529" s="88" t="s">
        <v>21014</v>
      </c>
      <c r="AP529" s="83" t="b">
        <v>1</v>
      </c>
      <c r="AQ529" s="83" t="b">
        <v>0</v>
      </c>
      <c r="AR529" s="83" t="b">
        <v>1</v>
      </c>
      <c r="AS529" s="83"/>
      <c r="AT529" s="83">
        <v>2</v>
      </c>
      <c r="AU529" s="88" t="s">
        <v>22157</v>
      </c>
      <c r="AV529" s="83" t="b">
        <v>0</v>
      </c>
      <c r="AW529" s="83" t="s">
        <v>22320</v>
      </c>
      <c r="AX529" s="88" t="s">
        <v>22847</v>
      </c>
      <c r="AY529" s="83" t="s">
        <v>66</v>
      </c>
      <c r="AZ529" s="2"/>
      <c r="BA529" s="3"/>
      <c r="BB529" s="3"/>
      <c r="BC529" s="3"/>
      <c r="BD529" s="3"/>
    </row>
    <row r="530" spans="1:56" x14ac:dyDescent="0.3">
      <c r="A530" s="69" t="s">
        <v>663</v>
      </c>
      <c r="B530" s="70"/>
      <c r="C530" s="70"/>
      <c r="D530" s="71"/>
      <c r="E530" s="73"/>
      <c r="F530" s="109" t="s">
        <v>22212</v>
      </c>
      <c r="G530" s="70"/>
      <c r="H530" s="74"/>
      <c r="I530" s="75"/>
      <c r="J530" s="75"/>
      <c r="K530" s="74" t="s">
        <v>24799</v>
      </c>
      <c r="L530" s="78"/>
      <c r="M530" s="79"/>
      <c r="N530" s="79"/>
      <c r="O530" s="80"/>
      <c r="P530" s="81"/>
      <c r="Q530" s="81"/>
      <c r="R530" s="93"/>
      <c r="S530" s="93"/>
      <c r="T530" s="93"/>
      <c r="U530" s="93"/>
      <c r="V530" s="52"/>
      <c r="W530" s="52"/>
      <c r="X530" s="52"/>
      <c r="Y530" s="52"/>
      <c r="Z530" s="51"/>
      <c r="AA530" s="76"/>
      <c r="AB530" s="76"/>
      <c r="AC530" s="77"/>
      <c r="AD530" s="83" t="s">
        <v>17133</v>
      </c>
      <c r="AE530" s="83">
        <v>182</v>
      </c>
      <c r="AF530" s="83">
        <v>977</v>
      </c>
      <c r="AG530" s="83">
        <v>19399</v>
      </c>
      <c r="AH530" s="83">
        <v>819</v>
      </c>
      <c r="AI530" s="83"/>
      <c r="AJ530" s="83" t="s">
        <v>18840</v>
      </c>
      <c r="AK530" s="83" t="s">
        <v>16561</v>
      </c>
      <c r="AL530" s="83"/>
      <c r="AM530" s="83"/>
      <c r="AN530" s="85">
        <v>40132.97824074074</v>
      </c>
      <c r="AO530" s="88" t="s">
        <v>21015</v>
      </c>
      <c r="AP530" s="83" t="b">
        <v>0</v>
      </c>
      <c r="AQ530" s="83" t="b">
        <v>0</v>
      </c>
      <c r="AR530" s="83" t="b">
        <v>0</v>
      </c>
      <c r="AS530" s="83"/>
      <c r="AT530" s="83">
        <v>1</v>
      </c>
      <c r="AU530" s="88" t="s">
        <v>22165</v>
      </c>
      <c r="AV530" s="83" t="b">
        <v>0</v>
      </c>
      <c r="AW530" s="83" t="s">
        <v>22320</v>
      </c>
      <c r="AX530" s="88" t="s">
        <v>22848</v>
      </c>
      <c r="AY530" s="83" t="s">
        <v>66</v>
      </c>
      <c r="AZ530" s="2"/>
      <c r="BA530" s="3"/>
      <c r="BB530" s="3"/>
      <c r="BC530" s="3"/>
      <c r="BD530" s="3"/>
    </row>
    <row r="531" spans="1:56" x14ac:dyDescent="0.3">
      <c r="A531" s="69" t="s">
        <v>664</v>
      </c>
      <c r="B531" s="70"/>
      <c r="C531" s="70"/>
      <c r="D531" s="71"/>
      <c r="E531" s="73"/>
      <c r="F531" s="109" t="s">
        <v>3473</v>
      </c>
      <c r="G531" s="70"/>
      <c r="H531" s="74"/>
      <c r="I531" s="75"/>
      <c r="J531" s="75"/>
      <c r="K531" s="74" t="s">
        <v>24800</v>
      </c>
      <c r="L531" s="78"/>
      <c r="M531" s="79"/>
      <c r="N531" s="79"/>
      <c r="O531" s="80"/>
      <c r="P531" s="81"/>
      <c r="Q531" s="81"/>
      <c r="R531" s="93"/>
      <c r="S531" s="93"/>
      <c r="T531" s="93"/>
      <c r="U531" s="93"/>
      <c r="V531" s="52"/>
      <c r="W531" s="52"/>
      <c r="X531" s="52"/>
      <c r="Y531" s="52"/>
      <c r="Z531" s="51"/>
      <c r="AA531" s="76"/>
      <c r="AB531" s="76"/>
      <c r="AC531" s="77"/>
      <c r="AD531" s="83" t="s">
        <v>17134</v>
      </c>
      <c r="AE531" s="83">
        <v>132</v>
      </c>
      <c r="AF531" s="83">
        <v>82</v>
      </c>
      <c r="AG531" s="83">
        <v>354</v>
      </c>
      <c r="AH531" s="83">
        <v>582</v>
      </c>
      <c r="AI531" s="83"/>
      <c r="AJ531" s="83"/>
      <c r="AK531" s="83"/>
      <c r="AL531" s="83"/>
      <c r="AM531" s="83"/>
      <c r="AN531" s="85">
        <v>43502.961388888885</v>
      </c>
      <c r="AO531" s="88" t="s">
        <v>21016</v>
      </c>
      <c r="AP531" s="83" t="b">
        <v>1</v>
      </c>
      <c r="AQ531" s="83" t="b">
        <v>0</v>
      </c>
      <c r="AR531" s="83" t="b">
        <v>1</v>
      </c>
      <c r="AS531" s="83"/>
      <c r="AT531" s="83">
        <v>0</v>
      </c>
      <c r="AU531" s="83"/>
      <c r="AV531" s="83" t="b">
        <v>0</v>
      </c>
      <c r="AW531" s="83" t="s">
        <v>22320</v>
      </c>
      <c r="AX531" s="88" t="s">
        <v>22849</v>
      </c>
      <c r="AY531" s="83" t="s">
        <v>66</v>
      </c>
      <c r="AZ531" s="2"/>
      <c r="BA531" s="3"/>
      <c r="BB531" s="3"/>
      <c r="BC531" s="3"/>
      <c r="BD531" s="3"/>
    </row>
    <row r="532" spans="1:56" x14ac:dyDescent="0.3">
      <c r="A532" s="69" t="s">
        <v>665</v>
      </c>
      <c r="B532" s="70"/>
      <c r="C532" s="70"/>
      <c r="D532" s="71"/>
      <c r="E532" s="73"/>
      <c r="F532" s="109" t="s">
        <v>22213</v>
      </c>
      <c r="G532" s="70"/>
      <c r="H532" s="74"/>
      <c r="I532" s="75"/>
      <c r="J532" s="75"/>
      <c r="K532" s="74" t="s">
        <v>24801</v>
      </c>
      <c r="L532" s="78"/>
      <c r="M532" s="79"/>
      <c r="N532" s="79"/>
      <c r="O532" s="80"/>
      <c r="P532" s="81"/>
      <c r="Q532" s="81"/>
      <c r="R532" s="93"/>
      <c r="S532" s="93"/>
      <c r="T532" s="93"/>
      <c r="U532" s="93"/>
      <c r="V532" s="52"/>
      <c r="W532" s="52"/>
      <c r="X532" s="52"/>
      <c r="Y532" s="52"/>
      <c r="Z532" s="51"/>
      <c r="AA532" s="76"/>
      <c r="AB532" s="76"/>
      <c r="AC532" s="77"/>
      <c r="AD532" s="83" t="s">
        <v>17135</v>
      </c>
      <c r="AE532" s="83">
        <v>8</v>
      </c>
      <c r="AF532" s="83">
        <v>34</v>
      </c>
      <c r="AG532" s="83">
        <v>355</v>
      </c>
      <c r="AH532" s="83">
        <v>10</v>
      </c>
      <c r="AI532" s="83"/>
      <c r="AJ532" s="83" t="s">
        <v>18841</v>
      </c>
      <c r="AK532" s="83"/>
      <c r="AL532" s="83"/>
      <c r="AM532" s="83"/>
      <c r="AN532" s="85">
        <v>42607.541550925926</v>
      </c>
      <c r="AO532" s="88" t="s">
        <v>21017</v>
      </c>
      <c r="AP532" s="83" t="b">
        <v>0</v>
      </c>
      <c r="AQ532" s="83" t="b">
        <v>0</v>
      </c>
      <c r="AR532" s="83" t="b">
        <v>1</v>
      </c>
      <c r="AS532" s="83"/>
      <c r="AT532" s="83">
        <v>0</v>
      </c>
      <c r="AU532" s="88" t="s">
        <v>22157</v>
      </c>
      <c r="AV532" s="83" t="b">
        <v>0</v>
      </c>
      <c r="AW532" s="83" t="s">
        <v>22320</v>
      </c>
      <c r="AX532" s="88" t="s">
        <v>22850</v>
      </c>
      <c r="AY532" s="83" t="s">
        <v>66</v>
      </c>
      <c r="AZ532" s="2"/>
      <c r="BA532" s="3"/>
      <c r="BB532" s="3"/>
      <c r="BC532" s="3"/>
      <c r="BD532" s="3"/>
    </row>
    <row r="533" spans="1:56" x14ac:dyDescent="0.3">
      <c r="A533" s="69" t="s">
        <v>666</v>
      </c>
      <c r="B533" s="70"/>
      <c r="C533" s="70"/>
      <c r="D533" s="71"/>
      <c r="E533" s="73"/>
      <c r="F533" s="109" t="s">
        <v>3474</v>
      </c>
      <c r="G533" s="70"/>
      <c r="H533" s="74"/>
      <c r="I533" s="75"/>
      <c r="J533" s="75"/>
      <c r="K533" s="74" t="s">
        <v>24802</v>
      </c>
      <c r="L533" s="78"/>
      <c r="M533" s="79"/>
      <c r="N533" s="79"/>
      <c r="O533" s="80"/>
      <c r="P533" s="81"/>
      <c r="Q533" s="81"/>
      <c r="R533" s="93"/>
      <c r="S533" s="93"/>
      <c r="T533" s="93"/>
      <c r="U533" s="93"/>
      <c r="V533" s="52"/>
      <c r="W533" s="52"/>
      <c r="X533" s="52"/>
      <c r="Y533" s="52"/>
      <c r="Z533" s="51"/>
      <c r="AA533" s="76"/>
      <c r="AB533" s="76"/>
      <c r="AC533" s="77"/>
      <c r="AD533" s="83" t="s">
        <v>17136</v>
      </c>
      <c r="AE533" s="83">
        <v>40</v>
      </c>
      <c r="AF533" s="83">
        <v>11</v>
      </c>
      <c r="AG533" s="83">
        <v>34</v>
      </c>
      <c r="AH533" s="83">
        <v>0</v>
      </c>
      <c r="AI533" s="83"/>
      <c r="AJ533" s="83" t="s">
        <v>18842</v>
      </c>
      <c r="AK533" s="83"/>
      <c r="AL533" s="83"/>
      <c r="AM533" s="83"/>
      <c r="AN533" s="85">
        <v>43705.160057870373</v>
      </c>
      <c r="AO533" s="88" t="s">
        <v>21018</v>
      </c>
      <c r="AP533" s="83" t="b">
        <v>1</v>
      </c>
      <c r="AQ533" s="83" t="b">
        <v>0</v>
      </c>
      <c r="AR533" s="83" t="b">
        <v>0</v>
      </c>
      <c r="AS533" s="83"/>
      <c r="AT533" s="83">
        <v>0</v>
      </c>
      <c r="AU533" s="83"/>
      <c r="AV533" s="83" t="b">
        <v>0</v>
      </c>
      <c r="AW533" s="83" t="s">
        <v>22320</v>
      </c>
      <c r="AX533" s="88" t="s">
        <v>22851</v>
      </c>
      <c r="AY533" s="83" t="s">
        <v>66</v>
      </c>
      <c r="AZ533" s="2"/>
      <c r="BA533" s="3"/>
      <c r="BB533" s="3"/>
      <c r="BC533" s="3"/>
      <c r="BD533" s="3"/>
    </row>
    <row r="534" spans="1:56" x14ac:dyDescent="0.3">
      <c r="A534" s="69" t="s">
        <v>667</v>
      </c>
      <c r="B534" s="70"/>
      <c r="C534" s="70"/>
      <c r="D534" s="71"/>
      <c r="E534" s="73"/>
      <c r="F534" s="109" t="s">
        <v>3475</v>
      </c>
      <c r="G534" s="70"/>
      <c r="H534" s="74"/>
      <c r="I534" s="75"/>
      <c r="J534" s="75"/>
      <c r="K534" s="74" t="s">
        <v>24803</v>
      </c>
      <c r="L534" s="78"/>
      <c r="M534" s="79"/>
      <c r="N534" s="79"/>
      <c r="O534" s="80"/>
      <c r="P534" s="81"/>
      <c r="Q534" s="81"/>
      <c r="R534" s="93"/>
      <c r="S534" s="93"/>
      <c r="T534" s="93"/>
      <c r="U534" s="93"/>
      <c r="V534" s="52"/>
      <c r="W534" s="52"/>
      <c r="X534" s="52"/>
      <c r="Y534" s="52"/>
      <c r="Z534" s="51"/>
      <c r="AA534" s="76"/>
      <c r="AB534" s="76"/>
      <c r="AC534" s="77"/>
      <c r="AD534" s="83" t="s">
        <v>17137</v>
      </c>
      <c r="AE534" s="83">
        <v>856</v>
      </c>
      <c r="AF534" s="83">
        <v>1136</v>
      </c>
      <c r="AG534" s="83">
        <v>86328</v>
      </c>
      <c r="AH534" s="83">
        <v>190364</v>
      </c>
      <c r="AI534" s="83"/>
      <c r="AJ534" s="83" t="s">
        <v>18843</v>
      </c>
      <c r="AK534" s="83" t="s">
        <v>20022</v>
      </c>
      <c r="AL534" s="88" t="s">
        <v>20398</v>
      </c>
      <c r="AM534" s="83"/>
      <c r="AN534" s="85">
        <v>40932.389236111114</v>
      </c>
      <c r="AO534" s="88" t="s">
        <v>21019</v>
      </c>
      <c r="AP534" s="83" t="b">
        <v>1</v>
      </c>
      <c r="AQ534" s="83" t="b">
        <v>0</v>
      </c>
      <c r="AR534" s="83" t="b">
        <v>1</v>
      </c>
      <c r="AS534" s="83"/>
      <c r="AT534" s="83">
        <v>1</v>
      </c>
      <c r="AU534" s="88" t="s">
        <v>22157</v>
      </c>
      <c r="AV534" s="83" t="b">
        <v>0</v>
      </c>
      <c r="AW534" s="83" t="s">
        <v>22320</v>
      </c>
      <c r="AX534" s="88" t="s">
        <v>22852</v>
      </c>
      <c r="AY534" s="83" t="s">
        <v>66</v>
      </c>
      <c r="AZ534" s="2"/>
      <c r="BA534" s="3"/>
      <c r="BB534" s="3"/>
      <c r="BC534" s="3"/>
      <c r="BD534" s="3"/>
    </row>
    <row r="535" spans="1:56" x14ac:dyDescent="0.3">
      <c r="A535" s="69" t="s">
        <v>668</v>
      </c>
      <c r="B535" s="70"/>
      <c r="C535" s="70"/>
      <c r="D535" s="71"/>
      <c r="E535" s="73"/>
      <c r="F535" s="109" t="s">
        <v>3476</v>
      </c>
      <c r="G535" s="70"/>
      <c r="H535" s="74"/>
      <c r="I535" s="75"/>
      <c r="J535" s="75"/>
      <c r="K535" s="74" t="s">
        <v>24804</v>
      </c>
      <c r="L535" s="78"/>
      <c r="M535" s="79"/>
      <c r="N535" s="79"/>
      <c r="O535" s="80"/>
      <c r="P535" s="81"/>
      <c r="Q535" s="81"/>
      <c r="R535" s="93"/>
      <c r="S535" s="93"/>
      <c r="T535" s="93"/>
      <c r="U535" s="93"/>
      <c r="V535" s="52"/>
      <c r="W535" s="52"/>
      <c r="X535" s="52"/>
      <c r="Y535" s="52"/>
      <c r="Z535" s="51"/>
      <c r="AA535" s="76"/>
      <c r="AB535" s="76"/>
      <c r="AC535" s="77"/>
      <c r="AD535" s="83" t="s">
        <v>17138</v>
      </c>
      <c r="AE535" s="83">
        <v>2036</v>
      </c>
      <c r="AF535" s="83">
        <v>12374</v>
      </c>
      <c r="AG535" s="83">
        <v>47535</v>
      </c>
      <c r="AH535" s="83">
        <v>512</v>
      </c>
      <c r="AI535" s="83"/>
      <c r="AJ535" s="83" t="s">
        <v>18844</v>
      </c>
      <c r="AK535" s="83" t="s">
        <v>17876</v>
      </c>
      <c r="AL535" s="83"/>
      <c r="AM535" s="83"/>
      <c r="AN535" s="85">
        <v>41268.611215277779</v>
      </c>
      <c r="AO535" s="83"/>
      <c r="AP535" s="83" t="b">
        <v>1</v>
      </c>
      <c r="AQ535" s="83" t="b">
        <v>0</v>
      </c>
      <c r="AR535" s="83" t="b">
        <v>0</v>
      </c>
      <c r="AS535" s="83"/>
      <c r="AT535" s="83">
        <v>30</v>
      </c>
      <c r="AU535" s="88" t="s">
        <v>22157</v>
      </c>
      <c r="AV535" s="83" t="b">
        <v>0</v>
      </c>
      <c r="AW535" s="83" t="s">
        <v>22320</v>
      </c>
      <c r="AX535" s="88" t="s">
        <v>22853</v>
      </c>
      <c r="AY535" s="83" t="s">
        <v>66</v>
      </c>
      <c r="AZ535" s="2"/>
      <c r="BA535" s="3"/>
      <c r="BB535" s="3"/>
      <c r="BC535" s="3"/>
      <c r="BD535" s="3"/>
    </row>
    <row r="536" spans="1:56" x14ac:dyDescent="0.3">
      <c r="A536" s="69" t="s">
        <v>669</v>
      </c>
      <c r="B536" s="70"/>
      <c r="C536" s="70"/>
      <c r="D536" s="71"/>
      <c r="E536" s="73"/>
      <c r="F536" s="109" t="s">
        <v>3477</v>
      </c>
      <c r="G536" s="70"/>
      <c r="H536" s="74"/>
      <c r="I536" s="75"/>
      <c r="J536" s="75"/>
      <c r="K536" s="74" t="s">
        <v>24805</v>
      </c>
      <c r="L536" s="78"/>
      <c r="M536" s="79"/>
      <c r="N536" s="79"/>
      <c r="O536" s="80"/>
      <c r="P536" s="81"/>
      <c r="Q536" s="81"/>
      <c r="R536" s="93"/>
      <c r="S536" s="93"/>
      <c r="T536" s="93"/>
      <c r="U536" s="93"/>
      <c r="V536" s="52"/>
      <c r="W536" s="52"/>
      <c r="X536" s="52"/>
      <c r="Y536" s="52"/>
      <c r="Z536" s="51"/>
      <c r="AA536" s="76"/>
      <c r="AB536" s="76"/>
      <c r="AC536" s="77"/>
      <c r="AD536" s="83" t="s">
        <v>17139</v>
      </c>
      <c r="AE536" s="83">
        <v>49</v>
      </c>
      <c r="AF536" s="83">
        <v>6</v>
      </c>
      <c r="AG536" s="83">
        <v>14</v>
      </c>
      <c r="AH536" s="83">
        <v>0</v>
      </c>
      <c r="AI536" s="83"/>
      <c r="AJ536" s="83" t="s">
        <v>18845</v>
      </c>
      <c r="AK536" s="83"/>
      <c r="AL536" s="83"/>
      <c r="AM536" s="83"/>
      <c r="AN536" s="85">
        <v>43824.873449074075</v>
      </c>
      <c r="AO536" s="83"/>
      <c r="AP536" s="83" t="b">
        <v>1</v>
      </c>
      <c r="AQ536" s="83" t="b">
        <v>0</v>
      </c>
      <c r="AR536" s="83" t="b">
        <v>0</v>
      </c>
      <c r="AS536" s="83"/>
      <c r="AT536" s="83">
        <v>0</v>
      </c>
      <c r="AU536" s="83"/>
      <c r="AV536" s="83" t="b">
        <v>0</v>
      </c>
      <c r="AW536" s="83" t="s">
        <v>22320</v>
      </c>
      <c r="AX536" s="88" t="s">
        <v>22854</v>
      </c>
      <c r="AY536" s="83" t="s">
        <v>66</v>
      </c>
      <c r="AZ536" s="2"/>
      <c r="BA536" s="3"/>
      <c r="BB536" s="3"/>
      <c r="BC536" s="3"/>
      <c r="BD536" s="3"/>
    </row>
    <row r="537" spans="1:56" x14ac:dyDescent="0.3">
      <c r="A537" s="69" t="s">
        <v>670</v>
      </c>
      <c r="B537" s="70"/>
      <c r="C537" s="70"/>
      <c r="D537" s="71"/>
      <c r="E537" s="73"/>
      <c r="F537" s="109" t="s">
        <v>3478</v>
      </c>
      <c r="G537" s="70"/>
      <c r="H537" s="74"/>
      <c r="I537" s="75"/>
      <c r="J537" s="75"/>
      <c r="K537" s="74" t="s">
        <v>24806</v>
      </c>
      <c r="L537" s="78"/>
      <c r="M537" s="79"/>
      <c r="N537" s="79"/>
      <c r="O537" s="80"/>
      <c r="P537" s="81"/>
      <c r="Q537" s="81"/>
      <c r="R537" s="93"/>
      <c r="S537" s="93"/>
      <c r="T537" s="93"/>
      <c r="U537" s="93"/>
      <c r="V537" s="52"/>
      <c r="W537" s="52"/>
      <c r="X537" s="52"/>
      <c r="Y537" s="52"/>
      <c r="Z537" s="51"/>
      <c r="AA537" s="76"/>
      <c r="AB537" s="76"/>
      <c r="AC537" s="77"/>
      <c r="AD537" s="83" t="s">
        <v>17140</v>
      </c>
      <c r="AE537" s="83">
        <v>5225</v>
      </c>
      <c r="AF537" s="83">
        <v>68730</v>
      </c>
      <c r="AG537" s="83">
        <v>93675</v>
      </c>
      <c r="AH537" s="83">
        <v>40200</v>
      </c>
      <c r="AI537" s="83"/>
      <c r="AJ537" s="83" t="s">
        <v>18846</v>
      </c>
      <c r="AK537" s="83" t="s">
        <v>20023</v>
      </c>
      <c r="AL537" s="88" t="s">
        <v>20399</v>
      </c>
      <c r="AM537" s="83"/>
      <c r="AN537" s="85">
        <v>39230.829375000001</v>
      </c>
      <c r="AO537" s="88" t="s">
        <v>21020</v>
      </c>
      <c r="AP537" s="83" t="b">
        <v>0</v>
      </c>
      <c r="AQ537" s="83" t="b">
        <v>0</v>
      </c>
      <c r="AR537" s="83" t="b">
        <v>1</v>
      </c>
      <c r="AS537" s="83"/>
      <c r="AT537" s="83">
        <v>1654</v>
      </c>
      <c r="AU537" s="88" t="s">
        <v>22157</v>
      </c>
      <c r="AV537" s="83" t="b">
        <v>1</v>
      </c>
      <c r="AW537" s="83" t="s">
        <v>22320</v>
      </c>
      <c r="AX537" s="88" t="s">
        <v>22855</v>
      </c>
      <c r="AY537" s="83" t="s">
        <v>66</v>
      </c>
      <c r="AZ537" s="2"/>
      <c r="BA537" s="3"/>
      <c r="BB537" s="3"/>
      <c r="BC537" s="3"/>
      <c r="BD537" s="3"/>
    </row>
    <row r="538" spans="1:56" x14ac:dyDescent="0.3">
      <c r="A538" s="69" t="s">
        <v>2146</v>
      </c>
      <c r="B538" s="70"/>
      <c r="C538" s="70"/>
      <c r="D538" s="71"/>
      <c r="E538" s="73"/>
      <c r="F538" s="109" t="s">
        <v>22214</v>
      </c>
      <c r="G538" s="70"/>
      <c r="H538" s="74"/>
      <c r="I538" s="75"/>
      <c r="J538" s="75"/>
      <c r="K538" s="74" t="s">
        <v>24807</v>
      </c>
      <c r="L538" s="78"/>
      <c r="M538" s="79"/>
      <c r="N538" s="79"/>
      <c r="O538" s="80"/>
      <c r="P538" s="81"/>
      <c r="Q538" s="81"/>
      <c r="R538" s="93"/>
      <c r="S538" s="93"/>
      <c r="T538" s="93"/>
      <c r="U538" s="93"/>
      <c r="V538" s="52"/>
      <c r="W538" s="52"/>
      <c r="X538" s="52"/>
      <c r="Y538" s="52"/>
      <c r="Z538" s="51"/>
      <c r="AA538" s="76"/>
      <c r="AB538" s="76"/>
      <c r="AC538" s="77"/>
      <c r="AD538" s="83" t="s">
        <v>17141</v>
      </c>
      <c r="AE538" s="83">
        <v>87</v>
      </c>
      <c r="AF538" s="83">
        <v>219</v>
      </c>
      <c r="AG538" s="83">
        <v>463</v>
      </c>
      <c r="AH538" s="83">
        <v>31</v>
      </c>
      <c r="AI538" s="83"/>
      <c r="AJ538" s="83" t="s">
        <v>18847</v>
      </c>
      <c r="AK538" s="83" t="s">
        <v>16561</v>
      </c>
      <c r="AL538" s="88" t="s">
        <v>20400</v>
      </c>
      <c r="AM538" s="83"/>
      <c r="AN538" s="85">
        <v>42303.496793981481</v>
      </c>
      <c r="AO538" s="88" t="s">
        <v>21021</v>
      </c>
      <c r="AP538" s="83" t="b">
        <v>0</v>
      </c>
      <c r="AQ538" s="83" t="b">
        <v>0</v>
      </c>
      <c r="AR538" s="83" t="b">
        <v>0</v>
      </c>
      <c r="AS538" s="83"/>
      <c r="AT538" s="83">
        <v>1</v>
      </c>
      <c r="AU538" s="88" t="s">
        <v>22157</v>
      </c>
      <c r="AV538" s="83" t="b">
        <v>0</v>
      </c>
      <c r="AW538" s="83" t="s">
        <v>22320</v>
      </c>
      <c r="AX538" s="88" t="s">
        <v>22856</v>
      </c>
      <c r="AY538" s="83" t="s">
        <v>65</v>
      </c>
      <c r="AZ538" s="2"/>
      <c r="BA538" s="3"/>
      <c r="BB538" s="3"/>
      <c r="BC538" s="3"/>
      <c r="BD538" s="3"/>
    </row>
    <row r="539" spans="1:56" x14ac:dyDescent="0.3">
      <c r="A539" s="69" t="s">
        <v>671</v>
      </c>
      <c r="B539" s="70"/>
      <c r="C539" s="70"/>
      <c r="D539" s="71"/>
      <c r="E539" s="73"/>
      <c r="F539" s="109" t="s">
        <v>3479</v>
      </c>
      <c r="G539" s="70"/>
      <c r="H539" s="74"/>
      <c r="I539" s="75"/>
      <c r="J539" s="75"/>
      <c r="K539" s="74" t="s">
        <v>24808</v>
      </c>
      <c r="L539" s="78"/>
      <c r="M539" s="79"/>
      <c r="N539" s="79"/>
      <c r="O539" s="80"/>
      <c r="P539" s="81"/>
      <c r="Q539" s="81"/>
      <c r="R539" s="93"/>
      <c r="S539" s="93"/>
      <c r="T539" s="93"/>
      <c r="U539" s="93"/>
      <c r="V539" s="52"/>
      <c r="W539" s="52"/>
      <c r="X539" s="52"/>
      <c r="Y539" s="52"/>
      <c r="Z539" s="51"/>
      <c r="AA539" s="76"/>
      <c r="AB539" s="76"/>
      <c r="AC539" s="77"/>
      <c r="AD539" s="83" t="s">
        <v>17142</v>
      </c>
      <c r="AE539" s="83">
        <v>1523</v>
      </c>
      <c r="AF539" s="83">
        <v>235</v>
      </c>
      <c r="AG539" s="83">
        <v>8451</v>
      </c>
      <c r="AH539" s="83">
        <v>7880</v>
      </c>
      <c r="AI539" s="83"/>
      <c r="AJ539" s="83" t="s">
        <v>18848</v>
      </c>
      <c r="AK539" s="83" t="s">
        <v>19894</v>
      </c>
      <c r="AL539" s="83"/>
      <c r="AM539" s="83"/>
      <c r="AN539" s="85">
        <v>43641.713969907411</v>
      </c>
      <c r="AO539" s="88" t="s">
        <v>21022</v>
      </c>
      <c r="AP539" s="83" t="b">
        <v>1</v>
      </c>
      <c r="AQ539" s="83" t="b">
        <v>0</v>
      </c>
      <c r="AR539" s="83" t="b">
        <v>0</v>
      </c>
      <c r="AS539" s="83"/>
      <c r="AT539" s="83">
        <v>0</v>
      </c>
      <c r="AU539" s="83"/>
      <c r="AV539" s="83" t="b">
        <v>0</v>
      </c>
      <c r="AW539" s="83" t="s">
        <v>22320</v>
      </c>
      <c r="AX539" s="88" t="s">
        <v>22857</v>
      </c>
      <c r="AY539" s="83" t="s">
        <v>66</v>
      </c>
      <c r="AZ539" s="2"/>
      <c r="BA539" s="3"/>
      <c r="BB539" s="3"/>
      <c r="BC539" s="3"/>
      <c r="BD539" s="3"/>
    </row>
    <row r="540" spans="1:56" x14ac:dyDescent="0.3">
      <c r="A540" s="69" t="s">
        <v>672</v>
      </c>
      <c r="B540" s="70"/>
      <c r="C540" s="70"/>
      <c r="D540" s="71"/>
      <c r="E540" s="73"/>
      <c r="F540" s="109" t="s">
        <v>3480</v>
      </c>
      <c r="G540" s="70"/>
      <c r="H540" s="74"/>
      <c r="I540" s="75"/>
      <c r="J540" s="75"/>
      <c r="K540" s="74" t="s">
        <v>24809</v>
      </c>
      <c r="L540" s="78"/>
      <c r="M540" s="79"/>
      <c r="N540" s="79"/>
      <c r="O540" s="80"/>
      <c r="P540" s="81"/>
      <c r="Q540" s="81"/>
      <c r="R540" s="93"/>
      <c r="S540" s="93"/>
      <c r="T540" s="93"/>
      <c r="U540" s="93"/>
      <c r="V540" s="52"/>
      <c r="W540" s="52"/>
      <c r="X540" s="52"/>
      <c r="Y540" s="52"/>
      <c r="Z540" s="51"/>
      <c r="AA540" s="76"/>
      <c r="AB540" s="76"/>
      <c r="AC540" s="77"/>
      <c r="AD540" s="83" t="s">
        <v>17143</v>
      </c>
      <c r="AE540" s="83">
        <v>1</v>
      </c>
      <c r="AF540" s="83">
        <v>77</v>
      </c>
      <c r="AG540" s="83">
        <v>2</v>
      </c>
      <c r="AH540" s="83">
        <v>1</v>
      </c>
      <c r="AI540" s="83"/>
      <c r="AJ540" s="83"/>
      <c r="AK540" s="83"/>
      <c r="AL540" s="83"/>
      <c r="AM540" s="83"/>
      <c r="AN540" s="85">
        <v>42829.840057870373</v>
      </c>
      <c r="AO540" s="83"/>
      <c r="AP540" s="83" t="b">
        <v>1</v>
      </c>
      <c r="AQ540" s="83" t="b">
        <v>0</v>
      </c>
      <c r="AR540" s="83" t="b">
        <v>0</v>
      </c>
      <c r="AS540" s="83"/>
      <c r="AT540" s="83">
        <v>0</v>
      </c>
      <c r="AU540" s="83"/>
      <c r="AV540" s="83" t="b">
        <v>0</v>
      </c>
      <c r="AW540" s="83" t="s">
        <v>22320</v>
      </c>
      <c r="AX540" s="88" t="s">
        <v>22858</v>
      </c>
      <c r="AY540" s="83" t="s">
        <v>66</v>
      </c>
      <c r="AZ540" s="2"/>
      <c r="BA540" s="3"/>
      <c r="BB540" s="3"/>
      <c r="BC540" s="3"/>
      <c r="BD540" s="3"/>
    </row>
    <row r="541" spans="1:56" x14ac:dyDescent="0.3">
      <c r="A541" s="69" t="s">
        <v>673</v>
      </c>
      <c r="B541" s="70"/>
      <c r="C541" s="70"/>
      <c r="D541" s="71"/>
      <c r="E541" s="73"/>
      <c r="F541" s="109" t="s">
        <v>3481</v>
      </c>
      <c r="G541" s="70"/>
      <c r="H541" s="74"/>
      <c r="I541" s="75"/>
      <c r="J541" s="75"/>
      <c r="K541" s="74" t="s">
        <v>24810</v>
      </c>
      <c r="L541" s="78"/>
      <c r="M541" s="79"/>
      <c r="N541" s="79"/>
      <c r="O541" s="80"/>
      <c r="P541" s="81"/>
      <c r="Q541" s="81"/>
      <c r="R541" s="93"/>
      <c r="S541" s="93"/>
      <c r="T541" s="93"/>
      <c r="U541" s="93"/>
      <c r="V541" s="52"/>
      <c r="W541" s="52"/>
      <c r="X541" s="52"/>
      <c r="Y541" s="52"/>
      <c r="Z541" s="51"/>
      <c r="AA541" s="76"/>
      <c r="AB541" s="76"/>
      <c r="AC541" s="77"/>
      <c r="AD541" s="83" t="s">
        <v>17144</v>
      </c>
      <c r="AE541" s="83">
        <v>977</v>
      </c>
      <c r="AF541" s="83">
        <v>90</v>
      </c>
      <c r="AG541" s="83">
        <v>2911</v>
      </c>
      <c r="AH541" s="83">
        <v>796</v>
      </c>
      <c r="AI541" s="83"/>
      <c r="AJ541" s="83"/>
      <c r="AK541" s="83"/>
      <c r="AL541" s="83"/>
      <c r="AM541" s="83"/>
      <c r="AN541" s="85">
        <v>42365.812951388885</v>
      </c>
      <c r="AO541" s="83"/>
      <c r="AP541" s="83" t="b">
        <v>1</v>
      </c>
      <c r="AQ541" s="83" t="b">
        <v>0</v>
      </c>
      <c r="AR541" s="83" t="b">
        <v>1</v>
      </c>
      <c r="AS541" s="83"/>
      <c r="AT541" s="83">
        <v>1</v>
      </c>
      <c r="AU541" s="83"/>
      <c r="AV541" s="83" t="b">
        <v>0</v>
      </c>
      <c r="AW541" s="83" t="s">
        <v>22320</v>
      </c>
      <c r="AX541" s="88" t="s">
        <v>22859</v>
      </c>
      <c r="AY541" s="83" t="s">
        <v>66</v>
      </c>
      <c r="AZ541" s="2"/>
      <c r="BA541" s="3"/>
      <c r="BB541" s="3"/>
      <c r="BC541" s="3"/>
      <c r="BD541" s="3"/>
    </row>
    <row r="542" spans="1:56" x14ac:dyDescent="0.3">
      <c r="A542" s="69" t="s">
        <v>674</v>
      </c>
      <c r="B542" s="70"/>
      <c r="C542" s="70"/>
      <c r="D542" s="71"/>
      <c r="E542" s="73"/>
      <c r="F542" s="109" t="s">
        <v>3062</v>
      </c>
      <c r="G542" s="70"/>
      <c r="H542" s="74"/>
      <c r="I542" s="75"/>
      <c r="J542" s="75"/>
      <c r="K542" s="74" t="s">
        <v>24811</v>
      </c>
      <c r="L542" s="78"/>
      <c r="M542" s="79"/>
      <c r="N542" s="79"/>
      <c r="O542" s="80"/>
      <c r="P542" s="81"/>
      <c r="Q542" s="81"/>
      <c r="R542" s="93"/>
      <c r="S542" s="93"/>
      <c r="T542" s="93"/>
      <c r="U542" s="93"/>
      <c r="V542" s="52"/>
      <c r="W542" s="52"/>
      <c r="X542" s="52"/>
      <c r="Y542" s="52"/>
      <c r="Z542" s="51"/>
      <c r="AA542" s="76"/>
      <c r="AB542" s="76"/>
      <c r="AC542" s="77"/>
      <c r="AD542" s="83" t="s">
        <v>17145</v>
      </c>
      <c r="AE542" s="83">
        <v>10</v>
      </c>
      <c r="AF542" s="83">
        <v>1</v>
      </c>
      <c r="AG542" s="83">
        <v>9</v>
      </c>
      <c r="AH542" s="83">
        <v>4</v>
      </c>
      <c r="AI542" s="83"/>
      <c r="AJ542" s="83"/>
      <c r="AK542" s="83"/>
      <c r="AL542" s="83"/>
      <c r="AM542" s="83"/>
      <c r="AN542" s="85">
        <v>43795.544745370367</v>
      </c>
      <c r="AO542" s="83"/>
      <c r="AP542" s="83" t="b">
        <v>1</v>
      </c>
      <c r="AQ542" s="83" t="b">
        <v>1</v>
      </c>
      <c r="AR542" s="83" t="b">
        <v>0</v>
      </c>
      <c r="AS542" s="83"/>
      <c r="AT542" s="83">
        <v>0</v>
      </c>
      <c r="AU542" s="83"/>
      <c r="AV542" s="83" t="b">
        <v>0</v>
      </c>
      <c r="AW542" s="83" t="s">
        <v>22320</v>
      </c>
      <c r="AX542" s="88" t="s">
        <v>22860</v>
      </c>
      <c r="AY542" s="83" t="s">
        <v>66</v>
      </c>
      <c r="AZ542" s="2"/>
      <c r="BA542" s="3"/>
      <c r="BB542" s="3"/>
      <c r="BC542" s="3"/>
      <c r="BD542" s="3"/>
    </row>
    <row r="543" spans="1:56" x14ac:dyDescent="0.3">
      <c r="A543" s="69" t="s">
        <v>676</v>
      </c>
      <c r="B543" s="70"/>
      <c r="C543" s="70"/>
      <c r="D543" s="71"/>
      <c r="E543" s="73"/>
      <c r="F543" s="109" t="s">
        <v>3482</v>
      </c>
      <c r="G543" s="70"/>
      <c r="H543" s="74"/>
      <c r="I543" s="75"/>
      <c r="J543" s="75"/>
      <c r="K543" s="74" t="s">
        <v>24812</v>
      </c>
      <c r="L543" s="78"/>
      <c r="M543" s="79"/>
      <c r="N543" s="79"/>
      <c r="O543" s="80"/>
      <c r="P543" s="81"/>
      <c r="Q543" s="81"/>
      <c r="R543" s="93"/>
      <c r="S543" s="93"/>
      <c r="T543" s="93"/>
      <c r="U543" s="93"/>
      <c r="V543" s="52"/>
      <c r="W543" s="52"/>
      <c r="X543" s="52"/>
      <c r="Y543" s="52"/>
      <c r="Z543" s="51"/>
      <c r="AA543" s="76"/>
      <c r="AB543" s="76"/>
      <c r="AC543" s="77"/>
      <c r="AD543" s="83" t="s">
        <v>17146</v>
      </c>
      <c r="AE543" s="83">
        <v>8</v>
      </c>
      <c r="AF543" s="83">
        <v>294</v>
      </c>
      <c r="AG543" s="83">
        <v>9429</v>
      </c>
      <c r="AH543" s="83">
        <v>24825</v>
      </c>
      <c r="AI543" s="83"/>
      <c r="AJ543" s="83" t="s">
        <v>18849</v>
      </c>
      <c r="AK543" s="83" t="s">
        <v>20024</v>
      </c>
      <c r="AL543" s="83"/>
      <c r="AM543" s="83"/>
      <c r="AN543" s="85">
        <v>43449.689293981479</v>
      </c>
      <c r="AO543" s="83"/>
      <c r="AP543" s="83" t="b">
        <v>1</v>
      </c>
      <c r="AQ543" s="83" t="b">
        <v>0</v>
      </c>
      <c r="AR543" s="83" t="b">
        <v>0</v>
      </c>
      <c r="AS543" s="83"/>
      <c r="AT543" s="83">
        <v>0</v>
      </c>
      <c r="AU543" s="83"/>
      <c r="AV543" s="83" t="b">
        <v>0</v>
      </c>
      <c r="AW543" s="83" t="s">
        <v>22320</v>
      </c>
      <c r="AX543" s="88" t="s">
        <v>22861</v>
      </c>
      <c r="AY543" s="83" t="s">
        <v>66</v>
      </c>
      <c r="AZ543" s="2"/>
      <c r="BA543" s="3"/>
      <c r="BB543" s="3"/>
      <c r="BC543" s="3"/>
      <c r="BD543" s="3"/>
    </row>
    <row r="544" spans="1:56" x14ac:dyDescent="0.3">
      <c r="A544" s="69" t="s">
        <v>677</v>
      </c>
      <c r="B544" s="70"/>
      <c r="C544" s="70"/>
      <c r="D544" s="71"/>
      <c r="E544" s="73"/>
      <c r="F544" s="109" t="s">
        <v>3483</v>
      </c>
      <c r="G544" s="70"/>
      <c r="H544" s="74"/>
      <c r="I544" s="75"/>
      <c r="J544" s="75"/>
      <c r="K544" s="74" t="s">
        <v>24813</v>
      </c>
      <c r="L544" s="78"/>
      <c r="M544" s="79"/>
      <c r="N544" s="79"/>
      <c r="O544" s="80"/>
      <c r="P544" s="81"/>
      <c r="Q544" s="81"/>
      <c r="R544" s="93"/>
      <c r="S544" s="93"/>
      <c r="T544" s="93"/>
      <c r="U544" s="93"/>
      <c r="V544" s="52"/>
      <c r="W544" s="52"/>
      <c r="X544" s="52"/>
      <c r="Y544" s="52"/>
      <c r="Z544" s="51"/>
      <c r="AA544" s="76"/>
      <c r="AB544" s="76"/>
      <c r="AC544" s="77"/>
      <c r="AD544" s="83" t="s">
        <v>17147</v>
      </c>
      <c r="AE544" s="83">
        <v>78</v>
      </c>
      <c r="AF544" s="83">
        <v>94</v>
      </c>
      <c r="AG544" s="83">
        <v>4283</v>
      </c>
      <c r="AH544" s="83">
        <v>1635</v>
      </c>
      <c r="AI544" s="83"/>
      <c r="AJ544" s="83" t="s">
        <v>18850</v>
      </c>
      <c r="AK544" s="83"/>
      <c r="AL544" s="83"/>
      <c r="AM544" s="83"/>
      <c r="AN544" s="85">
        <v>42083.661562499998</v>
      </c>
      <c r="AO544" s="88" t="s">
        <v>21023</v>
      </c>
      <c r="AP544" s="83" t="b">
        <v>1</v>
      </c>
      <c r="AQ544" s="83" t="b">
        <v>0</v>
      </c>
      <c r="AR544" s="83" t="b">
        <v>0</v>
      </c>
      <c r="AS544" s="83"/>
      <c r="AT544" s="83">
        <v>0</v>
      </c>
      <c r="AU544" s="88" t="s">
        <v>22157</v>
      </c>
      <c r="AV544" s="83" t="b">
        <v>0</v>
      </c>
      <c r="AW544" s="83" t="s">
        <v>22320</v>
      </c>
      <c r="AX544" s="88" t="s">
        <v>22862</v>
      </c>
      <c r="AY544" s="83" t="s">
        <v>66</v>
      </c>
      <c r="AZ544" s="2"/>
      <c r="BA544" s="3"/>
      <c r="BB544" s="3"/>
      <c r="BC544" s="3"/>
      <c r="BD544" s="3"/>
    </row>
    <row r="545" spans="1:56" x14ac:dyDescent="0.3">
      <c r="A545" s="69" t="s">
        <v>678</v>
      </c>
      <c r="B545" s="70"/>
      <c r="C545" s="70"/>
      <c r="D545" s="71"/>
      <c r="E545" s="73"/>
      <c r="F545" s="109" t="s">
        <v>3484</v>
      </c>
      <c r="G545" s="70"/>
      <c r="H545" s="74"/>
      <c r="I545" s="75"/>
      <c r="J545" s="75"/>
      <c r="K545" s="74" t="s">
        <v>24814</v>
      </c>
      <c r="L545" s="78"/>
      <c r="M545" s="79"/>
      <c r="N545" s="79"/>
      <c r="O545" s="80"/>
      <c r="P545" s="81"/>
      <c r="Q545" s="81"/>
      <c r="R545" s="93"/>
      <c r="S545" s="93"/>
      <c r="T545" s="93"/>
      <c r="U545" s="93"/>
      <c r="V545" s="52"/>
      <c r="W545" s="52"/>
      <c r="X545" s="52"/>
      <c r="Y545" s="52"/>
      <c r="Z545" s="51"/>
      <c r="AA545" s="76"/>
      <c r="AB545" s="76"/>
      <c r="AC545" s="77"/>
      <c r="AD545" s="83" t="s">
        <v>17148</v>
      </c>
      <c r="AE545" s="83">
        <v>1402</v>
      </c>
      <c r="AF545" s="83">
        <v>753</v>
      </c>
      <c r="AG545" s="83">
        <v>26764</v>
      </c>
      <c r="AH545" s="83">
        <v>3767</v>
      </c>
      <c r="AI545" s="83"/>
      <c r="AJ545" s="83"/>
      <c r="AK545" s="83"/>
      <c r="AL545" s="83"/>
      <c r="AM545" s="83"/>
      <c r="AN545" s="85">
        <v>42930.50136574074</v>
      </c>
      <c r="AO545" s="88" t="s">
        <v>21024</v>
      </c>
      <c r="AP545" s="83" t="b">
        <v>1</v>
      </c>
      <c r="AQ545" s="83" t="b">
        <v>0</v>
      </c>
      <c r="AR545" s="83" t="b">
        <v>0</v>
      </c>
      <c r="AS545" s="83"/>
      <c r="AT545" s="83">
        <v>0</v>
      </c>
      <c r="AU545" s="83"/>
      <c r="AV545" s="83" t="b">
        <v>0</v>
      </c>
      <c r="AW545" s="83" t="s">
        <v>22320</v>
      </c>
      <c r="AX545" s="88" t="s">
        <v>22863</v>
      </c>
      <c r="AY545" s="83" t="s">
        <v>66</v>
      </c>
      <c r="AZ545" s="2"/>
      <c r="BA545" s="3"/>
      <c r="BB545" s="3"/>
      <c r="BC545" s="3"/>
      <c r="BD545" s="3"/>
    </row>
    <row r="546" spans="1:56" x14ac:dyDescent="0.3">
      <c r="A546" s="69" t="s">
        <v>679</v>
      </c>
      <c r="B546" s="70"/>
      <c r="C546" s="70"/>
      <c r="D546" s="71"/>
      <c r="E546" s="73"/>
      <c r="F546" s="109" t="s">
        <v>3485</v>
      </c>
      <c r="G546" s="70"/>
      <c r="H546" s="74"/>
      <c r="I546" s="75"/>
      <c r="J546" s="75"/>
      <c r="K546" s="74" t="s">
        <v>24815</v>
      </c>
      <c r="L546" s="78"/>
      <c r="M546" s="79"/>
      <c r="N546" s="79"/>
      <c r="O546" s="80"/>
      <c r="P546" s="81"/>
      <c r="Q546" s="81"/>
      <c r="R546" s="93"/>
      <c r="S546" s="93"/>
      <c r="T546" s="93"/>
      <c r="U546" s="93"/>
      <c r="V546" s="52"/>
      <c r="W546" s="52"/>
      <c r="X546" s="52"/>
      <c r="Y546" s="52"/>
      <c r="Z546" s="51"/>
      <c r="AA546" s="76"/>
      <c r="AB546" s="76"/>
      <c r="AC546" s="77"/>
      <c r="AD546" s="83" t="s">
        <v>17149</v>
      </c>
      <c r="AE546" s="83">
        <v>252</v>
      </c>
      <c r="AF546" s="83">
        <v>56</v>
      </c>
      <c r="AG546" s="83">
        <v>1488</v>
      </c>
      <c r="AH546" s="83">
        <v>608</v>
      </c>
      <c r="AI546" s="83"/>
      <c r="AJ546" s="83"/>
      <c r="AK546" s="83"/>
      <c r="AL546" s="83"/>
      <c r="AM546" s="83"/>
      <c r="AN546" s="85">
        <v>41652.538761574076</v>
      </c>
      <c r="AO546" s="88" t="s">
        <v>21025</v>
      </c>
      <c r="AP546" s="83" t="b">
        <v>1</v>
      </c>
      <c r="AQ546" s="83" t="b">
        <v>0</v>
      </c>
      <c r="AR546" s="83" t="b">
        <v>0</v>
      </c>
      <c r="AS546" s="83"/>
      <c r="AT546" s="83">
        <v>0</v>
      </c>
      <c r="AU546" s="88" t="s">
        <v>22157</v>
      </c>
      <c r="AV546" s="83" t="b">
        <v>0</v>
      </c>
      <c r="AW546" s="83" t="s">
        <v>22320</v>
      </c>
      <c r="AX546" s="88" t="s">
        <v>22864</v>
      </c>
      <c r="AY546" s="83" t="s">
        <v>66</v>
      </c>
      <c r="AZ546" s="2"/>
      <c r="BA546" s="3"/>
      <c r="BB546" s="3"/>
      <c r="BC546" s="3"/>
      <c r="BD546" s="3"/>
    </row>
    <row r="547" spans="1:56" x14ac:dyDescent="0.3">
      <c r="A547" s="69" t="s">
        <v>680</v>
      </c>
      <c r="B547" s="70"/>
      <c r="C547" s="70"/>
      <c r="D547" s="71"/>
      <c r="E547" s="73"/>
      <c r="F547" s="109" t="s">
        <v>3486</v>
      </c>
      <c r="G547" s="70"/>
      <c r="H547" s="74"/>
      <c r="I547" s="75"/>
      <c r="J547" s="75"/>
      <c r="K547" s="74" t="s">
        <v>24816</v>
      </c>
      <c r="L547" s="78"/>
      <c r="M547" s="79"/>
      <c r="N547" s="79"/>
      <c r="O547" s="80"/>
      <c r="P547" s="81"/>
      <c r="Q547" s="81"/>
      <c r="R547" s="93"/>
      <c r="S547" s="93"/>
      <c r="T547" s="93"/>
      <c r="U547" s="93"/>
      <c r="V547" s="52"/>
      <c r="W547" s="52"/>
      <c r="X547" s="52"/>
      <c r="Y547" s="52"/>
      <c r="Z547" s="51"/>
      <c r="AA547" s="76"/>
      <c r="AB547" s="76"/>
      <c r="AC547" s="77"/>
      <c r="AD547" s="83" t="s">
        <v>17150</v>
      </c>
      <c r="AE547" s="83">
        <v>1465</v>
      </c>
      <c r="AF547" s="83">
        <v>13024</v>
      </c>
      <c r="AG547" s="83">
        <v>47946</v>
      </c>
      <c r="AH547" s="83">
        <v>1607</v>
      </c>
      <c r="AI547" s="83"/>
      <c r="AJ547" s="83" t="s">
        <v>18851</v>
      </c>
      <c r="AK547" s="83"/>
      <c r="AL547" s="83"/>
      <c r="AM547" s="83"/>
      <c r="AN547" s="85">
        <v>40899.807187500002</v>
      </c>
      <c r="AO547" s="88" t="s">
        <v>21026</v>
      </c>
      <c r="AP547" s="83" t="b">
        <v>1</v>
      </c>
      <c r="AQ547" s="83" t="b">
        <v>0</v>
      </c>
      <c r="AR547" s="83" t="b">
        <v>1</v>
      </c>
      <c r="AS547" s="83"/>
      <c r="AT547" s="83">
        <v>35</v>
      </c>
      <c r="AU547" s="88" t="s">
        <v>22157</v>
      </c>
      <c r="AV547" s="83" t="b">
        <v>0</v>
      </c>
      <c r="AW547" s="83" t="s">
        <v>22320</v>
      </c>
      <c r="AX547" s="88" t="s">
        <v>22865</v>
      </c>
      <c r="AY547" s="83" t="s">
        <v>66</v>
      </c>
      <c r="AZ547" s="2"/>
      <c r="BA547" s="3"/>
      <c r="BB547" s="3"/>
      <c r="BC547" s="3"/>
      <c r="BD547" s="3"/>
    </row>
    <row r="548" spans="1:56" x14ac:dyDescent="0.3">
      <c r="A548" s="69" t="s">
        <v>681</v>
      </c>
      <c r="B548" s="70"/>
      <c r="C548" s="70"/>
      <c r="D548" s="71"/>
      <c r="E548" s="73"/>
      <c r="F548" s="109" t="s">
        <v>3062</v>
      </c>
      <c r="G548" s="70"/>
      <c r="H548" s="74"/>
      <c r="I548" s="75"/>
      <c r="J548" s="75"/>
      <c r="K548" s="74" t="s">
        <v>24817</v>
      </c>
      <c r="L548" s="78"/>
      <c r="M548" s="79"/>
      <c r="N548" s="79"/>
      <c r="O548" s="80"/>
      <c r="P548" s="81"/>
      <c r="Q548" s="81"/>
      <c r="R548" s="93"/>
      <c r="S548" s="93"/>
      <c r="T548" s="93"/>
      <c r="U548" s="93"/>
      <c r="V548" s="52"/>
      <c r="W548" s="52"/>
      <c r="X548" s="52"/>
      <c r="Y548" s="52"/>
      <c r="Z548" s="51"/>
      <c r="AA548" s="76"/>
      <c r="AB548" s="76"/>
      <c r="AC548" s="77"/>
      <c r="AD548" s="83" t="s">
        <v>17151</v>
      </c>
      <c r="AE548" s="83">
        <v>41</v>
      </c>
      <c r="AF548" s="83">
        <v>22</v>
      </c>
      <c r="AG548" s="83">
        <v>564</v>
      </c>
      <c r="AH548" s="83">
        <v>1144</v>
      </c>
      <c r="AI548" s="83"/>
      <c r="AJ548" s="83"/>
      <c r="AK548" s="83"/>
      <c r="AL548" s="83"/>
      <c r="AM548" s="83"/>
      <c r="AN548" s="85">
        <v>43343.830393518518</v>
      </c>
      <c r="AO548" s="83"/>
      <c r="AP548" s="83" t="b">
        <v>1</v>
      </c>
      <c r="AQ548" s="83" t="b">
        <v>1</v>
      </c>
      <c r="AR548" s="83" t="b">
        <v>1</v>
      </c>
      <c r="AS548" s="83"/>
      <c r="AT548" s="83">
        <v>0</v>
      </c>
      <c r="AU548" s="83"/>
      <c r="AV548" s="83" t="b">
        <v>0</v>
      </c>
      <c r="AW548" s="83" t="s">
        <v>22320</v>
      </c>
      <c r="AX548" s="88" t="s">
        <v>22866</v>
      </c>
      <c r="AY548" s="83" t="s">
        <v>66</v>
      </c>
      <c r="AZ548" s="2"/>
      <c r="BA548" s="3"/>
      <c r="BB548" s="3"/>
      <c r="BC548" s="3"/>
      <c r="BD548" s="3"/>
    </row>
    <row r="549" spans="1:56" x14ac:dyDescent="0.3">
      <c r="A549" s="69" t="s">
        <v>682</v>
      </c>
      <c r="B549" s="70"/>
      <c r="C549" s="70"/>
      <c r="D549" s="71"/>
      <c r="E549" s="73"/>
      <c r="F549" s="109" t="s">
        <v>3487</v>
      </c>
      <c r="G549" s="70"/>
      <c r="H549" s="74"/>
      <c r="I549" s="75"/>
      <c r="J549" s="75"/>
      <c r="K549" s="74" t="s">
        <v>24818</v>
      </c>
      <c r="L549" s="78"/>
      <c r="M549" s="79"/>
      <c r="N549" s="79"/>
      <c r="O549" s="80"/>
      <c r="P549" s="81"/>
      <c r="Q549" s="81"/>
      <c r="R549" s="93"/>
      <c r="S549" s="93"/>
      <c r="T549" s="93"/>
      <c r="U549" s="93"/>
      <c r="V549" s="52"/>
      <c r="W549" s="52"/>
      <c r="X549" s="52"/>
      <c r="Y549" s="52"/>
      <c r="Z549" s="51"/>
      <c r="AA549" s="76"/>
      <c r="AB549" s="76"/>
      <c r="AC549" s="77"/>
      <c r="AD549" s="83" t="s">
        <v>17152</v>
      </c>
      <c r="AE549" s="83">
        <v>47</v>
      </c>
      <c r="AF549" s="83">
        <v>1375</v>
      </c>
      <c r="AG549" s="83">
        <v>30648</v>
      </c>
      <c r="AH549" s="83">
        <v>643</v>
      </c>
      <c r="AI549" s="83"/>
      <c r="AJ549" s="83"/>
      <c r="AK549" s="83"/>
      <c r="AL549" s="83"/>
      <c r="AM549" s="83"/>
      <c r="AN549" s="85">
        <v>40875.91615740741</v>
      </c>
      <c r="AO549" s="83"/>
      <c r="AP549" s="83" t="b">
        <v>0</v>
      </c>
      <c r="AQ549" s="83" t="b">
        <v>0</v>
      </c>
      <c r="AR549" s="83" t="b">
        <v>1</v>
      </c>
      <c r="AS549" s="83"/>
      <c r="AT549" s="83">
        <v>10</v>
      </c>
      <c r="AU549" s="88" t="s">
        <v>22158</v>
      </c>
      <c r="AV549" s="83" t="b">
        <v>0</v>
      </c>
      <c r="AW549" s="83" t="s">
        <v>22320</v>
      </c>
      <c r="AX549" s="88" t="s">
        <v>22867</v>
      </c>
      <c r="AY549" s="83" t="s">
        <v>66</v>
      </c>
      <c r="AZ549" s="2"/>
      <c r="BA549" s="3"/>
      <c r="BB549" s="3"/>
      <c r="BC549" s="3"/>
      <c r="BD549" s="3"/>
    </row>
    <row r="550" spans="1:56" x14ac:dyDescent="0.3">
      <c r="A550" s="69" t="s">
        <v>683</v>
      </c>
      <c r="B550" s="70"/>
      <c r="C550" s="70"/>
      <c r="D550" s="71"/>
      <c r="E550" s="73"/>
      <c r="F550" s="109" t="s">
        <v>3488</v>
      </c>
      <c r="G550" s="70"/>
      <c r="H550" s="74"/>
      <c r="I550" s="75"/>
      <c r="J550" s="75"/>
      <c r="K550" s="74" t="s">
        <v>24819</v>
      </c>
      <c r="L550" s="78"/>
      <c r="M550" s="79"/>
      <c r="N550" s="79"/>
      <c r="O550" s="80"/>
      <c r="P550" s="81"/>
      <c r="Q550" s="81"/>
      <c r="R550" s="93"/>
      <c r="S550" s="93"/>
      <c r="T550" s="93"/>
      <c r="U550" s="93"/>
      <c r="V550" s="52"/>
      <c r="W550" s="52"/>
      <c r="X550" s="52"/>
      <c r="Y550" s="52"/>
      <c r="Z550" s="51"/>
      <c r="AA550" s="76"/>
      <c r="AB550" s="76"/>
      <c r="AC550" s="77"/>
      <c r="AD550" s="83" t="s">
        <v>17153</v>
      </c>
      <c r="AE550" s="83">
        <v>945</v>
      </c>
      <c r="AF550" s="83">
        <v>3888</v>
      </c>
      <c r="AG550" s="83">
        <v>21955</v>
      </c>
      <c r="AH550" s="83">
        <v>5220</v>
      </c>
      <c r="AI550" s="83"/>
      <c r="AJ550" s="83" t="s">
        <v>18852</v>
      </c>
      <c r="AK550" s="83" t="s">
        <v>16561</v>
      </c>
      <c r="AL550" s="83"/>
      <c r="AM550" s="83"/>
      <c r="AN550" s="85">
        <v>42355.806319444448</v>
      </c>
      <c r="AO550" s="88" t="s">
        <v>21027</v>
      </c>
      <c r="AP550" s="83" t="b">
        <v>1</v>
      </c>
      <c r="AQ550" s="83" t="b">
        <v>0</v>
      </c>
      <c r="AR550" s="83" t="b">
        <v>0</v>
      </c>
      <c r="AS550" s="83"/>
      <c r="AT550" s="83">
        <v>9</v>
      </c>
      <c r="AU550" s="83"/>
      <c r="AV550" s="83" t="b">
        <v>0</v>
      </c>
      <c r="AW550" s="83" t="s">
        <v>22320</v>
      </c>
      <c r="AX550" s="88" t="s">
        <v>22868</v>
      </c>
      <c r="AY550" s="83" t="s">
        <v>66</v>
      </c>
      <c r="AZ550" s="2"/>
      <c r="BA550" s="3"/>
      <c r="BB550" s="3"/>
      <c r="BC550" s="3"/>
      <c r="BD550" s="3"/>
    </row>
    <row r="551" spans="1:56" x14ac:dyDescent="0.3">
      <c r="A551" s="69" t="s">
        <v>684</v>
      </c>
      <c r="B551" s="70"/>
      <c r="C551" s="70"/>
      <c r="D551" s="71"/>
      <c r="E551" s="73"/>
      <c r="F551" s="109" t="s">
        <v>3489</v>
      </c>
      <c r="G551" s="70"/>
      <c r="H551" s="74"/>
      <c r="I551" s="75"/>
      <c r="J551" s="75"/>
      <c r="K551" s="74" t="s">
        <v>24820</v>
      </c>
      <c r="L551" s="78"/>
      <c r="M551" s="79"/>
      <c r="N551" s="79"/>
      <c r="O551" s="80"/>
      <c r="P551" s="81"/>
      <c r="Q551" s="81"/>
      <c r="R551" s="93"/>
      <c r="S551" s="93"/>
      <c r="T551" s="93"/>
      <c r="U551" s="93"/>
      <c r="V551" s="52"/>
      <c r="W551" s="52"/>
      <c r="X551" s="52"/>
      <c r="Y551" s="52"/>
      <c r="Z551" s="51"/>
      <c r="AA551" s="76"/>
      <c r="AB551" s="76"/>
      <c r="AC551" s="77"/>
      <c r="AD551" s="83" t="s">
        <v>16983</v>
      </c>
      <c r="AE551" s="83">
        <v>443</v>
      </c>
      <c r="AF551" s="83">
        <v>699</v>
      </c>
      <c r="AG551" s="83">
        <v>11976</v>
      </c>
      <c r="AH551" s="83">
        <v>4624</v>
      </c>
      <c r="AI551" s="83"/>
      <c r="AJ551" s="83" t="s">
        <v>18853</v>
      </c>
      <c r="AK551" s="83" t="s">
        <v>19480</v>
      </c>
      <c r="AL551" s="83"/>
      <c r="AM551" s="83"/>
      <c r="AN551" s="85">
        <v>40859.176805555559</v>
      </c>
      <c r="AO551" s="88" t="s">
        <v>21028</v>
      </c>
      <c r="AP551" s="83" t="b">
        <v>0</v>
      </c>
      <c r="AQ551" s="83" t="b">
        <v>0</v>
      </c>
      <c r="AR551" s="83" t="b">
        <v>1</v>
      </c>
      <c r="AS551" s="83"/>
      <c r="AT551" s="83">
        <v>4</v>
      </c>
      <c r="AU551" s="88" t="s">
        <v>22173</v>
      </c>
      <c r="AV551" s="83" t="b">
        <v>0</v>
      </c>
      <c r="AW551" s="83" t="s">
        <v>22320</v>
      </c>
      <c r="AX551" s="88" t="s">
        <v>22869</v>
      </c>
      <c r="AY551" s="83" t="s">
        <v>66</v>
      </c>
      <c r="AZ551" s="2"/>
      <c r="BA551" s="3"/>
      <c r="BB551" s="3"/>
      <c r="BC551" s="3"/>
      <c r="BD551" s="3"/>
    </row>
    <row r="552" spans="1:56" x14ac:dyDescent="0.3">
      <c r="A552" s="69" t="s">
        <v>1495</v>
      </c>
      <c r="B552" s="70"/>
      <c r="C552" s="70"/>
      <c r="D552" s="71"/>
      <c r="E552" s="73"/>
      <c r="F552" s="109" t="s">
        <v>4234</v>
      </c>
      <c r="G552" s="70"/>
      <c r="H552" s="74"/>
      <c r="I552" s="75"/>
      <c r="J552" s="75"/>
      <c r="K552" s="74" t="s">
        <v>24821</v>
      </c>
      <c r="L552" s="78"/>
      <c r="M552" s="79"/>
      <c r="N552" s="79"/>
      <c r="O552" s="80"/>
      <c r="P552" s="81"/>
      <c r="Q552" s="81"/>
      <c r="R552" s="93"/>
      <c r="S552" s="93"/>
      <c r="T552" s="93"/>
      <c r="U552" s="93"/>
      <c r="V552" s="52"/>
      <c r="W552" s="52"/>
      <c r="X552" s="52"/>
      <c r="Y552" s="52"/>
      <c r="Z552" s="51"/>
      <c r="AA552" s="76"/>
      <c r="AB552" s="76"/>
      <c r="AC552" s="77"/>
      <c r="AD552" s="83" t="s">
        <v>17154</v>
      </c>
      <c r="AE552" s="83">
        <v>194</v>
      </c>
      <c r="AF552" s="83">
        <v>212</v>
      </c>
      <c r="AG552" s="83">
        <v>4188</v>
      </c>
      <c r="AH552" s="83">
        <v>3226</v>
      </c>
      <c r="AI552" s="83"/>
      <c r="AJ552" s="83" t="s">
        <v>18854</v>
      </c>
      <c r="AK552" s="83" t="s">
        <v>16552</v>
      </c>
      <c r="AL552" s="83"/>
      <c r="AM552" s="83"/>
      <c r="AN552" s="85">
        <v>42989.27202546296</v>
      </c>
      <c r="AO552" s="88" t="s">
        <v>21029</v>
      </c>
      <c r="AP552" s="83" t="b">
        <v>1</v>
      </c>
      <c r="AQ552" s="83" t="b">
        <v>0</v>
      </c>
      <c r="AR552" s="83" t="b">
        <v>0</v>
      </c>
      <c r="AS552" s="83"/>
      <c r="AT552" s="83">
        <v>0</v>
      </c>
      <c r="AU552" s="83"/>
      <c r="AV552" s="83" t="b">
        <v>0</v>
      </c>
      <c r="AW552" s="83" t="s">
        <v>22320</v>
      </c>
      <c r="AX552" s="88" t="s">
        <v>22870</v>
      </c>
      <c r="AY552" s="83" t="s">
        <v>66</v>
      </c>
      <c r="AZ552" s="2"/>
      <c r="BA552" s="3"/>
      <c r="BB552" s="3"/>
      <c r="BC552" s="3"/>
      <c r="BD552" s="3"/>
    </row>
    <row r="553" spans="1:56" x14ac:dyDescent="0.3">
      <c r="A553" s="69" t="s">
        <v>685</v>
      </c>
      <c r="B553" s="70"/>
      <c r="C553" s="70"/>
      <c r="D553" s="71"/>
      <c r="E553" s="73"/>
      <c r="F553" s="109" t="s">
        <v>3490</v>
      </c>
      <c r="G553" s="70"/>
      <c r="H553" s="74"/>
      <c r="I553" s="75"/>
      <c r="J553" s="75"/>
      <c r="K553" s="74" t="s">
        <v>24822</v>
      </c>
      <c r="L553" s="78"/>
      <c r="M553" s="79"/>
      <c r="N553" s="79"/>
      <c r="O553" s="80"/>
      <c r="P553" s="81"/>
      <c r="Q553" s="81"/>
      <c r="R553" s="93"/>
      <c r="S553" s="93"/>
      <c r="T553" s="93"/>
      <c r="U553" s="93"/>
      <c r="V553" s="52"/>
      <c r="W553" s="52"/>
      <c r="X553" s="52"/>
      <c r="Y553" s="52"/>
      <c r="Z553" s="51"/>
      <c r="AA553" s="76"/>
      <c r="AB553" s="76"/>
      <c r="AC553" s="77"/>
      <c r="AD553" s="83" t="s">
        <v>17155</v>
      </c>
      <c r="AE553" s="83">
        <v>600</v>
      </c>
      <c r="AF553" s="83">
        <v>606</v>
      </c>
      <c r="AG553" s="83">
        <v>3383</v>
      </c>
      <c r="AH553" s="83">
        <v>2979</v>
      </c>
      <c r="AI553" s="83"/>
      <c r="AJ553" s="83"/>
      <c r="AK553" s="83" t="s">
        <v>19905</v>
      </c>
      <c r="AL553" s="83"/>
      <c r="AM553" s="83"/>
      <c r="AN553" s="85">
        <v>40589.539143518516</v>
      </c>
      <c r="AO553" s="88" t="s">
        <v>21030</v>
      </c>
      <c r="AP553" s="83" t="b">
        <v>1</v>
      </c>
      <c r="AQ553" s="83" t="b">
        <v>0</v>
      </c>
      <c r="AR553" s="83" t="b">
        <v>0</v>
      </c>
      <c r="AS553" s="83"/>
      <c r="AT553" s="83">
        <v>2</v>
      </c>
      <c r="AU553" s="88" t="s">
        <v>22157</v>
      </c>
      <c r="AV553" s="83" t="b">
        <v>0</v>
      </c>
      <c r="AW553" s="83" t="s">
        <v>22320</v>
      </c>
      <c r="AX553" s="88" t="s">
        <v>22871</v>
      </c>
      <c r="AY553" s="83" t="s">
        <v>66</v>
      </c>
      <c r="AZ553" s="2"/>
      <c r="BA553" s="3"/>
      <c r="BB553" s="3"/>
      <c r="BC553" s="3"/>
      <c r="BD553" s="3"/>
    </row>
    <row r="554" spans="1:56" x14ac:dyDescent="0.3">
      <c r="A554" s="69" t="s">
        <v>686</v>
      </c>
      <c r="B554" s="70"/>
      <c r="C554" s="70"/>
      <c r="D554" s="71"/>
      <c r="E554" s="73"/>
      <c r="F554" s="109" t="s">
        <v>3491</v>
      </c>
      <c r="G554" s="70"/>
      <c r="H554" s="74"/>
      <c r="I554" s="75"/>
      <c r="J554" s="75"/>
      <c r="K554" s="74" t="s">
        <v>24823</v>
      </c>
      <c r="L554" s="78"/>
      <c r="M554" s="79"/>
      <c r="N554" s="79"/>
      <c r="O554" s="80"/>
      <c r="P554" s="81"/>
      <c r="Q554" s="81"/>
      <c r="R554" s="93"/>
      <c r="S554" s="93"/>
      <c r="T554" s="93"/>
      <c r="U554" s="93"/>
      <c r="V554" s="52"/>
      <c r="W554" s="52"/>
      <c r="X554" s="52"/>
      <c r="Y554" s="52"/>
      <c r="Z554" s="51"/>
      <c r="AA554" s="76"/>
      <c r="AB554" s="76"/>
      <c r="AC554" s="77"/>
      <c r="AD554" s="83" t="s">
        <v>17156</v>
      </c>
      <c r="AE554" s="83">
        <v>658</v>
      </c>
      <c r="AF554" s="83">
        <v>126</v>
      </c>
      <c r="AG554" s="83">
        <v>20975</v>
      </c>
      <c r="AH554" s="83">
        <v>101</v>
      </c>
      <c r="AI554" s="83"/>
      <c r="AJ554" s="83"/>
      <c r="AK554" s="83"/>
      <c r="AL554" s="83"/>
      <c r="AM554" s="83"/>
      <c r="AN554" s="85">
        <v>43387.874490740738</v>
      </c>
      <c r="AO554" s="88" t="s">
        <v>21031</v>
      </c>
      <c r="AP554" s="83" t="b">
        <v>1</v>
      </c>
      <c r="AQ554" s="83" t="b">
        <v>0</v>
      </c>
      <c r="AR554" s="83" t="b">
        <v>0</v>
      </c>
      <c r="AS554" s="83"/>
      <c r="AT554" s="83">
        <v>0</v>
      </c>
      <c r="AU554" s="83"/>
      <c r="AV554" s="83" t="b">
        <v>0</v>
      </c>
      <c r="AW554" s="83" t="s">
        <v>22320</v>
      </c>
      <c r="AX554" s="88" t="s">
        <v>22872</v>
      </c>
      <c r="AY554" s="83" t="s">
        <v>66</v>
      </c>
      <c r="AZ554" s="2"/>
      <c r="BA554" s="3"/>
      <c r="BB554" s="3"/>
      <c r="BC554" s="3"/>
      <c r="BD554" s="3"/>
    </row>
    <row r="555" spans="1:56" x14ac:dyDescent="0.3">
      <c r="A555" s="69" t="s">
        <v>687</v>
      </c>
      <c r="B555" s="70"/>
      <c r="C555" s="70"/>
      <c r="D555" s="71"/>
      <c r="E555" s="73"/>
      <c r="F555" s="109" t="s">
        <v>3492</v>
      </c>
      <c r="G555" s="70"/>
      <c r="H555" s="74"/>
      <c r="I555" s="75"/>
      <c r="J555" s="75"/>
      <c r="K555" s="74" t="s">
        <v>24824</v>
      </c>
      <c r="L555" s="78"/>
      <c r="M555" s="79"/>
      <c r="N555" s="79"/>
      <c r="O555" s="80"/>
      <c r="P555" s="81"/>
      <c r="Q555" s="81"/>
      <c r="R555" s="93"/>
      <c r="S555" s="93"/>
      <c r="T555" s="93"/>
      <c r="U555" s="93"/>
      <c r="V555" s="52"/>
      <c r="W555" s="52"/>
      <c r="X555" s="52"/>
      <c r="Y555" s="52"/>
      <c r="Z555" s="51"/>
      <c r="AA555" s="76"/>
      <c r="AB555" s="76"/>
      <c r="AC555" s="77"/>
      <c r="AD555" s="83" t="s">
        <v>17157</v>
      </c>
      <c r="AE555" s="83">
        <v>161</v>
      </c>
      <c r="AF555" s="83">
        <v>174</v>
      </c>
      <c r="AG555" s="83">
        <v>10081</v>
      </c>
      <c r="AH555" s="83">
        <v>23994</v>
      </c>
      <c r="AI555" s="83"/>
      <c r="AJ555" s="83" t="s">
        <v>18855</v>
      </c>
      <c r="AK555" s="83" t="s">
        <v>20025</v>
      </c>
      <c r="AL555" s="83"/>
      <c r="AM555" s="83"/>
      <c r="AN555" s="85">
        <v>42936.699537037035</v>
      </c>
      <c r="AO555" s="88" t="s">
        <v>21032</v>
      </c>
      <c r="AP555" s="83" t="b">
        <v>0</v>
      </c>
      <c r="AQ555" s="83" t="b">
        <v>0</v>
      </c>
      <c r="AR555" s="83" t="b">
        <v>0</v>
      </c>
      <c r="AS555" s="83"/>
      <c r="AT555" s="83">
        <v>2</v>
      </c>
      <c r="AU555" s="88" t="s">
        <v>22157</v>
      </c>
      <c r="AV555" s="83" t="b">
        <v>0</v>
      </c>
      <c r="AW555" s="83" t="s">
        <v>22320</v>
      </c>
      <c r="AX555" s="88" t="s">
        <v>22873</v>
      </c>
      <c r="AY555" s="83" t="s">
        <v>66</v>
      </c>
      <c r="AZ555" s="2"/>
      <c r="BA555" s="3"/>
      <c r="BB555" s="3"/>
      <c r="BC555" s="3"/>
      <c r="BD555" s="3"/>
    </row>
    <row r="556" spans="1:56" x14ac:dyDescent="0.3">
      <c r="A556" s="69" t="s">
        <v>688</v>
      </c>
      <c r="B556" s="70"/>
      <c r="C556" s="70"/>
      <c r="D556" s="71"/>
      <c r="E556" s="73"/>
      <c r="F556" s="109" t="s">
        <v>3062</v>
      </c>
      <c r="G556" s="70"/>
      <c r="H556" s="74"/>
      <c r="I556" s="75"/>
      <c r="J556" s="75"/>
      <c r="K556" s="74" t="s">
        <v>24825</v>
      </c>
      <c r="L556" s="78"/>
      <c r="M556" s="79"/>
      <c r="N556" s="79"/>
      <c r="O556" s="80"/>
      <c r="P556" s="81"/>
      <c r="Q556" s="81"/>
      <c r="R556" s="93"/>
      <c r="S556" s="93"/>
      <c r="T556" s="93"/>
      <c r="U556" s="93"/>
      <c r="V556" s="52"/>
      <c r="W556" s="52"/>
      <c r="X556" s="52"/>
      <c r="Y556" s="52"/>
      <c r="Z556" s="51"/>
      <c r="AA556" s="76"/>
      <c r="AB556" s="76"/>
      <c r="AC556" s="77"/>
      <c r="AD556" s="83" t="s">
        <v>17158</v>
      </c>
      <c r="AE556" s="83">
        <v>575</v>
      </c>
      <c r="AF556" s="83">
        <v>75</v>
      </c>
      <c r="AG556" s="83">
        <v>1473</v>
      </c>
      <c r="AH556" s="83">
        <v>22281</v>
      </c>
      <c r="AI556" s="83"/>
      <c r="AJ556" s="83"/>
      <c r="AK556" s="83"/>
      <c r="AL556" s="83"/>
      <c r="AM556" s="83"/>
      <c r="AN556" s="85">
        <v>43050.293414351851</v>
      </c>
      <c r="AO556" s="83"/>
      <c r="AP556" s="83" t="b">
        <v>1</v>
      </c>
      <c r="AQ556" s="83" t="b">
        <v>1</v>
      </c>
      <c r="AR556" s="83" t="b">
        <v>0</v>
      </c>
      <c r="AS556" s="83"/>
      <c r="AT556" s="83">
        <v>0</v>
      </c>
      <c r="AU556" s="83"/>
      <c r="AV556" s="83" t="b">
        <v>0</v>
      </c>
      <c r="AW556" s="83" t="s">
        <v>22320</v>
      </c>
      <c r="AX556" s="88" t="s">
        <v>22874</v>
      </c>
      <c r="AY556" s="83" t="s">
        <v>66</v>
      </c>
      <c r="AZ556" s="2"/>
      <c r="BA556" s="3"/>
      <c r="BB556" s="3"/>
      <c r="BC556" s="3"/>
      <c r="BD556" s="3"/>
    </row>
    <row r="557" spans="1:56" x14ac:dyDescent="0.3">
      <c r="A557" s="69" t="s">
        <v>689</v>
      </c>
      <c r="B557" s="70"/>
      <c r="C557" s="70"/>
      <c r="D557" s="71"/>
      <c r="E557" s="73"/>
      <c r="F557" s="109" t="s">
        <v>3493</v>
      </c>
      <c r="G557" s="70"/>
      <c r="H557" s="74"/>
      <c r="I557" s="75"/>
      <c r="J557" s="75"/>
      <c r="K557" s="74" t="s">
        <v>24826</v>
      </c>
      <c r="L557" s="78"/>
      <c r="M557" s="79"/>
      <c r="N557" s="79"/>
      <c r="O557" s="80"/>
      <c r="P557" s="81"/>
      <c r="Q557" s="81"/>
      <c r="R557" s="93"/>
      <c r="S557" s="93"/>
      <c r="T557" s="93"/>
      <c r="U557" s="93"/>
      <c r="V557" s="52"/>
      <c r="W557" s="52"/>
      <c r="X557" s="52"/>
      <c r="Y557" s="52"/>
      <c r="Z557" s="51"/>
      <c r="AA557" s="76"/>
      <c r="AB557" s="76"/>
      <c r="AC557" s="77"/>
      <c r="AD557" s="83" t="s">
        <v>17159</v>
      </c>
      <c r="AE557" s="83">
        <v>97</v>
      </c>
      <c r="AF557" s="83">
        <v>96</v>
      </c>
      <c r="AG557" s="83">
        <v>384</v>
      </c>
      <c r="AH557" s="83">
        <v>51</v>
      </c>
      <c r="AI557" s="83"/>
      <c r="AJ557" s="83"/>
      <c r="AK557" s="83"/>
      <c r="AL557" s="83"/>
      <c r="AM557" s="83"/>
      <c r="AN557" s="85">
        <v>42893.700324074074</v>
      </c>
      <c r="AO557" s="83"/>
      <c r="AP557" s="83" t="b">
        <v>1</v>
      </c>
      <c r="AQ557" s="83" t="b">
        <v>0</v>
      </c>
      <c r="AR557" s="83" t="b">
        <v>0</v>
      </c>
      <c r="AS557" s="83"/>
      <c r="AT557" s="83">
        <v>0</v>
      </c>
      <c r="AU557" s="83"/>
      <c r="AV557" s="83" t="b">
        <v>0</v>
      </c>
      <c r="AW557" s="83" t="s">
        <v>22320</v>
      </c>
      <c r="AX557" s="88" t="s">
        <v>22875</v>
      </c>
      <c r="AY557" s="83" t="s">
        <v>66</v>
      </c>
      <c r="AZ557" s="2"/>
      <c r="BA557" s="3"/>
      <c r="BB557" s="3"/>
      <c r="BC557" s="3"/>
      <c r="BD557" s="3"/>
    </row>
    <row r="558" spans="1:56" x14ac:dyDescent="0.3">
      <c r="A558" s="69" t="s">
        <v>690</v>
      </c>
      <c r="B558" s="70"/>
      <c r="C558" s="70"/>
      <c r="D558" s="71"/>
      <c r="E558" s="73"/>
      <c r="F558" s="109" t="s">
        <v>3494</v>
      </c>
      <c r="G558" s="70"/>
      <c r="H558" s="74"/>
      <c r="I558" s="75"/>
      <c r="J558" s="75"/>
      <c r="K558" s="74" t="s">
        <v>24827</v>
      </c>
      <c r="L558" s="78"/>
      <c r="M558" s="79"/>
      <c r="N558" s="79"/>
      <c r="O558" s="80"/>
      <c r="P558" s="81"/>
      <c r="Q558" s="81"/>
      <c r="R558" s="93"/>
      <c r="S558" s="93"/>
      <c r="T558" s="93"/>
      <c r="U558" s="93"/>
      <c r="V558" s="52"/>
      <c r="W558" s="52"/>
      <c r="X558" s="52"/>
      <c r="Y558" s="52"/>
      <c r="Z558" s="51"/>
      <c r="AA558" s="76"/>
      <c r="AB558" s="76"/>
      <c r="AC558" s="77"/>
      <c r="AD558" s="83" t="s">
        <v>17160</v>
      </c>
      <c r="AE558" s="83">
        <v>1818</v>
      </c>
      <c r="AF558" s="83">
        <v>9760</v>
      </c>
      <c r="AG558" s="83">
        <v>178627</v>
      </c>
      <c r="AH558" s="83">
        <v>135803</v>
      </c>
      <c r="AI558" s="83"/>
      <c r="AJ558" s="83" t="s">
        <v>18856</v>
      </c>
      <c r="AK558" s="83" t="s">
        <v>20026</v>
      </c>
      <c r="AL558" s="83"/>
      <c r="AM558" s="83"/>
      <c r="AN558" s="85">
        <v>42896.346678240741</v>
      </c>
      <c r="AO558" s="88" t="s">
        <v>21033</v>
      </c>
      <c r="AP558" s="83" t="b">
        <v>0</v>
      </c>
      <c r="AQ558" s="83" t="b">
        <v>0</v>
      </c>
      <c r="AR558" s="83" t="b">
        <v>0</v>
      </c>
      <c r="AS558" s="83"/>
      <c r="AT558" s="83">
        <v>5</v>
      </c>
      <c r="AU558" s="88" t="s">
        <v>22157</v>
      </c>
      <c r="AV558" s="83" t="b">
        <v>0</v>
      </c>
      <c r="AW558" s="83" t="s">
        <v>22320</v>
      </c>
      <c r="AX558" s="88" t="s">
        <v>22876</v>
      </c>
      <c r="AY558" s="83" t="s">
        <v>66</v>
      </c>
      <c r="AZ558" s="2"/>
      <c r="BA558" s="3"/>
      <c r="BB558" s="3"/>
      <c r="BC558" s="3"/>
      <c r="BD558" s="3"/>
    </row>
    <row r="559" spans="1:56" x14ac:dyDescent="0.3">
      <c r="A559" s="69" t="s">
        <v>691</v>
      </c>
      <c r="B559" s="70"/>
      <c r="C559" s="70"/>
      <c r="D559" s="71"/>
      <c r="E559" s="73"/>
      <c r="F559" s="109" t="s">
        <v>3495</v>
      </c>
      <c r="G559" s="70"/>
      <c r="H559" s="74"/>
      <c r="I559" s="75"/>
      <c r="J559" s="75"/>
      <c r="K559" s="74" t="s">
        <v>24828</v>
      </c>
      <c r="L559" s="78"/>
      <c r="M559" s="79"/>
      <c r="N559" s="79"/>
      <c r="O559" s="80"/>
      <c r="P559" s="81"/>
      <c r="Q559" s="81"/>
      <c r="R559" s="93"/>
      <c r="S559" s="93"/>
      <c r="T559" s="93"/>
      <c r="U559" s="93"/>
      <c r="V559" s="52"/>
      <c r="W559" s="52"/>
      <c r="X559" s="52"/>
      <c r="Y559" s="52"/>
      <c r="Z559" s="51"/>
      <c r="AA559" s="76"/>
      <c r="AB559" s="76"/>
      <c r="AC559" s="77"/>
      <c r="AD559" s="83" t="s">
        <v>17161</v>
      </c>
      <c r="AE559" s="83">
        <v>461</v>
      </c>
      <c r="AF559" s="83">
        <v>371</v>
      </c>
      <c r="AG559" s="83">
        <v>5696</v>
      </c>
      <c r="AH559" s="83">
        <v>217</v>
      </c>
      <c r="AI559" s="83"/>
      <c r="AJ559" s="83"/>
      <c r="AK559" s="83" t="s">
        <v>16552</v>
      </c>
      <c r="AL559" s="83"/>
      <c r="AM559" s="83"/>
      <c r="AN559" s="85">
        <v>40859.069652777776</v>
      </c>
      <c r="AO559" s="83"/>
      <c r="AP559" s="83" t="b">
        <v>1</v>
      </c>
      <c r="AQ559" s="83" t="b">
        <v>0</v>
      </c>
      <c r="AR559" s="83" t="b">
        <v>0</v>
      </c>
      <c r="AS559" s="83"/>
      <c r="AT559" s="83">
        <v>2</v>
      </c>
      <c r="AU559" s="88" t="s">
        <v>22157</v>
      </c>
      <c r="AV559" s="83" t="b">
        <v>0</v>
      </c>
      <c r="AW559" s="83" t="s">
        <v>22320</v>
      </c>
      <c r="AX559" s="88" t="s">
        <v>22877</v>
      </c>
      <c r="AY559" s="83" t="s">
        <v>66</v>
      </c>
      <c r="AZ559" s="2"/>
      <c r="BA559" s="3"/>
      <c r="BB559" s="3"/>
      <c r="BC559" s="3"/>
      <c r="BD559" s="3"/>
    </row>
    <row r="560" spans="1:56" x14ac:dyDescent="0.3">
      <c r="A560" s="69" t="s">
        <v>692</v>
      </c>
      <c r="B560" s="70"/>
      <c r="C560" s="70"/>
      <c r="D560" s="71"/>
      <c r="E560" s="73"/>
      <c r="F560" s="109" t="s">
        <v>3496</v>
      </c>
      <c r="G560" s="70"/>
      <c r="H560" s="74"/>
      <c r="I560" s="75"/>
      <c r="J560" s="75"/>
      <c r="K560" s="74" t="s">
        <v>24829</v>
      </c>
      <c r="L560" s="78"/>
      <c r="M560" s="79"/>
      <c r="N560" s="79"/>
      <c r="O560" s="80"/>
      <c r="P560" s="81"/>
      <c r="Q560" s="81"/>
      <c r="R560" s="93"/>
      <c r="S560" s="93"/>
      <c r="T560" s="93"/>
      <c r="U560" s="93"/>
      <c r="V560" s="52"/>
      <c r="W560" s="52"/>
      <c r="X560" s="52"/>
      <c r="Y560" s="52"/>
      <c r="Z560" s="51"/>
      <c r="AA560" s="76"/>
      <c r="AB560" s="76"/>
      <c r="AC560" s="77"/>
      <c r="AD560" s="83" t="s">
        <v>17162</v>
      </c>
      <c r="AE560" s="83">
        <v>289</v>
      </c>
      <c r="AF560" s="83">
        <v>125</v>
      </c>
      <c r="AG560" s="83">
        <v>1803</v>
      </c>
      <c r="AH560" s="83">
        <v>2487</v>
      </c>
      <c r="AI560" s="83"/>
      <c r="AJ560" s="83"/>
      <c r="AK560" s="83"/>
      <c r="AL560" s="83"/>
      <c r="AM560" s="83"/>
      <c r="AN560" s="85">
        <v>42590.191192129627</v>
      </c>
      <c r="AO560" s="88" t="s">
        <v>21034</v>
      </c>
      <c r="AP560" s="83" t="b">
        <v>1</v>
      </c>
      <c r="AQ560" s="83" t="b">
        <v>0</v>
      </c>
      <c r="AR560" s="83" t="b">
        <v>0</v>
      </c>
      <c r="AS560" s="83"/>
      <c r="AT560" s="83">
        <v>0</v>
      </c>
      <c r="AU560" s="83"/>
      <c r="AV560" s="83" t="b">
        <v>0</v>
      </c>
      <c r="AW560" s="83" t="s">
        <v>22320</v>
      </c>
      <c r="AX560" s="88" t="s">
        <v>22878</v>
      </c>
      <c r="AY560" s="83" t="s">
        <v>66</v>
      </c>
      <c r="AZ560" s="2"/>
      <c r="BA560" s="3"/>
      <c r="BB560" s="3"/>
      <c r="BC560" s="3"/>
      <c r="BD560" s="3"/>
    </row>
    <row r="561" spans="1:56" x14ac:dyDescent="0.3">
      <c r="A561" s="69" t="s">
        <v>693</v>
      </c>
      <c r="B561" s="70"/>
      <c r="C561" s="70"/>
      <c r="D561" s="71"/>
      <c r="E561" s="73"/>
      <c r="F561" s="109" t="s">
        <v>3062</v>
      </c>
      <c r="G561" s="70"/>
      <c r="H561" s="74"/>
      <c r="I561" s="75"/>
      <c r="J561" s="75"/>
      <c r="K561" s="74" t="s">
        <v>24830</v>
      </c>
      <c r="L561" s="78"/>
      <c r="M561" s="79"/>
      <c r="N561" s="79"/>
      <c r="O561" s="80"/>
      <c r="P561" s="81"/>
      <c r="Q561" s="81"/>
      <c r="R561" s="93"/>
      <c r="S561" s="93"/>
      <c r="T561" s="93"/>
      <c r="U561" s="93"/>
      <c r="V561" s="52"/>
      <c r="W561" s="52"/>
      <c r="X561" s="52"/>
      <c r="Y561" s="52"/>
      <c r="Z561" s="51"/>
      <c r="AA561" s="76"/>
      <c r="AB561" s="76"/>
      <c r="AC561" s="77"/>
      <c r="AD561" s="83" t="s">
        <v>17163</v>
      </c>
      <c r="AE561" s="83">
        <v>132</v>
      </c>
      <c r="AF561" s="83">
        <v>3</v>
      </c>
      <c r="AG561" s="83">
        <v>90</v>
      </c>
      <c r="AH561" s="83">
        <v>145</v>
      </c>
      <c r="AI561" s="83"/>
      <c r="AJ561" s="83"/>
      <c r="AK561" s="83"/>
      <c r="AL561" s="83"/>
      <c r="AM561" s="83"/>
      <c r="AN561" s="85">
        <v>43768.494351851848</v>
      </c>
      <c r="AO561" s="83"/>
      <c r="AP561" s="83" t="b">
        <v>1</v>
      </c>
      <c r="AQ561" s="83" t="b">
        <v>1</v>
      </c>
      <c r="AR561" s="83" t="b">
        <v>0</v>
      </c>
      <c r="AS561" s="83"/>
      <c r="AT561" s="83">
        <v>0</v>
      </c>
      <c r="AU561" s="83"/>
      <c r="AV561" s="83" t="b">
        <v>0</v>
      </c>
      <c r="AW561" s="83" t="s">
        <v>22320</v>
      </c>
      <c r="AX561" s="88" t="s">
        <v>22879</v>
      </c>
      <c r="AY561" s="83" t="s">
        <v>66</v>
      </c>
      <c r="AZ561" s="2"/>
      <c r="BA561" s="3"/>
      <c r="BB561" s="3"/>
      <c r="BC561" s="3"/>
      <c r="BD561" s="3"/>
    </row>
    <row r="562" spans="1:56" x14ac:dyDescent="0.3">
      <c r="A562" s="69" t="s">
        <v>694</v>
      </c>
      <c r="B562" s="70"/>
      <c r="C562" s="70"/>
      <c r="D562" s="71"/>
      <c r="E562" s="73"/>
      <c r="F562" s="109" t="s">
        <v>3497</v>
      </c>
      <c r="G562" s="70"/>
      <c r="H562" s="74"/>
      <c r="I562" s="75"/>
      <c r="J562" s="75"/>
      <c r="K562" s="74" t="s">
        <v>24831</v>
      </c>
      <c r="L562" s="78"/>
      <c r="M562" s="79"/>
      <c r="N562" s="79"/>
      <c r="O562" s="80"/>
      <c r="P562" s="81"/>
      <c r="Q562" s="81"/>
      <c r="R562" s="93"/>
      <c r="S562" s="93"/>
      <c r="T562" s="93"/>
      <c r="U562" s="93"/>
      <c r="V562" s="52"/>
      <c r="W562" s="52"/>
      <c r="X562" s="52"/>
      <c r="Y562" s="52"/>
      <c r="Z562" s="51"/>
      <c r="AA562" s="76"/>
      <c r="AB562" s="76"/>
      <c r="AC562" s="77"/>
      <c r="AD562" s="83" t="s">
        <v>17164</v>
      </c>
      <c r="AE562" s="83">
        <v>414</v>
      </c>
      <c r="AF562" s="83">
        <v>2564</v>
      </c>
      <c r="AG562" s="83">
        <v>251766</v>
      </c>
      <c r="AH562" s="83">
        <v>246744</v>
      </c>
      <c r="AI562" s="83"/>
      <c r="AJ562" s="83"/>
      <c r="AK562" s="83"/>
      <c r="AL562" s="83"/>
      <c r="AM562" s="83"/>
      <c r="AN562" s="85">
        <v>41843.963217592594</v>
      </c>
      <c r="AO562" s="88" t="s">
        <v>21035</v>
      </c>
      <c r="AP562" s="83" t="b">
        <v>1</v>
      </c>
      <c r="AQ562" s="83" t="b">
        <v>0</v>
      </c>
      <c r="AR562" s="83" t="b">
        <v>1</v>
      </c>
      <c r="AS562" s="83"/>
      <c r="AT562" s="83">
        <v>3</v>
      </c>
      <c r="AU562" s="88" t="s">
        <v>22157</v>
      </c>
      <c r="AV562" s="83" t="b">
        <v>0</v>
      </c>
      <c r="AW562" s="83" t="s">
        <v>22320</v>
      </c>
      <c r="AX562" s="88" t="s">
        <v>22880</v>
      </c>
      <c r="AY562" s="83" t="s">
        <v>66</v>
      </c>
      <c r="AZ562" s="2"/>
      <c r="BA562" s="3"/>
      <c r="BB562" s="3"/>
      <c r="BC562" s="3"/>
      <c r="BD562" s="3"/>
    </row>
    <row r="563" spans="1:56" x14ac:dyDescent="0.3">
      <c r="A563" s="69" t="s">
        <v>695</v>
      </c>
      <c r="B563" s="70"/>
      <c r="C563" s="70"/>
      <c r="D563" s="71"/>
      <c r="E563" s="73"/>
      <c r="F563" s="109" t="s">
        <v>3498</v>
      </c>
      <c r="G563" s="70"/>
      <c r="H563" s="74"/>
      <c r="I563" s="75"/>
      <c r="J563" s="75"/>
      <c r="K563" s="74" t="s">
        <v>24832</v>
      </c>
      <c r="L563" s="78"/>
      <c r="M563" s="79"/>
      <c r="N563" s="79"/>
      <c r="O563" s="80"/>
      <c r="P563" s="81"/>
      <c r="Q563" s="81"/>
      <c r="R563" s="93"/>
      <c r="S563" s="93"/>
      <c r="T563" s="93"/>
      <c r="U563" s="93"/>
      <c r="V563" s="52"/>
      <c r="W563" s="52"/>
      <c r="X563" s="52"/>
      <c r="Y563" s="52"/>
      <c r="Z563" s="51"/>
      <c r="AA563" s="76"/>
      <c r="AB563" s="76"/>
      <c r="AC563" s="77"/>
      <c r="AD563" s="83" t="s">
        <v>17165</v>
      </c>
      <c r="AE563" s="83">
        <v>568</v>
      </c>
      <c r="AF563" s="83">
        <v>534</v>
      </c>
      <c r="AG563" s="83">
        <v>25507</v>
      </c>
      <c r="AH563" s="83">
        <v>30434</v>
      </c>
      <c r="AI563" s="83"/>
      <c r="AJ563" s="83"/>
      <c r="AK563" s="83" t="s">
        <v>16552</v>
      </c>
      <c r="AL563" s="83"/>
      <c r="AM563" s="83"/>
      <c r="AN563" s="85">
        <v>40985.486678240741</v>
      </c>
      <c r="AO563" s="83"/>
      <c r="AP563" s="83" t="b">
        <v>1</v>
      </c>
      <c r="AQ563" s="83" t="b">
        <v>0</v>
      </c>
      <c r="AR563" s="83" t="b">
        <v>0</v>
      </c>
      <c r="AS563" s="83"/>
      <c r="AT563" s="83">
        <v>1</v>
      </c>
      <c r="AU563" s="88" t="s">
        <v>22157</v>
      </c>
      <c r="AV563" s="83" t="b">
        <v>0</v>
      </c>
      <c r="AW563" s="83" t="s">
        <v>22320</v>
      </c>
      <c r="AX563" s="88" t="s">
        <v>22881</v>
      </c>
      <c r="AY563" s="83" t="s">
        <v>66</v>
      </c>
      <c r="AZ563" s="2"/>
      <c r="BA563" s="3"/>
      <c r="BB563" s="3"/>
      <c r="BC563" s="3"/>
      <c r="BD563" s="3"/>
    </row>
    <row r="564" spans="1:56" x14ac:dyDescent="0.3">
      <c r="A564" s="69" t="s">
        <v>696</v>
      </c>
      <c r="B564" s="70"/>
      <c r="C564" s="70"/>
      <c r="D564" s="71"/>
      <c r="E564" s="73"/>
      <c r="F564" s="109" t="s">
        <v>3499</v>
      </c>
      <c r="G564" s="70"/>
      <c r="H564" s="74"/>
      <c r="I564" s="75"/>
      <c r="J564" s="75"/>
      <c r="K564" s="74" t="s">
        <v>24833</v>
      </c>
      <c r="L564" s="78"/>
      <c r="M564" s="79"/>
      <c r="N564" s="79"/>
      <c r="O564" s="80"/>
      <c r="P564" s="81"/>
      <c r="Q564" s="81"/>
      <c r="R564" s="93"/>
      <c r="S564" s="93"/>
      <c r="T564" s="93"/>
      <c r="U564" s="93"/>
      <c r="V564" s="52"/>
      <c r="W564" s="52"/>
      <c r="X564" s="52"/>
      <c r="Y564" s="52"/>
      <c r="Z564" s="51"/>
      <c r="AA564" s="76"/>
      <c r="AB564" s="76"/>
      <c r="AC564" s="77"/>
      <c r="AD564" s="83" t="s">
        <v>17166</v>
      </c>
      <c r="AE564" s="83">
        <v>1462</v>
      </c>
      <c r="AF564" s="83">
        <v>250</v>
      </c>
      <c r="AG564" s="83">
        <v>6892</v>
      </c>
      <c r="AH564" s="83">
        <v>2946</v>
      </c>
      <c r="AI564" s="83"/>
      <c r="AJ564" s="83" t="s">
        <v>18857</v>
      </c>
      <c r="AK564" s="83"/>
      <c r="AL564" s="83"/>
      <c r="AM564" s="83"/>
      <c r="AN564" s="85">
        <v>40915.06459490741</v>
      </c>
      <c r="AO564" s="83"/>
      <c r="AP564" s="83" t="b">
        <v>1</v>
      </c>
      <c r="AQ564" s="83" t="b">
        <v>0</v>
      </c>
      <c r="AR564" s="83" t="b">
        <v>0</v>
      </c>
      <c r="AS564" s="83"/>
      <c r="AT564" s="83">
        <v>0</v>
      </c>
      <c r="AU564" s="88" t="s">
        <v>22157</v>
      </c>
      <c r="AV564" s="83" t="b">
        <v>0</v>
      </c>
      <c r="AW564" s="83" t="s">
        <v>22320</v>
      </c>
      <c r="AX564" s="88" t="s">
        <v>22882</v>
      </c>
      <c r="AY564" s="83" t="s">
        <v>66</v>
      </c>
      <c r="AZ564" s="2"/>
      <c r="BA564" s="3"/>
      <c r="BB564" s="3"/>
      <c r="BC564" s="3"/>
      <c r="BD564" s="3"/>
    </row>
    <row r="565" spans="1:56" x14ac:dyDescent="0.3">
      <c r="A565" s="69" t="s">
        <v>697</v>
      </c>
      <c r="B565" s="70"/>
      <c r="C565" s="70"/>
      <c r="D565" s="71"/>
      <c r="E565" s="73"/>
      <c r="F565" s="109" t="s">
        <v>3500</v>
      </c>
      <c r="G565" s="70"/>
      <c r="H565" s="74"/>
      <c r="I565" s="75"/>
      <c r="J565" s="75"/>
      <c r="K565" s="74" t="s">
        <v>24834</v>
      </c>
      <c r="L565" s="78"/>
      <c r="M565" s="79"/>
      <c r="N565" s="79"/>
      <c r="O565" s="80"/>
      <c r="P565" s="81"/>
      <c r="Q565" s="81"/>
      <c r="R565" s="93"/>
      <c r="S565" s="93"/>
      <c r="T565" s="93"/>
      <c r="U565" s="93"/>
      <c r="V565" s="52"/>
      <c r="W565" s="52"/>
      <c r="X565" s="52"/>
      <c r="Y565" s="52"/>
      <c r="Z565" s="51"/>
      <c r="AA565" s="76"/>
      <c r="AB565" s="76"/>
      <c r="AC565" s="77"/>
      <c r="AD565" s="83" t="s">
        <v>17167</v>
      </c>
      <c r="AE565" s="83">
        <v>3031</v>
      </c>
      <c r="AF565" s="83">
        <v>1286</v>
      </c>
      <c r="AG565" s="83">
        <v>29787</v>
      </c>
      <c r="AH565" s="83">
        <v>23009</v>
      </c>
      <c r="AI565" s="83"/>
      <c r="AJ565" s="83"/>
      <c r="AK565" s="83" t="s">
        <v>19896</v>
      </c>
      <c r="AL565" s="83"/>
      <c r="AM565" s="83"/>
      <c r="AN565" s="85">
        <v>41092.149942129632</v>
      </c>
      <c r="AO565" s="88" t="s">
        <v>21036</v>
      </c>
      <c r="AP565" s="83" t="b">
        <v>0</v>
      </c>
      <c r="AQ565" s="83" t="b">
        <v>0</v>
      </c>
      <c r="AR565" s="83" t="b">
        <v>1</v>
      </c>
      <c r="AS565" s="83"/>
      <c r="AT565" s="83">
        <v>4</v>
      </c>
      <c r="AU565" s="88" t="s">
        <v>22157</v>
      </c>
      <c r="AV565" s="83" t="b">
        <v>0</v>
      </c>
      <c r="AW565" s="83" t="s">
        <v>22320</v>
      </c>
      <c r="AX565" s="88" t="s">
        <v>22883</v>
      </c>
      <c r="AY565" s="83" t="s">
        <v>66</v>
      </c>
      <c r="AZ565" s="2"/>
      <c r="BA565" s="3"/>
      <c r="BB565" s="3"/>
      <c r="BC565" s="3"/>
      <c r="BD565" s="3"/>
    </row>
    <row r="566" spans="1:56" x14ac:dyDescent="0.3">
      <c r="A566" s="69" t="s">
        <v>698</v>
      </c>
      <c r="B566" s="70"/>
      <c r="C566" s="70"/>
      <c r="D566" s="71"/>
      <c r="E566" s="73"/>
      <c r="F566" s="109" t="s">
        <v>3501</v>
      </c>
      <c r="G566" s="70"/>
      <c r="H566" s="74"/>
      <c r="I566" s="75"/>
      <c r="J566" s="75"/>
      <c r="K566" s="74" t="s">
        <v>24835</v>
      </c>
      <c r="L566" s="78"/>
      <c r="M566" s="79"/>
      <c r="N566" s="79"/>
      <c r="O566" s="80"/>
      <c r="P566" s="81"/>
      <c r="Q566" s="81"/>
      <c r="R566" s="93"/>
      <c r="S566" s="93"/>
      <c r="T566" s="93"/>
      <c r="U566" s="93"/>
      <c r="V566" s="52"/>
      <c r="W566" s="52"/>
      <c r="X566" s="52"/>
      <c r="Y566" s="52"/>
      <c r="Z566" s="51"/>
      <c r="AA566" s="76"/>
      <c r="AB566" s="76"/>
      <c r="AC566" s="77"/>
      <c r="AD566" s="83" t="s">
        <v>17168</v>
      </c>
      <c r="AE566" s="83">
        <v>434</v>
      </c>
      <c r="AF566" s="83">
        <v>3473</v>
      </c>
      <c r="AG566" s="83">
        <v>14031</v>
      </c>
      <c r="AH566" s="83">
        <v>653</v>
      </c>
      <c r="AI566" s="83"/>
      <c r="AJ566" s="83" t="s">
        <v>18858</v>
      </c>
      <c r="AK566" s="83" t="s">
        <v>2881</v>
      </c>
      <c r="AL566" s="83"/>
      <c r="AM566" s="83"/>
      <c r="AN566" s="85">
        <v>40925.832650462966</v>
      </c>
      <c r="AO566" s="88" t="s">
        <v>21037</v>
      </c>
      <c r="AP566" s="83" t="b">
        <v>1</v>
      </c>
      <c r="AQ566" s="83" t="b">
        <v>0</v>
      </c>
      <c r="AR566" s="83" t="b">
        <v>1</v>
      </c>
      <c r="AS566" s="83"/>
      <c r="AT566" s="83">
        <v>8</v>
      </c>
      <c r="AU566" s="88" t="s">
        <v>22157</v>
      </c>
      <c r="AV566" s="83" t="b">
        <v>0</v>
      </c>
      <c r="AW566" s="83" t="s">
        <v>22320</v>
      </c>
      <c r="AX566" s="88" t="s">
        <v>22884</v>
      </c>
      <c r="AY566" s="83" t="s">
        <v>66</v>
      </c>
      <c r="AZ566" s="2"/>
      <c r="BA566" s="3"/>
      <c r="BB566" s="3"/>
      <c r="BC566" s="3"/>
      <c r="BD566" s="3"/>
    </row>
    <row r="567" spans="1:56" x14ac:dyDescent="0.3">
      <c r="A567" s="69" t="s">
        <v>699</v>
      </c>
      <c r="B567" s="70"/>
      <c r="C567" s="70"/>
      <c r="D567" s="71"/>
      <c r="E567" s="73"/>
      <c r="F567" s="109" t="s">
        <v>3502</v>
      </c>
      <c r="G567" s="70"/>
      <c r="H567" s="74"/>
      <c r="I567" s="75"/>
      <c r="J567" s="75"/>
      <c r="K567" s="74" t="s">
        <v>24836</v>
      </c>
      <c r="L567" s="78"/>
      <c r="M567" s="79"/>
      <c r="N567" s="79"/>
      <c r="O567" s="80"/>
      <c r="P567" s="81"/>
      <c r="Q567" s="81"/>
      <c r="R567" s="93"/>
      <c r="S567" s="93"/>
      <c r="T567" s="93"/>
      <c r="U567" s="93"/>
      <c r="V567" s="52"/>
      <c r="W567" s="52"/>
      <c r="X567" s="52"/>
      <c r="Y567" s="52"/>
      <c r="Z567" s="51"/>
      <c r="AA567" s="76"/>
      <c r="AB567" s="76"/>
      <c r="AC567" s="77"/>
      <c r="AD567" s="83" t="s">
        <v>17169</v>
      </c>
      <c r="AE567" s="83">
        <v>792</v>
      </c>
      <c r="AF567" s="83">
        <v>2803</v>
      </c>
      <c r="AG567" s="83">
        <v>43574</v>
      </c>
      <c r="AH567" s="83">
        <v>687</v>
      </c>
      <c r="AI567" s="83"/>
      <c r="AJ567" s="83" t="s">
        <v>18859</v>
      </c>
      <c r="AK567" s="83" t="s">
        <v>19899</v>
      </c>
      <c r="AL567" s="83"/>
      <c r="AM567" s="83"/>
      <c r="AN567" s="85">
        <v>40914.524571759262</v>
      </c>
      <c r="AO567" s="88" t="s">
        <v>21038</v>
      </c>
      <c r="AP567" s="83" t="b">
        <v>0</v>
      </c>
      <c r="AQ567" s="83" t="b">
        <v>0</v>
      </c>
      <c r="AR567" s="83" t="b">
        <v>0</v>
      </c>
      <c r="AS567" s="83"/>
      <c r="AT567" s="83">
        <v>9</v>
      </c>
      <c r="AU567" s="88" t="s">
        <v>22158</v>
      </c>
      <c r="AV567" s="83" t="b">
        <v>0</v>
      </c>
      <c r="AW567" s="83" t="s">
        <v>22320</v>
      </c>
      <c r="AX567" s="88" t="s">
        <v>22885</v>
      </c>
      <c r="AY567" s="83" t="s">
        <v>66</v>
      </c>
      <c r="AZ567" s="2"/>
      <c r="BA567" s="3"/>
      <c r="BB567" s="3"/>
      <c r="BC567" s="3"/>
      <c r="BD567" s="3"/>
    </row>
    <row r="568" spans="1:56" x14ac:dyDescent="0.3">
      <c r="A568" s="69" t="s">
        <v>2110</v>
      </c>
      <c r="B568" s="70"/>
      <c r="C568" s="70"/>
      <c r="D568" s="71"/>
      <c r="E568" s="73"/>
      <c r="F568" s="109" t="s">
        <v>4794</v>
      </c>
      <c r="G568" s="70"/>
      <c r="H568" s="74"/>
      <c r="I568" s="75"/>
      <c r="J568" s="75"/>
      <c r="K568" s="74" t="s">
        <v>24837</v>
      </c>
      <c r="L568" s="78"/>
      <c r="M568" s="79"/>
      <c r="N568" s="79"/>
      <c r="O568" s="80"/>
      <c r="P568" s="81"/>
      <c r="Q568" s="81"/>
      <c r="R568" s="93"/>
      <c r="S568" s="93"/>
      <c r="T568" s="93"/>
      <c r="U568" s="93"/>
      <c r="V568" s="52"/>
      <c r="W568" s="52"/>
      <c r="X568" s="52"/>
      <c r="Y568" s="52"/>
      <c r="Z568" s="51"/>
      <c r="AA568" s="76"/>
      <c r="AB568" s="76"/>
      <c r="AC568" s="77"/>
      <c r="AD568" s="83" t="s">
        <v>17170</v>
      </c>
      <c r="AE568" s="83">
        <v>769</v>
      </c>
      <c r="AF568" s="83">
        <v>98</v>
      </c>
      <c r="AG568" s="83">
        <v>1900</v>
      </c>
      <c r="AH568" s="83">
        <v>22</v>
      </c>
      <c r="AI568" s="83"/>
      <c r="AJ568" s="83"/>
      <c r="AK568" s="83"/>
      <c r="AL568" s="83"/>
      <c r="AM568" s="83"/>
      <c r="AN568" s="85">
        <v>42960.556261574071</v>
      </c>
      <c r="AO568" s="88" t="s">
        <v>21039</v>
      </c>
      <c r="AP568" s="83" t="b">
        <v>1</v>
      </c>
      <c r="AQ568" s="83" t="b">
        <v>0</v>
      </c>
      <c r="AR568" s="83" t="b">
        <v>0</v>
      </c>
      <c r="AS568" s="83"/>
      <c r="AT568" s="83">
        <v>0</v>
      </c>
      <c r="AU568" s="83"/>
      <c r="AV568" s="83" t="b">
        <v>0</v>
      </c>
      <c r="AW568" s="83" t="s">
        <v>22320</v>
      </c>
      <c r="AX568" s="88" t="s">
        <v>22886</v>
      </c>
      <c r="AY568" s="83" t="s">
        <v>66</v>
      </c>
      <c r="AZ568" s="2"/>
      <c r="BA568" s="3"/>
      <c r="BB568" s="3"/>
      <c r="BC568" s="3"/>
      <c r="BD568" s="3"/>
    </row>
    <row r="569" spans="1:56" x14ac:dyDescent="0.3">
      <c r="A569" s="69" t="s">
        <v>700</v>
      </c>
      <c r="B569" s="70"/>
      <c r="C569" s="70"/>
      <c r="D569" s="71"/>
      <c r="E569" s="73"/>
      <c r="F569" s="109" t="s">
        <v>3503</v>
      </c>
      <c r="G569" s="70"/>
      <c r="H569" s="74"/>
      <c r="I569" s="75"/>
      <c r="J569" s="75"/>
      <c r="K569" s="74" t="s">
        <v>24838</v>
      </c>
      <c r="L569" s="78"/>
      <c r="M569" s="79"/>
      <c r="N569" s="79"/>
      <c r="O569" s="80"/>
      <c r="P569" s="81"/>
      <c r="Q569" s="81"/>
      <c r="R569" s="93"/>
      <c r="S569" s="93"/>
      <c r="T569" s="93"/>
      <c r="U569" s="93"/>
      <c r="V569" s="52"/>
      <c r="W569" s="52"/>
      <c r="X569" s="52"/>
      <c r="Y569" s="52"/>
      <c r="Z569" s="51"/>
      <c r="AA569" s="76"/>
      <c r="AB569" s="76"/>
      <c r="AC569" s="77"/>
      <c r="AD569" s="83" t="s">
        <v>17171</v>
      </c>
      <c r="AE569" s="83">
        <v>265</v>
      </c>
      <c r="AF569" s="83">
        <v>108</v>
      </c>
      <c r="AG569" s="83">
        <v>5035</v>
      </c>
      <c r="AH569" s="83">
        <v>38</v>
      </c>
      <c r="AI569" s="83"/>
      <c r="AJ569" s="83" t="s">
        <v>18860</v>
      </c>
      <c r="AK569" s="83" t="s">
        <v>19896</v>
      </c>
      <c r="AL569" s="83"/>
      <c r="AM569" s="83"/>
      <c r="AN569" s="85">
        <v>43216.892627314817</v>
      </c>
      <c r="AO569" s="88" t="s">
        <v>21040</v>
      </c>
      <c r="AP569" s="83" t="b">
        <v>1</v>
      </c>
      <c r="AQ569" s="83" t="b">
        <v>0</v>
      </c>
      <c r="AR569" s="83" t="b">
        <v>0</v>
      </c>
      <c r="AS569" s="83"/>
      <c r="AT569" s="83">
        <v>1</v>
      </c>
      <c r="AU569" s="83"/>
      <c r="AV569" s="83" t="b">
        <v>0</v>
      </c>
      <c r="AW569" s="83" t="s">
        <v>22320</v>
      </c>
      <c r="AX569" s="88" t="s">
        <v>22887</v>
      </c>
      <c r="AY569" s="83" t="s">
        <v>66</v>
      </c>
      <c r="AZ569" s="2"/>
      <c r="BA569" s="3"/>
      <c r="BB569" s="3"/>
      <c r="BC569" s="3"/>
      <c r="BD569" s="3"/>
    </row>
    <row r="570" spans="1:56" x14ac:dyDescent="0.3">
      <c r="A570" s="69" t="s">
        <v>701</v>
      </c>
      <c r="B570" s="70"/>
      <c r="C570" s="70"/>
      <c r="D570" s="71"/>
      <c r="E570" s="73"/>
      <c r="F570" s="109" t="s">
        <v>3504</v>
      </c>
      <c r="G570" s="70"/>
      <c r="H570" s="74"/>
      <c r="I570" s="75"/>
      <c r="J570" s="75"/>
      <c r="K570" s="74" t="s">
        <v>24839</v>
      </c>
      <c r="L570" s="78"/>
      <c r="M570" s="79"/>
      <c r="N570" s="79"/>
      <c r="O570" s="80"/>
      <c r="P570" s="81"/>
      <c r="Q570" s="81"/>
      <c r="R570" s="93"/>
      <c r="S570" s="93"/>
      <c r="T570" s="93"/>
      <c r="U570" s="93"/>
      <c r="V570" s="52"/>
      <c r="W570" s="52"/>
      <c r="X570" s="52"/>
      <c r="Y570" s="52"/>
      <c r="Z570" s="51"/>
      <c r="AA570" s="76"/>
      <c r="AB570" s="76"/>
      <c r="AC570" s="77"/>
      <c r="AD570" s="83" t="s">
        <v>17172</v>
      </c>
      <c r="AE570" s="83">
        <v>416</v>
      </c>
      <c r="AF570" s="83">
        <v>74</v>
      </c>
      <c r="AG570" s="83">
        <v>1612</v>
      </c>
      <c r="AH570" s="83">
        <v>500</v>
      </c>
      <c r="AI570" s="83"/>
      <c r="AJ570" s="83" t="s">
        <v>18861</v>
      </c>
      <c r="AK570" s="83"/>
      <c r="AL570" s="83"/>
      <c r="AM570" s="83"/>
      <c r="AN570" s="85">
        <v>41201.732754629629</v>
      </c>
      <c r="AO570" s="88" t="s">
        <v>21041</v>
      </c>
      <c r="AP570" s="83" t="b">
        <v>1</v>
      </c>
      <c r="AQ570" s="83" t="b">
        <v>0</v>
      </c>
      <c r="AR570" s="83" t="b">
        <v>0</v>
      </c>
      <c r="AS570" s="83"/>
      <c r="AT570" s="83">
        <v>0</v>
      </c>
      <c r="AU570" s="88" t="s">
        <v>22157</v>
      </c>
      <c r="AV570" s="83" t="b">
        <v>0</v>
      </c>
      <c r="AW570" s="83" t="s">
        <v>22320</v>
      </c>
      <c r="AX570" s="88" t="s">
        <v>22888</v>
      </c>
      <c r="AY570" s="83" t="s">
        <v>66</v>
      </c>
      <c r="AZ570" s="2"/>
      <c r="BA570" s="3"/>
      <c r="BB570" s="3"/>
      <c r="BC570" s="3"/>
      <c r="BD570" s="3"/>
    </row>
    <row r="571" spans="1:56" x14ac:dyDescent="0.3">
      <c r="A571" s="69" t="s">
        <v>702</v>
      </c>
      <c r="B571" s="70"/>
      <c r="C571" s="70"/>
      <c r="D571" s="71"/>
      <c r="E571" s="73"/>
      <c r="F571" s="109" t="s">
        <v>3505</v>
      </c>
      <c r="G571" s="70"/>
      <c r="H571" s="74"/>
      <c r="I571" s="75"/>
      <c r="J571" s="75"/>
      <c r="K571" s="74" t="s">
        <v>24840</v>
      </c>
      <c r="L571" s="78"/>
      <c r="M571" s="79"/>
      <c r="N571" s="79"/>
      <c r="O571" s="80"/>
      <c r="P571" s="81"/>
      <c r="Q571" s="81"/>
      <c r="R571" s="93"/>
      <c r="S571" s="93"/>
      <c r="T571" s="93"/>
      <c r="U571" s="93"/>
      <c r="V571" s="52"/>
      <c r="W571" s="52"/>
      <c r="X571" s="52"/>
      <c r="Y571" s="52"/>
      <c r="Z571" s="51"/>
      <c r="AA571" s="76"/>
      <c r="AB571" s="76"/>
      <c r="AC571" s="77"/>
      <c r="AD571" s="83" t="s">
        <v>17173</v>
      </c>
      <c r="AE571" s="83">
        <v>685</v>
      </c>
      <c r="AF571" s="83">
        <v>2206</v>
      </c>
      <c r="AG571" s="83">
        <v>35530</v>
      </c>
      <c r="AH571" s="83">
        <v>8005</v>
      </c>
      <c r="AI571" s="83"/>
      <c r="AJ571" s="83"/>
      <c r="AK571" s="83"/>
      <c r="AL571" s="83"/>
      <c r="AM571" s="83"/>
      <c r="AN571" s="85">
        <v>41131.853622685187</v>
      </c>
      <c r="AO571" s="83"/>
      <c r="AP571" s="83" t="b">
        <v>1</v>
      </c>
      <c r="AQ571" s="83" t="b">
        <v>0</v>
      </c>
      <c r="AR571" s="83" t="b">
        <v>0</v>
      </c>
      <c r="AS571" s="83"/>
      <c r="AT571" s="83">
        <v>3</v>
      </c>
      <c r="AU571" s="88" t="s">
        <v>22157</v>
      </c>
      <c r="AV571" s="83" t="b">
        <v>0</v>
      </c>
      <c r="AW571" s="83" t="s">
        <v>22320</v>
      </c>
      <c r="AX571" s="88" t="s">
        <v>22889</v>
      </c>
      <c r="AY571" s="83" t="s">
        <v>66</v>
      </c>
      <c r="AZ571" s="2"/>
      <c r="BA571" s="3"/>
      <c r="BB571" s="3"/>
      <c r="BC571" s="3"/>
      <c r="BD571" s="3"/>
    </row>
    <row r="572" spans="1:56" x14ac:dyDescent="0.3">
      <c r="A572" s="69" t="s">
        <v>703</v>
      </c>
      <c r="B572" s="70"/>
      <c r="C572" s="70"/>
      <c r="D572" s="71"/>
      <c r="E572" s="73"/>
      <c r="F572" s="109" t="s">
        <v>3506</v>
      </c>
      <c r="G572" s="70"/>
      <c r="H572" s="74"/>
      <c r="I572" s="75"/>
      <c r="J572" s="75"/>
      <c r="K572" s="74" t="s">
        <v>24841</v>
      </c>
      <c r="L572" s="78"/>
      <c r="M572" s="79"/>
      <c r="N572" s="79"/>
      <c r="O572" s="80"/>
      <c r="P572" s="81"/>
      <c r="Q572" s="81"/>
      <c r="R572" s="93"/>
      <c r="S572" s="93"/>
      <c r="T572" s="93"/>
      <c r="U572" s="93"/>
      <c r="V572" s="52"/>
      <c r="W572" s="52"/>
      <c r="X572" s="52"/>
      <c r="Y572" s="52"/>
      <c r="Z572" s="51"/>
      <c r="AA572" s="76"/>
      <c r="AB572" s="76"/>
      <c r="AC572" s="77"/>
      <c r="AD572" s="83" t="s">
        <v>17174</v>
      </c>
      <c r="AE572" s="83">
        <v>49</v>
      </c>
      <c r="AF572" s="83">
        <v>1</v>
      </c>
      <c r="AG572" s="83">
        <v>218</v>
      </c>
      <c r="AH572" s="83">
        <v>5</v>
      </c>
      <c r="AI572" s="83"/>
      <c r="AJ572" s="83"/>
      <c r="AK572" s="83"/>
      <c r="AL572" s="83"/>
      <c r="AM572" s="83"/>
      <c r="AN572" s="85">
        <v>43385.820335648146</v>
      </c>
      <c r="AO572" s="83"/>
      <c r="AP572" s="83" t="b">
        <v>1</v>
      </c>
      <c r="AQ572" s="83" t="b">
        <v>0</v>
      </c>
      <c r="AR572" s="83" t="b">
        <v>0</v>
      </c>
      <c r="AS572" s="83"/>
      <c r="AT572" s="83">
        <v>0</v>
      </c>
      <c r="AU572" s="83"/>
      <c r="AV572" s="83" t="b">
        <v>0</v>
      </c>
      <c r="AW572" s="83" t="s">
        <v>22320</v>
      </c>
      <c r="AX572" s="88" t="s">
        <v>22890</v>
      </c>
      <c r="AY572" s="83" t="s">
        <v>66</v>
      </c>
      <c r="AZ572" s="2"/>
      <c r="BA572" s="3"/>
      <c r="BB572" s="3"/>
      <c r="BC572" s="3"/>
      <c r="BD572" s="3"/>
    </row>
    <row r="573" spans="1:56" x14ac:dyDescent="0.3">
      <c r="A573" s="69" t="s">
        <v>704</v>
      </c>
      <c r="B573" s="70"/>
      <c r="C573" s="70"/>
      <c r="D573" s="71"/>
      <c r="E573" s="73"/>
      <c r="F573" s="109" t="s">
        <v>3507</v>
      </c>
      <c r="G573" s="70"/>
      <c r="H573" s="74"/>
      <c r="I573" s="75"/>
      <c r="J573" s="75"/>
      <c r="K573" s="74" t="s">
        <v>24842</v>
      </c>
      <c r="L573" s="78"/>
      <c r="M573" s="79"/>
      <c r="N573" s="79"/>
      <c r="O573" s="80"/>
      <c r="P573" s="81"/>
      <c r="Q573" s="81"/>
      <c r="R573" s="93"/>
      <c r="S573" s="93"/>
      <c r="T573" s="93"/>
      <c r="U573" s="93"/>
      <c r="V573" s="52"/>
      <c r="W573" s="52"/>
      <c r="X573" s="52"/>
      <c r="Y573" s="52"/>
      <c r="Z573" s="51"/>
      <c r="AA573" s="76"/>
      <c r="AB573" s="76"/>
      <c r="AC573" s="77"/>
      <c r="AD573" s="83" t="s">
        <v>17175</v>
      </c>
      <c r="AE573" s="83">
        <v>1620</v>
      </c>
      <c r="AF573" s="83">
        <v>1331</v>
      </c>
      <c r="AG573" s="83">
        <v>4719</v>
      </c>
      <c r="AH573" s="83">
        <v>30710</v>
      </c>
      <c r="AI573" s="83"/>
      <c r="AJ573" s="83" t="s">
        <v>18862</v>
      </c>
      <c r="AK573" s="83" t="s">
        <v>16561</v>
      </c>
      <c r="AL573" s="83"/>
      <c r="AM573" s="83"/>
      <c r="AN573" s="85">
        <v>40640.455891203703</v>
      </c>
      <c r="AO573" s="88" t="s">
        <v>21042</v>
      </c>
      <c r="AP573" s="83" t="b">
        <v>1</v>
      </c>
      <c r="AQ573" s="83" t="b">
        <v>0</v>
      </c>
      <c r="AR573" s="83" t="b">
        <v>1</v>
      </c>
      <c r="AS573" s="83"/>
      <c r="AT573" s="83">
        <v>1</v>
      </c>
      <c r="AU573" s="88" t="s">
        <v>22157</v>
      </c>
      <c r="AV573" s="83" t="b">
        <v>0</v>
      </c>
      <c r="AW573" s="83" t="s">
        <v>22320</v>
      </c>
      <c r="AX573" s="88" t="s">
        <v>22891</v>
      </c>
      <c r="AY573" s="83" t="s">
        <v>66</v>
      </c>
      <c r="AZ573" s="2"/>
      <c r="BA573" s="3"/>
      <c r="BB573" s="3"/>
      <c r="BC573" s="3"/>
      <c r="BD573" s="3"/>
    </row>
    <row r="574" spans="1:56" x14ac:dyDescent="0.3">
      <c r="A574" s="69" t="s">
        <v>705</v>
      </c>
      <c r="B574" s="70"/>
      <c r="C574" s="70"/>
      <c r="D574" s="71"/>
      <c r="E574" s="73"/>
      <c r="F574" s="109" t="s">
        <v>3508</v>
      </c>
      <c r="G574" s="70"/>
      <c r="H574" s="74"/>
      <c r="I574" s="75"/>
      <c r="J574" s="75"/>
      <c r="K574" s="74" t="s">
        <v>24843</v>
      </c>
      <c r="L574" s="78"/>
      <c r="M574" s="79"/>
      <c r="N574" s="79"/>
      <c r="O574" s="80"/>
      <c r="P574" s="81"/>
      <c r="Q574" s="81"/>
      <c r="R574" s="93"/>
      <c r="S574" s="93"/>
      <c r="T574" s="93"/>
      <c r="U574" s="93"/>
      <c r="V574" s="52"/>
      <c r="W574" s="52"/>
      <c r="X574" s="52"/>
      <c r="Y574" s="52"/>
      <c r="Z574" s="51"/>
      <c r="AA574" s="76"/>
      <c r="AB574" s="76"/>
      <c r="AC574" s="77"/>
      <c r="AD574" s="83" t="s">
        <v>17176</v>
      </c>
      <c r="AE574" s="83">
        <v>953</v>
      </c>
      <c r="AF574" s="83">
        <v>71</v>
      </c>
      <c r="AG574" s="83">
        <v>1419</v>
      </c>
      <c r="AH574" s="83">
        <v>12072</v>
      </c>
      <c r="AI574" s="83"/>
      <c r="AJ574" s="83" t="s">
        <v>18863</v>
      </c>
      <c r="AK574" s="83" t="s">
        <v>20027</v>
      </c>
      <c r="AL574" s="83"/>
      <c r="AM574" s="83"/>
      <c r="AN574" s="85">
        <v>43312.460532407407</v>
      </c>
      <c r="AO574" s="83"/>
      <c r="AP574" s="83" t="b">
        <v>1</v>
      </c>
      <c r="AQ574" s="83" t="b">
        <v>0</v>
      </c>
      <c r="AR574" s="83" t="b">
        <v>1</v>
      </c>
      <c r="AS574" s="83"/>
      <c r="AT574" s="83">
        <v>0</v>
      </c>
      <c r="AU574" s="83"/>
      <c r="AV574" s="83" t="b">
        <v>0</v>
      </c>
      <c r="AW574" s="83" t="s">
        <v>22320</v>
      </c>
      <c r="AX574" s="88" t="s">
        <v>22892</v>
      </c>
      <c r="AY574" s="83" t="s">
        <v>66</v>
      </c>
      <c r="AZ574" s="2"/>
      <c r="BA574" s="3"/>
      <c r="BB574" s="3"/>
      <c r="BC574" s="3"/>
      <c r="BD574" s="3"/>
    </row>
    <row r="575" spans="1:56" x14ac:dyDescent="0.3">
      <c r="A575" s="69" t="s">
        <v>706</v>
      </c>
      <c r="B575" s="70"/>
      <c r="C575" s="70"/>
      <c r="D575" s="71"/>
      <c r="E575" s="73"/>
      <c r="F575" s="109" t="s">
        <v>3509</v>
      </c>
      <c r="G575" s="70"/>
      <c r="H575" s="74"/>
      <c r="I575" s="75"/>
      <c r="J575" s="75"/>
      <c r="K575" s="74" t="s">
        <v>24844</v>
      </c>
      <c r="L575" s="78"/>
      <c r="M575" s="79"/>
      <c r="N575" s="79"/>
      <c r="O575" s="80"/>
      <c r="P575" s="81"/>
      <c r="Q575" s="81"/>
      <c r="R575" s="93"/>
      <c r="S575" s="93"/>
      <c r="T575" s="93"/>
      <c r="U575" s="93"/>
      <c r="V575" s="52"/>
      <c r="W575" s="52"/>
      <c r="X575" s="52"/>
      <c r="Y575" s="52"/>
      <c r="Z575" s="51"/>
      <c r="AA575" s="76"/>
      <c r="AB575" s="76"/>
      <c r="AC575" s="77"/>
      <c r="AD575" s="83" t="s">
        <v>17177</v>
      </c>
      <c r="AE575" s="83">
        <v>179</v>
      </c>
      <c r="AF575" s="83">
        <v>238</v>
      </c>
      <c r="AG575" s="83">
        <v>3583</v>
      </c>
      <c r="AH575" s="83">
        <v>1149</v>
      </c>
      <c r="AI575" s="83"/>
      <c r="AJ575" s="83" t="s">
        <v>18864</v>
      </c>
      <c r="AK575" s="83" t="s">
        <v>20028</v>
      </c>
      <c r="AL575" s="83"/>
      <c r="AM575" s="83"/>
      <c r="AN575" s="85">
        <v>40792.502523148149</v>
      </c>
      <c r="AO575" s="88" t="s">
        <v>21043</v>
      </c>
      <c r="AP575" s="83" t="b">
        <v>1</v>
      </c>
      <c r="AQ575" s="83" t="b">
        <v>0</v>
      </c>
      <c r="AR575" s="83" t="b">
        <v>1</v>
      </c>
      <c r="AS575" s="83"/>
      <c r="AT575" s="83">
        <v>4</v>
      </c>
      <c r="AU575" s="88" t="s">
        <v>22157</v>
      </c>
      <c r="AV575" s="83" t="b">
        <v>0</v>
      </c>
      <c r="AW575" s="83" t="s">
        <v>22320</v>
      </c>
      <c r="AX575" s="88" t="s">
        <v>22893</v>
      </c>
      <c r="AY575" s="83" t="s">
        <v>66</v>
      </c>
      <c r="AZ575" s="2"/>
      <c r="BA575" s="3"/>
      <c r="BB575" s="3"/>
      <c r="BC575" s="3"/>
      <c r="BD575" s="3"/>
    </row>
    <row r="576" spans="1:56" x14ac:dyDescent="0.3">
      <c r="A576" s="69" t="s">
        <v>707</v>
      </c>
      <c r="B576" s="70"/>
      <c r="C576" s="70"/>
      <c r="D576" s="71"/>
      <c r="E576" s="73"/>
      <c r="F576" s="109" t="s">
        <v>3510</v>
      </c>
      <c r="G576" s="70"/>
      <c r="H576" s="74"/>
      <c r="I576" s="75"/>
      <c r="J576" s="75"/>
      <c r="K576" s="74" t="s">
        <v>24845</v>
      </c>
      <c r="L576" s="78"/>
      <c r="M576" s="79"/>
      <c r="N576" s="79"/>
      <c r="O576" s="80"/>
      <c r="P576" s="81"/>
      <c r="Q576" s="81"/>
      <c r="R576" s="93"/>
      <c r="S576" s="93"/>
      <c r="T576" s="93"/>
      <c r="U576" s="93"/>
      <c r="V576" s="52"/>
      <c r="W576" s="52"/>
      <c r="X576" s="52"/>
      <c r="Y576" s="52"/>
      <c r="Z576" s="51"/>
      <c r="AA576" s="76"/>
      <c r="AB576" s="76"/>
      <c r="AC576" s="77"/>
      <c r="AD576" s="83" t="s">
        <v>16867</v>
      </c>
      <c r="AE576" s="83">
        <v>660</v>
      </c>
      <c r="AF576" s="83">
        <v>181</v>
      </c>
      <c r="AG576" s="83">
        <v>1895</v>
      </c>
      <c r="AH576" s="83">
        <v>4454</v>
      </c>
      <c r="AI576" s="83"/>
      <c r="AJ576" s="83"/>
      <c r="AK576" s="83"/>
      <c r="AL576" s="83"/>
      <c r="AM576" s="83"/>
      <c r="AN576" s="85">
        <v>42092.496979166666</v>
      </c>
      <c r="AO576" s="83"/>
      <c r="AP576" s="83" t="b">
        <v>1</v>
      </c>
      <c r="AQ576" s="83" t="b">
        <v>0</v>
      </c>
      <c r="AR576" s="83" t="b">
        <v>1</v>
      </c>
      <c r="AS576" s="83"/>
      <c r="AT576" s="83">
        <v>0</v>
      </c>
      <c r="AU576" s="88" t="s">
        <v>22157</v>
      </c>
      <c r="AV576" s="83" t="b">
        <v>0</v>
      </c>
      <c r="AW576" s="83" t="s">
        <v>22320</v>
      </c>
      <c r="AX576" s="88" t="s">
        <v>22894</v>
      </c>
      <c r="AY576" s="83" t="s">
        <v>66</v>
      </c>
      <c r="AZ576" s="2"/>
      <c r="BA576" s="3"/>
      <c r="BB576" s="3"/>
      <c r="BC576" s="3"/>
      <c r="BD576" s="3"/>
    </row>
    <row r="577" spans="1:56" x14ac:dyDescent="0.3">
      <c r="A577" s="69" t="s">
        <v>708</v>
      </c>
      <c r="B577" s="70"/>
      <c r="C577" s="70"/>
      <c r="D577" s="71"/>
      <c r="E577" s="73"/>
      <c r="F577" s="109" t="s">
        <v>3511</v>
      </c>
      <c r="G577" s="70"/>
      <c r="H577" s="74"/>
      <c r="I577" s="75"/>
      <c r="J577" s="75"/>
      <c r="K577" s="74" t="s">
        <v>24846</v>
      </c>
      <c r="L577" s="78"/>
      <c r="M577" s="79"/>
      <c r="N577" s="79"/>
      <c r="O577" s="80"/>
      <c r="P577" s="81"/>
      <c r="Q577" s="81"/>
      <c r="R577" s="93"/>
      <c r="S577" s="93"/>
      <c r="T577" s="93"/>
      <c r="U577" s="93"/>
      <c r="V577" s="52"/>
      <c r="W577" s="52"/>
      <c r="X577" s="52"/>
      <c r="Y577" s="52"/>
      <c r="Z577" s="51"/>
      <c r="AA577" s="76"/>
      <c r="AB577" s="76"/>
      <c r="AC577" s="77"/>
      <c r="AD577" s="83" t="s">
        <v>17178</v>
      </c>
      <c r="AE577" s="83">
        <v>50</v>
      </c>
      <c r="AF577" s="83">
        <v>11</v>
      </c>
      <c r="AG577" s="83">
        <v>167</v>
      </c>
      <c r="AH577" s="83">
        <v>14</v>
      </c>
      <c r="AI577" s="83"/>
      <c r="AJ577" s="83" t="s">
        <v>18865</v>
      </c>
      <c r="AK577" s="83" t="s">
        <v>19967</v>
      </c>
      <c r="AL577" s="83"/>
      <c r="AM577" s="83"/>
      <c r="AN577" s="85">
        <v>43640.738587962966</v>
      </c>
      <c r="AO577" s="88" t="s">
        <v>21044</v>
      </c>
      <c r="AP577" s="83" t="b">
        <v>1</v>
      </c>
      <c r="AQ577" s="83" t="b">
        <v>0</v>
      </c>
      <c r="AR577" s="83" t="b">
        <v>1</v>
      </c>
      <c r="AS577" s="83"/>
      <c r="AT577" s="83">
        <v>0</v>
      </c>
      <c r="AU577" s="83"/>
      <c r="AV577" s="83" t="b">
        <v>0</v>
      </c>
      <c r="AW577" s="83" t="s">
        <v>22320</v>
      </c>
      <c r="AX577" s="88" t="s">
        <v>22895</v>
      </c>
      <c r="AY577" s="83" t="s">
        <v>66</v>
      </c>
      <c r="AZ577" s="2"/>
      <c r="BA577" s="3"/>
      <c r="BB577" s="3"/>
      <c r="BC577" s="3"/>
      <c r="BD577" s="3"/>
    </row>
    <row r="578" spans="1:56" x14ac:dyDescent="0.3">
      <c r="A578" s="69" t="s">
        <v>709</v>
      </c>
      <c r="B578" s="70"/>
      <c r="C578" s="70"/>
      <c r="D578" s="71"/>
      <c r="E578" s="73"/>
      <c r="F578" s="109" t="s">
        <v>3512</v>
      </c>
      <c r="G578" s="70"/>
      <c r="H578" s="74"/>
      <c r="I578" s="75"/>
      <c r="J578" s="75"/>
      <c r="K578" s="74" t="s">
        <v>24847</v>
      </c>
      <c r="L578" s="78"/>
      <c r="M578" s="79"/>
      <c r="N578" s="79"/>
      <c r="O578" s="80"/>
      <c r="P578" s="81"/>
      <c r="Q578" s="81"/>
      <c r="R578" s="93"/>
      <c r="S578" s="93"/>
      <c r="T578" s="93"/>
      <c r="U578" s="93"/>
      <c r="V578" s="52"/>
      <c r="W578" s="52"/>
      <c r="X578" s="52"/>
      <c r="Y578" s="52"/>
      <c r="Z578" s="51"/>
      <c r="AA578" s="76"/>
      <c r="AB578" s="76"/>
      <c r="AC578" s="77"/>
      <c r="AD578" s="83" t="s">
        <v>17179</v>
      </c>
      <c r="AE578" s="83">
        <v>41</v>
      </c>
      <c r="AF578" s="83">
        <v>30</v>
      </c>
      <c r="AG578" s="83">
        <v>914</v>
      </c>
      <c r="AH578" s="83">
        <v>172</v>
      </c>
      <c r="AI578" s="83"/>
      <c r="AJ578" s="83"/>
      <c r="AK578" s="83" t="s">
        <v>19894</v>
      </c>
      <c r="AL578" s="83"/>
      <c r="AM578" s="83"/>
      <c r="AN578" s="85">
        <v>43494.537719907406</v>
      </c>
      <c r="AO578" s="88" t="s">
        <v>21045</v>
      </c>
      <c r="AP578" s="83" t="b">
        <v>1</v>
      </c>
      <c r="AQ578" s="83" t="b">
        <v>0</v>
      </c>
      <c r="AR578" s="83" t="b">
        <v>0</v>
      </c>
      <c r="AS578" s="83"/>
      <c r="AT578" s="83">
        <v>0</v>
      </c>
      <c r="AU578" s="83"/>
      <c r="AV578" s="83" t="b">
        <v>0</v>
      </c>
      <c r="AW578" s="83" t="s">
        <v>22320</v>
      </c>
      <c r="AX578" s="88" t="s">
        <v>22896</v>
      </c>
      <c r="AY578" s="83" t="s">
        <v>66</v>
      </c>
      <c r="AZ578" s="2"/>
      <c r="BA578" s="3"/>
      <c r="BB578" s="3"/>
      <c r="BC578" s="3"/>
      <c r="BD578" s="3"/>
    </row>
    <row r="579" spans="1:56" x14ac:dyDescent="0.3">
      <c r="A579" s="69" t="s">
        <v>1334</v>
      </c>
      <c r="B579" s="70"/>
      <c r="C579" s="70"/>
      <c r="D579" s="71"/>
      <c r="E579" s="73"/>
      <c r="F579" s="109" t="s">
        <v>4092</v>
      </c>
      <c r="G579" s="70"/>
      <c r="H579" s="74"/>
      <c r="I579" s="75"/>
      <c r="J579" s="75"/>
      <c r="K579" s="74" t="s">
        <v>24848</v>
      </c>
      <c r="L579" s="78"/>
      <c r="M579" s="79"/>
      <c r="N579" s="79"/>
      <c r="O579" s="80"/>
      <c r="P579" s="81"/>
      <c r="Q579" s="81"/>
      <c r="R579" s="93"/>
      <c r="S579" s="93"/>
      <c r="T579" s="93"/>
      <c r="U579" s="93"/>
      <c r="V579" s="52"/>
      <c r="W579" s="52"/>
      <c r="X579" s="52"/>
      <c r="Y579" s="52"/>
      <c r="Z579" s="51"/>
      <c r="AA579" s="76"/>
      <c r="AB579" s="76"/>
      <c r="AC579" s="77"/>
      <c r="AD579" s="83" t="s">
        <v>17180</v>
      </c>
      <c r="AE579" s="83">
        <v>457</v>
      </c>
      <c r="AF579" s="83">
        <v>1647</v>
      </c>
      <c r="AG579" s="83">
        <v>47675</v>
      </c>
      <c r="AH579" s="83">
        <v>85841</v>
      </c>
      <c r="AI579" s="83"/>
      <c r="AJ579" s="83" t="s">
        <v>18866</v>
      </c>
      <c r="AK579" s="83"/>
      <c r="AL579" s="83"/>
      <c r="AM579" s="83"/>
      <c r="AN579" s="85">
        <v>40943.70244212963</v>
      </c>
      <c r="AO579" s="88" t="s">
        <v>21046</v>
      </c>
      <c r="AP579" s="83" t="b">
        <v>0</v>
      </c>
      <c r="AQ579" s="83" t="b">
        <v>0</v>
      </c>
      <c r="AR579" s="83" t="b">
        <v>1</v>
      </c>
      <c r="AS579" s="83"/>
      <c r="AT579" s="83">
        <v>4</v>
      </c>
      <c r="AU579" s="88" t="s">
        <v>22167</v>
      </c>
      <c r="AV579" s="83" t="b">
        <v>0</v>
      </c>
      <c r="AW579" s="83" t="s">
        <v>22320</v>
      </c>
      <c r="AX579" s="88" t="s">
        <v>22897</v>
      </c>
      <c r="AY579" s="83" t="s">
        <v>66</v>
      </c>
      <c r="AZ579" s="2"/>
      <c r="BA579" s="3"/>
      <c r="BB579" s="3"/>
      <c r="BC579" s="3"/>
      <c r="BD579" s="3"/>
    </row>
    <row r="580" spans="1:56" x14ac:dyDescent="0.3">
      <c r="A580" s="69" t="s">
        <v>710</v>
      </c>
      <c r="B580" s="70"/>
      <c r="C580" s="70"/>
      <c r="D580" s="71"/>
      <c r="E580" s="73"/>
      <c r="F580" s="109" t="s">
        <v>3513</v>
      </c>
      <c r="G580" s="70"/>
      <c r="H580" s="74"/>
      <c r="I580" s="75"/>
      <c r="J580" s="75"/>
      <c r="K580" s="74" t="s">
        <v>24849</v>
      </c>
      <c r="L580" s="78"/>
      <c r="M580" s="79"/>
      <c r="N580" s="79"/>
      <c r="O580" s="80"/>
      <c r="P580" s="81"/>
      <c r="Q580" s="81"/>
      <c r="R580" s="93"/>
      <c r="S580" s="93"/>
      <c r="T580" s="93"/>
      <c r="U580" s="93"/>
      <c r="V580" s="52"/>
      <c r="W580" s="52"/>
      <c r="X580" s="52"/>
      <c r="Y580" s="52"/>
      <c r="Z580" s="51"/>
      <c r="AA580" s="76"/>
      <c r="AB580" s="76"/>
      <c r="AC580" s="77"/>
      <c r="AD580" s="83" t="s">
        <v>17181</v>
      </c>
      <c r="AE580" s="83">
        <v>138</v>
      </c>
      <c r="AF580" s="83">
        <v>91</v>
      </c>
      <c r="AG580" s="83">
        <v>3386</v>
      </c>
      <c r="AH580" s="83">
        <v>7455</v>
      </c>
      <c r="AI580" s="83"/>
      <c r="AJ580" s="83" t="s">
        <v>18867</v>
      </c>
      <c r="AK580" s="83"/>
      <c r="AL580" s="83"/>
      <c r="AM580" s="83"/>
      <c r="AN580" s="85">
        <v>43714.749328703707</v>
      </c>
      <c r="AO580" s="83"/>
      <c r="AP580" s="83" t="b">
        <v>1</v>
      </c>
      <c r="AQ580" s="83" t="b">
        <v>0</v>
      </c>
      <c r="AR580" s="83" t="b">
        <v>0</v>
      </c>
      <c r="AS580" s="83"/>
      <c r="AT580" s="83">
        <v>0</v>
      </c>
      <c r="AU580" s="83"/>
      <c r="AV580" s="83" t="b">
        <v>0</v>
      </c>
      <c r="AW580" s="83" t="s">
        <v>22320</v>
      </c>
      <c r="AX580" s="88" t="s">
        <v>22898</v>
      </c>
      <c r="AY580" s="83" t="s">
        <v>66</v>
      </c>
      <c r="AZ580" s="2"/>
      <c r="BA580" s="3"/>
      <c r="BB580" s="3"/>
      <c r="BC580" s="3"/>
      <c r="BD580" s="3"/>
    </row>
    <row r="581" spans="1:56" x14ac:dyDescent="0.3">
      <c r="A581" s="69" t="s">
        <v>711</v>
      </c>
      <c r="B581" s="70"/>
      <c r="C581" s="70"/>
      <c r="D581" s="71"/>
      <c r="E581" s="73"/>
      <c r="F581" s="109" t="s">
        <v>3514</v>
      </c>
      <c r="G581" s="70"/>
      <c r="H581" s="74"/>
      <c r="I581" s="75"/>
      <c r="J581" s="75"/>
      <c r="K581" s="74" t="s">
        <v>24850</v>
      </c>
      <c r="L581" s="78"/>
      <c r="M581" s="79"/>
      <c r="N581" s="79"/>
      <c r="O581" s="80"/>
      <c r="P581" s="81"/>
      <c r="Q581" s="81"/>
      <c r="R581" s="93"/>
      <c r="S581" s="93"/>
      <c r="T581" s="93"/>
      <c r="U581" s="93"/>
      <c r="V581" s="52"/>
      <c r="W581" s="52"/>
      <c r="X581" s="52"/>
      <c r="Y581" s="52"/>
      <c r="Z581" s="51"/>
      <c r="AA581" s="76"/>
      <c r="AB581" s="76"/>
      <c r="AC581" s="77"/>
      <c r="AD581" s="83" t="s">
        <v>17182</v>
      </c>
      <c r="AE581" s="83">
        <v>607</v>
      </c>
      <c r="AF581" s="83">
        <v>107</v>
      </c>
      <c r="AG581" s="83">
        <v>2382</v>
      </c>
      <c r="AH581" s="83">
        <v>2833</v>
      </c>
      <c r="AI581" s="83"/>
      <c r="AJ581" s="83"/>
      <c r="AK581" s="83"/>
      <c r="AL581" s="83"/>
      <c r="AM581" s="83"/>
      <c r="AN581" s="85">
        <v>41967.782152777778</v>
      </c>
      <c r="AO581" s="88" t="s">
        <v>21047</v>
      </c>
      <c r="AP581" s="83" t="b">
        <v>1</v>
      </c>
      <c r="AQ581" s="83" t="b">
        <v>0</v>
      </c>
      <c r="AR581" s="83" t="b">
        <v>0</v>
      </c>
      <c r="AS581" s="83"/>
      <c r="AT581" s="83">
        <v>0</v>
      </c>
      <c r="AU581" s="88" t="s">
        <v>22157</v>
      </c>
      <c r="AV581" s="83" t="b">
        <v>0</v>
      </c>
      <c r="AW581" s="83" t="s">
        <v>22320</v>
      </c>
      <c r="AX581" s="88" t="s">
        <v>22899</v>
      </c>
      <c r="AY581" s="83" t="s">
        <v>66</v>
      </c>
      <c r="AZ581" s="2"/>
      <c r="BA581" s="3"/>
      <c r="BB581" s="3"/>
      <c r="BC581" s="3"/>
      <c r="BD581" s="3"/>
    </row>
    <row r="582" spans="1:56" x14ac:dyDescent="0.3">
      <c r="A582" s="69" t="s">
        <v>712</v>
      </c>
      <c r="B582" s="70"/>
      <c r="C582" s="70"/>
      <c r="D582" s="71"/>
      <c r="E582" s="73"/>
      <c r="F582" s="109" t="s">
        <v>3515</v>
      </c>
      <c r="G582" s="70"/>
      <c r="H582" s="74"/>
      <c r="I582" s="75"/>
      <c r="J582" s="75"/>
      <c r="K582" s="74" t="s">
        <v>24851</v>
      </c>
      <c r="L582" s="78"/>
      <c r="M582" s="79"/>
      <c r="N582" s="79"/>
      <c r="O582" s="80"/>
      <c r="P582" s="81"/>
      <c r="Q582" s="81"/>
      <c r="R582" s="93"/>
      <c r="S582" s="93"/>
      <c r="T582" s="93"/>
      <c r="U582" s="93"/>
      <c r="V582" s="52"/>
      <c r="W582" s="52"/>
      <c r="X582" s="52"/>
      <c r="Y582" s="52"/>
      <c r="Z582" s="51"/>
      <c r="AA582" s="76"/>
      <c r="AB582" s="76"/>
      <c r="AC582" s="77"/>
      <c r="AD582" s="83" t="s">
        <v>17183</v>
      </c>
      <c r="AE582" s="83">
        <v>789</v>
      </c>
      <c r="AF582" s="83">
        <v>390</v>
      </c>
      <c r="AG582" s="83">
        <v>8385</v>
      </c>
      <c r="AH582" s="83">
        <v>16501</v>
      </c>
      <c r="AI582" s="83"/>
      <c r="AJ582" s="83" t="s">
        <v>18868</v>
      </c>
      <c r="AK582" s="83" t="s">
        <v>16552</v>
      </c>
      <c r="AL582" s="83"/>
      <c r="AM582" s="83"/>
      <c r="AN582" s="85">
        <v>40775.239432870374</v>
      </c>
      <c r="AO582" s="83"/>
      <c r="AP582" s="83" t="b">
        <v>1</v>
      </c>
      <c r="AQ582" s="83" t="b">
        <v>0</v>
      </c>
      <c r="AR582" s="83" t="b">
        <v>1</v>
      </c>
      <c r="AS582" s="83"/>
      <c r="AT582" s="83">
        <v>0</v>
      </c>
      <c r="AU582" s="88" t="s">
        <v>22157</v>
      </c>
      <c r="AV582" s="83" t="b">
        <v>0</v>
      </c>
      <c r="AW582" s="83" t="s">
        <v>22320</v>
      </c>
      <c r="AX582" s="88" t="s">
        <v>22900</v>
      </c>
      <c r="AY582" s="83" t="s">
        <v>66</v>
      </c>
      <c r="AZ582" s="2"/>
      <c r="BA582" s="3"/>
      <c r="BB582" s="3"/>
      <c r="BC582" s="3"/>
      <c r="BD582" s="3"/>
    </row>
    <row r="583" spans="1:56" x14ac:dyDescent="0.3">
      <c r="A583" s="69" t="s">
        <v>713</v>
      </c>
      <c r="B583" s="70"/>
      <c r="C583" s="70"/>
      <c r="D583" s="71"/>
      <c r="E583" s="73"/>
      <c r="F583" s="109" t="s">
        <v>22215</v>
      </c>
      <c r="G583" s="70"/>
      <c r="H583" s="74"/>
      <c r="I583" s="75"/>
      <c r="J583" s="75"/>
      <c r="K583" s="74" t="s">
        <v>24852</v>
      </c>
      <c r="L583" s="78"/>
      <c r="M583" s="79"/>
      <c r="N583" s="79"/>
      <c r="O583" s="80"/>
      <c r="P583" s="81"/>
      <c r="Q583" s="81"/>
      <c r="R583" s="93"/>
      <c r="S583" s="93"/>
      <c r="T583" s="93"/>
      <c r="U583" s="93"/>
      <c r="V583" s="52"/>
      <c r="W583" s="52"/>
      <c r="X583" s="52"/>
      <c r="Y583" s="52"/>
      <c r="Z583" s="51"/>
      <c r="AA583" s="76"/>
      <c r="AB583" s="76"/>
      <c r="AC583" s="77"/>
      <c r="AD583" s="83" t="s">
        <v>17184</v>
      </c>
      <c r="AE583" s="83">
        <v>13</v>
      </c>
      <c r="AF583" s="83">
        <v>1</v>
      </c>
      <c r="AG583" s="83">
        <v>42</v>
      </c>
      <c r="AH583" s="83">
        <v>94</v>
      </c>
      <c r="AI583" s="83"/>
      <c r="AJ583" s="83" t="s">
        <v>18869</v>
      </c>
      <c r="AK583" s="83"/>
      <c r="AL583" s="83"/>
      <c r="AM583" s="83"/>
      <c r="AN583" s="85">
        <v>43825.426053240742</v>
      </c>
      <c r="AO583" s="88" t="s">
        <v>21048</v>
      </c>
      <c r="AP583" s="83" t="b">
        <v>1</v>
      </c>
      <c r="AQ583" s="83" t="b">
        <v>0</v>
      </c>
      <c r="AR583" s="83" t="b">
        <v>0</v>
      </c>
      <c r="AS583" s="83"/>
      <c r="AT583" s="83">
        <v>0</v>
      </c>
      <c r="AU583" s="83"/>
      <c r="AV583" s="83" t="b">
        <v>0</v>
      </c>
      <c r="AW583" s="83" t="s">
        <v>22320</v>
      </c>
      <c r="AX583" s="88" t="s">
        <v>22901</v>
      </c>
      <c r="AY583" s="83" t="s">
        <v>66</v>
      </c>
      <c r="AZ583" s="2"/>
      <c r="BA583" s="3"/>
      <c r="BB583" s="3"/>
      <c r="BC583" s="3"/>
      <c r="BD583" s="3"/>
    </row>
    <row r="584" spans="1:56" x14ac:dyDescent="0.3">
      <c r="A584" s="69" t="s">
        <v>714</v>
      </c>
      <c r="B584" s="70"/>
      <c r="C584" s="70"/>
      <c r="D584" s="71"/>
      <c r="E584" s="73"/>
      <c r="F584" s="109" t="s">
        <v>3516</v>
      </c>
      <c r="G584" s="70"/>
      <c r="H584" s="74"/>
      <c r="I584" s="75"/>
      <c r="J584" s="75"/>
      <c r="K584" s="74" t="s">
        <v>24853</v>
      </c>
      <c r="L584" s="78"/>
      <c r="M584" s="79"/>
      <c r="N584" s="79"/>
      <c r="O584" s="80"/>
      <c r="P584" s="81"/>
      <c r="Q584" s="81"/>
      <c r="R584" s="93"/>
      <c r="S584" s="93"/>
      <c r="T584" s="93"/>
      <c r="U584" s="93"/>
      <c r="V584" s="52"/>
      <c r="W584" s="52"/>
      <c r="X584" s="52"/>
      <c r="Y584" s="52"/>
      <c r="Z584" s="51"/>
      <c r="AA584" s="76"/>
      <c r="AB584" s="76"/>
      <c r="AC584" s="77"/>
      <c r="AD584" s="83" t="s">
        <v>17185</v>
      </c>
      <c r="AE584" s="83">
        <v>2166</v>
      </c>
      <c r="AF584" s="83">
        <v>780</v>
      </c>
      <c r="AG584" s="83">
        <v>22183</v>
      </c>
      <c r="AH584" s="83">
        <v>36820</v>
      </c>
      <c r="AI584" s="83"/>
      <c r="AJ584" s="83" t="s">
        <v>18870</v>
      </c>
      <c r="AK584" s="83"/>
      <c r="AL584" s="83"/>
      <c r="AM584" s="83"/>
      <c r="AN584" s="85">
        <v>40936.969976851855</v>
      </c>
      <c r="AO584" s="88" t="s">
        <v>21049</v>
      </c>
      <c r="AP584" s="83" t="b">
        <v>1</v>
      </c>
      <c r="AQ584" s="83" t="b">
        <v>0</v>
      </c>
      <c r="AR584" s="83" t="b">
        <v>0</v>
      </c>
      <c r="AS584" s="83"/>
      <c r="AT584" s="83">
        <v>3</v>
      </c>
      <c r="AU584" s="88" t="s">
        <v>22157</v>
      </c>
      <c r="AV584" s="83" t="b">
        <v>0</v>
      </c>
      <c r="AW584" s="83" t="s">
        <v>22320</v>
      </c>
      <c r="AX584" s="88" t="s">
        <v>22902</v>
      </c>
      <c r="AY584" s="83" t="s">
        <v>66</v>
      </c>
      <c r="AZ584" s="2"/>
      <c r="BA584" s="3"/>
      <c r="BB584" s="3"/>
      <c r="BC584" s="3"/>
      <c r="BD584" s="3"/>
    </row>
    <row r="585" spans="1:56" x14ac:dyDescent="0.3">
      <c r="A585" s="69" t="s">
        <v>715</v>
      </c>
      <c r="B585" s="70"/>
      <c r="C585" s="70"/>
      <c r="D585" s="71"/>
      <c r="E585" s="73"/>
      <c r="F585" s="109" t="s">
        <v>3517</v>
      </c>
      <c r="G585" s="70"/>
      <c r="H585" s="74"/>
      <c r="I585" s="75"/>
      <c r="J585" s="75"/>
      <c r="K585" s="74" t="s">
        <v>24854</v>
      </c>
      <c r="L585" s="78"/>
      <c r="M585" s="79"/>
      <c r="N585" s="79"/>
      <c r="O585" s="80"/>
      <c r="P585" s="81"/>
      <c r="Q585" s="81"/>
      <c r="R585" s="93"/>
      <c r="S585" s="93"/>
      <c r="T585" s="93"/>
      <c r="U585" s="93"/>
      <c r="V585" s="52"/>
      <c r="W585" s="52"/>
      <c r="X585" s="52"/>
      <c r="Y585" s="52"/>
      <c r="Z585" s="51"/>
      <c r="AA585" s="76"/>
      <c r="AB585" s="76"/>
      <c r="AC585" s="77"/>
      <c r="AD585" s="83" t="s">
        <v>17186</v>
      </c>
      <c r="AE585" s="83">
        <v>93</v>
      </c>
      <c r="AF585" s="83">
        <v>399</v>
      </c>
      <c r="AG585" s="83">
        <v>3371</v>
      </c>
      <c r="AH585" s="83">
        <v>488</v>
      </c>
      <c r="AI585" s="83"/>
      <c r="AJ585" s="83" t="s">
        <v>18871</v>
      </c>
      <c r="AK585" s="83"/>
      <c r="AL585" s="83"/>
      <c r="AM585" s="83"/>
      <c r="AN585" s="85">
        <v>41853.291030092594</v>
      </c>
      <c r="AO585" s="88" t="s">
        <v>21050</v>
      </c>
      <c r="AP585" s="83" t="b">
        <v>1</v>
      </c>
      <c r="AQ585" s="83" t="b">
        <v>0</v>
      </c>
      <c r="AR585" s="83" t="b">
        <v>1</v>
      </c>
      <c r="AS585" s="83"/>
      <c r="AT585" s="83">
        <v>1</v>
      </c>
      <c r="AU585" s="88" t="s">
        <v>22157</v>
      </c>
      <c r="AV585" s="83" t="b">
        <v>0</v>
      </c>
      <c r="AW585" s="83" t="s">
        <v>22320</v>
      </c>
      <c r="AX585" s="88" t="s">
        <v>22903</v>
      </c>
      <c r="AY585" s="83" t="s">
        <v>66</v>
      </c>
      <c r="AZ585" s="2"/>
      <c r="BA585" s="3"/>
      <c r="BB585" s="3"/>
      <c r="BC585" s="3"/>
      <c r="BD585" s="3"/>
    </row>
    <row r="586" spans="1:56" x14ac:dyDescent="0.3">
      <c r="A586" s="69" t="s">
        <v>716</v>
      </c>
      <c r="B586" s="70"/>
      <c r="C586" s="70"/>
      <c r="D586" s="71"/>
      <c r="E586" s="73"/>
      <c r="F586" s="109" t="s">
        <v>3518</v>
      </c>
      <c r="G586" s="70"/>
      <c r="H586" s="74"/>
      <c r="I586" s="75"/>
      <c r="J586" s="75"/>
      <c r="K586" s="74" t="s">
        <v>24855</v>
      </c>
      <c r="L586" s="78"/>
      <c r="M586" s="79"/>
      <c r="N586" s="79"/>
      <c r="O586" s="80"/>
      <c r="P586" s="81"/>
      <c r="Q586" s="81"/>
      <c r="R586" s="93"/>
      <c r="S586" s="93"/>
      <c r="T586" s="93"/>
      <c r="U586" s="93"/>
      <c r="V586" s="52"/>
      <c r="W586" s="52"/>
      <c r="X586" s="52"/>
      <c r="Y586" s="52"/>
      <c r="Z586" s="51"/>
      <c r="AA586" s="76"/>
      <c r="AB586" s="76"/>
      <c r="AC586" s="77"/>
      <c r="AD586" s="83" t="s">
        <v>17187</v>
      </c>
      <c r="AE586" s="83">
        <v>528</v>
      </c>
      <c r="AF586" s="83">
        <v>642</v>
      </c>
      <c r="AG586" s="83">
        <v>18580</v>
      </c>
      <c r="AH586" s="83">
        <v>3176</v>
      </c>
      <c r="AI586" s="83"/>
      <c r="AJ586" s="83" t="s">
        <v>18872</v>
      </c>
      <c r="AK586" s="83"/>
      <c r="AL586" s="83"/>
      <c r="AM586" s="83"/>
      <c r="AN586" s="85">
        <v>40981.530798611115</v>
      </c>
      <c r="AO586" s="88" t="s">
        <v>21051</v>
      </c>
      <c r="AP586" s="83" t="b">
        <v>1</v>
      </c>
      <c r="AQ586" s="83" t="b">
        <v>0</v>
      </c>
      <c r="AR586" s="83" t="b">
        <v>0</v>
      </c>
      <c r="AS586" s="83"/>
      <c r="AT586" s="83">
        <v>0</v>
      </c>
      <c r="AU586" s="88" t="s">
        <v>22157</v>
      </c>
      <c r="AV586" s="83" t="b">
        <v>0</v>
      </c>
      <c r="AW586" s="83" t="s">
        <v>22320</v>
      </c>
      <c r="AX586" s="88" t="s">
        <v>22904</v>
      </c>
      <c r="AY586" s="83" t="s">
        <v>66</v>
      </c>
      <c r="AZ586" s="2"/>
      <c r="BA586" s="3"/>
      <c r="BB586" s="3"/>
      <c r="BC586" s="3"/>
      <c r="BD586" s="3"/>
    </row>
    <row r="587" spans="1:56" x14ac:dyDescent="0.3">
      <c r="A587" s="69" t="s">
        <v>717</v>
      </c>
      <c r="B587" s="70"/>
      <c r="C587" s="70"/>
      <c r="D587" s="71"/>
      <c r="E587" s="73"/>
      <c r="F587" s="109" t="s">
        <v>3519</v>
      </c>
      <c r="G587" s="70"/>
      <c r="H587" s="74"/>
      <c r="I587" s="75"/>
      <c r="J587" s="75"/>
      <c r="K587" s="74" t="s">
        <v>24856</v>
      </c>
      <c r="L587" s="78"/>
      <c r="M587" s="79"/>
      <c r="N587" s="79"/>
      <c r="O587" s="80"/>
      <c r="P587" s="81"/>
      <c r="Q587" s="81"/>
      <c r="R587" s="93"/>
      <c r="S587" s="93"/>
      <c r="T587" s="93"/>
      <c r="U587" s="93"/>
      <c r="V587" s="52"/>
      <c r="W587" s="52"/>
      <c r="X587" s="52"/>
      <c r="Y587" s="52"/>
      <c r="Z587" s="51"/>
      <c r="AA587" s="76"/>
      <c r="AB587" s="76"/>
      <c r="AC587" s="77"/>
      <c r="AD587" s="83" t="s">
        <v>17188</v>
      </c>
      <c r="AE587" s="83">
        <v>20</v>
      </c>
      <c r="AF587" s="83">
        <v>10</v>
      </c>
      <c r="AG587" s="83">
        <v>44</v>
      </c>
      <c r="AH587" s="83">
        <v>779</v>
      </c>
      <c r="AI587" s="83"/>
      <c r="AJ587" s="83"/>
      <c r="AK587" s="83"/>
      <c r="AL587" s="83"/>
      <c r="AM587" s="83"/>
      <c r="AN587" s="85">
        <v>42906.923564814817</v>
      </c>
      <c r="AO587" s="88" t="s">
        <v>21052</v>
      </c>
      <c r="AP587" s="83" t="b">
        <v>1</v>
      </c>
      <c r="AQ587" s="83" t="b">
        <v>0</v>
      </c>
      <c r="AR587" s="83" t="b">
        <v>0</v>
      </c>
      <c r="AS587" s="83"/>
      <c r="AT587" s="83">
        <v>0</v>
      </c>
      <c r="AU587" s="83"/>
      <c r="AV587" s="83" t="b">
        <v>0</v>
      </c>
      <c r="AW587" s="83" t="s">
        <v>22320</v>
      </c>
      <c r="AX587" s="88" t="s">
        <v>22905</v>
      </c>
      <c r="AY587" s="83" t="s">
        <v>66</v>
      </c>
      <c r="AZ587" s="2"/>
      <c r="BA587" s="3"/>
      <c r="BB587" s="3"/>
      <c r="BC587" s="3"/>
      <c r="BD587" s="3"/>
    </row>
    <row r="588" spans="1:56" x14ac:dyDescent="0.3">
      <c r="A588" s="69" t="s">
        <v>718</v>
      </c>
      <c r="B588" s="70"/>
      <c r="C588" s="70"/>
      <c r="D588" s="71"/>
      <c r="E588" s="73"/>
      <c r="F588" s="109" t="s">
        <v>3520</v>
      </c>
      <c r="G588" s="70"/>
      <c r="H588" s="74"/>
      <c r="I588" s="75"/>
      <c r="J588" s="75"/>
      <c r="K588" s="74" t="s">
        <v>24857</v>
      </c>
      <c r="L588" s="78"/>
      <c r="M588" s="79"/>
      <c r="N588" s="79"/>
      <c r="O588" s="80"/>
      <c r="P588" s="81"/>
      <c r="Q588" s="81"/>
      <c r="R588" s="93"/>
      <c r="S588" s="93"/>
      <c r="T588" s="93"/>
      <c r="U588" s="93"/>
      <c r="V588" s="52"/>
      <c r="W588" s="52"/>
      <c r="X588" s="52"/>
      <c r="Y588" s="52"/>
      <c r="Z588" s="51"/>
      <c r="AA588" s="76"/>
      <c r="AB588" s="76"/>
      <c r="AC588" s="77"/>
      <c r="AD588" s="83" t="s">
        <v>17189</v>
      </c>
      <c r="AE588" s="83">
        <v>479</v>
      </c>
      <c r="AF588" s="83">
        <v>1218</v>
      </c>
      <c r="AG588" s="83">
        <v>35777</v>
      </c>
      <c r="AH588" s="83">
        <v>33380</v>
      </c>
      <c r="AI588" s="83"/>
      <c r="AJ588" s="83"/>
      <c r="AK588" s="83" t="s">
        <v>20029</v>
      </c>
      <c r="AL588" s="83"/>
      <c r="AM588" s="83"/>
      <c r="AN588" s="85">
        <v>40983.651979166665</v>
      </c>
      <c r="AO588" s="88" t="s">
        <v>21053</v>
      </c>
      <c r="AP588" s="83" t="b">
        <v>1</v>
      </c>
      <c r="AQ588" s="83" t="b">
        <v>0</v>
      </c>
      <c r="AR588" s="83" t="b">
        <v>1</v>
      </c>
      <c r="AS588" s="83"/>
      <c r="AT588" s="83">
        <v>4</v>
      </c>
      <c r="AU588" s="88" t="s">
        <v>22157</v>
      </c>
      <c r="AV588" s="83" t="b">
        <v>0</v>
      </c>
      <c r="AW588" s="83" t="s">
        <v>22320</v>
      </c>
      <c r="AX588" s="88" t="s">
        <v>22906</v>
      </c>
      <c r="AY588" s="83" t="s">
        <v>66</v>
      </c>
      <c r="AZ588" s="2"/>
      <c r="BA588" s="3"/>
      <c r="BB588" s="3"/>
      <c r="BC588" s="3"/>
      <c r="BD588" s="3"/>
    </row>
    <row r="589" spans="1:56" x14ac:dyDescent="0.3">
      <c r="A589" s="69" t="s">
        <v>719</v>
      </c>
      <c r="B589" s="70"/>
      <c r="C589" s="70"/>
      <c r="D589" s="71"/>
      <c r="E589" s="73"/>
      <c r="F589" s="109" t="s">
        <v>3521</v>
      </c>
      <c r="G589" s="70"/>
      <c r="H589" s="74"/>
      <c r="I589" s="75"/>
      <c r="J589" s="75"/>
      <c r="K589" s="74" t="s">
        <v>24858</v>
      </c>
      <c r="L589" s="78"/>
      <c r="M589" s="79"/>
      <c r="N589" s="79"/>
      <c r="O589" s="80"/>
      <c r="P589" s="81"/>
      <c r="Q589" s="81"/>
      <c r="R589" s="93"/>
      <c r="S589" s="93"/>
      <c r="T589" s="93"/>
      <c r="U589" s="93"/>
      <c r="V589" s="52"/>
      <c r="W589" s="52"/>
      <c r="X589" s="52"/>
      <c r="Y589" s="52"/>
      <c r="Z589" s="51"/>
      <c r="AA589" s="76"/>
      <c r="AB589" s="76"/>
      <c r="AC589" s="77"/>
      <c r="AD589" s="83" t="s">
        <v>17190</v>
      </c>
      <c r="AE589" s="83">
        <v>1615</v>
      </c>
      <c r="AF589" s="83">
        <v>148</v>
      </c>
      <c r="AG589" s="83">
        <v>8194</v>
      </c>
      <c r="AH589" s="83">
        <v>3749</v>
      </c>
      <c r="AI589" s="83"/>
      <c r="AJ589" s="83" t="s">
        <v>18873</v>
      </c>
      <c r="AK589" s="83" t="s">
        <v>17591</v>
      </c>
      <c r="AL589" s="83"/>
      <c r="AM589" s="83"/>
      <c r="AN589" s="85">
        <v>42956.679039351853</v>
      </c>
      <c r="AO589" s="88" t="s">
        <v>21054</v>
      </c>
      <c r="AP589" s="83" t="b">
        <v>1</v>
      </c>
      <c r="AQ589" s="83" t="b">
        <v>0</v>
      </c>
      <c r="AR589" s="83" t="b">
        <v>0</v>
      </c>
      <c r="AS589" s="83"/>
      <c r="AT589" s="83">
        <v>0</v>
      </c>
      <c r="AU589" s="83"/>
      <c r="AV589" s="83" t="b">
        <v>0</v>
      </c>
      <c r="AW589" s="83" t="s">
        <v>22320</v>
      </c>
      <c r="AX589" s="88" t="s">
        <v>22907</v>
      </c>
      <c r="AY589" s="83" t="s">
        <v>66</v>
      </c>
      <c r="AZ589" s="2"/>
      <c r="BA589" s="3"/>
      <c r="BB589" s="3"/>
      <c r="BC589" s="3"/>
      <c r="BD589" s="3"/>
    </row>
    <row r="590" spans="1:56" x14ac:dyDescent="0.3">
      <c r="A590" s="69" t="s">
        <v>1346</v>
      </c>
      <c r="B590" s="70"/>
      <c r="C590" s="70"/>
      <c r="D590" s="71"/>
      <c r="E590" s="73"/>
      <c r="F590" s="109" t="s">
        <v>4103</v>
      </c>
      <c r="G590" s="70"/>
      <c r="H590" s="74"/>
      <c r="I590" s="75"/>
      <c r="J590" s="75"/>
      <c r="K590" s="74" t="s">
        <v>24859</v>
      </c>
      <c r="L590" s="78"/>
      <c r="M590" s="79"/>
      <c r="N590" s="79"/>
      <c r="O590" s="80"/>
      <c r="P590" s="81"/>
      <c r="Q590" s="81"/>
      <c r="R590" s="93"/>
      <c r="S590" s="93"/>
      <c r="T590" s="93"/>
      <c r="U590" s="93"/>
      <c r="V590" s="52"/>
      <c r="W590" s="52"/>
      <c r="X590" s="52"/>
      <c r="Y590" s="52"/>
      <c r="Z590" s="51"/>
      <c r="AA590" s="76"/>
      <c r="AB590" s="76"/>
      <c r="AC590" s="77"/>
      <c r="AD590" s="83" t="s">
        <v>17191</v>
      </c>
      <c r="AE590" s="83">
        <v>38</v>
      </c>
      <c r="AF590" s="83">
        <v>86</v>
      </c>
      <c r="AG590" s="83">
        <v>5408</v>
      </c>
      <c r="AH590" s="83">
        <v>4120</v>
      </c>
      <c r="AI590" s="83"/>
      <c r="AJ590" s="83" t="s">
        <v>18874</v>
      </c>
      <c r="AK590" s="83" t="s">
        <v>20030</v>
      </c>
      <c r="AL590" s="83"/>
      <c r="AM590" s="83"/>
      <c r="AN590" s="85">
        <v>43265.079155092593</v>
      </c>
      <c r="AO590" s="88" t="s">
        <v>21055</v>
      </c>
      <c r="AP590" s="83" t="b">
        <v>1</v>
      </c>
      <c r="AQ590" s="83" t="b">
        <v>0</v>
      </c>
      <c r="AR590" s="83" t="b">
        <v>0</v>
      </c>
      <c r="AS590" s="83"/>
      <c r="AT590" s="83">
        <v>0</v>
      </c>
      <c r="AU590" s="83"/>
      <c r="AV590" s="83" t="b">
        <v>0</v>
      </c>
      <c r="AW590" s="83" t="s">
        <v>22320</v>
      </c>
      <c r="AX590" s="88" t="s">
        <v>22908</v>
      </c>
      <c r="AY590" s="83" t="s">
        <v>66</v>
      </c>
      <c r="AZ590" s="2"/>
      <c r="BA590" s="3"/>
      <c r="BB590" s="3"/>
      <c r="BC590" s="3"/>
      <c r="BD590" s="3"/>
    </row>
    <row r="591" spans="1:56" x14ac:dyDescent="0.3">
      <c r="A591" s="69" t="s">
        <v>2018</v>
      </c>
      <c r="B591" s="70"/>
      <c r="C591" s="70"/>
      <c r="D591" s="71"/>
      <c r="E591" s="73"/>
      <c r="F591" s="109" t="s">
        <v>4709</v>
      </c>
      <c r="G591" s="70"/>
      <c r="H591" s="74"/>
      <c r="I591" s="75"/>
      <c r="J591" s="75"/>
      <c r="K591" s="74" t="s">
        <v>24860</v>
      </c>
      <c r="L591" s="78"/>
      <c r="M591" s="79"/>
      <c r="N591" s="79"/>
      <c r="O591" s="80"/>
      <c r="P591" s="81"/>
      <c r="Q591" s="81"/>
      <c r="R591" s="93"/>
      <c r="S591" s="93"/>
      <c r="T591" s="93"/>
      <c r="U591" s="93"/>
      <c r="V591" s="52"/>
      <c r="W591" s="52"/>
      <c r="X591" s="52"/>
      <c r="Y591" s="52"/>
      <c r="Z591" s="51"/>
      <c r="AA591" s="76"/>
      <c r="AB591" s="76"/>
      <c r="AC591" s="77"/>
      <c r="AD591" s="83" t="s">
        <v>16880</v>
      </c>
      <c r="AE591" s="83">
        <v>474</v>
      </c>
      <c r="AF591" s="83">
        <v>763</v>
      </c>
      <c r="AG591" s="83">
        <v>3754</v>
      </c>
      <c r="AH591" s="83">
        <v>273</v>
      </c>
      <c r="AI591" s="83"/>
      <c r="AJ591" s="83"/>
      <c r="AK591" s="83" t="s">
        <v>2881</v>
      </c>
      <c r="AL591" s="83"/>
      <c r="AM591" s="83"/>
      <c r="AN591" s="85">
        <v>40750.488530092596</v>
      </c>
      <c r="AO591" s="88" t="s">
        <v>21056</v>
      </c>
      <c r="AP591" s="83" t="b">
        <v>1</v>
      </c>
      <c r="AQ591" s="83" t="b">
        <v>0</v>
      </c>
      <c r="AR591" s="83" t="b">
        <v>0</v>
      </c>
      <c r="AS591" s="83"/>
      <c r="AT591" s="83">
        <v>11</v>
      </c>
      <c r="AU591" s="88" t="s">
        <v>22157</v>
      </c>
      <c r="AV591" s="83" t="b">
        <v>0</v>
      </c>
      <c r="AW591" s="83" t="s">
        <v>22320</v>
      </c>
      <c r="AX591" s="88" t="s">
        <v>22909</v>
      </c>
      <c r="AY591" s="83" t="s">
        <v>66</v>
      </c>
      <c r="AZ591" s="2"/>
      <c r="BA591" s="3"/>
      <c r="BB591" s="3"/>
      <c r="BC591" s="3"/>
      <c r="BD591" s="3"/>
    </row>
    <row r="592" spans="1:56" x14ac:dyDescent="0.3">
      <c r="A592" s="69" t="s">
        <v>720</v>
      </c>
      <c r="B592" s="70"/>
      <c r="C592" s="70"/>
      <c r="D592" s="71"/>
      <c r="E592" s="73"/>
      <c r="F592" s="109" t="s">
        <v>3522</v>
      </c>
      <c r="G592" s="70"/>
      <c r="H592" s="74"/>
      <c r="I592" s="75"/>
      <c r="J592" s="75"/>
      <c r="K592" s="74" t="s">
        <v>24861</v>
      </c>
      <c r="L592" s="78"/>
      <c r="M592" s="79"/>
      <c r="N592" s="79"/>
      <c r="O592" s="80"/>
      <c r="P592" s="81"/>
      <c r="Q592" s="81"/>
      <c r="R592" s="93"/>
      <c r="S592" s="93"/>
      <c r="T592" s="93"/>
      <c r="U592" s="93"/>
      <c r="V592" s="52"/>
      <c r="W592" s="52"/>
      <c r="X592" s="52"/>
      <c r="Y592" s="52"/>
      <c r="Z592" s="51"/>
      <c r="AA592" s="76"/>
      <c r="AB592" s="76"/>
      <c r="AC592" s="77"/>
      <c r="AD592" s="83" t="s">
        <v>17192</v>
      </c>
      <c r="AE592" s="83">
        <v>67</v>
      </c>
      <c r="AF592" s="83">
        <v>71</v>
      </c>
      <c r="AG592" s="83">
        <v>1969</v>
      </c>
      <c r="AH592" s="83">
        <v>189</v>
      </c>
      <c r="AI592" s="83"/>
      <c r="AJ592" s="83" t="s">
        <v>18875</v>
      </c>
      <c r="AK592" s="83"/>
      <c r="AL592" s="88" t="s">
        <v>20401</v>
      </c>
      <c r="AM592" s="83"/>
      <c r="AN592" s="85">
        <v>41115.317523148151</v>
      </c>
      <c r="AO592" s="88" t="s">
        <v>21057</v>
      </c>
      <c r="AP592" s="83" t="b">
        <v>1</v>
      </c>
      <c r="AQ592" s="83" t="b">
        <v>0</v>
      </c>
      <c r="AR592" s="83" t="b">
        <v>0</v>
      </c>
      <c r="AS592" s="83"/>
      <c r="AT592" s="83">
        <v>1</v>
      </c>
      <c r="AU592" s="88" t="s">
        <v>22157</v>
      </c>
      <c r="AV592" s="83" t="b">
        <v>0</v>
      </c>
      <c r="AW592" s="83" t="s">
        <v>22320</v>
      </c>
      <c r="AX592" s="88" t="s">
        <v>22910</v>
      </c>
      <c r="AY592" s="83" t="s">
        <v>66</v>
      </c>
      <c r="AZ592" s="2"/>
      <c r="BA592" s="3"/>
      <c r="BB592" s="3"/>
      <c r="BC592" s="3"/>
      <c r="BD592" s="3"/>
    </row>
    <row r="593" spans="1:56" x14ac:dyDescent="0.3">
      <c r="A593" s="69" t="s">
        <v>721</v>
      </c>
      <c r="B593" s="70"/>
      <c r="C593" s="70"/>
      <c r="D593" s="71"/>
      <c r="E593" s="73"/>
      <c r="F593" s="109" t="s">
        <v>3523</v>
      </c>
      <c r="G593" s="70"/>
      <c r="H593" s="74"/>
      <c r="I593" s="75"/>
      <c r="J593" s="75"/>
      <c r="K593" s="74" t="s">
        <v>24862</v>
      </c>
      <c r="L593" s="78"/>
      <c r="M593" s="79"/>
      <c r="N593" s="79"/>
      <c r="O593" s="80"/>
      <c r="P593" s="81"/>
      <c r="Q593" s="81"/>
      <c r="R593" s="93"/>
      <c r="S593" s="93"/>
      <c r="T593" s="93"/>
      <c r="U593" s="93"/>
      <c r="V593" s="52"/>
      <c r="W593" s="52"/>
      <c r="X593" s="52"/>
      <c r="Y593" s="52"/>
      <c r="Z593" s="51"/>
      <c r="AA593" s="76"/>
      <c r="AB593" s="76"/>
      <c r="AC593" s="77"/>
      <c r="AD593" s="83" t="s">
        <v>17193</v>
      </c>
      <c r="AE593" s="83">
        <v>137</v>
      </c>
      <c r="AF593" s="83">
        <v>106</v>
      </c>
      <c r="AG593" s="83">
        <v>4269</v>
      </c>
      <c r="AH593" s="83">
        <v>950</v>
      </c>
      <c r="AI593" s="83"/>
      <c r="AJ593" s="83" t="s">
        <v>18876</v>
      </c>
      <c r="AK593" s="83" t="s">
        <v>20031</v>
      </c>
      <c r="AL593" s="83"/>
      <c r="AM593" s="83"/>
      <c r="AN593" s="85">
        <v>42096.676388888889</v>
      </c>
      <c r="AO593" s="83"/>
      <c r="AP593" s="83" t="b">
        <v>1</v>
      </c>
      <c r="AQ593" s="83" t="b">
        <v>0</v>
      </c>
      <c r="AR593" s="83" t="b">
        <v>0</v>
      </c>
      <c r="AS593" s="83"/>
      <c r="AT593" s="83">
        <v>0</v>
      </c>
      <c r="AU593" s="88" t="s">
        <v>22157</v>
      </c>
      <c r="AV593" s="83" t="b">
        <v>0</v>
      </c>
      <c r="AW593" s="83" t="s">
        <v>22320</v>
      </c>
      <c r="AX593" s="88" t="s">
        <v>22911</v>
      </c>
      <c r="AY593" s="83" t="s">
        <v>66</v>
      </c>
      <c r="AZ593" s="2"/>
      <c r="BA593" s="3"/>
      <c r="BB593" s="3"/>
      <c r="BC593" s="3"/>
      <c r="BD593" s="3"/>
    </row>
    <row r="594" spans="1:56" x14ac:dyDescent="0.3">
      <c r="A594" s="69" t="s">
        <v>722</v>
      </c>
      <c r="B594" s="70"/>
      <c r="C594" s="70"/>
      <c r="D594" s="71"/>
      <c r="E594" s="73"/>
      <c r="F594" s="109" t="s">
        <v>3524</v>
      </c>
      <c r="G594" s="70"/>
      <c r="H594" s="74"/>
      <c r="I594" s="75"/>
      <c r="J594" s="75"/>
      <c r="K594" s="74" t="s">
        <v>24863</v>
      </c>
      <c r="L594" s="78"/>
      <c r="M594" s="79"/>
      <c r="N594" s="79"/>
      <c r="O594" s="80"/>
      <c r="P594" s="81"/>
      <c r="Q594" s="81"/>
      <c r="R594" s="93"/>
      <c r="S594" s="93"/>
      <c r="T594" s="93"/>
      <c r="U594" s="93"/>
      <c r="V594" s="52"/>
      <c r="W594" s="52"/>
      <c r="X594" s="52"/>
      <c r="Y594" s="52"/>
      <c r="Z594" s="51"/>
      <c r="AA594" s="76"/>
      <c r="AB594" s="76"/>
      <c r="AC594" s="77"/>
      <c r="AD594" s="83" t="s">
        <v>17194</v>
      </c>
      <c r="AE594" s="83">
        <v>554</v>
      </c>
      <c r="AF594" s="83">
        <v>74</v>
      </c>
      <c r="AG594" s="83">
        <v>2494</v>
      </c>
      <c r="AH594" s="83">
        <v>1875</v>
      </c>
      <c r="AI594" s="83"/>
      <c r="AJ594" s="83"/>
      <c r="AK594" s="83"/>
      <c r="AL594" s="83"/>
      <c r="AM594" s="83"/>
      <c r="AN594" s="85">
        <v>41622.764201388891</v>
      </c>
      <c r="AO594" s="83"/>
      <c r="AP594" s="83" t="b">
        <v>1</v>
      </c>
      <c r="AQ594" s="83" t="b">
        <v>0</v>
      </c>
      <c r="AR594" s="83" t="b">
        <v>0</v>
      </c>
      <c r="AS594" s="83"/>
      <c r="AT594" s="83">
        <v>0</v>
      </c>
      <c r="AU594" s="88" t="s">
        <v>22157</v>
      </c>
      <c r="AV594" s="83" t="b">
        <v>0</v>
      </c>
      <c r="AW594" s="83" t="s">
        <v>22320</v>
      </c>
      <c r="AX594" s="88" t="s">
        <v>22912</v>
      </c>
      <c r="AY594" s="83" t="s">
        <v>66</v>
      </c>
      <c r="AZ594" s="2"/>
      <c r="BA594" s="3"/>
      <c r="BB594" s="3"/>
      <c r="BC594" s="3"/>
      <c r="BD594" s="3"/>
    </row>
    <row r="595" spans="1:56" x14ac:dyDescent="0.3">
      <c r="A595" s="69" t="s">
        <v>723</v>
      </c>
      <c r="B595" s="70"/>
      <c r="C595" s="70"/>
      <c r="D595" s="71"/>
      <c r="E595" s="73"/>
      <c r="F595" s="109" t="s">
        <v>3525</v>
      </c>
      <c r="G595" s="70"/>
      <c r="H595" s="74"/>
      <c r="I595" s="75"/>
      <c r="J595" s="75"/>
      <c r="K595" s="74" t="s">
        <v>24864</v>
      </c>
      <c r="L595" s="78"/>
      <c r="M595" s="79"/>
      <c r="N595" s="79"/>
      <c r="O595" s="80"/>
      <c r="P595" s="81"/>
      <c r="Q595" s="81"/>
      <c r="R595" s="93"/>
      <c r="S595" s="93"/>
      <c r="T595" s="93"/>
      <c r="U595" s="93"/>
      <c r="V595" s="52"/>
      <c r="W595" s="52"/>
      <c r="X595" s="52"/>
      <c r="Y595" s="52"/>
      <c r="Z595" s="51"/>
      <c r="AA595" s="76"/>
      <c r="AB595" s="76"/>
      <c r="AC595" s="77"/>
      <c r="AD595" s="83" t="s">
        <v>17195</v>
      </c>
      <c r="AE595" s="83">
        <v>2419</v>
      </c>
      <c r="AF595" s="83">
        <v>12772</v>
      </c>
      <c r="AG595" s="83">
        <v>20392</v>
      </c>
      <c r="AH595" s="83">
        <v>102161</v>
      </c>
      <c r="AI595" s="83"/>
      <c r="AJ595" s="83" t="s">
        <v>18877</v>
      </c>
      <c r="AK595" s="83" t="s">
        <v>20032</v>
      </c>
      <c r="AL595" s="83"/>
      <c r="AM595" s="83"/>
      <c r="AN595" s="85">
        <v>41545.445925925924</v>
      </c>
      <c r="AO595" s="88" t="s">
        <v>21058</v>
      </c>
      <c r="AP595" s="83" t="b">
        <v>1</v>
      </c>
      <c r="AQ595" s="83" t="b">
        <v>0</v>
      </c>
      <c r="AR595" s="83" t="b">
        <v>1</v>
      </c>
      <c r="AS595" s="83"/>
      <c r="AT595" s="83">
        <v>5</v>
      </c>
      <c r="AU595" s="88" t="s">
        <v>22157</v>
      </c>
      <c r="AV595" s="83" t="b">
        <v>0</v>
      </c>
      <c r="AW595" s="83" t="s">
        <v>22320</v>
      </c>
      <c r="AX595" s="88" t="s">
        <v>22913</v>
      </c>
      <c r="AY595" s="83" t="s">
        <v>66</v>
      </c>
      <c r="AZ595" s="2"/>
      <c r="BA595" s="3"/>
      <c r="BB595" s="3"/>
      <c r="BC595" s="3"/>
      <c r="BD595" s="3"/>
    </row>
    <row r="596" spans="1:56" x14ac:dyDescent="0.3">
      <c r="A596" s="69" t="s">
        <v>724</v>
      </c>
      <c r="B596" s="70"/>
      <c r="C596" s="70"/>
      <c r="D596" s="71"/>
      <c r="E596" s="73"/>
      <c r="F596" s="109" t="s">
        <v>3526</v>
      </c>
      <c r="G596" s="70"/>
      <c r="H596" s="74"/>
      <c r="I596" s="75"/>
      <c r="J596" s="75"/>
      <c r="K596" s="74" t="s">
        <v>24865</v>
      </c>
      <c r="L596" s="78"/>
      <c r="M596" s="79"/>
      <c r="N596" s="79"/>
      <c r="O596" s="80"/>
      <c r="P596" s="81"/>
      <c r="Q596" s="81"/>
      <c r="R596" s="93"/>
      <c r="S596" s="93"/>
      <c r="T596" s="93"/>
      <c r="U596" s="93"/>
      <c r="V596" s="52"/>
      <c r="W596" s="52"/>
      <c r="X596" s="52"/>
      <c r="Y596" s="52"/>
      <c r="Z596" s="51"/>
      <c r="AA596" s="76"/>
      <c r="AB596" s="76"/>
      <c r="AC596" s="77"/>
      <c r="AD596" s="83" t="s">
        <v>17196</v>
      </c>
      <c r="AE596" s="83">
        <v>260</v>
      </c>
      <c r="AF596" s="83">
        <v>229</v>
      </c>
      <c r="AG596" s="83">
        <v>26737</v>
      </c>
      <c r="AH596" s="83">
        <v>26502</v>
      </c>
      <c r="AI596" s="83"/>
      <c r="AJ596" s="83" t="s">
        <v>18878</v>
      </c>
      <c r="AK596" s="83" t="s">
        <v>20033</v>
      </c>
      <c r="AL596" s="83"/>
      <c r="AM596" s="83"/>
      <c r="AN596" s="85">
        <v>43351.709293981483</v>
      </c>
      <c r="AO596" s="88" t="s">
        <v>21059</v>
      </c>
      <c r="AP596" s="83" t="b">
        <v>1</v>
      </c>
      <c r="AQ596" s="83" t="b">
        <v>0</v>
      </c>
      <c r="AR596" s="83" t="b">
        <v>0</v>
      </c>
      <c r="AS596" s="83"/>
      <c r="AT596" s="83">
        <v>0</v>
      </c>
      <c r="AU596" s="83"/>
      <c r="AV596" s="83" t="b">
        <v>0</v>
      </c>
      <c r="AW596" s="83" t="s">
        <v>22320</v>
      </c>
      <c r="AX596" s="88" t="s">
        <v>22914</v>
      </c>
      <c r="AY596" s="83" t="s">
        <v>66</v>
      </c>
      <c r="AZ596" s="2"/>
      <c r="BA596" s="3"/>
      <c r="BB596" s="3"/>
      <c r="BC596" s="3"/>
      <c r="BD596" s="3"/>
    </row>
    <row r="597" spans="1:56" x14ac:dyDescent="0.3">
      <c r="A597" s="69" t="s">
        <v>725</v>
      </c>
      <c r="B597" s="70"/>
      <c r="C597" s="70"/>
      <c r="D597" s="71"/>
      <c r="E597" s="73"/>
      <c r="F597" s="109" t="s">
        <v>3062</v>
      </c>
      <c r="G597" s="70"/>
      <c r="H597" s="74"/>
      <c r="I597" s="75"/>
      <c r="J597" s="75"/>
      <c r="K597" s="74" t="s">
        <v>24866</v>
      </c>
      <c r="L597" s="78"/>
      <c r="M597" s="79"/>
      <c r="N597" s="79"/>
      <c r="O597" s="80"/>
      <c r="P597" s="81"/>
      <c r="Q597" s="81"/>
      <c r="R597" s="93"/>
      <c r="S597" s="93"/>
      <c r="T597" s="93"/>
      <c r="U597" s="93"/>
      <c r="V597" s="52"/>
      <c r="W597" s="52"/>
      <c r="X597" s="52"/>
      <c r="Y597" s="52"/>
      <c r="Z597" s="51"/>
      <c r="AA597" s="76"/>
      <c r="AB597" s="76"/>
      <c r="AC597" s="77"/>
      <c r="AD597" s="83" t="s">
        <v>17197</v>
      </c>
      <c r="AE597" s="83">
        <v>255</v>
      </c>
      <c r="AF597" s="83">
        <v>36</v>
      </c>
      <c r="AG597" s="83">
        <v>1371</v>
      </c>
      <c r="AH597" s="83">
        <v>815</v>
      </c>
      <c r="AI597" s="83"/>
      <c r="AJ597" s="83"/>
      <c r="AK597" s="83"/>
      <c r="AL597" s="83"/>
      <c r="AM597" s="83"/>
      <c r="AN597" s="85">
        <v>43188.871030092596</v>
      </c>
      <c r="AO597" s="83"/>
      <c r="AP597" s="83" t="b">
        <v>1</v>
      </c>
      <c r="AQ597" s="83" t="b">
        <v>1</v>
      </c>
      <c r="AR597" s="83" t="b">
        <v>0</v>
      </c>
      <c r="AS597" s="83"/>
      <c r="AT597" s="83">
        <v>0</v>
      </c>
      <c r="AU597" s="83"/>
      <c r="AV597" s="83" t="b">
        <v>0</v>
      </c>
      <c r="AW597" s="83" t="s">
        <v>22320</v>
      </c>
      <c r="AX597" s="88" t="s">
        <v>22915</v>
      </c>
      <c r="AY597" s="83" t="s">
        <v>66</v>
      </c>
      <c r="AZ597" s="2"/>
      <c r="BA597" s="3"/>
      <c r="BB597" s="3"/>
      <c r="BC597" s="3"/>
      <c r="BD597" s="3"/>
    </row>
    <row r="598" spans="1:56" x14ac:dyDescent="0.3">
      <c r="A598" s="69" t="s">
        <v>726</v>
      </c>
      <c r="B598" s="70"/>
      <c r="C598" s="70"/>
      <c r="D598" s="71"/>
      <c r="E598" s="73"/>
      <c r="F598" s="109" t="s">
        <v>3527</v>
      </c>
      <c r="G598" s="70"/>
      <c r="H598" s="74"/>
      <c r="I598" s="75"/>
      <c r="J598" s="75"/>
      <c r="K598" s="74" t="s">
        <v>24867</v>
      </c>
      <c r="L598" s="78"/>
      <c r="M598" s="79"/>
      <c r="N598" s="79"/>
      <c r="O598" s="80"/>
      <c r="P598" s="81"/>
      <c r="Q598" s="81"/>
      <c r="R598" s="93"/>
      <c r="S598" s="93"/>
      <c r="T598" s="93"/>
      <c r="U598" s="93"/>
      <c r="V598" s="52"/>
      <c r="W598" s="52"/>
      <c r="X598" s="52"/>
      <c r="Y598" s="52"/>
      <c r="Z598" s="51"/>
      <c r="AA598" s="76"/>
      <c r="AB598" s="76"/>
      <c r="AC598" s="77"/>
      <c r="AD598" s="83" t="s">
        <v>17198</v>
      </c>
      <c r="AE598" s="83">
        <v>246</v>
      </c>
      <c r="AF598" s="83">
        <v>1383</v>
      </c>
      <c r="AG598" s="83">
        <v>25740</v>
      </c>
      <c r="AH598" s="83">
        <v>763</v>
      </c>
      <c r="AI598" s="83"/>
      <c r="AJ598" s="83" t="s">
        <v>18879</v>
      </c>
      <c r="AK598" s="83" t="s">
        <v>19935</v>
      </c>
      <c r="AL598" s="88" t="s">
        <v>20402</v>
      </c>
      <c r="AM598" s="83"/>
      <c r="AN598" s="85">
        <v>41040.884942129633</v>
      </c>
      <c r="AO598" s="88" t="s">
        <v>21060</v>
      </c>
      <c r="AP598" s="83" t="b">
        <v>1</v>
      </c>
      <c r="AQ598" s="83" t="b">
        <v>0</v>
      </c>
      <c r="AR598" s="83" t="b">
        <v>1</v>
      </c>
      <c r="AS598" s="83"/>
      <c r="AT598" s="83">
        <v>7</v>
      </c>
      <c r="AU598" s="88" t="s">
        <v>22157</v>
      </c>
      <c r="AV598" s="83" t="b">
        <v>0</v>
      </c>
      <c r="AW598" s="83" t="s">
        <v>22320</v>
      </c>
      <c r="AX598" s="88" t="s">
        <v>22916</v>
      </c>
      <c r="AY598" s="83" t="s">
        <v>66</v>
      </c>
      <c r="AZ598" s="2"/>
      <c r="BA598" s="3"/>
      <c r="BB598" s="3"/>
      <c r="BC598" s="3"/>
      <c r="BD598" s="3"/>
    </row>
    <row r="599" spans="1:56" x14ac:dyDescent="0.3">
      <c r="A599" s="69" t="s">
        <v>727</v>
      </c>
      <c r="B599" s="70"/>
      <c r="C599" s="70"/>
      <c r="D599" s="71"/>
      <c r="E599" s="73"/>
      <c r="F599" s="109" t="s">
        <v>3528</v>
      </c>
      <c r="G599" s="70"/>
      <c r="H599" s="74"/>
      <c r="I599" s="75"/>
      <c r="J599" s="75"/>
      <c r="K599" s="74" t="s">
        <v>24868</v>
      </c>
      <c r="L599" s="78"/>
      <c r="M599" s="79"/>
      <c r="N599" s="79"/>
      <c r="O599" s="80"/>
      <c r="P599" s="81"/>
      <c r="Q599" s="81"/>
      <c r="R599" s="93"/>
      <c r="S599" s="93"/>
      <c r="T599" s="93"/>
      <c r="U599" s="93"/>
      <c r="V599" s="52"/>
      <c r="W599" s="52"/>
      <c r="X599" s="52"/>
      <c r="Y599" s="52"/>
      <c r="Z599" s="51"/>
      <c r="AA599" s="76"/>
      <c r="AB599" s="76"/>
      <c r="AC599" s="77"/>
      <c r="AD599" s="83" t="s">
        <v>17199</v>
      </c>
      <c r="AE599" s="83">
        <v>623</v>
      </c>
      <c r="AF599" s="83">
        <v>764</v>
      </c>
      <c r="AG599" s="83">
        <v>9097</v>
      </c>
      <c r="AH599" s="83">
        <v>4425</v>
      </c>
      <c r="AI599" s="83"/>
      <c r="AJ599" s="83" t="s">
        <v>18880</v>
      </c>
      <c r="AK599" s="83"/>
      <c r="AL599" s="83"/>
      <c r="AM599" s="83"/>
      <c r="AN599" s="85">
        <v>40791.437094907407</v>
      </c>
      <c r="AO599" s="88" t="s">
        <v>21061</v>
      </c>
      <c r="AP599" s="83" t="b">
        <v>1</v>
      </c>
      <c r="AQ599" s="83" t="b">
        <v>0</v>
      </c>
      <c r="AR599" s="83" t="b">
        <v>1</v>
      </c>
      <c r="AS599" s="83"/>
      <c r="AT599" s="83">
        <v>0</v>
      </c>
      <c r="AU599" s="88" t="s">
        <v>22157</v>
      </c>
      <c r="AV599" s="83" t="b">
        <v>0</v>
      </c>
      <c r="AW599" s="83" t="s">
        <v>22320</v>
      </c>
      <c r="AX599" s="88" t="s">
        <v>22917</v>
      </c>
      <c r="AY599" s="83" t="s">
        <v>66</v>
      </c>
      <c r="AZ599" s="2"/>
      <c r="BA599" s="3"/>
      <c r="BB599" s="3"/>
      <c r="BC599" s="3"/>
      <c r="BD599" s="3"/>
    </row>
    <row r="600" spans="1:56" x14ac:dyDescent="0.3">
      <c r="A600" s="69" t="s">
        <v>728</v>
      </c>
      <c r="B600" s="70"/>
      <c r="C600" s="70"/>
      <c r="D600" s="71"/>
      <c r="E600" s="73"/>
      <c r="F600" s="109" t="s">
        <v>3529</v>
      </c>
      <c r="G600" s="70"/>
      <c r="H600" s="74"/>
      <c r="I600" s="75"/>
      <c r="J600" s="75"/>
      <c r="K600" s="74" t="s">
        <v>24869</v>
      </c>
      <c r="L600" s="78"/>
      <c r="M600" s="79"/>
      <c r="N600" s="79"/>
      <c r="O600" s="80"/>
      <c r="P600" s="81"/>
      <c r="Q600" s="81"/>
      <c r="R600" s="93"/>
      <c r="S600" s="93"/>
      <c r="T600" s="93"/>
      <c r="U600" s="93"/>
      <c r="V600" s="52"/>
      <c r="W600" s="52"/>
      <c r="X600" s="52"/>
      <c r="Y600" s="52"/>
      <c r="Z600" s="51"/>
      <c r="AA600" s="76"/>
      <c r="AB600" s="76"/>
      <c r="AC600" s="77"/>
      <c r="AD600" s="83" t="s">
        <v>17200</v>
      </c>
      <c r="AE600" s="83">
        <v>215</v>
      </c>
      <c r="AF600" s="83">
        <v>407</v>
      </c>
      <c r="AG600" s="83">
        <v>5157</v>
      </c>
      <c r="AH600" s="83">
        <v>317</v>
      </c>
      <c r="AI600" s="83"/>
      <c r="AJ600" s="83" t="s">
        <v>18881</v>
      </c>
      <c r="AK600" s="83" t="s">
        <v>16552</v>
      </c>
      <c r="AL600" s="83"/>
      <c r="AM600" s="83"/>
      <c r="AN600" s="85">
        <v>40074.800451388888</v>
      </c>
      <c r="AO600" s="88" t="s">
        <v>21062</v>
      </c>
      <c r="AP600" s="83" t="b">
        <v>1</v>
      </c>
      <c r="AQ600" s="83" t="b">
        <v>0</v>
      </c>
      <c r="AR600" s="83" t="b">
        <v>1</v>
      </c>
      <c r="AS600" s="83"/>
      <c r="AT600" s="83">
        <v>15</v>
      </c>
      <c r="AU600" s="88" t="s">
        <v>22157</v>
      </c>
      <c r="AV600" s="83" t="b">
        <v>0</v>
      </c>
      <c r="AW600" s="83" t="s">
        <v>22320</v>
      </c>
      <c r="AX600" s="88" t="s">
        <v>22918</v>
      </c>
      <c r="AY600" s="83" t="s">
        <v>66</v>
      </c>
      <c r="AZ600" s="2"/>
      <c r="BA600" s="3"/>
      <c r="BB600" s="3"/>
      <c r="BC600" s="3"/>
      <c r="BD600" s="3"/>
    </row>
    <row r="601" spans="1:56" x14ac:dyDescent="0.3">
      <c r="A601" s="69" t="s">
        <v>729</v>
      </c>
      <c r="B601" s="70"/>
      <c r="C601" s="70"/>
      <c r="D601" s="71"/>
      <c r="E601" s="73"/>
      <c r="F601" s="109" t="s">
        <v>3062</v>
      </c>
      <c r="G601" s="70"/>
      <c r="H601" s="74"/>
      <c r="I601" s="75"/>
      <c r="J601" s="75"/>
      <c r="K601" s="74" t="s">
        <v>24870</v>
      </c>
      <c r="L601" s="78"/>
      <c r="M601" s="79"/>
      <c r="N601" s="79"/>
      <c r="O601" s="80"/>
      <c r="P601" s="81"/>
      <c r="Q601" s="81"/>
      <c r="R601" s="93"/>
      <c r="S601" s="93"/>
      <c r="T601" s="93"/>
      <c r="U601" s="93"/>
      <c r="V601" s="52"/>
      <c r="W601" s="52"/>
      <c r="X601" s="52"/>
      <c r="Y601" s="52"/>
      <c r="Z601" s="51"/>
      <c r="AA601" s="76"/>
      <c r="AB601" s="76"/>
      <c r="AC601" s="77"/>
      <c r="AD601" s="83" t="s">
        <v>17201</v>
      </c>
      <c r="AE601" s="83">
        <v>116</v>
      </c>
      <c r="AF601" s="83">
        <v>4</v>
      </c>
      <c r="AG601" s="83">
        <v>78</v>
      </c>
      <c r="AH601" s="83">
        <v>16</v>
      </c>
      <c r="AI601" s="83"/>
      <c r="AJ601" s="83"/>
      <c r="AK601" s="83"/>
      <c r="AL601" s="83"/>
      <c r="AM601" s="83"/>
      <c r="AN601" s="85">
        <v>41342.515775462962</v>
      </c>
      <c r="AO601" s="83"/>
      <c r="AP601" s="83" t="b">
        <v>1</v>
      </c>
      <c r="AQ601" s="83" t="b">
        <v>1</v>
      </c>
      <c r="AR601" s="83" t="b">
        <v>0</v>
      </c>
      <c r="AS601" s="83"/>
      <c r="AT601" s="83">
        <v>0</v>
      </c>
      <c r="AU601" s="88" t="s">
        <v>22157</v>
      </c>
      <c r="AV601" s="83" t="b">
        <v>0</v>
      </c>
      <c r="AW601" s="83" t="s">
        <v>22320</v>
      </c>
      <c r="AX601" s="88" t="s">
        <v>22919</v>
      </c>
      <c r="AY601" s="83" t="s">
        <v>66</v>
      </c>
      <c r="AZ601" s="2"/>
      <c r="BA601" s="3"/>
      <c r="BB601" s="3"/>
      <c r="BC601" s="3"/>
      <c r="BD601" s="3"/>
    </row>
    <row r="602" spans="1:56" x14ac:dyDescent="0.3">
      <c r="A602" s="69" t="s">
        <v>730</v>
      </c>
      <c r="B602" s="70"/>
      <c r="C602" s="70"/>
      <c r="D602" s="71"/>
      <c r="E602" s="73"/>
      <c r="F602" s="109" t="s">
        <v>3530</v>
      </c>
      <c r="G602" s="70"/>
      <c r="H602" s="74"/>
      <c r="I602" s="75"/>
      <c r="J602" s="75"/>
      <c r="K602" s="74" t="s">
        <v>24871</v>
      </c>
      <c r="L602" s="78"/>
      <c r="M602" s="79"/>
      <c r="N602" s="79"/>
      <c r="O602" s="80"/>
      <c r="P602" s="81"/>
      <c r="Q602" s="81"/>
      <c r="R602" s="93"/>
      <c r="S602" s="93"/>
      <c r="T602" s="93"/>
      <c r="U602" s="93"/>
      <c r="V602" s="52"/>
      <c r="W602" s="52"/>
      <c r="X602" s="52"/>
      <c r="Y602" s="52"/>
      <c r="Z602" s="51"/>
      <c r="AA602" s="76"/>
      <c r="AB602" s="76"/>
      <c r="AC602" s="77"/>
      <c r="AD602" s="83" t="s">
        <v>17202</v>
      </c>
      <c r="AE602" s="83">
        <v>661</v>
      </c>
      <c r="AF602" s="83">
        <v>272</v>
      </c>
      <c r="AG602" s="83">
        <v>9483</v>
      </c>
      <c r="AH602" s="83">
        <v>18702</v>
      </c>
      <c r="AI602" s="83"/>
      <c r="AJ602" s="83" t="s">
        <v>18882</v>
      </c>
      <c r="AK602" s="83"/>
      <c r="AL602" s="83"/>
      <c r="AM602" s="83"/>
      <c r="AN602" s="85">
        <v>42241.422835648147</v>
      </c>
      <c r="AO602" s="88" t="s">
        <v>21063</v>
      </c>
      <c r="AP602" s="83" t="b">
        <v>1</v>
      </c>
      <c r="AQ602" s="83" t="b">
        <v>0</v>
      </c>
      <c r="AR602" s="83" t="b">
        <v>0</v>
      </c>
      <c r="AS602" s="83"/>
      <c r="AT602" s="83">
        <v>6</v>
      </c>
      <c r="AU602" s="88" t="s">
        <v>22157</v>
      </c>
      <c r="AV602" s="83" t="b">
        <v>0</v>
      </c>
      <c r="AW602" s="83" t="s">
        <v>22320</v>
      </c>
      <c r="AX602" s="88" t="s">
        <v>22920</v>
      </c>
      <c r="AY602" s="83" t="s">
        <v>66</v>
      </c>
      <c r="AZ602" s="2"/>
      <c r="BA602" s="3"/>
      <c r="BB602" s="3"/>
      <c r="BC602" s="3"/>
      <c r="BD602" s="3"/>
    </row>
    <row r="603" spans="1:56" x14ac:dyDescent="0.3">
      <c r="A603" s="69" t="s">
        <v>731</v>
      </c>
      <c r="B603" s="70"/>
      <c r="C603" s="70"/>
      <c r="D603" s="71"/>
      <c r="E603" s="73"/>
      <c r="F603" s="109" t="s">
        <v>3531</v>
      </c>
      <c r="G603" s="70"/>
      <c r="H603" s="74"/>
      <c r="I603" s="75"/>
      <c r="J603" s="75"/>
      <c r="K603" s="74" t="s">
        <v>24872</v>
      </c>
      <c r="L603" s="78"/>
      <c r="M603" s="79"/>
      <c r="N603" s="79"/>
      <c r="O603" s="80"/>
      <c r="P603" s="81"/>
      <c r="Q603" s="81"/>
      <c r="R603" s="93"/>
      <c r="S603" s="93"/>
      <c r="T603" s="93"/>
      <c r="U603" s="93"/>
      <c r="V603" s="52"/>
      <c r="W603" s="52"/>
      <c r="X603" s="52"/>
      <c r="Y603" s="52"/>
      <c r="Z603" s="51"/>
      <c r="AA603" s="76"/>
      <c r="AB603" s="76"/>
      <c r="AC603" s="77"/>
      <c r="AD603" s="83" t="s">
        <v>17203</v>
      </c>
      <c r="AE603" s="83">
        <v>4646</v>
      </c>
      <c r="AF603" s="83">
        <v>4499</v>
      </c>
      <c r="AG603" s="83">
        <v>39023</v>
      </c>
      <c r="AH603" s="83">
        <v>395</v>
      </c>
      <c r="AI603" s="83"/>
      <c r="AJ603" s="83" t="s">
        <v>18883</v>
      </c>
      <c r="AK603" s="83" t="s">
        <v>2911</v>
      </c>
      <c r="AL603" s="83"/>
      <c r="AM603" s="83"/>
      <c r="AN603" s="85">
        <v>40585.695254629631</v>
      </c>
      <c r="AO603" s="88" t="s">
        <v>21064</v>
      </c>
      <c r="AP603" s="83" t="b">
        <v>0</v>
      </c>
      <c r="AQ603" s="83" t="b">
        <v>0</v>
      </c>
      <c r="AR603" s="83" t="b">
        <v>1</v>
      </c>
      <c r="AS603" s="83"/>
      <c r="AT603" s="83">
        <v>17</v>
      </c>
      <c r="AU603" s="88" t="s">
        <v>22157</v>
      </c>
      <c r="AV603" s="83" t="b">
        <v>0</v>
      </c>
      <c r="AW603" s="83" t="s">
        <v>22320</v>
      </c>
      <c r="AX603" s="88" t="s">
        <v>22921</v>
      </c>
      <c r="AY603" s="83" t="s">
        <v>66</v>
      </c>
      <c r="AZ603" s="2"/>
      <c r="BA603" s="3"/>
      <c r="BB603" s="3"/>
      <c r="BC603" s="3"/>
      <c r="BD603" s="3"/>
    </row>
    <row r="604" spans="1:56" x14ac:dyDescent="0.3">
      <c r="A604" s="69" t="s">
        <v>732</v>
      </c>
      <c r="B604" s="70"/>
      <c r="C604" s="70"/>
      <c r="D604" s="71"/>
      <c r="E604" s="73"/>
      <c r="F604" s="109" t="s">
        <v>3532</v>
      </c>
      <c r="G604" s="70"/>
      <c r="H604" s="74"/>
      <c r="I604" s="75"/>
      <c r="J604" s="75"/>
      <c r="K604" s="74" t="s">
        <v>24873</v>
      </c>
      <c r="L604" s="78"/>
      <c r="M604" s="79"/>
      <c r="N604" s="79"/>
      <c r="O604" s="80"/>
      <c r="P604" s="81"/>
      <c r="Q604" s="81"/>
      <c r="R604" s="93"/>
      <c r="S604" s="93"/>
      <c r="T604" s="93"/>
      <c r="U604" s="93"/>
      <c r="V604" s="52"/>
      <c r="W604" s="52"/>
      <c r="X604" s="52"/>
      <c r="Y604" s="52"/>
      <c r="Z604" s="51"/>
      <c r="AA604" s="76"/>
      <c r="AB604" s="76"/>
      <c r="AC604" s="77"/>
      <c r="AD604" s="83" t="s">
        <v>17204</v>
      </c>
      <c r="AE604" s="83">
        <v>271</v>
      </c>
      <c r="AF604" s="83">
        <v>3250</v>
      </c>
      <c r="AG604" s="83">
        <v>108864</v>
      </c>
      <c r="AH604" s="83">
        <v>159106</v>
      </c>
      <c r="AI604" s="83"/>
      <c r="AJ604" s="83"/>
      <c r="AK604" s="83" t="s">
        <v>19896</v>
      </c>
      <c r="AL604" s="83"/>
      <c r="AM604" s="83"/>
      <c r="AN604" s="85">
        <v>42893.818854166668</v>
      </c>
      <c r="AO604" s="88" t="s">
        <v>21065</v>
      </c>
      <c r="AP604" s="83" t="b">
        <v>1</v>
      </c>
      <c r="AQ604" s="83" t="b">
        <v>0</v>
      </c>
      <c r="AR604" s="83" t="b">
        <v>0</v>
      </c>
      <c r="AS604" s="83"/>
      <c r="AT604" s="83">
        <v>1</v>
      </c>
      <c r="AU604" s="83"/>
      <c r="AV604" s="83" t="b">
        <v>0</v>
      </c>
      <c r="AW604" s="83" t="s">
        <v>22320</v>
      </c>
      <c r="AX604" s="88" t="s">
        <v>22922</v>
      </c>
      <c r="AY604" s="83" t="s">
        <v>66</v>
      </c>
      <c r="AZ604" s="2"/>
      <c r="BA604" s="3"/>
      <c r="BB604" s="3"/>
      <c r="BC604" s="3"/>
      <c r="BD604" s="3"/>
    </row>
    <row r="605" spans="1:56" x14ac:dyDescent="0.3">
      <c r="A605" s="69" t="s">
        <v>733</v>
      </c>
      <c r="B605" s="70"/>
      <c r="C605" s="70"/>
      <c r="D605" s="71"/>
      <c r="E605" s="73"/>
      <c r="F605" s="109" t="s">
        <v>3062</v>
      </c>
      <c r="G605" s="70"/>
      <c r="H605" s="74"/>
      <c r="I605" s="75"/>
      <c r="J605" s="75"/>
      <c r="K605" s="74" t="s">
        <v>24874</v>
      </c>
      <c r="L605" s="78"/>
      <c r="M605" s="79"/>
      <c r="N605" s="79"/>
      <c r="O605" s="80"/>
      <c r="P605" s="81"/>
      <c r="Q605" s="81"/>
      <c r="R605" s="93"/>
      <c r="S605" s="93"/>
      <c r="T605" s="93"/>
      <c r="U605" s="93"/>
      <c r="V605" s="52"/>
      <c r="W605" s="52"/>
      <c r="X605" s="52"/>
      <c r="Y605" s="52"/>
      <c r="Z605" s="51"/>
      <c r="AA605" s="76"/>
      <c r="AB605" s="76"/>
      <c r="AC605" s="77"/>
      <c r="AD605" s="83" t="s">
        <v>17205</v>
      </c>
      <c r="AE605" s="83">
        <v>343</v>
      </c>
      <c r="AF605" s="83">
        <v>4</v>
      </c>
      <c r="AG605" s="83">
        <v>260</v>
      </c>
      <c r="AH605" s="83">
        <v>248</v>
      </c>
      <c r="AI605" s="83"/>
      <c r="AJ605" s="83"/>
      <c r="AK605" s="83"/>
      <c r="AL605" s="83"/>
      <c r="AM605" s="83"/>
      <c r="AN605" s="85">
        <v>43462.944016203706</v>
      </c>
      <c r="AO605" s="83"/>
      <c r="AP605" s="83" t="b">
        <v>1</v>
      </c>
      <c r="AQ605" s="83" t="b">
        <v>1</v>
      </c>
      <c r="AR605" s="83" t="b">
        <v>0</v>
      </c>
      <c r="AS605" s="83"/>
      <c r="AT605" s="83">
        <v>0</v>
      </c>
      <c r="AU605" s="83"/>
      <c r="AV605" s="83" t="b">
        <v>0</v>
      </c>
      <c r="AW605" s="83" t="s">
        <v>22320</v>
      </c>
      <c r="AX605" s="88" t="s">
        <v>22923</v>
      </c>
      <c r="AY605" s="83" t="s">
        <v>66</v>
      </c>
      <c r="AZ605" s="2"/>
      <c r="BA605" s="3"/>
      <c r="BB605" s="3"/>
      <c r="BC605" s="3"/>
      <c r="BD605" s="3"/>
    </row>
    <row r="606" spans="1:56" x14ac:dyDescent="0.3">
      <c r="A606" s="69" t="s">
        <v>734</v>
      </c>
      <c r="B606" s="70"/>
      <c r="C606" s="70"/>
      <c r="D606" s="71"/>
      <c r="E606" s="73"/>
      <c r="F606" s="109" t="s">
        <v>3533</v>
      </c>
      <c r="G606" s="70"/>
      <c r="H606" s="74"/>
      <c r="I606" s="75"/>
      <c r="J606" s="75"/>
      <c r="K606" s="74" t="s">
        <v>24875</v>
      </c>
      <c r="L606" s="78"/>
      <c r="M606" s="79"/>
      <c r="N606" s="79"/>
      <c r="O606" s="80"/>
      <c r="P606" s="81"/>
      <c r="Q606" s="81"/>
      <c r="R606" s="93"/>
      <c r="S606" s="93"/>
      <c r="T606" s="93"/>
      <c r="U606" s="93"/>
      <c r="V606" s="52"/>
      <c r="W606" s="52"/>
      <c r="X606" s="52"/>
      <c r="Y606" s="52"/>
      <c r="Z606" s="51"/>
      <c r="AA606" s="76"/>
      <c r="AB606" s="76"/>
      <c r="AC606" s="77"/>
      <c r="AD606" s="83" t="s">
        <v>17206</v>
      </c>
      <c r="AE606" s="83">
        <v>88</v>
      </c>
      <c r="AF606" s="83">
        <v>15</v>
      </c>
      <c r="AG606" s="83">
        <v>80</v>
      </c>
      <c r="AH606" s="83">
        <v>212</v>
      </c>
      <c r="AI606" s="83"/>
      <c r="AJ606" s="83" t="s">
        <v>18884</v>
      </c>
      <c r="AK606" s="83"/>
      <c r="AL606" s="83"/>
      <c r="AM606" s="83"/>
      <c r="AN606" s="85">
        <v>41285.848449074074</v>
      </c>
      <c r="AO606" s="83"/>
      <c r="AP606" s="83" t="b">
        <v>1</v>
      </c>
      <c r="AQ606" s="83" t="b">
        <v>0</v>
      </c>
      <c r="AR606" s="83" t="b">
        <v>0</v>
      </c>
      <c r="AS606" s="83"/>
      <c r="AT606" s="83">
        <v>0</v>
      </c>
      <c r="AU606" s="88" t="s">
        <v>22157</v>
      </c>
      <c r="AV606" s="83" t="b">
        <v>0</v>
      </c>
      <c r="AW606" s="83" t="s">
        <v>22320</v>
      </c>
      <c r="AX606" s="88" t="s">
        <v>22924</v>
      </c>
      <c r="AY606" s="83" t="s">
        <v>66</v>
      </c>
      <c r="AZ606" s="2"/>
      <c r="BA606" s="3"/>
      <c r="BB606" s="3"/>
      <c r="BC606" s="3"/>
      <c r="BD606" s="3"/>
    </row>
    <row r="607" spans="1:56" x14ac:dyDescent="0.3">
      <c r="A607" s="69" t="s">
        <v>735</v>
      </c>
      <c r="B607" s="70"/>
      <c r="C607" s="70"/>
      <c r="D607" s="71"/>
      <c r="E607" s="73"/>
      <c r="F607" s="109" t="s">
        <v>3534</v>
      </c>
      <c r="G607" s="70"/>
      <c r="H607" s="74"/>
      <c r="I607" s="75"/>
      <c r="J607" s="75"/>
      <c r="K607" s="74" t="s">
        <v>24876</v>
      </c>
      <c r="L607" s="78"/>
      <c r="M607" s="79"/>
      <c r="N607" s="79"/>
      <c r="O607" s="80"/>
      <c r="P607" s="81"/>
      <c r="Q607" s="81"/>
      <c r="R607" s="93"/>
      <c r="S607" s="93"/>
      <c r="T607" s="93"/>
      <c r="U607" s="93"/>
      <c r="V607" s="52"/>
      <c r="W607" s="52"/>
      <c r="X607" s="52"/>
      <c r="Y607" s="52"/>
      <c r="Z607" s="51"/>
      <c r="AA607" s="76"/>
      <c r="AB607" s="76"/>
      <c r="AC607" s="77"/>
      <c r="AD607" s="83" t="s">
        <v>17207</v>
      </c>
      <c r="AE607" s="83">
        <v>127</v>
      </c>
      <c r="AF607" s="83">
        <v>43</v>
      </c>
      <c r="AG607" s="83">
        <v>1152</v>
      </c>
      <c r="AH607" s="83">
        <v>657</v>
      </c>
      <c r="AI607" s="83"/>
      <c r="AJ607" s="83"/>
      <c r="AK607" s="83" t="s">
        <v>16552</v>
      </c>
      <c r="AL607" s="83"/>
      <c r="AM607" s="83"/>
      <c r="AN607" s="85">
        <v>40892.215810185182</v>
      </c>
      <c r="AO607" s="88" t="s">
        <v>21066</v>
      </c>
      <c r="AP607" s="83" t="b">
        <v>1</v>
      </c>
      <c r="AQ607" s="83" t="b">
        <v>0</v>
      </c>
      <c r="AR607" s="83" t="b">
        <v>1</v>
      </c>
      <c r="AS607" s="83"/>
      <c r="AT607" s="83">
        <v>0</v>
      </c>
      <c r="AU607" s="88" t="s">
        <v>22157</v>
      </c>
      <c r="AV607" s="83" t="b">
        <v>0</v>
      </c>
      <c r="AW607" s="83" t="s">
        <v>22320</v>
      </c>
      <c r="AX607" s="88" t="s">
        <v>22925</v>
      </c>
      <c r="AY607" s="83" t="s">
        <v>66</v>
      </c>
      <c r="AZ607" s="2"/>
      <c r="BA607" s="3"/>
      <c r="BB607" s="3"/>
      <c r="BC607" s="3"/>
      <c r="BD607" s="3"/>
    </row>
    <row r="608" spans="1:56" x14ac:dyDescent="0.3">
      <c r="A608" s="69" t="s">
        <v>736</v>
      </c>
      <c r="B608" s="70"/>
      <c r="C608" s="70"/>
      <c r="D608" s="71"/>
      <c r="E608" s="73"/>
      <c r="F608" s="109" t="s">
        <v>3535</v>
      </c>
      <c r="G608" s="70"/>
      <c r="H608" s="74"/>
      <c r="I608" s="75"/>
      <c r="J608" s="75"/>
      <c r="K608" s="74" t="s">
        <v>24877</v>
      </c>
      <c r="L608" s="78"/>
      <c r="M608" s="79"/>
      <c r="N608" s="79"/>
      <c r="O608" s="80"/>
      <c r="P608" s="81"/>
      <c r="Q608" s="81"/>
      <c r="R608" s="93"/>
      <c r="S608" s="93"/>
      <c r="T608" s="93"/>
      <c r="U608" s="93"/>
      <c r="V608" s="52"/>
      <c r="W608" s="52"/>
      <c r="X608" s="52"/>
      <c r="Y608" s="52"/>
      <c r="Z608" s="51"/>
      <c r="AA608" s="76"/>
      <c r="AB608" s="76"/>
      <c r="AC608" s="77"/>
      <c r="AD608" s="83" t="s">
        <v>17208</v>
      </c>
      <c r="AE608" s="83">
        <v>393</v>
      </c>
      <c r="AF608" s="83">
        <v>426</v>
      </c>
      <c r="AG608" s="83">
        <v>9290</v>
      </c>
      <c r="AH608" s="83">
        <v>912</v>
      </c>
      <c r="AI608" s="83"/>
      <c r="AJ608" s="83" t="s">
        <v>18885</v>
      </c>
      <c r="AK608" s="83" t="s">
        <v>20034</v>
      </c>
      <c r="AL608" s="83"/>
      <c r="AM608" s="83"/>
      <c r="AN608" s="85">
        <v>41202.499826388892</v>
      </c>
      <c r="AO608" s="83"/>
      <c r="AP608" s="83" t="b">
        <v>1</v>
      </c>
      <c r="AQ608" s="83" t="b">
        <v>0</v>
      </c>
      <c r="AR608" s="83" t="b">
        <v>0</v>
      </c>
      <c r="AS608" s="83"/>
      <c r="AT608" s="83">
        <v>0</v>
      </c>
      <c r="AU608" s="88" t="s">
        <v>22157</v>
      </c>
      <c r="AV608" s="83" t="b">
        <v>0</v>
      </c>
      <c r="AW608" s="83" t="s">
        <v>22320</v>
      </c>
      <c r="AX608" s="88" t="s">
        <v>22926</v>
      </c>
      <c r="AY608" s="83" t="s">
        <v>66</v>
      </c>
      <c r="AZ608" s="2"/>
      <c r="BA608" s="3"/>
      <c r="BB608" s="3"/>
      <c r="BC608" s="3"/>
      <c r="BD608" s="3"/>
    </row>
    <row r="609" spans="1:56" x14ac:dyDescent="0.3">
      <c r="A609" s="69" t="s">
        <v>737</v>
      </c>
      <c r="B609" s="70"/>
      <c r="C609" s="70"/>
      <c r="D609" s="71"/>
      <c r="E609" s="73"/>
      <c r="F609" s="109" t="s">
        <v>3536</v>
      </c>
      <c r="G609" s="70"/>
      <c r="H609" s="74"/>
      <c r="I609" s="75"/>
      <c r="J609" s="75"/>
      <c r="K609" s="74" t="s">
        <v>24878</v>
      </c>
      <c r="L609" s="78"/>
      <c r="M609" s="79"/>
      <c r="N609" s="79"/>
      <c r="O609" s="80"/>
      <c r="P609" s="81"/>
      <c r="Q609" s="81"/>
      <c r="R609" s="93"/>
      <c r="S609" s="93"/>
      <c r="T609" s="93"/>
      <c r="U609" s="93"/>
      <c r="V609" s="52"/>
      <c r="W609" s="52"/>
      <c r="X609" s="52"/>
      <c r="Y609" s="52"/>
      <c r="Z609" s="51"/>
      <c r="AA609" s="76"/>
      <c r="AB609" s="76"/>
      <c r="AC609" s="77"/>
      <c r="AD609" s="83" t="s">
        <v>17209</v>
      </c>
      <c r="AE609" s="83">
        <v>253</v>
      </c>
      <c r="AF609" s="83">
        <v>65</v>
      </c>
      <c r="AG609" s="83">
        <v>1855</v>
      </c>
      <c r="AH609" s="83">
        <v>519</v>
      </c>
      <c r="AI609" s="83"/>
      <c r="AJ609" s="83" t="s">
        <v>18886</v>
      </c>
      <c r="AK609" s="83" t="s">
        <v>20035</v>
      </c>
      <c r="AL609" s="83"/>
      <c r="AM609" s="83"/>
      <c r="AN609" s="85">
        <v>43209.327187499999</v>
      </c>
      <c r="AO609" s="88" t="s">
        <v>21067</v>
      </c>
      <c r="AP609" s="83" t="b">
        <v>1</v>
      </c>
      <c r="AQ609" s="83" t="b">
        <v>0</v>
      </c>
      <c r="AR609" s="83" t="b">
        <v>1</v>
      </c>
      <c r="AS609" s="83"/>
      <c r="AT609" s="83">
        <v>0</v>
      </c>
      <c r="AU609" s="83"/>
      <c r="AV609" s="83" t="b">
        <v>0</v>
      </c>
      <c r="AW609" s="83" t="s">
        <v>22320</v>
      </c>
      <c r="AX609" s="88" t="s">
        <v>22927</v>
      </c>
      <c r="AY609" s="83" t="s">
        <v>66</v>
      </c>
      <c r="AZ609" s="2"/>
      <c r="BA609" s="3"/>
      <c r="BB609" s="3"/>
      <c r="BC609" s="3"/>
      <c r="BD609" s="3"/>
    </row>
    <row r="610" spans="1:56" x14ac:dyDescent="0.3">
      <c r="A610" s="69" t="s">
        <v>738</v>
      </c>
      <c r="B610" s="70"/>
      <c r="C610" s="70"/>
      <c r="D610" s="71"/>
      <c r="E610" s="73"/>
      <c r="F610" s="109" t="s">
        <v>22216</v>
      </c>
      <c r="G610" s="70"/>
      <c r="H610" s="74"/>
      <c r="I610" s="75"/>
      <c r="J610" s="75"/>
      <c r="K610" s="74" t="s">
        <v>24879</v>
      </c>
      <c r="L610" s="78"/>
      <c r="M610" s="79"/>
      <c r="N610" s="79"/>
      <c r="O610" s="80"/>
      <c r="P610" s="81"/>
      <c r="Q610" s="81"/>
      <c r="R610" s="93"/>
      <c r="S610" s="93"/>
      <c r="T610" s="93"/>
      <c r="U610" s="93"/>
      <c r="V610" s="52"/>
      <c r="W610" s="52"/>
      <c r="X610" s="52"/>
      <c r="Y610" s="52"/>
      <c r="Z610" s="51"/>
      <c r="AA610" s="76"/>
      <c r="AB610" s="76"/>
      <c r="AC610" s="77"/>
      <c r="AD610" s="83" t="s">
        <v>17210</v>
      </c>
      <c r="AE610" s="83">
        <v>9</v>
      </c>
      <c r="AF610" s="83">
        <v>3</v>
      </c>
      <c r="AG610" s="83">
        <v>10</v>
      </c>
      <c r="AH610" s="83">
        <v>19</v>
      </c>
      <c r="AI610" s="83"/>
      <c r="AJ610" s="83" t="s">
        <v>18887</v>
      </c>
      <c r="AK610" s="83" t="s">
        <v>20036</v>
      </c>
      <c r="AL610" s="83"/>
      <c r="AM610" s="83"/>
      <c r="AN610" s="85">
        <v>43861.609699074077</v>
      </c>
      <c r="AO610" s="88" t="s">
        <v>21068</v>
      </c>
      <c r="AP610" s="83" t="b">
        <v>1</v>
      </c>
      <c r="AQ610" s="83" t="b">
        <v>0</v>
      </c>
      <c r="AR610" s="83" t="b">
        <v>0</v>
      </c>
      <c r="AS610" s="83"/>
      <c r="AT610" s="83">
        <v>0</v>
      </c>
      <c r="AU610" s="83"/>
      <c r="AV610" s="83" t="b">
        <v>0</v>
      </c>
      <c r="AW610" s="83" t="s">
        <v>22320</v>
      </c>
      <c r="AX610" s="88" t="s">
        <v>22928</v>
      </c>
      <c r="AY610" s="83" t="s">
        <v>66</v>
      </c>
      <c r="AZ610" s="2"/>
      <c r="BA610" s="3"/>
      <c r="BB610" s="3"/>
      <c r="BC610" s="3"/>
      <c r="BD610" s="3"/>
    </row>
    <row r="611" spans="1:56" x14ac:dyDescent="0.3">
      <c r="A611" s="69" t="s">
        <v>739</v>
      </c>
      <c r="B611" s="70"/>
      <c r="C611" s="70"/>
      <c r="D611" s="71"/>
      <c r="E611" s="73"/>
      <c r="F611" s="109" t="s">
        <v>3537</v>
      </c>
      <c r="G611" s="70"/>
      <c r="H611" s="74"/>
      <c r="I611" s="75"/>
      <c r="J611" s="75"/>
      <c r="K611" s="74" t="s">
        <v>24880</v>
      </c>
      <c r="L611" s="78"/>
      <c r="M611" s="79"/>
      <c r="N611" s="79"/>
      <c r="O611" s="80"/>
      <c r="P611" s="81"/>
      <c r="Q611" s="81"/>
      <c r="R611" s="93"/>
      <c r="S611" s="93"/>
      <c r="T611" s="93"/>
      <c r="U611" s="93"/>
      <c r="V611" s="52"/>
      <c r="W611" s="52"/>
      <c r="X611" s="52"/>
      <c r="Y611" s="52"/>
      <c r="Z611" s="51"/>
      <c r="AA611" s="76"/>
      <c r="AB611" s="76"/>
      <c r="AC611" s="77"/>
      <c r="AD611" s="83" t="s">
        <v>17211</v>
      </c>
      <c r="AE611" s="83">
        <v>116</v>
      </c>
      <c r="AF611" s="83">
        <v>113</v>
      </c>
      <c r="AG611" s="83">
        <v>177</v>
      </c>
      <c r="AH611" s="83">
        <v>70</v>
      </c>
      <c r="AI611" s="83"/>
      <c r="AJ611" s="83" t="s">
        <v>18888</v>
      </c>
      <c r="AK611" s="83" t="s">
        <v>20037</v>
      </c>
      <c r="AL611" s="83"/>
      <c r="AM611" s="83"/>
      <c r="AN611" s="85">
        <v>41866.424780092595</v>
      </c>
      <c r="AO611" s="88" t="s">
        <v>21069</v>
      </c>
      <c r="AP611" s="83" t="b">
        <v>1</v>
      </c>
      <c r="AQ611" s="83" t="b">
        <v>0</v>
      </c>
      <c r="AR611" s="83" t="b">
        <v>1</v>
      </c>
      <c r="AS611" s="83"/>
      <c r="AT611" s="83">
        <v>0</v>
      </c>
      <c r="AU611" s="88" t="s">
        <v>22157</v>
      </c>
      <c r="AV611" s="83" t="b">
        <v>0</v>
      </c>
      <c r="AW611" s="83" t="s">
        <v>22320</v>
      </c>
      <c r="AX611" s="88" t="s">
        <v>22929</v>
      </c>
      <c r="AY611" s="83" t="s">
        <v>66</v>
      </c>
      <c r="AZ611" s="2"/>
      <c r="BA611" s="3"/>
      <c r="BB611" s="3"/>
      <c r="BC611" s="3"/>
      <c r="BD611" s="3"/>
    </row>
    <row r="612" spans="1:56" x14ac:dyDescent="0.3">
      <c r="A612" s="69" t="s">
        <v>740</v>
      </c>
      <c r="B612" s="70"/>
      <c r="C612" s="70"/>
      <c r="D612" s="71"/>
      <c r="E612" s="73"/>
      <c r="F612" s="109" t="s">
        <v>3538</v>
      </c>
      <c r="G612" s="70"/>
      <c r="H612" s="74"/>
      <c r="I612" s="75"/>
      <c r="J612" s="75"/>
      <c r="K612" s="74" t="s">
        <v>24881</v>
      </c>
      <c r="L612" s="78"/>
      <c r="M612" s="79"/>
      <c r="N612" s="79"/>
      <c r="O612" s="80"/>
      <c r="P612" s="81"/>
      <c r="Q612" s="81"/>
      <c r="R612" s="93"/>
      <c r="S612" s="93"/>
      <c r="T612" s="93"/>
      <c r="U612" s="93"/>
      <c r="V612" s="52"/>
      <c r="W612" s="52"/>
      <c r="X612" s="52"/>
      <c r="Y612" s="52"/>
      <c r="Z612" s="51"/>
      <c r="AA612" s="76"/>
      <c r="AB612" s="76"/>
      <c r="AC612" s="77"/>
      <c r="AD612" s="83" t="s">
        <v>17212</v>
      </c>
      <c r="AE612" s="83">
        <v>608</v>
      </c>
      <c r="AF612" s="83">
        <v>148</v>
      </c>
      <c r="AG612" s="83">
        <v>255</v>
      </c>
      <c r="AH612" s="83">
        <v>1017</v>
      </c>
      <c r="AI612" s="83"/>
      <c r="AJ612" s="83" t="s">
        <v>18889</v>
      </c>
      <c r="AK612" s="83" t="s">
        <v>20038</v>
      </c>
      <c r="AL612" s="83"/>
      <c r="AM612" s="83"/>
      <c r="AN612" s="85">
        <v>42848.827164351853</v>
      </c>
      <c r="AO612" s="83"/>
      <c r="AP612" s="83" t="b">
        <v>1</v>
      </c>
      <c r="AQ612" s="83" t="b">
        <v>0</v>
      </c>
      <c r="AR612" s="83" t="b">
        <v>0</v>
      </c>
      <c r="AS612" s="83"/>
      <c r="AT612" s="83">
        <v>0</v>
      </c>
      <c r="AU612" s="83"/>
      <c r="AV612" s="83" t="b">
        <v>0</v>
      </c>
      <c r="AW612" s="83" t="s">
        <v>22320</v>
      </c>
      <c r="AX612" s="88" t="s">
        <v>22930</v>
      </c>
      <c r="AY612" s="83" t="s">
        <v>66</v>
      </c>
      <c r="AZ612" s="2"/>
      <c r="BA612" s="3"/>
      <c r="BB612" s="3"/>
      <c r="BC612" s="3"/>
      <c r="BD612" s="3"/>
    </row>
    <row r="613" spans="1:56" x14ac:dyDescent="0.3">
      <c r="A613" s="69" t="s">
        <v>741</v>
      </c>
      <c r="B613" s="70"/>
      <c r="C613" s="70"/>
      <c r="D613" s="71"/>
      <c r="E613" s="73"/>
      <c r="F613" s="109" t="s">
        <v>3539</v>
      </c>
      <c r="G613" s="70"/>
      <c r="H613" s="74"/>
      <c r="I613" s="75"/>
      <c r="J613" s="75"/>
      <c r="K613" s="74" t="s">
        <v>24882</v>
      </c>
      <c r="L613" s="78"/>
      <c r="M613" s="79"/>
      <c r="N613" s="79"/>
      <c r="O613" s="80"/>
      <c r="P613" s="81"/>
      <c r="Q613" s="81"/>
      <c r="R613" s="93"/>
      <c r="S613" s="93"/>
      <c r="T613" s="93"/>
      <c r="U613" s="93"/>
      <c r="V613" s="52"/>
      <c r="W613" s="52"/>
      <c r="X613" s="52"/>
      <c r="Y613" s="52"/>
      <c r="Z613" s="51"/>
      <c r="AA613" s="76"/>
      <c r="AB613" s="76"/>
      <c r="AC613" s="77"/>
      <c r="AD613" s="83" t="s">
        <v>17213</v>
      </c>
      <c r="AE613" s="83">
        <v>2436</v>
      </c>
      <c r="AF613" s="83">
        <v>10559</v>
      </c>
      <c r="AG613" s="83">
        <v>358871</v>
      </c>
      <c r="AH613" s="83">
        <v>13781</v>
      </c>
      <c r="AI613" s="83"/>
      <c r="AJ613" s="83" t="s">
        <v>18890</v>
      </c>
      <c r="AK613" s="83"/>
      <c r="AL613" s="83"/>
      <c r="AM613" s="83"/>
      <c r="AN613" s="85">
        <v>42022.127627314818</v>
      </c>
      <c r="AO613" s="88" t="s">
        <v>21070</v>
      </c>
      <c r="AP613" s="83" t="b">
        <v>0</v>
      </c>
      <c r="AQ613" s="83" t="b">
        <v>0</v>
      </c>
      <c r="AR613" s="83" t="b">
        <v>1</v>
      </c>
      <c r="AS613" s="83"/>
      <c r="AT613" s="83">
        <v>26</v>
      </c>
      <c r="AU613" s="88" t="s">
        <v>22157</v>
      </c>
      <c r="AV613" s="83" t="b">
        <v>0</v>
      </c>
      <c r="AW613" s="83" t="s">
        <v>22320</v>
      </c>
      <c r="AX613" s="88" t="s">
        <v>22931</v>
      </c>
      <c r="AY613" s="83" t="s">
        <v>66</v>
      </c>
      <c r="AZ613" s="2"/>
      <c r="BA613" s="3"/>
      <c r="BB613" s="3"/>
      <c r="BC613" s="3"/>
      <c r="BD613" s="3"/>
    </row>
    <row r="614" spans="1:56" x14ac:dyDescent="0.3">
      <c r="A614" s="69" t="s">
        <v>742</v>
      </c>
      <c r="B614" s="70"/>
      <c r="C614" s="70"/>
      <c r="D614" s="71"/>
      <c r="E614" s="73"/>
      <c r="F614" s="109" t="s">
        <v>3540</v>
      </c>
      <c r="G614" s="70"/>
      <c r="H614" s="74"/>
      <c r="I614" s="75"/>
      <c r="J614" s="75"/>
      <c r="K614" s="74" t="s">
        <v>24883</v>
      </c>
      <c r="L614" s="78"/>
      <c r="M614" s="79"/>
      <c r="N614" s="79"/>
      <c r="O614" s="80"/>
      <c r="P614" s="81"/>
      <c r="Q614" s="81"/>
      <c r="R614" s="93"/>
      <c r="S614" s="93"/>
      <c r="T614" s="93"/>
      <c r="U614" s="93"/>
      <c r="V614" s="52"/>
      <c r="W614" s="52"/>
      <c r="X614" s="52"/>
      <c r="Y614" s="52"/>
      <c r="Z614" s="51"/>
      <c r="AA614" s="76"/>
      <c r="AB614" s="76"/>
      <c r="AC614" s="77"/>
      <c r="AD614" s="83" t="s">
        <v>17214</v>
      </c>
      <c r="AE614" s="83">
        <v>207</v>
      </c>
      <c r="AF614" s="83">
        <v>535</v>
      </c>
      <c r="AG614" s="83">
        <v>2403</v>
      </c>
      <c r="AH614" s="83">
        <v>4442</v>
      </c>
      <c r="AI614" s="83"/>
      <c r="AJ614" s="83" t="s">
        <v>18891</v>
      </c>
      <c r="AK614" s="83"/>
      <c r="AL614" s="88" t="s">
        <v>20403</v>
      </c>
      <c r="AM614" s="83"/>
      <c r="AN614" s="85">
        <v>43054.287465277775</v>
      </c>
      <c r="AO614" s="88" t="s">
        <v>21071</v>
      </c>
      <c r="AP614" s="83" t="b">
        <v>1</v>
      </c>
      <c r="AQ614" s="83" t="b">
        <v>0</v>
      </c>
      <c r="AR614" s="83" t="b">
        <v>1</v>
      </c>
      <c r="AS614" s="83"/>
      <c r="AT614" s="83">
        <v>0</v>
      </c>
      <c r="AU614" s="83"/>
      <c r="AV614" s="83" t="b">
        <v>0</v>
      </c>
      <c r="AW614" s="83" t="s">
        <v>22320</v>
      </c>
      <c r="AX614" s="88" t="s">
        <v>22932</v>
      </c>
      <c r="AY614" s="83" t="s">
        <v>66</v>
      </c>
      <c r="AZ614" s="2"/>
      <c r="BA614" s="3"/>
      <c r="BB614" s="3"/>
      <c r="BC614" s="3"/>
      <c r="BD614" s="3"/>
    </row>
    <row r="615" spans="1:56" x14ac:dyDescent="0.3">
      <c r="A615" s="69" t="s">
        <v>743</v>
      </c>
      <c r="B615" s="70"/>
      <c r="C615" s="70"/>
      <c r="D615" s="71"/>
      <c r="E615" s="73"/>
      <c r="F615" s="109" t="s">
        <v>3541</v>
      </c>
      <c r="G615" s="70"/>
      <c r="H615" s="74"/>
      <c r="I615" s="75"/>
      <c r="J615" s="75"/>
      <c r="K615" s="74" t="s">
        <v>24884</v>
      </c>
      <c r="L615" s="78"/>
      <c r="M615" s="79"/>
      <c r="N615" s="79"/>
      <c r="O615" s="80"/>
      <c r="P615" s="81"/>
      <c r="Q615" s="81"/>
      <c r="R615" s="93"/>
      <c r="S615" s="93"/>
      <c r="T615" s="93"/>
      <c r="U615" s="93"/>
      <c r="V615" s="52"/>
      <c r="W615" s="52"/>
      <c r="X615" s="52"/>
      <c r="Y615" s="52"/>
      <c r="Z615" s="51"/>
      <c r="AA615" s="76"/>
      <c r="AB615" s="76"/>
      <c r="AC615" s="77"/>
      <c r="AD615" s="83" t="s">
        <v>17215</v>
      </c>
      <c r="AE615" s="83">
        <v>306</v>
      </c>
      <c r="AF615" s="83">
        <v>265</v>
      </c>
      <c r="AG615" s="83">
        <v>558</v>
      </c>
      <c r="AH615" s="83">
        <v>6264</v>
      </c>
      <c r="AI615" s="83"/>
      <c r="AJ615" s="83" t="s">
        <v>18892</v>
      </c>
      <c r="AK615" s="83" t="s">
        <v>16564</v>
      </c>
      <c r="AL615" s="88" t="s">
        <v>20404</v>
      </c>
      <c r="AM615" s="83"/>
      <c r="AN615" s="85">
        <v>43387.168287037035</v>
      </c>
      <c r="AO615" s="83"/>
      <c r="AP615" s="83" t="b">
        <v>1</v>
      </c>
      <c r="AQ615" s="83" t="b">
        <v>0</v>
      </c>
      <c r="AR615" s="83" t="b">
        <v>1</v>
      </c>
      <c r="AS615" s="83"/>
      <c r="AT615" s="83">
        <v>1</v>
      </c>
      <c r="AU615" s="83"/>
      <c r="AV615" s="83" t="b">
        <v>0</v>
      </c>
      <c r="AW615" s="83" t="s">
        <v>22320</v>
      </c>
      <c r="AX615" s="88" t="s">
        <v>22933</v>
      </c>
      <c r="AY615" s="83" t="s">
        <v>66</v>
      </c>
      <c r="AZ615" s="2"/>
      <c r="BA615" s="3"/>
      <c r="BB615" s="3"/>
      <c r="BC615" s="3"/>
      <c r="BD615" s="3"/>
    </row>
    <row r="616" spans="1:56" x14ac:dyDescent="0.3">
      <c r="A616" s="69" t="s">
        <v>744</v>
      </c>
      <c r="B616" s="70"/>
      <c r="C616" s="70"/>
      <c r="D616" s="71"/>
      <c r="E616" s="73"/>
      <c r="F616" s="109" t="s">
        <v>3542</v>
      </c>
      <c r="G616" s="70"/>
      <c r="H616" s="74"/>
      <c r="I616" s="75"/>
      <c r="J616" s="75"/>
      <c r="K616" s="74" t="s">
        <v>24885</v>
      </c>
      <c r="L616" s="78"/>
      <c r="M616" s="79"/>
      <c r="N616" s="79"/>
      <c r="O616" s="80"/>
      <c r="P616" s="81"/>
      <c r="Q616" s="81"/>
      <c r="R616" s="93"/>
      <c r="S616" s="93"/>
      <c r="T616" s="93"/>
      <c r="U616" s="93"/>
      <c r="V616" s="52"/>
      <c r="W616" s="52"/>
      <c r="X616" s="52"/>
      <c r="Y616" s="52"/>
      <c r="Z616" s="51"/>
      <c r="AA616" s="76"/>
      <c r="AB616" s="76"/>
      <c r="AC616" s="77"/>
      <c r="AD616" s="83" t="s">
        <v>17216</v>
      </c>
      <c r="AE616" s="83">
        <v>1127</v>
      </c>
      <c r="AF616" s="83">
        <v>368</v>
      </c>
      <c r="AG616" s="83">
        <v>19468</v>
      </c>
      <c r="AH616" s="83">
        <v>931</v>
      </c>
      <c r="AI616" s="83"/>
      <c r="AJ616" s="83" t="s">
        <v>18893</v>
      </c>
      <c r="AK616" s="83"/>
      <c r="AL616" s="83"/>
      <c r="AM616" s="83"/>
      <c r="AN616" s="85">
        <v>40676.611597222225</v>
      </c>
      <c r="AO616" s="88" t="s">
        <v>21072</v>
      </c>
      <c r="AP616" s="83" t="b">
        <v>0</v>
      </c>
      <c r="AQ616" s="83" t="b">
        <v>0</v>
      </c>
      <c r="AR616" s="83" t="b">
        <v>1</v>
      </c>
      <c r="AS616" s="83"/>
      <c r="AT616" s="83">
        <v>1</v>
      </c>
      <c r="AU616" s="88" t="s">
        <v>22157</v>
      </c>
      <c r="AV616" s="83" t="b">
        <v>0</v>
      </c>
      <c r="AW616" s="83" t="s">
        <v>22320</v>
      </c>
      <c r="AX616" s="88" t="s">
        <v>22934</v>
      </c>
      <c r="AY616" s="83" t="s">
        <v>66</v>
      </c>
      <c r="AZ616" s="2"/>
      <c r="BA616" s="3"/>
      <c r="BB616" s="3"/>
      <c r="BC616" s="3"/>
      <c r="BD616" s="3"/>
    </row>
    <row r="617" spans="1:56" x14ac:dyDescent="0.3">
      <c r="A617" s="69" t="s">
        <v>745</v>
      </c>
      <c r="B617" s="70"/>
      <c r="C617" s="70"/>
      <c r="D617" s="71"/>
      <c r="E617" s="73"/>
      <c r="F617" s="109" t="s">
        <v>3543</v>
      </c>
      <c r="G617" s="70"/>
      <c r="H617" s="74"/>
      <c r="I617" s="75"/>
      <c r="J617" s="75"/>
      <c r="K617" s="74" t="s">
        <v>24886</v>
      </c>
      <c r="L617" s="78"/>
      <c r="M617" s="79"/>
      <c r="N617" s="79"/>
      <c r="O617" s="80"/>
      <c r="P617" s="81"/>
      <c r="Q617" s="81"/>
      <c r="R617" s="93"/>
      <c r="S617" s="93"/>
      <c r="T617" s="93"/>
      <c r="U617" s="93"/>
      <c r="V617" s="52"/>
      <c r="W617" s="52"/>
      <c r="X617" s="52"/>
      <c r="Y617" s="52"/>
      <c r="Z617" s="51"/>
      <c r="AA617" s="76"/>
      <c r="AB617" s="76"/>
      <c r="AC617" s="77"/>
      <c r="AD617" s="83" t="s">
        <v>17217</v>
      </c>
      <c r="AE617" s="83">
        <v>1209</v>
      </c>
      <c r="AF617" s="83">
        <v>1510</v>
      </c>
      <c r="AG617" s="83">
        <v>41700</v>
      </c>
      <c r="AH617" s="83">
        <v>5956</v>
      </c>
      <c r="AI617" s="83"/>
      <c r="AJ617" s="83" t="s">
        <v>18894</v>
      </c>
      <c r="AK617" s="83" t="s">
        <v>20039</v>
      </c>
      <c r="AL617" s="88" t="s">
        <v>20405</v>
      </c>
      <c r="AM617" s="83"/>
      <c r="AN617" s="85">
        <v>40851.486655092594</v>
      </c>
      <c r="AO617" s="88" t="s">
        <v>21073</v>
      </c>
      <c r="AP617" s="83" t="b">
        <v>0</v>
      </c>
      <c r="AQ617" s="83" t="b">
        <v>0</v>
      </c>
      <c r="AR617" s="83" t="b">
        <v>1</v>
      </c>
      <c r="AS617" s="83"/>
      <c r="AT617" s="83">
        <v>14</v>
      </c>
      <c r="AU617" s="88" t="s">
        <v>22172</v>
      </c>
      <c r="AV617" s="83" t="b">
        <v>0</v>
      </c>
      <c r="AW617" s="83" t="s">
        <v>22320</v>
      </c>
      <c r="AX617" s="88" t="s">
        <v>22935</v>
      </c>
      <c r="AY617" s="83" t="s">
        <v>66</v>
      </c>
      <c r="AZ617" s="2"/>
      <c r="BA617" s="3"/>
      <c r="BB617" s="3"/>
      <c r="BC617" s="3"/>
      <c r="BD617" s="3"/>
    </row>
    <row r="618" spans="1:56" x14ac:dyDescent="0.3">
      <c r="A618" s="69" t="s">
        <v>746</v>
      </c>
      <c r="B618" s="70"/>
      <c r="C618" s="70"/>
      <c r="D618" s="71"/>
      <c r="E618" s="73"/>
      <c r="F618" s="109" t="s">
        <v>22217</v>
      </c>
      <c r="G618" s="70"/>
      <c r="H618" s="74"/>
      <c r="I618" s="75"/>
      <c r="J618" s="75"/>
      <c r="K618" s="74" t="s">
        <v>24887</v>
      </c>
      <c r="L618" s="78"/>
      <c r="M618" s="79"/>
      <c r="N618" s="79"/>
      <c r="O618" s="80"/>
      <c r="P618" s="81"/>
      <c r="Q618" s="81"/>
      <c r="R618" s="93"/>
      <c r="S618" s="93"/>
      <c r="T618" s="93"/>
      <c r="U618" s="93"/>
      <c r="V618" s="52"/>
      <c r="W618" s="52"/>
      <c r="X618" s="52"/>
      <c r="Y618" s="52"/>
      <c r="Z618" s="51"/>
      <c r="AA618" s="76"/>
      <c r="AB618" s="76"/>
      <c r="AC618" s="77"/>
      <c r="AD618" s="83" t="s">
        <v>17218</v>
      </c>
      <c r="AE618" s="83">
        <v>167</v>
      </c>
      <c r="AF618" s="83">
        <v>156</v>
      </c>
      <c r="AG618" s="83">
        <v>1865</v>
      </c>
      <c r="AH618" s="83">
        <v>1277</v>
      </c>
      <c r="AI618" s="83"/>
      <c r="AJ618" s="83" t="s">
        <v>18895</v>
      </c>
      <c r="AK618" s="83"/>
      <c r="AL618" s="83"/>
      <c r="AM618" s="83"/>
      <c r="AN618" s="85">
        <v>41445.295231481483</v>
      </c>
      <c r="AO618" s="88" t="s">
        <v>21074</v>
      </c>
      <c r="AP618" s="83" t="b">
        <v>1</v>
      </c>
      <c r="AQ618" s="83" t="b">
        <v>0</v>
      </c>
      <c r="AR618" s="83" t="b">
        <v>0</v>
      </c>
      <c r="AS618" s="83"/>
      <c r="AT618" s="83">
        <v>0</v>
      </c>
      <c r="AU618" s="88" t="s">
        <v>22157</v>
      </c>
      <c r="AV618" s="83" t="b">
        <v>0</v>
      </c>
      <c r="AW618" s="83" t="s">
        <v>22320</v>
      </c>
      <c r="AX618" s="88" t="s">
        <v>22936</v>
      </c>
      <c r="AY618" s="83" t="s">
        <v>66</v>
      </c>
      <c r="AZ618" s="2"/>
      <c r="BA618" s="3"/>
      <c r="BB618" s="3"/>
      <c r="BC618" s="3"/>
      <c r="BD618" s="3"/>
    </row>
    <row r="619" spans="1:56" x14ac:dyDescent="0.3">
      <c r="A619" s="69" t="s">
        <v>747</v>
      </c>
      <c r="B619" s="70"/>
      <c r="C619" s="70"/>
      <c r="D619" s="71"/>
      <c r="E619" s="73"/>
      <c r="F619" s="109" t="s">
        <v>3544</v>
      </c>
      <c r="G619" s="70"/>
      <c r="H619" s="74"/>
      <c r="I619" s="75"/>
      <c r="J619" s="75"/>
      <c r="K619" s="74" t="s">
        <v>24888</v>
      </c>
      <c r="L619" s="78"/>
      <c r="M619" s="79"/>
      <c r="N619" s="79"/>
      <c r="O619" s="80"/>
      <c r="P619" s="81"/>
      <c r="Q619" s="81"/>
      <c r="R619" s="93"/>
      <c r="S619" s="93"/>
      <c r="T619" s="93"/>
      <c r="U619" s="93"/>
      <c r="V619" s="52"/>
      <c r="W619" s="52"/>
      <c r="X619" s="52"/>
      <c r="Y619" s="52"/>
      <c r="Z619" s="51"/>
      <c r="AA619" s="76"/>
      <c r="AB619" s="76"/>
      <c r="AC619" s="77"/>
      <c r="AD619" s="83" t="s">
        <v>17219</v>
      </c>
      <c r="AE619" s="83">
        <v>353</v>
      </c>
      <c r="AF619" s="83">
        <v>165</v>
      </c>
      <c r="AG619" s="83">
        <v>3743</v>
      </c>
      <c r="AH619" s="83">
        <v>480</v>
      </c>
      <c r="AI619" s="83"/>
      <c r="AJ619" s="83" t="s">
        <v>18896</v>
      </c>
      <c r="AK619" s="83"/>
      <c r="AL619" s="83"/>
      <c r="AM619" s="83"/>
      <c r="AN619" s="85">
        <v>40730.691053240742</v>
      </c>
      <c r="AO619" s="88" t="s">
        <v>21075</v>
      </c>
      <c r="AP619" s="83" t="b">
        <v>1</v>
      </c>
      <c r="AQ619" s="83" t="b">
        <v>0</v>
      </c>
      <c r="AR619" s="83" t="b">
        <v>1</v>
      </c>
      <c r="AS619" s="83"/>
      <c r="AT619" s="83">
        <v>0</v>
      </c>
      <c r="AU619" s="88" t="s">
        <v>22157</v>
      </c>
      <c r="AV619" s="83" t="b">
        <v>0</v>
      </c>
      <c r="AW619" s="83" t="s">
        <v>22320</v>
      </c>
      <c r="AX619" s="88" t="s">
        <v>22937</v>
      </c>
      <c r="AY619" s="83" t="s">
        <v>66</v>
      </c>
      <c r="AZ619" s="2"/>
      <c r="BA619" s="3"/>
      <c r="BB619" s="3"/>
      <c r="BC619" s="3"/>
      <c r="BD619" s="3"/>
    </row>
    <row r="620" spans="1:56" x14ac:dyDescent="0.3">
      <c r="A620" s="69" t="s">
        <v>748</v>
      </c>
      <c r="B620" s="70"/>
      <c r="C620" s="70"/>
      <c r="D620" s="71"/>
      <c r="E620" s="73"/>
      <c r="F620" s="109" t="s">
        <v>3062</v>
      </c>
      <c r="G620" s="70"/>
      <c r="H620" s="74"/>
      <c r="I620" s="75"/>
      <c r="J620" s="75"/>
      <c r="K620" s="74" t="s">
        <v>24889</v>
      </c>
      <c r="L620" s="78"/>
      <c r="M620" s="79"/>
      <c r="N620" s="79"/>
      <c r="O620" s="80"/>
      <c r="P620" s="81"/>
      <c r="Q620" s="81"/>
      <c r="R620" s="93"/>
      <c r="S620" s="93"/>
      <c r="T620" s="93"/>
      <c r="U620" s="93"/>
      <c r="V620" s="52"/>
      <c r="W620" s="52"/>
      <c r="X620" s="52"/>
      <c r="Y620" s="52"/>
      <c r="Z620" s="51"/>
      <c r="AA620" s="76"/>
      <c r="AB620" s="76"/>
      <c r="AC620" s="77"/>
      <c r="AD620" s="83" t="s">
        <v>17220</v>
      </c>
      <c r="AE620" s="83">
        <v>52</v>
      </c>
      <c r="AF620" s="83">
        <v>0</v>
      </c>
      <c r="AG620" s="83">
        <v>42</v>
      </c>
      <c r="AH620" s="83">
        <v>10</v>
      </c>
      <c r="AI620" s="83"/>
      <c r="AJ620" s="83" t="s">
        <v>18897</v>
      </c>
      <c r="AK620" s="83"/>
      <c r="AL620" s="83"/>
      <c r="AM620" s="83"/>
      <c r="AN620" s="85">
        <v>43834.354212962964</v>
      </c>
      <c r="AO620" s="88" t="s">
        <v>21076</v>
      </c>
      <c r="AP620" s="83" t="b">
        <v>1</v>
      </c>
      <c r="AQ620" s="83" t="b">
        <v>1</v>
      </c>
      <c r="AR620" s="83" t="b">
        <v>0</v>
      </c>
      <c r="AS620" s="83"/>
      <c r="AT620" s="83">
        <v>0</v>
      </c>
      <c r="AU620" s="83"/>
      <c r="AV620" s="83" t="b">
        <v>0</v>
      </c>
      <c r="AW620" s="83" t="s">
        <v>22320</v>
      </c>
      <c r="AX620" s="88" t="s">
        <v>22938</v>
      </c>
      <c r="AY620" s="83" t="s">
        <v>66</v>
      </c>
      <c r="AZ620" s="2"/>
      <c r="BA620" s="3"/>
      <c r="BB620" s="3"/>
      <c r="BC620" s="3"/>
      <c r="BD620" s="3"/>
    </row>
    <row r="621" spans="1:56" x14ac:dyDescent="0.3">
      <c r="A621" s="69" t="s">
        <v>749</v>
      </c>
      <c r="B621" s="70"/>
      <c r="C621" s="70"/>
      <c r="D621" s="71"/>
      <c r="E621" s="73"/>
      <c r="F621" s="109" t="s">
        <v>3545</v>
      </c>
      <c r="G621" s="70"/>
      <c r="H621" s="74"/>
      <c r="I621" s="75"/>
      <c r="J621" s="75"/>
      <c r="K621" s="74" t="s">
        <v>24890</v>
      </c>
      <c r="L621" s="78"/>
      <c r="M621" s="79"/>
      <c r="N621" s="79"/>
      <c r="O621" s="80"/>
      <c r="P621" s="81"/>
      <c r="Q621" s="81"/>
      <c r="R621" s="93"/>
      <c r="S621" s="93"/>
      <c r="T621" s="93"/>
      <c r="U621" s="93"/>
      <c r="V621" s="52"/>
      <c r="W621" s="52"/>
      <c r="X621" s="52"/>
      <c r="Y621" s="52"/>
      <c r="Z621" s="51"/>
      <c r="AA621" s="76"/>
      <c r="AB621" s="76"/>
      <c r="AC621" s="77"/>
      <c r="AD621" s="83" t="s">
        <v>17221</v>
      </c>
      <c r="AE621" s="83">
        <v>258</v>
      </c>
      <c r="AF621" s="83">
        <v>334</v>
      </c>
      <c r="AG621" s="83">
        <v>3085</v>
      </c>
      <c r="AH621" s="83">
        <v>1191</v>
      </c>
      <c r="AI621" s="83"/>
      <c r="AJ621" s="83" t="s">
        <v>18898</v>
      </c>
      <c r="AK621" s="83" t="s">
        <v>20001</v>
      </c>
      <c r="AL621" s="83"/>
      <c r="AM621" s="83"/>
      <c r="AN621" s="85">
        <v>40762.759629629632</v>
      </c>
      <c r="AO621" s="88" t="s">
        <v>21077</v>
      </c>
      <c r="AP621" s="83" t="b">
        <v>1</v>
      </c>
      <c r="AQ621" s="83" t="b">
        <v>0</v>
      </c>
      <c r="AR621" s="83" t="b">
        <v>0</v>
      </c>
      <c r="AS621" s="83"/>
      <c r="AT621" s="83">
        <v>1</v>
      </c>
      <c r="AU621" s="88" t="s">
        <v>22157</v>
      </c>
      <c r="AV621" s="83" t="b">
        <v>0</v>
      </c>
      <c r="AW621" s="83" t="s">
        <v>22320</v>
      </c>
      <c r="AX621" s="88" t="s">
        <v>22939</v>
      </c>
      <c r="AY621" s="83" t="s">
        <v>66</v>
      </c>
      <c r="AZ621" s="2"/>
      <c r="BA621" s="3"/>
      <c r="BB621" s="3"/>
      <c r="BC621" s="3"/>
      <c r="BD621" s="3"/>
    </row>
    <row r="622" spans="1:56" x14ac:dyDescent="0.3">
      <c r="A622" s="69" t="s">
        <v>750</v>
      </c>
      <c r="B622" s="70"/>
      <c r="C622" s="70"/>
      <c r="D622" s="71"/>
      <c r="E622" s="73"/>
      <c r="F622" s="109" t="s">
        <v>3546</v>
      </c>
      <c r="G622" s="70"/>
      <c r="H622" s="74"/>
      <c r="I622" s="75"/>
      <c r="J622" s="75"/>
      <c r="K622" s="74" t="s">
        <v>24891</v>
      </c>
      <c r="L622" s="78"/>
      <c r="M622" s="79"/>
      <c r="N622" s="79"/>
      <c r="O622" s="80"/>
      <c r="P622" s="81"/>
      <c r="Q622" s="81"/>
      <c r="R622" s="93"/>
      <c r="S622" s="93"/>
      <c r="T622" s="93"/>
      <c r="U622" s="93"/>
      <c r="V622" s="52"/>
      <c r="W622" s="52"/>
      <c r="X622" s="52"/>
      <c r="Y622" s="52"/>
      <c r="Z622" s="51"/>
      <c r="AA622" s="76"/>
      <c r="AB622" s="76"/>
      <c r="AC622" s="77"/>
      <c r="AD622" s="83" t="s">
        <v>17222</v>
      </c>
      <c r="AE622" s="83">
        <v>325</v>
      </c>
      <c r="AF622" s="83">
        <v>120</v>
      </c>
      <c r="AG622" s="83">
        <v>5391</v>
      </c>
      <c r="AH622" s="83">
        <v>15300</v>
      </c>
      <c r="AI622" s="83"/>
      <c r="AJ622" s="83"/>
      <c r="AK622" s="83"/>
      <c r="AL622" s="83"/>
      <c r="AM622" s="83"/>
      <c r="AN622" s="85">
        <v>43350.802025462966</v>
      </c>
      <c r="AO622" s="88" t="s">
        <v>21078</v>
      </c>
      <c r="AP622" s="83" t="b">
        <v>1</v>
      </c>
      <c r="AQ622" s="83" t="b">
        <v>0</v>
      </c>
      <c r="AR622" s="83" t="b">
        <v>0</v>
      </c>
      <c r="AS622" s="83"/>
      <c r="AT622" s="83">
        <v>1</v>
      </c>
      <c r="AU622" s="83"/>
      <c r="AV622" s="83" t="b">
        <v>0</v>
      </c>
      <c r="AW622" s="83" t="s">
        <v>22320</v>
      </c>
      <c r="AX622" s="88" t="s">
        <v>22940</v>
      </c>
      <c r="AY622" s="83" t="s">
        <v>66</v>
      </c>
      <c r="AZ622" s="2"/>
      <c r="BA622" s="3"/>
      <c r="BB622" s="3"/>
      <c r="BC622" s="3"/>
      <c r="BD622" s="3"/>
    </row>
    <row r="623" spans="1:56" x14ac:dyDescent="0.3">
      <c r="A623" s="69" t="s">
        <v>751</v>
      </c>
      <c r="B623" s="70"/>
      <c r="C623" s="70"/>
      <c r="D623" s="71"/>
      <c r="E623" s="73"/>
      <c r="F623" s="109" t="s">
        <v>3547</v>
      </c>
      <c r="G623" s="70"/>
      <c r="H623" s="74"/>
      <c r="I623" s="75"/>
      <c r="J623" s="75"/>
      <c r="K623" s="74" t="s">
        <v>24892</v>
      </c>
      <c r="L623" s="78"/>
      <c r="M623" s="79"/>
      <c r="N623" s="79"/>
      <c r="O623" s="80"/>
      <c r="P623" s="81"/>
      <c r="Q623" s="81"/>
      <c r="R623" s="93"/>
      <c r="S623" s="93"/>
      <c r="T623" s="93"/>
      <c r="U623" s="93"/>
      <c r="V623" s="52"/>
      <c r="W623" s="52"/>
      <c r="X623" s="52"/>
      <c r="Y623" s="52"/>
      <c r="Z623" s="51"/>
      <c r="AA623" s="76"/>
      <c r="AB623" s="76"/>
      <c r="AC623" s="77"/>
      <c r="AD623" s="83" t="s">
        <v>17223</v>
      </c>
      <c r="AE623" s="83">
        <v>1039</v>
      </c>
      <c r="AF623" s="83">
        <v>280</v>
      </c>
      <c r="AG623" s="83">
        <v>13379</v>
      </c>
      <c r="AH623" s="83">
        <v>9141</v>
      </c>
      <c r="AI623" s="83"/>
      <c r="AJ623" s="83" t="s">
        <v>18899</v>
      </c>
      <c r="AK623" s="83" t="s">
        <v>19899</v>
      </c>
      <c r="AL623" s="83"/>
      <c r="AM623" s="83"/>
      <c r="AN623" s="85">
        <v>41210.356724537036</v>
      </c>
      <c r="AO623" s="88" t="s">
        <v>21079</v>
      </c>
      <c r="AP623" s="83" t="b">
        <v>0</v>
      </c>
      <c r="AQ623" s="83" t="b">
        <v>0</v>
      </c>
      <c r="AR623" s="83" t="b">
        <v>0</v>
      </c>
      <c r="AS623" s="83"/>
      <c r="AT623" s="83">
        <v>0</v>
      </c>
      <c r="AU623" s="88" t="s">
        <v>22173</v>
      </c>
      <c r="AV623" s="83" t="b">
        <v>0</v>
      </c>
      <c r="AW623" s="83" t="s">
        <v>22320</v>
      </c>
      <c r="AX623" s="88" t="s">
        <v>22941</v>
      </c>
      <c r="AY623" s="83" t="s">
        <v>66</v>
      </c>
      <c r="AZ623" s="2"/>
      <c r="BA623" s="3"/>
      <c r="BB623" s="3"/>
      <c r="BC623" s="3"/>
      <c r="BD623" s="3"/>
    </row>
    <row r="624" spans="1:56" x14ac:dyDescent="0.3">
      <c r="A624" s="69" t="s">
        <v>752</v>
      </c>
      <c r="B624" s="70"/>
      <c r="C624" s="70"/>
      <c r="D624" s="71"/>
      <c r="E624" s="73"/>
      <c r="F624" s="109" t="s">
        <v>3548</v>
      </c>
      <c r="G624" s="70"/>
      <c r="H624" s="74"/>
      <c r="I624" s="75"/>
      <c r="J624" s="75"/>
      <c r="K624" s="74" t="s">
        <v>24893</v>
      </c>
      <c r="L624" s="78"/>
      <c r="M624" s="79"/>
      <c r="N624" s="79"/>
      <c r="O624" s="80"/>
      <c r="P624" s="81"/>
      <c r="Q624" s="81"/>
      <c r="R624" s="93"/>
      <c r="S624" s="93"/>
      <c r="T624" s="93"/>
      <c r="U624" s="93"/>
      <c r="V624" s="52"/>
      <c r="W624" s="52"/>
      <c r="X624" s="52"/>
      <c r="Y624" s="52"/>
      <c r="Z624" s="51"/>
      <c r="AA624" s="76"/>
      <c r="AB624" s="76"/>
      <c r="AC624" s="77"/>
      <c r="AD624" s="83" t="s">
        <v>17224</v>
      </c>
      <c r="AE624" s="83">
        <v>693</v>
      </c>
      <c r="AF624" s="83">
        <v>568</v>
      </c>
      <c r="AG624" s="83">
        <v>21833</v>
      </c>
      <c r="AH624" s="83">
        <v>3518</v>
      </c>
      <c r="AI624" s="83"/>
      <c r="AJ624" s="83" t="s">
        <v>18900</v>
      </c>
      <c r="AK624" s="83" t="s">
        <v>16561</v>
      </c>
      <c r="AL624" s="83"/>
      <c r="AM624" s="83"/>
      <c r="AN624" s="85">
        <v>42826.528425925928</v>
      </c>
      <c r="AO624" s="88" t="s">
        <v>21080</v>
      </c>
      <c r="AP624" s="83" t="b">
        <v>1</v>
      </c>
      <c r="AQ624" s="83" t="b">
        <v>0</v>
      </c>
      <c r="AR624" s="83" t="b">
        <v>0</v>
      </c>
      <c r="AS624" s="83"/>
      <c r="AT624" s="83">
        <v>3</v>
      </c>
      <c r="AU624" s="83"/>
      <c r="AV624" s="83" t="b">
        <v>0</v>
      </c>
      <c r="AW624" s="83" t="s">
        <v>22320</v>
      </c>
      <c r="AX624" s="88" t="s">
        <v>22942</v>
      </c>
      <c r="AY624" s="83" t="s">
        <v>66</v>
      </c>
      <c r="AZ624" s="2"/>
      <c r="BA624" s="3"/>
      <c r="BB624" s="3"/>
      <c r="BC624" s="3"/>
      <c r="BD624" s="3"/>
    </row>
    <row r="625" spans="1:56" x14ac:dyDescent="0.3">
      <c r="A625" s="69" t="s">
        <v>753</v>
      </c>
      <c r="B625" s="70"/>
      <c r="C625" s="70"/>
      <c r="D625" s="71"/>
      <c r="E625" s="73"/>
      <c r="F625" s="109" t="s">
        <v>3549</v>
      </c>
      <c r="G625" s="70"/>
      <c r="H625" s="74"/>
      <c r="I625" s="75"/>
      <c r="J625" s="75"/>
      <c r="K625" s="74" t="s">
        <v>24894</v>
      </c>
      <c r="L625" s="78"/>
      <c r="M625" s="79"/>
      <c r="N625" s="79"/>
      <c r="O625" s="80"/>
      <c r="P625" s="81"/>
      <c r="Q625" s="81"/>
      <c r="R625" s="93"/>
      <c r="S625" s="93"/>
      <c r="T625" s="93"/>
      <c r="U625" s="93"/>
      <c r="V625" s="52"/>
      <c r="W625" s="52"/>
      <c r="X625" s="52"/>
      <c r="Y625" s="52"/>
      <c r="Z625" s="51"/>
      <c r="AA625" s="76"/>
      <c r="AB625" s="76"/>
      <c r="AC625" s="77"/>
      <c r="AD625" s="83" t="s">
        <v>17225</v>
      </c>
      <c r="AE625" s="83">
        <v>196</v>
      </c>
      <c r="AF625" s="83">
        <v>106</v>
      </c>
      <c r="AG625" s="83">
        <v>1334</v>
      </c>
      <c r="AH625" s="83">
        <v>343</v>
      </c>
      <c r="AI625" s="83"/>
      <c r="AJ625" s="88" t="s">
        <v>18901</v>
      </c>
      <c r="AK625" s="83" t="s">
        <v>20040</v>
      </c>
      <c r="AL625" s="83"/>
      <c r="AM625" s="83"/>
      <c r="AN625" s="85">
        <v>41578.705069444448</v>
      </c>
      <c r="AO625" s="88" t="s">
        <v>21081</v>
      </c>
      <c r="AP625" s="83" t="b">
        <v>1</v>
      </c>
      <c r="AQ625" s="83" t="b">
        <v>0</v>
      </c>
      <c r="AR625" s="83" t="b">
        <v>1</v>
      </c>
      <c r="AS625" s="83"/>
      <c r="AT625" s="83">
        <v>2</v>
      </c>
      <c r="AU625" s="88" t="s">
        <v>22157</v>
      </c>
      <c r="AV625" s="83" t="b">
        <v>0</v>
      </c>
      <c r="AW625" s="83" t="s">
        <v>22320</v>
      </c>
      <c r="AX625" s="88" t="s">
        <v>22943</v>
      </c>
      <c r="AY625" s="83" t="s">
        <v>66</v>
      </c>
      <c r="AZ625" s="2"/>
      <c r="BA625" s="3"/>
      <c r="BB625" s="3"/>
      <c r="BC625" s="3"/>
      <c r="BD625" s="3"/>
    </row>
    <row r="626" spans="1:56" x14ac:dyDescent="0.3">
      <c r="A626" s="69" t="s">
        <v>754</v>
      </c>
      <c r="B626" s="70"/>
      <c r="C626" s="70"/>
      <c r="D626" s="71"/>
      <c r="E626" s="73"/>
      <c r="F626" s="109" t="s">
        <v>3550</v>
      </c>
      <c r="G626" s="70"/>
      <c r="H626" s="74"/>
      <c r="I626" s="75"/>
      <c r="J626" s="75"/>
      <c r="K626" s="74" t="s">
        <v>24895</v>
      </c>
      <c r="L626" s="78"/>
      <c r="M626" s="79"/>
      <c r="N626" s="79"/>
      <c r="O626" s="80"/>
      <c r="P626" s="81"/>
      <c r="Q626" s="81"/>
      <c r="R626" s="93"/>
      <c r="S626" s="93"/>
      <c r="T626" s="93"/>
      <c r="U626" s="93"/>
      <c r="V626" s="52"/>
      <c r="W626" s="52"/>
      <c r="X626" s="52"/>
      <c r="Y626" s="52"/>
      <c r="Z626" s="51"/>
      <c r="AA626" s="76"/>
      <c r="AB626" s="76"/>
      <c r="AC626" s="77"/>
      <c r="AD626" s="83" t="s">
        <v>17226</v>
      </c>
      <c r="AE626" s="83">
        <v>299</v>
      </c>
      <c r="AF626" s="83">
        <v>446</v>
      </c>
      <c r="AG626" s="83">
        <v>2315</v>
      </c>
      <c r="AH626" s="83">
        <v>462</v>
      </c>
      <c r="AI626" s="83"/>
      <c r="AJ626" s="83" t="s">
        <v>18902</v>
      </c>
      <c r="AK626" s="83"/>
      <c r="AL626" s="83"/>
      <c r="AM626" s="83"/>
      <c r="AN626" s="85">
        <v>42961.275983796295</v>
      </c>
      <c r="AO626" s="88" t="s">
        <v>21082</v>
      </c>
      <c r="AP626" s="83" t="b">
        <v>1</v>
      </c>
      <c r="AQ626" s="83" t="b">
        <v>0</v>
      </c>
      <c r="AR626" s="83" t="b">
        <v>0</v>
      </c>
      <c r="AS626" s="83"/>
      <c r="AT626" s="83">
        <v>0</v>
      </c>
      <c r="AU626" s="83"/>
      <c r="AV626" s="83" t="b">
        <v>0</v>
      </c>
      <c r="AW626" s="83" t="s">
        <v>22320</v>
      </c>
      <c r="AX626" s="88" t="s">
        <v>22944</v>
      </c>
      <c r="AY626" s="83" t="s">
        <v>66</v>
      </c>
      <c r="AZ626" s="2"/>
      <c r="BA626" s="3"/>
      <c r="BB626" s="3"/>
      <c r="BC626" s="3"/>
      <c r="BD626" s="3"/>
    </row>
    <row r="627" spans="1:56" x14ac:dyDescent="0.3">
      <c r="A627" s="69" t="s">
        <v>755</v>
      </c>
      <c r="B627" s="70"/>
      <c r="C627" s="70"/>
      <c r="D627" s="71"/>
      <c r="E627" s="73"/>
      <c r="F627" s="109" t="s">
        <v>3551</v>
      </c>
      <c r="G627" s="70"/>
      <c r="H627" s="74"/>
      <c r="I627" s="75"/>
      <c r="J627" s="75"/>
      <c r="K627" s="74" t="s">
        <v>24896</v>
      </c>
      <c r="L627" s="78"/>
      <c r="M627" s="79"/>
      <c r="N627" s="79"/>
      <c r="O627" s="80"/>
      <c r="P627" s="81"/>
      <c r="Q627" s="81"/>
      <c r="R627" s="93"/>
      <c r="S627" s="93"/>
      <c r="T627" s="93"/>
      <c r="U627" s="93"/>
      <c r="V627" s="52"/>
      <c r="W627" s="52"/>
      <c r="X627" s="52"/>
      <c r="Y627" s="52"/>
      <c r="Z627" s="51"/>
      <c r="AA627" s="76"/>
      <c r="AB627" s="76"/>
      <c r="AC627" s="77"/>
      <c r="AD627" s="83" t="s">
        <v>17227</v>
      </c>
      <c r="AE627" s="83">
        <v>4661</v>
      </c>
      <c r="AF627" s="83">
        <v>2803</v>
      </c>
      <c r="AG627" s="83">
        <v>21506</v>
      </c>
      <c r="AH627" s="83">
        <v>39940</v>
      </c>
      <c r="AI627" s="83"/>
      <c r="AJ627" s="83"/>
      <c r="AK627" s="83" t="s">
        <v>20041</v>
      </c>
      <c r="AL627" s="83"/>
      <c r="AM627" s="83"/>
      <c r="AN627" s="85">
        <v>42031.46974537037</v>
      </c>
      <c r="AO627" s="88" t="s">
        <v>21083</v>
      </c>
      <c r="AP627" s="83" t="b">
        <v>1</v>
      </c>
      <c r="AQ627" s="83" t="b">
        <v>0</v>
      </c>
      <c r="AR627" s="83" t="b">
        <v>1</v>
      </c>
      <c r="AS627" s="83"/>
      <c r="AT627" s="83">
        <v>4</v>
      </c>
      <c r="AU627" s="88" t="s">
        <v>22157</v>
      </c>
      <c r="AV627" s="83" t="b">
        <v>0</v>
      </c>
      <c r="AW627" s="83" t="s">
        <v>22320</v>
      </c>
      <c r="AX627" s="88" t="s">
        <v>22945</v>
      </c>
      <c r="AY627" s="83" t="s">
        <v>66</v>
      </c>
      <c r="AZ627" s="2"/>
      <c r="BA627" s="3"/>
      <c r="BB627" s="3"/>
      <c r="BC627" s="3"/>
      <c r="BD627" s="3"/>
    </row>
    <row r="628" spans="1:56" x14ac:dyDescent="0.3">
      <c r="A628" s="69" t="s">
        <v>756</v>
      </c>
      <c r="B628" s="70"/>
      <c r="C628" s="70"/>
      <c r="D628" s="71"/>
      <c r="E628" s="73"/>
      <c r="F628" s="109" t="s">
        <v>3552</v>
      </c>
      <c r="G628" s="70"/>
      <c r="H628" s="74"/>
      <c r="I628" s="75"/>
      <c r="J628" s="75"/>
      <c r="K628" s="74" t="s">
        <v>24897</v>
      </c>
      <c r="L628" s="78"/>
      <c r="M628" s="79"/>
      <c r="N628" s="79"/>
      <c r="O628" s="80"/>
      <c r="P628" s="81"/>
      <c r="Q628" s="81"/>
      <c r="R628" s="93"/>
      <c r="S628" s="93"/>
      <c r="T628" s="93"/>
      <c r="U628" s="93"/>
      <c r="V628" s="52"/>
      <c r="W628" s="52"/>
      <c r="X628" s="52"/>
      <c r="Y628" s="52"/>
      <c r="Z628" s="51"/>
      <c r="AA628" s="76"/>
      <c r="AB628" s="76"/>
      <c r="AC628" s="77"/>
      <c r="AD628" s="83" t="s">
        <v>17228</v>
      </c>
      <c r="AE628" s="83">
        <v>40</v>
      </c>
      <c r="AF628" s="83">
        <v>72</v>
      </c>
      <c r="AG628" s="83">
        <v>186</v>
      </c>
      <c r="AH628" s="83">
        <v>140</v>
      </c>
      <c r="AI628" s="83"/>
      <c r="AJ628" s="83" t="s">
        <v>18903</v>
      </c>
      <c r="AK628" s="83"/>
      <c r="AL628" s="83"/>
      <c r="AM628" s="83"/>
      <c r="AN628" s="85">
        <v>43752.250115740739</v>
      </c>
      <c r="AO628" s="83"/>
      <c r="AP628" s="83" t="b">
        <v>1</v>
      </c>
      <c r="AQ628" s="83" t="b">
        <v>0</v>
      </c>
      <c r="AR628" s="83" t="b">
        <v>0</v>
      </c>
      <c r="AS628" s="83"/>
      <c r="AT628" s="83">
        <v>0</v>
      </c>
      <c r="AU628" s="83"/>
      <c r="AV628" s="83" t="b">
        <v>0</v>
      </c>
      <c r="AW628" s="83" t="s">
        <v>22320</v>
      </c>
      <c r="AX628" s="88" t="s">
        <v>22946</v>
      </c>
      <c r="AY628" s="83" t="s">
        <v>66</v>
      </c>
      <c r="AZ628" s="2"/>
      <c r="BA628" s="3"/>
      <c r="BB628" s="3"/>
      <c r="BC628" s="3"/>
      <c r="BD628" s="3"/>
    </row>
    <row r="629" spans="1:56" x14ac:dyDescent="0.3">
      <c r="A629" s="69" t="s">
        <v>757</v>
      </c>
      <c r="B629" s="70"/>
      <c r="C629" s="70"/>
      <c r="D629" s="71"/>
      <c r="E629" s="73"/>
      <c r="F629" s="109" t="s">
        <v>3553</v>
      </c>
      <c r="G629" s="70"/>
      <c r="H629" s="74"/>
      <c r="I629" s="75"/>
      <c r="J629" s="75"/>
      <c r="K629" s="74" t="s">
        <v>24898</v>
      </c>
      <c r="L629" s="78"/>
      <c r="M629" s="79"/>
      <c r="N629" s="79"/>
      <c r="O629" s="80"/>
      <c r="P629" s="81"/>
      <c r="Q629" s="81"/>
      <c r="R629" s="93"/>
      <c r="S629" s="93"/>
      <c r="T629" s="93"/>
      <c r="U629" s="93"/>
      <c r="V629" s="52"/>
      <c r="W629" s="52"/>
      <c r="X629" s="52"/>
      <c r="Y629" s="52"/>
      <c r="Z629" s="51"/>
      <c r="AA629" s="76"/>
      <c r="AB629" s="76"/>
      <c r="AC629" s="77"/>
      <c r="AD629" s="83" t="s">
        <v>17229</v>
      </c>
      <c r="AE629" s="83">
        <v>102</v>
      </c>
      <c r="AF629" s="83">
        <v>10</v>
      </c>
      <c r="AG629" s="83">
        <v>413</v>
      </c>
      <c r="AH629" s="83">
        <v>4</v>
      </c>
      <c r="AI629" s="83"/>
      <c r="AJ629" s="83"/>
      <c r="AK629" s="83"/>
      <c r="AL629" s="83"/>
      <c r="AM629" s="83"/>
      <c r="AN629" s="85">
        <v>43710.71802083333</v>
      </c>
      <c r="AO629" s="88" t="s">
        <v>21084</v>
      </c>
      <c r="AP629" s="83" t="b">
        <v>1</v>
      </c>
      <c r="AQ629" s="83" t="b">
        <v>0</v>
      </c>
      <c r="AR629" s="83" t="b">
        <v>0</v>
      </c>
      <c r="AS629" s="83"/>
      <c r="AT629" s="83">
        <v>0</v>
      </c>
      <c r="AU629" s="83"/>
      <c r="AV629" s="83" t="b">
        <v>0</v>
      </c>
      <c r="AW629" s="83" t="s">
        <v>22320</v>
      </c>
      <c r="AX629" s="88" t="s">
        <v>22947</v>
      </c>
      <c r="AY629" s="83" t="s">
        <v>66</v>
      </c>
      <c r="AZ629" s="2"/>
      <c r="BA629" s="3"/>
      <c r="BB629" s="3"/>
      <c r="BC629" s="3"/>
      <c r="BD629" s="3"/>
    </row>
    <row r="630" spans="1:56" x14ac:dyDescent="0.3">
      <c r="A630" s="69" t="s">
        <v>758</v>
      </c>
      <c r="B630" s="70"/>
      <c r="C630" s="70"/>
      <c r="D630" s="71"/>
      <c r="E630" s="73"/>
      <c r="F630" s="109" t="s">
        <v>3554</v>
      </c>
      <c r="G630" s="70"/>
      <c r="H630" s="74"/>
      <c r="I630" s="75"/>
      <c r="J630" s="75"/>
      <c r="K630" s="74" t="s">
        <v>24899</v>
      </c>
      <c r="L630" s="78"/>
      <c r="M630" s="79"/>
      <c r="N630" s="79"/>
      <c r="O630" s="80"/>
      <c r="P630" s="81"/>
      <c r="Q630" s="81"/>
      <c r="R630" s="93"/>
      <c r="S630" s="93"/>
      <c r="T630" s="93"/>
      <c r="U630" s="93"/>
      <c r="V630" s="52"/>
      <c r="W630" s="52"/>
      <c r="X630" s="52"/>
      <c r="Y630" s="52"/>
      <c r="Z630" s="51"/>
      <c r="AA630" s="76"/>
      <c r="AB630" s="76"/>
      <c r="AC630" s="77"/>
      <c r="AD630" s="83" t="s">
        <v>17230</v>
      </c>
      <c r="AE630" s="83">
        <v>154</v>
      </c>
      <c r="AF630" s="83">
        <v>1759</v>
      </c>
      <c r="AG630" s="83">
        <v>30416</v>
      </c>
      <c r="AH630" s="83">
        <v>824</v>
      </c>
      <c r="AI630" s="83"/>
      <c r="AJ630" s="83" t="s">
        <v>18904</v>
      </c>
      <c r="AK630" s="83"/>
      <c r="AL630" s="83"/>
      <c r="AM630" s="83"/>
      <c r="AN630" s="85">
        <v>40967.785312499997</v>
      </c>
      <c r="AO630" s="88" t="s">
        <v>21085</v>
      </c>
      <c r="AP630" s="83" t="b">
        <v>0</v>
      </c>
      <c r="AQ630" s="83" t="b">
        <v>0</v>
      </c>
      <c r="AR630" s="83" t="b">
        <v>1</v>
      </c>
      <c r="AS630" s="83"/>
      <c r="AT630" s="83">
        <v>2</v>
      </c>
      <c r="AU630" s="88" t="s">
        <v>22157</v>
      </c>
      <c r="AV630" s="83" t="b">
        <v>0</v>
      </c>
      <c r="AW630" s="83" t="s">
        <v>22320</v>
      </c>
      <c r="AX630" s="88" t="s">
        <v>22948</v>
      </c>
      <c r="AY630" s="83" t="s">
        <v>66</v>
      </c>
      <c r="AZ630" s="2"/>
      <c r="BA630" s="3"/>
      <c r="BB630" s="3"/>
      <c r="BC630" s="3"/>
      <c r="BD630" s="3"/>
    </row>
    <row r="631" spans="1:56" x14ac:dyDescent="0.3">
      <c r="A631" s="69" t="s">
        <v>759</v>
      </c>
      <c r="B631" s="70"/>
      <c r="C631" s="70"/>
      <c r="D631" s="71"/>
      <c r="E631" s="73"/>
      <c r="F631" s="109" t="s">
        <v>22218</v>
      </c>
      <c r="G631" s="70"/>
      <c r="H631" s="74"/>
      <c r="I631" s="75"/>
      <c r="J631" s="75"/>
      <c r="K631" s="74" t="s">
        <v>24900</v>
      </c>
      <c r="L631" s="78"/>
      <c r="M631" s="79"/>
      <c r="N631" s="79"/>
      <c r="O631" s="80"/>
      <c r="P631" s="81"/>
      <c r="Q631" s="81"/>
      <c r="R631" s="93"/>
      <c r="S631" s="93"/>
      <c r="T631" s="93"/>
      <c r="U631" s="93"/>
      <c r="V631" s="52"/>
      <c r="W631" s="52"/>
      <c r="X631" s="52"/>
      <c r="Y631" s="52"/>
      <c r="Z631" s="51"/>
      <c r="AA631" s="76"/>
      <c r="AB631" s="76"/>
      <c r="AC631" s="77"/>
      <c r="AD631" s="83" t="s">
        <v>17231</v>
      </c>
      <c r="AE631" s="83">
        <v>214</v>
      </c>
      <c r="AF631" s="83">
        <v>389</v>
      </c>
      <c r="AG631" s="83">
        <v>7974</v>
      </c>
      <c r="AH631" s="83">
        <v>14032</v>
      </c>
      <c r="AI631" s="83"/>
      <c r="AJ631" s="83" t="s">
        <v>18905</v>
      </c>
      <c r="AK631" s="83" t="s">
        <v>20042</v>
      </c>
      <c r="AL631" s="88" t="s">
        <v>20406</v>
      </c>
      <c r="AM631" s="83"/>
      <c r="AN631" s="85">
        <v>43574.985543981478</v>
      </c>
      <c r="AO631" s="88" t="s">
        <v>21086</v>
      </c>
      <c r="AP631" s="83" t="b">
        <v>1</v>
      </c>
      <c r="AQ631" s="83" t="b">
        <v>0</v>
      </c>
      <c r="AR631" s="83" t="b">
        <v>1</v>
      </c>
      <c r="AS631" s="83"/>
      <c r="AT631" s="83">
        <v>13</v>
      </c>
      <c r="AU631" s="83"/>
      <c r="AV631" s="83" t="b">
        <v>0</v>
      </c>
      <c r="AW631" s="83" t="s">
        <v>22320</v>
      </c>
      <c r="AX631" s="88" t="s">
        <v>22949</v>
      </c>
      <c r="AY631" s="83" t="s">
        <v>66</v>
      </c>
      <c r="AZ631" s="2"/>
      <c r="BA631" s="3"/>
      <c r="BB631" s="3"/>
      <c r="BC631" s="3"/>
      <c r="BD631" s="3"/>
    </row>
    <row r="632" spans="1:56" x14ac:dyDescent="0.3">
      <c r="A632" s="69" t="s">
        <v>760</v>
      </c>
      <c r="B632" s="70"/>
      <c r="C632" s="70"/>
      <c r="D632" s="71"/>
      <c r="E632" s="73"/>
      <c r="F632" s="109" t="s">
        <v>3555</v>
      </c>
      <c r="G632" s="70"/>
      <c r="H632" s="74"/>
      <c r="I632" s="75"/>
      <c r="J632" s="75"/>
      <c r="K632" s="74" t="s">
        <v>24901</v>
      </c>
      <c r="L632" s="78"/>
      <c r="M632" s="79"/>
      <c r="N632" s="79"/>
      <c r="O632" s="80"/>
      <c r="P632" s="81"/>
      <c r="Q632" s="81"/>
      <c r="R632" s="93"/>
      <c r="S632" s="93"/>
      <c r="T632" s="93"/>
      <c r="U632" s="93"/>
      <c r="V632" s="52"/>
      <c r="W632" s="52"/>
      <c r="X632" s="52"/>
      <c r="Y632" s="52"/>
      <c r="Z632" s="51"/>
      <c r="AA632" s="76"/>
      <c r="AB632" s="76"/>
      <c r="AC632" s="77"/>
      <c r="AD632" s="83" t="s">
        <v>17232</v>
      </c>
      <c r="AE632" s="83">
        <v>0</v>
      </c>
      <c r="AF632" s="83">
        <v>0</v>
      </c>
      <c r="AG632" s="83">
        <v>137</v>
      </c>
      <c r="AH632" s="83">
        <v>21</v>
      </c>
      <c r="AI632" s="83"/>
      <c r="AJ632" s="83"/>
      <c r="AK632" s="83"/>
      <c r="AL632" s="83"/>
      <c r="AM632" s="83"/>
      <c r="AN632" s="85">
        <v>43718.457384259258</v>
      </c>
      <c r="AO632" s="83"/>
      <c r="AP632" s="83" t="b">
        <v>1</v>
      </c>
      <c r="AQ632" s="83" t="b">
        <v>0</v>
      </c>
      <c r="AR632" s="83" t="b">
        <v>0</v>
      </c>
      <c r="AS632" s="83"/>
      <c r="AT632" s="83">
        <v>0</v>
      </c>
      <c r="AU632" s="83"/>
      <c r="AV632" s="83" t="b">
        <v>0</v>
      </c>
      <c r="AW632" s="83" t="s">
        <v>22320</v>
      </c>
      <c r="AX632" s="88" t="s">
        <v>22950</v>
      </c>
      <c r="AY632" s="83" t="s">
        <v>66</v>
      </c>
      <c r="AZ632" s="2"/>
      <c r="BA632" s="3"/>
      <c r="BB632" s="3"/>
      <c r="BC632" s="3"/>
      <c r="BD632" s="3"/>
    </row>
    <row r="633" spans="1:56" x14ac:dyDescent="0.3">
      <c r="A633" s="69" t="s">
        <v>761</v>
      </c>
      <c r="B633" s="70"/>
      <c r="C633" s="70"/>
      <c r="D633" s="71"/>
      <c r="E633" s="73"/>
      <c r="F633" s="109" t="s">
        <v>3556</v>
      </c>
      <c r="G633" s="70"/>
      <c r="H633" s="74"/>
      <c r="I633" s="75"/>
      <c r="J633" s="75"/>
      <c r="K633" s="74" t="s">
        <v>24902</v>
      </c>
      <c r="L633" s="78"/>
      <c r="M633" s="79"/>
      <c r="N633" s="79"/>
      <c r="O633" s="80"/>
      <c r="P633" s="81"/>
      <c r="Q633" s="81"/>
      <c r="R633" s="93"/>
      <c r="S633" s="93"/>
      <c r="T633" s="93"/>
      <c r="U633" s="93"/>
      <c r="V633" s="52"/>
      <c r="W633" s="52"/>
      <c r="X633" s="52"/>
      <c r="Y633" s="52"/>
      <c r="Z633" s="51"/>
      <c r="AA633" s="76"/>
      <c r="AB633" s="76"/>
      <c r="AC633" s="77"/>
      <c r="AD633" s="83" t="s">
        <v>17233</v>
      </c>
      <c r="AE633" s="83">
        <v>2085</v>
      </c>
      <c r="AF633" s="83">
        <v>1167</v>
      </c>
      <c r="AG633" s="83">
        <v>60679</v>
      </c>
      <c r="AH633" s="83">
        <v>6049</v>
      </c>
      <c r="AI633" s="83"/>
      <c r="AJ633" s="83" t="s">
        <v>18906</v>
      </c>
      <c r="AK633" s="83" t="s">
        <v>20043</v>
      </c>
      <c r="AL633" s="83"/>
      <c r="AM633" s="83"/>
      <c r="AN633" s="85">
        <v>40055.360520833332</v>
      </c>
      <c r="AO633" s="88" t="s">
        <v>21087</v>
      </c>
      <c r="AP633" s="83" t="b">
        <v>0</v>
      </c>
      <c r="AQ633" s="83" t="b">
        <v>0</v>
      </c>
      <c r="AR633" s="83" t="b">
        <v>1</v>
      </c>
      <c r="AS633" s="83"/>
      <c r="AT633" s="83">
        <v>10</v>
      </c>
      <c r="AU633" s="88" t="s">
        <v>22163</v>
      </c>
      <c r="AV633" s="83" t="b">
        <v>0</v>
      </c>
      <c r="AW633" s="83" t="s">
        <v>22320</v>
      </c>
      <c r="AX633" s="88" t="s">
        <v>22951</v>
      </c>
      <c r="AY633" s="83" t="s">
        <v>66</v>
      </c>
      <c r="AZ633" s="2"/>
      <c r="BA633" s="3"/>
      <c r="BB633" s="3"/>
      <c r="BC633" s="3"/>
      <c r="BD633" s="3"/>
    </row>
    <row r="634" spans="1:56" x14ac:dyDescent="0.3">
      <c r="A634" s="69" t="s">
        <v>762</v>
      </c>
      <c r="B634" s="70"/>
      <c r="C634" s="70"/>
      <c r="D634" s="71"/>
      <c r="E634" s="73"/>
      <c r="F634" s="109" t="s">
        <v>3062</v>
      </c>
      <c r="G634" s="70"/>
      <c r="H634" s="74"/>
      <c r="I634" s="75"/>
      <c r="J634" s="75"/>
      <c r="K634" s="74" t="s">
        <v>24903</v>
      </c>
      <c r="L634" s="78"/>
      <c r="M634" s="79"/>
      <c r="N634" s="79"/>
      <c r="O634" s="80"/>
      <c r="P634" s="81"/>
      <c r="Q634" s="81"/>
      <c r="R634" s="93"/>
      <c r="S634" s="93"/>
      <c r="T634" s="93"/>
      <c r="U634" s="93"/>
      <c r="V634" s="52"/>
      <c r="W634" s="52"/>
      <c r="X634" s="52"/>
      <c r="Y634" s="52"/>
      <c r="Z634" s="51"/>
      <c r="AA634" s="76"/>
      <c r="AB634" s="76"/>
      <c r="AC634" s="77"/>
      <c r="AD634" s="83" t="s">
        <v>17234</v>
      </c>
      <c r="AE634" s="83">
        <v>93</v>
      </c>
      <c r="AF634" s="83">
        <v>24</v>
      </c>
      <c r="AG634" s="83">
        <v>3215</v>
      </c>
      <c r="AH634" s="83">
        <v>2572</v>
      </c>
      <c r="AI634" s="83"/>
      <c r="AJ634" s="83"/>
      <c r="AK634" s="83"/>
      <c r="AL634" s="83"/>
      <c r="AM634" s="83"/>
      <c r="AN634" s="85">
        <v>42837.372569444444</v>
      </c>
      <c r="AO634" s="83"/>
      <c r="AP634" s="83" t="b">
        <v>1</v>
      </c>
      <c r="AQ634" s="83" t="b">
        <v>1</v>
      </c>
      <c r="AR634" s="83" t="b">
        <v>0</v>
      </c>
      <c r="AS634" s="83"/>
      <c r="AT634" s="83">
        <v>0</v>
      </c>
      <c r="AU634" s="83"/>
      <c r="AV634" s="83" t="b">
        <v>0</v>
      </c>
      <c r="AW634" s="83" t="s">
        <v>22320</v>
      </c>
      <c r="AX634" s="88" t="s">
        <v>22952</v>
      </c>
      <c r="AY634" s="83" t="s">
        <v>66</v>
      </c>
      <c r="AZ634" s="2"/>
      <c r="BA634" s="3"/>
      <c r="BB634" s="3"/>
      <c r="BC634" s="3"/>
      <c r="BD634" s="3"/>
    </row>
    <row r="635" spans="1:56" x14ac:dyDescent="0.3">
      <c r="A635" s="69" t="s">
        <v>763</v>
      </c>
      <c r="B635" s="70"/>
      <c r="C635" s="70"/>
      <c r="D635" s="71"/>
      <c r="E635" s="73"/>
      <c r="F635" s="109" t="s">
        <v>3557</v>
      </c>
      <c r="G635" s="70"/>
      <c r="H635" s="74"/>
      <c r="I635" s="75"/>
      <c r="J635" s="75"/>
      <c r="K635" s="74" t="s">
        <v>24904</v>
      </c>
      <c r="L635" s="78"/>
      <c r="M635" s="79"/>
      <c r="N635" s="79"/>
      <c r="O635" s="80"/>
      <c r="P635" s="81"/>
      <c r="Q635" s="81"/>
      <c r="R635" s="93"/>
      <c r="S635" s="93"/>
      <c r="T635" s="93"/>
      <c r="U635" s="93"/>
      <c r="V635" s="52"/>
      <c r="W635" s="52"/>
      <c r="X635" s="52"/>
      <c r="Y635" s="52"/>
      <c r="Z635" s="51"/>
      <c r="AA635" s="76"/>
      <c r="AB635" s="76"/>
      <c r="AC635" s="77"/>
      <c r="AD635" s="83" t="s">
        <v>17235</v>
      </c>
      <c r="AE635" s="83">
        <v>63</v>
      </c>
      <c r="AF635" s="83">
        <v>76</v>
      </c>
      <c r="AG635" s="83">
        <v>793</v>
      </c>
      <c r="AH635" s="83">
        <v>1352</v>
      </c>
      <c r="AI635" s="83"/>
      <c r="AJ635" s="83"/>
      <c r="AK635" s="83"/>
      <c r="AL635" s="83"/>
      <c r="AM635" s="83"/>
      <c r="AN635" s="85">
        <v>43657.46193287037</v>
      </c>
      <c r="AO635" s="88" t="s">
        <v>21088</v>
      </c>
      <c r="AP635" s="83" t="b">
        <v>1</v>
      </c>
      <c r="AQ635" s="83" t="b">
        <v>0</v>
      </c>
      <c r="AR635" s="83" t="b">
        <v>0</v>
      </c>
      <c r="AS635" s="83"/>
      <c r="AT635" s="83">
        <v>0</v>
      </c>
      <c r="AU635" s="83"/>
      <c r="AV635" s="83" t="b">
        <v>0</v>
      </c>
      <c r="AW635" s="83" t="s">
        <v>22320</v>
      </c>
      <c r="AX635" s="88" t="s">
        <v>22953</v>
      </c>
      <c r="AY635" s="83" t="s">
        <v>66</v>
      </c>
      <c r="AZ635" s="2"/>
      <c r="BA635" s="3"/>
      <c r="BB635" s="3"/>
      <c r="BC635" s="3"/>
      <c r="BD635" s="3"/>
    </row>
    <row r="636" spans="1:56" x14ac:dyDescent="0.3">
      <c r="A636" s="69" t="s">
        <v>764</v>
      </c>
      <c r="B636" s="70"/>
      <c r="C636" s="70"/>
      <c r="D636" s="71"/>
      <c r="E636" s="73"/>
      <c r="F636" s="109" t="s">
        <v>3558</v>
      </c>
      <c r="G636" s="70"/>
      <c r="H636" s="74"/>
      <c r="I636" s="75"/>
      <c r="J636" s="75"/>
      <c r="K636" s="74" t="s">
        <v>24905</v>
      </c>
      <c r="L636" s="78"/>
      <c r="M636" s="79"/>
      <c r="N636" s="79"/>
      <c r="O636" s="80"/>
      <c r="P636" s="81"/>
      <c r="Q636" s="81"/>
      <c r="R636" s="93"/>
      <c r="S636" s="93"/>
      <c r="T636" s="93"/>
      <c r="U636" s="93"/>
      <c r="V636" s="52"/>
      <c r="W636" s="52"/>
      <c r="X636" s="52"/>
      <c r="Y636" s="52"/>
      <c r="Z636" s="51"/>
      <c r="AA636" s="76"/>
      <c r="AB636" s="76"/>
      <c r="AC636" s="77"/>
      <c r="AD636" s="83" t="s">
        <v>17236</v>
      </c>
      <c r="AE636" s="83">
        <v>391</v>
      </c>
      <c r="AF636" s="83">
        <v>115</v>
      </c>
      <c r="AG636" s="83">
        <v>2808</v>
      </c>
      <c r="AH636" s="83">
        <v>3364</v>
      </c>
      <c r="AI636" s="83"/>
      <c r="AJ636" s="83" t="s">
        <v>18907</v>
      </c>
      <c r="AK636" s="83" t="s">
        <v>16552</v>
      </c>
      <c r="AL636" s="83"/>
      <c r="AM636" s="83"/>
      <c r="AN636" s="85">
        <v>39977.841793981483</v>
      </c>
      <c r="AO636" s="88" t="s">
        <v>21089</v>
      </c>
      <c r="AP636" s="83" t="b">
        <v>1</v>
      </c>
      <c r="AQ636" s="83" t="b">
        <v>0</v>
      </c>
      <c r="AR636" s="83" t="b">
        <v>0</v>
      </c>
      <c r="AS636" s="83"/>
      <c r="AT636" s="83">
        <v>0</v>
      </c>
      <c r="AU636" s="88" t="s">
        <v>22157</v>
      </c>
      <c r="AV636" s="83" t="b">
        <v>0</v>
      </c>
      <c r="AW636" s="83" t="s">
        <v>22320</v>
      </c>
      <c r="AX636" s="88" t="s">
        <v>22954</v>
      </c>
      <c r="AY636" s="83" t="s">
        <v>66</v>
      </c>
      <c r="AZ636" s="2"/>
      <c r="BA636" s="3"/>
      <c r="BB636" s="3"/>
      <c r="BC636" s="3"/>
      <c r="BD636" s="3"/>
    </row>
    <row r="637" spans="1:56" x14ac:dyDescent="0.3">
      <c r="A637" s="69" t="s">
        <v>765</v>
      </c>
      <c r="B637" s="70"/>
      <c r="C637" s="70"/>
      <c r="D637" s="71"/>
      <c r="E637" s="73"/>
      <c r="F637" s="109" t="s">
        <v>3559</v>
      </c>
      <c r="G637" s="70"/>
      <c r="H637" s="74"/>
      <c r="I637" s="75"/>
      <c r="J637" s="75"/>
      <c r="K637" s="74" t="s">
        <v>24906</v>
      </c>
      <c r="L637" s="78"/>
      <c r="M637" s="79"/>
      <c r="N637" s="79"/>
      <c r="O637" s="80"/>
      <c r="P637" s="81"/>
      <c r="Q637" s="81"/>
      <c r="R637" s="93"/>
      <c r="S637" s="93"/>
      <c r="T637" s="93"/>
      <c r="U637" s="93"/>
      <c r="V637" s="52"/>
      <c r="W637" s="52"/>
      <c r="X637" s="52"/>
      <c r="Y637" s="52"/>
      <c r="Z637" s="51"/>
      <c r="AA637" s="76"/>
      <c r="AB637" s="76"/>
      <c r="AC637" s="77"/>
      <c r="AD637" s="83" t="s">
        <v>17237</v>
      </c>
      <c r="AE637" s="83">
        <v>242</v>
      </c>
      <c r="AF637" s="83">
        <v>20</v>
      </c>
      <c r="AG637" s="83">
        <v>921</v>
      </c>
      <c r="AH637" s="83">
        <v>1018</v>
      </c>
      <c r="AI637" s="83"/>
      <c r="AJ637" s="83"/>
      <c r="AK637" s="83"/>
      <c r="AL637" s="83"/>
      <c r="AM637" s="83"/>
      <c r="AN637" s="85">
        <v>43836.269444444442</v>
      </c>
      <c r="AO637" s="88" t="s">
        <v>21090</v>
      </c>
      <c r="AP637" s="83" t="b">
        <v>1</v>
      </c>
      <c r="AQ637" s="83" t="b">
        <v>0</v>
      </c>
      <c r="AR637" s="83" t="b">
        <v>0</v>
      </c>
      <c r="AS637" s="83"/>
      <c r="AT637" s="83">
        <v>0</v>
      </c>
      <c r="AU637" s="83"/>
      <c r="AV637" s="83" t="b">
        <v>0</v>
      </c>
      <c r="AW637" s="83" t="s">
        <v>22320</v>
      </c>
      <c r="AX637" s="88" t="s">
        <v>22955</v>
      </c>
      <c r="AY637" s="83" t="s">
        <v>66</v>
      </c>
      <c r="AZ637" s="2"/>
      <c r="BA637" s="3"/>
      <c r="BB637" s="3"/>
      <c r="BC637" s="3"/>
      <c r="BD637" s="3"/>
    </row>
    <row r="638" spans="1:56" x14ac:dyDescent="0.3">
      <c r="A638" s="69" t="s">
        <v>766</v>
      </c>
      <c r="B638" s="70"/>
      <c r="C638" s="70"/>
      <c r="D638" s="71"/>
      <c r="E638" s="73"/>
      <c r="F638" s="109" t="s">
        <v>3560</v>
      </c>
      <c r="G638" s="70"/>
      <c r="H638" s="74"/>
      <c r="I638" s="75"/>
      <c r="J638" s="75"/>
      <c r="K638" s="74" t="s">
        <v>24907</v>
      </c>
      <c r="L638" s="78"/>
      <c r="M638" s="79"/>
      <c r="N638" s="79"/>
      <c r="O638" s="80"/>
      <c r="P638" s="81"/>
      <c r="Q638" s="81"/>
      <c r="R638" s="93"/>
      <c r="S638" s="93"/>
      <c r="T638" s="93"/>
      <c r="U638" s="93"/>
      <c r="V638" s="52"/>
      <c r="W638" s="52"/>
      <c r="X638" s="52"/>
      <c r="Y638" s="52"/>
      <c r="Z638" s="51"/>
      <c r="AA638" s="76"/>
      <c r="AB638" s="76"/>
      <c r="AC638" s="77"/>
      <c r="AD638" s="83" t="s">
        <v>17238</v>
      </c>
      <c r="AE638" s="83">
        <v>3307</v>
      </c>
      <c r="AF638" s="83">
        <v>30567</v>
      </c>
      <c r="AG638" s="83">
        <v>46003</v>
      </c>
      <c r="AH638" s="83">
        <v>13719</v>
      </c>
      <c r="AI638" s="83"/>
      <c r="AJ638" s="83" t="s">
        <v>18908</v>
      </c>
      <c r="AK638" s="83" t="s">
        <v>16561</v>
      </c>
      <c r="AL638" s="88" t="s">
        <v>20407</v>
      </c>
      <c r="AM638" s="83"/>
      <c r="AN638" s="85">
        <v>39861.564166666663</v>
      </c>
      <c r="AO638" s="88" t="s">
        <v>21091</v>
      </c>
      <c r="AP638" s="83" t="b">
        <v>0</v>
      </c>
      <c r="AQ638" s="83" t="b">
        <v>0</v>
      </c>
      <c r="AR638" s="83" t="b">
        <v>1</v>
      </c>
      <c r="AS638" s="83"/>
      <c r="AT638" s="83">
        <v>432</v>
      </c>
      <c r="AU638" s="88" t="s">
        <v>22173</v>
      </c>
      <c r="AV638" s="83" t="b">
        <v>0</v>
      </c>
      <c r="AW638" s="83" t="s">
        <v>22320</v>
      </c>
      <c r="AX638" s="88" t="s">
        <v>22956</v>
      </c>
      <c r="AY638" s="83" t="s">
        <v>66</v>
      </c>
      <c r="AZ638" s="2"/>
      <c r="BA638" s="3"/>
      <c r="BB638" s="3"/>
      <c r="BC638" s="3"/>
      <c r="BD638" s="3"/>
    </row>
    <row r="639" spans="1:56" x14ac:dyDescent="0.3">
      <c r="A639" s="69" t="s">
        <v>2147</v>
      </c>
      <c r="B639" s="70"/>
      <c r="C639" s="70"/>
      <c r="D639" s="71"/>
      <c r="E639" s="73"/>
      <c r="F639" s="109" t="s">
        <v>22219</v>
      </c>
      <c r="G639" s="70"/>
      <c r="H639" s="74"/>
      <c r="I639" s="75"/>
      <c r="J639" s="75"/>
      <c r="K639" s="74" t="s">
        <v>24908</v>
      </c>
      <c r="L639" s="78"/>
      <c r="M639" s="79"/>
      <c r="N639" s="79"/>
      <c r="O639" s="80"/>
      <c r="P639" s="81"/>
      <c r="Q639" s="81"/>
      <c r="R639" s="93"/>
      <c r="S639" s="93"/>
      <c r="T639" s="93"/>
      <c r="U639" s="93"/>
      <c r="V639" s="52"/>
      <c r="W639" s="52"/>
      <c r="X639" s="52"/>
      <c r="Y639" s="52"/>
      <c r="Z639" s="51"/>
      <c r="AA639" s="76"/>
      <c r="AB639" s="76"/>
      <c r="AC639" s="77"/>
      <c r="AD639" s="83" t="s">
        <v>17239</v>
      </c>
      <c r="AE639" s="83">
        <v>55</v>
      </c>
      <c r="AF639" s="83">
        <v>59255</v>
      </c>
      <c r="AG639" s="83">
        <v>2862</v>
      </c>
      <c r="AH639" s="83">
        <v>2297</v>
      </c>
      <c r="AI639" s="83"/>
      <c r="AJ639" s="83" t="s">
        <v>18909</v>
      </c>
      <c r="AK639" s="83" t="s">
        <v>20044</v>
      </c>
      <c r="AL639" s="88" t="s">
        <v>20408</v>
      </c>
      <c r="AM639" s="83"/>
      <c r="AN639" s="85">
        <v>40392.574201388888</v>
      </c>
      <c r="AO639" s="88" t="s">
        <v>21092</v>
      </c>
      <c r="AP639" s="83" t="b">
        <v>0</v>
      </c>
      <c r="AQ639" s="83" t="b">
        <v>0</v>
      </c>
      <c r="AR639" s="83" t="b">
        <v>1</v>
      </c>
      <c r="AS639" s="83"/>
      <c r="AT639" s="83">
        <v>259</v>
      </c>
      <c r="AU639" s="88" t="s">
        <v>22157</v>
      </c>
      <c r="AV639" s="83" t="b">
        <v>1</v>
      </c>
      <c r="AW639" s="83" t="s">
        <v>22320</v>
      </c>
      <c r="AX639" s="88" t="s">
        <v>22957</v>
      </c>
      <c r="AY639" s="83" t="s">
        <v>65</v>
      </c>
      <c r="AZ639" s="2"/>
      <c r="BA639" s="3"/>
      <c r="BB639" s="3"/>
      <c r="BC639" s="3"/>
      <c r="BD639" s="3"/>
    </row>
    <row r="640" spans="1:56" x14ac:dyDescent="0.3">
      <c r="A640" s="69" t="s">
        <v>767</v>
      </c>
      <c r="B640" s="70"/>
      <c r="C640" s="70"/>
      <c r="D640" s="71"/>
      <c r="E640" s="73"/>
      <c r="F640" s="109" t="s">
        <v>3561</v>
      </c>
      <c r="G640" s="70"/>
      <c r="H640" s="74"/>
      <c r="I640" s="75"/>
      <c r="J640" s="75"/>
      <c r="K640" s="74" t="s">
        <v>24909</v>
      </c>
      <c r="L640" s="78"/>
      <c r="M640" s="79"/>
      <c r="N640" s="79"/>
      <c r="O640" s="80"/>
      <c r="P640" s="81"/>
      <c r="Q640" s="81"/>
      <c r="R640" s="93"/>
      <c r="S640" s="93"/>
      <c r="T640" s="93"/>
      <c r="U640" s="93"/>
      <c r="V640" s="52"/>
      <c r="W640" s="52"/>
      <c r="X640" s="52"/>
      <c r="Y640" s="52"/>
      <c r="Z640" s="51"/>
      <c r="AA640" s="76"/>
      <c r="AB640" s="76"/>
      <c r="AC640" s="77"/>
      <c r="AD640" s="83" t="s">
        <v>17240</v>
      </c>
      <c r="AE640" s="83">
        <v>2390</v>
      </c>
      <c r="AF640" s="83">
        <v>553</v>
      </c>
      <c r="AG640" s="83">
        <v>5862</v>
      </c>
      <c r="AH640" s="83">
        <v>9005</v>
      </c>
      <c r="AI640" s="83"/>
      <c r="AJ640" s="83"/>
      <c r="AK640" s="83" t="s">
        <v>20045</v>
      </c>
      <c r="AL640" s="83"/>
      <c r="AM640" s="83"/>
      <c r="AN640" s="85">
        <v>40537.437881944446</v>
      </c>
      <c r="AO640" s="88" t="s">
        <v>21093</v>
      </c>
      <c r="AP640" s="83" t="b">
        <v>0</v>
      </c>
      <c r="AQ640" s="83" t="b">
        <v>0</v>
      </c>
      <c r="AR640" s="83" t="b">
        <v>1</v>
      </c>
      <c r="AS640" s="83"/>
      <c r="AT640" s="83">
        <v>13</v>
      </c>
      <c r="AU640" s="88" t="s">
        <v>22168</v>
      </c>
      <c r="AV640" s="83" t="b">
        <v>0</v>
      </c>
      <c r="AW640" s="83" t="s">
        <v>22320</v>
      </c>
      <c r="AX640" s="88" t="s">
        <v>22958</v>
      </c>
      <c r="AY640" s="83" t="s">
        <v>66</v>
      </c>
      <c r="AZ640" s="2"/>
      <c r="BA640" s="3"/>
      <c r="BB640" s="3"/>
      <c r="BC640" s="3"/>
      <c r="BD640" s="3"/>
    </row>
    <row r="641" spans="1:56" x14ac:dyDescent="0.3">
      <c r="A641" s="69" t="s">
        <v>768</v>
      </c>
      <c r="B641" s="70"/>
      <c r="C641" s="70"/>
      <c r="D641" s="71"/>
      <c r="E641" s="73"/>
      <c r="F641" s="109" t="s">
        <v>3562</v>
      </c>
      <c r="G641" s="70"/>
      <c r="H641" s="74"/>
      <c r="I641" s="75"/>
      <c r="J641" s="75"/>
      <c r="K641" s="74" t="s">
        <v>24910</v>
      </c>
      <c r="L641" s="78"/>
      <c r="M641" s="79"/>
      <c r="N641" s="79"/>
      <c r="O641" s="80"/>
      <c r="P641" s="81"/>
      <c r="Q641" s="81"/>
      <c r="R641" s="93"/>
      <c r="S641" s="93"/>
      <c r="T641" s="93"/>
      <c r="U641" s="93"/>
      <c r="V641" s="52"/>
      <c r="W641" s="52"/>
      <c r="X641" s="52"/>
      <c r="Y641" s="52"/>
      <c r="Z641" s="51"/>
      <c r="AA641" s="76"/>
      <c r="AB641" s="76"/>
      <c r="AC641" s="77"/>
      <c r="AD641" s="83" t="s">
        <v>17241</v>
      </c>
      <c r="AE641" s="83">
        <v>17</v>
      </c>
      <c r="AF641" s="83">
        <v>23</v>
      </c>
      <c r="AG641" s="83">
        <v>278</v>
      </c>
      <c r="AH641" s="83">
        <v>22</v>
      </c>
      <c r="AI641" s="83"/>
      <c r="AJ641" s="83" t="s">
        <v>18910</v>
      </c>
      <c r="AK641" s="83" t="s">
        <v>16552</v>
      </c>
      <c r="AL641" s="83"/>
      <c r="AM641" s="83"/>
      <c r="AN641" s="85">
        <v>43160.885127314818</v>
      </c>
      <c r="AO641" s="88" t="s">
        <v>21094</v>
      </c>
      <c r="AP641" s="83" t="b">
        <v>1</v>
      </c>
      <c r="AQ641" s="83" t="b">
        <v>0</v>
      </c>
      <c r="AR641" s="83" t="b">
        <v>1</v>
      </c>
      <c r="AS641" s="83"/>
      <c r="AT641" s="83">
        <v>0</v>
      </c>
      <c r="AU641" s="83"/>
      <c r="AV641" s="83" t="b">
        <v>0</v>
      </c>
      <c r="AW641" s="83" t="s">
        <v>22320</v>
      </c>
      <c r="AX641" s="88" t="s">
        <v>22959</v>
      </c>
      <c r="AY641" s="83" t="s">
        <v>66</v>
      </c>
      <c r="AZ641" s="2"/>
      <c r="BA641" s="3"/>
      <c r="BB641" s="3"/>
      <c r="BC641" s="3"/>
      <c r="BD641" s="3"/>
    </row>
    <row r="642" spans="1:56" x14ac:dyDescent="0.3">
      <c r="A642" s="69" t="s">
        <v>769</v>
      </c>
      <c r="B642" s="70"/>
      <c r="C642" s="70"/>
      <c r="D642" s="71"/>
      <c r="E642" s="73"/>
      <c r="F642" s="109" t="s">
        <v>22220</v>
      </c>
      <c r="G642" s="70"/>
      <c r="H642" s="74"/>
      <c r="I642" s="75"/>
      <c r="J642" s="75"/>
      <c r="K642" s="74" t="s">
        <v>24911</v>
      </c>
      <c r="L642" s="78"/>
      <c r="M642" s="79"/>
      <c r="N642" s="79"/>
      <c r="O642" s="80"/>
      <c r="P642" s="81"/>
      <c r="Q642" s="81"/>
      <c r="R642" s="93"/>
      <c r="S642" s="93"/>
      <c r="T642" s="93"/>
      <c r="U642" s="93"/>
      <c r="V642" s="52"/>
      <c r="W642" s="52"/>
      <c r="X642" s="52"/>
      <c r="Y642" s="52"/>
      <c r="Z642" s="51"/>
      <c r="AA642" s="76"/>
      <c r="AB642" s="76"/>
      <c r="AC642" s="77"/>
      <c r="AD642" s="83" t="s">
        <v>17242</v>
      </c>
      <c r="AE642" s="83">
        <v>0</v>
      </c>
      <c r="AF642" s="83">
        <v>1600</v>
      </c>
      <c r="AG642" s="83">
        <v>723</v>
      </c>
      <c r="AH642" s="83">
        <v>0</v>
      </c>
      <c r="AI642" s="83"/>
      <c r="AJ642" s="83" t="s">
        <v>18911</v>
      </c>
      <c r="AK642" s="83"/>
      <c r="AL642" s="83"/>
      <c r="AM642" s="83"/>
      <c r="AN642" s="85">
        <v>43816.582986111112</v>
      </c>
      <c r="AO642" s="88" t="s">
        <v>21095</v>
      </c>
      <c r="AP642" s="83" t="b">
        <v>1</v>
      </c>
      <c r="AQ642" s="83" t="b">
        <v>0</v>
      </c>
      <c r="AR642" s="83" t="b">
        <v>0</v>
      </c>
      <c r="AS642" s="83"/>
      <c r="AT642" s="83">
        <v>9</v>
      </c>
      <c r="AU642" s="83"/>
      <c r="AV642" s="83" t="b">
        <v>0</v>
      </c>
      <c r="AW642" s="83" t="s">
        <v>22320</v>
      </c>
      <c r="AX642" s="88" t="s">
        <v>22960</v>
      </c>
      <c r="AY642" s="83" t="s">
        <v>66</v>
      </c>
      <c r="AZ642" s="2"/>
      <c r="BA642" s="3"/>
      <c r="BB642" s="3"/>
      <c r="BC642" s="3"/>
      <c r="BD642" s="3"/>
    </row>
    <row r="643" spans="1:56" x14ac:dyDescent="0.3">
      <c r="A643" s="69" t="s">
        <v>862</v>
      </c>
      <c r="B643" s="70"/>
      <c r="C643" s="70"/>
      <c r="D643" s="71"/>
      <c r="E643" s="73"/>
      <c r="F643" s="109" t="s">
        <v>3645</v>
      </c>
      <c r="G643" s="70"/>
      <c r="H643" s="74"/>
      <c r="I643" s="75"/>
      <c r="J643" s="75"/>
      <c r="K643" s="74" t="s">
        <v>24912</v>
      </c>
      <c r="L643" s="78"/>
      <c r="M643" s="79"/>
      <c r="N643" s="79"/>
      <c r="O643" s="80"/>
      <c r="P643" s="81"/>
      <c r="Q643" s="81"/>
      <c r="R643" s="93"/>
      <c r="S643" s="93"/>
      <c r="T643" s="93"/>
      <c r="U643" s="93"/>
      <c r="V643" s="52"/>
      <c r="W643" s="52"/>
      <c r="X643" s="52"/>
      <c r="Y643" s="52"/>
      <c r="Z643" s="51"/>
      <c r="AA643" s="76"/>
      <c r="AB643" s="76"/>
      <c r="AC643" s="77"/>
      <c r="AD643" s="83" t="s">
        <v>17243</v>
      </c>
      <c r="AE643" s="83">
        <v>382</v>
      </c>
      <c r="AF643" s="83">
        <v>4145</v>
      </c>
      <c r="AG643" s="83">
        <v>3890</v>
      </c>
      <c r="AH643" s="83">
        <v>123</v>
      </c>
      <c r="AI643" s="83"/>
      <c r="AJ643" s="83" t="s">
        <v>18912</v>
      </c>
      <c r="AK643" s="83"/>
      <c r="AL643" s="88" t="s">
        <v>20409</v>
      </c>
      <c r="AM643" s="83"/>
      <c r="AN643" s="85">
        <v>40024.58079861111</v>
      </c>
      <c r="AO643" s="88" t="s">
        <v>21096</v>
      </c>
      <c r="AP643" s="83" t="b">
        <v>1</v>
      </c>
      <c r="AQ643" s="83" t="b">
        <v>0</v>
      </c>
      <c r="AR643" s="83" t="b">
        <v>1</v>
      </c>
      <c r="AS643" s="83"/>
      <c r="AT643" s="83">
        <v>14</v>
      </c>
      <c r="AU643" s="88" t="s">
        <v>22157</v>
      </c>
      <c r="AV643" s="83" t="b">
        <v>0</v>
      </c>
      <c r="AW643" s="83" t="s">
        <v>22320</v>
      </c>
      <c r="AX643" s="88" t="s">
        <v>22961</v>
      </c>
      <c r="AY643" s="83" t="s">
        <v>66</v>
      </c>
      <c r="AZ643" s="2"/>
      <c r="BA643" s="3"/>
      <c r="BB643" s="3"/>
      <c r="BC643" s="3"/>
      <c r="BD643" s="3"/>
    </row>
    <row r="644" spans="1:56" x14ac:dyDescent="0.3">
      <c r="A644" s="69" t="s">
        <v>770</v>
      </c>
      <c r="B644" s="70"/>
      <c r="C644" s="70"/>
      <c r="D644" s="71"/>
      <c r="E644" s="73"/>
      <c r="F644" s="109" t="s">
        <v>3563</v>
      </c>
      <c r="G644" s="70"/>
      <c r="H644" s="74"/>
      <c r="I644" s="75"/>
      <c r="J644" s="75"/>
      <c r="K644" s="74" t="s">
        <v>24913</v>
      </c>
      <c r="L644" s="78"/>
      <c r="M644" s="79"/>
      <c r="N644" s="79"/>
      <c r="O644" s="80"/>
      <c r="P644" s="81"/>
      <c r="Q644" s="81"/>
      <c r="R644" s="93"/>
      <c r="S644" s="93"/>
      <c r="T644" s="93"/>
      <c r="U644" s="93"/>
      <c r="V644" s="52"/>
      <c r="W644" s="52"/>
      <c r="X644" s="52"/>
      <c r="Y644" s="52"/>
      <c r="Z644" s="51"/>
      <c r="AA644" s="76"/>
      <c r="AB644" s="76"/>
      <c r="AC644" s="77"/>
      <c r="AD644" s="83" t="s">
        <v>17244</v>
      </c>
      <c r="AE644" s="83">
        <v>712</v>
      </c>
      <c r="AF644" s="83">
        <v>330</v>
      </c>
      <c r="AG644" s="83">
        <v>9920</v>
      </c>
      <c r="AH644" s="83">
        <v>6370</v>
      </c>
      <c r="AI644" s="83"/>
      <c r="AJ644" s="83" t="s">
        <v>18913</v>
      </c>
      <c r="AK644" s="83" t="s">
        <v>19905</v>
      </c>
      <c r="AL644" s="83"/>
      <c r="AM644" s="83"/>
      <c r="AN644" s="85">
        <v>41136.112407407411</v>
      </c>
      <c r="AO644" s="88" t="s">
        <v>21097</v>
      </c>
      <c r="AP644" s="83" t="b">
        <v>1</v>
      </c>
      <c r="AQ644" s="83" t="b">
        <v>0</v>
      </c>
      <c r="AR644" s="83" t="b">
        <v>0</v>
      </c>
      <c r="AS644" s="83"/>
      <c r="AT644" s="83">
        <v>2</v>
      </c>
      <c r="AU644" s="88" t="s">
        <v>22157</v>
      </c>
      <c r="AV644" s="83" t="b">
        <v>0</v>
      </c>
      <c r="AW644" s="83" t="s">
        <v>22320</v>
      </c>
      <c r="AX644" s="88" t="s">
        <v>22962</v>
      </c>
      <c r="AY644" s="83" t="s">
        <v>66</v>
      </c>
      <c r="AZ644" s="2"/>
      <c r="BA644" s="3"/>
      <c r="BB644" s="3"/>
      <c r="BC644" s="3"/>
      <c r="BD644" s="3"/>
    </row>
    <row r="645" spans="1:56" x14ac:dyDescent="0.3">
      <c r="A645" s="69" t="s">
        <v>771</v>
      </c>
      <c r="B645" s="70"/>
      <c r="C645" s="70"/>
      <c r="D645" s="71"/>
      <c r="E645" s="73"/>
      <c r="F645" s="109" t="s">
        <v>3564</v>
      </c>
      <c r="G645" s="70"/>
      <c r="H645" s="74"/>
      <c r="I645" s="75"/>
      <c r="J645" s="75"/>
      <c r="K645" s="74" t="s">
        <v>24914</v>
      </c>
      <c r="L645" s="78"/>
      <c r="M645" s="79"/>
      <c r="N645" s="79"/>
      <c r="O645" s="80"/>
      <c r="P645" s="81"/>
      <c r="Q645" s="81"/>
      <c r="R645" s="93"/>
      <c r="S645" s="93"/>
      <c r="T645" s="93"/>
      <c r="U645" s="93"/>
      <c r="V645" s="52"/>
      <c r="W645" s="52"/>
      <c r="X645" s="52"/>
      <c r="Y645" s="52"/>
      <c r="Z645" s="51"/>
      <c r="AA645" s="76"/>
      <c r="AB645" s="76"/>
      <c r="AC645" s="77"/>
      <c r="AD645" s="83" t="s">
        <v>17245</v>
      </c>
      <c r="AE645" s="83">
        <v>290</v>
      </c>
      <c r="AF645" s="83">
        <v>348</v>
      </c>
      <c r="AG645" s="83">
        <v>16651</v>
      </c>
      <c r="AH645" s="83">
        <v>1545</v>
      </c>
      <c r="AI645" s="83"/>
      <c r="AJ645" s="83" t="s">
        <v>18914</v>
      </c>
      <c r="AK645" s="83"/>
      <c r="AL645" s="83"/>
      <c r="AM645" s="83"/>
      <c r="AN645" s="85">
        <v>40642.462372685186</v>
      </c>
      <c r="AO645" s="88" t="s">
        <v>21098</v>
      </c>
      <c r="AP645" s="83" t="b">
        <v>1</v>
      </c>
      <c r="AQ645" s="83" t="b">
        <v>0</v>
      </c>
      <c r="AR645" s="83" t="b">
        <v>1</v>
      </c>
      <c r="AS645" s="83"/>
      <c r="AT645" s="83">
        <v>3</v>
      </c>
      <c r="AU645" s="88" t="s">
        <v>22157</v>
      </c>
      <c r="AV645" s="83" t="b">
        <v>0</v>
      </c>
      <c r="AW645" s="83" t="s">
        <v>22320</v>
      </c>
      <c r="AX645" s="88" t="s">
        <v>22963</v>
      </c>
      <c r="AY645" s="83" t="s">
        <v>66</v>
      </c>
      <c r="AZ645" s="2"/>
      <c r="BA645" s="3"/>
      <c r="BB645" s="3"/>
      <c r="BC645" s="3"/>
      <c r="BD645" s="3"/>
    </row>
    <row r="646" spans="1:56" x14ac:dyDescent="0.3">
      <c r="A646" s="69" t="s">
        <v>2148</v>
      </c>
      <c r="B646" s="70"/>
      <c r="C646" s="70"/>
      <c r="D646" s="71"/>
      <c r="E646" s="73"/>
      <c r="F646" s="109" t="s">
        <v>22221</v>
      </c>
      <c r="G646" s="70"/>
      <c r="H646" s="74"/>
      <c r="I646" s="75"/>
      <c r="J646" s="75"/>
      <c r="K646" s="74" t="s">
        <v>24915</v>
      </c>
      <c r="L646" s="78"/>
      <c r="M646" s="79"/>
      <c r="N646" s="79"/>
      <c r="O646" s="80"/>
      <c r="P646" s="81"/>
      <c r="Q646" s="81"/>
      <c r="R646" s="93"/>
      <c r="S646" s="93"/>
      <c r="T646" s="93"/>
      <c r="U646" s="93"/>
      <c r="V646" s="52"/>
      <c r="W646" s="52"/>
      <c r="X646" s="52"/>
      <c r="Y646" s="52"/>
      <c r="Z646" s="51"/>
      <c r="AA646" s="76"/>
      <c r="AB646" s="76"/>
      <c r="AC646" s="77"/>
      <c r="AD646" s="83" t="s">
        <v>17246</v>
      </c>
      <c r="AE646" s="83">
        <v>585</v>
      </c>
      <c r="AF646" s="83">
        <v>3074</v>
      </c>
      <c r="AG646" s="83">
        <v>6299</v>
      </c>
      <c r="AH646" s="83">
        <v>37126</v>
      </c>
      <c r="AI646" s="83"/>
      <c r="AJ646" s="83" t="s">
        <v>18915</v>
      </c>
      <c r="AK646" s="83" t="s">
        <v>20046</v>
      </c>
      <c r="AL646" s="83"/>
      <c r="AM646" s="83"/>
      <c r="AN646" s="85">
        <v>43498.340451388889</v>
      </c>
      <c r="AO646" s="88" t="s">
        <v>21099</v>
      </c>
      <c r="AP646" s="83" t="b">
        <v>0</v>
      </c>
      <c r="AQ646" s="83" t="b">
        <v>0</v>
      </c>
      <c r="AR646" s="83" t="b">
        <v>0</v>
      </c>
      <c r="AS646" s="83"/>
      <c r="AT646" s="83">
        <v>6</v>
      </c>
      <c r="AU646" s="88" t="s">
        <v>22157</v>
      </c>
      <c r="AV646" s="83" t="b">
        <v>0</v>
      </c>
      <c r="AW646" s="83" t="s">
        <v>22320</v>
      </c>
      <c r="AX646" s="88" t="s">
        <v>22964</v>
      </c>
      <c r="AY646" s="83" t="s">
        <v>65</v>
      </c>
      <c r="AZ646" s="2"/>
      <c r="BA646" s="3"/>
      <c r="BB646" s="3"/>
      <c r="BC646" s="3"/>
      <c r="BD646" s="3"/>
    </row>
    <row r="647" spans="1:56" x14ac:dyDescent="0.3">
      <c r="A647" s="69" t="s">
        <v>772</v>
      </c>
      <c r="B647" s="70"/>
      <c r="C647" s="70"/>
      <c r="D647" s="71"/>
      <c r="E647" s="73"/>
      <c r="F647" s="109" t="s">
        <v>3062</v>
      </c>
      <c r="G647" s="70"/>
      <c r="H647" s="74"/>
      <c r="I647" s="75"/>
      <c r="J647" s="75"/>
      <c r="K647" s="74" t="s">
        <v>24916</v>
      </c>
      <c r="L647" s="78"/>
      <c r="M647" s="79"/>
      <c r="N647" s="79"/>
      <c r="O647" s="80"/>
      <c r="P647" s="81"/>
      <c r="Q647" s="81"/>
      <c r="R647" s="93"/>
      <c r="S647" s="93"/>
      <c r="T647" s="93"/>
      <c r="U647" s="93"/>
      <c r="V647" s="52"/>
      <c r="W647" s="52"/>
      <c r="X647" s="52"/>
      <c r="Y647" s="52"/>
      <c r="Z647" s="51"/>
      <c r="AA647" s="76"/>
      <c r="AB647" s="76"/>
      <c r="AC647" s="77"/>
      <c r="AD647" s="83" t="s">
        <v>17247</v>
      </c>
      <c r="AE647" s="83">
        <v>142</v>
      </c>
      <c r="AF647" s="83">
        <v>72</v>
      </c>
      <c r="AG647" s="83">
        <v>9776</v>
      </c>
      <c r="AH647" s="83">
        <v>9106</v>
      </c>
      <c r="AI647" s="83"/>
      <c r="AJ647" s="83"/>
      <c r="AK647" s="83"/>
      <c r="AL647" s="83"/>
      <c r="AM647" s="83"/>
      <c r="AN647" s="85">
        <v>42053.91065972222</v>
      </c>
      <c r="AO647" s="83"/>
      <c r="AP647" s="83" t="b">
        <v>1</v>
      </c>
      <c r="AQ647" s="83" t="b">
        <v>1</v>
      </c>
      <c r="AR647" s="83" t="b">
        <v>0</v>
      </c>
      <c r="AS647" s="83"/>
      <c r="AT647" s="83">
        <v>0</v>
      </c>
      <c r="AU647" s="88" t="s">
        <v>22157</v>
      </c>
      <c r="AV647" s="83" t="b">
        <v>0</v>
      </c>
      <c r="AW647" s="83" t="s">
        <v>22320</v>
      </c>
      <c r="AX647" s="88" t="s">
        <v>22965</v>
      </c>
      <c r="AY647" s="83" t="s">
        <v>66</v>
      </c>
      <c r="AZ647" s="2"/>
      <c r="BA647" s="3"/>
      <c r="BB647" s="3"/>
      <c r="BC647" s="3"/>
      <c r="BD647" s="3"/>
    </row>
    <row r="648" spans="1:56" x14ac:dyDescent="0.3">
      <c r="A648" s="69" t="s">
        <v>773</v>
      </c>
      <c r="B648" s="70"/>
      <c r="C648" s="70"/>
      <c r="D648" s="71"/>
      <c r="E648" s="73"/>
      <c r="F648" s="109" t="s">
        <v>3565</v>
      </c>
      <c r="G648" s="70"/>
      <c r="H648" s="74"/>
      <c r="I648" s="75"/>
      <c r="J648" s="75"/>
      <c r="K648" s="74" t="s">
        <v>24917</v>
      </c>
      <c r="L648" s="78"/>
      <c r="M648" s="79"/>
      <c r="N648" s="79"/>
      <c r="O648" s="80"/>
      <c r="P648" s="81"/>
      <c r="Q648" s="81"/>
      <c r="R648" s="93"/>
      <c r="S648" s="93"/>
      <c r="T648" s="93"/>
      <c r="U648" s="93"/>
      <c r="V648" s="52"/>
      <c r="W648" s="52"/>
      <c r="X648" s="52"/>
      <c r="Y648" s="52"/>
      <c r="Z648" s="51"/>
      <c r="AA648" s="76"/>
      <c r="AB648" s="76"/>
      <c r="AC648" s="77"/>
      <c r="AD648" s="83" t="s">
        <v>17248</v>
      </c>
      <c r="AE648" s="83">
        <v>401</v>
      </c>
      <c r="AF648" s="83">
        <v>190</v>
      </c>
      <c r="AG648" s="83">
        <v>1279</v>
      </c>
      <c r="AH648" s="83">
        <v>436</v>
      </c>
      <c r="AI648" s="83"/>
      <c r="AJ648" s="83"/>
      <c r="AK648" s="83" t="s">
        <v>19898</v>
      </c>
      <c r="AL648" s="83"/>
      <c r="AM648" s="83"/>
      <c r="AN648" s="85">
        <v>40622.52611111111</v>
      </c>
      <c r="AO648" s="88" t="s">
        <v>21100</v>
      </c>
      <c r="AP648" s="83" t="b">
        <v>1</v>
      </c>
      <c r="AQ648" s="83" t="b">
        <v>0</v>
      </c>
      <c r="AR648" s="83" t="b">
        <v>0</v>
      </c>
      <c r="AS648" s="83"/>
      <c r="AT648" s="83">
        <v>0</v>
      </c>
      <c r="AU648" s="88" t="s">
        <v>22157</v>
      </c>
      <c r="AV648" s="83" t="b">
        <v>0</v>
      </c>
      <c r="AW648" s="83" t="s">
        <v>22320</v>
      </c>
      <c r="AX648" s="88" t="s">
        <v>22966</v>
      </c>
      <c r="AY648" s="83" t="s">
        <v>66</v>
      </c>
      <c r="AZ648" s="2"/>
      <c r="BA648" s="3"/>
      <c r="BB648" s="3"/>
      <c r="BC648" s="3"/>
      <c r="BD648" s="3"/>
    </row>
    <row r="649" spans="1:56" x14ac:dyDescent="0.3">
      <c r="A649" s="69" t="s">
        <v>774</v>
      </c>
      <c r="B649" s="70"/>
      <c r="C649" s="70"/>
      <c r="D649" s="71"/>
      <c r="E649" s="73"/>
      <c r="F649" s="109" t="s">
        <v>3566</v>
      </c>
      <c r="G649" s="70"/>
      <c r="H649" s="74"/>
      <c r="I649" s="75"/>
      <c r="J649" s="75"/>
      <c r="K649" s="74" t="s">
        <v>24918</v>
      </c>
      <c r="L649" s="78"/>
      <c r="M649" s="79"/>
      <c r="N649" s="79"/>
      <c r="O649" s="80"/>
      <c r="P649" s="81"/>
      <c r="Q649" s="81"/>
      <c r="R649" s="93"/>
      <c r="S649" s="93"/>
      <c r="T649" s="93"/>
      <c r="U649" s="93"/>
      <c r="V649" s="52"/>
      <c r="W649" s="52"/>
      <c r="X649" s="52"/>
      <c r="Y649" s="52"/>
      <c r="Z649" s="51"/>
      <c r="AA649" s="76"/>
      <c r="AB649" s="76"/>
      <c r="AC649" s="77"/>
      <c r="AD649" s="83" t="s">
        <v>17249</v>
      </c>
      <c r="AE649" s="83">
        <v>144</v>
      </c>
      <c r="AF649" s="83">
        <v>88</v>
      </c>
      <c r="AG649" s="83">
        <v>1721</v>
      </c>
      <c r="AH649" s="83">
        <v>982</v>
      </c>
      <c r="AI649" s="83"/>
      <c r="AJ649" s="83"/>
      <c r="AK649" s="83" t="s">
        <v>16561</v>
      </c>
      <c r="AL649" s="83"/>
      <c r="AM649" s="83"/>
      <c r="AN649" s="85">
        <v>42644.69976851852</v>
      </c>
      <c r="AO649" s="83"/>
      <c r="AP649" s="83" t="b">
        <v>1</v>
      </c>
      <c r="AQ649" s="83" t="b">
        <v>0</v>
      </c>
      <c r="AR649" s="83" t="b">
        <v>0</v>
      </c>
      <c r="AS649" s="83"/>
      <c r="AT649" s="83">
        <v>0</v>
      </c>
      <c r="AU649" s="83"/>
      <c r="AV649" s="83" t="b">
        <v>0</v>
      </c>
      <c r="AW649" s="83" t="s">
        <v>22320</v>
      </c>
      <c r="AX649" s="88" t="s">
        <v>22967</v>
      </c>
      <c r="AY649" s="83" t="s">
        <v>66</v>
      </c>
      <c r="AZ649" s="2"/>
      <c r="BA649" s="3"/>
      <c r="BB649" s="3"/>
      <c r="BC649" s="3"/>
      <c r="BD649" s="3"/>
    </row>
    <row r="650" spans="1:56" x14ac:dyDescent="0.3">
      <c r="A650" s="69" t="s">
        <v>775</v>
      </c>
      <c r="B650" s="70"/>
      <c r="C650" s="70"/>
      <c r="D650" s="71"/>
      <c r="E650" s="73"/>
      <c r="F650" s="109" t="s">
        <v>3567</v>
      </c>
      <c r="G650" s="70"/>
      <c r="H650" s="74"/>
      <c r="I650" s="75"/>
      <c r="J650" s="75"/>
      <c r="K650" s="74" t="s">
        <v>24919</v>
      </c>
      <c r="L650" s="78"/>
      <c r="M650" s="79"/>
      <c r="N650" s="79"/>
      <c r="O650" s="80"/>
      <c r="P650" s="81"/>
      <c r="Q650" s="81"/>
      <c r="R650" s="93"/>
      <c r="S650" s="93"/>
      <c r="T650" s="93"/>
      <c r="U650" s="93"/>
      <c r="V650" s="52"/>
      <c r="W650" s="52"/>
      <c r="X650" s="52"/>
      <c r="Y650" s="52"/>
      <c r="Z650" s="51"/>
      <c r="AA650" s="76"/>
      <c r="AB650" s="76"/>
      <c r="AC650" s="77"/>
      <c r="AD650" s="83" t="s">
        <v>17250</v>
      </c>
      <c r="AE650" s="83">
        <v>673</v>
      </c>
      <c r="AF650" s="83">
        <v>179</v>
      </c>
      <c r="AG650" s="83">
        <v>63061</v>
      </c>
      <c r="AH650" s="83">
        <v>5261</v>
      </c>
      <c r="AI650" s="83"/>
      <c r="AJ650" s="83"/>
      <c r="AK650" s="83"/>
      <c r="AL650" s="83"/>
      <c r="AM650" s="83"/>
      <c r="AN650" s="85">
        <v>43512.652013888888</v>
      </c>
      <c r="AO650" s="88" t="s">
        <v>21101</v>
      </c>
      <c r="AP650" s="83" t="b">
        <v>1</v>
      </c>
      <c r="AQ650" s="83" t="b">
        <v>0</v>
      </c>
      <c r="AR650" s="83" t="b">
        <v>0</v>
      </c>
      <c r="AS650" s="83"/>
      <c r="AT650" s="83">
        <v>1</v>
      </c>
      <c r="AU650" s="83"/>
      <c r="AV650" s="83" t="b">
        <v>0</v>
      </c>
      <c r="AW650" s="83" t="s">
        <v>22320</v>
      </c>
      <c r="AX650" s="88" t="s">
        <v>22968</v>
      </c>
      <c r="AY650" s="83" t="s">
        <v>66</v>
      </c>
      <c r="AZ650" s="2"/>
      <c r="BA650" s="3"/>
      <c r="BB650" s="3"/>
      <c r="BC650" s="3"/>
      <c r="BD650" s="3"/>
    </row>
    <row r="651" spans="1:56" x14ac:dyDescent="0.3">
      <c r="A651" s="69" t="s">
        <v>776</v>
      </c>
      <c r="B651" s="70"/>
      <c r="C651" s="70"/>
      <c r="D651" s="71"/>
      <c r="E651" s="73"/>
      <c r="F651" s="109" t="s">
        <v>3062</v>
      </c>
      <c r="G651" s="70"/>
      <c r="H651" s="74"/>
      <c r="I651" s="75"/>
      <c r="J651" s="75"/>
      <c r="K651" s="74" t="s">
        <v>24920</v>
      </c>
      <c r="L651" s="78"/>
      <c r="M651" s="79"/>
      <c r="N651" s="79"/>
      <c r="O651" s="80"/>
      <c r="P651" s="81"/>
      <c r="Q651" s="81"/>
      <c r="R651" s="93"/>
      <c r="S651" s="93"/>
      <c r="T651" s="93"/>
      <c r="U651" s="93"/>
      <c r="V651" s="52"/>
      <c r="W651" s="52"/>
      <c r="X651" s="52"/>
      <c r="Y651" s="52"/>
      <c r="Z651" s="51"/>
      <c r="AA651" s="76"/>
      <c r="AB651" s="76"/>
      <c r="AC651" s="77"/>
      <c r="AD651" s="83" t="s">
        <v>17251</v>
      </c>
      <c r="AE651" s="83">
        <v>434</v>
      </c>
      <c r="AF651" s="83">
        <v>191</v>
      </c>
      <c r="AG651" s="83">
        <v>6603</v>
      </c>
      <c r="AH651" s="83">
        <v>17450</v>
      </c>
      <c r="AI651" s="83"/>
      <c r="AJ651" s="83"/>
      <c r="AK651" s="83"/>
      <c r="AL651" s="83"/>
      <c r="AM651" s="83"/>
      <c r="AN651" s="85">
        <v>43430.748136574075</v>
      </c>
      <c r="AO651" s="83"/>
      <c r="AP651" s="83" t="b">
        <v>1</v>
      </c>
      <c r="AQ651" s="83" t="b">
        <v>1</v>
      </c>
      <c r="AR651" s="83" t="b">
        <v>0</v>
      </c>
      <c r="AS651" s="83"/>
      <c r="AT651" s="83">
        <v>0</v>
      </c>
      <c r="AU651" s="83"/>
      <c r="AV651" s="83" t="b">
        <v>0</v>
      </c>
      <c r="AW651" s="83" t="s">
        <v>22320</v>
      </c>
      <c r="AX651" s="88" t="s">
        <v>22969</v>
      </c>
      <c r="AY651" s="83" t="s">
        <v>66</v>
      </c>
      <c r="AZ651" s="2"/>
      <c r="BA651" s="3"/>
      <c r="BB651" s="3"/>
      <c r="BC651" s="3"/>
      <c r="BD651" s="3"/>
    </row>
    <row r="652" spans="1:56" x14ac:dyDescent="0.3">
      <c r="A652" s="69" t="s">
        <v>777</v>
      </c>
      <c r="B652" s="70"/>
      <c r="C652" s="70"/>
      <c r="D652" s="71"/>
      <c r="E652" s="73"/>
      <c r="F652" s="109" t="s">
        <v>3568</v>
      </c>
      <c r="G652" s="70"/>
      <c r="H652" s="74"/>
      <c r="I652" s="75"/>
      <c r="J652" s="75"/>
      <c r="K652" s="74" t="s">
        <v>24921</v>
      </c>
      <c r="L652" s="78"/>
      <c r="M652" s="79"/>
      <c r="N652" s="79"/>
      <c r="O652" s="80"/>
      <c r="P652" s="81"/>
      <c r="Q652" s="81"/>
      <c r="R652" s="93"/>
      <c r="S652" s="93"/>
      <c r="T652" s="93"/>
      <c r="U652" s="93"/>
      <c r="V652" s="52"/>
      <c r="W652" s="52"/>
      <c r="X652" s="52"/>
      <c r="Y652" s="52"/>
      <c r="Z652" s="51"/>
      <c r="AA652" s="76"/>
      <c r="AB652" s="76"/>
      <c r="AC652" s="77"/>
      <c r="AD652" s="83" t="s">
        <v>17252</v>
      </c>
      <c r="AE652" s="83">
        <v>467</v>
      </c>
      <c r="AF652" s="83">
        <v>436</v>
      </c>
      <c r="AG652" s="83">
        <v>23120</v>
      </c>
      <c r="AH652" s="83">
        <v>2252</v>
      </c>
      <c r="AI652" s="83"/>
      <c r="AJ652" s="83" t="s">
        <v>18916</v>
      </c>
      <c r="AK652" s="83" t="s">
        <v>19935</v>
      </c>
      <c r="AL652" s="83"/>
      <c r="AM652" s="83"/>
      <c r="AN652" s="85">
        <v>40751.491273148145</v>
      </c>
      <c r="AO652" s="88" t="s">
        <v>21102</v>
      </c>
      <c r="AP652" s="83" t="b">
        <v>0</v>
      </c>
      <c r="AQ652" s="83" t="b">
        <v>0</v>
      </c>
      <c r="AR652" s="83" t="b">
        <v>0</v>
      </c>
      <c r="AS652" s="83"/>
      <c r="AT652" s="83">
        <v>1</v>
      </c>
      <c r="AU652" s="88" t="s">
        <v>22165</v>
      </c>
      <c r="AV652" s="83" t="b">
        <v>0</v>
      </c>
      <c r="AW652" s="83" t="s">
        <v>22320</v>
      </c>
      <c r="AX652" s="88" t="s">
        <v>22970</v>
      </c>
      <c r="AY652" s="83" t="s">
        <v>66</v>
      </c>
      <c r="AZ652" s="2"/>
      <c r="BA652" s="3"/>
      <c r="BB652" s="3"/>
      <c r="BC652" s="3"/>
      <c r="BD652" s="3"/>
    </row>
    <row r="653" spans="1:56" x14ac:dyDescent="0.3">
      <c r="A653" s="69" t="s">
        <v>778</v>
      </c>
      <c r="B653" s="70"/>
      <c r="C653" s="70"/>
      <c r="D653" s="71"/>
      <c r="E653" s="73"/>
      <c r="F653" s="109" t="s">
        <v>3569</v>
      </c>
      <c r="G653" s="70"/>
      <c r="H653" s="74"/>
      <c r="I653" s="75"/>
      <c r="J653" s="75"/>
      <c r="K653" s="74" t="s">
        <v>24922</v>
      </c>
      <c r="L653" s="78"/>
      <c r="M653" s="79"/>
      <c r="N653" s="79"/>
      <c r="O653" s="80"/>
      <c r="P653" s="81"/>
      <c r="Q653" s="81"/>
      <c r="R653" s="93"/>
      <c r="S653" s="93"/>
      <c r="T653" s="93"/>
      <c r="U653" s="93"/>
      <c r="V653" s="52"/>
      <c r="W653" s="52"/>
      <c r="X653" s="52"/>
      <c r="Y653" s="52"/>
      <c r="Z653" s="51"/>
      <c r="AA653" s="76"/>
      <c r="AB653" s="76"/>
      <c r="AC653" s="77"/>
      <c r="AD653" s="83" t="s">
        <v>17253</v>
      </c>
      <c r="AE653" s="83">
        <v>465</v>
      </c>
      <c r="AF653" s="83">
        <v>1295</v>
      </c>
      <c r="AG653" s="83">
        <v>12131</v>
      </c>
      <c r="AH653" s="83">
        <v>5960</v>
      </c>
      <c r="AI653" s="83"/>
      <c r="AJ653" s="83" t="s">
        <v>18917</v>
      </c>
      <c r="AK653" s="83" t="s">
        <v>20047</v>
      </c>
      <c r="AL653" s="83"/>
      <c r="AM653" s="83"/>
      <c r="AN653" s="85">
        <v>40923.486875000002</v>
      </c>
      <c r="AO653" s="88" t="s">
        <v>21103</v>
      </c>
      <c r="AP653" s="83" t="b">
        <v>1</v>
      </c>
      <c r="AQ653" s="83" t="b">
        <v>0</v>
      </c>
      <c r="AR653" s="83" t="b">
        <v>1</v>
      </c>
      <c r="AS653" s="83"/>
      <c r="AT653" s="83">
        <v>2</v>
      </c>
      <c r="AU653" s="88" t="s">
        <v>22157</v>
      </c>
      <c r="AV653" s="83" t="b">
        <v>0</v>
      </c>
      <c r="AW653" s="83" t="s">
        <v>22320</v>
      </c>
      <c r="AX653" s="88" t="s">
        <v>22971</v>
      </c>
      <c r="AY653" s="83" t="s">
        <v>66</v>
      </c>
      <c r="AZ653" s="2"/>
      <c r="BA653" s="3"/>
      <c r="BB653" s="3"/>
      <c r="BC653" s="3"/>
      <c r="BD653" s="3"/>
    </row>
    <row r="654" spans="1:56" x14ac:dyDescent="0.3">
      <c r="A654" s="69" t="s">
        <v>779</v>
      </c>
      <c r="B654" s="70"/>
      <c r="C654" s="70"/>
      <c r="D654" s="71"/>
      <c r="E654" s="73"/>
      <c r="F654" s="109" t="s">
        <v>3570</v>
      </c>
      <c r="G654" s="70"/>
      <c r="H654" s="74"/>
      <c r="I654" s="75"/>
      <c r="J654" s="75"/>
      <c r="K654" s="74" t="s">
        <v>24923</v>
      </c>
      <c r="L654" s="78"/>
      <c r="M654" s="79"/>
      <c r="N654" s="79"/>
      <c r="O654" s="80"/>
      <c r="P654" s="81"/>
      <c r="Q654" s="81"/>
      <c r="R654" s="93"/>
      <c r="S654" s="93"/>
      <c r="T654" s="93"/>
      <c r="U654" s="93"/>
      <c r="V654" s="52"/>
      <c r="W654" s="52"/>
      <c r="X654" s="52"/>
      <c r="Y654" s="52"/>
      <c r="Z654" s="51"/>
      <c r="AA654" s="76"/>
      <c r="AB654" s="76"/>
      <c r="AC654" s="77"/>
      <c r="AD654" s="83" t="s">
        <v>17254</v>
      </c>
      <c r="AE654" s="83">
        <v>553</v>
      </c>
      <c r="AF654" s="83">
        <v>261</v>
      </c>
      <c r="AG654" s="83">
        <v>3255</v>
      </c>
      <c r="AH654" s="83">
        <v>3770</v>
      </c>
      <c r="AI654" s="83"/>
      <c r="AJ654" s="83" t="s">
        <v>18918</v>
      </c>
      <c r="AK654" s="83" t="s">
        <v>16552</v>
      </c>
      <c r="AL654" s="83"/>
      <c r="AM654" s="83"/>
      <c r="AN654" s="85">
        <v>41612.175300925926</v>
      </c>
      <c r="AO654" s="88" t="s">
        <v>21104</v>
      </c>
      <c r="AP654" s="83" t="b">
        <v>1</v>
      </c>
      <c r="AQ654" s="83" t="b">
        <v>0</v>
      </c>
      <c r="AR654" s="83" t="b">
        <v>1</v>
      </c>
      <c r="AS654" s="83"/>
      <c r="AT654" s="83">
        <v>0</v>
      </c>
      <c r="AU654" s="88" t="s">
        <v>22157</v>
      </c>
      <c r="AV654" s="83" t="b">
        <v>0</v>
      </c>
      <c r="AW654" s="83" t="s">
        <v>22320</v>
      </c>
      <c r="AX654" s="88" t="s">
        <v>22972</v>
      </c>
      <c r="AY654" s="83" t="s">
        <v>66</v>
      </c>
      <c r="AZ654" s="2"/>
      <c r="BA654" s="3"/>
      <c r="BB654" s="3"/>
      <c r="BC654" s="3"/>
      <c r="BD654" s="3"/>
    </row>
    <row r="655" spans="1:56" x14ac:dyDescent="0.3">
      <c r="A655" s="69" t="s">
        <v>780</v>
      </c>
      <c r="B655" s="70"/>
      <c r="C655" s="70"/>
      <c r="D655" s="71"/>
      <c r="E655" s="73"/>
      <c r="F655" s="109" t="s">
        <v>3571</v>
      </c>
      <c r="G655" s="70"/>
      <c r="H655" s="74"/>
      <c r="I655" s="75"/>
      <c r="J655" s="75"/>
      <c r="K655" s="74" t="s">
        <v>24924</v>
      </c>
      <c r="L655" s="78"/>
      <c r="M655" s="79"/>
      <c r="N655" s="79"/>
      <c r="O655" s="80"/>
      <c r="P655" s="81"/>
      <c r="Q655" s="81"/>
      <c r="R655" s="93"/>
      <c r="S655" s="93"/>
      <c r="T655" s="93"/>
      <c r="U655" s="93"/>
      <c r="V655" s="52"/>
      <c r="W655" s="52"/>
      <c r="X655" s="52"/>
      <c r="Y655" s="52"/>
      <c r="Z655" s="51"/>
      <c r="AA655" s="76"/>
      <c r="AB655" s="76"/>
      <c r="AC655" s="77"/>
      <c r="AD655" s="83" t="s">
        <v>17255</v>
      </c>
      <c r="AE655" s="83">
        <v>24</v>
      </c>
      <c r="AF655" s="83">
        <v>287</v>
      </c>
      <c r="AG655" s="83">
        <v>10345</v>
      </c>
      <c r="AH655" s="83">
        <v>313</v>
      </c>
      <c r="AI655" s="83"/>
      <c r="AJ655" s="83" t="s">
        <v>18919</v>
      </c>
      <c r="AK655" s="83"/>
      <c r="AL655" s="88" t="s">
        <v>20410</v>
      </c>
      <c r="AM655" s="83"/>
      <c r="AN655" s="85">
        <v>41980.063761574071</v>
      </c>
      <c r="AO655" s="88" t="s">
        <v>21105</v>
      </c>
      <c r="AP655" s="83" t="b">
        <v>1</v>
      </c>
      <c r="AQ655" s="83" t="b">
        <v>0</v>
      </c>
      <c r="AR655" s="83" t="b">
        <v>0</v>
      </c>
      <c r="AS655" s="83"/>
      <c r="AT655" s="83">
        <v>0</v>
      </c>
      <c r="AU655" s="88" t="s">
        <v>22157</v>
      </c>
      <c r="AV655" s="83" t="b">
        <v>0</v>
      </c>
      <c r="AW655" s="83" t="s">
        <v>22320</v>
      </c>
      <c r="AX655" s="88" t="s">
        <v>22973</v>
      </c>
      <c r="AY655" s="83" t="s">
        <v>66</v>
      </c>
      <c r="AZ655" s="2"/>
      <c r="BA655" s="3"/>
      <c r="BB655" s="3"/>
      <c r="BC655" s="3"/>
      <c r="BD655" s="3"/>
    </row>
    <row r="656" spans="1:56" x14ac:dyDescent="0.3">
      <c r="A656" s="69" t="s">
        <v>781</v>
      </c>
      <c r="B656" s="70"/>
      <c r="C656" s="70"/>
      <c r="D656" s="71"/>
      <c r="E656" s="73"/>
      <c r="F656" s="109" t="s">
        <v>3572</v>
      </c>
      <c r="G656" s="70"/>
      <c r="H656" s="74"/>
      <c r="I656" s="75"/>
      <c r="J656" s="75"/>
      <c r="K656" s="74" t="s">
        <v>24925</v>
      </c>
      <c r="L656" s="78"/>
      <c r="M656" s="79"/>
      <c r="N656" s="79"/>
      <c r="O656" s="80"/>
      <c r="P656" s="81"/>
      <c r="Q656" s="81"/>
      <c r="R656" s="93"/>
      <c r="S656" s="93"/>
      <c r="T656" s="93"/>
      <c r="U656" s="93"/>
      <c r="V656" s="52"/>
      <c r="W656" s="52"/>
      <c r="X656" s="52"/>
      <c r="Y656" s="52"/>
      <c r="Z656" s="51"/>
      <c r="AA656" s="76"/>
      <c r="AB656" s="76"/>
      <c r="AC656" s="77"/>
      <c r="AD656" s="83" t="s">
        <v>17256</v>
      </c>
      <c r="AE656" s="83">
        <v>10287</v>
      </c>
      <c r="AF656" s="83">
        <v>8140</v>
      </c>
      <c r="AG656" s="83">
        <v>17040</v>
      </c>
      <c r="AH656" s="83">
        <v>2284</v>
      </c>
      <c r="AI656" s="83"/>
      <c r="AJ656" s="83" t="s">
        <v>18920</v>
      </c>
      <c r="AK656" s="83" t="s">
        <v>20048</v>
      </c>
      <c r="AL656" s="88" t="s">
        <v>20411</v>
      </c>
      <c r="AM656" s="83"/>
      <c r="AN656" s="85">
        <v>41124.197951388887</v>
      </c>
      <c r="AO656" s="88" t="s">
        <v>21106</v>
      </c>
      <c r="AP656" s="83" t="b">
        <v>1</v>
      </c>
      <c r="AQ656" s="83" t="b">
        <v>0</v>
      </c>
      <c r="AR656" s="83" t="b">
        <v>0</v>
      </c>
      <c r="AS656" s="83"/>
      <c r="AT656" s="83">
        <v>1</v>
      </c>
      <c r="AU656" s="88" t="s">
        <v>22157</v>
      </c>
      <c r="AV656" s="83" t="b">
        <v>0</v>
      </c>
      <c r="AW656" s="83" t="s">
        <v>22320</v>
      </c>
      <c r="AX656" s="88" t="s">
        <v>22974</v>
      </c>
      <c r="AY656" s="83" t="s">
        <v>66</v>
      </c>
      <c r="AZ656" s="2"/>
      <c r="BA656" s="3"/>
      <c r="BB656" s="3"/>
      <c r="BC656" s="3"/>
      <c r="BD656" s="3"/>
    </row>
    <row r="657" spans="1:56" x14ac:dyDescent="0.3">
      <c r="A657" s="69" t="s">
        <v>1596</v>
      </c>
      <c r="B657" s="70"/>
      <c r="C657" s="70"/>
      <c r="D657" s="71"/>
      <c r="E657" s="73"/>
      <c r="F657" s="109" t="s">
        <v>4326</v>
      </c>
      <c r="G657" s="70"/>
      <c r="H657" s="74"/>
      <c r="I657" s="75"/>
      <c r="J657" s="75"/>
      <c r="K657" s="74" t="s">
        <v>24926</v>
      </c>
      <c r="L657" s="78"/>
      <c r="M657" s="79"/>
      <c r="N657" s="79"/>
      <c r="O657" s="80"/>
      <c r="P657" s="81"/>
      <c r="Q657" s="81"/>
      <c r="R657" s="93"/>
      <c r="S657" s="93"/>
      <c r="T657" s="93"/>
      <c r="U657" s="93"/>
      <c r="V657" s="52"/>
      <c r="W657" s="52"/>
      <c r="X657" s="52"/>
      <c r="Y657" s="52"/>
      <c r="Z657" s="51"/>
      <c r="AA657" s="76"/>
      <c r="AB657" s="76"/>
      <c r="AC657" s="77"/>
      <c r="AD657" s="83" t="s">
        <v>17257</v>
      </c>
      <c r="AE657" s="83">
        <v>74271</v>
      </c>
      <c r="AF657" s="83">
        <v>121624</v>
      </c>
      <c r="AG657" s="83">
        <v>107002</v>
      </c>
      <c r="AH657" s="83">
        <v>23230</v>
      </c>
      <c r="AI657" s="83"/>
      <c r="AJ657" s="83" t="s">
        <v>18921</v>
      </c>
      <c r="AK657" s="83">
        <v>596535555</v>
      </c>
      <c r="AL657" s="88" t="s">
        <v>20412</v>
      </c>
      <c r="AM657" s="83"/>
      <c r="AN657" s="85">
        <v>40417.388379629629</v>
      </c>
      <c r="AO657" s="88" t="s">
        <v>21107</v>
      </c>
      <c r="AP657" s="83" t="b">
        <v>0</v>
      </c>
      <c r="AQ657" s="83" t="b">
        <v>0</v>
      </c>
      <c r="AR657" s="83" t="b">
        <v>1</v>
      </c>
      <c r="AS657" s="83"/>
      <c r="AT657" s="83">
        <v>88</v>
      </c>
      <c r="AU657" s="88" t="s">
        <v>22157</v>
      </c>
      <c r="AV657" s="83" t="b">
        <v>0</v>
      </c>
      <c r="AW657" s="83" t="s">
        <v>22320</v>
      </c>
      <c r="AX657" s="88" t="s">
        <v>22975</v>
      </c>
      <c r="AY657" s="83" t="s">
        <v>66</v>
      </c>
      <c r="AZ657" s="2"/>
      <c r="BA657" s="3"/>
      <c r="BB657" s="3"/>
      <c r="BC657" s="3"/>
      <c r="BD657" s="3"/>
    </row>
    <row r="658" spans="1:56" x14ac:dyDescent="0.3">
      <c r="A658" s="69" t="s">
        <v>782</v>
      </c>
      <c r="B658" s="70"/>
      <c r="C658" s="70"/>
      <c r="D658" s="71"/>
      <c r="E658" s="73"/>
      <c r="F658" s="109" t="s">
        <v>3573</v>
      </c>
      <c r="G658" s="70"/>
      <c r="H658" s="74"/>
      <c r="I658" s="75"/>
      <c r="J658" s="75"/>
      <c r="K658" s="74" t="s">
        <v>24927</v>
      </c>
      <c r="L658" s="78"/>
      <c r="M658" s="79"/>
      <c r="N658" s="79"/>
      <c r="O658" s="80"/>
      <c r="P658" s="81"/>
      <c r="Q658" s="81"/>
      <c r="R658" s="93"/>
      <c r="S658" s="93"/>
      <c r="T658" s="93"/>
      <c r="U658" s="93"/>
      <c r="V658" s="52"/>
      <c r="W658" s="52"/>
      <c r="X658" s="52"/>
      <c r="Y658" s="52"/>
      <c r="Z658" s="51"/>
      <c r="AA658" s="76"/>
      <c r="AB658" s="76"/>
      <c r="AC658" s="77"/>
      <c r="AD658" s="83" t="s">
        <v>17258</v>
      </c>
      <c r="AE658" s="83">
        <v>23</v>
      </c>
      <c r="AF658" s="83">
        <v>19</v>
      </c>
      <c r="AG658" s="83">
        <v>669</v>
      </c>
      <c r="AH658" s="83">
        <v>554</v>
      </c>
      <c r="AI658" s="83"/>
      <c r="AJ658" s="83"/>
      <c r="AK658" s="83"/>
      <c r="AL658" s="83"/>
      <c r="AM658" s="83"/>
      <c r="AN658" s="85">
        <v>43838.86513888889</v>
      </c>
      <c r="AO658" s="88" t="s">
        <v>21108</v>
      </c>
      <c r="AP658" s="83" t="b">
        <v>1</v>
      </c>
      <c r="AQ658" s="83" t="b">
        <v>0</v>
      </c>
      <c r="AR658" s="83" t="b">
        <v>0</v>
      </c>
      <c r="AS658" s="83"/>
      <c r="AT658" s="83">
        <v>0</v>
      </c>
      <c r="AU658" s="83"/>
      <c r="AV658" s="83" t="b">
        <v>0</v>
      </c>
      <c r="AW658" s="83" t="s">
        <v>22320</v>
      </c>
      <c r="AX658" s="88" t="s">
        <v>22976</v>
      </c>
      <c r="AY658" s="83" t="s">
        <v>66</v>
      </c>
      <c r="AZ658" s="2"/>
      <c r="BA658" s="3"/>
      <c r="BB658" s="3"/>
      <c r="BC658" s="3"/>
      <c r="BD658" s="3"/>
    </row>
    <row r="659" spans="1:56" x14ac:dyDescent="0.3">
      <c r="A659" s="69" t="s">
        <v>783</v>
      </c>
      <c r="B659" s="70"/>
      <c r="C659" s="70"/>
      <c r="D659" s="71"/>
      <c r="E659" s="73"/>
      <c r="F659" s="109" t="s">
        <v>3574</v>
      </c>
      <c r="G659" s="70"/>
      <c r="H659" s="74"/>
      <c r="I659" s="75"/>
      <c r="J659" s="75"/>
      <c r="K659" s="74" t="s">
        <v>24928</v>
      </c>
      <c r="L659" s="78"/>
      <c r="M659" s="79"/>
      <c r="N659" s="79"/>
      <c r="O659" s="80"/>
      <c r="P659" s="81"/>
      <c r="Q659" s="81"/>
      <c r="R659" s="93"/>
      <c r="S659" s="93"/>
      <c r="T659" s="93"/>
      <c r="U659" s="93"/>
      <c r="V659" s="52"/>
      <c r="W659" s="52"/>
      <c r="X659" s="52"/>
      <c r="Y659" s="52"/>
      <c r="Z659" s="51"/>
      <c r="AA659" s="76"/>
      <c r="AB659" s="76"/>
      <c r="AC659" s="77"/>
      <c r="AD659" s="83" t="s">
        <v>17259</v>
      </c>
      <c r="AE659" s="83">
        <v>122</v>
      </c>
      <c r="AF659" s="83">
        <v>455</v>
      </c>
      <c r="AG659" s="83">
        <v>1675</v>
      </c>
      <c r="AH659" s="83">
        <v>1103</v>
      </c>
      <c r="AI659" s="83"/>
      <c r="AJ659" s="83" t="s">
        <v>18922</v>
      </c>
      <c r="AK659" s="83"/>
      <c r="AL659" s="88" t="s">
        <v>20413</v>
      </c>
      <c r="AM659" s="83"/>
      <c r="AN659" s="85">
        <v>42456.514374999999</v>
      </c>
      <c r="AO659" s="88" t="s">
        <v>21109</v>
      </c>
      <c r="AP659" s="83" t="b">
        <v>1</v>
      </c>
      <c r="AQ659" s="83" t="b">
        <v>0</v>
      </c>
      <c r="AR659" s="83" t="b">
        <v>1</v>
      </c>
      <c r="AS659" s="83"/>
      <c r="AT659" s="83">
        <v>4</v>
      </c>
      <c r="AU659" s="83"/>
      <c r="AV659" s="83" t="b">
        <v>0</v>
      </c>
      <c r="AW659" s="83" t="s">
        <v>22320</v>
      </c>
      <c r="AX659" s="88" t="s">
        <v>22977</v>
      </c>
      <c r="AY659" s="83" t="s">
        <v>66</v>
      </c>
      <c r="AZ659" s="2"/>
      <c r="BA659" s="3"/>
      <c r="BB659" s="3"/>
      <c r="BC659" s="3"/>
      <c r="BD659" s="3"/>
    </row>
    <row r="660" spans="1:56" x14ac:dyDescent="0.3">
      <c r="A660" s="69" t="s">
        <v>784</v>
      </c>
      <c r="B660" s="70"/>
      <c r="C660" s="70"/>
      <c r="D660" s="71"/>
      <c r="E660" s="73"/>
      <c r="F660" s="109" t="s">
        <v>3575</v>
      </c>
      <c r="G660" s="70"/>
      <c r="H660" s="74"/>
      <c r="I660" s="75"/>
      <c r="J660" s="75"/>
      <c r="K660" s="74" t="s">
        <v>24929</v>
      </c>
      <c r="L660" s="78"/>
      <c r="M660" s="79"/>
      <c r="N660" s="79"/>
      <c r="O660" s="80"/>
      <c r="P660" s="81"/>
      <c r="Q660" s="81"/>
      <c r="R660" s="93"/>
      <c r="S660" s="93"/>
      <c r="T660" s="93"/>
      <c r="U660" s="93"/>
      <c r="V660" s="52"/>
      <c r="W660" s="52"/>
      <c r="X660" s="52"/>
      <c r="Y660" s="52"/>
      <c r="Z660" s="51"/>
      <c r="AA660" s="76"/>
      <c r="AB660" s="76"/>
      <c r="AC660" s="77"/>
      <c r="AD660" s="83" t="s">
        <v>17260</v>
      </c>
      <c r="AE660" s="83">
        <v>23670</v>
      </c>
      <c r="AF660" s="83">
        <v>21254</v>
      </c>
      <c r="AG660" s="83">
        <v>26297</v>
      </c>
      <c r="AH660" s="83">
        <v>4618</v>
      </c>
      <c r="AI660" s="83"/>
      <c r="AJ660" s="83" t="s">
        <v>18923</v>
      </c>
      <c r="AK660" s="83" t="s">
        <v>20049</v>
      </c>
      <c r="AL660" s="88" t="s">
        <v>20414</v>
      </c>
      <c r="AM660" s="83"/>
      <c r="AN660" s="85">
        <v>41124.201365740744</v>
      </c>
      <c r="AO660" s="88" t="s">
        <v>21110</v>
      </c>
      <c r="AP660" s="83" t="b">
        <v>1</v>
      </c>
      <c r="AQ660" s="83" t="b">
        <v>0</v>
      </c>
      <c r="AR660" s="83" t="b">
        <v>1</v>
      </c>
      <c r="AS660" s="83"/>
      <c r="AT660" s="83">
        <v>13</v>
      </c>
      <c r="AU660" s="88" t="s">
        <v>22157</v>
      </c>
      <c r="AV660" s="83" t="b">
        <v>0</v>
      </c>
      <c r="AW660" s="83" t="s">
        <v>22320</v>
      </c>
      <c r="AX660" s="88" t="s">
        <v>22978</v>
      </c>
      <c r="AY660" s="83" t="s">
        <v>66</v>
      </c>
      <c r="AZ660" s="2"/>
      <c r="BA660" s="3"/>
      <c r="BB660" s="3"/>
      <c r="BC660" s="3"/>
      <c r="BD660" s="3"/>
    </row>
    <row r="661" spans="1:56" x14ac:dyDescent="0.3">
      <c r="A661" s="69" t="s">
        <v>785</v>
      </c>
      <c r="B661" s="70"/>
      <c r="C661" s="70"/>
      <c r="D661" s="71"/>
      <c r="E661" s="73"/>
      <c r="F661" s="109" t="s">
        <v>3576</v>
      </c>
      <c r="G661" s="70"/>
      <c r="H661" s="74"/>
      <c r="I661" s="75"/>
      <c r="J661" s="75"/>
      <c r="K661" s="74" t="s">
        <v>24930</v>
      </c>
      <c r="L661" s="78"/>
      <c r="M661" s="79"/>
      <c r="N661" s="79"/>
      <c r="O661" s="80"/>
      <c r="P661" s="81"/>
      <c r="Q661" s="81"/>
      <c r="R661" s="93"/>
      <c r="S661" s="93"/>
      <c r="T661" s="93"/>
      <c r="U661" s="93"/>
      <c r="V661" s="52"/>
      <c r="W661" s="52"/>
      <c r="X661" s="52"/>
      <c r="Y661" s="52"/>
      <c r="Z661" s="51"/>
      <c r="AA661" s="76"/>
      <c r="AB661" s="76"/>
      <c r="AC661" s="77"/>
      <c r="AD661" s="83" t="s">
        <v>17261</v>
      </c>
      <c r="AE661" s="83">
        <v>138</v>
      </c>
      <c r="AF661" s="83">
        <v>170</v>
      </c>
      <c r="AG661" s="83">
        <v>111</v>
      </c>
      <c r="AH661" s="83">
        <v>1</v>
      </c>
      <c r="AI661" s="83"/>
      <c r="AJ661" s="83" t="s">
        <v>18924</v>
      </c>
      <c r="AK661" s="83" t="s">
        <v>20050</v>
      </c>
      <c r="AL661" s="83"/>
      <c r="AM661" s="83"/>
      <c r="AN661" s="85">
        <v>43186.198796296296</v>
      </c>
      <c r="AO661" s="88" t="s">
        <v>21111</v>
      </c>
      <c r="AP661" s="83" t="b">
        <v>1</v>
      </c>
      <c r="AQ661" s="83" t="b">
        <v>0</v>
      </c>
      <c r="AR661" s="83" t="b">
        <v>0</v>
      </c>
      <c r="AS661" s="83"/>
      <c r="AT661" s="83">
        <v>0</v>
      </c>
      <c r="AU661" s="83"/>
      <c r="AV661" s="83" t="b">
        <v>0</v>
      </c>
      <c r="AW661" s="83" t="s">
        <v>22320</v>
      </c>
      <c r="AX661" s="88" t="s">
        <v>22979</v>
      </c>
      <c r="AY661" s="83" t="s">
        <v>66</v>
      </c>
      <c r="AZ661" s="2"/>
      <c r="BA661" s="3"/>
      <c r="BB661" s="3"/>
      <c r="BC661" s="3"/>
      <c r="BD661" s="3"/>
    </row>
    <row r="662" spans="1:56" x14ac:dyDescent="0.3">
      <c r="A662" s="69" t="s">
        <v>786</v>
      </c>
      <c r="B662" s="70"/>
      <c r="C662" s="70"/>
      <c r="D662" s="71"/>
      <c r="E662" s="73"/>
      <c r="F662" s="109" t="s">
        <v>3577</v>
      </c>
      <c r="G662" s="70"/>
      <c r="H662" s="74"/>
      <c r="I662" s="75"/>
      <c r="J662" s="75"/>
      <c r="K662" s="74" t="s">
        <v>24931</v>
      </c>
      <c r="L662" s="78"/>
      <c r="M662" s="79"/>
      <c r="N662" s="79"/>
      <c r="O662" s="80"/>
      <c r="P662" s="81"/>
      <c r="Q662" s="81"/>
      <c r="R662" s="93"/>
      <c r="S662" s="93"/>
      <c r="T662" s="93"/>
      <c r="U662" s="93"/>
      <c r="V662" s="52"/>
      <c r="W662" s="52"/>
      <c r="X662" s="52"/>
      <c r="Y662" s="52"/>
      <c r="Z662" s="51"/>
      <c r="AA662" s="76"/>
      <c r="AB662" s="76"/>
      <c r="AC662" s="77"/>
      <c r="AD662" s="83" t="s">
        <v>17262</v>
      </c>
      <c r="AE662" s="83">
        <v>2774</v>
      </c>
      <c r="AF662" s="83">
        <v>3295</v>
      </c>
      <c r="AG662" s="83">
        <v>9993</v>
      </c>
      <c r="AH662" s="83">
        <v>8969</v>
      </c>
      <c r="AI662" s="83"/>
      <c r="AJ662" s="83" t="s">
        <v>18925</v>
      </c>
      <c r="AK662" s="83" t="s">
        <v>20051</v>
      </c>
      <c r="AL662" s="88" t="s">
        <v>20415</v>
      </c>
      <c r="AM662" s="83"/>
      <c r="AN662" s="85">
        <v>43277.652337962965</v>
      </c>
      <c r="AO662" s="88" t="s">
        <v>21112</v>
      </c>
      <c r="AP662" s="83" t="b">
        <v>1</v>
      </c>
      <c r="AQ662" s="83" t="b">
        <v>0</v>
      </c>
      <c r="AR662" s="83" t="b">
        <v>0</v>
      </c>
      <c r="AS662" s="83"/>
      <c r="AT662" s="83">
        <v>2</v>
      </c>
      <c r="AU662" s="83"/>
      <c r="AV662" s="83" t="b">
        <v>0</v>
      </c>
      <c r="AW662" s="83" t="s">
        <v>22320</v>
      </c>
      <c r="AX662" s="88" t="s">
        <v>22980</v>
      </c>
      <c r="AY662" s="83" t="s">
        <v>66</v>
      </c>
      <c r="AZ662" s="2"/>
      <c r="BA662" s="3"/>
      <c r="BB662" s="3"/>
      <c r="BC662" s="3"/>
      <c r="BD662" s="3"/>
    </row>
    <row r="663" spans="1:56" x14ac:dyDescent="0.3">
      <c r="A663" s="69" t="s">
        <v>787</v>
      </c>
      <c r="B663" s="70"/>
      <c r="C663" s="70"/>
      <c r="D663" s="71"/>
      <c r="E663" s="73"/>
      <c r="F663" s="109" t="s">
        <v>22222</v>
      </c>
      <c r="G663" s="70"/>
      <c r="H663" s="74"/>
      <c r="I663" s="75"/>
      <c r="J663" s="75"/>
      <c r="K663" s="74" t="s">
        <v>24932</v>
      </c>
      <c r="L663" s="78"/>
      <c r="M663" s="79"/>
      <c r="N663" s="79"/>
      <c r="O663" s="80"/>
      <c r="P663" s="81"/>
      <c r="Q663" s="81"/>
      <c r="R663" s="93"/>
      <c r="S663" s="93"/>
      <c r="T663" s="93"/>
      <c r="U663" s="93"/>
      <c r="V663" s="52"/>
      <c r="W663" s="52"/>
      <c r="X663" s="52"/>
      <c r="Y663" s="52"/>
      <c r="Z663" s="51"/>
      <c r="AA663" s="76"/>
      <c r="AB663" s="76"/>
      <c r="AC663" s="77"/>
      <c r="AD663" s="83" t="s">
        <v>17263</v>
      </c>
      <c r="AE663" s="83">
        <v>320</v>
      </c>
      <c r="AF663" s="83">
        <v>351</v>
      </c>
      <c r="AG663" s="83">
        <v>16971</v>
      </c>
      <c r="AH663" s="83">
        <v>4670</v>
      </c>
      <c r="AI663" s="83"/>
      <c r="AJ663" s="83" t="s">
        <v>18926</v>
      </c>
      <c r="AK663" s="83" t="s">
        <v>19935</v>
      </c>
      <c r="AL663" s="88" t="s">
        <v>20416</v>
      </c>
      <c r="AM663" s="83"/>
      <c r="AN663" s="85">
        <v>41330.237847222219</v>
      </c>
      <c r="AO663" s="88" t="s">
        <v>21113</v>
      </c>
      <c r="AP663" s="83" t="b">
        <v>1</v>
      </c>
      <c r="AQ663" s="83" t="b">
        <v>0</v>
      </c>
      <c r="AR663" s="83" t="b">
        <v>1</v>
      </c>
      <c r="AS663" s="83"/>
      <c r="AT663" s="83">
        <v>1</v>
      </c>
      <c r="AU663" s="88" t="s">
        <v>22157</v>
      </c>
      <c r="AV663" s="83" t="b">
        <v>0</v>
      </c>
      <c r="AW663" s="83" t="s">
        <v>22320</v>
      </c>
      <c r="AX663" s="88" t="s">
        <v>22981</v>
      </c>
      <c r="AY663" s="83" t="s">
        <v>66</v>
      </c>
      <c r="AZ663" s="2"/>
      <c r="BA663" s="3"/>
      <c r="BB663" s="3"/>
      <c r="BC663" s="3"/>
      <c r="BD663" s="3"/>
    </row>
    <row r="664" spans="1:56" x14ac:dyDescent="0.3">
      <c r="A664" s="69" t="s">
        <v>788</v>
      </c>
      <c r="B664" s="70"/>
      <c r="C664" s="70"/>
      <c r="D664" s="71"/>
      <c r="E664" s="73"/>
      <c r="F664" s="109" t="s">
        <v>22223</v>
      </c>
      <c r="G664" s="70"/>
      <c r="H664" s="74"/>
      <c r="I664" s="75"/>
      <c r="J664" s="75"/>
      <c r="K664" s="74" t="s">
        <v>24933</v>
      </c>
      <c r="L664" s="78"/>
      <c r="M664" s="79"/>
      <c r="N664" s="79"/>
      <c r="O664" s="80"/>
      <c r="P664" s="81"/>
      <c r="Q664" s="81"/>
      <c r="R664" s="93"/>
      <c r="S664" s="93"/>
      <c r="T664" s="93"/>
      <c r="U664" s="93"/>
      <c r="V664" s="52"/>
      <c r="W664" s="52"/>
      <c r="X664" s="52"/>
      <c r="Y664" s="52"/>
      <c r="Z664" s="51"/>
      <c r="AA664" s="76"/>
      <c r="AB664" s="76"/>
      <c r="AC664" s="77"/>
      <c r="AD664" s="83" t="s">
        <v>17264</v>
      </c>
      <c r="AE664" s="83">
        <v>501</v>
      </c>
      <c r="AF664" s="83">
        <v>1293</v>
      </c>
      <c r="AG664" s="83">
        <v>39236</v>
      </c>
      <c r="AH664" s="83">
        <v>1629</v>
      </c>
      <c r="AI664" s="83"/>
      <c r="AJ664" s="83"/>
      <c r="AK664" s="83" t="s">
        <v>16561</v>
      </c>
      <c r="AL664" s="83"/>
      <c r="AM664" s="83"/>
      <c r="AN664" s="85">
        <v>42627.694027777776</v>
      </c>
      <c r="AO664" s="88" t="s">
        <v>21114</v>
      </c>
      <c r="AP664" s="83" t="b">
        <v>1</v>
      </c>
      <c r="AQ664" s="83" t="b">
        <v>0</v>
      </c>
      <c r="AR664" s="83" t="b">
        <v>1</v>
      </c>
      <c r="AS664" s="83"/>
      <c r="AT664" s="83">
        <v>10</v>
      </c>
      <c r="AU664" s="83"/>
      <c r="AV664" s="83" t="b">
        <v>0</v>
      </c>
      <c r="AW664" s="83" t="s">
        <v>22320</v>
      </c>
      <c r="AX664" s="88" t="s">
        <v>22982</v>
      </c>
      <c r="AY664" s="83" t="s">
        <v>66</v>
      </c>
      <c r="AZ664" s="2"/>
      <c r="BA664" s="3"/>
      <c r="BB664" s="3"/>
      <c r="BC664" s="3"/>
      <c r="BD664" s="3"/>
    </row>
    <row r="665" spans="1:56" x14ac:dyDescent="0.3">
      <c r="A665" s="69" t="s">
        <v>789</v>
      </c>
      <c r="B665" s="70"/>
      <c r="C665" s="70"/>
      <c r="D665" s="71"/>
      <c r="E665" s="73"/>
      <c r="F665" s="109" t="s">
        <v>3578</v>
      </c>
      <c r="G665" s="70"/>
      <c r="H665" s="74"/>
      <c r="I665" s="75"/>
      <c r="J665" s="75"/>
      <c r="K665" s="74" t="s">
        <v>24934</v>
      </c>
      <c r="L665" s="78"/>
      <c r="M665" s="79"/>
      <c r="N665" s="79"/>
      <c r="O665" s="80"/>
      <c r="P665" s="81"/>
      <c r="Q665" s="81"/>
      <c r="R665" s="93"/>
      <c r="S665" s="93"/>
      <c r="T665" s="93"/>
      <c r="U665" s="93"/>
      <c r="V665" s="52"/>
      <c r="W665" s="52"/>
      <c r="X665" s="52"/>
      <c r="Y665" s="52"/>
      <c r="Z665" s="51"/>
      <c r="AA665" s="76"/>
      <c r="AB665" s="76"/>
      <c r="AC665" s="77"/>
      <c r="AD665" s="83" t="s">
        <v>17265</v>
      </c>
      <c r="AE665" s="83">
        <v>31</v>
      </c>
      <c r="AF665" s="83">
        <v>5</v>
      </c>
      <c r="AG665" s="83">
        <v>15</v>
      </c>
      <c r="AH665" s="83">
        <v>45</v>
      </c>
      <c r="AI665" s="83"/>
      <c r="AJ665" s="83"/>
      <c r="AK665" s="83"/>
      <c r="AL665" s="83"/>
      <c r="AM665" s="83"/>
      <c r="AN665" s="85">
        <v>43554.0080787037</v>
      </c>
      <c r="AO665" s="88" t="s">
        <v>21115</v>
      </c>
      <c r="AP665" s="83" t="b">
        <v>1</v>
      </c>
      <c r="AQ665" s="83" t="b">
        <v>0</v>
      </c>
      <c r="AR665" s="83" t="b">
        <v>0</v>
      </c>
      <c r="AS665" s="83"/>
      <c r="AT665" s="83">
        <v>0</v>
      </c>
      <c r="AU665" s="83"/>
      <c r="AV665" s="83" t="b">
        <v>0</v>
      </c>
      <c r="AW665" s="83" t="s">
        <v>22320</v>
      </c>
      <c r="AX665" s="88" t="s">
        <v>22983</v>
      </c>
      <c r="AY665" s="83" t="s">
        <v>66</v>
      </c>
      <c r="AZ665" s="2"/>
      <c r="BA665" s="3"/>
      <c r="BB665" s="3"/>
      <c r="BC665" s="3"/>
      <c r="BD665" s="3"/>
    </row>
    <row r="666" spans="1:56" x14ac:dyDescent="0.3">
      <c r="A666" s="69" t="s">
        <v>790</v>
      </c>
      <c r="B666" s="70"/>
      <c r="C666" s="70"/>
      <c r="D666" s="71"/>
      <c r="E666" s="73"/>
      <c r="F666" s="109" t="s">
        <v>3579</v>
      </c>
      <c r="G666" s="70"/>
      <c r="H666" s="74"/>
      <c r="I666" s="75"/>
      <c r="J666" s="75"/>
      <c r="K666" s="74" t="s">
        <v>24935</v>
      </c>
      <c r="L666" s="78"/>
      <c r="M666" s="79"/>
      <c r="N666" s="79"/>
      <c r="O666" s="80"/>
      <c r="P666" s="81"/>
      <c r="Q666" s="81"/>
      <c r="R666" s="93"/>
      <c r="S666" s="93"/>
      <c r="T666" s="93"/>
      <c r="U666" s="93"/>
      <c r="V666" s="52"/>
      <c r="W666" s="52"/>
      <c r="X666" s="52"/>
      <c r="Y666" s="52"/>
      <c r="Z666" s="51"/>
      <c r="AA666" s="76"/>
      <c r="AB666" s="76"/>
      <c r="AC666" s="77"/>
      <c r="AD666" s="83" t="s">
        <v>17266</v>
      </c>
      <c r="AE666" s="83">
        <v>391</v>
      </c>
      <c r="AF666" s="83">
        <v>10</v>
      </c>
      <c r="AG666" s="83">
        <v>42</v>
      </c>
      <c r="AH666" s="83">
        <v>41</v>
      </c>
      <c r="AI666" s="83"/>
      <c r="AJ666" s="83"/>
      <c r="AK666" s="83"/>
      <c r="AL666" s="83"/>
      <c r="AM666" s="83"/>
      <c r="AN666" s="85">
        <v>43832.758576388886</v>
      </c>
      <c r="AO666" s="83"/>
      <c r="AP666" s="83" t="b">
        <v>1</v>
      </c>
      <c r="AQ666" s="83" t="b">
        <v>0</v>
      </c>
      <c r="AR666" s="83" t="b">
        <v>0</v>
      </c>
      <c r="AS666" s="83"/>
      <c r="AT666" s="83">
        <v>0</v>
      </c>
      <c r="AU666" s="83"/>
      <c r="AV666" s="83" t="b">
        <v>0</v>
      </c>
      <c r="AW666" s="83" t="s">
        <v>22320</v>
      </c>
      <c r="AX666" s="88" t="s">
        <v>22984</v>
      </c>
      <c r="AY666" s="83" t="s">
        <v>66</v>
      </c>
      <c r="AZ666" s="2"/>
      <c r="BA666" s="3"/>
      <c r="BB666" s="3"/>
      <c r="BC666" s="3"/>
      <c r="BD666" s="3"/>
    </row>
    <row r="667" spans="1:56" x14ac:dyDescent="0.3">
      <c r="A667" s="69" t="s">
        <v>791</v>
      </c>
      <c r="B667" s="70"/>
      <c r="C667" s="70"/>
      <c r="D667" s="71"/>
      <c r="E667" s="73"/>
      <c r="F667" s="109" t="s">
        <v>3580</v>
      </c>
      <c r="G667" s="70"/>
      <c r="H667" s="74"/>
      <c r="I667" s="75"/>
      <c r="J667" s="75"/>
      <c r="K667" s="74" t="s">
        <v>24936</v>
      </c>
      <c r="L667" s="78"/>
      <c r="M667" s="79"/>
      <c r="N667" s="79"/>
      <c r="O667" s="80"/>
      <c r="P667" s="81"/>
      <c r="Q667" s="81"/>
      <c r="R667" s="93"/>
      <c r="S667" s="93"/>
      <c r="T667" s="93"/>
      <c r="U667" s="93"/>
      <c r="V667" s="52"/>
      <c r="W667" s="52"/>
      <c r="X667" s="52"/>
      <c r="Y667" s="52"/>
      <c r="Z667" s="51"/>
      <c r="AA667" s="76"/>
      <c r="AB667" s="76"/>
      <c r="AC667" s="77"/>
      <c r="AD667" s="83" t="s">
        <v>17267</v>
      </c>
      <c r="AE667" s="83">
        <v>87</v>
      </c>
      <c r="AF667" s="83">
        <v>1198</v>
      </c>
      <c r="AG667" s="83">
        <v>650</v>
      </c>
      <c r="AH667" s="83">
        <v>1408</v>
      </c>
      <c r="AI667" s="83"/>
      <c r="AJ667" s="83"/>
      <c r="AK667" s="83" t="s">
        <v>19894</v>
      </c>
      <c r="AL667" s="83"/>
      <c r="AM667" s="83"/>
      <c r="AN667" s="85">
        <v>42546.209953703707</v>
      </c>
      <c r="AO667" s="83"/>
      <c r="AP667" s="83" t="b">
        <v>1</v>
      </c>
      <c r="AQ667" s="83" t="b">
        <v>0</v>
      </c>
      <c r="AR667" s="83" t="b">
        <v>1</v>
      </c>
      <c r="AS667" s="83"/>
      <c r="AT667" s="83">
        <v>0</v>
      </c>
      <c r="AU667" s="83"/>
      <c r="AV667" s="83" t="b">
        <v>0</v>
      </c>
      <c r="AW667" s="83" t="s">
        <v>22320</v>
      </c>
      <c r="AX667" s="88" t="s">
        <v>22985</v>
      </c>
      <c r="AY667" s="83" t="s">
        <v>66</v>
      </c>
      <c r="AZ667" s="2"/>
      <c r="BA667" s="3"/>
      <c r="BB667" s="3"/>
      <c r="BC667" s="3"/>
      <c r="BD667" s="3"/>
    </row>
    <row r="668" spans="1:56" x14ac:dyDescent="0.3">
      <c r="A668" s="69" t="s">
        <v>792</v>
      </c>
      <c r="B668" s="70"/>
      <c r="C668" s="70"/>
      <c r="D668" s="71"/>
      <c r="E668" s="73"/>
      <c r="F668" s="109" t="s">
        <v>3581</v>
      </c>
      <c r="G668" s="70"/>
      <c r="H668" s="74"/>
      <c r="I668" s="75"/>
      <c r="J668" s="75"/>
      <c r="K668" s="74" t="s">
        <v>24937</v>
      </c>
      <c r="L668" s="78"/>
      <c r="M668" s="79"/>
      <c r="N668" s="79"/>
      <c r="O668" s="80"/>
      <c r="P668" s="81"/>
      <c r="Q668" s="81"/>
      <c r="R668" s="93"/>
      <c r="S668" s="93"/>
      <c r="T668" s="93"/>
      <c r="U668" s="93"/>
      <c r="V668" s="52"/>
      <c r="W668" s="52"/>
      <c r="X668" s="52"/>
      <c r="Y668" s="52"/>
      <c r="Z668" s="51"/>
      <c r="AA668" s="76"/>
      <c r="AB668" s="76"/>
      <c r="AC668" s="77"/>
      <c r="AD668" s="83" t="s">
        <v>17268</v>
      </c>
      <c r="AE668" s="83">
        <v>4583</v>
      </c>
      <c r="AF668" s="83">
        <v>18672</v>
      </c>
      <c r="AG668" s="83">
        <v>3083</v>
      </c>
      <c r="AH668" s="83">
        <v>12338</v>
      </c>
      <c r="AI668" s="83"/>
      <c r="AJ668" s="83" t="s">
        <v>18927</v>
      </c>
      <c r="AK668" s="83" t="s">
        <v>20052</v>
      </c>
      <c r="AL668" s="83"/>
      <c r="AM668" s="83"/>
      <c r="AN668" s="85">
        <v>41469.849374999998</v>
      </c>
      <c r="AO668" s="88" t="s">
        <v>21116</v>
      </c>
      <c r="AP668" s="83" t="b">
        <v>1</v>
      </c>
      <c r="AQ668" s="83" t="b">
        <v>0</v>
      </c>
      <c r="AR668" s="83" t="b">
        <v>1</v>
      </c>
      <c r="AS668" s="83"/>
      <c r="AT668" s="83">
        <v>6</v>
      </c>
      <c r="AU668" s="88" t="s">
        <v>22157</v>
      </c>
      <c r="AV668" s="83" t="b">
        <v>0</v>
      </c>
      <c r="AW668" s="83" t="s">
        <v>22320</v>
      </c>
      <c r="AX668" s="88" t="s">
        <v>22986</v>
      </c>
      <c r="AY668" s="83" t="s">
        <v>66</v>
      </c>
      <c r="AZ668" s="2"/>
      <c r="BA668" s="3"/>
      <c r="BB668" s="3"/>
      <c r="BC668" s="3"/>
      <c r="BD668" s="3"/>
    </row>
    <row r="669" spans="1:56" x14ac:dyDescent="0.3">
      <c r="A669" s="69" t="s">
        <v>793</v>
      </c>
      <c r="B669" s="70"/>
      <c r="C669" s="70"/>
      <c r="D669" s="71"/>
      <c r="E669" s="73"/>
      <c r="F669" s="109" t="s">
        <v>3582</v>
      </c>
      <c r="G669" s="70"/>
      <c r="H669" s="74"/>
      <c r="I669" s="75"/>
      <c r="J669" s="75"/>
      <c r="K669" s="74" t="s">
        <v>24938</v>
      </c>
      <c r="L669" s="78"/>
      <c r="M669" s="79"/>
      <c r="N669" s="79"/>
      <c r="O669" s="80"/>
      <c r="P669" s="81"/>
      <c r="Q669" s="81"/>
      <c r="R669" s="93"/>
      <c r="S669" s="93"/>
      <c r="T669" s="93"/>
      <c r="U669" s="93"/>
      <c r="V669" s="52"/>
      <c r="W669" s="52"/>
      <c r="X669" s="52"/>
      <c r="Y669" s="52"/>
      <c r="Z669" s="51"/>
      <c r="AA669" s="76"/>
      <c r="AB669" s="76"/>
      <c r="AC669" s="77"/>
      <c r="AD669" s="83" t="s">
        <v>17269</v>
      </c>
      <c r="AE669" s="83">
        <v>113</v>
      </c>
      <c r="AF669" s="83">
        <v>139</v>
      </c>
      <c r="AG669" s="83">
        <v>230</v>
      </c>
      <c r="AH669" s="83">
        <v>3487</v>
      </c>
      <c r="AI669" s="83"/>
      <c r="AJ669" s="83"/>
      <c r="AK669" s="83"/>
      <c r="AL669" s="88" t="s">
        <v>20417</v>
      </c>
      <c r="AM669" s="83"/>
      <c r="AN669" s="85">
        <v>43521.77679398148</v>
      </c>
      <c r="AO669" s="88" t="s">
        <v>21117</v>
      </c>
      <c r="AP669" s="83" t="b">
        <v>1</v>
      </c>
      <c r="AQ669" s="83" t="b">
        <v>0</v>
      </c>
      <c r="AR669" s="83" t="b">
        <v>0</v>
      </c>
      <c r="AS669" s="83"/>
      <c r="AT669" s="83">
        <v>2</v>
      </c>
      <c r="AU669" s="83"/>
      <c r="AV669" s="83" t="b">
        <v>0</v>
      </c>
      <c r="AW669" s="83" t="s">
        <v>22320</v>
      </c>
      <c r="AX669" s="88" t="s">
        <v>22987</v>
      </c>
      <c r="AY669" s="83" t="s">
        <v>66</v>
      </c>
      <c r="AZ669" s="2"/>
      <c r="BA669" s="3"/>
      <c r="BB669" s="3"/>
      <c r="BC669" s="3"/>
      <c r="BD669" s="3"/>
    </row>
    <row r="670" spans="1:56" x14ac:dyDescent="0.3">
      <c r="A670" s="69" t="s">
        <v>794</v>
      </c>
      <c r="B670" s="70"/>
      <c r="C670" s="70"/>
      <c r="D670" s="71"/>
      <c r="E670" s="73"/>
      <c r="F670" s="109" t="s">
        <v>3583</v>
      </c>
      <c r="G670" s="70"/>
      <c r="H670" s="74"/>
      <c r="I670" s="75"/>
      <c r="J670" s="75"/>
      <c r="K670" s="74" t="s">
        <v>24939</v>
      </c>
      <c r="L670" s="78"/>
      <c r="M670" s="79"/>
      <c r="N670" s="79"/>
      <c r="O670" s="80"/>
      <c r="P670" s="81"/>
      <c r="Q670" s="81"/>
      <c r="R670" s="93"/>
      <c r="S670" s="93"/>
      <c r="T670" s="93"/>
      <c r="U670" s="93"/>
      <c r="V670" s="52"/>
      <c r="W670" s="52"/>
      <c r="X670" s="52"/>
      <c r="Y670" s="52"/>
      <c r="Z670" s="51"/>
      <c r="AA670" s="76"/>
      <c r="AB670" s="76"/>
      <c r="AC670" s="77"/>
      <c r="AD670" s="83" t="s">
        <v>17270</v>
      </c>
      <c r="AE670" s="83">
        <v>300</v>
      </c>
      <c r="AF670" s="83">
        <v>106</v>
      </c>
      <c r="AG670" s="83">
        <v>282</v>
      </c>
      <c r="AH670" s="83">
        <v>13</v>
      </c>
      <c r="AI670" s="83"/>
      <c r="AJ670" s="83" t="s">
        <v>18928</v>
      </c>
      <c r="AK670" s="83" t="s">
        <v>20048</v>
      </c>
      <c r="AL670" s="83"/>
      <c r="AM670" s="83"/>
      <c r="AN670" s="85">
        <v>40754.732569444444</v>
      </c>
      <c r="AO670" s="83"/>
      <c r="AP670" s="83" t="b">
        <v>1</v>
      </c>
      <c r="AQ670" s="83" t="b">
        <v>0</v>
      </c>
      <c r="AR670" s="83" t="b">
        <v>0</v>
      </c>
      <c r="AS670" s="83"/>
      <c r="AT670" s="83">
        <v>0</v>
      </c>
      <c r="AU670" s="88" t="s">
        <v>22157</v>
      </c>
      <c r="AV670" s="83" t="b">
        <v>0</v>
      </c>
      <c r="AW670" s="83" t="s">
        <v>22320</v>
      </c>
      <c r="AX670" s="88" t="s">
        <v>22988</v>
      </c>
      <c r="AY670" s="83" t="s">
        <v>66</v>
      </c>
      <c r="AZ670" s="2"/>
      <c r="BA670" s="3"/>
      <c r="BB670" s="3"/>
      <c r="BC670" s="3"/>
      <c r="BD670" s="3"/>
    </row>
    <row r="671" spans="1:56" x14ac:dyDescent="0.3">
      <c r="A671" s="69" t="s">
        <v>795</v>
      </c>
      <c r="B671" s="70"/>
      <c r="C671" s="70"/>
      <c r="D671" s="71"/>
      <c r="E671" s="73"/>
      <c r="F671" s="109" t="s">
        <v>3584</v>
      </c>
      <c r="G671" s="70"/>
      <c r="H671" s="74"/>
      <c r="I671" s="75"/>
      <c r="J671" s="75"/>
      <c r="K671" s="74" t="s">
        <v>24940</v>
      </c>
      <c r="L671" s="78"/>
      <c r="M671" s="79"/>
      <c r="N671" s="79"/>
      <c r="O671" s="80"/>
      <c r="P671" s="81"/>
      <c r="Q671" s="81"/>
      <c r="R671" s="93"/>
      <c r="S671" s="93"/>
      <c r="T671" s="93"/>
      <c r="U671" s="93"/>
      <c r="V671" s="52"/>
      <c r="W671" s="52"/>
      <c r="X671" s="52"/>
      <c r="Y671" s="52"/>
      <c r="Z671" s="51"/>
      <c r="AA671" s="76"/>
      <c r="AB671" s="76"/>
      <c r="AC671" s="77"/>
      <c r="AD671" s="83" t="s">
        <v>17271</v>
      </c>
      <c r="AE671" s="83">
        <v>213</v>
      </c>
      <c r="AF671" s="83">
        <v>32</v>
      </c>
      <c r="AG671" s="83">
        <v>77</v>
      </c>
      <c r="AH671" s="83">
        <v>29</v>
      </c>
      <c r="AI671" s="83"/>
      <c r="AJ671" s="83" t="s">
        <v>18929</v>
      </c>
      <c r="AK671" s="83"/>
      <c r="AL671" s="88" t="s">
        <v>20418</v>
      </c>
      <c r="AM671" s="83"/>
      <c r="AN671" s="85">
        <v>43363.908425925925</v>
      </c>
      <c r="AO671" s="88" t="s">
        <v>21118</v>
      </c>
      <c r="AP671" s="83" t="b">
        <v>1</v>
      </c>
      <c r="AQ671" s="83" t="b">
        <v>0</v>
      </c>
      <c r="AR671" s="83" t="b">
        <v>0</v>
      </c>
      <c r="AS671" s="83"/>
      <c r="AT671" s="83">
        <v>0</v>
      </c>
      <c r="AU671" s="83"/>
      <c r="AV671" s="83" t="b">
        <v>0</v>
      </c>
      <c r="AW671" s="83" t="s">
        <v>22320</v>
      </c>
      <c r="AX671" s="88" t="s">
        <v>22989</v>
      </c>
      <c r="AY671" s="83" t="s">
        <v>66</v>
      </c>
      <c r="AZ671" s="2"/>
      <c r="BA671" s="3"/>
      <c r="BB671" s="3"/>
      <c r="BC671" s="3"/>
      <c r="BD671" s="3"/>
    </row>
    <row r="672" spans="1:56" x14ac:dyDescent="0.3">
      <c r="A672" s="69" t="s">
        <v>796</v>
      </c>
      <c r="B672" s="70"/>
      <c r="C672" s="70"/>
      <c r="D672" s="71"/>
      <c r="E672" s="73"/>
      <c r="F672" s="109" t="s">
        <v>3585</v>
      </c>
      <c r="G672" s="70"/>
      <c r="H672" s="74"/>
      <c r="I672" s="75"/>
      <c r="J672" s="75"/>
      <c r="K672" s="74" t="s">
        <v>24941</v>
      </c>
      <c r="L672" s="78"/>
      <c r="M672" s="79"/>
      <c r="N672" s="79"/>
      <c r="O672" s="80"/>
      <c r="P672" s="81"/>
      <c r="Q672" s="81"/>
      <c r="R672" s="93"/>
      <c r="S672" s="93"/>
      <c r="T672" s="93"/>
      <c r="U672" s="93"/>
      <c r="V672" s="52"/>
      <c r="W672" s="52"/>
      <c r="X672" s="52"/>
      <c r="Y672" s="52"/>
      <c r="Z672" s="51"/>
      <c r="AA672" s="76"/>
      <c r="AB672" s="76"/>
      <c r="AC672" s="77"/>
      <c r="AD672" s="83" t="s">
        <v>17272</v>
      </c>
      <c r="AE672" s="83">
        <v>766</v>
      </c>
      <c r="AF672" s="83">
        <v>742</v>
      </c>
      <c r="AG672" s="83">
        <v>95357</v>
      </c>
      <c r="AH672" s="83">
        <v>16455</v>
      </c>
      <c r="AI672" s="83"/>
      <c r="AJ672" s="83"/>
      <c r="AK672" s="83"/>
      <c r="AL672" s="83"/>
      <c r="AM672" s="83"/>
      <c r="AN672" s="85">
        <v>40071.785208333335</v>
      </c>
      <c r="AO672" s="88" t="s">
        <v>21119</v>
      </c>
      <c r="AP672" s="83" t="b">
        <v>0</v>
      </c>
      <c r="AQ672" s="83" t="b">
        <v>0</v>
      </c>
      <c r="AR672" s="83" t="b">
        <v>1</v>
      </c>
      <c r="AS672" s="83"/>
      <c r="AT672" s="83">
        <v>7</v>
      </c>
      <c r="AU672" s="88" t="s">
        <v>22168</v>
      </c>
      <c r="AV672" s="83" t="b">
        <v>0</v>
      </c>
      <c r="AW672" s="83" t="s">
        <v>22320</v>
      </c>
      <c r="AX672" s="88" t="s">
        <v>22990</v>
      </c>
      <c r="AY672" s="83" t="s">
        <v>66</v>
      </c>
      <c r="AZ672" s="2"/>
      <c r="BA672" s="3"/>
      <c r="BB672" s="3"/>
      <c r="BC672" s="3"/>
      <c r="BD672" s="3"/>
    </row>
    <row r="673" spans="1:56" x14ac:dyDescent="0.3">
      <c r="A673" s="69" t="s">
        <v>797</v>
      </c>
      <c r="B673" s="70"/>
      <c r="C673" s="70"/>
      <c r="D673" s="71"/>
      <c r="E673" s="73"/>
      <c r="F673" s="109" t="s">
        <v>3586</v>
      </c>
      <c r="G673" s="70"/>
      <c r="H673" s="74"/>
      <c r="I673" s="75"/>
      <c r="J673" s="75"/>
      <c r="K673" s="74" t="s">
        <v>24942</v>
      </c>
      <c r="L673" s="78"/>
      <c r="M673" s="79"/>
      <c r="N673" s="79"/>
      <c r="O673" s="80"/>
      <c r="P673" s="81"/>
      <c r="Q673" s="81"/>
      <c r="R673" s="93"/>
      <c r="S673" s="93"/>
      <c r="T673" s="93"/>
      <c r="U673" s="93"/>
      <c r="V673" s="52"/>
      <c r="W673" s="52"/>
      <c r="X673" s="52"/>
      <c r="Y673" s="52"/>
      <c r="Z673" s="51"/>
      <c r="AA673" s="76"/>
      <c r="AB673" s="76"/>
      <c r="AC673" s="77"/>
      <c r="AD673" s="83" t="s">
        <v>17273</v>
      </c>
      <c r="AE673" s="83">
        <v>1995</v>
      </c>
      <c r="AF673" s="83">
        <v>886</v>
      </c>
      <c r="AG673" s="83">
        <v>3806</v>
      </c>
      <c r="AH673" s="83">
        <v>3264</v>
      </c>
      <c r="AI673" s="83"/>
      <c r="AJ673" s="83" t="s">
        <v>18930</v>
      </c>
      <c r="AK673" s="83"/>
      <c r="AL673" s="83"/>
      <c r="AM673" s="83"/>
      <c r="AN673" s="85">
        <v>42383.844525462962</v>
      </c>
      <c r="AO673" s="83"/>
      <c r="AP673" s="83" t="b">
        <v>1</v>
      </c>
      <c r="AQ673" s="83" t="b">
        <v>0</v>
      </c>
      <c r="AR673" s="83" t="b">
        <v>1</v>
      </c>
      <c r="AS673" s="83"/>
      <c r="AT673" s="83">
        <v>1</v>
      </c>
      <c r="AU673" s="83"/>
      <c r="AV673" s="83" t="b">
        <v>0</v>
      </c>
      <c r="AW673" s="83" t="s">
        <v>22320</v>
      </c>
      <c r="AX673" s="88" t="s">
        <v>22991</v>
      </c>
      <c r="AY673" s="83" t="s">
        <v>66</v>
      </c>
      <c r="AZ673" s="2"/>
      <c r="BA673" s="3"/>
      <c r="BB673" s="3"/>
      <c r="BC673" s="3"/>
      <c r="BD673" s="3"/>
    </row>
    <row r="674" spans="1:56" x14ac:dyDescent="0.3">
      <c r="A674" s="69" t="s">
        <v>798</v>
      </c>
      <c r="B674" s="70"/>
      <c r="C674" s="70"/>
      <c r="D674" s="71"/>
      <c r="E674" s="73"/>
      <c r="F674" s="109" t="s">
        <v>3062</v>
      </c>
      <c r="G674" s="70"/>
      <c r="H674" s="74"/>
      <c r="I674" s="75"/>
      <c r="J674" s="75"/>
      <c r="K674" s="74" t="s">
        <v>24943</v>
      </c>
      <c r="L674" s="78"/>
      <c r="M674" s="79"/>
      <c r="N674" s="79"/>
      <c r="O674" s="80"/>
      <c r="P674" s="81"/>
      <c r="Q674" s="81"/>
      <c r="R674" s="93"/>
      <c r="S674" s="93"/>
      <c r="T674" s="93"/>
      <c r="U674" s="93"/>
      <c r="V674" s="52"/>
      <c r="W674" s="52"/>
      <c r="X674" s="52"/>
      <c r="Y674" s="52"/>
      <c r="Z674" s="51"/>
      <c r="AA674" s="76"/>
      <c r="AB674" s="76"/>
      <c r="AC674" s="77"/>
      <c r="AD674" s="83" t="s">
        <v>17274</v>
      </c>
      <c r="AE674" s="83">
        <v>31</v>
      </c>
      <c r="AF674" s="83">
        <v>42</v>
      </c>
      <c r="AG674" s="83">
        <v>3771</v>
      </c>
      <c r="AH674" s="83">
        <v>4644</v>
      </c>
      <c r="AI674" s="83"/>
      <c r="AJ674" s="83"/>
      <c r="AK674" s="83"/>
      <c r="AL674" s="83"/>
      <c r="AM674" s="83"/>
      <c r="AN674" s="85">
        <v>42814.504444444443</v>
      </c>
      <c r="AO674" s="83"/>
      <c r="AP674" s="83" t="b">
        <v>1</v>
      </c>
      <c r="AQ674" s="83" t="b">
        <v>1</v>
      </c>
      <c r="AR674" s="83" t="b">
        <v>0</v>
      </c>
      <c r="AS674" s="83"/>
      <c r="AT674" s="83">
        <v>0</v>
      </c>
      <c r="AU674" s="83"/>
      <c r="AV674" s="83" t="b">
        <v>0</v>
      </c>
      <c r="AW674" s="83" t="s">
        <v>22320</v>
      </c>
      <c r="AX674" s="88" t="s">
        <v>22992</v>
      </c>
      <c r="AY674" s="83" t="s">
        <v>66</v>
      </c>
      <c r="AZ674" s="2"/>
      <c r="BA674" s="3"/>
      <c r="BB674" s="3"/>
      <c r="BC674" s="3"/>
      <c r="BD674" s="3"/>
    </row>
    <row r="675" spans="1:56" x14ac:dyDescent="0.3">
      <c r="A675" s="69" t="s">
        <v>799</v>
      </c>
      <c r="B675" s="70"/>
      <c r="C675" s="70"/>
      <c r="D675" s="71"/>
      <c r="E675" s="73"/>
      <c r="F675" s="109" t="s">
        <v>3587</v>
      </c>
      <c r="G675" s="70"/>
      <c r="H675" s="74"/>
      <c r="I675" s="75"/>
      <c r="J675" s="75"/>
      <c r="K675" s="74" t="s">
        <v>24944</v>
      </c>
      <c r="L675" s="78"/>
      <c r="M675" s="79"/>
      <c r="N675" s="79"/>
      <c r="O675" s="80"/>
      <c r="P675" s="81"/>
      <c r="Q675" s="81"/>
      <c r="R675" s="93"/>
      <c r="S675" s="93"/>
      <c r="T675" s="93"/>
      <c r="U675" s="93"/>
      <c r="V675" s="52"/>
      <c r="W675" s="52"/>
      <c r="X675" s="52"/>
      <c r="Y675" s="52"/>
      <c r="Z675" s="51"/>
      <c r="AA675" s="76"/>
      <c r="AB675" s="76"/>
      <c r="AC675" s="77"/>
      <c r="AD675" s="83" t="s">
        <v>17275</v>
      </c>
      <c r="AE675" s="83">
        <v>2715</v>
      </c>
      <c r="AF675" s="83">
        <v>2746</v>
      </c>
      <c r="AG675" s="83">
        <v>92702</v>
      </c>
      <c r="AH675" s="83">
        <v>46953</v>
      </c>
      <c r="AI675" s="83"/>
      <c r="AJ675" s="83"/>
      <c r="AK675" s="83"/>
      <c r="AL675" s="83"/>
      <c r="AM675" s="83"/>
      <c r="AN675" s="85">
        <v>41080.493576388886</v>
      </c>
      <c r="AO675" s="83"/>
      <c r="AP675" s="83" t="b">
        <v>1</v>
      </c>
      <c r="AQ675" s="83" t="b">
        <v>0</v>
      </c>
      <c r="AR675" s="83" t="b">
        <v>1</v>
      </c>
      <c r="AS675" s="83"/>
      <c r="AT675" s="83">
        <v>11</v>
      </c>
      <c r="AU675" s="88" t="s">
        <v>22157</v>
      </c>
      <c r="AV675" s="83" t="b">
        <v>0</v>
      </c>
      <c r="AW675" s="83" t="s">
        <v>22320</v>
      </c>
      <c r="AX675" s="88" t="s">
        <v>22993</v>
      </c>
      <c r="AY675" s="83" t="s">
        <v>66</v>
      </c>
      <c r="AZ675" s="2"/>
      <c r="BA675" s="3"/>
      <c r="BB675" s="3"/>
      <c r="BC675" s="3"/>
      <c r="BD675" s="3"/>
    </row>
    <row r="676" spans="1:56" x14ac:dyDescent="0.3">
      <c r="A676" s="69" t="s">
        <v>800</v>
      </c>
      <c r="B676" s="70"/>
      <c r="C676" s="70"/>
      <c r="D676" s="71"/>
      <c r="E676" s="73"/>
      <c r="F676" s="109" t="s">
        <v>3588</v>
      </c>
      <c r="G676" s="70"/>
      <c r="H676" s="74"/>
      <c r="I676" s="75"/>
      <c r="J676" s="75"/>
      <c r="K676" s="74" t="s">
        <v>24945</v>
      </c>
      <c r="L676" s="78"/>
      <c r="M676" s="79"/>
      <c r="N676" s="79"/>
      <c r="O676" s="80"/>
      <c r="P676" s="81"/>
      <c r="Q676" s="81"/>
      <c r="R676" s="93"/>
      <c r="S676" s="93"/>
      <c r="T676" s="93"/>
      <c r="U676" s="93"/>
      <c r="V676" s="52"/>
      <c r="W676" s="52"/>
      <c r="X676" s="52"/>
      <c r="Y676" s="52"/>
      <c r="Z676" s="51"/>
      <c r="AA676" s="76"/>
      <c r="AB676" s="76"/>
      <c r="AC676" s="77"/>
      <c r="AD676" s="83" t="s">
        <v>17276</v>
      </c>
      <c r="AE676" s="83">
        <v>611</v>
      </c>
      <c r="AF676" s="83">
        <v>245</v>
      </c>
      <c r="AG676" s="83">
        <v>6553</v>
      </c>
      <c r="AH676" s="83">
        <v>14064</v>
      </c>
      <c r="AI676" s="83"/>
      <c r="AJ676" s="83" t="s">
        <v>18931</v>
      </c>
      <c r="AK676" s="83" t="s">
        <v>16561</v>
      </c>
      <c r="AL676" s="83"/>
      <c r="AM676" s="83"/>
      <c r="AN676" s="85">
        <v>43727.826643518521</v>
      </c>
      <c r="AO676" s="88" t="s">
        <v>21120</v>
      </c>
      <c r="AP676" s="83" t="b">
        <v>1</v>
      </c>
      <c r="AQ676" s="83" t="b">
        <v>0</v>
      </c>
      <c r="AR676" s="83" t="b">
        <v>1</v>
      </c>
      <c r="AS676" s="83"/>
      <c r="AT676" s="83">
        <v>1</v>
      </c>
      <c r="AU676" s="83"/>
      <c r="AV676" s="83" t="b">
        <v>0</v>
      </c>
      <c r="AW676" s="83" t="s">
        <v>22320</v>
      </c>
      <c r="AX676" s="88" t="s">
        <v>22994</v>
      </c>
      <c r="AY676" s="83" t="s">
        <v>66</v>
      </c>
      <c r="AZ676" s="2"/>
      <c r="BA676" s="3"/>
      <c r="BB676" s="3"/>
      <c r="BC676" s="3"/>
      <c r="BD676" s="3"/>
    </row>
    <row r="677" spans="1:56" x14ac:dyDescent="0.3">
      <c r="A677" s="69" t="s">
        <v>801</v>
      </c>
      <c r="B677" s="70"/>
      <c r="C677" s="70"/>
      <c r="D677" s="71"/>
      <c r="E677" s="73"/>
      <c r="F677" s="109" t="s">
        <v>3062</v>
      </c>
      <c r="G677" s="70"/>
      <c r="H677" s="74"/>
      <c r="I677" s="75"/>
      <c r="J677" s="75"/>
      <c r="K677" s="74" t="s">
        <v>24946</v>
      </c>
      <c r="L677" s="78"/>
      <c r="M677" s="79"/>
      <c r="N677" s="79"/>
      <c r="O677" s="80"/>
      <c r="P677" s="81"/>
      <c r="Q677" s="81"/>
      <c r="R677" s="93"/>
      <c r="S677" s="93"/>
      <c r="T677" s="93"/>
      <c r="U677" s="93"/>
      <c r="V677" s="52"/>
      <c r="W677" s="52"/>
      <c r="X677" s="52"/>
      <c r="Y677" s="52"/>
      <c r="Z677" s="51"/>
      <c r="AA677" s="76"/>
      <c r="AB677" s="76"/>
      <c r="AC677" s="77"/>
      <c r="AD677" s="83" t="s">
        <v>17277</v>
      </c>
      <c r="AE677" s="83">
        <v>62</v>
      </c>
      <c r="AF677" s="83">
        <v>10</v>
      </c>
      <c r="AG677" s="83">
        <v>52</v>
      </c>
      <c r="AH677" s="83">
        <v>1</v>
      </c>
      <c r="AI677" s="83"/>
      <c r="AJ677" s="83"/>
      <c r="AK677" s="83" t="s">
        <v>20053</v>
      </c>
      <c r="AL677" s="83"/>
      <c r="AM677" s="83"/>
      <c r="AN677" s="85">
        <v>43343.243483796294</v>
      </c>
      <c r="AO677" s="83"/>
      <c r="AP677" s="83" t="b">
        <v>1</v>
      </c>
      <c r="AQ677" s="83" t="b">
        <v>1</v>
      </c>
      <c r="AR677" s="83" t="b">
        <v>0</v>
      </c>
      <c r="AS677" s="83"/>
      <c r="AT677" s="83">
        <v>0</v>
      </c>
      <c r="AU677" s="83"/>
      <c r="AV677" s="83" t="b">
        <v>0</v>
      </c>
      <c r="AW677" s="83" t="s">
        <v>22320</v>
      </c>
      <c r="AX677" s="88" t="s">
        <v>22995</v>
      </c>
      <c r="AY677" s="83" t="s">
        <v>66</v>
      </c>
      <c r="AZ677" s="2"/>
      <c r="BA677" s="3"/>
      <c r="BB677" s="3"/>
      <c r="BC677" s="3"/>
      <c r="BD677" s="3"/>
    </row>
    <row r="678" spans="1:56" x14ac:dyDescent="0.3">
      <c r="A678" s="69" t="s">
        <v>802</v>
      </c>
      <c r="B678" s="70"/>
      <c r="C678" s="70"/>
      <c r="D678" s="71"/>
      <c r="E678" s="73"/>
      <c r="F678" s="109" t="s">
        <v>3589</v>
      </c>
      <c r="G678" s="70"/>
      <c r="H678" s="74"/>
      <c r="I678" s="75"/>
      <c r="J678" s="75"/>
      <c r="K678" s="74" t="s">
        <v>24947</v>
      </c>
      <c r="L678" s="78"/>
      <c r="M678" s="79"/>
      <c r="N678" s="79"/>
      <c r="O678" s="80"/>
      <c r="P678" s="81"/>
      <c r="Q678" s="81"/>
      <c r="R678" s="93"/>
      <c r="S678" s="93"/>
      <c r="T678" s="93"/>
      <c r="U678" s="93"/>
      <c r="V678" s="52"/>
      <c r="W678" s="52"/>
      <c r="X678" s="52"/>
      <c r="Y678" s="52"/>
      <c r="Z678" s="51"/>
      <c r="AA678" s="76"/>
      <c r="AB678" s="76"/>
      <c r="AC678" s="77"/>
      <c r="AD678" s="83" t="s">
        <v>17278</v>
      </c>
      <c r="AE678" s="83">
        <v>336</v>
      </c>
      <c r="AF678" s="83">
        <v>50</v>
      </c>
      <c r="AG678" s="83">
        <v>297</v>
      </c>
      <c r="AH678" s="83">
        <v>37</v>
      </c>
      <c r="AI678" s="83"/>
      <c r="AJ678" s="83"/>
      <c r="AK678" s="83"/>
      <c r="AL678" s="83"/>
      <c r="AM678" s="83"/>
      <c r="AN678" s="85">
        <v>42064.806273148148</v>
      </c>
      <c r="AO678" s="83"/>
      <c r="AP678" s="83" t="b">
        <v>1</v>
      </c>
      <c r="AQ678" s="83" t="b">
        <v>0</v>
      </c>
      <c r="AR678" s="83" t="b">
        <v>0</v>
      </c>
      <c r="AS678" s="83"/>
      <c r="AT678" s="83">
        <v>0</v>
      </c>
      <c r="AU678" s="88" t="s">
        <v>22157</v>
      </c>
      <c r="AV678" s="83" t="b">
        <v>0</v>
      </c>
      <c r="AW678" s="83" t="s">
        <v>22320</v>
      </c>
      <c r="AX678" s="88" t="s">
        <v>22996</v>
      </c>
      <c r="AY678" s="83" t="s">
        <v>66</v>
      </c>
      <c r="AZ678" s="2"/>
      <c r="BA678" s="3"/>
      <c r="BB678" s="3"/>
      <c r="BC678" s="3"/>
      <c r="BD678" s="3"/>
    </row>
    <row r="679" spans="1:56" x14ac:dyDescent="0.3">
      <c r="A679" s="69" t="s">
        <v>803</v>
      </c>
      <c r="B679" s="70"/>
      <c r="C679" s="70"/>
      <c r="D679" s="71"/>
      <c r="E679" s="73"/>
      <c r="F679" s="109" t="s">
        <v>3590</v>
      </c>
      <c r="G679" s="70"/>
      <c r="H679" s="74"/>
      <c r="I679" s="75"/>
      <c r="J679" s="75"/>
      <c r="K679" s="74" t="s">
        <v>24948</v>
      </c>
      <c r="L679" s="78"/>
      <c r="M679" s="79"/>
      <c r="N679" s="79"/>
      <c r="O679" s="80"/>
      <c r="P679" s="81"/>
      <c r="Q679" s="81"/>
      <c r="R679" s="93"/>
      <c r="S679" s="93"/>
      <c r="T679" s="93"/>
      <c r="U679" s="93"/>
      <c r="V679" s="52"/>
      <c r="W679" s="52"/>
      <c r="X679" s="52"/>
      <c r="Y679" s="52"/>
      <c r="Z679" s="51"/>
      <c r="AA679" s="76"/>
      <c r="AB679" s="76"/>
      <c r="AC679" s="77"/>
      <c r="AD679" s="83" t="s">
        <v>17279</v>
      </c>
      <c r="AE679" s="83">
        <v>66</v>
      </c>
      <c r="AF679" s="83">
        <v>45</v>
      </c>
      <c r="AG679" s="83">
        <v>3669</v>
      </c>
      <c r="AH679" s="83">
        <v>17</v>
      </c>
      <c r="AI679" s="83"/>
      <c r="AJ679" s="83"/>
      <c r="AK679" s="83"/>
      <c r="AL679" s="83"/>
      <c r="AM679" s="83"/>
      <c r="AN679" s="85">
        <v>41475.80265046296</v>
      </c>
      <c r="AO679" s="83"/>
      <c r="AP679" s="83" t="b">
        <v>1</v>
      </c>
      <c r="AQ679" s="83" t="b">
        <v>0</v>
      </c>
      <c r="AR679" s="83" t="b">
        <v>1</v>
      </c>
      <c r="AS679" s="83"/>
      <c r="AT679" s="83">
        <v>0</v>
      </c>
      <c r="AU679" s="88" t="s">
        <v>22157</v>
      </c>
      <c r="AV679" s="83" t="b">
        <v>0</v>
      </c>
      <c r="AW679" s="83" t="s">
        <v>22320</v>
      </c>
      <c r="AX679" s="88" t="s">
        <v>22997</v>
      </c>
      <c r="AY679" s="83" t="s">
        <v>66</v>
      </c>
      <c r="AZ679" s="2"/>
      <c r="BA679" s="3"/>
      <c r="BB679" s="3"/>
      <c r="BC679" s="3"/>
      <c r="BD679" s="3"/>
    </row>
    <row r="680" spans="1:56" x14ac:dyDescent="0.3">
      <c r="A680" s="69" t="s">
        <v>804</v>
      </c>
      <c r="B680" s="70"/>
      <c r="C680" s="70"/>
      <c r="D680" s="71"/>
      <c r="E680" s="73"/>
      <c r="F680" s="109" t="s">
        <v>3591</v>
      </c>
      <c r="G680" s="70"/>
      <c r="H680" s="74"/>
      <c r="I680" s="75"/>
      <c r="J680" s="75"/>
      <c r="K680" s="74" t="s">
        <v>24949</v>
      </c>
      <c r="L680" s="78"/>
      <c r="M680" s="79"/>
      <c r="N680" s="79"/>
      <c r="O680" s="80"/>
      <c r="P680" s="81"/>
      <c r="Q680" s="81"/>
      <c r="R680" s="93"/>
      <c r="S680" s="93"/>
      <c r="T680" s="93"/>
      <c r="U680" s="93"/>
      <c r="V680" s="52"/>
      <c r="W680" s="52"/>
      <c r="X680" s="52"/>
      <c r="Y680" s="52"/>
      <c r="Z680" s="51"/>
      <c r="AA680" s="76"/>
      <c r="AB680" s="76"/>
      <c r="AC680" s="77"/>
      <c r="AD680" s="83" t="s">
        <v>17280</v>
      </c>
      <c r="AE680" s="83">
        <v>1270</v>
      </c>
      <c r="AF680" s="83">
        <v>523</v>
      </c>
      <c r="AG680" s="83">
        <v>44308</v>
      </c>
      <c r="AH680" s="83">
        <v>1123</v>
      </c>
      <c r="AI680" s="83"/>
      <c r="AJ680" s="83" t="s">
        <v>18932</v>
      </c>
      <c r="AK680" s="83" t="s">
        <v>16561</v>
      </c>
      <c r="AL680" s="83"/>
      <c r="AM680" s="83"/>
      <c r="AN680" s="85">
        <v>40712.386157407411</v>
      </c>
      <c r="AO680" s="88" t="s">
        <v>21121</v>
      </c>
      <c r="AP680" s="83" t="b">
        <v>0</v>
      </c>
      <c r="AQ680" s="83" t="b">
        <v>0</v>
      </c>
      <c r="AR680" s="83" t="b">
        <v>0</v>
      </c>
      <c r="AS680" s="83"/>
      <c r="AT680" s="83">
        <v>1</v>
      </c>
      <c r="AU680" s="88" t="s">
        <v>22172</v>
      </c>
      <c r="AV680" s="83" t="b">
        <v>0</v>
      </c>
      <c r="AW680" s="83" t="s">
        <v>22320</v>
      </c>
      <c r="AX680" s="88" t="s">
        <v>22998</v>
      </c>
      <c r="AY680" s="83" t="s">
        <v>66</v>
      </c>
      <c r="AZ680" s="2"/>
      <c r="BA680" s="3"/>
      <c r="BB680" s="3"/>
      <c r="BC680" s="3"/>
      <c r="BD680" s="3"/>
    </row>
    <row r="681" spans="1:56" x14ac:dyDescent="0.3">
      <c r="A681" s="69" t="s">
        <v>2047</v>
      </c>
      <c r="B681" s="70"/>
      <c r="C681" s="70"/>
      <c r="D681" s="71"/>
      <c r="E681" s="73"/>
      <c r="F681" s="109" t="s">
        <v>22224</v>
      </c>
      <c r="G681" s="70"/>
      <c r="H681" s="74"/>
      <c r="I681" s="75"/>
      <c r="J681" s="75"/>
      <c r="K681" s="74" t="s">
        <v>24950</v>
      </c>
      <c r="L681" s="78"/>
      <c r="M681" s="79"/>
      <c r="N681" s="79"/>
      <c r="O681" s="80"/>
      <c r="P681" s="81"/>
      <c r="Q681" s="81"/>
      <c r="R681" s="93"/>
      <c r="S681" s="93"/>
      <c r="T681" s="93"/>
      <c r="U681" s="93"/>
      <c r="V681" s="52"/>
      <c r="W681" s="52"/>
      <c r="X681" s="52"/>
      <c r="Y681" s="52"/>
      <c r="Z681" s="51"/>
      <c r="AA681" s="76"/>
      <c r="AB681" s="76"/>
      <c r="AC681" s="77"/>
      <c r="AD681" s="83" t="s">
        <v>17281</v>
      </c>
      <c r="AE681" s="83">
        <v>3442</v>
      </c>
      <c r="AF681" s="83">
        <v>1038</v>
      </c>
      <c r="AG681" s="83">
        <v>434</v>
      </c>
      <c r="AH681" s="83">
        <v>1564</v>
      </c>
      <c r="AI681" s="83"/>
      <c r="AJ681" s="83" t="s">
        <v>18933</v>
      </c>
      <c r="AK681" s="83"/>
      <c r="AL681" s="83"/>
      <c r="AM681" s="83"/>
      <c r="AN681" s="85">
        <v>40955.526412037034</v>
      </c>
      <c r="AO681" s="88" t="s">
        <v>21122</v>
      </c>
      <c r="AP681" s="83" t="b">
        <v>1</v>
      </c>
      <c r="AQ681" s="83" t="b">
        <v>0</v>
      </c>
      <c r="AR681" s="83" t="b">
        <v>0</v>
      </c>
      <c r="AS681" s="83"/>
      <c r="AT681" s="83">
        <v>0</v>
      </c>
      <c r="AU681" s="88" t="s">
        <v>22157</v>
      </c>
      <c r="AV681" s="83" t="b">
        <v>0</v>
      </c>
      <c r="AW681" s="83" t="s">
        <v>22320</v>
      </c>
      <c r="AX681" s="88" t="s">
        <v>22999</v>
      </c>
      <c r="AY681" s="83" t="s">
        <v>66</v>
      </c>
      <c r="AZ681" s="2"/>
      <c r="BA681" s="3"/>
      <c r="BB681" s="3"/>
      <c r="BC681" s="3"/>
      <c r="BD681" s="3"/>
    </row>
    <row r="682" spans="1:56" x14ac:dyDescent="0.3">
      <c r="A682" s="69" t="s">
        <v>805</v>
      </c>
      <c r="B682" s="70"/>
      <c r="C682" s="70"/>
      <c r="D682" s="71"/>
      <c r="E682" s="73"/>
      <c r="F682" s="109" t="s">
        <v>3592</v>
      </c>
      <c r="G682" s="70"/>
      <c r="H682" s="74"/>
      <c r="I682" s="75"/>
      <c r="J682" s="75"/>
      <c r="K682" s="74" t="s">
        <v>24951</v>
      </c>
      <c r="L682" s="78"/>
      <c r="M682" s="79"/>
      <c r="N682" s="79"/>
      <c r="O682" s="80"/>
      <c r="P682" s="81"/>
      <c r="Q682" s="81"/>
      <c r="R682" s="93"/>
      <c r="S682" s="93"/>
      <c r="T682" s="93"/>
      <c r="U682" s="93"/>
      <c r="V682" s="52"/>
      <c r="W682" s="52"/>
      <c r="X682" s="52"/>
      <c r="Y682" s="52"/>
      <c r="Z682" s="51"/>
      <c r="AA682" s="76"/>
      <c r="AB682" s="76"/>
      <c r="AC682" s="77"/>
      <c r="AD682" s="83" t="s">
        <v>17282</v>
      </c>
      <c r="AE682" s="83">
        <v>102</v>
      </c>
      <c r="AF682" s="83">
        <v>21</v>
      </c>
      <c r="AG682" s="83">
        <v>57</v>
      </c>
      <c r="AH682" s="83">
        <v>52</v>
      </c>
      <c r="AI682" s="83"/>
      <c r="AJ682" s="83"/>
      <c r="AK682" s="83" t="s">
        <v>20054</v>
      </c>
      <c r="AL682" s="83"/>
      <c r="AM682" s="83"/>
      <c r="AN682" s="85">
        <v>40234.407534722224</v>
      </c>
      <c r="AO682" s="88" t="s">
        <v>21123</v>
      </c>
      <c r="AP682" s="83" t="b">
        <v>1</v>
      </c>
      <c r="AQ682" s="83" t="b">
        <v>0</v>
      </c>
      <c r="AR682" s="83" t="b">
        <v>0</v>
      </c>
      <c r="AS682" s="83"/>
      <c r="AT682" s="83">
        <v>0</v>
      </c>
      <c r="AU682" s="88" t="s">
        <v>22157</v>
      </c>
      <c r="AV682" s="83" t="b">
        <v>0</v>
      </c>
      <c r="AW682" s="83" t="s">
        <v>22320</v>
      </c>
      <c r="AX682" s="88" t="s">
        <v>23000</v>
      </c>
      <c r="AY682" s="83" t="s">
        <v>66</v>
      </c>
      <c r="AZ682" s="2"/>
      <c r="BA682" s="3"/>
      <c r="BB682" s="3"/>
      <c r="BC682" s="3"/>
      <c r="BD682" s="3"/>
    </row>
    <row r="683" spans="1:56" x14ac:dyDescent="0.3">
      <c r="A683" s="69" t="s">
        <v>806</v>
      </c>
      <c r="B683" s="70"/>
      <c r="C683" s="70"/>
      <c r="D683" s="71"/>
      <c r="E683" s="73"/>
      <c r="F683" s="109" t="s">
        <v>3593</v>
      </c>
      <c r="G683" s="70"/>
      <c r="H683" s="74"/>
      <c r="I683" s="75"/>
      <c r="J683" s="75"/>
      <c r="K683" s="74" t="s">
        <v>24952</v>
      </c>
      <c r="L683" s="78"/>
      <c r="M683" s="79"/>
      <c r="N683" s="79"/>
      <c r="O683" s="80"/>
      <c r="P683" s="81"/>
      <c r="Q683" s="81"/>
      <c r="R683" s="93"/>
      <c r="S683" s="93"/>
      <c r="T683" s="93"/>
      <c r="U683" s="93"/>
      <c r="V683" s="52"/>
      <c r="W683" s="52"/>
      <c r="X683" s="52"/>
      <c r="Y683" s="52"/>
      <c r="Z683" s="51"/>
      <c r="AA683" s="76"/>
      <c r="AB683" s="76"/>
      <c r="AC683" s="77"/>
      <c r="AD683" s="83" t="s">
        <v>17283</v>
      </c>
      <c r="AE683" s="83">
        <v>687</v>
      </c>
      <c r="AF683" s="83">
        <v>655</v>
      </c>
      <c r="AG683" s="83">
        <v>8652</v>
      </c>
      <c r="AH683" s="83">
        <v>9843</v>
      </c>
      <c r="AI683" s="83"/>
      <c r="AJ683" s="83" t="s">
        <v>18934</v>
      </c>
      <c r="AK683" s="83" t="s">
        <v>16561</v>
      </c>
      <c r="AL683" s="83"/>
      <c r="AM683" s="83"/>
      <c r="AN683" s="85">
        <v>40691.411377314813</v>
      </c>
      <c r="AO683" s="88" t="s">
        <v>21124</v>
      </c>
      <c r="AP683" s="83" t="b">
        <v>0</v>
      </c>
      <c r="AQ683" s="83" t="b">
        <v>0</v>
      </c>
      <c r="AR683" s="83" t="b">
        <v>1</v>
      </c>
      <c r="AS683" s="83"/>
      <c r="AT683" s="83">
        <v>2</v>
      </c>
      <c r="AU683" s="88" t="s">
        <v>22166</v>
      </c>
      <c r="AV683" s="83" t="b">
        <v>0</v>
      </c>
      <c r="AW683" s="83" t="s">
        <v>22320</v>
      </c>
      <c r="AX683" s="88" t="s">
        <v>23001</v>
      </c>
      <c r="AY683" s="83" t="s">
        <v>66</v>
      </c>
      <c r="AZ683" s="2"/>
      <c r="BA683" s="3"/>
      <c r="BB683" s="3"/>
      <c r="BC683" s="3"/>
      <c r="BD683" s="3"/>
    </row>
    <row r="684" spans="1:56" x14ac:dyDescent="0.3">
      <c r="A684" s="69" t="s">
        <v>807</v>
      </c>
      <c r="B684" s="70"/>
      <c r="C684" s="70"/>
      <c r="D684" s="71"/>
      <c r="E684" s="73"/>
      <c r="F684" s="109" t="s">
        <v>3594</v>
      </c>
      <c r="G684" s="70"/>
      <c r="H684" s="74"/>
      <c r="I684" s="75"/>
      <c r="J684" s="75"/>
      <c r="K684" s="74" t="s">
        <v>24953</v>
      </c>
      <c r="L684" s="78"/>
      <c r="M684" s="79"/>
      <c r="N684" s="79"/>
      <c r="O684" s="80"/>
      <c r="P684" s="81"/>
      <c r="Q684" s="81"/>
      <c r="R684" s="93"/>
      <c r="S684" s="93"/>
      <c r="T684" s="93"/>
      <c r="U684" s="93"/>
      <c r="V684" s="52"/>
      <c r="W684" s="52"/>
      <c r="X684" s="52"/>
      <c r="Y684" s="52"/>
      <c r="Z684" s="51"/>
      <c r="AA684" s="76"/>
      <c r="AB684" s="76"/>
      <c r="AC684" s="77"/>
      <c r="AD684" s="83" t="s">
        <v>17284</v>
      </c>
      <c r="AE684" s="83">
        <v>241</v>
      </c>
      <c r="AF684" s="83">
        <v>57</v>
      </c>
      <c r="AG684" s="83">
        <v>2839</v>
      </c>
      <c r="AH684" s="83">
        <v>183</v>
      </c>
      <c r="AI684" s="83"/>
      <c r="AJ684" s="83" t="s">
        <v>18935</v>
      </c>
      <c r="AK684" s="83" t="s">
        <v>20055</v>
      </c>
      <c r="AL684" s="88" t="s">
        <v>20419</v>
      </c>
      <c r="AM684" s="83"/>
      <c r="AN684" s="85">
        <v>43014.758530092593</v>
      </c>
      <c r="AO684" s="88" t="s">
        <v>21125</v>
      </c>
      <c r="AP684" s="83" t="b">
        <v>1</v>
      </c>
      <c r="AQ684" s="83" t="b">
        <v>0</v>
      </c>
      <c r="AR684" s="83" t="b">
        <v>0</v>
      </c>
      <c r="AS684" s="83"/>
      <c r="AT684" s="83">
        <v>0</v>
      </c>
      <c r="AU684" s="83"/>
      <c r="AV684" s="83" t="b">
        <v>0</v>
      </c>
      <c r="AW684" s="83" t="s">
        <v>22320</v>
      </c>
      <c r="AX684" s="88" t="s">
        <v>23002</v>
      </c>
      <c r="AY684" s="83" t="s">
        <v>66</v>
      </c>
      <c r="AZ684" s="2"/>
      <c r="BA684" s="3"/>
      <c r="BB684" s="3"/>
      <c r="BC684" s="3"/>
      <c r="BD684" s="3"/>
    </row>
    <row r="685" spans="1:56" x14ac:dyDescent="0.3">
      <c r="A685" s="69" t="s">
        <v>808</v>
      </c>
      <c r="B685" s="70"/>
      <c r="C685" s="70"/>
      <c r="D685" s="71"/>
      <c r="E685" s="73"/>
      <c r="F685" s="109" t="s">
        <v>3595</v>
      </c>
      <c r="G685" s="70"/>
      <c r="H685" s="74"/>
      <c r="I685" s="75"/>
      <c r="J685" s="75"/>
      <c r="K685" s="74" t="s">
        <v>24954</v>
      </c>
      <c r="L685" s="78"/>
      <c r="M685" s="79"/>
      <c r="N685" s="79"/>
      <c r="O685" s="80"/>
      <c r="P685" s="81"/>
      <c r="Q685" s="81"/>
      <c r="R685" s="93"/>
      <c r="S685" s="93"/>
      <c r="T685" s="93"/>
      <c r="U685" s="93"/>
      <c r="V685" s="52"/>
      <c r="W685" s="52"/>
      <c r="X685" s="52"/>
      <c r="Y685" s="52"/>
      <c r="Z685" s="51"/>
      <c r="AA685" s="76"/>
      <c r="AB685" s="76"/>
      <c r="AC685" s="77"/>
      <c r="AD685" s="83" t="s">
        <v>17285</v>
      </c>
      <c r="AE685" s="83">
        <v>78</v>
      </c>
      <c r="AF685" s="83">
        <v>438</v>
      </c>
      <c r="AG685" s="83">
        <v>636</v>
      </c>
      <c r="AH685" s="83">
        <v>2722</v>
      </c>
      <c r="AI685" s="83"/>
      <c r="AJ685" s="83"/>
      <c r="AK685" s="83"/>
      <c r="AL685" s="83"/>
      <c r="AM685" s="83"/>
      <c r="AN685" s="85">
        <v>42560.934155092589</v>
      </c>
      <c r="AO685" s="88" t="s">
        <v>21126</v>
      </c>
      <c r="AP685" s="83" t="b">
        <v>1</v>
      </c>
      <c r="AQ685" s="83" t="b">
        <v>0</v>
      </c>
      <c r="AR685" s="83" t="b">
        <v>1</v>
      </c>
      <c r="AS685" s="83"/>
      <c r="AT685" s="83">
        <v>0</v>
      </c>
      <c r="AU685" s="83"/>
      <c r="AV685" s="83" t="b">
        <v>0</v>
      </c>
      <c r="AW685" s="83" t="s">
        <v>22320</v>
      </c>
      <c r="AX685" s="88" t="s">
        <v>23003</v>
      </c>
      <c r="AY685" s="83" t="s">
        <v>66</v>
      </c>
      <c r="AZ685" s="2"/>
      <c r="BA685" s="3"/>
      <c r="BB685" s="3"/>
      <c r="BC685" s="3"/>
      <c r="BD685" s="3"/>
    </row>
    <row r="686" spans="1:56" x14ac:dyDescent="0.3">
      <c r="A686" s="69" t="s">
        <v>2015</v>
      </c>
      <c r="B686" s="70"/>
      <c r="C686" s="70"/>
      <c r="D686" s="71"/>
      <c r="E686" s="73"/>
      <c r="F686" s="109" t="s">
        <v>4706</v>
      </c>
      <c r="G686" s="70"/>
      <c r="H686" s="74"/>
      <c r="I686" s="75"/>
      <c r="J686" s="75"/>
      <c r="K686" s="74" t="s">
        <v>24955</v>
      </c>
      <c r="L686" s="78"/>
      <c r="M686" s="79"/>
      <c r="N686" s="79"/>
      <c r="O686" s="80"/>
      <c r="P686" s="81"/>
      <c r="Q686" s="81"/>
      <c r="R686" s="93"/>
      <c r="S686" s="93"/>
      <c r="T686" s="93"/>
      <c r="U686" s="93"/>
      <c r="V686" s="52"/>
      <c r="W686" s="52"/>
      <c r="X686" s="52"/>
      <c r="Y686" s="52"/>
      <c r="Z686" s="51"/>
      <c r="AA686" s="76"/>
      <c r="AB686" s="76"/>
      <c r="AC686" s="77"/>
      <c r="AD686" s="83" t="s">
        <v>17286</v>
      </c>
      <c r="AE686" s="83">
        <v>179</v>
      </c>
      <c r="AF686" s="83">
        <v>2322</v>
      </c>
      <c r="AG686" s="83">
        <v>58574</v>
      </c>
      <c r="AH686" s="83">
        <v>410</v>
      </c>
      <c r="AI686" s="83"/>
      <c r="AJ686" s="83" t="s">
        <v>18936</v>
      </c>
      <c r="AK686" s="83" t="s">
        <v>16552</v>
      </c>
      <c r="AL686" s="88" t="s">
        <v>20420</v>
      </c>
      <c r="AM686" s="83"/>
      <c r="AN686" s="85">
        <v>40722.370266203703</v>
      </c>
      <c r="AO686" s="88" t="s">
        <v>21127</v>
      </c>
      <c r="AP686" s="83" t="b">
        <v>0</v>
      </c>
      <c r="AQ686" s="83" t="b">
        <v>0</v>
      </c>
      <c r="AR686" s="83" t="b">
        <v>1</v>
      </c>
      <c r="AS686" s="83"/>
      <c r="AT686" s="83">
        <v>12</v>
      </c>
      <c r="AU686" s="88" t="s">
        <v>22174</v>
      </c>
      <c r="AV686" s="83" t="b">
        <v>0</v>
      </c>
      <c r="AW686" s="83" t="s">
        <v>22320</v>
      </c>
      <c r="AX686" s="88" t="s">
        <v>23004</v>
      </c>
      <c r="AY686" s="83" t="s">
        <v>66</v>
      </c>
      <c r="AZ686" s="2"/>
      <c r="BA686" s="3"/>
      <c r="BB686" s="3"/>
      <c r="BC686" s="3"/>
      <c r="BD686" s="3"/>
    </row>
    <row r="687" spans="1:56" x14ac:dyDescent="0.3">
      <c r="A687" s="69" t="s">
        <v>809</v>
      </c>
      <c r="B687" s="70"/>
      <c r="C687" s="70"/>
      <c r="D687" s="71"/>
      <c r="E687" s="73"/>
      <c r="F687" s="109" t="s">
        <v>3596</v>
      </c>
      <c r="G687" s="70"/>
      <c r="H687" s="74"/>
      <c r="I687" s="75"/>
      <c r="J687" s="75"/>
      <c r="K687" s="74" t="s">
        <v>24956</v>
      </c>
      <c r="L687" s="78"/>
      <c r="M687" s="79"/>
      <c r="N687" s="79"/>
      <c r="O687" s="80"/>
      <c r="P687" s="81"/>
      <c r="Q687" s="81"/>
      <c r="R687" s="93"/>
      <c r="S687" s="93"/>
      <c r="T687" s="93"/>
      <c r="U687" s="93"/>
      <c r="V687" s="52"/>
      <c r="W687" s="52"/>
      <c r="X687" s="52"/>
      <c r="Y687" s="52"/>
      <c r="Z687" s="51"/>
      <c r="AA687" s="76"/>
      <c r="AB687" s="76"/>
      <c r="AC687" s="77"/>
      <c r="AD687" s="83" t="s">
        <v>17287</v>
      </c>
      <c r="AE687" s="83">
        <v>47</v>
      </c>
      <c r="AF687" s="83">
        <v>26</v>
      </c>
      <c r="AG687" s="83">
        <v>461</v>
      </c>
      <c r="AH687" s="83">
        <v>502</v>
      </c>
      <c r="AI687" s="83"/>
      <c r="AJ687" s="83"/>
      <c r="AK687" s="83"/>
      <c r="AL687" s="83"/>
      <c r="AM687" s="83"/>
      <c r="AN687" s="85">
        <v>41580.645162037035</v>
      </c>
      <c r="AO687" s="83"/>
      <c r="AP687" s="83" t="b">
        <v>1</v>
      </c>
      <c r="AQ687" s="83" t="b">
        <v>0</v>
      </c>
      <c r="AR687" s="83" t="b">
        <v>1</v>
      </c>
      <c r="AS687" s="83"/>
      <c r="AT687" s="83">
        <v>0</v>
      </c>
      <c r="AU687" s="88" t="s">
        <v>22157</v>
      </c>
      <c r="AV687" s="83" t="b">
        <v>0</v>
      </c>
      <c r="AW687" s="83" t="s">
        <v>22320</v>
      </c>
      <c r="AX687" s="88" t="s">
        <v>23005</v>
      </c>
      <c r="AY687" s="83" t="s">
        <v>66</v>
      </c>
      <c r="AZ687" s="2"/>
      <c r="BA687" s="3"/>
      <c r="BB687" s="3"/>
      <c r="BC687" s="3"/>
      <c r="BD687" s="3"/>
    </row>
    <row r="688" spans="1:56" x14ac:dyDescent="0.3">
      <c r="A688" s="69" t="s">
        <v>810</v>
      </c>
      <c r="B688" s="70"/>
      <c r="C688" s="70"/>
      <c r="D688" s="71"/>
      <c r="E688" s="73"/>
      <c r="F688" s="109" t="s">
        <v>3597</v>
      </c>
      <c r="G688" s="70"/>
      <c r="H688" s="74"/>
      <c r="I688" s="75"/>
      <c r="J688" s="75"/>
      <c r="K688" s="74" t="s">
        <v>24957</v>
      </c>
      <c r="L688" s="78"/>
      <c r="M688" s="79"/>
      <c r="N688" s="79"/>
      <c r="O688" s="80"/>
      <c r="P688" s="81"/>
      <c r="Q688" s="81"/>
      <c r="R688" s="93"/>
      <c r="S688" s="93"/>
      <c r="T688" s="93"/>
      <c r="U688" s="93"/>
      <c r="V688" s="52"/>
      <c r="W688" s="52"/>
      <c r="X688" s="52"/>
      <c r="Y688" s="52"/>
      <c r="Z688" s="51"/>
      <c r="AA688" s="76"/>
      <c r="AB688" s="76"/>
      <c r="AC688" s="77"/>
      <c r="AD688" s="83" t="s">
        <v>17288</v>
      </c>
      <c r="AE688" s="83">
        <v>551</v>
      </c>
      <c r="AF688" s="83">
        <v>524</v>
      </c>
      <c r="AG688" s="83">
        <v>8561</v>
      </c>
      <c r="AH688" s="83">
        <v>1043</v>
      </c>
      <c r="AI688" s="83"/>
      <c r="AJ688" s="83" t="s">
        <v>18937</v>
      </c>
      <c r="AK688" s="83" t="s">
        <v>16552</v>
      </c>
      <c r="AL688" s="83"/>
      <c r="AM688" s="83"/>
      <c r="AN688" s="85">
        <v>41246.516643518517</v>
      </c>
      <c r="AO688" s="88" t="s">
        <v>21128</v>
      </c>
      <c r="AP688" s="83" t="b">
        <v>1</v>
      </c>
      <c r="AQ688" s="83" t="b">
        <v>0</v>
      </c>
      <c r="AR688" s="83" t="b">
        <v>0</v>
      </c>
      <c r="AS688" s="83"/>
      <c r="AT688" s="83">
        <v>0</v>
      </c>
      <c r="AU688" s="88" t="s">
        <v>22157</v>
      </c>
      <c r="AV688" s="83" t="b">
        <v>0</v>
      </c>
      <c r="AW688" s="83" t="s">
        <v>22320</v>
      </c>
      <c r="AX688" s="88" t="s">
        <v>23006</v>
      </c>
      <c r="AY688" s="83" t="s">
        <v>66</v>
      </c>
      <c r="AZ688" s="2"/>
      <c r="BA688" s="3"/>
      <c r="BB688" s="3"/>
      <c r="BC688" s="3"/>
      <c r="BD688" s="3"/>
    </row>
    <row r="689" spans="1:56" x14ac:dyDescent="0.3">
      <c r="A689" s="69" t="s">
        <v>811</v>
      </c>
      <c r="B689" s="70"/>
      <c r="C689" s="70"/>
      <c r="D689" s="71"/>
      <c r="E689" s="73"/>
      <c r="F689" s="109" t="s">
        <v>3598</v>
      </c>
      <c r="G689" s="70"/>
      <c r="H689" s="74"/>
      <c r="I689" s="75"/>
      <c r="J689" s="75"/>
      <c r="K689" s="74" t="s">
        <v>24958</v>
      </c>
      <c r="L689" s="78"/>
      <c r="M689" s="79"/>
      <c r="N689" s="79"/>
      <c r="O689" s="80"/>
      <c r="P689" s="81"/>
      <c r="Q689" s="81"/>
      <c r="R689" s="93"/>
      <c r="S689" s="93"/>
      <c r="T689" s="93"/>
      <c r="U689" s="93"/>
      <c r="V689" s="52"/>
      <c r="W689" s="52"/>
      <c r="X689" s="52"/>
      <c r="Y689" s="52"/>
      <c r="Z689" s="51"/>
      <c r="AA689" s="76"/>
      <c r="AB689" s="76"/>
      <c r="AC689" s="77"/>
      <c r="AD689" s="83" t="s">
        <v>17289</v>
      </c>
      <c r="AE689" s="83">
        <v>2160</v>
      </c>
      <c r="AF689" s="83">
        <v>1051</v>
      </c>
      <c r="AG689" s="83">
        <v>11065</v>
      </c>
      <c r="AH689" s="83">
        <v>1415</v>
      </c>
      <c r="AI689" s="83"/>
      <c r="AJ689" s="83"/>
      <c r="AK689" s="83" t="s">
        <v>20048</v>
      </c>
      <c r="AL689" s="83"/>
      <c r="AM689" s="83"/>
      <c r="AN689" s="85">
        <v>43171.764548611114</v>
      </c>
      <c r="AO689" s="88" t="s">
        <v>21129</v>
      </c>
      <c r="AP689" s="83" t="b">
        <v>1</v>
      </c>
      <c r="AQ689" s="83" t="b">
        <v>0</v>
      </c>
      <c r="AR689" s="83" t="b">
        <v>0</v>
      </c>
      <c r="AS689" s="83"/>
      <c r="AT689" s="83">
        <v>0</v>
      </c>
      <c r="AU689" s="83"/>
      <c r="AV689" s="83" t="b">
        <v>0</v>
      </c>
      <c r="AW689" s="83" t="s">
        <v>22320</v>
      </c>
      <c r="AX689" s="88" t="s">
        <v>23007</v>
      </c>
      <c r="AY689" s="83" t="s">
        <v>66</v>
      </c>
      <c r="AZ689" s="2"/>
      <c r="BA689" s="3"/>
      <c r="BB689" s="3"/>
      <c r="BC689" s="3"/>
      <c r="BD689" s="3"/>
    </row>
    <row r="690" spans="1:56" x14ac:dyDescent="0.3">
      <c r="A690" s="69" t="s">
        <v>812</v>
      </c>
      <c r="B690" s="70"/>
      <c r="C690" s="70"/>
      <c r="D690" s="71"/>
      <c r="E690" s="73"/>
      <c r="F690" s="109" t="s">
        <v>3599</v>
      </c>
      <c r="G690" s="70"/>
      <c r="H690" s="74"/>
      <c r="I690" s="75"/>
      <c r="J690" s="75"/>
      <c r="K690" s="74" t="s">
        <v>24959</v>
      </c>
      <c r="L690" s="78"/>
      <c r="M690" s="79"/>
      <c r="N690" s="79"/>
      <c r="O690" s="80"/>
      <c r="P690" s="81"/>
      <c r="Q690" s="81"/>
      <c r="R690" s="93"/>
      <c r="S690" s="93"/>
      <c r="T690" s="93"/>
      <c r="U690" s="93"/>
      <c r="V690" s="52"/>
      <c r="W690" s="52"/>
      <c r="X690" s="52"/>
      <c r="Y690" s="52"/>
      <c r="Z690" s="51"/>
      <c r="AA690" s="76"/>
      <c r="AB690" s="76"/>
      <c r="AC690" s="77"/>
      <c r="AD690" s="83" t="s">
        <v>17290</v>
      </c>
      <c r="AE690" s="83">
        <v>3982</v>
      </c>
      <c r="AF690" s="83">
        <v>3111</v>
      </c>
      <c r="AG690" s="83">
        <v>60501</v>
      </c>
      <c r="AH690" s="83">
        <v>33229</v>
      </c>
      <c r="AI690" s="83"/>
      <c r="AJ690" s="83" t="s">
        <v>18938</v>
      </c>
      <c r="AK690" s="83"/>
      <c r="AL690" s="83"/>
      <c r="AM690" s="83"/>
      <c r="AN690" s="85">
        <v>41553.8283912037</v>
      </c>
      <c r="AO690" s="88" t="s">
        <v>21130</v>
      </c>
      <c r="AP690" s="83" t="b">
        <v>1</v>
      </c>
      <c r="AQ690" s="83" t="b">
        <v>0</v>
      </c>
      <c r="AR690" s="83" t="b">
        <v>1</v>
      </c>
      <c r="AS690" s="83"/>
      <c r="AT690" s="83">
        <v>4</v>
      </c>
      <c r="AU690" s="88" t="s">
        <v>22157</v>
      </c>
      <c r="AV690" s="83" t="b">
        <v>0</v>
      </c>
      <c r="AW690" s="83" t="s">
        <v>22320</v>
      </c>
      <c r="AX690" s="88" t="s">
        <v>23008</v>
      </c>
      <c r="AY690" s="83" t="s">
        <v>66</v>
      </c>
      <c r="AZ690" s="2"/>
      <c r="BA690" s="3"/>
      <c r="BB690" s="3"/>
      <c r="BC690" s="3"/>
      <c r="BD690" s="3"/>
    </row>
    <row r="691" spans="1:56" x14ac:dyDescent="0.3">
      <c r="A691" s="69" t="s">
        <v>813</v>
      </c>
      <c r="B691" s="70"/>
      <c r="C691" s="70"/>
      <c r="D691" s="71"/>
      <c r="E691" s="73"/>
      <c r="F691" s="109" t="s">
        <v>3062</v>
      </c>
      <c r="G691" s="70"/>
      <c r="H691" s="74"/>
      <c r="I691" s="75"/>
      <c r="J691" s="75"/>
      <c r="K691" s="74" t="s">
        <v>24960</v>
      </c>
      <c r="L691" s="78"/>
      <c r="M691" s="79"/>
      <c r="N691" s="79"/>
      <c r="O691" s="80"/>
      <c r="P691" s="81"/>
      <c r="Q691" s="81"/>
      <c r="R691" s="93"/>
      <c r="S691" s="93"/>
      <c r="T691" s="93"/>
      <c r="U691" s="93"/>
      <c r="V691" s="52"/>
      <c r="W691" s="52"/>
      <c r="X691" s="52"/>
      <c r="Y691" s="52"/>
      <c r="Z691" s="51"/>
      <c r="AA691" s="76"/>
      <c r="AB691" s="76"/>
      <c r="AC691" s="77"/>
      <c r="AD691" s="83" t="s">
        <v>17291</v>
      </c>
      <c r="AE691" s="83">
        <v>20</v>
      </c>
      <c r="AF691" s="83">
        <v>3</v>
      </c>
      <c r="AG691" s="83">
        <v>47</v>
      </c>
      <c r="AH691" s="83">
        <v>35</v>
      </c>
      <c r="AI691" s="83"/>
      <c r="AJ691" s="83"/>
      <c r="AK691" s="83"/>
      <c r="AL691" s="83"/>
      <c r="AM691" s="83"/>
      <c r="AN691" s="85">
        <v>43391.229027777779</v>
      </c>
      <c r="AO691" s="83"/>
      <c r="AP691" s="83" t="b">
        <v>1</v>
      </c>
      <c r="AQ691" s="83" t="b">
        <v>1</v>
      </c>
      <c r="AR691" s="83" t="b">
        <v>0</v>
      </c>
      <c r="AS691" s="83"/>
      <c r="AT691" s="83">
        <v>0</v>
      </c>
      <c r="AU691" s="83"/>
      <c r="AV691" s="83" t="b">
        <v>0</v>
      </c>
      <c r="AW691" s="83" t="s">
        <v>22320</v>
      </c>
      <c r="AX691" s="88" t="s">
        <v>23009</v>
      </c>
      <c r="AY691" s="83" t="s">
        <v>66</v>
      </c>
      <c r="AZ691" s="2"/>
      <c r="BA691" s="3"/>
      <c r="BB691" s="3"/>
      <c r="BC691" s="3"/>
      <c r="BD691" s="3"/>
    </row>
    <row r="692" spans="1:56" x14ac:dyDescent="0.3">
      <c r="A692" s="69" t="s">
        <v>814</v>
      </c>
      <c r="B692" s="70"/>
      <c r="C692" s="70"/>
      <c r="D692" s="71"/>
      <c r="E692" s="73"/>
      <c r="F692" s="109" t="s">
        <v>3600</v>
      </c>
      <c r="G692" s="70"/>
      <c r="H692" s="74"/>
      <c r="I692" s="75"/>
      <c r="J692" s="75"/>
      <c r="K692" s="74" t="s">
        <v>24961</v>
      </c>
      <c r="L692" s="78"/>
      <c r="M692" s="79"/>
      <c r="N692" s="79"/>
      <c r="O692" s="80"/>
      <c r="P692" s="81"/>
      <c r="Q692" s="81"/>
      <c r="R692" s="93"/>
      <c r="S692" s="93"/>
      <c r="T692" s="93"/>
      <c r="U692" s="93"/>
      <c r="V692" s="52"/>
      <c r="W692" s="52"/>
      <c r="X692" s="52"/>
      <c r="Y692" s="52"/>
      <c r="Z692" s="51"/>
      <c r="AA692" s="76"/>
      <c r="AB692" s="76"/>
      <c r="AC692" s="77"/>
      <c r="AD692" s="83" t="s">
        <v>17292</v>
      </c>
      <c r="AE692" s="83">
        <v>146</v>
      </c>
      <c r="AF692" s="83">
        <v>5</v>
      </c>
      <c r="AG692" s="83">
        <v>46</v>
      </c>
      <c r="AH692" s="83">
        <v>100</v>
      </c>
      <c r="AI692" s="83"/>
      <c r="AJ692" s="83"/>
      <c r="AK692" s="83"/>
      <c r="AL692" s="83"/>
      <c r="AM692" s="83"/>
      <c r="AN692" s="85">
        <v>43685.965914351851</v>
      </c>
      <c r="AO692" s="83"/>
      <c r="AP692" s="83" t="b">
        <v>1</v>
      </c>
      <c r="AQ692" s="83" t="b">
        <v>0</v>
      </c>
      <c r="AR692" s="83" t="b">
        <v>0</v>
      </c>
      <c r="AS692" s="83"/>
      <c r="AT692" s="83">
        <v>0</v>
      </c>
      <c r="AU692" s="83"/>
      <c r="AV692" s="83" t="b">
        <v>0</v>
      </c>
      <c r="AW692" s="83" t="s">
        <v>22320</v>
      </c>
      <c r="AX692" s="88" t="s">
        <v>23010</v>
      </c>
      <c r="AY692" s="83" t="s">
        <v>66</v>
      </c>
      <c r="AZ692" s="2"/>
      <c r="BA692" s="3"/>
      <c r="BB692" s="3"/>
      <c r="BC692" s="3"/>
      <c r="BD692" s="3"/>
    </row>
    <row r="693" spans="1:56" x14ac:dyDescent="0.3">
      <c r="A693" s="69" t="s">
        <v>815</v>
      </c>
      <c r="B693" s="70"/>
      <c r="C693" s="70"/>
      <c r="D693" s="71"/>
      <c r="E693" s="73"/>
      <c r="F693" s="109" t="s">
        <v>3601</v>
      </c>
      <c r="G693" s="70"/>
      <c r="H693" s="74"/>
      <c r="I693" s="75"/>
      <c r="J693" s="75"/>
      <c r="K693" s="74" t="s">
        <v>24962</v>
      </c>
      <c r="L693" s="78"/>
      <c r="M693" s="79"/>
      <c r="N693" s="79"/>
      <c r="O693" s="80"/>
      <c r="P693" s="81"/>
      <c r="Q693" s="81"/>
      <c r="R693" s="93"/>
      <c r="S693" s="93"/>
      <c r="T693" s="93"/>
      <c r="U693" s="93"/>
      <c r="V693" s="52"/>
      <c r="W693" s="52"/>
      <c r="X693" s="52"/>
      <c r="Y693" s="52"/>
      <c r="Z693" s="51"/>
      <c r="AA693" s="76"/>
      <c r="AB693" s="76"/>
      <c r="AC693" s="77"/>
      <c r="AD693" s="83" t="s">
        <v>17293</v>
      </c>
      <c r="AE693" s="83">
        <v>27</v>
      </c>
      <c r="AF693" s="83">
        <v>1</v>
      </c>
      <c r="AG693" s="83">
        <v>5</v>
      </c>
      <c r="AH693" s="83">
        <v>2</v>
      </c>
      <c r="AI693" s="83"/>
      <c r="AJ693" s="83"/>
      <c r="AK693" s="83"/>
      <c r="AL693" s="83"/>
      <c r="AM693" s="83"/>
      <c r="AN693" s="85">
        <v>41432.409270833334</v>
      </c>
      <c r="AO693" s="83"/>
      <c r="AP693" s="83" t="b">
        <v>1</v>
      </c>
      <c r="AQ693" s="83" t="b">
        <v>0</v>
      </c>
      <c r="AR693" s="83" t="b">
        <v>0</v>
      </c>
      <c r="AS693" s="83"/>
      <c r="AT693" s="83">
        <v>0</v>
      </c>
      <c r="AU693" s="88" t="s">
        <v>22157</v>
      </c>
      <c r="AV693" s="83" t="b">
        <v>0</v>
      </c>
      <c r="AW693" s="83" t="s">
        <v>22320</v>
      </c>
      <c r="AX693" s="88" t="s">
        <v>23011</v>
      </c>
      <c r="AY693" s="83" t="s">
        <v>66</v>
      </c>
      <c r="AZ693" s="2"/>
      <c r="BA693" s="3"/>
      <c r="BB693" s="3"/>
      <c r="BC693" s="3"/>
      <c r="BD693" s="3"/>
    </row>
    <row r="694" spans="1:56" x14ac:dyDescent="0.3">
      <c r="A694" s="69" t="s">
        <v>816</v>
      </c>
      <c r="B694" s="70"/>
      <c r="C694" s="70"/>
      <c r="D694" s="71"/>
      <c r="E694" s="73"/>
      <c r="F694" s="109" t="s">
        <v>3602</v>
      </c>
      <c r="G694" s="70"/>
      <c r="H694" s="74"/>
      <c r="I694" s="75"/>
      <c r="J694" s="75"/>
      <c r="K694" s="74" t="s">
        <v>24963</v>
      </c>
      <c r="L694" s="78"/>
      <c r="M694" s="79"/>
      <c r="N694" s="79"/>
      <c r="O694" s="80"/>
      <c r="P694" s="81"/>
      <c r="Q694" s="81"/>
      <c r="R694" s="93"/>
      <c r="S694" s="93"/>
      <c r="T694" s="93"/>
      <c r="U694" s="93"/>
      <c r="V694" s="52"/>
      <c r="W694" s="52"/>
      <c r="X694" s="52"/>
      <c r="Y694" s="52"/>
      <c r="Z694" s="51"/>
      <c r="AA694" s="76"/>
      <c r="AB694" s="76"/>
      <c r="AC694" s="77"/>
      <c r="AD694" s="83" t="s">
        <v>17294</v>
      </c>
      <c r="AE694" s="83">
        <v>78</v>
      </c>
      <c r="AF694" s="83">
        <v>34</v>
      </c>
      <c r="AG694" s="83">
        <v>3260</v>
      </c>
      <c r="AH694" s="83">
        <v>4052</v>
      </c>
      <c r="AI694" s="83"/>
      <c r="AJ694" s="83"/>
      <c r="AK694" s="83"/>
      <c r="AL694" s="83"/>
      <c r="AM694" s="83"/>
      <c r="AN694" s="85">
        <v>42523.746793981481</v>
      </c>
      <c r="AO694" s="83"/>
      <c r="AP694" s="83" t="b">
        <v>1</v>
      </c>
      <c r="AQ694" s="83" t="b">
        <v>0</v>
      </c>
      <c r="AR694" s="83" t="b">
        <v>0</v>
      </c>
      <c r="AS694" s="83"/>
      <c r="AT694" s="83">
        <v>0</v>
      </c>
      <c r="AU694" s="83"/>
      <c r="AV694" s="83" t="b">
        <v>0</v>
      </c>
      <c r="AW694" s="83" t="s">
        <v>22320</v>
      </c>
      <c r="AX694" s="88" t="s">
        <v>23012</v>
      </c>
      <c r="AY694" s="83" t="s">
        <v>66</v>
      </c>
      <c r="AZ694" s="2"/>
      <c r="BA694" s="3"/>
      <c r="BB694" s="3"/>
      <c r="BC694" s="3"/>
      <c r="BD694" s="3"/>
    </row>
    <row r="695" spans="1:56" x14ac:dyDescent="0.3">
      <c r="A695" s="69" t="s">
        <v>817</v>
      </c>
      <c r="B695" s="70"/>
      <c r="C695" s="70"/>
      <c r="D695" s="71"/>
      <c r="E695" s="73"/>
      <c r="F695" s="109" t="s">
        <v>3603</v>
      </c>
      <c r="G695" s="70"/>
      <c r="H695" s="74"/>
      <c r="I695" s="75"/>
      <c r="J695" s="75"/>
      <c r="K695" s="74" t="s">
        <v>24964</v>
      </c>
      <c r="L695" s="78"/>
      <c r="M695" s="79"/>
      <c r="N695" s="79"/>
      <c r="O695" s="80"/>
      <c r="P695" s="81"/>
      <c r="Q695" s="81"/>
      <c r="R695" s="93"/>
      <c r="S695" s="93"/>
      <c r="T695" s="93"/>
      <c r="U695" s="93"/>
      <c r="V695" s="52"/>
      <c r="W695" s="52"/>
      <c r="X695" s="52"/>
      <c r="Y695" s="52"/>
      <c r="Z695" s="51"/>
      <c r="AA695" s="76"/>
      <c r="AB695" s="76"/>
      <c r="AC695" s="77"/>
      <c r="AD695" s="83" t="s">
        <v>17295</v>
      </c>
      <c r="AE695" s="83">
        <v>518</v>
      </c>
      <c r="AF695" s="83">
        <v>180</v>
      </c>
      <c r="AG695" s="83">
        <v>685</v>
      </c>
      <c r="AH695" s="83">
        <v>97</v>
      </c>
      <c r="AI695" s="83"/>
      <c r="AJ695" s="83"/>
      <c r="AK695" s="83"/>
      <c r="AL695" s="83"/>
      <c r="AM695" s="83"/>
      <c r="AN695" s="85">
        <v>41809.46802083333</v>
      </c>
      <c r="AO695" s="88" t="s">
        <v>21131</v>
      </c>
      <c r="AP695" s="83" t="b">
        <v>1</v>
      </c>
      <c r="AQ695" s="83" t="b">
        <v>0</v>
      </c>
      <c r="AR695" s="83" t="b">
        <v>1</v>
      </c>
      <c r="AS695" s="83"/>
      <c r="AT695" s="83">
        <v>0</v>
      </c>
      <c r="AU695" s="88" t="s">
        <v>22157</v>
      </c>
      <c r="AV695" s="83" t="b">
        <v>0</v>
      </c>
      <c r="AW695" s="83" t="s">
        <v>22320</v>
      </c>
      <c r="AX695" s="88" t="s">
        <v>23013</v>
      </c>
      <c r="AY695" s="83" t="s">
        <v>66</v>
      </c>
      <c r="AZ695" s="2"/>
      <c r="BA695" s="3"/>
      <c r="BB695" s="3"/>
      <c r="BC695" s="3"/>
      <c r="BD695" s="3"/>
    </row>
    <row r="696" spans="1:56" x14ac:dyDescent="0.3">
      <c r="A696" s="69" t="s">
        <v>818</v>
      </c>
      <c r="B696" s="70"/>
      <c r="C696" s="70"/>
      <c r="D696" s="71"/>
      <c r="E696" s="73"/>
      <c r="F696" s="109" t="s">
        <v>3604</v>
      </c>
      <c r="G696" s="70"/>
      <c r="H696" s="74"/>
      <c r="I696" s="75"/>
      <c r="J696" s="75"/>
      <c r="K696" s="74" t="s">
        <v>24965</v>
      </c>
      <c r="L696" s="78"/>
      <c r="M696" s="79"/>
      <c r="N696" s="79"/>
      <c r="O696" s="80"/>
      <c r="P696" s="81"/>
      <c r="Q696" s="81"/>
      <c r="R696" s="93"/>
      <c r="S696" s="93"/>
      <c r="T696" s="93"/>
      <c r="U696" s="93"/>
      <c r="V696" s="52"/>
      <c r="W696" s="52"/>
      <c r="X696" s="52"/>
      <c r="Y696" s="52"/>
      <c r="Z696" s="51"/>
      <c r="AA696" s="76"/>
      <c r="AB696" s="76"/>
      <c r="AC696" s="77"/>
      <c r="AD696" s="83" t="s">
        <v>17296</v>
      </c>
      <c r="AE696" s="83">
        <v>99</v>
      </c>
      <c r="AF696" s="83">
        <v>1156</v>
      </c>
      <c r="AG696" s="83">
        <v>48016</v>
      </c>
      <c r="AH696" s="83">
        <v>19395</v>
      </c>
      <c r="AI696" s="83"/>
      <c r="AJ696" s="83" t="s">
        <v>18939</v>
      </c>
      <c r="AK696" s="83"/>
      <c r="AL696" s="83"/>
      <c r="AM696" s="83"/>
      <c r="AN696" s="85">
        <v>42135.198518518519</v>
      </c>
      <c r="AO696" s="88" t="s">
        <v>21132</v>
      </c>
      <c r="AP696" s="83" t="b">
        <v>1</v>
      </c>
      <c r="AQ696" s="83" t="b">
        <v>0</v>
      </c>
      <c r="AR696" s="83" t="b">
        <v>1</v>
      </c>
      <c r="AS696" s="83"/>
      <c r="AT696" s="83">
        <v>2</v>
      </c>
      <c r="AU696" s="88" t="s">
        <v>22157</v>
      </c>
      <c r="AV696" s="83" t="b">
        <v>0</v>
      </c>
      <c r="AW696" s="83" t="s">
        <v>22320</v>
      </c>
      <c r="AX696" s="88" t="s">
        <v>23014</v>
      </c>
      <c r="AY696" s="83" t="s">
        <v>66</v>
      </c>
      <c r="AZ696" s="2"/>
      <c r="BA696" s="3"/>
      <c r="BB696" s="3"/>
      <c r="BC696" s="3"/>
      <c r="BD696" s="3"/>
    </row>
    <row r="697" spans="1:56" x14ac:dyDescent="0.3">
      <c r="A697" s="69" t="s">
        <v>819</v>
      </c>
      <c r="B697" s="70"/>
      <c r="C697" s="70"/>
      <c r="D697" s="71"/>
      <c r="E697" s="73"/>
      <c r="F697" s="109" t="s">
        <v>3605</v>
      </c>
      <c r="G697" s="70"/>
      <c r="H697" s="74"/>
      <c r="I697" s="75"/>
      <c r="J697" s="75"/>
      <c r="K697" s="74" t="s">
        <v>24966</v>
      </c>
      <c r="L697" s="78"/>
      <c r="M697" s="79"/>
      <c r="N697" s="79"/>
      <c r="O697" s="80"/>
      <c r="P697" s="81"/>
      <c r="Q697" s="81"/>
      <c r="R697" s="93"/>
      <c r="S697" s="93"/>
      <c r="T697" s="93"/>
      <c r="U697" s="93"/>
      <c r="V697" s="52"/>
      <c r="W697" s="52"/>
      <c r="X697" s="52"/>
      <c r="Y697" s="52"/>
      <c r="Z697" s="51"/>
      <c r="AA697" s="76"/>
      <c r="AB697" s="76"/>
      <c r="AC697" s="77"/>
      <c r="AD697" s="83" t="s">
        <v>17297</v>
      </c>
      <c r="AE697" s="83">
        <v>375</v>
      </c>
      <c r="AF697" s="83">
        <v>49</v>
      </c>
      <c r="AG697" s="83">
        <v>1240</v>
      </c>
      <c r="AH697" s="83">
        <v>136</v>
      </c>
      <c r="AI697" s="83"/>
      <c r="AJ697" s="83"/>
      <c r="AK697" s="83"/>
      <c r="AL697" s="83"/>
      <c r="AM697" s="83"/>
      <c r="AN697" s="85">
        <v>41186.818206018521</v>
      </c>
      <c r="AO697" s="83"/>
      <c r="AP697" s="83" t="b">
        <v>1</v>
      </c>
      <c r="AQ697" s="83" t="b">
        <v>0</v>
      </c>
      <c r="AR697" s="83" t="b">
        <v>0</v>
      </c>
      <c r="AS697" s="83"/>
      <c r="AT697" s="83">
        <v>0</v>
      </c>
      <c r="AU697" s="88" t="s">
        <v>22157</v>
      </c>
      <c r="AV697" s="83" t="b">
        <v>0</v>
      </c>
      <c r="AW697" s="83" t="s">
        <v>22320</v>
      </c>
      <c r="AX697" s="88" t="s">
        <v>23015</v>
      </c>
      <c r="AY697" s="83" t="s">
        <v>66</v>
      </c>
      <c r="AZ697" s="2"/>
      <c r="BA697" s="3"/>
      <c r="BB697" s="3"/>
      <c r="BC697" s="3"/>
      <c r="BD697" s="3"/>
    </row>
    <row r="698" spans="1:56" x14ac:dyDescent="0.3">
      <c r="A698" s="69" t="s">
        <v>820</v>
      </c>
      <c r="B698" s="70"/>
      <c r="C698" s="70"/>
      <c r="D698" s="71"/>
      <c r="E698" s="73"/>
      <c r="F698" s="109" t="s">
        <v>3606</v>
      </c>
      <c r="G698" s="70"/>
      <c r="H698" s="74"/>
      <c r="I698" s="75"/>
      <c r="J698" s="75"/>
      <c r="K698" s="74" t="s">
        <v>24967</v>
      </c>
      <c r="L698" s="78"/>
      <c r="M698" s="79"/>
      <c r="N698" s="79"/>
      <c r="O698" s="80"/>
      <c r="P698" s="81"/>
      <c r="Q698" s="81"/>
      <c r="R698" s="93"/>
      <c r="S698" s="93"/>
      <c r="T698" s="93"/>
      <c r="U698" s="93"/>
      <c r="V698" s="52"/>
      <c r="W698" s="52"/>
      <c r="X698" s="52"/>
      <c r="Y698" s="52"/>
      <c r="Z698" s="51"/>
      <c r="AA698" s="76"/>
      <c r="AB698" s="76"/>
      <c r="AC698" s="77"/>
      <c r="AD698" s="83" t="s">
        <v>17298</v>
      </c>
      <c r="AE698" s="83">
        <v>127</v>
      </c>
      <c r="AF698" s="83">
        <v>108</v>
      </c>
      <c r="AG698" s="83">
        <v>789</v>
      </c>
      <c r="AH698" s="83">
        <v>1483</v>
      </c>
      <c r="AI698" s="83"/>
      <c r="AJ698" s="83" t="s">
        <v>18940</v>
      </c>
      <c r="AK698" s="83"/>
      <c r="AL698" s="83"/>
      <c r="AM698" s="83"/>
      <c r="AN698" s="85">
        <v>43013.832812499997</v>
      </c>
      <c r="AO698" s="88" t="s">
        <v>21133</v>
      </c>
      <c r="AP698" s="83" t="b">
        <v>1</v>
      </c>
      <c r="AQ698" s="83" t="b">
        <v>0</v>
      </c>
      <c r="AR698" s="83" t="b">
        <v>0</v>
      </c>
      <c r="AS698" s="83"/>
      <c r="AT698" s="83">
        <v>0</v>
      </c>
      <c r="AU698" s="83"/>
      <c r="AV698" s="83" t="b">
        <v>0</v>
      </c>
      <c r="AW698" s="83" t="s">
        <v>22320</v>
      </c>
      <c r="AX698" s="88" t="s">
        <v>23016</v>
      </c>
      <c r="AY698" s="83" t="s">
        <v>66</v>
      </c>
      <c r="AZ698" s="2"/>
      <c r="BA698" s="3"/>
      <c r="BB698" s="3"/>
      <c r="BC698" s="3"/>
      <c r="BD698" s="3"/>
    </row>
    <row r="699" spans="1:56" x14ac:dyDescent="0.3">
      <c r="A699" s="69" t="s">
        <v>821</v>
      </c>
      <c r="B699" s="70"/>
      <c r="C699" s="70"/>
      <c r="D699" s="71"/>
      <c r="E699" s="73"/>
      <c r="F699" s="109" t="s">
        <v>3607</v>
      </c>
      <c r="G699" s="70"/>
      <c r="H699" s="74"/>
      <c r="I699" s="75"/>
      <c r="J699" s="75"/>
      <c r="K699" s="74" t="s">
        <v>24968</v>
      </c>
      <c r="L699" s="78"/>
      <c r="M699" s="79"/>
      <c r="N699" s="79"/>
      <c r="O699" s="80"/>
      <c r="P699" s="81"/>
      <c r="Q699" s="81"/>
      <c r="R699" s="93"/>
      <c r="S699" s="93"/>
      <c r="T699" s="93"/>
      <c r="U699" s="93"/>
      <c r="V699" s="52"/>
      <c r="W699" s="52"/>
      <c r="X699" s="52"/>
      <c r="Y699" s="52"/>
      <c r="Z699" s="51"/>
      <c r="AA699" s="76"/>
      <c r="AB699" s="76"/>
      <c r="AC699" s="77"/>
      <c r="AD699" s="83" t="s">
        <v>17299</v>
      </c>
      <c r="AE699" s="83">
        <v>427</v>
      </c>
      <c r="AF699" s="83">
        <v>267</v>
      </c>
      <c r="AG699" s="83">
        <v>3152</v>
      </c>
      <c r="AH699" s="83">
        <v>538</v>
      </c>
      <c r="AI699" s="83"/>
      <c r="AJ699" s="83" t="s">
        <v>18941</v>
      </c>
      <c r="AK699" s="83"/>
      <c r="AL699" s="83"/>
      <c r="AM699" s="83"/>
      <c r="AN699" s="85">
        <v>41143.344699074078</v>
      </c>
      <c r="AO699" s="88" t="s">
        <v>21134</v>
      </c>
      <c r="AP699" s="83" t="b">
        <v>1</v>
      </c>
      <c r="AQ699" s="83" t="b">
        <v>0</v>
      </c>
      <c r="AR699" s="83" t="b">
        <v>1</v>
      </c>
      <c r="AS699" s="83"/>
      <c r="AT699" s="83">
        <v>0</v>
      </c>
      <c r="AU699" s="88" t="s">
        <v>22157</v>
      </c>
      <c r="AV699" s="83" t="b">
        <v>0</v>
      </c>
      <c r="AW699" s="83" t="s">
        <v>22320</v>
      </c>
      <c r="AX699" s="88" t="s">
        <v>23017</v>
      </c>
      <c r="AY699" s="83" t="s">
        <v>66</v>
      </c>
      <c r="AZ699" s="2"/>
      <c r="BA699" s="3"/>
      <c r="BB699" s="3"/>
      <c r="BC699" s="3"/>
      <c r="BD699" s="3"/>
    </row>
    <row r="700" spans="1:56" x14ac:dyDescent="0.3">
      <c r="A700" s="69" t="s">
        <v>822</v>
      </c>
      <c r="B700" s="70"/>
      <c r="C700" s="70"/>
      <c r="D700" s="71"/>
      <c r="E700" s="73"/>
      <c r="F700" s="109" t="s">
        <v>3608</v>
      </c>
      <c r="G700" s="70"/>
      <c r="H700" s="74"/>
      <c r="I700" s="75"/>
      <c r="J700" s="75"/>
      <c r="K700" s="74" t="s">
        <v>24969</v>
      </c>
      <c r="L700" s="78"/>
      <c r="M700" s="79"/>
      <c r="N700" s="79"/>
      <c r="O700" s="80"/>
      <c r="P700" s="81"/>
      <c r="Q700" s="81"/>
      <c r="R700" s="93"/>
      <c r="S700" s="93"/>
      <c r="T700" s="93"/>
      <c r="U700" s="93"/>
      <c r="V700" s="52"/>
      <c r="W700" s="52"/>
      <c r="X700" s="52"/>
      <c r="Y700" s="52"/>
      <c r="Z700" s="51"/>
      <c r="AA700" s="76"/>
      <c r="AB700" s="76"/>
      <c r="AC700" s="77"/>
      <c r="AD700" s="83" t="s">
        <v>17300</v>
      </c>
      <c r="AE700" s="83">
        <v>230</v>
      </c>
      <c r="AF700" s="83">
        <v>567</v>
      </c>
      <c r="AG700" s="83">
        <v>17400</v>
      </c>
      <c r="AH700" s="83">
        <v>2022</v>
      </c>
      <c r="AI700" s="83"/>
      <c r="AJ700" s="83"/>
      <c r="AK700" s="83"/>
      <c r="AL700" s="83"/>
      <c r="AM700" s="83"/>
      <c r="AN700" s="85">
        <v>41636.161412037036</v>
      </c>
      <c r="AO700" s="88" t="s">
        <v>21135</v>
      </c>
      <c r="AP700" s="83" t="b">
        <v>1</v>
      </c>
      <c r="AQ700" s="83" t="b">
        <v>0</v>
      </c>
      <c r="AR700" s="83" t="b">
        <v>1</v>
      </c>
      <c r="AS700" s="83"/>
      <c r="AT700" s="83">
        <v>2</v>
      </c>
      <c r="AU700" s="88" t="s">
        <v>22157</v>
      </c>
      <c r="AV700" s="83" t="b">
        <v>0</v>
      </c>
      <c r="AW700" s="83" t="s">
        <v>22320</v>
      </c>
      <c r="AX700" s="88" t="s">
        <v>23018</v>
      </c>
      <c r="AY700" s="83" t="s">
        <v>66</v>
      </c>
      <c r="AZ700" s="2"/>
      <c r="BA700" s="3"/>
      <c r="BB700" s="3"/>
      <c r="BC700" s="3"/>
      <c r="BD700" s="3"/>
    </row>
    <row r="701" spans="1:56" x14ac:dyDescent="0.3">
      <c r="A701" s="69" t="s">
        <v>823</v>
      </c>
      <c r="B701" s="70"/>
      <c r="C701" s="70"/>
      <c r="D701" s="71"/>
      <c r="E701" s="73"/>
      <c r="F701" s="109" t="s">
        <v>3609</v>
      </c>
      <c r="G701" s="70"/>
      <c r="H701" s="74"/>
      <c r="I701" s="75"/>
      <c r="J701" s="75"/>
      <c r="K701" s="74" t="s">
        <v>24970</v>
      </c>
      <c r="L701" s="78"/>
      <c r="M701" s="79"/>
      <c r="N701" s="79"/>
      <c r="O701" s="80"/>
      <c r="P701" s="81"/>
      <c r="Q701" s="81"/>
      <c r="R701" s="93"/>
      <c r="S701" s="93"/>
      <c r="T701" s="93"/>
      <c r="U701" s="93"/>
      <c r="V701" s="52"/>
      <c r="W701" s="52"/>
      <c r="X701" s="52"/>
      <c r="Y701" s="52"/>
      <c r="Z701" s="51"/>
      <c r="AA701" s="76"/>
      <c r="AB701" s="76"/>
      <c r="AC701" s="77"/>
      <c r="AD701" s="83" t="s">
        <v>17301</v>
      </c>
      <c r="AE701" s="83">
        <v>1323</v>
      </c>
      <c r="AF701" s="83">
        <v>2006</v>
      </c>
      <c r="AG701" s="83">
        <v>6122</v>
      </c>
      <c r="AH701" s="83">
        <v>1160</v>
      </c>
      <c r="AI701" s="83"/>
      <c r="AJ701" s="83" t="s">
        <v>18942</v>
      </c>
      <c r="AK701" s="83" t="s">
        <v>20048</v>
      </c>
      <c r="AL701" s="83"/>
      <c r="AM701" s="83"/>
      <c r="AN701" s="85">
        <v>41917.479351851849</v>
      </c>
      <c r="AO701" s="88" t="s">
        <v>21136</v>
      </c>
      <c r="AP701" s="83" t="b">
        <v>1</v>
      </c>
      <c r="AQ701" s="83" t="b">
        <v>0</v>
      </c>
      <c r="AR701" s="83" t="b">
        <v>1</v>
      </c>
      <c r="AS701" s="83"/>
      <c r="AT701" s="83">
        <v>0</v>
      </c>
      <c r="AU701" s="88" t="s">
        <v>22157</v>
      </c>
      <c r="AV701" s="83" t="b">
        <v>0</v>
      </c>
      <c r="AW701" s="83" t="s">
        <v>22320</v>
      </c>
      <c r="AX701" s="88" t="s">
        <v>23019</v>
      </c>
      <c r="AY701" s="83" t="s">
        <v>66</v>
      </c>
      <c r="AZ701" s="2"/>
      <c r="BA701" s="3"/>
      <c r="BB701" s="3"/>
      <c r="BC701" s="3"/>
      <c r="BD701" s="3"/>
    </row>
    <row r="702" spans="1:56" x14ac:dyDescent="0.3">
      <c r="A702" s="69" t="s">
        <v>824</v>
      </c>
      <c r="B702" s="70"/>
      <c r="C702" s="70"/>
      <c r="D702" s="71"/>
      <c r="E702" s="73"/>
      <c r="F702" s="109" t="s">
        <v>3610</v>
      </c>
      <c r="G702" s="70"/>
      <c r="H702" s="74"/>
      <c r="I702" s="75"/>
      <c r="J702" s="75"/>
      <c r="K702" s="74" t="s">
        <v>24971</v>
      </c>
      <c r="L702" s="78"/>
      <c r="M702" s="79"/>
      <c r="N702" s="79"/>
      <c r="O702" s="80"/>
      <c r="P702" s="81"/>
      <c r="Q702" s="81"/>
      <c r="R702" s="93"/>
      <c r="S702" s="93"/>
      <c r="T702" s="93"/>
      <c r="U702" s="93"/>
      <c r="V702" s="52"/>
      <c r="W702" s="52"/>
      <c r="X702" s="52"/>
      <c r="Y702" s="52"/>
      <c r="Z702" s="51"/>
      <c r="AA702" s="76"/>
      <c r="AB702" s="76"/>
      <c r="AC702" s="77"/>
      <c r="AD702" s="83" t="s">
        <v>17302</v>
      </c>
      <c r="AE702" s="83">
        <v>585</v>
      </c>
      <c r="AF702" s="83">
        <v>1296</v>
      </c>
      <c r="AG702" s="83">
        <v>4400</v>
      </c>
      <c r="AH702" s="83">
        <v>1648</v>
      </c>
      <c r="AI702" s="83"/>
      <c r="AJ702" s="83" t="s">
        <v>18943</v>
      </c>
      <c r="AK702" s="83" t="s">
        <v>20056</v>
      </c>
      <c r="AL702" s="88" t="s">
        <v>20421</v>
      </c>
      <c r="AM702" s="83"/>
      <c r="AN702" s="85">
        <v>40601.880902777775</v>
      </c>
      <c r="AO702" s="88" t="s">
        <v>21137</v>
      </c>
      <c r="AP702" s="83" t="b">
        <v>1</v>
      </c>
      <c r="AQ702" s="83" t="b">
        <v>0</v>
      </c>
      <c r="AR702" s="83" t="b">
        <v>0</v>
      </c>
      <c r="AS702" s="83"/>
      <c r="AT702" s="83">
        <v>3</v>
      </c>
      <c r="AU702" s="88" t="s">
        <v>22157</v>
      </c>
      <c r="AV702" s="83" t="b">
        <v>0</v>
      </c>
      <c r="AW702" s="83" t="s">
        <v>22320</v>
      </c>
      <c r="AX702" s="88" t="s">
        <v>23020</v>
      </c>
      <c r="AY702" s="83" t="s">
        <v>66</v>
      </c>
      <c r="AZ702" s="2"/>
      <c r="BA702" s="3"/>
      <c r="BB702" s="3"/>
      <c r="BC702" s="3"/>
      <c r="BD702" s="3"/>
    </row>
    <row r="703" spans="1:56" x14ac:dyDescent="0.3">
      <c r="A703" s="69" t="s">
        <v>825</v>
      </c>
      <c r="B703" s="70"/>
      <c r="C703" s="70"/>
      <c r="D703" s="71"/>
      <c r="E703" s="73"/>
      <c r="F703" s="109" t="s">
        <v>3611</v>
      </c>
      <c r="G703" s="70"/>
      <c r="H703" s="74"/>
      <c r="I703" s="75"/>
      <c r="J703" s="75"/>
      <c r="K703" s="74" t="s">
        <v>24972</v>
      </c>
      <c r="L703" s="78"/>
      <c r="M703" s="79"/>
      <c r="N703" s="79"/>
      <c r="O703" s="80"/>
      <c r="P703" s="81"/>
      <c r="Q703" s="81"/>
      <c r="R703" s="93"/>
      <c r="S703" s="93"/>
      <c r="T703" s="93"/>
      <c r="U703" s="93"/>
      <c r="V703" s="52"/>
      <c r="W703" s="52"/>
      <c r="X703" s="52"/>
      <c r="Y703" s="52"/>
      <c r="Z703" s="51"/>
      <c r="AA703" s="76"/>
      <c r="AB703" s="76"/>
      <c r="AC703" s="77"/>
      <c r="AD703" s="83" t="s">
        <v>17303</v>
      </c>
      <c r="AE703" s="83">
        <v>193</v>
      </c>
      <c r="AF703" s="83">
        <v>10</v>
      </c>
      <c r="AG703" s="83">
        <v>69</v>
      </c>
      <c r="AH703" s="83">
        <v>47</v>
      </c>
      <c r="AI703" s="83"/>
      <c r="AJ703" s="83" t="s">
        <v>18944</v>
      </c>
      <c r="AK703" s="83"/>
      <c r="AL703" s="83"/>
      <c r="AM703" s="83"/>
      <c r="AN703" s="85">
        <v>43833.946331018517</v>
      </c>
      <c r="AO703" s="83"/>
      <c r="AP703" s="83" t="b">
        <v>1</v>
      </c>
      <c r="AQ703" s="83" t="b">
        <v>0</v>
      </c>
      <c r="AR703" s="83" t="b">
        <v>0</v>
      </c>
      <c r="AS703" s="83"/>
      <c r="AT703" s="83">
        <v>0</v>
      </c>
      <c r="AU703" s="83"/>
      <c r="AV703" s="83" t="b">
        <v>0</v>
      </c>
      <c r="AW703" s="83" t="s">
        <v>22320</v>
      </c>
      <c r="AX703" s="88" t="s">
        <v>23021</v>
      </c>
      <c r="AY703" s="83" t="s">
        <v>66</v>
      </c>
      <c r="AZ703" s="2"/>
      <c r="BA703" s="3"/>
      <c r="BB703" s="3"/>
      <c r="BC703" s="3"/>
      <c r="BD703" s="3"/>
    </row>
    <row r="704" spans="1:56" x14ac:dyDescent="0.3">
      <c r="A704" s="69" t="s">
        <v>826</v>
      </c>
      <c r="B704" s="70"/>
      <c r="C704" s="70"/>
      <c r="D704" s="71"/>
      <c r="E704" s="73"/>
      <c r="F704" s="109" t="s">
        <v>3612</v>
      </c>
      <c r="G704" s="70"/>
      <c r="H704" s="74"/>
      <c r="I704" s="75"/>
      <c r="J704" s="75"/>
      <c r="K704" s="74" t="s">
        <v>24973</v>
      </c>
      <c r="L704" s="78"/>
      <c r="M704" s="79"/>
      <c r="N704" s="79"/>
      <c r="O704" s="80"/>
      <c r="P704" s="81"/>
      <c r="Q704" s="81"/>
      <c r="R704" s="93"/>
      <c r="S704" s="93"/>
      <c r="T704" s="93"/>
      <c r="U704" s="93"/>
      <c r="V704" s="52"/>
      <c r="W704" s="52"/>
      <c r="X704" s="52"/>
      <c r="Y704" s="52"/>
      <c r="Z704" s="51"/>
      <c r="AA704" s="76"/>
      <c r="AB704" s="76"/>
      <c r="AC704" s="77"/>
      <c r="AD704" s="83" t="s">
        <v>17304</v>
      </c>
      <c r="AE704" s="83">
        <v>557</v>
      </c>
      <c r="AF704" s="83">
        <v>431</v>
      </c>
      <c r="AG704" s="83">
        <v>10577</v>
      </c>
      <c r="AH704" s="83">
        <v>3844</v>
      </c>
      <c r="AI704" s="83"/>
      <c r="AJ704" s="83" t="s">
        <v>18945</v>
      </c>
      <c r="AK704" s="83" t="s">
        <v>20057</v>
      </c>
      <c r="AL704" s="88" t="s">
        <v>20422</v>
      </c>
      <c r="AM704" s="83"/>
      <c r="AN704" s="85">
        <v>40626.464803240742</v>
      </c>
      <c r="AO704" s="88" t="s">
        <v>21138</v>
      </c>
      <c r="AP704" s="83" t="b">
        <v>0</v>
      </c>
      <c r="AQ704" s="83" t="b">
        <v>0</v>
      </c>
      <c r="AR704" s="83" t="b">
        <v>1</v>
      </c>
      <c r="AS704" s="83"/>
      <c r="AT704" s="83">
        <v>4</v>
      </c>
      <c r="AU704" s="88" t="s">
        <v>22157</v>
      </c>
      <c r="AV704" s="83" t="b">
        <v>0</v>
      </c>
      <c r="AW704" s="83" t="s">
        <v>22320</v>
      </c>
      <c r="AX704" s="88" t="s">
        <v>23022</v>
      </c>
      <c r="AY704" s="83" t="s">
        <v>66</v>
      </c>
      <c r="AZ704" s="2"/>
      <c r="BA704" s="3"/>
      <c r="BB704" s="3"/>
      <c r="BC704" s="3"/>
      <c r="BD704" s="3"/>
    </row>
    <row r="705" spans="1:56" x14ac:dyDescent="0.3">
      <c r="A705" s="69" t="s">
        <v>827</v>
      </c>
      <c r="B705" s="70"/>
      <c r="C705" s="70"/>
      <c r="D705" s="71"/>
      <c r="E705" s="73"/>
      <c r="F705" s="109" t="s">
        <v>3613</v>
      </c>
      <c r="G705" s="70"/>
      <c r="H705" s="74"/>
      <c r="I705" s="75"/>
      <c r="J705" s="75"/>
      <c r="K705" s="74" t="s">
        <v>24974</v>
      </c>
      <c r="L705" s="78"/>
      <c r="M705" s="79"/>
      <c r="N705" s="79"/>
      <c r="O705" s="80"/>
      <c r="P705" s="81"/>
      <c r="Q705" s="81"/>
      <c r="R705" s="93"/>
      <c r="S705" s="93"/>
      <c r="T705" s="93"/>
      <c r="U705" s="93"/>
      <c r="V705" s="52"/>
      <c r="W705" s="52"/>
      <c r="X705" s="52"/>
      <c r="Y705" s="52"/>
      <c r="Z705" s="51"/>
      <c r="AA705" s="76"/>
      <c r="AB705" s="76"/>
      <c r="AC705" s="77"/>
      <c r="AD705" s="83" t="s">
        <v>17305</v>
      </c>
      <c r="AE705" s="83">
        <v>143</v>
      </c>
      <c r="AF705" s="83">
        <v>69</v>
      </c>
      <c r="AG705" s="83">
        <v>43</v>
      </c>
      <c r="AH705" s="83">
        <v>38</v>
      </c>
      <c r="AI705" s="83"/>
      <c r="AJ705" s="83" t="s">
        <v>18946</v>
      </c>
      <c r="AK705" s="83"/>
      <c r="AL705" s="83"/>
      <c r="AM705" s="83"/>
      <c r="AN705" s="85">
        <v>43860.898101851853</v>
      </c>
      <c r="AO705" s="83"/>
      <c r="AP705" s="83" t="b">
        <v>1</v>
      </c>
      <c r="AQ705" s="83" t="b">
        <v>0</v>
      </c>
      <c r="AR705" s="83" t="b">
        <v>0</v>
      </c>
      <c r="AS705" s="83"/>
      <c r="AT705" s="83">
        <v>0</v>
      </c>
      <c r="AU705" s="83"/>
      <c r="AV705" s="83" t="b">
        <v>0</v>
      </c>
      <c r="AW705" s="83" t="s">
        <v>22320</v>
      </c>
      <c r="AX705" s="88" t="s">
        <v>23023</v>
      </c>
      <c r="AY705" s="83" t="s">
        <v>66</v>
      </c>
      <c r="AZ705" s="2"/>
      <c r="BA705" s="3"/>
      <c r="BB705" s="3"/>
      <c r="BC705" s="3"/>
      <c r="BD705" s="3"/>
    </row>
    <row r="706" spans="1:56" x14ac:dyDescent="0.3">
      <c r="A706" s="69" t="s">
        <v>829</v>
      </c>
      <c r="B706" s="70"/>
      <c r="C706" s="70"/>
      <c r="D706" s="71"/>
      <c r="E706" s="73"/>
      <c r="F706" s="109" t="s">
        <v>3615</v>
      </c>
      <c r="G706" s="70"/>
      <c r="H706" s="74"/>
      <c r="I706" s="75"/>
      <c r="J706" s="75"/>
      <c r="K706" s="74" t="s">
        <v>24975</v>
      </c>
      <c r="L706" s="78"/>
      <c r="M706" s="79"/>
      <c r="N706" s="79"/>
      <c r="O706" s="80"/>
      <c r="P706" s="81"/>
      <c r="Q706" s="81"/>
      <c r="R706" s="93"/>
      <c r="S706" s="93"/>
      <c r="T706" s="93"/>
      <c r="U706" s="93"/>
      <c r="V706" s="52"/>
      <c r="W706" s="52"/>
      <c r="X706" s="52"/>
      <c r="Y706" s="52"/>
      <c r="Z706" s="51"/>
      <c r="AA706" s="76"/>
      <c r="AB706" s="76"/>
      <c r="AC706" s="77"/>
      <c r="AD706" s="83" t="s">
        <v>17306</v>
      </c>
      <c r="AE706" s="83">
        <v>111</v>
      </c>
      <c r="AF706" s="83">
        <v>13</v>
      </c>
      <c r="AG706" s="83">
        <v>50</v>
      </c>
      <c r="AH706" s="83">
        <v>39</v>
      </c>
      <c r="AI706" s="83"/>
      <c r="AJ706" s="83" t="s">
        <v>18947</v>
      </c>
      <c r="AK706" s="83"/>
      <c r="AL706" s="83"/>
      <c r="AM706" s="83"/>
      <c r="AN706" s="85">
        <v>43860.88521990741</v>
      </c>
      <c r="AO706" s="83"/>
      <c r="AP706" s="83" t="b">
        <v>1</v>
      </c>
      <c r="AQ706" s="83" t="b">
        <v>0</v>
      </c>
      <c r="AR706" s="83" t="b">
        <v>0</v>
      </c>
      <c r="AS706" s="83"/>
      <c r="AT706" s="83">
        <v>0</v>
      </c>
      <c r="AU706" s="83"/>
      <c r="AV706" s="83" t="b">
        <v>0</v>
      </c>
      <c r="AW706" s="83" t="s">
        <v>22320</v>
      </c>
      <c r="AX706" s="88" t="s">
        <v>23024</v>
      </c>
      <c r="AY706" s="83" t="s">
        <v>66</v>
      </c>
      <c r="AZ706" s="2"/>
      <c r="BA706" s="3"/>
      <c r="BB706" s="3"/>
      <c r="BC706" s="3"/>
      <c r="BD706" s="3"/>
    </row>
    <row r="707" spans="1:56" x14ac:dyDescent="0.3">
      <c r="A707" s="69" t="s">
        <v>828</v>
      </c>
      <c r="B707" s="70"/>
      <c r="C707" s="70"/>
      <c r="D707" s="71"/>
      <c r="E707" s="73"/>
      <c r="F707" s="109" t="s">
        <v>3614</v>
      </c>
      <c r="G707" s="70"/>
      <c r="H707" s="74"/>
      <c r="I707" s="75"/>
      <c r="J707" s="75"/>
      <c r="K707" s="74" t="s">
        <v>24976</v>
      </c>
      <c r="L707" s="78"/>
      <c r="M707" s="79"/>
      <c r="N707" s="79"/>
      <c r="O707" s="80"/>
      <c r="P707" s="81"/>
      <c r="Q707" s="81"/>
      <c r="R707" s="93"/>
      <c r="S707" s="93"/>
      <c r="T707" s="93"/>
      <c r="U707" s="93"/>
      <c r="V707" s="52"/>
      <c r="W707" s="52"/>
      <c r="X707" s="52"/>
      <c r="Y707" s="52"/>
      <c r="Z707" s="51"/>
      <c r="AA707" s="76"/>
      <c r="AB707" s="76"/>
      <c r="AC707" s="77"/>
      <c r="AD707" s="83" t="s">
        <v>17307</v>
      </c>
      <c r="AE707" s="83">
        <v>160</v>
      </c>
      <c r="AF707" s="83">
        <v>50</v>
      </c>
      <c r="AG707" s="83">
        <v>49</v>
      </c>
      <c r="AH707" s="83">
        <v>40</v>
      </c>
      <c r="AI707" s="83"/>
      <c r="AJ707" s="83" t="s">
        <v>18948</v>
      </c>
      <c r="AK707" s="83"/>
      <c r="AL707" s="83"/>
      <c r="AM707" s="83"/>
      <c r="AN707" s="85">
        <v>43860.878518518519</v>
      </c>
      <c r="AO707" s="83"/>
      <c r="AP707" s="83" t="b">
        <v>1</v>
      </c>
      <c r="AQ707" s="83" t="b">
        <v>0</v>
      </c>
      <c r="AR707" s="83" t="b">
        <v>0</v>
      </c>
      <c r="AS707" s="83"/>
      <c r="AT707" s="83">
        <v>0</v>
      </c>
      <c r="AU707" s="83"/>
      <c r="AV707" s="83" t="b">
        <v>0</v>
      </c>
      <c r="AW707" s="83" t="s">
        <v>22320</v>
      </c>
      <c r="AX707" s="88" t="s">
        <v>23025</v>
      </c>
      <c r="AY707" s="83" t="s">
        <v>66</v>
      </c>
      <c r="AZ707" s="2"/>
      <c r="BA707" s="3"/>
      <c r="BB707" s="3"/>
      <c r="BC707" s="3"/>
      <c r="BD707" s="3"/>
    </row>
    <row r="708" spans="1:56" x14ac:dyDescent="0.3">
      <c r="A708" s="69" t="s">
        <v>830</v>
      </c>
      <c r="B708" s="70"/>
      <c r="C708" s="70"/>
      <c r="D708" s="71"/>
      <c r="E708" s="73"/>
      <c r="F708" s="109" t="s">
        <v>3616</v>
      </c>
      <c r="G708" s="70"/>
      <c r="H708" s="74"/>
      <c r="I708" s="75"/>
      <c r="J708" s="75"/>
      <c r="K708" s="74" t="s">
        <v>24977</v>
      </c>
      <c r="L708" s="78"/>
      <c r="M708" s="79"/>
      <c r="N708" s="79"/>
      <c r="O708" s="80"/>
      <c r="P708" s="81"/>
      <c r="Q708" s="81"/>
      <c r="R708" s="93"/>
      <c r="S708" s="93"/>
      <c r="T708" s="93"/>
      <c r="U708" s="93"/>
      <c r="V708" s="52"/>
      <c r="W708" s="52"/>
      <c r="X708" s="52"/>
      <c r="Y708" s="52"/>
      <c r="Z708" s="51"/>
      <c r="AA708" s="76"/>
      <c r="AB708" s="76"/>
      <c r="AC708" s="77"/>
      <c r="AD708" s="83" t="s">
        <v>17308</v>
      </c>
      <c r="AE708" s="83">
        <v>117</v>
      </c>
      <c r="AF708" s="83">
        <v>30</v>
      </c>
      <c r="AG708" s="83">
        <v>53</v>
      </c>
      <c r="AH708" s="83">
        <v>39</v>
      </c>
      <c r="AI708" s="83"/>
      <c r="AJ708" s="83" t="s">
        <v>18949</v>
      </c>
      <c r="AK708" s="83"/>
      <c r="AL708" s="83"/>
      <c r="AM708" s="83"/>
      <c r="AN708" s="85">
        <v>43860.8906712963</v>
      </c>
      <c r="AO708" s="83"/>
      <c r="AP708" s="83" t="b">
        <v>1</v>
      </c>
      <c r="AQ708" s="83" t="b">
        <v>0</v>
      </c>
      <c r="AR708" s="83" t="b">
        <v>0</v>
      </c>
      <c r="AS708" s="83"/>
      <c r="AT708" s="83">
        <v>0</v>
      </c>
      <c r="AU708" s="83"/>
      <c r="AV708" s="83" t="b">
        <v>0</v>
      </c>
      <c r="AW708" s="83" t="s">
        <v>22320</v>
      </c>
      <c r="AX708" s="88" t="s">
        <v>23026</v>
      </c>
      <c r="AY708" s="83" t="s">
        <v>66</v>
      </c>
      <c r="AZ708" s="2"/>
      <c r="BA708" s="3"/>
      <c r="BB708" s="3"/>
      <c r="BC708" s="3"/>
      <c r="BD708" s="3"/>
    </row>
    <row r="709" spans="1:56" x14ac:dyDescent="0.3">
      <c r="A709" s="69" t="s">
        <v>831</v>
      </c>
      <c r="B709" s="70"/>
      <c r="C709" s="70"/>
      <c r="D709" s="71"/>
      <c r="E709" s="73"/>
      <c r="F709" s="109" t="s">
        <v>3617</v>
      </c>
      <c r="G709" s="70"/>
      <c r="H709" s="74"/>
      <c r="I709" s="75"/>
      <c r="J709" s="75"/>
      <c r="K709" s="74" t="s">
        <v>24978</v>
      </c>
      <c r="L709" s="78"/>
      <c r="M709" s="79"/>
      <c r="N709" s="79"/>
      <c r="O709" s="80"/>
      <c r="P709" s="81"/>
      <c r="Q709" s="81"/>
      <c r="R709" s="93"/>
      <c r="S709" s="93"/>
      <c r="T709" s="93"/>
      <c r="U709" s="93"/>
      <c r="V709" s="52"/>
      <c r="W709" s="52"/>
      <c r="X709" s="52"/>
      <c r="Y709" s="52"/>
      <c r="Z709" s="51"/>
      <c r="AA709" s="76"/>
      <c r="AB709" s="76"/>
      <c r="AC709" s="77"/>
      <c r="AD709" s="83" t="s">
        <v>17309</v>
      </c>
      <c r="AE709" s="83">
        <v>4461</v>
      </c>
      <c r="AF709" s="83">
        <v>2564</v>
      </c>
      <c r="AG709" s="83">
        <v>158288</v>
      </c>
      <c r="AH709" s="83">
        <v>12675</v>
      </c>
      <c r="AI709" s="83"/>
      <c r="AJ709" s="83" t="s">
        <v>18950</v>
      </c>
      <c r="AK709" s="83"/>
      <c r="AL709" s="83"/>
      <c r="AM709" s="83"/>
      <c r="AN709" s="85">
        <v>40980.847210648149</v>
      </c>
      <c r="AO709" s="83"/>
      <c r="AP709" s="83" t="b">
        <v>1</v>
      </c>
      <c r="AQ709" s="83" t="b">
        <v>0</v>
      </c>
      <c r="AR709" s="83" t="b">
        <v>1</v>
      </c>
      <c r="AS709" s="83"/>
      <c r="AT709" s="83">
        <v>10</v>
      </c>
      <c r="AU709" s="88" t="s">
        <v>22157</v>
      </c>
      <c r="AV709" s="83" t="b">
        <v>0</v>
      </c>
      <c r="AW709" s="83" t="s">
        <v>22320</v>
      </c>
      <c r="AX709" s="88" t="s">
        <v>23027</v>
      </c>
      <c r="AY709" s="83" t="s">
        <v>66</v>
      </c>
      <c r="AZ709" s="2"/>
      <c r="BA709" s="3"/>
      <c r="BB709" s="3"/>
      <c r="BC709" s="3"/>
      <c r="BD709" s="3"/>
    </row>
    <row r="710" spans="1:56" x14ac:dyDescent="0.3">
      <c r="A710" s="69" t="s">
        <v>2025</v>
      </c>
      <c r="B710" s="70"/>
      <c r="C710" s="70"/>
      <c r="D710" s="71"/>
      <c r="E710" s="73"/>
      <c r="F710" s="109" t="s">
        <v>4715</v>
      </c>
      <c r="G710" s="70"/>
      <c r="H710" s="74"/>
      <c r="I710" s="75"/>
      <c r="J710" s="75"/>
      <c r="K710" s="74" t="s">
        <v>24979</v>
      </c>
      <c r="L710" s="78"/>
      <c r="M710" s="79"/>
      <c r="N710" s="79"/>
      <c r="O710" s="80"/>
      <c r="P710" s="81"/>
      <c r="Q710" s="81"/>
      <c r="R710" s="93"/>
      <c r="S710" s="93"/>
      <c r="T710" s="93"/>
      <c r="U710" s="93"/>
      <c r="V710" s="52"/>
      <c r="W710" s="52"/>
      <c r="X710" s="52"/>
      <c r="Y710" s="52"/>
      <c r="Z710" s="51"/>
      <c r="AA710" s="76"/>
      <c r="AB710" s="76"/>
      <c r="AC710" s="77"/>
      <c r="AD710" s="83" t="s">
        <v>17310</v>
      </c>
      <c r="AE710" s="83">
        <v>2080</v>
      </c>
      <c r="AF710" s="83">
        <v>17101</v>
      </c>
      <c r="AG710" s="83">
        <v>22055</v>
      </c>
      <c r="AH710" s="83">
        <v>24523</v>
      </c>
      <c r="AI710" s="83"/>
      <c r="AJ710" s="83" t="s">
        <v>18951</v>
      </c>
      <c r="AK710" s="83" t="s">
        <v>20058</v>
      </c>
      <c r="AL710" s="83"/>
      <c r="AM710" s="83"/>
      <c r="AN710" s="85">
        <v>40916.483784722222</v>
      </c>
      <c r="AO710" s="88" t="s">
        <v>21139</v>
      </c>
      <c r="AP710" s="83" t="b">
        <v>1</v>
      </c>
      <c r="AQ710" s="83" t="b">
        <v>0</v>
      </c>
      <c r="AR710" s="83" t="b">
        <v>1</v>
      </c>
      <c r="AS710" s="83"/>
      <c r="AT710" s="83">
        <v>32</v>
      </c>
      <c r="AU710" s="88" t="s">
        <v>22157</v>
      </c>
      <c r="AV710" s="83" t="b">
        <v>0</v>
      </c>
      <c r="AW710" s="83" t="s">
        <v>22320</v>
      </c>
      <c r="AX710" s="88" t="s">
        <v>23028</v>
      </c>
      <c r="AY710" s="83" t="s">
        <v>66</v>
      </c>
      <c r="AZ710" s="2"/>
      <c r="BA710" s="3"/>
      <c r="BB710" s="3"/>
      <c r="BC710" s="3"/>
      <c r="BD710" s="3"/>
    </row>
    <row r="711" spans="1:56" x14ac:dyDescent="0.3">
      <c r="A711" s="69" t="s">
        <v>832</v>
      </c>
      <c r="B711" s="70"/>
      <c r="C711" s="70"/>
      <c r="D711" s="71"/>
      <c r="E711" s="73"/>
      <c r="F711" s="109" t="s">
        <v>3618</v>
      </c>
      <c r="G711" s="70"/>
      <c r="H711" s="74"/>
      <c r="I711" s="75"/>
      <c r="J711" s="75"/>
      <c r="K711" s="74" t="s">
        <v>24980</v>
      </c>
      <c r="L711" s="78"/>
      <c r="M711" s="79"/>
      <c r="N711" s="79"/>
      <c r="O711" s="80"/>
      <c r="P711" s="81"/>
      <c r="Q711" s="81"/>
      <c r="R711" s="93"/>
      <c r="S711" s="93"/>
      <c r="T711" s="93"/>
      <c r="U711" s="93"/>
      <c r="V711" s="52"/>
      <c r="W711" s="52"/>
      <c r="X711" s="52"/>
      <c r="Y711" s="52"/>
      <c r="Z711" s="51"/>
      <c r="AA711" s="76"/>
      <c r="AB711" s="76"/>
      <c r="AC711" s="77"/>
      <c r="AD711" s="83" t="s">
        <v>17311</v>
      </c>
      <c r="AE711" s="83">
        <v>309</v>
      </c>
      <c r="AF711" s="83">
        <v>10778</v>
      </c>
      <c r="AG711" s="83">
        <v>50429</v>
      </c>
      <c r="AH711" s="83">
        <v>765</v>
      </c>
      <c r="AI711" s="83"/>
      <c r="AJ711" s="83" t="s">
        <v>18952</v>
      </c>
      <c r="AK711" s="83" t="s">
        <v>20059</v>
      </c>
      <c r="AL711" s="83"/>
      <c r="AM711" s="83"/>
      <c r="AN711" s="85">
        <v>42404.815810185188</v>
      </c>
      <c r="AO711" s="88" t="s">
        <v>21140</v>
      </c>
      <c r="AP711" s="83" t="b">
        <v>1</v>
      </c>
      <c r="AQ711" s="83" t="b">
        <v>0</v>
      </c>
      <c r="AR711" s="83" t="b">
        <v>1</v>
      </c>
      <c r="AS711" s="83"/>
      <c r="AT711" s="83">
        <v>25</v>
      </c>
      <c r="AU711" s="83"/>
      <c r="AV711" s="83" t="b">
        <v>0</v>
      </c>
      <c r="AW711" s="83" t="s">
        <v>22320</v>
      </c>
      <c r="AX711" s="88" t="s">
        <v>23029</v>
      </c>
      <c r="AY711" s="83" t="s">
        <v>66</v>
      </c>
      <c r="AZ711" s="2"/>
      <c r="BA711" s="3"/>
      <c r="BB711" s="3"/>
      <c r="BC711" s="3"/>
      <c r="BD711" s="3"/>
    </row>
    <row r="712" spans="1:56" x14ac:dyDescent="0.3">
      <c r="A712" s="69" t="s">
        <v>833</v>
      </c>
      <c r="B712" s="70"/>
      <c r="C712" s="70"/>
      <c r="D712" s="71"/>
      <c r="E712" s="73"/>
      <c r="F712" s="109" t="s">
        <v>3619</v>
      </c>
      <c r="G712" s="70"/>
      <c r="H712" s="74"/>
      <c r="I712" s="75"/>
      <c r="J712" s="75"/>
      <c r="K712" s="74" t="s">
        <v>24981</v>
      </c>
      <c r="L712" s="78"/>
      <c r="M712" s="79"/>
      <c r="N712" s="79"/>
      <c r="O712" s="80"/>
      <c r="P712" s="81"/>
      <c r="Q712" s="81"/>
      <c r="R712" s="93"/>
      <c r="S712" s="93"/>
      <c r="T712" s="93"/>
      <c r="U712" s="93"/>
      <c r="V712" s="52"/>
      <c r="W712" s="52"/>
      <c r="X712" s="52"/>
      <c r="Y712" s="52"/>
      <c r="Z712" s="51"/>
      <c r="AA712" s="76"/>
      <c r="AB712" s="76"/>
      <c r="AC712" s="77"/>
      <c r="AD712" s="83" t="s">
        <v>17312</v>
      </c>
      <c r="AE712" s="83">
        <v>357</v>
      </c>
      <c r="AF712" s="83">
        <v>118</v>
      </c>
      <c r="AG712" s="83">
        <v>10470</v>
      </c>
      <c r="AH712" s="83">
        <v>10581</v>
      </c>
      <c r="AI712" s="83"/>
      <c r="AJ712" s="83" t="s">
        <v>2881</v>
      </c>
      <c r="AK712" s="83"/>
      <c r="AL712" s="83"/>
      <c r="AM712" s="83"/>
      <c r="AN712" s="85">
        <v>43728.887916666667</v>
      </c>
      <c r="AO712" s="88" t="s">
        <v>21141</v>
      </c>
      <c r="AP712" s="83" t="b">
        <v>1</v>
      </c>
      <c r="AQ712" s="83" t="b">
        <v>0</v>
      </c>
      <c r="AR712" s="83" t="b">
        <v>0</v>
      </c>
      <c r="AS712" s="83"/>
      <c r="AT712" s="83">
        <v>0</v>
      </c>
      <c r="AU712" s="83"/>
      <c r="AV712" s="83" t="b">
        <v>0</v>
      </c>
      <c r="AW712" s="83" t="s">
        <v>22320</v>
      </c>
      <c r="AX712" s="88" t="s">
        <v>23030</v>
      </c>
      <c r="AY712" s="83" t="s">
        <v>66</v>
      </c>
      <c r="AZ712" s="2"/>
      <c r="BA712" s="3"/>
      <c r="BB712" s="3"/>
      <c r="BC712" s="3"/>
      <c r="BD712" s="3"/>
    </row>
    <row r="713" spans="1:56" x14ac:dyDescent="0.3">
      <c r="A713" s="69" t="s">
        <v>834</v>
      </c>
      <c r="B713" s="70"/>
      <c r="C713" s="70"/>
      <c r="D713" s="71"/>
      <c r="E713" s="73"/>
      <c r="F713" s="109" t="s">
        <v>3620</v>
      </c>
      <c r="G713" s="70"/>
      <c r="H713" s="74"/>
      <c r="I713" s="75"/>
      <c r="J713" s="75"/>
      <c r="K713" s="74" t="s">
        <v>24982</v>
      </c>
      <c r="L713" s="78"/>
      <c r="M713" s="79"/>
      <c r="N713" s="79"/>
      <c r="O713" s="80"/>
      <c r="P713" s="81"/>
      <c r="Q713" s="81"/>
      <c r="R713" s="93"/>
      <c r="S713" s="93"/>
      <c r="T713" s="93"/>
      <c r="U713" s="93"/>
      <c r="V713" s="52"/>
      <c r="W713" s="52"/>
      <c r="X713" s="52"/>
      <c r="Y713" s="52"/>
      <c r="Z713" s="51"/>
      <c r="AA713" s="76"/>
      <c r="AB713" s="76"/>
      <c r="AC713" s="77"/>
      <c r="AD713" s="83" t="s">
        <v>17107</v>
      </c>
      <c r="AE713" s="83">
        <v>1124</v>
      </c>
      <c r="AF713" s="83">
        <v>202</v>
      </c>
      <c r="AG713" s="83">
        <v>5376</v>
      </c>
      <c r="AH713" s="83">
        <v>5612</v>
      </c>
      <c r="AI713" s="83"/>
      <c r="AJ713" s="83" t="s">
        <v>18953</v>
      </c>
      <c r="AK713" s="83"/>
      <c r="AL713" s="83"/>
      <c r="AM713" s="83"/>
      <c r="AN713" s="85">
        <v>43712.535474537035</v>
      </c>
      <c r="AO713" s="83"/>
      <c r="AP713" s="83" t="b">
        <v>1</v>
      </c>
      <c r="AQ713" s="83" t="b">
        <v>0</v>
      </c>
      <c r="AR713" s="83" t="b">
        <v>1</v>
      </c>
      <c r="AS713" s="83"/>
      <c r="AT713" s="83">
        <v>0</v>
      </c>
      <c r="AU713" s="83"/>
      <c r="AV713" s="83" t="b">
        <v>0</v>
      </c>
      <c r="AW713" s="83" t="s">
        <v>22320</v>
      </c>
      <c r="AX713" s="88" t="s">
        <v>23031</v>
      </c>
      <c r="AY713" s="83" t="s">
        <v>66</v>
      </c>
      <c r="AZ713" s="2"/>
      <c r="BA713" s="3"/>
      <c r="BB713" s="3"/>
      <c r="BC713" s="3"/>
      <c r="BD713" s="3"/>
    </row>
    <row r="714" spans="1:56" x14ac:dyDescent="0.3">
      <c r="A714" s="69" t="s">
        <v>835</v>
      </c>
      <c r="B714" s="70"/>
      <c r="C714" s="70"/>
      <c r="D714" s="71"/>
      <c r="E714" s="73"/>
      <c r="F714" s="109" t="s">
        <v>3621</v>
      </c>
      <c r="G714" s="70"/>
      <c r="H714" s="74"/>
      <c r="I714" s="75"/>
      <c r="J714" s="75"/>
      <c r="K714" s="74" t="s">
        <v>24983</v>
      </c>
      <c r="L714" s="78"/>
      <c r="M714" s="79"/>
      <c r="N714" s="79"/>
      <c r="O714" s="80"/>
      <c r="P714" s="81"/>
      <c r="Q714" s="81"/>
      <c r="R714" s="93"/>
      <c r="S714" s="93"/>
      <c r="T714" s="93"/>
      <c r="U714" s="93"/>
      <c r="V714" s="52"/>
      <c r="W714" s="52"/>
      <c r="X714" s="52"/>
      <c r="Y714" s="52"/>
      <c r="Z714" s="51"/>
      <c r="AA714" s="76"/>
      <c r="AB714" s="76"/>
      <c r="AC714" s="77"/>
      <c r="AD714" s="83" t="s">
        <v>17313</v>
      </c>
      <c r="AE714" s="83">
        <v>638</v>
      </c>
      <c r="AF714" s="83">
        <v>41</v>
      </c>
      <c r="AG714" s="83">
        <v>793</v>
      </c>
      <c r="AH714" s="83">
        <v>1915</v>
      </c>
      <c r="AI714" s="83"/>
      <c r="AJ714" s="83" t="s">
        <v>18954</v>
      </c>
      <c r="AK714" s="83" t="s">
        <v>20050</v>
      </c>
      <c r="AL714" s="83"/>
      <c r="AM714" s="83"/>
      <c r="AN714" s="85">
        <v>43614.051979166667</v>
      </c>
      <c r="AO714" s="88" t="s">
        <v>21142</v>
      </c>
      <c r="AP714" s="83" t="b">
        <v>1</v>
      </c>
      <c r="AQ714" s="83" t="b">
        <v>0</v>
      </c>
      <c r="AR714" s="83" t="b">
        <v>0</v>
      </c>
      <c r="AS714" s="83"/>
      <c r="AT714" s="83">
        <v>0</v>
      </c>
      <c r="AU714" s="83"/>
      <c r="AV714" s="83" t="b">
        <v>0</v>
      </c>
      <c r="AW714" s="83" t="s">
        <v>22320</v>
      </c>
      <c r="AX714" s="88" t="s">
        <v>23032</v>
      </c>
      <c r="AY714" s="83" t="s">
        <v>66</v>
      </c>
      <c r="AZ714" s="2"/>
      <c r="BA714" s="3"/>
      <c r="BB714" s="3"/>
      <c r="BC714" s="3"/>
      <c r="BD714" s="3"/>
    </row>
    <row r="715" spans="1:56" x14ac:dyDescent="0.3">
      <c r="A715" s="69" t="s">
        <v>836</v>
      </c>
      <c r="B715" s="70"/>
      <c r="C715" s="70"/>
      <c r="D715" s="71"/>
      <c r="E715" s="73"/>
      <c r="F715" s="109" t="s">
        <v>3622</v>
      </c>
      <c r="G715" s="70"/>
      <c r="H715" s="74"/>
      <c r="I715" s="75"/>
      <c r="J715" s="75"/>
      <c r="K715" s="74" t="s">
        <v>24984</v>
      </c>
      <c r="L715" s="78"/>
      <c r="M715" s="79"/>
      <c r="N715" s="79"/>
      <c r="O715" s="80"/>
      <c r="P715" s="81"/>
      <c r="Q715" s="81"/>
      <c r="R715" s="93"/>
      <c r="S715" s="93"/>
      <c r="T715" s="93"/>
      <c r="U715" s="93"/>
      <c r="V715" s="52"/>
      <c r="W715" s="52"/>
      <c r="X715" s="52"/>
      <c r="Y715" s="52"/>
      <c r="Z715" s="51"/>
      <c r="AA715" s="76"/>
      <c r="AB715" s="76"/>
      <c r="AC715" s="77"/>
      <c r="AD715" s="83" t="s">
        <v>17314</v>
      </c>
      <c r="AE715" s="83">
        <v>271</v>
      </c>
      <c r="AF715" s="83">
        <v>46</v>
      </c>
      <c r="AG715" s="83">
        <v>402</v>
      </c>
      <c r="AH715" s="83">
        <v>1</v>
      </c>
      <c r="AI715" s="83"/>
      <c r="AJ715" s="83" t="s">
        <v>18955</v>
      </c>
      <c r="AK715" s="83"/>
      <c r="AL715" s="83"/>
      <c r="AM715" s="83"/>
      <c r="AN715" s="85">
        <v>43809.322314814817</v>
      </c>
      <c r="AO715" s="88" t="s">
        <v>21143</v>
      </c>
      <c r="AP715" s="83" t="b">
        <v>1</v>
      </c>
      <c r="AQ715" s="83" t="b">
        <v>0</v>
      </c>
      <c r="AR715" s="83" t="b">
        <v>0</v>
      </c>
      <c r="AS715" s="83"/>
      <c r="AT715" s="83">
        <v>1</v>
      </c>
      <c r="AU715" s="83"/>
      <c r="AV715" s="83" t="b">
        <v>0</v>
      </c>
      <c r="AW715" s="83" t="s">
        <v>22320</v>
      </c>
      <c r="AX715" s="88" t="s">
        <v>23033</v>
      </c>
      <c r="AY715" s="83" t="s">
        <v>66</v>
      </c>
      <c r="AZ715" s="2"/>
      <c r="BA715" s="3"/>
      <c r="BB715" s="3"/>
      <c r="BC715" s="3"/>
      <c r="BD715" s="3"/>
    </row>
    <row r="716" spans="1:56" x14ac:dyDescent="0.3">
      <c r="A716" s="69" t="s">
        <v>837</v>
      </c>
      <c r="B716" s="70"/>
      <c r="C716" s="70"/>
      <c r="D716" s="71"/>
      <c r="E716" s="73"/>
      <c r="F716" s="109" t="s">
        <v>3623</v>
      </c>
      <c r="G716" s="70"/>
      <c r="H716" s="74"/>
      <c r="I716" s="75"/>
      <c r="J716" s="75"/>
      <c r="K716" s="74" t="s">
        <v>24985</v>
      </c>
      <c r="L716" s="78"/>
      <c r="M716" s="79"/>
      <c r="N716" s="79"/>
      <c r="O716" s="80"/>
      <c r="P716" s="81"/>
      <c r="Q716" s="81"/>
      <c r="R716" s="93"/>
      <c r="S716" s="93"/>
      <c r="T716" s="93"/>
      <c r="U716" s="93"/>
      <c r="V716" s="52"/>
      <c r="W716" s="52"/>
      <c r="X716" s="52"/>
      <c r="Y716" s="52"/>
      <c r="Z716" s="51"/>
      <c r="AA716" s="76"/>
      <c r="AB716" s="76"/>
      <c r="AC716" s="77"/>
      <c r="AD716" s="83" t="s">
        <v>17315</v>
      </c>
      <c r="AE716" s="83">
        <v>246</v>
      </c>
      <c r="AF716" s="83">
        <v>197</v>
      </c>
      <c r="AG716" s="83">
        <v>5590</v>
      </c>
      <c r="AH716" s="83">
        <v>18038</v>
      </c>
      <c r="AI716" s="83"/>
      <c r="AJ716" s="83"/>
      <c r="AK716" s="83" t="s">
        <v>16552</v>
      </c>
      <c r="AL716" s="83"/>
      <c r="AM716" s="83"/>
      <c r="AN716" s="85">
        <v>40437.854421296295</v>
      </c>
      <c r="AO716" s="83"/>
      <c r="AP716" s="83" t="b">
        <v>1</v>
      </c>
      <c r="AQ716" s="83" t="b">
        <v>0</v>
      </c>
      <c r="AR716" s="83" t="b">
        <v>1</v>
      </c>
      <c r="AS716" s="83"/>
      <c r="AT716" s="83">
        <v>0</v>
      </c>
      <c r="AU716" s="88" t="s">
        <v>22157</v>
      </c>
      <c r="AV716" s="83" t="b">
        <v>0</v>
      </c>
      <c r="AW716" s="83" t="s">
        <v>22320</v>
      </c>
      <c r="AX716" s="88" t="s">
        <v>23034</v>
      </c>
      <c r="AY716" s="83" t="s">
        <v>66</v>
      </c>
      <c r="AZ716" s="2"/>
      <c r="BA716" s="3"/>
      <c r="BB716" s="3"/>
      <c r="BC716" s="3"/>
      <c r="BD716" s="3"/>
    </row>
    <row r="717" spans="1:56" x14ac:dyDescent="0.3">
      <c r="A717" s="69" t="s">
        <v>857</v>
      </c>
      <c r="B717" s="70"/>
      <c r="C717" s="70"/>
      <c r="D717" s="71"/>
      <c r="E717" s="73"/>
      <c r="F717" s="109" t="s">
        <v>3641</v>
      </c>
      <c r="G717" s="70"/>
      <c r="H717" s="74"/>
      <c r="I717" s="75"/>
      <c r="J717" s="75"/>
      <c r="K717" s="74" t="s">
        <v>24986</v>
      </c>
      <c r="L717" s="78"/>
      <c r="M717" s="79"/>
      <c r="N717" s="79"/>
      <c r="O717" s="80"/>
      <c r="P717" s="81"/>
      <c r="Q717" s="81"/>
      <c r="R717" s="93"/>
      <c r="S717" s="93"/>
      <c r="T717" s="93"/>
      <c r="U717" s="93"/>
      <c r="V717" s="52"/>
      <c r="W717" s="52"/>
      <c r="X717" s="52"/>
      <c r="Y717" s="52"/>
      <c r="Z717" s="51"/>
      <c r="AA717" s="76"/>
      <c r="AB717" s="76"/>
      <c r="AC717" s="77"/>
      <c r="AD717" s="83" t="s">
        <v>17316</v>
      </c>
      <c r="AE717" s="83">
        <v>70</v>
      </c>
      <c r="AF717" s="83">
        <v>324</v>
      </c>
      <c r="AG717" s="83">
        <v>2493</v>
      </c>
      <c r="AH717" s="83">
        <v>7015</v>
      </c>
      <c r="AI717" s="83"/>
      <c r="AJ717" s="83" t="s">
        <v>18956</v>
      </c>
      <c r="AK717" s="83"/>
      <c r="AL717" s="83"/>
      <c r="AM717" s="83"/>
      <c r="AN717" s="85">
        <v>42915.912129629629</v>
      </c>
      <c r="AO717" s="88" t="s">
        <v>21144</v>
      </c>
      <c r="AP717" s="83" t="b">
        <v>1</v>
      </c>
      <c r="AQ717" s="83" t="b">
        <v>0</v>
      </c>
      <c r="AR717" s="83" t="b">
        <v>1</v>
      </c>
      <c r="AS717" s="83"/>
      <c r="AT717" s="83">
        <v>1</v>
      </c>
      <c r="AU717" s="83"/>
      <c r="AV717" s="83" t="b">
        <v>0</v>
      </c>
      <c r="AW717" s="83" t="s">
        <v>22320</v>
      </c>
      <c r="AX717" s="88" t="s">
        <v>23035</v>
      </c>
      <c r="AY717" s="83" t="s">
        <v>66</v>
      </c>
      <c r="AZ717" s="2"/>
      <c r="BA717" s="3"/>
      <c r="BB717" s="3"/>
      <c r="BC717" s="3"/>
      <c r="BD717" s="3"/>
    </row>
    <row r="718" spans="1:56" x14ac:dyDescent="0.3">
      <c r="A718" s="69" t="s">
        <v>838</v>
      </c>
      <c r="B718" s="70"/>
      <c r="C718" s="70"/>
      <c r="D718" s="71"/>
      <c r="E718" s="73"/>
      <c r="F718" s="109" t="s">
        <v>3624</v>
      </c>
      <c r="G718" s="70"/>
      <c r="H718" s="74"/>
      <c r="I718" s="75"/>
      <c r="J718" s="75"/>
      <c r="K718" s="74" t="s">
        <v>24987</v>
      </c>
      <c r="L718" s="78"/>
      <c r="M718" s="79"/>
      <c r="N718" s="79"/>
      <c r="O718" s="80"/>
      <c r="P718" s="81"/>
      <c r="Q718" s="81"/>
      <c r="R718" s="93"/>
      <c r="S718" s="93"/>
      <c r="T718" s="93"/>
      <c r="U718" s="93"/>
      <c r="V718" s="52"/>
      <c r="W718" s="52"/>
      <c r="X718" s="52"/>
      <c r="Y718" s="52"/>
      <c r="Z718" s="51"/>
      <c r="AA718" s="76"/>
      <c r="AB718" s="76"/>
      <c r="AC718" s="77"/>
      <c r="AD718" s="83" t="s">
        <v>17317</v>
      </c>
      <c r="AE718" s="83">
        <v>202</v>
      </c>
      <c r="AF718" s="83">
        <v>272</v>
      </c>
      <c r="AG718" s="83">
        <v>5629</v>
      </c>
      <c r="AH718" s="83">
        <v>3105</v>
      </c>
      <c r="AI718" s="83"/>
      <c r="AJ718" s="83"/>
      <c r="AK718" s="83" t="s">
        <v>19894</v>
      </c>
      <c r="AL718" s="83"/>
      <c r="AM718" s="83"/>
      <c r="AN718" s="85">
        <v>42563.770254629628</v>
      </c>
      <c r="AO718" s="88" t="s">
        <v>21145</v>
      </c>
      <c r="AP718" s="83" t="b">
        <v>1</v>
      </c>
      <c r="AQ718" s="83" t="b">
        <v>0</v>
      </c>
      <c r="AR718" s="83" t="b">
        <v>1</v>
      </c>
      <c r="AS718" s="83"/>
      <c r="AT718" s="83">
        <v>0</v>
      </c>
      <c r="AU718" s="83"/>
      <c r="AV718" s="83" t="b">
        <v>0</v>
      </c>
      <c r="AW718" s="83" t="s">
        <v>22320</v>
      </c>
      <c r="AX718" s="88" t="s">
        <v>23036</v>
      </c>
      <c r="AY718" s="83" t="s">
        <v>66</v>
      </c>
      <c r="AZ718" s="2"/>
      <c r="BA718" s="3"/>
      <c r="BB718" s="3"/>
      <c r="BC718" s="3"/>
      <c r="BD718" s="3"/>
    </row>
    <row r="719" spans="1:56" x14ac:dyDescent="0.3">
      <c r="A719" s="69" t="s">
        <v>2050</v>
      </c>
      <c r="B719" s="70"/>
      <c r="C719" s="70"/>
      <c r="D719" s="71"/>
      <c r="E719" s="73"/>
      <c r="F719" s="109" t="s">
        <v>22225</v>
      </c>
      <c r="G719" s="70"/>
      <c r="H719" s="74"/>
      <c r="I719" s="75"/>
      <c r="J719" s="75"/>
      <c r="K719" s="74" t="s">
        <v>24988</v>
      </c>
      <c r="L719" s="78"/>
      <c r="M719" s="79"/>
      <c r="N719" s="79"/>
      <c r="O719" s="80"/>
      <c r="P719" s="81"/>
      <c r="Q719" s="81"/>
      <c r="R719" s="93"/>
      <c r="S719" s="93"/>
      <c r="T719" s="93"/>
      <c r="U719" s="93"/>
      <c r="V719" s="52"/>
      <c r="W719" s="52"/>
      <c r="X719" s="52"/>
      <c r="Y719" s="52"/>
      <c r="Z719" s="51"/>
      <c r="AA719" s="76"/>
      <c r="AB719" s="76"/>
      <c r="AC719" s="77"/>
      <c r="AD719" s="83" t="s">
        <v>17318</v>
      </c>
      <c r="AE719" s="83">
        <v>495</v>
      </c>
      <c r="AF719" s="83">
        <v>8311</v>
      </c>
      <c r="AG719" s="83">
        <v>139685</v>
      </c>
      <c r="AH719" s="83">
        <v>1873</v>
      </c>
      <c r="AI719" s="83"/>
      <c r="AJ719" s="83" t="s">
        <v>18957</v>
      </c>
      <c r="AK719" s="83" t="s">
        <v>16561</v>
      </c>
      <c r="AL719" s="88" t="s">
        <v>20423</v>
      </c>
      <c r="AM719" s="83"/>
      <c r="AN719" s="85">
        <v>40578.633831018517</v>
      </c>
      <c r="AO719" s="88" t="s">
        <v>21146</v>
      </c>
      <c r="AP719" s="83" t="b">
        <v>0</v>
      </c>
      <c r="AQ719" s="83" t="b">
        <v>0</v>
      </c>
      <c r="AR719" s="83" t="b">
        <v>1</v>
      </c>
      <c r="AS719" s="83"/>
      <c r="AT719" s="83">
        <v>62</v>
      </c>
      <c r="AU719" s="88" t="s">
        <v>22157</v>
      </c>
      <c r="AV719" s="83" t="b">
        <v>0</v>
      </c>
      <c r="AW719" s="83" t="s">
        <v>22320</v>
      </c>
      <c r="AX719" s="88" t="s">
        <v>23037</v>
      </c>
      <c r="AY719" s="83" t="s">
        <v>66</v>
      </c>
      <c r="AZ719" s="2"/>
      <c r="BA719" s="3"/>
      <c r="BB719" s="3"/>
      <c r="BC719" s="3"/>
      <c r="BD719" s="3"/>
    </row>
    <row r="720" spans="1:56" x14ac:dyDescent="0.3">
      <c r="A720" s="69" t="s">
        <v>839</v>
      </c>
      <c r="B720" s="70"/>
      <c r="C720" s="70"/>
      <c r="D720" s="71"/>
      <c r="E720" s="73"/>
      <c r="F720" s="109" t="s">
        <v>3625</v>
      </c>
      <c r="G720" s="70"/>
      <c r="H720" s="74"/>
      <c r="I720" s="75"/>
      <c r="J720" s="75"/>
      <c r="K720" s="74" t="s">
        <v>24989</v>
      </c>
      <c r="L720" s="78"/>
      <c r="M720" s="79"/>
      <c r="N720" s="79"/>
      <c r="O720" s="80"/>
      <c r="P720" s="81"/>
      <c r="Q720" s="81"/>
      <c r="R720" s="93"/>
      <c r="S720" s="93"/>
      <c r="T720" s="93"/>
      <c r="U720" s="93"/>
      <c r="V720" s="52"/>
      <c r="W720" s="52"/>
      <c r="X720" s="52"/>
      <c r="Y720" s="52"/>
      <c r="Z720" s="51"/>
      <c r="AA720" s="76"/>
      <c r="AB720" s="76"/>
      <c r="AC720" s="77"/>
      <c r="AD720" s="83" t="s">
        <v>17319</v>
      </c>
      <c r="AE720" s="83">
        <v>155</v>
      </c>
      <c r="AF720" s="83">
        <v>153</v>
      </c>
      <c r="AG720" s="83">
        <v>905</v>
      </c>
      <c r="AH720" s="83">
        <v>3229</v>
      </c>
      <c r="AI720" s="83"/>
      <c r="AJ720" s="83" t="s">
        <v>18958</v>
      </c>
      <c r="AK720" s="83"/>
      <c r="AL720" s="83"/>
      <c r="AM720" s="83"/>
      <c r="AN720" s="85">
        <v>43680.745821759258</v>
      </c>
      <c r="AO720" s="88" t="s">
        <v>21147</v>
      </c>
      <c r="AP720" s="83" t="b">
        <v>1</v>
      </c>
      <c r="AQ720" s="83" t="b">
        <v>0</v>
      </c>
      <c r="AR720" s="83" t="b">
        <v>0</v>
      </c>
      <c r="AS720" s="83"/>
      <c r="AT720" s="83">
        <v>0</v>
      </c>
      <c r="AU720" s="83"/>
      <c r="AV720" s="83" t="b">
        <v>0</v>
      </c>
      <c r="AW720" s="83" t="s">
        <v>22320</v>
      </c>
      <c r="AX720" s="88" t="s">
        <v>23038</v>
      </c>
      <c r="AY720" s="83" t="s">
        <v>66</v>
      </c>
      <c r="AZ720" s="2"/>
      <c r="BA720" s="3"/>
      <c r="BB720" s="3"/>
      <c r="BC720" s="3"/>
      <c r="BD720" s="3"/>
    </row>
    <row r="721" spans="1:56" x14ac:dyDescent="0.3">
      <c r="A721" s="69" t="s">
        <v>840</v>
      </c>
      <c r="B721" s="70"/>
      <c r="C721" s="70"/>
      <c r="D721" s="71"/>
      <c r="E721" s="73"/>
      <c r="F721" s="109" t="s">
        <v>3626</v>
      </c>
      <c r="G721" s="70"/>
      <c r="H721" s="74"/>
      <c r="I721" s="75"/>
      <c r="J721" s="75"/>
      <c r="K721" s="74" t="s">
        <v>24990</v>
      </c>
      <c r="L721" s="78"/>
      <c r="M721" s="79"/>
      <c r="N721" s="79"/>
      <c r="O721" s="80"/>
      <c r="P721" s="81"/>
      <c r="Q721" s="81"/>
      <c r="R721" s="93"/>
      <c r="S721" s="93"/>
      <c r="T721" s="93"/>
      <c r="U721" s="93"/>
      <c r="V721" s="52"/>
      <c r="W721" s="52"/>
      <c r="X721" s="52"/>
      <c r="Y721" s="52"/>
      <c r="Z721" s="51"/>
      <c r="AA721" s="76"/>
      <c r="AB721" s="76"/>
      <c r="AC721" s="77"/>
      <c r="AD721" s="83" t="s">
        <v>17320</v>
      </c>
      <c r="AE721" s="83">
        <v>246</v>
      </c>
      <c r="AF721" s="83">
        <v>285</v>
      </c>
      <c r="AG721" s="83">
        <v>2458</v>
      </c>
      <c r="AH721" s="83">
        <v>2649</v>
      </c>
      <c r="AI721" s="83"/>
      <c r="AJ721" s="83" t="s">
        <v>18959</v>
      </c>
      <c r="AK721" s="83" t="s">
        <v>16577</v>
      </c>
      <c r="AL721" s="83"/>
      <c r="AM721" s="83"/>
      <c r="AN721" s="85">
        <v>42964.905023148145</v>
      </c>
      <c r="AO721" s="88" t="s">
        <v>21148</v>
      </c>
      <c r="AP721" s="83" t="b">
        <v>1</v>
      </c>
      <c r="AQ721" s="83" t="b">
        <v>0</v>
      </c>
      <c r="AR721" s="83" t="b">
        <v>1</v>
      </c>
      <c r="AS721" s="83"/>
      <c r="AT721" s="83">
        <v>1</v>
      </c>
      <c r="AU721" s="83"/>
      <c r="AV721" s="83" t="b">
        <v>0</v>
      </c>
      <c r="AW721" s="83" t="s">
        <v>22320</v>
      </c>
      <c r="AX721" s="88" t="s">
        <v>23039</v>
      </c>
      <c r="AY721" s="83" t="s">
        <v>66</v>
      </c>
      <c r="AZ721" s="2"/>
      <c r="BA721" s="3"/>
      <c r="BB721" s="3"/>
      <c r="BC721" s="3"/>
      <c r="BD721" s="3"/>
    </row>
    <row r="722" spans="1:56" x14ac:dyDescent="0.3">
      <c r="A722" s="69" t="s">
        <v>841</v>
      </c>
      <c r="B722" s="70"/>
      <c r="C722" s="70"/>
      <c r="D722" s="71"/>
      <c r="E722" s="73"/>
      <c r="F722" s="109" t="s">
        <v>3627</v>
      </c>
      <c r="G722" s="70"/>
      <c r="H722" s="74"/>
      <c r="I722" s="75"/>
      <c r="J722" s="75"/>
      <c r="K722" s="74" t="s">
        <v>24991</v>
      </c>
      <c r="L722" s="78"/>
      <c r="M722" s="79"/>
      <c r="N722" s="79"/>
      <c r="O722" s="80"/>
      <c r="P722" s="81"/>
      <c r="Q722" s="81"/>
      <c r="R722" s="93"/>
      <c r="S722" s="93"/>
      <c r="T722" s="93"/>
      <c r="U722" s="93"/>
      <c r="V722" s="52"/>
      <c r="W722" s="52"/>
      <c r="X722" s="52"/>
      <c r="Y722" s="52"/>
      <c r="Z722" s="51"/>
      <c r="AA722" s="76"/>
      <c r="AB722" s="76"/>
      <c r="AC722" s="77"/>
      <c r="AD722" s="83" t="s">
        <v>17321</v>
      </c>
      <c r="AE722" s="83">
        <v>376</v>
      </c>
      <c r="AF722" s="83">
        <v>238</v>
      </c>
      <c r="AG722" s="83">
        <v>3105</v>
      </c>
      <c r="AH722" s="83">
        <v>386</v>
      </c>
      <c r="AI722" s="83"/>
      <c r="AJ722" s="83" t="s">
        <v>18960</v>
      </c>
      <c r="AK722" s="83" t="s">
        <v>20060</v>
      </c>
      <c r="AL722" s="83"/>
      <c r="AM722" s="83"/>
      <c r="AN722" s="85">
        <v>40761.866620370369</v>
      </c>
      <c r="AO722" s="88" t="s">
        <v>21149</v>
      </c>
      <c r="AP722" s="83" t="b">
        <v>0</v>
      </c>
      <c r="AQ722" s="83" t="b">
        <v>0</v>
      </c>
      <c r="AR722" s="83" t="b">
        <v>1</v>
      </c>
      <c r="AS722" s="83"/>
      <c r="AT722" s="83">
        <v>2</v>
      </c>
      <c r="AU722" s="88" t="s">
        <v>22158</v>
      </c>
      <c r="AV722" s="83" t="b">
        <v>0</v>
      </c>
      <c r="AW722" s="83" t="s">
        <v>22320</v>
      </c>
      <c r="AX722" s="88" t="s">
        <v>23040</v>
      </c>
      <c r="AY722" s="83" t="s">
        <v>66</v>
      </c>
      <c r="AZ722" s="2"/>
      <c r="BA722" s="3"/>
      <c r="BB722" s="3"/>
      <c r="BC722" s="3"/>
      <c r="BD722" s="3"/>
    </row>
    <row r="723" spans="1:56" x14ac:dyDescent="0.3">
      <c r="A723" s="69" t="s">
        <v>842</v>
      </c>
      <c r="B723" s="70"/>
      <c r="C723" s="70"/>
      <c r="D723" s="71"/>
      <c r="E723" s="73"/>
      <c r="F723" s="109" t="s">
        <v>3628</v>
      </c>
      <c r="G723" s="70"/>
      <c r="H723" s="74"/>
      <c r="I723" s="75"/>
      <c r="J723" s="75"/>
      <c r="K723" s="74" t="s">
        <v>24992</v>
      </c>
      <c r="L723" s="78"/>
      <c r="M723" s="79"/>
      <c r="N723" s="79"/>
      <c r="O723" s="80"/>
      <c r="P723" s="81"/>
      <c r="Q723" s="81"/>
      <c r="R723" s="93"/>
      <c r="S723" s="93"/>
      <c r="T723" s="93"/>
      <c r="U723" s="93"/>
      <c r="V723" s="52"/>
      <c r="W723" s="52"/>
      <c r="X723" s="52"/>
      <c r="Y723" s="52"/>
      <c r="Z723" s="51"/>
      <c r="AA723" s="76"/>
      <c r="AB723" s="76"/>
      <c r="AC723" s="77"/>
      <c r="AD723" s="83" t="s">
        <v>17322</v>
      </c>
      <c r="AE723" s="83">
        <v>5519</v>
      </c>
      <c r="AF723" s="83">
        <v>5137</v>
      </c>
      <c r="AG723" s="83">
        <v>27349</v>
      </c>
      <c r="AH723" s="83">
        <v>13999</v>
      </c>
      <c r="AI723" s="83"/>
      <c r="AJ723" s="83" t="s">
        <v>18961</v>
      </c>
      <c r="AK723" s="83" t="s">
        <v>20061</v>
      </c>
      <c r="AL723" s="83"/>
      <c r="AM723" s="83"/>
      <c r="AN723" s="85">
        <v>41708.866666666669</v>
      </c>
      <c r="AO723" s="88" t="s">
        <v>21150</v>
      </c>
      <c r="AP723" s="83" t="b">
        <v>1</v>
      </c>
      <c r="AQ723" s="83" t="b">
        <v>0</v>
      </c>
      <c r="AR723" s="83" t="b">
        <v>1</v>
      </c>
      <c r="AS723" s="83"/>
      <c r="AT723" s="83">
        <v>0</v>
      </c>
      <c r="AU723" s="88" t="s">
        <v>22157</v>
      </c>
      <c r="AV723" s="83" t="b">
        <v>0</v>
      </c>
      <c r="AW723" s="83" t="s">
        <v>22320</v>
      </c>
      <c r="AX723" s="88" t="s">
        <v>23041</v>
      </c>
      <c r="AY723" s="83" t="s">
        <v>66</v>
      </c>
      <c r="AZ723" s="2"/>
      <c r="BA723" s="3"/>
      <c r="BB723" s="3"/>
      <c r="BC723" s="3"/>
      <c r="BD723" s="3"/>
    </row>
    <row r="724" spans="1:56" x14ac:dyDescent="0.3">
      <c r="A724" s="69" t="s">
        <v>843</v>
      </c>
      <c r="B724" s="70"/>
      <c r="C724" s="70"/>
      <c r="D724" s="71"/>
      <c r="E724" s="73"/>
      <c r="F724" s="109" t="s">
        <v>3629</v>
      </c>
      <c r="G724" s="70"/>
      <c r="H724" s="74"/>
      <c r="I724" s="75"/>
      <c r="J724" s="75"/>
      <c r="K724" s="74" t="s">
        <v>24993</v>
      </c>
      <c r="L724" s="78"/>
      <c r="M724" s="79"/>
      <c r="N724" s="79"/>
      <c r="O724" s="80"/>
      <c r="P724" s="81"/>
      <c r="Q724" s="81"/>
      <c r="R724" s="93"/>
      <c r="S724" s="93"/>
      <c r="T724" s="93"/>
      <c r="U724" s="93"/>
      <c r="V724" s="52"/>
      <c r="W724" s="52"/>
      <c r="X724" s="52"/>
      <c r="Y724" s="52"/>
      <c r="Z724" s="51"/>
      <c r="AA724" s="76"/>
      <c r="AB724" s="76"/>
      <c r="AC724" s="77"/>
      <c r="AD724" s="83" t="s">
        <v>17323</v>
      </c>
      <c r="AE724" s="83">
        <v>447</v>
      </c>
      <c r="AF724" s="83">
        <v>483</v>
      </c>
      <c r="AG724" s="83">
        <v>11615</v>
      </c>
      <c r="AH724" s="83">
        <v>5329</v>
      </c>
      <c r="AI724" s="83"/>
      <c r="AJ724" s="83" t="s">
        <v>18962</v>
      </c>
      <c r="AK724" s="83" t="s">
        <v>20062</v>
      </c>
      <c r="AL724" s="83"/>
      <c r="AM724" s="83"/>
      <c r="AN724" s="85">
        <v>40413.919317129628</v>
      </c>
      <c r="AO724" s="88" t="s">
        <v>21151</v>
      </c>
      <c r="AP724" s="83" t="b">
        <v>0</v>
      </c>
      <c r="AQ724" s="83" t="b">
        <v>0</v>
      </c>
      <c r="AR724" s="83" t="b">
        <v>1</v>
      </c>
      <c r="AS724" s="83"/>
      <c r="AT724" s="83">
        <v>9</v>
      </c>
      <c r="AU724" s="88" t="s">
        <v>22167</v>
      </c>
      <c r="AV724" s="83" t="b">
        <v>0</v>
      </c>
      <c r="AW724" s="83" t="s">
        <v>22320</v>
      </c>
      <c r="AX724" s="88" t="s">
        <v>23042</v>
      </c>
      <c r="AY724" s="83" t="s">
        <v>66</v>
      </c>
      <c r="AZ724" s="2"/>
      <c r="BA724" s="3"/>
      <c r="BB724" s="3"/>
      <c r="BC724" s="3"/>
      <c r="BD724" s="3"/>
    </row>
    <row r="725" spans="1:56" x14ac:dyDescent="0.3">
      <c r="A725" s="69" t="s">
        <v>844</v>
      </c>
      <c r="B725" s="70"/>
      <c r="C725" s="70"/>
      <c r="D725" s="71"/>
      <c r="E725" s="73"/>
      <c r="F725" s="109" t="s">
        <v>3630</v>
      </c>
      <c r="G725" s="70"/>
      <c r="H725" s="74"/>
      <c r="I725" s="75"/>
      <c r="J725" s="75"/>
      <c r="K725" s="74" t="s">
        <v>24994</v>
      </c>
      <c r="L725" s="78"/>
      <c r="M725" s="79"/>
      <c r="N725" s="79"/>
      <c r="O725" s="80"/>
      <c r="P725" s="81"/>
      <c r="Q725" s="81"/>
      <c r="R725" s="93"/>
      <c r="S725" s="93"/>
      <c r="T725" s="93"/>
      <c r="U725" s="93"/>
      <c r="V725" s="52"/>
      <c r="W725" s="52"/>
      <c r="X725" s="52"/>
      <c r="Y725" s="52"/>
      <c r="Z725" s="51"/>
      <c r="AA725" s="76"/>
      <c r="AB725" s="76"/>
      <c r="AC725" s="77"/>
      <c r="AD725" s="83" t="s">
        <v>17324</v>
      </c>
      <c r="AE725" s="83">
        <v>124</v>
      </c>
      <c r="AF725" s="83">
        <v>332</v>
      </c>
      <c r="AG725" s="83">
        <v>1893</v>
      </c>
      <c r="AH725" s="83">
        <v>2573</v>
      </c>
      <c r="AI725" s="83"/>
      <c r="AJ725" s="83" t="s">
        <v>18963</v>
      </c>
      <c r="AK725" s="83"/>
      <c r="AL725" s="83"/>
      <c r="AM725" s="83"/>
      <c r="AN725" s="85">
        <v>40642.437581018516</v>
      </c>
      <c r="AO725" s="83"/>
      <c r="AP725" s="83" t="b">
        <v>1</v>
      </c>
      <c r="AQ725" s="83" t="b">
        <v>0</v>
      </c>
      <c r="AR725" s="83" t="b">
        <v>0</v>
      </c>
      <c r="AS725" s="83"/>
      <c r="AT725" s="83">
        <v>1</v>
      </c>
      <c r="AU725" s="88" t="s">
        <v>22157</v>
      </c>
      <c r="AV725" s="83" t="b">
        <v>0</v>
      </c>
      <c r="AW725" s="83" t="s">
        <v>22320</v>
      </c>
      <c r="AX725" s="88" t="s">
        <v>23043</v>
      </c>
      <c r="AY725" s="83" t="s">
        <v>66</v>
      </c>
      <c r="AZ725" s="2"/>
      <c r="BA725" s="3"/>
      <c r="BB725" s="3"/>
      <c r="BC725" s="3"/>
      <c r="BD725" s="3"/>
    </row>
    <row r="726" spans="1:56" x14ac:dyDescent="0.3">
      <c r="A726" s="69" t="s">
        <v>1831</v>
      </c>
      <c r="B726" s="70"/>
      <c r="C726" s="70"/>
      <c r="D726" s="71"/>
      <c r="E726" s="73"/>
      <c r="F726" s="109" t="s">
        <v>4543</v>
      </c>
      <c r="G726" s="70"/>
      <c r="H726" s="74"/>
      <c r="I726" s="75"/>
      <c r="J726" s="75"/>
      <c r="K726" s="74" t="s">
        <v>24995</v>
      </c>
      <c r="L726" s="78"/>
      <c r="M726" s="79"/>
      <c r="N726" s="79"/>
      <c r="O726" s="80"/>
      <c r="P726" s="81"/>
      <c r="Q726" s="81"/>
      <c r="R726" s="93"/>
      <c r="S726" s="93"/>
      <c r="T726" s="93"/>
      <c r="U726" s="93"/>
      <c r="V726" s="52"/>
      <c r="W726" s="52"/>
      <c r="X726" s="52"/>
      <c r="Y726" s="52"/>
      <c r="Z726" s="51"/>
      <c r="AA726" s="76"/>
      <c r="AB726" s="76"/>
      <c r="AC726" s="77"/>
      <c r="AD726" s="83" t="s">
        <v>17325</v>
      </c>
      <c r="AE726" s="83">
        <v>219</v>
      </c>
      <c r="AF726" s="83">
        <v>154</v>
      </c>
      <c r="AG726" s="83">
        <v>913</v>
      </c>
      <c r="AH726" s="83">
        <v>3040</v>
      </c>
      <c r="AI726" s="83"/>
      <c r="AJ726" s="83" t="s">
        <v>18964</v>
      </c>
      <c r="AK726" s="83"/>
      <c r="AL726" s="83"/>
      <c r="AM726" s="83"/>
      <c r="AN726" s="85">
        <v>43501.80605324074</v>
      </c>
      <c r="AO726" s="88" t="s">
        <v>21152</v>
      </c>
      <c r="AP726" s="83" t="b">
        <v>1</v>
      </c>
      <c r="AQ726" s="83" t="b">
        <v>0</v>
      </c>
      <c r="AR726" s="83" t="b">
        <v>0</v>
      </c>
      <c r="AS726" s="83"/>
      <c r="AT726" s="83">
        <v>6</v>
      </c>
      <c r="AU726" s="83"/>
      <c r="AV726" s="83" t="b">
        <v>0</v>
      </c>
      <c r="AW726" s="83" t="s">
        <v>22320</v>
      </c>
      <c r="AX726" s="88" t="s">
        <v>23044</v>
      </c>
      <c r="AY726" s="83" t="s">
        <v>66</v>
      </c>
      <c r="AZ726" s="2"/>
      <c r="BA726" s="3"/>
      <c r="BB726" s="3"/>
      <c r="BC726" s="3"/>
      <c r="BD726" s="3"/>
    </row>
    <row r="727" spans="1:56" x14ac:dyDescent="0.3">
      <c r="A727" s="69" t="s">
        <v>2149</v>
      </c>
      <c r="B727" s="70"/>
      <c r="C727" s="70"/>
      <c r="D727" s="71"/>
      <c r="E727" s="73"/>
      <c r="F727" s="109" t="s">
        <v>22226</v>
      </c>
      <c r="G727" s="70"/>
      <c r="H727" s="74"/>
      <c r="I727" s="75"/>
      <c r="J727" s="75"/>
      <c r="K727" s="74" t="s">
        <v>24996</v>
      </c>
      <c r="L727" s="78"/>
      <c r="M727" s="79"/>
      <c r="N727" s="79"/>
      <c r="O727" s="80"/>
      <c r="P727" s="81"/>
      <c r="Q727" s="81"/>
      <c r="R727" s="93"/>
      <c r="S727" s="93"/>
      <c r="T727" s="93"/>
      <c r="U727" s="93"/>
      <c r="V727" s="52"/>
      <c r="W727" s="52"/>
      <c r="X727" s="52"/>
      <c r="Y727" s="52"/>
      <c r="Z727" s="51"/>
      <c r="AA727" s="76"/>
      <c r="AB727" s="76"/>
      <c r="AC727" s="77"/>
      <c r="AD727" s="83" t="s">
        <v>17326</v>
      </c>
      <c r="AE727" s="83">
        <v>883</v>
      </c>
      <c r="AF727" s="83">
        <v>1150</v>
      </c>
      <c r="AG727" s="83">
        <v>5476</v>
      </c>
      <c r="AH727" s="83">
        <v>7521</v>
      </c>
      <c r="AI727" s="83"/>
      <c r="AJ727" s="83" t="s">
        <v>18965</v>
      </c>
      <c r="AK727" s="83"/>
      <c r="AL727" s="83"/>
      <c r="AM727" s="83"/>
      <c r="AN727" s="85">
        <v>43313.804918981485</v>
      </c>
      <c r="AO727" s="88" t="s">
        <v>21153</v>
      </c>
      <c r="AP727" s="83" t="b">
        <v>1</v>
      </c>
      <c r="AQ727" s="83" t="b">
        <v>0</v>
      </c>
      <c r="AR727" s="83" t="b">
        <v>1</v>
      </c>
      <c r="AS727" s="83"/>
      <c r="AT727" s="83">
        <v>12</v>
      </c>
      <c r="AU727" s="83"/>
      <c r="AV727" s="83" t="b">
        <v>0</v>
      </c>
      <c r="AW727" s="83" t="s">
        <v>22320</v>
      </c>
      <c r="AX727" s="88" t="s">
        <v>23045</v>
      </c>
      <c r="AY727" s="83" t="s">
        <v>65</v>
      </c>
      <c r="AZ727" s="2"/>
      <c r="BA727" s="3"/>
      <c r="BB727" s="3"/>
      <c r="BC727" s="3"/>
      <c r="BD727" s="3"/>
    </row>
    <row r="728" spans="1:56" x14ac:dyDescent="0.3">
      <c r="A728" s="69" t="s">
        <v>845</v>
      </c>
      <c r="B728" s="70"/>
      <c r="C728" s="70"/>
      <c r="D728" s="71"/>
      <c r="E728" s="73"/>
      <c r="F728" s="109" t="s">
        <v>22227</v>
      </c>
      <c r="G728" s="70"/>
      <c r="H728" s="74"/>
      <c r="I728" s="75"/>
      <c r="J728" s="75"/>
      <c r="K728" s="74" t="s">
        <v>24997</v>
      </c>
      <c r="L728" s="78"/>
      <c r="M728" s="79"/>
      <c r="N728" s="79"/>
      <c r="O728" s="80"/>
      <c r="P728" s="81"/>
      <c r="Q728" s="81"/>
      <c r="R728" s="93"/>
      <c r="S728" s="93"/>
      <c r="T728" s="93"/>
      <c r="U728" s="93"/>
      <c r="V728" s="52"/>
      <c r="W728" s="52"/>
      <c r="X728" s="52"/>
      <c r="Y728" s="52"/>
      <c r="Z728" s="51"/>
      <c r="AA728" s="76"/>
      <c r="AB728" s="76"/>
      <c r="AC728" s="77"/>
      <c r="AD728" s="83" t="s">
        <v>17327</v>
      </c>
      <c r="AE728" s="83">
        <v>224</v>
      </c>
      <c r="AF728" s="83">
        <v>480</v>
      </c>
      <c r="AG728" s="83">
        <v>7795</v>
      </c>
      <c r="AH728" s="83">
        <v>107</v>
      </c>
      <c r="AI728" s="83"/>
      <c r="AJ728" s="83" t="s">
        <v>18966</v>
      </c>
      <c r="AK728" s="83"/>
      <c r="AL728" s="88" t="s">
        <v>20424</v>
      </c>
      <c r="AM728" s="83"/>
      <c r="AN728" s="85">
        <v>42559.127858796295</v>
      </c>
      <c r="AO728" s="88" t="s">
        <v>21154</v>
      </c>
      <c r="AP728" s="83" t="b">
        <v>1</v>
      </c>
      <c r="AQ728" s="83" t="b">
        <v>0</v>
      </c>
      <c r="AR728" s="83" t="b">
        <v>1</v>
      </c>
      <c r="AS728" s="83"/>
      <c r="AT728" s="83">
        <v>5</v>
      </c>
      <c r="AU728" s="83"/>
      <c r="AV728" s="83" t="b">
        <v>0</v>
      </c>
      <c r="AW728" s="83" t="s">
        <v>22320</v>
      </c>
      <c r="AX728" s="88" t="s">
        <v>23046</v>
      </c>
      <c r="AY728" s="83" t="s">
        <v>66</v>
      </c>
      <c r="AZ728" s="2"/>
      <c r="BA728" s="3"/>
      <c r="BB728" s="3"/>
      <c r="BC728" s="3"/>
      <c r="BD728" s="3"/>
    </row>
    <row r="729" spans="1:56" x14ac:dyDescent="0.3">
      <c r="A729" s="69" t="s">
        <v>962</v>
      </c>
      <c r="B729" s="70"/>
      <c r="C729" s="70"/>
      <c r="D729" s="71"/>
      <c r="E729" s="73"/>
      <c r="F729" s="109" t="s">
        <v>3739</v>
      </c>
      <c r="G729" s="70"/>
      <c r="H729" s="74"/>
      <c r="I729" s="75"/>
      <c r="J729" s="75"/>
      <c r="K729" s="74" t="s">
        <v>24998</v>
      </c>
      <c r="L729" s="78"/>
      <c r="M729" s="79"/>
      <c r="N729" s="79"/>
      <c r="O729" s="80"/>
      <c r="P729" s="81"/>
      <c r="Q729" s="81"/>
      <c r="R729" s="93"/>
      <c r="S729" s="93"/>
      <c r="T729" s="93"/>
      <c r="U729" s="93"/>
      <c r="V729" s="52"/>
      <c r="W729" s="52"/>
      <c r="X729" s="52"/>
      <c r="Y729" s="52"/>
      <c r="Z729" s="51"/>
      <c r="AA729" s="76"/>
      <c r="AB729" s="76"/>
      <c r="AC729" s="77"/>
      <c r="AD729" s="83" t="s">
        <v>16887</v>
      </c>
      <c r="AE729" s="83">
        <v>724</v>
      </c>
      <c r="AF729" s="83">
        <v>3343</v>
      </c>
      <c r="AG729" s="83">
        <v>145395</v>
      </c>
      <c r="AH729" s="83">
        <v>192</v>
      </c>
      <c r="AI729" s="83"/>
      <c r="AJ729" s="83" t="s">
        <v>18967</v>
      </c>
      <c r="AK729" s="83" t="s">
        <v>16561</v>
      </c>
      <c r="AL729" s="88" t="s">
        <v>20425</v>
      </c>
      <c r="AM729" s="83"/>
      <c r="AN729" s="85">
        <v>42704.397685185184</v>
      </c>
      <c r="AO729" s="88" t="s">
        <v>21155</v>
      </c>
      <c r="AP729" s="83" t="b">
        <v>1</v>
      </c>
      <c r="AQ729" s="83" t="b">
        <v>0</v>
      </c>
      <c r="AR729" s="83" t="b">
        <v>1</v>
      </c>
      <c r="AS729" s="83"/>
      <c r="AT729" s="83">
        <v>25</v>
      </c>
      <c r="AU729" s="83"/>
      <c r="AV729" s="83" t="b">
        <v>0</v>
      </c>
      <c r="AW729" s="83" t="s">
        <v>22320</v>
      </c>
      <c r="AX729" s="88" t="s">
        <v>23047</v>
      </c>
      <c r="AY729" s="83" t="s">
        <v>66</v>
      </c>
      <c r="AZ729" s="2"/>
      <c r="BA729" s="3"/>
      <c r="BB729" s="3"/>
      <c r="BC729" s="3"/>
      <c r="BD729" s="3"/>
    </row>
    <row r="730" spans="1:56" x14ac:dyDescent="0.3">
      <c r="A730" s="69" t="s">
        <v>846</v>
      </c>
      <c r="B730" s="70"/>
      <c r="C730" s="70"/>
      <c r="D730" s="71"/>
      <c r="E730" s="73"/>
      <c r="F730" s="109" t="s">
        <v>3631</v>
      </c>
      <c r="G730" s="70"/>
      <c r="H730" s="74"/>
      <c r="I730" s="75"/>
      <c r="J730" s="75"/>
      <c r="K730" s="74" t="s">
        <v>24999</v>
      </c>
      <c r="L730" s="78"/>
      <c r="M730" s="79"/>
      <c r="N730" s="79"/>
      <c r="O730" s="80"/>
      <c r="P730" s="81"/>
      <c r="Q730" s="81"/>
      <c r="R730" s="93"/>
      <c r="S730" s="93"/>
      <c r="T730" s="93"/>
      <c r="U730" s="93"/>
      <c r="V730" s="52"/>
      <c r="W730" s="52"/>
      <c r="X730" s="52"/>
      <c r="Y730" s="52"/>
      <c r="Z730" s="51"/>
      <c r="AA730" s="76"/>
      <c r="AB730" s="76"/>
      <c r="AC730" s="77"/>
      <c r="AD730" s="83" t="s">
        <v>17328</v>
      </c>
      <c r="AE730" s="83">
        <v>713</v>
      </c>
      <c r="AF730" s="83">
        <v>550</v>
      </c>
      <c r="AG730" s="83">
        <v>12117</v>
      </c>
      <c r="AH730" s="83">
        <v>3484</v>
      </c>
      <c r="AI730" s="83"/>
      <c r="AJ730" s="83" t="s">
        <v>18968</v>
      </c>
      <c r="AK730" s="83" t="s">
        <v>2881</v>
      </c>
      <c r="AL730" s="83"/>
      <c r="AM730" s="83"/>
      <c r="AN730" s="85">
        <v>40971.340451388889</v>
      </c>
      <c r="AO730" s="88" t="s">
        <v>21156</v>
      </c>
      <c r="AP730" s="83" t="b">
        <v>1</v>
      </c>
      <c r="AQ730" s="83" t="b">
        <v>0</v>
      </c>
      <c r="AR730" s="83" t="b">
        <v>1</v>
      </c>
      <c r="AS730" s="83"/>
      <c r="AT730" s="83">
        <v>4</v>
      </c>
      <c r="AU730" s="88" t="s">
        <v>22157</v>
      </c>
      <c r="AV730" s="83" t="b">
        <v>0</v>
      </c>
      <c r="AW730" s="83" t="s">
        <v>22320</v>
      </c>
      <c r="AX730" s="88" t="s">
        <v>23048</v>
      </c>
      <c r="AY730" s="83" t="s">
        <v>66</v>
      </c>
      <c r="AZ730" s="2"/>
      <c r="BA730" s="3"/>
      <c r="BB730" s="3"/>
      <c r="BC730" s="3"/>
      <c r="BD730" s="3"/>
    </row>
    <row r="731" spans="1:56" x14ac:dyDescent="0.3">
      <c r="A731" s="69" t="s">
        <v>847</v>
      </c>
      <c r="B731" s="70"/>
      <c r="C731" s="70"/>
      <c r="D731" s="71"/>
      <c r="E731" s="73"/>
      <c r="F731" s="109" t="s">
        <v>3632</v>
      </c>
      <c r="G731" s="70"/>
      <c r="H731" s="74"/>
      <c r="I731" s="75"/>
      <c r="J731" s="75"/>
      <c r="K731" s="74" t="s">
        <v>25000</v>
      </c>
      <c r="L731" s="78"/>
      <c r="M731" s="79"/>
      <c r="N731" s="79"/>
      <c r="O731" s="80"/>
      <c r="P731" s="81"/>
      <c r="Q731" s="81"/>
      <c r="R731" s="93"/>
      <c r="S731" s="93"/>
      <c r="T731" s="93"/>
      <c r="U731" s="93"/>
      <c r="V731" s="52"/>
      <c r="W731" s="52"/>
      <c r="X731" s="52"/>
      <c r="Y731" s="52"/>
      <c r="Z731" s="51"/>
      <c r="AA731" s="76"/>
      <c r="AB731" s="76"/>
      <c r="AC731" s="77"/>
      <c r="AD731" s="83" t="s">
        <v>17329</v>
      </c>
      <c r="AE731" s="83">
        <v>842</v>
      </c>
      <c r="AF731" s="83">
        <v>1074</v>
      </c>
      <c r="AG731" s="83">
        <v>8583</v>
      </c>
      <c r="AH731" s="83">
        <v>13810</v>
      </c>
      <c r="AI731" s="83"/>
      <c r="AJ731" s="83" t="s">
        <v>18969</v>
      </c>
      <c r="AK731" s="83" t="s">
        <v>20063</v>
      </c>
      <c r="AL731" s="83"/>
      <c r="AM731" s="83"/>
      <c r="AN731" s="85">
        <v>43263.982083333336</v>
      </c>
      <c r="AO731" s="83"/>
      <c r="AP731" s="83" t="b">
        <v>0</v>
      </c>
      <c r="AQ731" s="83" t="b">
        <v>0</v>
      </c>
      <c r="AR731" s="83" t="b">
        <v>0</v>
      </c>
      <c r="AS731" s="83"/>
      <c r="AT731" s="83">
        <v>4</v>
      </c>
      <c r="AU731" s="88" t="s">
        <v>22157</v>
      </c>
      <c r="AV731" s="83" t="b">
        <v>0</v>
      </c>
      <c r="AW731" s="83" t="s">
        <v>22320</v>
      </c>
      <c r="AX731" s="88" t="s">
        <v>23049</v>
      </c>
      <c r="AY731" s="83" t="s">
        <v>66</v>
      </c>
      <c r="AZ731" s="2"/>
      <c r="BA731" s="3"/>
      <c r="BB731" s="3"/>
      <c r="BC731" s="3"/>
      <c r="BD731" s="3"/>
    </row>
    <row r="732" spans="1:56" x14ac:dyDescent="0.3">
      <c r="A732" s="69" t="s">
        <v>856</v>
      </c>
      <c r="B732" s="70"/>
      <c r="C732" s="70"/>
      <c r="D732" s="71"/>
      <c r="E732" s="73"/>
      <c r="F732" s="109" t="s">
        <v>3640</v>
      </c>
      <c r="G732" s="70"/>
      <c r="H732" s="74"/>
      <c r="I732" s="75"/>
      <c r="J732" s="75"/>
      <c r="K732" s="74" t="s">
        <v>25001</v>
      </c>
      <c r="L732" s="78"/>
      <c r="M732" s="79"/>
      <c r="N732" s="79"/>
      <c r="O732" s="80"/>
      <c r="P732" s="81"/>
      <c r="Q732" s="81"/>
      <c r="R732" s="93"/>
      <c r="S732" s="93"/>
      <c r="T732" s="93"/>
      <c r="U732" s="93"/>
      <c r="V732" s="52"/>
      <c r="W732" s="52"/>
      <c r="X732" s="52"/>
      <c r="Y732" s="52"/>
      <c r="Z732" s="51"/>
      <c r="AA732" s="76"/>
      <c r="AB732" s="76"/>
      <c r="AC732" s="77"/>
      <c r="AD732" s="83" t="s">
        <v>17330</v>
      </c>
      <c r="AE732" s="83">
        <v>396</v>
      </c>
      <c r="AF732" s="83">
        <v>1014</v>
      </c>
      <c r="AG732" s="83">
        <v>14480</v>
      </c>
      <c r="AH732" s="83">
        <v>16457</v>
      </c>
      <c r="AI732" s="83"/>
      <c r="AJ732" s="83" t="s">
        <v>18970</v>
      </c>
      <c r="AK732" s="83"/>
      <c r="AL732" s="88" t="s">
        <v>20426</v>
      </c>
      <c r="AM732" s="83"/>
      <c r="AN732" s="85">
        <v>42176.972905092596</v>
      </c>
      <c r="AO732" s="88" t="s">
        <v>21157</v>
      </c>
      <c r="AP732" s="83" t="b">
        <v>1</v>
      </c>
      <c r="AQ732" s="83" t="b">
        <v>0</v>
      </c>
      <c r="AR732" s="83" t="b">
        <v>1</v>
      </c>
      <c r="AS732" s="83"/>
      <c r="AT732" s="83">
        <v>2</v>
      </c>
      <c r="AU732" s="88" t="s">
        <v>22157</v>
      </c>
      <c r="AV732" s="83" t="b">
        <v>0</v>
      </c>
      <c r="AW732" s="83" t="s">
        <v>22320</v>
      </c>
      <c r="AX732" s="88" t="s">
        <v>23050</v>
      </c>
      <c r="AY732" s="83" t="s">
        <v>66</v>
      </c>
      <c r="AZ732" s="2"/>
      <c r="BA732" s="3"/>
      <c r="BB732" s="3"/>
      <c r="BC732" s="3"/>
      <c r="BD732" s="3"/>
    </row>
    <row r="733" spans="1:56" x14ac:dyDescent="0.3">
      <c r="A733" s="69" t="s">
        <v>848</v>
      </c>
      <c r="B733" s="70"/>
      <c r="C733" s="70"/>
      <c r="D733" s="71"/>
      <c r="E733" s="73"/>
      <c r="F733" s="109" t="s">
        <v>3633</v>
      </c>
      <c r="G733" s="70"/>
      <c r="H733" s="74"/>
      <c r="I733" s="75"/>
      <c r="J733" s="75"/>
      <c r="K733" s="74" t="s">
        <v>25002</v>
      </c>
      <c r="L733" s="78"/>
      <c r="M733" s="79"/>
      <c r="N733" s="79"/>
      <c r="O733" s="80"/>
      <c r="P733" s="81"/>
      <c r="Q733" s="81"/>
      <c r="R733" s="93"/>
      <c r="S733" s="93"/>
      <c r="T733" s="93"/>
      <c r="U733" s="93"/>
      <c r="V733" s="52"/>
      <c r="W733" s="52"/>
      <c r="X733" s="52"/>
      <c r="Y733" s="52"/>
      <c r="Z733" s="51"/>
      <c r="AA733" s="76"/>
      <c r="AB733" s="76"/>
      <c r="AC733" s="77"/>
      <c r="AD733" s="83" t="s">
        <v>17331</v>
      </c>
      <c r="AE733" s="83">
        <v>295</v>
      </c>
      <c r="AF733" s="83">
        <v>211</v>
      </c>
      <c r="AG733" s="83">
        <v>3736</v>
      </c>
      <c r="AH733" s="83">
        <v>2451</v>
      </c>
      <c r="AI733" s="83"/>
      <c r="AJ733" s="83" t="s">
        <v>18971</v>
      </c>
      <c r="AK733" s="83" t="s">
        <v>20064</v>
      </c>
      <c r="AL733" s="83"/>
      <c r="AM733" s="83"/>
      <c r="AN733" s="85">
        <v>43672.00141203704</v>
      </c>
      <c r="AO733" s="88" t="s">
        <v>21158</v>
      </c>
      <c r="AP733" s="83" t="b">
        <v>1</v>
      </c>
      <c r="AQ733" s="83" t="b">
        <v>0</v>
      </c>
      <c r="AR733" s="83" t="b">
        <v>1</v>
      </c>
      <c r="AS733" s="83"/>
      <c r="AT733" s="83">
        <v>1</v>
      </c>
      <c r="AU733" s="83"/>
      <c r="AV733" s="83" t="b">
        <v>0</v>
      </c>
      <c r="AW733" s="83" t="s">
        <v>22320</v>
      </c>
      <c r="AX733" s="88" t="s">
        <v>23051</v>
      </c>
      <c r="AY733" s="83" t="s">
        <v>66</v>
      </c>
      <c r="AZ733" s="2"/>
      <c r="BA733" s="3"/>
      <c r="BB733" s="3"/>
      <c r="BC733" s="3"/>
      <c r="BD733" s="3"/>
    </row>
    <row r="734" spans="1:56" x14ac:dyDescent="0.3">
      <c r="A734" s="69" t="s">
        <v>849</v>
      </c>
      <c r="B734" s="70"/>
      <c r="C734" s="70"/>
      <c r="D734" s="71"/>
      <c r="E734" s="73"/>
      <c r="F734" s="109" t="s">
        <v>22228</v>
      </c>
      <c r="G734" s="70"/>
      <c r="H734" s="74"/>
      <c r="I734" s="75"/>
      <c r="J734" s="75"/>
      <c r="K734" s="74" t="s">
        <v>25003</v>
      </c>
      <c r="L734" s="78"/>
      <c r="M734" s="79"/>
      <c r="N734" s="79"/>
      <c r="O734" s="80"/>
      <c r="P734" s="81"/>
      <c r="Q734" s="81"/>
      <c r="R734" s="93"/>
      <c r="S734" s="93"/>
      <c r="T734" s="93"/>
      <c r="U734" s="93"/>
      <c r="V734" s="52"/>
      <c r="W734" s="52"/>
      <c r="X734" s="52"/>
      <c r="Y734" s="52"/>
      <c r="Z734" s="51"/>
      <c r="AA734" s="76"/>
      <c r="AB734" s="76"/>
      <c r="AC734" s="77"/>
      <c r="AD734" s="83" t="s">
        <v>17332</v>
      </c>
      <c r="AE734" s="83">
        <v>400</v>
      </c>
      <c r="AF734" s="83">
        <v>1262</v>
      </c>
      <c r="AG734" s="83">
        <v>31504</v>
      </c>
      <c r="AH734" s="83">
        <v>35</v>
      </c>
      <c r="AI734" s="83"/>
      <c r="AJ734" s="83" t="s">
        <v>18972</v>
      </c>
      <c r="AK734" s="83" t="s">
        <v>16552</v>
      </c>
      <c r="AL734" s="88" t="s">
        <v>20427</v>
      </c>
      <c r="AM734" s="83"/>
      <c r="AN734" s="85">
        <v>42010.600081018521</v>
      </c>
      <c r="AO734" s="88" t="s">
        <v>21159</v>
      </c>
      <c r="AP734" s="83" t="b">
        <v>1</v>
      </c>
      <c r="AQ734" s="83" t="b">
        <v>0</v>
      </c>
      <c r="AR734" s="83" t="b">
        <v>1</v>
      </c>
      <c r="AS734" s="83"/>
      <c r="AT734" s="83">
        <v>3</v>
      </c>
      <c r="AU734" s="88" t="s">
        <v>22157</v>
      </c>
      <c r="AV734" s="83" t="b">
        <v>0</v>
      </c>
      <c r="AW734" s="83" t="s">
        <v>22320</v>
      </c>
      <c r="AX734" s="88" t="s">
        <v>23052</v>
      </c>
      <c r="AY734" s="83" t="s">
        <v>66</v>
      </c>
      <c r="AZ734" s="2"/>
      <c r="BA734" s="3"/>
      <c r="BB734" s="3"/>
      <c r="BC734" s="3"/>
      <c r="BD734" s="3"/>
    </row>
    <row r="735" spans="1:56" x14ac:dyDescent="0.3">
      <c r="A735" s="69" t="s">
        <v>850</v>
      </c>
      <c r="B735" s="70"/>
      <c r="C735" s="70"/>
      <c r="D735" s="71"/>
      <c r="E735" s="73"/>
      <c r="F735" s="109" t="s">
        <v>3634</v>
      </c>
      <c r="G735" s="70"/>
      <c r="H735" s="74"/>
      <c r="I735" s="75"/>
      <c r="J735" s="75"/>
      <c r="K735" s="74" t="s">
        <v>25004</v>
      </c>
      <c r="L735" s="78"/>
      <c r="M735" s="79"/>
      <c r="N735" s="79"/>
      <c r="O735" s="80"/>
      <c r="P735" s="81"/>
      <c r="Q735" s="81"/>
      <c r="R735" s="93"/>
      <c r="S735" s="93"/>
      <c r="T735" s="93"/>
      <c r="U735" s="93"/>
      <c r="V735" s="52"/>
      <c r="W735" s="52"/>
      <c r="X735" s="52"/>
      <c r="Y735" s="52"/>
      <c r="Z735" s="51"/>
      <c r="AA735" s="76"/>
      <c r="AB735" s="76"/>
      <c r="AC735" s="77"/>
      <c r="AD735" s="83" t="s">
        <v>17333</v>
      </c>
      <c r="AE735" s="83">
        <v>90</v>
      </c>
      <c r="AF735" s="83">
        <v>839</v>
      </c>
      <c r="AG735" s="83">
        <v>29992</v>
      </c>
      <c r="AH735" s="83">
        <v>3285</v>
      </c>
      <c r="AI735" s="83"/>
      <c r="AJ735" s="83" t="s">
        <v>18973</v>
      </c>
      <c r="AK735" s="83"/>
      <c r="AL735" s="83"/>
      <c r="AM735" s="83"/>
      <c r="AN735" s="85">
        <v>41038.633877314816</v>
      </c>
      <c r="AO735" s="88" t="s">
        <v>21160</v>
      </c>
      <c r="AP735" s="83" t="b">
        <v>0</v>
      </c>
      <c r="AQ735" s="83" t="b">
        <v>0</v>
      </c>
      <c r="AR735" s="83" t="b">
        <v>1</v>
      </c>
      <c r="AS735" s="83"/>
      <c r="AT735" s="83">
        <v>3</v>
      </c>
      <c r="AU735" s="88" t="s">
        <v>22158</v>
      </c>
      <c r="AV735" s="83" t="b">
        <v>0</v>
      </c>
      <c r="AW735" s="83" t="s">
        <v>22320</v>
      </c>
      <c r="AX735" s="88" t="s">
        <v>23053</v>
      </c>
      <c r="AY735" s="83" t="s">
        <v>66</v>
      </c>
      <c r="AZ735" s="2"/>
      <c r="BA735" s="3"/>
      <c r="BB735" s="3"/>
      <c r="BC735" s="3"/>
      <c r="BD735" s="3"/>
    </row>
    <row r="736" spans="1:56" x14ac:dyDescent="0.3">
      <c r="A736" s="69" t="s">
        <v>851</v>
      </c>
      <c r="B736" s="70"/>
      <c r="C736" s="70"/>
      <c r="D736" s="71"/>
      <c r="E736" s="73"/>
      <c r="F736" s="109" t="s">
        <v>3635</v>
      </c>
      <c r="G736" s="70"/>
      <c r="H736" s="74"/>
      <c r="I736" s="75"/>
      <c r="J736" s="75"/>
      <c r="K736" s="74" t="s">
        <v>25005</v>
      </c>
      <c r="L736" s="78"/>
      <c r="M736" s="79"/>
      <c r="N736" s="79"/>
      <c r="O736" s="80"/>
      <c r="P736" s="81"/>
      <c r="Q736" s="81"/>
      <c r="R736" s="93"/>
      <c r="S736" s="93"/>
      <c r="T736" s="93"/>
      <c r="U736" s="93"/>
      <c r="V736" s="52"/>
      <c r="W736" s="52"/>
      <c r="X736" s="52"/>
      <c r="Y736" s="52"/>
      <c r="Z736" s="51"/>
      <c r="AA736" s="76"/>
      <c r="AB736" s="76"/>
      <c r="AC736" s="77"/>
      <c r="AD736" s="83" t="s">
        <v>17334</v>
      </c>
      <c r="AE736" s="83">
        <v>109</v>
      </c>
      <c r="AF736" s="83">
        <v>33</v>
      </c>
      <c r="AG736" s="83">
        <v>792</v>
      </c>
      <c r="AH736" s="83">
        <v>336</v>
      </c>
      <c r="AI736" s="83"/>
      <c r="AJ736" s="83"/>
      <c r="AK736" s="83" t="s">
        <v>16552</v>
      </c>
      <c r="AL736" s="83"/>
      <c r="AM736" s="83"/>
      <c r="AN736" s="85">
        <v>43223.896481481483</v>
      </c>
      <c r="AO736" s="83"/>
      <c r="AP736" s="83" t="b">
        <v>1</v>
      </c>
      <c r="AQ736" s="83" t="b">
        <v>0</v>
      </c>
      <c r="AR736" s="83" t="b">
        <v>0</v>
      </c>
      <c r="AS736" s="83"/>
      <c r="AT736" s="83">
        <v>0</v>
      </c>
      <c r="AU736" s="83"/>
      <c r="AV736" s="83" t="b">
        <v>0</v>
      </c>
      <c r="AW736" s="83" t="s">
        <v>22320</v>
      </c>
      <c r="AX736" s="88" t="s">
        <v>23054</v>
      </c>
      <c r="AY736" s="83" t="s">
        <v>66</v>
      </c>
      <c r="AZ736" s="2"/>
      <c r="BA736" s="3"/>
      <c r="BB736" s="3"/>
      <c r="BC736" s="3"/>
      <c r="BD736" s="3"/>
    </row>
    <row r="737" spans="1:56" x14ac:dyDescent="0.3">
      <c r="A737" s="69" t="s">
        <v>852</v>
      </c>
      <c r="B737" s="70"/>
      <c r="C737" s="70"/>
      <c r="D737" s="71"/>
      <c r="E737" s="73"/>
      <c r="F737" s="109" t="s">
        <v>3636</v>
      </c>
      <c r="G737" s="70"/>
      <c r="H737" s="74"/>
      <c r="I737" s="75"/>
      <c r="J737" s="75"/>
      <c r="K737" s="74" t="s">
        <v>25006</v>
      </c>
      <c r="L737" s="78"/>
      <c r="M737" s="79"/>
      <c r="N737" s="79"/>
      <c r="O737" s="80"/>
      <c r="P737" s="81"/>
      <c r="Q737" s="81"/>
      <c r="R737" s="93"/>
      <c r="S737" s="93"/>
      <c r="T737" s="93"/>
      <c r="U737" s="93"/>
      <c r="V737" s="52"/>
      <c r="W737" s="52"/>
      <c r="X737" s="52"/>
      <c r="Y737" s="52"/>
      <c r="Z737" s="51"/>
      <c r="AA737" s="76"/>
      <c r="AB737" s="76"/>
      <c r="AC737" s="77"/>
      <c r="AD737" s="83" t="s">
        <v>17335</v>
      </c>
      <c r="AE737" s="83">
        <v>231</v>
      </c>
      <c r="AF737" s="83">
        <v>289</v>
      </c>
      <c r="AG737" s="83">
        <v>15200</v>
      </c>
      <c r="AH737" s="83">
        <v>379</v>
      </c>
      <c r="AI737" s="83"/>
      <c r="AJ737" s="83" t="s">
        <v>18974</v>
      </c>
      <c r="AK737" s="83"/>
      <c r="AL737" s="88" t="s">
        <v>20428</v>
      </c>
      <c r="AM737" s="83"/>
      <c r="AN737" s="85">
        <v>40628.67087962963</v>
      </c>
      <c r="AO737" s="88" t="s">
        <v>21161</v>
      </c>
      <c r="AP737" s="83" t="b">
        <v>0</v>
      </c>
      <c r="AQ737" s="83" t="b">
        <v>0</v>
      </c>
      <c r="AR737" s="83" t="b">
        <v>1</v>
      </c>
      <c r="AS737" s="83"/>
      <c r="AT737" s="83">
        <v>1</v>
      </c>
      <c r="AU737" s="88" t="s">
        <v>22170</v>
      </c>
      <c r="AV737" s="83" t="b">
        <v>0</v>
      </c>
      <c r="AW737" s="83" t="s">
        <v>22320</v>
      </c>
      <c r="AX737" s="88" t="s">
        <v>23055</v>
      </c>
      <c r="AY737" s="83" t="s">
        <v>66</v>
      </c>
      <c r="AZ737" s="2"/>
      <c r="BA737" s="3"/>
      <c r="BB737" s="3"/>
      <c r="BC737" s="3"/>
      <c r="BD737" s="3"/>
    </row>
    <row r="738" spans="1:56" x14ac:dyDescent="0.3">
      <c r="A738" s="69" t="s">
        <v>1785</v>
      </c>
      <c r="B738" s="70"/>
      <c r="C738" s="70"/>
      <c r="D738" s="71"/>
      <c r="E738" s="73"/>
      <c r="F738" s="109" t="s">
        <v>4501</v>
      </c>
      <c r="G738" s="70"/>
      <c r="H738" s="74"/>
      <c r="I738" s="75"/>
      <c r="J738" s="75"/>
      <c r="K738" s="74" t="s">
        <v>25007</v>
      </c>
      <c r="L738" s="78"/>
      <c r="M738" s="79"/>
      <c r="N738" s="79"/>
      <c r="O738" s="80"/>
      <c r="P738" s="81"/>
      <c r="Q738" s="81"/>
      <c r="R738" s="93"/>
      <c r="S738" s="93"/>
      <c r="T738" s="93"/>
      <c r="U738" s="93"/>
      <c r="V738" s="52"/>
      <c r="W738" s="52"/>
      <c r="X738" s="52"/>
      <c r="Y738" s="52"/>
      <c r="Z738" s="51"/>
      <c r="AA738" s="76"/>
      <c r="AB738" s="76"/>
      <c r="AC738" s="77"/>
      <c r="AD738" s="83" t="s">
        <v>17336</v>
      </c>
      <c r="AE738" s="83">
        <v>409</v>
      </c>
      <c r="AF738" s="83">
        <v>572</v>
      </c>
      <c r="AG738" s="83">
        <v>4122</v>
      </c>
      <c r="AH738" s="83">
        <v>2026</v>
      </c>
      <c r="AI738" s="83"/>
      <c r="AJ738" s="83" t="s">
        <v>18975</v>
      </c>
      <c r="AK738" s="83" t="s">
        <v>16561</v>
      </c>
      <c r="AL738" s="88" t="s">
        <v>20429</v>
      </c>
      <c r="AM738" s="83"/>
      <c r="AN738" s="85">
        <v>40973.980995370373</v>
      </c>
      <c r="AO738" s="88" t="s">
        <v>21162</v>
      </c>
      <c r="AP738" s="83" t="b">
        <v>0</v>
      </c>
      <c r="AQ738" s="83" t="b">
        <v>0</v>
      </c>
      <c r="AR738" s="83" t="b">
        <v>1</v>
      </c>
      <c r="AS738" s="83"/>
      <c r="AT738" s="83">
        <v>2</v>
      </c>
      <c r="AU738" s="88" t="s">
        <v>22161</v>
      </c>
      <c r="AV738" s="83" t="b">
        <v>0</v>
      </c>
      <c r="AW738" s="83" t="s">
        <v>22320</v>
      </c>
      <c r="AX738" s="88" t="s">
        <v>23056</v>
      </c>
      <c r="AY738" s="83" t="s">
        <v>66</v>
      </c>
      <c r="AZ738" s="2"/>
      <c r="BA738" s="3"/>
      <c r="BB738" s="3"/>
      <c r="BC738" s="3"/>
      <c r="BD738" s="3"/>
    </row>
    <row r="739" spans="1:56" x14ac:dyDescent="0.3">
      <c r="A739" s="69" t="s">
        <v>853</v>
      </c>
      <c r="B739" s="70"/>
      <c r="C739" s="70"/>
      <c r="D739" s="71"/>
      <c r="E739" s="73"/>
      <c r="F739" s="109" t="s">
        <v>3637</v>
      </c>
      <c r="G739" s="70"/>
      <c r="H739" s="74"/>
      <c r="I739" s="75"/>
      <c r="J739" s="75"/>
      <c r="K739" s="74" t="s">
        <v>25008</v>
      </c>
      <c r="L739" s="78"/>
      <c r="M739" s="79"/>
      <c r="N739" s="79"/>
      <c r="O739" s="80"/>
      <c r="P739" s="81"/>
      <c r="Q739" s="81"/>
      <c r="R739" s="93"/>
      <c r="S739" s="93"/>
      <c r="T739" s="93"/>
      <c r="U739" s="93"/>
      <c r="V739" s="52"/>
      <c r="W739" s="52"/>
      <c r="X739" s="52"/>
      <c r="Y739" s="52"/>
      <c r="Z739" s="51"/>
      <c r="AA739" s="76"/>
      <c r="AB739" s="76"/>
      <c r="AC739" s="77"/>
      <c r="AD739" s="83" t="s">
        <v>17337</v>
      </c>
      <c r="AE739" s="83">
        <v>222</v>
      </c>
      <c r="AF739" s="83">
        <v>148</v>
      </c>
      <c r="AG739" s="83">
        <v>21442</v>
      </c>
      <c r="AH739" s="83">
        <v>37190</v>
      </c>
      <c r="AI739" s="83"/>
      <c r="AJ739" s="83" t="s">
        <v>18976</v>
      </c>
      <c r="AK739" s="83"/>
      <c r="AL739" s="88" t="s">
        <v>20430</v>
      </c>
      <c r="AM739" s="83"/>
      <c r="AN739" s="85">
        <v>43675.68953703704</v>
      </c>
      <c r="AO739" s="88" t="s">
        <v>21163</v>
      </c>
      <c r="AP739" s="83" t="b">
        <v>1</v>
      </c>
      <c r="AQ739" s="83" t="b">
        <v>0</v>
      </c>
      <c r="AR739" s="83" t="b">
        <v>0</v>
      </c>
      <c r="AS739" s="83"/>
      <c r="AT739" s="83">
        <v>8</v>
      </c>
      <c r="AU739" s="83"/>
      <c r="AV739" s="83" t="b">
        <v>0</v>
      </c>
      <c r="AW739" s="83" t="s">
        <v>22320</v>
      </c>
      <c r="AX739" s="88" t="s">
        <v>23057</v>
      </c>
      <c r="AY739" s="83" t="s">
        <v>66</v>
      </c>
      <c r="AZ739" s="2"/>
      <c r="BA739" s="3"/>
      <c r="BB739" s="3"/>
      <c r="BC739" s="3"/>
      <c r="BD739" s="3"/>
    </row>
    <row r="740" spans="1:56" x14ac:dyDescent="0.3">
      <c r="A740" s="69" t="s">
        <v>854</v>
      </c>
      <c r="B740" s="70"/>
      <c r="C740" s="70"/>
      <c r="D740" s="71"/>
      <c r="E740" s="73"/>
      <c r="F740" s="109" t="s">
        <v>3638</v>
      </c>
      <c r="G740" s="70"/>
      <c r="H740" s="74"/>
      <c r="I740" s="75"/>
      <c r="J740" s="75"/>
      <c r="K740" s="74" t="s">
        <v>25009</v>
      </c>
      <c r="L740" s="78"/>
      <c r="M740" s="79"/>
      <c r="N740" s="79"/>
      <c r="O740" s="80"/>
      <c r="P740" s="81"/>
      <c r="Q740" s="81"/>
      <c r="R740" s="93"/>
      <c r="S740" s="93"/>
      <c r="T740" s="93"/>
      <c r="U740" s="93"/>
      <c r="V740" s="52"/>
      <c r="W740" s="52"/>
      <c r="X740" s="52"/>
      <c r="Y740" s="52"/>
      <c r="Z740" s="51"/>
      <c r="AA740" s="76"/>
      <c r="AB740" s="76"/>
      <c r="AC740" s="77"/>
      <c r="AD740" s="83" t="s">
        <v>17338</v>
      </c>
      <c r="AE740" s="83">
        <v>283</v>
      </c>
      <c r="AF740" s="83">
        <v>120</v>
      </c>
      <c r="AG740" s="83">
        <v>800</v>
      </c>
      <c r="AH740" s="83">
        <v>443</v>
      </c>
      <c r="AI740" s="83"/>
      <c r="AJ740" s="83" t="s">
        <v>18977</v>
      </c>
      <c r="AK740" s="83" t="s">
        <v>16552</v>
      </c>
      <c r="AL740" s="83"/>
      <c r="AM740" s="83"/>
      <c r="AN740" s="85">
        <v>40840.870995370373</v>
      </c>
      <c r="AO740" s="88" t="s">
        <v>21164</v>
      </c>
      <c r="AP740" s="83" t="b">
        <v>0</v>
      </c>
      <c r="AQ740" s="83" t="b">
        <v>0</v>
      </c>
      <c r="AR740" s="83" t="b">
        <v>0</v>
      </c>
      <c r="AS740" s="83"/>
      <c r="AT740" s="83">
        <v>0</v>
      </c>
      <c r="AU740" s="88" t="s">
        <v>22172</v>
      </c>
      <c r="AV740" s="83" t="b">
        <v>0</v>
      </c>
      <c r="AW740" s="83" t="s">
        <v>22320</v>
      </c>
      <c r="AX740" s="88" t="s">
        <v>23058</v>
      </c>
      <c r="AY740" s="83" t="s">
        <v>66</v>
      </c>
      <c r="AZ740" s="2"/>
      <c r="BA740" s="3"/>
      <c r="BB740" s="3"/>
      <c r="BC740" s="3"/>
      <c r="BD740" s="3"/>
    </row>
    <row r="741" spans="1:56" x14ac:dyDescent="0.3">
      <c r="A741" s="69" t="s">
        <v>855</v>
      </c>
      <c r="B741" s="70"/>
      <c r="C741" s="70"/>
      <c r="D741" s="71"/>
      <c r="E741" s="73"/>
      <c r="F741" s="109" t="s">
        <v>3639</v>
      </c>
      <c r="G741" s="70"/>
      <c r="H741" s="74"/>
      <c r="I741" s="75"/>
      <c r="J741" s="75"/>
      <c r="K741" s="74" t="s">
        <v>25010</v>
      </c>
      <c r="L741" s="78"/>
      <c r="M741" s="79"/>
      <c r="N741" s="79"/>
      <c r="O741" s="80"/>
      <c r="P741" s="81"/>
      <c r="Q741" s="81"/>
      <c r="R741" s="93"/>
      <c r="S741" s="93"/>
      <c r="T741" s="93"/>
      <c r="U741" s="93"/>
      <c r="V741" s="52"/>
      <c r="W741" s="52"/>
      <c r="X741" s="52"/>
      <c r="Y741" s="52"/>
      <c r="Z741" s="51"/>
      <c r="AA741" s="76"/>
      <c r="AB741" s="76"/>
      <c r="AC741" s="77"/>
      <c r="AD741" s="83" t="s">
        <v>17339</v>
      </c>
      <c r="AE741" s="83">
        <v>310</v>
      </c>
      <c r="AF741" s="83">
        <v>150</v>
      </c>
      <c r="AG741" s="83">
        <v>2443</v>
      </c>
      <c r="AH741" s="83">
        <v>393</v>
      </c>
      <c r="AI741" s="83"/>
      <c r="AJ741" s="83"/>
      <c r="AK741" s="83" t="s">
        <v>20065</v>
      </c>
      <c r="AL741" s="83"/>
      <c r="AM741" s="83"/>
      <c r="AN741" s="85">
        <v>41016.483414351853</v>
      </c>
      <c r="AO741" s="88" t="s">
        <v>21165</v>
      </c>
      <c r="AP741" s="83" t="b">
        <v>1</v>
      </c>
      <c r="AQ741" s="83" t="b">
        <v>0</v>
      </c>
      <c r="AR741" s="83" t="b">
        <v>0</v>
      </c>
      <c r="AS741" s="83"/>
      <c r="AT741" s="83">
        <v>0</v>
      </c>
      <c r="AU741" s="88" t="s">
        <v>22157</v>
      </c>
      <c r="AV741" s="83" t="b">
        <v>0</v>
      </c>
      <c r="AW741" s="83" t="s">
        <v>22320</v>
      </c>
      <c r="AX741" s="88" t="s">
        <v>23059</v>
      </c>
      <c r="AY741" s="83" t="s">
        <v>66</v>
      </c>
      <c r="AZ741" s="2"/>
      <c r="BA741" s="3"/>
      <c r="BB741" s="3"/>
      <c r="BC741" s="3"/>
      <c r="BD741" s="3"/>
    </row>
    <row r="742" spans="1:56" x14ac:dyDescent="0.3">
      <c r="A742" s="69" t="s">
        <v>858</v>
      </c>
      <c r="B742" s="70"/>
      <c r="C742" s="70"/>
      <c r="D742" s="71"/>
      <c r="E742" s="73"/>
      <c r="F742" s="109" t="s">
        <v>3642</v>
      </c>
      <c r="G742" s="70"/>
      <c r="H742" s="74"/>
      <c r="I742" s="75"/>
      <c r="J742" s="75"/>
      <c r="K742" s="74" t="s">
        <v>25011</v>
      </c>
      <c r="L742" s="78"/>
      <c r="M742" s="79"/>
      <c r="N742" s="79"/>
      <c r="O742" s="80"/>
      <c r="P742" s="81"/>
      <c r="Q742" s="81"/>
      <c r="R742" s="93"/>
      <c r="S742" s="93"/>
      <c r="T742" s="93"/>
      <c r="U742" s="93"/>
      <c r="V742" s="52"/>
      <c r="W742" s="52"/>
      <c r="X742" s="52"/>
      <c r="Y742" s="52"/>
      <c r="Z742" s="51"/>
      <c r="AA742" s="76"/>
      <c r="AB742" s="76"/>
      <c r="AC742" s="77"/>
      <c r="AD742" s="83" t="s">
        <v>17340</v>
      </c>
      <c r="AE742" s="83">
        <v>978</v>
      </c>
      <c r="AF742" s="83">
        <v>788</v>
      </c>
      <c r="AG742" s="83">
        <v>21843</v>
      </c>
      <c r="AH742" s="83">
        <v>13503</v>
      </c>
      <c r="AI742" s="83"/>
      <c r="AJ742" s="83" t="s">
        <v>18978</v>
      </c>
      <c r="AK742" s="83"/>
      <c r="AL742" s="83"/>
      <c r="AM742" s="83"/>
      <c r="AN742" s="85">
        <v>41839.770729166667</v>
      </c>
      <c r="AO742" s="88" t="s">
        <v>21166</v>
      </c>
      <c r="AP742" s="83" t="b">
        <v>1</v>
      </c>
      <c r="AQ742" s="83" t="b">
        <v>0</v>
      </c>
      <c r="AR742" s="83" t="b">
        <v>1</v>
      </c>
      <c r="AS742" s="83"/>
      <c r="AT742" s="83">
        <v>3</v>
      </c>
      <c r="AU742" s="88" t="s">
        <v>22157</v>
      </c>
      <c r="AV742" s="83" t="b">
        <v>0</v>
      </c>
      <c r="AW742" s="83" t="s">
        <v>22320</v>
      </c>
      <c r="AX742" s="88" t="s">
        <v>23060</v>
      </c>
      <c r="AY742" s="83" t="s">
        <v>66</v>
      </c>
      <c r="AZ742" s="2"/>
      <c r="BA742" s="3"/>
      <c r="BB742" s="3"/>
      <c r="BC742" s="3"/>
      <c r="BD742" s="3"/>
    </row>
    <row r="743" spans="1:56" x14ac:dyDescent="0.3">
      <c r="A743" s="69" t="s">
        <v>859</v>
      </c>
      <c r="B743" s="70"/>
      <c r="C743" s="70"/>
      <c r="D743" s="71"/>
      <c r="E743" s="73"/>
      <c r="F743" s="109" t="s">
        <v>3643</v>
      </c>
      <c r="G743" s="70"/>
      <c r="H743" s="74"/>
      <c r="I743" s="75"/>
      <c r="J743" s="75"/>
      <c r="K743" s="74" t="s">
        <v>25012</v>
      </c>
      <c r="L743" s="78"/>
      <c r="M743" s="79"/>
      <c r="N743" s="79"/>
      <c r="O743" s="80"/>
      <c r="P743" s="81"/>
      <c r="Q743" s="81"/>
      <c r="R743" s="93"/>
      <c r="S743" s="93"/>
      <c r="T743" s="93"/>
      <c r="U743" s="93"/>
      <c r="V743" s="52"/>
      <c r="W743" s="52"/>
      <c r="X743" s="52"/>
      <c r="Y743" s="52"/>
      <c r="Z743" s="51"/>
      <c r="AA743" s="76"/>
      <c r="AB743" s="76"/>
      <c r="AC743" s="77"/>
      <c r="AD743" s="83" t="s">
        <v>17341</v>
      </c>
      <c r="AE743" s="83">
        <v>729</v>
      </c>
      <c r="AF743" s="83">
        <v>1012</v>
      </c>
      <c r="AG743" s="83">
        <v>53591</v>
      </c>
      <c r="AH743" s="83">
        <v>3572</v>
      </c>
      <c r="AI743" s="83"/>
      <c r="AJ743" s="83" t="s">
        <v>18979</v>
      </c>
      <c r="AK743" s="83" t="s">
        <v>20066</v>
      </c>
      <c r="AL743" s="83"/>
      <c r="AM743" s="83"/>
      <c r="AN743" s="85">
        <v>39711.993148148147</v>
      </c>
      <c r="AO743" s="88" t="s">
        <v>21167</v>
      </c>
      <c r="AP743" s="83" t="b">
        <v>0</v>
      </c>
      <c r="AQ743" s="83" t="b">
        <v>0</v>
      </c>
      <c r="AR743" s="83" t="b">
        <v>1</v>
      </c>
      <c r="AS743" s="83"/>
      <c r="AT743" s="83">
        <v>16</v>
      </c>
      <c r="AU743" s="88" t="s">
        <v>22163</v>
      </c>
      <c r="AV743" s="83" t="b">
        <v>0</v>
      </c>
      <c r="AW743" s="83" t="s">
        <v>22320</v>
      </c>
      <c r="AX743" s="88" t="s">
        <v>23061</v>
      </c>
      <c r="AY743" s="83" t="s">
        <v>66</v>
      </c>
      <c r="AZ743" s="2"/>
      <c r="BA743" s="3"/>
      <c r="BB743" s="3"/>
      <c r="BC743" s="3"/>
      <c r="BD743" s="3"/>
    </row>
    <row r="744" spans="1:56" x14ac:dyDescent="0.3">
      <c r="A744" s="69" t="s">
        <v>860</v>
      </c>
      <c r="B744" s="70"/>
      <c r="C744" s="70"/>
      <c r="D744" s="71"/>
      <c r="E744" s="73"/>
      <c r="F744" s="109" t="s">
        <v>3644</v>
      </c>
      <c r="G744" s="70"/>
      <c r="H744" s="74"/>
      <c r="I744" s="75"/>
      <c r="J744" s="75"/>
      <c r="K744" s="74" t="s">
        <v>25013</v>
      </c>
      <c r="L744" s="78"/>
      <c r="M744" s="79"/>
      <c r="N744" s="79"/>
      <c r="O744" s="80"/>
      <c r="P744" s="81"/>
      <c r="Q744" s="81"/>
      <c r="R744" s="93"/>
      <c r="S744" s="93"/>
      <c r="T744" s="93"/>
      <c r="U744" s="93"/>
      <c r="V744" s="52"/>
      <c r="W744" s="52"/>
      <c r="X744" s="52"/>
      <c r="Y744" s="52"/>
      <c r="Z744" s="51"/>
      <c r="AA744" s="76"/>
      <c r="AB744" s="76"/>
      <c r="AC744" s="77"/>
      <c r="AD744" s="83" t="s">
        <v>17342</v>
      </c>
      <c r="AE744" s="83">
        <v>372</v>
      </c>
      <c r="AF744" s="83">
        <v>839</v>
      </c>
      <c r="AG744" s="83">
        <v>50332</v>
      </c>
      <c r="AH744" s="83">
        <v>47546</v>
      </c>
      <c r="AI744" s="83"/>
      <c r="AJ744" s="83"/>
      <c r="AK744" s="83"/>
      <c r="AL744" s="83"/>
      <c r="AM744" s="83"/>
      <c r="AN744" s="85">
        <v>41830.71707175926</v>
      </c>
      <c r="AO744" s="83"/>
      <c r="AP744" s="83" t="b">
        <v>1</v>
      </c>
      <c r="AQ744" s="83" t="b">
        <v>0</v>
      </c>
      <c r="AR744" s="83" t="b">
        <v>0</v>
      </c>
      <c r="AS744" s="83"/>
      <c r="AT744" s="83">
        <v>1</v>
      </c>
      <c r="AU744" s="88" t="s">
        <v>22157</v>
      </c>
      <c r="AV744" s="83" t="b">
        <v>0</v>
      </c>
      <c r="AW744" s="83" t="s">
        <v>22320</v>
      </c>
      <c r="AX744" s="88" t="s">
        <v>23062</v>
      </c>
      <c r="AY744" s="83" t="s">
        <v>66</v>
      </c>
      <c r="AZ744" s="2"/>
      <c r="BA744" s="3"/>
      <c r="BB744" s="3"/>
      <c r="BC744" s="3"/>
      <c r="BD744" s="3"/>
    </row>
    <row r="745" spans="1:56" x14ac:dyDescent="0.3">
      <c r="A745" s="69" t="s">
        <v>861</v>
      </c>
      <c r="B745" s="70"/>
      <c r="C745" s="70"/>
      <c r="D745" s="71"/>
      <c r="E745" s="73"/>
      <c r="F745" s="109" t="s">
        <v>22229</v>
      </c>
      <c r="G745" s="70"/>
      <c r="H745" s="74"/>
      <c r="I745" s="75"/>
      <c r="J745" s="75"/>
      <c r="K745" s="74" t="s">
        <v>25014</v>
      </c>
      <c r="L745" s="78"/>
      <c r="M745" s="79"/>
      <c r="N745" s="79"/>
      <c r="O745" s="80"/>
      <c r="P745" s="81"/>
      <c r="Q745" s="81"/>
      <c r="R745" s="93"/>
      <c r="S745" s="93"/>
      <c r="T745" s="93"/>
      <c r="U745" s="93"/>
      <c r="V745" s="52"/>
      <c r="W745" s="52"/>
      <c r="X745" s="52"/>
      <c r="Y745" s="52"/>
      <c r="Z745" s="51"/>
      <c r="AA745" s="76"/>
      <c r="AB745" s="76"/>
      <c r="AC745" s="77"/>
      <c r="AD745" s="83" t="s">
        <v>17343</v>
      </c>
      <c r="AE745" s="83">
        <v>204</v>
      </c>
      <c r="AF745" s="83">
        <v>37</v>
      </c>
      <c r="AG745" s="83">
        <v>916</v>
      </c>
      <c r="AH745" s="83">
        <v>1521</v>
      </c>
      <c r="AI745" s="83"/>
      <c r="AJ745" s="83" t="s">
        <v>18980</v>
      </c>
      <c r="AK745" s="83"/>
      <c r="AL745" s="88" t="s">
        <v>20431</v>
      </c>
      <c r="AM745" s="83"/>
      <c r="AN745" s="85">
        <v>43310.668807870374</v>
      </c>
      <c r="AO745" s="88" t="s">
        <v>21168</v>
      </c>
      <c r="AP745" s="83" t="b">
        <v>1</v>
      </c>
      <c r="AQ745" s="83" t="b">
        <v>0</v>
      </c>
      <c r="AR745" s="83" t="b">
        <v>0</v>
      </c>
      <c r="AS745" s="83"/>
      <c r="AT745" s="83">
        <v>0</v>
      </c>
      <c r="AU745" s="83"/>
      <c r="AV745" s="83" t="b">
        <v>0</v>
      </c>
      <c r="AW745" s="83" t="s">
        <v>22320</v>
      </c>
      <c r="AX745" s="88" t="s">
        <v>23063</v>
      </c>
      <c r="AY745" s="83" t="s">
        <v>66</v>
      </c>
      <c r="AZ745" s="2"/>
      <c r="BA745" s="3"/>
      <c r="BB745" s="3"/>
      <c r="BC745" s="3"/>
      <c r="BD745" s="3"/>
    </row>
    <row r="746" spans="1:56" x14ac:dyDescent="0.3">
      <c r="A746" s="69" t="s">
        <v>864</v>
      </c>
      <c r="B746" s="70"/>
      <c r="C746" s="70"/>
      <c r="D746" s="71"/>
      <c r="E746" s="73"/>
      <c r="F746" s="109" t="s">
        <v>3647</v>
      </c>
      <c r="G746" s="70"/>
      <c r="H746" s="74"/>
      <c r="I746" s="75"/>
      <c r="J746" s="75"/>
      <c r="K746" s="74" t="s">
        <v>25015</v>
      </c>
      <c r="L746" s="78"/>
      <c r="M746" s="79"/>
      <c r="N746" s="79"/>
      <c r="O746" s="80"/>
      <c r="P746" s="81"/>
      <c r="Q746" s="81"/>
      <c r="R746" s="93"/>
      <c r="S746" s="93"/>
      <c r="T746" s="93"/>
      <c r="U746" s="93"/>
      <c r="V746" s="52"/>
      <c r="W746" s="52"/>
      <c r="X746" s="52"/>
      <c r="Y746" s="52"/>
      <c r="Z746" s="51"/>
      <c r="AA746" s="76"/>
      <c r="AB746" s="76"/>
      <c r="AC746" s="77"/>
      <c r="AD746" s="83" t="s">
        <v>17344</v>
      </c>
      <c r="AE746" s="83">
        <v>252</v>
      </c>
      <c r="AF746" s="83">
        <v>41</v>
      </c>
      <c r="AG746" s="83">
        <v>3087</v>
      </c>
      <c r="AH746" s="83">
        <v>5005</v>
      </c>
      <c r="AI746" s="83"/>
      <c r="AJ746" s="83"/>
      <c r="AK746" s="83" t="s">
        <v>16561</v>
      </c>
      <c r="AL746" s="83"/>
      <c r="AM746" s="83"/>
      <c r="AN746" s="85">
        <v>42700.467858796299</v>
      </c>
      <c r="AO746" s="88" t="s">
        <v>21169</v>
      </c>
      <c r="AP746" s="83" t="b">
        <v>1</v>
      </c>
      <c r="AQ746" s="83" t="b">
        <v>0</v>
      </c>
      <c r="AR746" s="83" t="b">
        <v>0</v>
      </c>
      <c r="AS746" s="83"/>
      <c r="AT746" s="83">
        <v>0</v>
      </c>
      <c r="AU746" s="83"/>
      <c r="AV746" s="83" t="b">
        <v>0</v>
      </c>
      <c r="AW746" s="83" t="s">
        <v>22320</v>
      </c>
      <c r="AX746" s="88" t="s">
        <v>23064</v>
      </c>
      <c r="AY746" s="83" t="s">
        <v>66</v>
      </c>
      <c r="AZ746" s="2"/>
      <c r="BA746" s="3"/>
      <c r="BB746" s="3"/>
      <c r="BC746" s="3"/>
      <c r="BD746" s="3"/>
    </row>
    <row r="747" spans="1:56" x14ac:dyDescent="0.3">
      <c r="A747" s="69" t="s">
        <v>865</v>
      </c>
      <c r="B747" s="70"/>
      <c r="C747" s="70"/>
      <c r="D747" s="71"/>
      <c r="E747" s="73"/>
      <c r="F747" s="109" t="s">
        <v>3648</v>
      </c>
      <c r="G747" s="70"/>
      <c r="H747" s="74"/>
      <c r="I747" s="75"/>
      <c r="J747" s="75"/>
      <c r="K747" s="74" t="s">
        <v>25016</v>
      </c>
      <c r="L747" s="78"/>
      <c r="M747" s="79"/>
      <c r="N747" s="79"/>
      <c r="O747" s="80"/>
      <c r="P747" s="81"/>
      <c r="Q747" s="81"/>
      <c r="R747" s="93"/>
      <c r="S747" s="93"/>
      <c r="T747" s="93"/>
      <c r="U747" s="93"/>
      <c r="V747" s="52"/>
      <c r="W747" s="52"/>
      <c r="X747" s="52"/>
      <c r="Y747" s="52"/>
      <c r="Z747" s="51"/>
      <c r="AA747" s="76"/>
      <c r="AB747" s="76"/>
      <c r="AC747" s="77"/>
      <c r="AD747" s="83" t="s">
        <v>17345</v>
      </c>
      <c r="AE747" s="83">
        <v>251</v>
      </c>
      <c r="AF747" s="83">
        <v>468</v>
      </c>
      <c r="AG747" s="83">
        <v>36990</v>
      </c>
      <c r="AH747" s="83">
        <v>22983</v>
      </c>
      <c r="AI747" s="83"/>
      <c r="AJ747" s="83" t="s">
        <v>18981</v>
      </c>
      <c r="AK747" s="83"/>
      <c r="AL747" s="83"/>
      <c r="AM747" s="83"/>
      <c r="AN747" s="85">
        <v>41073.640196759261</v>
      </c>
      <c r="AO747" s="88" t="s">
        <v>21170</v>
      </c>
      <c r="AP747" s="83" t="b">
        <v>1</v>
      </c>
      <c r="AQ747" s="83" t="b">
        <v>0</v>
      </c>
      <c r="AR747" s="83" t="b">
        <v>0</v>
      </c>
      <c r="AS747" s="83"/>
      <c r="AT747" s="83">
        <v>0</v>
      </c>
      <c r="AU747" s="88" t="s">
        <v>22157</v>
      </c>
      <c r="AV747" s="83" t="b">
        <v>0</v>
      </c>
      <c r="AW747" s="83" t="s">
        <v>22320</v>
      </c>
      <c r="AX747" s="88" t="s">
        <v>23065</v>
      </c>
      <c r="AY747" s="83" t="s">
        <v>66</v>
      </c>
      <c r="AZ747" s="2"/>
      <c r="BA747" s="3"/>
      <c r="BB747" s="3"/>
      <c r="BC747" s="3"/>
      <c r="BD747" s="3"/>
    </row>
    <row r="748" spans="1:56" x14ac:dyDescent="0.3">
      <c r="A748" s="69" t="s">
        <v>866</v>
      </c>
      <c r="B748" s="70"/>
      <c r="C748" s="70"/>
      <c r="D748" s="71"/>
      <c r="E748" s="73"/>
      <c r="F748" s="109" t="s">
        <v>3649</v>
      </c>
      <c r="G748" s="70"/>
      <c r="H748" s="74"/>
      <c r="I748" s="75"/>
      <c r="J748" s="75"/>
      <c r="K748" s="74" t="s">
        <v>25017</v>
      </c>
      <c r="L748" s="78"/>
      <c r="M748" s="79"/>
      <c r="N748" s="79"/>
      <c r="O748" s="80"/>
      <c r="P748" s="81"/>
      <c r="Q748" s="81"/>
      <c r="R748" s="93"/>
      <c r="S748" s="93"/>
      <c r="T748" s="93"/>
      <c r="U748" s="93"/>
      <c r="V748" s="52"/>
      <c r="W748" s="52"/>
      <c r="X748" s="52"/>
      <c r="Y748" s="52"/>
      <c r="Z748" s="51"/>
      <c r="AA748" s="76"/>
      <c r="AB748" s="76"/>
      <c r="AC748" s="77"/>
      <c r="AD748" s="83" t="s">
        <v>17346</v>
      </c>
      <c r="AE748" s="83">
        <v>95</v>
      </c>
      <c r="AF748" s="83">
        <v>70</v>
      </c>
      <c r="AG748" s="83">
        <v>776</v>
      </c>
      <c r="AH748" s="83">
        <v>744</v>
      </c>
      <c r="AI748" s="83"/>
      <c r="AJ748" s="83" t="s">
        <v>17343</v>
      </c>
      <c r="AK748" s="83" t="s">
        <v>20067</v>
      </c>
      <c r="AL748" s="88" t="s">
        <v>20432</v>
      </c>
      <c r="AM748" s="83"/>
      <c r="AN748" s="85">
        <v>43294.945740740739</v>
      </c>
      <c r="AO748" s="88" t="s">
        <v>21171</v>
      </c>
      <c r="AP748" s="83" t="b">
        <v>1</v>
      </c>
      <c r="AQ748" s="83" t="b">
        <v>0</v>
      </c>
      <c r="AR748" s="83" t="b">
        <v>0</v>
      </c>
      <c r="AS748" s="83"/>
      <c r="AT748" s="83">
        <v>1</v>
      </c>
      <c r="AU748" s="83"/>
      <c r="AV748" s="83" t="b">
        <v>0</v>
      </c>
      <c r="AW748" s="83" t="s">
        <v>22320</v>
      </c>
      <c r="AX748" s="88" t="s">
        <v>23066</v>
      </c>
      <c r="AY748" s="83" t="s">
        <v>66</v>
      </c>
      <c r="AZ748" s="2"/>
      <c r="BA748" s="3"/>
      <c r="BB748" s="3"/>
      <c r="BC748" s="3"/>
      <c r="BD748" s="3"/>
    </row>
    <row r="749" spans="1:56" x14ac:dyDescent="0.3">
      <c r="A749" s="69" t="s">
        <v>867</v>
      </c>
      <c r="B749" s="70"/>
      <c r="C749" s="70"/>
      <c r="D749" s="71"/>
      <c r="E749" s="73"/>
      <c r="F749" s="109" t="s">
        <v>3650</v>
      </c>
      <c r="G749" s="70"/>
      <c r="H749" s="74"/>
      <c r="I749" s="75"/>
      <c r="J749" s="75"/>
      <c r="K749" s="74" t="s">
        <v>25018</v>
      </c>
      <c r="L749" s="78"/>
      <c r="M749" s="79"/>
      <c r="N749" s="79"/>
      <c r="O749" s="80"/>
      <c r="P749" s="81"/>
      <c r="Q749" s="81"/>
      <c r="R749" s="93"/>
      <c r="S749" s="93"/>
      <c r="T749" s="93"/>
      <c r="U749" s="93"/>
      <c r="V749" s="52"/>
      <c r="W749" s="52"/>
      <c r="X749" s="52"/>
      <c r="Y749" s="52"/>
      <c r="Z749" s="51"/>
      <c r="AA749" s="76"/>
      <c r="AB749" s="76"/>
      <c r="AC749" s="77"/>
      <c r="AD749" s="83" t="s">
        <v>17347</v>
      </c>
      <c r="AE749" s="83">
        <v>172</v>
      </c>
      <c r="AF749" s="83">
        <v>203</v>
      </c>
      <c r="AG749" s="83">
        <v>1881</v>
      </c>
      <c r="AH749" s="83">
        <v>7841</v>
      </c>
      <c r="AI749" s="83"/>
      <c r="AJ749" s="83"/>
      <c r="AK749" s="83" t="s">
        <v>16561</v>
      </c>
      <c r="AL749" s="83"/>
      <c r="AM749" s="83"/>
      <c r="AN749" s="85">
        <v>42863.545613425929</v>
      </c>
      <c r="AO749" s="88" t="s">
        <v>21172</v>
      </c>
      <c r="AP749" s="83" t="b">
        <v>1</v>
      </c>
      <c r="AQ749" s="83" t="b">
        <v>0</v>
      </c>
      <c r="AR749" s="83" t="b">
        <v>0</v>
      </c>
      <c r="AS749" s="83"/>
      <c r="AT749" s="83">
        <v>0</v>
      </c>
      <c r="AU749" s="83"/>
      <c r="AV749" s="83" t="b">
        <v>0</v>
      </c>
      <c r="AW749" s="83" t="s">
        <v>22320</v>
      </c>
      <c r="AX749" s="88" t="s">
        <v>23067</v>
      </c>
      <c r="AY749" s="83" t="s">
        <v>66</v>
      </c>
      <c r="AZ749" s="2"/>
      <c r="BA749" s="3"/>
      <c r="BB749" s="3"/>
      <c r="BC749" s="3"/>
      <c r="BD749" s="3"/>
    </row>
    <row r="750" spans="1:56" x14ac:dyDescent="0.3">
      <c r="A750" s="69" t="s">
        <v>868</v>
      </c>
      <c r="B750" s="70"/>
      <c r="C750" s="70"/>
      <c r="D750" s="71"/>
      <c r="E750" s="73"/>
      <c r="F750" s="109" t="s">
        <v>3651</v>
      </c>
      <c r="G750" s="70"/>
      <c r="H750" s="74"/>
      <c r="I750" s="75"/>
      <c r="J750" s="75"/>
      <c r="K750" s="74" t="s">
        <v>25019</v>
      </c>
      <c r="L750" s="78"/>
      <c r="M750" s="79"/>
      <c r="N750" s="79"/>
      <c r="O750" s="80"/>
      <c r="P750" s="81"/>
      <c r="Q750" s="81"/>
      <c r="R750" s="93"/>
      <c r="S750" s="93"/>
      <c r="T750" s="93"/>
      <c r="U750" s="93"/>
      <c r="V750" s="52"/>
      <c r="W750" s="52"/>
      <c r="X750" s="52"/>
      <c r="Y750" s="52"/>
      <c r="Z750" s="51"/>
      <c r="AA750" s="76"/>
      <c r="AB750" s="76"/>
      <c r="AC750" s="77"/>
      <c r="AD750" s="83" t="s">
        <v>17348</v>
      </c>
      <c r="AE750" s="83">
        <v>174</v>
      </c>
      <c r="AF750" s="83">
        <v>134</v>
      </c>
      <c r="AG750" s="83">
        <v>1119</v>
      </c>
      <c r="AH750" s="83">
        <v>3194</v>
      </c>
      <c r="AI750" s="83"/>
      <c r="AJ750" s="83" t="s">
        <v>18982</v>
      </c>
      <c r="AK750" s="83" t="s">
        <v>20068</v>
      </c>
      <c r="AL750" s="88" t="s">
        <v>20433</v>
      </c>
      <c r="AM750" s="83"/>
      <c r="AN750" s="85">
        <v>43287.731273148151</v>
      </c>
      <c r="AO750" s="88" t="s">
        <v>21173</v>
      </c>
      <c r="AP750" s="83" t="b">
        <v>1</v>
      </c>
      <c r="AQ750" s="83" t="b">
        <v>0</v>
      </c>
      <c r="AR750" s="83" t="b">
        <v>1</v>
      </c>
      <c r="AS750" s="83"/>
      <c r="AT750" s="83">
        <v>0</v>
      </c>
      <c r="AU750" s="83"/>
      <c r="AV750" s="83" t="b">
        <v>0</v>
      </c>
      <c r="AW750" s="83" t="s">
        <v>22320</v>
      </c>
      <c r="AX750" s="88" t="s">
        <v>23068</v>
      </c>
      <c r="AY750" s="83" t="s">
        <v>66</v>
      </c>
      <c r="AZ750" s="2"/>
      <c r="BA750" s="3"/>
      <c r="BB750" s="3"/>
      <c r="BC750" s="3"/>
      <c r="BD750" s="3"/>
    </row>
    <row r="751" spans="1:56" x14ac:dyDescent="0.3">
      <c r="A751" s="69" t="s">
        <v>869</v>
      </c>
      <c r="B751" s="70"/>
      <c r="C751" s="70"/>
      <c r="D751" s="71"/>
      <c r="E751" s="73"/>
      <c r="F751" s="109" t="s">
        <v>3652</v>
      </c>
      <c r="G751" s="70"/>
      <c r="H751" s="74"/>
      <c r="I751" s="75"/>
      <c r="J751" s="75"/>
      <c r="K751" s="74" t="s">
        <v>25020</v>
      </c>
      <c r="L751" s="78"/>
      <c r="M751" s="79"/>
      <c r="N751" s="79"/>
      <c r="O751" s="80"/>
      <c r="P751" s="81"/>
      <c r="Q751" s="81"/>
      <c r="R751" s="93"/>
      <c r="S751" s="93"/>
      <c r="T751" s="93"/>
      <c r="U751" s="93"/>
      <c r="V751" s="52"/>
      <c r="W751" s="52"/>
      <c r="X751" s="52"/>
      <c r="Y751" s="52"/>
      <c r="Z751" s="51"/>
      <c r="AA751" s="76"/>
      <c r="AB751" s="76"/>
      <c r="AC751" s="77"/>
      <c r="AD751" s="83" t="s">
        <v>17349</v>
      </c>
      <c r="AE751" s="83">
        <v>2</v>
      </c>
      <c r="AF751" s="83">
        <v>26</v>
      </c>
      <c r="AG751" s="83">
        <v>934</v>
      </c>
      <c r="AH751" s="83">
        <v>173</v>
      </c>
      <c r="AI751" s="83"/>
      <c r="AJ751" s="83" t="s">
        <v>18983</v>
      </c>
      <c r="AK751" s="83" t="s">
        <v>16552</v>
      </c>
      <c r="AL751" s="83"/>
      <c r="AM751" s="83"/>
      <c r="AN751" s="85">
        <v>43539.525694444441</v>
      </c>
      <c r="AO751" s="88" t="s">
        <v>21174</v>
      </c>
      <c r="AP751" s="83" t="b">
        <v>0</v>
      </c>
      <c r="AQ751" s="83" t="b">
        <v>0</v>
      </c>
      <c r="AR751" s="83" t="b">
        <v>0</v>
      </c>
      <c r="AS751" s="83"/>
      <c r="AT751" s="83">
        <v>0</v>
      </c>
      <c r="AU751" s="88" t="s">
        <v>22157</v>
      </c>
      <c r="AV751" s="83" t="b">
        <v>0</v>
      </c>
      <c r="AW751" s="83" t="s">
        <v>22320</v>
      </c>
      <c r="AX751" s="88" t="s">
        <v>23069</v>
      </c>
      <c r="AY751" s="83" t="s">
        <v>66</v>
      </c>
      <c r="AZ751" s="2"/>
      <c r="BA751" s="3"/>
      <c r="BB751" s="3"/>
      <c r="BC751" s="3"/>
      <c r="BD751" s="3"/>
    </row>
    <row r="752" spans="1:56" x14ac:dyDescent="0.3">
      <c r="A752" s="69" t="s">
        <v>2150</v>
      </c>
      <c r="B752" s="70"/>
      <c r="C752" s="70"/>
      <c r="D752" s="71"/>
      <c r="E752" s="73"/>
      <c r="F752" s="109" t="s">
        <v>22230</v>
      </c>
      <c r="G752" s="70"/>
      <c r="H752" s="74"/>
      <c r="I752" s="75"/>
      <c r="J752" s="75"/>
      <c r="K752" s="74" t="s">
        <v>25021</v>
      </c>
      <c r="L752" s="78"/>
      <c r="M752" s="79"/>
      <c r="N752" s="79"/>
      <c r="O752" s="80"/>
      <c r="P752" s="81"/>
      <c r="Q752" s="81"/>
      <c r="R752" s="93"/>
      <c r="S752" s="93"/>
      <c r="T752" s="93"/>
      <c r="U752" s="93"/>
      <c r="V752" s="52"/>
      <c r="W752" s="52"/>
      <c r="X752" s="52"/>
      <c r="Y752" s="52"/>
      <c r="Z752" s="51"/>
      <c r="AA752" s="76"/>
      <c r="AB752" s="76"/>
      <c r="AC752" s="77"/>
      <c r="AD752" s="83" t="s">
        <v>17350</v>
      </c>
      <c r="AE752" s="83">
        <v>97</v>
      </c>
      <c r="AF752" s="83">
        <v>8350</v>
      </c>
      <c r="AG752" s="83">
        <v>4644</v>
      </c>
      <c r="AH752" s="83">
        <v>10</v>
      </c>
      <c r="AI752" s="83"/>
      <c r="AJ752" s="83" t="s">
        <v>18984</v>
      </c>
      <c r="AK752" s="83" t="s">
        <v>16552</v>
      </c>
      <c r="AL752" s="88" t="s">
        <v>20434</v>
      </c>
      <c r="AM752" s="83"/>
      <c r="AN752" s="85">
        <v>43385.456041666665</v>
      </c>
      <c r="AO752" s="88" t="s">
        <v>21175</v>
      </c>
      <c r="AP752" s="83" t="b">
        <v>0</v>
      </c>
      <c r="AQ752" s="83" t="b">
        <v>0</v>
      </c>
      <c r="AR752" s="83" t="b">
        <v>1</v>
      </c>
      <c r="AS752" s="83"/>
      <c r="AT752" s="83">
        <v>12</v>
      </c>
      <c r="AU752" s="88" t="s">
        <v>22157</v>
      </c>
      <c r="AV752" s="83" t="b">
        <v>0</v>
      </c>
      <c r="AW752" s="83" t="s">
        <v>22320</v>
      </c>
      <c r="AX752" s="88" t="s">
        <v>23070</v>
      </c>
      <c r="AY752" s="83" t="s">
        <v>65</v>
      </c>
      <c r="AZ752" s="2"/>
      <c r="BA752" s="3"/>
      <c r="BB752" s="3"/>
      <c r="BC752" s="3"/>
      <c r="BD752" s="3"/>
    </row>
    <row r="753" spans="1:56" x14ac:dyDescent="0.3">
      <c r="A753" s="69" t="s">
        <v>2068</v>
      </c>
      <c r="B753" s="70"/>
      <c r="C753" s="70"/>
      <c r="D753" s="71"/>
      <c r="E753" s="73"/>
      <c r="F753" s="109" t="s">
        <v>4753</v>
      </c>
      <c r="G753" s="70"/>
      <c r="H753" s="74"/>
      <c r="I753" s="75"/>
      <c r="J753" s="75"/>
      <c r="K753" s="74" t="s">
        <v>25022</v>
      </c>
      <c r="L753" s="78"/>
      <c r="M753" s="79"/>
      <c r="N753" s="79"/>
      <c r="O753" s="80"/>
      <c r="P753" s="81"/>
      <c r="Q753" s="81"/>
      <c r="R753" s="93"/>
      <c r="S753" s="93"/>
      <c r="T753" s="93"/>
      <c r="U753" s="93"/>
      <c r="V753" s="52"/>
      <c r="W753" s="52"/>
      <c r="X753" s="52"/>
      <c r="Y753" s="52"/>
      <c r="Z753" s="51"/>
      <c r="AA753" s="76"/>
      <c r="AB753" s="76"/>
      <c r="AC753" s="77"/>
      <c r="AD753" s="83" t="s">
        <v>17351</v>
      </c>
      <c r="AE753" s="83">
        <v>176</v>
      </c>
      <c r="AF753" s="83">
        <v>101288</v>
      </c>
      <c r="AG753" s="83">
        <v>12952</v>
      </c>
      <c r="AH753" s="83">
        <v>783</v>
      </c>
      <c r="AI753" s="83"/>
      <c r="AJ753" s="83" t="s">
        <v>18985</v>
      </c>
      <c r="AK753" s="83" t="s">
        <v>19894</v>
      </c>
      <c r="AL753" s="88" t="s">
        <v>20435</v>
      </c>
      <c r="AM753" s="83"/>
      <c r="AN753" s="85">
        <v>40725.057581018518</v>
      </c>
      <c r="AO753" s="88" t="s">
        <v>21176</v>
      </c>
      <c r="AP753" s="83" t="b">
        <v>0</v>
      </c>
      <c r="AQ753" s="83" t="b">
        <v>0</v>
      </c>
      <c r="AR753" s="83" t="b">
        <v>1</v>
      </c>
      <c r="AS753" s="83"/>
      <c r="AT753" s="83">
        <v>145</v>
      </c>
      <c r="AU753" s="88" t="s">
        <v>22167</v>
      </c>
      <c r="AV753" s="83" t="b">
        <v>0</v>
      </c>
      <c r="AW753" s="83" t="s">
        <v>22320</v>
      </c>
      <c r="AX753" s="88" t="s">
        <v>23071</v>
      </c>
      <c r="AY753" s="83" t="s">
        <v>66</v>
      </c>
      <c r="AZ753" s="2"/>
      <c r="BA753" s="3"/>
      <c r="BB753" s="3"/>
      <c r="BC753" s="3"/>
      <c r="BD753" s="3"/>
    </row>
    <row r="754" spans="1:56" x14ac:dyDescent="0.3">
      <c r="A754" s="69" t="s">
        <v>1008</v>
      </c>
      <c r="B754" s="70"/>
      <c r="C754" s="70"/>
      <c r="D754" s="71"/>
      <c r="E754" s="73"/>
      <c r="F754" s="109" t="s">
        <v>3784</v>
      </c>
      <c r="G754" s="70"/>
      <c r="H754" s="74"/>
      <c r="I754" s="75"/>
      <c r="J754" s="75"/>
      <c r="K754" s="74" t="s">
        <v>25023</v>
      </c>
      <c r="L754" s="78"/>
      <c r="M754" s="79"/>
      <c r="N754" s="79"/>
      <c r="O754" s="80"/>
      <c r="P754" s="81"/>
      <c r="Q754" s="81"/>
      <c r="R754" s="93"/>
      <c r="S754" s="93"/>
      <c r="T754" s="93"/>
      <c r="U754" s="93"/>
      <c r="V754" s="52"/>
      <c r="W754" s="52"/>
      <c r="X754" s="52"/>
      <c r="Y754" s="52"/>
      <c r="Z754" s="51"/>
      <c r="AA754" s="76"/>
      <c r="AB754" s="76"/>
      <c r="AC754" s="77"/>
      <c r="AD754" s="83" t="s">
        <v>17352</v>
      </c>
      <c r="AE754" s="83">
        <v>263</v>
      </c>
      <c r="AF754" s="83">
        <v>174796</v>
      </c>
      <c r="AG754" s="83">
        <v>46913</v>
      </c>
      <c r="AH754" s="83">
        <v>283</v>
      </c>
      <c r="AI754" s="83"/>
      <c r="AJ754" s="83" t="s">
        <v>18986</v>
      </c>
      <c r="AK754" s="83" t="s">
        <v>20069</v>
      </c>
      <c r="AL754" s="88" t="s">
        <v>20436</v>
      </c>
      <c r="AM754" s="83"/>
      <c r="AN754" s="85">
        <v>41784.59233796296</v>
      </c>
      <c r="AO754" s="88" t="s">
        <v>21177</v>
      </c>
      <c r="AP754" s="83" t="b">
        <v>0</v>
      </c>
      <c r="AQ754" s="83" t="b">
        <v>0</v>
      </c>
      <c r="AR754" s="83" t="b">
        <v>1</v>
      </c>
      <c r="AS754" s="83"/>
      <c r="AT754" s="83">
        <v>207</v>
      </c>
      <c r="AU754" s="88" t="s">
        <v>22172</v>
      </c>
      <c r="AV754" s="83" t="b">
        <v>1</v>
      </c>
      <c r="AW754" s="83" t="s">
        <v>22320</v>
      </c>
      <c r="AX754" s="88" t="s">
        <v>23072</v>
      </c>
      <c r="AY754" s="83" t="s">
        <v>66</v>
      </c>
      <c r="AZ754" s="2"/>
      <c r="BA754" s="3"/>
      <c r="BB754" s="3"/>
      <c r="BC754" s="3"/>
      <c r="BD754" s="3"/>
    </row>
    <row r="755" spans="1:56" x14ac:dyDescent="0.3">
      <c r="A755" s="69" t="s">
        <v>870</v>
      </c>
      <c r="B755" s="70"/>
      <c r="C755" s="70"/>
      <c r="D755" s="71"/>
      <c r="E755" s="73"/>
      <c r="F755" s="109" t="s">
        <v>3653</v>
      </c>
      <c r="G755" s="70"/>
      <c r="H755" s="74"/>
      <c r="I755" s="75"/>
      <c r="J755" s="75"/>
      <c r="K755" s="74" t="s">
        <v>25024</v>
      </c>
      <c r="L755" s="78"/>
      <c r="M755" s="79"/>
      <c r="N755" s="79"/>
      <c r="O755" s="80"/>
      <c r="P755" s="81"/>
      <c r="Q755" s="81"/>
      <c r="R755" s="93"/>
      <c r="S755" s="93"/>
      <c r="T755" s="93"/>
      <c r="U755" s="93"/>
      <c r="V755" s="52"/>
      <c r="W755" s="52"/>
      <c r="X755" s="52"/>
      <c r="Y755" s="52"/>
      <c r="Z755" s="51"/>
      <c r="AA755" s="76"/>
      <c r="AB755" s="76"/>
      <c r="AC755" s="77"/>
      <c r="AD755" s="83" t="s">
        <v>17353</v>
      </c>
      <c r="AE755" s="83">
        <v>838</v>
      </c>
      <c r="AF755" s="83">
        <v>287</v>
      </c>
      <c r="AG755" s="83">
        <v>9018</v>
      </c>
      <c r="AH755" s="83">
        <v>3523</v>
      </c>
      <c r="AI755" s="83"/>
      <c r="AJ755" s="83" t="s">
        <v>18987</v>
      </c>
      <c r="AK755" s="83"/>
      <c r="AL755" s="83"/>
      <c r="AM755" s="83"/>
      <c r="AN755" s="85">
        <v>42897.89675925926</v>
      </c>
      <c r="AO755" s="88" t="s">
        <v>21178</v>
      </c>
      <c r="AP755" s="83" t="b">
        <v>1</v>
      </c>
      <c r="AQ755" s="83" t="b">
        <v>0</v>
      </c>
      <c r="AR755" s="83" t="b">
        <v>0</v>
      </c>
      <c r="AS755" s="83"/>
      <c r="AT755" s="83">
        <v>1</v>
      </c>
      <c r="AU755" s="83"/>
      <c r="AV755" s="83" t="b">
        <v>0</v>
      </c>
      <c r="AW755" s="83" t="s">
        <v>22320</v>
      </c>
      <c r="AX755" s="88" t="s">
        <v>23073</v>
      </c>
      <c r="AY755" s="83" t="s">
        <v>66</v>
      </c>
      <c r="AZ755" s="2"/>
      <c r="BA755" s="3"/>
      <c r="BB755" s="3"/>
      <c r="BC755" s="3"/>
      <c r="BD755" s="3"/>
    </row>
    <row r="756" spans="1:56" x14ac:dyDescent="0.3">
      <c r="A756" s="69" t="s">
        <v>871</v>
      </c>
      <c r="B756" s="70"/>
      <c r="C756" s="70"/>
      <c r="D756" s="71"/>
      <c r="E756" s="73"/>
      <c r="F756" s="109" t="s">
        <v>3654</v>
      </c>
      <c r="G756" s="70"/>
      <c r="H756" s="74"/>
      <c r="I756" s="75"/>
      <c r="J756" s="75"/>
      <c r="K756" s="74" t="s">
        <v>25025</v>
      </c>
      <c r="L756" s="78"/>
      <c r="M756" s="79"/>
      <c r="N756" s="79"/>
      <c r="O756" s="80"/>
      <c r="P756" s="81"/>
      <c r="Q756" s="81"/>
      <c r="R756" s="93"/>
      <c r="S756" s="93"/>
      <c r="T756" s="93"/>
      <c r="U756" s="93"/>
      <c r="V756" s="52"/>
      <c r="W756" s="52"/>
      <c r="X756" s="52"/>
      <c r="Y756" s="52"/>
      <c r="Z756" s="51"/>
      <c r="AA756" s="76"/>
      <c r="AB756" s="76"/>
      <c r="AC756" s="77"/>
      <c r="AD756" s="83" t="s">
        <v>17354</v>
      </c>
      <c r="AE756" s="83">
        <v>102</v>
      </c>
      <c r="AF756" s="83">
        <v>6</v>
      </c>
      <c r="AG756" s="83">
        <v>291</v>
      </c>
      <c r="AH756" s="83">
        <v>71</v>
      </c>
      <c r="AI756" s="83"/>
      <c r="AJ756" s="83" t="s">
        <v>18988</v>
      </c>
      <c r="AK756" s="83" t="s">
        <v>19894</v>
      </c>
      <c r="AL756" s="83"/>
      <c r="AM756" s="83"/>
      <c r="AN756" s="85">
        <v>43705.808078703703</v>
      </c>
      <c r="AO756" s="83"/>
      <c r="AP756" s="83" t="b">
        <v>1</v>
      </c>
      <c r="AQ756" s="83" t="b">
        <v>0</v>
      </c>
      <c r="AR756" s="83" t="b">
        <v>0</v>
      </c>
      <c r="AS756" s="83"/>
      <c r="AT756" s="83">
        <v>0</v>
      </c>
      <c r="AU756" s="83"/>
      <c r="AV756" s="83" t="b">
        <v>0</v>
      </c>
      <c r="AW756" s="83" t="s">
        <v>22320</v>
      </c>
      <c r="AX756" s="88" t="s">
        <v>23074</v>
      </c>
      <c r="AY756" s="83" t="s">
        <v>66</v>
      </c>
      <c r="AZ756" s="2"/>
      <c r="BA756" s="3"/>
      <c r="BB756" s="3"/>
      <c r="BC756" s="3"/>
      <c r="BD756" s="3"/>
    </row>
    <row r="757" spans="1:56" x14ac:dyDescent="0.3">
      <c r="A757" s="69" t="s">
        <v>872</v>
      </c>
      <c r="B757" s="70"/>
      <c r="C757" s="70"/>
      <c r="D757" s="71"/>
      <c r="E757" s="73"/>
      <c r="F757" s="109" t="s">
        <v>3655</v>
      </c>
      <c r="G757" s="70"/>
      <c r="H757" s="74"/>
      <c r="I757" s="75"/>
      <c r="J757" s="75"/>
      <c r="K757" s="74" t="s">
        <v>25026</v>
      </c>
      <c r="L757" s="78"/>
      <c r="M757" s="79"/>
      <c r="N757" s="79"/>
      <c r="O757" s="80"/>
      <c r="P757" s="81"/>
      <c r="Q757" s="81"/>
      <c r="R757" s="93"/>
      <c r="S757" s="93"/>
      <c r="T757" s="93"/>
      <c r="U757" s="93"/>
      <c r="V757" s="52"/>
      <c r="W757" s="52"/>
      <c r="X757" s="52"/>
      <c r="Y757" s="52"/>
      <c r="Z757" s="51"/>
      <c r="AA757" s="76"/>
      <c r="AB757" s="76"/>
      <c r="AC757" s="77"/>
      <c r="AD757" s="83" t="s">
        <v>17355</v>
      </c>
      <c r="AE757" s="83">
        <v>79</v>
      </c>
      <c r="AF757" s="83">
        <v>3733</v>
      </c>
      <c r="AG757" s="83">
        <v>90741</v>
      </c>
      <c r="AH757" s="83">
        <v>8017</v>
      </c>
      <c r="AI757" s="83"/>
      <c r="AJ757" s="83" t="s">
        <v>18989</v>
      </c>
      <c r="AK757" s="83" t="s">
        <v>16564</v>
      </c>
      <c r="AL757" s="83"/>
      <c r="AM757" s="83"/>
      <c r="AN757" s="85">
        <v>40611.052754629629</v>
      </c>
      <c r="AO757" s="88" t="s">
        <v>21179</v>
      </c>
      <c r="AP757" s="83" t="b">
        <v>0</v>
      </c>
      <c r="AQ757" s="83" t="b">
        <v>0</v>
      </c>
      <c r="AR757" s="83" t="b">
        <v>1</v>
      </c>
      <c r="AS757" s="83"/>
      <c r="AT757" s="83">
        <v>11</v>
      </c>
      <c r="AU757" s="88" t="s">
        <v>22163</v>
      </c>
      <c r="AV757" s="83" t="b">
        <v>0</v>
      </c>
      <c r="AW757" s="83" t="s">
        <v>22320</v>
      </c>
      <c r="AX757" s="88" t="s">
        <v>23075</v>
      </c>
      <c r="AY757" s="83" t="s">
        <v>66</v>
      </c>
      <c r="AZ757" s="2"/>
      <c r="BA757" s="3"/>
      <c r="BB757" s="3"/>
      <c r="BC757" s="3"/>
      <c r="BD757" s="3"/>
    </row>
    <row r="758" spans="1:56" x14ac:dyDescent="0.3">
      <c r="A758" s="69" t="s">
        <v>873</v>
      </c>
      <c r="B758" s="70"/>
      <c r="C758" s="70"/>
      <c r="D758" s="71"/>
      <c r="E758" s="73"/>
      <c r="F758" s="109" t="s">
        <v>3656</v>
      </c>
      <c r="G758" s="70"/>
      <c r="H758" s="74"/>
      <c r="I758" s="75"/>
      <c r="J758" s="75"/>
      <c r="K758" s="74" t="s">
        <v>25027</v>
      </c>
      <c r="L758" s="78"/>
      <c r="M758" s="79"/>
      <c r="N758" s="79"/>
      <c r="O758" s="80"/>
      <c r="P758" s="81"/>
      <c r="Q758" s="81"/>
      <c r="R758" s="93"/>
      <c r="S758" s="93"/>
      <c r="T758" s="93"/>
      <c r="U758" s="93"/>
      <c r="V758" s="52"/>
      <c r="W758" s="52"/>
      <c r="X758" s="52"/>
      <c r="Y758" s="52"/>
      <c r="Z758" s="51"/>
      <c r="AA758" s="76"/>
      <c r="AB758" s="76"/>
      <c r="AC758" s="77"/>
      <c r="AD758" s="83" t="s">
        <v>17356</v>
      </c>
      <c r="AE758" s="83">
        <v>217</v>
      </c>
      <c r="AF758" s="83">
        <v>405</v>
      </c>
      <c r="AG758" s="83">
        <v>11377</v>
      </c>
      <c r="AH758" s="83">
        <v>1256</v>
      </c>
      <c r="AI758" s="83"/>
      <c r="AJ758" s="83" t="s">
        <v>18990</v>
      </c>
      <c r="AK758" s="83"/>
      <c r="AL758" s="83"/>
      <c r="AM758" s="83"/>
      <c r="AN758" s="85">
        <v>41126.164027777777</v>
      </c>
      <c r="AO758" s="88" t="s">
        <v>21180</v>
      </c>
      <c r="AP758" s="83" t="b">
        <v>1</v>
      </c>
      <c r="AQ758" s="83" t="b">
        <v>0</v>
      </c>
      <c r="AR758" s="83" t="b">
        <v>1</v>
      </c>
      <c r="AS758" s="83"/>
      <c r="AT758" s="83">
        <v>0</v>
      </c>
      <c r="AU758" s="88" t="s">
        <v>22157</v>
      </c>
      <c r="AV758" s="83" t="b">
        <v>0</v>
      </c>
      <c r="AW758" s="83" t="s">
        <v>22320</v>
      </c>
      <c r="AX758" s="88" t="s">
        <v>23076</v>
      </c>
      <c r="AY758" s="83" t="s">
        <v>66</v>
      </c>
      <c r="AZ758" s="2"/>
      <c r="BA758" s="3"/>
      <c r="BB758" s="3"/>
      <c r="BC758" s="3"/>
      <c r="BD758" s="3"/>
    </row>
    <row r="759" spans="1:56" x14ac:dyDescent="0.3">
      <c r="A759" s="69" t="s">
        <v>1506</v>
      </c>
      <c r="B759" s="70"/>
      <c r="C759" s="70"/>
      <c r="D759" s="71"/>
      <c r="E759" s="73"/>
      <c r="F759" s="109" t="s">
        <v>4245</v>
      </c>
      <c r="G759" s="70"/>
      <c r="H759" s="74"/>
      <c r="I759" s="75"/>
      <c r="J759" s="75"/>
      <c r="K759" s="74" t="s">
        <v>25028</v>
      </c>
      <c r="L759" s="78"/>
      <c r="M759" s="79"/>
      <c r="N759" s="79"/>
      <c r="O759" s="80"/>
      <c r="P759" s="81"/>
      <c r="Q759" s="81"/>
      <c r="R759" s="93"/>
      <c r="S759" s="93"/>
      <c r="T759" s="93"/>
      <c r="U759" s="93"/>
      <c r="V759" s="52"/>
      <c r="W759" s="52"/>
      <c r="X759" s="52"/>
      <c r="Y759" s="52"/>
      <c r="Z759" s="51"/>
      <c r="AA759" s="76"/>
      <c r="AB759" s="76"/>
      <c r="AC759" s="77"/>
      <c r="AD759" s="83" t="s">
        <v>17357</v>
      </c>
      <c r="AE759" s="83">
        <v>161</v>
      </c>
      <c r="AF759" s="83">
        <v>34</v>
      </c>
      <c r="AG759" s="83">
        <v>717</v>
      </c>
      <c r="AH759" s="83">
        <v>82</v>
      </c>
      <c r="AI759" s="83"/>
      <c r="AJ759" s="83" t="s">
        <v>18991</v>
      </c>
      <c r="AK759" s="83"/>
      <c r="AL759" s="83"/>
      <c r="AM759" s="83"/>
      <c r="AN759" s="85">
        <v>41575.229768518519</v>
      </c>
      <c r="AO759" s="83"/>
      <c r="AP759" s="83" t="b">
        <v>1</v>
      </c>
      <c r="AQ759" s="83" t="b">
        <v>0</v>
      </c>
      <c r="AR759" s="83" t="b">
        <v>1</v>
      </c>
      <c r="AS759" s="83"/>
      <c r="AT759" s="83">
        <v>1</v>
      </c>
      <c r="AU759" s="88" t="s">
        <v>22157</v>
      </c>
      <c r="AV759" s="83" t="b">
        <v>0</v>
      </c>
      <c r="AW759" s="83" t="s">
        <v>22320</v>
      </c>
      <c r="AX759" s="88" t="s">
        <v>23077</v>
      </c>
      <c r="AY759" s="83" t="s">
        <v>66</v>
      </c>
      <c r="AZ759" s="2"/>
      <c r="BA759" s="3"/>
      <c r="BB759" s="3"/>
      <c r="BC759" s="3"/>
      <c r="BD759" s="3"/>
    </row>
    <row r="760" spans="1:56" x14ac:dyDescent="0.3">
      <c r="A760" s="69" t="s">
        <v>2104</v>
      </c>
      <c r="B760" s="70"/>
      <c r="C760" s="70"/>
      <c r="D760" s="71"/>
      <c r="E760" s="73"/>
      <c r="F760" s="109" t="s">
        <v>4788</v>
      </c>
      <c r="G760" s="70"/>
      <c r="H760" s="74"/>
      <c r="I760" s="75"/>
      <c r="J760" s="75"/>
      <c r="K760" s="74" t="s">
        <v>25029</v>
      </c>
      <c r="L760" s="78"/>
      <c r="M760" s="79"/>
      <c r="N760" s="79"/>
      <c r="O760" s="80"/>
      <c r="P760" s="81"/>
      <c r="Q760" s="81"/>
      <c r="R760" s="93"/>
      <c r="S760" s="93"/>
      <c r="T760" s="93"/>
      <c r="U760" s="93"/>
      <c r="V760" s="52"/>
      <c r="W760" s="52"/>
      <c r="X760" s="52"/>
      <c r="Y760" s="52"/>
      <c r="Z760" s="51"/>
      <c r="AA760" s="76"/>
      <c r="AB760" s="76"/>
      <c r="AC760" s="77"/>
      <c r="AD760" s="83" t="s">
        <v>17358</v>
      </c>
      <c r="AE760" s="83">
        <v>272</v>
      </c>
      <c r="AF760" s="83">
        <v>131</v>
      </c>
      <c r="AG760" s="83">
        <v>1414</v>
      </c>
      <c r="AH760" s="83">
        <v>1192</v>
      </c>
      <c r="AI760" s="83"/>
      <c r="AJ760" s="83" t="s">
        <v>18992</v>
      </c>
      <c r="AK760" s="83" t="s">
        <v>16552</v>
      </c>
      <c r="AL760" s="83"/>
      <c r="AM760" s="83"/>
      <c r="AN760" s="85">
        <v>42894.698217592595</v>
      </c>
      <c r="AO760" s="88" t="s">
        <v>21181</v>
      </c>
      <c r="AP760" s="83" t="b">
        <v>1</v>
      </c>
      <c r="AQ760" s="83" t="b">
        <v>0</v>
      </c>
      <c r="AR760" s="83" t="b">
        <v>0</v>
      </c>
      <c r="AS760" s="83"/>
      <c r="AT760" s="83">
        <v>0</v>
      </c>
      <c r="AU760" s="83"/>
      <c r="AV760" s="83" t="b">
        <v>0</v>
      </c>
      <c r="AW760" s="83" t="s">
        <v>22320</v>
      </c>
      <c r="AX760" s="88" t="s">
        <v>23078</v>
      </c>
      <c r="AY760" s="83" t="s">
        <v>66</v>
      </c>
      <c r="AZ760" s="2"/>
      <c r="BA760" s="3"/>
      <c r="BB760" s="3"/>
      <c r="BC760" s="3"/>
      <c r="BD760" s="3"/>
    </row>
    <row r="761" spans="1:56" x14ac:dyDescent="0.3">
      <c r="A761" s="69" t="s">
        <v>874</v>
      </c>
      <c r="B761" s="70"/>
      <c r="C761" s="70"/>
      <c r="D761" s="71"/>
      <c r="E761" s="73"/>
      <c r="F761" s="109" t="s">
        <v>3657</v>
      </c>
      <c r="G761" s="70"/>
      <c r="H761" s="74"/>
      <c r="I761" s="75"/>
      <c r="J761" s="75"/>
      <c r="K761" s="74" t="s">
        <v>25030</v>
      </c>
      <c r="L761" s="78"/>
      <c r="M761" s="79"/>
      <c r="N761" s="79"/>
      <c r="O761" s="80"/>
      <c r="P761" s="81"/>
      <c r="Q761" s="81"/>
      <c r="R761" s="93"/>
      <c r="S761" s="93"/>
      <c r="T761" s="93"/>
      <c r="U761" s="93"/>
      <c r="V761" s="52"/>
      <c r="W761" s="52"/>
      <c r="X761" s="52"/>
      <c r="Y761" s="52"/>
      <c r="Z761" s="51"/>
      <c r="AA761" s="76"/>
      <c r="AB761" s="76"/>
      <c r="AC761" s="77"/>
      <c r="AD761" s="83" t="s">
        <v>17359</v>
      </c>
      <c r="AE761" s="83">
        <v>749</v>
      </c>
      <c r="AF761" s="83">
        <v>407</v>
      </c>
      <c r="AG761" s="83">
        <v>13384</v>
      </c>
      <c r="AH761" s="83">
        <v>2792</v>
      </c>
      <c r="AI761" s="83"/>
      <c r="AJ761" s="83"/>
      <c r="AK761" s="83"/>
      <c r="AL761" s="83"/>
      <c r="AM761" s="83"/>
      <c r="AN761" s="85">
        <v>41433.204907407409</v>
      </c>
      <c r="AO761" s="83"/>
      <c r="AP761" s="83" t="b">
        <v>1</v>
      </c>
      <c r="AQ761" s="83" t="b">
        <v>0</v>
      </c>
      <c r="AR761" s="83" t="b">
        <v>0</v>
      </c>
      <c r="AS761" s="83"/>
      <c r="AT761" s="83">
        <v>1</v>
      </c>
      <c r="AU761" s="88" t="s">
        <v>22157</v>
      </c>
      <c r="AV761" s="83" t="b">
        <v>0</v>
      </c>
      <c r="AW761" s="83" t="s">
        <v>22320</v>
      </c>
      <c r="AX761" s="88" t="s">
        <v>23079</v>
      </c>
      <c r="AY761" s="83" t="s">
        <v>66</v>
      </c>
      <c r="AZ761" s="2"/>
      <c r="BA761" s="3"/>
      <c r="BB761" s="3"/>
      <c r="BC761" s="3"/>
      <c r="BD761" s="3"/>
    </row>
    <row r="762" spans="1:56" x14ac:dyDescent="0.3">
      <c r="A762" s="69" t="s">
        <v>875</v>
      </c>
      <c r="B762" s="70"/>
      <c r="C762" s="70"/>
      <c r="D762" s="71"/>
      <c r="E762" s="73"/>
      <c r="F762" s="109" t="s">
        <v>3658</v>
      </c>
      <c r="G762" s="70"/>
      <c r="H762" s="74"/>
      <c r="I762" s="75"/>
      <c r="J762" s="75"/>
      <c r="K762" s="74" t="s">
        <v>25031</v>
      </c>
      <c r="L762" s="78"/>
      <c r="M762" s="79"/>
      <c r="N762" s="79"/>
      <c r="O762" s="80"/>
      <c r="P762" s="81"/>
      <c r="Q762" s="81"/>
      <c r="R762" s="93"/>
      <c r="S762" s="93"/>
      <c r="T762" s="93"/>
      <c r="U762" s="93"/>
      <c r="V762" s="52"/>
      <c r="W762" s="52"/>
      <c r="X762" s="52"/>
      <c r="Y762" s="52"/>
      <c r="Z762" s="51"/>
      <c r="AA762" s="76"/>
      <c r="AB762" s="76"/>
      <c r="AC762" s="77"/>
      <c r="AD762" s="83" t="s">
        <v>17360</v>
      </c>
      <c r="AE762" s="83">
        <v>51</v>
      </c>
      <c r="AF762" s="83">
        <v>69811</v>
      </c>
      <c r="AG762" s="83">
        <v>60267</v>
      </c>
      <c r="AH762" s="83">
        <v>3345</v>
      </c>
      <c r="AI762" s="83"/>
      <c r="AJ762" s="83" t="s">
        <v>18993</v>
      </c>
      <c r="AK762" s="83"/>
      <c r="AL762" s="83"/>
      <c r="AM762" s="83"/>
      <c r="AN762" s="85">
        <v>41234.640081018515</v>
      </c>
      <c r="AO762" s="88" t="s">
        <v>21182</v>
      </c>
      <c r="AP762" s="83" t="b">
        <v>1</v>
      </c>
      <c r="AQ762" s="83" t="b">
        <v>0</v>
      </c>
      <c r="AR762" s="83" t="b">
        <v>0</v>
      </c>
      <c r="AS762" s="83"/>
      <c r="AT762" s="83">
        <v>51</v>
      </c>
      <c r="AU762" s="88" t="s">
        <v>22157</v>
      </c>
      <c r="AV762" s="83" t="b">
        <v>0</v>
      </c>
      <c r="AW762" s="83" t="s">
        <v>22320</v>
      </c>
      <c r="AX762" s="88" t="s">
        <v>23080</v>
      </c>
      <c r="AY762" s="83" t="s">
        <v>66</v>
      </c>
      <c r="AZ762" s="2"/>
      <c r="BA762" s="3"/>
      <c r="BB762" s="3"/>
      <c r="BC762" s="3"/>
      <c r="BD762" s="3"/>
    </row>
    <row r="763" spans="1:56" x14ac:dyDescent="0.3">
      <c r="A763" s="69" t="s">
        <v>876</v>
      </c>
      <c r="B763" s="70"/>
      <c r="C763" s="70"/>
      <c r="D763" s="71"/>
      <c r="E763" s="73"/>
      <c r="F763" s="109" t="s">
        <v>3659</v>
      </c>
      <c r="G763" s="70"/>
      <c r="H763" s="74"/>
      <c r="I763" s="75"/>
      <c r="J763" s="75"/>
      <c r="K763" s="74" t="s">
        <v>25032</v>
      </c>
      <c r="L763" s="78"/>
      <c r="M763" s="79"/>
      <c r="N763" s="79"/>
      <c r="O763" s="80"/>
      <c r="P763" s="81"/>
      <c r="Q763" s="81"/>
      <c r="R763" s="93"/>
      <c r="S763" s="93"/>
      <c r="T763" s="93"/>
      <c r="U763" s="93"/>
      <c r="V763" s="52"/>
      <c r="W763" s="52"/>
      <c r="X763" s="52"/>
      <c r="Y763" s="52"/>
      <c r="Z763" s="51"/>
      <c r="AA763" s="76"/>
      <c r="AB763" s="76"/>
      <c r="AC763" s="77"/>
      <c r="AD763" s="83" t="s">
        <v>17361</v>
      </c>
      <c r="AE763" s="83">
        <v>318</v>
      </c>
      <c r="AF763" s="83">
        <v>124</v>
      </c>
      <c r="AG763" s="83">
        <v>2659</v>
      </c>
      <c r="AH763" s="83">
        <v>1254</v>
      </c>
      <c r="AI763" s="83"/>
      <c r="AJ763" s="83" t="s">
        <v>18994</v>
      </c>
      <c r="AK763" s="83" t="s">
        <v>19896</v>
      </c>
      <c r="AL763" s="83"/>
      <c r="AM763" s="83"/>
      <c r="AN763" s="85">
        <v>43093.734490740739</v>
      </c>
      <c r="AO763" s="88" t="s">
        <v>21183</v>
      </c>
      <c r="AP763" s="83" t="b">
        <v>1</v>
      </c>
      <c r="AQ763" s="83" t="b">
        <v>0</v>
      </c>
      <c r="AR763" s="83" t="b">
        <v>0</v>
      </c>
      <c r="AS763" s="83"/>
      <c r="AT763" s="83">
        <v>0</v>
      </c>
      <c r="AU763" s="83"/>
      <c r="AV763" s="83" t="b">
        <v>0</v>
      </c>
      <c r="AW763" s="83" t="s">
        <v>22320</v>
      </c>
      <c r="AX763" s="88" t="s">
        <v>23081</v>
      </c>
      <c r="AY763" s="83" t="s">
        <v>66</v>
      </c>
      <c r="AZ763" s="2"/>
      <c r="BA763" s="3"/>
      <c r="BB763" s="3"/>
      <c r="BC763" s="3"/>
      <c r="BD763" s="3"/>
    </row>
    <row r="764" spans="1:56" x14ac:dyDescent="0.3">
      <c r="A764" s="69" t="s">
        <v>877</v>
      </c>
      <c r="B764" s="70"/>
      <c r="C764" s="70"/>
      <c r="D764" s="71"/>
      <c r="E764" s="73"/>
      <c r="F764" s="109" t="s">
        <v>3660</v>
      </c>
      <c r="G764" s="70"/>
      <c r="H764" s="74"/>
      <c r="I764" s="75"/>
      <c r="J764" s="75"/>
      <c r="K764" s="74" t="s">
        <v>25033</v>
      </c>
      <c r="L764" s="78"/>
      <c r="M764" s="79"/>
      <c r="N764" s="79"/>
      <c r="O764" s="80"/>
      <c r="P764" s="81"/>
      <c r="Q764" s="81"/>
      <c r="R764" s="93"/>
      <c r="S764" s="93"/>
      <c r="T764" s="93"/>
      <c r="U764" s="93"/>
      <c r="V764" s="52"/>
      <c r="W764" s="52"/>
      <c r="X764" s="52"/>
      <c r="Y764" s="52"/>
      <c r="Z764" s="51"/>
      <c r="AA764" s="76"/>
      <c r="AB764" s="76"/>
      <c r="AC764" s="77"/>
      <c r="AD764" s="83" t="s">
        <v>17362</v>
      </c>
      <c r="AE764" s="83">
        <v>662</v>
      </c>
      <c r="AF764" s="83">
        <v>3774</v>
      </c>
      <c r="AG764" s="83">
        <v>14534</v>
      </c>
      <c r="AH764" s="83">
        <v>835</v>
      </c>
      <c r="AI764" s="83"/>
      <c r="AJ764" s="83" t="s">
        <v>18995</v>
      </c>
      <c r="AK764" s="83" t="s">
        <v>20070</v>
      </c>
      <c r="AL764" s="88" t="s">
        <v>20437</v>
      </c>
      <c r="AM764" s="83"/>
      <c r="AN764" s="85">
        <v>40533.935833333337</v>
      </c>
      <c r="AO764" s="88" t="s">
        <v>21184</v>
      </c>
      <c r="AP764" s="83" t="b">
        <v>0</v>
      </c>
      <c r="AQ764" s="83" t="b">
        <v>0</v>
      </c>
      <c r="AR764" s="83" t="b">
        <v>0</v>
      </c>
      <c r="AS764" s="83"/>
      <c r="AT764" s="83">
        <v>10</v>
      </c>
      <c r="AU764" s="88" t="s">
        <v>22157</v>
      </c>
      <c r="AV764" s="83" t="b">
        <v>0</v>
      </c>
      <c r="AW764" s="83" t="s">
        <v>22320</v>
      </c>
      <c r="AX764" s="88" t="s">
        <v>23082</v>
      </c>
      <c r="AY764" s="83" t="s">
        <v>66</v>
      </c>
      <c r="AZ764" s="2"/>
      <c r="BA764" s="3"/>
      <c r="BB764" s="3"/>
      <c r="BC764" s="3"/>
      <c r="BD764" s="3"/>
    </row>
    <row r="765" spans="1:56" x14ac:dyDescent="0.3">
      <c r="A765" s="69" t="s">
        <v>878</v>
      </c>
      <c r="B765" s="70"/>
      <c r="C765" s="70"/>
      <c r="D765" s="71"/>
      <c r="E765" s="73"/>
      <c r="F765" s="109" t="s">
        <v>3661</v>
      </c>
      <c r="G765" s="70"/>
      <c r="H765" s="74"/>
      <c r="I765" s="75"/>
      <c r="J765" s="75"/>
      <c r="K765" s="74" t="s">
        <v>25034</v>
      </c>
      <c r="L765" s="78"/>
      <c r="M765" s="79"/>
      <c r="N765" s="79"/>
      <c r="O765" s="80"/>
      <c r="P765" s="81"/>
      <c r="Q765" s="81"/>
      <c r="R765" s="93"/>
      <c r="S765" s="93"/>
      <c r="T765" s="93"/>
      <c r="U765" s="93"/>
      <c r="V765" s="52"/>
      <c r="W765" s="52"/>
      <c r="X765" s="52"/>
      <c r="Y765" s="52"/>
      <c r="Z765" s="51"/>
      <c r="AA765" s="76"/>
      <c r="AB765" s="76"/>
      <c r="AC765" s="77"/>
      <c r="AD765" s="83" t="s">
        <v>17363</v>
      </c>
      <c r="AE765" s="83">
        <v>860</v>
      </c>
      <c r="AF765" s="83">
        <v>390</v>
      </c>
      <c r="AG765" s="83">
        <v>20785</v>
      </c>
      <c r="AH765" s="83">
        <v>32013</v>
      </c>
      <c r="AI765" s="83"/>
      <c r="AJ765" s="83"/>
      <c r="AK765" s="83" t="s">
        <v>19896</v>
      </c>
      <c r="AL765" s="83"/>
      <c r="AM765" s="83"/>
      <c r="AN765" s="85">
        <v>42929.891550925924</v>
      </c>
      <c r="AO765" s="88" t="s">
        <v>21185</v>
      </c>
      <c r="AP765" s="83" t="b">
        <v>1</v>
      </c>
      <c r="AQ765" s="83" t="b">
        <v>0</v>
      </c>
      <c r="AR765" s="83" t="b">
        <v>0</v>
      </c>
      <c r="AS765" s="83"/>
      <c r="AT765" s="83">
        <v>2</v>
      </c>
      <c r="AU765" s="83"/>
      <c r="AV765" s="83" t="b">
        <v>0</v>
      </c>
      <c r="AW765" s="83" t="s">
        <v>22320</v>
      </c>
      <c r="AX765" s="88" t="s">
        <v>23083</v>
      </c>
      <c r="AY765" s="83" t="s">
        <v>66</v>
      </c>
      <c r="AZ765" s="2"/>
      <c r="BA765" s="3"/>
      <c r="BB765" s="3"/>
      <c r="BC765" s="3"/>
      <c r="BD765" s="3"/>
    </row>
    <row r="766" spans="1:56" x14ac:dyDescent="0.3">
      <c r="A766" s="69" t="s">
        <v>879</v>
      </c>
      <c r="B766" s="70"/>
      <c r="C766" s="70"/>
      <c r="D766" s="71"/>
      <c r="E766" s="73"/>
      <c r="F766" s="109" t="s">
        <v>3662</v>
      </c>
      <c r="G766" s="70"/>
      <c r="H766" s="74"/>
      <c r="I766" s="75"/>
      <c r="J766" s="75"/>
      <c r="K766" s="74" t="s">
        <v>25035</v>
      </c>
      <c r="L766" s="78"/>
      <c r="M766" s="79"/>
      <c r="N766" s="79"/>
      <c r="O766" s="80"/>
      <c r="P766" s="81"/>
      <c r="Q766" s="81"/>
      <c r="R766" s="93"/>
      <c r="S766" s="93"/>
      <c r="T766" s="93"/>
      <c r="U766" s="93"/>
      <c r="V766" s="52"/>
      <c r="W766" s="52"/>
      <c r="X766" s="52"/>
      <c r="Y766" s="52"/>
      <c r="Z766" s="51"/>
      <c r="AA766" s="76"/>
      <c r="AB766" s="76"/>
      <c r="AC766" s="77"/>
      <c r="AD766" s="83" t="s">
        <v>17364</v>
      </c>
      <c r="AE766" s="83">
        <v>42</v>
      </c>
      <c r="AF766" s="83">
        <v>90</v>
      </c>
      <c r="AG766" s="83">
        <v>625</v>
      </c>
      <c r="AH766" s="83">
        <v>14</v>
      </c>
      <c r="AI766" s="83"/>
      <c r="AJ766" s="83" t="s">
        <v>18996</v>
      </c>
      <c r="AK766" s="83"/>
      <c r="AL766" s="83"/>
      <c r="AM766" s="83"/>
      <c r="AN766" s="85">
        <v>43817.42428240741</v>
      </c>
      <c r="AO766" s="88" t="s">
        <v>21186</v>
      </c>
      <c r="AP766" s="83" t="b">
        <v>1</v>
      </c>
      <c r="AQ766" s="83" t="b">
        <v>0</v>
      </c>
      <c r="AR766" s="83" t="b">
        <v>0</v>
      </c>
      <c r="AS766" s="83"/>
      <c r="AT766" s="83">
        <v>0</v>
      </c>
      <c r="AU766" s="83"/>
      <c r="AV766" s="83" t="b">
        <v>0</v>
      </c>
      <c r="AW766" s="83" t="s">
        <v>22320</v>
      </c>
      <c r="AX766" s="88" t="s">
        <v>23084</v>
      </c>
      <c r="AY766" s="83" t="s">
        <v>66</v>
      </c>
      <c r="AZ766" s="2"/>
      <c r="BA766" s="3"/>
      <c r="BB766" s="3"/>
      <c r="BC766" s="3"/>
      <c r="BD766" s="3"/>
    </row>
    <row r="767" spans="1:56" x14ac:dyDescent="0.3">
      <c r="A767" s="69" t="s">
        <v>880</v>
      </c>
      <c r="B767" s="70"/>
      <c r="C767" s="70"/>
      <c r="D767" s="71"/>
      <c r="E767" s="73"/>
      <c r="F767" s="109" t="s">
        <v>22231</v>
      </c>
      <c r="G767" s="70"/>
      <c r="H767" s="74"/>
      <c r="I767" s="75"/>
      <c r="J767" s="75"/>
      <c r="K767" s="74" t="s">
        <v>25036</v>
      </c>
      <c r="L767" s="78"/>
      <c r="M767" s="79"/>
      <c r="N767" s="79"/>
      <c r="O767" s="80"/>
      <c r="P767" s="81"/>
      <c r="Q767" s="81"/>
      <c r="R767" s="93"/>
      <c r="S767" s="93"/>
      <c r="T767" s="93"/>
      <c r="U767" s="93"/>
      <c r="V767" s="52"/>
      <c r="W767" s="52"/>
      <c r="X767" s="52"/>
      <c r="Y767" s="52"/>
      <c r="Z767" s="51"/>
      <c r="AA767" s="76"/>
      <c r="AB767" s="76"/>
      <c r="AC767" s="77"/>
      <c r="AD767" s="83" t="s">
        <v>17365</v>
      </c>
      <c r="AE767" s="83">
        <v>356</v>
      </c>
      <c r="AF767" s="83">
        <v>152</v>
      </c>
      <c r="AG767" s="83">
        <v>45031</v>
      </c>
      <c r="AH767" s="83">
        <v>5439</v>
      </c>
      <c r="AI767" s="83"/>
      <c r="AJ767" s="83" t="s">
        <v>18997</v>
      </c>
      <c r="AK767" s="83"/>
      <c r="AL767" s="83"/>
      <c r="AM767" s="83"/>
      <c r="AN767" s="85">
        <v>41911.692418981482</v>
      </c>
      <c r="AO767" s="88" t="s">
        <v>21187</v>
      </c>
      <c r="AP767" s="83" t="b">
        <v>1</v>
      </c>
      <c r="AQ767" s="83" t="b">
        <v>0</v>
      </c>
      <c r="AR767" s="83" t="b">
        <v>1</v>
      </c>
      <c r="AS767" s="83"/>
      <c r="AT767" s="83">
        <v>8</v>
      </c>
      <c r="AU767" s="88" t="s">
        <v>22157</v>
      </c>
      <c r="AV767" s="83" t="b">
        <v>0</v>
      </c>
      <c r="AW767" s="83" t="s">
        <v>22320</v>
      </c>
      <c r="AX767" s="88" t="s">
        <v>23085</v>
      </c>
      <c r="AY767" s="83" t="s">
        <v>66</v>
      </c>
      <c r="AZ767" s="2"/>
      <c r="BA767" s="3"/>
      <c r="BB767" s="3"/>
      <c r="BC767" s="3"/>
      <c r="BD767" s="3"/>
    </row>
    <row r="768" spans="1:56" x14ac:dyDescent="0.3">
      <c r="A768" s="69" t="s">
        <v>881</v>
      </c>
      <c r="B768" s="70"/>
      <c r="C768" s="70"/>
      <c r="D768" s="71"/>
      <c r="E768" s="73"/>
      <c r="F768" s="109" t="s">
        <v>3663</v>
      </c>
      <c r="G768" s="70"/>
      <c r="H768" s="74"/>
      <c r="I768" s="75"/>
      <c r="J768" s="75"/>
      <c r="K768" s="74" t="s">
        <v>25037</v>
      </c>
      <c r="L768" s="78"/>
      <c r="M768" s="79"/>
      <c r="N768" s="79"/>
      <c r="O768" s="80"/>
      <c r="P768" s="81"/>
      <c r="Q768" s="81"/>
      <c r="R768" s="93"/>
      <c r="S768" s="93"/>
      <c r="T768" s="93"/>
      <c r="U768" s="93"/>
      <c r="V768" s="52"/>
      <c r="W768" s="52"/>
      <c r="X768" s="52"/>
      <c r="Y768" s="52"/>
      <c r="Z768" s="51"/>
      <c r="AA768" s="76"/>
      <c r="AB768" s="76"/>
      <c r="AC768" s="77"/>
      <c r="AD768" s="83" t="s">
        <v>17366</v>
      </c>
      <c r="AE768" s="83">
        <v>157</v>
      </c>
      <c r="AF768" s="83">
        <v>471</v>
      </c>
      <c r="AG768" s="83">
        <v>50155</v>
      </c>
      <c r="AH768" s="83">
        <v>5705</v>
      </c>
      <c r="AI768" s="83"/>
      <c r="AJ768" s="83" t="s">
        <v>18998</v>
      </c>
      <c r="AK768" s="83" t="s">
        <v>19935</v>
      </c>
      <c r="AL768" s="83"/>
      <c r="AM768" s="83"/>
      <c r="AN768" s="85">
        <v>41433.857164351852</v>
      </c>
      <c r="AO768" s="88" t="s">
        <v>21188</v>
      </c>
      <c r="AP768" s="83" t="b">
        <v>0</v>
      </c>
      <c r="AQ768" s="83" t="b">
        <v>0</v>
      </c>
      <c r="AR768" s="83" t="b">
        <v>1</v>
      </c>
      <c r="AS768" s="83"/>
      <c r="AT768" s="83">
        <v>7</v>
      </c>
      <c r="AU768" s="88" t="s">
        <v>22168</v>
      </c>
      <c r="AV768" s="83" t="b">
        <v>0</v>
      </c>
      <c r="AW768" s="83" t="s">
        <v>22320</v>
      </c>
      <c r="AX768" s="88" t="s">
        <v>23086</v>
      </c>
      <c r="AY768" s="83" t="s">
        <v>66</v>
      </c>
      <c r="AZ768" s="2"/>
      <c r="BA768" s="3"/>
      <c r="BB768" s="3"/>
      <c r="BC768" s="3"/>
      <c r="BD768" s="3"/>
    </row>
    <row r="769" spans="1:56" x14ac:dyDescent="0.3">
      <c r="A769" s="69" t="s">
        <v>882</v>
      </c>
      <c r="B769" s="70"/>
      <c r="C769" s="70"/>
      <c r="D769" s="71"/>
      <c r="E769" s="73"/>
      <c r="F769" s="109" t="s">
        <v>3664</v>
      </c>
      <c r="G769" s="70"/>
      <c r="H769" s="74"/>
      <c r="I769" s="75"/>
      <c r="J769" s="75"/>
      <c r="K769" s="74" t="s">
        <v>25038</v>
      </c>
      <c r="L769" s="78"/>
      <c r="M769" s="79"/>
      <c r="N769" s="79"/>
      <c r="O769" s="80"/>
      <c r="P769" s="81"/>
      <c r="Q769" s="81"/>
      <c r="R769" s="93"/>
      <c r="S769" s="93"/>
      <c r="T769" s="93"/>
      <c r="U769" s="93"/>
      <c r="V769" s="52"/>
      <c r="W769" s="52"/>
      <c r="X769" s="52"/>
      <c r="Y769" s="52"/>
      <c r="Z769" s="51"/>
      <c r="AA769" s="76"/>
      <c r="AB769" s="76"/>
      <c r="AC769" s="77"/>
      <c r="AD769" s="83" t="s">
        <v>17367</v>
      </c>
      <c r="AE769" s="83">
        <v>363</v>
      </c>
      <c r="AF769" s="83">
        <v>155</v>
      </c>
      <c r="AG769" s="83">
        <v>8259</v>
      </c>
      <c r="AH769" s="83">
        <v>1825</v>
      </c>
      <c r="AI769" s="83"/>
      <c r="AJ769" s="83" t="s">
        <v>18999</v>
      </c>
      <c r="AK769" s="83" t="s">
        <v>20071</v>
      </c>
      <c r="AL769" s="88" t="s">
        <v>20438</v>
      </c>
      <c r="AM769" s="83"/>
      <c r="AN769" s="85">
        <v>40981.831736111111</v>
      </c>
      <c r="AO769" s="88" t="s">
        <v>21189</v>
      </c>
      <c r="AP769" s="83" t="b">
        <v>1</v>
      </c>
      <c r="AQ769" s="83" t="b">
        <v>0</v>
      </c>
      <c r="AR769" s="83" t="b">
        <v>1</v>
      </c>
      <c r="AS769" s="83"/>
      <c r="AT769" s="83">
        <v>3</v>
      </c>
      <c r="AU769" s="88" t="s">
        <v>22157</v>
      </c>
      <c r="AV769" s="83" t="b">
        <v>0</v>
      </c>
      <c r="AW769" s="83" t="s">
        <v>22320</v>
      </c>
      <c r="AX769" s="88" t="s">
        <v>23087</v>
      </c>
      <c r="AY769" s="83" t="s">
        <v>66</v>
      </c>
      <c r="AZ769" s="2"/>
      <c r="BA769" s="3"/>
      <c r="BB769" s="3"/>
      <c r="BC769" s="3"/>
      <c r="BD769" s="3"/>
    </row>
    <row r="770" spans="1:56" x14ac:dyDescent="0.3">
      <c r="A770" s="69" t="s">
        <v>883</v>
      </c>
      <c r="B770" s="70"/>
      <c r="C770" s="70"/>
      <c r="D770" s="71"/>
      <c r="E770" s="73"/>
      <c r="F770" s="109" t="s">
        <v>3665</v>
      </c>
      <c r="G770" s="70"/>
      <c r="H770" s="74"/>
      <c r="I770" s="75"/>
      <c r="J770" s="75"/>
      <c r="K770" s="74" t="s">
        <v>25039</v>
      </c>
      <c r="L770" s="78"/>
      <c r="M770" s="79"/>
      <c r="N770" s="79"/>
      <c r="O770" s="80"/>
      <c r="P770" s="81"/>
      <c r="Q770" s="81"/>
      <c r="R770" s="93"/>
      <c r="S770" s="93"/>
      <c r="T770" s="93"/>
      <c r="U770" s="93"/>
      <c r="V770" s="52"/>
      <c r="W770" s="52"/>
      <c r="X770" s="52"/>
      <c r="Y770" s="52"/>
      <c r="Z770" s="51"/>
      <c r="AA770" s="76"/>
      <c r="AB770" s="76"/>
      <c r="AC770" s="77"/>
      <c r="AD770" s="83" t="s">
        <v>17368</v>
      </c>
      <c r="AE770" s="83">
        <v>109</v>
      </c>
      <c r="AF770" s="83">
        <v>731</v>
      </c>
      <c r="AG770" s="83">
        <v>48988</v>
      </c>
      <c r="AH770" s="83">
        <v>2655</v>
      </c>
      <c r="AI770" s="83"/>
      <c r="AJ770" s="83" t="s">
        <v>19000</v>
      </c>
      <c r="AK770" s="83" t="s">
        <v>19935</v>
      </c>
      <c r="AL770" s="83"/>
      <c r="AM770" s="83"/>
      <c r="AN770" s="85">
        <v>41520.67496527778</v>
      </c>
      <c r="AO770" s="88" t="s">
        <v>21190</v>
      </c>
      <c r="AP770" s="83" t="b">
        <v>1</v>
      </c>
      <c r="AQ770" s="83" t="b">
        <v>0</v>
      </c>
      <c r="AR770" s="83" t="b">
        <v>1</v>
      </c>
      <c r="AS770" s="83"/>
      <c r="AT770" s="83">
        <v>7</v>
      </c>
      <c r="AU770" s="88" t="s">
        <v>22157</v>
      </c>
      <c r="AV770" s="83" t="b">
        <v>0</v>
      </c>
      <c r="AW770" s="83" t="s">
        <v>22320</v>
      </c>
      <c r="AX770" s="88" t="s">
        <v>23088</v>
      </c>
      <c r="AY770" s="83" t="s">
        <v>66</v>
      </c>
      <c r="AZ770" s="2"/>
      <c r="BA770" s="3"/>
      <c r="BB770" s="3"/>
      <c r="BC770" s="3"/>
      <c r="BD770" s="3"/>
    </row>
    <row r="771" spans="1:56" x14ac:dyDescent="0.3">
      <c r="A771" s="69" t="s">
        <v>884</v>
      </c>
      <c r="B771" s="70"/>
      <c r="C771" s="70"/>
      <c r="D771" s="71"/>
      <c r="E771" s="73"/>
      <c r="F771" s="109" t="s">
        <v>3666</v>
      </c>
      <c r="G771" s="70"/>
      <c r="H771" s="74"/>
      <c r="I771" s="75"/>
      <c r="J771" s="75"/>
      <c r="K771" s="74" t="s">
        <v>25040</v>
      </c>
      <c r="L771" s="78"/>
      <c r="M771" s="79"/>
      <c r="N771" s="79"/>
      <c r="O771" s="80"/>
      <c r="P771" s="81"/>
      <c r="Q771" s="81"/>
      <c r="R771" s="93"/>
      <c r="S771" s="93"/>
      <c r="T771" s="93"/>
      <c r="U771" s="93"/>
      <c r="V771" s="52"/>
      <c r="W771" s="52"/>
      <c r="X771" s="52"/>
      <c r="Y771" s="52"/>
      <c r="Z771" s="51"/>
      <c r="AA771" s="76"/>
      <c r="AB771" s="76"/>
      <c r="AC771" s="77"/>
      <c r="AD771" s="83" t="s">
        <v>17369</v>
      </c>
      <c r="AE771" s="83">
        <v>84</v>
      </c>
      <c r="AF771" s="83">
        <v>64</v>
      </c>
      <c r="AG771" s="83">
        <v>962</v>
      </c>
      <c r="AH771" s="83">
        <v>435</v>
      </c>
      <c r="AI771" s="83"/>
      <c r="AJ771" s="83"/>
      <c r="AK771" s="83" t="s">
        <v>16561</v>
      </c>
      <c r="AL771" s="83"/>
      <c r="AM771" s="83"/>
      <c r="AN771" s="85">
        <v>42902.381932870368</v>
      </c>
      <c r="AO771" s="88" t="s">
        <v>21191</v>
      </c>
      <c r="AP771" s="83" t="b">
        <v>1</v>
      </c>
      <c r="AQ771" s="83" t="b">
        <v>0</v>
      </c>
      <c r="AR771" s="83" t="b">
        <v>0</v>
      </c>
      <c r="AS771" s="83"/>
      <c r="AT771" s="83">
        <v>0</v>
      </c>
      <c r="AU771" s="83"/>
      <c r="AV771" s="83" t="b">
        <v>0</v>
      </c>
      <c r="AW771" s="83" t="s">
        <v>22320</v>
      </c>
      <c r="AX771" s="88" t="s">
        <v>23089</v>
      </c>
      <c r="AY771" s="83" t="s">
        <v>66</v>
      </c>
      <c r="AZ771" s="2"/>
      <c r="BA771" s="3"/>
      <c r="BB771" s="3"/>
      <c r="BC771" s="3"/>
      <c r="BD771" s="3"/>
    </row>
    <row r="772" spans="1:56" x14ac:dyDescent="0.3">
      <c r="A772" s="69" t="s">
        <v>885</v>
      </c>
      <c r="B772" s="70"/>
      <c r="C772" s="70"/>
      <c r="D772" s="71"/>
      <c r="E772" s="73"/>
      <c r="F772" s="109" t="s">
        <v>22232</v>
      </c>
      <c r="G772" s="70"/>
      <c r="H772" s="74"/>
      <c r="I772" s="75"/>
      <c r="J772" s="75"/>
      <c r="K772" s="74" t="s">
        <v>25041</v>
      </c>
      <c r="L772" s="78"/>
      <c r="M772" s="79"/>
      <c r="N772" s="79"/>
      <c r="O772" s="80"/>
      <c r="P772" s="81"/>
      <c r="Q772" s="81"/>
      <c r="R772" s="93"/>
      <c r="S772" s="93"/>
      <c r="T772" s="93"/>
      <c r="U772" s="93"/>
      <c r="V772" s="52"/>
      <c r="W772" s="52"/>
      <c r="X772" s="52"/>
      <c r="Y772" s="52"/>
      <c r="Z772" s="51"/>
      <c r="AA772" s="76"/>
      <c r="AB772" s="76"/>
      <c r="AC772" s="77"/>
      <c r="AD772" s="83" t="s">
        <v>17370</v>
      </c>
      <c r="AE772" s="83">
        <v>354</v>
      </c>
      <c r="AF772" s="83">
        <v>842</v>
      </c>
      <c r="AG772" s="83">
        <v>34572</v>
      </c>
      <c r="AH772" s="83">
        <v>133</v>
      </c>
      <c r="AI772" s="83"/>
      <c r="AJ772" s="83" t="s">
        <v>19001</v>
      </c>
      <c r="AK772" s="83"/>
      <c r="AL772" s="83"/>
      <c r="AM772" s="83"/>
      <c r="AN772" s="85">
        <v>40671.632013888891</v>
      </c>
      <c r="AO772" s="88" t="s">
        <v>21192</v>
      </c>
      <c r="AP772" s="83" t="b">
        <v>0</v>
      </c>
      <c r="AQ772" s="83" t="b">
        <v>0</v>
      </c>
      <c r="AR772" s="83" t="b">
        <v>0</v>
      </c>
      <c r="AS772" s="83"/>
      <c r="AT772" s="83">
        <v>5</v>
      </c>
      <c r="AU772" s="88" t="s">
        <v>22171</v>
      </c>
      <c r="AV772" s="83" t="b">
        <v>0</v>
      </c>
      <c r="AW772" s="83" t="s">
        <v>22320</v>
      </c>
      <c r="AX772" s="88" t="s">
        <v>23090</v>
      </c>
      <c r="AY772" s="83" t="s">
        <v>66</v>
      </c>
      <c r="AZ772" s="2"/>
      <c r="BA772" s="3"/>
      <c r="BB772" s="3"/>
      <c r="BC772" s="3"/>
      <c r="BD772" s="3"/>
    </row>
    <row r="773" spans="1:56" x14ac:dyDescent="0.3">
      <c r="A773" s="69" t="s">
        <v>886</v>
      </c>
      <c r="B773" s="70"/>
      <c r="C773" s="70"/>
      <c r="D773" s="71"/>
      <c r="E773" s="73"/>
      <c r="F773" s="109" t="s">
        <v>3667</v>
      </c>
      <c r="G773" s="70"/>
      <c r="H773" s="74"/>
      <c r="I773" s="75"/>
      <c r="J773" s="75"/>
      <c r="K773" s="74" t="s">
        <v>25042</v>
      </c>
      <c r="L773" s="78"/>
      <c r="M773" s="79"/>
      <c r="N773" s="79"/>
      <c r="O773" s="80"/>
      <c r="P773" s="81"/>
      <c r="Q773" s="81"/>
      <c r="R773" s="93"/>
      <c r="S773" s="93"/>
      <c r="T773" s="93"/>
      <c r="U773" s="93"/>
      <c r="V773" s="52"/>
      <c r="W773" s="52"/>
      <c r="X773" s="52"/>
      <c r="Y773" s="52"/>
      <c r="Z773" s="51"/>
      <c r="AA773" s="76"/>
      <c r="AB773" s="76"/>
      <c r="AC773" s="77"/>
      <c r="AD773" s="83" t="s">
        <v>17371</v>
      </c>
      <c r="AE773" s="83">
        <v>55</v>
      </c>
      <c r="AF773" s="83">
        <v>52</v>
      </c>
      <c r="AG773" s="83">
        <v>530</v>
      </c>
      <c r="AH773" s="83">
        <v>180</v>
      </c>
      <c r="AI773" s="83"/>
      <c r="AJ773" s="83" t="s">
        <v>19002</v>
      </c>
      <c r="AK773" s="83" t="s">
        <v>20072</v>
      </c>
      <c r="AL773" s="83"/>
      <c r="AM773" s="83"/>
      <c r="AN773" s="85">
        <v>43701.504155092596</v>
      </c>
      <c r="AO773" s="88" t="s">
        <v>21193</v>
      </c>
      <c r="AP773" s="83" t="b">
        <v>1</v>
      </c>
      <c r="AQ773" s="83" t="b">
        <v>0</v>
      </c>
      <c r="AR773" s="83" t="b">
        <v>0</v>
      </c>
      <c r="AS773" s="83"/>
      <c r="AT773" s="83">
        <v>0</v>
      </c>
      <c r="AU773" s="83"/>
      <c r="AV773" s="83" t="b">
        <v>0</v>
      </c>
      <c r="AW773" s="83" t="s">
        <v>22320</v>
      </c>
      <c r="AX773" s="88" t="s">
        <v>23091</v>
      </c>
      <c r="AY773" s="83" t="s">
        <v>66</v>
      </c>
      <c r="AZ773" s="2"/>
      <c r="BA773" s="3"/>
      <c r="BB773" s="3"/>
      <c r="BC773" s="3"/>
      <c r="BD773" s="3"/>
    </row>
    <row r="774" spans="1:56" x14ac:dyDescent="0.3">
      <c r="A774" s="69" t="s">
        <v>1658</v>
      </c>
      <c r="B774" s="70"/>
      <c r="C774" s="70"/>
      <c r="D774" s="71"/>
      <c r="E774" s="73"/>
      <c r="F774" s="109" t="s">
        <v>4384</v>
      </c>
      <c r="G774" s="70"/>
      <c r="H774" s="74"/>
      <c r="I774" s="75"/>
      <c r="J774" s="75"/>
      <c r="K774" s="74" t="s">
        <v>25043</v>
      </c>
      <c r="L774" s="78"/>
      <c r="M774" s="79"/>
      <c r="N774" s="79"/>
      <c r="O774" s="80"/>
      <c r="P774" s="81"/>
      <c r="Q774" s="81"/>
      <c r="R774" s="93"/>
      <c r="S774" s="93"/>
      <c r="T774" s="93"/>
      <c r="U774" s="93"/>
      <c r="V774" s="52"/>
      <c r="W774" s="52"/>
      <c r="X774" s="52"/>
      <c r="Y774" s="52"/>
      <c r="Z774" s="51"/>
      <c r="AA774" s="76"/>
      <c r="AB774" s="76"/>
      <c r="AC774" s="77"/>
      <c r="AD774" s="83" t="s">
        <v>17372</v>
      </c>
      <c r="AE774" s="83">
        <v>701</v>
      </c>
      <c r="AF774" s="83">
        <v>1029</v>
      </c>
      <c r="AG774" s="83">
        <v>38764</v>
      </c>
      <c r="AH774" s="83">
        <v>811</v>
      </c>
      <c r="AI774" s="83"/>
      <c r="AJ774" s="83" t="s">
        <v>19003</v>
      </c>
      <c r="AK774" s="83" t="s">
        <v>16552</v>
      </c>
      <c r="AL774" s="83"/>
      <c r="AM774" s="83"/>
      <c r="AN774" s="85">
        <v>40591.244305555556</v>
      </c>
      <c r="AO774" s="88" t="s">
        <v>21194</v>
      </c>
      <c r="AP774" s="83" t="b">
        <v>0</v>
      </c>
      <c r="AQ774" s="83" t="b">
        <v>0</v>
      </c>
      <c r="AR774" s="83" t="b">
        <v>1</v>
      </c>
      <c r="AS774" s="83"/>
      <c r="AT774" s="83">
        <v>10</v>
      </c>
      <c r="AU774" s="88" t="s">
        <v>22165</v>
      </c>
      <c r="AV774" s="83" t="b">
        <v>0</v>
      </c>
      <c r="AW774" s="83" t="s">
        <v>22320</v>
      </c>
      <c r="AX774" s="88" t="s">
        <v>23092</v>
      </c>
      <c r="AY774" s="83" t="s">
        <v>66</v>
      </c>
      <c r="AZ774" s="2"/>
      <c r="BA774" s="3"/>
      <c r="BB774" s="3"/>
      <c r="BC774" s="3"/>
      <c r="BD774" s="3"/>
    </row>
    <row r="775" spans="1:56" x14ac:dyDescent="0.3">
      <c r="A775" s="69" t="s">
        <v>887</v>
      </c>
      <c r="B775" s="70"/>
      <c r="C775" s="70"/>
      <c r="D775" s="71"/>
      <c r="E775" s="73"/>
      <c r="F775" s="109" t="s">
        <v>3668</v>
      </c>
      <c r="G775" s="70"/>
      <c r="H775" s="74"/>
      <c r="I775" s="75"/>
      <c r="J775" s="75"/>
      <c r="K775" s="74" t="s">
        <v>25044</v>
      </c>
      <c r="L775" s="78"/>
      <c r="M775" s="79"/>
      <c r="N775" s="79"/>
      <c r="O775" s="80"/>
      <c r="P775" s="81"/>
      <c r="Q775" s="81"/>
      <c r="R775" s="93"/>
      <c r="S775" s="93"/>
      <c r="T775" s="93"/>
      <c r="U775" s="93"/>
      <c r="V775" s="52"/>
      <c r="W775" s="52"/>
      <c r="X775" s="52"/>
      <c r="Y775" s="52"/>
      <c r="Z775" s="51"/>
      <c r="AA775" s="76"/>
      <c r="AB775" s="76"/>
      <c r="AC775" s="77"/>
      <c r="AD775" s="83" t="s">
        <v>17373</v>
      </c>
      <c r="AE775" s="83">
        <v>800</v>
      </c>
      <c r="AF775" s="83">
        <v>59</v>
      </c>
      <c r="AG775" s="83">
        <v>886</v>
      </c>
      <c r="AH775" s="83">
        <v>1142</v>
      </c>
      <c r="AI775" s="83"/>
      <c r="AJ775" s="83" t="s">
        <v>19004</v>
      </c>
      <c r="AK775" s="83"/>
      <c r="AL775" s="83"/>
      <c r="AM775" s="83"/>
      <c r="AN775" s="85">
        <v>43707.181157407409</v>
      </c>
      <c r="AO775" s="83"/>
      <c r="AP775" s="83" t="b">
        <v>1</v>
      </c>
      <c r="AQ775" s="83" t="b">
        <v>0</v>
      </c>
      <c r="AR775" s="83" t="b">
        <v>0</v>
      </c>
      <c r="AS775" s="83"/>
      <c r="AT775" s="83">
        <v>0</v>
      </c>
      <c r="AU775" s="83"/>
      <c r="AV775" s="83" t="b">
        <v>0</v>
      </c>
      <c r="AW775" s="83" t="s">
        <v>22320</v>
      </c>
      <c r="AX775" s="88" t="s">
        <v>23093</v>
      </c>
      <c r="AY775" s="83" t="s">
        <v>66</v>
      </c>
      <c r="AZ775" s="2"/>
      <c r="BA775" s="3"/>
      <c r="BB775" s="3"/>
      <c r="BC775" s="3"/>
      <c r="BD775" s="3"/>
    </row>
    <row r="776" spans="1:56" x14ac:dyDescent="0.3">
      <c r="A776" s="69" t="s">
        <v>2124</v>
      </c>
      <c r="B776" s="70"/>
      <c r="C776" s="70"/>
      <c r="D776" s="71"/>
      <c r="E776" s="73"/>
      <c r="F776" s="109" t="s">
        <v>4809</v>
      </c>
      <c r="G776" s="70"/>
      <c r="H776" s="74"/>
      <c r="I776" s="75"/>
      <c r="J776" s="75"/>
      <c r="K776" s="74" t="s">
        <v>25045</v>
      </c>
      <c r="L776" s="78"/>
      <c r="M776" s="79"/>
      <c r="N776" s="79"/>
      <c r="O776" s="80"/>
      <c r="P776" s="81"/>
      <c r="Q776" s="81"/>
      <c r="R776" s="93"/>
      <c r="S776" s="93"/>
      <c r="T776" s="93"/>
      <c r="U776" s="93"/>
      <c r="V776" s="52"/>
      <c r="W776" s="52"/>
      <c r="X776" s="52"/>
      <c r="Y776" s="52"/>
      <c r="Z776" s="51"/>
      <c r="AA776" s="76"/>
      <c r="AB776" s="76"/>
      <c r="AC776" s="77"/>
      <c r="AD776" s="83" t="s">
        <v>17374</v>
      </c>
      <c r="AE776" s="83">
        <v>127</v>
      </c>
      <c r="AF776" s="83">
        <v>2956</v>
      </c>
      <c r="AG776" s="83">
        <v>8029</v>
      </c>
      <c r="AH776" s="83">
        <v>6643</v>
      </c>
      <c r="AI776" s="83"/>
      <c r="AJ776" s="83" t="s">
        <v>19005</v>
      </c>
      <c r="AK776" s="83"/>
      <c r="AL776" s="83"/>
      <c r="AM776" s="83"/>
      <c r="AN776" s="85">
        <v>41440.928391203706</v>
      </c>
      <c r="AO776" s="83"/>
      <c r="AP776" s="83" t="b">
        <v>1</v>
      </c>
      <c r="AQ776" s="83" t="b">
        <v>0</v>
      </c>
      <c r="AR776" s="83" t="b">
        <v>0</v>
      </c>
      <c r="AS776" s="83"/>
      <c r="AT776" s="83">
        <v>1</v>
      </c>
      <c r="AU776" s="88" t="s">
        <v>22157</v>
      </c>
      <c r="AV776" s="83" t="b">
        <v>0</v>
      </c>
      <c r="AW776" s="83" t="s">
        <v>22320</v>
      </c>
      <c r="AX776" s="88" t="s">
        <v>23094</v>
      </c>
      <c r="AY776" s="83" t="s">
        <v>66</v>
      </c>
      <c r="AZ776" s="2"/>
      <c r="BA776" s="3"/>
      <c r="BB776" s="3"/>
      <c r="BC776" s="3"/>
      <c r="BD776" s="3"/>
    </row>
    <row r="777" spans="1:56" x14ac:dyDescent="0.3">
      <c r="A777" s="69" t="s">
        <v>888</v>
      </c>
      <c r="B777" s="70"/>
      <c r="C777" s="70"/>
      <c r="D777" s="71"/>
      <c r="E777" s="73"/>
      <c r="F777" s="109" t="s">
        <v>3669</v>
      </c>
      <c r="G777" s="70"/>
      <c r="H777" s="74"/>
      <c r="I777" s="75"/>
      <c r="J777" s="75"/>
      <c r="K777" s="74" t="s">
        <v>25046</v>
      </c>
      <c r="L777" s="78"/>
      <c r="M777" s="79"/>
      <c r="N777" s="79"/>
      <c r="O777" s="80"/>
      <c r="P777" s="81"/>
      <c r="Q777" s="81"/>
      <c r="R777" s="93"/>
      <c r="S777" s="93"/>
      <c r="T777" s="93"/>
      <c r="U777" s="93"/>
      <c r="V777" s="52"/>
      <c r="W777" s="52"/>
      <c r="X777" s="52"/>
      <c r="Y777" s="52"/>
      <c r="Z777" s="51"/>
      <c r="AA777" s="76"/>
      <c r="AB777" s="76"/>
      <c r="AC777" s="77"/>
      <c r="AD777" s="83" t="s">
        <v>17375</v>
      </c>
      <c r="AE777" s="83">
        <v>0</v>
      </c>
      <c r="AF777" s="83">
        <v>1001</v>
      </c>
      <c r="AG777" s="83">
        <v>28254</v>
      </c>
      <c r="AH777" s="83">
        <v>28838</v>
      </c>
      <c r="AI777" s="83"/>
      <c r="AJ777" s="83" t="s">
        <v>19006</v>
      </c>
      <c r="AK777" s="83"/>
      <c r="AL777" s="83"/>
      <c r="AM777" s="83"/>
      <c r="AN777" s="85">
        <v>43262.823946759258</v>
      </c>
      <c r="AO777" s="88" t="s">
        <v>21195</v>
      </c>
      <c r="AP777" s="83" t="b">
        <v>1</v>
      </c>
      <c r="AQ777" s="83" t="b">
        <v>0</v>
      </c>
      <c r="AR777" s="83" t="b">
        <v>1</v>
      </c>
      <c r="AS777" s="83"/>
      <c r="AT777" s="83">
        <v>1</v>
      </c>
      <c r="AU777" s="83"/>
      <c r="AV777" s="83" t="b">
        <v>0</v>
      </c>
      <c r="AW777" s="83" t="s">
        <v>22320</v>
      </c>
      <c r="AX777" s="88" t="s">
        <v>23095</v>
      </c>
      <c r="AY777" s="83" t="s">
        <v>66</v>
      </c>
      <c r="AZ777" s="2"/>
      <c r="BA777" s="3"/>
      <c r="BB777" s="3"/>
      <c r="BC777" s="3"/>
      <c r="BD777" s="3"/>
    </row>
    <row r="778" spans="1:56" x14ac:dyDescent="0.3">
      <c r="A778" s="69" t="s">
        <v>889</v>
      </c>
      <c r="B778" s="70"/>
      <c r="C778" s="70"/>
      <c r="D778" s="71"/>
      <c r="E778" s="73"/>
      <c r="F778" s="109" t="s">
        <v>3670</v>
      </c>
      <c r="G778" s="70"/>
      <c r="H778" s="74"/>
      <c r="I778" s="75"/>
      <c r="J778" s="75"/>
      <c r="K778" s="74" t="s">
        <v>25047</v>
      </c>
      <c r="L778" s="78"/>
      <c r="M778" s="79"/>
      <c r="N778" s="79"/>
      <c r="O778" s="80"/>
      <c r="P778" s="81"/>
      <c r="Q778" s="81"/>
      <c r="R778" s="93"/>
      <c r="S778" s="93"/>
      <c r="T778" s="93"/>
      <c r="U778" s="93"/>
      <c r="V778" s="52"/>
      <c r="W778" s="52"/>
      <c r="X778" s="52"/>
      <c r="Y778" s="52"/>
      <c r="Z778" s="51"/>
      <c r="AA778" s="76"/>
      <c r="AB778" s="76"/>
      <c r="AC778" s="77"/>
      <c r="AD778" s="83" t="s">
        <v>17376</v>
      </c>
      <c r="AE778" s="83">
        <v>1143</v>
      </c>
      <c r="AF778" s="83">
        <v>338</v>
      </c>
      <c r="AG778" s="83">
        <v>25648</v>
      </c>
      <c r="AH778" s="83">
        <v>2451</v>
      </c>
      <c r="AI778" s="83"/>
      <c r="AJ778" s="83" t="s">
        <v>19007</v>
      </c>
      <c r="AK778" s="83"/>
      <c r="AL778" s="83"/>
      <c r="AM778" s="83"/>
      <c r="AN778" s="85">
        <v>40927.83865740741</v>
      </c>
      <c r="AO778" s="88" t="s">
        <v>21196</v>
      </c>
      <c r="AP778" s="83" t="b">
        <v>1</v>
      </c>
      <c r="AQ778" s="83" t="b">
        <v>0</v>
      </c>
      <c r="AR778" s="83" t="b">
        <v>0</v>
      </c>
      <c r="AS778" s="83"/>
      <c r="AT778" s="83">
        <v>1</v>
      </c>
      <c r="AU778" s="88" t="s">
        <v>22157</v>
      </c>
      <c r="AV778" s="83" t="b">
        <v>0</v>
      </c>
      <c r="AW778" s="83" t="s">
        <v>22320</v>
      </c>
      <c r="AX778" s="88" t="s">
        <v>23096</v>
      </c>
      <c r="AY778" s="83" t="s">
        <v>66</v>
      </c>
      <c r="AZ778" s="2"/>
      <c r="BA778" s="3"/>
      <c r="BB778" s="3"/>
      <c r="BC778" s="3"/>
      <c r="BD778" s="3"/>
    </row>
    <row r="779" spans="1:56" x14ac:dyDescent="0.3">
      <c r="A779" s="69" t="s">
        <v>1000</v>
      </c>
      <c r="B779" s="70"/>
      <c r="C779" s="70"/>
      <c r="D779" s="71"/>
      <c r="E779" s="73"/>
      <c r="F779" s="109" t="s">
        <v>3776</v>
      </c>
      <c r="G779" s="70"/>
      <c r="H779" s="74"/>
      <c r="I779" s="75"/>
      <c r="J779" s="75"/>
      <c r="K779" s="74" t="s">
        <v>25048</v>
      </c>
      <c r="L779" s="78"/>
      <c r="M779" s="79"/>
      <c r="N779" s="79"/>
      <c r="O779" s="80"/>
      <c r="P779" s="81"/>
      <c r="Q779" s="81"/>
      <c r="R779" s="93"/>
      <c r="S779" s="93"/>
      <c r="T779" s="93"/>
      <c r="U779" s="93"/>
      <c r="V779" s="52"/>
      <c r="W779" s="52"/>
      <c r="X779" s="52"/>
      <c r="Y779" s="52"/>
      <c r="Z779" s="51"/>
      <c r="AA779" s="76"/>
      <c r="AB779" s="76"/>
      <c r="AC779" s="77"/>
      <c r="AD779" s="83" t="s">
        <v>17377</v>
      </c>
      <c r="AE779" s="83">
        <v>117</v>
      </c>
      <c r="AF779" s="83">
        <v>29</v>
      </c>
      <c r="AG779" s="83">
        <v>778</v>
      </c>
      <c r="AH779" s="83">
        <v>924</v>
      </c>
      <c r="AI779" s="83"/>
      <c r="AJ779" s="83" t="s">
        <v>19008</v>
      </c>
      <c r="AK779" s="83" t="s">
        <v>16552</v>
      </c>
      <c r="AL779" s="83"/>
      <c r="AM779" s="83"/>
      <c r="AN779" s="85">
        <v>43727.359340277777</v>
      </c>
      <c r="AO779" s="88" t="s">
        <v>21197</v>
      </c>
      <c r="AP779" s="83" t="b">
        <v>1</v>
      </c>
      <c r="AQ779" s="83" t="b">
        <v>0</v>
      </c>
      <c r="AR779" s="83" t="b">
        <v>0</v>
      </c>
      <c r="AS779" s="83"/>
      <c r="AT779" s="83">
        <v>0</v>
      </c>
      <c r="AU779" s="83"/>
      <c r="AV779" s="83" t="b">
        <v>0</v>
      </c>
      <c r="AW779" s="83" t="s">
        <v>22320</v>
      </c>
      <c r="AX779" s="88" t="s">
        <v>23097</v>
      </c>
      <c r="AY779" s="83" t="s">
        <v>66</v>
      </c>
      <c r="AZ779" s="2"/>
      <c r="BA779" s="3"/>
      <c r="BB779" s="3"/>
      <c r="BC779" s="3"/>
      <c r="BD779" s="3"/>
    </row>
    <row r="780" spans="1:56" x14ac:dyDescent="0.3">
      <c r="A780" s="69" t="s">
        <v>890</v>
      </c>
      <c r="B780" s="70"/>
      <c r="C780" s="70"/>
      <c r="D780" s="71"/>
      <c r="E780" s="73"/>
      <c r="F780" s="109" t="s">
        <v>3671</v>
      </c>
      <c r="G780" s="70"/>
      <c r="H780" s="74"/>
      <c r="I780" s="75"/>
      <c r="J780" s="75"/>
      <c r="K780" s="74" t="s">
        <v>25049</v>
      </c>
      <c r="L780" s="78"/>
      <c r="M780" s="79"/>
      <c r="N780" s="79"/>
      <c r="O780" s="80"/>
      <c r="P780" s="81"/>
      <c r="Q780" s="81"/>
      <c r="R780" s="93"/>
      <c r="S780" s="93"/>
      <c r="T780" s="93"/>
      <c r="U780" s="93"/>
      <c r="V780" s="52"/>
      <c r="W780" s="52"/>
      <c r="X780" s="52"/>
      <c r="Y780" s="52"/>
      <c r="Z780" s="51"/>
      <c r="AA780" s="76"/>
      <c r="AB780" s="76"/>
      <c r="AC780" s="77"/>
      <c r="AD780" s="83" t="s">
        <v>17378</v>
      </c>
      <c r="AE780" s="83">
        <v>1924</v>
      </c>
      <c r="AF780" s="83">
        <v>153</v>
      </c>
      <c r="AG780" s="83">
        <v>253</v>
      </c>
      <c r="AH780" s="83">
        <v>227</v>
      </c>
      <c r="AI780" s="83"/>
      <c r="AJ780" s="83" t="s">
        <v>19009</v>
      </c>
      <c r="AK780" s="83"/>
      <c r="AL780" s="83"/>
      <c r="AM780" s="83"/>
      <c r="AN780" s="85">
        <v>40634.360266203701</v>
      </c>
      <c r="AO780" s="88" t="s">
        <v>21198</v>
      </c>
      <c r="AP780" s="83" t="b">
        <v>1</v>
      </c>
      <c r="AQ780" s="83" t="b">
        <v>0</v>
      </c>
      <c r="AR780" s="83" t="b">
        <v>0</v>
      </c>
      <c r="AS780" s="83"/>
      <c r="AT780" s="83">
        <v>3</v>
      </c>
      <c r="AU780" s="88" t="s">
        <v>22157</v>
      </c>
      <c r="AV780" s="83" t="b">
        <v>0</v>
      </c>
      <c r="AW780" s="83" t="s">
        <v>22320</v>
      </c>
      <c r="AX780" s="88" t="s">
        <v>23098</v>
      </c>
      <c r="AY780" s="83" t="s">
        <v>66</v>
      </c>
      <c r="AZ780" s="2"/>
      <c r="BA780" s="3"/>
      <c r="BB780" s="3"/>
      <c r="BC780" s="3"/>
      <c r="BD780" s="3"/>
    </row>
    <row r="781" spans="1:56" x14ac:dyDescent="0.3">
      <c r="A781" s="69" t="s">
        <v>2151</v>
      </c>
      <c r="B781" s="70"/>
      <c r="C781" s="70"/>
      <c r="D781" s="71"/>
      <c r="E781" s="73"/>
      <c r="F781" s="109" t="s">
        <v>22233</v>
      </c>
      <c r="G781" s="70"/>
      <c r="H781" s="74"/>
      <c r="I781" s="75"/>
      <c r="J781" s="75"/>
      <c r="K781" s="74" t="s">
        <v>25050</v>
      </c>
      <c r="L781" s="78"/>
      <c r="M781" s="79"/>
      <c r="N781" s="79"/>
      <c r="O781" s="80"/>
      <c r="P781" s="81"/>
      <c r="Q781" s="81"/>
      <c r="R781" s="93"/>
      <c r="S781" s="93"/>
      <c r="T781" s="93"/>
      <c r="U781" s="93"/>
      <c r="V781" s="52"/>
      <c r="W781" s="52"/>
      <c r="X781" s="52"/>
      <c r="Y781" s="52"/>
      <c r="Z781" s="51"/>
      <c r="AA781" s="76"/>
      <c r="AB781" s="76"/>
      <c r="AC781" s="77"/>
      <c r="AD781" s="83" t="s">
        <v>17379</v>
      </c>
      <c r="AE781" s="83">
        <v>180</v>
      </c>
      <c r="AF781" s="83">
        <v>96</v>
      </c>
      <c r="AG781" s="83">
        <v>158</v>
      </c>
      <c r="AH781" s="83">
        <v>139</v>
      </c>
      <c r="AI781" s="83"/>
      <c r="AJ781" s="83" t="s">
        <v>19010</v>
      </c>
      <c r="AK781" s="83"/>
      <c r="AL781" s="83"/>
      <c r="AM781" s="83"/>
      <c r="AN781" s="85">
        <v>40985.233541666668</v>
      </c>
      <c r="AO781" s="88" t="s">
        <v>21199</v>
      </c>
      <c r="AP781" s="83" t="b">
        <v>1</v>
      </c>
      <c r="AQ781" s="83" t="b">
        <v>0</v>
      </c>
      <c r="AR781" s="83" t="b">
        <v>0</v>
      </c>
      <c r="AS781" s="83"/>
      <c r="AT781" s="83">
        <v>0</v>
      </c>
      <c r="AU781" s="88" t="s">
        <v>22157</v>
      </c>
      <c r="AV781" s="83" t="b">
        <v>0</v>
      </c>
      <c r="AW781" s="83" t="s">
        <v>22320</v>
      </c>
      <c r="AX781" s="88" t="s">
        <v>23099</v>
      </c>
      <c r="AY781" s="83" t="s">
        <v>65</v>
      </c>
      <c r="AZ781" s="2"/>
      <c r="BA781" s="3"/>
      <c r="BB781" s="3"/>
      <c r="BC781" s="3"/>
      <c r="BD781" s="3"/>
    </row>
    <row r="782" spans="1:56" x14ac:dyDescent="0.3">
      <c r="A782" s="69" t="s">
        <v>891</v>
      </c>
      <c r="B782" s="70"/>
      <c r="C782" s="70"/>
      <c r="D782" s="71"/>
      <c r="E782" s="73"/>
      <c r="F782" s="109" t="s">
        <v>3672</v>
      </c>
      <c r="G782" s="70"/>
      <c r="H782" s="74"/>
      <c r="I782" s="75"/>
      <c r="J782" s="75"/>
      <c r="K782" s="74" t="s">
        <v>25051</v>
      </c>
      <c r="L782" s="78"/>
      <c r="M782" s="79"/>
      <c r="N782" s="79"/>
      <c r="O782" s="80"/>
      <c r="P782" s="81"/>
      <c r="Q782" s="81"/>
      <c r="R782" s="93"/>
      <c r="S782" s="93"/>
      <c r="T782" s="93"/>
      <c r="U782" s="93"/>
      <c r="V782" s="52"/>
      <c r="W782" s="52"/>
      <c r="X782" s="52"/>
      <c r="Y782" s="52"/>
      <c r="Z782" s="51"/>
      <c r="AA782" s="76"/>
      <c r="AB782" s="76"/>
      <c r="AC782" s="77"/>
      <c r="AD782" s="83" t="s">
        <v>17380</v>
      </c>
      <c r="AE782" s="83">
        <v>67</v>
      </c>
      <c r="AF782" s="83">
        <v>88</v>
      </c>
      <c r="AG782" s="83">
        <v>373</v>
      </c>
      <c r="AH782" s="83">
        <v>260</v>
      </c>
      <c r="AI782" s="83"/>
      <c r="AJ782" s="83" t="s">
        <v>19011</v>
      </c>
      <c r="AK782" s="83" t="s">
        <v>16561</v>
      </c>
      <c r="AL782" s="88" t="s">
        <v>20439</v>
      </c>
      <c r="AM782" s="83"/>
      <c r="AN782" s="85">
        <v>43227.472939814812</v>
      </c>
      <c r="AO782" s="88" t="s">
        <v>21200</v>
      </c>
      <c r="AP782" s="83" t="b">
        <v>1</v>
      </c>
      <c r="AQ782" s="83" t="b">
        <v>0</v>
      </c>
      <c r="AR782" s="83" t="b">
        <v>0</v>
      </c>
      <c r="AS782" s="83"/>
      <c r="AT782" s="83">
        <v>0</v>
      </c>
      <c r="AU782" s="83"/>
      <c r="AV782" s="83" t="b">
        <v>0</v>
      </c>
      <c r="AW782" s="83" t="s">
        <v>22320</v>
      </c>
      <c r="AX782" s="88" t="s">
        <v>23100</v>
      </c>
      <c r="AY782" s="83" t="s">
        <v>66</v>
      </c>
      <c r="AZ782" s="2"/>
      <c r="BA782" s="3"/>
      <c r="BB782" s="3"/>
      <c r="BC782" s="3"/>
      <c r="BD782" s="3"/>
    </row>
    <row r="783" spans="1:56" x14ac:dyDescent="0.3">
      <c r="A783" s="69" t="s">
        <v>892</v>
      </c>
      <c r="B783" s="70"/>
      <c r="C783" s="70"/>
      <c r="D783" s="71"/>
      <c r="E783" s="73"/>
      <c r="F783" s="109" t="s">
        <v>3673</v>
      </c>
      <c r="G783" s="70"/>
      <c r="H783" s="74"/>
      <c r="I783" s="75"/>
      <c r="J783" s="75"/>
      <c r="K783" s="74" t="s">
        <v>25052</v>
      </c>
      <c r="L783" s="78"/>
      <c r="M783" s="79"/>
      <c r="N783" s="79"/>
      <c r="O783" s="80"/>
      <c r="P783" s="81"/>
      <c r="Q783" s="81"/>
      <c r="R783" s="93"/>
      <c r="S783" s="93"/>
      <c r="T783" s="93"/>
      <c r="U783" s="93"/>
      <c r="V783" s="52"/>
      <c r="W783" s="52"/>
      <c r="X783" s="52"/>
      <c r="Y783" s="52"/>
      <c r="Z783" s="51"/>
      <c r="AA783" s="76"/>
      <c r="AB783" s="76"/>
      <c r="AC783" s="77"/>
      <c r="AD783" s="83" t="s">
        <v>17381</v>
      </c>
      <c r="AE783" s="83">
        <v>254</v>
      </c>
      <c r="AF783" s="83">
        <v>140</v>
      </c>
      <c r="AG783" s="83">
        <v>5474</v>
      </c>
      <c r="AH783" s="83">
        <v>2682</v>
      </c>
      <c r="AI783" s="83"/>
      <c r="AJ783" s="83" t="s">
        <v>19012</v>
      </c>
      <c r="AK783" s="83" t="s">
        <v>20073</v>
      </c>
      <c r="AL783" s="88" t="s">
        <v>20440</v>
      </c>
      <c r="AM783" s="83"/>
      <c r="AN783" s="85">
        <v>42260.759143518517</v>
      </c>
      <c r="AO783" s="88" t="s">
        <v>21201</v>
      </c>
      <c r="AP783" s="83" t="b">
        <v>1</v>
      </c>
      <c r="AQ783" s="83" t="b">
        <v>0</v>
      </c>
      <c r="AR783" s="83" t="b">
        <v>0</v>
      </c>
      <c r="AS783" s="83"/>
      <c r="AT783" s="83">
        <v>1</v>
      </c>
      <c r="AU783" s="88" t="s">
        <v>22157</v>
      </c>
      <c r="AV783" s="83" t="b">
        <v>0</v>
      </c>
      <c r="AW783" s="83" t="s">
        <v>22320</v>
      </c>
      <c r="AX783" s="88" t="s">
        <v>23101</v>
      </c>
      <c r="AY783" s="83" t="s">
        <v>66</v>
      </c>
      <c r="AZ783" s="2"/>
      <c r="BA783" s="3"/>
      <c r="BB783" s="3"/>
      <c r="BC783" s="3"/>
      <c r="BD783" s="3"/>
    </row>
    <row r="784" spans="1:56" x14ac:dyDescent="0.3">
      <c r="A784" s="69" t="s">
        <v>893</v>
      </c>
      <c r="B784" s="70"/>
      <c r="C784" s="70"/>
      <c r="D784" s="71"/>
      <c r="E784" s="73"/>
      <c r="F784" s="109" t="s">
        <v>3674</v>
      </c>
      <c r="G784" s="70"/>
      <c r="H784" s="74"/>
      <c r="I784" s="75"/>
      <c r="J784" s="75"/>
      <c r="K784" s="74" t="s">
        <v>25053</v>
      </c>
      <c r="L784" s="78"/>
      <c r="M784" s="79"/>
      <c r="N784" s="79"/>
      <c r="O784" s="80"/>
      <c r="P784" s="81"/>
      <c r="Q784" s="81"/>
      <c r="R784" s="93"/>
      <c r="S784" s="93"/>
      <c r="T784" s="93"/>
      <c r="U784" s="93"/>
      <c r="V784" s="52"/>
      <c r="W784" s="52"/>
      <c r="X784" s="52"/>
      <c r="Y784" s="52"/>
      <c r="Z784" s="51"/>
      <c r="AA784" s="76"/>
      <c r="AB784" s="76"/>
      <c r="AC784" s="77"/>
      <c r="AD784" s="83" t="s">
        <v>17382</v>
      </c>
      <c r="AE784" s="83">
        <v>173</v>
      </c>
      <c r="AF784" s="83">
        <v>198</v>
      </c>
      <c r="AG784" s="83">
        <v>11263</v>
      </c>
      <c r="AH784" s="83">
        <v>2206</v>
      </c>
      <c r="AI784" s="83"/>
      <c r="AJ784" s="83" t="s">
        <v>19013</v>
      </c>
      <c r="AK784" s="83" t="s">
        <v>16561</v>
      </c>
      <c r="AL784" s="83"/>
      <c r="AM784" s="83"/>
      <c r="AN784" s="85">
        <v>42914.059849537036</v>
      </c>
      <c r="AO784" s="88" t="s">
        <v>21202</v>
      </c>
      <c r="AP784" s="83" t="b">
        <v>1</v>
      </c>
      <c r="AQ784" s="83" t="b">
        <v>0</v>
      </c>
      <c r="AR784" s="83" t="b">
        <v>0</v>
      </c>
      <c r="AS784" s="83"/>
      <c r="AT784" s="83">
        <v>1</v>
      </c>
      <c r="AU784" s="83"/>
      <c r="AV784" s="83" t="b">
        <v>0</v>
      </c>
      <c r="AW784" s="83" t="s">
        <v>22320</v>
      </c>
      <c r="AX784" s="88" t="s">
        <v>23102</v>
      </c>
      <c r="AY784" s="83" t="s">
        <v>66</v>
      </c>
      <c r="AZ784" s="2"/>
      <c r="BA784" s="3"/>
      <c r="BB784" s="3"/>
      <c r="BC784" s="3"/>
      <c r="BD784" s="3"/>
    </row>
    <row r="785" spans="1:56" x14ac:dyDescent="0.3">
      <c r="A785" s="69" t="s">
        <v>894</v>
      </c>
      <c r="B785" s="70"/>
      <c r="C785" s="70"/>
      <c r="D785" s="71"/>
      <c r="E785" s="73"/>
      <c r="F785" s="109" t="s">
        <v>3675</v>
      </c>
      <c r="G785" s="70"/>
      <c r="H785" s="74"/>
      <c r="I785" s="75"/>
      <c r="J785" s="75"/>
      <c r="K785" s="74" t="s">
        <v>25054</v>
      </c>
      <c r="L785" s="78"/>
      <c r="M785" s="79"/>
      <c r="N785" s="79"/>
      <c r="O785" s="80"/>
      <c r="P785" s="81"/>
      <c r="Q785" s="81"/>
      <c r="R785" s="93"/>
      <c r="S785" s="93"/>
      <c r="T785" s="93"/>
      <c r="U785" s="93"/>
      <c r="V785" s="52"/>
      <c r="W785" s="52"/>
      <c r="X785" s="52"/>
      <c r="Y785" s="52"/>
      <c r="Z785" s="51"/>
      <c r="AA785" s="76"/>
      <c r="AB785" s="76"/>
      <c r="AC785" s="77"/>
      <c r="AD785" s="83" t="s">
        <v>17383</v>
      </c>
      <c r="AE785" s="83">
        <v>300</v>
      </c>
      <c r="AF785" s="83">
        <v>63</v>
      </c>
      <c r="AG785" s="83">
        <v>3182</v>
      </c>
      <c r="AH785" s="83">
        <v>9</v>
      </c>
      <c r="AI785" s="83"/>
      <c r="AJ785" s="83" t="s">
        <v>19014</v>
      </c>
      <c r="AK785" s="83"/>
      <c r="AL785" s="83"/>
      <c r="AM785" s="83"/>
      <c r="AN785" s="85">
        <v>43721.427453703705</v>
      </c>
      <c r="AO785" s="83"/>
      <c r="AP785" s="83" t="b">
        <v>1</v>
      </c>
      <c r="AQ785" s="83" t="b">
        <v>0</v>
      </c>
      <c r="AR785" s="83" t="b">
        <v>0</v>
      </c>
      <c r="AS785" s="83"/>
      <c r="AT785" s="83">
        <v>0</v>
      </c>
      <c r="AU785" s="83"/>
      <c r="AV785" s="83" t="b">
        <v>0</v>
      </c>
      <c r="AW785" s="83" t="s">
        <v>22320</v>
      </c>
      <c r="AX785" s="88" t="s">
        <v>23103</v>
      </c>
      <c r="AY785" s="83" t="s">
        <v>66</v>
      </c>
      <c r="AZ785" s="2"/>
      <c r="BA785" s="3"/>
      <c r="BB785" s="3"/>
      <c r="BC785" s="3"/>
      <c r="BD785" s="3"/>
    </row>
    <row r="786" spans="1:56" x14ac:dyDescent="0.3">
      <c r="A786" s="69" t="s">
        <v>895</v>
      </c>
      <c r="B786" s="70"/>
      <c r="C786" s="70"/>
      <c r="D786" s="71"/>
      <c r="E786" s="73"/>
      <c r="F786" s="109" t="s">
        <v>3676</v>
      </c>
      <c r="G786" s="70"/>
      <c r="H786" s="74"/>
      <c r="I786" s="75"/>
      <c r="J786" s="75"/>
      <c r="K786" s="74" t="s">
        <v>25055</v>
      </c>
      <c r="L786" s="78"/>
      <c r="M786" s="79"/>
      <c r="N786" s="79"/>
      <c r="O786" s="80"/>
      <c r="P786" s="81"/>
      <c r="Q786" s="81"/>
      <c r="R786" s="93"/>
      <c r="S786" s="93"/>
      <c r="T786" s="93"/>
      <c r="U786" s="93"/>
      <c r="V786" s="52"/>
      <c r="W786" s="52"/>
      <c r="X786" s="52"/>
      <c r="Y786" s="52"/>
      <c r="Z786" s="51"/>
      <c r="AA786" s="76"/>
      <c r="AB786" s="76"/>
      <c r="AC786" s="77"/>
      <c r="AD786" s="83" t="s">
        <v>17384</v>
      </c>
      <c r="AE786" s="83">
        <v>627</v>
      </c>
      <c r="AF786" s="83">
        <v>737</v>
      </c>
      <c r="AG786" s="83">
        <v>23779</v>
      </c>
      <c r="AH786" s="83">
        <v>75403</v>
      </c>
      <c r="AI786" s="83"/>
      <c r="AJ786" s="83" t="s">
        <v>19015</v>
      </c>
      <c r="AK786" s="83"/>
      <c r="AL786" s="83"/>
      <c r="AM786" s="83"/>
      <c r="AN786" s="85">
        <v>41583.42355324074</v>
      </c>
      <c r="AO786" s="88" t="s">
        <v>21203</v>
      </c>
      <c r="AP786" s="83" t="b">
        <v>1</v>
      </c>
      <c r="AQ786" s="83" t="b">
        <v>0</v>
      </c>
      <c r="AR786" s="83" t="b">
        <v>1</v>
      </c>
      <c r="AS786" s="83"/>
      <c r="AT786" s="83">
        <v>2</v>
      </c>
      <c r="AU786" s="88" t="s">
        <v>22157</v>
      </c>
      <c r="AV786" s="83" t="b">
        <v>0</v>
      </c>
      <c r="AW786" s="83" t="s">
        <v>22320</v>
      </c>
      <c r="AX786" s="88" t="s">
        <v>23104</v>
      </c>
      <c r="AY786" s="83" t="s">
        <v>66</v>
      </c>
      <c r="AZ786" s="2"/>
      <c r="BA786" s="3"/>
      <c r="BB786" s="3"/>
      <c r="BC786" s="3"/>
      <c r="BD786" s="3"/>
    </row>
    <row r="787" spans="1:56" x14ac:dyDescent="0.3">
      <c r="A787" s="69" t="s">
        <v>896</v>
      </c>
      <c r="B787" s="70"/>
      <c r="C787" s="70"/>
      <c r="D787" s="71"/>
      <c r="E787" s="73"/>
      <c r="F787" s="109" t="s">
        <v>3677</v>
      </c>
      <c r="G787" s="70"/>
      <c r="H787" s="74"/>
      <c r="I787" s="75"/>
      <c r="J787" s="75"/>
      <c r="K787" s="74" t="s">
        <v>25056</v>
      </c>
      <c r="L787" s="78"/>
      <c r="M787" s="79"/>
      <c r="N787" s="79"/>
      <c r="O787" s="80"/>
      <c r="P787" s="81"/>
      <c r="Q787" s="81"/>
      <c r="R787" s="93"/>
      <c r="S787" s="93"/>
      <c r="T787" s="93"/>
      <c r="U787" s="93"/>
      <c r="V787" s="52"/>
      <c r="W787" s="52"/>
      <c r="X787" s="52"/>
      <c r="Y787" s="52"/>
      <c r="Z787" s="51"/>
      <c r="AA787" s="76"/>
      <c r="AB787" s="76"/>
      <c r="AC787" s="77"/>
      <c r="AD787" s="83" t="s">
        <v>896</v>
      </c>
      <c r="AE787" s="83">
        <v>271</v>
      </c>
      <c r="AF787" s="83">
        <v>224</v>
      </c>
      <c r="AG787" s="83">
        <v>4311</v>
      </c>
      <c r="AH787" s="83">
        <v>58</v>
      </c>
      <c r="AI787" s="83"/>
      <c r="AJ787" s="83"/>
      <c r="AK787" s="83"/>
      <c r="AL787" s="83"/>
      <c r="AM787" s="83"/>
      <c r="AN787" s="85">
        <v>40783.840277777781</v>
      </c>
      <c r="AO787" s="88" t="s">
        <v>21204</v>
      </c>
      <c r="AP787" s="83" t="b">
        <v>1</v>
      </c>
      <c r="AQ787" s="83" t="b">
        <v>0</v>
      </c>
      <c r="AR787" s="83" t="b">
        <v>0</v>
      </c>
      <c r="AS787" s="83"/>
      <c r="AT787" s="83">
        <v>2</v>
      </c>
      <c r="AU787" s="88" t="s">
        <v>22157</v>
      </c>
      <c r="AV787" s="83" t="b">
        <v>0</v>
      </c>
      <c r="AW787" s="83" t="s">
        <v>22320</v>
      </c>
      <c r="AX787" s="88" t="s">
        <v>23105</v>
      </c>
      <c r="AY787" s="83" t="s">
        <v>66</v>
      </c>
      <c r="AZ787" s="2"/>
      <c r="BA787" s="3"/>
      <c r="BB787" s="3"/>
      <c r="BC787" s="3"/>
      <c r="BD787" s="3"/>
    </row>
    <row r="788" spans="1:56" x14ac:dyDescent="0.3">
      <c r="A788" s="69" t="s">
        <v>897</v>
      </c>
      <c r="B788" s="70"/>
      <c r="C788" s="70"/>
      <c r="D788" s="71"/>
      <c r="E788" s="73"/>
      <c r="F788" s="109" t="s">
        <v>3678</v>
      </c>
      <c r="G788" s="70"/>
      <c r="H788" s="74"/>
      <c r="I788" s="75"/>
      <c r="J788" s="75"/>
      <c r="K788" s="74" t="s">
        <v>25057</v>
      </c>
      <c r="L788" s="78"/>
      <c r="M788" s="79"/>
      <c r="N788" s="79"/>
      <c r="O788" s="80"/>
      <c r="P788" s="81"/>
      <c r="Q788" s="81"/>
      <c r="R788" s="93"/>
      <c r="S788" s="93"/>
      <c r="T788" s="93"/>
      <c r="U788" s="93"/>
      <c r="V788" s="52"/>
      <c r="W788" s="52"/>
      <c r="X788" s="52"/>
      <c r="Y788" s="52"/>
      <c r="Z788" s="51"/>
      <c r="AA788" s="76"/>
      <c r="AB788" s="76"/>
      <c r="AC788" s="77"/>
      <c r="AD788" s="83" t="s">
        <v>17385</v>
      </c>
      <c r="AE788" s="83">
        <v>513</v>
      </c>
      <c r="AF788" s="83">
        <v>4641</v>
      </c>
      <c r="AG788" s="83">
        <v>24656</v>
      </c>
      <c r="AH788" s="83">
        <v>298</v>
      </c>
      <c r="AI788" s="83"/>
      <c r="AJ788" s="83" t="s">
        <v>19016</v>
      </c>
      <c r="AK788" s="83" t="s">
        <v>20074</v>
      </c>
      <c r="AL788" s="83"/>
      <c r="AM788" s="83"/>
      <c r="AN788" s="85">
        <v>40365.896226851852</v>
      </c>
      <c r="AO788" s="88" t="s">
        <v>21205</v>
      </c>
      <c r="AP788" s="83" t="b">
        <v>0</v>
      </c>
      <c r="AQ788" s="83" t="b">
        <v>0</v>
      </c>
      <c r="AR788" s="83" t="b">
        <v>1</v>
      </c>
      <c r="AS788" s="83"/>
      <c r="AT788" s="83">
        <v>12</v>
      </c>
      <c r="AU788" s="88" t="s">
        <v>22168</v>
      </c>
      <c r="AV788" s="83" t="b">
        <v>0</v>
      </c>
      <c r="AW788" s="83" t="s">
        <v>22320</v>
      </c>
      <c r="AX788" s="88" t="s">
        <v>23106</v>
      </c>
      <c r="AY788" s="83" t="s">
        <v>66</v>
      </c>
      <c r="AZ788" s="2"/>
      <c r="BA788" s="3"/>
      <c r="BB788" s="3"/>
      <c r="BC788" s="3"/>
      <c r="BD788" s="3"/>
    </row>
    <row r="789" spans="1:56" x14ac:dyDescent="0.3">
      <c r="A789" s="69" t="s">
        <v>898</v>
      </c>
      <c r="B789" s="70"/>
      <c r="C789" s="70"/>
      <c r="D789" s="71"/>
      <c r="E789" s="73"/>
      <c r="F789" s="109" t="s">
        <v>3679</v>
      </c>
      <c r="G789" s="70"/>
      <c r="H789" s="74"/>
      <c r="I789" s="75"/>
      <c r="J789" s="75"/>
      <c r="K789" s="74" t="s">
        <v>25058</v>
      </c>
      <c r="L789" s="78"/>
      <c r="M789" s="79"/>
      <c r="N789" s="79"/>
      <c r="O789" s="80"/>
      <c r="P789" s="81"/>
      <c r="Q789" s="81"/>
      <c r="R789" s="93"/>
      <c r="S789" s="93"/>
      <c r="T789" s="93"/>
      <c r="U789" s="93"/>
      <c r="V789" s="52"/>
      <c r="W789" s="52"/>
      <c r="X789" s="52"/>
      <c r="Y789" s="52"/>
      <c r="Z789" s="51"/>
      <c r="AA789" s="76"/>
      <c r="AB789" s="76"/>
      <c r="AC789" s="77"/>
      <c r="AD789" s="83" t="s">
        <v>16783</v>
      </c>
      <c r="AE789" s="83">
        <v>100</v>
      </c>
      <c r="AF789" s="83">
        <v>86</v>
      </c>
      <c r="AG789" s="83">
        <v>951</v>
      </c>
      <c r="AH789" s="83">
        <v>140</v>
      </c>
      <c r="AI789" s="83"/>
      <c r="AJ789" s="83"/>
      <c r="AK789" s="83" t="s">
        <v>19896</v>
      </c>
      <c r="AL789" s="83"/>
      <c r="AM789" s="83"/>
      <c r="AN789" s="85">
        <v>43741.609236111108</v>
      </c>
      <c r="AO789" s="88" t="s">
        <v>21206</v>
      </c>
      <c r="AP789" s="83" t="b">
        <v>1</v>
      </c>
      <c r="AQ789" s="83" t="b">
        <v>0</v>
      </c>
      <c r="AR789" s="83" t="b">
        <v>1</v>
      </c>
      <c r="AS789" s="83"/>
      <c r="AT789" s="83">
        <v>0</v>
      </c>
      <c r="AU789" s="83"/>
      <c r="AV789" s="83" t="b">
        <v>0</v>
      </c>
      <c r="AW789" s="83" t="s">
        <v>22320</v>
      </c>
      <c r="AX789" s="88" t="s">
        <v>23107</v>
      </c>
      <c r="AY789" s="83" t="s">
        <v>66</v>
      </c>
      <c r="AZ789" s="2"/>
      <c r="BA789" s="3"/>
      <c r="BB789" s="3"/>
      <c r="BC789" s="3"/>
      <c r="BD789" s="3"/>
    </row>
    <row r="790" spans="1:56" x14ac:dyDescent="0.3">
      <c r="A790" s="69" t="s">
        <v>899</v>
      </c>
      <c r="B790" s="70"/>
      <c r="C790" s="70"/>
      <c r="D790" s="71"/>
      <c r="E790" s="73"/>
      <c r="F790" s="109" t="s">
        <v>3680</v>
      </c>
      <c r="G790" s="70"/>
      <c r="H790" s="74"/>
      <c r="I790" s="75"/>
      <c r="J790" s="75"/>
      <c r="K790" s="74" t="s">
        <v>25059</v>
      </c>
      <c r="L790" s="78"/>
      <c r="M790" s="79"/>
      <c r="N790" s="79"/>
      <c r="O790" s="80"/>
      <c r="P790" s="81"/>
      <c r="Q790" s="81"/>
      <c r="R790" s="93"/>
      <c r="S790" s="93"/>
      <c r="T790" s="93"/>
      <c r="U790" s="93"/>
      <c r="V790" s="52"/>
      <c r="W790" s="52"/>
      <c r="X790" s="52"/>
      <c r="Y790" s="52"/>
      <c r="Z790" s="51"/>
      <c r="AA790" s="76"/>
      <c r="AB790" s="76"/>
      <c r="AC790" s="77"/>
      <c r="AD790" s="83" t="s">
        <v>17386</v>
      </c>
      <c r="AE790" s="83">
        <v>12</v>
      </c>
      <c r="AF790" s="83">
        <v>2</v>
      </c>
      <c r="AG790" s="83">
        <v>23</v>
      </c>
      <c r="AH790" s="83">
        <v>45</v>
      </c>
      <c r="AI790" s="83"/>
      <c r="AJ790" s="83" t="s">
        <v>19017</v>
      </c>
      <c r="AK790" s="83" t="s">
        <v>20075</v>
      </c>
      <c r="AL790" s="83"/>
      <c r="AM790" s="83"/>
      <c r="AN790" s="85">
        <v>43487.675509259258</v>
      </c>
      <c r="AO790" s="88" t="s">
        <v>21207</v>
      </c>
      <c r="AP790" s="83" t="b">
        <v>1</v>
      </c>
      <c r="AQ790" s="83" t="b">
        <v>0</v>
      </c>
      <c r="AR790" s="83" t="b">
        <v>0</v>
      </c>
      <c r="AS790" s="83"/>
      <c r="AT790" s="83">
        <v>0</v>
      </c>
      <c r="AU790" s="83"/>
      <c r="AV790" s="83" t="b">
        <v>0</v>
      </c>
      <c r="AW790" s="83" t="s">
        <v>22320</v>
      </c>
      <c r="AX790" s="88" t="s">
        <v>23108</v>
      </c>
      <c r="AY790" s="83" t="s">
        <v>66</v>
      </c>
      <c r="AZ790" s="2"/>
      <c r="BA790" s="3"/>
      <c r="BB790" s="3"/>
      <c r="BC790" s="3"/>
      <c r="BD790" s="3"/>
    </row>
    <row r="791" spans="1:56" x14ac:dyDescent="0.3">
      <c r="A791" s="69" t="s">
        <v>900</v>
      </c>
      <c r="B791" s="70"/>
      <c r="C791" s="70"/>
      <c r="D791" s="71"/>
      <c r="E791" s="73"/>
      <c r="F791" s="109" t="s">
        <v>3681</v>
      </c>
      <c r="G791" s="70"/>
      <c r="H791" s="74"/>
      <c r="I791" s="75"/>
      <c r="J791" s="75"/>
      <c r="K791" s="74" t="s">
        <v>25060</v>
      </c>
      <c r="L791" s="78"/>
      <c r="M791" s="79"/>
      <c r="N791" s="79"/>
      <c r="O791" s="80"/>
      <c r="P791" s="81"/>
      <c r="Q791" s="81"/>
      <c r="R791" s="93"/>
      <c r="S791" s="93"/>
      <c r="T791" s="93"/>
      <c r="U791" s="93"/>
      <c r="V791" s="52"/>
      <c r="W791" s="52"/>
      <c r="X791" s="52"/>
      <c r="Y791" s="52"/>
      <c r="Z791" s="51"/>
      <c r="AA791" s="76"/>
      <c r="AB791" s="76"/>
      <c r="AC791" s="77"/>
      <c r="AD791" s="83" t="s">
        <v>17061</v>
      </c>
      <c r="AE791" s="83">
        <v>8</v>
      </c>
      <c r="AF791" s="83">
        <v>9</v>
      </c>
      <c r="AG791" s="83">
        <v>618</v>
      </c>
      <c r="AH791" s="83">
        <v>17</v>
      </c>
      <c r="AI791" s="83"/>
      <c r="AJ791" s="83"/>
      <c r="AK791" s="83"/>
      <c r="AL791" s="83"/>
      <c r="AM791" s="83"/>
      <c r="AN791" s="85">
        <v>43630.841087962966</v>
      </c>
      <c r="AO791" s="83"/>
      <c r="AP791" s="83" t="b">
        <v>1</v>
      </c>
      <c r="AQ791" s="83" t="b">
        <v>0</v>
      </c>
      <c r="AR791" s="83" t="b">
        <v>0</v>
      </c>
      <c r="AS791" s="83"/>
      <c r="AT791" s="83">
        <v>0</v>
      </c>
      <c r="AU791" s="83"/>
      <c r="AV791" s="83" t="b">
        <v>0</v>
      </c>
      <c r="AW791" s="83" t="s">
        <v>22320</v>
      </c>
      <c r="AX791" s="88" t="s">
        <v>23109</v>
      </c>
      <c r="AY791" s="83" t="s">
        <v>66</v>
      </c>
      <c r="AZ791" s="2"/>
      <c r="BA791" s="3"/>
      <c r="BB791" s="3"/>
      <c r="BC791" s="3"/>
      <c r="BD791" s="3"/>
    </row>
    <row r="792" spans="1:56" x14ac:dyDescent="0.3">
      <c r="A792" s="69" t="s">
        <v>901</v>
      </c>
      <c r="B792" s="70"/>
      <c r="C792" s="70"/>
      <c r="D792" s="71"/>
      <c r="E792" s="73"/>
      <c r="F792" s="109" t="s">
        <v>3682</v>
      </c>
      <c r="G792" s="70"/>
      <c r="H792" s="74"/>
      <c r="I792" s="75"/>
      <c r="J792" s="75"/>
      <c r="K792" s="74" t="s">
        <v>25061</v>
      </c>
      <c r="L792" s="78"/>
      <c r="M792" s="79"/>
      <c r="N792" s="79"/>
      <c r="O792" s="80"/>
      <c r="P792" s="81"/>
      <c r="Q792" s="81"/>
      <c r="R792" s="93"/>
      <c r="S792" s="93"/>
      <c r="T792" s="93"/>
      <c r="U792" s="93"/>
      <c r="V792" s="52"/>
      <c r="W792" s="52"/>
      <c r="X792" s="52"/>
      <c r="Y792" s="52"/>
      <c r="Z792" s="51"/>
      <c r="AA792" s="76"/>
      <c r="AB792" s="76"/>
      <c r="AC792" s="77"/>
      <c r="AD792" s="83" t="s">
        <v>17387</v>
      </c>
      <c r="AE792" s="83">
        <v>194</v>
      </c>
      <c r="AF792" s="83">
        <v>466</v>
      </c>
      <c r="AG792" s="83">
        <v>48656</v>
      </c>
      <c r="AH792" s="83">
        <v>1489</v>
      </c>
      <c r="AI792" s="83"/>
      <c r="AJ792" s="83" t="s">
        <v>19018</v>
      </c>
      <c r="AK792" s="83"/>
      <c r="AL792" s="88" t="s">
        <v>20441</v>
      </c>
      <c r="AM792" s="83"/>
      <c r="AN792" s="85">
        <v>41009.736111111109</v>
      </c>
      <c r="AO792" s="88" t="s">
        <v>21208</v>
      </c>
      <c r="AP792" s="83" t="b">
        <v>0</v>
      </c>
      <c r="AQ792" s="83" t="b">
        <v>0</v>
      </c>
      <c r="AR792" s="83" t="b">
        <v>0</v>
      </c>
      <c r="AS792" s="83"/>
      <c r="AT792" s="83">
        <v>2</v>
      </c>
      <c r="AU792" s="88" t="s">
        <v>22165</v>
      </c>
      <c r="AV792" s="83" t="b">
        <v>0</v>
      </c>
      <c r="AW792" s="83" t="s">
        <v>22320</v>
      </c>
      <c r="AX792" s="88" t="s">
        <v>23110</v>
      </c>
      <c r="AY792" s="83" t="s">
        <v>66</v>
      </c>
      <c r="AZ792" s="2"/>
      <c r="BA792" s="3"/>
      <c r="BB792" s="3"/>
      <c r="BC792" s="3"/>
      <c r="BD792" s="3"/>
    </row>
    <row r="793" spans="1:56" x14ac:dyDescent="0.3">
      <c r="A793" s="69" t="s">
        <v>902</v>
      </c>
      <c r="B793" s="70"/>
      <c r="C793" s="70"/>
      <c r="D793" s="71"/>
      <c r="E793" s="73"/>
      <c r="F793" s="109" t="s">
        <v>3683</v>
      </c>
      <c r="G793" s="70"/>
      <c r="H793" s="74"/>
      <c r="I793" s="75"/>
      <c r="J793" s="75"/>
      <c r="K793" s="74" t="s">
        <v>25062</v>
      </c>
      <c r="L793" s="78"/>
      <c r="M793" s="79"/>
      <c r="N793" s="79"/>
      <c r="O793" s="80"/>
      <c r="P793" s="81"/>
      <c r="Q793" s="81"/>
      <c r="R793" s="93"/>
      <c r="S793" s="93"/>
      <c r="T793" s="93"/>
      <c r="U793" s="93"/>
      <c r="V793" s="52"/>
      <c r="W793" s="52"/>
      <c r="X793" s="52"/>
      <c r="Y793" s="52"/>
      <c r="Z793" s="51"/>
      <c r="AA793" s="76"/>
      <c r="AB793" s="76"/>
      <c r="AC793" s="77"/>
      <c r="AD793" s="83" t="s">
        <v>17388</v>
      </c>
      <c r="AE793" s="83">
        <v>110</v>
      </c>
      <c r="AF793" s="83">
        <v>111</v>
      </c>
      <c r="AG793" s="83">
        <v>5031</v>
      </c>
      <c r="AH793" s="83">
        <v>6799</v>
      </c>
      <c r="AI793" s="83"/>
      <c r="AJ793" s="83"/>
      <c r="AK793" s="83"/>
      <c r="AL793" s="83"/>
      <c r="AM793" s="83"/>
      <c r="AN793" s="85">
        <v>41134.754305555558</v>
      </c>
      <c r="AO793" s="88" t="s">
        <v>21209</v>
      </c>
      <c r="AP793" s="83" t="b">
        <v>1</v>
      </c>
      <c r="AQ793" s="83" t="b">
        <v>0</v>
      </c>
      <c r="AR793" s="83" t="b">
        <v>0</v>
      </c>
      <c r="AS793" s="83"/>
      <c r="AT793" s="83">
        <v>0</v>
      </c>
      <c r="AU793" s="88" t="s">
        <v>22157</v>
      </c>
      <c r="AV793" s="83" t="b">
        <v>0</v>
      </c>
      <c r="AW793" s="83" t="s">
        <v>22320</v>
      </c>
      <c r="AX793" s="88" t="s">
        <v>23111</v>
      </c>
      <c r="AY793" s="83" t="s">
        <v>66</v>
      </c>
      <c r="AZ793" s="2"/>
      <c r="BA793" s="3"/>
      <c r="BB793" s="3"/>
      <c r="BC793" s="3"/>
      <c r="BD793" s="3"/>
    </row>
    <row r="794" spans="1:56" x14ac:dyDescent="0.3">
      <c r="A794" s="69" t="s">
        <v>903</v>
      </c>
      <c r="B794" s="70"/>
      <c r="C794" s="70"/>
      <c r="D794" s="71"/>
      <c r="E794" s="73"/>
      <c r="F794" s="109" t="s">
        <v>3684</v>
      </c>
      <c r="G794" s="70"/>
      <c r="H794" s="74"/>
      <c r="I794" s="75"/>
      <c r="J794" s="75"/>
      <c r="K794" s="74" t="s">
        <v>25063</v>
      </c>
      <c r="L794" s="78"/>
      <c r="M794" s="79"/>
      <c r="N794" s="79"/>
      <c r="O794" s="80"/>
      <c r="P794" s="81"/>
      <c r="Q794" s="81"/>
      <c r="R794" s="93"/>
      <c r="S794" s="93"/>
      <c r="T794" s="93"/>
      <c r="U794" s="93"/>
      <c r="V794" s="52"/>
      <c r="W794" s="52"/>
      <c r="X794" s="52"/>
      <c r="Y794" s="52"/>
      <c r="Z794" s="51"/>
      <c r="AA794" s="76"/>
      <c r="AB794" s="76"/>
      <c r="AC794" s="77"/>
      <c r="AD794" s="83" t="s">
        <v>17389</v>
      </c>
      <c r="AE794" s="83">
        <v>206</v>
      </c>
      <c r="AF794" s="83">
        <v>312</v>
      </c>
      <c r="AG794" s="83">
        <v>27268</v>
      </c>
      <c r="AH794" s="83">
        <v>2803</v>
      </c>
      <c r="AI794" s="83"/>
      <c r="AJ794" s="83" t="s">
        <v>19019</v>
      </c>
      <c r="AK794" s="83"/>
      <c r="AL794" s="83"/>
      <c r="AM794" s="83"/>
      <c r="AN794" s="85">
        <v>41670.824212962965</v>
      </c>
      <c r="AO794" s="88" t="s">
        <v>21210</v>
      </c>
      <c r="AP794" s="83" t="b">
        <v>0</v>
      </c>
      <c r="AQ794" s="83" t="b">
        <v>0</v>
      </c>
      <c r="AR794" s="83" t="b">
        <v>1</v>
      </c>
      <c r="AS794" s="83"/>
      <c r="AT794" s="83">
        <v>9</v>
      </c>
      <c r="AU794" s="88" t="s">
        <v>22165</v>
      </c>
      <c r="AV794" s="83" t="b">
        <v>0</v>
      </c>
      <c r="AW794" s="83" t="s">
        <v>22320</v>
      </c>
      <c r="AX794" s="88" t="s">
        <v>23112</v>
      </c>
      <c r="AY794" s="83" t="s">
        <v>66</v>
      </c>
      <c r="AZ794" s="2"/>
      <c r="BA794" s="3"/>
      <c r="BB794" s="3"/>
      <c r="BC794" s="3"/>
      <c r="BD794" s="3"/>
    </row>
    <row r="795" spans="1:56" x14ac:dyDescent="0.3">
      <c r="A795" s="69" t="s">
        <v>904</v>
      </c>
      <c r="B795" s="70"/>
      <c r="C795" s="70"/>
      <c r="D795" s="71"/>
      <c r="E795" s="73"/>
      <c r="F795" s="109" t="s">
        <v>3685</v>
      </c>
      <c r="G795" s="70"/>
      <c r="H795" s="74"/>
      <c r="I795" s="75"/>
      <c r="J795" s="75"/>
      <c r="K795" s="74" t="s">
        <v>25064</v>
      </c>
      <c r="L795" s="78"/>
      <c r="M795" s="79"/>
      <c r="N795" s="79"/>
      <c r="O795" s="80"/>
      <c r="P795" s="81"/>
      <c r="Q795" s="81"/>
      <c r="R795" s="93"/>
      <c r="S795" s="93"/>
      <c r="T795" s="93"/>
      <c r="U795" s="93"/>
      <c r="V795" s="52"/>
      <c r="W795" s="52"/>
      <c r="X795" s="52"/>
      <c r="Y795" s="52"/>
      <c r="Z795" s="51"/>
      <c r="AA795" s="76"/>
      <c r="AB795" s="76"/>
      <c r="AC795" s="77"/>
      <c r="AD795" s="83" t="s">
        <v>17390</v>
      </c>
      <c r="AE795" s="83">
        <v>186</v>
      </c>
      <c r="AF795" s="83">
        <v>338</v>
      </c>
      <c r="AG795" s="83">
        <v>7703</v>
      </c>
      <c r="AH795" s="83">
        <v>905</v>
      </c>
      <c r="AI795" s="83"/>
      <c r="AJ795" s="83"/>
      <c r="AK795" s="83"/>
      <c r="AL795" s="83"/>
      <c r="AM795" s="83"/>
      <c r="AN795" s="85">
        <v>43787.840439814812</v>
      </c>
      <c r="AO795" s="88" t="s">
        <v>21211</v>
      </c>
      <c r="AP795" s="83" t="b">
        <v>1</v>
      </c>
      <c r="AQ795" s="83" t="b">
        <v>0</v>
      </c>
      <c r="AR795" s="83" t="b">
        <v>0</v>
      </c>
      <c r="AS795" s="83"/>
      <c r="AT795" s="83">
        <v>0</v>
      </c>
      <c r="AU795" s="83"/>
      <c r="AV795" s="83" t="b">
        <v>0</v>
      </c>
      <c r="AW795" s="83" t="s">
        <v>22320</v>
      </c>
      <c r="AX795" s="88" t="s">
        <v>23113</v>
      </c>
      <c r="AY795" s="83" t="s">
        <v>66</v>
      </c>
      <c r="AZ795" s="2"/>
      <c r="BA795" s="3"/>
      <c r="BB795" s="3"/>
      <c r="BC795" s="3"/>
      <c r="BD795" s="3"/>
    </row>
    <row r="796" spans="1:56" x14ac:dyDescent="0.3">
      <c r="A796" s="69" t="s">
        <v>905</v>
      </c>
      <c r="B796" s="70"/>
      <c r="C796" s="70"/>
      <c r="D796" s="71"/>
      <c r="E796" s="73"/>
      <c r="F796" s="109" t="s">
        <v>3686</v>
      </c>
      <c r="G796" s="70"/>
      <c r="H796" s="74"/>
      <c r="I796" s="75"/>
      <c r="J796" s="75"/>
      <c r="K796" s="74" t="s">
        <v>25065</v>
      </c>
      <c r="L796" s="78"/>
      <c r="M796" s="79"/>
      <c r="N796" s="79"/>
      <c r="O796" s="80"/>
      <c r="P796" s="81"/>
      <c r="Q796" s="81"/>
      <c r="R796" s="93"/>
      <c r="S796" s="93"/>
      <c r="T796" s="93"/>
      <c r="U796" s="93"/>
      <c r="V796" s="52"/>
      <c r="W796" s="52"/>
      <c r="X796" s="52"/>
      <c r="Y796" s="52"/>
      <c r="Z796" s="51"/>
      <c r="AA796" s="76"/>
      <c r="AB796" s="76"/>
      <c r="AC796" s="77"/>
      <c r="AD796" s="83" t="s">
        <v>17391</v>
      </c>
      <c r="AE796" s="83">
        <v>279</v>
      </c>
      <c r="AF796" s="83">
        <v>426</v>
      </c>
      <c r="AG796" s="83">
        <v>2968</v>
      </c>
      <c r="AH796" s="83">
        <v>106</v>
      </c>
      <c r="AI796" s="83"/>
      <c r="AJ796" s="83"/>
      <c r="AK796" s="83" t="s">
        <v>20076</v>
      </c>
      <c r="AL796" s="83"/>
      <c r="AM796" s="83"/>
      <c r="AN796" s="85">
        <v>41077.912824074076</v>
      </c>
      <c r="AO796" s="88" t="s">
        <v>21212</v>
      </c>
      <c r="AP796" s="83" t="b">
        <v>1</v>
      </c>
      <c r="AQ796" s="83" t="b">
        <v>0</v>
      </c>
      <c r="AR796" s="83" t="b">
        <v>1</v>
      </c>
      <c r="AS796" s="83"/>
      <c r="AT796" s="83">
        <v>1</v>
      </c>
      <c r="AU796" s="88" t="s">
        <v>22157</v>
      </c>
      <c r="AV796" s="83" t="b">
        <v>0</v>
      </c>
      <c r="AW796" s="83" t="s">
        <v>22320</v>
      </c>
      <c r="AX796" s="88" t="s">
        <v>23114</v>
      </c>
      <c r="AY796" s="83" t="s">
        <v>66</v>
      </c>
      <c r="AZ796" s="2"/>
      <c r="BA796" s="3"/>
      <c r="BB796" s="3"/>
      <c r="BC796" s="3"/>
      <c r="BD796" s="3"/>
    </row>
    <row r="797" spans="1:56" x14ac:dyDescent="0.3">
      <c r="A797" s="69" t="s">
        <v>906</v>
      </c>
      <c r="B797" s="70"/>
      <c r="C797" s="70"/>
      <c r="D797" s="71"/>
      <c r="E797" s="73"/>
      <c r="F797" s="109" t="s">
        <v>3687</v>
      </c>
      <c r="G797" s="70"/>
      <c r="H797" s="74"/>
      <c r="I797" s="75"/>
      <c r="J797" s="75"/>
      <c r="K797" s="74" t="s">
        <v>25066</v>
      </c>
      <c r="L797" s="78"/>
      <c r="M797" s="79"/>
      <c r="N797" s="79"/>
      <c r="O797" s="80"/>
      <c r="P797" s="81"/>
      <c r="Q797" s="81"/>
      <c r="R797" s="93"/>
      <c r="S797" s="93"/>
      <c r="T797" s="93"/>
      <c r="U797" s="93"/>
      <c r="V797" s="52"/>
      <c r="W797" s="52"/>
      <c r="X797" s="52"/>
      <c r="Y797" s="52"/>
      <c r="Z797" s="51"/>
      <c r="AA797" s="76"/>
      <c r="AB797" s="76"/>
      <c r="AC797" s="77"/>
      <c r="AD797" s="83" t="s">
        <v>17392</v>
      </c>
      <c r="AE797" s="83">
        <v>234</v>
      </c>
      <c r="AF797" s="83">
        <v>1158</v>
      </c>
      <c r="AG797" s="83">
        <v>5342</v>
      </c>
      <c r="AH797" s="83">
        <v>184</v>
      </c>
      <c r="AI797" s="83"/>
      <c r="AJ797" s="83" t="s">
        <v>19020</v>
      </c>
      <c r="AK797" s="83"/>
      <c r="AL797" s="83"/>
      <c r="AM797" s="83"/>
      <c r="AN797" s="85">
        <v>43764.819768518515</v>
      </c>
      <c r="AO797" s="88" t="s">
        <v>21213</v>
      </c>
      <c r="AP797" s="83" t="b">
        <v>1</v>
      </c>
      <c r="AQ797" s="83" t="b">
        <v>0</v>
      </c>
      <c r="AR797" s="83" t="b">
        <v>1</v>
      </c>
      <c r="AS797" s="83"/>
      <c r="AT797" s="83">
        <v>2</v>
      </c>
      <c r="AU797" s="83"/>
      <c r="AV797" s="83" t="b">
        <v>0</v>
      </c>
      <c r="AW797" s="83" t="s">
        <v>22320</v>
      </c>
      <c r="AX797" s="88" t="s">
        <v>23115</v>
      </c>
      <c r="AY797" s="83" t="s">
        <v>66</v>
      </c>
      <c r="AZ797" s="2"/>
      <c r="BA797" s="3"/>
      <c r="BB797" s="3"/>
      <c r="BC797" s="3"/>
      <c r="BD797" s="3"/>
    </row>
    <row r="798" spans="1:56" x14ac:dyDescent="0.3">
      <c r="A798" s="69" t="s">
        <v>907</v>
      </c>
      <c r="B798" s="70"/>
      <c r="C798" s="70"/>
      <c r="D798" s="71"/>
      <c r="E798" s="73"/>
      <c r="F798" s="109" t="s">
        <v>3688</v>
      </c>
      <c r="G798" s="70"/>
      <c r="H798" s="74"/>
      <c r="I798" s="75"/>
      <c r="J798" s="75"/>
      <c r="K798" s="74" t="s">
        <v>25067</v>
      </c>
      <c r="L798" s="78"/>
      <c r="M798" s="79"/>
      <c r="N798" s="79"/>
      <c r="O798" s="80"/>
      <c r="P798" s="81"/>
      <c r="Q798" s="81"/>
      <c r="R798" s="93"/>
      <c r="S798" s="93"/>
      <c r="T798" s="93"/>
      <c r="U798" s="93"/>
      <c r="V798" s="52"/>
      <c r="W798" s="52"/>
      <c r="X798" s="52"/>
      <c r="Y798" s="52"/>
      <c r="Z798" s="51"/>
      <c r="AA798" s="76"/>
      <c r="AB798" s="76"/>
      <c r="AC798" s="77"/>
      <c r="AD798" s="83" t="s">
        <v>17393</v>
      </c>
      <c r="AE798" s="83">
        <v>93</v>
      </c>
      <c r="AF798" s="83">
        <v>62</v>
      </c>
      <c r="AG798" s="83">
        <v>102</v>
      </c>
      <c r="AH798" s="83">
        <v>215</v>
      </c>
      <c r="AI798" s="83"/>
      <c r="AJ798" s="83"/>
      <c r="AK798" s="83" t="s">
        <v>16552</v>
      </c>
      <c r="AL798" s="83"/>
      <c r="AM798" s="83"/>
      <c r="AN798" s="85">
        <v>43461.22928240741</v>
      </c>
      <c r="AO798" s="88" t="s">
        <v>21214</v>
      </c>
      <c r="AP798" s="83" t="b">
        <v>1</v>
      </c>
      <c r="AQ798" s="83" t="b">
        <v>0</v>
      </c>
      <c r="AR798" s="83" t="b">
        <v>0</v>
      </c>
      <c r="AS798" s="83"/>
      <c r="AT798" s="83">
        <v>0</v>
      </c>
      <c r="AU798" s="83"/>
      <c r="AV798" s="83" t="b">
        <v>0</v>
      </c>
      <c r="AW798" s="83" t="s">
        <v>22320</v>
      </c>
      <c r="AX798" s="88" t="s">
        <v>23116</v>
      </c>
      <c r="AY798" s="83" t="s">
        <v>66</v>
      </c>
      <c r="AZ798" s="2"/>
      <c r="BA798" s="3"/>
      <c r="BB798" s="3"/>
      <c r="BC798" s="3"/>
      <c r="BD798" s="3"/>
    </row>
    <row r="799" spans="1:56" x14ac:dyDescent="0.3">
      <c r="A799" s="69" t="s">
        <v>908</v>
      </c>
      <c r="B799" s="70"/>
      <c r="C799" s="70"/>
      <c r="D799" s="71"/>
      <c r="E799" s="73"/>
      <c r="F799" s="109" t="s">
        <v>3689</v>
      </c>
      <c r="G799" s="70"/>
      <c r="H799" s="74"/>
      <c r="I799" s="75"/>
      <c r="J799" s="75"/>
      <c r="K799" s="74" t="s">
        <v>25068</v>
      </c>
      <c r="L799" s="78"/>
      <c r="M799" s="79"/>
      <c r="N799" s="79"/>
      <c r="O799" s="80"/>
      <c r="P799" s="81"/>
      <c r="Q799" s="81"/>
      <c r="R799" s="93"/>
      <c r="S799" s="93"/>
      <c r="T799" s="93"/>
      <c r="U799" s="93"/>
      <c r="V799" s="52"/>
      <c r="W799" s="52"/>
      <c r="X799" s="52"/>
      <c r="Y799" s="52"/>
      <c r="Z799" s="51"/>
      <c r="AA799" s="76"/>
      <c r="AB799" s="76"/>
      <c r="AC799" s="77"/>
      <c r="AD799" s="83" t="s">
        <v>17394</v>
      </c>
      <c r="AE799" s="83">
        <v>531</v>
      </c>
      <c r="AF799" s="83">
        <v>1421</v>
      </c>
      <c r="AG799" s="83">
        <v>122508</v>
      </c>
      <c r="AH799" s="83">
        <v>11634</v>
      </c>
      <c r="AI799" s="83"/>
      <c r="AJ799" s="83" t="s">
        <v>19021</v>
      </c>
      <c r="AK799" s="83" t="s">
        <v>16552</v>
      </c>
      <c r="AL799" s="88" t="s">
        <v>20442</v>
      </c>
      <c r="AM799" s="83"/>
      <c r="AN799" s="85">
        <v>40572.551585648151</v>
      </c>
      <c r="AO799" s="88" t="s">
        <v>21215</v>
      </c>
      <c r="AP799" s="83" t="b">
        <v>0</v>
      </c>
      <c r="AQ799" s="83" t="b">
        <v>0</v>
      </c>
      <c r="AR799" s="83" t="b">
        <v>1</v>
      </c>
      <c r="AS799" s="83"/>
      <c r="AT799" s="83">
        <v>14</v>
      </c>
      <c r="AU799" s="88" t="s">
        <v>22171</v>
      </c>
      <c r="AV799" s="83" t="b">
        <v>0</v>
      </c>
      <c r="AW799" s="83" t="s">
        <v>22320</v>
      </c>
      <c r="AX799" s="88" t="s">
        <v>23117</v>
      </c>
      <c r="AY799" s="83" t="s">
        <v>66</v>
      </c>
      <c r="AZ799" s="2"/>
      <c r="BA799" s="3"/>
      <c r="BB799" s="3"/>
      <c r="BC799" s="3"/>
      <c r="BD799" s="3"/>
    </row>
    <row r="800" spans="1:56" x14ac:dyDescent="0.3">
      <c r="A800" s="69" t="s">
        <v>909</v>
      </c>
      <c r="B800" s="70"/>
      <c r="C800" s="70"/>
      <c r="D800" s="71"/>
      <c r="E800" s="73"/>
      <c r="F800" s="109" t="s">
        <v>3690</v>
      </c>
      <c r="G800" s="70"/>
      <c r="H800" s="74"/>
      <c r="I800" s="75"/>
      <c r="J800" s="75"/>
      <c r="K800" s="74" t="s">
        <v>25069</v>
      </c>
      <c r="L800" s="78"/>
      <c r="M800" s="79"/>
      <c r="N800" s="79"/>
      <c r="O800" s="80"/>
      <c r="P800" s="81"/>
      <c r="Q800" s="81"/>
      <c r="R800" s="93"/>
      <c r="S800" s="93"/>
      <c r="T800" s="93"/>
      <c r="U800" s="93"/>
      <c r="V800" s="52"/>
      <c r="W800" s="52"/>
      <c r="X800" s="52"/>
      <c r="Y800" s="52"/>
      <c r="Z800" s="51"/>
      <c r="AA800" s="76"/>
      <c r="AB800" s="76"/>
      <c r="AC800" s="77"/>
      <c r="AD800" s="83" t="s">
        <v>17395</v>
      </c>
      <c r="AE800" s="83">
        <v>3010</v>
      </c>
      <c r="AF800" s="83">
        <v>2007</v>
      </c>
      <c r="AG800" s="83">
        <v>17563</v>
      </c>
      <c r="AH800" s="83">
        <v>11976</v>
      </c>
      <c r="AI800" s="83"/>
      <c r="AJ800" s="83" t="s">
        <v>19022</v>
      </c>
      <c r="AK800" s="83" t="s">
        <v>16552</v>
      </c>
      <c r="AL800" s="83"/>
      <c r="AM800" s="83"/>
      <c r="AN800" s="85">
        <v>39962.602037037039</v>
      </c>
      <c r="AO800" s="88" t="s">
        <v>21216</v>
      </c>
      <c r="AP800" s="83" t="b">
        <v>0</v>
      </c>
      <c r="AQ800" s="83" t="b">
        <v>0</v>
      </c>
      <c r="AR800" s="83" t="b">
        <v>1</v>
      </c>
      <c r="AS800" s="83"/>
      <c r="AT800" s="83">
        <v>11</v>
      </c>
      <c r="AU800" s="88" t="s">
        <v>22172</v>
      </c>
      <c r="AV800" s="83" t="b">
        <v>0</v>
      </c>
      <c r="AW800" s="83" t="s">
        <v>22320</v>
      </c>
      <c r="AX800" s="88" t="s">
        <v>23118</v>
      </c>
      <c r="AY800" s="83" t="s">
        <v>66</v>
      </c>
      <c r="AZ800" s="2"/>
      <c r="BA800" s="3"/>
      <c r="BB800" s="3"/>
      <c r="BC800" s="3"/>
      <c r="BD800" s="3"/>
    </row>
    <row r="801" spans="1:56" x14ac:dyDescent="0.3">
      <c r="A801" s="69" t="s">
        <v>2032</v>
      </c>
      <c r="B801" s="70"/>
      <c r="C801" s="70"/>
      <c r="D801" s="71"/>
      <c r="E801" s="73"/>
      <c r="F801" s="109" t="s">
        <v>4722</v>
      </c>
      <c r="G801" s="70"/>
      <c r="H801" s="74"/>
      <c r="I801" s="75"/>
      <c r="J801" s="75"/>
      <c r="K801" s="74" t="s">
        <v>25070</v>
      </c>
      <c r="L801" s="78"/>
      <c r="M801" s="79"/>
      <c r="N801" s="79"/>
      <c r="O801" s="80"/>
      <c r="P801" s="81"/>
      <c r="Q801" s="81"/>
      <c r="R801" s="93"/>
      <c r="S801" s="93"/>
      <c r="T801" s="93"/>
      <c r="U801" s="93"/>
      <c r="V801" s="52"/>
      <c r="W801" s="52"/>
      <c r="X801" s="52"/>
      <c r="Y801" s="52"/>
      <c r="Z801" s="51"/>
      <c r="AA801" s="76"/>
      <c r="AB801" s="76"/>
      <c r="AC801" s="77"/>
      <c r="AD801" s="83" t="s">
        <v>17396</v>
      </c>
      <c r="AE801" s="83">
        <v>1498</v>
      </c>
      <c r="AF801" s="83">
        <v>2195</v>
      </c>
      <c r="AG801" s="83">
        <v>26830</v>
      </c>
      <c r="AH801" s="83">
        <v>1765</v>
      </c>
      <c r="AI801" s="83"/>
      <c r="AJ801" s="83" t="s">
        <v>19023</v>
      </c>
      <c r="AK801" s="83" t="s">
        <v>20077</v>
      </c>
      <c r="AL801" s="83"/>
      <c r="AM801" s="83"/>
      <c r="AN801" s="85">
        <v>43486.755567129629</v>
      </c>
      <c r="AO801" s="88" t="s">
        <v>21217</v>
      </c>
      <c r="AP801" s="83" t="b">
        <v>1</v>
      </c>
      <c r="AQ801" s="83" t="b">
        <v>0</v>
      </c>
      <c r="AR801" s="83" t="b">
        <v>1</v>
      </c>
      <c r="AS801" s="83"/>
      <c r="AT801" s="83">
        <v>3</v>
      </c>
      <c r="AU801" s="83"/>
      <c r="AV801" s="83" t="b">
        <v>0</v>
      </c>
      <c r="AW801" s="83" t="s">
        <v>22320</v>
      </c>
      <c r="AX801" s="88" t="s">
        <v>23119</v>
      </c>
      <c r="AY801" s="83" t="s">
        <v>66</v>
      </c>
      <c r="AZ801" s="2"/>
      <c r="BA801" s="3"/>
      <c r="BB801" s="3"/>
      <c r="BC801" s="3"/>
      <c r="BD801" s="3"/>
    </row>
    <row r="802" spans="1:56" x14ac:dyDescent="0.3">
      <c r="A802" s="69" t="s">
        <v>910</v>
      </c>
      <c r="B802" s="70"/>
      <c r="C802" s="70"/>
      <c r="D802" s="71"/>
      <c r="E802" s="73"/>
      <c r="F802" s="109" t="s">
        <v>3691</v>
      </c>
      <c r="G802" s="70"/>
      <c r="H802" s="74"/>
      <c r="I802" s="75"/>
      <c r="J802" s="75"/>
      <c r="K802" s="74" t="s">
        <v>25071</v>
      </c>
      <c r="L802" s="78"/>
      <c r="M802" s="79"/>
      <c r="N802" s="79"/>
      <c r="O802" s="80"/>
      <c r="P802" s="81"/>
      <c r="Q802" s="81"/>
      <c r="R802" s="93"/>
      <c r="S802" s="93"/>
      <c r="T802" s="93"/>
      <c r="U802" s="93"/>
      <c r="V802" s="52"/>
      <c r="W802" s="52"/>
      <c r="X802" s="52"/>
      <c r="Y802" s="52"/>
      <c r="Z802" s="51"/>
      <c r="AA802" s="76"/>
      <c r="AB802" s="76"/>
      <c r="AC802" s="77"/>
      <c r="AD802" s="83" t="s">
        <v>17397</v>
      </c>
      <c r="AE802" s="83">
        <v>152</v>
      </c>
      <c r="AF802" s="83">
        <v>57</v>
      </c>
      <c r="AG802" s="83">
        <v>544</v>
      </c>
      <c r="AH802" s="83">
        <v>14</v>
      </c>
      <c r="AI802" s="83"/>
      <c r="AJ802" s="83" t="s">
        <v>19024</v>
      </c>
      <c r="AK802" s="83"/>
      <c r="AL802" s="83"/>
      <c r="AM802" s="83"/>
      <c r="AN802" s="85">
        <v>41970.992766203701</v>
      </c>
      <c r="AO802" s="88" t="s">
        <v>21218</v>
      </c>
      <c r="AP802" s="83" t="b">
        <v>1</v>
      </c>
      <c r="AQ802" s="83" t="b">
        <v>0</v>
      </c>
      <c r="AR802" s="83" t="b">
        <v>1</v>
      </c>
      <c r="AS802" s="83"/>
      <c r="AT802" s="83">
        <v>0</v>
      </c>
      <c r="AU802" s="88" t="s">
        <v>22157</v>
      </c>
      <c r="AV802" s="83" t="b">
        <v>0</v>
      </c>
      <c r="AW802" s="83" t="s">
        <v>22320</v>
      </c>
      <c r="AX802" s="88" t="s">
        <v>23120</v>
      </c>
      <c r="AY802" s="83" t="s">
        <v>66</v>
      </c>
      <c r="AZ802" s="2"/>
      <c r="BA802" s="3"/>
      <c r="BB802" s="3"/>
      <c r="BC802" s="3"/>
      <c r="BD802" s="3"/>
    </row>
    <row r="803" spans="1:56" x14ac:dyDescent="0.3">
      <c r="A803" s="69" t="s">
        <v>2152</v>
      </c>
      <c r="B803" s="70"/>
      <c r="C803" s="70"/>
      <c r="D803" s="71"/>
      <c r="E803" s="73"/>
      <c r="F803" s="109" t="s">
        <v>22234</v>
      </c>
      <c r="G803" s="70"/>
      <c r="H803" s="74"/>
      <c r="I803" s="75"/>
      <c r="J803" s="75"/>
      <c r="K803" s="74" t="s">
        <v>25072</v>
      </c>
      <c r="L803" s="78"/>
      <c r="M803" s="79"/>
      <c r="N803" s="79"/>
      <c r="O803" s="80"/>
      <c r="P803" s="81"/>
      <c r="Q803" s="81"/>
      <c r="R803" s="93"/>
      <c r="S803" s="93"/>
      <c r="T803" s="93"/>
      <c r="U803" s="93"/>
      <c r="V803" s="52"/>
      <c r="W803" s="52"/>
      <c r="X803" s="52"/>
      <c r="Y803" s="52"/>
      <c r="Z803" s="51"/>
      <c r="AA803" s="76"/>
      <c r="AB803" s="76"/>
      <c r="AC803" s="77"/>
      <c r="AD803" s="83" t="s">
        <v>17398</v>
      </c>
      <c r="AE803" s="83">
        <v>1053</v>
      </c>
      <c r="AF803" s="83">
        <v>72266632</v>
      </c>
      <c r="AG803" s="83">
        <v>24568</v>
      </c>
      <c r="AH803" s="83">
        <v>2791</v>
      </c>
      <c r="AI803" s="83"/>
      <c r="AJ803" s="83" t="s">
        <v>19025</v>
      </c>
      <c r="AK803" s="83" t="s">
        <v>20078</v>
      </c>
      <c r="AL803" s="88" t="s">
        <v>20443</v>
      </c>
      <c r="AM803" s="83"/>
      <c r="AN803" s="85">
        <v>39399.905393518522</v>
      </c>
      <c r="AO803" s="88" t="s">
        <v>21219</v>
      </c>
      <c r="AP803" s="83" t="b">
        <v>0</v>
      </c>
      <c r="AQ803" s="83" t="b">
        <v>0</v>
      </c>
      <c r="AR803" s="83" t="b">
        <v>0</v>
      </c>
      <c r="AS803" s="83"/>
      <c r="AT803" s="83">
        <v>81760</v>
      </c>
      <c r="AU803" s="88" t="s">
        <v>22168</v>
      </c>
      <c r="AV803" s="83" t="b">
        <v>1</v>
      </c>
      <c r="AW803" s="83" t="s">
        <v>22320</v>
      </c>
      <c r="AX803" s="88" t="s">
        <v>23121</v>
      </c>
      <c r="AY803" s="83" t="s">
        <v>65</v>
      </c>
      <c r="AZ803" s="2"/>
      <c r="BA803" s="3"/>
      <c r="BB803" s="3"/>
      <c r="BC803" s="3"/>
      <c r="BD803" s="3"/>
    </row>
    <row r="804" spans="1:56" x14ac:dyDescent="0.3">
      <c r="A804" s="69" t="s">
        <v>911</v>
      </c>
      <c r="B804" s="70"/>
      <c r="C804" s="70"/>
      <c r="D804" s="71"/>
      <c r="E804" s="73"/>
      <c r="F804" s="109" t="s">
        <v>3692</v>
      </c>
      <c r="G804" s="70"/>
      <c r="H804" s="74"/>
      <c r="I804" s="75"/>
      <c r="J804" s="75"/>
      <c r="K804" s="74" t="s">
        <v>25073</v>
      </c>
      <c r="L804" s="78"/>
      <c r="M804" s="79"/>
      <c r="N804" s="79"/>
      <c r="O804" s="80"/>
      <c r="P804" s="81"/>
      <c r="Q804" s="81"/>
      <c r="R804" s="93"/>
      <c r="S804" s="93"/>
      <c r="T804" s="93"/>
      <c r="U804" s="93"/>
      <c r="V804" s="52"/>
      <c r="W804" s="52"/>
      <c r="X804" s="52"/>
      <c r="Y804" s="52"/>
      <c r="Z804" s="51"/>
      <c r="AA804" s="76"/>
      <c r="AB804" s="76"/>
      <c r="AC804" s="77"/>
      <c r="AD804" s="83" t="s">
        <v>17399</v>
      </c>
      <c r="AE804" s="83">
        <v>318</v>
      </c>
      <c r="AF804" s="83">
        <v>1117</v>
      </c>
      <c r="AG804" s="83">
        <v>22346</v>
      </c>
      <c r="AH804" s="83">
        <v>502</v>
      </c>
      <c r="AI804" s="83"/>
      <c r="AJ804" s="83" t="s">
        <v>19026</v>
      </c>
      <c r="AK804" s="83" t="s">
        <v>19964</v>
      </c>
      <c r="AL804" s="83"/>
      <c r="AM804" s="83"/>
      <c r="AN804" s="85">
        <v>40705.096412037034</v>
      </c>
      <c r="AO804" s="88" t="s">
        <v>21220</v>
      </c>
      <c r="AP804" s="83" t="b">
        <v>1</v>
      </c>
      <c r="AQ804" s="83" t="b">
        <v>0</v>
      </c>
      <c r="AR804" s="83" t="b">
        <v>1</v>
      </c>
      <c r="AS804" s="83"/>
      <c r="AT804" s="83">
        <v>9</v>
      </c>
      <c r="AU804" s="88" t="s">
        <v>22157</v>
      </c>
      <c r="AV804" s="83" t="b">
        <v>0</v>
      </c>
      <c r="AW804" s="83" t="s">
        <v>22320</v>
      </c>
      <c r="AX804" s="88" t="s">
        <v>23122</v>
      </c>
      <c r="AY804" s="83" t="s">
        <v>66</v>
      </c>
      <c r="AZ804" s="2"/>
      <c r="BA804" s="3"/>
      <c r="BB804" s="3"/>
      <c r="BC804" s="3"/>
      <c r="BD804" s="3"/>
    </row>
    <row r="805" spans="1:56" x14ac:dyDescent="0.3">
      <c r="A805" s="69" t="s">
        <v>912</v>
      </c>
      <c r="B805" s="70"/>
      <c r="C805" s="70"/>
      <c r="D805" s="71"/>
      <c r="E805" s="73"/>
      <c r="F805" s="109" t="s">
        <v>3693</v>
      </c>
      <c r="G805" s="70"/>
      <c r="H805" s="74"/>
      <c r="I805" s="75"/>
      <c r="J805" s="75"/>
      <c r="K805" s="74" t="s">
        <v>25074</v>
      </c>
      <c r="L805" s="78"/>
      <c r="M805" s="79"/>
      <c r="N805" s="79"/>
      <c r="O805" s="80"/>
      <c r="P805" s="81"/>
      <c r="Q805" s="81"/>
      <c r="R805" s="93"/>
      <c r="S805" s="93"/>
      <c r="T805" s="93"/>
      <c r="U805" s="93"/>
      <c r="V805" s="52"/>
      <c r="W805" s="52"/>
      <c r="X805" s="52"/>
      <c r="Y805" s="52"/>
      <c r="Z805" s="51"/>
      <c r="AA805" s="76"/>
      <c r="AB805" s="76"/>
      <c r="AC805" s="77"/>
      <c r="AD805" s="83" t="s">
        <v>17400</v>
      </c>
      <c r="AE805" s="83">
        <v>403</v>
      </c>
      <c r="AF805" s="83">
        <v>491</v>
      </c>
      <c r="AG805" s="83">
        <v>3427</v>
      </c>
      <c r="AH805" s="83">
        <v>13</v>
      </c>
      <c r="AI805" s="83"/>
      <c r="AJ805" s="83" t="s">
        <v>19027</v>
      </c>
      <c r="AK805" s="83" t="s">
        <v>16552</v>
      </c>
      <c r="AL805" s="83"/>
      <c r="AM805" s="83"/>
      <c r="AN805" s="85">
        <v>43156.983113425929</v>
      </c>
      <c r="AO805" s="83"/>
      <c r="AP805" s="83" t="b">
        <v>0</v>
      </c>
      <c r="AQ805" s="83" t="b">
        <v>0</v>
      </c>
      <c r="AR805" s="83" t="b">
        <v>0</v>
      </c>
      <c r="AS805" s="83"/>
      <c r="AT805" s="83">
        <v>0</v>
      </c>
      <c r="AU805" s="88" t="s">
        <v>22157</v>
      </c>
      <c r="AV805" s="83" t="b">
        <v>0</v>
      </c>
      <c r="AW805" s="83" t="s">
        <v>22320</v>
      </c>
      <c r="AX805" s="88" t="s">
        <v>23123</v>
      </c>
      <c r="AY805" s="83" t="s">
        <v>66</v>
      </c>
      <c r="AZ805" s="2"/>
      <c r="BA805" s="3"/>
      <c r="BB805" s="3"/>
      <c r="BC805" s="3"/>
      <c r="BD805" s="3"/>
    </row>
    <row r="806" spans="1:56" x14ac:dyDescent="0.3">
      <c r="A806" s="69" t="s">
        <v>913</v>
      </c>
      <c r="B806" s="70"/>
      <c r="C806" s="70"/>
      <c r="D806" s="71"/>
      <c r="E806" s="73"/>
      <c r="F806" s="109" t="s">
        <v>3694</v>
      </c>
      <c r="G806" s="70"/>
      <c r="H806" s="74"/>
      <c r="I806" s="75"/>
      <c r="J806" s="75"/>
      <c r="K806" s="74" t="s">
        <v>25075</v>
      </c>
      <c r="L806" s="78"/>
      <c r="M806" s="79"/>
      <c r="N806" s="79"/>
      <c r="O806" s="80"/>
      <c r="P806" s="81"/>
      <c r="Q806" s="81"/>
      <c r="R806" s="93"/>
      <c r="S806" s="93"/>
      <c r="T806" s="93"/>
      <c r="U806" s="93"/>
      <c r="V806" s="52"/>
      <c r="W806" s="52"/>
      <c r="X806" s="52"/>
      <c r="Y806" s="52"/>
      <c r="Z806" s="51"/>
      <c r="AA806" s="76"/>
      <c r="AB806" s="76"/>
      <c r="AC806" s="77"/>
      <c r="AD806" s="83" t="s">
        <v>17401</v>
      </c>
      <c r="AE806" s="83">
        <v>19</v>
      </c>
      <c r="AF806" s="83">
        <v>3</v>
      </c>
      <c r="AG806" s="83">
        <v>2</v>
      </c>
      <c r="AH806" s="83">
        <v>0</v>
      </c>
      <c r="AI806" s="83"/>
      <c r="AJ806" s="83"/>
      <c r="AK806" s="83" t="s">
        <v>16552</v>
      </c>
      <c r="AL806" s="83"/>
      <c r="AM806" s="83"/>
      <c r="AN806" s="85">
        <v>43449.844027777777</v>
      </c>
      <c r="AO806" s="88" t="s">
        <v>21221</v>
      </c>
      <c r="AP806" s="83" t="b">
        <v>0</v>
      </c>
      <c r="AQ806" s="83" t="b">
        <v>0</v>
      </c>
      <c r="AR806" s="83" t="b">
        <v>0</v>
      </c>
      <c r="AS806" s="83"/>
      <c r="AT806" s="83">
        <v>0</v>
      </c>
      <c r="AU806" s="88" t="s">
        <v>22157</v>
      </c>
      <c r="AV806" s="83" t="b">
        <v>0</v>
      </c>
      <c r="AW806" s="83" t="s">
        <v>22320</v>
      </c>
      <c r="AX806" s="88" t="s">
        <v>23124</v>
      </c>
      <c r="AY806" s="83" t="s">
        <v>66</v>
      </c>
      <c r="AZ806" s="2"/>
      <c r="BA806" s="3"/>
      <c r="BB806" s="3"/>
      <c r="BC806" s="3"/>
      <c r="BD806" s="3"/>
    </row>
    <row r="807" spans="1:56" x14ac:dyDescent="0.3">
      <c r="A807" s="69" t="s">
        <v>914</v>
      </c>
      <c r="B807" s="70"/>
      <c r="C807" s="70"/>
      <c r="D807" s="71"/>
      <c r="E807" s="73"/>
      <c r="F807" s="109" t="s">
        <v>3695</v>
      </c>
      <c r="G807" s="70"/>
      <c r="H807" s="74"/>
      <c r="I807" s="75"/>
      <c r="J807" s="75"/>
      <c r="K807" s="74" t="s">
        <v>25076</v>
      </c>
      <c r="L807" s="78"/>
      <c r="M807" s="79"/>
      <c r="N807" s="79"/>
      <c r="O807" s="80"/>
      <c r="P807" s="81"/>
      <c r="Q807" s="81"/>
      <c r="R807" s="93"/>
      <c r="S807" s="93"/>
      <c r="T807" s="93"/>
      <c r="U807" s="93"/>
      <c r="V807" s="52"/>
      <c r="W807" s="52"/>
      <c r="X807" s="52"/>
      <c r="Y807" s="52"/>
      <c r="Z807" s="51"/>
      <c r="AA807" s="76"/>
      <c r="AB807" s="76"/>
      <c r="AC807" s="77"/>
      <c r="AD807" s="83" t="s">
        <v>17402</v>
      </c>
      <c r="AE807" s="83">
        <v>1720</v>
      </c>
      <c r="AF807" s="83">
        <v>2079</v>
      </c>
      <c r="AG807" s="83">
        <v>46697</v>
      </c>
      <c r="AH807" s="83">
        <v>1210</v>
      </c>
      <c r="AI807" s="83"/>
      <c r="AJ807" s="83" t="s">
        <v>19028</v>
      </c>
      <c r="AK807" s="83"/>
      <c r="AL807" s="88" t="s">
        <v>20444</v>
      </c>
      <c r="AM807" s="83"/>
      <c r="AN807" s="85">
        <v>41014.282569444447</v>
      </c>
      <c r="AO807" s="88" t="s">
        <v>21222</v>
      </c>
      <c r="AP807" s="83" t="b">
        <v>0</v>
      </c>
      <c r="AQ807" s="83" t="b">
        <v>0</v>
      </c>
      <c r="AR807" s="83" t="b">
        <v>1</v>
      </c>
      <c r="AS807" s="83"/>
      <c r="AT807" s="83">
        <v>17</v>
      </c>
      <c r="AU807" s="88" t="s">
        <v>22161</v>
      </c>
      <c r="AV807" s="83" t="b">
        <v>0</v>
      </c>
      <c r="AW807" s="83" t="s">
        <v>22320</v>
      </c>
      <c r="AX807" s="88" t="s">
        <v>23125</v>
      </c>
      <c r="AY807" s="83" t="s">
        <v>66</v>
      </c>
      <c r="AZ807" s="2"/>
      <c r="BA807" s="3"/>
      <c r="BB807" s="3"/>
      <c r="BC807" s="3"/>
      <c r="BD807" s="3"/>
    </row>
    <row r="808" spans="1:56" x14ac:dyDescent="0.3">
      <c r="A808" s="69" t="s">
        <v>915</v>
      </c>
      <c r="B808" s="70"/>
      <c r="C808" s="70"/>
      <c r="D808" s="71"/>
      <c r="E808" s="73"/>
      <c r="F808" s="109" t="s">
        <v>3696</v>
      </c>
      <c r="G808" s="70"/>
      <c r="H808" s="74"/>
      <c r="I808" s="75"/>
      <c r="J808" s="75"/>
      <c r="K808" s="74" t="s">
        <v>25077</v>
      </c>
      <c r="L808" s="78"/>
      <c r="M808" s="79"/>
      <c r="N808" s="79"/>
      <c r="O808" s="80"/>
      <c r="P808" s="81"/>
      <c r="Q808" s="81"/>
      <c r="R808" s="93"/>
      <c r="S808" s="93"/>
      <c r="T808" s="93"/>
      <c r="U808" s="93"/>
      <c r="V808" s="52"/>
      <c r="W808" s="52"/>
      <c r="X808" s="52"/>
      <c r="Y808" s="52"/>
      <c r="Z808" s="51"/>
      <c r="AA808" s="76"/>
      <c r="AB808" s="76"/>
      <c r="AC808" s="77"/>
      <c r="AD808" s="83" t="s">
        <v>17403</v>
      </c>
      <c r="AE808" s="83">
        <v>1</v>
      </c>
      <c r="AF808" s="83">
        <v>5</v>
      </c>
      <c r="AG808" s="83">
        <v>28</v>
      </c>
      <c r="AH808" s="83">
        <v>29</v>
      </c>
      <c r="AI808" s="83"/>
      <c r="AJ808" s="88" t="s">
        <v>19029</v>
      </c>
      <c r="AK808" s="83" t="s">
        <v>20048</v>
      </c>
      <c r="AL808" s="88" t="s">
        <v>19029</v>
      </c>
      <c r="AM808" s="83"/>
      <c r="AN808" s="85">
        <v>41622.710821759261</v>
      </c>
      <c r="AO808" s="83"/>
      <c r="AP808" s="83" t="b">
        <v>1</v>
      </c>
      <c r="AQ808" s="83" t="b">
        <v>0</v>
      </c>
      <c r="AR808" s="83" t="b">
        <v>0</v>
      </c>
      <c r="AS808" s="83"/>
      <c r="AT808" s="83">
        <v>0</v>
      </c>
      <c r="AU808" s="88" t="s">
        <v>22157</v>
      </c>
      <c r="AV808" s="83" t="b">
        <v>0</v>
      </c>
      <c r="AW808" s="83" t="s">
        <v>22320</v>
      </c>
      <c r="AX808" s="88" t="s">
        <v>23126</v>
      </c>
      <c r="AY808" s="83" t="s">
        <v>66</v>
      </c>
      <c r="AZ808" s="2"/>
      <c r="BA808" s="3"/>
      <c r="BB808" s="3"/>
      <c r="BC808" s="3"/>
      <c r="BD808" s="3"/>
    </row>
    <row r="809" spans="1:56" x14ac:dyDescent="0.3">
      <c r="A809" s="69" t="s">
        <v>2153</v>
      </c>
      <c r="B809" s="70"/>
      <c r="C809" s="70"/>
      <c r="D809" s="71"/>
      <c r="E809" s="73"/>
      <c r="F809" s="109" t="s">
        <v>22235</v>
      </c>
      <c r="G809" s="70"/>
      <c r="H809" s="74"/>
      <c r="I809" s="75"/>
      <c r="J809" s="75"/>
      <c r="K809" s="74" t="s">
        <v>25078</v>
      </c>
      <c r="L809" s="78"/>
      <c r="M809" s="79"/>
      <c r="N809" s="79"/>
      <c r="O809" s="80"/>
      <c r="P809" s="81"/>
      <c r="Q809" s="81"/>
      <c r="R809" s="93"/>
      <c r="S809" s="93"/>
      <c r="T809" s="93"/>
      <c r="U809" s="93"/>
      <c r="V809" s="52"/>
      <c r="W809" s="52"/>
      <c r="X809" s="52"/>
      <c r="Y809" s="52"/>
      <c r="Z809" s="51"/>
      <c r="AA809" s="76"/>
      <c r="AB809" s="76"/>
      <c r="AC809" s="77"/>
      <c r="AD809" s="83" t="s">
        <v>17404</v>
      </c>
      <c r="AE809" s="83">
        <v>116</v>
      </c>
      <c r="AF809" s="83">
        <v>81</v>
      </c>
      <c r="AG809" s="83">
        <v>298</v>
      </c>
      <c r="AH809" s="83">
        <v>122</v>
      </c>
      <c r="AI809" s="83"/>
      <c r="AJ809" s="83" t="s">
        <v>19030</v>
      </c>
      <c r="AK809" s="83"/>
      <c r="AL809" s="83"/>
      <c r="AM809" s="83"/>
      <c r="AN809" s="85">
        <v>41256.162743055553</v>
      </c>
      <c r="AO809" s="88" t="s">
        <v>21223</v>
      </c>
      <c r="AP809" s="83" t="b">
        <v>1</v>
      </c>
      <c r="AQ809" s="83" t="b">
        <v>0</v>
      </c>
      <c r="AR809" s="83" t="b">
        <v>1</v>
      </c>
      <c r="AS809" s="83"/>
      <c r="AT809" s="83">
        <v>0</v>
      </c>
      <c r="AU809" s="88" t="s">
        <v>22157</v>
      </c>
      <c r="AV809" s="83" t="b">
        <v>0</v>
      </c>
      <c r="AW809" s="83" t="s">
        <v>22320</v>
      </c>
      <c r="AX809" s="88" t="s">
        <v>23127</v>
      </c>
      <c r="AY809" s="83" t="s">
        <v>65</v>
      </c>
      <c r="AZ809" s="2"/>
      <c r="BA809" s="3"/>
      <c r="BB809" s="3"/>
      <c r="BC809" s="3"/>
      <c r="BD809" s="3"/>
    </row>
    <row r="810" spans="1:56" x14ac:dyDescent="0.3">
      <c r="A810" s="69" t="s">
        <v>916</v>
      </c>
      <c r="B810" s="70"/>
      <c r="C810" s="70"/>
      <c r="D810" s="71"/>
      <c r="E810" s="73"/>
      <c r="F810" s="109" t="s">
        <v>3697</v>
      </c>
      <c r="G810" s="70"/>
      <c r="H810" s="74"/>
      <c r="I810" s="75"/>
      <c r="J810" s="75"/>
      <c r="K810" s="74" t="s">
        <v>25079</v>
      </c>
      <c r="L810" s="78"/>
      <c r="M810" s="79"/>
      <c r="N810" s="79"/>
      <c r="O810" s="80"/>
      <c r="P810" s="81"/>
      <c r="Q810" s="81"/>
      <c r="R810" s="93"/>
      <c r="S810" s="93"/>
      <c r="T810" s="93"/>
      <c r="U810" s="93"/>
      <c r="V810" s="52"/>
      <c r="W810" s="52"/>
      <c r="X810" s="52"/>
      <c r="Y810" s="52"/>
      <c r="Z810" s="51"/>
      <c r="AA810" s="76"/>
      <c r="AB810" s="76"/>
      <c r="AC810" s="77"/>
      <c r="AD810" s="83" t="s">
        <v>17405</v>
      </c>
      <c r="AE810" s="83">
        <v>42</v>
      </c>
      <c r="AF810" s="83">
        <v>99</v>
      </c>
      <c r="AG810" s="83">
        <v>2801</v>
      </c>
      <c r="AH810" s="83">
        <v>210</v>
      </c>
      <c r="AI810" s="83"/>
      <c r="AJ810" s="83"/>
      <c r="AK810" s="83"/>
      <c r="AL810" s="83"/>
      <c r="AM810" s="83"/>
      <c r="AN810" s="85">
        <v>41364.447372685187</v>
      </c>
      <c r="AO810" s="83"/>
      <c r="AP810" s="83" t="b">
        <v>1</v>
      </c>
      <c r="AQ810" s="83" t="b">
        <v>0</v>
      </c>
      <c r="AR810" s="83" t="b">
        <v>1</v>
      </c>
      <c r="AS810" s="83"/>
      <c r="AT810" s="83">
        <v>0</v>
      </c>
      <c r="AU810" s="88" t="s">
        <v>22157</v>
      </c>
      <c r="AV810" s="83" t="b">
        <v>0</v>
      </c>
      <c r="AW810" s="83" t="s">
        <v>22320</v>
      </c>
      <c r="AX810" s="88" t="s">
        <v>23128</v>
      </c>
      <c r="AY810" s="83" t="s">
        <v>66</v>
      </c>
      <c r="AZ810" s="2"/>
      <c r="BA810" s="3"/>
      <c r="BB810" s="3"/>
      <c r="BC810" s="3"/>
      <c r="BD810" s="3"/>
    </row>
    <row r="811" spans="1:56" x14ac:dyDescent="0.3">
      <c r="A811" s="69" t="s">
        <v>917</v>
      </c>
      <c r="B811" s="70"/>
      <c r="C811" s="70"/>
      <c r="D811" s="71"/>
      <c r="E811" s="73"/>
      <c r="F811" s="109" t="s">
        <v>3698</v>
      </c>
      <c r="G811" s="70"/>
      <c r="H811" s="74"/>
      <c r="I811" s="75"/>
      <c r="J811" s="75"/>
      <c r="K811" s="74" t="s">
        <v>25080</v>
      </c>
      <c r="L811" s="78"/>
      <c r="M811" s="79"/>
      <c r="N811" s="79"/>
      <c r="O811" s="80"/>
      <c r="P811" s="81"/>
      <c r="Q811" s="81"/>
      <c r="R811" s="93"/>
      <c r="S811" s="93"/>
      <c r="T811" s="93"/>
      <c r="U811" s="93"/>
      <c r="V811" s="52"/>
      <c r="W811" s="52"/>
      <c r="X811" s="52"/>
      <c r="Y811" s="52"/>
      <c r="Z811" s="51"/>
      <c r="AA811" s="76"/>
      <c r="AB811" s="76"/>
      <c r="AC811" s="77"/>
      <c r="AD811" s="83" t="s">
        <v>17406</v>
      </c>
      <c r="AE811" s="83">
        <v>69</v>
      </c>
      <c r="AF811" s="83">
        <v>611</v>
      </c>
      <c r="AG811" s="83">
        <v>9279</v>
      </c>
      <c r="AH811" s="83">
        <v>417</v>
      </c>
      <c r="AI811" s="83"/>
      <c r="AJ811" s="83"/>
      <c r="AK811" s="83"/>
      <c r="AL811" s="83"/>
      <c r="AM811" s="83"/>
      <c r="AN811" s="85">
        <v>42364.460625</v>
      </c>
      <c r="AO811" s="88" t="s">
        <v>21224</v>
      </c>
      <c r="AP811" s="83" t="b">
        <v>1</v>
      </c>
      <c r="AQ811" s="83" t="b">
        <v>0</v>
      </c>
      <c r="AR811" s="83" t="b">
        <v>0</v>
      </c>
      <c r="AS811" s="83"/>
      <c r="AT811" s="83">
        <v>2</v>
      </c>
      <c r="AU811" s="83"/>
      <c r="AV811" s="83" t="b">
        <v>0</v>
      </c>
      <c r="AW811" s="83" t="s">
        <v>22320</v>
      </c>
      <c r="AX811" s="88" t="s">
        <v>23129</v>
      </c>
      <c r="AY811" s="83" t="s">
        <v>66</v>
      </c>
      <c r="AZ811" s="2"/>
      <c r="BA811" s="3"/>
      <c r="BB811" s="3"/>
      <c r="BC811" s="3"/>
      <c r="BD811" s="3"/>
    </row>
    <row r="812" spans="1:56" x14ac:dyDescent="0.3">
      <c r="A812" s="69" t="s">
        <v>2154</v>
      </c>
      <c r="B812" s="70"/>
      <c r="C812" s="70"/>
      <c r="D812" s="71"/>
      <c r="E812" s="73"/>
      <c r="F812" s="109" t="s">
        <v>22236</v>
      </c>
      <c r="G812" s="70"/>
      <c r="H812" s="74"/>
      <c r="I812" s="75"/>
      <c r="J812" s="75"/>
      <c r="K812" s="74" t="s">
        <v>25081</v>
      </c>
      <c r="L812" s="78"/>
      <c r="M812" s="79"/>
      <c r="N812" s="79"/>
      <c r="O812" s="80"/>
      <c r="P812" s="81"/>
      <c r="Q812" s="81"/>
      <c r="R812" s="93"/>
      <c r="S812" s="93"/>
      <c r="T812" s="93"/>
      <c r="U812" s="93"/>
      <c r="V812" s="52"/>
      <c r="W812" s="52"/>
      <c r="X812" s="52"/>
      <c r="Y812" s="52"/>
      <c r="Z812" s="51"/>
      <c r="AA812" s="76"/>
      <c r="AB812" s="76"/>
      <c r="AC812" s="77"/>
      <c r="AD812" s="83" t="s">
        <v>17407</v>
      </c>
      <c r="AE812" s="83">
        <v>1271</v>
      </c>
      <c r="AF812" s="83">
        <v>171590</v>
      </c>
      <c r="AG812" s="83">
        <v>58791</v>
      </c>
      <c r="AH812" s="83">
        <v>44635</v>
      </c>
      <c r="AI812" s="83"/>
      <c r="AJ812" s="83" t="s">
        <v>19031</v>
      </c>
      <c r="AK812" s="83" t="s">
        <v>16552</v>
      </c>
      <c r="AL812" s="88" t="s">
        <v>20445</v>
      </c>
      <c r="AM812" s="83"/>
      <c r="AN812" s="85">
        <v>40601.745891203704</v>
      </c>
      <c r="AO812" s="88" t="s">
        <v>21225</v>
      </c>
      <c r="AP812" s="83" t="b">
        <v>1</v>
      </c>
      <c r="AQ812" s="83" t="b">
        <v>0</v>
      </c>
      <c r="AR812" s="83" t="b">
        <v>1</v>
      </c>
      <c r="AS812" s="83"/>
      <c r="AT812" s="83">
        <v>181</v>
      </c>
      <c r="AU812" s="88" t="s">
        <v>22157</v>
      </c>
      <c r="AV812" s="83" t="b">
        <v>1</v>
      </c>
      <c r="AW812" s="83" t="s">
        <v>22320</v>
      </c>
      <c r="AX812" s="88" t="s">
        <v>23130</v>
      </c>
      <c r="AY812" s="83" t="s">
        <v>65</v>
      </c>
      <c r="AZ812" s="2"/>
      <c r="BA812" s="3"/>
      <c r="BB812" s="3"/>
      <c r="BC812" s="3"/>
      <c r="BD812" s="3"/>
    </row>
    <row r="813" spans="1:56" x14ac:dyDescent="0.3">
      <c r="A813" s="69" t="s">
        <v>1920</v>
      </c>
      <c r="B813" s="70"/>
      <c r="C813" s="70"/>
      <c r="D813" s="71"/>
      <c r="E813" s="73"/>
      <c r="F813" s="109" t="s">
        <v>22237</v>
      </c>
      <c r="G813" s="70"/>
      <c r="H813" s="74"/>
      <c r="I813" s="75"/>
      <c r="J813" s="75"/>
      <c r="K813" s="74" t="s">
        <v>25082</v>
      </c>
      <c r="L813" s="78"/>
      <c r="M813" s="79"/>
      <c r="N813" s="79"/>
      <c r="O813" s="80"/>
      <c r="P813" s="81"/>
      <c r="Q813" s="81"/>
      <c r="R813" s="93"/>
      <c r="S813" s="93"/>
      <c r="T813" s="93"/>
      <c r="U813" s="93"/>
      <c r="V813" s="52"/>
      <c r="W813" s="52"/>
      <c r="X813" s="52"/>
      <c r="Y813" s="52"/>
      <c r="Z813" s="51"/>
      <c r="AA813" s="76"/>
      <c r="AB813" s="76"/>
      <c r="AC813" s="77"/>
      <c r="AD813" s="83" t="s">
        <v>17408</v>
      </c>
      <c r="AE813" s="83">
        <v>702</v>
      </c>
      <c r="AF813" s="83">
        <v>12158</v>
      </c>
      <c r="AG813" s="83">
        <v>8903</v>
      </c>
      <c r="AH813" s="83">
        <v>5198</v>
      </c>
      <c r="AI813" s="83"/>
      <c r="AJ813" s="83" t="s">
        <v>19032</v>
      </c>
      <c r="AK813" s="83" t="s">
        <v>20079</v>
      </c>
      <c r="AL813" s="88" t="s">
        <v>20446</v>
      </c>
      <c r="AM813" s="83"/>
      <c r="AN813" s="85">
        <v>40888.381979166668</v>
      </c>
      <c r="AO813" s="88" t="s">
        <v>21226</v>
      </c>
      <c r="AP813" s="83" t="b">
        <v>1</v>
      </c>
      <c r="AQ813" s="83" t="b">
        <v>0</v>
      </c>
      <c r="AR813" s="83" t="b">
        <v>1</v>
      </c>
      <c r="AS813" s="83"/>
      <c r="AT813" s="83">
        <v>10</v>
      </c>
      <c r="AU813" s="88" t="s">
        <v>22157</v>
      </c>
      <c r="AV813" s="83" t="b">
        <v>0</v>
      </c>
      <c r="AW813" s="83" t="s">
        <v>22320</v>
      </c>
      <c r="AX813" s="88" t="s">
        <v>23131</v>
      </c>
      <c r="AY813" s="83" t="s">
        <v>66</v>
      </c>
      <c r="AZ813" s="2"/>
      <c r="BA813" s="3"/>
      <c r="BB813" s="3"/>
      <c r="BC813" s="3"/>
      <c r="BD813" s="3"/>
    </row>
    <row r="814" spans="1:56" x14ac:dyDescent="0.3">
      <c r="A814" s="69" t="s">
        <v>1657</v>
      </c>
      <c r="B814" s="70"/>
      <c r="C814" s="70"/>
      <c r="D814" s="71"/>
      <c r="E814" s="73"/>
      <c r="F814" s="109" t="s">
        <v>4383</v>
      </c>
      <c r="G814" s="70"/>
      <c r="H814" s="74"/>
      <c r="I814" s="75"/>
      <c r="J814" s="75"/>
      <c r="K814" s="74" t="s">
        <v>25083</v>
      </c>
      <c r="L814" s="78"/>
      <c r="M814" s="79"/>
      <c r="N814" s="79"/>
      <c r="O814" s="80"/>
      <c r="P814" s="81"/>
      <c r="Q814" s="81"/>
      <c r="R814" s="93"/>
      <c r="S814" s="93"/>
      <c r="T814" s="93"/>
      <c r="U814" s="93"/>
      <c r="V814" s="52"/>
      <c r="W814" s="52"/>
      <c r="X814" s="52"/>
      <c r="Y814" s="52"/>
      <c r="Z814" s="51"/>
      <c r="AA814" s="76"/>
      <c r="AB814" s="76"/>
      <c r="AC814" s="77"/>
      <c r="AD814" s="83" t="s">
        <v>17409</v>
      </c>
      <c r="AE814" s="83">
        <v>458</v>
      </c>
      <c r="AF814" s="83">
        <v>1106</v>
      </c>
      <c r="AG814" s="83">
        <v>8432</v>
      </c>
      <c r="AH814" s="83">
        <v>3765</v>
      </c>
      <c r="AI814" s="83"/>
      <c r="AJ814" s="83" t="s">
        <v>19033</v>
      </c>
      <c r="AK814" s="83"/>
      <c r="AL814" s="83"/>
      <c r="AM814" s="83"/>
      <c r="AN814" s="85">
        <v>43135.859594907408</v>
      </c>
      <c r="AO814" s="88" t="s">
        <v>21227</v>
      </c>
      <c r="AP814" s="83" t="b">
        <v>1</v>
      </c>
      <c r="AQ814" s="83" t="b">
        <v>0</v>
      </c>
      <c r="AR814" s="83" t="b">
        <v>1</v>
      </c>
      <c r="AS814" s="83"/>
      <c r="AT814" s="83">
        <v>3</v>
      </c>
      <c r="AU814" s="83"/>
      <c r="AV814" s="83" t="b">
        <v>0</v>
      </c>
      <c r="AW814" s="83" t="s">
        <v>22320</v>
      </c>
      <c r="AX814" s="88" t="s">
        <v>23132</v>
      </c>
      <c r="AY814" s="83" t="s">
        <v>66</v>
      </c>
      <c r="AZ814" s="2"/>
      <c r="BA814" s="3"/>
      <c r="BB814" s="3"/>
      <c r="BC814" s="3"/>
      <c r="BD814" s="3"/>
    </row>
    <row r="815" spans="1:56" x14ac:dyDescent="0.3">
      <c r="A815" s="69" t="s">
        <v>918</v>
      </c>
      <c r="B815" s="70"/>
      <c r="C815" s="70"/>
      <c r="D815" s="71"/>
      <c r="E815" s="73"/>
      <c r="F815" s="109" t="s">
        <v>3699</v>
      </c>
      <c r="G815" s="70"/>
      <c r="H815" s="74"/>
      <c r="I815" s="75"/>
      <c r="J815" s="75"/>
      <c r="K815" s="74" t="s">
        <v>25084</v>
      </c>
      <c r="L815" s="78"/>
      <c r="M815" s="79"/>
      <c r="N815" s="79"/>
      <c r="O815" s="80"/>
      <c r="P815" s="81"/>
      <c r="Q815" s="81"/>
      <c r="R815" s="93"/>
      <c r="S815" s="93"/>
      <c r="T815" s="93"/>
      <c r="U815" s="93"/>
      <c r="V815" s="52"/>
      <c r="W815" s="52"/>
      <c r="X815" s="52"/>
      <c r="Y815" s="52"/>
      <c r="Z815" s="51"/>
      <c r="AA815" s="76"/>
      <c r="AB815" s="76"/>
      <c r="AC815" s="77"/>
      <c r="AD815" s="83" t="s">
        <v>17410</v>
      </c>
      <c r="AE815" s="83">
        <v>83</v>
      </c>
      <c r="AF815" s="83">
        <v>30</v>
      </c>
      <c r="AG815" s="83">
        <v>890</v>
      </c>
      <c r="AH815" s="83">
        <v>174</v>
      </c>
      <c r="AI815" s="83"/>
      <c r="AJ815" s="83" t="s">
        <v>19034</v>
      </c>
      <c r="AK815" s="83" t="s">
        <v>16561</v>
      </c>
      <c r="AL815" s="83"/>
      <c r="AM815" s="83"/>
      <c r="AN815" s="85">
        <v>43487.948182870372</v>
      </c>
      <c r="AO815" s="88" t="s">
        <v>21228</v>
      </c>
      <c r="AP815" s="83" t="b">
        <v>1</v>
      </c>
      <c r="AQ815" s="83" t="b">
        <v>0</v>
      </c>
      <c r="AR815" s="83" t="b">
        <v>0</v>
      </c>
      <c r="AS815" s="83"/>
      <c r="AT815" s="83">
        <v>0</v>
      </c>
      <c r="AU815" s="83"/>
      <c r="AV815" s="83" t="b">
        <v>0</v>
      </c>
      <c r="AW815" s="83" t="s">
        <v>22320</v>
      </c>
      <c r="AX815" s="88" t="s">
        <v>23133</v>
      </c>
      <c r="AY815" s="83" t="s">
        <v>66</v>
      </c>
      <c r="AZ815" s="2"/>
      <c r="BA815" s="3"/>
      <c r="BB815" s="3"/>
      <c r="BC815" s="3"/>
      <c r="BD815" s="3"/>
    </row>
    <row r="816" spans="1:56" x14ac:dyDescent="0.3">
      <c r="A816" s="69" t="s">
        <v>919</v>
      </c>
      <c r="B816" s="70"/>
      <c r="C816" s="70"/>
      <c r="D816" s="71"/>
      <c r="E816" s="73"/>
      <c r="F816" s="109" t="s">
        <v>3700</v>
      </c>
      <c r="G816" s="70"/>
      <c r="H816" s="74"/>
      <c r="I816" s="75"/>
      <c r="J816" s="75"/>
      <c r="K816" s="74" t="s">
        <v>25085</v>
      </c>
      <c r="L816" s="78"/>
      <c r="M816" s="79"/>
      <c r="N816" s="79"/>
      <c r="O816" s="80"/>
      <c r="P816" s="81"/>
      <c r="Q816" s="81"/>
      <c r="R816" s="93"/>
      <c r="S816" s="93"/>
      <c r="T816" s="93"/>
      <c r="U816" s="93"/>
      <c r="V816" s="52"/>
      <c r="W816" s="52"/>
      <c r="X816" s="52"/>
      <c r="Y816" s="52"/>
      <c r="Z816" s="51"/>
      <c r="AA816" s="76"/>
      <c r="AB816" s="76"/>
      <c r="AC816" s="77"/>
      <c r="AD816" s="83" t="s">
        <v>17411</v>
      </c>
      <c r="AE816" s="83">
        <v>787</v>
      </c>
      <c r="AF816" s="83">
        <v>383</v>
      </c>
      <c r="AG816" s="83">
        <v>2125</v>
      </c>
      <c r="AH816" s="83">
        <v>174</v>
      </c>
      <c r="AI816" s="83"/>
      <c r="AJ816" s="83" t="s">
        <v>19035</v>
      </c>
      <c r="AK816" s="83"/>
      <c r="AL816" s="83"/>
      <c r="AM816" s="83"/>
      <c r="AN816" s="85">
        <v>41784.701840277776</v>
      </c>
      <c r="AO816" s="88" t="s">
        <v>21229</v>
      </c>
      <c r="AP816" s="83" t="b">
        <v>1</v>
      </c>
      <c r="AQ816" s="83" t="b">
        <v>0</v>
      </c>
      <c r="AR816" s="83" t="b">
        <v>1</v>
      </c>
      <c r="AS816" s="83"/>
      <c r="AT816" s="83">
        <v>2</v>
      </c>
      <c r="AU816" s="88" t="s">
        <v>22157</v>
      </c>
      <c r="AV816" s="83" t="b">
        <v>0</v>
      </c>
      <c r="AW816" s="83" t="s">
        <v>22320</v>
      </c>
      <c r="AX816" s="88" t="s">
        <v>23134</v>
      </c>
      <c r="AY816" s="83" t="s">
        <v>66</v>
      </c>
      <c r="AZ816" s="2"/>
      <c r="BA816" s="3"/>
      <c r="BB816" s="3"/>
      <c r="BC816" s="3"/>
      <c r="BD816" s="3"/>
    </row>
    <row r="817" spans="1:56" x14ac:dyDescent="0.3">
      <c r="A817" s="69" t="s">
        <v>920</v>
      </c>
      <c r="B817" s="70"/>
      <c r="C817" s="70"/>
      <c r="D817" s="71"/>
      <c r="E817" s="73"/>
      <c r="F817" s="109" t="s">
        <v>3701</v>
      </c>
      <c r="G817" s="70"/>
      <c r="H817" s="74"/>
      <c r="I817" s="75"/>
      <c r="J817" s="75"/>
      <c r="K817" s="74" t="s">
        <v>25086</v>
      </c>
      <c r="L817" s="78"/>
      <c r="M817" s="79"/>
      <c r="N817" s="79"/>
      <c r="O817" s="80"/>
      <c r="P817" s="81"/>
      <c r="Q817" s="81"/>
      <c r="R817" s="93"/>
      <c r="S817" s="93"/>
      <c r="T817" s="93"/>
      <c r="U817" s="93"/>
      <c r="V817" s="52"/>
      <c r="W817" s="52"/>
      <c r="X817" s="52"/>
      <c r="Y817" s="52"/>
      <c r="Z817" s="51"/>
      <c r="AA817" s="76"/>
      <c r="AB817" s="76"/>
      <c r="AC817" s="77"/>
      <c r="AD817" s="83" t="s">
        <v>17412</v>
      </c>
      <c r="AE817" s="83">
        <v>633</v>
      </c>
      <c r="AF817" s="83">
        <v>440</v>
      </c>
      <c r="AG817" s="83">
        <v>22828</v>
      </c>
      <c r="AH817" s="83">
        <v>2469</v>
      </c>
      <c r="AI817" s="83"/>
      <c r="AJ817" s="83" t="s">
        <v>19036</v>
      </c>
      <c r="AK817" s="83" t="s">
        <v>20080</v>
      </c>
      <c r="AL817" s="88" t="s">
        <v>20447</v>
      </c>
      <c r="AM817" s="83"/>
      <c r="AN817" s="85">
        <v>41821.059340277781</v>
      </c>
      <c r="AO817" s="88" t="s">
        <v>21230</v>
      </c>
      <c r="AP817" s="83" t="b">
        <v>1</v>
      </c>
      <c r="AQ817" s="83" t="b">
        <v>0</v>
      </c>
      <c r="AR817" s="83" t="b">
        <v>1</v>
      </c>
      <c r="AS817" s="83"/>
      <c r="AT817" s="83">
        <v>10</v>
      </c>
      <c r="AU817" s="88" t="s">
        <v>22157</v>
      </c>
      <c r="AV817" s="83" t="b">
        <v>0</v>
      </c>
      <c r="AW817" s="83" t="s">
        <v>22320</v>
      </c>
      <c r="AX817" s="88" t="s">
        <v>23135</v>
      </c>
      <c r="AY817" s="83" t="s">
        <v>66</v>
      </c>
      <c r="AZ817" s="2"/>
      <c r="BA817" s="3"/>
      <c r="BB817" s="3"/>
      <c r="BC817" s="3"/>
      <c r="BD817" s="3"/>
    </row>
    <row r="818" spans="1:56" x14ac:dyDescent="0.3">
      <c r="A818" s="69" t="s">
        <v>921</v>
      </c>
      <c r="B818" s="70"/>
      <c r="C818" s="70"/>
      <c r="D818" s="71"/>
      <c r="E818" s="73"/>
      <c r="F818" s="109" t="s">
        <v>3702</v>
      </c>
      <c r="G818" s="70"/>
      <c r="H818" s="74"/>
      <c r="I818" s="75"/>
      <c r="J818" s="75"/>
      <c r="K818" s="74" t="s">
        <v>25087</v>
      </c>
      <c r="L818" s="78"/>
      <c r="M818" s="79"/>
      <c r="N818" s="79"/>
      <c r="O818" s="80"/>
      <c r="P818" s="81"/>
      <c r="Q818" s="81"/>
      <c r="R818" s="93"/>
      <c r="S818" s="93"/>
      <c r="T818" s="93"/>
      <c r="U818" s="93"/>
      <c r="V818" s="52"/>
      <c r="W818" s="52"/>
      <c r="X818" s="52"/>
      <c r="Y818" s="52"/>
      <c r="Z818" s="51"/>
      <c r="AA818" s="76"/>
      <c r="AB818" s="76"/>
      <c r="AC818" s="77"/>
      <c r="AD818" s="83" t="s">
        <v>17413</v>
      </c>
      <c r="AE818" s="83">
        <v>1831</v>
      </c>
      <c r="AF818" s="83">
        <v>1080</v>
      </c>
      <c r="AG818" s="83">
        <v>1189</v>
      </c>
      <c r="AH818" s="83">
        <v>1893</v>
      </c>
      <c r="AI818" s="83"/>
      <c r="AJ818" s="83" t="s">
        <v>19037</v>
      </c>
      <c r="AK818" s="83"/>
      <c r="AL818" s="83"/>
      <c r="AM818" s="83"/>
      <c r="AN818" s="85">
        <v>43778.811203703706</v>
      </c>
      <c r="AO818" s="88" t="s">
        <v>21231</v>
      </c>
      <c r="AP818" s="83" t="b">
        <v>1</v>
      </c>
      <c r="AQ818" s="83" t="b">
        <v>0</v>
      </c>
      <c r="AR818" s="83" t="b">
        <v>0</v>
      </c>
      <c r="AS818" s="83"/>
      <c r="AT818" s="83">
        <v>1</v>
      </c>
      <c r="AU818" s="83"/>
      <c r="AV818" s="83" t="b">
        <v>0</v>
      </c>
      <c r="AW818" s="83" t="s">
        <v>22320</v>
      </c>
      <c r="AX818" s="88" t="s">
        <v>23136</v>
      </c>
      <c r="AY818" s="83" t="s">
        <v>66</v>
      </c>
      <c r="AZ818" s="2"/>
      <c r="BA818" s="3"/>
      <c r="BB818" s="3"/>
      <c r="BC818" s="3"/>
      <c r="BD818" s="3"/>
    </row>
    <row r="819" spans="1:56" x14ac:dyDescent="0.3">
      <c r="A819" s="69" t="s">
        <v>922</v>
      </c>
      <c r="B819" s="70"/>
      <c r="C819" s="70"/>
      <c r="D819" s="71"/>
      <c r="E819" s="73"/>
      <c r="F819" s="109" t="s">
        <v>3703</v>
      </c>
      <c r="G819" s="70"/>
      <c r="H819" s="74"/>
      <c r="I819" s="75"/>
      <c r="J819" s="75"/>
      <c r="K819" s="74" t="s">
        <v>25088</v>
      </c>
      <c r="L819" s="78"/>
      <c r="M819" s="79"/>
      <c r="N819" s="79"/>
      <c r="O819" s="80"/>
      <c r="P819" s="81"/>
      <c r="Q819" s="81"/>
      <c r="R819" s="93"/>
      <c r="S819" s="93"/>
      <c r="T819" s="93"/>
      <c r="U819" s="93"/>
      <c r="V819" s="52"/>
      <c r="W819" s="52"/>
      <c r="X819" s="52"/>
      <c r="Y819" s="52"/>
      <c r="Z819" s="51"/>
      <c r="AA819" s="76"/>
      <c r="AB819" s="76"/>
      <c r="AC819" s="77"/>
      <c r="AD819" s="83" t="s">
        <v>17414</v>
      </c>
      <c r="AE819" s="83">
        <v>1712</v>
      </c>
      <c r="AF819" s="83">
        <v>1806</v>
      </c>
      <c r="AG819" s="83">
        <v>8902</v>
      </c>
      <c r="AH819" s="83">
        <v>1470</v>
      </c>
      <c r="AI819" s="83"/>
      <c r="AJ819" s="83" t="s">
        <v>19038</v>
      </c>
      <c r="AK819" s="83" t="s">
        <v>20081</v>
      </c>
      <c r="AL819" s="83"/>
      <c r="AM819" s="83"/>
      <c r="AN819" s="85">
        <v>40637.476365740738</v>
      </c>
      <c r="AO819" s="83"/>
      <c r="AP819" s="83" t="b">
        <v>1</v>
      </c>
      <c r="AQ819" s="83" t="b">
        <v>0</v>
      </c>
      <c r="AR819" s="83" t="b">
        <v>1</v>
      </c>
      <c r="AS819" s="83"/>
      <c r="AT819" s="83">
        <v>2</v>
      </c>
      <c r="AU819" s="88" t="s">
        <v>22157</v>
      </c>
      <c r="AV819" s="83" t="b">
        <v>0</v>
      </c>
      <c r="AW819" s="83" t="s">
        <v>22320</v>
      </c>
      <c r="AX819" s="88" t="s">
        <v>23137</v>
      </c>
      <c r="AY819" s="83" t="s">
        <v>66</v>
      </c>
      <c r="AZ819" s="2"/>
      <c r="BA819" s="3"/>
      <c r="BB819" s="3"/>
      <c r="BC819" s="3"/>
      <c r="BD819" s="3"/>
    </row>
    <row r="820" spans="1:56" x14ac:dyDescent="0.3">
      <c r="A820" s="69" t="s">
        <v>1986</v>
      </c>
      <c r="B820" s="70"/>
      <c r="C820" s="70"/>
      <c r="D820" s="71"/>
      <c r="E820" s="73"/>
      <c r="F820" s="109" t="s">
        <v>4678</v>
      </c>
      <c r="G820" s="70"/>
      <c r="H820" s="74"/>
      <c r="I820" s="75"/>
      <c r="J820" s="75"/>
      <c r="K820" s="74" t="s">
        <v>25089</v>
      </c>
      <c r="L820" s="78"/>
      <c r="M820" s="79"/>
      <c r="N820" s="79"/>
      <c r="O820" s="80"/>
      <c r="P820" s="81"/>
      <c r="Q820" s="81"/>
      <c r="R820" s="93"/>
      <c r="S820" s="93"/>
      <c r="T820" s="93"/>
      <c r="U820" s="93"/>
      <c r="V820" s="52"/>
      <c r="W820" s="52"/>
      <c r="X820" s="52"/>
      <c r="Y820" s="52"/>
      <c r="Z820" s="51"/>
      <c r="AA820" s="76"/>
      <c r="AB820" s="76"/>
      <c r="AC820" s="77"/>
      <c r="AD820" s="83" t="s">
        <v>17415</v>
      </c>
      <c r="AE820" s="83">
        <v>283</v>
      </c>
      <c r="AF820" s="83">
        <v>1796</v>
      </c>
      <c r="AG820" s="83">
        <v>30762</v>
      </c>
      <c r="AH820" s="83">
        <v>1431</v>
      </c>
      <c r="AI820" s="83"/>
      <c r="AJ820" s="83" t="s">
        <v>19039</v>
      </c>
      <c r="AK820" s="83" t="s">
        <v>19896</v>
      </c>
      <c r="AL820" s="88" t="s">
        <v>20448</v>
      </c>
      <c r="AM820" s="83"/>
      <c r="AN820" s="85">
        <v>42521.546087962961</v>
      </c>
      <c r="AO820" s="88" t="s">
        <v>21232</v>
      </c>
      <c r="AP820" s="83" t="b">
        <v>1</v>
      </c>
      <c r="AQ820" s="83" t="b">
        <v>0</v>
      </c>
      <c r="AR820" s="83" t="b">
        <v>1</v>
      </c>
      <c r="AS820" s="83"/>
      <c r="AT820" s="83">
        <v>6</v>
      </c>
      <c r="AU820" s="83"/>
      <c r="AV820" s="83" t="b">
        <v>0</v>
      </c>
      <c r="AW820" s="83" t="s">
        <v>22320</v>
      </c>
      <c r="AX820" s="88" t="s">
        <v>23138</v>
      </c>
      <c r="AY820" s="83" t="s">
        <v>66</v>
      </c>
      <c r="AZ820" s="2"/>
      <c r="BA820" s="3"/>
      <c r="BB820" s="3"/>
      <c r="BC820" s="3"/>
      <c r="BD820" s="3"/>
    </row>
    <row r="821" spans="1:56" x14ac:dyDescent="0.3">
      <c r="A821" s="69" t="s">
        <v>923</v>
      </c>
      <c r="B821" s="70"/>
      <c r="C821" s="70"/>
      <c r="D821" s="71"/>
      <c r="E821" s="73"/>
      <c r="F821" s="109" t="s">
        <v>3704</v>
      </c>
      <c r="G821" s="70"/>
      <c r="H821" s="74"/>
      <c r="I821" s="75"/>
      <c r="J821" s="75"/>
      <c r="K821" s="74" t="s">
        <v>25090</v>
      </c>
      <c r="L821" s="78"/>
      <c r="M821" s="79"/>
      <c r="N821" s="79"/>
      <c r="O821" s="80"/>
      <c r="P821" s="81"/>
      <c r="Q821" s="81"/>
      <c r="R821" s="93"/>
      <c r="S821" s="93"/>
      <c r="T821" s="93"/>
      <c r="U821" s="93"/>
      <c r="V821" s="52"/>
      <c r="W821" s="52"/>
      <c r="X821" s="52"/>
      <c r="Y821" s="52"/>
      <c r="Z821" s="51"/>
      <c r="AA821" s="76"/>
      <c r="AB821" s="76"/>
      <c r="AC821" s="77"/>
      <c r="AD821" s="83" t="s">
        <v>17416</v>
      </c>
      <c r="AE821" s="83">
        <v>74</v>
      </c>
      <c r="AF821" s="83">
        <v>34</v>
      </c>
      <c r="AG821" s="83">
        <v>502</v>
      </c>
      <c r="AH821" s="83">
        <v>1816</v>
      </c>
      <c r="AI821" s="83"/>
      <c r="AJ821" s="83" t="s">
        <v>19040</v>
      </c>
      <c r="AK821" s="83" t="s">
        <v>20082</v>
      </c>
      <c r="AL821" s="83"/>
      <c r="AM821" s="83"/>
      <c r="AN821" s="85">
        <v>43552.526423611111</v>
      </c>
      <c r="AO821" s="88" t="s">
        <v>21233</v>
      </c>
      <c r="AP821" s="83" t="b">
        <v>1</v>
      </c>
      <c r="AQ821" s="83" t="b">
        <v>0</v>
      </c>
      <c r="AR821" s="83" t="b">
        <v>0</v>
      </c>
      <c r="AS821" s="83"/>
      <c r="AT821" s="83">
        <v>0</v>
      </c>
      <c r="AU821" s="83"/>
      <c r="AV821" s="83" t="b">
        <v>0</v>
      </c>
      <c r="AW821" s="83" t="s">
        <v>22320</v>
      </c>
      <c r="AX821" s="88" t="s">
        <v>23139</v>
      </c>
      <c r="AY821" s="83" t="s">
        <v>66</v>
      </c>
      <c r="AZ821" s="2"/>
      <c r="BA821" s="3"/>
      <c r="BB821" s="3"/>
      <c r="BC821" s="3"/>
      <c r="BD821" s="3"/>
    </row>
    <row r="822" spans="1:56" x14ac:dyDescent="0.3">
      <c r="A822" s="69" t="s">
        <v>924</v>
      </c>
      <c r="B822" s="70"/>
      <c r="C822" s="70"/>
      <c r="D822" s="71"/>
      <c r="E822" s="73"/>
      <c r="F822" s="109" t="s">
        <v>3705</v>
      </c>
      <c r="G822" s="70"/>
      <c r="H822" s="74"/>
      <c r="I822" s="75"/>
      <c r="J822" s="75"/>
      <c r="K822" s="74" t="s">
        <v>25091</v>
      </c>
      <c r="L822" s="78"/>
      <c r="M822" s="79"/>
      <c r="N822" s="79"/>
      <c r="O822" s="80"/>
      <c r="P822" s="81"/>
      <c r="Q822" s="81"/>
      <c r="R822" s="93"/>
      <c r="S822" s="93"/>
      <c r="T822" s="93"/>
      <c r="U822" s="93"/>
      <c r="V822" s="52"/>
      <c r="W822" s="52"/>
      <c r="X822" s="52"/>
      <c r="Y822" s="52"/>
      <c r="Z822" s="51"/>
      <c r="AA822" s="76"/>
      <c r="AB822" s="76"/>
      <c r="AC822" s="77"/>
      <c r="AD822" s="83" t="s">
        <v>17417</v>
      </c>
      <c r="AE822" s="83">
        <v>73</v>
      </c>
      <c r="AF822" s="83">
        <v>66</v>
      </c>
      <c r="AG822" s="83">
        <v>465</v>
      </c>
      <c r="AH822" s="83">
        <v>1256</v>
      </c>
      <c r="AI822" s="83"/>
      <c r="AJ822" s="83" t="s">
        <v>19041</v>
      </c>
      <c r="AK822" s="83" t="s">
        <v>16561</v>
      </c>
      <c r="AL822" s="83"/>
      <c r="AM822" s="83"/>
      <c r="AN822" s="85">
        <v>41057.679537037038</v>
      </c>
      <c r="AO822" s="88" t="s">
        <v>21234</v>
      </c>
      <c r="AP822" s="83" t="b">
        <v>1</v>
      </c>
      <c r="AQ822" s="83" t="b">
        <v>0</v>
      </c>
      <c r="AR822" s="83" t="b">
        <v>0</v>
      </c>
      <c r="AS822" s="83"/>
      <c r="AT822" s="83">
        <v>0</v>
      </c>
      <c r="AU822" s="88" t="s">
        <v>22157</v>
      </c>
      <c r="AV822" s="83" t="b">
        <v>0</v>
      </c>
      <c r="AW822" s="83" t="s">
        <v>22320</v>
      </c>
      <c r="AX822" s="88" t="s">
        <v>23140</v>
      </c>
      <c r="AY822" s="83" t="s">
        <v>66</v>
      </c>
      <c r="AZ822" s="2"/>
      <c r="BA822" s="3"/>
      <c r="BB822" s="3"/>
      <c r="BC822" s="3"/>
      <c r="BD822" s="3"/>
    </row>
    <row r="823" spans="1:56" x14ac:dyDescent="0.3">
      <c r="A823" s="69" t="s">
        <v>925</v>
      </c>
      <c r="B823" s="70"/>
      <c r="C823" s="70"/>
      <c r="D823" s="71"/>
      <c r="E823" s="73"/>
      <c r="F823" s="109" t="s">
        <v>3706</v>
      </c>
      <c r="G823" s="70"/>
      <c r="H823" s="74"/>
      <c r="I823" s="75"/>
      <c r="J823" s="75"/>
      <c r="K823" s="74" t="s">
        <v>25092</v>
      </c>
      <c r="L823" s="78"/>
      <c r="M823" s="79"/>
      <c r="N823" s="79"/>
      <c r="O823" s="80"/>
      <c r="P823" s="81"/>
      <c r="Q823" s="81"/>
      <c r="R823" s="93"/>
      <c r="S823" s="93"/>
      <c r="T823" s="93"/>
      <c r="U823" s="93"/>
      <c r="V823" s="52"/>
      <c r="W823" s="52"/>
      <c r="X823" s="52"/>
      <c r="Y823" s="52"/>
      <c r="Z823" s="51"/>
      <c r="AA823" s="76"/>
      <c r="AB823" s="76"/>
      <c r="AC823" s="77"/>
      <c r="AD823" s="83" t="s">
        <v>17418</v>
      </c>
      <c r="AE823" s="83">
        <v>33</v>
      </c>
      <c r="AF823" s="83">
        <v>8</v>
      </c>
      <c r="AG823" s="83">
        <v>22</v>
      </c>
      <c r="AH823" s="83">
        <v>30</v>
      </c>
      <c r="AI823" s="83"/>
      <c r="AJ823" s="83" t="s">
        <v>19042</v>
      </c>
      <c r="AK823" s="83"/>
      <c r="AL823" s="83"/>
      <c r="AM823" s="83"/>
      <c r="AN823" s="85">
        <v>43857.902337962965</v>
      </c>
      <c r="AO823" s="88" t="s">
        <v>21235</v>
      </c>
      <c r="AP823" s="83" t="b">
        <v>1</v>
      </c>
      <c r="AQ823" s="83" t="b">
        <v>0</v>
      </c>
      <c r="AR823" s="83" t="b">
        <v>0</v>
      </c>
      <c r="AS823" s="83"/>
      <c r="AT823" s="83">
        <v>0</v>
      </c>
      <c r="AU823" s="83"/>
      <c r="AV823" s="83" t="b">
        <v>0</v>
      </c>
      <c r="AW823" s="83" t="s">
        <v>22320</v>
      </c>
      <c r="AX823" s="88" t="s">
        <v>23141</v>
      </c>
      <c r="AY823" s="83" t="s">
        <v>66</v>
      </c>
      <c r="AZ823" s="2"/>
      <c r="BA823" s="3"/>
      <c r="BB823" s="3"/>
      <c r="BC823" s="3"/>
      <c r="BD823" s="3"/>
    </row>
    <row r="824" spans="1:56" x14ac:dyDescent="0.3">
      <c r="A824" s="69" t="s">
        <v>1753</v>
      </c>
      <c r="B824" s="70"/>
      <c r="C824" s="70"/>
      <c r="D824" s="71"/>
      <c r="E824" s="73"/>
      <c r="F824" s="109" t="s">
        <v>22238</v>
      </c>
      <c r="G824" s="70"/>
      <c r="H824" s="74"/>
      <c r="I824" s="75"/>
      <c r="J824" s="75"/>
      <c r="K824" s="74" t="s">
        <v>25093</v>
      </c>
      <c r="L824" s="78"/>
      <c r="M824" s="79"/>
      <c r="N824" s="79"/>
      <c r="O824" s="80"/>
      <c r="P824" s="81"/>
      <c r="Q824" s="81"/>
      <c r="R824" s="93"/>
      <c r="S824" s="93"/>
      <c r="T824" s="93"/>
      <c r="U824" s="93"/>
      <c r="V824" s="52"/>
      <c r="W824" s="52"/>
      <c r="X824" s="52"/>
      <c r="Y824" s="52"/>
      <c r="Z824" s="51"/>
      <c r="AA824" s="76"/>
      <c r="AB824" s="76"/>
      <c r="AC824" s="77"/>
      <c r="AD824" s="83" t="s">
        <v>17419</v>
      </c>
      <c r="AE824" s="83">
        <v>425</v>
      </c>
      <c r="AF824" s="83">
        <v>118</v>
      </c>
      <c r="AG824" s="83">
        <v>224</v>
      </c>
      <c r="AH824" s="83">
        <v>216</v>
      </c>
      <c r="AI824" s="83"/>
      <c r="AJ824" s="83" t="s">
        <v>19043</v>
      </c>
      <c r="AK824" s="83"/>
      <c r="AL824" s="83"/>
      <c r="AM824" s="83"/>
      <c r="AN824" s="85">
        <v>40932.563831018517</v>
      </c>
      <c r="AO824" s="88" t="s">
        <v>21236</v>
      </c>
      <c r="AP824" s="83" t="b">
        <v>1</v>
      </c>
      <c r="AQ824" s="83" t="b">
        <v>0</v>
      </c>
      <c r="AR824" s="83" t="b">
        <v>0</v>
      </c>
      <c r="AS824" s="83"/>
      <c r="AT824" s="83">
        <v>0</v>
      </c>
      <c r="AU824" s="88" t="s">
        <v>22157</v>
      </c>
      <c r="AV824" s="83" t="b">
        <v>0</v>
      </c>
      <c r="AW824" s="83" t="s">
        <v>22320</v>
      </c>
      <c r="AX824" s="88" t="s">
        <v>23142</v>
      </c>
      <c r="AY824" s="83" t="s">
        <v>66</v>
      </c>
      <c r="AZ824" s="2"/>
      <c r="BA824" s="3"/>
      <c r="BB824" s="3"/>
      <c r="BC824" s="3"/>
      <c r="BD824" s="3"/>
    </row>
    <row r="825" spans="1:56" x14ac:dyDescent="0.3">
      <c r="A825" s="69" t="s">
        <v>926</v>
      </c>
      <c r="B825" s="70"/>
      <c r="C825" s="70"/>
      <c r="D825" s="71"/>
      <c r="E825" s="73"/>
      <c r="F825" s="109" t="s">
        <v>3707</v>
      </c>
      <c r="G825" s="70"/>
      <c r="H825" s="74"/>
      <c r="I825" s="75"/>
      <c r="J825" s="75"/>
      <c r="K825" s="74" t="s">
        <v>25094</v>
      </c>
      <c r="L825" s="78"/>
      <c r="M825" s="79"/>
      <c r="N825" s="79"/>
      <c r="O825" s="80"/>
      <c r="P825" s="81"/>
      <c r="Q825" s="81"/>
      <c r="R825" s="93"/>
      <c r="S825" s="93"/>
      <c r="T825" s="93"/>
      <c r="U825" s="93"/>
      <c r="V825" s="52"/>
      <c r="W825" s="52"/>
      <c r="X825" s="52"/>
      <c r="Y825" s="52"/>
      <c r="Z825" s="51"/>
      <c r="AA825" s="76"/>
      <c r="AB825" s="76"/>
      <c r="AC825" s="77"/>
      <c r="AD825" s="83" t="s">
        <v>17420</v>
      </c>
      <c r="AE825" s="83">
        <v>203</v>
      </c>
      <c r="AF825" s="83">
        <v>243</v>
      </c>
      <c r="AG825" s="83">
        <v>3857</v>
      </c>
      <c r="AH825" s="83">
        <v>206</v>
      </c>
      <c r="AI825" s="83"/>
      <c r="AJ825" s="83" t="s">
        <v>19044</v>
      </c>
      <c r="AK825" s="83" t="s">
        <v>16561</v>
      </c>
      <c r="AL825" s="88" t="s">
        <v>20449</v>
      </c>
      <c r="AM825" s="83"/>
      <c r="AN825" s="85">
        <v>42490.487349537034</v>
      </c>
      <c r="AO825" s="88" t="s">
        <v>21237</v>
      </c>
      <c r="AP825" s="83" t="b">
        <v>1</v>
      </c>
      <c r="AQ825" s="83" t="b">
        <v>0</v>
      </c>
      <c r="AR825" s="83" t="b">
        <v>0</v>
      </c>
      <c r="AS825" s="83"/>
      <c r="AT825" s="83">
        <v>2</v>
      </c>
      <c r="AU825" s="83"/>
      <c r="AV825" s="83" t="b">
        <v>0</v>
      </c>
      <c r="AW825" s="83" t="s">
        <v>22320</v>
      </c>
      <c r="AX825" s="88" t="s">
        <v>23143</v>
      </c>
      <c r="AY825" s="83" t="s">
        <v>66</v>
      </c>
      <c r="AZ825" s="2"/>
      <c r="BA825" s="3"/>
      <c r="BB825" s="3"/>
      <c r="BC825" s="3"/>
      <c r="BD825" s="3"/>
    </row>
    <row r="826" spans="1:56" x14ac:dyDescent="0.3">
      <c r="A826" s="69" t="s">
        <v>1863</v>
      </c>
      <c r="B826" s="70"/>
      <c r="C826" s="70"/>
      <c r="D826" s="71"/>
      <c r="E826" s="73"/>
      <c r="F826" s="109" t="s">
        <v>4570</v>
      </c>
      <c r="G826" s="70"/>
      <c r="H826" s="74"/>
      <c r="I826" s="75"/>
      <c r="J826" s="75"/>
      <c r="K826" s="74" t="s">
        <v>25095</v>
      </c>
      <c r="L826" s="78"/>
      <c r="M826" s="79"/>
      <c r="N826" s="79"/>
      <c r="O826" s="80"/>
      <c r="P826" s="81"/>
      <c r="Q826" s="81"/>
      <c r="R826" s="93"/>
      <c r="S826" s="93"/>
      <c r="T826" s="93"/>
      <c r="U826" s="93"/>
      <c r="V826" s="52"/>
      <c r="W826" s="52"/>
      <c r="X826" s="52"/>
      <c r="Y826" s="52"/>
      <c r="Z826" s="51"/>
      <c r="AA826" s="76"/>
      <c r="AB826" s="76"/>
      <c r="AC826" s="77"/>
      <c r="AD826" s="83" t="s">
        <v>17421</v>
      </c>
      <c r="AE826" s="83">
        <v>692</v>
      </c>
      <c r="AF826" s="83">
        <v>944</v>
      </c>
      <c r="AG826" s="83">
        <v>43928</v>
      </c>
      <c r="AH826" s="83">
        <v>11</v>
      </c>
      <c r="AI826" s="83"/>
      <c r="AJ826" s="83" t="s">
        <v>19045</v>
      </c>
      <c r="AK826" s="83" t="s">
        <v>16552</v>
      </c>
      <c r="AL826" s="83"/>
      <c r="AM826" s="83"/>
      <c r="AN826" s="85">
        <v>40514.119976851849</v>
      </c>
      <c r="AO826" s="88" t="s">
        <v>21238</v>
      </c>
      <c r="AP826" s="83" t="b">
        <v>0</v>
      </c>
      <c r="AQ826" s="83" t="b">
        <v>0</v>
      </c>
      <c r="AR826" s="83" t="b">
        <v>1</v>
      </c>
      <c r="AS826" s="83"/>
      <c r="AT826" s="83">
        <v>5</v>
      </c>
      <c r="AU826" s="88" t="s">
        <v>22170</v>
      </c>
      <c r="AV826" s="83" t="b">
        <v>0</v>
      </c>
      <c r="AW826" s="83" t="s">
        <v>22320</v>
      </c>
      <c r="AX826" s="88" t="s">
        <v>23144</v>
      </c>
      <c r="AY826" s="83" t="s">
        <v>66</v>
      </c>
      <c r="AZ826" s="2"/>
      <c r="BA826" s="3"/>
      <c r="BB826" s="3"/>
      <c r="BC826" s="3"/>
      <c r="BD826" s="3"/>
    </row>
    <row r="827" spans="1:56" x14ac:dyDescent="0.3">
      <c r="A827" s="69" t="s">
        <v>927</v>
      </c>
      <c r="B827" s="70"/>
      <c r="C827" s="70"/>
      <c r="D827" s="71"/>
      <c r="E827" s="73"/>
      <c r="F827" s="109" t="s">
        <v>3708</v>
      </c>
      <c r="G827" s="70"/>
      <c r="H827" s="74"/>
      <c r="I827" s="75"/>
      <c r="J827" s="75"/>
      <c r="K827" s="74" t="s">
        <v>25096</v>
      </c>
      <c r="L827" s="78"/>
      <c r="M827" s="79"/>
      <c r="N827" s="79"/>
      <c r="O827" s="80"/>
      <c r="P827" s="81"/>
      <c r="Q827" s="81"/>
      <c r="R827" s="93"/>
      <c r="S827" s="93"/>
      <c r="T827" s="93"/>
      <c r="U827" s="93"/>
      <c r="V827" s="52"/>
      <c r="W827" s="52"/>
      <c r="X827" s="52"/>
      <c r="Y827" s="52"/>
      <c r="Z827" s="51"/>
      <c r="AA827" s="76"/>
      <c r="AB827" s="76"/>
      <c r="AC827" s="77"/>
      <c r="AD827" s="83" t="s">
        <v>17422</v>
      </c>
      <c r="AE827" s="83">
        <v>328</v>
      </c>
      <c r="AF827" s="83">
        <v>59</v>
      </c>
      <c r="AG827" s="83">
        <v>6838</v>
      </c>
      <c r="AH827" s="83">
        <v>8698</v>
      </c>
      <c r="AI827" s="83"/>
      <c r="AJ827" s="83"/>
      <c r="AK827" s="83"/>
      <c r="AL827" s="83"/>
      <c r="AM827" s="83"/>
      <c r="AN827" s="85">
        <v>43515.360879629632</v>
      </c>
      <c r="AO827" s="88" t="s">
        <v>21239</v>
      </c>
      <c r="AP827" s="83" t="b">
        <v>1</v>
      </c>
      <c r="AQ827" s="83" t="b">
        <v>0</v>
      </c>
      <c r="AR827" s="83" t="b">
        <v>0</v>
      </c>
      <c r="AS827" s="83"/>
      <c r="AT827" s="83">
        <v>1</v>
      </c>
      <c r="AU827" s="83"/>
      <c r="AV827" s="83" t="b">
        <v>0</v>
      </c>
      <c r="AW827" s="83" t="s">
        <v>22320</v>
      </c>
      <c r="AX827" s="88" t="s">
        <v>23145</v>
      </c>
      <c r="AY827" s="83" t="s">
        <v>66</v>
      </c>
      <c r="AZ827" s="2"/>
      <c r="BA827" s="3"/>
      <c r="BB827" s="3"/>
      <c r="BC827" s="3"/>
      <c r="BD827" s="3"/>
    </row>
    <row r="828" spans="1:56" x14ac:dyDescent="0.3">
      <c r="A828" s="69" t="s">
        <v>928</v>
      </c>
      <c r="B828" s="70"/>
      <c r="C828" s="70"/>
      <c r="D828" s="71"/>
      <c r="E828" s="73"/>
      <c r="F828" s="109" t="s">
        <v>22239</v>
      </c>
      <c r="G828" s="70"/>
      <c r="H828" s="74"/>
      <c r="I828" s="75"/>
      <c r="J828" s="75"/>
      <c r="K828" s="74" t="s">
        <v>25097</v>
      </c>
      <c r="L828" s="78"/>
      <c r="M828" s="79"/>
      <c r="N828" s="79"/>
      <c r="O828" s="80"/>
      <c r="P828" s="81"/>
      <c r="Q828" s="81"/>
      <c r="R828" s="93"/>
      <c r="S828" s="93"/>
      <c r="T828" s="93"/>
      <c r="U828" s="93"/>
      <c r="V828" s="52"/>
      <c r="W828" s="52"/>
      <c r="X828" s="52"/>
      <c r="Y828" s="52"/>
      <c r="Z828" s="51"/>
      <c r="AA828" s="76"/>
      <c r="AB828" s="76"/>
      <c r="AC828" s="77"/>
      <c r="AD828" s="83" t="s">
        <v>17423</v>
      </c>
      <c r="AE828" s="83">
        <v>131</v>
      </c>
      <c r="AF828" s="83">
        <v>432</v>
      </c>
      <c r="AG828" s="83">
        <v>24368</v>
      </c>
      <c r="AH828" s="83">
        <v>965</v>
      </c>
      <c r="AI828" s="83"/>
      <c r="AJ828" s="83" t="s">
        <v>19046</v>
      </c>
      <c r="AK828" s="83" t="s">
        <v>16561</v>
      </c>
      <c r="AL828" s="88" t="s">
        <v>20450</v>
      </c>
      <c r="AM828" s="83"/>
      <c r="AN828" s="85">
        <v>41336.536851851852</v>
      </c>
      <c r="AO828" s="88" t="s">
        <v>21240</v>
      </c>
      <c r="AP828" s="83" t="b">
        <v>1</v>
      </c>
      <c r="AQ828" s="83" t="b">
        <v>0</v>
      </c>
      <c r="AR828" s="83" t="b">
        <v>0</v>
      </c>
      <c r="AS828" s="83"/>
      <c r="AT828" s="83">
        <v>1</v>
      </c>
      <c r="AU828" s="88" t="s">
        <v>22157</v>
      </c>
      <c r="AV828" s="83" t="b">
        <v>0</v>
      </c>
      <c r="AW828" s="83" t="s">
        <v>22320</v>
      </c>
      <c r="AX828" s="88" t="s">
        <v>23146</v>
      </c>
      <c r="AY828" s="83" t="s">
        <v>66</v>
      </c>
      <c r="AZ828" s="2"/>
      <c r="BA828" s="3"/>
      <c r="BB828" s="3"/>
      <c r="BC828" s="3"/>
      <c r="BD828" s="3"/>
    </row>
    <row r="829" spans="1:56" x14ac:dyDescent="0.3">
      <c r="A829" s="69" t="s">
        <v>929</v>
      </c>
      <c r="B829" s="70"/>
      <c r="C829" s="70"/>
      <c r="D829" s="71"/>
      <c r="E829" s="73"/>
      <c r="F829" s="109" t="s">
        <v>3709</v>
      </c>
      <c r="G829" s="70"/>
      <c r="H829" s="74"/>
      <c r="I829" s="75"/>
      <c r="J829" s="75"/>
      <c r="K829" s="74" t="s">
        <v>25098</v>
      </c>
      <c r="L829" s="78"/>
      <c r="M829" s="79"/>
      <c r="N829" s="79"/>
      <c r="O829" s="80"/>
      <c r="P829" s="81"/>
      <c r="Q829" s="81"/>
      <c r="R829" s="93"/>
      <c r="S829" s="93"/>
      <c r="T829" s="93"/>
      <c r="U829" s="93"/>
      <c r="V829" s="52"/>
      <c r="W829" s="52"/>
      <c r="X829" s="52"/>
      <c r="Y829" s="52"/>
      <c r="Z829" s="51"/>
      <c r="AA829" s="76"/>
      <c r="AB829" s="76"/>
      <c r="AC829" s="77"/>
      <c r="AD829" s="83" t="s">
        <v>17424</v>
      </c>
      <c r="AE829" s="83">
        <v>1794</v>
      </c>
      <c r="AF829" s="83">
        <v>737</v>
      </c>
      <c r="AG829" s="83">
        <v>3023</v>
      </c>
      <c r="AH829" s="83">
        <v>338</v>
      </c>
      <c r="AI829" s="83"/>
      <c r="AJ829" s="83" t="s">
        <v>19047</v>
      </c>
      <c r="AK829" s="83" t="s">
        <v>16552</v>
      </c>
      <c r="AL829" s="83"/>
      <c r="AM829" s="83"/>
      <c r="AN829" s="85">
        <v>41116.833310185182</v>
      </c>
      <c r="AO829" s="88" t="s">
        <v>21241</v>
      </c>
      <c r="AP829" s="83" t="b">
        <v>1</v>
      </c>
      <c r="AQ829" s="83" t="b">
        <v>0</v>
      </c>
      <c r="AR829" s="83" t="b">
        <v>0</v>
      </c>
      <c r="AS829" s="83"/>
      <c r="AT829" s="83">
        <v>3</v>
      </c>
      <c r="AU829" s="88" t="s">
        <v>22157</v>
      </c>
      <c r="AV829" s="83" t="b">
        <v>0</v>
      </c>
      <c r="AW829" s="83" t="s">
        <v>22320</v>
      </c>
      <c r="AX829" s="88" t="s">
        <v>23147</v>
      </c>
      <c r="AY829" s="83" t="s">
        <v>66</v>
      </c>
      <c r="AZ829" s="2"/>
      <c r="BA829" s="3"/>
      <c r="BB829" s="3"/>
      <c r="BC829" s="3"/>
      <c r="BD829" s="3"/>
    </row>
    <row r="830" spans="1:56" x14ac:dyDescent="0.3">
      <c r="A830" s="69" t="s">
        <v>1069</v>
      </c>
      <c r="B830" s="70"/>
      <c r="C830" s="70"/>
      <c r="D830" s="71"/>
      <c r="E830" s="73"/>
      <c r="F830" s="109" t="s">
        <v>3842</v>
      </c>
      <c r="G830" s="70"/>
      <c r="H830" s="74"/>
      <c r="I830" s="75"/>
      <c r="J830" s="75"/>
      <c r="K830" s="74" t="s">
        <v>25099</v>
      </c>
      <c r="L830" s="78"/>
      <c r="M830" s="79"/>
      <c r="N830" s="79"/>
      <c r="O830" s="80"/>
      <c r="P830" s="81"/>
      <c r="Q830" s="81"/>
      <c r="R830" s="93"/>
      <c r="S830" s="93"/>
      <c r="T830" s="93"/>
      <c r="U830" s="93"/>
      <c r="V830" s="52"/>
      <c r="W830" s="52"/>
      <c r="X830" s="52"/>
      <c r="Y830" s="52"/>
      <c r="Z830" s="51"/>
      <c r="AA830" s="76"/>
      <c r="AB830" s="76"/>
      <c r="AC830" s="77"/>
      <c r="AD830" s="83" t="s">
        <v>17425</v>
      </c>
      <c r="AE830" s="83">
        <v>351</v>
      </c>
      <c r="AF830" s="83">
        <v>686</v>
      </c>
      <c r="AG830" s="83">
        <v>9821</v>
      </c>
      <c r="AH830" s="83">
        <v>6181</v>
      </c>
      <c r="AI830" s="83"/>
      <c r="AJ830" s="83" t="s">
        <v>19048</v>
      </c>
      <c r="AK830" s="83" t="s">
        <v>16561</v>
      </c>
      <c r="AL830" s="88" t="s">
        <v>20451</v>
      </c>
      <c r="AM830" s="83"/>
      <c r="AN830" s="85">
        <v>42393.516527777778</v>
      </c>
      <c r="AO830" s="88" t="s">
        <v>21242</v>
      </c>
      <c r="AP830" s="83" t="b">
        <v>1</v>
      </c>
      <c r="AQ830" s="83" t="b">
        <v>0</v>
      </c>
      <c r="AR830" s="83" t="b">
        <v>1</v>
      </c>
      <c r="AS830" s="83"/>
      <c r="AT830" s="83">
        <v>1</v>
      </c>
      <c r="AU830" s="83"/>
      <c r="AV830" s="83" t="b">
        <v>0</v>
      </c>
      <c r="AW830" s="83" t="s">
        <v>22320</v>
      </c>
      <c r="AX830" s="88" t="s">
        <v>23148</v>
      </c>
      <c r="AY830" s="83" t="s">
        <v>66</v>
      </c>
      <c r="AZ830" s="2"/>
      <c r="BA830" s="3"/>
      <c r="BB830" s="3"/>
      <c r="BC830" s="3"/>
      <c r="BD830" s="3"/>
    </row>
    <row r="831" spans="1:56" x14ac:dyDescent="0.3">
      <c r="A831" s="69" t="s">
        <v>930</v>
      </c>
      <c r="B831" s="70"/>
      <c r="C831" s="70"/>
      <c r="D831" s="71"/>
      <c r="E831" s="73"/>
      <c r="F831" s="109" t="s">
        <v>3710</v>
      </c>
      <c r="G831" s="70"/>
      <c r="H831" s="74"/>
      <c r="I831" s="75"/>
      <c r="J831" s="75"/>
      <c r="K831" s="74" t="s">
        <v>25100</v>
      </c>
      <c r="L831" s="78"/>
      <c r="M831" s="79"/>
      <c r="N831" s="79"/>
      <c r="O831" s="80"/>
      <c r="P831" s="81"/>
      <c r="Q831" s="81"/>
      <c r="R831" s="93"/>
      <c r="S831" s="93"/>
      <c r="T831" s="93"/>
      <c r="U831" s="93"/>
      <c r="V831" s="52"/>
      <c r="W831" s="52"/>
      <c r="X831" s="52"/>
      <c r="Y831" s="52"/>
      <c r="Z831" s="51"/>
      <c r="AA831" s="76"/>
      <c r="AB831" s="76"/>
      <c r="AC831" s="77"/>
      <c r="AD831" s="83" t="s">
        <v>17426</v>
      </c>
      <c r="AE831" s="83">
        <v>343</v>
      </c>
      <c r="AF831" s="83">
        <v>1037</v>
      </c>
      <c r="AG831" s="83">
        <v>9819</v>
      </c>
      <c r="AH831" s="83">
        <v>25202</v>
      </c>
      <c r="AI831" s="83"/>
      <c r="AJ831" s="83" t="s">
        <v>19049</v>
      </c>
      <c r="AK831" s="83" t="s">
        <v>20083</v>
      </c>
      <c r="AL831" s="88" t="s">
        <v>20452</v>
      </c>
      <c r="AM831" s="83"/>
      <c r="AN831" s="85">
        <v>42241.531122685185</v>
      </c>
      <c r="AO831" s="88" t="s">
        <v>21243</v>
      </c>
      <c r="AP831" s="83" t="b">
        <v>1</v>
      </c>
      <c r="AQ831" s="83" t="b">
        <v>0</v>
      </c>
      <c r="AR831" s="83" t="b">
        <v>1</v>
      </c>
      <c r="AS831" s="83"/>
      <c r="AT831" s="83">
        <v>34</v>
      </c>
      <c r="AU831" s="88" t="s">
        <v>22157</v>
      </c>
      <c r="AV831" s="83" t="b">
        <v>0</v>
      </c>
      <c r="AW831" s="83" t="s">
        <v>22320</v>
      </c>
      <c r="AX831" s="88" t="s">
        <v>23149</v>
      </c>
      <c r="AY831" s="83" t="s">
        <v>66</v>
      </c>
      <c r="AZ831" s="2"/>
      <c r="BA831" s="3"/>
      <c r="BB831" s="3"/>
      <c r="BC831" s="3"/>
      <c r="BD831" s="3"/>
    </row>
    <row r="832" spans="1:56" x14ac:dyDescent="0.3">
      <c r="A832" s="69" t="s">
        <v>931</v>
      </c>
      <c r="B832" s="70"/>
      <c r="C832" s="70"/>
      <c r="D832" s="71"/>
      <c r="E832" s="73"/>
      <c r="F832" s="109" t="s">
        <v>22240</v>
      </c>
      <c r="G832" s="70"/>
      <c r="H832" s="74"/>
      <c r="I832" s="75"/>
      <c r="J832" s="75"/>
      <c r="K832" s="74" t="s">
        <v>25101</v>
      </c>
      <c r="L832" s="78"/>
      <c r="M832" s="79"/>
      <c r="N832" s="79"/>
      <c r="O832" s="80"/>
      <c r="P832" s="81"/>
      <c r="Q832" s="81"/>
      <c r="R832" s="93"/>
      <c r="S832" s="93"/>
      <c r="T832" s="93"/>
      <c r="U832" s="93"/>
      <c r="V832" s="52"/>
      <c r="W832" s="52"/>
      <c r="X832" s="52"/>
      <c r="Y832" s="52"/>
      <c r="Z832" s="51"/>
      <c r="AA832" s="76"/>
      <c r="AB832" s="76"/>
      <c r="AC832" s="77"/>
      <c r="AD832" s="83" t="s">
        <v>17427</v>
      </c>
      <c r="AE832" s="83">
        <v>11</v>
      </c>
      <c r="AF832" s="83">
        <v>7</v>
      </c>
      <c r="AG832" s="83">
        <v>16</v>
      </c>
      <c r="AH832" s="83">
        <v>0</v>
      </c>
      <c r="AI832" s="83"/>
      <c r="AJ832" s="83" t="s">
        <v>19050</v>
      </c>
      <c r="AK832" s="83" t="s">
        <v>20084</v>
      </c>
      <c r="AL832" s="83"/>
      <c r="AM832" s="83"/>
      <c r="AN832" s="85">
        <v>43856.730219907404</v>
      </c>
      <c r="AO832" s="83"/>
      <c r="AP832" s="83" t="b">
        <v>1</v>
      </c>
      <c r="AQ832" s="83" t="b">
        <v>0</v>
      </c>
      <c r="AR832" s="83" t="b">
        <v>0</v>
      </c>
      <c r="AS832" s="83"/>
      <c r="AT832" s="83">
        <v>0</v>
      </c>
      <c r="AU832" s="83"/>
      <c r="AV832" s="83" t="b">
        <v>0</v>
      </c>
      <c r="AW832" s="83" t="s">
        <v>22320</v>
      </c>
      <c r="AX832" s="88" t="s">
        <v>23150</v>
      </c>
      <c r="AY832" s="83" t="s">
        <v>66</v>
      </c>
      <c r="AZ832" s="2"/>
      <c r="BA832" s="3"/>
      <c r="BB832" s="3"/>
      <c r="BC832" s="3"/>
      <c r="BD832" s="3"/>
    </row>
    <row r="833" spans="1:56" x14ac:dyDescent="0.3">
      <c r="A833" s="69" t="s">
        <v>932</v>
      </c>
      <c r="B833" s="70"/>
      <c r="C833" s="70"/>
      <c r="D833" s="71"/>
      <c r="E833" s="73"/>
      <c r="F833" s="109" t="s">
        <v>3711</v>
      </c>
      <c r="G833" s="70"/>
      <c r="H833" s="74"/>
      <c r="I833" s="75"/>
      <c r="J833" s="75"/>
      <c r="K833" s="74" t="s">
        <v>25102</v>
      </c>
      <c r="L833" s="78"/>
      <c r="M833" s="79"/>
      <c r="N833" s="79"/>
      <c r="O833" s="80"/>
      <c r="P833" s="81"/>
      <c r="Q833" s="81"/>
      <c r="R833" s="93"/>
      <c r="S833" s="93"/>
      <c r="T833" s="93"/>
      <c r="U833" s="93"/>
      <c r="V833" s="52"/>
      <c r="W833" s="52"/>
      <c r="X833" s="52"/>
      <c r="Y833" s="52"/>
      <c r="Z833" s="51"/>
      <c r="AA833" s="76"/>
      <c r="AB833" s="76"/>
      <c r="AC833" s="77"/>
      <c r="AD833" s="83" t="s">
        <v>17428</v>
      </c>
      <c r="AE833" s="83">
        <v>33</v>
      </c>
      <c r="AF833" s="83">
        <v>57</v>
      </c>
      <c r="AG833" s="83">
        <v>955</v>
      </c>
      <c r="AH833" s="83">
        <v>67</v>
      </c>
      <c r="AI833" s="83"/>
      <c r="AJ833" s="83"/>
      <c r="AK833" s="83"/>
      <c r="AL833" s="83"/>
      <c r="AM833" s="83"/>
      <c r="AN833" s="85">
        <v>43513.771238425928</v>
      </c>
      <c r="AO833" s="83"/>
      <c r="AP833" s="83" t="b">
        <v>1</v>
      </c>
      <c r="AQ833" s="83" t="b">
        <v>0</v>
      </c>
      <c r="AR833" s="83" t="b">
        <v>0</v>
      </c>
      <c r="AS833" s="83"/>
      <c r="AT833" s="83">
        <v>0</v>
      </c>
      <c r="AU833" s="83"/>
      <c r="AV833" s="83" t="b">
        <v>0</v>
      </c>
      <c r="AW833" s="83" t="s">
        <v>22320</v>
      </c>
      <c r="AX833" s="88" t="s">
        <v>23151</v>
      </c>
      <c r="AY833" s="83" t="s">
        <v>66</v>
      </c>
      <c r="AZ833" s="2"/>
      <c r="BA833" s="3"/>
      <c r="BB833" s="3"/>
      <c r="BC833" s="3"/>
      <c r="BD833" s="3"/>
    </row>
    <row r="834" spans="1:56" x14ac:dyDescent="0.3">
      <c r="A834" s="69" t="s">
        <v>933</v>
      </c>
      <c r="B834" s="70"/>
      <c r="C834" s="70"/>
      <c r="D834" s="71"/>
      <c r="E834" s="73"/>
      <c r="F834" s="109" t="s">
        <v>3062</v>
      </c>
      <c r="G834" s="70"/>
      <c r="H834" s="74"/>
      <c r="I834" s="75"/>
      <c r="J834" s="75"/>
      <c r="K834" s="74" t="s">
        <v>25103</v>
      </c>
      <c r="L834" s="78"/>
      <c r="M834" s="79"/>
      <c r="N834" s="79"/>
      <c r="O834" s="80"/>
      <c r="P834" s="81"/>
      <c r="Q834" s="81"/>
      <c r="R834" s="93"/>
      <c r="S834" s="93"/>
      <c r="T834" s="93"/>
      <c r="U834" s="93"/>
      <c r="V834" s="52"/>
      <c r="W834" s="52"/>
      <c r="X834" s="52"/>
      <c r="Y834" s="52"/>
      <c r="Z834" s="51"/>
      <c r="AA834" s="76"/>
      <c r="AB834" s="76"/>
      <c r="AC834" s="77"/>
      <c r="AD834" s="83" t="s">
        <v>17429</v>
      </c>
      <c r="AE834" s="83">
        <v>38</v>
      </c>
      <c r="AF834" s="83">
        <v>20</v>
      </c>
      <c r="AG834" s="83">
        <v>5182</v>
      </c>
      <c r="AH834" s="83">
        <v>317</v>
      </c>
      <c r="AI834" s="83"/>
      <c r="AJ834" s="83" t="s">
        <v>19051</v>
      </c>
      <c r="AK834" s="83"/>
      <c r="AL834" s="83"/>
      <c r="AM834" s="83"/>
      <c r="AN834" s="85">
        <v>43072.274398148147</v>
      </c>
      <c r="AO834" s="83"/>
      <c r="AP834" s="83" t="b">
        <v>1</v>
      </c>
      <c r="AQ834" s="83" t="b">
        <v>1</v>
      </c>
      <c r="AR834" s="83" t="b">
        <v>0</v>
      </c>
      <c r="AS834" s="83"/>
      <c r="AT834" s="83">
        <v>1</v>
      </c>
      <c r="AU834" s="83"/>
      <c r="AV834" s="83" t="b">
        <v>0</v>
      </c>
      <c r="AW834" s="83" t="s">
        <v>22320</v>
      </c>
      <c r="AX834" s="88" t="s">
        <v>23152</v>
      </c>
      <c r="AY834" s="83" t="s">
        <v>66</v>
      </c>
      <c r="AZ834" s="2"/>
      <c r="BA834" s="3"/>
      <c r="BB834" s="3"/>
      <c r="BC834" s="3"/>
      <c r="BD834" s="3"/>
    </row>
    <row r="835" spans="1:56" x14ac:dyDescent="0.3">
      <c r="A835" s="69" t="s">
        <v>1120</v>
      </c>
      <c r="B835" s="70"/>
      <c r="C835" s="70"/>
      <c r="D835" s="71"/>
      <c r="E835" s="73"/>
      <c r="F835" s="109" t="s">
        <v>3888</v>
      </c>
      <c r="G835" s="70"/>
      <c r="H835" s="74"/>
      <c r="I835" s="75"/>
      <c r="J835" s="75"/>
      <c r="K835" s="74" t="s">
        <v>25104</v>
      </c>
      <c r="L835" s="78"/>
      <c r="M835" s="79"/>
      <c r="N835" s="79"/>
      <c r="O835" s="80"/>
      <c r="P835" s="81"/>
      <c r="Q835" s="81"/>
      <c r="R835" s="93"/>
      <c r="S835" s="93"/>
      <c r="T835" s="93"/>
      <c r="U835" s="93"/>
      <c r="V835" s="52"/>
      <c r="W835" s="52"/>
      <c r="X835" s="52"/>
      <c r="Y835" s="52"/>
      <c r="Z835" s="51"/>
      <c r="AA835" s="76"/>
      <c r="AB835" s="76"/>
      <c r="AC835" s="77"/>
      <c r="AD835" s="83" t="s">
        <v>17430</v>
      </c>
      <c r="AE835" s="83">
        <v>655</v>
      </c>
      <c r="AF835" s="83">
        <v>2354</v>
      </c>
      <c r="AG835" s="83">
        <v>1556</v>
      </c>
      <c r="AH835" s="83">
        <v>4720</v>
      </c>
      <c r="AI835" s="83"/>
      <c r="AJ835" s="83" t="s">
        <v>19052</v>
      </c>
      <c r="AK835" s="83" t="s">
        <v>19894</v>
      </c>
      <c r="AL835" s="88" t="s">
        <v>20453</v>
      </c>
      <c r="AM835" s="83"/>
      <c r="AN835" s="85">
        <v>43423.767129629632</v>
      </c>
      <c r="AO835" s="88" t="s">
        <v>21244</v>
      </c>
      <c r="AP835" s="83" t="b">
        <v>1</v>
      </c>
      <c r="AQ835" s="83" t="b">
        <v>0</v>
      </c>
      <c r="AR835" s="83" t="b">
        <v>0</v>
      </c>
      <c r="AS835" s="83"/>
      <c r="AT835" s="83">
        <v>0</v>
      </c>
      <c r="AU835" s="83"/>
      <c r="AV835" s="83" t="b">
        <v>0</v>
      </c>
      <c r="AW835" s="83" t="s">
        <v>22320</v>
      </c>
      <c r="AX835" s="88" t="s">
        <v>23153</v>
      </c>
      <c r="AY835" s="83" t="s">
        <v>66</v>
      </c>
      <c r="AZ835" s="2"/>
      <c r="BA835" s="3"/>
      <c r="BB835" s="3"/>
      <c r="BC835" s="3"/>
      <c r="BD835" s="3"/>
    </row>
    <row r="836" spans="1:56" x14ac:dyDescent="0.3">
      <c r="A836" s="69" t="s">
        <v>934</v>
      </c>
      <c r="B836" s="70"/>
      <c r="C836" s="70"/>
      <c r="D836" s="71"/>
      <c r="E836" s="73"/>
      <c r="F836" s="109" t="s">
        <v>3712</v>
      </c>
      <c r="G836" s="70"/>
      <c r="H836" s="74"/>
      <c r="I836" s="75"/>
      <c r="J836" s="75"/>
      <c r="K836" s="74" t="s">
        <v>25105</v>
      </c>
      <c r="L836" s="78"/>
      <c r="M836" s="79"/>
      <c r="N836" s="79"/>
      <c r="O836" s="80"/>
      <c r="P836" s="81"/>
      <c r="Q836" s="81"/>
      <c r="R836" s="93"/>
      <c r="S836" s="93"/>
      <c r="T836" s="93"/>
      <c r="U836" s="93"/>
      <c r="V836" s="52"/>
      <c r="W836" s="52"/>
      <c r="X836" s="52"/>
      <c r="Y836" s="52"/>
      <c r="Z836" s="51"/>
      <c r="AA836" s="76"/>
      <c r="AB836" s="76"/>
      <c r="AC836" s="77"/>
      <c r="AD836" s="83" t="s">
        <v>17132</v>
      </c>
      <c r="AE836" s="83">
        <v>66</v>
      </c>
      <c r="AF836" s="83">
        <v>89</v>
      </c>
      <c r="AG836" s="83">
        <v>1070</v>
      </c>
      <c r="AH836" s="83">
        <v>8418</v>
      </c>
      <c r="AI836" s="83"/>
      <c r="AJ836" s="83" t="s">
        <v>19053</v>
      </c>
      <c r="AK836" s="83" t="s">
        <v>20085</v>
      </c>
      <c r="AL836" s="88" t="s">
        <v>20454</v>
      </c>
      <c r="AM836" s="83"/>
      <c r="AN836" s="85">
        <v>43390.54892361111</v>
      </c>
      <c r="AO836" s="88" t="s">
        <v>21245</v>
      </c>
      <c r="AP836" s="83" t="b">
        <v>1</v>
      </c>
      <c r="AQ836" s="83" t="b">
        <v>0</v>
      </c>
      <c r="AR836" s="83" t="b">
        <v>1</v>
      </c>
      <c r="AS836" s="83"/>
      <c r="AT836" s="83">
        <v>1</v>
      </c>
      <c r="AU836" s="83"/>
      <c r="AV836" s="83" t="b">
        <v>0</v>
      </c>
      <c r="AW836" s="83" t="s">
        <v>22320</v>
      </c>
      <c r="AX836" s="88" t="s">
        <v>23154</v>
      </c>
      <c r="AY836" s="83" t="s">
        <v>66</v>
      </c>
      <c r="AZ836" s="2"/>
      <c r="BA836" s="3"/>
      <c r="BB836" s="3"/>
      <c r="BC836" s="3"/>
      <c r="BD836" s="3"/>
    </row>
    <row r="837" spans="1:56" x14ac:dyDescent="0.3">
      <c r="A837" s="69" t="s">
        <v>935</v>
      </c>
      <c r="B837" s="70"/>
      <c r="C837" s="70"/>
      <c r="D837" s="71"/>
      <c r="E837" s="73"/>
      <c r="F837" s="109" t="s">
        <v>3713</v>
      </c>
      <c r="G837" s="70"/>
      <c r="H837" s="74"/>
      <c r="I837" s="75"/>
      <c r="J837" s="75"/>
      <c r="K837" s="74" t="s">
        <v>25106</v>
      </c>
      <c r="L837" s="78"/>
      <c r="M837" s="79"/>
      <c r="N837" s="79"/>
      <c r="O837" s="80"/>
      <c r="P837" s="81"/>
      <c r="Q837" s="81"/>
      <c r="R837" s="93"/>
      <c r="S837" s="93"/>
      <c r="T837" s="93"/>
      <c r="U837" s="93"/>
      <c r="V837" s="52"/>
      <c r="W837" s="52"/>
      <c r="X837" s="52"/>
      <c r="Y837" s="52"/>
      <c r="Z837" s="51"/>
      <c r="AA837" s="76"/>
      <c r="AB837" s="76"/>
      <c r="AC837" s="77"/>
      <c r="AD837" s="83" t="s">
        <v>17431</v>
      </c>
      <c r="AE837" s="83">
        <v>598</v>
      </c>
      <c r="AF837" s="83">
        <v>796</v>
      </c>
      <c r="AG837" s="83">
        <v>29780</v>
      </c>
      <c r="AH837" s="83">
        <v>9569</v>
      </c>
      <c r="AI837" s="83"/>
      <c r="AJ837" s="83" t="s">
        <v>19054</v>
      </c>
      <c r="AK837" s="83" t="s">
        <v>20086</v>
      </c>
      <c r="AL837" s="88" t="s">
        <v>20455</v>
      </c>
      <c r="AM837" s="83"/>
      <c r="AN837" s="85">
        <v>40417.660555555558</v>
      </c>
      <c r="AO837" s="88" t="s">
        <v>21246</v>
      </c>
      <c r="AP837" s="83" t="b">
        <v>0</v>
      </c>
      <c r="AQ837" s="83" t="b">
        <v>0</v>
      </c>
      <c r="AR837" s="83" t="b">
        <v>1</v>
      </c>
      <c r="AS837" s="83"/>
      <c r="AT837" s="83">
        <v>5</v>
      </c>
      <c r="AU837" s="88" t="s">
        <v>22170</v>
      </c>
      <c r="AV837" s="83" t="b">
        <v>0</v>
      </c>
      <c r="AW837" s="83" t="s">
        <v>22320</v>
      </c>
      <c r="AX837" s="88" t="s">
        <v>23155</v>
      </c>
      <c r="AY837" s="83" t="s">
        <v>66</v>
      </c>
      <c r="AZ837" s="2"/>
      <c r="BA837" s="3"/>
      <c r="BB837" s="3"/>
      <c r="BC837" s="3"/>
      <c r="BD837" s="3"/>
    </row>
    <row r="838" spans="1:56" x14ac:dyDescent="0.3">
      <c r="A838" s="69" t="s">
        <v>936</v>
      </c>
      <c r="B838" s="70"/>
      <c r="C838" s="70"/>
      <c r="D838" s="71"/>
      <c r="E838" s="73"/>
      <c r="F838" s="109" t="s">
        <v>3714</v>
      </c>
      <c r="G838" s="70"/>
      <c r="H838" s="74"/>
      <c r="I838" s="75"/>
      <c r="J838" s="75"/>
      <c r="K838" s="74" t="s">
        <v>25107</v>
      </c>
      <c r="L838" s="78"/>
      <c r="M838" s="79"/>
      <c r="N838" s="79"/>
      <c r="O838" s="80"/>
      <c r="P838" s="81"/>
      <c r="Q838" s="81"/>
      <c r="R838" s="93"/>
      <c r="S838" s="93"/>
      <c r="T838" s="93"/>
      <c r="U838" s="93"/>
      <c r="V838" s="52"/>
      <c r="W838" s="52"/>
      <c r="X838" s="52"/>
      <c r="Y838" s="52"/>
      <c r="Z838" s="51"/>
      <c r="AA838" s="76"/>
      <c r="AB838" s="76"/>
      <c r="AC838" s="77"/>
      <c r="AD838" s="83" t="s">
        <v>17410</v>
      </c>
      <c r="AE838" s="83">
        <v>61</v>
      </c>
      <c r="AF838" s="83">
        <v>49</v>
      </c>
      <c r="AG838" s="83">
        <v>2485</v>
      </c>
      <c r="AH838" s="83">
        <v>918</v>
      </c>
      <c r="AI838" s="83"/>
      <c r="AJ838" s="83"/>
      <c r="AK838" s="83"/>
      <c r="AL838" s="83"/>
      <c r="AM838" s="83"/>
      <c r="AN838" s="85">
        <v>40665.32435185185</v>
      </c>
      <c r="AO838" s="83"/>
      <c r="AP838" s="83" t="b">
        <v>1</v>
      </c>
      <c r="AQ838" s="83" t="b">
        <v>0</v>
      </c>
      <c r="AR838" s="83" t="b">
        <v>0</v>
      </c>
      <c r="AS838" s="83"/>
      <c r="AT838" s="83">
        <v>0</v>
      </c>
      <c r="AU838" s="88" t="s">
        <v>22157</v>
      </c>
      <c r="AV838" s="83" t="b">
        <v>0</v>
      </c>
      <c r="AW838" s="83" t="s">
        <v>22320</v>
      </c>
      <c r="AX838" s="88" t="s">
        <v>23156</v>
      </c>
      <c r="AY838" s="83" t="s">
        <v>66</v>
      </c>
      <c r="AZ838" s="2"/>
      <c r="BA838" s="3"/>
      <c r="BB838" s="3"/>
      <c r="BC838" s="3"/>
      <c r="BD838" s="3"/>
    </row>
    <row r="839" spans="1:56" x14ac:dyDescent="0.3">
      <c r="A839" s="69" t="s">
        <v>937</v>
      </c>
      <c r="B839" s="70"/>
      <c r="C839" s="70"/>
      <c r="D839" s="71"/>
      <c r="E839" s="73"/>
      <c r="F839" s="109" t="s">
        <v>3715</v>
      </c>
      <c r="G839" s="70"/>
      <c r="H839" s="74"/>
      <c r="I839" s="75"/>
      <c r="J839" s="75"/>
      <c r="K839" s="74" t="s">
        <v>25108</v>
      </c>
      <c r="L839" s="78"/>
      <c r="M839" s="79"/>
      <c r="N839" s="79"/>
      <c r="O839" s="80"/>
      <c r="P839" s="81"/>
      <c r="Q839" s="81"/>
      <c r="R839" s="93"/>
      <c r="S839" s="93"/>
      <c r="T839" s="93"/>
      <c r="U839" s="93"/>
      <c r="V839" s="52"/>
      <c r="W839" s="52"/>
      <c r="X839" s="52"/>
      <c r="Y839" s="52"/>
      <c r="Z839" s="51"/>
      <c r="AA839" s="76"/>
      <c r="AB839" s="76"/>
      <c r="AC839" s="77"/>
      <c r="AD839" s="83" t="s">
        <v>17432</v>
      </c>
      <c r="AE839" s="83">
        <v>2071</v>
      </c>
      <c r="AF839" s="83">
        <v>619</v>
      </c>
      <c r="AG839" s="83">
        <v>488</v>
      </c>
      <c r="AH839" s="83">
        <v>1410</v>
      </c>
      <c r="AI839" s="83"/>
      <c r="AJ839" s="83" t="s">
        <v>19055</v>
      </c>
      <c r="AK839" s="83"/>
      <c r="AL839" s="83"/>
      <c r="AM839" s="83"/>
      <c r="AN839" s="85">
        <v>42319.190046296295</v>
      </c>
      <c r="AO839" s="88" t="s">
        <v>21247</v>
      </c>
      <c r="AP839" s="83" t="b">
        <v>1</v>
      </c>
      <c r="AQ839" s="83" t="b">
        <v>0</v>
      </c>
      <c r="AR839" s="83" t="b">
        <v>0</v>
      </c>
      <c r="AS839" s="83"/>
      <c r="AT839" s="83">
        <v>0</v>
      </c>
      <c r="AU839" s="88" t="s">
        <v>22157</v>
      </c>
      <c r="AV839" s="83" t="b">
        <v>0</v>
      </c>
      <c r="AW839" s="83" t="s">
        <v>22320</v>
      </c>
      <c r="AX839" s="88" t="s">
        <v>23157</v>
      </c>
      <c r="AY839" s="83" t="s">
        <v>66</v>
      </c>
      <c r="AZ839" s="2"/>
      <c r="BA839" s="3"/>
      <c r="BB839" s="3"/>
      <c r="BC839" s="3"/>
      <c r="BD839" s="3"/>
    </row>
    <row r="840" spans="1:56" x14ac:dyDescent="0.3">
      <c r="A840" s="69" t="s">
        <v>992</v>
      </c>
      <c r="B840" s="70"/>
      <c r="C840" s="70"/>
      <c r="D840" s="71"/>
      <c r="E840" s="73"/>
      <c r="F840" s="109" t="s">
        <v>3768</v>
      </c>
      <c r="G840" s="70"/>
      <c r="H840" s="74"/>
      <c r="I840" s="75"/>
      <c r="J840" s="75"/>
      <c r="K840" s="74" t="s">
        <v>25109</v>
      </c>
      <c r="L840" s="78"/>
      <c r="M840" s="79"/>
      <c r="N840" s="79"/>
      <c r="O840" s="80"/>
      <c r="P840" s="81"/>
      <c r="Q840" s="81"/>
      <c r="R840" s="93"/>
      <c r="S840" s="93"/>
      <c r="T840" s="93"/>
      <c r="U840" s="93"/>
      <c r="V840" s="52"/>
      <c r="W840" s="52"/>
      <c r="X840" s="52"/>
      <c r="Y840" s="52"/>
      <c r="Z840" s="51"/>
      <c r="AA840" s="76"/>
      <c r="AB840" s="76"/>
      <c r="AC840" s="77"/>
      <c r="AD840" s="83" t="s">
        <v>17433</v>
      </c>
      <c r="AE840" s="83">
        <v>992</v>
      </c>
      <c r="AF840" s="83">
        <v>268</v>
      </c>
      <c r="AG840" s="83">
        <v>398</v>
      </c>
      <c r="AH840" s="83">
        <v>408</v>
      </c>
      <c r="AI840" s="83"/>
      <c r="AJ840" s="83" t="s">
        <v>19056</v>
      </c>
      <c r="AK840" s="83"/>
      <c r="AL840" s="83"/>
      <c r="AM840" s="83"/>
      <c r="AN840" s="85">
        <v>40883.597511574073</v>
      </c>
      <c r="AO840" s="88" t="s">
        <v>21248</v>
      </c>
      <c r="AP840" s="83" t="b">
        <v>1</v>
      </c>
      <c r="AQ840" s="83" t="b">
        <v>0</v>
      </c>
      <c r="AR840" s="83" t="b">
        <v>0</v>
      </c>
      <c r="AS840" s="83"/>
      <c r="AT840" s="83">
        <v>0</v>
      </c>
      <c r="AU840" s="88" t="s">
        <v>22157</v>
      </c>
      <c r="AV840" s="83" t="b">
        <v>0</v>
      </c>
      <c r="AW840" s="83" t="s">
        <v>22320</v>
      </c>
      <c r="AX840" s="88" t="s">
        <v>23158</v>
      </c>
      <c r="AY840" s="83" t="s">
        <v>66</v>
      </c>
      <c r="AZ840" s="2"/>
      <c r="BA840" s="3"/>
      <c r="BB840" s="3"/>
      <c r="BC840" s="3"/>
      <c r="BD840" s="3"/>
    </row>
    <row r="841" spans="1:56" x14ac:dyDescent="0.3">
      <c r="A841" s="69" t="s">
        <v>938</v>
      </c>
      <c r="B841" s="70"/>
      <c r="C841" s="70"/>
      <c r="D841" s="71"/>
      <c r="E841" s="73"/>
      <c r="F841" s="109" t="s">
        <v>3716</v>
      </c>
      <c r="G841" s="70"/>
      <c r="H841" s="74"/>
      <c r="I841" s="75"/>
      <c r="J841" s="75"/>
      <c r="K841" s="74" t="s">
        <v>25110</v>
      </c>
      <c r="L841" s="78"/>
      <c r="M841" s="79"/>
      <c r="N841" s="79"/>
      <c r="O841" s="80"/>
      <c r="P841" s="81"/>
      <c r="Q841" s="81"/>
      <c r="R841" s="93"/>
      <c r="S841" s="93"/>
      <c r="T841" s="93"/>
      <c r="U841" s="93"/>
      <c r="V841" s="52"/>
      <c r="W841" s="52"/>
      <c r="X841" s="52"/>
      <c r="Y841" s="52"/>
      <c r="Z841" s="51"/>
      <c r="AA841" s="76"/>
      <c r="AB841" s="76"/>
      <c r="AC841" s="77"/>
      <c r="AD841" s="83" t="s">
        <v>17434</v>
      </c>
      <c r="AE841" s="83">
        <v>58</v>
      </c>
      <c r="AF841" s="83">
        <v>93</v>
      </c>
      <c r="AG841" s="83">
        <v>2028</v>
      </c>
      <c r="AH841" s="83">
        <v>1875</v>
      </c>
      <c r="AI841" s="83"/>
      <c r="AJ841" s="83" t="s">
        <v>19057</v>
      </c>
      <c r="AK841" s="83" t="s">
        <v>16561</v>
      </c>
      <c r="AL841" s="88" t="s">
        <v>20456</v>
      </c>
      <c r="AM841" s="83"/>
      <c r="AN841" s="85">
        <v>43800.850393518522</v>
      </c>
      <c r="AO841" s="88" t="s">
        <v>21249</v>
      </c>
      <c r="AP841" s="83" t="b">
        <v>1</v>
      </c>
      <c r="AQ841" s="83" t="b">
        <v>0</v>
      </c>
      <c r="AR841" s="83" t="b">
        <v>0</v>
      </c>
      <c r="AS841" s="83"/>
      <c r="AT841" s="83">
        <v>0</v>
      </c>
      <c r="AU841" s="83"/>
      <c r="AV841" s="83" t="b">
        <v>0</v>
      </c>
      <c r="AW841" s="83" t="s">
        <v>22320</v>
      </c>
      <c r="AX841" s="88" t="s">
        <v>23159</v>
      </c>
      <c r="AY841" s="83" t="s">
        <v>66</v>
      </c>
      <c r="AZ841" s="2"/>
      <c r="BA841" s="3"/>
      <c r="BB841" s="3"/>
      <c r="BC841" s="3"/>
      <c r="BD841" s="3"/>
    </row>
    <row r="842" spans="1:56" x14ac:dyDescent="0.3">
      <c r="A842" s="69" t="s">
        <v>939</v>
      </c>
      <c r="B842" s="70"/>
      <c r="C842" s="70"/>
      <c r="D842" s="71"/>
      <c r="E842" s="73"/>
      <c r="F842" s="109" t="s">
        <v>3717</v>
      </c>
      <c r="G842" s="70"/>
      <c r="H842" s="74"/>
      <c r="I842" s="75"/>
      <c r="J842" s="75"/>
      <c r="K842" s="74" t="s">
        <v>25111</v>
      </c>
      <c r="L842" s="78"/>
      <c r="M842" s="79"/>
      <c r="N842" s="79"/>
      <c r="O842" s="80"/>
      <c r="P842" s="81"/>
      <c r="Q842" s="81"/>
      <c r="R842" s="93"/>
      <c r="S842" s="93"/>
      <c r="T842" s="93"/>
      <c r="U842" s="93"/>
      <c r="V842" s="52"/>
      <c r="W842" s="52"/>
      <c r="X842" s="52"/>
      <c r="Y842" s="52"/>
      <c r="Z842" s="51"/>
      <c r="AA842" s="76"/>
      <c r="AB842" s="76"/>
      <c r="AC842" s="77"/>
      <c r="AD842" s="83" t="s">
        <v>17435</v>
      </c>
      <c r="AE842" s="83">
        <v>71</v>
      </c>
      <c r="AF842" s="83">
        <v>117</v>
      </c>
      <c r="AG842" s="83">
        <v>5106</v>
      </c>
      <c r="AH842" s="83">
        <v>3700</v>
      </c>
      <c r="AI842" s="83"/>
      <c r="AJ842" s="83" t="s">
        <v>19058</v>
      </c>
      <c r="AK842" s="83" t="s">
        <v>16552</v>
      </c>
      <c r="AL842" s="83"/>
      <c r="AM842" s="83"/>
      <c r="AN842" s="85">
        <v>42873.780127314814</v>
      </c>
      <c r="AO842" s="88" t="s">
        <v>21250</v>
      </c>
      <c r="AP842" s="83" t="b">
        <v>1</v>
      </c>
      <c r="AQ842" s="83" t="b">
        <v>0</v>
      </c>
      <c r="AR842" s="83" t="b">
        <v>1</v>
      </c>
      <c r="AS842" s="83"/>
      <c r="AT842" s="83">
        <v>0</v>
      </c>
      <c r="AU842" s="83"/>
      <c r="AV842" s="83" t="b">
        <v>0</v>
      </c>
      <c r="AW842" s="83" t="s">
        <v>22320</v>
      </c>
      <c r="AX842" s="88" t="s">
        <v>23160</v>
      </c>
      <c r="AY842" s="83" t="s">
        <v>66</v>
      </c>
      <c r="AZ842" s="2"/>
      <c r="BA842" s="3"/>
      <c r="BB842" s="3"/>
      <c r="BC842" s="3"/>
      <c r="BD842" s="3"/>
    </row>
    <row r="843" spans="1:56" x14ac:dyDescent="0.3">
      <c r="A843" s="69" t="s">
        <v>940</v>
      </c>
      <c r="B843" s="70"/>
      <c r="C843" s="70"/>
      <c r="D843" s="71"/>
      <c r="E843" s="73"/>
      <c r="F843" s="109" t="s">
        <v>3718</v>
      </c>
      <c r="G843" s="70"/>
      <c r="H843" s="74"/>
      <c r="I843" s="75"/>
      <c r="J843" s="75"/>
      <c r="K843" s="74" t="s">
        <v>25112</v>
      </c>
      <c r="L843" s="78"/>
      <c r="M843" s="79"/>
      <c r="N843" s="79"/>
      <c r="O843" s="80"/>
      <c r="P843" s="81"/>
      <c r="Q843" s="81"/>
      <c r="R843" s="93"/>
      <c r="S843" s="93"/>
      <c r="T843" s="93"/>
      <c r="U843" s="93"/>
      <c r="V843" s="52"/>
      <c r="W843" s="52"/>
      <c r="X843" s="52"/>
      <c r="Y843" s="52"/>
      <c r="Z843" s="51"/>
      <c r="AA843" s="76"/>
      <c r="AB843" s="76"/>
      <c r="AC843" s="77"/>
      <c r="AD843" s="83" t="s">
        <v>17436</v>
      </c>
      <c r="AE843" s="83">
        <v>543</v>
      </c>
      <c r="AF843" s="83">
        <v>224</v>
      </c>
      <c r="AG843" s="83">
        <v>15486</v>
      </c>
      <c r="AH843" s="83">
        <v>7464</v>
      </c>
      <c r="AI843" s="83"/>
      <c r="AJ843" s="83" t="s">
        <v>19059</v>
      </c>
      <c r="AK843" s="83" t="s">
        <v>20087</v>
      </c>
      <c r="AL843" s="83"/>
      <c r="AM843" s="83"/>
      <c r="AN843" s="85">
        <v>41611.539293981485</v>
      </c>
      <c r="AO843" s="88" t="s">
        <v>21251</v>
      </c>
      <c r="AP843" s="83" t="b">
        <v>1</v>
      </c>
      <c r="AQ843" s="83" t="b">
        <v>0</v>
      </c>
      <c r="AR843" s="83" t="b">
        <v>0</v>
      </c>
      <c r="AS843" s="83"/>
      <c r="AT843" s="83">
        <v>0</v>
      </c>
      <c r="AU843" s="88" t="s">
        <v>22157</v>
      </c>
      <c r="AV843" s="83" t="b">
        <v>0</v>
      </c>
      <c r="AW843" s="83" t="s">
        <v>22320</v>
      </c>
      <c r="AX843" s="88" t="s">
        <v>23161</v>
      </c>
      <c r="AY843" s="83" t="s">
        <v>66</v>
      </c>
      <c r="AZ843" s="2"/>
      <c r="BA843" s="3"/>
      <c r="BB843" s="3"/>
      <c r="BC843" s="3"/>
      <c r="BD843" s="3"/>
    </row>
    <row r="844" spans="1:56" x14ac:dyDescent="0.3">
      <c r="A844" s="69" t="s">
        <v>2155</v>
      </c>
      <c r="B844" s="70"/>
      <c r="C844" s="70"/>
      <c r="D844" s="71"/>
      <c r="E844" s="73"/>
      <c r="F844" s="109" t="s">
        <v>22241</v>
      </c>
      <c r="G844" s="70"/>
      <c r="H844" s="74"/>
      <c r="I844" s="75"/>
      <c r="J844" s="75"/>
      <c r="K844" s="74" t="s">
        <v>25113</v>
      </c>
      <c r="L844" s="78"/>
      <c r="M844" s="79"/>
      <c r="N844" s="79"/>
      <c r="O844" s="80"/>
      <c r="P844" s="81"/>
      <c r="Q844" s="81"/>
      <c r="R844" s="93"/>
      <c r="S844" s="93"/>
      <c r="T844" s="93"/>
      <c r="U844" s="93"/>
      <c r="V844" s="52"/>
      <c r="W844" s="52"/>
      <c r="X844" s="52"/>
      <c r="Y844" s="52"/>
      <c r="Z844" s="51"/>
      <c r="AA844" s="76"/>
      <c r="AB844" s="76"/>
      <c r="AC844" s="77"/>
      <c r="AD844" s="83" t="s">
        <v>17437</v>
      </c>
      <c r="AE844" s="83">
        <v>280327</v>
      </c>
      <c r="AF844" s="83">
        <v>298263</v>
      </c>
      <c r="AG844" s="83">
        <v>16996</v>
      </c>
      <c r="AH844" s="83">
        <v>10</v>
      </c>
      <c r="AI844" s="83"/>
      <c r="AJ844" s="83" t="s">
        <v>19060</v>
      </c>
      <c r="AK844" s="83"/>
      <c r="AL844" s="83"/>
      <c r="AM844" s="83"/>
      <c r="AN844" s="85">
        <v>40979.885335648149</v>
      </c>
      <c r="AO844" s="88" t="s">
        <v>21252</v>
      </c>
      <c r="AP844" s="83" t="b">
        <v>0</v>
      </c>
      <c r="AQ844" s="83" t="b">
        <v>0</v>
      </c>
      <c r="AR844" s="83" t="b">
        <v>0</v>
      </c>
      <c r="AS844" s="83"/>
      <c r="AT844" s="83">
        <v>167</v>
      </c>
      <c r="AU844" s="88" t="s">
        <v>22172</v>
      </c>
      <c r="AV844" s="83" t="b">
        <v>0</v>
      </c>
      <c r="AW844" s="83" t="s">
        <v>22320</v>
      </c>
      <c r="AX844" s="88" t="s">
        <v>23162</v>
      </c>
      <c r="AY844" s="83" t="s">
        <v>65</v>
      </c>
      <c r="AZ844" s="2"/>
      <c r="BA844" s="3"/>
      <c r="BB844" s="3"/>
      <c r="BC844" s="3"/>
      <c r="BD844" s="3"/>
    </row>
    <row r="845" spans="1:56" x14ac:dyDescent="0.3">
      <c r="A845" s="69" t="s">
        <v>941</v>
      </c>
      <c r="B845" s="70"/>
      <c r="C845" s="70"/>
      <c r="D845" s="71"/>
      <c r="E845" s="73"/>
      <c r="F845" s="109" t="s">
        <v>3719</v>
      </c>
      <c r="G845" s="70"/>
      <c r="H845" s="74"/>
      <c r="I845" s="75"/>
      <c r="J845" s="75"/>
      <c r="K845" s="74" t="s">
        <v>25114</v>
      </c>
      <c r="L845" s="78"/>
      <c r="M845" s="79"/>
      <c r="N845" s="79"/>
      <c r="O845" s="80"/>
      <c r="P845" s="81"/>
      <c r="Q845" s="81"/>
      <c r="R845" s="93"/>
      <c r="S845" s="93"/>
      <c r="T845" s="93"/>
      <c r="U845" s="93"/>
      <c r="V845" s="52"/>
      <c r="W845" s="52"/>
      <c r="X845" s="52"/>
      <c r="Y845" s="52"/>
      <c r="Z845" s="51"/>
      <c r="AA845" s="76"/>
      <c r="AB845" s="76"/>
      <c r="AC845" s="77"/>
      <c r="AD845" s="83" t="s">
        <v>17438</v>
      </c>
      <c r="AE845" s="83">
        <v>270</v>
      </c>
      <c r="AF845" s="83">
        <v>440</v>
      </c>
      <c r="AG845" s="83">
        <v>14718</v>
      </c>
      <c r="AH845" s="83">
        <v>725</v>
      </c>
      <c r="AI845" s="83"/>
      <c r="AJ845" s="83" t="s">
        <v>19061</v>
      </c>
      <c r="AK845" s="83" t="s">
        <v>16552</v>
      </c>
      <c r="AL845" s="83"/>
      <c r="AM845" s="83"/>
      <c r="AN845" s="85">
        <v>41493.063414351855</v>
      </c>
      <c r="AO845" s="88" t="s">
        <v>21253</v>
      </c>
      <c r="AP845" s="83" t="b">
        <v>1</v>
      </c>
      <c r="AQ845" s="83" t="b">
        <v>0</v>
      </c>
      <c r="AR845" s="83" t="b">
        <v>1</v>
      </c>
      <c r="AS845" s="83"/>
      <c r="AT845" s="83">
        <v>2</v>
      </c>
      <c r="AU845" s="88" t="s">
        <v>22157</v>
      </c>
      <c r="AV845" s="83" t="b">
        <v>0</v>
      </c>
      <c r="AW845" s="83" t="s">
        <v>22320</v>
      </c>
      <c r="AX845" s="88" t="s">
        <v>23163</v>
      </c>
      <c r="AY845" s="83" t="s">
        <v>66</v>
      </c>
      <c r="AZ845" s="2"/>
      <c r="BA845" s="3"/>
      <c r="BB845" s="3"/>
      <c r="BC845" s="3"/>
      <c r="BD845" s="3"/>
    </row>
    <row r="846" spans="1:56" x14ac:dyDescent="0.3">
      <c r="A846" s="69" t="s">
        <v>942</v>
      </c>
      <c r="B846" s="70"/>
      <c r="C846" s="70"/>
      <c r="D846" s="71"/>
      <c r="E846" s="73"/>
      <c r="F846" s="109" t="s">
        <v>3720</v>
      </c>
      <c r="G846" s="70"/>
      <c r="H846" s="74"/>
      <c r="I846" s="75"/>
      <c r="J846" s="75"/>
      <c r="K846" s="74" t="s">
        <v>25115</v>
      </c>
      <c r="L846" s="78"/>
      <c r="M846" s="79"/>
      <c r="N846" s="79"/>
      <c r="O846" s="80"/>
      <c r="P846" s="81"/>
      <c r="Q846" s="81"/>
      <c r="R846" s="93"/>
      <c r="S846" s="93"/>
      <c r="T846" s="93"/>
      <c r="U846" s="93"/>
      <c r="V846" s="52"/>
      <c r="W846" s="52"/>
      <c r="X846" s="52"/>
      <c r="Y846" s="52"/>
      <c r="Z846" s="51"/>
      <c r="AA846" s="76"/>
      <c r="AB846" s="76"/>
      <c r="AC846" s="77"/>
      <c r="AD846" s="83" t="s">
        <v>17439</v>
      </c>
      <c r="AE846" s="83">
        <v>564</v>
      </c>
      <c r="AF846" s="83">
        <v>199</v>
      </c>
      <c r="AG846" s="83">
        <v>8266</v>
      </c>
      <c r="AH846" s="83">
        <v>2436</v>
      </c>
      <c r="AI846" s="83"/>
      <c r="AJ846" s="83" t="s">
        <v>19062</v>
      </c>
      <c r="AK846" s="83"/>
      <c r="AL846" s="83"/>
      <c r="AM846" s="83"/>
      <c r="AN846" s="85">
        <v>43303.870729166665</v>
      </c>
      <c r="AO846" s="88" t="s">
        <v>21254</v>
      </c>
      <c r="AP846" s="83" t="b">
        <v>1</v>
      </c>
      <c r="AQ846" s="83" t="b">
        <v>0</v>
      </c>
      <c r="AR846" s="83" t="b">
        <v>0</v>
      </c>
      <c r="AS846" s="83"/>
      <c r="AT846" s="83">
        <v>1</v>
      </c>
      <c r="AU846" s="83"/>
      <c r="AV846" s="83" t="b">
        <v>0</v>
      </c>
      <c r="AW846" s="83" t="s">
        <v>22320</v>
      </c>
      <c r="AX846" s="88" t="s">
        <v>23164</v>
      </c>
      <c r="AY846" s="83" t="s">
        <v>66</v>
      </c>
      <c r="AZ846" s="2"/>
      <c r="BA846" s="3"/>
      <c r="BB846" s="3"/>
      <c r="BC846" s="3"/>
      <c r="BD846" s="3"/>
    </row>
    <row r="847" spans="1:56" x14ac:dyDescent="0.3">
      <c r="A847" s="69" t="s">
        <v>943</v>
      </c>
      <c r="B847" s="70"/>
      <c r="C847" s="70"/>
      <c r="D847" s="71"/>
      <c r="E847" s="73"/>
      <c r="F847" s="109" t="s">
        <v>3721</v>
      </c>
      <c r="G847" s="70"/>
      <c r="H847" s="74"/>
      <c r="I847" s="75"/>
      <c r="J847" s="75"/>
      <c r="K847" s="74" t="s">
        <v>25116</v>
      </c>
      <c r="L847" s="78"/>
      <c r="M847" s="79"/>
      <c r="N847" s="79"/>
      <c r="O847" s="80"/>
      <c r="P847" s="81"/>
      <c r="Q847" s="81"/>
      <c r="R847" s="93"/>
      <c r="S847" s="93"/>
      <c r="T847" s="93"/>
      <c r="U847" s="93"/>
      <c r="V847" s="52"/>
      <c r="W847" s="52"/>
      <c r="X847" s="52"/>
      <c r="Y847" s="52"/>
      <c r="Z847" s="51"/>
      <c r="AA847" s="76"/>
      <c r="AB847" s="76"/>
      <c r="AC847" s="77"/>
      <c r="AD847" s="83" t="s">
        <v>17440</v>
      </c>
      <c r="AE847" s="83">
        <v>220</v>
      </c>
      <c r="AF847" s="83">
        <v>17</v>
      </c>
      <c r="AG847" s="83">
        <v>381</v>
      </c>
      <c r="AH847" s="83">
        <v>520</v>
      </c>
      <c r="AI847" s="83"/>
      <c r="AJ847" s="83" t="s">
        <v>19063</v>
      </c>
      <c r="AK847" s="83"/>
      <c r="AL847" s="83"/>
      <c r="AM847" s="83"/>
      <c r="AN847" s="85">
        <v>43043.78297453704</v>
      </c>
      <c r="AO847" s="88" t="s">
        <v>21255</v>
      </c>
      <c r="AP847" s="83" t="b">
        <v>1</v>
      </c>
      <c r="AQ847" s="83" t="b">
        <v>0</v>
      </c>
      <c r="AR847" s="83" t="b">
        <v>0</v>
      </c>
      <c r="AS847" s="83"/>
      <c r="AT847" s="83">
        <v>0</v>
      </c>
      <c r="AU847" s="83"/>
      <c r="AV847" s="83" t="b">
        <v>0</v>
      </c>
      <c r="AW847" s="83" t="s">
        <v>22320</v>
      </c>
      <c r="AX847" s="88" t="s">
        <v>23165</v>
      </c>
      <c r="AY847" s="83" t="s">
        <v>66</v>
      </c>
      <c r="AZ847" s="2"/>
      <c r="BA847" s="3"/>
      <c r="BB847" s="3"/>
      <c r="BC847" s="3"/>
      <c r="BD847" s="3"/>
    </row>
    <row r="848" spans="1:56" x14ac:dyDescent="0.3">
      <c r="A848" s="69" t="s">
        <v>944</v>
      </c>
      <c r="B848" s="70"/>
      <c r="C848" s="70"/>
      <c r="D848" s="71"/>
      <c r="E848" s="73"/>
      <c r="F848" s="109" t="s">
        <v>3722</v>
      </c>
      <c r="G848" s="70"/>
      <c r="H848" s="74"/>
      <c r="I848" s="75"/>
      <c r="J848" s="75"/>
      <c r="K848" s="74" t="s">
        <v>25117</v>
      </c>
      <c r="L848" s="78"/>
      <c r="M848" s="79"/>
      <c r="N848" s="79"/>
      <c r="O848" s="80"/>
      <c r="P848" s="81"/>
      <c r="Q848" s="81"/>
      <c r="R848" s="93"/>
      <c r="S848" s="93"/>
      <c r="T848" s="93"/>
      <c r="U848" s="93"/>
      <c r="V848" s="52"/>
      <c r="W848" s="52"/>
      <c r="X848" s="52"/>
      <c r="Y848" s="52"/>
      <c r="Z848" s="51"/>
      <c r="AA848" s="76"/>
      <c r="AB848" s="76"/>
      <c r="AC848" s="77"/>
      <c r="AD848" s="83" t="s">
        <v>17441</v>
      </c>
      <c r="AE848" s="83">
        <v>0</v>
      </c>
      <c r="AF848" s="83">
        <v>0</v>
      </c>
      <c r="AG848" s="83">
        <v>13</v>
      </c>
      <c r="AH848" s="83">
        <v>3</v>
      </c>
      <c r="AI848" s="83"/>
      <c r="AJ848" s="83"/>
      <c r="AK848" s="83" t="s">
        <v>16554</v>
      </c>
      <c r="AL848" s="83"/>
      <c r="AM848" s="83"/>
      <c r="AN848" s="85">
        <v>43777.62704861111</v>
      </c>
      <c r="AO848" s="88" t="s">
        <v>21256</v>
      </c>
      <c r="AP848" s="83" t="b">
        <v>1</v>
      </c>
      <c r="AQ848" s="83" t="b">
        <v>0</v>
      </c>
      <c r="AR848" s="83" t="b">
        <v>0</v>
      </c>
      <c r="AS848" s="83"/>
      <c r="AT848" s="83">
        <v>0</v>
      </c>
      <c r="AU848" s="83"/>
      <c r="AV848" s="83" t="b">
        <v>0</v>
      </c>
      <c r="AW848" s="83" t="s">
        <v>22320</v>
      </c>
      <c r="AX848" s="88" t="s">
        <v>23166</v>
      </c>
      <c r="AY848" s="83" t="s">
        <v>66</v>
      </c>
      <c r="AZ848" s="2"/>
      <c r="BA848" s="3"/>
      <c r="BB848" s="3"/>
      <c r="BC848" s="3"/>
      <c r="BD848" s="3"/>
    </row>
    <row r="849" spans="1:56" x14ac:dyDescent="0.3">
      <c r="A849" s="69" t="s">
        <v>945</v>
      </c>
      <c r="B849" s="70"/>
      <c r="C849" s="70"/>
      <c r="D849" s="71"/>
      <c r="E849" s="73"/>
      <c r="F849" s="109" t="s">
        <v>3723</v>
      </c>
      <c r="G849" s="70"/>
      <c r="H849" s="74"/>
      <c r="I849" s="75"/>
      <c r="J849" s="75"/>
      <c r="K849" s="74" t="s">
        <v>25118</v>
      </c>
      <c r="L849" s="78"/>
      <c r="M849" s="79"/>
      <c r="N849" s="79"/>
      <c r="O849" s="80"/>
      <c r="P849" s="81"/>
      <c r="Q849" s="81"/>
      <c r="R849" s="93"/>
      <c r="S849" s="93"/>
      <c r="T849" s="93"/>
      <c r="U849" s="93"/>
      <c r="V849" s="52"/>
      <c r="W849" s="52"/>
      <c r="X849" s="52"/>
      <c r="Y849" s="52"/>
      <c r="Z849" s="51"/>
      <c r="AA849" s="76"/>
      <c r="AB849" s="76"/>
      <c r="AC849" s="77"/>
      <c r="AD849" s="83" t="s">
        <v>17442</v>
      </c>
      <c r="AE849" s="83">
        <v>123</v>
      </c>
      <c r="AF849" s="83">
        <v>25</v>
      </c>
      <c r="AG849" s="83">
        <v>424</v>
      </c>
      <c r="AH849" s="83">
        <v>348</v>
      </c>
      <c r="AI849" s="83"/>
      <c r="AJ849" s="83" t="s">
        <v>19064</v>
      </c>
      <c r="AK849" s="83" t="s">
        <v>19901</v>
      </c>
      <c r="AL849" s="83"/>
      <c r="AM849" s="83"/>
      <c r="AN849" s="85">
        <v>43403.675578703704</v>
      </c>
      <c r="AO849" s="83"/>
      <c r="AP849" s="83" t="b">
        <v>1</v>
      </c>
      <c r="AQ849" s="83" t="b">
        <v>0</v>
      </c>
      <c r="AR849" s="83" t="b">
        <v>0</v>
      </c>
      <c r="AS849" s="83"/>
      <c r="AT849" s="83">
        <v>0</v>
      </c>
      <c r="AU849" s="83"/>
      <c r="AV849" s="83" t="b">
        <v>0</v>
      </c>
      <c r="AW849" s="83" t="s">
        <v>22320</v>
      </c>
      <c r="AX849" s="88" t="s">
        <v>23167</v>
      </c>
      <c r="AY849" s="83" t="s">
        <v>66</v>
      </c>
      <c r="AZ849" s="2"/>
      <c r="BA849" s="3"/>
      <c r="BB849" s="3"/>
      <c r="BC849" s="3"/>
      <c r="BD849" s="3"/>
    </row>
    <row r="850" spans="1:56" x14ac:dyDescent="0.3">
      <c r="A850" s="69" t="s">
        <v>946</v>
      </c>
      <c r="B850" s="70"/>
      <c r="C850" s="70"/>
      <c r="D850" s="71"/>
      <c r="E850" s="73"/>
      <c r="F850" s="109" t="s">
        <v>3724</v>
      </c>
      <c r="G850" s="70"/>
      <c r="H850" s="74"/>
      <c r="I850" s="75"/>
      <c r="J850" s="75"/>
      <c r="K850" s="74" t="s">
        <v>25119</v>
      </c>
      <c r="L850" s="78"/>
      <c r="M850" s="79"/>
      <c r="N850" s="79"/>
      <c r="O850" s="80"/>
      <c r="P850" s="81"/>
      <c r="Q850" s="81"/>
      <c r="R850" s="93"/>
      <c r="S850" s="93"/>
      <c r="T850" s="93"/>
      <c r="U850" s="93"/>
      <c r="V850" s="52"/>
      <c r="W850" s="52"/>
      <c r="X850" s="52"/>
      <c r="Y850" s="52"/>
      <c r="Z850" s="51"/>
      <c r="AA850" s="76"/>
      <c r="AB850" s="76"/>
      <c r="AC850" s="77"/>
      <c r="AD850" s="83" t="s">
        <v>17443</v>
      </c>
      <c r="AE850" s="83">
        <v>478</v>
      </c>
      <c r="AF850" s="83">
        <v>552</v>
      </c>
      <c r="AG850" s="83">
        <v>6720</v>
      </c>
      <c r="AH850" s="83">
        <v>1255</v>
      </c>
      <c r="AI850" s="83"/>
      <c r="AJ850" s="83" t="s">
        <v>19065</v>
      </c>
      <c r="AK850" s="83" t="s">
        <v>20048</v>
      </c>
      <c r="AL850" s="83"/>
      <c r="AM850" s="83"/>
      <c r="AN850" s="85">
        <v>43804.565081018518</v>
      </c>
      <c r="AO850" s="88" t="s">
        <v>21257</v>
      </c>
      <c r="AP850" s="83" t="b">
        <v>1</v>
      </c>
      <c r="AQ850" s="83" t="b">
        <v>0</v>
      </c>
      <c r="AR850" s="83" t="b">
        <v>0</v>
      </c>
      <c r="AS850" s="83"/>
      <c r="AT850" s="83">
        <v>0</v>
      </c>
      <c r="AU850" s="83"/>
      <c r="AV850" s="83" t="b">
        <v>0</v>
      </c>
      <c r="AW850" s="83" t="s">
        <v>22320</v>
      </c>
      <c r="AX850" s="88" t="s">
        <v>23168</v>
      </c>
      <c r="AY850" s="83" t="s">
        <v>66</v>
      </c>
      <c r="AZ850" s="2"/>
      <c r="BA850" s="3"/>
      <c r="BB850" s="3"/>
      <c r="BC850" s="3"/>
      <c r="BD850" s="3"/>
    </row>
    <row r="851" spans="1:56" x14ac:dyDescent="0.3">
      <c r="A851" s="69" t="s">
        <v>1194</v>
      </c>
      <c r="B851" s="70"/>
      <c r="C851" s="70"/>
      <c r="D851" s="71"/>
      <c r="E851" s="73"/>
      <c r="F851" s="109" t="s">
        <v>3958</v>
      </c>
      <c r="G851" s="70"/>
      <c r="H851" s="74"/>
      <c r="I851" s="75"/>
      <c r="J851" s="75"/>
      <c r="K851" s="74" t="s">
        <v>25120</v>
      </c>
      <c r="L851" s="78"/>
      <c r="M851" s="79"/>
      <c r="N851" s="79"/>
      <c r="O851" s="80"/>
      <c r="P851" s="81"/>
      <c r="Q851" s="81"/>
      <c r="R851" s="93"/>
      <c r="S851" s="93"/>
      <c r="T851" s="93"/>
      <c r="U851" s="93"/>
      <c r="V851" s="52"/>
      <c r="W851" s="52"/>
      <c r="X851" s="52"/>
      <c r="Y851" s="52"/>
      <c r="Z851" s="51"/>
      <c r="AA851" s="76"/>
      <c r="AB851" s="76"/>
      <c r="AC851" s="77"/>
      <c r="AD851" s="83" t="s">
        <v>17444</v>
      </c>
      <c r="AE851" s="83">
        <v>4110</v>
      </c>
      <c r="AF851" s="83">
        <v>874</v>
      </c>
      <c r="AG851" s="83">
        <v>31536</v>
      </c>
      <c r="AH851" s="83">
        <v>7144</v>
      </c>
      <c r="AI851" s="83"/>
      <c r="AJ851" s="83" t="s">
        <v>19066</v>
      </c>
      <c r="AK851" s="83" t="s">
        <v>20088</v>
      </c>
      <c r="AL851" s="83"/>
      <c r="AM851" s="83"/>
      <c r="AN851" s="85">
        <v>40628.762233796297</v>
      </c>
      <c r="AO851" s="88" t="s">
        <v>21258</v>
      </c>
      <c r="AP851" s="83" t="b">
        <v>0</v>
      </c>
      <c r="AQ851" s="83" t="b">
        <v>0</v>
      </c>
      <c r="AR851" s="83" t="b">
        <v>0</v>
      </c>
      <c r="AS851" s="83"/>
      <c r="AT851" s="83">
        <v>2</v>
      </c>
      <c r="AU851" s="88" t="s">
        <v>22170</v>
      </c>
      <c r="AV851" s="83" t="b">
        <v>0</v>
      </c>
      <c r="AW851" s="83" t="s">
        <v>22320</v>
      </c>
      <c r="AX851" s="88" t="s">
        <v>23169</v>
      </c>
      <c r="AY851" s="83" t="s">
        <v>66</v>
      </c>
      <c r="AZ851" s="2"/>
      <c r="BA851" s="3"/>
      <c r="BB851" s="3"/>
      <c r="BC851" s="3"/>
      <c r="BD851" s="3"/>
    </row>
    <row r="852" spans="1:56" x14ac:dyDescent="0.3">
      <c r="A852" s="69" t="s">
        <v>1195</v>
      </c>
      <c r="B852" s="70"/>
      <c r="C852" s="70"/>
      <c r="D852" s="71"/>
      <c r="E852" s="73"/>
      <c r="F852" s="109" t="s">
        <v>3959</v>
      </c>
      <c r="G852" s="70"/>
      <c r="H852" s="74"/>
      <c r="I852" s="75"/>
      <c r="J852" s="75"/>
      <c r="K852" s="74" t="s">
        <v>25121</v>
      </c>
      <c r="L852" s="78"/>
      <c r="M852" s="79"/>
      <c r="N852" s="79"/>
      <c r="O852" s="80"/>
      <c r="P852" s="81"/>
      <c r="Q852" s="81"/>
      <c r="R852" s="93"/>
      <c r="S852" s="93"/>
      <c r="T852" s="93"/>
      <c r="U852" s="93"/>
      <c r="V852" s="52"/>
      <c r="W852" s="52"/>
      <c r="X852" s="52"/>
      <c r="Y852" s="52"/>
      <c r="Z852" s="51"/>
      <c r="AA852" s="76"/>
      <c r="AB852" s="76"/>
      <c r="AC852" s="77"/>
      <c r="AD852" s="83" t="s">
        <v>17445</v>
      </c>
      <c r="AE852" s="83">
        <v>14</v>
      </c>
      <c r="AF852" s="83">
        <v>10212</v>
      </c>
      <c r="AG852" s="83">
        <v>2785</v>
      </c>
      <c r="AH852" s="83">
        <v>174</v>
      </c>
      <c r="AI852" s="83"/>
      <c r="AJ852" s="83" t="s">
        <v>19067</v>
      </c>
      <c r="AK852" s="83" t="s">
        <v>20048</v>
      </c>
      <c r="AL852" s="83"/>
      <c r="AM852" s="83"/>
      <c r="AN852" s="85">
        <v>41828.700995370367</v>
      </c>
      <c r="AO852" s="88" t="s">
        <v>21259</v>
      </c>
      <c r="AP852" s="83" t="b">
        <v>1</v>
      </c>
      <c r="AQ852" s="83" t="b">
        <v>0</v>
      </c>
      <c r="AR852" s="83" t="b">
        <v>1</v>
      </c>
      <c r="AS852" s="83"/>
      <c r="AT852" s="83">
        <v>11</v>
      </c>
      <c r="AU852" s="88" t="s">
        <v>22157</v>
      </c>
      <c r="AV852" s="83" t="b">
        <v>0</v>
      </c>
      <c r="AW852" s="83" t="s">
        <v>22320</v>
      </c>
      <c r="AX852" s="88" t="s">
        <v>23170</v>
      </c>
      <c r="AY852" s="83" t="s">
        <v>66</v>
      </c>
      <c r="AZ852" s="2"/>
      <c r="BA852" s="3"/>
      <c r="BB852" s="3"/>
      <c r="BC852" s="3"/>
      <c r="BD852" s="3"/>
    </row>
    <row r="853" spans="1:56" x14ac:dyDescent="0.3">
      <c r="A853" s="69" t="s">
        <v>947</v>
      </c>
      <c r="B853" s="70"/>
      <c r="C853" s="70"/>
      <c r="D853" s="71"/>
      <c r="E853" s="73"/>
      <c r="F853" s="109" t="s">
        <v>3725</v>
      </c>
      <c r="G853" s="70"/>
      <c r="H853" s="74"/>
      <c r="I853" s="75"/>
      <c r="J853" s="75"/>
      <c r="K853" s="74" t="s">
        <v>25122</v>
      </c>
      <c r="L853" s="78"/>
      <c r="M853" s="79"/>
      <c r="N853" s="79"/>
      <c r="O853" s="80"/>
      <c r="P853" s="81"/>
      <c r="Q853" s="81"/>
      <c r="R853" s="93"/>
      <c r="S853" s="93"/>
      <c r="T853" s="93"/>
      <c r="U853" s="93"/>
      <c r="V853" s="52"/>
      <c r="W853" s="52"/>
      <c r="X853" s="52"/>
      <c r="Y853" s="52"/>
      <c r="Z853" s="51"/>
      <c r="AA853" s="76"/>
      <c r="AB853" s="76"/>
      <c r="AC853" s="77"/>
      <c r="AD853" s="83" t="s">
        <v>17446</v>
      </c>
      <c r="AE853" s="83">
        <v>1456</v>
      </c>
      <c r="AF853" s="83">
        <v>1620</v>
      </c>
      <c r="AG853" s="83">
        <v>32206</v>
      </c>
      <c r="AH853" s="83">
        <v>26564</v>
      </c>
      <c r="AI853" s="83"/>
      <c r="AJ853" s="83" t="s">
        <v>19068</v>
      </c>
      <c r="AK853" s="83" t="s">
        <v>20048</v>
      </c>
      <c r="AL853" s="83"/>
      <c r="AM853" s="83"/>
      <c r="AN853" s="85">
        <v>41119.180914351855</v>
      </c>
      <c r="AO853" s="88" t="s">
        <v>21260</v>
      </c>
      <c r="AP853" s="83" t="b">
        <v>1</v>
      </c>
      <c r="AQ853" s="83" t="b">
        <v>0</v>
      </c>
      <c r="AR853" s="83" t="b">
        <v>0</v>
      </c>
      <c r="AS853" s="83"/>
      <c r="AT853" s="83">
        <v>1</v>
      </c>
      <c r="AU853" s="88" t="s">
        <v>22157</v>
      </c>
      <c r="AV853" s="83" t="b">
        <v>0</v>
      </c>
      <c r="AW853" s="83" t="s">
        <v>22320</v>
      </c>
      <c r="AX853" s="88" t="s">
        <v>23171</v>
      </c>
      <c r="AY853" s="83" t="s">
        <v>66</v>
      </c>
      <c r="AZ853" s="2"/>
      <c r="BA853" s="3"/>
      <c r="BB853" s="3"/>
      <c r="BC853" s="3"/>
      <c r="BD853" s="3"/>
    </row>
    <row r="854" spans="1:56" x14ac:dyDescent="0.3">
      <c r="A854" s="69" t="s">
        <v>948</v>
      </c>
      <c r="B854" s="70"/>
      <c r="C854" s="70"/>
      <c r="D854" s="71"/>
      <c r="E854" s="73"/>
      <c r="F854" s="109" t="s">
        <v>3726</v>
      </c>
      <c r="G854" s="70"/>
      <c r="H854" s="74"/>
      <c r="I854" s="75"/>
      <c r="J854" s="75"/>
      <c r="K854" s="74" t="s">
        <v>25123</v>
      </c>
      <c r="L854" s="78"/>
      <c r="M854" s="79"/>
      <c r="N854" s="79"/>
      <c r="O854" s="80"/>
      <c r="P854" s="81"/>
      <c r="Q854" s="81"/>
      <c r="R854" s="93"/>
      <c r="S854" s="93"/>
      <c r="T854" s="93"/>
      <c r="U854" s="93"/>
      <c r="V854" s="52"/>
      <c r="W854" s="52"/>
      <c r="X854" s="52"/>
      <c r="Y854" s="52"/>
      <c r="Z854" s="51"/>
      <c r="AA854" s="76"/>
      <c r="AB854" s="76"/>
      <c r="AC854" s="77"/>
      <c r="AD854" s="83" t="s">
        <v>17447</v>
      </c>
      <c r="AE854" s="83">
        <v>90</v>
      </c>
      <c r="AF854" s="83">
        <v>728</v>
      </c>
      <c r="AG854" s="83">
        <v>1620</v>
      </c>
      <c r="AH854" s="83">
        <v>774</v>
      </c>
      <c r="AI854" s="83"/>
      <c r="AJ854" s="83"/>
      <c r="AK854" s="83"/>
      <c r="AL854" s="83"/>
      <c r="AM854" s="83"/>
      <c r="AN854" s="85">
        <v>42193.759837962964</v>
      </c>
      <c r="AO854" s="88" t="s">
        <v>21261</v>
      </c>
      <c r="AP854" s="83" t="b">
        <v>1</v>
      </c>
      <c r="AQ854" s="83" t="b">
        <v>0</v>
      </c>
      <c r="AR854" s="83" t="b">
        <v>1</v>
      </c>
      <c r="AS854" s="83"/>
      <c r="AT854" s="83">
        <v>1</v>
      </c>
      <c r="AU854" s="88" t="s">
        <v>22157</v>
      </c>
      <c r="AV854" s="83" t="b">
        <v>0</v>
      </c>
      <c r="AW854" s="83" t="s">
        <v>22320</v>
      </c>
      <c r="AX854" s="88" t="s">
        <v>23172</v>
      </c>
      <c r="AY854" s="83" t="s">
        <v>66</v>
      </c>
      <c r="AZ854" s="2"/>
      <c r="BA854" s="3"/>
      <c r="BB854" s="3"/>
      <c r="BC854" s="3"/>
      <c r="BD854" s="3"/>
    </row>
    <row r="855" spans="1:56" x14ac:dyDescent="0.3">
      <c r="A855" s="69" t="s">
        <v>949</v>
      </c>
      <c r="B855" s="70"/>
      <c r="C855" s="70"/>
      <c r="D855" s="71"/>
      <c r="E855" s="73"/>
      <c r="F855" s="109" t="s">
        <v>3727</v>
      </c>
      <c r="G855" s="70"/>
      <c r="H855" s="74"/>
      <c r="I855" s="75"/>
      <c r="J855" s="75"/>
      <c r="K855" s="74" t="s">
        <v>25124</v>
      </c>
      <c r="L855" s="78"/>
      <c r="M855" s="79"/>
      <c r="N855" s="79"/>
      <c r="O855" s="80"/>
      <c r="P855" s="81"/>
      <c r="Q855" s="81"/>
      <c r="R855" s="93"/>
      <c r="S855" s="93"/>
      <c r="T855" s="93"/>
      <c r="U855" s="93"/>
      <c r="V855" s="52"/>
      <c r="W855" s="52"/>
      <c r="X855" s="52"/>
      <c r="Y855" s="52"/>
      <c r="Z855" s="51"/>
      <c r="AA855" s="76"/>
      <c r="AB855" s="76"/>
      <c r="AC855" s="77"/>
      <c r="AD855" s="83" t="s">
        <v>17448</v>
      </c>
      <c r="AE855" s="83">
        <v>4904</v>
      </c>
      <c r="AF855" s="83">
        <v>2152</v>
      </c>
      <c r="AG855" s="83">
        <v>28531</v>
      </c>
      <c r="AH855" s="83">
        <v>9521</v>
      </c>
      <c r="AI855" s="83"/>
      <c r="AJ855" s="83" t="s">
        <v>19069</v>
      </c>
      <c r="AK855" s="83" t="s">
        <v>20089</v>
      </c>
      <c r="AL855" s="83"/>
      <c r="AM855" s="83"/>
      <c r="AN855" s="85">
        <v>40689.909155092595</v>
      </c>
      <c r="AO855" s="88" t="s">
        <v>21262</v>
      </c>
      <c r="AP855" s="83" t="b">
        <v>0</v>
      </c>
      <c r="AQ855" s="83" t="b">
        <v>0</v>
      </c>
      <c r="AR855" s="83" t="b">
        <v>1</v>
      </c>
      <c r="AS855" s="83"/>
      <c r="AT855" s="83">
        <v>1</v>
      </c>
      <c r="AU855" s="88" t="s">
        <v>22164</v>
      </c>
      <c r="AV855" s="83" t="b">
        <v>0</v>
      </c>
      <c r="AW855" s="83" t="s">
        <v>22320</v>
      </c>
      <c r="AX855" s="88" t="s">
        <v>23173</v>
      </c>
      <c r="AY855" s="83" t="s">
        <v>66</v>
      </c>
      <c r="AZ855" s="2"/>
      <c r="BA855" s="3"/>
      <c r="BB855" s="3"/>
      <c r="BC855" s="3"/>
      <c r="BD855" s="3"/>
    </row>
    <row r="856" spans="1:56" x14ac:dyDescent="0.3">
      <c r="A856" s="69" t="s">
        <v>950</v>
      </c>
      <c r="B856" s="70"/>
      <c r="C856" s="70"/>
      <c r="D856" s="71"/>
      <c r="E856" s="73"/>
      <c r="F856" s="109" t="s">
        <v>3728</v>
      </c>
      <c r="G856" s="70"/>
      <c r="H856" s="74"/>
      <c r="I856" s="75"/>
      <c r="J856" s="75"/>
      <c r="K856" s="74" t="s">
        <v>25125</v>
      </c>
      <c r="L856" s="78"/>
      <c r="M856" s="79"/>
      <c r="N856" s="79"/>
      <c r="O856" s="80"/>
      <c r="P856" s="81"/>
      <c r="Q856" s="81"/>
      <c r="R856" s="93"/>
      <c r="S856" s="93"/>
      <c r="T856" s="93"/>
      <c r="U856" s="93"/>
      <c r="V856" s="52"/>
      <c r="W856" s="52"/>
      <c r="X856" s="52"/>
      <c r="Y856" s="52"/>
      <c r="Z856" s="51"/>
      <c r="AA856" s="76"/>
      <c r="AB856" s="76"/>
      <c r="AC856" s="77"/>
      <c r="AD856" s="83" t="s">
        <v>17449</v>
      </c>
      <c r="AE856" s="83">
        <v>749</v>
      </c>
      <c r="AF856" s="83">
        <v>415</v>
      </c>
      <c r="AG856" s="83">
        <v>29162</v>
      </c>
      <c r="AH856" s="83">
        <v>3823</v>
      </c>
      <c r="AI856" s="83"/>
      <c r="AJ856" s="83"/>
      <c r="AK856" s="83"/>
      <c r="AL856" s="83"/>
      <c r="AM856" s="83"/>
      <c r="AN856" s="85">
        <v>40991.480590277781</v>
      </c>
      <c r="AO856" s="83"/>
      <c r="AP856" s="83" t="b">
        <v>1</v>
      </c>
      <c r="AQ856" s="83" t="b">
        <v>0</v>
      </c>
      <c r="AR856" s="83" t="b">
        <v>1</v>
      </c>
      <c r="AS856" s="83"/>
      <c r="AT856" s="83">
        <v>0</v>
      </c>
      <c r="AU856" s="88" t="s">
        <v>22157</v>
      </c>
      <c r="AV856" s="83" t="b">
        <v>0</v>
      </c>
      <c r="AW856" s="83" t="s">
        <v>22320</v>
      </c>
      <c r="AX856" s="88" t="s">
        <v>23174</v>
      </c>
      <c r="AY856" s="83" t="s">
        <v>66</v>
      </c>
      <c r="AZ856" s="2"/>
      <c r="BA856" s="3"/>
      <c r="BB856" s="3"/>
      <c r="BC856" s="3"/>
      <c r="BD856" s="3"/>
    </row>
    <row r="857" spans="1:56" x14ac:dyDescent="0.3">
      <c r="A857" s="69" t="s">
        <v>951</v>
      </c>
      <c r="B857" s="70"/>
      <c r="C857" s="70"/>
      <c r="D857" s="71"/>
      <c r="E857" s="73"/>
      <c r="F857" s="109" t="s">
        <v>3729</v>
      </c>
      <c r="G857" s="70"/>
      <c r="H857" s="74"/>
      <c r="I857" s="75"/>
      <c r="J857" s="75"/>
      <c r="K857" s="74" t="s">
        <v>25126</v>
      </c>
      <c r="L857" s="78"/>
      <c r="M857" s="79"/>
      <c r="N857" s="79"/>
      <c r="O857" s="80"/>
      <c r="P857" s="81"/>
      <c r="Q857" s="81"/>
      <c r="R857" s="93"/>
      <c r="S857" s="93"/>
      <c r="T857" s="93"/>
      <c r="U857" s="93"/>
      <c r="V857" s="52"/>
      <c r="W857" s="52"/>
      <c r="X857" s="52"/>
      <c r="Y857" s="52"/>
      <c r="Z857" s="51"/>
      <c r="AA857" s="76"/>
      <c r="AB857" s="76"/>
      <c r="AC857" s="77"/>
      <c r="AD857" s="83" t="s">
        <v>17450</v>
      </c>
      <c r="AE857" s="83">
        <v>1195</v>
      </c>
      <c r="AF857" s="83">
        <v>359</v>
      </c>
      <c r="AG857" s="83">
        <v>2657</v>
      </c>
      <c r="AH857" s="83">
        <v>6489</v>
      </c>
      <c r="AI857" s="83"/>
      <c r="AJ857" s="83" t="s">
        <v>19070</v>
      </c>
      <c r="AK857" s="83" t="s">
        <v>19896</v>
      </c>
      <c r="AL857" s="83"/>
      <c r="AM857" s="83"/>
      <c r="AN857" s="85">
        <v>42891.410532407404</v>
      </c>
      <c r="AO857" s="88" t="s">
        <v>21263</v>
      </c>
      <c r="AP857" s="83" t="b">
        <v>1</v>
      </c>
      <c r="AQ857" s="83" t="b">
        <v>0</v>
      </c>
      <c r="AR857" s="83" t="b">
        <v>0</v>
      </c>
      <c r="AS857" s="83"/>
      <c r="AT857" s="83">
        <v>0</v>
      </c>
      <c r="AU857" s="83"/>
      <c r="AV857" s="83" t="b">
        <v>0</v>
      </c>
      <c r="AW857" s="83" t="s">
        <v>22320</v>
      </c>
      <c r="AX857" s="88" t="s">
        <v>23175</v>
      </c>
      <c r="AY857" s="83" t="s">
        <v>66</v>
      </c>
      <c r="AZ857" s="2"/>
      <c r="BA857" s="3"/>
      <c r="BB857" s="3"/>
      <c r="BC857" s="3"/>
      <c r="BD857" s="3"/>
    </row>
    <row r="858" spans="1:56" x14ac:dyDescent="0.3">
      <c r="A858" s="69" t="s">
        <v>952</v>
      </c>
      <c r="B858" s="70"/>
      <c r="C858" s="70"/>
      <c r="D858" s="71"/>
      <c r="E858" s="73"/>
      <c r="F858" s="109" t="s">
        <v>3730</v>
      </c>
      <c r="G858" s="70"/>
      <c r="H858" s="74"/>
      <c r="I858" s="75"/>
      <c r="J858" s="75"/>
      <c r="K858" s="74" t="s">
        <v>25127</v>
      </c>
      <c r="L858" s="78"/>
      <c r="M858" s="79"/>
      <c r="N858" s="79"/>
      <c r="O858" s="80"/>
      <c r="P858" s="81"/>
      <c r="Q858" s="81"/>
      <c r="R858" s="93"/>
      <c r="S858" s="93"/>
      <c r="T858" s="93"/>
      <c r="U858" s="93"/>
      <c r="V858" s="52"/>
      <c r="W858" s="52"/>
      <c r="X858" s="52"/>
      <c r="Y858" s="52"/>
      <c r="Z858" s="51"/>
      <c r="AA858" s="76"/>
      <c r="AB858" s="76"/>
      <c r="AC858" s="77"/>
      <c r="AD858" s="83" t="s">
        <v>17451</v>
      </c>
      <c r="AE858" s="83">
        <v>442</v>
      </c>
      <c r="AF858" s="83">
        <v>97</v>
      </c>
      <c r="AG858" s="83">
        <v>3379</v>
      </c>
      <c r="AH858" s="83">
        <v>1026</v>
      </c>
      <c r="AI858" s="83"/>
      <c r="AJ858" s="83" t="s">
        <v>19071</v>
      </c>
      <c r="AK858" s="83"/>
      <c r="AL858" s="83"/>
      <c r="AM858" s="83"/>
      <c r="AN858" s="85">
        <v>43831.503391203703</v>
      </c>
      <c r="AO858" s="88" t="s">
        <v>21264</v>
      </c>
      <c r="AP858" s="83" t="b">
        <v>1</v>
      </c>
      <c r="AQ858" s="83" t="b">
        <v>0</v>
      </c>
      <c r="AR858" s="83" t="b">
        <v>0</v>
      </c>
      <c r="AS858" s="83"/>
      <c r="AT858" s="83">
        <v>0</v>
      </c>
      <c r="AU858" s="83"/>
      <c r="AV858" s="83" t="b">
        <v>0</v>
      </c>
      <c r="AW858" s="83" t="s">
        <v>22320</v>
      </c>
      <c r="AX858" s="88" t="s">
        <v>23176</v>
      </c>
      <c r="AY858" s="83" t="s">
        <v>66</v>
      </c>
      <c r="AZ858" s="2"/>
      <c r="BA858" s="3"/>
      <c r="BB858" s="3"/>
      <c r="BC858" s="3"/>
      <c r="BD858" s="3"/>
    </row>
    <row r="859" spans="1:56" x14ac:dyDescent="0.3">
      <c r="A859" s="69" t="s">
        <v>953</v>
      </c>
      <c r="B859" s="70"/>
      <c r="C859" s="70"/>
      <c r="D859" s="71"/>
      <c r="E859" s="73"/>
      <c r="F859" s="109" t="s">
        <v>3731</v>
      </c>
      <c r="G859" s="70"/>
      <c r="H859" s="74"/>
      <c r="I859" s="75"/>
      <c r="J859" s="75"/>
      <c r="K859" s="74" t="s">
        <v>25128</v>
      </c>
      <c r="L859" s="78"/>
      <c r="M859" s="79"/>
      <c r="N859" s="79"/>
      <c r="O859" s="80"/>
      <c r="P859" s="81"/>
      <c r="Q859" s="81"/>
      <c r="R859" s="93"/>
      <c r="S859" s="93"/>
      <c r="T859" s="93"/>
      <c r="U859" s="93"/>
      <c r="V859" s="52"/>
      <c r="W859" s="52"/>
      <c r="X859" s="52"/>
      <c r="Y859" s="52"/>
      <c r="Z859" s="51"/>
      <c r="AA859" s="76"/>
      <c r="AB859" s="76"/>
      <c r="AC859" s="77"/>
      <c r="AD859" s="83" t="s">
        <v>17452</v>
      </c>
      <c r="AE859" s="83">
        <v>14</v>
      </c>
      <c r="AF859" s="83">
        <v>3</v>
      </c>
      <c r="AG859" s="83">
        <v>18</v>
      </c>
      <c r="AH859" s="83">
        <v>2</v>
      </c>
      <c r="AI859" s="83"/>
      <c r="AJ859" s="83"/>
      <c r="AK859" s="83"/>
      <c r="AL859" s="83"/>
      <c r="AM859" s="83"/>
      <c r="AN859" s="85">
        <v>43506.694432870368</v>
      </c>
      <c r="AO859" s="83"/>
      <c r="AP859" s="83" t="b">
        <v>1</v>
      </c>
      <c r="AQ859" s="83" t="b">
        <v>0</v>
      </c>
      <c r="AR859" s="83" t="b">
        <v>0</v>
      </c>
      <c r="AS859" s="83"/>
      <c r="AT859" s="83">
        <v>0</v>
      </c>
      <c r="AU859" s="83"/>
      <c r="AV859" s="83" t="b">
        <v>0</v>
      </c>
      <c r="AW859" s="83" t="s">
        <v>22320</v>
      </c>
      <c r="AX859" s="88" t="s">
        <v>23177</v>
      </c>
      <c r="AY859" s="83" t="s">
        <v>66</v>
      </c>
      <c r="AZ859" s="2"/>
      <c r="BA859" s="3"/>
      <c r="BB859" s="3"/>
      <c r="BC859" s="3"/>
      <c r="BD859" s="3"/>
    </row>
    <row r="860" spans="1:56" x14ac:dyDescent="0.3">
      <c r="A860" s="69" t="s">
        <v>954</v>
      </c>
      <c r="B860" s="70"/>
      <c r="C860" s="70"/>
      <c r="D860" s="71"/>
      <c r="E860" s="73"/>
      <c r="F860" s="109" t="s">
        <v>3732</v>
      </c>
      <c r="G860" s="70"/>
      <c r="H860" s="74"/>
      <c r="I860" s="75"/>
      <c r="J860" s="75"/>
      <c r="K860" s="74" t="s">
        <v>25129</v>
      </c>
      <c r="L860" s="78"/>
      <c r="M860" s="79"/>
      <c r="N860" s="79"/>
      <c r="O860" s="80"/>
      <c r="P860" s="81"/>
      <c r="Q860" s="81"/>
      <c r="R860" s="93"/>
      <c r="S860" s="93"/>
      <c r="T860" s="93"/>
      <c r="U860" s="93"/>
      <c r="V860" s="52"/>
      <c r="W860" s="52"/>
      <c r="X860" s="52"/>
      <c r="Y860" s="52"/>
      <c r="Z860" s="51"/>
      <c r="AA860" s="76"/>
      <c r="AB860" s="76"/>
      <c r="AC860" s="77"/>
      <c r="AD860" s="83" t="s">
        <v>17453</v>
      </c>
      <c r="AE860" s="83">
        <v>283</v>
      </c>
      <c r="AF860" s="83">
        <v>93</v>
      </c>
      <c r="AG860" s="83">
        <v>23833</v>
      </c>
      <c r="AH860" s="83">
        <v>606</v>
      </c>
      <c r="AI860" s="83"/>
      <c r="AJ860" s="83"/>
      <c r="AK860" s="83" t="s">
        <v>16561</v>
      </c>
      <c r="AL860" s="88" t="s">
        <v>20457</v>
      </c>
      <c r="AM860" s="83"/>
      <c r="AN860" s="85">
        <v>40277.459305555552</v>
      </c>
      <c r="AO860" s="88" t="s">
        <v>21265</v>
      </c>
      <c r="AP860" s="83" t="b">
        <v>0</v>
      </c>
      <c r="AQ860" s="83" t="b">
        <v>0</v>
      </c>
      <c r="AR860" s="83" t="b">
        <v>1</v>
      </c>
      <c r="AS860" s="83"/>
      <c r="AT860" s="83">
        <v>4</v>
      </c>
      <c r="AU860" s="88" t="s">
        <v>22162</v>
      </c>
      <c r="AV860" s="83" t="b">
        <v>0</v>
      </c>
      <c r="AW860" s="83" t="s">
        <v>22320</v>
      </c>
      <c r="AX860" s="88" t="s">
        <v>23178</v>
      </c>
      <c r="AY860" s="83" t="s">
        <v>66</v>
      </c>
      <c r="AZ860" s="2"/>
      <c r="BA860" s="3"/>
      <c r="BB860" s="3"/>
      <c r="BC860" s="3"/>
      <c r="BD860" s="3"/>
    </row>
    <row r="861" spans="1:56" x14ac:dyDescent="0.3">
      <c r="A861" s="69" t="s">
        <v>955</v>
      </c>
      <c r="B861" s="70"/>
      <c r="C861" s="70"/>
      <c r="D861" s="71"/>
      <c r="E861" s="73"/>
      <c r="F861" s="109" t="s">
        <v>3062</v>
      </c>
      <c r="G861" s="70"/>
      <c r="H861" s="74"/>
      <c r="I861" s="75"/>
      <c r="J861" s="75"/>
      <c r="K861" s="74" t="s">
        <v>25130</v>
      </c>
      <c r="L861" s="78"/>
      <c r="M861" s="79"/>
      <c r="N861" s="79"/>
      <c r="O861" s="80"/>
      <c r="P861" s="81"/>
      <c r="Q861" s="81"/>
      <c r="R861" s="93"/>
      <c r="S861" s="93"/>
      <c r="T861" s="93"/>
      <c r="U861" s="93"/>
      <c r="V861" s="52"/>
      <c r="W861" s="52"/>
      <c r="X861" s="52"/>
      <c r="Y861" s="52"/>
      <c r="Z861" s="51"/>
      <c r="AA861" s="76"/>
      <c r="AB861" s="76"/>
      <c r="AC861" s="77"/>
      <c r="AD861" s="83" t="s">
        <v>17454</v>
      </c>
      <c r="AE861" s="83">
        <v>121</v>
      </c>
      <c r="AF861" s="83">
        <v>3</v>
      </c>
      <c r="AG861" s="83">
        <v>224</v>
      </c>
      <c r="AH861" s="83">
        <v>13</v>
      </c>
      <c r="AI861" s="83"/>
      <c r="AJ861" s="83"/>
      <c r="AK861" s="83" t="s">
        <v>20090</v>
      </c>
      <c r="AL861" s="83"/>
      <c r="AM861" s="83"/>
      <c r="AN861" s="85">
        <v>43623.982986111114</v>
      </c>
      <c r="AO861" s="83"/>
      <c r="AP861" s="83" t="b">
        <v>1</v>
      </c>
      <c r="AQ861" s="83" t="b">
        <v>1</v>
      </c>
      <c r="AR861" s="83" t="b">
        <v>0</v>
      </c>
      <c r="AS861" s="83"/>
      <c r="AT861" s="83">
        <v>0</v>
      </c>
      <c r="AU861" s="83"/>
      <c r="AV861" s="83" t="b">
        <v>0</v>
      </c>
      <c r="AW861" s="83" t="s">
        <v>22320</v>
      </c>
      <c r="AX861" s="88" t="s">
        <v>23179</v>
      </c>
      <c r="AY861" s="83" t="s">
        <v>66</v>
      </c>
      <c r="AZ861" s="2"/>
      <c r="BA861" s="3"/>
      <c r="BB861" s="3"/>
      <c r="BC861" s="3"/>
      <c r="BD861" s="3"/>
    </row>
    <row r="862" spans="1:56" x14ac:dyDescent="0.3">
      <c r="A862" s="69" t="s">
        <v>956</v>
      </c>
      <c r="B862" s="70"/>
      <c r="C862" s="70"/>
      <c r="D862" s="71"/>
      <c r="E862" s="73"/>
      <c r="F862" s="109" t="s">
        <v>3733</v>
      </c>
      <c r="G862" s="70"/>
      <c r="H862" s="74"/>
      <c r="I862" s="75"/>
      <c r="J862" s="75"/>
      <c r="K862" s="74" t="s">
        <v>25131</v>
      </c>
      <c r="L862" s="78"/>
      <c r="M862" s="79"/>
      <c r="N862" s="79"/>
      <c r="O862" s="80"/>
      <c r="P862" s="81"/>
      <c r="Q862" s="81"/>
      <c r="R862" s="93"/>
      <c r="S862" s="93"/>
      <c r="T862" s="93"/>
      <c r="U862" s="93"/>
      <c r="V862" s="52"/>
      <c r="W862" s="52"/>
      <c r="X862" s="52"/>
      <c r="Y862" s="52"/>
      <c r="Z862" s="51"/>
      <c r="AA862" s="76"/>
      <c r="AB862" s="76"/>
      <c r="AC862" s="77"/>
      <c r="AD862" s="83" t="s">
        <v>17455</v>
      </c>
      <c r="AE862" s="83">
        <v>33</v>
      </c>
      <c r="AF862" s="83">
        <v>657</v>
      </c>
      <c r="AG862" s="83">
        <v>9517</v>
      </c>
      <c r="AH862" s="83">
        <v>1237</v>
      </c>
      <c r="AI862" s="83"/>
      <c r="AJ862" s="83" t="s">
        <v>19072</v>
      </c>
      <c r="AK862" s="83" t="s">
        <v>20091</v>
      </c>
      <c r="AL862" s="88" t="s">
        <v>20458</v>
      </c>
      <c r="AM862" s="83"/>
      <c r="AN862" s="85">
        <v>40635.349351851852</v>
      </c>
      <c r="AO862" s="88" t="s">
        <v>21266</v>
      </c>
      <c r="AP862" s="83" t="b">
        <v>0</v>
      </c>
      <c r="AQ862" s="83" t="b">
        <v>0</v>
      </c>
      <c r="AR862" s="83" t="b">
        <v>1</v>
      </c>
      <c r="AS862" s="83"/>
      <c r="AT862" s="83">
        <v>9</v>
      </c>
      <c r="AU862" s="88" t="s">
        <v>22158</v>
      </c>
      <c r="AV862" s="83" t="b">
        <v>0</v>
      </c>
      <c r="AW862" s="83" t="s">
        <v>22320</v>
      </c>
      <c r="AX862" s="88" t="s">
        <v>23180</v>
      </c>
      <c r="AY862" s="83" t="s">
        <v>66</v>
      </c>
      <c r="AZ862" s="2"/>
      <c r="BA862" s="3"/>
      <c r="BB862" s="3"/>
      <c r="BC862" s="3"/>
      <c r="BD862" s="3"/>
    </row>
    <row r="863" spans="1:56" x14ac:dyDescent="0.3">
      <c r="A863" s="69" t="s">
        <v>957</v>
      </c>
      <c r="B863" s="70"/>
      <c r="C863" s="70"/>
      <c r="D863" s="71"/>
      <c r="E863" s="73"/>
      <c r="F863" s="109" t="s">
        <v>3734</v>
      </c>
      <c r="G863" s="70"/>
      <c r="H863" s="74"/>
      <c r="I863" s="75"/>
      <c r="J863" s="75"/>
      <c r="K863" s="74" t="s">
        <v>25132</v>
      </c>
      <c r="L863" s="78"/>
      <c r="M863" s="79"/>
      <c r="N863" s="79"/>
      <c r="O863" s="80"/>
      <c r="P863" s="81"/>
      <c r="Q863" s="81"/>
      <c r="R863" s="93"/>
      <c r="S863" s="93"/>
      <c r="T863" s="93"/>
      <c r="U863" s="93"/>
      <c r="V863" s="52"/>
      <c r="W863" s="52"/>
      <c r="X863" s="52"/>
      <c r="Y863" s="52"/>
      <c r="Z863" s="51"/>
      <c r="AA863" s="76"/>
      <c r="AB863" s="76"/>
      <c r="AC863" s="77"/>
      <c r="AD863" s="83" t="s">
        <v>17456</v>
      </c>
      <c r="AE863" s="83">
        <v>1893</v>
      </c>
      <c r="AF863" s="83">
        <v>767</v>
      </c>
      <c r="AG863" s="83">
        <v>13217</v>
      </c>
      <c r="AH863" s="83">
        <v>216</v>
      </c>
      <c r="AI863" s="83"/>
      <c r="AJ863" s="83" t="s">
        <v>19073</v>
      </c>
      <c r="AK863" s="83"/>
      <c r="AL863" s="83"/>
      <c r="AM863" s="83"/>
      <c r="AN863" s="85">
        <v>41270.386319444442</v>
      </c>
      <c r="AO863" s="83"/>
      <c r="AP863" s="83" t="b">
        <v>1</v>
      </c>
      <c r="AQ863" s="83" t="b">
        <v>0</v>
      </c>
      <c r="AR863" s="83" t="b">
        <v>1</v>
      </c>
      <c r="AS863" s="83"/>
      <c r="AT863" s="83">
        <v>0</v>
      </c>
      <c r="AU863" s="88" t="s">
        <v>22157</v>
      </c>
      <c r="AV863" s="83" t="b">
        <v>0</v>
      </c>
      <c r="AW863" s="83" t="s">
        <v>22320</v>
      </c>
      <c r="AX863" s="88" t="s">
        <v>23181</v>
      </c>
      <c r="AY863" s="83" t="s">
        <v>66</v>
      </c>
      <c r="AZ863" s="2"/>
      <c r="BA863" s="3"/>
      <c r="BB863" s="3"/>
      <c r="BC863" s="3"/>
      <c r="BD863" s="3"/>
    </row>
    <row r="864" spans="1:56" x14ac:dyDescent="0.3">
      <c r="A864" s="69" t="s">
        <v>958</v>
      </c>
      <c r="B864" s="70"/>
      <c r="C864" s="70"/>
      <c r="D864" s="71"/>
      <c r="E864" s="73"/>
      <c r="F864" s="109" t="s">
        <v>3735</v>
      </c>
      <c r="G864" s="70"/>
      <c r="H864" s="74"/>
      <c r="I864" s="75"/>
      <c r="J864" s="75"/>
      <c r="K864" s="74" t="s">
        <v>25133</v>
      </c>
      <c r="L864" s="78"/>
      <c r="M864" s="79"/>
      <c r="N864" s="79"/>
      <c r="O864" s="80"/>
      <c r="P864" s="81"/>
      <c r="Q864" s="81"/>
      <c r="R864" s="93"/>
      <c r="S864" s="93"/>
      <c r="T864" s="93"/>
      <c r="U864" s="93"/>
      <c r="V864" s="52"/>
      <c r="W864" s="52"/>
      <c r="X864" s="52"/>
      <c r="Y864" s="52"/>
      <c r="Z864" s="51"/>
      <c r="AA864" s="76"/>
      <c r="AB864" s="76"/>
      <c r="AC864" s="77"/>
      <c r="AD864" s="83">
        <v>7</v>
      </c>
      <c r="AE864" s="83">
        <v>429</v>
      </c>
      <c r="AF864" s="83">
        <v>1344</v>
      </c>
      <c r="AG864" s="83">
        <v>1399</v>
      </c>
      <c r="AH864" s="83">
        <v>12868</v>
      </c>
      <c r="AI864" s="83"/>
      <c r="AJ864" s="83"/>
      <c r="AK864" s="83" t="s">
        <v>20092</v>
      </c>
      <c r="AL864" s="83"/>
      <c r="AM864" s="83"/>
      <c r="AN864" s="85">
        <v>42535.640474537038</v>
      </c>
      <c r="AO864" s="88" t="s">
        <v>21267</v>
      </c>
      <c r="AP864" s="83" t="b">
        <v>0</v>
      </c>
      <c r="AQ864" s="83" t="b">
        <v>0</v>
      </c>
      <c r="AR864" s="83" t="b">
        <v>1</v>
      </c>
      <c r="AS864" s="83"/>
      <c r="AT864" s="83">
        <v>1</v>
      </c>
      <c r="AU864" s="88" t="s">
        <v>22157</v>
      </c>
      <c r="AV864" s="83" t="b">
        <v>0</v>
      </c>
      <c r="AW864" s="83" t="s">
        <v>22320</v>
      </c>
      <c r="AX864" s="88" t="s">
        <v>23182</v>
      </c>
      <c r="AY864" s="83" t="s">
        <v>66</v>
      </c>
      <c r="AZ864" s="2"/>
      <c r="BA864" s="3"/>
      <c r="BB864" s="3"/>
      <c r="BC864" s="3"/>
      <c r="BD864" s="3"/>
    </row>
    <row r="865" spans="1:56" x14ac:dyDescent="0.3">
      <c r="A865" s="69" t="s">
        <v>2036</v>
      </c>
      <c r="B865" s="70"/>
      <c r="C865" s="70"/>
      <c r="D865" s="71"/>
      <c r="E865" s="73"/>
      <c r="F865" s="109" t="s">
        <v>22242</v>
      </c>
      <c r="G865" s="70"/>
      <c r="H865" s="74"/>
      <c r="I865" s="75"/>
      <c r="J865" s="75"/>
      <c r="K865" s="74" t="s">
        <v>25134</v>
      </c>
      <c r="L865" s="78"/>
      <c r="M865" s="79"/>
      <c r="N865" s="79"/>
      <c r="O865" s="80"/>
      <c r="P865" s="81"/>
      <c r="Q865" s="81"/>
      <c r="R865" s="93"/>
      <c r="S865" s="93"/>
      <c r="T865" s="93"/>
      <c r="U865" s="93"/>
      <c r="V865" s="52"/>
      <c r="W865" s="52"/>
      <c r="X865" s="52"/>
      <c r="Y865" s="52"/>
      <c r="Z865" s="51"/>
      <c r="AA865" s="76"/>
      <c r="AB865" s="76"/>
      <c r="AC865" s="77"/>
      <c r="AD865" s="83" t="s">
        <v>17457</v>
      </c>
      <c r="AE865" s="83">
        <v>199</v>
      </c>
      <c r="AF865" s="83">
        <v>310</v>
      </c>
      <c r="AG865" s="83">
        <v>2801</v>
      </c>
      <c r="AH865" s="83">
        <v>1676</v>
      </c>
      <c r="AI865" s="83"/>
      <c r="AJ865" s="83"/>
      <c r="AK865" s="83" t="s">
        <v>16561</v>
      </c>
      <c r="AL865" s="83"/>
      <c r="AM865" s="83"/>
      <c r="AN865" s="85">
        <v>42020.385960648149</v>
      </c>
      <c r="AO865" s="88" t="s">
        <v>21268</v>
      </c>
      <c r="AP865" s="83" t="b">
        <v>1</v>
      </c>
      <c r="AQ865" s="83" t="b">
        <v>0</v>
      </c>
      <c r="AR865" s="83" t="b">
        <v>1</v>
      </c>
      <c r="AS865" s="83"/>
      <c r="AT865" s="83">
        <v>0</v>
      </c>
      <c r="AU865" s="88" t="s">
        <v>22157</v>
      </c>
      <c r="AV865" s="83" t="b">
        <v>0</v>
      </c>
      <c r="AW865" s="83" t="s">
        <v>22320</v>
      </c>
      <c r="AX865" s="88" t="s">
        <v>23183</v>
      </c>
      <c r="AY865" s="83" t="s">
        <v>66</v>
      </c>
      <c r="AZ865" s="2"/>
      <c r="BA865" s="3"/>
      <c r="BB865" s="3"/>
      <c r="BC865" s="3"/>
      <c r="BD865" s="3"/>
    </row>
    <row r="866" spans="1:56" x14ac:dyDescent="0.3">
      <c r="A866" s="69" t="s">
        <v>1939</v>
      </c>
      <c r="B866" s="70"/>
      <c r="C866" s="70"/>
      <c r="D866" s="71"/>
      <c r="E866" s="73"/>
      <c r="F866" s="109" t="s">
        <v>4635</v>
      </c>
      <c r="G866" s="70"/>
      <c r="H866" s="74"/>
      <c r="I866" s="75"/>
      <c r="J866" s="75"/>
      <c r="K866" s="74" t="s">
        <v>25135</v>
      </c>
      <c r="L866" s="78"/>
      <c r="M866" s="79"/>
      <c r="N866" s="79"/>
      <c r="O866" s="80"/>
      <c r="P866" s="81"/>
      <c r="Q866" s="81"/>
      <c r="R866" s="93"/>
      <c r="S866" s="93"/>
      <c r="T866" s="93"/>
      <c r="U866" s="93"/>
      <c r="V866" s="52"/>
      <c r="W866" s="52"/>
      <c r="X866" s="52"/>
      <c r="Y866" s="52"/>
      <c r="Z866" s="51"/>
      <c r="AA866" s="76"/>
      <c r="AB866" s="76"/>
      <c r="AC866" s="77"/>
      <c r="AD866" s="83" t="s">
        <v>17458</v>
      </c>
      <c r="AE866" s="83">
        <v>95</v>
      </c>
      <c r="AF866" s="83">
        <v>97</v>
      </c>
      <c r="AG866" s="83">
        <v>5702</v>
      </c>
      <c r="AH866" s="83">
        <v>473</v>
      </c>
      <c r="AI866" s="83"/>
      <c r="AJ866" s="83" t="s">
        <v>19074</v>
      </c>
      <c r="AK866" s="83"/>
      <c r="AL866" s="83"/>
      <c r="AM866" s="83"/>
      <c r="AN866" s="85">
        <v>40054.471331018518</v>
      </c>
      <c r="AO866" s="88" t="s">
        <v>21269</v>
      </c>
      <c r="AP866" s="83" t="b">
        <v>0</v>
      </c>
      <c r="AQ866" s="83" t="b">
        <v>0</v>
      </c>
      <c r="AR866" s="83" t="b">
        <v>1</v>
      </c>
      <c r="AS866" s="83"/>
      <c r="AT866" s="83">
        <v>3</v>
      </c>
      <c r="AU866" s="88" t="s">
        <v>22157</v>
      </c>
      <c r="AV866" s="83" t="b">
        <v>0</v>
      </c>
      <c r="AW866" s="83" t="s">
        <v>22320</v>
      </c>
      <c r="AX866" s="88" t="s">
        <v>23184</v>
      </c>
      <c r="AY866" s="83" t="s">
        <v>66</v>
      </c>
      <c r="AZ866" s="2"/>
      <c r="BA866" s="3"/>
      <c r="BB866" s="3"/>
      <c r="BC866" s="3"/>
      <c r="BD866" s="3"/>
    </row>
    <row r="867" spans="1:56" x14ac:dyDescent="0.3">
      <c r="A867" s="69" t="s">
        <v>959</v>
      </c>
      <c r="B867" s="70"/>
      <c r="C867" s="70"/>
      <c r="D867" s="71"/>
      <c r="E867" s="73"/>
      <c r="F867" s="109" t="s">
        <v>3736</v>
      </c>
      <c r="G867" s="70"/>
      <c r="H867" s="74"/>
      <c r="I867" s="75"/>
      <c r="J867" s="75"/>
      <c r="K867" s="74" t="s">
        <v>25136</v>
      </c>
      <c r="L867" s="78"/>
      <c r="M867" s="79"/>
      <c r="N867" s="79"/>
      <c r="O867" s="80"/>
      <c r="P867" s="81"/>
      <c r="Q867" s="81"/>
      <c r="R867" s="93"/>
      <c r="S867" s="93"/>
      <c r="T867" s="93"/>
      <c r="U867" s="93"/>
      <c r="V867" s="52"/>
      <c r="W867" s="52"/>
      <c r="X867" s="52"/>
      <c r="Y867" s="52"/>
      <c r="Z867" s="51"/>
      <c r="AA867" s="76"/>
      <c r="AB867" s="76"/>
      <c r="AC867" s="77"/>
      <c r="AD867" s="83" t="s">
        <v>17459</v>
      </c>
      <c r="AE867" s="83">
        <v>182</v>
      </c>
      <c r="AF867" s="83">
        <v>471</v>
      </c>
      <c r="AG867" s="83">
        <v>6076</v>
      </c>
      <c r="AH867" s="83">
        <v>848</v>
      </c>
      <c r="AI867" s="83"/>
      <c r="AJ867" s="83"/>
      <c r="AK867" s="83"/>
      <c r="AL867" s="83"/>
      <c r="AM867" s="83"/>
      <c r="AN867" s="85">
        <v>41050.779016203705</v>
      </c>
      <c r="AO867" s="88" t="s">
        <v>21270</v>
      </c>
      <c r="AP867" s="83" t="b">
        <v>1</v>
      </c>
      <c r="AQ867" s="83" t="b">
        <v>0</v>
      </c>
      <c r="AR867" s="83" t="b">
        <v>1</v>
      </c>
      <c r="AS867" s="83"/>
      <c r="AT867" s="83">
        <v>3</v>
      </c>
      <c r="AU867" s="88" t="s">
        <v>22157</v>
      </c>
      <c r="AV867" s="83" t="b">
        <v>0</v>
      </c>
      <c r="AW867" s="83" t="s">
        <v>22320</v>
      </c>
      <c r="AX867" s="88" t="s">
        <v>23185</v>
      </c>
      <c r="AY867" s="83" t="s">
        <v>66</v>
      </c>
      <c r="AZ867" s="2"/>
      <c r="BA867" s="3"/>
      <c r="BB867" s="3"/>
      <c r="BC867" s="3"/>
      <c r="BD867" s="3"/>
    </row>
    <row r="868" spans="1:56" x14ac:dyDescent="0.3">
      <c r="A868" s="69" t="s">
        <v>1524</v>
      </c>
      <c r="B868" s="70"/>
      <c r="C868" s="70"/>
      <c r="D868" s="71"/>
      <c r="E868" s="73"/>
      <c r="F868" s="109" t="s">
        <v>4260</v>
      </c>
      <c r="G868" s="70"/>
      <c r="H868" s="74"/>
      <c r="I868" s="75"/>
      <c r="J868" s="75"/>
      <c r="K868" s="74" t="s">
        <v>25137</v>
      </c>
      <c r="L868" s="78"/>
      <c r="M868" s="79"/>
      <c r="N868" s="79"/>
      <c r="O868" s="80"/>
      <c r="P868" s="81"/>
      <c r="Q868" s="81"/>
      <c r="R868" s="93"/>
      <c r="S868" s="93"/>
      <c r="T868" s="93"/>
      <c r="U868" s="93"/>
      <c r="V868" s="52"/>
      <c r="W868" s="52"/>
      <c r="X868" s="52"/>
      <c r="Y868" s="52"/>
      <c r="Z868" s="51"/>
      <c r="AA868" s="76"/>
      <c r="AB868" s="76"/>
      <c r="AC868" s="77"/>
      <c r="AD868" s="83" t="s">
        <v>17460</v>
      </c>
      <c r="AE868" s="83">
        <v>122</v>
      </c>
      <c r="AF868" s="83">
        <v>51</v>
      </c>
      <c r="AG868" s="83">
        <v>1163</v>
      </c>
      <c r="AH868" s="83">
        <v>369</v>
      </c>
      <c r="AI868" s="83"/>
      <c r="AJ868" s="83" t="s">
        <v>19075</v>
      </c>
      <c r="AK868" s="83"/>
      <c r="AL868" s="83"/>
      <c r="AM868" s="83"/>
      <c r="AN868" s="85">
        <v>43825.548750000002</v>
      </c>
      <c r="AO868" s="88" t="s">
        <v>21271</v>
      </c>
      <c r="AP868" s="83" t="b">
        <v>1</v>
      </c>
      <c r="AQ868" s="83" t="b">
        <v>0</v>
      </c>
      <c r="AR868" s="83" t="b">
        <v>0</v>
      </c>
      <c r="AS868" s="83"/>
      <c r="AT868" s="83">
        <v>0</v>
      </c>
      <c r="AU868" s="83"/>
      <c r="AV868" s="83" t="b">
        <v>0</v>
      </c>
      <c r="AW868" s="83" t="s">
        <v>22320</v>
      </c>
      <c r="AX868" s="88" t="s">
        <v>23186</v>
      </c>
      <c r="AY868" s="83" t="s">
        <v>66</v>
      </c>
      <c r="AZ868" s="2"/>
      <c r="BA868" s="3"/>
      <c r="BB868" s="3"/>
      <c r="BC868" s="3"/>
      <c r="BD868" s="3"/>
    </row>
    <row r="869" spans="1:56" x14ac:dyDescent="0.3">
      <c r="A869" s="69" t="s">
        <v>960</v>
      </c>
      <c r="B869" s="70"/>
      <c r="C869" s="70"/>
      <c r="D869" s="71"/>
      <c r="E869" s="73"/>
      <c r="F869" s="109" t="s">
        <v>3737</v>
      </c>
      <c r="G869" s="70"/>
      <c r="H869" s="74"/>
      <c r="I869" s="75"/>
      <c r="J869" s="75"/>
      <c r="K869" s="74" t="s">
        <v>25138</v>
      </c>
      <c r="L869" s="78"/>
      <c r="M869" s="79"/>
      <c r="N869" s="79"/>
      <c r="O869" s="80"/>
      <c r="P869" s="81"/>
      <c r="Q869" s="81"/>
      <c r="R869" s="93"/>
      <c r="S869" s="93"/>
      <c r="T869" s="93"/>
      <c r="U869" s="93"/>
      <c r="V869" s="52"/>
      <c r="W869" s="52"/>
      <c r="X869" s="52"/>
      <c r="Y869" s="52"/>
      <c r="Z869" s="51"/>
      <c r="AA869" s="76"/>
      <c r="AB869" s="76"/>
      <c r="AC869" s="77"/>
      <c r="AD869" s="83" t="s">
        <v>16910</v>
      </c>
      <c r="AE869" s="83">
        <v>167</v>
      </c>
      <c r="AF869" s="83">
        <v>13</v>
      </c>
      <c r="AG869" s="83">
        <v>950</v>
      </c>
      <c r="AH869" s="83">
        <v>2207</v>
      </c>
      <c r="AI869" s="83"/>
      <c r="AJ869" s="83" t="s">
        <v>19076</v>
      </c>
      <c r="AK869" s="83" t="s">
        <v>16552</v>
      </c>
      <c r="AL869" s="83"/>
      <c r="AM869" s="83"/>
      <c r="AN869" s="85">
        <v>43646.633912037039</v>
      </c>
      <c r="AO869" s="88" t="s">
        <v>21272</v>
      </c>
      <c r="AP869" s="83" t="b">
        <v>1</v>
      </c>
      <c r="AQ869" s="83" t="b">
        <v>0</v>
      </c>
      <c r="AR869" s="83" t="b">
        <v>1</v>
      </c>
      <c r="AS869" s="83"/>
      <c r="AT869" s="83">
        <v>0</v>
      </c>
      <c r="AU869" s="83"/>
      <c r="AV869" s="83" t="b">
        <v>0</v>
      </c>
      <c r="AW869" s="83" t="s">
        <v>22320</v>
      </c>
      <c r="AX869" s="88" t="s">
        <v>23187</v>
      </c>
      <c r="AY869" s="83" t="s">
        <v>66</v>
      </c>
      <c r="AZ869" s="2"/>
      <c r="BA869" s="3"/>
      <c r="BB869" s="3"/>
      <c r="BC869" s="3"/>
      <c r="BD869" s="3"/>
    </row>
    <row r="870" spans="1:56" x14ac:dyDescent="0.3">
      <c r="A870" s="69" t="s">
        <v>1566</v>
      </c>
      <c r="B870" s="70"/>
      <c r="C870" s="70"/>
      <c r="D870" s="71"/>
      <c r="E870" s="73"/>
      <c r="F870" s="109" t="s">
        <v>4297</v>
      </c>
      <c r="G870" s="70"/>
      <c r="H870" s="74"/>
      <c r="I870" s="75"/>
      <c r="J870" s="75"/>
      <c r="K870" s="74" t="s">
        <v>25139</v>
      </c>
      <c r="L870" s="78"/>
      <c r="M870" s="79"/>
      <c r="N870" s="79"/>
      <c r="O870" s="80"/>
      <c r="P870" s="81"/>
      <c r="Q870" s="81"/>
      <c r="R870" s="93"/>
      <c r="S870" s="93"/>
      <c r="T870" s="93"/>
      <c r="U870" s="93"/>
      <c r="V870" s="52"/>
      <c r="W870" s="52"/>
      <c r="X870" s="52"/>
      <c r="Y870" s="52"/>
      <c r="Z870" s="51"/>
      <c r="AA870" s="76"/>
      <c r="AB870" s="76"/>
      <c r="AC870" s="77"/>
      <c r="AD870" s="83" t="s">
        <v>17461</v>
      </c>
      <c r="AE870" s="83">
        <v>11</v>
      </c>
      <c r="AF870" s="83">
        <v>11</v>
      </c>
      <c r="AG870" s="83">
        <v>33</v>
      </c>
      <c r="AH870" s="83">
        <v>4</v>
      </c>
      <c r="AI870" s="83"/>
      <c r="AJ870" s="83"/>
      <c r="AK870" s="83"/>
      <c r="AL870" s="83"/>
      <c r="AM870" s="83"/>
      <c r="AN870" s="85">
        <v>43786.952465277776</v>
      </c>
      <c r="AO870" s="88" t="s">
        <v>21273</v>
      </c>
      <c r="AP870" s="83" t="b">
        <v>1</v>
      </c>
      <c r="AQ870" s="83" t="b">
        <v>0</v>
      </c>
      <c r="AR870" s="83" t="b">
        <v>0</v>
      </c>
      <c r="AS870" s="83"/>
      <c r="AT870" s="83">
        <v>0</v>
      </c>
      <c r="AU870" s="83"/>
      <c r="AV870" s="83" t="b">
        <v>0</v>
      </c>
      <c r="AW870" s="83" t="s">
        <v>22320</v>
      </c>
      <c r="AX870" s="88" t="s">
        <v>23188</v>
      </c>
      <c r="AY870" s="83" t="s">
        <v>66</v>
      </c>
      <c r="AZ870" s="2"/>
      <c r="BA870" s="3"/>
      <c r="BB870" s="3"/>
      <c r="BC870" s="3"/>
      <c r="BD870" s="3"/>
    </row>
    <row r="871" spans="1:56" x14ac:dyDescent="0.3">
      <c r="A871" s="69" t="s">
        <v>961</v>
      </c>
      <c r="B871" s="70"/>
      <c r="C871" s="70"/>
      <c r="D871" s="71"/>
      <c r="E871" s="73"/>
      <c r="F871" s="109" t="s">
        <v>3738</v>
      </c>
      <c r="G871" s="70"/>
      <c r="H871" s="74"/>
      <c r="I871" s="75"/>
      <c r="J871" s="75"/>
      <c r="K871" s="74" t="s">
        <v>25140</v>
      </c>
      <c r="L871" s="78"/>
      <c r="M871" s="79"/>
      <c r="N871" s="79"/>
      <c r="O871" s="80"/>
      <c r="P871" s="81"/>
      <c r="Q871" s="81"/>
      <c r="R871" s="93"/>
      <c r="S871" s="93"/>
      <c r="T871" s="93"/>
      <c r="U871" s="93"/>
      <c r="V871" s="52"/>
      <c r="W871" s="52"/>
      <c r="X871" s="52"/>
      <c r="Y871" s="52"/>
      <c r="Z871" s="51"/>
      <c r="AA871" s="76"/>
      <c r="AB871" s="76"/>
      <c r="AC871" s="77"/>
      <c r="AD871" s="83" t="s">
        <v>17462</v>
      </c>
      <c r="AE871" s="83">
        <v>675</v>
      </c>
      <c r="AF871" s="83">
        <v>207</v>
      </c>
      <c r="AG871" s="83">
        <v>389</v>
      </c>
      <c r="AH871" s="83">
        <v>560</v>
      </c>
      <c r="AI871" s="83"/>
      <c r="AJ871" s="83" t="s">
        <v>19077</v>
      </c>
      <c r="AK871" s="83"/>
      <c r="AL871" s="83"/>
      <c r="AM871" s="83"/>
      <c r="AN871" s="85">
        <v>40720.131423611114</v>
      </c>
      <c r="AO871" s="88" t="s">
        <v>21274</v>
      </c>
      <c r="AP871" s="83" t="b">
        <v>1</v>
      </c>
      <c r="AQ871" s="83" t="b">
        <v>0</v>
      </c>
      <c r="AR871" s="83" t="b">
        <v>0</v>
      </c>
      <c r="AS871" s="83"/>
      <c r="AT871" s="83">
        <v>0</v>
      </c>
      <c r="AU871" s="88" t="s">
        <v>22157</v>
      </c>
      <c r="AV871" s="83" t="b">
        <v>0</v>
      </c>
      <c r="AW871" s="83" t="s">
        <v>22320</v>
      </c>
      <c r="AX871" s="88" t="s">
        <v>23189</v>
      </c>
      <c r="AY871" s="83" t="s">
        <v>66</v>
      </c>
      <c r="AZ871" s="2"/>
      <c r="BA871" s="3"/>
      <c r="BB871" s="3"/>
      <c r="BC871" s="3"/>
      <c r="BD871" s="3"/>
    </row>
    <row r="872" spans="1:56" x14ac:dyDescent="0.3">
      <c r="A872" s="69" t="s">
        <v>993</v>
      </c>
      <c r="B872" s="70"/>
      <c r="C872" s="70"/>
      <c r="D872" s="71"/>
      <c r="E872" s="73"/>
      <c r="F872" s="109" t="s">
        <v>3769</v>
      </c>
      <c r="G872" s="70"/>
      <c r="H872" s="74"/>
      <c r="I872" s="75"/>
      <c r="J872" s="75"/>
      <c r="K872" s="74" t="s">
        <v>25141</v>
      </c>
      <c r="L872" s="78"/>
      <c r="M872" s="79"/>
      <c r="N872" s="79"/>
      <c r="O872" s="80"/>
      <c r="P872" s="81"/>
      <c r="Q872" s="81"/>
      <c r="R872" s="93"/>
      <c r="S872" s="93"/>
      <c r="T872" s="93"/>
      <c r="U872" s="93"/>
      <c r="V872" s="52"/>
      <c r="W872" s="52"/>
      <c r="X872" s="52"/>
      <c r="Y872" s="52"/>
      <c r="Z872" s="51"/>
      <c r="AA872" s="76"/>
      <c r="AB872" s="76"/>
      <c r="AC872" s="77"/>
      <c r="AD872" s="83" t="s">
        <v>17463</v>
      </c>
      <c r="AE872" s="83">
        <v>1010</v>
      </c>
      <c r="AF872" s="83">
        <v>260</v>
      </c>
      <c r="AG872" s="83">
        <v>433</v>
      </c>
      <c r="AH872" s="83">
        <v>410</v>
      </c>
      <c r="AI872" s="83"/>
      <c r="AJ872" s="83" t="s">
        <v>19078</v>
      </c>
      <c r="AK872" s="83"/>
      <c r="AL872" s="83"/>
      <c r="AM872" s="83"/>
      <c r="AN872" s="85">
        <v>40689.251898148148</v>
      </c>
      <c r="AO872" s="88" t="s">
        <v>21275</v>
      </c>
      <c r="AP872" s="83" t="b">
        <v>1</v>
      </c>
      <c r="AQ872" s="83" t="b">
        <v>0</v>
      </c>
      <c r="AR872" s="83" t="b">
        <v>0</v>
      </c>
      <c r="AS872" s="83"/>
      <c r="AT872" s="83">
        <v>0</v>
      </c>
      <c r="AU872" s="88" t="s">
        <v>22157</v>
      </c>
      <c r="AV872" s="83" t="b">
        <v>0</v>
      </c>
      <c r="AW872" s="83" t="s">
        <v>22320</v>
      </c>
      <c r="AX872" s="88" t="s">
        <v>23190</v>
      </c>
      <c r="AY872" s="83" t="s">
        <v>66</v>
      </c>
      <c r="AZ872" s="2"/>
      <c r="BA872" s="3"/>
      <c r="BB872" s="3"/>
      <c r="BC872" s="3"/>
      <c r="BD872" s="3"/>
    </row>
    <row r="873" spans="1:56" x14ac:dyDescent="0.3">
      <c r="A873" s="69" t="s">
        <v>963</v>
      </c>
      <c r="B873" s="70"/>
      <c r="C873" s="70"/>
      <c r="D873" s="71"/>
      <c r="E873" s="73"/>
      <c r="F873" s="109" t="s">
        <v>3740</v>
      </c>
      <c r="G873" s="70"/>
      <c r="H873" s="74"/>
      <c r="I873" s="75"/>
      <c r="J873" s="75"/>
      <c r="K873" s="74" t="s">
        <v>25142</v>
      </c>
      <c r="L873" s="78"/>
      <c r="M873" s="79"/>
      <c r="N873" s="79"/>
      <c r="O873" s="80"/>
      <c r="P873" s="81"/>
      <c r="Q873" s="81"/>
      <c r="R873" s="93"/>
      <c r="S873" s="93"/>
      <c r="T873" s="93"/>
      <c r="U873" s="93"/>
      <c r="V873" s="52"/>
      <c r="W873" s="52"/>
      <c r="X873" s="52"/>
      <c r="Y873" s="52"/>
      <c r="Z873" s="51"/>
      <c r="AA873" s="76"/>
      <c r="AB873" s="76"/>
      <c r="AC873" s="77"/>
      <c r="AD873" s="83" t="s">
        <v>17464</v>
      </c>
      <c r="AE873" s="83">
        <v>101</v>
      </c>
      <c r="AF873" s="83">
        <v>63</v>
      </c>
      <c r="AG873" s="83">
        <v>3601</v>
      </c>
      <c r="AH873" s="83">
        <v>19</v>
      </c>
      <c r="AI873" s="83"/>
      <c r="AJ873" s="88" t="s">
        <v>19079</v>
      </c>
      <c r="AK873" s="83" t="s">
        <v>20093</v>
      </c>
      <c r="AL873" s="83"/>
      <c r="AM873" s="83"/>
      <c r="AN873" s="85">
        <v>43397.599652777775</v>
      </c>
      <c r="AO873" s="83"/>
      <c r="AP873" s="83" t="b">
        <v>1</v>
      </c>
      <c r="AQ873" s="83" t="b">
        <v>0</v>
      </c>
      <c r="AR873" s="83" t="b">
        <v>1</v>
      </c>
      <c r="AS873" s="83"/>
      <c r="AT873" s="83">
        <v>0</v>
      </c>
      <c r="AU873" s="83"/>
      <c r="AV873" s="83" t="b">
        <v>0</v>
      </c>
      <c r="AW873" s="83" t="s">
        <v>22320</v>
      </c>
      <c r="AX873" s="88" t="s">
        <v>23191</v>
      </c>
      <c r="AY873" s="83" t="s">
        <v>66</v>
      </c>
      <c r="AZ873" s="2"/>
      <c r="BA873" s="3"/>
      <c r="BB873" s="3"/>
      <c r="BC873" s="3"/>
      <c r="BD873" s="3"/>
    </row>
    <row r="874" spans="1:56" x14ac:dyDescent="0.3">
      <c r="A874" s="69" t="s">
        <v>964</v>
      </c>
      <c r="B874" s="70"/>
      <c r="C874" s="70"/>
      <c r="D874" s="71"/>
      <c r="E874" s="73"/>
      <c r="F874" s="109" t="s">
        <v>3741</v>
      </c>
      <c r="G874" s="70"/>
      <c r="H874" s="74"/>
      <c r="I874" s="75"/>
      <c r="J874" s="75"/>
      <c r="K874" s="74" t="s">
        <v>25143</v>
      </c>
      <c r="L874" s="78"/>
      <c r="M874" s="79"/>
      <c r="N874" s="79"/>
      <c r="O874" s="80"/>
      <c r="P874" s="81"/>
      <c r="Q874" s="81"/>
      <c r="R874" s="93"/>
      <c r="S874" s="93"/>
      <c r="T874" s="93"/>
      <c r="U874" s="93"/>
      <c r="V874" s="52"/>
      <c r="W874" s="52"/>
      <c r="X874" s="52"/>
      <c r="Y874" s="52"/>
      <c r="Z874" s="51"/>
      <c r="AA874" s="76"/>
      <c r="AB874" s="76"/>
      <c r="AC874" s="77"/>
      <c r="AD874" s="83" t="s">
        <v>17465</v>
      </c>
      <c r="AE874" s="83">
        <v>412</v>
      </c>
      <c r="AF874" s="83">
        <v>2625</v>
      </c>
      <c r="AG874" s="83">
        <v>134554</v>
      </c>
      <c r="AH874" s="83">
        <v>96690</v>
      </c>
      <c r="AI874" s="83"/>
      <c r="AJ874" s="83" t="s">
        <v>19080</v>
      </c>
      <c r="AK874" s="83" t="s">
        <v>20094</v>
      </c>
      <c r="AL874" s="88" t="s">
        <v>20459</v>
      </c>
      <c r="AM874" s="83"/>
      <c r="AN874" s="85">
        <v>40752.506481481483</v>
      </c>
      <c r="AO874" s="88" t="s">
        <v>21276</v>
      </c>
      <c r="AP874" s="83" t="b">
        <v>0</v>
      </c>
      <c r="AQ874" s="83" t="b">
        <v>0</v>
      </c>
      <c r="AR874" s="83" t="b">
        <v>1</v>
      </c>
      <c r="AS874" s="83"/>
      <c r="AT874" s="83">
        <v>13</v>
      </c>
      <c r="AU874" s="88" t="s">
        <v>22165</v>
      </c>
      <c r="AV874" s="83" t="b">
        <v>0</v>
      </c>
      <c r="AW874" s="83" t="s">
        <v>22320</v>
      </c>
      <c r="AX874" s="88" t="s">
        <v>23192</v>
      </c>
      <c r="AY874" s="83" t="s">
        <v>66</v>
      </c>
      <c r="AZ874" s="2"/>
      <c r="BA874" s="3"/>
      <c r="BB874" s="3"/>
      <c r="BC874" s="3"/>
      <c r="BD874" s="3"/>
    </row>
    <row r="875" spans="1:56" x14ac:dyDescent="0.3">
      <c r="A875" s="69" t="s">
        <v>965</v>
      </c>
      <c r="B875" s="70"/>
      <c r="C875" s="70"/>
      <c r="D875" s="71"/>
      <c r="E875" s="73"/>
      <c r="F875" s="109" t="s">
        <v>3742</v>
      </c>
      <c r="G875" s="70"/>
      <c r="H875" s="74"/>
      <c r="I875" s="75"/>
      <c r="J875" s="75"/>
      <c r="K875" s="74" t="s">
        <v>25144</v>
      </c>
      <c r="L875" s="78"/>
      <c r="M875" s="79"/>
      <c r="N875" s="79"/>
      <c r="O875" s="80"/>
      <c r="P875" s="81"/>
      <c r="Q875" s="81"/>
      <c r="R875" s="93"/>
      <c r="S875" s="93"/>
      <c r="T875" s="93"/>
      <c r="U875" s="93"/>
      <c r="V875" s="52"/>
      <c r="W875" s="52"/>
      <c r="X875" s="52"/>
      <c r="Y875" s="52"/>
      <c r="Z875" s="51"/>
      <c r="AA875" s="76"/>
      <c r="AB875" s="76"/>
      <c r="AC875" s="77"/>
      <c r="AD875" s="83" t="s">
        <v>17466</v>
      </c>
      <c r="AE875" s="83">
        <v>319</v>
      </c>
      <c r="AF875" s="83">
        <v>95</v>
      </c>
      <c r="AG875" s="83">
        <v>3272</v>
      </c>
      <c r="AH875" s="83">
        <v>2368</v>
      </c>
      <c r="AI875" s="83"/>
      <c r="AJ875" s="83"/>
      <c r="AK875" s="83" t="s">
        <v>20048</v>
      </c>
      <c r="AL875" s="83"/>
      <c r="AM875" s="83"/>
      <c r="AN875" s="85">
        <v>41416.913136574076</v>
      </c>
      <c r="AO875" s="88" t="s">
        <v>21277</v>
      </c>
      <c r="AP875" s="83" t="b">
        <v>1</v>
      </c>
      <c r="AQ875" s="83" t="b">
        <v>0</v>
      </c>
      <c r="AR875" s="83" t="b">
        <v>0</v>
      </c>
      <c r="AS875" s="83"/>
      <c r="AT875" s="83">
        <v>0</v>
      </c>
      <c r="AU875" s="88" t="s">
        <v>22157</v>
      </c>
      <c r="AV875" s="83" t="b">
        <v>0</v>
      </c>
      <c r="AW875" s="83" t="s">
        <v>22320</v>
      </c>
      <c r="AX875" s="88" t="s">
        <v>23193</v>
      </c>
      <c r="AY875" s="83" t="s">
        <v>66</v>
      </c>
      <c r="AZ875" s="2"/>
      <c r="BA875" s="3"/>
      <c r="BB875" s="3"/>
      <c r="BC875" s="3"/>
      <c r="BD875" s="3"/>
    </row>
    <row r="876" spans="1:56" x14ac:dyDescent="0.3">
      <c r="A876" s="69" t="s">
        <v>966</v>
      </c>
      <c r="B876" s="70"/>
      <c r="C876" s="70"/>
      <c r="D876" s="71"/>
      <c r="E876" s="73"/>
      <c r="F876" s="109" t="s">
        <v>3743</v>
      </c>
      <c r="G876" s="70"/>
      <c r="H876" s="74"/>
      <c r="I876" s="75"/>
      <c r="J876" s="75"/>
      <c r="K876" s="74" t="s">
        <v>25145</v>
      </c>
      <c r="L876" s="78"/>
      <c r="M876" s="79"/>
      <c r="N876" s="79"/>
      <c r="O876" s="80"/>
      <c r="P876" s="81"/>
      <c r="Q876" s="81"/>
      <c r="R876" s="93"/>
      <c r="S876" s="93"/>
      <c r="T876" s="93"/>
      <c r="U876" s="93"/>
      <c r="V876" s="52"/>
      <c r="W876" s="52"/>
      <c r="X876" s="52"/>
      <c r="Y876" s="52"/>
      <c r="Z876" s="51"/>
      <c r="AA876" s="76"/>
      <c r="AB876" s="76"/>
      <c r="AC876" s="77"/>
      <c r="AD876" s="83" t="s">
        <v>17467</v>
      </c>
      <c r="AE876" s="83">
        <v>918</v>
      </c>
      <c r="AF876" s="83">
        <v>257</v>
      </c>
      <c r="AG876" s="83">
        <v>35190</v>
      </c>
      <c r="AH876" s="83">
        <v>4509</v>
      </c>
      <c r="AI876" s="83"/>
      <c r="AJ876" s="83" t="s">
        <v>19081</v>
      </c>
      <c r="AK876" s="83"/>
      <c r="AL876" s="83"/>
      <c r="AM876" s="83"/>
      <c r="AN876" s="85">
        <v>42616.868611111109</v>
      </c>
      <c r="AO876" s="88" t="s">
        <v>21278</v>
      </c>
      <c r="AP876" s="83" t="b">
        <v>1</v>
      </c>
      <c r="AQ876" s="83" t="b">
        <v>0</v>
      </c>
      <c r="AR876" s="83" t="b">
        <v>0</v>
      </c>
      <c r="AS876" s="83"/>
      <c r="AT876" s="83">
        <v>0</v>
      </c>
      <c r="AU876" s="83"/>
      <c r="AV876" s="83" t="b">
        <v>0</v>
      </c>
      <c r="AW876" s="83" t="s">
        <v>22320</v>
      </c>
      <c r="AX876" s="88" t="s">
        <v>23194</v>
      </c>
      <c r="AY876" s="83" t="s">
        <v>66</v>
      </c>
      <c r="AZ876" s="2"/>
      <c r="BA876" s="3"/>
      <c r="BB876" s="3"/>
      <c r="BC876" s="3"/>
      <c r="BD876" s="3"/>
    </row>
    <row r="877" spans="1:56" x14ac:dyDescent="0.3">
      <c r="A877" s="69" t="s">
        <v>967</v>
      </c>
      <c r="B877" s="70"/>
      <c r="C877" s="70"/>
      <c r="D877" s="71"/>
      <c r="E877" s="73"/>
      <c r="F877" s="109" t="s">
        <v>3744</v>
      </c>
      <c r="G877" s="70"/>
      <c r="H877" s="74"/>
      <c r="I877" s="75"/>
      <c r="J877" s="75"/>
      <c r="K877" s="74" t="s">
        <v>25146</v>
      </c>
      <c r="L877" s="78"/>
      <c r="M877" s="79"/>
      <c r="N877" s="79"/>
      <c r="O877" s="80"/>
      <c r="P877" s="81"/>
      <c r="Q877" s="81"/>
      <c r="R877" s="93"/>
      <c r="S877" s="93"/>
      <c r="T877" s="93"/>
      <c r="U877" s="93"/>
      <c r="V877" s="52"/>
      <c r="W877" s="52"/>
      <c r="X877" s="52"/>
      <c r="Y877" s="52"/>
      <c r="Z877" s="51"/>
      <c r="AA877" s="76"/>
      <c r="AB877" s="76"/>
      <c r="AC877" s="77"/>
      <c r="AD877" s="83" t="s">
        <v>17468</v>
      </c>
      <c r="AE877" s="83">
        <v>16</v>
      </c>
      <c r="AF877" s="83">
        <v>1</v>
      </c>
      <c r="AG877" s="83">
        <v>27</v>
      </c>
      <c r="AH877" s="83">
        <v>50</v>
      </c>
      <c r="AI877" s="83"/>
      <c r="AJ877" s="83" t="s">
        <v>19082</v>
      </c>
      <c r="AK877" s="83"/>
      <c r="AL877" s="83"/>
      <c r="AM877" s="83"/>
      <c r="AN877" s="85">
        <v>43823.960312499999</v>
      </c>
      <c r="AO877" s="83"/>
      <c r="AP877" s="83" t="b">
        <v>1</v>
      </c>
      <c r="AQ877" s="83" t="b">
        <v>0</v>
      </c>
      <c r="AR877" s="83" t="b">
        <v>0</v>
      </c>
      <c r="AS877" s="83"/>
      <c r="AT877" s="83">
        <v>0</v>
      </c>
      <c r="AU877" s="83"/>
      <c r="AV877" s="83" t="b">
        <v>0</v>
      </c>
      <c r="AW877" s="83" t="s">
        <v>22320</v>
      </c>
      <c r="AX877" s="88" t="s">
        <v>23195</v>
      </c>
      <c r="AY877" s="83" t="s">
        <v>66</v>
      </c>
      <c r="AZ877" s="2"/>
      <c r="BA877" s="3"/>
      <c r="BB877" s="3"/>
      <c r="BC877" s="3"/>
      <c r="BD877" s="3"/>
    </row>
    <row r="878" spans="1:56" x14ac:dyDescent="0.3">
      <c r="A878" s="69" t="s">
        <v>968</v>
      </c>
      <c r="B878" s="70"/>
      <c r="C878" s="70"/>
      <c r="D878" s="71"/>
      <c r="E878" s="73"/>
      <c r="F878" s="109" t="s">
        <v>3745</v>
      </c>
      <c r="G878" s="70"/>
      <c r="H878" s="74"/>
      <c r="I878" s="75"/>
      <c r="J878" s="75"/>
      <c r="K878" s="74" t="s">
        <v>25147</v>
      </c>
      <c r="L878" s="78"/>
      <c r="M878" s="79"/>
      <c r="N878" s="79"/>
      <c r="O878" s="80"/>
      <c r="P878" s="81"/>
      <c r="Q878" s="81"/>
      <c r="R878" s="93"/>
      <c r="S878" s="93"/>
      <c r="T878" s="93"/>
      <c r="U878" s="93"/>
      <c r="V878" s="52"/>
      <c r="W878" s="52"/>
      <c r="X878" s="52"/>
      <c r="Y878" s="52"/>
      <c r="Z878" s="51"/>
      <c r="AA878" s="76"/>
      <c r="AB878" s="76"/>
      <c r="AC878" s="77"/>
      <c r="AD878" s="83" t="s">
        <v>17469</v>
      </c>
      <c r="AE878" s="83">
        <v>4985</v>
      </c>
      <c r="AF878" s="83">
        <v>2242</v>
      </c>
      <c r="AG878" s="83">
        <v>76201</v>
      </c>
      <c r="AH878" s="83">
        <v>30092</v>
      </c>
      <c r="AI878" s="83"/>
      <c r="AJ878" s="83" t="s">
        <v>19083</v>
      </c>
      <c r="AK878" s="83"/>
      <c r="AL878" s="83"/>
      <c r="AM878" s="83"/>
      <c r="AN878" s="85">
        <v>42002.262777777774</v>
      </c>
      <c r="AO878" s="88" t="s">
        <v>21279</v>
      </c>
      <c r="AP878" s="83" t="b">
        <v>1</v>
      </c>
      <c r="AQ878" s="83" t="b">
        <v>0</v>
      </c>
      <c r="AR878" s="83" t="b">
        <v>0</v>
      </c>
      <c r="AS878" s="83"/>
      <c r="AT878" s="83">
        <v>0</v>
      </c>
      <c r="AU878" s="88" t="s">
        <v>22157</v>
      </c>
      <c r="AV878" s="83" t="b">
        <v>0</v>
      </c>
      <c r="AW878" s="83" t="s">
        <v>22320</v>
      </c>
      <c r="AX878" s="88" t="s">
        <v>23196</v>
      </c>
      <c r="AY878" s="83" t="s">
        <v>66</v>
      </c>
      <c r="AZ878" s="2"/>
      <c r="BA878" s="3"/>
      <c r="BB878" s="3"/>
      <c r="BC878" s="3"/>
      <c r="BD878" s="3"/>
    </row>
    <row r="879" spans="1:56" x14ac:dyDescent="0.3">
      <c r="A879" s="69" t="s">
        <v>969</v>
      </c>
      <c r="B879" s="70"/>
      <c r="C879" s="70"/>
      <c r="D879" s="71"/>
      <c r="E879" s="73"/>
      <c r="F879" s="109" t="s">
        <v>3746</v>
      </c>
      <c r="G879" s="70"/>
      <c r="H879" s="74"/>
      <c r="I879" s="75"/>
      <c r="J879" s="75"/>
      <c r="K879" s="74" t="s">
        <v>25148</v>
      </c>
      <c r="L879" s="78"/>
      <c r="M879" s="79"/>
      <c r="N879" s="79"/>
      <c r="O879" s="80"/>
      <c r="P879" s="81"/>
      <c r="Q879" s="81"/>
      <c r="R879" s="93"/>
      <c r="S879" s="93"/>
      <c r="T879" s="93"/>
      <c r="U879" s="93"/>
      <c r="V879" s="52"/>
      <c r="W879" s="52"/>
      <c r="X879" s="52"/>
      <c r="Y879" s="52"/>
      <c r="Z879" s="51"/>
      <c r="AA879" s="76"/>
      <c r="AB879" s="76"/>
      <c r="AC879" s="77"/>
      <c r="AD879" s="83" t="s">
        <v>17470</v>
      </c>
      <c r="AE879" s="83">
        <v>26</v>
      </c>
      <c r="AF879" s="83">
        <v>4</v>
      </c>
      <c r="AG879" s="83">
        <v>23</v>
      </c>
      <c r="AH879" s="83">
        <v>52</v>
      </c>
      <c r="AI879" s="83"/>
      <c r="AJ879" s="83"/>
      <c r="AK879" s="83"/>
      <c r="AL879" s="83"/>
      <c r="AM879" s="83"/>
      <c r="AN879" s="85">
        <v>43630.389872685184</v>
      </c>
      <c r="AO879" s="88" t="s">
        <v>21280</v>
      </c>
      <c r="AP879" s="83" t="b">
        <v>1</v>
      </c>
      <c r="AQ879" s="83" t="b">
        <v>0</v>
      </c>
      <c r="AR879" s="83" t="b">
        <v>0</v>
      </c>
      <c r="AS879" s="83"/>
      <c r="AT879" s="83">
        <v>0</v>
      </c>
      <c r="AU879" s="83"/>
      <c r="AV879" s="83" t="b">
        <v>0</v>
      </c>
      <c r="AW879" s="83" t="s">
        <v>22320</v>
      </c>
      <c r="AX879" s="88" t="s">
        <v>23197</v>
      </c>
      <c r="AY879" s="83" t="s">
        <v>66</v>
      </c>
      <c r="AZ879" s="2"/>
      <c r="BA879" s="3"/>
      <c r="BB879" s="3"/>
      <c r="BC879" s="3"/>
      <c r="BD879" s="3"/>
    </row>
    <row r="880" spans="1:56" x14ac:dyDescent="0.3">
      <c r="A880" s="69" t="s">
        <v>970</v>
      </c>
      <c r="B880" s="70"/>
      <c r="C880" s="70"/>
      <c r="D880" s="71"/>
      <c r="E880" s="73"/>
      <c r="F880" s="109" t="s">
        <v>3747</v>
      </c>
      <c r="G880" s="70"/>
      <c r="H880" s="74"/>
      <c r="I880" s="75"/>
      <c r="J880" s="75"/>
      <c r="K880" s="74" t="s">
        <v>25149</v>
      </c>
      <c r="L880" s="78"/>
      <c r="M880" s="79"/>
      <c r="N880" s="79"/>
      <c r="O880" s="80"/>
      <c r="P880" s="81"/>
      <c r="Q880" s="81"/>
      <c r="R880" s="93"/>
      <c r="S880" s="93"/>
      <c r="T880" s="93"/>
      <c r="U880" s="93"/>
      <c r="V880" s="52"/>
      <c r="W880" s="52"/>
      <c r="X880" s="52"/>
      <c r="Y880" s="52"/>
      <c r="Z880" s="51"/>
      <c r="AA880" s="76"/>
      <c r="AB880" s="76"/>
      <c r="AC880" s="77"/>
      <c r="AD880" s="83" t="s">
        <v>17471</v>
      </c>
      <c r="AE880" s="83">
        <v>971</v>
      </c>
      <c r="AF880" s="83">
        <v>168</v>
      </c>
      <c r="AG880" s="83">
        <v>6498</v>
      </c>
      <c r="AH880" s="83">
        <v>1053</v>
      </c>
      <c r="AI880" s="83"/>
      <c r="AJ880" s="83" t="s">
        <v>19084</v>
      </c>
      <c r="AK880" s="83" t="s">
        <v>19533</v>
      </c>
      <c r="AL880" s="83"/>
      <c r="AM880" s="83"/>
      <c r="AN880" s="85">
        <v>43087.292858796296</v>
      </c>
      <c r="AO880" s="88" t="s">
        <v>21281</v>
      </c>
      <c r="AP880" s="83" t="b">
        <v>1</v>
      </c>
      <c r="AQ880" s="83" t="b">
        <v>0</v>
      </c>
      <c r="AR880" s="83" t="b">
        <v>0</v>
      </c>
      <c r="AS880" s="83"/>
      <c r="AT880" s="83">
        <v>1</v>
      </c>
      <c r="AU880" s="83"/>
      <c r="AV880" s="83" t="b">
        <v>0</v>
      </c>
      <c r="AW880" s="83" t="s">
        <v>22320</v>
      </c>
      <c r="AX880" s="88" t="s">
        <v>23198</v>
      </c>
      <c r="AY880" s="83" t="s">
        <v>66</v>
      </c>
      <c r="AZ880" s="2"/>
      <c r="BA880" s="3"/>
      <c r="BB880" s="3"/>
      <c r="BC880" s="3"/>
      <c r="BD880" s="3"/>
    </row>
    <row r="881" spans="1:56" x14ac:dyDescent="0.3">
      <c r="A881" s="69" t="s">
        <v>971</v>
      </c>
      <c r="B881" s="70"/>
      <c r="C881" s="70"/>
      <c r="D881" s="71"/>
      <c r="E881" s="73"/>
      <c r="F881" s="109" t="s">
        <v>3748</v>
      </c>
      <c r="G881" s="70"/>
      <c r="H881" s="74"/>
      <c r="I881" s="75"/>
      <c r="J881" s="75"/>
      <c r="K881" s="74" t="s">
        <v>25150</v>
      </c>
      <c r="L881" s="78"/>
      <c r="M881" s="79"/>
      <c r="N881" s="79"/>
      <c r="O881" s="80"/>
      <c r="P881" s="81"/>
      <c r="Q881" s="81"/>
      <c r="R881" s="93"/>
      <c r="S881" s="93"/>
      <c r="T881" s="93"/>
      <c r="U881" s="93"/>
      <c r="V881" s="52"/>
      <c r="W881" s="52"/>
      <c r="X881" s="52"/>
      <c r="Y881" s="52"/>
      <c r="Z881" s="51"/>
      <c r="AA881" s="76"/>
      <c r="AB881" s="76"/>
      <c r="AC881" s="77"/>
      <c r="AD881" s="83" t="s">
        <v>17472</v>
      </c>
      <c r="AE881" s="83">
        <v>734</v>
      </c>
      <c r="AF881" s="83">
        <v>394</v>
      </c>
      <c r="AG881" s="83">
        <v>21065</v>
      </c>
      <c r="AH881" s="83">
        <v>119</v>
      </c>
      <c r="AI881" s="83"/>
      <c r="AJ881" s="83" t="s">
        <v>19085</v>
      </c>
      <c r="AK881" s="83" t="s">
        <v>16561</v>
      </c>
      <c r="AL881" s="88" t="s">
        <v>20460</v>
      </c>
      <c r="AM881" s="83"/>
      <c r="AN881" s="85">
        <v>41339.410138888888</v>
      </c>
      <c r="AO881" s="88" t="s">
        <v>21282</v>
      </c>
      <c r="AP881" s="83" t="b">
        <v>0</v>
      </c>
      <c r="AQ881" s="83" t="b">
        <v>0</v>
      </c>
      <c r="AR881" s="83" t="b">
        <v>1</v>
      </c>
      <c r="AS881" s="83"/>
      <c r="AT881" s="83">
        <v>6</v>
      </c>
      <c r="AU881" s="88" t="s">
        <v>22166</v>
      </c>
      <c r="AV881" s="83" t="b">
        <v>0</v>
      </c>
      <c r="AW881" s="83" t="s">
        <v>22320</v>
      </c>
      <c r="AX881" s="88" t="s">
        <v>23199</v>
      </c>
      <c r="AY881" s="83" t="s">
        <v>66</v>
      </c>
      <c r="AZ881" s="2"/>
      <c r="BA881" s="3"/>
      <c r="BB881" s="3"/>
      <c r="BC881" s="3"/>
      <c r="BD881" s="3"/>
    </row>
    <row r="882" spans="1:56" x14ac:dyDescent="0.3">
      <c r="A882" s="69" t="s">
        <v>972</v>
      </c>
      <c r="B882" s="70"/>
      <c r="C882" s="70"/>
      <c r="D882" s="71"/>
      <c r="E882" s="73"/>
      <c r="F882" s="109" t="s">
        <v>3749</v>
      </c>
      <c r="G882" s="70"/>
      <c r="H882" s="74"/>
      <c r="I882" s="75"/>
      <c r="J882" s="75"/>
      <c r="K882" s="74" t="s">
        <v>25151</v>
      </c>
      <c r="L882" s="78"/>
      <c r="M882" s="79"/>
      <c r="N882" s="79"/>
      <c r="O882" s="80"/>
      <c r="P882" s="81"/>
      <c r="Q882" s="81"/>
      <c r="R882" s="93"/>
      <c r="S882" s="93"/>
      <c r="T882" s="93"/>
      <c r="U882" s="93"/>
      <c r="V882" s="52"/>
      <c r="W882" s="52"/>
      <c r="X882" s="52"/>
      <c r="Y882" s="52"/>
      <c r="Z882" s="51"/>
      <c r="AA882" s="76"/>
      <c r="AB882" s="76"/>
      <c r="AC882" s="77"/>
      <c r="AD882" s="83" t="s">
        <v>17473</v>
      </c>
      <c r="AE882" s="83">
        <v>361</v>
      </c>
      <c r="AF882" s="83">
        <v>140</v>
      </c>
      <c r="AG882" s="83">
        <v>4969</v>
      </c>
      <c r="AH882" s="83">
        <v>1168</v>
      </c>
      <c r="AI882" s="83"/>
      <c r="AJ882" s="83" t="s">
        <v>19086</v>
      </c>
      <c r="AK882" s="83"/>
      <c r="AL882" s="83"/>
      <c r="AM882" s="83"/>
      <c r="AN882" s="85">
        <v>43564.643368055556</v>
      </c>
      <c r="AO882" s="83"/>
      <c r="AP882" s="83" t="b">
        <v>1</v>
      </c>
      <c r="AQ882" s="83" t="b">
        <v>0</v>
      </c>
      <c r="AR882" s="83" t="b">
        <v>0</v>
      </c>
      <c r="AS882" s="83"/>
      <c r="AT882" s="83">
        <v>0</v>
      </c>
      <c r="AU882" s="83"/>
      <c r="AV882" s="83" t="b">
        <v>0</v>
      </c>
      <c r="AW882" s="83" t="s">
        <v>22320</v>
      </c>
      <c r="AX882" s="88" t="s">
        <v>23200</v>
      </c>
      <c r="AY882" s="83" t="s">
        <v>66</v>
      </c>
      <c r="AZ882" s="2"/>
      <c r="BA882" s="3"/>
      <c r="BB882" s="3"/>
      <c r="BC882" s="3"/>
      <c r="BD882" s="3"/>
    </row>
    <row r="883" spans="1:56" x14ac:dyDescent="0.3">
      <c r="A883" s="69" t="s">
        <v>973</v>
      </c>
      <c r="B883" s="70"/>
      <c r="C883" s="70"/>
      <c r="D883" s="71"/>
      <c r="E883" s="73"/>
      <c r="F883" s="109" t="s">
        <v>3750</v>
      </c>
      <c r="G883" s="70"/>
      <c r="H883" s="74"/>
      <c r="I883" s="75"/>
      <c r="J883" s="75"/>
      <c r="K883" s="74" t="s">
        <v>25152</v>
      </c>
      <c r="L883" s="78"/>
      <c r="M883" s="79"/>
      <c r="N883" s="79"/>
      <c r="O883" s="80"/>
      <c r="P883" s="81"/>
      <c r="Q883" s="81"/>
      <c r="R883" s="93"/>
      <c r="S883" s="93"/>
      <c r="T883" s="93"/>
      <c r="U883" s="93"/>
      <c r="V883" s="52"/>
      <c r="W883" s="52"/>
      <c r="X883" s="52"/>
      <c r="Y883" s="52"/>
      <c r="Z883" s="51"/>
      <c r="AA883" s="76"/>
      <c r="AB883" s="76"/>
      <c r="AC883" s="77"/>
      <c r="AD883" s="83" t="s">
        <v>17474</v>
      </c>
      <c r="AE883" s="83">
        <v>2258</v>
      </c>
      <c r="AF883" s="83">
        <v>848</v>
      </c>
      <c r="AG883" s="83">
        <v>17229</v>
      </c>
      <c r="AH883" s="83">
        <v>325</v>
      </c>
      <c r="AI883" s="83"/>
      <c r="AJ883" s="83" t="s">
        <v>19087</v>
      </c>
      <c r="AK883" s="83"/>
      <c r="AL883" s="83"/>
      <c r="AM883" s="83"/>
      <c r="AN883" s="85">
        <v>41101.356215277781</v>
      </c>
      <c r="AO883" s="83"/>
      <c r="AP883" s="83" t="b">
        <v>1</v>
      </c>
      <c r="AQ883" s="83" t="b">
        <v>0</v>
      </c>
      <c r="AR883" s="83" t="b">
        <v>1</v>
      </c>
      <c r="AS883" s="83"/>
      <c r="AT883" s="83">
        <v>1</v>
      </c>
      <c r="AU883" s="88" t="s">
        <v>22157</v>
      </c>
      <c r="AV883" s="83" t="b">
        <v>0</v>
      </c>
      <c r="AW883" s="83" t="s">
        <v>22320</v>
      </c>
      <c r="AX883" s="88" t="s">
        <v>23201</v>
      </c>
      <c r="AY883" s="83" t="s">
        <v>66</v>
      </c>
      <c r="AZ883" s="2"/>
      <c r="BA883" s="3"/>
      <c r="BB883" s="3"/>
      <c r="BC883" s="3"/>
      <c r="BD883" s="3"/>
    </row>
    <row r="884" spans="1:56" x14ac:dyDescent="0.3">
      <c r="A884" s="69" t="s">
        <v>974</v>
      </c>
      <c r="B884" s="70"/>
      <c r="C884" s="70"/>
      <c r="D884" s="71"/>
      <c r="E884" s="73"/>
      <c r="F884" s="109" t="s">
        <v>3751</v>
      </c>
      <c r="G884" s="70"/>
      <c r="H884" s="74"/>
      <c r="I884" s="75"/>
      <c r="J884" s="75"/>
      <c r="K884" s="74" t="s">
        <v>25153</v>
      </c>
      <c r="L884" s="78"/>
      <c r="M884" s="79"/>
      <c r="N884" s="79"/>
      <c r="O884" s="80"/>
      <c r="P884" s="81"/>
      <c r="Q884" s="81"/>
      <c r="R884" s="93"/>
      <c r="S884" s="93"/>
      <c r="T884" s="93"/>
      <c r="U884" s="93"/>
      <c r="V884" s="52"/>
      <c r="W884" s="52"/>
      <c r="X884" s="52"/>
      <c r="Y884" s="52"/>
      <c r="Z884" s="51"/>
      <c r="AA884" s="76"/>
      <c r="AB884" s="76"/>
      <c r="AC884" s="77"/>
      <c r="AD884" s="83" t="s">
        <v>17475</v>
      </c>
      <c r="AE884" s="83">
        <v>243</v>
      </c>
      <c r="AF884" s="83">
        <v>69</v>
      </c>
      <c r="AG884" s="83">
        <v>304</v>
      </c>
      <c r="AH884" s="83">
        <v>215</v>
      </c>
      <c r="AI884" s="83"/>
      <c r="AJ884" s="83" t="s">
        <v>19088</v>
      </c>
      <c r="AK884" s="83"/>
      <c r="AL884" s="83"/>
      <c r="AM884" s="83"/>
      <c r="AN884" s="85">
        <v>41521.923333333332</v>
      </c>
      <c r="AO884" s="88" t="s">
        <v>21283</v>
      </c>
      <c r="AP884" s="83" t="b">
        <v>1</v>
      </c>
      <c r="AQ884" s="83" t="b">
        <v>0</v>
      </c>
      <c r="AR884" s="83" t="b">
        <v>0</v>
      </c>
      <c r="AS884" s="83"/>
      <c r="AT884" s="83">
        <v>0</v>
      </c>
      <c r="AU884" s="88" t="s">
        <v>22157</v>
      </c>
      <c r="AV884" s="83" t="b">
        <v>0</v>
      </c>
      <c r="AW884" s="83" t="s">
        <v>22320</v>
      </c>
      <c r="AX884" s="88" t="s">
        <v>23202</v>
      </c>
      <c r="AY884" s="83" t="s">
        <v>66</v>
      </c>
      <c r="AZ884" s="2"/>
      <c r="BA884" s="3"/>
      <c r="BB884" s="3"/>
      <c r="BC884" s="3"/>
      <c r="BD884" s="3"/>
    </row>
    <row r="885" spans="1:56" x14ac:dyDescent="0.3">
      <c r="A885" s="69" t="s">
        <v>975</v>
      </c>
      <c r="B885" s="70"/>
      <c r="C885" s="70"/>
      <c r="D885" s="71"/>
      <c r="E885" s="73"/>
      <c r="F885" s="109" t="s">
        <v>3752</v>
      </c>
      <c r="G885" s="70"/>
      <c r="H885" s="74"/>
      <c r="I885" s="75"/>
      <c r="J885" s="75"/>
      <c r="K885" s="74" t="s">
        <v>25154</v>
      </c>
      <c r="L885" s="78"/>
      <c r="M885" s="79"/>
      <c r="N885" s="79"/>
      <c r="O885" s="80"/>
      <c r="P885" s="81"/>
      <c r="Q885" s="81"/>
      <c r="R885" s="93"/>
      <c r="S885" s="93"/>
      <c r="T885" s="93"/>
      <c r="U885" s="93"/>
      <c r="V885" s="52"/>
      <c r="W885" s="52"/>
      <c r="X885" s="52"/>
      <c r="Y885" s="52"/>
      <c r="Z885" s="51"/>
      <c r="AA885" s="76"/>
      <c r="AB885" s="76"/>
      <c r="AC885" s="77"/>
      <c r="AD885" s="83" t="s">
        <v>17476</v>
      </c>
      <c r="AE885" s="83">
        <v>434</v>
      </c>
      <c r="AF885" s="83">
        <v>1317</v>
      </c>
      <c r="AG885" s="83">
        <v>102062</v>
      </c>
      <c r="AH885" s="83">
        <v>1913</v>
      </c>
      <c r="AI885" s="83"/>
      <c r="AJ885" s="83" t="s">
        <v>19089</v>
      </c>
      <c r="AK885" s="83" t="s">
        <v>20095</v>
      </c>
      <c r="AL885" s="83"/>
      <c r="AM885" s="83"/>
      <c r="AN885" s="85">
        <v>40851.391111111108</v>
      </c>
      <c r="AO885" s="88" t="s">
        <v>21284</v>
      </c>
      <c r="AP885" s="83" t="b">
        <v>1</v>
      </c>
      <c r="AQ885" s="83" t="b">
        <v>0</v>
      </c>
      <c r="AR885" s="83" t="b">
        <v>0</v>
      </c>
      <c r="AS885" s="83"/>
      <c r="AT885" s="83">
        <v>3</v>
      </c>
      <c r="AU885" s="88" t="s">
        <v>22157</v>
      </c>
      <c r="AV885" s="83" t="b">
        <v>0</v>
      </c>
      <c r="AW885" s="83" t="s">
        <v>22320</v>
      </c>
      <c r="AX885" s="88" t="s">
        <v>23203</v>
      </c>
      <c r="AY885" s="83" t="s">
        <v>66</v>
      </c>
      <c r="AZ885" s="2"/>
      <c r="BA885" s="3"/>
      <c r="BB885" s="3"/>
      <c r="BC885" s="3"/>
      <c r="BD885" s="3"/>
    </row>
    <row r="886" spans="1:56" x14ac:dyDescent="0.3">
      <c r="A886" s="69" t="s">
        <v>1871</v>
      </c>
      <c r="B886" s="70"/>
      <c r="C886" s="70"/>
      <c r="D886" s="71"/>
      <c r="E886" s="73"/>
      <c r="F886" s="109" t="s">
        <v>4578</v>
      </c>
      <c r="G886" s="70"/>
      <c r="H886" s="74"/>
      <c r="I886" s="75"/>
      <c r="J886" s="75"/>
      <c r="K886" s="74" t="s">
        <v>25155</v>
      </c>
      <c r="L886" s="78"/>
      <c r="M886" s="79"/>
      <c r="N886" s="79"/>
      <c r="O886" s="80"/>
      <c r="P886" s="81"/>
      <c r="Q886" s="81"/>
      <c r="R886" s="93"/>
      <c r="S886" s="93"/>
      <c r="T886" s="93"/>
      <c r="U886" s="93"/>
      <c r="V886" s="52"/>
      <c r="W886" s="52"/>
      <c r="X886" s="52"/>
      <c r="Y886" s="52"/>
      <c r="Z886" s="51"/>
      <c r="AA886" s="76"/>
      <c r="AB886" s="76"/>
      <c r="AC886" s="77"/>
      <c r="AD886" s="83" t="s">
        <v>17477</v>
      </c>
      <c r="AE886" s="83">
        <v>338</v>
      </c>
      <c r="AF886" s="83">
        <v>771</v>
      </c>
      <c r="AG886" s="83">
        <v>18771</v>
      </c>
      <c r="AH886" s="83">
        <v>3000</v>
      </c>
      <c r="AI886" s="83"/>
      <c r="AJ886" s="83" t="s">
        <v>19090</v>
      </c>
      <c r="AK886" s="83" t="s">
        <v>16552</v>
      </c>
      <c r="AL886" s="83"/>
      <c r="AM886" s="83"/>
      <c r="AN886" s="85">
        <v>40695.99790509259</v>
      </c>
      <c r="AO886" s="88" t="s">
        <v>21285</v>
      </c>
      <c r="AP886" s="83" t="b">
        <v>0</v>
      </c>
      <c r="AQ886" s="83" t="b">
        <v>0</v>
      </c>
      <c r="AR886" s="83" t="b">
        <v>1</v>
      </c>
      <c r="AS886" s="83"/>
      <c r="AT886" s="83">
        <v>8</v>
      </c>
      <c r="AU886" s="88" t="s">
        <v>22168</v>
      </c>
      <c r="AV886" s="83" t="b">
        <v>0</v>
      </c>
      <c r="AW886" s="83" t="s">
        <v>22320</v>
      </c>
      <c r="AX886" s="88" t="s">
        <v>23204</v>
      </c>
      <c r="AY886" s="83" t="s">
        <v>66</v>
      </c>
      <c r="AZ886" s="2"/>
      <c r="BA886" s="3"/>
      <c r="BB886" s="3"/>
      <c r="BC886" s="3"/>
      <c r="BD886" s="3"/>
    </row>
    <row r="887" spans="1:56" x14ac:dyDescent="0.3">
      <c r="A887" s="69" t="s">
        <v>976</v>
      </c>
      <c r="B887" s="70"/>
      <c r="C887" s="70"/>
      <c r="D887" s="71"/>
      <c r="E887" s="73"/>
      <c r="F887" s="109" t="s">
        <v>3753</v>
      </c>
      <c r="G887" s="70"/>
      <c r="H887" s="74"/>
      <c r="I887" s="75"/>
      <c r="J887" s="75"/>
      <c r="K887" s="74" t="s">
        <v>25156</v>
      </c>
      <c r="L887" s="78"/>
      <c r="M887" s="79"/>
      <c r="N887" s="79"/>
      <c r="O887" s="80"/>
      <c r="P887" s="81"/>
      <c r="Q887" s="81"/>
      <c r="R887" s="93"/>
      <c r="S887" s="93"/>
      <c r="T887" s="93"/>
      <c r="U887" s="93"/>
      <c r="V887" s="52"/>
      <c r="W887" s="52"/>
      <c r="X887" s="52"/>
      <c r="Y887" s="52"/>
      <c r="Z887" s="51"/>
      <c r="AA887" s="76"/>
      <c r="AB887" s="76"/>
      <c r="AC887" s="77"/>
      <c r="AD887" s="83" t="s">
        <v>17478</v>
      </c>
      <c r="AE887" s="83">
        <v>751</v>
      </c>
      <c r="AF887" s="83">
        <v>197</v>
      </c>
      <c r="AG887" s="83">
        <v>412</v>
      </c>
      <c r="AH887" s="83">
        <v>345</v>
      </c>
      <c r="AI887" s="83"/>
      <c r="AJ887" s="83" t="s">
        <v>19091</v>
      </c>
      <c r="AK887" s="83"/>
      <c r="AL887" s="83"/>
      <c r="AM887" s="83"/>
      <c r="AN887" s="85">
        <v>41134.602488425924</v>
      </c>
      <c r="AO887" s="88" t="s">
        <v>21286</v>
      </c>
      <c r="AP887" s="83" t="b">
        <v>1</v>
      </c>
      <c r="AQ887" s="83" t="b">
        <v>0</v>
      </c>
      <c r="AR887" s="83" t="b">
        <v>0</v>
      </c>
      <c r="AS887" s="83"/>
      <c r="AT887" s="83">
        <v>0</v>
      </c>
      <c r="AU887" s="88" t="s">
        <v>22157</v>
      </c>
      <c r="AV887" s="83" t="b">
        <v>0</v>
      </c>
      <c r="AW887" s="83" t="s">
        <v>22320</v>
      </c>
      <c r="AX887" s="88" t="s">
        <v>23205</v>
      </c>
      <c r="AY887" s="83" t="s">
        <v>66</v>
      </c>
      <c r="AZ887" s="2"/>
      <c r="BA887" s="3"/>
      <c r="BB887" s="3"/>
      <c r="BC887" s="3"/>
      <c r="BD887" s="3"/>
    </row>
    <row r="888" spans="1:56" x14ac:dyDescent="0.3">
      <c r="A888" s="69" t="s">
        <v>977</v>
      </c>
      <c r="B888" s="70"/>
      <c r="C888" s="70"/>
      <c r="D888" s="71"/>
      <c r="E888" s="73"/>
      <c r="F888" s="109" t="s">
        <v>3754</v>
      </c>
      <c r="G888" s="70"/>
      <c r="H888" s="74"/>
      <c r="I888" s="75"/>
      <c r="J888" s="75"/>
      <c r="K888" s="74" t="s">
        <v>25157</v>
      </c>
      <c r="L888" s="78"/>
      <c r="M888" s="79"/>
      <c r="N888" s="79"/>
      <c r="O888" s="80"/>
      <c r="P888" s="81"/>
      <c r="Q888" s="81"/>
      <c r="R888" s="93"/>
      <c r="S888" s="93"/>
      <c r="T888" s="93"/>
      <c r="U888" s="93"/>
      <c r="V888" s="52"/>
      <c r="W888" s="52"/>
      <c r="X888" s="52"/>
      <c r="Y888" s="52"/>
      <c r="Z888" s="51"/>
      <c r="AA888" s="76"/>
      <c r="AB888" s="76"/>
      <c r="AC888" s="77"/>
      <c r="AD888" s="83" t="s">
        <v>17479</v>
      </c>
      <c r="AE888" s="83">
        <v>959</v>
      </c>
      <c r="AF888" s="83">
        <v>1676</v>
      </c>
      <c r="AG888" s="83">
        <v>66390</v>
      </c>
      <c r="AH888" s="83">
        <v>9049</v>
      </c>
      <c r="AI888" s="83"/>
      <c r="AJ888" s="83" t="s">
        <v>19092</v>
      </c>
      <c r="AK888" s="83" t="s">
        <v>20019</v>
      </c>
      <c r="AL888" s="83"/>
      <c r="AM888" s="83"/>
      <c r="AN888" s="85">
        <v>43602.650219907409</v>
      </c>
      <c r="AO888" s="88" t="s">
        <v>21287</v>
      </c>
      <c r="AP888" s="83" t="b">
        <v>1</v>
      </c>
      <c r="AQ888" s="83" t="b">
        <v>0</v>
      </c>
      <c r="AR888" s="83" t="b">
        <v>0</v>
      </c>
      <c r="AS888" s="83"/>
      <c r="AT888" s="83">
        <v>1</v>
      </c>
      <c r="AU888" s="83"/>
      <c r="AV888" s="83" t="b">
        <v>0</v>
      </c>
      <c r="AW888" s="83" t="s">
        <v>22320</v>
      </c>
      <c r="AX888" s="88" t="s">
        <v>23206</v>
      </c>
      <c r="AY888" s="83" t="s">
        <v>66</v>
      </c>
      <c r="AZ888" s="2"/>
      <c r="BA888" s="3"/>
      <c r="BB888" s="3"/>
      <c r="BC888" s="3"/>
      <c r="BD888" s="3"/>
    </row>
    <row r="889" spans="1:56" x14ac:dyDescent="0.3">
      <c r="A889" s="69" t="s">
        <v>978</v>
      </c>
      <c r="B889" s="70"/>
      <c r="C889" s="70"/>
      <c r="D889" s="71"/>
      <c r="E889" s="73"/>
      <c r="F889" s="109" t="s">
        <v>22243</v>
      </c>
      <c r="G889" s="70"/>
      <c r="H889" s="74"/>
      <c r="I889" s="75"/>
      <c r="J889" s="75"/>
      <c r="K889" s="74" t="s">
        <v>25158</v>
      </c>
      <c r="L889" s="78"/>
      <c r="M889" s="79"/>
      <c r="N889" s="79"/>
      <c r="O889" s="80"/>
      <c r="P889" s="81"/>
      <c r="Q889" s="81"/>
      <c r="R889" s="93"/>
      <c r="S889" s="93"/>
      <c r="T889" s="93"/>
      <c r="U889" s="93"/>
      <c r="V889" s="52"/>
      <c r="W889" s="52"/>
      <c r="X889" s="52"/>
      <c r="Y889" s="52"/>
      <c r="Z889" s="51"/>
      <c r="AA889" s="76"/>
      <c r="AB889" s="76"/>
      <c r="AC889" s="77"/>
      <c r="AD889" s="83" t="s">
        <v>17480</v>
      </c>
      <c r="AE889" s="83">
        <v>33</v>
      </c>
      <c r="AF889" s="83">
        <v>58</v>
      </c>
      <c r="AG889" s="83">
        <v>955</v>
      </c>
      <c r="AH889" s="83">
        <v>668</v>
      </c>
      <c r="AI889" s="83"/>
      <c r="AJ889" s="83"/>
      <c r="AK889" s="83"/>
      <c r="AL889" s="83"/>
      <c r="AM889" s="83"/>
      <c r="AN889" s="85">
        <v>42774.925347222219</v>
      </c>
      <c r="AO889" s="88" t="s">
        <v>21288</v>
      </c>
      <c r="AP889" s="83" t="b">
        <v>1</v>
      </c>
      <c r="AQ889" s="83" t="b">
        <v>0</v>
      </c>
      <c r="AR889" s="83" t="b">
        <v>0</v>
      </c>
      <c r="AS889" s="83"/>
      <c r="AT889" s="83">
        <v>0</v>
      </c>
      <c r="AU889" s="83"/>
      <c r="AV889" s="83" t="b">
        <v>0</v>
      </c>
      <c r="AW889" s="83" t="s">
        <v>22320</v>
      </c>
      <c r="AX889" s="88" t="s">
        <v>23207</v>
      </c>
      <c r="AY889" s="83" t="s">
        <v>66</v>
      </c>
      <c r="AZ889" s="2"/>
      <c r="BA889" s="3"/>
      <c r="BB889" s="3"/>
      <c r="BC889" s="3"/>
      <c r="BD889" s="3"/>
    </row>
    <row r="890" spans="1:56" x14ac:dyDescent="0.3">
      <c r="A890" s="69" t="s">
        <v>979</v>
      </c>
      <c r="B890" s="70"/>
      <c r="C890" s="70"/>
      <c r="D890" s="71"/>
      <c r="E890" s="73"/>
      <c r="F890" s="109" t="s">
        <v>3755</v>
      </c>
      <c r="G890" s="70"/>
      <c r="H890" s="74"/>
      <c r="I890" s="75"/>
      <c r="J890" s="75"/>
      <c r="K890" s="74" t="s">
        <v>25159</v>
      </c>
      <c r="L890" s="78"/>
      <c r="M890" s="79"/>
      <c r="N890" s="79"/>
      <c r="O890" s="80"/>
      <c r="P890" s="81"/>
      <c r="Q890" s="81"/>
      <c r="R890" s="93"/>
      <c r="S890" s="93"/>
      <c r="T890" s="93"/>
      <c r="U890" s="93"/>
      <c r="V890" s="52"/>
      <c r="W890" s="52"/>
      <c r="X890" s="52"/>
      <c r="Y890" s="52"/>
      <c r="Z890" s="51"/>
      <c r="AA890" s="76"/>
      <c r="AB890" s="76"/>
      <c r="AC890" s="77"/>
      <c r="AD890" s="83" t="s">
        <v>17481</v>
      </c>
      <c r="AE890" s="83">
        <v>2028</v>
      </c>
      <c r="AF890" s="83">
        <v>1633</v>
      </c>
      <c r="AG890" s="83">
        <v>13000</v>
      </c>
      <c r="AH890" s="83">
        <v>24</v>
      </c>
      <c r="AI890" s="83"/>
      <c r="AJ890" s="83" t="s">
        <v>19093</v>
      </c>
      <c r="AK890" s="83"/>
      <c r="AL890" s="83"/>
      <c r="AM890" s="83"/>
      <c r="AN890" s="85">
        <v>43847.822199074071</v>
      </c>
      <c r="AO890" s="88" t="s">
        <v>21289</v>
      </c>
      <c r="AP890" s="83" t="b">
        <v>1</v>
      </c>
      <c r="AQ890" s="83" t="b">
        <v>0</v>
      </c>
      <c r="AR890" s="83" t="b">
        <v>0</v>
      </c>
      <c r="AS890" s="83"/>
      <c r="AT890" s="83">
        <v>0</v>
      </c>
      <c r="AU890" s="83"/>
      <c r="AV890" s="83" t="b">
        <v>0</v>
      </c>
      <c r="AW890" s="83" t="s">
        <v>22320</v>
      </c>
      <c r="AX890" s="88" t="s">
        <v>23208</v>
      </c>
      <c r="AY890" s="83" t="s">
        <v>66</v>
      </c>
      <c r="AZ890" s="2"/>
      <c r="BA890" s="3"/>
      <c r="BB890" s="3"/>
      <c r="BC890" s="3"/>
      <c r="BD890" s="3"/>
    </row>
    <row r="891" spans="1:56" x14ac:dyDescent="0.3">
      <c r="A891" s="69" t="s">
        <v>980</v>
      </c>
      <c r="B891" s="70"/>
      <c r="C891" s="70"/>
      <c r="D891" s="71"/>
      <c r="E891" s="73"/>
      <c r="F891" s="109" t="s">
        <v>3756</v>
      </c>
      <c r="G891" s="70"/>
      <c r="H891" s="74"/>
      <c r="I891" s="75"/>
      <c r="J891" s="75"/>
      <c r="K891" s="74" t="s">
        <v>25160</v>
      </c>
      <c r="L891" s="78"/>
      <c r="M891" s="79"/>
      <c r="N891" s="79"/>
      <c r="O891" s="80"/>
      <c r="P891" s="81"/>
      <c r="Q891" s="81"/>
      <c r="R891" s="93"/>
      <c r="S891" s="93"/>
      <c r="T891" s="93"/>
      <c r="U891" s="93"/>
      <c r="V891" s="52"/>
      <c r="W891" s="52"/>
      <c r="X891" s="52"/>
      <c r="Y891" s="52"/>
      <c r="Z891" s="51"/>
      <c r="AA891" s="76"/>
      <c r="AB891" s="76"/>
      <c r="AC891" s="77"/>
      <c r="AD891" s="83" t="s">
        <v>17482</v>
      </c>
      <c r="AE891" s="83">
        <v>619</v>
      </c>
      <c r="AF891" s="83">
        <v>526</v>
      </c>
      <c r="AG891" s="83">
        <v>17721</v>
      </c>
      <c r="AH891" s="83">
        <v>37955</v>
      </c>
      <c r="AI891" s="83"/>
      <c r="AJ891" s="83" t="s">
        <v>19094</v>
      </c>
      <c r="AK891" s="83"/>
      <c r="AL891" s="83"/>
      <c r="AM891" s="83"/>
      <c r="AN891" s="85">
        <v>40334.828530092593</v>
      </c>
      <c r="AO891" s="88" t="s">
        <v>21290</v>
      </c>
      <c r="AP891" s="83" t="b">
        <v>1</v>
      </c>
      <c r="AQ891" s="83" t="b">
        <v>0</v>
      </c>
      <c r="AR891" s="83" t="b">
        <v>0</v>
      </c>
      <c r="AS891" s="83"/>
      <c r="AT891" s="83">
        <v>0</v>
      </c>
      <c r="AU891" s="88" t="s">
        <v>22157</v>
      </c>
      <c r="AV891" s="83" t="b">
        <v>0</v>
      </c>
      <c r="AW891" s="83" t="s">
        <v>22320</v>
      </c>
      <c r="AX891" s="88" t="s">
        <v>23209</v>
      </c>
      <c r="AY891" s="83" t="s">
        <v>66</v>
      </c>
      <c r="AZ891" s="2"/>
      <c r="BA891" s="3"/>
      <c r="BB891" s="3"/>
      <c r="BC891" s="3"/>
      <c r="BD891" s="3"/>
    </row>
    <row r="892" spans="1:56" x14ac:dyDescent="0.3">
      <c r="A892" s="69" t="s">
        <v>981</v>
      </c>
      <c r="B892" s="70"/>
      <c r="C892" s="70"/>
      <c r="D892" s="71"/>
      <c r="E892" s="73"/>
      <c r="F892" s="109" t="s">
        <v>3757</v>
      </c>
      <c r="G892" s="70"/>
      <c r="H892" s="74"/>
      <c r="I892" s="75"/>
      <c r="J892" s="75"/>
      <c r="K892" s="74" t="s">
        <v>25161</v>
      </c>
      <c r="L892" s="78"/>
      <c r="M892" s="79"/>
      <c r="N892" s="79"/>
      <c r="O892" s="80"/>
      <c r="P892" s="81"/>
      <c r="Q892" s="81"/>
      <c r="R892" s="93"/>
      <c r="S892" s="93"/>
      <c r="T892" s="93"/>
      <c r="U892" s="93"/>
      <c r="V892" s="52"/>
      <c r="W892" s="52"/>
      <c r="X892" s="52"/>
      <c r="Y892" s="52"/>
      <c r="Z892" s="51"/>
      <c r="AA892" s="76"/>
      <c r="AB892" s="76"/>
      <c r="AC892" s="77"/>
      <c r="AD892" s="83" t="s">
        <v>17483</v>
      </c>
      <c r="AE892" s="83">
        <v>328</v>
      </c>
      <c r="AF892" s="83">
        <v>289</v>
      </c>
      <c r="AG892" s="83">
        <v>1855</v>
      </c>
      <c r="AH892" s="83">
        <v>26948</v>
      </c>
      <c r="AI892" s="83"/>
      <c r="AJ892" s="83" t="s">
        <v>19095</v>
      </c>
      <c r="AK892" s="83" t="s">
        <v>16552</v>
      </c>
      <c r="AL892" s="83"/>
      <c r="AM892" s="83"/>
      <c r="AN892" s="85">
        <v>40763.232442129629</v>
      </c>
      <c r="AO892" s="88" t="s">
        <v>21291</v>
      </c>
      <c r="AP892" s="83" t="b">
        <v>0</v>
      </c>
      <c r="AQ892" s="83" t="b">
        <v>0</v>
      </c>
      <c r="AR892" s="83" t="b">
        <v>1</v>
      </c>
      <c r="AS892" s="83"/>
      <c r="AT892" s="83">
        <v>0</v>
      </c>
      <c r="AU892" s="88" t="s">
        <v>22165</v>
      </c>
      <c r="AV892" s="83" t="b">
        <v>0</v>
      </c>
      <c r="AW892" s="83" t="s">
        <v>22320</v>
      </c>
      <c r="AX892" s="88" t="s">
        <v>23210</v>
      </c>
      <c r="AY892" s="83" t="s">
        <v>66</v>
      </c>
      <c r="AZ892" s="2"/>
      <c r="BA892" s="3"/>
      <c r="BB892" s="3"/>
      <c r="BC892" s="3"/>
      <c r="BD892" s="3"/>
    </row>
    <row r="893" spans="1:56" x14ac:dyDescent="0.3">
      <c r="A893" s="69" t="s">
        <v>982</v>
      </c>
      <c r="B893" s="70"/>
      <c r="C893" s="70"/>
      <c r="D893" s="71"/>
      <c r="E893" s="73"/>
      <c r="F893" s="109" t="s">
        <v>3758</v>
      </c>
      <c r="G893" s="70"/>
      <c r="H893" s="74"/>
      <c r="I893" s="75"/>
      <c r="J893" s="75"/>
      <c r="K893" s="74" t="s">
        <v>25162</v>
      </c>
      <c r="L893" s="78"/>
      <c r="M893" s="79"/>
      <c r="N893" s="79"/>
      <c r="O893" s="80"/>
      <c r="P893" s="81"/>
      <c r="Q893" s="81"/>
      <c r="R893" s="93"/>
      <c r="S893" s="93"/>
      <c r="T893" s="93"/>
      <c r="U893" s="93"/>
      <c r="V893" s="52"/>
      <c r="W893" s="52"/>
      <c r="X893" s="52"/>
      <c r="Y893" s="52"/>
      <c r="Z893" s="51"/>
      <c r="AA893" s="76"/>
      <c r="AB893" s="76"/>
      <c r="AC893" s="77"/>
      <c r="AD893" s="83" t="s">
        <v>17484</v>
      </c>
      <c r="AE893" s="83">
        <v>1934</v>
      </c>
      <c r="AF893" s="83">
        <v>3560</v>
      </c>
      <c r="AG893" s="83">
        <v>8403</v>
      </c>
      <c r="AH893" s="83">
        <v>7346</v>
      </c>
      <c r="AI893" s="83"/>
      <c r="AJ893" s="83" t="s">
        <v>19096</v>
      </c>
      <c r="AK893" s="83" t="s">
        <v>19894</v>
      </c>
      <c r="AL893" s="83"/>
      <c r="AM893" s="83"/>
      <c r="AN893" s="85">
        <v>42659.76152777778</v>
      </c>
      <c r="AO893" s="88" t="s">
        <v>21292</v>
      </c>
      <c r="AP893" s="83" t="b">
        <v>1</v>
      </c>
      <c r="AQ893" s="83" t="b">
        <v>0</v>
      </c>
      <c r="AR893" s="83" t="b">
        <v>0</v>
      </c>
      <c r="AS893" s="83"/>
      <c r="AT893" s="83">
        <v>1</v>
      </c>
      <c r="AU893" s="83"/>
      <c r="AV893" s="83" t="b">
        <v>0</v>
      </c>
      <c r="AW893" s="83" t="s">
        <v>22320</v>
      </c>
      <c r="AX893" s="88" t="s">
        <v>23211</v>
      </c>
      <c r="AY893" s="83" t="s">
        <v>66</v>
      </c>
      <c r="AZ893" s="2"/>
      <c r="BA893" s="3"/>
      <c r="BB893" s="3"/>
      <c r="BC893" s="3"/>
      <c r="BD893" s="3"/>
    </row>
    <row r="894" spans="1:56" x14ac:dyDescent="0.3">
      <c r="A894" s="69" t="s">
        <v>983</v>
      </c>
      <c r="B894" s="70"/>
      <c r="C894" s="70"/>
      <c r="D894" s="71"/>
      <c r="E894" s="73"/>
      <c r="F894" s="109" t="s">
        <v>3759</v>
      </c>
      <c r="G894" s="70"/>
      <c r="H894" s="74"/>
      <c r="I894" s="75"/>
      <c r="J894" s="75"/>
      <c r="K894" s="74" t="s">
        <v>25163</v>
      </c>
      <c r="L894" s="78"/>
      <c r="M894" s="79"/>
      <c r="N894" s="79"/>
      <c r="O894" s="80"/>
      <c r="P894" s="81"/>
      <c r="Q894" s="81"/>
      <c r="R894" s="93"/>
      <c r="S894" s="93"/>
      <c r="T894" s="93"/>
      <c r="U894" s="93"/>
      <c r="V894" s="52"/>
      <c r="W894" s="52"/>
      <c r="X894" s="52"/>
      <c r="Y894" s="52"/>
      <c r="Z894" s="51"/>
      <c r="AA894" s="76"/>
      <c r="AB894" s="76"/>
      <c r="AC894" s="77"/>
      <c r="AD894" s="83" t="s">
        <v>17485</v>
      </c>
      <c r="AE894" s="83">
        <v>1080</v>
      </c>
      <c r="AF894" s="83">
        <v>327</v>
      </c>
      <c r="AG894" s="83">
        <v>420</v>
      </c>
      <c r="AH894" s="83">
        <v>406</v>
      </c>
      <c r="AI894" s="83"/>
      <c r="AJ894" s="83" t="s">
        <v>19097</v>
      </c>
      <c r="AK894" s="83"/>
      <c r="AL894" s="83"/>
      <c r="AM894" s="83"/>
      <c r="AN894" s="85">
        <v>40723.391134259262</v>
      </c>
      <c r="AO894" s="88" t="s">
        <v>21293</v>
      </c>
      <c r="AP894" s="83" t="b">
        <v>1</v>
      </c>
      <c r="AQ894" s="83" t="b">
        <v>0</v>
      </c>
      <c r="AR894" s="83" t="b">
        <v>0</v>
      </c>
      <c r="AS894" s="83"/>
      <c r="AT894" s="83">
        <v>1</v>
      </c>
      <c r="AU894" s="88" t="s">
        <v>22157</v>
      </c>
      <c r="AV894" s="83" t="b">
        <v>0</v>
      </c>
      <c r="AW894" s="83" t="s">
        <v>22320</v>
      </c>
      <c r="AX894" s="88" t="s">
        <v>23212</v>
      </c>
      <c r="AY894" s="83" t="s">
        <v>66</v>
      </c>
      <c r="AZ894" s="2"/>
      <c r="BA894" s="3"/>
      <c r="BB894" s="3"/>
      <c r="BC894" s="3"/>
      <c r="BD894" s="3"/>
    </row>
    <row r="895" spans="1:56" x14ac:dyDescent="0.3">
      <c r="A895" s="69" t="s">
        <v>984</v>
      </c>
      <c r="B895" s="70"/>
      <c r="C895" s="70"/>
      <c r="D895" s="71"/>
      <c r="E895" s="73"/>
      <c r="F895" s="109" t="s">
        <v>3760</v>
      </c>
      <c r="G895" s="70"/>
      <c r="H895" s="74"/>
      <c r="I895" s="75"/>
      <c r="J895" s="75"/>
      <c r="K895" s="74" t="s">
        <v>25164</v>
      </c>
      <c r="L895" s="78"/>
      <c r="M895" s="79"/>
      <c r="N895" s="79"/>
      <c r="O895" s="80"/>
      <c r="P895" s="81"/>
      <c r="Q895" s="81"/>
      <c r="R895" s="93"/>
      <c r="S895" s="93"/>
      <c r="T895" s="93"/>
      <c r="U895" s="93"/>
      <c r="V895" s="52"/>
      <c r="W895" s="52"/>
      <c r="X895" s="52"/>
      <c r="Y895" s="52"/>
      <c r="Z895" s="51"/>
      <c r="AA895" s="76"/>
      <c r="AB895" s="76"/>
      <c r="AC895" s="77"/>
      <c r="AD895" s="83" t="s">
        <v>17486</v>
      </c>
      <c r="AE895" s="83">
        <v>233</v>
      </c>
      <c r="AF895" s="83">
        <v>116</v>
      </c>
      <c r="AG895" s="83">
        <v>3152</v>
      </c>
      <c r="AH895" s="83">
        <v>3455</v>
      </c>
      <c r="AI895" s="83"/>
      <c r="AJ895" s="83" t="s">
        <v>19098</v>
      </c>
      <c r="AK895" s="83" t="s">
        <v>20096</v>
      </c>
      <c r="AL895" s="83"/>
      <c r="AM895" s="83"/>
      <c r="AN895" s="85">
        <v>41792.528078703705</v>
      </c>
      <c r="AO895" s="88" t="s">
        <v>21294</v>
      </c>
      <c r="AP895" s="83" t="b">
        <v>0</v>
      </c>
      <c r="AQ895" s="83" t="b">
        <v>0</v>
      </c>
      <c r="AR895" s="83" t="b">
        <v>1</v>
      </c>
      <c r="AS895" s="83"/>
      <c r="AT895" s="83">
        <v>1</v>
      </c>
      <c r="AU895" s="88" t="s">
        <v>22157</v>
      </c>
      <c r="AV895" s="83" t="b">
        <v>0</v>
      </c>
      <c r="AW895" s="83" t="s">
        <v>22320</v>
      </c>
      <c r="AX895" s="88" t="s">
        <v>23213</v>
      </c>
      <c r="AY895" s="83" t="s">
        <v>66</v>
      </c>
      <c r="AZ895" s="2"/>
      <c r="BA895" s="3"/>
      <c r="BB895" s="3"/>
      <c r="BC895" s="3"/>
      <c r="BD895" s="3"/>
    </row>
    <row r="896" spans="1:56" x14ac:dyDescent="0.3">
      <c r="A896" s="69" t="s">
        <v>985</v>
      </c>
      <c r="B896" s="70"/>
      <c r="C896" s="70"/>
      <c r="D896" s="71"/>
      <c r="E896" s="73"/>
      <c r="F896" s="109" t="s">
        <v>3761</v>
      </c>
      <c r="G896" s="70"/>
      <c r="H896" s="74"/>
      <c r="I896" s="75"/>
      <c r="J896" s="75"/>
      <c r="K896" s="74" t="s">
        <v>25165</v>
      </c>
      <c r="L896" s="78"/>
      <c r="M896" s="79"/>
      <c r="N896" s="79"/>
      <c r="O896" s="80"/>
      <c r="P896" s="81"/>
      <c r="Q896" s="81"/>
      <c r="R896" s="93"/>
      <c r="S896" s="93"/>
      <c r="T896" s="93"/>
      <c r="U896" s="93"/>
      <c r="V896" s="52"/>
      <c r="W896" s="52"/>
      <c r="X896" s="52"/>
      <c r="Y896" s="52"/>
      <c r="Z896" s="51"/>
      <c r="AA896" s="76"/>
      <c r="AB896" s="76"/>
      <c r="AC896" s="77"/>
      <c r="AD896" s="83" t="s">
        <v>985</v>
      </c>
      <c r="AE896" s="83">
        <v>64</v>
      </c>
      <c r="AF896" s="83">
        <v>26</v>
      </c>
      <c r="AG896" s="83">
        <v>214</v>
      </c>
      <c r="AH896" s="83">
        <v>1036</v>
      </c>
      <c r="AI896" s="83"/>
      <c r="AJ896" s="83"/>
      <c r="AK896" s="83"/>
      <c r="AL896" s="83"/>
      <c r="AM896" s="83"/>
      <c r="AN896" s="85">
        <v>42218.653067129628</v>
      </c>
      <c r="AO896" s="88" t="s">
        <v>21295</v>
      </c>
      <c r="AP896" s="83" t="b">
        <v>1</v>
      </c>
      <c r="AQ896" s="83" t="b">
        <v>0</v>
      </c>
      <c r="AR896" s="83" t="b">
        <v>0</v>
      </c>
      <c r="AS896" s="83"/>
      <c r="AT896" s="83">
        <v>0</v>
      </c>
      <c r="AU896" s="88" t="s">
        <v>22157</v>
      </c>
      <c r="AV896" s="83" t="b">
        <v>0</v>
      </c>
      <c r="AW896" s="83" t="s">
        <v>22320</v>
      </c>
      <c r="AX896" s="88" t="s">
        <v>23214</v>
      </c>
      <c r="AY896" s="83" t="s">
        <v>66</v>
      </c>
      <c r="AZ896" s="2"/>
      <c r="BA896" s="3"/>
      <c r="BB896" s="3"/>
      <c r="BC896" s="3"/>
      <c r="BD896" s="3"/>
    </row>
    <row r="897" spans="1:56" x14ac:dyDescent="0.3">
      <c r="A897" s="69" t="s">
        <v>986</v>
      </c>
      <c r="B897" s="70"/>
      <c r="C897" s="70"/>
      <c r="D897" s="71"/>
      <c r="E897" s="73"/>
      <c r="F897" s="109" t="s">
        <v>3762</v>
      </c>
      <c r="G897" s="70"/>
      <c r="H897" s="74"/>
      <c r="I897" s="75"/>
      <c r="J897" s="75"/>
      <c r="K897" s="74" t="s">
        <v>25166</v>
      </c>
      <c r="L897" s="78"/>
      <c r="M897" s="79"/>
      <c r="N897" s="79"/>
      <c r="O897" s="80"/>
      <c r="P897" s="81"/>
      <c r="Q897" s="81"/>
      <c r="R897" s="93"/>
      <c r="S897" s="93"/>
      <c r="T897" s="93"/>
      <c r="U897" s="93"/>
      <c r="V897" s="52"/>
      <c r="W897" s="52"/>
      <c r="X897" s="52"/>
      <c r="Y897" s="52"/>
      <c r="Z897" s="51"/>
      <c r="AA897" s="76"/>
      <c r="AB897" s="76"/>
      <c r="AC897" s="77"/>
      <c r="AD897" s="83" t="s">
        <v>17487</v>
      </c>
      <c r="AE897" s="83">
        <v>142</v>
      </c>
      <c r="AF897" s="83">
        <v>180</v>
      </c>
      <c r="AG897" s="83">
        <v>2433</v>
      </c>
      <c r="AH897" s="83">
        <v>11263</v>
      </c>
      <c r="AI897" s="83"/>
      <c r="AJ897" s="83" t="s">
        <v>19099</v>
      </c>
      <c r="AK897" s="83" t="s">
        <v>16552</v>
      </c>
      <c r="AL897" s="83"/>
      <c r="AM897" s="83"/>
      <c r="AN897" s="85">
        <v>43531.906377314815</v>
      </c>
      <c r="AO897" s="88" t="s">
        <v>21296</v>
      </c>
      <c r="AP897" s="83" t="b">
        <v>1</v>
      </c>
      <c r="AQ897" s="83" t="b">
        <v>0</v>
      </c>
      <c r="AR897" s="83" t="b">
        <v>0</v>
      </c>
      <c r="AS897" s="83"/>
      <c r="AT897" s="83">
        <v>0</v>
      </c>
      <c r="AU897" s="83"/>
      <c r="AV897" s="83" t="b">
        <v>0</v>
      </c>
      <c r="AW897" s="83" t="s">
        <v>22320</v>
      </c>
      <c r="AX897" s="88" t="s">
        <v>23215</v>
      </c>
      <c r="AY897" s="83" t="s">
        <v>66</v>
      </c>
      <c r="AZ897" s="2"/>
      <c r="BA897" s="3"/>
      <c r="BB897" s="3"/>
      <c r="BC897" s="3"/>
      <c r="BD897" s="3"/>
    </row>
    <row r="898" spans="1:56" x14ac:dyDescent="0.3">
      <c r="A898" s="69" t="s">
        <v>987</v>
      </c>
      <c r="B898" s="70"/>
      <c r="C898" s="70"/>
      <c r="D898" s="71"/>
      <c r="E898" s="73"/>
      <c r="F898" s="109" t="s">
        <v>3763</v>
      </c>
      <c r="G898" s="70"/>
      <c r="H898" s="74"/>
      <c r="I898" s="75"/>
      <c r="J898" s="75"/>
      <c r="K898" s="74" t="s">
        <v>25167</v>
      </c>
      <c r="L898" s="78"/>
      <c r="M898" s="79"/>
      <c r="N898" s="79"/>
      <c r="O898" s="80"/>
      <c r="P898" s="81"/>
      <c r="Q898" s="81"/>
      <c r="R898" s="93"/>
      <c r="S898" s="93"/>
      <c r="T898" s="93"/>
      <c r="U898" s="93"/>
      <c r="V898" s="52"/>
      <c r="W898" s="52"/>
      <c r="X898" s="52"/>
      <c r="Y898" s="52"/>
      <c r="Z898" s="51"/>
      <c r="AA898" s="76"/>
      <c r="AB898" s="76"/>
      <c r="AC898" s="77"/>
      <c r="AD898" s="83" t="s">
        <v>17488</v>
      </c>
      <c r="AE898" s="83">
        <v>1806</v>
      </c>
      <c r="AF898" s="83">
        <v>3986</v>
      </c>
      <c r="AG898" s="83">
        <v>141078</v>
      </c>
      <c r="AH898" s="83">
        <v>5330</v>
      </c>
      <c r="AI898" s="83"/>
      <c r="AJ898" s="83" t="s">
        <v>19100</v>
      </c>
      <c r="AK898" s="83"/>
      <c r="AL898" s="83"/>
      <c r="AM898" s="83"/>
      <c r="AN898" s="85">
        <v>43045.779907407406</v>
      </c>
      <c r="AO898" s="88" t="s">
        <v>21297</v>
      </c>
      <c r="AP898" s="83" t="b">
        <v>1</v>
      </c>
      <c r="AQ898" s="83" t="b">
        <v>0</v>
      </c>
      <c r="AR898" s="83" t="b">
        <v>0</v>
      </c>
      <c r="AS898" s="83"/>
      <c r="AT898" s="83">
        <v>4</v>
      </c>
      <c r="AU898" s="83"/>
      <c r="AV898" s="83" t="b">
        <v>0</v>
      </c>
      <c r="AW898" s="83" t="s">
        <v>22320</v>
      </c>
      <c r="AX898" s="88" t="s">
        <v>23216</v>
      </c>
      <c r="AY898" s="83" t="s">
        <v>66</v>
      </c>
      <c r="AZ898" s="2"/>
      <c r="BA898" s="3"/>
      <c r="BB898" s="3"/>
      <c r="BC898" s="3"/>
      <c r="BD898" s="3"/>
    </row>
    <row r="899" spans="1:56" x14ac:dyDescent="0.3">
      <c r="A899" s="69" t="s">
        <v>988</v>
      </c>
      <c r="B899" s="70"/>
      <c r="C899" s="70"/>
      <c r="D899" s="71"/>
      <c r="E899" s="73"/>
      <c r="F899" s="109" t="s">
        <v>3764</v>
      </c>
      <c r="G899" s="70"/>
      <c r="H899" s="74"/>
      <c r="I899" s="75"/>
      <c r="J899" s="75"/>
      <c r="K899" s="74" t="s">
        <v>25168</v>
      </c>
      <c r="L899" s="78"/>
      <c r="M899" s="79"/>
      <c r="N899" s="79"/>
      <c r="O899" s="80"/>
      <c r="P899" s="81"/>
      <c r="Q899" s="81"/>
      <c r="R899" s="93"/>
      <c r="S899" s="93"/>
      <c r="T899" s="93"/>
      <c r="U899" s="93"/>
      <c r="V899" s="52"/>
      <c r="W899" s="52"/>
      <c r="X899" s="52"/>
      <c r="Y899" s="52"/>
      <c r="Z899" s="51"/>
      <c r="AA899" s="76"/>
      <c r="AB899" s="76"/>
      <c r="AC899" s="77"/>
      <c r="AD899" s="83" t="s">
        <v>17489</v>
      </c>
      <c r="AE899" s="83">
        <v>23</v>
      </c>
      <c r="AF899" s="83">
        <v>15</v>
      </c>
      <c r="AG899" s="83">
        <v>77</v>
      </c>
      <c r="AH899" s="83">
        <v>0</v>
      </c>
      <c r="AI899" s="83"/>
      <c r="AJ899" s="83"/>
      <c r="AK899" s="83"/>
      <c r="AL899" s="83"/>
      <c r="AM899" s="83"/>
      <c r="AN899" s="85">
        <v>43811.499386574076</v>
      </c>
      <c r="AO899" s="83"/>
      <c r="AP899" s="83" t="b">
        <v>1</v>
      </c>
      <c r="AQ899" s="83" t="b">
        <v>0</v>
      </c>
      <c r="AR899" s="83" t="b">
        <v>1</v>
      </c>
      <c r="AS899" s="83"/>
      <c r="AT899" s="83">
        <v>0</v>
      </c>
      <c r="AU899" s="83"/>
      <c r="AV899" s="83" t="b">
        <v>0</v>
      </c>
      <c r="AW899" s="83" t="s">
        <v>22320</v>
      </c>
      <c r="AX899" s="88" t="s">
        <v>23217</v>
      </c>
      <c r="AY899" s="83" t="s">
        <v>66</v>
      </c>
      <c r="AZ899" s="2"/>
      <c r="BA899" s="3"/>
      <c r="BB899" s="3"/>
      <c r="BC899" s="3"/>
      <c r="BD899" s="3"/>
    </row>
    <row r="900" spans="1:56" x14ac:dyDescent="0.3">
      <c r="A900" s="69" t="s">
        <v>989</v>
      </c>
      <c r="B900" s="70"/>
      <c r="C900" s="70"/>
      <c r="D900" s="71"/>
      <c r="E900" s="73"/>
      <c r="F900" s="109" t="s">
        <v>3765</v>
      </c>
      <c r="G900" s="70"/>
      <c r="H900" s="74"/>
      <c r="I900" s="75"/>
      <c r="J900" s="75"/>
      <c r="K900" s="74" t="s">
        <v>25169</v>
      </c>
      <c r="L900" s="78"/>
      <c r="M900" s="79"/>
      <c r="N900" s="79"/>
      <c r="O900" s="80"/>
      <c r="P900" s="81"/>
      <c r="Q900" s="81"/>
      <c r="R900" s="93"/>
      <c r="S900" s="93"/>
      <c r="T900" s="93"/>
      <c r="U900" s="93"/>
      <c r="V900" s="52"/>
      <c r="W900" s="52"/>
      <c r="X900" s="52"/>
      <c r="Y900" s="52"/>
      <c r="Z900" s="51"/>
      <c r="AA900" s="76"/>
      <c r="AB900" s="76"/>
      <c r="AC900" s="77"/>
      <c r="AD900" s="83" t="s">
        <v>17490</v>
      </c>
      <c r="AE900" s="83">
        <v>434</v>
      </c>
      <c r="AF900" s="83">
        <v>166</v>
      </c>
      <c r="AG900" s="83">
        <v>4683</v>
      </c>
      <c r="AH900" s="83">
        <v>4069</v>
      </c>
      <c r="AI900" s="83"/>
      <c r="AJ900" s="83" t="s">
        <v>19101</v>
      </c>
      <c r="AK900" s="83" t="s">
        <v>19896</v>
      </c>
      <c r="AL900" s="83"/>
      <c r="AM900" s="83"/>
      <c r="AN900" s="85">
        <v>42925.290949074071</v>
      </c>
      <c r="AO900" s="88" t="s">
        <v>21298</v>
      </c>
      <c r="AP900" s="83" t="b">
        <v>1</v>
      </c>
      <c r="AQ900" s="83" t="b">
        <v>0</v>
      </c>
      <c r="AR900" s="83" t="b">
        <v>1</v>
      </c>
      <c r="AS900" s="83"/>
      <c r="AT900" s="83">
        <v>0</v>
      </c>
      <c r="AU900" s="83"/>
      <c r="AV900" s="83" t="b">
        <v>0</v>
      </c>
      <c r="AW900" s="83" t="s">
        <v>22320</v>
      </c>
      <c r="AX900" s="88" t="s">
        <v>23218</v>
      </c>
      <c r="AY900" s="83" t="s">
        <v>66</v>
      </c>
      <c r="AZ900" s="2"/>
      <c r="BA900" s="3"/>
      <c r="BB900" s="3"/>
      <c r="BC900" s="3"/>
      <c r="BD900" s="3"/>
    </row>
    <row r="901" spans="1:56" x14ac:dyDescent="0.3">
      <c r="A901" s="69" t="s">
        <v>990</v>
      </c>
      <c r="B901" s="70"/>
      <c r="C901" s="70"/>
      <c r="D901" s="71"/>
      <c r="E901" s="73"/>
      <c r="F901" s="109" t="s">
        <v>3766</v>
      </c>
      <c r="G901" s="70"/>
      <c r="H901" s="74"/>
      <c r="I901" s="75"/>
      <c r="J901" s="75"/>
      <c r="K901" s="74" t="s">
        <v>25170</v>
      </c>
      <c r="L901" s="78"/>
      <c r="M901" s="79"/>
      <c r="N901" s="79"/>
      <c r="O901" s="80"/>
      <c r="P901" s="81"/>
      <c r="Q901" s="81"/>
      <c r="R901" s="93"/>
      <c r="S901" s="93"/>
      <c r="T901" s="93"/>
      <c r="U901" s="93"/>
      <c r="V901" s="52"/>
      <c r="W901" s="52"/>
      <c r="X901" s="52"/>
      <c r="Y901" s="52"/>
      <c r="Z901" s="51"/>
      <c r="AA901" s="76"/>
      <c r="AB901" s="76"/>
      <c r="AC901" s="77"/>
      <c r="AD901" s="83" t="s">
        <v>17491</v>
      </c>
      <c r="AE901" s="83">
        <v>75</v>
      </c>
      <c r="AF901" s="83">
        <v>186</v>
      </c>
      <c r="AG901" s="83">
        <v>1411</v>
      </c>
      <c r="AH901" s="83">
        <v>77</v>
      </c>
      <c r="AI901" s="83"/>
      <c r="AJ901" s="83" t="s">
        <v>19102</v>
      </c>
      <c r="AK901" s="83" t="s">
        <v>18117</v>
      </c>
      <c r="AL901" s="88" t="s">
        <v>20461</v>
      </c>
      <c r="AM901" s="83"/>
      <c r="AN901" s="85">
        <v>43295.932974537034</v>
      </c>
      <c r="AO901" s="88" t="s">
        <v>21299</v>
      </c>
      <c r="AP901" s="83" t="b">
        <v>1</v>
      </c>
      <c r="AQ901" s="83" t="b">
        <v>0</v>
      </c>
      <c r="AR901" s="83" t="b">
        <v>0</v>
      </c>
      <c r="AS901" s="83"/>
      <c r="AT901" s="83">
        <v>0</v>
      </c>
      <c r="AU901" s="83"/>
      <c r="AV901" s="83" t="b">
        <v>0</v>
      </c>
      <c r="AW901" s="83" t="s">
        <v>22320</v>
      </c>
      <c r="AX901" s="88" t="s">
        <v>23219</v>
      </c>
      <c r="AY901" s="83" t="s">
        <v>66</v>
      </c>
      <c r="AZ901" s="2"/>
      <c r="BA901" s="3"/>
      <c r="BB901" s="3"/>
      <c r="BC901" s="3"/>
      <c r="BD901" s="3"/>
    </row>
    <row r="902" spans="1:56" x14ac:dyDescent="0.3">
      <c r="A902" s="69" t="s">
        <v>991</v>
      </c>
      <c r="B902" s="70"/>
      <c r="C902" s="70"/>
      <c r="D902" s="71"/>
      <c r="E902" s="73"/>
      <c r="F902" s="109" t="s">
        <v>3767</v>
      </c>
      <c r="G902" s="70"/>
      <c r="H902" s="74"/>
      <c r="I902" s="75"/>
      <c r="J902" s="75"/>
      <c r="K902" s="74" t="s">
        <v>25171</v>
      </c>
      <c r="L902" s="78"/>
      <c r="M902" s="79"/>
      <c r="N902" s="79"/>
      <c r="O902" s="80"/>
      <c r="P902" s="81"/>
      <c r="Q902" s="81"/>
      <c r="R902" s="93"/>
      <c r="S902" s="93"/>
      <c r="T902" s="93"/>
      <c r="U902" s="93"/>
      <c r="V902" s="52"/>
      <c r="W902" s="52"/>
      <c r="X902" s="52"/>
      <c r="Y902" s="52"/>
      <c r="Z902" s="51"/>
      <c r="AA902" s="76"/>
      <c r="AB902" s="76"/>
      <c r="AC902" s="77"/>
      <c r="AD902" s="83" t="s">
        <v>17492</v>
      </c>
      <c r="AE902" s="83">
        <v>516</v>
      </c>
      <c r="AF902" s="83">
        <v>810</v>
      </c>
      <c r="AG902" s="83">
        <v>83576</v>
      </c>
      <c r="AH902" s="83">
        <v>64662</v>
      </c>
      <c r="AI902" s="83"/>
      <c r="AJ902" s="83" t="s">
        <v>19103</v>
      </c>
      <c r="AK902" s="83" t="s">
        <v>20097</v>
      </c>
      <c r="AL902" s="83"/>
      <c r="AM902" s="83"/>
      <c r="AN902" s="85">
        <v>43511.543321759258</v>
      </c>
      <c r="AO902" s="88" t="s">
        <v>21300</v>
      </c>
      <c r="AP902" s="83" t="b">
        <v>1</v>
      </c>
      <c r="AQ902" s="83" t="b">
        <v>0</v>
      </c>
      <c r="AR902" s="83" t="b">
        <v>0</v>
      </c>
      <c r="AS902" s="83"/>
      <c r="AT902" s="83">
        <v>0</v>
      </c>
      <c r="AU902" s="83"/>
      <c r="AV902" s="83" t="b">
        <v>0</v>
      </c>
      <c r="AW902" s="83" t="s">
        <v>22320</v>
      </c>
      <c r="AX902" s="88" t="s">
        <v>23220</v>
      </c>
      <c r="AY902" s="83" t="s">
        <v>66</v>
      </c>
      <c r="AZ902" s="2"/>
      <c r="BA902" s="3"/>
      <c r="BB902" s="3"/>
      <c r="BC902" s="3"/>
      <c r="BD902" s="3"/>
    </row>
    <row r="903" spans="1:56" x14ac:dyDescent="0.3">
      <c r="A903" s="69" t="s">
        <v>994</v>
      </c>
      <c r="B903" s="70"/>
      <c r="C903" s="70"/>
      <c r="D903" s="71"/>
      <c r="E903" s="73"/>
      <c r="F903" s="109" t="s">
        <v>3770</v>
      </c>
      <c r="G903" s="70"/>
      <c r="H903" s="74"/>
      <c r="I903" s="75"/>
      <c r="J903" s="75"/>
      <c r="K903" s="74" t="s">
        <v>25172</v>
      </c>
      <c r="L903" s="78"/>
      <c r="M903" s="79"/>
      <c r="N903" s="79"/>
      <c r="O903" s="80"/>
      <c r="P903" s="81"/>
      <c r="Q903" s="81"/>
      <c r="R903" s="93"/>
      <c r="S903" s="93"/>
      <c r="T903" s="93"/>
      <c r="U903" s="93"/>
      <c r="V903" s="52"/>
      <c r="W903" s="52"/>
      <c r="X903" s="52"/>
      <c r="Y903" s="52"/>
      <c r="Z903" s="51"/>
      <c r="AA903" s="76"/>
      <c r="AB903" s="76"/>
      <c r="AC903" s="77"/>
      <c r="AD903" s="83" t="s">
        <v>17493</v>
      </c>
      <c r="AE903" s="83">
        <v>319</v>
      </c>
      <c r="AF903" s="83">
        <v>208</v>
      </c>
      <c r="AG903" s="83">
        <v>640</v>
      </c>
      <c r="AH903" s="83">
        <v>1183</v>
      </c>
      <c r="AI903" s="83"/>
      <c r="AJ903" s="83" t="s">
        <v>19104</v>
      </c>
      <c r="AK903" s="83" t="s">
        <v>16552</v>
      </c>
      <c r="AL903" s="88" t="s">
        <v>20462</v>
      </c>
      <c r="AM903" s="83"/>
      <c r="AN903" s="85">
        <v>43534.286319444444</v>
      </c>
      <c r="AO903" s="88" t="s">
        <v>21301</v>
      </c>
      <c r="AP903" s="83" t="b">
        <v>1</v>
      </c>
      <c r="AQ903" s="83" t="b">
        <v>0</v>
      </c>
      <c r="AR903" s="83" t="b">
        <v>0</v>
      </c>
      <c r="AS903" s="83"/>
      <c r="AT903" s="83">
        <v>2</v>
      </c>
      <c r="AU903" s="83"/>
      <c r="AV903" s="83" t="b">
        <v>0</v>
      </c>
      <c r="AW903" s="83" t="s">
        <v>22320</v>
      </c>
      <c r="AX903" s="88" t="s">
        <v>23221</v>
      </c>
      <c r="AY903" s="83" t="s">
        <v>66</v>
      </c>
      <c r="AZ903" s="2"/>
      <c r="BA903" s="3"/>
      <c r="BB903" s="3"/>
      <c r="BC903" s="3"/>
      <c r="BD903" s="3"/>
    </row>
    <row r="904" spans="1:56" x14ac:dyDescent="0.3">
      <c r="A904" s="69" t="s">
        <v>995</v>
      </c>
      <c r="B904" s="70"/>
      <c r="C904" s="70"/>
      <c r="D904" s="71"/>
      <c r="E904" s="73"/>
      <c r="F904" s="109" t="s">
        <v>3771</v>
      </c>
      <c r="G904" s="70"/>
      <c r="H904" s="74"/>
      <c r="I904" s="75"/>
      <c r="J904" s="75"/>
      <c r="K904" s="74" t="s">
        <v>25173</v>
      </c>
      <c r="L904" s="78"/>
      <c r="M904" s="79"/>
      <c r="N904" s="79"/>
      <c r="O904" s="80"/>
      <c r="P904" s="81"/>
      <c r="Q904" s="81"/>
      <c r="R904" s="93"/>
      <c r="S904" s="93"/>
      <c r="T904" s="93"/>
      <c r="U904" s="93"/>
      <c r="V904" s="52"/>
      <c r="W904" s="52"/>
      <c r="X904" s="52"/>
      <c r="Y904" s="52"/>
      <c r="Z904" s="51"/>
      <c r="AA904" s="76"/>
      <c r="AB904" s="76"/>
      <c r="AC904" s="77"/>
      <c r="AD904" s="83" t="s">
        <v>17494</v>
      </c>
      <c r="AE904" s="83">
        <v>429</v>
      </c>
      <c r="AF904" s="83">
        <v>813</v>
      </c>
      <c r="AG904" s="83">
        <v>23290</v>
      </c>
      <c r="AH904" s="83">
        <v>1652</v>
      </c>
      <c r="AI904" s="83"/>
      <c r="AJ904" s="83" t="s">
        <v>19105</v>
      </c>
      <c r="AK904" s="83" t="s">
        <v>16552</v>
      </c>
      <c r="AL904" s="88" t="s">
        <v>20463</v>
      </c>
      <c r="AM904" s="83"/>
      <c r="AN904" s="85">
        <v>41044.355636574073</v>
      </c>
      <c r="AO904" s="88" t="s">
        <v>21302</v>
      </c>
      <c r="AP904" s="83" t="b">
        <v>0</v>
      </c>
      <c r="AQ904" s="83" t="b">
        <v>0</v>
      </c>
      <c r="AR904" s="83" t="b">
        <v>1</v>
      </c>
      <c r="AS904" s="83"/>
      <c r="AT904" s="83">
        <v>2</v>
      </c>
      <c r="AU904" s="88" t="s">
        <v>22157</v>
      </c>
      <c r="AV904" s="83" t="b">
        <v>0</v>
      </c>
      <c r="AW904" s="83" t="s">
        <v>22320</v>
      </c>
      <c r="AX904" s="88" t="s">
        <v>23222</v>
      </c>
      <c r="AY904" s="83" t="s">
        <v>66</v>
      </c>
      <c r="AZ904" s="2"/>
      <c r="BA904" s="3"/>
      <c r="BB904" s="3"/>
      <c r="BC904" s="3"/>
      <c r="BD904" s="3"/>
    </row>
    <row r="905" spans="1:56" x14ac:dyDescent="0.3">
      <c r="A905" s="69" t="s">
        <v>996</v>
      </c>
      <c r="B905" s="70"/>
      <c r="C905" s="70"/>
      <c r="D905" s="71"/>
      <c r="E905" s="73"/>
      <c r="F905" s="109" t="s">
        <v>3772</v>
      </c>
      <c r="G905" s="70"/>
      <c r="H905" s="74"/>
      <c r="I905" s="75"/>
      <c r="J905" s="75"/>
      <c r="K905" s="74" t="s">
        <v>25174</v>
      </c>
      <c r="L905" s="78"/>
      <c r="M905" s="79"/>
      <c r="N905" s="79"/>
      <c r="O905" s="80"/>
      <c r="P905" s="81"/>
      <c r="Q905" s="81"/>
      <c r="R905" s="93"/>
      <c r="S905" s="93"/>
      <c r="T905" s="93"/>
      <c r="U905" s="93"/>
      <c r="V905" s="52"/>
      <c r="W905" s="52"/>
      <c r="X905" s="52"/>
      <c r="Y905" s="52"/>
      <c r="Z905" s="51"/>
      <c r="AA905" s="76"/>
      <c r="AB905" s="76"/>
      <c r="AC905" s="77"/>
      <c r="AD905" s="83" t="s">
        <v>17495</v>
      </c>
      <c r="AE905" s="83">
        <v>281</v>
      </c>
      <c r="AF905" s="83">
        <v>770</v>
      </c>
      <c r="AG905" s="83">
        <v>38593</v>
      </c>
      <c r="AH905" s="83">
        <v>13306</v>
      </c>
      <c r="AI905" s="83"/>
      <c r="AJ905" s="83" t="s">
        <v>19106</v>
      </c>
      <c r="AK905" s="83"/>
      <c r="AL905" s="83"/>
      <c r="AM905" s="83"/>
      <c r="AN905" s="85">
        <v>43410.218240740738</v>
      </c>
      <c r="AO905" s="88" t="s">
        <v>21303</v>
      </c>
      <c r="AP905" s="83" t="b">
        <v>1</v>
      </c>
      <c r="AQ905" s="83" t="b">
        <v>0</v>
      </c>
      <c r="AR905" s="83" t="b">
        <v>1</v>
      </c>
      <c r="AS905" s="83"/>
      <c r="AT905" s="83">
        <v>1</v>
      </c>
      <c r="AU905" s="83"/>
      <c r="AV905" s="83" t="b">
        <v>0</v>
      </c>
      <c r="AW905" s="83" t="s">
        <v>22320</v>
      </c>
      <c r="AX905" s="88" t="s">
        <v>23223</v>
      </c>
      <c r="AY905" s="83" t="s">
        <v>66</v>
      </c>
      <c r="AZ905" s="2"/>
      <c r="BA905" s="3"/>
      <c r="BB905" s="3"/>
      <c r="BC905" s="3"/>
      <c r="BD905" s="3"/>
    </row>
    <row r="906" spans="1:56" x14ac:dyDescent="0.3">
      <c r="A906" s="69" t="s">
        <v>997</v>
      </c>
      <c r="B906" s="70"/>
      <c r="C906" s="70"/>
      <c r="D906" s="71"/>
      <c r="E906" s="73"/>
      <c r="F906" s="109" t="s">
        <v>3773</v>
      </c>
      <c r="G906" s="70"/>
      <c r="H906" s="74"/>
      <c r="I906" s="75"/>
      <c r="J906" s="75"/>
      <c r="K906" s="74" t="s">
        <v>25175</v>
      </c>
      <c r="L906" s="78"/>
      <c r="M906" s="79"/>
      <c r="N906" s="79"/>
      <c r="O906" s="80"/>
      <c r="P906" s="81"/>
      <c r="Q906" s="81"/>
      <c r="R906" s="93"/>
      <c r="S906" s="93"/>
      <c r="T906" s="93"/>
      <c r="U906" s="93"/>
      <c r="V906" s="52"/>
      <c r="W906" s="52"/>
      <c r="X906" s="52"/>
      <c r="Y906" s="52"/>
      <c r="Z906" s="51"/>
      <c r="AA906" s="76"/>
      <c r="AB906" s="76"/>
      <c r="AC906" s="77"/>
      <c r="AD906" s="83" t="s">
        <v>17496</v>
      </c>
      <c r="AE906" s="83">
        <v>190</v>
      </c>
      <c r="AF906" s="83">
        <v>174</v>
      </c>
      <c r="AG906" s="83">
        <v>351</v>
      </c>
      <c r="AH906" s="83">
        <v>1038</v>
      </c>
      <c r="AI906" s="83"/>
      <c r="AJ906" s="83" t="s">
        <v>19107</v>
      </c>
      <c r="AK906" s="83" t="s">
        <v>16564</v>
      </c>
      <c r="AL906" s="83"/>
      <c r="AM906" s="83"/>
      <c r="AN906" s="85">
        <v>40798.302314814813</v>
      </c>
      <c r="AO906" s="88" t="s">
        <v>21304</v>
      </c>
      <c r="AP906" s="83" t="b">
        <v>0</v>
      </c>
      <c r="AQ906" s="83" t="b">
        <v>0</v>
      </c>
      <c r="AR906" s="83" t="b">
        <v>1</v>
      </c>
      <c r="AS906" s="83"/>
      <c r="AT906" s="83">
        <v>1</v>
      </c>
      <c r="AU906" s="88" t="s">
        <v>22158</v>
      </c>
      <c r="AV906" s="83" t="b">
        <v>0</v>
      </c>
      <c r="AW906" s="83" t="s">
        <v>22320</v>
      </c>
      <c r="AX906" s="88" t="s">
        <v>23224</v>
      </c>
      <c r="AY906" s="83" t="s">
        <v>66</v>
      </c>
      <c r="AZ906" s="2"/>
      <c r="BA906" s="3"/>
      <c r="BB906" s="3"/>
      <c r="BC906" s="3"/>
      <c r="BD906" s="3"/>
    </row>
    <row r="907" spans="1:56" x14ac:dyDescent="0.3">
      <c r="A907" s="69" t="s">
        <v>998</v>
      </c>
      <c r="B907" s="70"/>
      <c r="C907" s="70"/>
      <c r="D907" s="71"/>
      <c r="E907" s="73"/>
      <c r="F907" s="109" t="s">
        <v>3774</v>
      </c>
      <c r="G907" s="70"/>
      <c r="H907" s="74"/>
      <c r="I907" s="75"/>
      <c r="J907" s="75"/>
      <c r="K907" s="74" t="s">
        <v>25176</v>
      </c>
      <c r="L907" s="78"/>
      <c r="M907" s="79"/>
      <c r="N907" s="79"/>
      <c r="O907" s="80"/>
      <c r="P907" s="81"/>
      <c r="Q907" s="81"/>
      <c r="R907" s="93"/>
      <c r="S907" s="93"/>
      <c r="T907" s="93"/>
      <c r="U907" s="93"/>
      <c r="V907" s="52"/>
      <c r="W907" s="52"/>
      <c r="X907" s="52"/>
      <c r="Y907" s="52"/>
      <c r="Z907" s="51"/>
      <c r="AA907" s="76"/>
      <c r="AB907" s="76"/>
      <c r="AC907" s="77"/>
      <c r="AD907" s="83" t="s">
        <v>17497</v>
      </c>
      <c r="AE907" s="83">
        <v>263</v>
      </c>
      <c r="AF907" s="83">
        <v>257</v>
      </c>
      <c r="AG907" s="83">
        <v>1698</v>
      </c>
      <c r="AH907" s="83">
        <v>3376</v>
      </c>
      <c r="AI907" s="83"/>
      <c r="AJ907" s="83" t="s">
        <v>19108</v>
      </c>
      <c r="AK907" s="83" t="s">
        <v>20098</v>
      </c>
      <c r="AL907" s="83"/>
      <c r="AM907" s="83"/>
      <c r="AN907" s="85">
        <v>42836.899861111109</v>
      </c>
      <c r="AO907" s="88" t="s">
        <v>21305</v>
      </c>
      <c r="AP907" s="83" t="b">
        <v>1</v>
      </c>
      <c r="AQ907" s="83" t="b">
        <v>0</v>
      </c>
      <c r="AR907" s="83" t="b">
        <v>1</v>
      </c>
      <c r="AS907" s="83"/>
      <c r="AT907" s="83">
        <v>0</v>
      </c>
      <c r="AU907" s="83"/>
      <c r="AV907" s="83" t="b">
        <v>0</v>
      </c>
      <c r="AW907" s="83" t="s">
        <v>22320</v>
      </c>
      <c r="AX907" s="88" t="s">
        <v>23225</v>
      </c>
      <c r="AY907" s="83" t="s">
        <v>66</v>
      </c>
      <c r="AZ907" s="2"/>
      <c r="BA907" s="3"/>
      <c r="BB907" s="3"/>
      <c r="BC907" s="3"/>
      <c r="BD907" s="3"/>
    </row>
    <row r="908" spans="1:56" x14ac:dyDescent="0.3">
      <c r="A908" s="69" t="s">
        <v>999</v>
      </c>
      <c r="B908" s="70"/>
      <c r="C908" s="70"/>
      <c r="D908" s="71"/>
      <c r="E908" s="73"/>
      <c r="F908" s="109" t="s">
        <v>3775</v>
      </c>
      <c r="G908" s="70"/>
      <c r="H908" s="74"/>
      <c r="I908" s="75"/>
      <c r="J908" s="75"/>
      <c r="K908" s="74" t="s">
        <v>25177</v>
      </c>
      <c r="L908" s="78"/>
      <c r="M908" s="79"/>
      <c r="N908" s="79"/>
      <c r="O908" s="80"/>
      <c r="P908" s="81"/>
      <c r="Q908" s="81"/>
      <c r="R908" s="93"/>
      <c r="S908" s="93"/>
      <c r="T908" s="93"/>
      <c r="U908" s="93"/>
      <c r="V908" s="52"/>
      <c r="W908" s="52"/>
      <c r="X908" s="52"/>
      <c r="Y908" s="52"/>
      <c r="Z908" s="51"/>
      <c r="AA908" s="76"/>
      <c r="AB908" s="76"/>
      <c r="AC908" s="77"/>
      <c r="AD908" s="83" t="s">
        <v>17498</v>
      </c>
      <c r="AE908" s="83">
        <v>1908</v>
      </c>
      <c r="AF908" s="83">
        <v>773</v>
      </c>
      <c r="AG908" s="83">
        <v>10567</v>
      </c>
      <c r="AH908" s="83">
        <v>5441</v>
      </c>
      <c r="AI908" s="83"/>
      <c r="AJ908" s="83"/>
      <c r="AK908" s="83" t="s">
        <v>19894</v>
      </c>
      <c r="AL908" s="83"/>
      <c r="AM908" s="83"/>
      <c r="AN908" s="85">
        <v>41233.245046296295</v>
      </c>
      <c r="AO908" s="88" t="s">
        <v>21306</v>
      </c>
      <c r="AP908" s="83" t="b">
        <v>1</v>
      </c>
      <c r="AQ908" s="83" t="b">
        <v>0</v>
      </c>
      <c r="AR908" s="83" t="b">
        <v>0</v>
      </c>
      <c r="AS908" s="83"/>
      <c r="AT908" s="83">
        <v>1</v>
      </c>
      <c r="AU908" s="88" t="s">
        <v>22157</v>
      </c>
      <c r="AV908" s="83" t="b">
        <v>0</v>
      </c>
      <c r="AW908" s="83" t="s">
        <v>22320</v>
      </c>
      <c r="AX908" s="88" t="s">
        <v>23226</v>
      </c>
      <c r="AY908" s="83" t="s">
        <v>66</v>
      </c>
      <c r="AZ908" s="2"/>
      <c r="BA908" s="3"/>
      <c r="BB908" s="3"/>
      <c r="BC908" s="3"/>
      <c r="BD908" s="3"/>
    </row>
    <row r="909" spans="1:56" x14ac:dyDescent="0.3">
      <c r="A909" s="69" t="s">
        <v>1001</v>
      </c>
      <c r="B909" s="70"/>
      <c r="C909" s="70"/>
      <c r="D909" s="71"/>
      <c r="E909" s="73"/>
      <c r="F909" s="109" t="s">
        <v>3777</v>
      </c>
      <c r="G909" s="70"/>
      <c r="H909" s="74"/>
      <c r="I909" s="75"/>
      <c r="J909" s="75"/>
      <c r="K909" s="74" t="s">
        <v>25178</v>
      </c>
      <c r="L909" s="78"/>
      <c r="M909" s="79"/>
      <c r="N909" s="79"/>
      <c r="O909" s="80"/>
      <c r="P909" s="81"/>
      <c r="Q909" s="81"/>
      <c r="R909" s="93"/>
      <c r="S909" s="93"/>
      <c r="T909" s="93"/>
      <c r="U909" s="93"/>
      <c r="V909" s="52"/>
      <c r="W909" s="52"/>
      <c r="X909" s="52"/>
      <c r="Y909" s="52"/>
      <c r="Z909" s="51"/>
      <c r="AA909" s="76"/>
      <c r="AB909" s="76"/>
      <c r="AC909" s="77"/>
      <c r="AD909" s="83" t="s">
        <v>17499</v>
      </c>
      <c r="AE909" s="83">
        <v>29</v>
      </c>
      <c r="AF909" s="83">
        <v>192</v>
      </c>
      <c r="AG909" s="83">
        <v>30174</v>
      </c>
      <c r="AH909" s="83">
        <v>1118</v>
      </c>
      <c r="AI909" s="83"/>
      <c r="AJ909" s="83" t="s">
        <v>19109</v>
      </c>
      <c r="AK909" s="83"/>
      <c r="AL909" s="83"/>
      <c r="AM909" s="83"/>
      <c r="AN909" s="85">
        <v>43584.452870370369</v>
      </c>
      <c r="AO909" s="83"/>
      <c r="AP909" s="83" t="b">
        <v>1</v>
      </c>
      <c r="AQ909" s="83" t="b">
        <v>0</v>
      </c>
      <c r="AR909" s="83" t="b">
        <v>0</v>
      </c>
      <c r="AS909" s="83"/>
      <c r="AT909" s="83">
        <v>0</v>
      </c>
      <c r="AU909" s="83"/>
      <c r="AV909" s="83" t="b">
        <v>0</v>
      </c>
      <c r="AW909" s="83" t="s">
        <v>22320</v>
      </c>
      <c r="AX909" s="88" t="s">
        <v>23227</v>
      </c>
      <c r="AY909" s="83" t="s">
        <v>66</v>
      </c>
      <c r="AZ909" s="2"/>
      <c r="BA909" s="3"/>
      <c r="BB909" s="3"/>
      <c r="BC909" s="3"/>
      <c r="BD909" s="3"/>
    </row>
    <row r="910" spans="1:56" x14ac:dyDescent="0.3">
      <c r="A910" s="69" t="s">
        <v>1002</v>
      </c>
      <c r="B910" s="70"/>
      <c r="C910" s="70"/>
      <c r="D910" s="71"/>
      <c r="E910" s="73"/>
      <c r="F910" s="109" t="s">
        <v>3778</v>
      </c>
      <c r="G910" s="70"/>
      <c r="H910" s="74"/>
      <c r="I910" s="75"/>
      <c r="J910" s="75"/>
      <c r="K910" s="74" t="s">
        <v>25179</v>
      </c>
      <c r="L910" s="78"/>
      <c r="M910" s="79"/>
      <c r="N910" s="79"/>
      <c r="O910" s="80"/>
      <c r="P910" s="81"/>
      <c r="Q910" s="81"/>
      <c r="R910" s="93"/>
      <c r="S910" s="93"/>
      <c r="T910" s="93"/>
      <c r="U910" s="93"/>
      <c r="V910" s="52"/>
      <c r="W910" s="52"/>
      <c r="X910" s="52"/>
      <c r="Y910" s="52"/>
      <c r="Z910" s="51"/>
      <c r="AA910" s="76"/>
      <c r="AB910" s="76"/>
      <c r="AC910" s="77"/>
      <c r="AD910" s="83" t="s">
        <v>17500</v>
      </c>
      <c r="AE910" s="83">
        <v>840</v>
      </c>
      <c r="AF910" s="83">
        <v>748</v>
      </c>
      <c r="AG910" s="83">
        <v>20964</v>
      </c>
      <c r="AH910" s="83">
        <v>11824</v>
      </c>
      <c r="AI910" s="83"/>
      <c r="AJ910" s="83" t="s">
        <v>19110</v>
      </c>
      <c r="AK910" s="83"/>
      <c r="AL910" s="83"/>
      <c r="AM910" s="83"/>
      <c r="AN910" s="85">
        <v>40763.031377314815</v>
      </c>
      <c r="AO910" s="88" t="s">
        <v>21307</v>
      </c>
      <c r="AP910" s="83" t="b">
        <v>1</v>
      </c>
      <c r="AQ910" s="83" t="b">
        <v>0</v>
      </c>
      <c r="AR910" s="83" t="b">
        <v>1</v>
      </c>
      <c r="AS910" s="83"/>
      <c r="AT910" s="83">
        <v>0</v>
      </c>
      <c r="AU910" s="88" t="s">
        <v>22157</v>
      </c>
      <c r="AV910" s="83" t="b">
        <v>0</v>
      </c>
      <c r="AW910" s="83" t="s">
        <v>22320</v>
      </c>
      <c r="AX910" s="88" t="s">
        <v>23228</v>
      </c>
      <c r="AY910" s="83" t="s">
        <v>66</v>
      </c>
      <c r="AZ910" s="2"/>
      <c r="BA910" s="3"/>
      <c r="BB910" s="3"/>
      <c r="BC910" s="3"/>
      <c r="BD910" s="3"/>
    </row>
    <row r="911" spans="1:56" x14ac:dyDescent="0.3">
      <c r="A911" s="69" t="s">
        <v>1003</v>
      </c>
      <c r="B911" s="70"/>
      <c r="C911" s="70"/>
      <c r="D911" s="71"/>
      <c r="E911" s="73"/>
      <c r="F911" s="109" t="s">
        <v>3779</v>
      </c>
      <c r="G911" s="70"/>
      <c r="H911" s="74"/>
      <c r="I911" s="75"/>
      <c r="J911" s="75"/>
      <c r="K911" s="74" t="s">
        <v>25180</v>
      </c>
      <c r="L911" s="78"/>
      <c r="M911" s="79"/>
      <c r="N911" s="79"/>
      <c r="O911" s="80"/>
      <c r="P911" s="81"/>
      <c r="Q911" s="81"/>
      <c r="R911" s="93"/>
      <c r="S911" s="93"/>
      <c r="T911" s="93"/>
      <c r="U911" s="93"/>
      <c r="V911" s="52"/>
      <c r="W911" s="52"/>
      <c r="X911" s="52"/>
      <c r="Y911" s="52"/>
      <c r="Z911" s="51"/>
      <c r="AA911" s="76"/>
      <c r="AB911" s="76"/>
      <c r="AC911" s="77"/>
      <c r="AD911" s="83" t="s">
        <v>17501</v>
      </c>
      <c r="AE911" s="83">
        <v>169</v>
      </c>
      <c r="AF911" s="83">
        <v>301</v>
      </c>
      <c r="AG911" s="83">
        <v>156</v>
      </c>
      <c r="AH911" s="83">
        <v>1104</v>
      </c>
      <c r="AI911" s="83"/>
      <c r="AJ911" s="83" t="s">
        <v>19111</v>
      </c>
      <c r="AK911" s="83" t="s">
        <v>20099</v>
      </c>
      <c r="AL911" s="88" t="s">
        <v>20464</v>
      </c>
      <c r="AM911" s="83"/>
      <c r="AN911" s="85">
        <v>43583.92527777778</v>
      </c>
      <c r="AO911" s="88" t="s">
        <v>21308</v>
      </c>
      <c r="AP911" s="83" t="b">
        <v>1</v>
      </c>
      <c r="AQ911" s="83" t="b">
        <v>0</v>
      </c>
      <c r="AR911" s="83" t="b">
        <v>0</v>
      </c>
      <c r="AS911" s="83"/>
      <c r="AT911" s="83">
        <v>0</v>
      </c>
      <c r="AU911" s="83"/>
      <c r="AV911" s="83" t="b">
        <v>0</v>
      </c>
      <c r="AW911" s="83" t="s">
        <v>22320</v>
      </c>
      <c r="AX911" s="88" t="s">
        <v>23229</v>
      </c>
      <c r="AY911" s="83" t="s">
        <v>66</v>
      </c>
      <c r="AZ911" s="2"/>
      <c r="BA911" s="3"/>
      <c r="BB911" s="3"/>
      <c r="BC911" s="3"/>
      <c r="BD911" s="3"/>
    </row>
    <row r="912" spans="1:56" x14ac:dyDescent="0.3">
      <c r="A912" s="69" t="s">
        <v>1004</v>
      </c>
      <c r="B912" s="70"/>
      <c r="C912" s="70"/>
      <c r="D912" s="71"/>
      <c r="E912" s="73"/>
      <c r="F912" s="109" t="s">
        <v>3780</v>
      </c>
      <c r="G912" s="70"/>
      <c r="H912" s="74"/>
      <c r="I912" s="75"/>
      <c r="J912" s="75"/>
      <c r="K912" s="74" t="s">
        <v>25181</v>
      </c>
      <c r="L912" s="78"/>
      <c r="M912" s="79"/>
      <c r="N912" s="79"/>
      <c r="O912" s="80"/>
      <c r="P912" s="81"/>
      <c r="Q912" s="81"/>
      <c r="R912" s="93"/>
      <c r="S912" s="93"/>
      <c r="T912" s="93"/>
      <c r="U912" s="93"/>
      <c r="V912" s="52"/>
      <c r="W912" s="52"/>
      <c r="X912" s="52"/>
      <c r="Y912" s="52"/>
      <c r="Z912" s="51"/>
      <c r="AA912" s="76"/>
      <c r="AB912" s="76"/>
      <c r="AC912" s="77"/>
      <c r="AD912" s="83" t="s">
        <v>17502</v>
      </c>
      <c r="AE912" s="83">
        <v>809</v>
      </c>
      <c r="AF912" s="83">
        <v>149</v>
      </c>
      <c r="AG912" s="83">
        <v>1312</v>
      </c>
      <c r="AH912" s="83">
        <v>753</v>
      </c>
      <c r="AI912" s="83"/>
      <c r="AJ912" s="83" t="s">
        <v>19112</v>
      </c>
      <c r="AK912" s="83"/>
      <c r="AL912" s="83"/>
      <c r="AM912" s="83"/>
      <c r="AN912" s="85">
        <v>42668.688159722224</v>
      </c>
      <c r="AO912" s="88" t="s">
        <v>21309</v>
      </c>
      <c r="AP912" s="83" t="b">
        <v>1</v>
      </c>
      <c r="AQ912" s="83" t="b">
        <v>0</v>
      </c>
      <c r="AR912" s="83" t="b">
        <v>0</v>
      </c>
      <c r="AS912" s="83"/>
      <c r="AT912" s="83">
        <v>0</v>
      </c>
      <c r="AU912" s="83"/>
      <c r="AV912" s="83" t="b">
        <v>0</v>
      </c>
      <c r="AW912" s="83" t="s">
        <v>22320</v>
      </c>
      <c r="AX912" s="88" t="s">
        <v>23230</v>
      </c>
      <c r="AY912" s="83" t="s">
        <v>66</v>
      </c>
      <c r="AZ912" s="2"/>
      <c r="BA912" s="3"/>
      <c r="BB912" s="3"/>
      <c r="BC912" s="3"/>
      <c r="BD912" s="3"/>
    </row>
    <row r="913" spans="1:56" x14ac:dyDescent="0.3">
      <c r="A913" s="69" t="s">
        <v>1005</v>
      </c>
      <c r="B913" s="70"/>
      <c r="C913" s="70"/>
      <c r="D913" s="71"/>
      <c r="E913" s="73"/>
      <c r="F913" s="109" t="s">
        <v>3781</v>
      </c>
      <c r="G913" s="70"/>
      <c r="H913" s="74"/>
      <c r="I913" s="75"/>
      <c r="J913" s="75"/>
      <c r="K913" s="74" t="s">
        <v>25182</v>
      </c>
      <c r="L913" s="78"/>
      <c r="M913" s="79"/>
      <c r="N913" s="79"/>
      <c r="O913" s="80"/>
      <c r="P913" s="81"/>
      <c r="Q913" s="81"/>
      <c r="R913" s="93"/>
      <c r="S913" s="93"/>
      <c r="T913" s="93"/>
      <c r="U913" s="93"/>
      <c r="V913" s="52"/>
      <c r="W913" s="52"/>
      <c r="X913" s="52"/>
      <c r="Y913" s="52"/>
      <c r="Z913" s="51"/>
      <c r="AA913" s="76"/>
      <c r="AB913" s="76"/>
      <c r="AC913" s="77"/>
      <c r="AD913" s="83" t="s">
        <v>17503</v>
      </c>
      <c r="AE913" s="83">
        <v>305</v>
      </c>
      <c r="AF913" s="83">
        <v>170</v>
      </c>
      <c r="AG913" s="83">
        <v>6594</v>
      </c>
      <c r="AH913" s="83">
        <v>47</v>
      </c>
      <c r="AI913" s="83"/>
      <c r="AJ913" s="83" t="s">
        <v>19113</v>
      </c>
      <c r="AK913" s="83" t="s">
        <v>16552</v>
      </c>
      <c r="AL913" s="83"/>
      <c r="AM913" s="83"/>
      <c r="AN913" s="85">
        <v>41904.368935185186</v>
      </c>
      <c r="AO913" s="88" t="s">
        <v>21310</v>
      </c>
      <c r="AP913" s="83" t="b">
        <v>1</v>
      </c>
      <c r="AQ913" s="83" t="b">
        <v>0</v>
      </c>
      <c r="AR913" s="83" t="b">
        <v>1</v>
      </c>
      <c r="AS913" s="83"/>
      <c r="AT913" s="83">
        <v>0</v>
      </c>
      <c r="AU913" s="88" t="s">
        <v>22157</v>
      </c>
      <c r="AV913" s="83" t="b">
        <v>0</v>
      </c>
      <c r="AW913" s="83" t="s">
        <v>22320</v>
      </c>
      <c r="AX913" s="88" t="s">
        <v>23231</v>
      </c>
      <c r="AY913" s="83" t="s">
        <v>66</v>
      </c>
      <c r="AZ913" s="2"/>
      <c r="BA913" s="3"/>
      <c r="BB913" s="3"/>
      <c r="BC913" s="3"/>
      <c r="BD913" s="3"/>
    </row>
    <row r="914" spans="1:56" x14ac:dyDescent="0.3">
      <c r="A914" s="69" t="s">
        <v>1610</v>
      </c>
      <c r="B914" s="70"/>
      <c r="C914" s="70"/>
      <c r="D914" s="71"/>
      <c r="E914" s="73"/>
      <c r="F914" s="109" t="s">
        <v>4339</v>
      </c>
      <c r="G914" s="70"/>
      <c r="H914" s="74"/>
      <c r="I914" s="75"/>
      <c r="J914" s="75"/>
      <c r="K914" s="74" t="s">
        <v>25183</v>
      </c>
      <c r="L914" s="78"/>
      <c r="M914" s="79"/>
      <c r="N914" s="79"/>
      <c r="O914" s="80"/>
      <c r="P914" s="81"/>
      <c r="Q914" s="81"/>
      <c r="R914" s="93"/>
      <c r="S914" s="93"/>
      <c r="T914" s="93"/>
      <c r="U914" s="93"/>
      <c r="V914" s="52"/>
      <c r="W914" s="52"/>
      <c r="X914" s="52"/>
      <c r="Y914" s="52"/>
      <c r="Z914" s="51"/>
      <c r="AA914" s="76"/>
      <c r="AB914" s="76"/>
      <c r="AC914" s="77"/>
      <c r="AD914" s="83" t="s">
        <v>17504</v>
      </c>
      <c r="AE914" s="83">
        <v>963</v>
      </c>
      <c r="AF914" s="83">
        <v>5373</v>
      </c>
      <c r="AG914" s="83">
        <v>62506</v>
      </c>
      <c r="AH914" s="83">
        <v>1184</v>
      </c>
      <c r="AI914" s="83"/>
      <c r="AJ914" s="83" t="s">
        <v>19114</v>
      </c>
      <c r="AK914" s="83" t="s">
        <v>16561</v>
      </c>
      <c r="AL914" s="88" t="s">
        <v>20465</v>
      </c>
      <c r="AM914" s="83"/>
      <c r="AN914" s="85">
        <v>40657.825682870367</v>
      </c>
      <c r="AO914" s="88" t="s">
        <v>21311</v>
      </c>
      <c r="AP914" s="83" t="b">
        <v>0</v>
      </c>
      <c r="AQ914" s="83" t="b">
        <v>0</v>
      </c>
      <c r="AR914" s="83" t="b">
        <v>1</v>
      </c>
      <c r="AS914" s="83"/>
      <c r="AT914" s="83">
        <v>20</v>
      </c>
      <c r="AU914" s="88" t="s">
        <v>22158</v>
      </c>
      <c r="AV914" s="83" t="b">
        <v>0</v>
      </c>
      <c r="AW914" s="83" t="s">
        <v>22320</v>
      </c>
      <c r="AX914" s="88" t="s">
        <v>23232</v>
      </c>
      <c r="AY914" s="83" t="s">
        <v>66</v>
      </c>
      <c r="AZ914" s="2"/>
      <c r="BA914" s="3"/>
      <c r="BB914" s="3"/>
      <c r="BC914" s="3"/>
      <c r="BD914" s="3"/>
    </row>
    <row r="915" spans="1:56" x14ac:dyDescent="0.3">
      <c r="A915" s="69" t="s">
        <v>1006</v>
      </c>
      <c r="B915" s="70"/>
      <c r="C915" s="70"/>
      <c r="D915" s="71"/>
      <c r="E915" s="73"/>
      <c r="F915" s="109" t="s">
        <v>3782</v>
      </c>
      <c r="G915" s="70"/>
      <c r="H915" s="74"/>
      <c r="I915" s="75"/>
      <c r="J915" s="75"/>
      <c r="K915" s="74" t="s">
        <v>25184</v>
      </c>
      <c r="L915" s="78"/>
      <c r="M915" s="79"/>
      <c r="N915" s="79"/>
      <c r="O915" s="80"/>
      <c r="P915" s="81"/>
      <c r="Q915" s="81"/>
      <c r="R915" s="93"/>
      <c r="S915" s="93"/>
      <c r="T915" s="93"/>
      <c r="U915" s="93"/>
      <c r="V915" s="52"/>
      <c r="W915" s="52"/>
      <c r="X915" s="52"/>
      <c r="Y915" s="52"/>
      <c r="Z915" s="51"/>
      <c r="AA915" s="76"/>
      <c r="AB915" s="76"/>
      <c r="AC915" s="77"/>
      <c r="AD915" s="83" t="s">
        <v>17505</v>
      </c>
      <c r="AE915" s="83">
        <v>1203</v>
      </c>
      <c r="AF915" s="83">
        <v>11003</v>
      </c>
      <c r="AG915" s="83">
        <v>14165</v>
      </c>
      <c r="AH915" s="83">
        <v>4750</v>
      </c>
      <c r="AI915" s="83"/>
      <c r="AJ915" s="83" t="s">
        <v>19115</v>
      </c>
      <c r="AK915" s="83" t="s">
        <v>16552</v>
      </c>
      <c r="AL915" s="88" t="s">
        <v>20466</v>
      </c>
      <c r="AM915" s="83"/>
      <c r="AN915" s="85">
        <v>40253.210196759261</v>
      </c>
      <c r="AO915" s="88" t="s">
        <v>21312</v>
      </c>
      <c r="AP915" s="83" t="b">
        <v>0</v>
      </c>
      <c r="AQ915" s="83" t="b">
        <v>0</v>
      </c>
      <c r="AR915" s="83" t="b">
        <v>1</v>
      </c>
      <c r="AS915" s="83"/>
      <c r="AT915" s="83">
        <v>46</v>
      </c>
      <c r="AU915" s="88" t="s">
        <v>22157</v>
      </c>
      <c r="AV915" s="83" t="b">
        <v>0</v>
      </c>
      <c r="AW915" s="83" t="s">
        <v>22320</v>
      </c>
      <c r="AX915" s="88" t="s">
        <v>23233</v>
      </c>
      <c r="AY915" s="83" t="s">
        <v>66</v>
      </c>
      <c r="AZ915" s="2"/>
      <c r="BA915" s="3"/>
      <c r="BB915" s="3"/>
      <c r="BC915" s="3"/>
      <c r="BD915" s="3"/>
    </row>
    <row r="916" spans="1:56" x14ac:dyDescent="0.3">
      <c r="A916" s="69" t="s">
        <v>1007</v>
      </c>
      <c r="B916" s="70"/>
      <c r="C916" s="70"/>
      <c r="D916" s="71"/>
      <c r="E916" s="73"/>
      <c r="F916" s="109" t="s">
        <v>3783</v>
      </c>
      <c r="G916" s="70"/>
      <c r="H916" s="74"/>
      <c r="I916" s="75"/>
      <c r="J916" s="75"/>
      <c r="K916" s="74" t="s">
        <v>25185</v>
      </c>
      <c r="L916" s="78"/>
      <c r="M916" s="79"/>
      <c r="N916" s="79"/>
      <c r="O916" s="80"/>
      <c r="P916" s="81"/>
      <c r="Q916" s="81"/>
      <c r="R916" s="93"/>
      <c r="S916" s="93"/>
      <c r="T916" s="93"/>
      <c r="U916" s="93"/>
      <c r="V916" s="52"/>
      <c r="W916" s="52"/>
      <c r="X916" s="52"/>
      <c r="Y916" s="52"/>
      <c r="Z916" s="51"/>
      <c r="AA916" s="76"/>
      <c r="AB916" s="76"/>
      <c r="AC916" s="77"/>
      <c r="AD916" s="83" t="s">
        <v>17506</v>
      </c>
      <c r="AE916" s="83">
        <v>49</v>
      </c>
      <c r="AF916" s="83">
        <v>59</v>
      </c>
      <c r="AG916" s="83">
        <v>882</v>
      </c>
      <c r="AH916" s="83">
        <v>341</v>
      </c>
      <c r="AI916" s="83"/>
      <c r="AJ916" s="83" t="s">
        <v>19116</v>
      </c>
      <c r="AK916" s="83" t="s">
        <v>16561</v>
      </c>
      <c r="AL916" s="83"/>
      <c r="AM916" s="83"/>
      <c r="AN916" s="85">
        <v>41894.49931712963</v>
      </c>
      <c r="AO916" s="88" t="s">
        <v>21313</v>
      </c>
      <c r="AP916" s="83" t="b">
        <v>1</v>
      </c>
      <c r="AQ916" s="83" t="b">
        <v>0</v>
      </c>
      <c r="AR916" s="83" t="b">
        <v>1</v>
      </c>
      <c r="AS916" s="83"/>
      <c r="AT916" s="83">
        <v>0</v>
      </c>
      <c r="AU916" s="88" t="s">
        <v>22157</v>
      </c>
      <c r="AV916" s="83" t="b">
        <v>0</v>
      </c>
      <c r="AW916" s="83" t="s">
        <v>22320</v>
      </c>
      <c r="AX916" s="88" t="s">
        <v>23234</v>
      </c>
      <c r="AY916" s="83" t="s">
        <v>66</v>
      </c>
      <c r="AZ916" s="2"/>
      <c r="BA916" s="3"/>
      <c r="BB916" s="3"/>
      <c r="BC916" s="3"/>
      <c r="BD916" s="3"/>
    </row>
    <row r="917" spans="1:56" x14ac:dyDescent="0.3">
      <c r="A917" s="69" t="s">
        <v>2156</v>
      </c>
      <c r="B917" s="70"/>
      <c r="C917" s="70"/>
      <c r="D917" s="71"/>
      <c r="E917" s="73"/>
      <c r="F917" s="109" t="s">
        <v>22244</v>
      </c>
      <c r="G917" s="70"/>
      <c r="H917" s="74"/>
      <c r="I917" s="75"/>
      <c r="J917" s="75"/>
      <c r="K917" s="74" t="s">
        <v>25186</v>
      </c>
      <c r="L917" s="78"/>
      <c r="M917" s="79"/>
      <c r="N917" s="79"/>
      <c r="O917" s="80"/>
      <c r="P917" s="81"/>
      <c r="Q917" s="81"/>
      <c r="R917" s="93"/>
      <c r="S917" s="93"/>
      <c r="T917" s="93"/>
      <c r="U917" s="93"/>
      <c r="V917" s="52"/>
      <c r="W917" s="52"/>
      <c r="X917" s="52"/>
      <c r="Y917" s="52"/>
      <c r="Z917" s="51"/>
      <c r="AA917" s="76"/>
      <c r="AB917" s="76"/>
      <c r="AC917" s="77"/>
      <c r="AD917" s="83" t="s">
        <v>17507</v>
      </c>
      <c r="AE917" s="83">
        <v>146</v>
      </c>
      <c r="AF917" s="83">
        <v>228</v>
      </c>
      <c r="AG917" s="83">
        <v>3312</v>
      </c>
      <c r="AH917" s="83">
        <v>1979</v>
      </c>
      <c r="AI917" s="83"/>
      <c r="AJ917" s="83" t="s">
        <v>19117</v>
      </c>
      <c r="AK917" s="83" t="s">
        <v>20100</v>
      </c>
      <c r="AL917" s="83"/>
      <c r="AM917" s="83"/>
      <c r="AN917" s="85">
        <v>42398.475868055553</v>
      </c>
      <c r="AO917" s="88" t="s">
        <v>21314</v>
      </c>
      <c r="AP917" s="83" t="b">
        <v>1</v>
      </c>
      <c r="AQ917" s="83" t="b">
        <v>0</v>
      </c>
      <c r="AR917" s="83" t="b">
        <v>1</v>
      </c>
      <c r="AS917" s="83"/>
      <c r="AT917" s="83">
        <v>2</v>
      </c>
      <c r="AU917" s="83"/>
      <c r="AV917" s="83" t="b">
        <v>0</v>
      </c>
      <c r="AW917" s="83" t="s">
        <v>22320</v>
      </c>
      <c r="AX917" s="88" t="s">
        <v>23235</v>
      </c>
      <c r="AY917" s="83" t="s">
        <v>65</v>
      </c>
      <c r="AZ917" s="2"/>
      <c r="BA917" s="3"/>
      <c r="BB917" s="3"/>
      <c r="BC917" s="3"/>
      <c r="BD917" s="3"/>
    </row>
    <row r="918" spans="1:56" x14ac:dyDescent="0.3">
      <c r="A918" s="69" t="s">
        <v>2157</v>
      </c>
      <c r="B918" s="70"/>
      <c r="C918" s="70"/>
      <c r="D918" s="71"/>
      <c r="E918" s="73"/>
      <c r="F918" s="109" t="s">
        <v>22245</v>
      </c>
      <c r="G918" s="70"/>
      <c r="H918" s="74"/>
      <c r="I918" s="75"/>
      <c r="J918" s="75"/>
      <c r="K918" s="74" t="s">
        <v>25187</v>
      </c>
      <c r="L918" s="78"/>
      <c r="M918" s="79"/>
      <c r="N918" s="79"/>
      <c r="O918" s="80"/>
      <c r="P918" s="81"/>
      <c r="Q918" s="81"/>
      <c r="R918" s="93"/>
      <c r="S918" s="93"/>
      <c r="T918" s="93"/>
      <c r="U918" s="93"/>
      <c r="V918" s="52"/>
      <c r="W918" s="52"/>
      <c r="X918" s="52"/>
      <c r="Y918" s="52"/>
      <c r="Z918" s="51"/>
      <c r="AA918" s="76"/>
      <c r="AB918" s="76"/>
      <c r="AC918" s="77"/>
      <c r="AD918" s="83" t="s">
        <v>17508</v>
      </c>
      <c r="AE918" s="83">
        <v>810</v>
      </c>
      <c r="AF918" s="83">
        <v>234</v>
      </c>
      <c r="AG918" s="83">
        <v>15902</v>
      </c>
      <c r="AH918" s="83">
        <v>9270</v>
      </c>
      <c r="AI918" s="83"/>
      <c r="AJ918" s="83" t="s">
        <v>19118</v>
      </c>
      <c r="AK918" s="83"/>
      <c r="AL918" s="83"/>
      <c r="AM918" s="83"/>
      <c r="AN918" s="85">
        <v>40890.124386574076</v>
      </c>
      <c r="AO918" s="88" t="s">
        <v>21315</v>
      </c>
      <c r="AP918" s="83" t="b">
        <v>1</v>
      </c>
      <c r="AQ918" s="83" t="b">
        <v>0</v>
      </c>
      <c r="AR918" s="83" t="b">
        <v>1</v>
      </c>
      <c r="AS918" s="83"/>
      <c r="AT918" s="83">
        <v>3</v>
      </c>
      <c r="AU918" s="88" t="s">
        <v>22157</v>
      </c>
      <c r="AV918" s="83" t="b">
        <v>0</v>
      </c>
      <c r="AW918" s="83" t="s">
        <v>22320</v>
      </c>
      <c r="AX918" s="88" t="s">
        <v>23236</v>
      </c>
      <c r="AY918" s="83" t="s">
        <v>65</v>
      </c>
      <c r="AZ918" s="2"/>
      <c r="BA918" s="3"/>
      <c r="BB918" s="3"/>
      <c r="BC918" s="3"/>
      <c r="BD918" s="3"/>
    </row>
    <row r="919" spans="1:56" x14ac:dyDescent="0.3">
      <c r="A919" s="69" t="s">
        <v>1009</v>
      </c>
      <c r="B919" s="70"/>
      <c r="C919" s="70"/>
      <c r="D919" s="71"/>
      <c r="E919" s="73"/>
      <c r="F919" s="109" t="s">
        <v>3785</v>
      </c>
      <c r="G919" s="70"/>
      <c r="H919" s="74"/>
      <c r="I919" s="75"/>
      <c r="J919" s="75"/>
      <c r="K919" s="74" t="s">
        <v>25188</v>
      </c>
      <c r="L919" s="78"/>
      <c r="M919" s="79"/>
      <c r="N919" s="79"/>
      <c r="O919" s="80"/>
      <c r="P919" s="81"/>
      <c r="Q919" s="81"/>
      <c r="R919" s="93"/>
      <c r="S919" s="93"/>
      <c r="T919" s="93"/>
      <c r="U919" s="93"/>
      <c r="V919" s="52"/>
      <c r="W919" s="52"/>
      <c r="X919" s="52"/>
      <c r="Y919" s="52"/>
      <c r="Z919" s="51"/>
      <c r="AA919" s="76"/>
      <c r="AB919" s="76"/>
      <c r="AC919" s="77"/>
      <c r="AD919" s="83" t="s">
        <v>17509</v>
      </c>
      <c r="AE919" s="83">
        <v>137</v>
      </c>
      <c r="AF919" s="83">
        <v>129</v>
      </c>
      <c r="AG919" s="83">
        <v>541</v>
      </c>
      <c r="AH919" s="83">
        <v>351</v>
      </c>
      <c r="AI919" s="83"/>
      <c r="AJ919" s="83" t="s">
        <v>19119</v>
      </c>
      <c r="AK919" s="83" t="s">
        <v>20101</v>
      </c>
      <c r="AL919" s="83"/>
      <c r="AM919" s="83"/>
      <c r="AN919" s="85">
        <v>41526.606261574074</v>
      </c>
      <c r="AO919" s="88" t="s">
        <v>21316</v>
      </c>
      <c r="AP919" s="83" t="b">
        <v>1</v>
      </c>
      <c r="AQ919" s="83" t="b">
        <v>0</v>
      </c>
      <c r="AR919" s="83" t="b">
        <v>0</v>
      </c>
      <c r="AS919" s="83"/>
      <c r="AT919" s="83">
        <v>0</v>
      </c>
      <c r="AU919" s="88" t="s">
        <v>22157</v>
      </c>
      <c r="AV919" s="83" t="b">
        <v>0</v>
      </c>
      <c r="AW919" s="83" t="s">
        <v>22320</v>
      </c>
      <c r="AX919" s="88" t="s">
        <v>23237</v>
      </c>
      <c r="AY919" s="83" t="s">
        <v>66</v>
      </c>
      <c r="AZ919" s="2"/>
      <c r="BA919" s="3"/>
      <c r="BB919" s="3"/>
      <c r="BC919" s="3"/>
      <c r="BD919" s="3"/>
    </row>
    <row r="920" spans="1:56" x14ac:dyDescent="0.3">
      <c r="A920" s="69" t="s">
        <v>1010</v>
      </c>
      <c r="B920" s="70"/>
      <c r="C920" s="70"/>
      <c r="D920" s="71"/>
      <c r="E920" s="73"/>
      <c r="F920" s="109" t="s">
        <v>3786</v>
      </c>
      <c r="G920" s="70"/>
      <c r="H920" s="74"/>
      <c r="I920" s="75"/>
      <c r="J920" s="75"/>
      <c r="K920" s="74" t="s">
        <v>25189</v>
      </c>
      <c r="L920" s="78"/>
      <c r="M920" s="79"/>
      <c r="N920" s="79"/>
      <c r="O920" s="80"/>
      <c r="P920" s="81"/>
      <c r="Q920" s="81"/>
      <c r="R920" s="93"/>
      <c r="S920" s="93"/>
      <c r="T920" s="93"/>
      <c r="U920" s="93"/>
      <c r="V920" s="52"/>
      <c r="W920" s="52"/>
      <c r="X920" s="52"/>
      <c r="Y920" s="52"/>
      <c r="Z920" s="51"/>
      <c r="AA920" s="76"/>
      <c r="AB920" s="76"/>
      <c r="AC920" s="77"/>
      <c r="AD920" s="83" t="s">
        <v>17510</v>
      </c>
      <c r="AE920" s="83">
        <v>248</v>
      </c>
      <c r="AF920" s="83">
        <v>146</v>
      </c>
      <c r="AG920" s="83">
        <v>5154</v>
      </c>
      <c r="AH920" s="83">
        <v>646</v>
      </c>
      <c r="AI920" s="83"/>
      <c r="AJ920" s="83" t="s">
        <v>19120</v>
      </c>
      <c r="AK920" s="83"/>
      <c r="AL920" s="83"/>
      <c r="AM920" s="83"/>
      <c r="AN920" s="85">
        <v>41203.724861111114</v>
      </c>
      <c r="AO920" s="88" t="s">
        <v>21317</v>
      </c>
      <c r="AP920" s="83" t="b">
        <v>1</v>
      </c>
      <c r="AQ920" s="83" t="b">
        <v>0</v>
      </c>
      <c r="AR920" s="83" t="b">
        <v>0</v>
      </c>
      <c r="AS920" s="83"/>
      <c r="AT920" s="83">
        <v>2</v>
      </c>
      <c r="AU920" s="88" t="s">
        <v>22157</v>
      </c>
      <c r="AV920" s="83" t="b">
        <v>0</v>
      </c>
      <c r="AW920" s="83" t="s">
        <v>22320</v>
      </c>
      <c r="AX920" s="88" t="s">
        <v>23238</v>
      </c>
      <c r="AY920" s="83" t="s">
        <v>66</v>
      </c>
      <c r="AZ920" s="2"/>
      <c r="BA920" s="3"/>
      <c r="BB920" s="3"/>
      <c r="BC920" s="3"/>
      <c r="BD920" s="3"/>
    </row>
    <row r="921" spans="1:56" x14ac:dyDescent="0.3">
      <c r="A921" s="69" t="s">
        <v>1011</v>
      </c>
      <c r="B921" s="70"/>
      <c r="C921" s="70"/>
      <c r="D921" s="71"/>
      <c r="E921" s="73"/>
      <c r="F921" s="109" t="s">
        <v>3787</v>
      </c>
      <c r="G921" s="70"/>
      <c r="H921" s="74"/>
      <c r="I921" s="75"/>
      <c r="J921" s="75"/>
      <c r="K921" s="74" t="s">
        <v>25190</v>
      </c>
      <c r="L921" s="78"/>
      <c r="M921" s="79"/>
      <c r="N921" s="79"/>
      <c r="O921" s="80"/>
      <c r="P921" s="81"/>
      <c r="Q921" s="81"/>
      <c r="R921" s="93"/>
      <c r="S921" s="93"/>
      <c r="T921" s="93"/>
      <c r="U921" s="93"/>
      <c r="V921" s="52"/>
      <c r="W921" s="52"/>
      <c r="X921" s="52"/>
      <c r="Y921" s="52"/>
      <c r="Z921" s="51"/>
      <c r="AA921" s="76"/>
      <c r="AB921" s="76"/>
      <c r="AC921" s="77"/>
      <c r="AD921" s="83" t="s">
        <v>17511</v>
      </c>
      <c r="AE921" s="83">
        <v>73</v>
      </c>
      <c r="AF921" s="83">
        <v>69</v>
      </c>
      <c r="AG921" s="83">
        <v>547</v>
      </c>
      <c r="AH921" s="83">
        <v>12606</v>
      </c>
      <c r="AI921" s="83"/>
      <c r="AJ921" s="83" t="s">
        <v>19121</v>
      </c>
      <c r="AK921" s="83"/>
      <c r="AL921" s="83"/>
      <c r="AM921" s="83"/>
      <c r="AN921" s="85">
        <v>42877.788136574076</v>
      </c>
      <c r="AO921" s="88" t="s">
        <v>21318</v>
      </c>
      <c r="AP921" s="83" t="b">
        <v>1</v>
      </c>
      <c r="AQ921" s="83" t="b">
        <v>0</v>
      </c>
      <c r="AR921" s="83" t="b">
        <v>1</v>
      </c>
      <c r="AS921" s="83"/>
      <c r="AT921" s="83">
        <v>1</v>
      </c>
      <c r="AU921" s="83"/>
      <c r="AV921" s="83" t="b">
        <v>0</v>
      </c>
      <c r="AW921" s="83" t="s">
        <v>22320</v>
      </c>
      <c r="AX921" s="88" t="s">
        <v>23239</v>
      </c>
      <c r="AY921" s="83" t="s">
        <v>66</v>
      </c>
      <c r="AZ921" s="2"/>
      <c r="BA921" s="3"/>
      <c r="BB921" s="3"/>
      <c r="BC921" s="3"/>
      <c r="BD921" s="3"/>
    </row>
    <row r="922" spans="1:56" x14ac:dyDescent="0.3">
      <c r="A922" s="69" t="s">
        <v>1012</v>
      </c>
      <c r="B922" s="70"/>
      <c r="C922" s="70"/>
      <c r="D922" s="71"/>
      <c r="E922" s="73"/>
      <c r="F922" s="109" t="s">
        <v>3788</v>
      </c>
      <c r="G922" s="70"/>
      <c r="H922" s="74"/>
      <c r="I922" s="75"/>
      <c r="J922" s="75"/>
      <c r="K922" s="74" t="s">
        <v>25191</v>
      </c>
      <c r="L922" s="78"/>
      <c r="M922" s="79"/>
      <c r="N922" s="79"/>
      <c r="O922" s="80"/>
      <c r="P922" s="81"/>
      <c r="Q922" s="81"/>
      <c r="R922" s="93"/>
      <c r="S922" s="93"/>
      <c r="T922" s="93"/>
      <c r="U922" s="93"/>
      <c r="V922" s="52"/>
      <c r="W922" s="52"/>
      <c r="X922" s="52"/>
      <c r="Y922" s="52"/>
      <c r="Z922" s="51"/>
      <c r="AA922" s="76"/>
      <c r="AB922" s="76"/>
      <c r="AC922" s="77"/>
      <c r="AD922" s="83" t="s">
        <v>17512</v>
      </c>
      <c r="AE922" s="83">
        <v>25</v>
      </c>
      <c r="AF922" s="83">
        <v>29</v>
      </c>
      <c r="AG922" s="83">
        <v>3112</v>
      </c>
      <c r="AH922" s="83">
        <v>2525</v>
      </c>
      <c r="AI922" s="83"/>
      <c r="AJ922" s="83" t="s">
        <v>19122</v>
      </c>
      <c r="AK922" s="83"/>
      <c r="AL922" s="83"/>
      <c r="AM922" s="83"/>
      <c r="AN922" s="85">
        <v>43458.764537037037</v>
      </c>
      <c r="AO922" s="88" t="s">
        <v>21319</v>
      </c>
      <c r="AP922" s="83" t="b">
        <v>1</v>
      </c>
      <c r="AQ922" s="83" t="b">
        <v>0</v>
      </c>
      <c r="AR922" s="83" t="b">
        <v>0</v>
      </c>
      <c r="AS922" s="83"/>
      <c r="AT922" s="83">
        <v>1</v>
      </c>
      <c r="AU922" s="83"/>
      <c r="AV922" s="83" t="b">
        <v>0</v>
      </c>
      <c r="AW922" s="83" t="s">
        <v>22320</v>
      </c>
      <c r="AX922" s="88" t="s">
        <v>23240</v>
      </c>
      <c r="AY922" s="83" t="s">
        <v>66</v>
      </c>
      <c r="AZ922" s="2"/>
      <c r="BA922" s="3"/>
      <c r="BB922" s="3"/>
      <c r="BC922" s="3"/>
      <c r="BD922" s="3"/>
    </row>
    <row r="923" spans="1:56" x14ac:dyDescent="0.3">
      <c r="A923" s="69" t="s">
        <v>1013</v>
      </c>
      <c r="B923" s="70"/>
      <c r="C923" s="70"/>
      <c r="D923" s="71"/>
      <c r="E923" s="73"/>
      <c r="F923" s="109" t="s">
        <v>3789</v>
      </c>
      <c r="G923" s="70"/>
      <c r="H923" s="74"/>
      <c r="I923" s="75"/>
      <c r="J923" s="75"/>
      <c r="K923" s="74" t="s">
        <v>25192</v>
      </c>
      <c r="L923" s="78"/>
      <c r="M923" s="79"/>
      <c r="N923" s="79"/>
      <c r="O923" s="80"/>
      <c r="P923" s="81"/>
      <c r="Q923" s="81"/>
      <c r="R923" s="93"/>
      <c r="S923" s="93"/>
      <c r="T923" s="93"/>
      <c r="U923" s="93"/>
      <c r="V923" s="52"/>
      <c r="W923" s="52"/>
      <c r="X923" s="52"/>
      <c r="Y923" s="52"/>
      <c r="Z923" s="51"/>
      <c r="AA923" s="76"/>
      <c r="AB923" s="76"/>
      <c r="AC923" s="77"/>
      <c r="AD923" s="83" t="s">
        <v>17513</v>
      </c>
      <c r="AE923" s="83">
        <v>190</v>
      </c>
      <c r="AF923" s="83">
        <v>138</v>
      </c>
      <c r="AG923" s="83">
        <v>989</v>
      </c>
      <c r="AH923" s="83">
        <v>341</v>
      </c>
      <c r="AI923" s="83"/>
      <c r="AJ923" s="83" t="s">
        <v>19123</v>
      </c>
      <c r="AK923" s="83" t="s">
        <v>20102</v>
      </c>
      <c r="AL923" s="83"/>
      <c r="AM923" s="83"/>
      <c r="AN923" s="85">
        <v>43332.039201388892</v>
      </c>
      <c r="AO923" s="88" t="s">
        <v>21320</v>
      </c>
      <c r="AP923" s="83" t="b">
        <v>1</v>
      </c>
      <c r="AQ923" s="83" t="b">
        <v>0</v>
      </c>
      <c r="AR923" s="83" t="b">
        <v>0</v>
      </c>
      <c r="AS923" s="83"/>
      <c r="AT923" s="83">
        <v>0</v>
      </c>
      <c r="AU923" s="83"/>
      <c r="AV923" s="83" t="b">
        <v>0</v>
      </c>
      <c r="AW923" s="83" t="s">
        <v>22320</v>
      </c>
      <c r="AX923" s="88" t="s">
        <v>23241</v>
      </c>
      <c r="AY923" s="83" t="s">
        <v>66</v>
      </c>
      <c r="AZ923" s="2"/>
      <c r="BA923" s="3"/>
      <c r="BB923" s="3"/>
      <c r="BC923" s="3"/>
      <c r="BD923" s="3"/>
    </row>
    <row r="924" spans="1:56" x14ac:dyDescent="0.3">
      <c r="A924" s="69" t="s">
        <v>1014</v>
      </c>
      <c r="B924" s="70"/>
      <c r="C924" s="70"/>
      <c r="D924" s="71"/>
      <c r="E924" s="73"/>
      <c r="F924" s="109" t="s">
        <v>22246</v>
      </c>
      <c r="G924" s="70"/>
      <c r="H924" s="74"/>
      <c r="I924" s="75"/>
      <c r="J924" s="75"/>
      <c r="K924" s="74" t="s">
        <v>25193</v>
      </c>
      <c r="L924" s="78"/>
      <c r="M924" s="79"/>
      <c r="N924" s="79"/>
      <c r="O924" s="80"/>
      <c r="P924" s="81"/>
      <c r="Q924" s="81"/>
      <c r="R924" s="93"/>
      <c r="S924" s="93"/>
      <c r="T924" s="93"/>
      <c r="U924" s="93"/>
      <c r="V924" s="52"/>
      <c r="W924" s="52"/>
      <c r="X924" s="52"/>
      <c r="Y924" s="52"/>
      <c r="Z924" s="51"/>
      <c r="AA924" s="76"/>
      <c r="AB924" s="76"/>
      <c r="AC924" s="77"/>
      <c r="AD924" s="83" t="s">
        <v>17514</v>
      </c>
      <c r="AE924" s="83">
        <v>37</v>
      </c>
      <c r="AF924" s="83">
        <v>42</v>
      </c>
      <c r="AG924" s="83">
        <v>1098</v>
      </c>
      <c r="AH924" s="83">
        <v>493</v>
      </c>
      <c r="AI924" s="83"/>
      <c r="AJ924" s="83" t="s">
        <v>19124</v>
      </c>
      <c r="AK924" s="83" t="s">
        <v>16561</v>
      </c>
      <c r="AL924" s="88" t="s">
        <v>20467</v>
      </c>
      <c r="AM924" s="83"/>
      <c r="AN924" s="85">
        <v>43252.024814814817</v>
      </c>
      <c r="AO924" s="88" t="s">
        <v>21321</v>
      </c>
      <c r="AP924" s="83" t="b">
        <v>1</v>
      </c>
      <c r="AQ924" s="83" t="b">
        <v>0</v>
      </c>
      <c r="AR924" s="83" t="b">
        <v>1</v>
      </c>
      <c r="AS924" s="83"/>
      <c r="AT924" s="83">
        <v>0</v>
      </c>
      <c r="AU924" s="83"/>
      <c r="AV924" s="83" t="b">
        <v>0</v>
      </c>
      <c r="AW924" s="83" t="s">
        <v>22320</v>
      </c>
      <c r="AX924" s="88" t="s">
        <v>23242</v>
      </c>
      <c r="AY924" s="83" t="s">
        <v>66</v>
      </c>
      <c r="AZ924" s="2"/>
      <c r="BA924" s="3"/>
      <c r="BB924" s="3"/>
      <c r="BC924" s="3"/>
      <c r="BD924" s="3"/>
    </row>
    <row r="925" spans="1:56" x14ac:dyDescent="0.3">
      <c r="A925" s="69" t="s">
        <v>1015</v>
      </c>
      <c r="B925" s="70"/>
      <c r="C925" s="70"/>
      <c r="D925" s="71"/>
      <c r="E925" s="73"/>
      <c r="F925" s="109" t="s">
        <v>3790</v>
      </c>
      <c r="G925" s="70"/>
      <c r="H925" s="74"/>
      <c r="I925" s="75"/>
      <c r="J925" s="75"/>
      <c r="K925" s="74" t="s">
        <v>25194</v>
      </c>
      <c r="L925" s="78"/>
      <c r="M925" s="79"/>
      <c r="N925" s="79"/>
      <c r="O925" s="80"/>
      <c r="P925" s="81"/>
      <c r="Q925" s="81"/>
      <c r="R925" s="93"/>
      <c r="S925" s="93"/>
      <c r="T925" s="93"/>
      <c r="U925" s="93"/>
      <c r="V925" s="52"/>
      <c r="W925" s="52"/>
      <c r="X925" s="52"/>
      <c r="Y925" s="52"/>
      <c r="Z925" s="51"/>
      <c r="AA925" s="76"/>
      <c r="AB925" s="76"/>
      <c r="AC925" s="77"/>
      <c r="AD925" s="83" t="s">
        <v>17515</v>
      </c>
      <c r="AE925" s="83">
        <v>63</v>
      </c>
      <c r="AF925" s="83">
        <v>51</v>
      </c>
      <c r="AG925" s="83">
        <v>64</v>
      </c>
      <c r="AH925" s="83">
        <v>302</v>
      </c>
      <c r="AI925" s="83"/>
      <c r="AJ925" s="83" t="s">
        <v>19125</v>
      </c>
      <c r="AK925" s="83"/>
      <c r="AL925" s="83"/>
      <c r="AM925" s="83"/>
      <c r="AN925" s="85">
        <v>43077.656446759262</v>
      </c>
      <c r="AO925" s="88" t="s">
        <v>21322</v>
      </c>
      <c r="AP925" s="83" t="b">
        <v>1</v>
      </c>
      <c r="AQ925" s="83" t="b">
        <v>0</v>
      </c>
      <c r="AR925" s="83" t="b">
        <v>0</v>
      </c>
      <c r="AS925" s="83"/>
      <c r="AT925" s="83">
        <v>0</v>
      </c>
      <c r="AU925" s="83"/>
      <c r="AV925" s="83" t="b">
        <v>0</v>
      </c>
      <c r="AW925" s="83" t="s">
        <v>22320</v>
      </c>
      <c r="AX925" s="88" t="s">
        <v>23243</v>
      </c>
      <c r="AY925" s="83" t="s">
        <v>66</v>
      </c>
      <c r="AZ925" s="2"/>
      <c r="BA925" s="3"/>
      <c r="BB925" s="3"/>
      <c r="BC925" s="3"/>
      <c r="BD925" s="3"/>
    </row>
    <row r="926" spans="1:56" x14ac:dyDescent="0.3">
      <c r="A926" s="69" t="s">
        <v>1016</v>
      </c>
      <c r="B926" s="70"/>
      <c r="C926" s="70"/>
      <c r="D926" s="71"/>
      <c r="E926" s="73"/>
      <c r="F926" s="109" t="s">
        <v>3791</v>
      </c>
      <c r="G926" s="70"/>
      <c r="H926" s="74"/>
      <c r="I926" s="75"/>
      <c r="J926" s="75"/>
      <c r="K926" s="74" t="s">
        <v>25195</v>
      </c>
      <c r="L926" s="78"/>
      <c r="M926" s="79"/>
      <c r="N926" s="79"/>
      <c r="O926" s="80"/>
      <c r="P926" s="81"/>
      <c r="Q926" s="81"/>
      <c r="R926" s="93"/>
      <c r="S926" s="93"/>
      <c r="T926" s="93"/>
      <c r="U926" s="93"/>
      <c r="V926" s="52"/>
      <c r="W926" s="52"/>
      <c r="X926" s="52"/>
      <c r="Y926" s="52"/>
      <c r="Z926" s="51"/>
      <c r="AA926" s="76"/>
      <c r="AB926" s="76"/>
      <c r="AC926" s="77"/>
      <c r="AD926" s="83" t="s">
        <v>17516</v>
      </c>
      <c r="AE926" s="83">
        <v>17</v>
      </c>
      <c r="AF926" s="83">
        <v>8</v>
      </c>
      <c r="AG926" s="83">
        <v>137</v>
      </c>
      <c r="AH926" s="83">
        <v>23</v>
      </c>
      <c r="AI926" s="83"/>
      <c r="AJ926" s="83" t="s">
        <v>19126</v>
      </c>
      <c r="AK926" s="83" t="s">
        <v>19896</v>
      </c>
      <c r="AL926" s="83"/>
      <c r="AM926" s="83"/>
      <c r="AN926" s="85">
        <v>42879.781064814815</v>
      </c>
      <c r="AO926" s="88" t="s">
        <v>21323</v>
      </c>
      <c r="AP926" s="83" t="b">
        <v>1</v>
      </c>
      <c r="AQ926" s="83" t="b">
        <v>0</v>
      </c>
      <c r="AR926" s="83" t="b">
        <v>0</v>
      </c>
      <c r="AS926" s="83"/>
      <c r="AT926" s="83">
        <v>0</v>
      </c>
      <c r="AU926" s="83"/>
      <c r="AV926" s="83" t="b">
        <v>0</v>
      </c>
      <c r="AW926" s="83" t="s">
        <v>22320</v>
      </c>
      <c r="AX926" s="88" t="s">
        <v>23244</v>
      </c>
      <c r="AY926" s="83" t="s">
        <v>66</v>
      </c>
      <c r="AZ926" s="2"/>
      <c r="BA926" s="3"/>
      <c r="BB926" s="3"/>
      <c r="BC926" s="3"/>
      <c r="BD926" s="3"/>
    </row>
    <row r="927" spans="1:56" x14ac:dyDescent="0.3">
      <c r="A927" s="69" t="s">
        <v>1436</v>
      </c>
      <c r="B927" s="70"/>
      <c r="C927" s="70"/>
      <c r="D927" s="71"/>
      <c r="E927" s="73"/>
      <c r="F927" s="109" t="s">
        <v>4183</v>
      </c>
      <c r="G927" s="70"/>
      <c r="H927" s="74"/>
      <c r="I927" s="75"/>
      <c r="J927" s="75"/>
      <c r="K927" s="74" t="s">
        <v>25196</v>
      </c>
      <c r="L927" s="78"/>
      <c r="M927" s="79"/>
      <c r="N927" s="79"/>
      <c r="O927" s="80"/>
      <c r="P927" s="81"/>
      <c r="Q927" s="81"/>
      <c r="R927" s="93"/>
      <c r="S927" s="93"/>
      <c r="T927" s="93"/>
      <c r="U927" s="93"/>
      <c r="V927" s="52"/>
      <c r="W927" s="52"/>
      <c r="X927" s="52"/>
      <c r="Y927" s="52"/>
      <c r="Z927" s="51"/>
      <c r="AA927" s="76"/>
      <c r="AB927" s="76"/>
      <c r="AC927" s="77"/>
      <c r="AD927" s="83" t="s">
        <v>17517</v>
      </c>
      <c r="AE927" s="83">
        <v>1574</v>
      </c>
      <c r="AF927" s="83">
        <v>816</v>
      </c>
      <c r="AG927" s="83">
        <v>7636</v>
      </c>
      <c r="AH927" s="83">
        <v>1100</v>
      </c>
      <c r="AI927" s="83"/>
      <c r="AJ927" s="83" t="s">
        <v>19127</v>
      </c>
      <c r="AK927" s="83"/>
      <c r="AL927" s="83"/>
      <c r="AM927" s="83"/>
      <c r="AN927" s="85">
        <v>42569.428587962961</v>
      </c>
      <c r="AO927" s="88" t="s">
        <v>21324</v>
      </c>
      <c r="AP927" s="83" t="b">
        <v>1</v>
      </c>
      <c r="AQ927" s="83" t="b">
        <v>0</v>
      </c>
      <c r="AR927" s="83" t="b">
        <v>0</v>
      </c>
      <c r="AS927" s="83"/>
      <c r="AT927" s="83">
        <v>4</v>
      </c>
      <c r="AU927" s="83"/>
      <c r="AV927" s="83" t="b">
        <v>0</v>
      </c>
      <c r="AW927" s="83" t="s">
        <v>22320</v>
      </c>
      <c r="AX927" s="88" t="s">
        <v>23245</v>
      </c>
      <c r="AY927" s="83" t="s">
        <v>66</v>
      </c>
      <c r="AZ927" s="2"/>
      <c r="BA927" s="3"/>
      <c r="BB927" s="3"/>
      <c r="BC927" s="3"/>
      <c r="BD927" s="3"/>
    </row>
    <row r="928" spans="1:56" x14ac:dyDescent="0.3">
      <c r="A928" s="69" t="s">
        <v>1017</v>
      </c>
      <c r="B928" s="70"/>
      <c r="C928" s="70"/>
      <c r="D928" s="71"/>
      <c r="E928" s="73"/>
      <c r="F928" s="109" t="s">
        <v>3792</v>
      </c>
      <c r="G928" s="70"/>
      <c r="H928" s="74"/>
      <c r="I928" s="75"/>
      <c r="J928" s="75"/>
      <c r="K928" s="74" t="s">
        <v>25197</v>
      </c>
      <c r="L928" s="78"/>
      <c r="M928" s="79"/>
      <c r="N928" s="79"/>
      <c r="O928" s="80"/>
      <c r="P928" s="81"/>
      <c r="Q928" s="81"/>
      <c r="R928" s="93"/>
      <c r="S928" s="93"/>
      <c r="T928" s="93"/>
      <c r="U928" s="93"/>
      <c r="V928" s="52"/>
      <c r="W928" s="52"/>
      <c r="X928" s="52"/>
      <c r="Y928" s="52"/>
      <c r="Z928" s="51"/>
      <c r="AA928" s="76"/>
      <c r="AB928" s="76"/>
      <c r="AC928" s="77"/>
      <c r="AD928" s="83" t="s">
        <v>17518</v>
      </c>
      <c r="AE928" s="83">
        <v>431</v>
      </c>
      <c r="AF928" s="83">
        <v>1180</v>
      </c>
      <c r="AG928" s="83">
        <v>26580</v>
      </c>
      <c r="AH928" s="83">
        <v>24475</v>
      </c>
      <c r="AI928" s="83"/>
      <c r="AJ928" s="83" t="s">
        <v>19128</v>
      </c>
      <c r="AK928" s="83" t="s">
        <v>20103</v>
      </c>
      <c r="AL928" s="83"/>
      <c r="AM928" s="83"/>
      <c r="AN928" s="85">
        <v>40181.806932870371</v>
      </c>
      <c r="AO928" s="88" t="s">
        <v>21325</v>
      </c>
      <c r="AP928" s="83" t="b">
        <v>0</v>
      </c>
      <c r="AQ928" s="83" t="b">
        <v>0</v>
      </c>
      <c r="AR928" s="83" t="b">
        <v>1</v>
      </c>
      <c r="AS928" s="83"/>
      <c r="AT928" s="83">
        <v>4</v>
      </c>
      <c r="AU928" s="88" t="s">
        <v>22162</v>
      </c>
      <c r="AV928" s="83" t="b">
        <v>0</v>
      </c>
      <c r="AW928" s="83" t="s">
        <v>22320</v>
      </c>
      <c r="AX928" s="88" t="s">
        <v>23246</v>
      </c>
      <c r="AY928" s="83" t="s">
        <v>66</v>
      </c>
      <c r="AZ928" s="2"/>
      <c r="BA928" s="3"/>
      <c r="BB928" s="3"/>
      <c r="BC928" s="3"/>
      <c r="BD928" s="3"/>
    </row>
    <row r="929" spans="1:56" x14ac:dyDescent="0.3">
      <c r="A929" s="69" t="s">
        <v>2074</v>
      </c>
      <c r="B929" s="70"/>
      <c r="C929" s="70"/>
      <c r="D929" s="71"/>
      <c r="E929" s="73"/>
      <c r="F929" s="109" t="s">
        <v>4759</v>
      </c>
      <c r="G929" s="70"/>
      <c r="H929" s="74"/>
      <c r="I929" s="75"/>
      <c r="J929" s="75"/>
      <c r="K929" s="74" t="s">
        <v>25198</v>
      </c>
      <c r="L929" s="78"/>
      <c r="M929" s="79"/>
      <c r="N929" s="79"/>
      <c r="O929" s="80"/>
      <c r="P929" s="81"/>
      <c r="Q929" s="81"/>
      <c r="R929" s="93"/>
      <c r="S929" s="93"/>
      <c r="T929" s="93"/>
      <c r="U929" s="93"/>
      <c r="V929" s="52"/>
      <c r="W929" s="52"/>
      <c r="X929" s="52"/>
      <c r="Y929" s="52"/>
      <c r="Z929" s="51"/>
      <c r="AA929" s="76"/>
      <c r="AB929" s="76"/>
      <c r="AC929" s="77"/>
      <c r="AD929" s="83" t="s">
        <v>17519</v>
      </c>
      <c r="AE929" s="83">
        <v>1206</v>
      </c>
      <c r="AF929" s="83">
        <v>4210</v>
      </c>
      <c r="AG929" s="83">
        <v>12175</v>
      </c>
      <c r="AH929" s="83">
        <v>4986</v>
      </c>
      <c r="AI929" s="83"/>
      <c r="AJ929" s="83"/>
      <c r="AK929" s="83"/>
      <c r="AL929" s="83"/>
      <c r="AM929" s="83"/>
      <c r="AN929" s="85">
        <v>43043.853379629632</v>
      </c>
      <c r="AO929" s="88" t="s">
        <v>21326</v>
      </c>
      <c r="AP929" s="83" t="b">
        <v>1</v>
      </c>
      <c r="AQ929" s="83" t="b">
        <v>0</v>
      </c>
      <c r="AR929" s="83" t="b">
        <v>1</v>
      </c>
      <c r="AS929" s="83"/>
      <c r="AT929" s="83">
        <v>3</v>
      </c>
      <c r="AU929" s="83"/>
      <c r="AV929" s="83" t="b">
        <v>0</v>
      </c>
      <c r="AW929" s="83" t="s">
        <v>22320</v>
      </c>
      <c r="AX929" s="88" t="s">
        <v>23247</v>
      </c>
      <c r="AY929" s="83" t="s">
        <v>66</v>
      </c>
      <c r="AZ929" s="2"/>
      <c r="BA929" s="3"/>
      <c r="BB929" s="3"/>
      <c r="BC929" s="3"/>
      <c r="BD929" s="3"/>
    </row>
    <row r="930" spans="1:56" x14ac:dyDescent="0.3">
      <c r="A930" s="69" t="s">
        <v>1018</v>
      </c>
      <c r="B930" s="70"/>
      <c r="C930" s="70"/>
      <c r="D930" s="71"/>
      <c r="E930" s="73"/>
      <c r="F930" s="109" t="s">
        <v>3793</v>
      </c>
      <c r="G930" s="70"/>
      <c r="H930" s="74"/>
      <c r="I930" s="75"/>
      <c r="J930" s="75"/>
      <c r="K930" s="74" t="s">
        <v>25199</v>
      </c>
      <c r="L930" s="78"/>
      <c r="M930" s="79"/>
      <c r="N930" s="79"/>
      <c r="O930" s="80"/>
      <c r="P930" s="81"/>
      <c r="Q930" s="81"/>
      <c r="R930" s="93"/>
      <c r="S930" s="93"/>
      <c r="T930" s="93"/>
      <c r="U930" s="93"/>
      <c r="V930" s="52"/>
      <c r="W930" s="52"/>
      <c r="X930" s="52"/>
      <c r="Y930" s="52"/>
      <c r="Z930" s="51"/>
      <c r="AA930" s="76"/>
      <c r="AB930" s="76"/>
      <c r="AC930" s="77"/>
      <c r="AD930" s="83" t="s">
        <v>17520</v>
      </c>
      <c r="AE930" s="83">
        <v>29</v>
      </c>
      <c r="AF930" s="83">
        <v>34</v>
      </c>
      <c r="AG930" s="83">
        <v>816</v>
      </c>
      <c r="AH930" s="83">
        <v>4</v>
      </c>
      <c r="AI930" s="83"/>
      <c r="AJ930" s="83"/>
      <c r="AK930" s="83"/>
      <c r="AL930" s="83"/>
      <c r="AM930" s="83"/>
      <c r="AN930" s="85">
        <v>42997.28601851852</v>
      </c>
      <c r="AO930" s="83"/>
      <c r="AP930" s="83" t="b">
        <v>0</v>
      </c>
      <c r="AQ930" s="83" t="b">
        <v>0</v>
      </c>
      <c r="AR930" s="83" t="b">
        <v>0</v>
      </c>
      <c r="AS930" s="83"/>
      <c r="AT930" s="83">
        <v>0</v>
      </c>
      <c r="AU930" s="88" t="s">
        <v>22157</v>
      </c>
      <c r="AV930" s="83" t="b">
        <v>0</v>
      </c>
      <c r="AW930" s="83" t="s">
        <v>22320</v>
      </c>
      <c r="AX930" s="88" t="s">
        <v>23248</v>
      </c>
      <c r="AY930" s="83" t="s">
        <v>66</v>
      </c>
      <c r="AZ930" s="2"/>
      <c r="BA930" s="3"/>
      <c r="BB930" s="3"/>
      <c r="BC930" s="3"/>
      <c r="BD930" s="3"/>
    </row>
    <row r="931" spans="1:56" x14ac:dyDescent="0.3">
      <c r="A931" s="69" t="s">
        <v>1019</v>
      </c>
      <c r="B931" s="70"/>
      <c r="C931" s="70"/>
      <c r="D931" s="71"/>
      <c r="E931" s="73"/>
      <c r="F931" s="109" t="s">
        <v>3794</v>
      </c>
      <c r="G931" s="70"/>
      <c r="H931" s="74"/>
      <c r="I931" s="75"/>
      <c r="J931" s="75"/>
      <c r="K931" s="74" t="s">
        <v>25200</v>
      </c>
      <c r="L931" s="78"/>
      <c r="M931" s="79"/>
      <c r="N931" s="79"/>
      <c r="O931" s="80"/>
      <c r="P931" s="81"/>
      <c r="Q931" s="81"/>
      <c r="R931" s="93"/>
      <c r="S931" s="93"/>
      <c r="T931" s="93"/>
      <c r="U931" s="93"/>
      <c r="V931" s="52"/>
      <c r="W931" s="52"/>
      <c r="X931" s="52"/>
      <c r="Y931" s="52"/>
      <c r="Z931" s="51"/>
      <c r="AA931" s="76"/>
      <c r="AB931" s="76"/>
      <c r="AC931" s="77"/>
      <c r="AD931" s="83" t="s">
        <v>17521</v>
      </c>
      <c r="AE931" s="83">
        <v>1118</v>
      </c>
      <c r="AF931" s="83">
        <v>53153</v>
      </c>
      <c r="AG931" s="83">
        <v>52141</v>
      </c>
      <c r="AH931" s="83">
        <v>10618</v>
      </c>
      <c r="AI931" s="83"/>
      <c r="AJ931" s="83" t="s">
        <v>19129</v>
      </c>
      <c r="AK931" s="83" t="s">
        <v>16552</v>
      </c>
      <c r="AL931" s="88" t="s">
        <v>20468</v>
      </c>
      <c r="AM931" s="83"/>
      <c r="AN931" s="85">
        <v>40614.841516203705</v>
      </c>
      <c r="AO931" s="88" t="s">
        <v>21327</v>
      </c>
      <c r="AP931" s="83" t="b">
        <v>0</v>
      </c>
      <c r="AQ931" s="83" t="b">
        <v>0</v>
      </c>
      <c r="AR931" s="83" t="b">
        <v>1</v>
      </c>
      <c r="AS931" s="83"/>
      <c r="AT931" s="83">
        <v>90</v>
      </c>
      <c r="AU931" s="88" t="s">
        <v>22157</v>
      </c>
      <c r="AV931" s="83" t="b">
        <v>0</v>
      </c>
      <c r="AW931" s="83" t="s">
        <v>22320</v>
      </c>
      <c r="AX931" s="88" t="s">
        <v>23249</v>
      </c>
      <c r="AY931" s="83" t="s">
        <v>66</v>
      </c>
      <c r="AZ931" s="2"/>
      <c r="BA931" s="3"/>
      <c r="BB931" s="3"/>
      <c r="BC931" s="3"/>
      <c r="BD931" s="3"/>
    </row>
    <row r="932" spans="1:56" x14ac:dyDescent="0.3">
      <c r="A932" s="69" t="s">
        <v>1020</v>
      </c>
      <c r="B932" s="70"/>
      <c r="C932" s="70"/>
      <c r="D932" s="71"/>
      <c r="E932" s="73"/>
      <c r="F932" s="109" t="s">
        <v>3795</v>
      </c>
      <c r="G932" s="70"/>
      <c r="H932" s="74"/>
      <c r="I932" s="75"/>
      <c r="J932" s="75"/>
      <c r="K932" s="74" t="s">
        <v>25201</v>
      </c>
      <c r="L932" s="78"/>
      <c r="M932" s="79"/>
      <c r="N932" s="79"/>
      <c r="O932" s="80"/>
      <c r="P932" s="81"/>
      <c r="Q932" s="81"/>
      <c r="R932" s="93"/>
      <c r="S932" s="93"/>
      <c r="T932" s="93"/>
      <c r="U932" s="93"/>
      <c r="V932" s="52"/>
      <c r="W932" s="52"/>
      <c r="X932" s="52"/>
      <c r="Y932" s="52"/>
      <c r="Z932" s="51"/>
      <c r="AA932" s="76"/>
      <c r="AB932" s="76"/>
      <c r="AC932" s="77"/>
      <c r="AD932" s="83" t="s">
        <v>17522</v>
      </c>
      <c r="AE932" s="83">
        <v>304</v>
      </c>
      <c r="AF932" s="83">
        <v>2934</v>
      </c>
      <c r="AG932" s="83">
        <v>6883</v>
      </c>
      <c r="AH932" s="83">
        <v>3355</v>
      </c>
      <c r="AI932" s="83"/>
      <c r="AJ932" s="83" t="s">
        <v>19130</v>
      </c>
      <c r="AK932" s="83" t="s">
        <v>20104</v>
      </c>
      <c r="AL932" s="83"/>
      <c r="AM932" s="83"/>
      <c r="AN932" s="85">
        <v>42270.858368055553</v>
      </c>
      <c r="AO932" s="88" t="s">
        <v>21328</v>
      </c>
      <c r="AP932" s="83" t="b">
        <v>1</v>
      </c>
      <c r="AQ932" s="83" t="b">
        <v>0</v>
      </c>
      <c r="AR932" s="83" t="b">
        <v>1</v>
      </c>
      <c r="AS932" s="83"/>
      <c r="AT932" s="83">
        <v>5</v>
      </c>
      <c r="AU932" s="88" t="s">
        <v>22157</v>
      </c>
      <c r="AV932" s="83" t="b">
        <v>0</v>
      </c>
      <c r="AW932" s="83" t="s">
        <v>22320</v>
      </c>
      <c r="AX932" s="88" t="s">
        <v>23250</v>
      </c>
      <c r="AY932" s="83" t="s">
        <v>66</v>
      </c>
      <c r="AZ932" s="2"/>
      <c r="BA932" s="3"/>
      <c r="BB932" s="3"/>
      <c r="BC932" s="3"/>
      <c r="BD932" s="3"/>
    </row>
    <row r="933" spans="1:56" x14ac:dyDescent="0.3">
      <c r="A933" s="69" t="s">
        <v>1021</v>
      </c>
      <c r="B933" s="70"/>
      <c r="C933" s="70"/>
      <c r="D933" s="71"/>
      <c r="E933" s="73"/>
      <c r="F933" s="109" t="s">
        <v>3796</v>
      </c>
      <c r="G933" s="70"/>
      <c r="H933" s="74"/>
      <c r="I933" s="75"/>
      <c r="J933" s="75"/>
      <c r="K933" s="74" t="s">
        <v>25202</v>
      </c>
      <c r="L933" s="78"/>
      <c r="M933" s="79"/>
      <c r="N933" s="79"/>
      <c r="O933" s="80"/>
      <c r="P933" s="81"/>
      <c r="Q933" s="81"/>
      <c r="R933" s="93"/>
      <c r="S933" s="93"/>
      <c r="T933" s="93"/>
      <c r="U933" s="93"/>
      <c r="V933" s="52"/>
      <c r="W933" s="52"/>
      <c r="X933" s="52"/>
      <c r="Y933" s="52"/>
      <c r="Z933" s="51"/>
      <c r="AA933" s="76"/>
      <c r="AB933" s="76"/>
      <c r="AC933" s="77"/>
      <c r="AD933" s="83" t="s">
        <v>17523</v>
      </c>
      <c r="AE933" s="83">
        <v>868</v>
      </c>
      <c r="AF933" s="83">
        <v>610</v>
      </c>
      <c r="AG933" s="83">
        <v>142</v>
      </c>
      <c r="AH933" s="83">
        <v>153</v>
      </c>
      <c r="AI933" s="83"/>
      <c r="AJ933" s="83" t="s">
        <v>19131</v>
      </c>
      <c r="AK933" s="83" t="s">
        <v>20105</v>
      </c>
      <c r="AL933" s="83"/>
      <c r="AM933" s="83"/>
      <c r="AN933" s="85">
        <v>43844.632789351854</v>
      </c>
      <c r="AO933" s="88" t="s">
        <v>21329</v>
      </c>
      <c r="AP933" s="83" t="b">
        <v>1</v>
      </c>
      <c r="AQ933" s="83" t="b">
        <v>0</v>
      </c>
      <c r="AR933" s="83" t="b">
        <v>0</v>
      </c>
      <c r="AS933" s="83"/>
      <c r="AT933" s="83">
        <v>0</v>
      </c>
      <c r="AU933" s="83"/>
      <c r="AV933" s="83" t="b">
        <v>0</v>
      </c>
      <c r="AW933" s="83" t="s">
        <v>22320</v>
      </c>
      <c r="AX933" s="88" t="s">
        <v>23251</v>
      </c>
      <c r="AY933" s="83" t="s">
        <v>66</v>
      </c>
      <c r="AZ933" s="2"/>
      <c r="BA933" s="3"/>
      <c r="BB933" s="3"/>
      <c r="BC933" s="3"/>
      <c r="BD933" s="3"/>
    </row>
    <row r="934" spans="1:56" x14ac:dyDescent="0.3">
      <c r="A934" s="69" t="s">
        <v>1022</v>
      </c>
      <c r="B934" s="70"/>
      <c r="C934" s="70"/>
      <c r="D934" s="71"/>
      <c r="E934" s="73"/>
      <c r="F934" s="109" t="s">
        <v>3797</v>
      </c>
      <c r="G934" s="70"/>
      <c r="H934" s="74"/>
      <c r="I934" s="75"/>
      <c r="J934" s="75"/>
      <c r="K934" s="74" t="s">
        <v>25203</v>
      </c>
      <c r="L934" s="78"/>
      <c r="M934" s="79"/>
      <c r="N934" s="79"/>
      <c r="O934" s="80"/>
      <c r="P934" s="81"/>
      <c r="Q934" s="81"/>
      <c r="R934" s="93"/>
      <c r="S934" s="93"/>
      <c r="T934" s="93"/>
      <c r="U934" s="93"/>
      <c r="V934" s="52"/>
      <c r="W934" s="52"/>
      <c r="X934" s="52"/>
      <c r="Y934" s="52"/>
      <c r="Z934" s="51"/>
      <c r="AA934" s="76"/>
      <c r="AB934" s="76"/>
      <c r="AC934" s="77"/>
      <c r="AD934" s="83" t="s">
        <v>17524</v>
      </c>
      <c r="AE934" s="83">
        <v>208</v>
      </c>
      <c r="AF934" s="83">
        <v>442</v>
      </c>
      <c r="AG934" s="83">
        <v>3506</v>
      </c>
      <c r="AH934" s="83">
        <v>142</v>
      </c>
      <c r="AI934" s="83"/>
      <c r="AJ934" s="83" t="s">
        <v>19132</v>
      </c>
      <c r="AK934" s="83" t="s">
        <v>16552</v>
      </c>
      <c r="AL934" s="83"/>
      <c r="AM934" s="83"/>
      <c r="AN934" s="85">
        <v>40798.718321759261</v>
      </c>
      <c r="AO934" s="83"/>
      <c r="AP934" s="83" t="b">
        <v>1</v>
      </c>
      <c r="AQ934" s="83" t="b">
        <v>0</v>
      </c>
      <c r="AR934" s="83" t="b">
        <v>1</v>
      </c>
      <c r="AS934" s="83"/>
      <c r="AT934" s="83">
        <v>1</v>
      </c>
      <c r="AU934" s="88" t="s">
        <v>22157</v>
      </c>
      <c r="AV934" s="83" t="b">
        <v>0</v>
      </c>
      <c r="AW934" s="83" t="s">
        <v>22320</v>
      </c>
      <c r="AX934" s="88" t="s">
        <v>23252</v>
      </c>
      <c r="AY934" s="83" t="s">
        <v>66</v>
      </c>
      <c r="AZ934" s="2"/>
      <c r="BA934" s="3"/>
      <c r="BB934" s="3"/>
      <c r="BC934" s="3"/>
      <c r="BD934" s="3"/>
    </row>
    <row r="935" spans="1:56" x14ac:dyDescent="0.3">
      <c r="A935" s="69" t="s">
        <v>1023</v>
      </c>
      <c r="B935" s="70"/>
      <c r="C935" s="70"/>
      <c r="D935" s="71"/>
      <c r="E935" s="73"/>
      <c r="F935" s="109" t="s">
        <v>3798</v>
      </c>
      <c r="G935" s="70"/>
      <c r="H935" s="74"/>
      <c r="I935" s="75"/>
      <c r="J935" s="75"/>
      <c r="K935" s="74" t="s">
        <v>25204</v>
      </c>
      <c r="L935" s="78"/>
      <c r="M935" s="79"/>
      <c r="N935" s="79"/>
      <c r="O935" s="80"/>
      <c r="P935" s="81"/>
      <c r="Q935" s="81"/>
      <c r="R935" s="93"/>
      <c r="S935" s="93"/>
      <c r="T935" s="93"/>
      <c r="U935" s="93"/>
      <c r="V935" s="52"/>
      <c r="W935" s="52"/>
      <c r="X935" s="52"/>
      <c r="Y935" s="52"/>
      <c r="Z935" s="51"/>
      <c r="AA935" s="76"/>
      <c r="AB935" s="76"/>
      <c r="AC935" s="77"/>
      <c r="AD935" s="83" t="s">
        <v>17525</v>
      </c>
      <c r="AE935" s="83">
        <v>350</v>
      </c>
      <c r="AF935" s="83">
        <v>741</v>
      </c>
      <c r="AG935" s="83">
        <v>21103</v>
      </c>
      <c r="AH935" s="83">
        <v>3803</v>
      </c>
      <c r="AI935" s="83"/>
      <c r="AJ935" s="83" t="s">
        <v>19133</v>
      </c>
      <c r="AK935" s="83" t="s">
        <v>20106</v>
      </c>
      <c r="AL935" s="88" t="s">
        <v>20469</v>
      </c>
      <c r="AM935" s="83"/>
      <c r="AN935" s="85">
        <v>40679.608611111114</v>
      </c>
      <c r="AO935" s="88" t="s">
        <v>21330</v>
      </c>
      <c r="AP935" s="83" t="b">
        <v>0</v>
      </c>
      <c r="AQ935" s="83" t="b">
        <v>0</v>
      </c>
      <c r="AR935" s="83" t="b">
        <v>1</v>
      </c>
      <c r="AS935" s="83"/>
      <c r="AT935" s="83">
        <v>4</v>
      </c>
      <c r="AU935" s="88" t="s">
        <v>22157</v>
      </c>
      <c r="AV935" s="83" t="b">
        <v>0</v>
      </c>
      <c r="AW935" s="83" t="s">
        <v>22320</v>
      </c>
      <c r="AX935" s="88" t="s">
        <v>23253</v>
      </c>
      <c r="AY935" s="83" t="s">
        <v>66</v>
      </c>
      <c r="AZ935" s="2"/>
      <c r="BA935" s="3"/>
      <c r="BB935" s="3"/>
      <c r="BC935" s="3"/>
      <c r="BD935" s="3"/>
    </row>
    <row r="936" spans="1:56" x14ac:dyDescent="0.3">
      <c r="A936" s="69" t="s">
        <v>1024</v>
      </c>
      <c r="B936" s="70"/>
      <c r="C936" s="70"/>
      <c r="D936" s="71"/>
      <c r="E936" s="73"/>
      <c r="F936" s="109" t="s">
        <v>22247</v>
      </c>
      <c r="G936" s="70"/>
      <c r="H936" s="74"/>
      <c r="I936" s="75"/>
      <c r="J936" s="75"/>
      <c r="K936" s="74" t="s">
        <v>25205</v>
      </c>
      <c r="L936" s="78"/>
      <c r="M936" s="79"/>
      <c r="N936" s="79"/>
      <c r="O936" s="80"/>
      <c r="P936" s="81"/>
      <c r="Q936" s="81"/>
      <c r="R936" s="93"/>
      <c r="S936" s="93"/>
      <c r="T936" s="93"/>
      <c r="U936" s="93"/>
      <c r="V936" s="52"/>
      <c r="W936" s="52"/>
      <c r="X936" s="52"/>
      <c r="Y936" s="52"/>
      <c r="Z936" s="51"/>
      <c r="AA936" s="76"/>
      <c r="AB936" s="76"/>
      <c r="AC936" s="77"/>
      <c r="AD936" s="83">
        <v>8</v>
      </c>
      <c r="AE936" s="83">
        <v>161</v>
      </c>
      <c r="AF936" s="83">
        <v>45</v>
      </c>
      <c r="AG936" s="83">
        <v>4509</v>
      </c>
      <c r="AH936" s="83">
        <v>196</v>
      </c>
      <c r="AI936" s="83"/>
      <c r="AJ936" s="83" t="s">
        <v>19134</v>
      </c>
      <c r="AK936" s="83" t="s">
        <v>18117</v>
      </c>
      <c r="AL936" s="88" t="s">
        <v>20470</v>
      </c>
      <c r="AM936" s="83"/>
      <c r="AN936" s="85">
        <v>41763.530706018515</v>
      </c>
      <c r="AO936" s="88" t="s">
        <v>21331</v>
      </c>
      <c r="AP936" s="83" t="b">
        <v>0</v>
      </c>
      <c r="AQ936" s="83" t="b">
        <v>0</v>
      </c>
      <c r="AR936" s="83" t="b">
        <v>0</v>
      </c>
      <c r="AS936" s="83"/>
      <c r="AT936" s="83">
        <v>0</v>
      </c>
      <c r="AU936" s="88" t="s">
        <v>22157</v>
      </c>
      <c r="AV936" s="83" t="b">
        <v>0</v>
      </c>
      <c r="AW936" s="83" t="s">
        <v>22320</v>
      </c>
      <c r="AX936" s="88" t="s">
        <v>23254</v>
      </c>
      <c r="AY936" s="83" t="s">
        <v>66</v>
      </c>
      <c r="AZ936" s="2"/>
      <c r="BA936" s="3"/>
      <c r="BB936" s="3"/>
      <c r="BC936" s="3"/>
      <c r="BD936" s="3"/>
    </row>
    <row r="937" spans="1:56" x14ac:dyDescent="0.3">
      <c r="A937" s="69" t="s">
        <v>1025</v>
      </c>
      <c r="B937" s="70"/>
      <c r="C937" s="70"/>
      <c r="D937" s="71"/>
      <c r="E937" s="73"/>
      <c r="F937" s="109" t="s">
        <v>3799</v>
      </c>
      <c r="G937" s="70"/>
      <c r="H937" s="74"/>
      <c r="I937" s="75"/>
      <c r="J937" s="75"/>
      <c r="K937" s="74" t="s">
        <v>25206</v>
      </c>
      <c r="L937" s="78"/>
      <c r="M937" s="79"/>
      <c r="N937" s="79"/>
      <c r="O937" s="80"/>
      <c r="P937" s="81"/>
      <c r="Q937" s="81"/>
      <c r="R937" s="93"/>
      <c r="S937" s="93"/>
      <c r="T937" s="93"/>
      <c r="U937" s="93"/>
      <c r="V937" s="52"/>
      <c r="W937" s="52"/>
      <c r="X937" s="52"/>
      <c r="Y937" s="52"/>
      <c r="Z937" s="51"/>
      <c r="AA937" s="76"/>
      <c r="AB937" s="76"/>
      <c r="AC937" s="77"/>
      <c r="AD937" s="83" t="s">
        <v>1025</v>
      </c>
      <c r="AE937" s="83">
        <v>2571</v>
      </c>
      <c r="AF937" s="83">
        <v>722</v>
      </c>
      <c r="AG937" s="83">
        <v>10070</v>
      </c>
      <c r="AH937" s="83">
        <v>12960</v>
      </c>
      <c r="AI937" s="83"/>
      <c r="AJ937" s="83" t="s">
        <v>19135</v>
      </c>
      <c r="AK937" s="83"/>
      <c r="AL937" s="83"/>
      <c r="AM937" s="83"/>
      <c r="AN937" s="85">
        <v>42278.650694444441</v>
      </c>
      <c r="AO937" s="83"/>
      <c r="AP937" s="83" t="b">
        <v>1</v>
      </c>
      <c r="AQ937" s="83" t="b">
        <v>0</v>
      </c>
      <c r="AR937" s="83" t="b">
        <v>0</v>
      </c>
      <c r="AS937" s="83"/>
      <c r="AT937" s="83">
        <v>0</v>
      </c>
      <c r="AU937" s="88" t="s">
        <v>22157</v>
      </c>
      <c r="AV937" s="83" t="b">
        <v>0</v>
      </c>
      <c r="AW937" s="83" t="s">
        <v>22320</v>
      </c>
      <c r="AX937" s="88" t="s">
        <v>23255</v>
      </c>
      <c r="AY937" s="83" t="s">
        <v>66</v>
      </c>
      <c r="AZ937" s="2"/>
      <c r="BA937" s="3"/>
      <c r="BB937" s="3"/>
      <c r="BC937" s="3"/>
      <c r="BD937" s="3"/>
    </row>
    <row r="938" spans="1:56" x14ac:dyDescent="0.3">
      <c r="A938" s="69" t="s">
        <v>1026</v>
      </c>
      <c r="B938" s="70"/>
      <c r="C938" s="70"/>
      <c r="D938" s="71"/>
      <c r="E938" s="73"/>
      <c r="F938" s="109" t="s">
        <v>3800</v>
      </c>
      <c r="G938" s="70"/>
      <c r="H938" s="74"/>
      <c r="I938" s="75"/>
      <c r="J938" s="75"/>
      <c r="K938" s="74" t="s">
        <v>25207</v>
      </c>
      <c r="L938" s="78"/>
      <c r="M938" s="79"/>
      <c r="N938" s="79"/>
      <c r="O938" s="80"/>
      <c r="P938" s="81"/>
      <c r="Q938" s="81"/>
      <c r="R938" s="93"/>
      <c r="S938" s="93"/>
      <c r="T938" s="93"/>
      <c r="U938" s="93"/>
      <c r="V938" s="52"/>
      <c r="W938" s="52"/>
      <c r="X938" s="52"/>
      <c r="Y938" s="52"/>
      <c r="Z938" s="51"/>
      <c r="AA938" s="76"/>
      <c r="AB938" s="76"/>
      <c r="AC938" s="77"/>
      <c r="AD938" s="83" t="s">
        <v>17526</v>
      </c>
      <c r="AE938" s="83">
        <v>104</v>
      </c>
      <c r="AF938" s="83">
        <v>89</v>
      </c>
      <c r="AG938" s="83">
        <v>452</v>
      </c>
      <c r="AH938" s="83">
        <v>1369</v>
      </c>
      <c r="AI938" s="83"/>
      <c r="AJ938" s="83" t="s">
        <v>19136</v>
      </c>
      <c r="AK938" s="83" t="s">
        <v>16561</v>
      </c>
      <c r="AL938" s="83"/>
      <c r="AM938" s="83"/>
      <c r="AN938" s="85">
        <v>42574.93546296296</v>
      </c>
      <c r="AO938" s="88" t="s">
        <v>21332</v>
      </c>
      <c r="AP938" s="83" t="b">
        <v>1</v>
      </c>
      <c r="AQ938" s="83" t="b">
        <v>0</v>
      </c>
      <c r="AR938" s="83" t="b">
        <v>0</v>
      </c>
      <c r="AS938" s="83"/>
      <c r="AT938" s="83">
        <v>0</v>
      </c>
      <c r="AU938" s="83"/>
      <c r="AV938" s="83" t="b">
        <v>0</v>
      </c>
      <c r="AW938" s="83" t="s">
        <v>22320</v>
      </c>
      <c r="AX938" s="88" t="s">
        <v>23256</v>
      </c>
      <c r="AY938" s="83" t="s">
        <v>66</v>
      </c>
      <c r="AZ938" s="2"/>
      <c r="BA938" s="3"/>
      <c r="BB938" s="3"/>
      <c r="BC938" s="3"/>
      <c r="BD938" s="3"/>
    </row>
    <row r="939" spans="1:56" x14ac:dyDescent="0.3">
      <c r="A939" s="69" t="s">
        <v>1027</v>
      </c>
      <c r="B939" s="70"/>
      <c r="C939" s="70"/>
      <c r="D939" s="71"/>
      <c r="E939" s="73"/>
      <c r="F939" s="109" t="s">
        <v>3801</v>
      </c>
      <c r="G939" s="70"/>
      <c r="H939" s="74"/>
      <c r="I939" s="75"/>
      <c r="J939" s="75"/>
      <c r="K939" s="74" t="s">
        <v>25208</v>
      </c>
      <c r="L939" s="78"/>
      <c r="M939" s="79"/>
      <c r="N939" s="79"/>
      <c r="O939" s="80"/>
      <c r="P939" s="81"/>
      <c r="Q939" s="81"/>
      <c r="R939" s="93"/>
      <c r="S939" s="93"/>
      <c r="T939" s="93"/>
      <c r="U939" s="93"/>
      <c r="V939" s="52"/>
      <c r="W939" s="52"/>
      <c r="X939" s="52"/>
      <c r="Y939" s="52"/>
      <c r="Z939" s="51"/>
      <c r="AA939" s="76"/>
      <c r="AB939" s="76"/>
      <c r="AC939" s="77"/>
      <c r="AD939" s="83" t="s">
        <v>17527</v>
      </c>
      <c r="AE939" s="83">
        <v>215</v>
      </c>
      <c r="AF939" s="83">
        <v>28</v>
      </c>
      <c r="AG939" s="83">
        <v>1040</v>
      </c>
      <c r="AH939" s="83">
        <v>1007</v>
      </c>
      <c r="AI939" s="83"/>
      <c r="AJ939" s="83" t="s">
        <v>19137</v>
      </c>
      <c r="AK939" s="83"/>
      <c r="AL939" s="83"/>
      <c r="AM939" s="83"/>
      <c r="AN939" s="85">
        <v>42626.737650462965</v>
      </c>
      <c r="AO939" s="88" t="s">
        <v>21333</v>
      </c>
      <c r="AP939" s="83" t="b">
        <v>1</v>
      </c>
      <c r="AQ939" s="83" t="b">
        <v>0</v>
      </c>
      <c r="AR939" s="83" t="b">
        <v>0</v>
      </c>
      <c r="AS939" s="83"/>
      <c r="AT939" s="83">
        <v>0</v>
      </c>
      <c r="AU939" s="83"/>
      <c r="AV939" s="83" t="b">
        <v>0</v>
      </c>
      <c r="AW939" s="83" t="s">
        <v>22320</v>
      </c>
      <c r="AX939" s="88" t="s">
        <v>23257</v>
      </c>
      <c r="AY939" s="83" t="s">
        <v>66</v>
      </c>
      <c r="AZ939" s="2"/>
      <c r="BA939" s="3"/>
      <c r="BB939" s="3"/>
      <c r="BC939" s="3"/>
      <c r="BD939" s="3"/>
    </row>
    <row r="940" spans="1:56" x14ac:dyDescent="0.3">
      <c r="A940" s="69" t="s">
        <v>1028</v>
      </c>
      <c r="B940" s="70"/>
      <c r="C940" s="70"/>
      <c r="D940" s="71"/>
      <c r="E940" s="73"/>
      <c r="F940" s="109" t="s">
        <v>3802</v>
      </c>
      <c r="G940" s="70"/>
      <c r="H940" s="74"/>
      <c r="I940" s="75"/>
      <c r="J940" s="75"/>
      <c r="K940" s="74" t="s">
        <v>25209</v>
      </c>
      <c r="L940" s="78"/>
      <c r="M940" s="79"/>
      <c r="N940" s="79"/>
      <c r="O940" s="80"/>
      <c r="P940" s="81"/>
      <c r="Q940" s="81"/>
      <c r="R940" s="93"/>
      <c r="S940" s="93"/>
      <c r="T940" s="93"/>
      <c r="U940" s="93"/>
      <c r="V940" s="52"/>
      <c r="W940" s="52"/>
      <c r="X940" s="52"/>
      <c r="Y940" s="52"/>
      <c r="Z940" s="51"/>
      <c r="AA940" s="76"/>
      <c r="AB940" s="76"/>
      <c r="AC940" s="77"/>
      <c r="AD940" s="83" t="s">
        <v>17528</v>
      </c>
      <c r="AE940" s="83">
        <v>407</v>
      </c>
      <c r="AF940" s="83">
        <v>1041</v>
      </c>
      <c r="AG940" s="83">
        <v>10124</v>
      </c>
      <c r="AH940" s="83">
        <v>1549</v>
      </c>
      <c r="AI940" s="83"/>
      <c r="AJ940" s="83" t="s">
        <v>19138</v>
      </c>
      <c r="AK940" s="83" t="s">
        <v>2911</v>
      </c>
      <c r="AL940" s="88" t="s">
        <v>20471</v>
      </c>
      <c r="AM940" s="83"/>
      <c r="AN940" s="85">
        <v>40956.560034722221</v>
      </c>
      <c r="AO940" s="88" t="s">
        <v>21334</v>
      </c>
      <c r="AP940" s="83" t="b">
        <v>0</v>
      </c>
      <c r="AQ940" s="83" t="b">
        <v>0</v>
      </c>
      <c r="AR940" s="83" t="b">
        <v>1</v>
      </c>
      <c r="AS940" s="83"/>
      <c r="AT940" s="83">
        <v>7</v>
      </c>
      <c r="AU940" s="88" t="s">
        <v>22169</v>
      </c>
      <c r="AV940" s="83" t="b">
        <v>0</v>
      </c>
      <c r="AW940" s="83" t="s">
        <v>22320</v>
      </c>
      <c r="AX940" s="88" t="s">
        <v>23258</v>
      </c>
      <c r="AY940" s="83" t="s">
        <v>66</v>
      </c>
      <c r="AZ940" s="2"/>
      <c r="BA940" s="3"/>
      <c r="BB940" s="3"/>
      <c r="BC940" s="3"/>
      <c r="BD940" s="3"/>
    </row>
    <row r="941" spans="1:56" x14ac:dyDescent="0.3">
      <c r="A941" s="69" t="s">
        <v>1029</v>
      </c>
      <c r="B941" s="70"/>
      <c r="C941" s="70"/>
      <c r="D941" s="71"/>
      <c r="E941" s="73"/>
      <c r="F941" s="109" t="s">
        <v>3803</v>
      </c>
      <c r="G941" s="70"/>
      <c r="H941" s="74"/>
      <c r="I941" s="75"/>
      <c r="J941" s="75"/>
      <c r="K941" s="74" t="s">
        <v>25210</v>
      </c>
      <c r="L941" s="78"/>
      <c r="M941" s="79"/>
      <c r="N941" s="79"/>
      <c r="O941" s="80"/>
      <c r="P941" s="81"/>
      <c r="Q941" s="81"/>
      <c r="R941" s="93"/>
      <c r="S941" s="93"/>
      <c r="T941" s="93"/>
      <c r="U941" s="93"/>
      <c r="V941" s="52"/>
      <c r="W941" s="52"/>
      <c r="X941" s="52"/>
      <c r="Y941" s="52"/>
      <c r="Z941" s="51"/>
      <c r="AA941" s="76"/>
      <c r="AB941" s="76"/>
      <c r="AC941" s="77"/>
      <c r="AD941" s="83" t="s">
        <v>17529</v>
      </c>
      <c r="AE941" s="83">
        <v>436</v>
      </c>
      <c r="AF941" s="83">
        <v>218</v>
      </c>
      <c r="AG941" s="83">
        <v>14824</v>
      </c>
      <c r="AH941" s="83">
        <v>31002</v>
      </c>
      <c r="AI941" s="83"/>
      <c r="AJ941" s="83" t="s">
        <v>19139</v>
      </c>
      <c r="AK941" s="83" t="s">
        <v>16561</v>
      </c>
      <c r="AL941" s="83"/>
      <c r="AM941" s="83"/>
      <c r="AN941" s="85">
        <v>40771.335833333331</v>
      </c>
      <c r="AO941" s="88" t="s">
        <v>21335</v>
      </c>
      <c r="AP941" s="83" t="b">
        <v>0</v>
      </c>
      <c r="AQ941" s="83" t="b">
        <v>0</v>
      </c>
      <c r="AR941" s="83" t="b">
        <v>1</v>
      </c>
      <c r="AS941" s="83"/>
      <c r="AT941" s="83">
        <v>2</v>
      </c>
      <c r="AU941" s="88" t="s">
        <v>22157</v>
      </c>
      <c r="AV941" s="83" t="b">
        <v>0</v>
      </c>
      <c r="AW941" s="83" t="s">
        <v>22320</v>
      </c>
      <c r="AX941" s="88" t="s">
        <v>23259</v>
      </c>
      <c r="AY941" s="83" t="s">
        <v>66</v>
      </c>
      <c r="AZ941" s="2"/>
      <c r="BA941" s="3"/>
      <c r="BB941" s="3"/>
      <c r="BC941" s="3"/>
      <c r="BD941" s="3"/>
    </row>
    <row r="942" spans="1:56" x14ac:dyDescent="0.3">
      <c r="A942" s="69" t="s">
        <v>1030</v>
      </c>
      <c r="B942" s="70"/>
      <c r="C942" s="70"/>
      <c r="D942" s="71"/>
      <c r="E942" s="73"/>
      <c r="F942" s="109" t="s">
        <v>3804</v>
      </c>
      <c r="G942" s="70"/>
      <c r="H942" s="74"/>
      <c r="I942" s="75"/>
      <c r="J942" s="75"/>
      <c r="K942" s="74" t="s">
        <v>25211</v>
      </c>
      <c r="L942" s="78"/>
      <c r="M942" s="79"/>
      <c r="N942" s="79"/>
      <c r="O942" s="80"/>
      <c r="P942" s="81"/>
      <c r="Q942" s="81"/>
      <c r="R942" s="93"/>
      <c r="S942" s="93"/>
      <c r="T942" s="93"/>
      <c r="U942" s="93"/>
      <c r="V942" s="52"/>
      <c r="W942" s="52"/>
      <c r="X942" s="52"/>
      <c r="Y942" s="52"/>
      <c r="Z942" s="51"/>
      <c r="AA942" s="76"/>
      <c r="AB942" s="76"/>
      <c r="AC942" s="77"/>
      <c r="AD942" s="83" t="s">
        <v>17530</v>
      </c>
      <c r="AE942" s="83">
        <v>1668</v>
      </c>
      <c r="AF942" s="83">
        <v>1755</v>
      </c>
      <c r="AG942" s="83">
        <v>157624</v>
      </c>
      <c r="AH942" s="83">
        <v>4243</v>
      </c>
      <c r="AI942" s="83"/>
      <c r="AJ942" s="83" t="s">
        <v>19140</v>
      </c>
      <c r="AK942" s="83"/>
      <c r="AL942" s="83"/>
      <c r="AM942" s="83"/>
      <c r="AN942" s="85">
        <v>42043.675219907411</v>
      </c>
      <c r="AO942" s="88" t="s">
        <v>21336</v>
      </c>
      <c r="AP942" s="83" t="b">
        <v>1</v>
      </c>
      <c r="AQ942" s="83" t="b">
        <v>0</v>
      </c>
      <c r="AR942" s="83" t="b">
        <v>1</v>
      </c>
      <c r="AS942" s="83"/>
      <c r="AT942" s="83">
        <v>3</v>
      </c>
      <c r="AU942" s="88" t="s">
        <v>22157</v>
      </c>
      <c r="AV942" s="83" t="b">
        <v>0</v>
      </c>
      <c r="AW942" s="83" t="s">
        <v>22320</v>
      </c>
      <c r="AX942" s="88" t="s">
        <v>23260</v>
      </c>
      <c r="AY942" s="83" t="s">
        <v>66</v>
      </c>
      <c r="AZ942" s="2"/>
      <c r="BA942" s="3"/>
      <c r="BB942" s="3"/>
      <c r="BC942" s="3"/>
      <c r="BD942" s="3"/>
    </row>
    <row r="943" spans="1:56" x14ac:dyDescent="0.3">
      <c r="A943" s="69" t="s">
        <v>1031</v>
      </c>
      <c r="B943" s="70"/>
      <c r="C943" s="70"/>
      <c r="D943" s="71"/>
      <c r="E943" s="73"/>
      <c r="F943" s="109" t="s">
        <v>3805</v>
      </c>
      <c r="G943" s="70"/>
      <c r="H943" s="74"/>
      <c r="I943" s="75"/>
      <c r="J943" s="75"/>
      <c r="K943" s="74" t="s">
        <v>25212</v>
      </c>
      <c r="L943" s="78"/>
      <c r="M943" s="79"/>
      <c r="N943" s="79"/>
      <c r="O943" s="80"/>
      <c r="P943" s="81"/>
      <c r="Q943" s="81"/>
      <c r="R943" s="93"/>
      <c r="S943" s="93"/>
      <c r="T943" s="93"/>
      <c r="U943" s="93"/>
      <c r="V943" s="52"/>
      <c r="W943" s="52"/>
      <c r="X943" s="52"/>
      <c r="Y943" s="52"/>
      <c r="Z943" s="51"/>
      <c r="AA943" s="76"/>
      <c r="AB943" s="76"/>
      <c r="AC943" s="77"/>
      <c r="AD943" s="83" t="s">
        <v>17531</v>
      </c>
      <c r="AE943" s="83">
        <v>835</v>
      </c>
      <c r="AF943" s="83">
        <v>2142</v>
      </c>
      <c r="AG943" s="83">
        <v>41659</v>
      </c>
      <c r="AH943" s="83">
        <v>5556</v>
      </c>
      <c r="AI943" s="83"/>
      <c r="AJ943" s="83" t="s">
        <v>19141</v>
      </c>
      <c r="AK943" s="83" t="s">
        <v>20107</v>
      </c>
      <c r="AL943" s="88" t="s">
        <v>20472</v>
      </c>
      <c r="AM943" s="83"/>
      <c r="AN943" s="85">
        <v>39921.141250000001</v>
      </c>
      <c r="AO943" s="88" t="s">
        <v>21337</v>
      </c>
      <c r="AP943" s="83" t="b">
        <v>1</v>
      </c>
      <c r="AQ943" s="83" t="b">
        <v>0</v>
      </c>
      <c r="AR943" s="83" t="b">
        <v>1</v>
      </c>
      <c r="AS943" s="83"/>
      <c r="AT943" s="83">
        <v>33</v>
      </c>
      <c r="AU943" s="88" t="s">
        <v>22157</v>
      </c>
      <c r="AV943" s="83" t="b">
        <v>0</v>
      </c>
      <c r="AW943" s="83" t="s">
        <v>22320</v>
      </c>
      <c r="AX943" s="88" t="s">
        <v>23261</v>
      </c>
      <c r="AY943" s="83" t="s">
        <v>66</v>
      </c>
      <c r="AZ943" s="2"/>
      <c r="BA943" s="3"/>
      <c r="BB943" s="3"/>
      <c r="BC943" s="3"/>
      <c r="BD943" s="3"/>
    </row>
    <row r="944" spans="1:56" x14ac:dyDescent="0.3">
      <c r="A944" s="69" t="s">
        <v>1032</v>
      </c>
      <c r="B944" s="70"/>
      <c r="C944" s="70"/>
      <c r="D944" s="71"/>
      <c r="E944" s="73"/>
      <c r="F944" s="109" t="s">
        <v>3806</v>
      </c>
      <c r="G944" s="70"/>
      <c r="H944" s="74"/>
      <c r="I944" s="75"/>
      <c r="J944" s="75"/>
      <c r="K944" s="74" t="s">
        <v>25213</v>
      </c>
      <c r="L944" s="78"/>
      <c r="M944" s="79"/>
      <c r="N944" s="79"/>
      <c r="O944" s="80"/>
      <c r="P944" s="81"/>
      <c r="Q944" s="81"/>
      <c r="R944" s="93"/>
      <c r="S944" s="93"/>
      <c r="T944" s="93"/>
      <c r="U944" s="93"/>
      <c r="V944" s="52"/>
      <c r="W944" s="52"/>
      <c r="X944" s="52"/>
      <c r="Y944" s="52"/>
      <c r="Z944" s="51"/>
      <c r="AA944" s="76"/>
      <c r="AB944" s="76"/>
      <c r="AC944" s="77"/>
      <c r="AD944" s="83" t="s">
        <v>17532</v>
      </c>
      <c r="AE944" s="83">
        <v>274</v>
      </c>
      <c r="AF944" s="83">
        <v>497</v>
      </c>
      <c r="AG944" s="83">
        <v>19272</v>
      </c>
      <c r="AH944" s="83">
        <v>2168</v>
      </c>
      <c r="AI944" s="83"/>
      <c r="AJ944" s="83" t="s">
        <v>19142</v>
      </c>
      <c r="AK944" s="83" t="s">
        <v>16561</v>
      </c>
      <c r="AL944" s="83"/>
      <c r="AM944" s="83"/>
      <c r="AN944" s="85">
        <v>41134.162106481483</v>
      </c>
      <c r="AO944" s="88" t="s">
        <v>21338</v>
      </c>
      <c r="AP944" s="83" t="b">
        <v>0</v>
      </c>
      <c r="AQ944" s="83" t="b">
        <v>0</v>
      </c>
      <c r="AR944" s="83" t="b">
        <v>0</v>
      </c>
      <c r="AS944" s="83"/>
      <c r="AT944" s="83">
        <v>2</v>
      </c>
      <c r="AU944" s="88" t="s">
        <v>22164</v>
      </c>
      <c r="AV944" s="83" t="b">
        <v>0</v>
      </c>
      <c r="AW944" s="83" t="s">
        <v>22320</v>
      </c>
      <c r="AX944" s="88" t="s">
        <v>23262</v>
      </c>
      <c r="AY944" s="83" t="s">
        <v>66</v>
      </c>
      <c r="AZ944" s="2"/>
      <c r="BA944" s="3"/>
      <c r="BB944" s="3"/>
      <c r="BC944" s="3"/>
      <c r="BD944" s="3"/>
    </row>
    <row r="945" spans="1:56" x14ac:dyDescent="0.3">
      <c r="A945" s="69" t="s">
        <v>1033</v>
      </c>
      <c r="B945" s="70"/>
      <c r="C945" s="70"/>
      <c r="D945" s="71"/>
      <c r="E945" s="73"/>
      <c r="F945" s="109" t="s">
        <v>3807</v>
      </c>
      <c r="G945" s="70"/>
      <c r="H945" s="74"/>
      <c r="I945" s="75"/>
      <c r="J945" s="75"/>
      <c r="K945" s="74" t="s">
        <v>25214</v>
      </c>
      <c r="L945" s="78"/>
      <c r="M945" s="79"/>
      <c r="N945" s="79"/>
      <c r="O945" s="80"/>
      <c r="P945" s="81"/>
      <c r="Q945" s="81"/>
      <c r="R945" s="93"/>
      <c r="S945" s="93"/>
      <c r="T945" s="93"/>
      <c r="U945" s="93"/>
      <c r="V945" s="52"/>
      <c r="W945" s="52"/>
      <c r="X945" s="52"/>
      <c r="Y945" s="52"/>
      <c r="Z945" s="51"/>
      <c r="AA945" s="76"/>
      <c r="AB945" s="76"/>
      <c r="AC945" s="77"/>
      <c r="AD945" s="83" t="s">
        <v>17533</v>
      </c>
      <c r="AE945" s="83">
        <v>171</v>
      </c>
      <c r="AF945" s="83">
        <v>79</v>
      </c>
      <c r="AG945" s="83">
        <v>4199</v>
      </c>
      <c r="AH945" s="83">
        <v>981</v>
      </c>
      <c r="AI945" s="83"/>
      <c r="AJ945" s="83"/>
      <c r="AK945" s="83" t="s">
        <v>16552</v>
      </c>
      <c r="AL945" s="83"/>
      <c r="AM945" s="83"/>
      <c r="AN945" s="85">
        <v>40776.128368055557</v>
      </c>
      <c r="AO945" s="88" t="s">
        <v>21339</v>
      </c>
      <c r="AP945" s="83" t="b">
        <v>1</v>
      </c>
      <c r="AQ945" s="83" t="b">
        <v>0</v>
      </c>
      <c r="AR945" s="83" t="b">
        <v>0</v>
      </c>
      <c r="AS945" s="83"/>
      <c r="AT945" s="83">
        <v>0</v>
      </c>
      <c r="AU945" s="88" t="s">
        <v>22157</v>
      </c>
      <c r="AV945" s="83" t="b">
        <v>0</v>
      </c>
      <c r="AW945" s="83" t="s">
        <v>22320</v>
      </c>
      <c r="AX945" s="88" t="s">
        <v>23263</v>
      </c>
      <c r="AY945" s="83" t="s">
        <v>66</v>
      </c>
      <c r="AZ945" s="2"/>
      <c r="BA945" s="3"/>
      <c r="BB945" s="3"/>
      <c r="BC945" s="3"/>
      <c r="BD945" s="3"/>
    </row>
    <row r="946" spans="1:56" x14ac:dyDescent="0.3">
      <c r="A946" s="69" t="s">
        <v>1034</v>
      </c>
      <c r="B946" s="70"/>
      <c r="C946" s="70"/>
      <c r="D946" s="71"/>
      <c r="E946" s="73"/>
      <c r="F946" s="109" t="s">
        <v>3808</v>
      </c>
      <c r="G946" s="70"/>
      <c r="H946" s="74"/>
      <c r="I946" s="75"/>
      <c r="J946" s="75"/>
      <c r="K946" s="74" t="s">
        <v>25215</v>
      </c>
      <c r="L946" s="78"/>
      <c r="M946" s="79"/>
      <c r="N946" s="79"/>
      <c r="O946" s="80"/>
      <c r="P946" s="81"/>
      <c r="Q946" s="81"/>
      <c r="R946" s="93"/>
      <c r="S946" s="93"/>
      <c r="T946" s="93"/>
      <c r="U946" s="93"/>
      <c r="V946" s="52"/>
      <c r="W946" s="52"/>
      <c r="X946" s="52"/>
      <c r="Y946" s="52"/>
      <c r="Z946" s="51"/>
      <c r="AA946" s="76"/>
      <c r="AB946" s="76"/>
      <c r="AC946" s="77"/>
      <c r="AD946" s="83" t="s">
        <v>17534</v>
      </c>
      <c r="AE946" s="83">
        <v>176</v>
      </c>
      <c r="AF946" s="83">
        <v>308</v>
      </c>
      <c r="AG946" s="83">
        <v>6352</v>
      </c>
      <c r="AH946" s="83">
        <v>3160</v>
      </c>
      <c r="AI946" s="83"/>
      <c r="AJ946" s="83"/>
      <c r="AK946" s="83" t="s">
        <v>16561</v>
      </c>
      <c r="AL946" s="88" t="s">
        <v>20473</v>
      </c>
      <c r="AM946" s="83"/>
      <c r="AN946" s="85">
        <v>42822.20480324074</v>
      </c>
      <c r="AO946" s="88" t="s">
        <v>21340</v>
      </c>
      <c r="AP946" s="83" t="b">
        <v>1</v>
      </c>
      <c r="AQ946" s="83" t="b">
        <v>0</v>
      </c>
      <c r="AR946" s="83" t="b">
        <v>1</v>
      </c>
      <c r="AS946" s="83"/>
      <c r="AT946" s="83">
        <v>0</v>
      </c>
      <c r="AU946" s="83"/>
      <c r="AV946" s="83" t="b">
        <v>0</v>
      </c>
      <c r="AW946" s="83" t="s">
        <v>22320</v>
      </c>
      <c r="AX946" s="88" t="s">
        <v>23264</v>
      </c>
      <c r="AY946" s="83" t="s">
        <v>66</v>
      </c>
      <c r="AZ946" s="2"/>
      <c r="BA946" s="3"/>
      <c r="BB946" s="3"/>
      <c r="BC946" s="3"/>
      <c r="BD946" s="3"/>
    </row>
    <row r="947" spans="1:56" x14ac:dyDescent="0.3">
      <c r="A947" s="69" t="s">
        <v>1035</v>
      </c>
      <c r="B947" s="70"/>
      <c r="C947" s="70"/>
      <c r="D947" s="71"/>
      <c r="E947" s="73"/>
      <c r="F947" s="109" t="s">
        <v>3809</v>
      </c>
      <c r="G947" s="70"/>
      <c r="H947" s="74"/>
      <c r="I947" s="75"/>
      <c r="J947" s="75"/>
      <c r="K947" s="74" t="s">
        <v>25216</v>
      </c>
      <c r="L947" s="78"/>
      <c r="M947" s="79"/>
      <c r="N947" s="79"/>
      <c r="O947" s="80"/>
      <c r="P947" s="81"/>
      <c r="Q947" s="81"/>
      <c r="R947" s="93"/>
      <c r="S947" s="93"/>
      <c r="T947" s="93"/>
      <c r="U947" s="93"/>
      <c r="V947" s="52"/>
      <c r="W947" s="52"/>
      <c r="X947" s="52"/>
      <c r="Y947" s="52"/>
      <c r="Z947" s="51"/>
      <c r="AA947" s="76"/>
      <c r="AB947" s="76"/>
      <c r="AC947" s="77"/>
      <c r="AD947" s="83" t="s">
        <v>17087</v>
      </c>
      <c r="AE947" s="83">
        <v>16</v>
      </c>
      <c r="AF947" s="83">
        <v>66</v>
      </c>
      <c r="AG947" s="83">
        <v>124</v>
      </c>
      <c r="AH947" s="83">
        <v>61</v>
      </c>
      <c r="AI947" s="83"/>
      <c r="AJ947" s="83"/>
      <c r="AK947" s="83" t="s">
        <v>16561</v>
      </c>
      <c r="AL947" s="83"/>
      <c r="AM947" s="83"/>
      <c r="AN947" s="85">
        <v>43053.6721875</v>
      </c>
      <c r="AO947" s="88" t="s">
        <v>21341</v>
      </c>
      <c r="AP947" s="83" t="b">
        <v>1</v>
      </c>
      <c r="AQ947" s="83" t="b">
        <v>0</v>
      </c>
      <c r="AR947" s="83" t="b">
        <v>0</v>
      </c>
      <c r="AS947" s="83"/>
      <c r="AT947" s="83">
        <v>0</v>
      </c>
      <c r="AU947" s="83"/>
      <c r="AV947" s="83" t="b">
        <v>0</v>
      </c>
      <c r="AW947" s="83" t="s">
        <v>22320</v>
      </c>
      <c r="AX947" s="88" t="s">
        <v>23265</v>
      </c>
      <c r="AY947" s="83" t="s">
        <v>66</v>
      </c>
      <c r="AZ947" s="2"/>
      <c r="BA947" s="3"/>
      <c r="BB947" s="3"/>
      <c r="BC947" s="3"/>
      <c r="BD947" s="3"/>
    </row>
    <row r="948" spans="1:56" x14ac:dyDescent="0.3">
      <c r="A948" s="69" t="s">
        <v>1316</v>
      </c>
      <c r="B948" s="70"/>
      <c r="C948" s="70"/>
      <c r="D948" s="71"/>
      <c r="E948" s="73"/>
      <c r="F948" s="109" t="s">
        <v>4074</v>
      </c>
      <c r="G948" s="70"/>
      <c r="H948" s="74"/>
      <c r="I948" s="75"/>
      <c r="J948" s="75"/>
      <c r="K948" s="74" t="s">
        <v>25217</v>
      </c>
      <c r="L948" s="78"/>
      <c r="M948" s="79"/>
      <c r="N948" s="79"/>
      <c r="O948" s="80"/>
      <c r="P948" s="81"/>
      <c r="Q948" s="81"/>
      <c r="R948" s="93"/>
      <c r="S948" s="93"/>
      <c r="T948" s="93"/>
      <c r="U948" s="93"/>
      <c r="V948" s="52"/>
      <c r="W948" s="52"/>
      <c r="X948" s="52"/>
      <c r="Y948" s="52"/>
      <c r="Z948" s="51"/>
      <c r="AA948" s="76"/>
      <c r="AB948" s="76"/>
      <c r="AC948" s="77"/>
      <c r="AD948" s="83" t="s">
        <v>17535</v>
      </c>
      <c r="AE948" s="83">
        <v>472</v>
      </c>
      <c r="AF948" s="83">
        <v>134</v>
      </c>
      <c r="AG948" s="83">
        <v>2547</v>
      </c>
      <c r="AH948" s="83">
        <v>4590</v>
      </c>
      <c r="AI948" s="83"/>
      <c r="AJ948" s="83" t="s">
        <v>19143</v>
      </c>
      <c r="AK948" s="83" t="s">
        <v>20108</v>
      </c>
      <c r="AL948" s="83"/>
      <c r="AM948" s="83"/>
      <c r="AN948" s="85">
        <v>43467.839236111111</v>
      </c>
      <c r="AO948" s="88" t="s">
        <v>21342</v>
      </c>
      <c r="AP948" s="83" t="b">
        <v>1</v>
      </c>
      <c r="AQ948" s="83" t="b">
        <v>0</v>
      </c>
      <c r="AR948" s="83" t="b">
        <v>1</v>
      </c>
      <c r="AS948" s="83"/>
      <c r="AT948" s="83">
        <v>1</v>
      </c>
      <c r="AU948" s="83"/>
      <c r="AV948" s="83" t="b">
        <v>0</v>
      </c>
      <c r="AW948" s="83" t="s">
        <v>22320</v>
      </c>
      <c r="AX948" s="88" t="s">
        <v>23266</v>
      </c>
      <c r="AY948" s="83" t="s">
        <v>66</v>
      </c>
      <c r="AZ948" s="2"/>
      <c r="BA948" s="3"/>
      <c r="BB948" s="3"/>
      <c r="BC948" s="3"/>
      <c r="BD948" s="3"/>
    </row>
    <row r="949" spans="1:56" x14ac:dyDescent="0.3">
      <c r="A949" s="69" t="s">
        <v>1036</v>
      </c>
      <c r="B949" s="70"/>
      <c r="C949" s="70"/>
      <c r="D949" s="71"/>
      <c r="E949" s="73"/>
      <c r="F949" s="109" t="s">
        <v>3810</v>
      </c>
      <c r="G949" s="70"/>
      <c r="H949" s="74"/>
      <c r="I949" s="75"/>
      <c r="J949" s="75"/>
      <c r="K949" s="74" t="s">
        <v>25218</v>
      </c>
      <c r="L949" s="78"/>
      <c r="M949" s="79"/>
      <c r="N949" s="79"/>
      <c r="O949" s="80"/>
      <c r="P949" s="81"/>
      <c r="Q949" s="81"/>
      <c r="R949" s="93"/>
      <c r="S949" s="93"/>
      <c r="T949" s="93"/>
      <c r="U949" s="93"/>
      <c r="V949" s="52"/>
      <c r="W949" s="52"/>
      <c r="X949" s="52"/>
      <c r="Y949" s="52"/>
      <c r="Z949" s="51"/>
      <c r="AA949" s="76"/>
      <c r="AB949" s="76"/>
      <c r="AC949" s="77"/>
      <c r="AD949" s="83" t="s">
        <v>17536</v>
      </c>
      <c r="AE949" s="83">
        <v>98</v>
      </c>
      <c r="AF949" s="83">
        <v>1419</v>
      </c>
      <c r="AG949" s="83">
        <v>40654</v>
      </c>
      <c r="AH949" s="83">
        <v>693</v>
      </c>
      <c r="AI949" s="83"/>
      <c r="AJ949" s="83" t="s">
        <v>19144</v>
      </c>
      <c r="AK949" s="83" t="s">
        <v>16561</v>
      </c>
      <c r="AL949" s="83"/>
      <c r="AM949" s="83"/>
      <c r="AN949" s="85">
        <v>40749.909930555557</v>
      </c>
      <c r="AO949" s="88" t="s">
        <v>21343</v>
      </c>
      <c r="AP949" s="83" t="b">
        <v>1</v>
      </c>
      <c r="AQ949" s="83" t="b">
        <v>0</v>
      </c>
      <c r="AR949" s="83" t="b">
        <v>1</v>
      </c>
      <c r="AS949" s="83"/>
      <c r="AT949" s="83">
        <v>12</v>
      </c>
      <c r="AU949" s="88" t="s">
        <v>22157</v>
      </c>
      <c r="AV949" s="83" t="b">
        <v>0</v>
      </c>
      <c r="AW949" s="83" t="s">
        <v>22320</v>
      </c>
      <c r="AX949" s="88" t="s">
        <v>23267</v>
      </c>
      <c r="AY949" s="83" t="s">
        <v>66</v>
      </c>
      <c r="AZ949" s="2"/>
      <c r="BA949" s="3"/>
      <c r="BB949" s="3"/>
      <c r="BC949" s="3"/>
      <c r="BD949" s="3"/>
    </row>
    <row r="950" spans="1:56" x14ac:dyDescent="0.3">
      <c r="A950" s="69" t="s">
        <v>1037</v>
      </c>
      <c r="B950" s="70"/>
      <c r="C950" s="70"/>
      <c r="D950" s="71"/>
      <c r="E950" s="73"/>
      <c r="F950" s="109" t="s">
        <v>3811</v>
      </c>
      <c r="G950" s="70"/>
      <c r="H950" s="74"/>
      <c r="I950" s="75"/>
      <c r="J950" s="75"/>
      <c r="K950" s="74" t="s">
        <v>25219</v>
      </c>
      <c r="L950" s="78"/>
      <c r="M950" s="79"/>
      <c r="N950" s="79"/>
      <c r="O950" s="80"/>
      <c r="P950" s="81"/>
      <c r="Q950" s="81"/>
      <c r="R950" s="93"/>
      <c r="S950" s="93"/>
      <c r="T950" s="93"/>
      <c r="U950" s="93"/>
      <c r="V950" s="52"/>
      <c r="W950" s="52"/>
      <c r="X950" s="52"/>
      <c r="Y950" s="52"/>
      <c r="Z950" s="51"/>
      <c r="AA950" s="76"/>
      <c r="AB950" s="76"/>
      <c r="AC950" s="77"/>
      <c r="AD950" s="83" t="s">
        <v>17537</v>
      </c>
      <c r="AE950" s="83">
        <v>1447</v>
      </c>
      <c r="AF950" s="83">
        <v>1060</v>
      </c>
      <c r="AG950" s="83">
        <v>10956</v>
      </c>
      <c r="AH950" s="83">
        <v>2255</v>
      </c>
      <c r="AI950" s="83"/>
      <c r="AJ950" s="83" t="s">
        <v>19145</v>
      </c>
      <c r="AK950" s="83" t="s">
        <v>19961</v>
      </c>
      <c r="AL950" s="83"/>
      <c r="AM950" s="83"/>
      <c r="AN950" s="85">
        <v>42859.894212962965</v>
      </c>
      <c r="AO950" s="88" t="s">
        <v>21344</v>
      </c>
      <c r="AP950" s="83" t="b">
        <v>1</v>
      </c>
      <c r="AQ950" s="83" t="b">
        <v>0</v>
      </c>
      <c r="AR950" s="83" t="b">
        <v>0</v>
      </c>
      <c r="AS950" s="83"/>
      <c r="AT950" s="83">
        <v>1</v>
      </c>
      <c r="AU950" s="83"/>
      <c r="AV950" s="83" t="b">
        <v>0</v>
      </c>
      <c r="AW950" s="83" t="s">
        <v>22320</v>
      </c>
      <c r="AX950" s="88" t="s">
        <v>23268</v>
      </c>
      <c r="AY950" s="83" t="s">
        <v>66</v>
      </c>
      <c r="AZ950" s="2"/>
      <c r="BA950" s="3"/>
      <c r="BB950" s="3"/>
      <c r="BC950" s="3"/>
      <c r="BD950" s="3"/>
    </row>
    <row r="951" spans="1:56" x14ac:dyDescent="0.3">
      <c r="A951" s="69" t="s">
        <v>1038</v>
      </c>
      <c r="B951" s="70"/>
      <c r="C951" s="70"/>
      <c r="D951" s="71"/>
      <c r="E951" s="73"/>
      <c r="F951" s="109" t="s">
        <v>3812</v>
      </c>
      <c r="G951" s="70"/>
      <c r="H951" s="74"/>
      <c r="I951" s="75"/>
      <c r="J951" s="75"/>
      <c r="K951" s="74" t="s">
        <v>25220</v>
      </c>
      <c r="L951" s="78"/>
      <c r="M951" s="79"/>
      <c r="N951" s="79"/>
      <c r="O951" s="80"/>
      <c r="P951" s="81"/>
      <c r="Q951" s="81"/>
      <c r="R951" s="93"/>
      <c r="S951" s="93"/>
      <c r="T951" s="93"/>
      <c r="U951" s="93"/>
      <c r="V951" s="52"/>
      <c r="W951" s="52"/>
      <c r="X951" s="52"/>
      <c r="Y951" s="52"/>
      <c r="Z951" s="51"/>
      <c r="AA951" s="76"/>
      <c r="AB951" s="76"/>
      <c r="AC951" s="77"/>
      <c r="AD951" s="83" t="s">
        <v>17538</v>
      </c>
      <c r="AE951" s="83">
        <v>138</v>
      </c>
      <c r="AF951" s="83">
        <v>813</v>
      </c>
      <c r="AG951" s="83">
        <v>7890</v>
      </c>
      <c r="AH951" s="83">
        <v>10065</v>
      </c>
      <c r="AI951" s="83"/>
      <c r="AJ951" s="83" t="s">
        <v>19146</v>
      </c>
      <c r="AK951" s="83" t="s">
        <v>18117</v>
      </c>
      <c r="AL951" s="83"/>
      <c r="AM951" s="83"/>
      <c r="AN951" s="85">
        <v>42513.829687500001</v>
      </c>
      <c r="AO951" s="88" t="s">
        <v>21345</v>
      </c>
      <c r="AP951" s="83" t="b">
        <v>1</v>
      </c>
      <c r="AQ951" s="83" t="b">
        <v>0</v>
      </c>
      <c r="AR951" s="83" t="b">
        <v>0</v>
      </c>
      <c r="AS951" s="83"/>
      <c r="AT951" s="83">
        <v>1</v>
      </c>
      <c r="AU951" s="83"/>
      <c r="AV951" s="83" t="b">
        <v>0</v>
      </c>
      <c r="AW951" s="83" t="s">
        <v>22320</v>
      </c>
      <c r="AX951" s="88" t="s">
        <v>23269</v>
      </c>
      <c r="AY951" s="83" t="s">
        <v>66</v>
      </c>
      <c r="AZ951" s="2"/>
      <c r="BA951" s="3"/>
      <c r="BB951" s="3"/>
      <c r="BC951" s="3"/>
      <c r="BD951" s="3"/>
    </row>
    <row r="952" spans="1:56" x14ac:dyDescent="0.3">
      <c r="A952" s="69" t="s">
        <v>1039</v>
      </c>
      <c r="B952" s="70"/>
      <c r="C952" s="70"/>
      <c r="D952" s="71"/>
      <c r="E952" s="73"/>
      <c r="F952" s="109" t="s">
        <v>3813</v>
      </c>
      <c r="G952" s="70"/>
      <c r="H952" s="74"/>
      <c r="I952" s="75"/>
      <c r="J952" s="75"/>
      <c r="K952" s="74" t="s">
        <v>25221</v>
      </c>
      <c r="L952" s="78"/>
      <c r="M952" s="79"/>
      <c r="N952" s="79"/>
      <c r="O952" s="80"/>
      <c r="P952" s="81"/>
      <c r="Q952" s="81"/>
      <c r="R952" s="93"/>
      <c r="S952" s="93"/>
      <c r="T952" s="93"/>
      <c r="U952" s="93"/>
      <c r="V952" s="52"/>
      <c r="W952" s="52"/>
      <c r="X952" s="52"/>
      <c r="Y952" s="52"/>
      <c r="Z952" s="51"/>
      <c r="AA952" s="76"/>
      <c r="AB952" s="76"/>
      <c r="AC952" s="77"/>
      <c r="AD952" s="83" t="s">
        <v>17539</v>
      </c>
      <c r="AE952" s="83">
        <v>769</v>
      </c>
      <c r="AF952" s="83">
        <v>96</v>
      </c>
      <c r="AG952" s="83">
        <v>720</v>
      </c>
      <c r="AH952" s="83">
        <v>235</v>
      </c>
      <c r="AI952" s="83"/>
      <c r="AJ952" s="83" t="s">
        <v>19147</v>
      </c>
      <c r="AK952" s="83" t="s">
        <v>16565</v>
      </c>
      <c r="AL952" s="83"/>
      <c r="AM952" s="83"/>
      <c r="AN952" s="85">
        <v>43857.849305555559</v>
      </c>
      <c r="AO952" s="88" t="s">
        <v>21346</v>
      </c>
      <c r="AP952" s="83" t="b">
        <v>1</v>
      </c>
      <c r="AQ952" s="83" t="b">
        <v>0</v>
      </c>
      <c r="AR952" s="83" t="b">
        <v>0</v>
      </c>
      <c r="AS952" s="83"/>
      <c r="AT952" s="83">
        <v>0</v>
      </c>
      <c r="AU952" s="83"/>
      <c r="AV952" s="83" t="b">
        <v>0</v>
      </c>
      <c r="AW952" s="83" t="s">
        <v>22320</v>
      </c>
      <c r="AX952" s="88" t="s">
        <v>23270</v>
      </c>
      <c r="AY952" s="83" t="s">
        <v>66</v>
      </c>
      <c r="AZ952" s="2"/>
      <c r="BA952" s="3"/>
      <c r="BB952" s="3"/>
      <c r="BC952" s="3"/>
      <c r="BD952" s="3"/>
    </row>
    <row r="953" spans="1:56" x14ac:dyDescent="0.3">
      <c r="A953" s="69" t="s">
        <v>1040</v>
      </c>
      <c r="B953" s="70"/>
      <c r="C953" s="70"/>
      <c r="D953" s="71"/>
      <c r="E953" s="73"/>
      <c r="F953" s="109" t="s">
        <v>3814</v>
      </c>
      <c r="G953" s="70"/>
      <c r="H953" s="74"/>
      <c r="I953" s="75"/>
      <c r="J953" s="75"/>
      <c r="K953" s="74" t="s">
        <v>25222</v>
      </c>
      <c r="L953" s="78"/>
      <c r="M953" s="79"/>
      <c r="N953" s="79"/>
      <c r="O953" s="80"/>
      <c r="P953" s="81"/>
      <c r="Q953" s="81"/>
      <c r="R953" s="93"/>
      <c r="S953" s="93"/>
      <c r="T953" s="93"/>
      <c r="U953" s="93"/>
      <c r="V953" s="52"/>
      <c r="W953" s="52"/>
      <c r="X953" s="52"/>
      <c r="Y953" s="52"/>
      <c r="Z953" s="51"/>
      <c r="AA953" s="76"/>
      <c r="AB953" s="76"/>
      <c r="AC953" s="77"/>
      <c r="AD953" s="83" t="s">
        <v>17098</v>
      </c>
      <c r="AE953" s="83">
        <v>12</v>
      </c>
      <c r="AF953" s="83">
        <v>1</v>
      </c>
      <c r="AG953" s="83">
        <v>47</v>
      </c>
      <c r="AH953" s="83">
        <v>4</v>
      </c>
      <c r="AI953" s="83"/>
      <c r="AJ953" s="83"/>
      <c r="AK953" s="83"/>
      <c r="AL953" s="83"/>
      <c r="AM953" s="83"/>
      <c r="AN953" s="85">
        <v>43786.89130787037</v>
      </c>
      <c r="AO953" s="83"/>
      <c r="AP953" s="83" t="b">
        <v>1</v>
      </c>
      <c r="AQ953" s="83" t="b">
        <v>0</v>
      </c>
      <c r="AR953" s="83" t="b">
        <v>0</v>
      </c>
      <c r="AS953" s="83"/>
      <c r="AT953" s="83">
        <v>0</v>
      </c>
      <c r="AU953" s="83"/>
      <c r="AV953" s="83" t="b">
        <v>0</v>
      </c>
      <c r="AW953" s="83" t="s">
        <v>22320</v>
      </c>
      <c r="AX953" s="88" t="s">
        <v>23271</v>
      </c>
      <c r="AY953" s="83" t="s">
        <v>66</v>
      </c>
      <c r="AZ953" s="2"/>
      <c r="BA953" s="3"/>
      <c r="BB953" s="3"/>
      <c r="BC953" s="3"/>
      <c r="BD953" s="3"/>
    </row>
    <row r="954" spans="1:56" x14ac:dyDescent="0.3">
      <c r="A954" s="69" t="s">
        <v>1041</v>
      </c>
      <c r="B954" s="70"/>
      <c r="C954" s="70"/>
      <c r="D954" s="71"/>
      <c r="E954" s="73"/>
      <c r="F954" s="109" t="s">
        <v>3815</v>
      </c>
      <c r="G954" s="70"/>
      <c r="H954" s="74"/>
      <c r="I954" s="75"/>
      <c r="J954" s="75"/>
      <c r="K954" s="74" t="s">
        <v>25223</v>
      </c>
      <c r="L954" s="78"/>
      <c r="M954" s="79"/>
      <c r="N954" s="79"/>
      <c r="O954" s="80"/>
      <c r="P954" s="81"/>
      <c r="Q954" s="81"/>
      <c r="R954" s="93"/>
      <c r="S954" s="93"/>
      <c r="T954" s="93"/>
      <c r="U954" s="93"/>
      <c r="V954" s="52"/>
      <c r="W954" s="52"/>
      <c r="X954" s="52"/>
      <c r="Y954" s="52"/>
      <c r="Z954" s="51"/>
      <c r="AA954" s="76"/>
      <c r="AB954" s="76"/>
      <c r="AC954" s="77"/>
      <c r="AD954" s="83" t="s">
        <v>17540</v>
      </c>
      <c r="AE954" s="83">
        <v>53</v>
      </c>
      <c r="AF954" s="83">
        <v>48</v>
      </c>
      <c r="AG954" s="83">
        <v>260</v>
      </c>
      <c r="AH954" s="83">
        <v>106</v>
      </c>
      <c r="AI954" s="83"/>
      <c r="AJ954" s="83" t="s">
        <v>19148</v>
      </c>
      <c r="AK954" s="83"/>
      <c r="AL954" s="83"/>
      <c r="AM954" s="83"/>
      <c r="AN954" s="85">
        <v>43847.879571759258</v>
      </c>
      <c r="AO954" s="88" t="s">
        <v>21347</v>
      </c>
      <c r="AP954" s="83" t="b">
        <v>1</v>
      </c>
      <c r="AQ954" s="83" t="b">
        <v>0</v>
      </c>
      <c r="AR954" s="83" t="b">
        <v>0</v>
      </c>
      <c r="AS954" s="83"/>
      <c r="AT954" s="83">
        <v>0</v>
      </c>
      <c r="AU954" s="83"/>
      <c r="AV954" s="83" t="b">
        <v>0</v>
      </c>
      <c r="AW954" s="83" t="s">
        <v>22320</v>
      </c>
      <c r="AX954" s="88" t="s">
        <v>23272</v>
      </c>
      <c r="AY954" s="83" t="s">
        <v>66</v>
      </c>
      <c r="AZ954" s="2"/>
      <c r="BA954" s="3"/>
      <c r="BB954" s="3"/>
      <c r="BC954" s="3"/>
      <c r="BD954" s="3"/>
    </row>
    <row r="955" spans="1:56" x14ac:dyDescent="0.3">
      <c r="A955" s="69" t="s">
        <v>1042</v>
      </c>
      <c r="B955" s="70"/>
      <c r="C955" s="70"/>
      <c r="D955" s="71"/>
      <c r="E955" s="73"/>
      <c r="F955" s="109" t="s">
        <v>3816</v>
      </c>
      <c r="G955" s="70"/>
      <c r="H955" s="74"/>
      <c r="I955" s="75"/>
      <c r="J955" s="75"/>
      <c r="K955" s="74" t="s">
        <v>25224</v>
      </c>
      <c r="L955" s="78"/>
      <c r="M955" s="79"/>
      <c r="N955" s="79"/>
      <c r="O955" s="80"/>
      <c r="P955" s="81"/>
      <c r="Q955" s="81"/>
      <c r="R955" s="93"/>
      <c r="S955" s="93"/>
      <c r="T955" s="93"/>
      <c r="U955" s="93"/>
      <c r="V955" s="52"/>
      <c r="W955" s="52"/>
      <c r="X955" s="52"/>
      <c r="Y955" s="52"/>
      <c r="Z955" s="51"/>
      <c r="AA955" s="76"/>
      <c r="AB955" s="76"/>
      <c r="AC955" s="77"/>
      <c r="AD955" s="83" t="s">
        <v>17541</v>
      </c>
      <c r="AE955" s="83">
        <v>254</v>
      </c>
      <c r="AF955" s="83">
        <v>169</v>
      </c>
      <c r="AG955" s="83">
        <v>1914</v>
      </c>
      <c r="AH955" s="83">
        <v>4027</v>
      </c>
      <c r="AI955" s="83"/>
      <c r="AJ955" s="83"/>
      <c r="AK955" s="83" t="s">
        <v>16552</v>
      </c>
      <c r="AL955" s="83"/>
      <c r="AM955" s="83"/>
      <c r="AN955" s="85">
        <v>40592.659097222226</v>
      </c>
      <c r="AO955" s="88" t="s">
        <v>21348</v>
      </c>
      <c r="AP955" s="83" t="b">
        <v>1</v>
      </c>
      <c r="AQ955" s="83" t="b">
        <v>0</v>
      </c>
      <c r="AR955" s="83" t="b">
        <v>0</v>
      </c>
      <c r="AS955" s="83"/>
      <c r="AT955" s="83">
        <v>0</v>
      </c>
      <c r="AU955" s="88" t="s">
        <v>22157</v>
      </c>
      <c r="AV955" s="83" t="b">
        <v>0</v>
      </c>
      <c r="AW955" s="83" t="s">
        <v>22320</v>
      </c>
      <c r="AX955" s="88" t="s">
        <v>23273</v>
      </c>
      <c r="AY955" s="83" t="s">
        <v>66</v>
      </c>
      <c r="AZ955" s="2"/>
      <c r="BA955" s="3"/>
      <c r="BB955" s="3"/>
      <c r="BC955" s="3"/>
      <c r="BD955" s="3"/>
    </row>
    <row r="956" spans="1:56" x14ac:dyDescent="0.3">
      <c r="A956" s="69" t="s">
        <v>1043</v>
      </c>
      <c r="B956" s="70"/>
      <c r="C956" s="70"/>
      <c r="D956" s="71"/>
      <c r="E956" s="73"/>
      <c r="F956" s="109" t="s">
        <v>3817</v>
      </c>
      <c r="G956" s="70"/>
      <c r="H956" s="74"/>
      <c r="I956" s="75"/>
      <c r="J956" s="75"/>
      <c r="K956" s="74" t="s">
        <v>25225</v>
      </c>
      <c r="L956" s="78"/>
      <c r="M956" s="79"/>
      <c r="N956" s="79"/>
      <c r="O956" s="80"/>
      <c r="P956" s="81"/>
      <c r="Q956" s="81"/>
      <c r="R956" s="93"/>
      <c r="S956" s="93"/>
      <c r="T956" s="93"/>
      <c r="U956" s="93"/>
      <c r="V956" s="52"/>
      <c r="W956" s="52"/>
      <c r="X956" s="52"/>
      <c r="Y956" s="52"/>
      <c r="Z956" s="51"/>
      <c r="AA956" s="76"/>
      <c r="AB956" s="76"/>
      <c r="AC956" s="77"/>
      <c r="AD956" s="83" t="s">
        <v>17542</v>
      </c>
      <c r="AE956" s="83">
        <v>162</v>
      </c>
      <c r="AF956" s="83">
        <v>10721</v>
      </c>
      <c r="AG956" s="83">
        <v>280</v>
      </c>
      <c r="AH956" s="83">
        <v>21</v>
      </c>
      <c r="AI956" s="83"/>
      <c r="AJ956" s="83"/>
      <c r="AK956" s="83" t="s">
        <v>20109</v>
      </c>
      <c r="AL956" s="83"/>
      <c r="AM956" s="83"/>
      <c r="AN956" s="85">
        <v>43221.238981481481</v>
      </c>
      <c r="AO956" s="88" t="s">
        <v>21349</v>
      </c>
      <c r="AP956" s="83" t="b">
        <v>1</v>
      </c>
      <c r="AQ956" s="83" t="b">
        <v>0</v>
      </c>
      <c r="AR956" s="83" t="b">
        <v>1</v>
      </c>
      <c r="AS956" s="83"/>
      <c r="AT956" s="83">
        <v>2</v>
      </c>
      <c r="AU956" s="83"/>
      <c r="AV956" s="83" t="b">
        <v>0</v>
      </c>
      <c r="AW956" s="83" t="s">
        <v>22320</v>
      </c>
      <c r="AX956" s="88" t="s">
        <v>23274</v>
      </c>
      <c r="AY956" s="83" t="s">
        <v>66</v>
      </c>
      <c r="AZ956" s="2"/>
      <c r="BA956" s="3"/>
      <c r="BB956" s="3"/>
      <c r="BC956" s="3"/>
      <c r="BD956" s="3"/>
    </row>
    <row r="957" spans="1:56" x14ac:dyDescent="0.3">
      <c r="A957" s="69" t="s">
        <v>1044</v>
      </c>
      <c r="B957" s="70"/>
      <c r="C957" s="70"/>
      <c r="D957" s="71"/>
      <c r="E957" s="73"/>
      <c r="F957" s="109" t="s">
        <v>3818</v>
      </c>
      <c r="G957" s="70"/>
      <c r="H957" s="74"/>
      <c r="I957" s="75"/>
      <c r="J957" s="75"/>
      <c r="K957" s="74" t="s">
        <v>25226</v>
      </c>
      <c r="L957" s="78"/>
      <c r="M957" s="79"/>
      <c r="N957" s="79"/>
      <c r="O957" s="80"/>
      <c r="P957" s="81"/>
      <c r="Q957" s="81"/>
      <c r="R957" s="93"/>
      <c r="S957" s="93"/>
      <c r="T957" s="93"/>
      <c r="U957" s="93"/>
      <c r="V957" s="52"/>
      <c r="W957" s="52"/>
      <c r="X957" s="52"/>
      <c r="Y957" s="52"/>
      <c r="Z957" s="51"/>
      <c r="AA957" s="76"/>
      <c r="AB957" s="76"/>
      <c r="AC957" s="77"/>
      <c r="AD957" s="83" t="s">
        <v>17543</v>
      </c>
      <c r="AE957" s="83">
        <v>501</v>
      </c>
      <c r="AF957" s="83">
        <v>153</v>
      </c>
      <c r="AG957" s="83">
        <v>1392</v>
      </c>
      <c r="AH957" s="83">
        <v>1807</v>
      </c>
      <c r="AI957" s="83"/>
      <c r="AJ957" s="83" t="s">
        <v>19149</v>
      </c>
      <c r="AK957" s="83"/>
      <c r="AL957" s="83"/>
      <c r="AM957" s="83"/>
      <c r="AN957" s="85">
        <v>43625.188634259262</v>
      </c>
      <c r="AO957" s="83"/>
      <c r="AP957" s="83" t="b">
        <v>1</v>
      </c>
      <c r="AQ957" s="83" t="b">
        <v>0</v>
      </c>
      <c r="AR957" s="83" t="b">
        <v>1</v>
      </c>
      <c r="AS957" s="83"/>
      <c r="AT957" s="83">
        <v>0</v>
      </c>
      <c r="AU957" s="83"/>
      <c r="AV957" s="83" t="b">
        <v>0</v>
      </c>
      <c r="AW957" s="83" t="s">
        <v>22320</v>
      </c>
      <c r="AX957" s="88" t="s">
        <v>23275</v>
      </c>
      <c r="AY957" s="83" t="s">
        <v>66</v>
      </c>
      <c r="AZ957" s="2"/>
      <c r="BA957" s="3"/>
      <c r="BB957" s="3"/>
      <c r="BC957" s="3"/>
      <c r="BD957" s="3"/>
    </row>
    <row r="958" spans="1:56" x14ac:dyDescent="0.3">
      <c r="A958" s="69" t="s">
        <v>1045</v>
      </c>
      <c r="B958" s="70"/>
      <c r="C958" s="70"/>
      <c r="D958" s="71"/>
      <c r="E958" s="73"/>
      <c r="F958" s="109" t="s">
        <v>3819</v>
      </c>
      <c r="G958" s="70"/>
      <c r="H958" s="74"/>
      <c r="I958" s="75"/>
      <c r="J958" s="75"/>
      <c r="K958" s="74" t="s">
        <v>25227</v>
      </c>
      <c r="L958" s="78"/>
      <c r="M958" s="79"/>
      <c r="N958" s="79"/>
      <c r="O958" s="80"/>
      <c r="P958" s="81"/>
      <c r="Q958" s="81"/>
      <c r="R958" s="93"/>
      <c r="S958" s="93"/>
      <c r="T958" s="93"/>
      <c r="U958" s="93"/>
      <c r="V958" s="52"/>
      <c r="W958" s="52"/>
      <c r="X958" s="52"/>
      <c r="Y958" s="52"/>
      <c r="Z958" s="51"/>
      <c r="AA958" s="76"/>
      <c r="AB958" s="76"/>
      <c r="AC958" s="77"/>
      <c r="AD958" s="83" t="s">
        <v>17544</v>
      </c>
      <c r="AE958" s="83">
        <v>453</v>
      </c>
      <c r="AF958" s="83">
        <v>97</v>
      </c>
      <c r="AG958" s="83">
        <v>1071</v>
      </c>
      <c r="AH958" s="83">
        <v>16</v>
      </c>
      <c r="AI958" s="83"/>
      <c r="AJ958" s="83" t="s">
        <v>19150</v>
      </c>
      <c r="AK958" s="83"/>
      <c r="AL958" s="83"/>
      <c r="AM958" s="83"/>
      <c r="AN958" s="85">
        <v>40991.466226851851</v>
      </c>
      <c r="AO958" s="88" t="s">
        <v>21350</v>
      </c>
      <c r="AP958" s="83" t="b">
        <v>1</v>
      </c>
      <c r="AQ958" s="83" t="b">
        <v>0</v>
      </c>
      <c r="AR958" s="83" t="b">
        <v>0</v>
      </c>
      <c r="AS958" s="83"/>
      <c r="AT958" s="83">
        <v>0</v>
      </c>
      <c r="AU958" s="88" t="s">
        <v>22157</v>
      </c>
      <c r="AV958" s="83" t="b">
        <v>0</v>
      </c>
      <c r="AW958" s="83" t="s">
        <v>22320</v>
      </c>
      <c r="AX958" s="88" t="s">
        <v>23276</v>
      </c>
      <c r="AY958" s="83" t="s">
        <v>66</v>
      </c>
      <c r="AZ958" s="2"/>
      <c r="BA958" s="3"/>
      <c r="BB958" s="3"/>
      <c r="BC958" s="3"/>
      <c r="BD958" s="3"/>
    </row>
    <row r="959" spans="1:56" x14ac:dyDescent="0.3">
      <c r="A959" s="69" t="s">
        <v>1046</v>
      </c>
      <c r="B959" s="70"/>
      <c r="C959" s="70"/>
      <c r="D959" s="71"/>
      <c r="E959" s="73"/>
      <c r="F959" s="109" t="s">
        <v>3820</v>
      </c>
      <c r="G959" s="70"/>
      <c r="H959" s="74"/>
      <c r="I959" s="75"/>
      <c r="J959" s="75"/>
      <c r="K959" s="74" t="s">
        <v>25228</v>
      </c>
      <c r="L959" s="78"/>
      <c r="M959" s="79"/>
      <c r="N959" s="79"/>
      <c r="O959" s="80"/>
      <c r="P959" s="81"/>
      <c r="Q959" s="81"/>
      <c r="R959" s="93"/>
      <c r="S959" s="93"/>
      <c r="T959" s="93"/>
      <c r="U959" s="93"/>
      <c r="V959" s="52"/>
      <c r="W959" s="52"/>
      <c r="X959" s="52"/>
      <c r="Y959" s="52"/>
      <c r="Z959" s="51"/>
      <c r="AA959" s="76"/>
      <c r="AB959" s="76"/>
      <c r="AC959" s="77"/>
      <c r="AD959" s="83" t="s">
        <v>17545</v>
      </c>
      <c r="AE959" s="83">
        <v>427</v>
      </c>
      <c r="AF959" s="83">
        <v>1277</v>
      </c>
      <c r="AG959" s="83">
        <v>105291</v>
      </c>
      <c r="AH959" s="83">
        <v>10874</v>
      </c>
      <c r="AI959" s="83"/>
      <c r="AJ959" s="83" t="s">
        <v>19151</v>
      </c>
      <c r="AK959" s="83" t="s">
        <v>19896</v>
      </c>
      <c r="AL959" s="83"/>
      <c r="AM959" s="83"/>
      <c r="AN959" s="85">
        <v>40845.176180555558</v>
      </c>
      <c r="AO959" s="88" t="s">
        <v>21351</v>
      </c>
      <c r="AP959" s="83" t="b">
        <v>1</v>
      </c>
      <c r="AQ959" s="83" t="b">
        <v>0</v>
      </c>
      <c r="AR959" s="83" t="b">
        <v>1</v>
      </c>
      <c r="AS959" s="83"/>
      <c r="AT959" s="83">
        <v>3</v>
      </c>
      <c r="AU959" s="88" t="s">
        <v>22157</v>
      </c>
      <c r="AV959" s="83" t="b">
        <v>0</v>
      </c>
      <c r="AW959" s="83" t="s">
        <v>22320</v>
      </c>
      <c r="AX959" s="88" t="s">
        <v>23277</v>
      </c>
      <c r="AY959" s="83" t="s">
        <v>66</v>
      </c>
      <c r="AZ959" s="2"/>
      <c r="BA959" s="3"/>
      <c r="BB959" s="3"/>
      <c r="BC959" s="3"/>
      <c r="BD959" s="3"/>
    </row>
    <row r="960" spans="1:56" x14ac:dyDescent="0.3">
      <c r="A960" s="69" t="s">
        <v>1047</v>
      </c>
      <c r="B960" s="70"/>
      <c r="C960" s="70"/>
      <c r="D960" s="71"/>
      <c r="E960" s="73"/>
      <c r="F960" s="109" t="s">
        <v>3821</v>
      </c>
      <c r="G960" s="70"/>
      <c r="H960" s="74"/>
      <c r="I960" s="75"/>
      <c r="J960" s="75"/>
      <c r="K960" s="74" t="s">
        <v>25229</v>
      </c>
      <c r="L960" s="78"/>
      <c r="M960" s="79"/>
      <c r="N960" s="79"/>
      <c r="O960" s="80"/>
      <c r="P960" s="81"/>
      <c r="Q960" s="81"/>
      <c r="R960" s="93"/>
      <c r="S960" s="93"/>
      <c r="T960" s="93"/>
      <c r="U960" s="93"/>
      <c r="V960" s="52"/>
      <c r="W960" s="52"/>
      <c r="X960" s="52"/>
      <c r="Y960" s="52"/>
      <c r="Z960" s="51"/>
      <c r="AA960" s="76"/>
      <c r="AB960" s="76"/>
      <c r="AC960" s="77"/>
      <c r="AD960" s="83" t="s">
        <v>17546</v>
      </c>
      <c r="AE960" s="83">
        <v>537</v>
      </c>
      <c r="AF960" s="83">
        <v>113</v>
      </c>
      <c r="AG960" s="83">
        <v>1665</v>
      </c>
      <c r="AH960" s="83">
        <v>1423</v>
      </c>
      <c r="AI960" s="83"/>
      <c r="AJ960" s="83"/>
      <c r="AK960" s="83"/>
      <c r="AL960" s="83"/>
      <c r="AM960" s="83"/>
      <c r="AN960" s="85">
        <v>43807.560613425929</v>
      </c>
      <c r="AO960" s="83"/>
      <c r="AP960" s="83" t="b">
        <v>1</v>
      </c>
      <c r="AQ960" s="83" t="b">
        <v>0</v>
      </c>
      <c r="AR960" s="83" t="b">
        <v>0</v>
      </c>
      <c r="AS960" s="83"/>
      <c r="AT960" s="83">
        <v>0</v>
      </c>
      <c r="AU960" s="83"/>
      <c r="AV960" s="83" t="b">
        <v>0</v>
      </c>
      <c r="AW960" s="83" t="s">
        <v>22320</v>
      </c>
      <c r="AX960" s="88" t="s">
        <v>23278</v>
      </c>
      <c r="AY960" s="83" t="s">
        <v>66</v>
      </c>
      <c r="AZ960" s="2"/>
      <c r="BA960" s="3"/>
      <c r="BB960" s="3"/>
      <c r="BC960" s="3"/>
      <c r="BD960" s="3"/>
    </row>
    <row r="961" spans="1:56" x14ac:dyDescent="0.3">
      <c r="A961" s="69" t="s">
        <v>1048</v>
      </c>
      <c r="B961" s="70"/>
      <c r="C961" s="70"/>
      <c r="D961" s="71"/>
      <c r="E961" s="73"/>
      <c r="F961" s="109" t="s">
        <v>3822</v>
      </c>
      <c r="G961" s="70"/>
      <c r="H961" s="74"/>
      <c r="I961" s="75"/>
      <c r="J961" s="75"/>
      <c r="K961" s="74" t="s">
        <v>25230</v>
      </c>
      <c r="L961" s="78"/>
      <c r="M961" s="79"/>
      <c r="N961" s="79"/>
      <c r="O961" s="80"/>
      <c r="P961" s="81"/>
      <c r="Q961" s="81"/>
      <c r="R961" s="93"/>
      <c r="S961" s="93"/>
      <c r="T961" s="93"/>
      <c r="U961" s="93"/>
      <c r="V961" s="52"/>
      <c r="W961" s="52"/>
      <c r="X961" s="52"/>
      <c r="Y961" s="52"/>
      <c r="Z961" s="51"/>
      <c r="AA961" s="76"/>
      <c r="AB961" s="76"/>
      <c r="AC961" s="77"/>
      <c r="AD961" s="83" t="s">
        <v>17547</v>
      </c>
      <c r="AE961" s="83">
        <v>220</v>
      </c>
      <c r="AF961" s="83">
        <v>475</v>
      </c>
      <c r="AG961" s="83">
        <v>43632</v>
      </c>
      <c r="AH961" s="83">
        <v>12481</v>
      </c>
      <c r="AI961" s="83"/>
      <c r="AJ961" s="83" t="s">
        <v>19152</v>
      </c>
      <c r="AK961" s="83" t="s">
        <v>20110</v>
      </c>
      <c r="AL961" s="83"/>
      <c r="AM961" s="83"/>
      <c r="AN961" s="85">
        <v>42888.064872685187</v>
      </c>
      <c r="AO961" s="88" t="s">
        <v>21352</v>
      </c>
      <c r="AP961" s="83" t="b">
        <v>1</v>
      </c>
      <c r="AQ961" s="83" t="b">
        <v>0</v>
      </c>
      <c r="AR961" s="83" t="b">
        <v>0</v>
      </c>
      <c r="AS961" s="83"/>
      <c r="AT961" s="83">
        <v>0</v>
      </c>
      <c r="AU961" s="83"/>
      <c r="AV961" s="83" t="b">
        <v>0</v>
      </c>
      <c r="AW961" s="83" t="s">
        <v>22320</v>
      </c>
      <c r="AX961" s="88" t="s">
        <v>23279</v>
      </c>
      <c r="AY961" s="83" t="s">
        <v>66</v>
      </c>
      <c r="AZ961" s="2"/>
      <c r="BA961" s="3"/>
      <c r="BB961" s="3"/>
      <c r="BC961" s="3"/>
      <c r="BD961" s="3"/>
    </row>
    <row r="962" spans="1:56" x14ac:dyDescent="0.3">
      <c r="A962" s="69" t="s">
        <v>1049</v>
      </c>
      <c r="B962" s="70"/>
      <c r="C962" s="70"/>
      <c r="D962" s="71"/>
      <c r="E962" s="73"/>
      <c r="F962" s="109" t="s">
        <v>3823</v>
      </c>
      <c r="G962" s="70"/>
      <c r="H962" s="74"/>
      <c r="I962" s="75"/>
      <c r="J962" s="75"/>
      <c r="K962" s="74" t="s">
        <v>25231</v>
      </c>
      <c r="L962" s="78"/>
      <c r="M962" s="79"/>
      <c r="N962" s="79"/>
      <c r="O962" s="80"/>
      <c r="P962" s="81"/>
      <c r="Q962" s="81"/>
      <c r="R962" s="93"/>
      <c r="S962" s="93"/>
      <c r="T962" s="93"/>
      <c r="U962" s="93"/>
      <c r="V962" s="52"/>
      <c r="W962" s="52"/>
      <c r="X962" s="52"/>
      <c r="Y962" s="52"/>
      <c r="Z962" s="51"/>
      <c r="AA962" s="76"/>
      <c r="AB962" s="76"/>
      <c r="AC962" s="77"/>
      <c r="AD962" s="83" t="s">
        <v>17548</v>
      </c>
      <c r="AE962" s="83">
        <v>70</v>
      </c>
      <c r="AF962" s="83">
        <v>114</v>
      </c>
      <c r="AG962" s="83">
        <v>7966</v>
      </c>
      <c r="AH962" s="83">
        <v>1255</v>
      </c>
      <c r="AI962" s="83"/>
      <c r="AJ962" s="83" t="s">
        <v>19153</v>
      </c>
      <c r="AK962" s="83" t="s">
        <v>20111</v>
      </c>
      <c r="AL962" s="83"/>
      <c r="AM962" s="83"/>
      <c r="AN962" s="85">
        <v>41788.952708333331</v>
      </c>
      <c r="AO962" s="88" t="s">
        <v>21353</v>
      </c>
      <c r="AP962" s="83" t="b">
        <v>0</v>
      </c>
      <c r="AQ962" s="83" t="b">
        <v>0</v>
      </c>
      <c r="AR962" s="83" t="b">
        <v>0</v>
      </c>
      <c r="AS962" s="83"/>
      <c r="AT962" s="83">
        <v>0</v>
      </c>
      <c r="AU962" s="88" t="s">
        <v>22157</v>
      </c>
      <c r="AV962" s="83" t="b">
        <v>0</v>
      </c>
      <c r="AW962" s="83" t="s">
        <v>22320</v>
      </c>
      <c r="AX962" s="88" t="s">
        <v>23280</v>
      </c>
      <c r="AY962" s="83" t="s">
        <v>66</v>
      </c>
      <c r="AZ962" s="2"/>
      <c r="BA962" s="3"/>
      <c r="BB962" s="3"/>
      <c r="BC962" s="3"/>
      <c r="BD962" s="3"/>
    </row>
    <row r="963" spans="1:56" x14ac:dyDescent="0.3">
      <c r="A963" s="69" t="s">
        <v>1050</v>
      </c>
      <c r="B963" s="70"/>
      <c r="C963" s="70"/>
      <c r="D963" s="71"/>
      <c r="E963" s="73"/>
      <c r="F963" s="109" t="s">
        <v>3824</v>
      </c>
      <c r="G963" s="70"/>
      <c r="H963" s="74"/>
      <c r="I963" s="75"/>
      <c r="J963" s="75"/>
      <c r="K963" s="74" t="s">
        <v>25232</v>
      </c>
      <c r="L963" s="78"/>
      <c r="M963" s="79"/>
      <c r="N963" s="79"/>
      <c r="O963" s="80"/>
      <c r="P963" s="81"/>
      <c r="Q963" s="81"/>
      <c r="R963" s="93"/>
      <c r="S963" s="93"/>
      <c r="T963" s="93"/>
      <c r="U963" s="93"/>
      <c r="V963" s="52"/>
      <c r="W963" s="52"/>
      <c r="X963" s="52"/>
      <c r="Y963" s="52"/>
      <c r="Z963" s="51"/>
      <c r="AA963" s="76"/>
      <c r="AB963" s="76"/>
      <c r="AC963" s="77"/>
      <c r="AD963" s="83" t="s">
        <v>17549</v>
      </c>
      <c r="AE963" s="83">
        <v>305</v>
      </c>
      <c r="AF963" s="83">
        <v>11815</v>
      </c>
      <c r="AG963" s="83">
        <v>10925</v>
      </c>
      <c r="AH963" s="83">
        <v>17714</v>
      </c>
      <c r="AI963" s="83"/>
      <c r="AJ963" s="83" t="s">
        <v>19154</v>
      </c>
      <c r="AK963" s="83" t="s">
        <v>19896</v>
      </c>
      <c r="AL963" s="83"/>
      <c r="AM963" s="83"/>
      <c r="AN963" s="85">
        <v>43165.830659722225</v>
      </c>
      <c r="AO963" s="88" t="s">
        <v>21354</v>
      </c>
      <c r="AP963" s="83" t="b">
        <v>1</v>
      </c>
      <c r="AQ963" s="83" t="b">
        <v>0</v>
      </c>
      <c r="AR963" s="83" t="b">
        <v>0</v>
      </c>
      <c r="AS963" s="83"/>
      <c r="AT963" s="83">
        <v>4</v>
      </c>
      <c r="AU963" s="83"/>
      <c r="AV963" s="83" t="b">
        <v>0</v>
      </c>
      <c r="AW963" s="83" t="s">
        <v>22320</v>
      </c>
      <c r="AX963" s="88" t="s">
        <v>23281</v>
      </c>
      <c r="AY963" s="83" t="s">
        <v>66</v>
      </c>
      <c r="AZ963" s="2"/>
      <c r="BA963" s="3"/>
      <c r="BB963" s="3"/>
      <c r="BC963" s="3"/>
      <c r="BD963" s="3"/>
    </row>
    <row r="964" spans="1:56" x14ac:dyDescent="0.3">
      <c r="A964" s="69" t="s">
        <v>1051</v>
      </c>
      <c r="B964" s="70"/>
      <c r="C964" s="70"/>
      <c r="D964" s="71"/>
      <c r="E964" s="73"/>
      <c r="F964" s="109" t="s">
        <v>3062</v>
      </c>
      <c r="G964" s="70"/>
      <c r="H964" s="74"/>
      <c r="I964" s="75"/>
      <c r="J964" s="75"/>
      <c r="K964" s="74" t="s">
        <v>25233</v>
      </c>
      <c r="L964" s="78"/>
      <c r="M964" s="79"/>
      <c r="N964" s="79"/>
      <c r="O964" s="80"/>
      <c r="P964" s="81"/>
      <c r="Q964" s="81"/>
      <c r="R964" s="93"/>
      <c r="S964" s="93"/>
      <c r="T964" s="93"/>
      <c r="U964" s="93"/>
      <c r="V964" s="52"/>
      <c r="W964" s="52"/>
      <c r="X964" s="52"/>
      <c r="Y964" s="52"/>
      <c r="Z964" s="51"/>
      <c r="AA964" s="76"/>
      <c r="AB964" s="76"/>
      <c r="AC964" s="77"/>
      <c r="AD964" s="83" t="s">
        <v>17550</v>
      </c>
      <c r="AE964" s="83">
        <v>115</v>
      </c>
      <c r="AF964" s="83">
        <v>4</v>
      </c>
      <c r="AG964" s="83">
        <v>110</v>
      </c>
      <c r="AH964" s="83">
        <v>10</v>
      </c>
      <c r="AI964" s="83"/>
      <c r="AJ964" s="83"/>
      <c r="AK964" s="83"/>
      <c r="AL964" s="83"/>
      <c r="AM964" s="83"/>
      <c r="AN964" s="85">
        <v>43742.246724537035</v>
      </c>
      <c r="AO964" s="83"/>
      <c r="AP964" s="83" t="b">
        <v>1</v>
      </c>
      <c r="AQ964" s="83" t="b">
        <v>1</v>
      </c>
      <c r="AR964" s="83" t="b">
        <v>0</v>
      </c>
      <c r="AS964" s="83"/>
      <c r="AT964" s="83">
        <v>0</v>
      </c>
      <c r="AU964" s="83"/>
      <c r="AV964" s="83" t="b">
        <v>0</v>
      </c>
      <c r="AW964" s="83" t="s">
        <v>22320</v>
      </c>
      <c r="AX964" s="88" t="s">
        <v>23282</v>
      </c>
      <c r="AY964" s="83" t="s">
        <v>66</v>
      </c>
      <c r="AZ964" s="2"/>
      <c r="BA964" s="3"/>
      <c r="BB964" s="3"/>
      <c r="BC964" s="3"/>
      <c r="BD964" s="3"/>
    </row>
    <row r="965" spans="1:56" x14ac:dyDescent="0.3">
      <c r="A965" s="69" t="s">
        <v>1052</v>
      </c>
      <c r="B965" s="70"/>
      <c r="C965" s="70"/>
      <c r="D965" s="71"/>
      <c r="E965" s="73"/>
      <c r="F965" s="109" t="s">
        <v>3825</v>
      </c>
      <c r="G965" s="70"/>
      <c r="H965" s="74"/>
      <c r="I965" s="75"/>
      <c r="J965" s="75"/>
      <c r="K965" s="74" t="s">
        <v>25234</v>
      </c>
      <c r="L965" s="78"/>
      <c r="M965" s="79"/>
      <c r="N965" s="79"/>
      <c r="O965" s="80"/>
      <c r="P965" s="81"/>
      <c r="Q965" s="81"/>
      <c r="R965" s="93"/>
      <c r="S965" s="93"/>
      <c r="T965" s="93"/>
      <c r="U965" s="93"/>
      <c r="V965" s="52"/>
      <c r="W965" s="52"/>
      <c r="X965" s="52"/>
      <c r="Y965" s="52"/>
      <c r="Z965" s="51"/>
      <c r="AA965" s="76"/>
      <c r="AB965" s="76"/>
      <c r="AC965" s="77"/>
      <c r="AD965" s="83" t="s">
        <v>17551</v>
      </c>
      <c r="AE965" s="83">
        <v>194</v>
      </c>
      <c r="AF965" s="83">
        <v>339</v>
      </c>
      <c r="AG965" s="83">
        <v>9445</v>
      </c>
      <c r="AH965" s="83">
        <v>960</v>
      </c>
      <c r="AI965" s="83"/>
      <c r="AJ965" s="83" t="s">
        <v>19155</v>
      </c>
      <c r="AK965" s="83" t="s">
        <v>20112</v>
      </c>
      <c r="AL965" s="88" t="s">
        <v>20474</v>
      </c>
      <c r="AM965" s="83"/>
      <c r="AN965" s="85">
        <v>41204.684965277775</v>
      </c>
      <c r="AO965" s="88" t="s">
        <v>21355</v>
      </c>
      <c r="AP965" s="83" t="b">
        <v>1</v>
      </c>
      <c r="AQ965" s="83" t="b">
        <v>0</v>
      </c>
      <c r="AR965" s="83" t="b">
        <v>0</v>
      </c>
      <c r="AS965" s="83"/>
      <c r="AT965" s="83">
        <v>1</v>
      </c>
      <c r="AU965" s="88" t="s">
        <v>22157</v>
      </c>
      <c r="AV965" s="83" t="b">
        <v>0</v>
      </c>
      <c r="AW965" s="83" t="s">
        <v>22320</v>
      </c>
      <c r="AX965" s="88" t="s">
        <v>23283</v>
      </c>
      <c r="AY965" s="83" t="s">
        <v>66</v>
      </c>
      <c r="AZ965" s="2"/>
      <c r="BA965" s="3"/>
      <c r="BB965" s="3"/>
      <c r="BC965" s="3"/>
      <c r="BD965" s="3"/>
    </row>
    <row r="966" spans="1:56" x14ac:dyDescent="0.3">
      <c r="A966" s="69" t="s">
        <v>1053</v>
      </c>
      <c r="B966" s="70"/>
      <c r="C966" s="70"/>
      <c r="D966" s="71"/>
      <c r="E966" s="73"/>
      <c r="F966" s="109" t="s">
        <v>3826</v>
      </c>
      <c r="G966" s="70"/>
      <c r="H966" s="74"/>
      <c r="I966" s="75"/>
      <c r="J966" s="75"/>
      <c r="K966" s="74" t="s">
        <v>25235</v>
      </c>
      <c r="L966" s="78"/>
      <c r="M966" s="79"/>
      <c r="N966" s="79"/>
      <c r="O966" s="80"/>
      <c r="P966" s="81"/>
      <c r="Q966" s="81"/>
      <c r="R966" s="93"/>
      <c r="S966" s="93"/>
      <c r="T966" s="93"/>
      <c r="U966" s="93"/>
      <c r="V966" s="52"/>
      <c r="W966" s="52"/>
      <c r="X966" s="52"/>
      <c r="Y966" s="52"/>
      <c r="Z966" s="51"/>
      <c r="AA966" s="76"/>
      <c r="AB966" s="76"/>
      <c r="AC966" s="77"/>
      <c r="AD966" s="83" t="s">
        <v>17552</v>
      </c>
      <c r="AE966" s="83">
        <v>186</v>
      </c>
      <c r="AF966" s="83">
        <v>16</v>
      </c>
      <c r="AG966" s="83">
        <v>302</v>
      </c>
      <c r="AH966" s="83">
        <v>717</v>
      </c>
      <c r="AI966" s="83"/>
      <c r="AJ966" s="83"/>
      <c r="AK966" s="83"/>
      <c r="AL966" s="83"/>
      <c r="AM966" s="83"/>
      <c r="AN966" s="85">
        <v>43785.805613425924</v>
      </c>
      <c r="AO966" s="88" t="s">
        <v>21356</v>
      </c>
      <c r="AP966" s="83" t="b">
        <v>1</v>
      </c>
      <c r="AQ966" s="83" t="b">
        <v>0</v>
      </c>
      <c r="AR966" s="83" t="b">
        <v>0</v>
      </c>
      <c r="AS966" s="83"/>
      <c r="AT966" s="83">
        <v>0</v>
      </c>
      <c r="AU966" s="83"/>
      <c r="AV966" s="83" t="b">
        <v>0</v>
      </c>
      <c r="AW966" s="83" t="s">
        <v>22320</v>
      </c>
      <c r="AX966" s="88" t="s">
        <v>23284</v>
      </c>
      <c r="AY966" s="83" t="s">
        <v>66</v>
      </c>
      <c r="AZ966" s="2"/>
      <c r="BA966" s="3"/>
      <c r="BB966" s="3"/>
      <c r="BC966" s="3"/>
      <c r="BD966" s="3"/>
    </row>
    <row r="967" spans="1:56" x14ac:dyDescent="0.3">
      <c r="A967" s="69" t="s">
        <v>1054</v>
      </c>
      <c r="B967" s="70"/>
      <c r="C967" s="70"/>
      <c r="D967" s="71"/>
      <c r="E967" s="73"/>
      <c r="F967" s="109" t="s">
        <v>3827</v>
      </c>
      <c r="G967" s="70"/>
      <c r="H967" s="74"/>
      <c r="I967" s="75"/>
      <c r="J967" s="75"/>
      <c r="K967" s="74" t="s">
        <v>25236</v>
      </c>
      <c r="L967" s="78"/>
      <c r="M967" s="79"/>
      <c r="N967" s="79"/>
      <c r="O967" s="80"/>
      <c r="P967" s="81"/>
      <c r="Q967" s="81"/>
      <c r="R967" s="93"/>
      <c r="S967" s="93"/>
      <c r="T967" s="93"/>
      <c r="U967" s="93"/>
      <c r="V967" s="52"/>
      <c r="W967" s="52"/>
      <c r="X967" s="52"/>
      <c r="Y967" s="52"/>
      <c r="Z967" s="51"/>
      <c r="AA967" s="76"/>
      <c r="AB967" s="76"/>
      <c r="AC967" s="77"/>
      <c r="AD967" s="83" t="s">
        <v>17553</v>
      </c>
      <c r="AE967" s="83">
        <v>87</v>
      </c>
      <c r="AF967" s="83">
        <v>75</v>
      </c>
      <c r="AG967" s="83">
        <v>990</v>
      </c>
      <c r="AH967" s="83">
        <v>285</v>
      </c>
      <c r="AI967" s="83"/>
      <c r="AJ967" s="83" t="s">
        <v>19156</v>
      </c>
      <c r="AK967" s="83" t="s">
        <v>20113</v>
      </c>
      <c r="AL967" s="83"/>
      <c r="AM967" s="83"/>
      <c r="AN967" s="85">
        <v>43692.202118055553</v>
      </c>
      <c r="AO967" s="88" t="s">
        <v>21357</v>
      </c>
      <c r="AP967" s="83" t="b">
        <v>1</v>
      </c>
      <c r="AQ967" s="83" t="b">
        <v>0</v>
      </c>
      <c r="AR967" s="83" t="b">
        <v>0</v>
      </c>
      <c r="AS967" s="83"/>
      <c r="AT967" s="83">
        <v>1</v>
      </c>
      <c r="AU967" s="83"/>
      <c r="AV967" s="83" t="b">
        <v>0</v>
      </c>
      <c r="AW967" s="83" t="s">
        <v>22320</v>
      </c>
      <c r="AX967" s="88" t="s">
        <v>23285</v>
      </c>
      <c r="AY967" s="83" t="s">
        <v>66</v>
      </c>
      <c r="AZ967" s="2"/>
      <c r="BA967" s="3"/>
      <c r="BB967" s="3"/>
      <c r="BC967" s="3"/>
      <c r="BD967" s="3"/>
    </row>
    <row r="968" spans="1:56" x14ac:dyDescent="0.3">
      <c r="A968" s="69" t="s">
        <v>1057</v>
      </c>
      <c r="B968" s="70"/>
      <c r="C968" s="70"/>
      <c r="D968" s="71"/>
      <c r="E968" s="73"/>
      <c r="F968" s="109" t="s">
        <v>3830</v>
      </c>
      <c r="G968" s="70"/>
      <c r="H968" s="74"/>
      <c r="I968" s="75"/>
      <c r="J968" s="75"/>
      <c r="K968" s="74" t="s">
        <v>25237</v>
      </c>
      <c r="L968" s="78"/>
      <c r="M968" s="79"/>
      <c r="N968" s="79"/>
      <c r="O968" s="80"/>
      <c r="P968" s="81"/>
      <c r="Q968" s="81"/>
      <c r="R968" s="93"/>
      <c r="S968" s="93"/>
      <c r="T968" s="93"/>
      <c r="U968" s="93"/>
      <c r="V968" s="52"/>
      <c r="W968" s="52"/>
      <c r="X968" s="52"/>
      <c r="Y968" s="52"/>
      <c r="Z968" s="51"/>
      <c r="AA968" s="76"/>
      <c r="AB968" s="76"/>
      <c r="AC968" s="77"/>
      <c r="AD968" s="83" t="s">
        <v>17554</v>
      </c>
      <c r="AE968" s="83">
        <v>135</v>
      </c>
      <c r="AF968" s="83">
        <v>18</v>
      </c>
      <c r="AG968" s="83">
        <v>239</v>
      </c>
      <c r="AH968" s="83">
        <v>521</v>
      </c>
      <c r="AI968" s="83"/>
      <c r="AJ968" s="83" t="s">
        <v>19157</v>
      </c>
      <c r="AK968" s="83" t="s">
        <v>20114</v>
      </c>
      <c r="AL968" s="88" t="s">
        <v>20475</v>
      </c>
      <c r="AM968" s="83"/>
      <c r="AN968" s="85">
        <v>43591.546990740739</v>
      </c>
      <c r="AO968" s="88" t="s">
        <v>21358</v>
      </c>
      <c r="AP968" s="83" t="b">
        <v>1</v>
      </c>
      <c r="AQ968" s="83" t="b">
        <v>0</v>
      </c>
      <c r="AR968" s="83" t="b">
        <v>0</v>
      </c>
      <c r="AS968" s="83"/>
      <c r="AT968" s="83">
        <v>0</v>
      </c>
      <c r="AU968" s="83"/>
      <c r="AV968" s="83" t="b">
        <v>0</v>
      </c>
      <c r="AW968" s="83" t="s">
        <v>22320</v>
      </c>
      <c r="AX968" s="88" t="s">
        <v>23286</v>
      </c>
      <c r="AY968" s="83" t="s">
        <v>66</v>
      </c>
      <c r="AZ968" s="2"/>
      <c r="BA968" s="3"/>
      <c r="BB968" s="3"/>
      <c r="BC968" s="3"/>
      <c r="BD968" s="3"/>
    </row>
    <row r="969" spans="1:56" x14ac:dyDescent="0.3">
      <c r="A969" s="69" t="s">
        <v>1058</v>
      </c>
      <c r="B969" s="70"/>
      <c r="C969" s="70"/>
      <c r="D969" s="71"/>
      <c r="E969" s="73"/>
      <c r="F969" s="109" t="s">
        <v>3831</v>
      </c>
      <c r="G969" s="70"/>
      <c r="H969" s="74"/>
      <c r="I969" s="75"/>
      <c r="J969" s="75"/>
      <c r="K969" s="74" t="s">
        <v>25238</v>
      </c>
      <c r="L969" s="78"/>
      <c r="M969" s="79"/>
      <c r="N969" s="79"/>
      <c r="O969" s="80"/>
      <c r="P969" s="81"/>
      <c r="Q969" s="81"/>
      <c r="R969" s="93"/>
      <c r="S969" s="93"/>
      <c r="T969" s="93"/>
      <c r="U969" s="93"/>
      <c r="V969" s="52"/>
      <c r="W969" s="52"/>
      <c r="X969" s="52"/>
      <c r="Y969" s="52"/>
      <c r="Z969" s="51"/>
      <c r="AA969" s="76"/>
      <c r="AB969" s="76"/>
      <c r="AC969" s="77"/>
      <c r="AD969" s="83" t="s">
        <v>17555</v>
      </c>
      <c r="AE969" s="83">
        <v>123</v>
      </c>
      <c r="AF969" s="83">
        <v>2</v>
      </c>
      <c r="AG969" s="83">
        <v>77</v>
      </c>
      <c r="AH969" s="83">
        <v>20</v>
      </c>
      <c r="AI969" s="83"/>
      <c r="AJ969" s="83" t="s">
        <v>19158</v>
      </c>
      <c r="AK969" s="83" t="s">
        <v>20115</v>
      </c>
      <c r="AL969" s="83"/>
      <c r="AM969" s="83"/>
      <c r="AN969" s="85">
        <v>43862.515543981484</v>
      </c>
      <c r="AO969" s="88" t="s">
        <v>21359</v>
      </c>
      <c r="AP969" s="83" t="b">
        <v>1</v>
      </c>
      <c r="AQ969" s="83" t="b">
        <v>0</v>
      </c>
      <c r="AR969" s="83" t="b">
        <v>0</v>
      </c>
      <c r="AS969" s="83"/>
      <c r="AT969" s="83">
        <v>0</v>
      </c>
      <c r="AU969" s="83"/>
      <c r="AV969" s="83" t="b">
        <v>0</v>
      </c>
      <c r="AW969" s="83" t="s">
        <v>22320</v>
      </c>
      <c r="AX969" s="88" t="s">
        <v>23287</v>
      </c>
      <c r="AY969" s="83" t="s">
        <v>66</v>
      </c>
      <c r="AZ969" s="2"/>
      <c r="BA969" s="3"/>
      <c r="BB969" s="3"/>
      <c r="BC969" s="3"/>
      <c r="BD969" s="3"/>
    </row>
    <row r="970" spans="1:56" x14ac:dyDescent="0.3">
      <c r="A970" s="69" t="s">
        <v>1059</v>
      </c>
      <c r="B970" s="70"/>
      <c r="C970" s="70"/>
      <c r="D970" s="71"/>
      <c r="E970" s="73"/>
      <c r="F970" s="109" t="s">
        <v>3832</v>
      </c>
      <c r="G970" s="70"/>
      <c r="H970" s="74"/>
      <c r="I970" s="75"/>
      <c r="J970" s="75"/>
      <c r="K970" s="74" t="s">
        <v>25239</v>
      </c>
      <c r="L970" s="78"/>
      <c r="M970" s="79"/>
      <c r="N970" s="79"/>
      <c r="O970" s="80"/>
      <c r="P970" s="81"/>
      <c r="Q970" s="81"/>
      <c r="R970" s="93"/>
      <c r="S970" s="93"/>
      <c r="T970" s="93"/>
      <c r="U970" s="93"/>
      <c r="V970" s="52"/>
      <c r="W970" s="52"/>
      <c r="X970" s="52"/>
      <c r="Y970" s="52"/>
      <c r="Z970" s="51"/>
      <c r="AA970" s="76"/>
      <c r="AB970" s="76"/>
      <c r="AC970" s="77"/>
      <c r="AD970" s="83" t="s">
        <v>17556</v>
      </c>
      <c r="AE970" s="83">
        <v>61</v>
      </c>
      <c r="AF970" s="83">
        <v>26</v>
      </c>
      <c r="AG970" s="83">
        <v>557</v>
      </c>
      <c r="AH970" s="83">
        <v>2881</v>
      </c>
      <c r="AI970" s="83"/>
      <c r="AJ970" s="83" t="s">
        <v>19159</v>
      </c>
      <c r="AK970" s="83"/>
      <c r="AL970" s="83"/>
      <c r="AM970" s="83"/>
      <c r="AN970" s="85">
        <v>41935.533333333333</v>
      </c>
      <c r="AO970" s="88" t="s">
        <v>21360</v>
      </c>
      <c r="AP970" s="83" t="b">
        <v>1</v>
      </c>
      <c r="AQ970" s="83" t="b">
        <v>0</v>
      </c>
      <c r="AR970" s="83" t="b">
        <v>0</v>
      </c>
      <c r="AS970" s="83"/>
      <c r="AT970" s="83">
        <v>0</v>
      </c>
      <c r="AU970" s="88" t="s">
        <v>22157</v>
      </c>
      <c r="AV970" s="83" t="b">
        <v>0</v>
      </c>
      <c r="AW970" s="83" t="s">
        <v>22320</v>
      </c>
      <c r="AX970" s="88" t="s">
        <v>23288</v>
      </c>
      <c r="AY970" s="83" t="s">
        <v>66</v>
      </c>
      <c r="AZ970" s="2"/>
      <c r="BA970" s="3"/>
      <c r="BB970" s="3"/>
      <c r="BC970" s="3"/>
      <c r="BD970" s="3"/>
    </row>
    <row r="971" spans="1:56" x14ac:dyDescent="0.3">
      <c r="A971" s="69" t="s">
        <v>2158</v>
      </c>
      <c r="B971" s="70"/>
      <c r="C971" s="70"/>
      <c r="D971" s="71"/>
      <c r="E971" s="73"/>
      <c r="F971" s="109" t="s">
        <v>22248</v>
      </c>
      <c r="G971" s="70"/>
      <c r="H971" s="74"/>
      <c r="I971" s="75"/>
      <c r="J971" s="75"/>
      <c r="K971" s="74" t="s">
        <v>25240</v>
      </c>
      <c r="L971" s="78"/>
      <c r="M971" s="79"/>
      <c r="N971" s="79"/>
      <c r="O971" s="80"/>
      <c r="P971" s="81"/>
      <c r="Q971" s="81"/>
      <c r="R971" s="93"/>
      <c r="S971" s="93"/>
      <c r="T971" s="93"/>
      <c r="U971" s="93"/>
      <c r="V971" s="52"/>
      <c r="W971" s="52"/>
      <c r="X971" s="52"/>
      <c r="Y971" s="52"/>
      <c r="Z971" s="51"/>
      <c r="AA971" s="76"/>
      <c r="AB971" s="76"/>
      <c r="AC971" s="77"/>
      <c r="AD971" s="83" t="s">
        <v>17557</v>
      </c>
      <c r="AE971" s="83">
        <v>32</v>
      </c>
      <c r="AF971" s="83">
        <v>14588178</v>
      </c>
      <c r="AG971" s="83">
        <v>250730</v>
      </c>
      <c r="AH971" s="83">
        <v>77</v>
      </c>
      <c r="AI971" s="83"/>
      <c r="AJ971" s="83" t="s">
        <v>19160</v>
      </c>
      <c r="AK971" s="83" t="s">
        <v>16552</v>
      </c>
      <c r="AL971" s="83"/>
      <c r="AM971" s="83"/>
      <c r="AN971" s="85">
        <v>39198.814722222225</v>
      </c>
      <c r="AO971" s="88" t="s">
        <v>21361</v>
      </c>
      <c r="AP971" s="83" t="b">
        <v>0</v>
      </c>
      <c r="AQ971" s="83" t="b">
        <v>0</v>
      </c>
      <c r="AR971" s="83" t="b">
        <v>1</v>
      </c>
      <c r="AS971" s="83"/>
      <c r="AT971" s="83">
        <v>18637</v>
      </c>
      <c r="AU971" s="88" t="s">
        <v>22157</v>
      </c>
      <c r="AV971" s="83" t="b">
        <v>1</v>
      </c>
      <c r="AW971" s="83" t="s">
        <v>22320</v>
      </c>
      <c r="AX971" s="88" t="s">
        <v>23289</v>
      </c>
      <c r="AY971" s="83" t="s">
        <v>65</v>
      </c>
      <c r="AZ971" s="2"/>
      <c r="BA971" s="3"/>
      <c r="BB971" s="3"/>
      <c r="BC971" s="3"/>
      <c r="BD971" s="3"/>
    </row>
    <row r="972" spans="1:56" x14ac:dyDescent="0.3">
      <c r="A972" s="69" t="s">
        <v>1060</v>
      </c>
      <c r="B972" s="70"/>
      <c r="C972" s="70"/>
      <c r="D972" s="71"/>
      <c r="E972" s="73"/>
      <c r="F972" s="109" t="s">
        <v>3833</v>
      </c>
      <c r="G972" s="70"/>
      <c r="H972" s="74"/>
      <c r="I972" s="75"/>
      <c r="J972" s="75"/>
      <c r="K972" s="74" t="s">
        <v>25241</v>
      </c>
      <c r="L972" s="78"/>
      <c r="M972" s="79"/>
      <c r="N972" s="79"/>
      <c r="O972" s="80"/>
      <c r="P972" s="81"/>
      <c r="Q972" s="81"/>
      <c r="R972" s="93"/>
      <c r="S972" s="93"/>
      <c r="T972" s="93"/>
      <c r="U972" s="93"/>
      <c r="V972" s="52"/>
      <c r="W972" s="52"/>
      <c r="X972" s="52"/>
      <c r="Y972" s="52"/>
      <c r="Z972" s="51"/>
      <c r="AA972" s="76"/>
      <c r="AB972" s="76"/>
      <c r="AC972" s="77"/>
      <c r="AD972" s="83" t="s">
        <v>17558</v>
      </c>
      <c r="AE972" s="83">
        <v>464</v>
      </c>
      <c r="AF972" s="83">
        <v>278</v>
      </c>
      <c r="AG972" s="83">
        <v>2887</v>
      </c>
      <c r="AH972" s="83">
        <v>3637</v>
      </c>
      <c r="AI972" s="83"/>
      <c r="AJ972" s="83" t="s">
        <v>19161</v>
      </c>
      <c r="AK972" s="83" t="s">
        <v>20116</v>
      </c>
      <c r="AL972" s="83"/>
      <c r="AM972" s="83"/>
      <c r="AN972" s="85">
        <v>41269.765868055554</v>
      </c>
      <c r="AO972" s="88" t="s">
        <v>21362</v>
      </c>
      <c r="AP972" s="83" t="b">
        <v>1</v>
      </c>
      <c r="AQ972" s="83" t="b">
        <v>0</v>
      </c>
      <c r="AR972" s="83" t="b">
        <v>0</v>
      </c>
      <c r="AS972" s="83"/>
      <c r="AT972" s="83">
        <v>1</v>
      </c>
      <c r="AU972" s="88" t="s">
        <v>22157</v>
      </c>
      <c r="AV972" s="83" t="b">
        <v>0</v>
      </c>
      <c r="AW972" s="83" t="s">
        <v>22320</v>
      </c>
      <c r="AX972" s="88" t="s">
        <v>23290</v>
      </c>
      <c r="AY972" s="83" t="s">
        <v>66</v>
      </c>
      <c r="AZ972" s="2"/>
      <c r="BA972" s="3"/>
      <c r="BB972" s="3"/>
      <c r="BC972" s="3"/>
      <c r="BD972" s="3"/>
    </row>
    <row r="973" spans="1:56" x14ac:dyDescent="0.3">
      <c r="A973" s="69" t="s">
        <v>1061</v>
      </c>
      <c r="B973" s="70"/>
      <c r="C973" s="70"/>
      <c r="D973" s="71"/>
      <c r="E973" s="73"/>
      <c r="F973" s="109" t="s">
        <v>3834</v>
      </c>
      <c r="G973" s="70"/>
      <c r="H973" s="74"/>
      <c r="I973" s="75"/>
      <c r="J973" s="75"/>
      <c r="K973" s="74" t="s">
        <v>25242</v>
      </c>
      <c r="L973" s="78"/>
      <c r="M973" s="79"/>
      <c r="N973" s="79"/>
      <c r="O973" s="80"/>
      <c r="P973" s="81"/>
      <c r="Q973" s="81"/>
      <c r="R973" s="93"/>
      <c r="S973" s="93"/>
      <c r="T973" s="93"/>
      <c r="U973" s="93"/>
      <c r="V973" s="52"/>
      <c r="W973" s="52"/>
      <c r="X973" s="52"/>
      <c r="Y973" s="52"/>
      <c r="Z973" s="51"/>
      <c r="AA973" s="76"/>
      <c r="AB973" s="76"/>
      <c r="AC973" s="77"/>
      <c r="AD973" s="83" t="s">
        <v>17559</v>
      </c>
      <c r="AE973" s="83">
        <v>1786</v>
      </c>
      <c r="AF973" s="83">
        <v>192</v>
      </c>
      <c r="AG973" s="83">
        <v>14060</v>
      </c>
      <c r="AH973" s="83">
        <v>722</v>
      </c>
      <c r="AI973" s="83"/>
      <c r="AJ973" s="83" t="s">
        <v>19162</v>
      </c>
      <c r="AK973" s="83"/>
      <c r="AL973" s="83"/>
      <c r="AM973" s="83"/>
      <c r="AN973" s="85">
        <v>43602.130462962959</v>
      </c>
      <c r="AO973" s="88" t="s">
        <v>21363</v>
      </c>
      <c r="AP973" s="83" t="b">
        <v>1</v>
      </c>
      <c r="AQ973" s="83" t="b">
        <v>0</v>
      </c>
      <c r="AR973" s="83" t="b">
        <v>1</v>
      </c>
      <c r="AS973" s="83"/>
      <c r="AT973" s="83">
        <v>0</v>
      </c>
      <c r="AU973" s="83"/>
      <c r="AV973" s="83" t="b">
        <v>0</v>
      </c>
      <c r="AW973" s="83" t="s">
        <v>22320</v>
      </c>
      <c r="AX973" s="88" t="s">
        <v>23291</v>
      </c>
      <c r="AY973" s="83" t="s">
        <v>66</v>
      </c>
      <c r="AZ973" s="2"/>
      <c r="BA973" s="3"/>
      <c r="BB973" s="3"/>
      <c r="BC973" s="3"/>
      <c r="BD973" s="3"/>
    </row>
    <row r="974" spans="1:56" x14ac:dyDescent="0.3">
      <c r="A974" s="69" t="s">
        <v>1062</v>
      </c>
      <c r="B974" s="70"/>
      <c r="C974" s="70"/>
      <c r="D974" s="71"/>
      <c r="E974" s="73"/>
      <c r="F974" s="109" t="s">
        <v>3835</v>
      </c>
      <c r="G974" s="70"/>
      <c r="H974" s="74"/>
      <c r="I974" s="75"/>
      <c r="J974" s="75"/>
      <c r="K974" s="74" t="s">
        <v>25243</v>
      </c>
      <c r="L974" s="78"/>
      <c r="M974" s="79"/>
      <c r="N974" s="79"/>
      <c r="O974" s="80"/>
      <c r="P974" s="81"/>
      <c r="Q974" s="81"/>
      <c r="R974" s="93"/>
      <c r="S974" s="93"/>
      <c r="T974" s="93"/>
      <c r="U974" s="93"/>
      <c r="V974" s="52"/>
      <c r="W974" s="52"/>
      <c r="X974" s="52"/>
      <c r="Y974" s="52"/>
      <c r="Z974" s="51"/>
      <c r="AA974" s="76"/>
      <c r="AB974" s="76"/>
      <c r="AC974" s="77"/>
      <c r="AD974" s="83" t="s">
        <v>17560</v>
      </c>
      <c r="AE974" s="83">
        <v>61</v>
      </c>
      <c r="AF974" s="83">
        <v>467</v>
      </c>
      <c r="AG974" s="83">
        <v>57059</v>
      </c>
      <c r="AH974" s="83">
        <v>1100</v>
      </c>
      <c r="AI974" s="83"/>
      <c r="AJ974" s="83" t="s">
        <v>19163</v>
      </c>
      <c r="AK974" s="83"/>
      <c r="AL974" s="88" t="s">
        <v>20476</v>
      </c>
      <c r="AM974" s="83"/>
      <c r="AN974" s="85">
        <v>43138.762870370374</v>
      </c>
      <c r="AO974" s="88" t="s">
        <v>21364</v>
      </c>
      <c r="AP974" s="83" t="b">
        <v>1</v>
      </c>
      <c r="AQ974" s="83" t="b">
        <v>0</v>
      </c>
      <c r="AR974" s="83" t="b">
        <v>0</v>
      </c>
      <c r="AS974" s="83"/>
      <c r="AT974" s="83">
        <v>4</v>
      </c>
      <c r="AU974" s="83"/>
      <c r="AV974" s="83" t="b">
        <v>0</v>
      </c>
      <c r="AW974" s="83" t="s">
        <v>22320</v>
      </c>
      <c r="AX974" s="88" t="s">
        <v>23292</v>
      </c>
      <c r="AY974" s="83" t="s">
        <v>66</v>
      </c>
      <c r="AZ974" s="2"/>
      <c r="BA974" s="3"/>
      <c r="BB974" s="3"/>
      <c r="BC974" s="3"/>
      <c r="BD974" s="3"/>
    </row>
    <row r="975" spans="1:56" x14ac:dyDescent="0.3">
      <c r="A975" s="69" t="s">
        <v>1063</v>
      </c>
      <c r="B975" s="70"/>
      <c r="C975" s="70"/>
      <c r="D975" s="71"/>
      <c r="E975" s="73"/>
      <c r="F975" s="109" t="s">
        <v>3836</v>
      </c>
      <c r="G975" s="70"/>
      <c r="H975" s="74"/>
      <c r="I975" s="75"/>
      <c r="J975" s="75"/>
      <c r="K975" s="74" t="s">
        <v>25244</v>
      </c>
      <c r="L975" s="78"/>
      <c r="M975" s="79"/>
      <c r="N975" s="79"/>
      <c r="O975" s="80"/>
      <c r="P975" s="81"/>
      <c r="Q975" s="81"/>
      <c r="R975" s="93"/>
      <c r="S975" s="93"/>
      <c r="T975" s="93"/>
      <c r="U975" s="93"/>
      <c r="V975" s="52"/>
      <c r="W975" s="52"/>
      <c r="X975" s="52"/>
      <c r="Y975" s="52"/>
      <c r="Z975" s="51"/>
      <c r="AA975" s="76"/>
      <c r="AB975" s="76"/>
      <c r="AC975" s="77"/>
      <c r="AD975" s="83" t="s">
        <v>17561</v>
      </c>
      <c r="AE975" s="83">
        <v>215</v>
      </c>
      <c r="AF975" s="83">
        <v>224</v>
      </c>
      <c r="AG975" s="83">
        <v>3022</v>
      </c>
      <c r="AH975" s="83">
        <v>2531</v>
      </c>
      <c r="AI975" s="83"/>
      <c r="AJ975" s="83" t="s">
        <v>19164</v>
      </c>
      <c r="AK975" s="83"/>
      <c r="AL975" s="83"/>
      <c r="AM975" s="83"/>
      <c r="AN975" s="85">
        <v>43833.521840277775</v>
      </c>
      <c r="AO975" s="88" t="s">
        <v>21365</v>
      </c>
      <c r="AP975" s="83" t="b">
        <v>1</v>
      </c>
      <c r="AQ975" s="83" t="b">
        <v>0</v>
      </c>
      <c r="AR975" s="83" t="b">
        <v>0</v>
      </c>
      <c r="AS975" s="83"/>
      <c r="AT975" s="83">
        <v>0</v>
      </c>
      <c r="AU975" s="83"/>
      <c r="AV975" s="83" t="b">
        <v>0</v>
      </c>
      <c r="AW975" s="83" t="s">
        <v>22320</v>
      </c>
      <c r="AX975" s="88" t="s">
        <v>23293</v>
      </c>
      <c r="AY975" s="83" t="s">
        <v>66</v>
      </c>
      <c r="AZ975" s="2"/>
      <c r="BA975" s="3"/>
      <c r="BB975" s="3"/>
      <c r="BC975" s="3"/>
      <c r="BD975" s="3"/>
    </row>
    <row r="976" spans="1:56" x14ac:dyDescent="0.3">
      <c r="A976" s="69" t="s">
        <v>1064</v>
      </c>
      <c r="B976" s="70"/>
      <c r="C976" s="70"/>
      <c r="D976" s="71"/>
      <c r="E976" s="73"/>
      <c r="F976" s="109" t="s">
        <v>3837</v>
      </c>
      <c r="G976" s="70"/>
      <c r="H976" s="74"/>
      <c r="I976" s="75"/>
      <c r="J976" s="75"/>
      <c r="K976" s="74" t="s">
        <v>25245</v>
      </c>
      <c r="L976" s="78"/>
      <c r="M976" s="79"/>
      <c r="N976" s="79"/>
      <c r="O976" s="80"/>
      <c r="P976" s="81"/>
      <c r="Q976" s="81"/>
      <c r="R976" s="93"/>
      <c r="S976" s="93"/>
      <c r="T976" s="93"/>
      <c r="U976" s="93"/>
      <c r="V976" s="52"/>
      <c r="W976" s="52"/>
      <c r="X976" s="52"/>
      <c r="Y976" s="52"/>
      <c r="Z976" s="51"/>
      <c r="AA976" s="76"/>
      <c r="AB976" s="76"/>
      <c r="AC976" s="77"/>
      <c r="AD976" s="83" t="s">
        <v>17562</v>
      </c>
      <c r="AE976" s="83">
        <v>936</v>
      </c>
      <c r="AF976" s="83">
        <v>597</v>
      </c>
      <c r="AG976" s="83">
        <v>4880</v>
      </c>
      <c r="AH976" s="83">
        <v>7217</v>
      </c>
      <c r="AI976" s="83"/>
      <c r="AJ976" s="83"/>
      <c r="AK976" s="83"/>
      <c r="AL976" s="83"/>
      <c r="AM976" s="83"/>
      <c r="AN976" s="85">
        <v>41412.763495370367</v>
      </c>
      <c r="AO976" s="88" t="s">
        <v>21366</v>
      </c>
      <c r="AP976" s="83" t="b">
        <v>1</v>
      </c>
      <c r="AQ976" s="83" t="b">
        <v>0</v>
      </c>
      <c r="AR976" s="83" t="b">
        <v>0</v>
      </c>
      <c r="AS976" s="83"/>
      <c r="AT976" s="83">
        <v>0</v>
      </c>
      <c r="AU976" s="88" t="s">
        <v>22157</v>
      </c>
      <c r="AV976" s="83" t="b">
        <v>0</v>
      </c>
      <c r="AW976" s="83" t="s">
        <v>22320</v>
      </c>
      <c r="AX976" s="88" t="s">
        <v>23294</v>
      </c>
      <c r="AY976" s="83" t="s">
        <v>66</v>
      </c>
      <c r="AZ976" s="2"/>
      <c r="BA976" s="3"/>
      <c r="BB976" s="3"/>
      <c r="BC976" s="3"/>
      <c r="BD976" s="3"/>
    </row>
    <row r="977" spans="1:56" x14ac:dyDescent="0.3">
      <c r="A977" s="69" t="s">
        <v>1569</v>
      </c>
      <c r="B977" s="70"/>
      <c r="C977" s="70"/>
      <c r="D977" s="71"/>
      <c r="E977" s="73"/>
      <c r="F977" s="109" t="s">
        <v>4300</v>
      </c>
      <c r="G977" s="70"/>
      <c r="H977" s="74"/>
      <c r="I977" s="75"/>
      <c r="J977" s="75"/>
      <c r="K977" s="74" t="s">
        <v>25246</v>
      </c>
      <c r="L977" s="78"/>
      <c r="M977" s="79"/>
      <c r="N977" s="79"/>
      <c r="O977" s="80"/>
      <c r="P977" s="81"/>
      <c r="Q977" s="81"/>
      <c r="R977" s="93"/>
      <c r="S977" s="93"/>
      <c r="T977" s="93"/>
      <c r="U977" s="93"/>
      <c r="V977" s="52"/>
      <c r="W977" s="52"/>
      <c r="X977" s="52"/>
      <c r="Y977" s="52"/>
      <c r="Z977" s="51"/>
      <c r="AA977" s="76"/>
      <c r="AB977" s="76"/>
      <c r="AC977" s="77"/>
      <c r="AD977" s="83" t="s">
        <v>17563</v>
      </c>
      <c r="AE977" s="83">
        <v>262</v>
      </c>
      <c r="AF977" s="83">
        <v>861</v>
      </c>
      <c r="AG977" s="83">
        <v>12122</v>
      </c>
      <c r="AH977" s="83">
        <v>128</v>
      </c>
      <c r="AI977" s="83"/>
      <c r="AJ977" s="83"/>
      <c r="AK977" s="83" t="s">
        <v>19899</v>
      </c>
      <c r="AL977" s="83"/>
      <c r="AM977" s="83"/>
      <c r="AN977" s="85">
        <v>40588.365659722222</v>
      </c>
      <c r="AO977" s="88" t="s">
        <v>21367</v>
      </c>
      <c r="AP977" s="83" t="b">
        <v>0</v>
      </c>
      <c r="AQ977" s="83" t="b">
        <v>0</v>
      </c>
      <c r="AR977" s="83" t="b">
        <v>0</v>
      </c>
      <c r="AS977" s="83"/>
      <c r="AT977" s="83">
        <v>3</v>
      </c>
      <c r="AU977" s="88" t="s">
        <v>22174</v>
      </c>
      <c r="AV977" s="83" t="b">
        <v>0</v>
      </c>
      <c r="AW977" s="83" t="s">
        <v>22320</v>
      </c>
      <c r="AX977" s="88" t="s">
        <v>23295</v>
      </c>
      <c r="AY977" s="83" t="s">
        <v>66</v>
      </c>
      <c r="AZ977" s="2"/>
      <c r="BA977" s="3"/>
      <c r="BB977" s="3"/>
      <c r="BC977" s="3"/>
      <c r="BD977" s="3"/>
    </row>
    <row r="978" spans="1:56" x14ac:dyDescent="0.3">
      <c r="A978" s="69" t="s">
        <v>1065</v>
      </c>
      <c r="B978" s="70"/>
      <c r="C978" s="70"/>
      <c r="D978" s="71"/>
      <c r="E978" s="73"/>
      <c r="F978" s="109" t="s">
        <v>3838</v>
      </c>
      <c r="G978" s="70"/>
      <c r="H978" s="74"/>
      <c r="I978" s="75"/>
      <c r="J978" s="75"/>
      <c r="K978" s="74" t="s">
        <v>25247</v>
      </c>
      <c r="L978" s="78"/>
      <c r="M978" s="79"/>
      <c r="N978" s="79"/>
      <c r="O978" s="80"/>
      <c r="P978" s="81"/>
      <c r="Q978" s="81"/>
      <c r="R978" s="93"/>
      <c r="S978" s="93"/>
      <c r="T978" s="93"/>
      <c r="U978" s="93"/>
      <c r="V978" s="52"/>
      <c r="W978" s="52"/>
      <c r="X978" s="52"/>
      <c r="Y978" s="52"/>
      <c r="Z978" s="51"/>
      <c r="AA978" s="76"/>
      <c r="AB978" s="76"/>
      <c r="AC978" s="77"/>
      <c r="AD978" s="83" t="s">
        <v>17564</v>
      </c>
      <c r="AE978" s="83">
        <v>1528</v>
      </c>
      <c r="AF978" s="83">
        <v>1099</v>
      </c>
      <c r="AG978" s="83">
        <v>12669</v>
      </c>
      <c r="AH978" s="83">
        <v>2778</v>
      </c>
      <c r="AI978" s="83"/>
      <c r="AJ978" s="83" t="s">
        <v>19165</v>
      </c>
      <c r="AK978" s="83" t="s">
        <v>20117</v>
      </c>
      <c r="AL978" s="83"/>
      <c r="AM978" s="83"/>
      <c r="AN978" s="85">
        <v>41884.886759259258</v>
      </c>
      <c r="AO978" s="88" t="s">
        <v>21368</v>
      </c>
      <c r="AP978" s="83" t="b">
        <v>1</v>
      </c>
      <c r="AQ978" s="83" t="b">
        <v>0</v>
      </c>
      <c r="AR978" s="83" t="b">
        <v>1</v>
      </c>
      <c r="AS978" s="83"/>
      <c r="AT978" s="83">
        <v>4</v>
      </c>
      <c r="AU978" s="88" t="s">
        <v>22157</v>
      </c>
      <c r="AV978" s="83" t="b">
        <v>0</v>
      </c>
      <c r="AW978" s="83" t="s">
        <v>22320</v>
      </c>
      <c r="AX978" s="88" t="s">
        <v>23296</v>
      </c>
      <c r="AY978" s="83" t="s">
        <v>66</v>
      </c>
      <c r="AZ978" s="2"/>
      <c r="BA978" s="3"/>
      <c r="BB978" s="3"/>
      <c r="BC978" s="3"/>
      <c r="BD978" s="3"/>
    </row>
    <row r="979" spans="1:56" x14ac:dyDescent="0.3">
      <c r="A979" s="69" t="s">
        <v>1066</v>
      </c>
      <c r="B979" s="70"/>
      <c r="C979" s="70"/>
      <c r="D979" s="71"/>
      <c r="E979" s="73"/>
      <c r="F979" s="109" t="s">
        <v>3839</v>
      </c>
      <c r="G979" s="70"/>
      <c r="H979" s="74"/>
      <c r="I979" s="75"/>
      <c r="J979" s="75"/>
      <c r="K979" s="74" t="s">
        <v>25248</v>
      </c>
      <c r="L979" s="78"/>
      <c r="M979" s="79"/>
      <c r="N979" s="79"/>
      <c r="O979" s="80"/>
      <c r="P979" s="81"/>
      <c r="Q979" s="81"/>
      <c r="R979" s="93"/>
      <c r="S979" s="93"/>
      <c r="T979" s="93"/>
      <c r="U979" s="93"/>
      <c r="V979" s="52"/>
      <c r="W979" s="52"/>
      <c r="X979" s="52"/>
      <c r="Y979" s="52"/>
      <c r="Z979" s="51"/>
      <c r="AA979" s="76"/>
      <c r="AB979" s="76"/>
      <c r="AC979" s="77"/>
      <c r="AD979" s="83" t="s">
        <v>17565</v>
      </c>
      <c r="AE979" s="83">
        <v>155</v>
      </c>
      <c r="AF979" s="83">
        <v>275</v>
      </c>
      <c r="AG979" s="83">
        <v>2308</v>
      </c>
      <c r="AH979" s="83">
        <v>1</v>
      </c>
      <c r="AI979" s="83"/>
      <c r="AJ979" s="83" t="s">
        <v>18117</v>
      </c>
      <c r="AK979" s="83"/>
      <c r="AL979" s="83"/>
      <c r="AM979" s="83"/>
      <c r="AN979" s="85">
        <v>43310.080879629626</v>
      </c>
      <c r="AO979" s="88" t="s">
        <v>21369</v>
      </c>
      <c r="AP979" s="83" t="b">
        <v>1</v>
      </c>
      <c r="AQ979" s="83" t="b">
        <v>0</v>
      </c>
      <c r="AR979" s="83" t="b">
        <v>0</v>
      </c>
      <c r="AS979" s="83"/>
      <c r="AT979" s="83">
        <v>0</v>
      </c>
      <c r="AU979" s="83"/>
      <c r="AV979" s="83" t="b">
        <v>0</v>
      </c>
      <c r="AW979" s="83" t="s">
        <v>22320</v>
      </c>
      <c r="AX979" s="88" t="s">
        <v>23297</v>
      </c>
      <c r="AY979" s="83" t="s">
        <v>66</v>
      </c>
      <c r="AZ979" s="2"/>
      <c r="BA979" s="3"/>
      <c r="BB979" s="3"/>
      <c r="BC979" s="3"/>
      <c r="BD979" s="3"/>
    </row>
    <row r="980" spans="1:56" x14ac:dyDescent="0.3">
      <c r="A980" s="69" t="s">
        <v>1067</v>
      </c>
      <c r="B980" s="70"/>
      <c r="C980" s="70"/>
      <c r="D980" s="71"/>
      <c r="E980" s="73"/>
      <c r="F980" s="109" t="s">
        <v>3840</v>
      </c>
      <c r="G980" s="70"/>
      <c r="H980" s="74"/>
      <c r="I980" s="75"/>
      <c r="J980" s="75"/>
      <c r="K980" s="74" t="s">
        <v>25249</v>
      </c>
      <c r="L980" s="78"/>
      <c r="M980" s="79"/>
      <c r="N980" s="79"/>
      <c r="O980" s="80"/>
      <c r="P980" s="81"/>
      <c r="Q980" s="81"/>
      <c r="R980" s="93"/>
      <c r="S980" s="93"/>
      <c r="T980" s="93"/>
      <c r="U980" s="93"/>
      <c r="V980" s="52"/>
      <c r="W980" s="52"/>
      <c r="X980" s="52"/>
      <c r="Y980" s="52"/>
      <c r="Z980" s="51"/>
      <c r="AA980" s="76"/>
      <c r="AB980" s="76"/>
      <c r="AC980" s="77"/>
      <c r="AD980" s="83" t="s">
        <v>17389</v>
      </c>
      <c r="AE980" s="83">
        <v>833</v>
      </c>
      <c r="AF980" s="83">
        <v>2935</v>
      </c>
      <c r="AG980" s="83">
        <v>6952</v>
      </c>
      <c r="AH980" s="83">
        <v>4702</v>
      </c>
      <c r="AI980" s="83"/>
      <c r="AJ980" s="83" t="s">
        <v>19166</v>
      </c>
      <c r="AK980" s="83" t="s">
        <v>19918</v>
      </c>
      <c r="AL980" s="88" t="s">
        <v>20477</v>
      </c>
      <c r="AM980" s="83"/>
      <c r="AN980" s="85">
        <v>42346.259027777778</v>
      </c>
      <c r="AO980" s="88" t="s">
        <v>21370</v>
      </c>
      <c r="AP980" s="83" t="b">
        <v>1</v>
      </c>
      <c r="AQ980" s="83" t="b">
        <v>0</v>
      </c>
      <c r="AR980" s="83" t="b">
        <v>1</v>
      </c>
      <c r="AS980" s="83"/>
      <c r="AT980" s="83">
        <v>13</v>
      </c>
      <c r="AU980" s="88" t="s">
        <v>22157</v>
      </c>
      <c r="AV980" s="83" t="b">
        <v>0</v>
      </c>
      <c r="AW980" s="83" t="s">
        <v>22320</v>
      </c>
      <c r="AX980" s="88" t="s">
        <v>23298</v>
      </c>
      <c r="AY980" s="83" t="s">
        <v>66</v>
      </c>
      <c r="AZ980" s="2"/>
      <c r="BA980" s="3"/>
      <c r="BB980" s="3"/>
      <c r="BC980" s="3"/>
      <c r="BD980" s="3"/>
    </row>
    <row r="981" spans="1:56" x14ac:dyDescent="0.3">
      <c r="A981" s="69" t="s">
        <v>1068</v>
      </c>
      <c r="B981" s="70"/>
      <c r="C981" s="70"/>
      <c r="D981" s="71"/>
      <c r="E981" s="73"/>
      <c r="F981" s="109" t="s">
        <v>3841</v>
      </c>
      <c r="G981" s="70"/>
      <c r="H981" s="74"/>
      <c r="I981" s="75"/>
      <c r="J981" s="75"/>
      <c r="K981" s="74" t="s">
        <v>25250</v>
      </c>
      <c r="L981" s="78"/>
      <c r="M981" s="79"/>
      <c r="N981" s="79"/>
      <c r="O981" s="80"/>
      <c r="P981" s="81"/>
      <c r="Q981" s="81"/>
      <c r="R981" s="93"/>
      <c r="S981" s="93"/>
      <c r="T981" s="93"/>
      <c r="U981" s="93"/>
      <c r="V981" s="52"/>
      <c r="W981" s="52"/>
      <c r="X981" s="52"/>
      <c r="Y981" s="52"/>
      <c r="Z981" s="51"/>
      <c r="AA981" s="76"/>
      <c r="AB981" s="76"/>
      <c r="AC981" s="77"/>
      <c r="AD981" s="83" t="s">
        <v>17566</v>
      </c>
      <c r="AE981" s="83">
        <v>457</v>
      </c>
      <c r="AF981" s="83">
        <v>127</v>
      </c>
      <c r="AG981" s="83">
        <v>2863</v>
      </c>
      <c r="AH981" s="83">
        <v>116</v>
      </c>
      <c r="AI981" s="83"/>
      <c r="AJ981" s="83" t="s">
        <v>19167</v>
      </c>
      <c r="AK981" s="83"/>
      <c r="AL981" s="83"/>
      <c r="AM981" s="83"/>
      <c r="AN981" s="85">
        <v>43840.765081018515</v>
      </c>
      <c r="AO981" s="88" t="s">
        <v>21371</v>
      </c>
      <c r="AP981" s="83" t="b">
        <v>1</v>
      </c>
      <c r="AQ981" s="83" t="b">
        <v>0</v>
      </c>
      <c r="AR981" s="83" t="b">
        <v>0</v>
      </c>
      <c r="AS981" s="83"/>
      <c r="AT981" s="83">
        <v>0</v>
      </c>
      <c r="AU981" s="83"/>
      <c r="AV981" s="83" t="b">
        <v>0</v>
      </c>
      <c r="AW981" s="83" t="s">
        <v>22320</v>
      </c>
      <c r="AX981" s="88" t="s">
        <v>23299</v>
      </c>
      <c r="AY981" s="83" t="s">
        <v>66</v>
      </c>
      <c r="AZ981" s="2"/>
      <c r="BA981" s="3"/>
      <c r="BB981" s="3"/>
      <c r="BC981" s="3"/>
      <c r="BD981" s="3"/>
    </row>
    <row r="982" spans="1:56" x14ac:dyDescent="0.3">
      <c r="A982" s="69" t="s">
        <v>1070</v>
      </c>
      <c r="B982" s="70"/>
      <c r="C982" s="70"/>
      <c r="D982" s="71"/>
      <c r="E982" s="73"/>
      <c r="F982" s="109" t="s">
        <v>3843</v>
      </c>
      <c r="G982" s="70"/>
      <c r="H982" s="74"/>
      <c r="I982" s="75"/>
      <c r="J982" s="75"/>
      <c r="K982" s="74" t="s">
        <v>25251</v>
      </c>
      <c r="L982" s="78"/>
      <c r="M982" s="79"/>
      <c r="N982" s="79"/>
      <c r="O982" s="80"/>
      <c r="P982" s="81"/>
      <c r="Q982" s="81"/>
      <c r="R982" s="93"/>
      <c r="S982" s="93"/>
      <c r="T982" s="93"/>
      <c r="U982" s="93"/>
      <c r="V982" s="52"/>
      <c r="W982" s="52"/>
      <c r="X982" s="52"/>
      <c r="Y982" s="52"/>
      <c r="Z982" s="51"/>
      <c r="AA982" s="76"/>
      <c r="AB982" s="76"/>
      <c r="AC982" s="77"/>
      <c r="AD982" s="83" t="s">
        <v>17567</v>
      </c>
      <c r="AE982" s="83">
        <v>259</v>
      </c>
      <c r="AF982" s="83">
        <v>1465</v>
      </c>
      <c r="AG982" s="83">
        <v>39873</v>
      </c>
      <c r="AH982" s="83">
        <v>2188</v>
      </c>
      <c r="AI982" s="83"/>
      <c r="AJ982" s="83" t="s">
        <v>19168</v>
      </c>
      <c r="AK982" s="83" t="s">
        <v>2911</v>
      </c>
      <c r="AL982" s="83"/>
      <c r="AM982" s="83"/>
      <c r="AN982" s="85">
        <v>40659.321875000001</v>
      </c>
      <c r="AO982" s="88" t="s">
        <v>21372</v>
      </c>
      <c r="AP982" s="83" t="b">
        <v>1</v>
      </c>
      <c r="AQ982" s="83" t="b">
        <v>0</v>
      </c>
      <c r="AR982" s="83" t="b">
        <v>0</v>
      </c>
      <c r="AS982" s="83"/>
      <c r="AT982" s="83">
        <v>11</v>
      </c>
      <c r="AU982" s="88" t="s">
        <v>22157</v>
      </c>
      <c r="AV982" s="83" t="b">
        <v>0</v>
      </c>
      <c r="AW982" s="83" t="s">
        <v>22320</v>
      </c>
      <c r="AX982" s="88" t="s">
        <v>23300</v>
      </c>
      <c r="AY982" s="83" t="s">
        <v>66</v>
      </c>
      <c r="AZ982" s="2"/>
      <c r="BA982" s="3"/>
      <c r="BB982" s="3"/>
      <c r="BC982" s="3"/>
      <c r="BD982" s="3"/>
    </row>
    <row r="983" spans="1:56" x14ac:dyDescent="0.3">
      <c r="A983" s="69" t="s">
        <v>1071</v>
      </c>
      <c r="B983" s="70"/>
      <c r="C983" s="70"/>
      <c r="D983" s="71"/>
      <c r="E983" s="73"/>
      <c r="F983" s="109" t="s">
        <v>3844</v>
      </c>
      <c r="G983" s="70"/>
      <c r="H983" s="74"/>
      <c r="I983" s="75"/>
      <c r="J983" s="75"/>
      <c r="K983" s="74" t="s">
        <v>25252</v>
      </c>
      <c r="L983" s="78"/>
      <c r="M983" s="79"/>
      <c r="N983" s="79"/>
      <c r="O983" s="80"/>
      <c r="P983" s="81"/>
      <c r="Q983" s="81"/>
      <c r="R983" s="93"/>
      <c r="S983" s="93"/>
      <c r="T983" s="93"/>
      <c r="U983" s="93"/>
      <c r="V983" s="52"/>
      <c r="W983" s="52"/>
      <c r="X983" s="52"/>
      <c r="Y983" s="52"/>
      <c r="Z983" s="51"/>
      <c r="AA983" s="76"/>
      <c r="AB983" s="76"/>
      <c r="AC983" s="77"/>
      <c r="AD983" s="83" t="s">
        <v>1071</v>
      </c>
      <c r="AE983" s="83">
        <v>105</v>
      </c>
      <c r="AF983" s="83">
        <v>47</v>
      </c>
      <c r="AG983" s="83">
        <v>246</v>
      </c>
      <c r="AH983" s="83">
        <v>175</v>
      </c>
      <c r="AI983" s="83"/>
      <c r="AJ983" s="83" t="s">
        <v>19169</v>
      </c>
      <c r="AK983" s="83" t="s">
        <v>19896</v>
      </c>
      <c r="AL983" s="83"/>
      <c r="AM983" s="83"/>
      <c r="AN983" s="85">
        <v>43439.810613425929</v>
      </c>
      <c r="AO983" s="88" t="s">
        <v>21373</v>
      </c>
      <c r="AP983" s="83" t="b">
        <v>1</v>
      </c>
      <c r="AQ983" s="83" t="b">
        <v>0</v>
      </c>
      <c r="AR983" s="83" t="b">
        <v>0</v>
      </c>
      <c r="AS983" s="83"/>
      <c r="AT983" s="83">
        <v>0</v>
      </c>
      <c r="AU983" s="83"/>
      <c r="AV983" s="83" t="b">
        <v>0</v>
      </c>
      <c r="AW983" s="83" t="s">
        <v>22320</v>
      </c>
      <c r="AX983" s="88" t="s">
        <v>23301</v>
      </c>
      <c r="AY983" s="83" t="s">
        <v>66</v>
      </c>
      <c r="AZ983" s="2"/>
      <c r="BA983" s="3"/>
      <c r="BB983" s="3"/>
      <c r="BC983" s="3"/>
      <c r="BD983" s="3"/>
    </row>
    <row r="984" spans="1:56" x14ac:dyDescent="0.3">
      <c r="A984" s="69" t="s">
        <v>1072</v>
      </c>
      <c r="B984" s="70"/>
      <c r="C984" s="70"/>
      <c r="D984" s="71"/>
      <c r="E984" s="73"/>
      <c r="F984" s="109" t="s">
        <v>3845</v>
      </c>
      <c r="G984" s="70"/>
      <c r="H984" s="74"/>
      <c r="I984" s="75"/>
      <c r="J984" s="75"/>
      <c r="K984" s="74" t="s">
        <v>25253</v>
      </c>
      <c r="L984" s="78"/>
      <c r="M984" s="79"/>
      <c r="N984" s="79"/>
      <c r="O984" s="80"/>
      <c r="P984" s="81"/>
      <c r="Q984" s="81"/>
      <c r="R984" s="93"/>
      <c r="S984" s="93"/>
      <c r="T984" s="93"/>
      <c r="U984" s="93"/>
      <c r="V984" s="52"/>
      <c r="W984" s="52"/>
      <c r="X984" s="52"/>
      <c r="Y984" s="52"/>
      <c r="Z984" s="51"/>
      <c r="AA984" s="76"/>
      <c r="AB984" s="76"/>
      <c r="AC984" s="77"/>
      <c r="AD984" s="83" t="s">
        <v>17568</v>
      </c>
      <c r="AE984" s="83">
        <v>413</v>
      </c>
      <c r="AF984" s="83">
        <v>103</v>
      </c>
      <c r="AG984" s="83">
        <v>55135</v>
      </c>
      <c r="AH984" s="83">
        <v>7851</v>
      </c>
      <c r="AI984" s="83"/>
      <c r="AJ984" s="83" t="s">
        <v>19170</v>
      </c>
      <c r="AK984" s="83" t="s">
        <v>20118</v>
      </c>
      <c r="AL984" s="83"/>
      <c r="AM984" s="83"/>
      <c r="AN984" s="85">
        <v>41180.652986111112</v>
      </c>
      <c r="AO984" s="88" t="s">
        <v>21374</v>
      </c>
      <c r="AP984" s="83" t="b">
        <v>1</v>
      </c>
      <c r="AQ984" s="83" t="b">
        <v>0</v>
      </c>
      <c r="AR984" s="83" t="b">
        <v>1</v>
      </c>
      <c r="AS984" s="83"/>
      <c r="AT984" s="83">
        <v>0</v>
      </c>
      <c r="AU984" s="88" t="s">
        <v>22157</v>
      </c>
      <c r="AV984" s="83" t="b">
        <v>0</v>
      </c>
      <c r="AW984" s="83" t="s">
        <v>22320</v>
      </c>
      <c r="AX984" s="88" t="s">
        <v>23302</v>
      </c>
      <c r="AY984" s="83" t="s">
        <v>66</v>
      </c>
      <c r="AZ984" s="2"/>
      <c r="BA984" s="3"/>
      <c r="BB984" s="3"/>
      <c r="BC984" s="3"/>
      <c r="BD984" s="3"/>
    </row>
    <row r="985" spans="1:56" x14ac:dyDescent="0.3">
      <c r="A985" s="69" t="s">
        <v>1073</v>
      </c>
      <c r="B985" s="70"/>
      <c r="C985" s="70"/>
      <c r="D985" s="71"/>
      <c r="E985" s="73"/>
      <c r="F985" s="109" t="s">
        <v>3846</v>
      </c>
      <c r="G985" s="70"/>
      <c r="H985" s="74"/>
      <c r="I985" s="75"/>
      <c r="J985" s="75"/>
      <c r="K985" s="74" t="s">
        <v>25254</v>
      </c>
      <c r="L985" s="78"/>
      <c r="M985" s="79"/>
      <c r="N985" s="79"/>
      <c r="O985" s="80"/>
      <c r="P985" s="81"/>
      <c r="Q985" s="81"/>
      <c r="R985" s="93"/>
      <c r="S985" s="93"/>
      <c r="T985" s="93"/>
      <c r="U985" s="93"/>
      <c r="V985" s="52"/>
      <c r="W985" s="52"/>
      <c r="X985" s="52"/>
      <c r="Y985" s="52"/>
      <c r="Z985" s="51"/>
      <c r="AA985" s="76"/>
      <c r="AB985" s="76"/>
      <c r="AC985" s="77"/>
      <c r="AD985" s="83" t="s">
        <v>17569</v>
      </c>
      <c r="AE985" s="83">
        <v>86</v>
      </c>
      <c r="AF985" s="83">
        <v>206</v>
      </c>
      <c r="AG985" s="83">
        <v>2418</v>
      </c>
      <c r="AH985" s="83">
        <v>212</v>
      </c>
      <c r="AI985" s="83"/>
      <c r="AJ985" s="83"/>
      <c r="AK985" s="83" t="s">
        <v>16552</v>
      </c>
      <c r="AL985" s="83"/>
      <c r="AM985" s="83"/>
      <c r="AN985" s="85">
        <v>42451.530162037037</v>
      </c>
      <c r="AO985" s="88" t="s">
        <v>21375</v>
      </c>
      <c r="AP985" s="83" t="b">
        <v>1</v>
      </c>
      <c r="AQ985" s="83" t="b">
        <v>0</v>
      </c>
      <c r="AR985" s="83" t="b">
        <v>1</v>
      </c>
      <c r="AS985" s="83"/>
      <c r="AT985" s="83">
        <v>0</v>
      </c>
      <c r="AU985" s="83"/>
      <c r="AV985" s="83" t="b">
        <v>0</v>
      </c>
      <c r="AW985" s="83" t="s">
        <v>22320</v>
      </c>
      <c r="AX985" s="88" t="s">
        <v>23303</v>
      </c>
      <c r="AY985" s="83" t="s">
        <v>66</v>
      </c>
      <c r="AZ985" s="2"/>
      <c r="BA985" s="3"/>
      <c r="BB985" s="3"/>
      <c r="BC985" s="3"/>
      <c r="BD985" s="3"/>
    </row>
    <row r="986" spans="1:56" x14ac:dyDescent="0.3">
      <c r="A986" s="69" t="s">
        <v>1074</v>
      </c>
      <c r="B986" s="70"/>
      <c r="C986" s="70"/>
      <c r="D986" s="71"/>
      <c r="E986" s="73"/>
      <c r="F986" s="109" t="s">
        <v>3847</v>
      </c>
      <c r="G986" s="70"/>
      <c r="H986" s="74"/>
      <c r="I986" s="75"/>
      <c r="J986" s="75"/>
      <c r="K986" s="74" t="s">
        <v>25255</v>
      </c>
      <c r="L986" s="78"/>
      <c r="M986" s="79"/>
      <c r="N986" s="79"/>
      <c r="O986" s="80"/>
      <c r="P986" s="81"/>
      <c r="Q986" s="81"/>
      <c r="R986" s="93"/>
      <c r="S986" s="93"/>
      <c r="T986" s="93"/>
      <c r="U986" s="93"/>
      <c r="V986" s="52"/>
      <c r="W986" s="52"/>
      <c r="X986" s="52"/>
      <c r="Y986" s="52"/>
      <c r="Z986" s="51"/>
      <c r="AA986" s="76"/>
      <c r="AB986" s="76"/>
      <c r="AC986" s="77"/>
      <c r="AD986" s="83" t="s">
        <v>17570</v>
      </c>
      <c r="AE986" s="83">
        <v>71</v>
      </c>
      <c r="AF986" s="83">
        <v>8</v>
      </c>
      <c r="AG986" s="83">
        <v>191</v>
      </c>
      <c r="AH986" s="83">
        <v>363</v>
      </c>
      <c r="AI986" s="83"/>
      <c r="AJ986" s="83" t="s">
        <v>19171</v>
      </c>
      <c r="AK986" s="83"/>
      <c r="AL986" s="83"/>
      <c r="AM986" s="83"/>
      <c r="AN986" s="85">
        <v>43794.570451388892</v>
      </c>
      <c r="AO986" s="83"/>
      <c r="AP986" s="83" t="b">
        <v>1</v>
      </c>
      <c r="AQ986" s="83" t="b">
        <v>0</v>
      </c>
      <c r="AR986" s="83" t="b">
        <v>0</v>
      </c>
      <c r="AS986" s="83"/>
      <c r="AT986" s="83">
        <v>0</v>
      </c>
      <c r="AU986" s="83"/>
      <c r="AV986" s="83" t="b">
        <v>0</v>
      </c>
      <c r="AW986" s="83" t="s">
        <v>22320</v>
      </c>
      <c r="AX986" s="88" t="s">
        <v>23304</v>
      </c>
      <c r="AY986" s="83" t="s">
        <v>66</v>
      </c>
      <c r="AZ986" s="2"/>
      <c r="BA986" s="3"/>
      <c r="BB986" s="3"/>
      <c r="BC986" s="3"/>
      <c r="BD986" s="3"/>
    </row>
    <row r="987" spans="1:56" x14ac:dyDescent="0.3">
      <c r="A987" s="69" t="s">
        <v>1075</v>
      </c>
      <c r="B987" s="70"/>
      <c r="C987" s="70"/>
      <c r="D987" s="71"/>
      <c r="E987" s="73"/>
      <c r="F987" s="109" t="s">
        <v>22249</v>
      </c>
      <c r="G987" s="70"/>
      <c r="H987" s="74"/>
      <c r="I987" s="75"/>
      <c r="J987" s="75"/>
      <c r="K987" s="74" t="s">
        <v>25256</v>
      </c>
      <c r="L987" s="78"/>
      <c r="M987" s="79"/>
      <c r="N987" s="79"/>
      <c r="O987" s="80"/>
      <c r="P987" s="81"/>
      <c r="Q987" s="81"/>
      <c r="R987" s="93"/>
      <c r="S987" s="93"/>
      <c r="T987" s="93"/>
      <c r="U987" s="93"/>
      <c r="V987" s="52"/>
      <c r="W987" s="52"/>
      <c r="X987" s="52"/>
      <c r="Y987" s="52"/>
      <c r="Z987" s="51"/>
      <c r="AA987" s="76"/>
      <c r="AB987" s="76"/>
      <c r="AC987" s="77"/>
      <c r="AD987" s="83" t="s">
        <v>17571</v>
      </c>
      <c r="AE987" s="83">
        <v>94</v>
      </c>
      <c r="AF987" s="83">
        <v>74</v>
      </c>
      <c r="AG987" s="83">
        <v>3688</v>
      </c>
      <c r="AH987" s="83">
        <v>3699</v>
      </c>
      <c r="AI987" s="83"/>
      <c r="AJ987" s="83" t="s">
        <v>19172</v>
      </c>
      <c r="AK987" s="83" t="s">
        <v>20088</v>
      </c>
      <c r="AL987" s="83"/>
      <c r="AM987" s="83"/>
      <c r="AN987" s="85">
        <v>43404.776284722226</v>
      </c>
      <c r="AO987" s="88" t="s">
        <v>21376</v>
      </c>
      <c r="AP987" s="83" t="b">
        <v>1</v>
      </c>
      <c r="AQ987" s="83" t="b">
        <v>0</v>
      </c>
      <c r="AR987" s="83" t="b">
        <v>1</v>
      </c>
      <c r="AS987" s="83"/>
      <c r="AT987" s="83">
        <v>0</v>
      </c>
      <c r="AU987" s="83"/>
      <c r="AV987" s="83" t="b">
        <v>0</v>
      </c>
      <c r="AW987" s="83" t="s">
        <v>22320</v>
      </c>
      <c r="AX987" s="88" t="s">
        <v>23305</v>
      </c>
      <c r="AY987" s="83" t="s">
        <v>66</v>
      </c>
      <c r="AZ987" s="2"/>
      <c r="BA987" s="3"/>
      <c r="BB987" s="3"/>
      <c r="BC987" s="3"/>
      <c r="BD987" s="3"/>
    </row>
    <row r="988" spans="1:56" x14ac:dyDescent="0.3">
      <c r="A988" s="69" t="s">
        <v>1093</v>
      </c>
      <c r="B988" s="70"/>
      <c r="C988" s="70"/>
      <c r="D988" s="71"/>
      <c r="E988" s="73"/>
      <c r="F988" s="109" t="s">
        <v>22250</v>
      </c>
      <c r="G988" s="70"/>
      <c r="H988" s="74"/>
      <c r="I988" s="75"/>
      <c r="J988" s="75"/>
      <c r="K988" s="74" t="s">
        <v>25257</v>
      </c>
      <c r="L988" s="78"/>
      <c r="M988" s="79"/>
      <c r="N988" s="79"/>
      <c r="O988" s="80"/>
      <c r="P988" s="81"/>
      <c r="Q988" s="81"/>
      <c r="R988" s="93"/>
      <c r="S988" s="93"/>
      <c r="T988" s="93"/>
      <c r="U988" s="93"/>
      <c r="V988" s="52"/>
      <c r="W988" s="52"/>
      <c r="X988" s="52"/>
      <c r="Y988" s="52"/>
      <c r="Z988" s="51"/>
      <c r="AA988" s="76"/>
      <c r="AB988" s="76"/>
      <c r="AC988" s="77"/>
      <c r="AD988" s="83" t="s">
        <v>17572</v>
      </c>
      <c r="AE988" s="83">
        <v>326</v>
      </c>
      <c r="AF988" s="83">
        <v>1276</v>
      </c>
      <c r="AG988" s="83">
        <v>21557</v>
      </c>
      <c r="AH988" s="83">
        <v>241</v>
      </c>
      <c r="AI988" s="83"/>
      <c r="AJ988" s="83" t="s">
        <v>19173</v>
      </c>
      <c r="AK988" s="83" t="s">
        <v>18117</v>
      </c>
      <c r="AL988" s="83"/>
      <c r="AM988" s="83"/>
      <c r="AN988" s="85">
        <v>42665.456261574072</v>
      </c>
      <c r="AO988" s="88" t="s">
        <v>21377</v>
      </c>
      <c r="AP988" s="83" t="b">
        <v>1</v>
      </c>
      <c r="AQ988" s="83" t="b">
        <v>0</v>
      </c>
      <c r="AR988" s="83" t="b">
        <v>1</v>
      </c>
      <c r="AS988" s="83"/>
      <c r="AT988" s="83">
        <v>3</v>
      </c>
      <c r="AU988" s="83"/>
      <c r="AV988" s="83" t="b">
        <v>0</v>
      </c>
      <c r="AW988" s="83" t="s">
        <v>22320</v>
      </c>
      <c r="AX988" s="88" t="s">
        <v>23306</v>
      </c>
      <c r="AY988" s="83" t="s">
        <v>66</v>
      </c>
      <c r="AZ988" s="2"/>
      <c r="BA988" s="3"/>
      <c r="BB988" s="3"/>
      <c r="BC988" s="3"/>
      <c r="BD988" s="3"/>
    </row>
    <row r="989" spans="1:56" x14ac:dyDescent="0.3">
      <c r="A989" s="69" t="s">
        <v>1076</v>
      </c>
      <c r="B989" s="70"/>
      <c r="C989" s="70"/>
      <c r="D989" s="71"/>
      <c r="E989" s="73"/>
      <c r="F989" s="109" t="s">
        <v>3848</v>
      </c>
      <c r="G989" s="70"/>
      <c r="H989" s="74"/>
      <c r="I989" s="75"/>
      <c r="J989" s="75"/>
      <c r="K989" s="74" t="s">
        <v>25258</v>
      </c>
      <c r="L989" s="78"/>
      <c r="M989" s="79"/>
      <c r="N989" s="79"/>
      <c r="O989" s="80"/>
      <c r="P989" s="81"/>
      <c r="Q989" s="81"/>
      <c r="R989" s="93"/>
      <c r="S989" s="93"/>
      <c r="T989" s="93"/>
      <c r="U989" s="93"/>
      <c r="V989" s="52"/>
      <c r="W989" s="52"/>
      <c r="X989" s="52"/>
      <c r="Y989" s="52"/>
      <c r="Z989" s="51"/>
      <c r="AA989" s="76"/>
      <c r="AB989" s="76"/>
      <c r="AC989" s="77"/>
      <c r="AD989" s="83" t="s">
        <v>17573</v>
      </c>
      <c r="AE989" s="83">
        <v>110</v>
      </c>
      <c r="AF989" s="83">
        <v>304</v>
      </c>
      <c r="AG989" s="83">
        <v>3058</v>
      </c>
      <c r="AH989" s="83">
        <v>22</v>
      </c>
      <c r="AI989" s="83"/>
      <c r="AJ989" s="83"/>
      <c r="AK989" s="83" t="s">
        <v>20119</v>
      </c>
      <c r="AL989" s="83"/>
      <c r="AM989" s="83"/>
      <c r="AN989" s="85">
        <v>40371.93954861111</v>
      </c>
      <c r="AO989" s="88" t="s">
        <v>21378</v>
      </c>
      <c r="AP989" s="83" t="b">
        <v>1</v>
      </c>
      <c r="AQ989" s="83" t="b">
        <v>0</v>
      </c>
      <c r="AR989" s="83" t="b">
        <v>1</v>
      </c>
      <c r="AS989" s="83"/>
      <c r="AT989" s="83">
        <v>0</v>
      </c>
      <c r="AU989" s="88" t="s">
        <v>22157</v>
      </c>
      <c r="AV989" s="83" t="b">
        <v>0</v>
      </c>
      <c r="AW989" s="83" t="s">
        <v>22320</v>
      </c>
      <c r="AX989" s="88" t="s">
        <v>23307</v>
      </c>
      <c r="AY989" s="83" t="s">
        <v>66</v>
      </c>
      <c r="AZ989" s="2"/>
      <c r="BA989" s="3"/>
      <c r="BB989" s="3"/>
      <c r="BC989" s="3"/>
      <c r="BD989" s="3"/>
    </row>
    <row r="990" spans="1:56" x14ac:dyDescent="0.3">
      <c r="A990" s="69" t="s">
        <v>1077</v>
      </c>
      <c r="B990" s="70"/>
      <c r="C990" s="70"/>
      <c r="D990" s="71"/>
      <c r="E990" s="73"/>
      <c r="F990" s="109" t="s">
        <v>3849</v>
      </c>
      <c r="G990" s="70"/>
      <c r="H990" s="74"/>
      <c r="I990" s="75"/>
      <c r="J990" s="75"/>
      <c r="K990" s="74" t="s">
        <v>25259</v>
      </c>
      <c r="L990" s="78"/>
      <c r="M990" s="79"/>
      <c r="N990" s="79"/>
      <c r="O990" s="80"/>
      <c r="P990" s="81"/>
      <c r="Q990" s="81"/>
      <c r="R990" s="93"/>
      <c r="S990" s="93"/>
      <c r="T990" s="93"/>
      <c r="U990" s="93"/>
      <c r="V990" s="52"/>
      <c r="W990" s="52"/>
      <c r="X990" s="52"/>
      <c r="Y990" s="52"/>
      <c r="Z990" s="51"/>
      <c r="AA990" s="76"/>
      <c r="AB990" s="76"/>
      <c r="AC990" s="77"/>
      <c r="AD990" s="83" t="s">
        <v>17574</v>
      </c>
      <c r="AE990" s="83">
        <v>136</v>
      </c>
      <c r="AF990" s="83">
        <v>1476</v>
      </c>
      <c r="AG990" s="83">
        <v>13229</v>
      </c>
      <c r="AH990" s="83">
        <v>117</v>
      </c>
      <c r="AI990" s="83"/>
      <c r="AJ990" s="83" t="s">
        <v>18747</v>
      </c>
      <c r="AK990" s="83" t="s">
        <v>16552</v>
      </c>
      <c r="AL990" s="83"/>
      <c r="AM990" s="83"/>
      <c r="AN990" s="85">
        <v>40384.459328703706</v>
      </c>
      <c r="AO990" s="88" t="s">
        <v>21379</v>
      </c>
      <c r="AP990" s="83" t="b">
        <v>0</v>
      </c>
      <c r="AQ990" s="83" t="b">
        <v>0</v>
      </c>
      <c r="AR990" s="83" t="b">
        <v>1</v>
      </c>
      <c r="AS990" s="83"/>
      <c r="AT990" s="83">
        <v>4</v>
      </c>
      <c r="AU990" s="88" t="s">
        <v>22157</v>
      </c>
      <c r="AV990" s="83" t="b">
        <v>0</v>
      </c>
      <c r="AW990" s="83" t="s">
        <v>22320</v>
      </c>
      <c r="AX990" s="88" t="s">
        <v>23308</v>
      </c>
      <c r="AY990" s="83" t="s">
        <v>66</v>
      </c>
      <c r="AZ990" s="2"/>
      <c r="BA990" s="3"/>
      <c r="BB990" s="3"/>
      <c r="BC990" s="3"/>
      <c r="BD990" s="3"/>
    </row>
    <row r="991" spans="1:56" x14ac:dyDescent="0.3">
      <c r="A991" s="69" t="s">
        <v>1078</v>
      </c>
      <c r="B991" s="70"/>
      <c r="C991" s="70"/>
      <c r="D991" s="71"/>
      <c r="E991" s="73"/>
      <c r="F991" s="109" t="s">
        <v>3850</v>
      </c>
      <c r="G991" s="70"/>
      <c r="H991" s="74"/>
      <c r="I991" s="75"/>
      <c r="J991" s="75"/>
      <c r="K991" s="74" t="s">
        <v>25260</v>
      </c>
      <c r="L991" s="78"/>
      <c r="M991" s="79"/>
      <c r="N991" s="79"/>
      <c r="O991" s="80"/>
      <c r="P991" s="81"/>
      <c r="Q991" s="81"/>
      <c r="R991" s="93"/>
      <c r="S991" s="93"/>
      <c r="T991" s="93"/>
      <c r="U991" s="93"/>
      <c r="V991" s="52"/>
      <c r="W991" s="52"/>
      <c r="X991" s="52"/>
      <c r="Y991" s="52"/>
      <c r="Z991" s="51"/>
      <c r="AA991" s="76"/>
      <c r="AB991" s="76"/>
      <c r="AC991" s="77"/>
      <c r="AD991" s="83" t="s">
        <v>17575</v>
      </c>
      <c r="AE991" s="83">
        <v>1057</v>
      </c>
      <c r="AF991" s="83">
        <v>177</v>
      </c>
      <c r="AG991" s="83">
        <v>3875</v>
      </c>
      <c r="AH991" s="83">
        <v>73</v>
      </c>
      <c r="AI991" s="83"/>
      <c r="AJ991" s="83" t="s">
        <v>19174</v>
      </c>
      <c r="AK991" s="83"/>
      <c r="AL991" s="83"/>
      <c r="AM991" s="83"/>
      <c r="AN991" s="85">
        <v>41799.496076388888</v>
      </c>
      <c r="AO991" s="88" t="s">
        <v>21380</v>
      </c>
      <c r="AP991" s="83" t="b">
        <v>1</v>
      </c>
      <c r="AQ991" s="83" t="b">
        <v>0</v>
      </c>
      <c r="AR991" s="83" t="b">
        <v>0</v>
      </c>
      <c r="AS991" s="83"/>
      <c r="AT991" s="83">
        <v>0</v>
      </c>
      <c r="AU991" s="88" t="s">
        <v>22157</v>
      </c>
      <c r="AV991" s="83" t="b">
        <v>0</v>
      </c>
      <c r="AW991" s="83" t="s">
        <v>22320</v>
      </c>
      <c r="AX991" s="88" t="s">
        <v>23309</v>
      </c>
      <c r="AY991" s="83" t="s">
        <v>66</v>
      </c>
      <c r="AZ991" s="2"/>
      <c r="BA991" s="3"/>
      <c r="BB991" s="3"/>
      <c r="BC991" s="3"/>
      <c r="BD991" s="3"/>
    </row>
    <row r="992" spans="1:56" x14ac:dyDescent="0.3">
      <c r="A992" s="69" t="s">
        <v>1746</v>
      </c>
      <c r="B992" s="70"/>
      <c r="C992" s="70"/>
      <c r="D992" s="71"/>
      <c r="E992" s="73"/>
      <c r="F992" s="109" t="s">
        <v>22251</v>
      </c>
      <c r="G992" s="70"/>
      <c r="H992" s="74"/>
      <c r="I992" s="75"/>
      <c r="J992" s="75"/>
      <c r="K992" s="74" t="s">
        <v>25261</v>
      </c>
      <c r="L992" s="78"/>
      <c r="M992" s="79"/>
      <c r="N992" s="79"/>
      <c r="O992" s="80"/>
      <c r="P992" s="81"/>
      <c r="Q992" s="81"/>
      <c r="R992" s="93"/>
      <c r="S992" s="93"/>
      <c r="T992" s="93"/>
      <c r="U992" s="93"/>
      <c r="V992" s="52"/>
      <c r="W992" s="52"/>
      <c r="X992" s="52"/>
      <c r="Y992" s="52"/>
      <c r="Z992" s="51"/>
      <c r="AA992" s="76"/>
      <c r="AB992" s="76"/>
      <c r="AC992" s="77"/>
      <c r="AD992" s="83" t="s">
        <v>17576</v>
      </c>
      <c r="AE992" s="83">
        <v>62</v>
      </c>
      <c r="AF992" s="83">
        <v>37</v>
      </c>
      <c r="AG992" s="83">
        <v>319</v>
      </c>
      <c r="AH992" s="83">
        <v>183</v>
      </c>
      <c r="AI992" s="83"/>
      <c r="AJ992" s="83" t="s">
        <v>19175</v>
      </c>
      <c r="AK992" s="83" t="s">
        <v>20120</v>
      </c>
      <c r="AL992" s="83"/>
      <c r="AM992" s="83"/>
      <c r="AN992" s="85">
        <v>42801.854178240741</v>
      </c>
      <c r="AO992" s="88" t="s">
        <v>21381</v>
      </c>
      <c r="AP992" s="83" t="b">
        <v>1</v>
      </c>
      <c r="AQ992" s="83" t="b">
        <v>0</v>
      </c>
      <c r="AR992" s="83" t="b">
        <v>0</v>
      </c>
      <c r="AS992" s="83"/>
      <c r="AT992" s="83">
        <v>0</v>
      </c>
      <c r="AU992" s="83"/>
      <c r="AV992" s="83" t="b">
        <v>0</v>
      </c>
      <c r="AW992" s="83" t="s">
        <v>22320</v>
      </c>
      <c r="AX992" s="88" t="s">
        <v>23310</v>
      </c>
      <c r="AY992" s="83" t="s">
        <v>66</v>
      </c>
      <c r="AZ992" s="2"/>
      <c r="BA992" s="3"/>
      <c r="BB992" s="3"/>
      <c r="BC992" s="3"/>
      <c r="BD992" s="3"/>
    </row>
    <row r="993" spans="1:56" x14ac:dyDescent="0.3">
      <c r="A993" s="69" t="s">
        <v>1079</v>
      </c>
      <c r="B993" s="70"/>
      <c r="C993" s="70"/>
      <c r="D993" s="71"/>
      <c r="E993" s="73"/>
      <c r="F993" s="109" t="s">
        <v>3851</v>
      </c>
      <c r="G993" s="70"/>
      <c r="H993" s="74"/>
      <c r="I993" s="75"/>
      <c r="J993" s="75"/>
      <c r="K993" s="74" t="s">
        <v>25262</v>
      </c>
      <c r="L993" s="78"/>
      <c r="M993" s="79"/>
      <c r="N993" s="79"/>
      <c r="O993" s="80"/>
      <c r="P993" s="81"/>
      <c r="Q993" s="81"/>
      <c r="R993" s="93"/>
      <c r="S993" s="93"/>
      <c r="T993" s="93"/>
      <c r="U993" s="93"/>
      <c r="V993" s="52"/>
      <c r="W993" s="52"/>
      <c r="X993" s="52"/>
      <c r="Y993" s="52"/>
      <c r="Z993" s="51"/>
      <c r="AA993" s="76"/>
      <c r="AB993" s="76"/>
      <c r="AC993" s="77"/>
      <c r="AD993" s="83" t="s">
        <v>17577</v>
      </c>
      <c r="AE993" s="83">
        <v>213</v>
      </c>
      <c r="AF993" s="83">
        <v>27</v>
      </c>
      <c r="AG993" s="83">
        <v>404</v>
      </c>
      <c r="AH993" s="83">
        <v>2377</v>
      </c>
      <c r="AI993" s="83"/>
      <c r="AJ993" s="83" t="s">
        <v>19176</v>
      </c>
      <c r="AK993" s="83" t="s">
        <v>19896</v>
      </c>
      <c r="AL993" s="88" t="s">
        <v>20478</v>
      </c>
      <c r="AM993" s="83"/>
      <c r="AN993" s="85">
        <v>43779.388495370367</v>
      </c>
      <c r="AO993" s="83"/>
      <c r="AP993" s="83" t="b">
        <v>1</v>
      </c>
      <c r="AQ993" s="83" t="b">
        <v>0</v>
      </c>
      <c r="AR993" s="83" t="b">
        <v>0</v>
      </c>
      <c r="AS993" s="83"/>
      <c r="AT993" s="83">
        <v>0</v>
      </c>
      <c r="AU993" s="83"/>
      <c r="AV993" s="83" t="b">
        <v>0</v>
      </c>
      <c r="AW993" s="83" t="s">
        <v>22320</v>
      </c>
      <c r="AX993" s="88" t="s">
        <v>23311</v>
      </c>
      <c r="AY993" s="83" t="s">
        <v>66</v>
      </c>
      <c r="AZ993" s="2"/>
      <c r="BA993" s="3"/>
      <c r="BB993" s="3"/>
      <c r="BC993" s="3"/>
      <c r="BD993" s="3"/>
    </row>
    <row r="994" spans="1:56" x14ac:dyDescent="0.3">
      <c r="A994" s="69" t="s">
        <v>1917</v>
      </c>
      <c r="B994" s="70"/>
      <c r="C994" s="70"/>
      <c r="D994" s="71"/>
      <c r="E994" s="73"/>
      <c r="F994" s="109" t="s">
        <v>4618</v>
      </c>
      <c r="G994" s="70"/>
      <c r="H994" s="74"/>
      <c r="I994" s="75"/>
      <c r="J994" s="75"/>
      <c r="K994" s="74" t="s">
        <v>25263</v>
      </c>
      <c r="L994" s="78"/>
      <c r="M994" s="79"/>
      <c r="N994" s="79"/>
      <c r="O994" s="80"/>
      <c r="P994" s="81"/>
      <c r="Q994" s="81"/>
      <c r="R994" s="93"/>
      <c r="S994" s="93"/>
      <c r="T994" s="93"/>
      <c r="U994" s="93"/>
      <c r="V994" s="52"/>
      <c r="W994" s="52"/>
      <c r="X994" s="52"/>
      <c r="Y994" s="52"/>
      <c r="Z994" s="51"/>
      <c r="AA994" s="76"/>
      <c r="AB994" s="76"/>
      <c r="AC994" s="77"/>
      <c r="AD994" s="83" t="s">
        <v>17578</v>
      </c>
      <c r="AE994" s="83">
        <v>358</v>
      </c>
      <c r="AF994" s="83">
        <v>380</v>
      </c>
      <c r="AG994" s="83">
        <v>1470</v>
      </c>
      <c r="AH994" s="83">
        <v>1412</v>
      </c>
      <c r="AI994" s="83"/>
      <c r="AJ994" s="83" t="s">
        <v>19177</v>
      </c>
      <c r="AK994" s="83" t="s">
        <v>19896</v>
      </c>
      <c r="AL994" s="83"/>
      <c r="AM994" s="83"/>
      <c r="AN994" s="85">
        <v>42570.4921875</v>
      </c>
      <c r="AO994" s="88" t="s">
        <v>21382</v>
      </c>
      <c r="AP994" s="83" t="b">
        <v>1</v>
      </c>
      <c r="AQ994" s="83" t="b">
        <v>0</v>
      </c>
      <c r="AR994" s="83" t="b">
        <v>1</v>
      </c>
      <c r="AS994" s="83"/>
      <c r="AT994" s="83">
        <v>0</v>
      </c>
      <c r="AU994" s="83"/>
      <c r="AV994" s="83" t="b">
        <v>0</v>
      </c>
      <c r="AW994" s="83" t="s">
        <v>22320</v>
      </c>
      <c r="AX994" s="88" t="s">
        <v>23312</v>
      </c>
      <c r="AY994" s="83" t="s">
        <v>66</v>
      </c>
      <c r="AZ994" s="2"/>
      <c r="BA994" s="3"/>
      <c r="BB994" s="3"/>
      <c r="BC994" s="3"/>
      <c r="BD994" s="3"/>
    </row>
    <row r="995" spans="1:56" x14ac:dyDescent="0.3">
      <c r="A995" s="69" t="s">
        <v>1080</v>
      </c>
      <c r="B995" s="70"/>
      <c r="C995" s="70"/>
      <c r="D995" s="71"/>
      <c r="E995" s="73"/>
      <c r="F995" s="109" t="s">
        <v>3062</v>
      </c>
      <c r="G995" s="70"/>
      <c r="H995" s="74"/>
      <c r="I995" s="75"/>
      <c r="J995" s="75"/>
      <c r="K995" s="74" t="s">
        <v>25264</v>
      </c>
      <c r="L995" s="78"/>
      <c r="M995" s="79"/>
      <c r="N995" s="79"/>
      <c r="O995" s="80"/>
      <c r="P995" s="81"/>
      <c r="Q995" s="81"/>
      <c r="R995" s="93"/>
      <c r="S995" s="93"/>
      <c r="T995" s="93"/>
      <c r="U995" s="93"/>
      <c r="V995" s="52"/>
      <c r="W995" s="52"/>
      <c r="X995" s="52"/>
      <c r="Y995" s="52"/>
      <c r="Z995" s="51"/>
      <c r="AA995" s="76"/>
      <c r="AB995" s="76"/>
      <c r="AC995" s="77"/>
      <c r="AD995" s="83" t="s">
        <v>17579</v>
      </c>
      <c r="AE995" s="83">
        <v>705</v>
      </c>
      <c r="AF995" s="83">
        <v>34</v>
      </c>
      <c r="AG995" s="83">
        <v>980</v>
      </c>
      <c r="AH995" s="83">
        <v>1565</v>
      </c>
      <c r="AI995" s="83"/>
      <c r="AJ995" s="83"/>
      <c r="AK995" s="83"/>
      <c r="AL995" s="83"/>
      <c r="AM995" s="83"/>
      <c r="AN995" s="85">
        <v>43717.074652777781</v>
      </c>
      <c r="AO995" s="83"/>
      <c r="AP995" s="83" t="b">
        <v>1</v>
      </c>
      <c r="AQ995" s="83" t="b">
        <v>1</v>
      </c>
      <c r="AR995" s="83" t="b">
        <v>0</v>
      </c>
      <c r="AS995" s="83"/>
      <c r="AT995" s="83">
        <v>0</v>
      </c>
      <c r="AU995" s="83"/>
      <c r="AV995" s="83" t="b">
        <v>0</v>
      </c>
      <c r="AW995" s="83" t="s">
        <v>22320</v>
      </c>
      <c r="AX995" s="88" t="s">
        <v>23313</v>
      </c>
      <c r="AY995" s="83" t="s">
        <v>66</v>
      </c>
      <c r="AZ995" s="2"/>
      <c r="BA995" s="3"/>
      <c r="BB995" s="3"/>
      <c r="BC995" s="3"/>
      <c r="BD995" s="3"/>
    </row>
    <row r="996" spans="1:56" x14ac:dyDescent="0.3">
      <c r="A996" s="69" t="s">
        <v>1205</v>
      </c>
      <c r="B996" s="70"/>
      <c r="C996" s="70"/>
      <c r="D996" s="71"/>
      <c r="E996" s="73"/>
      <c r="F996" s="109" t="s">
        <v>3968</v>
      </c>
      <c r="G996" s="70"/>
      <c r="H996" s="74"/>
      <c r="I996" s="75"/>
      <c r="J996" s="75"/>
      <c r="K996" s="74" t="s">
        <v>25265</v>
      </c>
      <c r="L996" s="78"/>
      <c r="M996" s="79"/>
      <c r="N996" s="79"/>
      <c r="O996" s="80"/>
      <c r="P996" s="81"/>
      <c r="Q996" s="81"/>
      <c r="R996" s="93"/>
      <c r="S996" s="93"/>
      <c r="T996" s="93"/>
      <c r="U996" s="93"/>
      <c r="V996" s="52"/>
      <c r="W996" s="52"/>
      <c r="X996" s="52"/>
      <c r="Y996" s="52"/>
      <c r="Z996" s="51"/>
      <c r="AA996" s="76"/>
      <c r="AB996" s="76"/>
      <c r="AC996" s="77"/>
      <c r="AD996" s="83" t="s">
        <v>17580</v>
      </c>
      <c r="AE996" s="83">
        <v>591</v>
      </c>
      <c r="AF996" s="83">
        <v>1923</v>
      </c>
      <c r="AG996" s="83">
        <v>40465</v>
      </c>
      <c r="AH996" s="83">
        <v>37494</v>
      </c>
      <c r="AI996" s="83"/>
      <c r="AJ996" s="83"/>
      <c r="AK996" s="83"/>
      <c r="AL996" s="83"/>
      <c r="AM996" s="83"/>
      <c r="AN996" s="85">
        <v>42903.674745370372</v>
      </c>
      <c r="AO996" s="83"/>
      <c r="AP996" s="83" t="b">
        <v>1</v>
      </c>
      <c r="AQ996" s="83" t="b">
        <v>0</v>
      </c>
      <c r="AR996" s="83" t="b">
        <v>0</v>
      </c>
      <c r="AS996" s="83"/>
      <c r="AT996" s="83">
        <v>1</v>
      </c>
      <c r="AU996" s="83"/>
      <c r="AV996" s="83" t="b">
        <v>0</v>
      </c>
      <c r="AW996" s="83" t="s">
        <v>22320</v>
      </c>
      <c r="AX996" s="88" t="s">
        <v>23314</v>
      </c>
      <c r="AY996" s="83" t="s">
        <v>66</v>
      </c>
      <c r="AZ996" s="2"/>
      <c r="BA996" s="3"/>
      <c r="BB996" s="3"/>
      <c r="BC996" s="3"/>
      <c r="BD996" s="3"/>
    </row>
    <row r="997" spans="1:56" x14ac:dyDescent="0.3">
      <c r="A997" s="69" t="s">
        <v>1081</v>
      </c>
      <c r="B997" s="70"/>
      <c r="C997" s="70"/>
      <c r="D997" s="71"/>
      <c r="E997" s="73"/>
      <c r="F997" s="109" t="s">
        <v>3852</v>
      </c>
      <c r="G997" s="70"/>
      <c r="H997" s="74"/>
      <c r="I997" s="75"/>
      <c r="J997" s="75"/>
      <c r="K997" s="74" t="s">
        <v>25266</v>
      </c>
      <c r="L997" s="78"/>
      <c r="M997" s="79"/>
      <c r="N997" s="79"/>
      <c r="O997" s="80"/>
      <c r="P997" s="81"/>
      <c r="Q997" s="81"/>
      <c r="R997" s="93"/>
      <c r="S997" s="93"/>
      <c r="T997" s="93"/>
      <c r="U997" s="93"/>
      <c r="V997" s="52"/>
      <c r="W997" s="52"/>
      <c r="X997" s="52"/>
      <c r="Y997" s="52"/>
      <c r="Z997" s="51"/>
      <c r="AA997" s="76"/>
      <c r="AB997" s="76"/>
      <c r="AC997" s="77"/>
      <c r="AD997" s="83" t="s">
        <v>17581</v>
      </c>
      <c r="AE997" s="83">
        <v>95</v>
      </c>
      <c r="AF997" s="83">
        <v>1553</v>
      </c>
      <c r="AG997" s="83">
        <v>44845</v>
      </c>
      <c r="AH997" s="83">
        <v>829</v>
      </c>
      <c r="AI997" s="83"/>
      <c r="AJ997" s="83"/>
      <c r="AK997" s="83" t="s">
        <v>20121</v>
      </c>
      <c r="AL997" s="83"/>
      <c r="AM997" s="83"/>
      <c r="AN997" s="85">
        <v>40833.019814814812</v>
      </c>
      <c r="AO997" s="88" t="s">
        <v>21383</v>
      </c>
      <c r="AP997" s="83" t="b">
        <v>1</v>
      </c>
      <c r="AQ997" s="83" t="b">
        <v>0</v>
      </c>
      <c r="AR997" s="83" t="b">
        <v>1</v>
      </c>
      <c r="AS997" s="83"/>
      <c r="AT997" s="83">
        <v>10</v>
      </c>
      <c r="AU997" s="88" t="s">
        <v>22157</v>
      </c>
      <c r="AV997" s="83" t="b">
        <v>0</v>
      </c>
      <c r="AW997" s="83" t="s">
        <v>22320</v>
      </c>
      <c r="AX997" s="88" t="s">
        <v>23315</v>
      </c>
      <c r="AY997" s="83" t="s">
        <v>66</v>
      </c>
      <c r="AZ997" s="2"/>
      <c r="BA997" s="3"/>
      <c r="BB997" s="3"/>
      <c r="BC997" s="3"/>
      <c r="BD997" s="3"/>
    </row>
    <row r="998" spans="1:56" x14ac:dyDescent="0.3">
      <c r="A998" s="69" t="s">
        <v>1082</v>
      </c>
      <c r="B998" s="70"/>
      <c r="C998" s="70"/>
      <c r="D998" s="71"/>
      <c r="E998" s="73"/>
      <c r="F998" s="109" t="s">
        <v>3853</v>
      </c>
      <c r="G998" s="70"/>
      <c r="H998" s="74"/>
      <c r="I998" s="75"/>
      <c r="J998" s="75"/>
      <c r="K998" s="74" t="s">
        <v>25267</v>
      </c>
      <c r="L998" s="78"/>
      <c r="M998" s="79"/>
      <c r="N998" s="79"/>
      <c r="O998" s="80"/>
      <c r="P998" s="81"/>
      <c r="Q998" s="81"/>
      <c r="R998" s="93"/>
      <c r="S998" s="93"/>
      <c r="T998" s="93"/>
      <c r="U998" s="93"/>
      <c r="V998" s="52"/>
      <c r="W998" s="52"/>
      <c r="X998" s="52"/>
      <c r="Y998" s="52"/>
      <c r="Z998" s="51"/>
      <c r="AA998" s="76"/>
      <c r="AB998" s="76"/>
      <c r="AC998" s="77"/>
      <c r="AD998" s="83" t="s">
        <v>17582</v>
      </c>
      <c r="AE998" s="83">
        <v>2305</v>
      </c>
      <c r="AF998" s="83">
        <v>91</v>
      </c>
      <c r="AG998" s="83">
        <v>1814</v>
      </c>
      <c r="AH998" s="83">
        <v>914</v>
      </c>
      <c r="AI998" s="83"/>
      <c r="AJ998" s="83" t="s">
        <v>19178</v>
      </c>
      <c r="AK998" s="83"/>
      <c r="AL998" s="83"/>
      <c r="AM998" s="83"/>
      <c r="AN998" s="85">
        <v>41124.53665509259</v>
      </c>
      <c r="AO998" s="88" t="s">
        <v>21384</v>
      </c>
      <c r="AP998" s="83" t="b">
        <v>0</v>
      </c>
      <c r="AQ998" s="83" t="b">
        <v>0</v>
      </c>
      <c r="AR998" s="83" t="b">
        <v>0</v>
      </c>
      <c r="AS998" s="83"/>
      <c r="AT998" s="83">
        <v>1</v>
      </c>
      <c r="AU998" s="88" t="s">
        <v>22157</v>
      </c>
      <c r="AV998" s="83" t="b">
        <v>0</v>
      </c>
      <c r="AW998" s="83" t="s">
        <v>22320</v>
      </c>
      <c r="AX998" s="88" t="s">
        <v>23316</v>
      </c>
      <c r="AY998" s="83" t="s">
        <v>66</v>
      </c>
      <c r="AZ998" s="2"/>
      <c r="BA998" s="3"/>
      <c r="BB998" s="3"/>
      <c r="BC998" s="3"/>
      <c r="BD998" s="3"/>
    </row>
    <row r="999" spans="1:56" x14ac:dyDescent="0.3">
      <c r="A999" s="69" t="s">
        <v>1083</v>
      </c>
      <c r="B999" s="70"/>
      <c r="C999" s="70"/>
      <c r="D999" s="71"/>
      <c r="E999" s="73"/>
      <c r="F999" s="109" t="s">
        <v>3854</v>
      </c>
      <c r="G999" s="70"/>
      <c r="H999" s="74"/>
      <c r="I999" s="75"/>
      <c r="J999" s="75"/>
      <c r="K999" s="74" t="s">
        <v>25268</v>
      </c>
      <c r="L999" s="78"/>
      <c r="M999" s="79"/>
      <c r="N999" s="79"/>
      <c r="O999" s="80"/>
      <c r="P999" s="81"/>
      <c r="Q999" s="81"/>
      <c r="R999" s="93"/>
      <c r="S999" s="93"/>
      <c r="T999" s="93"/>
      <c r="U999" s="93"/>
      <c r="V999" s="52"/>
      <c r="W999" s="52"/>
      <c r="X999" s="52"/>
      <c r="Y999" s="52"/>
      <c r="Z999" s="51"/>
      <c r="AA999" s="76"/>
      <c r="AB999" s="76"/>
      <c r="AC999" s="77"/>
      <c r="AD999" s="83" t="s">
        <v>17583</v>
      </c>
      <c r="AE999" s="83">
        <v>35</v>
      </c>
      <c r="AF999" s="83">
        <v>443</v>
      </c>
      <c r="AG999" s="83">
        <v>2244</v>
      </c>
      <c r="AH999" s="83">
        <v>814</v>
      </c>
      <c r="AI999" s="83"/>
      <c r="AJ999" s="83" t="s">
        <v>19179</v>
      </c>
      <c r="AK999" s="83" t="s">
        <v>19894</v>
      </c>
      <c r="AL999" s="83"/>
      <c r="AM999" s="83"/>
      <c r="AN999" s="85">
        <v>43422.811331018522</v>
      </c>
      <c r="AO999" s="88" t="s">
        <v>21385</v>
      </c>
      <c r="AP999" s="83" t="b">
        <v>1</v>
      </c>
      <c r="AQ999" s="83" t="b">
        <v>0</v>
      </c>
      <c r="AR999" s="83" t="b">
        <v>0</v>
      </c>
      <c r="AS999" s="83"/>
      <c r="AT999" s="83">
        <v>0</v>
      </c>
      <c r="AU999" s="83"/>
      <c r="AV999" s="83" t="b">
        <v>0</v>
      </c>
      <c r="AW999" s="83" t="s">
        <v>22320</v>
      </c>
      <c r="AX999" s="88" t="s">
        <v>23317</v>
      </c>
      <c r="AY999" s="83" t="s">
        <v>66</v>
      </c>
      <c r="AZ999" s="2"/>
      <c r="BA999" s="3"/>
      <c r="BB999" s="3"/>
      <c r="BC999" s="3"/>
      <c r="BD999" s="3"/>
    </row>
    <row r="1000" spans="1:56" x14ac:dyDescent="0.3">
      <c r="A1000" s="69" t="s">
        <v>1084</v>
      </c>
      <c r="B1000" s="70"/>
      <c r="C1000" s="70"/>
      <c r="D1000" s="71"/>
      <c r="E1000" s="73"/>
      <c r="F1000" s="109" t="s">
        <v>3855</v>
      </c>
      <c r="G1000" s="70"/>
      <c r="H1000" s="74"/>
      <c r="I1000" s="75"/>
      <c r="J1000" s="75"/>
      <c r="K1000" s="74" t="s">
        <v>25269</v>
      </c>
      <c r="L1000" s="78"/>
      <c r="M1000" s="79"/>
      <c r="N1000" s="79"/>
      <c r="O1000" s="80"/>
      <c r="P1000" s="81"/>
      <c r="Q1000" s="81"/>
      <c r="R1000" s="93"/>
      <c r="S1000" s="93"/>
      <c r="T1000" s="93"/>
      <c r="U1000" s="93"/>
      <c r="V1000" s="52"/>
      <c r="W1000" s="52"/>
      <c r="X1000" s="52"/>
      <c r="Y1000" s="52"/>
      <c r="Z1000" s="51"/>
      <c r="AA1000" s="76"/>
      <c r="AB1000" s="76"/>
      <c r="AC1000" s="77"/>
      <c r="AD1000" s="83" t="s">
        <v>17584</v>
      </c>
      <c r="AE1000" s="83">
        <v>231</v>
      </c>
      <c r="AF1000" s="83">
        <v>174</v>
      </c>
      <c r="AG1000" s="83">
        <v>3280</v>
      </c>
      <c r="AH1000" s="83">
        <v>1212</v>
      </c>
      <c r="AI1000" s="83"/>
      <c r="AJ1000" s="83" t="s">
        <v>19180</v>
      </c>
      <c r="AK1000" s="83" t="s">
        <v>20122</v>
      </c>
      <c r="AL1000" s="88" t="s">
        <v>20479</v>
      </c>
      <c r="AM1000" s="83"/>
      <c r="AN1000" s="85">
        <v>40833.253310185188</v>
      </c>
      <c r="AO1000" s="88" t="s">
        <v>21386</v>
      </c>
      <c r="AP1000" s="83" t="b">
        <v>0</v>
      </c>
      <c r="AQ1000" s="83" t="b">
        <v>0</v>
      </c>
      <c r="AR1000" s="83" t="b">
        <v>1</v>
      </c>
      <c r="AS1000" s="83"/>
      <c r="AT1000" s="83">
        <v>2</v>
      </c>
      <c r="AU1000" s="88" t="s">
        <v>22159</v>
      </c>
      <c r="AV1000" s="83" t="b">
        <v>0</v>
      </c>
      <c r="AW1000" s="83" t="s">
        <v>22320</v>
      </c>
      <c r="AX1000" s="88" t="s">
        <v>23318</v>
      </c>
      <c r="AY1000" s="83" t="s">
        <v>66</v>
      </c>
      <c r="AZ1000" s="2"/>
      <c r="BA1000" s="3"/>
      <c r="BB1000" s="3"/>
      <c r="BC1000" s="3"/>
      <c r="BD1000" s="3"/>
    </row>
    <row r="1001" spans="1:56" x14ac:dyDescent="0.3">
      <c r="A1001" s="69" t="s">
        <v>1085</v>
      </c>
      <c r="B1001" s="70"/>
      <c r="C1001" s="70"/>
      <c r="D1001" s="71"/>
      <c r="E1001" s="73"/>
      <c r="F1001" s="109" t="s">
        <v>3856</v>
      </c>
      <c r="G1001" s="70"/>
      <c r="H1001" s="74"/>
      <c r="I1001" s="75"/>
      <c r="J1001" s="75"/>
      <c r="K1001" s="74" t="s">
        <v>25270</v>
      </c>
      <c r="L1001" s="78"/>
      <c r="M1001" s="79"/>
      <c r="N1001" s="79"/>
      <c r="O1001" s="80"/>
      <c r="P1001" s="81"/>
      <c r="Q1001" s="81"/>
      <c r="R1001" s="93"/>
      <c r="S1001" s="93"/>
      <c r="T1001" s="93"/>
      <c r="U1001" s="93"/>
      <c r="V1001" s="52"/>
      <c r="W1001" s="52"/>
      <c r="X1001" s="52"/>
      <c r="Y1001" s="52"/>
      <c r="Z1001" s="51"/>
      <c r="AA1001" s="76"/>
      <c r="AB1001" s="76"/>
      <c r="AC1001" s="77"/>
      <c r="AD1001" s="83" t="s">
        <v>17585</v>
      </c>
      <c r="AE1001" s="83">
        <v>414</v>
      </c>
      <c r="AF1001" s="83">
        <v>620</v>
      </c>
      <c r="AG1001" s="83">
        <v>11481</v>
      </c>
      <c r="AH1001" s="83">
        <v>807</v>
      </c>
      <c r="AI1001" s="83"/>
      <c r="AJ1001" s="83" t="s">
        <v>19181</v>
      </c>
      <c r="AK1001" s="83" t="s">
        <v>20123</v>
      </c>
      <c r="AL1001" s="83"/>
      <c r="AM1001" s="83"/>
      <c r="AN1001" s="85">
        <v>40962.52270833333</v>
      </c>
      <c r="AO1001" s="88" t="s">
        <v>21387</v>
      </c>
      <c r="AP1001" s="83" t="b">
        <v>1</v>
      </c>
      <c r="AQ1001" s="83" t="b">
        <v>0</v>
      </c>
      <c r="AR1001" s="83" t="b">
        <v>1</v>
      </c>
      <c r="AS1001" s="83"/>
      <c r="AT1001" s="83">
        <v>1</v>
      </c>
      <c r="AU1001" s="88" t="s">
        <v>22157</v>
      </c>
      <c r="AV1001" s="83" t="b">
        <v>0</v>
      </c>
      <c r="AW1001" s="83" t="s">
        <v>22320</v>
      </c>
      <c r="AX1001" s="88" t="s">
        <v>23319</v>
      </c>
      <c r="AY1001" s="83" t="s">
        <v>66</v>
      </c>
      <c r="AZ1001" s="2"/>
      <c r="BA1001" s="3"/>
      <c r="BB1001" s="3"/>
      <c r="BC1001" s="3"/>
      <c r="BD1001" s="3"/>
    </row>
    <row r="1002" spans="1:56" x14ac:dyDescent="0.3">
      <c r="A1002" s="69" t="s">
        <v>1756</v>
      </c>
      <c r="B1002" s="70"/>
      <c r="C1002" s="70"/>
      <c r="D1002" s="71"/>
      <c r="E1002" s="73"/>
      <c r="F1002" s="109" t="s">
        <v>4474</v>
      </c>
      <c r="G1002" s="70"/>
      <c r="H1002" s="74"/>
      <c r="I1002" s="75"/>
      <c r="J1002" s="75"/>
      <c r="K1002" s="74" t="s">
        <v>25271</v>
      </c>
      <c r="L1002" s="78"/>
      <c r="M1002" s="79"/>
      <c r="N1002" s="79"/>
      <c r="O1002" s="80"/>
      <c r="P1002" s="81"/>
      <c r="Q1002" s="81"/>
      <c r="R1002" s="93"/>
      <c r="S1002" s="93"/>
      <c r="T1002" s="93"/>
      <c r="U1002" s="93"/>
      <c r="V1002" s="52"/>
      <c r="W1002" s="52"/>
      <c r="X1002" s="52"/>
      <c r="Y1002" s="52"/>
      <c r="Z1002" s="51"/>
      <c r="AA1002" s="76"/>
      <c r="AB1002" s="76"/>
      <c r="AC1002" s="77"/>
      <c r="AD1002" s="83" t="s">
        <v>17586</v>
      </c>
      <c r="AE1002" s="83">
        <v>465</v>
      </c>
      <c r="AF1002" s="83">
        <v>2068</v>
      </c>
      <c r="AG1002" s="83">
        <v>42261</v>
      </c>
      <c r="AH1002" s="83">
        <v>1474</v>
      </c>
      <c r="AI1002" s="83"/>
      <c r="AJ1002" s="83" t="s">
        <v>19182</v>
      </c>
      <c r="AK1002" s="83" t="s">
        <v>20124</v>
      </c>
      <c r="AL1002" s="83"/>
      <c r="AM1002" s="83"/>
      <c r="AN1002" s="85">
        <v>40542.85396990741</v>
      </c>
      <c r="AO1002" s="88" t="s">
        <v>21388</v>
      </c>
      <c r="AP1002" s="83" t="b">
        <v>0</v>
      </c>
      <c r="AQ1002" s="83" t="b">
        <v>0</v>
      </c>
      <c r="AR1002" s="83" t="b">
        <v>1</v>
      </c>
      <c r="AS1002" s="83"/>
      <c r="AT1002" s="83">
        <v>11</v>
      </c>
      <c r="AU1002" s="88" t="s">
        <v>22168</v>
      </c>
      <c r="AV1002" s="83" t="b">
        <v>0</v>
      </c>
      <c r="AW1002" s="83" t="s">
        <v>22320</v>
      </c>
      <c r="AX1002" s="88" t="s">
        <v>23320</v>
      </c>
      <c r="AY1002" s="83" t="s">
        <v>66</v>
      </c>
      <c r="AZ1002" s="2"/>
      <c r="BA1002" s="3"/>
      <c r="BB1002" s="3"/>
      <c r="BC1002" s="3"/>
      <c r="BD1002" s="3"/>
    </row>
    <row r="1003" spans="1:56" x14ac:dyDescent="0.3">
      <c r="A1003" s="69" t="s">
        <v>1086</v>
      </c>
      <c r="B1003" s="70"/>
      <c r="C1003" s="70"/>
      <c r="D1003" s="71"/>
      <c r="E1003" s="73"/>
      <c r="F1003" s="109" t="s">
        <v>3857</v>
      </c>
      <c r="G1003" s="70"/>
      <c r="H1003" s="74"/>
      <c r="I1003" s="75"/>
      <c r="J1003" s="75"/>
      <c r="K1003" s="74" t="s">
        <v>25272</v>
      </c>
      <c r="L1003" s="78"/>
      <c r="M1003" s="79"/>
      <c r="N1003" s="79"/>
      <c r="O1003" s="80"/>
      <c r="P1003" s="81"/>
      <c r="Q1003" s="81"/>
      <c r="R1003" s="93"/>
      <c r="S1003" s="93"/>
      <c r="T1003" s="93"/>
      <c r="U1003" s="93"/>
      <c r="V1003" s="52"/>
      <c r="W1003" s="52"/>
      <c r="X1003" s="52"/>
      <c r="Y1003" s="52"/>
      <c r="Z1003" s="51"/>
      <c r="AA1003" s="76"/>
      <c r="AB1003" s="76"/>
      <c r="AC1003" s="77"/>
      <c r="AD1003" s="83" t="s">
        <v>17587</v>
      </c>
      <c r="AE1003" s="83">
        <v>1431</v>
      </c>
      <c r="AF1003" s="83">
        <v>1488</v>
      </c>
      <c r="AG1003" s="83">
        <v>96877</v>
      </c>
      <c r="AH1003" s="83">
        <v>13763</v>
      </c>
      <c r="AI1003" s="83"/>
      <c r="AJ1003" s="83" t="s">
        <v>19183</v>
      </c>
      <c r="AK1003" s="83"/>
      <c r="AL1003" s="83"/>
      <c r="AM1003" s="83"/>
      <c r="AN1003" s="85">
        <v>41153.401331018518</v>
      </c>
      <c r="AO1003" s="88" t="s">
        <v>21389</v>
      </c>
      <c r="AP1003" s="83" t="b">
        <v>1</v>
      </c>
      <c r="AQ1003" s="83" t="b">
        <v>0</v>
      </c>
      <c r="AR1003" s="83" t="b">
        <v>1</v>
      </c>
      <c r="AS1003" s="83"/>
      <c r="AT1003" s="83">
        <v>6</v>
      </c>
      <c r="AU1003" s="88" t="s">
        <v>22157</v>
      </c>
      <c r="AV1003" s="83" t="b">
        <v>0</v>
      </c>
      <c r="AW1003" s="83" t="s">
        <v>22320</v>
      </c>
      <c r="AX1003" s="88" t="s">
        <v>23321</v>
      </c>
      <c r="AY1003" s="83" t="s">
        <v>66</v>
      </c>
      <c r="AZ1003" s="2"/>
      <c r="BA1003" s="3"/>
      <c r="BB1003" s="3"/>
      <c r="BC1003" s="3"/>
      <c r="BD1003" s="3"/>
    </row>
    <row r="1004" spans="1:56" x14ac:dyDescent="0.3">
      <c r="A1004" s="69" t="s">
        <v>1087</v>
      </c>
      <c r="B1004" s="70"/>
      <c r="C1004" s="70"/>
      <c r="D1004" s="71"/>
      <c r="E1004" s="73"/>
      <c r="F1004" s="109" t="s">
        <v>3858</v>
      </c>
      <c r="G1004" s="70"/>
      <c r="H1004" s="74"/>
      <c r="I1004" s="75"/>
      <c r="J1004" s="75"/>
      <c r="K1004" s="74" t="s">
        <v>25273</v>
      </c>
      <c r="L1004" s="78"/>
      <c r="M1004" s="79"/>
      <c r="N1004" s="79"/>
      <c r="O1004" s="80"/>
      <c r="P1004" s="81"/>
      <c r="Q1004" s="81"/>
      <c r="R1004" s="93"/>
      <c r="S1004" s="93"/>
      <c r="T1004" s="93"/>
      <c r="U1004" s="93"/>
      <c r="V1004" s="52"/>
      <c r="W1004" s="52"/>
      <c r="X1004" s="52"/>
      <c r="Y1004" s="52"/>
      <c r="Z1004" s="51"/>
      <c r="AA1004" s="76"/>
      <c r="AB1004" s="76"/>
      <c r="AC1004" s="77"/>
      <c r="AD1004" s="83" t="s">
        <v>1087</v>
      </c>
      <c r="AE1004" s="83">
        <v>936</v>
      </c>
      <c r="AF1004" s="83">
        <v>375</v>
      </c>
      <c r="AG1004" s="83">
        <v>5749</v>
      </c>
      <c r="AH1004" s="83">
        <v>2625</v>
      </c>
      <c r="AI1004" s="83"/>
      <c r="AJ1004" s="83" t="s">
        <v>19184</v>
      </c>
      <c r="AK1004" s="83" t="s">
        <v>16552</v>
      </c>
      <c r="AL1004" s="83"/>
      <c r="AM1004" s="83"/>
      <c r="AN1004" s="85">
        <v>43795.305138888885</v>
      </c>
      <c r="AO1004" s="83"/>
      <c r="AP1004" s="83" t="b">
        <v>1</v>
      </c>
      <c r="AQ1004" s="83" t="b">
        <v>0</v>
      </c>
      <c r="AR1004" s="83" t="b">
        <v>1</v>
      </c>
      <c r="AS1004" s="83"/>
      <c r="AT1004" s="83">
        <v>0</v>
      </c>
      <c r="AU1004" s="83"/>
      <c r="AV1004" s="83" t="b">
        <v>0</v>
      </c>
      <c r="AW1004" s="83" t="s">
        <v>22320</v>
      </c>
      <c r="AX1004" s="88" t="s">
        <v>23322</v>
      </c>
      <c r="AY1004" s="83" t="s">
        <v>66</v>
      </c>
      <c r="AZ1004" s="2"/>
      <c r="BA1004" s="3"/>
      <c r="BB1004" s="3"/>
      <c r="BC1004" s="3"/>
      <c r="BD1004" s="3"/>
    </row>
    <row r="1005" spans="1:56" x14ac:dyDescent="0.3">
      <c r="A1005" s="69" t="s">
        <v>1088</v>
      </c>
      <c r="B1005" s="70"/>
      <c r="C1005" s="70"/>
      <c r="D1005" s="71"/>
      <c r="E1005" s="73"/>
      <c r="F1005" s="109" t="s">
        <v>3859</v>
      </c>
      <c r="G1005" s="70"/>
      <c r="H1005" s="74"/>
      <c r="I1005" s="75"/>
      <c r="J1005" s="75"/>
      <c r="K1005" s="74" t="s">
        <v>25274</v>
      </c>
      <c r="L1005" s="78"/>
      <c r="M1005" s="79"/>
      <c r="N1005" s="79"/>
      <c r="O1005" s="80"/>
      <c r="P1005" s="81"/>
      <c r="Q1005" s="81"/>
      <c r="R1005" s="93"/>
      <c r="S1005" s="93"/>
      <c r="T1005" s="93"/>
      <c r="U1005" s="93"/>
      <c r="V1005" s="52"/>
      <c r="W1005" s="52"/>
      <c r="X1005" s="52"/>
      <c r="Y1005" s="52"/>
      <c r="Z1005" s="51"/>
      <c r="AA1005" s="76"/>
      <c r="AB1005" s="76"/>
      <c r="AC1005" s="77"/>
      <c r="AD1005" s="83" t="s">
        <v>17588</v>
      </c>
      <c r="AE1005" s="83">
        <v>56</v>
      </c>
      <c r="AF1005" s="83">
        <v>13</v>
      </c>
      <c r="AG1005" s="83">
        <v>243</v>
      </c>
      <c r="AH1005" s="83">
        <v>354</v>
      </c>
      <c r="AI1005" s="83"/>
      <c r="AJ1005" s="83" t="s">
        <v>19185</v>
      </c>
      <c r="AK1005" s="83"/>
      <c r="AL1005" s="83"/>
      <c r="AM1005" s="83"/>
      <c r="AN1005" s="85">
        <v>43810.949050925927</v>
      </c>
      <c r="AO1005" s="88" t="s">
        <v>21390</v>
      </c>
      <c r="AP1005" s="83" t="b">
        <v>1</v>
      </c>
      <c r="AQ1005" s="83" t="b">
        <v>0</v>
      </c>
      <c r="AR1005" s="83" t="b">
        <v>0</v>
      </c>
      <c r="AS1005" s="83"/>
      <c r="AT1005" s="83">
        <v>0</v>
      </c>
      <c r="AU1005" s="83"/>
      <c r="AV1005" s="83" t="b">
        <v>0</v>
      </c>
      <c r="AW1005" s="83" t="s">
        <v>22320</v>
      </c>
      <c r="AX1005" s="88" t="s">
        <v>23323</v>
      </c>
      <c r="AY1005" s="83" t="s">
        <v>66</v>
      </c>
      <c r="AZ1005" s="2"/>
      <c r="BA1005" s="3"/>
      <c r="BB1005" s="3"/>
      <c r="BC1005" s="3"/>
      <c r="BD1005" s="3"/>
    </row>
    <row r="1006" spans="1:56" x14ac:dyDescent="0.3">
      <c r="A1006" s="69" t="s">
        <v>1089</v>
      </c>
      <c r="B1006" s="70"/>
      <c r="C1006" s="70"/>
      <c r="D1006" s="71"/>
      <c r="E1006" s="73"/>
      <c r="F1006" s="109" t="s">
        <v>3860</v>
      </c>
      <c r="G1006" s="70"/>
      <c r="H1006" s="74"/>
      <c r="I1006" s="75"/>
      <c r="J1006" s="75"/>
      <c r="K1006" s="74" t="s">
        <v>25275</v>
      </c>
      <c r="L1006" s="78"/>
      <c r="M1006" s="79"/>
      <c r="N1006" s="79"/>
      <c r="O1006" s="80"/>
      <c r="P1006" s="81"/>
      <c r="Q1006" s="81"/>
      <c r="R1006" s="93"/>
      <c r="S1006" s="93"/>
      <c r="T1006" s="93"/>
      <c r="U1006" s="93"/>
      <c r="V1006" s="52"/>
      <c r="W1006" s="52"/>
      <c r="X1006" s="52"/>
      <c r="Y1006" s="52"/>
      <c r="Z1006" s="51"/>
      <c r="AA1006" s="76"/>
      <c r="AB1006" s="76"/>
      <c r="AC1006" s="77"/>
      <c r="AD1006" s="83" t="s">
        <v>17589</v>
      </c>
      <c r="AE1006" s="83">
        <v>4989</v>
      </c>
      <c r="AF1006" s="83">
        <v>2477</v>
      </c>
      <c r="AG1006" s="83">
        <v>45947</v>
      </c>
      <c r="AH1006" s="83">
        <v>61999</v>
      </c>
      <c r="AI1006" s="83"/>
      <c r="AJ1006" s="83" t="s">
        <v>19186</v>
      </c>
      <c r="AK1006" s="83" t="s">
        <v>16561</v>
      </c>
      <c r="AL1006" s="83"/>
      <c r="AM1006" s="83"/>
      <c r="AN1006" s="85">
        <v>43567.416238425925</v>
      </c>
      <c r="AO1006" s="88" t="s">
        <v>21391</v>
      </c>
      <c r="AP1006" s="83" t="b">
        <v>1</v>
      </c>
      <c r="AQ1006" s="83" t="b">
        <v>0</v>
      </c>
      <c r="AR1006" s="83" t="b">
        <v>1</v>
      </c>
      <c r="AS1006" s="83"/>
      <c r="AT1006" s="83">
        <v>3</v>
      </c>
      <c r="AU1006" s="83"/>
      <c r="AV1006" s="83" t="b">
        <v>0</v>
      </c>
      <c r="AW1006" s="83" t="s">
        <v>22320</v>
      </c>
      <c r="AX1006" s="88" t="s">
        <v>23324</v>
      </c>
      <c r="AY1006" s="83" t="s">
        <v>66</v>
      </c>
      <c r="AZ1006" s="2"/>
      <c r="BA1006" s="3"/>
      <c r="BB1006" s="3"/>
      <c r="BC1006" s="3"/>
      <c r="BD1006" s="3"/>
    </row>
    <row r="1007" spans="1:56" x14ac:dyDescent="0.3">
      <c r="A1007" s="69" t="s">
        <v>1090</v>
      </c>
      <c r="B1007" s="70"/>
      <c r="C1007" s="70"/>
      <c r="D1007" s="71"/>
      <c r="E1007" s="73"/>
      <c r="F1007" s="109" t="s">
        <v>3861</v>
      </c>
      <c r="G1007" s="70"/>
      <c r="H1007" s="74"/>
      <c r="I1007" s="75"/>
      <c r="J1007" s="75"/>
      <c r="K1007" s="74" t="s">
        <v>25276</v>
      </c>
      <c r="L1007" s="78"/>
      <c r="M1007" s="79"/>
      <c r="N1007" s="79"/>
      <c r="O1007" s="80"/>
      <c r="P1007" s="81"/>
      <c r="Q1007" s="81"/>
      <c r="R1007" s="93"/>
      <c r="S1007" s="93"/>
      <c r="T1007" s="93"/>
      <c r="U1007" s="93"/>
      <c r="V1007" s="52"/>
      <c r="W1007" s="52"/>
      <c r="X1007" s="52"/>
      <c r="Y1007" s="52"/>
      <c r="Z1007" s="51"/>
      <c r="AA1007" s="76"/>
      <c r="AB1007" s="76"/>
      <c r="AC1007" s="77"/>
      <c r="AD1007" s="83" t="s">
        <v>17590</v>
      </c>
      <c r="AE1007" s="83">
        <v>1125</v>
      </c>
      <c r="AF1007" s="83">
        <v>843</v>
      </c>
      <c r="AG1007" s="83">
        <v>69426</v>
      </c>
      <c r="AH1007" s="83">
        <v>32146</v>
      </c>
      <c r="AI1007" s="83"/>
      <c r="AJ1007" s="83" t="s">
        <v>19187</v>
      </c>
      <c r="AK1007" s="83"/>
      <c r="AL1007" s="83"/>
      <c r="AM1007" s="83"/>
      <c r="AN1007" s="85">
        <v>42093.312696759262</v>
      </c>
      <c r="AO1007" s="88" t="s">
        <v>21392</v>
      </c>
      <c r="AP1007" s="83" t="b">
        <v>0</v>
      </c>
      <c r="AQ1007" s="83" t="b">
        <v>0</v>
      </c>
      <c r="AR1007" s="83" t="b">
        <v>0</v>
      </c>
      <c r="AS1007" s="83"/>
      <c r="AT1007" s="83">
        <v>0</v>
      </c>
      <c r="AU1007" s="88" t="s">
        <v>22157</v>
      </c>
      <c r="AV1007" s="83" t="b">
        <v>0</v>
      </c>
      <c r="AW1007" s="83" t="s">
        <v>22320</v>
      </c>
      <c r="AX1007" s="88" t="s">
        <v>23325</v>
      </c>
      <c r="AY1007" s="83" t="s">
        <v>66</v>
      </c>
      <c r="AZ1007" s="2"/>
      <c r="BA1007" s="3"/>
      <c r="BB1007" s="3"/>
      <c r="BC1007" s="3"/>
      <c r="BD1007" s="3"/>
    </row>
    <row r="1008" spans="1:56" x14ac:dyDescent="0.3">
      <c r="A1008" s="69" t="s">
        <v>1091</v>
      </c>
      <c r="B1008" s="70"/>
      <c r="C1008" s="70"/>
      <c r="D1008" s="71"/>
      <c r="E1008" s="73"/>
      <c r="F1008" s="109" t="s">
        <v>3862</v>
      </c>
      <c r="G1008" s="70"/>
      <c r="H1008" s="74"/>
      <c r="I1008" s="75"/>
      <c r="J1008" s="75"/>
      <c r="K1008" s="74" t="s">
        <v>25277</v>
      </c>
      <c r="L1008" s="78"/>
      <c r="M1008" s="79"/>
      <c r="N1008" s="79"/>
      <c r="O1008" s="80"/>
      <c r="P1008" s="81"/>
      <c r="Q1008" s="81"/>
      <c r="R1008" s="93"/>
      <c r="S1008" s="93"/>
      <c r="T1008" s="93"/>
      <c r="U1008" s="93"/>
      <c r="V1008" s="52"/>
      <c r="W1008" s="52"/>
      <c r="X1008" s="52"/>
      <c r="Y1008" s="52"/>
      <c r="Z1008" s="51"/>
      <c r="AA1008" s="76"/>
      <c r="AB1008" s="76"/>
      <c r="AC1008" s="77"/>
      <c r="AD1008" s="83" t="s">
        <v>17591</v>
      </c>
      <c r="AE1008" s="83">
        <v>115</v>
      </c>
      <c r="AF1008" s="83">
        <v>172</v>
      </c>
      <c r="AG1008" s="83">
        <v>1915</v>
      </c>
      <c r="AH1008" s="83">
        <v>6820</v>
      </c>
      <c r="AI1008" s="83"/>
      <c r="AJ1008" s="83"/>
      <c r="AK1008" s="83" t="s">
        <v>16561</v>
      </c>
      <c r="AL1008" s="83"/>
      <c r="AM1008" s="83"/>
      <c r="AN1008" s="85">
        <v>42487.432037037041</v>
      </c>
      <c r="AO1008" s="88" t="s">
        <v>21393</v>
      </c>
      <c r="AP1008" s="83" t="b">
        <v>1</v>
      </c>
      <c r="AQ1008" s="83" t="b">
        <v>0</v>
      </c>
      <c r="AR1008" s="83" t="b">
        <v>0</v>
      </c>
      <c r="AS1008" s="83"/>
      <c r="AT1008" s="83">
        <v>0</v>
      </c>
      <c r="AU1008" s="83"/>
      <c r="AV1008" s="83" t="b">
        <v>0</v>
      </c>
      <c r="AW1008" s="83" t="s">
        <v>22320</v>
      </c>
      <c r="AX1008" s="88" t="s">
        <v>23326</v>
      </c>
      <c r="AY1008" s="83" t="s">
        <v>66</v>
      </c>
      <c r="AZ1008" s="2"/>
      <c r="BA1008" s="3"/>
      <c r="BB1008" s="3"/>
      <c r="BC1008" s="3"/>
      <c r="BD1008" s="3"/>
    </row>
    <row r="1009" spans="1:56" x14ac:dyDescent="0.3">
      <c r="A1009" s="69" t="s">
        <v>1378</v>
      </c>
      <c r="B1009" s="70"/>
      <c r="C1009" s="70"/>
      <c r="D1009" s="71"/>
      <c r="E1009" s="73"/>
      <c r="F1009" s="109" t="s">
        <v>4135</v>
      </c>
      <c r="G1009" s="70"/>
      <c r="H1009" s="74"/>
      <c r="I1009" s="75"/>
      <c r="J1009" s="75"/>
      <c r="K1009" s="74" t="s">
        <v>25278</v>
      </c>
      <c r="L1009" s="78"/>
      <c r="M1009" s="79"/>
      <c r="N1009" s="79"/>
      <c r="O1009" s="80"/>
      <c r="P1009" s="81"/>
      <c r="Q1009" s="81"/>
      <c r="R1009" s="93"/>
      <c r="S1009" s="93"/>
      <c r="T1009" s="93"/>
      <c r="U1009" s="93"/>
      <c r="V1009" s="52"/>
      <c r="W1009" s="52"/>
      <c r="X1009" s="52"/>
      <c r="Y1009" s="52"/>
      <c r="Z1009" s="51"/>
      <c r="AA1009" s="76"/>
      <c r="AB1009" s="76"/>
      <c r="AC1009" s="77"/>
      <c r="AD1009" s="83" t="s">
        <v>17592</v>
      </c>
      <c r="AE1009" s="83">
        <v>15</v>
      </c>
      <c r="AF1009" s="83">
        <v>6</v>
      </c>
      <c r="AG1009" s="83">
        <v>81</v>
      </c>
      <c r="AH1009" s="83">
        <v>32</v>
      </c>
      <c r="AI1009" s="83"/>
      <c r="AJ1009" s="83"/>
      <c r="AK1009" s="83"/>
      <c r="AL1009" s="83"/>
      <c r="AM1009" s="83"/>
      <c r="AN1009" s="85">
        <v>40765.275046296294</v>
      </c>
      <c r="AO1009" s="83"/>
      <c r="AP1009" s="83" t="b">
        <v>1</v>
      </c>
      <c r="AQ1009" s="83" t="b">
        <v>0</v>
      </c>
      <c r="AR1009" s="83" t="b">
        <v>0</v>
      </c>
      <c r="AS1009" s="83"/>
      <c r="AT1009" s="83">
        <v>0</v>
      </c>
      <c r="AU1009" s="88" t="s">
        <v>22157</v>
      </c>
      <c r="AV1009" s="83" t="b">
        <v>0</v>
      </c>
      <c r="AW1009" s="83" t="s">
        <v>22320</v>
      </c>
      <c r="AX1009" s="88" t="s">
        <v>23327</v>
      </c>
      <c r="AY1009" s="83" t="s">
        <v>66</v>
      </c>
      <c r="AZ1009" s="2"/>
      <c r="BA1009" s="3"/>
      <c r="BB1009" s="3"/>
      <c r="BC1009" s="3"/>
      <c r="BD1009" s="3"/>
    </row>
    <row r="1010" spans="1:56" x14ac:dyDescent="0.3">
      <c r="A1010" s="69" t="s">
        <v>1092</v>
      </c>
      <c r="B1010" s="70"/>
      <c r="C1010" s="70"/>
      <c r="D1010" s="71"/>
      <c r="E1010" s="73"/>
      <c r="F1010" s="109" t="s">
        <v>3863</v>
      </c>
      <c r="G1010" s="70"/>
      <c r="H1010" s="74"/>
      <c r="I1010" s="75"/>
      <c r="J1010" s="75"/>
      <c r="K1010" s="74" t="s">
        <v>25279</v>
      </c>
      <c r="L1010" s="78"/>
      <c r="M1010" s="79"/>
      <c r="N1010" s="79"/>
      <c r="O1010" s="80"/>
      <c r="P1010" s="81"/>
      <c r="Q1010" s="81"/>
      <c r="R1010" s="93"/>
      <c r="S1010" s="93"/>
      <c r="T1010" s="93"/>
      <c r="U1010" s="93"/>
      <c r="V1010" s="52"/>
      <c r="W1010" s="52"/>
      <c r="X1010" s="52"/>
      <c r="Y1010" s="52"/>
      <c r="Z1010" s="51"/>
      <c r="AA1010" s="76"/>
      <c r="AB1010" s="76"/>
      <c r="AC1010" s="77"/>
      <c r="AD1010" s="83" t="s">
        <v>17593</v>
      </c>
      <c r="AE1010" s="83">
        <v>105</v>
      </c>
      <c r="AF1010" s="83">
        <v>35</v>
      </c>
      <c r="AG1010" s="83">
        <v>408</v>
      </c>
      <c r="AH1010" s="83">
        <v>4170</v>
      </c>
      <c r="AI1010" s="83"/>
      <c r="AJ1010" s="83"/>
      <c r="AK1010" s="83"/>
      <c r="AL1010" s="83"/>
      <c r="AM1010" s="83"/>
      <c r="AN1010" s="85">
        <v>40778.806608796294</v>
      </c>
      <c r="AO1010" s="83"/>
      <c r="AP1010" s="83" t="b">
        <v>1</v>
      </c>
      <c r="AQ1010" s="83" t="b">
        <v>0</v>
      </c>
      <c r="AR1010" s="83" t="b">
        <v>0</v>
      </c>
      <c r="AS1010" s="83"/>
      <c r="AT1010" s="83">
        <v>0</v>
      </c>
      <c r="AU1010" s="88" t="s">
        <v>22157</v>
      </c>
      <c r="AV1010" s="83" t="b">
        <v>0</v>
      </c>
      <c r="AW1010" s="83" t="s">
        <v>22320</v>
      </c>
      <c r="AX1010" s="88" t="s">
        <v>23328</v>
      </c>
      <c r="AY1010" s="83" t="s">
        <v>66</v>
      </c>
      <c r="AZ1010" s="2"/>
      <c r="BA1010" s="3"/>
      <c r="BB1010" s="3"/>
      <c r="BC1010" s="3"/>
      <c r="BD1010" s="3"/>
    </row>
    <row r="1011" spans="1:56" x14ac:dyDescent="0.3">
      <c r="A1011" s="69" t="s">
        <v>1094</v>
      </c>
      <c r="B1011" s="70"/>
      <c r="C1011" s="70"/>
      <c r="D1011" s="71"/>
      <c r="E1011" s="73"/>
      <c r="F1011" s="109" t="s">
        <v>22252</v>
      </c>
      <c r="G1011" s="70"/>
      <c r="H1011" s="74"/>
      <c r="I1011" s="75"/>
      <c r="J1011" s="75"/>
      <c r="K1011" s="74" t="s">
        <v>25280</v>
      </c>
      <c r="L1011" s="78"/>
      <c r="M1011" s="79"/>
      <c r="N1011" s="79"/>
      <c r="O1011" s="80"/>
      <c r="P1011" s="81"/>
      <c r="Q1011" s="81"/>
      <c r="R1011" s="93"/>
      <c r="S1011" s="93"/>
      <c r="T1011" s="93"/>
      <c r="U1011" s="93"/>
      <c r="V1011" s="52"/>
      <c r="W1011" s="52"/>
      <c r="X1011" s="52"/>
      <c r="Y1011" s="52"/>
      <c r="Z1011" s="51"/>
      <c r="AA1011" s="76"/>
      <c r="AB1011" s="76"/>
      <c r="AC1011" s="77"/>
      <c r="AD1011" s="83" t="s">
        <v>17594</v>
      </c>
      <c r="AE1011" s="83">
        <v>84</v>
      </c>
      <c r="AF1011" s="83">
        <v>186</v>
      </c>
      <c r="AG1011" s="83">
        <v>4078</v>
      </c>
      <c r="AH1011" s="83">
        <v>1164</v>
      </c>
      <c r="AI1011" s="83"/>
      <c r="AJ1011" s="83"/>
      <c r="AK1011" s="83"/>
      <c r="AL1011" s="83"/>
      <c r="AM1011" s="83"/>
      <c r="AN1011" s="85">
        <v>42113.687569444446</v>
      </c>
      <c r="AO1011" s="88" t="s">
        <v>21394</v>
      </c>
      <c r="AP1011" s="83" t="b">
        <v>1</v>
      </c>
      <c r="AQ1011" s="83" t="b">
        <v>0</v>
      </c>
      <c r="AR1011" s="83" t="b">
        <v>1</v>
      </c>
      <c r="AS1011" s="83"/>
      <c r="AT1011" s="83">
        <v>1</v>
      </c>
      <c r="AU1011" s="88" t="s">
        <v>22157</v>
      </c>
      <c r="AV1011" s="83" t="b">
        <v>0</v>
      </c>
      <c r="AW1011" s="83" t="s">
        <v>22320</v>
      </c>
      <c r="AX1011" s="88" t="s">
        <v>23329</v>
      </c>
      <c r="AY1011" s="83" t="s">
        <v>66</v>
      </c>
      <c r="AZ1011" s="2"/>
      <c r="BA1011" s="3"/>
      <c r="BB1011" s="3"/>
      <c r="BC1011" s="3"/>
      <c r="BD1011" s="3"/>
    </row>
    <row r="1012" spans="1:56" x14ac:dyDescent="0.3">
      <c r="A1012" s="69" t="s">
        <v>1095</v>
      </c>
      <c r="B1012" s="70"/>
      <c r="C1012" s="70"/>
      <c r="D1012" s="71"/>
      <c r="E1012" s="73"/>
      <c r="F1012" s="109" t="s">
        <v>3864</v>
      </c>
      <c r="G1012" s="70"/>
      <c r="H1012" s="74"/>
      <c r="I1012" s="75"/>
      <c r="J1012" s="75"/>
      <c r="K1012" s="74" t="s">
        <v>25281</v>
      </c>
      <c r="L1012" s="78"/>
      <c r="M1012" s="79"/>
      <c r="N1012" s="79"/>
      <c r="O1012" s="80"/>
      <c r="P1012" s="81"/>
      <c r="Q1012" s="81"/>
      <c r="R1012" s="93"/>
      <c r="S1012" s="93"/>
      <c r="T1012" s="93"/>
      <c r="U1012" s="93"/>
      <c r="V1012" s="52"/>
      <c r="W1012" s="52"/>
      <c r="X1012" s="52"/>
      <c r="Y1012" s="52"/>
      <c r="Z1012" s="51"/>
      <c r="AA1012" s="76"/>
      <c r="AB1012" s="76"/>
      <c r="AC1012" s="77"/>
      <c r="AD1012" s="83" t="s">
        <v>17595</v>
      </c>
      <c r="AE1012" s="83">
        <v>357</v>
      </c>
      <c r="AF1012" s="83">
        <v>263</v>
      </c>
      <c r="AG1012" s="83">
        <v>10555</v>
      </c>
      <c r="AH1012" s="83">
        <v>4709</v>
      </c>
      <c r="AI1012" s="83"/>
      <c r="AJ1012" s="83"/>
      <c r="AK1012" s="83"/>
      <c r="AL1012" s="83"/>
      <c r="AM1012" s="83"/>
      <c r="AN1012" s="85">
        <v>41936.719814814816</v>
      </c>
      <c r="AO1012" s="83"/>
      <c r="AP1012" s="83" t="b">
        <v>1</v>
      </c>
      <c r="AQ1012" s="83" t="b">
        <v>0</v>
      </c>
      <c r="AR1012" s="83" t="b">
        <v>1</v>
      </c>
      <c r="AS1012" s="83"/>
      <c r="AT1012" s="83">
        <v>0</v>
      </c>
      <c r="AU1012" s="88" t="s">
        <v>22157</v>
      </c>
      <c r="AV1012" s="83" t="b">
        <v>0</v>
      </c>
      <c r="AW1012" s="83" t="s">
        <v>22320</v>
      </c>
      <c r="AX1012" s="88" t="s">
        <v>23330</v>
      </c>
      <c r="AY1012" s="83" t="s">
        <v>66</v>
      </c>
      <c r="AZ1012" s="2"/>
      <c r="BA1012" s="3"/>
      <c r="BB1012" s="3"/>
      <c r="BC1012" s="3"/>
      <c r="BD1012" s="3"/>
    </row>
    <row r="1013" spans="1:56" x14ac:dyDescent="0.3">
      <c r="A1013" s="69" t="s">
        <v>1096</v>
      </c>
      <c r="B1013" s="70"/>
      <c r="C1013" s="70"/>
      <c r="D1013" s="71"/>
      <c r="E1013" s="73"/>
      <c r="F1013" s="109" t="s">
        <v>3865</v>
      </c>
      <c r="G1013" s="70"/>
      <c r="H1013" s="74"/>
      <c r="I1013" s="75"/>
      <c r="J1013" s="75"/>
      <c r="K1013" s="74" t="s">
        <v>25282</v>
      </c>
      <c r="L1013" s="78"/>
      <c r="M1013" s="79"/>
      <c r="N1013" s="79"/>
      <c r="O1013" s="80"/>
      <c r="P1013" s="81"/>
      <c r="Q1013" s="81"/>
      <c r="R1013" s="93"/>
      <c r="S1013" s="93"/>
      <c r="T1013" s="93"/>
      <c r="U1013" s="93"/>
      <c r="V1013" s="52"/>
      <c r="W1013" s="52"/>
      <c r="X1013" s="52"/>
      <c r="Y1013" s="52"/>
      <c r="Z1013" s="51"/>
      <c r="AA1013" s="76"/>
      <c r="AB1013" s="76"/>
      <c r="AC1013" s="77"/>
      <c r="AD1013" s="83" t="s">
        <v>17596</v>
      </c>
      <c r="AE1013" s="83">
        <v>843</v>
      </c>
      <c r="AF1013" s="83">
        <v>414</v>
      </c>
      <c r="AG1013" s="83">
        <v>52185</v>
      </c>
      <c r="AH1013" s="83">
        <v>41181</v>
      </c>
      <c r="AI1013" s="83"/>
      <c r="AJ1013" s="83" t="s">
        <v>19188</v>
      </c>
      <c r="AK1013" s="83"/>
      <c r="AL1013" s="83"/>
      <c r="AM1013" s="83"/>
      <c r="AN1013" s="85">
        <v>42767.064201388886</v>
      </c>
      <c r="AO1013" s="88" t="s">
        <v>21395</v>
      </c>
      <c r="AP1013" s="83" t="b">
        <v>1</v>
      </c>
      <c r="AQ1013" s="83" t="b">
        <v>0</v>
      </c>
      <c r="AR1013" s="83" t="b">
        <v>0</v>
      </c>
      <c r="AS1013" s="83"/>
      <c r="AT1013" s="83">
        <v>0</v>
      </c>
      <c r="AU1013" s="83"/>
      <c r="AV1013" s="83" t="b">
        <v>0</v>
      </c>
      <c r="AW1013" s="83" t="s">
        <v>22320</v>
      </c>
      <c r="AX1013" s="88" t="s">
        <v>23331</v>
      </c>
      <c r="AY1013" s="83" t="s">
        <v>66</v>
      </c>
      <c r="AZ1013" s="2"/>
      <c r="BA1013" s="3"/>
      <c r="BB1013" s="3"/>
      <c r="BC1013" s="3"/>
      <c r="BD1013" s="3"/>
    </row>
    <row r="1014" spans="1:56" x14ac:dyDescent="0.3">
      <c r="A1014" s="69" t="s">
        <v>1097</v>
      </c>
      <c r="B1014" s="70"/>
      <c r="C1014" s="70"/>
      <c r="D1014" s="71"/>
      <c r="E1014" s="73"/>
      <c r="F1014" s="109" t="s">
        <v>3866</v>
      </c>
      <c r="G1014" s="70"/>
      <c r="H1014" s="74"/>
      <c r="I1014" s="75"/>
      <c r="J1014" s="75"/>
      <c r="K1014" s="74" t="s">
        <v>25283</v>
      </c>
      <c r="L1014" s="78"/>
      <c r="M1014" s="79"/>
      <c r="N1014" s="79"/>
      <c r="O1014" s="80"/>
      <c r="P1014" s="81"/>
      <c r="Q1014" s="81"/>
      <c r="R1014" s="93"/>
      <c r="S1014" s="93"/>
      <c r="T1014" s="93"/>
      <c r="U1014" s="93"/>
      <c r="V1014" s="52"/>
      <c r="W1014" s="52"/>
      <c r="X1014" s="52"/>
      <c r="Y1014" s="52"/>
      <c r="Z1014" s="51"/>
      <c r="AA1014" s="76"/>
      <c r="AB1014" s="76"/>
      <c r="AC1014" s="77"/>
      <c r="AD1014" s="83" t="s">
        <v>17597</v>
      </c>
      <c r="AE1014" s="83">
        <v>53</v>
      </c>
      <c r="AF1014" s="83">
        <v>38</v>
      </c>
      <c r="AG1014" s="83">
        <v>1117</v>
      </c>
      <c r="AH1014" s="83">
        <v>177</v>
      </c>
      <c r="AI1014" s="83"/>
      <c r="AJ1014" s="83" t="s">
        <v>19189</v>
      </c>
      <c r="AK1014" s="83" t="s">
        <v>16561</v>
      </c>
      <c r="AL1014" s="83"/>
      <c r="AM1014" s="83"/>
      <c r="AN1014" s="85">
        <v>43196.362037037034</v>
      </c>
      <c r="AO1014" s="88" t="s">
        <v>21396</v>
      </c>
      <c r="AP1014" s="83" t="b">
        <v>1</v>
      </c>
      <c r="AQ1014" s="83" t="b">
        <v>0</v>
      </c>
      <c r="AR1014" s="83" t="b">
        <v>0</v>
      </c>
      <c r="AS1014" s="83"/>
      <c r="AT1014" s="83">
        <v>0</v>
      </c>
      <c r="AU1014" s="83"/>
      <c r="AV1014" s="83" t="b">
        <v>0</v>
      </c>
      <c r="AW1014" s="83" t="s">
        <v>22320</v>
      </c>
      <c r="AX1014" s="88" t="s">
        <v>23332</v>
      </c>
      <c r="AY1014" s="83" t="s">
        <v>66</v>
      </c>
      <c r="AZ1014" s="2"/>
      <c r="BA1014" s="3"/>
      <c r="BB1014" s="3"/>
      <c r="BC1014" s="3"/>
      <c r="BD1014" s="3"/>
    </row>
    <row r="1015" spans="1:56" x14ac:dyDescent="0.3">
      <c r="A1015" s="69" t="s">
        <v>1098</v>
      </c>
      <c r="B1015" s="70"/>
      <c r="C1015" s="70"/>
      <c r="D1015" s="71"/>
      <c r="E1015" s="73"/>
      <c r="F1015" s="109" t="s">
        <v>3867</v>
      </c>
      <c r="G1015" s="70"/>
      <c r="H1015" s="74"/>
      <c r="I1015" s="75"/>
      <c r="J1015" s="75"/>
      <c r="K1015" s="74" t="s">
        <v>25284</v>
      </c>
      <c r="L1015" s="78"/>
      <c r="M1015" s="79"/>
      <c r="N1015" s="79"/>
      <c r="O1015" s="80"/>
      <c r="P1015" s="81"/>
      <c r="Q1015" s="81"/>
      <c r="R1015" s="93"/>
      <c r="S1015" s="93"/>
      <c r="T1015" s="93"/>
      <c r="U1015" s="93"/>
      <c r="V1015" s="52"/>
      <c r="W1015" s="52"/>
      <c r="X1015" s="52"/>
      <c r="Y1015" s="52"/>
      <c r="Z1015" s="51"/>
      <c r="AA1015" s="76"/>
      <c r="AB1015" s="76"/>
      <c r="AC1015" s="77"/>
      <c r="AD1015" s="83" t="s">
        <v>17598</v>
      </c>
      <c r="AE1015" s="83">
        <v>218</v>
      </c>
      <c r="AF1015" s="83">
        <v>75</v>
      </c>
      <c r="AG1015" s="83">
        <v>267</v>
      </c>
      <c r="AH1015" s="83">
        <v>99</v>
      </c>
      <c r="AI1015" s="83"/>
      <c r="AJ1015" s="83" t="s">
        <v>19190</v>
      </c>
      <c r="AK1015" s="83"/>
      <c r="AL1015" s="83"/>
      <c r="AM1015" s="83"/>
      <c r="AN1015" s="85">
        <v>42136.130370370367</v>
      </c>
      <c r="AO1015" s="88" t="s">
        <v>21397</v>
      </c>
      <c r="AP1015" s="83" t="b">
        <v>1</v>
      </c>
      <c r="AQ1015" s="83" t="b">
        <v>0</v>
      </c>
      <c r="AR1015" s="83" t="b">
        <v>1</v>
      </c>
      <c r="AS1015" s="83"/>
      <c r="AT1015" s="83">
        <v>0</v>
      </c>
      <c r="AU1015" s="88" t="s">
        <v>22157</v>
      </c>
      <c r="AV1015" s="83" t="b">
        <v>0</v>
      </c>
      <c r="AW1015" s="83" t="s">
        <v>22320</v>
      </c>
      <c r="AX1015" s="88" t="s">
        <v>23333</v>
      </c>
      <c r="AY1015" s="83" t="s">
        <v>66</v>
      </c>
      <c r="AZ1015" s="2"/>
      <c r="BA1015" s="3"/>
      <c r="BB1015" s="3"/>
      <c r="BC1015" s="3"/>
      <c r="BD1015" s="3"/>
    </row>
    <row r="1016" spans="1:56" x14ac:dyDescent="0.3">
      <c r="A1016" s="69" t="s">
        <v>1099</v>
      </c>
      <c r="B1016" s="70"/>
      <c r="C1016" s="70"/>
      <c r="D1016" s="71"/>
      <c r="E1016" s="73"/>
      <c r="F1016" s="109" t="s">
        <v>3868</v>
      </c>
      <c r="G1016" s="70"/>
      <c r="H1016" s="74"/>
      <c r="I1016" s="75"/>
      <c r="J1016" s="75"/>
      <c r="K1016" s="74" t="s">
        <v>25285</v>
      </c>
      <c r="L1016" s="78"/>
      <c r="M1016" s="79"/>
      <c r="N1016" s="79"/>
      <c r="O1016" s="80"/>
      <c r="P1016" s="81"/>
      <c r="Q1016" s="81"/>
      <c r="R1016" s="93"/>
      <c r="S1016" s="93"/>
      <c r="T1016" s="93"/>
      <c r="U1016" s="93"/>
      <c r="V1016" s="52"/>
      <c r="W1016" s="52"/>
      <c r="X1016" s="52"/>
      <c r="Y1016" s="52"/>
      <c r="Z1016" s="51"/>
      <c r="AA1016" s="76"/>
      <c r="AB1016" s="76"/>
      <c r="AC1016" s="77"/>
      <c r="AD1016" s="83" t="s">
        <v>17599</v>
      </c>
      <c r="AE1016" s="83">
        <v>235</v>
      </c>
      <c r="AF1016" s="83">
        <v>473</v>
      </c>
      <c r="AG1016" s="83">
        <v>14648</v>
      </c>
      <c r="AH1016" s="83">
        <v>4101</v>
      </c>
      <c r="AI1016" s="83"/>
      <c r="AJ1016" s="83" t="s">
        <v>19191</v>
      </c>
      <c r="AK1016" s="83"/>
      <c r="AL1016" s="83"/>
      <c r="AM1016" s="83"/>
      <c r="AN1016" s="85">
        <v>41858.238032407404</v>
      </c>
      <c r="AO1016" s="88" t="s">
        <v>21398</v>
      </c>
      <c r="AP1016" s="83" t="b">
        <v>0</v>
      </c>
      <c r="AQ1016" s="83" t="b">
        <v>0</v>
      </c>
      <c r="AR1016" s="83" t="b">
        <v>0</v>
      </c>
      <c r="AS1016" s="83"/>
      <c r="AT1016" s="83">
        <v>0</v>
      </c>
      <c r="AU1016" s="88" t="s">
        <v>22157</v>
      </c>
      <c r="AV1016" s="83" t="b">
        <v>0</v>
      </c>
      <c r="AW1016" s="83" t="s">
        <v>22320</v>
      </c>
      <c r="AX1016" s="88" t="s">
        <v>23334</v>
      </c>
      <c r="AY1016" s="83" t="s">
        <v>66</v>
      </c>
      <c r="AZ1016" s="2"/>
      <c r="BA1016" s="3"/>
      <c r="BB1016" s="3"/>
      <c r="BC1016" s="3"/>
      <c r="BD1016" s="3"/>
    </row>
    <row r="1017" spans="1:56" x14ac:dyDescent="0.3">
      <c r="A1017" s="69" t="s">
        <v>1100</v>
      </c>
      <c r="B1017" s="70"/>
      <c r="C1017" s="70"/>
      <c r="D1017" s="71"/>
      <c r="E1017" s="73"/>
      <c r="F1017" s="109" t="s">
        <v>3869</v>
      </c>
      <c r="G1017" s="70"/>
      <c r="H1017" s="74"/>
      <c r="I1017" s="75"/>
      <c r="J1017" s="75"/>
      <c r="K1017" s="74" t="s">
        <v>25286</v>
      </c>
      <c r="L1017" s="78"/>
      <c r="M1017" s="79"/>
      <c r="N1017" s="79"/>
      <c r="O1017" s="80"/>
      <c r="P1017" s="81"/>
      <c r="Q1017" s="81"/>
      <c r="R1017" s="93"/>
      <c r="S1017" s="93"/>
      <c r="T1017" s="93"/>
      <c r="U1017" s="93"/>
      <c r="V1017" s="52"/>
      <c r="W1017" s="52"/>
      <c r="X1017" s="52"/>
      <c r="Y1017" s="52"/>
      <c r="Z1017" s="51"/>
      <c r="AA1017" s="76"/>
      <c r="AB1017" s="76"/>
      <c r="AC1017" s="77"/>
      <c r="AD1017" s="83" t="s">
        <v>16787</v>
      </c>
      <c r="AE1017" s="83">
        <v>192</v>
      </c>
      <c r="AF1017" s="83">
        <v>389</v>
      </c>
      <c r="AG1017" s="83">
        <v>12690</v>
      </c>
      <c r="AH1017" s="83">
        <v>1655</v>
      </c>
      <c r="AI1017" s="83"/>
      <c r="AJ1017" s="83" t="s">
        <v>19192</v>
      </c>
      <c r="AK1017" s="83" t="s">
        <v>19896</v>
      </c>
      <c r="AL1017" s="83"/>
      <c r="AM1017" s="83"/>
      <c r="AN1017" s="85">
        <v>42897.387453703705</v>
      </c>
      <c r="AO1017" s="88" t="s">
        <v>21399</v>
      </c>
      <c r="AP1017" s="83" t="b">
        <v>1</v>
      </c>
      <c r="AQ1017" s="83" t="b">
        <v>0</v>
      </c>
      <c r="AR1017" s="83" t="b">
        <v>1</v>
      </c>
      <c r="AS1017" s="83"/>
      <c r="AT1017" s="83">
        <v>2</v>
      </c>
      <c r="AU1017" s="83"/>
      <c r="AV1017" s="83" t="b">
        <v>0</v>
      </c>
      <c r="AW1017" s="83" t="s">
        <v>22320</v>
      </c>
      <c r="AX1017" s="88" t="s">
        <v>23335</v>
      </c>
      <c r="AY1017" s="83" t="s">
        <v>66</v>
      </c>
      <c r="AZ1017" s="2"/>
      <c r="BA1017" s="3"/>
      <c r="BB1017" s="3"/>
      <c r="BC1017" s="3"/>
      <c r="BD1017" s="3"/>
    </row>
    <row r="1018" spans="1:56" x14ac:dyDescent="0.3">
      <c r="A1018" s="69" t="s">
        <v>1101</v>
      </c>
      <c r="B1018" s="70"/>
      <c r="C1018" s="70"/>
      <c r="D1018" s="71"/>
      <c r="E1018" s="73"/>
      <c r="F1018" s="109" t="s">
        <v>3870</v>
      </c>
      <c r="G1018" s="70"/>
      <c r="H1018" s="74"/>
      <c r="I1018" s="75"/>
      <c r="J1018" s="75"/>
      <c r="K1018" s="74" t="s">
        <v>25287</v>
      </c>
      <c r="L1018" s="78"/>
      <c r="M1018" s="79"/>
      <c r="N1018" s="79"/>
      <c r="O1018" s="80"/>
      <c r="P1018" s="81"/>
      <c r="Q1018" s="81"/>
      <c r="R1018" s="93"/>
      <c r="S1018" s="93"/>
      <c r="T1018" s="93"/>
      <c r="U1018" s="93"/>
      <c r="V1018" s="52"/>
      <c r="W1018" s="52"/>
      <c r="X1018" s="52"/>
      <c r="Y1018" s="52"/>
      <c r="Z1018" s="51"/>
      <c r="AA1018" s="76"/>
      <c r="AB1018" s="76"/>
      <c r="AC1018" s="77"/>
      <c r="AD1018" s="83" t="s">
        <v>17600</v>
      </c>
      <c r="AE1018" s="83">
        <v>610</v>
      </c>
      <c r="AF1018" s="83">
        <v>143</v>
      </c>
      <c r="AG1018" s="83">
        <v>4403</v>
      </c>
      <c r="AH1018" s="83">
        <v>595</v>
      </c>
      <c r="AI1018" s="83"/>
      <c r="AJ1018" s="83" t="s">
        <v>19193</v>
      </c>
      <c r="AK1018" s="83" t="s">
        <v>16552</v>
      </c>
      <c r="AL1018" s="83"/>
      <c r="AM1018" s="83"/>
      <c r="AN1018" s="85">
        <v>40809.273611111108</v>
      </c>
      <c r="AO1018" s="88" t="s">
        <v>21400</v>
      </c>
      <c r="AP1018" s="83" t="b">
        <v>1</v>
      </c>
      <c r="AQ1018" s="83" t="b">
        <v>0</v>
      </c>
      <c r="AR1018" s="83" t="b">
        <v>1</v>
      </c>
      <c r="AS1018" s="83"/>
      <c r="AT1018" s="83">
        <v>0</v>
      </c>
      <c r="AU1018" s="88" t="s">
        <v>22157</v>
      </c>
      <c r="AV1018" s="83" t="b">
        <v>0</v>
      </c>
      <c r="AW1018" s="83" t="s">
        <v>22320</v>
      </c>
      <c r="AX1018" s="88" t="s">
        <v>23336</v>
      </c>
      <c r="AY1018" s="83" t="s">
        <v>66</v>
      </c>
      <c r="AZ1018" s="2"/>
      <c r="BA1018" s="3"/>
      <c r="BB1018" s="3"/>
      <c r="BC1018" s="3"/>
      <c r="BD1018" s="3"/>
    </row>
    <row r="1019" spans="1:56" x14ac:dyDescent="0.3">
      <c r="A1019" s="69" t="s">
        <v>1102</v>
      </c>
      <c r="B1019" s="70"/>
      <c r="C1019" s="70"/>
      <c r="D1019" s="71"/>
      <c r="E1019" s="73"/>
      <c r="F1019" s="109" t="s">
        <v>3871</v>
      </c>
      <c r="G1019" s="70"/>
      <c r="H1019" s="74"/>
      <c r="I1019" s="75"/>
      <c r="J1019" s="75"/>
      <c r="K1019" s="74" t="s">
        <v>25288</v>
      </c>
      <c r="L1019" s="78"/>
      <c r="M1019" s="79"/>
      <c r="N1019" s="79"/>
      <c r="O1019" s="80"/>
      <c r="P1019" s="81"/>
      <c r="Q1019" s="81"/>
      <c r="R1019" s="93"/>
      <c r="S1019" s="93"/>
      <c r="T1019" s="93"/>
      <c r="U1019" s="93"/>
      <c r="V1019" s="52"/>
      <c r="W1019" s="52"/>
      <c r="X1019" s="52"/>
      <c r="Y1019" s="52"/>
      <c r="Z1019" s="51"/>
      <c r="AA1019" s="76"/>
      <c r="AB1019" s="76"/>
      <c r="AC1019" s="77"/>
      <c r="AD1019" s="83" t="s">
        <v>17601</v>
      </c>
      <c r="AE1019" s="83">
        <v>95</v>
      </c>
      <c r="AF1019" s="83">
        <v>17</v>
      </c>
      <c r="AG1019" s="83">
        <v>70</v>
      </c>
      <c r="AH1019" s="83">
        <v>5</v>
      </c>
      <c r="AI1019" s="83"/>
      <c r="AJ1019" s="83" t="s">
        <v>19194</v>
      </c>
      <c r="AK1019" s="83" t="s">
        <v>16561</v>
      </c>
      <c r="AL1019" s="83"/>
      <c r="AM1019" s="83"/>
      <c r="AN1019" s="85">
        <v>43172.606782407405</v>
      </c>
      <c r="AO1019" s="88" t="s">
        <v>21401</v>
      </c>
      <c r="AP1019" s="83" t="b">
        <v>1</v>
      </c>
      <c r="AQ1019" s="83" t="b">
        <v>0</v>
      </c>
      <c r="AR1019" s="83" t="b">
        <v>0</v>
      </c>
      <c r="AS1019" s="83"/>
      <c r="AT1019" s="83">
        <v>0</v>
      </c>
      <c r="AU1019" s="83"/>
      <c r="AV1019" s="83" t="b">
        <v>0</v>
      </c>
      <c r="AW1019" s="83" t="s">
        <v>22320</v>
      </c>
      <c r="AX1019" s="88" t="s">
        <v>23337</v>
      </c>
      <c r="AY1019" s="83" t="s">
        <v>66</v>
      </c>
      <c r="AZ1019" s="2"/>
      <c r="BA1019" s="3"/>
      <c r="BB1019" s="3"/>
      <c r="BC1019" s="3"/>
      <c r="BD1019" s="3"/>
    </row>
    <row r="1020" spans="1:56" x14ac:dyDescent="0.3">
      <c r="A1020" s="69" t="s">
        <v>1103</v>
      </c>
      <c r="B1020" s="70"/>
      <c r="C1020" s="70"/>
      <c r="D1020" s="71"/>
      <c r="E1020" s="73"/>
      <c r="F1020" s="109" t="s">
        <v>3872</v>
      </c>
      <c r="G1020" s="70"/>
      <c r="H1020" s="74"/>
      <c r="I1020" s="75"/>
      <c r="J1020" s="75"/>
      <c r="K1020" s="74" t="s">
        <v>25289</v>
      </c>
      <c r="L1020" s="78"/>
      <c r="M1020" s="79"/>
      <c r="N1020" s="79"/>
      <c r="O1020" s="80"/>
      <c r="P1020" s="81"/>
      <c r="Q1020" s="81"/>
      <c r="R1020" s="93"/>
      <c r="S1020" s="93"/>
      <c r="T1020" s="93"/>
      <c r="U1020" s="93"/>
      <c r="V1020" s="52"/>
      <c r="W1020" s="52"/>
      <c r="X1020" s="52"/>
      <c r="Y1020" s="52"/>
      <c r="Z1020" s="51"/>
      <c r="AA1020" s="76"/>
      <c r="AB1020" s="76"/>
      <c r="AC1020" s="77"/>
      <c r="AD1020" s="83" t="s">
        <v>17602</v>
      </c>
      <c r="AE1020" s="83">
        <v>154</v>
      </c>
      <c r="AF1020" s="83">
        <v>208</v>
      </c>
      <c r="AG1020" s="83">
        <v>6459</v>
      </c>
      <c r="AH1020" s="83">
        <v>621</v>
      </c>
      <c r="AI1020" s="83"/>
      <c r="AJ1020" s="83" t="s">
        <v>19195</v>
      </c>
      <c r="AK1020" s="83" t="s">
        <v>20125</v>
      </c>
      <c r="AL1020" s="83"/>
      <c r="AM1020" s="83"/>
      <c r="AN1020" s="85">
        <v>40901.396331018521</v>
      </c>
      <c r="AO1020" s="88" t="s">
        <v>21402</v>
      </c>
      <c r="AP1020" s="83" t="b">
        <v>1</v>
      </c>
      <c r="AQ1020" s="83" t="b">
        <v>0</v>
      </c>
      <c r="AR1020" s="83" t="b">
        <v>1</v>
      </c>
      <c r="AS1020" s="83"/>
      <c r="AT1020" s="83">
        <v>1</v>
      </c>
      <c r="AU1020" s="88" t="s">
        <v>22157</v>
      </c>
      <c r="AV1020" s="83" t="b">
        <v>0</v>
      </c>
      <c r="AW1020" s="83" t="s">
        <v>22320</v>
      </c>
      <c r="AX1020" s="88" t="s">
        <v>23338</v>
      </c>
      <c r="AY1020" s="83" t="s">
        <v>66</v>
      </c>
      <c r="AZ1020" s="2"/>
      <c r="BA1020" s="3"/>
      <c r="BB1020" s="3"/>
      <c r="BC1020" s="3"/>
      <c r="BD1020" s="3"/>
    </row>
    <row r="1021" spans="1:56" x14ac:dyDescent="0.3">
      <c r="A1021" s="69" t="s">
        <v>2030</v>
      </c>
      <c r="B1021" s="70"/>
      <c r="C1021" s="70"/>
      <c r="D1021" s="71"/>
      <c r="E1021" s="73"/>
      <c r="F1021" s="109" t="s">
        <v>4720</v>
      </c>
      <c r="G1021" s="70"/>
      <c r="H1021" s="74"/>
      <c r="I1021" s="75"/>
      <c r="J1021" s="75"/>
      <c r="K1021" s="74" t="s">
        <v>25290</v>
      </c>
      <c r="L1021" s="78"/>
      <c r="M1021" s="79"/>
      <c r="N1021" s="79"/>
      <c r="O1021" s="80"/>
      <c r="P1021" s="81"/>
      <c r="Q1021" s="81"/>
      <c r="R1021" s="93"/>
      <c r="S1021" s="93"/>
      <c r="T1021" s="93"/>
      <c r="U1021" s="93"/>
      <c r="V1021" s="52"/>
      <c r="W1021" s="52"/>
      <c r="X1021" s="52"/>
      <c r="Y1021" s="52"/>
      <c r="Z1021" s="51"/>
      <c r="AA1021" s="76"/>
      <c r="AB1021" s="76"/>
      <c r="AC1021" s="77"/>
      <c r="AD1021" s="83" t="s">
        <v>17603</v>
      </c>
      <c r="AE1021" s="83">
        <v>1028</v>
      </c>
      <c r="AF1021" s="83">
        <v>8873</v>
      </c>
      <c r="AG1021" s="83">
        <v>119712</v>
      </c>
      <c r="AH1021" s="83">
        <v>422</v>
      </c>
      <c r="AI1021" s="83"/>
      <c r="AJ1021" s="83" t="s">
        <v>19196</v>
      </c>
      <c r="AK1021" s="83" t="s">
        <v>20126</v>
      </c>
      <c r="AL1021" s="83"/>
      <c r="AM1021" s="83"/>
      <c r="AN1021" s="85">
        <v>40890.811956018515</v>
      </c>
      <c r="AO1021" s="88" t="s">
        <v>21403</v>
      </c>
      <c r="AP1021" s="83" t="b">
        <v>1</v>
      </c>
      <c r="AQ1021" s="83" t="b">
        <v>0</v>
      </c>
      <c r="AR1021" s="83" t="b">
        <v>0</v>
      </c>
      <c r="AS1021" s="83"/>
      <c r="AT1021" s="83">
        <v>25</v>
      </c>
      <c r="AU1021" s="88" t="s">
        <v>22157</v>
      </c>
      <c r="AV1021" s="83" t="b">
        <v>0</v>
      </c>
      <c r="AW1021" s="83" t="s">
        <v>22320</v>
      </c>
      <c r="AX1021" s="88" t="s">
        <v>23339</v>
      </c>
      <c r="AY1021" s="83" t="s">
        <v>66</v>
      </c>
      <c r="AZ1021" s="2"/>
      <c r="BA1021" s="3"/>
      <c r="BB1021" s="3"/>
      <c r="BC1021" s="3"/>
      <c r="BD1021" s="3"/>
    </row>
    <row r="1022" spans="1:56" x14ac:dyDescent="0.3">
      <c r="A1022" s="69" t="s">
        <v>1956</v>
      </c>
      <c r="B1022" s="70"/>
      <c r="C1022" s="70"/>
      <c r="D1022" s="71"/>
      <c r="E1022" s="73"/>
      <c r="F1022" s="109" t="s">
        <v>4650</v>
      </c>
      <c r="G1022" s="70"/>
      <c r="H1022" s="74"/>
      <c r="I1022" s="75"/>
      <c r="J1022" s="75"/>
      <c r="K1022" s="74" t="s">
        <v>25291</v>
      </c>
      <c r="L1022" s="78"/>
      <c r="M1022" s="79"/>
      <c r="N1022" s="79"/>
      <c r="O1022" s="80"/>
      <c r="P1022" s="81"/>
      <c r="Q1022" s="81"/>
      <c r="R1022" s="93"/>
      <c r="S1022" s="93"/>
      <c r="T1022" s="93"/>
      <c r="U1022" s="93"/>
      <c r="V1022" s="52"/>
      <c r="W1022" s="52"/>
      <c r="X1022" s="52"/>
      <c r="Y1022" s="52"/>
      <c r="Z1022" s="51"/>
      <c r="AA1022" s="76"/>
      <c r="AB1022" s="76"/>
      <c r="AC1022" s="77"/>
      <c r="AD1022" s="83" t="s">
        <v>17604</v>
      </c>
      <c r="AE1022" s="83">
        <v>790</v>
      </c>
      <c r="AF1022" s="83">
        <v>1621</v>
      </c>
      <c r="AG1022" s="83">
        <v>120247</v>
      </c>
      <c r="AH1022" s="83">
        <v>79840</v>
      </c>
      <c r="AI1022" s="83"/>
      <c r="AJ1022" s="83" t="s">
        <v>19197</v>
      </c>
      <c r="AK1022" s="83" t="s">
        <v>19894</v>
      </c>
      <c r="AL1022" s="83"/>
      <c r="AM1022" s="83"/>
      <c r="AN1022" s="85">
        <v>42761.153020833335</v>
      </c>
      <c r="AO1022" s="88" t="s">
        <v>21404</v>
      </c>
      <c r="AP1022" s="83" t="b">
        <v>1</v>
      </c>
      <c r="AQ1022" s="83" t="b">
        <v>0</v>
      </c>
      <c r="AR1022" s="83" t="b">
        <v>1</v>
      </c>
      <c r="AS1022" s="83"/>
      <c r="AT1022" s="83">
        <v>7</v>
      </c>
      <c r="AU1022" s="83"/>
      <c r="AV1022" s="83" t="b">
        <v>0</v>
      </c>
      <c r="AW1022" s="83" t="s">
        <v>22320</v>
      </c>
      <c r="AX1022" s="88" t="s">
        <v>23340</v>
      </c>
      <c r="AY1022" s="83" t="s">
        <v>66</v>
      </c>
      <c r="AZ1022" s="2"/>
      <c r="BA1022" s="3"/>
      <c r="BB1022" s="3"/>
      <c r="BC1022" s="3"/>
      <c r="BD1022" s="3"/>
    </row>
    <row r="1023" spans="1:56" x14ac:dyDescent="0.3">
      <c r="A1023" s="69" t="s">
        <v>1480</v>
      </c>
      <c r="B1023" s="70"/>
      <c r="C1023" s="70"/>
      <c r="D1023" s="71"/>
      <c r="E1023" s="73"/>
      <c r="F1023" s="109" t="s">
        <v>4220</v>
      </c>
      <c r="G1023" s="70"/>
      <c r="H1023" s="74"/>
      <c r="I1023" s="75"/>
      <c r="J1023" s="75"/>
      <c r="K1023" s="74" t="s">
        <v>25292</v>
      </c>
      <c r="L1023" s="78"/>
      <c r="M1023" s="79"/>
      <c r="N1023" s="79"/>
      <c r="O1023" s="80"/>
      <c r="P1023" s="81"/>
      <c r="Q1023" s="81"/>
      <c r="R1023" s="93"/>
      <c r="S1023" s="93"/>
      <c r="T1023" s="93"/>
      <c r="U1023" s="93"/>
      <c r="V1023" s="52"/>
      <c r="W1023" s="52"/>
      <c r="X1023" s="52"/>
      <c r="Y1023" s="52"/>
      <c r="Z1023" s="51"/>
      <c r="AA1023" s="76"/>
      <c r="AB1023" s="76"/>
      <c r="AC1023" s="77"/>
      <c r="AD1023" s="83" t="s">
        <v>17605</v>
      </c>
      <c r="AE1023" s="83">
        <v>110</v>
      </c>
      <c r="AF1023" s="83">
        <v>17</v>
      </c>
      <c r="AG1023" s="83">
        <v>381</v>
      </c>
      <c r="AH1023" s="83">
        <v>493</v>
      </c>
      <c r="AI1023" s="83"/>
      <c r="AJ1023" s="83" t="s">
        <v>19198</v>
      </c>
      <c r="AK1023" s="83"/>
      <c r="AL1023" s="83"/>
      <c r="AM1023" s="83"/>
      <c r="AN1023" s="85">
        <v>43551.095266203702</v>
      </c>
      <c r="AO1023" s="83"/>
      <c r="AP1023" s="83" t="b">
        <v>1</v>
      </c>
      <c r="AQ1023" s="83" t="b">
        <v>0</v>
      </c>
      <c r="AR1023" s="83" t="b">
        <v>0</v>
      </c>
      <c r="AS1023" s="83"/>
      <c r="AT1023" s="83">
        <v>0</v>
      </c>
      <c r="AU1023" s="83"/>
      <c r="AV1023" s="83" t="b">
        <v>0</v>
      </c>
      <c r="AW1023" s="83" t="s">
        <v>22320</v>
      </c>
      <c r="AX1023" s="88" t="s">
        <v>23341</v>
      </c>
      <c r="AY1023" s="83" t="s">
        <v>66</v>
      </c>
      <c r="AZ1023" s="2"/>
      <c r="BA1023" s="3"/>
      <c r="BB1023" s="3"/>
      <c r="BC1023" s="3"/>
      <c r="BD1023" s="3"/>
    </row>
    <row r="1024" spans="1:56" x14ac:dyDescent="0.3">
      <c r="A1024" s="69" t="s">
        <v>1105</v>
      </c>
      <c r="B1024" s="70"/>
      <c r="C1024" s="70"/>
      <c r="D1024" s="71"/>
      <c r="E1024" s="73"/>
      <c r="F1024" s="109" t="s">
        <v>22253</v>
      </c>
      <c r="G1024" s="70"/>
      <c r="H1024" s="74"/>
      <c r="I1024" s="75"/>
      <c r="J1024" s="75"/>
      <c r="K1024" s="74" t="s">
        <v>25293</v>
      </c>
      <c r="L1024" s="78"/>
      <c r="M1024" s="79"/>
      <c r="N1024" s="79"/>
      <c r="O1024" s="80"/>
      <c r="P1024" s="81"/>
      <c r="Q1024" s="81"/>
      <c r="R1024" s="93"/>
      <c r="S1024" s="93"/>
      <c r="T1024" s="93"/>
      <c r="U1024" s="93"/>
      <c r="V1024" s="52"/>
      <c r="W1024" s="52"/>
      <c r="X1024" s="52"/>
      <c r="Y1024" s="52"/>
      <c r="Z1024" s="51"/>
      <c r="AA1024" s="76"/>
      <c r="AB1024" s="76"/>
      <c r="AC1024" s="77"/>
      <c r="AD1024" s="83" t="s">
        <v>17434</v>
      </c>
      <c r="AE1024" s="83">
        <v>320</v>
      </c>
      <c r="AF1024" s="83">
        <v>202</v>
      </c>
      <c r="AG1024" s="83">
        <v>7083</v>
      </c>
      <c r="AH1024" s="83">
        <v>605</v>
      </c>
      <c r="AI1024" s="83"/>
      <c r="AJ1024" s="83" t="s">
        <v>19199</v>
      </c>
      <c r="AK1024" s="83"/>
      <c r="AL1024" s="83"/>
      <c r="AM1024" s="83"/>
      <c r="AN1024" s="85">
        <v>42344.691712962966</v>
      </c>
      <c r="AO1024" s="88" t="s">
        <v>21405</v>
      </c>
      <c r="AP1024" s="83" t="b">
        <v>0</v>
      </c>
      <c r="AQ1024" s="83" t="b">
        <v>0</v>
      </c>
      <c r="AR1024" s="83" t="b">
        <v>0</v>
      </c>
      <c r="AS1024" s="83"/>
      <c r="AT1024" s="83">
        <v>0</v>
      </c>
      <c r="AU1024" s="88" t="s">
        <v>22157</v>
      </c>
      <c r="AV1024" s="83" t="b">
        <v>0</v>
      </c>
      <c r="AW1024" s="83" t="s">
        <v>22320</v>
      </c>
      <c r="AX1024" s="88" t="s">
        <v>23342</v>
      </c>
      <c r="AY1024" s="83" t="s">
        <v>66</v>
      </c>
      <c r="AZ1024" s="2"/>
      <c r="BA1024" s="3"/>
      <c r="BB1024" s="3"/>
      <c r="BC1024" s="3"/>
      <c r="BD1024" s="3"/>
    </row>
    <row r="1025" spans="1:56" x14ac:dyDescent="0.3">
      <c r="A1025" s="69" t="s">
        <v>1106</v>
      </c>
      <c r="B1025" s="70"/>
      <c r="C1025" s="70"/>
      <c r="D1025" s="71"/>
      <c r="E1025" s="73"/>
      <c r="F1025" s="109" t="s">
        <v>3874</v>
      </c>
      <c r="G1025" s="70"/>
      <c r="H1025" s="74"/>
      <c r="I1025" s="75"/>
      <c r="J1025" s="75"/>
      <c r="K1025" s="74" t="s">
        <v>25294</v>
      </c>
      <c r="L1025" s="78"/>
      <c r="M1025" s="79"/>
      <c r="N1025" s="79"/>
      <c r="O1025" s="80"/>
      <c r="P1025" s="81"/>
      <c r="Q1025" s="81"/>
      <c r="R1025" s="93"/>
      <c r="S1025" s="93"/>
      <c r="T1025" s="93"/>
      <c r="U1025" s="93"/>
      <c r="V1025" s="52"/>
      <c r="W1025" s="52"/>
      <c r="X1025" s="52"/>
      <c r="Y1025" s="52"/>
      <c r="Z1025" s="51"/>
      <c r="AA1025" s="76"/>
      <c r="AB1025" s="76"/>
      <c r="AC1025" s="77"/>
      <c r="AD1025" s="83" t="s">
        <v>17606</v>
      </c>
      <c r="AE1025" s="83">
        <v>613</v>
      </c>
      <c r="AF1025" s="83">
        <v>658</v>
      </c>
      <c r="AG1025" s="83">
        <v>14333</v>
      </c>
      <c r="AH1025" s="83">
        <v>45153</v>
      </c>
      <c r="AI1025" s="83"/>
      <c r="AJ1025" s="83" t="s">
        <v>19200</v>
      </c>
      <c r="AK1025" s="83" t="s">
        <v>20127</v>
      </c>
      <c r="AL1025" s="83"/>
      <c r="AM1025" s="83"/>
      <c r="AN1025" s="85">
        <v>42952.532476851855</v>
      </c>
      <c r="AO1025" s="83"/>
      <c r="AP1025" s="83" t="b">
        <v>1</v>
      </c>
      <c r="AQ1025" s="83" t="b">
        <v>0</v>
      </c>
      <c r="AR1025" s="83" t="b">
        <v>1</v>
      </c>
      <c r="AS1025" s="83"/>
      <c r="AT1025" s="83">
        <v>1</v>
      </c>
      <c r="AU1025" s="83"/>
      <c r="AV1025" s="83" t="b">
        <v>0</v>
      </c>
      <c r="AW1025" s="83" t="s">
        <v>22320</v>
      </c>
      <c r="AX1025" s="88" t="s">
        <v>23343</v>
      </c>
      <c r="AY1025" s="83" t="s">
        <v>66</v>
      </c>
      <c r="AZ1025" s="2"/>
      <c r="BA1025" s="3"/>
      <c r="BB1025" s="3"/>
      <c r="BC1025" s="3"/>
      <c r="BD1025" s="3"/>
    </row>
    <row r="1026" spans="1:56" x14ac:dyDescent="0.3">
      <c r="A1026" s="69" t="s">
        <v>1107</v>
      </c>
      <c r="B1026" s="70"/>
      <c r="C1026" s="70"/>
      <c r="D1026" s="71"/>
      <c r="E1026" s="73"/>
      <c r="F1026" s="109" t="s">
        <v>3875</v>
      </c>
      <c r="G1026" s="70"/>
      <c r="H1026" s="74"/>
      <c r="I1026" s="75"/>
      <c r="J1026" s="75"/>
      <c r="K1026" s="74" t="s">
        <v>25295</v>
      </c>
      <c r="L1026" s="78"/>
      <c r="M1026" s="79"/>
      <c r="N1026" s="79"/>
      <c r="O1026" s="80"/>
      <c r="P1026" s="81"/>
      <c r="Q1026" s="81"/>
      <c r="R1026" s="93"/>
      <c r="S1026" s="93"/>
      <c r="T1026" s="93"/>
      <c r="U1026" s="93"/>
      <c r="V1026" s="52"/>
      <c r="W1026" s="52"/>
      <c r="X1026" s="52"/>
      <c r="Y1026" s="52"/>
      <c r="Z1026" s="51"/>
      <c r="AA1026" s="76"/>
      <c r="AB1026" s="76"/>
      <c r="AC1026" s="77"/>
      <c r="AD1026" s="83" t="s">
        <v>17607</v>
      </c>
      <c r="AE1026" s="83">
        <v>475</v>
      </c>
      <c r="AF1026" s="83">
        <v>1188</v>
      </c>
      <c r="AG1026" s="83">
        <v>34794</v>
      </c>
      <c r="AH1026" s="83">
        <v>3280</v>
      </c>
      <c r="AI1026" s="83"/>
      <c r="AJ1026" s="83" t="s">
        <v>19201</v>
      </c>
      <c r="AK1026" s="83" t="s">
        <v>18117</v>
      </c>
      <c r="AL1026" s="88" t="s">
        <v>20480</v>
      </c>
      <c r="AM1026" s="83"/>
      <c r="AN1026" s="85">
        <v>40941.439270833333</v>
      </c>
      <c r="AO1026" s="88" t="s">
        <v>21406</v>
      </c>
      <c r="AP1026" s="83" t="b">
        <v>1</v>
      </c>
      <c r="AQ1026" s="83" t="b">
        <v>0</v>
      </c>
      <c r="AR1026" s="83" t="b">
        <v>1</v>
      </c>
      <c r="AS1026" s="83"/>
      <c r="AT1026" s="83">
        <v>1</v>
      </c>
      <c r="AU1026" s="88" t="s">
        <v>22157</v>
      </c>
      <c r="AV1026" s="83" t="b">
        <v>0</v>
      </c>
      <c r="AW1026" s="83" t="s">
        <v>22320</v>
      </c>
      <c r="AX1026" s="88" t="s">
        <v>23344</v>
      </c>
      <c r="AY1026" s="83" t="s">
        <v>66</v>
      </c>
      <c r="AZ1026" s="2"/>
      <c r="BA1026" s="3"/>
      <c r="BB1026" s="3"/>
      <c r="BC1026" s="3"/>
      <c r="BD1026" s="3"/>
    </row>
    <row r="1027" spans="1:56" x14ac:dyDescent="0.3">
      <c r="A1027" s="69" t="s">
        <v>1108</v>
      </c>
      <c r="B1027" s="70"/>
      <c r="C1027" s="70"/>
      <c r="D1027" s="71"/>
      <c r="E1027" s="73"/>
      <c r="F1027" s="109" t="s">
        <v>3876</v>
      </c>
      <c r="G1027" s="70"/>
      <c r="H1027" s="74"/>
      <c r="I1027" s="75"/>
      <c r="J1027" s="75"/>
      <c r="K1027" s="74" t="s">
        <v>25296</v>
      </c>
      <c r="L1027" s="78"/>
      <c r="M1027" s="79"/>
      <c r="N1027" s="79"/>
      <c r="O1027" s="80"/>
      <c r="P1027" s="81"/>
      <c r="Q1027" s="81"/>
      <c r="R1027" s="93"/>
      <c r="S1027" s="93"/>
      <c r="T1027" s="93"/>
      <c r="U1027" s="93"/>
      <c r="V1027" s="52"/>
      <c r="W1027" s="52"/>
      <c r="X1027" s="52"/>
      <c r="Y1027" s="52"/>
      <c r="Z1027" s="51"/>
      <c r="AA1027" s="76"/>
      <c r="AB1027" s="76"/>
      <c r="AC1027" s="77"/>
      <c r="AD1027" s="83" t="s">
        <v>17608</v>
      </c>
      <c r="AE1027" s="83">
        <v>401</v>
      </c>
      <c r="AF1027" s="83">
        <v>290</v>
      </c>
      <c r="AG1027" s="83">
        <v>690</v>
      </c>
      <c r="AH1027" s="83">
        <v>124</v>
      </c>
      <c r="AI1027" s="83"/>
      <c r="AJ1027" s="83" t="s">
        <v>19202</v>
      </c>
      <c r="AK1027" s="83" t="s">
        <v>16552</v>
      </c>
      <c r="AL1027" s="83"/>
      <c r="AM1027" s="83"/>
      <c r="AN1027" s="85">
        <v>41219.541678240741</v>
      </c>
      <c r="AO1027" s="88" t="s">
        <v>21407</v>
      </c>
      <c r="AP1027" s="83" t="b">
        <v>1</v>
      </c>
      <c r="AQ1027" s="83" t="b">
        <v>0</v>
      </c>
      <c r="AR1027" s="83" t="b">
        <v>0</v>
      </c>
      <c r="AS1027" s="83"/>
      <c r="AT1027" s="83">
        <v>0</v>
      </c>
      <c r="AU1027" s="88" t="s">
        <v>22157</v>
      </c>
      <c r="AV1027" s="83" t="b">
        <v>0</v>
      </c>
      <c r="AW1027" s="83" t="s">
        <v>22320</v>
      </c>
      <c r="AX1027" s="88" t="s">
        <v>23345</v>
      </c>
      <c r="AY1027" s="83" t="s">
        <v>66</v>
      </c>
      <c r="AZ1027" s="2"/>
      <c r="BA1027" s="3"/>
      <c r="BB1027" s="3"/>
      <c r="BC1027" s="3"/>
      <c r="BD1027" s="3"/>
    </row>
    <row r="1028" spans="1:56" x14ac:dyDescent="0.3">
      <c r="A1028" s="69" t="s">
        <v>1109</v>
      </c>
      <c r="B1028" s="70"/>
      <c r="C1028" s="70"/>
      <c r="D1028" s="71"/>
      <c r="E1028" s="73"/>
      <c r="F1028" s="109" t="s">
        <v>3877</v>
      </c>
      <c r="G1028" s="70"/>
      <c r="H1028" s="74"/>
      <c r="I1028" s="75"/>
      <c r="J1028" s="75"/>
      <c r="K1028" s="74" t="s">
        <v>25297</v>
      </c>
      <c r="L1028" s="78"/>
      <c r="M1028" s="79"/>
      <c r="N1028" s="79"/>
      <c r="O1028" s="80"/>
      <c r="P1028" s="81"/>
      <c r="Q1028" s="81"/>
      <c r="R1028" s="93"/>
      <c r="S1028" s="93"/>
      <c r="T1028" s="93"/>
      <c r="U1028" s="93"/>
      <c r="V1028" s="52"/>
      <c r="W1028" s="52"/>
      <c r="X1028" s="52"/>
      <c r="Y1028" s="52"/>
      <c r="Z1028" s="51"/>
      <c r="AA1028" s="76"/>
      <c r="AB1028" s="76"/>
      <c r="AC1028" s="77"/>
      <c r="AD1028" s="83" t="s">
        <v>17609</v>
      </c>
      <c r="AE1028" s="83">
        <v>234</v>
      </c>
      <c r="AF1028" s="83">
        <v>300</v>
      </c>
      <c r="AG1028" s="83">
        <v>4525</v>
      </c>
      <c r="AH1028" s="83">
        <v>4516</v>
      </c>
      <c r="AI1028" s="83"/>
      <c r="AJ1028" s="83" t="s">
        <v>19203</v>
      </c>
      <c r="AK1028" s="83" t="s">
        <v>19896</v>
      </c>
      <c r="AL1028" s="83"/>
      <c r="AM1028" s="83"/>
      <c r="AN1028" s="85">
        <v>43754.028715277775</v>
      </c>
      <c r="AO1028" s="88" t="s">
        <v>21408</v>
      </c>
      <c r="AP1028" s="83" t="b">
        <v>1</v>
      </c>
      <c r="AQ1028" s="83" t="b">
        <v>0</v>
      </c>
      <c r="AR1028" s="83" t="b">
        <v>0</v>
      </c>
      <c r="AS1028" s="83"/>
      <c r="AT1028" s="83">
        <v>0</v>
      </c>
      <c r="AU1028" s="83"/>
      <c r="AV1028" s="83" t="b">
        <v>0</v>
      </c>
      <c r="AW1028" s="83" t="s">
        <v>22320</v>
      </c>
      <c r="AX1028" s="88" t="s">
        <v>23346</v>
      </c>
      <c r="AY1028" s="83" t="s">
        <v>66</v>
      </c>
      <c r="AZ1028" s="2"/>
      <c r="BA1028" s="3"/>
      <c r="BB1028" s="3"/>
      <c r="BC1028" s="3"/>
      <c r="BD1028" s="3"/>
    </row>
    <row r="1029" spans="1:56" x14ac:dyDescent="0.3">
      <c r="A1029" s="69" t="s">
        <v>1110</v>
      </c>
      <c r="B1029" s="70"/>
      <c r="C1029" s="70"/>
      <c r="D1029" s="71"/>
      <c r="E1029" s="73"/>
      <c r="F1029" s="109" t="s">
        <v>3878</v>
      </c>
      <c r="G1029" s="70"/>
      <c r="H1029" s="74"/>
      <c r="I1029" s="75"/>
      <c r="J1029" s="75"/>
      <c r="K1029" s="74" t="s">
        <v>25298</v>
      </c>
      <c r="L1029" s="78"/>
      <c r="M1029" s="79"/>
      <c r="N1029" s="79"/>
      <c r="O1029" s="80"/>
      <c r="P1029" s="81"/>
      <c r="Q1029" s="81"/>
      <c r="R1029" s="93"/>
      <c r="S1029" s="93"/>
      <c r="T1029" s="93"/>
      <c r="U1029" s="93"/>
      <c r="V1029" s="52"/>
      <c r="W1029" s="52"/>
      <c r="X1029" s="52"/>
      <c r="Y1029" s="52"/>
      <c r="Z1029" s="51"/>
      <c r="AA1029" s="76"/>
      <c r="AB1029" s="76"/>
      <c r="AC1029" s="77"/>
      <c r="AD1029" s="83" t="s">
        <v>17610</v>
      </c>
      <c r="AE1029" s="83">
        <v>129</v>
      </c>
      <c r="AF1029" s="83">
        <v>220</v>
      </c>
      <c r="AG1029" s="83">
        <v>4935</v>
      </c>
      <c r="AH1029" s="83">
        <v>805</v>
      </c>
      <c r="AI1029" s="83"/>
      <c r="AJ1029" s="83" t="s">
        <v>19204</v>
      </c>
      <c r="AK1029" s="83" t="s">
        <v>16552</v>
      </c>
      <c r="AL1029" s="83"/>
      <c r="AM1029" s="83"/>
      <c r="AN1029" s="85">
        <v>40807.217442129629</v>
      </c>
      <c r="AO1029" s="88" t="s">
        <v>21409</v>
      </c>
      <c r="AP1029" s="83" t="b">
        <v>0</v>
      </c>
      <c r="AQ1029" s="83" t="b">
        <v>0</v>
      </c>
      <c r="AR1029" s="83" t="b">
        <v>0</v>
      </c>
      <c r="AS1029" s="83"/>
      <c r="AT1029" s="83">
        <v>0</v>
      </c>
      <c r="AU1029" s="88" t="s">
        <v>22157</v>
      </c>
      <c r="AV1029" s="83" t="b">
        <v>0</v>
      </c>
      <c r="AW1029" s="83" t="s">
        <v>22320</v>
      </c>
      <c r="AX1029" s="88" t="s">
        <v>23347</v>
      </c>
      <c r="AY1029" s="83" t="s">
        <v>66</v>
      </c>
      <c r="AZ1029" s="2"/>
      <c r="BA1029" s="3"/>
      <c r="BB1029" s="3"/>
      <c r="BC1029" s="3"/>
      <c r="BD1029" s="3"/>
    </row>
    <row r="1030" spans="1:56" x14ac:dyDescent="0.3">
      <c r="A1030" s="69" t="s">
        <v>1111</v>
      </c>
      <c r="B1030" s="70"/>
      <c r="C1030" s="70"/>
      <c r="D1030" s="71"/>
      <c r="E1030" s="73"/>
      <c r="F1030" s="109" t="s">
        <v>3879</v>
      </c>
      <c r="G1030" s="70"/>
      <c r="H1030" s="74"/>
      <c r="I1030" s="75"/>
      <c r="J1030" s="75"/>
      <c r="K1030" s="74" t="s">
        <v>25299</v>
      </c>
      <c r="L1030" s="78"/>
      <c r="M1030" s="79"/>
      <c r="N1030" s="79"/>
      <c r="O1030" s="80"/>
      <c r="P1030" s="81"/>
      <c r="Q1030" s="81"/>
      <c r="R1030" s="93"/>
      <c r="S1030" s="93"/>
      <c r="T1030" s="93"/>
      <c r="U1030" s="93"/>
      <c r="V1030" s="52"/>
      <c r="W1030" s="52"/>
      <c r="X1030" s="52"/>
      <c r="Y1030" s="52"/>
      <c r="Z1030" s="51"/>
      <c r="AA1030" s="76"/>
      <c r="AB1030" s="76"/>
      <c r="AC1030" s="77"/>
      <c r="AD1030" s="83" t="s">
        <v>17611</v>
      </c>
      <c r="AE1030" s="83">
        <v>100</v>
      </c>
      <c r="AF1030" s="83">
        <v>137</v>
      </c>
      <c r="AG1030" s="83">
        <v>2569</v>
      </c>
      <c r="AH1030" s="83">
        <v>370</v>
      </c>
      <c r="AI1030" s="83"/>
      <c r="AJ1030" s="83" t="s">
        <v>19205</v>
      </c>
      <c r="AK1030" s="83" t="s">
        <v>16552</v>
      </c>
      <c r="AL1030" s="83"/>
      <c r="AM1030" s="83"/>
      <c r="AN1030" s="85">
        <v>42501.581875000003</v>
      </c>
      <c r="AO1030" s="88" t="s">
        <v>21410</v>
      </c>
      <c r="AP1030" s="83" t="b">
        <v>1</v>
      </c>
      <c r="AQ1030" s="83" t="b">
        <v>0</v>
      </c>
      <c r="AR1030" s="83" t="b">
        <v>0</v>
      </c>
      <c r="AS1030" s="83"/>
      <c r="AT1030" s="83">
        <v>0</v>
      </c>
      <c r="AU1030" s="83"/>
      <c r="AV1030" s="83" t="b">
        <v>0</v>
      </c>
      <c r="AW1030" s="83" t="s">
        <v>22320</v>
      </c>
      <c r="AX1030" s="88" t="s">
        <v>23348</v>
      </c>
      <c r="AY1030" s="83" t="s">
        <v>66</v>
      </c>
      <c r="AZ1030" s="2"/>
      <c r="BA1030" s="3"/>
      <c r="BB1030" s="3"/>
      <c r="BC1030" s="3"/>
      <c r="BD1030" s="3"/>
    </row>
    <row r="1031" spans="1:56" x14ac:dyDescent="0.3">
      <c r="A1031" s="69" t="s">
        <v>1112</v>
      </c>
      <c r="B1031" s="70"/>
      <c r="C1031" s="70"/>
      <c r="D1031" s="71"/>
      <c r="E1031" s="73"/>
      <c r="F1031" s="109" t="s">
        <v>3880</v>
      </c>
      <c r="G1031" s="70"/>
      <c r="H1031" s="74"/>
      <c r="I1031" s="75"/>
      <c r="J1031" s="75"/>
      <c r="K1031" s="74" t="s">
        <v>25300</v>
      </c>
      <c r="L1031" s="78"/>
      <c r="M1031" s="79"/>
      <c r="N1031" s="79"/>
      <c r="O1031" s="80"/>
      <c r="P1031" s="81"/>
      <c r="Q1031" s="81"/>
      <c r="R1031" s="93"/>
      <c r="S1031" s="93"/>
      <c r="T1031" s="93"/>
      <c r="U1031" s="93"/>
      <c r="V1031" s="52"/>
      <c r="W1031" s="52"/>
      <c r="X1031" s="52"/>
      <c r="Y1031" s="52"/>
      <c r="Z1031" s="51"/>
      <c r="AA1031" s="76"/>
      <c r="AB1031" s="76"/>
      <c r="AC1031" s="77"/>
      <c r="AD1031" s="83" t="s">
        <v>17612</v>
      </c>
      <c r="AE1031" s="83">
        <v>67</v>
      </c>
      <c r="AF1031" s="83">
        <v>1029</v>
      </c>
      <c r="AG1031" s="83">
        <v>33875</v>
      </c>
      <c r="AH1031" s="83">
        <v>1157</v>
      </c>
      <c r="AI1031" s="83"/>
      <c r="AJ1031" s="83" t="s">
        <v>19206</v>
      </c>
      <c r="AK1031" s="83" t="s">
        <v>16561</v>
      </c>
      <c r="AL1031" s="88" t="s">
        <v>20481</v>
      </c>
      <c r="AM1031" s="83"/>
      <c r="AN1031" s="85">
        <v>40719.606319444443</v>
      </c>
      <c r="AO1031" s="88" t="s">
        <v>21411</v>
      </c>
      <c r="AP1031" s="83" t="b">
        <v>0</v>
      </c>
      <c r="AQ1031" s="83" t="b">
        <v>0</v>
      </c>
      <c r="AR1031" s="83" t="b">
        <v>1</v>
      </c>
      <c r="AS1031" s="83"/>
      <c r="AT1031" s="83">
        <v>4</v>
      </c>
      <c r="AU1031" s="88" t="s">
        <v>22168</v>
      </c>
      <c r="AV1031" s="83" t="b">
        <v>0</v>
      </c>
      <c r="AW1031" s="83" t="s">
        <v>22320</v>
      </c>
      <c r="AX1031" s="88" t="s">
        <v>23349</v>
      </c>
      <c r="AY1031" s="83" t="s">
        <v>66</v>
      </c>
      <c r="AZ1031" s="2"/>
      <c r="BA1031" s="3"/>
      <c r="BB1031" s="3"/>
      <c r="BC1031" s="3"/>
      <c r="BD1031" s="3"/>
    </row>
    <row r="1032" spans="1:56" x14ac:dyDescent="0.3">
      <c r="A1032" s="69" t="s">
        <v>1113</v>
      </c>
      <c r="B1032" s="70"/>
      <c r="C1032" s="70"/>
      <c r="D1032" s="71"/>
      <c r="E1032" s="73"/>
      <c r="F1032" s="109" t="s">
        <v>3881</v>
      </c>
      <c r="G1032" s="70"/>
      <c r="H1032" s="74"/>
      <c r="I1032" s="75"/>
      <c r="J1032" s="75"/>
      <c r="K1032" s="74" t="s">
        <v>25301</v>
      </c>
      <c r="L1032" s="78"/>
      <c r="M1032" s="79"/>
      <c r="N1032" s="79"/>
      <c r="O1032" s="80"/>
      <c r="P1032" s="81"/>
      <c r="Q1032" s="81"/>
      <c r="R1032" s="93"/>
      <c r="S1032" s="93"/>
      <c r="T1032" s="93"/>
      <c r="U1032" s="93"/>
      <c r="V1032" s="52"/>
      <c r="W1032" s="52"/>
      <c r="X1032" s="52"/>
      <c r="Y1032" s="52"/>
      <c r="Z1032" s="51"/>
      <c r="AA1032" s="76"/>
      <c r="AB1032" s="76"/>
      <c r="AC1032" s="77"/>
      <c r="AD1032" s="83" t="s">
        <v>17613</v>
      </c>
      <c r="AE1032" s="83">
        <v>11</v>
      </c>
      <c r="AF1032" s="83">
        <v>231</v>
      </c>
      <c r="AG1032" s="83">
        <v>14</v>
      </c>
      <c r="AH1032" s="83">
        <v>10</v>
      </c>
      <c r="AI1032" s="83"/>
      <c r="AJ1032" s="83" t="s">
        <v>19207</v>
      </c>
      <c r="AK1032" s="83" t="s">
        <v>19925</v>
      </c>
      <c r="AL1032" s="88" t="s">
        <v>20482</v>
      </c>
      <c r="AM1032" s="83"/>
      <c r="AN1032" s="85">
        <v>42218.756967592592</v>
      </c>
      <c r="AO1032" s="88" t="s">
        <v>21412</v>
      </c>
      <c r="AP1032" s="83" t="b">
        <v>1</v>
      </c>
      <c r="AQ1032" s="83" t="b">
        <v>0</v>
      </c>
      <c r="AR1032" s="83" t="b">
        <v>1</v>
      </c>
      <c r="AS1032" s="83"/>
      <c r="AT1032" s="83">
        <v>0</v>
      </c>
      <c r="AU1032" s="88" t="s">
        <v>22157</v>
      </c>
      <c r="AV1032" s="83" t="b">
        <v>0</v>
      </c>
      <c r="AW1032" s="83" t="s">
        <v>22320</v>
      </c>
      <c r="AX1032" s="88" t="s">
        <v>23350</v>
      </c>
      <c r="AY1032" s="83" t="s">
        <v>66</v>
      </c>
      <c r="AZ1032" s="2"/>
      <c r="BA1032" s="3"/>
      <c r="BB1032" s="3"/>
      <c r="BC1032" s="3"/>
      <c r="BD1032" s="3"/>
    </row>
    <row r="1033" spans="1:56" x14ac:dyDescent="0.3">
      <c r="A1033" s="69" t="s">
        <v>1114</v>
      </c>
      <c r="B1033" s="70"/>
      <c r="C1033" s="70"/>
      <c r="D1033" s="71"/>
      <c r="E1033" s="73"/>
      <c r="F1033" s="109" t="s">
        <v>3882</v>
      </c>
      <c r="G1033" s="70"/>
      <c r="H1033" s="74"/>
      <c r="I1033" s="75"/>
      <c r="J1033" s="75"/>
      <c r="K1033" s="74" t="s">
        <v>25302</v>
      </c>
      <c r="L1033" s="78"/>
      <c r="M1033" s="79"/>
      <c r="N1033" s="79"/>
      <c r="O1033" s="80"/>
      <c r="P1033" s="81"/>
      <c r="Q1033" s="81"/>
      <c r="R1033" s="93"/>
      <c r="S1033" s="93"/>
      <c r="T1033" s="93"/>
      <c r="U1033" s="93"/>
      <c r="V1033" s="52"/>
      <c r="W1033" s="52"/>
      <c r="X1033" s="52"/>
      <c r="Y1033" s="52"/>
      <c r="Z1033" s="51"/>
      <c r="AA1033" s="76"/>
      <c r="AB1033" s="76"/>
      <c r="AC1033" s="77"/>
      <c r="AD1033" s="83" t="s">
        <v>17614</v>
      </c>
      <c r="AE1033" s="83">
        <v>225</v>
      </c>
      <c r="AF1033" s="83">
        <v>30</v>
      </c>
      <c r="AG1033" s="83">
        <v>963</v>
      </c>
      <c r="AH1033" s="83">
        <v>1359</v>
      </c>
      <c r="AI1033" s="83"/>
      <c r="AJ1033" s="83" t="s">
        <v>19208</v>
      </c>
      <c r="AK1033" s="83"/>
      <c r="AL1033" s="83"/>
      <c r="AM1033" s="83"/>
      <c r="AN1033" s="85">
        <v>42862.859166666669</v>
      </c>
      <c r="AO1033" s="88" t="s">
        <v>21413</v>
      </c>
      <c r="AP1033" s="83" t="b">
        <v>0</v>
      </c>
      <c r="AQ1033" s="83" t="b">
        <v>0</v>
      </c>
      <c r="AR1033" s="83" t="b">
        <v>1</v>
      </c>
      <c r="AS1033" s="83"/>
      <c r="AT1033" s="83">
        <v>0</v>
      </c>
      <c r="AU1033" s="88" t="s">
        <v>22157</v>
      </c>
      <c r="AV1033" s="83" t="b">
        <v>0</v>
      </c>
      <c r="AW1033" s="83" t="s">
        <v>22320</v>
      </c>
      <c r="AX1033" s="88" t="s">
        <v>23351</v>
      </c>
      <c r="AY1033" s="83" t="s">
        <v>66</v>
      </c>
      <c r="AZ1033" s="2"/>
      <c r="BA1033" s="3"/>
      <c r="BB1033" s="3"/>
      <c r="BC1033" s="3"/>
      <c r="BD1033" s="3"/>
    </row>
    <row r="1034" spans="1:56" x14ac:dyDescent="0.3">
      <c r="A1034" s="69" t="s">
        <v>1115</v>
      </c>
      <c r="B1034" s="70"/>
      <c r="C1034" s="70"/>
      <c r="D1034" s="71"/>
      <c r="E1034" s="73"/>
      <c r="F1034" s="109" t="s">
        <v>3883</v>
      </c>
      <c r="G1034" s="70"/>
      <c r="H1034" s="74"/>
      <c r="I1034" s="75"/>
      <c r="J1034" s="75"/>
      <c r="K1034" s="74" t="s">
        <v>25303</v>
      </c>
      <c r="L1034" s="78"/>
      <c r="M1034" s="79"/>
      <c r="N1034" s="79"/>
      <c r="O1034" s="80"/>
      <c r="P1034" s="81"/>
      <c r="Q1034" s="81"/>
      <c r="R1034" s="93"/>
      <c r="S1034" s="93"/>
      <c r="T1034" s="93"/>
      <c r="U1034" s="93"/>
      <c r="V1034" s="52"/>
      <c r="W1034" s="52"/>
      <c r="X1034" s="52"/>
      <c r="Y1034" s="52"/>
      <c r="Z1034" s="51"/>
      <c r="AA1034" s="76"/>
      <c r="AB1034" s="76"/>
      <c r="AC1034" s="77"/>
      <c r="AD1034" s="83" t="s">
        <v>17615</v>
      </c>
      <c r="AE1034" s="83">
        <v>714</v>
      </c>
      <c r="AF1034" s="83">
        <v>126</v>
      </c>
      <c r="AG1034" s="83">
        <v>1098</v>
      </c>
      <c r="AH1034" s="83">
        <v>6</v>
      </c>
      <c r="AI1034" s="83"/>
      <c r="AJ1034" s="83"/>
      <c r="AK1034" s="83" t="s">
        <v>2881</v>
      </c>
      <c r="AL1034" s="83"/>
      <c r="AM1034" s="83"/>
      <c r="AN1034" s="85">
        <v>41185.945752314816</v>
      </c>
      <c r="AO1034" s="83"/>
      <c r="AP1034" s="83" t="b">
        <v>1</v>
      </c>
      <c r="AQ1034" s="83" t="b">
        <v>0</v>
      </c>
      <c r="AR1034" s="83" t="b">
        <v>0</v>
      </c>
      <c r="AS1034" s="83"/>
      <c r="AT1034" s="83">
        <v>0</v>
      </c>
      <c r="AU1034" s="88" t="s">
        <v>22157</v>
      </c>
      <c r="AV1034" s="83" t="b">
        <v>0</v>
      </c>
      <c r="AW1034" s="83" t="s">
        <v>22320</v>
      </c>
      <c r="AX1034" s="88" t="s">
        <v>23352</v>
      </c>
      <c r="AY1034" s="83" t="s">
        <v>66</v>
      </c>
      <c r="AZ1034" s="2"/>
      <c r="BA1034" s="3"/>
      <c r="BB1034" s="3"/>
      <c r="BC1034" s="3"/>
      <c r="BD1034" s="3"/>
    </row>
    <row r="1035" spans="1:56" x14ac:dyDescent="0.3">
      <c r="A1035" s="69" t="s">
        <v>1116</v>
      </c>
      <c r="B1035" s="70"/>
      <c r="C1035" s="70"/>
      <c r="D1035" s="71"/>
      <c r="E1035" s="73"/>
      <c r="F1035" s="109" t="s">
        <v>3884</v>
      </c>
      <c r="G1035" s="70"/>
      <c r="H1035" s="74"/>
      <c r="I1035" s="75"/>
      <c r="J1035" s="75"/>
      <c r="K1035" s="74" t="s">
        <v>25304</v>
      </c>
      <c r="L1035" s="78"/>
      <c r="M1035" s="79"/>
      <c r="N1035" s="79"/>
      <c r="O1035" s="80"/>
      <c r="P1035" s="81"/>
      <c r="Q1035" s="81"/>
      <c r="R1035" s="93"/>
      <c r="S1035" s="93"/>
      <c r="T1035" s="93"/>
      <c r="U1035" s="93"/>
      <c r="V1035" s="52"/>
      <c r="W1035" s="52"/>
      <c r="X1035" s="52"/>
      <c r="Y1035" s="52"/>
      <c r="Z1035" s="51"/>
      <c r="AA1035" s="76"/>
      <c r="AB1035" s="76"/>
      <c r="AC1035" s="77"/>
      <c r="AD1035" s="83" t="s">
        <v>17616</v>
      </c>
      <c r="AE1035" s="83">
        <v>235</v>
      </c>
      <c r="AF1035" s="83">
        <v>2894</v>
      </c>
      <c r="AG1035" s="83">
        <v>31420</v>
      </c>
      <c r="AH1035" s="83">
        <v>119</v>
      </c>
      <c r="AI1035" s="83"/>
      <c r="AJ1035" s="83"/>
      <c r="AK1035" s="83"/>
      <c r="AL1035" s="83"/>
      <c r="AM1035" s="83"/>
      <c r="AN1035" s="85">
        <v>41797.786863425928</v>
      </c>
      <c r="AO1035" s="83"/>
      <c r="AP1035" s="83" t="b">
        <v>1</v>
      </c>
      <c r="AQ1035" s="83" t="b">
        <v>0</v>
      </c>
      <c r="AR1035" s="83" t="b">
        <v>1</v>
      </c>
      <c r="AS1035" s="83"/>
      <c r="AT1035" s="83">
        <v>9</v>
      </c>
      <c r="AU1035" s="88" t="s">
        <v>22157</v>
      </c>
      <c r="AV1035" s="83" t="b">
        <v>0</v>
      </c>
      <c r="AW1035" s="83" t="s">
        <v>22320</v>
      </c>
      <c r="AX1035" s="88" t="s">
        <v>23353</v>
      </c>
      <c r="AY1035" s="83" t="s">
        <v>66</v>
      </c>
      <c r="AZ1035" s="2"/>
      <c r="BA1035" s="3"/>
      <c r="BB1035" s="3"/>
      <c r="BC1035" s="3"/>
      <c r="BD1035" s="3"/>
    </row>
    <row r="1036" spans="1:56" x14ac:dyDescent="0.3">
      <c r="A1036" s="69" t="s">
        <v>1624</v>
      </c>
      <c r="B1036" s="70"/>
      <c r="C1036" s="70"/>
      <c r="D1036" s="71"/>
      <c r="E1036" s="73"/>
      <c r="F1036" s="109" t="s">
        <v>4351</v>
      </c>
      <c r="G1036" s="70"/>
      <c r="H1036" s="74"/>
      <c r="I1036" s="75"/>
      <c r="J1036" s="75"/>
      <c r="K1036" s="74" t="s">
        <v>25305</v>
      </c>
      <c r="L1036" s="78"/>
      <c r="M1036" s="79"/>
      <c r="N1036" s="79"/>
      <c r="O1036" s="80"/>
      <c r="P1036" s="81"/>
      <c r="Q1036" s="81"/>
      <c r="R1036" s="93"/>
      <c r="S1036" s="93"/>
      <c r="T1036" s="93"/>
      <c r="U1036" s="93"/>
      <c r="V1036" s="52"/>
      <c r="W1036" s="52"/>
      <c r="X1036" s="52"/>
      <c r="Y1036" s="52"/>
      <c r="Z1036" s="51"/>
      <c r="AA1036" s="76"/>
      <c r="AB1036" s="76"/>
      <c r="AC1036" s="77"/>
      <c r="AD1036" s="83" t="s">
        <v>17617</v>
      </c>
      <c r="AE1036" s="83">
        <v>279</v>
      </c>
      <c r="AF1036" s="83">
        <v>5253</v>
      </c>
      <c r="AG1036" s="83">
        <v>33117</v>
      </c>
      <c r="AH1036" s="83">
        <v>366</v>
      </c>
      <c r="AI1036" s="83"/>
      <c r="AJ1036" s="83" t="s">
        <v>19209</v>
      </c>
      <c r="AK1036" s="83"/>
      <c r="AL1036" s="83"/>
      <c r="AM1036" s="83"/>
      <c r="AN1036" s="85">
        <v>40970.640173611115</v>
      </c>
      <c r="AO1036" s="88" t="s">
        <v>21414</v>
      </c>
      <c r="AP1036" s="83" t="b">
        <v>0</v>
      </c>
      <c r="AQ1036" s="83" t="b">
        <v>0</v>
      </c>
      <c r="AR1036" s="83" t="b">
        <v>1</v>
      </c>
      <c r="AS1036" s="83"/>
      <c r="AT1036" s="83">
        <v>6</v>
      </c>
      <c r="AU1036" s="88" t="s">
        <v>22165</v>
      </c>
      <c r="AV1036" s="83" t="b">
        <v>0</v>
      </c>
      <c r="AW1036" s="83" t="s">
        <v>22320</v>
      </c>
      <c r="AX1036" s="88" t="s">
        <v>23354</v>
      </c>
      <c r="AY1036" s="83" t="s">
        <v>66</v>
      </c>
      <c r="AZ1036" s="2"/>
      <c r="BA1036" s="3"/>
      <c r="BB1036" s="3"/>
      <c r="BC1036" s="3"/>
      <c r="BD1036" s="3"/>
    </row>
    <row r="1037" spans="1:56" x14ac:dyDescent="0.3">
      <c r="A1037" s="69" t="s">
        <v>1117</v>
      </c>
      <c r="B1037" s="70"/>
      <c r="C1037" s="70"/>
      <c r="D1037" s="71"/>
      <c r="E1037" s="73"/>
      <c r="F1037" s="109" t="s">
        <v>3885</v>
      </c>
      <c r="G1037" s="70"/>
      <c r="H1037" s="74"/>
      <c r="I1037" s="75"/>
      <c r="J1037" s="75"/>
      <c r="K1037" s="74" t="s">
        <v>25306</v>
      </c>
      <c r="L1037" s="78"/>
      <c r="M1037" s="79"/>
      <c r="N1037" s="79"/>
      <c r="O1037" s="80"/>
      <c r="P1037" s="81"/>
      <c r="Q1037" s="81"/>
      <c r="R1037" s="93"/>
      <c r="S1037" s="93"/>
      <c r="T1037" s="93"/>
      <c r="U1037" s="93"/>
      <c r="V1037" s="52"/>
      <c r="W1037" s="52"/>
      <c r="X1037" s="52"/>
      <c r="Y1037" s="52"/>
      <c r="Z1037" s="51"/>
      <c r="AA1037" s="76"/>
      <c r="AB1037" s="76"/>
      <c r="AC1037" s="77"/>
      <c r="AD1037" s="83" t="s">
        <v>17618</v>
      </c>
      <c r="AE1037" s="83">
        <v>448</v>
      </c>
      <c r="AF1037" s="83">
        <v>1126</v>
      </c>
      <c r="AG1037" s="83">
        <v>30761</v>
      </c>
      <c r="AH1037" s="83">
        <v>61</v>
      </c>
      <c r="AI1037" s="83"/>
      <c r="AJ1037" s="83" t="s">
        <v>19210</v>
      </c>
      <c r="AK1037" s="83" t="s">
        <v>19896</v>
      </c>
      <c r="AL1037" s="83"/>
      <c r="AM1037" s="83"/>
      <c r="AN1037" s="85">
        <v>41209.514340277776</v>
      </c>
      <c r="AO1037" s="88" t="s">
        <v>21415</v>
      </c>
      <c r="AP1037" s="83" t="b">
        <v>1</v>
      </c>
      <c r="AQ1037" s="83" t="b">
        <v>0</v>
      </c>
      <c r="AR1037" s="83" t="b">
        <v>0</v>
      </c>
      <c r="AS1037" s="83"/>
      <c r="AT1037" s="83">
        <v>2</v>
      </c>
      <c r="AU1037" s="88" t="s">
        <v>22157</v>
      </c>
      <c r="AV1037" s="83" t="b">
        <v>0</v>
      </c>
      <c r="AW1037" s="83" t="s">
        <v>22320</v>
      </c>
      <c r="AX1037" s="88" t="s">
        <v>23355</v>
      </c>
      <c r="AY1037" s="83" t="s">
        <v>66</v>
      </c>
      <c r="AZ1037" s="2"/>
      <c r="BA1037" s="3"/>
      <c r="BB1037" s="3"/>
      <c r="BC1037" s="3"/>
      <c r="BD1037" s="3"/>
    </row>
    <row r="1038" spans="1:56" x14ac:dyDescent="0.3">
      <c r="A1038" s="69" t="s">
        <v>1119</v>
      </c>
      <c r="B1038" s="70"/>
      <c r="C1038" s="70"/>
      <c r="D1038" s="71"/>
      <c r="E1038" s="73"/>
      <c r="F1038" s="109" t="s">
        <v>3887</v>
      </c>
      <c r="G1038" s="70"/>
      <c r="H1038" s="74"/>
      <c r="I1038" s="75"/>
      <c r="J1038" s="75"/>
      <c r="K1038" s="74" t="s">
        <v>25307</v>
      </c>
      <c r="L1038" s="78"/>
      <c r="M1038" s="79"/>
      <c r="N1038" s="79"/>
      <c r="O1038" s="80"/>
      <c r="P1038" s="81"/>
      <c r="Q1038" s="81"/>
      <c r="R1038" s="93"/>
      <c r="S1038" s="93"/>
      <c r="T1038" s="93"/>
      <c r="U1038" s="93"/>
      <c r="V1038" s="52"/>
      <c r="W1038" s="52"/>
      <c r="X1038" s="52"/>
      <c r="Y1038" s="52"/>
      <c r="Z1038" s="51"/>
      <c r="AA1038" s="76"/>
      <c r="AB1038" s="76"/>
      <c r="AC1038" s="77"/>
      <c r="AD1038" s="83" t="s">
        <v>17619</v>
      </c>
      <c r="AE1038" s="83">
        <v>438</v>
      </c>
      <c r="AF1038" s="83">
        <v>337</v>
      </c>
      <c r="AG1038" s="83">
        <v>12850</v>
      </c>
      <c r="AH1038" s="83">
        <v>19569</v>
      </c>
      <c r="AI1038" s="83"/>
      <c r="AJ1038" s="83" t="s">
        <v>19211</v>
      </c>
      <c r="AK1038" s="83" t="s">
        <v>20128</v>
      </c>
      <c r="AL1038" s="83"/>
      <c r="AM1038" s="83"/>
      <c r="AN1038" s="85">
        <v>41183.303576388891</v>
      </c>
      <c r="AO1038" s="88" t="s">
        <v>21416</v>
      </c>
      <c r="AP1038" s="83" t="b">
        <v>1</v>
      </c>
      <c r="AQ1038" s="83" t="b">
        <v>0</v>
      </c>
      <c r="AR1038" s="83" t="b">
        <v>1</v>
      </c>
      <c r="AS1038" s="83"/>
      <c r="AT1038" s="83">
        <v>1</v>
      </c>
      <c r="AU1038" s="88" t="s">
        <v>22157</v>
      </c>
      <c r="AV1038" s="83" t="b">
        <v>0</v>
      </c>
      <c r="AW1038" s="83" t="s">
        <v>22320</v>
      </c>
      <c r="AX1038" s="88" t="s">
        <v>23356</v>
      </c>
      <c r="AY1038" s="83" t="s">
        <v>66</v>
      </c>
      <c r="AZ1038" s="2"/>
      <c r="BA1038" s="3"/>
      <c r="BB1038" s="3"/>
      <c r="BC1038" s="3"/>
      <c r="BD1038" s="3"/>
    </row>
    <row r="1039" spans="1:56" x14ac:dyDescent="0.3">
      <c r="A1039" s="69" t="s">
        <v>1434</v>
      </c>
      <c r="B1039" s="70"/>
      <c r="C1039" s="70"/>
      <c r="D1039" s="71"/>
      <c r="E1039" s="73"/>
      <c r="F1039" s="109" t="s">
        <v>4181</v>
      </c>
      <c r="G1039" s="70"/>
      <c r="H1039" s="74"/>
      <c r="I1039" s="75"/>
      <c r="J1039" s="75"/>
      <c r="K1039" s="74" t="s">
        <v>25308</v>
      </c>
      <c r="L1039" s="78"/>
      <c r="M1039" s="79"/>
      <c r="N1039" s="79"/>
      <c r="O1039" s="80"/>
      <c r="P1039" s="81"/>
      <c r="Q1039" s="81"/>
      <c r="R1039" s="93"/>
      <c r="S1039" s="93"/>
      <c r="T1039" s="93"/>
      <c r="U1039" s="93"/>
      <c r="V1039" s="52"/>
      <c r="W1039" s="52"/>
      <c r="X1039" s="52"/>
      <c r="Y1039" s="52"/>
      <c r="Z1039" s="51"/>
      <c r="AA1039" s="76"/>
      <c r="AB1039" s="76"/>
      <c r="AC1039" s="77"/>
      <c r="AD1039" s="83" t="s">
        <v>17620</v>
      </c>
      <c r="AE1039" s="83">
        <v>236</v>
      </c>
      <c r="AF1039" s="83">
        <v>82</v>
      </c>
      <c r="AG1039" s="83">
        <v>2659</v>
      </c>
      <c r="AH1039" s="83">
        <v>1605</v>
      </c>
      <c r="AI1039" s="83"/>
      <c r="AJ1039" s="83" t="s">
        <v>19212</v>
      </c>
      <c r="AK1039" s="83"/>
      <c r="AL1039" s="83"/>
      <c r="AM1039" s="83"/>
      <c r="AN1039" s="85">
        <v>42196.14675925926</v>
      </c>
      <c r="AO1039" s="88" t="s">
        <v>21417</v>
      </c>
      <c r="AP1039" s="83" t="b">
        <v>1</v>
      </c>
      <c r="AQ1039" s="83" t="b">
        <v>0</v>
      </c>
      <c r="AR1039" s="83" t="b">
        <v>1</v>
      </c>
      <c r="AS1039" s="83"/>
      <c r="AT1039" s="83">
        <v>0</v>
      </c>
      <c r="AU1039" s="88" t="s">
        <v>22157</v>
      </c>
      <c r="AV1039" s="83" t="b">
        <v>0</v>
      </c>
      <c r="AW1039" s="83" t="s">
        <v>22320</v>
      </c>
      <c r="AX1039" s="88" t="s">
        <v>23357</v>
      </c>
      <c r="AY1039" s="83" t="s">
        <v>66</v>
      </c>
      <c r="AZ1039" s="2"/>
      <c r="BA1039" s="3"/>
      <c r="BB1039" s="3"/>
      <c r="BC1039" s="3"/>
      <c r="BD1039" s="3"/>
    </row>
    <row r="1040" spans="1:56" x14ac:dyDescent="0.3">
      <c r="A1040" s="69" t="s">
        <v>1121</v>
      </c>
      <c r="B1040" s="70"/>
      <c r="C1040" s="70"/>
      <c r="D1040" s="71"/>
      <c r="E1040" s="73"/>
      <c r="F1040" s="109" t="s">
        <v>3889</v>
      </c>
      <c r="G1040" s="70"/>
      <c r="H1040" s="74"/>
      <c r="I1040" s="75"/>
      <c r="J1040" s="75"/>
      <c r="K1040" s="74" t="s">
        <v>25309</v>
      </c>
      <c r="L1040" s="78"/>
      <c r="M1040" s="79"/>
      <c r="N1040" s="79"/>
      <c r="O1040" s="80"/>
      <c r="P1040" s="81"/>
      <c r="Q1040" s="81"/>
      <c r="R1040" s="93"/>
      <c r="S1040" s="93"/>
      <c r="T1040" s="93"/>
      <c r="U1040" s="93"/>
      <c r="V1040" s="52"/>
      <c r="W1040" s="52"/>
      <c r="X1040" s="52"/>
      <c r="Y1040" s="52"/>
      <c r="Z1040" s="51"/>
      <c r="AA1040" s="76"/>
      <c r="AB1040" s="76"/>
      <c r="AC1040" s="77"/>
      <c r="AD1040" s="83" t="s">
        <v>17621</v>
      </c>
      <c r="AE1040" s="83">
        <v>80</v>
      </c>
      <c r="AF1040" s="83">
        <v>534</v>
      </c>
      <c r="AG1040" s="83">
        <v>6008</v>
      </c>
      <c r="AH1040" s="83">
        <v>421</v>
      </c>
      <c r="AI1040" s="83"/>
      <c r="AJ1040" s="83" t="s">
        <v>19213</v>
      </c>
      <c r="AK1040" s="83" t="s">
        <v>19896</v>
      </c>
      <c r="AL1040" s="83"/>
      <c r="AM1040" s="83"/>
      <c r="AN1040" s="85">
        <v>40993.876620370371</v>
      </c>
      <c r="AO1040" s="88" t="s">
        <v>21418</v>
      </c>
      <c r="AP1040" s="83" t="b">
        <v>1</v>
      </c>
      <c r="AQ1040" s="83" t="b">
        <v>0</v>
      </c>
      <c r="AR1040" s="83" t="b">
        <v>0</v>
      </c>
      <c r="AS1040" s="83"/>
      <c r="AT1040" s="83">
        <v>0</v>
      </c>
      <c r="AU1040" s="88" t="s">
        <v>22157</v>
      </c>
      <c r="AV1040" s="83" t="b">
        <v>0</v>
      </c>
      <c r="AW1040" s="83" t="s">
        <v>22320</v>
      </c>
      <c r="AX1040" s="88" t="s">
        <v>23358</v>
      </c>
      <c r="AY1040" s="83" t="s">
        <v>66</v>
      </c>
      <c r="AZ1040" s="2"/>
      <c r="BA1040" s="3"/>
      <c r="BB1040" s="3"/>
      <c r="BC1040" s="3"/>
      <c r="BD1040" s="3"/>
    </row>
    <row r="1041" spans="1:56" x14ac:dyDescent="0.3">
      <c r="A1041" s="69" t="s">
        <v>1122</v>
      </c>
      <c r="B1041" s="70"/>
      <c r="C1041" s="70"/>
      <c r="D1041" s="71"/>
      <c r="E1041" s="73"/>
      <c r="F1041" s="109" t="s">
        <v>3890</v>
      </c>
      <c r="G1041" s="70"/>
      <c r="H1041" s="74"/>
      <c r="I1041" s="75"/>
      <c r="J1041" s="75"/>
      <c r="K1041" s="74" t="s">
        <v>25310</v>
      </c>
      <c r="L1041" s="78"/>
      <c r="M1041" s="79"/>
      <c r="N1041" s="79"/>
      <c r="O1041" s="80"/>
      <c r="P1041" s="81"/>
      <c r="Q1041" s="81"/>
      <c r="R1041" s="93"/>
      <c r="S1041" s="93"/>
      <c r="T1041" s="93"/>
      <c r="U1041" s="93"/>
      <c r="V1041" s="52"/>
      <c r="W1041" s="52"/>
      <c r="X1041" s="52"/>
      <c r="Y1041" s="52"/>
      <c r="Z1041" s="51"/>
      <c r="AA1041" s="76"/>
      <c r="AB1041" s="76"/>
      <c r="AC1041" s="77"/>
      <c r="AD1041" s="83" t="s">
        <v>17622</v>
      </c>
      <c r="AE1041" s="83">
        <v>372</v>
      </c>
      <c r="AF1041" s="83">
        <v>2027</v>
      </c>
      <c r="AG1041" s="83">
        <v>71224</v>
      </c>
      <c r="AH1041" s="83">
        <v>653</v>
      </c>
      <c r="AI1041" s="83"/>
      <c r="AJ1041" s="83" t="s">
        <v>19214</v>
      </c>
      <c r="AK1041" s="83" t="s">
        <v>18117</v>
      </c>
      <c r="AL1041" s="83"/>
      <c r="AM1041" s="83"/>
      <c r="AN1041" s="85">
        <v>41127.431423611109</v>
      </c>
      <c r="AO1041" s="88" t="s">
        <v>21419</v>
      </c>
      <c r="AP1041" s="83" t="b">
        <v>0</v>
      </c>
      <c r="AQ1041" s="83" t="b">
        <v>0</v>
      </c>
      <c r="AR1041" s="83" t="b">
        <v>0</v>
      </c>
      <c r="AS1041" s="83"/>
      <c r="AT1041" s="83">
        <v>9</v>
      </c>
      <c r="AU1041" s="88" t="s">
        <v>22168</v>
      </c>
      <c r="AV1041" s="83" t="b">
        <v>0</v>
      </c>
      <c r="AW1041" s="83" t="s">
        <v>22320</v>
      </c>
      <c r="AX1041" s="88" t="s">
        <v>23359</v>
      </c>
      <c r="AY1041" s="83" t="s">
        <v>66</v>
      </c>
      <c r="AZ1041" s="2"/>
      <c r="BA1041" s="3"/>
      <c r="BB1041" s="3"/>
      <c r="BC1041" s="3"/>
      <c r="BD1041" s="3"/>
    </row>
    <row r="1042" spans="1:56" x14ac:dyDescent="0.3">
      <c r="A1042" s="69" t="s">
        <v>1123</v>
      </c>
      <c r="B1042" s="70"/>
      <c r="C1042" s="70"/>
      <c r="D1042" s="71"/>
      <c r="E1042" s="73"/>
      <c r="F1042" s="109" t="s">
        <v>3891</v>
      </c>
      <c r="G1042" s="70"/>
      <c r="H1042" s="74"/>
      <c r="I1042" s="75"/>
      <c r="J1042" s="75"/>
      <c r="K1042" s="74" t="s">
        <v>25311</v>
      </c>
      <c r="L1042" s="78"/>
      <c r="M1042" s="79"/>
      <c r="N1042" s="79"/>
      <c r="O1042" s="80"/>
      <c r="P1042" s="81"/>
      <c r="Q1042" s="81"/>
      <c r="R1042" s="93"/>
      <c r="S1042" s="93"/>
      <c r="T1042" s="93"/>
      <c r="U1042" s="93"/>
      <c r="V1042" s="52"/>
      <c r="W1042" s="52"/>
      <c r="X1042" s="52"/>
      <c r="Y1042" s="52"/>
      <c r="Z1042" s="51"/>
      <c r="AA1042" s="76"/>
      <c r="AB1042" s="76"/>
      <c r="AC1042" s="77"/>
      <c r="AD1042" s="83" t="s">
        <v>17623</v>
      </c>
      <c r="AE1042" s="83">
        <v>2629</v>
      </c>
      <c r="AF1042" s="83">
        <v>773</v>
      </c>
      <c r="AG1042" s="83">
        <v>19391</v>
      </c>
      <c r="AH1042" s="83">
        <v>19117</v>
      </c>
      <c r="AI1042" s="83"/>
      <c r="AJ1042" s="83"/>
      <c r="AK1042" s="83"/>
      <c r="AL1042" s="83"/>
      <c r="AM1042" s="83"/>
      <c r="AN1042" s="85">
        <v>42524.546585648146</v>
      </c>
      <c r="AO1042" s="83"/>
      <c r="AP1042" s="83" t="b">
        <v>1</v>
      </c>
      <c r="AQ1042" s="83" t="b">
        <v>0</v>
      </c>
      <c r="AR1042" s="83" t="b">
        <v>1</v>
      </c>
      <c r="AS1042" s="83"/>
      <c r="AT1042" s="83">
        <v>2</v>
      </c>
      <c r="AU1042" s="83"/>
      <c r="AV1042" s="83" t="b">
        <v>0</v>
      </c>
      <c r="AW1042" s="83" t="s">
        <v>22320</v>
      </c>
      <c r="AX1042" s="88" t="s">
        <v>23360</v>
      </c>
      <c r="AY1042" s="83" t="s">
        <v>66</v>
      </c>
      <c r="AZ1042" s="2"/>
      <c r="BA1042" s="3"/>
      <c r="BB1042" s="3"/>
      <c r="BC1042" s="3"/>
      <c r="BD1042" s="3"/>
    </row>
    <row r="1043" spans="1:56" x14ac:dyDescent="0.3">
      <c r="A1043" s="69" t="s">
        <v>1124</v>
      </c>
      <c r="B1043" s="70"/>
      <c r="C1043" s="70"/>
      <c r="D1043" s="71"/>
      <c r="E1043" s="73"/>
      <c r="F1043" s="109" t="s">
        <v>3892</v>
      </c>
      <c r="G1043" s="70"/>
      <c r="H1043" s="74"/>
      <c r="I1043" s="75"/>
      <c r="J1043" s="75"/>
      <c r="K1043" s="74" t="s">
        <v>25312</v>
      </c>
      <c r="L1043" s="78"/>
      <c r="M1043" s="79"/>
      <c r="N1043" s="79"/>
      <c r="O1043" s="80"/>
      <c r="P1043" s="81"/>
      <c r="Q1043" s="81"/>
      <c r="R1043" s="93"/>
      <c r="S1043" s="93"/>
      <c r="T1043" s="93"/>
      <c r="U1043" s="93"/>
      <c r="V1043" s="52"/>
      <c r="W1043" s="52"/>
      <c r="X1043" s="52"/>
      <c r="Y1043" s="52"/>
      <c r="Z1043" s="51"/>
      <c r="AA1043" s="76"/>
      <c r="AB1043" s="76"/>
      <c r="AC1043" s="77"/>
      <c r="AD1043" s="83" t="s">
        <v>17624</v>
      </c>
      <c r="AE1043" s="83">
        <v>302</v>
      </c>
      <c r="AF1043" s="83">
        <v>113</v>
      </c>
      <c r="AG1043" s="83">
        <v>2797</v>
      </c>
      <c r="AH1043" s="83">
        <v>619</v>
      </c>
      <c r="AI1043" s="83"/>
      <c r="AJ1043" s="83"/>
      <c r="AK1043" s="83"/>
      <c r="AL1043" s="83"/>
      <c r="AM1043" s="83"/>
      <c r="AN1043" s="85">
        <v>42877.251469907409</v>
      </c>
      <c r="AO1043" s="88" t="s">
        <v>21420</v>
      </c>
      <c r="AP1043" s="83" t="b">
        <v>1</v>
      </c>
      <c r="AQ1043" s="83" t="b">
        <v>0</v>
      </c>
      <c r="AR1043" s="83" t="b">
        <v>0</v>
      </c>
      <c r="AS1043" s="83"/>
      <c r="AT1043" s="83">
        <v>1</v>
      </c>
      <c r="AU1043" s="83"/>
      <c r="AV1043" s="83" t="b">
        <v>0</v>
      </c>
      <c r="AW1043" s="83" t="s">
        <v>22320</v>
      </c>
      <c r="AX1043" s="88" t="s">
        <v>23361</v>
      </c>
      <c r="AY1043" s="83" t="s">
        <v>66</v>
      </c>
      <c r="AZ1043" s="2"/>
      <c r="BA1043" s="3"/>
      <c r="BB1043" s="3"/>
      <c r="BC1043" s="3"/>
      <c r="BD1043" s="3"/>
    </row>
    <row r="1044" spans="1:56" x14ac:dyDescent="0.3">
      <c r="A1044" s="69" t="s">
        <v>1507</v>
      </c>
      <c r="B1044" s="70"/>
      <c r="C1044" s="70"/>
      <c r="D1044" s="71"/>
      <c r="E1044" s="73"/>
      <c r="F1044" s="109" t="s">
        <v>4246</v>
      </c>
      <c r="G1044" s="70"/>
      <c r="H1044" s="74"/>
      <c r="I1044" s="75"/>
      <c r="J1044" s="75"/>
      <c r="K1044" s="74" t="s">
        <v>25313</v>
      </c>
      <c r="L1044" s="78"/>
      <c r="M1044" s="79"/>
      <c r="N1044" s="79"/>
      <c r="O1044" s="80"/>
      <c r="P1044" s="81"/>
      <c r="Q1044" s="81"/>
      <c r="R1044" s="93"/>
      <c r="S1044" s="93"/>
      <c r="T1044" s="93"/>
      <c r="U1044" s="93"/>
      <c r="V1044" s="52"/>
      <c r="W1044" s="52"/>
      <c r="X1044" s="52"/>
      <c r="Y1044" s="52"/>
      <c r="Z1044" s="51"/>
      <c r="AA1044" s="76"/>
      <c r="AB1044" s="76"/>
      <c r="AC1044" s="77"/>
      <c r="AD1044" s="83" t="s">
        <v>1507</v>
      </c>
      <c r="AE1044" s="83">
        <v>715</v>
      </c>
      <c r="AF1044" s="83">
        <v>434</v>
      </c>
      <c r="AG1044" s="83">
        <v>28471</v>
      </c>
      <c r="AH1044" s="83">
        <v>2816</v>
      </c>
      <c r="AI1044" s="83"/>
      <c r="AJ1044" s="83"/>
      <c r="AK1044" s="83"/>
      <c r="AL1044" s="83"/>
      <c r="AM1044" s="83"/>
      <c r="AN1044" s="85">
        <v>41035.26363425926</v>
      </c>
      <c r="AO1044" s="88" t="s">
        <v>21421</v>
      </c>
      <c r="AP1044" s="83" t="b">
        <v>1</v>
      </c>
      <c r="AQ1044" s="83" t="b">
        <v>0</v>
      </c>
      <c r="AR1044" s="83" t="b">
        <v>1</v>
      </c>
      <c r="AS1044" s="83"/>
      <c r="AT1044" s="83">
        <v>2</v>
      </c>
      <c r="AU1044" s="88" t="s">
        <v>22157</v>
      </c>
      <c r="AV1044" s="83" t="b">
        <v>0</v>
      </c>
      <c r="AW1044" s="83" t="s">
        <v>22320</v>
      </c>
      <c r="AX1044" s="88" t="s">
        <v>23362</v>
      </c>
      <c r="AY1044" s="83" t="s">
        <v>66</v>
      </c>
      <c r="AZ1044" s="2"/>
      <c r="BA1044" s="3"/>
      <c r="BB1044" s="3"/>
      <c r="BC1044" s="3"/>
      <c r="BD1044" s="3"/>
    </row>
    <row r="1045" spans="1:56" x14ac:dyDescent="0.3">
      <c r="A1045" s="69" t="s">
        <v>1125</v>
      </c>
      <c r="B1045" s="70"/>
      <c r="C1045" s="70"/>
      <c r="D1045" s="71"/>
      <c r="E1045" s="73"/>
      <c r="F1045" s="109" t="s">
        <v>3893</v>
      </c>
      <c r="G1045" s="70"/>
      <c r="H1045" s="74"/>
      <c r="I1045" s="75"/>
      <c r="J1045" s="75"/>
      <c r="K1045" s="74" t="s">
        <v>25314</v>
      </c>
      <c r="L1045" s="78"/>
      <c r="M1045" s="79"/>
      <c r="N1045" s="79"/>
      <c r="O1045" s="80"/>
      <c r="P1045" s="81"/>
      <c r="Q1045" s="81"/>
      <c r="R1045" s="93"/>
      <c r="S1045" s="93"/>
      <c r="T1045" s="93"/>
      <c r="U1045" s="93"/>
      <c r="V1045" s="52"/>
      <c r="W1045" s="52"/>
      <c r="X1045" s="52"/>
      <c r="Y1045" s="52"/>
      <c r="Z1045" s="51"/>
      <c r="AA1045" s="76"/>
      <c r="AB1045" s="76"/>
      <c r="AC1045" s="77"/>
      <c r="AD1045" s="83" t="s">
        <v>17625</v>
      </c>
      <c r="AE1045" s="83">
        <v>800</v>
      </c>
      <c r="AF1045" s="83">
        <v>3659</v>
      </c>
      <c r="AG1045" s="83">
        <v>45324</v>
      </c>
      <c r="AH1045" s="83">
        <v>2107</v>
      </c>
      <c r="AI1045" s="83"/>
      <c r="AJ1045" s="83" t="s">
        <v>19215</v>
      </c>
      <c r="AK1045" s="83" t="s">
        <v>16561</v>
      </c>
      <c r="AL1045" s="83"/>
      <c r="AM1045" s="83"/>
      <c r="AN1045" s="85">
        <v>40899.702499999999</v>
      </c>
      <c r="AO1045" s="83"/>
      <c r="AP1045" s="83" t="b">
        <v>1</v>
      </c>
      <c r="AQ1045" s="83" t="b">
        <v>0</v>
      </c>
      <c r="AR1045" s="83" t="b">
        <v>1</v>
      </c>
      <c r="AS1045" s="83"/>
      <c r="AT1045" s="83">
        <v>19</v>
      </c>
      <c r="AU1045" s="88" t="s">
        <v>22157</v>
      </c>
      <c r="AV1045" s="83" t="b">
        <v>0</v>
      </c>
      <c r="AW1045" s="83" t="s">
        <v>22320</v>
      </c>
      <c r="AX1045" s="88" t="s">
        <v>23363</v>
      </c>
      <c r="AY1045" s="83" t="s">
        <v>66</v>
      </c>
      <c r="AZ1045" s="2"/>
      <c r="BA1045" s="3"/>
      <c r="BB1045" s="3"/>
      <c r="BC1045" s="3"/>
      <c r="BD1045" s="3"/>
    </row>
    <row r="1046" spans="1:56" x14ac:dyDescent="0.3">
      <c r="A1046" s="69" t="s">
        <v>1126</v>
      </c>
      <c r="B1046" s="70"/>
      <c r="C1046" s="70"/>
      <c r="D1046" s="71"/>
      <c r="E1046" s="73"/>
      <c r="F1046" s="109" t="s">
        <v>3894</v>
      </c>
      <c r="G1046" s="70"/>
      <c r="H1046" s="74"/>
      <c r="I1046" s="75"/>
      <c r="J1046" s="75"/>
      <c r="K1046" s="74" t="s">
        <v>25315</v>
      </c>
      <c r="L1046" s="78"/>
      <c r="M1046" s="79"/>
      <c r="N1046" s="79"/>
      <c r="O1046" s="80"/>
      <c r="P1046" s="81"/>
      <c r="Q1046" s="81"/>
      <c r="R1046" s="93"/>
      <c r="S1046" s="93"/>
      <c r="T1046" s="93"/>
      <c r="U1046" s="93"/>
      <c r="V1046" s="52"/>
      <c r="W1046" s="52"/>
      <c r="X1046" s="52"/>
      <c r="Y1046" s="52"/>
      <c r="Z1046" s="51"/>
      <c r="AA1046" s="76"/>
      <c r="AB1046" s="76"/>
      <c r="AC1046" s="77"/>
      <c r="AD1046" s="83" t="s">
        <v>17626</v>
      </c>
      <c r="AE1046" s="83">
        <v>190</v>
      </c>
      <c r="AF1046" s="83">
        <v>1186</v>
      </c>
      <c r="AG1046" s="83">
        <v>23259</v>
      </c>
      <c r="AH1046" s="83">
        <v>906</v>
      </c>
      <c r="AI1046" s="83"/>
      <c r="AJ1046" s="83" t="s">
        <v>19216</v>
      </c>
      <c r="AK1046" s="83" t="s">
        <v>16561</v>
      </c>
      <c r="AL1046" s="88" t="s">
        <v>20483</v>
      </c>
      <c r="AM1046" s="83"/>
      <c r="AN1046" s="85">
        <v>41747.500821759262</v>
      </c>
      <c r="AO1046" s="88" t="s">
        <v>21422</v>
      </c>
      <c r="AP1046" s="83" t="b">
        <v>0</v>
      </c>
      <c r="AQ1046" s="83" t="b">
        <v>0</v>
      </c>
      <c r="AR1046" s="83" t="b">
        <v>1</v>
      </c>
      <c r="AS1046" s="83"/>
      <c r="AT1046" s="83">
        <v>10</v>
      </c>
      <c r="AU1046" s="88" t="s">
        <v>22170</v>
      </c>
      <c r="AV1046" s="83" t="b">
        <v>0</v>
      </c>
      <c r="AW1046" s="83" t="s">
        <v>22320</v>
      </c>
      <c r="AX1046" s="88" t="s">
        <v>23364</v>
      </c>
      <c r="AY1046" s="83" t="s">
        <v>66</v>
      </c>
      <c r="AZ1046" s="2"/>
      <c r="BA1046" s="3"/>
      <c r="BB1046" s="3"/>
      <c r="BC1046" s="3"/>
      <c r="BD1046" s="3"/>
    </row>
    <row r="1047" spans="1:56" x14ac:dyDescent="0.3">
      <c r="A1047" s="69" t="s">
        <v>1127</v>
      </c>
      <c r="B1047" s="70"/>
      <c r="C1047" s="70"/>
      <c r="D1047" s="71"/>
      <c r="E1047" s="73"/>
      <c r="F1047" s="109" t="s">
        <v>3895</v>
      </c>
      <c r="G1047" s="70"/>
      <c r="H1047" s="74"/>
      <c r="I1047" s="75"/>
      <c r="J1047" s="75"/>
      <c r="K1047" s="74" t="s">
        <v>25316</v>
      </c>
      <c r="L1047" s="78"/>
      <c r="M1047" s="79"/>
      <c r="N1047" s="79"/>
      <c r="O1047" s="80"/>
      <c r="P1047" s="81"/>
      <c r="Q1047" s="81"/>
      <c r="R1047" s="93"/>
      <c r="S1047" s="93"/>
      <c r="T1047" s="93"/>
      <c r="U1047" s="93"/>
      <c r="V1047" s="52"/>
      <c r="W1047" s="52"/>
      <c r="X1047" s="52"/>
      <c r="Y1047" s="52"/>
      <c r="Z1047" s="51"/>
      <c r="AA1047" s="76"/>
      <c r="AB1047" s="76"/>
      <c r="AC1047" s="77"/>
      <c r="AD1047" s="83" t="s">
        <v>17627</v>
      </c>
      <c r="AE1047" s="83">
        <v>626</v>
      </c>
      <c r="AF1047" s="83">
        <v>20163</v>
      </c>
      <c r="AG1047" s="83">
        <v>211016</v>
      </c>
      <c r="AH1047" s="83">
        <v>6095</v>
      </c>
      <c r="AI1047" s="83"/>
      <c r="AJ1047" s="83" t="s">
        <v>19217</v>
      </c>
      <c r="AK1047" s="83" t="s">
        <v>19987</v>
      </c>
      <c r="AL1047" s="83"/>
      <c r="AM1047" s="83"/>
      <c r="AN1047" s="85">
        <v>42902.521053240744</v>
      </c>
      <c r="AO1047" s="88" t="s">
        <v>21423</v>
      </c>
      <c r="AP1047" s="83" t="b">
        <v>1</v>
      </c>
      <c r="AQ1047" s="83" t="b">
        <v>0</v>
      </c>
      <c r="AR1047" s="83" t="b">
        <v>1</v>
      </c>
      <c r="AS1047" s="83"/>
      <c r="AT1047" s="83">
        <v>11</v>
      </c>
      <c r="AU1047" s="83"/>
      <c r="AV1047" s="83" t="b">
        <v>0</v>
      </c>
      <c r="AW1047" s="83" t="s">
        <v>22320</v>
      </c>
      <c r="AX1047" s="88" t="s">
        <v>23365</v>
      </c>
      <c r="AY1047" s="83" t="s">
        <v>66</v>
      </c>
      <c r="AZ1047" s="2"/>
      <c r="BA1047" s="3"/>
      <c r="BB1047" s="3"/>
      <c r="BC1047" s="3"/>
      <c r="BD1047" s="3"/>
    </row>
    <row r="1048" spans="1:56" x14ac:dyDescent="0.3">
      <c r="A1048" s="69" t="s">
        <v>1128</v>
      </c>
      <c r="B1048" s="70"/>
      <c r="C1048" s="70"/>
      <c r="D1048" s="71"/>
      <c r="E1048" s="73"/>
      <c r="F1048" s="109" t="s">
        <v>3896</v>
      </c>
      <c r="G1048" s="70"/>
      <c r="H1048" s="74"/>
      <c r="I1048" s="75"/>
      <c r="J1048" s="75"/>
      <c r="K1048" s="74" t="s">
        <v>25317</v>
      </c>
      <c r="L1048" s="78"/>
      <c r="M1048" s="79"/>
      <c r="N1048" s="79"/>
      <c r="O1048" s="80"/>
      <c r="P1048" s="81"/>
      <c r="Q1048" s="81"/>
      <c r="R1048" s="93"/>
      <c r="S1048" s="93"/>
      <c r="T1048" s="93"/>
      <c r="U1048" s="93"/>
      <c r="V1048" s="52"/>
      <c r="W1048" s="52"/>
      <c r="X1048" s="52"/>
      <c r="Y1048" s="52"/>
      <c r="Z1048" s="51"/>
      <c r="AA1048" s="76"/>
      <c r="AB1048" s="76"/>
      <c r="AC1048" s="77"/>
      <c r="AD1048" s="83" t="s">
        <v>17628</v>
      </c>
      <c r="AE1048" s="83">
        <v>233</v>
      </c>
      <c r="AF1048" s="83">
        <v>1724</v>
      </c>
      <c r="AG1048" s="83">
        <v>2012</v>
      </c>
      <c r="AH1048" s="83">
        <v>27834</v>
      </c>
      <c r="AI1048" s="83"/>
      <c r="AJ1048" s="83" t="s">
        <v>17895</v>
      </c>
      <c r="AK1048" s="83" t="s">
        <v>19894</v>
      </c>
      <c r="AL1048" s="83"/>
      <c r="AM1048" s="83"/>
      <c r="AN1048" s="85">
        <v>42894.037604166668</v>
      </c>
      <c r="AO1048" s="88" t="s">
        <v>21424</v>
      </c>
      <c r="AP1048" s="83" t="b">
        <v>1</v>
      </c>
      <c r="AQ1048" s="83" t="b">
        <v>0</v>
      </c>
      <c r="AR1048" s="83" t="b">
        <v>1</v>
      </c>
      <c r="AS1048" s="83"/>
      <c r="AT1048" s="83">
        <v>1</v>
      </c>
      <c r="AU1048" s="83"/>
      <c r="AV1048" s="83" t="b">
        <v>0</v>
      </c>
      <c r="AW1048" s="83" t="s">
        <v>22320</v>
      </c>
      <c r="AX1048" s="88" t="s">
        <v>23366</v>
      </c>
      <c r="AY1048" s="83" t="s">
        <v>66</v>
      </c>
      <c r="AZ1048" s="2"/>
      <c r="BA1048" s="3"/>
      <c r="BB1048" s="3"/>
      <c r="BC1048" s="3"/>
      <c r="BD1048" s="3"/>
    </row>
    <row r="1049" spans="1:56" x14ac:dyDescent="0.3">
      <c r="A1049" s="69" t="s">
        <v>1129</v>
      </c>
      <c r="B1049" s="70"/>
      <c r="C1049" s="70"/>
      <c r="D1049" s="71"/>
      <c r="E1049" s="73"/>
      <c r="F1049" s="109" t="s">
        <v>3897</v>
      </c>
      <c r="G1049" s="70"/>
      <c r="H1049" s="74"/>
      <c r="I1049" s="75"/>
      <c r="J1049" s="75"/>
      <c r="K1049" s="74" t="s">
        <v>25318</v>
      </c>
      <c r="L1049" s="78"/>
      <c r="M1049" s="79"/>
      <c r="N1049" s="79"/>
      <c r="O1049" s="80"/>
      <c r="P1049" s="81"/>
      <c r="Q1049" s="81"/>
      <c r="R1049" s="93"/>
      <c r="S1049" s="93"/>
      <c r="T1049" s="93"/>
      <c r="U1049" s="93"/>
      <c r="V1049" s="52"/>
      <c r="W1049" s="52"/>
      <c r="X1049" s="52"/>
      <c r="Y1049" s="52"/>
      <c r="Z1049" s="51"/>
      <c r="AA1049" s="76"/>
      <c r="AB1049" s="76"/>
      <c r="AC1049" s="77"/>
      <c r="AD1049" s="83" t="s">
        <v>17629</v>
      </c>
      <c r="AE1049" s="83">
        <v>147</v>
      </c>
      <c r="AF1049" s="83">
        <v>1769</v>
      </c>
      <c r="AG1049" s="83">
        <v>15489</v>
      </c>
      <c r="AH1049" s="83">
        <v>1446</v>
      </c>
      <c r="AI1049" s="83"/>
      <c r="AJ1049" s="83"/>
      <c r="AK1049" s="83"/>
      <c r="AL1049" s="83"/>
      <c r="AM1049" s="83"/>
      <c r="AN1049" s="85">
        <v>41771.46603009259</v>
      </c>
      <c r="AO1049" s="88" t="s">
        <v>21425</v>
      </c>
      <c r="AP1049" s="83" t="b">
        <v>1</v>
      </c>
      <c r="AQ1049" s="83" t="b">
        <v>0</v>
      </c>
      <c r="AR1049" s="83" t="b">
        <v>1</v>
      </c>
      <c r="AS1049" s="83"/>
      <c r="AT1049" s="83">
        <v>4</v>
      </c>
      <c r="AU1049" s="88" t="s">
        <v>22157</v>
      </c>
      <c r="AV1049" s="83" t="b">
        <v>0</v>
      </c>
      <c r="AW1049" s="83" t="s">
        <v>22320</v>
      </c>
      <c r="AX1049" s="88" t="s">
        <v>23367</v>
      </c>
      <c r="AY1049" s="83" t="s">
        <v>66</v>
      </c>
      <c r="AZ1049" s="2"/>
      <c r="BA1049" s="3"/>
      <c r="BB1049" s="3"/>
      <c r="BC1049" s="3"/>
      <c r="BD1049" s="3"/>
    </row>
    <row r="1050" spans="1:56" x14ac:dyDescent="0.3">
      <c r="A1050" s="69" t="s">
        <v>1130</v>
      </c>
      <c r="B1050" s="70"/>
      <c r="C1050" s="70"/>
      <c r="D1050" s="71"/>
      <c r="E1050" s="73"/>
      <c r="F1050" s="109" t="s">
        <v>3898</v>
      </c>
      <c r="G1050" s="70"/>
      <c r="H1050" s="74"/>
      <c r="I1050" s="75"/>
      <c r="J1050" s="75"/>
      <c r="K1050" s="74" t="s">
        <v>25319</v>
      </c>
      <c r="L1050" s="78"/>
      <c r="M1050" s="79"/>
      <c r="N1050" s="79"/>
      <c r="O1050" s="80"/>
      <c r="P1050" s="81"/>
      <c r="Q1050" s="81"/>
      <c r="R1050" s="93"/>
      <c r="S1050" s="93"/>
      <c r="T1050" s="93"/>
      <c r="U1050" s="93"/>
      <c r="V1050" s="52"/>
      <c r="W1050" s="52"/>
      <c r="X1050" s="52"/>
      <c r="Y1050" s="52"/>
      <c r="Z1050" s="51"/>
      <c r="AA1050" s="76"/>
      <c r="AB1050" s="76"/>
      <c r="AC1050" s="77"/>
      <c r="AD1050" s="83" t="s">
        <v>17630</v>
      </c>
      <c r="AE1050" s="83">
        <v>675</v>
      </c>
      <c r="AF1050" s="83">
        <v>260</v>
      </c>
      <c r="AG1050" s="83">
        <v>5813</v>
      </c>
      <c r="AH1050" s="83">
        <v>12808</v>
      </c>
      <c r="AI1050" s="83"/>
      <c r="AJ1050" s="83"/>
      <c r="AK1050" s="83" t="s">
        <v>16552</v>
      </c>
      <c r="AL1050" s="83"/>
      <c r="AM1050" s="83"/>
      <c r="AN1050" s="85">
        <v>40282.260011574072</v>
      </c>
      <c r="AO1050" s="88" t="s">
        <v>21426</v>
      </c>
      <c r="AP1050" s="83" t="b">
        <v>0</v>
      </c>
      <c r="AQ1050" s="83" t="b">
        <v>0</v>
      </c>
      <c r="AR1050" s="83" t="b">
        <v>1</v>
      </c>
      <c r="AS1050" s="83"/>
      <c r="AT1050" s="83">
        <v>0</v>
      </c>
      <c r="AU1050" s="88" t="s">
        <v>22157</v>
      </c>
      <c r="AV1050" s="83" t="b">
        <v>0</v>
      </c>
      <c r="AW1050" s="83" t="s">
        <v>22320</v>
      </c>
      <c r="AX1050" s="88" t="s">
        <v>23368</v>
      </c>
      <c r="AY1050" s="83" t="s">
        <v>66</v>
      </c>
      <c r="AZ1050" s="2"/>
      <c r="BA1050" s="3"/>
      <c r="BB1050" s="3"/>
      <c r="BC1050" s="3"/>
      <c r="BD1050" s="3"/>
    </row>
    <row r="1051" spans="1:56" x14ac:dyDescent="0.3">
      <c r="A1051" s="69" t="s">
        <v>1131</v>
      </c>
      <c r="B1051" s="70"/>
      <c r="C1051" s="70"/>
      <c r="D1051" s="71"/>
      <c r="E1051" s="73"/>
      <c r="F1051" s="109" t="s">
        <v>3899</v>
      </c>
      <c r="G1051" s="70"/>
      <c r="H1051" s="74"/>
      <c r="I1051" s="75"/>
      <c r="J1051" s="75"/>
      <c r="K1051" s="74" t="s">
        <v>25320</v>
      </c>
      <c r="L1051" s="78"/>
      <c r="M1051" s="79"/>
      <c r="N1051" s="79"/>
      <c r="O1051" s="80"/>
      <c r="P1051" s="81"/>
      <c r="Q1051" s="81"/>
      <c r="R1051" s="93"/>
      <c r="S1051" s="93"/>
      <c r="T1051" s="93"/>
      <c r="U1051" s="93"/>
      <c r="V1051" s="52"/>
      <c r="W1051" s="52"/>
      <c r="X1051" s="52"/>
      <c r="Y1051" s="52"/>
      <c r="Z1051" s="51"/>
      <c r="AA1051" s="76"/>
      <c r="AB1051" s="76"/>
      <c r="AC1051" s="77"/>
      <c r="AD1051" s="83" t="s">
        <v>17631</v>
      </c>
      <c r="AE1051" s="83">
        <v>186</v>
      </c>
      <c r="AF1051" s="83">
        <v>8</v>
      </c>
      <c r="AG1051" s="83">
        <v>13</v>
      </c>
      <c r="AH1051" s="83">
        <v>20</v>
      </c>
      <c r="AI1051" s="83"/>
      <c r="AJ1051" s="83" t="s">
        <v>19218</v>
      </c>
      <c r="AK1051" s="83"/>
      <c r="AL1051" s="83"/>
      <c r="AM1051" s="83"/>
      <c r="AN1051" s="85">
        <v>43850.244930555556</v>
      </c>
      <c r="AO1051" s="83"/>
      <c r="AP1051" s="83" t="b">
        <v>1</v>
      </c>
      <c r="AQ1051" s="83" t="b">
        <v>0</v>
      </c>
      <c r="AR1051" s="83" t="b">
        <v>0</v>
      </c>
      <c r="AS1051" s="83"/>
      <c r="AT1051" s="83">
        <v>0</v>
      </c>
      <c r="AU1051" s="83"/>
      <c r="AV1051" s="83" t="b">
        <v>0</v>
      </c>
      <c r="AW1051" s="83" t="s">
        <v>22320</v>
      </c>
      <c r="AX1051" s="88" t="s">
        <v>23369</v>
      </c>
      <c r="AY1051" s="83" t="s">
        <v>66</v>
      </c>
      <c r="AZ1051" s="2"/>
      <c r="BA1051" s="3"/>
      <c r="BB1051" s="3"/>
      <c r="BC1051" s="3"/>
      <c r="BD1051" s="3"/>
    </row>
    <row r="1052" spans="1:56" x14ac:dyDescent="0.3">
      <c r="A1052" s="69" t="s">
        <v>1132</v>
      </c>
      <c r="B1052" s="70"/>
      <c r="C1052" s="70"/>
      <c r="D1052" s="71"/>
      <c r="E1052" s="73"/>
      <c r="F1052" s="109" t="s">
        <v>3900</v>
      </c>
      <c r="G1052" s="70"/>
      <c r="H1052" s="74"/>
      <c r="I1052" s="75"/>
      <c r="J1052" s="75"/>
      <c r="K1052" s="74" t="s">
        <v>25321</v>
      </c>
      <c r="L1052" s="78"/>
      <c r="M1052" s="79"/>
      <c r="N1052" s="79"/>
      <c r="O1052" s="80"/>
      <c r="P1052" s="81"/>
      <c r="Q1052" s="81"/>
      <c r="R1052" s="93"/>
      <c r="S1052" s="93"/>
      <c r="T1052" s="93"/>
      <c r="U1052" s="93"/>
      <c r="V1052" s="52"/>
      <c r="W1052" s="52"/>
      <c r="X1052" s="52"/>
      <c r="Y1052" s="52"/>
      <c r="Z1052" s="51"/>
      <c r="AA1052" s="76"/>
      <c r="AB1052" s="76"/>
      <c r="AC1052" s="77"/>
      <c r="AD1052" s="83" t="s">
        <v>17632</v>
      </c>
      <c r="AE1052" s="83">
        <v>1085</v>
      </c>
      <c r="AF1052" s="83">
        <v>80</v>
      </c>
      <c r="AG1052" s="83">
        <v>254</v>
      </c>
      <c r="AH1052" s="83">
        <v>596</v>
      </c>
      <c r="AI1052" s="83"/>
      <c r="AJ1052" s="83" t="s">
        <v>19219</v>
      </c>
      <c r="AK1052" s="83"/>
      <c r="AL1052" s="83"/>
      <c r="AM1052" s="83"/>
      <c r="AN1052" s="85">
        <v>43714.495995370373</v>
      </c>
      <c r="AO1052" s="88" t="s">
        <v>21427</v>
      </c>
      <c r="AP1052" s="83" t="b">
        <v>1</v>
      </c>
      <c r="AQ1052" s="83" t="b">
        <v>0</v>
      </c>
      <c r="AR1052" s="83" t="b">
        <v>0</v>
      </c>
      <c r="AS1052" s="83"/>
      <c r="AT1052" s="83">
        <v>0</v>
      </c>
      <c r="AU1052" s="83"/>
      <c r="AV1052" s="83" t="b">
        <v>0</v>
      </c>
      <c r="AW1052" s="83" t="s">
        <v>22320</v>
      </c>
      <c r="AX1052" s="88" t="s">
        <v>23370</v>
      </c>
      <c r="AY1052" s="83" t="s">
        <v>66</v>
      </c>
      <c r="AZ1052" s="2"/>
      <c r="BA1052" s="3"/>
      <c r="BB1052" s="3"/>
      <c r="BC1052" s="3"/>
      <c r="BD1052" s="3"/>
    </row>
    <row r="1053" spans="1:56" x14ac:dyDescent="0.3">
      <c r="A1053" s="69" t="s">
        <v>1435</v>
      </c>
      <c r="B1053" s="70"/>
      <c r="C1053" s="70"/>
      <c r="D1053" s="71"/>
      <c r="E1053" s="73"/>
      <c r="F1053" s="109" t="s">
        <v>4182</v>
      </c>
      <c r="G1053" s="70"/>
      <c r="H1053" s="74"/>
      <c r="I1053" s="75"/>
      <c r="J1053" s="75"/>
      <c r="K1053" s="74" t="s">
        <v>25322</v>
      </c>
      <c r="L1053" s="78"/>
      <c r="M1053" s="79"/>
      <c r="N1053" s="79"/>
      <c r="O1053" s="80"/>
      <c r="P1053" s="81"/>
      <c r="Q1053" s="81"/>
      <c r="R1053" s="93"/>
      <c r="S1053" s="93"/>
      <c r="T1053" s="93"/>
      <c r="U1053" s="93"/>
      <c r="V1053" s="52"/>
      <c r="W1053" s="52"/>
      <c r="X1053" s="52"/>
      <c r="Y1053" s="52"/>
      <c r="Z1053" s="51"/>
      <c r="AA1053" s="76"/>
      <c r="AB1053" s="76"/>
      <c r="AC1053" s="77"/>
      <c r="AD1053" s="83" t="s">
        <v>17633</v>
      </c>
      <c r="AE1053" s="83">
        <v>116</v>
      </c>
      <c r="AF1053" s="83">
        <v>234</v>
      </c>
      <c r="AG1053" s="83">
        <v>10604</v>
      </c>
      <c r="AH1053" s="83">
        <v>4949</v>
      </c>
      <c r="AI1053" s="83"/>
      <c r="AJ1053" s="83" t="s">
        <v>19220</v>
      </c>
      <c r="AK1053" s="83" t="s">
        <v>20129</v>
      </c>
      <c r="AL1053" s="83"/>
      <c r="AM1053" s="83"/>
      <c r="AN1053" s="85">
        <v>40795.34957175926</v>
      </c>
      <c r="AO1053" s="88" t="s">
        <v>21428</v>
      </c>
      <c r="AP1053" s="83" t="b">
        <v>1</v>
      </c>
      <c r="AQ1053" s="83" t="b">
        <v>0</v>
      </c>
      <c r="AR1053" s="83" t="b">
        <v>1</v>
      </c>
      <c r="AS1053" s="83"/>
      <c r="AT1053" s="83">
        <v>1</v>
      </c>
      <c r="AU1053" s="88" t="s">
        <v>22157</v>
      </c>
      <c r="AV1053" s="83" t="b">
        <v>0</v>
      </c>
      <c r="AW1053" s="83" t="s">
        <v>22320</v>
      </c>
      <c r="AX1053" s="88" t="s">
        <v>23371</v>
      </c>
      <c r="AY1053" s="83" t="s">
        <v>66</v>
      </c>
      <c r="AZ1053" s="2"/>
      <c r="BA1053" s="3"/>
      <c r="BB1053" s="3"/>
      <c r="BC1053" s="3"/>
      <c r="BD1053" s="3"/>
    </row>
    <row r="1054" spans="1:56" x14ac:dyDescent="0.3">
      <c r="A1054" s="69" t="s">
        <v>1133</v>
      </c>
      <c r="B1054" s="70"/>
      <c r="C1054" s="70"/>
      <c r="D1054" s="71"/>
      <c r="E1054" s="73"/>
      <c r="F1054" s="109" t="s">
        <v>3901</v>
      </c>
      <c r="G1054" s="70"/>
      <c r="H1054" s="74"/>
      <c r="I1054" s="75"/>
      <c r="J1054" s="75"/>
      <c r="K1054" s="74" t="s">
        <v>25323</v>
      </c>
      <c r="L1054" s="78"/>
      <c r="M1054" s="79"/>
      <c r="N1054" s="79"/>
      <c r="O1054" s="80"/>
      <c r="P1054" s="81"/>
      <c r="Q1054" s="81"/>
      <c r="R1054" s="93"/>
      <c r="S1054" s="93"/>
      <c r="T1054" s="93"/>
      <c r="U1054" s="93"/>
      <c r="V1054" s="52"/>
      <c r="W1054" s="52"/>
      <c r="X1054" s="52"/>
      <c r="Y1054" s="52"/>
      <c r="Z1054" s="51"/>
      <c r="AA1054" s="76"/>
      <c r="AB1054" s="76"/>
      <c r="AC1054" s="77"/>
      <c r="AD1054" s="83" t="s">
        <v>17634</v>
      </c>
      <c r="AE1054" s="83">
        <v>127</v>
      </c>
      <c r="AF1054" s="83">
        <v>81</v>
      </c>
      <c r="AG1054" s="83">
        <v>2014</v>
      </c>
      <c r="AH1054" s="83">
        <v>4684</v>
      </c>
      <c r="AI1054" s="83"/>
      <c r="AJ1054" s="83"/>
      <c r="AK1054" s="83"/>
      <c r="AL1054" s="83"/>
      <c r="AM1054" s="83"/>
      <c r="AN1054" s="85">
        <v>40947.204884259256</v>
      </c>
      <c r="AO1054" s="88" t="s">
        <v>21429</v>
      </c>
      <c r="AP1054" s="83" t="b">
        <v>1</v>
      </c>
      <c r="AQ1054" s="83" t="b">
        <v>0</v>
      </c>
      <c r="AR1054" s="83" t="b">
        <v>0</v>
      </c>
      <c r="AS1054" s="83"/>
      <c r="AT1054" s="83">
        <v>0</v>
      </c>
      <c r="AU1054" s="88" t="s">
        <v>22157</v>
      </c>
      <c r="AV1054" s="83" t="b">
        <v>0</v>
      </c>
      <c r="AW1054" s="83" t="s">
        <v>22320</v>
      </c>
      <c r="AX1054" s="88" t="s">
        <v>23372</v>
      </c>
      <c r="AY1054" s="83" t="s">
        <v>66</v>
      </c>
      <c r="AZ1054" s="2"/>
      <c r="BA1054" s="3"/>
      <c r="BB1054" s="3"/>
      <c r="BC1054" s="3"/>
      <c r="BD1054" s="3"/>
    </row>
    <row r="1055" spans="1:56" x14ac:dyDescent="0.3">
      <c r="A1055" s="69" t="s">
        <v>1134</v>
      </c>
      <c r="B1055" s="70"/>
      <c r="C1055" s="70"/>
      <c r="D1055" s="71"/>
      <c r="E1055" s="73"/>
      <c r="F1055" s="109" t="s">
        <v>3902</v>
      </c>
      <c r="G1055" s="70"/>
      <c r="H1055" s="74"/>
      <c r="I1055" s="75"/>
      <c r="J1055" s="75"/>
      <c r="K1055" s="74" t="s">
        <v>25324</v>
      </c>
      <c r="L1055" s="78"/>
      <c r="M1055" s="79"/>
      <c r="N1055" s="79"/>
      <c r="O1055" s="80"/>
      <c r="P1055" s="81"/>
      <c r="Q1055" s="81"/>
      <c r="R1055" s="93"/>
      <c r="S1055" s="93"/>
      <c r="T1055" s="93"/>
      <c r="U1055" s="93"/>
      <c r="V1055" s="52"/>
      <c r="W1055" s="52"/>
      <c r="X1055" s="52"/>
      <c r="Y1055" s="52"/>
      <c r="Z1055" s="51"/>
      <c r="AA1055" s="76"/>
      <c r="AB1055" s="76"/>
      <c r="AC1055" s="77"/>
      <c r="AD1055" s="83" t="s">
        <v>17635</v>
      </c>
      <c r="AE1055" s="83">
        <v>204</v>
      </c>
      <c r="AF1055" s="83">
        <v>454</v>
      </c>
      <c r="AG1055" s="83">
        <v>8848</v>
      </c>
      <c r="AH1055" s="83">
        <v>3255</v>
      </c>
      <c r="AI1055" s="83"/>
      <c r="AJ1055" s="83"/>
      <c r="AK1055" s="83" t="s">
        <v>16561</v>
      </c>
      <c r="AL1055" s="88" t="s">
        <v>20484</v>
      </c>
      <c r="AM1055" s="83"/>
      <c r="AN1055" s="85">
        <v>40084.469201388885</v>
      </c>
      <c r="AO1055" s="83"/>
      <c r="AP1055" s="83" t="b">
        <v>0</v>
      </c>
      <c r="AQ1055" s="83" t="b">
        <v>0</v>
      </c>
      <c r="AR1055" s="83" t="b">
        <v>1</v>
      </c>
      <c r="AS1055" s="83"/>
      <c r="AT1055" s="83">
        <v>5</v>
      </c>
      <c r="AU1055" s="88" t="s">
        <v>22174</v>
      </c>
      <c r="AV1055" s="83" t="b">
        <v>0</v>
      </c>
      <c r="AW1055" s="83" t="s">
        <v>22320</v>
      </c>
      <c r="AX1055" s="88" t="s">
        <v>23373</v>
      </c>
      <c r="AY1055" s="83" t="s">
        <v>66</v>
      </c>
      <c r="AZ1055" s="2"/>
      <c r="BA1055" s="3"/>
      <c r="BB1055" s="3"/>
      <c r="BC1055" s="3"/>
      <c r="BD1055" s="3"/>
    </row>
    <row r="1056" spans="1:56" x14ac:dyDescent="0.3">
      <c r="A1056" s="69" t="s">
        <v>1135</v>
      </c>
      <c r="B1056" s="70"/>
      <c r="C1056" s="70"/>
      <c r="D1056" s="71"/>
      <c r="E1056" s="73"/>
      <c r="F1056" s="109" t="s">
        <v>3903</v>
      </c>
      <c r="G1056" s="70"/>
      <c r="H1056" s="74"/>
      <c r="I1056" s="75"/>
      <c r="J1056" s="75"/>
      <c r="K1056" s="74" t="s">
        <v>25325</v>
      </c>
      <c r="L1056" s="78"/>
      <c r="M1056" s="79"/>
      <c r="N1056" s="79"/>
      <c r="O1056" s="80"/>
      <c r="P1056" s="81"/>
      <c r="Q1056" s="81"/>
      <c r="R1056" s="93"/>
      <c r="S1056" s="93"/>
      <c r="T1056" s="93"/>
      <c r="U1056" s="93"/>
      <c r="V1056" s="52"/>
      <c r="W1056" s="52"/>
      <c r="X1056" s="52"/>
      <c r="Y1056" s="52"/>
      <c r="Z1056" s="51"/>
      <c r="AA1056" s="76"/>
      <c r="AB1056" s="76"/>
      <c r="AC1056" s="77"/>
      <c r="AD1056" s="83" t="s">
        <v>17636</v>
      </c>
      <c r="AE1056" s="83">
        <v>99</v>
      </c>
      <c r="AF1056" s="83">
        <v>5890</v>
      </c>
      <c r="AG1056" s="83">
        <v>23182</v>
      </c>
      <c r="AH1056" s="83">
        <v>23</v>
      </c>
      <c r="AI1056" s="83"/>
      <c r="AJ1056" s="83" t="s">
        <v>19221</v>
      </c>
      <c r="AK1056" s="83" t="s">
        <v>20130</v>
      </c>
      <c r="AL1056" s="88" t="s">
        <v>20485</v>
      </c>
      <c r="AM1056" s="83"/>
      <c r="AN1056" s="85">
        <v>41987.784942129627</v>
      </c>
      <c r="AO1056" s="88" t="s">
        <v>21430</v>
      </c>
      <c r="AP1056" s="83" t="b">
        <v>1</v>
      </c>
      <c r="AQ1056" s="83" t="b">
        <v>0</v>
      </c>
      <c r="AR1056" s="83" t="b">
        <v>1</v>
      </c>
      <c r="AS1056" s="83"/>
      <c r="AT1056" s="83">
        <v>37</v>
      </c>
      <c r="AU1056" s="88" t="s">
        <v>22157</v>
      </c>
      <c r="AV1056" s="83" t="b">
        <v>0</v>
      </c>
      <c r="AW1056" s="83" t="s">
        <v>22320</v>
      </c>
      <c r="AX1056" s="88" t="s">
        <v>23374</v>
      </c>
      <c r="AY1056" s="83" t="s">
        <v>66</v>
      </c>
      <c r="AZ1056" s="2"/>
      <c r="BA1056" s="3"/>
      <c r="BB1056" s="3"/>
      <c r="BC1056" s="3"/>
      <c r="BD1056" s="3"/>
    </row>
    <row r="1057" spans="1:56" x14ac:dyDescent="0.3">
      <c r="A1057" s="69" t="s">
        <v>1136</v>
      </c>
      <c r="B1057" s="70"/>
      <c r="C1057" s="70"/>
      <c r="D1057" s="71"/>
      <c r="E1057" s="73"/>
      <c r="F1057" s="109" t="s">
        <v>3904</v>
      </c>
      <c r="G1057" s="70"/>
      <c r="H1057" s="74"/>
      <c r="I1057" s="75"/>
      <c r="J1057" s="75"/>
      <c r="K1057" s="74" t="s">
        <v>25326</v>
      </c>
      <c r="L1057" s="78"/>
      <c r="M1057" s="79"/>
      <c r="N1057" s="79"/>
      <c r="O1057" s="80"/>
      <c r="P1057" s="81"/>
      <c r="Q1057" s="81"/>
      <c r="R1057" s="93"/>
      <c r="S1057" s="93"/>
      <c r="T1057" s="93"/>
      <c r="U1057" s="93"/>
      <c r="V1057" s="52"/>
      <c r="W1057" s="52"/>
      <c r="X1057" s="52"/>
      <c r="Y1057" s="52"/>
      <c r="Z1057" s="51"/>
      <c r="AA1057" s="76"/>
      <c r="AB1057" s="76"/>
      <c r="AC1057" s="77"/>
      <c r="AD1057" s="83" t="s">
        <v>17637</v>
      </c>
      <c r="AE1057" s="83">
        <v>144</v>
      </c>
      <c r="AF1057" s="83">
        <v>79</v>
      </c>
      <c r="AG1057" s="83">
        <v>839</v>
      </c>
      <c r="AH1057" s="83">
        <v>669</v>
      </c>
      <c r="AI1057" s="83"/>
      <c r="AJ1057" s="83"/>
      <c r="AK1057" s="83"/>
      <c r="AL1057" s="83"/>
      <c r="AM1057" s="83"/>
      <c r="AN1057" s="85">
        <v>40669.317858796298</v>
      </c>
      <c r="AO1057" s="83"/>
      <c r="AP1057" s="83" t="b">
        <v>1</v>
      </c>
      <c r="AQ1057" s="83" t="b">
        <v>0</v>
      </c>
      <c r="AR1057" s="83" t="b">
        <v>0</v>
      </c>
      <c r="AS1057" s="83"/>
      <c r="AT1057" s="83">
        <v>0</v>
      </c>
      <c r="AU1057" s="88" t="s">
        <v>22157</v>
      </c>
      <c r="AV1057" s="83" t="b">
        <v>0</v>
      </c>
      <c r="AW1057" s="83" t="s">
        <v>22320</v>
      </c>
      <c r="AX1057" s="88" t="s">
        <v>23375</v>
      </c>
      <c r="AY1057" s="83" t="s">
        <v>66</v>
      </c>
      <c r="AZ1057" s="2"/>
      <c r="BA1057" s="3"/>
      <c r="BB1057" s="3"/>
      <c r="BC1057" s="3"/>
      <c r="BD1057" s="3"/>
    </row>
    <row r="1058" spans="1:56" x14ac:dyDescent="0.3">
      <c r="A1058" s="69" t="s">
        <v>1137</v>
      </c>
      <c r="B1058" s="70"/>
      <c r="C1058" s="70"/>
      <c r="D1058" s="71"/>
      <c r="E1058" s="73"/>
      <c r="F1058" s="109" t="s">
        <v>3905</v>
      </c>
      <c r="G1058" s="70"/>
      <c r="H1058" s="74"/>
      <c r="I1058" s="75"/>
      <c r="J1058" s="75"/>
      <c r="K1058" s="74" t="s">
        <v>25327</v>
      </c>
      <c r="L1058" s="78"/>
      <c r="M1058" s="79"/>
      <c r="N1058" s="79"/>
      <c r="O1058" s="80"/>
      <c r="P1058" s="81"/>
      <c r="Q1058" s="81"/>
      <c r="R1058" s="93"/>
      <c r="S1058" s="93"/>
      <c r="T1058" s="93"/>
      <c r="U1058" s="93"/>
      <c r="V1058" s="52"/>
      <c r="W1058" s="52"/>
      <c r="X1058" s="52"/>
      <c r="Y1058" s="52"/>
      <c r="Z1058" s="51"/>
      <c r="AA1058" s="76"/>
      <c r="AB1058" s="76"/>
      <c r="AC1058" s="77"/>
      <c r="AD1058" s="83" t="s">
        <v>17638</v>
      </c>
      <c r="AE1058" s="83">
        <v>596</v>
      </c>
      <c r="AF1058" s="83">
        <v>589</v>
      </c>
      <c r="AG1058" s="83">
        <v>76280</v>
      </c>
      <c r="AH1058" s="83">
        <v>77420</v>
      </c>
      <c r="AI1058" s="83"/>
      <c r="AJ1058" s="83"/>
      <c r="AK1058" s="83"/>
      <c r="AL1058" s="83"/>
      <c r="AM1058" s="83"/>
      <c r="AN1058" s="85">
        <v>42997.398819444446</v>
      </c>
      <c r="AO1058" s="83"/>
      <c r="AP1058" s="83" t="b">
        <v>1</v>
      </c>
      <c r="AQ1058" s="83" t="b">
        <v>0</v>
      </c>
      <c r="AR1058" s="83" t="b">
        <v>0</v>
      </c>
      <c r="AS1058" s="83"/>
      <c r="AT1058" s="83">
        <v>0</v>
      </c>
      <c r="AU1058" s="83"/>
      <c r="AV1058" s="83" t="b">
        <v>0</v>
      </c>
      <c r="AW1058" s="83" t="s">
        <v>22320</v>
      </c>
      <c r="AX1058" s="88" t="s">
        <v>23376</v>
      </c>
      <c r="AY1058" s="83" t="s">
        <v>66</v>
      </c>
      <c r="AZ1058" s="2"/>
      <c r="BA1058" s="3"/>
      <c r="BB1058" s="3"/>
      <c r="BC1058" s="3"/>
      <c r="BD1058" s="3"/>
    </row>
    <row r="1059" spans="1:56" x14ac:dyDescent="0.3">
      <c r="A1059" s="69" t="s">
        <v>1138</v>
      </c>
      <c r="B1059" s="70"/>
      <c r="C1059" s="70"/>
      <c r="D1059" s="71"/>
      <c r="E1059" s="73"/>
      <c r="F1059" s="109" t="s">
        <v>3906</v>
      </c>
      <c r="G1059" s="70"/>
      <c r="H1059" s="74"/>
      <c r="I1059" s="75"/>
      <c r="J1059" s="75"/>
      <c r="K1059" s="74" t="s">
        <v>25328</v>
      </c>
      <c r="L1059" s="78"/>
      <c r="M1059" s="79"/>
      <c r="N1059" s="79"/>
      <c r="O1059" s="80"/>
      <c r="P1059" s="81"/>
      <c r="Q1059" s="81"/>
      <c r="R1059" s="93"/>
      <c r="S1059" s="93"/>
      <c r="T1059" s="93"/>
      <c r="U1059" s="93"/>
      <c r="V1059" s="52"/>
      <c r="W1059" s="52"/>
      <c r="X1059" s="52"/>
      <c r="Y1059" s="52"/>
      <c r="Z1059" s="51"/>
      <c r="AA1059" s="76"/>
      <c r="AB1059" s="76"/>
      <c r="AC1059" s="77"/>
      <c r="AD1059" s="83" t="s">
        <v>17639</v>
      </c>
      <c r="AE1059" s="83">
        <v>261</v>
      </c>
      <c r="AF1059" s="83">
        <v>535</v>
      </c>
      <c r="AG1059" s="83">
        <v>7367</v>
      </c>
      <c r="AH1059" s="83">
        <v>826</v>
      </c>
      <c r="AI1059" s="83"/>
      <c r="AJ1059" s="83" t="s">
        <v>19222</v>
      </c>
      <c r="AK1059" s="83" t="s">
        <v>16561</v>
      </c>
      <c r="AL1059" s="88" t="s">
        <v>20486</v>
      </c>
      <c r="AM1059" s="83"/>
      <c r="AN1059" s="85">
        <v>41705.641550925924</v>
      </c>
      <c r="AO1059" s="88" t="s">
        <v>21431</v>
      </c>
      <c r="AP1059" s="83" t="b">
        <v>1</v>
      </c>
      <c r="AQ1059" s="83" t="b">
        <v>0</v>
      </c>
      <c r="AR1059" s="83" t="b">
        <v>1</v>
      </c>
      <c r="AS1059" s="83"/>
      <c r="AT1059" s="83">
        <v>1</v>
      </c>
      <c r="AU1059" s="88" t="s">
        <v>22157</v>
      </c>
      <c r="AV1059" s="83" t="b">
        <v>0</v>
      </c>
      <c r="AW1059" s="83" t="s">
        <v>22320</v>
      </c>
      <c r="AX1059" s="88" t="s">
        <v>23377</v>
      </c>
      <c r="AY1059" s="83" t="s">
        <v>66</v>
      </c>
      <c r="AZ1059" s="2"/>
      <c r="BA1059" s="3"/>
      <c r="BB1059" s="3"/>
      <c r="BC1059" s="3"/>
      <c r="BD1059" s="3"/>
    </row>
    <row r="1060" spans="1:56" x14ac:dyDescent="0.3">
      <c r="A1060" s="69" t="s">
        <v>1139</v>
      </c>
      <c r="B1060" s="70"/>
      <c r="C1060" s="70"/>
      <c r="D1060" s="71"/>
      <c r="E1060" s="73"/>
      <c r="F1060" s="109" t="s">
        <v>3907</v>
      </c>
      <c r="G1060" s="70"/>
      <c r="H1060" s="74"/>
      <c r="I1060" s="75"/>
      <c r="J1060" s="75"/>
      <c r="K1060" s="74" t="s">
        <v>25329</v>
      </c>
      <c r="L1060" s="78"/>
      <c r="M1060" s="79"/>
      <c r="N1060" s="79"/>
      <c r="O1060" s="80"/>
      <c r="P1060" s="81"/>
      <c r="Q1060" s="81"/>
      <c r="R1060" s="93"/>
      <c r="S1060" s="93"/>
      <c r="T1060" s="93"/>
      <c r="U1060" s="93"/>
      <c r="V1060" s="52"/>
      <c r="W1060" s="52"/>
      <c r="X1060" s="52"/>
      <c r="Y1060" s="52"/>
      <c r="Z1060" s="51"/>
      <c r="AA1060" s="76"/>
      <c r="AB1060" s="76"/>
      <c r="AC1060" s="77"/>
      <c r="AD1060" s="83" t="s">
        <v>17640</v>
      </c>
      <c r="AE1060" s="83">
        <v>692</v>
      </c>
      <c r="AF1060" s="83">
        <v>23</v>
      </c>
      <c r="AG1060" s="83">
        <v>620</v>
      </c>
      <c r="AH1060" s="83">
        <v>669</v>
      </c>
      <c r="AI1060" s="83"/>
      <c r="AJ1060" s="83"/>
      <c r="AK1060" s="83" t="s">
        <v>16561</v>
      </c>
      <c r="AL1060" s="83"/>
      <c r="AM1060" s="83"/>
      <c r="AN1060" s="85">
        <v>41971.827557870369</v>
      </c>
      <c r="AO1060" s="83"/>
      <c r="AP1060" s="83" t="b">
        <v>1</v>
      </c>
      <c r="AQ1060" s="83" t="b">
        <v>0</v>
      </c>
      <c r="AR1060" s="83" t="b">
        <v>0</v>
      </c>
      <c r="AS1060" s="83"/>
      <c r="AT1060" s="83">
        <v>0</v>
      </c>
      <c r="AU1060" s="88" t="s">
        <v>22157</v>
      </c>
      <c r="AV1060" s="83" t="b">
        <v>0</v>
      </c>
      <c r="AW1060" s="83" t="s">
        <v>22320</v>
      </c>
      <c r="AX1060" s="88" t="s">
        <v>23378</v>
      </c>
      <c r="AY1060" s="83" t="s">
        <v>66</v>
      </c>
      <c r="AZ1060" s="2"/>
      <c r="BA1060" s="3"/>
      <c r="BB1060" s="3"/>
      <c r="BC1060" s="3"/>
      <c r="BD1060" s="3"/>
    </row>
    <row r="1061" spans="1:56" x14ac:dyDescent="0.3">
      <c r="A1061" s="69" t="s">
        <v>1140</v>
      </c>
      <c r="B1061" s="70"/>
      <c r="C1061" s="70"/>
      <c r="D1061" s="71"/>
      <c r="E1061" s="73"/>
      <c r="F1061" s="109" t="s">
        <v>3908</v>
      </c>
      <c r="G1061" s="70"/>
      <c r="H1061" s="74"/>
      <c r="I1061" s="75"/>
      <c r="J1061" s="75"/>
      <c r="K1061" s="74" t="s">
        <v>25330</v>
      </c>
      <c r="L1061" s="78"/>
      <c r="M1061" s="79"/>
      <c r="N1061" s="79"/>
      <c r="O1061" s="80"/>
      <c r="P1061" s="81"/>
      <c r="Q1061" s="81"/>
      <c r="R1061" s="93"/>
      <c r="S1061" s="93"/>
      <c r="T1061" s="93"/>
      <c r="U1061" s="93"/>
      <c r="V1061" s="52"/>
      <c r="W1061" s="52"/>
      <c r="X1061" s="52"/>
      <c r="Y1061" s="52"/>
      <c r="Z1061" s="51"/>
      <c r="AA1061" s="76"/>
      <c r="AB1061" s="76"/>
      <c r="AC1061" s="77"/>
      <c r="AD1061" s="83" t="s">
        <v>17641</v>
      </c>
      <c r="AE1061" s="83">
        <v>471</v>
      </c>
      <c r="AF1061" s="83">
        <v>348</v>
      </c>
      <c r="AG1061" s="83">
        <v>19174</v>
      </c>
      <c r="AH1061" s="83">
        <v>641</v>
      </c>
      <c r="AI1061" s="83"/>
      <c r="AJ1061" s="83" t="s">
        <v>19223</v>
      </c>
      <c r="AK1061" s="83" t="s">
        <v>19896</v>
      </c>
      <c r="AL1061" s="88" t="s">
        <v>20487</v>
      </c>
      <c r="AM1061" s="83"/>
      <c r="AN1061" s="85">
        <v>41370.400254629632</v>
      </c>
      <c r="AO1061" s="88" t="s">
        <v>21432</v>
      </c>
      <c r="AP1061" s="83" t="b">
        <v>1</v>
      </c>
      <c r="AQ1061" s="83" t="b">
        <v>0</v>
      </c>
      <c r="AR1061" s="83" t="b">
        <v>1</v>
      </c>
      <c r="AS1061" s="83"/>
      <c r="AT1061" s="83">
        <v>0</v>
      </c>
      <c r="AU1061" s="88" t="s">
        <v>22157</v>
      </c>
      <c r="AV1061" s="83" t="b">
        <v>0</v>
      </c>
      <c r="AW1061" s="83" t="s">
        <v>22320</v>
      </c>
      <c r="AX1061" s="88" t="s">
        <v>23379</v>
      </c>
      <c r="AY1061" s="83" t="s">
        <v>66</v>
      </c>
      <c r="AZ1061" s="2"/>
      <c r="BA1061" s="3"/>
      <c r="BB1061" s="3"/>
      <c r="BC1061" s="3"/>
      <c r="BD1061" s="3"/>
    </row>
    <row r="1062" spans="1:56" x14ac:dyDescent="0.3">
      <c r="A1062" s="69" t="s">
        <v>1141</v>
      </c>
      <c r="B1062" s="70"/>
      <c r="C1062" s="70"/>
      <c r="D1062" s="71"/>
      <c r="E1062" s="73"/>
      <c r="F1062" s="109" t="s">
        <v>22254</v>
      </c>
      <c r="G1062" s="70"/>
      <c r="H1062" s="74"/>
      <c r="I1062" s="75"/>
      <c r="J1062" s="75"/>
      <c r="K1062" s="74" t="s">
        <v>25331</v>
      </c>
      <c r="L1062" s="78"/>
      <c r="M1062" s="79"/>
      <c r="N1062" s="79"/>
      <c r="O1062" s="80"/>
      <c r="P1062" s="81"/>
      <c r="Q1062" s="81"/>
      <c r="R1062" s="93"/>
      <c r="S1062" s="93"/>
      <c r="T1062" s="93"/>
      <c r="U1062" s="93"/>
      <c r="V1062" s="52"/>
      <c r="W1062" s="52"/>
      <c r="X1062" s="52"/>
      <c r="Y1062" s="52"/>
      <c r="Z1062" s="51"/>
      <c r="AA1062" s="76"/>
      <c r="AB1062" s="76"/>
      <c r="AC1062" s="77"/>
      <c r="AD1062" s="83" t="s">
        <v>17642</v>
      </c>
      <c r="AE1062" s="83">
        <v>24</v>
      </c>
      <c r="AF1062" s="83">
        <v>2</v>
      </c>
      <c r="AG1062" s="83">
        <v>9</v>
      </c>
      <c r="AH1062" s="83">
        <v>20</v>
      </c>
      <c r="AI1062" s="83"/>
      <c r="AJ1062" s="83" t="s">
        <v>17546</v>
      </c>
      <c r="AK1062" s="83"/>
      <c r="AL1062" s="83"/>
      <c r="AM1062" s="83"/>
      <c r="AN1062" s="85">
        <v>41084.231215277781</v>
      </c>
      <c r="AO1062" s="83"/>
      <c r="AP1062" s="83" t="b">
        <v>1</v>
      </c>
      <c r="AQ1062" s="83" t="b">
        <v>0</v>
      </c>
      <c r="AR1062" s="83" t="b">
        <v>0</v>
      </c>
      <c r="AS1062" s="83"/>
      <c r="AT1062" s="83">
        <v>0</v>
      </c>
      <c r="AU1062" s="88" t="s">
        <v>22157</v>
      </c>
      <c r="AV1062" s="83" t="b">
        <v>0</v>
      </c>
      <c r="AW1062" s="83" t="s">
        <v>22320</v>
      </c>
      <c r="AX1062" s="88" t="s">
        <v>23380</v>
      </c>
      <c r="AY1062" s="83" t="s">
        <v>66</v>
      </c>
      <c r="AZ1062" s="2"/>
      <c r="BA1062" s="3"/>
      <c r="BB1062" s="3"/>
      <c r="BC1062" s="3"/>
      <c r="BD1062" s="3"/>
    </row>
    <row r="1063" spans="1:56" x14ac:dyDescent="0.3">
      <c r="A1063" s="69" t="s">
        <v>2159</v>
      </c>
      <c r="B1063" s="70"/>
      <c r="C1063" s="70"/>
      <c r="D1063" s="71"/>
      <c r="E1063" s="73"/>
      <c r="F1063" s="109" t="s">
        <v>22255</v>
      </c>
      <c r="G1063" s="70"/>
      <c r="H1063" s="74"/>
      <c r="I1063" s="75"/>
      <c r="J1063" s="75"/>
      <c r="K1063" s="74" t="s">
        <v>25332</v>
      </c>
      <c r="L1063" s="78"/>
      <c r="M1063" s="79"/>
      <c r="N1063" s="79"/>
      <c r="O1063" s="80"/>
      <c r="P1063" s="81"/>
      <c r="Q1063" s="81"/>
      <c r="R1063" s="93"/>
      <c r="S1063" s="93"/>
      <c r="T1063" s="93"/>
      <c r="U1063" s="93"/>
      <c r="V1063" s="52"/>
      <c r="W1063" s="52"/>
      <c r="X1063" s="52"/>
      <c r="Y1063" s="52"/>
      <c r="Z1063" s="51"/>
      <c r="AA1063" s="76"/>
      <c r="AB1063" s="76"/>
      <c r="AC1063" s="77"/>
      <c r="AD1063" s="83" t="s">
        <v>17643</v>
      </c>
      <c r="AE1063" s="83">
        <v>193</v>
      </c>
      <c r="AF1063" s="83">
        <v>324442</v>
      </c>
      <c r="AG1063" s="83">
        <v>4444</v>
      </c>
      <c r="AH1063" s="83">
        <v>430</v>
      </c>
      <c r="AI1063" s="83"/>
      <c r="AJ1063" s="83" t="s">
        <v>19224</v>
      </c>
      <c r="AK1063" s="83" t="s">
        <v>20131</v>
      </c>
      <c r="AL1063" s="88" t="s">
        <v>20488</v>
      </c>
      <c r="AM1063" s="83"/>
      <c r="AN1063" s="85">
        <v>42093.332939814813</v>
      </c>
      <c r="AO1063" s="88" t="s">
        <v>21433</v>
      </c>
      <c r="AP1063" s="83" t="b">
        <v>0</v>
      </c>
      <c r="AQ1063" s="83" t="b">
        <v>0</v>
      </c>
      <c r="AR1063" s="83" t="b">
        <v>0</v>
      </c>
      <c r="AS1063" s="83"/>
      <c r="AT1063" s="83">
        <v>266</v>
      </c>
      <c r="AU1063" s="88" t="s">
        <v>22157</v>
      </c>
      <c r="AV1063" s="83" t="b">
        <v>1</v>
      </c>
      <c r="AW1063" s="83" t="s">
        <v>22320</v>
      </c>
      <c r="AX1063" s="88" t="s">
        <v>23381</v>
      </c>
      <c r="AY1063" s="83" t="s">
        <v>65</v>
      </c>
      <c r="AZ1063" s="2"/>
      <c r="BA1063" s="3"/>
      <c r="BB1063" s="3"/>
      <c r="BC1063" s="3"/>
      <c r="BD1063" s="3"/>
    </row>
    <row r="1064" spans="1:56" x14ac:dyDescent="0.3">
      <c r="A1064" s="69" t="s">
        <v>2160</v>
      </c>
      <c r="B1064" s="70"/>
      <c r="C1064" s="70"/>
      <c r="D1064" s="71"/>
      <c r="E1064" s="73"/>
      <c r="F1064" s="109" t="s">
        <v>22256</v>
      </c>
      <c r="G1064" s="70"/>
      <c r="H1064" s="74"/>
      <c r="I1064" s="75"/>
      <c r="J1064" s="75"/>
      <c r="K1064" s="74" t="s">
        <v>25333</v>
      </c>
      <c r="L1064" s="78"/>
      <c r="M1064" s="79"/>
      <c r="N1064" s="79"/>
      <c r="O1064" s="80"/>
      <c r="P1064" s="81"/>
      <c r="Q1064" s="81"/>
      <c r="R1064" s="93"/>
      <c r="S1064" s="93"/>
      <c r="T1064" s="93"/>
      <c r="U1064" s="93"/>
      <c r="V1064" s="52"/>
      <c r="W1064" s="52"/>
      <c r="X1064" s="52"/>
      <c r="Y1064" s="52"/>
      <c r="Z1064" s="51"/>
      <c r="AA1064" s="76"/>
      <c r="AB1064" s="76"/>
      <c r="AC1064" s="77"/>
      <c r="AD1064" s="83" t="s">
        <v>17644</v>
      </c>
      <c r="AE1064" s="83">
        <v>174</v>
      </c>
      <c r="AF1064" s="83">
        <v>870004</v>
      </c>
      <c r="AG1064" s="83">
        <v>6951</v>
      </c>
      <c r="AH1064" s="83">
        <v>15</v>
      </c>
      <c r="AI1064" s="83"/>
      <c r="AJ1064" s="83" t="s">
        <v>19225</v>
      </c>
      <c r="AK1064" s="83" t="s">
        <v>20132</v>
      </c>
      <c r="AL1064" s="83"/>
      <c r="AM1064" s="83"/>
      <c r="AN1064" s="85">
        <v>40778.34851851852</v>
      </c>
      <c r="AO1064" s="83"/>
      <c r="AP1064" s="83" t="b">
        <v>0</v>
      </c>
      <c r="AQ1064" s="83" t="b">
        <v>0</v>
      </c>
      <c r="AR1064" s="83" t="b">
        <v>1</v>
      </c>
      <c r="AS1064" s="83"/>
      <c r="AT1064" s="83">
        <v>565</v>
      </c>
      <c r="AU1064" s="88" t="s">
        <v>22168</v>
      </c>
      <c r="AV1064" s="83" t="b">
        <v>1</v>
      </c>
      <c r="AW1064" s="83" t="s">
        <v>22320</v>
      </c>
      <c r="AX1064" s="88" t="s">
        <v>23382</v>
      </c>
      <c r="AY1064" s="83" t="s">
        <v>65</v>
      </c>
      <c r="AZ1064" s="2"/>
      <c r="BA1064" s="3"/>
      <c r="BB1064" s="3"/>
      <c r="BC1064" s="3"/>
      <c r="BD1064" s="3"/>
    </row>
    <row r="1065" spans="1:56" x14ac:dyDescent="0.3">
      <c r="A1065" s="69" t="s">
        <v>1142</v>
      </c>
      <c r="B1065" s="70"/>
      <c r="C1065" s="70"/>
      <c r="D1065" s="71"/>
      <c r="E1065" s="73"/>
      <c r="F1065" s="109" t="s">
        <v>3909</v>
      </c>
      <c r="G1065" s="70"/>
      <c r="H1065" s="74"/>
      <c r="I1065" s="75"/>
      <c r="J1065" s="75"/>
      <c r="K1065" s="74" t="s">
        <v>25334</v>
      </c>
      <c r="L1065" s="78"/>
      <c r="M1065" s="79"/>
      <c r="N1065" s="79"/>
      <c r="O1065" s="80"/>
      <c r="P1065" s="81"/>
      <c r="Q1065" s="81"/>
      <c r="R1065" s="93"/>
      <c r="S1065" s="93"/>
      <c r="T1065" s="93"/>
      <c r="U1065" s="93"/>
      <c r="V1065" s="52"/>
      <c r="W1065" s="52"/>
      <c r="X1065" s="52"/>
      <c r="Y1065" s="52"/>
      <c r="Z1065" s="51"/>
      <c r="AA1065" s="76"/>
      <c r="AB1065" s="76"/>
      <c r="AC1065" s="77"/>
      <c r="AD1065" s="83" t="s">
        <v>17645</v>
      </c>
      <c r="AE1065" s="83">
        <v>79</v>
      </c>
      <c r="AF1065" s="83">
        <v>81</v>
      </c>
      <c r="AG1065" s="83">
        <v>811</v>
      </c>
      <c r="AH1065" s="83">
        <v>1338</v>
      </c>
      <c r="AI1065" s="83"/>
      <c r="AJ1065" s="83" t="s">
        <v>19226</v>
      </c>
      <c r="AK1065" s="83" t="s">
        <v>20133</v>
      </c>
      <c r="AL1065" s="83"/>
      <c r="AM1065" s="83"/>
      <c r="AN1065" s="85">
        <v>43297.835358796299</v>
      </c>
      <c r="AO1065" s="88" t="s">
        <v>21434</v>
      </c>
      <c r="AP1065" s="83" t="b">
        <v>1</v>
      </c>
      <c r="AQ1065" s="83" t="b">
        <v>0</v>
      </c>
      <c r="AR1065" s="83" t="b">
        <v>1</v>
      </c>
      <c r="AS1065" s="83"/>
      <c r="AT1065" s="83">
        <v>0</v>
      </c>
      <c r="AU1065" s="83"/>
      <c r="AV1065" s="83" t="b">
        <v>0</v>
      </c>
      <c r="AW1065" s="83" t="s">
        <v>22320</v>
      </c>
      <c r="AX1065" s="88" t="s">
        <v>23383</v>
      </c>
      <c r="AY1065" s="83" t="s">
        <v>66</v>
      </c>
      <c r="AZ1065" s="2"/>
      <c r="BA1065" s="3"/>
      <c r="BB1065" s="3"/>
      <c r="BC1065" s="3"/>
      <c r="BD1065" s="3"/>
    </row>
    <row r="1066" spans="1:56" x14ac:dyDescent="0.3">
      <c r="A1066" s="69" t="s">
        <v>1143</v>
      </c>
      <c r="B1066" s="70"/>
      <c r="C1066" s="70"/>
      <c r="D1066" s="71"/>
      <c r="E1066" s="73"/>
      <c r="F1066" s="109" t="s">
        <v>3910</v>
      </c>
      <c r="G1066" s="70"/>
      <c r="H1066" s="74"/>
      <c r="I1066" s="75"/>
      <c r="J1066" s="75"/>
      <c r="K1066" s="74" t="s">
        <v>25335</v>
      </c>
      <c r="L1066" s="78"/>
      <c r="M1066" s="79"/>
      <c r="N1066" s="79"/>
      <c r="O1066" s="80"/>
      <c r="P1066" s="81"/>
      <c r="Q1066" s="81"/>
      <c r="R1066" s="93"/>
      <c r="S1066" s="93"/>
      <c r="T1066" s="93"/>
      <c r="U1066" s="93"/>
      <c r="V1066" s="52"/>
      <c r="W1066" s="52"/>
      <c r="X1066" s="52"/>
      <c r="Y1066" s="52"/>
      <c r="Z1066" s="51"/>
      <c r="AA1066" s="76"/>
      <c r="AB1066" s="76"/>
      <c r="AC1066" s="77"/>
      <c r="AD1066" s="83" t="s">
        <v>17646</v>
      </c>
      <c r="AE1066" s="83">
        <v>181</v>
      </c>
      <c r="AF1066" s="83">
        <v>736</v>
      </c>
      <c r="AG1066" s="83">
        <v>9807</v>
      </c>
      <c r="AH1066" s="83">
        <v>50444</v>
      </c>
      <c r="AI1066" s="83"/>
      <c r="AJ1066" s="83" t="s">
        <v>19227</v>
      </c>
      <c r="AK1066" s="83"/>
      <c r="AL1066" s="83"/>
      <c r="AM1066" s="83"/>
      <c r="AN1066" s="85">
        <v>43093.865914351853</v>
      </c>
      <c r="AO1066" s="88" t="s">
        <v>21435</v>
      </c>
      <c r="AP1066" s="83" t="b">
        <v>0</v>
      </c>
      <c r="AQ1066" s="83" t="b">
        <v>0</v>
      </c>
      <c r="AR1066" s="83" t="b">
        <v>0</v>
      </c>
      <c r="AS1066" s="83"/>
      <c r="AT1066" s="83">
        <v>15</v>
      </c>
      <c r="AU1066" s="88" t="s">
        <v>22157</v>
      </c>
      <c r="AV1066" s="83" t="b">
        <v>0</v>
      </c>
      <c r="AW1066" s="83" t="s">
        <v>22320</v>
      </c>
      <c r="AX1066" s="88" t="s">
        <v>23384</v>
      </c>
      <c r="AY1066" s="83" t="s">
        <v>66</v>
      </c>
      <c r="AZ1066" s="2"/>
      <c r="BA1066" s="3"/>
      <c r="BB1066" s="3"/>
      <c r="BC1066" s="3"/>
      <c r="BD1066" s="3"/>
    </row>
    <row r="1067" spans="1:56" x14ac:dyDescent="0.3">
      <c r="A1067" s="69" t="s">
        <v>1144</v>
      </c>
      <c r="B1067" s="70"/>
      <c r="C1067" s="70"/>
      <c r="D1067" s="71"/>
      <c r="E1067" s="73"/>
      <c r="F1067" s="109" t="s">
        <v>3911</v>
      </c>
      <c r="G1067" s="70"/>
      <c r="H1067" s="74"/>
      <c r="I1067" s="75"/>
      <c r="J1067" s="75"/>
      <c r="K1067" s="74" t="s">
        <v>25336</v>
      </c>
      <c r="L1067" s="78"/>
      <c r="M1067" s="79"/>
      <c r="N1067" s="79"/>
      <c r="O1067" s="80"/>
      <c r="P1067" s="81"/>
      <c r="Q1067" s="81"/>
      <c r="R1067" s="93"/>
      <c r="S1067" s="93"/>
      <c r="T1067" s="93"/>
      <c r="U1067" s="93"/>
      <c r="V1067" s="52"/>
      <c r="W1067" s="52"/>
      <c r="X1067" s="52"/>
      <c r="Y1067" s="52"/>
      <c r="Z1067" s="51"/>
      <c r="AA1067" s="76"/>
      <c r="AB1067" s="76"/>
      <c r="AC1067" s="77"/>
      <c r="AD1067" s="83" t="s">
        <v>17100</v>
      </c>
      <c r="AE1067" s="83">
        <v>238</v>
      </c>
      <c r="AF1067" s="83">
        <v>1243</v>
      </c>
      <c r="AG1067" s="83">
        <v>60203</v>
      </c>
      <c r="AH1067" s="83">
        <v>299</v>
      </c>
      <c r="AI1067" s="83"/>
      <c r="AJ1067" s="83" t="s">
        <v>19228</v>
      </c>
      <c r="AK1067" s="83" t="s">
        <v>20134</v>
      </c>
      <c r="AL1067" s="83"/>
      <c r="AM1067" s="83"/>
      <c r="AN1067" s="85">
        <v>40730.809490740743</v>
      </c>
      <c r="AO1067" s="88" t="s">
        <v>21436</v>
      </c>
      <c r="AP1067" s="83" t="b">
        <v>1</v>
      </c>
      <c r="AQ1067" s="83" t="b">
        <v>0</v>
      </c>
      <c r="AR1067" s="83" t="b">
        <v>1</v>
      </c>
      <c r="AS1067" s="83"/>
      <c r="AT1067" s="83">
        <v>7</v>
      </c>
      <c r="AU1067" s="88" t="s">
        <v>22157</v>
      </c>
      <c r="AV1067" s="83" t="b">
        <v>0</v>
      </c>
      <c r="AW1067" s="83" t="s">
        <v>22320</v>
      </c>
      <c r="AX1067" s="88" t="s">
        <v>23385</v>
      </c>
      <c r="AY1067" s="83" t="s">
        <v>66</v>
      </c>
      <c r="AZ1067" s="2"/>
      <c r="BA1067" s="3"/>
      <c r="BB1067" s="3"/>
      <c r="BC1067" s="3"/>
      <c r="BD1067" s="3"/>
    </row>
    <row r="1068" spans="1:56" x14ac:dyDescent="0.3">
      <c r="A1068" s="69" t="s">
        <v>1901</v>
      </c>
      <c r="B1068" s="70"/>
      <c r="C1068" s="70"/>
      <c r="D1068" s="71"/>
      <c r="E1068" s="73"/>
      <c r="F1068" s="109" t="s">
        <v>4602</v>
      </c>
      <c r="G1068" s="70"/>
      <c r="H1068" s="74"/>
      <c r="I1068" s="75"/>
      <c r="J1068" s="75"/>
      <c r="K1068" s="74" t="s">
        <v>25337</v>
      </c>
      <c r="L1068" s="78"/>
      <c r="M1068" s="79"/>
      <c r="N1068" s="79"/>
      <c r="O1068" s="80"/>
      <c r="P1068" s="81"/>
      <c r="Q1068" s="81"/>
      <c r="R1068" s="93"/>
      <c r="S1068" s="93"/>
      <c r="T1068" s="93"/>
      <c r="U1068" s="93"/>
      <c r="V1068" s="52"/>
      <c r="W1068" s="52"/>
      <c r="X1068" s="52"/>
      <c r="Y1068" s="52"/>
      <c r="Z1068" s="51"/>
      <c r="AA1068" s="76"/>
      <c r="AB1068" s="76"/>
      <c r="AC1068" s="77"/>
      <c r="AD1068" s="83" t="s">
        <v>16949</v>
      </c>
      <c r="AE1068" s="83">
        <v>1112</v>
      </c>
      <c r="AF1068" s="83">
        <v>22216</v>
      </c>
      <c r="AG1068" s="83">
        <v>32584</v>
      </c>
      <c r="AH1068" s="83">
        <v>3493</v>
      </c>
      <c r="AI1068" s="83"/>
      <c r="AJ1068" s="83"/>
      <c r="AK1068" s="83" t="s">
        <v>20135</v>
      </c>
      <c r="AL1068" s="88" t="s">
        <v>20489</v>
      </c>
      <c r="AM1068" s="83"/>
      <c r="AN1068" s="85">
        <v>41475.186516203707</v>
      </c>
      <c r="AO1068" s="83"/>
      <c r="AP1068" s="83" t="b">
        <v>1</v>
      </c>
      <c r="AQ1068" s="83" t="b">
        <v>0</v>
      </c>
      <c r="AR1068" s="83" t="b">
        <v>1</v>
      </c>
      <c r="AS1068" s="83"/>
      <c r="AT1068" s="83">
        <v>69</v>
      </c>
      <c r="AU1068" s="88" t="s">
        <v>22157</v>
      </c>
      <c r="AV1068" s="83" t="b">
        <v>0</v>
      </c>
      <c r="AW1068" s="83" t="s">
        <v>22320</v>
      </c>
      <c r="AX1068" s="88" t="s">
        <v>23386</v>
      </c>
      <c r="AY1068" s="83" t="s">
        <v>66</v>
      </c>
      <c r="AZ1068" s="2"/>
      <c r="BA1068" s="3"/>
      <c r="BB1068" s="3"/>
      <c r="BC1068" s="3"/>
      <c r="BD1068" s="3"/>
    </row>
    <row r="1069" spans="1:56" x14ac:dyDescent="0.3">
      <c r="A1069" s="69" t="s">
        <v>1145</v>
      </c>
      <c r="B1069" s="70"/>
      <c r="C1069" s="70"/>
      <c r="D1069" s="71"/>
      <c r="E1069" s="73"/>
      <c r="F1069" s="109" t="s">
        <v>3912</v>
      </c>
      <c r="G1069" s="70"/>
      <c r="H1069" s="74"/>
      <c r="I1069" s="75"/>
      <c r="J1069" s="75"/>
      <c r="K1069" s="74" t="s">
        <v>25338</v>
      </c>
      <c r="L1069" s="78"/>
      <c r="M1069" s="79"/>
      <c r="N1069" s="79"/>
      <c r="O1069" s="80"/>
      <c r="P1069" s="81"/>
      <c r="Q1069" s="81"/>
      <c r="R1069" s="93"/>
      <c r="S1069" s="93"/>
      <c r="T1069" s="93"/>
      <c r="U1069" s="93"/>
      <c r="V1069" s="52"/>
      <c r="W1069" s="52"/>
      <c r="X1069" s="52"/>
      <c r="Y1069" s="52"/>
      <c r="Z1069" s="51"/>
      <c r="AA1069" s="76"/>
      <c r="AB1069" s="76"/>
      <c r="AC1069" s="77"/>
      <c r="AD1069" s="83" t="s">
        <v>17647</v>
      </c>
      <c r="AE1069" s="83">
        <v>295</v>
      </c>
      <c r="AF1069" s="83">
        <v>243</v>
      </c>
      <c r="AG1069" s="83">
        <v>5135</v>
      </c>
      <c r="AH1069" s="83">
        <v>267</v>
      </c>
      <c r="AI1069" s="83"/>
      <c r="AJ1069" s="83" t="s">
        <v>19229</v>
      </c>
      <c r="AK1069" s="83" t="s">
        <v>16552</v>
      </c>
      <c r="AL1069" s="88" t="s">
        <v>20490</v>
      </c>
      <c r="AM1069" s="83"/>
      <c r="AN1069" s="85">
        <v>42150.743159722224</v>
      </c>
      <c r="AO1069" s="88" t="s">
        <v>21437</v>
      </c>
      <c r="AP1069" s="83" t="b">
        <v>1</v>
      </c>
      <c r="AQ1069" s="83" t="b">
        <v>0</v>
      </c>
      <c r="AR1069" s="83" t="b">
        <v>1</v>
      </c>
      <c r="AS1069" s="83"/>
      <c r="AT1069" s="83">
        <v>0</v>
      </c>
      <c r="AU1069" s="88" t="s">
        <v>22157</v>
      </c>
      <c r="AV1069" s="83" t="b">
        <v>0</v>
      </c>
      <c r="AW1069" s="83" t="s">
        <v>22320</v>
      </c>
      <c r="AX1069" s="88" t="s">
        <v>23387</v>
      </c>
      <c r="AY1069" s="83" t="s">
        <v>66</v>
      </c>
      <c r="AZ1069" s="2"/>
      <c r="BA1069" s="3"/>
      <c r="BB1069" s="3"/>
      <c r="BC1069" s="3"/>
      <c r="BD1069" s="3"/>
    </row>
    <row r="1070" spans="1:56" x14ac:dyDescent="0.3">
      <c r="A1070" s="69" t="s">
        <v>1146</v>
      </c>
      <c r="B1070" s="70"/>
      <c r="C1070" s="70"/>
      <c r="D1070" s="71"/>
      <c r="E1070" s="73"/>
      <c r="F1070" s="109" t="s">
        <v>3913</v>
      </c>
      <c r="G1070" s="70"/>
      <c r="H1070" s="74"/>
      <c r="I1070" s="75"/>
      <c r="J1070" s="75"/>
      <c r="K1070" s="74" t="s">
        <v>25339</v>
      </c>
      <c r="L1070" s="78"/>
      <c r="M1070" s="79"/>
      <c r="N1070" s="79"/>
      <c r="O1070" s="80"/>
      <c r="P1070" s="81"/>
      <c r="Q1070" s="81"/>
      <c r="R1070" s="93"/>
      <c r="S1070" s="93"/>
      <c r="T1070" s="93"/>
      <c r="U1070" s="93"/>
      <c r="V1070" s="52"/>
      <c r="W1070" s="52"/>
      <c r="X1070" s="52"/>
      <c r="Y1070" s="52"/>
      <c r="Z1070" s="51"/>
      <c r="AA1070" s="76"/>
      <c r="AB1070" s="76"/>
      <c r="AC1070" s="77"/>
      <c r="AD1070" s="83" t="s">
        <v>17648</v>
      </c>
      <c r="AE1070" s="83">
        <v>190</v>
      </c>
      <c r="AF1070" s="83">
        <v>95</v>
      </c>
      <c r="AG1070" s="83">
        <v>1108</v>
      </c>
      <c r="AH1070" s="83">
        <v>844</v>
      </c>
      <c r="AI1070" s="83"/>
      <c r="AJ1070" s="83" t="s">
        <v>19230</v>
      </c>
      <c r="AK1070" s="83" t="s">
        <v>20129</v>
      </c>
      <c r="AL1070" s="83"/>
      <c r="AM1070" s="83"/>
      <c r="AN1070" s="85">
        <v>42373.884629629632</v>
      </c>
      <c r="AO1070" s="88" t="s">
        <v>21438</v>
      </c>
      <c r="AP1070" s="83" t="b">
        <v>1</v>
      </c>
      <c r="AQ1070" s="83" t="b">
        <v>0</v>
      </c>
      <c r="AR1070" s="83" t="b">
        <v>1</v>
      </c>
      <c r="AS1070" s="83"/>
      <c r="AT1070" s="83">
        <v>0</v>
      </c>
      <c r="AU1070" s="83"/>
      <c r="AV1070" s="83" t="b">
        <v>0</v>
      </c>
      <c r="AW1070" s="83" t="s">
        <v>22320</v>
      </c>
      <c r="AX1070" s="88" t="s">
        <v>23388</v>
      </c>
      <c r="AY1070" s="83" t="s">
        <v>66</v>
      </c>
      <c r="AZ1070" s="2"/>
      <c r="BA1070" s="3"/>
      <c r="BB1070" s="3"/>
      <c r="BC1070" s="3"/>
      <c r="BD1070" s="3"/>
    </row>
    <row r="1071" spans="1:56" x14ac:dyDescent="0.3">
      <c r="A1071" s="69" t="s">
        <v>1147</v>
      </c>
      <c r="B1071" s="70"/>
      <c r="C1071" s="70"/>
      <c r="D1071" s="71"/>
      <c r="E1071" s="73"/>
      <c r="F1071" s="109" t="s">
        <v>3914</v>
      </c>
      <c r="G1071" s="70"/>
      <c r="H1071" s="74"/>
      <c r="I1071" s="75"/>
      <c r="J1071" s="75"/>
      <c r="K1071" s="74" t="s">
        <v>25340</v>
      </c>
      <c r="L1071" s="78"/>
      <c r="M1071" s="79"/>
      <c r="N1071" s="79"/>
      <c r="O1071" s="80"/>
      <c r="P1071" s="81"/>
      <c r="Q1071" s="81"/>
      <c r="R1071" s="93"/>
      <c r="S1071" s="93"/>
      <c r="T1071" s="93"/>
      <c r="U1071" s="93"/>
      <c r="V1071" s="52"/>
      <c r="W1071" s="52"/>
      <c r="X1071" s="52"/>
      <c r="Y1071" s="52"/>
      <c r="Z1071" s="51"/>
      <c r="AA1071" s="76"/>
      <c r="AB1071" s="76"/>
      <c r="AC1071" s="77"/>
      <c r="AD1071" s="83" t="s">
        <v>17649</v>
      </c>
      <c r="AE1071" s="83">
        <v>137</v>
      </c>
      <c r="AF1071" s="83">
        <v>242</v>
      </c>
      <c r="AG1071" s="83">
        <v>10721</v>
      </c>
      <c r="AH1071" s="83">
        <v>275</v>
      </c>
      <c r="AI1071" s="83"/>
      <c r="AJ1071" s="83" t="s">
        <v>19231</v>
      </c>
      <c r="AK1071" s="83" t="s">
        <v>20136</v>
      </c>
      <c r="AL1071" s="83"/>
      <c r="AM1071" s="83"/>
      <c r="AN1071" s="85">
        <v>40716.077384259261</v>
      </c>
      <c r="AO1071" s="88" t="s">
        <v>21439</v>
      </c>
      <c r="AP1071" s="83" t="b">
        <v>0</v>
      </c>
      <c r="AQ1071" s="83" t="b">
        <v>0</v>
      </c>
      <c r="AR1071" s="83" t="b">
        <v>1</v>
      </c>
      <c r="AS1071" s="83"/>
      <c r="AT1071" s="83">
        <v>1</v>
      </c>
      <c r="AU1071" s="88" t="s">
        <v>22170</v>
      </c>
      <c r="AV1071" s="83" t="b">
        <v>0</v>
      </c>
      <c r="AW1071" s="83" t="s">
        <v>22320</v>
      </c>
      <c r="AX1071" s="88" t="s">
        <v>23389</v>
      </c>
      <c r="AY1071" s="83" t="s">
        <v>66</v>
      </c>
      <c r="AZ1071" s="2"/>
      <c r="BA1071" s="3"/>
      <c r="BB1071" s="3"/>
      <c r="BC1071" s="3"/>
      <c r="BD1071" s="3"/>
    </row>
    <row r="1072" spans="1:56" x14ac:dyDescent="0.3">
      <c r="A1072" s="69" t="s">
        <v>1148</v>
      </c>
      <c r="B1072" s="70"/>
      <c r="C1072" s="70"/>
      <c r="D1072" s="71"/>
      <c r="E1072" s="73"/>
      <c r="F1072" s="109" t="s">
        <v>3915</v>
      </c>
      <c r="G1072" s="70"/>
      <c r="H1072" s="74"/>
      <c r="I1072" s="75"/>
      <c r="J1072" s="75"/>
      <c r="K1072" s="74" t="s">
        <v>25341</v>
      </c>
      <c r="L1072" s="78"/>
      <c r="M1072" s="79"/>
      <c r="N1072" s="79"/>
      <c r="O1072" s="80"/>
      <c r="P1072" s="81"/>
      <c r="Q1072" s="81"/>
      <c r="R1072" s="93"/>
      <c r="S1072" s="93"/>
      <c r="T1072" s="93"/>
      <c r="U1072" s="93"/>
      <c r="V1072" s="52"/>
      <c r="W1072" s="52"/>
      <c r="X1072" s="52"/>
      <c r="Y1072" s="52"/>
      <c r="Z1072" s="51"/>
      <c r="AA1072" s="76"/>
      <c r="AB1072" s="76"/>
      <c r="AC1072" s="77"/>
      <c r="AD1072" s="83" t="s">
        <v>17650</v>
      </c>
      <c r="AE1072" s="83">
        <v>43</v>
      </c>
      <c r="AF1072" s="83">
        <v>28</v>
      </c>
      <c r="AG1072" s="83">
        <v>835</v>
      </c>
      <c r="AH1072" s="83">
        <v>693</v>
      </c>
      <c r="AI1072" s="83"/>
      <c r="AJ1072" s="83"/>
      <c r="AK1072" s="83"/>
      <c r="AL1072" s="83"/>
      <c r="AM1072" s="83"/>
      <c r="AN1072" s="85">
        <v>43795.439606481479</v>
      </c>
      <c r="AO1072" s="88" t="s">
        <v>21440</v>
      </c>
      <c r="AP1072" s="83" t="b">
        <v>1</v>
      </c>
      <c r="AQ1072" s="83" t="b">
        <v>0</v>
      </c>
      <c r="AR1072" s="83" t="b">
        <v>0</v>
      </c>
      <c r="AS1072" s="83"/>
      <c r="AT1072" s="83">
        <v>0</v>
      </c>
      <c r="AU1072" s="83"/>
      <c r="AV1072" s="83" t="b">
        <v>0</v>
      </c>
      <c r="AW1072" s="83" t="s">
        <v>22320</v>
      </c>
      <c r="AX1072" s="88" t="s">
        <v>23390</v>
      </c>
      <c r="AY1072" s="83" t="s">
        <v>66</v>
      </c>
      <c r="AZ1072" s="2"/>
      <c r="BA1072" s="3"/>
      <c r="BB1072" s="3"/>
      <c r="BC1072" s="3"/>
      <c r="BD1072" s="3"/>
    </row>
    <row r="1073" spans="1:56" x14ac:dyDescent="0.3">
      <c r="A1073" s="69" t="s">
        <v>1149</v>
      </c>
      <c r="B1073" s="70"/>
      <c r="C1073" s="70"/>
      <c r="D1073" s="71"/>
      <c r="E1073" s="73"/>
      <c r="F1073" s="109" t="s">
        <v>3062</v>
      </c>
      <c r="G1073" s="70"/>
      <c r="H1073" s="74"/>
      <c r="I1073" s="75"/>
      <c r="J1073" s="75"/>
      <c r="K1073" s="74" t="s">
        <v>25342</v>
      </c>
      <c r="L1073" s="78"/>
      <c r="M1073" s="79"/>
      <c r="N1073" s="79"/>
      <c r="O1073" s="80"/>
      <c r="P1073" s="81"/>
      <c r="Q1073" s="81"/>
      <c r="R1073" s="93"/>
      <c r="S1073" s="93"/>
      <c r="T1073" s="93"/>
      <c r="U1073" s="93"/>
      <c r="V1073" s="52"/>
      <c r="W1073" s="52"/>
      <c r="X1073" s="52"/>
      <c r="Y1073" s="52"/>
      <c r="Z1073" s="51"/>
      <c r="AA1073" s="76"/>
      <c r="AB1073" s="76"/>
      <c r="AC1073" s="77"/>
      <c r="AD1073" s="83" t="s">
        <v>17651</v>
      </c>
      <c r="AE1073" s="83">
        <v>316</v>
      </c>
      <c r="AF1073" s="83">
        <v>97</v>
      </c>
      <c r="AG1073" s="83">
        <v>8818</v>
      </c>
      <c r="AH1073" s="83">
        <v>7089</v>
      </c>
      <c r="AI1073" s="83"/>
      <c r="AJ1073" s="83" t="s">
        <v>19232</v>
      </c>
      <c r="AK1073" s="83"/>
      <c r="AL1073" s="83"/>
      <c r="AM1073" s="83"/>
      <c r="AN1073" s="85">
        <v>43775.672546296293</v>
      </c>
      <c r="AO1073" s="83"/>
      <c r="AP1073" s="83" t="b">
        <v>1</v>
      </c>
      <c r="AQ1073" s="83" t="b">
        <v>1</v>
      </c>
      <c r="AR1073" s="83" t="b">
        <v>0</v>
      </c>
      <c r="AS1073" s="83"/>
      <c r="AT1073" s="83">
        <v>1</v>
      </c>
      <c r="AU1073" s="83"/>
      <c r="AV1073" s="83" t="b">
        <v>0</v>
      </c>
      <c r="AW1073" s="83" t="s">
        <v>22320</v>
      </c>
      <c r="AX1073" s="88" t="s">
        <v>23391</v>
      </c>
      <c r="AY1073" s="83" t="s">
        <v>66</v>
      </c>
      <c r="AZ1073" s="2"/>
      <c r="BA1073" s="3"/>
      <c r="BB1073" s="3"/>
      <c r="BC1073" s="3"/>
      <c r="BD1073" s="3"/>
    </row>
    <row r="1074" spans="1:56" x14ac:dyDescent="0.3">
      <c r="A1074" s="69" t="s">
        <v>1150</v>
      </c>
      <c r="B1074" s="70"/>
      <c r="C1074" s="70"/>
      <c r="D1074" s="71"/>
      <c r="E1074" s="73"/>
      <c r="F1074" s="109" t="s">
        <v>3916</v>
      </c>
      <c r="G1074" s="70"/>
      <c r="H1074" s="74"/>
      <c r="I1074" s="75"/>
      <c r="J1074" s="75"/>
      <c r="K1074" s="74" t="s">
        <v>25343</v>
      </c>
      <c r="L1074" s="78"/>
      <c r="M1074" s="79"/>
      <c r="N1074" s="79"/>
      <c r="O1074" s="80"/>
      <c r="P1074" s="81"/>
      <c r="Q1074" s="81"/>
      <c r="R1074" s="93"/>
      <c r="S1074" s="93"/>
      <c r="T1074" s="93"/>
      <c r="U1074" s="93"/>
      <c r="V1074" s="52"/>
      <c r="W1074" s="52"/>
      <c r="X1074" s="52"/>
      <c r="Y1074" s="52"/>
      <c r="Z1074" s="51"/>
      <c r="AA1074" s="76"/>
      <c r="AB1074" s="76"/>
      <c r="AC1074" s="77"/>
      <c r="AD1074" s="83" t="s">
        <v>17652</v>
      </c>
      <c r="AE1074" s="83">
        <v>146</v>
      </c>
      <c r="AF1074" s="83">
        <v>707</v>
      </c>
      <c r="AG1074" s="83">
        <v>47908</v>
      </c>
      <c r="AH1074" s="83">
        <v>38</v>
      </c>
      <c r="AI1074" s="83"/>
      <c r="AJ1074" s="88" t="s">
        <v>19233</v>
      </c>
      <c r="AK1074" s="83" t="s">
        <v>19894</v>
      </c>
      <c r="AL1074" s="83"/>
      <c r="AM1074" s="83"/>
      <c r="AN1074" s="85">
        <v>42677.642800925925</v>
      </c>
      <c r="AO1074" s="88" t="s">
        <v>21441</v>
      </c>
      <c r="AP1074" s="83" t="b">
        <v>1</v>
      </c>
      <c r="AQ1074" s="83" t="b">
        <v>0</v>
      </c>
      <c r="AR1074" s="83" t="b">
        <v>1</v>
      </c>
      <c r="AS1074" s="83"/>
      <c r="AT1074" s="83">
        <v>9</v>
      </c>
      <c r="AU1074" s="83"/>
      <c r="AV1074" s="83" t="b">
        <v>0</v>
      </c>
      <c r="AW1074" s="83" t="s">
        <v>22320</v>
      </c>
      <c r="AX1074" s="88" t="s">
        <v>23392</v>
      </c>
      <c r="AY1074" s="83" t="s">
        <v>66</v>
      </c>
      <c r="AZ1074" s="2"/>
      <c r="BA1074" s="3"/>
      <c r="BB1074" s="3"/>
      <c r="BC1074" s="3"/>
      <c r="BD1074" s="3"/>
    </row>
    <row r="1075" spans="1:56" x14ac:dyDescent="0.3">
      <c r="A1075" s="69" t="s">
        <v>1151</v>
      </c>
      <c r="B1075" s="70"/>
      <c r="C1075" s="70"/>
      <c r="D1075" s="71"/>
      <c r="E1075" s="73"/>
      <c r="F1075" s="109" t="s">
        <v>3917</v>
      </c>
      <c r="G1075" s="70"/>
      <c r="H1075" s="74"/>
      <c r="I1075" s="75"/>
      <c r="J1075" s="75"/>
      <c r="K1075" s="74" t="s">
        <v>25344</v>
      </c>
      <c r="L1075" s="78"/>
      <c r="M1075" s="79"/>
      <c r="N1075" s="79"/>
      <c r="O1075" s="80"/>
      <c r="P1075" s="81"/>
      <c r="Q1075" s="81"/>
      <c r="R1075" s="93"/>
      <c r="S1075" s="93"/>
      <c r="T1075" s="93"/>
      <c r="U1075" s="93"/>
      <c r="V1075" s="52"/>
      <c r="W1075" s="52"/>
      <c r="X1075" s="52"/>
      <c r="Y1075" s="52"/>
      <c r="Z1075" s="51"/>
      <c r="AA1075" s="76"/>
      <c r="AB1075" s="76"/>
      <c r="AC1075" s="77"/>
      <c r="AD1075" s="83" t="s">
        <v>17653</v>
      </c>
      <c r="AE1075" s="83">
        <v>25</v>
      </c>
      <c r="AF1075" s="83">
        <v>12</v>
      </c>
      <c r="AG1075" s="83">
        <v>193</v>
      </c>
      <c r="AH1075" s="83">
        <v>139</v>
      </c>
      <c r="AI1075" s="83"/>
      <c r="AJ1075" s="83"/>
      <c r="AK1075" s="83"/>
      <c r="AL1075" s="83"/>
      <c r="AM1075" s="83"/>
      <c r="AN1075" s="85">
        <v>41704.786030092589</v>
      </c>
      <c r="AO1075" s="83"/>
      <c r="AP1075" s="83" t="b">
        <v>1</v>
      </c>
      <c r="AQ1075" s="83" t="b">
        <v>0</v>
      </c>
      <c r="AR1075" s="83" t="b">
        <v>0</v>
      </c>
      <c r="AS1075" s="83"/>
      <c r="AT1075" s="83">
        <v>0</v>
      </c>
      <c r="AU1075" s="88" t="s">
        <v>22157</v>
      </c>
      <c r="AV1075" s="83" t="b">
        <v>0</v>
      </c>
      <c r="AW1075" s="83" t="s">
        <v>22320</v>
      </c>
      <c r="AX1075" s="88" t="s">
        <v>23393</v>
      </c>
      <c r="AY1075" s="83" t="s">
        <v>66</v>
      </c>
      <c r="AZ1075" s="2"/>
      <c r="BA1075" s="3"/>
      <c r="BB1075" s="3"/>
      <c r="BC1075" s="3"/>
      <c r="BD1075" s="3"/>
    </row>
    <row r="1076" spans="1:56" x14ac:dyDescent="0.3">
      <c r="A1076" s="69" t="s">
        <v>1152</v>
      </c>
      <c r="B1076" s="70"/>
      <c r="C1076" s="70"/>
      <c r="D1076" s="71"/>
      <c r="E1076" s="73"/>
      <c r="F1076" s="109" t="s">
        <v>3918</v>
      </c>
      <c r="G1076" s="70"/>
      <c r="H1076" s="74"/>
      <c r="I1076" s="75"/>
      <c r="J1076" s="75"/>
      <c r="K1076" s="74" t="s">
        <v>25345</v>
      </c>
      <c r="L1076" s="78"/>
      <c r="M1076" s="79"/>
      <c r="N1076" s="79"/>
      <c r="O1076" s="80"/>
      <c r="P1076" s="81"/>
      <c r="Q1076" s="81"/>
      <c r="R1076" s="93"/>
      <c r="S1076" s="93"/>
      <c r="T1076" s="93"/>
      <c r="U1076" s="93"/>
      <c r="V1076" s="52"/>
      <c r="W1076" s="52"/>
      <c r="X1076" s="52"/>
      <c r="Y1076" s="52"/>
      <c r="Z1076" s="51"/>
      <c r="AA1076" s="76"/>
      <c r="AB1076" s="76"/>
      <c r="AC1076" s="77"/>
      <c r="AD1076" s="83" t="s">
        <v>17654</v>
      </c>
      <c r="AE1076" s="83">
        <v>98</v>
      </c>
      <c r="AF1076" s="83">
        <v>212</v>
      </c>
      <c r="AG1076" s="83">
        <v>10771</v>
      </c>
      <c r="AH1076" s="83">
        <v>267</v>
      </c>
      <c r="AI1076" s="83"/>
      <c r="AJ1076" s="83" t="s">
        <v>19234</v>
      </c>
      <c r="AK1076" s="83" t="s">
        <v>16552</v>
      </c>
      <c r="AL1076" s="83"/>
      <c r="AM1076" s="83"/>
      <c r="AN1076" s="85">
        <v>41051.649872685186</v>
      </c>
      <c r="AO1076" s="88" t="s">
        <v>21442</v>
      </c>
      <c r="AP1076" s="83" t="b">
        <v>0</v>
      </c>
      <c r="AQ1076" s="83" t="b">
        <v>0</v>
      </c>
      <c r="AR1076" s="83" t="b">
        <v>0</v>
      </c>
      <c r="AS1076" s="83"/>
      <c r="AT1076" s="83">
        <v>0</v>
      </c>
      <c r="AU1076" s="88" t="s">
        <v>22157</v>
      </c>
      <c r="AV1076" s="83" t="b">
        <v>0</v>
      </c>
      <c r="AW1076" s="83" t="s">
        <v>22320</v>
      </c>
      <c r="AX1076" s="88" t="s">
        <v>23394</v>
      </c>
      <c r="AY1076" s="83" t="s">
        <v>66</v>
      </c>
      <c r="AZ1076" s="2"/>
      <c r="BA1076" s="3"/>
      <c r="BB1076" s="3"/>
      <c r="BC1076" s="3"/>
      <c r="BD1076" s="3"/>
    </row>
    <row r="1077" spans="1:56" x14ac:dyDescent="0.3">
      <c r="A1077" s="69" t="s">
        <v>1153</v>
      </c>
      <c r="B1077" s="70"/>
      <c r="C1077" s="70"/>
      <c r="D1077" s="71"/>
      <c r="E1077" s="73"/>
      <c r="F1077" s="109" t="s">
        <v>3919</v>
      </c>
      <c r="G1077" s="70"/>
      <c r="H1077" s="74"/>
      <c r="I1077" s="75"/>
      <c r="J1077" s="75"/>
      <c r="K1077" s="74" t="s">
        <v>25346</v>
      </c>
      <c r="L1077" s="78"/>
      <c r="M1077" s="79"/>
      <c r="N1077" s="79"/>
      <c r="O1077" s="80"/>
      <c r="P1077" s="81"/>
      <c r="Q1077" s="81"/>
      <c r="R1077" s="93"/>
      <c r="S1077" s="93"/>
      <c r="T1077" s="93"/>
      <c r="U1077" s="93"/>
      <c r="V1077" s="52"/>
      <c r="W1077" s="52"/>
      <c r="X1077" s="52"/>
      <c r="Y1077" s="52"/>
      <c r="Z1077" s="51"/>
      <c r="AA1077" s="76"/>
      <c r="AB1077" s="76"/>
      <c r="AC1077" s="77"/>
      <c r="AD1077" s="83" t="s">
        <v>17655</v>
      </c>
      <c r="AE1077" s="83">
        <v>374</v>
      </c>
      <c r="AF1077" s="83">
        <v>44</v>
      </c>
      <c r="AG1077" s="83">
        <v>1361</v>
      </c>
      <c r="AH1077" s="83">
        <v>508</v>
      </c>
      <c r="AI1077" s="83"/>
      <c r="AJ1077" s="83" t="s">
        <v>19235</v>
      </c>
      <c r="AK1077" s="83" t="s">
        <v>20137</v>
      </c>
      <c r="AL1077" s="83"/>
      <c r="AM1077" s="83"/>
      <c r="AN1077" s="85">
        <v>43717.062916666669</v>
      </c>
      <c r="AO1077" s="88" t="s">
        <v>21443</v>
      </c>
      <c r="AP1077" s="83" t="b">
        <v>1</v>
      </c>
      <c r="AQ1077" s="83" t="b">
        <v>0</v>
      </c>
      <c r="AR1077" s="83" t="b">
        <v>0</v>
      </c>
      <c r="AS1077" s="83"/>
      <c r="AT1077" s="83">
        <v>0</v>
      </c>
      <c r="AU1077" s="83"/>
      <c r="AV1077" s="83" t="b">
        <v>0</v>
      </c>
      <c r="AW1077" s="83" t="s">
        <v>22320</v>
      </c>
      <c r="AX1077" s="88" t="s">
        <v>23395</v>
      </c>
      <c r="AY1077" s="83" t="s">
        <v>66</v>
      </c>
      <c r="AZ1077" s="2"/>
      <c r="BA1077" s="3"/>
      <c r="BB1077" s="3"/>
      <c r="BC1077" s="3"/>
      <c r="BD1077" s="3"/>
    </row>
    <row r="1078" spans="1:56" x14ac:dyDescent="0.3">
      <c r="A1078" s="69" t="s">
        <v>1184</v>
      </c>
      <c r="B1078" s="70"/>
      <c r="C1078" s="70"/>
      <c r="D1078" s="71"/>
      <c r="E1078" s="73"/>
      <c r="F1078" s="109" t="s">
        <v>3949</v>
      </c>
      <c r="G1078" s="70"/>
      <c r="H1078" s="74"/>
      <c r="I1078" s="75"/>
      <c r="J1078" s="75"/>
      <c r="K1078" s="74" t="s">
        <v>25347</v>
      </c>
      <c r="L1078" s="78"/>
      <c r="M1078" s="79"/>
      <c r="N1078" s="79"/>
      <c r="O1078" s="80"/>
      <c r="P1078" s="81"/>
      <c r="Q1078" s="81"/>
      <c r="R1078" s="93"/>
      <c r="S1078" s="93"/>
      <c r="T1078" s="93"/>
      <c r="U1078" s="93"/>
      <c r="V1078" s="52"/>
      <c r="W1078" s="52"/>
      <c r="X1078" s="52"/>
      <c r="Y1078" s="52"/>
      <c r="Z1078" s="51"/>
      <c r="AA1078" s="76"/>
      <c r="AB1078" s="76"/>
      <c r="AC1078" s="77"/>
      <c r="AD1078" s="83" t="s">
        <v>17656</v>
      </c>
      <c r="AE1078" s="83">
        <v>345</v>
      </c>
      <c r="AF1078" s="83">
        <v>192</v>
      </c>
      <c r="AG1078" s="83">
        <v>9447</v>
      </c>
      <c r="AH1078" s="83">
        <v>7472</v>
      </c>
      <c r="AI1078" s="83"/>
      <c r="AJ1078" s="83" t="s">
        <v>19236</v>
      </c>
      <c r="AK1078" s="83" t="s">
        <v>20138</v>
      </c>
      <c r="AL1078" s="88" t="s">
        <v>20491</v>
      </c>
      <c r="AM1078" s="83"/>
      <c r="AN1078" s="85">
        <v>43355.742476851854</v>
      </c>
      <c r="AO1078" s="88" t="s">
        <v>21444</v>
      </c>
      <c r="AP1078" s="83" t="b">
        <v>0</v>
      </c>
      <c r="AQ1078" s="83" t="b">
        <v>0</v>
      </c>
      <c r="AR1078" s="83" t="b">
        <v>1</v>
      </c>
      <c r="AS1078" s="83"/>
      <c r="AT1078" s="83">
        <v>1</v>
      </c>
      <c r="AU1078" s="88" t="s">
        <v>22157</v>
      </c>
      <c r="AV1078" s="83" t="b">
        <v>0</v>
      </c>
      <c r="AW1078" s="83" t="s">
        <v>22320</v>
      </c>
      <c r="AX1078" s="88" t="s">
        <v>23396</v>
      </c>
      <c r="AY1078" s="83" t="s">
        <v>66</v>
      </c>
      <c r="AZ1078" s="2"/>
      <c r="BA1078" s="3"/>
      <c r="BB1078" s="3"/>
      <c r="BC1078" s="3"/>
      <c r="BD1078" s="3"/>
    </row>
    <row r="1079" spans="1:56" x14ac:dyDescent="0.3">
      <c r="A1079" s="69" t="s">
        <v>1154</v>
      </c>
      <c r="B1079" s="70"/>
      <c r="C1079" s="70"/>
      <c r="D1079" s="71"/>
      <c r="E1079" s="73"/>
      <c r="F1079" s="109" t="s">
        <v>3920</v>
      </c>
      <c r="G1079" s="70"/>
      <c r="H1079" s="74"/>
      <c r="I1079" s="75"/>
      <c r="J1079" s="75"/>
      <c r="K1079" s="74" t="s">
        <v>25348</v>
      </c>
      <c r="L1079" s="78"/>
      <c r="M1079" s="79"/>
      <c r="N1079" s="79"/>
      <c r="O1079" s="80"/>
      <c r="P1079" s="81"/>
      <c r="Q1079" s="81"/>
      <c r="R1079" s="93"/>
      <c r="S1079" s="93"/>
      <c r="T1079" s="93"/>
      <c r="U1079" s="93"/>
      <c r="V1079" s="52"/>
      <c r="W1079" s="52"/>
      <c r="X1079" s="52"/>
      <c r="Y1079" s="52"/>
      <c r="Z1079" s="51"/>
      <c r="AA1079" s="76"/>
      <c r="AB1079" s="76"/>
      <c r="AC1079" s="77"/>
      <c r="AD1079" s="83" t="s">
        <v>17657</v>
      </c>
      <c r="AE1079" s="83">
        <v>192</v>
      </c>
      <c r="AF1079" s="83">
        <v>175</v>
      </c>
      <c r="AG1079" s="83">
        <v>11758</v>
      </c>
      <c r="AH1079" s="83">
        <v>18642</v>
      </c>
      <c r="AI1079" s="83"/>
      <c r="AJ1079" s="83" t="s">
        <v>19237</v>
      </c>
      <c r="AK1079" s="83"/>
      <c r="AL1079" s="83"/>
      <c r="AM1079" s="83"/>
      <c r="AN1079" s="85">
        <v>41499.490648148145</v>
      </c>
      <c r="AO1079" s="88" t="s">
        <v>21445</v>
      </c>
      <c r="AP1079" s="83" t="b">
        <v>1</v>
      </c>
      <c r="AQ1079" s="83" t="b">
        <v>0</v>
      </c>
      <c r="AR1079" s="83" t="b">
        <v>0</v>
      </c>
      <c r="AS1079" s="83"/>
      <c r="AT1079" s="83">
        <v>0</v>
      </c>
      <c r="AU1079" s="88" t="s">
        <v>22157</v>
      </c>
      <c r="AV1079" s="83" t="b">
        <v>0</v>
      </c>
      <c r="AW1079" s="83" t="s">
        <v>22320</v>
      </c>
      <c r="AX1079" s="88" t="s">
        <v>23397</v>
      </c>
      <c r="AY1079" s="83" t="s">
        <v>66</v>
      </c>
      <c r="AZ1079" s="2"/>
      <c r="BA1079" s="3"/>
      <c r="BB1079" s="3"/>
      <c r="BC1079" s="3"/>
      <c r="BD1079" s="3"/>
    </row>
    <row r="1080" spans="1:56" x14ac:dyDescent="0.3">
      <c r="A1080" s="69" t="s">
        <v>1155</v>
      </c>
      <c r="B1080" s="70"/>
      <c r="C1080" s="70"/>
      <c r="D1080" s="71"/>
      <c r="E1080" s="73"/>
      <c r="F1080" s="109" t="s">
        <v>3921</v>
      </c>
      <c r="G1080" s="70"/>
      <c r="H1080" s="74"/>
      <c r="I1080" s="75"/>
      <c r="J1080" s="75"/>
      <c r="K1080" s="74" t="s">
        <v>25349</v>
      </c>
      <c r="L1080" s="78"/>
      <c r="M1080" s="79"/>
      <c r="N1080" s="79"/>
      <c r="O1080" s="80"/>
      <c r="P1080" s="81"/>
      <c r="Q1080" s="81"/>
      <c r="R1080" s="93"/>
      <c r="S1080" s="93"/>
      <c r="T1080" s="93"/>
      <c r="U1080" s="93"/>
      <c r="V1080" s="52"/>
      <c r="W1080" s="52"/>
      <c r="X1080" s="52"/>
      <c r="Y1080" s="52"/>
      <c r="Z1080" s="51"/>
      <c r="AA1080" s="76"/>
      <c r="AB1080" s="76"/>
      <c r="AC1080" s="77"/>
      <c r="AD1080" s="83" t="s">
        <v>17658</v>
      </c>
      <c r="AE1080" s="83">
        <v>293</v>
      </c>
      <c r="AF1080" s="83">
        <v>16349</v>
      </c>
      <c r="AG1080" s="83">
        <v>68236</v>
      </c>
      <c r="AH1080" s="83">
        <v>16759</v>
      </c>
      <c r="AI1080" s="83"/>
      <c r="AJ1080" s="83" t="s">
        <v>19238</v>
      </c>
      <c r="AK1080" s="83" t="s">
        <v>20139</v>
      </c>
      <c r="AL1080" s="83"/>
      <c r="AM1080" s="83"/>
      <c r="AN1080" s="85">
        <v>42970.625439814816</v>
      </c>
      <c r="AO1080" s="88" t="s">
        <v>21446</v>
      </c>
      <c r="AP1080" s="83" t="b">
        <v>1</v>
      </c>
      <c r="AQ1080" s="83" t="b">
        <v>0</v>
      </c>
      <c r="AR1080" s="83" t="b">
        <v>0</v>
      </c>
      <c r="AS1080" s="83"/>
      <c r="AT1080" s="83">
        <v>1</v>
      </c>
      <c r="AU1080" s="83"/>
      <c r="AV1080" s="83" t="b">
        <v>0</v>
      </c>
      <c r="AW1080" s="83" t="s">
        <v>22320</v>
      </c>
      <c r="AX1080" s="88" t="s">
        <v>23398</v>
      </c>
      <c r="AY1080" s="83" t="s">
        <v>66</v>
      </c>
      <c r="AZ1080" s="2"/>
      <c r="BA1080" s="3"/>
      <c r="BB1080" s="3"/>
      <c r="BC1080" s="3"/>
      <c r="BD1080" s="3"/>
    </row>
    <row r="1081" spans="1:56" x14ac:dyDescent="0.3">
      <c r="A1081" s="69" t="s">
        <v>1156</v>
      </c>
      <c r="B1081" s="70"/>
      <c r="C1081" s="70"/>
      <c r="D1081" s="71"/>
      <c r="E1081" s="73"/>
      <c r="F1081" s="109" t="s">
        <v>3922</v>
      </c>
      <c r="G1081" s="70"/>
      <c r="H1081" s="74"/>
      <c r="I1081" s="75"/>
      <c r="J1081" s="75"/>
      <c r="K1081" s="74" t="s">
        <v>25350</v>
      </c>
      <c r="L1081" s="78"/>
      <c r="M1081" s="79"/>
      <c r="N1081" s="79"/>
      <c r="O1081" s="80"/>
      <c r="P1081" s="81"/>
      <c r="Q1081" s="81"/>
      <c r="R1081" s="93"/>
      <c r="S1081" s="93"/>
      <c r="T1081" s="93"/>
      <c r="U1081" s="93"/>
      <c r="V1081" s="52"/>
      <c r="W1081" s="52"/>
      <c r="X1081" s="52"/>
      <c r="Y1081" s="52"/>
      <c r="Z1081" s="51"/>
      <c r="AA1081" s="76"/>
      <c r="AB1081" s="76"/>
      <c r="AC1081" s="77"/>
      <c r="AD1081" s="83" t="s">
        <v>17659</v>
      </c>
      <c r="AE1081" s="83">
        <v>995</v>
      </c>
      <c r="AF1081" s="83">
        <v>1517</v>
      </c>
      <c r="AG1081" s="83">
        <v>28426</v>
      </c>
      <c r="AH1081" s="83">
        <v>7372</v>
      </c>
      <c r="AI1081" s="83"/>
      <c r="AJ1081" s="83"/>
      <c r="AK1081" s="83" t="s">
        <v>2881</v>
      </c>
      <c r="AL1081" s="88" t="s">
        <v>20492</v>
      </c>
      <c r="AM1081" s="83"/>
      <c r="AN1081" s="85">
        <v>40884.756898148145</v>
      </c>
      <c r="AO1081" s="88" t="s">
        <v>21447</v>
      </c>
      <c r="AP1081" s="83" t="b">
        <v>1</v>
      </c>
      <c r="AQ1081" s="83" t="b">
        <v>0</v>
      </c>
      <c r="AR1081" s="83" t="b">
        <v>1</v>
      </c>
      <c r="AS1081" s="83"/>
      <c r="AT1081" s="83">
        <v>2</v>
      </c>
      <c r="AU1081" s="88" t="s">
        <v>22157</v>
      </c>
      <c r="AV1081" s="83" t="b">
        <v>0</v>
      </c>
      <c r="AW1081" s="83" t="s">
        <v>22320</v>
      </c>
      <c r="AX1081" s="88" t="s">
        <v>23399</v>
      </c>
      <c r="AY1081" s="83" t="s">
        <v>66</v>
      </c>
      <c r="AZ1081" s="2"/>
      <c r="BA1081" s="3"/>
      <c r="BB1081" s="3"/>
      <c r="BC1081" s="3"/>
      <c r="BD1081" s="3"/>
    </row>
    <row r="1082" spans="1:56" x14ac:dyDescent="0.3">
      <c r="A1082" s="69" t="s">
        <v>1157</v>
      </c>
      <c r="B1082" s="70"/>
      <c r="C1082" s="70"/>
      <c r="D1082" s="71"/>
      <c r="E1082" s="73"/>
      <c r="F1082" s="109" t="s">
        <v>3923</v>
      </c>
      <c r="G1082" s="70"/>
      <c r="H1082" s="74"/>
      <c r="I1082" s="75"/>
      <c r="J1082" s="75"/>
      <c r="K1082" s="74" t="s">
        <v>25351</v>
      </c>
      <c r="L1082" s="78"/>
      <c r="M1082" s="79"/>
      <c r="N1082" s="79"/>
      <c r="O1082" s="80"/>
      <c r="P1082" s="81"/>
      <c r="Q1082" s="81"/>
      <c r="R1082" s="93"/>
      <c r="S1082" s="93"/>
      <c r="T1082" s="93"/>
      <c r="U1082" s="93"/>
      <c r="V1082" s="52"/>
      <c r="W1082" s="52"/>
      <c r="X1082" s="52"/>
      <c r="Y1082" s="52"/>
      <c r="Z1082" s="51"/>
      <c r="AA1082" s="76"/>
      <c r="AB1082" s="76"/>
      <c r="AC1082" s="77"/>
      <c r="AD1082" s="83" t="s">
        <v>17660</v>
      </c>
      <c r="AE1082" s="83">
        <v>360</v>
      </c>
      <c r="AF1082" s="83">
        <v>1164</v>
      </c>
      <c r="AG1082" s="83">
        <v>24002</v>
      </c>
      <c r="AH1082" s="83">
        <v>196</v>
      </c>
      <c r="AI1082" s="83"/>
      <c r="AJ1082" s="83"/>
      <c r="AK1082" s="83"/>
      <c r="AL1082" s="83"/>
      <c r="AM1082" s="83"/>
      <c r="AN1082" s="85">
        <v>41103.496504629627</v>
      </c>
      <c r="AO1082" s="88" t="s">
        <v>21448</v>
      </c>
      <c r="AP1082" s="83" t="b">
        <v>0</v>
      </c>
      <c r="AQ1082" s="83" t="b">
        <v>0</v>
      </c>
      <c r="AR1082" s="83" t="b">
        <v>0</v>
      </c>
      <c r="AS1082" s="83"/>
      <c r="AT1082" s="83">
        <v>2</v>
      </c>
      <c r="AU1082" s="88" t="s">
        <v>22157</v>
      </c>
      <c r="AV1082" s="83" t="b">
        <v>0</v>
      </c>
      <c r="AW1082" s="83" t="s">
        <v>22320</v>
      </c>
      <c r="AX1082" s="88" t="s">
        <v>23400</v>
      </c>
      <c r="AY1082" s="83" t="s">
        <v>66</v>
      </c>
      <c r="AZ1082" s="2"/>
      <c r="BA1082" s="3"/>
      <c r="BB1082" s="3"/>
      <c r="BC1082" s="3"/>
      <c r="BD1082" s="3"/>
    </row>
    <row r="1083" spans="1:56" x14ac:dyDescent="0.3">
      <c r="A1083" s="69" t="s">
        <v>1158</v>
      </c>
      <c r="B1083" s="70"/>
      <c r="C1083" s="70"/>
      <c r="D1083" s="71"/>
      <c r="E1083" s="73"/>
      <c r="F1083" s="109" t="s">
        <v>3924</v>
      </c>
      <c r="G1083" s="70"/>
      <c r="H1083" s="74"/>
      <c r="I1083" s="75"/>
      <c r="J1083" s="75"/>
      <c r="K1083" s="74" t="s">
        <v>25352</v>
      </c>
      <c r="L1083" s="78"/>
      <c r="M1083" s="79"/>
      <c r="N1083" s="79"/>
      <c r="O1083" s="80"/>
      <c r="P1083" s="81"/>
      <c r="Q1083" s="81"/>
      <c r="R1083" s="93"/>
      <c r="S1083" s="93"/>
      <c r="T1083" s="93"/>
      <c r="U1083" s="93"/>
      <c r="V1083" s="52"/>
      <c r="W1083" s="52"/>
      <c r="X1083" s="52"/>
      <c r="Y1083" s="52"/>
      <c r="Z1083" s="51"/>
      <c r="AA1083" s="76"/>
      <c r="AB1083" s="76"/>
      <c r="AC1083" s="77"/>
      <c r="AD1083" s="83" t="s">
        <v>17661</v>
      </c>
      <c r="AE1083" s="83">
        <v>1409</v>
      </c>
      <c r="AF1083" s="83">
        <v>8106</v>
      </c>
      <c r="AG1083" s="83">
        <v>485672</v>
      </c>
      <c r="AH1083" s="83">
        <v>101289</v>
      </c>
      <c r="AI1083" s="83"/>
      <c r="AJ1083" s="83" t="s">
        <v>19239</v>
      </c>
      <c r="AK1083" s="83"/>
      <c r="AL1083" s="83"/>
      <c r="AM1083" s="83"/>
      <c r="AN1083" s="85">
        <v>41182.204201388886</v>
      </c>
      <c r="AO1083" s="88" t="s">
        <v>21449</v>
      </c>
      <c r="AP1083" s="83" t="b">
        <v>1</v>
      </c>
      <c r="AQ1083" s="83" t="b">
        <v>0</v>
      </c>
      <c r="AR1083" s="83" t="b">
        <v>0</v>
      </c>
      <c r="AS1083" s="83"/>
      <c r="AT1083" s="83">
        <v>15</v>
      </c>
      <c r="AU1083" s="88" t="s">
        <v>22157</v>
      </c>
      <c r="AV1083" s="83" t="b">
        <v>0</v>
      </c>
      <c r="AW1083" s="83" t="s">
        <v>22320</v>
      </c>
      <c r="AX1083" s="88" t="s">
        <v>23401</v>
      </c>
      <c r="AY1083" s="83" t="s">
        <v>66</v>
      </c>
      <c r="AZ1083" s="2"/>
      <c r="BA1083" s="3"/>
      <c r="BB1083" s="3"/>
      <c r="BC1083" s="3"/>
      <c r="BD1083" s="3"/>
    </row>
    <row r="1084" spans="1:56" x14ac:dyDescent="0.3">
      <c r="A1084" s="69" t="s">
        <v>1159</v>
      </c>
      <c r="B1084" s="70"/>
      <c r="C1084" s="70"/>
      <c r="D1084" s="71"/>
      <c r="E1084" s="73"/>
      <c r="F1084" s="109" t="s">
        <v>3925</v>
      </c>
      <c r="G1084" s="70"/>
      <c r="H1084" s="74"/>
      <c r="I1084" s="75"/>
      <c r="J1084" s="75"/>
      <c r="K1084" s="74" t="s">
        <v>25353</v>
      </c>
      <c r="L1084" s="78"/>
      <c r="M1084" s="79"/>
      <c r="N1084" s="79"/>
      <c r="O1084" s="80"/>
      <c r="P1084" s="81"/>
      <c r="Q1084" s="81"/>
      <c r="R1084" s="93"/>
      <c r="S1084" s="93"/>
      <c r="T1084" s="93"/>
      <c r="U1084" s="93"/>
      <c r="V1084" s="52"/>
      <c r="W1084" s="52"/>
      <c r="X1084" s="52"/>
      <c r="Y1084" s="52"/>
      <c r="Z1084" s="51"/>
      <c r="AA1084" s="76"/>
      <c r="AB1084" s="76"/>
      <c r="AC1084" s="77"/>
      <c r="AD1084" s="83" t="s">
        <v>17662</v>
      </c>
      <c r="AE1084" s="83">
        <v>383</v>
      </c>
      <c r="AF1084" s="83">
        <v>310</v>
      </c>
      <c r="AG1084" s="83">
        <v>2206</v>
      </c>
      <c r="AH1084" s="83">
        <v>2523</v>
      </c>
      <c r="AI1084" s="83"/>
      <c r="AJ1084" s="83"/>
      <c r="AK1084" s="83" t="s">
        <v>20140</v>
      </c>
      <c r="AL1084" s="83"/>
      <c r="AM1084" s="83"/>
      <c r="AN1084" s="85">
        <v>41104.468055555553</v>
      </c>
      <c r="AO1084" s="88" t="s">
        <v>21450</v>
      </c>
      <c r="AP1084" s="83" t="b">
        <v>1</v>
      </c>
      <c r="AQ1084" s="83" t="b">
        <v>0</v>
      </c>
      <c r="AR1084" s="83" t="b">
        <v>1</v>
      </c>
      <c r="AS1084" s="83"/>
      <c r="AT1084" s="83">
        <v>0</v>
      </c>
      <c r="AU1084" s="88" t="s">
        <v>22157</v>
      </c>
      <c r="AV1084" s="83" t="b">
        <v>0</v>
      </c>
      <c r="AW1084" s="83" t="s">
        <v>22320</v>
      </c>
      <c r="AX1084" s="88" t="s">
        <v>23402</v>
      </c>
      <c r="AY1084" s="83" t="s">
        <v>66</v>
      </c>
      <c r="AZ1084" s="2"/>
      <c r="BA1084" s="3"/>
      <c r="BB1084" s="3"/>
      <c r="BC1084" s="3"/>
      <c r="BD1084" s="3"/>
    </row>
    <row r="1085" spans="1:56" x14ac:dyDescent="0.3">
      <c r="A1085" s="69" t="s">
        <v>1160</v>
      </c>
      <c r="B1085" s="70"/>
      <c r="C1085" s="70"/>
      <c r="D1085" s="71"/>
      <c r="E1085" s="73"/>
      <c r="F1085" s="109" t="s">
        <v>3926</v>
      </c>
      <c r="G1085" s="70"/>
      <c r="H1085" s="74"/>
      <c r="I1085" s="75"/>
      <c r="J1085" s="75"/>
      <c r="K1085" s="74" t="s">
        <v>25354</v>
      </c>
      <c r="L1085" s="78"/>
      <c r="M1085" s="79"/>
      <c r="N1085" s="79"/>
      <c r="O1085" s="80"/>
      <c r="P1085" s="81"/>
      <c r="Q1085" s="81"/>
      <c r="R1085" s="93"/>
      <c r="S1085" s="93"/>
      <c r="T1085" s="93"/>
      <c r="U1085" s="93"/>
      <c r="V1085" s="52"/>
      <c r="W1085" s="52"/>
      <c r="X1085" s="52"/>
      <c r="Y1085" s="52"/>
      <c r="Z1085" s="51"/>
      <c r="AA1085" s="76"/>
      <c r="AB1085" s="76"/>
      <c r="AC1085" s="77"/>
      <c r="AD1085" s="83" t="s">
        <v>17663</v>
      </c>
      <c r="AE1085" s="83">
        <v>5001</v>
      </c>
      <c r="AF1085" s="83">
        <v>1371</v>
      </c>
      <c r="AG1085" s="83">
        <v>11487</v>
      </c>
      <c r="AH1085" s="83">
        <v>2540</v>
      </c>
      <c r="AI1085" s="83"/>
      <c r="AJ1085" s="83" t="s">
        <v>19240</v>
      </c>
      <c r="AK1085" s="83" t="s">
        <v>2911</v>
      </c>
      <c r="AL1085" s="83"/>
      <c r="AM1085" s="83"/>
      <c r="AN1085" s="85">
        <v>40280.706990740742</v>
      </c>
      <c r="AO1085" s="88" t="s">
        <v>21451</v>
      </c>
      <c r="AP1085" s="83" t="b">
        <v>0</v>
      </c>
      <c r="AQ1085" s="83" t="b">
        <v>0</v>
      </c>
      <c r="AR1085" s="83" t="b">
        <v>0</v>
      </c>
      <c r="AS1085" s="83"/>
      <c r="AT1085" s="83">
        <v>12</v>
      </c>
      <c r="AU1085" s="88" t="s">
        <v>22157</v>
      </c>
      <c r="AV1085" s="83" t="b">
        <v>0</v>
      </c>
      <c r="AW1085" s="83" t="s">
        <v>22320</v>
      </c>
      <c r="AX1085" s="88" t="s">
        <v>23403</v>
      </c>
      <c r="AY1085" s="83" t="s">
        <v>66</v>
      </c>
      <c r="AZ1085" s="2"/>
      <c r="BA1085" s="3"/>
      <c r="BB1085" s="3"/>
      <c r="BC1085" s="3"/>
      <c r="BD1085" s="3"/>
    </row>
    <row r="1086" spans="1:56" x14ac:dyDescent="0.3">
      <c r="A1086" s="69" t="s">
        <v>1161</v>
      </c>
      <c r="B1086" s="70"/>
      <c r="C1086" s="70"/>
      <c r="D1086" s="71"/>
      <c r="E1086" s="73"/>
      <c r="F1086" s="109" t="s">
        <v>3927</v>
      </c>
      <c r="G1086" s="70"/>
      <c r="H1086" s="74"/>
      <c r="I1086" s="75"/>
      <c r="J1086" s="75"/>
      <c r="K1086" s="74" t="s">
        <v>25355</v>
      </c>
      <c r="L1086" s="78"/>
      <c r="M1086" s="79"/>
      <c r="N1086" s="79"/>
      <c r="O1086" s="80"/>
      <c r="P1086" s="81"/>
      <c r="Q1086" s="81"/>
      <c r="R1086" s="93"/>
      <c r="S1086" s="93"/>
      <c r="T1086" s="93"/>
      <c r="U1086" s="93"/>
      <c r="V1086" s="52"/>
      <c r="W1086" s="52"/>
      <c r="X1086" s="52"/>
      <c r="Y1086" s="52"/>
      <c r="Z1086" s="51"/>
      <c r="AA1086" s="76"/>
      <c r="AB1086" s="76"/>
      <c r="AC1086" s="77"/>
      <c r="AD1086" s="83" t="s">
        <v>17664</v>
      </c>
      <c r="AE1086" s="83">
        <v>651</v>
      </c>
      <c r="AF1086" s="83">
        <v>645</v>
      </c>
      <c r="AG1086" s="83">
        <v>20397</v>
      </c>
      <c r="AH1086" s="83">
        <v>938</v>
      </c>
      <c r="AI1086" s="83"/>
      <c r="AJ1086" s="83" t="s">
        <v>19241</v>
      </c>
      <c r="AK1086" s="83" t="s">
        <v>20141</v>
      </c>
      <c r="AL1086" s="83"/>
      <c r="AM1086" s="83"/>
      <c r="AN1086" s="85">
        <v>40008.735960648148</v>
      </c>
      <c r="AO1086" s="88" t="s">
        <v>21452</v>
      </c>
      <c r="AP1086" s="83" t="b">
        <v>0</v>
      </c>
      <c r="AQ1086" s="83" t="b">
        <v>0</v>
      </c>
      <c r="AR1086" s="83" t="b">
        <v>0</v>
      </c>
      <c r="AS1086" s="83"/>
      <c r="AT1086" s="83">
        <v>32</v>
      </c>
      <c r="AU1086" s="88" t="s">
        <v>22157</v>
      </c>
      <c r="AV1086" s="83" t="b">
        <v>0</v>
      </c>
      <c r="AW1086" s="83" t="s">
        <v>22320</v>
      </c>
      <c r="AX1086" s="88" t="s">
        <v>23404</v>
      </c>
      <c r="AY1086" s="83" t="s">
        <v>66</v>
      </c>
      <c r="AZ1086" s="2"/>
      <c r="BA1086" s="3"/>
      <c r="BB1086" s="3"/>
      <c r="BC1086" s="3"/>
      <c r="BD1086" s="3"/>
    </row>
    <row r="1087" spans="1:56" x14ac:dyDescent="0.3">
      <c r="A1087" s="69" t="s">
        <v>1186</v>
      </c>
      <c r="B1087" s="70"/>
      <c r="C1087" s="70"/>
      <c r="D1087" s="71"/>
      <c r="E1087" s="73"/>
      <c r="F1087" s="109" t="s">
        <v>3951</v>
      </c>
      <c r="G1087" s="70"/>
      <c r="H1087" s="74"/>
      <c r="I1087" s="75"/>
      <c r="J1087" s="75"/>
      <c r="K1087" s="74" t="s">
        <v>25356</v>
      </c>
      <c r="L1087" s="78"/>
      <c r="M1087" s="79"/>
      <c r="N1087" s="79"/>
      <c r="O1087" s="80"/>
      <c r="P1087" s="81"/>
      <c r="Q1087" s="81"/>
      <c r="R1087" s="93"/>
      <c r="S1087" s="93"/>
      <c r="T1087" s="93"/>
      <c r="U1087" s="93"/>
      <c r="V1087" s="52"/>
      <c r="W1087" s="52"/>
      <c r="X1087" s="52"/>
      <c r="Y1087" s="52"/>
      <c r="Z1087" s="51"/>
      <c r="AA1087" s="76"/>
      <c r="AB1087" s="76"/>
      <c r="AC1087" s="77"/>
      <c r="AD1087" s="83" t="s">
        <v>17665</v>
      </c>
      <c r="AE1087" s="83">
        <v>377</v>
      </c>
      <c r="AF1087" s="83">
        <v>601</v>
      </c>
      <c r="AG1087" s="83">
        <v>659</v>
      </c>
      <c r="AH1087" s="83">
        <v>947</v>
      </c>
      <c r="AI1087" s="83"/>
      <c r="AJ1087" s="83" t="s">
        <v>19242</v>
      </c>
      <c r="AK1087" s="83" t="s">
        <v>16561</v>
      </c>
      <c r="AL1087" s="83"/>
      <c r="AM1087" s="83"/>
      <c r="AN1087" s="85">
        <v>40922.12400462963</v>
      </c>
      <c r="AO1087" s="88" t="s">
        <v>21453</v>
      </c>
      <c r="AP1087" s="83" t="b">
        <v>0</v>
      </c>
      <c r="AQ1087" s="83" t="b">
        <v>0</v>
      </c>
      <c r="AR1087" s="83" t="b">
        <v>1</v>
      </c>
      <c r="AS1087" s="83"/>
      <c r="AT1087" s="83">
        <v>0</v>
      </c>
      <c r="AU1087" s="88" t="s">
        <v>22160</v>
      </c>
      <c r="AV1087" s="83" t="b">
        <v>0</v>
      </c>
      <c r="AW1087" s="83" t="s">
        <v>22320</v>
      </c>
      <c r="AX1087" s="88" t="s">
        <v>23405</v>
      </c>
      <c r="AY1087" s="83" t="s">
        <v>66</v>
      </c>
      <c r="AZ1087" s="2"/>
      <c r="BA1087" s="3"/>
      <c r="BB1087" s="3"/>
      <c r="BC1087" s="3"/>
      <c r="BD1087" s="3"/>
    </row>
    <row r="1088" spans="1:56" x14ac:dyDescent="0.3">
      <c r="A1088" s="69" t="s">
        <v>1162</v>
      </c>
      <c r="B1088" s="70"/>
      <c r="C1088" s="70"/>
      <c r="D1088" s="71"/>
      <c r="E1088" s="73"/>
      <c r="F1088" s="109" t="s">
        <v>3928</v>
      </c>
      <c r="G1088" s="70"/>
      <c r="H1088" s="74"/>
      <c r="I1088" s="75"/>
      <c r="J1088" s="75"/>
      <c r="K1088" s="74" t="s">
        <v>25357</v>
      </c>
      <c r="L1088" s="78"/>
      <c r="M1088" s="79"/>
      <c r="N1088" s="79"/>
      <c r="O1088" s="80"/>
      <c r="P1088" s="81"/>
      <c r="Q1088" s="81"/>
      <c r="R1088" s="93"/>
      <c r="S1088" s="93"/>
      <c r="T1088" s="93"/>
      <c r="U1088" s="93"/>
      <c r="V1088" s="52"/>
      <c r="W1088" s="52"/>
      <c r="X1088" s="52"/>
      <c r="Y1088" s="52"/>
      <c r="Z1088" s="51"/>
      <c r="AA1088" s="76"/>
      <c r="AB1088" s="76"/>
      <c r="AC1088" s="77"/>
      <c r="AD1088" s="83" t="s">
        <v>17666</v>
      </c>
      <c r="AE1088" s="83">
        <v>48</v>
      </c>
      <c r="AF1088" s="83">
        <v>477</v>
      </c>
      <c r="AG1088" s="83">
        <v>17680</v>
      </c>
      <c r="AH1088" s="83">
        <v>16789</v>
      </c>
      <c r="AI1088" s="83"/>
      <c r="AJ1088" s="83"/>
      <c r="AK1088" s="83"/>
      <c r="AL1088" s="83"/>
      <c r="AM1088" s="83"/>
      <c r="AN1088" s="85">
        <v>43263.355011574073</v>
      </c>
      <c r="AO1088" s="83"/>
      <c r="AP1088" s="83" t="b">
        <v>1</v>
      </c>
      <c r="AQ1088" s="83" t="b">
        <v>0</v>
      </c>
      <c r="AR1088" s="83" t="b">
        <v>0</v>
      </c>
      <c r="AS1088" s="83"/>
      <c r="AT1088" s="83">
        <v>0</v>
      </c>
      <c r="AU1088" s="83"/>
      <c r="AV1088" s="83" t="b">
        <v>0</v>
      </c>
      <c r="AW1088" s="83" t="s">
        <v>22320</v>
      </c>
      <c r="AX1088" s="88" t="s">
        <v>23406</v>
      </c>
      <c r="AY1088" s="83" t="s">
        <v>66</v>
      </c>
      <c r="AZ1088" s="2"/>
      <c r="BA1088" s="3"/>
      <c r="BB1088" s="3"/>
      <c r="BC1088" s="3"/>
      <c r="BD1088" s="3"/>
    </row>
    <row r="1089" spans="1:56" x14ac:dyDescent="0.3">
      <c r="A1089" s="69" t="s">
        <v>1163</v>
      </c>
      <c r="B1089" s="70"/>
      <c r="C1089" s="70"/>
      <c r="D1089" s="71"/>
      <c r="E1089" s="73"/>
      <c r="F1089" s="109" t="s">
        <v>3929</v>
      </c>
      <c r="G1089" s="70"/>
      <c r="H1089" s="74"/>
      <c r="I1089" s="75"/>
      <c r="J1089" s="75"/>
      <c r="K1089" s="74" t="s">
        <v>25358</v>
      </c>
      <c r="L1089" s="78"/>
      <c r="M1089" s="79"/>
      <c r="N1089" s="79"/>
      <c r="O1089" s="80"/>
      <c r="P1089" s="81"/>
      <c r="Q1089" s="81"/>
      <c r="R1089" s="93"/>
      <c r="S1089" s="93"/>
      <c r="T1089" s="93"/>
      <c r="U1089" s="93"/>
      <c r="V1089" s="52"/>
      <c r="W1089" s="52"/>
      <c r="X1089" s="52"/>
      <c r="Y1089" s="52"/>
      <c r="Z1089" s="51"/>
      <c r="AA1089" s="76"/>
      <c r="AB1089" s="76"/>
      <c r="AC1089" s="77"/>
      <c r="AD1089" s="83" t="s">
        <v>17667</v>
      </c>
      <c r="AE1089" s="83">
        <v>37</v>
      </c>
      <c r="AF1089" s="83">
        <v>773</v>
      </c>
      <c r="AG1089" s="83">
        <v>48927</v>
      </c>
      <c r="AH1089" s="83">
        <v>12279</v>
      </c>
      <c r="AI1089" s="83"/>
      <c r="AJ1089" s="83"/>
      <c r="AK1089" s="83"/>
      <c r="AL1089" s="83"/>
      <c r="AM1089" s="83"/>
      <c r="AN1089" s="85">
        <v>42917.809976851851</v>
      </c>
      <c r="AO1089" s="88" t="s">
        <v>21454</v>
      </c>
      <c r="AP1089" s="83" t="b">
        <v>1</v>
      </c>
      <c r="AQ1089" s="83" t="b">
        <v>0</v>
      </c>
      <c r="AR1089" s="83" t="b">
        <v>0</v>
      </c>
      <c r="AS1089" s="83"/>
      <c r="AT1089" s="83">
        <v>0</v>
      </c>
      <c r="AU1089" s="83"/>
      <c r="AV1089" s="83" t="b">
        <v>0</v>
      </c>
      <c r="AW1089" s="83" t="s">
        <v>22320</v>
      </c>
      <c r="AX1089" s="88" t="s">
        <v>23407</v>
      </c>
      <c r="AY1089" s="83" t="s">
        <v>66</v>
      </c>
      <c r="AZ1089" s="2"/>
      <c r="BA1089" s="3"/>
      <c r="BB1089" s="3"/>
      <c r="BC1089" s="3"/>
      <c r="BD1089" s="3"/>
    </row>
    <row r="1090" spans="1:56" x14ac:dyDescent="0.3">
      <c r="A1090" s="69" t="s">
        <v>1164</v>
      </c>
      <c r="B1090" s="70"/>
      <c r="C1090" s="70"/>
      <c r="D1090" s="71"/>
      <c r="E1090" s="73"/>
      <c r="F1090" s="109" t="s">
        <v>3930</v>
      </c>
      <c r="G1090" s="70"/>
      <c r="H1090" s="74"/>
      <c r="I1090" s="75"/>
      <c r="J1090" s="75"/>
      <c r="K1090" s="74" t="s">
        <v>25359</v>
      </c>
      <c r="L1090" s="78"/>
      <c r="M1090" s="79"/>
      <c r="N1090" s="79"/>
      <c r="O1090" s="80"/>
      <c r="P1090" s="81"/>
      <c r="Q1090" s="81"/>
      <c r="R1090" s="93"/>
      <c r="S1090" s="93"/>
      <c r="T1090" s="93"/>
      <c r="U1090" s="93"/>
      <c r="V1090" s="52"/>
      <c r="W1090" s="52"/>
      <c r="X1090" s="52"/>
      <c r="Y1090" s="52"/>
      <c r="Z1090" s="51"/>
      <c r="AA1090" s="76"/>
      <c r="AB1090" s="76"/>
      <c r="AC1090" s="77"/>
      <c r="AD1090" s="83" t="s">
        <v>17668</v>
      </c>
      <c r="AE1090" s="83">
        <v>159</v>
      </c>
      <c r="AF1090" s="83">
        <v>778</v>
      </c>
      <c r="AG1090" s="83">
        <v>40771</v>
      </c>
      <c r="AH1090" s="83">
        <v>49748</v>
      </c>
      <c r="AI1090" s="83"/>
      <c r="AJ1090" s="83" t="s">
        <v>19243</v>
      </c>
      <c r="AK1090" s="83" t="s">
        <v>20142</v>
      </c>
      <c r="AL1090" s="83"/>
      <c r="AM1090" s="83"/>
      <c r="AN1090" s="85">
        <v>42515.404722222222</v>
      </c>
      <c r="AO1090" s="88" t="s">
        <v>21455</v>
      </c>
      <c r="AP1090" s="83" t="b">
        <v>1</v>
      </c>
      <c r="AQ1090" s="83" t="b">
        <v>0</v>
      </c>
      <c r="AR1090" s="83" t="b">
        <v>0</v>
      </c>
      <c r="AS1090" s="83"/>
      <c r="AT1090" s="83">
        <v>1</v>
      </c>
      <c r="AU1090" s="83"/>
      <c r="AV1090" s="83" t="b">
        <v>0</v>
      </c>
      <c r="AW1090" s="83" t="s">
        <v>22320</v>
      </c>
      <c r="AX1090" s="88" t="s">
        <v>23408</v>
      </c>
      <c r="AY1090" s="83" t="s">
        <v>66</v>
      </c>
      <c r="AZ1090" s="2"/>
      <c r="BA1090" s="3"/>
      <c r="BB1090" s="3"/>
      <c r="BC1090" s="3"/>
      <c r="BD1090" s="3"/>
    </row>
    <row r="1091" spans="1:56" x14ac:dyDescent="0.3">
      <c r="A1091" s="69" t="s">
        <v>1165</v>
      </c>
      <c r="B1091" s="70"/>
      <c r="C1091" s="70"/>
      <c r="D1091" s="71"/>
      <c r="E1091" s="73"/>
      <c r="F1091" s="109" t="s">
        <v>3931</v>
      </c>
      <c r="G1091" s="70"/>
      <c r="H1091" s="74"/>
      <c r="I1091" s="75"/>
      <c r="J1091" s="75"/>
      <c r="K1091" s="74" t="s">
        <v>25360</v>
      </c>
      <c r="L1091" s="78"/>
      <c r="M1091" s="79"/>
      <c r="N1091" s="79"/>
      <c r="O1091" s="80"/>
      <c r="P1091" s="81"/>
      <c r="Q1091" s="81"/>
      <c r="R1091" s="93"/>
      <c r="S1091" s="93"/>
      <c r="T1091" s="93"/>
      <c r="U1091" s="93"/>
      <c r="V1091" s="52"/>
      <c r="W1091" s="52"/>
      <c r="X1091" s="52"/>
      <c r="Y1091" s="52"/>
      <c r="Z1091" s="51"/>
      <c r="AA1091" s="76"/>
      <c r="AB1091" s="76"/>
      <c r="AC1091" s="77"/>
      <c r="AD1091" s="83" t="s">
        <v>17669</v>
      </c>
      <c r="AE1091" s="83">
        <v>1049</v>
      </c>
      <c r="AF1091" s="83">
        <v>279</v>
      </c>
      <c r="AG1091" s="83">
        <v>3049</v>
      </c>
      <c r="AH1091" s="83">
        <v>1045</v>
      </c>
      <c r="AI1091" s="83"/>
      <c r="AJ1091" s="83" t="s">
        <v>19244</v>
      </c>
      <c r="AK1091" s="83" t="s">
        <v>16561</v>
      </c>
      <c r="AL1091" s="83"/>
      <c r="AM1091" s="83"/>
      <c r="AN1091" s="85">
        <v>40901.394363425927</v>
      </c>
      <c r="AO1091" s="88" t="s">
        <v>21456</v>
      </c>
      <c r="AP1091" s="83" t="b">
        <v>0</v>
      </c>
      <c r="AQ1091" s="83" t="b">
        <v>0</v>
      </c>
      <c r="AR1091" s="83" t="b">
        <v>0</v>
      </c>
      <c r="AS1091" s="83"/>
      <c r="AT1091" s="83">
        <v>0</v>
      </c>
      <c r="AU1091" s="88" t="s">
        <v>22168</v>
      </c>
      <c r="AV1091" s="83" t="b">
        <v>0</v>
      </c>
      <c r="AW1091" s="83" t="s">
        <v>22320</v>
      </c>
      <c r="AX1091" s="88" t="s">
        <v>23409</v>
      </c>
      <c r="AY1091" s="83" t="s">
        <v>66</v>
      </c>
      <c r="AZ1091" s="2"/>
      <c r="BA1091" s="3"/>
      <c r="BB1091" s="3"/>
      <c r="BC1091" s="3"/>
      <c r="BD1091" s="3"/>
    </row>
    <row r="1092" spans="1:56" x14ac:dyDescent="0.3">
      <c r="A1092" s="69" t="s">
        <v>1166</v>
      </c>
      <c r="B1092" s="70"/>
      <c r="C1092" s="70"/>
      <c r="D1092" s="71"/>
      <c r="E1092" s="73"/>
      <c r="F1092" s="109" t="s">
        <v>3932</v>
      </c>
      <c r="G1092" s="70"/>
      <c r="H1092" s="74"/>
      <c r="I1092" s="75"/>
      <c r="J1092" s="75"/>
      <c r="K1092" s="74" t="s">
        <v>25361</v>
      </c>
      <c r="L1092" s="78"/>
      <c r="M1092" s="79"/>
      <c r="N1092" s="79"/>
      <c r="O1092" s="80"/>
      <c r="P1092" s="81"/>
      <c r="Q1092" s="81"/>
      <c r="R1092" s="93"/>
      <c r="S1092" s="93"/>
      <c r="T1092" s="93"/>
      <c r="U1092" s="93"/>
      <c r="V1092" s="52"/>
      <c r="W1092" s="52"/>
      <c r="X1092" s="52"/>
      <c r="Y1092" s="52"/>
      <c r="Z1092" s="51"/>
      <c r="AA1092" s="76"/>
      <c r="AB1092" s="76"/>
      <c r="AC1092" s="77"/>
      <c r="AD1092" s="83" t="s">
        <v>17670</v>
      </c>
      <c r="AE1092" s="83">
        <v>412</v>
      </c>
      <c r="AF1092" s="83">
        <v>784</v>
      </c>
      <c r="AG1092" s="83">
        <v>47134</v>
      </c>
      <c r="AH1092" s="83">
        <v>2074</v>
      </c>
      <c r="AI1092" s="83"/>
      <c r="AJ1092" s="83" t="s">
        <v>19245</v>
      </c>
      <c r="AK1092" s="83" t="s">
        <v>20143</v>
      </c>
      <c r="AL1092" s="88" t="s">
        <v>20493</v>
      </c>
      <c r="AM1092" s="83"/>
      <c r="AN1092" s="85">
        <v>40967.36954861111</v>
      </c>
      <c r="AO1092" s="88" t="s">
        <v>21457</v>
      </c>
      <c r="AP1092" s="83" t="b">
        <v>0</v>
      </c>
      <c r="AQ1092" s="83" t="b">
        <v>0</v>
      </c>
      <c r="AR1092" s="83" t="b">
        <v>1</v>
      </c>
      <c r="AS1092" s="83"/>
      <c r="AT1092" s="83">
        <v>0</v>
      </c>
      <c r="AU1092" s="88" t="s">
        <v>22170</v>
      </c>
      <c r="AV1092" s="83" t="b">
        <v>0</v>
      </c>
      <c r="AW1092" s="83" t="s">
        <v>22320</v>
      </c>
      <c r="AX1092" s="88" t="s">
        <v>23410</v>
      </c>
      <c r="AY1092" s="83" t="s">
        <v>66</v>
      </c>
      <c r="AZ1092" s="2"/>
      <c r="BA1092" s="3"/>
      <c r="BB1092" s="3"/>
      <c r="BC1092" s="3"/>
      <c r="BD1092" s="3"/>
    </row>
    <row r="1093" spans="1:56" x14ac:dyDescent="0.3">
      <c r="A1093" s="69" t="s">
        <v>1167</v>
      </c>
      <c r="B1093" s="70"/>
      <c r="C1093" s="70"/>
      <c r="D1093" s="71"/>
      <c r="E1093" s="73"/>
      <c r="F1093" s="109" t="s">
        <v>3933</v>
      </c>
      <c r="G1093" s="70"/>
      <c r="H1093" s="74"/>
      <c r="I1093" s="75"/>
      <c r="J1093" s="75"/>
      <c r="K1093" s="74" t="s">
        <v>25362</v>
      </c>
      <c r="L1093" s="78"/>
      <c r="M1093" s="79"/>
      <c r="N1093" s="79"/>
      <c r="O1093" s="80"/>
      <c r="P1093" s="81"/>
      <c r="Q1093" s="81"/>
      <c r="R1093" s="93"/>
      <c r="S1093" s="93"/>
      <c r="T1093" s="93"/>
      <c r="U1093" s="93"/>
      <c r="V1093" s="52"/>
      <c r="W1093" s="52"/>
      <c r="X1093" s="52"/>
      <c r="Y1093" s="52"/>
      <c r="Z1093" s="51"/>
      <c r="AA1093" s="76"/>
      <c r="AB1093" s="76"/>
      <c r="AC1093" s="77"/>
      <c r="AD1093" s="83" t="s">
        <v>17671</v>
      </c>
      <c r="AE1093" s="83">
        <v>17</v>
      </c>
      <c r="AF1093" s="83">
        <v>7</v>
      </c>
      <c r="AG1093" s="83">
        <v>4</v>
      </c>
      <c r="AH1093" s="83">
        <v>70</v>
      </c>
      <c r="AI1093" s="83"/>
      <c r="AJ1093" s="83"/>
      <c r="AK1093" s="83" t="s">
        <v>18117</v>
      </c>
      <c r="AL1093" s="83"/>
      <c r="AM1093" s="83"/>
      <c r="AN1093" s="85">
        <v>43763.227256944447</v>
      </c>
      <c r="AO1093" s="88" t="s">
        <v>21458</v>
      </c>
      <c r="AP1093" s="83" t="b">
        <v>1</v>
      </c>
      <c r="AQ1093" s="83" t="b">
        <v>0</v>
      </c>
      <c r="AR1093" s="83" t="b">
        <v>0</v>
      </c>
      <c r="AS1093" s="83"/>
      <c r="AT1093" s="83">
        <v>0</v>
      </c>
      <c r="AU1093" s="83"/>
      <c r="AV1093" s="83" t="b">
        <v>0</v>
      </c>
      <c r="AW1093" s="83" t="s">
        <v>22320</v>
      </c>
      <c r="AX1093" s="88" t="s">
        <v>23411</v>
      </c>
      <c r="AY1093" s="83" t="s">
        <v>66</v>
      </c>
      <c r="AZ1093" s="2"/>
      <c r="BA1093" s="3"/>
      <c r="BB1093" s="3"/>
      <c r="BC1093" s="3"/>
      <c r="BD1093" s="3"/>
    </row>
    <row r="1094" spans="1:56" x14ac:dyDescent="0.3">
      <c r="A1094" s="69" t="s">
        <v>1168</v>
      </c>
      <c r="B1094" s="70"/>
      <c r="C1094" s="70"/>
      <c r="D1094" s="71"/>
      <c r="E1094" s="73"/>
      <c r="F1094" s="109" t="s">
        <v>3934</v>
      </c>
      <c r="G1094" s="70"/>
      <c r="H1094" s="74"/>
      <c r="I1094" s="75"/>
      <c r="J1094" s="75"/>
      <c r="K1094" s="74" t="s">
        <v>25363</v>
      </c>
      <c r="L1094" s="78"/>
      <c r="M1094" s="79"/>
      <c r="N1094" s="79"/>
      <c r="O1094" s="80"/>
      <c r="P1094" s="81"/>
      <c r="Q1094" s="81"/>
      <c r="R1094" s="93"/>
      <c r="S1094" s="93"/>
      <c r="T1094" s="93"/>
      <c r="U1094" s="93"/>
      <c r="V1094" s="52"/>
      <c r="W1094" s="52"/>
      <c r="X1094" s="52"/>
      <c r="Y1094" s="52"/>
      <c r="Z1094" s="51"/>
      <c r="AA1094" s="76"/>
      <c r="AB1094" s="76"/>
      <c r="AC1094" s="77"/>
      <c r="AD1094" s="83" t="s">
        <v>17672</v>
      </c>
      <c r="AE1094" s="83">
        <v>72</v>
      </c>
      <c r="AF1094" s="83">
        <v>5</v>
      </c>
      <c r="AG1094" s="83">
        <v>41</v>
      </c>
      <c r="AH1094" s="83">
        <v>32</v>
      </c>
      <c r="AI1094" s="83"/>
      <c r="AJ1094" s="83" t="s">
        <v>19246</v>
      </c>
      <c r="AK1094" s="83"/>
      <c r="AL1094" s="83"/>
      <c r="AM1094" s="83"/>
      <c r="AN1094" s="85">
        <v>43803.332337962966</v>
      </c>
      <c r="AO1094" s="83"/>
      <c r="AP1094" s="83" t="b">
        <v>1</v>
      </c>
      <c r="AQ1094" s="83" t="b">
        <v>0</v>
      </c>
      <c r="AR1094" s="83" t="b">
        <v>0</v>
      </c>
      <c r="AS1094" s="83"/>
      <c r="AT1094" s="83">
        <v>0</v>
      </c>
      <c r="AU1094" s="83"/>
      <c r="AV1094" s="83" t="b">
        <v>0</v>
      </c>
      <c r="AW1094" s="83" t="s">
        <v>22320</v>
      </c>
      <c r="AX1094" s="88" t="s">
        <v>23412</v>
      </c>
      <c r="AY1094" s="83" t="s">
        <v>66</v>
      </c>
      <c r="AZ1094" s="2"/>
      <c r="BA1094" s="3"/>
      <c r="BB1094" s="3"/>
      <c r="BC1094" s="3"/>
      <c r="BD1094" s="3"/>
    </row>
    <row r="1095" spans="1:56" x14ac:dyDescent="0.3">
      <c r="A1095" s="69" t="s">
        <v>1169</v>
      </c>
      <c r="B1095" s="70"/>
      <c r="C1095" s="70"/>
      <c r="D1095" s="71"/>
      <c r="E1095" s="73"/>
      <c r="F1095" s="109" t="s">
        <v>22257</v>
      </c>
      <c r="G1095" s="70"/>
      <c r="H1095" s="74"/>
      <c r="I1095" s="75"/>
      <c r="J1095" s="75"/>
      <c r="K1095" s="74" t="s">
        <v>25364</v>
      </c>
      <c r="L1095" s="78"/>
      <c r="M1095" s="79"/>
      <c r="N1095" s="79"/>
      <c r="O1095" s="80"/>
      <c r="P1095" s="81"/>
      <c r="Q1095" s="81"/>
      <c r="R1095" s="93"/>
      <c r="S1095" s="93"/>
      <c r="T1095" s="93"/>
      <c r="U1095" s="93"/>
      <c r="V1095" s="52"/>
      <c r="W1095" s="52"/>
      <c r="X1095" s="52"/>
      <c r="Y1095" s="52"/>
      <c r="Z1095" s="51"/>
      <c r="AA1095" s="76"/>
      <c r="AB1095" s="76"/>
      <c r="AC1095" s="77"/>
      <c r="AD1095" s="83" t="s">
        <v>17673</v>
      </c>
      <c r="AE1095" s="83">
        <v>296</v>
      </c>
      <c r="AF1095" s="83">
        <v>606</v>
      </c>
      <c r="AG1095" s="83">
        <v>2803</v>
      </c>
      <c r="AH1095" s="83">
        <v>5504</v>
      </c>
      <c r="AI1095" s="83"/>
      <c r="AJ1095" s="83" t="s">
        <v>19247</v>
      </c>
      <c r="AK1095" s="83"/>
      <c r="AL1095" s="83"/>
      <c r="AM1095" s="83"/>
      <c r="AN1095" s="85">
        <v>40689.900451388887</v>
      </c>
      <c r="AO1095" s="88" t="s">
        <v>21459</v>
      </c>
      <c r="AP1095" s="83" t="b">
        <v>0</v>
      </c>
      <c r="AQ1095" s="83" t="b">
        <v>0</v>
      </c>
      <c r="AR1095" s="83" t="b">
        <v>0</v>
      </c>
      <c r="AS1095" s="83"/>
      <c r="AT1095" s="83">
        <v>10</v>
      </c>
      <c r="AU1095" s="88" t="s">
        <v>22168</v>
      </c>
      <c r="AV1095" s="83" t="b">
        <v>0</v>
      </c>
      <c r="AW1095" s="83" t="s">
        <v>22320</v>
      </c>
      <c r="AX1095" s="88" t="s">
        <v>23413</v>
      </c>
      <c r="AY1095" s="83" t="s">
        <v>66</v>
      </c>
      <c r="AZ1095" s="2"/>
      <c r="BA1095" s="3"/>
      <c r="BB1095" s="3"/>
      <c r="BC1095" s="3"/>
      <c r="BD1095" s="3"/>
    </row>
    <row r="1096" spans="1:56" x14ac:dyDescent="0.3">
      <c r="A1096" s="69" t="s">
        <v>1170</v>
      </c>
      <c r="B1096" s="70"/>
      <c r="C1096" s="70"/>
      <c r="D1096" s="71"/>
      <c r="E1096" s="73"/>
      <c r="F1096" s="109" t="s">
        <v>3935</v>
      </c>
      <c r="G1096" s="70"/>
      <c r="H1096" s="74"/>
      <c r="I1096" s="75"/>
      <c r="J1096" s="75"/>
      <c r="K1096" s="74" t="s">
        <v>25365</v>
      </c>
      <c r="L1096" s="78"/>
      <c r="M1096" s="79"/>
      <c r="N1096" s="79"/>
      <c r="O1096" s="80"/>
      <c r="P1096" s="81"/>
      <c r="Q1096" s="81"/>
      <c r="R1096" s="93"/>
      <c r="S1096" s="93"/>
      <c r="T1096" s="93"/>
      <c r="U1096" s="93"/>
      <c r="V1096" s="52"/>
      <c r="W1096" s="52"/>
      <c r="X1096" s="52"/>
      <c r="Y1096" s="52"/>
      <c r="Z1096" s="51"/>
      <c r="AA1096" s="76"/>
      <c r="AB1096" s="76"/>
      <c r="AC1096" s="77"/>
      <c r="AD1096" s="83" t="s">
        <v>17674</v>
      </c>
      <c r="AE1096" s="83">
        <v>606</v>
      </c>
      <c r="AF1096" s="83">
        <v>257</v>
      </c>
      <c r="AG1096" s="83">
        <v>17803</v>
      </c>
      <c r="AH1096" s="83">
        <v>16426</v>
      </c>
      <c r="AI1096" s="83"/>
      <c r="AJ1096" s="83"/>
      <c r="AK1096" s="83" t="s">
        <v>19896</v>
      </c>
      <c r="AL1096" s="83"/>
      <c r="AM1096" s="83"/>
      <c r="AN1096" s="85">
        <v>42935.826041666667</v>
      </c>
      <c r="AO1096" s="83"/>
      <c r="AP1096" s="83" t="b">
        <v>1</v>
      </c>
      <c r="AQ1096" s="83" t="b">
        <v>0</v>
      </c>
      <c r="AR1096" s="83" t="b">
        <v>0</v>
      </c>
      <c r="AS1096" s="83"/>
      <c r="AT1096" s="83">
        <v>0</v>
      </c>
      <c r="AU1096" s="83"/>
      <c r="AV1096" s="83" t="b">
        <v>0</v>
      </c>
      <c r="AW1096" s="83" t="s">
        <v>22320</v>
      </c>
      <c r="AX1096" s="88" t="s">
        <v>23414</v>
      </c>
      <c r="AY1096" s="83" t="s">
        <v>66</v>
      </c>
      <c r="AZ1096" s="2"/>
      <c r="BA1096" s="3"/>
      <c r="BB1096" s="3"/>
      <c r="BC1096" s="3"/>
      <c r="BD1096" s="3"/>
    </row>
    <row r="1097" spans="1:56" x14ac:dyDescent="0.3">
      <c r="A1097" s="69" t="s">
        <v>1171</v>
      </c>
      <c r="B1097" s="70"/>
      <c r="C1097" s="70"/>
      <c r="D1097" s="71"/>
      <c r="E1097" s="73"/>
      <c r="F1097" s="109" t="s">
        <v>3936</v>
      </c>
      <c r="G1097" s="70"/>
      <c r="H1097" s="74"/>
      <c r="I1097" s="75"/>
      <c r="J1097" s="75"/>
      <c r="K1097" s="74" t="s">
        <v>25366</v>
      </c>
      <c r="L1097" s="78"/>
      <c r="M1097" s="79"/>
      <c r="N1097" s="79"/>
      <c r="O1097" s="80"/>
      <c r="P1097" s="81"/>
      <c r="Q1097" s="81"/>
      <c r="R1097" s="93"/>
      <c r="S1097" s="93"/>
      <c r="T1097" s="93"/>
      <c r="U1097" s="93"/>
      <c r="V1097" s="52"/>
      <c r="W1097" s="52"/>
      <c r="X1097" s="52"/>
      <c r="Y1097" s="52"/>
      <c r="Z1097" s="51"/>
      <c r="AA1097" s="76"/>
      <c r="AB1097" s="76"/>
      <c r="AC1097" s="77"/>
      <c r="AD1097" s="83" t="s">
        <v>17675</v>
      </c>
      <c r="AE1097" s="83">
        <v>424</v>
      </c>
      <c r="AF1097" s="83">
        <v>389</v>
      </c>
      <c r="AG1097" s="83">
        <v>9174</v>
      </c>
      <c r="AH1097" s="83">
        <v>10570</v>
      </c>
      <c r="AI1097" s="83"/>
      <c r="AJ1097" s="83" t="s">
        <v>19248</v>
      </c>
      <c r="AK1097" s="83" t="s">
        <v>16561</v>
      </c>
      <c r="AL1097" s="83"/>
      <c r="AM1097" s="83"/>
      <c r="AN1097" s="85">
        <v>41936.387511574074</v>
      </c>
      <c r="AO1097" s="88" t="s">
        <v>21460</v>
      </c>
      <c r="AP1097" s="83" t="b">
        <v>0</v>
      </c>
      <c r="AQ1097" s="83" t="b">
        <v>0</v>
      </c>
      <c r="AR1097" s="83" t="b">
        <v>1</v>
      </c>
      <c r="AS1097" s="83"/>
      <c r="AT1097" s="83">
        <v>2</v>
      </c>
      <c r="AU1097" s="88" t="s">
        <v>22157</v>
      </c>
      <c r="AV1097" s="83" t="b">
        <v>0</v>
      </c>
      <c r="AW1097" s="83" t="s">
        <v>22320</v>
      </c>
      <c r="AX1097" s="88" t="s">
        <v>23415</v>
      </c>
      <c r="AY1097" s="83" t="s">
        <v>66</v>
      </c>
      <c r="AZ1097" s="2"/>
      <c r="BA1097" s="3"/>
      <c r="BB1097" s="3"/>
      <c r="BC1097" s="3"/>
      <c r="BD1097" s="3"/>
    </row>
    <row r="1098" spans="1:56" x14ac:dyDescent="0.3">
      <c r="A1098" s="69" t="s">
        <v>1172</v>
      </c>
      <c r="B1098" s="70"/>
      <c r="C1098" s="70"/>
      <c r="D1098" s="71"/>
      <c r="E1098" s="73"/>
      <c r="F1098" s="109" t="s">
        <v>3937</v>
      </c>
      <c r="G1098" s="70"/>
      <c r="H1098" s="74"/>
      <c r="I1098" s="75"/>
      <c r="J1098" s="75"/>
      <c r="K1098" s="74" t="s">
        <v>25367</v>
      </c>
      <c r="L1098" s="78"/>
      <c r="M1098" s="79"/>
      <c r="N1098" s="79"/>
      <c r="O1098" s="80"/>
      <c r="P1098" s="81"/>
      <c r="Q1098" s="81"/>
      <c r="R1098" s="93"/>
      <c r="S1098" s="93"/>
      <c r="T1098" s="93"/>
      <c r="U1098" s="93"/>
      <c r="V1098" s="52"/>
      <c r="W1098" s="52"/>
      <c r="X1098" s="52"/>
      <c r="Y1098" s="52"/>
      <c r="Z1098" s="51"/>
      <c r="AA1098" s="76"/>
      <c r="AB1098" s="76"/>
      <c r="AC1098" s="77"/>
      <c r="AD1098" s="83" t="s">
        <v>17676</v>
      </c>
      <c r="AE1098" s="83">
        <v>161</v>
      </c>
      <c r="AF1098" s="83">
        <v>924</v>
      </c>
      <c r="AG1098" s="83">
        <v>53335</v>
      </c>
      <c r="AH1098" s="83">
        <v>372</v>
      </c>
      <c r="AI1098" s="83"/>
      <c r="AJ1098" s="83" t="s">
        <v>19249</v>
      </c>
      <c r="AK1098" s="83" t="s">
        <v>19533</v>
      </c>
      <c r="AL1098" s="83"/>
      <c r="AM1098" s="83"/>
      <c r="AN1098" s="85">
        <v>41049.750254629631</v>
      </c>
      <c r="AO1098" s="88" t="s">
        <v>21461</v>
      </c>
      <c r="AP1098" s="83" t="b">
        <v>1</v>
      </c>
      <c r="AQ1098" s="83" t="b">
        <v>0</v>
      </c>
      <c r="AR1098" s="83" t="b">
        <v>1</v>
      </c>
      <c r="AS1098" s="83"/>
      <c r="AT1098" s="83">
        <v>3</v>
      </c>
      <c r="AU1098" s="88" t="s">
        <v>22157</v>
      </c>
      <c r="AV1098" s="83" t="b">
        <v>0</v>
      </c>
      <c r="AW1098" s="83" t="s">
        <v>22320</v>
      </c>
      <c r="AX1098" s="88" t="s">
        <v>23416</v>
      </c>
      <c r="AY1098" s="83" t="s">
        <v>66</v>
      </c>
      <c r="AZ1098" s="2"/>
      <c r="BA1098" s="3"/>
      <c r="BB1098" s="3"/>
      <c r="BC1098" s="3"/>
      <c r="BD1098" s="3"/>
    </row>
    <row r="1099" spans="1:56" x14ac:dyDescent="0.3">
      <c r="A1099" s="69" t="s">
        <v>1173</v>
      </c>
      <c r="B1099" s="70"/>
      <c r="C1099" s="70"/>
      <c r="D1099" s="71"/>
      <c r="E1099" s="73"/>
      <c r="F1099" s="109" t="s">
        <v>3938</v>
      </c>
      <c r="G1099" s="70"/>
      <c r="H1099" s="74"/>
      <c r="I1099" s="75"/>
      <c r="J1099" s="75"/>
      <c r="K1099" s="74" t="s">
        <v>25368</v>
      </c>
      <c r="L1099" s="78"/>
      <c r="M1099" s="79"/>
      <c r="N1099" s="79"/>
      <c r="O1099" s="80"/>
      <c r="P1099" s="81"/>
      <c r="Q1099" s="81"/>
      <c r="R1099" s="93"/>
      <c r="S1099" s="93"/>
      <c r="T1099" s="93"/>
      <c r="U1099" s="93"/>
      <c r="V1099" s="52"/>
      <c r="W1099" s="52"/>
      <c r="X1099" s="52"/>
      <c r="Y1099" s="52"/>
      <c r="Z1099" s="51"/>
      <c r="AA1099" s="76"/>
      <c r="AB1099" s="76"/>
      <c r="AC1099" s="77"/>
      <c r="AD1099" s="83" t="s">
        <v>17677</v>
      </c>
      <c r="AE1099" s="83">
        <v>461</v>
      </c>
      <c r="AF1099" s="83">
        <v>957</v>
      </c>
      <c r="AG1099" s="83">
        <v>3048</v>
      </c>
      <c r="AH1099" s="83">
        <v>429</v>
      </c>
      <c r="AI1099" s="83"/>
      <c r="AJ1099" s="83" t="s">
        <v>19250</v>
      </c>
      <c r="AK1099" s="83" t="s">
        <v>19894</v>
      </c>
      <c r="AL1099" s="88" t="s">
        <v>20494</v>
      </c>
      <c r="AM1099" s="83"/>
      <c r="AN1099" s="85">
        <v>42628.272152777776</v>
      </c>
      <c r="AO1099" s="88" t="s">
        <v>21462</v>
      </c>
      <c r="AP1099" s="83" t="b">
        <v>1</v>
      </c>
      <c r="AQ1099" s="83" t="b">
        <v>0</v>
      </c>
      <c r="AR1099" s="83" t="b">
        <v>0</v>
      </c>
      <c r="AS1099" s="83"/>
      <c r="AT1099" s="83">
        <v>7</v>
      </c>
      <c r="AU1099" s="83"/>
      <c r="AV1099" s="83" t="b">
        <v>0</v>
      </c>
      <c r="AW1099" s="83" t="s">
        <v>22320</v>
      </c>
      <c r="AX1099" s="88" t="s">
        <v>23417</v>
      </c>
      <c r="AY1099" s="83" t="s">
        <v>66</v>
      </c>
      <c r="AZ1099" s="2"/>
      <c r="BA1099" s="3"/>
      <c r="BB1099" s="3"/>
      <c r="BC1099" s="3"/>
      <c r="BD1099" s="3"/>
    </row>
    <row r="1100" spans="1:56" x14ac:dyDescent="0.3">
      <c r="A1100" s="69" t="s">
        <v>1174</v>
      </c>
      <c r="B1100" s="70"/>
      <c r="C1100" s="70"/>
      <c r="D1100" s="71"/>
      <c r="E1100" s="73"/>
      <c r="F1100" s="109" t="s">
        <v>3939</v>
      </c>
      <c r="G1100" s="70"/>
      <c r="H1100" s="74"/>
      <c r="I1100" s="75"/>
      <c r="J1100" s="75"/>
      <c r="K1100" s="74" t="s">
        <v>25369</v>
      </c>
      <c r="L1100" s="78"/>
      <c r="M1100" s="79"/>
      <c r="N1100" s="79"/>
      <c r="O1100" s="80"/>
      <c r="P1100" s="81"/>
      <c r="Q1100" s="81"/>
      <c r="R1100" s="93"/>
      <c r="S1100" s="93"/>
      <c r="T1100" s="93"/>
      <c r="U1100" s="93"/>
      <c r="V1100" s="52"/>
      <c r="W1100" s="52"/>
      <c r="X1100" s="52"/>
      <c r="Y1100" s="52"/>
      <c r="Z1100" s="51"/>
      <c r="AA1100" s="76"/>
      <c r="AB1100" s="76"/>
      <c r="AC1100" s="77"/>
      <c r="AD1100" s="83">
        <v>999</v>
      </c>
      <c r="AE1100" s="83">
        <v>67</v>
      </c>
      <c r="AF1100" s="83">
        <v>8</v>
      </c>
      <c r="AG1100" s="83">
        <v>314</v>
      </c>
      <c r="AH1100" s="83">
        <v>147</v>
      </c>
      <c r="AI1100" s="83"/>
      <c r="AJ1100" s="83" t="s">
        <v>19251</v>
      </c>
      <c r="AK1100" s="83" t="s">
        <v>19896</v>
      </c>
      <c r="AL1100" s="83"/>
      <c r="AM1100" s="83"/>
      <c r="AN1100" s="85">
        <v>42891.762037037035</v>
      </c>
      <c r="AO1100" s="83"/>
      <c r="AP1100" s="83" t="b">
        <v>1</v>
      </c>
      <c r="AQ1100" s="83" t="b">
        <v>0</v>
      </c>
      <c r="AR1100" s="83" t="b">
        <v>0</v>
      </c>
      <c r="AS1100" s="83"/>
      <c r="AT1100" s="83">
        <v>0</v>
      </c>
      <c r="AU1100" s="83"/>
      <c r="AV1100" s="83" t="b">
        <v>0</v>
      </c>
      <c r="AW1100" s="83" t="s">
        <v>22320</v>
      </c>
      <c r="AX1100" s="88" t="s">
        <v>23418</v>
      </c>
      <c r="AY1100" s="83" t="s">
        <v>66</v>
      </c>
      <c r="AZ1100" s="2"/>
      <c r="BA1100" s="3"/>
      <c r="BB1100" s="3"/>
      <c r="BC1100" s="3"/>
      <c r="BD1100" s="3"/>
    </row>
    <row r="1101" spans="1:56" x14ac:dyDescent="0.3">
      <c r="A1101" s="69" t="s">
        <v>1175</v>
      </c>
      <c r="B1101" s="70"/>
      <c r="C1101" s="70"/>
      <c r="D1101" s="71"/>
      <c r="E1101" s="73"/>
      <c r="F1101" s="109" t="s">
        <v>3940</v>
      </c>
      <c r="G1101" s="70"/>
      <c r="H1101" s="74"/>
      <c r="I1101" s="75"/>
      <c r="J1101" s="75"/>
      <c r="K1101" s="74" t="s">
        <v>25370</v>
      </c>
      <c r="L1101" s="78"/>
      <c r="M1101" s="79"/>
      <c r="N1101" s="79"/>
      <c r="O1101" s="80"/>
      <c r="P1101" s="81"/>
      <c r="Q1101" s="81"/>
      <c r="R1101" s="93"/>
      <c r="S1101" s="93"/>
      <c r="T1101" s="93"/>
      <c r="U1101" s="93"/>
      <c r="V1101" s="52"/>
      <c r="W1101" s="52"/>
      <c r="X1101" s="52"/>
      <c r="Y1101" s="52"/>
      <c r="Z1101" s="51"/>
      <c r="AA1101" s="76"/>
      <c r="AB1101" s="76"/>
      <c r="AC1101" s="77"/>
      <c r="AD1101" s="83" t="s">
        <v>17678</v>
      </c>
      <c r="AE1101" s="83">
        <v>214</v>
      </c>
      <c r="AF1101" s="83">
        <v>130</v>
      </c>
      <c r="AG1101" s="83">
        <v>2258</v>
      </c>
      <c r="AH1101" s="83">
        <v>1754</v>
      </c>
      <c r="AI1101" s="83"/>
      <c r="AJ1101" s="83"/>
      <c r="AK1101" s="83"/>
      <c r="AL1101" s="83"/>
      <c r="AM1101" s="83"/>
      <c r="AN1101" s="85">
        <v>42271.857685185183</v>
      </c>
      <c r="AO1101" s="83"/>
      <c r="AP1101" s="83" t="b">
        <v>1</v>
      </c>
      <c r="AQ1101" s="83" t="b">
        <v>0</v>
      </c>
      <c r="AR1101" s="83" t="b">
        <v>1</v>
      </c>
      <c r="AS1101" s="83"/>
      <c r="AT1101" s="83">
        <v>2</v>
      </c>
      <c r="AU1101" s="88" t="s">
        <v>22157</v>
      </c>
      <c r="AV1101" s="83" t="b">
        <v>0</v>
      </c>
      <c r="AW1101" s="83" t="s">
        <v>22320</v>
      </c>
      <c r="AX1101" s="88" t="s">
        <v>23419</v>
      </c>
      <c r="AY1101" s="83" t="s">
        <v>66</v>
      </c>
      <c r="AZ1101" s="2"/>
      <c r="BA1101" s="3"/>
      <c r="BB1101" s="3"/>
      <c r="BC1101" s="3"/>
      <c r="BD1101" s="3"/>
    </row>
    <row r="1102" spans="1:56" x14ac:dyDescent="0.3">
      <c r="A1102" s="69" t="s">
        <v>1176</v>
      </c>
      <c r="B1102" s="70"/>
      <c r="C1102" s="70"/>
      <c r="D1102" s="71"/>
      <c r="E1102" s="73"/>
      <c r="F1102" s="109" t="s">
        <v>3941</v>
      </c>
      <c r="G1102" s="70"/>
      <c r="H1102" s="74"/>
      <c r="I1102" s="75"/>
      <c r="J1102" s="75"/>
      <c r="K1102" s="74" t="s">
        <v>25371</v>
      </c>
      <c r="L1102" s="78"/>
      <c r="M1102" s="79"/>
      <c r="N1102" s="79"/>
      <c r="O1102" s="80"/>
      <c r="P1102" s="81"/>
      <c r="Q1102" s="81"/>
      <c r="R1102" s="93"/>
      <c r="S1102" s="93"/>
      <c r="T1102" s="93"/>
      <c r="U1102" s="93"/>
      <c r="V1102" s="52"/>
      <c r="W1102" s="52"/>
      <c r="X1102" s="52"/>
      <c r="Y1102" s="52"/>
      <c r="Z1102" s="51"/>
      <c r="AA1102" s="76"/>
      <c r="AB1102" s="76"/>
      <c r="AC1102" s="77"/>
      <c r="AD1102" s="83" t="s">
        <v>17679</v>
      </c>
      <c r="AE1102" s="83">
        <v>125</v>
      </c>
      <c r="AF1102" s="83">
        <v>79</v>
      </c>
      <c r="AG1102" s="83">
        <v>7490</v>
      </c>
      <c r="AH1102" s="83">
        <v>96</v>
      </c>
      <c r="AI1102" s="83"/>
      <c r="AJ1102" s="83" t="s">
        <v>19252</v>
      </c>
      <c r="AK1102" s="83" t="s">
        <v>19961</v>
      </c>
      <c r="AL1102" s="83"/>
      <c r="AM1102" s="83"/>
      <c r="AN1102" s="85">
        <v>43708.881851851853</v>
      </c>
      <c r="AO1102" s="88" t="s">
        <v>21463</v>
      </c>
      <c r="AP1102" s="83" t="b">
        <v>1</v>
      </c>
      <c r="AQ1102" s="83" t="b">
        <v>0</v>
      </c>
      <c r="AR1102" s="83" t="b">
        <v>0</v>
      </c>
      <c r="AS1102" s="83"/>
      <c r="AT1102" s="83">
        <v>0</v>
      </c>
      <c r="AU1102" s="83"/>
      <c r="AV1102" s="83" t="b">
        <v>0</v>
      </c>
      <c r="AW1102" s="83" t="s">
        <v>22320</v>
      </c>
      <c r="AX1102" s="88" t="s">
        <v>23420</v>
      </c>
      <c r="AY1102" s="83" t="s">
        <v>66</v>
      </c>
      <c r="AZ1102" s="2"/>
      <c r="BA1102" s="3"/>
      <c r="BB1102" s="3"/>
      <c r="BC1102" s="3"/>
      <c r="BD1102" s="3"/>
    </row>
    <row r="1103" spans="1:56" x14ac:dyDescent="0.3">
      <c r="A1103" s="69" t="s">
        <v>1177</v>
      </c>
      <c r="B1103" s="70"/>
      <c r="C1103" s="70"/>
      <c r="D1103" s="71"/>
      <c r="E1103" s="73"/>
      <c r="F1103" s="109" t="s">
        <v>3942</v>
      </c>
      <c r="G1103" s="70"/>
      <c r="H1103" s="74"/>
      <c r="I1103" s="75"/>
      <c r="J1103" s="75"/>
      <c r="K1103" s="74" t="s">
        <v>25372</v>
      </c>
      <c r="L1103" s="78"/>
      <c r="M1103" s="79"/>
      <c r="N1103" s="79"/>
      <c r="O1103" s="80"/>
      <c r="P1103" s="81"/>
      <c r="Q1103" s="81"/>
      <c r="R1103" s="93"/>
      <c r="S1103" s="93"/>
      <c r="T1103" s="93"/>
      <c r="U1103" s="93"/>
      <c r="V1103" s="52"/>
      <c r="W1103" s="52"/>
      <c r="X1103" s="52"/>
      <c r="Y1103" s="52"/>
      <c r="Z1103" s="51"/>
      <c r="AA1103" s="76"/>
      <c r="AB1103" s="76"/>
      <c r="AC1103" s="77"/>
      <c r="AD1103" s="83" t="s">
        <v>17680</v>
      </c>
      <c r="AE1103" s="83">
        <v>377</v>
      </c>
      <c r="AF1103" s="83">
        <v>608</v>
      </c>
      <c r="AG1103" s="83">
        <v>6646</v>
      </c>
      <c r="AH1103" s="83">
        <v>101</v>
      </c>
      <c r="AI1103" s="83"/>
      <c r="AJ1103" s="83" t="s">
        <v>19253</v>
      </c>
      <c r="AK1103" s="83"/>
      <c r="AL1103" s="83"/>
      <c r="AM1103" s="83"/>
      <c r="AN1103" s="85">
        <v>40973.884814814817</v>
      </c>
      <c r="AO1103" s="88" t="s">
        <v>21464</v>
      </c>
      <c r="AP1103" s="83" t="b">
        <v>0</v>
      </c>
      <c r="AQ1103" s="83" t="b">
        <v>0</v>
      </c>
      <c r="AR1103" s="83" t="b">
        <v>1</v>
      </c>
      <c r="AS1103" s="83"/>
      <c r="AT1103" s="83">
        <v>4</v>
      </c>
      <c r="AU1103" s="88" t="s">
        <v>22163</v>
      </c>
      <c r="AV1103" s="83" t="b">
        <v>0</v>
      </c>
      <c r="AW1103" s="83" t="s">
        <v>22320</v>
      </c>
      <c r="AX1103" s="88" t="s">
        <v>23421</v>
      </c>
      <c r="AY1103" s="83" t="s">
        <v>66</v>
      </c>
      <c r="AZ1103" s="2"/>
      <c r="BA1103" s="3"/>
      <c r="BB1103" s="3"/>
      <c r="BC1103" s="3"/>
      <c r="BD1103" s="3"/>
    </row>
    <row r="1104" spans="1:56" x14ac:dyDescent="0.3">
      <c r="A1104" s="69" t="s">
        <v>1426</v>
      </c>
      <c r="B1104" s="70"/>
      <c r="C1104" s="70"/>
      <c r="D1104" s="71"/>
      <c r="E1104" s="73"/>
      <c r="F1104" s="109" t="s">
        <v>22258</v>
      </c>
      <c r="G1104" s="70"/>
      <c r="H1104" s="74"/>
      <c r="I1104" s="75"/>
      <c r="J1104" s="75"/>
      <c r="K1104" s="74" t="s">
        <v>25373</v>
      </c>
      <c r="L1104" s="78"/>
      <c r="M1104" s="79"/>
      <c r="N1104" s="79"/>
      <c r="O1104" s="80"/>
      <c r="P1104" s="81"/>
      <c r="Q1104" s="81"/>
      <c r="R1104" s="93"/>
      <c r="S1104" s="93"/>
      <c r="T1104" s="93"/>
      <c r="U1104" s="93"/>
      <c r="V1104" s="52"/>
      <c r="W1104" s="52"/>
      <c r="X1104" s="52"/>
      <c r="Y1104" s="52"/>
      <c r="Z1104" s="51"/>
      <c r="AA1104" s="76"/>
      <c r="AB1104" s="76"/>
      <c r="AC1104" s="77"/>
      <c r="AD1104" s="83" t="s">
        <v>17681</v>
      </c>
      <c r="AE1104" s="83">
        <v>128</v>
      </c>
      <c r="AF1104" s="83">
        <v>264</v>
      </c>
      <c r="AG1104" s="83">
        <v>6439</v>
      </c>
      <c r="AH1104" s="83">
        <v>496</v>
      </c>
      <c r="AI1104" s="83"/>
      <c r="AJ1104" s="83" t="s">
        <v>19254</v>
      </c>
      <c r="AK1104" s="83" t="s">
        <v>20144</v>
      </c>
      <c r="AL1104" s="83"/>
      <c r="AM1104" s="83"/>
      <c r="AN1104" s="85">
        <v>40627.615717592591</v>
      </c>
      <c r="AO1104" s="88" t="s">
        <v>21465</v>
      </c>
      <c r="AP1104" s="83" t="b">
        <v>1</v>
      </c>
      <c r="AQ1104" s="83" t="b">
        <v>0</v>
      </c>
      <c r="AR1104" s="83" t="b">
        <v>1</v>
      </c>
      <c r="AS1104" s="83"/>
      <c r="AT1104" s="83">
        <v>0</v>
      </c>
      <c r="AU1104" s="88" t="s">
        <v>22157</v>
      </c>
      <c r="AV1104" s="83" t="b">
        <v>0</v>
      </c>
      <c r="AW1104" s="83" t="s">
        <v>22320</v>
      </c>
      <c r="AX1104" s="88" t="s">
        <v>23422</v>
      </c>
      <c r="AY1104" s="83" t="s">
        <v>66</v>
      </c>
      <c r="AZ1104" s="2"/>
      <c r="BA1104" s="3"/>
      <c r="BB1104" s="3"/>
      <c r="BC1104" s="3"/>
      <c r="BD1104" s="3"/>
    </row>
    <row r="1105" spans="1:56" x14ac:dyDescent="0.3">
      <c r="A1105" s="69" t="s">
        <v>1178</v>
      </c>
      <c r="B1105" s="70"/>
      <c r="C1105" s="70"/>
      <c r="D1105" s="71"/>
      <c r="E1105" s="73"/>
      <c r="F1105" s="109" t="s">
        <v>3943</v>
      </c>
      <c r="G1105" s="70"/>
      <c r="H1105" s="74"/>
      <c r="I1105" s="75"/>
      <c r="J1105" s="75"/>
      <c r="K1105" s="74" t="s">
        <v>25374</v>
      </c>
      <c r="L1105" s="78"/>
      <c r="M1105" s="79"/>
      <c r="N1105" s="79"/>
      <c r="O1105" s="80"/>
      <c r="P1105" s="81"/>
      <c r="Q1105" s="81"/>
      <c r="R1105" s="93"/>
      <c r="S1105" s="93"/>
      <c r="T1105" s="93"/>
      <c r="U1105" s="93"/>
      <c r="V1105" s="52"/>
      <c r="W1105" s="52"/>
      <c r="X1105" s="52"/>
      <c r="Y1105" s="52"/>
      <c r="Z1105" s="51"/>
      <c r="AA1105" s="76"/>
      <c r="AB1105" s="76"/>
      <c r="AC1105" s="77"/>
      <c r="AD1105" s="83" t="s">
        <v>17682</v>
      </c>
      <c r="AE1105" s="83">
        <v>453</v>
      </c>
      <c r="AF1105" s="83">
        <v>2924</v>
      </c>
      <c r="AG1105" s="83">
        <v>176675</v>
      </c>
      <c r="AH1105" s="83">
        <v>1143</v>
      </c>
      <c r="AI1105" s="83"/>
      <c r="AJ1105" s="83" t="s">
        <v>19255</v>
      </c>
      <c r="AK1105" s="83" t="s">
        <v>20145</v>
      </c>
      <c r="AL1105" s="83"/>
      <c r="AM1105" s="83"/>
      <c r="AN1105" s="85">
        <v>41028.63789351852</v>
      </c>
      <c r="AO1105" s="88" t="s">
        <v>21466</v>
      </c>
      <c r="AP1105" s="83" t="b">
        <v>1</v>
      </c>
      <c r="AQ1105" s="83" t="b">
        <v>0</v>
      </c>
      <c r="AR1105" s="83" t="b">
        <v>0</v>
      </c>
      <c r="AS1105" s="83"/>
      <c r="AT1105" s="83">
        <v>6</v>
      </c>
      <c r="AU1105" s="88" t="s">
        <v>22157</v>
      </c>
      <c r="AV1105" s="83" t="b">
        <v>0</v>
      </c>
      <c r="AW1105" s="83" t="s">
        <v>22320</v>
      </c>
      <c r="AX1105" s="88" t="s">
        <v>23423</v>
      </c>
      <c r="AY1105" s="83" t="s">
        <v>66</v>
      </c>
      <c r="AZ1105" s="2"/>
      <c r="BA1105" s="3"/>
      <c r="BB1105" s="3"/>
      <c r="BC1105" s="3"/>
      <c r="BD1105" s="3"/>
    </row>
    <row r="1106" spans="1:56" x14ac:dyDescent="0.3">
      <c r="A1106" s="69" t="s">
        <v>1179</v>
      </c>
      <c r="B1106" s="70"/>
      <c r="C1106" s="70"/>
      <c r="D1106" s="71"/>
      <c r="E1106" s="73"/>
      <c r="F1106" s="109" t="s">
        <v>3944</v>
      </c>
      <c r="G1106" s="70"/>
      <c r="H1106" s="74"/>
      <c r="I1106" s="75"/>
      <c r="J1106" s="75"/>
      <c r="K1106" s="74" t="s">
        <v>25375</v>
      </c>
      <c r="L1106" s="78"/>
      <c r="M1106" s="79"/>
      <c r="N1106" s="79"/>
      <c r="O1106" s="80"/>
      <c r="P1106" s="81"/>
      <c r="Q1106" s="81"/>
      <c r="R1106" s="93"/>
      <c r="S1106" s="93"/>
      <c r="T1106" s="93"/>
      <c r="U1106" s="93"/>
      <c r="V1106" s="52"/>
      <c r="W1106" s="52"/>
      <c r="X1106" s="52"/>
      <c r="Y1106" s="52"/>
      <c r="Z1106" s="51"/>
      <c r="AA1106" s="76"/>
      <c r="AB1106" s="76"/>
      <c r="AC1106" s="77"/>
      <c r="AD1106" s="83" t="s">
        <v>17683</v>
      </c>
      <c r="AE1106" s="83">
        <v>999</v>
      </c>
      <c r="AF1106" s="83">
        <v>1402</v>
      </c>
      <c r="AG1106" s="83">
        <v>17335</v>
      </c>
      <c r="AH1106" s="83">
        <v>20041</v>
      </c>
      <c r="AI1106" s="83"/>
      <c r="AJ1106" s="83" t="s">
        <v>19256</v>
      </c>
      <c r="AK1106" s="83" t="s">
        <v>20146</v>
      </c>
      <c r="AL1106" s="83"/>
      <c r="AM1106" s="83"/>
      <c r="AN1106" s="85">
        <v>42916.49422453704</v>
      </c>
      <c r="AO1106" s="88" t="s">
        <v>21467</v>
      </c>
      <c r="AP1106" s="83" t="b">
        <v>1</v>
      </c>
      <c r="AQ1106" s="83" t="b">
        <v>0</v>
      </c>
      <c r="AR1106" s="83" t="b">
        <v>0</v>
      </c>
      <c r="AS1106" s="83"/>
      <c r="AT1106" s="83">
        <v>2</v>
      </c>
      <c r="AU1106" s="83"/>
      <c r="AV1106" s="83" t="b">
        <v>0</v>
      </c>
      <c r="AW1106" s="83" t="s">
        <v>22320</v>
      </c>
      <c r="AX1106" s="88" t="s">
        <v>23424</v>
      </c>
      <c r="AY1106" s="83" t="s">
        <v>66</v>
      </c>
      <c r="AZ1106" s="2"/>
      <c r="BA1106" s="3"/>
      <c r="BB1106" s="3"/>
      <c r="BC1106" s="3"/>
      <c r="BD1106" s="3"/>
    </row>
    <row r="1107" spans="1:56" x14ac:dyDescent="0.3">
      <c r="A1107" s="69" t="s">
        <v>1180</v>
      </c>
      <c r="B1107" s="70"/>
      <c r="C1107" s="70"/>
      <c r="D1107" s="71"/>
      <c r="E1107" s="73"/>
      <c r="F1107" s="109" t="s">
        <v>3945</v>
      </c>
      <c r="G1107" s="70"/>
      <c r="H1107" s="74"/>
      <c r="I1107" s="75"/>
      <c r="J1107" s="75"/>
      <c r="K1107" s="74" t="s">
        <v>25376</v>
      </c>
      <c r="L1107" s="78"/>
      <c r="M1107" s="79"/>
      <c r="N1107" s="79"/>
      <c r="O1107" s="80"/>
      <c r="P1107" s="81"/>
      <c r="Q1107" s="81"/>
      <c r="R1107" s="93"/>
      <c r="S1107" s="93"/>
      <c r="T1107" s="93"/>
      <c r="U1107" s="93"/>
      <c r="V1107" s="52"/>
      <c r="W1107" s="52"/>
      <c r="X1107" s="52"/>
      <c r="Y1107" s="52"/>
      <c r="Z1107" s="51"/>
      <c r="AA1107" s="76"/>
      <c r="AB1107" s="76"/>
      <c r="AC1107" s="77"/>
      <c r="AD1107" s="83" t="s">
        <v>17684</v>
      </c>
      <c r="AE1107" s="83">
        <v>949</v>
      </c>
      <c r="AF1107" s="83">
        <v>1796</v>
      </c>
      <c r="AG1107" s="83">
        <v>13110</v>
      </c>
      <c r="AH1107" s="83">
        <v>12974</v>
      </c>
      <c r="AI1107" s="83"/>
      <c r="AJ1107" s="83" t="s">
        <v>19257</v>
      </c>
      <c r="AK1107" s="83"/>
      <c r="AL1107" s="83"/>
      <c r="AM1107" s="83"/>
      <c r="AN1107" s="85">
        <v>43605.929039351853</v>
      </c>
      <c r="AO1107" s="88" t="s">
        <v>21468</v>
      </c>
      <c r="AP1107" s="83" t="b">
        <v>1</v>
      </c>
      <c r="AQ1107" s="83" t="b">
        <v>0</v>
      </c>
      <c r="AR1107" s="83" t="b">
        <v>1</v>
      </c>
      <c r="AS1107" s="83"/>
      <c r="AT1107" s="83">
        <v>4</v>
      </c>
      <c r="AU1107" s="83"/>
      <c r="AV1107" s="83" t="b">
        <v>0</v>
      </c>
      <c r="AW1107" s="83" t="s">
        <v>22320</v>
      </c>
      <c r="AX1107" s="88" t="s">
        <v>23425</v>
      </c>
      <c r="AY1107" s="83" t="s">
        <v>66</v>
      </c>
      <c r="AZ1107" s="2"/>
      <c r="BA1107" s="3"/>
      <c r="BB1107" s="3"/>
      <c r="BC1107" s="3"/>
      <c r="BD1107" s="3"/>
    </row>
    <row r="1108" spans="1:56" x14ac:dyDescent="0.3">
      <c r="A1108" s="69" t="s">
        <v>1181</v>
      </c>
      <c r="B1108" s="70"/>
      <c r="C1108" s="70"/>
      <c r="D1108" s="71"/>
      <c r="E1108" s="73"/>
      <c r="F1108" s="109" t="s">
        <v>3946</v>
      </c>
      <c r="G1108" s="70"/>
      <c r="H1108" s="74"/>
      <c r="I1108" s="75"/>
      <c r="J1108" s="75"/>
      <c r="K1108" s="74" t="s">
        <v>25377</v>
      </c>
      <c r="L1108" s="78"/>
      <c r="M1108" s="79"/>
      <c r="N1108" s="79"/>
      <c r="O1108" s="80"/>
      <c r="P1108" s="81"/>
      <c r="Q1108" s="81"/>
      <c r="R1108" s="93"/>
      <c r="S1108" s="93"/>
      <c r="T1108" s="93"/>
      <c r="U1108" s="93"/>
      <c r="V1108" s="52"/>
      <c r="W1108" s="52"/>
      <c r="X1108" s="52"/>
      <c r="Y1108" s="52"/>
      <c r="Z1108" s="51"/>
      <c r="AA1108" s="76"/>
      <c r="AB1108" s="76"/>
      <c r="AC1108" s="77"/>
      <c r="AD1108" s="83" t="s">
        <v>17685</v>
      </c>
      <c r="AE1108" s="83">
        <v>198</v>
      </c>
      <c r="AF1108" s="83">
        <v>429</v>
      </c>
      <c r="AG1108" s="83">
        <v>8272</v>
      </c>
      <c r="AH1108" s="83">
        <v>439</v>
      </c>
      <c r="AI1108" s="83"/>
      <c r="AJ1108" s="83" t="s">
        <v>19258</v>
      </c>
      <c r="AK1108" s="83" t="s">
        <v>20147</v>
      </c>
      <c r="AL1108" s="83"/>
      <c r="AM1108" s="83"/>
      <c r="AN1108" s="85">
        <v>40673.974108796298</v>
      </c>
      <c r="AO1108" s="83"/>
      <c r="AP1108" s="83" t="b">
        <v>0</v>
      </c>
      <c r="AQ1108" s="83" t="b">
        <v>0</v>
      </c>
      <c r="AR1108" s="83" t="b">
        <v>0</v>
      </c>
      <c r="AS1108" s="83"/>
      <c r="AT1108" s="83">
        <v>2</v>
      </c>
      <c r="AU1108" s="88" t="s">
        <v>22165</v>
      </c>
      <c r="AV1108" s="83" t="b">
        <v>0</v>
      </c>
      <c r="AW1108" s="83" t="s">
        <v>22320</v>
      </c>
      <c r="AX1108" s="88" t="s">
        <v>23426</v>
      </c>
      <c r="AY1108" s="83" t="s">
        <v>66</v>
      </c>
      <c r="AZ1108" s="2"/>
      <c r="BA1108" s="3"/>
      <c r="BB1108" s="3"/>
      <c r="BC1108" s="3"/>
      <c r="BD1108" s="3"/>
    </row>
    <row r="1109" spans="1:56" x14ac:dyDescent="0.3">
      <c r="A1109" s="69" t="s">
        <v>1182</v>
      </c>
      <c r="B1109" s="70"/>
      <c r="C1109" s="70"/>
      <c r="D1109" s="71"/>
      <c r="E1109" s="73"/>
      <c r="F1109" s="109" t="s">
        <v>3947</v>
      </c>
      <c r="G1109" s="70"/>
      <c r="H1109" s="74"/>
      <c r="I1109" s="75"/>
      <c r="J1109" s="75"/>
      <c r="K1109" s="74" t="s">
        <v>25378</v>
      </c>
      <c r="L1109" s="78"/>
      <c r="M1109" s="79"/>
      <c r="N1109" s="79"/>
      <c r="O1109" s="80"/>
      <c r="P1109" s="81"/>
      <c r="Q1109" s="81"/>
      <c r="R1109" s="93"/>
      <c r="S1109" s="93"/>
      <c r="T1109" s="93"/>
      <c r="U1109" s="93"/>
      <c r="V1109" s="52"/>
      <c r="W1109" s="52"/>
      <c r="X1109" s="52"/>
      <c r="Y1109" s="52"/>
      <c r="Z1109" s="51"/>
      <c r="AA1109" s="76"/>
      <c r="AB1109" s="76"/>
      <c r="AC1109" s="77"/>
      <c r="AD1109" s="83" t="s">
        <v>17686</v>
      </c>
      <c r="AE1109" s="83">
        <v>445</v>
      </c>
      <c r="AF1109" s="83">
        <v>190</v>
      </c>
      <c r="AG1109" s="83">
        <v>1481</v>
      </c>
      <c r="AH1109" s="83">
        <v>3602</v>
      </c>
      <c r="AI1109" s="83"/>
      <c r="AJ1109" s="83" t="s">
        <v>19259</v>
      </c>
      <c r="AK1109" s="83" t="s">
        <v>20148</v>
      </c>
      <c r="AL1109" s="83"/>
      <c r="AM1109" s="83"/>
      <c r="AN1109" s="85">
        <v>40078.957638888889</v>
      </c>
      <c r="AO1109" s="88" t="s">
        <v>21469</v>
      </c>
      <c r="AP1109" s="83" t="b">
        <v>0</v>
      </c>
      <c r="AQ1109" s="83" t="b">
        <v>0</v>
      </c>
      <c r="AR1109" s="83" t="b">
        <v>1</v>
      </c>
      <c r="AS1109" s="83"/>
      <c r="AT1109" s="83">
        <v>0</v>
      </c>
      <c r="AU1109" s="88" t="s">
        <v>22167</v>
      </c>
      <c r="AV1109" s="83" t="b">
        <v>0</v>
      </c>
      <c r="AW1109" s="83" t="s">
        <v>22320</v>
      </c>
      <c r="AX1109" s="88" t="s">
        <v>23427</v>
      </c>
      <c r="AY1109" s="83" t="s">
        <v>66</v>
      </c>
      <c r="AZ1109" s="2"/>
      <c r="BA1109" s="3"/>
      <c r="BB1109" s="3"/>
      <c r="BC1109" s="3"/>
      <c r="BD1109" s="3"/>
    </row>
    <row r="1110" spans="1:56" x14ac:dyDescent="0.3">
      <c r="A1110" s="69" t="s">
        <v>1183</v>
      </c>
      <c r="B1110" s="70"/>
      <c r="C1110" s="70"/>
      <c r="D1110" s="71"/>
      <c r="E1110" s="73"/>
      <c r="F1110" s="109" t="s">
        <v>3948</v>
      </c>
      <c r="G1110" s="70"/>
      <c r="H1110" s="74"/>
      <c r="I1110" s="75"/>
      <c r="J1110" s="75"/>
      <c r="K1110" s="74" t="s">
        <v>25379</v>
      </c>
      <c r="L1110" s="78"/>
      <c r="M1110" s="79"/>
      <c r="N1110" s="79"/>
      <c r="O1110" s="80"/>
      <c r="P1110" s="81"/>
      <c r="Q1110" s="81"/>
      <c r="R1110" s="93"/>
      <c r="S1110" s="93"/>
      <c r="T1110" s="93"/>
      <c r="U1110" s="93"/>
      <c r="V1110" s="52"/>
      <c r="W1110" s="52"/>
      <c r="X1110" s="52"/>
      <c r="Y1110" s="52"/>
      <c r="Z1110" s="51"/>
      <c r="AA1110" s="76"/>
      <c r="AB1110" s="76"/>
      <c r="AC1110" s="77"/>
      <c r="AD1110" s="83" t="s">
        <v>17687</v>
      </c>
      <c r="AE1110" s="83">
        <v>47</v>
      </c>
      <c r="AF1110" s="83">
        <v>1</v>
      </c>
      <c r="AG1110" s="83">
        <v>24</v>
      </c>
      <c r="AH1110" s="83">
        <v>46</v>
      </c>
      <c r="AI1110" s="83"/>
      <c r="AJ1110" s="83" t="s">
        <v>18431</v>
      </c>
      <c r="AK1110" s="83"/>
      <c r="AL1110" s="83"/>
      <c r="AM1110" s="83"/>
      <c r="AN1110" s="85">
        <v>43631.483310185184</v>
      </c>
      <c r="AO1110" s="83"/>
      <c r="AP1110" s="83" t="b">
        <v>1</v>
      </c>
      <c r="AQ1110" s="83" t="b">
        <v>0</v>
      </c>
      <c r="AR1110" s="83" t="b">
        <v>0</v>
      </c>
      <c r="AS1110" s="83"/>
      <c r="AT1110" s="83">
        <v>0</v>
      </c>
      <c r="AU1110" s="83"/>
      <c r="AV1110" s="83" t="b">
        <v>0</v>
      </c>
      <c r="AW1110" s="83" t="s">
        <v>22320</v>
      </c>
      <c r="AX1110" s="88" t="s">
        <v>23428</v>
      </c>
      <c r="AY1110" s="83" t="s">
        <v>66</v>
      </c>
      <c r="AZ1110" s="2"/>
      <c r="BA1110" s="3"/>
      <c r="BB1110" s="3"/>
      <c r="BC1110" s="3"/>
      <c r="BD1110" s="3"/>
    </row>
    <row r="1111" spans="1:56" x14ac:dyDescent="0.3">
      <c r="A1111" s="69" t="s">
        <v>1185</v>
      </c>
      <c r="B1111" s="70"/>
      <c r="C1111" s="70"/>
      <c r="D1111" s="71"/>
      <c r="E1111" s="73"/>
      <c r="F1111" s="109" t="s">
        <v>3950</v>
      </c>
      <c r="G1111" s="70"/>
      <c r="H1111" s="74"/>
      <c r="I1111" s="75"/>
      <c r="J1111" s="75"/>
      <c r="K1111" s="74" t="s">
        <v>25380</v>
      </c>
      <c r="L1111" s="78"/>
      <c r="M1111" s="79"/>
      <c r="N1111" s="79"/>
      <c r="O1111" s="80"/>
      <c r="P1111" s="81"/>
      <c r="Q1111" s="81"/>
      <c r="R1111" s="93"/>
      <c r="S1111" s="93"/>
      <c r="T1111" s="93"/>
      <c r="U1111" s="93"/>
      <c r="V1111" s="52"/>
      <c r="W1111" s="52"/>
      <c r="X1111" s="52"/>
      <c r="Y1111" s="52"/>
      <c r="Z1111" s="51"/>
      <c r="AA1111" s="76"/>
      <c r="AB1111" s="76"/>
      <c r="AC1111" s="77"/>
      <c r="AD1111" s="83" t="s">
        <v>17688</v>
      </c>
      <c r="AE1111" s="83">
        <v>735</v>
      </c>
      <c r="AF1111" s="83">
        <v>124</v>
      </c>
      <c r="AG1111" s="83">
        <v>13632</v>
      </c>
      <c r="AH1111" s="83">
        <v>30340</v>
      </c>
      <c r="AI1111" s="83"/>
      <c r="AJ1111" s="83" t="s">
        <v>19260</v>
      </c>
      <c r="AK1111" s="83" t="s">
        <v>20149</v>
      </c>
      <c r="AL1111" s="83"/>
      <c r="AM1111" s="83"/>
      <c r="AN1111" s="85">
        <v>43629.727453703701</v>
      </c>
      <c r="AO1111" s="88" t="s">
        <v>21470</v>
      </c>
      <c r="AP1111" s="83" t="b">
        <v>1</v>
      </c>
      <c r="AQ1111" s="83" t="b">
        <v>0</v>
      </c>
      <c r="AR1111" s="83" t="b">
        <v>0</v>
      </c>
      <c r="AS1111" s="83"/>
      <c r="AT1111" s="83">
        <v>2</v>
      </c>
      <c r="AU1111" s="83"/>
      <c r="AV1111" s="83" t="b">
        <v>0</v>
      </c>
      <c r="AW1111" s="83" t="s">
        <v>22320</v>
      </c>
      <c r="AX1111" s="88" t="s">
        <v>23429</v>
      </c>
      <c r="AY1111" s="83" t="s">
        <v>66</v>
      </c>
      <c r="AZ1111" s="2"/>
      <c r="BA1111" s="3"/>
      <c r="BB1111" s="3"/>
      <c r="BC1111" s="3"/>
      <c r="BD1111" s="3"/>
    </row>
    <row r="1112" spans="1:56" x14ac:dyDescent="0.3">
      <c r="A1112" s="69" t="s">
        <v>1187</v>
      </c>
      <c r="B1112" s="70"/>
      <c r="C1112" s="70"/>
      <c r="D1112" s="71"/>
      <c r="E1112" s="73"/>
      <c r="F1112" s="109" t="s">
        <v>3952</v>
      </c>
      <c r="G1112" s="70"/>
      <c r="H1112" s="74"/>
      <c r="I1112" s="75"/>
      <c r="J1112" s="75"/>
      <c r="K1112" s="74" t="s">
        <v>25381</v>
      </c>
      <c r="L1112" s="78"/>
      <c r="M1112" s="79"/>
      <c r="N1112" s="79"/>
      <c r="O1112" s="80"/>
      <c r="P1112" s="81"/>
      <c r="Q1112" s="81"/>
      <c r="R1112" s="93"/>
      <c r="S1112" s="93"/>
      <c r="T1112" s="93"/>
      <c r="U1112" s="93"/>
      <c r="V1112" s="52"/>
      <c r="W1112" s="52"/>
      <c r="X1112" s="52"/>
      <c r="Y1112" s="52"/>
      <c r="Z1112" s="51"/>
      <c r="AA1112" s="76"/>
      <c r="AB1112" s="76"/>
      <c r="AC1112" s="77"/>
      <c r="AD1112" s="83" t="s">
        <v>17689</v>
      </c>
      <c r="AE1112" s="83">
        <v>385</v>
      </c>
      <c r="AF1112" s="83">
        <v>622</v>
      </c>
      <c r="AG1112" s="83">
        <v>38514</v>
      </c>
      <c r="AH1112" s="83">
        <v>653</v>
      </c>
      <c r="AI1112" s="83"/>
      <c r="AJ1112" s="83" t="s">
        <v>19261</v>
      </c>
      <c r="AK1112" s="83" t="s">
        <v>2881</v>
      </c>
      <c r="AL1112" s="88" t="s">
        <v>20495</v>
      </c>
      <c r="AM1112" s="83"/>
      <c r="AN1112" s="85">
        <v>40393.809363425928</v>
      </c>
      <c r="AO1112" s="88" t="s">
        <v>21471</v>
      </c>
      <c r="AP1112" s="83" t="b">
        <v>0</v>
      </c>
      <c r="AQ1112" s="83" t="b">
        <v>0</v>
      </c>
      <c r="AR1112" s="83" t="b">
        <v>0</v>
      </c>
      <c r="AS1112" s="83"/>
      <c r="AT1112" s="83">
        <v>8</v>
      </c>
      <c r="AU1112" s="88" t="s">
        <v>22157</v>
      </c>
      <c r="AV1112" s="83" t="b">
        <v>0</v>
      </c>
      <c r="AW1112" s="83" t="s">
        <v>22320</v>
      </c>
      <c r="AX1112" s="88" t="s">
        <v>23430</v>
      </c>
      <c r="AY1112" s="83" t="s">
        <v>66</v>
      </c>
      <c r="AZ1112" s="2"/>
      <c r="BA1112" s="3"/>
      <c r="BB1112" s="3"/>
      <c r="BC1112" s="3"/>
      <c r="BD1112" s="3"/>
    </row>
    <row r="1113" spans="1:56" x14ac:dyDescent="0.3">
      <c r="A1113" s="69" t="s">
        <v>1188</v>
      </c>
      <c r="B1113" s="70"/>
      <c r="C1113" s="70"/>
      <c r="D1113" s="71"/>
      <c r="E1113" s="73"/>
      <c r="F1113" s="109" t="s">
        <v>3953</v>
      </c>
      <c r="G1113" s="70"/>
      <c r="H1113" s="74"/>
      <c r="I1113" s="75"/>
      <c r="J1113" s="75"/>
      <c r="K1113" s="74" t="s">
        <v>25382</v>
      </c>
      <c r="L1113" s="78"/>
      <c r="M1113" s="79"/>
      <c r="N1113" s="79"/>
      <c r="O1113" s="80"/>
      <c r="P1113" s="81"/>
      <c r="Q1113" s="81"/>
      <c r="R1113" s="93"/>
      <c r="S1113" s="93"/>
      <c r="T1113" s="93"/>
      <c r="U1113" s="93"/>
      <c r="V1113" s="52"/>
      <c r="W1113" s="52"/>
      <c r="X1113" s="52"/>
      <c r="Y1113" s="52"/>
      <c r="Z1113" s="51"/>
      <c r="AA1113" s="76"/>
      <c r="AB1113" s="76"/>
      <c r="AC1113" s="77"/>
      <c r="AD1113" s="83" t="s">
        <v>17434</v>
      </c>
      <c r="AE1113" s="83">
        <v>15</v>
      </c>
      <c r="AF1113" s="83">
        <v>11</v>
      </c>
      <c r="AG1113" s="83">
        <v>285</v>
      </c>
      <c r="AH1113" s="83">
        <v>24</v>
      </c>
      <c r="AI1113" s="83"/>
      <c r="AJ1113" s="83"/>
      <c r="AK1113" s="83" t="s">
        <v>16561</v>
      </c>
      <c r="AL1113" s="88" t="s">
        <v>20496</v>
      </c>
      <c r="AM1113" s="83"/>
      <c r="AN1113" s="85">
        <v>43548.632824074077</v>
      </c>
      <c r="AO1113" s="88" t="s">
        <v>21472</v>
      </c>
      <c r="AP1113" s="83" t="b">
        <v>1</v>
      </c>
      <c r="AQ1113" s="83" t="b">
        <v>0</v>
      </c>
      <c r="AR1113" s="83" t="b">
        <v>0</v>
      </c>
      <c r="AS1113" s="83"/>
      <c r="AT1113" s="83">
        <v>0</v>
      </c>
      <c r="AU1113" s="83"/>
      <c r="AV1113" s="83" t="b">
        <v>0</v>
      </c>
      <c r="AW1113" s="83" t="s">
        <v>22320</v>
      </c>
      <c r="AX1113" s="88" t="s">
        <v>23431</v>
      </c>
      <c r="AY1113" s="83" t="s">
        <v>66</v>
      </c>
      <c r="AZ1113" s="2"/>
      <c r="BA1113" s="3"/>
      <c r="BB1113" s="3"/>
      <c r="BC1113" s="3"/>
      <c r="BD1113" s="3"/>
    </row>
    <row r="1114" spans="1:56" x14ac:dyDescent="0.3">
      <c r="A1114" s="69" t="s">
        <v>1189</v>
      </c>
      <c r="B1114" s="70"/>
      <c r="C1114" s="70"/>
      <c r="D1114" s="71"/>
      <c r="E1114" s="73"/>
      <c r="F1114" s="109" t="s">
        <v>3062</v>
      </c>
      <c r="G1114" s="70"/>
      <c r="H1114" s="74"/>
      <c r="I1114" s="75"/>
      <c r="J1114" s="75"/>
      <c r="K1114" s="74" t="s">
        <v>25383</v>
      </c>
      <c r="L1114" s="78"/>
      <c r="M1114" s="79"/>
      <c r="N1114" s="79"/>
      <c r="O1114" s="80"/>
      <c r="P1114" s="81"/>
      <c r="Q1114" s="81"/>
      <c r="R1114" s="93"/>
      <c r="S1114" s="93"/>
      <c r="T1114" s="93"/>
      <c r="U1114" s="93"/>
      <c r="V1114" s="52"/>
      <c r="W1114" s="52"/>
      <c r="X1114" s="52"/>
      <c r="Y1114" s="52"/>
      <c r="Z1114" s="51"/>
      <c r="AA1114" s="76"/>
      <c r="AB1114" s="76"/>
      <c r="AC1114" s="77"/>
      <c r="AD1114" s="83" t="s">
        <v>17690</v>
      </c>
      <c r="AE1114" s="83">
        <v>29</v>
      </c>
      <c r="AF1114" s="83">
        <v>0</v>
      </c>
      <c r="AG1114" s="83">
        <v>3</v>
      </c>
      <c r="AH1114" s="83">
        <v>17</v>
      </c>
      <c r="AI1114" s="83"/>
      <c r="AJ1114" s="83"/>
      <c r="AK1114" s="83"/>
      <c r="AL1114" s="83"/>
      <c r="AM1114" s="83"/>
      <c r="AN1114" s="85">
        <v>43443.658055555556</v>
      </c>
      <c r="AO1114" s="83"/>
      <c r="AP1114" s="83" t="b">
        <v>1</v>
      </c>
      <c r="AQ1114" s="83" t="b">
        <v>1</v>
      </c>
      <c r="AR1114" s="83" t="b">
        <v>0</v>
      </c>
      <c r="AS1114" s="83"/>
      <c r="AT1114" s="83">
        <v>0</v>
      </c>
      <c r="AU1114" s="83"/>
      <c r="AV1114" s="83" t="b">
        <v>0</v>
      </c>
      <c r="AW1114" s="83" t="s">
        <v>22320</v>
      </c>
      <c r="AX1114" s="88" t="s">
        <v>23432</v>
      </c>
      <c r="AY1114" s="83" t="s">
        <v>66</v>
      </c>
      <c r="AZ1114" s="2"/>
      <c r="BA1114" s="3"/>
      <c r="BB1114" s="3"/>
      <c r="BC1114" s="3"/>
      <c r="BD1114" s="3"/>
    </row>
    <row r="1115" spans="1:56" x14ac:dyDescent="0.3">
      <c r="A1115" s="69" t="s">
        <v>1190</v>
      </c>
      <c r="B1115" s="70"/>
      <c r="C1115" s="70"/>
      <c r="D1115" s="71"/>
      <c r="E1115" s="73"/>
      <c r="F1115" s="109" t="s">
        <v>3954</v>
      </c>
      <c r="G1115" s="70"/>
      <c r="H1115" s="74"/>
      <c r="I1115" s="75"/>
      <c r="J1115" s="75"/>
      <c r="K1115" s="74" t="s">
        <v>25384</v>
      </c>
      <c r="L1115" s="78"/>
      <c r="M1115" s="79"/>
      <c r="N1115" s="79"/>
      <c r="O1115" s="80"/>
      <c r="P1115" s="81"/>
      <c r="Q1115" s="81"/>
      <c r="R1115" s="93"/>
      <c r="S1115" s="93"/>
      <c r="T1115" s="93"/>
      <c r="U1115" s="93"/>
      <c r="V1115" s="52"/>
      <c r="W1115" s="52"/>
      <c r="X1115" s="52"/>
      <c r="Y1115" s="52"/>
      <c r="Z1115" s="51"/>
      <c r="AA1115" s="76"/>
      <c r="AB1115" s="76"/>
      <c r="AC1115" s="77"/>
      <c r="AD1115" s="83" t="s">
        <v>17691</v>
      </c>
      <c r="AE1115" s="83">
        <v>62</v>
      </c>
      <c r="AF1115" s="83">
        <v>417</v>
      </c>
      <c r="AG1115" s="83">
        <v>40979</v>
      </c>
      <c r="AH1115" s="83">
        <v>187</v>
      </c>
      <c r="AI1115" s="83"/>
      <c r="AJ1115" s="83" t="s">
        <v>19262</v>
      </c>
      <c r="AK1115" s="83" t="s">
        <v>16564</v>
      </c>
      <c r="AL1115" s="83"/>
      <c r="AM1115" s="83"/>
      <c r="AN1115" s="85">
        <v>41425.515694444446</v>
      </c>
      <c r="AO1115" s="88" t="s">
        <v>21473</v>
      </c>
      <c r="AP1115" s="83" t="b">
        <v>0</v>
      </c>
      <c r="AQ1115" s="83" t="b">
        <v>0</v>
      </c>
      <c r="AR1115" s="83" t="b">
        <v>1</v>
      </c>
      <c r="AS1115" s="83"/>
      <c r="AT1115" s="83">
        <v>0</v>
      </c>
      <c r="AU1115" s="88" t="s">
        <v>22168</v>
      </c>
      <c r="AV1115" s="83" t="b">
        <v>0</v>
      </c>
      <c r="AW1115" s="83" t="s">
        <v>22320</v>
      </c>
      <c r="AX1115" s="88" t="s">
        <v>23433</v>
      </c>
      <c r="AY1115" s="83" t="s">
        <v>66</v>
      </c>
      <c r="AZ1115" s="2"/>
      <c r="BA1115" s="3"/>
      <c r="BB1115" s="3"/>
      <c r="BC1115" s="3"/>
      <c r="BD1115" s="3"/>
    </row>
    <row r="1116" spans="1:56" x14ac:dyDescent="0.3">
      <c r="A1116" s="69" t="s">
        <v>1192</v>
      </c>
      <c r="B1116" s="70"/>
      <c r="C1116" s="70"/>
      <c r="D1116" s="71"/>
      <c r="E1116" s="73"/>
      <c r="F1116" s="109" t="s">
        <v>3956</v>
      </c>
      <c r="G1116" s="70"/>
      <c r="H1116" s="74"/>
      <c r="I1116" s="75"/>
      <c r="J1116" s="75"/>
      <c r="K1116" s="74" t="s">
        <v>25385</v>
      </c>
      <c r="L1116" s="78"/>
      <c r="M1116" s="79"/>
      <c r="N1116" s="79"/>
      <c r="O1116" s="80"/>
      <c r="P1116" s="81"/>
      <c r="Q1116" s="81"/>
      <c r="R1116" s="93"/>
      <c r="S1116" s="93"/>
      <c r="T1116" s="93"/>
      <c r="U1116" s="93"/>
      <c r="V1116" s="52"/>
      <c r="W1116" s="52"/>
      <c r="X1116" s="52"/>
      <c r="Y1116" s="52"/>
      <c r="Z1116" s="51"/>
      <c r="AA1116" s="76"/>
      <c r="AB1116" s="76"/>
      <c r="AC1116" s="77"/>
      <c r="AD1116" s="83" t="s">
        <v>17692</v>
      </c>
      <c r="AE1116" s="83">
        <v>285</v>
      </c>
      <c r="AF1116" s="83">
        <v>1086</v>
      </c>
      <c r="AG1116" s="83">
        <v>23579</v>
      </c>
      <c r="AH1116" s="83">
        <v>13251</v>
      </c>
      <c r="AI1116" s="83"/>
      <c r="AJ1116" s="83" t="s">
        <v>19263</v>
      </c>
      <c r="AK1116" s="83"/>
      <c r="AL1116" s="83"/>
      <c r="AM1116" s="83"/>
      <c r="AN1116" s="85">
        <v>42135.04724537037</v>
      </c>
      <c r="AO1116" s="88" t="s">
        <v>21474</v>
      </c>
      <c r="AP1116" s="83" t="b">
        <v>0</v>
      </c>
      <c r="AQ1116" s="83" t="b">
        <v>0</v>
      </c>
      <c r="AR1116" s="83" t="b">
        <v>1</v>
      </c>
      <c r="AS1116" s="83"/>
      <c r="AT1116" s="83">
        <v>13</v>
      </c>
      <c r="AU1116" s="88" t="s">
        <v>22157</v>
      </c>
      <c r="AV1116" s="83" t="b">
        <v>0</v>
      </c>
      <c r="AW1116" s="83" t="s">
        <v>22320</v>
      </c>
      <c r="AX1116" s="88" t="s">
        <v>23434</v>
      </c>
      <c r="AY1116" s="83" t="s">
        <v>66</v>
      </c>
      <c r="AZ1116" s="2"/>
      <c r="BA1116" s="3"/>
      <c r="BB1116" s="3"/>
      <c r="BC1116" s="3"/>
      <c r="BD1116" s="3"/>
    </row>
    <row r="1117" spans="1:56" x14ac:dyDescent="0.3">
      <c r="A1117" s="69" t="s">
        <v>1193</v>
      </c>
      <c r="B1117" s="70"/>
      <c r="C1117" s="70"/>
      <c r="D1117" s="71"/>
      <c r="E1117" s="73"/>
      <c r="F1117" s="109" t="s">
        <v>3957</v>
      </c>
      <c r="G1117" s="70"/>
      <c r="H1117" s="74"/>
      <c r="I1117" s="75"/>
      <c r="J1117" s="75"/>
      <c r="K1117" s="74" t="s">
        <v>25386</v>
      </c>
      <c r="L1117" s="78"/>
      <c r="M1117" s="79"/>
      <c r="N1117" s="79"/>
      <c r="O1117" s="80"/>
      <c r="P1117" s="81"/>
      <c r="Q1117" s="81"/>
      <c r="R1117" s="93"/>
      <c r="S1117" s="93"/>
      <c r="T1117" s="93"/>
      <c r="U1117" s="93"/>
      <c r="V1117" s="52"/>
      <c r="W1117" s="52"/>
      <c r="X1117" s="52"/>
      <c r="Y1117" s="52"/>
      <c r="Z1117" s="51"/>
      <c r="AA1117" s="76"/>
      <c r="AB1117" s="76"/>
      <c r="AC1117" s="77"/>
      <c r="AD1117" s="83" t="s">
        <v>17693</v>
      </c>
      <c r="AE1117" s="83">
        <v>63</v>
      </c>
      <c r="AF1117" s="83">
        <v>8</v>
      </c>
      <c r="AG1117" s="83">
        <v>2</v>
      </c>
      <c r="AH1117" s="83">
        <v>2</v>
      </c>
      <c r="AI1117" s="83"/>
      <c r="AJ1117" s="83" t="s">
        <v>19264</v>
      </c>
      <c r="AK1117" s="83" t="s">
        <v>16561</v>
      </c>
      <c r="AL1117" s="83"/>
      <c r="AM1117" s="83"/>
      <c r="AN1117" s="85">
        <v>43453.005196759259</v>
      </c>
      <c r="AO1117" s="88" t="s">
        <v>21475</v>
      </c>
      <c r="AP1117" s="83" t="b">
        <v>1</v>
      </c>
      <c r="AQ1117" s="83" t="b">
        <v>0</v>
      </c>
      <c r="AR1117" s="83" t="b">
        <v>0</v>
      </c>
      <c r="AS1117" s="83"/>
      <c r="AT1117" s="83">
        <v>0</v>
      </c>
      <c r="AU1117" s="83"/>
      <c r="AV1117" s="83" t="b">
        <v>0</v>
      </c>
      <c r="AW1117" s="83" t="s">
        <v>22320</v>
      </c>
      <c r="AX1117" s="88" t="s">
        <v>23435</v>
      </c>
      <c r="AY1117" s="83" t="s">
        <v>66</v>
      </c>
      <c r="AZ1117" s="2"/>
      <c r="BA1117" s="3"/>
      <c r="BB1117" s="3"/>
      <c r="BC1117" s="3"/>
      <c r="BD1117" s="3"/>
    </row>
    <row r="1118" spans="1:56" x14ac:dyDescent="0.3">
      <c r="A1118" s="69" t="s">
        <v>1196</v>
      </c>
      <c r="B1118" s="70"/>
      <c r="C1118" s="70"/>
      <c r="D1118" s="71"/>
      <c r="E1118" s="73"/>
      <c r="F1118" s="109" t="s">
        <v>3960</v>
      </c>
      <c r="G1118" s="70"/>
      <c r="H1118" s="74"/>
      <c r="I1118" s="75"/>
      <c r="J1118" s="75"/>
      <c r="K1118" s="74" t="s">
        <v>25387</v>
      </c>
      <c r="L1118" s="78"/>
      <c r="M1118" s="79"/>
      <c r="N1118" s="79"/>
      <c r="O1118" s="80"/>
      <c r="P1118" s="81"/>
      <c r="Q1118" s="81"/>
      <c r="R1118" s="93"/>
      <c r="S1118" s="93"/>
      <c r="T1118" s="93"/>
      <c r="U1118" s="93"/>
      <c r="V1118" s="52"/>
      <c r="W1118" s="52"/>
      <c r="X1118" s="52"/>
      <c r="Y1118" s="52"/>
      <c r="Z1118" s="51"/>
      <c r="AA1118" s="76"/>
      <c r="AB1118" s="76"/>
      <c r="AC1118" s="77"/>
      <c r="AD1118" s="83" t="s">
        <v>17694</v>
      </c>
      <c r="AE1118" s="83">
        <v>4403</v>
      </c>
      <c r="AF1118" s="83">
        <v>4428</v>
      </c>
      <c r="AG1118" s="83">
        <v>139356</v>
      </c>
      <c r="AH1118" s="83">
        <v>92332</v>
      </c>
      <c r="AI1118" s="83"/>
      <c r="AJ1118" s="83" t="s">
        <v>19265</v>
      </c>
      <c r="AK1118" s="83" t="s">
        <v>20150</v>
      </c>
      <c r="AL1118" s="83"/>
      <c r="AM1118" s="83"/>
      <c r="AN1118" s="85">
        <v>41409.2112037037</v>
      </c>
      <c r="AO1118" s="88" t="s">
        <v>21476</v>
      </c>
      <c r="AP1118" s="83" t="b">
        <v>1</v>
      </c>
      <c r="AQ1118" s="83" t="b">
        <v>0</v>
      </c>
      <c r="AR1118" s="83" t="b">
        <v>1</v>
      </c>
      <c r="AS1118" s="83"/>
      <c r="AT1118" s="83">
        <v>3</v>
      </c>
      <c r="AU1118" s="88" t="s">
        <v>22157</v>
      </c>
      <c r="AV1118" s="83" t="b">
        <v>0</v>
      </c>
      <c r="AW1118" s="83" t="s">
        <v>22320</v>
      </c>
      <c r="AX1118" s="88" t="s">
        <v>23436</v>
      </c>
      <c r="AY1118" s="83" t="s">
        <v>66</v>
      </c>
      <c r="AZ1118" s="2"/>
      <c r="BA1118" s="3"/>
      <c r="BB1118" s="3"/>
      <c r="BC1118" s="3"/>
      <c r="BD1118" s="3"/>
    </row>
    <row r="1119" spans="1:56" x14ac:dyDescent="0.3">
      <c r="A1119" s="69" t="s">
        <v>1197</v>
      </c>
      <c r="B1119" s="70"/>
      <c r="C1119" s="70"/>
      <c r="D1119" s="71"/>
      <c r="E1119" s="73"/>
      <c r="F1119" s="109" t="s">
        <v>3961</v>
      </c>
      <c r="G1119" s="70"/>
      <c r="H1119" s="74"/>
      <c r="I1119" s="75"/>
      <c r="J1119" s="75"/>
      <c r="K1119" s="74" t="s">
        <v>25388</v>
      </c>
      <c r="L1119" s="78"/>
      <c r="M1119" s="79"/>
      <c r="N1119" s="79"/>
      <c r="O1119" s="80"/>
      <c r="P1119" s="81"/>
      <c r="Q1119" s="81"/>
      <c r="R1119" s="93"/>
      <c r="S1119" s="93"/>
      <c r="T1119" s="93"/>
      <c r="U1119" s="93"/>
      <c r="V1119" s="52"/>
      <c r="W1119" s="52"/>
      <c r="X1119" s="52"/>
      <c r="Y1119" s="52"/>
      <c r="Z1119" s="51"/>
      <c r="AA1119" s="76"/>
      <c r="AB1119" s="76"/>
      <c r="AC1119" s="77"/>
      <c r="AD1119" s="83" t="s">
        <v>16787</v>
      </c>
      <c r="AE1119" s="83">
        <v>176</v>
      </c>
      <c r="AF1119" s="83">
        <v>550</v>
      </c>
      <c r="AG1119" s="83">
        <v>33372</v>
      </c>
      <c r="AH1119" s="83">
        <v>658</v>
      </c>
      <c r="AI1119" s="83"/>
      <c r="AJ1119" s="83" t="s">
        <v>19266</v>
      </c>
      <c r="AK1119" s="83" t="s">
        <v>20151</v>
      </c>
      <c r="AL1119" s="83"/>
      <c r="AM1119" s="83"/>
      <c r="AN1119" s="85">
        <v>40845.44190972222</v>
      </c>
      <c r="AO1119" s="88" t="s">
        <v>21477</v>
      </c>
      <c r="AP1119" s="83" t="b">
        <v>0</v>
      </c>
      <c r="AQ1119" s="83" t="b">
        <v>0</v>
      </c>
      <c r="AR1119" s="83" t="b">
        <v>1</v>
      </c>
      <c r="AS1119" s="83"/>
      <c r="AT1119" s="83">
        <v>6</v>
      </c>
      <c r="AU1119" s="88" t="s">
        <v>22168</v>
      </c>
      <c r="AV1119" s="83" t="b">
        <v>0</v>
      </c>
      <c r="AW1119" s="83" t="s">
        <v>22320</v>
      </c>
      <c r="AX1119" s="88" t="s">
        <v>23437</v>
      </c>
      <c r="AY1119" s="83" t="s">
        <v>66</v>
      </c>
      <c r="AZ1119" s="2"/>
      <c r="BA1119" s="3"/>
      <c r="BB1119" s="3"/>
      <c r="BC1119" s="3"/>
      <c r="BD1119" s="3"/>
    </row>
    <row r="1120" spans="1:56" x14ac:dyDescent="0.3">
      <c r="A1120" s="69" t="s">
        <v>1198</v>
      </c>
      <c r="B1120" s="70"/>
      <c r="C1120" s="70"/>
      <c r="D1120" s="71"/>
      <c r="E1120" s="73"/>
      <c r="F1120" s="109" t="s">
        <v>3962</v>
      </c>
      <c r="G1120" s="70"/>
      <c r="H1120" s="74"/>
      <c r="I1120" s="75"/>
      <c r="J1120" s="75"/>
      <c r="K1120" s="74" t="s">
        <v>25389</v>
      </c>
      <c r="L1120" s="78"/>
      <c r="M1120" s="79"/>
      <c r="N1120" s="79"/>
      <c r="O1120" s="80"/>
      <c r="P1120" s="81"/>
      <c r="Q1120" s="81"/>
      <c r="R1120" s="93"/>
      <c r="S1120" s="93"/>
      <c r="T1120" s="93"/>
      <c r="U1120" s="93"/>
      <c r="V1120" s="52"/>
      <c r="W1120" s="52"/>
      <c r="X1120" s="52"/>
      <c r="Y1120" s="52"/>
      <c r="Z1120" s="51"/>
      <c r="AA1120" s="76"/>
      <c r="AB1120" s="76"/>
      <c r="AC1120" s="77"/>
      <c r="AD1120" s="83" t="s">
        <v>17695</v>
      </c>
      <c r="AE1120" s="83">
        <v>553</v>
      </c>
      <c r="AF1120" s="83">
        <v>756</v>
      </c>
      <c r="AG1120" s="83">
        <v>16876</v>
      </c>
      <c r="AH1120" s="83">
        <v>11511</v>
      </c>
      <c r="AI1120" s="83"/>
      <c r="AJ1120" s="83" t="s">
        <v>19267</v>
      </c>
      <c r="AK1120" s="83" t="s">
        <v>16552</v>
      </c>
      <c r="AL1120" s="83"/>
      <c r="AM1120" s="83"/>
      <c r="AN1120" s="85">
        <v>40883.554444444446</v>
      </c>
      <c r="AO1120" s="88" t="s">
        <v>21478</v>
      </c>
      <c r="AP1120" s="83" t="b">
        <v>1</v>
      </c>
      <c r="AQ1120" s="83" t="b">
        <v>0</v>
      </c>
      <c r="AR1120" s="83" t="b">
        <v>0</v>
      </c>
      <c r="AS1120" s="83"/>
      <c r="AT1120" s="83">
        <v>1</v>
      </c>
      <c r="AU1120" s="88" t="s">
        <v>22157</v>
      </c>
      <c r="AV1120" s="83" t="b">
        <v>0</v>
      </c>
      <c r="AW1120" s="83" t="s">
        <v>22320</v>
      </c>
      <c r="AX1120" s="88" t="s">
        <v>23438</v>
      </c>
      <c r="AY1120" s="83" t="s">
        <v>66</v>
      </c>
      <c r="AZ1120" s="2"/>
      <c r="BA1120" s="3"/>
      <c r="BB1120" s="3"/>
      <c r="BC1120" s="3"/>
      <c r="BD1120" s="3"/>
    </row>
    <row r="1121" spans="1:56" x14ac:dyDescent="0.3">
      <c r="A1121" s="69" t="s">
        <v>1199</v>
      </c>
      <c r="B1121" s="70"/>
      <c r="C1121" s="70"/>
      <c r="D1121" s="71"/>
      <c r="E1121" s="73"/>
      <c r="F1121" s="109" t="s">
        <v>3963</v>
      </c>
      <c r="G1121" s="70"/>
      <c r="H1121" s="74"/>
      <c r="I1121" s="75"/>
      <c r="J1121" s="75"/>
      <c r="K1121" s="74" t="s">
        <v>25390</v>
      </c>
      <c r="L1121" s="78"/>
      <c r="M1121" s="79"/>
      <c r="N1121" s="79"/>
      <c r="O1121" s="80"/>
      <c r="P1121" s="81"/>
      <c r="Q1121" s="81"/>
      <c r="R1121" s="93"/>
      <c r="S1121" s="93"/>
      <c r="T1121" s="93"/>
      <c r="U1121" s="93"/>
      <c r="V1121" s="52"/>
      <c r="W1121" s="52"/>
      <c r="X1121" s="52"/>
      <c r="Y1121" s="52"/>
      <c r="Z1121" s="51"/>
      <c r="AA1121" s="76"/>
      <c r="AB1121" s="76"/>
      <c r="AC1121" s="77"/>
      <c r="AD1121" s="83" t="s">
        <v>17696</v>
      </c>
      <c r="AE1121" s="83">
        <v>285</v>
      </c>
      <c r="AF1121" s="83">
        <v>60</v>
      </c>
      <c r="AG1121" s="83">
        <v>51</v>
      </c>
      <c r="AH1121" s="83">
        <v>64</v>
      </c>
      <c r="AI1121" s="83"/>
      <c r="AJ1121" s="83"/>
      <c r="AK1121" s="83"/>
      <c r="AL1121" s="83"/>
      <c r="AM1121" s="83"/>
      <c r="AN1121" s="85">
        <v>40416.865995370368</v>
      </c>
      <c r="AO1121" s="83"/>
      <c r="AP1121" s="83" t="b">
        <v>1</v>
      </c>
      <c r="AQ1121" s="83" t="b">
        <v>0</v>
      </c>
      <c r="AR1121" s="83" t="b">
        <v>1</v>
      </c>
      <c r="AS1121" s="83"/>
      <c r="AT1121" s="83">
        <v>0</v>
      </c>
      <c r="AU1121" s="88" t="s">
        <v>22157</v>
      </c>
      <c r="AV1121" s="83" t="b">
        <v>0</v>
      </c>
      <c r="AW1121" s="83" t="s">
        <v>22320</v>
      </c>
      <c r="AX1121" s="88" t="s">
        <v>23439</v>
      </c>
      <c r="AY1121" s="83" t="s">
        <v>66</v>
      </c>
      <c r="AZ1121" s="2"/>
      <c r="BA1121" s="3"/>
      <c r="BB1121" s="3"/>
      <c r="BC1121" s="3"/>
      <c r="BD1121" s="3"/>
    </row>
    <row r="1122" spans="1:56" x14ac:dyDescent="0.3">
      <c r="A1122" s="69" t="s">
        <v>1200</v>
      </c>
      <c r="B1122" s="70"/>
      <c r="C1122" s="70"/>
      <c r="D1122" s="71"/>
      <c r="E1122" s="73"/>
      <c r="F1122" s="109" t="s">
        <v>3964</v>
      </c>
      <c r="G1122" s="70"/>
      <c r="H1122" s="74"/>
      <c r="I1122" s="75"/>
      <c r="J1122" s="75"/>
      <c r="K1122" s="74" t="s">
        <v>25391</v>
      </c>
      <c r="L1122" s="78"/>
      <c r="M1122" s="79"/>
      <c r="N1122" s="79"/>
      <c r="O1122" s="80"/>
      <c r="P1122" s="81"/>
      <c r="Q1122" s="81"/>
      <c r="R1122" s="93"/>
      <c r="S1122" s="93"/>
      <c r="T1122" s="93"/>
      <c r="U1122" s="93"/>
      <c r="V1122" s="52"/>
      <c r="W1122" s="52"/>
      <c r="X1122" s="52"/>
      <c r="Y1122" s="52"/>
      <c r="Z1122" s="51"/>
      <c r="AA1122" s="76"/>
      <c r="AB1122" s="76"/>
      <c r="AC1122" s="77"/>
      <c r="AD1122" s="83" t="s">
        <v>17697</v>
      </c>
      <c r="AE1122" s="83">
        <v>611</v>
      </c>
      <c r="AF1122" s="83">
        <v>1174</v>
      </c>
      <c r="AG1122" s="83">
        <v>55677</v>
      </c>
      <c r="AH1122" s="83">
        <v>70305</v>
      </c>
      <c r="AI1122" s="83"/>
      <c r="AJ1122" s="83"/>
      <c r="AK1122" s="83"/>
      <c r="AL1122" s="83"/>
      <c r="AM1122" s="83"/>
      <c r="AN1122" s="85">
        <v>41186.595104166663</v>
      </c>
      <c r="AO1122" s="88" t="s">
        <v>21479</v>
      </c>
      <c r="AP1122" s="83" t="b">
        <v>1</v>
      </c>
      <c r="AQ1122" s="83" t="b">
        <v>0</v>
      </c>
      <c r="AR1122" s="83" t="b">
        <v>0</v>
      </c>
      <c r="AS1122" s="83"/>
      <c r="AT1122" s="83">
        <v>1</v>
      </c>
      <c r="AU1122" s="88" t="s">
        <v>22157</v>
      </c>
      <c r="AV1122" s="83" t="b">
        <v>0</v>
      </c>
      <c r="AW1122" s="83" t="s">
        <v>22320</v>
      </c>
      <c r="AX1122" s="88" t="s">
        <v>23440</v>
      </c>
      <c r="AY1122" s="83" t="s">
        <v>66</v>
      </c>
      <c r="AZ1122" s="2"/>
      <c r="BA1122" s="3"/>
      <c r="BB1122" s="3"/>
      <c r="BC1122" s="3"/>
      <c r="BD1122" s="3"/>
    </row>
    <row r="1123" spans="1:56" x14ac:dyDescent="0.3">
      <c r="A1123" s="69" t="s">
        <v>1201</v>
      </c>
      <c r="B1123" s="70"/>
      <c r="C1123" s="70"/>
      <c r="D1123" s="71"/>
      <c r="E1123" s="73"/>
      <c r="F1123" s="109" t="s">
        <v>3965</v>
      </c>
      <c r="G1123" s="70"/>
      <c r="H1123" s="74"/>
      <c r="I1123" s="75"/>
      <c r="J1123" s="75"/>
      <c r="K1123" s="74" t="s">
        <v>25392</v>
      </c>
      <c r="L1123" s="78"/>
      <c r="M1123" s="79"/>
      <c r="N1123" s="79"/>
      <c r="O1123" s="80"/>
      <c r="P1123" s="81"/>
      <c r="Q1123" s="81"/>
      <c r="R1123" s="93"/>
      <c r="S1123" s="93"/>
      <c r="T1123" s="93"/>
      <c r="U1123" s="93"/>
      <c r="V1123" s="52"/>
      <c r="W1123" s="52"/>
      <c r="X1123" s="52"/>
      <c r="Y1123" s="52"/>
      <c r="Z1123" s="51"/>
      <c r="AA1123" s="76"/>
      <c r="AB1123" s="76"/>
      <c r="AC1123" s="77"/>
      <c r="AD1123" s="83" t="s">
        <v>17698</v>
      </c>
      <c r="AE1123" s="83">
        <v>786</v>
      </c>
      <c r="AF1123" s="83">
        <v>644</v>
      </c>
      <c r="AG1123" s="83">
        <v>47387</v>
      </c>
      <c r="AH1123" s="83">
        <v>910</v>
      </c>
      <c r="AI1123" s="83"/>
      <c r="AJ1123" s="83"/>
      <c r="AK1123" s="83" t="s">
        <v>16552</v>
      </c>
      <c r="AL1123" s="83"/>
      <c r="AM1123" s="83"/>
      <c r="AN1123" s="85">
        <v>40624.556273148148</v>
      </c>
      <c r="AO1123" s="88" t="s">
        <v>21480</v>
      </c>
      <c r="AP1123" s="83" t="b">
        <v>0</v>
      </c>
      <c r="AQ1123" s="83" t="b">
        <v>0</v>
      </c>
      <c r="AR1123" s="83" t="b">
        <v>1</v>
      </c>
      <c r="AS1123" s="83"/>
      <c r="AT1123" s="83">
        <v>3</v>
      </c>
      <c r="AU1123" s="88" t="s">
        <v>22157</v>
      </c>
      <c r="AV1123" s="83" t="b">
        <v>0</v>
      </c>
      <c r="AW1123" s="83" t="s">
        <v>22320</v>
      </c>
      <c r="AX1123" s="88" t="s">
        <v>23441</v>
      </c>
      <c r="AY1123" s="83" t="s">
        <v>66</v>
      </c>
      <c r="AZ1123" s="2"/>
      <c r="BA1123" s="3"/>
      <c r="BB1123" s="3"/>
      <c r="BC1123" s="3"/>
      <c r="BD1123" s="3"/>
    </row>
    <row r="1124" spans="1:56" x14ac:dyDescent="0.3">
      <c r="A1124" s="69" t="s">
        <v>1202</v>
      </c>
      <c r="B1124" s="70"/>
      <c r="C1124" s="70"/>
      <c r="D1124" s="71"/>
      <c r="E1124" s="73"/>
      <c r="F1124" s="109" t="s">
        <v>3966</v>
      </c>
      <c r="G1124" s="70"/>
      <c r="H1124" s="74"/>
      <c r="I1124" s="75"/>
      <c r="J1124" s="75"/>
      <c r="K1124" s="74" t="s">
        <v>25393</v>
      </c>
      <c r="L1124" s="78"/>
      <c r="M1124" s="79"/>
      <c r="N1124" s="79"/>
      <c r="O1124" s="80"/>
      <c r="P1124" s="81"/>
      <c r="Q1124" s="81"/>
      <c r="R1124" s="93"/>
      <c r="S1124" s="93"/>
      <c r="T1124" s="93"/>
      <c r="U1124" s="93"/>
      <c r="V1124" s="52"/>
      <c r="W1124" s="52"/>
      <c r="X1124" s="52"/>
      <c r="Y1124" s="52"/>
      <c r="Z1124" s="51"/>
      <c r="AA1124" s="76"/>
      <c r="AB1124" s="76"/>
      <c r="AC1124" s="77"/>
      <c r="AD1124" s="83" t="s">
        <v>17699</v>
      </c>
      <c r="AE1124" s="83">
        <v>1962</v>
      </c>
      <c r="AF1124" s="83">
        <v>50</v>
      </c>
      <c r="AG1124" s="83">
        <v>27168</v>
      </c>
      <c r="AH1124" s="83">
        <v>543</v>
      </c>
      <c r="AI1124" s="83"/>
      <c r="AJ1124" s="83" t="s">
        <v>19268</v>
      </c>
      <c r="AK1124" s="83" t="s">
        <v>20152</v>
      </c>
      <c r="AL1124" s="83"/>
      <c r="AM1124" s="83"/>
      <c r="AN1124" s="85">
        <v>40728.019918981481</v>
      </c>
      <c r="AO1124" s="83"/>
      <c r="AP1124" s="83" t="b">
        <v>1</v>
      </c>
      <c r="AQ1124" s="83" t="b">
        <v>0</v>
      </c>
      <c r="AR1124" s="83" t="b">
        <v>0</v>
      </c>
      <c r="AS1124" s="83"/>
      <c r="AT1124" s="83">
        <v>1</v>
      </c>
      <c r="AU1124" s="88" t="s">
        <v>22157</v>
      </c>
      <c r="AV1124" s="83" t="b">
        <v>0</v>
      </c>
      <c r="AW1124" s="83" t="s">
        <v>22320</v>
      </c>
      <c r="AX1124" s="88" t="s">
        <v>23442</v>
      </c>
      <c r="AY1124" s="83" t="s">
        <v>66</v>
      </c>
      <c r="AZ1124" s="2"/>
      <c r="BA1124" s="3"/>
      <c r="BB1124" s="3"/>
      <c r="BC1124" s="3"/>
      <c r="BD1124" s="3"/>
    </row>
    <row r="1125" spans="1:56" x14ac:dyDescent="0.3">
      <c r="A1125" s="69" t="s">
        <v>1203</v>
      </c>
      <c r="B1125" s="70"/>
      <c r="C1125" s="70"/>
      <c r="D1125" s="71"/>
      <c r="E1125" s="73"/>
      <c r="F1125" s="109" t="s">
        <v>3967</v>
      </c>
      <c r="G1125" s="70"/>
      <c r="H1125" s="74"/>
      <c r="I1125" s="75"/>
      <c r="J1125" s="75"/>
      <c r="K1125" s="74" t="s">
        <v>25394</v>
      </c>
      <c r="L1125" s="78"/>
      <c r="M1125" s="79"/>
      <c r="N1125" s="79"/>
      <c r="O1125" s="80"/>
      <c r="P1125" s="81"/>
      <c r="Q1125" s="81"/>
      <c r="R1125" s="93"/>
      <c r="S1125" s="93"/>
      <c r="T1125" s="93"/>
      <c r="U1125" s="93"/>
      <c r="V1125" s="52"/>
      <c r="W1125" s="52"/>
      <c r="X1125" s="52"/>
      <c r="Y1125" s="52"/>
      <c r="Z1125" s="51"/>
      <c r="AA1125" s="76"/>
      <c r="AB1125" s="76"/>
      <c r="AC1125" s="77"/>
      <c r="AD1125" s="83" t="s">
        <v>17700</v>
      </c>
      <c r="AE1125" s="83">
        <v>129</v>
      </c>
      <c r="AF1125" s="83">
        <v>345</v>
      </c>
      <c r="AG1125" s="83">
        <v>13356</v>
      </c>
      <c r="AH1125" s="83">
        <v>263</v>
      </c>
      <c r="AI1125" s="83"/>
      <c r="AJ1125" s="83" t="s">
        <v>19269</v>
      </c>
      <c r="AK1125" s="83"/>
      <c r="AL1125" s="83"/>
      <c r="AM1125" s="83"/>
      <c r="AN1125" s="85">
        <v>40871.253993055558</v>
      </c>
      <c r="AO1125" s="88" t="s">
        <v>21481</v>
      </c>
      <c r="AP1125" s="83" t="b">
        <v>0</v>
      </c>
      <c r="AQ1125" s="83" t="b">
        <v>0</v>
      </c>
      <c r="AR1125" s="83" t="b">
        <v>0</v>
      </c>
      <c r="AS1125" s="83"/>
      <c r="AT1125" s="83">
        <v>0</v>
      </c>
      <c r="AU1125" s="88" t="s">
        <v>22168</v>
      </c>
      <c r="AV1125" s="83" t="b">
        <v>0</v>
      </c>
      <c r="AW1125" s="83" t="s">
        <v>22320</v>
      </c>
      <c r="AX1125" s="88" t="s">
        <v>23443</v>
      </c>
      <c r="AY1125" s="83" t="s">
        <v>66</v>
      </c>
      <c r="AZ1125" s="2"/>
      <c r="BA1125" s="3"/>
      <c r="BB1125" s="3"/>
      <c r="BC1125" s="3"/>
      <c r="BD1125" s="3"/>
    </row>
    <row r="1126" spans="1:56" x14ac:dyDescent="0.3">
      <c r="A1126" s="69" t="s">
        <v>1204</v>
      </c>
      <c r="B1126" s="70"/>
      <c r="C1126" s="70"/>
      <c r="D1126" s="71"/>
      <c r="E1126" s="73"/>
      <c r="F1126" s="109" t="s">
        <v>3062</v>
      </c>
      <c r="G1126" s="70"/>
      <c r="H1126" s="74"/>
      <c r="I1126" s="75"/>
      <c r="J1126" s="75"/>
      <c r="K1126" s="74" t="s">
        <v>25395</v>
      </c>
      <c r="L1126" s="78"/>
      <c r="M1126" s="79"/>
      <c r="N1126" s="79"/>
      <c r="O1126" s="80"/>
      <c r="P1126" s="81"/>
      <c r="Q1126" s="81"/>
      <c r="R1126" s="93"/>
      <c r="S1126" s="93"/>
      <c r="T1126" s="93"/>
      <c r="U1126" s="93"/>
      <c r="V1126" s="52"/>
      <c r="W1126" s="52"/>
      <c r="X1126" s="52"/>
      <c r="Y1126" s="52"/>
      <c r="Z1126" s="51"/>
      <c r="AA1126" s="76"/>
      <c r="AB1126" s="76"/>
      <c r="AC1126" s="77"/>
      <c r="AD1126" s="83" t="s">
        <v>17701</v>
      </c>
      <c r="AE1126" s="83">
        <v>143</v>
      </c>
      <c r="AF1126" s="83">
        <v>34</v>
      </c>
      <c r="AG1126" s="83">
        <v>344</v>
      </c>
      <c r="AH1126" s="83">
        <v>171</v>
      </c>
      <c r="AI1126" s="83"/>
      <c r="AJ1126" s="83"/>
      <c r="AK1126" s="83"/>
      <c r="AL1126" s="83"/>
      <c r="AM1126" s="83"/>
      <c r="AN1126" s="85">
        <v>43081.480254629627</v>
      </c>
      <c r="AO1126" s="83"/>
      <c r="AP1126" s="83" t="b">
        <v>1</v>
      </c>
      <c r="AQ1126" s="83" t="b">
        <v>1</v>
      </c>
      <c r="AR1126" s="83" t="b">
        <v>0</v>
      </c>
      <c r="AS1126" s="83"/>
      <c r="AT1126" s="83">
        <v>0</v>
      </c>
      <c r="AU1126" s="83"/>
      <c r="AV1126" s="83" t="b">
        <v>0</v>
      </c>
      <c r="AW1126" s="83" t="s">
        <v>22320</v>
      </c>
      <c r="AX1126" s="88" t="s">
        <v>23444</v>
      </c>
      <c r="AY1126" s="83" t="s">
        <v>66</v>
      </c>
      <c r="AZ1126" s="2"/>
      <c r="BA1126" s="3"/>
      <c r="BB1126" s="3"/>
      <c r="BC1126" s="3"/>
      <c r="BD1126" s="3"/>
    </row>
    <row r="1127" spans="1:56" x14ac:dyDescent="0.3">
      <c r="A1127" s="69" t="s">
        <v>1206</v>
      </c>
      <c r="B1127" s="70"/>
      <c r="C1127" s="70"/>
      <c r="D1127" s="71"/>
      <c r="E1127" s="73"/>
      <c r="F1127" s="109" t="s">
        <v>3969</v>
      </c>
      <c r="G1127" s="70"/>
      <c r="H1127" s="74"/>
      <c r="I1127" s="75"/>
      <c r="J1127" s="75"/>
      <c r="K1127" s="74" t="s">
        <v>25396</v>
      </c>
      <c r="L1127" s="78"/>
      <c r="M1127" s="79"/>
      <c r="N1127" s="79"/>
      <c r="O1127" s="80"/>
      <c r="P1127" s="81"/>
      <c r="Q1127" s="81"/>
      <c r="R1127" s="93"/>
      <c r="S1127" s="93"/>
      <c r="T1127" s="93"/>
      <c r="U1127" s="93"/>
      <c r="V1127" s="52"/>
      <c r="W1127" s="52"/>
      <c r="X1127" s="52"/>
      <c r="Y1127" s="52"/>
      <c r="Z1127" s="51"/>
      <c r="AA1127" s="76"/>
      <c r="AB1127" s="76"/>
      <c r="AC1127" s="77"/>
      <c r="AD1127" s="83" t="s">
        <v>17350</v>
      </c>
      <c r="AE1127" s="83">
        <v>231</v>
      </c>
      <c r="AF1127" s="83">
        <v>807</v>
      </c>
      <c r="AG1127" s="83">
        <v>71242</v>
      </c>
      <c r="AH1127" s="83">
        <v>73323</v>
      </c>
      <c r="AI1127" s="83"/>
      <c r="AJ1127" s="83"/>
      <c r="AK1127" s="83" t="s">
        <v>16552</v>
      </c>
      <c r="AL1127" s="83"/>
      <c r="AM1127" s="83"/>
      <c r="AN1127" s="85">
        <v>42929.441342592596</v>
      </c>
      <c r="AO1127" s="83"/>
      <c r="AP1127" s="83" t="b">
        <v>1</v>
      </c>
      <c r="AQ1127" s="83" t="b">
        <v>0</v>
      </c>
      <c r="AR1127" s="83" t="b">
        <v>0</v>
      </c>
      <c r="AS1127" s="83"/>
      <c r="AT1127" s="83">
        <v>0</v>
      </c>
      <c r="AU1127" s="83"/>
      <c r="AV1127" s="83" t="b">
        <v>0</v>
      </c>
      <c r="AW1127" s="83" t="s">
        <v>22320</v>
      </c>
      <c r="AX1127" s="88" t="s">
        <v>23445</v>
      </c>
      <c r="AY1127" s="83" t="s">
        <v>66</v>
      </c>
      <c r="AZ1127" s="2"/>
      <c r="BA1127" s="3"/>
      <c r="BB1127" s="3"/>
      <c r="BC1127" s="3"/>
      <c r="BD1127" s="3"/>
    </row>
    <row r="1128" spans="1:56" x14ac:dyDescent="0.3">
      <c r="A1128" s="69" t="s">
        <v>1207</v>
      </c>
      <c r="B1128" s="70"/>
      <c r="C1128" s="70"/>
      <c r="D1128" s="71"/>
      <c r="E1128" s="73"/>
      <c r="F1128" s="109" t="s">
        <v>3970</v>
      </c>
      <c r="G1128" s="70"/>
      <c r="H1128" s="74"/>
      <c r="I1128" s="75"/>
      <c r="J1128" s="75"/>
      <c r="K1128" s="74" t="s">
        <v>25397</v>
      </c>
      <c r="L1128" s="78"/>
      <c r="M1128" s="79"/>
      <c r="N1128" s="79"/>
      <c r="O1128" s="80"/>
      <c r="P1128" s="81"/>
      <c r="Q1128" s="81"/>
      <c r="R1128" s="93"/>
      <c r="S1128" s="93"/>
      <c r="T1128" s="93"/>
      <c r="U1128" s="93"/>
      <c r="V1128" s="52"/>
      <c r="W1128" s="52"/>
      <c r="X1128" s="52"/>
      <c r="Y1128" s="52"/>
      <c r="Z1128" s="51"/>
      <c r="AA1128" s="76"/>
      <c r="AB1128" s="76"/>
      <c r="AC1128" s="77"/>
      <c r="AD1128" s="83" t="s">
        <v>17702</v>
      </c>
      <c r="AE1128" s="83">
        <v>64</v>
      </c>
      <c r="AF1128" s="83">
        <v>157</v>
      </c>
      <c r="AG1128" s="83">
        <v>209</v>
      </c>
      <c r="AH1128" s="83">
        <v>58</v>
      </c>
      <c r="AI1128" s="83"/>
      <c r="AJ1128" s="83" t="s">
        <v>19270</v>
      </c>
      <c r="AK1128" s="83" t="s">
        <v>16552</v>
      </c>
      <c r="AL1128" s="83"/>
      <c r="AM1128" s="83"/>
      <c r="AN1128" s="85">
        <v>40950.772280092591</v>
      </c>
      <c r="AO1128" s="88" t="s">
        <v>21482</v>
      </c>
      <c r="AP1128" s="83" t="b">
        <v>0</v>
      </c>
      <c r="AQ1128" s="83" t="b">
        <v>0</v>
      </c>
      <c r="AR1128" s="83" t="b">
        <v>0</v>
      </c>
      <c r="AS1128" s="83"/>
      <c r="AT1128" s="83">
        <v>2</v>
      </c>
      <c r="AU1128" s="88" t="s">
        <v>22157</v>
      </c>
      <c r="AV1128" s="83" t="b">
        <v>0</v>
      </c>
      <c r="AW1128" s="83" t="s">
        <v>22320</v>
      </c>
      <c r="AX1128" s="88" t="s">
        <v>23446</v>
      </c>
      <c r="AY1128" s="83" t="s">
        <v>66</v>
      </c>
      <c r="AZ1128" s="2"/>
      <c r="BA1128" s="3"/>
      <c r="BB1128" s="3"/>
      <c r="BC1128" s="3"/>
      <c r="BD1128" s="3"/>
    </row>
    <row r="1129" spans="1:56" x14ac:dyDescent="0.3">
      <c r="A1129" s="69" t="s">
        <v>1208</v>
      </c>
      <c r="B1129" s="70"/>
      <c r="C1129" s="70"/>
      <c r="D1129" s="71"/>
      <c r="E1129" s="73"/>
      <c r="F1129" s="109" t="s">
        <v>3971</v>
      </c>
      <c r="G1129" s="70"/>
      <c r="H1129" s="74"/>
      <c r="I1129" s="75"/>
      <c r="J1129" s="75"/>
      <c r="K1129" s="74" t="s">
        <v>25398</v>
      </c>
      <c r="L1129" s="78"/>
      <c r="M1129" s="79"/>
      <c r="N1129" s="79"/>
      <c r="O1129" s="80"/>
      <c r="P1129" s="81"/>
      <c r="Q1129" s="81"/>
      <c r="R1129" s="93"/>
      <c r="S1129" s="93"/>
      <c r="T1129" s="93"/>
      <c r="U1129" s="93"/>
      <c r="V1129" s="52"/>
      <c r="W1129" s="52"/>
      <c r="X1129" s="52"/>
      <c r="Y1129" s="52"/>
      <c r="Z1129" s="51"/>
      <c r="AA1129" s="76"/>
      <c r="AB1129" s="76"/>
      <c r="AC1129" s="77"/>
      <c r="AD1129" s="83" t="s">
        <v>17703</v>
      </c>
      <c r="AE1129" s="83">
        <v>41</v>
      </c>
      <c r="AF1129" s="83">
        <v>8</v>
      </c>
      <c r="AG1129" s="83">
        <v>25</v>
      </c>
      <c r="AH1129" s="83">
        <v>20</v>
      </c>
      <c r="AI1129" s="83"/>
      <c r="AJ1129" s="83" t="s">
        <v>19271</v>
      </c>
      <c r="AK1129" s="83" t="s">
        <v>16561</v>
      </c>
      <c r="AL1129" s="83"/>
      <c r="AM1129" s="83"/>
      <c r="AN1129" s="85">
        <v>43828.514814814815</v>
      </c>
      <c r="AO1129" s="88" t="s">
        <v>21483</v>
      </c>
      <c r="AP1129" s="83" t="b">
        <v>1</v>
      </c>
      <c r="AQ1129" s="83" t="b">
        <v>0</v>
      </c>
      <c r="AR1129" s="83" t="b">
        <v>0</v>
      </c>
      <c r="AS1129" s="83"/>
      <c r="AT1129" s="83">
        <v>0</v>
      </c>
      <c r="AU1129" s="83"/>
      <c r="AV1129" s="83" t="b">
        <v>0</v>
      </c>
      <c r="AW1129" s="83" t="s">
        <v>22320</v>
      </c>
      <c r="AX1129" s="88" t="s">
        <v>23447</v>
      </c>
      <c r="AY1129" s="83" t="s">
        <v>66</v>
      </c>
      <c r="AZ1129" s="2"/>
      <c r="BA1129" s="3"/>
      <c r="BB1129" s="3"/>
      <c r="BC1129" s="3"/>
      <c r="BD1129" s="3"/>
    </row>
    <row r="1130" spans="1:56" x14ac:dyDescent="0.3">
      <c r="A1130" s="69" t="s">
        <v>1209</v>
      </c>
      <c r="B1130" s="70"/>
      <c r="C1130" s="70"/>
      <c r="D1130" s="71"/>
      <c r="E1130" s="73"/>
      <c r="F1130" s="109" t="s">
        <v>3972</v>
      </c>
      <c r="G1130" s="70"/>
      <c r="H1130" s="74"/>
      <c r="I1130" s="75"/>
      <c r="J1130" s="75"/>
      <c r="K1130" s="74" t="s">
        <v>25399</v>
      </c>
      <c r="L1130" s="78"/>
      <c r="M1130" s="79"/>
      <c r="N1130" s="79"/>
      <c r="O1130" s="80"/>
      <c r="P1130" s="81"/>
      <c r="Q1130" s="81"/>
      <c r="R1130" s="93"/>
      <c r="S1130" s="93"/>
      <c r="T1130" s="93"/>
      <c r="U1130" s="93"/>
      <c r="V1130" s="52"/>
      <c r="W1130" s="52"/>
      <c r="X1130" s="52"/>
      <c r="Y1130" s="52"/>
      <c r="Z1130" s="51"/>
      <c r="AA1130" s="76"/>
      <c r="AB1130" s="76"/>
      <c r="AC1130" s="77"/>
      <c r="AD1130" s="83" t="s">
        <v>17704</v>
      </c>
      <c r="AE1130" s="83">
        <v>366</v>
      </c>
      <c r="AF1130" s="83">
        <v>64674</v>
      </c>
      <c r="AG1130" s="83">
        <v>38286</v>
      </c>
      <c r="AH1130" s="83">
        <v>1260</v>
      </c>
      <c r="AI1130" s="83"/>
      <c r="AJ1130" s="83" t="s">
        <v>19272</v>
      </c>
      <c r="AK1130" s="83" t="s">
        <v>20129</v>
      </c>
      <c r="AL1130" s="88" t="s">
        <v>20497</v>
      </c>
      <c r="AM1130" s="83"/>
      <c r="AN1130" s="85">
        <v>40593.360648148147</v>
      </c>
      <c r="AO1130" s="88" t="s">
        <v>21484</v>
      </c>
      <c r="AP1130" s="83" t="b">
        <v>0</v>
      </c>
      <c r="AQ1130" s="83" t="b">
        <v>0</v>
      </c>
      <c r="AR1130" s="83" t="b">
        <v>1</v>
      </c>
      <c r="AS1130" s="83"/>
      <c r="AT1130" s="83">
        <v>124</v>
      </c>
      <c r="AU1130" s="88" t="s">
        <v>22160</v>
      </c>
      <c r="AV1130" s="83" t="b">
        <v>1</v>
      </c>
      <c r="AW1130" s="83" t="s">
        <v>22320</v>
      </c>
      <c r="AX1130" s="88" t="s">
        <v>23448</v>
      </c>
      <c r="AY1130" s="83" t="s">
        <v>66</v>
      </c>
      <c r="AZ1130" s="2"/>
      <c r="BA1130" s="3"/>
      <c r="BB1130" s="3"/>
      <c r="BC1130" s="3"/>
      <c r="BD1130" s="3"/>
    </row>
    <row r="1131" spans="1:56" x14ac:dyDescent="0.3">
      <c r="A1131" s="69" t="s">
        <v>1210</v>
      </c>
      <c r="B1131" s="70"/>
      <c r="C1131" s="70"/>
      <c r="D1131" s="71"/>
      <c r="E1131" s="73"/>
      <c r="F1131" s="109" t="s">
        <v>3973</v>
      </c>
      <c r="G1131" s="70"/>
      <c r="H1131" s="74"/>
      <c r="I1131" s="75"/>
      <c r="J1131" s="75"/>
      <c r="K1131" s="74" t="s">
        <v>25400</v>
      </c>
      <c r="L1131" s="78"/>
      <c r="M1131" s="79"/>
      <c r="N1131" s="79"/>
      <c r="O1131" s="80"/>
      <c r="P1131" s="81"/>
      <c r="Q1131" s="81"/>
      <c r="R1131" s="93"/>
      <c r="S1131" s="93"/>
      <c r="T1131" s="93"/>
      <c r="U1131" s="93"/>
      <c r="V1131" s="52"/>
      <c r="W1131" s="52"/>
      <c r="X1131" s="52"/>
      <c r="Y1131" s="52"/>
      <c r="Z1131" s="51"/>
      <c r="AA1131" s="76"/>
      <c r="AB1131" s="76"/>
      <c r="AC1131" s="77"/>
      <c r="AD1131" s="83" t="s">
        <v>17705</v>
      </c>
      <c r="AE1131" s="83">
        <v>345</v>
      </c>
      <c r="AF1131" s="83">
        <v>308</v>
      </c>
      <c r="AG1131" s="83">
        <v>5383</v>
      </c>
      <c r="AH1131" s="83">
        <v>1120</v>
      </c>
      <c r="AI1131" s="83"/>
      <c r="AJ1131" s="83" t="s">
        <v>19273</v>
      </c>
      <c r="AK1131" s="83" t="s">
        <v>19901</v>
      </c>
      <c r="AL1131" s="83"/>
      <c r="AM1131" s="83"/>
      <c r="AN1131" s="85">
        <v>41014.924178240741</v>
      </c>
      <c r="AO1131" s="88" t="s">
        <v>21485</v>
      </c>
      <c r="AP1131" s="83" t="b">
        <v>1</v>
      </c>
      <c r="AQ1131" s="83" t="b">
        <v>0</v>
      </c>
      <c r="AR1131" s="83" t="b">
        <v>1</v>
      </c>
      <c r="AS1131" s="83"/>
      <c r="AT1131" s="83">
        <v>1</v>
      </c>
      <c r="AU1131" s="88" t="s">
        <v>22157</v>
      </c>
      <c r="AV1131" s="83" t="b">
        <v>0</v>
      </c>
      <c r="AW1131" s="83" t="s">
        <v>22320</v>
      </c>
      <c r="AX1131" s="88" t="s">
        <v>23449</v>
      </c>
      <c r="AY1131" s="83" t="s">
        <v>66</v>
      </c>
      <c r="AZ1131" s="2"/>
      <c r="BA1131" s="3"/>
      <c r="BB1131" s="3"/>
      <c r="BC1131" s="3"/>
      <c r="BD1131" s="3"/>
    </row>
    <row r="1132" spans="1:56" x14ac:dyDescent="0.3">
      <c r="A1132" s="69" t="s">
        <v>1211</v>
      </c>
      <c r="B1132" s="70"/>
      <c r="C1132" s="70"/>
      <c r="D1132" s="71"/>
      <c r="E1132" s="73"/>
      <c r="F1132" s="109" t="s">
        <v>3974</v>
      </c>
      <c r="G1132" s="70"/>
      <c r="H1132" s="74"/>
      <c r="I1132" s="75"/>
      <c r="J1132" s="75"/>
      <c r="K1132" s="74" t="s">
        <v>25401</v>
      </c>
      <c r="L1132" s="78"/>
      <c r="M1132" s="79"/>
      <c r="N1132" s="79"/>
      <c r="O1132" s="80"/>
      <c r="P1132" s="81"/>
      <c r="Q1132" s="81"/>
      <c r="R1132" s="93"/>
      <c r="S1132" s="93"/>
      <c r="T1132" s="93"/>
      <c r="U1132" s="93"/>
      <c r="V1132" s="52"/>
      <c r="W1132" s="52"/>
      <c r="X1132" s="52"/>
      <c r="Y1132" s="52"/>
      <c r="Z1132" s="51"/>
      <c r="AA1132" s="76"/>
      <c r="AB1132" s="76"/>
      <c r="AC1132" s="77"/>
      <c r="AD1132" s="83" t="s">
        <v>17410</v>
      </c>
      <c r="AE1132" s="83">
        <v>240</v>
      </c>
      <c r="AF1132" s="83">
        <v>140</v>
      </c>
      <c r="AG1132" s="83">
        <v>4046</v>
      </c>
      <c r="AH1132" s="83">
        <v>5295</v>
      </c>
      <c r="AI1132" s="83"/>
      <c r="AJ1132" s="83"/>
      <c r="AK1132" s="83" t="s">
        <v>16563</v>
      </c>
      <c r="AL1132" s="83"/>
      <c r="AM1132" s="83"/>
      <c r="AN1132" s="85">
        <v>42577.491851851853</v>
      </c>
      <c r="AO1132" s="88" t="s">
        <v>21486</v>
      </c>
      <c r="AP1132" s="83" t="b">
        <v>1</v>
      </c>
      <c r="AQ1132" s="83" t="b">
        <v>0</v>
      </c>
      <c r="AR1132" s="83" t="b">
        <v>0</v>
      </c>
      <c r="AS1132" s="83"/>
      <c r="AT1132" s="83">
        <v>1</v>
      </c>
      <c r="AU1132" s="83"/>
      <c r="AV1132" s="83" t="b">
        <v>0</v>
      </c>
      <c r="AW1132" s="83" t="s">
        <v>22320</v>
      </c>
      <c r="AX1132" s="88" t="s">
        <v>23450</v>
      </c>
      <c r="AY1132" s="83" t="s">
        <v>66</v>
      </c>
      <c r="AZ1132" s="2"/>
      <c r="BA1132" s="3"/>
      <c r="BB1132" s="3"/>
      <c r="BC1132" s="3"/>
      <c r="BD1132" s="3"/>
    </row>
    <row r="1133" spans="1:56" x14ac:dyDescent="0.3">
      <c r="A1133" s="69" t="s">
        <v>1212</v>
      </c>
      <c r="B1133" s="70"/>
      <c r="C1133" s="70"/>
      <c r="D1133" s="71"/>
      <c r="E1133" s="73"/>
      <c r="F1133" s="109" t="s">
        <v>3975</v>
      </c>
      <c r="G1133" s="70"/>
      <c r="H1133" s="74"/>
      <c r="I1133" s="75"/>
      <c r="J1133" s="75"/>
      <c r="K1133" s="74" t="s">
        <v>25402</v>
      </c>
      <c r="L1133" s="78"/>
      <c r="M1133" s="79"/>
      <c r="N1133" s="79"/>
      <c r="O1133" s="80"/>
      <c r="P1133" s="81"/>
      <c r="Q1133" s="81"/>
      <c r="R1133" s="93"/>
      <c r="S1133" s="93"/>
      <c r="T1133" s="93"/>
      <c r="U1133" s="93"/>
      <c r="V1133" s="52"/>
      <c r="W1133" s="52"/>
      <c r="X1133" s="52"/>
      <c r="Y1133" s="52"/>
      <c r="Z1133" s="51"/>
      <c r="AA1133" s="76"/>
      <c r="AB1133" s="76"/>
      <c r="AC1133" s="77"/>
      <c r="AD1133" s="83" t="s">
        <v>17706</v>
      </c>
      <c r="AE1133" s="83">
        <v>291</v>
      </c>
      <c r="AF1133" s="83">
        <v>3751</v>
      </c>
      <c r="AG1133" s="83">
        <v>83605</v>
      </c>
      <c r="AH1133" s="83">
        <v>16574</v>
      </c>
      <c r="AI1133" s="83"/>
      <c r="AJ1133" s="83" t="s">
        <v>19274</v>
      </c>
      <c r="AK1133" s="83"/>
      <c r="AL1133" s="83"/>
      <c r="AM1133" s="83"/>
      <c r="AN1133" s="85">
        <v>40779.073414351849</v>
      </c>
      <c r="AO1133" s="83"/>
      <c r="AP1133" s="83" t="b">
        <v>0</v>
      </c>
      <c r="AQ1133" s="83" t="b">
        <v>0</v>
      </c>
      <c r="AR1133" s="83" t="b">
        <v>0</v>
      </c>
      <c r="AS1133" s="83"/>
      <c r="AT1133" s="83">
        <v>1</v>
      </c>
      <c r="AU1133" s="88" t="s">
        <v>22157</v>
      </c>
      <c r="AV1133" s="83" t="b">
        <v>0</v>
      </c>
      <c r="AW1133" s="83" t="s">
        <v>22320</v>
      </c>
      <c r="AX1133" s="88" t="s">
        <v>23451</v>
      </c>
      <c r="AY1133" s="83" t="s">
        <v>66</v>
      </c>
      <c r="AZ1133" s="2"/>
      <c r="BA1133" s="3"/>
      <c r="BB1133" s="3"/>
      <c r="BC1133" s="3"/>
      <c r="BD1133" s="3"/>
    </row>
    <row r="1134" spans="1:56" x14ac:dyDescent="0.3">
      <c r="A1134" s="69" t="s">
        <v>1213</v>
      </c>
      <c r="B1134" s="70"/>
      <c r="C1134" s="70"/>
      <c r="D1134" s="71"/>
      <c r="E1134" s="73"/>
      <c r="F1134" s="109" t="s">
        <v>3976</v>
      </c>
      <c r="G1134" s="70"/>
      <c r="H1134" s="74"/>
      <c r="I1134" s="75"/>
      <c r="J1134" s="75"/>
      <c r="K1134" s="74" t="s">
        <v>25403</v>
      </c>
      <c r="L1134" s="78"/>
      <c r="M1134" s="79"/>
      <c r="N1134" s="79"/>
      <c r="O1134" s="80"/>
      <c r="P1134" s="81"/>
      <c r="Q1134" s="81"/>
      <c r="R1134" s="93"/>
      <c r="S1134" s="93"/>
      <c r="T1134" s="93"/>
      <c r="U1134" s="93"/>
      <c r="V1134" s="52"/>
      <c r="W1134" s="52"/>
      <c r="X1134" s="52"/>
      <c r="Y1134" s="52"/>
      <c r="Z1134" s="51"/>
      <c r="AA1134" s="76"/>
      <c r="AB1134" s="76"/>
      <c r="AC1134" s="77"/>
      <c r="AD1134" s="83" t="s">
        <v>17707</v>
      </c>
      <c r="AE1134" s="83">
        <v>578</v>
      </c>
      <c r="AF1134" s="83">
        <v>3679</v>
      </c>
      <c r="AG1134" s="83">
        <v>29710</v>
      </c>
      <c r="AH1134" s="83">
        <v>32882</v>
      </c>
      <c r="AI1134" s="83"/>
      <c r="AJ1134" s="83" t="s">
        <v>19275</v>
      </c>
      <c r="AK1134" s="83" t="s">
        <v>20153</v>
      </c>
      <c r="AL1134" s="83"/>
      <c r="AM1134" s="83"/>
      <c r="AN1134" s="85">
        <v>42477.205752314818</v>
      </c>
      <c r="AO1134" s="88" t="s">
        <v>21487</v>
      </c>
      <c r="AP1134" s="83" t="b">
        <v>0</v>
      </c>
      <c r="AQ1134" s="83" t="b">
        <v>0</v>
      </c>
      <c r="AR1134" s="83" t="b">
        <v>0</v>
      </c>
      <c r="AS1134" s="83"/>
      <c r="AT1134" s="83">
        <v>5</v>
      </c>
      <c r="AU1134" s="88" t="s">
        <v>22157</v>
      </c>
      <c r="AV1134" s="83" t="b">
        <v>0</v>
      </c>
      <c r="AW1134" s="83" t="s">
        <v>22320</v>
      </c>
      <c r="AX1134" s="88" t="s">
        <v>23452</v>
      </c>
      <c r="AY1134" s="83" t="s">
        <v>66</v>
      </c>
      <c r="AZ1134" s="2"/>
      <c r="BA1134" s="3"/>
      <c r="BB1134" s="3"/>
      <c r="BC1134" s="3"/>
      <c r="BD1134" s="3"/>
    </row>
    <row r="1135" spans="1:56" x14ac:dyDescent="0.3">
      <c r="A1135" s="69" t="s">
        <v>1214</v>
      </c>
      <c r="B1135" s="70"/>
      <c r="C1135" s="70"/>
      <c r="D1135" s="71"/>
      <c r="E1135" s="73"/>
      <c r="F1135" s="109" t="s">
        <v>3977</v>
      </c>
      <c r="G1135" s="70"/>
      <c r="H1135" s="74"/>
      <c r="I1135" s="75"/>
      <c r="J1135" s="75"/>
      <c r="K1135" s="74" t="s">
        <v>25404</v>
      </c>
      <c r="L1135" s="78"/>
      <c r="M1135" s="79"/>
      <c r="N1135" s="79"/>
      <c r="O1135" s="80"/>
      <c r="P1135" s="81"/>
      <c r="Q1135" s="81"/>
      <c r="R1135" s="93"/>
      <c r="S1135" s="93"/>
      <c r="T1135" s="93"/>
      <c r="U1135" s="93"/>
      <c r="V1135" s="52"/>
      <c r="W1135" s="52"/>
      <c r="X1135" s="52"/>
      <c r="Y1135" s="52"/>
      <c r="Z1135" s="51"/>
      <c r="AA1135" s="76"/>
      <c r="AB1135" s="76"/>
      <c r="AC1135" s="77"/>
      <c r="AD1135" s="91" t="s">
        <v>16467</v>
      </c>
      <c r="AE1135" s="83">
        <v>103</v>
      </c>
      <c r="AF1135" s="83">
        <v>147</v>
      </c>
      <c r="AG1135" s="83">
        <v>2308</v>
      </c>
      <c r="AH1135" s="83">
        <v>3290</v>
      </c>
      <c r="AI1135" s="83"/>
      <c r="AJ1135" s="83" t="s">
        <v>19276</v>
      </c>
      <c r="AK1135" s="83" t="s">
        <v>16552</v>
      </c>
      <c r="AL1135" s="88" t="s">
        <v>20498</v>
      </c>
      <c r="AM1135" s="83"/>
      <c r="AN1135" s="85">
        <v>43052.887037037035</v>
      </c>
      <c r="AO1135" s="88" t="s">
        <v>21488</v>
      </c>
      <c r="AP1135" s="83" t="b">
        <v>1</v>
      </c>
      <c r="AQ1135" s="83" t="b">
        <v>0</v>
      </c>
      <c r="AR1135" s="83" t="b">
        <v>1</v>
      </c>
      <c r="AS1135" s="83"/>
      <c r="AT1135" s="83">
        <v>0</v>
      </c>
      <c r="AU1135" s="83"/>
      <c r="AV1135" s="83" t="b">
        <v>0</v>
      </c>
      <c r="AW1135" s="83" t="s">
        <v>22320</v>
      </c>
      <c r="AX1135" s="88" t="s">
        <v>23453</v>
      </c>
      <c r="AY1135" s="83" t="s">
        <v>66</v>
      </c>
      <c r="AZ1135" s="2"/>
      <c r="BA1135" s="3"/>
      <c r="BB1135" s="3"/>
      <c r="BC1135" s="3"/>
      <c r="BD1135" s="3"/>
    </row>
    <row r="1136" spans="1:56" x14ac:dyDescent="0.3">
      <c r="A1136" s="69" t="s">
        <v>1215</v>
      </c>
      <c r="B1136" s="70"/>
      <c r="C1136" s="70"/>
      <c r="D1136" s="71"/>
      <c r="E1136" s="73"/>
      <c r="F1136" s="109" t="s">
        <v>3978</v>
      </c>
      <c r="G1136" s="70"/>
      <c r="H1136" s="74"/>
      <c r="I1136" s="75"/>
      <c r="J1136" s="75"/>
      <c r="K1136" s="74" t="s">
        <v>25405</v>
      </c>
      <c r="L1136" s="78"/>
      <c r="M1136" s="79"/>
      <c r="N1136" s="79"/>
      <c r="O1136" s="80"/>
      <c r="P1136" s="81"/>
      <c r="Q1136" s="81"/>
      <c r="R1136" s="93"/>
      <c r="S1136" s="93"/>
      <c r="T1136" s="93"/>
      <c r="U1136" s="93"/>
      <c r="V1136" s="52"/>
      <c r="W1136" s="52"/>
      <c r="X1136" s="52"/>
      <c r="Y1136" s="52"/>
      <c r="Z1136" s="51"/>
      <c r="AA1136" s="76"/>
      <c r="AB1136" s="76"/>
      <c r="AC1136" s="77"/>
      <c r="AD1136" s="83" t="s">
        <v>17708</v>
      </c>
      <c r="AE1136" s="83">
        <v>95</v>
      </c>
      <c r="AF1136" s="83">
        <v>57</v>
      </c>
      <c r="AG1136" s="83">
        <v>2004</v>
      </c>
      <c r="AH1136" s="83">
        <v>1728</v>
      </c>
      <c r="AI1136" s="83"/>
      <c r="AJ1136" s="83"/>
      <c r="AK1136" s="83"/>
      <c r="AL1136" s="83"/>
      <c r="AM1136" s="83"/>
      <c r="AN1136" s="85">
        <v>41855.258460648147</v>
      </c>
      <c r="AO1136" s="88" t="s">
        <v>21489</v>
      </c>
      <c r="AP1136" s="83" t="b">
        <v>1</v>
      </c>
      <c r="AQ1136" s="83" t="b">
        <v>0</v>
      </c>
      <c r="AR1136" s="83" t="b">
        <v>0</v>
      </c>
      <c r="AS1136" s="83"/>
      <c r="AT1136" s="83">
        <v>0</v>
      </c>
      <c r="AU1136" s="88" t="s">
        <v>22157</v>
      </c>
      <c r="AV1136" s="83" t="b">
        <v>0</v>
      </c>
      <c r="AW1136" s="83" t="s">
        <v>22320</v>
      </c>
      <c r="AX1136" s="88" t="s">
        <v>23454</v>
      </c>
      <c r="AY1136" s="83" t="s">
        <v>66</v>
      </c>
      <c r="AZ1136" s="2"/>
      <c r="BA1136" s="3"/>
      <c r="BB1136" s="3"/>
      <c r="BC1136" s="3"/>
      <c r="BD1136" s="3"/>
    </row>
    <row r="1137" spans="1:56" x14ac:dyDescent="0.3">
      <c r="A1137" s="69" t="s">
        <v>1216</v>
      </c>
      <c r="B1137" s="70"/>
      <c r="C1137" s="70"/>
      <c r="D1137" s="71"/>
      <c r="E1137" s="73"/>
      <c r="F1137" s="109" t="s">
        <v>3979</v>
      </c>
      <c r="G1137" s="70"/>
      <c r="H1137" s="74"/>
      <c r="I1137" s="75"/>
      <c r="J1137" s="75"/>
      <c r="K1137" s="74" t="s">
        <v>25406</v>
      </c>
      <c r="L1137" s="78"/>
      <c r="M1137" s="79"/>
      <c r="N1137" s="79"/>
      <c r="O1137" s="80"/>
      <c r="P1137" s="81"/>
      <c r="Q1137" s="81"/>
      <c r="R1137" s="93"/>
      <c r="S1137" s="93"/>
      <c r="T1137" s="93"/>
      <c r="U1137" s="93"/>
      <c r="V1137" s="52"/>
      <c r="W1137" s="52"/>
      <c r="X1137" s="52"/>
      <c r="Y1137" s="52"/>
      <c r="Z1137" s="51"/>
      <c r="AA1137" s="76"/>
      <c r="AB1137" s="76"/>
      <c r="AC1137" s="77"/>
      <c r="AD1137" s="83" t="s">
        <v>17709</v>
      </c>
      <c r="AE1137" s="83">
        <v>2930</v>
      </c>
      <c r="AF1137" s="83">
        <v>1659</v>
      </c>
      <c r="AG1137" s="83">
        <v>35341</v>
      </c>
      <c r="AH1137" s="83">
        <v>53112</v>
      </c>
      <c r="AI1137" s="83"/>
      <c r="AJ1137" s="83" t="s">
        <v>19277</v>
      </c>
      <c r="AK1137" s="83"/>
      <c r="AL1137" s="83"/>
      <c r="AM1137" s="83"/>
      <c r="AN1137" s="85">
        <v>43436.973576388889</v>
      </c>
      <c r="AO1137" s="83"/>
      <c r="AP1137" s="83" t="b">
        <v>1</v>
      </c>
      <c r="AQ1137" s="83" t="b">
        <v>0</v>
      </c>
      <c r="AR1137" s="83" t="b">
        <v>0</v>
      </c>
      <c r="AS1137" s="83"/>
      <c r="AT1137" s="83">
        <v>0</v>
      </c>
      <c r="AU1137" s="83"/>
      <c r="AV1137" s="83" t="b">
        <v>0</v>
      </c>
      <c r="AW1137" s="83" t="s">
        <v>22320</v>
      </c>
      <c r="AX1137" s="88" t="s">
        <v>23455</v>
      </c>
      <c r="AY1137" s="83" t="s">
        <v>66</v>
      </c>
      <c r="AZ1137" s="2"/>
      <c r="BA1137" s="3"/>
      <c r="BB1137" s="3"/>
      <c r="BC1137" s="3"/>
      <c r="BD1137" s="3"/>
    </row>
    <row r="1138" spans="1:56" x14ac:dyDescent="0.3">
      <c r="A1138" s="69" t="s">
        <v>2045</v>
      </c>
      <c r="B1138" s="70"/>
      <c r="C1138" s="70"/>
      <c r="D1138" s="71"/>
      <c r="E1138" s="73"/>
      <c r="F1138" s="109" t="s">
        <v>4734</v>
      </c>
      <c r="G1138" s="70"/>
      <c r="H1138" s="74"/>
      <c r="I1138" s="75"/>
      <c r="J1138" s="75"/>
      <c r="K1138" s="74" t="s">
        <v>25407</v>
      </c>
      <c r="L1138" s="78"/>
      <c r="M1138" s="79"/>
      <c r="N1138" s="79"/>
      <c r="O1138" s="80"/>
      <c r="P1138" s="81"/>
      <c r="Q1138" s="81"/>
      <c r="R1138" s="93"/>
      <c r="S1138" s="93"/>
      <c r="T1138" s="93"/>
      <c r="U1138" s="93"/>
      <c r="V1138" s="52"/>
      <c r="W1138" s="52"/>
      <c r="X1138" s="52"/>
      <c r="Y1138" s="52"/>
      <c r="Z1138" s="51"/>
      <c r="AA1138" s="76"/>
      <c r="AB1138" s="76"/>
      <c r="AC1138" s="77"/>
      <c r="AD1138" s="83" t="s">
        <v>17710</v>
      </c>
      <c r="AE1138" s="83">
        <v>4315</v>
      </c>
      <c r="AF1138" s="83">
        <v>4657</v>
      </c>
      <c r="AG1138" s="83">
        <v>26725</v>
      </c>
      <c r="AH1138" s="83">
        <v>479</v>
      </c>
      <c r="AI1138" s="83"/>
      <c r="AJ1138" s="83" t="s">
        <v>19278</v>
      </c>
      <c r="AK1138" s="83" t="s">
        <v>20154</v>
      </c>
      <c r="AL1138" s="83"/>
      <c r="AM1138" s="83"/>
      <c r="AN1138" s="85">
        <v>43540.568506944444</v>
      </c>
      <c r="AO1138" s="88" t="s">
        <v>21490</v>
      </c>
      <c r="AP1138" s="83" t="b">
        <v>1</v>
      </c>
      <c r="AQ1138" s="83" t="b">
        <v>0</v>
      </c>
      <c r="AR1138" s="83" t="b">
        <v>0</v>
      </c>
      <c r="AS1138" s="83"/>
      <c r="AT1138" s="83">
        <v>1</v>
      </c>
      <c r="AU1138" s="83"/>
      <c r="AV1138" s="83" t="b">
        <v>0</v>
      </c>
      <c r="AW1138" s="83" t="s">
        <v>22320</v>
      </c>
      <c r="AX1138" s="88" t="s">
        <v>23456</v>
      </c>
      <c r="AY1138" s="83" t="s">
        <v>66</v>
      </c>
      <c r="AZ1138" s="2"/>
      <c r="BA1138" s="3"/>
      <c r="BB1138" s="3"/>
      <c r="BC1138" s="3"/>
      <c r="BD1138" s="3"/>
    </row>
    <row r="1139" spans="1:56" x14ac:dyDescent="0.3">
      <c r="A1139" s="69" t="s">
        <v>1217</v>
      </c>
      <c r="B1139" s="70"/>
      <c r="C1139" s="70"/>
      <c r="D1139" s="71"/>
      <c r="E1139" s="73"/>
      <c r="F1139" s="109" t="s">
        <v>3980</v>
      </c>
      <c r="G1139" s="70"/>
      <c r="H1139" s="74"/>
      <c r="I1139" s="75"/>
      <c r="J1139" s="75"/>
      <c r="K1139" s="74" t="s">
        <v>25408</v>
      </c>
      <c r="L1139" s="78"/>
      <c r="M1139" s="79"/>
      <c r="N1139" s="79"/>
      <c r="O1139" s="80"/>
      <c r="P1139" s="81"/>
      <c r="Q1139" s="81"/>
      <c r="R1139" s="93"/>
      <c r="S1139" s="93"/>
      <c r="T1139" s="93"/>
      <c r="U1139" s="93"/>
      <c r="V1139" s="52"/>
      <c r="W1139" s="52"/>
      <c r="X1139" s="52"/>
      <c r="Y1139" s="52"/>
      <c r="Z1139" s="51"/>
      <c r="AA1139" s="76"/>
      <c r="AB1139" s="76"/>
      <c r="AC1139" s="77"/>
      <c r="AD1139" s="83" t="s">
        <v>17711</v>
      </c>
      <c r="AE1139" s="83">
        <v>1279</v>
      </c>
      <c r="AF1139" s="83">
        <v>1173</v>
      </c>
      <c r="AG1139" s="83">
        <v>8679</v>
      </c>
      <c r="AH1139" s="83">
        <v>46</v>
      </c>
      <c r="AI1139" s="83"/>
      <c r="AJ1139" s="83" t="s">
        <v>19279</v>
      </c>
      <c r="AK1139" s="83" t="s">
        <v>16561</v>
      </c>
      <c r="AL1139" s="83"/>
      <c r="AM1139" s="83"/>
      <c r="AN1139" s="85">
        <v>43574.937673611108</v>
      </c>
      <c r="AO1139" s="88" t="s">
        <v>21491</v>
      </c>
      <c r="AP1139" s="83" t="b">
        <v>1</v>
      </c>
      <c r="AQ1139" s="83" t="b">
        <v>0</v>
      </c>
      <c r="AR1139" s="83" t="b">
        <v>0</v>
      </c>
      <c r="AS1139" s="83"/>
      <c r="AT1139" s="83">
        <v>0</v>
      </c>
      <c r="AU1139" s="83"/>
      <c r="AV1139" s="83" t="b">
        <v>0</v>
      </c>
      <c r="AW1139" s="83" t="s">
        <v>22320</v>
      </c>
      <c r="AX1139" s="88" t="s">
        <v>23457</v>
      </c>
      <c r="AY1139" s="83" t="s">
        <v>66</v>
      </c>
      <c r="AZ1139" s="2"/>
      <c r="BA1139" s="3"/>
      <c r="BB1139" s="3"/>
      <c r="BC1139" s="3"/>
      <c r="BD1139" s="3"/>
    </row>
    <row r="1140" spans="1:56" x14ac:dyDescent="0.3">
      <c r="A1140" s="69" t="s">
        <v>1218</v>
      </c>
      <c r="B1140" s="70"/>
      <c r="C1140" s="70"/>
      <c r="D1140" s="71"/>
      <c r="E1140" s="73"/>
      <c r="F1140" s="109" t="s">
        <v>3981</v>
      </c>
      <c r="G1140" s="70"/>
      <c r="H1140" s="74"/>
      <c r="I1140" s="75"/>
      <c r="J1140" s="75"/>
      <c r="K1140" s="74" t="s">
        <v>25409</v>
      </c>
      <c r="L1140" s="78"/>
      <c r="M1140" s="79"/>
      <c r="N1140" s="79"/>
      <c r="O1140" s="80"/>
      <c r="P1140" s="81"/>
      <c r="Q1140" s="81"/>
      <c r="R1140" s="93"/>
      <c r="S1140" s="93"/>
      <c r="T1140" s="93"/>
      <c r="U1140" s="93"/>
      <c r="V1140" s="52"/>
      <c r="W1140" s="52"/>
      <c r="X1140" s="52"/>
      <c r="Y1140" s="52"/>
      <c r="Z1140" s="51"/>
      <c r="AA1140" s="76"/>
      <c r="AB1140" s="76"/>
      <c r="AC1140" s="77"/>
      <c r="AD1140" s="83" t="s">
        <v>17712</v>
      </c>
      <c r="AE1140" s="83">
        <v>2222</v>
      </c>
      <c r="AF1140" s="83">
        <v>2219</v>
      </c>
      <c r="AG1140" s="83">
        <v>10374</v>
      </c>
      <c r="AH1140" s="83">
        <v>115</v>
      </c>
      <c r="AI1140" s="83"/>
      <c r="AJ1140" s="83" t="s">
        <v>19280</v>
      </c>
      <c r="AK1140" s="83"/>
      <c r="AL1140" s="83"/>
      <c r="AM1140" s="83"/>
      <c r="AN1140" s="85">
        <v>41121.101770833331</v>
      </c>
      <c r="AO1140" s="88" t="s">
        <v>21492</v>
      </c>
      <c r="AP1140" s="83" t="b">
        <v>1</v>
      </c>
      <c r="AQ1140" s="83" t="b">
        <v>0</v>
      </c>
      <c r="AR1140" s="83" t="b">
        <v>0</v>
      </c>
      <c r="AS1140" s="83"/>
      <c r="AT1140" s="83">
        <v>6</v>
      </c>
      <c r="AU1140" s="88" t="s">
        <v>22157</v>
      </c>
      <c r="AV1140" s="83" t="b">
        <v>0</v>
      </c>
      <c r="AW1140" s="83" t="s">
        <v>22320</v>
      </c>
      <c r="AX1140" s="88" t="s">
        <v>23458</v>
      </c>
      <c r="AY1140" s="83" t="s">
        <v>66</v>
      </c>
      <c r="AZ1140" s="2"/>
      <c r="BA1140" s="3"/>
      <c r="BB1140" s="3"/>
      <c r="BC1140" s="3"/>
      <c r="BD1140" s="3"/>
    </row>
    <row r="1141" spans="1:56" x14ac:dyDescent="0.3">
      <c r="A1141" s="69" t="s">
        <v>1219</v>
      </c>
      <c r="B1141" s="70"/>
      <c r="C1141" s="70"/>
      <c r="D1141" s="71"/>
      <c r="E1141" s="73"/>
      <c r="F1141" s="109" t="s">
        <v>3982</v>
      </c>
      <c r="G1141" s="70"/>
      <c r="H1141" s="74"/>
      <c r="I1141" s="75"/>
      <c r="J1141" s="75"/>
      <c r="K1141" s="74" t="s">
        <v>25410</v>
      </c>
      <c r="L1141" s="78"/>
      <c r="M1141" s="79"/>
      <c r="N1141" s="79"/>
      <c r="O1141" s="80"/>
      <c r="P1141" s="81"/>
      <c r="Q1141" s="81"/>
      <c r="R1141" s="93"/>
      <c r="S1141" s="93"/>
      <c r="T1141" s="93"/>
      <c r="U1141" s="93"/>
      <c r="V1141" s="52"/>
      <c r="W1141" s="52"/>
      <c r="X1141" s="52"/>
      <c r="Y1141" s="52"/>
      <c r="Z1141" s="51"/>
      <c r="AA1141" s="76"/>
      <c r="AB1141" s="76"/>
      <c r="AC1141" s="77"/>
      <c r="AD1141" s="83" t="s">
        <v>17713</v>
      </c>
      <c r="AE1141" s="83">
        <v>313</v>
      </c>
      <c r="AF1141" s="83">
        <v>112</v>
      </c>
      <c r="AG1141" s="83">
        <v>3599</v>
      </c>
      <c r="AH1141" s="83">
        <v>157</v>
      </c>
      <c r="AI1141" s="83"/>
      <c r="AJ1141" s="83" t="s">
        <v>19281</v>
      </c>
      <c r="AK1141" s="83"/>
      <c r="AL1141" s="83"/>
      <c r="AM1141" s="83"/>
      <c r="AN1141" s="85">
        <v>43616.870740740742</v>
      </c>
      <c r="AO1141" s="83"/>
      <c r="AP1141" s="83" t="b">
        <v>1</v>
      </c>
      <c r="AQ1141" s="83" t="b">
        <v>0</v>
      </c>
      <c r="AR1141" s="83" t="b">
        <v>0</v>
      </c>
      <c r="AS1141" s="83"/>
      <c r="AT1141" s="83">
        <v>0</v>
      </c>
      <c r="AU1141" s="83"/>
      <c r="AV1141" s="83" t="b">
        <v>0</v>
      </c>
      <c r="AW1141" s="83" t="s">
        <v>22320</v>
      </c>
      <c r="AX1141" s="88" t="s">
        <v>23459</v>
      </c>
      <c r="AY1141" s="83" t="s">
        <v>66</v>
      </c>
      <c r="AZ1141" s="2"/>
      <c r="BA1141" s="3"/>
      <c r="BB1141" s="3"/>
      <c r="BC1141" s="3"/>
      <c r="BD1141" s="3"/>
    </row>
    <row r="1142" spans="1:56" x14ac:dyDescent="0.3">
      <c r="A1142" s="69" t="s">
        <v>1220</v>
      </c>
      <c r="B1142" s="70"/>
      <c r="C1142" s="70"/>
      <c r="D1142" s="71"/>
      <c r="E1142" s="73"/>
      <c r="F1142" s="109" t="s">
        <v>3983</v>
      </c>
      <c r="G1142" s="70"/>
      <c r="H1142" s="74"/>
      <c r="I1142" s="75"/>
      <c r="J1142" s="75"/>
      <c r="K1142" s="74" t="s">
        <v>25411</v>
      </c>
      <c r="L1142" s="78"/>
      <c r="M1142" s="79"/>
      <c r="N1142" s="79"/>
      <c r="O1142" s="80"/>
      <c r="P1142" s="81"/>
      <c r="Q1142" s="81"/>
      <c r="R1142" s="93"/>
      <c r="S1142" s="93"/>
      <c r="T1142" s="93"/>
      <c r="U1142" s="93"/>
      <c r="V1142" s="52"/>
      <c r="W1142" s="52"/>
      <c r="X1142" s="52"/>
      <c r="Y1142" s="52"/>
      <c r="Z1142" s="51"/>
      <c r="AA1142" s="76"/>
      <c r="AB1142" s="76"/>
      <c r="AC1142" s="77"/>
      <c r="AD1142" s="83" t="s">
        <v>17714</v>
      </c>
      <c r="AE1142" s="83">
        <v>1172</v>
      </c>
      <c r="AF1142" s="83">
        <v>326</v>
      </c>
      <c r="AG1142" s="83">
        <v>3390</v>
      </c>
      <c r="AH1142" s="83">
        <v>3348</v>
      </c>
      <c r="AI1142" s="83"/>
      <c r="AJ1142" s="83" t="s">
        <v>19282</v>
      </c>
      <c r="AK1142" s="83"/>
      <c r="AL1142" s="83"/>
      <c r="AM1142" s="83"/>
      <c r="AN1142" s="85">
        <v>43526.263807870368</v>
      </c>
      <c r="AO1142" s="83"/>
      <c r="AP1142" s="83" t="b">
        <v>1</v>
      </c>
      <c r="AQ1142" s="83" t="b">
        <v>0</v>
      </c>
      <c r="AR1142" s="83" t="b">
        <v>0</v>
      </c>
      <c r="AS1142" s="83"/>
      <c r="AT1142" s="83">
        <v>0</v>
      </c>
      <c r="AU1142" s="83"/>
      <c r="AV1142" s="83" t="b">
        <v>0</v>
      </c>
      <c r="AW1142" s="83" t="s">
        <v>22320</v>
      </c>
      <c r="AX1142" s="88" t="s">
        <v>23460</v>
      </c>
      <c r="AY1142" s="83" t="s">
        <v>66</v>
      </c>
      <c r="AZ1142" s="2"/>
      <c r="BA1142" s="3"/>
      <c r="BB1142" s="3"/>
      <c r="BC1142" s="3"/>
      <c r="BD1142" s="3"/>
    </row>
    <row r="1143" spans="1:56" x14ac:dyDescent="0.3">
      <c r="A1143" s="69" t="s">
        <v>1221</v>
      </c>
      <c r="B1143" s="70"/>
      <c r="C1143" s="70"/>
      <c r="D1143" s="71"/>
      <c r="E1143" s="73"/>
      <c r="F1143" s="109" t="s">
        <v>3984</v>
      </c>
      <c r="G1143" s="70"/>
      <c r="H1143" s="74"/>
      <c r="I1143" s="75"/>
      <c r="J1143" s="75"/>
      <c r="K1143" s="74" t="s">
        <v>25412</v>
      </c>
      <c r="L1143" s="78"/>
      <c r="M1143" s="79"/>
      <c r="N1143" s="79"/>
      <c r="O1143" s="80"/>
      <c r="P1143" s="81"/>
      <c r="Q1143" s="81"/>
      <c r="R1143" s="93"/>
      <c r="S1143" s="93"/>
      <c r="T1143" s="93"/>
      <c r="U1143" s="93"/>
      <c r="V1143" s="52"/>
      <c r="W1143" s="52"/>
      <c r="X1143" s="52"/>
      <c r="Y1143" s="52"/>
      <c r="Z1143" s="51"/>
      <c r="AA1143" s="76"/>
      <c r="AB1143" s="76"/>
      <c r="AC1143" s="77"/>
      <c r="AD1143" s="83" t="s">
        <v>17715</v>
      </c>
      <c r="AE1143" s="83">
        <v>152</v>
      </c>
      <c r="AF1143" s="83">
        <v>388</v>
      </c>
      <c r="AG1143" s="83">
        <v>60639</v>
      </c>
      <c r="AH1143" s="83">
        <v>4234</v>
      </c>
      <c r="AI1143" s="83"/>
      <c r="AJ1143" s="83" t="s">
        <v>19283</v>
      </c>
      <c r="AK1143" s="83" t="s">
        <v>2881</v>
      </c>
      <c r="AL1143" s="83"/>
      <c r="AM1143" s="83"/>
      <c r="AN1143" s="85">
        <v>40669.592719907407</v>
      </c>
      <c r="AO1143" s="88" t="s">
        <v>21493</v>
      </c>
      <c r="AP1143" s="83" t="b">
        <v>0</v>
      </c>
      <c r="AQ1143" s="83" t="b">
        <v>0</v>
      </c>
      <c r="AR1143" s="83" t="b">
        <v>1</v>
      </c>
      <c r="AS1143" s="83"/>
      <c r="AT1143" s="83">
        <v>1</v>
      </c>
      <c r="AU1143" s="88" t="s">
        <v>22157</v>
      </c>
      <c r="AV1143" s="83" t="b">
        <v>0</v>
      </c>
      <c r="AW1143" s="83" t="s">
        <v>22320</v>
      </c>
      <c r="AX1143" s="88" t="s">
        <v>23461</v>
      </c>
      <c r="AY1143" s="83" t="s">
        <v>66</v>
      </c>
      <c r="AZ1143" s="2"/>
      <c r="BA1143" s="3"/>
      <c r="BB1143" s="3"/>
      <c r="BC1143" s="3"/>
      <c r="BD1143" s="3"/>
    </row>
    <row r="1144" spans="1:56" x14ac:dyDescent="0.3">
      <c r="A1144" s="69" t="s">
        <v>1222</v>
      </c>
      <c r="B1144" s="70"/>
      <c r="C1144" s="70"/>
      <c r="D1144" s="71"/>
      <c r="E1144" s="73"/>
      <c r="F1144" s="109" t="s">
        <v>3985</v>
      </c>
      <c r="G1144" s="70"/>
      <c r="H1144" s="74"/>
      <c r="I1144" s="75"/>
      <c r="J1144" s="75"/>
      <c r="K1144" s="74" t="s">
        <v>25413</v>
      </c>
      <c r="L1144" s="78"/>
      <c r="M1144" s="79"/>
      <c r="N1144" s="79"/>
      <c r="O1144" s="80"/>
      <c r="P1144" s="81"/>
      <c r="Q1144" s="81"/>
      <c r="R1144" s="93"/>
      <c r="S1144" s="93"/>
      <c r="T1144" s="93"/>
      <c r="U1144" s="93"/>
      <c r="V1144" s="52"/>
      <c r="W1144" s="52"/>
      <c r="X1144" s="52"/>
      <c r="Y1144" s="52"/>
      <c r="Z1144" s="51"/>
      <c r="AA1144" s="76"/>
      <c r="AB1144" s="76"/>
      <c r="AC1144" s="77"/>
      <c r="AD1144" s="83" t="s">
        <v>17716</v>
      </c>
      <c r="AE1144" s="83">
        <v>364</v>
      </c>
      <c r="AF1144" s="83">
        <v>5632</v>
      </c>
      <c r="AG1144" s="83">
        <v>29419</v>
      </c>
      <c r="AH1144" s="83">
        <v>9118</v>
      </c>
      <c r="AI1144" s="83"/>
      <c r="AJ1144" s="83" t="s">
        <v>19284</v>
      </c>
      <c r="AK1144" s="83"/>
      <c r="AL1144" s="83"/>
      <c r="AM1144" s="83"/>
      <c r="AN1144" s="85">
        <v>41056.792812500003</v>
      </c>
      <c r="AO1144" s="88" t="s">
        <v>21494</v>
      </c>
      <c r="AP1144" s="83" t="b">
        <v>1</v>
      </c>
      <c r="AQ1144" s="83" t="b">
        <v>0</v>
      </c>
      <c r="AR1144" s="83" t="b">
        <v>0</v>
      </c>
      <c r="AS1144" s="83"/>
      <c r="AT1144" s="83">
        <v>12</v>
      </c>
      <c r="AU1144" s="88" t="s">
        <v>22157</v>
      </c>
      <c r="AV1144" s="83" t="b">
        <v>0</v>
      </c>
      <c r="AW1144" s="83" t="s">
        <v>22320</v>
      </c>
      <c r="AX1144" s="88" t="s">
        <v>23462</v>
      </c>
      <c r="AY1144" s="83" t="s">
        <v>66</v>
      </c>
      <c r="AZ1144" s="2"/>
      <c r="BA1144" s="3"/>
      <c r="BB1144" s="3"/>
      <c r="BC1144" s="3"/>
      <c r="BD1144" s="3"/>
    </row>
    <row r="1145" spans="1:56" x14ac:dyDescent="0.3">
      <c r="A1145" s="69" t="s">
        <v>1223</v>
      </c>
      <c r="B1145" s="70"/>
      <c r="C1145" s="70"/>
      <c r="D1145" s="71"/>
      <c r="E1145" s="73"/>
      <c r="F1145" s="109" t="s">
        <v>3986</v>
      </c>
      <c r="G1145" s="70"/>
      <c r="H1145" s="74"/>
      <c r="I1145" s="75"/>
      <c r="J1145" s="75"/>
      <c r="K1145" s="74" t="s">
        <v>25414</v>
      </c>
      <c r="L1145" s="78"/>
      <c r="M1145" s="79"/>
      <c r="N1145" s="79"/>
      <c r="O1145" s="80"/>
      <c r="P1145" s="81"/>
      <c r="Q1145" s="81"/>
      <c r="R1145" s="93"/>
      <c r="S1145" s="93"/>
      <c r="T1145" s="93"/>
      <c r="U1145" s="93"/>
      <c r="V1145" s="52"/>
      <c r="W1145" s="52"/>
      <c r="X1145" s="52"/>
      <c r="Y1145" s="52"/>
      <c r="Z1145" s="51"/>
      <c r="AA1145" s="76"/>
      <c r="AB1145" s="76"/>
      <c r="AC1145" s="77"/>
      <c r="AD1145" s="83" t="s">
        <v>17717</v>
      </c>
      <c r="AE1145" s="83">
        <v>237</v>
      </c>
      <c r="AF1145" s="83">
        <v>15</v>
      </c>
      <c r="AG1145" s="83">
        <v>79</v>
      </c>
      <c r="AH1145" s="83">
        <v>111</v>
      </c>
      <c r="AI1145" s="83"/>
      <c r="AJ1145" s="83" t="s">
        <v>19285</v>
      </c>
      <c r="AK1145" s="83"/>
      <c r="AL1145" s="83"/>
      <c r="AM1145" s="83"/>
      <c r="AN1145" s="85">
        <v>43823.614756944444</v>
      </c>
      <c r="AO1145" s="83"/>
      <c r="AP1145" s="83" t="b">
        <v>1</v>
      </c>
      <c r="AQ1145" s="83" t="b">
        <v>0</v>
      </c>
      <c r="AR1145" s="83" t="b">
        <v>0</v>
      </c>
      <c r="AS1145" s="83"/>
      <c r="AT1145" s="83">
        <v>0</v>
      </c>
      <c r="AU1145" s="83"/>
      <c r="AV1145" s="83" t="b">
        <v>0</v>
      </c>
      <c r="AW1145" s="83" t="s">
        <v>22320</v>
      </c>
      <c r="AX1145" s="88" t="s">
        <v>23463</v>
      </c>
      <c r="AY1145" s="83" t="s">
        <v>66</v>
      </c>
      <c r="AZ1145" s="2"/>
      <c r="BA1145" s="3"/>
      <c r="BB1145" s="3"/>
      <c r="BC1145" s="3"/>
      <c r="BD1145" s="3"/>
    </row>
    <row r="1146" spans="1:56" x14ac:dyDescent="0.3">
      <c r="A1146" s="69" t="s">
        <v>1224</v>
      </c>
      <c r="B1146" s="70"/>
      <c r="C1146" s="70"/>
      <c r="D1146" s="71"/>
      <c r="E1146" s="73"/>
      <c r="F1146" s="109" t="s">
        <v>3987</v>
      </c>
      <c r="G1146" s="70"/>
      <c r="H1146" s="74"/>
      <c r="I1146" s="75"/>
      <c r="J1146" s="75"/>
      <c r="K1146" s="74" t="s">
        <v>25415</v>
      </c>
      <c r="L1146" s="78"/>
      <c r="M1146" s="79"/>
      <c r="N1146" s="79"/>
      <c r="O1146" s="80"/>
      <c r="P1146" s="81"/>
      <c r="Q1146" s="81"/>
      <c r="R1146" s="93"/>
      <c r="S1146" s="93"/>
      <c r="T1146" s="93"/>
      <c r="U1146" s="93"/>
      <c r="V1146" s="52"/>
      <c r="W1146" s="52"/>
      <c r="X1146" s="52"/>
      <c r="Y1146" s="52"/>
      <c r="Z1146" s="51"/>
      <c r="AA1146" s="76"/>
      <c r="AB1146" s="76"/>
      <c r="AC1146" s="77"/>
      <c r="AD1146" s="83" t="s">
        <v>17718</v>
      </c>
      <c r="AE1146" s="83">
        <v>1266</v>
      </c>
      <c r="AF1146" s="83">
        <v>857</v>
      </c>
      <c r="AG1146" s="83">
        <v>48550</v>
      </c>
      <c r="AH1146" s="83">
        <v>49831</v>
      </c>
      <c r="AI1146" s="83"/>
      <c r="AJ1146" s="83"/>
      <c r="AK1146" s="83" t="s">
        <v>20155</v>
      </c>
      <c r="AL1146" s="83"/>
      <c r="AM1146" s="83"/>
      <c r="AN1146" s="85">
        <v>40941.671331018515</v>
      </c>
      <c r="AO1146" s="88" t="s">
        <v>21495</v>
      </c>
      <c r="AP1146" s="83" t="b">
        <v>1</v>
      </c>
      <c r="AQ1146" s="83" t="b">
        <v>0</v>
      </c>
      <c r="AR1146" s="83" t="b">
        <v>1</v>
      </c>
      <c r="AS1146" s="83"/>
      <c r="AT1146" s="83">
        <v>0</v>
      </c>
      <c r="AU1146" s="88" t="s">
        <v>22157</v>
      </c>
      <c r="AV1146" s="83" t="b">
        <v>0</v>
      </c>
      <c r="AW1146" s="83" t="s">
        <v>22320</v>
      </c>
      <c r="AX1146" s="88" t="s">
        <v>23464</v>
      </c>
      <c r="AY1146" s="83" t="s">
        <v>66</v>
      </c>
      <c r="AZ1146" s="2"/>
      <c r="BA1146" s="3"/>
      <c r="BB1146" s="3"/>
      <c r="BC1146" s="3"/>
      <c r="BD1146" s="3"/>
    </row>
    <row r="1147" spans="1:56" x14ac:dyDescent="0.3">
      <c r="A1147" s="69" t="s">
        <v>1225</v>
      </c>
      <c r="B1147" s="70"/>
      <c r="C1147" s="70"/>
      <c r="D1147" s="71"/>
      <c r="E1147" s="73"/>
      <c r="F1147" s="109" t="s">
        <v>3988</v>
      </c>
      <c r="G1147" s="70"/>
      <c r="H1147" s="74"/>
      <c r="I1147" s="75"/>
      <c r="J1147" s="75"/>
      <c r="K1147" s="74" t="s">
        <v>25416</v>
      </c>
      <c r="L1147" s="78"/>
      <c r="M1147" s="79"/>
      <c r="N1147" s="79"/>
      <c r="O1147" s="80"/>
      <c r="P1147" s="81"/>
      <c r="Q1147" s="81"/>
      <c r="R1147" s="93"/>
      <c r="S1147" s="93"/>
      <c r="T1147" s="93"/>
      <c r="U1147" s="93"/>
      <c r="V1147" s="52"/>
      <c r="W1147" s="52"/>
      <c r="X1147" s="52"/>
      <c r="Y1147" s="52"/>
      <c r="Z1147" s="51"/>
      <c r="AA1147" s="76"/>
      <c r="AB1147" s="76"/>
      <c r="AC1147" s="77"/>
      <c r="AD1147" s="83" t="s">
        <v>17719</v>
      </c>
      <c r="AE1147" s="83">
        <v>315</v>
      </c>
      <c r="AF1147" s="83">
        <v>844</v>
      </c>
      <c r="AG1147" s="83">
        <v>28220</v>
      </c>
      <c r="AH1147" s="83">
        <v>43489</v>
      </c>
      <c r="AI1147" s="83"/>
      <c r="AJ1147" s="83" t="s">
        <v>19286</v>
      </c>
      <c r="AK1147" s="83"/>
      <c r="AL1147" s="83"/>
      <c r="AM1147" s="83"/>
      <c r="AN1147" s="85">
        <v>42029.78633101852</v>
      </c>
      <c r="AO1147" s="83"/>
      <c r="AP1147" s="83" t="b">
        <v>1</v>
      </c>
      <c r="AQ1147" s="83" t="b">
        <v>0</v>
      </c>
      <c r="AR1147" s="83" t="b">
        <v>0</v>
      </c>
      <c r="AS1147" s="83"/>
      <c r="AT1147" s="83">
        <v>2</v>
      </c>
      <c r="AU1147" s="88" t="s">
        <v>22157</v>
      </c>
      <c r="AV1147" s="83" t="b">
        <v>0</v>
      </c>
      <c r="AW1147" s="83" t="s">
        <v>22320</v>
      </c>
      <c r="AX1147" s="88" t="s">
        <v>23465</v>
      </c>
      <c r="AY1147" s="83" t="s">
        <v>66</v>
      </c>
      <c r="AZ1147" s="2"/>
      <c r="BA1147" s="3"/>
      <c r="BB1147" s="3"/>
      <c r="BC1147" s="3"/>
      <c r="BD1147" s="3"/>
    </row>
    <row r="1148" spans="1:56" x14ac:dyDescent="0.3">
      <c r="A1148" s="69" t="s">
        <v>1226</v>
      </c>
      <c r="B1148" s="70"/>
      <c r="C1148" s="70"/>
      <c r="D1148" s="71"/>
      <c r="E1148" s="73"/>
      <c r="F1148" s="109" t="s">
        <v>3989</v>
      </c>
      <c r="G1148" s="70"/>
      <c r="H1148" s="74"/>
      <c r="I1148" s="75"/>
      <c r="J1148" s="75"/>
      <c r="K1148" s="74" t="s">
        <v>25417</v>
      </c>
      <c r="L1148" s="78"/>
      <c r="M1148" s="79"/>
      <c r="N1148" s="79"/>
      <c r="O1148" s="80"/>
      <c r="P1148" s="81"/>
      <c r="Q1148" s="81"/>
      <c r="R1148" s="93"/>
      <c r="S1148" s="93"/>
      <c r="T1148" s="93"/>
      <c r="U1148" s="93"/>
      <c r="V1148" s="52"/>
      <c r="W1148" s="52"/>
      <c r="X1148" s="52"/>
      <c r="Y1148" s="52"/>
      <c r="Z1148" s="51"/>
      <c r="AA1148" s="76"/>
      <c r="AB1148" s="76"/>
      <c r="AC1148" s="77"/>
      <c r="AD1148" s="83" t="s">
        <v>17720</v>
      </c>
      <c r="AE1148" s="83">
        <v>327</v>
      </c>
      <c r="AF1148" s="83">
        <v>293</v>
      </c>
      <c r="AG1148" s="83">
        <v>19374</v>
      </c>
      <c r="AH1148" s="83">
        <v>16263</v>
      </c>
      <c r="AI1148" s="83"/>
      <c r="AJ1148" s="83" t="s">
        <v>19287</v>
      </c>
      <c r="AK1148" s="83"/>
      <c r="AL1148" s="83"/>
      <c r="AM1148" s="83"/>
      <c r="AN1148" s="85">
        <v>43492.615601851852</v>
      </c>
      <c r="AO1148" s="88" t="s">
        <v>21496</v>
      </c>
      <c r="AP1148" s="83" t="b">
        <v>1</v>
      </c>
      <c r="AQ1148" s="83" t="b">
        <v>0</v>
      </c>
      <c r="AR1148" s="83" t="b">
        <v>0</v>
      </c>
      <c r="AS1148" s="83"/>
      <c r="AT1148" s="83">
        <v>0</v>
      </c>
      <c r="AU1148" s="83"/>
      <c r="AV1148" s="83" t="b">
        <v>0</v>
      </c>
      <c r="AW1148" s="83" t="s">
        <v>22320</v>
      </c>
      <c r="AX1148" s="88" t="s">
        <v>23466</v>
      </c>
      <c r="AY1148" s="83" t="s">
        <v>66</v>
      </c>
      <c r="AZ1148" s="2"/>
      <c r="BA1148" s="3"/>
      <c r="BB1148" s="3"/>
      <c r="BC1148" s="3"/>
      <c r="BD1148" s="3"/>
    </row>
    <row r="1149" spans="1:56" x14ac:dyDescent="0.3">
      <c r="A1149" s="69" t="s">
        <v>1227</v>
      </c>
      <c r="B1149" s="70"/>
      <c r="C1149" s="70"/>
      <c r="D1149" s="71"/>
      <c r="E1149" s="73"/>
      <c r="F1149" s="109" t="s">
        <v>3990</v>
      </c>
      <c r="G1149" s="70"/>
      <c r="H1149" s="74"/>
      <c r="I1149" s="75"/>
      <c r="J1149" s="75"/>
      <c r="K1149" s="74" t="s">
        <v>25418</v>
      </c>
      <c r="L1149" s="78"/>
      <c r="M1149" s="79"/>
      <c r="N1149" s="79"/>
      <c r="O1149" s="80"/>
      <c r="P1149" s="81"/>
      <c r="Q1149" s="81"/>
      <c r="R1149" s="93"/>
      <c r="S1149" s="93"/>
      <c r="T1149" s="93"/>
      <c r="U1149" s="93"/>
      <c r="V1149" s="52"/>
      <c r="W1149" s="52"/>
      <c r="X1149" s="52"/>
      <c r="Y1149" s="52"/>
      <c r="Z1149" s="51"/>
      <c r="AA1149" s="76"/>
      <c r="AB1149" s="76"/>
      <c r="AC1149" s="77"/>
      <c r="AD1149" s="83" t="s">
        <v>17721</v>
      </c>
      <c r="AE1149" s="83">
        <v>198</v>
      </c>
      <c r="AF1149" s="83">
        <v>383</v>
      </c>
      <c r="AG1149" s="83">
        <v>19562</v>
      </c>
      <c r="AH1149" s="83">
        <v>12957</v>
      </c>
      <c r="AI1149" s="83"/>
      <c r="AJ1149" s="83" t="s">
        <v>19288</v>
      </c>
      <c r="AK1149" s="83" t="s">
        <v>20156</v>
      </c>
      <c r="AL1149" s="83"/>
      <c r="AM1149" s="83"/>
      <c r="AN1149" s="85">
        <v>43175.881041666667</v>
      </c>
      <c r="AO1149" s="88" t="s">
        <v>21497</v>
      </c>
      <c r="AP1149" s="83" t="b">
        <v>0</v>
      </c>
      <c r="AQ1149" s="83" t="b">
        <v>0</v>
      </c>
      <c r="AR1149" s="83" t="b">
        <v>0</v>
      </c>
      <c r="AS1149" s="83"/>
      <c r="AT1149" s="83">
        <v>0</v>
      </c>
      <c r="AU1149" s="88" t="s">
        <v>22157</v>
      </c>
      <c r="AV1149" s="83" t="b">
        <v>0</v>
      </c>
      <c r="AW1149" s="83" t="s">
        <v>22320</v>
      </c>
      <c r="AX1149" s="88" t="s">
        <v>23467</v>
      </c>
      <c r="AY1149" s="83" t="s">
        <v>66</v>
      </c>
      <c r="AZ1149" s="2"/>
      <c r="BA1149" s="3"/>
      <c r="BB1149" s="3"/>
      <c r="BC1149" s="3"/>
      <c r="BD1149" s="3"/>
    </row>
    <row r="1150" spans="1:56" x14ac:dyDescent="0.3">
      <c r="A1150" s="69" t="s">
        <v>1228</v>
      </c>
      <c r="B1150" s="70"/>
      <c r="C1150" s="70"/>
      <c r="D1150" s="71"/>
      <c r="E1150" s="73"/>
      <c r="F1150" s="109" t="s">
        <v>3991</v>
      </c>
      <c r="G1150" s="70"/>
      <c r="H1150" s="74"/>
      <c r="I1150" s="75"/>
      <c r="J1150" s="75"/>
      <c r="K1150" s="74" t="s">
        <v>25419</v>
      </c>
      <c r="L1150" s="78"/>
      <c r="M1150" s="79"/>
      <c r="N1150" s="79"/>
      <c r="O1150" s="80"/>
      <c r="P1150" s="81"/>
      <c r="Q1150" s="81"/>
      <c r="R1150" s="93"/>
      <c r="S1150" s="93"/>
      <c r="T1150" s="93"/>
      <c r="U1150" s="93"/>
      <c r="V1150" s="52"/>
      <c r="W1150" s="52"/>
      <c r="X1150" s="52"/>
      <c r="Y1150" s="52"/>
      <c r="Z1150" s="51"/>
      <c r="AA1150" s="76"/>
      <c r="AB1150" s="76"/>
      <c r="AC1150" s="77"/>
      <c r="AD1150" s="83" t="s">
        <v>17722</v>
      </c>
      <c r="AE1150" s="83">
        <v>178</v>
      </c>
      <c r="AF1150" s="83">
        <v>160</v>
      </c>
      <c r="AG1150" s="83">
        <v>3461</v>
      </c>
      <c r="AH1150" s="83">
        <v>4112</v>
      </c>
      <c r="AI1150" s="83"/>
      <c r="AJ1150" s="83" t="s">
        <v>19289</v>
      </c>
      <c r="AK1150" s="83" t="s">
        <v>16552</v>
      </c>
      <c r="AL1150" s="88" t="s">
        <v>20499</v>
      </c>
      <c r="AM1150" s="83"/>
      <c r="AN1150" s="85">
        <v>42932.984502314815</v>
      </c>
      <c r="AO1150" s="88" t="s">
        <v>21498</v>
      </c>
      <c r="AP1150" s="83" t="b">
        <v>1</v>
      </c>
      <c r="AQ1150" s="83" t="b">
        <v>0</v>
      </c>
      <c r="AR1150" s="83" t="b">
        <v>0</v>
      </c>
      <c r="AS1150" s="83"/>
      <c r="AT1150" s="83">
        <v>1</v>
      </c>
      <c r="AU1150" s="83"/>
      <c r="AV1150" s="83" t="b">
        <v>0</v>
      </c>
      <c r="AW1150" s="83" t="s">
        <v>22320</v>
      </c>
      <c r="AX1150" s="88" t="s">
        <v>23468</v>
      </c>
      <c r="AY1150" s="83" t="s">
        <v>66</v>
      </c>
      <c r="AZ1150" s="2"/>
      <c r="BA1150" s="3"/>
      <c r="BB1150" s="3"/>
      <c r="BC1150" s="3"/>
      <c r="BD1150" s="3"/>
    </row>
    <row r="1151" spans="1:56" x14ac:dyDescent="0.3">
      <c r="A1151" s="69" t="s">
        <v>1229</v>
      </c>
      <c r="B1151" s="70"/>
      <c r="C1151" s="70"/>
      <c r="D1151" s="71"/>
      <c r="E1151" s="73"/>
      <c r="F1151" s="109" t="s">
        <v>3992</v>
      </c>
      <c r="G1151" s="70"/>
      <c r="H1151" s="74"/>
      <c r="I1151" s="75"/>
      <c r="J1151" s="75"/>
      <c r="K1151" s="74" t="s">
        <v>25420</v>
      </c>
      <c r="L1151" s="78"/>
      <c r="M1151" s="79"/>
      <c r="N1151" s="79"/>
      <c r="O1151" s="80"/>
      <c r="P1151" s="81"/>
      <c r="Q1151" s="81"/>
      <c r="R1151" s="93"/>
      <c r="S1151" s="93"/>
      <c r="T1151" s="93"/>
      <c r="U1151" s="93"/>
      <c r="V1151" s="52"/>
      <c r="W1151" s="52"/>
      <c r="X1151" s="52"/>
      <c r="Y1151" s="52"/>
      <c r="Z1151" s="51"/>
      <c r="AA1151" s="76"/>
      <c r="AB1151" s="76"/>
      <c r="AC1151" s="77"/>
      <c r="AD1151" s="83" t="s">
        <v>17723</v>
      </c>
      <c r="AE1151" s="83">
        <v>265</v>
      </c>
      <c r="AF1151" s="83">
        <v>61</v>
      </c>
      <c r="AG1151" s="83">
        <v>537</v>
      </c>
      <c r="AH1151" s="83">
        <v>3539</v>
      </c>
      <c r="AI1151" s="83"/>
      <c r="AJ1151" s="83" t="s">
        <v>19290</v>
      </c>
      <c r="AK1151" s="83" t="s">
        <v>16561</v>
      </c>
      <c r="AL1151" s="83"/>
      <c r="AM1151" s="83"/>
      <c r="AN1151" s="85">
        <v>41213.559571759259</v>
      </c>
      <c r="AO1151" s="83"/>
      <c r="AP1151" s="83" t="b">
        <v>1</v>
      </c>
      <c r="AQ1151" s="83" t="b">
        <v>0</v>
      </c>
      <c r="AR1151" s="83" t="b">
        <v>1</v>
      </c>
      <c r="AS1151" s="83"/>
      <c r="AT1151" s="83">
        <v>0</v>
      </c>
      <c r="AU1151" s="88" t="s">
        <v>22157</v>
      </c>
      <c r="AV1151" s="83" t="b">
        <v>0</v>
      </c>
      <c r="AW1151" s="83" t="s">
        <v>22320</v>
      </c>
      <c r="AX1151" s="88" t="s">
        <v>23469</v>
      </c>
      <c r="AY1151" s="83" t="s">
        <v>66</v>
      </c>
      <c r="AZ1151" s="2"/>
      <c r="BA1151" s="3"/>
      <c r="BB1151" s="3"/>
      <c r="BC1151" s="3"/>
      <c r="BD1151" s="3"/>
    </row>
    <row r="1152" spans="1:56" x14ac:dyDescent="0.3">
      <c r="A1152" s="69" t="s">
        <v>1230</v>
      </c>
      <c r="B1152" s="70"/>
      <c r="C1152" s="70"/>
      <c r="D1152" s="71"/>
      <c r="E1152" s="73"/>
      <c r="F1152" s="109" t="s">
        <v>3993</v>
      </c>
      <c r="G1152" s="70"/>
      <c r="H1152" s="74"/>
      <c r="I1152" s="75"/>
      <c r="J1152" s="75"/>
      <c r="K1152" s="74" t="s">
        <v>25421</v>
      </c>
      <c r="L1152" s="78"/>
      <c r="M1152" s="79"/>
      <c r="N1152" s="79"/>
      <c r="O1152" s="80"/>
      <c r="P1152" s="81"/>
      <c r="Q1152" s="81"/>
      <c r="R1152" s="93"/>
      <c r="S1152" s="93"/>
      <c r="T1152" s="93"/>
      <c r="U1152" s="93"/>
      <c r="V1152" s="52"/>
      <c r="W1152" s="52"/>
      <c r="X1152" s="52"/>
      <c r="Y1152" s="52"/>
      <c r="Z1152" s="51"/>
      <c r="AA1152" s="76"/>
      <c r="AB1152" s="76"/>
      <c r="AC1152" s="77"/>
      <c r="AD1152" s="83" t="s">
        <v>17724</v>
      </c>
      <c r="AE1152" s="83">
        <v>116</v>
      </c>
      <c r="AF1152" s="83">
        <v>254</v>
      </c>
      <c r="AG1152" s="83">
        <v>3211</v>
      </c>
      <c r="AH1152" s="83">
        <v>151</v>
      </c>
      <c r="AI1152" s="83"/>
      <c r="AJ1152" s="83" t="s">
        <v>19291</v>
      </c>
      <c r="AK1152" s="83" t="s">
        <v>20157</v>
      </c>
      <c r="AL1152" s="88" t="s">
        <v>20500</v>
      </c>
      <c r="AM1152" s="83"/>
      <c r="AN1152" s="85">
        <v>41760.230752314812</v>
      </c>
      <c r="AO1152" s="88" t="s">
        <v>21499</v>
      </c>
      <c r="AP1152" s="83" t="b">
        <v>1</v>
      </c>
      <c r="AQ1152" s="83" t="b">
        <v>0</v>
      </c>
      <c r="AR1152" s="83" t="b">
        <v>0</v>
      </c>
      <c r="AS1152" s="83"/>
      <c r="AT1152" s="83">
        <v>0</v>
      </c>
      <c r="AU1152" s="88" t="s">
        <v>22157</v>
      </c>
      <c r="AV1152" s="83" t="b">
        <v>0</v>
      </c>
      <c r="AW1152" s="83" t="s">
        <v>22320</v>
      </c>
      <c r="AX1152" s="88" t="s">
        <v>23470</v>
      </c>
      <c r="AY1152" s="83" t="s">
        <v>66</v>
      </c>
      <c r="AZ1152" s="2"/>
      <c r="BA1152" s="3"/>
      <c r="BB1152" s="3"/>
      <c r="BC1152" s="3"/>
      <c r="BD1152" s="3"/>
    </row>
    <row r="1153" spans="1:56" x14ac:dyDescent="0.3">
      <c r="A1153" s="69" t="s">
        <v>1568</v>
      </c>
      <c r="B1153" s="70"/>
      <c r="C1153" s="70"/>
      <c r="D1153" s="71"/>
      <c r="E1153" s="73"/>
      <c r="F1153" s="109" t="s">
        <v>4299</v>
      </c>
      <c r="G1153" s="70"/>
      <c r="H1153" s="74"/>
      <c r="I1153" s="75"/>
      <c r="J1153" s="75"/>
      <c r="K1153" s="74" t="s">
        <v>25422</v>
      </c>
      <c r="L1153" s="78"/>
      <c r="M1153" s="79"/>
      <c r="N1153" s="79"/>
      <c r="O1153" s="80"/>
      <c r="P1153" s="81"/>
      <c r="Q1153" s="81"/>
      <c r="R1153" s="93"/>
      <c r="S1153" s="93"/>
      <c r="T1153" s="93"/>
      <c r="U1153" s="93"/>
      <c r="V1153" s="52"/>
      <c r="W1153" s="52"/>
      <c r="X1153" s="52"/>
      <c r="Y1153" s="52"/>
      <c r="Z1153" s="51"/>
      <c r="AA1153" s="76"/>
      <c r="AB1153" s="76"/>
      <c r="AC1153" s="77"/>
      <c r="AD1153" s="83" t="s">
        <v>17725</v>
      </c>
      <c r="AE1153" s="83">
        <v>244</v>
      </c>
      <c r="AF1153" s="83">
        <v>702</v>
      </c>
      <c r="AG1153" s="83">
        <v>20449</v>
      </c>
      <c r="AH1153" s="83">
        <v>385</v>
      </c>
      <c r="AI1153" s="83"/>
      <c r="AJ1153" s="83" t="s">
        <v>19292</v>
      </c>
      <c r="AK1153" s="83" t="s">
        <v>18117</v>
      </c>
      <c r="AL1153" s="88" t="s">
        <v>20501</v>
      </c>
      <c r="AM1153" s="83"/>
      <c r="AN1153" s="85">
        <v>40495.606932870367</v>
      </c>
      <c r="AO1153" s="88" t="s">
        <v>21500</v>
      </c>
      <c r="AP1153" s="83" t="b">
        <v>1</v>
      </c>
      <c r="AQ1153" s="83" t="b">
        <v>0</v>
      </c>
      <c r="AR1153" s="83" t="b">
        <v>0</v>
      </c>
      <c r="AS1153" s="83"/>
      <c r="AT1153" s="83">
        <v>3</v>
      </c>
      <c r="AU1153" s="88" t="s">
        <v>22157</v>
      </c>
      <c r="AV1153" s="83" t="b">
        <v>0</v>
      </c>
      <c r="AW1153" s="83" t="s">
        <v>22320</v>
      </c>
      <c r="AX1153" s="88" t="s">
        <v>23471</v>
      </c>
      <c r="AY1153" s="83" t="s">
        <v>66</v>
      </c>
      <c r="AZ1153" s="2"/>
      <c r="BA1153" s="3"/>
      <c r="BB1153" s="3"/>
      <c r="BC1153" s="3"/>
      <c r="BD1153" s="3"/>
    </row>
    <row r="1154" spans="1:56" x14ac:dyDescent="0.3">
      <c r="A1154" s="69" t="s">
        <v>1231</v>
      </c>
      <c r="B1154" s="70"/>
      <c r="C1154" s="70"/>
      <c r="D1154" s="71"/>
      <c r="E1154" s="73"/>
      <c r="F1154" s="109" t="s">
        <v>3994</v>
      </c>
      <c r="G1154" s="70"/>
      <c r="H1154" s="74"/>
      <c r="I1154" s="75"/>
      <c r="J1154" s="75"/>
      <c r="K1154" s="74" t="s">
        <v>25423</v>
      </c>
      <c r="L1154" s="78"/>
      <c r="M1154" s="79"/>
      <c r="N1154" s="79"/>
      <c r="O1154" s="80"/>
      <c r="P1154" s="81"/>
      <c r="Q1154" s="81"/>
      <c r="R1154" s="93"/>
      <c r="S1154" s="93"/>
      <c r="T1154" s="93"/>
      <c r="U1154" s="93"/>
      <c r="V1154" s="52"/>
      <c r="W1154" s="52"/>
      <c r="X1154" s="52"/>
      <c r="Y1154" s="52"/>
      <c r="Z1154" s="51"/>
      <c r="AA1154" s="76"/>
      <c r="AB1154" s="76"/>
      <c r="AC1154" s="77"/>
      <c r="AD1154" s="83" t="s">
        <v>17726</v>
      </c>
      <c r="AE1154" s="83">
        <v>88</v>
      </c>
      <c r="AF1154" s="83">
        <v>98</v>
      </c>
      <c r="AG1154" s="83">
        <v>1798</v>
      </c>
      <c r="AH1154" s="83">
        <v>377</v>
      </c>
      <c r="AI1154" s="83"/>
      <c r="AJ1154" s="83"/>
      <c r="AK1154" s="83"/>
      <c r="AL1154" s="83"/>
      <c r="AM1154" s="83"/>
      <c r="AN1154" s="85">
        <v>43778.720046296294</v>
      </c>
      <c r="AO1154" s="88" t="s">
        <v>21501</v>
      </c>
      <c r="AP1154" s="83" t="b">
        <v>1</v>
      </c>
      <c r="AQ1154" s="83" t="b">
        <v>0</v>
      </c>
      <c r="AR1154" s="83" t="b">
        <v>0</v>
      </c>
      <c r="AS1154" s="83"/>
      <c r="AT1154" s="83">
        <v>0</v>
      </c>
      <c r="AU1154" s="83"/>
      <c r="AV1154" s="83" t="b">
        <v>0</v>
      </c>
      <c r="AW1154" s="83" t="s">
        <v>22320</v>
      </c>
      <c r="AX1154" s="88" t="s">
        <v>23472</v>
      </c>
      <c r="AY1154" s="83" t="s">
        <v>66</v>
      </c>
      <c r="AZ1154" s="2"/>
      <c r="BA1154" s="3"/>
      <c r="BB1154" s="3"/>
      <c r="BC1154" s="3"/>
      <c r="BD1154" s="3"/>
    </row>
    <row r="1155" spans="1:56" x14ac:dyDescent="0.3">
      <c r="A1155" s="69" t="s">
        <v>1232</v>
      </c>
      <c r="B1155" s="70"/>
      <c r="C1155" s="70"/>
      <c r="D1155" s="71"/>
      <c r="E1155" s="73"/>
      <c r="F1155" s="109" t="s">
        <v>3995</v>
      </c>
      <c r="G1155" s="70"/>
      <c r="H1155" s="74"/>
      <c r="I1155" s="75"/>
      <c r="J1155" s="75"/>
      <c r="K1155" s="74" t="s">
        <v>25424</v>
      </c>
      <c r="L1155" s="78"/>
      <c r="M1155" s="79"/>
      <c r="N1155" s="79"/>
      <c r="O1155" s="80"/>
      <c r="P1155" s="81"/>
      <c r="Q1155" s="81"/>
      <c r="R1155" s="93"/>
      <c r="S1155" s="93"/>
      <c r="T1155" s="93"/>
      <c r="U1155" s="93"/>
      <c r="V1155" s="52"/>
      <c r="W1155" s="52"/>
      <c r="X1155" s="52"/>
      <c r="Y1155" s="52"/>
      <c r="Z1155" s="51"/>
      <c r="AA1155" s="76"/>
      <c r="AB1155" s="76"/>
      <c r="AC1155" s="77"/>
      <c r="AD1155" s="83" t="s">
        <v>17727</v>
      </c>
      <c r="AE1155" s="83">
        <v>108</v>
      </c>
      <c r="AF1155" s="83">
        <v>146</v>
      </c>
      <c r="AG1155" s="83">
        <v>8955</v>
      </c>
      <c r="AH1155" s="83">
        <v>2138</v>
      </c>
      <c r="AI1155" s="83"/>
      <c r="AJ1155" s="83" t="s">
        <v>19293</v>
      </c>
      <c r="AK1155" s="83"/>
      <c r="AL1155" s="83"/>
      <c r="AM1155" s="83"/>
      <c r="AN1155" s="85">
        <v>43706.848460648151</v>
      </c>
      <c r="AO1155" s="88" t="s">
        <v>21502</v>
      </c>
      <c r="AP1155" s="83" t="b">
        <v>1</v>
      </c>
      <c r="AQ1155" s="83" t="b">
        <v>0</v>
      </c>
      <c r="AR1155" s="83" t="b">
        <v>0</v>
      </c>
      <c r="AS1155" s="83"/>
      <c r="AT1155" s="83">
        <v>0</v>
      </c>
      <c r="AU1155" s="83"/>
      <c r="AV1155" s="83" t="b">
        <v>0</v>
      </c>
      <c r="AW1155" s="83" t="s">
        <v>22320</v>
      </c>
      <c r="AX1155" s="88" t="s">
        <v>23473</v>
      </c>
      <c r="AY1155" s="83" t="s">
        <v>66</v>
      </c>
      <c r="AZ1155" s="2"/>
      <c r="BA1155" s="3"/>
      <c r="BB1155" s="3"/>
      <c r="BC1155" s="3"/>
      <c r="BD1155" s="3"/>
    </row>
    <row r="1156" spans="1:56" x14ac:dyDescent="0.3">
      <c r="A1156" s="69" t="s">
        <v>1233</v>
      </c>
      <c r="B1156" s="70"/>
      <c r="C1156" s="70"/>
      <c r="D1156" s="71"/>
      <c r="E1156" s="73"/>
      <c r="F1156" s="109" t="s">
        <v>3996</v>
      </c>
      <c r="G1156" s="70"/>
      <c r="H1156" s="74"/>
      <c r="I1156" s="75"/>
      <c r="J1156" s="75"/>
      <c r="K1156" s="74" t="s">
        <v>25425</v>
      </c>
      <c r="L1156" s="78"/>
      <c r="M1156" s="79"/>
      <c r="N1156" s="79"/>
      <c r="O1156" s="80"/>
      <c r="P1156" s="81"/>
      <c r="Q1156" s="81"/>
      <c r="R1156" s="93"/>
      <c r="S1156" s="93"/>
      <c r="T1156" s="93"/>
      <c r="U1156" s="93"/>
      <c r="V1156" s="52"/>
      <c r="W1156" s="52"/>
      <c r="X1156" s="52"/>
      <c r="Y1156" s="52"/>
      <c r="Z1156" s="51"/>
      <c r="AA1156" s="76"/>
      <c r="AB1156" s="76"/>
      <c r="AC1156" s="77"/>
      <c r="AD1156" s="83" t="s">
        <v>17728</v>
      </c>
      <c r="AE1156" s="83">
        <v>852</v>
      </c>
      <c r="AF1156" s="83">
        <v>668</v>
      </c>
      <c r="AG1156" s="83">
        <v>7089</v>
      </c>
      <c r="AH1156" s="83">
        <v>30442</v>
      </c>
      <c r="AI1156" s="83"/>
      <c r="AJ1156" s="83"/>
      <c r="AK1156" s="83"/>
      <c r="AL1156" s="83"/>
      <c r="AM1156" s="83"/>
      <c r="AN1156" s="85">
        <v>43501.860243055555</v>
      </c>
      <c r="AO1156" s="83"/>
      <c r="AP1156" s="83" t="b">
        <v>1</v>
      </c>
      <c r="AQ1156" s="83" t="b">
        <v>0</v>
      </c>
      <c r="AR1156" s="83" t="b">
        <v>0</v>
      </c>
      <c r="AS1156" s="83"/>
      <c r="AT1156" s="83">
        <v>0</v>
      </c>
      <c r="AU1156" s="83"/>
      <c r="AV1156" s="83" t="b">
        <v>0</v>
      </c>
      <c r="AW1156" s="83" t="s">
        <v>22320</v>
      </c>
      <c r="AX1156" s="88" t="s">
        <v>23474</v>
      </c>
      <c r="AY1156" s="83" t="s">
        <v>66</v>
      </c>
      <c r="AZ1156" s="2"/>
      <c r="BA1156" s="3"/>
      <c r="BB1156" s="3"/>
      <c r="BC1156" s="3"/>
      <c r="BD1156" s="3"/>
    </row>
    <row r="1157" spans="1:56" x14ac:dyDescent="0.3">
      <c r="A1157" s="69" t="s">
        <v>1234</v>
      </c>
      <c r="B1157" s="70"/>
      <c r="C1157" s="70"/>
      <c r="D1157" s="71"/>
      <c r="E1157" s="73"/>
      <c r="F1157" s="109" t="s">
        <v>3997</v>
      </c>
      <c r="G1157" s="70"/>
      <c r="H1157" s="74"/>
      <c r="I1157" s="75"/>
      <c r="J1157" s="75"/>
      <c r="K1157" s="74" t="s">
        <v>25426</v>
      </c>
      <c r="L1157" s="78"/>
      <c r="M1157" s="79"/>
      <c r="N1157" s="79"/>
      <c r="O1157" s="80"/>
      <c r="P1157" s="81"/>
      <c r="Q1157" s="81"/>
      <c r="R1157" s="93"/>
      <c r="S1157" s="93"/>
      <c r="T1157" s="93"/>
      <c r="U1157" s="93"/>
      <c r="V1157" s="52"/>
      <c r="W1157" s="52"/>
      <c r="X1157" s="52"/>
      <c r="Y1157" s="52"/>
      <c r="Z1157" s="51"/>
      <c r="AA1157" s="76"/>
      <c r="AB1157" s="76"/>
      <c r="AC1157" s="77"/>
      <c r="AD1157" s="83" t="s">
        <v>17729</v>
      </c>
      <c r="AE1157" s="83">
        <v>1013</v>
      </c>
      <c r="AF1157" s="83">
        <v>763</v>
      </c>
      <c r="AG1157" s="83">
        <v>3582</v>
      </c>
      <c r="AH1157" s="83">
        <v>11147</v>
      </c>
      <c r="AI1157" s="83"/>
      <c r="AJ1157" s="83" t="s">
        <v>19294</v>
      </c>
      <c r="AK1157" s="83"/>
      <c r="AL1157" s="83"/>
      <c r="AM1157" s="83"/>
      <c r="AN1157" s="85">
        <v>41547.321909722225</v>
      </c>
      <c r="AO1157" s="88" t="s">
        <v>21503</v>
      </c>
      <c r="AP1157" s="83" t="b">
        <v>1</v>
      </c>
      <c r="AQ1157" s="83" t="b">
        <v>0</v>
      </c>
      <c r="AR1157" s="83" t="b">
        <v>1</v>
      </c>
      <c r="AS1157" s="83"/>
      <c r="AT1157" s="83">
        <v>0</v>
      </c>
      <c r="AU1157" s="88" t="s">
        <v>22157</v>
      </c>
      <c r="AV1157" s="83" t="b">
        <v>0</v>
      </c>
      <c r="AW1157" s="83" t="s">
        <v>22320</v>
      </c>
      <c r="AX1157" s="88" t="s">
        <v>23475</v>
      </c>
      <c r="AY1157" s="83" t="s">
        <v>66</v>
      </c>
      <c r="AZ1157" s="2"/>
      <c r="BA1157" s="3"/>
      <c r="BB1157" s="3"/>
      <c r="BC1157" s="3"/>
      <c r="BD1157" s="3"/>
    </row>
    <row r="1158" spans="1:56" x14ac:dyDescent="0.3">
      <c r="A1158" s="69" t="s">
        <v>1235</v>
      </c>
      <c r="B1158" s="70"/>
      <c r="C1158" s="70"/>
      <c r="D1158" s="71"/>
      <c r="E1158" s="73"/>
      <c r="F1158" s="109" t="s">
        <v>3998</v>
      </c>
      <c r="G1158" s="70"/>
      <c r="H1158" s="74"/>
      <c r="I1158" s="75"/>
      <c r="J1158" s="75"/>
      <c r="K1158" s="74" t="s">
        <v>25427</v>
      </c>
      <c r="L1158" s="78"/>
      <c r="M1158" s="79"/>
      <c r="N1158" s="79"/>
      <c r="O1158" s="80"/>
      <c r="P1158" s="81"/>
      <c r="Q1158" s="81"/>
      <c r="R1158" s="93"/>
      <c r="S1158" s="93"/>
      <c r="T1158" s="93"/>
      <c r="U1158" s="93"/>
      <c r="V1158" s="52"/>
      <c r="W1158" s="52"/>
      <c r="X1158" s="52"/>
      <c r="Y1158" s="52"/>
      <c r="Z1158" s="51"/>
      <c r="AA1158" s="76"/>
      <c r="AB1158" s="76"/>
      <c r="AC1158" s="77"/>
      <c r="AD1158" s="83" t="s">
        <v>17730</v>
      </c>
      <c r="AE1158" s="83">
        <v>4181</v>
      </c>
      <c r="AF1158" s="83">
        <v>3563</v>
      </c>
      <c r="AG1158" s="83">
        <v>86843</v>
      </c>
      <c r="AH1158" s="83">
        <v>98</v>
      </c>
      <c r="AI1158" s="83"/>
      <c r="AJ1158" s="83" t="s">
        <v>19295</v>
      </c>
      <c r="AK1158" s="83" t="s">
        <v>20105</v>
      </c>
      <c r="AL1158" s="83"/>
      <c r="AM1158" s="83"/>
      <c r="AN1158" s="85">
        <v>43530.447858796295</v>
      </c>
      <c r="AO1158" s="88" t="s">
        <v>21504</v>
      </c>
      <c r="AP1158" s="83" t="b">
        <v>1</v>
      </c>
      <c r="AQ1158" s="83" t="b">
        <v>0</v>
      </c>
      <c r="AR1158" s="83" t="b">
        <v>0</v>
      </c>
      <c r="AS1158" s="83"/>
      <c r="AT1158" s="83">
        <v>0</v>
      </c>
      <c r="AU1158" s="83"/>
      <c r="AV1158" s="83" t="b">
        <v>0</v>
      </c>
      <c r="AW1158" s="83" t="s">
        <v>22320</v>
      </c>
      <c r="AX1158" s="88" t="s">
        <v>23476</v>
      </c>
      <c r="AY1158" s="83" t="s">
        <v>66</v>
      </c>
      <c r="AZ1158" s="2"/>
      <c r="BA1158" s="3"/>
      <c r="BB1158" s="3"/>
      <c r="BC1158" s="3"/>
      <c r="BD1158" s="3"/>
    </row>
    <row r="1159" spans="1:56" x14ac:dyDescent="0.3">
      <c r="A1159" s="69" t="s">
        <v>1236</v>
      </c>
      <c r="B1159" s="70"/>
      <c r="C1159" s="70"/>
      <c r="D1159" s="71"/>
      <c r="E1159" s="73"/>
      <c r="F1159" s="109" t="s">
        <v>3999</v>
      </c>
      <c r="G1159" s="70"/>
      <c r="H1159" s="74"/>
      <c r="I1159" s="75"/>
      <c r="J1159" s="75"/>
      <c r="K1159" s="74" t="s">
        <v>25428</v>
      </c>
      <c r="L1159" s="78"/>
      <c r="M1159" s="79"/>
      <c r="N1159" s="79"/>
      <c r="O1159" s="80"/>
      <c r="P1159" s="81"/>
      <c r="Q1159" s="81"/>
      <c r="R1159" s="93"/>
      <c r="S1159" s="93"/>
      <c r="T1159" s="93"/>
      <c r="U1159" s="93"/>
      <c r="V1159" s="52"/>
      <c r="W1159" s="52"/>
      <c r="X1159" s="52"/>
      <c r="Y1159" s="52"/>
      <c r="Z1159" s="51"/>
      <c r="AA1159" s="76"/>
      <c r="AB1159" s="76"/>
      <c r="AC1159" s="77"/>
      <c r="AD1159" s="83" t="s">
        <v>17731</v>
      </c>
      <c r="AE1159" s="83">
        <v>1547</v>
      </c>
      <c r="AF1159" s="83">
        <v>2437</v>
      </c>
      <c r="AG1159" s="83">
        <v>27000</v>
      </c>
      <c r="AH1159" s="83">
        <v>226</v>
      </c>
      <c r="AI1159" s="83"/>
      <c r="AJ1159" s="83" t="s">
        <v>19296</v>
      </c>
      <c r="AK1159" s="83"/>
      <c r="AL1159" s="83"/>
      <c r="AM1159" s="83"/>
      <c r="AN1159" s="85">
        <v>43094.885972222219</v>
      </c>
      <c r="AO1159" s="88" t="s">
        <v>21505</v>
      </c>
      <c r="AP1159" s="83" t="b">
        <v>1</v>
      </c>
      <c r="AQ1159" s="83" t="b">
        <v>0</v>
      </c>
      <c r="AR1159" s="83" t="b">
        <v>0</v>
      </c>
      <c r="AS1159" s="83"/>
      <c r="AT1159" s="83">
        <v>0</v>
      </c>
      <c r="AU1159" s="83"/>
      <c r="AV1159" s="83" t="b">
        <v>0</v>
      </c>
      <c r="AW1159" s="83" t="s">
        <v>22320</v>
      </c>
      <c r="AX1159" s="88" t="s">
        <v>23477</v>
      </c>
      <c r="AY1159" s="83" t="s">
        <v>66</v>
      </c>
      <c r="AZ1159" s="2"/>
      <c r="BA1159" s="3"/>
      <c r="BB1159" s="3"/>
      <c r="BC1159" s="3"/>
      <c r="BD1159" s="3"/>
    </row>
    <row r="1160" spans="1:56" x14ac:dyDescent="0.3">
      <c r="A1160" s="69" t="s">
        <v>1237</v>
      </c>
      <c r="B1160" s="70"/>
      <c r="C1160" s="70"/>
      <c r="D1160" s="71"/>
      <c r="E1160" s="73"/>
      <c r="F1160" s="109" t="s">
        <v>4000</v>
      </c>
      <c r="G1160" s="70"/>
      <c r="H1160" s="74"/>
      <c r="I1160" s="75"/>
      <c r="J1160" s="75"/>
      <c r="K1160" s="74" t="s">
        <v>25429</v>
      </c>
      <c r="L1160" s="78"/>
      <c r="M1160" s="79"/>
      <c r="N1160" s="79"/>
      <c r="O1160" s="80"/>
      <c r="P1160" s="81"/>
      <c r="Q1160" s="81"/>
      <c r="R1160" s="93"/>
      <c r="S1160" s="93"/>
      <c r="T1160" s="93"/>
      <c r="U1160" s="93"/>
      <c r="V1160" s="52"/>
      <c r="W1160" s="52"/>
      <c r="X1160" s="52"/>
      <c r="Y1160" s="52"/>
      <c r="Z1160" s="51"/>
      <c r="AA1160" s="76"/>
      <c r="AB1160" s="76"/>
      <c r="AC1160" s="77"/>
      <c r="AD1160" s="83" t="s">
        <v>17732</v>
      </c>
      <c r="AE1160" s="83">
        <v>352</v>
      </c>
      <c r="AF1160" s="83">
        <v>339</v>
      </c>
      <c r="AG1160" s="83">
        <v>12639</v>
      </c>
      <c r="AH1160" s="83">
        <v>3964</v>
      </c>
      <c r="AI1160" s="83"/>
      <c r="AJ1160" s="83"/>
      <c r="AK1160" s="83"/>
      <c r="AL1160" s="83"/>
      <c r="AM1160" s="83"/>
      <c r="AN1160" s="85">
        <v>43240.079710648148</v>
      </c>
      <c r="AO1160" s="83"/>
      <c r="AP1160" s="83" t="b">
        <v>1</v>
      </c>
      <c r="AQ1160" s="83" t="b">
        <v>0</v>
      </c>
      <c r="AR1160" s="83" t="b">
        <v>0</v>
      </c>
      <c r="AS1160" s="83"/>
      <c r="AT1160" s="83">
        <v>0</v>
      </c>
      <c r="AU1160" s="83"/>
      <c r="AV1160" s="83" t="b">
        <v>0</v>
      </c>
      <c r="AW1160" s="83" t="s">
        <v>22320</v>
      </c>
      <c r="AX1160" s="88" t="s">
        <v>23478</v>
      </c>
      <c r="AY1160" s="83" t="s">
        <v>66</v>
      </c>
      <c r="AZ1160" s="2"/>
      <c r="BA1160" s="3"/>
      <c r="BB1160" s="3"/>
      <c r="BC1160" s="3"/>
      <c r="BD1160" s="3"/>
    </row>
    <row r="1161" spans="1:56" x14ac:dyDescent="0.3">
      <c r="A1161" s="69" t="s">
        <v>1238</v>
      </c>
      <c r="B1161" s="70"/>
      <c r="C1161" s="70"/>
      <c r="D1161" s="71"/>
      <c r="E1161" s="73"/>
      <c r="F1161" s="109" t="s">
        <v>4001</v>
      </c>
      <c r="G1161" s="70"/>
      <c r="H1161" s="74"/>
      <c r="I1161" s="75"/>
      <c r="J1161" s="75"/>
      <c r="K1161" s="74" t="s">
        <v>25430</v>
      </c>
      <c r="L1161" s="78"/>
      <c r="M1161" s="79"/>
      <c r="N1161" s="79"/>
      <c r="O1161" s="80"/>
      <c r="P1161" s="81"/>
      <c r="Q1161" s="81"/>
      <c r="R1161" s="93"/>
      <c r="S1161" s="93"/>
      <c r="T1161" s="93"/>
      <c r="U1161" s="93"/>
      <c r="V1161" s="52"/>
      <c r="W1161" s="52"/>
      <c r="X1161" s="52"/>
      <c r="Y1161" s="52"/>
      <c r="Z1161" s="51"/>
      <c r="AA1161" s="76"/>
      <c r="AB1161" s="76"/>
      <c r="AC1161" s="77"/>
      <c r="AD1161" s="83" t="s">
        <v>17733</v>
      </c>
      <c r="AE1161" s="83">
        <v>4835</v>
      </c>
      <c r="AF1161" s="83">
        <v>4119</v>
      </c>
      <c r="AG1161" s="83">
        <v>58677</v>
      </c>
      <c r="AH1161" s="83">
        <v>23578</v>
      </c>
      <c r="AI1161" s="83"/>
      <c r="AJ1161" s="83" t="s">
        <v>19297</v>
      </c>
      <c r="AK1161" s="83"/>
      <c r="AL1161" s="83"/>
      <c r="AM1161" s="83"/>
      <c r="AN1161" s="85">
        <v>41442.943379629629</v>
      </c>
      <c r="AO1161" s="88" t="s">
        <v>21506</v>
      </c>
      <c r="AP1161" s="83" t="b">
        <v>1</v>
      </c>
      <c r="AQ1161" s="83" t="b">
        <v>0</v>
      </c>
      <c r="AR1161" s="83" t="b">
        <v>0</v>
      </c>
      <c r="AS1161" s="83"/>
      <c r="AT1161" s="83">
        <v>6</v>
      </c>
      <c r="AU1161" s="88" t="s">
        <v>22157</v>
      </c>
      <c r="AV1161" s="83" t="b">
        <v>0</v>
      </c>
      <c r="AW1161" s="83" t="s">
        <v>22320</v>
      </c>
      <c r="AX1161" s="88" t="s">
        <v>23479</v>
      </c>
      <c r="AY1161" s="83" t="s">
        <v>66</v>
      </c>
      <c r="AZ1161" s="2"/>
      <c r="BA1161" s="3"/>
      <c r="BB1161" s="3"/>
      <c r="BC1161" s="3"/>
      <c r="BD1161" s="3"/>
    </row>
    <row r="1162" spans="1:56" x14ac:dyDescent="0.3">
      <c r="A1162" s="69" t="s">
        <v>1239</v>
      </c>
      <c r="B1162" s="70"/>
      <c r="C1162" s="70"/>
      <c r="D1162" s="71"/>
      <c r="E1162" s="73"/>
      <c r="F1162" s="109" t="s">
        <v>4002</v>
      </c>
      <c r="G1162" s="70"/>
      <c r="H1162" s="74"/>
      <c r="I1162" s="75"/>
      <c r="J1162" s="75"/>
      <c r="K1162" s="74" t="s">
        <v>25431</v>
      </c>
      <c r="L1162" s="78"/>
      <c r="M1162" s="79"/>
      <c r="N1162" s="79"/>
      <c r="O1162" s="80"/>
      <c r="P1162" s="81"/>
      <c r="Q1162" s="81"/>
      <c r="R1162" s="93"/>
      <c r="S1162" s="93"/>
      <c r="T1162" s="93"/>
      <c r="U1162" s="93"/>
      <c r="V1162" s="52"/>
      <c r="W1162" s="52"/>
      <c r="X1162" s="52"/>
      <c r="Y1162" s="52"/>
      <c r="Z1162" s="51"/>
      <c r="AA1162" s="76"/>
      <c r="AB1162" s="76"/>
      <c r="AC1162" s="77"/>
      <c r="AD1162" s="83" t="s">
        <v>17734</v>
      </c>
      <c r="AE1162" s="83">
        <v>128</v>
      </c>
      <c r="AF1162" s="83">
        <v>859</v>
      </c>
      <c r="AG1162" s="83">
        <v>34964</v>
      </c>
      <c r="AH1162" s="83">
        <v>2380</v>
      </c>
      <c r="AI1162" s="83"/>
      <c r="AJ1162" s="83" t="s">
        <v>19298</v>
      </c>
      <c r="AK1162" s="83" t="s">
        <v>20158</v>
      </c>
      <c r="AL1162" s="83"/>
      <c r="AM1162" s="83"/>
      <c r="AN1162" s="85">
        <v>41658.862847222219</v>
      </c>
      <c r="AO1162" s="88" t="s">
        <v>21507</v>
      </c>
      <c r="AP1162" s="83" t="b">
        <v>1</v>
      </c>
      <c r="AQ1162" s="83" t="b">
        <v>0</v>
      </c>
      <c r="AR1162" s="83" t="b">
        <v>1</v>
      </c>
      <c r="AS1162" s="83"/>
      <c r="AT1162" s="83">
        <v>6</v>
      </c>
      <c r="AU1162" s="88" t="s">
        <v>22157</v>
      </c>
      <c r="AV1162" s="83" t="b">
        <v>0</v>
      </c>
      <c r="AW1162" s="83" t="s">
        <v>22320</v>
      </c>
      <c r="AX1162" s="88" t="s">
        <v>23480</v>
      </c>
      <c r="AY1162" s="83" t="s">
        <v>66</v>
      </c>
      <c r="AZ1162" s="2"/>
      <c r="BA1162" s="3"/>
      <c r="BB1162" s="3"/>
      <c r="BC1162" s="3"/>
      <c r="BD1162" s="3"/>
    </row>
    <row r="1163" spans="1:56" x14ac:dyDescent="0.3">
      <c r="A1163" s="69" t="s">
        <v>1774</v>
      </c>
      <c r="B1163" s="70"/>
      <c r="C1163" s="70"/>
      <c r="D1163" s="71"/>
      <c r="E1163" s="73"/>
      <c r="F1163" s="109" t="s">
        <v>4492</v>
      </c>
      <c r="G1163" s="70"/>
      <c r="H1163" s="74"/>
      <c r="I1163" s="75"/>
      <c r="J1163" s="75"/>
      <c r="K1163" s="74" t="s">
        <v>25432</v>
      </c>
      <c r="L1163" s="78"/>
      <c r="M1163" s="79"/>
      <c r="N1163" s="79"/>
      <c r="O1163" s="80"/>
      <c r="P1163" s="81"/>
      <c r="Q1163" s="81"/>
      <c r="R1163" s="93"/>
      <c r="S1163" s="93"/>
      <c r="T1163" s="93"/>
      <c r="U1163" s="93"/>
      <c r="V1163" s="52"/>
      <c r="W1163" s="52"/>
      <c r="X1163" s="52"/>
      <c r="Y1163" s="52"/>
      <c r="Z1163" s="51"/>
      <c r="AA1163" s="76"/>
      <c r="AB1163" s="76"/>
      <c r="AC1163" s="77"/>
      <c r="AD1163" s="83" t="s">
        <v>17735</v>
      </c>
      <c r="AE1163" s="83">
        <v>60</v>
      </c>
      <c r="AF1163" s="83">
        <v>1297</v>
      </c>
      <c r="AG1163" s="83">
        <v>9265</v>
      </c>
      <c r="AH1163" s="83">
        <v>1016</v>
      </c>
      <c r="AI1163" s="83"/>
      <c r="AJ1163" s="83" t="s">
        <v>19299</v>
      </c>
      <c r="AK1163" s="83" t="s">
        <v>20159</v>
      </c>
      <c r="AL1163" s="88" t="s">
        <v>20502</v>
      </c>
      <c r="AM1163" s="83"/>
      <c r="AN1163" s="85">
        <v>42389.024826388886</v>
      </c>
      <c r="AO1163" s="88" t="s">
        <v>21508</v>
      </c>
      <c r="AP1163" s="83" t="b">
        <v>1</v>
      </c>
      <c r="AQ1163" s="83" t="b">
        <v>0</v>
      </c>
      <c r="AR1163" s="83" t="b">
        <v>1</v>
      </c>
      <c r="AS1163" s="83"/>
      <c r="AT1163" s="83">
        <v>1</v>
      </c>
      <c r="AU1163" s="83"/>
      <c r="AV1163" s="83" t="b">
        <v>0</v>
      </c>
      <c r="AW1163" s="83" t="s">
        <v>22320</v>
      </c>
      <c r="AX1163" s="88" t="s">
        <v>23481</v>
      </c>
      <c r="AY1163" s="83" t="s">
        <v>66</v>
      </c>
      <c r="AZ1163" s="2"/>
      <c r="BA1163" s="3"/>
      <c r="BB1163" s="3"/>
      <c r="BC1163" s="3"/>
      <c r="BD1163" s="3"/>
    </row>
    <row r="1164" spans="1:56" x14ac:dyDescent="0.3">
      <c r="A1164" s="69" t="s">
        <v>1240</v>
      </c>
      <c r="B1164" s="70"/>
      <c r="C1164" s="70"/>
      <c r="D1164" s="71"/>
      <c r="E1164" s="73"/>
      <c r="F1164" s="109" t="s">
        <v>4003</v>
      </c>
      <c r="G1164" s="70"/>
      <c r="H1164" s="74"/>
      <c r="I1164" s="75"/>
      <c r="J1164" s="75"/>
      <c r="K1164" s="74" t="s">
        <v>25433</v>
      </c>
      <c r="L1164" s="78"/>
      <c r="M1164" s="79"/>
      <c r="N1164" s="79"/>
      <c r="O1164" s="80"/>
      <c r="P1164" s="81"/>
      <c r="Q1164" s="81"/>
      <c r="R1164" s="93"/>
      <c r="S1164" s="93"/>
      <c r="T1164" s="93"/>
      <c r="U1164" s="93"/>
      <c r="V1164" s="52"/>
      <c r="W1164" s="52"/>
      <c r="X1164" s="52"/>
      <c r="Y1164" s="52"/>
      <c r="Z1164" s="51"/>
      <c r="AA1164" s="76"/>
      <c r="AB1164" s="76"/>
      <c r="AC1164" s="77"/>
      <c r="AD1164" s="83" t="s">
        <v>17736</v>
      </c>
      <c r="AE1164" s="83">
        <v>309</v>
      </c>
      <c r="AF1164" s="83">
        <v>474</v>
      </c>
      <c r="AG1164" s="83">
        <v>13985</v>
      </c>
      <c r="AH1164" s="83">
        <v>8174</v>
      </c>
      <c r="AI1164" s="83"/>
      <c r="AJ1164" s="83" t="s">
        <v>19300</v>
      </c>
      <c r="AK1164" s="83" t="s">
        <v>20048</v>
      </c>
      <c r="AL1164" s="83"/>
      <c r="AM1164" s="83"/>
      <c r="AN1164" s="85">
        <v>43567.562592592592</v>
      </c>
      <c r="AO1164" s="88" t="s">
        <v>21509</v>
      </c>
      <c r="AP1164" s="83" t="b">
        <v>1</v>
      </c>
      <c r="AQ1164" s="83" t="b">
        <v>0</v>
      </c>
      <c r="AR1164" s="83" t="b">
        <v>0</v>
      </c>
      <c r="AS1164" s="83"/>
      <c r="AT1164" s="83">
        <v>0</v>
      </c>
      <c r="AU1164" s="83"/>
      <c r="AV1164" s="83" t="b">
        <v>0</v>
      </c>
      <c r="AW1164" s="83" t="s">
        <v>22320</v>
      </c>
      <c r="AX1164" s="88" t="s">
        <v>23482</v>
      </c>
      <c r="AY1164" s="83" t="s">
        <v>66</v>
      </c>
      <c r="AZ1164" s="2"/>
      <c r="BA1164" s="3"/>
      <c r="BB1164" s="3"/>
      <c r="BC1164" s="3"/>
      <c r="BD1164" s="3"/>
    </row>
    <row r="1165" spans="1:56" x14ac:dyDescent="0.3">
      <c r="A1165" s="69" t="s">
        <v>1241</v>
      </c>
      <c r="B1165" s="70"/>
      <c r="C1165" s="70"/>
      <c r="D1165" s="71"/>
      <c r="E1165" s="73"/>
      <c r="F1165" s="109" t="s">
        <v>4004</v>
      </c>
      <c r="G1165" s="70"/>
      <c r="H1165" s="74"/>
      <c r="I1165" s="75"/>
      <c r="J1165" s="75"/>
      <c r="K1165" s="74" t="s">
        <v>25434</v>
      </c>
      <c r="L1165" s="78"/>
      <c r="M1165" s="79"/>
      <c r="N1165" s="79"/>
      <c r="O1165" s="80"/>
      <c r="P1165" s="81"/>
      <c r="Q1165" s="81"/>
      <c r="R1165" s="93"/>
      <c r="S1165" s="93"/>
      <c r="T1165" s="93"/>
      <c r="U1165" s="93"/>
      <c r="V1165" s="52"/>
      <c r="W1165" s="52"/>
      <c r="X1165" s="52"/>
      <c r="Y1165" s="52"/>
      <c r="Z1165" s="51"/>
      <c r="AA1165" s="76"/>
      <c r="AB1165" s="76"/>
      <c r="AC1165" s="77"/>
      <c r="AD1165" s="83" t="s">
        <v>17737</v>
      </c>
      <c r="AE1165" s="83">
        <v>43597</v>
      </c>
      <c r="AF1165" s="83">
        <v>65255</v>
      </c>
      <c r="AG1165" s="83">
        <v>473792</v>
      </c>
      <c r="AH1165" s="83">
        <v>1161</v>
      </c>
      <c r="AI1165" s="83"/>
      <c r="AJ1165" s="83" t="s">
        <v>19301</v>
      </c>
      <c r="AK1165" s="83"/>
      <c r="AL1165" s="83"/>
      <c r="AM1165" s="83"/>
      <c r="AN1165" s="85">
        <v>41747.690439814818</v>
      </c>
      <c r="AO1165" s="88" t="s">
        <v>21510</v>
      </c>
      <c r="AP1165" s="83" t="b">
        <v>0</v>
      </c>
      <c r="AQ1165" s="83" t="b">
        <v>0</v>
      </c>
      <c r="AR1165" s="83" t="b">
        <v>0</v>
      </c>
      <c r="AS1165" s="83"/>
      <c r="AT1165" s="83">
        <v>138</v>
      </c>
      <c r="AU1165" s="88" t="s">
        <v>22157</v>
      </c>
      <c r="AV1165" s="83" t="b">
        <v>0</v>
      </c>
      <c r="AW1165" s="83" t="s">
        <v>22320</v>
      </c>
      <c r="AX1165" s="88" t="s">
        <v>23483</v>
      </c>
      <c r="AY1165" s="83" t="s">
        <v>66</v>
      </c>
      <c r="AZ1165" s="2"/>
      <c r="BA1165" s="3"/>
      <c r="BB1165" s="3"/>
      <c r="BC1165" s="3"/>
      <c r="BD1165" s="3"/>
    </row>
    <row r="1166" spans="1:56" x14ac:dyDescent="0.3">
      <c r="A1166" s="69" t="s">
        <v>1242</v>
      </c>
      <c r="B1166" s="70"/>
      <c r="C1166" s="70"/>
      <c r="D1166" s="71"/>
      <c r="E1166" s="73"/>
      <c r="F1166" s="109" t="s">
        <v>4005</v>
      </c>
      <c r="G1166" s="70"/>
      <c r="H1166" s="74"/>
      <c r="I1166" s="75"/>
      <c r="J1166" s="75"/>
      <c r="K1166" s="74" t="s">
        <v>25435</v>
      </c>
      <c r="L1166" s="78"/>
      <c r="M1166" s="79"/>
      <c r="N1166" s="79"/>
      <c r="O1166" s="80"/>
      <c r="P1166" s="81"/>
      <c r="Q1166" s="81"/>
      <c r="R1166" s="93"/>
      <c r="S1166" s="93"/>
      <c r="T1166" s="93"/>
      <c r="U1166" s="93"/>
      <c r="V1166" s="52"/>
      <c r="W1166" s="52"/>
      <c r="X1166" s="52"/>
      <c r="Y1166" s="52"/>
      <c r="Z1166" s="51"/>
      <c r="AA1166" s="76"/>
      <c r="AB1166" s="76"/>
      <c r="AC1166" s="77"/>
      <c r="AD1166" s="83" t="s">
        <v>17738</v>
      </c>
      <c r="AE1166" s="83">
        <v>1441</v>
      </c>
      <c r="AF1166" s="83">
        <v>1384</v>
      </c>
      <c r="AG1166" s="83">
        <v>31293</v>
      </c>
      <c r="AH1166" s="83">
        <v>46909</v>
      </c>
      <c r="AI1166" s="83"/>
      <c r="AJ1166" s="83" t="s">
        <v>19302</v>
      </c>
      <c r="AK1166" s="83" t="s">
        <v>20160</v>
      </c>
      <c r="AL1166" s="88" t="s">
        <v>20503</v>
      </c>
      <c r="AM1166" s="83"/>
      <c r="AN1166" s="85">
        <v>43159.84784722222</v>
      </c>
      <c r="AO1166" s="88" t="s">
        <v>21511</v>
      </c>
      <c r="AP1166" s="83" t="b">
        <v>1</v>
      </c>
      <c r="AQ1166" s="83" t="b">
        <v>0</v>
      </c>
      <c r="AR1166" s="83" t="b">
        <v>0</v>
      </c>
      <c r="AS1166" s="83"/>
      <c r="AT1166" s="83">
        <v>0</v>
      </c>
      <c r="AU1166" s="83"/>
      <c r="AV1166" s="83" t="b">
        <v>0</v>
      </c>
      <c r="AW1166" s="83" t="s">
        <v>22320</v>
      </c>
      <c r="AX1166" s="88" t="s">
        <v>23484</v>
      </c>
      <c r="AY1166" s="83" t="s">
        <v>66</v>
      </c>
      <c r="AZ1166" s="2"/>
      <c r="BA1166" s="3"/>
      <c r="BB1166" s="3"/>
      <c r="BC1166" s="3"/>
      <c r="BD1166" s="3"/>
    </row>
    <row r="1167" spans="1:56" x14ac:dyDescent="0.3">
      <c r="A1167" s="69" t="s">
        <v>1243</v>
      </c>
      <c r="B1167" s="70"/>
      <c r="C1167" s="70"/>
      <c r="D1167" s="71"/>
      <c r="E1167" s="73"/>
      <c r="F1167" s="109" t="s">
        <v>4006</v>
      </c>
      <c r="G1167" s="70"/>
      <c r="H1167" s="74"/>
      <c r="I1167" s="75"/>
      <c r="J1167" s="75"/>
      <c r="K1167" s="74" t="s">
        <v>25436</v>
      </c>
      <c r="L1167" s="78"/>
      <c r="M1167" s="79"/>
      <c r="N1167" s="79"/>
      <c r="O1167" s="80"/>
      <c r="P1167" s="81"/>
      <c r="Q1167" s="81"/>
      <c r="R1167" s="93"/>
      <c r="S1167" s="93"/>
      <c r="T1167" s="93"/>
      <c r="U1167" s="93"/>
      <c r="V1167" s="52"/>
      <c r="W1167" s="52"/>
      <c r="X1167" s="52"/>
      <c r="Y1167" s="52"/>
      <c r="Z1167" s="51"/>
      <c r="AA1167" s="76"/>
      <c r="AB1167" s="76"/>
      <c r="AC1167" s="77"/>
      <c r="AD1167" s="83" t="s">
        <v>17739</v>
      </c>
      <c r="AE1167" s="83">
        <v>14</v>
      </c>
      <c r="AF1167" s="83">
        <v>305</v>
      </c>
      <c r="AG1167" s="83">
        <v>1961</v>
      </c>
      <c r="AH1167" s="83">
        <v>9212</v>
      </c>
      <c r="AI1167" s="83"/>
      <c r="AJ1167" s="83"/>
      <c r="AK1167" s="83"/>
      <c r="AL1167" s="83"/>
      <c r="AM1167" s="83"/>
      <c r="AN1167" s="85">
        <v>40448.546284722222</v>
      </c>
      <c r="AO1167" s="88" t="s">
        <v>21512</v>
      </c>
      <c r="AP1167" s="83" t="b">
        <v>0</v>
      </c>
      <c r="AQ1167" s="83" t="b">
        <v>0</v>
      </c>
      <c r="AR1167" s="83" t="b">
        <v>0</v>
      </c>
      <c r="AS1167" s="83"/>
      <c r="AT1167" s="83">
        <v>0</v>
      </c>
      <c r="AU1167" s="88" t="s">
        <v>22157</v>
      </c>
      <c r="AV1167" s="83" t="b">
        <v>0</v>
      </c>
      <c r="AW1167" s="83" t="s">
        <v>22320</v>
      </c>
      <c r="AX1167" s="88" t="s">
        <v>23485</v>
      </c>
      <c r="AY1167" s="83" t="s">
        <v>66</v>
      </c>
      <c r="AZ1167" s="2"/>
      <c r="BA1167" s="3"/>
      <c r="BB1167" s="3"/>
      <c r="BC1167" s="3"/>
      <c r="BD1167" s="3"/>
    </row>
    <row r="1168" spans="1:56" x14ac:dyDescent="0.3">
      <c r="A1168" s="69" t="s">
        <v>1244</v>
      </c>
      <c r="B1168" s="70"/>
      <c r="C1168" s="70"/>
      <c r="D1168" s="71"/>
      <c r="E1168" s="73"/>
      <c r="F1168" s="109" t="s">
        <v>4007</v>
      </c>
      <c r="G1168" s="70"/>
      <c r="H1168" s="74"/>
      <c r="I1168" s="75"/>
      <c r="J1168" s="75"/>
      <c r="K1168" s="74" t="s">
        <v>25437</v>
      </c>
      <c r="L1168" s="78"/>
      <c r="M1168" s="79"/>
      <c r="N1168" s="79"/>
      <c r="O1168" s="80"/>
      <c r="P1168" s="81"/>
      <c r="Q1168" s="81"/>
      <c r="R1168" s="93"/>
      <c r="S1168" s="93"/>
      <c r="T1168" s="93"/>
      <c r="U1168" s="93"/>
      <c r="V1168" s="52"/>
      <c r="W1168" s="52"/>
      <c r="X1168" s="52"/>
      <c r="Y1168" s="52"/>
      <c r="Z1168" s="51"/>
      <c r="AA1168" s="76"/>
      <c r="AB1168" s="76"/>
      <c r="AC1168" s="77"/>
      <c r="AD1168" s="83" t="s">
        <v>17740</v>
      </c>
      <c r="AE1168" s="83">
        <v>1740</v>
      </c>
      <c r="AF1168" s="83">
        <v>1058</v>
      </c>
      <c r="AG1168" s="83">
        <v>11241</v>
      </c>
      <c r="AH1168" s="83">
        <v>19893</v>
      </c>
      <c r="AI1168" s="83"/>
      <c r="AJ1168" s="83" t="s">
        <v>19303</v>
      </c>
      <c r="AK1168" s="83" t="s">
        <v>20161</v>
      </c>
      <c r="AL1168" s="83"/>
      <c r="AM1168" s="83"/>
      <c r="AN1168" s="85">
        <v>43630.837557870371</v>
      </c>
      <c r="AO1168" s="88" t="s">
        <v>21513</v>
      </c>
      <c r="AP1168" s="83" t="b">
        <v>1</v>
      </c>
      <c r="AQ1168" s="83" t="b">
        <v>0</v>
      </c>
      <c r="AR1168" s="83" t="b">
        <v>0</v>
      </c>
      <c r="AS1168" s="83"/>
      <c r="AT1168" s="83">
        <v>0</v>
      </c>
      <c r="AU1168" s="83"/>
      <c r="AV1168" s="83" t="b">
        <v>0</v>
      </c>
      <c r="AW1168" s="83" t="s">
        <v>22320</v>
      </c>
      <c r="AX1168" s="88" t="s">
        <v>23486</v>
      </c>
      <c r="AY1168" s="83" t="s">
        <v>66</v>
      </c>
      <c r="AZ1168" s="2"/>
      <c r="BA1168" s="3"/>
      <c r="BB1168" s="3"/>
      <c r="BC1168" s="3"/>
      <c r="BD1168" s="3"/>
    </row>
    <row r="1169" spans="1:56" x14ac:dyDescent="0.3">
      <c r="A1169" s="69" t="s">
        <v>1245</v>
      </c>
      <c r="B1169" s="70"/>
      <c r="C1169" s="70"/>
      <c r="D1169" s="71"/>
      <c r="E1169" s="73"/>
      <c r="F1169" s="109" t="s">
        <v>4008</v>
      </c>
      <c r="G1169" s="70"/>
      <c r="H1169" s="74"/>
      <c r="I1169" s="75"/>
      <c r="J1169" s="75"/>
      <c r="K1169" s="74" t="s">
        <v>25438</v>
      </c>
      <c r="L1169" s="78"/>
      <c r="M1169" s="79"/>
      <c r="N1169" s="79"/>
      <c r="O1169" s="80"/>
      <c r="P1169" s="81"/>
      <c r="Q1169" s="81"/>
      <c r="R1169" s="93"/>
      <c r="S1169" s="93"/>
      <c r="T1169" s="93"/>
      <c r="U1169" s="93"/>
      <c r="V1169" s="52"/>
      <c r="W1169" s="52"/>
      <c r="X1169" s="52"/>
      <c r="Y1169" s="52"/>
      <c r="Z1169" s="51"/>
      <c r="AA1169" s="76"/>
      <c r="AB1169" s="76"/>
      <c r="AC1169" s="77"/>
      <c r="AD1169" s="83" t="s">
        <v>17741</v>
      </c>
      <c r="AE1169" s="83">
        <v>46</v>
      </c>
      <c r="AF1169" s="83">
        <v>6</v>
      </c>
      <c r="AG1169" s="83">
        <v>120</v>
      </c>
      <c r="AH1169" s="83">
        <v>390</v>
      </c>
      <c r="AI1169" s="83"/>
      <c r="AJ1169" s="83" t="s">
        <v>19304</v>
      </c>
      <c r="AK1169" s="83" t="s">
        <v>20162</v>
      </c>
      <c r="AL1169" s="83"/>
      <c r="AM1169" s="83"/>
      <c r="AN1169" s="85">
        <v>43785.89739583333</v>
      </c>
      <c r="AO1169" s="88" t="s">
        <v>21514</v>
      </c>
      <c r="AP1169" s="83" t="b">
        <v>1</v>
      </c>
      <c r="AQ1169" s="83" t="b">
        <v>0</v>
      </c>
      <c r="AR1169" s="83" t="b">
        <v>0</v>
      </c>
      <c r="AS1169" s="83"/>
      <c r="AT1169" s="83">
        <v>0</v>
      </c>
      <c r="AU1169" s="83"/>
      <c r="AV1169" s="83" t="b">
        <v>0</v>
      </c>
      <c r="AW1169" s="83" t="s">
        <v>22320</v>
      </c>
      <c r="AX1169" s="88" t="s">
        <v>23487</v>
      </c>
      <c r="AY1169" s="83" t="s">
        <v>66</v>
      </c>
      <c r="AZ1169" s="2"/>
      <c r="BA1169" s="3"/>
      <c r="BB1169" s="3"/>
      <c r="BC1169" s="3"/>
      <c r="BD1169" s="3"/>
    </row>
    <row r="1170" spans="1:56" x14ac:dyDescent="0.3">
      <c r="A1170" s="69" t="s">
        <v>1246</v>
      </c>
      <c r="B1170" s="70"/>
      <c r="C1170" s="70"/>
      <c r="D1170" s="71"/>
      <c r="E1170" s="73"/>
      <c r="F1170" s="109" t="s">
        <v>4009</v>
      </c>
      <c r="G1170" s="70"/>
      <c r="H1170" s="74"/>
      <c r="I1170" s="75"/>
      <c r="J1170" s="75"/>
      <c r="K1170" s="74" t="s">
        <v>25439</v>
      </c>
      <c r="L1170" s="78"/>
      <c r="M1170" s="79"/>
      <c r="N1170" s="79"/>
      <c r="O1170" s="80"/>
      <c r="P1170" s="81"/>
      <c r="Q1170" s="81"/>
      <c r="R1170" s="93"/>
      <c r="S1170" s="93"/>
      <c r="T1170" s="93"/>
      <c r="U1170" s="93"/>
      <c r="V1170" s="52"/>
      <c r="W1170" s="52"/>
      <c r="X1170" s="52"/>
      <c r="Y1170" s="52"/>
      <c r="Z1170" s="51"/>
      <c r="AA1170" s="76"/>
      <c r="AB1170" s="76"/>
      <c r="AC1170" s="77"/>
      <c r="AD1170" s="83" t="s">
        <v>17742</v>
      </c>
      <c r="AE1170" s="83">
        <v>351</v>
      </c>
      <c r="AF1170" s="83">
        <v>2236</v>
      </c>
      <c r="AG1170" s="83">
        <v>153930</v>
      </c>
      <c r="AH1170" s="83">
        <v>271</v>
      </c>
      <c r="AI1170" s="83"/>
      <c r="AJ1170" s="83" t="s">
        <v>19305</v>
      </c>
      <c r="AK1170" s="83"/>
      <c r="AL1170" s="83"/>
      <c r="AM1170" s="83"/>
      <c r="AN1170" s="85">
        <v>42930.943865740737</v>
      </c>
      <c r="AO1170" s="88" t="s">
        <v>21515</v>
      </c>
      <c r="AP1170" s="83" t="b">
        <v>1</v>
      </c>
      <c r="AQ1170" s="83" t="b">
        <v>0</v>
      </c>
      <c r="AR1170" s="83" t="b">
        <v>0</v>
      </c>
      <c r="AS1170" s="83"/>
      <c r="AT1170" s="83">
        <v>1</v>
      </c>
      <c r="AU1170" s="83"/>
      <c r="AV1170" s="83" t="b">
        <v>0</v>
      </c>
      <c r="AW1170" s="83" t="s">
        <v>22320</v>
      </c>
      <c r="AX1170" s="88" t="s">
        <v>23488</v>
      </c>
      <c r="AY1170" s="83" t="s">
        <v>66</v>
      </c>
      <c r="AZ1170" s="2"/>
      <c r="BA1170" s="3"/>
      <c r="BB1170" s="3"/>
      <c r="BC1170" s="3"/>
      <c r="BD1170" s="3"/>
    </row>
    <row r="1171" spans="1:56" x14ac:dyDescent="0.3">
      <c r="A1171" s="69" t="s">
        <v>1247</v>
      </c>
      <c r="B1171" s="70"/>
      <c r="C1171" s="70"/>
      <c r="D1171" s="71"/>
      <c r="E1171" s="73"/>
      <c r="F1171" s="109" t="s">
        <v>4010</v>
      </c>
      <c r="G1171" s="70"/>
      <c r="H1171" s="74"/>
      <c r="I1171" s="75"/>
      <c r="J1171" s="75"/>
      <c r="K1171" s="74" t="s">
        <v>25440</v>
      </c>
      <c r="L1171" s="78"/>
      <c r="M1171" s="79"/>
      <c r="N1171" s="79"/>
      <c r="O1171" s="80"/>
      <c r="P1171" s="81"/>
      <c r="Q1171" s="81"/>
      <c r="R1171" s="93"/>
      <c r="S1171" s="93"/>
      <c r="T1171" s="93"/>
      <c r="U1171" s="93"/>
      <c r="V1171" s="52"/>
      <c r="W1171" s="52"/>
      <c r="X1171" s="52"/>
      <c r="Y1171" s="52"/>
      <c r="Z1171" s="51"/>
      <c r="AA1171" s="76"/>
      <c r="AB1171" s="76"/>
      <c r="AC1171" s="77"/>
      <c r="AD1171" s="83" t="s">
        <v>17743</v>
      </c>
      <c r="AE1171" s="83">
        <v>85</v>
      </c>
      <c r="AF1171" s="83">
        <v>987</v>
      </c>
      <c r="AG1171" s="83">
        <v>30075</v>
      </c>
      <c r="AH1171" s="83">
        <v>2026</v>
      </c>
      <c r="AI1171" s="83"/>
      <c r="AJ1171" s="83" t="s">
        <v>19306</v>
      </c>
      <c r="AK1171" s="83"/>
      <c r="AL1171" s="83"/>
      <c r="AM1171" s="83"/>
      <c r="AN1171" s="85">
        <v>41165.559756944444</v>
      </c>
      <c r="AO1171" s="88" t="s">
        <v>21516</v>
      </c>
      <c r="AP1171" s="83" t="b">
        <v>0</v>
      </c>
      <c r="AQ1171" s="83" t="b">
        <v>0</v>
      </c>
      <c r="AR1171" s="83" t="b">
        <v>1</v>
      </c>
      <c r="AS1171" s="83"/>
      <c r="AT1171" s="83">
        <v>1</v>
      </c>
      <c r="AU1171" s="88" t="s">
        <v>22174</v>
      </c>
      <c r="AV1171" s="83" t="b">
        <v>0</v>
      </c>
      <c r="AW1171" s="83" t="s">
        <v>22320</v>
      </c>
      <c r="AX1171" s="88" t="s">
        <v>23489</v>
      </c>
      <c r="AY1171" s="83" t="s">
        <v>66</v>
      </c>
      <c r="AZ1171" s="2"/>
      <c r="BA1171" s="3"/>
      <c r="BB1171" s="3"/>
      <c r="BC1171" s="3"/>
      <c r="BD1171" s="3"/>
    </row>
    <row r="1172" spans="1:56" x14ac:dyDescent="0.3">
      <c r="A1172" s="69" t="s">
        <v>1248</v>
      </c>
      <c r="B1172" s="70"/>
      <c r="C1172" s="70"/>
      <c r="D1172" s="71"/>
      <c r="E1172" s="73"/>
      <c r="F1172" s="109" t="s">
        <v>4011</v>
      </c>
      <c r="G1172" s="70"/>
      <c r="H1172" s="74"/>
      <c r="I1172" s="75"/>
      <c r="J1172" s="75"/>
      <c r="K1172" s="74" t="s">
        <v>25441</v>
      </c>
      <c r="L1172" s="78"/>
      <c r="M1172" s="79"/>
      <c r="N1172" s="79"/>
      <c r="O1172" s="80"/>
      <c r="P1172" s="81"/>
      <c r="Q1172" s="81"/>
      <c r="R1172" s="93"/>
      <c r="S1172" s="93"/>
      <c r="T1172" s="93"/>
      <c r="U1172" s="93"/>
      <c r="V1172" s="52"/>
      <c r="W1172" s="52"/>
      <c r="X1172" s="52"/>
      <c r="Y1172" s="52"/>
      <c r="Z1172" s="51"/>
      <c r="AA1172" s="76"/>
      <c r="AB1172" s="76"/>
      <c r="AC1172" s="77"/>
      <c r="AD1172" s="83" t="s">
        <v>17744</v>
      </c>
      <c r="AE1172" s="83">
        <v>454</v>
      </c>
      <c r="AF1172" s="83">
        <v>569</v>
      </c>
      <c r="AG1172" s="83">
        <v>27981</v>
      </c>
      <c r="AH1172" s="83">
        <v>39636</v>
      </c>
      <c r="AI1172" s="83"/>
      <c r="AJ1172" s="83" t="s">
        <v>19307</v>
      </c>
      <c r="AK1172" s="83"/>
      <c r="AL1172" s="83"/>
      <c r="AM1172" s="83"/>
      <c r="AN1172" s="85">
        <v>43146.369456018518</v>
      </c>
      <c r="AO1172" s="88" t="s">
        <v>21517</v>
      </c>
      <c r="AP1172" s="83" t="b">
        <v>1</v>
      </c>
      <c r="AQ1172" s="83" t="b">
        <v>0</v>
      </c>
      <c r="AR1172" s="83" t="b">
        <v>0</v>
      </c>
      <c r="AS1172" s="83"/>
      <c r="AT1172" s="83">
        <v>0</v>
      </c>
      <c r="AU1172" s="83"/>
      <c r="AV1172" s="83" t="b">
        <v>0</v>
      </c>
      <c r="AW1172" s="83" t="s">
        <v>22320</v>
      </c>
      <c r="AX1172" s="88" t="s">
        <v>23490</v>
      </c>
      <c r="AY1172" s="83" t="s">
        <v>66</v>
      </c>
      <c r="AZ1172" s="2"/>
      <c r="BA1172" s="3"/>
      <c r="BB1172" s="3"/>
      <c r="BC1172" s="3"/>
      <c r="BD1172" s="3"/>
    </row>
    <row r="1173" spans="1:56" x14ac:dyDescent="0.3">
      <c r="A1173" s="69" t="s">
        <v>1249</v>
      </c>
      <c r="B1173" s="70"/>
      <c r="C1173" s="70"/>
      <c r="D1173" s="71"/>
      <c r="E1173" s="73"/>
      <c r="F1173" s="109" t="s">
        <v>4012</v>
      </c>
      <c r="G1173" s="70"/>
      <c r="H1173" s="74"/>
      <c r="I1173" s="75"/>
      <c r="J1173" s="75"/>
      <c r="K1173" s="74" t="s">
        <v>25442</v>
      </c>
      <c r="L1173" s="78"/>
      <c r="M1173" s="79"/>
      <c r="N1173" s="79"/>
      <c r="O1173" s="80"/>
      <c r="P1173" s="81"/>
      <c r="Q1173" s="81"/>
      <c r="R1173" s="93"/>
      <c r="S1173" s="93"/>
      <c r="T1173" s="93"/>
      <c r="U1173" s="93"/>
      <c r="V1173" s="52"/>
      <c r="W1173" s="52"/>
      <c r="X1173" s="52"/>
      <c r="Y1173" s="52"/>
      <c r="Z1173" s="51"/>
      <c r="AA1173" s="76"/>
      <c r="AB1173" s="76"/>
      <c r="AC1173" s="77"/>
      <c r="AD1173" s="83" t="s">
        <v>17745</v>
      </c>
      <c r="AE1173" s="83">
        <v>3688</v>
      </c>
      <c r="AF1173" s="83">
        <v>3278</v>
      </c>
      <c r="AG1173" s="83">
        <v>58511</v>
      </c>
      <c r="AH1173" s="83">
        <v>63</v>
      </c>
      <c r="AI1173" s="83"/>
      <c r="AJ1173" s="83" t="s">
        <v>19308</v>
      </c>
      <c r="AK1173" s="83" t="s">
        <v>20105</v>
      </c>
      <c r="AL1173" s="83"/>
      <c r="AM1173" s="83"/>
      <c r="AN1173" s="85">
        <v>43791.964016203703</v>
      </c>
      <c r="AO1173" s="88" t="s">
        <v>21518</v>
      </c>
      <c r="AP1173" s="83" t="b">
        <v>1</v>
      </c>
      <c r="AQ1173" s="83" t="b">
        <v>0</v>
      </c>
      <c r="AR1173" s="83" t="b">
        <v>0</v>
      </c>
      <c r="AS1173" s="83"/>
      <c r="AT1173" s="83">
        <v>0</v>
      </c>
      <c r="AU1173" s="83"/>
      <c r="AV1173" s="83" t="b">
        <v>0</v>
      </c>
      <c r="AW1173" s="83" t="s">
        <v>22320</v>
      </c>
      <c r="AX1173" s="88" t="s">
        <v>23491</v>
      </c>
      <c r="AY1173" s="83" t="s">
        <v>66</v>
      </c>
      <c r="AZ1173" s="2"/>
      <c r="BA1173" s="3"/>
      <c r="BB1173" s="3"/>
      <c r="BC1173" s="3"/>
      <c r="BD1173" s="3"/>
    </row>
    <row r="1174" spans="1:56" x14ac:dyDescent="0.3">
      <c r="A1174" s="69" t="s">
        <v>1250</v>
      </c>
      <c r="B1174" s="70"/>
      <c r="C1174" s="70"/>
      <c r="D1174" s="71"/>
      <c r="E1174" s="73"/>
      <c r="F1174" s="109" t="s">
        <v>4013</v>
      </c>
      <c r="G1174" s="70"/>
      <c r="H1174" s="74"/>
      <c r="I1174" s="75"/>
      <c r="J1174" s="75"/>
      <c r="K1174" s="74" t="s">
        <v>25443</v>
      </c>
      <c r="L1174" s="78"/>
      <c r="M1174" s="79"/>
      <c r="N1174" s="79"/>
      <c r="O1174" s="80"/>
      <c r="P1174" s="81"/>
      <c r="Q1174" s="81"/>
      <c r="R1174" s="93"/>
      <c r="S1174" s="93"/>
      <c r="T1174" s="93"/>
      <c r="U1174" s="93"/>
      <c r="V1174" s="52"/>
      <c r="W1174" s="52"/>
      <c r="X1174" s="52"/>
      <c r="Y1174" s="52"/>
      <c r="Z1174" s="51"/>
      <c r="AA1174" s="76"/>
      <c r="AB1174" s="76"/>
      <c r="AC1174" s="77"/>
      <c r="AD1174" s="83" t="s">
        <v>17746</v>
      </c>
      <c r="AE1174" s="83">
        <v>525</v>
      </c>
      <c r="AF1174" s="83">
        <v>370</v>
      </c>
      <c r="AG1174" s="83">
        <v>3704</v>
      </c>
      <c r="AH1174" s="83">
        <v>11231</v>
      </c>
      <c r="AI1174" s="83"/>
      <c r="AJ1174" s="83" t="s">
        <v>19309</v>
      </c>
      <c r="AK1174" s="83"/>
      <c r="AL1174" s="88" t="s">
        <v>20504</v>
      </c>
      <c r="AM1174" s="83"/>
      <c r="AN1174" s="85">
        <v>41757.519467592596</v>
      </c>
      <c r="AO1174" s="88" t="s">
        <v>21519</v>
      </c>
      <c r="AP1174" s="83" t="b">
        <v>0</v>
      </c>
      <c r="AQ1174" s="83" t="b">
        <v>0</v>
      </c>
      <c r="AR1174" s="83" t="b">
        <v>1</v>
      </c>
      <c r="AS1174" s="83"/>
      <c r="AT1174" s="83">
        <v>1</v>
      </c>
      <c r="AU1174" s="88" t="s">
        <v>22157</v>
      </c>
      <c r="AV1174" s="83" t="b">
        <v>0</v>
      </c>
      <c r="AW1174" s="83" t="s">
        <v>22320</v>
      </c>
      <c r="AX1174" s="88" t="s">
        <v>23492</v>
      </c>
      <c r="AY1174" s="83" t="s">
        <v>66</v>
      </c>
      <c r="AZ1174" s="2"/>
      <c r="BA1174" s="3"/>
      <c r="BB1174" s="3"/>
      <c r="BC1174" s="3"/>
      <c r="BD1174" s="3"/>
    </row>
    <row r="1175" spans="1:56" x14ac:dyDescent="0.3">
      <c r="A1175" s="69" t="s">
        <v>1251</v>
      </c>
      <c r="B1175" s="70"/>
      <c r="C1175" s="70"/>
      <c r="D1175" s="71"/>
      <c r="E1175" s="73"/>
      <c r="F1175" s="109" t="s">
        <v>4014</v>
      </c>
      <c r="G1175" s="70"/>
      <c r="H1175" s="74"/>
      <c r="I1175" s="75"/>
      <c r="J1175" s="75"/>
      <c r="K1175" s="74" t="s">
        <v>25444</v>
      </c>
      <c r="L1175" s="78"/>
      <c r="M1175" s="79"/>
      <c r="N1175" s="79"/>
      <c r="O1175" s="80"/>
      <c r="P1175" s="81"/>
      <c r="Q1175" s="81"/>
      <c r="R1175" s="93"/>
      <c r="S1175" s="93"/>
      <c r="T1175" s="93"/>
      <c r="U1175" s="93"/>
      <c r="V1175" s="52"/>
      <c r="W1175" s="52"/>
      <c r="X1175" s="52"/>
      <c r="Y1175" s="52"/>
      <c r="Z1175" s="51"/>
      <c r="AA1175" s="76"/>
      <c r="AB1175" s="76"/>
      <c r="AC1175" s="77"/>
      <c r="AD1175" s="83" t="s">
        <v>17747</v>
      </c>
      <c r="AE1175" s="83">
        <v>103</v>
      </c>
      <c r="AF1175" s="83">
        <v>7</v>
      </c>
      <c r="AG1175" s="83">
        <v>237</v>
      </c>
      <c r="AH1175" s="83">
        <v>8</v>
      </c>
      <c r="AI1175" s="83"/>
      <c r="AJ1175" s="83" t="s">
        <v>19310</v>
      </c>
      <c r="AK1175" s="83"/>
      <c r="AL1175" s="83"/>
      <c r="AM1175" s="83"/>
      <c r="AN1175" s="85">
        <v>43727.156712962962</v>
      </c>
      <c r="AO1175" s="83"/>
      <c r="AP1175" s="83" t="b">
        <v>1</v>
      </c>
      <c r="AQ1175" s="83" t="b">
        <v>0</v>
      </c>
      <c r="AR1175" s="83" t="b">
        <v>0</v>
      </c>
      <c r="AS1175" s="83"/>
      <c r="AT1175" s="83">
        <v>0</v>
      </c>
      <c r="AU1175" s="83"/>
      <c r="AV1175" s="83" t="b">
        <v>0</v>
      </c>
      <c r="AW1175" s="83" t="s">
        <v>22320</v>
      </c>
      <c r="AX1175" s="88" t="s">
        <v>23493</v>
      </c>
      <c r="AY1175" s="83" t="s">
        <v>66</v>
      </c>
      <c r="AZ1175" s="2"/>
      <c r="BA1175" s="3"/>
      <c r="BB1175" s="3"/>
      <c r="BC1175" s="3"/>
      <c r="BD1175" s="3"/>
    </row>
    <row r="1176" spans="1:56" x14ac:dyDescent="0.3">
      <c r="A1176" s="69" t="s">
        <v>1252</v>
      </c>
      <c r="B1176" s="70"/>
      <c r="C1176" s="70"/>
      <c r="D1176" s="71"/>
      <c r="E1176" s="73"/>
      <c r="F1176" s="109" t="s">
        <v>4015</v>
      </c>
      <c r="G1176" s="70"/>
      <c r="H1176" s="74"/>
      <c r="I1176" s="75"/>
      <c r="J1176" s="75"/>
      <c r="K1176" s="74" t="s">
        <v>25445</v>
      </c>
      <c r="L1176" s="78"/>
      <c r="M1176" s="79"/>
      <c r="N1176" s="79"/>
      <c r="O1176" s="80"/>
      <c r="P1176" s="81"/>
      <c r="Q1176" s="81"/>
      <c r="R1176" s="93"/>
      <c r="S1176" s="93"/>
      <c r="T1176" s="93"/>
      <c r="U1176" s="93"/>
      <c r="V1176" s="52"/>
      <c r="W1176" s="52"/>
      <c r="X1176" s="52"/>
      <c r="Y1176" s="52"/>
      <c r="Z1176" s="51"/>
      <c r="AA1176" s="76"/>
      <c r="AB1176" s="76"/>
      <c r="AC1176" s="77"/>
      <c r="AD1176" s="83" t="s">
        <v>17748</v>
      </c>
      <c r="AE1176" s="83">
        <v>1439</v>
      </c>
      <c r="AF1176" s="83">
        <v>1767</v>
      </c>
      <c r="AG1176" s="83">
        <v>14800</v>
      </c>
      <c r="AH1176" s="83">
        <v>52057</v>
      </c>
      <c r="AI1176" s="83"/>
      <c r="AJ1176" s="83" t="s">
        <v>19311</v>
      </c>
      <c r="AK1176" s="83"/>
      <c r="AL1176" s="83"/>
      <c r="AM1176" s="83"/>
      <c r="AN1176" s="85">
        <v>42735.562974537039</v>
      </c>
      <c r="AO1176" s="88" t="s">
        <v>21520</v>
      </c>
      <c r="AP1176" s="83" t="b">
        <v>1</v>
      </c>
      <c r="AQ1176" s="83" t="b">
        <v>0</v>
      </c>
      <c r="AR1176" s="83" t="b">
        <v>0</v>
      </c>
      <c r="AS1176" s="83"/>
      <c r="AT1176" s="83">
        <v>1</v>
      </c>
      <c r="AU1176" s="83"/>
      <c r="AV1176" s="83" t="b">
        <v>0</v>
      </c>
      <c r="AW1176" s="83" t="s">
        <v>22320</v>
      </c>
      <c r="AX1176" s="88" t="s">
        <v>23494</v>
      </c>
      <c r="AY1176" s="83" t="s">
        <v>66</v>
      </c>
      <c r="AZ1176" s="2"/>
      <c r="BA1176" s="3"/>
      <c r="BB1176" s="3"/>
      <c r="BC1176" s="3"/>
      <c r="BD1176" s="3"/>
    </row>
    <row r="1177" spans="1:56" x14ac:dyDescent="0.3">
      <c r="A1177" s="69" t="s">
        <v>1253</v>
      </c>
      <c r="B1177" s="70"/>
      <c r="C1177" s="70"/>
      <c r="D1177" s="71"/>
      <c r="E1177" s="73"/>
      <c r="F1177" s="109" t="s">
        <v>4016</v>
      </c>
      <c r="G1177" s="70"/>
      <c r="H1177" s="74"/>
      <c r="I1177" s="75"/>
      <c r="J1177" s="75"/>
      <c r="K1177" s="74" t="s">
        <v>25446</v>
      </c>
      <c r="L1177" s="78"/>
      <c r="M1177" s="79"/>
      <c r="N1177" s="79"/>
      <c r="O1177" s="80"/>
      <c r="P1177" s="81"/>
      <c r="Q1177" s="81"/>
      <c r="R1177" s="93"/>
      <c r="S1177" s="93"/>
      <c r="T1177" s="93"/>
      <c r="U1177" s="93"/>
      <c r="V1177" s="52"/>
      <c r="W1177" s="52"/>
      <c r="X1177" s="52"/>
      <c r="Y1177" s="52"/>
      <c r="Z1177" s="51"/>
      <c r="AA1177" s="76"/>
      <c r="AB1177" s="76"/>
      <c r="AC1177" s="77"/>
      <c r="AD1177" s="83" t="s">
        <v>17749</v>
      </c>
      <c r="AE1177" s="83">
        <v>1433</v>
      </c>
      <c r="AF1177" s="83">
        <v>332</v>
      </c>
      <c r="AG1177" s="83">
        <v>23463</v>
      </c>
      <c r="AH1177" s="83">
        <v>9198</v>
      </c>
      <c r="AI1177" s="83"/>
      <c r="AJ1177" s="83" t="s">
        <v>19312</v>
      </c>
      <c r="AK1177" s="83" t="s">
        <v>20088</v>
      </c>
      <c r="AL1177" s="83"/>
      <c r="AM1177" s="83"/>
      <c r="AN1177" s="85">
        <v>43267.045358796298</v>
      </c>
      <c r="AO1177" s="88" t="s">
        <v>21521</v>
      </c>
      <c r="AP1177" s="83" t="b">
        <v>1</v>
      </c>
      <c r="AQ1177" s="83" t="b">
        <v>0</v>
      </c>
      <c r="AR1177" s="83" t="b">
        <v>0</v>
      </c>
      <c r="AS1177" s="83"/>
      <c r="AT1177" s="83">
        <v>0</v>
      </c>
      <c r="AU1177" s="83"/>
      <c r="AV1177" s="83" t="b">
        <v>0</v>
      </c>
      <c r="AW1177" s="83" t="s">
        <v>22320</v>
      </c>
      <c r="AX1177" s="88" t="s">
        <v>23495</v>
      </c>
      <c r="AY1177" s="83" t="s">
        <v>66</v>
      </c>
      <c r="AZ1177" s="2"/>
      <c r="BA1177" s="3"/>
      <c r="BB1177" s="3"/>
      <c r="BC1177" s="3"/>
      <c r="BD1177" s="3"/>
    </row>
    <row r="1178" spans="1:56" x14ac:dyDescent="0.3">
      <c r="A1178" s="69" t="s">
        <v>1254</v>
      </c>
      <c r="B1178" s="70"/>
      <c r="C1178" s="70"/>
      <c r="D1178" s="71"/>
      <c r="E1178" s="73"/>
      <c r="F1178" s="109" t="s">
        <v>4017</v>
      </c>
      <c r="G1178" s="70"/>
      <c r="H1178" s="74"/>
      <c r="I1178" s="75"/>
      <c r="J1178" s="75"/>
      <c r="K1178" s="74" t="s">
        <v>25447</v>
      </c>
      <c r="L1178" s="78"/>
      <c r="M1178" s="79"/>
      <c r="N1178" s="79"/>
      <c r="O1178" s="80"/>
      <c r="P1178" s="81"/>
      <c r="Q1178" s="81"/>
      <c r="R1178" s="93"/>
      <c r="S1178" s="93"/>
      <c r="T1178" s="93"/>
      <c r="U1178" s="93"/>
      <c r="V1178" s="52"/>
      <c r="W1178" s="52"/>
      <c r="X1178" s="52"/>
      <c r="Y1178" s="52"/>
      <c r="Z1178" s="51"/>
      <c r="AA1178" s="76"/>
      <c r="AB1178" s="76"/>
      <c r="AC1178" s="77"/>
      <c r="AD1178" s="83" t="s">
        <v>17750</v>
      </c>
      <c r="AE1178" s="83">
        <v>402</v>
      </c>
      <c r="AF1178" s="83">
        <v>534</v>
      </c>
      <c r="AG1178" s="83">
        <v>8839</v>
      </c>
      <c r="AH1178" s="83">
        <v>20558</v>
      </c>
      <c r="AI1178" s="83"/>
      <c r="AJ1178" s="83" t="s">
        <v>18716</v>
      </c>
      <c r="AK1178" s="83"/>
      <c r="AL1178" s="83"/>
      <c r="AM1178" s="83"/>
      <c r="AN1178" s="85">
        <v>43767.863356481481</v>
      </c>
      <c r="AO1178" s="88" t="s">
        <v>21522</v>
      </c>
      <c r="AP1178" s="83" t="b">
        <v>1</v>
      </c>
      <c r="AQ1178" s="83" t="b">
        <v>0</v>
      </c>
      <c r="AR1178" s="83" t="b">
        <v>0</v>
      </c>
      <c r="AS1178" s="83"/>
      <c r="AT1178" s="83">
        <v>0</v>
      </c>
      <c r="AU1178" s="83"/>
      <c r="AV1178" s="83" t="b">
        <v>0</v>
      </c>
      <c r="AW1178" s="83" t="s">
        <v>22320</v>
      </c>
      <c r="AX1178" s="88" t="s">
        <v>23496</v>
      </c>
      <c r="AY1178" s="83" t="s">
        <v>66</v>
      </c>
      <c r="AZ1178" s="2"/>
      <c r="BA1178" s="3"/>
      <c r="BB1178" s="3"/>
      <c r="BC1178" s="3"/>
      <c r="BD1178" s="3"/>
    </row>
    <row r="1179" spans="1:56" x14ac:dyDescent="0.3">
      <c r="A1179" s="69" t="s">
        <v>1255</v>
      </c>
      <c r="B1179" s="70"/>
      <c r="C1179" s="70"/>
      <c r="D1179" s="71"/>
      <c r="E1179" s="73"/>
      <c r="F1179" s="109" t="s">
        <v>4018</v>
      </c>
      <c r="G1179" s="70"/>
      <c r="H1179" s="74"/>
      <c r="I1179" s="75"/>
      <c r="J1179" s="75"/>
      <c r="K1179" s="74" t="s">
        <v>25448</v>
      </c>
      <c r="L1179" s="78"/>
      <c r="M1179" s="79"/>
      <c r="N1179" s="79"/>
      <c r="O1179" s="80"/>
      <c r="P1179" s="81"/>
      <c r="Q1179" s="81"/>
      <c r="R1179" s="93"/>
      <c r="S1179" s="93"/>
      <c r="T1179" s="93"/>
      <c r="U1179" s="93"/>
      <c r="V1179" s="52"/>
      <c r="W1179" s="52"/>
      <c r="X1179" s="52"/>
      <c r="Y1179" s="52"/>
      <c r="Z1179" s="51"/>
      <c r="AA1179" s="76"/>
      <c r="AB1179" s="76"/>
      <c r="AC1179" s="77"/>
      <c r="AD1179" s="83" t="s">
        <v>17751</v>
      </c>
      <c r="AE1179" s="83">
        <v>17</v>
      </c>
      <c r="AF1179" s="83">
        <v>47</v>
      </c>
      <c r="AG1179" s="83">
        <v>51</v>
      </c>
      <c r="AH1179" s="83">
        <v>382</v>
      </c>
      <c r="AI1179" s="83"/>
      <c r="AJ1179" s="83"/>
      <c r="AK1179" s="83" t="s">
        <v>19896</v>
      </c>
      <c r="AL1179" s="83"/>
      <c r="AM1179" s="83"/>
      <c r="AN1179" s="85">
        <v>42455.653819444444</v>
      </c>
      <c r="AO1179" s="88" t="s">
        <v>21523</v>
      </c>
      <c r="AP1179" s="83" t="b">
        <v>1</v>
      </c>
      <c r="AQ1179" s="83" t="b">
        <v>0</v>
      </c>
      <c r="AR1179" s="83" t="b">
        <v>0</v>
      </c>
      <c r="AS1179" s="83"/>
      <c r="AT1179" s="83">
        <v>0</v>
      </c>
      <c r="AU1179" s="83"/>
      <c r="AV1179" s="83" t="b">
        <v>0</v>
      </c>
      <c r="AW1179" s="83" t="s">
        <v>22320</v>
      </c>
      <c r="AX1179" s="88" t="s">
        <v>23497</v>
      </c>
      <c r="AY1179" s="83" t="s">
        <v>66</v>
      </c>
      <c r="AZ1179" s="2"/>
      <c r="BA1179" s="3"/>
      <c r="BB1179" s="3"/>
      <c r="BC1179" s="3"/>
      <c r="BD1179" s="3"/>
    </row>
    <row r="1180" spans="1:56" x14ac:dyDescent="0.3">
      <c r="A1180" s="69" t="s">
        <v>1256</v>
      </c>
      <c r="B1180" s="70"/>
      <c r="C1180" s="70"/>
      <c r="D1180" s="71"/>
      <c r="E1180" s="73"/>
      <c r="F1180" s="109" t="s">
        <v>4019</v>
      </c>
      <c r="G1180" s="70"/>
      <c r="H1180" s="74"/>
      <c r="I1180" s="75"/>
      <c r="J1180" s="75"/>
      <c r="K1180" s="74" t="s">
        <v>25449</v>
      </c>
      <c r="L1180" s="78"/>
      <c r="M1180" s="79"/>
      <c r="N1180" s="79"/>
      <c r="O1180" s="80"/>
      <c r="P1180" s="81"/>
      <c r="Q1180" s="81"/>
      <c r="R1180" s="93"/>
      <c r="S1180" s="93"/>
      <c r="T1180" s="93"/>
      <c r="U1180" s="93"/>
      <c r="V1180" s="52"/>
      <c r="W1180" s="52"/>
      <c r="X1180" s="52"/>
      <c r="Y1180" s="52"/>
      <c r="Z1180" s="51"/>
      <c r="AA1180" s="76"/>
      <c r="AB1180" s="76"/>
      <c r="AC1180" s="77"/>
      <c r="AD1180" s="83" t="s">
        <v>17752</v>
      </c>
      <c r="AE1180" s="83">
        <v>629</v>
      </c>
      <c r="AF1180" s="83">
        <v>150</v>
      </c>
      <c r="AG1180" s="83">
        <v>13411</v>
      </c>
      <c r="AH1180" s="83">
        <v>1256</v>
      </c>
      <c r="AI1180" s="83"/>
      <c r="AJ1180" s="83" t="s">
        <v>19313</v>
      </c>
      <c r="AK1180" s="83" t="s">
        <v>20048</v>
      </c>
      <c r="AL1180" s="83"/>
      <c r="AM1180" s="83"/>
      <c r="AN1180" s="85">
        <v>42579.30364583333</v>
      </c>
      <c r="AO1180" s="88" t="s">
        <v>21524</v>
      </c>
      <c r="AP1180" s="83" t="b">
        <v>1</v>
      </c>
      <c r="AQ1180" s="83" t="b">
        <v>0</v>
      </c>
      <c r="AR1180" s="83" t="b">
        <v>0</v>
      </c>
      <c r="AS1180" s="83"/>
      <c r="AT1180" s="83">
        <v>2</v>
      </c>
      <c r="AU1180" s="83"/>
      <c r="AV1180" s="83" t="b">
        <v>0</v>
      </c>
      <c r="AW1180" s="83" t="s">
        <v>22320</v>
      </c>
      <c r="AX1180" s="88" t="s">
        <v>23498</v>
      </c>
      <c r="AY1180" s="83" t="s">
        <v>66</v>
      </c>
      <c r="AZ1180" s="2"/>
      <c r="BA1180" s="3"/>
      <c r="BB1180" s="3"/>
      <c r="BC1180" s="3"/>
      <c r="BD1180" s="3"/>
    </row>
    <row r="1181" spans="1:56" x14ac:dyDescent="0.3">
      <c r="A1181" s="69" t="s">
        <v>1773</v>
      </c>
      <c r="B1181" s="70"/>
      <c r="C1181" s="70"/>
      <c r="D1181" s="71"/>
      <c r="E1181" s="73"/>
      <c r="F1181" s="109" t="s">
        <v>4491</v>
      </c>
      <c r="G1181" s="70"/>
      <c r="H1181" s="74"/>
      <c r="I1181" s="75"/>
      <c r="J1181" s="75"/>
      <c r="K1181" s="74" t="s">
        <v>25450</v>
      </c>
      <c r="L1181" s="78"/>
      <c r="M1181" s="79"/>
      <c r="N1181" s="79"/>
      <c r="O1181" s="80"/>
      <c r="P1181" s="81"/>
      <c r="Q1181" s="81"/>
      <c r="R1181" s="93"/>
      <c r="S1181" s="93"/>
      <c r="T1181" s="93"/>
      <c r="U1181" s="93"/>
      <c r="V1181" s="52"/>
      <c r="W1181" s="52"/>
      <c r="X1181" s="52"/>
      <c r="Y1181" s="52"/>
      <c r="Z1181" s="51"/>
      <c r="AA1181" s="76"/>
      <c r="AB1181" s="76"/>
      <c r="AC1181" s="77"/>
      <c r="AD1181" s="83" t="s">
        <v>17753</v>
      </c>
      <c r="AE1181" s="83">
        <v>1269</v>
      </c>
      <c r="AF1181" s="83">
        <v>10499</v>
      </c>
      <c r="AG1181" s="83">
        <v>5027</v>
      </c>
      <c r="AH1181" s="83">
        <v>2571</v>
      </c>
      <c r="AI1181" s="83"/>
      <c r="AJ1181" s="83" t="s">
        <v>19314</v>
      </c>
      <c r="AK1181" s="83" t="s">
        <v>20050</v>
      </c>
      <c r="AL1181" s="83"/>
      <c r="AM1181" s="83"/>
      <c r="AN1181" s="85">
        <v>43750.587685185186</v>
      </c>
      <c r="AO1181" s="88" t="s">
        <v>21525</v>
      </c>
      <c r="AP1181" s="83" t="b">
        <v>1</v>
      </c>
      <c r="AQ1181" s="83" t="b">
        <v>0</v>
      </c>
      <c r="AR1181" s="83" t="b">
        <v>0</v>
      </c>
      <c r="AS1181" s="83"/>
      <c r="AT1181" s="83">
        <v>21</v>
      </c>
      <c r="AU1181" s="83"/>
      <c r="AV1181" s="83" t="b">
        <v>0</v>
      </c>
      <c r="AW1181" s="83" t="s">
        <v>22320</v>
      </c>
      <c r="AX1181" s="88" t="s">
        <v>23499</v>
      </c>
      <c r="AY1181" s="83" t="s">
        <v>66</v>
      </c>
      <c r="AZ1181" s="2"/>
      <c r="BA1181" s="3"/>
      <c r="BB1181" s="3"/>
      <c r="BC1181" s="3"/>
      <c r="BD1181" s="3"/>
    </row>
    <row r="1182" spans="1:56" x14ac:dyDescent="0.3">
      <c r="A1182" s="69" t="s">
        <v>1257</v>
      </c>
      <c r="B1182" s="70"/>
      <c r="C1182" s="70"/>
      <c r="D1182" s="71"/>
      <c r="E1182" s="73"/>
      <c r="F1182" s="109" t="s">
        <v>4020</v>
      </c>
      <c r="G1182" s="70"/>
      <c r="H1182" s="74"/>
      <c r="I1182" s="75"/>
      <c r="J1182" s="75"/>
      <c r="K1182" s="74" t="s">
        <v>25451</v>
      </c>
      <c r="L1182" s="78"/>
      <c r="M1182" s="79"/>
      <c r="N1182" s="79"/>
      <c r="O1182" s="80"/>
      <c r="P1182" s="81"/>
      <c r="Q1182" s="81"/>
      <c r="R1182" s="93"/>
      <c r="S1182" s="93"/>
      <c r="T1182" s="93"/>
      <c r="U1182" s="93"/>
      <c r="V1182" s="52"/>
      <c r="W1182" s="52"/>
      <c r="X1182" s="52"/>
      <c r="Y1182" s="52"/>
      <c r="Z1182" s="51"/>
      <c r="AA1182" s="76"/>
      <c r="AB1182" s="76"/>
      <c r="AC1182" s="77"/>
      <c r="AD1182" s="83" t="s">
        <v>17754</v>
      </c>
      <c r="AE1182" s="83">
        <v>151</v>
      </c>
      <c r="AF1182" s="83">
        <v>4</v>
      </c>
      <c r="AG1182" s="83">
        <v>343</v>
      </c>
      <c r="AH1182" s="83">
        <v>352</v>
      </c>
      <c r="AI1182" s="83"/>
      <c r="AJ1182" s="83" t="s">
        <v>19315</v>
      </c>
      <c r="AK1182" s="83" t="s">
        <v>20163</v>
      </c>
      <c r="AL1182" s="83"/>
      <c r="AM1182" s="83"/>
      <c r="AN1182" s="85">
        <v>43679.405243055553</v>
      </c>
      <c r="AO1182" s="88" t="s">
        <v>21526</v>
      </c>
      <c r="AP1182" s="83" t="b">
        <v>1</v>
      </c>
      <c r="AQ1182" s="83" t="b">
        <v>0</v>
      </c>
      <c r="AR1182" s="83" t="b">
        <v>0</v>
      </c>
      <c r="AS1182" s="83"/>
      <c r="AT1182" s="83">
        <v>0</v>
      </c>
      <c r="AU1182" s="83"/>
      <c r="AV1182" s="83" t="b">
        <v>0</v>
      </c>
      <c r="AW1182" s="83" t="s">
        <v>22320</v>
      </c>
      <c r="AX1182" s="88" t="s">
        <v>23500</v>
      </c>
      <c r="AY1182" s="83" t="s">
        <v>66</v>
      </c>
      <c r="AZ1182" s="2"/>
      <c r="BA1182" s="3"/>
      <c r="BB1182" s="3"/>
      <c r="BC1182" s="3"/>
      <c r="BD1182" s="3"/>
    </row>
    <row r="1183" spans="1:56" x14ac:dyDescent="0.3">
      <c r="A1183" s="69" t="s">
        <v>1258</v>
      </c>
      <c r="B1183" s="70"/>
      <c r="C1183" s="70"/>
      <c r="D1183" s="71"/>
      <c r="E1183" s="73"/>
      <c r="F1183" s="109" t="s">
        <v>4021</v>
      </c>
      <c r="G1183" s="70"/>
      <c r="H1183" s="74"/>
      <c r="I1183" s="75"/>
      <c r="J1183" s="75"/>
      <c r="K1183" s="74" t="s">
        <v>25452</v>
      </c>
      <c r="L1183" s="78"/>
      <c r="M1183" s="79"/>
      <c r="N1183" s="79"/>
      <c r="O1183" s="80"/>
      <c r="P1183" s="81"/>
      <c r="Q1183" s="81"/>
      <c r="R1183" s="93"/>
      <c r="S1183" s="93"/>
      <c r="T1183" s="93"/>
      <c r="U1183" s="93"/>
      <c r="V1183" s="52"/>
      <c r="W1183" s="52"/>
      <c r="X1183" s="52"/>
      <c r="Y1183" s="52"/>
      <c r="Z1183" s="51"/>
      <c r="AA1183" s="76"/>
      <c r="AB1183" s="76"/>
      <c r="AC1183" s="77"/>
      <c r="AD1183" s="83" t="s">
        <v>17755</v>
      </c>
      <c r="AE1183" s="83">
        <v>82</v>
      </c>
      <c r="AF1183" s="83">
        <v>374</v>
      </c>
      <c r="AG1183" s="83">
        <v>18278</v>
      </c>
      <c r="AH1183" s="83">
        <v>3872</v>
      </c>
      <c r="AI1183" s="83"/>
      <c r="AJ1183" s="83"/>
      <c r="AK1183" s="83"/>
      <c r="AL1183" s="83"/>
      <c r="AM1183" s="83"/>
      <c r="AN1183" s="85">
        <v>41065.261122685188</v>
      </c>
      <c r="AO1183" s="88" t="s">
        <v>21527</v>
      </c>
      <c r="AP1183" s="83" t="b">
        <v>0</v>
      </c>
      <c r="AQ1183" s="83" t="b">
        <v>0</v>
      </c>
      <c r="AR1183" s="83" t="b">
        <v>1</v>
      </c>
      <c r="AS1183" s="83"/>
      <c r="AT1183" s="83">
        <v>3</v>
      </c>
      <c r="AU1183" s="88" t="s">
        <v>22165</v>
      </c>
      <c r="AV1183" s="83" t="b">
        <v>0</v>
      </c>
      <c r="AW1183" s="83" t="s">
        <v>22320</v>
      </c>
      <c r="AX1183" s="88" t="s">
        <v>23501</v>
      </c>
      <c r="AY1183" s="83" t="s">
        <v>66</v>
      </c>
      <c r="AZ1183" s="2"/>
      <c r="BA1183" s="3"/>
      <c r="BB1183" s="3"/>
      <c r="BC1183" s="3"/>
      <c r="BD1183" s="3"/>
    </row>
    <row r="1184" spans="1:56" x14ac:dyDescent="0.3">
      <c r="A1184" s="69" t="s">
        <v>1259</v>
      </c>
      <c r="B1184" s="70"/>
      <c r="C1184" s="70"/>
      <c r="D1184" s="71"/>
      <c r="E1184" s="73"/>
      <c r="F1184" s="109" t="s">
        <v>4022</v>
      </c>
      <c r="G1184" s="70"/>
      <c r="H1184" s="74"/>
      <c r="I1184" s="75"/>
      <c r="J1184" s="75"/>
      <c r="K1184" s="74" t="s">
        <v>25453</v>
      </c>
      <c r="L1184" s="78"/>
      <c r="M1184" s="79"/>
      <c r="N1184" s="79"/>
      <c r="O1184" s="80"/>
      <c r="P1184" s="81"/>
      <c r="Q1184" s="81"/>
      <c r="R1184" s="93"/>
      <c r="S1184" s="93"/>
      <c r="T1184" s="93"/>
      <c r="U1184" s="93"/>
      <c r="V1184" s="52"/>
      <c r="W1184" s="52"/>
      <c r="X1184" s="52"/>
      <c r="Y1184" s="52"/>
      <c r="Z1184" s="51"/>
      <c r="AA1184" s="76"/>
      <c r="AB1184" s="76"/>
      <c r="AC1184" s="77"/>
      <c r="AD1184" s="83" t="s">
        <v>16887</v>
      </c>
      <c r="AE1184" s="83">
        <v>200</v>
      </c>
      <c r="AF1184" s="83">
        <v>691</v>
      </c>
      <c r="AG1184" s="83">
        <v>18088</v>
      </c>
      <c r="AH1184" s="83">
        <v>7176</v>
      </c>
      <c r="AI1184" s="83"/>
      <c r="AJ1184" s="83" t="s">
        <v>19316</v>
      </c>
      <c r="AK1184" s="83"/>
      <c r="AL1184" s="83"/>
      <c r="AM1184" s="83"/>
      <c r="AN1184" s="85">
        <v>40979.3671412037</v>
      </c>
      <c r="AO1184" s="88" t="s">
        <v>21528</v>
      </c>
      <c r="AP1184" s="83" t="b">
        <v>0</v>
      </c>
      <c r="AQ1184" s="83" t="b">
        <v>0</v>
      </c>
      <c r="AR1184" s="83" t="b">
        <v>0</v>
      </c>
      <c r="AS1184" s="83"/>
      <c r="AT1184" s="83">
        <v>4</v>
      </c>
      <c r="AU1184" s="88" t="s">
        <v>22168</v>
      </c>
      <c r="AV1184" s="83" t="b">
        <v>0</v>
      </c>
      <c r="AW1184" s="83" t="s">
        <v>22320</v>
      </c>
      <c r="AX1184" s="88" t="s">
        <v>23502</v>
      </c>
      <c r="AY1184" s="83" t="s">
        <v>66</v>
      </c>
      <c r="AZ1184" s="2"/>
      <c r="BA1184" s="3"/>
      <c r="BB1184" s="3"/>
      <c r="BC1184" s="3"/>
      <c r="BD1184" s="3"/>
    </row>
    <row r="1185" spans="1:56" x14ac:dyDescent="0.3">
      <c r="A1185" s="69" t="s">
        <v>1260</v>
      </c>
      <c r="B1185" s="70"/>
      <c r="C1185" s="70"/>
      <c r="D1185" s="71"/>
      <c r="E1185" s="73"/>
      <c r="F1185" s="109" t="s">
        <v>4023</v>
      </c>
      <c r="G1185" s="70"/>
      <c r="H1185" s="74"/>
      <c r="I1185" s="75"/>
      <c r="J1185" s="75"/>
      <c r="K1185" s="74" t="s">
        <v>25454</v>
      </c>
      <c r="L1185" s="78"/>
      <c r="M1185" s="79"/>
      <c r="N1185" s="79"/>
      <c r="O1185" s="80"/>
      <c r="P1185" s="81"/>
      <c r="Q1185" s="81"/>
      <c r="R1185" s="93"/>
      <c r="S1185" s="93"/>
      <c r="T1185" s="93"/>
      <c r="U1185" s="93"/>
      <c r="V1185" s="52"/>
      <c r="W1185" s="52"/>
      <c r="X1185" s="52"/>
      <c r="Y1185" s="52"/>
      <c r="Z1185" s="51"/>
      <c r="AA1185" s="76"/>
      <c r="AB1185" s="76"/>
      <c r="AC1185" s="77"/>
      <c r="AD1185" s="83" t="s">
        <v>17756</v>
      </c>
      <c r="AE1185" s="83">
        <v>112</v>
      </c>
      <c r="AF1185" s="83">
        <v>147</v>
      </c>
      <c r="AG1185" s="83">
        <v>3601</v>
      </c>
      <c r="AH1185" s="83">
        <v>94</v>
      </c>
      <c r="AI1185" s="83"/>
      <c r="AJ1185" s="83" t="s">
        <v>19317</v>
      </c>
      <c r="AK1185" s="83"/>
      <c r="AL1185" s="83"/>
      <c r="AM1185" s="83"/>
      <c r="AN1185" s="85">
        <v>43479.74591435185</v>
      </c>
      <c r="AO1185" s="88" t="s">
        <v>21529</v>
      </c>
      <c r="AP1185" s="83" t="b">
        <v>1</v>
      </c>
      <c r="AQ1185" s="83" t="b">
        <v>0</v>
      </c>
      <c r="AR1185" s="83" t="b">
        <v>0</v>
      </c>
      <c r="AS1185" s="83"/>
      <c r="AT1185" s="83">
        <v>0</v>
      </c>
      <c r="AU1185" s="83"/>
      <c r="AV1185" s="83" t="b">
        <v>0</v>
      </c>
      <c r="AW1185" s="83" t="s">
        <v>22320</v>
      </c>
      <c r="AX1185" s="88" t="s">
        <v>23503</v>
      </c>
      <c r="AY1185" s="83" t="s">
        <v>66</v>
      </c>
      <c r="AZ1185" s="2"/>
      <c r="BA1185" s="3"/>
      <c r="BB1185" s="3"/>
      <c r="BC1185" s="3"/>
      <c r="BD1185" s="3"/>
    </row>
    <row r="1186" spans="1:56" x14ac:dyDescent="0.3">
      <c r="A1186" s="69" t="s">
        <v>1261</v>
      </c>
      <c r="B1186" s="70"/>
      <c r="C1186" s="70"/>
      <c r="D1186" s="71"/>
      <c r="E1186" s="73"/>
      <c r="F1186" s="109" t="s">
        <v>22259</v>
      </c>
      <c r="G1186" s="70"/>
      <c r="H1186" s="74"/>
      <c r="I1186" s="75"/>
      <c r="J1186" s="75"/>
      <c r="K1186" s="74" t="s">
        <v>25455</v>
      </c>
      <c r="L1186" s="78"/>
      <c r="M1186" s="79"/>
      <c r="N1186" s="79"/>
      <c r="O1186" s="80"/>
      <c r="P1186" s="81"/>
      <c r="Q1186" s="81"/>
      <c r="R1186" s="93"/>
      <c r="S1186" s="93"/>
      <c r="T1186" s="93"/>
      <c r="U1186" s="93"/>
      <c r="V1186" s="52"/>
      <c r="W1186" s="52"/>
      <c r="X1186" s="52"/>
      <c r="Y1186" s="52"/>
      <c r="Z1186" s="51"/>
      <c r="AA1186" s="76"/>
      <c r="AB1186" s="76"/>
      <c r="AC1186" s="77"/>
      <c r="AD1186" s="83" t="s">
        <v>17757</v>
      </c>
      <c r="AE1186" s="83">
        <v>822</v>
      </c>
      <c r="AF1186" s="83">
        <v>1037</v>
      </c>
      <c r="AG1186" s="83">
        <v>45795</v>
      </c>
      <c r="AH1186" s="83">
        <v>2307</v>
      </c>
      <c r="AI1186" s="83"/>
      <c r="AJ1186" s="83" t="s">
        <v>19318</v>
      </c>
      <c r="AK1186" s="83"/>
      <c r="AL1186" s="83"/>
      <c r="AM1186" s="83"/>
      <c r="AN1186" s="85">
        <v>40883.791365740741</v>
      </c>
      <c r="AO1186" s="88" t="s">
        <v>21530</v>
      </c>
      <c r="AP1186" s="83" t="b">
        <v>0</v>
      </c>
      <c r="AQ1186" s="83" t="b">
        <v>0</v>
      </c>
      <c r="AR1186" s="83" t="b">
        <v>0</v>
      </c>
      <c r="AS1186" s="83"/>
      <c r="AT1186" s="83">
        <v>7</v>
      </c>
      <c r="AU1186" s="88" t="s">
        <v>22157</v>
      </c>
      <c r="AV1186" s="83" t="b">
        <v>0</v>
      </c>
      <c r="AW1186" s="83" t="s">
        <v>22320</v>
      </c>
      <c r="AX1186" s="88" t="s">
        <v>23504</v>
      </c>
      <c r="AY1186" s="83" t="s">
        <v>66</v>
      </c>
      <c r="AZ1186" s="2"/>
      <c r="BA1186" s="3"/>
      <c r="BB1186" s="3"/>
      <c r="BC1186" s="3"/>
      <c r="BD1186" s="3"/>
    </row>
    <row r="1187" spans="1:56" x14ac:dyDescent="0.3">
      <c r="A1187" s="69" t="s">
        <v>1262</v>
      </c>
      <c r="B1187" s="70"/>
      <c r="C1187" s="70"/>
      <c r="D1187" s="71"/>
      <c r="E1187" s="73"/>
      <c r="F1187" s="109" t="s">
        <v>4024</v>
      </c>
      <c r="G1187" s="70"/>
      <c r="H1187" s="74"/>
      <c r="I1187" s="75"/>
      <c r="J1187" s="75"/>
      <c r="K1187" s="74" t="s">
        <v>25456</v>
      </c>
      <c r="L1187" s="78"/>
      <c r="M1187" s="79"/>
      <c r="N1187" s="79"/>
      <c r="O1187" s="80"/>
      <c r="P1187" s="81"/>
      <c r="Q1187" s="81"/>
      <c r="R1187" s="93"/>
      <c r="S1187" s="93"/>
      <c r="T1187" s="93"/>
      <c r="U1187" s="93"/>
      <c r="V1187" s="52"/>
      <c r="W1187" s="52"/>
      <c r="X1187" s="52"/>
      <c r="Y1187" s="52"/>
      <c r="Z1187" s="51"/>
      <c r="AA1187" s="76"/>
      <c r="AB1187" s="76"/>
      <c r="AC1187" s="77"/>
      <c r="AD1187" s="83" t="s">
        <v>17758</v>
      </c>
      <c r="AE1187" s="83">
        <v>236</v>
      </c>
      <c r="AF1187" s="83">
        <v>36</v>
      </c>
      <c r="AG1187" s="83">
        <v>1988</v>
      </c>
      <c r="AH1187" s="83">
        <v>2101</v>
      </c>
      <c r="AI1187" s="83"/>
      <c r="AJ1187" s="83" t="s">
        <v>19319</v>
      </c>
      <c r="AK1187" s="83" t="s">
        <v>20164</v>
      </c>
      <c r="AL1187" s="83"/>
      <c r="AM1187" s="83"/>
      <c r="AN1187" s="85">
        <v>43500.794305555559</v>
      </c>
      <c r="AO1187" s="88" t="s">
        <v>21531</v>
      </c>
      <c r="AP1187" s="83" t="b">
        <v>1</v>
      </c>
      <c r="AQ1187" s="83" t="b">
        <v>0</v>
      </c>
      <c r="AR1187" s="83" t="b">
        <v>1</v>
      </c>
      <c r="AS1187" s="83"/>
      <c r="AT1187" s="83">
        <v>0</v>
      </c>
      <c r="AU1187" s="83"/>
      <c r="AV1187" s="83" t="b">
        <v>0</v>
      </c>
      <c r="AW1187" s="83" t="s">
        <v>22320</v>
      </c>
      <c r="AX1187" s="88" t="s">
        <v>23505</v>
      </c>
      <c r="AY1187" s="83" t="s">
        <v>66</v>
      </c>
      <c r="AZ1187" s="2"/>
      <c r="BA1187" s="3"/>
      <c r="BB1187" s="3"/>
      <c r="BC1187" s="3"/>
      <c r="BD1187" s="3"/>
    </row>
    <row r="1188" spans="1:56" x14ac:dyDescent="0.3">
      <c r="A1188" s="69" t="s">
        <v>1772</v>
      </c>
      <c r="B1188" s="70"/>
      <c r="C1188" s="70"/>
      <c r="D1188" s="71"/>
      <c r="E1188" s="73"/>
      <c r="F1188" s="109" t="s">
        <v>4490</v>
      </c>
      <c r="G1188" s="70"/>
      <c r="H1188" s="74"/>
      <c r="I1188" s="75"/>
      <c r="J1188" s="75"/>
      <c r="K1188" s="74" t="s">
        <v>25457</v>
      </c>
      <c r="L1188" s="78"/>
      <c r="M1188" s="79"/>
      <c r="N1188" s="79"/>
      <c r="O1188" s="80"/>
      <c r="P1188" s="81"/>
      <c r="Q1188" s="81"/>
      <c r="R1188" s="93"/>
      <c r="S1188" s="93"/>
      <c r="T1188" s="93"/>
      <c r="U1188" s="93"/>
      <c r="V1188" s="52"/>
      <c r="W1188" s="52"/>
      <c r="X1188" s="52"/>
      <c r="Y1188" s="52"/>
      <c r="Z1188" s="51"/>
      <c r="AA1188" s="76"/>
      <c r="AB1188" s="76"/>
      <c r="AC1188" s="77"/>
      <c r="AD1188" s="83" t="s">
        <v>17759</v>
      </c>
      <c r="AE1188" s="83">
        <v>138</v>
      </c>
      <c r="AF1188" s="83">
        <v>115</v>
      </c>
      <c r="AG1188" s="83">
        <v>501</v>
      </c>
      <c r="AH1188" s="83">
        <v>296</v>
      </c>
      <c r="AI1188" s="83"/>
      <c r="AJ1188" s="83" t="s">
        <v>19320</v>
      </c>
      <c r="AK1188" s="83"/>
      <c r="AL1188" s="83"/>
      <c r="AM1188" s="83"/>
      <c r="AN1188" s="85">
        <v>43783.388564814813</v>
      </c>
      <c r="AO1188" s="88" t="s">
        <v>21532</v>
      </c>
      <c r="AP1188" s="83" t="b">
        <v>1</v>
      </c>
      <c r="AQ1188" s="83" t="b">
        <v>0</v>
      </c>
      <c r="AR1188" s="83" t="b">
        <v>0</v>
      </c>
      <c r="AS1188" s="83"/>
      <c r="AT1188" s="83">
        <v>0</v>
      </c>
      <c r="AU1188" s="83"/>
      <c r="AV1188" s="83" t="b">
        <v>0</v>
      </c>
      <c r="AW1188" s="83" t="s">
        <v>22320</v>
      </c>
      <c r="AX1188" s="88" t="s">
        <v>23506</v>
      </c>
      <c r="AY1188" s="83" t="s">
        <v>66</v>
      </c>
      <c r="AZ1188" s="2"/>
      <c r="BA1188" s="3"/>
      <c r="BB1188" s="3"/>
      <c r="BC1188" s="3"/>
      <c r="BD1188" s="3"/>
    </row>
    <row r="1189" spans="1:56" x14ac:dyDescent="0.3">
      <c r="A1189" s="69" t="s">
        <v>1263</v>
      </c>
      <c r="B1189" s="70"/>
      <c r="C1189" s="70"/>
      <c r="D1189" s="71"/>
      <c r="E1189" s="73"/>
      <c r="F1189" s="109" t="s">
        <v>4025</v>
      </c>
      <c r="G1189" s="70"/>
      <c r="H1189" s="74"/>
      <c r="I1189" s="75"/>
      <c r="J1189" s="75"/>
      <c r="K1189" s="74" t="s">
        <v>25458</v>
      </c>
      <c r="L1189" s="78"/>
      <c r="M1189" s="79"/>
      <c r="N1189" s="79"/>
      <c r="O1189" s="80"/>
      <c r="P1189" s="81"/>
      <c r="Q1189" s="81"/>
      <c r="R1189" s="93"/>
      <c r="S1189" s="93"/>
      <c r="T1189" s="93"/>
      <c r="U1189" s="93"/>
      <c r="V1189" s="52"/>
      <c r="W1189" s="52"/>
      <c r="X1189" s="52"/>
      <c r="Y1189" s="52"/>
      <c r="Z1189" s="51"/>
      <c r="AA1189" s="76"/>
      <c r="AB1189" s="76"/>
      <c r="AC1189" s="77"/>
      <c r="AD1189" s="91" t="s">
        <v>17760</v>
      </c>
      <c r="AE1189" s="83">
        <v>6099</v>
      </c>
      <c r="AF1189" s="83">
        <v>5676</v>
      </c>
      <c r="AG1189" s="83">
        <v>63397</v>
      </c>
      <c r="AH1189" s="83">
        <v>11079</v>
      </c>
      <c r="AI1189" s="83"/>
      <c r="AJ1189" s="83" t="s">
        <v>19321</v>
      </c>
      <c r="AK1189" s="83" t="s">
        <v>20105</v>
      </c>
      <c r="AL1189" s="83"/>
      <c r="AM1189" s="83"/>
      <c r="AN1189" s="85">
        <v>41637.679432870369</v>
      </c>
      <c r="AO1189" s="88" t="s">
        <v>21533</v>
      </c>
      <c r="AP1189" s="83" t="b">
        <v>1</v>
      </c>
      <c r="AQ1189" s="83" t="b">
        <v>0</v>
      </c>
      <c r="AR1189" s="83" t="b">
        <v>1</v>
      </c>
      <c r="AS1189" s="83"/>
      <c r="AT1189" s="83">
        <v>9</v>
      </c>
      <c r="AU1189" s="88" t="s">
        <v>22157</v>
      </c>
      <c r="AV1189" s="83" t="b">
        <v>0</v>
      </c>
      <c r="AW1189" s="83" t="s">
        <v>22320</v>
      </c>
      <c r="AX1189" s="88" t="s">
        <v>23507</v>
      </c>
      <c r="AY1189" s="83" t="s">
        <v>66</v>
      </c>
      <c r="AZ1189" s="2"/>
      <c r="BA1189" s="3"/>
      <c r="BB1189" s="3"/>
      <c r="BC1189" s="3"/>
      <c r="BD1189" s="3"/>
    </row>
    <row r="1190" spans="1:56" x14ac:dyDescent="0.3">
      <c r="A1190" s="69" t="s">
        <v>1264</v>
      </c>
      <c r="B1190" s="70"/>
      <c r="C1190" s="70"/>
      <c r="D1190" s="71"/>
      <c r="E1190" s="73"/>
      <c r="F1190" s="109" t="s">
        <v>4026</v>
      </c>
      <c r="G1190" s="70"/>
      <c r="H1190" s="74"/>
      <c r="I1190" s="75"/>
      <c r="J1190" s="75"/>
      <c r="K1190" s="74" t="s">
        <v>25459</v>
      </c>
      <c r="L1190" s="78"/>
      <c r="M1190" s="79"/>
      <c r="N1190" s="79"/>
      <c r="O1190" s="80"/>
      <c r="P1190" s="81"/>
      <c r="Q1190" s="81"/>
      <c r="R1190" s="93"/>
      <c r="S1190" s="93"/>
      <c r="T1190" s="93"/>
      <c r="U1190" s="93"/>
      <c r="V1190" s="52"/>
      <c r="W1190" s="52"/>
      <c r="X1190" s="52"/>
      <c r="Y1190" s="52"/>
      <c r="Z1190" s="51"/>
      <c r="AA1190" s="76"/>
      <c r="AB1190" s="76"/>
      <c r="AC1190" s="77"/>
      <c r="AD1190" s="83" t="s">
        <v>17633</v>
      </c>
      <c r="AE1190" s="83">
        <v>58</v>
      </c>
      <c r="AF1190" s="83">
        <v>29</v>
      </c>
      <c r="AG1190" s="83">
        <v>1005</v>
      </c>
      <c r="AH1190" s="83">
        <v>108</v>
      </c>
      <c r="AI1190" s="83"/>
      <c r="AJ1190" s="83"/>
      <c r="AK1190" s="83"/>
      <c r="AL1190" s="83"/>
      <c r="AM1190" s="83"/>
      <c r="AN1190" s="85">
        <v>43373.567557870374</v>
      </c>
      <c r="AO1190" s="88" t="s">
        <v>21534</v>
      </c>
      <c r="AP1190" s="83" t="b">
        <v>1</v>
      </c>
      <c r="AQ1190" s="83" t="b">
        <v>0</v>
      </c>
      <c r="AR1190" s="83" t="b">
        <v>0</v>
      </c>
      <c r="AS1190" s="83"/>
      <c r="AT1190" s="83">
        <v>0</v>
      </c>
      <c r="AU1190" s="83"/>
      <c r="AV1190" s="83" t="b">
        <v>0</v>
      </c>
      <c r="AW1190" s="83" t="s">
        <v>22320</v>
      </c>
      <c r="AX1190" s="88" t="s">
        <v>23508</v>
      </c>
      <c r="AY1190" s="83" t="s">
        <v>66</v>
      </c>
      <c r="AZ1190" s="2"/>
      <c r="BA1190" s="3"/>
      <c r="BB1190" s="3"/>
      <c r="BC1190" s="3"/>
      <c r="BD1190" s="3"/>
    </row>
    <row r="1191" spans="1:56" x14ac:dyDescent="0.3">
      <c r="A1191" s="69" t="s">
        <v>1265</v>
      </c>
      <c r="B1191" s="70"/>
      <c r="C1191" s="70"/>
      <c r="D1191" s="71"/>
      <c r="E1191" s="73"/>
      <c r="F1191" s="109" t="s">
        <v>4027</v>
      </c>
      <c r="G1191" s="70"/>
      <c r="H1191" s="74"/>
      <c r="I1191" s="75"/>
      <c r="J1191" s="75"/>
      <c r="K1191" s="74" t="s">
        <v>25460</v>
      </c>
      <c r="L1191" s="78"/>
      <c r="M1191" s="79"/>
      <c r="N1191" s="79"/>
      <c r="O1191" s="80"/>
      <c r="P1191" s="81"/>
      <c r="Q1191" s="81"/>
      <c r="R1191" s="93"/>
      <c r="S1191" s="93"/>
      <c r="T1191" s="93"/>
      <c r="U1191" s="93"/>
      <c r="V1191" s="52"/>
      <c r="W1191" s="52"/>
      <c r="X1191" s="52"/>
      <c r="Y1191" s="52"/>
      <c r="Z1191" s="51"/>
      <c r="AA1191" s="76"/>
      <c r="AB1191" s="76"/>
      <c r="AC1191" s="77"/>
      <c r="AD1191" s="83" t="s">
        <v>17761</v>
      </c>
      <c r="AE1191" s="83">
        <v>580</v>
      </c>
      <c r="AF1191" s="83">
        <v>358</v>
      </c>
      <c r="AG1191" s="83">
        <v>4683</v>
      </c>
      <c r="AH1191" s="83">
        <v>1631</v>
      </c>
      <c r="AI1191" s="83"/>
      <c r="AJ1191" s="83"/>
      <c r="AK1191" s="83"/>
      <c r="AL1191" s="83"/>
      <c r="AM1191" s="83"/>
      <c r="AN1191" s="85">
        <v>40718.9690162037</v>
      </c>
      <c r="AO1191" s="88" t="s">
        <v>21535</v>
      </c>
      <c r="AP1191" s="83" t="b">
        <v>0</v>
      </c>
      <c r="AQ1191" s="83" t="b">
        <v>0</v>
      </c>
      <c r="AR1191" s="83" t="b">
        <v>1</v>
      </c>
      <c r="AS1191" s="83"/>
      <c r="AT1191" s="83">
        <v>1</v>
      </c>
      <c r="AU1191" s="88" t="s">
        <v>22165</v>
      </c>
      <c r="AV1191" s="83" t="b">
        <v>0</v>
      </c>
      <c r="AW1191" s="83" t="s">
        <v>22320</v>
      </c>
      <c r="AX1191" s="88" t="s">
        <v>23509</v>
      </c>
      <c r="AY1191" s="83" t="s">
        <v>66</v>
      </c>
      <c r="AZ1191" s="2"/>
      <c r="BA1191" s="3"/>
      <c r="BB1191" s="3"/>
      <c r="BC1191" s="3"/>
      <c r="BD1191" s="3"/>
    </row>
    <row r="1192" spans="1:56" x14ac:dyDescent="0.3">
      <c r="A1192" s="69" t="s">
        <v>1266</v>
      </c>
      <c r="B1192" s="70"/>
      <c r="C1192" s="70"/>
      <c r="D1192" s="71"/>
      <c r="E1192" s="73"/>
      <c r="F1192" s="109" t="s">
        <v>4028</v>
      </c>
      <c r="G1192" s="70"/>
      <c r="H1192" s="74"/>
      <c r="I1192" s="75"/>
      <c r="J1192" s="75"/>
      <c r="K1192" s="74" t="s">
        <v>25461</v>
      </c>
      <c r="L1192" s="78"/>
      <c r="M1192" s="79"/>
      <c r="N1192" s="79"/>
      <c r="O1192" s="80"/>
      <c r="P1192" s="81"/>
      <c r="Q1192" s="81"/>
      <c r="R1192" s="93"/>
      <c r="S1192" s="93"/>
      <c r="T1192" s="93"/>
      <c r="U1192" s="93"/>
      <c r="V1192" s="52"/>
      <c r="W1192" s="52"/>
      <c r="X1192" s="52"/>
      <c r="Y1192" s="52"/>
      <c r="Z1192" s="51"/>
      <c r="AA1192" s="76"/>
      <c r="AB1192" s="76"/>
      <c r="AC1192" s="77"/>
      <c r="AD1192" s="83" t="s">
        <v>17762</v>
      </c>
      <c r="AE1192" s="83">
        <v>698</v>
      </c>
      <c r="AF1192" s="83">
        <v>161</v>
      </c>
      <c r="AG1192" s="83">
        <v>1072</v>
      </c>
      <c r="AH1192" s="83">
        <v>1102</v>
      </c>
      <c r="AI1192" s="83"/>
      <c r="AJ1192" s="83" t="s">
        <v>19322</v>
      </c>
      <c r="AK1192" s="83" t="s">
        <v>18117</v>
      </c>
      <c r="AL1192" s="83"/>
      <c r="AM1192" s="83"/>
      <c r="AN1192" s="85">
        <v>41660.719085648147</v>
      </c>
      <c r="AO1192" s="88" t="s">
        <v>21536</v>
      </c>
      <c r="AP1192" s="83" t="b">
        <v>1</v>
      </c>
      <c r="AQ1192" s="83" t="b">
        <v>0</v>
      </c>
      <c r="AR1192" s="83" t="b">
        <v>0</v>
      </c>
      <c r="AS1192" s="83"/>
      <c r="AT1192" s="83">
        <v>0</v>
      </c>
      <c r="AU1192" s="88" t="s">
        <v>22157</v>
      </c>
      <c r="AV1192" s="83" t="b">
        <v>0</v>
      </c>
      <c r="AW1192" s="83" t="s">
        <v>22320</v>
      </c>
      <c r="AX1192" s="88" t="s">
        <v>23510</v>
      </c>
      <c r="AY1192" s="83" t="s">
        <v>66</v>
      </c>
      <c r="AZ1192" s="2"/>
      <c r="BA1192" s="3"/>
      <c r="BB1192" s="3"/>
      <c r="BC1192" s="3"/>
      <c r="BD1192" s="3"/>
    </row>
    <row r="1193" spans="1:56" x14ac:dyDescent="0.3">
      <c r="A1193" s="69" t="s">
        <v>1267</v>
      </c>
      <c r="B1193" s="70"/>
      <c r="C1193" s="70"/>
      <c r="D1193" s="71"/>
      <c r="E1193" s="73"/>
      <c r="F1193" s="109" t="s">
        <v>4029</v>
      </c>
      <c r="G1193" s="70"/>
      <c r="H1193" s="74"/>
      <c r="I1193" s="75"/>
      <c r="J1193" s="75"/>
      <c r="K1193" s="74" t="s">
        <v>25462</v>
      </c>
      <c r="L1193" s="78"/>
      <c r="M1193" s="79"/>
      <c r="N1193" s="79"/>
      <c r="O1193" s="80"/>
      <c r="P1193" s="81"/>
      <c r="Q1193" s="81"/>
      <c r="R1193" s="93"/>
      <c r="S1193" s="93"/>
      <c r="T1193" s="93"/>
      <c r="U1193" s="93"/>
      <c r="V1193" s="52"/>
      <c r="W1193" s="52"/>
      <c r="X1193" s="52"/>
      <c r="Y1193" s="52"/>
      <c r="Z1193" s="51"/>
      <c r="AA1193" s="76"/>
      <c r="AB1193" s="76"/>
      <c r="AC1193" s="77"/>
      <c r="AD1193" s="83" t="s">
        <v>16752</v>
      </c>
      <c r="AE1193" s="83">
        <v>789</v>
      </c>
      <c r="AF1193" s="83">
        <v>304</v>
      </c>
      <c r="AG1193" s="83">
        <v>4125</v>
      </c>
      <c r="AH1193" s="83">
        <v>550</v>
      </c>
      <c r="AI1193" s="83"/>
      <c r="AJ1193" s="83"/>
      <c r="AK1193" s="83" t="s">
        <v>16552</v>
      </c>
      <c r="AL1193" s="83"/>
      <c r="AM1193" s="83"/>
      <c r="AN1193" s="85">
        <v>40624.182002314818</v>
      </c>
      <c r="AO1193" s="88" t="s">
        <v>21537</v>
      </c>
      <c r="AP1193" s="83" t="b">
        <v>1</v>
      </c>
      <c r="AQ1193" s="83" t="b">
        <v>0</v>
      </c>
      <c r="AR1193" s="83" t="b">
        <v>0</v>
      </c>
      <c r="AS1193" s="83"/>
      <c r="AT1193" s="83">
        <v>1</v>
      </c>
      <c r="AU1193" s="88" t="s">
        <v>22157</v>
      </c>
      <c r="AV1193" s="83" t="b">
        <v>0</v>
      </c>
      <c r="AW1193" s="83" t="s">
        <v>22320</v>
      </c>
      <c r="AX1193" s="88" t="s">
        <v>23511</v>
      </c>
      <c r="AY1193" s="83" t="s">
        <v>66</v>
      </c>
      <c r="AZ1193" s="2"/>
      <c r="BA1193" s="3"/>
      <c r="BB1193" s="3"/>
      <c r="BC1193" s="3"/>
      <c r="BD1193" s="3"/>
    </row>
    <row r="1194" spans="1:56" x14ac:dyDescent="0.3">
      <c r="A1194" s="69" t="s">
        <v>1268</v>
      </c>
      <c r="B1194" s="70"/>
      <c r="C1194" s="70"/>
      <c r="D1194" s="71"/>
      <c r="E1194" s="73"/>
      <c r="F1194" s="109" t="s">
        <v>4030</v>
      </c>
      <c r="G1194" s="70"/>
      <c r="H1194" s="74"/>
      <c r="I1194" s="75"/>
      <c r="J1194" s="75"/>
      <c r="K1194" s="74" t="s">
        <v>25463</v>
      </c>
      <c r="L1194" s="78"/>
      <c r="M1194" s="79"/>
      <c r="N1194" s="79"/>
      <c r="O1194" s="80"/>
      <c r="P1194" s="81"/>
      <c r="Q1194" s="81"/>
      <c r="R1194" s="93"/>
      <c r="S1194" s="93"/>
      <c r="T1194" s="93"/>
      <c r="U1194" s="93"/>
      <c r="V1194" s="52"/>
      <c r="W1194" s="52"/>
      <c r="X1194" s="52"/>
      <c r="Y1194" s="52"/>
      <c r="Z1194" s="51"/>
      <c r="AA1194" s="76"/>
      <c r="AB1194" s="76"/>
      <c r="AC1194" s="77"/>
      <c r="AD1194" s="83" t="s">
        <v>17129</v>
      </c>
      <c r="AE1194" s="83">
        <v>2499</v>
      </c>
      <c r="AF1194" s="83">
        <v>550</v>
      </c>
      <c r="AG1194" s="83">
        <v>110155</v>
      </c>
      <c r="AH1194" s="83">
        <v>59</v>
      </c>
      <c r="AI1194" s="83"/>
      <c r="AJ1194" s="83" t="s">
        <v>19323</v>
      </c>
      <c r="AK1194" s="83" t="s">
        <v>19918</v>
      </c>
      <c r="AL1194" s="83"/>
      <c r="AM1194" s="83"/>
      <c r="AN1194" s="85">
        <v>43290.628900462965</v>
      </c>
      <c r="AO1194" s="88" t="s">
        <v>21538</v>
      </c>
      <c r="AP1194" s="83" t="b">
        <v>1</v>
      </c>
      <c r="AQ1194" s="83" t="b">
        <v>0</v>
      </c>
      <c r="AR1194" s="83" t="b">
        <v>0</v>
      </c>
      <c r="AS1194" s="83"/>
      <c r="AT1194" s="83">
        <v>4</v>
      </c>
      <c r="AU1194" s="83"/>
      <c r="AV1194" s="83" t="b">
        <v>0</v>
      </c>
      <c r="AW1194" s="83" t="s">
        <v>22320</v>
      </c>
      <c r="AX1194" s="88" t="s">
        <v>23512</v>
      </c>
      <c r="AY1194" s="83" t="s">
        <v>66</v>
      </c>
      <c r="AZ1194" s="2"/>
      <c r="BA1194" s="3"/>
      <c r="BB1194" s="3"/>
      <c r="BC1194" s="3"/>
      <c r="BD1194" s="3"/>
    </row>
    <row r="1195" spans="1:56" x14ac:dyDescent="0.3">
      <c r="A1195" s="69" t="s">
        <v>1269</v>
      </c>
      <c r="B1195" s="70"/>
      <c r="C1195" s="70"/>
      <c r="D1195" s="71"/>
      <c r="E1195" s="73"/>
      <c r="F1195" s="109" t="s">
        <v>4031</v>
      </c>
      <c r="G1195" s="70"/>
      <c r="H1195" s="74"/>
      <c r="I1195" s="75"/>
      <c r="J1195" s="75"/>
      <c r="K1195" s="74" t="s">
        <v>25464</v>
      </c>
      <c r="L1195" s="78"/>
      <c r="M1195" s="79"/>
      <c r="N1195" s="79"/>
      <c r="O1195" s="80"/>
      <c r="P1195" s="81"/>
      <c r="Q1195" s="81"/>
      <c r="R1195" s="93"/>
      <c r="S1195" s="93"/>
      <c r="T1195" s="93"/>
      <c r="U1195" s="93"/>
      <c r="V1195" s="52"/>
      <c r="W1195" s="52"/>
      <c r="X1195" s="52"/>
      <c r="Y1195" s="52"/>
      <c r="Z1195" s="51"/>
      <c r="AA1195" s="76"/>
      <c r="AB1195" s="76"/>
      <c r="AC1195" s="77"/>
      <c r="AD1195" s="83" t="s">
        <v>17763</v>
      </c>
      <c r="AE1195" s="83">
        <v>234</v>
      </c>
      <c r="AF1195" s="83">
        <v>877</v>
      </c>
      <c r="AG1195" s="83">
        <v>37114</v>
      </c>
      <c r="AH1195" s="83">
        <v>760</v>
      </c>
      <c r="AI1195" s="83"/>
      <c r="AJ1195" s="83"/>
      <c r="AK1195" s="83"/>
      <c r="AL1195" s="83"/>
      <c r="AM1195" s="83"/>
      <c r="AN1195" s="85">
        <v>40648.670729166668</v>
      </c>
      <c r="AO1195" s="88" t="s">
        <v>21539</v>
      </c>
      <c r="AP1195" s="83" t="b">
        <v>0</v>
      </c>
      <c r="AQ1195" s="83" t="b">
        <v>0</v>
      </c>
      <c r="AR1195" s="83" t="b">
        <v>1</v>
      </c>
      <c r="AS1195" s="83"/>
      <c r="AT1195" s="83">
        <v>0</v>
      </c>
      <c r="AU1195" s="88" t="s">
        <v>22161</v>
      </c>
      <c r="AV1195" s="83" t="b">
        <v>0</v>
      </c>
      <c r="AW1195" s="83" t="s">
        <v>22320</v>
      </c>
      <c r="AX1195" s="88" t="s">
        <v>23513</v>
      </c>
      <c r="AY1195" s="83" t="s">
        <v>66</v>
      </c>
      <c r="AZ1195" s="2"/>
      <c r="BA1195" s="3"/>
      <c r="BB1195" s="3"/>
      <c r="BC1195" s="3"/>
      <c r="BD1195" s="3"/>
    </row>
    <row r="1196" spans="1:56" x14ac:dyDescent="0.3">
      <c r="A1196" s="69" t="s">
        <v>1270</v>
      </c>
      <c r="B1196" s="70"/>
      <c r="C1196" s="70"/>
      <c r="D1196" s="71"/>
      <c r="E1196" s="73"/>
      <c r="F1196" s="109" t="s">
        <v>4032</v>
      </c>
      <c r="G1196" s="70"/>
      <c r="H1196" s="74"/>
      <c r="I1196" s="75"/>
      <c r="J1196" s="75"/>
      <c r="K1196" s="74" t="s">
        <v>25465</v>
      </c>
      <c r="L1196" s="78"/>
      <c r="M1196" s="79"/>
      <c r="N1196" s="79"/>
      <c r="O1196" s="80"/>
      <c r="P1196" s="81"/>
      <c r="Q1196" s="81"/>
      <c r="R1196" s="93"/>
      <c r="S1196" s="93"/>
      <c r="T1196" s="93"/>
      <c r="U1196" s="93"/>
      <c r="V1196" s="52"/>
      <c r="W1196" s="52"/>
      <c r="X1196" s="52"/>
      <c r="Y1196" s="52"/>
      <c r="Z1196" s="51"/>
      <c r="AA1196" s="76"/>
      <c r="AB1196" s="76"/>
      <c r="AC1196" s="77"/>
      <c r="AD1196" s="83" t="s">
        <v>17764</v>
      </c>
      <c r="AE1196" s="83">
        <v>10</v>
      </c>
      <c r="AF1196" s="83">
        <v>5</v>
      </c>
      <c r="AG1196" s="83">
        <v>9</v>
      </c>
      <c r="AH1196" s="83">
        <v>23</v>
      </c>
      <c r="AI1196" s="83"/>
      <c r="AJ1196" s="83" t="s">
        <v>19324</v>
      </c>
      <c r="AK1196" s="83"/>
      <c r="AL1196" s="83"/>
      <c r="AM1196" s="83"/>
      <c r="AN1196" s="85">
        <v>43862.744328703702</v>
      </c>
      <c r="AO1196" s="83"/>
      <c r="AP1196" s="83" t="b">
        <v>1</v>
      </c>
      <c r="AQ1196" s="83" t="b">
        <v>0</v>
      </c>
      <c r="AR1196" s="83" t="b">
        <v>0</v>
      </c>
      <c r="AS1196" s="83"/>
      <c r="AT1196" s="83">
        <v>1</v>
      </c>
      <c r="AU1196" s="83"/>
      <c r="AV1196" s="83" t="b">
        <v>0</v>
      </c>
      <c r="AW1196" s="83" t="s">
        <v>22320</v>
      </c>
      <c r="AX1196" s="88" t="s">
        <v>23514</v>
      </c>
      <c r="AY1196" s="83" t="s">
        <v>66</v>
      </c>
      <c r="AZ1196" s="2"/>
      <c r="BA1196" s="3"/>
      <c r="BB1196" s="3"/>
      <c r="BC1196" s="3"/>
      <c r="BD1196" s="3"/>
    </row>
    <row r="1197" spans="1:56" x14ac:dyDescent="0.3">
      <c r="A1197" s="69" t="s">
        <v>1271</v>
      </c>
      <c r="B1197" s="70"/>
      <c r="C1197" s="70"/>
      <c r="D1197" s="71"/>
      <c r="E1197" s="73"/>
      <c r="F1197" s="109" t="s">
        <v>4033</v>
      </c>
      <c r="G1197" s="70"/>
      <c r="H1197" s="74"/>
      <c r="I1197" s="75"/>
      <c r="J1197" s="75"/>
      <c r="K1197" s="74" t="s">
        <v>25466</v>
      </c>
      <c r="L1197" s="78"/>
      <c r="M1197" s="79"/>
      <c r="N1197" s="79"/>
      <c r="O1197" s="80"/>
      <c r="P1197" s="81"/>
      <c r="Q1197" s="81"/>
      <c r="R1197" s="93"/>
      <c r="S1197" s="93"/>
      <c r="T1197" s="93"/>
      <c r="U1197" s="93"/>
      <c r="V1197" s="52"/>
      <c r="W1197" s="52"/>
      <c r="X1197" s="52"/>
      <c r="Y1197" s="52"/>
      <c r="Z1197" s="51"/>
      <c r="AA1197" s="76"/>
      <c r="AB1197" s="76"/>
      <c r="AC1197" s="77"/>
      <c r="AD1197" s="83" t="s">
        <v>17563</v>
      </c>
      <c r="AE1197" s="83">
        <v>186</v>
      </c>
      <c r="AF1197" s="83">
        <v>111</v>
      </c>
      <c r="AG1197" s="83">
        <v>3414</v>
      </c>
      <c r="AH1197" s="83">
        <v>121</v>
      </c>
      <c r="AI1197" s="83"/>
      <c r="AJ1197" s="83" t="s">
        <v>19325</v>
      </c>
      <c r="AK1197" s="83"/>
      <c r="AL1197" s="83"/>
      <c r="AM1197" s="83"/>
      <c r="AN1197" s="85">
        <v>41198.006666666668</v>
      </c>
      <c r="AO1197" s="88" t="s">
        <v>21540</v>
      </c>
      <c r="AP1197" s="83" t="b">
        <v>1</v>
      </c>
      <c r="AQ1197" s="83" t="b">
        <v>0</v>
      </c>
      <c r="AR1197" s="83" t="b">
        <v>1</v>
      </c>
      <c r="AS1197" s="83"/>
      <c r="AT1197" s="83">
        <v>0</v>
      </c>
      <c r="AU1197" s="88" t="s">
        <v>22157</v>
      </c>
      <c r="AV1197" s="83" t="b">
        <v>0</v>
      </c>
      <c r="AW1197" s="83" t="s">
        <v>22320</v>
      </c>
      <c r="AX1197" s="88" t="s">
        <v>23515</v>
      </c>
      <c r="AY1197" s="83" t="s">
        <v>66</v>
      </c>
      <c r="AZ1197" s="2"/>
      <c r="BA1197" s="3"/>
      <c r="BB1197" s="3"/>
      <c r="BC1197" s="3"/>
      <c r="BD1197" s="3"/>
    </row>
    <row r="1198" spans="1:56" x14ac:dyDescent="0.3">
      <c r="A1198" s="69" t="s">
        <v>1272</v>
      </c>
      <c r="B1198" s="70"/>
      <c r="C1198" s="70"/>
      <c r="D1198" s="71"/>
      <c r="E1198" s="73"/>
      <c r="F1198" s="109" t="s">
        <v>4034</v>
      </c>
      <c r="G1198" s="70"/>
      <c r="H1198" s="74"/>
      <c r="I1198" s="75"/>
      <c r="J1198" s="75"/>
      <c r="K1198" s="74" t="s">
        <v>25467</v>
      </c>
      <c r="L1198" s="78"/>
      <c r="M1198" s="79"/>
      <c r="N1198" s="79"/>
      <c r="O1198" s="80"/>
      <c r="P1198" s="81"/>
      <c r="Q1198" s="81"/>
      <c r="R1198" s="93"/>
      <c r="S1198" s="93"/>
      <c r="T1198" s="93"/>
      <c r="U1198" s="93"/>
      <c r="V1198" s="52"/>
      <c r="W1198" s="52"/>
      <c r="X1198" s="52"/>
      <c r="Y1198" s="52"/>
      <c r="Z1198" s="51"/>
      <c r="AA1198" s="76"/>
      <c r="AB1198" s="76"/>
      <c r="AC1198" s="77"/>
      <c r="AD1198" s="83" t="s">
        <v>17765</v>
      </c>
      <c r="AE1198" s="83">
        <v>22</v>
      </c>
      <c r="AF1198" s="83">
        <v>426</v>
      </c>
      <c r="AG1198" s="83">
        <v>29984</v>
      </c>
      <c r="AH1198" s="83">
        <v>178</v>
      </c>
      <c r="AI1198" s="83"/>
      <c r="AJ1198" s="83" t="s">
        <v>19326</v>
      </c>
      <c r="AK1198" s="83"/>
      <c r="AL1198" s="83"/>
      <c r="AM1198" s="83"/>
      <c r="AN1198" s="85">
        <v>40612.612442129626</v>
      </c>
      <c r="AO1198" s="88" t="s">
        <v>21541</v>
      </c>
      <c r="AP1198" s="83" t="b">
        <v>1</v>
      </c>
      <c r="AQ1198" s="83" t="b">
        <v>0</v>
      </c>
      <c r="AR1198" s="83" t="b">
        <v>1</v>
      </c>
      <c r="AS1198" s="83"/>
      <c r="AT1198" s="83">
        <v>3</v>
      </c>
      <c r="AU1198" s="88" t="s">
        <v>22157</v>
      </c>
      <c r="AV1198" s="83" t="b">
        <v>0</v>
      </c>
      <c r="AW1198" s="83" t="s">
        <v>22320</v>
      </c>
      <c r="AX1198" s="88" t="s">
        <v>23516</v>
      </c>
      <c r="AY1198" s="83" t="s">
        <v>66</v>
      </c>
      <c r="AZ1198" s="2"/>
      <c r="BA1198" s="3"/>
      <c r="BB1198" s="3"/>
      <c r="BC1198" s="3"/>
      <c r="BD1198" s="3"/>
    </row>
    <row r="1199" spans="1:56" x14ac:dyDescent="0.3">
      <c r="A1199" s="69" t="s">
        <v>1273</v>
      </c>
      <c r="B1199" s="70"/>
      <c r="C1199" s="70"/>
      <c r="D1199" s="71"/>
      <c r="E1199" s="73"/>
      <c r="F1199" s="109" t="s">
        <v>4035</v>
      </c>
      <c r="G1199" s="70"/>
      <c r="H1199" s="74"/>
      <c r="I1199" s="75"/>
      <c r="J1199" s="75"/>
      <c r="K1199" s="74" t="s">
        <v>25468</v>
      </c>
      <c r="L1199" s="78"/>
      <c r="M1199" s="79"/>
      <c r="N1199" s="79"/>
      <c r="O1199" s="80"/>
      <c r="P1199" s="81"/>
      <c r="Q1199" s="81"/>
      <c r="R1199" s="93"/>
      <c r="S1199" s="93"/>
      <c r="T1199" s="93"/>
      <c r="U1199" s="93"/>
      <c r="V1199" s="52"/>
      <c r="W1199" s="52"/>
      <c r="X1199" s="52"/>
      <c r="Y1199" s="52"/>
      <c r="Z1199" s="51"/>
      <c r="AA1199" s="76"/>
      <c r="AB1199" s="76"/>
      <c r="AC1199" s="77"/>
      <c r="AD1199" s="83" t="s">
        <v>17766</v>
      </c>
      <c r="AE1199" s="83">
        <v>782</v>
      </c>
      <c r="AF1199" s="83">
        <v>301</v>
      </c>
      <c r="AG1199" s="83">
        <v>44084</v>
      </c>
      <c r="AH1199" s="83">
        <v>8396</v>
      </c>
      <c r="AI1199" s="83"/>
      <c r="AJ1199" s="83" t="s">
        <v>19327</v>
      </c>
      <c r="AK1199" s="83" t="s">
        <v>20165</v>
      </c>
      <c r="AL1199" s="83"/>
      <c r="AM1199" s="83"/>
      <c r="AN1199" s="85">
        <v>43602.649953703702</v>
      </c>
      <c r="AO1199" s="83"/>
      <c r="AP1199" s="83" t="b">
        <v>1</v>
      </c>
      <c r="AQ1199" s="83" t="b">
        <v>0</v>
      </c>
      <c r="AR1199" s="83" t="b">
        <v>0</v>
      </c>
      <c r="AS1199" s="83"/>
      <c r="AT1199" s="83">
        <v>0</v>
      </c>
      <c r="AU1199" s="83"/>
      <c r="AV1199" s="83" t="b">
        <v>0</v>
      </c>
      <c r="AW1199" s="83" t="s">
        <v>22320</v>
      </c>
      <c r="AX1199" s="88" t="s">
        <v>23517</v>
      </c>
      <c r="AY1199" s="83" t="s">
        <v>66</v>
      </c>
      <c r="AZ1199" s="2"/>
      <c r="BA1199" s="3"/>
      <c r="BB1199" s="3"/>
      <c r="BC1199" s="3"/>
      <c r="BD1199" s="3"/>
    </row>
    <row r="1200" spans="1:56" x14ac:dyDescent="0.3">
      <c r="A1200" s="69" t="s">
        <v>1274</v>
      </c>
      <c r="B1200" s="70"/>
      <c r="C1200" s="70"/>
      <c r="D1200" s="71"/>
      <c r="E1200" s="73"/>
      <c r="F1200" s="109" t="s">
        <v>22260</v>
      </c>
      <c r="G1200" s="70"/>
      <c r="H1200" s="74"/>
      <c r="I1200" s="75"/>
      <c r="J1200" s="75"/>
      <c r="K1200" s="74" t="s">
        <v>25469</v>
      </c>
      <c r="L1200" s="78"/>
      <c r="M1200" s="79"/>
      <c r="N1200" s="79"/>
      <c r="O1200" s="80"/>
      <c r="P1200" s="81"/>
      <c r="Q1200" s="81"/>
      <c r="R1200" s="93"/>
      <c r="S1200" s="93"/>
      <c r="T1200" s="93"/>
      <c r="U1200" s="93"/>
      <c r="V1200" s="52"/>
      <c r="W1200" s="52"/>
      <c r="X1200" s="52"/>
      <c r="Y1200" s="52"/>
      <c r="Z1200" s="51"/>
      <c r="AA1200" s="76"/>
      <c r="AB1200" s="76"/>
      <c r="AC1200" s="77"/>
      <c r="AD1200" s="83" t="s">
        <v>17767</v>
      </c>
      <c r="AE1200" s="83">
        <v>0</v>
      </c>
      <c r="AF1200" s="83">
        <v>8</v>
      </c>
      <c r="AG1200" s="83">
        <v>18</v>
      </c>
      <c r="AH1200" s="83">
        <v>0</v>
      </c>
      <c r="AI1200" s="83"/>
      <c r="AJ1200" s="83" t="s">
        <v>19328</v>
      </c>
      <c r="AK1200" s="83"/>
      <c r="AL1200" s="83"/>
      <c r="AM1200" s="83"/>
      <c r="AN1200" s="85">
        <v>42450.356192129628</v>
      </c>
      <c r="AO1200" s="88" t="s">
        <v>21542</v>
      </c>
      <c r="AP1200" s="83" t="b">
        <v>1</v>
      </c>
      <c r="AQ1200" s="83" t="b">
        <v>0</v>
      </c>
      <c r="AR1200" s="83" t="b">
        <v>0</v>
      </c>
      <c r="AS1200" s="83"/>
      <c r="AT1200" s="83">
        <v>0</v>
      </c>
      <c r="AU1200" s="83"/>
      <c r="AV1200" s="83" t="b">
        <v>0</v>
      </c>
      <c r="AW1200" s="83" t="s">
        <v>22320</v>
      </c>
      <c r="AX1200" s="88" t="s">
        <v>23518</v>
      </c>
      <c r="AY1200" s="83" t="s">
        <v>66</v>
      </c>
      <c r="AZ1200" s="2"/>
      <c r="BA1200" s="3"/>
      <c r="BB1200" s="3"/>
      <c r="BC1200" s="3"/>
      <c r="BD1200" s="3"/>
    </row>
    <row r="1201" spans="1:56" x14ac:dyDescent="0.3">
      <c r="A1201" s="69" t="s">
        <v>1275</v>
      </c>
      <c r="B1201" s="70"/>
      <c r="C1201" s="70"/>
      <c r="D1201" s="71"/>
      <c r="E1201" s="73"/>
      <c r="F1201" s="109" t="s">
        <v>4036</v>
      </c>
      <c r="G1201" s="70"/>
      <c r="H1201" s="74"/>
      <c r="I1201" s="75"/>
      <c r="J1201" s="75"/>
      <c r="K1201" s="74" t="s">
        <v>25470</v>
      </c>
      <c r="L1201" s="78"/>
      <c r="M1201" s="79"/>
      <c r="N1201" s="79"/>
      <c r="O1201" s="80"/>
      <c r="P1201" s="81"/>
      <c r="Q1201" s="81"/>
      <c r="R1201" s="93"/>
      <c r="S1201" s="93"/>
      <c r="T1201" s="93"/>
      <c r="U1201" s="93"/>
      <c r="V1201" s="52"/>
      <c r="W1201" s="52"/>
      <c r="X1201" s="52"/>
      <c r="Y1201" s="52"/>
      <c r="Z1201" s="51"/>
      <c r="AA1201" s="76"/>
      <c r="AB1201" s="76"/>
      <c r="AC1201" s="77"/>
      <c r="AD1201" s="83" t="s">
        <v>17768</v>
      </c>
      <c r="AE1201" s="83">
        <v>143</v>
      </c>
      <c r="AF1201" s="83">
        <v>132</v>
      </c>
      <c r="AG1201" s="83">
        <v>5453</v>
      </c>
      <c r="AH1201" s="83">
        <v>6244</v>
      </c>
      <c r="AI1201" s="83"/>
      <c r="AJ1201" s="83"/>
      <c r="AK1201" s="83"/>
      <c r="AL1201" s="83"/>
      <c r="AM1201" s="83"/>
      <c r="AN1201" s="85">
        <v>43658.900324074071</v>
      </c>
      <c r="AO1201" s="88" t="s">
        <v>21543</v>
      </c>
      <c r="AP1201" s="83" t="b">
        <v>1</v>
      </c>
      <c r="AQ1201" s="83" t="b">
        <v>0</v>
      </c>
      <c r="AR1201" s="83" t="b">
        <v>0</v>
      </c>
      <c r="AS1201" s="83"/>
      <c r="AT1201" s="83">
        <v>0</v>
      </c>
      <c r="AU1201" s="83"/>
      <c r="AV1201" s="83" t="b">
        <v>0</v>
      </c>
      <c r="AW1201" s="83" t="s">
        <v>22320</v>
      </c>
      <c r="AX1201" s="88" t="s">
        <v>23519</v>
      </c>
      <c r="AY1201" s="83" t="s">
        <v>66</v>
      </c>
      <c r="AZ1201" s="2"/>
      <c r="BA1201" s="3"/>
      <c r="BB1201" s="3"/>
      <c r="BC1201" s="3"/>
      <c r="BD1201" s="3"/>
    </row>
    <row r="1202" spans="1:56" x14ac:dyDescent="0.3">
      <c r="A1202" s="69" t="s">
        <v>1276</v>
      </c>
      <c r="B1202" s="70"/>
      <c r="C1202" s="70"/>
      <c r="D1202" s="71"/>
      <c r="E1202" s="73"/>
      <c r="F1202" s="109" t="s">
        <v>4037</v>
      </c>
      <c r="G1202" s="70"/>
      <c r="H1202" s="74"/>
      <c r="I1202" s="75"/>
      <c r="J1202" s="75"/>
      <c r="K1202" s="74" t="s">
        <v>25471</v>
      </c>
      <c r="L1202" s="78"/>
      <c r="M1202" s="79"/>
      <c r="N1202" s="79"/>
      <c r="O1202" s="80"/>
      <c r="P1202" s="81"/>
      <c r="Q1202" s="81"/>
      <c r="R1202" s="93"/>
      <c r="S1202" s="93"/>
      <c r="T1202" s="93"/>
      <c r="U1202" s="93"/>
      <c r="V1202" s="52"/>
      <c r="W1202" s="52"/>
      <c r="X1202" s="52"/>
      <c r="Y1202" s="52"/>
      <c r="Z1202" s="51"/>
      <c r="AA1202" s="76"/>
      <c r="AB1202" s="76"/>
      <c r="AC1202" s="77"/>
      <c r="AD1202" s="83" t="s">
        <v>17769</v>
      </c>
      <c r="AE1202" s="83">
        <v>973</v>
      </c>
      <c r="AF1202" s="83">
        <v>261380</v>
      </c>
      <c r="AG1202" s="83">
        <v>156677</v>
      </c>
      <c r="AH1202" s="83">
        <v>6131</v>
      </c>
      <c r="AI1202" s="83"/>
      <c r="AJ1202" s="83" t="s">
        <v>19329</v>
      </c>
      <c r="AK1202" s="83" t="s">
        <v>20088</v>
      </c>
      <c r="AL1202" s="83"/>
      <c r="AM1202" s="83"/>
      <c r="AN1202" s="85">
        <v>40099.512696759259</v>
      </c>
      <c r="AO1202" s="88" t="s">
        <v>21544</v>
      </c>
      <c r="AP1202" s="83" t="b">
        <v>0</v>
      </c>
      <c r="AQ1202" s="83" t="b">
        <v>0</v>
      </c>
      <c r="AR1202" s="83" t="b">
        <v>0</v>
      </c>
      <c r="AS1202" s="83"/>
      <c r="AT1202" s="83">
        <v>1882</v>
      </c>
      <c r="AU1202" s="88" t="s">
        <v>22160</v>
      </c>
      <c r="AV1202" s="83" t="b">
        <v>0</v>
      </c>
      <c r="AW1202" s="83" t="s">
        <v>22320</v>
      </c>
      <c r="AX1202" s="88" t="s">
        <v>23520</v>
      </c>
      <c r="AY1202" s="83" t="s">
        <v>66</v>
      </c>
      <c r="AZ1202" s="2"/>
      <c r="BA1202" s="3"/>
      <c r="BB1202" s="3"/>
      <c r="BC1202" s="3"/>
      <c r="BD1202" s="3"/>
    </row>
    <row r="1203" spans="1:56" x14ac:dyDescent="0.3">
      <c r="A1203" s="69" t="s">
        <v>1277</v>
      </c>
      <c r="B1203" s="70"/>
      <c r="C1203" s="70"/>
      <c r="D1203" s="71"/>
      <c r="E1203" s="73"/>
      <c r="F1203" s="109" t="s">
        <v>4038</v>
      </c>
      <c r="G1203" s="70"/>
      <c r="H1203" s="74"/>
      <c r="I1203" s="75"/>
      <c r="J1203" s="75"/>
      <c r="K1203" s="74" t="s">
        <v>25472</v>
      </c>
      <c r="L1203" s="78"/>
      <c r="M1203" s="79"/>
      <c r="N1203" s="79"/>
      <c r="O1203" s="80"/>
      <c r="P1203" s="81"/>
      <c r="Q1203" s="81"/>
      <c r="R1203" s="93"/>
      <c r="S1203" s="93"/>
      <c r="T1203" s="93"/>
      <c r="U1203" s="93"/>
      <c r="V1203" s="52"/>
      <c r="W1203" s="52"/>
      <c r="X1203" s="52"/>
      <c r="Y1203" s="52"/>
      <c r="Z1203" s="51"/>
      <c r="AA1203" s="76"/>
      <c r="AB1203" s="76"/>
      <c r="AC1203" s="77"/>
      <c r="AD1203" s="83" t="s">
        <v>17770</v>
      </c>
      <c r="AE1203" s="83">
        <v>465</v>
      </c>
      <c r="AF1203" s="83">
        <v>120</v>
      </c>
      <c r="AG1203" s="83">
        <v>5093</v>
      </c>
      <c r="AH1203" s="83">
        <v>339</v>
      </c>
      <c r="AI1203" s="83"/>
      <c r="AJ1203" s="83" t="s">
        <v>19330</v>
      </c>
      <c r="AK1203" s="83" t="s">
        <v>16552</v>
      </c>
      <c r="AL1203" s="83"/>
      <c r="AM1203" s="83"/>
      <c r="AN1203" s="85">
        <v>43353.24459490741</v>
      </c>
      <c r="AO1203" s="88" t="s">
        <v>21545</v>
      </c>
      <c r="AP1203" s="83" t="b">
        <v>1</v>
      </c>
      <c r="AQ1203" s="83" t="b">
        <v>0</v>
      </c>
      <c r="AR1203" s="83" t="b">
        <v>0</v>
      </c>
      <c r="AS1203" s="83"/>
      <c r="AT1203" s="83">
        <v>1</v>
      </c>
      <c r="AU1203" s="83"/>
      <c r="AV1203" s="83" t="b">
        <v>0</v>
      </c>
      <c r="AW1203" s="83" t="s">
        <v>22320</v>
      </c>
      <c r="AX1203" s="88" t="s">
        <v>23521</v>
      </c>
      <c r="AY1203" s="83" t="s">
        <v>66</v>
      </c>
      <c r="AZ1203" s="2"/>
      <c r="BA1203" s="3"/>
      <c r="BB1203" s="3"/>
      <c r="BC1203" s="3"/>
      <c r="BD1203" s="3"/>
    </row>
    <row r="1204" spans="1:56" x14ac:dyDescent="0.3">
      <c r="A1204" s="69" t="s">
        <v>1278</v>
      </c>
      <c r="B1204" s="70"/>
      <c r="C1204" s="70"/>
      <c r="D1204" s="71"/>
      <c r="E1204" s="73"/>
      <c r="F1204" s="109" t="s">
        <v>4039</v>
      </c>
      <c r="G1204" s="70"/>
      <c r="H1204" s="74"/>
      <c r="I1204" s="75"/>
      <c r="J1204" s="75"/>
      <c r="K1204" s="74" t="s">
        <v>25473</v>
      </c>
      <c r="L1204" s="78"/>
      <c r="M1204" s="79"/>
      <c r="N1204" s="79"/>
      <c r="O1204" s="80"/>
      <c r="P1204" s="81"/>
      <c r="Q1204" s="81"/>
      <c r="R1204" s="93"/>
      <c r="S1204" s="93"/>
      <c r="T1204" s="93"/>
      <c r="U1204" s="93"/>
      <c r="V1204" s="52"/>
      <c r="W1204" s="52"/>
      <c r="X1204" s="52"/>
      <c r="Y1204" s="52"/>
      <c r="Z1204" s="51"/>
      <c r="AA1204" s="76"/>
      <c r="AB1204" s="76"/>
      <c r="AC1204" s="77"/>
      <c r="AD1204" s="83" t="s">
        <v>17771</v>
      </c>
      <c r="AE1204" s="83">
        <v>931</v>
      </c>
      <c r="AF1204" s="83">
        <v>1092</v>
      </c>
      <c r="AG1204" s="83">
        <v>3992</v>
      </c>
      <c r="AH1204" s="83">
        <v>5547</v>
      </c>
      <c r="AI1204" s="83"/>
      <c r="AJ1204" s="83" t="s">
        <v>19331</v>
      </c>
      <c r="AK1204" s="83" t="s">
        <v>16561</v>
      </c>
      <c r="AL1204" s="83"/>
      <c r="AM1204" s="83"/>
      <c r="AN1204" s="85">
        <v>41050.256527777776</v>
      </c>
      <c r="AO1204" s="88" t="s">
        <v>21546</v>
      </c>
      <c r="AP1204" s="83" t="b">
        <v>1</v>
      </c>
      <c r="AQ1204" s="83" t="b">
        <v>0</v>
      </c>
      <c r="AR1204" s="83" t="b">
        <v>1</v>
      </c>
      <c r="AS1204" s="83"/>
      <c r="AT1204" s="83">
        <v>0</v>
      </c>
      <c r="AU1204" s="88" t="s">
        <v>22157</v>
      </c>
      <c r="AV1204" s="83" t="b">
        <v>0</v>
      </c>
      <c r="AW1204" s="83" t="s">
        <v>22320</v>
      </c>
      <c r="AX1204" s="88" t="s">
        <v>23522</v>
      </c>
      <c r="AY1204" s="83" t="s">
        <v>66</v>
      </c>
      <c r="AZ1204" s="2"/>
      <c r="BA1204" s="3"/>
      <c r="BB1204" s="3"/>
      <c r="BC1204" s="3"/>
      <c r="BD1204" s="3"/>
    </row>
    <row r="1205" spans="1:56" x14ac:dyDescent="0.3">
      <c r="A1205" s="69" t="s">
        <v>1279</v>
      </c>
      <c r="B1205" s="70"/>
      <c r="C1205" s="70"/>
      <c r="D1205" s="71"/>
      <c r="E1205" s="73"/>
      <c r="F1205" s="109" t="s">
        <v>4040</v>
      </c>
      <c r="G1205" s="70"/>
      <c r="H1205" s="74"/>
      <c r="I1205" s="75"/>
      <c r="J1205" s="75"/>
      <c r="K1205" s="74" t="s">
        <v>25474</v>
      </c>
      <c r="L1205" s="78"/>
      <c r="M1205" s="79"/>
      <c r="N1205" s="79"/>
      <c r="O1205" s="80"/>
      <c r="P1205" s="81"/>
      <c r="Q1205" s="81"/>
      <c r="R1205" s="93"/>
      <c r="S1205" s="93"/>
      <c r="T1205" s="93"/>
      <c r="U1205" s="93"/>
      <c r="V1205" s="52"/>
      <c r="W1205" s="52"/>
      <c r="X1205" s="52"/>
      <c r="Y1205" s="52"/>
      <c r="Z1205" s="51"/>
      <c r="AA1205" s="76"/>
      <c r="AB1205" s="76"/>
      <c r="AC1205" s="77"/>
      <c r="AD1205" s="83" t="s">
        <v>16790</v>
      </c>
      <c r="AE1205" s="83">
        <v>283</v>
      </c>
      <c r="AF1205" s="83">
        <v>382</v>
      </c>
      <c r="AG1205" s="83">
        <v>3647</v>
      </c>
      <c r="AH1205" s="83">
        <v>19267</v>
      </c>
      <c r="AI1205" s="83"/>
      <c r="AJ1205" s="83"/>
      <c r="AK1205" s="83"/>
      <c r="AL1205" s="83"/>
      <c r="AM1205" s="83"/>
      <c r="AN1205" s="85">
        <v>43554.831006944441</v>
      </c>
      <c r="AO1205" s="88" t="s">
        <v>21547</v>
      </c>
      <c r="AP1205" s="83" t="b">
        <v>1</v>
      </c>
      <c r="AQ1205" s="83" t="b">
        <v>0</v>
      </c>
      <c r="AR1205" s="83" t="b">
        <v>0</v>
      </c>
      <c r="AS1205" s="83"/>
      <c r="AT1205" s="83">
        <v>0</v>
      </c>
      <c r="AU1205" s="83"/>
      <c r="AV1205" s="83" t="b">
        <v>0</v>
      </c>
      <c r="AW1205" s="83" t="s">
        <v>22320</v>
      </c>
      <c r="AX1205" s="88" t="s">
        <v>23523</v>
      </c>
      <c r="AY1205" s="83" t="s">
        <v>66</v>
      </c>
      <c r="AZ1205" s="2"/>
      <c r="BA1205" s="3"/>
      <c r="BB1205" s="3"/>
      <c r="BC1205" s="3"/>
      <c r="BD1205" s="3"/>
    </row>
    <row r="1206" spans="1:56" x14ac:dyDescent="0.3">
      <c r="A1206" s="69" t="s">
        <v>1280</v>
      </c>
      <c r="B1206" s="70"/>
      <c r="C1206" s="70"/>
      <c r="D1206" s="71"/>
      <c r="E1206" s="73"/>
      <c r="F1206" s="109" t="s">
        <v>4041</v>
      </c>
      <c r="G1206" s="70"/>
      <c r="H1206" s="74"/>
      <c r="I1206" s="75"/>
      <c r="J1206" s="75"/>
      <c r="K1206" s="74" t="s">
        <v>25475</v>
      </c>
      <c r="L1206" s="78"/>
      <c r="M1206" s="79"/>
      <c r="N1206" s="79"/>
      <c r="O1206" s="80"/>
      <c r="P1206" s="81"/>
      <c r="Q1206" s="81"/>
      <c r="R1206" s="93"/>
      <c r="S1206" s="93"/>
      <c r="T1206" s="93"/>
      <c r="U1206" s="93"/>
      <c r="V1206" s="52"/>
      <c r="W1206" s="52"/>
      <c r="X1206" s="52"/>
      <c r="Y1206" s="52"/>
      <c r="Z1206" s="51"/>
      <c r="AA1206" s="76"/>
      <c r="AB1206" s="76"/>
      <c r="AC1206" s="77"/>
      <c r="AD1206" s="83" t="s">
        <v>17772</v>
      </c>
      <c r="AE1206" s="83">
        <v>393</v>
      </c>
      <c r="AF1206" s="83">
        <v>10192</v>
      </c>
      <c r="AG1206" s="83">
        <v>307658</v>
      </c>
      <c r="AH1206" s="83">
        <v>3218</v>
      </c>
      <c r="AI1206" s="83"/>
      <c r="AJ1206" s="83" t="s">
        <v>19332</v>
      </c>
      <c r="AK1206" s="83" t="s">
        <v>20166</v>
      </c>
      <c r="AL1206" s="83"/>
      <c r="AM1206" s="83"/>
      <c r="AN1206" s="85">
        <v>40981.905162037037</v>
      </c>
      <c r="AO1206" s="88" t="s">
        <v>21548</v>
      </c>
      <c r="AP1206" s="83" t="b">
        <v>0</v>
      </c>
      <c r="AQ1206" s="83" t="b">
        <v>0</v>
      </c>
      <c r="AR1206" s="83" t="b">
        <v>0</v>
      </c>
      <c r="AS1206" s="83"/>
      <c r="AT1206" s="83">
        <v>49</v>
      </c>
      <c r="AU1206" s="88" t="s">
        <v>22165</v>
      </c>
      <c r="AV1206" s="83" t="b">
        <v>0</v>
      </c>
      <c r="AW1206" s="83" t="s">
        <v>22320</v>
      </c>
      <c r="AX1206" s="88" t="s">
        <v>23524</v>
      </c>
      <c r="AY1206" s="83" t="s">
        <v>66</v>
      </c>
      <c r="AZ1206" s="2"/>
      <c r="BA1206" s="3"/>
      <c r="BB1206" s="3"/>
      <c r="BC1206" s="3"/>
      <c r="BD1206" s="3"/>
    </row>
    <row r="1207" spans="1:56" x14ac:dyDescent="0.3">
      <c r="A1207" s="69" t="s">
        <v>1281</v>
      </c>
      <c r="B1207" s="70"/>
      <c r="C1207" s="70"/>
      <c r="D1207" s="71"/>
      <c r="E1207" s="73"/>
      <c r="F1207" s="109" t="s">
        <v>4042</v>
      </c>
      <c r="G1207" s="70"/>
      <c r="H1207" s="74"/>
      <c r="I1207" s="75"/>
      <c r="J1207" s="75"/>
      <c r="K1207" s="74" t="s">
        <v>25476</v>
      </c>
      <c r="L1207" s="78"/>
      <c r="M1207" s="79"/>
      <c r="N1207" s="79"/>
      <c r="O1207" s="80"/>
      <c r="P1207" s="81"/>
      <c r="Q1207" s="81"/>
      <c r="R1207" s="93"/>
      <c r="S1207" s="93"/>
      <c r="T1207" s="93"/>
      <c r="U1207" s="93"/>
      <c r="V1207" s="52"/>
      <c r="W1207" s="52"/>
      <c r="X1207" s="52"/>
      <c r="Y1207" s="52"/>
      <c r="Z1207" s="51"/>
      <c r="AA1207" s="76"/>
      <c r="AB1207" s="76"/>
      <c r="AC1207" s="77"/>
      <c r="AD1207" s="83" t="s">
        <v>17773</v>
      </c>
      <c r="AE1207" s="83">
        <v>273</v>
      </c>
      <c r="AF1207" s="83">
        <v>26</v>
      </c>
      <c r="AG1207" s="83">
        <v>2538</v>
      </c>
      <c r="AH1207" s="83">
        <v>1211</v>
      </c>
      <c r="AI1207" s="83"/>
      <c r="AJ1207" s="83" t="s">
        <v>19333</v>
      </c>
      <c r="AK1207" s="83" t="s">
        <v>20050</v>
      </c>
      <c r="AL1207" s="83"/>
      <c r="AM1207" s="83"/>
      <c r="AN1207" s="85">
        <v>43527.833414351851</v>
      </c>
      <c r="AO1207" s="83"/>
      <c r="AP1207" s="83" t="b">
        <v>1</v>
      </c>
      <c r="AQ1207" s="83" t="b">
        <v>0</v>
      </c>
      <c r="AR1207" s="83" t="b">
        <v>0</v>
      </c>
      <c r="AS1207" s="83"/>
      <c r="AT1207" s="83">
        <v>0</v>
      </c>
      <c r="AU1207" s="83"/>
      <c r="AV1207" s="83" t="b">
        <v>0</v>
      </c>
      <c r="AW1207" s="83" t="s">
        <v>22320</v>
      </c>
      <c r="AX1207" s="88" t="s">
        <v>23525</v>
      </c>
      <c r="AY1207" s="83" t="s">
        <v>66</v>
      </c>
      <c r="AZ1207" s="2"/>
      <c r="BA1207" s="3"/>
      <c r="BB1207" s="3"/>
      <c r="BC1207" s="3"/>
      <c r="BD1207" s="3"/>
    </row>
    <row r="1208" spans="1:56" x14ac:dyDescent="0.3">
      <c r="A1208" s="69" t="s">
        <v>1282</v>
      </c>
      <c r="B1208" s="70"/>
      <c r="C1208" s="70"/>
      <c r="D1208" s="71"/>
      <c r="E1208" s="73"/>
      <c r="F1208" s="109" t="s">
        <v>4043</v>
      </c>
      <c r="G1208" s="70"/>
      <c r="H1208" s="74"/>
      <c r="I1208" s="75"/>
      <c r="J1208" s="75"/>
      <c r="K1208" s="74" t="s">
        <v>25477</v>
      </c>
      <c r="L1208" s="78"/>
      <c r="M1208" s="79"/>
      <c r="N1208" s="79"/>
      <c r="O1208" s="80"/>
      <c r="P1208" s="81"/>
      <c r="Q1208" s="81"/>
      <c r="R1208" s="93"/>
      <c r="S1208" s="93"/>
      <c r="T1208" s="93"/>
      <c r="U1208" s="93"/>
      <c r="V1208" s="52"/>
      <c r="W1208" s="52"/>
      <c r="X1208" s="52"/>
      <c r="Y1208" s="52"/>
      <c r="Z1208" s="51"/>
      <c r="AA1208" s="76"/>
      <c r="AB1208" s="76"/>
      <c r="AC1208" s="77"/>
      <c r="AD1208" s="83" t="s">
        <v>17774</v>
      </c>
      <c r="AE1208" s="83">
        <v>412</v>
      </c>
      <c r="AF1208" s="83">
        <v>481</v>
      </c>
      <c r="AG1208" s="83">
        <v>389</v>
      </c>
      <c r="AH1208" s="83">
        <v>16</v>
      </c>
      <c r="AI1208" s="83"/>
      <c r="AJ1208" s="83" t="s">
        <v>19334</v>
      </c>
      <c r="AK1208" s="83"/>
      <c r="AL1208" s="83"/>
      <c r="AM1208" s="83"/>
      <c r="AN1208" s="85">
        <v>43814.448055555556</v>
      </c>
      <c r="AO1208" s="88" t="s">
        <v>21549</v>
      </c>
      <c r="AP1208" s="83" t="b">
        <v>1</v>
      </c>
      <c r="AQ1208" s="83" t="b">
        <v>0</v>
      </c>
      <c r="AR1208" s="83" t="b">
        <v>0</v>
      </c>
      <c r="AS1208" s="83"/>
      <c r="AT1208" s="83">
        <v>0</v>
      </c>
      <c r="AU1208" s="83"/>
      <c r="AV1208" s="83" t="b">
        <v>0</v>
      </c>
      <c r="AW1208" s="83" t="s">
        <v>22320</v>
      </c>
      <c r="AX1208" s="88" t="s">
        <v>23526</v>
      </c>
      <c r="AY1208" s="83" t="s">
        <v>66</v>
      </c>
      <c r="AZ1208" s="2"/>
      <c r="BA1208" s="3"/>
      <c r="BB1208" s="3"/>
      <c r="BC1208" s="3"/>
      <c r="BD1208" s="3"/>
    </row>
    <row r="1209" spans="1:56" x14ac:dyDescent="0.3">
      <c r="A1209" s="69" t="s">
        <v>1283</v>
      </c>
      <c r="B1209" s="70"/>
      <c r="C1209" s="70"/>
      <c r="D1209" s="71"/>
      <c r="E1209" s="73"/>
      <c r="F1209" s="109" t="s">
        <v>4044</v>
      </c>
      <c r="G1209" s="70"/>
      <c r="H1209" s="74"/>
      <c r="I1209" s="75"/>
      <c r="J1209" s="75"/>
      <c r="K1209" s="74" t="s">
        <v>25478</v>
      </c>
      <c r="L1209" s="78"/>
      <c r="M1209" s="79"/>
      <c r="N1209" s="79"/>
      <c r="O1209" s="80"/>
      <c r="P1209" s="81"/>
      <c r="Q1209" s="81"/>
      <c r="R1209" s="93"/>
      <c r="S1209" s="93"/>
      <c r="T1209" s="93"/>
      <c r="U1209" s="93"/>
      <c r="V1209" s="52"/>
      <c r="W1209" s="52"/>
      <c r="X1209" s="52"/>
      <c r="Y1209" s="52"/>
      <c r="Z1209" s="51"/>
      <c r="AA1209" s="76"/>
      <c r="AB1209" s="76"/>
      <c r="AC1209" s="77"/>
      <c r="AD1209" s="83" t="s">
        <v>17775</v>
      </c>
      <c r="AE1209" s="83">
        <v>78</v>
      </c>
      <c r="AF1209" s="83">
        <v>109</v>
      </c>
      <c r="AG1209" s="83">
        <v>1045</v>
      </c>
      <c r="AH1209" s="83">
        <v>1947</v>
      </c>
      <c r="AI1209" s="83"/>
      <c r="AJ1209" s="83" t="s">
        <v>19335</v>
      </c>
      <c r="AK1209" s="83"/>
      <c r="AL1209" s="83"/>
      <c r="AM1209" s="83"/>
      <c r="AN1209" s="85">
        <v>43850.748263888891</v>
      </c>
      <c r="AO1209" s="88" t="s">
        <v>21550</v>
      </c>
      <c r="AP1209" s="83" t="b">
        <v>1</v>
      </c>
      <c r="AQ1209" s="83" t="b">
        <v>0</v>
      </c>
      <c r="AR1209" s="83" t="b">
        <v>0</v>
      </c>
      <c r="AS1209" s="83"/>
      <c r="AT1209" s="83">
        <v>0</v>
      </c>
      <c r="AU1209" s="83"/>
      <c r="AV1209" s="83" t="b">
        <v>0</v>
      </c>
      <c r="AW1209" s="83" t="s">
        <v>22320</v>
      </c>
      <c r="AX1209" s="88" t="s">
        <v>23527</v>
      </c>
      <c r="AY1209" s="83" t="s">
        <v>66</v>
      </c>
      <c r="AZ1209" s="2"/>
      <c r="BA1209" s="3"/>
      <c r="BB1209" s="3"/>
      <c r="BC1209" s="3"/>
      <c r="BD1209" s="3"/>
    </row>
    <row r="1210" spans="1:56" x14ac:dyDescent="0.3">
      <c r="A1210" s="69" t="s">
        <v>1284</v>
      </c>
      <c r="B1210" s="70"/>
      <c r="C1210" s="70"/>
      <c r="D1210" s="71"/>
      <c r="E1210" s="73"/>
      <c r="F1210" s="109" t="s">
        <v>4045</v>
      </c>
      <c r="G1210" s="70"/>
      <c r="H1210" s="74"/>
      <c r="I1210" s="75"/>
      <c r="J1210" s="75"/>
      <c r="K1210" s="74" t="s">
        <v>25479</v>
      </c>
      <c r="L1210" s="78"/>
      <c r="M1210" s="79"/>
      <c r="N1210" s="79"/>
      <c r="O1210" s="80"/>
      <c r="P1210" s="81"/>
      <c r="Q1210" s="81"/>
      <c r="R1210" s="93"/>
      <c r="S1210" s="93"/>
      <c r="T1210" s="93"/>
      <c r="U1210" s="93"/>
      <c r="V1210" s="52"/>
      <c r="W1210" s="52"/>
      <c r="X1210" s="52"/>
      <c r="Y1210" s="52"/>
      <c r="Z1210" s="51"/>
      <c r="AA1210" s="76"/>
      <c r="AB1210" s="76"/>
      <c r="AC1210" s="77"/>
      <c r="AD1210" s="83" t="s">
        <v>17776</v>
      </c>
      <c r="AE1210" s="83">
        <v>128</v>
      </c>
      <c r="AF1210" s="83">
        <v>172</v>
      </c>
      <c r="AG1210" s="83">
        <v>9131</v>
      </c>
      <c r="AH1210" s="83">
        <v>505</v>
      </c>
      <c r="AI1210" s="83"/>
      <c r="AJ1210" s="83"/>
      <c r="AK1210" s="83"/>
      <c r="AL1210" s="83"/>
      <c r="AM1210" s="83"/>
      <c r="AN1210" s="85">
        <v>41763.907951388886</v>
      </c>
      <c r="AO1210" s="88" t="s">
        <v>21551</v>
      </c>
      <c r="AP1210" s="83" t="b">
        <v>1</v>
      </c>
      <c r="AQ1210" s="83" t="b">
        <v>0</v>
      </c>
      <c r="AR1210" s="83" t="b">
        <v>1</v>
      </c>
      <c r="AS1210" s="83"/>
      <c r="AT1210" s="83">
        <v>0</v>
      </c>
      <c r="AU1210" s="88" t="s">
        <v>22157</v>
      </c>
      <c r="AV1210" s="83" t="b">
        <v>0</v>
      </c>
      <c r="AW1210" s="83" t="s">
        <v>22320</v>
      </c>
      <c r="AX1210" s="88" t="s">
        <v>23528</v>
      </c>
      <c r="AY1210" s="83" t="s">
        <v>66</v>
      </c>
      <c r="AZ1210" s="2"/>
      <c r="BA1210" s="3"/>
      <c r="BB1210" s="3"/>
      <c r="BC1210" s="3"/>
      <c r="BD1210" s="3"/>
    </row>
    <row r="1211" spans="1:56" x14ac:dyDescent="0.3">
      <c r="A1211" s="69" t="s">
        <v>1285</v>
      </c>
      <c r="B1211" s="70"/>
      <c r="C1211" s="70"/>
      <c r="D1211" s="71"/>
      <c r="E1211" s="73"/>
      <c r="F1211" s="109" t="s">
        <v>4046</v>
      </c>
      <c r="G1211" s="70"/>
      <c r="H1211" s="74"/>
      <c r="I1211" s="75"/>
      <c r="J1211" s="75"/>
      <c r="K1211" s="74" t="s">
        <v>25480</v>
      </c>
      <c r="L1211" s="78"/>
      <c r="M1211" s="79"/>
      <c r="N1211" s="79"/>
      <c r="O1211" s="80"/>
      <c r="P1211" s="81"/>
      <c r="Q1211" s="81"/>
      <c r="R1211" s="93"/>
      <c r="S1211" s="93"/>
      <c r="T1211" s="93"/>
      <c r="U1211" s="93"/>
      <c r="V1211" s="52"/>
      <c r="W1211" s="52"/>
      <c r="X1211" s="52"/>
      <c r="Y1211" s="52"/>
      <c r="Z1211" s="51"/>
      <c r="AA1211" s="76"/>
      <c r="AB1211" s="76"/>
      <c r="AC1211" s="77"/>
      <c r="AD1211" s="83" t="s">
        <v>17777</v>
      </c>
      <c r="AE1211" s="83">
        <v>1336</v>
      </c>
      <c r="AF1211" s="83">
        <v>276</v>
      </c>
      <c r="AG1211" s="83">
        <v>18443</v>
      </c>
      <c r="AH1211" s="83">
        <v>12199</v>
      </c>
      <c r="AI1211" s="83"/>
      <c r="AJ1211" s="83" t="s">
        <v>19336</v>
      </c>
      <c r="AK1211" s="83"/>
      <c r="AL1211" s="83"/>
      <c r="AM1211" s="83"/>
      <c r="AN1211" s="85">
        <v>42252.531435185185</v>
      </c>
      <c r="AO1211" s="88" t="s">
        <v>21552</v>
      </c>
      <c r="AP1211" s="83" t="b">
        <v>1</v>
      </c>
      <c r="AQ1211" s="83" t="b">
        <v>0</v>
      </c>
      <c r="AR1211" s="83" t="b">
        <v>0</v>
      </c>
      <c r="AS1211" s="83"/>
      <c r="AT1211" s="83">
        <v>0</v>
      </c>
      <c r="AU1211" s="88" t="s">
        <v>22157</v>
      </c>
      <c r="AV1211" s="83" t="b">
        <v>0</v>
      </c>
      <c r="AW1211" s="83" t="s">
        <v>22320</v>
      </c>
      <c r="AX1211" s="88" t="s">
        <v>23529</v>
      </c>
      <c r="AY1211" s="83" t="s">
        <v>66</v>
      </c>
      <c r="AZ1211" s="2"/>
      <c r="BA1211" s="3"/>
      <c r="BB1211" s="3"/>
      <c r="BC1211" s="3"/>
      <c r="BD1211" s="3"/>
    </row>
    <row r="1212" spans="1:56" x14ac:dyDescent="0.3">
      <c r="A1212" s="69" t="s">
        <v>1286</v>
      </c>
      <c r="B1212" s="70"/>
      <c r="C1212" s="70"/>
      <c r="D1212" s="71"/>
      <c r="E1212" s="73"/>
      <c r="F1212" s="109" t="s">
        <v>4047</v>
      </c>
      <c r="G1212" s="70"/>
      <c r="H1212" s="74"/>
      <c r="I1212" s="75"/>
      <c r="J1212" s="75"/>
      <c r="K1212" s="74" t="s">
        <v>25481</v>
      </c>
      <c r="L1212" s="78"/>
      <c r="M1212" s="79"/>
      <c r="N1212" s="79"/>
      <c r="O1212" s="80"/>
      <c r="P1212" s="81"/>
      <c r="Q1212" s="81"/>
      <c r="R1212" s="93"/>
      <c r="S1212" s="93"/>
      <c r="T1212" s="93"/>
      <c r="U1212" s="93"/>
      <c r="V1212" s="52"/>
      <c r="W1212" s="52"/>
      <c r="X1212" s="52"/>
      <c r="Y1212" s="52"/>
      <c r="Z1212" s="51"/>
      <c r="AA1212" s="76"/>
      <c r="AB1212" s="76"/>
      <c r="AC1212" s="77"/>
      <c r="AD1212" s="83" t="s">
        <v>17778</v>
      </c>
      <c r="AE1212" s="83">
        <v>99</v>
      </c>
      <c r="AF1212" s="83">
        <v>558</v>
      </c>
      <c r="AG1212" s="83">
        <v>17714</v>
      </c>
      <c r="AH1212" s="83">
        <v>337</v>
      </c>
      <c r="AI1212" s="83"/>
      <c r="AJ1212" s="83" t="s">
        <v>19337</v>
      </c>
      <c r="AK1212" s="83" t="s">
        <v>20087</v>
      </c>
      <c r="AL1212" s="83"/>
      <c r="AM1212" s="83"/>
      <c r="AN1212" s="85">
        <v>43162.465208333335</v>
      </c>
      <c r="AO1212" s="88" t="s">
        <v>21553</v>
      </c>
      <c r="AP1212" s="83" t="b">
        <v>1</v>
      </c>
      <c r="AQ1212" s="83" t="b">
        <v>0</v>
      </c>
      <c r="AR1212" s="83" t="b">
        <v>1</v>
      </c>
      <c r="AS1212" s="83"/>
      <c r="AT1212" s="83">
        <v>1</v>
      </c>
      <c r="AU1212" s="83"/>
      <c r="AV1212" s="83" t="b">
        <v>0</v>
      </c>
      <c r="AW1212" s="83" t="s">
        <v>22320</v>
      </c>
      <c r="AX1212" s="88" t="s">
        <v>23530</v>
      </c>
      <c r="AY1212" s="83" t="s">
        <v>66</v>
      </c>
      <c r="AZ1212" s="2"/>
      <c r="BA1212" s="3"/>
      <c r="BB1212" s="3"/>
      <c r="BC1212" s="3"/>
      <c r="BD1212" s="3"/>
    </row>
    <row r="1213" spans="1:56" x14ac:dyDescent="0.3">
      <c r="A1213" s="69" t="s">
        <v>1287</v>
      </c>
      <c r="B1213" s="70"/>
      <c r="C1213" s="70"/>
      <c r="D1213" s="71"/>
      <c r="E1213" s="73"/>
      <c r="F1213" s="109" t="s">
        <v>4048</v>
      </c>
      <c r="G1213" s="70"/>
      <c r="H1213" s="74"/>
      <c r="I1213" s="75"/>
      <c r="J1213" s="75"/>
      <c r="K1213" s="74" t="s">
        <v>25482</v>
      </c>
      <c r="L1213" s="78"/>
      <c r="M1213" s="79"/>
      <c r="N1213" s="79"/>
      <c r="O1213" s="80"/>
      <c r="P1213" s="81"/>
      <c r="Q1213" s="81"/>
      <c r="R1213" s="93"/>
      <c r="S1213" s="93"/>
      <c r="T1213" s="93"/>
      <c r="U1213" s="93"/>
      <c r="V1213" s="52"/>
      <c r="W1213" s="52"/>
      <c r="X1213" s="52"/>
      <c r="Y1213" s="52"/>
      <c r="Z1213" s="51"/>
      <c r="AA1213" s="76"/>
      <c r="AB1213" s="76"/>
      <c r="AC1213" s="77"/>
      <c r="AD1213" s="83" t="s">
        <v>17779</v>
      </c>
      <c r="AE1213" s="83">
        <v>142</v>
      </c>
      <c r="AF1213" s="83">
        <v>407</v>
      </c>
      <c r="AG1213" s="83">
        <v>9568</v>
      </c>
      <c r="AH1213" s="83">
        <v>564</v>
      </c>
      <c r="AI1213" s="83"/>
      <c r="AJ1213" s="83" t="s">
        <v>19338</v>
      </c>
      <c r="AK1213" s="83" t="s">
        <v>16561</v>
      </c>
      <c r="AL1213" s="83"/>
      <c r="AM1213" s="83"/>
      <c r="AN1213" s="85">
        <v>40743.661423611113</v>
      </c>
      <c r="AO1213" s="88" t="s">
        <v>21554</v>
      </c>
      <c r="AP1213" s="83" t="b">
        <v>0</v>
      </c>
      <c r="AQ1213" s="83" t="b">
        <v>0</v>
      </c>
      <c r="AR1213" s="83" t="b">
        <v>1</v>
      </c>
      <c r="AS1213" s="83"/>
      <c r="AT1213" s="83">
        <v>2</v>
      </c>
      <c r="AU1213" s="88" t="s">
        <v>22157</v>
      </c>
      <c r="AV1213" s="83" t="b">
        <v>0</v>
      </c>
      <c r="AW1213" s="83" t="s">
        <v>22320</v>
      </c>
      <c r="AX1213" s="88" t="s">
        <v>23531</v>
      </c>
      <c r="AY1213" s="83" t="s">
        <v>66</v>
      </c>
      <c r="AZ1213" s="2"/>
      <c r="BA1213" s="3"/>
      <c r="BB1213" s="3"/>
      <c r="BC1213" s="3"/>
      <c r="BD1213" s="3"/>
    </row>
    <row r="1214" spans="1:56" x14ac:dyDescent="0.3">
      <c r="A1214" s="69" t="s">
        <v>1288</v>
      </c>
      <c r="B1214" s="70"/>
      <c r="C1214" s="70"/>
      <c r="D1214" s="71"/>
      <c r="E1214" s="73"/>
      <c r="F1214" s="109" t="s">
        <v>4049</v>
      </c>
      <c r="G1214" s="70"/>
      <c r="H1214" s="74"/>
      <c r="I1214" s="75"/>
      <c r="J1214" s="75"/>
      <c r="K1214" s="74" t="s">
        <v>25483</v>
      </c>
      <c r="L1214" s="78"/>
      <c r="M1214" s="79"/>
      <c r="N1214" s="79"/>
      <c r="O1214" s="80"/>
      <c r="P1214" s="81"/>
      <c r="Q1214" s="81"/>
      <c r="R1214" s="93"/>
      <c r="S1214" s="93"/>
      <c r="T1214" s="93"/>
      <c r="U1214" s="93"/>
      <c r="V1214" s="52"/>
      <c r="W1214" s="52"/>
      <c r="X1214" s="52"/>
      <c r="Y1214" s="52"/>
      <c r="Z1214" s="51"/>
      <c r="AA1214" s="76"/>
      <c r="AB1214" s="76"/>
      <c r="AC1214" s="77"/>
      <c r="AD1214" s="83" t="s">
        <v>17780</v>
      </c>
      <c r="AE1214" s="83">
        <v>553</v>
      </c>
      <c r="AF1214" s="83">
        <v>911</v>
      </c>
      <c r="AG1214" s="83">
        <v>53374</v>
      </c>
      <c r="AH1214" s="83">
        <v>1534</v>
      </c>
      <c r="AI1214" s="83"/>
      <c r="AJ1214" s="83" t="s">
        <v>19339</v>
      </c>
      <c r="AK1214" s="83" t="s">
        <v>20048</v>
      </c>
      <c r="AL1214" s="83"/>
      <c r="AM1214" s="83"/>
      <c r="AN1214" s="85">
        <v>40912.242881944447</v>
      </c>
      <c r="AO1214" s="88" t="s">
        <v>21555</v>
      </c>
      <c r="AP1214" s="83" t="b">
        <v>1</v>
      </c>
      <c r="AQ1214" s="83" t="b">
        <v>0</v>
      </c>
      <c r="AR1214" s="83" t="b">
        <v>1</v>
      </c>
      <c r="AS1214" s="83"/>
      <c r="AT1214" s="83">
        <v>6</v>
      </c>
      <c r="AU1214" s="88" t="s">
        <v>22157</v>
      </c>
      <c r="AV1214" s="83" t="b">
        <v>0</v>
      </c>
      <c r="AW1214" s="83" t="s">
        <v>22320</v>
      </c>
      <c r="AX1214" s="88" t="s">
        <v>23532</v>
      </c>
      <c r="AY1214" s="83" t="s">
        <v>66</v>
      </c>
      <c r="AZ1214" s="2"/>
      <c r="BA1214" s="3"/>
      <c r="BB1214" s="3"/>
      <c r="BC1214" s="3"/>
      <c r="BD1214" s="3"/>
    </row>
    <row r="1215" spans="1:56" x14ac:dyDescent="0.3">
      <c r="A1215" s="69" t="s">
        <v>1289</v>
      </c>
      <c r="B1215" s="70"/>
      <c r="C1215" s="70"/>
      <c r="D1215" s="71"/>
      <c r="E1215" s="73"/>
      <c r="F1215" s="109" t="s">
        <v>4050</v>
      </c>
      <c r="G1215" s="70"/>
      <c r="H1215" s="74"/>
      <c r="I1215" s="75"/>
      <c r="J1215" s="75"/>
      <c r="K1215" s="74" t="s">
        <v>25484</v>
      </c>
      <c r="L1215" s="78"/>
      <c r="M1215" s="79"/>
      <c r="N1215" s="79"/>
      <c r="O1215" s="80"/>
      <c r="P1215" s="81"/>
      <c r="Q1215" s="81"/>
      <c r="R1215" s="93"/>
      <c r="S1215" s="93"/>
      <c r="T1215" s="93"/>
      <c r="U1215" s="93"/>
      <c r="V1215" s="52"/>
      <c r="W1215" s="52"/>
      <c r="X1215" s="52"/>
      <c r="Y1215" s="52"/>
      <c r="Z1215" s="51"/>
      <c r="AA1215" s="76"/>
      <c r="AB1215" s="76"/>
      <c r="AC1215" s="77"/>
      <c r="AD1215" s="83" t="s">
        <v>17781</v>
      </c>
      <c r="AE1215" s="83">
        <v>376</v>
      </c>
      <c r="AF1215" s="83">
        <v>639</v>
      </c>
      <c r="AG1215" s="83">
        <v>38733</v>
      </c>
      <c r="AH1215" s="83">
        <v>1999</v>
      </c>
      <c r="AI1215" s="83"/>
      <c r="AJ1215" s="83" t="s">
        <v>19340</v>
      </c>
      <c r="AK1215" s="83" t="s">
        <v>20167</v>
      </c>
      <c r="AL1215" s="83"/>
      <c r="AM1215" s="83"/>
      <c r="AN1215" s="85">
        <v>39938.548402777778</v>
      </c>
      <c r="AO1215" s="88" t="s">
        <v>21556</v>
      </c>
      <c r="AP1215" s="83" t="b">
        <v>0</v>
      </c>
      <c r="AQ1215" s="83" t="b">
        <v>0</v>
      </c>
      <c r="AR1215" s="83" t="b">
        <v>0</v>
      </c>
      <c r="AS1215" s="83"/>
      <c r="AT1215" s="83">
        <v>12</v>
      </c>
      <c r="AU1215" s="88" t="s">
        <v>22163</v>
      </c>
      <c r="AV1215" s="83" t="b">
        <v>0</v>
      </c>
      <c r="AW1215" s="83" t="s">
        <v>22320</v>
      </c>
      <c r="AX1215" s="88" t="s">
        <v>23533</v>
      </c>
      <c r="AY1215" s="83" t="s">
        <v>66</v>
      </c>
      <c r="AZ1215" s="2"/>
      <c r="BA1215" s="3"/>
      <c r="BB1215" s="3"/>
      <c r="BC1215" s="3"/>
      <c r="BD1215" s="3"/>
    </row>
    <row r="1216" spans="1:56" x14ac:dyDescent="0.3">
      <c r="A1216" s="69" t="s">
        <v>1290</v>
      </c>
      <c r="B1216" s="70"/>
      <c r="C1216" s="70"/>
      <c r="D1216" s="71"/>
      <c r="E1216" s="73"/>
      <c r="F1216" s="109" t="s">
        <v>4051</v>
      </c>
      <c r="G1216" s="70"/>
      <c r="H1216" s="74"/>
      <c r="I1216" s="75"/>
      <c r="J1216" s="75"/>
      <c r="K1216" s="74" t="s">
        <v>25485</v>
      </c>
      <c r="L1216" s="78"/>
      <c r="M1216" s="79"/>
      <c r="N1216" s="79"/>
      <c r="O1216" s="80"/>
      <c r="P1216" s="81"/>
      <c r="Q1216" s="81"/>
      <c r="R1216" s="93"/>
      <c r="S1216" s="93"/>
      <c r="T1216" s="93"/>
      <c r="U1216" s="93"/>
      <c r="V1216" s="52"/>
      <c r="W1216" s="52"/>
      <c r="X1216" s="52"/>
      <c r="Y1216" s="52"/>
      <c r="Z1216" s="51"/>
      <c r="AA1216" s="76"/>
      <c r="AB1216" s="76"/>
      <c r="AC1216" s="77"/>
      <c r="AD1216" s="83" t="s">
        <v>17782</v>
      </c>
      <c r="AE1216" s="83">
        <v>1156</v>
      </c>
      <c r="AF1216" s="83">
        <v>4273</v>
      </c>
      <c r="AG1216" s="83">
        <v>97108</v>
      </c>
      <c r="AH1216" s="83">
        <v>341</v>
      </c>
      <c r="AI1216" s="83"/>
      <c r="AJ1216" s="83" t="s">
        <v>19341</v>
      </c>
      <c r="AK1216" s="83" t="s">
        <v>20168</v>
      </c>
      <c r="AL1216" s="83"/>
      <c r="AM1216" s="83"/>
      <c r="AN1216" s="85">
        <v>40682.571574074071</v>
      </c>
      <c r="AO1216" s="88" t="s">
        <v>21557</v>
      </c>
      <c r="AP1216" s="83" t="b">
        <v>0</v>
      </c>
      <c r="AQ1216" s="83" t="b">
        <v>0</v>
      </c>
      <c r="AR1216" s="83" t="b">
        <v>1</v>
      </c>
      <c r="AS1216" s="83"/>
      <c r="AT1216" s="83">
        <v>24</v>
      </c>
      <c r="AU1216" s="88" t="s">
        <v>22157</v>
      </c>
      <c r="AV1216" s="83" t="b">
        <v>0</v>
      </c>
      <c r="AW1216" s="83" t="s">
        <v>22320</v>
      </c>
      <c r="AX1216" s="88" t="s">
        <v>23534</v>
      </c>
      <c r="AY1216" s="83" t="s">
        <v>66</v>
      </c>
      <c r="AZ1216" s="2"/>
      <c r="BA1216" s="3"/>
      <c r="BB1216" s="3"/>
      <c r="BC1216" s="3"/>
      <c r="BD1216" s="3"/>
    </row>
    <row r="1217" spans="1:56" x14ac:dyDescent="0.3">
      <c r="A1217" s="69" t="s">
        <v>1291</v>
      </c>
      <c r="B1217" s="70"/>
      <c r="C1217" s="70"/>
      <c r="D1217" s="71"/>
      <c r="E1217" s="73"/>
      <c r="F1217" s="109" t="s">
        <v>4052</v>
      </c>
      <c r="G1217" s="70"/>
      <c r="H1217" s="74"/>
      <c r="I1217" s="75"/>
      <c r="J1217" s="75"/>
      <c r="K1217" s="74" t="s">
        <v>25486</v>
      </c>
      <c r="L1217" s="78"/>
      <c r="M1217" s="79"/>
      <c r="N1217" s="79"/>
      <c r="O1217" s="80"/>
      <c r="P1217" s="81"/>
      <c r="Q1217" s="81"/>
      <c r="R1217" s="93"/>
      <c r="S1217" s="93"/>
      <c r="T1217" s="93"/>
      <c r="U1217" s="93"/>
      <c r="V1217" s="52"/>
      <c r="W1217" s="52"/>
      <c r="X1217" s="52"/>
      <c r="Y1217" s="52"/>
      <c r="Z1217" s="51"/>
      <c r="AA1217" s="76"/>
      <c r="AB1217" s="76"/>
      <c r="AC1217" s="77"/>
      <c r="AD1217" s="83" t="s">
        <v>17783</v>
      </c>
      <c r="AE1217" s="83">
        <v>1039</v>
      </c>
      <c r="AF1217" s="83">
        <v>143</v>
      </c>
      <c r="AG1217" s="83">
        <v>11724</v>
      </c>
      <c r="AH1217" s="83">
        <v>78955</v>
      </c>
      <c r="AI1217" s="83"/>
      <c r="AJ1217" s="83" t="s">
        <v>19342</v>
      </c>
      <c r="AK1217" s="83" t="s">
        <v>16561</v>
      </c>
      <c r="AL1217" s="83"/>
      <c r="AM1217" s="83"/>
      <c r="AN1217" s="85">
        <v>43335.614907407406</v>
      </c>
      <c r="AO1217" s="88" t="s">
        <v>21558</v>
      </c>
      <c r="AP1217" s="83" t="b">
        <v>1</v>
      </c>
      <c r="AQ1217" s="83" t="b">
        <v>0</v>
      </c>
      <c r="AR1217" s="83" t="b">
        <v>0</v>
      </c>
      <c r="AS1217" s="83"/>
      <c r="AT1217" s="83">
        <v>0</v>
      </c>
      <c r="AU1217" s="83"/>
      <c r="AV1217" s="83" t="b">
        <v>0</v>
      </c>
      <c r="AW1217" s="83" t="s">
        <v>22320</v>
      </c>
      <c r="AX1217" s="88" t="s">
        <v>23535</v>
      </c>
      <c r="AY1217" s="83" t="s">
        <v>66</v>
      </c>
      <c r="AZ1217" s="2"/>
      <c r="BA1217" s="3"/>
      <c r="BB1217" s="3"/>
      <c r="BC1217" s="3"/>
      <c r="BD1217" s="3"/>
    </row>
    <row r="1218" spans="1:56" x14ac:dyDescent="0.3">
      <c r="A1218" s="69" t="s">
        <v>1993</v>
      </c>
      <c r="B1218" s="70"/>
      <c r="C1218" s="70"/>
      <c r="D1218" s="71"/>
      <c r="E1218" s="73"/>
      <c r="F1218" s="109" t="s">
        <v>3062</v>
      </c>
      <c r="G1218" s="70"/>
      <c r="H1218" s="74"/>
      <c r="I1218" s="75"/>
      <c r="J1218" s="75"/>
      <c r="K1218" s="74" t="s">
        <v>25487</v>
      </c>
      <c r="L1218" s="78"/>
      <c r="M1218" s="79"/>
      <c r="N1218" s="79"/>
      <c r="O1218" s="80"/>
      <c r="P1218" s="81"/>
      <c r="Q1218" s="81"/>
      <c r="R1218" s="93"/>
      <c r="S1218" s="93"/>
      <c r="T1218" s="93"/>
      <c r="U1218" s="93"/>
      <c r="V1218" s="52"/>
      <c r="W1218" s="52"/>
      <c r="X1218" s="52"/>
      <c r="Y1218" s="52"/>
      <c r="Z1218" s="51"/>
      <c r="AA1218" s="76"/>
      <c r="AB1218" s="76"/>
      <c r="AC1218" s="77"/>
      <c r="AD1218" s="83" t="s">
        <v>17784</v>
      </c>
      <c r="AE1218" s="83">
        <v>21</v>
      </c>
      <c r="AF1218" s="83">
        <v>3</v>
      </c>
      <c r="AG1218" s="83">
        <v>8</v>
      </c>
      <c r="AH1218" s="83">
        <v>39</v>
      </c>
      <c r="AI1218" s="83"/>
      <c r="AJ1218" s="83"/>
      <c r="AK1218" s="83"/>
      <c r="AL1218" s="83"/>
      <c r="AM1218" s="83"/>
      <c r="AN1218" s="85">
        <v>42848.785601851851</v>
      </c>
      <c r="AO1218" s="83"/>
      <c r="AP1218" s="83" t="b">
        <v>1</v>
      </c>
      <c r="AQ1218" s="83" t="b">
        <v>1</v>
      </c>
      <c r="AR1218" s="83" t="b">
        <v>0</v>
      </c>
      <c r="AS1218" s="83"/>
      <c r="AT1218" s="83">
        <v>0</v>
      </c>
      <c r="AU1218" s="83"/>
      <c r="AV1218" s="83" t="b">
        <v>0</v>
      </c>
      <c r="AW1218" s="83" t="s">
        <v>22320</v>
      </c>
      <c r="AX1218" s="88" t="s">
        <v>23536</v>
      </c>
      <c r="AY1218" s="83" t="s">
        <v>66</v>
      </c>
      <c r="AZ1218" s="2"/>
      <c r="BA1218" s="3"/>
      <c r="BB1218" s="3"/>
      <c r="BC1218" s="3"/>
      <c r="BD1218" s="3"/>
    </row>
    <row r="1219" spans="1:56" x14ac:dyDescent="0.3">
      <c r="A1219" s="69" t="s">
        <v>1292</v>
      </c>
      <c r="B1219" s="70"/>
      <c r="C1219" s="70"/>
      <c r="D1219" s="71"/>
      <c r="E1219" s="73"/>
      <c r="F1219" s="109" t="s">
        <v>22261</v>
      </c>
      <c r="G1219" s="70"/>
      <c r="H1219" s="74"/>
      <c r="I1219" s="75"/>
      <c r="J1219" s="75"/>
      <c r="K1219" s="74" t="s">
        <v>25488</v>
      </c>
      <c r="L1219" s="78"/>
      <c r="M1219" s="79"/>
      <c r="N1219" s="79"/>
      <c r="O1219" s="80"/>
      <c r="P1219" s="81"/>
      <c r="Q1219" s="81"/>
      <c r="R1219" s="93"/>
      <c r="S1219" s="93"/>
      <c r="T1219" s="93"/>
      <c r="U1219" s="93"/>
      <c r="V1219" s="52"/>
      <c r="W1219" s="52"/>
      <c r="X1219" s="52"/>
      <c r="Y1219" s="52"/>
      <c r="Z1219" s="51"/>
      <c r="AA1219" s="76"/>
      <c r="AB1219" s="76"/>
      <c r="AC1219" s="77"/>
      <c r="AD1219" s="83" t="s">
        <v>17785</v>
      </c>
      <c r="AE1219" s="83">
        <v>0</v>
      </c>
      <c r="AF1219" s="83">
        <v>108</v>
      </c>
      <c r="AG1219" s="83">
        <v>74</v>
      </c>
      <c r="AH1219" s="83">
        <v>15</v>
      </c>
      <c r="AI1219" s="83"/>
      <c r="AJ1219" s="83" t="s">
        <v>19343</v>
      </c>
      <c r="AK1219" s="83"/>
      <c r="AL1219" s="83"/>
      <c r="AM1219" s="83"/>
      <c r="AN1219" s="85">
        <v>43816.764097222222</v>
      </c>
      <c r="AO1219" s="83"/>
      <c r="AP1219" s="83" t="b">
        <v>1</v>
      </c>
      <c r="AQ1219" s="83" t="b">
        <v>0</v>
      </c>
      <c r="AR1219" s="83" t="b">
        <v>0</v>
      </c>
      <c r="AS1219" s="83"/>
      <c r="AT1219" s="83">
        <v>0</v>
      </c>
      <c r="AU1219" s="83"/>
      <c r="AV1219" s="83" t="b">
        <v>0</v>
      </c>
      <c r="AW1219" s="83" t="s">
        <v>22320</v>
      </c>
      <c r="AX1219" s="88" t="s">
        <v>23537</v>
      </c>
      <c r="AY1219" s="83" t="s">
        <v>66</v>
      </c>
      <c r="AZ1219" s="2"/>
      <c r="BA1219" s="3"/>
      <c r="BB1219" s="3"/>
      <c r="BC1219" s="3"/>
      <c r="BD1219" s="3"/>
    </row>
    <row r="1220" spans="1:56" x14ac:dyDescent="0.3">
      <c r="A1220" s="69" t="s">
        <v>1293</v>
      </c>
      <c r="B1220" s="70"/>
      <c r="C1220" s="70"/>
      <c r="D1220" s="71"/>
      <c r="E1220" s="73"/>
      <c r="F1220" s="109" t="s">
        <v>4053</v>
      </c>
      <c r="G1220" s="70"/>
      <c r="H1220" s="74"/>
      <c r="I1220" s="75"/>
      <c r="J1220" s="75"/>
      <c r="K1220" s="74" t="s">
        <v>25489</v>
      </c>
      <c r="L1220" s="78"/>
      <c r="M1220" s="79"/>
      <c r="N1220" s="79"/>
      <c r="O1220" s="80"/>
      <c r="P1220" s="81"/>
      <c r="Q1220" s="81"/>
      <c r="R1220" s="93"/>
      <c r="S1220" s="93"/>
      <c r="T1220" s="93"/>
      <c r="U1220" s="93"/>
      <c r="V1220" s="52"/>
      <c r="W1220" s="52"/>
      <c r="X1220" s="52"/>
      <c r="Y1220" s="52"/>
      <c r="Z1220" s="51"/>
      <c r="AA1220" s="76"/>
      <c r="AB1220" s="76"/>
      <c r="AC1220" s="77"/>
      <c r="AD1220" s="83" t="s">
        <v>17786</v>
      </c>
      <c r="AE1220" s="83">
        <v>1156</v>
      </c>
      <c r="AF1220" s="83">
        <v>2354</v>
      </c>
      <c r="AG1220" s="83">
        <v>13024</v>
      </c>
      <c r="AH1220" s="83">
        <v>51</v>
      </c>
      <c r="AI1220" s="83"/>
      <c r="AJ1220" s="83" t="s">
        <v>19344</v>
      </c>
      <c r="AK1220" s="83"/>
      <c r="AL1220" s="83"/>
      <c r="AM1220" s="83"/>
      <c r="AN1220" s="85">
        <v>43094.896458333336</v>
      </c>
      <c r="AO1220" s="88" t="s">
        <v>21559</v>
      </c>
      <c r="AP1220" s="83" t="b">
        <v>1</v>
      </c>
      <c r="AQ1220" s="83" t="b">
        <v>0</v>
      </c>
      <c r="AR1220" s="83" t="b">
        <v>0</v>
      </c>
      <c r="AS1220" s="83"/>
      <c r="AT1220" s="83">
        <v>1</v>
      </c>
      <c r="AU1220" s="83"/>
      <c r="AV1220" s="83" t="b">
        <v>0</v>
      </c>
      <c r="AW1220" s="83" t="s">
        <v>22320</v>
      </c>
      <c r="AX1220" s="88" t="s">
        <v>23538</v>
      </c>
      <c r="AY1220" s="83" t="s">
        <v>66</v>
      </c>
      <c r="AZ1220" s="2"/>
      <c r="BA1220" s="3"/>
      <c r="BB1220" s="3"/>
      <c r="BC1220" s="3"/>
      <c r="BD1220" s="3"/>
    </row>
    <row r="1221" spans="1:56" x14ac:dyDescent="0.3">
      <c r="A1221" s="69" t="s">
        <v>1294</v>
      </c>
      <c r="B1221" s="70"/>
      <c r="C1221" s="70"/>
      <c r="D1221" s="71"/>
      <c r="E1221" s="73"/>
      <c r="F1221" s="109" t="s">
        <v>4054</v>
      </c>
      <c r="G1221" s="70"/>
      <c r="H1221" s="74"/>
      <c r="I1221" s="75"/>
      <c r="J1221" s="75"/>
      <c r="K1221" s="74" t="s">
        <v>25490</v>
      </c>
      <c r="L1221" s="78"/>
      <c r="M1221" s="79"/>
      <c r="N1221" s="79"/>
      <c r="O1221" s="80"/>
      <c r="P1221" s="81"/>
      <c r="Q1221" s="81"/>
      <c r="R1221" s="93"/>
      <c r="S1221" s="93"/>
      <c r="T1221" s="93"/>
      <c r="U1221" s="93"/>
      <c r="V1221" s="52"/>
      <c r="W1221" s="52"/>
      <c r="X1221" s="52"/>
      <c r="Y1221" s="52"/>
      <c r="Z1221" s="51"/>
      <c r="AA1221" s="76"/>
      <c r="AB1221" s="76"/>
      <c r="AC1221" s="77"/>
      <c r="AD1221" s="83" t="s">
        <v>17787</v>
      </c>
      <c r="AE1221" s="83">
        <v>383</v>
      </c>
      <c r="AF1221" s="83">
        <v>1105</v>
      </c>
      <c r="AG1221" s="83">
        <v>14795</v>
      </c>
      <c r="AH1221" s="83">
        <v>370</v>
      </c>
      <c r="AI1221" s="83"/>
      <c r="AJ1221" s="83" t="s">
        <v>19345</v>
      </c>
      <c r="AK1221" s="83" t="s">
        <v>16552</v>
      </c>
      <c r="AL1221" s="83"/>
      <c r="AM1221" s="83"/>
      <c r="AN1221" s="85">
        <v>40387.942777777775</v>
      </c>
      <c r="AO1221" s="88" t="s">
        <v>21560</v>
      </c>
      <c r="AP1221" s="83" t="b">
        <v>1</v>
      </c>
      <c r="AQ1221" s="83" t="b">
        <v>0</v>
      </c>
      <c r="AR1221" s="83" t="b">
        <v>0</v>
      </c>
      <c r="AS1221" s="83"/>
      <c r="AT1221" s="83">
        <v>3</v>
      </c>
      <c r="AU1221" s="88" t="s">
        <v>22157</v>
      </c>
      <c r="AV1221" s="83" t="b">
        <v>0</v>
      </c>
      <c r="AW1221" s="83" t="s">
        <v>22320</v>
      </c>
      <c r="AX1221" s="88" t="s">
        <v>23539</v>
      </c>
      <c r="AY1221" s="83" t="s">
        <v>66</v>
      </c>
      <c r="AZ1221" s="2"/>
      <c r="BA1221" s="3"/>
      <c r="BB1221" s="3"/>
      <c r="BC1221" s="3"/>
      <c r="BD1221" s="3"/>
    </row>
    <row r="1222" spans="1:56" x14ac:dyDescent="0.3">
      <c r="A1222" s="69" t="s">
        <v>1295</v>
      </c>
      <c r="B1222" s="70"/>
      <c r="C1222" s="70"/>
      <c r="D1222" s="71"/>
      <c r="E1222" s="73"/>
      <c r="F1222" s="109" t="s">
        <v>4055</v>
      </c>
      <c r="G1222" s="70"/>
      <c r="H1222" s="74"/>
      <c r="I1222" s="75"/>
      <c r="J1222" s="75"/>
      <c r="K1222" s="74" t="s">
        <v>25491</v>
      </c>
      <c r="L1222" s="78"/>
      <c r="M1222" s="79"/>
      <c r="N1222" s="79"/>
      <c r="O1222" s="80"/>
      <c r="P1222" s="81"/>
      <c r="Q1222" s="81"/>
      <c r="R1222" s="93"/>
      <c r="S1222" s="93"/>
      <c r="T1222" s="93"/>
      <c r="U1222" s="93"/>
      <c r="V1222" s="52"/>
      <c r="W1222" s="52"/>
      <c r="X1222" s="52"/>
      <c r="Y1222" s="52"/>
      <c r="Z1222" s="51"/>
      <c r="AA1222" s="76"/>
      <c r="AB1222" s="76"/>
      <c r="AC1222" s="77"/>
      <c r="AD1222" s="83" t="s">
        <v>17788</v>
      </c>
      <c r="AE1222" s="83">
        <v>60</v>
      </c>
      <c r="AF1222" s="83">
        <v>16</v>
      </c>
      <c r="AG1222" s="83">
        <v>959</v>
      </c>
      <c r="AH1222" s="83">
        <v>206</v>
      </c>
      <c r="AI1222" s="83"/>
      <c r="AJ1222" s="83"/>
      <c r="AK1222" s="83"/>
      <c r="AL1222" s="83"/>
      <c r="AM1222" s="83"/>
      <c r="AN1222" s="85">
        <v>41235.866111111114</v>
      </c>
      <c r="AO1222" s="83"/>
      <c r="AP1222" s="83" t="b">
        <v>1</v>
      </c>
      <c r="AQ1222" s="83" t="b">
        <v>0</v>
      </c>
      <c r="AR1222" s="83" t="b">
        <v>0</v>
      </c>
      <c r="AS1222" s="83"/>
      <c r="AT1222" s="83">
        <v>0</v>
      </c>
      <c r="AU1222" s="88" t="s">
        <v>22157</v>
      </c>
      <c r="AV1222" s="83" t="b">
        <v>0</v>
      </c>
      <c r="AW1222" s="83" t="s">
        <v>22320</v>
      </c>
      <c r="AX1222" s="88" t="s">
        <v>23540</v>
      </c>
      <c r="AY1222" s="83" t="s">
        <v>66</v>
      </c>
      <c r="AZ1222" s="2"/>
      <c r="BA1222" s="3"/>
      <c r="BB1222" s="3"/>
      <c r="BC1222" s="3"/>
      <c r="BD1222" s="3"/>
    </row>
    <row r="1223" spans="1:56" x14ac:dyDescent="0.3">
      <c r="A1223" s="69" t="s">
        <v>1296</v>
      </c>
      <c r="B1223" s="70"/>
      <c r="C1223" s="70"/>
      <c r="D1223" s="71"/>
      <c r="E1223" s="73"/>
      <c r="F1223" s="109" t="s">
        <v>4056</v>
      </c>
      <c r="G1223" s="70"/>
      <c r="H1223" s="74"/>
      <c r="I1223" s="75"/>
      <c r="J1223" s="75"/>
      <c r="K1223" s="74" t="s">
        <v>25492</v>
      </c>
      <c r="L1223" s="78"/>
      <c r="M1223" s="79"/>
      <c r="N1223" s="79"/>
      <c r="O1223" s="80"/>
      <c r="P1223" s="81"/>
      <c r="Q1223" s="81"/>
      <c r="R1223" s="93"/>
      <c r="S1223" s="93"/>
      <c r="T1223" s="93"/>
      <c r="U1223" s="93"/>
      <c r="V1223" s="52"/>
      <c r="W1223" s="52"/>
      <c r="X1223" s="52"/>
      <c r="Y1223" s="52"/>
      <c r="Z1223" s="51"/>
      <c r="AA1223" s="76"/>
      <c r="AB1223" s="76"/>
      <c r="AC1223" s="77"/>
      <c r="AD1223" s="83" t="s">
        <v>17789</v>
      </c>
      <c r="AE1223" s="83">
        <v>142</v>
      </c>
      <c r="AF1223" s="83">
        <v>2164</v>
      </c>
      <c r="AG1223" s="83">
        <v>15824</v>
      </c>
      <c r="AH1223" s="83">
        <v>16910</v>
      </c>
      <c r="AI1223" s="83"/>
      <c r="AJ1223" s="83" t="s">
        <v>19346</v>
      </c>
      <c r="AK1223" s="83" t="s">
        <v>20169</v>
      </c>
      <c r="AL1223" s="83"/>
      <c r="AM1223" s="83"/>
      <c r="AN1223" s="85">
        <v>43222.742291666669</v>
      </c>
      <c r="AO1223" s="88" t="s">
        <v>21561</v>
      </c>
      <c r="AP1223" s="83" t="b">
        <v>1</v>
      </c>
      <c r="AQ1223" s="83" t="b">
        <v>0</v>
      </c>
      <c r="AR1223" s="83" t="b">
        <v>0</v>
      </c>
      <c r="AS1223" s="83"/>
      <c r="AT1223" s="83">
        <v>4</v>
      </c>
      <c r="AU1223" s="83"/>
      <c r="AV1223" s="83" t="b">
        <v>0</v>
      </c>
      <c r="AW1223" s="83" t="s">
        <v>22320</v>
      </c>
      <c r="AX1223" s="88" t="s">
        <v>23541</v>
      </c>
      <c r="AY1223" s="83" t="s">
        <v>66</v>
      </c>
      <c r="AZ1223" s="2"/>
      <c r="BA1223" s="3"/>
      <c r="BB1223" s="3"/>
      <c r="BC1223" s="3"/>
      <c r="BD1223" s="3"/>
    </row>
    <row r="1224" spans="1:56" x14ac:dyDescent="0.3">
      <c r="A1224" s="69" t="s">
        <v>1297</v>
      </c>
      <c r="B1224" s="70"/>
      <c r="C1224" s="70"/>
      <c r="D1224" s="71"/>
      <c r="E1224" s="73"/>
      <c r="F1224" s="109" t="s">
        <v>4057</v>
      </c>
      <c r="G1224" s="70"/>
      <c r="H1224" s="74"/>
      <c r="I1224" s="75"/>
      <c r="J1224" s="75"/>
      <c r="K1224" s="74" t="s">
        <v>25493</v>
      </c>
      <c r="L1224" s="78"/>
      <c r="M1224" s="79"/>
      <c r="N1224" s="79"/>
      <c r="O1224" s="80"/>
      <c r="P1224" s="81"/>
      <c r="Q1224" s="81"/>
      <c r="R1224" s="93"/>
      <c r="S1224" s="93"/>
      <c r="T1224" s="93"/>
      <c r="U1224" s="93"/>
      <c r="V1224" s="52"/>
      <c r="W1224" s="52"/>
      <c r="X1224" s="52"/>
      <c r="Y1224" s="52"/>
      <c r="Z1224" s="51"/>
      <c r="AA1224" s="76"/>
      <c r="AB1224" s="76"/>
      <c r="AC1224" s="77"/>
      <c r="AD1224" s="83" t="s">
        <v>17790</v>
      </c>
      <c r="AE1224" s="83">
        <v>159</v>
      </c>
      <c r="AF1224" s="83">
        <v>206</v>
      </c>
      <c r="AG1224" s="83">
        <v>11388</v>
      </c>
      <c r="AH1224" s="83">
        <v>1054</v>
      </c>
      <c r="AI1224" s="83"/>
      <c r="AJ1224" s="83" t="s">
        <v>19347</v>
      </c>
      <c r="AK1224" s="83" t="s">
        <v>16561</v>
      </c>
      <c r="AL1224" s="83"/>
      <c r="AM1224" s="83"/>
      <c r="AN1224" s="85">
        <v>42542.376400462963</v>
      </c>
      <c r="AO1224" s="88" t="s">
        <v>21562</v>
      </c>
      <c r="AP1224" s="83" t="b">
        <v>1</v>
      </c>
      <c r="AQ1224" s="83" t="b">
        <v>0</v>
      </c>
      <c r="AR1224" s="83" t="b">
        <v>1</v>
      </c>
      <c r="AS1224" s="83"/>
      <c r="AT1224" s="83">
        <v>3</v>
      </c>
      <c r="AU1224" s="83"/>
      <c r="AV1224" s="83" t="b">
        <v>0</v>
      </c>
      <c r="AW1224" s="83" t="s">
        <v>22320</v>
      </c>
      <c r="AX1224" s="88" t="s">
        <v>23542</v>
      </c>
      <c r="AY1224" s="83" t="s">
        <v>66</v>
      </c>
      <c r="AZ1224" s="2"/>
      <c r="BA1224" s="3"/>
      <c r="BB1224" s="3"/>
      <c r="BC1224" s="3"/>
      <c r="BD1224" s="3"/>
    </row>
    <row r="1225" spans="1:56" x14ac:dyDescent="0.3">
      <c r="A1225" s="69" t="s">
        <v>1298</v>
      </c>
      <c r="B1225" s="70"/>
      <c r="C1225" s="70"/>
      <c r="D1225" s="71"/>
      <c r="E1225" s="73"/>
      <c r="F1225" s="109" t="s">
        <v>4058</v>
      </c>
      <c r="G1225" s="70"/>
      <c r="H1225" s="74"/>
      <c r="I1225" s="75"/>
      <c r="J1225" s="75"/>
      <c r="K1225" s="74" t="s">
        <v>25494</v>
      </c>
      <c r="L1225" s="78"/>
      <c r="M1225" s="79"/>
      <c r="N1225" s="79"/>
      <c r="O1225" s="80"/>
      <c r="P1225" s="81"/>
      <c r="Q1225" s="81"/>
      <c r="R1225" s="93"/>
      <c r="S1225" s="93"/>
      <c r="T1225" s="93"/>
      <c r="U1225" s="93"/>
      <c r="V1225" s="52"/>
      <c r="W1225" s="52"/>
      <c r="X1225" s="52"/>
      <c r="Y1225" s="52"/>
      <c r="Z1225" s="51"/>
      <c r="AA1225" s="76"/>
      <c r="AB1225" s="76"/>
      <c r="AC1225" s="77"/>
      <c r="AD1225" s="83" t="s">
        <v>17791</v>
      </c>
      <c r="AE1225" s="83">
        <v>1595</v>
      </c>
      <c r="AF1225" s="83">
        <v>1567</v>
      </c>
      <c r="AG1225" s="83">
        <v>315</v>
      </c>
      <c r="AH1225" s="83">
        <v>2</v>
      </c>
      <c r="AI1225" s="83"/>
      <c r="AJ1225" s="83" t="s">
        <v>19348</v>
      </c>
      <c r="AK1225" s="83"/>
      <c r="AL1225" s="83"/>
      <c r="AM1225" s="83"/>
      <c r="AN1225" s="85">
        <v>42956.804965277777</v>
      </c>
      <c r="AO1225" s="88" t="s">
        <v>21563</v>
      </c>
      <c r="AP1225" s="83" t="b">
        <v>1</v>
      </c>
      <c r="AQ1225" s="83" t="b">
        <v>0</v>
      </c>
      <c r="AR1225" s="83" t="b">
        <v>0</v>
      </c>
      <c r="AS1225" s="83"/>
      <c r="AT1225" s="83">
        <v>0</v>
      </c>
      <c r="AU1225" s="83"/>
      <c r="AV1225" s="83" t="b">
        <v>0</v>
      </c>
      <c r="AW1225" s="83" t="s">
        <v>22320</v>
      </c>
      <c r="AX1225" s="88" t="s">
        <v>23543</v>
      </c>
      <c r="AY1225" s="83" t="s">
        <v>66</v>
      </c>
      <c r="AZ1225" s="2"/>
      <c r="BA1225" s="3"/>
      <c r="BB1225" s="3"/>
      <c r="BC1225" s="3"/>
      <c r="BD1225" s="3"/>
    </row>
    <row r="1226" spans="1:56" x14ac:dyDescent="0.3">
      <c r="A1226" s="69" t="s">
        <v>1299</v>
      </c>
      <c r="B1226" s="70"/>
      <c r="C1226" s="70"/>
      <c r="D1226" s="71"/>
      <c r="E1226" s="73"/>
      <c r="F1226" s="109" t="s">
        <v>4059</v>
      </c>
      <c r="G1226" s="70"/>
      <c r="H1226" s="74"/>
      <c r="I1226" s="75"/>
      <c r="J1226" s="75"/>
      <c r="K1226" s="74" t="s">
        <v>25495</v>
      </c>
      <c r="L1226" s="78"/>
      <c r="M1226" s="79"/>
      <c r="N1226" s="79"/>
      <c r="O1226" s="80"/>
      <c r="P1226" s="81"/>
      <c r="Q1226" s="81"/>
      <c r="R1226" s="93"/>
      <c r="S1226" s="93"/>
      <c r="T1226" s="93"/>
      <c r="U1226" s="93"/>
      <c r="V1226" s="52"/>
      <c r="W1226" s="52"/>
      <c r="X1226" s="52"/>
      <c r="Y1226" s="52"/>
      <c r="Z1226" s="51"/>
      <c r="AA1226" s="76"/>
      <c r="AB1226" s="76"/>
      <c r="AC1226" s="77"/>
      <c r="AD1226" s="83" t="s">
        <v>17792</v>
      </c>
      <c r="AE1226" s="83">
        <v>217</v>
      </c>
      <c r="AF1226" s="83">
        <v>777</v>
      </c>
      <c r="AG1226" s="83">
        <v>2255</v>
      </c>
      <c r="AH1226" s="83">
        <v>118</v>
      </c>
      <c r="AI1226" s="83"/>
      <c r="AJ1226" s="83" t="s">
        <v>19349</v>
      </c>
      <c r="AK1226" s="83" t="s">
        <v>19894</v>
      </c>
      <c r="AL1226" s="83"/>
      <c r="AM1226" s="83"/>
      <c r="AN1226" s="85">
        <v>41505.832789351851</v>
      </c>
      <c r="AO1226" s="88" t="s">
        <v>21564</v>
      </c>
      <c r="AP1226" s="83" t="b">
        <v>1</v>
      </c>
      <c r="AQ1226" s="83" t="b">
        <v>0</v>
      </c>
      <c r="AR1226" s="83" t="b">
        <v>1</v>
      </c>
      <c r="AS1226" s="83"/>
      <c r="AT1226" s="83">
        <v>2</v>
      </c>
      <c r="AU1226" s="88" t="s">
        <v>22157</v>
      </c>
      <c r="AV1226" s="83" t="b">
        <v>0</v>
      </c>
      <c r="AW1226" s="83" t="s">
        <v>22320</v>
      </c>
      <c r="AX1226" s="88" t="s">
        <v>23544</v>
      </c>
      <c r="AY1226" s="83" t="s">
        <v>66</v>
      </c>
      <c r="AZ1226" s="2"/>
      <c r="BA1226" s="3"/>
      <c r="BB1226" s="3"/>
      <c r="BC1226" s="3"/>
      <c r="BD1226" s="3"/>
    </row>
    <row r="1227" spans="1:56" x14ac:dyDescent="0.3">
      <c r="A1227" s="69" t="s">
        <v>1300</v>
      </c>
      <c r="B1227" s="70"/>
      <c r="C1227" s="70"/>
      <c r="D1227" s="71"/>
      <c r="E1227" s="73"/>
      <c r="F1227" s="109" t="s">
        <v>4060</v>
      </c>
      <c r="G1227" s="70"/>
      <c r="H1227" s="74"/>
      <c r="I1227" s="75"/>
      <c r="J1227" s="75"/>
      <c r="K1227" s="74" t="s">
        <v>25496</v>
      </c>
      <c r="L1227" s="78"/>
      <c r="M1227" s="79"/>
      <c r="N1227" s="79"/>
      <c r="O1227" s="80"/>
      <c r="P1227" s="81"/>
      <c r="Q1227" s="81"/>
      <c r="R1227" s="93"/>
      <c r="S1227" s="93"/>
      <c r="T1227" s="93"/>
      <c r="U1227" s="93"/>
      <c r="V1227" s="52"/>
      <c r="W1227" s="52"/>
      <c r="X1227" s="52"/>
      <c r="Y1227" s="52"/>
      <c r="Z1227" s="51"/>
      <c r="AA1227" s="76"/>
      <c r="AB1227" s="76"/>
      <c r="AC1227" s="77"/>
      <c r="AD1227" s="83" t="s">
        <v>16859</v>
      </c>
      <c r="AE1227" s="83">
        <v>1481</v>
      </c>
      <c r="AF1227" s="83">
        <v>926</v>
      </c>
      <c r="AG1227" s="83">
        <v>55819</v>
      </c>
      <c r="AH1227" s="83">
        <v>5831</v>
      </c>
      <c r="AI1227" s="83"/>
      <c r="AJ1227" s="83" t="s">
        <v>19350</v>
      </c>
      <c r="AK1227" s="83" t="s">
        <v>20170</v>
      </c>
      <c r="AL1227" s="83"/>
      <c r="AM1227" s="83"/>
      <c r="AN1227" s="85">
        <v>41332.49863425926</v>
      </c>
      <c r="AO1227" s="88" t="s">
        <v>21565</v>
      </c>
      <c r="AP1227" s="83" t="b">
        <v>0</v>
      </c>
      <c r="AQ1227" s="83" t="b">
        <v>0</v>
      </c>
      <c r="AR1227" s="83" t="b">
        <v>1</v>
      </c>
      <c r="AS1227" s="83"/>
      <c r="AT1227" s="83">
        <v>2</v>
      </c>
      <c r="AU1227" s="88" t="s">
        <v>22157</v>
      </c>
      <c r="AV1227" s="83" t="b">
        <v>0</v>
      </c>
      <c r="AW1227" s="83" t="s">
        <v>22320</v>
      </c>
      <c r="AX1227" s="88" t="s">
        <v>23545</v>
      </c>
      <c r="AY1227" s="83" t="s">
        <v>66</v>
      </c>
      <c r="AZ1227" s="2"/>
      <c r="BA1227" s="3"/>
      <c r="BB1227" s="3"/>
      <c r="BC1227" s="3"/>
      <c r="BD1227" s="3"/>
    </row>
    <row r="1228" spans="1:56" x14ac:dyDescent="0.3">
      <c r="A1228" s="69" t="s">
        <v>1301</v>
      </c>
      <c r="B1228" s="70"/>
      <c r="C1228" s="70"/>
      <c r="D1228" s="71"/>
      <c r="E1228" s="73"/>
      <c r="F1228" s="109" t="s">
        <v>4061</v>
      </c>
      <c r="G1228" s="70"/>
      <c r="H1228" s="74"/>
      <c r="I1228" s="75"/>
      <c r="J1228" s="75"/>
      <c r="K1228" s="74" t="s">
        <v>25497</v>
      </c>
      <c r="L1228" s="78"/>
      <c r="M1228" s="79"/>
      <c r="N1228" s="79"/>
      <c r="O1228" s="80"/>
      <c r="P1228" s="81"/>
      <c r="Q1228" s="81"/>
      <c r="R1228" s="93"/>
      <c r="S1228" s="93"/>
      <c r="T1228" s="93"/>
      <c r="U1228" s="93"/>
      <c r="V1228" s="52"/>
      <c r="W1228" s="52"/>
      <c r="X1228" s="52"/>
      <c r="Y1228" s="52"/>
      <c r="Z1228" s="51"/>
      <c r="AA1228" s="76"/>
      <c r="AB1228" s="76"/>
      <c r="AC1228" s="77"/>
      <c r="AD1228" s="83" t="s">
        <v>17793</v>
      </c>
      <c r="AE1228" s="83">
        <v>150</v>
      </c>
      <c r="AF1228" s="83">
        <v>416</v>
      </c>
      <c r="AG1228" s="83">
        <v>15113</v>
      </c>
      <c r="AH1228" s="83">
        <v>426</v>
      </c>
      <c r="AI1228" s="83"/>
      <c r="AJ1228" s="83" t="s">
        <v>19351</v>
      </c>
      <c r="AK1228" s="83" t="s">
        <v>20171</v>
      </c>
      <c r="AL1228" s="83"/>
      <c r="AM1228" s="83"/>
      <c r="AN1228" s="85">
        <v>40827.829942129632</v>
      </c>
      <c r="AO1228" s="88" t="s">
        <v>21566</v>
      </c>
      <c r="AP1228" s="83" t="b">
        <v>0</v>
      </c>
      <c r="AQ1228" s="83" t="b">
        <v>0</v>
      </c>
      <c r="AR1228" s="83" t="b">
        <v>0</v>
      </c>
      <c r="AS1228" s="83"/>
      <c r="AT1228" s="83">
        <v>1</v>
      </c>
      <c r="AU1228" s="88" t="s">
        <v>22167</v>
      </c>
      <c r="AV1228" s="83" t="b">
        <v>0</v>
      </c>
      <c r="AW1228" s="83" t="s">
        <v>22320</v>
      </c>
      <c r="AX1228" s="88" t="s">
        <v>23546</v>
      </c>
      <c r="AY1228" s="83" t="s">
        <v>66</v>
      </c>
      <c r="AZ1228" s="2"/>
      <c r="BA1228" s="3"/>
      <c r="BB1228" s="3"/>
      <c r="BC1228" s="3"/>
      <c r="BD1228" s="3"/>
    </row>
    <row r="1229" spans="1:56" x14ac:dyDescent="0.3">
      <c r="A1229" s="69" t="s">
        <v>1302</v>
      </c>
      <c r="B1229" s="70"/>
      <c r="C1229" s="70"/>
      <c r="D1229" s="71"/>
      <c r="E1229" s="73"/>
      <c r="F1229" s="109" t="s">
        <v>4062</v>
      </c>
      <c r="G1229" s="70"/>
      <c r="H1229" s="74"/>
      <c r="I1229" s="75"/>
      <c r="J1229" s="75"/>
      <c r="K1229" s="74" t="s">
        <v>25498</v>
      </c>
      <c r="L1229" s="78"/>
      <c r="M1229" s="79"/>
      <c r="N1229" s="79"/>
      <c r="O1229" s="80"/>
      <c r="P1229" s="81"/>
      <c r="Q1229" s="81"/>
      <c r="R1229" s="93"/>
      <c r="S1229" s="93"/>
      <c r="T1229" s="93"/>
      <c r="U1229" s="93"/>
      <c r="V1229" s="52"/>
      <c r="W1229" s="52"/>
      <c r="X1229" s="52"/>
      <c r="Y1229" s="52"/>
      <c r="Z1229" s="51"/>
      <c r="AA1229" s="76"/>
      <c r="AB1229" s="76"/>
      <c r="AC1229" s="77"/>
      <c r="AD1229" s="83" t="s">
        <v>17794</v>
      </c>
      <c r="AE1229" s="83">
        <v>102</v>
      </c>
      <c r="AF1229" s="83">
        <v>816</v>
      </c>
      <c r="AG1229" s="83">
        <v>5565</v>
      </c>
      <c r="AH1229" s="83">
        <v>146</v>
      </c>
      <c r="AI1229" s="83"/>
      <c r="AJ1229" s="83" t="s">
        <v>19352</v>
      </c>
      <c r="AK1229" s="83"/>
      <c r="AL1229" s="83"/>
      <c r="AM1229" s="83"/>
      <c r="AN1229" s="85">
        <v>42616.299201388887</v>
      </c>
      <c r="AO1229" s="88" t="s">
        <v>21567</v>
      </c>
      <c r="AP1229" s="83" t="b">
        <v>1</v>
      </c>
      <c r="AQ1229" s="83" t="b">
        <v>0</v>
      </c>
      <c r="AR1229" s="83" t="b">
        <v>0</v>
      </c>
      <c r="AS1229" s="83"/>
      <c r="AT1229" s="83">
        <v>6</v>
      </c>
      <c r="AU1229" s="83"/>
      <c r="AV1229" s="83" t="b">
        <v>0</v>
      </c>
      <c r="AW1229" s="83" t="s">
        <v>22320</v>
      </c>
      <c r="AX1229" s="88" t="s">
        <v>23547</v>
      </c>
      <c r="AY1229" s="83" t="s">
        <v>66</v>
      </c>
      <c r="AZ1229" s="2"/>
      <c r="BA1229" s="3"/>
      <c r="BB1229" s="3"/>
      <c r="BC1229" s="3"/>
      <c r="BD1229" s="3"/>
    </row>
    <row r="1230" spans="1:56" x14ac:dyDescent="0.3">
      <c r="A1230" s="69" t="s">
        <v>2161</v>
      </c>
      <c r="B1230" s="70"/>
      <c r="C1230" s="70"/>
      <c r="D1230" s="71"/>
      <c r="E1230" s="73"/>
      <c r="F1230" s="109" t="s">
        <v>22262</v>
      </c>
      <c r="G1230" s="70"/>
      <c r="H1230" s="74"/>
      <c r="I1230" s="75"/>
      <c r="J1230" s="75"/>
      <c r="K1230" s="74" t="s">
        <v>25499</v>
      </c>
      <c r="L1230" s="78"/>
      <c r="M1230" s="79"/>
      <c r="N1230" s="79"/>
      <c r="O1230" s="80"/>
      <c r="P1230" s="81"/>
      <c r="Q1230" s="81"/>
      <c r="R1230" s="93"/>
      <c r="S1230" s="93"/>
      <c r="T1230" s="93"/>
      <c r="U1230" s="93"/>
      <c r="V1230" s="52"/>
      <c r="W1230" s="52"/>
      <c r="X1230" s="52"/>
      <c r="Y1230" s="52"/>
      <c r="Z1230" s="51"/>
      <c r="AA1230" s="76"/>
      <c r="AB1230" s="76"/>
      <c r="AC1230" s="77"/>
      <c r="AD1230" s="83" t="s">
        <v>17795</v>
      </c>
      <c r="AE1230" s="83">
        <v>309</v>
      </c>
      <c r="AF1230" s="83">
        <v>269309</v>
      </c>
      <c r="AG1230" s="83">
        <v>37780</v>
      </c>
      <c r="AH1230" s="83">
        <v>3926</v>
      </c>
      <c r="AI1230" s="83"/>
      <c r="AJ1230" s="83" t="s">
        <v>19353</v>
      </c>
      <c r="AK1230" s="83" t="s">
        <v>16561</v>
      </c>
      <c r="AL1230" s="88" t="s">
        <v>20505</v>
      </c>
      <c r="AM1230" s="83"/>
      <c r="AN1230" s="85">
        <v>40134.704884259256</v>
      </c>
      <c r="AO1230" s="88" t="s">
        <v>21568</v>
      </c>
      <c r="AP1230" s="83" t="b">
        <v>0</v>
      </c>
      <c r="AQ1230" s="83" t="b">
        <v>0</v>
      </c>
      <c r="AR1230" s="83" t="b">
        <v>1</v>
      </c>
      <c r="AS1230" s="83"/>
      <c r="AT1230" s="83">
        <v>335</v>
      </c>
      <c r="AU1230" s="88" t="s">
        <v>22173</v>
      </c>
      <c r="AV1230" s="83" t="b">
        <v>1</v>
      </c>
      <c r="AW1230" s="83" t="s">
        <v>22320</v>
      </c>
      <c r="AX1230" s="88" t="s">
        <v>23548</v>
      </c>
      <c r="AY1230" s="83" t="s">
        <v>65</v>
      </c>
      <c r="AZ1230" s="2"/>
      <c r="BA1230" s="3"/>
      <c r="BB1230" s="3"/>
      <c r="BC1230" s="3"/>
      <c r="BD1230" s="3"/>
    </row>
    <row r="1231" spans="1:56" x14ac:dyDescent="0.3">
      <c r="A1231" s="69" t="s">
        <v>1303</v>
      </c>
      <c r="B1231" s="70"/>
      <c r="C1231" s="70"/>
      <c r="D1231" s="71"/>
      <c r="E1231" s="73"/>
      <c r="F1231" s="109" t="s">
        <v>4063</v>
      </c>
      <c r="G1231" s="70"/>
      <c r="H1231" s="74"/>
      <c r="I1231" s="75"/>
      <c r="J1231" s="75"/>
      <c r="K1231" s="74" t="s">
        <v>25500</v>
      </c>
      <c r="L1231" s="78"/>
      <c r="M1231" s="79"/>
      <c r="N1231" s="79"/>
      <c r="O1231" s="80"/>
      <c r="P1231" s="81"/>
      <c r="Q1231" s="81"/>
      <c r="R1231" s="93"/>
      <c r="S1231" s="93"/>
      <c r="T1231" s="93"/>
      <c r="U1231" s="93"/>
      <c r="V1231" s="52"/>
      <c r="W1231" s="52"/>
      <c r="X1231" s="52"/>
      <c r="Y1231" s="52"/>
      <c r="Z1231" s="51"/>
      <c r="AA1231" s="76"/>
      <c r="AB1231" s="76"/>
      <c r="AC1231" s="77"/>
      <c r="AD1231" s="83" t="s">
        <v>17796</v>
      </c>
      <c r="AE1231" s="83">
        <v>49</v>
      </c>
      <c r="AF1231" s="83">
        <v>39</v>
      </c>
      <c r="AG1231" s="83">
        <v>389</v>
      </c>
      <c r="AH1231" s="83">
        <v>33</v>
      </c>
      <c r="AI1231" s="83"/>
      <c r="AJ1231" s="83" t="s">
        <v>19354</v>
      </c>
      <c r="AK1231" s="83" t="s">
        <v>20172</v>
      </c>
      <c r="AL1231" s="83"/>
      <c r="AM1231" s="83"/>
      <c r="AN1231" s="85">
        <v>43640.953298611108</v>
      </c>
      <c r="AO1231" s="88" t="s">
        <v>21569</v>
      </c>
      <c r="AP1231" s="83" t="b">
        <v>1</v>
      </c>
      <c r="AQ1231" s="83" t="b">
        <v>0</v>
      </c>
      <c r="AR1231" s="83" t="b">
        <v>0</v>
      </c>
      <c r="AS1231" s="83"/>
      <c r="AT1231" s="83">
        <v>0</v>
      </c>
      <c r="AU1231" s="83"/>
      <c r="AV1231" s="83" t="b">
        <v>0</v>
      </c>
      <c r="AW1231" s="83" t="s">
        <v>22320</v>
      </c>
      <c r="AX1231" s="88" t="s">
        <v>23549</v>
      </c>
      <c r="AY1231" s="83" t="s">
        <v>66</v>
      </c>
      <c r="AZ1231" s="2"/>
      <c r="BA1231" s="3"/>
      <c r="BB1231" s="3"/>
      <c r="BC1231" s="3"/>
      <c r="BD1231" s="3"/>
    </row>
    <row r="1232" spans="1:56" x14ac:dyDescent="0.3">
      <c r="A1232" s="69" t="s">
        <v>1397</v>
      </c>
      <c r="B1232" s="70"/>
      <c r="C1232" s="70"/>
      <c r="D1232" s="71"/>
      <c r="E1232" s="73"/>
      <c r="F1232" s="109" t="s">
        <v>22263</v>
      </c>
      <c r="G1232" s="70"/>
      <c r="H1232" s="74"/>
      <c r="I1232" s="75"/>
      <c r="J1232" s="75"/>
      <c r="K1232" s="74" t="s">
        <v>25501</v>
      </c>
      <c r="L1232" s="78"/>
      <c r="M1232" s="79"/>
      <c r="N1232" s="79"/>
      <c r="O1232" s="80"/>
      <c r="P1232" s="81"/>
      <c r="Q1232" s="81"/>
      <c r="R1232" s="93"/>
      <c r="S1232" s="93"/>
      <c r="T1232" s="93"/>
      <c r="U1232" s="93"/>
      <c r="V1232" s="52"/>
      <c r="W1232" s="52"/>
      <c r="X1232" s="52"/>
      <c r="Y1232" s="52"/>
      <c r="Z1232" s="51"/>
      <c r="AA1232" s="76"/>
      <c r="AB1232" s="76"/>
      <c r="AC1232" s="77"/>
      <c r="AD1232" s="83" t="s">
        <v>17797</v>
      </c>
      <c r="AE1232" s="83">
        <v>523</v>
      </c>
      <c r="AF1232" s="83">
        <v>134</v>
      </c>
      <c r="AG1232" s="83">
        <v>8500</v>
      </c>
      <c r="AH1232" s="83">
        <v>596</v>
      </c>
      <c r="AI1232" s="83"/>
      <c r="AJ1232" s="83" t="s">
        <v>19355</v>
      </c>
      <c r="AK1232" s="83" t="s">
        <v>20053</v>
      </c>
      <c r="AL1232" s="83"/>
      <c r="AM1232" s="83"/>
      <c r="AN1232" s="85">
        <v>42255.789166666669</v>
      </c>
      <c r="AO1232" s="88" t="s">
        <v>21570</v>
      </c>
      <c r="AP1232" s="83" t="b">
        <v>1</v>
      </c>
      <c r="AQ1232" s="83" t="b">
        <v>0</v>
      </c>
      <c r="AR1232" s="83" t="b">
        <v>0</v>
      </c>
      <c r="AS1232" s="83"/>
      <c r="AT1232" s="83">
        <v>1</v>
      </c>
      <c r="AU1232" s="88" t="s">
        <v>22157</v>
      </c>
      <c r="AV1232" s="83" t="b">
        <v>0</v>
      </c>
      <c r="AW1232" s="83" t="s">
        <v>22320</v>
      </c>
      <c r="AX1232" s="88" t="s">
        <v>23550</v>
      </c>
      <c r="AY1232" s="83" t="s">
        <v>66</v>
      </c>
      <c r="AZ1232" s="2"/>
      <c r="BA1232" s="3"/>
      <c r="BB1232" s="3"/>
      <c r="BC1232" s="3"/>
      <c r="BD1232" s="3"/>
    </row>
    <row r="1233" spans="1:56" x14ac:dyDescent="0.3">
      <c r="A1233" s="69" t="s">
        <v>1304</v>
      </c>
      <c r="B1233" s="70"/>
      <c r="C1233" s="70"/>
      <c r="D1233" s="71"/>
      <c r="E1233" s="73"/>
      <c r="F1233" s="109" t="s">
        <v>4064</v>
      </c>
      <c r="G1233" s="70"/>
      <c r="H1233" s="74"/>
      <c r="I1233" s="75"/>
      <c r="J1233" s="75"/>
      <c r="K1233" s="74" t="s">
        <v>25502</v>
      </c>
      <c r="L1233" s="78"/>
      <c r="M1233" s="79"/>
      <c r="N1233" s="79"/>
      <c r="O1233" s="80"/>
      <c r="P1233" s="81"/>
      <c r="Q1233" s="81"/>
      <c r="R1233" s="93"/>
      <c r="S1233" s="93"/>
      <c r="T1233" s="93"/>
      <c r="U1233" s="93"/>
      <c r="V1233" s="52"/>
      <c r="W1233" s="52"/>
      <c r="X1233" s="52"/>
      <c r="Y1233" s="52"/>
      <c r="Z1233" s="51"/>
      <c r="AA1233" s="76"/>
      <c r="AB1233" s="76"/>
      <c r="AC1233" s="77"/>
      <c r="AD1233" s="83" t="s">
        <v>17798</v>
      </c>
      <c r="AE1233" s="83">
        <v>165</v>
      </c>
      <c r="AF1233" s="83">
        <v>1961</v>
      </c>
      <c r="AG1233" s="83">
        <v>11002</v>
      </c>
      <c r="AH1233" s="83">
        <v>2492</v>
      </c>
      <c r="AI1233" s="83"/>
      <c r="AJ1233" s="83" t="s">
        <v>19356</v>
      </c>
      <c r="AK1233" s="83" t="s">
        <v>16561</v>
      </c>
      <c r="AL1233" s="83"/>
      <c r="AM1233" s="83"/>
      <c r="AN1233" s="85">
        <v>40790.299097222225</v>
      </c>
      <c r="AO1233" s="83"/>
      <c r="AP1233" s="83" t="b">
        <v>0</v>
      </c>
      <c r="AQ1233" s="83" t="b">
        <v>0</v>
      </c>
      <c r="AR1233" s="83" t="b">
        <v>1</v>
      </c>
      <c r="AS1233" s="83"/>
      <c r="AT1233" s="83">
        <v>5</v>
      </c>
      <c r="AU1233" s="88" t="s">
        <v>22166</v>
      </c>
      <c r="AV1233" s="83" t="b">
        <v>0</v>
      </c>
      <c r="AW1233" s="83" t="s">
        <v>22320</v>
      </c>
      <c r="AX1233" s="88" t="s">
        <v>23551</v>
      </c>
      <c r="AY1233" s="83" t="s">
        <v>66</v>
      </c>
      <c r="AZ1233" s="2"/>
      <c r="BA1233" s="3"/>
      <c r="BB1233" s="3"/>
      <c r="BC1233" s="3"/>
      <c r="BD1233" s="3"/>
    </row>
    <row r="1234" spans="1:56" x14ac:dyDescent="0.3">
      <c r="A1234" s="69" t="s">
        <v>1305</v>
      </c>
      <c r="B1234" s="70"/>
      <c r="C1234" s="70"/>
      <c r="D1234" s="71"/>
      <c r="E1234" s="73"/>
      <c r="F1234" s="109" t="s">
        <v>4065</v>
      </c>
      <c r="G1234" s="70"/>
      <c r="H1234" s="74"/>
      <c r="I1234" s="75"/>
      <c r="J1234" s="75"/>
      <c r="K1234" s="74" t="s">
        <v>25503</v>
      </c>
      <c r="L1234" s="78"/>
      <c r="M1234" s="79"/>
      <c r="N1234" s="79"/>
      <c r="O1234" s="80"/>
      <c r="P1234" s="81"/>
      <c r="Q1234" s="81"/>
      <c r="R1234" s="93"/>
      <c r="S1234" s="93"/>
      <c r="T1234" s="93"/>
      <c r="U1234" s="93"/>
      <c r="V1234" s="52"/>
      <c r="W1234" s="52"/>
      <c r="X1234" s="52"/>
      <c r="Y1234" s="52"/>
      <c r="Z1234" s="51"/>
      <c r="AA1234" s="76"/>
      <c r="AB1234" s="76"/>
      <c r="AC1234" s="77"/>
      <c r="AD1234" s="83" t="s">
        <v>17799</v>
      </c>
      <c r="AE1234" s="83">
        <v>164</v>
      </c>
      <c r="AF1234" s="83">
        <v>258</v>
      </c>
      <c r="AG1234" s="83">
        <v>7733</v>
      </c>
      <c r="AH1234" s="83">
        <v>344</v>
      </c>
      <c r="AI1234" s="83"/>
      <c r="AJ1234" s="83" t="s">
        <v>19357</v>
      </c>
      <c r="AK1234" s="83"/>
      <c r="AL1234" s="83"/>
      <c r="AM1234" s="83"/>
      <c r="AN1234" s="85">
        <v>40765.214930555558</v>
      </c>
      <c r="AO1234" s="88" t="s">
        <v>21571</v>
      </c>
      <c r="AP1234" s="83" t="b">
        <v>1</v>
      </c>
      <c r="AQ1234" s="83" t="b">
        <v>0</v>
      </c>
      <c r="AR1234" s="83" t="b">
        <v>0</v>
      </c>
      <c r="AS1234" s="83"/>
      <c r="AT1234" s="83">
        <v>2</v>
      </c>
      <c r="AU1234" s="88" t="s">
        <v>22157</v>
      </c>
      <c r="AV1234" s="83" t="b">
        <v>0</v>
      </c>
      <c r="AW1234" s="83" t="s">
        <v>22320</v>
      </c>
      <c r="AX1234" s="88" t="s">
        <v>23552</v>
      </c>
      <c r="AY1234" s="83" t="s">
        <v>66</v>
      </c>
      <c r="AZ1234" s="2"/>
      <c r="BA1234" s="3"/>
      <c r="BB1234" s="3"/>
      <c r="BC1234" s="3"/>
      <c r="BD1234" s="3"/>
    </row>
    <row r="1235" spans="1:56" x14ac:dyDescent="0.3">
      <c r="A1235" s="69" t="s">
        <v>1306</v>
      </c>
      <c r="B1235" s="70"/>
      <c r="C1235" s="70"/>
      <c r="D1235" s="71"/>
      <c r="E1235" s="73"/>
      <c r="F1235" s="109" t="s">
        <v>22264</v>
      </c>
      <c r="G1235" s="70"/>
      <c r="H1235" s="74"/>
      <c r="I1235" s="75"/>
      <c r="J1235" s="75"/>
      <c r="K1235" s="74" t="s">
        <v>25504</v>
      </c>
      <c r="L1235" s="78"/>
      <c r="M1235" s="79"/>
      <c r="N1235" s="79"/>
      <c r="O1235" s="80"/>
      <c r="P1235" s="81"/>
      <c r="Q1235" s="81"/>
      <c r="R1235" s="93"/>
      <c r="S1235" s="93"/>
      <c r="T1235" s="93"/>
      <c r="U1235" s="93"/>
      <c r="V1235" s="52"/>
      <c r="W1235" s="52"/>
      <c r="X1235" s="52"/>
      <c r="Y1235" s="52"/>
      <c r="Z1235" s="51"/>
      <c r="AA1235" s="76"/>
      <c r="AB1235" s="76"/>
      <c r="AC1235" s="77"/>
      <c r="AD1235" s="83" t="s">
        <v>17800</v>
      </c>
      <c r="AE1235" s="83">
        <v>162</v>
      </c>
      <c r="AF1235" s="83">
        <v>256</v>
      </c>
      <c r="AG1235" s="83">
        <v>6709</v>
      </c>
      <c r="AH1235" s="83">
        <v>9274</v>
      </c>
      <c r="AI1235" s="83"/>
      <c r="AJ1235" s="83" t="s">
        <v>19358</v>
      </c>
      <c r="AK1235" s="83" t="s">
        <v>18117</v>
      </c>
      <c r="AL1235" s="88" t="s">
        <v>20506</v>
      </c>
      <c r="AM1235" s="83"/>
      <c r="AN1235" s="85">
        <v>43432.474374999998</v>
      </c>
      <c r="AO1235" s="88" t="s">
        <v>21572</v>
      </c>
      <c r="AP1235" s="83" t="b">
        <v>1</v>
      </c>
      <c r="AQ1235" s="83" t="b">
        <v>0</v>
      </c>
      <c r="AR1235" s="83" t="b">
        <v>1</v>
      </c>
      <c r="AS1235" s="83"/>
      <c r="AT1235" s="83">
        <v>0</v>
      </c>
      <c r="AU1235" s="83"/>
      <c r="AV1235" s="83" t="b">
        <v>0</v>
      </c>
      <c r="AW1235" s="83" t="s">
        <v>22320</v>
      </c>
      <c r="AX1235" s="88" t="s">
        <v>23553</v>
      </c>
      <c r="AY1235" s="83" t="s">
        <v>66</v>
      </c>
      <c r="AZ1235" s="2"/>
      <c r="BA1235" s="3"/>
      <c r="BB1235" s="3"/>
      <c r="BC1235" s="3"/>
      <c r="BD1235" s="3"/>
    </row>
    <row r="1236" spans="1:56" x14ac:dyDescent="0.3">
      <c r="A1236" s="69" t="s">
        <v>1307</v>
      </c>
      <c r="B1236" s="70"/>
      <c r="C1236" s="70"/>
      <c r="D1236" s="71"/>
      <c r="E1236" s="73"/>
      <c r="F1236" s="109" t="s">
        <v>4066</v>
      </c>
      <c r="G1236" s="70"/>
      <c r="H1236" s="74"/>
      <c r="I1236" s="75"/>
      <c r="J1236" s="75"/>
      <c r="K1236" s="74" t="s">
        <v>25505</v>
      </c>
      <c r="L1236" s="78"/>
      <c r="M1236" s="79"/>
      <c r="N1236" s="79"/>
      <c r="O1236" s="80"/>
      <c r="P1236" s="81"/>
      <c r="Q1236" s="81"/>
      <c r="R1236" s="93"/>
      <c r="S1236" s="93"/>
      <c r="T1236" s="93"/>
      <c r="U1236" s="93"/>
      <c r="V1236" s="52"/>
      <c r="W1236" s="52"/>
      <c r="X1236" s="52"/>
      <c r="Y1236" s="52"/>
      <c r="Z1236" s="51"/>
      <c r="AA1236" s="76"/>
      <c r="AB1236" s="76"/>
      <c r="AC1236" s="77"/>
      <c r="AD1236" s="83" t="s">
        <v>17801</v>
      </c>
      <c r="AE1236" s="83">
        <v>134</v>
      </c>
      <c r="AF1236" s="83">
        <v>298</v>
      </c>
      <c r="AG1236" s="83">
        <v>2898</v>
      </c>
      <c r="AH1236" s="83">
        <v>201</v>
      </c>
      <c r="AI1236" s="83"/>
      <c r="AJ1236" s="83" t="s">
        <v>19359</v>
      </c>
      <c r="AK1236" s="83"/>
      <c r="AL1236" s="88" t="s">
        <v>20507</v>
      </c>
      <c r="AM1236" s="83"/>
      <c r="AN1236" s="85">
        <v>42908.182905092595</v>
      </c>
      <c r="AO1236" s="88" t="s">
        <v>21573</v>
      </c>
      <c r="AP1236" s="83" t="b">
        <v>1</v>
      </c>
      <c r="AQ1236" s="83" t="b">
        <v>0</v>
      </c>
      <c r="AR1236" s="83" t="b">
        <v>1</v>
      </c>
      <c r="AS1236" s="83"/>
      <c r="AT1236" s="83">
        <v>0</v>
      </c>
      <c r="AU1236" s="83"/>
      <c r="AV1236" s="83" t="b">
        <v>0</v>
      </c>
      <c r="AW1236" s="83" t="s">
        <v>22320</v>
      </c>
      <c r="AX1236" s="88" t="s">
        <v>23554</v>
      </c>
      <c r="AY1236" s="83" t="s">
        <v>66</v>
      </c>
      <c r="AZ1236" s="2"/>
      <c r="BA1236" s="3"/>
      <c r="BB1236" s="3"/>
      <c r="BC1236" s="3"/>
      <c r="BD1236" s="3"/>
    </row>
    <row r="1237" spans="1:56" x14ac:dyDescent="0.3">
      <c r="A1237" s="69" t="s">
        <v>1308</v>
      </c>
      <c r="B1237" s="70"/>
      <c r="C1237" s="70"/>
      <c r="D1237" s="71"/>
      <c r="E1237" s="73"/>
      <c r="F1237" s="109" t="s">
        <v>4067</v>
      </c>
      <c r="G1237" s="70"/>
      <c r="H1237" s="74"/>
      <c r="I1237" s="75"/>
      <c r="J1237" s="75"/>
      <c r="K1237" s="74" t="s">
        <v>25506</v>
      </c>
      <c r="L1237" s="78"/>
      <c r="M1237" s="79"/>
      <c r="N1237" s="79"/>
      <c r="O1237" s="80"/>
      <c r="P1237" s="81"/>
      <c r="Q1237" s="81"/>
      <c r="R1237" s="93"/>
      <c r="S1237" s="93"/>
      <c r="T1237" s="93"/>
      <c r="U1237" s="93"/>
      <c r="V1237" s="52"/>
      <c r="W1237" s="52"/>
      <c r="X1237" s="52"/>
      <c r="Y1237" s="52"/>
      <c r="Z1237" s="51"/>
      <c r="AA1237" s="76"/>
      <c r="AB1237" s="76"/>
      <c r="AC1237" s="77"/>
      <c r="AD1237" s="83" t="s">
        <v>17802</v>
      </c>
      <c r="AE1237" s="83">
        <v>463</v>
      </c>
      <c r="AF1237" s="83">
        <v>643</v>
      </c>
      <c r="AG1237" s="83">
        <v>16839</v>
      </c>
      <c r="AH1237" s="83">
        <v>14988</v>
      </c>
      <c r="AI1237" s="83"/>
      <c r="AJ1237" s="83" t="s">
        <v>19360</v>
      </c>
      <c r="AK1237" s="83"/>
      <c r="AL1237" s="83"/>
      <c r="AM1237" s="83"/>
      <c r="AN1237" s="85">
        <v>43412.861724537041</v>
      </c>
      <c r="AO1237" s="88" t="s">
        <v>21574</v>
      </c>
      <c r="AP1237" s="83" t="b">
        <v>1</v>
      </c>
      <c r="AQ1237" s="83" t="b">
        <v>0</v>
      </c>
      <c r="AR1237" s="83" t="b">
        <v>0</v>
      </c>
      <c r="AS1237" s="83"/>
      <c r="AT1237" s="83">
        <v>0</v>
      </c>
      <c r="AU1237" s="83"/>
      <c r="AV1237" s="83" t="b">
        <v>0</v>
      </c>
      <c r="AW1237" s="83" t="s">
        <v>22320</v>
      </c>
      <c r="AX1237" s="88" t="s">
        <v>23555</v>
      </c>
      <c r="AY1237" s="83" t="s">
        <v>66</v>
      </c>
      <c r="AZ1237" s="2"/>
      <c r="BA1237" s="3"/>
      <c r="BB1237" s="3"/>
      <c r="BC1237" s="3"/>
      <c r="BD1237" s="3"/>
    </row>
    <row r="1238" spans="1:56" x14ac:dyDescent="0.3">
      <c r="A1238" s="69" t="s">
        <v>1309</v>
      </c>
      <c r="B1238" s="70"/>
      <c r="C1238" s="70"/>
      <c r="D1238" s="71"/>
      <c r="E1238" s="73"/>
      <c r="F1238" s="109" t="s">
        <v>22265</v>
      </c>
      <c r="G1238" s="70"/>
      <c r="H1238" s="74"/>
      <c r="I1238" s="75"/>
      <c r="J1238" s="75"/>
      <c r="K1238" s="74" t="s">
        <v>25507</v>
      </c>
      <c r="L1238" s="78"/>
      <c r="M1238" s="79"/>
      <c r="N1238" s="79"/>
      <c r="O1238" s="80"/>
      <c r="P1238" s="81"/>
      <c r="Q1238" s="81"/>
      <c r="R1238" s="93"/>
      <c r="S1238" s="93"/>
      <c r="T1238" s="93"/>
      <c r="U1238" s="93"/>
      <c r="V1238" s="52"/>
      <c r="W1238" s="52"/>
      <c r="X1238" s="52"/>
      <c r="Y1238" s="52"/>
      <c r="Z1238" s="51"/>
      <c r="AA1238" s="76"/>
      <c r="AB1238" s="76"/>
      <c r="AC1238" s="77"/>
      <c r="AD1238" s="83" t="s">
        <v>17803</v>
      </c>
      <c r="AE1238" s="83">
        <v>2305</v>
      </c>
      <c r="AF1238" s="83">
        <v>1323</v>
      </c>
      <c r="AG1238" s="83">
        <v>673</v>
      </c>
      <c r="AH1238" s="83">
        <v>156</v>
      </c>
      <c r="AI1238" s="83"/>
      <c r="AJ1238" s="83" t="s">
        <v>19361</v>
      </c>
      <c r="AK1238" s="83"/>
      <c r="AL1238" s="83"/>
      <c r="AM1238" s="83"/>
      <c r="AN1238" s="85">
        <v>43817.969907407409</v>
      </c>
      <c r="AO1238" s="83"/>
      <c r="AP1238" s="83" t="b">
        <v>1</v>
      </c>
      <c r="AQ1238" s="83" t="b">
        <v>0</v>
      </c>
      <c r="AR1238" s="83" t="b">
        <v>0</v>
      </c>
      <c r="AS1238" s="83"/>
      <c r="AT1238" s="83">
        <v>0</v>
      </c>
      <c r="AU1238" s="83"/>
      <c r="AV1238" s="83" t="b">
        <v>0</v>
      </c>
      <c r="AW1238" s="83" t="s">
        <v>22320</v>
      </c>
      <c r="AX1238" s="88" t="s">
        <v>23556</v>
      </c>
      <c r="AY1238" s="83" t="s">
        <v>66</v>
      </c>
      <c r="AZ1238" s="2"/>
      <c r="BA1238" s="3"/>
      <c r="BB1238" s="3"/>
      <c r="BC1238" s="3"/>
      <c r="BD1238" s="3"/>
    </row>
    <row r="1239" spans="1:56" x14ac:dyDescent="0.3">
      <c r="A1239" s="69" t="s">
        <v>1310</v>
      </c>
      <c r="B1239" s="70"/>
      <c r="C1239" s="70"/>
      <c r="D1239" s="71"/>
      <c r="E1239" s="73"/>
      <c r="F1239" s="109" t="s">
        <v>4068</v>
      </c>
      <c r="G1239" s="70"/>
      <c r="H1239" s="74"/>
      <c r="I1239" s="75"/>
      <c r="J1239" s="75"/>
      <c r="K1239" s="74" t="s">
        <v>25508</v>
      </c>
      <c r="L1239" s="78"/>
      <c r="M1239" s="79"/>
      <c r="N1239" s="79"/>
      <c r="O1239" s="80"/>
      <c r="P1239" s="81"/>
      <c r="Q1239" s="81"/>
      <c r="R1239" s="93"/>
      <c r="S1239" s="93"/>
      <c r="T1239" s="93"/>
      <c r="U1239" s="93"/>
      <c r="V1239" s="52"/>
      <c r="W1239" s="52"/>
      <c r="X1239" s="52"/>
      <c r="Y1239" s="52"/>
      <c r="Z1239" s="51"/>
      <c r="AA1239" s="76"/>
      <c r="AB1239" s="76"/>
      <c r="AC1239" s="77"/>
      <c r="AD1239" s="83" t="s">
        <v>17804</v>
      </c>
      <c r="AE1239" s="83">
        <v>606</v>
      </c>
      <c r="AF1239" s="83">
        <v>352</v>
      </c>
      <c r="AG1239" s="83">
        <v>24620</v>
      </c>
      <c r="AH1239" s="83">
        <v>55372</v>
      </c>
      <c r="AI1239" s="83"/>
      <c r="AJ1239" s="83" t="s">
        <v>19362</v>
      </c>
      <c r="AK1239" s="83"/>
      <c r="AL1239" s="83"/>
      <c r="AM1239" s="83"/>
      <c r="AN1239" s="85">
        <v>41418.694594907407</v>
      </c>
      <c r="AO1239" s="83"/>
      <c r="AP1239" s="83" t="b">
        <v>1</v>
      </c>
      <c r="AQ1239" s="83" t="b">
        <v>0</v>
      </c>
      <c r="AR1239" s="83" t="b">
        <v>1</v>
      </c>
      <c r="AS1239" s="83"/>
      <c r="AT1239" s="83">
        <v>0</v>
      </c>
      <c r="AU1239" s="88" t="s">
        <v>22157</v>
      </c>
      <c r="AV1239" s="83" t="b">
        <v>0</v>
      </c>
      <c r="AW1239" s="83" t="s">
        <v>22320</v>
      </c>
      <c r="AX1239" s="88" t="s">
        <v>23557</v>
      </c>
      <c r="AY1239" s="83" t="s">
        <v>66</v>
      </c>
      <c r="AZ1239" s="2"/>
      <c r="BA1239" s="3"/>
      <c r="BB1239" s="3"/>
      <c r="BC1239" s="3"/>
      <c r="BD1239" s="3"/>
    </row>
    <row r="1240" spans="1:56" x14ac:dyDescent="0.3">
      <c r="A1240" s="69" t="s">
        <v>1311</v>
      </c>
      <c r="B1240" s="70"/>
      <c r="C1240" s="70"/>
      <c r="D1240" s="71"/>
      <c r="E1240" s="73"/>
      <c r="F1240" s="109" t="s">
        <v>4069</v>
      </c>
      <c r="G1240" s="70"/>
      <c r="H1240" s="74"/>
      <c r="I1240" s="75"/>
      <c r="J1240" s="75"/>
      <c r="K1240" s="74" t="s">
        <v>25509</v>
      </c>
      <c r="L1240" s="78"/>
      <c r="M1240" s="79"/>
      <c r="N1240" s="79"/>
      <c r="O1240" s="80"/>
      <c r="P1240" s="81"/>
      <c r="Q1240" s="81"/>
      <c r="R1240" s="93"/>
      <c r="S1240" s="93"/>
      <c r="T1240" s="93"/>
      <c r="U1240" s="93"/>
      <c r="V1240" s="52"/>
      <c r="W1240" s="52"/>
      <c r="X1240" s="52"/>
      <c r="Y1240" s="52"/>
      <c r="Z1240" s="51"/>
      <c r="AA1240" s="76"/>
      <c r="AB1240" s="76"/>
      <c r="AC1240" s="77"/>
      <c r="AD1240" s="83" t="s">
        <v>17805</v>
      </c>
      <c r="AE1240" s="83">
        <v>175</v>
      </c>
      <c r="AF1240" s="83">
        <v>17</v>
      </c>
      <c r="AG1240" s="83">
        <v>759</v>
      </c>
      <c r="AH1240" s="83">
        <v>212</v>
      </c>
      <c r="AI1240" s="83"/>
      <c r="AJ1240" s="83" t="s">
        <v>19363</v>
      </c>
      <c r="AK1240" s="83"/>
      <c r="AL1240" s="83"/>
      <c r="AM1240" s="83"/>
      <c r="AN1240" s="85">
        <v>43743.556967592594</v>
      </c>
      <c r="AO1240" s="88" t="s">
        <v>21575</v>
      </c>
      <c r="AP1240" s="83" t="b">
        <v>1</v>
      </c>
      <c r="AQ1240" s="83" t="b">
        <v>0</v>
      </c>
      <c r="AR1240" s="83" t="b">
        <v>0</v>
      </c>
      <c r="AS1240" s="83"/>
      <c r="AT1240" s="83">
        <v>0</v>
      </c>
      <c r="AU1240" s="83"/>
      <c r="AV1240" s="83" t="b">
        <v>0</v>
      </c>
      <c r="AW1240" s="83" t="s">
        <v>22320</v>
      </c>
      <c r="AX1240" s="88" t="s">
        <v>23558</v>
      </c>
      <c r="AY1240" s="83" t="s">
        <v>66</v>
      </c>
      <c r="AZ1240" s="2"/>
      <c r="BA1240" s="3"/>
      <c r="BB1240" s="3"/>
      <c r="BC1240" s="3"/>
      <c r="BD1240" s="3"/>
    </row>
    <row r="1241" spans="1:56" x14ac:dyDescent="0.3">
      <c r="A1241" s="69" t="s">
        <v>1312</v>
      </c>
      <c r="B1241" s="70"/>
      <c r="C1241" s="70"/>
      <c r="D1241" s="71"/>
      <c r="E1241" s="73"/>
      <c r="F1241" s="109" t="s">
        <v>4070</v>
      </c>
      <c r="G1241" s="70"/>
      <c r="H1241" s="74"/>
      <c r="I1241" s="75"/>
      <c r="J1241" s="75"/>
      <c r="K1241" s="74" t="s">
        <v>25510</v>
      </c>
      <c r="L1241" s="78"/>
      <c r="M1241" s="79"/>
      <c r="N1241" s="79"/>
      <c r="O1241" s="80"/>
      <c r="P1241" s="81"/>
      <c r="Q1241" s="81"/>
      <c r="R1241" s="93"/>
      <c r="S1241" s="93"/>
      <c r="T1241" s="93"/>
      <c r="U1241" s="93"/>
      <c r="V1241" s="52"/>
      <c r="W1241" s="52"/>
      <c r="X1241" s="52"/>
      <c r="Y1241" s="52"/>
      <c r="Z1241" s="51"/>
      <c r="AA1241" s="76"/>
      <c r="AB1241" s="76"/>
      <c r="AC1241" s="77"/>
      <c r="AD1241" s="83" t="s">
        <v>17806</v>
      </c>
      <c r="AE1241" s="83">
        <v>278</v>
      </c>
      <c r="AF1241" s="83">
        <v>235</v>
      </c>
      <c r="AG1241" s="83">
        <v>3223</v>
      </c>
      <c r="AH1241" s="83">
        <v>2765</v>
      </c>
      <c r="AI1241" s="83"/>
      <c r="AJ1241" s="83" t="s">
        <v>18716</v>
      </c>
      <c r="AK1241" s="83"/>
      <c r="AL1241" s="83"/>
      <c r="AM1241" s="83"/>
      <c r="AN1241" s="85">
        <v>43742.771828703706</v>
      </c>
      <c r="AO1241" s="88" t="s">
        <v>21576</v>
      </c>
      <c r="AP1241" s="83" t="b">
        <v>1</v>
      </c>
      <c r="AQ1241" s="83" t="b">
        <v>0</v>
      </c>
      <c r="AR1241" s="83" t="b">
        <v>0</v>
      </c>
      <c r="AS1241" s="83"/>
      <c r="AT1241" s="83">
        <v>1</v>
      </c>
      <c r="AU1241" s="83"/>
      <c r="AV1241" s="83" t="b">
        <v>0</v>
      </c>
      <c r="AW1241" s="83" t="s">
        <v>22320</v>
      </c>
      <c r="AX1241" s="88" t="s">
        <v>23559</v>
      </c>
      <c r="AY1241" s="83" t="s">
        <v>66</v>
      </c>
      <c r="AZ1241" s="2"/>
      <c r="BA1241" s="3"/>
      <c r="BB1241" s="3"/>
      <c r="BC1241" s="3"/>
      <c r="BD1241" s="3"/>
    </row>
    <row r="1242" spans="1:56" x14ac:dyDescent="0.3">
      <c r="A1242" s="69" t="s">
        <v>1313</v>
      </c>
      <c r="B1242" s="70"/>
      <c r="C1242" s="70"/>
      <c r="D1242" s="71"/>
      <c r="E1242" s="73"/>
      <c r="F1242" s="109" t="s">
        <v>4071</v>
      </c>
      <c r="G1242" s="70"/>
      <c r="H1242" s="74"/>
      <c r="I1242" s="75"/>
      <c r="J1242" s="75"/>
      <c r="K1242" s="74" t="s">
        <v>25511</v>
      </c>
      <c r="L1242" s="78"/>
      <c r="M1242" s="79"/>
      <c r="N1242" s="79"/>
      <c r="O1242" s="80"/>
      <c r="P1242" s="81"/>
      <c r="Q1242" s="81"/>
      <c r="R1242" s="93"/>
      <c r="S1242" s="93"/>
      <c r="T1242" s="93"/>
      <c r="U1242" s="93"/>
      <c r="V1242" s="52"/>
      <c r="W1242" s="52"/>
      <c r="X1242" s="52"/>
      <c r="Y1242" s="52"/>
      <c r="Z1242" s="51"/>
      <c r="AA1242" s="76"/>
      <c r="AB1242" s="76"/>
      <c r="AC1242" s="77"/>
      <c r="AD1242" s="83" t="s">
        <v>17807</v>
      </c>
      <c r="AE1242" s="83">
        <v>254</v>
      </c>
      <c r="AF1242" s="83">
        <v>175</v>
      </c>
      <c r="AG1242" s="83">
        <v>8895</v>
      </c>
      <c r="AH1242" s="83">
        <v>2859</v>
      </c>
      <c r="AI1242" s="83"/>
      <c r="AJ1242" s="83" t="s">
        <v>19364</v>
      </c>
      <c r="AK1242" s="83" t="s">
        <v>20129</v>
      </c>
      <c r="AL1242" s="83"/>
      <c r="AM1242" s="83"/>
      <c r="AN1242" s="85">
        <v>40786.935104166667</v>
      </c>
      <c r="AO1242" s="88" t="s">
        <v>21577</v>
      </c>
      <c r="AP1242" s="83" t="b">
        <v>1</v>
      </c>
      <c r="AQ1242" s="83" t="b">
        <v>0</v>
      </c>
      <c r="AR1242" s="83" t="b">
        <v>0</v>
      </c>
      <c r="AS1242" s="83"/>
      <c r="AT1242" s="83">
        <v>0</v>
      </c>
      <c r="AU1242" s="88" t="s">
        <v>22157</v>
      </c>
      <c r="AV1242" s="83" t="b">
        <v>0</v>
      </c>
      <c r="AW1242" s="83" t="s">
        <v>22320</v>
      </c>
      <c r="AX1242" s="88" t="s">
        <v>23560</v>
      </c>
      <c r="AY1242" s="83" t="s">
        <v>66</v>
      </c>
      <c r="AZ1242" s="2"/>
      <c r="BA1242" s="3"/>
      <c r="BB1242" s="3"/>
      <c r="BC1242" s="3"/>
      <c r="BD1242" s="3"/>
    </row>
    <row r="1243" spans="1:56" x14ac:dyDescent="0.3">
      <c r="A1243" s="69" t="s">
        <v>1634</v>
      </c>
      <c r="B1243" s="70"/>
      <c r="C1243" s="70"/>
      <c r="D1243" s="71"/>
      <c r="E1243" s="73"/>
      <c r="F1243" s="109" t="s">
        <v>4361</v>
      </c>
      <c r="G1243" s="70"/>
      <c r="H1243" s="74"/>
      <c r="I1243" s="75"/>
      <c r="J1243" s="75"/>
      <c r="K1243" s="74" t="s">
        <v>25512</v>
      </c>
      <c r="L1243" s="78"/>
      <c r="M1243" s="79"/>
      <c r="N1243" s="79"/>
      <c r="O1243" s="80"/>
      <c r="P1243" s="81"/>
      <c r="Q1243" s="81"/>
      <c r="R1243" s="93"/>
      <c r="S1243" s="93"/>
      <c r="T1243" s="93"/>
      <c r="U1243" s="93"/>
      <c r="V1243" s="52"/>
      <c r="W1243" s="52"/>
      <c r="X1243" s="52"/>
      <c r="Y1243" s="52"/>
      <c r="Z1243" s="51"/>
      <c r="AA1243" s="76"/>
      <c r="AB1243" s="76"/>
      <c r="AC1243" s="77"/>
      <c r="AD1243" s="83" t="s">
        <v>17808</v>
      </c>
      <c r="AE1243" s="83">
        <v>204</v>
      </c>
      <c r="AF1243" s="83">
        <v>647</v>
      </c>
      <c r="AG1243" s="83">
        <v>800</v>
      </c>
      <c r="AH1243" s="83">
        <v>630</v>
      </c>
      <c r="AI1243" s="83"/>
      <c r="AJ1243" s="83" t="s">
        <v>19365</v>
      </c>
      <c r="AK1243" s="83"/>
      <c r="AL1243" s="83"/>
      <c r="AM1243" s="83"/>
      <c r="AN1243" s="85">
        <v>40898.930312500001</v>
      </c>
      <c r="AO1243" s="88" t="s">
        <v>21578</v>
      </c>
      <c r="AP1243" s="83" t="b">
        <v>0</v>
      </c>
      <c r="AQ1243" s="83" t="b">
        <v>0</v>
      </c>
      <c r="AR1243" s="83" t="b">
        <v>1</v>
      </c>
      <c r="AS1243" s="83"/>
      <c r="AT1243" s="83">
        <v>1</v>
      </c>
      <c r="AU1243" s="88" t="s">
        <v>22157</v>
      </c>
      <c r="AV1243" s="83" t="b">
        <v>0</v>
      </c>
      <c r="AW1243" s="83" t="s">
        <v>22320</v>
      </c>
      <c r="AX1243" s="88" t="s">
        <v>23561</v>
      </c>
      <c r="AY1243" s="83" t="s">
        <v>66</v>
      </c>
      <c r="AZ1243" s="2"/>
      <c r="BA1243" s="3"/>
      <c r="BB1243" s="3"/>
      <c r="BC1243" s="3"/>
      <c r="BD1243" s="3"/>
    </row>
    <row r="1244" spans="1:56" x14ac:dyDescent="0.3">
      <c r="A1244" s="69" t="s">
        <v>1314</v>
      </c>
      <c r="B1244" s="70"/>
      <c r="C1244" s="70"/>
      <c r="D1244" s="71"/>
      <c r="E1244" s="73"/>
      <c r="F1244" s="109" t="s">
        <v>4072</v>
      </c>
      <c r="G1244" s="70"/>
      <c r="H1244" s="74"/>
      <c r="I1244" s="75"/>
      <c r="J1244" s="75"/>
      <c r="K1244" s="74" t="s">
        <v>25513</v>
      </c>
      <c r="L1244" s="78"/>
      <c r="M1244" s="79"/>
      <c r="N1244" s="79"/>
      <c r="O1244" s="80"/>
      <c r="P1244" s="81"/>
      <c r="Q1244" s="81"/>
      <c r="R1244" s="93"/>
      <c r="S1244" s="93"/>
      <c r="T1244" s="93"/>
      <c r="U1244" s="93"/>
      <c r="V1244" s="52"/>
      <c r="W1244" s="52"/>
      <c r="X1244" s="52"/>
      <c r="Y1244" s="52"/>
      <c r="Z1244" s="51"/>
      <c r="AA1244" s="76"/>
      <c r="AB1244" s="76"/>
      <c r="AC1244" s="77"/>
      <c r="AD1244" s="83" t="s">
        <v>17809</v>
      </c>
      <c r="AE1244" s="83">
        <v>693</v>
      </c>
      <c r="AF1244" s="83">
        <v>7877</v>
      </c>
      <c r="AG1244" s="83">
        <v>18792</v>
      </c>
      <c r="AH1244" s="83">
        <v>1938</v>
      </c>
      <c r="AI1244" s="83"/>
      <c r="AJ1244" s="83" t="s">
        <v>19366</v>
      </c>
      <c r="AK1244" s="83" t="s">
        <v>19896</v>
      </c>
      <c r="AL1244" s="83"/>
      <c r="AM1244" s="83"/>
      <c r="AN1244" s="85">
        <v>42862.506203703706</v>
      </c>
      <c r="AO1244" s="88" t="s">
        <v>21579</v>
      </c>
      <c r="AP1244" s="83" t="b">
        <v>1</v>
      </c>
      <c r="AQ1244" s="83" t="b">
        <v>0</v>
      </c>
      <c r="AR1244" s="83" t="b">
        <v>0</v>
      </c>
      <c r="AS1244" s="83"/>
      <c r="AT1244" s="83">
        <v>34</v>
      </c>
      <c r="AU1244" s="83"/>
      <c r="AV1244" s="83" t="b">
        <v>0</v>
      </c>
      <c r="AW1244" s="83" t="s">
        <v>22320</v>
      </c>
      <c r="AX1244" s="88" t="s">
        <v>23562</v>
      </c>
      <c r="AY1244" s="83" t="s">
        <v>66</v>
      </c>
      <c r="AZ1244" s="2"/>
      <c r="BA1244" s="3"/>
      <c r="BB1244" s="3"/>
      <c r="BC1244" s="3"/>
      <c r="BD1244" s="3"/>
    </row>
    <row r="1245" spans="1:56" x14ac:dyDescent="0.3">
      <c r="A1245" s="69" t="s">
        <v>1315</v>
      </c>
      <c r="B1245" s="70"/>
      <c r="C1245" s="70"/>
      <c r="D1245" s="71"/>
      <c r="E1245" s="73"/>
      <c r="F1245" s="109" t="s">
        <v>4073</v>
      </c>
      <c r="G1245" s="70"/>
      <c r="H1245" s="74"/>
      <c r="I1245" s="75"/>
      <c r="J1245" s="75"/>
      <c r="K1245" s="74" t="s">
        <v>25514</v>
      </c>
      <c r="L1245" s="78"/>
      <c r="M1245" s="79"/>
      <c r="N1245" s="79"/>
      <c r="O1245" s="80"/>
      <c r="P1245" s="81"/>
      <c r="Q1245" s="81"/>
      <c r="R1245" s="93"/>
      <c r="S1245" s="93"/>
      <c r="T1245" s="93"/>
      <c r="U1245" s="93"/>
      <c r="V1245" s="52"/>
      <c r="W1245" s="52"/>
      <c r="X1245" s="52"/>
      <c r="Y1245" s="52"/>
      <c r="Z1245" s="51"/>
      <c r="AA1245" s="76"/>
      <c r="AB1245" s="76"/>
      <c r="AC1245" s="77"/>
      <c r="AD1245" s="83" t="s">
        <v>17810</v>
      </c>
      <c r="AE1245" s="83">
        <v>491</v>
      </c>
      <c r="AF1245" s="83">
        <v>531</v>
      </c>
      <c r="AG1245" s="83">
        <v>14482</v>
      </c>
      <c r="AH1245" s="83">
        <v>8331</v>
      </c>
      <c r="AI1245" s="83"/>
      <c r="AJ1245" s="83" t="s">
        <v>19367</v>
      </c>
      <c r="AK1245" s="83" t="s">
        <v>19894</v>
      </c>
      <c r="AL1245" s="83"/>
      <c r="AM1245" s="83"/>
      <c r="AN1245" s="85">
        <v>41224.26494212963</v>
      </c>
      <c r="AO1245" s="88" t="s">
        <v>21580</v>
      </c>
      <c r="AP1245" s="83" t="b">
        <v>1</v>
      </c>
      <c r="AQ1245" s="83" t="b">
        <v>0</v>
      </c>
      <c r="AR1245" s="83" t="b">
        <v>1</v>
      </c>
      <c r="AS1245" s="83"/>
      <c r="AT1245" s="83">
        <v>1</v>
      </c>
      <c r="AU1245" s="88" t="s">
        <v>22157</v>
      </c>
      <c r="AV1245" s="83" t="b">
        <v>0</v>
      </c>
      <c r="AW1245" s="83" t="s">
        <v>22320</v>
      </c>
      <c r="AX1245" s="88" t="s">
        <v>23563</v>
      </c>
      <c r="AY1245" s="83" t="s">
        <v>66</v>
      </c>
      <c r="AZ1245" s="2"/>
      <c r="BA1245" s="3"/>
      <c r="BB1245" s="3"/>
      <c r="BC1245" s="3"/>
      <c r="BD1245" s="3"/>
    </row>
    <row r="1246" spans="1:56" x14ac:dyDescent="0.3">
      <c r="A1246" s="69" t="s">
        <v>1317</v>
      </c>
      <c r="B1246" s="70"/>
      <c r="C1246" s="70"/>
      <c r="D1246" s="71"/>
      <c r="E1246" s="73"/>
      <c r="F1246" s="109" t="s">
        <v>4075</v>
      </c>
      <c r="G1246" s="70"/>
      <c r="H1246" s="74"/>
      <c r="I1246" s="75"/>
      <c r="J1246" s="75"/>
      <c r="K1246" s="74" t="s">
        <v>25515</v>
      </c>
      <c r="L1246" s="78"/>
      <c r="M1246" s="79"/>
      <c r="N1246" s="79"/>
      <c r="O1246" s="80"/>
      <c r="P1246" s="81"/>
      <c r="Q1246" s="81"/>
      <c r="R1246" s="93"/>
      <c r="S1246" s="93"/>
      <c r="T1246" s="93"/>
      <c r="U1246" s="93"/>
      <c r="V1246" s="52"/>
      <c r="W1246" s="52"/>
      <c r="X1246" s="52"/>
      <c r="Y1246" s="52"/>
      <c r="Z1246" s="51"/>
      <c r="AA1246" s="76"/>
      <c r="AB1246" s="76"/>
      <c r="AC1246" s="77"/>
      <c r="AD1246" s="83" t="s">
        <v>17811</v>
      </c>
      <c r="AE1246" s="83">
        <v>61</v>
      </c>
      <c r="AF1246" s="83">
        <v>71</v>
      </c>
      <c r="AG1246" s="83">
        <v>3545</v>
      </c>
      <c r="AH1246" s="83">
        <v>439</v>
      </c>
      <c r="AI1246" s="83"/>
      <c r="AJ1246" s="83"/>
      <c r="AK1246" s="83" t="s">
        <v>20048</v>
      </c>
      <c r="AL1246" s="83"/>
      <c r="AM1246" s="83"/>
      <c r="AN1246" s="85">
        <v>42940.9846412037</v>
      </c>
      <c r="AO1246" s="88" t="s">
        <v>21581</v>
      </c>
      <c r="AP1246" s="83" t="b">
        <v>1</v>
      </c>
      <c r="AQ1246" s="83" t="b">
        <v>0</v>
      </c>
      <c r="AR1246" s="83" t="b">
        <v>0</v>
      </c>
      <c r="AS1246" s="83"/>
      <c r="AT1246" s="83">
        <v>0</v>
      </c>
      <c r="AU1246" s="83"/>
      <c r="AV1246" s="83" t="b">
        <v>0</v>
      </c>
      <c r="AW1246" s="83" t="s">
        <v>22320</v>
      </c>
      <c r="AX1246" s="88" t="s">
        <v>23564</v>
      </c>
      <c r="AY1246" s="83" t="s">
        <v>66</v>
      </c>
      <c r="AZ1246" s="2"/>
      <c r="BA1246" s="3"/>
      <c r="BB1246" s="3"/>
      <c r="BC1246" s="3"/>
      <c r="BD1246" s="3"/>
    </row>
    <row r="1247" spans="1:56" x14ac:dyDescent="0.3">
      <c r="A1247" s="69" t="s">
        <v>1318</v>
      </c>
      <c r="B1247" s="70"/>
      <c r="C1247" s="70"/>
      <c r="D1247" s="71"/>
      <c r="E1247" s="73"/>
      <c r="F1247" s="109" t="s">
        <v>4076</v>
      </c>
      <c r="G1247" s="70"/>
      <c r="H1247" s="74"/>
      <c r="I1247" s="75"/>
      <c r="J1247" s="75"/>
      <c r="K1247" s="74" t="s">
        <v>25516</v>
      </c>
      <c r="L1247" s="78"/>
      <c r="M1247" s="79"/>
      <c r="N1247" s="79"/>
      <c r="O1247" s="80"/>
      <c r="P1247" s="81"/>
      <c r="Q1247" s="81"/>
      <c r="R1247" s="93"/>
      <c r="S1247" s="93"/>
      <c r="T1247" s="93"/>
      <c r="U1247" s="93"/>
      <c r="V1247" s="52"/>
      <c r="W1247" s="52"/>
      <c r="X1247" s="52"/>
      <c r="Y1247" s="52"/>
      <c r="Z1247" s="51"/>
      <c r="AA1247" s="76"/>
      <c r="AB1247" s="76"/>
      <c r="AC1247" s="77"/>
      <c r="AD1247" s="83" t="s">
        <v>17812</v>
      </c>
      <c r="AE1247" s="83">
        <v>328</v>
      </c>
      <c r="AF1247" s="83">
        <v>187</v>
      </c>
      <c r="AG1247" s="83">
        <v>5810</v>
      </c>
      <c r="AH1247" s="83">
        <v>1709</v>
      </c>
      <c r="AI1247" s="83"/>
      <c r="AJ1247" s="83" t="s">
        <v>19368</v>
      </c>
      <c r="AK1247" s="83" t="s">
        <v>20088</v>
      </c>
      <c r="AL1247" s="88" t="s">
        <v>20508</v>
      </c>
      <c r="AM1247" s="83"/>
      <c r="AN1247" s="85">
        <v>43586.405324074076</v>
      </c>
      <c r="AO1247" s="88" t="s">
        <v>21582</v>
      </c>
      <c r="AP1247" s="83" t="b">
        <v>1</v>
      </c>
      <c r="AQ1247" s="83" t="b">
        <v>0</v>
      </c>
      <c r="AR1247" s="83" t="b">
        <v>0</v>
      </c>
      <c r="AS1247" s="83"/>
      <c r="AT1247" s="83">
        <v>0</v>
      </c>
      <c r="AU1247" s="83"/>
      <c r="AV1247" s="83" t="b">
        <v>0</v>
      </c>
      <c r="AW1247" s="83" t="s">
        <v>22320</v>
      </c>
      <c r="AX1247" s="88" t="s">
        <v>23565</v>
      </c>
      <c r="AY1247" s="83" t="s">
        <v>66</v>
      </c>
      <c r="AZ1247" s="2"/>
      <c r="BA1247" s="3"/>
      <c r="BB1247" s="3"/>
      <c r="BC1247" s="3"/>
      <c r="BD1247" s="3"/>
    </row>
    <row r="1248" spans="1:56" x14ac:dyDescent="0.3">
      <c r="A1248" s="69" t="s">
        <v>1319</v>
      </c>
      <c r="B1248" s="70"/>
      <c r="C1248" s="70"/>
      <c r="D1248" s="71"/>
      <c r="E1248" s="73"/>
      <c r="F1248" s="109" t="s">
        <v>4077</v>
      </c>
      <c r="G1248" s="70"/>
      <c r="H1248" s="74"/>
      <c r="I1248" s="75"/>
      <c r="J1248" s="75"/>
      <c r="K1248" s="74" t="s">
        <v>25517</v>
      </c>
      <c r="L1248" s="78"/>
      <c r="M1248" s="79"/>
      <c r="N1248" s="79"/>
      <c r="O1248" s="80"/>
      <c r="P1248" s="81"/>
      <c r="Q1248" s="81"/>
      <c r="R1248" s="93"/>
      <c r="S1248" s="93"/>
      <c r="T1248" s="93"/>
      <c r="U1248" s="93"/>
      <c r="V1248" s="52"/>
      <c r="W1248" s="52"/>
      <c r="X1248" s="52"/>
      <c r="Y1248" s="52"/>
      <c r="Z1248" s="51"/>
      <c r="AA1248" s="76"/>
      <c r="AB1248" s="76"/>
      <c r="AC1248" s="77"/>
      <c r="AD1248" s="83" t="s">
        <v>17813</v>
      </c>
      <c r="AE1248" s="83">
        <v>27</v>
      </c>
      <c r="AF1248" s="83">
        <v>29</v>
      </c>
      <c r="AG1248" s="83">
        <v>65</v>
      </c>
      <c r="AH1248" s="83">
        <v>45</v>
      </c>
      <c r="AI1248" s="83"/>
      <c r="AJ1248" s="83" t="s">
        <v>19369</v>
      </c>
      <c r="AK1248" s="83" t="s">
        <v>16561</v>
      </c>
      <c r="AL1248" s="83"/>
      <c r="AM1248" s="83"/>
      <c r="AN1248" s="85">
        <v>43083.613344907404</v>
      </c>
      <c r="AO1248" s="88" t="s">
        <v>21583</v>
      </c>
      <c r="AP1248" s="83" t="b">
        <v>1</v>
      </c>
      <c r="AQ1248" s="83" t="b">
        <v>0</v>
      </c>
      <c r="AR1248" s="83" t="b">
        <v>0</v>
      </c>
      <c r="AS1248" s="83"/>
      <c r="AT1248" s="83">
        <v>0</v>
      </c>
      <c r="AU1248" s="83"/>
      <c r="AV1248" s="83" t="b">
        <v>0</v>
      </c>
      <c r="AW1248" s="83" t="s">
        <v>22320</v>
      </c>
      <c r="AX1248" s="88" t="s">
        <v>23566</v>
      </c>
      <c r="AY1248" s="83" t="s">
        <v>66</v>
      </c>
      <c r="AZ1248" s="2"/>
      <c r="BA1248" s="3"/>
      <c r="BB1248" s="3"/>
      <c r="BC1248" s="3"/>
      <c r="BD1248" s="3"/>
    </row>
    <row r="1249" spans="1:56" x14ac:dyDescent="0.3">
      <c r="A1249" s="69" t="s">
        <v>1320</v>
      </c>
      <c r="B1249" s="70"/>
      <c r="C1249" s="70"/>
      <c r="D1249" s="71"/>
      <c r="E1249" s="73"/>
      <c r="F1249" s="109" t="s">
        <v>4078</v>
      </c>
      <c r="G1249" s="70"/>
      <c r="H1249" s="74"/>
      <c r="I1249" s="75"/>
      <c r="J1249" s="75"/>
      <c r="K1249" s="74" t="s">
        <v>25518</v>
      </c>
      <c r="L1249" s="78"/>
      <c r="M1249" s="79"/>
      <c r="N1249" s="79"/>
      <c r="O1249" s="80"/>
      <c r="P1249" s="81"/>
      <c r="Q1249" s="81"/>
      <c r="R1249" s="93"/>
      <c r="S1249" s="93"/>
      <c r="T1249" s="93"/>
      <c r="U1249" s="93"/>
      <c r="V1249" s="52"/>
      <c r="W1249" s="52"/>
      <c r="X1249" s="52"/>
      <c r="Y1249" s="52"/>
      <c r="Z1249" s="51"/>
      <c r="AA1249" s="76"/>
      <c r="AB1249" s="76"/>
      <c r="AC1249" s="77"/>
      <c r="AD1249" s="83" t="s">
        <v>17814</v>
      </c>
      <c r="AE1249" s="83">
        <v>307</v>
      </c>
      <c r="AF1249" s="83">
        <v>2625</v>
      </c>
      <c r="AG1249" s="83">
        <v>60031</v>
      </c>
      <c r="AH1249" s="83">
        <v>48</v>
      </c>
      <c r="AI1249" s="83"/>
      <c r="AJ1249" s="83"/>
      <c r="AK1249" s="83"/>
      <c r="AL1249" s="88" t="s">
        <v>20509</v>
      </c>
      <c r="AM1249" s="83"/>
      <c r="AN1249" s="85">
        <v>42207.115023148152</v>
      </c>
      <c r="AO1249" s="88" t="s">
        <v>21584</v>
      </c>
      <c r="AP1249" s="83" t="b">
        <v>1</v>
      </c>
      <c r="AQ1249" s="83" t="b">
        <v>0</v>
      </c>
      <c r="AR1249" s="83" t="b">
        <v>0</v>
      </c>
      <c r="AS1249" s="83"/>
      <c r="AT1249" s="83">
        <v>16</v>
      </c>
      <c r="AU1249" s="88" t="s">
        <v>22157</v>
      </c>
      <c r="AV1249" s="83" t="b">
        <v>0</v>
      </c>
      <c r="AW1249" s="83" t="s">
        <v>22320</v>
      </c>
      <c r="AX1249" s="88" t="s">
        <v>23567</v>
      </c>
      <c r="AY1249" s="83" t="s">
        <v>66</v>
      </c>
      <c r="AZ1249" s="2"/>
      <c r="BA1249" s="3"/>
      <c r="BB1249" s="3"/>
      <c r="BC1249" s="3"/>
      <c r="BD1249" s="3"/>
    </row>
    <row r="1250" spans="1:56" x14ac:dyDescent="0.3">
      <c r="A1250" s="69" t="s">
        <v>1321</v>
      </c>
      <c r="B1250" s="70"/>
      <c r="C1250" s="70"/>
      <c r="D1250" s="71"/>
      <c r="E1250" s="73"/>
      <c r="F1250" s="109" t="s">
        <v>4079</v>
      </c>
      <c r="G1250" s="70"/>
      <c r="H1250" s="74"/>
      <c r="I1250" s="75"/>
      <c r="J1250" s="75"/>
      <c r="K1250" s="74" t="s">
        <v>25519</v>
      </c>
      <c r="L1250" s="78"/>
      <c r="M1250" s="79"/>
      <c r="N1250" s="79"/>
      <c r="O1250" s="80"/>
      <c r="P1250" s="81"/>
      <c r="Q1250" s="81"/>
      <c r="R1250" s="93"/>
      <c r="S1250" s="93"/>
      <c r="T1250" s="93"/>
      <c r="U1250" s="93"/>
      <c r="V1250" s="52"/>
      <c r="W1250" s="52"/>
      <c r="X1250" s="52"/>
      <c r="Y1250" s="52"/>
      <c r="Z1250" s="51"/>
      <c r="AA1250" s="76"/>
      <c r="AB1250" s="76"/>
      <c r="AC1250" s="77"/>
      <c r="AD1250" s="83" t="s">
        <v>17815</v>
      </c>
      <c r="AE1250" s="83">
        <v>32</v>
      </c>
      <c r="AF1250" s="83">
        <v>14</v>
      </c>
      <c r="AG1250" s="83">
        <v>690</v>
      </c>
      <c r="AH1250" s="83">
        <v>289</v>
      </c>
      <c r="AI1250" s="83"/>
      <c r="AJ1250" s="83" t="s">
        <v>19370</v>
      </c>
      <c r="AK1250" s="83"/>
      <c r="AL1250" s="83"/>
      <c r="AM1250" s="83"/>
      <c r="AN1250" s="85">
        <v>43853.310868055552</v>
      </c>
      <c r="AO1250" s="88" t="s">
        <v>21585</v>
      </c>
      <c r="AP1250" s="83" t="b">
        <v>1</v>
      </c>
      <c r="AQ1250" s="83" t="b">
        <v>0</v>
      </c>
      <c r="AR1250" s="83" t="b">
        <v>0</v>
      </c>
      <c r="AS1250" s="83"/>
      <c r="AT1250" s="83">
        <v>0</v>
      </c>
      <c r="AU1250" s="83"/>
      <c r="AV1250" s="83" t="b">
        <v>0</v>
      </c>
      <c r="AW1250" s="83" t="s">
        <v>22320</v>
      </c>
      <c r="AX1250" s="88" t="s">
        <v>23568</v>
      </c>
      <c r="AY1250" s="83" t="s">
        <v>66</v>
      </c>
      <c r="AZ1250" s="2"/>
      <c r="BA1250" s="3"/>
      <c r="BB1250" s="3"/>
      <c r="BC1250" s="3"/>
      <c r="BD1250" s="3"/>
    </row>
    <row r="1251" spans="1:56" x14ac:dyDescent="0.3">
      <c r="A1251" s="69" t="s">
        <v>1322</v>
      </c>
      <c r="B1251" s="70"/>
      <c r="C1251" s="70"/>
      <c r="D1251" s="71"/>
      <c r="E1251" s="73"/>
      <c r="F1251" s="109" t="s">
        <v>4080</v>
      </c>
      <c r="G1251" s="70"/>
      <c r="H1251" s="74"/>
      <c r="I1251" s="75"/>
      <c r="J1251" s="75"/>
      <c r="K1251" s="74" t="s">
        <v>25520</v>
      </c>
      <c r="L1251" s="78"/>
      <c r="M1251" s="79"/>
      <c r="N1251" s="79"/>
      <c r="O1251" s="80"/>
      <c r="P1251" s="81"/>
      <c r="Q1251" s="81"/>
      <c r="R1251" s="93"/>
      <c r="S1251" s="93"/>
      <c r="T1251" s="93"/>
      <c r="U1251" s="93"/>
      <c r="V1251" s="52"/>
      <c r="W1251" s="52"/>
      <c r="X1251" s="52"/>
      <c r="Y1251" s="52"/>
      <c r="Z1251" s="51"/>
      <c r="AA1251" s="76"/>
      <c r="AB1251" s="76"/>
      <c r="AC1251" s="77"/>
      <c r="AD1251" s="83" t="s">
        <v>17816</v>
      </c>
      <c r="AE1251" s="83">
        <v>435</v>
      </c>
      <c r="AF1251" s="83">
        <v>869</v>
      </c>
      <c r="AG1251" s="83">
        <v>15839</v>
      </c>
      <c r="AH1251" s="83">
        <v>2678</v>
      </c>
      <c r="AI1251" s="83"/>
      <c r="AJ1251" s="83" t="s">
        <v>19371</v>
      </c>
      <c r="AK1251" s="83" t="s">
        <v>16561</v>
      </c>
      <c r="AL1251" s="83"/>
      <c r="AM1251" s="83"/>
      <c r="AN1251" s="85">
        <v>40935.757731481484</v>
      </c>
      <c r="AO1251" s="88" t="s">
        <v>21586</v>
      </c>
      <c r="AP1251" s="83" t="b">
        <v>0</v>
      </c>
      <c r="AQ1251" s="83" t="b">
        <v>0</v>
      </c>
      <c r="AR1251" s="83" t="b">
        <v>0</v>
      </c>
      <c r="AS1251" s="83"/>
      <c r="AT1251" s="83">
        <v>1</v>
      </c>
      <c r="AU1251" s="88" t="s">
        <v>22165</v>
      </c>
      <c r="AV1251" s="83" t="b">
        <v>0</v>
      </c>
      <c r="AW1251" s="83" t="s">
        <v>22320</v>
      </c>
      <c r="AX1251" s="88" t="s">
        <v>23569</v>
      </c>
      <c r="AY1251" s="83" t="s">
        <v>66</v>
      </c>
      <c r="AZ1251" s="2"/>
      <c r="BA1251" s="3"/>
      <c r="BB1251" s="3"/>
      <c r="BC1251" s="3"/>
      <c r="BD1251" s="3"/>
    </row>
    <row r="1252" spans="1:56" x14ac:dyDescent="0.3">
      <c r="A1252" s="69" t="s">
        <v>1323</v>
      </c>
      <c r="B1252" s="70"/>
      <c r="C1252" s="70"/>
      <c r="D1252" s="71"/>
      <c r="E1252" s="73"/>
      <c r="F1252" s="109" t="s">
        <v>4081</v>
      </c>
      <c r="G1252" s="70"/>
      <c r="H1252" s="74"/>
      <c r="I1252" s="75"/>
      <c r="J1252" s="75"/>
      <c r="K1252" s="74" t="s">
        <v>25521</v>
      </c>
      <c r="L1252" s="78"/>
      <c r="M1252" s="79"/>
      <c r="N1252" s="79"/>
      <c r="O1252" s="80"/>
      <c r="P1252" s="81"/>
      <c r="Q1252" s="81"/>
      <c r="R1252" s="93"/>
      <c r="S1252" s="93"/>
      <c r="T1252" s="93"/>
      <c r="U1252" s="93"/>
      <c r="V1252" s="52"/>
      <c r="W1252" s="52"/>
      <c r="X1252" s="52"/>
      <c r="Y1252" s="52"/>
      <c r="Z1252" s="51"/>
      <c r="AA1252" s="76"/>
      <c r="AB1252" s="76"/>
      <c r="AC1252" s="77"/>
      <c r="AD1252" s="83" t="s">
        <v>17817</v>
      </c>
      <c r="AE1252" s="83">
        <v>465</v>
      </c>
      <c r="AF1252" s="83">
        <v>3794</v>
      </c>
      <c r="AG1252" s="83">
        <v>13735</v>
      </c>
      <c r="AH1252" s="83">
        <v>17404</v>
      </c>
      <c r="AI1252" s="83"/>
      <c r="AJ1252" s="83" t="s">
        <v>19372</v>
      </c>
      <c r="AK1252" s="83" t="s">
        <v>20173</v>
      </c>
      <c r="AL1252" s="83"/>
      <c r="AM1252" s="83"/>
      <c r="AN1252" s="85">
        <v>43695.675983796296</v>
      </c>
      <c r="AO1252" s="88" t="s">
        <v>21587</v>
      </c>
      <c r="AP1252" s="83" t="b">
        <v>1</v>
      </c>
      <c r="AQ1252" s="83" t="b">
        <v>0</v>
      </c>
      <c r="AR1252" s="83" t="b">
        <v>0</v>
      </c>
      <c r="AS1252" s="83"/>
      <c r="AT1252" s="83">
        <v>2</v>
      </c>
      <c r="AU1252" s="83"/>
      <c r="AV1252" s="83" t="b">
        <v>0</v>
      </c>
      <c r="AW1252" s="83" t="s">
        <v>22320</v>
      </c>
      <c r="AX1252" s="88" t="s">
        <v>23570</v>
      </c>
      <c r="AY1252" s="83" t="s">
        <v>66</v>
      </c>
      <c r="AZ1252" s="2"/>
      <c r="BA1252" s="3"/>
      <c r="BB1252" s="3"/>
      <c r="BC1252" s="3"/>
      <c r="BD1252" s="3"/>
    </row>
    <row r="1253" spans="1:56" x14ac:dyDescent="0.3">
      <c r="A1253" s="69" t="s">
        <v>1324</v>
      </c>
      <c r="B1253" s="70"/>
      <c r="C1253" s="70"/>
      <c r="D1253" s="71"/>
      <c r="E1253" s="73"/>
      <c r="F1253" s="109" t="s">
        <v>4082</v>
      </c>
      <c r="G1253" s="70"/>
      <c r="H1253" s="74"/>
      <c r="I1253" s="75"/>
      <c r="J1253" s="75"/>
      <c r="K1253" s="74" t="s">
        <v>25522</v>
      </c>
      <c r="L1253" s="78"/>
      <c r="M1253" s="79"/>
      <c r="N1253" s="79"/>
      <c r="O1253" s="80"/>
      <c r="P1253" s="81"/>
      <c r="Q1253" s="81"/>
      <c r="R1253" s="93"/>
      <c r="S1253" s="93"/>
      <c r="T1253" s="93"/>
      <c r="U1253" s="93"/>
      <c r="V1253" s="52"/>
      <c r="W1253" s="52"/>
      <c r="X1253" s="52"/>
      <c r="Y1253" s="52"/>
      <c r="Z1253" s="51"/>
      <c r="AA1253" s="76"/>
      <c r="AB1253" s="76"/>
      <c r="AC1253" s="77"/>
      <c r="AD1253" s="83" t="s">
        <v>17818</v>
      </c>
      <c r="AE1253" s="83">
        <v>425</v>
      </c>
      <c r="AF1253" s="83">
        <v>1676</v>
      </c>
      <c r="AG1253" s="83">
        <v>46598</v>
      </c>
      <c r="AH1253" s="83">
        <v>7592</v>
      </c>
      <c r="AI1253" s="83"/>
      <c r="AJ1253" s="83"/>
      <c r="AK1253" s="83"/>
      <c r="AL1253" s="83"/>
      <c r="AM1253" s="83"/>
      <c r="AN1253" s="85">
        <v>43087.784953703704</v>
      </c>
      <c r="AO1253" s="88" t="s">
        <v>21588</v>
      </c>
      <c r="AP1253" s="83" t="b">
        <v>1</v>
      </c>
      <c r="AQ1253" s="83" t="b">
        <v>0</v>
      </c>
      <c r="AR1253" s="83" t="b">
        <v>0</v>
      </c>
      <c r="AS1253" s="83"/>
      <c r="AT1253" s="83">
        <v>26</v>
      </c>
      <c r="AU1253" s="83"/>
      <c r="AV1253" s="83" t="b">
        <v>0</v>
      </c>
      <c r="AW1253" s="83" t="s">
        <v>22320</v>
      </c>
      <c r="AX1253" s="88" t="s">
        <v>23571</v>
      </c>
      <c r="AY1253" s="83" t="s">
        <v>66</v>
      </c>
      <c r="AZ1253" s="2"/>
      <c r="BA1253" s="3"/>
      <c r="BB1253" s="3"/>
      <c r="BC1253" s="3"/>
      <c r="BD1253" s="3"/>
    </row>
    <row r="1254" spans="1:56" x14ac:dyDescent="0.3">
      <c r="A1254" s="69" t="s">
        <v>1325</v>
      </c>
      <c r="B1254" s="70"/>
      <c r="C1254" s="70"/>
      <c r="D1254" s="71"/>
      <c r="E1254" s="73"/>
      <c r="F1254" s="109" t="s">
        <v>4083</v>
      </c>
      <c r="G1254" s="70"/>
      <c r="H1254" s="74"/>
      <c r="I1254" s="75"/>
      <c r="J1254" s="75"/>
      <c r="K1254" s="74" t="s">
        <v>25523</v>
      </c>
      <c r="L1254" s="78"/>
      <c r="M1254" s="79"/>
      <c r="N1254" s="79"/>
      <c r="O1254" s="80"/>
      <c r="P1254" s="81"/>
      <c r="Q1254" s="81"/>
      <c r="R1254" s="93"/>
      <c r="S1254" s="93"/>
      <c r="T1254" s="93"/>
      <c r="U1254" s="93"/>
      <c r="V1254" s="52"/>
      <c r="W1254" s="52"/>
      <c r="X1254" s="52"/>
      <c r="Y1254" s="52"/>
      <c r="Z1254" s="51"/>
      <c r="AA1254" s="76"/>
      <c r="AB1254" s="76"/>
      <c r="AC1254" s="77"/>
      <c r="AD1254" s="83" t="s">
        <v>17134</v>
      </c>
      <c r="AE1254" s="83">
        <v>74</v>
      </c>
      <c r="AF1254" s="83">
        <v>193</v>
      </c>
      <c r="AG1254" s="83">
        <v>151</v>
      </c>
      <c r="AH1254" s="83">
        <v>181</v>
      </c>
      <c r="AI1254" s="83"/>
      <c r="AJ1254" s="83" t="s">
        <v>19373</v>
      </c>
      <c r="AK1254" s="83" t="s">
        <v>16561</v>
      </c>
      <c r="AL1254" s="83"/>
      <c r="AM1254" s="83"/>
      <c r="AN1254" s="85">
        <v>42410.478449074071</v>
      </c>
      <c r="AO1254" s="83"/>
      <c r="AP1254" s="83" t="b">
        <v>1</v>
      </c>
      <c r="AQ1254" s="83" t="b">
        <v>0</v>
      </c>
      <c r="AR1254" s="83" t="b">
        <v>1</v>
      </c>
      <c r="AS1254" s="83"/>
      <c r="AT1254" s="83">
        <v>4</v>
      </c>
      <c r="AU1254" s="83"/>
      <c r="AV1254" s="83" t="b">
        <v>0</v>
      </c>
      <c r="AW1254" s="83" t="s">
        <v>22320</v>
      </c>
      <c r="AX1254" s="88" t="s">
        <v>23572</v>
      </c>
      <c r="AY1254" s="83" t="s">
        <v>66</v>
      </c>
      <c r="AZ1254" s="2"/>
      <c r="BA1254" s="3"/>
      <c r="BB1254" s="3"/>
      <c r="BC1254" s="3"/>
      <c r="BD1254" s="3"/>
    </row>
    <row r="1255" spans="1:56" x14ac:dyDescent="0.3">
      <c r="A1255" s="69" t="s">
        <v>1326</v>
      </c>
      <c r="B1255" s="70"/>
      <c r="C1255" s="70"/>
      <c r="D1255" s="71"/>
      <c r="E1255" s="73"/>
      <c r="F1255" s="109" t="s">
        <v>4084</v>
      </c>
      <c r="G1255" s="70"/>
      <c r="H1255" s="74"/>
      <c r="I1255" s="75"/>
      <c r="J1255" s="75"/>
      <c r="K1255" s="74" t="s">
        <v>25524</v>
      </c>
      <c r="L1255" s="78"/>
      <c r="M1255" s="79"/>
      <c r="N1255" s="79"/>
      <c r="O1255" s="80"/>
      <c r="P1255" s="81"/>
      <c r="Q1255" s="81"/>
      <c r="R1255" s="93"/>
      <c r="S1255" s="93"/>
      <c r="T1255" s="93"/>
      <c r="U1255" s="93"/>
      <c r="V1255" s="52"/>
      <c r="W1255" s="52"/>
      <c r="X1255" s="52"/>
      <c r="Y1255" s="52"/>
      <c r="Z1255" s="51"/>
      <c r="AA1255" s="76"/>
      <c r="AB1255" s="76"/>
      <c r="AC1255" s="77"/>
      <c r="AD1255" s="83" t="s">
        <v>17819</v>
      </c>
      <c r="AE1255" s="83">
        <v>214</v>
      </c>
      <c r="AF1255" s="83">
        <v>19</v>
      </c>
      <c r="AG1255" s="83">
        <v>3579</v>
      </c>
      <c r="AH1255" s="83">
        <v>105</v>
      </c>
      <c r="AI1255" s="83"/>
      <c r="AJ1255" s="83" t="s">
        <v>19374</v>
      </c>
      <c r="AK1255" s="83"/>
      <c r="AL1255" s="83"/>
      <c r="AM1255" s="83"/>
      <c r="AN1255" s="85">
        <v>43777.900347222225</v>
      </c>
      <c r="AO1255" s="88" t="s">
        <v>21589</v>
      </c>
      <c r="AP1255" s="83" t="b">
        <v>1</v>
      </c>
      <c r="AQ1255" s="83" t="b">
        <v>0</v>
      </c>
      <c r="AR1255" s="83" t="b">
        <v>0</v>
      </c>
      <c r="AS1255" s="83"/>
      <c r="AT1255" s="83">
        <v>0</v>
      </c>
      <c r="AU1255" s="83"/>
      <c r="AV1255" s="83" t="b">
        <v>0</v>
      </c>
      <c r="AW1255" s="83" t="s">
        <v>22320</v>
      </c>
      <c r="AX1255" s="88" t="s">
        <v>23573</v>
      </c>
      <c r="AY1255" s="83" t="s">
        <v>66</v>
      </c>
      <c r="AZ1255" s="2"/>
      <c r="BA1255" s="3"/>
      <c r="BB1255" s="3"/>
      <c r="BC1255" s="3"/>
      <c r="BD1255" s="3"/>
    </row>
    <row r="1256" spans="1:56" x14ac:dyDescent="0.3">
      <c r="A1256" s="69" t="s">
        <v>1327</v>
      </c>
      <c r="B1256" s="70"/>
      <c r="C1256" s="70"/>
      <c r="D1256" s="71"/>
      <c r="E1256" s="73"/>
      <c r="F1256" s="109" t="s">
        <v>4085</v>
      </c>
      <c r="G1256" s="70"/>
      <c r="H1256" s="74"/>
      <c r="I1256" s="75"/>
      <c r="J1256" s="75"/>
      <c r="K1256" s="74" t="s">
        <v>25525</v>
      </c>
      <c r="L1256" s="78"/>
      <c r="M1256" s="79"/>
      <c r="N1256" s="79"/>
      <c r="O1256" s="80"/>
      <c r="P1256" s="81"/>
      <c r="Q1256" s="81"/>
      <c r="R1256" s="93"/>
      <c r="S1256" s="93"/>
      <c r="T1256" s="93"/>
      <c r="U1256" s="93"/>
      <c r="V1256" s="52"/>
      <c r="W1256" s="52"/>
      <c r="X1256" s="52"/>
      <c r="Y1256" s="52"/>
      <c r="Z1256" s="51"/>
      <c r="AA1256" s="76"/>
      <c r="AB1256" s="76"/>
      <c r="AC1256" s="77"/>
      <c r="AD1256" s="83" t="s">
        <v>17820</v>
      </c>
      <c r="AE1256" s="83">
        <v>250</v>
      </c>
      <c r="AF1256" s="83">
        <v>232</v>
      </c>
      <c r="AG1256" s="83">
        <v>1321</v>
      </c>
      <c r="AH1256" s="83">
        <v>2412</v>
      </c>
      <c r="AI1256" s="83"/>
      <c r="AJ1256" s="83" t="s">
        <v>19375</v>
      </c>
      <c r="AK1256" s="83" t="s">
        <v>16552</v>
      </c>
      <c r="AL1256" s="83"/>
      <c r="AM1256" s="83"/>
      <c r="AN1256" s="85">
        <v>40781.724131944444</v>
      </c>
      <c r="AO1256" s="88" t="s">
        <v>21590</v>
      </c>
      <c r="AP1256" s="83" t="b">
        <v>0</v>
      </c>
      <c r="AQ1256" s="83" t="b">
        <v>0</v>
      </c>
      <c r="AR1256" s="83" t="b">
        <v>0</v>
      </c>
      <c r="AS1256" s="83"/>
      <c r="AT1256" s="83">
        <v>0</v>
      </c>
      <c r="AU1256" s="88" t="s">
        <v>22165</v>
      </c>
      <c r="AV1256" s="83" t="b">
        <v>0</v>
      </c>
      <c r="AW1256" s="83" t="s">
        <v>22320</v>
      </c>
      <c r="AX1256" s="88" t="s">
        <v>23574</v>
      </c>
      <c r="AY1256" s="83" t="s">
        <v>66</v>
      </c>
      <c r="AZ1256" s="2"/>
      <c r="BA1256" s="3"/>
      <c r="BB1256" s="3"/>
      <c r="BC1256" s="3"/>
      <c r="BD1256" s="3"/>
    </row>
    <row r="1257" spans="1:56" x14ac:dyDescent="0.3">
      <c r="A1257" s="69" t="s">
        <v>1328</v>
      </c>
      <c r="B1257" s="70"/>
      <c r="C1257" s="70"/>
      <c r="D1257" s="71"/>
      <c r="E1257" s="73"/>
      <c r="F1257" s="109" t="s">
        <v>4086</v>
      </c>
      <c r="G1257" s="70"/>
      <c r="H1257" s="74"/>
      <c r="I1257" s="75"/>
      <c r="J1257" s="75"/>
      <c r="K1257" s="74" t="s">
        <v>25526</v>
      </c>
      <c r="L1257" s="78"/>
      <c r="M1257" s="79"/>
      <c r="N1257" s="79"/>
      <c r="O1257" s="80"/>
      <c r="P1257" s="81"/>
      <c r="Q1257" s="81"/>
      <c r="R1257" s="93"/>
      <c r="S1257" s="93"/>
      <c r="T1257" s="93"/>
      <c r="U1257" s="93"/>
      <c r="V1257" s="52"/>
      <c r="W1257" s="52"/>
      <c r="X1257" s="52"/>
      <c r="Y1257" s="52"/>
      <c r="Z1257" s="51"/>
      <c r="AA1257" s="76"/>
      <c r="AB1257" s="76"/>
      <c r="AC1257" s="77"/>
      <c r="AD1257" s="83" t="s">
        <v>17821</v>
      </c>
      <c r="AE1257" s="83">
        <v>971</v>
      </c>
      <c r="AF1257" s="83">
        <v>428</v>
      </c>
      <c r="AG1257" s="83">
        <v>22600</v>
      </c>
      <c r="AH1257" s="83">
        <v>1127</v>
      </c>
      <c r="AI1257" s="83"/>
      <c r="AJ1257" s="83"/>
      <c r="AK1257" s="83" t="s">
        <v>19894</v>
      </c>
      <c r="AL1257" s="83"/>
      <c r="AM1257" s="83"/>
      <c r="AN1257" s="85">
        <v>40943.821620370371</v>
      </c>
      <c r="AO1257" s="88" t="s">
        <v>21591</v>
      </c>
      <c r="AP1257" s="83" t="b">
        <v>1</v>
      </c>
      <c r="AQ1257" s="83" t="b">
        <v>0</v>
      </c>
      <c r="AR1257" s="83" t="b">
        <v>1</v>
      </c>
      <c r="AS1257" s="83"/>
      <c r="AT1257" s="83">
        <v>1</v>
      </c>
      <c r="AU1257" s="88" t="s">
        <v>22157</v>
      </c>
      <c r="AV1257" s="83" t="b">
        <v>0</v>
      </c>
      <c r="AW1257" s="83" t="s">
        <v>22320</v>
      </c>
      <c r="AX1257" s="88" t="s">
        <v>23575</v>
      </c>
      <c r="AY1257" s="83" t="s">
        <v>66</v>
      </c>
      <c r="AZ1257" s="2"/>
      <c r="BA1257" s="3"/>
      <c r="BB1257" s="3"/>
      <c r="BC1257" s="3"/>
      <c r="BD1257" s="3"/>
    </row>
    <row r="1258" spans="1:56" x14ac:dyDescent="0.3">
      <c r="A1258" s="69" t="s">
        <v>1329</v>
      </c>
      <c r="B1258" s="70"/>
      <c r="C1258" s="70"/>
      <c r="D1258" s="71"/>
      <c r="E1258" s="73"/>
      <c r="F1258" s="109" t="s">
        <v>4087</v>
      </c>
      <c r="G1258" s="70"/>
      <c r="H1258" s="74"/>
      <c r="I1258" s="75"/>
      <c r="J1258" s="75"/>
      <c r="K1258" s="74" t="s">
        <v>25527</v>
      </c>
      <c r="L1258" s="78"/>
      <c r="M1258" s="79"/>
      <c r="N1258" s="79"/>
      <c r="O1258" s="80"/>
      <c r="P1258" s="81"/>
      <c r="Q1258" s="81"/>
      <c r="R1258" s="93"/>
      <c r="S1258" s="93"/>
      <c r="T1258" s="93"/>
      <c r="U1258" s="93"/>
      <c r="V1258" s="52"/>
      <c r="W1258" s="52"/>
      <c r="X1258" s="52"/>
      <c r="Y1258" s="52"/>
      <c r="Z1258" s="51"/>
      <c r="AA1258" s="76"/>
      <c r="AB1258" s="76"/>
      <c r="AC1258" s="77"/>
      <c r="AD1258" s="83" t="s">
        <v>17822</v>
      </c>
      <c r="AE1258" s="83">
        <v>12</v>
      </c>
      <c r="AF1258" s="83">
        <v>5</v>
      </c>
      <c r="AG1258" s="83">
        <v>34</v>
      </c>
      <c r="AH1258" s="83">
        <v>0</v>
      </c>
      <c r="AI1258" s="83"/>
      <c r="AJ1258" s="83" t="s">
        <v>19376</v>
      </c>
      <c r="AK1258" s="83"/>
      <c r="AL1258" s="83"/>
      <c r="AM1258" s="83"/>
      <c r="AN1258" s="85">
        <v>43861.698472222219</v>
      </c>
      <c r="AO1258" s="83"/>
      <c r="AP1258" s="83" t="b">
        <v>1</v>
      </c>
      <c r="AQ1258" s="83" t="b">
        <v>0</v>
      </c>
      <c r="AR1258" s="83" t="b">
        <v>0</v>
      </c>
      <c r="AS1258" s="83"/>
      <c r="AT1258" s="83">
        <v>0</v>
      </c>
      <c r="AU1258" s="83"/>
      <c r="AV1258" s="83" t="b">
        <v>0</v>
      </c>
      <c r="AW1258" s="83" t="s">
        <v>22320</v>
      </c>
      <c r="AX1258" s="88" t="s">
        <v>23576</v>
      </c>
      <c r="AY1258" s="83" t="s">
        <v>66</v>
      </c>
      <c r="AZ1258" s="2"/>
      <c r="BA1258" s="3"/>
      <c r="BB1258" s="3"/>
      <c r="BC1258" s="3"/>
      <c r="BD1258" s="3"/>
    </row>
    <row r="1259" spans="1:56" x14ac:dyDescent="0.3">
      <c r="A1259" s="69" t="s">
        <v>1330</v>
      </c>
      <c r="B1259" s="70"/>
      <c r="C1259" s="70"/>
      <c r="D1259" s="71"/>
      <c r="E1259" s="73"/>
      <c r="F1259" s="109" t="s">
        <v>4088</v>
      </c>
      <c r="G1259" s="70"/>
      <c r="H1259" s="74"/>
      <c r="I1259" s="75"/>
      <c r="J1259" s="75"/>
      <c r="K1259" s="74" t="s">
        <v>25528</v>
      </c>
      <c r="L1259" s="78"/>
      <c r="M1259" s="79"/>
      <c r="N1259" s="79"/>
      <c r="O1259" s="80"/>
      <c r="P1259" s="81"/>
      <c r="Q1259" s="81"/>
      <c r="R1259" s="93"/>
      <c r="S1259" s="93"/>
      <c r="T1259" s="93"/>
      <c r="U1259" s="93"/>
      <c r="V1259" s="52"/>
      <c r="W1259" s="52"/>
      <c r="X1259" s="52"/>
      <c r="Y1259" s="52"/>
      <c r="Z1259" s="51"/>
      <c r="AA1259" s="76"/>
      <c r="AB1259" s="76"/>
      <c r="AC1259" s="77"/>
      <c r="AD1259" s="83" t="s">
        <v>17823</v>
      </c>
      <c r="AE1259" s="83">
        <v>103</v>
      </c>
      <c r="AF1259" s="83">
        <v>41</v>
      </c>
      <c r="AG1259" s="83">
        <v>290</v>
      </c>
      <c r="AH1259" s="83">
        <v>212</v>
      </c>
      <c r="AI1259" s="83"/>
      <c r="AJ1259" s="83" t="s">
        <v>19377</v>
      </c>
      <c r="AK1259" s="83"/>
      <c r="AL1259" s="83"/>
      <c r="AM1259" s="83"/>
      <c r="AN1259" s="85">
        <v>43664.939259259256</v>
      </c>
      <c r="AO1259" s="88" t="s">
        <v>21592</v>
      </c>
      <c r="AP1259" s="83" t="b">
        <v>1</v>
      </c>
      <c r="AQ1259" s="83" t="b">
        <v>0</v>
      </c>
      <c r="AR1259" s="83" t="b">
        <v>0</v>
      </c>
      <c r="AS1259" s="83"/>
      <c r="AT1259" s="83">
        <v>0</v>
      </c>
      <c r="AU1259" s="83"/>
      <c r="AV1259" s="83" t="b">
        <v>0</v>
      </c>
      <c r="AW1259" s="83" t="s">
        <v>22320</v>
      </c>
      <c r="AX1259" s="88" t="s">
        <v>23577</v>
      </c>
      <c r="AY1259" s="83" t="s">
        <v>66</v>
      </c>
      <c r="AZ1259" s="2"/>
      <c r="BA1259" s="3"/>
      <c r="BB1259" s="3"/>
      <c r="BC1259" s="3"/>
      <c r="BD1259" s="3"/>
    </row>
    <row r="1260" spans="1:56" x14ac:dyDescent="0.3">
      <c r="A1260" s="69" t="s">
        <v>1331</v>
      </c>
      <c r="B1260" s="70"/>
      <c r="C1260" s="70"/>
      <c r="D1260" s="71"/>
      <c r="E1260" s="73"/>
      <c r="F1260" s="109" t="s">
        <v>4089</v>
      </c>
      <c r="G1260" s="70"/>
      <c r="H1260" s="74"/>
      <c r="I1260" s="75"/>
      <c r="J1260" s="75"/>
      <c r="K1260" s="74" t="s">
        <v>25529</v>
      </c>
      <c r="L1260" s="78"/>
      <c r="M1260" s="79"/>
      <c r="N1260" s="79"/>
      <c r="O1260" s="80"/>
      <c r="P1260" s="81"/>
      <c r="Q1260" s="81"/>
      <c r="R1260" s="93"/>
      <c r="S1260" s="93"/>
      <c r="T1260" s="93"/>
      <c r="U1260" s="93"/>
      <c r="V1260" s="52"/>
      <c r="W1260" s="52"/>
      <c r="X1260" s="52"/>
      <c r="Y1260" s="52"/>
      <c r="Z1260" s="51"/>
      <c r="AA1260" s="76"/>
      <c r="AB1260" s="76"/>
      <c r="AC1260" s="77"/>
      <c r="AD1260" s="83" t="s">
        <v>17824</v>
      </c>
      <c r="AE1260" s="83">
        <v>17</v>
      </c>
      <c r="AF1260" s="83">
        <v>3</v>
      </c>
      <c r="AG1260" s="83">
        <v>38</v>
      </c>
      <c r="AH1260" s="83">
        <v>5</v>
      </c>
      <c r="AI1260" s="83"/>
      <c r="AJ1260" s="83" t="s">
        <v>17633</v>
      </c>
      <c r="AK1260" s="83" t="s">
        <v>19896</v>
      </c>
      <c r="AL1260" s="83"/>
      <c r="AM1260" s="83"/>
      <c r="AN1260" s="85">
        <v>43818.357974537037</v>
      </c>
      <c r="AO1260" s="88" t="s">
        <v>21593</v>
      </c>
      <c r="AP1260" s="83" t="b">
        <v>1</v>
      </c>
      <c r="AQ1260" s="83" t="b">
        <v>0</v>
      </c>
      <c r="AR1260" s="83" t="b">
        <v>0</v>
      </c>
      <c r="AS1260" s="83"/>
      <c r="AT1260" s="83">
        <v>0</v>
      </c>
      <c r="AU1260" s="83"/>
      <c r="AV1260" s="83" t="b">
        <v>0</v>
      </c>
      <c r="AW1260" s="83" t="s">
        <v>22320</v>
      </c>
      <c r="AX1260" s="88" t="s">
        <v>23578</v>
      </c>
      <c r="AY1260" s="83" t="s">
        <v>66</v>
      </c>
      <c r="AZ1260" s="2"/>
      <c r="BA1260" s="3"/>
      <c r="BB1260" s="3"/>
      <c r="BC1260" s="3"/>
      <c r="BD1260" s="3"/>
    </row>
    <row r="1261" spans="1:56" x14ac:dyDescent="0.3">
      <c r="A1261" s="69" t="s">
        <v>1332</v>
      </c>
      <c r="B1261" s="70"/>
      <c r="C1261" s="70"/>
      <c r="D1261" s="71"/>
      <c r="E1261" s="73"/>
      <c r="F1261" s="109" t="s">
        <v>4090</v>
      </c>
      <c r="G1261" s="70"/>
      <c r="H1261" s="74"/>
      <c r="I1261" s="75"/>
      <c r="J1261" s="75"/>
      <c r="K1261" s="74" t="s">
        <v>25530</v>
      </c>
      <c r="L1261" s="78"/>
      <c r="M1261" s="79"/>
      <c r="N1261" s="79"/>
      <c r="O1261" s="80"/>
      <c r="P1261" s="81"/>
      <c r="Q1261" s="81"/>
      <c r="R1261" s="93"/>
      <c r="S1261" s="93"/>
      <c r="T1261" s="93"/>
      <c r="U1261" s="93"/>
      <c r="V1261" s="52"/>
      <c r="W1261" s="52"/>
      <c r="X1261" s="52"/>
      <c r="Y1261" s="52"/>
      <c r="Z1261" s="51"/>
      <c r="AA1261" s="76"/>
      <c r="AB1261" s="76"/>
      <c r="AC1261" s="77"/>
      <c r="AD1261" s="83" t="s">
        <v>17825</v>
      </c>
      <c r="AE1261" s="83">
        <v>608</v>
      </c>
      <c r="AF1261" s="83">
        <v>294</v>
      </c>
      <c r="AG1261" s="83">
        <v>23535</v>
      </c>
      <c r="AH1261" s="83">
        <v>1042</v>
      </c>
      <c r="AI1261" s="83"/>
      <c r="AJ1261" s="83"/>
      <c r="AK1261" s="83"/>
      <c r="AL1261" s="83"/>
      <c r="AM1261" s="83"/>
      <c r="AN1261" s="85">
        <v>40796.67696759259</v>
      </c>
      <c r="AO1261" s="88" t="s">
        <v>21594</v>
      </c>
      <c r="AP1261" s="83" t="b">
        <v>0</v>
      </c>
      <c r="AQ1261" s="83" t="b">
        <v>0</v>
      </c>
      <c r="AR1261" s="83" t="b">
        <v>0</v>
      </c>
      <c r="AS1261" s="83"/>
      <c r="AT1261" s="83">
        <v>2</v>
      </c>
      <c r="AU1261" s="88" t="s">
        <v>22167</v>
      </c>
      <c r="AV1261" s="83" t="b">
        <v>0</v>
      </c>
      <c r="AW1261" s="83" t="s">
        <v>22320</v>
      </c>
      <c r="AX1261" s="88" t="s">
        <v>23579</v>
      </c>
      <c r="AY1261" s="83" t="s">
        <v>66</v>
      </c>
      <c r="AZ1261" s="2"/>
      <c r="BA1261" s="3"/>
      <c r="BB1261" s="3"/>
      <c r="BC1261" s="3"/>
      <c r="BD1261" s="3"/>
    </row>
    <row r="1262" spans="1:56" x14ac:dyDescent="0.3">
      <c r="A1262" s="69" t="s">
        <v>1333</v>
      </c>
      <c r="B1262" s="70"/>
      <c r="C1262" s="70"/>
      <c r="D1262" s="71"/>
      <c r="E1262" s="73"/>
      <c r="F1262" s="109" t="s">
        <v>4091</v>
      </c>
      <c r="G1262" s="70"/>
      <c r="H1262" s="74"/>
      <c r="I1262" s="75"/>
      <c r="J1262" s="75"/>
      <c r="K1262" s="74" t="s">
        <v>25531</v>
      </c>
      <c r="L1262" s="78"/>
      <c r="M1262" s="79"/>
      <c r="N1262" s="79"/>
      <c r="O1262" s="80"/>
      <c r="P1262" s="81"/>
      <c r="Q1262" s="81"/>
      <c r="R1262" s="93"/>
      <c r="S1262" s="93"/>
      <c r="T1262" s="93"/>
      <c r="U1262" s="93"/>
      <c r="V1262" s="52"/>
      <c r="W1262" s="52"/>
      <c r="X1262" s="52"/>
      <c r="Y1262" s="52"/>
      <c r="Z1262" s="51"/>
      <c r="AA1262" s="76"/>
      <c r="AB1262" s="76"/>
      <c r="AC1262" s="77"/>
      <c r="AD1262" s="83" t="s">
        <v>17826</v>
      </c>
      <c r="AE1262" s="83">
        <v>302</v>
      </c>
      <c r="AF1262" s="83">
        <v>1491</v>
      </c>
      <c r="AG1262" s="83">
        <v>15429</v>
      </c>
      <c r="AH1262" s="83">
        <v>1413</v>
      </c>
      <c r="AI1262" s="83"/>
      <c r="AJ1262" s="83" t="s">
        <v>19378</v>
      </c>
      <c r="AK1262" s="83" t="s">
        <v>20174</v>
      </c>
      <c r="AL1262" s="83"/>
      <c r="AM1262" s="83"/>
      <c r="AN1262" s="85">
        <v>41471.654699074075</v>
      </c>
      <c r="AO1262" s="88" t="s">
        <v>21595</v>
      </c>
      <c r="AP1262" s="83" t="b">
        <v>0</v>
      </c>
      <c r="AQ1262" s="83" t="b">
        <v>0</v>
      </c>
      <c r="AR1262" s="83" t="b">
        <v>1</v>
      </c>
      <c r="AS1262" s="83"/>
      <c r="AT1262" s="83">
        <v>4</v>
      </c>
      <c r="AU1262" s="88" t="s">
        <v>22168</v>
      </c>
      <c r="AV1262" s="83" t="b">
        <v>0</v>
      </c>
      <c r="AW1262" s="83" t="s">
        <v>22320</v>
      </c>
      <c r="AX1262" s="88" t="s">
        <v>23580</v>
      </c>
      <c r="AY1262" s="83" t="s">
        <v>66</v>
      </c>
      <c r="AZ1262" s="2"/>
      <c r="BA1262" s="3"/>
      <c r="BB1262" s="3"/>
      <c r="BC1262" s="3"/>
      <c r="BD1262" s="3"/>
    </row>
    <row r="1263" spans="1:56" x14ac:dyDescent="0.3">
      <c r="A1263" s="69" t="s">
        <v>1336</v>
      </c>
      <c r="B1263" s="70"/>
      <c r="C1263" s="70"/>
      <c r="D1263" s="71"/>
      <c r="E1263" s="73"/>
      <c r="F1263" s="109" t="s">
        <v>4094</v>
      </c>
      <c r="G1263" s="70"/>
      <c r="H1263" s="74"/>
      <c r="I1263" s="75"/>
      <c r="J1263" s="75"/>
      <c r="K1263" s="74" t="s">
        <v>25532</v>
      </c>
      <c r="L1263" s="78"/>
      <c r="M1263" s="79"/>
      <c r="N1263" s="79"/>
      <c r="O1263" s="80"/>
      <c r="P1263" s="81"/>
      <c r="Q1263" s="81"/>
      <c r="R1263" s="93"/>
      <c r="S1263" s="93"/>
      <c r="T1263" s="93"/>
      <c r="U1263" s="93"/>
      <c r="V1263" s="52"/>
      <c r="W1263" s="52"/>
      <c r="X1263" s="52"/>
      <c r="Y1263" s="52"/>
      <c r="Z1263" s="51"/>
      <c r="AA1263" s="76"/>
      <c r="AB1263" s="76"/>
      <c r="AC1263" s="77"/>
      <c r="AD1263" s="83" t="s">
        <v>17827</v>
      </c>
      <c r="AE1263" s="83">
        <v>1798</v>
      </c>
      <c r="AF1263" s="83">
        <v>6987</v>
      </c>
      <c r="AG1263" s="83">
        <v>29864</v>
      </c>
      <c r="AH1263" s="83">
        <v>23099</v>
      </c>
      <c r="AI1263" s="83"/>
      <c r="AJ1263" s="83"/>
      <c r="AK1263" s="83"/>
      <c r="AL1263" s="83"/>
      <c r="AM1263" s="83"/>
      <c r="AN1263" s="85">
        <v>43605.747754629629</v>
      </c>
      <c r="AO1263" s="83"/>
      <c r="AP1263" s="83" t="b">
        <v>1</v>
      </c>
      <c r="AQ1263" s="83" t="b">
        <v>0</v>
      </c>
      <c r="AR1263" s="83" t="b">
        <v>0</v>
      </c>
      <c r="AS1263" s="83"/>
      <c r="AT1263" s="83">
        <v>4</v>
      </c>
      <c r="AU1263" s="83"/>
      <c r="AV1263" s="83" t="b">
        <v>0</v>
      </c>
      <c r="AW1263" s="83" t="s">
        <v>22320</v>
      </c>
      <c r="AX1263" s="88" t="s">
        <v>23581</v>
      </c>
      <c r="AY1263" s="83" t="s">
        <v>66</v>
      </c>
      <c r="AZ1263" s="2"/>
      <c r="BA1263" s="3"/>
      <c r="BB1263" s="3"/>
      <c r="BC1263" s="3"/>
      <c r="BD1263" s="3"/>
    </row>
    <row r="1264" spans="1:56" x14ac:dyDescent="0.3">
      <c r="A1264" s="69" t="s">
        <v>1337</v>
      </c>
      <c r="B1264" s="70"/>
      <c r="C1264" s="70"/>
      <c r="D1264" s="71"/>
      <c r="E1264" s="73"/>
      <c r="F1264" s="109" t="s">
        <v>4095</v>
      </c>
      <c r="G1264" s="70"/>
      <c r="H1264" s="74"/>
      <c r="I1264" s="75"/>
      <c r="J1264" s="75"/>
      <c r="K1264" s="74" t="s">
        <v>25533</v>
      </c>
      <c r="L1264" s="78"/>
      <c r="M1264" s="79"/>
      <c r="N1264" s="79"/>
      <c r="O1264" s="80"/>
      <c r="P1264" s="81"/>
      <c r="Q1264" s="81"/>
      <c r="R1264" s="93"/>
      <c r="S1264" s="93"/>
      <c r="T1264" s="93"/>
      <c r="U1264" s="93"/>
      <c r="V1264" s="52"/>
      <c r="W1264" s="52"/>
      <c r="X1264" s="52"/>
      <c r="Y1264" s="52"/>
      <c r="Z1264" s="51"/>
      <c r="AA1264" s="76"/>
      <c r="AB1264" s="76"/>
      <c r="AC1264" s="77"/>
      <c r="AD1264" s="83" t="s">
        <v>17828</v>
      </c>
      <c r="AE1264" s="83">
        <v>394</v>
      </c>
      <c r="AF1264" s="83">
        <v>51</v>
      </c>
      <c r="AG1264" s="83">
        <v>157</v>
      </c>
      <c r="AH1264" s="83">
        <v>206</v>
      </c>
      <c r="AI1264" s="83"/>
      <c r="AJ1264" s="83" t="s">
        <v>19379</v>
      </c>
      <c r="AK1264" s="83"/>
      <c r="AL1264" s="83"/>
      <c r="AM1264" s="83"/>
      <c r="AN1264" s="85">
        <v>43854.949328703704</v>
      </c>
      <c r="AO1264" s="88" t="s">
        <v>21596</v>
      </c>
      <c r="AP1264" s="83" t="b">
        <v>1</v>
      </c>
      <c r="AQ1264" s="83" t="b">
        <v>0</v>
      </c>
      <c r="AR1264" s="83" t="b">
        <v>0</v>
      </c>
      <c r="AS1264" s="83"/>
      <c r="AT1264" s="83">
        <v>0</v>
      </c>
      <c r="AU1264" s="83"/>
      <c r="AV1264" s="83" t="b">
        <v>0</v>
      </c>
      <c r="AW1264" s="83" t="s">
        <v>22320</v>
      </c>
      <c r="AX1264" s="88" t="s">
        <v>23582</v>
      </c>
      <c r="AY1264" s="83" t="s">
        <v>66</v>
      </c>
      <c r="AZ1264" s="2"/>
      <c r="BA1264" s="3"/>
      <c r="BB1264" s="3"/>
      <c r="BC1264" s="3"/>
      <c r="BD1264" s="3"/>
    </row>
    <row r="1265" spans="1:56" x14ac:dyDescent="0.3">
      <c r="A1265" s="69" t="s">
        <v>1338</v>
      </c>
      <c r="B1265" s="70"/>
      <c r="C1265" s="70"/>
      <c r="D1265" s="71"/>
      <c r="E1265" s="73"/>
      <c r="F1265" s="109" t="s">
        <v>4096</v>
      </c>
      <c r="G1265" s="70"/>
      <c r="H1265" s="74"/>
      <c r="I1265" s="75"/>
      <c r="J1265" s="75"/>
      <c r="K1265" s="74" t="s">
        <v>25534</v>
      </c>
      <c r="L1265" s="78"/>
      <c r="M1265" s="79"/>
      <c r="N1265" s="79"/>
      <c r="O1265" s="80"/>
      <c r="P1265" s="81"/>
      <c r="Q1265" s="81"/>
      <c r="R1265" s="93"/>
      <c r="S1265" s="93"/>
      <c r="T1265" s="93"/>
      <c r="U1265" s="93"/>
      <c r="V1265" s="52"/>
      <c r="W1265" s="52"/>
      <c r="X1265" s="52"/>
      <c r="Y1265" s="52"/>
      <c r="Z1265" s="51"/>
      <c r="AA1265" s="76"/>
      <c r="AB1265" s="76"/>
      <c r="AC1265" s="77"/>
      <c r="AD1265" s="83" t="s">
        <v>17829</v>
      </c>
      <c r="AE1265" s="83">
        <v>109</v>
      </c>
      <c r="AF1265" s="83">
        <v>73</v>
      </c>
      <c r="AG1265" s="83">
        <v>1596</v>
      </c>
      <c r="AH1265" s="83">
        <v>28</v>
      </c>
      <c r="AI1265" s="83"/>
      <c r="AJ1265" s="83"/>
      <c r="AK1265" s="83"/>
      <c r="AL1265" s="83"/>
      <c r="AM1265" s="83"/>
      <c r="AN1265" s="85">
        <v>42958.994421296295</v>
      </c>
      <c r="AO1265" s="83"/>
      <c r="AP1265" s="83" t="b">
        <v>1</v>
      </c>
      <c r="AQ1265" s="83" t="b">
        <v>0</v>
      </c>
      <c r="AR1265" s="83" t="b">
        <v>0</v>
      </c>
      <c r="AS1265" s="83"/>
      <c r="AT1265" s="83">
        <v>0</v>
      </c>
      <c r="AU1265" s="83"/>
      <c r="AV1265" s="83" t="b">
        <v>0</v>
      </c>
      <c r="AW1265" s="83" t="s">
        <v>22320</v>
      </c>
      <c r="AX1265" s="88" t="s">
        <v>23583</v>
      </c>
      <c r="AY1265" s="83" t="s">
        <v>66</v>
      </c>
      <c r="AZ1265" s="2"/>
      <c r="BA1265" s="3"/>
      <c r="BB1265" s="3"/>
      <c r="BC1265" s="3"/>
      <c r="BD1265" s="3"/>
    </row>
    <row r="1266" spans="1:56" x14ac:dyDescent="0.3">
      <c r="A1266" s="69" t="s">
        <v>1339</v>
      </c>
      <c r="B1266" s="70"/>
      <c r="C1266" s="70"/>
      <c r="D1266" s="71"/>
      <c r="E1266" s="73"/>
      <c r="F1266" s="109" t="s">
        <v>4097</v>
      </c>
      <c r="G1266" s="70"/>
      <c r="H1266" s="74"/>
      <c r="I1266" s="75"/>
      <c r="J1266" s="75"/>
      <c r="K1266" s="74" t="s">
        <v>25535</v>
      </c>
      <c r="L1266" s="78"/>
      <c r="M1266" s="79"/>
      <c r="N1266" s="79"/>
      <c r="O1266" s="80"/>
      <c r="P1266" s="81"/>
      <c r="Q1266" s="81"/>
      <c r="R1266" s="93"/>
      <c r="S1266" s="93"/>
      <c r="T1266" s="93"/>
      <c r="U1266" s="93"/>
      <c r="V1266" s="52"/>
      <c r="W1266" s="52"/>
      <c r="X1266" s="52"/>
      <c r="Y1266" s="52"/>
      <c r="Z1266" s="51"/>
      <c r="AA1266" s="76"/>
      <c r="AB1266" s="76"/>
      <c r="AC1266" s="77"/>
      <c r="AD1266" s="83" t="s">
        <v>17830</v>
      </c>
      <c r="AE1266" s="83">
        <v>326</v>
      </c>
      <c r="AF1266" s="83">
        <v>6803</v>
      </c>
      <c r="AG1266" s="83">
        <v>84078</v>
      </c>
      <c r="AH1266" s="83">
        <v>2443</v>
      </c>
      <c r="AI1266" s="83"/>
      <c r="AJ1266" s="83" t="s">
        <v>19380</v>
      </c>
      <c r="AK1266" s="83" t="s">
        <v>16552</v>
      </c>
      <c r="AL1266" s="83"/>
      <c r="AM1266" s="83"/>
      <c r="AN1266" s="85">
        <v>40487.863703703704</v>
      </c>
      <c r="AO1266" s="88" t="s">
        <v>21597</v>
      </c>
      <c r="AP1266" s="83" t="b">
        <v>0</v>
      </c>
      <c r="AQ1266" s="83" t="b">
        <v>0</v>
      </c>
      <c r="AR1266" s="83" t="b">
        <v>1</v>
      </c>
      <c r="AS1266" s="83"/>
      <c r="AT1266" s="83">
        <v>36</v>
      </c>
      <c r="AU1266" s="88" t="s">
        <v>22175</v>
      </c>
      <c r="AV1266" s="83" t="b">
        <v>0</v>
      </c>
      <c r="AW1266" s="83" t="s">
        <v>22320</v>
      </c>
      <c r="AX1266" s="88" t="s">
        <v>23584</v>
      </c>
      <c r="AY1266" s="83" t="s">
        <v>66</v>
      </c>
      <c r="AZ1266" s="2"/>
      <c r="BA1266" s="3"/>
      <c r="BB1266" s="3"/>
      <c r="BC1266" s="3"/>
      <c r="BD1266" s="3"/>
    </row>
    <row r="1267" spans="1:56" x14ac:dyDescent="0.3">
      <c r="A1267" s="69" t="s">
        <v>2116</v>
      </c>
      <c r="B1267" s="70"/>
      <c r="C1267" s="70"/>
      <c r="D1267" s="71"/>
      <c r="E1267" s="73"/>
      <c r="F1267" s="109" t="s">
        <v>4801</v>
      </c>
      <c r="G1267" s="70"/>
      <c r="H1267" s="74"/>
      <c r="I1267" s="75"/>
      <c r="J1267" s="75"/>
      <c r="K1267" s="74" t="s">
        <v>25536</v>
      </c>
      <c r="L1267" s="78"/>
      <c r="M1267" s="79"/>
      <c r="N1267" s="79"/>
      <c r="O1267" s="80"/>
      <c r="P1267" s="81"/>
      <c r="Q1267" s="81"/>
      <c r="R1267" s="93"/>
      <c r="S1267" s="93"/>
      <c r="T1267" s="93"/>
      <c r="U1267" s="93"/>
      <c r="V1267" s="52"/>
      <c r="W1267" s="52"/>
      <c r="X1267" s="52"/>
      <c r="Y1267" s="52"/>
      <c r="Z1267" s="51"/>
      <c r="AA1267" s="76"/>
      <c r="AB1267" s="76"/>
      <c r="AC1267" s="77"/>
      <c r="AD1267" s="83" t="s">
        <v>17831</v>
      </c>
      <c r="AE1267" s="83">
        <v>1820</v>
      </c>
      <c r="AF1267" s="83">
        <v>41922</v>
      </c>
      <c r="AG1267" s="83">
        <v>43852</v>
      </c>
      <c r="AH1267" s="83">
        <v>304</v>
      </c>
      <c r="AI1267" s="83"/>
      <c r="AJ1267" s="83" t="s">
        <v>19381</v>
      </c>
      <c r="AK1267" s="83" t="s">
        <v>16552</v>
      </c>
      <c r="AL1267" s="83"/>
      <c r="AM1267" s="83"/>
      <c r="AN1267" s="85">
        <v>41202.46056712963</v>
      </c>
      <c r="AO1267" s="88" t="s">
        <v>21598</v>
      </c>
      <c r="AP1267" s="83" t="b">
        <v>1</v>
      </c>
      <c r="AQ1267" s="83" t="b">
        <v>0</v>
      </c>
      <c r="AR1267" s="83" t="b">
        <v>1</v>
      </c>
      <c r="AS1267" s="83"/>
      <c r="AT1267" s="83">
        <v>72</v>
      </c>
      <c r="AU1267" s="88" t="s">
        <v>22157</v>
      </c>
      <c r="AV1267" s="83" t="b">
        <v>0</v>
      </c>
      <c r="AW1267" s="83" t="s">
        <v>22320</v>
      </c>
      <c r="AX1267" s="88" t="s">
        <v>23585</v>
      </c>
      <c r="AY1267" s="83" t="s">
        <v>66</v>
      </c>
      <c r="AZ1267" s="2"/>
      <c r="BA1267" s="3"/>
      <c r="BB1267" s="3"/>
      <c r="BC1267" s="3"/>
      <c r="BD1267" s="3"/>
    </row>
    <row r="1268" spans="1:56" x14ac:dyDescent="0.3">
      <c r="A1268" s="69" t="s">
        <v>1340</v>
      </c>
      <c r="B1268" s="70"/>
      <c r="C1268" s="70"/>
      <c r="D1268" s="71"/>
      <c r="E1268" s="73"/>
      <c r="F1268" s="109" t="s">
        <v>4098</v>
      </c>
      <c r="G1268" s="70"/>
      <c r="H1268" s="74"/>
      <c r="I1268" s="75"/>
      <c r="J1268" s="75"/>
      <c r="K1268" s="74" t="s">
        <v>25537</v>
      </c>
      <c r="L1268" s="78"/>
      <c r="M1268" s="79"/>
      <c r="N1268" s="79"/>
      <c r="O1268" s="80"/>
      <c r="P1268" s="81"/>
      <c r="Q1268" s="81"/>
      <c r="R1268" s="93"/>
      <c r="S1268" s="93"/>
      <c r="T1268" s="93"/>
      <c r="U1268" s="93"/>
      <c r="V1268" s="52"/>
      <c r="W1268" s="52"/>
      <c r="X1268" s="52"/>
      <c r="Y1268" s="52"/>
      <c r="Z1268" s="51"/>
      <c r="AA1268" s="76"/>
      <c r="AB1268" s="76"/>
      <c r="AC1268" s="77"/>
      <c r="AD1268" s="83" t="s">
        <v>17832</v>
      </c>
      <c r="AE1268" s="83">
        <v>1141</v>
      </c>
      <c r="AF1268" s="83">
        <v>1220</v>
      </c>
      <c r="AG1268" s="83">
        <v>6769</v>
      </c>
      <c r="AH1268" s="83">
        <v>1160</v>
      </c>
      <c r="AI1268" s="83"/>
      <c r="AJ1268" s="83" t="s">
        <v>19382</v>
      </c>
      <c r="AK1268" s="83"/>
      <c r="AL1268" s="83"/>
      <c r="AM1268" s="83"/>
      <c r="AN1268" s="85">
        <v>42408.568449074075</v>
      </c>
      <c r="AO1268" s="88" t="s">
        <v>21599</v>
      </c>
      <c r="AP1268" s="83" t="b">
        <v>1</v>
      </c>
      <c r="AQ1268" s="83" t="b">
        <v>0</v>
      </c>
      <c r="AR1268" s="83" t="b">
        <v>0</v>
      </c>
      <c r="AS1268" s="83"/>
      <c r="AT1268" s="83">
        <v>1</v>
      </c>
      <c r="AU1268" s="83"/>
      <c r="AV1268" s="83" t="b">
        <v>0</v>
      </c>
      <c r="AW1268" s="83" t="s">
        <v>22320</v>
      </c>
      <c r="AX1268" s="88" t="s">
        <v>23586</v>
      </c>
      <c r="AY1268" s="83" t="s">
        <v>66</v>
      </c>
      <c r="AZ1268" s="2"/>
      <c r="BA1268" s="3"/>
      <c r="BB1268" s="3"/>
      <c r="BC1268" s="3"/>
      <c r="BD1268" s="3"/>
    </row>
    <row r="1269" spans="1:56" x14ac:dyDescent="0.3">
      <c r="A1269" s="69" t="s">
        <v>2121</v>
      </c>
      <c r="B1269" s="70"/>
      <c r="C1269" s="70"/>
      <c r="D1269" s="71"/>
      <c r="E1269" s="73"/>
      <c r="F1269" s="109" t="s">
        <v>4806</v>
      </c>
      <c r="G1269" s="70"/>
      <c r="H1269" s="74"/>
      <c r="I1269" s="75"/>
      <c r="J1269" s="75"/>
      <c r="K1269" s="74" t="s">
        <v>25538</v>
      </c>
      <c r="L1269" s="78"/>
      <c r="M1269" s="79"/>
      <c r="N1269" s="79"/>
      <c r="O1269" s="80"/>
      <c r="P1269" s="81"/>
      <c r="Q1269" s="81"/>
      <c r="R1269" s="93"/>
      <c r="S1269" s="93"/>
      <c r="T1269" s="93"/>
      <c r="U1269" s="93"/>
      <c r="V1269" s="52"/>
      <c r="W1269" s="52"/>
      <c r="X1269" s="52"/>
      <c r="Y1269" s="52"/>
      <c r="Z1269" s="51"/>
      <c r="AA1269" s="76"/>
      <c r="AB1269" s="76"/>
      <c r="AC1269" s="77"/>
      <c r="AD1269" s="83" t="s">
        <v>17833</v>
      </c>
      <c r="AE1269" s="83">
        <v>360</v>
      </c>
      <c r="AF1269" s="83">
        <v>61</v>
      </c>
      <c r="AG1269" s="83">
        <v>696</v>
      </c>
      <c r="AH1269" s="83">
        <v>4356</v>
      </c>
      <c r="AI1269" s="83"/>
      <c r="AJ1269" s="83"/>
      <c r="AK1269" s="83" t="s">
        <v>16561</v>
      </c>
      <c r="AL1269" s="88" t="s">
        <v>20510</v>
      </c>
      <c r="AM1269" s="83"/>
      <c r="AN1269" s="85">
        <v>43558.638414351852</v>
      </c>
      <c r="AO1269" s="83"/>
      <c r="AP1269" s="83" t="b">
        <v>0</v>
      </c>
      <c r="AQ1269" s="83" t="b">
        <v>0</v>
      </c>
      <c r="AR1269" s="83" t="b">
        <v>0</v>
      </c>
      <c r="AS1269" s="83"/>
      <c r="AT1269" s="83">
        <v>0</v>
      </c>
      <c r="AU1269" s="88" t="s">
        <v>22157</v>
      </c>
      <c r="AV1269" s="83" t="b">
        <v>0</v>
      </c>
      <c r="AW1269" s="83" t="s">
        <v>22320</v>
      </c>
      <c r="AX1269" s="88" t="s">
        <v>23587</v>
      </c>
      <c r="AY1269" s="83" t="s">
        <v>66</v>
      </c>
      <c r="AZ1269" s="2"/>
      <c r="BA1269" s="3"/>
      <c r="BB1269" s="3"/>
      <c r="BC1269" s="3"/>
      <c r="BD1269" s="3"/>
    </row>
    <row r="1270" spans="1:56" x14ac:dyDescent="0.3">
      <c r="A1270" s="69" t="s">
        <v>1341</v>
      </c>
      <c r="B1270" s="70"/>
      <c r="C1270" s="70"/>
      <c r="D1270" s="71"/>
      <c r="E1270" s="73"/>
      <c r="F1270" s="109" t="s">
        <v>3062</v>
      </c>
      <c r="G1270" s="70"/>
      <c r="H1270" s="74"/>
      <c r="I1270" s="75"/>
      <c r="J1270" s="75"/>
      <c r="K1270" s="74" t="s">
        <v>25539</v>
      </c>
      <c r="L1270" s="78"/>
      <c r="M1270" s="79"/>
      <c r="N1270" s="79"/>
      <c r="O1270" s="80"/>
      <c r="P1270" s="81"/>
      <c r="Q1270" s="81"/>
      <c r="R1270" s="93"/>
      <c r="S1270" s="93"/>
      <c r="T1270" s="93"/>
      <c r="U1270" s="93"/>
      <c r="V1270" s="52"/>
      <c r="W1270" s="52"/>
      <c r="X1270" s="52"/>
      <c r="Y1270" s="52"/>
      <c r="Z1270" s="51"/>
      <c r="AA1270" s="76"/>
      <c r="AB1270" s="76"/>
      <c r="AC1270" s="77"/>
      <c r="AD1270" s="83" t="s">
        <v>17834</v>
      </c>
      <c r="AE1270" s="83">
        <v>47</v>
      </c>
      <c r="AF1270" s="83">
        <v>5</v>
      </c>
      <c r="AG1270" s="83">
        <v>36</v>
      </c>
      <c r="AH1270" s="83">
        <v>30</v>
      </c>
      <c r="AI1270" s="83"/>
      <c r="AJ1270" s="83"/>
      <c r="AK1270" s="83"/>
      <c r="AL1270" s="83"/>
      <c r="AM1270" s="83"/>
      <c r="AN1270" s="85">
        <v>40897.821400462963</v>
      </c>
      <c r="AO1270" s="83"/>
      <c r="AP1270" s="83" t="b">
        <v>1</v>
      </c>
      <c r="AQ1270" s="83" t="b">
        <v>1</v>
      </c>
      <c r="AR1270" s="83" t="b">
        <v>0</v>
      </c>
      <c r="AS1270" s="83"/>
      <c r="AT1270" s="83">
        <v>0</v>
      </c>
      <c r="AU1270" s="88" t="s">
        <v>22157</v>
      </c>
      <c r="AV1270" s="83" t="b">
        <v>0</v>
      </c>
      <c r="AW1270" s="83" t="s">
        <v>22320</v>
      </c>
      <c r="AX1270" s="88" t="s">
        <v>23588</v>
      </c>
      <c r="AY1270" s="83" t="s">
        <v>66</v>
      </c>
      <c r="AZ1270" s="2"/>
      <c r="BA1270" s="3"/>
      <c r="BB1270" s="3"/>
      <c r="BC1270" s="3"/>
      <c r="BD1270" s="3"/>
    </row>
    <row r="1271" spans="1:56" x14ac:dyDescent="0.3">
      <c r="A1271" s="69" t="s">
        <v>1342</v>
      </c>
      <c r="B1271" s="70"/>
      <c r="C1271" s="70"/>
      <c r="D1271" s="71"/>
      <c r="E1271" s="73"/>
      <c r="F1271" s="109" t="s">
        <v>4099</v>
      </c>
      <c r="G1271" s="70"/>
      <c r="H1271" s="74"/>
      <c r="I1271" s="75"/>
      <c r="J1271" s="75"/>
      <c r="K1271" s="74" t="s">
        <v>25540</v>
      </c>
      <c r="L1271" s="78"/>
      <c r="M1271" s="79"/>
      <c r="N1271" s="79"/>
      <c r="O1271" s="80"/>
      <c r="P1271" s="81"/>
      <c r="Q1271" s="81"/>
      <c r="R1271" s="93"/>
      <c r="S1271" s="93"/>
      <c r="T1271" s="93"/>
      <c r="U1271" s="93"/>
      <c r="V1271" s="52"/>
      <c r="W1271" s="52"/>
      <c r="X1271" s="52"/>
      <c r="Y1271" s="52"/>
      <c r="Z1271" s="51"/>
      <c r="AA1271" s="76"/>
      <c r="AB1271" s="76"/>
      <c r="AC1271" s="77"/>
      <c r="AD1271" s="83" t="s">
        <v>17835</v>
      </c>
      <c r="AE1271" s="83">
        <v>98</v>
      </c>
      <c r="AF1271" s="83">
        <v>57</v>
      </c>
      <c r="AG1271" s="83">
        <v>1020</v>
      </c>
      <c r="AH1271" s="83">
        <v>220</v>
      </c>
      <c r="AI1271" s="83"/>
      <c r="AJ1271" s="83"/>
      <c r="AK1271" s="83" t="s">
        <v>19947</v>
      </c>
      <c r="AL1271" s="83"/>
      <c r="AM1271" s="83"/>
      <c r="AN1271" s="85">
        <v>43764.012407407405</v>
      </c>
      <c r="AO1271" s="88" t="s">
        <v>21600</v>
      </c>
      <c r="AP1271" s="83" t="b">
        <v>1</v>
      </c>
      <c r="AQ1271" s="83" t="b">
        <v>0</v>
      </c>
      <c r="AR1271" s="83" t="b">
        <v>0</v>
      </c>
      <c r="AS1271" s="83"/>
      <c r="AT1271" s="83">
        <v>0</v>
      </c>
      <c r="AU1271" s="83"/>
      <c r="AV1271" s="83" t="b">
        <v>0</v>
      </c>
      <c r="AW1271" s="83" t="s">
        <v>22320</v>
      </c>
      <c r="AX1271" s="88" t="s">
        <v>23589</v>
      </c>
      <c r="AY1271" s="83" t="s">
        <v>66</v>
      </c>
      <c r="AZ1271" s="2"/>
      <c r="BA1271" s="3"/>
      <c r="BB1271" s="3"/>
      <c r="BC1271" s="3"/>
      <c r="BD1271" s="3"/>
    </row>
    <row r="1272" spans="1:56" x14ac:dyDescent="0.3">
      <c r="A1272" s="69" t="s">
        <v>1343</v>
      </c>
      <c r="B1272" s="70"/>
      <c r="C1272" s="70"/>
      <c r="D1272" s="71"/>
      <c r="E1272" s="73"/>
      <c r="F1272" s="109" t="s">
        <v>4100</v>
      </c>
      <c r="G1272" s="70"/>
      <c r="H1272" s="74"/>
      <c r="I1272" s="75"/>
      <c r="J1272" s="75"/>
      <c r="K1272" s="74" t="s">
        <v>25541</v>
      </c>
      <c r="L1272" s="78"/>
      <c r="M1272" s="79"/>
      <c r="N1272" s="79"/>
      <c r="O1272" s="80"/>
      <c r="P1272" s="81"/>
      <c r="Q1272" s="81"/>
      <c r="R1272" s="93"/>
      <c r="S1272" s="93"/>
      <c r="T1272" s="93"/>
      <c r="U1272" s="93"/>
      <c r="V1272" s="52"/>
      <c r="W1272" s="52"/>
      <c r="X1272" s="52"/>
      <c r="Y1272" s="52"/>
      <c r="Z1272" s="51"/>
      <c r="AA1272" s="76"/>
      <c r="AB1272" s="76"/>
      <c r="AC1272" s="77"/>
      <c r="AD1272" s="83" t="s">
        <v>17836</v>
      </c>
      <c r="AE1272" s="83">
        <v>237</v>
      </c>
      <c r="AF1272" s="83">
        <v>1839</v>
      </c>
      <c r="AG1272" s="83">
        <v>38451</v>
      </c>
      <c r="AH1272" s="83">
        <v>1533</v>
      </c>
      <c r="AI1272" s="83"/>
      <c r="AJ1272" s="83" t="s">
        <v>19383</v>
      </c>
      <c r="AK1272" s="83" t="s">
        <v>20012</v>
      </c>
      <c r="AL1272" s="83"/>
      <c r="AM1272" s="83"/>
      <c r="AN1272" s="85">
        <v>40772.819004629629</v>
      </c>
      <c r="AO1272" s="88" t="s">
        <v>21601</v>
      </c>
      <c r="AP1272" s="83" t="b">
        <v>0</v>
      </c>
      <c r="AQ1272" s="83" t="b">
        <v>0</v>
      </c>
      <c r="AR1272" s="83" t="b">
        <v>1</v>
      </c>
      <c r="AS1272" s="83"/>
      <c r="AT1272" s="83">
        <v>6</v>
      </c>
      <c r="AU1272" s="88" t="s">
        <v>22164</v>
      </c>
      <c r="AV1272" s="83" t="b">
        <v>0</v>
      </c>
      <c r="AW1272" s="83" t="s">
        <v>22320</v>
      </c>
      <c r="AX1272" s="88" t="s">
        <v>23590</v>
      </c>
      <c r="AY1272" s="83" t="s">
        <v>66</v>
      </c>
      <c r="AZ1272" s="2"/>
      <c r="BA1272" s="3"/>
      <c r="BB1272" s="3"/>
      <c r="BC1272" s="3"/>
      <c r="BD1272" s="3"/>
    </row>
    <row r="1273" spans="1:56" x14ac:dyDescent="0.3">
      <c r="A1273" s="69" t="s">
        <v>1344</v>
      </c>
      <c r="B1273" s="70"/>
      <c r="C1273" s="70"/>
      <c r="D1273" s="71"/>
      <c r="E1273" s="73"/>
      <c r="F1273" s="109" t="s">
        <v>4101</v>
      </c>
      <c r="G1273" s="70"/>
      <c r="H1273" s="74"/>
      <c r="I1273" s="75"/>
      <c r="J1273" s="75"/>
      <c r="K1273" s="74" t="s">
        <v>25542</v>
      </c>
      <c r="L1273" s="78"/>
      <c r="M1273" s="79"/>
      <c r="N1273" s="79"/>
      <c r="O1273" s="80"/>
      <c r="P1273" s="81"/>
      <c r="Q1273" s="81"/>
      <c r="R1273" s="93"/>
      <c r="S1273" s="93"/>
      <c r="T1273" s="93"/>
      <c r="U1273" s="93"/>
      <c r="V1273" s="52"/>
      <c r="W1273" s="52"/>
      <c r="X1273" s="52"/>
      <c r="Y1273" s="52"/>
      <c r="Z1273" s="51"/>
      <c r="AA1273" s="76"/>
      <c r="AB1273" s="76"/>
      <c r="AC1273" s="77"/>
      <c r="AD1273" s="83" t="s">
        <v>17269</v>
      </c>
      <c r="AE1273" s="83">
        <v>48</v>
      </c>
      <c r="AF1273" s="83">
        <v>39</v>
      </c>
      <c r="AG1273" s="83">
        <v>669</v>
      </c>
      <c r="AH1273" s="83">
        <v>475</v>
      </c>
      <c r="AI1273" s="83"/>
      <c r="AJ1273" s="83" t="s">
        <v>18718</v>
      </c>
      <c r="AK1273" s="83" t="s">
        <v>16561</v>
      </c>
      <c r="AL1273" s="83"/>
      <c r="AM1273" s="83"/>
      <c r="AN1273" s="85">
        <v>42599.888148148151</v>
      </c>
      <c r="AO1273" s="83"/>
      <c r="AP1273" s="83" t="b">
        <v>1</v>
      </c>
      <c r="AQ1273" s="83" t="b">
        <v>0</v>
      </c>
      <c r="AR1273" s="83" t="b">
        <v>0</v>
      </c>
      <c r="AS1273" s="83"/>
      <c r="AT1273" s="83">
        <v>0</v>
      </c>
      <c r="AU1273" s="83"/>
      <c r="AV1273" s="83" t="b">
        <v>0</v>
      </c>
      <c r="AW1273" s="83" t="s">
        <v>22320</v>
      </c>
      <c r="AX1273" s="88" t="s">
        <v>23591</v>
      </c>
      <c r="AY1273" s="83" t="s">
        <v>66</v>
      </c>
      <c r="AZ1273" s="2"/>
      <c r="BA1273" s="3"/>
      <c r="BB1273" s="3"/>
      <c r="BC1273" s="3"/>
      <c r="BD1273" s="3"/>
    </row>
    <row r="1274" spans="1:56" x14ac:dyDescent="0.3">
      <c r="A1274" s="69" t="s">
        <v>1345</v>
      </c>
      <c r="B1274" s="70"/>
      <c r="C1274" s="70"/>
      <c r="D1274" s="71"/>
      <c r="E1274" s="73"/>
      <c r="F1274" s="109" t="s">
        <v>4102</v>
      </c>
      <c r="G1274" s="70"/>
      <c r="H1274" s="74"/>
      <c r="I1274" s="75"/>
      <c r="J1274" s="75"/>
      <c r="K1274" s="74" t="s">
        <v>25543</v>
      </c>
      <c r="L1274" s="78"/>
      <c r="M1274" s="79"/>
      <c r="N1274" s="79"/>
      <c r="O1274" s="80"/>
      <c r="P1274" s="81"/>
      <c r="Q1274" s="81"/>
      <c r="R1274" s="93"/>
      <c r="S1274" s="93"/>
      <c r="T1274" s="93"/>
      <c r="U1274" s="93"/>
      <c r="V1274" s="52"/>
      <c r="W1274" s="52"/>
      <c r="X1274" s="52"/>
      <c r="Y1274" s="52"/>
      <c r="Z1274" s="51"/>
      <c r="AA1274" s="76"/>
      <c r="AB1274" s="76"/>
      <c r="AC1274" s="77"/>
      <c r="AD1274" s="83" t="s">
        <v>17837</v>
      </c>
      <c r="AE1274" s="83">
        <v>340</v>
      </c>
      <c r="AF1274" s="83">
        <v>236</v>
      </c>
      <c r="AG1274" s="83">
        <v>9982</v>
      </c>
      <c r="AH1274" s="83">
        <v>282</v>
      </c>
      <c r="AI1274" s="83"/>
      <c r="AJ1274" s="83" t="s">
        <v>16928</v>
      </c>
      <c r="AK1274" s="83" t="s">
        <v>16552</v>
      </c>
      <c r="AL1274" s="83"/>
      <c r="AM1274" s="83"/>
      <c r="AN1274" s="85">
        <v>41548.730034722219</v>
      </c>
      <c r="AO1274" s="88" t="s">
        <v>21602</v>
      </c>
      <c r="AP1274" s="83" t="b">
        <v>1</v>
      </c>
      <c r="AQ1274" s="83" t="b">
        <v>0</v>
      </c>
      <c r="AR1274" s="83" t="b">
        <v>0</v>
      </c>
      <c r="AS1274" s="83"/>
      <c r="AT1274" s="83">
        <v>1</v>
      </c>
      <c r="AU1274" s="88" t="s">
        <v>22157</v>
      </c>
      <c r="AV1274" s="83" t="b">
        <v>0</v>
      </c>
      <c r="AW1274" s="83" t="s">
        <v>22320</v>
      </c>
      <c r="AX1274" s="88" t="s">
        <v>23592</v>
      </c>
      <c r="AY1274" s="83" t="s">
        <v>66</v>
      </c>
      <c r="AZ1274" s="2"/>
      <c r="BA1274" s="3"/>
      <c r="BB1274" s="3"/>
      <c r="BC1274" s="3"/>
      <c r="BD1274" s="3"/>
    </row>
    <row r="1275" spans="1:56" x14ac:dyDescent="0.3">
      <c r="A1275" s="69" t="s">
        <v>2162</v>
      </c>
      <c r="B1275" s="70"/>
      <c r="C1275" s="70"/>
      <c r="D1275" s="71"/>
      <c r="E1275" s="73"/>
      <c r="F1275" s="109" t="s">
        <v>22266</v>
      </c>
      <c r="G1275" s="70"/>
      <c r="H1275" s="74"/>
      <c r="I1275" s="75"/>
      <c r="J1275" s="75"/>
      <c r="K1275" s="74" t="s">
        <v>25544</v>
      </c>
      <c r="L1275" s="78"/>
      <c r="M1275" s="79"/>
      <c r="N1275" s="79"/>
      <c r="O1275" s="80"/>
      <c r="P1275" s="81"/>
      <c r="Q1275" s="81"/>
      <c r="R1275" s="93"/>
      <c r="S1275" s="93"/>
      <c r="T1275" s="93"/>
      <c r="U1275" s="93"/>
      <c r="V1275" s="52"/>
      <c r="W1275" s="52"/>
      <c r="X1275" s="52"/>
      <c r="Y1275" s="52"/>
      <c r="Z1275" s="51"/>
      <c r="AA1275" s="76"/>
      <c r="AB1275" s="76"/>
      <c r="AC1275" s="77"/>
      <c r="AD1275" s="83" t="s">
        <v>17838</v>
      </c>
      <c r="AE1275" s="83">
        <v>142</v>
      </c>
      <c r="AF1275" s="83">
        <v>305683</v>
      </c>
      <c r="AG1275" s="83">
        <v>1420</v>
      </c>
      <c r="AH1275" s="83">
        <v>43</v>
      </c>
      <c r="AI1275" s="83"/>
      <c r="AJ1275" s="83" t="s">
        <v>19384</v>
      </c>
      <c r="AK1275" s="83" t="s">
        <v>20175</v>
      </c>
      <c r="AL1275" s="83"/>
      <c r="AM1275" s="83"/>
      <c r="AN1275" s="85">
        <v>40798.715324074074</v>
      </c>
      <c r="AO1275" s="88" t="s">
        <v>21603</v>
      </c>
      <c r="AP1275" s="83" t="b">
        <v>1</v>
      </c>
      <c r="AQ1275" s="83" t="b">
        <v>0</v>
      </c>
      <c r="AR1275" s="83" t="b">
        <v>0</v>
      </c>
      <c r="AS1275" s="83"/>
      <c r="AT1275" s="83">
        <v>1900</v>
      </c>
      <c r="AU1275" s="88" t="s">
        <v>22157</v>
      </c>
      <c r="AV1275" s="83" t="b">
        <v>1</v>
      </c>
      <c r="AW1275" s="83" t="s">
        <v>22320</v>
      </c>
      <c r="AX1275" s="88" t="s">
        <v>23593</v>
      </c>
      <c r="AY1275" s="83" t="s">
        <v>65</v>
      </c>
      <c r="AZ1275" s="2"/>
      <c r="BA1275" s="3"/>
      <c r="BB1275" s="3"/>
      <c r="BC1275" s="3"/>
      <c r="BD1275" s="3"/>
    </row>
    <row r="1276" spans="1:56" x14ac:dyDescent="0.3">
      <c r="A1276" s="69" t="s">
        <v>1347</v>
      </c>
      <c r="B1276" s="70"/>
      <c r="C1276" s="70"/>
      <c r="D1276" s="71"/>
      <c r="E1276" s="73"/>
      <c r="F1276" s="109" t="s">
        <v>4104</v>
      </c>
      <c r="G1276" s="70"/>
      <c r="H1276" s="74"/>
      <c r="I1276" s="75"/>
      <c r="J1276" s="75"/>
      <c r="K1276" s="74" t="s">
        <v>25545</v>
      </c>
      <c r="L1276" s="78"/>
      <c r="M1276" s="79"/>
      <c r="N1276" s="79"/>
      <c r="O1276" s="80"/>
      <c r="P1276" s="81"/>
      <c r="Q1276" s="81"/>
      <c r="R1276" s="93"/>
      <c r="S1276" s="93"/>
      <c r="T1276" s="93"/>
      <c r="U1276" s="93"/>
      <c r="V1276" s="52"/>
      <c r="W1276" s="52"/>
      <c r="X1276" s="52"/>
      <c r="Y1276" s="52"/>
      <c r="Z1276" s="51"/>
      <c r="AA1276" s="76"/>
      <c r="AB1276" s="76"/>
      <c r="AC1276" s="77"/>
      <c r="AD1276" s="83" t="s">
        <v>17839</v>
      </c>
      <c r="AE1276" s="83">
        <v>211</v>
      </c>
      <c r="AF1276" s="83">
        <v>13204</v>
      </c>
      <c r="AG1276" s="83">
        <v>130994</v>
      </c>
      <c r="AH1276" s="83">
        <v>16860</v>
      </c>
      <c r="AI1276" s="83"/>
      <c r="AJ1276" s="83" t="s">
        <v>19385</v>
      </c>
      <c r="AK1276" s="83" t="s">
        <v>20176</v>
      </c>
      <c r="AL1276" s="83"/>
      <c r="AM1276" s="83"/>
      <c r="AN1276" s="85">
        <v>40939.571701388886</v>
      </c>
      <c r="AO1276" s="88" t="s">
        <v>21604</v>
      </c>
      <c r="AP1276" s="83" t="b">
        <v>1</v>
      </c>
      <c r="AQ1276" s="83" t="b">
        <v>0</v>
      </c>
      <c r="AR1276" s="83" t="b">
        <v>1</v>
      </c>
      <c r="AS1276" s="83"/>
      <c r="AT1276" s="83">
        <v>35</v>
      </c>
      <c r="AU1276" s="88" t="s">
        <v>22157</v>
      </c>
      <c r="AV1276" s="83" t="b">
        <v>0</v>
      </c>
      <c r="AW1276" s="83" t="s">
        <v>22320</v>
      </c>
      <c r="AX1276" s="88" t="s">
        <v>23594</v>
      </c>
      <c r="AY1276" s="83" t="s">
        <v>66</v>
      </c>
      <c r="AZ1276" s="2"/>
      <c r="BA1276" s="3"/>
      <c r="BB1276" s="3"/>
      <c r="BC1276" s="3"/>
      <c r="BD1276" s="3"/>
    </row>
    <row r="1277" spans="1:56" x14ac:dyDescent="0.3">
      <c r="A1277" s="69" t="s">
        <v>1348</v>
      </c>
      <c r="B1277" s="70"/>
      <c r="C1277" s="70"/>
      <c r="D1277" s="71"/>
      <c r="E1277" s="73"/>
      <c r="F1277" s="109" t="s">
        <v>4105</v>
      </c>
      <c r="G1277" s="70"/>
      <c r="H1277" s="74"/>
      <c r="I1277" s="75"/>
      <c r="J1277" s="75"/>
      <c r="K1277" s="74" t="s">
        <v>25546</v>
      </c>
      <c r="L1277" s="78"/>
      <c r="M1277" s="79"/>
      <c r="N1277" s="79"/>
      <c r="O1277" s="80"/>
      <c r="P1277" s="81"/>
      <c r="Q1277" s="81"/>
      <c r="R1277" s="93"/>
      <c r="S1277" s="93"/>
      <c r="T1277" s="93"/>
      <c r="U1277" s="93"/>
      <c r="V1277" s="52"/>
      <c r="W1277" s="52"/>
      <c r="X1277" s="52"/>
      <c r="Y1277" s="52"/>
      <c r="Z1277" s="51"/>
      <c r="AA1277" s="76"/>
      <c r="AB1277" s="76"/>
      <c r="AC1277" s="77"/>
      <c r="AD1277" s="83" t="s">
        <v>17840</v>
      </c>
      <c r="AE1277" s="83">
        <v>262</v>
      </c>
      <c r="AF1277" s="83">
        <v>1701</v>
      </c>
      <c r="AG1277" s="83">
        <v>20261</v>
      </c>
      <c r="AH1277" s="83">
        <v>3921</v>
      </c>
      <c r="AI1277" s="83"/>
      <c r="AJ1277" s="83" t="s">
        <v>19386</v>
      </c>
      <c r="AK1277" s="83" t="s">
        <v>20177</v>
      </c>
      <c r="AL1277" s="83"/>
      <c r="AM1277" s="83"/>
      <c r="AN1277" s="85">
        <v>40933.248680555553</v>
      </c>
      <c r="AO1277" s="88" t="s">
        <v>21605</v>
      </c>
      <c r="AP1277" s="83" t="b">
        <v>1</v>
      </c>
      <c r="AQ1277" s="83" t="b">
        <v>0</v>
      </c>
      <c r="AR1277" s="83" t="b">
        <v>1</v>
      </c>
      <c r="AS1277" s="83"/>
      <c r="AT1277" s="83">
        <v>7</v>
      </c>
      <c r="AU1277" s="88" t="s">
        <v>22157</v>
      </c>
      <c r="AV1277" s="83" t="b">
        <v>0</v>
      </c>
      <c r="AW1277" s="83" t="s">
        <v>22320</v>
      </c>
      <c r="AX1277" s="88" t="s">
        <v>23595</v>
      </c>
      <c r="AY1277" s="83" t="s">
        <v>66</v>
      </c>
      <c r="AZ1277" s="2"/>
      <c r="BA1277" s="3"/>
      <c r="BB1277" s="3"/>
      <c r="BC1277" s="3"/>
      <c r="BD1277" s="3"/>
    </row>
    <row r="1278" spans="1:56" x14ac:dyDescent="0.3">
      <c r="A1278" s="69" t="s">
        <v>1349</v>
      </c>
      <c r="B1278" s="70"/>
      <c r="C1278" s="70"/>
      <c r="D1278" s="71"/>
      <c r="E1278" s="73"/>
      <c r="F1278" s="109" t="s">
        <v>4106</v>
      </c>
      <c r="G1278" s="70"/>
      <c r="H1278" s="74"/>
      <c r="I1278" s="75"/>
      <c r="J1278" s="75"/>
      <c r="K1278" s="74" t="s">
        <v>25547</v>
      </c>
      <c r="L1278" s="78"/>
      <c r="M1278" s="79"/>
      <c r="N1278" s="79"/>
      <c r="O1278" s="80"/>
      <c r="P1278" s="81"/>
      <c r="Q1278" s="81"/>
      <c r="R1278" s="93"/>
      <c r="S1278" s="93"/>
      <c r="T1278" s="93"/>
      <c r="U1278" s="93"/>
      <c r="V1278" s="52"/>
      <c r="W1278" s="52"/>
      <c r="X1278" s="52"/>
      <c r="Y1278" s="52"/>
      <c r="Z1278" s="51"/>
      <c r="AA1278" s="76"/>
      <c r="AB1278" s="76"/>
      <c r="AC1278" s="77"/>
      <c r="AD1278" s="83" t="s">
        <v>17841</v>
      </c>
      <c r="AE1278" s="83">
        <v>838</v>
      </c>
      <c r="AF1278" s="83">
        <v>9055</v>
      </c>
      <c r="AG1278" s="83">
        <v>96036</v>
      </c>
      <c r="AH1278" s="83">
        <v>6114</v>
      </c>
      <c r="AI1278" s="83"/>
      <c r="AJ1278" s="83" t="s">
        <v>19387</v>
      </c>
      <c r="AK1278" s="83" t="s">
        <v>16561</v>
      </c>
      <c r="AL1278" s="88" t="s">
        <v>20511</v>
      </c>
      <c r="AM1278" s="83"/>
      <c r="AN1278" s="85">
        <v>41821.361006944448</v>
      </c>
      <c r="AO1278" s="88" t="s">
        <v>21606</v>
      </c>
      <c r="AP1278" s="83" t="b">
        <v>1</v>
      </c>
      <c r="AQ1278" s="83" t="b">
        <v>0</v>
      </c>
      <c r="AR1278" s="83" t="b">
        <v>1</v>
      </c>
      <c r="AS1278" s="83"/>
      <c r="AT1278" s="83">
        <v>89</v>
      </c>
      <c r="AU1278" s="88" t="s">
        <v>22157</v>
      </c>
      <c r="AV1278" s="83" t="b">
        <v>0</v>
      </c>
      <c r="AW1278" s="83" t="s">
        <v>22320</v>
      </c>
      <c r="AX1278" s="88" t="s">
        <v>23596</v>
      </c>
      <c r="AY1278" s="83" t="s">
        <v>66</v>
      </c>
      <c r="AZ1278" s="2"/>
      <c r="BA1278" s="3"/>
      <c r="BB1278" s="3"/>
      <c r="BC1278" s="3"/>
      <c r="BD1278" s="3"/>
    </row>
    <row r="1279" spans="1:56" x14ac:dyDescent="0.3">
      <c r="A1279" s="69" t="s">
        <v>1350</v>
      </c>
      <c r="B1279" s="70"/>
      <c r="C1279" s="70"/>
      <c r="D1279" s="71"/>
      <c r="E1279" s="73"/>
      <c r="F1279" s="109" t="s">
        <v>4107</v>
      </c>
      <c r="G1279" s="70"/>
      <c r="H1279" s="74"/>
      <c r="I1279" s="75"/>
      <c r="J1279" s="75"/>
      <c r="K1279" s="74" t="s">
        <v>25548</v>
      </c>
      <c r="L1279" s="78"/>
      <c r="M1279" s="79"/>
      <c r="N1279" s="79"/>
      <c r="O1279" s="80"/>
      <c r="P1279" s="81"/>
      <c r="Q1279" s="81"/>
      <c r="R1279" s="93"/>
      <c r="S1279" s="93"/>
      <c r="T1279" s="93"/>
      <c r="U1279" s="93"/>
      <c r="V1279" s="52"/>
      <c r="W1279" s="52"/>
      <c r="X1279" s="52"/>
      <c r="Y1279" s="52"/>
      <c r="Z1279" s="51"/>
      <c r="AA1279" s="76"/>
      <c r="AB1279" s="76"/>
      <c r="AC1279" s="77"/>
      <c r="AD1279" s="83" t="s">
        <v>16887</v>
      </c>
      <c r="AE1279" s="83">
        <v>337</v>
      </c>
      <c r="AF1279" s="83">
        <v>4253</v>
      </c>
      <c r="AG1279" s="83">
        <v>73093</v>
      </c>
      <c r="AH1279" s="83">
        <v>330</v>
      </c>
      <c r="AI1279" s="83"/>
      <c r="AJ1279" s="83"/>
      <c r="AK1279" s="83"/>
      <c r="AL1279" s="83"/>
      <c r="AM1279" s="83"/>
      <c r="AN1279" s="85">
        <v>42112.822175925925</v>
      </c>
      <c r="AO1279" s="88" t="s">
        <v>21607</v>
      </c>
      <c r="AP1279" s="83" t="b">
        <v>0</v>
      </c>
      <c r="AQ1279" s="83" t="b">
        <v>0</v>
      </c>
      <c r="AR1279" s="83" t="b">
        <v>1</v>
      </c>
      <c r="AS1279" s="83"/>
      <c r="AT1279" s="83">
        <v>16</v>
      </c>
      <c r="AU1279" s="88" t="s">
        <v>22157</v>
      </c>
      <c r="AV1279" s="83" t="b">
        <v>0</v>
      </c>
      <c r="AW1279" s="83" t="s">
        <v>22320</v>
      </c>
      <c r="AX1279" s="88" t="s">
        <v>23597</v>
      </c>
      <c r="AY1279" s="83" t="s">
        <v>66</v>
      </c>
      <c r="AZ1279" s="2"/>
      <c r="BA1279" s="3"/>
      <c r="BB1279" s="3"/>
      <c r="BC1279" s="3"/>
      <c r="BD1279" s="3"/>
    </row>
    <row r="1280" spans="1:56" x14ac:dyDescent="0.3">
      <c r="A1280" s="69" t="s">
        <v>1351</v>
      </c>
      <c r="B1280" s="70"/>
      <c r="C1280" s="70"/>
      <c r="D1280" s="71"/>
      <c r="E1280" s="73"/>
      <c r="F1280" s="109" t="s">
        <v>4108</v>
      </c>
      <c r="G1280" s="70"/>
      <c r="H1280" s="74"/>
      <c r="I1280" s="75"/>
      <c r="J1280" s="75"/>
      <c r="K1280" s="74" t="s">
        <v>25549</v>
      </c>
      <c r="L1280" s="78"/>
      <c r="M1280" s="79"/>
      <c r="N1280" s="79"/>
      <c r="O1280" s="80"/>
      <c r="P1280" s="81"/>
      <c r="Q1280" s="81"/>
      <c r="R1280" s="93"/>
      <c r="S1280" s="93"/>
      <c r="T1280" s="93"/>
      <c r="U1280" s="93"/>
      <c r="V1280" s="52"/>
      <c r="W1280" s="52"/>
      <c r="X1280" s="52"/>
      <c r="Y1280" s="52"/>
      <c r="Z1280" s="51"/>
      <c r="AA1280" s="76"/>
      <c r="AB1280" s="76"/>
      <c r="AC1280" s="77"/>
      <c r="AD1280" s="83" t="s">
        <v>16887</v>
      </c>
      <c r="AE1280" s="83">
        <v>204</v>
      </c>
      <c r="AF1280" s="83">
        <v>1581</v>
      </c>
      <c r="AG1280" s="83">
        <v>250888</v>
      </c>
      <c r="AH1280" s="83">
        <v>42</v>
      </c>
      <c r="AI1280" s="83"/>
      <c r="AJ1280" s="83" t="s">
        <v>19388</v>
      </c>
      <c r="AK1280" s="83" t="s">
        <v>20178</v>
      </c>
      <c r="AL1280" s="83"/>
      <c r="AM1280" s="83"/>
      <c r="AN1280" s="85">
        <v>41222.270509259259</v>
      </c>
      <c r="AO1280" s="88" t="s">
        <v>21608</v>
      </c>
      <c r="AP1280" s="83" t="b">
        <v>1</v>
      </c>
      <c r="AQ1280" s="83" t="b">
        <v>0</v>
      </c>
      <c r="AR1280" s="83" t="b">
        <v>1</v>
      </c>
      <c r="AS1280" s="83"/>
      <c r="AT1280" s="83">
        <v>15</v>
      </c>
      <c r="AU1280" s="88" t="s">
        <v>22157</v>
      </c>
      <c r="AV1280" s="83" t="b">
        <v>0</v>
      </c>
      <c r="AW1280" s="83" t="s">
        <v>22320</v>
      </c>
      <c r="AX1280" s="88" t="s">
        <v>23598</v>
      </c>
      <c r="AY1280" s="83" t="s">
        <v>66</v>
      </c>
      <c r="AZ1280" s="2"/>
      <c r="BA1280" s="3"/>
      <c r="BB1280" s="3"/>
      <c r="BC1280" s="3"/>
      <c r="BD1280" s="3"/>
    </row>
    <row r="1281" spans="1:56" x14ac:dyDescent="0.3">
      <c r="A1281" s="69" t="s">
        <v>1352</v>
      </c>
      <c r="B1281" s="70"/>
      <c r="C1281" s="70"/>
      <c r="D1281" s="71"/>
      <c r="E1281" s="73"/>
      <c r="F1281" s="109" t="s">
        <v>4109</v>
      </c>
      <c r="G1281" s="70"/>
      <c r="H1281" s="74"/>
      <c r="I1281" s="75"/>
      <c r="J1281" s="75"/>
      <c r="K1281" s="74" t="s">
        <v>25550</v>
      </c>
      <c r="L1281" s="78"/>
      <c r="M1281" s="79"/>
      <c r="N1281" s="79"/>
      <c r="O1281" s="80"/>
      <c r="P1281" s="81"/>
      <c r="Q1281" s="81"/>
      <c r="R1281" s="93"/>
      <c r="S1281" s="93"/>
      <c r="T1281" s="93"/>
      <c r="U1281" s="93"/>
      <c r="V1281" s="52"/>
      <c r="W1281" s="52"/>
      <c r="X1281" s="52"/>
      <c r="Y1281" s="52"/>
      <c r="Z1281" s="51"/>
      <c r="AA1281" s="76"/>
      <c r="AB1281" s="76"/>
      <c r="AC1281" s="77"/>
      <c r="AD1281" s="83" t="s">
        <v>17842</v>
      </c>
      <c r="AE1281" s="83">
        <v>611</v>
      </c>
      <c r="AF1281" s="83">
        <v>9612</v>
      </c>
      <c r="AG1281" s="83">
        <v>11811</v>
      </c>
      <c r="AH1281" s="83">
        <v>344</v>
      </c>
      <c r="AI1281" s="83"/>
      <c r="AJ1281" s="83" t="s">
        <v>19389</v>
      </c>
      <c r="AK1281" s="83" t="s">
        <v>16564</v>
      </c>
      <c r="AL1281" s="88" t="s">
        <v>20512</v>
      </c>
      <c r="AM1281" s="83"/>
      <c r="AN1281" s="85">
        <v>40747.852395833332</v>
      </c>
      <c r="AO1281" s="88" t="s">
        <v>21609</v>
      </c>
      <c r="AP1281" s="83" t="b">
        <v>0</v>
      </c>
      <c r="AQ1281" s="83" t="b">
        <v>0</v>
      </c>
      <c r="AR1281" s="83" t="b">
        <v>1</v>
      </c>
      <c r="AS1281" s="83"/>
      <c r="AT1281" s="83">
        <v>18</v>
      </c>
      <c r="AU1281" s="88" t="s">
        <v>22157</v>
      </c>
      <c r="AV1281" s="83" t="b">
        <v>1</v>
      </c>
      <c r="AW1281" s="83" t="s">
        <v>22320</v>
      </c>
      <c r="AX1281" s="88" t="s">
        <v>23599</v>
      </c>
      <c r="AY1281" s="83" t="s">
        <v>66</v>
      </c>
      <c r="AZ1281" s="2"/>
      <c r="BA1281" s="3"/>
      <c r="BB1281" s="3"/>
      <c r="BC1281" s="3"/>
      <c r="BD1281" s="3"/>
    </row>
    <row r="1282" spans="1:56" x14ac:dyDescent="0.3">
      <c r="A1282" s="69" t="s">
        <v>1353</v>
      </c>
      <c r="B1282" s="70"/>
      <c r="C1282" s="70"/>
      <c r="D1282" s="71"/>
      <c r="E1282" s="73"/>
      <c r="F1282" s="109" t="s">
        <v>4110</v>
      </c>
      <c r="G1282" s="70"/>
      <c r="H1282" s="74"/>
      <c r="I1282" s="75"/>
      <c r="J1282" s="75"/>
      <c r="K1282" s="74" t="s">
        <v>25551</v>
      </c>
      <c r="L1282" s="78"/>
      <c r="M1282" s="79"/>
      <c r="N1282" s="79"/>
      <c r="O1282" s="80"/>
      <c r="P1282" s="81"/>
      <c r="Q1282" s="81"/>
      <c r="R1282" s="93"/>
      <c r="S1282" s="93"/>
      <c r="T1282" s="93"/>
      <c r="U1282" s="93"/>
      <c r="V1282" s="52"/>
      <c r="W1282" s="52"/>
      <c r="X1282" s="52"/>
      <c r="Y1282" s="52"/>
      <c r="Z1282" s="51"/>
      <c r="AA1282" s="76"/>
      <c r="AB1282" s="76"/>
      <c r="AC1282" s="77"/>
      <c r="AD1282" s="83" t="s">
        <v>17843</v>
      </c>
      <c r="AE1282" s="83">
        <v>465</v>
      </c>
      <c r="AF1282" s="83">
        <v>38690</v>
      </c>
      <c r="AG1282" s="83">
        <v>1849</v>
      </c>
      <c r="AH1282" s="83">
        <v>34</v>
      </c>
      <c r="AI1282" s="83"/>
      <c r="AJ1282" s="83" t="s">
        <v>19390</v>
      </c>
      <c r="AK1282" s="83" t="s">
        <v>20053</v>
      </c>
      <c r="AL1282" s="88" t="s">
        <v>20513</v>
      </c>
      <c r="AM1282" s="83"/>
      <c r="AN1282" s="85">
        <v>40884.689027777778</v>
      </c>
      <c r="AO1282" s="88" t="s">
        <v>21610</v>
      </c>
      <c r="AP1282" s="83" t="b">
        <v>0</v>
      </c>
      <c r="AQ1282" s="83" t="b">
        <v>0</v>
      </c>
      <c r="AR1282" s="83" t="b">
        <v>1</v>
      </c>
      <c r="AS1282" s="83"/>
      <c r="AT1282" s="83">
        <v>169</v>
      </c>
      <c r="AU1282" s="88" t="s">
        <v>22169</v>
      </c>
      <c r="AV1282" s="83" t="b">
        <v>0</v>
      </c>
      <c r="AW1282" s="83" t="s">
        <v>22320</v>
      </c>
      <c r="AX1282" s="88" t="s">
        <v>23600</v>
      </c>
      <c r="AY1282" s="83" t="s">
        <v>66</v>
      </c>
      <c r="AZ1282" s="2"/>
      <c r="BA1282" s="3"/>
      <c r="BB1282" s="3"/>
      <c r="BC1282" s="3"/>
      <c r="BD1282" s="3"/>
    </row>
    <row r="1283" spans="1:56" x14ac:dyDescent="0.3">
      <c r="A1283" s="69" t="s">
        <v>1354</v>
      </c>
      <c r="B1283" s="70"/>
      <c r="C1283" s="70"/>
      <c r="D1283" s="71"/>
      <c r="E1283" s="73"/>
      <c r="F1283" s="109" t="s">
        <v>4111</v>
      </c>
      <c r="G1283" s="70"/>
      <c r="H1283" s="74"/>
      <c r="I1283" s="75"/>
      <c r="J1283" s="75"/>
      <c r="K1283" s="74" t="s">
        <v>25552</v>
      </c>
      <c r="L1283" s="78"/>
      <c r="M1283" s="79"/>
      <c r="N1283" s="79"/>
      <c r="O1283" s="80"/>
      <c r="P1283" s="81"/>
      <c r="Q1283" s="81"/>
      <c r="R1283" s="93"/>
      <c r="S1283" s="93"/>
      <c r="T1283" s="93"/>
      <c r="U1283" s="93"/>
      <c r="V1283" s="52"/>
      <c r="W1283" s="52"/>
      <c r="X1283" s="52"/>
      <c r="Y1283" s="52"/>
      <c r="Z1283" s="51"/>
      <c r="AA1283" s="76"/>
      <c r="AB1283" s="76"/>
      <c r="AC1283" s="77"/>
      <c r="AD1283" s="83" t="s">
        <v>17844</v>
      </c>
      <c r="AE1283" s="83">
        <v>521</v>
      </c>
      <c r="AF1283" s="83">
        <v>667</v>
      </c>
      <c r="AG1283" s="83">
        <v>25346</v>
      </c>
      <c r="AH1283" s="83">
        <v>4791</v>
      </c>
      <c r="AI1283" s="83"/>
      <c r="AJ1283" s="83" t="s">
        <v>19391</v>
      </c>
      <c r="AK1283" s="83" t="s">
        <v>20179</v>
      </c>
      <c r="AL1283" s="83"/>
      <c r="AM1283" s="83"/>
      <c r="AN1283" s="85">
        <v>40664.805520833332</v>
      </c>
      <c r="AO1283" s="88" t="s">
        <v>21611</v>
      </c>
      <c r="AP1283" s="83" t="b">
        <v>0</v>
      </c>
      <c r="AQ1283" s="83" t="b">
        <v>0</v>
      </c>
      <c r="AR1283" s="83" t="b">
        <v>1</v>
      </c>
      <c r="AS1283" s="83"/>
      <c r="AT1283" s="83">
        <v>9</v>
      </c>
      <c r="AU1283" s="88" t="s">
        <v>22175</v>
      </c>
      <c r="AV1283" s="83" t="b">
        <v>0</v>
      </c>
      <c r="AW1283" s="83" t="s">
        <v>22320</v>
      </c>
      <c r="AX1283" s="88" t="s">
        <v>23601</v>
      </c>
      <c r="AY1283" s="83" t="s">
        <v>66</v>
      </c>
      <c r="AZ1283" s="2"/>
      <c r="BA1283" s="3"/>
      <c r="BB1283" s="3"/>
      <c r="BC1283" s="3"/>
      <c r="BD1283" s="3"/>
    </row>
    <row r="1284" spans="1:56" x14ac:dyDescent="0.3">
      <c r="A1284" s="69" t="s">
        <v>1355</v>
      </c>
      <c r="B1284" s="70"/>
      <c r="C1284" s="70"/>
      <c r="D1284" s="71"/>
      <c r="E1284" s="73"/>
      <c r="F1284" s="109" t="s">
        <v>4112</v>
      </c>
      <c r="G1284" s="70"/>
      <c r="H1284" s="74"/>
      <c r="I1284" s="75"/>
      <c r="J1284" s="75"/>
      <c r="K1284" s="74" t="s">
        <v>25553</v>
      </c>
      <c r="L1284" s="78"/>
      <c r="M1284" s="79"/>
      <c r="N1284" s="79"/>
      <c r="O1284" s="80"/>
      <c r="P1284" s="81"/>
      <c r="Q1284" s="81"/>
      <c r="R1284" s="93"/>
      <c r="S1284" s="93"/>
      <c r="T1284" s="93"/>
      <c r="U1284" s="93"/>
      <c r="V1284" s="52"/>
      <c r="W1284" s="52"/>
      <c r="X1284" s="52"/>
      <c r="Y1284" s="52"/>
      <c r="Z1284" s="51"/>
      <c r="AA1284" s="76"/>
      <c r="AB1284" s="76"/>
      <c r="AC1284" s="77"/>
      <c r="AD1284" s="83" t="s">
        <v>17845</v>
      </c>
      <c r="AE1284" s="83">
        <v>3909</v>
      </c>
      <c r="AF1284" s="83">
        <v>1596</v>
      </c>
      <c r="AG1284" s="83">
        <v>15678</v>
      </c>
      <c r="AH1284" s="83">
        <v>16325</v>
      </c>
      <c r="AI1284" s="83"/>
      <c r="AJ1284" s="83" t="s">
        <v>19392</v>
      </c>
      <c r="AK1284" s="83" t="s">
        <v>19896</v>
      </c>
      <c r="AL1284" s="83"/>
      <c r="AM1284" s="83"/>
      <c r="AN1284" s="85">
        <v>41930.922199074077</v>
      </c>
      <c r="AO1284" s="88" t="s">
        <v>21612</v>
      </c>
      <c r="AP1284" s="83" t="b">
        <v>1</v>
      </c>
      <c r="AQ1284" s="83" t="b">
        <v>0</v>
      </c>
      <c r="AR1284" s="83" t="b">
        <v>0</v>
      </c>
      <c r="AS1284" s="83"/>
      <c r="AT1284" s="83">
        <v>0</v>
      </c>
      <c r="AU1284" s="88" t="s">
        <v>22157</v>
      </c>
      <c r="AV1284" s="83" t="b">
        <v>0</v>
      </c>
      <c r="AW1284" s="83" t="s">
        <v>22320</v>
      </c>
      <c r="AX1284" s="88" t="s">
        <v>23602</v>
      </c>
      <c r="AY1284" s="83" t="s">
        <v>66</v>
      </c>
      <c r="AZ1284" s="2"/>
      <c r="BA1284" s="3"/>
      <c r="BB1284" s="3"/>
      <c r="BC1284" s="3"/>
      <c r="BD1284" s="3"/>
    </row>
    <row r="1285" spans="1:56" x14ac:dyDescent="0.3">
      <c r="A1285" s="69" t="s">
        <v>1356</v>
      </c>
      <c r="B1285" s="70"/>
      <c r="C1285" s="70"/>
      <c r="D1285" s="71"/>
      <c r="E1285" s="73"/>
      <c r="F1285" s="109" t="s">
        <v>4113</v>
      </c>
      <c r="G1285" s="70"/>
      <c r="H1285" s="74"/>
      <c r="I1285" s="75"/>
      <c r="J1285" s="75"/>
      <c r="K1285" s="74" t="s">
        <v>25554</v>
      </c>
      <c r="L1285" s="78"/>
      <c r="M1285" s="79"/>
      <c r="N1285" s="79"/>
      <c r="O1285" s="80"/>
      <c r="P1285" s="81"/>
      <c r="Q1285" s="81"/>
      <c r="R1285" s="93"/>
      <c r="S1285" s="93"/>
      <c r="T1285" s="93"/>
      <c r="U1285" s="93"/>
      <c r="V1285" s="52"/>
      <c r="W1285" s="52"/>
      <c r="X1285" s="52"/>
      <c r="Y1285" s="52"/>
      <c r="Z1285" s="51"/>
      <c r="AA1285" s="76"/>
      <c r="AB1285" s="76"/>
      <c r="AC1285" s="77"/>
      <c r="AD1285" s="83" t="s">
        <v>17846</v>
      </c>
      <c r="AE1285" s="83">
        <v>1398</v>
      </c>
      <c r="AF1285" s="83">
        <v>1045</v>
      </c>
      <c r="AG1285" s="83">
        <v>50890</v>
      </c>
      <c r="AH1285" s="83">
        <v>50774</v>
      </c>
      <c r="AI1285" s="83"/>
      <c r="AJ1285" s="83" t="s">
        <v>19393</v>
      </c>
      <c r="AK1285" s="83"/>
      <c r="AL1285" s="83"/>
      <c r="AM1285" s="83"/>
      <c r="AN1285" s="85">
        <v>43601.78434027778</v>
      </c>
      <c r="AO1285" s="88" t="s">
        <v>21613</v>
      </c>
      <c r="AP1285" s="83" t="b">
        <v>1</v>
      </c>
      <c r="AQ1285" s="83" t="b">
        <v>0</v>
      </c>
      <c r="AR1285" s="83" t="b">
        <v>1</v>
      </c>
      <c r="AS1285" s="83"/>
      <c r="AT1285" s="83">
        <v>0</v>
      </c>
      <c r="AU1285" s="83"/>
      <c r="AV1285" s="83" t="b">
        <v>0</v>
      </c>
      <c r="AW1285" s="83" t="s">
        <v>22320</v>
      </c>
      <c r="AX1285" s="88" t="s">
        <v>23603</v>
      </c>
      <c r="AY1285" s="83" t="s">
        <v>66</v>
      </c>
      <c r="AZ1285" s="2"/>
      <c r="BA1285" s="3"/>
      <c r="BB1285" s="3"/>
      <c r="BC1285" s="3"/>
      <c r="BD1285" s="3"/>
    </row>
    <row r="1286" spans="1:56" x14ac:dyDescent="0.3">
      <c r="A1286" s="69" t="s">
        <v>2079</v>
      </c>
      <c r="B1286" s="70"/>
      <c r="C1286" s="70"/>
      <c r="D1286" s="71"/>
      <c r="E1286" s="73"/>
      <c r="F1286" s="109" t="s">
        <v>4764</v>
      </c>
      <c r="G1286" s="70"/>
      <c r="H1286" s="74"/>
      <c r="I1286" s="75"/>
      <c r="J1286" s="75"/>
      <c r="K1286" s="74" t="s">
        <v>25555</v>
      </c>
      <c r="L1286" s="78"/>
      <c r="M1286" s="79"/>
      <c r="N1286" s="79"/>
      <c r="O1286" s="80"/>
      <c r="P1286" s="81"/>
      <c r="Q1286" s="81"/>
      <c r="R1286" s="93"/>
      <c r="S1286" s="93"/>
      <c r="T1286" s="93"/>
      <c r="U1286" s="93"/>
      <c r="V1286" s="52"/>
      <c r="W1286" s="52"/>
      <c r="X1286" s="52"/>
      <c r="Y1286" s="52"/>
      <c r="Z1286" s="51"/>
      <c r="AA1286" s="76"/>
      <c r="AB1286" s="76"/>
      <c r="AC1286" s="77"/>
      <c r="AD1286" s="83" t="s">
        <v>17847</v>
      </c>
      <c r="AE1286" s="83">
        <v>313</v>
      </c>
      <c r="AF1286" s="83">
        <v>369</v>
      </c>
      <c r="AG1286" s="83">
        <v>18102</v>
      </c>
      <c r="AH1286" s="83">
        <v>80</v>
      </c>
      <c r="AI1286" s="83"/>
      <c r="AJ1286" s="83" t="s">
        <v>19394</v>
      </c>
      <c r="AK1286" s="83"/>
      <c r="AL1286" s="83"/>
      <c r="AM1286" s="83"/>
      <c r="AN1286" s="85">
        <v>43716.319675925923</v>
      </c>
      <c r="AO1286" s="88" t="s">
        <v>21614</v>
      </c>
      <c r="AP1286" s="83" t="b">
        <v>1</v>
      </c>
      <c r="AQ1286" s="83" t="b">
        <v>0</v>
      </c>
      <c r="AR1286" s="83" t="b">
        <v>0</v>
      </c>
      <c r="AS1286" s="83"/>
      <c r="AT1286" s="83">
        <v>1</v>
      </c>
      <c r="AU1286" s="83"/>
      <c r="AV1286" s="83" t="b">
        <v>0</v>
      </c>
      <c r="AW1286" s="83" t="s">
        <v>22320</v>
      </c>
      <c r="AX1286" s="88" t="s">
        <v>23604</v>
      </c>
      <c r="AY1286" s="83" t="s">
        <v>66</v>
      </c>
      <c r="AZ1286" s="2"/>
      <c r="BA1286" s="3"/>
      <c r="BB1286" s="3"/>
      <c r="BC1286" s="3"/>
      <c r="BD1286" s="3"/>
    </row>
    <row r="1287" spans="1:56" x14ac:dyDescent="0.3">
      <c r="A1287" s="69" t="s">
        <v>1357</v>
      </c>
      <c r="B1287" s="70"/>
      <c r="C1287" s="70"/>
      <c r="D1287" s="71"/>
      <c r="E1287" s="73"/>
      <c r="F1287" s="109" t="s">
        <v>4114</v>
      </c>
      <c r="G1287" s="70"/>
      <c r="H1287" s="74"/>
      <c r="I1287" s="75"/>
      <c r="J1287" s="75"/>
      <c r="K1287" s="74" t="s">
        <v>25556</v>
      </c>
      <c r="L1287" s="78"/>
      <c r="M1287" s="79"/>
      <c r="N1287" s="79"/>
      <c r="O1287" s="80"/>
      <c r="P1287" s="81"/>
      <c r="Q1287" s="81"/>
      <c r="R1287" s="93"/>
      <c r="S1287" s="93"/>
      <c r="T1287" s="93"/>
      <c r="U1287" s="93"/>
      <c r="V1287" s="52"/>
      <c r="W1287" s="52"/>
      <c r="X1287" s="52"/>
      <c r="Y1287" s="52"/>
      <c r="Z1287" s="51"/>
      <c r="AA1287" s="76"/>
      <c r="AB1287" s="76"/>
      <c r="AC1287" s="77"/>
      <c r="AD1287" s="83" t="s">
        <v>17848</v>
      </c>
      <c r="AE1287" s="83">
        <v>16</v>
      </c>
      <c r="AF1287" s="83">
        <v>170</v>
      </c>
      <c r="AG1287" s="83">
        <v>184</v>
      </c>
      <c r="AH1287" s="83">
        <v>1383</v>
      </c>
      <c r="AI1287" s="83"/>
      <c r="AJ1287" s="83" t="s">
        <v>19395</v>
      </c>
      <c r="AK1287" s="83"/>
      <c r="AL1287" s="83"/>
      <c r="AM1287" s="83"/>
      <c r="AN1287" s="85">
        <v>43516.683344907404</v>
      </c>
      <c r="AO1287" s="88" t="s">
        <v>21615</v>
      </c>
      <c r="AP1287" s="83" t="b">
        <v>1</v>
      </c>
      <c r="AQ1287" s="83" t="b">
        <v>0</v>
      </c>
      <c r="AR1287" s="83" t="b">
        <v>0</v>
      </c>
      <c r="AS1287" s="83"/>
      <c r="AT1287" s="83">
        <v>0</v>
      </c>
      <c r="AU1287" s="83"/>
      <c r="AV1287" s="83" t="b">
        <v>0</v>
      </c>
      <c r="AW1287" s="83" t="s">
        <v>22320</v>
      </c>
      <c r="AX1287" s="88" t="s">
        <v>23605</v>
      </c>
      <c r="AY1287" s="83" t="s">
        <v>66</v>
      </c>
      <c r="AZ1287" s="2"/>
      <c r="BA1287" s="3"/>
      <c r="BB1287" s="3"/>
      <c r="BC1287" s="3"/>
      <c r="BD1287" s="3"/>
    </row>
    <row r="1288" spans="1:56" x14ac:dyDescent="0.3">
      <c r="A1288" s="69" t="s">
        <v>1358</v>
      </c>
      <c r="B1288" s="70"/>
      <c r="C1288" s="70"/>
      <c r="D1288" s="71"/>
      <c r="E1288" s="73"/>
      <c r="F1288" s="109" t="s">
        <v>4115</v>
      </c>
      <c r="G1288" s="70"/>
      <c r="H1288" s="74"/>
      <c r="I1288" s="75"/>
      <c r="J1288" s="75"/>
      <c r="K1288" s="74" t="s">
        <v>25557</v>
      </c>
      <c r="L1288" s="78"/>
      <c r="M1288" s="79"/>
      <c r="N1288" s="79"/>
      <c r="O1288" s="80"/>
      <c r="P1288" s="81"/>
      <c r="Q1288" s="81"/>
      <c r="R1288" s="93"/>
      <c r="S1288" s="93"/>
      <c r="T1288" s="93"/>
      <c r="U1288" s="93"/>
      <c r="V1288" s="52"/>
      <c r="W1288" s="52"/>
      <c r="X1288" s="52"/>
      <c r="Y1288" s="52"/>
      <c r="Z1288" s="51"/>
      <c r="AA1288" s="76"/>
      <c r="AB1288" s="76"/>
      <c r="AC1288" s="77"/>
      <c r="AD1288" s="83" t="s">
        <v>17849</v>
      </c>
      <c r="AE1288" s="83">
        <v>272</v>
      </c>
      <c r="AF1288" s="83">
        <v>96</v>
      </c>
      <c r="AG1288" s="83">
        <v>2236</v>
      </c>
      <c r="AH1288" s="83">
        <v>26</v>
      </c>
      <c r="AI1288" s="83"/>
      <c r="AJ1288" s="83" t="s">
        <v>19396</v>
      </c>
      <c r="AK1288" s="83"/>
      <c r="AL1288" s="83"/>
      <c r="AM1288" s="83"/>
      <c r="AN1288" s="85">
        <v>43749.379745370374</v>
      </c>
      <c r="AO1288" s="88" t="s">
        <v>21616</v>
      </c>
      <c r="AP1288" s="83" t="b">
        <v>1</v>
      </c>
      <c r="AQ1288" s="83" t="b">
        <v>0</v>
      </c>
      <c r="AR1288" s="83" t="b">
        <v>0</v>
      </c>
      <c r="AS1288" s="83"/>
      <c r="AT1288" s="83">
        <v>1</v>
      </c>
      <c r="AU1288" s="83"/>
      <c r="AV1288" s="83" t="b">
        <v>0</v>
      </c>
      <c r="AW1288" s="83" t="s">
        <v>22320</v>
      </c>
      <c r="AX1288" s="88" t="s">
        <v>23606</v>
      </c>
      <c r="AY1288" s="83" t="s">
        <v>66</v>
      </c>
      <c r="AZ1288" s="2"/>
      <c r="BA1288" s="3"/>
      <c r="BB1288" s="3"/>
      <c r="BC1288" s="3"/>
      <c r="BD1288" s="3"/>
    </row>
    <row r="1289" spans="1:56" x14ac:dyDescent="0.3">
      <c r="A1289" s="69" t="s">
        <v>2006</v>
      </c>
      <c r="B1289" s="70"/>
      <c r="C1289" s="70"/>
      <c r="D1289" s="71"/>
      <c r="E1289" s="73"/>
      <c r="F1289" s="109" t="s">
        <v>4697</v>
      </c>
      <c r="G1289" s="70"/>
      <c r="H1289" s="74"/>
      <c r="I1289" s="75"/>
      <c r="J1289" s="75"/>
      <c r="K1289" s="74" t="s">
        <v>25558</v>
      </c>
      <c r="L1289" s="78"/>
      <c r="M1289" s="79"/>
      <c r="N1289" s="79"/>
      <c r="O1289" s="80"/>
      <c r="P1289" s="81"/>
      <c r="Q1289" s="81"/>
      <c r="R1289" s="93"/>
      <c r="S1289" s="93"/>
      <c r="T1289" s="93"/>
      <c r="U1289" s="93"/>
      <c r="V1289" s="52"/>
      <c r="W1289" s="52"/>
      <c r="X1289" s="52"/>
      <c r="Y1289" s="52"/>
      <c r="Z1289" s="51"/>
      <c r="AA1289" s="76"/>
      <c r="AB1289" s="76"/>
      <c r="AC1289" s="77"/>
      <c r="AD1289" s="83" t="s">
        <v>17850</v>
      </c>
      <c r="AE1289" s="83">
        <v>883</v>
      </c>
      <c r="AF1289" s="83">
        <v>311</v>
      </c>
      <c r="AG1289" s="83">
        <v>6205</v>
      </c>
      <c r="AH1289" s="83">
        <v>4016</v>
      </c>
      <c r="AI1289" s="83"/>
      <c r="AJ1289" s="83"/>
      <c r="AK1289" s="83"/>
      <c r="AL1289" s="83"/>
      <c r="AM1289" s="83"/>
      <c r="AN1289" s="85">
        <v>41171.347268518519</v>
      </c>
      <c r="AO1289" s="88" t="s">
        <v>21617</v>
      </c>
      <c r="AP1289" s="83" t="b">
        <v>1</v>
      </c>
      <c r="AQ1289" s="83" t="b">
        <v>0</v>
      </c>
      <c r="AR1289" s="83" t="b">
        <v>0</v>
      </c>
      <c r="AS1289" s="83"/>
      <c r="AT1289" s="83">
        <v>1</v>
      </c>
      <c r="AU1289" s="88" t="s">
        <v>22157</v>
      </c>
      <c r="AV1289" s="83" t="b">
        <v>0</v>
      </c>
      <c r="AW1289" s="83" t="s">
        <v>22320</v>
      </c>
      <c r="AX1289" s="88" t="s">
        <v>23607</v>
      </c>
      <c r="AY1289" s="83" t="s">
        <v>66</v>
      </c>
      <c r="AZ1289" s="2"/>
      <c r="BA1289" s="3"/>
      <c r="BB1289" s="3"/>
      <c r="BC1289" s="3"/>
      <c r="BD1289" s="3"/>
    </row>
    <row r="1290" spans="1:56" x14ac:dyDescent="0.3">
      <c r="A1290" s="69" t="s">
        <v>1359</v>
      </c>
      <c r="B1290" s="70"/>
      <c r="C1290" s="70"/>
      <c r="D1290" s="71"/>
      <c r="E1290" s="73"/>
      <c r="F1290" s="109" t="s">
        <v>4116</v>
      </c>
      <c r="G1290" s="70"/>
      <c r="H1290" s="74"/>
      <c r="I1290" s="75"/>
      <c r="J1290" s="75"/>
      <c r="K1290" s="74" t="s">
        <v>25559</v>
      </c>
      <c r="L1290" s="78"/>
      <c r="M1290" s="79"/>
      <c r="N1290" s="79"/>
      <c r="O1290" s="80"/>
      <c r="P1290" s="81"/>
      <c r="Q1290" s="81"/>
      <c r="R1290" s="93"/>
      <c r="S1290" s="93"/>
      <c r="T1290" s="93"/>
      <c r="U1290" s="93"/>
      <c r="V1290" s="52"/>
      <c r="W1290" s="52"/>
      <c r="X1290" s="52"/>
      <c r="Y1290" s="52"/>
      <c r="Z1290" s="51"/>
      <c r="AA1290" s="76"/>
      <c r="AB1290" s="76"/>
      <c r="AC1290" s="77"/>
      <c r="AD1290" s="83" t="s">
        <v>17851</v>
      </c>
      <c r="AE1290" s="83">
        <v>946</v>
      </c>
      <c r="AF1290" s="83">
        <v>1246</v>
      </c>
      <c r="AG1290" s="83">
        <v>9220</v>
      </c>
      <c r="AH1290" s="83">
        <v>4945</v>
      </c>
      <c r="AI1290" s="83"/>
      <c r="AJ1290" s="83" t="s">
        <v>19397</v>
      </c>
      <c r="AK1290" s="83"/>
      <c r="AL1290" s="83"/>
      <c r="AM1290" s="83"/>
      <c r="AN1290" s="85">
        <v>40146.648310185185</v>
      </c>
      <c r="AO1290" s="88" t="s">
        <v>21618</v>
      </c>
      <c r="AP1290" s="83" t="b">
        <v>0</v>
      </c>
      <c r="AQ1290" s="83" t="b">
        <v>0</v>
      </c>
      <c r="AR1290" s="83" t="b">
        <v>0</v>
      </c>
      <c r="AS1290" s="83"/>
      <c r="AT1290" s="83">
        <v>8</v>
      </c>
      <c r="AU1290" s="88" t="s">
        <v>22167</v>
      </c>
      <c r="AV1290" s="83" t="b">
        <v>0</v>
      </c>
      <c r="AW1290" s="83" t="s">
        <v>22320</v>
      </c>
      <c r="AX1290" s="88" t="s">
        <v>23608</v>
      </c>
      <c r="AY1290" s="83" t="s">
        <v>66</v>
      </c>
      <c r="AZ1290" s="2"/>
      <c r="BA1290" s="3"/>
      <c r="BB1290" s="3"/>
      <c r="BC1290" s="3"/>
      <c r="BD1290" s="3"/>
    </row>
    <row r="1291" spans="1:56" x14ac:dyDescent="0.3">
      <c r="A1291" s="69" t="s">
        <v>1360</v>
      </c>
      <c r="B1291" s="70"/>
      <c r="C1291" s="70"/>
      <c r="D1291" s="71"/>
      <c r="E1291" s="73"/>
      <c r="F1291" s="109" t="s">
        <v>4117</v>
      </c>
      <c r="G1291" s="70"/>
      <c r="H1291" s="74"/>
      <c r="I1291" s="75"/>
      <c r="J1291" s="75"/>
      <c r="K1291" s="74" t="s">
        <v>25560</v>
      </c>
      <c r="L1291" s="78"/>
      <c r="M1291" s="79"/>
      <c r="N1291" s="79"/>
      <c r="O1291" s="80"/>
      <c r="P1291" s="81"/>
      <c r="Q1291" s="81"/>
      <c r="R1291" s="93"/>
      <c r="S1291" s="93"/>
      <c r="T1291" s="93"/>
      <c r="U1291" s="93"/>
      <c r="V1291" s="52"/>
      <c r="W1291" s="52"/>
      <c r="X1291" s="52"/>
      <c r="Y1291" s="52"/>
      <c r="Z1291" s="51"/>
      <c r="AA1291" s="76"/>
      <c r="AB1291" s="76"/>
      <c r="AC1291" s="77"/>
      <c r="AD1291" s="83" t="s">
        <v>17852</v>
      </c>
      <c r="AE1291" s="83">
        <v>321</v>
      </c>
      <c r="AF1291" s="83">
        <v>148</v>
      </c>
      <c r="AG1291" s="83">
        <v>15686</v>
      </c>
      <c r="AH1291" s="83">
        <v>264</v>
      </c>
      <c r="AI1291" s="83"/>
      <c r="AJ1291" s="83" t="s">
        <v>19398</v>
      </c>
      <c r="AK1291" s="83" t="s">
        <v>20180</v>
      </c>
      <c r="AL1291" s="83"/>
      <c r="AM1291" s="83"/>
      <c r="AN1291" s="85">
        <v>43718.294999999998</v>
      </c>
      <c r="AO1291" s="88" t="s">
        <v>21619</v>
      </c>
      <c r="AP1291" s="83" t="b">
        <v>1</v>
      </c>
      <c r="AQ1291" s="83" t="b">
        <v>0</v>
      </c>
      <c r="AR1291" s="83" t="b">
        <v>1</v>
      </c>
      <c r="AS1291" s="83"/>
      <c r="AT1291" s="83">
        <v>0</v>
      </c>
      <c r="AU1291" s="83"/>
      <c r="AV1291" s="83" t="b">
        <v>0</v>
      </c>
      <c r="AW1291" s="83" t="s">
        <v>22320</v>
      </c>
      <c r="AX1291" s="88" t="s">
        <v>23609</v>
      </c>
      <c r="AY1291" s="83" t="s">
        <v>66</v>
      </c>
      <c r="AZ1291" s="2"/>
      <c r="BA1291" s="3"/>
      <c r="BB1291" s="3"/>
      <c r="BC1291" s="3"/>
      <c r="BD1291" s="3"/>
    </row>
    <row r="1292" spans="1:56" x14ac:dyDescent="0.3">
      <c r="A1292" s="69" t="s">
        <v>1361</v>
      </c>
      <c r="B1292" s="70"/>
      <c r="C1292" s="70"/>
      <c r="D1292" s="71"/>
      <c r="E1292" s="73"/>
      <c r="F1292" s="109" t="s">
        <v>4118</v>
      </c>
      <c r="G1292" s="70"/>
      <c r="H1292" s="74"/>
      <c r="I1292" s="75"/>
      <c r="J1292" s="75"/>
      <c r="K1292" s="74" t="s">
        <v>25561</v>
      </c>
      <c r="L1292" s="78"/>
      <c r="M1292" s="79"/>
      <c r="N1292" s="79"/>
      <c r="O1292" s="80"/>
      <c r="P1292" s="81"/>
      <c r="Q1292" s="81"/>
      <c r="R1292" s="93"/>
      <c r="S1292" s="93"/>
      <c r="T1292" s="93"/>
      <c r="U1292" s="93"/>
      <c r="V1292" s="52"/>
      <c r="W1292" s="52"/>
      <c r="X1292" s="52"/>
      <c r="Y1292" s="52"/>
      <c r="Z1292" s="51"/>
      <c r="AA1292" s="76"/>
      <c r="AB1292" s="76"/>
      <c r="AC1292" s="77"/>
      <c r="AD1292" s="83" t="s">
        <v>17853</v>
      </c>
      <c r="AE1292" s="83">
        <v>100</v>
      </c>
      <c r="AF1292" s="83">
        <v>53</v>
      </c>
      <c r="AG1292" s="83">
        <v>2659</v>
      </c>
      <c r="AH1292" s="83">
        <v>2525</v>
      </c>
      <c r="AI1292" s="83"/>
      <c r="AJ1292" s="83"/>
      <c r="AK1292" s="83" t="s">
        <v>16552</v>
      </c>
      <c r="AL1292" s="83"/>
      <c r="AM1292" s="83"/>
      <c r="AN1292" s="85">
        <v>42902.294803240744</v>
      </c>
      <c r="AO1292" s="83"/>
      <c r="AP1292" s="83" t="b">
        <v>1</v>
      </c>
      <c r="AQ1292" s="83" t="b">
        <v>0</v>
      </c>
      <c r="AR1292" s="83" t="b">
        <v>0</v>
      </c>
      <c r="AS1292" s="83"/>
      <c r="AT1292" s="83">
        <v>0</v>
      </c>
      <c r="AU1292" s="83"/>
      <c r="AV1292" s="83" t="b">
        <v>0</v>
      </c>
      <c r="AW1292" s="83" t="s">
        <v>22320</v>
      </c>
      <c r="AX1292" s="88" t="s">
        <v>23610</v>
      </c>
      <c r="AY1292" s="83" t="s">
        <v>66</v>
      </c>
      <c r="AZ1292" s="2"/>
      <c r="BA1292" s="3"/>
      <c r="BB1292" s="3"/>
      <c r="BC1292" s="3"/>
      <c r="BD1292" s="3"/>
    </row>
    <row r="1293" spans="1:56" x14ac:dyDescent="0.3">
      <c r="A1293" s="69" t="s">
        <v>1362</v>
      </c>
      <c r="B1293" s="70"/>
      <c r="C1293" s="70"/>
      <c r="D1293" s="71"/>
      <c r="E1293" s="73"/>
      <c r="F1293" s="109" t="s">
        <v>4119</v>
      </c>
      <c r="G1293" s="70"/>
      <c r="H1293" s="74"/>
      <c r="I1293" s="75"/>
      <c r="J1293" s="75"/>
      <c r="K1293" s="74" t="s">
        <v>25562</v>
      </c>
      <c r="L1293" s="78"/>
      <c r="M1293" s="79"/>
      <c r="N1293" s="79"/>
      <c r="O1293" s="80"/>
      <c r="P1293" s="81"/>
      <c r="Q1293" s="81"/>
      <c r="R1293" s="93"/>
      <c r="S1293" s="93"/>
      <c r="T1293" s="93"/>
      <c r="U1293" s="93"/>
      <c r="V1293" s="52"/>
      <c r="W1293" s="52"/>
      <c r="X1293" s="52"/>
      <c r="Y1293" s="52"/>
      <c r="Z1293" s="51"/>
      <c r="AA1293" s="76"/>
      <c r="AB1293" s="76"/>
      <c r="AC1293" s="77"/>
      <c r="AD1293" s="83" t="s">
        <v>17854</v>
      </c>
      <c r="AE1293" s="83">
        <v>608</v>
      </c>
      <c r="AF1293" s="83">
        <v>378</v>
      </c>
      <c r="AG1293" s="83">
        <v>1186</v>
      </c>
      <c r="AH1293" s="83">
        <v>97</v>
      </c>
      <c r="AI1293" s="83"/>
      <c r="AJ1293" s="83" t="s">
        <v>19399</v>
      </c>
      <c r="AK1293" s="83" t="s">
        <v>2911</v>
      </c>
      <c r="AL1293" s="88" t="s">
        <v>20514</v>
      </c>
      <c r="AM1293" s="83"/>
      <c r="AN1293" s="85">
        <v>43681.031631944446</v>
      </c>
      <c r="AO1293" s="88" t="s">
        <v>21620</v>
      </c>
      <c r="AP1293" s="83" t="b">
        <v>1</v>
      </c>
      <c r="AQ1293" s="83" t="b">
        <v>0</v>
      </c>
      <c r="AR1293" s="83" t="b">
        <v>0</v>
      </c>
      <c r="AS1293" s="83"/>
      <c r="AT1293" s="83">
        <v>0</v>
      </c>
      <c r="AU1293" s="83"/>
      <c r="AV1293" s="83" t="b">
        <v>0</v>
      </c>
      <c r="AW1293" s="83" t="s">
        <v>22320</v>
      </c>
      <c r="AX1293" s="88" t="s">
        <v>23611</v>
      </c>
      <c r="AY1293" s="83" t="s">
        <v>66</v>
      </c>
      <c r="AZ1293" s="2"/>
      <c r="BA1293" s="3"/>
      <c r="BB1293" s="3"/>
      <c r="BC1293" s="3"/>
      <c r="BD1293" s="3"/>
    </row>
    <row r="1294" spans="1:56" x14ac:dyDescent="0.3">
      <c r="A1294" s="69" t="s">
        <v>1363</v>
      </c>
      <c r="B1294" s="70"/>
      <c r="C1294" s="70"/>
      <c r="D1294" s="71"/>
      <c r="E1294" s="73"/>
      <c r="F1294" s="109" t="s">
        <v>4120</v>
      </c>
      <c r="G1294" s="70"/>
      <c r="H1294" s="74"/>
      <c r="I1294" s="75"/>
      <c r="J1294" s="75"/>
      <c r="K1294" s="74" t="s">
        <v>25563</v>
      </c>
      <c r="L1294" s="78"/>
      <c r="M1294" s="79"/>
      <c r="N1294" s="79"/>
      <c r="O1294" s="80"/>
      <c r="P1294" s="81"/>
      <c r="Q1294" s="81"/>
      <c r="R1294" s="93"/>
      <c r="S1294" s="93"/>
      <c r="T1294" s="93"/>
      <c r="U1294" s="93"/>
      <c r="V1294" s="52"/>
      <c r="W1294" s="52"/>
      <c r="X1294" s="52"/>
      <c r="Y1294" s="52"/>
      <c r="Z1294" s="51"/>
      <c r="AA1294" s="76"/>
      <c r="AB1294" s="76"/>
      <c r="AC1294" s="77"/>
      <c r="AD1294" s="83" t="s">
        <v>17855</v>
      </c>
      <c r="AE1294" s="83">
        <v>176</v>
      </c>
      <c r="AF1294" s="83">
        <v>513</v>
      </c>
      <c r="AG1294" s="83">
        <v>67</v>
      </c>
      <c r="AH1294" s="83">
        <v>32</v>
      </c>
      <c r="AI1294" s="83"/>
      <c r="AJ1294" s="83" t="s">
        <v>19400</v>
      </c>
      <c r="AK1294" s="83" t="s">
        <v>19894</v>
      </c>
      <c r="AL1294" s="83"/>
      <c r="AM1294" s="83"/>
      <c r="AN1294" s="85">
        <v>43812.378298611111</v>
      </c>
      <c r="AO1294" s="88" t="s">
        <v>21621</v>
      </c>
      <c r="AP1294" s="83" t="b">
        <v>1</v>
      </c>
      <c r="AQ1294" s="83" t="b">
        <v>0</v>
      </c>
      <c r="AR1294" s="83" t="b">
        <v>0</v>
      </c>
      <c r="AS1294" s="83"/>
      <c r="AT1294" s="83">
        <v>0</v>
      </c>
      <c r="AU1294" s="83"/>
      <c r="AV1294" s="83" t="b">
        <v>0</v>
      </c>
      <c r="AW1294" s="83" t="s">
        <v>22320</v>
      </c>
      <c r="AX1294" s="88" t="s">
        <v>23612</v>
      </c>
      <c r="AY1294" s="83" t="s">
        <v>66</v>
      </c>
      <c r="AZ1294" s="2"/>
      <c r="BA1294" s="3"/>
      <c r="BB1294" s="3"/>
      <c r="BC1294" s="3"/>
      <c r="BD1294" s="3"/>
    </row>
    <row r="1295" spans="1:56" x14ac:dyDescent="0.3">
      <c r="A1295" s="69" t="s">
        <v>1364</v>
      </c>
      <c r="B1295" s="70"/>
      <c r="C1295" s="70"/>
      <c r="D1295" s="71"/>
      <c r="E1295" s="73"/>
      <c r="F1295" s="109" t="s">
        <v>4121</v>
      </c>
      <c r="G1295" s="70"/>
      <c r="H1295" s="74"/>
      <c r="I1295" s="75"/>
      <c r="J1295" s="75"/>
      <c r="K1295" s="74" t="s">
        <v>25564</v>
      </c>
      <c r="L1295" s="78"/>
      <c r="M1295" s="79"/>
      <c r="N1295" s="79"/>
      <c r="O1295" s="80"/>
      <c r="P1295" s="81"/>
      <c r="Q1295" s="81"/>
      <c r="R1295" s="93"/>
      <c r="S1295" s="93"/>
      <c r="T1295" s="93"/>
      <c r="U1295" s="93"/>
      <c r="V1295" s="52"/>
      <c r="W1295" s="52"/>
      <c r="X1295" s="52"/>
      <c r="Y1295" s="52"/>
      <c r="Z1295" s="51"/>
      <c r="AA1295" s="76"/>
      <c r="AB1295" s="76"/>
      <c r="AC1295" s="77"/>
      <c r="AD1295" s="83" t="s">
        <v>17856</v>
      </c>
      <c r="AE1295" s="83">
        <v>398</v>
      </c>
      <c r="AF1295" s="83">
        <v>466</v>
      </c>
      <c r="AG1295" s="83">
        <v>10885</v>
      </c>
      <c r="AH1295" s="83">
        <v>12874</v>
      </c>
      <c r="AI1295" s="83"/>
      <c r="AJ1295" s="83" t="s">
        <v>19401</v>
      </c>
      <c r="AK1295" s="83" t="s">
        <v>20181</v>
      </c>
      <c r="AL1295" s="88" t="s">
        <v>20515</v>
      </c>
      <c r="AM1295" s="83"/>
      <c r="AN1295" s="85">
        <v>42337.858946759261</v>
      </c>
      <c r="AO1295" s="88" t="s">
        <v>21622</v>
      </c>
      <c r="AP1295" s="83" t="b">
        <v>1</v>
      </c>
      <c r="AQ1295" s="83" t="b">
        <v>0</v>
      </c>
      <c r="AR1295" s="83" t="b">
        <v>1</v>
      </c>
      <c r="AS1295" s="83"/>
      <c r="AT1295" s="83">
        <v>1</v>
      </c>
      <c r="AU1295" s="88" t="s">
        <v>22157</v>
      </c>
      <c r="AV1295" s="83" t="b">
        <v>0</v>
      </c>
      <c r="AW1295" s="83" t="s">
        <v>22320</v>
      </c>
      <c r="AX1295" s="88" t="s">
        <v>23613</v>
      </c>
      <c r="AY1295" s="83" t="s">
        <v>66</v>
      </c>
      <c r="AZ1295" s="2"/>
      <c r="BA1295" s="3"/>
      <c r="BB1295" s="3"/>
      <c r="BC1295" s="3"/>
      <c r="BD1295" s="3"/>
    </row>
    <row r="1296" spans="1:56" x14ac:dyDescent="0.3">
      <c r="A1296" s="69" t="s">
        <v>1365</v>
      </c>
      <c r="B1296" s="70"/>
      <c r="C1296" s="70"/>
      <c r="D1296" s="71"/>
      <c r="E1296" s="73"/>
      <c r="F1296" s="109" t="s">
        <v>4122</v>
      </c>
      <c r="G1296" s="70"/>
      <c r="H1296" s="74"/>
      <c r="I1296" s="75"/>
      <c r="J1296" s="75"/>
      <c r="K1296" s="74" t="s">
        <v>25565</v>
      </c>
      <c r="L1296" s="78"/>
      <c r="M1296" s="79"/>
      <c r="N1296" s="79"/>
      <c r="O1296" s="80"/>
      <c r="P1296" s="81"/>
      <c r="Q1296" s="81"/>
      <c r="R1296" s="93"/>
      <c r="S1296" s="93"/>
      <c r="T1296" s="93"/>
      <c r="U1296" s="93"/>
      <c r="V1296" s="52"/>
      <c r="W1296" s="52"/>
      <c r="X1296" s="52"/>
      <c r="Y1296" s="52"/>
      <c r="Z1296" s="51"/>
      <c r="AA1296" s="76"/>
      <c r="AB1296" s="76"/>
      <c r="AC1296" s="77"/>
      <c r="AD1296" s="83" t="s">
        <v>17857</v>
      </c>
      <c r="AE1296" s="83">
        <v>988</v>
      </c>
      <c r="AF1296" s="83">
        <v>628</v>
      </c>
      <c r="AG1296" s="83">
        <v>101368</v>
      </c>
      <c r="AH1296" s="83">
        <v>1175</v>
      </c>
      <c r="AI1296" s="83"/>
      <c r="AJ1296" s="83" t="s">
        <v>19402</v>
      </c>
      <c r="AK1296" s="83" t="s">
        <v>20182</v>
      </c>
      <c r="AL1296" s="83"/>
      <c r="AM1296" s="83"/>
      <c r="AN1296" s="85">
        <v>40816.830347222225</v>
      </c>
      <c r="AO1296" s="88" t="s">
        <v>21623</v>
      </c>
      <c r="AP1296" s="83" t="b">
        <v>1</v>
      </c>
      <c r="AQ1296" s="83" t="b">
        <v>0</v>
      </c>
      <c r="AR1296" s="83" t="b">
        <v>1</v>
      </c>
      <c r="AS1296" s="83"/>
      <c r="AT1296" s="83">
        <v>2</v>
      </c>
      <c r="AU1296" s="88" t="s">
        <v>22157</v>
      </c>
      <c r="AV1296" s="83" t="b">
        <v>0</v>
      </c>
      <c r="AW1296" s="83" t="s">
        <v>22320</v>
      </c>
      <c r="AX1296" s="88" t="s">
        <v>23614</v>
      </c>
      <c r="AY1296" s="83" t="s">
        <v>66</v>
      </c>
      <c r="AZ1296" s="2"/>
      <c r="BA1296" s="3"/>
      <c r="BB1296" s="3"/>
      <c r="BC1296" s="3"/>
      <c r="BD1296" s="3"/>
    </row>
    <row r="1297" spans="1:56" x14ac:dyDescent="0.3">
      <c r="A1297" s="69" t="s">
        <v>1366</v>
      </c>
      <c r="B1297" s="70"/>
      <c r="C1297" s="70"/>
      <c r="D1297" s="71"/>
      <c r="E1297" s="73"/>
      <c r="F1297" s="109" t="s">
        <v>4123</v>
      </c>
      <c r="G1297" s="70"/>
      <c r="H1297" s="74"/>
      <c r="I1297" s="75"/>
      <c r="J1297" s="75"/>
      <c r="K1297" s="74" t="s">
        <v>25566</v>
      </c>
      <c r="L1297" s="78"/>
      <c r="M1297" s="79"/>
      <c r="N1297" s="79"/>
      <c r="O1297" s="80"/>
      <c r="P1297" s="81"/>
      <c r="Q1297" s="81"/>
      <c r="R1297" s="93"/>
      <c r="S1297" s="93"/>
      <c r="T1297" s="93"/>
      <c r="U1297" s="93"/>
      <c r="V1297" s="52"/>
      <c r="W1297" s="52"/>
      <c r="X1297" s="52"/>
      <c r="Y1297" s="52"/>
      <c r="Z1297" s="51"/>
      <c r="AA1297" s="76"/>
      <c r="AB1297" s="76"/>
      <c r="AC1297" s="77"/>
      <c r="AD1297" s="83" t="s">
        <v>17858</v>
      </c>
      <c r="AE1297" s="83">
        <v>173</v>
      </c>
      <c r="AF1297" s="83">
        <v>3844</v>
      </c>
      <c r="AG1297" s="83">
        <v>11252</v>
      </c>
      <c r="AH1297" s="83">
        <v>1041</v>
      </c>
      <c r="AI1297" s="83"/>
      <c r="AJ1297" s="83" t="s">
        <v>19403</v>
      </c>
      <c r="AK1297" s="83" t="s">
        <v>16552</v>
      </c>
      <c r="AL1297" s="88" t="s">
        <v>20516</v>
      </c>
      <c r="AM1297" s="83"/>
      <c r="AN1297" s="85">
        <v>39840.861122685186</v>
      </c>
      <c r="AO1297" s="88" t="s">
        <v>21624</v>
      </c>
      <c r="AP1297" s="83" t="b">
        <v>0</v>
      </c>
      <c r="AQ1297" s="83" t="b">
        <v>0</v>
      </c>
      <c r="AR1297" s="83" t="b">
        <v>0</v>
      </c>
      <c r="AS1297" s="83"/>
      <c r="AT1297" s="83">
        <v>123</v>
      </c>
      <c r="AU1297" s="88" t="s">
        <v>22162</v>
      </c>
      <c r="AV1297" s="83" t="b">
        <v>0</v>
      </c>
      <c r="AW1297" s="83" t="s">
        <v>22320</v>
      </c>
      <c r="AX1297" s="88" t="s">
        <v>23615</v>
      </c>
      <c r="AY1297" s="83" t="s">
        <v>66</v>
      </c>
      <c r="AZ1297" s="2"/>
      <c r="BA1297" s="3"/>
      <c r="BB1297" s="3"/>
      <c r="BC1297" s="3"/>
      <c r="BD1297" s="3"/>
    </row>
    <row r="1298" spans="1:56" x14ac:dyDescent="0.3">
      <c r="A1298" s="69" t="s">
        <v>1367</v>
      </c>
      <c r="B1298" s="70"/>
      <c r="C1298" s="70"/>
      <c r="D1298" s="71"/>
      <c r="E1298" s="73"/>
      <c r="F1298" s="109" t="s">
        <v>4124</v>
      </c>
      <c r="G1298" s="70"/>
      <c r="H1298" s="74"/>
      <c r="I1298" s="75"/>
      <c r="J1298" s="75"/>
      <c r="K1298" s="74" t="s">
        <v>25567</v>
      </c>
      <c r="L1298" s="78"/>
      <c r="M1298" s="79"/>
      <c r="N1298" s="79"/>
      <c r="O1298" s="80"/>
      <c r="P1298" s="81"/>
      <c r="Q1298" s="81"/>
      <c r="R1298" s="93"/>
      <c r="S1298" s="93"/>
      <c r="T1298" s="93"/>
      <c r="U1298" s="93"/>
      <c r="V1298" s="52"/>
      <c r="W1298" s="52"/>
      <c r="X1298" s="52"/>
      <c r="Y1298" s="52"/>
      <c r="Z1298" s="51"/>
      <c r="AA1298" s="76"/>
      <c r="AB1298" s="76"/>
      <c r="AC1298" s="77"/>
      <c r="AD1298" s="83" t="s">
        <v>17859</v>
      </c>
      <c r="AE1298" s="83">
        <v>110</v>
      </c>
      <c r="AF1298" s="83">
        <v>1049</v>
      </c>
      <c r="AG1298" s="83">
        <v>35111</v>
      </c>
      <c r="AH1298" s="83">
        <v>26547</v>
      </c>
      <c r="AI1298" s="83"/>
      <c r="AJ1298" s="83" t="s">
        <v>19404</v>
      </c>
      <c r="AK1298" s="83"/>
      <c r="AL1298" s="83"/>
      <c r="AM1298" s="83"/>
      <c r="AN1298" s="85">
        <v>40741.265451388892</v>
      </c>
      <c r="AO1298" s="88" t="s">
        <v>21625</v>
      </c>
      <c r="AP1298" s="83" t="b">
        <v>1</v>
      </c>
      <c r="AQ1298" s="83" t="b">
        <v>0</v>
      </c>
      <c r="AR1298" s="83" t="b">
        <v>1</v>
      </c>
      <c r="AS1298" s="83"/>
      <c r="AT1298" s="83">
        <v>11</v>
      </c>
      <c r="AU1298" s="88" t="s">
        <v>22157</v>
      </c>
      <c r="AV1298" s="83" t="b">
        <v>0</v>
      </c>
      <c r="AW1298" s="83" t="s">
        <v>22320</v>
      </c>
      <c r="AX1298" s="88" t="s">
        <v>23616</v>
      </c>
      <c r="AY1298" s="83" t="s">
        <v>66</v>
      </c>
      <c r="AZ1298" s="2"/>
      <c r="BA1298" s="3"/>
      <c r="BB1298" s="3"/>
      <c r="BC1298" s="3"/>
      <c r="BD1298" s="3"/>
    </row>
    <row r="1299" spans="1:56" x14ac:dyDescent="0.3">
      <c r="A1299" s="69" t="s">
        <v>1368</v>
      </c>
      <c r="B1299" s="70"/>
      <c r="C1299" s="70"/>
      <c r="D1299" s="71"/>
      <c r="E1299" s="73"/>
      <c r="F1299" s="109" t="s">
        <v>4125</v>
      </c>
      <c r="G1299" s="70"/>
      <c r="H1299" s="74"/>
      <c r="I1299" s="75"/>
      <c r="J1299" s="75"/>
      <c r="K1299" s="74" t="s">
        <v>25568</v>
      </c>
      <c r="L1299" s="78"/>
      <c r="M1299" s="79"/>
      <c r="N1299" s="79"/>
      <c r="O1299" s="80"/>
      <c r="P1299" s="81"/>
      <c r="Q1299" s="81"/>
      <c r="R1299" s="93"/>
      <c r="S1299" s="93"/>
      <c r="T1299" s="93"/>
      <c r="U1299" s="93"/>
      <c r="V1299" s="52"/>
      <c r="W1299" s="52"/>
      <c r="X1299" s="52"/>
      <c r="Y1299" s="52"/>
      <c r="Z1299" s="51"/>
      <c r="AA1299" s="76"/>
      <c r="AB1299" s="76"/>
      <c r="AC1299" s="77"/>
      <c r="AD1299" s="83" t="s">
        <v>17860</v>
      </c>
      <c r="AE1299" s="83">
        <v>387</v>
      </c>
      <c r="AF1299" s="83">
        <v>77</v>
      </c>
      <c r="AG1299" s="83">
        <v>1044</v>
      </c>
      <c r="AH1299" s="83">
        <v>1530</v>
      </c>
      <c r="AI1299" s="83"/>
      <c r="AJ1299" s="83" t="s">
        <v>19405</v>
      </c>
      <c r="AK1299" s="83" t="s">
        <v>16561</v>
      </c>
      <c r="AL1299" s="83"/>
      <c r="AM1299" s="83"/>
      <c r="AN1299" s="85">
        <v>39947.307893518519</v>
      </c>
      <c r="AO1299" s="88" t="s">
        <v>21626</v>
      </c>
      <c r="AP1299" s="83" t="b">
        <v>0</v>
      </c>
      <c r="AQ1299" s="83" t="b">
        <v>0</v>
      </c>
      <c r="AR1299" s="83" t="b">
        <v>1</v>
      </c>
      <c r="AS1299" s="83"/>
      <c r="AT1299" s="83">
        <v>0</v>
      </c>
      <c r="AU1299" s="88" t="s">
        <v>22165</v>
      </c>
      <c r="AV1299" s="83" t="b">
        <v>0</v>
      </c>
      <c r="AW1299" s="83" t="s">
        <v>22320</v>
      </c>
      <c r="AX1299" s="88" t="s">
        <v>23617</v>
      </c>
      <c r="AY1299" s="83" t="s">
        <v>66</v>
      </c>
      <c r="AZ1299" s="2"/>
      <c r="BA1299" s="3"/>
      <c r="BB1299" s="3"/>
      <c r="BC1299" s="3"/>
      <c r="BD1299" s="3"/>
    </row>
    <row r="1300" spans="1:56" x14ac:dyDescent="0.3">
      <c r="A1300" s="69" t="s">
        <v>2163</v>
      </c>
      <c r="B1300" s="70"/>
      <c r="C1300" s="70"/>
      <c r="D1300" s="71"/>
      <c r="E1300" s="73"/>
      <c r="F1300" s="109" t="s">
        <v>22267</v>
      </c>
      <c r="G1300" s="70"/>
      <c r="H1300" s="74"/>
      <c r="I1300" s="75"/>
      <c r="J1300" s="75"/>
      <c r="K1300" s="74" t="s">
        <v>25569</v>
      </c>
      <c r="L1300" s="78"/>
      <c r="M1300" s="79"/>
      <c r="N1300" s="79"/>
      <c r="O1300" s="80"/>
      <c r="P1300" s="81"/>
      <c r="Q1300" s="81"/>
      <c r="R1300" s="93"/>
      <c r="S1300" s="93"/>
      <c r="T1300" s="93"/>
      <c r="U1300" s="93"/>
      <c r="V1300" s="52"/>
      <c r="W1300" s="52"/>
      <c r="X1300" s="52"/>
      <c r="Y1300" s="52"/>
      <c r="Z1300" s="51"/>
      <c r="AA1300" s="76"/>
      <c r="AB1300" s="76"/>
      <c r="AC1300" s="77"/>
      <c r="AD1300" s="83" t="s">
        <v>17563</v>
      </c>
      <c r="AE1300" s="83">
        <v>796</v>
      </c>
      <c r="AF1300" s="83">
        <v>2420</v>
      </c>
      <c r="AG1300" s="83">
        <v>8011</v>
      </c>
      <c r="AH1300" s="83">
        <v>56969</v>
      </c>
      <c r="AI1300" s="83"/>
      <c r="AJ1300" s="83" t="s">
        <v>19406</v>
      </c>
      <c r="AK1300" s="83" t="s">
        <v>20083</v>
      </c>
      <c r="AL1300" s="88" t="s">
        <v>20517</v>
      </c>
      <c r="AM1300" s="83"/>
      <c r="AN1300" s="85">
        <v>42905.792546296296</v>
      </c>
      <c r="AO1300" s="88" t="s">
        <v>21627</v>
      </c>
      <c r="AP1300" s="83" t="b">
        <v>0</v>
      </c>
      <c r="AQ1300" s="83" t="b">
        <v>0</v>
      </c>
      <c r="AR1300" s="83" t="b">
        <v>0</v>
      </c>
      <c r="AS1300" s="83"/>
      <c r="AT1300" s="83">
        <v>6</v>
      </c>
      <c r="AU1300" s="88" t="s">
        <v>22157</v>
      </c>
      <c r="AV1300" s="83" t="b">
        <v>0</v>
      </c>
      <c r="AW1300" s="83" t="s">
        <v>22320</v>
      </c>
      <c r="AX1300" s="88" t="s">
        <v>23618</v>
      </c>
      <c r="AY1300" s="83" t="s">
        <v>65</v>
      </c>
      <c r="AZ1300" s="2"/>
      <c r="BA1300" s="3"/>
      <c r="BB1300" s="3"/>
      <c r="BC1300" s="3"/>
      <c r="BD1300" s="3"/>
    </row>
    <row r="1301" spans="1:56" x14ac:dyDescent="0.3">
      <c r="A1301" s="69" t="s">
        <v>1370</v>
      </c>
      <c r="B1301" s="70"/>
      <c r="C1301" s="70"/>
      <c r="D1301" s="71"/>
      <c r="E1301" s="73"/>
      <c r="F1301" s="109" t="s">
        <v>4127</v>
      </c>
      <c r="G1301" s="70"/>
      <c r="H1301" s="74"/>
      <c r="I1301" s="75"/>
      <c r="J1301" s="75"/>
      <c r="K1301" s="74" t="s">
        <v>25570</v>
      </c>
      <c r="L1301" s="78"/>
      <c r="M1301" s="79"/>
      <c r="N1301" s="79"/>
      <c r="O1301" s="80"/>
      <c r="P1301" s="81"/>
      <c r="Q1301" s="81"/>
      <c r="R1301" s="93"/>
      <c r="S1301" s="93"/>
      <c r="T1301" s="93"/>
      <c r="U1301" s="93"/>
      <c r="V1301" s="52"/>
      <c r="W1301" s="52"/>
      <c r="X1301" s="52"/>
      <c r="Y1301" s="52"/>
      <c r="Z1301" s="51"/>
      <c r="AA1301" s="76"/>
      <c r="AB1301" s="76"/>
      <c r="AC1301" s="77"/>
      <c r="AD1301" s="83" t="s">
        <v>17861</v>
      </c>
      <c r="AE1301" s="83">
        <v>879</v>
      </c>
      <c r="AF1301" s="83">
        <v>3147</v>
      </c>
      <c r="AG1301" s="83">
        <v>12227</v>
      </c>
      <c r="AH1301" s="83">
        <v>8713</v>
      </c>
      <c r="AI1301" s="83"/>
      <c r="AJ1301" s="83" t="s">
        <v>19407</v>
      </c>
      <c r="AK1301" s="83" t="s">
        <v>20183</v>
      </c>
      <c r="AL1301" s="88" t="s">
        <v>20518</v>
      </c>
      <c r="AM1301" s="83"/>
      <c r="AN1301" s="85">
        <v>42666.506562499999</v>
      </c>
      <c r="AO1301" s="88" t="s">
        <v>21628</v>
      </c>
      <c r="AP1301" s="83" t="b">
        <v>1</v>
      </c>
      <c r="AQ1301" s="83" t="b">
        <v>0</v>
      </c>
      <c r="AR1301" s="83" t="b">
        <v>1</v>
      </c>
      <c r="AS1301" s="83"/>
      <c r="AT1301" s="83">
        <v>4</v>
      </c>
      <c r="AU1301" s="83"/>
      <c r="AV1301" s="83" t="b">
        <v>0</v>
      </c>
      <c r="AW1301" s="83" t="s">
        <v>22320</v>
      </c>
      <c r="AX1301" s="88" t="s">
        <v>23619</v>
      </c>
      <c r="AY1301" s="83" t="s">
        <v>66</v>
      </c>
      <c r="AZ1301" s="2"/>
      <c r="BA1301" s="3"/>
      <c r="BB1301" s="3"/>
      <c r="BC1301" s="3"/>
      <c r="BD1301" s="3"/>
    </row>
    <row r="1302" spans="1:56" x14ac:dyDescent="0.3">
      <c r="A1302" s="69" t="s">
        <v>1369</v>
      </c>
      <c r="B1302" s="70"/>
      <c r="C1302" s="70"/>
      <c r="D1302" s="71"/>
      <c r="E1302" s="73"/>
      <c r="F1302" s="109" t="s">
        <v>4126</v>
      </c>
      <c r="G1302" s="70"/>
      <c r="H1302" s="74"/>
      <c r="I1302" s="75"/>
      <c r="J1302" s="75"/>
      <c r="K1302" s="74" t="s">
        <v>25571</v>
      </c>
      <c r="L1302" s="78"/>
      <c r="M1302" s="79"/>
      <c r="N1302" s="79"/>
      <c r="O1302" s="80"/>
      <c r="P1302" s="81"/>
      <c r="Q1302" s="81"/>
      <c r="R1302" s="93"/>
      <c r="S1302" s="93"/>
      <c r="T1302" s="93"/>
      <c r="U1302" s="93"/>
      <c r="V1302" s="52"/>
      <c r="W1302" s="52"/>
      <c r="X1302" s="52"/>
      <c r="Y1302" s="52"/>
      <c r="Z1302" s="51"/>
      <c r="AA1302" s="76"/>
      <c r="AB1302" s="76"/>
      <c r="AC1302" s="77"/>
      <c r="AD1302" s="83" t="s">
        <v>17862</v>
      </c>
      <c r="AE1302" s="83">
        <v>551</v>
      </c>
      <c r="AF1302" s="83">
        <v>27170</v>
      </c>
      <c r="AG1302" s="83">
        <v>25920</v>
      </c>
      <c r="AH1302" s="83">
        <v>9970</v>
      </c>
      <c r="AI1302" s="83"/>
      <c r="AJ1302" s="83" t="s">
        <v>19408</v>
      </c>
      <c r="AK1302" s="83" t="s">
        <v>20184</v>
      </c>
      <c r="AL1302" s="88" t="s">
        <v>20519</v>
      </c>
      <c r="AM1302" s="83"/>
      <c r="AN1302" s="85">
        <v>40313.192986111113</v>
      </c>
      <c r="AO1302" s="88" t="s">
        <v>21629</v>
      </c>
      <c r="AP1302" s="83" t="b">
        <v>0</v>
      </c>
      <c r="AQ1302" s="83" t="b">
        <v>0</v>
      </c>
      <c r="AR1302" s="83" t="b">
        <v>0</v>
      </c>
      <c r="AS1302" s="83"/>
      <c r="AT1302" s="83">
        <v>20</v>
      </c>
      <c r="AU1302" s="88" t="s">
        <v>22165</v>
      </c>
      <c r="AV1302" s="83" t="b">
        <v>0</v>
      </c>
      <c r="AW1302" s="83" t="s">
        <v>22320</v>
      </c>
      <c r="AX1302" s="88" t="s">
        <v>23620</v>
      </c>
      <c r="AY1302" s="83" t="s">
        <v>66</v>
      </c>
      <c r="AZ1302" s="2"/>
      <c r="BA1302" s="3"/>
      <c r="BB1302" s="3"/>
      <c r="BC1302" s="3"/>
      <c r="BD1302" s="3"/>
    </row>
    <row r="1303" spans="1:56" x14ac:dyDescent="0.3">
      <c r="A1303" s="69" t="s">
        <v>1371</v>
      </c>
      <c r="B1303" s="70"/>
      <c r="C1303" s="70"/>
      <c r="D1303" s="71"/>
      <c r="E1303" s="73"/>
      <c r="F1303" s="109" t="s">
        <v>4128</v>
      </c>
      <c r="G1303" s="70"/>
      <c r="H1303" s="74"/>
      <c r="I1303" s="75"/>
      <c r="J1303" s="75"/>
      <c r="K1303" s="74" t="s">
        <v>25572</v>
      </c>
      <c r="L1303" s="78"/>
      <c r="M1303" s="79"/>
      <c r="N1303" s="79"/>
      <c r="O1303" s="80"/>
      <c r="P1303" s="81"/>
      <c r="Q1303" s="81"/>
      <c r="R1303" s="93"/>
      <c r="S1303" s="93"/>
      <c r="T1303" s="93"/>
      <c r="U1303" s="93"/>
      <c r="V1303" s="52"/>
      <c r="W1303" s="52"/>
      <c r="X1303" s="52"/>
      <c r="Y1303" s="52"/>
      <c r="Z1303" s="51"/>
      <c r="AA1303" s="76"/>
      <c r="AB1303" s="76"/>
      <c r="AC1303" s="77"/>
      <c r="AD1303" s="83" t="s">
        <v>17863</v>
      </c>
      <c r="AE1303" s="83">
        <v>327</v>
      </c>
      <c r="AF1303" s="83">
        <v>61</v>
      </c>
      <c r="AG1303" s="83">
        <v>694</v>
      </c>
      <c r="AH1303" s="83">
        <v>89</v>
      </c>
      <c r="AI1303" s="83"/>
      <c r="AJ1303" s="83" t="s">
        <v>19409</v>
      </c>
      <c r="AK1303" s="83"/>
      <c r="AL1303" s="83"/>
      <c r="AM1303" s="83"/>
      <c r="AN1303" s="85">
        <v>43792.33798611111</v>
      </c>
      <c r="AO1303" s="88" t="s">
        <v>21630</v>
      </c>
      <c r="AP1303" s="83" t="b">
        <v>1</v>
      </c>
      <c r="AQ1303" s="83" t="b">
        <v>0</v>
      </c>
      <c r="AR1303" s="83" t="b">
        <v>0</v>
      </c>
      <c r="AS1303" s="83"/>
      <c r="AT1303" s="83">
        <v>0</v>
      </c>
      <c r="AU1303" s="83"/>
      <c r="AV1303" s="83" t="b">
        <v>0</v>
      </c>
      <c r="AW1303" s="83" t="s">
        <v>22320</v>
      </c>
      <c r="AX1303" s="88" t="s">
        <v>23621</v>
      </c>
      <c r="AY1303" s="83" t="s">
        <v>66</v>
      </c>
      <c r="AZ1303" s="2"/>
      <c r="BA1303" s="3"/>
      <c r="BB1303" s="3"/>
      <c r="BC1303" s="3"/>
      <c r="BD1303" s="3"/>
    </row>
    <row r="1304" spans="1:56" x14ac:dyDescent="0.3">
      <c r="A1304" s="69" t="s">
        <v>1372</v>
      </c>
      <c r="B1304" s="70"/>
      <c r="C1304" s="70"/>
      <c r="D1304" s="71"/>
      <c r="E1304" s="73"/>
      <c r="F1304" s="109" t="s">
        <v>4129</v>
      </c>
      <c r="G1304" s="70"/>
      <c r="H1304" s="74"/>
      <c r="I1304" s="75"/>
      <c r="J1304" s="75"/>
      <c r="K1304" s="74" t="s">
        <v>25573</v>
      </c>
      <c r="L1304" s="78"/>
      <c r="M1304" s="79"/>
      <c r="N1304" s="79"/>
      <c r="O1304" s="80"/>
      <c r="P1304" s="81"/>
      <c r="Q1304" s="81"/>
      <c r="R1304" s="93"/>
      <c r="S1304" s="93"/>
      <c r="T1304" s="93"/>
      <c r="U1304" s="93"/>
      <c r="V1304" s="52"/>
      <c r="W1304" s="52"/>
      <c r="X1304" s="52"/>
      <c r="Y1304" s="52"/>
      <c r="Z1304" s="51"/>
      <c r="AA1304" s="76"/>
      <c r="AB1304" s="76"/>
      <c r="AC1304" s="77"/>
      <c r="AD1304" s="83" t="s">
        <v>17864</v>
      </c>
      <c r="AE1304" s="83">
        <v>458</v>
      </c>
      <c r="AF1304" s="83">
        <v>4665</v>
      </c>
      <c r="AG1304" s="83">
        <v>95894</v>
      </c>
      <c r="AH1304" s="83">
        <v>1922</v>
      </c>
      <c r="AI1304" s="83"/>
      <c r="AJ1304" s="83" t="s">
        <v>19410</v>
      </c>
      <c r="AK1304" s="83" t="s">
        <v>20185</v>
      </c>
      <c r="AL1304" s="88" t="s">
        <v>20520</v>
      </c>
      <c r="AM1304" s="83"/>
      <c r="AN1304" s="85">
        <v>41595.505011574074</v>
      </c>
      <c r="AO1304" s="88" t="s">
        <v>21631</v>
      </c>
      <c r="AP1304" s="83" t="b">
        <v>0</v>
      </c>
      <c r="AQ1304" s="83" t="b">
        <v>0</v>
      </c>
      <c r="AR1304" s="83" t="b">
        <v>1</v>
      </c>
      <c r="AS1304" s="83"/>
      <c r="AT1304" s="83">
        <v>24</v>
      </c>
      <c r="AU1304" s="88" t="s">
        <v>22157</v>
      </c>
      <c r="AV1304" s="83" t="b">
        <v>0</v>
      </c>
      <c r="AW1304" s="83" t="s">
        <v>22320</v>
      </c>
      <c r="AX1304" s="88" t="s">
        <v>23622</v>
      </c>
      <c r="AY1304" s="83" t="s">
        <v>66</v>
      </c>
      <c r="AZ1304" s="2"/>
      <c r="BA1304" s="3"/>
      <c r="BB1304" s="3"/>
      <c r="BC1304" s="3"/>
      <c r="BD1304" s="3"/>
    </row>
    <row r="1305" spans="1:56" x14ac:dyDescent="0.3">
      <c r="A1305" s="69" t="s">
        <v>1373</v>
      </c>
      <c r="B1305" s="70"/>
      <c r="C1305" s="70"/>
      <c r="D1305" s="71"/>
      <c r="E1305" s="73"/>
      <c r="F1305" s="109" t="s">
        <v>4130</v>
      </c>
      <c r="G1305" s="70"/>
      <c r="H1305" s="74"/>
      <c r="I1305" s="75"/>
      <c r="J1305" s="75"/>
      <c r="K1305" s="74" t="s">
        <v>25574</v>
      </c>
      <c r="L1305" s="78"/>
      <c r="M1305" s="79"/>
      <c r="N1305" s="79"/>
      <c r="O1305" s="80"/>
      <c r="P1305" s="81"/>
      <c r="Q1305" s="81"/>
      <c r="R1305" s="93"/>
      <c r="S1305" s="93"/>
      <c r="T1305" s="93"/>
      <c r="U1305" s="93"/>
      <c r="V1305" s="52"/>
      <c r="W1305" s="52"/>
      <c r="X1305" s="52"/>
      <c r="Y1305" s="52"/>
      <c r="Z1305" s="51"/>
      <c r="AA1305" s="76"/>
      <c r="AB1305" s="76"/>
      <c r="AC1305" s="77"/>
      <c r="AD1305" s="83" t="s">
        <v>17865</v>
      </c>
      <c r="AE1305" s="83">
        <v>1335</v>
      </c>
      <c r="AF1305" s="83">
        <v>487</v>
      </c>
      <c r="AG1305" s="83">
        <v>3112</v>
      </c>
      <c r="AH1305" s="83">
        <v>561</v>
      </c>
      <c r="AI1305" s="83"/>
      <c r="AJ1305" s="83"/>
      <c r="AK1305" s="83" t="s">
        <v>20186</v>
      </c>
      <c r="AL1305" s="83"/>
      <c r="AM1305" s="83"/>
      <c r="AN1305" s="85">
        <v>41996.686574074076</v>
      </c>
      <c r="AO1305" s="88" t="s">
        <v>21632</v>
      </c>
      <c r="AP1305" s="83" t="b">
        <v>1</v>
      </c>
      <c r="AQ1305" s="83" t="b">
        <v>0</v>
      </c>
      <c r="AR1305" s="83" t="b">
        <v>0</v>
      </c>
      <c r="AS1305" s="83"/>
      <c r="AT1305" s="83">
        <v>0</v>
      </c>
      <c r="AU1305" s="88" t="s">
        <v>22157</v>
      </c>
      <c r="AV1305" s="83" t="b">
        <v>0</v>
      </c>
      <c r="AW1305" s="83" t="s">
        <v>22320</v>
      </c>
      <c r="AX1305" s="88" t="s">
        <v>23623</v>
      </c>
      <c r="AY1305" s="83" t="s">
        <v>66</v>
      </c>
      <c r="AZ1305" s="2"/>
      <c r="BA1305" s="3"/>
      <c r="BB1305" s="3"/>
      <c r="BC1305" s="3"/>
      <c r="BD1305" s="3"/>
    </row>
    <row r="1306" spans="1:56" x14ac:dyDescent="0.3">
      <c r="A1306" s="69" t="s">
        <v>1374</v>
      </c>
      <c r="B1306" s="70"/>
      <c r="C1306" s="70"/>
      <c r="D1306" s="71"/>
      <c r="E1306" s="73"/>
      <c r="F1306" s="109" t="s">
        <v>4131</v>
      </c>
      <c r="G1306" s="70"/>
      <c r="H1306" s="74"/>
      <c r="I1306" s="75"/>
      <c r="J1306" s="75"/>
      <c r="K1306" s="74" t="s">
        <v>25575</v>
      </c>
      <c r="L1306" s="78"/>
      <c r="M1306" s="79"/>
      <c r="N1306" s="79"/>
      <c r="O1306" s="80"/>
      <c r="P1306" s="81"/>
      <c r="Q1306" s="81"/>
      <c r="R1306" s="93"/>
      <c r="S1306" s="93"/>
      <c r="T1306" s="93"/>
      <c r="U1306" s="93"/>
      <c r="V1306" s="52"/>
      <c r="W1306" s="52"/>
      <c r="X1306" s="52"/>
      <c r="Y1306" s="52"/>
      <c r="Z1306" s="51"/>
      <c r="AA1306" s="76"/>
      <c r="AB1306" s="76"/>
      <c r="AC1306" s="77"/>
      <c r="AD1306" s="83" t="s">
        <v>17866</v>
      </c>
      <c r="AE1306" s="83">
        <v>113</v>
      </c>
      <c r="AF1306" s="83">
        <v>233</v>
      </c>
      <c r="AG1306" s="83">
        <v>12014</v>
      </c>
      <c r="AH1306" s="83">
        <v>15796</v>
      </c>
      <c r="AI1306" s="83"/>
      <c r="AJ1306" s="83"/>
      <c r="AK1306" s="83"/>
      <c r="AL1306" s="83"/>
      <c r="AM1306" s="83"/>
      <c r="AN1306" s="85">
        <v>42921.871157407404</v>
      </c>
      <c r="AO1306" s="88" t="s">
        <v>21633</v>
      </c>
      <c r="AP1306" s="83" t="b">
        <v>1</v>
      </c>
      <c r="AQ1306" s="83" t="b">
        <v>0</v>
      </c>
      <c r="AR1306" s="83" t="b">
        <v>0</v>
      </c>
      <c r="AS1306" s="83"/>
      <c r="AT1306" s="83">
        <v>0</v>
      </c>
      <c r="AU1306" s="83"/>
      <c r="AV1306" s="83" t="b">
        <v>0</v>
      </c>
      <c r="AW1306" s="83" t="s">
        <v>22320</v>
      </c>
      <c r="AX1306" s="88" t="s">
        <v>23624</v>
      </c>
      <c r="AY1306" s="83" t="s">
        <v>66</v>
      </c>
      <c r="AZ1306" s="2"/>
      <c r="BA1306" s="3"/>
      <c r="BB1306" s="3"/>
      <c r="BC1306" s="3"/>
      <c r="BD1306" s="3"/>
    </row>
    <row r="1307" spans="1:56" x14ac:dyDescent="0.3">
      <c r="A1307" s="69" t="s">
        <v>1375</v>
      </c>
      <c r="B1307" s="70"/>
      <c r="C1307" s="70"/>
      <c r="D1307" s="71"/>
      <c r="E1307" s="73"/>
      <c r="F1307" s="109" t="s">
        <v>4132</v>
      </c>
      <c r="G1307" s="70"/>
      <c r="H1307" s="74"/>
      <c r="I1307" s="75"/>
      <c r="J1307" s="75"/>
      <c r="K1307" s="74" t="s">
        <v>25576</v>
      </c>
      <c r="L1307" s="78"/>
      <c r="M1307" s="79"/>
      <c r="N1307" s="79"/>
      <c r="O1307" s="80"/>
      <c r="P1307" s="81"/>
      <c r="Q1307" s="81"/>
      <c r="R1307" s="93"/>
      <c r="S1307" s="93"/>
      <c r="T1307" s="93"/>
      <c r="U1307" s="93"/>
      <c r="V1307" s="52"/>
      <c r="W1307" s="52"/>
      <c r="X1307" s="52"/>
      <c r="Y1307" s="52"/>
      <c r="Z1307" s="51"/>
      <c r="AA1307" s="76"/>
      <c r="AB1307" s="76"/>
      <c r="AC1307" s="77"/>
      <c r="AD1307" s="83" t="s">
        <v>17867</v>
      </c>
      <c r="AE1307" s="83">
        <v>779</v>
      </c>
      <c r="AF1307" s="83">
        <v>153</v>
      </c>
      <c r="AG1307" s="83">
        <v>1644</v>
      </c>
      <c r="AH1307" s="83">
        <v>85</v>
      </c>
      <c r="AI1307" s="83"/>
      <c r="AJ1307" s="83"/>
      <c r="AK1307" s="83"/>
      <c r="AL1307" s="83"/>
      <c r="AM1307" s="83"/>
      <c r="AN1307" s="85">
        <v>42662.482777777775</v>
      </c>
      <c r="AO1307" s="88" t="s">
        <v>21634</v>
      </c>
      <c r="AP1307" s="83" t="b">
        <v>1</v>
      </c>
      <c r="AQ1307" s="83" t="b">
        <v>0</v>
      </c>
      <c r="AR1307" s="83" t="b">
        <v>0</v>
      </c>
      <c r="AS1307" s="83"/>
      <c r="AT1307" s="83">
        <v>0</v>
      </c>
      <c r="AU1307" s="83"/>
      <c r="AV1307" s="83" t="b">
        <v>0</v>
      </c>
      <c r="AW1307" s="83" t="s">
        <v>22320</v>
      </c>
      <c r="AX1307" s="88" t="s">
        <v>23625</v>
      </c>
      <c r="AY1307" s="83" t="s">
        <v>66</v>
      </c>
      <c r="AZ1307" s="2"/>
      <c r="BA1307" s="3"/>
      <c r="BB1307" s="3"/>
      <c r="BC1307" s="3"/>
      <c r="BD1307" s="3"/>
    </row>
    <row r="1308" spans="1:56" x14ac:dyDescent="0.3">
      <c r="A1308" s="69" t="s">
        <v>1376</v>
      </c>
      <c r="B1308" s="70"/>
      <c r="C1308" s="70"/>
      <c r="D1308" s="71"/>
      <c r="E1308" s="73"/>
      <c r="F1308" s="109" t="s">
        <v>4133</v>
      </c>
      <c r="G1308" s="70"/>
      <c r="H1308" s="74"/>
      <c r="I1308" s="75"/>
      <c r="J1308" s="75"/>
      <c r="K1308" s="74" t="s">
        <v>25577</v>
      </c>
      <c r="L1308" s="78"/>
      <c r="M1308" s="79"/>
      <c r="N1308" s="79"/>
      <c r="O1308" s="80"/>
      <c r="P1308" s="81"/>
      <c r="Q1308" s="81"/>
      <c r="R1308" s="93"/>
      <c r="S1308" s="93"/>
      <c r="T1308" s="93"/>
      <c r="U1308" s="93"/>
      <c r="V1308" s="52"/>
      <c r="W1308" s="52"/>
      <c r="X1308" s="52"/>
      <c r="Y1308" s="52"/>
      <c r="Z1308" s="51"/>
      <c r="AA1308" s="76"/>
      <c r="AB1308" s="76"/>
      <c r="AC1308" s="77"/>
      <c r="AD1308" s="83" t="s">
        <v>17868</v>
      </c>
      <c r="AE1308" s="83">
        <v>942</v>
      </c>
      <c r="AF1308" s="83">
        <v>17569</v>
      </c>
      <c r="AG1308" s="83">
        <v>55583</v>
      </c>
      <c r="AH1308" s="83">
        <v>2781</v>
      </c>
      <c r="AI1308" s="83"/>
      <c r="AJ1308" s="83" t="s">
        <v>19411</v>
      </c>
      <c r="AK1308" s="83" t="s">
        <v>19896</v>
      </c>
      <c r="AL1308" s="83"/>
      <c r="AM1308" s="83"/>
      <c r="AN1308" s="85">
        <v>41395.770624999997</v>
      </c>
      <c r="AO1308" s="88" t="s">
        <v>21635</v>
      </c>
      <c r="AP1308" s="83" t="b">
        <v>1</v>
      </c>
      <c r="AQ1308" s="83" t="b">
        <v>0</v>
      </c>
      <c r="AR1308" s="83" t="b">
        <v>1</v>
      </c>
      <c r="AS1308" s="83"/>
      <c r="AT1308" s="83">
        <v>10</v>
      </c>
      <c r="AU1308" s="88" t="s">
        <v>22157</v>
      </c>
      <c r="AV1308" s="83" t="b">
        <v>0</v>
      </c>
      <c r="AW1308" s="83" t="s">
        <v>22320</v>
      </c>
      <c r="AX1308" s="88" t="s">
        <v>23626</v>
      </c>
      <c r="AY1308" s="83" t="s">
        <v>66</v>
      </c>
      <c r="AZ1308" s="2"/>
      <c r="BA1308" s="3"/>
      <c r="BB1308" s="3"/>
      <c r="BC1308" s="3"/>
      <c r="BD1308" s="3"/>
    </row>
    <row r="1309" spans="1:56" x14ac:dyDescent="0.3">
      <c r="A1309" s="69" t="s">
        <v>1377</v>
      </c>
      <c r="B1309" s="70"/>
      <c r="C1309" s="70"/>
      <c r="D1309" s="71"/>
      <c r="E1309" s="73"/>
      <c r="F1309" s="109" t="s">
        <v>4134</v>
      </c>
      <c r="G1309" s="70"/>
      <c r="H1309" s="74"/>
      <c r="I1309" s="75"/>
      <c r="J1309" s="75"/>
      <c r="K1309" s="74" t="s">
        <v>25578</v>
      </c>
      <c r="L1309" s="78"/>
      <c r="M1309" s="79"/>
      <c r="N1309" s="79"/>
      <c r="O1309" s="80"/>
      <c r="P1309" s="81"/>
      <c r="Q1309" s="81"/>
      <c r="R1309" s="93"/>
      <c r="S1309" s="93"/>
      <c r="T1309" s="93"/>
      <c r="U1309" s="93"/>
      <c r="V1309" s="52"/>
      <c r="W1309" s="52"/>
      <c r="X1309" s="52"/>
      <c r="Y1309" s="52"/>
      <c r="Z1309" s="51"/>
      <c r="AA1309" s="76"/>
      <c r="AB1309" s="76"/>
      <c r="AC1309" s="77"/>
      <c r="AD1309" s="83" t="s">
        <v>17869</v>
      </c>
      <c r="AE1309" s="83">
        <v>408</v>
      </c>
      <c r="AF1309" s="83">
        <v>198</v>
      </c>
      <c r="AG1309" s="83">
        <v>1017</v>
      </c>
      <c r="AH1309" s="83">
        <v>1291</v>
      </c>
      <c r="AI1309" s="83"/>
      <c r="AJ1309" s="83" t="s">
        <v>19412</v>
      </c>
      <c r="AK1309" s="83" t="s">
        <v>20187</v>
      </c>
      <c r="AL1309" s="83"/>
      <c r="AM1309" s="83"/>
      <c r="AN1309" s="85">
        <v>40278.169560185182</v>
      </c>
      <c r="AO1309" s="88" t="s">
        <v>21636</v>
      </c>
      <c r="AP1309" s="83" t="b">
        <v>1</v>
      </c>
      <c r="AQ1309" s="83" t="b">
        <v>0</v>
      </c>
      <c r="AR1309" s="83" t="b">
        <v>0</v>
      </c>
      <c r="AS1309" s="83"/>
      <c r="AT1309" s="83">
        <v>1</v>
      </c>
      <c r="AU1309" s="88" t="s">
        <v>22157</v>
      </c>
      <c r="AV1309" s="83" t="b">
        <v>0</v>
      </c>
      <c r="AW1309" s="83" t="s">
        <v>22320</v>
      </c>
      <c r="AX1309" s="88" t="s">
        <v>23627</v>
      </c>
      <c r="AY1309" s="83" t="s">
        <v>66</v>
      </c>
      <c r="AZ1309" s="2"/>
      <c r="BA1309" s="3"/>
      <c r="BB1309" s="3"/>
      <c r="BC1309" s="3"/>
      <c r="BD1309" s="3"/>
    </row>
    <row r="1310" spans="1:56" x14ac:dyDescent="0.3">
      <c r="A1310" s="69" t="s">
        <v>1379</v>
      </c>
      <c r="B1310" s="70"/>
      <c r="C1310" s="70"/>
      <c r="D1310" s="71"/>
      <c r="E1310" s="73"/>
      <c r="F1310" s="109" t="s">
        <v>4136</v>
      </c>
      <c r="G1310" s="70"/>
      <c r="H1310" s="74"/>
      <c r="I1310" s="75"/>
      <c r="J1310" s="75"/>
      <c r="K1310" s="74" t="s">
        <v>25579</v>
      </c>
      <c r="L1310" s="78"/>
      <c r="M1310" s="79"/>
      <c r="N1310" s="79"/>
      <c r="O1310" s="80"/>
      <c r="P1310" s="81"/>
      <c r="Q1310" s="81"/>
      <c r="R1310" s="93"/>
      <c r="S1310" s="93"/>
      <c r="T1310" s="93"/>
      <c r="U1310" s="93"/>
      <c r="V1310" s="52"/>
      <c r="W1310" s="52"/>
      <c r="X1310" s="52"/>
      <c r="Y1310" s="52"/>
      <c r="Z1310" s="51"/>
      <c r="AA1310" s="76"/>
      <c r="AB1310" s="76"/>
      <c r="AC1310" s="77"/>
      <c r="AD1310" s="83" t="s">
        <v>17870</v>
      </c>
      <c r="AE1310" s="83">
        <v>261</v>
      </c>
      <c r="AF1310" s="83">
        <v>40</v>
      </c>
      <c r="AG1310" s="83">
        <v>592</v>
      </c>
      <c r="AH1310" s="83">
        <v>440</v>
      </c>
      <c r="AI1310" s="83"/>
      <c r="AJ1310" s="83" t="s">
        <v>19413</v>
      </c>
      <c r="AK1310" s="83"/>
      <c r="AL1310" s="83"/>
      <c r="AM1310" s="83"/>
      <c r="AN1310" s="85">
        <v>43712.50104166667</v>
      </c>
      <c r="AO1310" s="88" t="s">
        <v>21637</v>
      </c>
      <c r="AP1310" s="83" t="b">
        <v>1</v>
      </c>
      <c r="AQ1310" s="83" t="b">
        <v>0</v>
      </c>
      <c r="AR1310" s="83" t="b">
        <v>0</v>
      </c>
      <c r="AS1310" s="83"/>
      <c r="AT1310" s="83">
        <v>0</v>
      </c>
      <c r="AU1310" s="83"/>
      <c r="AV1310" s="83" t="b">
        <v>0</v>
      </c>
      <c r="AW1310" s="83" t="s">
        <v>22320</v>
      </c>
      <c r="AX1310" s="88" t="s">
        <v>23628</v>
      </c>
      <c r="AY1310" s="83" t="s">
        <v>66</v>
      </c>
      <c r="AZ1310" s="2"/>
      <c r="BA1310" s="3"/>
      <c r="BB1310" s="3"/>
      <c r="BC1310" s="3"/>
      <c r="BD1310" s="3"/>
    </row>
    <row r="1311" spans="1:56" x14ac:dyDescent="0.3">
      <c r="A1311" s="69" t="s">
        <v>1380</v>
      </c>
      <c r="B1311" s="70"/>
      <c r="C1311" s="70"/>
      <c r="D1311" s="71"/>
      <c r="E1311" s="73"/>
      <c r="F1311" s="109" t="s">
        <v>22268</v>
      </c>
      <c r="G1311" s="70"/>
      <c r="H1311" s="74"/>
      <c r="I1311" s="75"/>
      <c r="J1311" s="75"/>
      <c r="K1311" s="74" t="s">
        <v>25580</v>
      </c>
      <c r="L1311" s="78"/>
      <c r="M1311" s="79"/>
      <c r="N1311" s="79"/>
      <c r="O1311" s="80"/>
      <c r="P1311" s="81"/>
      <c r="Q1311" s="81"/>
      <c r="R1311" s="93"/>
      <c r="S1311" s="93"/>
      <c r="T1311" s="93"/>
      <c r="U1311" s="93"/>
      <c r="V1311" s="52"/>
      <c r="W1311" s="52"/>
      <c r="X1311" s="52"/>
      <c r="Y1311" s="52"/>
      <c r="Z1311" s="51"/>
      <c r="AA1311" s="76"/>
      <c r="AB1311" s="76"/>
      <c r="AC1311" s="77"/>
      <c r="AD1311" s="83" t="s">
        <v>17871</v>
      </c>
      <c r="AE1311" s="83">
        <v>251</v>
      </c>
      <c r="AF1311" s="83">
        <v>133</v>
      </c>
      <c r="AG1311" s="83">
        <v>3350</v>
      </c>
      <c r="AH1311" s="83">
        <v>53001</v>
      </c>
      <c r="AI1311" s="83"/>
      <c r="AJ1311" s="83" t="s">
        <v>19414</v>
      </c>
      <c r="AK1311" s="83"/>
      <c r="AL1311" s="83"/>
      <c r="AM1311" s="83"/>
      <c r="AN1311" s="85">
        <v>43456.199849537035</v>
      </c>
      <c r="AO1311" s="83"/>
      <c r="AP1311" s="83" t="b">
        <v>1</v>
      </c>
      <c r="AQ1311" s="83" t="b">
        <v>0</v>
      </c>
      <c r="AR1311" s="83" t="b">
        <v>0</v>
      </c>
      <c r="AS1311" s="83"/>
      <c r="AT1311" s="83">
        <v>0</v>
      </c>
      <c r="AU1311" s="83"/>
      <c r="AV1311" s="83" t="b">
        <v>0</v>
      </c>
      <c r="AW1311" s="83" t="s">
        <v>22320</v>
      </c>
      <c r="AX1311" s="88" t="s">
        <v>23629</v>
      </c>
      <c r="AY1311" s="83" t="s">
        <v>66</v>
      </c>
      <c r="AZ1311" s="2"/>
      <c r="BA1311" s="3"/>
      <c r="BB1311" s="3"/>
      <c r="BC1311" s="3"/>
      <c r="BD1311" s="3"/>
    </row>
    <row r="1312" spans="1:56" x14ac:dyDescent="0.3">
      <c r="A1312" s="69" t="s">
        <v>1381</v>
      </c>
      <c r="B1312" s="70"/>
      <c r="C1312" s="70"/>
      <c r="D1312" s="71"/>
      <c r="E1312" s="73"/>
      <c r="F1312" s="109" t="s">
        <v>4137</v>
      </c>
      <c r="G1312" s="70"/>
      <c r="H1312" s="74"/>
      <c r="I1312" s="75"/>
      <c r="J1312" s="75"/>
      <c r="K1312" s="74" t="s">
        <v>25581</v>
      </c>
      <c r="L1312" s="78"/>
      <c r="M1312" s="79"/>
      <c r="N1312" s="79"/>
      <c r="O1312" s="80"/>
      <c r="P1312" s="81"/>
      <c r="Q1312" s="81"/>
      <c r="R1312" s="93"/>
      <c r="S1312" s="93"/>
      <c r="T1312" s="93"/>
      <c r="U1312" s="93"/>
      <c r="V1312" s="52"/>
      <c r="W1312" s="52"/>
      <c r="X1312" s="52"/>
      <c r="Y1312" s="52"/>
      <c r="Z1312" s="51"/>
      <c r="AA1312" s="76"/>
      <c r="AB1312" s="76"/>
      <c r="AC1312" s="77"/>
      <c r="AD1312" s="83" t="s">
        <v>17872</v>
      </c>
      <c r="AE1312" s="83">
        <v>199</v>
      </c>
      <c r="AF1312" s="83">
        <v>468</v>
      </c>
      <c r="AG1312" s="83">
        <v>6162</v>
      </c>
      <c r="AH1312" s="83">
        <v>9867</v>
      </c>
      <c r="AI1312" s="83"/>
      <c r="AJ1312" s="83"/>
      <c r="AK1312" s="83"/>
      <c r="AL1312" s="88" t="s">
        <v>20521</v>
      </c>
      <c r="AM1312" s="83"/>
      <c r="AN1312" s="85">
        <v>43454.967858796299</v>
      </c>
      <c r="AO1312" s="88" t="s">
        <v>21638</v>
      </c>
      <c r="AP1312" s="83" t="b">
        <v>1</v>
      </c>
      <c r="AQ1312" s="83" t="b">
        <v>0</v>
      </c>
      <c r="AR1312" s="83" t="b">
        <v>0</v>
      </c>
      <c r="AS1312" s="83"/>
      <c r="AT1312" s="83">
        <v>1</v>
      </c>
      <c r="AU1312" s="83"/>
      <c r="AV1312" s="83" t="b">
        <v>0</v>
      </c>
      <c r="AW1312" s="83" t="s">
        <v>22320</v>
      </c>
      <c r="AX1312" s="88" t="s">
        <v>23630</v>
      </c>
      <c r="AY1312" s="83" t="s">
        <v>66</v>
      </c>
      <c r="AZ1312" s="2"/>
      <c r="BA1312" s="3"/>
      <c r="BB1312" s="3"/>
      <c r="BC1312" s="3"/>
      <c r="BD1312" s="3"/>
    </row>
    <row r="1313" spans="1:56" x14ac:dyDescent="0.3">
      <c r="A1313" s="69" t="s">
        <v>1984</v>
      </c>
      <c r="B1313" s="70"/>
      <c r="C1313" s="70"/>
      <c r="D1313" s="71"/>
      <c r="E1313" s="73"/>
      <c r="F1313" s="109" t="s">
        <v>22269</v>
      </c>
      <c r="G1313" s="70"/>
      <c r="H1313" s="74"/>
      <c r="I1313" s="75"/>
      <c r="J1313" s="75"/>
      <c r="K1313" s="74" t="s">
        <v>25582</v>
      </c>
      <c r="L1313" s="78"/>
      <c r="M1313" s="79"/>
      <c r="N1313" s="79"/>
      <c r="O1313" s="80"/>
      <c r="P1313" s="81"/>
      <c r="Q1313" s="81"/>
      <c r="R1313" s="93"/>
      <c r="S1313" s="93"/>
      <c r="T1313" s="93"/>
      <c r="U1313" s="93"/>
      <c r="V1313" s="52"/>
      <c r="W1313" s="52"/>
      <c r="X1313" s="52"/>
      <c r="Y1313" s="52"/>
      <c r="Z1313" s="51"/>
      <c r="AA1313" s="76"/>
      <c r="AB1313" s="76"/>
      <c r="AC1313" s="77"/>
      <c r="AD1313" s="83" t="s">
        <v>17873</v>
      </c>
      <c r="AE1313" s="83">
        <v>178</v>
      </c>
      <c r="AF1313" s="83">
        <v>265</v>
      </c>
      <c r="AG1313" s="83">
        <v>34909</v>
      </c>
      <c r="AH1313" s="83">
        <v>2678</v>
      </c>
      <c r="AI1313" s="83"/>
      <c r="AJ1313" s="83" t="s">
        <v>19415</v>
      </c>
      <c r="AK1313" s="83" t="s">
        <v>20188</v>
      </c>
      <c r="AL1313" s="83"/>
      <c r="AM1313" s="83"/>
      <c r="AN1313" s="85">
        <v>40482.733356481483</v>
      </c>
      <c r="AO1313" s="88" t="s">
        <v>21639</v>
      </c>
      <c r="AP1313" s="83" t="b">
        <v>0</v>
      </c>
      <c r="AQ1313" s="83" t="b">
        <v>0</v>
      </c>
      <c r="AR1313" s="83" t="b">
        <v>1</v>
      </c>
      <c r="AS1313" s="83"/>
      <c r="AT1313" s="83">
        <v>2</v>
      </c>
      <c r="AU1313" s="88" t="s">
        <v>22165</v>
      </c>
      <c r="AV1313" s="83" t="b">
        <v>0</v>
      </c>
      <c r="AW1313" s="83" t="s">
        <v>22320</v>
      </c>
      <c r="AX1313" s="88" t="s">
        <v>23631</v>
      </c>
      <c r="AY1313" s="83" t="s">
        <v>66</v>
      </c>
      <c r="AZ1313" s="2"/>
      <c r="BA1313" s="3"/>
      <c r="BB1313" s="3"/>
      <c r="BC1313" s="3"/>
      <c r="BD1313" s="3"/>
    </row>
    <row r="1314" spans="1:56" x14ac:dyDescent="0.3">
      <c r="A1314" s="69" t="s">
        <v>1382</v>
      </c>
      <c r="B1314" s="70"/>
      <c r="C1314" s="70"/>
      <c r="D1314" s="71"/>
      <c r="E1314" s="73"/>
      <c r="F1314" s="109" t="s">
        <v>4138</v>
      </c>
      <c r="G1314" s="70"/>
      <c r="H1314" s="74"/>
      <c r="I1314" s="75"/>
      <c r="J1314" s="75"/>
      <c r="K1314" s="74" t="s">
        <v>25583</v>
      </c>
      <c r="L1314" s="78"/>
      <c r="M1314" s="79"/>
      <c r="N1314" s="79"/>
      <c r="O1314" s="80"/>
      <c r="P1314" s="81"/>
      <c r="Q1314" s="81"/>
      <c r="R1314" s="93"/>
      <c r="S1314" s="93"/>
      <c r="T1314" s="93"/>
      <c r="U1314" s="93"/>
      <c r="V1314" s="52"/>
      <c r="W1314" s="52"/>
      <c r="X1314" s="52"/>
      <c r="Y1314" s="52"/>
      <c r="Z1314" s="51"/>
      <c r="AA1314" s="76"/>
      <c r="AB1314" s="76"/>
      <c r="AC1314" s="77"/>
      <c r="AD1314" s="83" t="s">
        <v>17874</v>
      </c>
      <c r="AE1314" s="83">
        <v>383</v>
      </c>
      <c r="AF1314" s="83">
        <v>98</v>
      </c>
      <c r="AG1314" s="83">
        <v>3381</v>
      </c>
      <c r="AH1314" s="83">
        <v>2982</v>
      </c>
      <c r="AI1314" s="83"/>
      <c r="AJ1314" s="83" t="s">
        <v>19416</v>
      </c>
      <c r="AK1314" s="83"/>
      <c r="AL1314" s="83"/>
      <c r="AM1314" s="83"/>
      <c r="AN1314" s="85">
        <v>43812.919583333336</v>
      </c>
      <c r="AO1314" s="88" t="s">
        <v>21640</v>
      </c>
      <c r="AP1314" s="83" t="b">
        <v>1</v>
      </c>
      <c r="AQ1314" s="83" t="b">
        <v>0</v>
      </c>
      <c r="AR1314" s="83" t="b">
        <v>0</v>
      </c>
      <c r="AS1314" s="83"/>
      <c r="AT1314" s="83">
        <v>0</v>
      </c>
      <c r="AU1314" s="83"/>
      <c r="AV1314" s="83" t="b">
        <v>0</v>
      </c>
      <c r="AW1314" s="83" t="s">
        <v>22320</v>
      </c>
      <c r="AX1314" s="88" t="s">
        <v>23632</v>
      </c>
      <c r="AY1314" s="83" t="s">
        <v>66</v>
      </c>
      <c r="AZ1314" s="2"/>
      <c r="BA1314" s="3"/>
      <c r="BB1314" s="3"/>
      <c r="BC1314" s="3"/>
      <c r="BD1314" s="3"/>
    </row>
    <row r="1315" spans="1:56" x14ac:dyDescent="0.3">
      <c r="A1315" s="69" t="s">
        <v>1383</v>
      </c>
      <c r="B1315" s="70"/>
      <c r="C1315" s="70"/>
      <c r="D1315" s="71"/>
      <c r="E1315" s="73"/>
      <c r="F1315" s="109" t="s">
        <v>22270</v>
      </c>
      <c r="G1315" s="70"/>
      <c r="H1315" s="74"/>
      <c r="I1315" s="75"/>
      <c r="J1315" s="75"/>
      <c r="K1315" s="74" t="s">
        <v>25584</v>
      </c>
      <c r="L1315" s="78"/>
      <c r="M1315" s="79"/>
      <c r="N1315" s="79"/>
      <c r="O1315" s="80"/>
      <c r="P1315" s="81"/>
      <c r="Q1315" s="81"/>
      <c r="R1315" s="93"/>
      <c r="S1315" s="93"/>
      <c r="T1315" s="93"/>
      <c r="U1315" s="93"/>
      <c r="V1315" s="52"/>
      <c r="W1315" s="52"/>
      <c r="X1315" s="52"/>
      <c r="Y1315" s="52"/>
      <c r="Z1315" s="51"/>
      <c r="AA1315" s="76"/>
      <c r="AB1315" s="76"/>
      <c r="AC1315" s="77"/>
      <c r="AD1315" s="83" t="s">
        <v>17875</v>
      </c>
      <c r="AE1315" s="83">
        <v>976</v>
      </c>
      <c r="AF1315" s="83">
        <v>735</v>
      </c>
      <c r="AG1315" s="83">
        <v>14548</v>
      </c>
      <c r="AH1315" s="83">
        <v>137</v>
      </c>
      <c r="AI1315" s="83"/>
      <c r="AJ1315" s="83" t="s">
        <v>19417</v>
      </c>
      <c r="AK1315" s="83" t="s">
        <v>20189</v>
      </c>
      <c r="AL1315" s="83"/>
      <c r="AM1315" s="83"/>
      <c r="AN1315" s="85">
        <v>40609.792048611111</v>
      </c>
      <c r="AO1315" s="88" t="s">
        <v>21641</v>
      </c>
      <c r="AP1315" s="83" t="b">
        <v>1</v>
      </c>
      <c r="AQ1315" s="83" t="b">
        <v>0</v>
      </c>
      <c r="AR1315" s="83" t="b">
        <v>1</v>
      </c>
      <c r="AS1315" s="83"/>
      <c r="AT1315" s="83">
        <v>2</v>
      </c>
      <c r="AU1315" s="88" t="s">
        <v>22157</v>
      </c>
      <c r="AV1315" s="83" t="b">
        <v>0</v>
      </c>
      <c r="AW1315" s="83" t="s">
        <v>22320</v>
      </c>
      <c r="AX1315" s="88" t="s">
        <v>23633</v>
      </c>
      <c r="AY1315" s="83" t="s">
        <v>66</v>
      </c>
      <c r="AZ1315" s="2"/>
      <c r="BA1315" s="3"/>
      <c r="BB1315" s="3"/>
      <c r="BC1315" s="3"/>
      <c r="BD1315" s="3"/>
    </row>
    <row r="1316" spans="1:56" x14ac:dyDescent="0.3">
      <c r="A1316" s="69" t="s">
        <v>1384</v>
      </c>
      <c r="B1316" s="70"/>
      <c r="C1316" s="70"/>
      <c r="D1316" s="71"/>
      <c r="E1316" s="73"/>
      <c r="F1316" s="109" t="s">
        <v>4139</v>
      </c>
      <c r="G1316" s="70"/>
      <c r="H1316" s="74"/>
      <c r="I1316" s="75"/>
      <c r="J1316" s="75"/>
      <c r="K1316" s="74" t="s">
        <v>25585</v>
      </c>
      <c r="L1316" s="78"/>
      <c r="M1316" s="79"/>
      <c r="N1316" s="79"/>
      <c r="O1316" s="80"/>
      <c r="P1316" s="81"/>
      <c r="Q1316" s="81"/>
      <c r="R1316" s="93"/>
      <c r="S1316" s="93"/>
      <c r="T1316" s="93"/>
      <c r="U1316" s="93"/>
      <c r="V1316" s="52"/>
      <c r="W1316" s="52"/>
      <c r="X1316" s="52"/>
      <c r="Y1316" s="52"/>
      <c r="Z1316" s="51"/>
      <c r="AA1316" s="76"/>
      <c r="AB1316" s="76"/>
      <c r="AC1316" s="77"/>
      <c r="AD1316" s="83" t="s">
        <v>17876</v>
      </c>
      <c r="AE1316" s="83">
        <v>86</v>
      </c>
      <c r="AF1316" s="83">
        <v>9</v>
      </c>
      <c r="AG1316" s="83">
        <v>9</v>
      </c>
      <c r="AH1316" s="83">
        <v>6</v>
      </c>
      <c r="AI1316" s="83"/>
      <c r="AJ1316" s="83" t="s">
        <v>19418</v>
      </c>
      <c r="AK1316" s="83" t="s">
        <v>19896</v>
      </c>
      <c r="AL1316" s="83"/>
      <c r="AM1316" s="83"/>
      <c r="AN1316" s="85">
        <v>43694.390405092592</v>
      </c>
      <c r="AO1316" s="88" t="s">
        <v>21642</v>
      </c>
      <c r="AP1316" s="83" t="b">
        <v>1</v>
      </c>
      <c r="AQ1316" s="83" t="b">
        <v>0</v>
      </c>
      <c r="AR1316" s="83" t="b">
        <v>0</v>
      </c>
      <c r="AS1316" s="83"/>
      <c r="AT1316" s="83">
        <v>0</v>
      </c>
      <c r="AU1316" s="83"/>
      <c r="AV1316" s="83" t="b">
        <v>0</v>
      </c>
      <c r="AW1316" s="83" t="s">
        <v>22320</v>
      </c>
      <c r="AX1316" s="88" t="s">
        <v>23634</v>
      </c>
      <c r="AY1316" s="83" t="s">
        <v>66</v>
      </c>
      <c r="AZ1316" s="2"/>
      <c r="BA1316" s="3"/>
      <c r="BB1316" s="3"/>
      <c r="BC1316" s="3"/>
      <c r="BD1316" s="3"/>
    </row>
    <row r="1317" spans="1:56" x14ac:dyDescent="0.3">
      <c r="A1317" s="69" t="s">
        <v>1385</v>
      </c>
      <c r="B1317" s="70"/>
      <c r="C1317" s="70"/>
      <c r="D1317" s="71"/>
      <c r="E1317" s="73"/>
      <c r="F1317" s="109" t="s">
        <v>22271</v>
      </c>
      <c r="G1317" s="70"/>
      <c r="H1317" s="74"/>
      <c r="I1317" s="75"/>
      <c r="J1317" s="75"/>
      <c r="K1317" s="74" t="s">
        <v>25586</v>
      </c>
      <c r="L1317" s="78"/>
      <c r="M1317" s="79"/>
      <c r="N1317" s="79"/>
      <c r="O1317" s="80"/>
      <c r="P1317" s="81"/>
      <c r="Q1317" s="81"/>
      <c r="R1317" s="93"/>
      <c r="S1317" s="93"/>
      <c r="T1317" s="93"/>
      <c r="U1317" s="93"/>
      <c r="V1317" s="52"/>
      <c r="W1317" s="52"/>
      <c r="X1317" s="52"/>
      <c r="Y1317" s="52"/>
      <c r="Z1317" s="51"/>
      <c r="AA1317" s="76"/>
      <c r="AB1317" s="76"/>
      <c r="AC1317" s="77"/>
      <c r="AD1317" s="83" t="s">
        <v>17877</v>
      </c>
      <c r="AE1317" s="83">
        <v>516</v>
      </c>
      <c r="AF1317" s="83">
        <v>1651</v>
      </c>
      <c r="AG1317" s="83">
        <v>57453</v>
      </c>
      <c r="AH1317" s="83">
        <v>4323</v>
      </c>
      <c r="AI1317" s="83"/>
      <c r="AJ1317" s="83" t="s">
        <v>19419</v>
      </c>
      <c r="AK1317" s="83" t="s">
        <v>16561</v>
      </c>
      <c r="AL1317" s="88" t="s">
        <v>20522</v>
      </c>
      <c r="AM1317" s="83"/>
      <c r="AN1317" s="85">
        <v>40354.540497685186</v>
      </c>
      <c r="AO1317" s="88" t="s">
        <v>21643</v>
      </c>
      <c r="AP1317" s="83" t="b">
        <v>0</v>
      </c>
      <c r="AQ1317" s="83" t="b">
        <v>0</v>
      </c>
      <c r="AR1317" s="83" t="b">
        <v>1</v>
      </c>
      <c r="AS1317" s="83"/>
      <c r="AT1317" s="83">
        <v>5</v>
      </c>
      <c r="AU1317" s="88" t="s">
        <v>22158</v>
      </c>
      <c r="AV1317" s="83" t="b">
        <v>0</v>
      </c>
      <c r="AW1317" s="83" t="s">
        <v>22320</v>
      </c>
      <c r="AX1317" s="88" t="s">
        <v>23635</v>
      </c>
      <c r="AY1317" s="83" t="s">
        <v>66</v>
      </c>
      <c r="AZ1317" s="2"/>
      <c r="BA1317" s="3"/>
      <c r="BB1317" s="3"/>
      <c r="BC1317" s="3"/>
      <c r="BD1317" s="3"/>
    </row>
    <row r="1318" spans="1:56" x14ac:dyDescent="0.3">
      <c r="A1318" s="69" t="s">
        <v>1386</v>
      </c>
      <c r="B1318" s="70"/>
      <c r="C1318" s="70"/>
      <c r="D1318" s="71"/>
      <c r="E1318" s="73"/>
      <c r="F1318" s="109" t="s">
        <v>22272</v>
      </c>
      <c r="G1318" s="70"/>
      <c r="H1318" s="74"/>
      <c r="I1318" s="75"/>
      <c r="J1318" s="75"/>
      <c r="K1318" s="74" t="s">
        <v>25587</v>
      </c>
      <c r="L1318" s="78"/>
      <c r="M1318" s="79"/>
      <c r="N1318" s="79"/>
      <c r="O1318" s="80"/>
      <c r="P1318" s="81"/>
      <c r="Q1318" s="81"/>
      <c r="R1318" s="93"/>
      <c r="S1318" s="93"/>
      <c r="T1318" s="93"/>
      <c r="U1318" s="93"/>
      <c r="V1318" s="52"/>
      <c r="W1318" s="52"/>
      <c r="X1318" s="52"/>
      <c r="Y1318" s="52"/>
      <c r="Z1318" s="51"/>
      <c r="AA1318" s="76"/>
      <c r="AB1318" s="76"/>
      <c r="AC1318" s="77"/>
      <c r="AD1318" s="83" t="s">
        <v>17878</v>
      </c>
      <c r="AE1318" s="83">
        <v>143</v>
      </c>
      <c r="AF1318" s="83">
        <v>184</v>
      </c>
      <c r="AG1318" s="83">
        <v>796</v>
      </c>
      <c r="AH1318" s="83">
        <v>1209</v>
      </c>
      <c r="AI1318" s="83"/>
      <c r="AJ1318" s="83"/>
      <c r="AK1318" s="83" t="s">
        <v>19916</v>
      </c>
      <c r="AL1318" s="88" t="s">
        <v>20523</v>
      </c>
      <c r="AM1318" s="83"/>
      <c r="AN1318" s="85">
        <v>42845.555439814816</v>
      </c>
      <c r="AO1318" s="88" t="s">
        <v>21644</v>
      </c>
      <c r="AP1318" s="83" t="b">
        <v>0</v>
      </c>
      <c r="AQ1318" s="83" t="b">
        <v>0</v>
      </c>
      <c r="AR1318" s="83" t="b">
        <v>0</v>
      </c>
      <c r="AS1318" s="83"/>
      <c r="AT1318" s="83">
        <v>1</v>
      </c>
      <c r="AU1318" s="88" t="s">
        <v>22157</v>
      </c>
      <c r="AV1318" s="83" t="b">
        <v>0</v>
      </c>
      <c r="AW1318" s="83" t="s">
        <v>22320</v>
      </c>
      <c r="AX1318" s="88" t="s">
        <v>23636</v>
      </c>
      <c r="AY1318" s="83" t="s">
        <v>66</v>
      </c>
      <c r="AZ1318" s="2"/>
      <c r="BA1318" s="3"/>
      <c r="BB1318" s="3"/>
      <c r="BC1318" s="3"/>
      <c r="BD1318" s="3"/>
    </row>
    <row r="1319" spans="1:56" x14ac:dyDescent="0.3">
      <c r="A1319" s="69" t="s">
        <v>1387</v>
      </c>
      <c r="B1319" s="70"/>
      <c r="C1319" s="70"/>
      <c r="D1319" s="71"/>
      <c r="E1319" s="73"/>
      <c r="F1319" s="109" t="s">
        <v>22273</v>
      </c>
      <c r="G1319" s="70"/>
      <c r="H1319" s="74"/>
      <c r="I1319" s="75"/>
      <c r="J1319" s="75"/>
      <c r="K1319" s="74" t="s">
        <v>25588</v>
      </c>
      <c r="L1319" s="78"/>
      <c r="M1319" s="79"/>
      <c r="N1319" s="79"/>
      <c r="O1319" s="80"/>
      <c r="P1319" s="81"/>
      <c r="Q1319" s="81"/>
      <c r="R1319" s="93"/>
      <c r="S1319" s="93"/>
      <c r="T1319" s="93"/>
      <c r="U1319" s="93"/>
      <c r="V1319" s="52"/>
      <c r="W1319" s="52"/>
      <c r="X1319" s="52"/>
      <c r="Y1319" s="52"/>
      <c r="Z1319" s="51"/>
      <c r="AA1319" s="76"/>
      <c r="AB1319" s="76"/>
      <c r="AC1319" s="77"/>
      <c r="AD1319" s="83" t="s">
        <v>17879</v>
      </c>
      <c r="AE1319" s="83">
        <v>496</v>
      </c>
      <c r="AF1319" s="83">
        <v>19831</v>
      </c>
      <c r="AG1319" s="83">
        <v>70479</v>
      </c>
      <c r="AH1319" s="83">
        <v>8706</v>
      </c>
      <c r="AI1319" s="83"/>
      <c r="AJ1319" s="83" t="s">
        <v>19420</v>
      </c>
      <c r="AK1319" s="83"/>
      <c r="AL1319" s="88" t="s">
        <v>20524</v>
      </c>
      <c r="AM1319" s="83"/>
      <c r="AN1319" s="85">
        <v>40707.325023148151</v>
      </c>
      <c r="AO1319" s="88" t="s">
        <v>21645</v>
      </c>
      <c r="AP1319" s="83" t="b">
        <v>0</v>
      </c>
      <c r="AQ1319" s="83" t="b">
        <v>0</v>
      </c>
      <c r="AR1319" s="83" t="b">
        <v>0</v>
      </c>
      <c r="AS1319" s="83"/>
      <c r="AT1319" s="83">
        <v>44</v>
      </c>
      <c r="AU1319" s="88" t="s">
        <v>22168</v>
      </c>
      <c r="AV1319" s="83" t="b">
        <v>0</v>
      </c>
      <c r="AW1319" s="83" t="s">
        <v>22320</v>
      </c>
      <c r="AX1319" s="88" t="s">
        <v>23637</v>
      </c>
      <c r="AY1319" s="83" t="s">
        <v>66</v>
      </c>
      <c r="AZ1319" s="2"/>
      <c r="BA1319" s="3"/>
      <c r="BB1319" s="3"/>
      <c r="BC1319" s="3"/>
      <c r="BD1319" s="3"/>
    </row>
    <row r="1320" spans="1:56" x14ac:dyDescent="0.3">
      <c r="A1320" s="69" t="s">
        <v>1388</v>
      </c>
      <c r="B1320" s="70"/>
      <c r="C1320" s="70"/>
      <c r="D1320" s="71"/>
      <c r="E1320" s="73"/>
      <c r="F1320" s="109" t="s">
        <v>4140</v>
      </c>
      <c r="G1320" s="70"/>
      <c r="H1320" s="74"/>
      <c r="I1320" s="75"/>
      <c r="J1320" s="75"/>
      <c r="K1320" s="74" t="s">
        <v>25589</v>
      </c>
      <c r="L1320" s="78"/>
      <c r="M1320" s="79"/>
      <c r="N1320" s="79"/>
      <c r="O1320" s="80"/>
      <c r="P1320" s="81"/>
      <c r="Q1320" s="81"/>
      <c r="R1320" s="93"/>
      <c r="S1320" s="93"/>
      <c r="T1320" s="93"/>
      <c r="U1320" s="93"/>
      <c r="V1320" s="52"/>
      <c r="W1320" s="52"/>
      <c r="X1320" s="52"/>
      <c r="Y1320" s="52"/>
      <c r="Z1320" s="51"/>
      <c r="AA1320" s="76"/>
      <c r="AB1320" s="76"/>
      <c r="AC1320" s="77"/>
      <c r="AD1320" s="83" t="s">
        <v>17880</v>
      </c>
      <c r="AE1320" s="83">
        <v>125</v>
      </c>
      <c r="AF1320" s="83">
        <v>160</v>
      </c>
      <c r="AG1320" s="83">
        <v>8887</v>
      </c>
      <c r="AH1320" s="83">
        <v>387</v>
      </c>
      <c r="AI1320" s="83"/>
      <c r="AJ1320" s="83" t="s">
        <v>19421</v>
      </c>
      <c r="AK1320" s="83" t="s">
        <v>20190</v>
      </c>
      <c r="AL1320" s="88" t="s">
        <v>20525</v>
      </c>
      <c r="AM1320" s="83"/>
      <c r="AN1320" s="85">
        <v>40566.816990740743</v>
      </c>
      <c r="AO1320" s="88" t="s">
        <v>21646</v>
      </c>
      <c r="AP1320" s="83" t="b">
        <v>0</v>
      </c>
      <c r="AQ1320" s="83" t="b">
        <v>0</v>
      </c>
      <c r="AR1320" s="83" t="b">
        <v>1</v>
      </c>
      <c r="AS1320" s="83"/>
      <c r="AT1320" s="83">
        <v>0</v>
      </c>
      <c r="AU1320" s="88" t="s">
        <v>22175</v>
      </c>
      <c r="AV1320" s="83" t="b">
        <v>0</v>
      </c>
      <c r="AW1320" s="83" t="s">
        <v>22320</v>
      </c>
      <c r="AX1320" s="88" t="s">
        <v>23638</v>
      </c>
      <c r="AY1320" s="83" t="s">
        <v>66</v>
      </c>
      <c r="AZ1320" s="2"/>
      <c r="BA1320" s="3"/>
      <c r="BB1320" s="3"/>
      <c r="BC1320" s="3"/>
      <c r="BD1320" s="3"/>
    </row>
    <row r="1321" spans="1:56" x14ac:dyDescent="0.3">
      <c r="A1321" s="69" t="s">
        <v>1777</v>
      </c>
      <c r="B1321" s="70"/>
      <c r="C1321" s="70"/>
      <c r="D1321" s="71"/>
      <c r="E1321" s="73"/>
      <c r="F1321" s="109" t="s">
        <v>4495</v>
      </c>
      <c r="G1321" s="70"/>
      <c r="H1321" s="74"/>
      <c r="I1321" s="75"/>
      <c r="J1321" s="75"/>
      <c r="K1321" s="74" t="s">
        <v>25590</v>
      </c>
      <c r="L1321" s="78"/>
      <c r="M1321" s="79"/>
      <c r="N1321" s="79"/>
      <c r="O1321" s="80"/>
      <c r="P1321" s="81"/>
      <c r="Q1321" s="81"/>
      <c r="R1321" s="93"/>
      <c r="S1321" s="93"/>
      <c r="T1321" s="93"/>
      <c r="U1321" s="93"/>
      <c r="V1321" s="52"/>
      <c r="W1321" s="52"/>
      <c r="X1321" s="52"/>
      <c r="Y1321" s="52"/>
      <c r="Z1321" s="51"/>
      <c r="AA1321" s="76"/>
      <c r="AB1321" s="76"/>
      <c r="AC1321" s="77"/>
      <c r="AD1321" s="83" t="s">
        <v>17881</v>
      </c>
      <c r="AE1321" s="83">
        <v>151</v>
      </c>
      <c r="AF1321" s="83">
        <v>2027</v>
      </c>
      <c r="AG1321" s="83">
        <v>108313</v>
      </c>
      <c r="AH1321" s="83">
        <v>31759</v>
      </c>
      <c r="AI1321" s="83"/>
      <c r="AJ1321" s="83" t="s">
        <v>19422</v>
      </c>
      <c r="AK1321" s="83" t="s">
        <v>20191</v>
      </c>
      <c r="AL1321" s="83"/>
      <c r="AM1321" s="83"/>
      <c r="AN1321" s="85">
        <v>42231.882592592592</v>
      </c>
      <c r="AO1321" s="88" t="s">
        <v>21647</v>
      </c>
      <c r="AP1321" s="83" t="b">
        <v>1</v>
      </c>
      <c r="AQ1321" s="83" t="b">
        <v>0</v>
      </c>
      <c r="AR1321" s="83" t="b">
        <v>1</v>
      </c>
      <c r="AS1321" s="83"/>
      <c r="AT1321" s="83">
        <v>6</v>
      </c>
      <c r="AU1321" s="88" t="s">
        <v>22157</v>
      </c>
      <c r="AV1321" s="83" t="b">
        <v>0</v>
      </c>
      <c r="AW1321" s="83" t="s">
        <v>22320</v>
      </c>
      <c r="AX1321" s="88" t="s">
        <v>23639</v>
      </c>
      <c r="AY1321" s="83" t="s">
        <v>66</v>
      </c>
      <c r="AZ1321" s="2"/>
      <c r="BA1321" s="3"/>
      <c r="BB1321" s="3"/>
      <c r="BC1321" s="3"/>
      <c r="BD1321" s="3"/>
    </row>
    <row r="1322" spans="1:56" x14ac:dyDescent="0.3">
      <c r="A1322" s="69" t="s">
        <v>1389</v>
      </c>
      <c r="B1322" s="70"/>
      <c r="C1322" s="70"/>
      <c r="D1322" s="71"/>
      <c r="E1322" s="73"/>
      <c r="F1322" s="109" t="s">
        <v>4141</v>
      </c>
      <c r="G1322" s="70"/>
      <c r="H1322" s="74"/>
      <c r="I1322" s="75"/>
      <c r="J1322" s="75"/>
      <c r="K1322" s="74" t="s">
        <v>25591</v>
      </c>
      <c r="L1322" s="78"/>
      <c r="M1322" s="79"/>
      <c r="N1322" s="79"/>
      <c r="O1322" s="80"/>
      <c r="P1322" s="81"/>
      <c r="Q1322" s="81"/>
      <c r="R1322" s="93"/>
      <c r="S1322" s="93"/>
      <c r="T1322" s="93"/>
      <c r="U1322" s="93"/>
      <c r="V1322" s="52"/>
      <c r="W1322" s="52"/>
      <c r="X1322" s="52"/>
      <c r="Y1322" s="52"/>
      <c r="Z1322" s="51"/>
      <c r="AA1322" s="76"/>
      <c r="AB1322" s="76"/>
      <c r="AC1322" s="77"/>
      <c r="AD1322" s="83" t="s">
        <v>17882</v>
      </c>
      <c r="AE1322" s="83">
        <v>659</v>
      </c>
      <c r="AF1322" s="83">
        <v>260</v>
      </c>
      <c r="AG1322" s="83">
        <v>3700</v>
      </c>
      <c r="AH1322" s="83">
        <v>5767</v>
      </c>
      <c r="AI1322" s="83"/>
      <c r="AJ1322" s="83"/>
      <c r="AK1322" s="83" t="s">
        <v>20192</v>
      </c>
      <c r="AL1322" s="88" t="s">
        <v>20526</v>
      </c>
      <c r="AM1322" s="83"/>
      <c r="AN1322" s="85">
        <v>41231.705428240741</v>
      </c>
      <c r="AO1322" s="88" t="s">
        <v>21648</v>
      </c>
      <c r="AP1322" s="83" t="b">
        <v>1</v>
      </c>
      <c r="AQ1322" s="83" t="b">
        <v>0</v>
      </c>
      <c r="AR1322" s="83" t="b">
        <v>1</v>
      </c>
      <c r="AS1322" s="83"/>
      <c r="AT1322" s="83">
        <v>1</v>
      </c>
      <c r="AU1322" s="88" t="s">
        <v>22157</v>
      </c>
      <c r="AV1322" s="83" t="b">
        <v>0</v>
      </c>
      <c r="AW1322" s="83" t="s">
        <v>22320</v>
      </c>
      <c r="AX1322" s="88" t="s">
        <v>23640</v>
      </c>
      <c r="AY1322" s="83" t="s">
        <v>66</v>
      </c>
      <c r="AZ1322" s="2"/>
      <c r="BA1322" s="3"/>
      <c r="BB1322" s="3"/>
      <c r="BC1322" s="3"/>
      <c r="BD1322" s="3"/>
    </row>
    <row r="1323" spans="1:56" x14ac:dyDescent="0.3">
      <c r="A1323" s="69" t="s">
        <v>1390</v>
      </c>
      <c r="B1323" s="70"/>
      <c r="C1323" s="70"/>
      <c r="D1323" s="71"/>
      <c r="E1323" s="73"/>
      <c r="F1323" s="109" t="s">
        <v>4142</v>
      </c>
      <c r="G1323" s="70"/>
      <c r="H1323" s="74"/>
      <c r="I1323" s="75"/>
      <c r="J1323" s="75"/>
      <c r="K1323" s="74" t="s">
        <v>25592</v>
      </c>
      <c r="L1323" s="78"/>
      <c r="M1323" s="79"/>
      <c r="N1323" s="79"/>
      <c r="O1323" s="80"/>
      <c r="P1323" s="81"/>
      <c r="Q1323" s="81"/>
      <c r="R1323" s="93"/>
      <c r="S1323" s="93"/>
      <c r="T1323" s="93"/>
      <c r="U1323" s="93"/>
      <c r="V1323" s="52"/>
      <c r="W1323" s="52"/>
      <c r="X1323" s="52"/>
      <c r="Y1323" s="52"/>
      <c r="Z1323" s="51"/>
      <c r="AA1323" s="76"/>
      <c r="AB1323" s="76"/>
      <c r="AC1323" s="77"/>
      <c r="AD1323" s="83" t="s">
        <v>17883</v>
      </c>
      <c r="AE1323" s="83">
        <v>647</v>
      </c>
      <c r="AF1323" s="83">
        <v>303</v>
      </c>
      <c r="AG1323" s="83">
        <v>16005</v>
      </c>
      <c r="AH1323" s="83">
        <v>4340</v>
      </c>
      <c r="AI1323" s="83"/>
      <c r="AJ1323" s="83" t="s">
        <v>19423</v>
      </c>
      <c r="AK1323" s="83" t="s">
        <v>16552</v>
      </c>
      <c r="AL1323" s="83"/>
      <c r="AM1323" s="83"/>
      <c r="AN1323" s="85">
        <v>41073.04787037037</v>
      </c>
      <c r="AO1323" s="88" t="s">
        <v>21649</v>
      </c>
      <c r="AP1323" s="83" t="b">
        <v>0</v>
      </c>
      <c r="AQ1323" s="83" t="b">
        <v>0</v>
      </c>
      <c r="AR1323" s="83" t="b">
        <v>1</v>
      </c>
      <c r="AS1323" s="83"/>
      <c r="AT1323" s="83">
        <v>1</v>
      </c>
      <c r="AU1323" s="88" t="s">
        <v>22165</v>
      </c>
      <c r="AV1323" s="83" t="b">
        <v>0</v>
      </c>
      <c r="AW1323" s="83" t="s">
        <v>22320</v>
      </c>
      <c r="AX1323" s="88" t="s">
        <v>23641</v>
      </c>
      <c r="AY1323" s="83" t="s">
        <v>66</v>
      </c>
      <c r="AZ1323" s="2"/>
      <c r="BA1323" s="3"/>
      <c r="BB1323" s="3"/>
      <c r="BC1323" s="3"/>
      <c r="BD1323" s="3"/>
    </row>
    <row r="1324" spans="1:56" x14ac:dyDescent="0.3">
      <c r="A1324" s="69" t="s">
        <v>1391</v>
      </c>
      <c r="B1324" s="70"/>
      <c r="C1324" s="70"/>
      <c r="D1324" s="71"/>
      <c r="E1324" s="73"/>
      <c r="F1324" s="109" t="s">
        <v>4143</v>
      </c>
      <c r="G1324" s="70"/>
      <c r="H1324" s="74"/>
      <c r="I1324" s="75"/>
      <c r="J1324" s="75"/>
      <c r="K1324" s="74" t="s">
        <v>25593</v>
      </c>
      <c r="L1324" s="78"/>
      <c r="M1324" s="79"/>
      <c r="N1324" s="79"/>
      <c r="O1324" s="80"/>
      <c r="P1324" s="81"/>
      <c r="Q1324" s="81"/>
      <c r="R1324" s="93"/>
      <c r="S1324" s="93"/>
      <c r="T1324" s="93"/>
      <c r="U1324" s="93"/>
      <c r="V1324" s="52"/>
      <c r="W1324" s="52"/>
      <c r="X1324" s="52"/>
      <c r="Y1324" s="52"/>
      <c r="Z1324" s="51"/>
      <c r="AA1324" s="76"/>
      <c r="AB1324" s="76"/>
      <c r="AC1324" s="77"/>
      <c r="AD1324" s="83" t="s">
        <v>17884</v>
      </c>
      <c r="AE1324" s="83">
        <v>9</v>
      </c>
      <c r="AF1324" s="83">
        <v>2</v>
      </c>
      <c r="AG1324" s="83">
        <v>29</v>
      </c>
      <c r="AH1324" s="83">
        <v>41</v>
      </c>
      <c r="AI1324" s="83"/>
      <c r="AJ1324" s="83"/>
      <c r="AK1324" s="83" t="s">
        <v>19896</v>
      </c>
      <c r="AL1324" s="83"/>
      <c r="AM1324" s="83"/>
      <c r="AN1324" s="85">
        <v>43861.940775462965</v>
      </c>
      <c r="AO1324" s="88" t="s">
        <v>21650</v>
      </c>
      <c r="AP1324" s="83" t="b">
        <v>1</v>
      </c>
      <c r="AQ1324" s="83" t="b">
        <v>0</v>
      </c>
      <c r="AR1324" s="83" t="b">
        <v>0</v>
      </c>
      <c r="AS1324" s="83"/>
      <c r="AT1324" s="83">
        <v>0</v>
      </c>
      <c r="AU1324" s="83"/>
      <c r="AV1324" s="83" t="b">
        <v>0</v>
      </c>
      <c r="AW1324" s="83" t="s">
        <v>22320</v>
      </c>
      <c r="AX1324" s="88" t="s">
        <v>23642</v>
      </c>
      <c r="AY1324" s="83" t="s">
        <v>66</v>
      </c>
      <c r="AZ1324" s="2"/>
      <c r="BA1324" s="3"/>
      <c r="BB1324" s="3"/>
      <c r="BC1324" s="3"/>
      <c r="BD1324" s="3"/>
    </row>
    <row r="1325" spans="1:56" x14ac:dyDescent="0.3">
      <c r="A1325" s="69" t="s">
        <v>1392</v>
      </c>
      <c r="B1325" s="70"/>
      <c r="C1325" s="70"/>
      <c r="D1325" s="71"/>
      <c r="E1325" s="73"/>
      <c r="F1325" s="109" t="s">
        <v>4144</v>
      </c>
      <c r="G1325" s="70"/>
      <c r="H1325" s="74"/>
      <c r="I1325" s="75"/>
      <c r="J1325" s="75"/>
      <c r="K1325" s="74" t="s">
        <v>25594</v>
      </c>
      <c r="L1325" s="78"/>
      <c r="M1325" s="79"/>
      <c r="N1325" s="79"/>
      <c r="O1325" s="80"/>
      <c r="P1325" s="81"/>
      <c r="Q1325" s="81"/>
      <c r="R1325" s="93"/>
      <c r="S1325" s="93"/>
      <c r="T1325" s="93"/>
      <c r="U1325" s="93"/>
      <c r="V1325" s="52"/>
      <c r="W1325" s="52"/>
      <c r="X1325" s="52"/>
      <c r="Y1325" s="52"/>
      <c r="Z1325" s="51"/>
      <c r="AA1325" s="76"/>
      <c r="AB1325" s="76"/>
      <c r="AC1325" s="77"/>
      <c r="AD1325" s="83" t="s">
        <v>17885</v>
      </c>
      <c r="AE1325" s="83">
        <v>281</v>
      </c>
      <c r="AF1325" s="83">
        <v>70</v>
      </c>
      <c r="AG1325" s="83">
        <v>4872</v>
      </c>
      <c r="AH1325" s="83">
        <v>4016</v>
      </c>
      <c r="AI1325" s="83"/>
      <c r="AJ1325" s="83"/>
      <c r="AK1325" s="83" t="s">
        <v>16552</v>
      </c>
      <c r="AL1325" s="83"/>
      <c r="AM1325" s="83"/>
      <c r="AN1325" s="85">
        <v>42894.986388888887</v>
      </c>
      <c r="AO1325" s="88" t="s">
        <v>21651</v>
      </c>
      <c r="AP1325" s="83" t="b">
        <v>1</v>
      </c>
      <c r="AQ1325" s="83" t="b">
        <v>0</v>
      </c>
      <c r="AR1325" s="83" t="b">
        <v>0</v>
      </c>
      <c r="AS1325" s="83"/>
      <c r="AT1325" s="83">
        <v>0</v>
      </c>
      <c r="AU1325" s="83"/>
      <c r="AV1325" s="83" t="b">
        <v>0</v>
      </c>
      <c r="AW1325" s="83" t="s">
        <v>22320</v>
      </c>
      <c r="AX1325" s="88" t="s">
        <v>23643</v>
      </c>
      <c r="AY1325" s="83" t="s">
        <v>66</v>
      </c>
      <c r="AZ1325" s="2"/>
      <c r="BA1325" s="3"/>
      <c r="BB1325" s="3"/>
      <c r="BC1325" s="3"/>
      <c r="BD1325" s="3"/>
    </row>
    <row r="1326" spans="1:56" x14ac:dyDescent="0.3">
      <c r="A1326" s="69" t="s">
        <v>1393</v>
      </c>
      <c r="B1326" s="70"/>
      <c r="C1326" s="70"/>
      <c r="D1326" s="71"/>
      <c r="E1326" s="73"/>
      <c r="F1326" s="109" t="s">
        <v>4145</v>
      </c>
      <c r="G1326" s="70"/>
      <c r="H1326" s="74"/>
      <c r="I1326" s="75"/>
      <c r="J1326" s="75"/>
      <c r="K1326" s="74" t="s">
        <v>25595</v>
      </c>
      <c r="L1326" s="78"/>
      <c r="M1326" s="79"/>
      <c r="N1326" s="79"/>
      <c r="O1326" s="80"/>
      <c r="P1326" s="81"/>
      <c r="Q1326" s="81"/>
      <c r="R1326" s="93"/>
      <c r="S1326" s="93"/>
      <c r="T1326" s="93"/>
      <c r="U1326" s="93"/>
      <c r="V1326" s="52"/>
      <c r="W1326" s="52"/>
      <c r="X1326" s="52"/>
      <c r="Y1326" s="52"/>
      <c r="Z1326" s="51"/>
      <c r="AA1326" s="76"/>
      <c r="AB1326" s="76"/>
      <c r="AC1326" s="77"/>
      <c r="AD1326" s="83" t="s">
        <v>17886</v>
      </c>
      <c r="AE1326" s="83">
        <v>321</v>
      </c>
      <c r="AF1326" s="83">
        <v>3855</v>
      </c>
      <c r="AG1326" s="83">
        <v>142260</v>
      </c>
      <c r="AH1326" s="83">
        <v>2195</v>
      </c>
      <c r="AI1326" s="83"/>
      <c r="AJ1326" s="83" t="s">
        <v>19424</v>
      </c>
      <c r="AK1326" s="83" t="s">
        <v>16577</v>
      </c>
      <c r="AL1326" s="88" t="s">
        <v>20527</v>
      </c>
      <c r="AM1326" s="83"/>
      <c r="AN1326" s="85">
        <v>41204.780324074076</v>
      </c>
      <c r="AO1326" s="88" t="s">
        <v>21652</v>
      </c>
      <c r="AP1326" s="83" t="b">
        <v>0</v>
      </c>
      <c r="AQ1326" s="83" t="b">
        <v>0</v>
      </c>
      <c r="AR1326" s="83" t="b">
        <v>1</v>
      </c>
      <c r="AS1326" s="83"/>
      <c r="AT1326" s="83">
        <v>18</v>
      </c>
      <c r="AU1326" s="88" t="s">
        <v>22168</v>
      </c>
      <c r="AV1326" s="83" t="b">
        <v>0</v>
      </c>
      <c r="AW1326" s="83" t="s">
        <v>22320</v>
      </c>
      <c r="AX1326" s="88" t="s">
        <v>23644</v>
      </c>
      <c r="AY1326" s="83" t="s">
        <v>66</v>
      </c>
      <c r="AZ1326" s="2"/>
      <c r="BA1326" s="3"/>
      <c r="BB1326" s="3"/>
      <c r="BC1326" s="3"/>
      <c r="BD1326" s="3"/>
    </row>
    <row r="1327" spans="1:56" x14ac:dyDescent="0.3">
      <c r="A1327" s="69" t="s">
        <v>1395</v>
      </c>
      <c r="B1327" s="70"/>
      <c r="C1327" s="70"/>
      <c r="D1327" s="71"/>
      <c r="E1327" s="73"/>
      <c r="F1327" s="109" t="s">
        <v>22274</v>
      </c>
      <c r="G1327" s="70"/>
      <c r="H1327" s="74"/>
      <c r="I1327" s="75"/>
      <c r="J1327" s="75"/>
      <c r="K1327" s="74" t="s">
        <v>25596</v>
      </c>
      <c r="L1327" s="78"/>
      <c r="M1327" s="79"/>
      <c r="N1327" s="79"/>
      <c r="O1327" s="80"/>
      <c r="P1327" s="81"/>
      <c r="Q1327" s="81"/>
      <c r="R1327" s="93"/>
      <c r="S1327" s="93"/>
      <c r="T1327" s="93"/>
      <c r="U1327" s="93"/>
      <c r="V1327" s="52"/>
      <c r="W1327" s="52"/>
      <c r="X1327" s="52"/>
      <c r="Y1327" s="52"/>
      <c r="Z1327" s="51"/>
      <c r="AA1327" s="76"/>
      <c r="AB1327" s="76"/>
      <c r="AC1327" s="77"/>
      <c r="AD1327" s="83" t="s">
        <v>17887</v>
      </c>
      <c r="AE1327" s="83">
        <v>246</v>
      </c>
      <c r="AF1327" s="83">
        <v>1283</v>
      </c>
      <c r="AG1327" s="83">
        <v>22642</v>
      </c>
      <c r="AH1327" s="83">
        <v>199</v>
      </c>
      <c r="AI1327" s="83"/>
      <c r="AJ1327" s="83" t="s">
        <v>19425</v>
      </c>
      <c r="AK1327" s="83" t="s">
        <v>20193</v>
      </c>
      <c r="AL1327" s="83"/>
      <c r="AM1327" s="83"/>
      <c r="AN1327" s="85">
        <v>41159.49019675926</v>
      </c>
      <c r="AO1327" s="88" t="s">
        <v>21653</v>
      </c>
      <c r="AP1327" s="83" t="b">
        <v>1</v>
      </c>
      <c r="AQ1327" s="83" t="b">
        <v>0</v>
      </c>
      <c r="AR1327" s="83" t="b">
        <v>1</v>
      </c>
      <c r="AS1327" s="83"/>
      <c r="AT1327" s="83">
        <v>2</v>
      </c>
      <c r="AU1327" s="88" t="s">
        <v>22157</v>
      </c>
      <c r="AV1327" s="83" t="b">
        <v>0</v>
      </c>
      <c r="AW1327" s="83" t="s">
        <v>22320</v>
      </c>
      <c r="AX1327" s="88" t="s">
        <v>23645</v>
      </c>
      <c r="AY1327" s="83" t="s">
        <v>66</v>
      </c>
      <c r="AZ1327" s="2"/>
      <c r="BA1327" s="3"/>
      <c r="BB1327" s="3"/>
      <c r="BC1327" s="3"/>
      <c r="BD1327" s="3"/>
    </row>
    <row r="1328" spans="1:56" x14ac:dyDescent="0.3">
      <c r="A1328" s="69" t="s">
        <v>1396</v>
      </c>
      <c r="B1328" s="70"/>
      <c r="C1328" s="70"/>
      <c r="D1328" s="71"/>
      <c r="E1328" s="73"/>
      <c r="F1328" s="109" t="s">
        <v>4147</v>
      </c>
      <c r="G1328" s="70"/>
      <c r="H1328" s="74"/>
      <c r="I1328" s="75"/>
      <c r="J1328" s="75"/>
      <c r="K1328" s="74" t="s">
        <v>25597</v>
      </c>
      <c r="L1328" s="78"/>
      <c r="M1328" s="79"/>
      <c r="N1328" s="79"/>
      <c r="O1328" s="80"/>
      <c r="P1328" s="81"/>
      <c r="Q1328" s="81"/>
      <c r="R1328" s="93"/>
      <c r="S1328" s="93"/>
      <c r="T1328" s="93"/>
      <c r="U1328" s="93"/>
      <c r="V1328" s="52"/>
      <c r="W1328" s="52"/>
      <c r="X1328" s="52"/>
      <c r="Y1328" s="52"/>
      <c r="Z1328" s="51"/>
      <c r="AA1328" s="76"/>
      <c r="AB1328" s="76"/>
      <c r="AC1328" s="77"/>
      <c r="AD1328" s="83" t="s">
        <v>17888</v>
      </c>
      <c r="AE1328" s="83">
        <v>450</v>
      </c>
      <c r="AF1328" s="83">
        <v>1480</v>
      </c>
      <c r="AG1328" s="83">
        <v>40651</v>
      </c>
      <c r="AH1328" s="83">
        <v>2821</v>
      </c>
      <c r="AI1328" s="83"/>
      <c r="AJ1328" s="91" t="s">
        <v>19426</v>
      </c>
      <c r="AK1328" s="83" t="s">
        <v>18117</v>
      </c>
      <c r="AL1328" s="88" t="s">
        <v>20528</v>
      </c>
      <c r="AM1328" s="83"/>
      <c r="AN1328" s="85">
        <v>41981.73883101852</v>
      </c>
      <c r="AO1328" s="88" t="s">
        <v>21654</v>
      </c>
      <c r="AP1328" s="83" t="b">
        <v>0</v>
      </c>
      <c r="AQ1328" s="83" t="b">
        <v>0</v>
      </c>
      <c r="AR1328" s="83" t="b">
        <v>0</v>
      </c>
      <c r="AS1328" s="83"/>
      <c r="AT1328" s="83">
        <v>8</v>
      </c>
      <c r="AU1328" s="88" t="s">
        <v>22157</v>
      </c>
      <c r="AV1328" s="83" t="b">
        <v>0</v>
      </c>
      <c r="AW1328" s="83" t="s">
        <v>22320</v>
      </c>
      <c r="AX1328" s="88" t="s">
        <v>23646</v>
      </c>
      <c r="AY1328" s="83" t="s">
        <v>66</v>
      </c>
      <c r="AZ1328" s="2"/>
      <c r="BA1328" s="3"/>
      <c r="BB1328" s="3"/>
      <c r="BC1328" s="3"/>
      <c r="BD1328" s="3"/>
    </row>
    <row r="1329" spans="1:56" x14ac:dyDescent="0.3">
      <c r="A1329" s="69" t="s">
        <v>1398</v>
      </c>
      <c r="B1329" s="70"/>
      <c r="C1329" s="70"/>
      <c r="D1329" s="71"/>
      <c r="E1329" s="73"/>
      <c r="F1329" s="109" t="s">
        <v>4148</v>
      </c>
      <c r="G1329" s="70"/>
      <c r="H1329" s="74"/>
      <c r="I1329" s="75"/>
      <c r="J1329" s="75"/>
      <c r="K1329" s="74" t="s">
        <v>25598</v>
      </c>
      <c r="L1329" s="78"/>
      <c r="M1329" s="79"/>
      <c r="N1329" s="79"/>
      <c r="O1329" s="80"/>
      <c r="P1329" s="81"/>
      <c r="Q1329" s="81"/>
      <c r="R1329" s="93"/>
      <c r="S1329" s="93"/>
      <c r="T1329" s="93"/>
      <c r="U1329" s="93"/>
      <c r="V1329" s="52"/>
      <c r="W1329" s="52"/>
      <c r="X1329" s="52"/>
      <c r="Y1329" s="52"/>
      <c r="Z1329" s="51"/>
      <c r="AA1329" s="76"/>
      <c r="AB1329" s="76"/>
      <c r="AC1329" s="77"/>
      <c r="AD1329" s="83" t="s">
        <v>17889</v>
      </c>
      <c r="AE1329" s="83">
        <v>1214</v>
      </c>
      <c r="AF1329" s="83">
        <v>438</v>
      </c>
      <c r="AG1329" s="83">
        <v>8179</v>
      </c>
      <c r="AH1329" s="83">
        <v>6856</v>
      </c>
      <c r="AI1329" s="83"/>
      <c r="AJ1329" s="83" t="s">
        <v>19427</v>
      </c>
      <c r="AK1329" s="83" t="s">
        <v>20194</v>
      </c>
      <c r="AL1329" s="83"/>
      <c r="AM1329" s="83"/>
      <c r="AN1329" s="85">
        <v>43751.689050925925</v>
      </c>
      <c r="AO1329" s="88" t="s">
        <v>21655</v>
      </c>
      <c r="AP1329" s="83" t="b">
        <v>1</v>
      </c>
      <c r="AQ1329" s="83" t="b">
        <v>0</v>
      </c>
      <c r="AR1329" s="83" t="b">
        <v>0</v>
      </c>
      <c r="AS1329" s="83"/>
      <c r="AT1329" s="83">
        <v>0</v>
      </c>
      <c r="AU1329" s="83"/>
      <c r="AV1329" s="83" t="b">
        <v>0</v>
      </c>
      <c r="AW1329" s="83" t="s">
        <v>22320</v>
      </c>
      <c r="AX1329" s="88" t="s">
        <v>23647</v>
      </c>
      <c r="AY1329" s="83" t="s">
        <v>66</v>
      </c>
      <c r="AZ1329" s="2"/>
      <c r="BA1329" s="3"/>
      <c r="BB1329" s="3"/>
      <c r="BC1329" s="3"/>
      <c r="BD1329" s="3"/>
    </row>
    <row r="1330" spans="1:56" x14ac:dyDescent="0.3">
      <c r="A1330" s="69" t="s">
        <v>1399</v>
      </c>
      <c r="B1330" s="70"/>
      <c r="C1330" s="70"/>
      <c r="D1330" s="71"/>
      <c r="E1330" s="73"/>
      <c r="F1330" s="109" t="s">
        <v>4149</v>
      </c>
      <c r="G1330" s="70"/>
      <c r="H1330" s="74"/>
      <c r="I1330" s="75"/>
      <c r="J1330" s="75"/>
      <c r="K1330" s="74" t="s">
        <v>25599</v>
      </c>
      <c r="L1330" s="78"/>
      <c r="M1330" s="79"/>
      <c r="N1330" s="79"/>
      <c r="O1330" s="80"/>
      <c r="P1330" s="81"/>
      <c r="Q1330" s="81"/>
      <c r="R1330" s="93"/>
      <c r="S1330" s="93"/>
      <c r="T1330" s="93"/>
      <c r="U1330" s="93"/>
      <c r="V1330" s="52"/>
      <c r="W1330" s="52"/>
      <c r="X1330" s="52"/>
      <c r="Y1330" s="52"/>
      <c r="Z1330" s="51"/>
      <c r="AA1330" s="76"/>
      <c r="AB1330" s="76"/>
      <c r="AC1330" s="77"/>
      <c r="AD1330" s="83" t="s">
        <v>17890</v>
      </c>
      <c r="AE1330" s="83">
        <v>401</v>
      </c>
      <c r="AF1330" s="83">
        <v>237</v>
      </c>
      <c r="AG1330" s="83">
        <v>4686</v>
      </c>
      <c r="AH1330" s="83">
        <v>3642</v>
      </c>
      <c r="AI1330" s="83"/>
      <c r="AJ1330" s="83" t="s">
        <v>19428</v>
      </c>
      <c r="AK1330" s="83" t="s">
        <v>20195</v>
      </c>
      <c r="AL1330" s="88" t="s">
        <v>20529</v>
      </c>
      <c r="AM1330" s="83"/>
      <c r="AN1330" s="85">
        <v>40945.528124999997</v>
      </c>
      <c r="AO1330" s="88" t="s">
        <v>21656</v>
      </c>
      <c r="AP1330" s="83" t="b">
        <v>0</v>
      </c>
      <c r="AQ1330" s="83" t="b">
        <v>0</v>
      </c>
      <c r="AR1330" s="83" t="b">
        <v>0</v>
      </c>
      <c r="AS1330" s="83"/>
      <c r="AT1330" s="83">
        <v>0</v>
      </c>
      <c r="AU1330" s="88" t="s">
        <v>22166</v>
      </c>
      <c r="AV1330" s="83" t="b">
        <v>0</v>
      </c>
      <c r="AW1330" s="83" t="s">
        <v>22320</v>
      </c>
      <c r="AX1330" s="88" t="s">
        <v>23648</v>
      </c>
      <c r="AY1330" s="83" t="s">
        <v>66</v>
      </c>
      <c r="AZ1330" s="2"/>
      <c r="BA1330" s="3"/>
      <c r="BB1330" s="3"/>
      <c r="BC1330" s="3"/>
      <c r="BD1330" s="3"/>
    </row>
    <row r="1331" spans="1:56" x14ac:dyDescent="0.3">
      <c r="A1331" s="69" t="s">
        <v>1400</v>
      </c>
      <c r="B1331" s="70"/>
      <c r="C1331" s="70"/>
      <c r="D1331" s="71"/>
      <c r="E1331" s="73"/>
      <c r="F1331" s="109" t="s">
        <v>4150</v>
      </c>
      <c r="G1331" s="70"/>
      <c r="H1331" s="74"/>
      <c r="I1331" s="75"/>
      <c r="J1331" s="75"/>
      <c r="K1331" s="74" t="s">
        <v>25600</v>
      </c>
      <c r="L1331" s="78"/>
      <c r="M1331" s="79"/>
      <c r="N1331" s="79"/>
      <c r="O1331" s="80"/>
      <c r="P1331" s="81"/>
      <c r="Q1331" s="81"/>
      <c r="R1331" s="93"/>
      <c r="S1331" s="93"/>
      <c r="T1331" s="93"/>
      <c r="U1331" s="93"/>
      <c r="V1331" s="52"/>
      <c r="W1331" s="52"/>
      <c r="X1331" s="52"/>
      <c r="Y1331" s="52"/>
      <c r="Z1331" s="51"/>
      <c r="AA1331" s="76"/>
      <c r="AB1331" s="76"/>
      <c r="AC1331" s="77"/>
      <c r="AD1331" s="83" t="s">
        <v>17891</v>
      </c>
      <c r="AE1331" s="83">
        <v>24</v>
      </c>
      <c r="AF1331" s="83">
        <v>263</v>
      </c>
      <c r="AG1331" s="83">
        <v>181</v>
      </c>
      <c r="AH1331" s="83">
        <v>126</v>
      </c>
      <c r="AI1331" s="83"/>
      <c r="AJ1331" s="83" t="s">
        <v>19429</v>
      </c>
      <c r="AK1331" s="83" t="s">
        <v>19896</v>
      </c>
      <c r="AL1331" s="83"/>
      <c r="AM1331" s="83"/>
      <c r="AN1331" s="85">
        <v>41195.550243055557</v>
      </c>
      <c r="AO1331" s="88" t="s">
        <v>21657</v>
      </c>
      <c r="AP1331" s="83" t="b">
        <v>0</v>
      </c>
      <c r="AQ1331" s="83" t="b">
        <v>0</v>
      </c>
      <c r="AR1331" s="83" t="b">
        <v>0</v>
      </c>
      <c r="AS1331" s="83"/>
      <c r="AT1331" s="83">
        <v>0</v>
      </c>
      <c r="AU1331" s="88" t="s">
        <v>22166</v>
      </c>
      <c r="AV1331" s="83" t="b">
        <v>0</v>
      </c>
      <c r="AW1331" s="83" t="s">
        <v>22320</v>
      </c>
      <c r="AX1331" s="88" t="s">
        <v>23649</v>
      </c>
      <c r="AY1331" s="83" t="s">
        <v>66</v>
      </c>
      <c r="AZ1331" s="2"/>
      <c r="BA1331" s="3"/>
      <c r="BB1331" s="3"/>
      <c r="BC1331" s="3"/>
      <c r="BD1331" s="3"/>
    </row>
    <row r="1332" spans="1:56" x14ac:dyDescent="0.3">
      <c r="A1332" s="69" t="s">
        <v>1401</v>
      </c>
      <c r="B1332" s="70"/>
      <c r="C1332" s="70"/>
      <c r="D1332" s="71"/>
      <c r="E1332" s="73"/>
      <c r="F1332" s="109" t="s">
        <v>22275</v>
      </c>
      <c r="G1332" s="70"/>
      <c r="H1332" s="74"/>
      <c r="I1332" s="75"/>
      <c r="J1332" s="75"/>
      <c r="K1332" s="74" t="s">
        <v>25601</v>
      </c>
      <c r="L1332" s="78"/>
      <c r="M1332" s="79"/>
      <c r="N1332" s="79"/>
      <c r="O1332" s="80"/>
      <c r="P1332" s="81"/>
      <c r="Q1332" s="81"/>
      <c r="R1332" s="93"/>
      <c r="S1332" s="93"/>
      <c r="T1332" s="93"/>
      <c r="U1332" s="93"/>
      <c r="V1332" s="52"/>
      <c r="W1332" s="52"/>
      <c r="X1332" s="52"/>
      <c r="Y1332" s="52"/>
      <c r="Z1332" s="51"/>
      <c r="AA1332" s="76"/>
      <c r="AB1332" s="76"/>
      <c r="AC1332" s="77"/>
      <c r="AD1332" s="83" t="s">
        <v>17892</v>
      </c>
      <c r="AE1332" s="83">
        <v>265</v>
      </c>
      <c r="AF1332" s="83">
        <v>312</v>
      </c>
      <c r="AG1332" s="83">
        <v>2405</v>
      </c>
      <c r="AH1332" s="83">
        <v>642</v>
      </c>
      <c r="AI1332" s="83"/>
      <c r="AJ1332" s="83" t="s">
        <v>19430</v>
      </c>
      <c r="AK1332" s="83" t="s">
        <v>16552</v>
      </c>
      <c r="AL1332" s="88" t="s">
        <v>20530</v>
      </c>
      <c r="AM1332" s="83"/>
      <c r="AN1332" s="85">
        <v>41024.867696759262</v>
      </c>
      <c r="AO1332" s="88" t="s">
        <v>21658</v>
      </c>
      <c r="AP1332" s="83" t="b">
        <v>1</v>
      </c>
      <c r="AQ1332" s="83" t="b">
        <v>0</v>
      </c>
      <c r="AR1332" s="83" t="b">
        <v>1</v>
      </c>
      <c r="AS1332" s="83"/>
      <c r="AT1332" s="83">
        <v>0</v>
      </c>
      <c r="AU1332" s="88" t="s">
        <v>22157</v>
      </c>
      <c r="AV1332" s="83" t="b">
        <v>0</v>
      </c>
      <c r="AW1332" s="83" t="s">
        <v>22320</v>
      </c>
      <c r="AX1332" s="88" t="s">
        <v>23650</v>
      </c>
      <c r="AY1332" s="83" t="s">
        <v>66</v>
      </c>
      <c r="AZ1332" s="2"/>
      <c r="BA1332" s="3"/>
      <c r="BB1332" s="3"/>
      <c r="BC1332" s="3"/>
      <c r="BD1332" s="3"/>
    </row>
    <row r="1333" spans="1:56" x14ac:dyDescent="0.3">
      <c r="A1333" s="69" t="s">
        <v>1402</v>
      </c>
      <c r="B1333" s="70"/>
      <c r="C1333" s="70"/>
      <c r="D1333" s="71"/>
      <c r="E1333" s="73"/>
      <c r="F1333" s="109" t="s">
        <v>4151</v>
      </c>
      <c r="G1333" s="70"/>
      <c r="H1333" s="74"/>
      <c r="I1333" s="75"/>
      <c r="J1333" s="75"/>
      <c r="K1333" s="74" t="s">
        <v>25602</v>
      </c>
      <c r="L1333" s="78"/>
      <c r="M1333" s="79"/>
      <c r="N1333" s="79"/>
      <c r="O1333" s="80"/>
      <c r="P1333" s="81"/>
      <c r="Q1333" s="81"/>
      <c r="R1333" s="93"/>
      <c r="S1333" s="93"/>
      <c r="T1333" s="93"/>
      <c r="U1333" s="93"/>
      <c r="V1333" s="52"/>
      <c r="W1333" s="52"/>
      <c r="X1333" s="52"/>
      <c r="Y1333" s="52"/>
      <c r="Z1333" s="51"/>
      <c r="AA1333" s="76"/>
      <c r="AB1333" s="76"/>
      <c r="AC1333" s="77"/>
      <c r="AD1333" s="83" t="s">
        <v>17893</v>
      </c>
      <c r="AE1333" s="83">
        <v>265</v>
      </c>
      <c r="AF1333" s="83">
        <v>936</v>
      </c>
      <c r="AG1333" s="83">
        <v>99720</v>
      </c>
      <c r="AH1333" s="83">
        <v>2014</v>
      </c>
      <c r="AI1333" s="83"/>
      <c r="AJ1333" s="83" t="s">
        <v>19431</v>
      </c>
      <c r="AK1333" s="83" t="s">
        <v>20196</v>
      </c>
      <c r="AL1333" s="83"/>
      <c r="AM1333" s="83"/>
      <c r="AN1333" s="85">
        <v>40496.762291666666</v>
      </c>
      <c r="AO1333" s="88" t="s">
        <v>21659</v>
      </c>
      <c r="AP1333" s="83" t="b">
        <v>0</v>
      </c>
      <c r="AQ1333" s="83" t="b">
        <v>0</v>
      </c>
      <c r="AR1333" s="83" t="b">
        <v>1</v>
      </c>
      <c r="AS1333" s="83"/>
      <c r="AT1333" s="83">
        <v>8</v>
      </c>
      <c r="AU1333" s="88" t="s">
        <v>22173</v>
      </c>
      <c r="AV1333" s="83" t="b">
        <v>0</v>
      </c>
      <c r="AW1333" s="83" t="s">
        <v>22320</v>
      </c>
      <c r="AX1333" s="88" t="s">
        <v>23651</v>
      </c>
      <c r="AY1333" s="83" t="s">
        <v>66</v>
      </c>
      <c r="AZ1333" s="2"/>
      <c r="BA1333" s="3"/>
      <c r="BB1333" s="3"/>
      <c r="BC1333" s="3"/>
      <c r="BD1333" s="3"/>
    </row>
    <row r="1334" spans="1:56" x14ac:dyDescent="0.3">
      <c r="A1334" s="69" t="s">
        <v>1403</v>
      </c>
      <c r="B1334" s="70"/>
      <c r="C1334" s="70"/>
      <c r="D1334" s="71"/>
      <c r="E1334" s="73"/>
      <c r="F1334" s="109" t="s">
        <v>4152</v>
      </c>
      <c r="G1334" s="70"/>
      <c r="H1334" s="74"/>
      <c r="I1334" s="75"/>
      <c r="J1334" s="75"/>
      <c r="K1334" s="74" t="s">
        <v>25603</v>
      </c>
      <c r="L1334" s="78"/>
      <c r="M1334" s="79"/>
      <c r="N1334" s="79"/>
      <c r="O1334" s="80"/>
      <c r="P1334" s="81"/>
      <c r="Q1334" s="81"/>
      <c r="R1334" s="93"/>
      <c r="S1334" s="93"/>
      <c r="T1334" s="93"/>
      <c r="U1334" s="93"/>
      <c r="V1334" s="52"/>
      <c r="W1334" s="52"/>
      <c r="X1334" s="52"/>
      <c r="Y1334" s="52"/>
      <c r="Z1334" s="51"/>
      <c r="AA1334" s="76"/>
      <c r="AB1334" s="76"/>
      <c r="AC1334" s="77"/>
      <c r="AD1334" s="83" t="s">
        <v>17894</v>
      </c>
      <c r="AE1334" s="83">
        <v>319</v>
      </c>
      <c r="AF1334" s="83">
        <v>1179</v>
      </c>
      <c r="AG1334" s="83">
        <v>28951</v>
      </c>
      <c r="AH1334" s="83">
        <v>1926</v>
      </c>
      <c r="AI1334" s="83"/>
      <c r="AJ1334" s="83" t="s">
        <v>19432</v>
      </c>
      <c r="AK1334" s="83" t="s">
        <v>20197</v>
      </c>
      <c r="AL1334" s="83"/>
      <c r="AM1334" s="83"/>
      <c r="AN1334" s="85">
        <v>40691.695509259262</v>
      </c>
      <c r="AO1334" s="88" t="s">
        <v>21660</v>
      </c>
      <c r="AP1334" s="83" t="b">
        <v>0</v>
      </c>
      <c r="AQ1334" s="83" t="b">
        <v>0</v>
      </c>
      <c r="AR1334" s="83" t="b">
        <v>0</v>
      </c>
      <c r="AS1334" s="83"/>
      <c r="AT1334" s="83">
        <v>27</v>
      </c>
      <c r="AU1334" s="88" t="s">
        <v>22166</v>
      </c>
      <c r="AV1334" s="83" t="b">
        <v>0</v>
      </c>
      <c r="AW1334" s="83" t="s">
        <v>22320</v>
      </c>
      <c r="AX1334" s="88" t="s">
        <v>23652</v>
      </c>
      <c r="AY1334" s="83" t="s">
        <v>66</v>
      </c>
      <c r="AZ1334" s="2"/>
      <c r="BA1334" s="3"/>
      <c r="BB1334" s="3"/>
      <c r="BC1334" s="3"/>
      <c r="BD1334" s="3"/>
    </row>
    <row r="1335" spans="1:56" x14ac:dyDescent="0.3">
      <c r="A1335" s="69" t="s">
        <v>1404</v>
      </c>
      <c r="B1335" s="70"/>
      <c r="C1335" s="70"/>
      <c r="D1335" s="71"/>
      <c r="E1335" s="73"/>
      <c r="F1335" s="109" t="s">
        <v>3062</v>
      </c>
      <c r="G1335" s="70"/>
      <c r="H1335" s="74"/>
      <c r="I1335" s="75"/>
      <c r="J1335" s="75"/>
      <c r="K1335" s="74" t="s">
        <v>25604</v>
      </c>
      <c r="L1335" s="78"/>
      <c r="M1335" s="79"/>
      <c r="N1335" s="79"/>
      <c r="O1335" s="80"/>
      <c r="P1335" s="81"/>
      <c r="Q1335" s="81"/>
      <c r="R1335" s="93"/>
      <c r="S1335" s="93"/>
      <c r="T1335" s="93"/>
      <c r="U1335" s="93"/>
      <c r="V1335" s="52"/>
      <c r="W1335" s="52"/>
      <c r="X1335" s="52"/>
      <c r="Y1335" s="52"/>
      <c r="Z1335" s="51"/>
      <c r="AA1335" s="76"/>
      <c r="AB1335" s="76"/>
      <c r="AC1335" s="77"/>
      <c r="AD1335" s="83" t="s">
        <v>17895</v>
      </c>
      <c r="AE1335" s="83">
        <v>850</v>
      </c>
      <c r="AF1335" s="83">
        <v>30</v>
      </c>
      <c r="AG1335" s="83">
        <v>1225</v>
      </c>
      <c r="AH1335" s="83">
        <v>25</v>
      </c>
      <c r="AI1335" s="83"/>
      <c r="AJ1335" s="83"/>
      <c r="AK1335" s="83"/>
      <c r="AL1335" s="83"/>
      <c r="AM1335" s="83"/>
      <c r="AN1335" s="85">
        <v>43446.79351851852</v>
      </c>
      <c r="AO1335" s="83"/>
      <c r="AP1335" s="83" t="b">
        <v>1</v>
      </c>
      <c r="AQ1335" s="83" t="b">
        <v>1</v>
      </c>
      <c r="AR1335" s="83" t="b">
        <v>0</v>
      </c>
      <c r="AS1335" s="83"/>
      <c r="AT1335" s="83">
        <v>0</v>
      </c>
      <c r="AU1335" s="83"/>
      <c r="AV1335" s="83" t="b">
        <v>0</v>
      </c>
      <c r="AW1335" s="83" t="s">
        <v>22320</v>
      </c>
      <c r="AX1335" s="88" t="s">
        <v>23653</v>
      </c>
      <c r="AY1335" s="83" t="s">
        <v>66</v>
      </c>
      <c r="AZ1335" s="2"/>
      <c r="BA1335" s="3"/>
      <c r="BB1335" s="3"/>
      <c r="BC1335" s="3"/>
      <c r="BD1335" s="3"/>
    </row>
    <row r="1336" spans="1:56" x14ac:dyDescent="0.3">
      <c r="A1336" s="69" t="s">
        <v>1405</v>
      </c>
      <c r="B1336" s="70"/>
      <c r="C1336" s="70"/>
      <c r="D1336" s="71"/>
      <c r="E1336" s="73"/>
      <c r="F1336" s="109" t="s">
        <v>4153</v>
      </c>
      <c r="G1336" s="70"/>
      <c r="H1336" s="74"/>
      <c r="I1336" s="75"/>
      <c r="J1336" s="75"/>
      <c r="K1336" s="74" t="s">
        <v>25605</v>
      </c>
      <c r="L1336" s="78"/>
      <c r="M1336" s="79"/>
      <c r="N1336" s="79"/>
      <c r="O1336" s="80"/>
      <c r="P1336" s="81"/>
      <c r="Q1336" s="81"/>
      <c r="R1336" s="93"/>
      <c r="S1336" s="93"/>
      <c r="T1336" s="93"/>
      <c r="U1336" s="93"/>
      <c r="V1336" s="52"/>
      <c r="W1336" s="52"/>
      <c r="X1336" s="52"/>
      <c r="Y1336" s="52"/>
      <c r="Z1336" s="51"/>
      <c r="AA1336" s="76"/>
      <c r="AB1336" s="76"/>
      <c r="AC1336" s="77"/>
      <c r="AD1336" s="83" t="s">
        <v>17896</v>
      </c>
      <c r="AE1336" s="83">
        <v>776</v>
      </c>
      <c r="AF1336" s="83">
        <v>83</v>
      </c>
      <c r="AG1336" s="83">
        <v>2912</v>
      </c>
      <c r="AH1336" s="83">
        <v>1585</v>
      </c>
      <c r="AI1336" s="83"/>
      <c r="AJ1336" s="83"/>
      <c r="AK1336" s="83"/>
      <c r="AL1336" s="83"/>
      <c r="AM1336" s="83"/>
      <c r="AN1336" s="85">
        <v>41744.545393518521</v>
      </c>
      <c r="AO1336" s="88" t="s">
        <v>21661</v>
      </c>
      <c r="AP1336" s="83" t="b">
        <v>1</v>
      </c>
      <c r="AQ1336" s="83" t="b">
        <v>0</v>
      </c>
      <c r="AR1336" s="83" t="b">
        <v>0</v>
      </c>
      <c r="AS1336" s="83"/>
      <c r="AT1336" s="83">
        <v>0</v>
      </c>
      <c r="AU1336" s="88" t="s">
        <v>22157</v>
      </c>
      <c r="AV1336" s="83" t="b">
        <v>0</v>
      </c>
      <c r="AW1336" s="83" t="s">
        <v>22320</v>
      </c>
      <c r="AX1336" s="88" t="s">
        <v>23654</v>
      </c>
      <c r="AY1336" s="83" t="s">
        <v>66</v>
      </c>
      <c r="AZ1336" s="2"/>
      <c r="BA1336" s="3"/>
      <c r="BB1336" s="3"/>
      <c r="BC1336" s="3"/>
      <c r="BD1336" s="3"/>
    </row>
    <row r="1337" spans="1:56" x14ac:dyDescent="0.3">
      <c r="A1337" s="69" t="s">
        <v>1406</v>
      </c>
      <c r="B1337" s="70"/>
      <c r="C1337" s="70"/>
      <c r="D1337" s="71"/>
      <c r="E1337" s="73"/>
      <c r="F1337" s="109" t="s">
        <v>4154</v>
      </c>
      <c r="G1337" s="70"/>
      <c r="H1337" s="74"/>
      <c r="I1337" s="75"/>
      <c r="J1337" s="75"/>
      <c r="K1337" s="74" t="s">
        <v>25606</v>
      </c>
      <c r="L1337" s="78"/>
      <c r="M1337" s="79"/>
      <c r="N1337" s="79"/>
      <c r="O1337" s="80"/>
      <c r="P1337" s="81"/>
      <c r="Q1337" s="81"/>
      <c r="R1337" s="93"/>
      <c r="S1337" s="93"/>
      <c r="T1337" s="93"/>
      <c r="U1337" s="93"/>
      <c r="V1337" s="52"/>
      <c r="W1337" s="52"/>
      <c r="X1337" s="52"/>
      <c r="Y1337" s="52"/>
      <c r="Z1337" s="51"/>
      <c r="AA1337" s="76"/>
      <c r="AB1337" s="76"/>
      <c r="AC1337" s="77"/>
      <c r="AD1337" s="83" t="s">
        <v>17897</v>
      </c>
      <c r="AE1337" s="83">
        <v>420</v>
      </c>
      <c r="AF1337" s="83">
        <v>85</v>
      </c>
      <c r="AG1337" s="83">
        <v>420</v>
      </c>
      <c r="AH1337" s="83">
        <v>139</v>
      </c>
      <c r="AI1337" s="83"/>
      <c r="AJ1337" s="83" t="s">
        <v>19433</v>
      </c>
      <c r="AK1337" s="83" t="s">
        <v>20129</v>
      </c>
      <c r="AL1337" s="83"/>
      <c r="AM1337" s="83"/>
      <c r="AN1337" s="85">
        <v>42427.662986111114</v>
      </c>
      <c r="AO1337" s="88" t="s">
        <v>21662</v>
      </c>
      <c r="AP1337" s="83" t="b">
        <v>1</v>
      </c>
      <c r="AQ1337" s="83" t="b">
        <v>0</v>
      </c>
      <c r="AR1337" s="83" t="b">
        <v>0</v>
      </c>
      <c r="AS1337" s="83"/>
      <c r="AT1337" s="83">
        <v>0</v>
      </c>
      <c r="AU1337" s="83"/>
      <c r="AV1337" s="83" t="b">
        <v>0</v>
      </c>
      <c r="AW1337" s="83" t="s">
        <v>22320</v>
      </c>
      <c r="AX1337" s="88" t="s">
        <v>23655</v>
      </c>
      <c r="AY1337" s="83" t="s">
        <v>66</v>
      </c>
      <c r="AZ1337" s="2"/>
      <c r="BA1337" s="3"/>
      <c r="BB1337" s="3"/>
      <c r="BC1337" s="3"/>
      <c r="BD1337" s="3"/>
    </row>
    <row r="1338" spans="1:56" x14ac:dyDescent="0.3">
      <c r="A1338" s="69" t="s">
        <v>1407</v>
      </c>
      <c r="B1338" s="70"/>
      <c r="C1338" s="70"/>
      <c r="D1338" s="71"/>
      <c r="E1338" s="73"/>
      <c r="F1338" s="109" t="s">
        <v>4155</v>
      </c>
      <c r="G1338" s="70"/>
      <c r="H1338" s="74"/>
      <c r="I1338" s="75"/>
      <c r="J1338" s="75"/>
      <c r="K1338" s="74" t="s">
        <v>25607</v>
      </c>
      <c r="L1338" s="78"/>
      <c r="M1338" s="79"/>
      <c r="N1338" s="79"/>
      <c r="O1338" s="80"/>
      <c r="P1338" s="81"/>
      <c r="Q1338" s="81"/>
      <c r="R1338" s="93"/>
      <c r="S1338" s="93"/>
      <c r="T1338" s="93"/>
      <c r="U1338" s="93"/>
      <c r="V1338" s="52"/>
      <c r="W1338" s="52"/>
      <c r="X1338" s="52"/>
      <c r="Y1338" s="52"/>
      <c r="Z1338" s="51"/>
      <c r="AA1338" s="76"/>
      <c r="AB1338" s="76"/>
      <c r="AC1338" s="77"/>
      <c r="AD1338" s="83" t="s">
        <v>17898</v>
      </c>
      <c r="AE1338" s="83">
        <v>101</v>
      </c>
      <c r="AF1338" s="83">
        <v>36</v>
      </c>
      <c r="AG1338" s="83">
        <v>2430</v>
      </c>
      <c r="AH1338" s="83">
        <v>28</v>
      </c>
      <c r="AI1338" s="83"/>
      <c r="AJ1338" s="83" t="s">
        <v>19434</v>
      </c>
      <c r="AK1338" s="83"/>
      <c r="AL1338" s="83"/>
      <c r="AM1338" s="83"/>
      <c r="AN1338" s="85">
        <v>43529.292928240742</v>
      </c>
      <c r="AO1338" s="83"/>
      <c r="AP1338" s="83" t="b">
        <v>1</v>
      </c>
      <c r="AQ1338" s="83" t="b">
        <v>0</v>
      </c>
      <c r="AR1338" s="83" t="b">
        <v>0</v>
      </c>
      <c r="AS1338" s="83"/>
      <c r="AT1338" s="83">
        <v>0</v>
      </c>
      <c r="AU1338" s="83"/>
      <c r="AV1338" s="83" t="b">
        <v>0</v>
      </c>
      <c r="AW1338" s="83" t="s">
        <v>22320</v>
      </c>
      <c r="AX1338" s="88" t="s">
        <v>23656</v>
      </c>
      <c r="AY1338" s="83" t="s">
        <v>66</v>
      </c>
      <c r="AZ1338" s="2"/>
      <c r="BA1338" s="3"/>
      <c r="BB1338" s="3"/>
      <c r="BC1338" s="3"/>
      <c r="BD1338" s="3"/>
    </row>
    <row r="1339" spans="1:56" x14ac:dyDescent="0.3">
      <c r="A1339" s="69" t="s">
        <v>1408</v>
      </c>
      <c r="B1339" s="70"/>
      <c r="C1339" s="70"/>
      <c r="D1339" s="71"/>
      <c r="E1339" s="73"/>
      <c r="F1339" s="109" t="s">
        <v>4156</v>
      </c>
      <c r="G1339" s="70"/>
      <c r="H1339" s="74"/>
      <c r="I1339" s="75"/>
      <c r="J1339" s="75"/>
      <c r="K1339" s="74" t="s">
        <v>25608</v>
      </c>
      <c r="L1339" s="78"/>
      <c r="M1339" s="79"/>
      <c r="N1339" s="79"/>
      <c r="O1339" s="80"/>
      <c r="P1339" s="81"/>
      <c r="Q1339" s="81"/>
      <c r="R1339" s="93"/>
      <c r="S1339" s="93"/>
      <c r="T1339" s="93"/>
      <c r="U1339" s="93"/>
      <c r="V1339" s="52"/>
      <c r="W1339" s="52"/>
      <c r="X1339" s="52"/>
      <c r="Y1339" s="52"/>
      <c r="Z1339" s="51"/>
      <c r="AA1339" s="76"/>
      <c r="AB1339" s="76"/>
      <c r="AC1339" s="77"/>
      <c r="AD1339" s="83" t="s">
        <v>17899</v>
      </c>
      <c r="AE1339" s="83">
        <v>995</v>
      </c>
      <c r="AF1339" s="83">
        <v>131635</v>
      </c>
      <c r="AG1339" s="83">
        <v>41708</v>
      </c>
      <c r="AH1339" s="83">
        <v>3129</v>
      </c>
      <c r="AI1339" s="83"/>
      <c r="AJ1339" s="83" t="s">
        <v>19435</v>
      </c>
      <c r="AK1339" s="83" t="s">
        <v>16561</v>
      </c>
      <c r="AL1339" s="88" t="s">
        <v>20531</v>
      </c>
      <c r="AM1339" s="83"/>
      <c r="AN1339" s="85">
        <v>40505.737013888887</v>
      </c>
      <c r="AO1339" s="88" t="s">
        <v>21663</v>
      </c>
      <c r="AP1339" s="83" t="b">
        <v>1</v>
      </c>
      <c r="AQ1339" s="83" t="b">
        <v>0</v>
      </c>
      <c r="AR1339" s="83" t="b">
        <v>1</v>
      </c>
      <c r="AS1339" s="83"/>
      <c r="AT1339" s="83">
        <v>14</v>
      </c>
      <c r="AU1339" s="88" t="s">
        <v>22157</v>
      </c>
      <c r="AV1339" s="83" t="b">
        <v>0</v>
      </c>
      <c r="AW1339" s="83" t="s">
        <v>22320</v>
      </c>
      <c r="AX1339" s="88" t="s">
        <v>23657</v>
      </c>
      <c r="AY1339" s="83" t="s">
        <v>66</v>
      </c>
      <c r="AZ1339" s="2"/>
      <c r="BA1339" s="3"/>
      <c r="BB1339" s="3"/>
      <c r="BC1339" s="3"/>
      <c r="BD1339" s="3"/>
    </row>
    <row r="1340" spans="1:56" x14ac:dyDescent="0.3">
      <c r="A1340" s="69" t="s">
        <v>1409</v>
      </c>
      <c r="B1340" s="70"/>
      <c r="C1340" s="70"/>
      <c r="D1340" s="71"/>
      <c r="E1340" s="73"/>
      <c r="F1340" s="109" t="s">
        <v>4157</v>
      </c>
      <c r="G1340" s="70"/>
      <c r="H1340" s="74"/>
      <c r="I1340" s="75"/>
      <c r="J1340" s="75"/>
      <c r="K1340" s="74" t="s">
        <v>25609</v>
      </c>
      <c r="L1340" s="78"/>
      <c r="M1340" s="79"/>
      <c r="N1340" s="79"/>
      <c r="O1340" s="80"/>
      <c r="P1340" s="81"/>
      <c r="Q1340" s="81"/>
      <c r="R1340" s="93"/>
      <c r="S1340" s="93"/>
      <c r="T1340" s="93"/>
      <c r="U1340" s="93"/>
      <c r="V1340" s="52"/>
      <c r="W1340" s="52"/>
      <c r="X1340" s="52"/>
      <c r="Y1340" s="52"/>
      <c r="Z1340" s="51"/>
      <c r="AA1340" s="76"/>
      <c r="AB1340" s="76"/>
      <c r="AC1340" s="77"/>
      <c r="AD1340" s="83" t="s">
        <v>17900</v>
      </c>
      <c r="AE1340" s="83">
        <v>378</v>
      </c>
      <c r="AF1340" s="83">
        <v>656</v>
      </c>
      <c r="AG1340" s="83">
        <v>17160</v>
      </c>
      <c r="AH1340" s="83">
        <v>9942</v>
      </c>
      <c r="AI1340" s="83"/>
      <c r="AJ1340" s="83" t="s">
        <v>19436</v>
      </c>
      <c r="AK1340" s="83" t="s">
        <v>20062</v>
      </c>
      <c r="AL1340" s="83"/>
      <c r="AM1340" s="83"/>
      <c r="AN1340" s="85">
        <v>40346.638449074075</v>
      </c>
      <c r="AO1340" s="88" t="s">
        <v>21664</v>
      </c>
      <c r="AP1340" s="83" t="b">
        <v>0</v>
      </c>
      <c r="AQ1340" s="83" t="b">
        <v>0</v>
      </c>
      <c r="AR1340" s="83" t="b">
        <v>0</v>
      </c>
      <c r="AS1340" s="83"/>
      <c r="AT1340" s="83">
        <v>2</v>
      </c>
      <c r="AU1340" s="88" t="s">
        <v>22157</v>
      </c>
      <c r="AV1340" s="83" t="b">
        <v>0</v>
      </c>
      <c r="AW1340" s="83" t="s">
        <v>22320</v>
      </c>
      <c r="AX1340" s="88" t="s">
        <v>23658</v>
      </c>
      <c r="AY1340" s="83" t="s">
        <v>66</v>
      </c>
      <c r="AZ1340" s="2"/>
      <c r="BA1340" s="3"/>
      <c r="BB1340" s="3"/>
      <c r="BC1340" s="3"/>
      <c r="BD1340" s="3"/>
    </row>
    <row r="1341" spans="1:56" x14ac:dyDescent="0.3">
      <c r="A1341" s="69" t="s">
        <v>1410</v>
      </c>
      <c r="B1341" s="70"/>
      <c r="C1341" s="70"/>
      <c r="D1341" s="71"/>
      <c r="E1341" s="73"/>
      <c r="F1341" s="109" t="s">
        <v>4158</v>
      </c>
      <c r="G1341" s="70"/>
      <c r="H1341" s="74"/>
      <c r="I1341" s="75"/>
      <c r="J1341" s="75"/>
      <c r="K1341" s="74" t="s">
        <v>25610</v>
      </c>
      <c r="L1341" s="78"/>
      <c r="M1341" s="79"/>
      <c r="N1341" s="79"/>
      <c r="O1341" s="80"/>
      <c r="P1341" s="81"/>
      <c r="Q1341" s="81"/>
      <c r="R1341" s="93"/>
      <c r="S1341" s="93"/>
      <c r="T1341" s="93"/>
      <c r="U1341" s="93"/>
      <c r="V1341" s="52"/>
      <c r="W1341" s="52"/>
      <c r="X1341" s="52"/>
      <c r="Y1341" s="52"/>
      <c r="Z1341" s="51"/>
      <c r="AA1341" s="76"/>
      <c r="AB1341" s="76"/>
      <c r="AC1341" s="77"/>
      <c r="AD1341" s="83" t="s">
        <v>17901</v>
      </c>
      <c r="AE1341" s="83">
        <v>238</v>
      </c>
      <c r="AF1341" s="83">
        <v>236</v>
      </c>
      <c r="AG1341" s="83">
        <v>4181</v>
      </c>
      <c r="AH1341" s="83">
        <v>167</v>
      </c>
      <c r="AI1341" s="83"/>
      <c r="AJ1341" s="83"/>
      <c r="AK1341" s="83" t="s">
        <v>19899</v>
      </c>
      <c r="AL1341" s="83"/>
      <c r="AM1341" s="83"/>
      <c r="AN1341" s="85">
        <v>41693.563171296293</v>
      </c>
      <c r="AO1341" s="88" t="s">
        <v>21665</v>
      </c>
      <c r="AP1341" s="83" t="b">
        <v>1</v>
      </c>
      <c r="AQ1341" s="83" t="b">
        <v>0</v>
      </c>
      <c r="AR1341" s="83" t="b">
        <v>1</v>
      </c>
      <c r="AS1341" s="83"/>
      <c r="AT1341" s="83">
        <v>0</v>
      </c>
      <c r="AU1341" s="88" t="s">
        <v>22157</v>
      </c>
      <c r="AV1341" s="83" t="b">
        <v>0</v>
      </c>
      <c r="AW1341" s="83" t="s">
        <v>22320</v>
      </c>
      <c r="AX1341" s="88" t="s">
        <v>23659</v>
      </c>
      <c r="AY1341" s="83" t="s">
        <v>66</v>
      </c>
      <c r="AZ1341" s="2"/>
      <c r="BA1341" s="3"/>
      <c r="BB1341" s="3"/>
      <c r="BC1341" s="3"/>
      <c r="BD1341" s="3"/>
    </row>
    <row r="1342" spans="1:56" x14ac:dyDescent="0.3">
      <c r="A1342" s="69" t="s">
        <v>1411</v>
      </c>
      <c r="B1342" s="70"/>
      <c r="C1342" s="70"/>
      <c r="D1342" s="71"/>
      <c r="E1342" s="73"/>
      <c r="F1342" s="109" t="s">
        <v>4159</v>
      </c>
      <c r="G1342" s="70"/>
      <c r="H1342" s="74"/>
      <c r="I1342" s="75"/>
      <c r="J1342" s="75"/>
      <c r="K1342" s="74" t="s">
        <v>25611</v>
      </c>
      <c r="L1342" s="78"/>
      <c r="M1342" s="79"/>
      <c r="N1342" s="79"/>
      <c r="O1342" s="80"/>
      <c r="P1342" s="81"/>
      <c r="Q1342" s="81"/>
      <c r="R1342" s="93"/>
      <c r="S1342" s="93"/>
      <c r="T1342" s="93"/>
      <c r="U1342" s="93"/>
      <c r="V1342" s="52"/>
      <c r="W1342" s="52"/>
      <c r="X1342" s="52"/>
      <c r="Y1342" s="52"/>
      <c r="Z1342" s="51"/>
      <c r="AA1342" s="76"/>
      <c r="AB1342" s="76"/>
      <c r="AC1342" s="77"/>
      <c r="AD1342" s="83" t="s">
        <v>17902</v>
      </c>
      <c r="AE1342" s="83">
        <v>7</v>
      </c>
      <c r="AF1342" s="83">
        <v>2</v>
      </c>
      <c r="AG1342" s="83">
        <v>32</v>
      </c>
      <c r="AH1342" s="83">
        <v>1</v>
      </c>
      <c r="AI1342" s="83"/>
      <c r="AJ1342" s="83" t="s">
        <v>19437</v>
      </c>
      <c r="AK1342" s="83" t="s">
        <v>16561</v>
      </c>
      <c r="AL1342" s="83"/>
      <c r="AM1342" s="83"/>
      <c r="AN1342" s="85">
        <v>43714.542407407411</v>
      </c>
      <c r="AO1342" s="83"/>
      <c r="AP1342" s="83" t="b">
        <v>1</v>
      </c>
      <c r="AQ1342" s="83" t="b">
        <v>0</v>
      </c>
      <c r="AR1342" s="83" t="b">
        <v>0</v>
      </c>
      <c r="AS1342" s="83"/>
      <c r="AT1342" s="83">
        <v>1</v>
      </c>
      <c r="AU1342" s="83"/>
      <c r="AV1342" s="83" t="b">
        <v>0</v>
      </c>
      <c r="AW1342" s="83" t="s">
        <v>22320</v>
      </c>
      <c r="AX1342" s="88" t="s">
        <v>23660</v>
      </c>
      <c r="AY1342" s="83" t="s">
        <v>66</v>
      </c>
      <c r="AZ1342" s="2"/>
      <c r="BA1342" s="3"/>
      <c r="BB1342" s="3"/>
      <c r="BC1342" s="3"/>
      <c r="BD1342" s="3"/>
    </row>
    <row r="1343" spans="1:56" x14ac:dyDescent="0.3">
      <c r="A1343" s="69" t="s">
        <v>1412</v>
      </c>
      <c r="B1343" s="70"/>
      <c r="C1343" s="70"/>
      <c r="D1343" s="71"/>
      <c r="E1343" s="73"/>
      <c r="F1343" s="109" t="s">
        <v>4160</v>
      </c>
      <c r="G1343" s="70"/>
      <c r="H1343" s="74"/>
      <c r="I1343" s="75"/>
      <c r="J1343" s="75"/>
      <c r="K1343" s="74" t="s">
        <v>25612</v>
      </c>
      <c r="L1343" s="78"/>
      <c r="M1343" s="79"/>
      <c r="N1343" s="79"/>
      <c r="O1343" s="80"/>
      <c r="P1343" s="81"/>
      <c r="Q1343" s="81"/>
      <c r="R1343" s="93"/>
      <c r="S1343" s="93"/>
      <c r="T1343" s="93"/>
      <c r="U1343" s="93"/>
      <c r="V1343" s="52"/>
      <c r="W1343" s="52"/>
      <c r="X1343" s="52"/>
      <c r="Y1343" s="52"/>
      <c r="Z1343" s="51"/>
      <c r="AA1343" s="76"/>
      <c r="AB1343" s="76"/>
      <c r="AC1343" s="77"/>
      <c r="AD1343" s="83" t="s">
        <v>17903</v>
      </c>
      <c r="AE1343" s="83">
        <v>198</v>
      </c>
      <c r="AF1343" s="83">
        <v>502</v>
      </c>
      <c r="AG1343" s="83">
        <v>29738</v>
      </c>
      <c r="AH1343" s="83">
        <v>6161</v>
      </c>
      <c r="AI1343" s="83"/>
      <c r="AJ1343" s="83" t="s">
        <v>19438</v>
      </c>
      <c r="AK1343" s="83" t="s">
        <v>19915</v>
      </c>
      <c r="AL1343" s="83"/>
      <c r="AM1343" s="83"/>
      <c r="AN1343" s="85">
        <v>41206.297129629631</v>
      </c>
      <c r="AO1343" s="88" t="s">
        <v>21666</v>
      </c>
      <c r="AP1343" s="83" t="b">
        <v>1</v>
      </c>
      <c r="AQ1343" s="83" t="b">
        <v>0</v>
      </c>
      <c r="AR1343" s="83" t="b">
        <v>0</v>
      </c>
      <c r="AS1343" s="83"/>
      <c r="AT1343" s="83">
        <v>1</v>
      </c>
      <c r="AU1343" s="88" t="s">
        <v>22157</v>
      </c>
      <c r="AV1343" s="83" t="b">
        <v>0</v>
      </c>
      <c r="AW1343" s="83" t="s">
        <v>22320</v>
      </c>
      <c r="AX1343" s="88" t="s">
        <v>23661</v>
      </c>
      <c r="AY1343" s="83" t="s">
        <v>66</v>
      </c>
      <c r="AZ1343" s="2"/>
      <c r="BA1343" s="3"/>
      <c r="BB1343" s="3"/>
      <c r="BC1343" s="3"/>
      <c r="BD1343" s="3"/>
    </row>
    <row r="1344" spans="1:56" x14ac:dyDescent="0.3">
      <c r="A1344" s="69" t="s">
        <v>1413</v>
      </c>
      <c r="B1344" s="70"/>
      <c r="C1344" s="70"/>
      <c r="D1344" s="71"/>
      <c r="E1344" s="73"/>
      <c r="F1344" s="109" t="s">
        <v>4161</v>
      </c>
      <c r="G1344" s="70"/>
      <c r="H1344" s="74"/>
      <c r="I1344" s="75"/>
      <c r="J1344" s="75"/>
      <c r="K1344" s="74" t="s">
        <v>25613</v>
      </c>
      <c r="L1344" s="78"/>
      <c r="M1344" s="79"/>
      <c r="N1344" s="79"/>
      <c r="O1344" s="80"/>
      <c r="P1344" s="81"/>
      <c r="Q1344" s="81"/>
      <c r="R1344" s="93"/>
      <c r="S1344" s="93"/>
      <c r="T1344" s="93"/>
      <c r="U1344" s="93"/>
      <c r="V1344" s="52"/>
      <c r="W1344" s="52"/>
      <c r="X1344" s="52"/>
      <c r="Y1344" s="52"/>
      <c r="Z1344" s="51"/>
      <c r="AA1344" s="76"/>
      <c r="AB1344" s="76"/>
      <c r="AC1344" s="77"/>
      <c r="AD1344" s="83" t="s">
        <v>17904</v>
      </c>
      <c r="AE1344" s="83">
        <v>1068</v>
      </c>
      <c r="AF1344" s="83">
        <v>408</v>
      </c>
      <c r="AG1344" s="83">
        <v>7152</v>
      </c>
      <c r="AH1344" s="83">
        <v>280</v>
      </c>
      <c r="AI1344" s="83"/>
      <c r="AJ1344" s="83" t="s">
        <v>19439</v>
      </c>
      <c r="AK1344" s="83" t="s">
        <v>20198</v>
      </c>
      <c r="AL1344" s="83"/>
      <c r="AM1344" s="83"/>
      <c r="AN1344" s="85">
        <v>42928.186863425923</v>
      </c>
      <c r="AO1344" s="88" t="s">
        <v>21667</v>
      </c>
      <c r="AP1344" s="83" t="b">
        <v>1</v>
      </c>
      <c r="AQ1344" s="83" t="b">
        <v>0</v>
      </c>
      <c r="AR1344" s="83" t="b">
        <v>0</v>
      </c>
      <c r="AS1344" s="83"/>
      <c r="AT1344" s="83">
        <v>1</v>
      </c>
      <c r="AU1344" s="83"/>
      <c r="AV1344" s="83" t="b">
        <v>0</v>
      </c>
      <c r="AW1344" s="83" t="s">
        <v>22320</v>
      </c>
      <c r="AX1344" s="88" t="s">
        <v>23662</v>
      </c>
      <c r="AY1344" s="83" t="s">
        <v>66</v>
      </c>
      <c r="AZ1344" s="2"/>
      <c r="BA1344" s="3"/>
      <c r="BB1344" s="3"/>
      <c r="BC1344" s="3"/>
      <c r="BD1344" s="3"/>
    </row>
    <row r="1345" spans="1:56" x14ac:dyDescent="0.3">
      <c r="A1345" s="69" t="s">
        <v>1414</v>
      </c>
      <c r="B1345" s="70"/>
      <c r="C1345" s="70"/>
      <c r="D1345" s="71"/>
      <c r="E1345" s="73"/>
      <c r="F1345" s="109" t="s">
        <v>4162</v>
      </c>
      <c r="G1345" s="70"/>
      <c r="H1345" s="74"/>
      <c r="I1345" s="75"/>
      <c r="J1345" s="75"/>
      <c r="K1345" s="74" t="s">
        <v>25614</v>
      </c>
      <c r="L1345" s="78"/>
      <c r="M1345" s="79"/>
      <c r="N1345" s="79"/>
      <c r="O1345" s="80"/>
      <c r="P1345" s="81"/>
      <c r="Q1345" s="81"/>
      <c r="R1345" s="93"/>
      <c r="S1345" s="93"/>
      <c r="T1345" s="93"/>
      <c r="U1345" s="93"/>
      <c r="V1345" s="52"/>
      <c r="W1345" s="52"/>
      <c r="X1345" s="52"/>
      <c r="Y1345" s="52"/>
      <c r="Z1345" s="51"/>
      <c r="AA1345" s="76"/>
      <c r="AB1345" s="76"/>
      <c r="AC1345" s="77"/>
      <c r="AD1345" s="83" t="s">
        <v>17905</v>
      </c>
      <c r="AE1345" s="83">
        <v>88</v>
      </c>
      <c r="AF1345" s="83">
        <v>87</v>
      </c>
      <c r="AG1345" s="83">
        <v>951</v>
      </c>
      <c r="AH1345" s="83">
        <v>3938</v>
      </c>
      <c r="AI1345" s="83"/>
      <c r="AJ1345" s="83"/>
      <c r="AK1345" s="83"/>
      <c r="AL1345" s="83"/>
      <c r="AM1345" s="83"/>
      <c r="AN1345" s="85">
        <v>40627.545057870368</v>
      </c>
      <c r="AO1345" s="88" t="s">
        <v>21668</v>
      </c>
      <c r="AP1345" s="83" t="b">
        <v>0</v>
      </c>
      <c r="AQ1345" s="83" t="b">
        <v>0</v>
      </c>
      <c r="AR1345" s="83" t="b">
        <v>1</v>
      </c>
      <c r="AS1345" s="83"/>
      <c r="AT1345" s="83">
        <v>2</v>
      </c>
      <c r="AU1345" s="88" t="s">
        <v>22169</v>
      </c>
      <c r="AV1345" s="83" t="b">
        <v>0</v>
      </c>
      <c r="AW1345" s="83" t="s">
        <v>22320</v>
      </c>
      <c r="AX1345" s="88" t="s">
        <v>23663</v>
      </c>
      <c r="AY1345" s="83" t="s">
        <v>66</v>
      </c>
      <c r="AZ1345" s="2"/>
      <c r="BA1345" s="3"/>
      <c r="BB1345" s="3"/>
      <c r="BC1345" s="3"/>
      <c r="BD1345" s="3"/>
    </row>
    <row r="1346" spans="1:56" x14ac:dyDescent="0.3">
      <c r="A1346" s="69" t="s">
        <v>1415</v>
      </c>
      <c r="B1346" s="70"/>
      <c r="C1346" s="70"/>
      <c r="D1346" s="71"/>
      <c r="E1346" s="73"/>
      <c r="F1346" s="109" t="s">
        <v>4163</v>
      </c>
      <c r="G1346" s="70"/>
      <c r="H1346" s="74"/>
      <c r="I1346" s="75"/>
      <c r="J1346" s="75"/>
      <c r="K1346" s="74" t="s">
        <v>25615</v>
      </c>
      <c r="L1346" s="78"/>
      <c r="M1346" s="79"/>
      <c r="N1346" s="79"/>
      <c r="O1346" s="80"/>
      <c r="P1346" s="81"/>
      <c r="Q1346" s="81"/>
      <c r="R1346" s="93"/>
      <c r="S1346" s="93"/>
      <c r="T1346" s="93"/>
      <c r="U1346" s="93"/>
      <c r="V1346" s="52"/>
      <c r="W1346" s="52"/>
      <c r="X1346" s="52"/>
      <c r="Y1346" s="52"/>
      <c r="Z1346" s="51"/>
      <c r="AA1346" s="76"/>
      <c r="AB1346" s="76"/>
      <c r="AC1346" s="77"/>
      <c r="AD1346" s="83" t="s">
        <v>17906</v>
      </c>
      <c r="AE1346" s="83">
        <v>678</v>
      </c>
      <c r="AF1346" s="83">
        <v>393</v>
      </c>
      <c r="AG1346" s="83">
        <v>20351</v>
      </c>
      <c r="AH1346" s="83">
        <v>593</v>
      </c>
      <c r="AI1346" s="83"/>
      <c r="AJ1346" s="83" t="s">
        <v>19440</v>
      </c>
      <c r="AK1346" s="83" t="s">
        <v>16552</v>
      </c>
      <c r="AL1346" s="88" t="s">
        <v>20532</v>
      </c>
      <c r="AM1346" s="83"/>
      <c r="AN1346" s="85">
        <v>40828.527303240742</v>
      </c>
      <c r="AO1346" s="88" t="s">
        <v>21669</v>
      </c>
      <c r="AP1346" s="83" t="b">
        <v>1</v>
      </c>
      <c r="AQ1346" s="83" t="b">
        <v>0</v>
      </c>
      <c r="AR1346" s="83" t="b">
        <v>1</v>
      </c>
      <c r="AS1346" s="83"/>
      <c r="AT1346" s="83">
        <v>1</v>
      </c>
      <c r="AU1346" s="88" t="s">
        <v>22157</v>
      </c>
      <c r="AV1346" s="83" t="b">
        <v>0</v>
      </c>
      <c r="AW1346" s="83" t="s">
        <v>22320</v>
      </c>
      <c r="AX1346" s="88" t="s">
        <v>23664</v>
      </c>
      <c r="AY1346" s="83" t="s">
        <v>66</v>
      </c>
      <c r="AZ1346" s="2"/>
      <c r="BA1346" s="3"/>
      <c r="BB1346" s="3"/>
      <c r="BC1346" s="3"/>
      <c r="BD1346" s="3"/>
    </row>
    <row r="1347" spans="1:56" x14ac:dyDescent="0.3">
      <c r="A1347" s="69" t="s">
        <v>1416</v>
      </c>
      <c r="B1347" s="70"/>
      <c r="C1347" s="70"/>
      <c r="D1347" s="71"/>
      <c r="E1347" s="73"/>
      <c r="F1347" s="109" t="s">
        <v>4164</v>
      </c>
      <c r="G1347" s="70"/>
      <c r="H1347" s="74"/>
      <c r="I1347" s="75"/>
      <c r="J1347" s="75"/>
      <c r="K1347" s="74" t="s">
        <v>25616</v>
      </c>
      <c r="L1347" s="78"/>
      <c r="M1347" s="79"/>
      <c r="N1347" s="79"/>
      <c r="O1347" s="80"/>
      <c r="P1347" s="81"/>
      <c r="Q1347" s="81"/>
      <c r="R1347" s="93"/>
      <c r="S1347" s="93"/>
      <c r="T1347" s="93"/>
      <c r="U1347" s="93"/>
      <c r="V1347" s="52"/>
      <c r="W1347" s="52"/>
      <c r="X1347" s="52"/>
      <c r="Y1347" s="52"/>
      <c r="Z1347" s="51"/>
      <c r="AA1347" s="76"/>
      <c r="AB1347" s="76"/>
      <c r="AC1347" s="77"/>
      <c r="AD1347" s="83" t="s">
        <v>17907</v>
      </c>
      <c r="AE1347" s="83">
        <v>701</v>
      </c>
      <c r="AF1347" s="83">
        <v>736</v>
      </c>
      <c r="AG1347" s="83">
        <v>19048</v>
      </c>
      <c r="AH1347" s="83">
        <v>2882</v>
      </c>
      <c r="AI1347" s="83"/>
      <c r="AJ1347" s="83" t="s">
        <v>19441</v>
      </c>
      <c r="AK1347" s="83" t="s">
        <v>20199</v>
      </c>
      <c r="AL1347" s="83"/>
      <c r="AM1347" s="83"/>
      <c r="AN1347" s="85">
        <v>40792.870312500003</v>
      </c>
      <c r="AO1347" s="88" t="s">
        <v>21670</v>
      </c>
      <c r="AP1347" s="83" t="b">
        <v>0</v>
      </c>
      <c r="AQ1347" s="83" t="b">
        <v>0</v>
      </c>
      <c r="AR1347" s="83" t="b">
        <v>1</v>
      </c>
      <c r="AS1347" s="83"/>
      <c r="AT1347" s="83">
        <v>2</v>
      </c>
      <c r="AU1347" s="88" t="s">
        <v>22166</v>
      </c>
      <c r="AV1347" s="83" t="b">
        <v>0</v>
      </c>
      <c r="AW1347" s="83" t="s">
        <v>22320</v>
      </c>
      <c r="AX1347" s="88" t="s">
        <v>23665</v>
      </c>
      <c r="AY1347" s="83" t="s">
        <v>66</v>
      </c>
      <c r="AZ1347" s="2"/>
      <c r="BA1347" s="3"/>
      <c r="BB1347" s="3"/>
      <c r="BC1347" s="3"/>
      <c r="BD1347" s="3"/>
    </row>
    <row r="1348" spans="1:56" x14ac:dyDescent="0.3">
      <c r="A1348" s="69" t="s">
        <v>1417</v>
      </c>
      <c r="B1348" s="70"/>
      <c r="C1348" s="70"/>
      <c r="D1348" s="71"/>
      <c r="E1348" s="73"/>
      <c r="F1348" s="109" t="s">
        <v>4165</v>
      </c>
      <c r="G1348" s="70"/>
      <c r="H1348" s="74"/>
      <c r="I1348" s="75"/>
      <c r="J1348" s="75"/>
      <c r="K1348" s="74" t="s">
        <v>25617</v>
      </c>
      <c r="L1348" s="78"/>
      <c r="M1348" s="79"/>
      <c r="N1348" s="79"/>
      <c r="O1348" s="80"/>
      <c r="P1348" s="81"/>
      <c r="Q1348" s="81"/>
      <c r="R1348" s="93"/>
      <c r="S1348" s="93"/>
      <c r="T1348" s="93"/>
      <c r="U1348" s="93"/>
      <c r="V1348" s="52"/>
      <c r="W1348" s="52"/>
      <c r="X1348" s="52"/>
      <c r="Y1348" s="52"/>
      <c r="Z1348" s="51"/>
      <c r="AA1348" s="76"/>
      <c r="AB1348" s="76"/>
      <c r="AC1348" s="77"/>
      <c r="AD1348" s="83" t="s">
        <v>17908</v>
      </c>
      <c r="AE1348" s="83">
        <v>232</v>
      </c>
      <c r="AF1348" s="83">
        <v>42</v>
      </c>
      <c r="AG1348" s="83">
        <v>2582</v>
      </c>
      <c r="AH1348" s="83">
        <v>322</v>
      </c>
      <c r="AI1348" s="83"/>
      <c r="AJ1348" s="83" t="s">
        <v>19442</v>
      </c>
      <c r="AK1348" s="83" t="s">
        <v>19901</v>
      </c>
      <c r="AL1348" s="83"/>
      <c r="AM1348" s="83"/>
      <c r="AN1348" s="85">
        <v>43709.525601851848</v>
      </c>
      <c r="AO1348" s="88" t="s">
        <v>21671</v>
      </c>
      <c r="AP1348" s="83" t="b">
        <v>1</v>
      </c>
      <c r="AQ1348" s="83" t="b">
        <v>0</v>
      </c>
      <c r="AR1348" s="83" t="b">
        <v>0</v>
      </c>
      <c r="AS1348" s="83"/>
      <c r="AT1348" s="83">
        <v>0</v>
      </c>
      <c r="AU1348" s="83"/>
      <c r="AV1348" s="83" t="b">
        <v>0</v>
      </c>
      <c r="AW1348" s="83" t="s">
        <v>22320</v>
      </c>
      <c r="AX1348" s="88" t="s">
        <v>23666</v>
      </c>
      <c r="AY1348" s="83" t="s">
        <v>66</v>
      </c>
      <c r="AZ1348" s="2"/>
      <c r="BA1348" s="3"/>
      <c r="BB1348" s="3"/>
      <c r="BC1348" s="3"/>
      <c r="BD1348" s="3"/>
    </row>
    <row r="1349" spans="1:56" x14ac:dyDescent="0.3">
      <c r="A1349" s="69" t="s">
        <v>1418</v>
      </c>
      <c r="B1349" s="70"/>
      <c r="C1349" s="70"/>
      <c r="D1349" s="71"/>
      <c r="E1349" s="73"/>
      <c r="F1349" s="109" t="s">
        <v>4166</v>
      </c>
      <c r="G1349" s="70"/>
      <c r="H1349" s="74"/>
      <c r="I1349" s="75"/>
      <c r="J1349" s="75"/>
      <c r="K1349" s="74" t="s">
        <v>25618</v>
      </c>
      <c r="L1349" s="78"/>
      <c r="M1349" s="79"/>
      <c r="N1349" s="79"/>
      <c r="O1349" s="80"/>
      <c r="P1349" s="81"/>
      <c r="Q1349" s="81"/>
      <c r="R1349" s="93"/>
      <c r="S1349" s="93"/>
      <c r="T1349" s="93"/>
      <c r="U1349" s="93"/>
      <c r="V1349" s="52"/>
      <c r="W1349" s="52"/>
      <c r="X1349" s="52"/>
      <c r="Y1349" s="52"/>
      <c r="Z1349" s="51"/>
      <c r="AA1349" s="76"/>
      <c r="AB1349" s="76"/>
      <c r="AC1349" s="77"/>
      <c r="AD1349" s="83" t="s">
        <v>17909</v>
      </c>
      <c r="AE1349" s="83">
        <v>1069</v>
      </c>
      <c r="AF1349" s="83">
        <v>391</v>
      </c>
      <c r="AG1349" s="83">
        <v>193</v>
      </c>
      <c r="AH1349" s="83">
        <v>649</v>
      </c>
      <c r="AI1349" s="83"/>
      <c r="AJ1349" s="83" t="s">
        <v>19443</v>
      </c>
      <c r="AK1349" s="83" t="s">
        <v>20200</v>
      </c>
      <c r="AL1349" s="88" t="s">
        <v>20533</v>
      </c>
      <c r="AM1349" s="83"/>
      <c r="AN1349" s="85">
        <v>42489.969386574077</v>
      </c>
      <c r="AO1349" s="88" t="s">
        <v>21672</v>
      </c>
      <c r="AP1349" s="83" t="b">
        <v>1</v>
      </c>
      <c r="AQ1349" s="83" t="b">
        <v>0</v>
      </c>
      <c r="AR1349" s="83" t="b">
        <v>1</v>
      </c>
      <c r="AS1349" s="83"/>
      <c r="AT1349" s="83">
        <v>0</v>
      </c>
      <c r="AU1349" s="83"/>
      <c r="AV1349" s="83" t="b">
        <v>0</v>
      </c>
      <c r="AW1349" s="83" t="s">
        <v>22320</v>
      </c>
      <c r="AX1349" s="88" t="s">
        <v>23667</v>
      </c>
      <c r="AY1349" s="83" t="s">
        <v>66</v>
      </c>
      <c r="AZ1349" s="2"/>
      <c r="BA1349" s="3"/>
      <c r="BB1349" s="3"/>
      <c r="BC1349" s="3"/>
      <c r="BD1349" s="3"/>
    </row>
    <row r="1350" spans="1:56" x14ac:dyDescent="0.3">
      <c r="A1350" s="69" t="s">
        <v>1419</v>
      </c>
      <c r="B1350" s="70"/>
      <c r="C1350" s="70"/>
      <c r="D1350" s="71"/>
      <c r="E1350" s="73"/>
      <c r="F1350" s="109" t="s">
        <v>4167</v>
      </c>
      <c r="G1350" s="70"/>
      <c r="H1350" s="74"/>
      <c r="I1350" s="75"/>
      <c r="J1350" s="75"/>
      <c r="K1350" s="74" t="s">
        <v>25619</v>
      </c>
      <c r="L1350" s="78"/>
      <c r="M1350" s="79"/>
      <c r="N1350" s="79"/>
      <c r="O1350" s="80"/>
      <c r="P1350" s="81"/>
      <c r="Q1350" s="81"/>
      <c r="R1350" s="93"/>
      <c r="S1350" s="93"/>
      <c r="T1350" s="93"/>
      <c r="U1350" s="93"/>
      <c r="V1350" s="52"/>
      <c r="W1350" s="52"/>
      <c r="X1350" s="52"/>
      <c r="Y1350" s="52"/>
      <c r="Z1350" s="51"/>
      <c r="AA1350" s="76"/>
      <c r="AB1350" s="76"/>
      <c r="AC1350" s="77"/>
      <c r="AD1350" s="83" t="s">
        <v>17910</v>
      </c>
      <c r="AE1350" s="83">
        <v>415</v>
      </c>
      <c r="AF1350" s="83">
        <v>287</v>
      </c>
      <c r="AG1350" s="83">
        <v>8971</v>
      </c>
      <c r="AH1350" s="83">
        <v>8495</v>
      </c>
      <c r="AI1350" s="83"/>
      <c r="AJ1350" s="83" t="s">
        <v>19444</v>
      </c>
      <c r="AK1350" s="83"/>
      <c r="AL1350" s="83"/>
      <c r="AM1350" s="83"/>
      <c r="AN1350" s="85">
        <v>43734.225138888891</v>
      </c>
      <c r="AO1350" s="88" t="s">
        <v>21673</v>
      </c>
      <c r="AP1350" s="83" t="b">
        <v>1</v>
      </c>
      <c r="AQ1350" s="83" t="b">
        <v>0</v>
      </c>
      <c r="AR1350" s="83" t="b">
        <v>0</v>
      </c>
      <c r="AS1350" s="83"/>
      <c r="AT1350" s="83">
        <v>0</v>
      </c>
      <c r="AU1350" s="83"/>
      <c r="AV1350" s="83" t="b">
        <v>0</v>
      </c>
      <c r="AW1350" s="83" t="s">
        <v>22320</v>
      </c>
      <c r="AX1350" s="88" t="s">
        <v>23668</v>
      </c>
      <c r="AY1350" s="83" t="s">
        <v>66</v>
      </c>
      <c r="AZ1350" s="2"/>
      <c r="BA1350" s="3"/>
      <c r="BB1350" s="3"/>
      <c r="BC1350" s="3"/>
      <c r="BD1350" s="3"/>
    </row>
    <row r="1351" spans="1:56" x14ac:dyDescent="0.3">
      <c r="A1351" s="69" t="s">
        <v>1420</v>
      </c>
      <c r="B1351" s="70"/>
      <c r="C1351" s="70"/>
      <c r="D1351" s="71"/>
      <c r="E1351" s="73"/>
      <c r="F1351" s="109" t="s">
        <v>4168</v>
      </c>
      <c r="G1351" s="70"/>
      <c r="H1351" s="74"/>
      <c r="I1351" s="75"/>
      <c r="J1351" s="75"/>
      <c r="K1351" s="74" t="s">
        <v>25620</v>
      </c>
      <c r="L1351" s="78"/>
      <c r="M1351" s="79"/>
      <c r="N1351" s="79"/>
      <c r="O1351" s="80"/>
      <c r="P1351" s="81"/>
      <c r="Q1351" s="81"/>
      <c r="R1351" s="93"/>
      <c r="S1351" s="93"/>
      <c r="T1351" s="93"/>
      <c r="U1351" s="93"/>
      <c r="V1351" s="52"/>
      <c r="W1351" s="52"/>
      <c r="X1351" s="52"/>
      <c r="Y1351" s="52"/>
      <c r="Z1351" s="51"/>
      <c r="AA1351" s="76"/>
      <c r="AB1351" s="76"/>
      <c r="AC1351" s="77"/>
      <c r="AD1351" s="83" t="s">
        <v>17911</v>
      </c>
      <c r="AE1351" s="83">
        <v>48</v>
      </c>
      <c r="AF1351" s="83">
        <v>168</v>
      </c>
      <c r="AG1351" s="83">
        <v>2240</v>
      </c>
      <c r="AH1351" s="83">
        <v>1142</v>
      </c>
      <c r="AI1351" s="83"/>
      <c r="AJ1351" s="83" t="s">
        <v>19445</v>
      </c>
      <c r="AK1351" s="83" t="s">
        <v>16552</v>
      </c>
      <c r="AL1351" s="83"/>
      <c r="AM1351" s="83"/>
      <c r="AN1351" s="85">
        <v>40805.619467592594</v>
      </c>
      <c r="AO1351" s="88" t="s">
        <v>21674</v>
      </c>
      <c r="AP1351" s="83" t="b">
        <v>0</v>
      </c>
      <c r="AQ1351" s="83" t="b">
        <v>0</v>
      </c>
      <c r="AR1351" s="83" t="b">
        <v>1</v>
      </c>
      <c r="AS1351" s="83"/>
      <c r="AT1351" s="83">
        <v>0</v>
      </c>
      <c r="AU1351" s="88" t="s">
        <v>22174</v>
      </c>
      <c r="AV1351" s="83" t="b">
        <v>0</v>
      </c>
      <c r="AW1351" s="83" t="s">
        <v>22320</v>
      </c>
      <c r="AX1351" s="88" t="s">
        <v>23669</v>
      </c>
      <c r="AY1351" s="83" t="s">
        <v>66</v>
      </c>
      <c r="AZ1351" s="2"/>
      <c r="BA1351" s="3"/>
      <c r="BB1351" s="3"/>
      <c r="BC1351" s="3"/>
      <c r="BD1351" s="3"/>
    </row>
    <row r="1352" spans="1:56" x14ac:dyDescent="0.3">
      <c r="A1352" s="69" t="s">
        <v>1421</v>
      </c>
      <c r="B1352" s="70"/>
      <c r="C1352" s="70"/>
      <c r="D1352" s="71"/>
      <c r="E1352" s="73"/>
      <c r="F1352" s="109" t="s">
        <v>4169</v>
      </c>
      <c r="G1352" s="70"/>
      <c r="H1352" s="74"/>
      <c r="I1352" s="75"/>
      <c r="J1352" s="75"/>
      <c r="K1352" s="74" t="s">
        <v>25621</v>
      </c>
      <c r="L1352" s="78"/>
      <c r="M1352" s="79"/>
      <c r="N1352" s="79"/>
      <c r="O1352" s="80"/>
      <c r="P1352" s="81"/>
      <c r="Q1352" s="81"/>
      <c r="R1352" s="93"/>
      <c r="S1352" s="93"/>
      <c r="T1352" s="93"/>
      <c r="U1352" s="93"/>
      <c r="V1352" s="52"/>
      <c r="W1352" s="52"/>
      <c r="X1352" s="52"/>
      <c r="Y1352" s="52"/>
      <c r="Z1352" s="51"/>
      <c r="AA1352" s="76"/>
      <c r="AB1352" s="76"/>
      <c r="AC1352" s="77"/>
      <c r="AD1352" s="83" t="s">
        <v>17912</v>
      </c>
      <c r="AE1352" s="83">
        <v>595</v>
      </c>
      <c r="AF1352" s="83">
        <v>52</v>
      </c>
      <c r="AG1352" s="83">
        <v>979</v>
      </c>
      <c r="AH1352" s="83">
        <v>470</v>
      </c>
      <c r="AI1352" s="83"/>
      <c r="AJ1352" s="83"/>
      <c r="AK1352" s="83" t="s">
        <v>16561</v>
      </c>
      <c r="AL1352" s="83"/>
      <c r="AM1352" s="83"/>
      <c r="AN1352" s="85">
        <v>42893.433136574073</v>
      </c>
      <c r="AO1352" s="83"/>
      <c r="AP1352" s="83" t="b">
        <v>1</v>
      </c>
      <c r="AQ1352" s="83" t="b">
        <v>0</v>
      </c>
      <c r="AR1352" s="83" t="b">
        <v>0</v>
      </c>
      <c r="AS1352" s="83"/>
      <c r="AT1352" s="83">
        <v>0</v>
      </c>
      <c r="AU1352" s="83"/>
      <c r="AV1352" s="83" t="b">
        <v>0</v>
      </c>
      <c r="AW1352" s="83" t="s">
        <v>22320</v>
      </c>
      <c r="AX1352" s="88" t="s">
        <v>23670</v>
      </c>
      <c r="AY1352" s="83" t="s">
        <v>66</v>
      </c>
      <c r="AZ1352" s="2"/>
      <c r="BA1352" s="3"/>
      <c r="BB1352" s="3"/>
      <c r="BC1352" s="3"/>
      <c r="BD1352" s="3"/>
    </row>
    <row r="1353" spans="1:56" x14ac:dyDescent="0.3">
      <c r="A1353" s="69" t="s">
        <v>1423</v>
      </c>
      <c r="B1353" s="70"/>
      <c r="C1353" s="70"/>
      <c r="D1353" s="71"/>
      <c r="E1353" s="73"/>
      <c r="F1353" s="109" t="s">
        <v>4171</v>
      </c>
      <c r="G1353" s="70"/>
      <c r="H1353" s="74"/>
      <c r="I1353" s="75"/>
      <c r="J1353" s="75"/>
      <c r="K1353" s="74" t="s">
        <v>25622</v>
      </c>
      <c r="L1353" s="78"/>
      <c r="M1353" s="79"/>
      <c r="N1353" s="79"/>
      <c r="O1353" s="80"/>
      <c r="P1353" s="81"/>
      <c r="Q1353" s="81"/>
      <c r="R1353" s="93"/>
      <c r="S1353" s="93"/>
      <c r="T1353" s="93"/>
      <c r="U1353" s="93"/>
      <c r="V1353" s="52"/>
      <c r="W1353" s="52"/>
      <c r="X1353" s="52"/>
      <c r="Y1353" s="52"/>
      <c r="Z1353" s="51"/>
      <c r="AA1353" s="76"/>
      <c r="AB1353" s="76"/>
      <c r="AC1353" s="77"/>
      <c r="AD1353" s="83" t="s">
        <v>17913</v>
      </c>
      <c r="AE1353" s="83">
        <v>36</v>
      </c>
      <c r="AF1353" s="83">
        <v>59</v>
      </c>
      <c r="AG1353" s="83">
        <v>3999</v>
      </c>
      <c r="AH1353" s="83">
        <v>6266</v>
      </c>
      <c r="AI1353" s="83"/>
      <c r="AJ1353" s="83"/>
      <c r="AK1353" s="83"/>
      <c r="AL1353" s="83"/>
      <c r="AM1353" s="83"/>
      <c r="AN1353" s="85">
        <v>43511.83803240741</v>
      </c>
      <c r="AO1353" s="83"/>
      <c r="AP1353" s="83" t="b">
        <v>1</v>
      </c>
      <c r="AQ1353" s="83" t="b">
        <v>0</v>
      </c>
      <c r="AR1353" s="83" t="b">
        <v>0</v>
      </c>
      <c r="AS1353" s="83"/>
      <c r="AT1353" s="83">
        <v>0</v>
      </c>
      <c r="AU1353" s="83"/>
      <c r="AV1353" s="83" t="b">
        <v>0</v>
      </c>
      <c r="AW1353" s="83" t="s">
        <v>22320</v>
      </c>
      <c r="AX1353" s="88" t="s">
        <v>23671</v>
      </c>
      <c r="AY1353" s="83" t="s">
        <v>66</v>
      </c>
      <c r="AZ1353" s="2"/>
      <c r="BA1353" s="3"/>
      <c r="BB1353" s="3"/>
      <c r="BC1353" s="3"/>
      <c r="BD1353" s="3"/>
    </row>
    <row r="1354" spans="1:56" x14ac:dyDescent="0.3">
      <c r="A1354" s="69" t="s">
        <v>2017</v>
      </c>
      <c r="B1354" s="70"/>
      <c r="C1354" s="70"/>
      <c r="D1354" s="71"/>
      <c r="E1354" s="73"/>
      <c r="F1354" s="109" t="s">
        <v>4708</v>
      </c>
      <c r="G1354" s="70"/>
      <c r="H1354" s="74"/>
      <c r="I1354" s="75"/>
      <c r="J1354" s="75"/>
      <c r="K1354" s="74" t="s">
        <v>25623</v>
      </c>
      <c r="L1354" s="78"/>
      <c r="M1354" s="79"/>
      <c r="N1354" s="79"/>
      <c r="O1354" s="80"/>
      <c r="P1354" s="81"/>
      <c r="Q1354" s="81"/>
      <c r="R1354" s="93"/>
      <c r="S1354" s="93"/>
      <c r="T1354" s="93"/>
      <c r="U1354" s="93"/>
      <c r="V1354" s="52"/>
      <c r="W1354" s="52"/>
      <c r="X1354" s="52"/>
      <c r="Y1354" s="52"/>
      <c r="Z1354" s="51"/>
      <c r="AA1354" s="76"/>
      <c r="AB1354" s="76"/>
      <c r="AC1354" s="77"/>
      <c r="AD1354" s="83" t="s">
        <v>17914</v>
      </c>
      <c r="AE1354" s="83">
        <v>301</v>
      </c>
      <c r="AF1354" s="83">
        <v>133</v>
      </c>
      <c r="AG1354" s="83">
        <v>397</v>
      </c>
      <c r="AH1354" s="83">
        <v>100</v>
      </c>
      <c r="AI1354" s="83"/>
      <c r="AJ1354" s="83"/>
      <c r="AK1354" s="83" t="s">
        <v>16552</v>
      </c>
      <c r="AL1354" s="88" t="s">
        <v>20534</v>
      </c>
      <c r="AM1354" s="83"/>
      <c r="AN1354" s="85">
        <v>40793.086446759262</v>
      </c>
      <c r="AO1354" s="88" t="s">
        <v>21675</v>
      </c>
      <c r="AP1354" s="83" t="b">
        <v>0</v>
      </c>
      <c r="AQ1354" s="83" t="b">
        <v>0</v>
      </c>
      <c r="AR1354" s="83" t="b">
        <v>1</v>
      </c>
      <c r="AS1354" s="83"/>
      <c r="AT1354" s="83">
        <v>1</v>
      </c>
      <c r="AU1354" s="88" t="s">
        <v>22163</v>
      </c>
      <c r="AV1354" s="83" t="b">
        <v>0</v>
      </c>
      <c r="AW1354" s="83" t="s">
        <v>22320</v>
      </c>
      <c r="AX1354" s="88" t="s">
        <v>23672</v>
      </c>
      <c r="AY1354" s="83" t="s">
        <v>66</v>
      </c>
      <c r="AZ1354" s="2"/>
      <c r="BA1354" s="3"/>
      <c r="BB1354" s="3"/>
      <c r="BC1354" s="3"/>
      <c r="BD1354" s="3"/>
    </row>
    <row r="1355" spans="1:56" x14ac:dyDescent="0.3">
      <c r="A1355" s="69" t="s">
        <v>1424</v>
      </c>
      <c r="B1355" s="70"/>
      <c r="C1355" s="70"/>
      <c r="D1355" s="71"/>
      <c r="E1355" s="73"/>
      <c r="F1355" s="109" t="s">
        <v>4172</v>
      </c>
      <c r="G1355" s="70"/>
      <c r="H1355" s="74"/>
      <c r="I1355" s="75"/>
      <c r="J1355" s="75"/>
      <c r="K1355" s="74" t="s">
        <v>25624</v>
      </c>
      <c r="L1355" s="78"/>
      <c r="M1355" s="79"/>
      <c r="N1355" s="79"/>
      <c r="O1355" s="80"/>
      <c r="P1355" s="81"/>
      <c r="Q1355" s="81"/>
      <c r="R1355" s="93"/>
      <c r="S1355" s="93"/>
      <c r="T1355" s="93"/>
      <c r="U1355" s="93"/>
      <c r="V1355" s="52"/>
      <c r="W1355" s="52"/>
      <c r="X1355" s="52"/>
      <c r="Y1355" s="52"/>
      <c r="Z1355" s="51"/>
      <c r="AA1355" s="76"/>
      <c r="AB1355" s="76"/>
      <c r="AC1355" s="77"/>
      <c r="AD1355" s="83" t="s">
        <v>17915</v>
      </c>
      <c r="AE1355" s="83">
        <v>984</v>
      </c>
      <c r="AF1355" s="83">
        <v>272</v>
      </c>
      <c r="AG1355" s="83">
        <v>10933</v>
      </c>
      <c r="AH1355" s="83">
        <v>11292</v>
      </c>
      <c r="AI1355" s="83"/>
      <c r="AJ1355" s="83" t="s">
        <v>19446</v>
      </c>
      <c r="AK1355" s="83" t="s">
        <v>20201</v>
      </c>
      <c r="AL1355" s="83"/>
      <c r="AM1355" s="83"/>
      <c r="AN1355" s="85">
        <v>43440.372210648151</v>
      </c>
      <c r="AO1355" s="88" t="s">
        <v>21676</v>
      </c>
      <c r="AP1355" s="83" t="b">
        <v>1</v>
      </c>
      <c r="AQ1355" s="83" t="b">
        <v>0</v>
      </c>
      <c r="AR1355" s="83" t="b">
        <v>0</v>
      </c>
      <c r="AS1355" s="83"/>
      <c r="AT1355" s="83">
        <v>0</v>
      </c>
      <c r="AU1355" s="83"/>
      <c r="AV1355" s="83" t="b">
        <v>0</v>
      </c>
      <c r="AW1355" s="83" t="s">
        <v>22320</v>
      </c>
      <c r="AX1355" s="88" t="s">
        <v>23673</v>
      </c>
      <c r="AY1355" s="83" t="s">
        <v>66</v>
      </c>
      <c r="AZ1355" s="2"/>
      <c r="BA1355" s="3"/>
      <c r="BB1355" s="3"/>
      <c r="BC1355" s="3"/>
      <c r="BD1355" s="3"/>
    </row>
    <row r="1356" spans="1:56" x14ac:dyDescent="0.3">
      <c r="A1356" s="69" t="s">
        <v>1425</v>
      </c>
      <c r="B1356" s="70"/>
      <c r="C1356" s="70"/>
      <c r="D1356" s="71"/>
      <c r="E1356" s="73"/>
      <c r="F1356" s="109" t="s">
        <v>4173</v>
      </c>
      <c r="G1356" s="70"/>
      <c r="H1356" s="74"/>
      <c r="I1356" s="75"/>
      <c r="J1356" s="75"/>
      <c r="K1356" s="74" t="s">
        <v>25625</v>
      </c>
      <c r="L1356" s="78"/>
      <c r="M1356" s="79"/>
      <c r="N1356" s="79"/>
      <c r="O1356" s="80"/>
      <c r="P1356" s="81"/>
      <c r="Q1356" s="81"/>
      <c r="R1356" s="93"/>
      <c r="S1356" s="93"/>
      <c r="T1356" s="93"/>
      <c r="U1356" s="93"/>
      <c r="V1356" s="52"/>
      <c r="W1356" s="52"/>
      <c r="X1356" s="52"/>
      <c r="Y1356" s="52"/>
      <c r="Z1356" s="51"/>
      <c r="AA1356" s="76"/>
      <c r="AB1356" s="76"/>
      <c r="AC1356" s="77"/>
      <c r="AD1356" s="83" t="s">
        <v>17916</v>
      </c>
      <c r="AE1356" s="83">
        <v>221</v>
      </c>
      <c r="AF1356" s="83">
        <v>144</v>
      </c>
      <c r="AG1356" s="83">
        <v>2696</v>
      </c>
      <c r="AH1356" s="83">
        <v>3245</v>
      </c>
      <c r="AI1356" s="83"/>
      <c r="AJ1356" s="83" t="s">
        <v>19447</v>
      </c>
      <c r="AK1356" s="83" t="s">
        <v>16552</v>
      </c>
      <c r="AL1356" s="83"/>
      <c r="AM1356" s="83"/>
      <c r="AN1356" s="85">
        <v>43069.610706018517</v>
      </c>
      <c r="AO1356" s="88" t="s">
        <v>21677</v>
      </c>
      <c r="AP1356" s="83" t="b">
        <v>1</v>
      </c>
      <c r="AQ1356" s="83" t="b">
        <v>0</v>
      </c>
      <c r="AR1356" s="83" t="b">
        <v>0</v>
      </c>
      <c r="AS1356" s="83"/>
      <c r="AT1356" s="83">
        <v>0</v>
      </c>
      <c r="AU1356" s="83"/>
      <c r="AV1356" s="83" t="b">
        <v>0</v>
      </c>
      <c r="AW1356" s="83" t="s">
        <v>22320</v>
      </c>
      <c r="AX1356" s="88" t="s">
        <v>23674</v>
      </c>
      <c r="AY1356" s="83" t="s">
        <v>66</v>
      </c>
      <c r="AZ1356" s="2"/>
      <c r="BA1356" s="3"/>
      <c r="BB1356" s="3"/>
      <c r="BC1356" s="3"/>
      <c r="BD1356" s="3"/>
    </row>
    <row r="1357" spans="1:56" x14ac:dyDescent="0.3">
      <c r="A1357" s="69" t="s">
        <v>1427</v>
      </c>
      <c r="B1357" s="70"/>
      <c r="C1357" s="70"/>
      <c r="D1357" s="71"/>
      <c r="E1357" s="73"/>
      <c r="F1357" s="109" t="s">
        <v>4174</v>
      </c>
      <c r="G1357" s="70"/>
      <c r="H1357" s="74"/>
      <c r="I1357" s="75"/>
      <c r="J1357" s="75"/>
      <c r="K1357" s="74" t="s">
        <v>25626</v>
      </c>
      <c r="L1357" s="78"/>
      <c r="M1357" s="79"/>
      <c r="N1357" s="79"/>
      <c r="O1357" s="80"/>
      <c r="P1357" s="81"/>
      <c r="Q1357" s="81"/>
      <c r="R1357" s="93"/>
      <c r="S1357" s="93"/>
      <c r="T1357" s="93"/>
      <c r="U1357" s="93"/>
      <c r="V1357" s="52"/>
      <c r="W1357" s="52"/>
      <c r="X1357" s="52"/>
      <c r="Y1357" s="52"/>
      <c r="Z1357" s="51"/>
      <c r="AA1357" s="76"/>
      <c r="AB1357" s="76"/>
      <c r="AC1357" s="77"/>
      <c r="AD1357" s="83" t="s">
        <v>17368</v>
      </c>
      <c r="AE1357" s="83">
        <v>78</v>
      </c>
      <c r="AF1357" s="83">
        <v>229</v>
      </c>
      <c r="AG1357" s="83">
        <v>3727</v>
      </c>
      <c r="AH1357" s="83">
        <v>93</v>
      </c>
      <c r="AI1357" s="83"/>
      <c r="AJ1357" s="83" t="s">
        <v>19448</v>
      </c>
      <c r="AK1357" s="83" t="s">
        <v>16552</v>
      </c>
      <c r="AL1357" s="83"/>
      <c r="AM1357" s="83"/>
      <c r="AN1357" s="85">
        <v>41125.084826388891</v>
      </c>
      <c r="AO1357" s="88" t="s">
        <v>21678</v>
      </c>
      <c r="AP1357" s="83" t="b">
        <v>1</v>
      </c>
      <c r="AQ1357" s="83" t="b">
        <v>0</v>
      </c>
      <c r="AR1357" s="83" t="b">
        <v>1</v>
      </c>
      <c r="AS1357" s="83"/>
      <c r="AT1357" s="83">
        <v>3</v>
      </c>
      <c r="AU1357" s="88" t="s">
        <v>22157</v>
      </c>
      <c r="AV1357" s="83" t="b">
        <v>0</v>
      </c>
      <c r="AW1357" s="83" t="s">
        <v>22320</v>
      </c>
      <c r="AX1357" s="88" t="s">
        <v>23675</v>
      </c>
      <c r="AY1357" s="83" t="s">
        <v>66</v>
      </c>
      <c r="AZ1357" s="2"/>
      <c r="BA1357" s="3"/>
      <c r="BB1357" s="3"/>
      <c r="BC1357" s="3"/>
      <c r="BD1357" s="3"/>
    </row>
    <row r="1358" spans="1:56" x14ac:dyDescent="0.3">
      <c r="A1358" s="69" t="s">
        <v>1428</v>
      </c>
      <c r="B1358" s="70"/>
      <c r="C1358" s="70"/>
      <c r="D1358" s="71"/>
      <c r="E1358" s="73"/>
      <c r="F1358" s="109" t="s">
        <v>4175</v>
      </c>
      <c r="G1358" s="70"/>
      <c r="H1358" s="74"/>
      <c r="I1358" s="75"/>
      <c r="J1358" s="75"/>
      <c r="K1358" s="74" t="s">
        <v>25627</v>
      </c>
      <c r="L1358" s="78"/>
      <c r="M1358" s="79"/>
      <c r="N1358" s="79"/>
      <c r="O1358" s="80"/>
      <c r="P1358" s="81"/>
      <c r="Q1358" s="81"/>
      <c r="R1358" s="93"/>
      <c r="S1358" s="93"/>
      <c r="T1358" s="93"/>
      <c r="U1358" s="93"/>
      <c r="V1358" s="52"/>
      <c r="W1358" s="52"/>
      <c r="X1358" s="52"/>
      <c r="Y1358" s="52"/>
      <c r="Z1358" s="51"/>
      <c r="AA1358" s="76"/>
      <c r="AB1358" s="76"/>
      <c r="AC1358" s="77"/>
      <c r="AD1358" s="83" t="s">
        <v>1428</v>
      </c>
      <c r="AE1358" s="83">
        <v>202</v>
      </c>
      <c r="AF1358" s="83">
        <v>27</v>
      </c>
      <c r="AG1358" s="83">
        <v>139</v>
      </c>
      <c r="AH1358" s="83">
        <v>1515</v>
      </c>
      <c r="AI1358" s="83"/>
      <c r="AJ1358" s="83"/>
      <c r="AK1358" s="83" t="s">
        <v>16577</v>
      </c>
      <c r="AL1358" s="83"/>
      <c r="AM1358" s="83"/>
      <c r="AN1358" s="85">
        <v>40531.150902777779</v>
      </c>
      <c r="AO1358" s="83"/>
      <c r="AP1358" s="83" t="b">
        <v>1</v>
      </c>
      <c r="AQ1358" s="83" t="b">
        <v>0</v>
      </c>
      <c r="AR1358" s="83" t="b">
        <v>1</v>
      </c>
      <c r="AS1358" s="83"/>
      <c r="AT1358" s="83">
        <v>0</v>
      </c>
      <c r="AU1358" s="88" t="s">
        <v>22157</v>
      </c>
      <c r="AV1358" s="83" t="b">
        <v>0</v>
      </c>
      <c r="AW1358" s="83" t="s">
        <v>22320</v>
      </c>
      <c r="AX1358" s="88" t="s">
        <v>23676</v>
      </c>
      <c r="AY1358" s="83" t="s">
        <v>66</v>
      </c>
      <c r="AZ1358" s="2"/>
      <c r="BA1358" s="3"/>
      <c r="BB1358" s="3"/>
      <c r="BC1358" s="3"/>
      <c r="BD1358" s="3"/>
    </row>
    <row r="1359" spans="1:56" x14ac:dyDescent="0.3">
      <c r="A1359" s="69" t="s">
        <v>1429</v>
      </c>
      <c r="B1359" s="70"/>
      <c r="C1359" s="70"/>
      <c r="D1359" s="71"/>
      <c r="E1359" s="73"/>
      <c r="F1359" s="109" t="s">
        <v>4176</v>
      </c>
      <c r="G1359" s="70"/>
      <c r="H1359" s="74"/>
      <c r="I1359" s="75"/>
      <c r="J1359" s="75"/>
      <c r="K1359" s="74" t="s">
        <v>25628</v>
      </c>
      <c r="L1359" s="78"/>
      <c r="M1359" s="79"/>
      <c r="N1359" s="79"/>
      <c r="O1359" s="80"/>
      <c r="P1359" s="81"/>
      <c r="Q1359" s="81"/>
      <c r="R1359" s="93"/>
      <c r="S1359" s="93"/>
      <c r="T1359" s="93"/>
      <c r="U1359" s="93"/>
      <c r="V1359" s="52"/>
      <c r="W1359" s="52"/>
      <c r="X1359" s="52"/>
      <c r="Y1359" s="52"/>
      <c r="Z1359" s="51"/>
      <c r="AA1359" s="76"/>
      <c r="AB1359" s="76"/>
      <c r="AC1359" s="77"/>
      <c r="AD1359" s="83" t="s">
        <v>17917</v>
      </c>
      <c r="AE1359" s="83">
        <v>89</v>
      </c>
      <c r="AF1359" s="83">
        <v>204</v>
      </c>
      <c r="AG1359" s="83">
        <v>4826</v>
      </c>
      <c r="AH1359" s="83">
        <v>2931</v>
      </c>
      <c r="AI1359" s="83"/>
      <c r="AJ1359" s="83" t="s">
        <v>19449</v>
      </c>
      <c r="AK1359" s="83" t="s">
        <v>16552</v>
      </c>
      <c r="AL1359" s="88" t="s">
        <v>20535</v>
      </c>
      <c r="AM1359" s="83"/>
      <c r="AN1359" s="85">
        <v>41101.809050925927</v>
      </c>
      <c r="AO1359" s="88" t="s">
        <v>21679</v>
      </c>
      <c r="AP1359" s="83" t="b">
        <v>0</v>
      </c>
      <c r="AQ1359" s="83" t="b">
        <v>0</v>
      </c>
      <c r="AR1359" s="83" t="b">
        <v>1</v>
      </c>
      <c r="AS1359" s="83"/>
      <c r="AT1359" s="83">
        <v>0</v>
      </c>
      <c r="AU1359" s="88" t="s">
        <v>22168</v>
      </c>
      <c r="AV1359" s="83" t="b">
        <v>0</v>
      </c>
      <c r="AW1359" s="83" t="s">
        <v>22320</v>
      </c>
      <c r="AX1359" s="88" t="s">
        <v>23677</v>
      </c>
      <c r="AY1359" s="83" t="s">
        <v>66</v>
      </c>
      <c r="AZ1359" s="2"/>
      <c r="BA1359" s="3"/>
      <c r="BB1359" s="3"/>
      <c r="BC1359" s="3"/>
      <c r="BD1359" s="3"/>
    </row>
    <row r="1360" spans="1:56" x14ac:dyDescent="0.3">
      <c r="A1360" s="69" t="s">
        <v>1430</v>
      </c>
      <c r="B1360" s="70"/>
      <c r="C1360" s="70"/>
      <c r="D1360" s="71"/>
      <c r="E1360" s="73"/>
      <c r="F1360" s="109" t="s">
        <v>4177</v>
      </c>
      <c r="G1360" s="70"/>
      <c r="H1360" s="74"/>
      <c r="I1360" s="75"/>
      <c r="J1360" s="75"/>
      <c r="K1360" s="74" t="s">
        <v>25629</v>
      </c>
      <c r="L1360" s="78"/>
      <c r="M1360" s="79"/>
      <c r="N1360" s="79"/>
      <c r="O1360" s="80"/>
      <c r="P1360" s="81"/>
      <c r="Q1360" s="81"/>
      <c r="R1360" s="93"/>
      <c r="S1360" s="93"/>
      <c r="T1360" s="93"/>
      <c r="U1360" s="93"/>
      <c r="V1360" s="52"/>
      <c r="W1360" s="52"/>
      <c r="X1360" s="52"/>
      <c r="Y1360" s="52"/>
      <c r="Z1360" s="51"/>
      <c r="AA1360" s="76"/>
      <c r="AB1360" s="76"/>
      <c r="AC1360" s="77"/>
      <c r="AD1360" s="83" t="s">
        <v>17918</v>
      </c>
      <c r="AE1360" s="83">
        <v>161</v>
      </c>
      <c r="AF1360" s="83">
        <v>92</v>
      </c>
      <c r="AG1360" s="83">
        <v>590</v>
      </c>
      <c r="AH1360" s="83">
        <v>7</v>
      </c>
      <c r="AI1360" s="83"/>
      <c r="AJ1360" s="83" t="s">
        <v>19450</v>
      </c>
      <c r="AK1360" s="83" t="s">
        <v>16561</v>
      </c>
      <c r="AL1360" s="88" t="s">
        <v>20536</v>
      </c>
      <c r="AM1360" s="83"/>
      <c r="AN1360" s="85">
        <v>42933.955439814818</v>
      </c>
      <c r="AO1360" s="88" t="s">
        <v>21680</v>
      </c>
      <c r="AP1360" s="83" t="b">
        <v>1</v>
      </c>
      <c r="AQ1360" s="83" t="b">
        <v>0</v>
      </c>
      <c r="AR1360" s="83" t="b">
        <v>1</v>
      </c>
      <c r="AS1360" s="83"/>
      <c r="AT1360" s="83">
        <v>0</v>
      </c>
      <c r="AU1360" s="83"/>
      <c r="AV1360" s="83" t="b">
        <v>0</v>
      </c>
      <c r="AW1360" s="83" t="s">
        <v>22320</v>
      </c>
      <c r="AX1360" s="88" t="s">
        <v>23678</v>
      </c>
      <c r="AY1360" s="83" t="s">
        <v>66</v>
      </c>
      <c r="AZ1360" s="2"/>
      <c r="BA1360" s="3"/>
      <c r="BB1360" s="3"/>
      <c r="BC1360" s="3"/>
      <c r="BD1360" s="3"/>
    </row>
    <row r="1361" spans="1:56" x14ac:dyDescent="0.3">
      <c r="A1361" s="69" t="s">
        <v>1847</v>
      </c>
      <c r="B1361" s="70"/>
      <c r="C1361" s="70"/>
      <c r="D1361" s="71"/>
      <c r="E1361" s="73"/>
      <c r="F1361" s="109" t="s">
        <v>4556</v>
      </c>
      <c r="G1361" s="70"/>
      <c r="H1361" s="74"/>
      <c r="I1361" s="75"/>
      <c r="J1361" s="75"/>
      <c r="K1361" s="74" t="s">
        <v>25630</v>
      </c>
      <c r="L1361" s="78"/>
      <c r="M1361" s="79"/>
      <c r="N1361" s="79"/>
      <c r="O1361" s="80"/>
      <c r="P1361" s="81"/>
      <c r="Q1361" s="81"/>
      <c r="R1361" s="93"/>
      <c r="S1361" s="93"/>
      <c r="T1361" s="93"/>
      <c r="U1361" s="93"/>
      <c r="V1361" s="52"/>
      <c r="W1361" s="52"/>
      <c r="X1361" s="52"/>
      <c r="Y1361" s="52"/>
      <c r="Z1361" s="51"/>
      <c r="AA1361" s="76"/>
      <c r="AB1361" s="76"/>
      <c r="AC1361" s="77"/>
      <c r="AD1361" s="83" t="s">
        <v>17919</v>
      </c>
      <c r="AE1361" s="83">
        <v>193</v>
      </c>
      <c r="AF1361" s="83">
        <v>389</v>
      </c>
      <c r="AG1361" s="83">
        <v>2744</v>
      </c>
      <c r="AH1361" s="83">
        <v>3636</v>
      </c>
      <c r="AI1361" s="83"/>
      <c r="AJ1361" s="83" t="s">
        <v>19451</v>
      </c>
      <c r="AK1361" s="83" t="s">
        <v>16561</v>
      </c>
      <c r="AL1361" s="88" t="s">
        <v>20537</v>
      </c>
      <c r="AM1361" s="83"/>
      <c r="AN1361" s="85">
        <v>43264.662291666667</v>
      </c>
      <c r="AO1361" s="88" t="s">
        <v>21681</v>
      </c>
      <c r="AP1361" s="83" t="b">
        <v>1</v>
      </c>
      <c r="AQ1361" s="83" t="b">
        <v>0</v>
      </c>
      <c r="AR1361" s="83" t="b">
        <v>1</v>
      </c>
      <c r="AS1361" s="83"/>
      <c r="AT1361" s="83">
        <v>0</v>
      </c>
      <c r="AU1361" s="83"/>
      <c r="AV1361" s="83" t="b">
        <v>0</v>
      </c>
      <c r="AW1361" s="83" t="s">
        <v>22320</v>
      </c>
      <c r="AX1361" s="88" t="s">
        <v>23679</v>
      </c>
      <c r="AY1361" s="83" t="s">
        <v>66</v>
      </c>
      <c r="AZ1361" s="2"/>
      <c r="BA1361" s="3"/>
      <c r="BB1361" s="3"/>
      <c r="BC1361" s="3"/>
      <c r="BD1361" s="3"/>
    </row>
    <row r="1362" spans="1:56" x14ac:dyDescent="0.3">
      <c r="A1362" s="69" t="s">
        <v>1431</v>
      </c>
      <c r="B1362" s="70"/>
      <c r="C1362" s="70"/>
      <c r="D1362" s="71"/>
      <c r="E1362" s="73"/>
      <c r="F1362" s="109" t="s">
        <v>4178</v>
      </c>
      <c r="G1362" s="70"/>
      <c r="H1362" s="74"/>
      <c r="I1362" s="75"/>
      <c r="J1362" s="75"/>
      <c r="K1362" s="74" t="s">
        <v>25631</v>
      </c>
      <c r="L1362" s="78"/>
      <c r="M1362" s="79"/>
      <c r="N1362" s="79"/>
      <c r="O1362" s="80"/>
      <c r="P1362" s="81"/>
      <c r="Q1362" s="81"/>
      <c r="R1362" s="93"/>
      <c r="S1362" s="93"/>
      <c r="T1362" s="93"/>
      <c r="U1362" s="93"/>
      <c r="V1362" s="52"/>
      <c r="W1362" s="52"/>
      <c r="X1362" s="52"/>
      <c r="Y1362" s="52"/>
      <c r="Z1362" s="51"/>
      <c r="AA1362" s="76"/>
      <c r="AB1362" s="76"/>
      <c r="AC1362" s="77"/>
      <c r="AD1362" s="83" t="s">
        <v>17920</v>
      </c>
      <c r="AE1362" s="83">
        <v>73</v>
      </c>
      <c r="AF1362" s="83">
        <v>142</v>
      </c>
      <c r="AG1362" s="83">
        <v>5094</v>
      </c>
      <c r="AH1362" s="83">
        <v>464</v>
      </c>
      <c r="AI1362" s="83"/>
      <c r="AJ1362" s="83" t="s">
        <v>19452</v>
      </c>
      <c r="AK1362" s="83" t="s">
        <v>19894</v>
      </c>
      <c r="AL1362" s="83"/>
      <c r="AM1362" s="83"/>
      <c r="AN1362" s="85">
        <v>41931.858993055554</v>
      </c>
      <c r="AO1362" s="88" t="s">
        <v>21682</v>
      </c>
      <c r="AP1362" s="83" t="b">
        <v>1</v>
      </c>
      <c r="AQ1362" s="83" t="b">
        <v>0</v>
      </c>
      <c r="AR1362" s="83" t="b">
        <v>1</v>
      </c>
      <c r="AS1362" s="83"/>
      <c r="AT1362" s="83">
        <v>0</v>
      </c>
      <c r="AU1362" s="88" t="s">
        <v>22157</v>
      </c>
      <c r="AV1362" s="83" t="b">
        <v>0</v>
      </c>
      <c r="AW1362" s="83" t="s">
        <v>22320</v>
      </c>
      <c r="AX1362" s="88" t="s">
        <v>23680</v>
      </c>
      <c r="AY1362" s="83" t="s">
        <v>66</v>
      </c>
      <c r="AZ1362" s="2"/>
      <c r="BA1362" s="3"/>
      <c r="BB1362" s="3"/>
      <c r="BC1362" s="3"/>
      <c r="BD1362" s="3"/>
    </row>
    <row r="1363" spans="1:56" x14ac:dyDescent="0.3">
      <c r="A1363" s="69" t="s">
        <v>1764</v>
      </c>
      <c r="B1363" s="70"/>
      <c r="C1363" s="70"/>
      <c r="D1363" s="71"/>
      <c r="E1363" s="73"/>
      <c r="F1363" s="109" t="s">
        <v>4482</v>
      </c>
      <c r="G1363" s="70"/>
      <c r="H1363" s="74"/>
      <c r="I1363" s="75"/>
      <c r="J1363" s="75"/>
      <c r="K1363" s="74" t="s">
        <v>25632</v>
      </c>
      <c r="L1363" s="78"/>
      <c r="M1363" s="79"/>
      <c r="N1363" s="79"/>
      <c r="O1363" s="80"/>
      <c r="P1363" s="81"/>
      <c r="Q1363" s="81"/>
      <c r="R1363" s="93"/>
      <c r="S1363" s="93"/>
      <c r="T1363" s="93"/>
      <c r="U1363" s="93"/>
      <c r="V1363" s="52"/>
      <c r="W1363" s="52"/>
      <c r="X1363" s="52"/>
      <c r="Y1363" s="52"/>
      <c r="Z1363" s="51"/>
      <c r="AA1363" s="76"/>
      <c r="AB1363" s="76"/>
      <c r="AC1363" s="77"/>
      <c r="AD1363" s="83" t="s">
        <v>17921</v>
      </c>
      <c r="AE1363" s="83">
        <v>179</v>
      </c>
      <c r="AF1363" s="83">
        <v>125</v>
      </c>
      <c r="AG1363" s="83">
        <v>4193</v>
      </c>
      <c r="AH1363" s="83">
        <v>322</v>
      </c>
      <c r="AI1363" s="83"/>
      <c r="AJ1363" s="83" t="s">
        <v>19453</v>
      </c>
      <c r="AK1363" s="83" t="s">
        <v>20202</v>
      </c>
      <c r="AL1363" s="88" t="s">
        <v>20538</v>
      </c>
      <c r="AM1363" s="83"/>
      <c r="AN1363" s="85">
        <v>41052.452303240738</v>
      </c>
      <c r="AO1363" s="88" t="s">
        <v>21683</v>
      </c>
      <c r="AP1363" s="83" t="b">
        <v>0</v>
      </c>
      <c r="AQ1363" s="83" t="b">
        <v>0</v>
      </c>
      <c r="AR1363" s="83" t="b">
        <v>1</v>
      </c>
      <c r="AS1363" s="83"/>
      <c r="AT1363" s="83">
        <v>1</v>
      </c>
      <c r="AU1363" s="88" t="s">
        <v>22157</v>
      </c>
      <c r="AV1363" s="83" t="b">
        <v>0</v>
      </c>
      <c r="AW1363" s="83" t="s">
        <v>22320</v>
      </c>
      <c r="AX1363" s="88" t="s">
        <v>23681</v>
      </c>
      <c r="AY1363" s="83" t="s">
        <v>66</v>
      </c>
      <c r="AZ1363" s="2"/>
      <c r="BA1363" s="3"/>
      <c r="BB1363" s="3"/>
      <c r="BC1363" s="3"/>
      <c r="BD1363" s="3"/>
    </row>
    <row r="1364" spans="1:56" x14ac:dyDescent="0.3">
      <c r="A1364" s="69" t="s">
        <v>1432</v>
      </c>
      <c r="B1364" s="70"/>
      <c r="C1364" s="70"/>
      <c r="D1364" s="71"/>
      <c r="E1364" s="73"/>
      <c r="F1364" s="109" t="s">
        <v>4179</v>
      </c>
      <c r="G1364" s="70"/>
      <c r="H1364" s="74"/>
      <c r="I1364" s="75"/>
      <c r="J1364" s="75"/>
      <c r="K1364" s="74" t="s">
        <v>25633</v>
      </c>
      <c r="L1364" s="78"/>
      <c r="M1364" s="79"/>
      <c r="N1364" s="79"/>
      <c r="O1364" s="80"/>
      <c r="P1364" s="81"/>
      <c r="Q1364" s="81"/>
      <c r="R1364" s="93"/>
      <c r="S1364" s="93"/>
      <c r="T1364" s="93"/>
      <c r="U1364" s="93"/>
      <c r="V1364" s="52"/>
      <c r="W1364" s="52"/>
      <c r="X1364" s="52"/>
      <c r="Y1364" s="52"/>
      <c r="Z1364" s="51"/>
      <c r="AA1364" s="76"/>
      <c r="AB1364" s="76"/>
      <c r="AC1364" s="77"/>
      <c r="AD1364" s="83" t="s">
        <v>17702</v>
      </c>
      <c r="AE1364" s="83">
        <v>331</v>
      </c>
      <c r="AF1364" s="83">
        <v>804</v>
      </c>
      <c r="AG1364" s="83">
        <v>16123</v>
      </c>
      <c r="AH1364" s="83">
        <v>1339</v>
      </c>
      <c r="AI1364" s="83"/>
      <c r="AJ1364" s="83" t="s">
        <v>19454</v>
      </c>
      <c r="AK1364" s="83" t="s">
        <v>20203</v>
      </c>
      <c r="AL1364" s="88" t="s">
        <v>20539</v>
      </c>
      <c r="AM1364" s="83"/>
      <c r="AN1364" s="85">
        <v>40755.742766203701</v>
      </c>
      <c r="AO1364" s="88" t="s">
        <v>21684</v>
      </c>
      <c r="AP1364" s="83" t="b">
        <v>0</v>
      </c>
      <c r="AQ1364" s="83" t="b">
        <v>0</v>
      </c>
      <c r="AR1364" s="83" t="b">
        <v>1</v>
      </c>
      <c r="AS1364" s="83"/>
      <c r="AT1364" s="83">
        <v>0</v>
      </c>
      <c r="AU1364" s="88" t="s">
        <v>22157</v>
      </c>
      <c r="AV1364" s="83" t="b">
        <v>0</v>
      </c>
      <c r="AW1364" s="83" t="s">
        <v>22320</v>
      </c>
      <c r="AX1364" s="88" t="s">
        <v>23682</v>
      </c>
      <c r="AY1364" s="83" t="s">
        <v>66</v>
      </c>
      <c r="AZ1364" s="2"/>
      <c r="BA1364" s="3"/>
      <c r="BB1364" s="3"/>
      <c r="BC1364" s="3"/>
      <c r="BD1364" s="3"/>
    </row>
    <row r="1365" spans="1:56" x14ac:dyDescent="0.3">
      <c r="A1365" s="69" t="s">
        <v>1433</v>
      </c>
      <c r="B1365" s="70"/>
      <c r="C1365" s="70"/>
      <c r="D1365" s="71"/>
      <c r="E1365" s="73"/>
      <c r="F1365" s="109" t="s">
        <v>4180</v>
      </c>
      <c r="G1365" s="70"/>
      <c r="H1365" s="74"/>
      <c r="I1365" s="75"/>
      <c r="J1365" s="75"/>
      <c r="K1365" s="74" t="s">
        <v>25634</v>
      </c>
      <c r="L1365" s="78"/>
      <c r="M1365" s="79"/>
      <c r="N1365" s="79"/>
      <c r="O1365" s="80"/>
      <c r="P1365" s="81"/>
      <c r="Q1365" s="81"/>
      <c r="R1365" s="93"/>
      <c r="S1365" s="93"/>
      <c r="T1365" s="93"/>
      <c r="U1365" s="93"/>
      <c r="V1365" s="52"/>
      <c r="W1365" s="52"/>
      <c r="X1365" s="52"/>
      <c r="Y1365" s="52"/>
      <c r="Z1365" s="51"/>
      <c r="AA1365" s="76"/>
      <c r="AB1365" s="76"/>
      <c r="AC1365" s="77"/>
      <c r="AD1365" s="83" t="s">
        <v>17922</v>
      </c>
      <c r="AE1365" s="83">
        <v>369</v>
      </c>
      <c r="AF1365" s="83">
        <v>2950</v>
      </c>
      <c r="AG1365" s="83">
        <v>51865</v>
      </c>
      <c r="AH1365" s="83">
        <v>934</v>
      </c>
      <c r="AI1365" s="83"/>
      <c r="AJ1365" s="83" t="s">
        <v>19455</v>
      </c>
      <c r="AK1365" s="83" t="s">
        <v>20204</v>
      </c>
      <c r="AL1365" s="83"/>
      <c r="AM1365" s="83"/>
      <c r="AN1365" s="85">
        <v>40817.454224537039</v>
      </c>
      <c r="AO1365" s="88" t="s">
        <v>21685</v>
      </c>
      <c r="AP1365" s="83" t="b">
        <v>1</v>
      </c>
      <c r="AQ1365" s="83" t="b">
        <v>0</v>
      </c>
      <c r="AR1365" s="83" t="b">
        <v>1</v>
      </c>
      <c r="AS1365" s="83"/>
      <c r="AT1365" s="83">
        <v>4</v>
      </c>
      <c r="AU1365" s="88" t="s">
        <v>22157</v>
      </c>
      <c r="AV1365" s="83" t="b">
        <v>0</v>
      </c>
      <c r="AW1365" s="83" t="s">
        <v>22320</v>
      </c>
      <c r="AX1365" s="88" t="s">
        <v>23683</v>
      </c>
      <c r="AY1365" s="83" t="s">
        <v>66</v>
      </c>
      <c r="AZ1365" s="2"/>
      <c r="BA1365" s="3"/>
      <c r="BB1365" s="3"/>
      <c r="BC1365" s="3"/>
      <c r="BD1365" s="3"/>
    </row>
    <row r="1366" spans="1:56" x14ac:dyDescent="0.3">
      <c r="A1366" s="69" t="s">
        <v>1437</v>
      </c>
      <c r="B1366" s="70"/>
      <c r="C1366" s="70"/>
      <c r="D1366" s="71"/>
      <c r="E1366" s="73"/>
      <c r="F1366" s="109" t="s">
        <v>4184</v>
      </c>
      <c r="G1366" s="70"/>
      <c r="H1366" s="74"/>
      <c r="I1366" s="75"/>
      <c r="J1366" s="75"/>
      <c r="K1366" s="74" t="s">
        <v>25635</v>
      </c>
      <c r="L1366" s="78"/>
      <c r="M1366" s="79"/>
      <c r="N1366" s="79"/>
      <c r="O1366" s="80"/>
      <c r="P1366" s="81"/>
      <c r="Q1366" s="81"/>
      <c r="R1366" s="93"/>
      <c r="S1366" s="93"/>
      <c r="T1366" s="93"/>
      <c r="U1366" s="93"/>
      <c r="V1366" s="52"/>
      <c r="W1366" s="52"/>
      <c r="X1366" s="52"/>
      <c r="Y1366" s="52"/>
      <c r="Z1366" s="51"/>
      <c r="AA1366" s="76"/>
      <c r="AB1366" s="76"/>
      <c r="AC1366" s="77"/>
      <c r="AD1366" s="83" t="s">
        <v>17923</v>
      </c>
      <c r="AE1366" s="83">
        <v>202</v>
      </c>
      <c r="AF1366" s="83">
        <v>200</v>
      </c>
      <c r="AG1366" s="83">
        <v>19332</v>
      </c>
      <c r="AH1366" s="83">
        <v>1313</v>
      </c>
      <c r="AI1366" s="83"/>
      <c r="AJ1366" s="83" t="s">
        <v>19456</v>
      </c>
      <c r="AK1366" s="83"/>
      <c r="AL1366" s="83"/>
      <c r="AM1366" s="83"/>
      <c r="AN1366" s="85">
        <v>40826.265694444446</v>
      </c>
      <c r="AO1366" s="88" t="s">
        <v>21686</v>
      </c>
      <c r="AP1366" s="83" t="b">
        <v>1</v>
      </c>
      <c r="AQ1366" s="83" t="b">
        <v>0</v>
      </c>
      <c r="AR1366" s="83" t="b">
        <v>0</v>
      </c>
      <c r="AS1366" s="83"/>
      <c r="AT1366" s="83">
        <v>0</v>
      </c>
      <c r="AU1366" s="88" t="s">
        <v>22157</v>
      </c>
      <c r="AV1366" s="83" t="b">
        <v>0</v>
      </c>
      <c r="AW1366" s="83" t="s">
        <v>22320</v>
      </c>
      <c r="AX1366" s="88" t="s">
        <v>23684</v>
      </c>
      <c r="AY1366" s="83" t="s">
        <v>66</v>
      </c>
      <c r="AZ1366" s="2"/>
      <c r="BA1366" s="3"/>
      <c r="BB1366" s="3"/>
      <c r="BC1366" s="3"/>
      <c r="BD1366" s="3"/>
    </row>
    <row r="1367" spans="1:56" x14ac:dyDescent="0.3">
      <c r="A1367" s="69" t="s">
        <v>1498</v>
      </c>
      <c r="B1367" s="70"/>
      <c r="C1367" s="70"/>
      <c r="D1367" s="71"/>
      <c r="E1367" s="73"/>
      <c r="F1367" s="109" t="s">
        <v>4237</v>
      </c>
      <c r="G1367" s="70"/>
      <c r="H1367" s="74"/>
      <c r="I1367" s="75"/>
      <c r="J1367" s="75"/>
      <c r="K1367" s="74" t="s">
        <v>25636</v>
      </c>
      <c r="L1367" s="78"/>
      <c r="M1367" s="79"/>
      <c r="N1367" s="79"/>
      <c r="O1367" s="80"/>
      <c r="P1367" s="81"/>
      <c r="Q1367" s="81"/>
      <c r="R1367" s="93"/>
      <c r="S1367" s="93"/>
      <c r="T1367" s="93"/>
      <c r="U1367" s="93"/>
      <c r="V1367" s="52"/>
      <c r="W1367" s="52"/>
      <c r="X1367" s="52"/>
      <c r="Y1367" s="52"/>
      <c r="Z1367" s="51"/>
      <c r="AA1367" s="76"/>
      <c r="AB1367" s="76"/>
      <c r="AC1367" s="77"/>
      <c r="AD1367" s="83" t="s">
        <v>17924</v>
      </c>
      <c r="AE1367" s="83">
        <v>227</v>
      </c>
      <c r="AF1367" s="83">
        <v>270</v>
      </c>
      <c r="AG1367" s="83">
        <v>1026</v>
      </c>
      <c r="AH1367" s="83">
        <v>3306</v>
      </c>
      <c r="AI1367" s="83"/>
      <c r="AJ1367" s="83"/>
      <c r="AK1367" s="83"/>
      <c r="AL1367" s="83"/>
      <c r="AM1367" s="83"/>
      <c r="AN1367" s="85">
        <v>42333.549502314818</v>
      </c>
      <c r="AO1367" s="88" t="s">
        <v>21687</v>
      </c>
      <c r="AP1367" s="83" t="b">
        <v>1</v>
      </c>
      <c r="AQ1367" s="83" t="b">
        <v>0</v>
      </c>
      <c r="AR1367" s="83" t="b">
        <v>0</v>
      </c>
      <c r="AS1367" s="83"/>
      <c r="AT1367" s="83">
        <v>0</v>
      </c>
      <c r="AU1367" s="88" t="s">
        <v>22157</v>
      </c>
      <c r="AV1367" s="83" t="b">
        <v>0</v>
      </c>
      <c r="AW1367" s="83" t="s">
        <v>22320</v>
      </c>
      <c r="AX1367" s="88" t="s">
        <v>23685</v>
      </c>
      <c r="AY1367" s="83" t="s">
        <v>66</v>
      </c>
      <c r="AZ1367" s="2"/>
      <c r="BA1367" s="3"/>
      <c r="BB1367" s="3"/>
      <c r="BC1367" s="3"/>
      <c r="BD1367" s="3"/>
    </row>
    <row r="1368" spans="1:56" x14ac:dyDescent="0.3">
      <c r="A1368" s="69" t="s">
        <v>1438</v>
      </c>
      <c r="B1368" s="70"/>
      <c r="C1368" s="70"/>
      <c r="D1368" s="71"/>
      <c r="E1368" s="73"/>
      <c r="F1368" s="109" t="s">
        <v>4185</v>
      </c>
      <c r="G1368" s="70"/>
      <c r="H1368" s="74"/>
      <c r="I1368" s="75"/>
      <c r="J1368" s="75"/>
      <c r="K1368" s="74" t="s">
        <v>25637</v>
      </c>
      <c r="L1368" s="78"/>
      <c r="M1368" s="79"/>
      <c r="N1368" s="79"/>
      <c r="O1368" s="80"/>
      <c r="P1368" s="81"/>
      <c r="Q1368" s="81"/>
      <c r="R1368" s="93"/>
      <c r="S1368" s="93"/>
      <c r="T1368" s="93"/>
      <c r="U1368" s="93"/>
      <c r="V1368" s="52"/>
      <c r="W1368" s="52"/>
      <c r="X1368" s="52"/>
      <c r="Y1368" s="52"/>
      <c r="Z1368" s="51"/>
      <c r="AA1368" s="76"/>
      <c r="AB1368" s="76"/>
      <c r="AC1368" s="77"/>
      <c r="AD1368" s="83" t="s">
        <v>17925</v>
      </c>
      <c r="AE1368" s="83">
        <v>62</v>
      </c>
      <c r="AF1368" s="83">
        <v>25</v>
      </c>
      <c r="AG1368" s="83">
        <v>251</v>
      </c>
      <c r="AH1368" s="83">
        <v>57</v>
      </c>
      <c r="AI1368" s="83"/>
      <c r="AJ1368" s="83" t="s">
        <v>19457</v>
      </c>
      <c r="AK1368" s="83" t="s">
        <v>20205</v>
      </c>
      <c r="AL1368" s="88" t="s">
        <v>20540</v>
      </c>
      <c r="AM1368" s="83"/>
      <c r="AN1368" s="85">
        <v>42930.799293981479</v>
      </c>
      <c r="AO1368" s="83"/>
      <c r="AP1368" s="83" t="b">
        <v>1</v>
      </c>
      <c r="AQ1368" s="83" t="b">
        <v>0</v>
      </c>
      <c r="AR1368" s="83" t="b">
        <v>0</v>
      </c>
      <c r="AS1368" s="83"/>
      <c r="AT1368" s="83">
        <v>0</v>
      </c>
      <c r="AU1368" s="83"/>
      <c r="AV1368" s="83" t="b">
        <v>0</v>
      </c>
      <c r="AW1368" s="83" t="s">
        <v>22320</v>
      </c>
      <c r="AX1368" s="88" t="s">
        <v>23686</v>
      </c>
      <c r="AY1368" s="83" t="s">
        <v>66</v>
      </c>
      <c r="AZ1368" s="2"/>
      <c r="BA1368" s="3"/>
      <c r="BB1368" s="3"/>
      <c r="BC1368" s="3"/>
      <c r="BD1368" s="3"/>
    </row>
    <row r="1369" spans="1:56" x14ac:dyDescent="0.3">
      <c r="A1369" s="69" t="s">
        <v>1439</v>
      </c>
      <c r="B1369" s="70"/>
      <c r="C1369" s="70"/>
      <c r="D1369" s="71"/>
      <c r="E1369" s="73"/>
      <c r="F1369" s="109" t="s">
        <v>22276</v>
      </c>
      <c r="G1369" s="70"/>
      <c r="H1369" s="74"/>
      <c r="I1369" s="75"/>
      <c r="J1369" s="75"/>
      <c r="K1369" s="74" t="s">
        <v>25638</v>
      </c>
      <c r="L1369" s="78"/>
      <c r="M1369" s="79"/>
      <c r="N1369" s="79"/>
      <c r="O1369" s="80"/>
      <c r="P1369" s="81"/>
      <c r="Q1369" s="81"/>
      <c r="R1369" s="93"/>
      <c r="S1369" s="93"/>
      <c r="T1369" s="93"/>
      <c r="U1369" s="93"/>
      <c r="V1369" s="52"/>
      <c r="W1369" s="52"/>
      <c r="X1369" s="52"/>
      <c r="Y1369" s="52"/>
      <c r="Z1369" s="51"/>
      <c r="AA1369" s="76"/>
      <c r="AB1369" s="76"/>
      <c r="AC1369" s="77"/>
      <c r="AD1369" s="83" t="s">
        <v>17926</v>
      </c>
      <c r="AE1369" s="83">
        <v>1437</v>
      </c>
      <c r="AF1369" s="83">
        <v>1793</v>
      </c>
      <c r="AG1369" s="83">
        <v>29881</v>
      </c>
      <c r="AH1369" s="83">
        <v>2173</v>
      </c>
      <c r="AI1369" s="83"/>
      <c r="AJ1369" s="83" t="s">
        <v>19458</v>
      </c>
      <c r="AK1369" s="83" t="s">
        <v>20206</v>
      </c>
      <c r="AL1369" s="88" t="s">
        <v>20541</v>
      </c>
      <c r="AM1369" s="83"/>
      <c r="AN1369" s="85">
        <v>42655.171249999999</v>
      </c>
      <c r="AO1369" s="88" t="s">
        <v>21688</v>
      </c>
      <c r="AP1369" s="83" t="b">
        <v>1</v>
      </c>
      <c r="AQ1369" s="83" t="b">
        <v>0</v>
      </c>
      <c r="AR1369" s="83" t="b">
        <v>1</v>
      </c>
      <c r="AS1369" s="83"/>
      <c r="AT1369" s="83">
        <v>4</v>
      </c>
      <c r="AU1369" s="83"/>
      <c r="AV1369" s="83" t="b">
        <v>0</v>
      </c>
      <c r="AW1369" s="83" t="s">
        <v>22320</v>
      </c>
      <c r="AX1369" s="88" t="s">
        <v>23687</v>
      </c>
      <c r="AY1369" s="83" t="s">
        <v>66</v>
      </c>
      <c r="AZ1369" s="2"/>
      <c r="BA1369" s="3"/>
      <c r="BB1369" s="3"/>
      <c r="BC1369" s="3"/>
      <c r="BD1369" s="3"/>
    </row>
    <row r="1370" spans="1:56" x14ac:dyDescent="0.3">
      <c r="A1370" s="69" t="s">
        <v>1440</v>
      </c>
      <c r="B1370" s="70"/>
      <c r="C1370" s="70"/>
      <c r="D1370" s="71"/>
      <c r="E1370" s="73"/>
      <c r="F1370" s="109" t="s">
        <v>22277</v>
      </c>
      <c r="G1370" s="70"/>
      <c r="H1370" s="74"/>
      <c r="I1370" s="75"/>
      <c r="J1370" s="75"/>
      <c r="K1370" s="74" t="s">
        <v>25639</v>
      </c>
      <c r="L1370" s="78"/>
      <c r="M1370" s="79"/>
      <c r="N1370" s="79"/>
      <c r="O1370" s="80"/>
      <c r="P1370" s="81"/>
      <c r="Q1370" s="81"/>
      <c r="R1370" s="93"/>
      <c r="S1370" s="93"/>
      <c r="T1370" s="93"/>
      <c r="U1370" s="93"/>
      <c r="V1370" s="52"/>
      <c r="W1370" s="52"/>
      <c r="X1370" s="52"/>
      <c r="Y1370" s="52"/>
      <c r="Z1370" s="51"/>
      <c r="AA1370" s="76"/>
      <c r="AB1370" s="76"/>
      <c r="AC1370" s="77"/>
      <c r="AD1370" s="83" t="s">
        <v>17927</v>
      </c>
      <c r="AE1370" s="83">
        <v>2922</v>
      </c>
      <c r="AF1370" s="83">
        <v>4313</v>
      </c>
      <c r="AG1370" s="83">
        <v>20657</v>
      </c>
      <c r="AH1370" s="83">
        <v>176</v>
      </c>
      <c r="AI1370" s="83"/>
      <c r="AJ1370" s="83" t="s">
        <v>19459</v>
      </c>
      <c r="AK1370" s="83" t="s">
        <v>19480</v>
      </c>
      <c r="AL1370" s="88" t="s">
        <v>20542</v>
      </c>
      <c r="AM1370" s="83"/>
      <c r="AN1370" s="85">
        <v>40498.749884259261</v>
      </c>
      <c r="AO1370" s="88" t="s">
        <v>21689</v>
      </c>
      <c r="AP1370" s="83" t="b">
        <v>1</v>
      </c>
      <c r="AQ1370" s="83" t="b">
        <v>0</v>
      </c>
      <c r="AR1370" s="83" t="b">
        <v>1</v>
      </c>
      <c r="AS1370" s="83"/>
      <c r="AT1370" s="83">
        <v>7</v>
      </c>
      <c r="AU1370" s="88" t="s">
        <v>22157</v>
      </c>
      <c r="AV1370" s="83" t="b">
        <v>0</v>
      </c>
      <c r="AW1370" s="83" t="s">
        <v>22320</v>
      </c>
      <c r="AX1370" s="88" t="s">
        <v>23688</v>
      </c>
      <c r="AY1370" s="83" t="s">
        <v>66</v>
      </c>
      <c r="AZ1370" s="2"/>
      <c r="BA1370" s="3"/>
      <c r="BB1370" s="3"/>
      <c r="BC1370" s="3"/>
      <c r="BD1370" s="3"/>
    </row>
    <row r="1371" spans="1:56" x14ac:dyDescent="0.3">
      <c r="A1371" s="69" t="s">
        <v>1442</v>
      </c>
      <c r="B1371" s="70"/>
      <c r="C1371" s="70"/>
      <c r="D1371" s="71"/>
      <c r="E1371" s="73"/>
      <c r="F1371" s="109" t="s">
        <v>4187</v>
      </c>
      <c r="G1371" s="70"/>
      <c r="H1371" s="74"/>
      <c r="I1371" s="75"/>
      <c r="J1371" s="75"/>
      <c r="K1371" s="74" t="s">
        <v>25640</v>
      </c>
      <c r="L1371" s="78"/>
      <c r="M1371" s="79"/>
      <c r="N1371" s="79"/>
      <c r="O1371" s="80"/>
      <c r="P1371" s="81"/>
      <c r="Q1371" s="81"/>
      <c r="R1371" s="93"/>
      <c r="S1371" s="93"/>
      <c r="T1371" s="93"/>
      <c r="U1371" s="93"/>
      <c r="V1371" s="52"/>
      <c r="W1371" s="52"/>
      <c r="X1371" s="52"/>
      <c r="Y1371" s="52"/>
      <c r="Z1371" s="51"/>
      <c r="AA1371" s="76"/>
      <c r="AB1371" s="76"/>
      <c r="AC1371" s="77"/>
      <c r="AD1371" s="83" t="s">
        <v>17928</v>
      </c>
      <c r="AE1371" s="83">
        <v>655</v>
      </c>
      <c r="AF1371" s="83">
        <v>140</v>
      </c>
      <c r="AG1371" s="83">
        <v>7007</v>
      </c>
      <c r="AH1371" s="83">
        <v>10689</v>
      </c>
      <c r="AI1371" s="83"/>
      <c r="AJ1371" s="83"/>
      <c r="AK1371" s="83"/>
      <c r="AL1371" s="83"/>
      <c r="AM1371" s="83"/>
      <c r="AN1371" s="85">
        <v>40918.479803240742</v>
      </c>
      <c r="AO1371" s="88" t="s">
        <v>21690</v>
      </c>
      <c r="AP1371" s="83" t="b">
        <v>1</v>
      </c>
      <c r="AQ1371" s="83" t="b">
        <v>0</v>
      </c>
      <c r="AR1371" s="83" t="b">
        <v>0</v>
      </c>
      <c r="AS1371" s="83"/>
      <c r="AT1371" s="83">
        <v>2</v>
      </c>
      <c r="AU1371" s="88" t="s">
        <v>22157</v>
      </c>
      <c r="AV1371" s="83" t="b">
        <v>0</v>
      </c>
      <c r="AW1371" s="83" t="s">
        <v>22320</v>
      </c>
      <c r="AX1371" s="88" t="s">
        <v>23689</v>
      </c>
      <c r="AY1371" s="83" t="s">
        <v>66</v>
      </c>
      <c r="AZ1371" s="2"/>
      <c r="BA1371" s="3"/>
      <c r="BB1371" s="3"/>
      <c r="BC1371" s="3"/>
      <c r="BD1371" s="3"/>
    </row>
    <row r="1372" spans="1:56" x14ac:dyDescent="0.3">
      <c r="A1372" s="69" t="s">
        <v>1443</v>
      </c>
      <c r="B1372" s="70"/>
      <c r="C1372" s="70"/>
      <c r="D1372" s="71"/>
      <c r="E1372" s="73"/>
      <c r="F1372" s="109" t="s">
        <v>4188</v>
      </c>
      <c r="G1372" s="70"/>
      <c r="H1372" s="74"/>
      <c r="I1372" s="75"/>
      <c r="J1372" s="75"/>
      <c r="K1372" s="74" t="s">
        <v>25641</v>
      </c>
      <c r="L1372" s="78"/>
      <c r="M1372" s="79"/>
      <c r="N1372" s="79"/>
      <c r="O1372" s="80"/>
      <c r="P1372" s="81"/>
      <c r="Q1372" s="81"/>
      <c r="R1372" s="93"/>
      <c r="S1372" s="93"/>
      <c r="T1372" s="93"/>
      <c r="U1372" s="93"/>
      <c r="V1372" s="52"/>
      <c r="W1372" s="52"/>
      <c r="X1372" s="52"/>
      <c r="Y1372" s="52"/>
      <c r="Z1372" s="51"/>
      <c r="AA1372" s="76"/>
      <c r="AB1372" s="76"/>
      <c r="AC1372" s="77"/>
      <c r="AD1372" s="83" t="s">
        <v>17929</v>
      </c>
      <c r="AE1372" s="83">
        <v>1101</v>
      </c>
      <c r="AF1372" s="83">
        <v>1389</v>
      </c>
      <c r="AG1372" s="83">
        <v>11593</v>
      </c>
      <c r="AH1372" s="83">
        <v>11073</v>
      </c>
      <c r="AI1372" s="83"/>
      <c r="AJ1372" s="83" t="s">
        <v>19460</v>
      </c>
      <c r="AK1372" s="83"/>
      <c r="AL1372" s="83"/>
      <c r="AM1372" s="83"/>
      <c r="AN1372" s="85">
        <v>41097.440370370372</v>
      </c>
      <c r="AO1372" s="88" t="s">
        <v>21691</v>
      </c>
      <c r="AP1372" s="83" t="b">
        <v>1</v>
      </c>
      <c r="AQ1372" s="83" t="b">
        <v>0</v>
      </c>
      <c r="AR1372" s="83" t="b">
        <v>1</v>
      </c>
      <c r="AS1372" s="83"/>
      <c r="AT1372" s="83">
        <v>2</v>
      </c>
      <c r="AU1372" s="88" t="s">
        <v>22157</v>
      </c>
      <c r="AV1372" s="83" t="b">
        <v>0</v>
      </c>
      <c r="AW1372" s="83" t="s">
        <v>22320</v>
      </c>
      <c r="AX1372" s="88" t="s">
        <v>23690</v>
      </c>
      <c r="AY1372" s="83" t="s">
        <v>66</v>
      </c>
      <c r="AZ1372" s="2"/>
      <c r="BA1372" s="3"/>
      <c r="BB1372" s="3"/>
      <c r="BC1372" s="3"/>
      <c r="BD1372" s="3"/>
    </row>
    <row r="1373" spans="1:56" x14ac:dyDescent="0.3">
      <c r="A1373" s="69" t="s">
        <v>1444</v>
      </c>
      <c r="B1373" s="70"/>
      <c r="C1373" s="70"/>
      <c r="D1373" s="71"/>
      <c r="E1373" s="73"/>
      <c r="F1373" s="109" t="s">
        <v>4189</v>
      </c>
      <c r="G1373" s="70"/>
      <c r="H1373" s="74"/>
      <c r="I1373" s="75"/>
      <c r="J1373" s="75"/>
      <c r="K1373" s="74" t="s">
        <v>25642</v>
      </c>
      <c r="L1373" s="78"/>
      <c r="M1373" s="79"/>
      <c r="N1373" s="79"/>
      <c r="O1373" s="80"/>
      <c r="P1373" s="81"/>
      <c r="Q1373" s="81"/>
      <c r="R1373" s="93"/>
      <c r="S1373" s="93"/>
      <c r="T1373" s="93"/>
      <c r="U1373" s="93"/>
      <c r="V1373" s="52"/>
      <c r="W1373" s="52"/>
      <c r="X1373" s="52"/>
      <c r="Y1373" s="52"/>
      <c r="Z1373" s="51"/>
      <c r="AA1373" s="76"/>
      <c r="AB1373" s="76"/>
      <c r="AC1373" s="77"/>
      <c r="AD1373" s="83" t="s">
        <v>17930</v>
      </c>
      <c r="AE1373" s="83">
        <v>83</v>
      </c>
      <c r="AF1373" s="83">
        <v>116</v>
      </c>
      <c r="AG1373" s="83">
        <v>811</v>
      </c>
      <c r="AH1373" s="83">
        <v>686</v>
      </c>
      <c r="AI1373" s="83"/>
      <c r="AJ1373" s="83"/>
      <c r="AK1373" s="83"/>
      <c r="AL1373" s="83"/>
      <c r="AM1373" s="83"/>
      <c r="AN1373" s="85">
        <v>43856.462708333333</v>
      </c>
      <c r="AO1373" s="88" t="s">
        <v>21692</v>
      </c>
      <c r="AP1373" s="83" t="b">
        <v>1</v>
      </c>
      <c r="AQ1373" s="83" t="b">
        <v>0</v>
      </c>
      <c r="AR1373" s="83" t="b">
        <v>1</v>
      </c>
      <c r="AS1373" s="83"/>
      <c r="AT1373" s="83">
        <v>1</v>
      </c>
      <c r="AU1373" s="83"/>
      <c r="AV1373" s="83" t="b">
        <v>0</v>
      </c>
      <c r="AW1373" s="83" t="s">
        <v>22320</v>
      </c>
      <c r="AX1373" s="88" t="s">
        <v>23691</v>
      </c>
      <c r="AY1373" s="83" t="s">
        <v>66</v>
      </c>
      <c r="AZ1373" s="2"/>
      <c r="BA1373" s="3"/>
      <c r="BB1373" s="3"/>
      <c r="BC1373" s="3"/>
      <c r="BD1373" s="3"/>
    </row>
    <row r="1374" spans="1:56" x14ac:dyDescent="0.3">
      <c r="A1374" s="69" t="s">
        <v>1446</v>
      </c>
      <c r="B1374" s="70"/>
      <c r="C1374" s="70"/>
      <c r="D1374" s="71"/>
      <c r="E1374" s="73"/>
      <c r="F1374" s="109" t="s">
        <v>4191</v>
      </c>
      <c r="G1374" s="70"/>
      <c r="H1374" s="74"/>
      <c r="I1374" s="75"/>
      <c r="J1374" s="75"/>
      <c r="K1374" s="74" t="s">
        <v>25643</v>
      </c>
      <c r="L1374" s="78"/>
      <c r="M1374" s="79"/>
      <c r="N1374" s="79"/>
      <c r="O1374" s="80"/>
      <c r="P1374" s="81"/>
      <c r="Q1374" s="81"/>
      <c r="R1374" s="93"/>
      <c r="S1374" s="93"/>
      <c r="T1374" s="93"/>
      <c r="U1374" s="93"/>
      <c r="V1374" s="52"/>
      <c r="W1374" s="52"/>
      <c r="X1374" s="52"/>
      <c r="Y1374" s="52"/>
      <c r="Z1374" s="51"/>
      <c r="AA1374" s="76"/>
      <c r="AB1374" s="76"/>
      <c r="AC1374" s="77"/>
      <c r="AD1374" s="83" t="s">
        <v>17931</v>
      </c>
      <c r="AE1374" s="83">
        <v>192</v>
      </c>
      <c r="AF1374" s="83">
        <v>716</v>
      </c>
      <c r="AG1374" s="83">
        <v>36375</v>
      </c>
      <c r="AH1374" s="83">
        <v>125</v>
      </c>
      <c r="AI1374" s="83"/>
      <c r="AJ1374" s="83" t="s">
        <v>19461</v>
      </c>
      <c r="AK1374" s="83" t="s">
        <v>20207</v>
      </c>
      <c r="AL1374" s="83"/>
      <c r="AM1374" s="83"/>
      <c r="AN1374" s="85">
        <v>41468.0153587963</v>
      </c>
      <c r="AO1374" s="88" t="s">
        <v>21693</v>
      </c>
      <c r="AP1374" s="83" t="b">
        <v>1</v>
      </c>
      <c r="AQ1374" s="83" t="b">
        <v>0</v>
      </c>
      <c r="AR1374" s="83" t="b">
        <v>1</v>
      </c>
      <c r="AS1374" s="83"/>
      <c r="AT1374" s="83">
        <v>4</v>
      </c>
      <c r="AU1374" s="88" t="s">
        <v>22157</v>
      </c>
      <c r="AV1374" s="83" t="b">
        <v>0</v>
      </c>
      <c r="AW1374" s="83" t="s">
        <v>22320</v>
      </c>
      <c r="AX1374" s="88" t="s">
        <v>23692</v>
      </c>
      <c r="AY1374" s="83" t="s">
        <v>66</v>
      </c>
      <c r="AZ1374" s="2"/>
      <c r="BA1374" s="3"/>
      <c r="BB1374" s="3"/>
      <c r="BC1374" s="3"/>
      <c r="BD1374" s="3"/>
    </row>
    <row r="1375" spans="1:56" x14ac:dyDescent="0.3">
      <c r="A1375" s="69" t="s">
        <v>1448</v>
      </c>
      <c r="B1375" s="70"/>
      <c r="C1375" s="70"/>
      <c r="D1375" s="71"/>
      <c r="E1375" s="73"/>
      <c r="F1375" s="109" t="s">
        <v>4193</v>
      </c>
      <c r="G1375" s="70"/>
      <c r="H1375" s="74"/>
      <c r="I1375" s="75"/>
      <c r="J1375" s="75"/>
      <c r="K1375" s="74" t="s">
        <v>25644</v>
      </c>
      <c r="L1375" s="78"/>
      <c r="M1375" s="79"/>
      <c r="N1375" s="79"/>
      <c r="O1375" s="80"/>
      <c r="P1375" s="81"/>
      <c r="Q1375" s="81"/>
      <c r="R1375" s="93"/>
      <c r="S1375" s="93"/>
      <c r="T1375" s="93"/>
      <c r="U1375" s="93"/>
      <c r="V1375" s="52"/>
      <c r="W1375" s="52"/>
      <c r="X1375" s="52"/>
      <c r="Y1375" s="52"/>
      <c r="Z1375" s="51"/>
      <c r="AA1375" s="76"/>
      <c r="AB1375" s="76"/>
      <c r="AC1375" s="77"/>
      <c r="AD1375" s="83" t="s">
        <v>17932</v>
      </c>
      <c r="AE1375" s="83">
        <v>635</v>
      </c>
      <c r="AF1375" s="83">
        <v>255</v>
      </c>
      <c r="AG1375" s="83">
        <v>16131</v>
      </c>
      <c r="AH1375" s="83">
        <v>22313</v>
      </c>
      <c r="AI1375" s="83"/>
      <c r="AJ1375" s="83" t="s">
        <v>19462</v>
      </c>
      <c r="AK1375" s="83"/>
      <c r="AL1375" s="83"/>
      <c r="AM1375" s="83"/>
      <c r="AN1375" s="85">
        <v>41766.515497685185</v>
      </c>
      <c r="AO1375" s="83"/>
      <c r="AP1375" s="83" t="b">
        <v>1</v>
      </c>
      <c r="AQ1375" s="83" t="b">
        <v>0</v>
      </c>
      <c r="AR1375" s="83" t="b">
        <v>0</v>
      </c>
      <c r="AS1375" s="83"/>
      <c r="AT1375" s="83">
        <v>0</v>
      </c>
      <c r="AU1375" s="88" t="s">
        <v>22157</v>
      </c>
      <c r="AV1375" s="83" t="b">
        <v>0</v>
      </c>
      <c r="AW1375" s="83" t="s">
        <v>22320</v>
      </c>
      <c r="AX1375" s="88" t="s">
        <v>23693</v>
      </c>
      <c r="AY1375" s="83" t="s">
        <v>66</v>
      </c>
      <c r="AZ1375" s="2"/>
      <c r="BA1375" s="3"/>
      <c r="BB1375" s="3"/>
      <c r="BC1375" s="3"/>
      <c r="BD1375" s="3"/>
    </row>
    <row r="1376" spans="1:56" x14ac:dyDescent="0.3">
      <c r="A1376" s="69" t="s">
        <v>1449</v>
      </c>
      <c r="B1376" s="70"/>
      <c r="C1376" s="70"/>
      <c r="D1376" s="71"/>
      <c r="E1376" s="73"/>
      <c r="F1376" s="109" t="s">
        <v>4194</v>
      </c>
      <c r="G1376" s="70"/>
      <c r="H1376" s="74"/>
      <c r="I1376" s="75"/>
      <c r="J1376" s="75"/>
      <c r="K1376" s="74" t="s">
        <v>25645</v>
      </c>
      <c r="L1376" s="78"/>
      <c r="M1376" s="79"/>
      <c r="N1376" s="79"/>
      <c r="O1376" s="80"/>
      <c r="P1376" s="81"/>
      <c r="Q1376" s="81"/>
      <c r="R1376" s="93"/>
      <c r="S1376" s="93"/>
      <c r="T1376" s="93"/>
      <c r="U1376" s="93"/>
      <c r="V1376" s="52"/>
      <c r="W1376" s="52"/>
      <c r="X1376" s="52"/>
      <c r="Y1376" s="52"/>
      <c r="Z1376" s="51"/>
      <c r="AA1376" s="76"/>
      <c r="AB1376" s="76"/>
      <c r="AC1376" s="77"/>
      <c r="AD1376" s="83" t="s">
        <v>17933</v>
      </c>
      <c r="AE1376" s="83">
        <v>240</v>
      </c>
      <c r="AF1376" s="83">
        <v>3327</v>
      </c>
      <c r="AG1376" s="83">
        <v>5702</v>
      </c>
      <c r="AH1376" s="83">
        <v>2329</v>
      </c>
      <c r="AI1376" s="83"/>
      <c r="AJ1376" s="83" t="s">
        <v>19463</v>
      </c>
      <c r="AK1376" s="83" t="s">
        <v>16561</v>
      </c>
      <c r="AL1376" s="83"/>
      <c r="AM1376" s="83"/>
      <c r="AN1376" s="85">
        <v>42445.576354166667</v>
      </c>
      <c r="AO1376" s="88" t="s">
        <v>21694</v>
      </c>
      <c r="AP1376" s="83" t="b">
        <v>1</v>
      </c>
      <c r="AQ1376" s="83" t="b">
        <v>0</v>
      </c>
      <c r="AR1376" s="83" t="b">
        <v>1</v>
      </c>
      <c r="AS1376" s="83"/>
      <c r="AT1376" s="83">
        <v>7</v>
      </c>
      <c r="AU1376" s="83"/>
      <c r="AV1376" s="83" t="b">
        <v>0</v>
      </c>
      <c r="AW1376" s="83" t="s">
        <v>22320</v>
      </c>
      <c r="AX1376" s="88" t="s">
        <v>23694</v>
      </c>
      <c r="AY1376" s="83" t="s">
        <v>66</v>
      </c>
      <c r="AZ1376" s="2"/>
      <c r="BA1376" s="3"/>
      <c r="BB1376" s="3"/>
      <c r="BC1376" s="3"/>
      <c r="BD1376" s="3"/>
    </row>
    <row r="1377" spans="1:56" x14ac:dyDescent="0.3">
      <c r="A1377" s="69" t="s">
        <v>1450</v>
      </c>
      <c r="B1377" s="70"/>
      <c r="C1377" s="70"/>
      <c r="D1377" s="71"/>
      <c r="E1377" s="73"/>
      <c r="F1377" s="109" t="s">
        <v>4195</v>
      </c>
      <c r="G1377" s="70"/>
      <c r="H1377" s="74"/>
      <c r="I1377" s="75"/>
      <c r="J1377" s="75"/>
      <c r="K1377" s="74" t="s">
        <v>25646</v>
      </c>
      <c r="L1377" s="78"/>
      <c r="M1377" s="79"/>
      <c r="N1377" s="79"/>
      <c r="O1377" s="80"/>
      <c r="P1377" s="81"/>
      <c r="Q1377" s="81"/>
      <c r="R1377" s="93"/>
      <c r="S1377" s="93"/>
      <c r="T1377" s="93"/>
      <c r="U1377" s="93"/>
      <c r="V1377" s="52"/>
      <c r="W1377" s="52"/>
      <c r="X1377" s="52"/>
      <c r="Y1377" s="52"/>
      <c r="Z1377" s="51"/>
      <c r="AA1377" s="76"/>
      <c r="AB1377" s="76"/>
      <c r="AC1377" s="77"/>
      <c r="AD1377" s="83" t="s">
        <v>17934</v>
      </c>
      <c r="AE1377" s="83">
        <v>574</v>
      </c>
      <c r="AF1377" s="83">
        <v>3483</v>
      </c>
      <c r="AG1377" s="83">
        <v>41013</v>
      </c>
      <c r="AH1377" s="83">
        <v>652</v>
      </c>
      <c r="AI1377" s="83"/>
      <c r="AJ1377" s="83" t="s">
        <v>19464</v>
      </c>
      <c r="AK1377" s="83" t="s">
        <v>20088</v>
      </c>
      <c r="AL1377" s="88" t="s">
        <v>20543</v>
      </c>
      <c r="AM1377" s="83"/>
      <c r="AN1377" s="85">
        <v>40794.944386574076</v>
      </c>
      <c r="AO1377" s="88" t="s">
        <v>21695</v>
      </c>
      <c r="AP1377" s="83" t="b">
        <v>1</v>
      </c>
      <c r="AQ1377" s="83" t="b">
        <v>0</v>
      </c>
      <c r="AR1377" s="83" t="b">
        <v>0</v>
      </c>
      <c r="AS1377" s="83"/>
      <c r="AT1377" s="83">
        <v>9</v>
      </c>
      <c r="AU1377" s="88" t="s">
        <v>22157</v>
      </c>
      <c r="AV1377" s="83" t="b">
        <v>0</v>
      </c>
      <c r="AW1377" s="83" t="s">
        <v>22320</v>
      </c>
      <c r="AX1377" s="88" t="s">
        <v>23695</v>
      </c>
      <c r="AY1377" s="83" t="s">
        <v>66</v>
      </c>
      <c r="AZ1377" s="2"/>
      <c r="BA1377" s="3"/>
      <c r="BB1377" s="3"/>
      <c r="BC1377" s="3"/>
      <c r="BD1377" s="3"/>
    </row>
    <row r="1378" spans="1:56" x14ac:dyDescent="0.3">
      <c r="A1378" s="69" t="s">
        <v>1451</v>
      </c>
      <c r="B1378" s="70"/>
      <c r="C1378" s="70"/>
      <c r="D1378" s="71"/>
      <c r="E1378" s="73"/>
      <c r="F1378" s="109" t="s">
        <v>4196</v>
      </c>
      <c r="G1378" s="70"/>
      <c r="H1378" s="74"/>
      <c r="I1378" s="75"/>
      <c r="J1378" s="75"/>
      <c r="K1378" s="74" t="s">
        <v>25647</v>
      </c>
      <c r="L1378" s="78"/>
      <c r="M1378" s="79"/>
      <c r="N1378" s="79"/>
      <c r="O1378" s="80"/>
      <c r="P1378" s="81"/>
      <c r="Q1378" s="81"/>
      <c r="R1378" s="93"/>
      <c r="S1378" s="93"/>
      <c r="T1378" s="93"/>
      <c r="U1378" s="93"/>
      <c r="V1378" s="52"/>
      <c r="W1378" s="52"/>
      <c r="X1378" s="52"/>
      <c r="Y1378" s="52"/>
      <c r="Z1378" s="51"/>
      <c r="AA1378" s="76"/>
      <c r="AB1378" s="76"/>
      <c r="AC1378" s="77"/>
      <c r="AD1378" s="83" t="s">
        <v>17935</v>
      </c>
      <c r="AE1378" s="83">
        <v>950</v>
      </c>
      <c r="AF1378" s="83">
        <v>643</v>
      </c>
      <c r="AG1378" s="83">
        <v>2052</v>
      </c>
      <c r="AH1378" s="83">
        <v>796</v>
      </c>
      <c r="AI1378" s="83"/>
      <c r="AJ1378" s="83" t="s">
        <v>19465</v>
      </c>
      <c r="AK1378" s="83" t="s">
        <v>20208</v>
      </c>
      <c r="AL1378" s="83"/>
      <c r="AM1378" s="83"/>
      <c r="AN1378" s="85">
        <v>40297.902372685188</v>
      </c>
      <c r="AO1378" s="88" t="s">
        <v>21696</v>
      </c>
      <c r="AP1378" s="83" t="b">
        <v>0</v>
      </c>
      <c r="AQ1378" s="83" t="b">
        <v>0</v>
      </c>
      <c r="AR1378" s="83" t="b">
        <v>1</v>
      </c>
      <c r="AS1378" s="83"/>
      <c r="AT1378" s="83">
        <v>16</v>
      </c>
      <c r="AU1378" s="88" t="s">
        <v>22165</v>
      </c>
      <c r="AV1378" s="83" t="b">
        <v>0</v>
      </c>
      <c r="AW1378" s="83" t="s">
        <v>22320</v>
      </c>
      <c r="AX1378" s="88" t="s">
        <v>23696</v>
      </c>
      <c r="AY1378" s="83" t="s">
        <v>66</v>
      </c>
      <c r="AZ1378" s="2"/>
      <c r="BA1378" s="3"/>
      <c r="BB1378" s="3"/>
      <c r="BC1378" s="3"/>
      <c r="BD1378" s="3"/>
    </row>
    <row r="1379" spans="1:56" x14ac:dyDescent="0.3">
      <c r="A1379" s="69" t="s">
        <v>1452</v>
      </c>
      <c r="B1379" s="70"/>
      <c r="C1379" s="70"/>
      <c r="D1379" s="71"/>
      <c r="E1379" s="73"/>
      <c r="F1379" s="109" t="s">
        <v>22278</v>
      </c>
      <c r="G1379" s="70"/>
      <c r="H1379" s="74"/>
      <c r="I1379" s="75"/>
      <c r="J1379" s="75"/>
      <c r="K1379" s="74" t="s">
        <v>25648</v>
      </c>
      <c r="L1379" s="78"/>
      <c r="M1379" s="79"/>
      <c r="N1379" s="79"/>
      <c r="O1379" s="80"/>
      <c r="P1379" s="81"/>
      <c r="Q1379" s="81"/>
      <c r="R1379" s="93"/>
      <c r="S1379" s="93"/>
      <c r="T1379" s="93"/>
      <c r="U1379" s="93"/>
      <c r="V1379" s="52"/>
      <c r="W1379" s="52"/>
      <c r="X1379" s="52"/>
      <c r="Y1379" s="52"/>
      <c r="Z1379" s="51"/>
      <c r="AA1379" s="76"/>
      <c r="AB1379" s="76"/>
      <c r="AC1379" s="77"/>
      <c r="AD1379" s="83" t="s">
        <v>17936</v>
      </c>
      <c r="AE1379" s="83">
        <v>120</v>
      </c>
      <c r="AF1379" s="83">
        <v>465</v>
      </c>
      <c r="AG1379" s="83">
        <v>21161</v>
      </c>
      <c r="AH1379" s="83">
        <v>51839</v>
      </c>
      <c r="AI1379" s="83"/>
      <c r="AJ1379" s="83" t="s">
        <v>19466</v>
      </c>
      <c r="AK1379" s="83"/>
      <c r="AL1379" s="83"/>
      <c r="AM1379" s="83"/>
      <c r="AN1379" s="85">
        <v>40896.764988425923</v>
      </c>
      <c r="AO1379" s="88" t="s">
        <v>21697</v>
      </c>
      <c r="AP1379" s="83" t="b">
        <v>1</v>
      </c>
      <c r="AQ1379" s="83" t="b">
        <v>0</v>
      </c>
      <c r="AR1379" s="83" t="b">
        <v>1</v>
      </c>
      <c r="AS1379" s="83"/>
      <c r="AT1379" s="83">
        <v>1</v>
      </c>
      <c r="AU1379" s="88" t="s">
        <v>22157</v>
      </c>
      <c r="AV1379" s="83" t="b">
        <v>0</v>
      </c>
      <c r="AW1379" s="83" t="s">
        <v>22320</v>
      </c>
      <c r="AX1379" s="88" t="s">
        <v>23697</v>
      </c>
      <c r="AY1379" s="83" t="s">
        <v>66</v>
      </c>
      <c r="AZ1379" s="2"/>
      <c r="BA1379" s="3"/>
      <c r="BB1379" s="3"/>
      <c r="BC1379" s="3"/>
      <c r="BD1379" s="3"/>
    </row>
    <row r="1380" spans="1:56" x14ac:dyDescent="0.3">
      <c r="A1380" s="69" t="s">
        <v>1453</v>
      </c>
      <c r="B1380" s="70"/>
      <c r="C1380" s="70"/>
      <c r="D1380" s="71"/>
      <c r="E1380" s="73"/>
      <c r="F1380" s="109" t="s">
        <v>22279</v>
      </c>
      <c r="G1380" s="70"/>
      <c r="H1380" s="74"/>
      <c r="I1380" s="75"/>
      <c r="J1380" s="75"/>
      <c r="K1380" s="74" t="s">
        <v>25649</v>
      </c>
      <c r="L1380" s="78"/>
      <c r="M1380" s="79"/>
      <c r="N1380" s="79"/>
      <c r="O1380" s="80"/>
      <c r="P1380" s="81"/>
      <c r="Q1380" s="81"/>
      <c r="R1380" s="93"/>
      <c r="S1380" s="93"/>
      <c r="T1380" s="93"/>
      <c r="U1380" s="93"/>
      <c r="V1380" s="52"/>
      <c r="W1380" s="52"/>
      <c r="X1380" s="52"/>
      <c r="Y1380" s="52"/>
      <c r="Z1380" s="51"/>
      <c r="AA1380" s="76"/>
      <c r="AB1380" s="76"/>
      <c r="AC1380" s="77"/>
      <c r="AD1380" s="83" t="s">
        <v>17937</v>
      </c>
      <c r="AE1380" s="83">
        <v>211</v>
      </c>
      <c r="AF1380" s="83">
        <v>313</v>
      </c>
      <c r="AG1380" s="83">
        <v>1384</v>
      </c>
      <c r="AH1380" s="83">
        <v>1890</v>
      </c>
      <c r="AI1380" s="83"/>
      <c r="AJ1380" s="83" t="s">
        <v>19467</v>
      </c>
      <c r="AK1380" s="83" t="s">
        <v>16552</v>
      </c>
      <c r="AL1380" s="88" t="s">
        <v>20544</v>
      </c>
      <c r="AM1380" s="83"/>
      <c r="AN1380" s="85">
        <v>43287.974826388891</v>
      </c>
      <c r="AO1380" s="88" t="s">
        <v>21698</v>
      </c>
      <c r="AP1380" s="83" t="b">
        <v>1</v>
      </c>
      <c r="AQ1380" s="83" t="b">
        <v>0</v>
      </c>
      <c r="AR1380" s="83" t="b">
        <v>1</v>
      </c>
      <c r="AS1380" s="83"/>
      <c r="AT1380" s="83">
        <v>0</v>
      </c>
      <c r="AU1380" s="83"/>
      <c r="AV1380" s="83" t="b">
        <v>0</v>
      </c>
      <c r="AW1380" s="83" t="s">
        <v>22320</v>
      </c>
      <c r="AX1380" s="88" t="s">
        <v>23698</v>
      </c>
      <c r="AY1380" s="83" t="s">
        <v>66</v>
      </c>
      <c r="AZ1380" s="2"/>
      <c r="BA1380" s="3"/>
      <c r="BB1380" s="3"/>
      <c r="BC1380" s="3"/>
      <c r="BD1380" s="3"/>
    </row>
    <row r="1381" spans="1:56" x14ac:dyDescent="0.3">
      <c r="A1381" s="69" t="s">
        <v>1454</v>
      </c>
      <c r="B1381" s="70"/>
      <c r="C1381" s="70"/>
      <c r="D1381" s="71"/>
      <c r="E1381" s="73"/>
      <c r="F1381" s="109" t="s">
        <v>4197</v>
      </c>
      <c r="G1381" s="70"/>
      <c r="H1381" s="74"/>
      <c r="I1381" s="75"/>
      <c r="J1381" s="75"/>
      <c r="K1381" s="74" t="s">
        <v>25650</v>
      </c>
      <c r="L1381" s="78"/>
      <c r="M1381" s="79"/>
      <c r="N1381" s="79"/>
      <c r="O1381" s="80"/>
      <c r="P1381" s="81"/>
      <c r="Q1381" s="81"/>
      <c r="R1381" s="93"/>
      <c r="S1381" s="93"/>
      <c r="T1381" s="93"/>
      <c r="U1381" s="93"/>
      <c r="V1381" s="52"/>
      <c r="W1381" s="52"/>
      <c r="X1381" s="52"/>
      <c r="Y1381" s="52"/>
      <c r="Z1381" s="51"/>
      <c r="AA1381" s="76"/>
      <c r="AB1381" s="76"/>
      <c r="AC1381" s="77"/>
      <c r="AD1381" s="83" t="s">
        <v>17938</v>
      </c>
      <c r="AE1381" s="83">
        <v>467</v>
      </c>
      <c r="AF1381" s="83">
        <v>422</v>
      </c>
      <c r="AG1381" s="83">
        <v>14462</v>
      </c>
      <c r="AH1381" s="83">
        <v>6147</v>
      </c>
      <c r="AI1381" s="83"/>
      <c r="AJ1381" s="83" t="s">
        <v>19468</v>
      </c>
      <c r="AK1381" s="83" t="s">
        <v>20209</v>
      </c>
      <c r="AL1381" s="83"/>
      <c r="AM1381" s="83"/>
      <c r="AN1381" s="85">
        <v>40815.39329861111</v>
      </c>
      <c r="AO1381" s="88" t="s">
        <v>21699</v>
      </c>
      <c r="AP1381" s="83" t="b">
        <v>0</v>
      </c>
      <c r="AQ1381" s="83" t="b">
        <v>0</v>
      </c>
      <c r="AR1381" s="83" t="b">
        <v>0</v>
      </c>
      <c r="AS1381" s="83"/>
      <c r="AT1381" s="83">
        <v>4</v>
      </c>
      <c r="AU1381" s="88" t="s">
        <v>22164</v>
      </c>
      <c r="AV1381" s="83" t="b">
        <v>0</v>
      </c>
      <c r="AW1381" s="83" t="s">
        <v>22320</v>
      </c>
      <c r="AX1381" s="88" t="s">
        <v>23699</v>
      </c>
      <c r="AY1381" s="83" t="s">
        <v>66</v>
      </c>
      <c r="AZ1381" s="2"/>
      <c r="BA1381" s="3"/>
      <c r="BB1381" s="3"/>
      <c r="BC1381" s="3"/>
      <c r="BD1381" s="3"/>
    </row>
    <row r="1382" spans="1:56" x14ac:dyDescent="0.3">
      <c r="A1382" s="69" t="s">
        <v>1533</v>
      </c>
      <c r="B1382" s="70"/>
      <c r="C1382" s="70"/>
      <c r="D1382" s="71"/>
      <c r="E1382" s="73"/>
      <c r="F1382" s="109" t="s">
        <v>4269</v>
      </c>
      <c r="G1382" s="70"/>
      <c r="H1382" s="74"/>
      <c r="I1382" s="75"/>
      <c r="J1382" s="75"/>
      <c r="K1382" s="74" t="s">
        <v>25651</v>
      </c>
      <c r="L1382" s="78"/>
      <c r="M1382" s="79"/>
      <c r="N1382" s="79"/>
      <c r="O1382" s="80"/>
      <c r="P1382" s="81"/>
      <c r="Q1382" s="81"/>
      <c r="R1382" s="93"/>
      <c r="S1382" s="93"/>
      <c r="T1382" s="93"/>
      <c r="U1382" s="93"/>
      <c r="V1382" s="52"/>
      <c r="W1382" s="52"/>
      <c r="X1382" s="52"/>
      <c r="Y1382" s="52"/>
      <c r="Z1382" s="51"/>
      <c r="AA1382" s="76"/>
      <c r="AB1382" s="76"/>
      <c r="AC1382" s="77"/>
      <c r="AD1382" s="83" t="s">
        <v>17939</v>
      </c>
      <c r="AE1382" s="83">
        <v>298</v>
      </c>
      <c r="AF1382" s="83">
        <v>819</v>
      </c>
      <c r="AG1382" s="83">
        <v>4554</v>
      </c>
      <c r="AH1382" s="83">
        <v>1017</v>
      </c>
      <c r="AI1382" s="83"/>
      <c r="AJ1382" s="83" t="s">
        <v>19469</v>
      </c>
      <c r="AK1382" s="83" t="s">
        <v>20210</v>
      </c>
      <c r="AL1382" s="83"/>
      <c r="AM1382" s="83"/>
      <c r="AN1382" s="85">
        <v>40548.739525462966</v>
      </c>
      <c r="AO1382" s="88" t="s">
        <v>21700</v>
      </c>
      <c r="AP1382" s="83" t="b">
        <v>1</v>
      </c>
      <c r="AQ1382" s="83" t="b">
        <v>0</v>
      </c>
      <c r="AR1382" s="83" t="b">
        <v>1</v>
      </c>
      <c r="AS1382" s="83"/>
      <c r="AT1382" s="83">
        <v>4</v>
      </c>
      <c r="AU1382" s="88" t="s">
        <v>22157</v>
      </c>
      <c r="AV1382" s="83" t="b">
        <v>0</v>
      </c>
      <c r="AW1382" s="83" t="s">
        <v>22320</v>
      </c>
      <c r="AX1382" s="88" t="s">
        <v>23700</v>
      </c>
      <c r="AY1382" s="83" t="s">
        <v>66</v>
      </c>
      <c r="AZ1382" s="2"/>
      <c r="BA1382" s="3"/>
      <c r="BB1382" s="3"/>
      <c r="BC1382" s="3"/>
      <c r="BD1382" s="3"/>
    </row>
    <row r="1383" spans="1:56" x14ac:dyDescent="0.3">
      <c r="A1383" s="69" t="s">
        <v>1455</v>
      </c>
      <c r="B1383" s="70"/>
      <c r="C1383" s="70"/>
      <c r="D1383" s="71"/>
      <c r="E1383" s="73"/>
      <c r="F1383" s="109" t="s">
        <v>4198</v>
      </c>
      <c r="G1383" s="70"/>
      <c r="H1383" s="74"/>
      <c r="I1383" s="75"/>
      <c r="J1383" s="75"/>
      <c r="K1383" s="74" t="s">
        <v>25652</v>
      </c>
      <c r="L1383" s="78"/>
      <c r="M1383" s="79"/>
      <c r="N1383" s="79"/>
      <c r="O1383" s="80"/>
      <c r="P1383" s="81"/>
      <c r="Q1383" s="81"/>
      <c r="R1383" s="93"/>
      <c r="S1383" s="93"/>
      <c r="T1383" s="93"/>
      <c r="U1383" s="93"/>
      <c r="V1383" s="52"/>
      <c r="W1383" s="52"/>
      <c r="X1383" s="52"/>
      <c r="Y1383" s="52"/>
      <c r="Z1383" s="51"/>
      <c r="AA1383" s="76"/>
      <c r="AB1383" s="76"/>
      <c r="AC1383" s="77"/>
      <c r="AD1383" s="83" t="s">
        <v>17940</v>
      </c>
      <c r="AE1383" s="83">
        <v>228</v>
      </c>
      <c r="AF1383" s="83">
        <v>336</v>
      </c>
      <c r="AG1383" s="83">
        <v>9842</v>
      </c>
      <c r="AH1383" s="83">
        <v>12661</v>
      </c>
      <c r="AI1383" s="83"/>
      <c r="AJ1383" s="83"/>
      <c r="AK1383" s="83"/>
      <c r="AL1383" s="83"/>
      <c r="AM1383" s="83"/>
      <c r="AN1383" s="85">
        <v>42982.886516203704</v>
      </c>
      <c r="AO1383" s="83"/>
      <c r="AP1383" s="83" t="b">
        <v>1</v>
      </c>
      <c r="AQ1383" s="83" t="b">
        <v>0</v>
      </c>
      <c r="AR1383" s="83" t="b">
        <v>0</v>
      </c>
      <c r="AS1383" s="83"/>
      <c r="AT1383" s="83">
        <v>0</v>
      </c>
      <c r="AU1383" s="83"/>
      <c r="AV1383" s="83" t="b">
        <v>0</v>
      </c>
      <c r="AW1383" s="83" t="s">
        <v>22320</v>
      </c>
      <c r="AX1383" s="88" t="s">
        <v>23701</v>
      </c>
      <c r="AY1383" s="83" t="s">
        <v>66</v>
      </c>
      <c r="AZ1383" s="2"/>
      <c r="BA1383" s="3"/>
      <c r="BB1383" s="3"/>
      <c r="BC1383" s="3"/>
      <c r="BD1383" s="3"/>
    </row>
    <row r="1384" spans="1:56" x14ac:dyDescent="0.3">
      <c r="A1384" s="69" t="s">
        <v>1456</v>
      </c>
      <c r="B1384" s="70"/>
      <c r="C1384" s="70"/>
      <c r="D1384" s="71"/>
      <c r="E1384" s="73"/>
      <c r="F1384" s="109" t="s">
        <v>4199</v>
      </c>
      <c r="G1384" s="70"/>
      <c r="H1384" s="74"/>
      <c r="I1384" s="75"/>
      <c r="J1384" s="75"/>
      <c r="K1384" s="74" t="s">
        <v>25653</v>
      </c>
      <c r="L1384" s="78"/>
      <c r="M1384" s="79"/>
      <c r="N1384" s="79"/>
      <c r="O1384" s="80"/>
      <c r="P1384" s="81"/>
      <c r="Q1384" s="81"/>
      <c r="R1384" s="93"/>
      <c r="S1384" s="93"/>
      <c r="T1384" s="93"/>
      <c r="U1384" s="93"/>
      <c r="V1384" s="52"/>
      <c r="W1384" s="52"/>
      <c r="X1384" s="52"/>
      <c r="Y1384" s="52"/>
      <c r="Z1384" s="51"/>
      <c r="AA1384" s="76"/>
      <c r="AB1384" s="76"/>
      <c r="AC1384" s="77"/>
      <c r="AD1384" s="83" t="s">
        <v>17941</v>
      </c>
      <c r="AE1384" s="83">
        <v>293</v>
      </c>
      <c r="AF1384" s="83">
        <v>112</v>
      </c>
      <c r="AG1384" s="83">
        <v>4641</v>
      </c>
      <c r="AH1384" s="83">
        <v>2591</v>
      </c>
      <c r="AI1384" s="83"/>
      <c r="AJ1384" s="83"/>
      <c r="AK1384" s="83" t="s">
        <v>19901</v>
      </c>
      <c r="AL1384" s="83"/>
      <c r="AM1384" s="83"/>
      <c r="AN1384" s="85">
        <v>42187.909305555557</v>
      </c>
      <c r="AO1384" s="88" t="s">
        <v>21701</v>
      </c>
      <c r="AP1384" s="83" t="b">
        <v>1</v>
      </c>
      <c r="AQ1384" s="83" t="b">
        <v>0</v>
      </c>
      <c r="AR1384" s="83" t="b">
        <v>0</v>
      </c>
      <c r="AS1384" s="83"/>
      <c r="AT1384" s="83">
        <v>0</v>
      </c>
      <c r="AU1384" s="88" t="s">
        <v>22157</v>
      </c>
      <c r="AV1384" s="83" t="b">
        <v>0</v>
      </c>
      <c r="AW1384" s="83" t="s">
        <v>22320</v>
      </c>
      <c r="AX1384" s="88" t="s">
        <v>23702</v>
      </c>
      <c r="AY1384" s="83" t="s">
        <v>66</v>
      </c>
      <c r="AZ1384" s="2"/>
      <c r="BA1384" s="3"/>
      <c r="BB1384" s="3"/>
      <c r="BC1384" s="3"/>
      <c r="BD1384" s="3"/>
    </row>
    <row r="1385" spans="1:56" x14ac:dyDescent="0.3">
      <c r="A1385" s="69" t="s">
        <v>1457</v>
      </c>
      <c r="B1385" s="70"/>
      <c r="C1385" s="70"/>
      <c r="D1385" s="71"/>
      <c r="E1385" s="73"/>
      <c r="F1385" s="109" t="s">
        <v>4200</v>
      </c>
      <c r="G1385" s="70"/>
      <c r="H1385" s="74"/>
      <c r="I1385" s="75"/>
      <c r="J1385" s="75"/>
      <c r="K1385" s="74" t="s">
        <v>25654</v>
      </c>
      <c r="L1385" s="78"/>
      <c r="M1385" s="79"/>
      <c r="N1385" s="79"/>
      <c r="O1385" s="80"/>
      <c r="P1385" s="81"/>
      <c r="Q1385" s="81"/>
      <c r="R1385" s="93"/>
      <c r="S1385" s="93"/>
      <c r="T1385" s="93"/>
      <c r="U1385" s="93"/>
      <c r="V1385" s="52"/>
      <c r="W1385" s="52"/>
      <c r="X1385" s="52"/>
      <c r="Y1385" s="52"/>
      <c r="Z1385" s="51"/>
      <c r="AA1385" s="76"/>
      <c r="AB1385" s="76"/>
      <c r="AC1385" s="77"/>
      <c r="AD1385" s="83" t="s">
        <v>17942</v>
      </c>
      <c r="AE1385" s="83">
        <v>241</v>
      </c>
      <c r="AF1385" s="83">
        <v>449</v>
      </c>
      <c r="AG1385" s="83">
        <v>6742</v>
      </c>
      <c r="AH1385" s="83">
        <v>9921</v>
      </c>
      <c r="AI1385" s="83"/>
      <c r="AJ1385" s="83"/>
      <c r="AK1385" s="83"/>
      <c r="AL1385" s="83"/>
      <c r="AM1385" s="83"/>
      <c r="AN1385" s="85">
        <v>41237.627592592595</v>
      </c>
      <c r="AO1385" s="83"/>
      <c r="AP1385" s="83" t="b">
        <v>1</v>
      </c>
      <c r="AQ1385" s="83" t="b">
        <v>0</v>
      </c>
      <c r="AR1385" s="83" t="b">
        <v>1</v>
      </c>
      <c r="AS1385" s="83"/>
      <c r="AT1385" s="83">
        <v>0</v>
      </c>
      <c r="AU1385" s="88" t="s">
        <v>22157</v>
      </c>
      <c r="AV1385" s="83" t="b">
        <v>0</v>
      </c>
      <c r="AW1385" s="83" t="s">
        <v>22320</v>
      </c>
      <c r="AX1385" s="88" t="s">
        <v>23703</v>
      </c>
      <c r="AY1385" s="83" t="s">
        <v>66</v>
      </c>
      <c r="AZ1385" s="2"/>
      <c r="BA1385" s="3"/>
      <c r="BB1385" s="3"/>
      <c r="BC1385" s="3"/>
      <c r="BD1385" s="3"/>
    </row>
    <row r="1386" spans="1:56" x14ac:dyDescent="0.3">
      <c r="A1386" s="69" t="s">
        <v>1458</v>
      </c>
      <c r="B1386" s="70"/>
      <c r="C1386" s="70"/>
      <c r="D1386" s="71"/>
      <c r="E1386" s="73"/>
      <c r="F1386" s="109" t="s">
        <v>4201</v>
      </c>
      <c r="G1386" s="70"/>
      <c r="H1386" s="74"/>
      <c r="I1386" s="75"/>
      <c r="J1386" s="75"/>
      <c r="K1386" s="74" t="s">
        <v>25655</v>
      </c>
      <c r="L1386" s="78"/>
      <c r="M1386" s="79"/>
      <c r="N1386" s="79"/>
      <c r="O1386" s="80"/>
      <c r="P1386" s="81"/>
      <c r="Q1386" s="81"/>
      <c r="R1386" s="93"/>
      <c r="S1386" s="93"/>
      <c r="T1386" s="93"/>
      <c r="U1386" s="93"/>
      <c r="V1386" s="52"/>
      <c r="W1386" s="52"/>
      <c r="X1386" s="52"/>
      <c r="Y1386" s="52"/>
      <c r="Z1386" s="51"/>
      <c r="AA1386" s="76"/>
      <c r="AB1386" s="76"/>
      <c r="AC1386" s="77"/>
      <c r="AD1386" s="83" t="s">
        <v>17640</v>
      </c>
      <c r="AE1386" s="83">
        <v>39</v>
      </c>
      <c r="AF1386" s="83">
        <v>17</v>
      </c>
      <c r="AG1386" s="83">
        <v>290</v>
      </c>
      <c r="AH1386" s="83">
        <v>50</v>
      </c>
      <c r="AI1386" s="83"/>
      <c r="AJ1386" s="83" t="s">
        <v>19470</v>
      </c>
      <c r="AK1386" s="83"/>
      <c r="AL1386" s="83"/>
      <c r="AM1386" s="83"/>
      <c r="AN1386" s="85">
        <v>41093.812974537039</v>
      </c>
      <c r="AO1386" s="88" t="s">
        <v>21702</v>
      </c>
      <c r="AP1386" s="83" t="b">
        <v>1</v>
      </c>
      <c r="AQ1386" s="83" t="b">
        <v>0</v>
      </c>
      <c r="AR1386" s="83" t="b">
        <v>0</v>
      </c>
      <c r="AS1386" s="83"/>
      <c r="AT1386" s="83">
        <v>0</v>
      </c>
      <c r="AU1386" s="88" t="s">
        <v>22157</v>
      </c>
      <c r="AV1386" s="83" t="b">
        <v>0</v>
      </c>
      <c r="AW1386" s="83" t="s">
        <v>22320</v>
      </c>
      <c r="AX1386" s="88" t="s">
        <v>23704</v>
      </c>
      <c r="AY1386" s="83" t="s">
        <v>66</v>
      </c>
      <c r="AZ1386" s="2"/>
      <c r="BA1386" s="3"/>
      <c r="BB1386" s="3"/>
      <c r="BC1386" s="3"/>
      <c r="BD1386" s="3"/>
    </row>
    <row r="1387" spans="1:56" x14ac:dyDescent="0.3">
      <c r="A1387" s="69" t="s">
        <v>1459</v>
      </c>
      <c r="B1387" s="70"/>
      <c r="C1387" s="70"/>
      <c r="D1387" s="71"/>
      <c r="E1387" s="73"/>
      <c r="F1387" s="109" t="s">
        <v>4202</v>
      </c>
      <c r="G1387" s="70"/>
      <c r="H1387" s="74"/>
      <c r="I1387" s="75"/>
      <c r="J1387" s="75"/>
      <c r="K1387" s="74" t="s">
        <v>25656</v>
      </c>
      <c r="L1387" s="78"/>
      <c r="M1387" s="79"/>
      <c r="N1387" s="79"/>
      <c r="O1387" s="80"/>
      <c r="P1387" s="81"/>
      <c r="Q1387" s="81"/>
      <c r="R1387" s="93"/>
      <c r="S1387" s="93"/>
      <c r="T1387" s="93"/>
      <c r="U1387" s="93"/>
      <c r="V1387" s="52"/>
      <c r="W1387" s="52"/>
      <c r="X1387" s="52"/>
      <c r="Y1387" s="52"/>
      <c r="Z1387" s="51"/>
      <c r="AA1387" s="76"/>
      <c r="AB1387" s="76"/>
      <c r="AC1387" s="77"/>
      <c r="AD1387" s="83" t="s">
        <v>17703</v>
      </c>
      <c r="AE1387" s="83">
        <v>0</v>
      </c>
      <c r="AF1387" s="83">
        <v>1</v>
      </c>
      <c r="AG1387" s="83">
        <v>8</v>
      </c>
      <c r="AH1387" s="83">
        <v>0</v>
      </c>
      <c r="AI1387" s="83"/>
      <c r="AJ1387" s="83" t="s">
        <v>19471</v>
      </c>
      <c r="AK1387" s="83"/>
      <c r="AL1387" s="83"/>
      <c r="AM1387" s="83"/>
      <c r="AN1387" s="85">
        <v>43799.418541666666</v>
      </c>
      <c r="AO1387" s="83"/>
      <c r="AP1387" s="83" t="b">
        <v>1</v>
      </c>
      <c r="AQ1387" s="83" t="b">
        <v>0</v>
      </c>
      <c r="AR1387" s="83" t="b">
        <v>0</v>
      </c>
      <c r="AS1387" s="83"/>
      <c r="AT1387" s="83">
        <v>0</v>
      </c>
      <c r="AU1387" s="83"/>
      <c r="AV1387" s="83" t="b">
        <v>0</v>
      </c>
      <c r="AW1387" s="83" t="s">
        <v>22320</v>
      </c>
      <c r="AX1387" s="88" t="s">
        <v>23705</v>
      </c>
      <c r="AY1387" s="83" t="s">
        <v>66</v>
      </c>
      <c r="AZ1387" s="2"/>
      <c r="BA1387" s="3"/>
      <c r="BB1387" s="3"/>
      <c r="BC1387" s="3"/>
      <c r="BD1387" s="3"/>
    </row>
    <row r="1388" spans="1:56" x14ac:dyDescent="0.3">
      <c r="A1388" s="69" t="s">
        <v>1460</v>
      </c>
      <c r="B1388" s="70"/>
      <c r="C1388" s="70"/>
      <c r="D1388" s="71"/>
      <c r="E1388" s="73"/>
      <c r="F1388" s="109" t="s">
        <v>4203</v>
      </c>
      <c r="G1388" s="70"/>
      <c r="H1388" s="74"/>
      <c r="I1388" s="75"/>
      <c r="J1388" s="75"/>
      <c r="K1388" s="74" t="s">
        <v>25657</v>
      </c>
      <c r="L1388" s="78"/>
      <c r="M1388" s="79"/>
      <c r="N1388" s="79"/>
      <c r="O1388" s="80"/>
      <c r="P1388" s="81"/>
      <c r="Q1388" s="81"/>
      <c r="R1388" s="93"/>
      <c r="S1388" s="93"/>
      <c r="T1388" s="93"/>
      <c r="U1388" s="93"/>
      <c r="V1388" s="52"/>
      <c r="W1388" s="52"/>
      <c r="X1388" s="52"/>
      <c r="Y1388" s="52"/>
      <c r="Z1388" s="51"/>
      <c r="AA1388" s="76"/>
      <c r="AB1388" s="76"/>
      <c r="AC1388" s="77"/>
      <c r="AD1388" s="83" t="s">
        <v>17389</v>
      </c>
      <c r="AE1388" s="83">
        <v>118</v>
      </c>
      <c r="AF1388" s="83">
        <v>249</v>
      </c>
      <c r="AG1388" s="83">
        <v>12643</v>
      </c>
      <c r="AH1388" s="83">
        <v>1934</v>
      </c>
      <c r="AI1388" s="83"/>
      <c r="AJ1388" s="83" t="s">
        <v>19472</v>
      </c>
      <c r="AK1388" s="83"/>
      <c r="AL1388" s="83"/>
      <c r="AM1388" s="83"/>
      <c r="AN1388" s="85">
        <v>42242.44363425926</v>
      </c>
      <c r="AO1388" s="88" t="s">
        <v>21703</v>
      </c>
      <c r="AP1388" s="83" t="b">
        <v>1</v>
      </c>
      <c r="AQ1388" s="83" t="b">
        <v>0</v>
      </c>
      <c r="AR1388" s="83" t="b">
        <v>1</v>
      </c>
      <c r="AS1388" s="83"/>
      <c r="AT1388" s="83">
        <v>1</v>
      </c>
      <c r="AU1388" s="88" t="s">
        <v>22157</v>
      </c>
      <c r="AV1388" s="83" t="b">
        <v>0</v>
      </c>
      <c r="AW1388" s="83" t="s">
        <v>22320</v>
      </c>
      <c r="AX1388" s="88" t="s">
        <v>23706</v>
      </c>
      <c r="AY1388" s="83" t="s">
        <v>66</v>
      </c>
      <c r="AZ1388" s="2"/>
      <c r="BA1388" s="3"/>
      <c r="BB1388" s="3"/>
      <c r="BC1388" s="3"/>
      <c r="BD1388" s="3"/>
    </row>
    <row r="1389" spans="1:56" x14ac:dyDescent="0.3">
      <c r="A1389" s="69" t="s">
        <v>1461</v>
      </c>
      <c r="B1389" s="70"/>
      <c r="C1389" s="70"/>
      <c r="D1389" s="71"/>
      <c r="E1389" s="73"/>
      <c r="F1389" s="109" t="s">
        <v>4204</v>
      </c>
      <c r="G1389" s="70"/>
      <c r="H1389" s="74"/>
      <c r="I1389" s="75"/>
      <c r="J1389" s="75"/>
      <c r="K1389" s="74" t="s">
        <v>25658</v>
      </c>
      <c r="L1389" s="78"/>
      <c r="M1389" s="79"/>
      <c r="N1389" s="79"/>
      <c r="O1389" s="80"/>
      <c r="P1389" s="81"/>
      <c r="Q1389" s="81"/>
      <c r="R1389" s="93"/>
      <c r="S1389" s="93"/>
      <c r="T1389" s="93"/>
      <c r="U1389" s="93"/>
      <c r="V1389" s="52"/>
      <c r="W1389" s="52"/>
      <c r="X1389" s="52"/>
      <c r="Y1389" s="52"/>
      <c r="Z1389" s="51"/>
      <c r="AA1389" s="76"/>
      <c r="AB1389" s="76"/>
      <c r="AC1389" s="77"/>
      <c r="AD1389" s="83" t="s">
        <v>17943</v>
      </c>
      <c r="AE1389" s="83">
        <v>385</v>
      </c>
      <c r="AF1389" s="83">
        <v>31463</v>
      </c>
      <c r="AG1389" s="83">
        <v>63026</v>
      </c>
      <c r="AH1389" s="83">
        <v>9397</v>
      </c>
      <c r="AI1389" s="83"/>
      <c r="AJ1389" s="83" t="s">
        <v>19473</v>
      </c>
      <c r="AK1389" s="83" t="s">
        <v>20211</v>
      </c>
      <c r="AL1389" s="88" t="s">
        <v>20545</v>
      </c>
      <c r="AM1389" s="83"/>
      <c r="AN1389" s="85">
        <v>40343.761192129627</v>
      </c>
      <c r="AO1389" s="88" t="s">
        <v>21704</v>
      </c>
      <c r="AP1389" s="83" t="b">
        <v>0</v>
      </c>
      <c r="AQ1389" s="83" t="b">
        <v>0</v>
      </c>
      <c r="AR1389" s="83" t="b">
        <v>1</v>
      </c>
      <c r="AS1389" s="83"/>
      <c r="AT1389" s="83">
        <v>60</v>
      </c>
      <c r="AU1389" s="88" t="s">
        <v>22172</v>
      </c>
      <c r="AV1389" s="83" t="b">
        <v>0</v>
      </c>
      <c r="AW1389" s="83" t="s">
        <v>22320</v>
      </c>
      <c r="AX1389" s="88" t="s">
        <v>23707</v>
      </c>
      <c r="AY1389" s="83" t="s">
        <v>66</v>
      </c>
      <c r="AZ1389" s="2"/>
      <c r="BA1389" s="3"/>
      <c r="BB1389" s="3"/>
      <c r="BC1389" s="3"/>
      <c r="BD1389" s="3"/>
    </row>
    <row r="1390" spans="1:56" x14ac:dyDescent="0.3">
      <c r="A1390" s="69" t="s">
        <v>1462</v>
      </c>
      <c r="B1390" s="70"/>
      <c r="C1390" s="70"/>
      <c r="D1390" s="71"/>
      <c r="E1390" s="73"/>
      <c r="F1390" s="109" t="s">
        <v>4205</v>
      </c>
      <c r="G1390" s="70"/>
      <c r="H1390" s="74"/>
      <c r="I1390" s="75"/>
      <c r="J1390" s="75"/>
      <c r="K1390" s="74" t="s">
        <v>25659</v>
      </c>
      <c r="L1390" s="78"/>
      <c r="M1390" s="79"/>
      <c r="N1390" s="79"/>
      <c r="O1390" s="80"/>
      <c r="P1390" s="81"/>
      <c r="Q1390" s="81"/>
      <c r="R1390" s="93"/>
      <c r="S1390" s="93"/>
      <c r="T1390" s="93"/>
      <c r="U1390" s="93"/>
      <c r="V1390" s="52"/>
      <c r="W1390" s="52"/>
      <c r="X1390" s="52"/>
      <c r="Y1390" s="52"/>
      <c r="Z1390" s="51"/>
      <c r="AA1390" s="76"/>
      <c r="AB1390" s="76"/>
      <c r="AC1390" s="77"/>
      <c r="AD1390" s="83" t="s">
        <v>17944</v>
      </c>
      <c r="AE1390" s="83">
        <v>238</v>
      </c>
      <c r="AF1390" s="83">
        <v>1342</v>
      </c>
      <c r="AG1390" s="83">
        <v>36111</v>
      </c>
      <c r="AH1390" s="83">
        <v>395</v>
      </c>
      <c r="AI1390" s="83"/>
      <c r="AJ1390" s="83" t="s">
        <v>19474</v>
      </c>
      <c r="AK1390" s="83" t="s">
        <v>20212</v>
      </c>
      <c r="AL1390" s="83"/>
      <c r="AM1390" s="83"/>
      <c r="AN1390" s="85">
        <v>41149.918692129628</v>
      </c>
      <c r="AO1390" s="88" t="s">
        <v>21705</v>
      </c>
      <c r="AP1390" s="83" t="b">
        <v>1</v>
      </c>
      <c r="AQ1390" s="83" t="b">
        <v>0</v>
      </c>
      <c r="AR1390" s="83" t="b">
        <v>1</v>
      </c>
      <c r="AS1390" s="83"/>
      <c r="AT1390" s="83">
        <v>5</v>
      </c>
      <c r="AU1390" s="88" t="s">
        <v>22157</v>
      </c>
      <c r="AV1390" s="83" t="b">
        <v>0</v>
      </c>
      <c r="AW1390" s="83" t="s">
        <v>22320</v>
      </c>
      <c r="AX1390" s="88" t="s">
        <v>23708</v>
      </c>
      <c r="AY1390" s="83" t="s">
        <v>66</v>
      </c>
      <c r="AZ1390" s="2"/>
      <c r="BA1390" s="3"/>
      <c r="BB1390" s="3"/>
      <c r="BC1390" s="3"/>
      <c r="BD1390" s="3"/>
    </row>
    <row r="1391" spans="1:56" x14ac:dyDescent="0.3">
      <c r="A1391" s="69" t="s">
        <v>1463</v>
      </c>
      <c r="B1391" s="70"/>
      <c r="C1391" s="70"/>
      <c r="D1391" s="71"/>
      <c r="E1391" s="73"/>
      <c r="F1391" s="109" t="s">
        <v>22280</v>
      </c>
      <c r="G1391" s="70"/>
      <c r="H1391" s="74"/>
      <c r="I1391" s="75"/>
      <c r="J1391" s="75"/>
      <c r="K1391" s="74" t="s">
        <v>25660</v>
      </c>
      <c r="L1391" s="78"/>
      <c r="M1391" s="79"/>
      <c r="N1391" s="79"/>
      <c r="O1391" s="80"/>
      <c r="P1391" s="81"/>
      <c r="Q1391" s="81"/>
      <c r="R1391" s="93"/>
      <c r="S1391" s="93"/>
      <c r="T1391" s="93"/>
      <c r="U1391" s="93"/>
      <c r="V1391" s="52"/>
      <c r="W1391" s="52"/>
      <c r="X1391" s="52"/>
      <c r="Y1391" s="52"/>
      <c r="Z1391" s="51"/>
      <c r="AA1391" s="76"/>
      <c r="AB1391" s="76"/>
      <c r="AC1391" s="77"/>
      <c r="AD1391" s="83" t="s">
        <v>17945</v>
      </c>
      <c r="AE1391" s="83">
        <v>3039</v>
      </c>
      <c r="AF1391" s="83">
        <v>4247</v>
      </c>
      <c r="AG1391" s="83">
        <v>34333</v>
      </c>
      <c r="AH1391" s="83">
        <v>10616</v>
      </c>
      <c r="AI1391" s="83"/>
      <c r="AJ1391" s="83" t="s">
        <v>19475</v>
      </c>
      <c r="AK1391" s="83" t="s">
        <v>16552</v>
      </c>
      <c r="AL1391" s="88" t="s">
        <v>20546</v>
      </c>
      <c r="AM1391" s="83"/>
      <c r="AN1391" s="85">
        <v>40665.610543981478</v>
      </c>
      <c r="AO1391" s="88" t="s">
        <v>21706</v>
      </c>
      <c r="AP1391" s="83" t="b">
        <v>0</v>
      </c>
      <c r="AQ1391" s="83" t="b">
        <v>0</v>
      </c>
      <c r="AR1391" s="83" t="b">
        <v>1</v>
      </c>
      <c r="AS1391" s="83"/>
      <c r="AT1391" s="83">
        <v>10</v>
      </c>
      <c r="AU1391" s="88" t="s">
        <v>22157</v>
      </c>
      <c r="AV1391" s="83" t="b">
        <v>0</v>
      </c>
      <c r="AW1391" s="83" t="s">
        <v>22320</v>
      </c>
      <c r="AX1391" s="88" t="s">
        <v>23709</v>
      </c>
      <c r="AY1391" s="83" t="s">
        <v>66</v>
      </c>
      <c r="AZ1391" s="2"/>
      <c r="BA1391" s="3"/>
      <c r="BB1391" s="3"/>
      <c r="BC1391" s="3"/>
      <c r="BD1391" s="3"/>
    </row>
    <row r="1392" spans="1:56" x14ac:dyDescent="0.3">
      <c r="A1392" s="69" t="s">
        <v>1464</v>
      </c>
      <c r="B1392" s="70"/>
      <c r="C1392" s="70"/>
      <c r="D1392" s="71"/>
      <c r="E1392" s="73"/>
      <c r="F1392" s="109" t="s">
        <v>4206</v>
      </c>
      <c r="G1392" s="70"/>
      <c r="H1392" s="74"/>
      <c r="I1392" s="75"/>
      <c r="J1392" s="75"/>
      <c r="K1392" s="74" t="s">
        <v>25661</v>
      </c>
      <c r="L1392" s="78"/>
      <c r="M1392" s="79"/>
      <c r="N1392" s="79"/>
      <c r="O1392" s="80"/>
      <c r="P1392" s="81"/>
      <c r="Q1392" s="81"/>
      <c r="R1392" s="93"/>
      <c r="S1392" s="93"/>
      <c r="T1392" s="93"/>
      <c r="U1392" s="93"/>
      <c r="V1392" s="52"/>
      <c r="W1392" s="52"/>
      <c r="X1392" s="52"/>
      <c r="Y1392" s="52"/>
      <c r="Z1392" s="51"/>
      <c r="AA1392" s="76"/>
      <c r="AB1392" s="76"/>
      <c r="AC1392" s="77"/>
      <c r="AD1392" s="83" t="s">
        <v>17946</v>
      </c>
      <c r="AE1392" s="83">
        <v>326</v>
      </c>
      <c r="AF1392" s="83">
        <v>448</v>
      </c>
      <c r="AG1392" s="83">
        <v>24089</v>
      </c>
      <c r="AH1392" s="83">
        <v>33676</v>
      </c>
      <c r="AI1392" s="83"/>
      <c r="AJ1392" s="83" t="s">
        <v>19476</v>
      </c>
      <c r="AK1392" s="83" t="s">
        <v>16552</v>
      </c>
      <c r="AL1392" s="83"/>
      <c r="AM1392" s="83"/>
      <c r="AN1392" s="85">
        <v>40831.897465277776</v>
      </c>
      <c r="AO1392" s="88" t="s">
        <v>21707</v>
      </c>
      <c r="AP1392" s="83" t="b">
        <v>0</v>
      </c>
      <c r="AQ1392" s="83" t="b">
        <v>0</v>
      </c>
      <c r="AR1392" s="83" t="b">
        <v>1</v>
      </c>
      <c r="AS1392" s="83"/>
      <c r="AT1392" s="83">
        <v>6</v>
      </c>
      <c r="AU1392" s="88" t="s">
        <v>22157</v>
      </c>
      <c r="AV1392" s="83" t="b">
        <v>0</v>
      </c>
      <c r="AW1392" s="83" t="s">
        <v>22320</v>
      </c>
      <c r="AX1392" s="88" t="s">
        <v>23710</v>
      </c>
      <c r="AY1392" s="83" t="s">
        <v>66</v>
      </c>
      <c r="AZ1392" s="2"/>
      <c r="BA1392" s="3"/>
      <c r="BB1392" s="3"/>
      <c r="BC1392" s="3"/>
      <c r="BD1392" s="3"/>
    </row>
    <row r="1393" spans="1:56" x14ac:dyDescent="0.3">
      <c r="A1393" s="69" t="s">
        <v>1465</v>
      </c>
      <c r="B1393" s="70"/>
      <c r="C1393" s="70"/>
      <c r="D1393" s="71"/>
      <c r="E1393" s="73"/>
      <c r="F1393" s="109" t="s">
        <v>4207</v>
      </c>
      <c r="G1393" s="70"/>
      <c r="H1393" s="74"/>
      <c r="I1393" s="75"/>
      <c r="J1393" s="75"/>
      <c r="K1393" s="74" t="s">
        <v>25662</v>
      </c>
      <c r="L1393" s="78"/>
      <c r="M1393" s="79"/>
      <c r="N1393" s="79"/>
      <c r="O1393" s="80"/>
      <c r="P1393" s="81"/>
      <c r="Q1393" s="81"/>
      <c r="R1393" s="93"/>
      <c r="S1393" s="93"/>
      <c r="T1393" s="93"/>
      <c r="U1393" s="93"/>
      <c r="V1393" s="52"/>
      <c r="W1393" s="52"/>
      <c r="X1393" s="52"/>
      <c r="Y1393" s="52"/>
      <c r="Z1393" s="51"/>
      <c r="AA1393" s="76"/>
      <c r="AB1393" s="76"/>
      <c r="AC1393" s="77"/>
      <c r="AD1393" s="83" t="s">
        <v>17947</v>
      </c>
      <c r="AE1393" s="83">
        <v>243</v>
      </c>
      <c r="AF1393" s="83">
        <v>162</v>
      </c>
      <c r="AG1393" s="83">
        <v>2710</v>
      </c>
      <c r="AH1393" s="83">
        <v>129</v>
      </c>
      <c r="AI1393" s="83"/>
      <c r="AJ1393" s="83" t="s">
        <v>19477</v>
      </c>
      <c r="AK1393" s="83"/>
      <c r="AL1393" s="83"/>
      <c r="AM1393" s="83"/>
      <c r="AN1393" s="85">
        <v>40909.805625000001</v>
      </c>
      <c r="AO1393" s="83"/>
      <c r="AP1393" s="83" t="b">
        <v>1</v>
      </c>
      <c r="AQ1393" s="83" t="b">
        <v>0</v>
      </c>
      <c r="AR1393" s="83" t="b">
        <v>0</v>
      </c>
      <c r="AS1393" s="83"/>
      <c r="AT1393" s="83">
        <v>3</v>
      </c>
      <c r="AU1393" s="88" t="s">
        <v>22157</v>
      </c>
      <c r="AV1393" s="83" t="b">
        <v>0</v>
      </c>
      <c r="AW1393" s="83" t="s">
        <v>22320</v>
      </c>
      <c r="AX1393" s="88" t="s">
        <v>23711</v>
      </c>
      <c r="AY1393" s="83" t="s">
        <v>66</v>
      </c>
      <c r="AZ1393" s="2"/>
      <c r="BA1393" s="3"/>
      <c r="BB1393" s="3"/>
      <c r="BC1393" s="3"/>
      <c r="BD1393" s="3"/>
    </row>
    <row r="1394" spans="1:56" x14ac:dyDescent="0.3">
      <c r="A1394" s="69" t="s">
        <v>1466</v>
      </c>
      <c r="B1394" s="70"/>
      <c r="C1394" s="70"/>
      <c r="D1394" s="71"/>
      <c r="E1394" s="73"/>
      <c r="F1394" s="109" t="s">
        <v>4208</v>
      </c>
      <c r="G1394" s="70"/>
      <c r="H1394" s="74"/>
      <c r="I1394" s="75"/>
      <c r="J1394" s="75"/>
      <c r="K1394" s="74" t="s">
        <v>25663</v>
      </c>
      <c r="L1394" s="78"/>
      <c r="M1394" s="79"/>
      <c r="N1394" s="79"/>
      <c r="O1394" s="80"/>
      <c r="P1394" s="81"/>
      <c r="Q1394" s="81"/>
      <c r="R1394" s="93"/>
      <c r="S1394" s="93"/>
      <c r="T1394" s="93"/>
      <c r="U1394" s="93"/>
      <c r="V1394" s="52"/>
      <c r="W1394" s="52"/>
      <c r="X1394" s="52"/>
      <c r="Y1394" s="52"/>
      <c r="Z1394" s="51"/>
      <c r="AA1394" s="76"/>
      <c r="AB1394" s="76"/>
      <c r="AC1394" s="77"/>
      <c r="AD1394" s="83" t="s">
        <v>17948</v>
      </c>
      <c r="AE1394" s="83">
        <v>1027</v>
      </c>
      <c r="AF1394" s="83">
        <v>190</v>
      </c>
      <c r="AG1394" s="83">
        <v>18921</v>
      </c>
      <c r="AH1394" s="83">
        <v>9353</v>
      </c>
      <c r="AI1394" s="83"/>
      <c r="AJ1394" s="83" t="s">
        <v>19478</v>
      </c>
      <c r="AK1394" s="83" t="s">
        <v>20213</v>
      </c>
      <c r="AL1394" s="83"/>
      <c r="AM1394" s="83"/>
      <c r="AN1394" s="85">
        <v>43764.195104166669</v>
      </c>
      <c r="AO1394" s="88" t="s">
        <v>21708</v>
      </c>
      <c r="AP1394" s="83" t="b">
        <v>1</v>
      </c>
      <c r="AQ1394" s="83" t="b">
        <v>0</v>
      </c>
      <c r="AR1394" s="83" t="b">
        <v>0</v>
      </c>
      <c r="AS1394" s="83"/>
      <c r="AT1394" s="83">
        <v>0</v>
      </c>
      <c r="AU1394" s="83"/>
      <c r="AV1394" s="83" t="b">
        <v>0</v>
      </c>
      <c r="AW1394" s="83" t="s">
        <v>22320</v>
      </c>
      <c r="AX1394" s="88" t="s">
        <v>23712</v>
      </c>
      <c r="AY1394" s="83" t="s">
        <v>66</v>
      </c>
      <c r="AZ1394" s="2"/>
      <c r="BA1394" s="3"/>
      <c r="BB1394" s="3"/>
      <c r="BC1394" s="3"/>
      <c r="BD1394" s="3"/>
    </row>
    <row r="1395" spans="1:56" x14ac:dyDescent="0.3">
      <c r="A1395" s="69" t="s">
        <v>1467</v>
      </c>
      <c r="B1395" s="70"/>
      <c r="C1395" s="70"/>
      <c r="D1395" s="71"/>
      <c r="E1395" s="73"/>
      <c r="F1395" s="109" t="s">
        <v>4209</v>
      </c>
      <c r="G1395" s="70"/>
      <c r="H1395" s="74"/>
      <c r="I1395" s="75"/>
      <c r="J1395" s="75"/>
      <c r="K1395" s="74" t="s">
        <v>25664</v>
      </c>
      <c r="L1395" s="78"/>
      <c r="M1395" s="79"/>
      <c r="N1395" s="79"/>
      <c r="O1395" s="80"/>
      <c r="P1395" s="81"/>
      <c r="Q1395" s="81"/>
      <c r="R1395" s="93"/>
      <c r="S1395" s="93"/>
      <c r="T1395" s="93"/>
      <c r="U1395" s="93"/>
      <c r="V1395" s="52"/>
      <c r="W1395" s="52"/>
      <c r="X1395" s="52"/>
      <c r="Y1395" s="52"/>
      <c r="Z1395" s="51"/>
      <c r="AA1395" s="76"/>
      <c r="AB1395" s="76"/>
      <c r="AC1395" s="77"/>
      <c r="AD1395" s="83" t="s">
        <v>17949</v>
      </c>
      <c r="AE1395" s="83">
        <v>199</v>
      </c>
      <c r="AF1395" s="83">
        <v>11</v>
      </c>
      <c r="AG1395" s="83">
        <v>76</v>
      </c>
      <c r="AH1395" s="83">
        <v>54</v>
      </c>
      <c r="AI1395" s="83"/>
      <c r="AJ1395" s="83"/>
      <c r="AK1395" s="83"/>
      <c r="AL1395" s="83"/>
      <c r="AM1395" s="83"/>
      <c r="AN1395" s="85">
        <v>43586.799988425926</v>
      </c>
      <c r="AO1395" s="88" t="s">
        <v>21709</v>
      </c>
      <c r="AP1395" s="83" t="b">
        <v>1</v>
      </c>
      <c r="AQ1395" s="83" t="b">
        <v>0</v>
      </c>
      <c r="AR1395" s="83" t="b">
        <v>0</v>
      </c>
      <c r="AS1395" s="83"/>
      <c r="AT1395" s="83">
        <v>0</v>
      </c>
      <c r="AU1395" s="83"/>
      <c r="AV1395" s="83" t="b">
        <v>0</v>
      </c>
      <c r="AW1395" s="83" t="s">
        <v>22320</v>
      </c>
      <c r="AX1395" s="88" t="s">
        <v>23713</v>
      </c>
      <c r="AY1395" s="83" t="s">
        <v>66</v>
      </c>
      <c r="AZ1395" s="2"/>
      <c r="BA1395" s="3"/>
      <c r="BB1395" s="3"/>
      <c r="BC1395" s="3"/>
      <c r="BD1395" s="3"/>
    </row>
    <row r="1396" spans="1:56" x14ac:dyDescent="0.3">
      <c r="A1396" s="69" t="s">
        <v>1468</v>
      </c>
      <c r="B1396" s="70"/>
      <c r="C1396" s="70"/>
      <c r="D1396" s="71"/>
      <c r="E1396" s="73"/>
      <c r="F1396" s="109" t="s">
        <v>4210</v>
      </c>
      <c r="G1396" s="70"/>
      <c r="H1396" s="74"/>
      <c r="I1396" s="75"/>
      <c r="J1396" s="75"/>
      <c r="K1396" s="74" t="s">
        <v>25665</v>
      </c>
      <c r="L1396" s="78"/>
      <c r="M1396" s="79"/>
      <c r="N1396" s="79"/>
      <c r="O1396" s="80"/>
      <c r="P1396" s="81"/>
      <c r="Q1396" s="81"/>
      <c r="R1396" s="93"/>
      <c r="S1396" s="93"/>
      <c r="T1396" s="93"/>
      <c r="U1396" s="93"/>
      <c r="V1396" s="52"/>
      <c r="W1396" s="52"/>
      <c r="X1396" s="52"/>
      <c r="Y1396" s="52"/>
      <c r="Z1396" s="51"/>
      <c r="AA1396" s="76"/>
      <c r="AB1396" s="76"/>
      <c r="AC1396" s="77"/>
      <c r="AD1396" s="83" t="s">
        <v>17950</v>
      </c>
      <c r="AE1396" s="83">
        <v>79</v>
      </c>
      <c r="AF1396" s="83">
        <v>6</v>
      </c>
      <c r="AG1396" s="83">
        <v>281</v>
      </c>
      <c r="AH1396" s="83">
        <v>20</v>
      </c>
      <c r="AI1396" s="83"/>
      <c r="AJ1396" s="83"/>
      <c r="AK1396" s="83"/>
      <c r="AL1396" s="83"/>
      <c r="AM1396" s="83"/>
      <c r="AN1396" s="85">
        <v>43076.6559837963</v>
      </c>
      <c r="AO1396" s="88" t="s">
        <v>21710</v>
      </c>
      <c r="AP1396" s="83" t="b">
        <v>1</v>
      </c>
      <c r="AQ1396" s="83" t="b">
        <v>0</v>
      </c>
      <c r="AR1396" s="83" t="b">
        <v>0</v>
      </c>
      <c r="AS1396" s="83"/>
      <c r="AT1396" s="83">
        <v>0</v>
      </c>
      <c r="AU1396" s="83"/>
      <c r="AV1396" s="83" t="b">
        <v>0</v>
      </c>
      <c r="AW1396" s="83" t="s">
        <v>22320</v>
      </c>
      <c r="AX1396" s="88" t="s">
        <v>23714</v>
      </c>
      <c r="AY1396" s="83" t="s">
        <v>66</v>
      </c>
      <c r="AZ1396" s="2"/>
      <c r="BA1396" s="3"/>
      <c r="BB1396" s="3"/>
      <c r="BC1396" s="3"/>
      <c r="BD1396" s="3"/>
    </row>
    <row r="1397" spans="1:56" x14ac:dyDescent="0.3">
      <c r="A1397" s="69" t="s">
        <v>1469</v>
      </c>
      <c r="B1397" s="70"/>
      <c r="C1397" s="70"/>
      <c r="D1397" s="71"/>
      <c r="E1397" s="73"/>
      <c r="F1397" s="109" t="s">
        <v>22281</v>
      </c>
      <c r="G1397" s="70"/>
      <c r="H1397" s="74"/>
      <c r="I1397" s="75"/>
      <c r="J1397" s="75"/>
      <c r="K1397" s="74" t="s">
        <v>25666</v>
      </c>
      <c r="L1397" s="78"/>
      <c r="M1397" s="79"/>
      <c r="N1397" s="79"/>
      <c r="O1397" s="80"/>
      <c r="P1397" s="81"/>
      <c r="Q1397" s="81"/>
      <c r="R1397" s="93"/>
      <c r="S1397" s="93"/>
      <c r="T1397" s="93"/>
      <c r="U1397" s="93"/>
      <c r="V1397" s="52"/>
      <c r="W1397" s="52"/>
      <c r="X1397" s="52"/>
      <c r="Y1397" s="52"/>
      <c r="Z1397" s="51"/>
      <c r="AA1397" s="76"/>
      <c r="AB1397" s="76"/>
      <c r="AC1397" s="77"/>
      <c r="AD1397" s="83" t="s">
        <v>17951</v>
      </c>
      <c r="AE1397" s="83">
        <v>19</v>
      </c>
      <c r="AF1397" s="83">
        <v>6</v>
      </c>
      <c r="AG1397" s="83">
        <v>222</v>
      </c>
      <c r="AH1397" s="83">
        <v>3</v>
      </c>
      <c r="AI1397" s="83"/>
      <c r="AJ1397" s="83"/>
      <c r="AK1397" s="83" t="s">
        <v>19896</v>
      </c>
      <c r="AL1397" s="83"/>
      <c r="AM1397" s="83"/>
      <c r="AN1397" s="85">
        <v>43316.986284722225</v>
      </c>
      <c r="AO1397" s="88" t="s">
        <v>21711</v>
      </c>
      <c r="AP1397" s="83" t="b">
        <v>1</v>
      </c>
      <c r="AQ1397" s="83" t="b">
        <v>0</v>
      </c>
      <c r="AR1397" s="83" t="b">
        <v>0</v>
      </c>
      <c r="AS1397" s="83"/>
      <c r="AT1397" s="83">
        <v>0</v>
      </c>
      <c r="AU1397" s="83"/>
      <c r="AV1397" s="83" t="b">
        <v>0</v>
      </c>
      <c r="AW1397" s="83" t="s">
        <v>22320</v>
      </c>
      <c r="AX1397" s="88" t="s">
        <v>23715</v>
      </c>
      <c r="AY1397" s="83" t="s">
        <v>66</v>
      </c>
      <c r="AZ1397" s="2"/>
      <c r="BA1397" s="3"/>
      <c r="BB1397" s="3"/>
      <c r="BC1397" s="3"/>
      <c r="BD1397" s="3"/>
    </row>
    <row r="1398" spans="1:56" x14ac:dyDescent="0.3">
      <c r="A1398" s="69" t="s">
        <v>1470</v>
      </c>
      <c r="B1398" s="70"/>
      <c r="C1398" s="70"/>
      <c r="D1398" s="71"/>
      <c r="E1398" s="73"/>
      <c r="F1398" s="109" t="s">
        <v>4211</v>
      </c>
      <c r="G1398" s="70"/>
      <c r="H1398" s="74"/>
      <c r="I1398" s="75"/>
      <c r="J1398" s="75"/>
      <c r="K1398" s="74" t="s">
        <v>25667</v>
      </c>
      <c r="L1398" s="78"/>
      <c r="M1398" s="79"/>
      <c r="N1398" s="79"/>
      <c r="O1398" s="80"/>
      <c r="P1398" s="81"/>
      <c r="Q1398" s="81"/>
      <c r="R1398" s="93"/>
      <c r="S1398" s="93"/>
      <c r="T1398" s="93"/>
      <c r="U1398" s="93"/>
      <c r="V1398" s="52"/>
      <c r="W1398" s="52"/>
      <c r="X1398" s="52"/>
      <c r="Y1398" s="52"/>
      <c r="Z1398" s="51"/>
      <c r="AA1398" s="76"/>
      <c r="AB1398" s="76"/>
      <c r="AC1398" s="77"/>
      <c r="AD1398" s="83" t="s">
        <v>17132</v>
      </c>
      <c r="AE1398" s="83">
        <v>58</v>
      </c>
      <c r="AF1398" s="83">
        <v>556</v>
      </c>
      <c r="AG1398" s="83">
        <v>2689</v>
      </c>
      <c r="AH1398" s="83">
        <v>285</v>
      </c>
      <c r="AI1398" s="83"/>
      <c r="AJ1398" s="83" t="s">
        <v>19479</v>
      </c>
      <c r="AK1398" s="83"/>
      <c r="AL1398" s="88" t="s">
        <v>20547</v>
      </c>
      <c r="AM1398" s="83"/>
      <c r="AN1398" s="85">
        <v>42504.516319444447</v>
      </c>
      <c r="AO1398" s="88" t="s">
        <v>21712</v>
      </c>
      <c r="AP1398" s="83" t="b">
        <v>1</v>
      </c>
      <c r="AQ1398" s="83" t="b">
        <v>0</v>
      </c>
      <c r="AR1398" s="83" t="b">
        <v>1</v>
      </c>
      <c r="AS1398" s="83"/>
      <c r="AT1398" s="83">
        <v>0</v>
      </c>
      <c r="AU1398" s="83"/>
      <c r="AV1398" s="83" t="b">
        <v>0</v>
      </c>
      <c r="AW1398" s="83" t="s">
        <v>22320</v>
      </c>
      <c r="AX1398" s="88" t="s">
        <v>23716</v>
      </c>
      <c r="AY1398" s="83" t="s">
        <v>66</v>
      </c>
      <c r="AZ1398" s="2"/>
      <c r="BA1398" s="3"/>
      <c r="BB1398" s="3"/>
      <c r="BC1398" s="3"/>
      <c r="BD1398" s="3"/>
    </row>
    <row r="1399" spans="1:56" x14ac:dyDescent="0.3">
      <c r="A1399" s="69" t="s">
        <v>1471</v>
      </c>
      <c r="B1399" s="70"/>
      <c r="C1399" s="70"/>
      <c r="D1399" s="71"/>
      <c r="E1399" s="73"/>
      <c r="F1399" s="109" t="s">
        <v>22282</v>
      </c>
      <c r="G1399" s="70"/>
      <c r="H1399" s="74"/>
      <c r="I1399" s="75"/>
      <c r="J1399" s="75"/>
      <c r="K1399" s="74" t="s">
        <v>25668</v>
      </c>
      <c r="L1399" s="78"/>
      <c r="M1399" s="79"/>
      <c r="N1399" s="79"/>
      <c r="O1399" s="80"/>
      <c r="P1399" s="81"/>
      <c r="Q1399" s="81"/>
      <c r="R1399" s="93"/>
      <c r="S1399" s="93"/>
      <c r="T1399" s="93"/>
      <c r="U1399" s="93"/>
      <c r="V1399" s="52"/>
      <c r="W1399" s="52"/>
      <c r="X1399" s="52"/>
      <c r="Y1399" s="52"/>
      <c r="Z1399" s="51"/>
      <c r="AA1399" s="76"/>
      <c r="AB1399" s="76"/>
      <c r="AC1399" s="77"/>
      <c r="AD1399" s="83" t="s">
        <v>17952</v>
      </c>
      <c r="AE1399" s="83">
        <v>628</v>
      </c>
      <c r="AF1399" s="83">
        <v>514</v>
      </c>
      <c r="AG1399" s="83">
        <v>22183</v>
      </c>
      <c r="AH1399" s="83">
        <v>41145</v>
      </c>
      <c r="AI1399" s="83"/>
      <c r="AJ1399" s="83" t="s">
        <v>19480</v>
      </c>
      <c r="AK1399" s="83"/>
      <c r="AL1399" s="83"/>
      <c r="AM1399" s="83"/>
      <c r="AN1399" s="85">
        <v>40859.775983796295</v>
      </c>
      <c r="AO1399" s="88" t="s">
        <v>21713</v>
      </c>
      <c r="AP1399" s="83" t="b">
        <v>1</v>
      </c>
      <c r="AQ1399" s="83" t="b">
        <v>0</v>
      </c>
      <c r="AR1399" s="83" t="b">
        <v>1</v>
      </c>
      <c r="AS1399" s="83"/>
      <c r="AT1399" s="83">
        <v>0</v>
      </c>
      <c r="AU1399" s="88" t="s">
        <v>22157</v>
      </c>
      <c r="AV1399" s="83" t="b">
        <v>0</v>
      </c>
      <c r="AW1399" s="83" t="s">
        <v>22320</v>
      </c>
      <c r="AX1399" s="88" t="s">
        <v>23717</v>
      </c>
      <c r="AY1399" s="83" t="s">
        <v>66</v>
      </c>
      <c r="AZ1399" s="2"/>
      <c r="BA1399" s="3"/>
      <c r="BB1399" s="3"/>
      <c r="BC1399" s="3"/>
      <c r="BD1399" s="3"/>
    </row>
    <row r="1400" spans="1:56" x14ac:dyDescent="0.3">
      <c r="A1400" s="69" t="s">
        <v>1472</v>
      </c>
      <c r="B1400" s="70"/>
      <c r="C1400" s="70"/>
      <c r="D1400" s="71"/>
      <c r="E1400" s="73"/>
      <c r="F1400" s="109" t="s">
        <v>4212</v>
      </c>
      <c r="G1400" s="70"/>
      <c r="H1400" s="74"/>
      <c r="I1400" s="75"/>
      <c r="J1400" s="75"/>
      <c r="K1400" s="74" t="s">
        <v>25669</v>
      </c>
      <c r="L1400" s="78"/>
      <c r="M1400" s="79"/>
      <c r="N1400" s="79"/>
      <c r="O1400" s="80"/>
      <c r="P1400" s="81"/>
      <c r="Q1400" s="81"/>
      <c r="R1400" s="93"/>
      <c r="S1400" s="93"/>
      <c r="T1400" s="93"/>
      <c r="U1400" s="93"/>
      <c r="V1400" s="52"/>
      <c r="W1400" s="52"/>
      <c r="X1400" s="52"/>
      <c r="Y1400" s="52"/>
      <c r="Z1400" s="51"/>
      <c r="AA1400" s="76"/>
      <c r="AB1400" s="76"/>
      <c r="AC1400" s="77"/>
      <c r="AD1400" s="83" t="s">
        <v>16794</v>
      </c>
      <c r="AE1400" s="83">
        <v>2186</v>
      </c>
      <c r="AF1400" s="83">
        <v>2260</v>
      </c>
      <c r="AG1400" s="83">
        <v>14058</v>
      </c>
      <c r="AH1400" s="83">
        <v>2800</v>
      </c>
      <c r="AI1400" s="83"/>
      <c r="AJ1400" s="83" t="s">
        <v>19481</v>
      </c>
      <c r="AK1400" s="83" t="s">
        <v>19901</v>
      </c>
      <c r="AL1400" s="83"/>
      <c r="AM1400" s="83"/>
      <c r="AN1400" s="85">
        <v>41064.842372685183</v>
      </c>
      <c r="AO1400" s="88" t="s">
        <v>21714</v>
      </c>
      <c r="AP1400" s="83" t="b">
        <v>1</v>
      </c>
      <c r="AQ1400" s="83" t="b">
        <v>0</v>
      </c>
      <c r="AR1400" s="83" t="b">
        <v>1</v>
      </c>
      <c r="AS1400" s="83"/>
      <c r="AT1400" s="83">
        <v>3</v>
      </c>
      <c r="AU1400" s="88" t="s">
        <v>22157</v>
      </c>
      <c r="AV1400" s="83" t="b">
        <v>0</v>
      </c>
      <c r="AW1400" s="83" t="s">
        <v>22320</v>
      </c>
      <c r="AX1400" s="88" t="s">
        <v>23718</v>
      </c>
      <c r="AY1400" s="83" t="s">
        <v>66</v>
      </c>
      <c r="AZ1400" s="2"/>
      <c r="BA1400" s="3"/>
      <c r="BB1400" s="3"/>
      <c r="BC1400" s="3"/>
      <c r="BD1400" s="3"/>
    </row>
    <row r="1401" spans="1:56" x14ac:dyDescent="0.3">
      <c r="A1401" s="69" t="s">
        <v>1473</v>
      </c>
      <c r="B1401" s="70"/>
      <c r="C1401" s="70"/>
      <c r="D1401" s="71"/>
      <c r="E1401" s="73"/>
      <c r="F1401" s="109" t="s">
        <v>4213</v>
      </c>
      <c r="G1401" s="70"/>
      <c r="H1401" s="74"/>
      <c r="I1401" s="75"/>
      <c r="J1401" s="75"/>
      <c r="K1401" s="74" t="s">
        <v>25670</v>
      </c>
      <c r="L1401" s="78"/>
      <c r="M1401" s="79"/>
      <c r="N1401" s="79"/>
      <c r="O1401" s="80"/>
      <c r="P1401" s="81"/>
      <c r="Q1401" s="81"/>
      <c r="R1401" s="93"/>
      <c r="S1401" s="93"/>
      <c r="T1401" s="93"/>
      <c r="U1401" s="93"/>
      <c r="V1401" s="52"/>
      <c r="W1401" s="52"/>
      <c r="X1401" s="52"/>
      <c r="Y1401" s="52"/>
      <c r="Z1401" s="51"/>
      <c r="AA1401" s="76"/>
      <c r="AB1401" s="76"/>
      <c r="AC1401" s="77"/>
      <c r="AD1401" s="83" t="s">
        <v>17953</v>
      </c>
      <c r="AE1401" s="83">
        <v>333</v>
      </c>
      <c r="AF1401" s="83">
        <v>12</v>
      </c>
      <c r="AG1401" s="83">
        <v>354</v>
      </c>
      <c r="AH1401" s="83">
        <v>1548</v>
      </c>
      <c r="AI1401" s="83"/>
      <c r="AJ1401" s="83"/>
      <c r="AK1401" s="83"/>
      <c r="AL1401" s="83"/>
      <c r="AM1401" s="83"/>
      <c r="AN1401" s="85">
        <v>42467.491574074076</v>
      </c>
      <c r="AO1401" s="83"/>
      <c r="AP1401" s="83" t="b">
        <v>1</v>
      </c>
      <c r="AQ1401" s="83" t="b">
        <v>0</v>
      </c>
      <c r="AR1401" s="83" t="b">
        <v>0</v>
      </c>
      <c r="AS1401" s="83"/>
      <c r="AT1401" s="83">
        <v>0</v>
      </c>
      <c r="AU1401" s="83"/>
      <c r="AV1401" s="83" t="b">
        <v>0</v>
      </c>
      <c r="AW1401" s="83" t="s">
        <v>22320</v>
      </c>
      <c r="AX1401" s="88" t="s">
        <v>23719</v>
      </c>
      <c r="AY1401" s="83" t="s">
        <v>66</v>
      </c>
      <c r="AZ1401" s="2"/>
      <c r="BA1401" s="3"/>
      <c r="BB1401" s="3"/>
      <c r="BC1401" s="3"/>
      <c r="BD1401" s="3"/>
    </row>
    <row r="1402" spans="1:56" x14ac:dyDescent="0.3">
      <c r="A1402" s="69" t="s">
        <v>1474</v>
      </c>
      <c r="B1402" s="70"/>
      <c r="C1402" s="70"/>
      <c r="D1402" s="71"/>
      <c r="E1402" s="73"/>
      <c r="F1402" s="109" t="s">
        <v>4214</v>
      </c>
      <c r="G1402" s="70"/>
      <c r="H1402" s="74"/>
      <c r="I1402" s="75"/>
      <c r="J1402" s="75"/>
      <c r="K1402" s="74" t="s">
        <v>25671</v>
      </c>
      <c r="L1402" s="78"/>
      <c r="M1402" s="79"/>
      <c r="N1402" s="79"/>
      <c r="O1402" s="80"/>
      <c r="P1402" s="81"/>
      <c r="Q1402" s="81"/>
      <c r="R1402" s="93"/>
      <c r="S1402" s="93"/>
      <c r="T1402" s="93"/>
      <c r="U1402" s="93"/>
      <c r="V1402" s="52"/>
      <c r="W1402" s="52"/>
      <c r="X1402" s="52"/>
      <c r="Y1402" s="52"/>
      <c r="Z1402" s="51"/>
      <c r="AA1402" s="76"/>
      <c r="AB1402" s="76"/>
      <c r="AC1402" s="77"/>
      <c r="AD1402" s="83" t="s">
        <v>17954</v>
      </c>
      <c r="AE1402" s="83">
        <v>379</v>
      </c>
      <c r="AF1402" s="83">
        <v>438</v>
      </c>
      <c r="AG1402" s="83">
        <v>17527</v>
      </c>
      <c r="AH1402" s="83">
        <v>3436</v>
      </c>
      <c r="AI1402" s="83"/>
      <c r="AJ1402" s="83" t="s">
        <v>19482</v>
      </c>
      <c r="AK1402" s="83" t="s">
        <v>19935</v>
      </c>
      <c r="AL1402" s="83"/>
      <c r="AM1402" s="83"/>
      <c r="AN1402" s="85">
        <v>40798.698518518519</v>
      </c>
      <c r="AO1402" s="88" t="s">
        <v>21715</v>
      </c>
      <c r="AP1402" s="83" t="b">
        <v>1</v>
      </c>
      <c r="AQ1402" s="83" t="b">
        <v>0</v>
      </c>
      <c r="AR1402" s="83" t="b">
        <v>1</v>
      </c>
      <c r="AS1402" s="83"/>
      <c r="AT1402" s="83">
        <v>1</v>
      </c>
      <c r="AU1402" s="88" t="s">
        <v>22157</v>
      </c>
      <c r="AV1402" s="83" t="b">
        <v>0</v>
      </c>
      <c r="AW1402" s="83" t="s">
        <v>22320</v>
      </c>
      <c r="AX1402" s="88" t="s">
        <v>23720</v>
      </c>
      <c r="AY1402" s="83" t="s">
        <v>66</v>
      </c>
      <c r="AZ1402" s="2"/>
      <c r="BA1402" s="3"/>
      <c r="BB1402" s="3"/>
      <c r="BC1402" s="3"/>
      <c r="BD1402" s="3"/>
    </row>
    <row r="1403" spans="1:56" x14ac:dyDescent="0.3">
      <c r="A1403" s="69" t="s">
        <v>1475</v>
      </c>
      <c r="B1403" s="70"/>
      <c r="C1403" s="70"/>
      <c r="D1403" s="71"/>
      <c r="E1403" s="73"/>
      <c r="F1403" s="109" t="s">
        <v>4215</v>
      </c>
      <c r="G1403" s="70"/>
      <c r="H1403" s="74"/>
      <c r="I1403" s="75"/>
      <c r="J1403" s="75"/>
      <c r="K1403" s="74" t="s">
        <v>25672</v>
      </c>
      <c r="L1403" s="78"/>
      <c r="M1403" s="79"/>
      <c r="N1403" s="79"/>
      <c r="O1403" s="80"/>
      <c r="P1403" s="81"/>
      <c r="Q1403" s="81"/>
      <c r="R1403" s="93"/>
      <c r="S1403" s="93"/>
      <c r="T1403" s="93"/>
      <c r="U1403" s="93"/>
      <c r="V1403" s="52"/>
      <c r="W1403" s="52"/>
      <c r="X1403" s="52"/>
      <c r="Y1403" s="52"/>
      <c r="Z1403" s="51"/>
      <c r="AA1403" s="76"/>
      <c r="AB1403" s="76"/>
      <c r="AC1403" s="77"/>
      <c r="AD1403" s="83" t="s">
        <v>17955</v>
      </c>
      <c r="AE1403" s="83">
        <v>156</v>
      </c>
      <c r="AF1403" s="83">
        <v>195</v>
      </c>
      <c r="AG1403" s="83">
        <v>11100</v>
      </c>
      <c r="AH1403" s="83">
        <v>468</v>
      </c>
      <c r="AI1403" s="83"/>
      <c r="AJ1403" s="83" t="s">
        <v>19483</v>
      </c>
      <c r="AK1403" s="83"/>
      <c r="AL1403" s="83"/>
      <c r="AM1403" s="83"/>
      <c r="AN1403" s="85">
        <v>41055.101284722223</v>
      </c>
      <c r="AO1403" s="88" t="s">
        <v>21716</v>
      </c>
      <c r="AP1403" s="83" t="b">
        <v>1</v>
      </c>
      <c r="AQ1403" s="83" t="b">
        <v>0</v>
      </c>
      <c r="AR1403" s="83" t="b">
        <v>1</v>
      </c>
      <c r="AS1403" s="83"/>
      <c r="AT1403" s="83">
        <v>1</v>
      </c>
      <c r="AU1403" s="88" t="s">
        <v>22157</v>
      </c>
      <c r="AV1403" s="83" t="b">
        <v>0</v>
      </c>
      <c r="AW1403" s="83" t="s">
        <v>22320</v>
      </c>
      <c r="AX1403" s="88" t="s">
        <v>23721</v>
      </c>
      <c r="AY1403" s="83" t="s">
        <v>66</v>
      </c>
      <c r="AZ1403" s="2"/>
      <c r="BA1403" s="3"/>
      <c r="BB1403" s="3"/>
      <c r="BC1403" s="3"/>
      <c r="BD1403" s="3"/>
    </row>
    <row r="1404" spans="1:56" x14ac:dyDescent="0.3">
      <c r="A1404" s="69" t="s">
        <v>1476</v>
      </c>
      <c r="B1404" s="70"/>
      <c r="C1404" s="70"/>
      <c r="D1404" s="71"/>
      <c r="E1404" s="73"/>
      <c r="F1404" s="109" t="s">
        <v>4216</v>
      </c>
      <c r="G1404" s="70"/>
      <c r="H1404" s="74"/>
      <c r="I1404" s="75"/>
      <c r="J1404" s="75"/>
      <c r="K1404" s="74" t="s">
        <v>25673</v>
      </c>
      <c r="L1404" s="78"/>
      <c r="M1404" s="79"/>
      <c r="N1404" s="79"/>
      <c r="O1404" s="80"/>
      <c r="P1404" s="81"/>
      <c r="Q1404" s="81"/>
      <c r="R1404" s="93"/>
      <c r="S1404" s="93"/>
      <c r="T1404" s="93"/>
      <c r="U1404" s="93"/>
      <c r="V1404" s="52"/>
      <c r="W1404" s="52"/>
      <c r="X1404" s="52"/>
      <c r="Y1404" s="52"/>
      <c r="Z1404" s="51"/>
      <c r="AA1404" s="76"/>
      <c r="AB1404" s="76"/>
      <c r="AC1404" s="77"/>
      <c r="AD1404" s="83" t="s">
        <v>17956</v>
      </c>
      <c r="AE1404" s="83">
        <v>954</v>
      </c>
      <c r="AF1404" s="83">
        <v>139</v>
      </c>
      <c r="AG1404" s="83">
        <v>3654</v>
      </c>
      <c r="AH1404" s="83">
        <v>948</v>
      </c>
      <c r="AI1404" s="83"/>
      <c r="AJ1404" s="83" t="s">
        <v>16928</v>
      </c>
      <c r="AK1404" s="83"/>
      <c r="AL1404" s="83"/>
      <c r="AM1404" s="83"/>
      <c r="AN1404" s="85">
        <v>42467.497696759259</v>
      </c>
      <c r="AO1404" s="88" t="s">
        <v>21717</v>
      </c>
      <c r="AP1404" s="83" t="b">
        <v>1</v>
      </c>
      <c r="AQ1404" s="83" t="b">
        <v>0</v>
      </c>
      <c r="AR1404" s="83" t="b">
        <v>0</v>
      </c>
      <c r="AS1404" s="83"/>
      <c r="AT1404" s="83">
        <v>0</v>
      </c>
      <c r="AU1404" s="83"/>
      <c r="AV1404" s="83" t="b">
        <v>0</v>
      </c>
      <c r="AW1404" s="83" t="s">
        <v>22320</v>
      </c>
      <c r="AX1404" s="88" t="s">
        <v>23722</v>
      </c>
      <c r="AY1404" s="83" t="s">
        <v>66</v>
      </c>
      <c r="AZ1404" s="2"/>
      <c r="BA1404" s="3"/>
      <c r="BB1404" s="3"/>
      <c r="BC1404" s="3"/>
      <c r="BD1404" s="3"/>
    </row>
    <row r="1405" spans="1:56" x14ac:dyDescent="0.3">
      <c r="A1405" s="69" t="s">
        <v>1478</v>
      </c>
      <c r="B1405" s="70"/>
      <c r="C1405" s="70"/>
      <c r="D1405" s="71"/>
      <c r="E1405" s="73"/>
      <c r="F1405" s="109" t="s">
        <v>4218</v>
      </c>
      <c r="G1405" s="70"/>
      <c r="H1405" s="74"/>
      <c r="I1405" s="75"/>
      <c r="J1405" s="75"/>
      <c r="K1405" s="74" t="s">
        <v>25674</v>
      </c>
      <c r="L1405" s="78"/>
      <c r="M1405" s="79"/>
      <c r="N1405" s="79"/>
      <c r="O1405" s="80"/>
      <c r="P1405" s="81"/>
      <c r="Q1405" s="81"/>
      <c r="R1405" s="93"/>
      <c r="S1405" s="93"/>
      <c r="T1405" s="93"/>
      <c r="U1405" s="93"/>
      <c r="V1405" s="52"/>
      <c r="W1405" s="52"/>
      <c r="X1405" s="52"/>
      <c r="Y1405" s="52"/>
      <c r="Z1405" s="51"/>
      <c r="AA1405" s="76"/>
      <c r="AB1405" s="76"/>
      <c r="AC1405" s="77"/>
      <c r="AD1405" s="83" t="s">
        <v>17957</v>
      </c>
      <c r="AE1405" s="83">
        <v>624</v>
      </c>
      <c r="AF1405" s="83">
        <v>1638</v>
      </c>
      <c r="AG1405" s="83">
        <v>42705</v>
      </c>
      <c r="AH1405" s="83">
        <v>14310</v>
      </c>
      <c r="AI1405" s="83"/>
      <c r="AJ1405" s="83" t="s">
        <v>19484</v>
      </c>
      <c r="AK1405" s="83" t="s">
        <v>20214</v>
      </c>
      <c r="AL1405" s="83"/>
      <c r="AM1405" s="83"/>
      <c r="AN1405" s="85">
        <v>40916.558564814812</v>
      </c>
      <c r="AO1405" s="88" t="s">
        <v>21718</v>
      </c>
      <c r="AP1405" s="83" t="b">
        <v>0</v>
      </c>
      <c r="AQ1405" s="83" t="b">
        <v>0</v>
      </c>
      <c r="AR1405" s="83" t="b">
        <v>0</v>
      </c>
      <c r="AS1405" s="83"/>
      <c r="AT1405" s="83">
        <v>5</v>
      </c>
      <c r="AU1405" s="88" t="s">
        <v>22163</v>
      </c>
      <c r="AV1405" s="83" t="b">
        <v>0</v>
      </c>
      <c r="AW1405" s="83" t="s">
        <v>22320</v>
      </c>
      <c r="AX1405" s="88" t="s">
        <v>23723</v>
      </c>
      <c r="AY1405" s="83" t="s">
        <v>66</v>
      </c>
      <c r="AZ1405" s="2"/>
      <c r="BA1405" s="3"/>
      <c r="BB1405" s="3"/>
      <c r="BC1405" s="3"/>
      <c r="BD1405" s="3"/>
    </row>
    <row r="1406" spans="1:56" x14ac:dyDescent="0.3">
      <c r="A1406" s="69" t="s">
        <v>1479</v>
      </c>
      <c r="B1406" s="70"/>
      <c r="C1406" s="70"/>
      <c r="D1406" s="71"/>
      <c r="E1406" s="73"/>
      <c r="F1406" s="109" t="s">
        <v>4219</v>
      </c>
      <c r="G1406" s="70"/>
      <c r="H1406" s="74"/>
      <c r="I1406" s="75"/>
      <c r="J1406" s="75"/>
      <c r="K1406" s="74" t="s">
        <v>25675</v>
      </c>
      <c r="L1406" s="78"/>
      <c r="M1406" s="79"/>
      <c r="N1406" s="79"/>
      <c r="O1406" s="80"/>
      <c r="P1406" s="81"/>
      <c r="Q1406" s="81"/>
      <c r="R1406" s="93"/>
      <c r="S1406" s="93"/>
      <c r="T1406" s="93"/>
      <c r="U1406" s="93"/>
      <c r="V1406" s="52"/>
      <c r="W1406" s="52"/>
      <c r="X1406" s="52"/>
      <c r="Y1406" s="52"/>
      <c r="Z1406" s="51"/>
      <c r="AA1406" s="76"/>
      <c r="AB1406" s="76"/>
      <c r="AC1406" s="77"/>
      <c r="AD1406" s="83" t="s">
        <v>17958</v>
      </c>
      <c r="AE1406" s="83">
        <v>366</v>
      </c>
      <c r="AF1406" s="83">
        <v>152</v>
      </c>
      <c r="AG1406" s="83">
        <v>2067</v>
      </c>
      <c r="AH1406" s="83">
        <v>2524</v>
      </c>
      <c r="AI1406" s="83"/>
      <c r="AJ1406" s="83"/>
      <c r="AK1406" s="83"/>
      <c r="AL1406" s="83"/>
      <c r="AM1406" s="83"/>
      <c r="AN1406" s="85">
        <v>40857.410949074074</v>
      </c>
      <c r="AO1406" s="83"/>
      <c r="AP1406" s="83" t="b">
        <v>1</v>
      </c>
      <c r="AQ1406" s="83" t="b">
        <v>0</v>
      </c>
      <c r="AR1406" s="83" t="b">
        <v>0</v>
      </c>
      <c r="AS1406" s="83"/>
      <c r="AT1406" s="83">
        <v>1</v>
      </c>
      <c r="AU1406" s="88" t="s">
        <v>22157</v>
      </c>
      <c r="AV1406" s="83" t="b">
        <v>0</v>
      </c>
      <c r="AW1406" s="83" t="s">
        <v>22320</v>
      </c>
      <c r="AX1406" s="88" t="s">
        <v>23724</v>
      </c>
      <c r="AY1406" s="83" t="s">
        <v>66</v>
      </c>
      <c r="AZ1406" s="2"/>
      <c r="BA1406" s="3"/>
      <c r="BB1406" s="3"/>
      <c r="BC1406" s="3"/>
      <c r="BD1406" s="3"/>
    </row>
    <row r="1407" spans="1:56" x14ac:dyDescent="0.3">
      <c r="A1407" s="69" t="s">
        <v>1481</v>
      </c>
      <c r="B1407" s="70"/>
      <c r="C1407" s="70"/>
      <c r="D1407" s="71"/>
      <c r="E1407" s="73"/>
      <c r="F1407" s="109" t="s">
        <v>4221</v>
      </c>
      <c r="G1407" s="70"/>
      <c r="H1407" s="74"/>
      <c r="I1407" s="75"/>
      <c r="J1407" s="75"/>
      <c r="K1407" s="74" t="s">
        <v>25676</v>
      </c>
      <c r="L1407" s="78"/>
      <c r="M1407" s="79"/>
      <c r="N1407" s="79"/>
      <c r="O1407" s="80"/>
      <c r="P1407" s="81"/>
      <c r="Q1407" s="81"/>
      <c r="R1407" s="93"/>
      <c r="S1407" s="93"/>
      <c r="T1407" s="93"/>
      <c r="U1407" s="93"/>
      <c r="V1407" s="52"/>
      <c r="W1407" s="52"/>
      <c r="X1407" s="52"/>
      <c r="Y1407" s="52"/>
      <c r="Z1407" s="51"/>
      <c r="AA1407" s="76"/>
      <c r="AB1407" s="76"/>
      <c r="AC1407" s="77"/>
      <c r="AD1407" s="83" t="s">
        <v>17959</v>
      </c>
      <c r="AE1407" s="83">
        <v>44</v>
      </c>
      <c r="AF1407" s="83">
        <v>260</v>
      </c>
      <c r="AG1407" s="83">
        <v>7829</v>
      </c>
      <c r="AH1407" s="83">
        <v>1238</v>
      </c>
      <c r="AI1407" s="83"/>
      <c r="AJ1407" s="83" t="s">
        <v>19485</v>
      </c>
      <c r="AK1407" s="83" t="s">
        <v>20215</v>
      </c>
      <c r="AL1407" s="88" t="s">
        <v>20548</v>
      </c>
      <c r="AM1407" s="83"/>
      <c r="AN1407" s="85">
        <v>41662.395740740743</v>
      </c>
      <c r="AO1407" s="88" t="s">
        <v>21719</v>
      </c>
      <c r="AP1407" s="83" t="b">
        <v>1</v>
      </c>
      <c r="AQ1407" s="83" t="b">
        <v>0</v>
      </c>
      <c r="AR1407" s="83" t="b">
        <v>1</v>
      </c>
      <c r="AS1407" s="83"/>
      <c r="AT1407" s="83">
        <v>3</v>
      </c>
      <c r="AU1407" s="88" t="s">
        <v>22157</v>
      </c>
      <c r="AV1407" s="83" t="b">
        <v>0</v>
      </c>
      <c r="AW1407" s="83" t="s">
        <v>22320</v>
      </c>
      <c r="AX1407" s="88" t="s">
        <v>23725</v>
      </c>
      <c r="AY1407" s="83" t="s">
        <v>66</v>
      </c>
      <c r="AZ1407" s="2"/>
      <c r="BA1407" s="3"/>
      <c r="BB1407" s="3"/>
      <c r="BC1407" s="3"/>
      <c r="BD1407" s="3"/>
    </row>
    <row r="1408" spans="1:56" x14ac:dyDescent="0.3">
      <c r="A1408" s="69" t="s">
        <v>1482</v>
      </c>
      <c r="B1408" s="70"/>
      <c r="C1408" s="70"/>
      <c r="D1408" s="71"/>
      <c r="E1408" s="73"/>
      <c r="F1408" s="109" t="s">
        <v>4222</v>
      </c>
      <c r="G1408" s="70"/>
      <c r="H1408" s="74"/>
      <c r="I1408" s="75"/>
      <c r="J1408" s="75"/>
      <c r="K1408" s="74" t="s">
        <v>25677</v>
      </c>
      <c r="L1408" s="78"/>
      <c r="M1408" s="79"/>
      <c r="N1408" s="79"/>
      <c r="O1408" s="80"/>
      <c r="P1408" s="81"/>
      <c r="Q1408" s="81"/>
      <c r="R1408" s="93"/>
      <c r="S1408" s="93"/>
      <c r="T1408" s="93"/>
      <c r="U1408" s="93"/>
      <c r="V1408" s="52"/>
      <c r="W1408" s="52"/>
      <c r="X1408" s="52"/>
      <c r="Y1408" s="52"/>
      <c r="Z1408" s="51"/>
      <c r="AA1408" s="76"/>
      <c r="AB1408" s="76"/>
      <c r="AC1408" s="77"/>
      <c r="AD1408" s="83" t="s">
        <v>17960</v>
      </c>
      <c r="AE1408" s="83">
        <v>481</v>
      </c>
      <c r="AF1408" s="83">
        <v>361</v>
      </c>
      <c r="AG1408" s="83">
        <v>4002</v>
      </c>
      <c r="AH1408" s="83">
        <v>832</v>
      </c>
      <c r="AI1408" s="83"/>
      <c r="AJ1408" s="83" t="s">
        <v>19486</v>
      </c>
      <c r="AK1408" s="83" t="s">
        <v>16561</v>
      </c>
      <c r="AL1408" s="83"/>
      <c r="AM1408" s="83"/>
      <c r="AN1408" s="85">
        <v>40689.813634259262</v>
      </c>
      <c r="AO1408" s="88" t="s">
        <v>21720</v>
      </c>
      <c r="AP1408" s="83" t="b">
        <v>1</v>
      </c>
      <c r="AQ1408" s="83" t="b">
        <v>0</v>
      </c>
      <c r="AR1408" s="83" t="b">
        <v>1</v>
      </c>
      <c r="AS1408" s="83"/>
      <c r="AT1408" s="83">
        <v>0</v>
      </c>
      <c r="AU1408" s="88" t="s">
        <v>22157</v>
      </c>
      <c r="AV1408" s="83" t="b">
        <v>0</v>
      </c>
      <c r="AW1408" s="83" t="s">
        <v>22320</v>
      </c>
      <c r="AX1408" s="88" t="s">
        <v>23726</v>
      </c>
      <c r="AY1408" s="83" t="s">
        <v>66</v>
      </c>
      <c r="AZ1408" s="2"/>
      <c r="BA1408" s="3"/>
      <c r="BB1408" s="3"/>
      <c r="BC1408" s="3"/>
      <c r="BD1408" s="3"/>
    </row>
    <row r="1409" spans="1:56" x14ac:dyDescent="0.3">
      <c r="A1409" s="69" t="s">
        <v>1483</v>
      </c>
      <c r="B1409" s="70"/>
      <c r="C1409" s="70"/>
      <c r="D1409" s="71"/>
      <c r="E1409" s="73"/>
      <c r="F1409" s="109" t="s">
        <v>4223</v>
      </c>
      <c r="G1409" s="70"/>
      <c r="H1409" s="74"/>
      <c r="I1409" s="75"/>
      <c r="J1409" s="75"/>
      <c r="K1409" s="74" t="s">
        <v>25678</v>
      </c>
      <c r="L1409" s="78"/>
      <c r="M1409" s="79"/>
      <c r="N1409" s="79"/>
      <c r="O1409" s="80"/>
      <c r="P1409" s="81"/>
      <c r="Q1409" s="81"/>
      <c r="R1409" s="93"/>
      <c r="S1409" s="93"/>
      <c r="T1409" s="93"/>
      <c r="U1409" s="93"/>
      <c r="V1409" s="52"/>
      <c r="W1409" s="52"/>
      <c r="X1409" s="52"/>
      <c r="Y1409" s="52"/>
      <c r="Z1409" s="51"/>
      <c r="AA1409" s="76"/>
      <c r="AB1409" s="76"/>
      <c r="AC1409" s="77"/>
      <c r="AD1409" s="83" t="s">
        <v>17961</v>
      </c>
      <c r="AE1409" s="83">
        <v>1237</v>
      </c>
      <c r="AF1409" s="83">
        <v>651</v>
      </c>
      <c r="AG1409" s="83">
        <v>4982</v>
      </c>
      <c r="AH1409" s="83">
        <v>2194</v>
      </c>
      <c r="AI1409" s="83"/>
      <c r="AJ1409" s="83" t="s">
        <v>19487</v>
      </c>
      <c r="AK1409" s="83" t="s">
        <v>16561</v>
      </c>
      <c r="AL1409" s="83"/>
      <c r="AM1409" s="83"/>
      <c r="AN1409" s="85">
        <v>40887.343865740739</v>
      </c>
      <c r="AO1409" s="88" t="s">
        <v>21721</v>
      </c>
      <c r="AP1409" s="83" t="b">
        <v>0</v>
      </c>
      <c r="AQ1409" s="83" t="b">
        <v>0</v>
      </c>
      <c r="AR1409" s="83" t="b">
        <v>1</v>
      </c>
      <c r="AS1409" s="83"/>
      <c r="AT1409" s="83">
        <v>5</v>
      </c>
      <c r="AU1409" s="88" t="s">
        <v>22157</v>
      </c>
      <c r="AV1409" s="83" t="b">
        <v>0</v>
      </c>
      <c r="AW1409" s="83" t="s">
        <v>22320</v>
      </c>
      <c r="AX1409" s="88" t="s">
        <v>23727</v>
      </c>
      <c r="AY1409" s="83" t="s">
        <v>66</v>
      </c>
      <c r="AZ1409" s="2"/>
      <c r="BA1409" s="3"/>
      <c r="BB1409" s="3"/>
      <c r="BC1409" s="3"/>
      <c r="BD1409" s="3"/>
    </row>
    <row r="1410" spans="1:56" x14ac:dyDescent="0.3">
      <c r="A1410" s="69" t="s">
        <v>1484</v>
      </c>
      <c r="B1410" s="70"/>
      <c r="C1410" s="70"/>
      <c r="D1410" s="71"/>
      <c r="E1410" s="73"/>
      <c r="F1410" s="109" t="s">
        <v>4224</v>
      </c>
      <c r="G1410" s="70"/>
      <c r="H1410" s="74"/>
      <c r="I1410" s="75"/>
      <c r="J1410" s="75"/>
      <c r="K1410" s="74" t="s">
        <v>25679</v>
      </c>
      <c r="L1410" s="78"/>
      <c r="M1410" s="79"/>
      <c r="N1410" s="79"/>
      <c r="O1410" s="80"/>
      <c r="P1410" s="81"/>
      <c r="Q1410" s="81"/>
      <c r="R1410" s="93"/>
      <c r="S1410" s="93"/>
      <c r="T1410" s="93"/>
      <c r="U1410" s="93"/>
      <c r="V1410" s="52"/>
      <c r="W1410" s="52"/>
      <c r="X1410" s="52"/>
      <c r="Y1410" s="52"/>
      <c r="Z1410" s="51"/>
      <c r="AA1410" s="76"/>
      <c r="AB1410" s="76"/>
      <c r="AC1410" s="77"/>
      <c r="AD1410" s="83" t="s">
        <v>17962</v>
      </c>
      <c r="AE1410" s="83">
        <v>54</v>
      </c>
      <c r="AF1410" s="83">
        <v>515</v>
      </c>
      <c r="AG1410" s="83">
        <v>21492</v>
      </c>
      <c r="AH1410" s="83">
        <v>0</v>
      </c>
      <c r="AI1410" s="83"/>
      <c r="AJ1410" s="83"/>
      <c r="AK1410" s="83" t="s">
        <v>16564</v>
      </c>
      <c r="AL1410" s="83"/>
      <c r="AM1410" s="83"/>
      <c r="AN1410" s="85">
        <v>41396.336678240739</v>
      </c>
      <c r="AO1410" s="88" t="s">
        <v>21722</v>
      </c>
      <c r="AP1410" s="83" t="b">
        <v>1</v>
      </c>
      <c r="AQ1410" s="83" t="b">
        <v>0</v>
      </c>
      <c r="AR1410" s="83" t="b">
        <v>0</v>
      </c>
      <c r="AS1410" s="83"/>
      <c r="AT1410" s="83">
        <v>3</v>
      </c>
      <c r="AU1410" s="88" t="s">
        <v>22157</v>
      </c>
      <c r="AV1410" s="83" t="b">
        <v>0</v>
      </c>
      <c r="AW1410" s="83" t="s">
        <v>22320</v>
      </c>
      <c r="AX1410" s="88" t="s">
        <v>23728</v>
      </c>
      <c r="AY1410" s="83" t="s">
        <v>66</v>
      </c>
      <c r="AZ1410" s="2"/>
      <c r="BA1410" s="3"/>
      <c r="BB1410" s="3"/>
      <c r="BC1410" s="3"/>
      <c r="BD1410" s="3"/>
    </row>
    <row r="1411" spans="1:56" x14ac:dyDescent="0.3">
      <c r="A1411" s="69" t="s">
        <v>1485</v>
      </c>
      <c r="B1411" s="70"/>
      <c r="C1411" s="70"/>
      <c r="D1411" s="71"/>
      <c r="E1411" s="73"/>
      <c r="F1411" s="109" t="s">
        <v>4225</v>
      </c>
      <c r="G1411" s="70"/>
      <c r="H1411" s="74"/>
      <c r="I1411" s="75"/>
      <c r="J1411" s="75"/>
      <c r="K1411" s="74" t="s">
        <v>25680</v>
      </c>
      <c r="L1411" s="78"/>
      <c r="M1411" s="79"/>
      <c r="N1411" s="79"/>
      <c r="O1411" s="80"/>
      <c r="P1411" s="81"/>
      <c r="Q1411" s="81"/>
      <c r="R1411" s="93"/>
      <c r="S1411" s="93"/>
      <c r="T1411" s="93"/>
      <c r="U1411" s="93"/>
      <c r="V1411" s="52"/>
      <c r="W1411" s="52"/>
      <c r="X1411" s="52"/>
      <c r="Y1411" s="52"/>
      <c r="Z1411" s="51"/>
      <c r="AA1411" s="76"/>
      <c r="AB1411" s="76"/>
      <c r="AC1411" s="77"/>
      <c r="AD1411" s="83" t="s">
        <v>17963</v>
      </c>
      <c r="AE1411" s="83">
        <v>242</v>
      </c>
      <c r="AF1411" s="83">
        <v>279</v>
      </c>
      <c r="AG1411" s="83">
        <v>15940</v>
      </c>
      <c r="AH1411" s="83">
        <v>54079</v>
      </c>
      <c r="AI1411" s="83"/>
      <c r="AJ1411" s="83"/>
      <c r="AK1411" s="83"/>
      <c r="AL1411" s="83"/>
      <c r="AM1411" s="83"/>
      <c r="AN1411" s="85">
        <v>41780.802916666667</v>
      </c>
      <c r="AO1411" s="83"/>
      <c r="AP1411" s="83" t="b">
        <v>1</v>
      </c>
      <c r="AQ1411" s="83" t="b">
        <v>0</v>
      </c>
      <c r="AR1411" s="83" t="b">
        <v>0</v>
      </c>
      <c r="AS1411" s="83"/>
      <c r="AT1411" s="83">
        <v>1</v>
      </c>
      <c r="AU1411" s="88" t="s">
        <v>22157</v>
      </c>
      <c r="AV1411" s="83" t="b">
        <v>0</v>
      </c>
      <c r="AW1411" s="83" t="s">
        <v>22320</v>
      </c>
      <c r="AX1411" s="88" t="s">
        <v>23729</v>
      </c>
      <c r="AY1411" s="83" t="s">
        <v>66</v>
      </c>
      <c r="AZ1411" s="2"/>
      <c r="BA1411" s="3"/>
      <c r="BB1411" s="3"/>
      <c r="BC1411" s="3"/>
      <c r="BD1411" s="3"/>
    </row>
    <row r="1412" spans="1:56" x14ac:dyDescent="0.3">
      <c r="A1412" s="69" t="s">
        <v>1486</v>
      </c>
      <c r="B1412" s="70"/>
      <c r="C1412" s="70"/>
      <c r="D1412" s="71"/>
      <c r="E1412" s="73"/>
      <c r="F1412" s="109" t="s">
        <v>4226</v>
      </c>
      <c r="G1412" s="70"/>
      <c r="H1412" s="74"/>
      <c r="I1412" s="75"/>
      <c r="J1412" s="75"/>
      <c r="K1412" s="74" t="s">
        <v>25681</v>
      </c>
      <c r="L1412" s="78"/>
      <c r="M1412" s="79"/>
      <c r="N1412" s="79"/>
      <c r="O1412" s="80"/>
      <c r="P1412" s="81"/>
      <c r="Q1412" s="81"/>
      <c r="R1412" s="93"/>
      <c r="S1412" s="93"/>
      <c r="T1412" s="93"/>
      <c r="U1412" s="93"/>
      <c r="V1412" s="52"/>
      <c r="W1412" s="52"/>
      <c r="X1412" s="52"/>
      <c r="Y1412" s="52"/>
      <c r="Z1412" s="51"/>
      <c r="AA1412" s="76"/>
      <c r="AB1412" s="76"/>
      <c r="AC1412" s="77"/>
      <c r="AD1412" s="83" t="s">
        <v>17964</v>
      </c>
      <c r="AE1412" s="83">
        <v>498</v>
      </c>
      <c r="AF1412" s="83">
        <v>223</v>
      </c>
      <c r="AG1412" s="83">
        <v>2470</v>
      </c>
      <c r="AH1412" s="83">
        <v>269</v>
      </c>
      <c r="AI1412" s="83"/>
      <c r="AJ1412" s="83"/>
      <c r="AK1412" s="83" t="s">
        <v>19898</v>
      </c>
      <c r="AL1412" s="83"/>
      <c r="AM1412" s="83"/>
      <c r="AN1412" s="85">
        <v>41008.72084490741</v>
      </c>
      <c r="AO1412" s="83"/>
      <c r="AP1412" s="83" t="b">
        <v>1</v>
      </c>
      <c r="AQ1412" s="83" t="b">
        <v>0</v>
      </c>
      <c r="AR1412" s="83" t="b">
        <v>1</v>
      </c>
      <c r="AS1412" s="83"/>
      <c r="AT1412" s="83">
        <v>0</v>
      </c>
      <c r="AU1412" s="88" t="s">
        <v>22157</v>
      </c>
      <c r="AV1412" s="83" t="b">
        <v>0</v>
      </c>
      <c r="AW1412" s="83" t="s">
        <v>22320</v>
      </c>
      <c r="AX1412" s="88" t="s">
        <v>23730</v>
      </c>
      <c r="AY1412" s="83" t="s">
        <v>66</v>
      </c>
      <c r="AZ1412" s="2"/>
      <c r="BA1412" s="3"/>
      <c r="BB1412" s="3"/>
      <c r="BC1412" s="3"/>
      <c r="BD1412" s="3"/>
    </row>
    <row r="1413" spans="1:56" x14ac:dyDescent="0.3">
      <c r="A1413" s="69" t="s">
        <v>1487</v>
      </c>
      <c r="B1413" s="70"/>
      <c r="C1413" s="70"/>
      <c r="D1413" s="71"/>
      <c r="E1413" s="73"/>
      <c r="F1413" s="109" t="s">
        <v>22283</v>
      </c>
      <c r="G1413" s="70"/>
      <c r="H1413" s="74"/>
      <c r="I1413" s="75"/>
      <c r="J1413" s="75"/>
      <c r="K1413" s="74" t="s">
        <v>25682</v>
      </c>
      <c r="L1413" s="78"/>
      <c r="M1413" s="79"/>
      <c r="N1413" s="79"/>
      <c r="O1413" s="80"/>
      <c r="P1413" s="81"/>
      <c r="Q1413" s="81"/>
      <c r="R1413" s="93"/>
      <c r="S1413" s="93"/>
      <c r="T1413" s="93"/>
      <c r="U1413" s="93"/>
      <c r="V1413" s="52"/>
      <c r="W1413" s="52"/>
      <c r="X1413" s="52"/>
      <c r="Y1413" s="52"/>
      <c r="Z1413" s="51"/>
      <c r="AA1413" s="76"/>
      <c r="AB1413" s="76"/>
      <c r="AC1413" s="77"/>
      <c r="AD1413" s="83" t="s">
        <v>17965</v>
      </c>
      <c r="AE1413" s="83">
        <v>1078</v>
      </c>
      <c r="AF1413" s="83">
        <v>269</v>
      </c>
      <c r="AG1413" s="83">
        <v>10774</v>
      </c>
      <c r="AH1413" s="83">
        <v>2176</v>
      </c>
      <c r="AI1413" s="83"/>
      <c r="AJ1413" s="83" t="s">
        <v>19488</v>
      </c>
      <c r="AK1413" s="83"/>
      <c r="AL1413" s="83"/>
      <c r="AM1413" s="83"/>
      <c r="AN1413" s="85">
        <v>42583.633460648147</v>
      </c>
      <c r="AO1413" s="88" t="s">
        <v>21723</v>
      </c>
      <c r="AP1413" s="83" t="b">
        <v>1</v>
      </c>
      <c r="AQ1413" s="83" t="b">
        <v>0</v>
      </c>
      <c r="AR1413" s="83" t="b">
        <v>1</v>
      </c>
      <c r="AS1413" s="83"/>
      <c r="AT1413" s="83">
        <v>0</v>
      </c>
      <c r="AU1413" s="83"/>
      <c r="AV1413" s="83" t="b">
        <v>0</v>
      </c>
      <c r="AW1413" s="83" t="s">
        <v>22320</v>
      </c>
      <c r="AX1413" s="88" t="s">
        <v>23731</v>
      </c>
      <c r="AY1413" s="83" t="s">
        <v>66</v>
      </c>
      <c r="AZ1413" s="2"/>
      <c r="BA1413" s="3"/>
      <c r="BB1413" s="3"/>
      <c r="BC1413" s="3"/>
      <c r="BD1413" s="3"/>
    </row>
    <row r="1414" spans="1:56" x14ac:dyDescent="0.3">
      <c r="A1414" s="69" t="s">
        <v>1488</v>
      </c>
      <c r="B1414" s="70"/>
      <c r="C1414" s="70"/>
      <c r="D1414" s="71"/>
      <c r="E1414" s="73"/>
      <c r="F1414" s="109" t="s">
        <v>4227</v>
      </c>
      <c r="G1414" s="70"/>
      <c r="H1414" s="74"/>
      <c r="I1414" s="75"/>
      <c r="J1414" s="75"/>
      <c r="K1414" s="74" t="s">
        <v>25683</v>
      </c>
      <c r="L1414" s="78"/>
      <c r="M1414" s="79"/>
      <c r="N1414" s="79"/>
      <c r="O1414" s="80"/>
      <c r="P1414" s="81"/>
      <c r="Q1414" s="81"/>
      <c r="R1414" s="93"/>
      <c r="S1414" s="93"/>
      <c r="T1414" s="93"/>
      <c r="U1414" s="93"/>
      <c r="V1414" s="52"/>
      <c r="W1414" s="52"/>
      <c r="X1414" s="52"/>
      <c r="Y1414" s="52"/>
      <c r="Z1414" s="51"/>
      <c r="AA1414" s="76"/>
      <c r="AB1414" s="76"/>
      <c r="AC1414" s="77"/>
      <c r="AD1414" s="83" t="s">
        <v>17966</v>
      </c>
      <c r="AE1414" s="83">
        <v>733</v>
      </c>
      <c r="AF1414" s="83">
        <v>205</v>
      </c>
      <c r="AG1414" s="83">
        <v>4687</v>
      </c>
      <c r="AH1414" s="83">
        <v>183</v>
      </c>
      <c r="AI1414" s="83"/>
      <c r="AJ1414" s="83"/>
      <c r="AK1414" s="83"/>
      <c r="AL1414" s="83"/>
      <c r="AM1414" s="83"/>
      <c r="AN1414" s="85">
        <v>41019.337141203701</v>
      </c>
      <c r="AO1414" s="88" t="s">
        <v>21724</v>
      </c>
      <c r="AP1414" s="83" t="b">
        <v>1</v>
      </c>
      <c r="AQ1414" s="83" t="b">
        <v>0</v>
      </c>
      <c r="AR1414" s="83" t="b">
        <v>1</v>
      </c>
      <c r="AS1414" s="83"/>
      <c r="AT1414" s="83">
        <v>0</v>
      </c>
      <c r="AU1414" s="88" t="s">
        <v>22157</v>
      </c>
      <c r="AV1414" s="83" t="b">
        <v>0</v>
      </c>
      <c r="AW1414" s="83" t="s">
        <v>22320</v>
      </c>
      <c r="AX1414" s="88" t="s">
        <v>23732</v>
      </c>
      <c r="AY1414" s="83" t="s">
        <v>66</v>
      </c>
      <c r="AZ1414" s="2"/>
      <c r="BA1414" s="3"/>
      <c r="BB1414" s="3"/>
      <c r="BC1414" s="3"/>
      <c r="BD1414" s="3"/>
    </row>
    <row r="1415" spans="1:56" x14ac:dyDescent="0.3">
      <c r="A1415" s="69" t="s">
        <v>1489</v>
      </c>
      <c r="B1415" s="70"/>
      <c r="C1415" s="70"/>
      <c r="D1415" s="71"/>
      <c r="E1415" s="73"/>
      <c r="F1415" s="109" t="s">
        <v>4228</v>
      </c>
      <c r="G1415" s="70"/>
      <c r="H1415" s="74"/>
      <c r="I1415" s="75"/>
      <c r="J1415" s="75"/>
      <c r="K1415" s="74" t="s">
        <v>25684</v>
      </c>
      <c r="L1415" s="78"/>
      <c r="M1415" s="79"/>
      <c r="N1415" s="79"/>
      <c r="O1415" s="80"/>
      <c r="P1415" s="81"/>
      <c r="Q1415" s="81"/>
      <c r="R1415" s="93"/>
      <c r="S1415" s="93"/>
      <c r="T1415" s="93"/>
      <c r="U1415" s="93"/>
      <c r="V1415" s="52"/>
      <c r="W1415" s="52"/>
      <c r="X1415" s="52"/>
      <c r="Y1415" s="52"/>
      <c r="Z1415" s="51"/>
      <c r="AA1415" s="76"/>
      <c r="AB1415" s="76"/>
      <c r="AC1415" s="77"/>
      <c r="AD1415" s="83" t="s">
        <v>17967</v>
      </c>
      <c r="AE1415" s="83">
        <v>1310</v>
      </c>
      <c r="AF1415" s="83">
        <v>1757</v>
      </c>
      <c r="AG1415" s="83">
        <v>21720</v>
      </c>
      <c r="AH1415" s="83">
        <v>904</v>
      </c>
      <c r="AI1415" s="83"/>
      <c r="AJ1415" s="83" t="s">
        <v>19489</v>
      </c>
      <c r="AK1415" s="83" t="s">
        <v>20216</v>
      </c>
      <c r="AL1415" s="83"/>
      <c r="AM1415" s="83"/>
      <c r="AN1415" s="85">
        <v>40922.686238425929</v>
      </c>
      <c r="AO1415" s="88" t="s">
        <v>21725</v>
      </c>
      <c r="AP1415" s="83" t="b">
        <v>1</v>
      </c>
      <c r="AQ1415" s="83" t="b">
        <v>0</v>
      </c>
      <c r="AR1415" s="83" t="b">
        <v>1</v>
      </c>
      <c r="AS1415" s="83"/>
      <c r="AT1415" s="83">
        <v>4</v>
      </c>
      <c r="AU1415" s="88" t="s">
        <v>22157</v>
      </c>
      <c r="AV1415" s="83" t="b">
        <v>0</v>
      </c>
      <c r="AW1415" s="83" t="s">
        <v>22320</v>
      </c>
      <c r="AX1415" s="88" t="s">
        <v>23733</v>
      </c>
      <c r="AY1415" s="83" t="s">
        <v>66</v>
      </c>
      <c r="AZ1415" s="2"/>
      <c r="BA1415" s="3"/>
      <c r="BB1415" s="3"/>
      <c r="BC1415" s="3"/>
      <c r="BD1415" s="3"/>
    </row>
    <row r="1416" spans="1:56" x14ac:dyDescent="0.3">
      <c r="A1416" s="69" t="s">
        <v>2164</v>
      </c>
      <c r="B1416" s="70"/>
      <c r="C1416" s="70"/>
      <c r="D1416" s="71"/>
      <c r="E1416" s="73"/>
      <c r="F1416" s="109" t="s">
        <v>22284</v>
      </c>
      <c r="G1416" s="70"/>
      <c r="H1416" s="74"/>
      <c r="I1416" s="75"/>
      <c r="J1416" s="75"/>
      <c r="K1416" s="74" t="s">
        <v>25685</v>
      </c>
      <c r="L1416" s="78"/>
      <c r="M1416" s="79"/>
      <c r="N1416" s="79"/>
      <c r="O1416" s="80"/>
      <c r="P1416" s="81"/>
      <c r="Q1416" s="81"/>
      <c r="R1416" s="93"/>
      <c r="S1416" s="93"/>
      <c r="T1416" s="93"/>
      <c r="U1416" s="93"/>
      <c r="V1416" s="52"/>
      <c r="W1416" s="52"/>
      <c r="X1416" s="52"/>
      <c r="Y1416" s="52"/>
      <c r="Z1416" s="51"/>
      <c r="AA1416" s="76"/>
      <c r="AB1416" s="76"/>
      <c r="AC1416" s="77"/>
      <c r="AD1416" s="83" t="s">
        <v>17968</v>
      </c>
      <c r="AE1416" s="83">
        <v>1137</v>
      </c>
      <c r="AF1416" s="83">
        <v>11980</v>
      </c>
      <c r="AG1416" s="83">
        <v>209428</v>
      </c>
      <c r="AH1416" s="83">
        <v>697</v>
      </c>
      <c r="AI1416" s="83"/>
      <c r="AJ1416" s="83" t="s">
        <v>19490</v>
      </c>
      <c r="AK1416" s="83" t="s">
        <v>19896</v>
      </c>
      <c r="AL1416" s="83"/>
      <c r="AM1416" s="83"/>
      <c r="AN1416" s="85">
        <v>40701.245138888888</v>
      </c>
      <c r="AO1416" s="88" t="s">
        <v>21726</v>
      </c>
      <c r="AP1416" s="83" t="b">
        <v>1</v>
      </c>
      <c r="AQ1416" s="83" t="b">
        <v>0</v>
      </c>
      <c r="AR1416" s="83" t="b">
        <v>1</v>
      </c>
      <c r="AS1416" s="83"/>
      <c r="AT1416" s="83">
        <v>29</v>
      </c>
      <c r="AU1416" s="88" t="s">
        <v>22157</v>
      </c>
      <c r="AV1416" s="83" t="b">
        <v>0</v>
      </c>
      <c r="AW1416" s="83" t="s">
        <v>22320</v>
      </c>
      <c r="AX1416" s="88" t="s">
        <v>23734</v>
      </c>
      <c r="AY1416" s="83" t="s">
        <v>65</v>
      </c>
      <c r="AZ1416" s="2"/>
      <c r="BA1416" s="3"/>
      <c r="BB1416" s="3"/>
      <c r="BC1416" s="3"/>
      <c r="BD1416" s="3"/>
    </row>
    <row r="1417" spans="1:56" x14ac:dyDescent="0.3">
      <c r="A1417" s="69" t="s">
        <v>1490</v>
      </c>
      <c r="B1417" s="70"/>
      <c r="C1417" s="70"/>
      <c r="D1417" s="71"/>
      <c r="E1417" s="73"/>
      <c r="F1417" s="109" t="s">
        <v>4229</v>
      </c>
      <c r="G1417" s="70"/>
      <c r="H1417" s="74"/>
      <c r="I1417" s="75"/>
      <c r="J1417" s="75"/>
      <c r="K1417" s="74" t="s">
        <v>25686</v>
      </c>
      <c r="L1417" s="78"/>
      <c r="M1417" s="79"/>
      <c r="N1417" s="79"/>
      <c r="O1417" s="80"/>
      <c r="P1417" s="81"/>
      <c r="Q1417" s="81"/>
      <c r="R1417" s="93"/>
      <c r="S1417" s="93"/>
      <c r="T1417" s="93"/>
      <c r="U1417" s="93"/>
      <c r="V1417" s="52"/>
      <c r="W1417" s="52"/>
      <c r="X1417" s="52"/>
      <c r="Y1417" s="52"/>
      <c r="Z1417" s="51"/>
      <c r="AA1417" s="76"/>
      <c r="AB1417" s="76"/>
      <c r="AC1417" s="77"/>
      <c r="AD1417" s="83" t="s">
        <v>17969</v>
      </c>
      <c r="AE1417" s="83">
        <v>393</v>
      </c>
      <c r="AF1417" s="83">
        <v>122</v>
      </c>
      <c r="AG1417" s="83">
        <v>95</v>
      </c>
      <c r="AH1417" s="83">
        <v>308</v>
      </c>
      <c r="AI1417" s="83"/>
      <c r="AJ1417" s="83" t="s">
        <v>19491</v>
      </c>
      <c r="AK1417" s="83" t="s">
        <v>16552</v>
      </c>
      <c r="AL1417" s="83"/>
      <c r="AM1417" s="83"/>
      <c r="AN1417" s="85">
        <v>40874.95275462963</v>
      </c>
      <c r="AO1417" s="83"/>
      <c r="AP1417" s="83" t="b">
        <v>1</v>
      </c>
      <c r="AQ1417" s="83" t="b">
        <v>0</v>
      </c>
      <c r="AR1417" s="83" t="b">
        <v>1</v>
      </c>
      <c r="AS1417" s="83"/>
      <c r="AT1417" s="83">
        <v>0</v>
      </c>
      <c r="AU1417" s="88" t="s">
        <v>22157</v>
      </c>
      <c r="AV1417" s="83" t="b">
        <v>0</v>
      </c>
      <c r="AW1417" s="83" t="s">
        <v>22320</v>
      </c>
      <c r="AX1417" s="88" t="s">
        <v>23735</v>
      </c>
      <c r="AY1417" s="83" t="s">
        <v>66</v>
      </c>
      <c r="AZ1417" s="2"/>
      <c r="BA1417" s="3"/>
      <c r="BB1417" s="3"/>
      <c r="BC1417" s="3"/>
      <c r="BD1417" s="3"/>
    </row>
    <row r="1418" spans="1:56" x14ac:dyDescent="0.3">
      <c r="A1418" s="69" t="s">
        <v>1491</v>
      </c>
      <c r="B1418" s="70"/>
      <c r="C1418" s="70"/>
      <c r="D1418" s="71"/>
      <c r="E1418" s="73"/>
      <c r="F1418" s="109" t="s">
        <v>4230</v>
      </c>
      <c r="G1418" s="70"/>
      <c r="H1418" s="74"/>
      <c r="I1418" s="75"/>
      <c r="J1418" s="75"/>
      <c r="K1418" s="74" t="s">
        <v>25687</v>
      </c>
      <c r="L1418" s="78"/>
      <c r="M1418" s="79"/>
      <c r="N1418" s="79"/>
      <c r="O1418" s="80"/>
      <c r="P1418" s="81"/>
      <c r="Q1418" s="81"/>
      <c r="R1418" s="93"/>
      <c r="S1418" s="93"/>
      <c r="T1418" s="93"/>
      <c r="U1418" s="93"/>
      <c r="V1418" s="52"/>
      <c r="W1418" s="52"/>
      <c r="X1418" s="52"/>
      <c r="Y1418" s="52"/>
      <c r="Z1418" s="51"/>
      <c r="AA1418" s="76"/>
      <c r="AB1418" s="76"/>
      <c r="AC1418" s="77"/>
      <c r="AD1418" s="83" t="s">
        <v>17970</v>
      </c>
      <c r="AE1418" s="83">
        <v>92</v>
      </c>
      <c r="AF1418" s="83">
        <v>45</v>
      </c>
      <c r="AG1418" s="83">
        <v>269</v>
      </c>
      <c r="AH1418" s="83">
        <v>354</v>
      </c>
      <c r="AI1418" s="83"/>
      <c r="AJ1418" s="83"/>
      <c r="AK1418" s="83"/>
      <c r="AL1418" s="83"/>
      <c r="AM1418" s="83"/>
      <c r="AN1418" s="85">
        <v>40578.64984953704</v>
      </c>
      <c r="AO1418" s="88" t="s">
        <v>21727</v>
      </c>
      <c r="AP1418" s="83" t="b">
        <v>1</v>
      </c>
      <c r="AQ1418" s="83" t="b">
        <v>0</v>
      </c>
      <c r="AR1418" s="83" t="b">
        <v>0</v>
      </c>
      <c r="AS1418" s="83"/>
      <c r="AT1418" s="83">
        <v>0</v>
      </c>
      <c r="AU1418" s="88" t="s">
        <v>22157</v>
      </c>
      <c r="AV1418" s="83" t="b">
        <v>0</v>
      </c>
      <c r="AW1418" s="83" t="s">
        <v>22320</v>
      </c>
      <c r="AX1418" s="88" t="s">
        <v>23736</v>
      </c>
      <c r="AY1418" s="83" t="s">
        <v>66</v>
      </c>
      <c r="AZ1418" s="2"/>
      <c r="BA1418" s="3"/>
      <c r="BB1418" s="3"/>
      <c r="BC1418" s="3"/>
      <c r="BD1418" s="3"/>
    </row>
    <row r="1419" spans="1:56" x14ac:dyDescent="0.3">
      <c r="A1419" s="69" t="s">
        <v>1492</v>
      </c>
      <c r="B1419" s="70"/>
      <c r="C1419" s="70"/>
      <c r="D1419" s="71"/>
      <c r="E1419" s="73"/>
      <c r="F1419" s="109" t="s">
        <v>4231</v>
      </c>
      <c r="G1419" s="70"/>
      <c r="H1419" s="74"/>
      <c r="I1419" s="75"/>
      <c r="J1419" s="75"/>
      <c r="K1419" s="74" t="s">
        <v>25688</v>
      </c>
      <c r="L1419" s="78"/>
      <c r="M1419" s="79"/>
      <c r="N1419" s="79"/>
      <c r="O1419" s="80"/>
      <c r="P1419" s="81"/>
      <c r="Q1419" s="81"/>
      <c r="R1419" s="93"/>
      <c r="S1419" s="93"/>
      <c r="T1419" s="93"/>
      <c r="U1419" s="93"/>
      <c r="V1419" s="52"/>
      <c r="W1419" s="52"/>
      <c r="X1419" s="52"/>
      <c r="Y1419" s="52"/>
      <c r="Z1419" s="51"/>
      <c r="AA1419" s="76"/>
      <c r="AB1419" s="76"/>
      <c r="AC1419" s="77"/>
      <c r="AD1419" s="83" t="s">
        <v>17971</v>
      </c>
      <c r="AE1419" s="83">
        <v>116</v>
      </c>
      <c r="AF1419" s="83">
        <v>692</v>
      </c>
      <c r="AG1419" s="83">
        <v>26290</v>
      </c>
      <c r="AH1419" s="83">
        <v>26971</v>
      </c>
      <c r="AI1419" s="83"/>
      <c r="AJ1419" s="83" t="s">
        <v>19492</v>
      </c>
      <c r="AK1419" s="83" t="s">
        <v>20217</v>
      </c>
      <c r="AL1419" s="83"/>
      <c r="AM1419" s="83"/>
      <c r="AN1419" s="85">
        <v>40675.617812500001</v>
      </c>
      <c r="AO1419" s="88" t="s">
        <v>21728</v>
      </c>
      <c r="AP1419" s="83" t="b">
        <v>1</v>
      </c>
      <c r="AQ1419" s="83" t="b">
        <v>0</v>
      </c>
      <c r="AR1419" s="83" t="b">
        <v>0</v>
      </c>
      <c r="AS1419" s="83"/>
      <c r="AT1419" s="83">
        <v>0</v>
      </c>
      <c r="AU1419" s="88" t="s">
        <v>22157</v>
      </c>
      <c r="AV1419" s="83" t="b">
        <v>0</v>
      </c>
      <c r="AW1419" s="83" t="s">
        <v>22320</v>
      </c>
      <c r="AX1419" s="88" t="s">
        <v>23737</v>
      </c>
      <c r="AY1419" s="83" t="s">
        <v>66</v>
      </c>
      <c r="AZ1419" s="2"/>
      <c r="BA1419" s="3"/>
      <c r="BB1419" s="3"/>
      <c r="BC1419" s="3"/>
      <c r="BD1419" s="3"/>
    </row>
    <row r="1420" spans="1:56" x14ac:dyDescent="0.3">
      <c r="A1420" s="69" t="s">
        <v>1763</v>
      </c>
      <c r="B1420" s="70"/>
      <c r="C1420" s="70"/>
      <c r="D1420" s="71"/>
      <c r="E1420" s="73"/>
      <c r="F1420" s="109" t="s">
        <v>4481</v>
      </c>
      <c r="G1420" s="70"/>
      <c r="H1420" s="74"/>
      <c r="I1420" s="75"/>
      <c r="J1420" s="75"/>
      <c r="K1420" s="74" t="s">
        <v>25689</v>
      </c>
      <c r="L1420" s="78"/>
      <c r="M1420" s="79"/>
      <c r="N1420" s="79"/>
      <c r="O1420" s="80"/>
      <c r="P1420" s="81"/>
      <c r="Q1420" s="81"/>
      <c r="R1420" s="93"/>
      <c r="S1420" s="93"/>
      <c r="T1420" s="93"/>
      <c r="U1420" s="93"/>
      <c r="V1420" s="52"/>
      <c r="W1420" s="52"/>
      <c r="X1420" s="52"/>
      <c r="Y1420" s="52"/>
      <c r="Z1420" s="51"/>
      <c r="AA1420" s="76"/>
      <c r="AB1420" s="76"/>
      <c r="AC1420" s="77"/>
      <c r="AD1420" s="83" t="s">
        <v>17972</v>
      </c>
      <c r="AE1420" s="83">
        <v>283</v>
      </c>
      <c r="AF1420" s="83">
        <v>218</v>
      </c>
      <c r="AG1420" s="83">
        <v>2342</v>
      </c>
      <c r="AH1420" s="83">
        <v>187</v>
      </c>
      <c r="AI1420" s="83"/>
      <c r="AJ1420" s="83" t="s">
        <v>19493</v>
      </c>
      <c r="AK1420" s="83" t="s">
        <v>16552</v>
      </c>
      <c r="AL1420" s="83"/>
      <c r="AM1420" s="83"/>
      <c r="AN1420" s="85">
        <v>40535.070752314816</v>
      </c>
      <c r="AO1420" s="88" t="s">
        <v>21729</v>
      </c>
      <c r="AP1420" s="83" t="b">
        <v>0</v>
      </c>
      <c r="AQ1420" s="83" t="b">
        <v>0</v>
      </c>
      <c r="AR1420" s="83" t="b">
        <v>0</v>
      </c>
      <c r="AS1420" s="83"/>
      <c r="AT1420" s="83">
        <v>1</v>
      </c>
      <c r="AU1420" s="88" t="s">
        <v>22173</v>
      </c>
      <c r="AV1420" s="83" t="b">
        <v>0</v>
      </c>
      <c r="AW1420" s="83" t="s">
        <v>22320</v>
      </c>
      <c r="AX1420" s="88" t="s">
        <v>23738</v>
      </c>
      <c r="AY1420" s="83" t="s">
        <v>66</v>
      </c>
      <c r="AZ1420" s="2"/>
      <c r="BA1420" s="3"/>
      <c r="BB1420" s="3"/>
      <c r="BC1420" s="3"/>
      <c r="BD1420" s="3"/>
    </row>
    <row r="1421" spans="1:56" x14ac:dyDescent="0.3">
      <c r="A1421" s="69" t="s">
        <v>1493</v>
      </c>
      <c r="B1421" s="70"/>
      <c r="C1421" s="70"/>
      <c r="D1421" s="71"/>
      <c r="E1421" s="73"/>
      <c r="F1421" s="109" t="s">
        <v>4232</v>
      </c>
      <c r="G1421" s="70"/>
      <c r="H1421" s="74"/>
      <c r="I1421" s="75"/>
      <c r="J1421" s="75"/>
      <c r="K1421" s="74" t="s">
        <v>25690</v>
      </c>
      <c r="L1421" s="78"/>
      <c r="M1421" s="79"/>
      <c r="N1421" s="79"/>
      <c r="O1421" s="80"/>
      <c r="P1421" s="81"/>
      <c r="Q1421" s="81"/>
      <c r="R1421" s="93"/>
      <c r="S1421" s="93"/>
      <c r="T1421" s="93"/>
      <c r="U1421" s="93"/>
      <c r="V1421" s="52"/>
      <c r="W1421" s="52"/>
      <c r="X1421" s="52"/>
      <c r="Y1421" s="52"/>
      <c r="Z1421" s="51"/>
      <c r="AA1421" s="76"/>
      <c r="AB1421" s="76"/>
      <c r="AC1421" s="77"/>
      <c r="AD1421" s="83" t="s">
        <v>17973</v>
      </c>
      <c r="AE1421" s="83">
        <v>1164</v>
      </c>
      <c r="AF1421" s="83">
        <v>8108</v>
      </c>
      <c r="AG1421" s="83">
        <v>65372</v>
      </c>
      <c r="AH1421" s="83">
        <v>137</v>
      </c>
      <c r="AI1421" s="83"/>
      <c r="AJ1421" s="83" t="s">
        <v>19494</v>
      </c>
      <c r="AK1421" s="83" t="s">
        <v>19896</v>
      </c>
      <c r="AL1421" s="83"/>
      <c r="AM1421" s="83"/>
      <c r="AN1421" s="85">
        <v>42077.761354166665</v>
      </c>
      <c r="AO1421" s="88" t="s">
        <v>21730</v>
      </c>
      <c r="AP1421" s="83" t="b">
        <v>1</v>
      </c>
      <c r="AQ1421" s="83" t="b">
        <v>0</v>
      </c>
      <c r="AR1421" s="83" t="b">
        <v>0</v>
      </c>
      <c r="AS1421" s="83"/>
      <c r="AT1421" s="83">
        <v>14</v>
      </c>
      <c r="AU1421" s="88" t="s">
        <v>22157</v>
      </c>
      <c r="AV1421" s="83" t="b">
        <v>0</v>
      </c>
      <c r="AW1421" s="83" t="s">
        <v>22320</v>
      </c>
      <c r="AX1421" s="88" t="s">
        <v>23739</v>
      </c>
      <c r="AY1421" s="83" t="s">
        <v>66</v>
      </c>
      <c r="AZ1421" s="2"/>
      <c r="BA1421" s="3"/>
      <c r="BB1421" s="3"/>
      <c r="BC1421" s="3"/>
      <c r="BD1421" s="3"/>
    </row>
    <row r="1422" spans="1:56" x14ac:dyDescent="0.3">
      <c r="A1422" s="69" t="s">
        <v>1494</v>
      </c>
      <c r="B1422" s="70"/>
      <c r="C1422" s="70"/>
      <c r="D1422" s="71"/>
      <c r="E1422" s="73"/>
      <c r="F1422" s="109" t="s">
        <v>4233</v>
      </c>
      <c r="G1422" s="70"/>
      <c r="H1422" s="74"/>
      <c r="I1422" s="75"/>
      <c r="J1422" s="75"/>
      <c r="K1422" s="74" t="s">
        <v>25691</v>
      </c>
      <c r="L1422" s="78"/>
      <c r="M1422" s="79"/>
      <c r="N1422" s="79"/>
      <c r="O1422" s="80"/>
      <c r="P1422" s="81"/>
      <c r="Q1422" s="81"/>
      <c r="R1422" s="93"/>
      <c r="S1422" s="93"/>
      <c r="T1422" s="93"/>
      <c r="U1422" s="93"/>
      <c r="V1422" s="52"/>
      <c r="W1422" s="52"/>
      <c r="X1422" s="52"/>
      <c r="Y1422" s="52"/>
      <c r="Z1422" s="51"/>
      <c r="AA1422" s="76"/>
      <c r="AB1422" s="76"/>
      <c r="AC1422" s="77"/>
      <c r="AD1422" s="83" t="s">
        <v>17974</v>
      </c>
      <c r="AE1422" s="83">
        <v>27</v>
      </c>
      <c r="AF1422" s="83">
        <v>2</v>
      </c>
      <c r="AG1422" s="83">
        <v>93</v>
      </c>
      <c r="AH1422" s="83">
        <v>297</v>
      </c>
      <c r="AI1422" s="83"/>
      <c r="AJ1422" s="83" t="s">
        <v>19495</v>
      </c>
      <c r="AK1422" s="83"/>
      <c r="AL1422" s="83"/>
      <c r="AM1422" s="83"/>
      <c r="AN1422" s="85">
        <v>43770.487245370372</v>
      </c>
      <c r="AO1422" s="88" t="s">
        <v>21731</v>
      </c>
      <c r="AP1422" s="83" t="b">
        <v>1</v>
      </c>
      <c r="AQ1422" s="83" t="b">
        <v>0</v>
      </c>
      <c r="AR1422" s="83" t="b">
        <v>0</v>
      </c>
      <c r="AS1422" s="83"/>
      <c r="AT1422" s="83">
        <v>0</v>
      </c>
      <c r="AU1422" s="83"/>
      <c r="AV1422" s="83" t="b">
        <v>0</v>
      </c>
      <c r="AW1422" s="83" t="s">
        <v>22320</v>
      </c>
      <c r="AX1422" s="88" t="s">
        <v>23740</v>
      </c>
      <c r="AY1422" s="83" t="s">
        <v>66</v>
      </c>
      <c r="AZ1422" s="2"/>
      <c r="BA1422" s="3"/>
      <c r="BB1422" s="3"/>
      <c r="BC1422" s="3"/>
      <c r="BD1422" s="3"/>
    </row>
    <row r="1423" spans="1:56" x14ac:dyDescent="0.3">
      <c r="A1423" s="69" t="s">
        <v>1496</v>
      </c>
      <c r="B1423" s="70"/>
      <c r="C1423" s="70"/>
      <c r="D1423" s="71"/>
      <c r="E1423" s="73"/>
      <c r="F1423" s="109" t="s">
        <v>4235</v>
      </c>
      <c r="G1423" s="70"/>
      <c r="H1423" s="74"/>
      <c r="I1423" s="75"/>
      <c r="J1423" s="75"/>
      <c r="K1423" s="74" t="s">
        <v>25692</v>
      </c>
      <c r="L1423" s="78"/>
      <c r="M1423" s="79"/>
      <c r="N1423" s="79"/>
      <c r="O1423" s="80"/>
      <c r="P1423" s="81"/>
      <c r="Q1423" s="81"/>
      <c r="R1423" s="93"/>
      <c r="S1423" s="93"/>
      <c r="T1423" s="93"/>
      <c r="U1423" s="93"/>
      <c r="V1423" s="52"/>
      <c r="W1423" s="52"/>
      <c r="X1423" s="52"/>
      <c r="Y1423" s="52"/>
      <c r="Z1423" s="51"/>
      <c r="AA1423" s="76"/>
      <c r="AB1423" s="76"/>
      <c r="AC1423" s="77"/>
      <c r="AD1423" s="83" t="s">
        <v>17975</v>
      </c>
      <c r="AE1423" s="83">
        <v>203</v>
      </c>
      <c r="AF1423" s="83">
        <v>3891</v>
      </c>
      <c r="AG1423" s="83">
        <v>97512</v>
      </c>
      <c r="AH1423" s="83">
        <v>104</v>
      </c>
      <c r="AI1423" s="83"/>
      <c r="AJ1423" s="83" t="s">
        <v>19496</v>
      </c>
      <c r="AK1423" s="83" t="s">
        <v>16561</v>
      </c>
      <c r="AL1423" s="83"/>
      <c r="AM1423" s="83"/>
      <c r="AN1423" s="85">
        <v>40473.317546296297</v>
      </c>
      <c r="AO1423" s="88" t="s">
        <v>21732</v>
      </c>
      <c r="AP1423" s="83" t="b">
        <v>1</v>
      </c>
      <c r="AQ1423" s="83" t="b">
        <v>0</v>
      </c>
      <c r="AR1423" s="83" t="b">
        <v>1</v>
      </c>
      <c r="AS1423" s="83"/>
      <c r="AT1423" s="83">
        <v>7</v>
      </c>
      <c r="AU1423" s="88" t="s">
        <v>22157</v>
      </c>
      <c r="AV1423" s="83" t="b">
        <v>0</v>
      </c>
      <c r="AW1423" s="83" t="s">
        <v>22320</v>
      </c>
      <c r="AX1423" s="88" t="s">
        <v>23741</v>
      </c>
      <c r="AY1423" s="83" t="s">
        <v>66</v>
      </c>
      <c r="AZ1423" s="2"/>
      <c r="BA1423" s="3"/>
      <c r="BB1423" s="3"/>
      <c r="BC1423" s="3"/>
      <c r="BD1423" s="3"/>
    </row>
    <row r="1424" spans="1:56" x14ac:dyDescent="0.3">
      <c r="A1424" s="69" t="s">
        <v>1497</v>
      </c>
      <c r="B1424" s="70"/>
      <c r="C1424" s="70"/>
      <c r="D1424" s="71"/>
      <c r="E1424" s="73"/>
      <c r="F1424" s="109" t="s">
        <v>4236</v>
      </c>
      <c r="G1424" s="70"/>
      <c r="H1424" s="74"/>
      <c r="I1424" s="75"/>
      <c r="J1424" s="75"/>
      <c r="K1424" s="74" t="s">
        <v>25693</v>
      </c>
      <c r="L1424" s="78"/>
      <c r="M1424" s="79"/>
      <c r="N1424" s="79"/>
      <c r="O1424" s="80"/>
      <c r="P1424" s="81"/>
      <c r="Q1424" s="81"/>
      <c r="R1424" s="93"/>
      <c r="S1424" s="93"/>
      <c r="T1424" s="93"/>
      <c r="U1424" s="93"/>
      <c r="V1424" s="52"/>
      <c r="W1424" s="52"/>
      <c r="X1424" s="52"/>
      <c r="Y1424" s="52"/>
      <c r="Z1424" s="51"/>
      <c r="AA1424" s="76"/>
      <c r="AB1424" s="76"/>
      <c r="AC1424" s="77"/>
      <c r="AD1424" s="83" t="s">
        <v>17976</v>
      </c>
      <c r="AE1424" s="83">
        <v>26</v>
      </c>
      <c r="AF1424" s="83">
        <v>0</v>
      </c>
      <c r="AG1424" s="83">
        <v>538</v>
      </c>
      <c r="AH1424" s="83">
        <v>863</v>
      </c>
      <c r="AI1424" s="83"/>
      <c r="AJ1424" s="83" t="s">
        <v>19497</v>
      </c>
      <c r="AK1424" s="83" t="s">
        <v>16552</v>
      </c>
      <c r="AL1424" s="83"/>
      <c r="AM1424" s="83"/>
      <c r="AN1424" s="85">
        <v>43428.619108796294</v>
      </c>
      <c r="AO1424" s="83"/>
      <c r="AP1424" s="83" t="b">
        <v>1</v>
      </c>
      <c r="AQ1424" s="83" t="b">
        <v>0</v>
      </c>
      <c r="AR1424" s="83" t="b">
        <v>0</v>
      </c>
      <c r="AS1424" s="83"/>
      <c r="AT1424" s="83">
        <v>0</v>
      </c>
      <c r="AU1424" s="83"/>
      <c r="AV1424" s="83" t="b">
        <v>0</v>
      </c>
      <c r="AW1424" s="83" t="s">
        <v>22320</v>
      </c>
      <c r="AX1424" s="88" t="s">
        <v>23742</v>
      </c>
      <c r="AY1424" s="83" t="s">
        <v>66</v>
      </c>
      <c r="AZ1424" s="2"/>
      <c r="BA1424" s="3"/>
      <c r="BB1424" s="3"/>
      <c r="BC1424" s="3"/>
      <c r="BD1424" s="3"/>
    </row>
    <row r="1425" spans="1:56" x14ac:dyDescent="0.3">
      <c r="A1425" s="69" t="s">
        <v>1499</v>
      </c>
      <c r="B1425" s="70"/>
      <c r="C1425" s="70"/>
      <c r="D1425" s="71"/>
      <c r="E1425" s="73"/>
      <c r="F1425" s="109" t="s">
        <v>4238</v>
      </c>
      <c r="G1425" s="70"/>
      <c r="H1425" s="74"/>
      <c r="I1425" s="75"/>
      <c r="J1425" s="75"/>
      <c r="K1425" s="74" t="s">
        <v>25694</v>
      </c>
      <c r="L1425" s="78"/>
      <c r="M1425" s="79"/>
      <c r="N1425" s="79"/>
      <c r="O1425" s="80"/>
      <c r="P1425" s="81"/>
      <c r="Q1425" s="81"/>
      <c r="R1425" s="93"/>
      <c r="S1425" s="93"/>
      <c r="T1425" s="93"/>
      <c r="U1425" s="93"/>
      <c r="V1425" s="52"/>
      <c r="W1425" s="52"/>
      <c r="X1425" s="52"/>
      <c r="Y1425" s="52"/>
      <c r="Z1425" s="51"/>
      <c r="AA1425" s="76"/>
      <c r="AB1425" s="76"/>
      <c r="AC1425" s="77"/>
      <c r="AD1425" s="83" t="s">
        <v>17977</v>
      </c>
      <c r="AE1425" s="83">
        <v>3187</v>
      </c>
      <c r="AF1425" s="83">
        <v>703</v>
      </c>
      <c r="AG1425" s="83">
        <v>1052</v>
      </c>
      <c r="AH1425" s="83">
        <v>371</v>
      </c>
      <c r="AI1425" s="83"/>
      <c r="AJ1425" s="83" t="s">
        <v>19498</v>
      </c>
      <c r="AK1425" s="83"/>
      <c r="AL1425" s="83"/>
      <c r="AM1425" s="83"/>
      <c r="AN1425" s="85">
        <v>41179.908229166664</v>
      </c>
      <c r="AO1425" s="88" t="s">
        <v>21733</v>
      </c>
      <c r="AP1425" s="83" t="b">
        <v>1</v>
      </c>
      <c r="AQ1425" s="83" t="b">
        <v>0</v>
      </c>
      <c r="AR1425" s="83" t="b">
        <v>0</v>
      </c>
      <c r="AS1425" s="83"/>
      <c r="AT1425" s="83">
        <v>2</v>
      </c>
      <c r="AU1425" s="88" t="s">
        <v>22157</v>
      </c>
      <c r="AV1425" s="83" t="b">
        <v>0</v>
      </c>
      <c r="AW1425" s="83" t="s">
        <v>22320</v>
      </c>
      <c r="AX1425" s="88" t="s">
        <v>23743</v>
      </c>
      <c r="AY1425" s="83" t="s">
        <v>66</v>
      </c>
      <c r="AZ1425" s="2"/>
      <c r="BA1425" s="3"/>
      <c r="BB1425" s="3"/>
      <c r="BC1425" s="3"/>
      <c r="BD1425" s="3"/>
    </row>
    <row r="1426" spans="1:56" x14ac:dyDescent="0.3">
      <c r="A1426" s="69" t="s">
        <v>1500</v>
      </c>
      <c r="B1426" s="70"/>
      <c r="C1426" s="70"/>
      <c r="D1426" s="71"/>
      <c r="E1426" s="73"/>
      <c r="F1426" s="109" t="s">
        <v>4239</v>
      </c>
      <c r="G1426" s="70"/>
      <c r="H1426" s="74"/>
      <c r="I1426" s="75"/>
      <c r="J1426" s="75"/>
      <c r="K1426" s="74" t="s">
        <v>25695</v>
      </c>
      <c r="L1426" s="78"/>
      <c r="M1426" s="79"/>
      <c r="N1426" s="79"/>
      <c r="O1426" s="80"/>
      <c r="P1426" s="81"/>
      <c r="Q1426" s="81"/>
      <c r="R1426" s="93"/>
      <c r="S1426" s="93"/>
      <c r="T1426" s="93"/>
      <c r="U1426" s="93"/>
      <c r="V1426" s="52"/>
      <c r="W1426" s="52"/>
      <c r="X1426" s="52"/>
      <c r="Y1426" s="52"/>
      <c r="Z1426" s="51"/>
      <c r="AA1426" s="76"/>
      <c r="AB1426" s="76"/>
      <c r="AC1426" s="77"/>
      <c r="AD1426" s="83" t="s">
        <v>17978</v>
      </c>
      <c r="AE1426" s="83">
        <v>431</v>
      </c>
      <c r="AF1426" s="83">
        <v>9720</v>
      </c>
      <c r="AG1426" s="83">
        <v>12793</v>
      </c>
      <c r="AH1426" s="83">
        <v>246</v>
      </c>
      <c r="AI1426" s="83"/>
      <c r="AJ1426" s="83" t="s">
        <v>19499</v>
      </c>
      <c r="AK1426" s="83" t="s">
        <v>20218</v>
      </c>
      <c r="AL1426" s="83"/>
      <c r="AM1426" s="83"/>
      <c r="AN1426" s="85">
        <v>40872.415798611109</v>
      </c>
      <c r="AO1426" s="88" t="s">
        <v>21734</v>
      </c>
      <c r="AP1426" s="83" t="b">
        <v>1</v>
      </c>
      <c r="AQ1426" s="83" t="b">
        <v>0</v>
      </c>
      <c r="AR1426" s="83" t="b">
        <v>1</v>
      </c>
      <c r="AS1426" s="83"/>
      <c r="AT1426" s="83">
        <v>21</v>
      </c>
      <c r="AU1426" s="88" t="s">
        <v>22157</v>
      </c>
      <c r="AV1426" s="83" t="b">
        <v>0</v>
      </c>
      <c r="AW1426" s="83" t="s">
        <v>22320</v>
      </c>
      <c r="AX1426" s="88" t="s">
        <v>23744</v>
      </c>
      <c r="AY1426" s="83" t="s">
        <v>66</v>
      </c>
      <c r="AZ1426" s="2"/>
      <c r="BA1426" s="3"/>
      <c r="BB1426" s="3"/>
      <c r="BC1426" s="3"/>
      <c r="BD1426" s="3"/>
    </row>
    <row r="1427" spans="1:56" x14ac:dyDescent="0.3">
      <c r="A1427" s="69" t="s">
        <v>2072</v>
      </c>
      <c r="B1427" s="70"/>
      <c r="C1427" s="70"/>
      <c r="D1427" s="71"/>
      <c r="E1427" s="73"/>
      <c r="F1427" s="109" t="s">
        <v>4757</v>
      </c>
      <c r="G1427" s="70"/>
      <c r="H1427" s="74"/>
      <c r="I1427" s="75"/>
      <c r="J1427" s="75"/>
      <c r="K1427" s="74" t="s">
        <v>25696</v>
      </c>
      <c r="L1427" s="78"/>
      <c r="M1427" s="79"/>
      <c r="N1427" s="79"/>
      <c r="O1427" s="80"/>
      <c r="P1427" s="81"/>
      <c r="Q1427" s="81"/>
      <c r="R1427" s="93"/>
      <c r="S1427" s="93"/>
      <c r="T1427" s="93"/>
      <c r="U1427" s="93"/>
      <c r="V1427" s="52"/>
      <c r="W1427" s="52"/>
      <c r="X1427" s="52"/>
      <c r="Y1427" s="52"/>
      <c r="Z1427" s="51"/>
      <c r="AA1427" s="76"/>
      <c r="AB1427" s="76"/>
      <c r="AC1427" s="77"/>
      <c r="AD1427" s="83" t="s">
        <v>17979</v>
      </c>
      <c r="AE1427" s="83">
        <v>25</v>
      </c>
      <c r="AF1427" s="83">
        <v>371654</v>
      </c>
      <c r="AG1427" s="83">
        <v>134925</v>
      </c>
      <c r="AH1427" s="83">
        <v>4354</v>
      </c>
      <c r="AI1427" s="83"/>
      <c r="AJ1427" s="83" t="s">
        <v>19500</v>
      </c>
      <c r="AK1427" s="83"/>
      <c r="AL1427" s="83"/>
      <c r="AM1427" s="83"/>
      <c r="AN1427" s="85">
        <v>40901.686273148145</v>
      </c>
      <c r="AO1427" s="88" t="s">
        <v>21735</v>
      </c>
      <c r="AP1427" s="83" t="b">
        <v>0</v>
      </c>
      <c r="AQ1427" s="83" t="b">
        <v>0</v>
      </c>
      <c r="AR1427" s="83" t="b">
        <v>0</v>
      </c>
      <c r="AS1427" s="83"/>
      <c r="AT1427" s="83">
        <v>276</v>
      </c>
      <c r="AU1427" s="88" t="s">
        <v>22169</v>
      </c>
      <c r="AV1427" s="83" t="b">
        <v>0</v>
      </c>
      <c r="AW1427" s="83" t="s">
        <v>22320</v>
      </c>
      <c r="AX1427" s="88" t="s">
        <v>23745</v>
      </c>
      <c r="AY1427" s="83" t="s">
        <v>66</v>
      </c>
      <c r="AZ1427" s="2"/>
      <c r="BA1427" s="3"/>
      <c r="BB1427" s="3"/>
      <c r="BC1427" s="3"/>
      <c r="BD1427" s="3"/>
    </row>
    <row r="1428" spans="1:56" x14ac:dyDescent="0.3">
      <c r="A1428" s="69" t="s">
        <v>1501</v>
      </c>
      <c r="B1428" s="70"/>
      <c r="C1428" s="70"/>
      <c r="D1428" s="71"/>
      <c r="E1428" s="73"/>
      <c r="F1428" s="109" t="s">
        <v>4240</v>
      </c>
      <c r="G1428" s="70"/>
      <c r="H1428" s="74"/>
      <c r="I1428" s="75"/>
      <c r="J1428" s="75"/>
      <c r="K1428" s="74" t="s">
        <v>25697</v>
      </c>
      <c r="L1428" s="78"/>
      <c r="M1428" s="79"/>
      <c r="N1428" s="79"/>
      <c r="O1428" s="80"/>
      <c r="P1428" s="81"/>
      <c r="Q1428" s="81"/>
      <c r="R1428" s="93"/>
      <c r="S1428" s="93"/>
      <c r="T1428" s="93"/>
      <c r="U1428" s="93"/>
      <c r="V1428" s="52"/>
      <c r="W1428" s="52"/>
      <c r="X1428" s="52"/>
      <c r="Y1428" s="52"/>
      <c r="Z1428" s="51"/>
      <c r="AA1428" s="76"/>
      <c r="AB1428" s="76"/>
      <c r="AC1428" s="77"/>
      <c r="AD1428" s="83" t="s">
        <v>17980</v>
      </c>
      <c r="AE1428" s="83">
        <v>27</v>
      </c>
      <c r="AF1428" s="83">
        <v>5</v>
      </c>
      <c r="AG1428" s="83">
        <v>71</v>
      </c>
      <c r="AH1428" s="83">
        <v>39</v>
      </c>
      <c r="AI1428" s="83"/>
      <c r="AJ1428" s="83" t="s">
        <v>19501</v>
      </c>
      <c r="AK1428" s="83" t="s">
        <v>19896</v>
      </c>
      <c r="AL1428" s="83"/>
      <c r="AM1428" s="83"/>
      <c r="AN1428" s="85">
        <v>43803.358055555553</v>
      </c>
      <c r="AO1428" s="83"/>
      <c r="AP1428" s="83" t="b">
        <v>1</v>
      </c>
      <c r="AQ1428" s="83" t="b">
        <v>0</v>
      </c>
      <c r="AR1428" s="83" t="b">
        <v>0</v>
      </c>
      <c r="AS1428" s="83"/>
      <c r="AT1428" s="83">
        <v>0</v>
      </c>
      <c r="AU1428" s="83"/>
      <c r="AV1428" s="83" t="b">
        <v>0</v>
      </c>
      <c r="AW1428" s="83" t="s">
        <v>22320</v>
      </c>
      <c r="AX1428" s="88" t="s">
        <v>23746</v>
      </c>
      <c r="AY1428" s="83" t="s">
        <v>66</v>
      </c>
      <c r="AZ1428" s="2"/>
      <c r="BA1428" s="3"/>
      <c r="BB1428" s="3"/>
      <c r="BC1428" s="3"/>
      <c r="BD1428" s="3"/>
    </row>
    <row r="1429" spans="1:56" x14ac:dyDescent="0.3">
      <c r="A1429" s="69" t="s">
        <v>1502</v>
      </c>
      <c r="B1429" s="70"/>
      <c r="C1429" s="70"/>
      <c r="D1429" s="71"/>
      <c r="E1429" s="73"/>
      <c r="F1429" s="109" t="s">
        <v>4241</v>
      </c>
      <c r="G1429" s="70"/>
      <c r="H1429" s="74"/>
      <c r="I1429" s="75"/>
      <c r="J1429" s="75"/>
      <c r="K1429" s="74" t="s">
        <v>25698</v>
      </c>
      <c r="L1429" s="78"/>
      <c r="M1429" s="79"/>
      <c r="N1429" s="79"/>
      <c r="O1429" s="80"/>
      <c r="P1429" s="81"/>
      <c r="Q1429" s="81"/>
      <c r="R1429" s="93"/>
      <c r="S1429" s="93"/>
      <c r="T1429" s="93"/>
      <c r="U1429" s="93"/>
      <c r="V1429" s="52"/>
      <c r="W1429" s="52"/>
      <c r="X1429" s="52"/>
      <c r="Y1429" s="52"/>
      <c r="Z1429" s="51"/>
      <c r="AA1429" s="76"/>
      <c r="AB1429" s="76"/>
      <c r="AC1429" s="77"/>
      <c r="AD1429" s="83" t="s">
        <v>17981</v>
      </c>
      <c r="AE1429" s="83">
        <v>227</v>
      </c>
      <c r="AF1429" s="83">
        <v>402</v>
      </c>
      <c r="AG1429" s="83">
        <v>21909</v>
      </c>
      <c r="AH1429" s="83">
        <v>6660</v>
      </c>
      <c r="AI1429" s="83"/>
      <c r="AJ1429" s="83" t="s">
        <v>19502</v>
      </c>
      <c r="AK1429" s="83" t="s">
        <v>16561</v>
      </c>
      <c r="AL1429" s="88" t="s">
        <v>20549</v>
      </c>
      <c r="AM1429" s="83"/>
      <c r="AN1429" s="85">
        <v>42338.734270833331</v>
      </c>
      <c r="AO1429" s="88" t="s">
        <v>21736</v>
      </c>
      <c r="AP1429" s="83" t="b">
        <v>1</v>
      </c>
      <c r="AQ1429" s="83" t="b">
        <v>0</v>
      </c>
      <c r="AR1429" s="83" t="b">
        <v>0</v>
      </c>
      <c r="AS1429" s="83"/>
      <c r="AT1429" s="83">
        <v>1</v>
      </c>
      <c r="AU1429" s="88" t="s">
        <v>22157</v>
      </c>
      <c r="AV1429" s="83" t="b">
        <v>0</v>
      </c>
      <c r="AW1429" s="83" t="s">
        <v>22320</v>
      </c>
      <c r="AX1429" s="88" t="s">
        <v>23747</v>
      </c>
      <c r="AY1429" s="83" t="s">
        <v>66</v>
      </c>
      <c r="AZ1429" s="2"/>
      <c r="BA1429" s="3"/>
      <c r="BB1429" s="3"/>
      <c r="BC1429" s="3"/>
      <c r="BD1429" s="3"/>
    </row>
    <row r="1430" spans="1:56" x14ac:dyDescent="0.3">
      <c r="A1430" s="69" t="s">
        <v>1503</v>
      </c>
      <c r="B1430" s="70"/>
      <c r="C1430" s="70"/>
      <c r="D1430" s="71"/>
      <c r="E1430" s="73"/>
      <c r="F1430" s="109" t="s">
        <v>4242</v>
      </c>
      <c r="G1430" s="70"/>
      <c r="H1430" s="74"/>
      <c r="I1430" s="75"/>
      <c r="J1430" s="75"/>
      <c r="K1430" s="74" t="s">
        <v>25699</v>
      </c>
      <c r="L1430" s="78"/>
      <c r="M1430" s="79"/>
      <c r="N1430" s="79"/>
      <c r="O1430" s="80"/>
      <c r="P1430" s="81"/>
      <c r="Q1430" s="81"/>
      <c r="R1430" s="93"/>
      <c r="S1430" s="93"/>
      <c r="T1430" s="93"/>
      <c r="U1430" s="93"/>
      <c r="V1430" s="52"/>
      <c r="W1430" s="52"/>
      <c r="X1430" s="52"/>
      <c r="Y1430" s="52"/>
      <c r="Z1430" s="51"/>
      <c r="AA1430" s="76"/>
      <c r="AB1430" s="76"/>
      <c r="AC1430" s="77"/>
      <c r="AD1430" s="83" t="s">
        <v>17982</v>
      </c>
      <c r="AE1430" s="83">
        <v>14</v>
      </c>
      <c r="AF1430" s="83">
        <v>464</v>
      </c>
      <c r="AG1430" s="83">
        <v>8412</v>
      </c>
      <c r="AH1430" s="83">
        <v>18728</v>
      </c>
      <c r="AI1430" s="83"/>
      <c r="AJ1430" s="83" t="s">
        <v>19503</v>
      </c>
      <c r="AK1430" s="83" t="s">
        <v>20219</v>
      </c>
      <c r="AL1430" s="83"/>
      <c r="AM1430" s="83"/>
      <c r="AN1430" s="85">
        <v>42852.858356481483</v>
      </c>
      <c r="AO1430" s="88" t="s">
        <v>21737</v>
      </c>
      <c r="AP1430" s="83" t="b">
        <v>1</v>
      </c>
      <c r="AQ1430" s="83" t="b">
        <v>0</v>
      </c>
      <c r="AR1430" s="83" t="b">
        <v>1</v>
      </c>
      <c r="AS1430" s="83"/>
      <c r="AT1430" s="83">
        <v>1</v>
      </c>
      <c r="AU1430" s="83"/>
      <c r="AV1430" s="83" t="b">
        <v>0</v>
      </c>
      <c r="AW1430" s="83" t="s">
        <v>22320</v>
      </c>
      <c r="AX1430" s="88" t="s">
        <v>23748</v>
      </c>
      <c r="AY1430" s="83" t="s">
        <v>66</v>
      </c>
      <c r="AZ1430" s="2"/>
      <c r="BA1430" s="3"/>
      <c r="BB1430" s="3"/>
      <c r="BC1430" s="3"/>
      <c r="BD1430" s="3"/>
    </row>
    <row r="1431" spans="1:56" x14ac:dyDescent="0.3">
      <c r="A1431" s="69" t="s">
        <v>1504</v>
      </c>
      <c r="B1431" s="70"/>
      <c r="C1431" s="70"/>
      <c r="D1431" s="71"/>
      <c r="E1431" s="73"/>
      <c r="F1431" s="109" t="s">
        <v>4243</v>
      </c>
      <c r="G1431" s="70"/>
      <c r="H1431" s="74"/>
      <c r="I1431" s="75"/>
      <c r="J1431" s="75"/>
      <c r="K1431" s="74" t="s">
        <v>25700</v>
      </c>
      <c r="L1431" s="78"/>
      <c r="M1431" s="79"/>
      <c r="N1431" s="79"/>
      <c r="O1431" s="80"/>
      <c r="P1431" s="81"/>
      <c r="Q1431" s="81"/>
      <c r="R1431" s="93"/>
      <c r="S1431" s="93"/>
      <c r="T1431" s="93"/>
      <c r="U1431" s="93"/>
      <c r="V1431" s="52"/>
      <c r="W1431" s="52"/>
      <c r="X1431" s="52"/>
      <c r="Y1431" s="52"/>
      <c r="Z1431" s="51"/>
      <c r="AA1431" s="76"/>
      <c r="AB1431" s="76"/>
      <c r="AC1431" s="77"/>
      <c r="AD1431" s="83" t="s">
        <v>17983</v>
      </c>
      <c r="AE1431" s="83">
        <v>2</v>
      </c>
      <c r="AF1431" s="83">
        <v>0</v>
      </c>
      <c r="AG1431" s="83">
        <v>10</v>
      </c>
      <c r="AH1431" s="83">
        <v>5</v>
      </c>
      <c r="AI1431" s="83"/>
      <c r="AJ1431" s="83" t="s">
        <v>19504</v>
      </c>
      <c r="AK1431" s="83"/>
      <c r="AL1431" s="83"/>
      <c r="AM1431" s="83"/>
      <c r="AN1431" s="85">
        <v>43496.406134259261</v>
      </c>
      <c r="AO1431" s="88" t="s">
        <v>21738</v>
      </c>
      <c r="AP1431" s="83" t="b">
        <v>1</v>
      </c>
      <c r="AQ1431" s="83" t="b">
        <v>0</v>
      </c>
      <c r="AR1431" s="83" t="b">
        <v>0</v>
      </c>
      <c r="AS1431" s="83"/>
      <c r="AT1431" s="83">
        <v>0</v>
      </c>
      <c r="AU1431" s="83"/>
      <c r="AV1431" s="83" t="b">
        <v>0</v>
      </c>
      <c r="AW1431" s="83" t="s">
        <v>22320</v>
      </c>
      <c r="AX1431" s="88" t="s">
        <v>23749</v>
      </c>
      <c r="AY1431" s="83" t="s">
        <v>66</v>
      </c>
      <c r="AZ1431" s="2"/>
      <c r="BA1431" s="3"/>
      <c r="BB1431" s="3"/>
      <c r="BC1431" s="3"/>
      <c r="BD1431" s="3"/>
    </row>
    <row r="1432" spans="1:56" x14ac:dyDescent="0.3">
      <c r="A1432" s="69" t="s">
        <v>1505</v>
      </c>
      <c r="B1432" s="70"/>
      <c r="C1432" s="70"/>
      <c r="D1432" s="71"/>
      <c r="E1432" s="73"/>
      <c r="F1432" s="109" t="s">
        <v>4244</v>
      </c>
      <c r="G1432" s="70"/>
      <c r="H1432" s="74"/>
      <c r="I1432" s="75"/>
      <c r="J1432" s="75"/>
      <c r="K1432" s="74" t="s">
        <v>25701</v>
      </c>
      <c r="L1432" s="78"/>
      <c r="M1432" s="79"/>
      <c r="N1432" s="79"/>
      <c r="O1432" s="80"/>
      <c r="P1432" s="81"/>
      <c r="Q1432" s="81"/>
      <c r="R1432" s="93"/>
      <c r="S1432" s="93"/>
      <c r="T1432" s="93"/>
      <c r="U1432" s="93"/>
      <c r="V1432" s="52"/>
      <c r="W1432" s="52"/>
      <c r="X1432" s="52"/>
      <c r="Y1432" s="52"/>
      <c r="Z1432" s="51"/>
      <c r="AA1432" s="76"/>
      <c r="AB1432" s="76"/>
      <c r="AC1432" s="77"/>
      <c r="AD1432" s="83" t="s">
        <v>17984</v>
      </c>
      <c r="AE1432" s="83">
        <v>791</v>
      </c>
      <c r="AF1432" s="83">
        <v>454</v>
      </c>
      <c r="AG1432" s="83">
        <v>2928</v>
      </c>
      <c r="AH1432" s="83">
        <v>52</v>
      </c>
      <c r="AI1432" s="83"/>
      <c r="AJ1432" s="83" t="s">
        <v>19505</v>
      </c>
      <c r="AK1432" s="83"/>
      <c r="AL1432" s="83"/>
      <c r="AM1432" s="83"/>
      <c r="AN1432" s="85">
        <v>40972.658472222225</v>
      </c>
      <c r="AO1432" s="83"/>
      <c r="AP1432" s="83" t="b">
        <v>1</v>
      </c>
      <c r="AQ1432" s="83" t="b">
        <v>0</v>
      </c>
      <c r="AR1432" s="83" t="b">
        <v>1</v>
      </c>
      <c r="AS1432" s="83"/>
      <c r="AT1432" s="83">
        <v>0</v>
      </c>
      <c r="AU1432" s="88" t="s">
        <v>22157</v>
      </c>
      <c r="AV1432" s="83" t="b">
        <v>0</v>
      </c>
      <c r="AW1432" s="83" t="s">
        <v>22320</v>
      </c>
      <c r="AX1432" s="88" t="s">
        <v>23750</v>
      </c>
      <c r="AY1432" s="83" t="s">
        <v>66</v>
      </c>
      <c r="AZ1432" s="2"/>
      <c r="BA1432" s="3"/>
      <c r="BB1432" s="3"/>
      <c r="BC1432" s="3"/>
      <c r="BD1432" s="3"/>
    </row>
    <row r="1433" spans="1:56" x14ac:dyDescent="0.3">
      <c r="A1433" s="69" t="s">
        <v>1508</v>
      </c>
      <c r="B1433" s="70"/>
      <c r="C1433" s="70"/>
      <c r="D1433" s="71"/>
      <c r="E1433" s="73"/>
      <c r="F1433" s="109" t="s">
        <v>4247</v>
      </c>
      <c r="G1433" s="70"/>
      <c r="H1433" s="74"/>
      <c r="I1433" s="75"/>
      <c r="J1433" s="75"/>
      <c r="K1433" s="74" t="s">
        <v>25702</v>
      </c>
      <c r="L1433" s="78"/>
      <c r="M1433" s="79"/>
      <c r="N1433" s="79"/>
      <c r="O1433" s="80"/>
      <c r="P1433" s="81"/>
      <c r="Q1433" s="81"/>
      <c r="R1433" s="93"/>
      <c r="S1433" s="93"/>
      <c r="T1433" s="93"/>
      <c r="U1433" s="93"/>
      <c r="V1433" s="52"/>
      <c r="W1433" s="52"/>
      <c r="X1433" s="52"/>
      <c r="Y1433" s="52"/>
      <c r="Z1433" s="51"/>
      <c r="AA1433" s="76"/>
      <c r="AB1433" s="76"/>
      <c r="AC1433" s="77"/>
      <c r="AD1433" s="83" t="s">
        <v>17633</v>
      </c>
      <c r="AE1433" s="83">
        <v>150</v>
      </c>
      <c r="AF1433" s="83">
        <v>135</v>
      </c>
      <c r="AG1433" s="83">
        <v>4020</v>
      </c>
      <c r="AH1433" s="83">
        <v>1617</v>
      </c>
      <c r="AI1433" s="83"/>
      <c r="AJ1433" s="83" t="s">
        <v>19506</v>
      </c>
      <c r="AK1433" s="83" t="s">
        <v>19896</v>
      </c>
      <c r="AL1433" s="83"/>
      <c r="AM1433" s="83"/>
      <c r="AN1433" s="85">
        <v>42331.453356481485</v>
      </c>
      <c r="AO1433" s="88" t="s">
        <v>21739</v>
      </c>
      <c r="AP1433" s="83" t="b">
        <v>1</v>
      </c>
      <c r="AQ1433" s="83" t="b">
        <v>0</v>
      </c>
      <c r="AR1433" s="83" t="b">
        <v>1</v>
      </c>
      <c r="AS1433" s="83"/>
      <c r="AT1433" s="83">
        <v>1</v>
      </c>
      <c r="AU1433" s="88" t="s">
        <v>22157</v>
      </c>
      <c r="AV1433" s="83" t="b">
        <v>0</v>
      </c>
      <c r="AW1433" s="83" t="s">
        <v>22320</v>
      </c>
      <c r="AX1433" s="88" t="s">
        <v>23751</v>
      </c>
      <c r="AY1433" s="83" t="s">
        <v>66</v>
      </c>
      <c r="AZ1433" s="2"/>
      <c r="BA1433" s="3"/>
      <c r="BB1433" s="3"/>
      <c r="BC1433" s="3"/>
      <c r="BD1433" s="3"/>
    </row>
    <row r="1434" spans="1:56" x14ac:dyDescent="0.3">
      <c r="A1434" s="69" t="s">
        <v>1509</v>
      </c>
      <c r="B1434" s="70"/>
      <c r="C1434" s="70"/>
      <c r="D1434" s="71"/>
      <c r="E1434" s="73"/>
      <c r="F1434" s="109" t="s">
        <v>4248</v>
      </c>
      <c r="G1434" s="70"/>
      <c r="H1434" s="74"/>
      <c r="I1434" s="75"/>
      <c r="J1434" s="75"/>
      <c r="K1434" s="74" t="s">
        <v>25703</v>
      </c>
      <c r="L1434" s="78"/>
      <c r="M1434" s="79"/>
      <c r="N1434" s="79"/>
      <c r="O1434" s="80"/>
      <c r="P1434" s="81"/>
      <c r="Q1434" s="81"/>
      <c r="R1434" s="93"/>
      <c r="S1434" s="93"/>
      <c r="T1434" s="93"/>
      <c r="U1434" s="93"/>
      <c r="V1434" s="52"/>
      <c r="W1434" s="52"/>
      <c r="X1434" s="52"/>
      <c r="Y1434" s="52"/>
      <c r="Z1434" s="51"/>
      <c r="AA1434" s="76"/>
      <c r="AB1434" s="76"/>
      <c r="AC1434" s="77"/>
      <c r="AD1434" s="83" t="s">
        <v>17985</v>
      </c>
      <c r="AE1434" s="83">
        <v>160</v>
      </c>
      <c r="AF1434" s="83">
        <v>172</v>
      </c>
      <c r="AG1434" s="83">
        <v>2995</v>
      </c>
      <c r="AH1434" s="83">
        <v>251</v>
      </c>
      <c r="AI1434" s="83"/>
      <c r="AJ1434" s="83" t="s">
        <v>19507</v>
      </c>
      <c r="AK1434" s="83" t="s">
        <v>20220</v>
      </c>
      <c r="AL1434" s="83"/>
      <c r="AM1434" s="83"/>
      <c r="AN1434" s="85">
        <v>41492.716678240744</v>
      </c>
      <c r="AO1434" s="88" t="s">
        <v>21740</v>
      </c>
      <c r="AP1434" s="83" t="b">
        <v>1</v>
      </c>
      <c r="AQ1434" s="83" t="b">
        <v>0</v>
      </c>
      <c r="AR1434" s="83" t="b">
        <v>0</v>
      </c>
      <c r="AS1434" s="83"/>
      <c r="AT1434" s="83">
        <v>0</v>
      </c>
      <c r="AU1434" s="88" t="s">
        <v>22157</v>
      </c>
      <c r="AV1434" s="83" t="b">
        <v>0</v>
      </c>
      <c r="AW1434" s="83" t="s">
        <v>22320</v>
      </c>
      <c r="AX1434" s="88" t="s">
        <v>23752</v>
      </c>
      <c r="AY1434" s="83" t="s">
        <v>66</v>
      </c>
      <c r="AZ1434" s="2"/>
      <c r="BA1434" s="3"/>
      <c r="BB1434" s="3"/>
      <c r="BC1434" s="3"/>
      <c r="BD1434" s="3"/>
    </row>
    <row r="1435" spans="1:56" x14ac:dyDescent="0.3">
      <c r="A1435" s="69" t="s">
        <v>1510</v>
      </c>
      <c r="B1435" s="70"/>
      <c r="C1435" s="70"/>
      <c r="D1435" s="71"/>
      <c r="E1435" s="73"/>
      <c r="F1435" s="109" t="s">
        <v>4249</v>
      </c>
      <c r="G1435" s="70"/>
      <c r="H1435" s="74"/>
      <c r="I1435" s="75"/>
      <c r="J1435" s="75"/>
      <c r="K1435" s="74" t="s">
        <v>25704</v>
      </c>
      <c r="L1435" s="78"/>
      <c r="M1435" s="79"/>
      <c r="N1435" s="79"/>
      <c r="O1435" s="80"/>
      <c r="P1435" s="81"/>
      <c r="Q1435" s="81"/>
      <c r="R1435" s="93"/>
      <c r="S1435" s="93"/>
      <c r="T1435" s="93"/>
      <c r="U1435" s="93"/>
      <c r="V1435" s="52"/>
      <c r="W1435" s="52"/>
      <c r="X1435" s="52"/>
      <c r="Y1435" s="52"/>
      <c r="Z1435" s="51"/>
      <c r="AA1435" s="76"/>
      <c r="AB1435" s="76"/>
      <c r="AC1435" s="77"/>
      <c r="AD1435" s="83" t="s">
        <v>17763</v>
      </c>
      <c r="AE1435" s="83">
        <v>53</v>
      </c>
      <c r="AF1435" s="83">
        <v>44</v>
      </c>
      <c r="AG1435" s="83">
        <v>397</v>
      </c>
      <c r="AH1435" s="83">
        <v>119</v>
      </c>
      <c r="AI1435" s="83"/>
      <c r="AJ1435" s="83"/>
      <c r="AK1435" s="83" t="s">
        <v>19967</v>
      </c>
      <c r="AL1435" s="88" t="s">
        <v>20550</v>
      </c>
      <c r="AM1435" s="83"/>
      <c r="AN1435" s="85">
        <v>43620.995115740741</v>
      </c>
      <c r="AO1435" s="88" t="s">
        <v>21741</v>
      </c>
      <c r="AP1435" s="83" t="b">
        <v>1</v>
      </c>
      <c r="AQ1435" s="83" t="b">
        <v>0</v>
      </c>
      <c r="AR1435" s="83" t="b">
        <v>1</v>
      </c>
      <c r="AS1435" s="83"/>
      <c r="AT1435" s="83">
        <v>0</v>
      </c>
      <c r="AU1435" s="83"/>
      <c r="AV1435" s="83" t="b">
        <v>0</v>
      </c>
      <c r="AW1435" s="83" t="s">
        <v>22320</v>
      </c>
      <c r="AX1435" s="88" t="s">
        <v>23753</v>
      </c>
      <c r="AY1435" s="83" t="s">
        <v>66</v>
      </c>
      <c r="AZ1435" s="2"/>
      <c r="BA1435" s="3"/>
      <c r="BB1435" s="3"/>
      <c r="BC1435" s="3"/>
      <c r="BD1435" s="3"/>
    </row>
    <row r="1436" spans="1:56" x14ac:dyDescent="0.3">
      <c r="A1436" s="69" t="s">
        <v>1511</v>
      </c>
      <c r="B1436" s="70"/>
      <c r="C1436" s="70"/>
      <c r="D1436" s="71"/>
      <c r="E1436" s="73"/>
      <c r="F1436" s="109" t="s">
        <v>4250</v>
      </c>
      <c r="G1436" s="70"/>
      <c r="H1436" s="74"/>
      <c r="I1436" s="75"/>
      <c r="J1436" s="75"/>
      <c r="K1436" s="74" t="s">
        <v>25705</v>
      </c>
      <c r="L1436" s="78"/>
      <c r="M1436" s="79"/>
      <c r="N1436" s="79"/>
      <c r="O1436" s="80"/>
      <c r="P1436" s="81"/>
      <c r="Q1436" s="81"/>
      <c r="R1436" s="93"/>
      <c r="S1436" s="93"/>
      <c r="T1436" s="93"/>
      <c r="U1436" s="93"/>
      <c r="V1436" s="52"/>
      <c r="W1436" s="52"/>
      <c r="X1436" s="52"/>
      <c r="Y1436" s="52"/>
      <c r="Z1436" s="51"/>
      <c r="AA1436" s="76"/>
      <c r="AB1436" s="76"/>
      <c r="AC1436" s="77"/>
      <c r="AD1436" s="83" t="s">
        <v>17986</v>
      </c>
      <c r="AE1436" s="83">
        <v>289</v>
      </c>
      <c r="AF1436" s="83">
        <v>457</v>
      </c>
      <c r="AG1436" s="83">
        <v>4734</v>
      </c>
      <c r="AH1436" s="83">
        <v>9463</v>
      </c>
      <c r="AI1436" s="83"/>
      <c r="AJ1436" s="83" t="s">
        <v>19508</v>
      </c>
      <c r="AK1436" s="83" t="s">
        <v>19894</v>
      </c>
      <c r="AL1436" s="83"/>
      <c r="AM1436" s="83"/>
      <c r="AN1436" s="85">
        <v>40880.478090277778</v>
      </c>
      <c r="AO1436" s="88" t="s">
        <v>21742</v>
      </c>
      <c r="AP1436" s="83" t="b">
        <v>1</v>
      </c>
      <c r="AQ1436" s="83" t="b">
        <v>0</v>
      </c>
      <c r="AR1436" s="83" t="b">
        <v>0</v>
      </c>
      <c r="AS1436" s="83"/>
      <c r="AT1436" s="83">
        <v>0</v>
      </c>
      <c r="AU1436" s="88" t="s">
        <v>22157</v>
      </c>
      <c r="AV1436" s="83" t="b">
        <v>0</v>
      </c>
      <c r="AW1436" s="83" t="s">
        <v>22320</v>
      </c>
      <c r="AX1436" s="88" t="s">
        <v>23754</v>
      </c>
      <c r="AY1436" s="83" t="s">
        <v>66</v>
      </c>
      <c r="AZ1436" s="2"/>
      <c r="BA1436" s="3"/>
      <c r="BB1436" s="3"/>
      <c r="BC1436" s="3"/>
      <c r="BD1436" s="3"/>
    </row>
    <row r="1437" spans="1:56" x14ac:dyDescent="0.3">
      <c r="A1437" s="69" t="s">
        <v>1959</v>
      </c>
      <c r="B1437" s="70"/>
      <c r="C1437" s="70"/>
      <c r="D1437" s="71"/>
      <c r="E1437" s="73"/>
      <c r="F1437" s="109" t="s">
        <v>4653</v>
      </c>
      <c r="G1437" s="70"/>
      <c r="H1437" s="74"/>
      <c r="I1437" s="75"/>
      <c r="J1437" s="75"/>
      <c r="K1437" s="74" t="s">
        <v>25706</v>
      </c>
      <c r="L1437" s="78"/>
      <c r="M1437" s="79"/>
      <c r="N1437" s="79"/>
      <c r="O1437" s="80"/>
      <c r="P1437" s="81"/>
      <c r="Q1437" s="81"/>
      <c r="R1437" s="93"/>
      <c r="S1437" s="93"/>
      <c r="T1437" s="93"/>
      <c r="U1437" s="93"/>
      <c r="V1437" s="52"/>
      <c r="W1437" s="52"/>
      <c r="X1437" s="52"/>
      <c r="Y1437" s="52"/>
      <c r="Z1437" s="51"/>
      <c r="AA1437" s="76"/>
      <c r="AB1437" s="76"/>
      <c r="AC1437" s="77"/>
      <c r="AD1437" s="83" t="s">
        <v>17987</v>
      </c>
      <c r="AE1437" s="83">
        <v>546</v>
      </c>
      <c r="AF1437" s="83">
        <v>218</v>
      </c>
      <c r="AG1437" s="83">
        <v>3275</v>
      </c>
      <c r="AH1437" s="83">
        <v>2973</v>
      </c>
      <c r="AI1437" s="83"/>
      <c r="AJ1437" s="83" t="s">
        <v>19509</v>
      </c>
      <c r="AK1437" s="83" t="s">
        <v>19894</v>
      </c>
      <c r="AL1437" s="83"/>
      <c r="AM1437" s="83"/>
      <c r="AN1437" s="85">
        <v>43570.854143518518</v>
      </c>
      <c r="AO1437" s="88" t="s">
        <v>21743</v>
      </c>
      <c r="AP1437" s="83" t="b">
        <v>1</v>
      </c>
      <c r="AQ1437" s="83" t="b">
        <v>0</v>
      </c>
      <c r="AR1437" s="83" t="b">
        <v>0</v>
      </c>
      <c r="AS1437" s="83"/>
      <c r="AT1437" s="83">
        <v>0</v>
      </c>
      <c r="AU1437" s="83"/>
      <c r="AV1437" s="83" t="b">
        <v>0</v>
      </c>
      <c r="AW1437" s="83" t="s">
        <v>22320</v>
      </c>
      <c r="AX1437" s="88" t="s">
        <v>23755</v>
      </c>
      <c r="AY1437" s="83" t="s">
        <v>66</v>
      </c>
      <c r="AZ1437" s="2"/>
      <c r="BA1437" s="3"/>
      <c r="BB1437" s="3"/>
      <c r="BC1437" s="3"/>
      <c r="BD1437" s="3"/>
    </row>
    <row r="1438" spans="1:56" x14ac:dyDescent="0.3">
      <c r="A1438" s="69" t="s">
        <v>2057</v>
      </c>
      <c r="B1438" s="70"/>
      <c r="C1438" s="70"/>
      <c r="D1438" s="71"/>
      <c r="E1438" s="73"/>
      <c r="F1438" s="109" t="s">
        <v>4743</v>
      </c>
      <c r="G1438" s="70"/>
      <c r="H1438" s="74"/>
      <c r="I1438" s="75"/>
      <c r="J1438" s="75"/>
      <c r="K1438" s="74" t="s">
        <v>25707</v>
      </c>
      <c r="L1438" s="78"/>
      <c r="M1438" s="79"/>
      <c r="N1438" s="79"/>
      <c r="O1438" s="80"/>
      <c r="P1438" s="81"/>
      <c r="Q1438" s="81"/>
      <c r="R1438" s="93"/>
      <c r="S1438" s="93"/>
      <c r="T1438" s="93"/>
      <c r="U1438" s="93"/>
      <c r="V1438" s="52"/>
      <c r="W1438" s="52"/>
      <c r="X1438" s="52"/>
      <c r="Y1438" s="52"/>
      <c r="Z1438" s="51"/>
      <c r="AA1438" s="76"/>
      <c r="AB1438" s="76"/>
      <c r="AC1438" s="77"/>
      <c r="AD1438" s="83" t="s">
        <v>17988</v>
      </c>
      <c r="AE1438" s="83">
        <v>154</v>
      </c>
      <c r="AF1438" s="83">
        <v>19</v>
      </c>
      <c r="AG1438" s="83">
        <v>557</v>
      </c>
      <c r="AH1438" s="83">
        <v>5</v>
      </c>
      <c r="AI1438" s="83"/>
      <c r="AJ1438" s="83"/>
      <c r="AK1438" s="83" t="s">
        <v>19894</v>
      </c>
      <c r="AL1438" s="83"/>
      <c r="AM1438" s="83"/>
      <c r="AN1438" s="85">
        <v>42922.752337962964</v>
      </c>
      <c r="AO1438" s="88" t="s">
        <v>21744</v>
      </c>
      <c r="AP1438" s="83" t="b">
        <v>1</v>
      </c>
      <c r="AQ1438" s="83" t="b">
        <v>0</v>
      </c>
      <c r="AR1438" s="83" t="b">
        <v>0</v>
      </c>
      <c r="AS1438" s="83"/>
      <c r="AT1438" s="83">
        <v>0</v>
      </c>
      <c r="AU1438" s="83"/>
      <c r="AV1438" s="83" t="b">
        <v>0</v>
      </c>
      <c r="AW1438" s="83" t="s">
        <v>22320</v>
      </c>
      <c r="AX1438" s="88" t="s">
        <v>23756</v>
      </c>
      <c r="AY1438" s="83" t="s">
        <v>66</v>
      </c>
      <c r="AZ1438" s="2"/>
      <c r="BA1438" s="3"/>
      <c r="BB1438" s="3"/>
      <c r="BC1438" s="3"/>
      <c r="BD1438" s="3"/>
    </row>
    <row r="1439" spans="1:56" x14ac:dyDescent="0.3">
      <c r="A1439" s="69" t="s">
        <v>1950</v>
      </c>
      <c r="B1439" s="70"/>
      <c r="C1439" s="70"/>
      <c r="D1439" s="71"/>
      <c r="E1439" s="73"/>
      <c r="F1439" s="109" t="s">
        <v>4644</v>
      </c>
      <c r="G1439" s="70"/>
      <c r="H1439" s="74"/>
      <c r="I1439" s="75"/>
      <c r="J1439" s="75"/>
      <c r="K1439" s="74" t="s">
        <v>25708</v>
      </c>
      <c r="L1439" s="78"/>
      <c r="M1439" s="79"/>
      <c r="N1439" s="79"/>
      <c r="O1439" s="80"/>
      <c r="P1439" s="81"/>
      <c r="Q1439" s="81"/>
      <c r="R1439" s="93"/>
      <c r="S1439" s="93"/>
      <c r="T1439" s="93"/>
      <c r="U1439" s="93"/>
      <c r="V1439" s="52"/>
      <c r="W1439" s="52"/>
      <c r="X1439" s="52"/>
      <c r="Y1439" s="52"/>
      <c r="Z1439" s="51"/>
      <c r="AA1439" s="76"/>
      <c r="AB1439" s="76"/>
      <c r="AC1439" s="77"/>
      <c r="AD1439" s="83" t="s">
        <v>17989</v>
      </c>
      <c r="AE1439" s="83">
        <v>552</v>
      </c>
      <c r="AF1439" s="83">
        <v>1732</v>
      </c>
      <c r="AG1439" s="83">
        <v>42415</v>
      </c>
      <c r="AH1439" s="83">
        <v>9368</v>
      </c>
      <c r="AI1439" s="83"/>
      <c r="AJ1439" s="83" t="s">
        <v>19510</v>
      </c>
      <c r="AK1439" s="83"/>
      <c r="AL1439" s="83"/>
      <c r="AM1439" s="83"/>
      <c r="AN1439" s="85">
        <v>41167.780150462961</v>
      </c>
      <c r="AO1439" s="88" t="s">
        <v>21745</v>
      </c>
      <c r="AP1439" s="83" t="b">
        <v>1</v>
      </c>
      <c r="AQ1439" s="83" t="b">
        <v>0</v>
      </c>
      <c r="AR1439" s="83" t="b">
        <v>1</v>
      </c>
      <c r="AS1439" s="83"/>
      <c r="AT1439" s="83">
        <v>11</v>
      </c>
      <c r="AU1439" s="88" t="s">
        <v>22157</v>
      </c>
      <c r="AV1439" s="83" t="b">
        <v>0</v>
      </c>
      <c r="AW1439" s="83" t="s">
        <v>22320</v>
      </c>
      <c r="AX1439" s="88" t="s">
        <v>23757</v>
      </c>
      <c r="AY1439" s="83" t="s">
        <v>66</v>
      </c>
      <c r="AZ1439" s="2"/>
      <c r="BA1439" s="3"/>
      <c r="BB1439" s="3"/>
      <c r="BC1439" s="3"/>
      <c r="BD1439" s="3"/>
    </row>
    <row r="1440" spans="1:56" x14ac:dyDescent="0.3">
      <c r="A1440" s="69" t="s">
        <v>1820</v>
      </c>
      <c r="B1440" s="70"/>
      <c r="C1440" s="70"/>
      <c r="D1440" s="71"/>
      <c r="E1440" s="73"/>
      <c r="F1440" s="109" t="s">
        <v>4532</v>
      </c>
      <c r="G1440" s="70"/>
      <c r="H1440" s="74"/>
      <c r="I1440" s="75"/>
      <c r="J1440" s="75"/>
      <c r="K1440" s="74" t="s">
        <v>25709</v>
      </c>
      <c r="L1440" s="78"/>
      <c r="M1440" s="79"/>
      <c r="N1440" s="79"/>
      <c r="O1440" s="80"/>
      <c r="P1440" s="81"/>
      <c r="Q1440" s="81"/>
      <c r="R1440" s="93"/>
      <c r="S1440" s="93"/>
      <c r="T1440" s="93"/>
      <c r="U1440" s="93"/>
      <c r="V1440" s="52"/>
      <c r="W1440" s="52"/>
      <c r="X1440" s="52"/>
      <c r="Y1440" s="52"/>
      <c r="Z1440" s="51"/>
      <c r="AA1440" s="76"/>
      <c r="AB1440" s="76"/>
      <c r="AC1440" s="77"/>
      <c r="AD1440" s="83" t="s">
        <v>17990</v>
      </c>
      <c r="AE1440" s="83">
        <v>40</v>
      </c>
      <c r="AF1440" s="83">
        <v>50</v>
      </c>
      <c r="AG1440" s="83">
        <v>259</v>
      </c>
      <c r="AH1440" s="83">
        <v>111</v>
      </c>
      <c r="AI1440" s="83"/>
      <c r="AJ1440" s="83"/>
      <c r="AK1440" s="83" t="s">
        <v>19896</v>
      </c>
      <c r="AL1440" s="83"/>
      <c r="AM1440" s="83"/>
      <c r="AN1440" s="85">
        <v>40949.812719907408</v>
      </c>
      <c r="AO1440" s="83"/>
      <c r="AP1440" s="83" t="b">
        <v>1</v>
      </c>
      <c r="AQ1440" s="83" t="b">
        <v>0</v>
      </c>
      <c r="AR1440" s="83" t="b">
        <v>0</v>
      </c>
      <c r="AS1440" s="83"/>
      <c r="AT1440" s="83">
        <v>1</v>
      </c>
      <c r="AU1440" s="88" t="s">
        <v>22157</v>
      </c>
      <c r="AV1440" s="83" t="b">
        <v>0</v>
      </c>
      <c r="AW1440" s="83" t="s">
        <v>22320</v>
      </c>
      <c r="AX1440" s="88" t="s">
        <v>23758</v>
      </c>
      <c r="AY1440" s="83" t="s">
        <v>66</v>
      </c>
      <c r="AZ1440" s="2"/>
      <c r="BA1440" s="3"/>
      <c r="BB1440" s="3"/>
      <c r="BC1440" s="3"/>
      <c r="BD1440" s="3"/>
    </row>
    <row r="1441" spans="1:56" x14ac:dyDescent="0.3">
      <c r="A1441" s="69" t="s">
        <v>1990</v>
      </c>
      <c r="B1441" s="70"/>
      <c r="C1441" s="70"/>
      <c r="D1441" s="71"/>
      <c r="E1441" s="73"/>
      <c r="F1441" s="109" t="s">
        <v>4682</v>
      </c>
      <c r="G1441" s="70"/>
      <c r="H1441" s="74"/>
      <c r="I1441" s="75"/>
      <c r="J1441" s="75"/>
      <c r="K1441" s="74" t="s">
        <v>25710</v>
      </c>
      <c r="L1441" s="78"/>
      <c r="M1441" s="79"/>
      <c r="N1441" s="79"/>
      <c r="O1441" s="80"/>
      <c r="P1441" s="81"/>
      <c r="Q1441" s="81"/>
      <c r="R1441" s="93"/>
      <c r="S1441" s="93"/>
      <c r="T1441" s="93"/>
      <c r="U1441" s="93"/>
      <c r="V1441" s="52"/>
      <c r="W1441" s="52"/>
      <c r="X1441" s="52"/>
      <c r="Y1441" s="52"/>
      <c r="Z1441" s="51"/>
      <c r="AA1441" s="76"/>
      <c r="AB1441" s="76"/>
      <c r="AC1441" s="77"/>
      <c r="AD1441" s="83" t="s">
        <v>17991</v>
      </c>
      <c r="AE1441" s="83">
        <v>241</v>
      </c>
      <c r="AF1441" s="83">
        <v>706</v>
      </c>
      <c r="AG1441" s="83">
        <v>23793</v>
      </c>
      <c r="AH1441" s="83">
        <v>1687</v>
      </c>
      <c r="AI1441" s="83"/>
      <c r="AJ1441" s="83" t="s">
        <v>19511</v>
      </c>
      <c r="AK1441" s="83"/>
      <c r="AL1441" s="83"/>
      <c r="AM1441" s="83"/>
      <c r="AN1441" s="85">
        <v>40850.865104166667</v>
      </c>
      <c r="AO1441" s="88" t="s">
        <v>21746</v>
      </c>
      <c r="AP1441" s="83" t="b">
        <v>1</v>
      </c>
      <c r="AQ1441" s="83" t="b">
        <v>0</v>
      </c>
      <c r="AR1441" s="83" t="b">
        <v>0</v>
      </c>
      <c r="AS1441" s="83"/>
      <c r="AT1441" s="83">
        <v>8</v>
      </c>
      <c r="AU1441" s="88" t="s">
        <v>22157</v>
      </c>
      <c r="AV1441" s="83" t="b">
        <v>0</v>
      </c>
      <c r="AW1441" s="83" t="s">
        <v>22320</v>
      </c>
      <c r="AX1441" s="88" t="s">
        <v>23759</v>
      </c>
      <c r="AY1441" s="83" t="s">
        <v>66</v>
      </c>
      <c r="AZ1441" s="2"/>
      <c r="BA1441" s="3"/>
      <c r="BB1441" s="3"/>
      <c r="BC1441" s="3"/>
      <c r="BD1441" s="3"/>
    </row>
    <row r="1442" spans="1:56" x14ac:dyDescent="0.3">
      <c r="A1442" s="69" t="s">
        <v>1538</v>
      </c>
      <c r="B1442" s="70"/>
      <c r="C1442" s="70"/>
      <c r="D1442" s="71"/>
      <c r="E1442" s="73"/>
      <c r="F1442" s="109" t="s">
        <v>4274</v>
      </c>
      <c r="G1442" s="70"/>
      <c r="H1442" s="74"/>
      <c r="I1442" s="75"/>
      <c r="J1442" s="75"/>
      <c r="K1442" s="74" t="s">
        <v>25711</v>
      </c>
      <c r="L1442" s="78"/>
      <c r="M1442" s="79"/>
      <c r="N1442" s="79"/>
      <c r="O1442" s="80"/>
      <c r="P1442" s="81"/>
      <c r="Q1442" s="81"/>
      <c r="R1442" s="93"/>
      <c r="S1442" s="93"/>
      <c r="T1442" s="93"/>
      <c r="U1442" s="93"/>
      <c r="V1442" s="52"/>
      <c r="W1442" s="52"/>
      <c r="X1442" s="52"/>
      <c r="Y1442" s="52"/>
      <c r="Z1442" s="51"/>
      <c r="AA1442" s="76"/>
      <c r="AB1442" s="76"/>
      <c r="AC1442" s="77"/>
      <c r="AD1442" s="83" t="s">
        <v>17992</v>
      </c>
      <c r="AE1442" s="83">
        <v>129</v>
      </c>
      <c r="AF1442" s="83">
        <v>198</v>
      </c>
      <c r="AG1442" s="83">
        <v>1580</v>
      </c>
      <c r="AH1442" s="83">
        <v>8768</v>
      </c>
      <c r="AI1442" s="83"/>
      <c r="AJ1442" s="83" t="s">
        <v>19512</v>
      </c>
      <c r="AK1442" s="83"/>
      <c r="AL1442" s="83"/>
      <c r="AM1442" s="83"/>
      <c r="AN1442" s="85">
        <v>41076.359756944446</v>
      </c>
      <c r="AO1442" s="88" t="s">
        <v>21747</v>
      </c>
      <c r="AP1442" s="83" t="b">
        <v>1</v>
      </c>
      <c r="AQ1442" s="83" t="b">
        <v>0</v>
      </c>
      <c r="AR1442" s="83" t="b">
        <v>0</v>
      </c>
      <c r="AS1442" s="83"/>
      <c r="AT1442" s="83">
        <v>0</v>
      </c>
      <c r="AU1442" s="88" t="s">
        <v>22157</v>
      </c>
      <c r="AV1442" s="83" t="b">
        <v>0</v>
      </c>
      <c r="AW1442" s="83" t="s">
        <v>22320</v>
      </c>
      <c r="AX1442" s="88" t="s">
        <v>23760</v>
      </c>
      <c r="AY1442" s="83" t="s">
        <v>66</v>
      </c>
      <c r="AZ1442" s="2"/>
      <c r="BA1442" s="3"/>
      <c r="BB1442" s="3"/>
      <c r="BC1442" s="3"/>
      <c r="BD1442" s="3"/>
    </row>
    <row r="1443" spans="1:56" x14ac:dyDescent="0.3">
      <c r="A1443" s="69" t="s">
        <v>1925</v>
      </c>
      <c r="B1443" s="70"/>
      <c r="C1443" s="70"/>
      <c r="D1443" s="71"/>
      <c r="E1443" s="73"/>
      <c r="F1443" s="109" t="s">
        <v>3062</v>
      </c>
      <c r="G1443" s="70"/>
      <c r="H1443" s="74"/>
      <c r="I1443" s="75"/>
      <c r="J1443" s="75"/>
      <c r="K1443" s="74" t="s">
        <v>25712</v>
      </c>
      <c r="L1443" s="78"/>
      <c r="M1443" s="79"/>
      <c r="N1443" s="79"/>
      <c r="O1443" s="80"/>
      <c r="P1443" s="81"/>
      <c r="Q1443" s="81"/>
      <c r="R1443" s="93"/>
      <c r="S1443" s="93"/>
      <c r="T1443" s="93"/>
      <c r="U1443" s="93"/>
      <c r="V1443" s="52"/>
      <c r="W1443" s="52"/>
      <c r="X1443" s="52"/>
      <c r="Y1443" s="52"/>
      <c r="Z1443" s="51"/>
      <c r="AA1443" s="76"/>
      <c r="AB1443" s="76"/>
      <c r="AC1443" s="77"/>
      <c r="AD1443" s="83" t="s">
        <v>17993</v>
      </c>
      <c r="AE1443" s="83">
        <v>260</v>
      </c>
      <c r="AF1443" s="83">
        <v>472</v>
      </c>
      <c r="AG1443" s="83">
        <v>24811</v>
      </c>
      <c r="AH1443" s="83">
        <v>88856</v>
      </c>
      <c r="AI1443" s="83"/>
      <c r="AJ1443" s="83"/>
      <c r="AK1443" s="83"/>
      <c r="AL1443" s="83"/>
      <c r="AM1443" s="83"/>
      <c r="AN1443" s="85">
        <v>42893.518680555557</v>
      </c>
      <c r="AO1443" s="83"/>
      <c r="AP1443" s="83" t="b">
        <v>1</v>
      </c>
      <c r="AQ1443" s="83" t="b">
        <v>1</v>
      </c>
      <c r="AR1443" s="83" t="b">
        <v>0</v>
      </c>
      <c r="AS1443" s="83"/>
      <c r="AT1443" s="83">
        <v>2</v>
      </c>
      <c r="AU1443" s="83"/>
      <c r="AV1443" s="83" t="b">
        <v>0</v>
      </c>
      <c r="AW1443" s="83" t="s">
        <v>22320</v>
      </c>
      <c r="AX1443" s="88" t="s">
        <v>23761</v>
      </c>
      <c r="AY1443" s="83" t="s">
        <v>66</v>
      </c>
      <c r="AZ1443" s="2"/>
      <c r="BA1443" s="3"/>
      <c r="BB1443" s="3"/>
      <c r="BC1443" s="3"/>
      <c r="BD1443" s="3"/>
    </row>
    <row r="1444" spans="1:56" x14ac:dyDescent="0.3">
      <c r="A1444" s="69" t="s">
        <v>1613</v>
      </c>
      <c r="B1444" s="70"/>
      <c r="C1444" s="70"/>
      <c r="D1444" s="71"/>
      <c r="E1444" s="73"/>
      <c r="F1444" s="109" t="s">
        <v>4340</v>
      </c>
      <c r="G1444" s="70"/>
      <c r="H1444" s="74"/>
      <c r="I1444" s="75"/>
      <c r="J1444" s="75"/>
      <c r="K1444" s="74" t="s">
        <v>25713</v>
      </c>
      <c r="L1444" s="78"/>
      <c r="M1444" s="79"/>
      <c r="N1444" s="79"/>
      <c r="O1444" s="80"/>
      <c r="P1444" s="81"/>
      <c r="Q1444" s="81"/>
      <c r="R1444" s="93"/>
      <c r="S1444" s="93"/>
      <c r="T1444" s="93"/>
      <c r="U1444" s="93"/>
      <c r="V1444" s="52"/>
      <c r="W1444" s="52"/>
      <c r="X1444" s="52"/>
      <c r="Y1444" s="52"/>
      <c r="Z1444" s="51"/>
      <c r="AA1444" s="76"/>
      <c r="AB1444" s="76"/>
      <c r="AC1444" s="77"/>
      <c r="AD1444" s="83" t="s">
        <v>17994</v>
      </c>
      <c r="AE1444" s="83">
        <v>77</v>
      </c>
      <c r="AF1444" s="83">
        <v>14</v>
      </c>
      <c r="AG1444" s="83">
        <v>557</v>
      </c>
      <c r="AH1444" s="83">
        <v>783</v>
      </c>
      <c r="AI1444" s="83"/>
      <c r="AJ1444" s="83" t="s">
        <v>19513</v>
      </c>
      <c r="AK1444" s="83"/>
      <c r="AL1444" s="83"/>
      <c r="AM1444" s="83"/>
      <c r="AN1444" s="85">
        <v>41152.38753472222</v>
      </c>
      <c r="AO1444" s="88" t="s">
        <v>21748</v>
      </c>
      <c r="AP1444" s="83" t="b">
        <v>1</v>
      </c>
      <c r="AQ1444" s="83" t="b">
        <v>0</v>
      </c>
      <c r="AR1444" s="83" t="b">
        <v>0</v>
      </c>
      <c r="AS1444" s="83"/>
      <c r="AT1444" s="83">
        <v>0</v>
      </c>
      <c r="AU1444" s="88" t="s">
        <v>22157</v>
      </c>
      <c r="AV1444" s="83" t="b">
        <v>0</v>
      </c>
      <c r="AW1444" s="83" t="s">
        <v>22320</v>
      </c>
      <c r="AX1444" s="88" t="s">
        <v>23762</v>
      </c>
      <c r="AY1444" s="83" t="s">
        <v>66</v>
      </c>
      <c r="AZ1444" s="2"/>
      <c r="BA1444" s="3"/>
      <c r="BB1444" s="3"/>
      <c r="BC1444" s="3"/>
      <c r="BD1444" s="3"/>
    </row>
    <row r="1445" spans="1:56" x14ac:dyDescent="0.3">
      <c r="A1445" s="69" t="s">
        <v>1559</v>
      </c>
      <c r="B1445" s="70"/>
      <c r="C1445" s="70"/>
      <c r="D1445" s="71"/>
      <c r="E1445" s="73"/>
      <c r="F1445" s="109" t="s">
        <v>4291</v>
      </c>
      <c r="G1445" s="70"/>
      <c r="H1445" s="74"/>
      <c r="I1445" s="75"/>
      <c r="J1445" s="75"/>
      <c r="K1445" s="74" t="s">
        <v>25714</v>
      </c>
      <c r="L1445" s="78"/>
      <c r="M1445" s="79"/>
      <c r="N1445" s="79"/>
      <c r="O1445" s="80"/>
      <c r="P1445" s="81"/>
      <c r="Q1445" s="81"/>
      <c r="R1445" s="93"/>
      <c r="S1445" s="93"/>
      <c r="T1445" s="93"/>
      <c r="U1445" s="93"/>
      <c r="V1445" s="52"/>
      <c r="W1445" s="52"/>
      <c r="X1445" s="52"/>
      <c r="Y1445" s="52"/>
      <c r="Z1445" s="51"/>
      <c r="AA1445" s="76"/>
      <c r="AB1445" s="76"/>
      <c r="AC1445" s="77"/>
      <c r="AD1445" s="83" t="s">
        <v>17995</v>
      </c>
      <c r="AE1445" s="83">
        <v>488</v>
      </c>
      <c r="AF1445" s="83">
        <v>1336</v>
      </c>
      <c r="AG1445" s="83">
        <v>29266</v>
      </c>
      <c r="AH1445" s="83">
        <v>20</v>
      </c>
      <c r="AI1445" s="83"/>
      <c r="AJ1445" s="83" t="s">
        <v>19514</v>
      </c>
      <c r="AK1445" s="83"/>
      <c r="AL1445" s="83"/>
      <c r="AM1445" s="83"/>
      <c r="AN1445" s="85">
        <v>41350.359317129631</v>
      </c>
      <c r="AO1445" s="88" t="s">
        <v>21749</v>
      </c>
      <c r="AP1445" s="83" t="b">
        <v>1</v>
      </c>
      <c r="AQ1445" s="83" t="b">
        <v>0</v>
      </c>
      <c r="AR1445" s="83" t="b">
        <v>0</v>
      </c>
      <c r="AS1445" s="83"/>
      <c r="AT1445" s="83">
        <v>2</v>
      </c>
      <c r="AU1445" s="88" t="s">
        <v>22157</v>
      </c>
      <c r="AV1445" s="83" t="b">
        <v>0</v>
      </c>
      <c r="AW1445" s="83" t="s">
        <v>22320</v>
      </c>
      <c r="AX1445" s="88" t="s">
        <v>23763</v>
      </c>
      <c r="AY1445" s="83" t="s">
        <v>66</v>
      </c>
      <c r="AZ1445" s="2"/>
      <c r="BA1445" s="3"/>
      <c r="BB1445" s="3"/>
      <c r="BC1445" s="3"/>
      <c r="BD1445" s="3"/>
    </row>
    <row r="1446" spans="1:56" x14ac:dyDescent="0.3">
      <c r="A1446" s="69" t="s">
        <v>1729</v>
      </c>
      <c r="B1446" s="70"/>
      <c r="C1446" s="70"/>
      <c r="D1446" s="71"/>
      <c r="E1446" s="73"/>
      <c r="F1446" s="109" t="s">
        <v>4450</v>
      </c>
      <c r="G1446" s="70"/>
      <c r="H1446" s="74"/>
      <c r="I1446" s="75"/>
      <c r="J1446" s="75"/>
      <c r="K1446" s="74" t="s">
        <v>25715</v>
      </c>
      <c r="L1446" s="78"/>
      <c r="M1446" s="79"/>
      <c r="N1446" s="79"/>
      <c r="O1446" s="80"/>
      <c r="P1446" s="81"/>
      <c r="Q1446" s="81"/>
      <c r="R1446" s="93"/>
      <c r="S1446" s="93"/>
      <c r="T1446" s="93"/>
      <c r="U1446" s="93"/>
      <c r="V1446" s="52"/>
      <c r="W1446" s="52"/>
      <c r="X1446" s="52"/>
      <c r="Y1446" s="52"/>
      <c r="Z1446" s="51"/>
      <c r="AA1446" s="76"/>
      <c r="AB1446" s="76"/>
      <c r="AC1446" s="77"/>
      <c r="AD1446" s="83" t="s">
        <v>17996</v>
      </c>
      <c r="AE1446" s="83">
        <v>5408</v>
      </c>
      <c r="AF1446" s="83">
        <v>12771</v>
      </c>
      <c r="AG1446" s="83">
        <v>21629</v>
      </c>
      <c r="AH1446" s="83">
        <v>1977</v>
      </c>
      <c r="AI1446" s="83"/>
      <c r="AJ1446" s="83" t="s">
        <v>19515</v>
      </c>
      <c r="AK1446" s="83"/>
      <c r="AL1446" s="83"/>
      <c r="AM1446" s="83"/>
      <c r="AN1446" s="85">
        <v>42379.289664351854</v>
      </c>
      <c r="AO1446" s="88" t="s">
        <v>21750</v>
      </c>
      <c r="AP1446" s="83" t="b">
        <v>1</v>
      </c>
      <c r="AQ1446" s="83" t="b">
        <v>0</v>
      </c>
      <c r="AR1446" s="83" t="b">
        <v>1</v>
      </c>
      <c r="AS1446" s="83"/>
      <c r="AT1446" s="83">
        <v>7</v>
      </c>
      <c r="AU1446" s="83"/>
      <c r="AV1446" s="83" t="b">
        <v>0</v>
      </c>
      <c r="AW1446" s="83" t="s">
        <v>22320</v>
      </c>
      <c r="AX1446" s="88" t="s">
        <v>23764</v>
      </c>
      <c r="AY1446" s="83" t="s">
        <v>66</v>
      </c>
      <c r="AZ1446" s="2"/>
      <c r="BA1446" s="3"/>
      <c r="BB1446" s="3"/>
      <c r="BC1446" s="3"/>
      <c r="BD1446" s="3"/>
    </row>
    <row r="1447" spans="1:56" x14ac:dyDescent="0.3">
      <c r="A1447" s="69" t="s">
        <v>1578</v>
      </c>
      <c r="B1447" s="70"/>
      <c r="C1447" s="70"/>
      <c r="D1447" s="71"/>
      <c r="E1447" s="73"/>
      <c r="F1447" s="109" t="s">
        <v>4308</v>
      </c>
      <c r="G1447" s="70"/>
      <c r="H1447" s="74"/>
      <c r="I1447" s="75"/>
      <c r="J1447" s="75"/>
      <c r="K1447" s="74" t="s">
        <v>25716</v>
      </c>
      <c r="L1447" s="78"/>
      <c r="M1447" s="79"/>
      <c r="N1447" s="79"/>
      <c r="O1447" s="80"/>
      <c r="P1447" s="81"/>
      <c r="Q1447" s="81"/>
      <c r="R1447" s="93"/>
      <c r="S1447" s="93"/>
      <c r="T1447" s="93"/>
      <c r="U1447" s="93"/>
      <c r="V1447" s="52"/>
      <c r="W1447" s="52"/>
      <c r="X1447" s="52"/>
      <c r="Y1447" s="52"/>
      <c r="Z1447" s="51"/>
      <c r="AA1447" s="76"/>
      <c r="AB1447" s="76"/>
      <c r="AC1447" s="77"/>
      <c r="AD1447" s="83" t="s">
        <v>17997</v>
      </c>
      <c r="AE1447" s="83">
        <v>285</v>
      </c>
      <c r="AF1447" s="83">
        <v>515</v>
      </c>
      <c r="AG1447" s="83">
        <v>31187</v>
      </c>
      <c r="AH1447" s="83">
        <v>170</v>
      </c>
      <c r="AI1447" s="83"/>
      <c r="AJ1447" s="83" t="s">
        <v>19516</v>
      </c>
      <c r="AK1447" s="83" t="s">
        <v>20221</v>
      </c>
      <c r="AL1447" s="88" t="s">
        <v>20551</v>
      </c>
      <c r="AM1447" s="83"/>
      <c r="AN1447" s="85">
        <v>40423.954039351855</v>
      </c>
      <c r="AO1447" s="88" t="s">
        <v>21751</v>
      </c>
      <c r="AP1447" s="83" t="b">
        <v>0</v>
      </c>
      <c r="AQ1447" s="83" t="b">
        <v>0</v>
      </c>
      <c r="AR1447" s="83" t="b">
        <v>1</v>
      </c>
      <c r="AS1447" s="83"/>
      <c r="AT1447" s="83">
        <v>0</v>
      </c>
      <c r="AU1447" s="88" t="s">
        <v>22157</v>
      </c>
      <c r="AV1447" s="83" t="b">
        <v>0</v>
      </c>
      <c r="AW1447" s="83" t="s">
        <v>22320</v>
      </c>
      <c r="AX1447" s="88" t="s">
        <v>23765</v>
      </c>
      <c r="AY1447" s="83" t="s">
        <v>66</v>
      </c>
      <c r="AZ1447" s="2"/>
      <c r="BA1447" s="3"/>
      <c r="BB1447" s="3"/>
      <c r="BC1447" s="3"/>
      <c r="BD1447" s="3"/>
    </row>
    <row r="1448" spans="1:56" x14ac:dyDescent="0.3">
      <c r="A1448" s="69" t="s">
        <v>1953</v>
      </c>
      <c r="B1448" s="70"/>
      <c r="C1448" s="70"/>
      <c r="D1448" s="71"/>
      <c r="E1448" s="73"/>
      <c r="F1448" s="109" t="s">
        <v>4647</v>
      </c>
      <c r="G1448" s="70"/>
      <c r="H1448" s="74"/>
      <c r="I1448" s="75"/>
      <c r="J1448" s="75"/>
      <c r="K1448" s="74" t="s">
        <v>25717</v>
      </c>
      <c r="L1448" s="78"/>
      <c r="M1448" s="79"/>
      <c r="N1448" s="79"/>
      <c r="O1448" s="80"/>
      <c r="P1448" s="81"/>
      <c r="Q1448" s="81"/>
      <c r="R1448" s="93"/>
      <c r="S1448" s="93"/>
      <c r="T1448" s="93"/>
      <c r="U1448" s="93"/>
      <c r="V1448" s="52"/>
      <c r="W1448" s="52"/>
      <c r="X1448" s="52"/>
      <c r="Y1448" s="52"/>
      <c r="Z1448" s="51"/>
      <c r="AA1448" s="76"/>
      <c r="AB1448" s="76"/>
      <c r="AC1448" s="77"/>
      <c r="AD1448" s="83" t="s">
        <v>17998</v>
      </c>
      <c r="AE1448" s="83">
        <v>236</v>
      </c>
      <c r="AF1448" s="83">
        <v>1562</v>
      </c>
      <c r="AG1448" s="83">
        <v>16512</v>
      </c>
      <c r="AH1448" s="83">
        <v>2343</v>
      </c>
      <c r="AI1448" s="83"/>
      <c r="AJ1448" s="83" t="s">
        <v>19517</v>
      </c>
      <c r="AK1448" s="83"/>
      <c r="AL1448" s="83"/>
      <c r="AM1448" s="83"/>
      <c r="AN1448" s="85">
        <v>43112.876747685186</v>
      </c>
      <c r="AO1448" s="88" t="s">
        <v>21752</v>
      </c>
      <c r="AP1448" s="83" t="b">
        <v>1</v>
      </c>
      <c r="AQ1448" s="83" t="b">
        <v>0</v>
      </c>
      <c r="AR1448" s="83" t="b">
        <v>0</v>
      </c>
      <c r="AS1448" s="83"/>
      <c r="AT1448" s="83">
        <v>1</v>
      </c>
      <c r="AU1448" s="83"/>
      <c r="AV1448" s="83" t="b">
        <v>0</v>
      </c>
      <c r="AW1448" s="83" t="s">
        <v>22320</v>
      </c>
      <c r="AX1448" s="88" t="s">
        <v>23766</v>
      </c>
      <c r="AY1448" s="83" t="s">
        <v>66</v>
      </c>
      <c r="AZ1448" s="2"/>
      <c r="BA1448" s="3"/>
      <c r="BB1448" s="3"/>
      <c r="BC1448" s="3"/>
      <c r="BD1448" s="3"/>
    </row>
    <row r="1449" spans="1:56" x14ac:dyDescent="0.3">
      <c r="A1449" s="69" t="s">
        <v>2089</v>
      </c>
      <c r="B1449" s="70"/>
      <c r="C1449" s="70"/>
      <c r="D1449" s="71"/>
      <c r="E1449" s="73"/>
      <c r="F1449" s="109" t="s">
        <v>4774</v>
      </c>
      <c r="G1449" s="70"/>
      <c r="H1449" s="74"/>
      <c r="I1449" s="75"/>
      <c r="J1449" s="75"/>
      <c r="K1449" s="74" t="s">
        <v>25718</v>
      </c>
      <c r="L1449" s="78"/>
      <c r="M1449" s="79"/>
      <c r="N1449" s="79"/>
      <c r="O1449" s="80"/>
      <c r="P1449" s="81"/>
      <c r="Q1449" s="81"/>
      <c r="R1449" s="93"/>
      <c r="S1449" s="93"/>
      <c r="T1449" s="93"/>
      <c r="U1449" s="93"/>
      <c r="V1449" s="52"/>
      <c r="W1449" s="52"/>
      <c r="X1449" s="52"/>
      <c r="Y1449" s="52"/>
      <c r="Z1449" s="51"/>
      <c r="AA1449" s="76"/>
      <c r="AB1449" s="76"/>
      <c r="AC1449" s="77"/>
      <c r="AD1449" s="83" t="s">
        <v>17999</v>
      </c>
      <c r="AE1449" s="83">
        <v>121</v>
      </c>
      <c r="AF1449" s="83">
        <v>133</v>
      </c>
      <c r="AG1449" s="83">
        <v>4194</v>
      </c>
      <c r="AH1449" s="83">
        <v>7264</v>
      </c>
      <c r="AI1449" s="83"/>
      <c r="AJ1449" s="83"/>
      <c r="AK1449" s="83" t="s">
        <v>16552</v>
      </c>
      <c r="AL1449" s="83"/>
      <c r="AM1449" s="83"/>
      <c r="AN1449" s="85">
        <v>43310.236620370371</v>
      </c>
      <c r="AO1449" s="88" t="s">
        <v>21753</v>
      </c>
      <c r="AP1449" s="83" t="b">
        <v>1</v>
      </c>
      <c r="AQ1449" s="83" t="b">
        <v>0</v>
      </c>
      <c r="AR1449" s="83" t="b">
        <v>0</v>
      </c>
      <c r="AS1449" s="83"/>
      <c r="AT1449" s="83">
        <v>0</v>
      </c>
      <c r="AU1449" s="83"/>
      <c r="AV1449" s="83" t="b">
        <v>0</v>
      </c>
      <c r="AW1449" s="83" t="s">
        <v>22320</v>
      </c>
      <c r="AX1449" s="88" t="s">
        <v>23767</v>
      </c>
      <c r="AY1449" s="83" t="s">
        <v>66</v>
      </c>
      <c r="AZ1449" s="2"/>
      <c r="BA1449" s="3"/>
      <c r="BB1449" s="3"/>
      <c r="BC1449" s="3"/>
      <c r="BD1449" s="3"/>
    </row>
    <row r="1450" spans="1:56" x14ac:dyDescent="0.3">
      <c r="A1450" s="69" t="s">
        <v>1991</v>
      </c>
      <c r="B1450" s="70"/>
      <c r="C1450" s="70"/>
      <c r="D1450" s="71"/>
      <c r="E1450" s="73"/>
      <c r="F1450" s="109" t="s">
        <v>4683</v>
      </c>
      <c r="G1450" s="70"/>
      <c r="H1450" s="74"/>
      <c r="I1450" s="75"/>
      <c r="J1450" s="75"/>
      <c r="K1450" s="74" t="s">
        <v>25719</v>
      </c>
      <c r="L1450" s="78"/>
      <c r="M1450" s="79"/>
      <c r="N1450" s="79"/>
      <c r="O1450" s="80"/>
      <c r="P1450" s="81"/>
      <c r="Q1450" s="81"/>
      <c r="R1450" s="93"/>
      <c r="S1450" s="93"/>
      <c r="T1450" s="93"/>
      <c r="U1450" s="93"/>
      <c r="V1450" s="52"/>
      <c r="W1450" s="52"/>
      <c r="X1450" s="52"/>
      <c r="Y1450" s="52"/>
      <c r="Z1450" s="51"/>
      <c r="AA1450" s="76"/>
      <c r="AB1450" s="76"/>
      <c r="AC1450" s="77"/>
      <c r="AD1450" s="83" t="s">
        <v>18000</v>
      </c>
      <c r="AE1450" s="83">
        <v>0</v>
      </c>
      <c r="AF1450" s="83">
        <v>179</v>
      </c>
      <c r="AG1450" s="83">
        <v>7373</v>
      </c>
      <c r="AH1450" s="83">
        <v>8</v>
      </c>
      <c r="AI1450" s="83"/>
      <c r="AJ1450" s="83" t="s">
        <v>19518</v>
      </c>
      <c r="AK1450" s="83"/>
      <c r="AL1450" s="83"/>
      <c r="AM1450" s="83"/>
      <c r="AN1450" s="85">
        <v>42802.343032407407</v>
      </c>
      <c r="AO1450" s="88" t="s">
        <v>21754</v>
      </c>
      <c r="AP1450" s="83" t="b">
        <v>1</v>
      </c>
      <c r="AQ1450" s="83" t="b">
        <v>0</v>
      </c>
      <c r="AR1450" s="83" t="b">
        <v>0</v>
      </c>
      <c r="AS1450" s="83"/>
      <c r="AT1450" s="83">
        <v>1</v>
      </c>
      <c r="AU1450" s="83"/>
      <c r="AV1450" s="83" t="b">
        <v>0</v>
      </c>
      <c r="AW1450" s="83" t="s">
        <v>22320</v>
      </c>
      <c r="AX1450" s="88" t="s">
        <v>23768</v>
      </c>
      <c r="AY1450" s="83" t="s">
        <v>66</v>
      </c>
      <c r="AZ1450" s="2"/>
      <c r="BA1450" s="3"/>
      <c r="BB1450" s="3"/>
      <c r="BC1450" s="3"/>
      <c r="BD1450" s="3"/>
    </row>
    <row r="1451" spans="1:56" x14ac:dyDescent="0.3">
      <c r="A1451" s="69" t="s">
        <v>1512</v>
      </c>
      <c r="B1451" s="70"/>
      <c r="C1451" s="70"/>
      <c r="D1451" s="71"/>
      <c r="E1451" s="73"/>
      <c r="F1451" s="109" t="s">
        <v>4251</v>
      </c>
      <c r="G1451" s="70"/>
      <c r="H1451" s="74"/>
      <c r="I1451" s="75"/>
      <c r="J1451" s="75"/>
      <c r="K1451" s="74" t="s">
        <v>25720</v>
      </c>
      <c r="L1451" s="78"/>
      <c r="M1451" s="79"/>
      <c r="N1451" s="79"/>
      <c r="O1451" s="80"/>
      <c r="P1451" s="81"/>
      <c r="Q1451" s="81"/>
      <c r="R1451" s="93"/>
      <c r="S1451" s="93"/>
      <c r="T1451" s="93"/>
      <c r="U1451" s="93"/>
      <c r="V1451" s="52"/>
      <c r="W1451" s="52"/>
      <c r="X1451" s="52"/>
      <c r="Y1451" s="52"/>
      <c r="Z1451" s="51"/>
      <c r="AA1451" s="76"/>
      <c r="AB1451" s="76"/>
      <c r="AC1451" s="77"/>
      <c r="AD1451" s="83" t="s">
        <v>18001</v>
      </c>
      <c r="AE1451" s="83">
        <v>203</v>
      </c>
      <c r="AF1451" s="83">
        <v>3024</v>
      </c>
      <c r="AG1451" s="83">
        <v>66897</v>
      </c>
      <c r="AH1451" s="83">
        <v>4091</v>
      </c>
      <c r="AI1451" s="83"/>
      <c r="AJ1451" s="83" t="s">
        <v>19519</v>
      </c>
      <c r="AK1451" s="83" t="s">
        <v>16561</v>
      </c>
      <c r="AL1451" s="88" t="s">
        <v>20552</v>
      </c>
      <c r="AM1451" s="83"/>
      <c r="AN1451" s="85">
        <v>41380.867395833331</v>
      </c>
      <c r="AO1451" s="88" t="s">
        <v>21755</v>
      </c>
      <c r="AP1451" s="83" t="b">
        <v>0</v>
      </c>
      <c r="AQ1451" s="83" t="b">
        <v>0</v>
      </c>
      <c r="AR1451" s="83" t="b">
        <v>1</v>
      </c>
      <c r="AS1451" s="83"/>
      <c r="AT1451" s="83">
        <v>3</v>
      </c>
      <c r="AU1451" s="88" t="s">
        <v>22168</v>
      </c>
      <c r="AV1451" s="83" t="b">
        <v>0</v>
      </c>
      <c r="AW1451" s="83" t="s">
        <v>22320</v>
      </c>
      <c r="AX1451" s="88" t="s">
        <v>23769</v>
      </c>
      <c r="AY1451" s="83" t="s">
        <v>66</v>
      </c>
      <c r="AZ1451" s="2"/>
      <c r="BA1451" s="3"/>
      <c r="BB1451" s="3"/>
      <c r="BC1451" s="3"/>
      <c r="BD1451" s="3"/>
    </row>
    <row r="1452" spans="1:56" x14ac:dyDescent="0.3">
      <c r="A1452" s="69" t="s">
        <v>1513</v>
      </c>
      <c r="B1452" s="70"/>
      <c r="C1452" s="70"/>
      <c r="D1452" s="71"/>
      <c r="E1452" s="73"/>
      <c r="F1452" s="109" t="s">
        <v>4252</v>
      </c>
      <c r="G1452" s="70"/>
      <c r="H1452" s="74"/>
      <c r="I1452" s="75"/>
      <c r="J1452" s="75"/>
      <c r="K1452" s="74" t="s">
        <v>25721</v>
      </c>
      <c r="L1452" s="78"/>
      <c r="M1452" s="79"/>
      <c r="N1452" s="79"/>
      <c r="O1452" s="80"/>
      <c r="P1452" s="81"/>
      <c r="Q1452" s="81"/>
      <c r="R1452" s="93"/>
      <c r="S1452" s="93"/>
      <c r="T1452" s="93"/>
      <c r="U1452" s="93"/>
      <c r="V1452" s="52"/>
      <c r="W1452" s="52"/>
      <c r="X1452" s="52"/>
      <c r="Y1452" s="52"/>
      <c r="Z1452" s="51"/>
      <c r="AA1452" s="76"/>
      <c r="AB1452" s="76"/>
      <c r="AC1452" s="77"/>
      <c r="AD1452" s="83" t="s">
        <v>18002</v>
      </c>
      <c r="AE1452" s="83">
        <v>386</v>
      </c>
      <c r="AF1452" s="83">
        <v>52</v>
      </c>
      <c r="AG1452" s="83">
        <v>754</v>
      </c>
      <c r="AH1452" s="83">
        <v>911</v>
      </c>
      <c r="AI1452" s="83"/>
      <c r="AJ1452" s="83" t="s">
        <v>19520</v>
      </c>
      <c r="AK1452" s="83"/>
      <c r="AL1452" s="83"/>
      <c r="AM1452" s="83"/>
      <c r="AN1452" s="85">
        <v>43852.458020833335</v>
      </c>
      <c r="AO1452" s="83"/>
      <c r="AP1452" s="83" t="b">
        <v>1</v>
      </c>
      <c r="AQ1452" s="83" t="b">
        <v>0</v>
      </c>
      <c r="AR1452" s="83" t="b">
        <v>0</v>
      </c>
      <c r="AS1452" s="83"/>
      <c r="AT1452" s="83">
        <v>0</v>
      </c>
      <c r="AU1452" s="83"/>
      <c r="AV1452" s="83" t="b">
        <v>0</v>
      </c>
      <c r="AW1452" s="83" t="s">
        <v>22320</v>
      </c>
      <c r="AX1452" s="88" t="s">
        <v>23770</v>
      </c>
      <c r="AY1452" s="83" t="s">
        <v>66</v>
      </c>
      <c r="AZ1452" s="2"/>
      <c r="BA1452" s="3"/>
      <c r="BB1452" s="3"/>
      <c r="BC1452" s="3"/>
      <c r="BD1452" s="3"/>
    </row>
    <row r="1453" spans="1:56" x14ac:dyDescent="0.3">
      <c r="A1453" s="69" t="s">
        <v>2113</v>
      </c>
      <c r="B1453" s="70"/>
      <c r="C1453" s="70"/>
      <c r="D1453" s="71"/>
      <c r="E1453" s="73"/>
      <c r="F1453" s="109" t="s">
        <v>4798</v>
      </c>
      <c r="G1453" s="70"/>
      <c r="H1453" s="74"/>
      <c r="I1453" s="75"/>
      <c r="J1453" s="75"/>
      <c r="K1453" s="74" t="s">
        <v>25722</v>
      </c>
      <c r="L1453" s="78"/>
      <c r="M1453" s="79"/>
      <c r="N1453" s="79"/>
      <c r="O1453" s="80"/>
      <c r="P1453" s="81"/>
      <c r="Q1453" s="81"/>
      <c r="R1453" s="93"/>
      <c r="S1453" s="93"/>
      <c r="T1453" s="93"/>
      <c r="U1453" s="93"/>
      <c r="V1453" s="52"/>
      <c r="W1453" s="52"/>
      <c r="X1453" s="52"/>
      <c r="Y1453" s="52"/>
      <c r="Z1453" s="51"/>
      <c r="AA1453" s="76"/>
      <c r="AB1453" s="76"/>
      <c r="AC1453" s="77"/>
      <c r="AD1453" s="83" t="s">
        <v>18003</v>
      </c>
      <c r="AE1453" s="83">
        <v>1101</v>
      </c>
      <c r="AF1453" s="83">
        <v>26476</v>
      </c>
      <c r="AG1453" s="83">
        <v>39364</v>
      </c>
      <c r="AH1453" s="83">
        <v>746</v>
      </c>
      <c r="AI1453" s="83"/>
      <c r="AJ1453" s="83"/>
      <c r="AK1453" s="83" t="s">
        <v>16552</v>
      </c>
      <c r="AL1453" s="88" t="s">
        <v>20553</v>
      </c>
      <c r="AM1453" s="83"/>
      <c r="AN1453" s="85">
        <v>42378.222685185188</v>
      </c>
      <c r="AO1453" s="88" t="s">
        <v>21756</v>
      </c>
      <c r="AP1453" s="83" t="b">
        <v>1</v>
      </c>
      <c r="AQ1453" s="83" t="b">
        <v>0</v>
      </c>
      <c r="AR1453" s="83" t="b">
        <v>1</v>
      </c>
      <c r="AS1453" s="83"/>
      <c r="AT1453" s="83">
        <v>53</v>
      </c>
      <c r="AU1453" s="83"/>
      <c r="AV1453" s="83" t="b">
        <v>0</v>
      </c>
      <c r="AW1453" s="83" t="s">
        <v>22320</v>
      </c>
      <c r="AX1453" s="88" t="s">
        <v>23771</v>
      </c>
      <c r="AY1453" s="83" t="s">
        <v>66</v>
      </c>
      <c r="AZ1453" s="2"/>
      <c r="BA1453" s="3"/>
      <c r="BB1453" s="3"/>
      <c r="BC1453" s="3"/>
      <c r="BD1453" s="3"/>
    </row>
    <row r="1454" spans="1:56" x14ac:dyDescent="0.3">
      <c r="A1454" s="69" t="s">
        <v>1514</v>
      </c>
      <c r="B1454" s="70"/>
      <c r="C1454" s="70"/>
      <c r="D1454" s="71"/>
      <c r="E1454" s="73"/>
      <c r="F1454" s="109" t="s">
        <v>22285</v>
      </c>
      <c r="G1454" s="70"/>
      <c r="H1454" s="74"/>
      <c r="I1454" s="75"/>
      <c r="J1454" s="75"/>
      <c r="K1454" s="74" t="s">
        <v>25723</v>
      </c>
      <c r="L1454" s="78"/>
      <c r="M1454" s="79"/>
      <c r="N1454" s="79"/>
      <c r="O1454" s="80"/>
      <c r="P1454" s="81"/>
      <c r="Q1454" s="81"/>
      <c r="R1454" s="93"/>
      <c r="S1454" s="93"/>
      <c r="T1454" s="93"/>
      <c r="U1454" s="93"/>
      <c r="V1454" s="52"/>
      <c r="W1454" s="52"/>
      <c r="X1454" s="52"/>
      <c r="Y1454" s="52"/>
      <c r="Z1454" s="51"/>
      <c r="AA1454" s="76"/>
      <c r="AB1454" s="76"/>
      <c r="AC1454" s="77"/>
      <c r="AD1454" s="83" t="s">
        <v>18004</v>
      </c>
      <c r="AE1454" s="83">
        <v>598</v>
      </c>
      <c r="AF1454" s="83">
        <v>838</v>
      </c>
      <c r="AG1454" s="83">
        <v>17716</v>
      </c>
      <c r="AH1454" s="83">
        <v>8185</v>
      </c>
      <c r="AI1454" s="83"/>
      <c r="AJ1454" s="83" t="s">
        <v>19521</v>
      </c>
      <c r="AK1454" s="83" t="s">
        <v>20222</v>
      </c>
      <c r="AL1454" s="83"/>
      <c r="AM1454" s="83"/>
      <c r="AN1454" s="85">
        <v>42433.639953703707</v>
      </c>
      <c r="AO1454" s="88" t="s">
        <v>21757</v>
      </c>
      <c r="AP1454" s="83" t="b">
        <v>1</v>
      </c>
      <c r="AQ1454" s="83" t="b">
        <v>0</v>
      </c>
      <c r="AR1454" s="83" t="b">
        <v>1</v>
      </c>
      <c r="AS1454" s="83"/>
      <c r="AT1454" s="83">
        <v>6</v>
      </c>
      <c r="AU1454" s="83"/>
      <c r="AV1454" s="83" t="b">
        <v>0</v>
      </c>
      <c r="AW1454" s="83" t="s">
        <v>22320</v>
      </c>
      <c r="AX1454" s="88" t="s">
        <v>23772</v>
      </c>
      <c r="AY1454" s="83" t="s">
        <v>66</v>
      </c>
      <c r="AZ1454" s="2"/>
      <c r="BA1454" s="3"/>
      <c r="BB1454" s="3"/>
      <c r="BC1454" s="3"/>
      <c r="BD1454" s="3"/>
    </row>
    <row r="1455" spans="1:56" x14ac:dyDescent="0.3">
      <c r="A1455" s="69" t="s">
        <v>1515</v>
      </c>
      <c r="B1455" s="70"/>
      <c r="C1455" s="70"/>
      <c r="D1455" s="71"/>
      <c r="E1455" s="73"/>
      <c r="F1455" s="109" t="s">
        <v>4253</v>
      </c>
      <c r="G1455" s="70"/>
      <c r="H1455" s="74"/>
      <c r="I1455" s="75"/>
      <c r="J1455" s="75"/>
      <c r="K1455" s="74" t="s">
        <v>25724</v>
      </c>
      <c r="L1455" s="78"/>
      <c r="M1455" s="79"/>
      <c r="N1455" s="79"/>
      <c r="O1455" s="80"/>
      <c r="P1455" s="81"/>
      <c r="Q1455" s="81"/>
      <c r="R1455" s="93"/>
      <c r="S1455" s="93"/>
      <c r="T1455" s="93"/>
      <c r="U1455" s="93"/>
      <c r="V1455" s="52"/>
      <c r="W1455" s="52"/>
      <c r="X1455" s="52"/>
      <c r="Y1455" s="52"/>
      <c r="Z1455" s="51"/>
      <c r="AA1455" s="76"/>
      <c r="AB1455" s="76"/>
      <c r="AC1455" s="77"/>
      <c r="AD1455" s="83" t="s">
        <v>18005</v>
      </c>
      <c r="AE1455" s="83">
        <v>1256</v>
      </c>
      <c r="AF1455" s="83">
        <v>1067</v>
      </c>
      <c r="AG1455" s="83">
        <v>34721</v>
      </c>
      <c r="AH1455" s="83">
        <v>14628</v>
      </c>
      <c r="AI1455" s="83"/>
      <c r="AJ1455" s="83" t="s">
        <v>19522</v>
      </c>
      <c r="AK1455" s="83" t="s">
        <v>19896</v>
      </c>
      <c r="AL1455" s="83"/>
      <c r="AM1455" s="83"/>
      <c r="AN1455" s="85">
        <v>42449.275740740741</v>
      </c>
      <c r="AO1455" s="88" t="s">
        <v>21758</v>
      </c>
      <c r="AP1455" s="83" t="b">
        <v>1</v>
      </c>
      <c r="AQ1455" s="83" t="b">
        <v>0</v>
      </c>
      <c r="AR1455" s="83" t="b">
        <v>1</v>
      </c>
      <c r="AS1455" s="83"/>
      <c r="AT1455" s="83">
        <v>7</v>
      </c>
      <c r="AU1455" s="83"/>
      <c r="AV1455" s="83" t="b">
        <v>0</v>
      </c>
      <c r="AW1455" s="83" t="s">
        <v>22320</v>
      </c>
      <c r="AX1455" s="88" t="s">
        <v>23773</v>
      </c>
      <c r="AY1455" s="83" t="s">
        <v>66</v>
      </c>
      <c r="AZ1455" s="2"/>
      <c r="BA1455" s="3"/>
      <c r="BB1455" s="3"/>
      <c r="BC1455" s="3"/>
      <c r="BD1455" s="3"/>
    </row>
    <row r="1456" spans="1:56" x14ac:dyDescent="0.3">
      <c r="A1456" s="69" t="s">
        <v>1516</v>
      </c>
      <c r="B1456" s="70"/>
      <c r="C1456" s="70"/>
      <c r="D1456" s="71"/>
      <c r="E1456" s="73"/>
      <c r="F1456" s="109" t="s">
        <v>4254</v>
      </c>
      <c r="G1456" s="70"/>
      <c r="H1456" s="74"/>
      <c r="I1456" s="75"/>
      <c r="J1456" s="75"/>
      <c r="K1456" s="74" t="s">
        <v>25725</v>
      </c>
      <c r="L1456" s="78"/>
      <c r="M1456" s="79"/>
      <c r="N1456" s="79"/>
      <c r="O1456" s="80"/>
      <c r="P1456" s="81"/>
      <c r="Q1456" s="81"/>
      <c r="R1456" s="93"/>
      <c r="S1456" s="93"/>
      <c r="T1456" s="93"/>
      <c r="U1456" s="93"/>
      <c r="V1456" s="52"/>
      <c r="W1456" s="52"/>
      <c r="X1456" s="52"/>
      <c r="Y1456" s="52"/>
      <c r="Z1456" s="51"/>
      <c r="AA1456" s="76"/>
      <c r="AB1456" s="76"/>
      <c r="AC1456" s="77"/>
      <c r="AD1456" s="83" t="s">
        <v>18006</v>
      </c>
      <c r="AE1456" s="83">
        <v>96</v>
      </c>
      <c r="AF1456" s="83">
        <v>288</v>
      </c>
      <c r="AG1456" s="83">
        <v>31154</v>
      </c>
      <c r="AH1456" s="83">
        <v>879</v>
      </c>
      <c r="AI1456" s="83"/>
      <c r="AJ1456" s="83" t="s">
        <v>19523</v>
      </c>
      <c r="AK1456" s="83"/>
      <c r="AL1456" s="83"/>
      <c r="AM1456" s="83"/>
      <c r="AN1456" s="85">
        <v>42643.847118055557</v>
      </c>
      <c r="AO1456" s="88" t="s">
        <v>21759</v>
      </c>
      <c r="AP1456" s="83" t="b">
        <v>1</v>
      </c>
      <c r="AQ1456" s="83" t="b">
        <v>0</v>
      </c>
      <c r="AR1456" s="83" t="b">
        <v>0</v>
      </c>
      <c r="AS1456" s="83"/>
      <c r="AT1456" s="83">
        <v>7</v>
      </c>
      <c r="AU1456" s="83"/>
      <c r="AV1456" s="83" t="b">
        <v>0</v>
      </c>
      <c r="AW1456" s="83" t="s">
        <v>22320</v>
      </c>
      <c r="AX1456" s="88" t="s">
        <v>23774</v>
      </c>
      <c r="AY1456" s="83" t="s">
        <v>66</v>
      </c>
      <c r="AZ1456" s="2"/>
      <c r="BA1456" s="3"/>
      <c r="BB1456" s="3"/>
      <c r="BC1456" s="3"/>
      <c r="BD1456" s="3"/>
    </row>
    <row r="1457" spans="1:56" x14ac:dyDescent="0.3">
      <c r="A1457" s="69" t="s">
        <v>1517</v>
      </c>
      <c r="B1457" s="70"/>
      <c r="C1457" s="70"/>
      <c r="D1457" s="71"/>
      <c r="E1457" s="73"/>
      <c r="F1457" s="109" t="s">
        <v>4255</v>
      </c>
      <c r="G1457" s="70"/>
      <c r="H1457" s="74"/>
      <c r="I1457" s="75"/>
      <c r="J1457" s="75"/>
      <c r="K1457" s="74" t="s">
        <v>25726</v>
      </c>
      <c r="L1457" s="78"/>
      <c r="M1457" s="79"/>
      <c r="N1457" s="79"/>
      <c r="O1457" s="80"/>
      <c r="P1457" s="81"/>
      <c r="Q1457" s="81"/>
      <c r="R1457" s="93"/>
      <c r="S1457" s="93"/>
      <c r="T1457" s="93"/>
      <c r="U1457" s="93"/>
      <c r="V1457" s="52"/>
      <c r="W1457" s="52"/>
      <c r="X1457" s="52"/>
      <c r="Y1457" s="52"/>
      <c r="Z1457" s="51"/>
      <c r="AA1457" s="76"/>
      <c r="AB1457" s="76"/>
      <c r="AC1457" s="77"/>
      <c r="AD1457" s="83" t="s">
        <v>18007</v>
      </c>
      <c r="AE1457" s="83">
        <v>200</v>
      </c>
      <c r="AF1457" s="83">
        <v>617</v>
      </c>
      <c r="AG1457" s="83">
        <v>56001</v>
      </c>
      <c r="AH1457" s="83">
        <v>18308</v>
      </c>
      <c r="AI1457" s="83"/>
      <c r="AJ1457" s="83"/>
      <c r="AK1457" s="83" t="s">
        <v>20223</v>
      </c>
      <c r="AL1457" s="88" t="s">
        <v>20554</v>
      </c>
      <c r="AM1457" s="83"/>
      <c r="AN1457" s="85">
        <v>41877.659375000003</v>
      </c>
      <c r="AO1457" s="88" t="s">
        <v>21760</v>
      </c>
      <c r="AP1457" s="83" t="b">
        <v>1</v>
      </c>
      <c r="AQ1457" s="83" t="b">
        <v>0</v>
      </c>
      <c r="AR1457" s="83" t="b">
        <v>1</v>
      </c>
      <c r="AS1457" s="83"/>
      <c r="AT1457" s="83">
        <v>3</v>
      </c>
      <c r="AU1457" s="88" t="s">
        <v>22157</v>
      </c>
      <c r="AV1457" s="83" t="b">
        <v>0</v>
      </c>
      <c r="AW1457" s="83" t="s">
        <v>22320</v>
      </c>
      <c r="AX1457" s="88" t="s">
        <v>23775</v>
      </c>
      <c r="AY1457" s="83" t="s">
        <v>66</v>
      </c>
      <c r="AZ1457" s="2"/>
      <c r="BA1457" s="3"/>
      <c r="BB1457" s="3"/>
      <c r="BC1457" s="3"/>
      <c r="BD1457" s="3"/>
    </row>
    <row r="1458" spans="1:56" x14ac:dyDescent="0.3">
      <c r="A1458" s="69" t="s">
        <v>1518</v>
      </c>
      <c r="B1458" s="70"/>
      <c r="C1458" s="70"/>
      <c r="D1458" s="71"/>
      <c r="E1458" s="73"/>
      <c r="F1458" s="109" t="s">
        <v>22286</v>
      </c>
      <c r="G1458" s="70"/>
      <c r="H1458" s="74"/>
      <c r="I1458" s="75"/>
      <c r="J1458" s="75"/>
      <c r="K1458" s="74" t="s">
        <v>25727</v>
      </c>
      <c r="L1458" s="78"/>
      <c r="M1458" s="79"/>
      <c r="N1458" s="79"/>
      <c r="O1458" s="80"/>
      <c r="P1458" s="81"/>
      <c r="Q1458" s="81"/>
      <c r="R1458" s="93"/>
      <c r="S1458" s="93"/>
      <c r="T1458" s="93"/>
      <c r="U1458" s="93"/>
      <c r="V1458" s="52"/>
      <c r="W1458" s="52"/>
      <c r="X1458" s="52"/>
      <c r="Y1458" s="52"/>
      <c r="Z1458" s="51"/>
      <c r="AA1458" s="76"/>
      <c r="AB1458" s="76"/>
      <c r="AC1458" s="77"/>
      <c r="AD1458" s="83" t="s">
        <v>18008</v>
      </c>
      <c r="AE1458" s="83">
        <v>1653</v>
      </c>
      <c r="AF1458" s="83">
        <v>18002</v>
      </c>
      <c r="AG1458" s="83">
        <v>88747</v>
      </c>
      <c r="AH1458" s="83">
        <v>7521</v>
      </c>
      <c r="AI1458" s="83"/>
      <c r="AJ1458" s="83" t="s">
        <v>19524</v>
      </c>
      <c r="AK1458" s="83" t="s">
        <v>20048</v>
      </c>
      <c r="AL1458" s="88" t="s">
        <v>20555</v>
      </c>
      <c r="AM1458" s="83"/>
      <c r="AN1458" s="85">
        <v>40587.051932870374</v>
      </c>
      <c r="AO1458" s="88" t="s">
        <v>21761</v>
      </c>
      <c r="AP1458" s="83" t="b">
        <v>0</v>
      </c>
      <c r="AQ1458" s="83" t="b">
        <v>0</v>
      </c>
      <c r="AR1458" s="83" t="b">
        <v>1</v>
      </c>
      <c r="AS1458" s="83"/>
      <c r="AT1458" s="83">
        <v>44</v>
      </c>
      <c r="AU1458" s="88" t="s">
        <v>22164</v>
      </c>
      <c r="AV1458" s="83" t="b">
        <v>1</v>
      </c>
      <c r="AW1458" s="83" t="s">
        <v>22320</v>
      </c>
      <c r="AX1458" s="88" t="s">
        <v>23776</v>
      </c>
      <c r="AY1458" s="83" t="s">
        <v>66</v>
      </c>
      <c r="AZ1458" s="2"/>
      <c r="BA1458" s="3"/>
      <c r="BB1458" s="3"/>
      <c r="BC1458" s="3"/>
      <c r="BD1458" s="3"/>
    </row>
    <row r="1459" spans="1:56" x14ac:dyDescent="0.3">
      <c r="A1459" s="69" t="s">
        <v>2165</v>
      </c>
      <c r="B1459" s="70"/>
      <c r="C1459" s="70"/>
      <c r="D1459" s="71"/>
      <c r="E1459" s="73"/>
      <c r="F1459" s="109" t="s">
        <v>22287</v>
      </c>
      <c r="G1459" s="70"/>
      <c r="H1459" s="74"/>
      <c r="I1459" s="75"/>
      <c r="J1459" s="75"/>
      <c r="K1459" s="74" t="s">
        <v>25728</v>
      </c>
      <c r="L1459" s="78"/>
      <c r="M1459" s="79"/>
      <c r="N1459" s="79"/>
      <c r="O1459" s="80"/>
      <c r="P1459" s="81"/>
      <c r="Q1459" s="81"/>
      <c r="R1459" s="93"/>
      <c r="S1459" s="93"/>
      <c r="T1459" s="93"/>
      <c r="U1459" s="93"/>
      <c r="V1459" s="52"/>
      <c r="W1459" s="52"/>
      <c r="X1459" s="52"/>
      <c r="Y1459" s="52"/>
      <c r="Z1459" s="51"/>
      <c r="AA1459" s="76"/>
      <c r="AB1459" s="76"/>
      <c r="AC1459" s="77"/>
      <c r="AD1459" s="83" t="s">
        <v>18009</v>
      </c>
      <c r="AE1459" s="83">
        <v>7</v>
      </c>
      <c r="AF1459" s="83">
        <v>2784627</v>
      </c>
      <c r="AG1459" s="83">
        <v>3755</v>
      </c>
      <c r="AH1459" s="83">
        <v>0</v>
      </c>
      <c r="AI1459" s="83"/>
      <c r="AJ1459" s="83" t="s">
        <v>19525</v>
      </c>
      <c r="AK1459" s="83" t="s">
        <v>20224</v>
      </c>
      <c r="AL1459" s="88" t="s">
        <v>20556</v>
      </c>
      <c r="AM1459" s="83"/>
      <c r="AN1459" s="85">
        <v>40809.470497685186</v>
      </c>
      <c r="AO1459" s="88" t="s">
        <v>21762</v>
      </c>
      <c r="AP1459" s="83" t="b">
        <v>0</v>
      </c>
      <c r="AQ1459" s="83" t="b">
        <v>0</v>
      </c>
      <c r="AR1459" s="83" t="b">
        <v>0</v>
      </c>
      <c r="AS1459" s="83"/>
      <c r="AT1459" s="83">
        <v>2825</v>
      </c>
      <c r="AU1459" s="88" t="s">
        <v>22157</v>
      </c>
      <c r="AV1459" s="83" t="b">
        <v>1</v>
      </c>
      <c r="AW1459" s="83" t="s">
        <v>22320</v>
      </c>
      <c r="AX1459" s="88" t="s">
        <v>23777</v>
      </c>
      <c r="AY1459" s="83" t="s">
        <v>65</v>
      </c>
      <c r="AZ1459" s="2"/>
      <c r="BA1459" s="3"/>
      <c r="BB1459" s="3"/>
      <c r="BC1459" s="3"/>
      <c r="BD1459" s="3"/>
    </row>
    <row r="1460" spans="1:56" x14ac:dyDescent="0.3">
      <c r="A1460" s="69" t="s">
        <v>1519</v>
      </c>
      <c r="B1460" s="70"/>
      <c r="C1460" s="70"/>
      <c r="D1460" s="71"/>
      <c r="E1460" s="73"/>
      <c r="F1460" s="109" t="s">
        <v>4256</v>
      </c>
      <c r="G1460" s="70"/>
      <c r="H1460" s="74"/>
      <c r="I1460" s="75"/>
      <c r="J1460" s="75"/>
      <c r="K1460" s="74" t="s">
        <v>25729</v>
      </c>
      <c r="L1460" s="78"/>
      <c r="M1460" s="79"/>
      <c r="N1460" s="79"/>
      <c r="O1460" s="80"/>
      <c r="P1460" s="81"/>
      <c r="Q1460" s="81"/>
      <c r="R1460" s="93"/>
      <c r="S1460" s="93"/>
      <c r="T1460" s="93"/>
      <c r="U1460" s="93"/>
      <c r="V1460" s="52"/>
      <c r="W1460" s="52"/>
      <c r="X1460" s="52"/>
      <c r="Y1460" s="52"/>
      <c r="Z1460" s="51"/>
      <c r="AA1460" s="76"/>
      <c r="AB1460" s="76"/>
      <c r="AC1460" s="77"/>
      <c r="AD1460" s="83" t="s">
        <v>18010</v>
      </c>
      <c r="AE1460" s="83">
        <v>97</v>
      </c>
      <c r="AF1460" s="83">
        <v>147</v>
      </c>
      <c r="AG1460" s="83">
        <v>502</v>
      </c>
      <c r="AH1460" s="83">
        <v>232</v>
      </c>
      <c r="AI1460" s="83"/>
      <c r="AJ1460" s="83" t="s">
        <v>19526</v>
      </c>
      <c r="AK1460" s="83"/>
      <c r="AL1460" s="83"/>
      <c r="AM1460" s="83"/>
      <c r="AN1460" s="85">
        <v>43470.806574074071</v>
      </c>
      <c r="AO1460" s="83"/>
      <c r="AP1460" s="83" t="b">
        <v>1</v>
      </c>
      <c r="AQ1460" s="83" t="b">
        <v>0</v>
      </c>
      <c r="AR1460" s="83" t="b">
        <v>0</v>
      </c>
      <c r="AS1460" s="83"/>
      <c r="AT1460" s="83">
        <v>0</v>
      </c>
      <c r="AU1460" s="83"/>
      <c r="AV1460" s="83" t="b">
        <v>0</v>
      </c>
      <c r="AW1460" s="83" t="s">
        <v>22320</v>
      </c>
      <c r="AX1460" s="88" t="s">
        <v>23778</v>
      </c>
      <c r="AY1460" s="83" t="s">
        <v>66</v>
      </c>
      <c r="AZ1460" s="2"/>
      <c r="BA1460" s="3"/>
      <c r="BB1460" s="3"/>
      <c r="BC1460" s="3"/>
      <c r="BD1460" s="3"/>
    </row>
    <row r="1461" spans="1:56" x14ac:dyDescent="0.3">
      <c r="A1461" s="69" t="s">
        <v>1520</v>
      </c>
      <c r="B1461" s="70"/>
      <c r="C1461" s="70"/>
      <c r="D1461" s="71"/>
      <c r="E1461" s="73"/>
      <c r="F1461" s="109" t="s">
        <v>22288</v>
      </c>
      <c r="G1461" s="70"/>
      <c r="H1461" s="74"/>
      <c r="I1461" s="75"/>
      <c r="J1461" s="75"/>
      <c r="K1461" s="74" t="s">
        <v>25730</v>
      </c>
      <c r="L1461" s="78"/>
      <c r="M1461" s="79"/>
      <c r="N1461" s="79"/>
      <c r="O1461" s="80"/>
      <c r="P1461" s="81"/>
      <c r="Q1461" s="81"/>
      <c r="R1461" s="93"/>
      <c r="S1461" s="93"/>
      <c r="T1461" s="93"/>
      <c r="U1461" s="93"/>
      <c r="V1461" s="52"/>
      <c r="W1461" s="52"/>
      <c r="X1461" s="52"/>
      <c r="Y1461" s="52"/>
      <c r="Z1461" s="51"/>
      <c r="AA1461" s="76"/>
      <c r="AB1461" s="76"/>
      <c r="AC1461" s="77"/>
      <c r="AD1461" s="83" t="s">
        <v>18011</v>
      </c>
      <c r="AE1461" s="83">
        <v>1255</v>
      </c>
      <c r="AF1461" s="83">
        <v>590</v>
      </c>
      <c r="AG1461" s="83">
        <v>8582</v>
      </c>
      <c r="AH1461" s="83">
        <v>9374</v>
      </c>
      <c r="AI1461" s="83"/>
      <c r="AJ1461" s="83" t="s">
        <v>19527</v>
      </c>
      <c r="AK1461" s="83" t="s">
        <v>19894</v>
      </c>
      <c r="AL1461" s="83"/>
      <c r="AM1461" s="83"/>
      <c r="AN1461" s="85">
        <v>41850.841863425929</v>
      </c>
      <c r="AO1461" s="88" t="s">
        <v>21763</v>
      </c>
      <c r="AP1461" s="83" t="b">
        <v>1</v>
      </c>
      <c r="AQ1461" s="83" t="b">
        <v>0</v>
      </c>
      <c r="AR1461" s="83" t="b">
        <v>1</v>
      </c>
      <c r="AS1461" s="83"/>
      <c r="AT1461" s="83">
        <v>0</v>
      </c>
      <c r="AU1461" s="88" t="s">
        <v>22157</v>
      </c>
      <c r="AV1461" s="83" t="b">
        <v>0</v>
      </c>
      <c r="AW1461" s="83" t="s">
        <v>22320</v>
      </c>
      <c r="AX1461" s="88" t="s">
        <v>23779</v>
      </c>
      <c r="AY1461" s="83" t="s">
        <v>66</v>
      </c>
      <c r="AZ1461" s="2"/>
      <c r="BA1461" s="3"/>
      <c r="BB1461" s="3"/>
      <c r="BC1461" s="3"/>
      <c r="BD1461" s="3"/>
    </row>
    <row r="1462" spans="1:56" x14ac:dyDescent="0.3">
      <c r="A1462" s="69" t="s">
        <v>1521</v>
      </c>
      <c r="B1462" s="70"/>
      <c r="C1462" s="70"/>
      <c r="D1462" s="71"/>
      <c r="E1462" s="73"/>
      <c r="F1462" s="109" t="s">
        <v>4257</v>
      </c>
      <c r="G1462" s="70"/>
      <c r="H1462" s="74"/>
      <c r="I1462" s="75"/>
      <c r="J1462" s="75"/>
      <c r="K1462" s="74" t="s">
        <v>25731</v>
      </c>
      <c r="L1462" s="78"/>
      <c r="M1462" s="79"/>
      <c r="N1462" s="79"/>
      <c r="O1462" s="80"/>
      <c r="P1462" s="81"/>
      <c r="Q1462" s="81"/>
      <c r="R1462" s="93"/>
      <c r="S1462" s="93"/>
      <c r="T1462" s="93"/>
      <c r="U1462" s="93"/>
      <c r="V1462" s="52"/>
      <c r="W1462" s="52"/>
      <c r="X1462" s="52"/>
      <c r="Y1462" s="52"/>
      <c r="Z1462" s="51"/>
      <c r="AA1462" s="76"/>
      <c r="AB1462" s="76"/>
      <c r="AC1462" s="77"/>
      <c r="AD1462" s="83" t="s">
        <v>18012</v>
      </c>
      <c r="AE1462" s="83">
        <v>602</v>
      </c>
      <c r="AF1462" s="83">
        <v>1072</v>
      </c>
      <c r="AG1462" s="83">
        <v>22499</v>
      </c>
      <c r="AH1462" s="83">
        <v>232</v>
      </c>
      <c r="AI1462" s="83"/>
      <c r="AJ1462" s="83" t="s">
        <v>19528</v>
      </c>
      <c r="AK1462" s="83" t="s">
        <v>20225</v>
      </c>
      <c r="AL1462" s="83"/>
      <c r="AM1462" s="83"/>
      <c r="AN1462" s="85">
        <v>42918.341423611113</v>
      </c>
      <c r="AO1462" s="88" t="s">
        <v>21764</v>
      </c>
      <c r="AP1462" s="83" t="b">
        <v>1</v>
      </c>
      <c r="AQ1462" s="83" t="b">
        <v>0</v>
      </c>
      <c r="AR1462" s="83" t="b">
        <v>0</v>
      </c>
      <c r="AS1462" s="83"/>
      <c r="AT1462" s="83">
        <v>4</v>
      </c>
      <c r="AU1462" s="83"/>
      <c r="AV1462" s="83" t="b">
        <v>0</v>
      </c>
      <c r="AW1462" s="83" t="s">
        <v>22320</v>
      </c>
      <c r="AX1462" s="88" t="s">
        <v>23780</v>
      </c>
      <c r="AY1462" s="83" t="s">
        <v>66</v>
      </c>
      <c r="AZ1462" s="2"/>
      <c r="BA1462" s="3"/>
      <c r="BB1462" s="3"/>
      <c r="BC1462" s="3"/>
      <c r="BD1462" s="3"/>
    </row>
    <row r="1463" spans="1:56" x14ac:dyDescent="0.3">
      <c r="A1463" s="69" t="s">
        <v>1976</v>
      </c>
      <c r="B1463" s="70"/>
      <c r="C1463" s="70"/>
      <c r="D1463" s="71"/>
      <c r="E1463" s="73"/>
      <c r="F1463" s="109" t="s">
        <v>4670</v>
      </c>
      <c r="G1463" s="70"/>
      <c r="H1463" s="74"/>
      <c r="I1463" s="75"/>
      <c r="J1463" s="75"/>
      <c r="K1463" s="74" t="s">
        <v>25732</v>
      </c>
      <c r="L1463" s="78"/>
      <c r="M1463" s="79"/>
      <c r="N1463" s="79"/>
      <c r="O1463" s="80"/>
      <c r="P1463" s="81"/>
      <c r="Q1463" s="81"/>
      <c r="R1463" s="93"/>
      <c r="S1463" s="93"/>
      <c r="T1463" s="93"/>
      <c r="U1463" s="93"/>
      <c r="V1463" s="52"/>
      <c r="W1463" s="52"/>
      <c r="X1463" s="52"/>
      <c r="Y1463" s="52"/>
      <c r="Z1463" s="51"/>
      <c r="AA1463" s="76"/>
      <c r="AB1463" s="76"/>
      <c r="AC1463" s="77"/>
      <c r="AD1463" s="83" t="s">
        <v>18013</v>
      </c>
      <c r="AE1463" s="83">
        <v>327</v>
      </c>
      <c r="AF1463" s="83">
        <v>1411</v>
      </c>
      <c r="AG1463" s="83">
        <v>14762</v>
      </c>
      <c r="AH1463" s="83">
        <v>16053</v>
      </c>
      <c r="AI1463" s="83"/>
      <c r="AJ1463" s="83" t="s">
        <v>19529</v>
      </c>
      <c r="AK1463" s="83"/>
      <c r="AL1463" s="83"/>
      <c r="AM1463" s="83"/>
      <c r="AN1463" s="85">
        <v>41000.670636574076</v>
      </c>
      <c r="AO1463" s="88" t="s">
        <v>21765</v>
      </c>
      <c r="AP1463" s="83" t="b">
        <v>0</v>
      </c>
      <c r="AQ1463" s="83" t="b">
        <v>0</v>
      </c>
      <c r="AR1463" s="83" t="b">
        <v>0</v>
      </c>
      <c r="AS1463" s="83"/>
      <c r="AT1463" s="83">
        <v>17</v>
      </c>
      <c r="AU1463" s="88" t="s">
        <v>22161</v>
      </c>
      <c r="AV1463" s="83" t="b">
        <v>0</v>
      </c>
      <c r="AW1463" s="83" t="s">
        <v>22320</v>
      </c>
      <c r="AX1463" s="88" t="s">
        <v>23781</v>
      </c>
      <c r="AY1463" s="83" t="s">
        <v>66</v>
      </c>
      <c r="AZ1463" s="2"/>
      <c r="BA1463" s="3"/>
      <c r="BB1463" s="3"/>
      <c r="BC1463" s="3"/>
      <c r="BD1463" s="3"/>
    </row>
    <row r="1464" spans="1:56" x14ac:dyDescent="0.3">
      <c r="A1464" s="69" t="s">
        <v>1522</v>
      </c>
      <c r="B1464" s="70"/>
      <c r="C1464" s="70"/>
      <c r="D1464" s="71"/>
      <c r="E1464" s="73"/>
      <c r="F1464" s="109" t="s">
        <v>4258</v>
      </c>
      <c r="G1464" s="70"/>
      <c r="H1464" s="74"/>
      <c r="I1464" s="75"/>
      <c r="J1464" s="75"/>
      <c r="K1464" s="74" t="s">
        <v>25733</v>
      </c>
      <c r="L1464" s="78"/>
      <c r="M1464" s="79"/>
      <c r="N1464" s="79"/>
      <c r="O1464" s="80"/>
      <c r="P1464" s="81"/>
      <c r="Q1464" s="81"/>
      <c r="R1464" s="93"/>
      <c r="S1464" s="93"/>
      <c r="T1464" s="93"/>
      <c r="U1464" s="93"/>
      <c r="V1464" s="52"/>
      <c r="W1464" s="52"/>
      <c r="X1464" s="52"/>
      <c r="Y1464" s="52"/>
      <c r="Z1464" s="51"/>
      <c r="AA1464" s="76"/>
      <c r="AB1464" s="76"/>
      <c r="AC1464" s="77"/>
      <c r="AD1464" s="83" t="s">
        <v>18014</v>
      </c>
      <c r="AE1464" s="83">
        <v>679</v>
      </c>
      <c r="AF1464" s="83">
        <v>1389</v>
      </c>
      <c r="AG1464" s="83">
        <v>22694</v>
      </c>
      <c r="AH1464" s="83">
        <v>32548</v>
      </c>
      <c r="AI1464" s="83"/>
      <c r="AJ1464" s="83" t="s">
        <v>19530</v>
      </c>
      <c r="AK1464" s="83" t="s">
        <v>20226</v>
      </c>
      <c r="AL1464" s="83"/>
      <c r="AM1464" s="83"/>
      <c r="AN1464" s="85">
        <v>42737.492974537039</v>
      </c>
      <c r="AO1464" s="88" t="s">
        <v>21766</v>
      </c>
      <c r="AP1464" s="83" t="b">
        <v>1</v>
      </c>
      <c r="AQ1464" s="83" t="b">
        <v>0</v>
      </c>
      <c r="AR1464" s="83" t="b">
        <v>0</v>
      </c>
      <c r="AS1464" s="83"/>
      <c r="AT1464" s="83">
        <v>0</v>
      </c>
      <c r="AU1464" s="83"/>
      <c r="AV1464" s="83" t="b">
        <v>0</v>
      </c>
      <c r="AW1464" s="83" t="s">
        <v>22320</v>
      </c>
      <c r="AX1464" s="88" t="s">
        <v>23782</v>
      </c>
      <c r="AY1464" s="83" t="s">
        <v>66</v>
      </c>
      <c r="AZ1464" s="2"/>
      <c r="BA1464" s="3"/>
      <c r="BB1464" s="3"/>
      <c r="BC1464" s="3"/>
      <c r="BD1464" s="3"/>
    </row>
    <row r="1465" spans="1:56" x14ac:dyDescent="0.3">
      <c r="A1465" s="69" t="s">
        <v>1523</v>
      </c>
      <c r="B1465" s="70"/>
      <c r="C1465" s="70"/>
      <c r="D1465" s="71"/>
      <c r="E1465" s="73"/>
      <c r="F1465" s="109" t="s">
        <v>4259</v>
      </c>
      <c r="G1465" s="70"/>
      <c r="H1465" s="74"/>
      <c r="I1465" s="75"/>
      <c r="J1465" s="75"/>
      <c r="K1465" s="74" t="s">
        <v>25734</v>
      </c>
      <c r="L1465" s="78"/>
      <c r="M1465" s="79"/>
      <c r="N1465" s="79"/>
      <c r="O1465" s="80"/>
      <c r="P1465" s="81"/>
      <c r="Q1465" s="81"/>
      <c r="R1465" s="93"/>
      <c r="S1465" s="93"/>
      <c r="T1465" s="93"/>
      <c r="U1465" s="93"/>
      <c r="V1465" s="52"/>
      <c r="W1465" s="52"/>
      <c r="X1465" s="52"/>
      <c r="Y1465" s="52"/>
      <c r="Z1465" s="51"/>
      <c r="AA1465" s="76"/>
      <c r="AB1465" s="76"/>
      <c r="AC1465" s="77"/>
      <c r="AD1465" s="83" t="s">
        <v>18015</v>
      </c>
      <c r="AE1465" s="83">
        <v>1241</v>
      </c>
      <c r="AF1465" s="83">
        <v>302</v>
      </c>
      <c r="AG1465" s="83">
        <v>18564</v>
      </c>
      <c r="AH1465" s="83">
        <v>39</v>
      </c>
      <c r="AI1465" s="83"/>
      <c r="AJ1465" s="83"/>
      <c r="AK1465" s="83"/>
      <c r="AL1465" s="83"/>
      <c r="AM1465" s="83"/>
      <c r="AN1465" s="85">
        <v>41866.682476851849</v>
      </c>
      <c r="AO1465" s="88" t="s">
        <v>21767</v>
      </c>
      <c r="AP1465" s="83" t="b">
        <v>1</v>
      </c>
      <c r="AQ1465" s="83" t="b">
        <v>0</v>
      </c>
      <c r="AR1465" s="83" t="b">
        <v>0</v>
      </c>
      <c r="AS1465" s="83"/>
      <c r="AT1465" s="83">
        <v>1</v>
      </c>
      <c r="AU1465" s="88" t="s">
        <v>22157</v>
      </c>
      <c r="AV1465" s="83" t="b">
        <v>0</v>
      </c>
      <c r="AW1465" s="83" t="s">
        <v>22320</v>
      </c>
      <c r="AX1465" s="88" t="s">
        <v>23783</v>
      </c>
      <c r="AY1465" s="83" t="s">
        <v>66</v>
      </c>
      <c r="AZ1465" s="2"/>
      <c r="BA1465" s="3"/>
      <c r="BB1465" s="3"/>
      <c r="BC1465" s="3"/>
      <c r="BD1465" s="3"/>
    </row>
    <row r="1466" spans="1:56" x14ac:dyDescent="0.3">
      <c r="A1466" s="69" t="s">
        <v>1525</v>
      </c>
      <c r="B1466" s="70"/>
      <c r="C1466" s="70"/>
      <c r="D1466" s="71"/>
      <c r="E1466" s="73"/>
      <c r="F1466" s="109" t="s">
        <v>4261</v>
      </c>
      <c r="G1466" s="70"/>
      <c r="H1466" s="74"/>
      <c r="I1466" s="75"/>
      <c r="J1466" s="75"/>
      <c r="K1466" s="74" t="s">
        <v>25735</v>
      </c>
      <c r="L1466" s="78"/>
      <c r="M1466" s="79"/>
      <c r="N1466" s="79"/>
      <c r="O1466" s="80"/>
      <c r="P1466" s="81"/>
      <c r="Q1466" s="81"/>
      <c r="R1466" s="93"/>
      <c r="S1466" s="93"/>
      <c r="T1466" s="93"/>
      <c r="U1466" s="93"/>
      <c r="V1466" s="52"/>
      <c r="W1466" s="52"/>
      <c r="X1466" s="52"/>
      <c r="Y1466" s="52"/>
      <c r="Z1466" s="51"/>
      <c r="AA1466" s="76"/>
      <c r="AB1466" s="76"/>
      <c r="AC1466" s="77"/>
      <c r="AD1466" s="83" t="s">
        <v>18016</v>
      </c>
      <c r="AE1466" s="83">
        <v>31</v>
      </c>
      <c r="AF1466" s="83">
        <v>113</v>
      </c>
      <c r="AG1466" s="83">
        <v>69</v>
      </c>
      <c r="AH1466" s="83">
        <v>478</v>
      </c>
      <c r="AI1466" s="83"/>
      <c r="AJ1466" s="83"/>
      <c r="AK1466" s="83" t="s">
        <v>20227</v>
      </c>
      <c r="AL1466" s="83"/>
      <c r="AM1466" s="83"/>
      <c r="AN1466" s="85">
        <v>41413.410752314812</v>
      </c>
      <c r="AO1466" s="88" t="s">
        <v>21768</v>
      </c>
      <c r="AP1466" s="83" t="b">
        <v>0</v>
      </c>
      <c r="AQ1466" s="83" t="b">
        <v>0</v>
      </c>
      <c r="AR1466" s="83" t="b">
        <v>1</v>
      </c>
      <c r="AS1466" s="83"/>
      <c r="AT1466" s="83">
        <v>0</v>
      </c>
      <c r="AU1466" s="88" t="s">
        <v>22157</v>
      </c>
      <c r="AV1466" s="83" t="b">
        <v>0</v>
      </c>
      <c r="AW1466" s="83" t="s">
        <v>22320</v>
      </c>
      <c r="AX1466" s="88" t="s">
        <v>23784</v>
      </c>
      <c r="AY1466" s="83" t="s">
        <v>66</v>
      </c>
      <c r="AZ1466" s="2"/>
      <c r="BA1466" s="3"/>
      <c r="BB1466" s="3"/>
      <c r="BC1466" s="3"/>
      <c r="BD1466" s="3"/>
    </row>
    <row r="1467" spans="1:56" x14ac:dyDescent="0.3">
      <c r="A1467" s="69" t="s">
        <v>1526</v>
      </c>
      <c r="B1467" s="70"/>
      <c r="C1467" s="70"/>
      <c r="D1467" s="71"/>
      <c r="E1467" s="73"/>
      <c r="F1467" s="109" t="s">
        <v>4262</v>
      </c>
      <c r="G1467" s="70"/>
      <c r="H1467" s="74"/>
      <c r="I1467" s="75"/>
      <c r="J1467" s="75"/>
      <c r="K1467" s="74" t="s">
        <v>25736</v>
      </c>
      <c r="L1467" s="78"/>
      <c r="M1467" s="79"/>
      <c r="N1467" s="79"/>
      <c r="O1467" s="80"/>
      <c r="P1467" s="81"/>
      <c r="Q1467" s="81"/>
      <c r="R1467" s="93"/>
      <c r="S1467" s="93"/>
      <c r="T1467" s="93"/>
      <c r="U1467" s="93"/>
      <c r="V1467" s="52"/>
      <c r="W1467" s="52"/>
      <c r="X1467" s="52"/>
      <c r="Y1467" s="52"/>
      <c r="Z1467" s="51"/>
      <c r="AA1467" s="76"/>
      <c r="AB1467" s="76"/>
      <c r="AC1467" s="77"/>
      <c r="AD1467" s="83" t="s">
        <v>17061</v>
      </c>
      <c r="AE1467" s="83">
        <v>72</v>
      </c>
      <c r="AF1467" s="83">
        <v>637</v>
      </c>
      <c r="AG1467" s="83">
        <v>480</v>
      </c>
      <c r="AH1467" s="83">
        <v>206</v>
      </c>
      <c r="AI1467" s="83"/>
      <c r="AJ1467" s="83" t="s">
        <v>19531</v>
      </c>
      <c r="AK1467" s="83" t="s">
        <v>2881</v>
      </c>
      <c r="AL1467" s="83"/>
      <c r="AM1467" s="83"/>
      <c r="AN1467" s="85">
        <v>42351.724247685182</v>
      </c>
      <c r="AO1467" s="88" t="s">
        <v>21769</v>
      </c>
      <c r="AP1467" s="83" t="b">
        <v>1</v>
      </c>
      <c r="AQ1467" s="83" t="b">
        <v>0</v>
      </c>
      <c r="AR1467" s="83" t="b">
        <v>1</v>
      </c>
      <c r="AS1467" s="83"/>
      <c r="AT1467" s="83">
        <v>14</v>
      </c>
      <c r="AU1467" s="83"/>
      <c r="AV1467" s="83" t="b">
        <v>0</v>
      </c>
      <c r="AW1467" s="83" t="s">
        <v>22320</v>
      </c>
      <c r="AX1467" s="88" t="s">
        <v>23785</v>
      </c>
      <c r="AY1467" s="83" t="s">
        <v>66</v>
      </c>
      <c r="AZ1467" s="2"/>
      <c r="BA1467" s="3"/>
      <c r="BB1467" s="3"/>
      <c r="BC1467" s="3"/>
      <c r="BD1467" s="3"/>
    </row>
    <row r="1468" spans="1:56" x14ac:dyDescent="0.3">
      <c r="A1468" s="69" t="s">
        <v>1527</v>
      </c>
      <c r="B1468" s="70"/>
      <c r="C1468" s="70"/>
      <c r="D1468" s="71"/>
      <c r="E1468" s="73"/>
      <c r="F1468" s="109" t="s">
        <v>4263</v>
      </c>
      <c r="G1468" s="70"/>
      <c r="H1468" s="74"/>
      <c r="I1468" s="75"/>
      <c r="J1468" s="75"/>
      <c r="K1468" s="74" t="s">
        <v>25737</v>
      </c>
      <c r="L1468" s="78"/>
      <c r="M1468" s="79"/>
      <c r="N1468" s="79"/>
      <c r="O1468" s="80"/>
      <c r="P1468" s="81"/>
      <c r="Q1468" s="81"/>
      <c r="R1468" s="93"/>
      <c r="S1468" s="93"/>
      <c r="T1468" s="93"/>
      <c r="U1468" s="93"/>
      <c r="V1468" s="52"/>
      <c r="W1468" s="52"/>
      <c r="X1468" s="52"/>
      <c r="Y1468" s="52"/>
      <c r="Z1468" s="51"/>
      <c r="AA1468" s="76"/>
      <c r="AB1468" s="76"/>
      <c r="AC1468" s="77"/>
      <c r="AD1468" s="83" t="s">
        <v>18017</v>
      </c>
      <c r="AE1468" s="83">
        <v>391</v>
      </c>
      <c r="AF1468" s="83">
        <v>38</v>
      </c>
      <c r="AG1468" s="83">
        <v>1344</v>
      </c>
      <c r="AH1468" s="83">
        <v>1386</v>
      </c>
      <c r="AI1468" s="83"/>
      <c r="AJ1468" s="83" t="s">
        <v>19532</v>
      </c>
      <c r="AK1468" s="83" t="s">
        <v>20228</v>
      </c>
      <c r="AL1468" s="83"/>
      <c r="AM1468" s="83"/>
      <c r="AN1468" s="85">
        <v>41513.04347222222</v>
      </c>
      <c r="AO1468" s="88" t="s">
        <v>21770</v>
      </c>
      <c r="AP1468" s="83" t="b">
        <v>1</v>
      </c>
      <c r="AQ1468" s="83" t="b">
        <v>0</v>
      </c>
      <c r="AR1468" s="83" t="b">
        <v>0</v>
      </c>
      <c r="AS1468" s="83"/>
      <c r="AT1468" s="83">
        <v>0</v>
      </c>
      <c r="AU1468" s="88" t="s">
        <v>22157</v>
      </c>
      <c r="AV1468" s="83" t="b">
        <v>0</v>
      </c>
      <c r="AW1468" s="83" t="s">
        <v>22320</v>
      </c>
      <c r="AX1468" s="88" t="s">
        <v>23786</v>
      </c>
      <c r="AY1468" s="83" t="s">
        <v>66</v>
      </c>
      <c r="AZ1468" s="2"/>
      <c r="BA1468" s="3"/>
      <c r="BB1468" s="3"/>
      <c r="BC1468" s="3"/>
      <c r="BD1468" s="3"/>
    </row>
    <row r="1469" spans="1:56" x14ac:dyDescent="0.3">
      <c r="A1469" s="69" t="s">
        <v>1528</v>
      </c>
      <c r="B1469" s="70"/>
      <c r="C1469" s="70"/>
      <c r="D1469" s="71"/>
      <c r="E1469" s="73"/>
      <c r="F1469" s="109" t="s">
        <v>4264</v>
      </c>
      <c r="G1469" s="70"/>
      <c r="H1469" s="74"/>
      <c r="I1469" s="75"/>
      <c r="J1469" s="75"/>
      <c r="K1469" s="74" t="s">
        <v>25738</v>
      </c>
      <c r="L1469" s="78"/>
      <c r="M1469" s="79"/>
      <c r="N1469" s="79"/>
      <c r="O1469" s="80"/>
      <c r="P1469" s="81"/>
      <c r="Q1469" s="81"/>
      <c r="R1469" s="93"/>
      <c r="S1469" s="93"/>
      <c r="T1469" s="93"/>
      <c r="U1469" s="93"/>
      <c r="V1469" s="52"/>
      <c r="W1469" s="52"/>
      <c r="X1469" s="52"/>
      <c r="Y1469" s="52"/>
      <c r="Z1469" s="51"/>
      <c r="AA1469" s="76"/>
      <c r="AB1469" s="76"/>
      <c r="AC1469" s="77"/>
      <c r="AD1469" s="83" t="s">
        <v>18018</v>
      </c>
      <c r="AE1469" s="83">
        <v>10</v>
      </c>
      <c r="AF1469" s="83">
        <v>6</v>
      </c>
      <c r="AG1469" s="83">
        <v>4</v>
      </c>
      <c r="AH1469" s="83">
        <v>2</v>
      </c>
      <c r="AI1469" s="83"/>
      <c r="AJ1469" s="83"/>
      <c r="AK1469" s="83"/>
      <c r="AL1469" s="83"/>
      <c r="AM1469" s="83"/>
      <c r="AN1469" s="85">
        <v>43847.325115740743</v>
      </c>
      <c r="AO1469" s="88" t="s">
        <v>21771</v>
      </c>
      <c r="AP1469" s="83" t="b">
        <v>1</v>
      </c>
      <c r="AQ1469" s="83" t="b">
        <v>0</v>
      </c>
      <c r="AR1469" s="83" t="b">
        <v>0</v>
      </c>
      <c r="AS1469" s="83"/>
      <c r="AT1469" s="83">
        <v>0</v>
      </c>
      <c r="AU1469" s="83"/>
      <c r="AV1469" s="83" t="b">
        <v>0</v>
      </c>
      <c r="AW1469" s="83" t="s">
        <v>22320</v>
      </c>
      <c r="AX1469" s="88" t="s">
        <v>23787</v>
      </c>
      <c r="AY1469" s="83" t="s">
        <v>66</v>
      </c>
      <c r="AZ1469" s="2"/>
      <c r="BA1469" s="3"/>
      <c r="BB1469" s="3"/>
      <c r="BC1469" s="3"/>
      <c r="BD1469" s="3"/>
    </row>
    <row r="1470" spans="1:56" x14ac:dyDescent="0.3">
      <c r="A1470" s="69" t="s">
        <v>1529</v>
      </c>
      <c r="B1470" s="70"/>
      <c r="C1470" s="70"/>
      <c r="D1470" s="71"/>
      <c r="E1470" s="73"/>
      <c r="F1470" s="109" t="s">
        <v>4265</v>
      </c>
      <c r="G1470" s="70"/>
      <c r="H1470" s="74"/>
      <c r="I1470" s="75"/>
      <c r="J1470" s="75"/>
      <c r="K1470" s="74" t="s">
        <v>25739</v>
      </c>
      <c r="L1470" s="78"/>
      <c r="M1470" s="79"/>
      <c r="N1470" s="79"/>
      <c r="O1470" s="80"/>
      <c r="P1470" s="81"/>
      <c r="Q1470" s="81"/>
      <c r="R1470" s="93"/>
      <c r="S1470" s="93"/>
      <c r="T1470" s="93"/>
      <c r="U1470" s="93"/>
      <c r="V1470" s="52"/>
      <c r="W1470" s="52"/>
      <c r="X1470" s="52"/>
      <c r="Y1470" s="52"/>
      <c r="Z1470" s="51"/>
      <c r="AA1470" s="76"/>
      <c r="AB1470" s="76"/>
      <c r="AC1470" s="77"/>
      <c r="AD1470" s="83" t="s">
        <v>18019</v>
      </c>
      <c r="AE1470" s="83">
        <v>218</v>
      </c>
      <c r="AF1470" s="83">
        <v>67</v>
      </c>
      <c r="AG1470" s="83">
        <v>1826</v>
      </c>
      <c r="AH1470" s="83">
        <v>4249</v>
      </c>
      <c r="AI1470" s="83"/>
      <c r="AJ1470" s="83" t="s">
        <v>19533</v>
      </c>
      <c r="AK1470" s="83" t="s">
        <v>20229</v>
      </c>
      <c r="AL1470" s="83"/>
      <c r="AM1470" s="83"/>
      <c r="AN1470" s="85">
        <v>42660.149884259263</v>
      </c>
      <c r="AO1470" s="83"/>
      <c r="AP1470" s="83" t="b">
        <v>1</v>
      </c>
      <c r="AQ1470" s="83" t="b">
        <v>0</v>
      </c>
      <c r="AR1470" s="83" t="b">
        <v>0</v>
      </c>
      <c r="AS1470" s="83"/>
      <c r="AT1470" s="83">
        <v>0</v>
      </c>
      <c r="AU1470" s="83"/>
      <c r="AV1470" s="83" t="b">
        <v>0</v>
      </c>
      <c r="AW1470" s="83" t="s">
        <v>22320</v>
      </c>
      <c r="AX1470" s="88" t="s">
        <v>23788</v>
      </c>
      <c r="AY1470" s="83" t="s">
        <v>66</v>
      </c>
      <c r="AZ1470" s="2"/>
      <c r="BA1470" s="3"/>
      <c r="BB1470" s="3"/>
      <c r="BC1470" s="3"/>
      <c r="BD1470" s="3"/>
    </row>
    <row r="1471" spans="1:56" x14ac:dyDescent="0.3">
      <c r="A1471" s="69" t="s">
        <v>1530</v>
      </c>
      <c r="B1471" s="70"/>
      <c r="C1471" s="70"/>
      <c r="D1471" s="71"/>
      <c r="E1471" s="73"/>
      <c r="F1471" s="109" t="s">
        <v>4266</v>
      </c>
      <c r="G1471" s="70"/>
      <c r="H1471" s="74"/>
      <c r="I1471" s="75"/>
      <c r="J1471" s="75"/>
      <c r="K1471" s="74" t="s">
        <v>25740</v>
      </c>
      <c r="L1471" s="78"/>
      <c r="M1471" s="79"/>
      <c r="N1471" s="79"/>
      <c r="O1471" s="80"/>
      <c r="P1471" s="81"/>
      <c r="Q1471" s="81"/>
      <c r="R1471" s="93"/>
      <c r="S1471" s="93"/>
      <c r="T1471" s="93"/>
      <c r="U1471" s="93"/>
      <c r="V1471" s="52"/>
      <c r="W1471" s="52"/>
      <c r="X1471" s="52"/>
      <c r="Y1471" s="52"/>
      <c r="Z1471" s="51"/>
      <c r="AA1471" s="76"/>
      <c r="AB1471" s="76"/>
      <c r="AC1471" s="77"/>
      <c r="AD1471" s="83" t="s">
        <v>18020</v>
      </c>
      <c r="AE1471" s="83">
        <v>112</v>
      </c>
      <c r="AF1471" s="83">
        <v>798</v>
      </c>
      <c r="AG1471" s="83">
        <v>18069</v>
      </c>
      <c r="AH1471" s="83">
        <v>259</v>
      </c>
      <c r="AI1471" s="83"/>
      <c r="AJ1471" s="83" t="s">
        <v>19534</v>
      </c>
      <c r="AK1471" s="83" t="s">
        <v>20230</v>
      </c>
      <c r="AL1471" s="83"/>
      <c r="AM1471" s="83"/>
      <c r="AN1471" s="85">
        <v>41259.129340277781</v>
      </c>
      <c r="AO1471" s="83"/>
      <c r="AP1471" s="83" t="b">
        <v>1</v>
      </c>
      <c r="AQ1471" s="83" t="b">
        <v>0</v>
      </c>
      <c r="AR1471" s="83" t="b">
        <v>1</v>
      </c>
      <c r="AS1471" s="83"/>
      <c r="AT1471" s="83">
        <v>10</v>
      </c>
      <c r="AU1471" s="88" t="s">
        <v>22157</v>
      </c>
      <c r="AV1471" s="83" t="b">
        <v>0</v>
      </c>
      <c r="AW1471" s="83" t="s">
        <v>22320</v>
      </c>
      <c r="AX1471" s="88" t="s">
        <v>23789</v>
      </c>
      <c r="AY1471" s="83" t="s">
        <v>66</v>
      </c>
      <c r="AZ1471" s="2"/>
      <c r="BA1471" s="3"/>
      <c r="BB1471" s="3"/>
      <c r="BC1471" s="3"/>
      <c r="BD1471" s="3"/>
    </row>
    <row r="1472" spans="1:56" x14ac:dyDescent="0.3">
      <c r="A1472" s="69" t="s">
        <v>1531</v>
      </c>
      <c r="B1472" s="70"/>
      <c r="C1472" s="70"/>
      <c r="D1472" s="71"/>
      <c r="E1472" s="73"/>
      <c r="F1472" s="109" t="s">
        <v>4267</v>
      </c>
      <c r="G1472" s="70"/>
      <c r="H1472" s="74"/>
      <c r="I1472" s="75"/>
      <c r="J1472" s="75"/>
      <c r="K1472" s="74" t="s">
        <v>25741</v>
      </c>
      <c r="L1472" s="78"/>
      <c r="M1472" s="79"/>
      <c r="N1472" s="79"/>
      <c r="O1472" s="80"/>
      <c r="P1472" s="81"/>
      <c r="Q1472" s="81"/>
      <c r="R1472" s="93"/>
      <c r="S1472" s="93"/>
      <c r="T1472" s="93"/>
      <c r="U1472" s="93"/>
      <c r="V1472" s="52"/>
      <c r="W1472" s="52"/>
      <c r="X1472" s="52"/>
      <c r="Y1472" s="52"/>
      <c r="Z1472" s="51"/>
      <c r="AA1472" s="76"/>
      <c r="AB1472" s="76"/>
      <c r="AC1472" s="77"/>
      <c r="AD1472" s="83" t="s">
        <v>18021</v>
      </c>
      <c r="AE1472" s="83">
        <v>133</v>
      </c>
      <c r="AF1472" s="83">
        <v>153</v>
      </c>
      <c r="AG1472" s="83">
        <v>9484</v>
      </c>
      <c r="AH1472" s="83">
        <v>216</v>
      </c>
      <c r="AI1472" s="83"/>
      <c r="AJ1472" s="83" t="s">
        <v>19535</v>
      </c>
      <c r="AK1472" s="83" t="s">
        <v>16560</v>
      </c>
      <c r="AL1472" s="88" t="s">
        <v>20557</v>
      </c>
      <c r="AM1472" s="83"/>
      <c r="AN1472" s="85">
        <v>42616.54078703704</v>
      </c>
      <c r="AO1472" s="88" t="s">
        <v>21772</v>
      </c>
      <c r="AP1472" s="83" t="b">
        <v>1</v>
      </c>
      <c r="AQ1472" s="83" t="b">
        <v>0</v>
      </c>
      <c r="AR1472" s="83" t="b">
        <v>1</v>
      </c>
      <c r="AS1472" s="83"/>
      <c r="AT1472" s="83">
        <v>4</v>
      </c>
      <c r="AU1472" s="83"/>
      <c r="AV1472" s="83" t="b">
        <v>0</v>
      </c>
      <c r="AW1472" s="83" t="s">
        <v>22320</v>
      </c>
      <c r="AX1472" s="88" t="s">
        <v>23790</v>
      </c>
      <c r="AY1472" s="83" t="s">
        <v>66</v>
      </c>
      <c r="AZ1472" s="2"/>
      <c r="BA1472" s="3"/>
      <c r="BB1472" s="3"/>
      <c r="BC1472" s="3"/>
      <c r="BD1472" s="3"/>
    </row>
    <row r="1473" spans="1:56" x14ac:dyDescent="0.3">
      <c r="A1473" s="69" t="s">
        <v>2117</v>
      </c>
      <c r="B1473" s="70"/>
      <c r="C1473" s="70"/>
      <c r="D1473" s="71"/>
      <c r="E1473" s="73"/>
      <c r="F1473" s="109" t="s">
        <v>4802</v>
      </c>
      <c r="G1473" s="70"/>
      <c r="H1473" s="74"/>
      <c r="I1473" s="75"/>
      <c r="J1473" s="75"/>
      <c r="K1473" s="74" t="s">
        <v>25742</v>
      </c>
      <c r="L1473" s="78"/>
      <c r="M1473" s="79"/>
      <c r="N1473" s="79"/>
      <c r="O1473" s="80"/>
      <c r="P1473" s="81"/>
      <c r="Q1473" s="81"/>
      <c r="R1473" s="93"/>
      <c r="S1473" s="93"/>
      <c r="T1473" s="93"/>
      <c r="U1473" s="93"/>
      <c r="V1473" s="52"/>
      <c r="W1473" s="52"/>
      <c r="X1473" s="52"/>
      <c r="Y1473" s="52"/>
      <c r="Z1473" s="51"/>
      <c r="AA1473" s="76"/>
      <c r="AB1473" s="76"/>
      <c r="AC1473" s="77"/>
      <c r="AD1473" s="83" t="s">
        <v>17582</v>
      </c>
      <c r="AE1473" s="83">
        <v>2</v>
      </c>
      <c r="AF1473" s="83">
        <v>756</v>
      </c>
      <c r="AG1473" s="83">
        <v>11849</v>
      </c>
      <c r="AH1473" s="83">
        <v>5680</v>
      </c>
      <c r="AI1473" s="83"/>
      <c r="AJ1473" s="83" t="s">
        <v>19536</v>
      </c>
      <c r="AK1473" s="83"/>
      <c r="AL1473" s="83"/>
      <c r="AM1473" s="83"/>
      <c r="AN1473" s="85">
        <v>40722.934328703705</v>
      </c>
      <c r="AO1473" s="83"/>
      <c r="AP1473" s="83" t="b">
        <v>0</v>
      </c>
      <c r="AQ1473" s="83" t="b">
        <v>0</v>
      </c>
      <c r="AR1473" s="83" t="b">
        <v>1</v>
      </c>
      <c r="AS1473" s="83"/>
      <c r="AT1473" s="83">
        <v>3</v>
      </c>
      <c r="AU1473" s="88" t="s">
        <v>22168</v>
      </c>
      <c r="AV1473" s="83" t="b">
        <v>0</v>
      </c>
      <c r="AW1473" s="83" t="s">
        <v>22320</v>
      </c>
      <c r="AX1473" s="88" t="s">
        <v>23791</v>
      </c>
      <c r="AY1473" s="83" t="s">
        <v>66</v>
      </c>
      <c r="AZ1473" s="2"/>
      <c r="BA1473" s="3"/>
      <c r="BB1473" s="3"/>
      <c r="BC1473" s="3"/>
      <c r="BD1473" s="3"/>
    </row>
    <row r="1474" spans="1:56" x14ac:dyDescent="0.3">
      <c r="A1474" s="69" t="s">
        <v>1532</v>
      </c>
      <c r="B1474" s="70"/>
      <c r="C1474" s="70"/>
      <c r="D1474" s="71"/>
      <c r="E1474" s="73"/>
      <c r="F1474" s="109" t="s">
        <v>4268</v>
      </c>
      <c r="G1474" s="70"/>
      <c r="H1474" s="74"/>
      <c r="I1474" s="75"/>
      <c r="J1474" s="75"/>
      <c r="K1474" s="74" t="s">
        <v>25743</v>
      </c>
      <c r="L1474" s="78"/>
      <c r="M1474" s="79"/>
      <c r="N1474" s="79"/>
      <c r="O1474" s="80"/>
      <c r="P1474" s="81"/>
      <c r="Q1474" s="81"/>
      <c r="R1474" s="93"/>
      <c r="S1474" s="93"/>
      <c r="T1474" s="93"/>
      <c r="U1474" s="93"/>
      <c r="V1474" s="52"/>
      <c r="W1474" s="52"/>
      <c r="X1474" s="52"/>
      <c r="Y1474" s="52"/>
      <c r="Z1474" s="51"/>
      <c r="AA1474" s="76"/>
      <c r="AB1474" s="76"/>
      <c r="AC1474" s="77"/>
      <c r="AD1474" s="83" t="s">
        <v>18022</v>
      </c>
      <c r="AE1474" s="83">
        <v>199</v>
      </c>
      <c r="AF1474" s="83">
        <v>1854</v>
      </c>
      <c r="AG1474" s="83">
        <v>75631</v>
      </c>
      <c r="AH1474" s="83">
        <v>7263</v>
      </c>
      <c r="AI1474" s="83"/>
      <c r="AJ1474" s="83" t="s">
        <v>19537</v>
      </c>
      <c r="AK1474" s="83" t="s">
        <v>20001</v>
      </c>
      <c r="AL1474" s="88" t="s">
        <v>20558</v>
      </c>
      <c r="AM1474" s="83"/>
      <c r="AN1474" s="85">
        <v>40829.805428240739</v>
      </c>
      <c r="AO1474" s="88" t="s">
        <v>21773</v>
      </c>
      <c r="AP1474" s="83" t="b">
        <v>1</v>
      </c>
      <c r="AQ1474" s="83" t="b">
        <v>0</v>
      </c>
      <c r="AR1474" s="83" t="b">
        <v>1</v>
      </c>
      <c r="AS1474" s="83"/>
      <c r="AT1474" s="83">
        <v>8</v>
      </c>
      <c r="AU1474" s="88" t="s">
        <v>22157</v>
      </c>
      <c r="AV1474" s="83" t="b">
        <v>0</v>
      </c>
      <c r="AW1474" s="83" t="s">
        <v>22320</v>
      </c>
      <c r="AX1474" s="88" t="s">
        <v>23792</v>
      </c>
      <c r="AY1474" s="83" t="s">
        <v>66</v>
      </c>
      <c r="AZ1474" s="2"/>
      <c r="BA1474" s="3"/>
      <c r="BB1474" s="3"/>
      <c r="BC1474" s="3"/>
      <c r="BD1474" s="3"/>
    </row>
    <row r="1475" spans="1:56" x14ac:dyDescent="0.3">
      <c r="A1475" s="69" t="s">
        <v>1534</v>
      </c>
      <c r="B1475" s="70"/>
      <c r="C1475" s="70"/>
      <c r="D1475" s="71"/>
      <c r="E1475" s="73"/>
      <c r="F1475" s="109" t="s">
        <v>4270</v>
      </c>
      <c r="G1475" s="70"/>
      <c r="H1475" s="74"/>
      <c r="I1475" s="75"/>
      <c r="J1475" s="75"/>
      <c r="K1475" s="74" t="s">
        <v>25744</v>
      </c>
      <c r="L1475" s="78"/>
      <c r="M1475" s="79"/>
      <c r="N1475" s="79"/>
      <c r="O1475" s="80"/>
      <c r="P1475" s="81"/>
      <c r="Q1475" s="81"/>
      <c r="R1475" s="93"/>
      <c r="S1475" s="93"/>
      <c r="T1475" s="93"/>
      <c r="U1475" s="93"/>
      <c r="V1475" s="52"/>
      <c r="W1475" s="52"/>
      <c r="X1475" s="52"/>
      <c r="Y1475" s="52"/>
      <c r="Z1475" s="51"/>
      <c r="AA1475" s="76"/>
      <c r="AB1475" s="76"/>
      <c r="AC1475" s="77"/>
      <c r="AD1475" s="83" t="s">
        <v>18023</v>
      </c>
      <c r="AE1475" s="83">
        <v>77</v>
      </c>
      <c r="AF1475" s="83">
        <v>89</v>
      </c>
      <c r="AG1475" s="83">
        <v>1382</v>
      </c>
      <c r="AH1475" s="83">
        <v>2847</v>
      </c>
      <c r="AI1475" s="83"/>
      <c r="AJ1475" s="83"/>
      <c r="AK1475" s="83"/>
      <c r="AL1475" s="83"/>
      <c r="AM1475" s="83"/>
      <c r="AN1475" s="85">
        <v>42158.557939814818</v>
      </c>
      <c r="AO1475" s="88" t="s">
        <v>21774</v>
      </c>
      <c r="AP1475" s="83" t="b">
        <v>0</v>
      </c>
      <c r="AQ1475" s="83" t="b">
        <v>0</v>
      </c>
      <c r="AR1475" s="83" t="b">
        <v>1</v>
      </c>
      <c r="AS1475" s="83"/>
      <c r="AT1475" s="83">
        <v>0</v>
      </c>
      <c r="AU1475" s="88" t="s">
        <v>22172</v>
      </c>
      <c r="AV1475" s="83" t="b">
        <v>0</v>
      </c>
      <c r="AW1475" s="83" t="s">
        <v>22320</v>
      </c>
      <c r="AX1475" s="88" t="s">
        <v>23793</v>
      </c>
      <c r="AY1475" s="83" t="s">
        <v>66</v>
      </c>
      <c r="AZ1475" s="2"/>
      <c r="BA1475" s="3"/>
      <c r="BB1475" s="3"/>
      <c r="BC1475" s="3"/>
      <c r="BD1475" s="3"/>
    </row>
    <row r="1476" spans="1:56" x14ac:dyDescent="0.3">
      <c r="A1476" s="69" t="s">
        <v>1535</v>
      </c>
      <c r="B1476" s="70"/>
      <c r="C1476" s="70"/>
      <c r="D1476" s="71"/>
      <c r="E1476" s="73"/>
      <c r="F1476" s="109" t="s">
        <v>4271</v>
      </c>
      <c r="G1476" s="70"/>
      <c r="H1476" s="74"/>
      <c r="I1476" s="75"/>
      <c r="J1476" s="75"/>
      <c r="K1476" s="74" t="s">
        <v>25745</v>
      </c>
      <c r="L1476" s="78"/>
      <c r="M1476" s="79"/>
      <c r="N1476" s="79"/>
      <c r="O1476" s="80"/>
      <c r="P1476" s="81"/>
      <c r="Q1476" s="81"/>
      <c r="R1476" s="93"/>
      <c r="S1476" s="93"/>
      <c r="T1476" s="93"/>
      <c r="U1476" s="93"/>
      <c r="V1476" s="52"/>
      <c r="W1476" s="52"/>
      <c r="X1476" s="52"/>
      <c r="Y1476" s="52"/>
      <c r="Z1476" s="51"/>
      <c r="AA1476" s="76"/>
      <c r="AB1476" s="76"/>
      <c r="AC1476" s="77"/>
      <c r="AD1476" s="83" t="s">
        <v>18024</v>
      </c>
      <c r="AE1476" s="83">
        <v>1539</v>
      </c>
      <c r="AF1476" s="83">
        <v>307</v>
      </c>
      <c r="AG1476" s="83">
        <v>1668</v>
      </c>
      <c r="AH1476" s="83">
        <v>7402</v>
      </c>
      <c r="AI1476" s="83"/>
      <c r="AJ1476" s="83" t="s">
        <v>19538</v>
      </c>
      <c r="AK1476" s="83" t="s">
        <v>20023</v>
      </c>
      <c r="AL1476" s="83"/>
      <c r="AM1476" s="83"/>
      <c r="AN1476" s="85">
        <v>40753.74628472222</v>
      </c>
      <c r="AO1476" s="83"/>
      <c r="AP1476" s="83" t="b">
        <v>0</v>
      </c>
      <c r="AQ1476" s="83" t="b">
        <v>0</v>
      </c>
      <c r="AR1476" s="83" t="b">
        <v>0</v>
      </c>
      <c r="AS1476" s="83"/>
      <c r="AT1476" s="83">
        <v>2</v>
      </c>
      <c r="AU1476" s="88" t="s">
        <v>22165</v>
      </c>
      <c r="AV1476" s="83" t="b">
        <v>0</v>
      </c>
      <c r="AW1476" s="83" t="s">
        <v>22320</v>
      </c>
      <c r="AX1476" s="88" t="s">
        <v>23794</v>
      </c>
      <c r="AY1476" s="83" t="s">
        <v>66</v>
      </c>
      <c r="AZ1476" s="2"/>
      <c r="BA1476" s="3"/>
      <c r="BB1476" s="3"/>
      <c r="BC1476" s="3"/>
      <c r="BD1476" s="3"/>
    </row>
    <row r="1477" spans="1:56" x14ac:dyDescent="0.3">
      <c r="A1477" s="69" t="s">
        <v>1536</v>
      </c>
      <c r="B1477" s="70"/>
      <c r="C1477" s="70"/>
      <c r="D1477" s="71"/>
      <c r="E1477" s="73"/>
      <c r="F1477" s="109" t="s">
        <v>4272</v>
      </c>
      <c r="G1477" s="70"/>
      <c r="H1477" s="74"/>
      <c r="I1477" s="75"/>
      <c r="J1477" s="75"/>
      <c r="K1477" s="74" t="s">
        <v>25746</v>
      </c>
      <c r="L1477" s="78"/>
      <c r="M1477" s="79"/>
      <c r="N1477" s="79"/>
      <c r="O1477" s="80"/>
      <c r="P1477" s="81"/>
      <c r="Q1477" s="81"/>
      <c r="R1477" s="93"/>
      <c r="S1477" s="93"/>
      <c r="T1477" s="93"/>
      <c r="U1477" s="93"/>
      <c r="V1477" s="52"/>
      <c r="W1477" s="52"/>
      <c r="X1477" s="52"/>
      <c r="Y1477" s="52"/>
      <c r="Z1477" s="51"/>
      <c r="AA1477" s="76"/>
      <c r="AB1477" s="76"/>
      <c r="AC1477" s="77"/>
      <c r="AD1477" s="83" t="s">
        <v>17285</v>
      </c>
      <c r="AE1477" s="83">
        <v>298</v>
      </c>
      <c r="AF1477" s="83">
        <v>477</v>
      </c>
      <c r="AG1477" s="83">
        <v>19767</v>
      </c>
      <c r="AH1477" s="83">
        <v>17141</v>
      </c>
      <c r="AI1477" s="83"/>
      <c r="AJ1477" s="83" t="s">
        <v>19539</v>
      </c>
      <c r="AK1477" s="83" t="s">
        <v>20231</v>
      </c>
      <c r="AL1477" s="83"/>
      <c r="AM1477" s="83"/>
      <c r="AN1477" s="85">
        <v>41228.765856481485</v>
      </c>
      <c r="AO1477" s="88" t="s">
        <v>21775</v>
      </c>
      <c r="AP1477" s="83" t="b">
        <v>1</v>
      </c>
      <c r="AQ1477" s="83" t="b">
        <v>0</v>
      </c>
      <c r="AR1477" s="83" t="b">
        <v>0</v>
      </c>
      <c r="AS1477" s="83"/>
      <c r="AT1477" s="83">
        <v>1</v>
      </c>
      <c r="AU1477" s="88" t="s">
        <v>22157</v>
      </c>
      <c r="AV1477" s="83" t="b">
        <v>0</v>
      </c>
      <c r="AW1477" s="83" t="s">
        <v>22320</v>
      </c>
      <c r="AX1477" s="88" t="s">
        <v>23795</v>
      </c>
      <c r="AY1477" s="83" t="s">
        <v>66</v>
      </c>
      <c r="AZ1477" s="2"/>
      <c r="BA1477" s="3"/>
      <c r="BB1477" s="3"/>
      <c r="BC1477" s="3"/>
      <c r="BD1477" s="3"/>
    </row>
    <row r="1478" spans="1:56" x14ac:dyDescent="0.3">
      <c r="A1478" s="69" t="s">
        <v>1537</v>
      </c>
      <c r="B1478" s="70"/>
      <c r="C1478" s="70"/>
      <c r="D1478" s="71"/>
      <c r="E1478" s="73"/>
      <c r="F1478" s="109" t="s">
        <v>4273</v>
      </c>
      <c r="G1478" s="70"/>
      <c r="H1478" s="74"/>
      <c r="I1478" s="75"/>
      <c r="J1478" s="75"/>
      <c r="K1478" s="74" t="s">
        <v>25747</v>
      </c>
      <c r="L1478" s="78"/>
      <c r="M1478" s="79"/>
      <c r="N1478" s="79"/>
      <c r="O1478" s="80"/>
      <c r="P1478" s="81"/>
      <c r="Q1478" s="81"/>
      <c r="R1478" s="93"/>
      <c r="S1478" s="93"/>
      <c r="T1478" s="93"/>
      <c r="U1478" s="93"/>
      <c r="V1478" s="52"/>
      <c r="W1478" s="52"/>
      <c r="X1478" s="52"/>
      <c r="Y1478" s="52"/>
      <c r="Z1478" s="51"/>
      <c r="AA1478" s="76"/>
      <c r="AB1478" s="76"/>
      <c r="AC1478" s="77"/>
      <c r="AD1478" s="83" t="s">
        <v>18025</v>
      </c>
      <c r="AE1478" s="83">
        <v>519</v>
      </c>
      <c r="AF1478" s="83">
        <v>1415</v>
      </c>
      <c r="AG1478" s="83">
        <v>19463</v>
      </c>
      <c r="AH1478" s="83">
        <v>45436</v>
      </c>
      <c r="AI1478" s="83"/>
      <c r="AJ1478" s="83"/>
      <c r="AK1478" s="83"/>
      <c r="AL1478" s="83"/>
      <c r="AM1478" s="83"/>
      <c r="AN1478" s="85">
        <v>42927.914085648146</v>
      </c>
      <c r="AO1478" s="88" t="s">
        <v>21776</v>
      </c>
      <c r="AP1478" s="83" t="b">
        <v>1</v>
      </c>
      <c r="AQ1478" s="83" t="b">
        <v>0</v>
      </c>
      <c r="AR1478" s="83" t="b">
        <v>0</v>
      </c>
      <c r="AS1478" s="83"/>
      <c r="AT1478" s="83">
        <v>0</v>
      </c>
      <c r="AU1478" s="83"/>
      <c r="AV1478" s="83" t="b">
        <v>0</v>
      </c>
      <c r="AW1478" s="83" t="s">
        <v>22320</v>
      </c>
      <c r="AX1478" s="88" t="s">
        <v>23796</v>
      </c>
      <c r="AY1478" s="83" t="s">
        <v>66</v>
      </c>
      <c r="AZ1478" s="2"/>
      <c r="BA1478" s="3"/>
      <c r="BB1478" s="3"/>
      <c r="BC1478" s="3"/>
      <c r="BD1478" s="3"/>
    </row>
    <row r="1479" spans="1:56" x14ac:dyDescent="0.3">
      <c r="A1479" s="69" t="s">
        <v>1539</v>
      </c>
      <c r="B1479" s="70"/>
      <c r="C1479" s="70"/>
      <c r="D1479" s="71"/>
      <c r="E1479" s="73"/>
      <c r="F1479" s="109" t="s">
        <v>4275</v>
      </c>
      <c r="G1479" s="70"/>
      <c r="H1479" s="74"/>
      <c r="I1479" s="75"/>
      <c r="J1479" s="75"/>
      <c r="K1479" s="74" t="s">
        <v>25748</v>
      </c>
      <c r="L1479" s="78"/>
      <c r="M1479" s="79"/>
      <c r="N1479" s="79"/>
      <c r="O1479" s="80"/>
      <c r="P1479" s="81"/>
      <c r="Q1479" s="81"/>
      <c r="R1479" s="93"/>
      <c r="S1479" s="93"/>
      <c r="T1479" s="93"/>
      <c r="U1479" s="93"/>
      <c r="V1479" s="52"/>
      <c r="W1479" s="52"/>
      <c r="X1479" s="52"/>
      <c r="Y1479" s="52"/>
      <c r="Z1479" s="51"/>
      <c r="AA1479" s="76"/>
      <c r="AB1479" s="76"/>
      <c r="AC1479" s="77"/>
      <c r="AD1479" s="83" t="s">
        <v>18026</v>
      </c>
      <c r="AE1479" s="83">
        <v>278</v>
      </c>
      <c r="AF1479" s="83">
        <v>730</v>
      </c>
      <c r="AG1479" s="83">
        <v>6384</v>
      </c>
      <c r="AH1479" s="83">
        <v>64</v>
      </c>
      <c r="AI1479" s="83"/>
      <c r="AJ1479" s="83" t="s">
        <v>19540</v>
      </c>
      <c r="AK1479" s="83" t="s">
        <v>20232</v>
      </c>
      <c r="AL1479" s="83"/>
      <c r="AM1479" s="83"/>
      <c r="AN1479" s="85">
        <v>41205.688263888886</v>
      </c>
      <c r="AO1479" s="88" t="s">
        <v>21777</v>
      </c>
      <c r="AP1479" s="83" t="b">
        <v>1</v>
      </c>
      <c r="AQ1479" s="83" t="b">
        <v>0</v>
      </c>
      <c r="AR1479" s="83" t="b">
        <v>1</v>
      </c>
      <c r="AS1479" s="83"/>
      <c r="AT1479" s="83">
        <v>0</v>
      </c>
      <c r="AU1479" s="88" t="s">
        <v>22157</v>
      </c>
      <c r="AV1479" s="83" t="b">
        <v>0</v>
      </c>
      <c r="AW1479" s="83" t="s">
        <v>22320</v>
      </c>
      <c r="AX1479" s="88" t="s">
        <v>23797</v>
      </c>
      <c r="AY1479" s="83" t="s">
        <v>66</v>
      </c>
      <c r="AZ1479" s="2"/>
      <c r="BA1479" s="3"/>
      <c r="BB1479" s="3"/>
      <c r="BC1479" s="3"/>
      <c r="BD1479" s="3"/>
    </row>
    <row r="1480" spans="1:56" x14ac:dyDescent="0.3">
      <c r="A1480" s="69" t="s">
        <v>1541</v>
      </c>
      <c r="B1480" s="70"/>
      <c r="C1480" s="70"/>
      <c r="D1480" s="71"/>
      <c r="E1480" s="73"/>
      <c r="F1480" s="109" t="s">
        <v>4277</v>
      </c>
      <c r="G1480" s="70"/>
      <c r="H1480" s="74"/>
      <c r="I1480" s="75"/>
      <c r="J1480" s="75"/>
      <c r="K1480" s="74" t="s">
        <v>25749</v>
      </c>
      <c r="L1480" s="78"/>
      <c r="M1480" s="79"/>
      <c r="N1480" s="79"/>
      <c r="O1480" s="80"/>
      <c r="P1480" s="81"/>
      <c r="Q1480" s="81"/>
      <c r="R1480" s="93"/>
      <c r="S1480" s="93"/>
      <c r="T1480" s="93"/>
      <c r="U1480" s="93"/>
      <c r="V1480" s="52"/>
      <c r="W1480" s="52"/>
      <c r="X1480" s="52"/>
      <c r="Y1480" s="52"/>
      <c r="Z1480" s="51"/>
      <c r="AA1480" s="76"/>
      <c r="AB1480" s="76"/>
      <c r="AC1480" s="77"/>
      <c r="AD1480" s="83" t="s">
        <v>18027</v>
      </c>
      <c r="AE1480" s="83">
        <v>1918</v>
      </c>
      <c r="AF1480" s="83">
        <v>1422</v>
      </c>
      <c r="AG1480" s="83">
        <v>37721</v>
      </c>
      <c r="AH1480" s="83">
        <v>20594</v>
      </c>
      <c r="AI1480" s="83"/>
      <c r="AJ1480" s="83" t="s">
        <v>19541</v>
      </c>
      <c r="AK1480" s="83" t="s">
        <v>19899</v>
      </c>
      <c r="AL1480" s="83"/>
      <c r="AM1480" s="83"/>
      <c r="AN1480" s="85">
        <v>41097.783946759257</v>
      </c>
      <c r="AO1480" s="88" t="s">
        <v>21778</v>
      </c>
      <c r="AP1480" s="83" t="b">
        <v>1</v>
      </c>
      <c r="AQ1480" s="83" t="b">
        <v>0</v>
      </c>
      <c r="AR1480" s="83" t="b">
        <v>1</v>
      </c>
      <c r="AS1480" s="83"/>
      <c r="AT1480" s="83">
        <v>1</v>
      </c>
      <c r="AU1480" s="88" t="s">
        <v>22157</v>
      </c>
      <c r="AV1480" s="83" t="b">
        <v>0</v>
      </c>
      <c r="AW1480" s="83" t="s">
        <v>22320</v>
      </c>
      <c r="AX1480" s="88" t="s">
        <v>23798</v>
      </c>
      <c r="AY1480" s="83" t="s">
        <v>66</v>
      </c>
      <c r="AZ1480" s="2"/>
      <c r="BA1480" s="3"/>
      <c r="BB1480" s="3"/>
      <c r="BC1480" s="3"/>
      <c r="BD1480" s="3"/>
    </row>
    <row r="1481" spans="1:56" x14ac:dyDescent="0.3">
      <c r="A1481" s="69" t="s">
        <v>1542</v>
      </c>
      <c r="B1481" s="70"/>
      <c r="C1481" s="70"/>
      <c r="D1481" s="71"/>
      <c r="E1481" s="73"/>
      <c r="F1481" s="109" t="s">
        <v>3062</v>
      </c>
      <c r="G1481" s="70"/>
      <c r="H1481" s="74"/>
      <c r="I1481" s="75"/>
      <c r="J1481" s="75"/>
      <c r="K1481" s="74" t="s">
        <v>25750</v>
      </c>
      <c r="L1481" s="78"/>
      <c r="M1481" s="79"/>
      <c r="N1481" s="79"/>
      <c r="O1481" s="80"/>
      <c r="P1481" s="81"/>
      <c r="Q1481" s="81"/>
      <c r="R1481" s="93"/>
      <c r="S1481" s="93"/>
      <c r="T1481" s="93"/>
      <c r="U1481" s="93"/>
      <c r="V1481" s="52"/>
      <c r="W1481" s="52"/>
      <c r="X1481" s="52"/>
      <c r="Y1481" s="52"/>
      <c r="Z1481" s="51"/>
      <c r="AA1481" s="76"/>
      <c r="AB1481" s="76"/>
      <c r="AC1481" s="77"/>
      <c r="AD1481" s="83" t="s">
        <v>18028</v>
      </c>
      <c r="AE1481" s="83">
        <v>70</v>
      </c>
      <c r="AF1481" s="83">
        <v>16</v>
      </c>
      <c r="AG1481" s="83">
        <v>202</v>
      </c>
      <c r="AH1481" s="83">
        <v>63</v>
      </c>
      <c r="AI1481" s="83"/>
      <c r="AJ1481" s="83"/>
      <c r="AK1481" s="83"/>
      <c r="AL1481" s="83"/>
      <c r="AM1481" s="83"/>
      <c r="AN1481" s="85">
        <v>42879.688437500001</v>
      </c>
      <c r="AO1481" s="83"/>
      <c r="AP1481" s="83" t="b">
        <v>1</v>
      </c>
      <c r="AQ1481" s="83" t="b">
        <v>1</v>
      </c>
      <c r="AR1481" s="83" t="b">
        <v>0</v>
      </c>
      <c r="AS1481" s="83"/>
      <c r="AT1481" s="83">
        <v>0</v>
      </c>
      <c r="AU1481" s="83"/>
      <c r="AV1481" s="83" t="b">
        <v>0</v>
      </c>
      <c r="AW1481" s="83" t="s">
        <v>22320</v>
      </c>
      <c r="AX1481" s="88" t="s">
        <v>23799</v>
      </c>
      <c r="AY1481" s="83" t="s">
        <v>66</v>
      </c>
      <c r="AZ1481" s="2"/>
      <c r="BA1481" s="3"/>
      <c r="BB1481" s="3"/>
      <c r="BC1481" s="3"/>
      <c r="BD1481" s="3"/>
    </row>
    <row r="1482" spans="1:56" x14ac:dyDescent="0.3">
      <c r="A1482" s="69" t="s">
        <v>1543</v>
      </c>
      <c r="B1482" s="70"/>
      <c r="C1482" s="70"/>
      <c r="D1482" s="71"/>
      <c r="E1482" s="73"/>
      <c r="F1482" s="109" t="s">
        <v>4278</v>
      </c>
      <c r="G1482" s="70"/>
      <c r="H1482" s="74"/>
      <c r="I1482" s="75"/>
      <c r="J1482" s="75"/>
      <c r="K1482" s="74" t="s">
        <v>25751</v>
      </c>
      <c r="L1482" s="78"/>
      <c r="M1482" s="79"/>
      <c r="N1482" s="79"/>
      <c r="O1482" s="80"/>
      <c r="P1482" s="81"/>
      <c r="Q1482" s="81"/>
      <c r="R1482" s="93"/>
      <c r="S1482" s="93"/>
      <c r="T1482" s="93"/>
      <c r="U1482" s="93"/>
      <c r="V1482" s="52"/>
      <c r="W1482" s="52"/>
      <c r="X1482" s="52"/>
      <c r="Y1482" s="52"/>
      <c r="Z1482" s="51"/>
      <c r="AA1482" s="76"/>
      <c r="AB1482" s="76"/>
      <c r="AC1482" s="77"/>
      <c r="AD1482" s="83" t="s">
        <v>17468</v>
      </c>
      <c r="AE1482" s="83">
        <v>648</v>
      </c>
      <c r="AF1482" s="83">
        <v>2121</v>
      </c>
      <c r="AG1482" s="83">
        <v>273884</v>
      </c>
      <c r="AH1482" s="83">
        <v>360</v>
      </c>
      <c r="AI1482" s="83"/>
      <c r="AJ1482" s="83"/>
      <c r="AK1482" s="83" t="s">
        <v>19896</v>
      </c>
      <c r="AL1482" s="83"/>
      <c r="AM1482" s="83"/>
      <c r="AN1482" s="85">
        <v>41005.236122685186</v>
      </c>
      <c r="AO1482" s="88" t="s">
        <v>21779</v>
      </c>
      <c r="AP1482" s="83" t="b">
        <v>1</v>
      </c>
      <c r="AQ1482" s="83" t="b">
        <v>0</v>
      </c>
      <c r="AR1482" s="83" t="b">
        <v>1</v>
      </c>
      <c r="AS1482" s="83"/>
      <c r="AT1482" s="83">
        <v>5</v>
      </c>
      <c r="AU1482" s="88" t="s">
        <v>22157</v>
      </c>
      <c r="AV1482" s="83" t="b">
        <v>0</v>
      </c>
      <c r="AW1482" s="83" t="s">
        <v>22320</v>
      </c>
      <c r="AX1482" s="88" t="s">
        <v>23800</v>
      </c>
      <c r="AY1482" s="83" t="s">
        <v>66</v>
      </c>
      <c r="AZ1482" s="2"/>
      <c r="BA1482" s="3"/>
      <c r="BB1482" s="3"/>
      <c r="BC1482" s="3"/>
      <c r="BD1482" s="3"/>
    </row>
    <row r="1483" spans="1:56" x14ac:dyDescent="0.3">
      <c r="A1483" s="69" t="s">
        <v>1544</v>
      </c>
      <c r="B1483" s="70"/>
      <c r="C1483" s="70"/>
      <c r="D1483" s="71"/>
      <c r="E1483" s="73"/>
      <c r="F1483" s="109" t="s">
        <v>4279</v>
      </c>
      <c r="G1483" s="70"/>
      <c r="H1483" s="74"/>
      <c r="I1483" s="75"/>
      <c r="J1483" s="75"/>
      <c r="K1483" s="74" t="s">
        <v>25752</v>
      </c>
      <c r="L1483" s="78"/>
      <c r="M1483" s="79"/>
      <c r="N1483" s="79"/>
      <c r="O1483" s="80"/>
      <c r="P1483" s="81"/>
      <c r="Q1483" s="81"/>
      <c r="R1483" s="93"/>
      <c r="S1483" s="93"/>
      <c r="T1483" s="93"/>
      <c r="U1483" s="93"/>
      <c r="V1483" s="52"/>
      <c r="W1483" s="52"/>
      <c r="X1483" s="52"/>
      <c r="Y1483" s="52"/>
      <c r="Z1483" s="51"/>
      <c r="AA1483" s="76"/>
      <c r="AB1483" s="76"/>
      <c r="AC1483" s="77"/>
      <c r="AD1483" s="83" t="s">
        <v>18029</v>
      </c>
      <c r="AE1483" s="83">
        <v>129</v>
      </c>
      <c r="AF1483" s="83">
        <v>628</v>
      </c>
      <c r="AG1483" s="83">
        <v>6965</v>
      </c>
      <c r="AH1483" s="83">
        <v>13416</v>
      </c>
      <c r="AI1483" s="83"/>
      <c r="AJ1483" s="83" t="s">
        <v>19542</v>
      </c>
      <c r="AK1483" s="83"/>
      <c r="AL1483" s="83"/>
      <c r="AM1483" s="83"/>
      <c r="AN1483" s="85">
        <v>40993.82234953704</v>
      </c>
      <c r="AO1483" s="88" t="s">
        <v>21780</v>
      </c>
      <c r="AP1483" s="83" t="b">
        <v>0</v>
      </c>
      <c r="AQ1483" s="83" t="b">
        <v>0</v>
      </c>
      <c r="AR1483" s="83" t="b">
        <v>0</v>
      </c>
      <c r="AS1483" s="83"/>
      <c r="AT1483" s="83">
        <v>0</v>
      </c>
      <c r="AU1483" s="88" t="s">
        <v>22175</v>
      </c>
      <c r="AV1483" s="83" t="b">
        <v>0</v>
      </c>
      <c r="AW1483" s="83" t="s">
        <v>22320</v>
      </c>
      <c r="AX1483" s="88" t="s">
        <v>23801</v>
      </c>
      <c r="AY1483" s="83" t="s">
        <v>66</v>
      </c>
      <c r="AZ1483" s="2"/>
      <c r="BA1483" s="3"/>
      <c r="BB1483" s="3"/>
      <c r="BC1483" s="3"/>
      <c r="BD1483" s="3"/>
    </row>
    <row r="1484" spans="1:56" x14ac:dyDescent="0.3">
      <c r="A1484" s="69" t="s">
        <v>1545</v>
      </c>
      <c r="B1484" s="70"/>
      <c r="C1484" s="70"/>
      <c r="D1484" s="71"/>
      <c r="E1484" s="73"/>
      <c r="F1484" s="109" t="s">
        <v>4280</v>
      </c>
      <c r="G1484" s="70"/>
      <c r="H1484" s="74"/>
      <c r="I1484" s="75"/>
      <c r="J1484" s="75"/>
      <c r="K1484" s="74" t="s">
        <v>25753</v>
      </c>
      <c r="L1484" s="78"/>
      <c r="M1484" s="79"/>
      <c r="N1484" s="79"/>
      <c r="O1484" s="80"/>
      <c r="P1484" s="81"/>
      <c r="Q1484" s="81"/>
      <c r="R1484" s="93"/>
      <c r="S1484" s="93"/>
      <c r="T1484" s="93"/>
      <c r="U1484" s="93"/>
      <c r="V1484" s="52"/>
      <c r="W1484" s="52"/>
      <c r="X1484" s="52"/>
      <c r="Y1484" s="52"/>
      <c r="Z1484" s="51"/>
      <c r="AA1484" s="76"/>
      <c r="AB1484" s="76"/>
      <c r="AC1484" s="77"/>
      <c r="AD1484" s="83" t="s">
        <v>18030</v>
      </c>
      <c r="AE1484" s="83">
        <v>59</v>
      </c>
      <c r="AF1484" s="83">
        <v>325</v>
      </c>
      <c r="AG1484" s="83">
        <v>15996</v>
      </c>
      <c r="AH1484" s="83">
        <v>15248</v>
      </c>
      <c r="AI1484" s="83"/>
      <c r="AJ1484" s="83" t="s">
        <v>19543</v>
      </c>
      <c r="AK1484" s="83"/>
      <c r="AL1484" s="83"/>
      <c r="AM1484" s="83"/>
      <c r="AN1484" s="85">
        <v>43776.701412037037</v>
      </c>
      <c r="AO1484" s="88" t="s">
        <v>21781</v>
      </c>
      <c r="AP1484" s="83" t="b">
        <v>1</v>
      </c>
      <c r="AQ1484" s="83" t="b">
        <v>0</v>
      </c>
      <c r="AR1484" s="83" t="b">
        <v>0</v>
      </c>
      <c r="AS1484" s="83"/>
      <c r="AT1484" s="83">
        <v>0</v>
      </c>
      <c r="AU1484" s="83"/>
      <c r="AV1484" s="83" t="b">
        <v>0</v>
      </c>
      <c r="AW1484" s="83" t="s">
        <v>22320</v>
      </c>
      <c r="AX1484" s="88" t="s">
        <v>23802</v>
      </c>
      <c r="AY1484" s="83" t="s">
        <v>66</v>
      </c>
      <c r="AZ1484" s="2"/>
      <c r="BA1484" s="3"/>
      <c r="BB1484" s="3"/>
      <c r="BC1484" s="3"/>
      <c r="BD1484" s="3"/>
    </row>
    <row r="1485" spans="1:56" x14ac:dyDescent="0.3">
      <c r="A1485" s="69" t="s">
        <v>1546</v>
      </c>
      <c r="B1485" s="70"/>
      <c r="C1485" s="70"/>
      <c r="D1485" s="71"/>
      <c r="E1485" s="73"/>
      <c r="F1485" s="109" t="s">
        <v>4281</v>
      </c>
      <c r="G1485" s="70"/>
      <c r="H1485" s="74"/>
      <c r="I1485" s="75"/>
      <c r="J1485" s="75"/>
      <c r="K1485" s="74" t="s">
        <v>25754</v>
      </c>
      <c r="L1485" s="78"/>
      <c r="M1485" s="79"/>
      <c r="N1485" s="79"/>
      <c r="O1485" s="80"/>
      <c r="P1485" s="81"/>
      <c r="Q1485" s="81"/>
      <c r="R1485" s="93"/>
      <c r="S1485" s="93"/>
      <c r="T1485" s="93"/>
      <c r="U1485" s="93"/>
      <c r="V1485" s="52"/>
      <c r="W1485" s="52"/>
      <c r="X1485" s="52"/>
      <c r="Y1485" s="52"/>
      <c r="Z1485" s="51"/>
      <c r="AA1485" s="76"/>
      <c r="AB1485" s="76"/>
      <c r="AC1485" s="77"/>
      <c r="AD1485" s="83" t="s">
        <v>17640</v>
      </c>
      <c r="AE1485" s="83">
        <v>191</v>
      </c>
      <c r="AF1485" s="83">
        <v>121</v>
      </c>
      <c r="AG1485" s="83">
        <v>880</v>
      </c>
      <c r="AH1485" s="83">
        <v>53</v>
      </c>
      <c r="AI1485" s="83"/>
      <c r="AJ1485" s="83" t="s">
        <v>19544</v>
      </c>
      <c r="AK1485" s="83" t="s">
        <v>16577</v>
      </c>
      <c r="AL1485" s="83"/>
      <c r="AM1485" s="83"/>
      <c r="AN1485" s="85">
        <v>42093.48641203704</v>
      </c>
      <c r="AO1485" s="88" t="s">
        <v>21782</v>
      </c>
      <c r="AP1485" s="83" t="b">
        <v>1</v>
      </c>
      <c r="AQ1485" s="83" t="b">
        <v>0</v>
      </c>
      <c r="AR1485" s="83" t="b">
        <v>1</v>
      </c>
      <c r="AS1485" s="83"/>
      <c r="AT1485" s="83">
        <v>0</v>
      </c>
      <c r="AU1485" s="88" t="s">
        <v>22157</v>
      </c>
      <c r="AV1485" s="83" t="b">
        <v>0</v>
      </c>
      <c r="AW1485" s="83" t="s">
        <v>22320</v>
      </c>
      <c r="AX1485" s="88" t="s">
        <v>23803</v>
      </c>
      <c r="AY1485" s="83" t="s">
        <v>66</v>
      </c>
      <c r="AZ1485" s="2"/>
      <c r="BA1485" s="3"/>
      <c r="BB1485" s="3"/>
      <c r="BC1485" s="3"/>
      <c r="BD1485" s="3"/>
    </row>
    <row r="1486" spans="1:56" x14ac:dyDescent="0.3">
      <c r="A1486" s="69" t="s">
        <v>1547</v>
      </c>
      <c r="B1486" s="70"/>
      <c r="C1486" s="70"/>
      <c r="D1486" s="71"/>
      <c r="E1486" s="73"/>
      <c r="F1486" s="109" t="s">
        <v>22289</v>
      </c>
      <c r="G1486" s="70"/>
      <c r="H1486" s="74"/>
      <c r="I1486" s="75"/>
      <c r="J1486" s="75"/>
      <c r="K1486" s="74" t="s">
        <v>25755</v>
      </c>
      <c r="L1486" s="78"/>
      <c r="M1486" s="79"/>
      <c r="N1486" s="79"/>
      <c r="O1486" s="80"/>
      <c r="P1486" s="81"/>
      <c r="Q1486" s="81"/>
      <c r="R1486" s="93"/>
      <c r="S1486" s="93"/>
      <c r="T1486" s="93"/>
      <c r="U1486" s="93"/>
      <c r="V1486" s="52"/>
      <c r="W1486" s="52"/>
      <c r="X1486" s="52"/>
      <c r="Y1486" s="52"/>
      <c r="Z1486" s="51"/>
      <c r="AA1486" s="76"/>
      <c r="AB1486" s="76"/>
      <c r="AC1486" s="77"/>
      <c r="AD1486" s="83" t="s">
        <v>18031</v>
      </c>
      <c r="AE1486" s="83">
        <v>101</v>
      </c>
      <c r="AF1486" s="83">
        <v>20</v>
      </c>
      <c r="AG1486" s="83">
        <v>87</v>
      </c>
      <c r="AH1486" s="83">
        <v>843</v>
      </c>
      <c r="AI1486" s="83"/>
      <c r="AJ1486" s="83" t="s">
        <v>19545</v>
      </c>
      <c r="AK1486" s="83" t="s">
        <v>19894</v>
      </c>
      <c r="AL1486" s="83"/>
      <c r="AM1486" s="83"/>
      <c r="AN1486" s="85">
        <v>43294.44394675926</v>
      </c>
      <c r="AO1486" s="88" t="s">
        <v>21783</v>
      </c>
      <c r="AP1486" s="83" t="b">
        <v>0</v>
      </c>
      <c r="AQ1486" s="83" t="b">
        <v>0</v>
      </c>
      <c r="AR1486" s="83" t="b">
        <v>0</v>
      </c>
      <c r="AS1486" s="83"/>
      <c r="AT1486" s="83">
        <v>0</v>
      </c>
      <c r="AU1486" s="88" t="s">
        <v>22157</v>
      </c>
      <c r="AV1486" s="83" t="b">
        <v>0</v>
      </c>
      <c r="AW1486" s="83" t="s">
        <v>22320</v>
      </c>
      <c r="AX1486" s="88" t="s">
        <v>23804</v>
      </c>
      <c r="AY1486" s="83" t="s">
        <v>66</v>
      </c>
      <c r="AZ1486" s="2"/>
      <c r="BA1486" s="3"/>
      <c r="BB1486" s="3"/>
      <c r="BC1486" s="3"/>
      <c r="BD1486" s="3"/>
    </row>
    <row r="1487" spans="1:56" x14ac:dyDescent="0.3">
      <c r="A1487" s="69" t="s">
        <v>1548</v>
      </c>
      <c r="B1487" s="70"/>
      <c r="C1487" s="70"/>
      <c r="D1487" s="71"/>
      <c r="E1487" s="73"/>
      <c r="F1487" s="109" t="s">
        <v>4282</v>
      </c>
      <c r="G1487" s="70"/>
      <c r="H1487" s="74"/>
      <c r="I1487" s="75"/>
      <c r="J1487" s="75"/>
      <c r="K1487" s="74" t="s">
        <v>25756</v>
      </c>
      <c r="L1487" s="78"/>
      <c r="M1487" s="79"/>
      <c r="N1487" s="79"/>
      <c r="O1487" s="80"/>
      <c r="P1487" s="81"/>
      <c r="Q1487" s="81"/>
      <c r="R1487" s="93"/>
      <c r="S1487" s="93"/>
      <c r="T1487" s="93"/>
      <c r="U1487" s="93"/>
      <c r="V1487" s="52"/>
      <c r="W1487" s="52"/>
      <c r="X1487" s="52"/>
      <c r="Y1487" s="52"/>
      <c r="Z1487" s="51"/>
      <c r="AA1487" s="76"/>
      <c r="AB1487" s="76"/>
      <c r="AC1487" s="77"/>
      <c r="AD1487" s="83" t="s">
        <v>18032</v>
      </c>
      <c r="AE1487" s="83">
        <v>490</v>
      </c>
      <c r="AF1487" s="83">
        <v>339</v>
      </c>
      <c r="AG1487" s="83">
        <v>11841</v>
      </c>
      <c r="AH1487" s="83">
        <v>3872</v>
      </c>
      <c r="AI1487" s="83"/>
      <c r="AJ1487" s="83"/>
      <c r="AK1487" s="83" t="s">
        <v>20233</v>
      </c>
      <c r="AL1487" s="83"/>
      <c r="AM1487" s="83"/>
      <c r="AN1487" s="85">
        <v>40769.939745370371</v>
      </c>
      <c r="AO1487" s="88" t="s">
        <v>21784</v>
      </c>
      <c r="AP1487" s="83" t="b">
        <v>1</v>
      </c>
      <c r="AQ1487" s="83" t="b">
        <v>0</v>
      </c>
      <c r="AR1487" s="83" t="b">
        <v>1</v>
      </c>
      <c r="AS1487" s="83"/>
      <c r="AT1487" s="83">
        <v>2</v>
      </c>
      <c r="AU1487" s="88" t="s">
        <v>22157</v>
      </c>
      <c r="AV1487" s="83" t="b">
        <v>0</v>
      </c>
      <c r="AW1487" s="83" t="s">
        <v>22320</v>
      </c>
      <c r="AX1487" s="88" t="s">
        <v>23805</v>
      </c>
      <c r="AY1487" s="83" t="s">
        <v>66</v>
      </c>
      <c r="AZ1487" s="2"/>
      <c r="BA1487" s="3"/>
      <c r="BB1487" s="3"/>
      <c r="BC1487" s="3"/>
      <c r="BD1487" s="3"/>
    </row>
    <row r="1488" spans="1:56" x14ac:dyDescent="0.3">
      <c r="A1488" s="69" t="s">
        <v>1549</v>
      </c>
      <c r="B1488" s="70"/>
      <c r="C1488" s="70"/>
      <c r="D1488" s="71"/>
      <c r="E1488" s="73"/>
      <c r="F1488" s="109" t="s">
        <v>4283</v>
      </c>
      <c r="G1488" s="70"/>
      <c r="H1488" s="74"/>
      <c r="I1488" s="75"/>
      <c r="J1488" s="75"/>
      <c r="K1488" s="74" t="s">
        <v>25757</v>
      </c>
      <c r="L1488" s="78"/>
      <c r="M1488" s="79"/>
      <c r="N1488" s="79"/>
      <c r="O1488" s="80"/>
      <c r="P1488" s="81"/>
      <c r="Q1488" s="81"/>
      <c r="R1488" s="93"/>
      <c r="S1488" s="93"/>
      <c r="T1488" s="93"/>
      <c r="U1488" s="93"/>
      <c r="V1488" s="52"/>
      <c r="W1488" s="52"/>
      <c r="X1488" s="52"/>
      <c r="Y1488" s="52"/>
      <c r="Z1488" s="51"/>
      <c r="AA1488" s="76"/>
      <c r="AB1488" s="76"/>
      <c r="AC1488" s="77"/>
      <c r="AD1488" s="83" t="s">
        <v>18033</v>
      </c>
      <c r="AE1488" s="83">
        <v>337</v>
      </c>
      <c r="AF1488" s="83">
        <v>1329</v>
      </c>
      <c r="AG1488" s="83">
        <v>20125</v>
      </c>
      <c r="AH1488" s="83">
        <v>1623</v>
      </c>
      <c r="AI1488" s="83"/>
      <c r="AJ1488" s="83" t="s">
        <v>19546</v>
      </c>
      <c r="AK1488" s="83" t="s">
        <v>16560</v>
      </c>
      <c r="AL1488" s="83"/>
      <c r="AM1488" s="83"/>
      <c r="AN1488" s="85">
        <v>41135.843900462962</v>
      </c>
      <c r="AO1488" s="88" t="s">
        <v>21785</v>
      </c>
      <c r="AP1488" s="83" t="b">
        <v>0</v>
      </c>
      <c r="AQ1488" s="83" t="b">
        <v>0</v>
      </c>
      <c r="AR1488" s="83" t="b">
        <v>1</v>
      </c>
      <c r="AS1488" s="83"/>
      <c r="AT1488" s="83">
        <v>6</v>
      </c>
      <c r="AU1488" s="88" t="s">
        <v>22157</v>
      </c>
      <c r="AV1488" s="83" t="b">
        <v>0</v>
      </c>
      <c r="AW1488" s="83" t="s">
        <v>22320</v>
      </c>
      <c r="AX1488" s="88" t="s">
        <v>23806</v>
      </c>
      <c r="AY1488" s="83" t="s">
        <v>66</v>
      </c>
      <c r="AZ1488" s="2"/>
      <c r="BA1488" s="3"/>
      <c r="BB1488" s="3"/>
      <c r="BC1488" s="3"/>
      <c r="BD1488" s="3"/>
    </row>
    <row r="1489" spans="1:56" x14ac:dyDescent="0.3">
      <c r="A1489" s="69" t="s">
        <v>1550</v>
      </c>
      <c r="B1489" s="70"/>
      <c r="C1489" s="70"/>
      <c r="D1489" s="71"/>
      <c r="E1489" s="73"/>
      <c r="F1489" s="109" t="s">
        <v>4284</v>
      </c>
      <c r="G1489" s="70"/>
      <c r="H1489" s="74"/>
      <c r="I1489" s="75"/>
      <c r="J1489" s="75"/>
      <c r="K1489" s="74" t="s">
        <v>25758</v>
      </c>
      <c r="L1489" s="78"/>
      <c r="M1489" s="79"/>
      <c r="N1489" s="79"/>
      <c r="O1489" s="80"/>
      <c r="P1489" s="81"/>
      <c r="Q1489" s="81"/>
      <c r="R1489" s="93"/>
      <c r="S1489" s="93"/>
      <c r="T1489" s="93"/>
      <c r="U1489" s="93"/>
      <c r="V1489" s="52"/>
      <c r="W1489" s="52"/>
      <c r="X1489" s="52"/>
      <c r="Y1489" s="52"/>
      <c r="Z1489" s="51"/>
      <c r="AA1489" s="76"/>
      <c r="AB1489" s="76"/>
      <c r="AC1489" s="77"/>
      <c r="AD1489" s="83" t="s">
        <v>18034</v>
      </c>
      <c r="AE1489" s="83">
        <v>314</v>
      </c>
      <c r="AF1489" s="83">
        <v>415</v>
      </c>
      <c r="AG1489" s="83">
        <v>11059</v>
      </c>
      <c r="AH1489" s="83">
        <v>382</v>
      </c>
      <c r="AI1489" s="83"/>
      <c r="AJ1489" s="83" t="s">
        <v>19547</v>
      </c>
      <c r="AK1489" s="83" t="s">
        <v>20234</v>
      </c>
      <c r="AL1489" s="83"/>
      <c r="AM1489" s="83"/>
      <c r="AN1489" s="85">
        <v>40614.876342592594</v>
      </c>
      <c r="AO1489" s="83"/>
      <c r="AP1489" s="83" t="b">
        <v>1</v>
      </c>
      <c r="AQ1489" s="83" t="b">
        <v>0</v>
      </c>
      <c r="AR1489" s="83" t="b">
        <v>0</v>
      </c>
      <c r="AS1489" s="83"/>
      <c r="AT1489" s="83">
        <v>0</v>
      </c>
      <c r="AU1489" s="88" t="s">
        <v>22157</v>
      </c>
      <c r="AV1489" s="83" t="b">
        <v>0</v>
      </c>
      <c r="AW1489" s="83" t="s">
        <v>22320</v>
      </c>
      <c r="AX1489" s="88" t="s">
        <v>23807</v>
      </c>
      <c r="AY1489" s="83" t="s">
        <v>66</v>
      </c>
      <c r="AZ1489" s="2"/>
      <c r="BA1489" s="3"/>
      <c r="BB1489" s="3"/>
      <c r="BC1489" s="3"/>
      <c r="BD1489" s="3"/>
    </row>
    <row r="1490" spans="1:56" x14ac:dyDescent="0.3">
      <c r="A1490" s="69" t="s">
        <v>1551</v>
      </c>
      <c r="B1490" s="70"/>
      <c r="C1490" s="70"/>
      <c r="D1490" s="71"/>
      <c r="E1490" s="73"/>
      <c r="F1490" s="109" t="s">
        <v>4285</v>
      </c>
      <c r="G1490" s="70"/>
      <c r="H1490" s="74"/>
      <c r="I1490" s="75"/>
      <c r="J1490" s="75"/>
      <c r="K1490" s="74" t="s">
        <v>25759</v>
      </c>
      <c r="L1490" s="78"/>
      <c r="M1490" s="79"/>
      <c r="N1490" s="79"/>
      <c r="O1490" s="80"/>
      <c r="P1490" s="81"/>
      <c r="Q1490" s="81"/>
      <c r="R1490" s="93"/>
      <c r="S1490" s="93"/>
      <c r="T1490" s="93"/>
      <c r="U1490" s="93"/>
      <c r="V1490" s="52"/>
      <c r="W1490" s="52"/>
      <c r="X1490" s="52"/>
      <c r="Y1490" s="52"/>
      <c r="Z1490" s="51"/>
      <c r="AA1490" s="76"/>
      <c r="AB1490" s="76"/>
      <c r="AC1490" s="77"/>
      <c r="AD1490" s="83" t="s">
        <v>18035</v>
      </c>
      <c r="AE1490" s="83">
        <v>97</v>
      </c>
      <c r="AF1490" s="83">
        <v>62</v>
      </c>
      <c r="AG1490" s="83">
        <v>3479</v>
      </c>
      <c r="AH1490" s="83">
        <v>7175</v>
      </c>
      <c r="AI1490" s="83"/>
      <c r="AJ1490" s="83" t="s">
        <v>19548</v>
      </c>
      <c r="AK1490" s="83" t="s">
        <v>16561</v>
      </c>
      <c r="AL1490" s="83"/>
      <c r="AM1490" s="83"/>
      <c r="AN1490" s="85">
        <v>43264.587152777778</v>
      </c>
      <c r="AO1490" s="88" t="s">
        <v>21786</v>
      </c>
      <c r="AP1490" s="83" t="b">
        <v>0</v>
      </c>
      <c r="AQ1490" s="83" t="b">
        <v>0</v>
      </c>
      <c r="AR1490" s="83" t="b">
        <v>0</v>
      </c>
      <c r="AS1490" s="83"/>
      <c r="AT1490" s="83">
        <v>0</v>
      </c>
      <c r="AU1490" s="88" t="s">
        <v>22157</v>
      </c>
      <c r="AV1490" s="83" t="b">
        <v>0</v>
      </c>
      <c r="AW1490" s="83" t="s">
        <v>22320</v>
      </c>
      <c r="AX1490" s="88" t="s">
        <v>23808</v>
      </c>
      <c r="AY1490" s="83" t="s">
        <v>66</v>
      </c>
      <c r="AZ1490" s="2"/>
      <c r="BA1490" s="3"/>
      <c r="BB1490" s="3"/>
      <c r="BC1490" s="3"/>
      <c r="BD1490" s="3"/>
    </row>
    <row r="1491" spans="1:56" x14ac:dyDescent="0.3">
      <c r="A1491" s="69" t="s">
        <v>1552</v>
      </c>
      <c r="B1491" s="70"/>
      <c r="C1491" s="70"/>
      <c r="D1491" s="71"/>
      <c r="E1491" s="73"/>
      <c r="F1491" s="109" t="s">
        <v>4286</v>
      </c>
      <c r="G1491" s="70"/>
      <c r="H1491" s="74"/>
      <c r="I1491" s="75"/>
      <c r="J1491" s="75"/>
      <c r="K1491" s="74" t="s">
        <v>25760</v>
      </c>
      <c r="L1491" s="78"/>
      <c r="M1491" s="79"/>
      <c r="N1491" s="79"/>
      <c r="O1491" s="80"/>
      <c r="P1491" s="81"/>
      <c r="Q1491" s="81"/>
      <c r="R1491" s="93"/>
      <c r="S1491" s="93"/>
      <c r="T1491" s="93"/>
      <c r="U1491" s="93"/>
      <c r="V1491" s="52"/>
      <c r="W1491" s="52"/>
      <c r="X1491" s="52"/>
      <c r="Y1491" s="52"/>
      <c r="Z1491" s="51"/>
      <c r="AA1491" s="76"/>
      <c r="AB1491" s="76"/>
      <c r="AC1491" s="77"/>
      <c r="AD1491" s="83" t="s">
        <v>18036</v>
      </c>
      <c r="AE1491" s="83">
        <v>796</v>
      </c>
      <c r="AF1491" s="83">
        <v>398</v>
      </c>
      <c r="AG1491" s="83">
        <v>5586</v>
      </c>
      <c r="AH1491" s="83">
        <v>3054</v>
      </c>
      <c r="AI1491" s="83"/>
      <c r="AJ1491" s="83"/>
      <c r="AK1491" s="83" t="s">
        <v>20235</v>
      </c>
      <c r="AL1491" s="83"/>
      <c r="AM1491" s="83"/>
      <c r="AN1491" s="85">
        <v>42939.714837962965</v>
      </c>
      <c r="AO1491" s="88" t="s">
        <v>21787</v>
      </c>
      <c r="AP1491" s="83" t="b">
        <v>1</v>
      </c>
      <c r="AQ1491" s="83" t="b">
        <v>0</v>
      </c>
      <c r="AR1491" s="83" t="b">
        <v>0</v>
      </c>
      <c r="AS1491" s="83"/>
      <c r="AT1491" s="83">
        <v>1</v>
      </c>
      <c r="AU1491" s="83"/>
      <c r="AV1491" s="83" t="b">
        <v>0</v>
      </c>
      <c r="AW1491" s="83" t="s">
        <v>22320</v>
      </c>
      <c r="AX1491" s="88" t="s">
        <v>23809</v>
      </c>
      <c r="AY1491" s="83" t="s">
        <v>66</v>
      </c>
      <c r="AZ1491" s="2"/>
      <c r="BA1491" s="3"/>
      <c r="BB1491" s="3"/>
      <c r="BC1491" s="3"/>
      <c r="BD1491" s="3"/>
    </row>
    <row r="1492" spans="1:56" x14ac:dyDescent="0.3">
      <c r="A1492" s="69" t="s">
        <v>1553</v>
      </c>
      <c r="B1492" s="70"/>
      <c r="C1492" s="70"/>
      <c r="D1492" s="71"/>
      <c r="E1492" s="73"/>
      <c r="F1492" s="109" t="s">
        <v>4287</v>
      </c>
      <c r="G1492" s="70"/>
      <c r="H1492" s="74"/>
      <c r="I1492" s="75"/>
      <c r="J1492" s="75"/>
      <c r="K1492" s="74" t="s">
        <v>25761</v>
      </c>
      <c r="L1492" s="78"/>
      <c r="M1492" s="79"/>
      <c r="N1492" s="79"/>
      <c r="O1492" s="80"/>
      <c r="P1492" s="81"/>
      <c r="Q1492" s="81"/>
      <c r="R1492" s="93"/>
      <c r="S1492" s="93"/>
      <c r="T1492" s="93"/>
      <c r="U1492" s="93"/>
      <c r="V1492" s="52"/>
      <c r="W1492" s="52"/>
      <c r="X1492" s="52"/>
      <c r="Y1492" s="52"/>
      <c r="Z1492" s="51"/>
      <c r="AA1492" s="76"/>
      <c r="AB1492" s="76"/>
      <c r="AC1492" s="77"/>
      <c r="AD1492" s="83" t="s">
        <v>18037</v>
      </c>
      <c r="AE1492" s="83">
        <v>579</v>
      </c>
      <c r="AF1492" s="83">
        <v>299</v>
      </c>
      <c r="AG1492" s="83">
        <v>11878</v>
      </c>
      <c r="AH1492" s="83">
        <v>2816</v>
      </c>
      <c r="AI1492" s="83"/>
      <c r="AJ1492" s="83"/>
      <c r="AK1492" s="83"/>
      <c r="AL1492" s="83"/>
      <c r="AM1492" s="83"/>
      <c r="AN1492" s="85">
        <v>41394.725277777776</v>
      </c>
      <c r="AO1492" s="83"/>
      <c r="AP1492" s="83" t="b">
        <v>1</v>
      </c>
      <c r="AQ1492" s="83" t="b">
        <v>0</v>
      </c>
      <c r="AR1492" s="83" t="b">
        <v>1</v>
      </c>
      <c r="AS1492" s="83"/>
      <c r="AT1492" s="83">
        <v>0</v>
      </c>
      <c r="AU1492" s="88" t="s">
        <v>22157</v>
      </c>
      <c r="AV1492" s="83" t="b">
        <v>0</v>
      </c>
      <c r="AW1492" s="83" t="s">
        <v>22320</v>
      </c>
      <c r="AX1492" s="88" t="s">
        <v>23810</v>
      </c>
      <c r="AY1492" s="83" t="s">
        <v>66</v>
      </c>
      <c r="AZ1492" s="2"/>
      <c r="BA1492" s="3"/>
      <c r="BB1492" s="3"/>
      <c r="BC1492" s="3"/>
      <c r="BD1492" s="3"/>
    </row>
    <row r="1493" spans="1:56" x14ac:dyDescent="0.3">
      <c r="A1493" s="69" t="s">
        <v>1554</v>
      </c>
      <c r="B1493" s="70"/>
      <c r="C1493" s="70"/>
      <c r="D1493" s="71"/>
      <c r="E1493" s="73"/>
      <c r="F1493" s="109" t="s">
        <v>22290</v>
      </c>
      <c r="G1493" s="70"/>
      <c r="H1493" s="74"/>
      <c r="I1493" s="75"/>
      <c r="J1493" s="75"/>
      <c r="K1493" s="74" t="s">
        <v>25762</v>
      </c>
      <c r="L1493" s="78"/>
      <c r="M1493" s="79"/>
      <c r="N1493" s="79"/>
      <c r="O1493" s="80"/>
      <c r="P1493" s="81"/>
      <c r="Q1493" s="81"/>
      <c r="R1493" s="93"/>
      <c r="S1493" s="93"/>
      <c r="T1493" s="93"/>
      <c r="U1493" s="93"/>
      <c r="V1493" s="52"/>
      <c r="W1493" s="52"/>
      <c r="X1493" s="52"/>
      <c r="Y1493" s="52"/>
      <c r="Z1493" s="51"/>
      <c r="AA1493" s="76"/>
      <c r="AB1493" s="76"/>
      <c r="AC1493" s="77"/>
      <c r="AD1493" s="83" t="s">
        <v>18038</v>
      </c>
      <c r="AE1493" s="83">
        <v>123</v>
      </c>
      <c r="AF1493" s="83">
        <v>63</v>
      </c>
      <c r="AG1493" s="83">
        <v>4751</v>
      </c>
      <c r="AH1493" s="83">
        <v>1060</v>
      </c>
      <c r="AI1493" s="83"/>
      <c r="AJ1493" s="83"/>
      <c r="AK1493" s="83">
        <v>13.6</v>
      </c>
      <c r="AL1493" s="83"/>
      <c r="AM1493" s="83"/>
      <c r="AN1493" s="85">
        <v>43836.158101851855</v>
      </c>
      <c r="AO1493" s="88" t="s">
        <v>21788</v>
      </c>
      <c r="AP1493" s="83" t="b">
        <v>1</v>
      </c>
      <c r="AQ1493" s="83" t="b">
        <v>0</v>
      </c>
      <c r="AR1493" s="83" t="b">
        <v>0</v>
      </c>
      <c r="AS1493" s="83"/>
      <c r="AT1493" s="83">
        <v>0</v>
      </c>
      <c r="AU1493" s="83"/>
      <c r="AV1493" s="83" t="b">
        <v>0</v>
      </c>
      <c r="AW1493" s="83" t="s">
        <v>22320</v>
      </c>
      <c r="AX1493" s="88" t="s">
        <v>23811</v>
      </c>
      <c r="AY1493" s="83" t="s">
        <v>66</v>
      </c>
      <c r="AZ1493" s="2"/>
      <c r="BA1493" s="3"/>
      <c r="BB1493" s="3"/>
      <c r="BC1493" s="3"/>
      <c r="BD1493" s="3"/>
    </row>
    <row r="1494" spans="1:56" x14ac:dyDescent="0.3">
      <c r="A1494" s="69" t="s">
        <v>1555</v>
      </c>
      <c r="B1494" s="70"/>
      <c r="C1494" s="70"/>
      <c r="D1494" s="71"/>
      <c r="E1494" s="73"/>
      <c r="F1494" s="109" t="s">
        <v>22291</v>
      </c>
      <c r="G1494" s="70"/>
      <c r="H1494" s="74"/>
      <c r="I1494" s="75"/>
      <c r="J1494" s="75"/>
      <c r="K1494" s="74" t="s">
        <v>25763</v>
      </c>
      <c r="L1494" s="78"/>
      <c r="M1494" s="79"/>
      <c r="N1494" s="79"/>
      <c r="O1494" s="80"/>
      <c r="P1494" s="81"/>
      <c r="Q1494" s="81"/>
      <c r="R1494" s="93"/>
      <c r="S1494" s="93"/>
      <c r="T1494" s="93"/>
      <c r="U1494" s="93"/>
      <c r="V1494" s="52"/>
      <c r="W1494" s="52"/>
      <c r="X1494" s="52"/>
      <c r="Y1494" s="52"/>
      <c r="Z1494" s="51"/>
      <c r="AA1494" s="76"/>
      <c r="AB1494" s="76"/>
      <c r="AC1494" s="77"/>
      <c r="AD1494" s="83" t="s">
        <v>18039</v>
      </c>
      <c r="AE1494" s="83">
        <v>95</v>
      </c>
      <c r="AF1494" s="83">
        <v>11</v>
      </c>
      <c r="AG1494" s="83">
        <v>25</v>
      </c>
      <c r="AH1494" s="83">
        <v>70</v>
      </c>
      <c r="AI1494" s="83"/>
      <c r="AJ1494" s="83"/>
      <c r="AK1494" s="83"/>
      <c r="AL1494" s="83"/>
      <c r="AM1494" s="83"/>
      <c r="AN1494" s="85">
        <v>43857.991967592592</v>
      </c>
      <c r="AO1494" s="83"/>
      <c r="AP1494" s="83" t="b">
        <v>1</v>
      </c>
      <c r="AQ1494" s="83" t="b">
        <v>0</v>
      </c>
      <c r="AR1494" s="83" t="b">
        <v>0</v>
      </c>
      <c r="AS1494" s="83"/>
      <c r="AT1494" s="83">
        <v>0</v>
      </c>
      <c r="AU1494" s="83"/>
      <c r="AV1494" s="83" t="b">
        <v>0</v>
      </c>
      <c r="AW1494" s="83" t="s">
        <v>22320</v>
      </c>
      <c r="AX1494" s="88" t="s">
        <v>23812</v>
      </c>
      <c r="AY1494" s="83" t="s">
        <v>66</v>
      </c>
      <c r="AZ1494" s="2"/>
      <c r="BA1494" s="3"/>
      <c r="BB1494" s="3"/>
      <c r="BC1494" s="3"/>
      <c r="BD1494" s="3"/>
    </row>
    <row r="1495" spans="1:56" x14ac:dyDescent="0.3">
      <c r="A1495" s="69" t="s">
        <v>1556</v>
      </c>
      <c r="B1495" s="70"/>
      <c r="C1495" s="70"/>
      <c r="D1495" s="71"/>
      <c r="E1495" s="73"/>
      <c r="F1495" s="109" t="s">
        <v>4288</v>
      </c>
      <c r="G1495" s="70"/>
      <c r="H1495" s="74"/>
      <c r="I1495" s="75"/>
      <c r="J1495" s="75"/>
      <c r="K1495" s="74" t="s">
        <v>25764</v>
      </c>
      <c r="L1495" s="78"/>
      <c r="M1495" s="79"/>
      <c r="N1495" s="79"/>
      <c r="O1495" s="80"/>
      <c r="P1495" s="81"/>
      <c r="Q1495" s="81"/>
      <c r="R1495" s="93"/>
      <c r="S1495" s="93"/>
      <c r="T1495" s="93"/>
      <c r="U1495" s="93"/>
      <c r="V1495" s="52"/>
      <c r="W1495" s="52"/>
      <c r="X1495" s="52"/>
      <c r="Y1495" s="52"/>
      <c r="Z1495" s="51"/>
      <c r="AA1495" s="76"/>
      <c r="AB1495" s="76"/>
      <c r="AC1495" s="77"/>
      <c r="AD1495" s="83" t="s">
        <v>18040</v>
      </c>
      <c r="AE1495" s="83">
        <v>1112</v>
      </c>
      <c r="AF1495" s="83">
        <v>309</v>
      </c>
      <c r="AG1495" s="83">
        <v>51435</v>
      </c>
      <c r="AH1495" s="83">
        <v>572</v>
      </c>
      <c r="AI1495" s="83"/>
      <c r="AJ1495" s="83"/>
      <c r="AK1495" s="83"/>
      <c r="AL1495" s="83"/>
      <c r="AM1495" s="83"/>
      <c r="AN1495" s="85">
        <v>40886.751655092594</v>
      </c>
      <c r="AO1495" s="88" t="s">
        <v>21789</v>
      </c>
      <c r="AP1495" s="83" t="b">
        <v>1</v>
      </c>
      <c r="AQ1495" s="83" t="b">
        <v>0</v>
      </c>
      <c r="AR1495" s="83" t="b">
        <v>0</v>
      </c>
      <c r="AS1495" s="83"/>
      <c r="AT1495" s="83">
        <v>2</v>
      </c>
      <c r="AU1495" s="88" t="s">
        <v>22157</v>
      </c>
      <c r="AV1495" s="83" t="b">
        <v>0</v>
      </c>
      <c r="AW1495" s="83" t="s">
        <v>22320</v>
      </c>
      <c r="AX1495" s="88" t="s">
        <v>23813</v>
      </c>
      <c r="AY1495" s="83" t="s">
        <v>66</v>
      </c>
      <c r="AZ1495" s="2"/>
      <c r="BA1495" s="3"/>
      <c r="BB1495" s="3"/>
      <c r="BC1495" s="3"/>
      <c r="BD1495" s="3"/>
    </row>
    <row r="1496" spans="1:56" x14ac:dyDescent="0.3">
      <c r="A1496" s="69" t="s">
        <v>1557</v>
      </c>
      <c r="B1496" s="70"/>
      <c r="C1496" s="70"/>
      <c r="D1496" s="71"/>
      <c r="E1496" s="73"/>
      <c r="F1496" s="109" t="s">
        <v>4289</v>
      </c>
      <c r="G1496" s="70"/>
      <c r="H1496" s="74"/>
      <c r="I1496" s="75"/>
      <c r="J1496" s="75"/>
      <c r="K1496" s="74" t="s">
        <v>25765</v>
      </c>
      <c r="L1496" s="78"/>
      <c r="M1496" s="79"/>
      <c r="N1496" s="79"/>
      <c r="O1496" s="80"/>
      <c r="P1496" s="81"/>
      <c r="Q1496" s="81"/>
      <c r="R1496" s="93"/>
      <c r="S1496" s="93"/>
      <c r="T1496" s="93"/>
      <c r="U1496" s="93"/>
      <c r="V1496" s="52"/>
      <c r="W1496" s="52"/>
      <c r="X1496" s="52"/>
      <c r="Y1496" s="52"/>
      <c r="Z1496" s="51"/>
      <c r="AA1496" s="76"/>
      <c r="AB1496" s="76"/>
      <c r="AC1496" s="77"/>
      <c r="AD1496" s="83" t="s">
        <v>18041</v>
      </c>
      <c r="AE1496" s="83">
        <v>103</v>
      </c>
      <c r="AF1496" s="83">
        <v>12</v>
      </c>
      <c r="AG1496" s="83">
        <v>299</v>
      </c>
      <c r="AH1496" s="83">
        <v>487</v>
      </c>
      <c r="AI1496" s="83"/>
      <c r="AJ1496" s="83"/>
      <c r="AK1496" s="83"/>
      <c r="AL1496" s="83"/>
      <c r="AM1496" s="83"/>
      <c r="AN1496" s="85">
        <v>43810.73269675926</v>
      </c>
      <c r="AO1496" s="88" t="s">
        <v>21790</v>
      </c>
      <c r="AP1496" s="83" t="b">
        <v>1</v>
      </c>
      <c r="AQ1496" s="83" t="b">
        <v>0</v>
      </c>
      <c r="AR1496" s="83" t="b">
        <v>0</v>
      </c>
      <c r="AS1496" s="83"/>
      <c r="AT1496" s="83">
        <v>0</v>
      </c>
      <c r="AU1496" s="83"/>
      <c r="AV1496" s="83" t="b">
        <v>0</v>
      </c>
      <c r="AW1496" s="83" t="s">
        <v>22320</v>
      </c>
      <c r="AX1496" s="88" t="s">
        <v>23814</v>
      </c>
      <c r="AY1496" s="83" t="s">
        <v>66</v>
      </c>
      <c r="AZ1496" s="2"/>
      <c r="BA1496" s="3"/>
      <c r="BB1496" s="3"/>
      <c r="BC1496" s="3"/>
      <c r="BD1496" s="3"/>
    </row>
    <row r="1497" spans="1:56" x14ac:dyDescent="0.3">
      <c r="A1497" s="69" t="s">
        <v>1558</v>
      </c>
      <c r="B1497" s="70"/>
      <c r="C1497" s="70"/>
      <c r="D1497" s="71"/>
      <c r="E1497" s="73"/>
      <c r="F1497" s="109" t="s">
        <v>4290</v>
      </c>
      <c r="G1497" s="70"/>
      <c r="H1497" s="74"/>
      <c r="I1497" s="75"/>
      <c r="J1497" s="75"/>
      <c r="K1497" s="74" t="s">
        <v>25766</v>
      </c>
      <c r="L1497" s="78"/>
      <c r="M1497" s="79"/>
      <c r="N1497" s="79"/>
      <c r="O1497" s="80"/>
      <c r="P1497" s="81"/>
      <c r="Q1497" s="81"/>
      <c r="R1497" s="93"/>
      <c r="S1497" s="93"/>
      <c r="T1497" s="93"/>
      <c r="U1497" s="93"/>
      <c r="V1497" s="52"/>
      <c r="W1497" s="52"/>
      <c r="X1497" s="52"/>
      <c r="Y1497" s="52"/>
      <c r="Z1497" s="51"/>
      <c r="AA1497" s="76"/>
      <c r="AB1497" s="76"/>
      <c r="AC1497" s="77"/>
      <c r="AD1497" s="83" t="s">
        <v>18042</v>
      </c>
      <c r="AE1497" s="83">
        <v>1361</v>
      </c>
      <c r="AF1497" s="83">
        <v>5510</v>
      </c>
      <c r="AG1497" s="83">
        <v>13042</v>
      </c>
      <c r="AH1497" s="83">
        <v>2003</v>
      </c>
      <c r="AI1497" s="83"/>
      <c r="AJ1497" s="83" t="s">
        <v>19549</v>
      </c>
      <c r="AK1497" s="83" t="s">
        <v>20236</v>
      </c>
      <c r="AL1497" s="83"/>
      <c r="AM1497" s="83"/>
      <c r="AN1497" s="85">
        <v>41246.74895833333</v>
      </c>
      <c r="AO1497" s="88" t="s">
        <v>21791</v>
      </c>
      <c r="AP1497" s="83" t="b">
        <v>0</v>
      </c>
      <c r="AQ1497" s="83" t="b">
        <v>0</v>
      </c>
      <c r="AR1497" s="83" t="b">
        <v>0</v>
      </c>
      <c r="AS1497" s="83"/>
      <c r="AT1497" s="83">
        <v>22</v>
      </c>
      <c r="AU1497" s="88" t="s">
        <v>22166</v>
      </c>
      <c r="AV1497" s="83" t="b">
        <v>0</v>
      </c>
      <c r="AW1497" s="83" t="s">
        <v>22320</v>
      </c>
      <c r="AX1497" s="88" t="s">
        <v>23815</v>
      </c>
      <c r="AY1497" s="83" t="s">
        <v>66</v>
      </c>
      <c r="AZ1497" s="2"/>
      <c r="BA1497" s="3"/>
      <c r="BB1497" s="3"/>
      <c r="BC1497" s="3"/>
      <c r="BD1497" s="3"/>
    </row>
    <row r="1498" spans="1:56" x14ac:dyDescent="0.3">
      <c r="A1498" s="69" t="s">
        <v>1560</v>
      </c>
      <c r="B1498" s="70"/>
      <c r="C1498" s="70"/>
      <c r="D1498" s="71"/>
      <c r="E1498" s="73"/>
      <c r="F1498" s="109" t="s">
        <v>4292</v>
      </c>
      <c r="G1498" s="70"/>
      <c r="H1498" s="74"/>
      <c r="I1498" s="75"/>
      <c r="J1498" s="75"/>
      <c r="K1498" s="74" t="s">
        <v>25767</v>
      </c>
      <c r="L1498" s="78"/>
      <c r="M1498" s="79"/>
      <c r="N1498" s="79"/>
      <c r="O1498" s="80"/>
      <c r="P1498" s="81"/>
      <c r="Q1498" s="81"/>
      <c r="R1498" s="93"/>
      <c r="S1498" s="93"/>
      <c r="T1498" s="93"/>
      <c r="U1498" s="93"/>
      <c r="V1498" s="52"/>
      <c r="W1498" s="52"/>
      <c r="X1498" s="52"/>
      <c r="Y1498" s="52"/>
      <c r="Z1498" s="51"/>
      <c r="AA1498" s="76"/>
      <c r="AB1498" s="76"/>
      <c r="AC1498" s="77"/>
      <c r="AD1498" s="83" t="s">
        <v>18043</v>
      </c>
      <c r="AE1498" s="83">
        <v>487</v>
      </c>
      <c r="AF1498" s="83">
        <v>389</v>
      </c>
      <c r="AG1498" s="83">
        <v>54352</v>
      </c>
      <c r="AH1498" s="83">
        <v>9594</v>
      </c>
      <c r="AI1498" s="83"/>
      <c r="AJ1498" s="83" t="s">
        <v>19550</v>
      </c>
      <c r="AK1498" s="83" t="s">
        <v>20237</v>
      </c>
      <c r="AL1498" s="83"/>
      <c r="AM1498" s="83"/>
      <c r="AN1498" s="85">
        <v>40762.22755787037</v>
      </c>
      <c r="AO1498" s="88" t="s">
        <v>21792</v>
      </c>
      <c r="AP1498" s="83" t="b">
        <v>1</v>
      </c>
      <c r="AQ1498" s="83" t="b">
        <v>0</v>
      </c>
      <c r="AR1498" s="83" t="b">
        <v>1</v>
      </c>
      <c r="AS1498" s="83"/>
      <c r="AT1498" s="83">
        <v>0</v>
      </c>
      <c r="AU1498" s="88" t="s">
        <v>22157</v>
      </c>
      <c r="AV1498" s="83" t="b">
        <v>0</v>
      </c>
      <c r="AW1498" s="83" t="s">
        <v>22320</v>
      </c>
      <c r="AX1498" s="88" t="s">
        <v>23816</v>
      </c>
      <c r="AY1498" s="83" t="s">
        <v>66</v>
      </c>
      <c r="AZ1498" s="2"/>
      <c r="BA1498" s="3"/>
      <c r="BB1498" s="3"/>
      <c r="BC1498" s="3"/>
      <c r="BD1498" s="3"/>
    </row>
    <row r="1499" spans="1:56" x14ac:dyDescent="0.3">
      <c r="A1499" s="69" t="s">
        <v>1561</v>
      </c>
      <c r="B1499" s="70"/>
      <c r="C1499" s="70"/>
      <c r="D1499" s="71"/>
      <c r="E1499" s="73"/>
      <c r="F1499" s="109" t="s">
        <v>4293</v>
      </c>
      <c r="G1499" s="70"/>
      <c r="H1499" s="74"/>
      <c r="I1499" s="75"/>
      <c r="J1499" s="75"/>
      <c r="K1499" s="74" t="s">
        <v>25768</v>
      </c>
      <c r="L1499" s="78"/>
      <c r="M1499" s="79"/>
      <c r="N1499" s="79"/>
      <c r="O1499" s="80"/>
      <c r="P1499" s="81"/>
      <c r="Q1499" s="81"/>
      <c r="R1499" s="93"/>
      <c r="S1499" s="93"/>
      <c r="T1499" s="93"/>
      <c r="U1499" s="93"/>
      <c r="V1499" s="52"/>
      <c r="W1499" s="52"/>
      <c r="X1499" s="52"/>
      <c r="Y1499" s="52"/>
      <c r="Z1499" s="51"/>
      <c r="AA1499" s="76"/>
      <c r="AB1499" s="76"/>
      <c r="AC1499" s="77"/>
      <c r="AD1499" s="83" t="s">
        <v>18044</v>
      </c>
      <c r="AE1499" s="83">
        <v>416</v>
      </c>
      <c r="AF1499" s="83">
        <v>181</v>
      </c>
      <c r="AG1499" s="83">
        <v>155</v>
      </c>
      <c r="AH1499" s="83">
        <v>313</v>
      </c>
      <c r="AI1499" s="83"/>
      <c r="AJ1499" s="83" t="s">
        <v>19551</v>
      </c>
      <c r="AK1499" s="83"/>
      <c r="AL1499" s="83"/>
      <c r="AM1499" s="83"/>
      <c r="AN1499" s="85">
        <v>43774.960613425923</v>
      </c>
      <c r="AO1499" s="83"/>
      <c r="AP1499" s="83" t="b">
        <v>1</v>
      </c>
      <c r="AQ1499" s="83" t="b">
        <v>0</v>
      </c>
      <c r="AR1499" s="83" t="b">
        <v>0</v>
      </c>
      <c r="AS1499" s="83"/>
      <c r="AT1499" s="83">
        <v>0</v>
      </c>
      <c r="AU1499" s="83"/>
      <c r="AV1499" s="83" t="b">
        <v>0</v>
      </c>
      <c r="AW1499" s="83" t="s">
        <v>22320</v>
      </c>
      <c r="AX1499" s="88" t="s">
        <v>23817</v>
      </c>
      <c r="AY1499" s="83" t="s">
        <v>66</v>
      </c>
      <c r="AZ1499" s="2"/>
      <c r="BA1499" s="3"/>
      <c r="BB1499" s="3"/>
      <c r="BC1499" s="3"/>
      <c r="BD1499" s="3"/>
    </row>
    <row r="1500" spans="1:56" x14ac:dyDescent="0.3">
      <c r="A1500" s="69" t="s">
        <v>1562</v>
      </c>
      <c r="B1500" s="70"/>
      <c r="C1500" s="70"/>
      <c r="D1500" s="71"/>
      <c r="E1500" s="73"/>
      <c r="F1500" s="109" t="s">
        <v>4294</v>
      </c>
      <c r="G1500" s="70"/>
      <c r="H1500" s="74"/>
      <c r="I1500" s="75"/>
      <c r="J1500" s="75"/>
      <c r="K1500" s="74" t="s">
        <v>25769</v>
      </c>
      <c r="L1500" s="78"/>
      <c r="M1500" s="79"/>
      <c r="N1500" s="79"/>
      <c r="O1500" s="80"/>
      <c r="P1500" s="81"/>
      <c r="Q1500" s="81"/>
      <c r="R1500" s="93"/>
      <c r="S1500" s="93"/>
      <c r="T1500" s="93"/>
      <c r="U1500" s="93"/>
      <c r="V1500" s="52"/>
      <c r="W1500" s="52"/>
      <c r="X1500" s="52"/>
      <c r="Y1500" s="52"/>
      <c r="Z1500" s="51"/>
      <c r="AA1500" s="76"/>
      <c r="AB1500" s="76"/>
      <c r="AC1500" s="77"/>
      <c r="AD1500" s="83" t="s">
        <v>18045</v>
      </c>
      <c r="AE1500" s="83">
        <v>248</v>
      </c>
      <c r="AF1500" s="83">
        <v>54</v>
      </c>
      <c r="AG1500" s="83">
        <v>4255</v>
      </c>
      <c r="AH1500" s="83">
        <v>1118</v>
      </c>
      <c r="AI1500" s="83"/>
      <c r="AJ1500" s="83" t="s">
        <v>19552</v>
      </c>
      <c r="AK1500" s="83"/>
      <c r="AL1500" s="83"/>
      <c r="AM1500" s="83"/>
      <c r="AN1500" s="85">
        <v>41520.664618055554</v>
      </c>
      <c r="AO1500" s="88" t="s">
        <v>21793</v>
      </c>
      <c r="AP1500" s="83" t="b">
        <v>1</v>
      </c>
      <c r="AQ1500" s="83" t="b">
        <v>0</v>
      </c>
      <c r="AR1500" s="83" t="b">
        <v>0</v>
      </c>
      <c r="AS1500" s="83"/>
      <c r="AT1500" s="83">
        <v>1</v>
      </c>
      <c r="AU1500" s="88" t="s">
        <v>22157</v>
      </c>
      <c r="AV1500" s="83" t="b">
        <v>0</v>
      </c>
      <c r="AW1500" s="83" t="s">
        <v>22320</v>
      </c>
      <c r="AX1500" s="88" t="s">
        <v>23818</v>
      </c>
      <c r="AY1500" s="83" t="s">
        <v>66</v>
      </c>
      <c r="AZ1500" s="2"/>
      <c r="BA1500" s="3"/>
      <c r="BB1500" s="3"/>
      <c r="BC1500" s="3"/>
      <c r="BD1500" s="3"/>
    </row>
    <row r="1501" spans="1:56" x14ac:dyDescent="0.3">
      <c r="A1501" s="69" t="s">
        <v>1563</v>
      </c>
      <c r="B1501" s="70"/>
      <c r="C1501" s="70"/>
      <c r="D1501" s="71"/>
      <c r="E1501" s="73"/>
      <c r="F1501" s="109" t="s">
        <v>4295</v>
      </c>
      <c r="G1501" s="70"/>
      <c r="H1501" s="74"/>
      <c r="I1501" s="75"/>
      <c r="J1501" s="75"/>
      <c r="K1501" s="74" t="s">
        <v>25770</v>
      </c>
      <c r="L1501" s="78"/>
      <c r="M1501" s="79"/>
      <c r="N1501" s="79"/>
      <c r="O1501" s="80"/>
      <c r="P1501" s="81"/>
      <c r="Q1501" s="81"/>
      <c r="R1501" s="93"/>
      <c r="S1501" s="93"/>
      <c r="T1501" s="93"/>
      <c r="U1501" s="93"/>
      <c r="V1501" s="52"/>
      <c r="W1501" s="52"/>
      <c r="X1501" s="52"/>
      <c r="Y1501" s="52"/>
      <c r="Z1501" s="51"/>
      <c r="AA1501" s="76"/>
      <c r="AB1501" s="76"/>
      <c r="AC1501" s="77"/>
      <c r="AD1501" s="83" t="s">
        <v>18046</v>
      </c>
      <c r="AE1501" s="83">
        <v>204</v>
      </c>
      <c r="AF1501" s="83">
        <v>1788</v>
      </c>
      <c r="AG1501" s="83">
        <v>3368</v>
      </c>
      <c r="AH1501" s="83">
        <v>6683</v>
      </c>
      <c r="AI1501" s="83"/>
      <c r="AJ1501" s="83" t="s">
        <v>19553</v>
      </c>
      <c r="AK1501" s="83" t="s">
        <v>19894</v>
      </c>
      <c r="AL1501" s="83"/>
      <c r="AM1501" s="83"/>
      <c r="AN1501" s="85">
        <v>42918.964699074073</v>
      </c>
      <c r="AO1501" s="88" t="s">
        <v>21794</v>
      </c>
      <c r="AP1501" s="83" t="b">
        <v>1</v>
      </c>
      <c r="AQ1501" s="83" t="b">
        <v>0</v>
      </c>
      <c r="AR1501" s="83" t="b">
        <v>0</v>
      </c>
      <c r="AS1501" s="83"/>
      <c r="AT1501" s="83">
        <v>0</v>
      </c>
      <c r="AU1501" s="83"/>
      <c r="AV1501" s="83" t="b">
        <v>0</v>
      </c>
      <c r="AW1501" s="83" t="s">
        <v>22320</v>
      </c>
      <c r="AX1501" s="88" t="s">
        <v>23819</v>
      </c>
      <c r="AY1501" s="83" t="s">
        <v>66</v>
      </c>
      <c r="AZ1501" s="2"/>
      <c r="BA1501" s="3"/>
      <c r="BB1501" s="3"/>
      <c r="BC1501" s="3"/>
      <c r="BD1501" s="3"/>
    </row>
    <row r="1502" spans="1:56" x14ac:dyDescent="0.3">
      <c r="A1502" s="69" t="s">
        <v>1564</v>
      </c>
      <c r="B1502" s="70"/>
      <c r="C1502" s="70"/>
      <c r="D1502" s="71"/>
      <c r="E1502" s="73"/>
      <c r="F1502" s="109" t="s">
        <v>4296</v>
      </c>
      <c r="G1502" s="70"/>
      <c r="H1502" s="74"/>
      <c r="I1502" s="75"/>
      <c r="J1502" s="75"/>
      <c r="K1502" s="74" t="s">
        <v>25771</v>
      </c>
      <c r="L1502" s="78"/>
      <c r="M1502" s="79"/>
      <c r="N1502" s="79"/>
      <c r="O1502" s="80"/>
      <c r="P1502" s="81"/>
      <c r="Q1502" s="81"/>
      <c r="R1502" s="93"/>
      <c r="S1502" s="93"/>
      <c r="T1502" s="93"/>
      <c r="U1502" s="93"/>
      <c r="V1502" s="52"/>
      <c r="W1502" s="52"/>
      <c r="X1502" s="52"/>
      <c r="Y1502" s="52"/>
      <c r="Z1502" s="51"/>
      <c r="AA1502" s="76"/>
      <c r="AB1502" s="76"/>
      <c r="AC1502" s="77"/>
      <c r="AD1502" s="83" t="s">
        <v>18047</v>
      </c>
      <c r="AE1502" s="83">
        <v>156</v>
      </c>
      <c r="AF1502" s="83">
        <v>386</v>
      </c>
      <c r="AG1502" s="83">
        <v>9387</v>
      </c>
      <c r="AH1502" s="83">
        <v>8724</v>
      </c>
      <c r="AI1502" s="83"/>
      <c r="AJ1502" s="83" t="s">
        <v>19554</v>
      </c>
      <c r="AK1502" s="83"/>
      <c r="AL1502" s="83"/>
      <c r="AM1502" s="83"/>
      <c r="AN1502" s="85">
        <v>42887.882210648146</v>
      </c>
      <c r="AO1502" s="88" t="s">
        <v>21795</v>
      </c>
      <c r="AP1502" s="83" t="b">
        <v>1</v>
      </c>
      <c r="AQ1502" s="83" t="b">
        <v>0</v>
      </c>
      <c r="AR1502" s="83" t="b">
        <v>0</v>
      </c>
      <c r="AS1502" s="83"/>
      <c r="AT1502" s="83">
        <v>0</v>
      </c>
      <c r="AU1502" s="83"/>
      <c r="AV1502" s="83" t="b">
        <v>0</v>
      </c>
      <c r="AW1502" s="83" t="s">
        <v>22320</v>
      </c>
      <c r="AX1502" s="88" t="s">
        <v>23820</v>
      </c>
      <c r="AY1502" s="83" t="s">
        <v>66</v>
      </c>
      <c r="AZ1502" s="2"/>
      <c r="BA1502" s="3"/>
      <c r="BB1502" s="3"/>
      <c r="BC1502" s="3"/>
      <c r="BD1502" s="3"/>
    </row>
    <row r="1503" spans="1:56" x14ac:dyDescent="0.3">
      <c r="A1503" s="69" t="s">
        <v>1565</v>
      </c>
      <c r="B1503" s="70"/>
      <c r="C1503" s="70"/>
      <c r="D1503" s="71"/>
      <c r="E1503" s="73"/>
      <c r="F1503" s="109" t="s">
        <v>22292</v>
      </c>
      <c r="G1503" s="70"/>
      <c r="H1503" s="74"/>
      <c r="I1503" s="75"/>
      <c r="J1503" s="75"/>
      <c r="K1503" s="74" t="s">
        <v>25772</v>
      </c>
      <c r="L1503" s="78"/>
      <c r="M1503" s="79"/>
      <c r="N1503" s="79"/>
      <c r="O1503" s="80"/>
      <c r="P1503" s="81"/>
      <c r="Q1503" s="81"/>
      <c r="R1503" s="93"/>
      <c r="S1503" s="93"/>
      <c r="T1503" s="93"/>
      <c r="U1503" s="93"/>
      <c r="V1503" s="52"/>
      <c r="W1503" s="52"/>
      <c r="X1503" s="52"/>
      <c r="Y1503" s="52"/>
      <c r="Z1503" s="51"/>
      <c r="AA1503" s="76"/>
      <c r="AB1503" s="76"/>
      <c r="AC1503" s="77"/>
      <c r="AD1503" s="83" t="s">
        <v>18048</v>
      </c>
      <c r="AE1503" s="83">
        <v>628</v>
      </c>
      <c r="AF1503" s="83">
        <v>1698</v>
      </c>
      <c r="AG1503" s="83">
        <v>35735</v>
      </c>
      <c r="AH1503" s="83">
        <v>3416</v>
      </c>
      <c r="AI1503" s="83"/>
      <c r="AJ1503" s="83" t="s">
        <v>19555</v>
      </c>
      <c r="AK1503" s="83" t="s">
        <v>20238</v>
      </c>
      <c r="AL1503" s="83"/>
      <c r="AM1503" s="83"/>
      <c r="AN1503" s="85">
        <v>40707.707986111112</v>
      </c>
      <c r="AO1503" s="88" t="s">
        <v>21796</v>
      </c>
      <c r="AP1503" s="83" t="b">
        <v>1</v>
      </c>
      <c r="AQ1503" s="83" t="b">
        <v>0</v>
      </c>
      <c r="AR1503" s="83" t="b">
        <v>0</v>
      </c>
      <c r="AS1503" s="83"/>
      <c r="AT1503" s="83">
        <v>5</v>
      </c>
      <c r="AU1503" s="88" t="s">
        <v>22157</v>
      </c>
      <c r="AV1503" s="83" t="b">
        <v>0</v>
      </c>
      <c r="AW1503" s="83" t="s">
        <v>22320</v>
      </c>
      <c r="AX1503" s="88" t="s">
        <v>23821</v>
      </c>
      <c r="AY1503" s="83" t="s">
        <v>66</v>
      </c>
      <c r="AZ1503" s="2"/>
      <c r="BA1503" s="3"/>
      <c r="BB1503" s="3"/>
      <c r="BC1503" s="3"/>
      <c r="BD1503" s="3"/>
    </row>
    <row r="1504" spans="1:56" x14ac:dyDescent="0.3">
      <c r="A1504" s="69" t="s">
        <v>1567</v>
      </c>
      <c r="B1504" s="70"/>
      <c r="C1504" s="70"/>
      <c r="D1504" s="71"/>
      <c r="E1504" s="73"/>
      <c r="F1504" s="109" t="s">
        <v>4298</v>
      </c>
      <c r="G1504" s="70"/>
      <c r="H1504" s="74"/>
      <c r="I1504" s="75"/>
      <c r="J1504" s="75"/>
      <c r="K1504" s="74" t="s">
        <v>25773</v>
      </c>
      <c r="L1504" s="78"/>
      <c r="M1504" s="79"/>
      <c r="N1504" s="79"/>
      <c r="O1504" s="80"/>
      <c r="P1504" s="81"/>
      <c r="Q1504" s="81"/>
      <c r="R1504" s="93"/>
      <c r="S1504" s="93"/>
      <c r="T1504" s="93"/>
      <c r="U1504" s="93"/>
      <c r="V1504" s="52"/>
      <c r="W1504" s="52"/>
      <c r="X1504" s="52"/>
      <c r="Y1504" s="52"/>
      <c r="Z1504" s="51"/>
      <c r="AA1504" s="76"/>
      <c r="AB1504" s="76"/>
      <c r="AC1504" s="77"/>
      <c r="AD1504" s="83" t="s">
        <v>18049</v>
      </c>
      <c r="AE1504" s="83">
        <v>553</v>
      </c>
      <c r="AF1504" s="83">
        <v>195</v>
      </c>
      <c r="AG1504" s="83">
        <v>29533</v>
      </c>
      <c r="AH1504" s="83">
        <v>2466</v>
      </c>
      <c r="AI1504" s="83"/>
      <c r="AJ1504" s="83" t="s">
        <v>19556</v>
      </c>
      <c r="AK1504" s="83" t="s">
        <v>20239</v>
      </c>
      <c r="AL1504" s="83"/>
      <c r="AM1504" s="83"/>
      <c r="AN1504" s="85">
        <v>42767.691145833334</v>
      </c>
      <c r="AO1504" s="88" t="s">
        <v>21797</v>
      </c>
      <c r="AP1504" s="83" t="b">
        <v>1</v>
      </c>
      <c r="AQ1504" s="83" t="b">
        <v>0</v>
      </c>
      <c r="AR1504" s="83" t="b">
        <v>0</v>
      </c>
      <c r="AS1504" s="83"/>
      <c r="AT1504" s="83">
        <v>0</v>
      </c>
      <c r="AU1504" s="83"/>
      <c r="AV1504" s="83" t="b">
        <v>0</v>
      </c>
      <c r="AW1504" s="83" t="s">
        <v>22320</v>
      </c>
      <c r="AX1504" s="88" t="s">
        <v>23822</v>
      </c>
      <c r="AY1504" s="83" t="s">
        <v>66</v>
      </c>
      <c r="AZ1504" s="2"/>
      <c r="BA1504" s="3"/>
      <c r="BB1504" s="3"/>
      <c r="BC1504" s="3"/>
      <c r="BD1504" s="3"/>
    </row>
    <row r="1505" spans="1:56" x14ac:dyDescent="0.3">
      <c r="A1505" s="69" t="s">
        <v>1570</v>
      </c>
      <c r="B1505" s="70"/>
      <c r="C1505" s="70"/>
      <c r="D1505" s="71"/>
      <c r="E1505" s="73"/>
      <c r="F1505" s="109" t="s">
        <v>4301</v>
      </c>
      <c r="G1505" s="70"/>
      <c r="H1505" s="74"/>
      <c r="I1505" s="75"/>
      <c r="J1505" s="75"/>
      <c r="K1505" s="74" t="s">
        <v>25774</v>
      </c>
      <c r="L1505" s="78"/>
      <c r="M1505" s="79"/>
      <c r="N1505" s="79"/>
      <c r="O1505" s="80"/>
      <c r="P1505" s="81"/>
      <c r="Q1505" s="81"/>
      <c r="R1505" s="93"/>
      <c r="S1505" s="93"/>
      <c r="T1505" s="93"/>
      <c r="U1505" s="93"/>
      <c r="V1505" s="52"/>
      <c r="W1505" s="52"/>
      <c r="X1505" s="52"/>
      <c r="Y1505" s="52"/>
      <c r="Z1505" s="51"/>
      <c r="AA1505" s="76"/>
      <c r="AB1505" s="76"/>
      <c r="AC1505" s="77"/>
      <c r="AD1505" s="83" t="s">
        <v>18050</v>
      </c>
      <c r="AE1505" s="83">
        <v>98</v>
      </c>
      <c r="AF1505" s="83">
        <v>12</v>
      </c>
      <c r="AG1505" s="83">
        <v>129</v>
      </c>
      <c r="AH1505" s="83">
        <v>6</v>
      </c>
      <c r="AI1505" s="83"/>
      <c r="AJ1505" s="83" t="s">
        <v>19557</v>
      </c>
      <c r="AK1505" s="83"/>
      <c r="AL1505" s="83"/>
      <c r="AM1505" s="83"/>
      <c r="AN1505" s="85">
        <v>43849.848530092589</v>
      </c>
      <c r="AO1505" s="88" t="s">
        <v>21798</v>
      </c>
      <c r="AP1505" s="83" t="b">
        <v>1</v>
      </c>
      <c r="AQ1505" s="83" t="b">
        <v>0</v>
      </c>
      <c r="AR1505" s="83" t="b">
        <v>0</v>
      </c>
      <c r="AS1505" s="83"/>
      <c r="AT1505" s="83">
        <v>0</v>
      </c>
      <c r="AU1505" s="83"/>
      <c r="AV1505" s="83" t="b">
        <v>0</v>
      </c>
      <c r="AW1505" s="83" t="s">
        <v>22320</v>
      </c>
      <c r="AX1505" s="88" t="s">
        <v>23823</v>
      </c>
      <c r="AY1505" s="83" t="s">
        <v>66</v>
      </c>
      <c r="AZ1505" s="2"/>
      <c r="BA1505" s="3"/>
      <c r="BB1505" s="3"/>
      <c r="BC1505" s="3"/>
      <c r="BD1505" s="3"/>
    </row>
    <row r="1506" spans="1:56" x14ac:dyDescent="0.3">
      <c r="A1506" s="69" t="s">
        <v>1571</v>
      </c>
      <c r="B1506" s="70"/>
      <c r="C1506" s="70"/>
      <c r="D1506" s="71"/>
      <c r="E1506" s="73"/>
      <c r="F1506" s="109" t="s">
        <v>4302</v>
      </c>
      <c r="G1506" s="70"/>
      <c r="H1506" s="74"/>
      <c r="I1506" s="75"/>
      <c r="J1506" s="75"/>
      <c r="K1506" s="74" t="s">
        <v>25775</v>
      </c>
      <c r="L1506" s="78"/>
      <c r="M1506" s="79"/>
      <c r="N1506" s="79"/>
      <c r="O1506" s="80"/>
      <c r="P1506" s="81"/>
      <c r="Q1506" s="81"/>
      <c r="R1506" s="93"/>
      <c r="S1506" s="93"/>
      <c r="T1506" s="93"/>
      <c r="U1506" s="93"/>
      <c r="V1506" s="52"/>
      <c r="W1506" s="52"/>
      <c r="X1506" s="52"/>
      <c r="Y1506" s="52"/>
      <c r="Z1506" s="51"/>
      <c r="AA1506" s="76"/>
      <c r="AB1506" s="76"/>
      <c r="AC1506" s="77"/>
      <c r="AD1506" s="83" t="s">
        <v>18051</v>
      </c>
      <c r="AE1506" s="83">
        <v>497</v>
      </c>
      <c r="AF1506" s="83">
        <v>636</v>
      </c>
      <c r="AG1506" s="83">
        <v>3069</v>
      </c>
      <c r="AH1506" s="83">
        <v>990</v>
      </c>
      <c r="AI1506" s="83"/>
      <c r="AJ1506" s="83" t="s">
        <v>19558</v>
      </c>
      <c r="AK1506" s="83" t="s">
        <v>16561</v>
      </c>
      <c r="AL1506" s="83"/>
      <c r="AM1506" s="83"/>
      <c r="AN1506" s="85">
        <v>41121.466400462959</v>
      </c>
      <c r="AO1506" s="88" t="s">
        <v>21799</v>
      </c>
      <c r="AP1506" s="83" t="b">
        <v>1</v>
      </c>
      <c r="AQ1506" s="83" t="b">
        <v>0</v>
      </c>
      <c r="AR1506" s="83" t="b">
        <v>0</v>
      </c>
      <c r="AS1506" s="83"/>
      <c r="AT1506" s="83">
        <v>2</v>
      </c>
      <c r="AU1506" s="88" t="s">
        <v>22157</v>
      </c>
      <c r="AV1506" s="83" t="b">
        <v>0</v>
      </c>
      <c r="AW1506" s="83" t="s">
        <v>22320</v>
      </c>
      <c r="AX1506" s="88" t="s">
        <v>23824</v>
      </c>
      <c r="AY1506" s="83" t="s">
        <v>66</v>
      </c>
      <c r="AZ1506" s="2"/>
      <c r="BA1506" s="3"/>
      <c r="BB1506" s="3"/>
      <c r="BC1506" s="3"/>
      <c r="BD1506" s="3"/>
    </row>
    <row r="1507" spans="1:56" x14ac:dyDescent="0.3">
      <c r="A1507" s="69" t="s">
        <v>1572</v>
      </c>
      <c r="B1507" s="70"/>
      <c r="C1507" s="70"/>
      <c r="D1507" s="71"/>
      <c r="E1507" s="73"/>
      <c r="F1507" s="109" t="s">
        <v>4303</v>
      </c>
      <c r="G1507" s="70"/>
      <c r="H1507" s="74"/>
      <c r="I1507" s="75"/>
      <c r="J1507" s="75"/>
      <c r="K1507" s="74" t="s">
        <v>25776</v>
      </c>
      <c r="L1507" s="78"/>
      <c r="M1507" s="79"/>
      <c r="N1507" s="79"/>
      <c r="O1507" s="80"/>
      <c r="P1507" s="81"/>
      <c r="Q1507" s="81"/>
      <c r="R1507" s="93"/>
      <c r="S1507" s="93"/>
      <c r="T1507" s="93"/>
      <c r="U1507" s="93"/>
      <c r="V1507" s="52"/>
      <c r="W1507" s="52"/>
      <c r="X1507" s="52"/>
      <c r="Y1507" s="52"/>
      <c r="Z1507" s="51"/>
      <c r="AA1507" s="76"/>
      <c r="AB1507" s="76"/>
      <c r="AC1507" s="77"/>
      <c r="AD1507" s="83" t="s">
        <v>18052</v>
      </c>
      <c r="AE1507" s="83">
        <v>176</v>
      </c>
      <c r="AF1507" s="83">
        <v>738</v>
      </c>
      <c r="AG1507" s="83">
        <v>23550</v>
      </c>
      <c r="AH1507" s="83">
        <v>205</v>
      </c>
      <c r="AI1507" s="83"/>
      <c r="AJ1507" s="83" t="s">
        <v>19559</v>
      </c>
      <c r="AK1507" s="83" t="s">
        <v>16561</v>
      </c>
      <c r="AL1507" s="83"/>
      <c r="AM1507" s="83"/>
      <c r="AN1507" s="85">
        <v>40920.351550925923</v>
      </c>
      <c r="AO1507" s="88" t="s">
        <v>21800</v>
      </c>
      <c r="AP1507" s="83" t="b">
        <v>1</v>
      </c>
      <c r="AQ1507" s="83" t="b">
        <v>0</v>
      </c>
      <c r="AR1507" s="83" t="b">
        <v>1</v>
      </c>
      <c r="AS1507" s="83"/>
      <c r="AT1507" s="83">
        <v>6</v>
      </c>
      <c r="AU1507" s="88" t="s">
        <v>22157</v>
      </c>
      <c r="AV1507" s="83" t="b">
        <v>0</v>
      </c>
      <c r="AW1507" s="83" t="s">
        <v>22320</v>
      </c>
      <c r="AX1507" s="88" t="s">
        <v>23825</v>
      </c>
      <c r="AY1507" s="83" t="s">
        <v>66</v>
      </c>
      <c r="AZ1507" s="2"/>
      <c r="BA1507" s="3"/>
      <c r="BB1507" s="3"/>
      <c r="BC1507" s="3"/>
      <c r="BD1507" s="3"/>
    </row>
    <row r="1508" spans="1:56" x14ac:dyDescent="0.3">
      <c r="A1508" s="69" t="s">
        <v>1936</v>
      </c>
      <c r="B1508" s="70"/>
      <c r="C1508" s="70"/>
      <c r="D1508" s="71"/>
      <c r="E1508" s="73"/>
      <c r="F1508" s="109" t="s">
        <v>4632</v>
      </c>
      <c r="G1508" s="70"/>
      <c r="H1508" s="74"/>
      <c r="I1508" s="75"/>
      <c r="J1508" s="75"/>
      <c r="K1508" s="74" t="s">
        <v>25777</v>
      </c>
      <c r="L1508" s="78"/>
      <c r="M1508" s="79"/>
      <c r="N1508" s="79"/>
      <c r="O1508" s="80"/>
      <c r="P1508" s="81"/>
      <c r="Q1508" s="81"/>
      <c r="R1508" s="93"/>
      <c r="S1508" s="93"/>
      <c r="T1508" s="93"/>
      <c r="U1508" s="93"/>
      <c r="V1508" s="52"/>
      <c r="W1508" s="52"/>
      <c r="X1508" s="52"/>
      <c r="Y1508" s="52"/>
      <c r="Z1508" s="51"/>
      <c r="AA1508" s="76"/>
      <c r="AB1508" s="76"/>
      <c r="AC1508" s="77"/>
      <c r="AD1508" s="83" t="s">
        <v>18053</v>
      </c>
      <c r="AE1508" s="83">
        <v>146</v>
      </c>
      <c r="AF1508" s="83">
        <v>90</v>
      </c>
      <c r="AG1508" s="83">
        <v>952</v>
      </c>
      <c r="AH1508" s="83">
        <v>371</v>
      </c>
      <c r="AI1508" s="83"/>
      <c r="AJ1508" s="83" t="s">
        <v>19560</v>
      </c>
      <c r="AK1508" s="83"/>
      <c r="AL1508" s="83"/>
      <c r="AM1508" s="83"/>
      <c r="AN1508" s="85">
        <v>41448.496400462966</v>
      </c>
      <c r="AO1508" s="83"/>
      <c r="AP1508" s="83" t="b">
        <v>1</v>
      </c>
      <c r="AQ1508" s="83" t="b">
        <v>0</v>
      </c>
      <c r="AR1508" s="83" t="b">
        <v>0</v>
      </c>
      <c r="AS1508" s="83"/>
      <c r="AT1508" s="83">
        <v>0</v>
      </c>
      <c r="AU1508" s="88" t="s">
        <v>22157</v>
      </c>
      <c r="AV1508" s="83" t="b">
        <v>0</v>
      </c>
      <c r="AW1508" s="83" t="s">
        <v>22320</v>
      </c>
      <c r="AX1508" s="88" t="s">
        <v>23826</v>
      </c>
      <c r="AY1508" s="83" t="s">
        <v>66</v>
      </c>
      <c r="AZ1508" s="2"/>
      <c r="BA1508" s="3"/>
      <c r="BB1508" s="3"/>
      <c r="BC1508" s="3"/>
      <c r="BD1508" s="3"/>
    </row>
    <row r="1509" spans="1:56" x14ac:dyDescent="0.3">
      <c r="A1509" s="69" t="s">
        <v>1573</v>
      </c>
      <c r="B1509" s="70"/>
      <c r="C1509" s="70"/>
      <c r="D1509" s="71"/>
      <c r="E1509" s="73"/>
      <c r="F1509" s="109" t="s">
        <v>4304</v>
      </c>
      <c r="G1509" s="70"/>
      <c r="H1509" s="74"/>
      <c r="I1509" s="75"/>
      <c r="J1509" s="75"/>
      <c r="K1509" s="74" t="s">
        <v>25778</v>
      </c>
      <c r="L1509" s="78"/>
      <c r="M1509" s="79"/>
      <c r="N1509" s="79"/>
      <c r="O1509" s="80"/>
      <c r="P1509" s="81"/>
      <c r="Q1509" s="81"/>
      <c r="R1509" s="93"/>
      <c r="S1509" s="93"/>
      <c r="T1509" s="93"/>
      <c r="U1509" s="93"/>
      <c r="V1509" s="52"/>
      <c r="W1509" s="52"/>
      <c r="X1509" s="52"/>
      <c r="Y1509" s="52"/>
      <c r="Z1509" s="51"/>
      <c r="AA1509" s="76"/>
      <c r="AB1509" s="76"/>
      <c r="AC1509" s="77"/>
      <c r="AD1509" s="83" t="s">
        <v>18054</v>
      </c>
      <c r="AE1509" s="83">
        <v>361</v>
      </c>
      <c r="AF1509" s="83">
        <v>54</v>
      </c>
      <c r="AG1509" s="83">
        <v>34</v>
      </c>
      <c r="AH1509" s="83">
        <v>0</v>
      </c>
      <c r="AI1509" s="83"/>
      <c r="AJ1509" s="83"/>
      <c r="AK1509" s="83"/>
      <c r="AL1509" s="83"/>
      <c r="AM1509" s="83"/>
      <c r="AN1509" s="85">
        <v>43816.72755787037</v>
      </c>
      <c r="AO1509" s="83"/>
      <c r="AP1509" s="83" t="b">
        <v>1</v>
      </c>
      <c r="AQ1509" s="83" t="b">
        <v>0</v>
      </c>
      <c r="AR1509" s="83" t="b">
        <v>0</v>
      </c>
      <c r="AS1509" s="83"/>
      <c r="AT1509" s="83">
        <v>0</v>
      </c>
      <c r="AU1509" s="83"/>
      <c r="AV1509" s="83" t="b">
        <v>0</v>
      </c>
      <c r="AW1509" s="83" t="s">
        <v>22320</v>
      </c>
      <c r="AX1509" s="88" t="s">
        <v>23827</v>
      </c>
      <c r="AY1509" s="83" t="s">
        <v>66</v>
      </c>
      <c r="AZ1509" s="2"/>
      <c r="BA1509" s="3"/>
      <c r="BB1509" s="3"/>
      <c r="BC1509" s="3"/>
      <c r="BD1509" s="3"/>
    </row>
    <row r="1510" spans="1:56" x14ac:dyDescent="0.3">
      <c r="A1510" s="69" t="s">
        <v>1574</v>
      </c>
      <c r="B1510" s="70"/>
      <c r="C1510" s="70"/>
      <c r="D1510" s="71"/>
      <c r="E1510" s="73"/>
      <c r="F1510" s="109" t="s">
        <v>4305</v>
      </c>
      <c r="G1510" s="70"/>
      <c r="H1510" s="74"/>
      <c r="I1510" s="75"/>
      <c r="J1510" s="75"/>
      <c r="K1510" s="74" t="s">
        <v>25779</v>
      </c>
      <c r="L1510" s="78"/>
      <c r="M1510" s="79"/>
      <c r="N1510" s="79"/>
      <c r="O1510" s="80"/>
      <c r="P1510" s="81"/>
      <c r="Q1510" s="81"/>
      <c r="R1510" s="93"/>
      <c r="S1510" s="93"/>
      <c r="T1510" s="93"/>
      <c r="U1510" s="93"/>
      <c r="V1510" s="52"/>
      <c r="W1510" s="52"/>
      <c r="X1510" s="52"/>
      <c r="Y1510" s="52"/>
      <c r="Z1510" s="51"/>
      <c r="AA1510" s="76"/>
      <c r="AB1510" s="76"/>
      <c r="AC1510" s="77"/>
      <c r="AD1510" s="83" t="s">
        <v>18055</v>
      </c>
      <c r="AE1510" s="83">
        <v>614</v>
      </c>
      <c r="AF1510" s="83">
        <v>862</v>
      </c>
      <c r="AG1510" s="83">
        <v>65922</v>
      </c>
      <c r="AH1510" s="83">
        <v>2916</v>
      </c>
      <c r="AI1510" s="83"/>
      <c r="AJ1510" s="83" t="s">
        <v>19561</v>
      </c>
      <c r="AK1510" s="83" t="s">
        <v>16561</v>
      </c>
      <c r="AL1510" s="83"/>
      <c r="AM1510" s="83"/>
      <c r="AN1510" s="85">
        <v>40643.889502314814</v>
      </c>
      <c r="AO1510" s="88" t="s">
        <v>21801</v>
      </c>
      <c r="AP1510" s="83" t="b">
        <v>1</v>
      </c>
      <c r="AQ1510" s="83" t="b">
        <v>0</v>
      </c>
      <c r="AR1510" s="83" t="b">
        <v>1</v>
      </c>
      <c r="AS1510" s="83"/>
      <c r="AT1510" s="83">
        <v>12</v>
      </c>
      <c r="AU1510" s="88" t="s">
        <v>22157</v>
      </c>
      <c r="AV1510" s="83" t="b">
        <v>0</v>
      </c>
      <c r="AW1510" s="83" t="s">
        <v>22320</v>
      </c>
      <c r="AX1510" s="88" t="s">
        <v>23828</v>
      </c>
      <c r="AY1510" s="83" t="s">
        <v>66</v>
      </c>
      <c r="AZ1510" s="2"/>
      <c r="BA1510" s="3"/>
      <c r="BB1510" s="3"/>
      <c r="BC1510" s="3"/>
      <c r="BD1510" s="3"/>
    </row>
    <row r="1511" spans="1:56" x14ac:dyDescent="0.3">
      <c r="A1511" s="69" t="s">
        <v>1575</v>
      </c>
      <c r="B1511" s="70"/>
      <c r="C1511" s="70"/>
      <c r="D1511" s="71"/>
      <c r="E1511" s="73"/>
      <c r="F1511" s="109" t="s">
        <v>4306</v>
      </c>
      <c r="G1511" s="70"/>
      <c r="H1511" s="74"/>
      <c r="I1511" s="75"/>
      <c r="J1511" s="75"/>
      <c r="K1511" s="74" t="s">
        <v>25780</v>
      </c>
      <c r="L1511" s="78"/>
      <c r="M1511" s="79"/>
      <c r="N1511" s="79"/>
      <c r="O1511" s="80"/>
      <c r="P1511" s="81"/>
      <c r="Q1511" s="81"/>
      <c r="R1511" s="93"/>
      <c r="S1511" s="93"/>
      <c r="T1511" s="93"/>
      <c r="U1511" s="93"/>
      <c r="V1511" s="52"/>
      <c r="W1511" s="52"/>
      <c r="X1511" s="52"/>
      <c r="Y1511" s="52"/>
      <c r="Z1511" s="51"/>
      <c r="AA1511" s="76"/>
      <c r="AB1511" s="76"/>
      <c r="AC1511" s="77"/>
      <c r="AD1511" s="83" t="s">
        <v>18056</v>
      </c>
      <c r="AE1511" s="83">
        <v>2</v>
      </c>
      <c r="AF1511" s="83">
        <v>8</v>
      </c>
      <c r="AG1511" s="83">
        <v>507</v>
      </c>
      <c r="AH1511" s="83">
        <v>242</v>
      </c>
      <c r="AI1511" s="83"/>
      <c r="AJ1511" s="83" t="s">
        <v>19562</v>
      </c>
      <c r="AK1511" s="83" t="s">
        <v>20240</v>
      </c>
      <c r="AL1511" s="83"/>
      <c r="AM1511" s="83"/>
      <c r="AN1511" s="85">
        <v>43838.65388888889</v>
      </c>
      <c r="AO1511" s="83"/>
      <c r="AP1511" s="83" t="b">
        <v>1</v>
      </c>
      <c r="AQ1511" s="83" t="b">
        <v>0</v>
      </c>
      <c r="AR1511" s="83" t="b">
        <v>0</v>
      </c>
      <c r="AS1511" s="83"/>
      <c r="AT1511" s="83">
        <v>0</v>
      </c>
      <c r="AU1511" s="83"/>
      <c r="AV1511" s="83" t="b">
        <v>0</v>
      </c>
      <c r="AW1511" s="83" t="s">
        <v>22320</v>
      </c>
      <c r="AX1511" s="88" t="s">
        <v>23829</v>
      </c>
      <c r="AY1511" s="83" t="s">
        <v>66</v>
      </c>
      <c r="AZ1511" s="2"/>
      <c r="BA1511" s="3"/>
      <c r="BB1511" s="3"/>
      <c r="BC1511" s="3"/>
      <c r="BD1511" s="3"/>
    </row>
    <row r="1512" spans="1:56" x14ac:dyDescent="0.3">
      <c r="A1512" s="69" t="s">
        <v>1576</v>
      </c>
      <c r="B1512" s="70"/>
      <c r="C1512" s="70"/>
      <c r="D1512" s="71"/>
      <c r="E1512" s="73"/>
      <c r="F1512" s="109" t="s">
        <v>4307</v>
      </c>
      <c r="G1512" s="70"/>
      <c r="H1512" s="74"/>
      <c r="I1512" s="75"/>
      <c r="J1512" s="75"/>
      <c r="K1512" s="74" t="s">
        <v>25781</v>
      </c>
      <c r="L1512" s="78"/>
      <c r="M1512" s="79"/>
      <c r="N1512" s="79"/>
      <c r="O1512" s="80"/>
      <c r="P1512" s="81"/>
      <c r="Q1512" s="81"/>
      <c r="R1512" s="93"/>
      <c r="S1512" s="93"/>
      <c r="T1512" s="93"/>
      <c r="U1512" s="93"/>
      <c r="V1512" s="52"/>
      <c r="W1512" s="52"/>
      <c r="X1512" s="52"/>
      <c r="Y1512" s="52"/>
      <c r="Z1512" s="51"/>
      <c r="AA1512" s="76"/>
      <c r="AB1512" s="76"/>
      <c r="AC1512" s="77"/>
      <c r="AD1512" s="83" t="s">
        <v>18057</v>
      </c>
      <c r="AE1512" s="83">
        <v>312</v>
      </c>
      <c r="AF1512" s="83">
        <v>10</v>
      </c>
      <c r="AG1512" s="83">
        <v>1397</v>
      </c>
      <c r="AH1512" s="83">
        <v>453</v>
      </c>
      <c r="AI1512" s="83"/>
      <c r="AJ1512" s="83" t="s">
        <v>19563</v>
      </c>
      <c r="AK1512" s="83"/>
      <c r="AL1512" s="83"/>
      <c r="AM1512" s="83"/>
      <c r="AN1512" s="85">
        <v>43476.837638888886</v>
      </c>
      <c r="AO1512" s="88" t="s">
        <v>21802</v>
      </c>
      <c r="AP1512" s="83" t="b">
        <v>1</v>
      </c>
      <c r="AQ1512" s="83" t="b">
        <v>0</v>
      </c>
      <c r="AR1512" s="83" t="b">
        <v>0</v>
      </c>
      <c r="AS1512" s="83"/>
      <c r="AT1512" s="83">
        <v>0</v>
      </c>
      <c r="AU1512" s="83"/>
      <c r="AV1512" s="83" t="b">
        <v>0</v>
      </c>
      <c r="AW1512" s="83" t="s">
        <v>22320</v>
      </c>
      <c r="AX1512" s="88" t="s">
        <v>23830</v>
      </c>
      <c r="AY1512" s="83" t="s">
        <v>66</v>
      </c>
      <c r="AZ1512" s="2"/>
      <c r="BA1512" s="3"/>
      <c r="BB1512" s="3"/>
      <c r="BC1512" s="3"/>
      <c r="BD1512" s="3"/>
    </row>
    <row r="1513" spans="1:56" x14ac:dyDescent="0.3">
      <c r="A1513" s="69" t="s">
        <v>1577</v>
      </c>
      <c r="B1513" s="70"/>
      <c r="C1513" s="70"/>
      <c r="D1513" s="71"/>
      <c r="E1513" s="73"/>
      <c r="F1513" s="109" t="s">
        <v>22293</v>
      </c>
      <c r="G1513" s="70"/>
      <c r="H1513" s="74"/>
      <c r="I1513" s="75"/>
      <c r="J1513" s="75"/>
      <c r="K1513" s="74" t="s">
        <v>25782</v>
      </c>
      <c r="L1513" s="78"/>
      <c r="M1513" s="79"/>
      <c r="N1513" s="79"/>
      <c r="O1513" s="80"/>
      <c r="P1513" s="81"/>
      <c r="Q1513" s="81"/>
      <c r="R1513" s="93"/>
      <c r="S1513" s="93"/>
      <c r="T1513" s="93"/>
      <c r="U1513" s="93"/>
      <c r="V1513" s="52"/>
      <c r="W1513" s="52"/>
      <c r="X1513" s="52"/>
      <c r="Y1513" s="52"/>
      <c r="Z1513" s="51"/>
      <c r="AA1513" s="76"/>
      <c r="AB1513" s="76"/>
      <c r="AC1513" s="77"/>
      <c r="AD1513" s="83" t="s">
        <v>17368</v>
      </c>
      <c r="AE1513" s="83">
        <v>92</v>
      </c>
      <c r="AF1513" s="83">
        <v>324</v>
      </c>
      <c r="AG1513" s="83">
        <v>2387</v>
      </c>
      <c r="AH1513" s="83">
        <v>3008</v>
      </c>
      <c r="AI1513" s="83"/>
      <c r="AJ1513" s="83"/>
      <c r="AK1513" s="83"/>
      <c r="AL1513" s="83"/>
      <c r="AM1513" s="83"/>
      <c r="AN1513" s="85">
        <v>43077.537800925929</v>
      </c>
      <c r="AO1513" s="88" t="s">
        <v>21803</v>
      </c>
      <c r="AP1513" s="83" t="b">
        <v>0</v>
      </c>
      <c r="AQ1513" s="83" t="b">
        <v>0</v>
      </c>
      <c r="AR1513" s="83" t="b">
        <v>1</v>
      </c>
      <c r="AS1513" s="83"/>
      <c r="AT1513" s="83">
        <v>0</v>
      </c>
      <c r="AU1513" s="88" t="s">
        <v>22157</v>
      </c>
      <c r="AV1513" s="83" t="b">
        <v>0</v>
      </c>
      <c r="AW1513" s="83" t="s">
        <v>22320</v>
      </c>
      <c r="AX1513" s="88" t="s">
        <v>23831</v>
      </c>
      <c r="AY1513" s="83" t="s">
        <v>66</v>
      </c>
      <c r="AZ1513" s="2"/>
      <c r="BA1513" s="3"/>
      <c r="BB1513" s="3"/>
      <c r="BC1513" s="3"/>
      <c r="BD1513" s="3"/>
    </row>
    <row r="1514" spans="1:56" x14ac:dyDescent="0.3">
      <c r="A1514" s="69" t="s">
        <v>1579</v>
      </c>
      <c r="B1514" s="70"/>
      <c r="C1514" s="70"/>
      <c r="D1514" s="71"/>
      <c r="E1514" s="73"/>
      <c r="F1514" s="109" t="s">
        <v>4309</v>
      </c>
      <c r="G1514" s="70"/>
      <c r="H1514" s="74"/>
      <c r="I1514" s="75"/>
      <c r="J1514" s="75"/>
      <c r="K1514" s="74" t="s">
        <v>25783</v>
      </c>
      <c r="L1514" s="78"/>
      <c r="M1514" s="79"/>
      <c r="N1514" s="79"/>
      <c r="O1514" s="80"/>
      <c r="P1514" s="81"/>
      <c r="Q1514" s="81"/>
      <c r="R1514" s="93"/>
      <c r="S1514" s="93"/>
      <c r="T1514" s="93"/>
      <c r="U1514" s="93"/>
      <c r="V1514" s="52"/>
      <c r="W1514" s="52"/>
      <c r="X1514" s="52"/>
      <c r="Y1514" s="52"/>
      <c r="Z1514" s="51"/>
      <c r="AA1514" s="76"/>
      <c r="AB1514" s="76"/>
      <c r="AC1514" s="77"/>
      <c r="AD1514" s="83" t="s">
        <v>16887</v>
      </c>
      <c r="AE1514" s="83">
        <v>191</v>
      </c>
      <c r="AF1514" s="83">
        <v>1679</v>
      </c>
      <c r="AG1514" s="83">
        <v>39515</v>
      </c>
      <c r="AH1514" s="83">
        <v>258</v>
      </c>
      <c r="AI1514" s="83"/>
      <c r="AJ1514" s="83"/>
      <c r="AK1514" s="83"/>
      <c r="AL1514" s="83"/>
      <c r="AM1514" s="83"/>
      <c r="AN1514" s="85">
        <v>40724.224664351852</v>
      </c>
      <c r="AO1514" s="88" t="s">
        <v>21804</v>
      </c>
      <c r="AP1514" s="83" t="b">
        <v>1</v>
      </c>
      <c r="AQ1514" s="83" t="b">
        <v>0</v>
      </c>
      <c r="AR1514" s="83" t="b">
        <v>1</v>
      </c>
      <c r="AS1514" s="83"/>
      <c r="AT1514" s="83">
        <v>3</v>
      </c>
      <c r="AU1514" s="88" t="s">
        <v>22157</v>
      </c>
      <c r="AV1514" s="83" t="b">
        <v>0</v>
      </c>
      <c r="AW1514" s="83" t="s">
        <v>22320</v>
      </c>
      <c r="AX1514" s="88" t="s">
        <v>23832</v>
      </c>
      <c r="AY1514" s="83" t="s">
        <v>66</v>
      </c>
      <c r="AZ1514" s="2"/>
      <c r="BA1514" s="3"/>
      <c r="BB1514" s="3"/>
      <c r="BC1514" s="3"/>
      <c r="BD1514" s="3"/>
    </row>
    <row r="1515" spans="1:56" x14ac:dyDescent="0.3">
      <c r="A1515" s="69" t="s">
        <v>1581</v>
      </c>
      <c r="B1515" s="70"/>
      <c r="C1515" s="70"/>
      <c r="D1515" s="71"/>
      <c r="E1515" s="73"/>
      <c r="F1515" s="109" t="s">
        <v>4311</v>
      </c>
      <c r="G1515" s="70"/>
      <c r="H1515" s="74"/>
      <c r="I1515" s="75"/>
      <c r="J1515" s="75"/>
      <c r="K1515" s="74" t="s">
        <v>25784</v>
      </c>
      <c r="L1515" s="78"/>
      <c r="M1515" s="79"/>
      <c r="N1515" s="79"/>
      <c r="O1515" s="80"/>
      <c r="P1515" s="81"/>
      <c r="Q1515" s="81"/>
      <c r="R1515" s="93"/>
      <c r="S1515" s="93"/>
      <c r="T1515" s="93"/>
      <c r="U1515" s="93"/>
      <c r="V1515" s="52"/>
      <c r="W1515" s="52"/>
      <c r="X1515" s="52"/>
      <c r="Y1515" s="52"/>
      <c r="Z1515" s="51"/>
      <c r="AA1515" s="76"/>
      <c r="AB1515" s="76"/>
      <c r="AC1515" s="77"/>
      <c r="AD1515" s="83" t="s">
        <v>18058</v>
      </c>
      <c r="AE1515" s="83">
        <v>662</v>
      </c>
      <c r="AF1515" s="83">
        <v>168</v>
      </c>
      <c r="AG1515" s="83">
        <v>1224</v>
      </c>
      <c r="AH1515" s="83">
        <v>7607</v>
      </c>
      <c r="AI1515" s="83"/>
      <c r="AJ1515" s="83"/>
      <c r="AK1515" s="83"/>
      <c r="AL1515" s="83"/>
      <c r="AM1515" s="83"/>
      <c r="AN1515" s="85">
        <v>42892.112638888888</v>
      </c>
      <c r="AO1515" s="88" t="s">
        <v>21805</v>
      </c>
      <c r="AP1515" s="83" t="b">
        <v>1</v>
      </c>
      <c r="AQ1515" s="83" t="b">
        <v>0</v>
      </c>
      <c r="AR1515" s="83" t="b">
        <v>1</v>
      </c>
      <c r="AS1515" s="83"/>
      <c r="AT1515" s="83">
        <v>0</v>
      </c>
      <c r="AU1515" s="83"/>
      <c r="AV1515" s="83" t="b">
        <v>0</v>
      </c>
      <c r="AW1515" s="83" t="s">
        <v>22320</v>
      </c>
      <c r="AX1515" s="88" t="s">
        <v>23833</v>
      </c>
      <c r="AY1515" s="83" t="s">
        <v>66</v>
      </c>
      <c r="AZ1515" s="2"/>
      <c r="BA1515" s="3"/>
      <c r="BB1515" s="3"/>
      <c r="BC1515" s="3"/>
      <c r="BD1515" s="3"/>
    </row>
    <row r="1516" spans="1:56" x14ac:dyDescent="0.3">
      <c r="A1516" s="69" t="s">
        <v>1614</v>
      </c>
      <c r="B1516" s="70"/>
      <c r="C1516" s="70"/>
      <c r="D1516" s="71"/>
      <c r="E1516" s="73"/>
      <c r="F1516" s="109" t="s">
        <v>4341</v>
      </c>
      <c r="G1516" s="70"/>
      <c r="H1516" s="74"/>
      <c r="I1516" s="75"/>
      <c r="J1516" s="75"/>
      <c r="K1516" s="74" t="s">
        <v>25785</v>
      </c>
      <c r="L1516" s="78"/>
      <c r="M1516" s="79"/>
      <c r="N1516" s="79"/>
      <c r="O1516" s="80"/>
      <c r="P1516" s="81"/>
      <c r="Q1516" s="81"/>
      <c r="R1516" s="93"/>
      <c r="S1516" s="93"/>
      <c r="T1516" s="93"/>
      <c r="U1516" s="93"/>
      <c r="V1516" s="52"/>
      <c r="W1516" s="52"/>
      <c r="X1516" s="52"/>
      <c r="Y1516" s="52"/>
      <c r="Z1516" s="51"/>
      <c r="AA1516" s="76"/>
      <c r="AB1516" s="76"/>
      <c r="AC1516" s="77"/>
      <c r="AD1516" s="83" t="s">
        <v>18059</v>
      </c>
      <c r="AE1516" s="83">
        <v>226</v>
      </c>
      <c r="AF1516" s="83">
        <v>2370</v>
      </c>
      <c r="AG1516" s="83">
        <v>3010</v>
      </c>
      <c r="AH1516" s="83">
        <v>196</v>
      </c>
      <c r="AI1516" s="83"/>
      <c r="AJ1516" s="83" t="s">
        <v>19564</v>
      </c>
      <c r="AK1516" s="83"/>
      <c r="AL1516" s="83"/>
      <c r="AM1516" s="83"/>
      <c r="AN1516" s="85">
        <v>41615.799016203702</v>
      </c>
      <c r="AO1516" s="88" t="s">
        <v>21806</v>
      </c>
      <c r="AP1516" s="83" t="b">
        <v>1</v>
      </c>
      <c r="AQ1516" s="83" t="b">
        <v>0</v>
      </c>
      <c r="AR1516" s="83" t="b">
        <v>0</v>
      </c>
      <c r="AS1516" s="83"/>
      <c r="AT1516" s="83">
        <v>0</v>
      </c>
      <c r="AU1516" s="88" t="s">
        <v>22157</v>
      </c>
      <c r="AV1516" s="83" t="b">
        <v>0</v>
      </c>
      <c r="AW1516" s="83" t="s">
        <v>22320</v>
      </c>
      <c r="AX1516" s="88" t="s">
        <v>23834</v>
      </c>
      <c r="AY1516" s="83" t="s">
        <v>66</v>
      </c>
      <c r="AZ1516" s="2"/>
      <c r="BA1516" s="3"/>
      <c r="BB1516" s="3"/>
      <c r="BC1516" s="3"/>
      <c r="BD1516" s="3"/>
    </row>
    <row r="1517" spans="1:56" x14ac:dyDescent="0.3">
      <c r="A1517" s="69" t="s">
        <v>1582</v>
      </c>
      <c r="B1517" s="70"/>
      <c r="C1517" s="70"/>
      <c r="D1517" s="71"/>
      <c r="E1517" s="73"/>
      <c r="F1517" s="109" t="s">
        <v>4312</v>
      </c>
      <c r="G1517" s="70"/>
      <c r="H1517" s="74"/>
      <c r="I1517" s="75"/>
      <c r="J1517" s="75"/>
      <c r="K1517" s="74" t="s">
        <v>25786</v>
      </c>
      <c r="L1517" s="78"/>
      <c r="M1517" s="79"/>
      <c r="N1517" s="79"/>
      <c r="O1517" s="80"/>
      <c r="P1517" s="81"/>
      <c r="Q1517" s="81"/>
      <c r="R1517" s="93"/>
      <c r="S1517" s="93"/>
      <c r="T1517" s="93"/>
      <c r="U1517" s="93"/>
      <c r="V1517" s="52"/>
      <c r="W1517" s="52"/>
      <c r="X1517" s="52"/>
      <c r="Y1517" s="52"/>
      <c r="Z1517" s="51"/>
      <c r="AA1517" s="76"/>
      <c r="AB1517" s="76"/>
      <c r="AC1517" s="77"/>
      <c r="AD1517" s="83" t="s">
        <v>18060</v>
      </c>
      <c r="AE1517" s="83">
        <v>265</v>
      </c>
      <c r="AF1517" s="83">
        <v>539</v>
      </c>
      <c r="AG1517" s="83">
        <v>14314</v>
      </c>
      <c r="AH1517" s="83">
        <v>10374</v>
      </c>
      <c r="AI1517" s="83"/>
      <c r="AJ1517" s="83"/>
      <c r="AK1517" s="83"/>
      <c r="AL1517" s="83"/>
      <c r="AM1517" s="83"/>
      <c r="AN1517" s="85">
        <v>42984.723946759259</v>
      </c>
      <c r="AO1517" s="83"/>
      <c r="AP1517" s="83" t="b">
        <v>1</v>
      </c>
      <c r="AQ1517" s="83" t="b">
        <v>0</v>
      </c>
      <c r="AR1517" s="83" t="b">
        <v>0</v>
      </c>
      <c r="AS1517" s="83"/>
      <c r="AT1517" s="83">
        <v>1</v>
      </c>
      <c r="AU1517" s="83"/>
      <c r="AV1517" s="83" t="b">
        <v>0</v>
      </c>
      <c r="AW1517" s="83" t="s">
        <v>22320</v>
      </c>
      <c r="AX1517" s="88" t="s">
        <v>23835</v>
      </c>
      <c r="AY1517" s="83" t="s">
        <v>66</v>
      </c>
      <c r="AZ1517" s="2"/>
      <c r="BA1517" s="3"/>
      <c r="BB1517" s="3"/>
      <c r="BC1517" s="3"/>
      <c r="BD1517" s="3"/>
    </row>
    <row r="1518" spans="1:56" x14ac:dyDescent="0.3">
      <c r="A1518" s="69" t="s">
        <v>1583</v>
      </c>
      <c r="B1518" s="70"/>
      <c r="C1518" s="70"/>
      <c r="D1518" s="71"/>
      <c r="E1518" s="73"/>
      <c r="F1518" s="109" t="s">
        <v>4313</v>
      </c>
      <c r="G1518" s="70"/>
      <c r="H1518" s="74"/>
      <c r="I1518" s="75"/>
      <c r="J1518" s="75"/>
      <c r="K1518" s="74" t="s">
        <v>25787</v>
      </c>
      <c r="L1518" s="78"/>
      <c r="M1518" s="79"/>
      <c r="N1518" s="79"/>
      <c r="O1518" s="80"/>
      <c r="P1518" s="81"/>
      <c r="Q1518" s="81"/>
      <c r="R1518" s="93"/>
      <c r="S1518" s="93"/>
      <c r="T1518" s="93"/>
      <c r="U1518" s="93"/>
      <c r="V1518" s="52"/>
      <c r="W1518" s="52"/>
      <c r="X1518" s="52"/>
      <c r="Y1518" s="52"/>
      <c r="Z1518" s="51"/>
      <c r="AA1518" s="76"/>
      <c r="AB1518" s="76"/>
      <c r="AC1518" s="77"/>
      <c r="AD1518" s="83" t="s">
        <v>18061</v>
      </c>
      <c r="AE1518" s="83">
        <v>42</v>
      </c>
      <c r="AF1518" s="83">
        <v>18</v>
      </c>
      <c r="AG1518" s="83">
        <v>812</v>
      </c>
      <c r="AH1518" s="83">
        <v>182</v>
      </c>
      <c r="AI1518" s="83"/>
      <c r="AJ1518" s="83"/>
      <c r="AK1518" s="83" t="s">
        <v>16561</v>
      </c>
      <c r="AL1518" s="83"/>
      <c r="AM1518" s="83"/>
      <c r="AN1518" s="85">
        <v>43577.812442129631</v>
      </c>
      <c r="AO1518" s="88" t="s">
        <v>21807</v>
      </c>
      <c r="AP1518" s="83" t="b">
        <v>1</v>
      </c>
      <c r="AQ1518" s="83" t="b">
        <v>0</v>
      </c>
      <c r="AR1518" s="83" t="b">
        <v>1</v>
      </c>
      <c r="AS1518" s="83"/>
      <c r="AT1518" s="83">
        <v>0</v>
      </c>
      <c r="AU1518" s="83"/>
      <c r="AV1518" s="83" t="b">
        <v>0</v>
      </c>
      <c r="AW1518" s="83" t="s">
        <v>22320</v>
      </c>
      <c r="AX1518" s="88" t="s">
        <v>23836</v>
      </c>
      <c r="AY1518" s="83" t="s">
        <v>66</v>
      </c>
      <c r="AZ1518" s="2"/>
      <c r="BA1518" s="3"/>
      <c r="BB1518" s="3"/>
      <c r="BC1518" s="3"/>
      <c r="BD1518" s="3"/>
    </row>
    <row r="1519" spans="1:56" x14ac:dyDescent="0.3">
      <c r="A1519" s="69" t="s">
        <v>1584</v>
      </c>
      <c r="B1519" s="70"/>
      <c r="C1519" s="70"/>
      <c r="D1519" s="71"/>
      <c r="E1519" s="73"/>
      <c r="F1519" s="109" t="s">
        <v>4314</v>
      </c>
      <c r="G1519" s="70"/>
      <c r="H1519" s="74"/>
      <c r="I1519" s="75"/>
      <c r="J1519" s="75"/>
      <c r="K1519" s="74" t="s">
        <v>25788</v>
      </c>
      <c r="L1519" s="78"/>
      <c r="M1519" s="79"/>
      <c r="N1519" s="79"/>
      <c r="O1519" s="80"/>
      <c r="P1519" s="81"/>
      <c r="Q1519" s="81"/>
      <c r="R1519" s="93"/>
      <c r="S1519" s="93"/>
      <c r="T1519" s="93"/>
      <c r="U1519" s="93"/>
      <c r="V1519" s="52"/>
      <c r="W1519" s="52"/>
      <c r="X1519" s="52"/>
      <c r="Y1519" s="52"/>
      <c r="Z1519" s="51"/>
      <c r="AA1519" s="76"/>
      <c r="AB1519" s="76"/>
      <c r="AC1519" s="77"/>
      <c r="AD1519" s="83" t="s">
        <v>18062</v>
      </c>
      <c r="AE1519" s="83">
        <v>4</v>
      </c>
      <c r="AF1519" s="83">
        <v>8833</v>
      </c>
      <c r="AG1519" s="83">
        <v>8932</v>
      </c>
      <c r="AH1519" s="83">
        <v>76</v>
      </c>
      <c r="AI1519" s="83"/>
      <c r="AJ1519" s="83"/>
      <c r="AK1519" s="83" t="s">
        <v>20241</v>
      </c>
      <c r="AL1519" s="83"/>
      <c r="AM1519" s="83"/>
      <c r="AN1519" s="85">
        <v>40861.862118055556</v>
      </c>
      <c r="AO1519" s="88" t="s">
        <v>21808</v>
      </c>
      <c r="AP1519" s="83" t="b">
        <v>1</v>
      </c>
      <c r="AQ1519" s="83" t="b">
        <v>0</v>
      </c>
      <c r="AR1519" s="83" t="b">
        <v>1</v>
      </c>
      <c r="AS1519" s="83"/>
      <c r="AT1519" s="83">
        <v>13</v>
      </c>
      <c r="AU1519" s="88" t="s">
        <v>22157</v>
      </c>
      <c r="AV1519" s="83" t="b">
        <v>0</v>
      </c>
      <c r="AW1519" s="83" t="s">
        <v>22320</v>
      </c>
      <c r="AX1519" s="88" t="s">
        <v>23837</v>
      </c>
      <c r="AY1519" s="83" t="s">
        <v>66</v>
      </c>
      <c r="AZ1519" s="2"/>
      <c r="BA1519" s="3"/>
      <c r="BB1519" s="3"/>
      <c r="BC1519" s="3"/>
      <c r="BD1519" s="3"/>
    </row>
    <row r="1520" spans="1:56" x14ac:dyDescent="0.3">
      <c r="A1520" s="69" t="s">
        <v>1585</v>
      </c>
      <c r="B1520" s="70"/>
      <c r="C1520" s="70"/>
      <c r="D1520" s="71"/>
      <c r="E1520" s="73"/>
      <c r="F1520" s="109" t="s">
        <v>4315</v>
      </c>
      <c r="G1520" s="70"/>
      <c r="H1520" s="74"/>
      <c r="I1520" s="75"/>
      <c r="J1520" s="75"/>
      <c r="K1520" s="74" t="s">
        <v>25789</v>
      </c>
      <c r="L1520" s="78"/>
      <c r="M1520" s="79"/>
      <c r="N1520" s="79"/>
      <c r="O1520" s="80"/>
      <c r="P1520" s="81"/>
      <c r="Q1520" s="81"/>
      <c r="R1520" s="93"/>
      <c r="S1520" s="93"/>
      <c r="T1520" s="93"/>
      <c r="U1520" s="93"/>
      <c r="V1520" s="52"/>
      <c r="W1520" s="52"/>
      <c r="X1520" s="52"/>
      <c r="Y1520" s="52"/>
      <c r="Z1520" s="51"/>
      <c r="AA1520" s="76"/>
      <c r="AB1520" s="76"/>
      <c r="AC1520" s="77"/>
      <c r="AD1520" s="83" t="s">
        <v>18063</v>
      </c>
      <c r="AE1520" s="83">
        <v>51</v>
      </c>
      <c r="AF1520" s="83">
        <v>13</v>
      </c>
      <c r="AG1520" s="83">
        <v>415</v>
      </c>
      <c r="AH1520" s="83">
        <v>1234</v>
      </c>
      <c r="AI1520" s="83"/>
      <c r="AJ1520" s="83"/>
      <c r="AK1520" s="83" t="s">
        <v>19896</v>
      </c>
      <c r="AL1520" s="83"/>
      <c r="AM1520" s="83"/>
      <c r="AN1520" s="85">
        <v>43737.891087962962</v>
      </c>
      <c r="AO1520" s="83"/>
      <c r="AP1520" s="83" t="b">
        <v>1</v>
      </c>
      <c r="AQ1520" s="83" t="b">
        <v>0</v>
      </c>
      <c r="AR1520" s="83" t="b">
        <v>0</v>
      </c>
      <c r="AS1520" s="83"/>
      <c r="AT1520" s="83">
        <v>0</v>
      </c>
      <c r="AU1520" s="83"/>
      <c r="AV1520" s="83" t="b">
        <v>0</v>
      </c>
      <c r="AW1520" s="83" t="s">
        <v>22320</v>
      </c>
      <c r="AX1520" s="88" t="s">
        <v>23838</v>
      </c>
      <c r="AY1520" s="83" t="s">
        <v>66</v>
      </c>
      <c r="AZ1520" s="2"/>
      <c r="BA1520" s="3"/>
      <c r="BB1520" s="3"/>
      <c r="BC1520" s="3"/>
      <c r="BD1520" s="3"/>
    </row>
    <row r="1521" spans="1:56" x14ac:dyDescent="0.3">
      <c r="A1521" s="69" t="s">
        <v>1586</v>
      </c>
      <c r="B1521" s="70"/>
      <c r="C1521" s="70"/>
      <c r="D1521" s="71"/>
      <c r="E1521" s="73"/>
      <c r="F1521" s="109" t="s">
        <v>4316</v>
      </c>
      <c r="G1521" s="70"/>
      <c r="H1521" s="74"/>
      <c r="I1521" s="75"/>
      <c r="J1521" s="75"/>
      <c r="K1521" s="74" t="s">
        <v>25790</v>
      </c>
      <c r="L1521" s="78"/>
      <c r="M1521" s="79"/>
      <c r="N1521" s="79"/>
      <c r="O1521" s="80"/>
      <c r="P1521" s="81"/>
      <c r="Q1521" s="81"/>
      <c r="R1521" s="93"/>
      <c r="S1521" s="93"/>
      <c r="T1521" s="93"/>
      <c r="U1521" s="93"/>
      <c r="V1521" s="52"/>
      <c r="W1521" s="52"/>
      <c r="X1521" s="52"/>
      <c r="Y1521" s="52"/>
      <c r="Z1521" s="51"/>
      <c r="AA1521" s="76"/>
      <c r="AB1521" s="76"/>
      <c r="AC1521" s="77"/>
      <c r="AD1521" s="83" t="s">
        <v>18064</v>
      </c>
      <c r="AE1521" s="83">
        <v>705</v>
      </c>
      <c r="AF1521" s="83">
        <v>428</v>
      </c>
      <c r="AG1521" s="83">
        <v>27978</v>
      </c>
      <c r="AH1521" s="83">
        <v>545</v>
      </c>
      <c r="AI1521" s="83"/>
      <c r="AJ1521" s="83" t="s">
        <v>19565</v>
      </c>
      <c r="AK1521" s="83" t="s">
        <v>19896</v>
      </c>
      <c r="AL1521" s="83"/>
      <c r="AM1521" s="83"/>
      <c r="AN1521" s="85">
        <v>43186.868287037039</v>
      </c>
      <c r="AO1521" s="88" t="s">
        <v>21809</v>
      </c>
      <c r="AP1521" s="83" t="b">
        <v>1</v>
      </c>
      <c r="AQ1521" s="83" t="b">
        <v>0</v>
      </c>
      <c r="AR1521" s="83" t="b">
        <v>1</v>
      </c>
      <c r="AS1521" s="83"/>
      <c r="AT1521" s="83">
        <v>1</v>
      </c>
      <c r="AU1521" s="83"/>
      <c r="AV1521" s="83" t="b">
        <v>0</v>
      </c>
      <c r="AW1521" s="83" t="s">
        <v>22320</v>
      </c>
      <c r="AX1521" s="88" t="s">
        <v>23839</v>
      </c>
      <c r="AY1521" s="83" t="s">
        <v>66</v>
      </c>
      <c r="AZ1521" s="2"/>
      <c r="BA1521" s="3"/>
      <c r="BB1521" s="3"/>
      <c r="BC1521" s="3"/>
      <c r="BD1521" s="3"/>
    </row>
    <row r="1522" spans="1:56" x14ac:dyDescent="0.3">
      <c r="A1522" s="69" t="s">
        <v>1587</v>
      </c>
      <c r="B1522" s="70"/>
      <c r="C1522" s="70"/>
      <c r="D1522" s="71"/>
      <c r="E1522" s="73"/>
      <c r="F1522" s="109" t="s">
        <v>4317</v>
      </c>
      <c r="G1522" s="70"/>
      <c r="H1522" s="74"/>
      <c r="I1522" s="75"/>
      <c r="J1522" s="75"/>
      <c r="K1522" s="74" t="s">
        <v>25791</v>
      </c>
      <c r="L1522" s="78"/>
      <c r="M1522" s="79"/>
      <c r="N1522" s="79"/>
      <c r="O1522" s="80"/>
      <c r="P1522" s="81"/>
      <c r="Q1522" s="81"/>
      <c r="R1522" s="93"/>
      <c r="S1522" s="93"/>
      <c r="T1522" s="93"/>
      <c r="U1522" s="93"/>
      <c r="V1522" s="52"/>
      <c r="W1522" s="52"/>
      <c r="X1522" s="52"/>
      <c r="Y1522" s="52"/>
      <c r="Z1522" s="51"/>
      <c r="AA1522" s="76"/>
      <c r="AB1522" s="76"/>
      <c r="AC1522" s="77"/>
      <c r="AD1522" s="83" t="s">
        <v>18065</v>
      </c>
      <c r="AE1522" s="83">
        <v>414</v>
      </c>
      <c r="AF1522" s="83">
        <v>2641</v>
      </c>
      <c r="AG1522" s="83">
        <v>23266</v>
      </c>
      <c r="AH1522" s="83">
        <v>21419</v>
      </c>
      <c r="AI1522" s="83"/>
      <c r="AJ1522" s="83" t="s">
        <v>19566</v>
      </c>
      <c r="AK1522" s="83" t="s">
        <v>19901</v>
      </c>
      <c r="AL1522" s="83"/>
      <c r="AM1522" s="83"/>
      <c r="AN1522" s="85">
        <v>41532.452430555553</v>
      </c>
      <c r="AO1522" s="88" t="s">
        <v>21810</v>
      </c>
      <c r="AP1522" s="83" t="b">
        <v>1</v>
      </c>
      <c r="AQ1522" s="83" t="b">
        <v>0</v>
      </c>
      <c r="AR1522" s="83" t="b">
        <v>1</v>
      </c>
      <c r="AS1522" s="83"/>
      <c r="AT1522" s="83">
        <v>4</v>
      </c>
      <c r="AU1522" s="88" t="s">
        <v>22157</v>
      </c>
      <c r="AV1522" s="83" t="b">
        <v>0</v>
      </c>
      <c r="AW1522" s="83" t="s">
        <v>22320</v>
      </c>
      <c r="AX1522" s="88" t="s">
        <v>23840</v>
      </c>
      <c r="AY1522" s="83" t="s">
        <v>66</v>
      </c>
      <c r="AZ1522" s="2"/>
      <c r="BA1522" s="3"/>
      <c r="BB1522" s="3"/>
      <c r="BC1522" s="3"/>
      <c r="BD1522" s="3"/>
    </row>
    <row r="1523" spans="1:56" x14ac:dyDescent="0.3">
      <c r="A1523" s="69" t="s">
        <v>2120</v>
      </c>
      <c r="B1523" s="70"/>
      <c r="C1523" s="70"/>
      <c r="D1523" s="71"/>
      <c r="E1523" s="73"/>
      <c r="F1523" s="109" t="s">
        <v>4805</v>
      </c>
      <c r="G1523" s="70"/>
      <c r="H1523" s="74"/>
      <c r="I1523" s="75"/>
      <c r="J1523" s="75"/>
      <c r="K1523" s="74" t="s">
        <v>25792</v>
      </c>
      <c r="L1523" s="78"/>
      <c r="M1523" s="79"/>
      <c r="N1523" s="79"/>
      <c r="O1523" s="80"/>
      <c r="P1523" s="81"/>
      <c r="Q1523" s="81"/>
      <c r="R1523" s="93"/>
      <c r="S1523" s="93"/>
      <c r="T1523" s="93"/>
      <c r="U1523" s="93"/>
      <c r="V1523" s="52"/>
      <c r="W1523" s="52"/>
      <c r="X1523" s="52"/>
      <c r="Y1523" s="52"/>
      <c r="Z1523" s="51"/>
      <c r="AA1523" s="76"/>
      <c r="AB1523" s="76"/>
      <c r="AC1523" s="77"/>
      <c r="AD1523" s="83" t="s">
        <v>18066</v>
      </c>
      <c r="AE1523" s="83">
        <v>1045</v>
      </c>
      <c r="AF1523" s="83">
        <v>8451</v>
      </c>
      <c r="AG1523" s="83">
        <v>28252</v>
      </c>
      <c r="AH1523" s="83">
        <v>833</v>
      </c>
      <c r="AI1523" s="83"/>
      <c r="AJ1523" s="83" t="s">
        <v>19567</v>
      </c>
      <c r="AK1523" s="83" t="s">
        <v>20001</v>
      </c>
      <c r="AL1523" s="83"/>
      <c r="AM1523" s="83"/>
      <c r="AN1523" s="85">
        <v>40800.493125000001</v>
      </c>
      <c r="AO1523" s="88" t="s">
        <v>21811</v>
      </c>
      <c r="AP1523" s="83" t="b">
        <v>1</v>
      </c>
      <c r="AQ1523" s="83" t="b">
        <v>0</v>
      </c>
      <c r="AR1523" s="83" t="b">
        <v>1</v>
      </c>
      <c r="AS1523" s="83"/>
      <c r="AT1523" s="83">
        <v>17</v>
      </c>
      <c r="AU1523" s="88" t="s">
        <v>22157</v>
      </c>
      <c r="AV1523" s="83" t="b">
        <v>0</v>
      </c>
      <c r="AW1523" s="83" t="s">
        <v>22320</v>
      </c>
      <c r="AX1523" s="88" t="s">
        <v>23841</v>
      </c>
      <c r="AY1523" s="83" t="s">
        <v>66</v>
      </c>
      <c r="AZ1523" s="2"/>
      <c r="BA1523" s="3"/>
      <c r="BB1523" s="3"/>
      <c r="BC1523" s="3"/>
      <c r="BD1523" s="3"/>
    </row>
    <row r="1524" spans="1:56" x14ac:dyDescent="0.3">
      <c r="A1524" s="69" t="s">
        <v>1588</v>
      </c>
      <c r="B1524" s="70"/>
      <c r="C1524" s="70"/>
      <c r="D1524" s="71"/>
      <c r="E1524" s="73"/>
      <c r="F1524" s="109" t="s">
        <v>4318</v>
      </c>
      <c r="G1524" s="70"/>
      <c r="H1524" s="74"/>
      <c r="I1524" s="75"/>
      <c r="J1524" s="75"/>
      <c r="K1524" s="74" t="s">
        <v>25793</v>
      </c>
      <c r="L1524" s="78"/>
      <c r="M1524" s="79"/>
      <c r="N1524" s="79"/>
      <c r="O1524" s="80"/>
      <c r="P1524" s="81"/>
      <c r="Q1524" s="81"/>
      <c r="R1524" s="93"/>
      <c r="S1524" s="93"/>
      <c r="T1524" s="93"/>
      <c r="U1524" s="93"/>
      <c r="V1524" s="52"/>
      <c r="W1524" s="52"/>
      <c r="X1524" s="52"/>
      <c r="Y1524" s="52"/>
      <c r="Z1524" s="51"/>
      <c r="AA1524" s="76"/>
      <c r="AB1524" s="76"/>
      <c r="AC1524" s="77"/>
      <c r="AD1524" s="83" t="s">
        <v>18067</v>
      </c>
      <c r="AE1524" s="83">
        <v>289</v>
      </c>
      <c r="AF1524" s="83">
        <v>72</v>
      </c>
      <c r="AG1524" s="83">
        <v>874</v>
      </c>
      <c r="AH1524" s="83">
        <v>238</v>
      </c>
      <c r="AI1524" s="83"/>
      <c r="AJ1524" s="83" t="s">
        <v>19568</v>
      </c>
      <c r="AK1524" s="83" t="s">
        <v>16552</v>
      </c>
      <c r="AL1524" s="83"/>
      <c r="AM1524" s="83"/>
      <c r="AN1524" s="85">
        <v>43437.16165509259</v>
      </c>
      <c r="AO1524" s="83"/>
      <c r="AP1524" s="83" t="b">
        <v>1</v>
      </c>
      <c r="AQ1524" s="83" t="b">
        <v>0</v>
      </c>
      <c r="AR1524" s="83" t="b">
        <v>0</v>
      </c>
      <c r="AS1524" s="83"/>
      <c r="AT1524" s="83">
        <v>0</v>
      </c>
      <c r="AU1524" s="83"/>
      <c r="AV1524" s="83" t="b">
        <v>0</v>
      </c>
      <c r="AW1524" s="83" t="s">
        <v>22320</v>
      </c>
      <c r="AX1524" s="88" t="s">
        <v>23842</v>
      </c>
      <c r="AY1524" s="83" t="s">
        <v>66</v>
      </c>
      <c r="AZ1524" s="2"/>
      <c r="BA1524" s="3"/>
      <c r="BB1524" s="3"/>
      <c r="BC1524" s="3"/>
      <c r="BD1524" s="3"/>
    </row>
    <row r="1525" spans="1:56" x14ac:dyDescent="0.3">
      <c r="A1525" s="69" t="s">
        <v>1589</v>
      </c>
      <c r="B1525" s="70"/>
      <c r="C1525" s="70"/>
      <c r="D1525" s="71"/>
      <c r="E1525" s="73"/>
      <c r="F1525" s="109" t="s">
        <v>4319</v>
      </c>
      <c r="G1525" s="70"/>
      <c r="H1525" s="74"/>
      <c r="I1525" s="75"/>
      <c r="J1525" s="75"/>
      <c r="K1525" s="74" t="s">
        <v>25794</v>
      </c>
      <c r="L1525" s="78"/>
      <c r="M1525" s="79"/>
      <c r="N1525" s="79"/>
      <c r="O1525" s="80"/>
      <c r="P1525" s="81"/>
      <c r="Q1525" s="81"/>
      <c r="R1525" s="93"/>
      <c r="S1525" s="93"/>
      <c r="T1525" s="93"/>
      <c r="U1525" s="93"/>
      <c r="V1525" s="52"/>
      <c r="W1525" s="52"/>
      <c r="X1525" s="52"/>
      <c r="Y1525" s="52"/>
      <c r="Z1525" s="51"/>
      <c r="AA1525" s="76"/>
      <c r="AB1525" s="76"/>
      <c r="AC1525" s="77"/>
      <c r="AD1525" s="83" t="s">
        <v>18068</v>
      </c>
      <c r="AE1525" s="83">
        <v>42</v>
      </c>
      <c r="AF1525" s="83">
        <v>73</v>
      </c>
      <c r="AG1525" s="83">
        <v>19</v>
      </c>
      <c r="AH1525" s="83">
        <v>1746</v>
      </c>
      <c r="AI1525" s="83"/>
      <c r="AJ1525" s="83"/>
      <c r="AK1525" s="83"/>
      <c r="AL1525" s="83"/>
      <c r="AM1525" s="83"/>
      <c r="AN1525" s="85">
        <v>42706.407210648147</v>
      </c>
      <c r="AO1525" s="83"/>
      <c r="AP1525" s="83" t="b">
        <v>1</v>
      </c>
      <c r="AQ1525" s="83" t="b">
        <v>0</v>
      </c>
      <c r="AR1525" s="83" t="b">
        <v>0</v>
      </c>
      <c r="AS1525" s="83"/>
      <c r="AT1525" s="83">
        <v>0</v>
      </c>
      <c r="AU1525" s="83"/>
      <c r="AV1525" s="83" t="b">
        <v>0</v>
      </c>
      <c r="AW1525" s="83" t="s">
        <v>22320</v>
      </c>
      <c r="AX1525" s="88" t="s">
        <v>23843</v>
      </c>
      <c r="AY1525" s="83" t="s">
        <v>66</v>
      </c>
      <c r="AZ1525" s="2"/>
      <c r="BA1525" s="3"/>
      <c r="BB1525" s="3"/>
      <c r="BC1525" s="3"/>
      <c r="BD1525" s="3"/>
    </row>
    <row r="1526" spans="1:56" x14ac:dyDescent="0.3">
      <c r="A1526" s="69" t="s">
        <v>1590</v>
      </c>
      <c r="B1526" s="70"/>
      <c r="C1526" s="70"/>
      <c r="D1526" s="71"/>
      <c r="E1526" s="73"/>
      <c r="F1526" s="109" t="s">
        <v>4320</v>
      </c>
      <c r="G1526" s="70"/>
      <c r="H1526" s="74"/>
      <c r="I1526" s="75"/>
      <c r="J1526" s="75"/>
      <c r="K1526" s="74" t="s">
        <v>25795</v>
      </c>
      <c r="L1526" s="78"/>
      <c r="M1526" s="79"/>
      <c r="N1526" s="79"/>
      <c r="O1526" s="80"/>
      <c r="P1526" s="81"/>
      <c r="Q1526" s="81"/>
      <c r="R1526" s="93"/>
      <c r="S1526" s="93"/>
      <c r="T1526" s="93"/>
      <c r="U1526" s="93"/>
      <c r="V1526" s="52"/>
      <c r="W1526" s="52"/>
      <c r="X1526" s="52"/>
      <c r="Y1526" s="52"/>
      <c r="Z1526" s="51"/>
      <c r="AA1526" s="76"/>
      <c r="AB1526" s="76"/>
      <c r="AC1526" s="77"/>
      <c r="AD1526" s="83" t="s">
        <v>18069</v>
      </c>
      <c r="AE1526" s="83">
        <v>29</v>
      </c>
      <c r="AF1526" s="83">
        <v>21</v>
      </c>
      <c r="AG1526" s="83">
        <v>65</v>
      </c>
      <c r="AH1526" s="83">
        <v>18</v>
      </c>
      <c r="AI1526" s="83"/>
      <c r="AJ1526" s="83"/>
      <c r="AK1526" s="83"/>
      <c r="AL1526" s="88" t="s">
        <v>20559</v>
      </c>
      <c r="AM1526" s="83"/>
      <c r="AN1526" s="85">
        <v>42713.582106481481</v>
      </c>
      <c r="AO1526" s="88" t="s">
        <v>21812</v>
      </c>
      <c r="AP1526" s="83" t="b">
        <v>1</v>
      </c>
      <c r="AQ1526" s="83" t="b">
        <v>0</v>
      </c>
      <c r="AR1526" s="83" t="b">
        <v>0</v>
      </c>
      <c r="AS1526" s="83"/>
      <c r="AT1526" s="83">
        <v>0</v>
      </c>
      <c r="AU1526" s="83"/>
      <c r="AV1526" s="83" t="b">
        <v>0</v>
      </c>
      <c r="AW1526" s="83" t="s">
        <v>22320</v>
      </c>
      <c r="AX1526" s="88" t="s">
        <v>23844</v>
      </c>
      <c r="AY1526" s="83" t="s">
        <v>66</v>
      </c>
      <c r="AZ1526" s="2"/>
      <c r="BA1526" s="3"/>
      <c r="BB1526" s="3"/>
      <c r="BC1526" s="3"/>
      <c r="BD1526" s="3"/>
    </row>
    <row r="1527" spans="1:56" x14ac:dyDescent="0.3">
      <c r="A1527" s="69" t="s">
        <v>1591</v>
      </c>
      <c r="B1527" s="70"/>
      <c r="C1527" s="70"/>
      <c r="D1527" s="71"/>
      <c r="E1527" s="73"/>
      <c r="F1527" s="109" t="s">
        <v>4321</v>
      </c>
      <c r="G1527" s="70"/>
      <c r="H1527" s="74"/>
      <c r="I1527" s="75"/>
      <c r="J1527" s="75"/>
      <c r="K1527" s="74" t="s">
        <v>25796</v>
      </c>
      <c r="L1527" s="78"/>
      <c r="M1527" s="79"/>
      <c r="N1527" s="79"/>
      <c r="O1527" s="80"/>
      <c r="P1527" s="81"/>
      <c r="Q1527" s="81"/>
      <c r="R1527" s="93"/>
      <c r="S1527" s="93"/>
      <c r="T1527" s="93"/>
      <c r="U1527" s="93"/>
      <c r="V1527" s="52"/>
      <c r="W1527" s="52"/>
      <c r="X1527" s="52"/>
      <c r="Y1527" s="52"/>
      <c r="Z1527" s="51"/>
      <c r="AA1527" s="76"/>
      <c r="AB1527" s="76"/>
      <c r="AC1527" s="77"/>
      <c r="AD1527" s="83" t="s">
        <v>18070</v>
      </c>
      <c r="AE1527" s="83">
        <v>2242</v>
      </c>
      <c r="AF1527" s="83">
        <v>286</v>
      </c>
      <c r="AG1527" s="83">
        <v>42724</v>
      </c>
      <c r="AH1527" s="83">
        <v>28656</v>
      </c>
      <c r="AI1527" s="83"/>
      <c r="AJ1527" s="83" t="s">
        <v>19569</v>
      </c>
      <c r="AK1527" s="83" t="s">
        <v>16564</v>
      </c>
      <c r="AL1527" s="88" t="s">
        <v>20560</v>
      </c>
      <c r="AM1527" s="83"/>
      <c r="AN1527" s="85">
        <v>42215.540601851855</v>
      </c>
      <c r="AO1527" s="88" t="s">
        <v>21813</v>
      </c>
      <c r="AP1527" s="83" t="b">
        <v>1</v>
      </c>
      <c r="AQ1527" s="83" t="b">
        <v>0</v>
      </c>
      <c r="AR1527" s="83" t="b">
        <v>1</v>
      </c>
      <c r="AS1527" s="83"/>
      <c r="AT1527" s="83">
        <v>9</v>
      </c>
      <c r="AU1527" s="88" t="s">
        <v>22157</v>
      </c>
      <c r="AV1527" s="83" t="b">
        <v>0</v>
      </c>
      <c r="AW1527" s="83" t="s">
        <v>22320</v>
      </c>
      <c r="AX1527" s="88" t="s">
        <v>23845</v>
      </c>
      <c r="AY1527" s="83" t="s">
        <v>66</v>
      </c>
      <c r="AZ1527" s="2"/>
      <c r="BA1527" s="3"/>
      <c r="BB1527" s="3"/>
      <c r="BC1527" s="3"/>
      <c r="BD1527" s="3"/>
    </row>
    <row r="1528" spans="1:56" x14ac:dyDescent="0.3">
      <c r="A1528" s="69" t="s">
        <v>1592</v>
      </c>
      <c r="B1528" s="70"/>
      <c r="C1528" s="70"/>
      <c r="D1528" s="71"/>
      <c r="E1528" s="73"/>
      <c r="F1528" s="109" t="s">
        <v>4322</v>
      </c>
      <c r="G1528" s="70"/>
      <c r="H1528" s="74"/>
      <c r="I1528" s="75"/>
      <c r="J1528" s="75"/>
      <c r="K1528" s="74" t="s">
        <v>25797</v>
      </c>
      <c r="L1528" s="78"/>
      <c r="M1528" s="79"/>
      <c r="N1528" s="79"/>
      <c r="O1528" s="80"/>
      <c r="P1528" s="81"/>
      <c r="Q1528" s="81"/>
      <c r="R1528" s="93"/>
      <c r="S1528" s="93"/>
      <c r="T1528" s="93"/>
      <c r="U1528" s="93"/>
      <c r="V1528" s="52"/>
      <c r="W1528" s="52"/>
      <c r="X1528" s="52"/>
      <c r="Y1528" s="52"/>
      <c r="Z1528" s="51"/>
      <c r="AA1528" s="76"/>
      <c r="AB1528" s="76"/>
      <c r="AC1528" s="77"/>
      <c r="AD1528" s="83" t="s">
        <v>18071</v>
      </c>
      <c r="AE1528" s="83">
        <v>432</v>
      </c>
      <c r="AF1528" s="83">
        <v>504</v>
      </c>
      <c r="AG1528" s="83">
        <v>8076</v>
      </c>
      <c r="AH1528" s="83">
        <v>11182</v>
      </c>
      <c r="AI1528" s="83"/>
      <c r="AJ1528" s="83" t="s">
        <v>19570</v>
      </c>
      <c r="AK1528" s="83" t="s">
        <v>20242</v>
      </c>
      <c r="AL1528" s="88" t="s">
        <v>20561</v>
      </c>
      <c r="AM1528" s="83"/>
      <c r="AN1528" s="85">
        <v>41671.651122685187</v>
      </c>
      <c r="AO1528" s="88" t="s">
        <v>21814</v>
      </c>
      <c r="AP1528" s="83" t="b">
        <v>1</v>
      </c>
      <c r="AQ1528" s="83" t="b">
        <v>0</v>
      </c>
      <c r="AR1528" s="83" t="b">
        <v>1</v>
      </c>
      <c r="AS1528" s="83"/>
      <c r="AT1528" s="83">
        <v>5</v>
      </c>
      <c r="AU1528" s="88" t="s">
        <v>22157</v>
      </c>
      <c r="AV1528" s="83" t="b">
        <v>0</v>
      </c>
      <c r="AW1528" s="83" t="s">
        <v>22320</v>
      </c>
      <c r="AX1528" s="88" t="s">
        <v>23846</v>
      </c>
      <c r="AY1528" s="83" t="s">
        <v>66</v>
      </c>
      <c r="AZ1528" s="2"/>
      <c r="BA1528" s="3"/>
      <c r="BB1528" s="3"/>
      <c r="BC1528" s="3"/>
      <c r="BD1528" s="3"/>
    </row>
    <row r="1529" spans="1:56" x14ac:dyDescent="0.3">
      <c r="A1529" s="69" t="s">
        <v>1593</v>
      </c>
      <c r="B1529" s="70"/>
      <c r="C1529" s="70"/>
      <c r="D1529" s="71"/>
      <c r="E1529" s="73"/>
      <c r="F1529" s="109" t="s">
        <v>4323</v>
      </c>
      <c r="G1529" s="70"/>
      <c r="H1529" s="74"/>
      <c r="I1529" s="75"/>
      <c r="J1529" s="75"/>
      <c r="K1529" s="74" t="s">
        <v>25798</v>
      </c>
      <c r="L1529" s="78"/>
      <c r="M1529" s="79"/>
      <c r="N1529" s="79"/>
      <c r="O1529" s="80"/>
      <c r="P1529" s="81"/>
      <c r="Q1529" s="81"/>
      <c r="R1529" s="93"/>
      <c r="S1529" s="93"/>
      <c r="T1529" s="93"/>
      <c r="U1529" s="93"/>
      <c r="V1529" s="52"/>
      <c r="W1529" s="52"/>
      <c r="X1529" s="52"/>
      <c r="Y1529" s="52"/>
      <c r="Z1529" s="51"/>
      <c r="AA1529" s="76"/>
      <c r="AB1529" s="76"/>
      <c r="AC1529" s="77"/>
      <c r="AD1529" s="83" t="s">
        <v>18072</v>
      </c>
      <c r="AE1529" s="83">
        <v>608</v>
      </c>
      <c r="AF1529" s="83">
        <v>992</v>
      </c>
      <c r="AG1529" s="83">
        <v>33004</v>
      </c>
      <c r="AH1529" s="83">
        <v>28368</v>
      </c>
      <c r="AI1529" s="83"/>
      <c r="AJ1529" s="83"/>
      <c r="AK1529" s="83"/>
      <c r="AL1529" s="83"/>
      <c r="AM1529" s="83"/>
      <c r="AN1529" s="85">
        <v>43080.905856481484</v>
      </c>
      <c r="AO1529" s="88" t="s">
        <v>21815</v>
      </c>
      <c r="AP1529" s="83" t="b">
        <v>1</v>
      </c>
      <c r="AQ1529" s="83" t="b">
        <v>0</v>
      </c>
      <c r="AR1529" s="83" t="b">
        <v>0</v>
      </c>
      <c r="AS1529" s="83"/>
      <c r="AT1529" s="83">
        <v>0</v>
      </c>
      <c r="AU1529" s="83"/>
      <c r="AV1529" s="83" t="b">
        <v>0</v>
      </c>
      <c r="AW1529" s="83" t="s">
        <v>22320</v>
      </c>
      <c r="AX1529" s="88" t="s">
        <v>23847</v>
      </c>
      <c r="AY1529" s="83" t="s">
        <v>66</v>
      </c>
      <c r="AZ1529" s="2"/>
      <c r="BA1529" s="3"/>
      <c r="BB1529" s="3"/>
      <c r="BC1529" s="3"/>
      <c r="BD1529" s="3"/>
    </row>
    <row r="1530" spans="1:56" x14ac:dyDescent="0.3">
      <c r="A1530" s="69" t="s">
        <v>1594</v>
      </c>
      <c r="B1530" s="70"/>
      <c r="C1530" s="70"/>
      <c r="D1530" s="71"/>
      <c r="E1530" s="73"/>
      <c r="F1530" s="109" t="s">
        <v>4324</v>
      </c>
      <c r="G1530" s="70"/>
      <c r="H1530" s="74"/>
      <c r="I1530" s="75"/>
      <c r="J1530" s="75"/>
      <c r="K1530" s="74" t="s">
        <v>25799</v>
      </c>
      <c r="L1530" s="78"/>
      <c r="M1530" s="79"/>
      <c r="N1530" s="79"/>
      <c r="O1530" s="80"/>
      <c r="P1530" s="81"/>
      <c r="Q1530" s="81"/>
      <c r="R1530" s="93"/>
      <c r="S1530" s="93"/>
      <c r="T1530" s="93"/>
      <c r="U1530" s="93"/>
      <c r="V1530" s="52"/>
      <c r="W1530" s="52"/>
      <c r="X1530" s="52"/>
      <c r="Y1530" s="52"/>
      <c r="Z1530" s="51"/>
      <c r="AA1530" s="76"/>
      <c r="AB1530" s="76"/>
      <c r="AC1530" s="77"/>
      <c r="AD1530" s="83" t="s">
        <v>18073</v>
      </c>
      <c r="AE1530" s="83">
        <v>249</v>
      </c>
      <c r="AF1530" s="83">
        <v>12</v>
      </c>
      <c r="AG1530" s="83">
        <v>341</v>
      </c>
      <c r="AH1530" s="83">
        <v>19</v>
      </c>
      <c r="AI1530" s="83"/>
      <c r="AJ1530" s="83"/>
      <c r="AK1530" s="83"/>
      <c r="AL1530" s="83"/>
      <c r="AM1530" s="83"/>
      <c r="AN1530" s="85">
        <v>42898.180810185186</v>
      </c>
      <c r="AO1530" s="83"/>
      <c r="AP1530" s="83" t="b">
        <v>1</v>
      </c>
      <c r="AQ1530" s="83" t="b">
        <v>0</v>
      </c>
      <c r="AR1530" s="83" t="b">
        <v>0</v>
      </c>
      <c r="AS1530" s="83"/>
      <c r="AT1530" s="83">
        <v>0</v>
      </c>
      <c r="AU1530" s="83"/>
      <c r="AV1530" s="83" t="b">
        <v>0</v>
      </c>
      <c r="AW1530" s="83" t="s">
        <v>22320</v>
      </c>
      <c r="AX1530" s="88" t="s">
        <v>23848</v>
      </c>
      <c r="AY1530" s="83" t="s">
        <v>66</v>
      </c>
      <c r="AZ1530" s="2"/>
      <c r="BA1530" s="3"/>
      <c r="BB1530" s="3"/>
      <c r="BC1530" s="3"/>
      <c r="BD1530" s="3"/>
    </row>
    <row r="1531" spans="1:56" x14ac:dyDescent="0.3">
      <c r="A1531" s="69" t="s">
        <v>1595</v>
      </c>
      <c r="B1531" s="70"/>
      <c r="C1531" s="70"/>
      <c r="D1531" s="71"/>
      <c r="E1531" s="73"/>
      <c r="F1531" s="109" t="s">
        <v>4325</v>
      </c>
      <c r="G1531" s="70"/>
      <c r="H1531" s="74"/>
      <c r="I1531" s="75"/>
      <c r="J1531" s="75"/>
      <c r="K1531" s="74" t="s">
        <v>25800</v>
      </c>
      <c r="L1531" s="78"/>
      <c r="M1531" s="79"/>
      <c r="N1531" s="79"/>
      <c r="O1531" s="80"/>
      <c r="P1531" s="81"/>
      <c r="Q1531" s="81"/>
      <c r="R1531" s="93"/>
      <c r="S1531" s="93"/>
      <c r="T1531" s="93"/>
      <c r="U1531" s="93"/>
      <c r="V1531" s="52"/>
      <c r="W1531" s="52"/>
      <c r="X1531" s="52"/>
      <c r="Y1531" s="52"/>
      <c r="Z1531" s="51"/>
      <c r="AA1531" s="76"/>
      <c r="AB1531" s="76"/>
      <c r="AC1531" s="77"/>
      <c r="AD1531" s="83" t="s">
        <v>18074</v>
      </c>
      <c r="AE1531" s="83">
        <v>339</v>
      </c>
      <c r="AF1531" s="83">
        <v>1318</v>
      </c>
      <c r="AG1531" s="83">
        <v>45452</v>
      </c>
      <c r="AH1531" s="83">
        <v>3942</v>
      </c>
      <c r="AI1531" s="83"/>
      <c r="AJ1531" s="83" t="s">
        <v>19571</v>
      </c>
      <c r="AK1531" s="83" t="s">
        <v>19898</v>
      </c>
      <c r="AL1531" s="88" t="s">
        <v>20562</v>
      </c>
      <c r="AM1531" s="83"/>
      <c r="AN1531" s="85">
        <v>40612.314409722225</v>
      </c>
      <c r="AO1531" s="88" t="s">
        <v>21816</v>
      </c>
      <c r="AP1531" s="83" t="b">
        <v>0</v>
      </c>
      <c r="AQ1531" s="83" t="b">
        <v>0</v>
      </c>
      <c r="AR1531" s="83" t="b">
        <v>1</v>
      </c>
      <c r="AS1531" s="83"/>
      <c r="AT1531" s="83">
        <v>3</v>
      </c>
      <c r="AU1531" s="88" t="s">
        <v>22168</v>
      </c>
      <c r="AV1531" s="83" t="b">
        <v>0</v>
      </c>
      <c r="AW1531" s="83" t="s">
        <v>22320</v>
      </c>
      <c r="AX1531" s="88" t="s">
        <v>23849</v>
      </c>
      <c r="AY1531" s="83" t="s">
        <v>66</v>
      </c>
      <c r="AZ1531" s="2"/>
      <c r="BA1531" s="3"/>
      <c r="BB1531" s="3"/>
      <c r="BC1531" s="3"/>
      <c r="BD1531" s="3"/>
    </row>
    <row r="1532" spans="1:56" x14ac:dyDescent="0.3">
      <c r="A1532" s="69" t="s">
        <v>1597</v>
      </c>
      <c r="B1532" s="70"/>
      <c r="C1532" s="70"/>
      <c r="D1532" s="71"/>
      <c r="E1532" s="73"/>
      <c r="F1532" s="109" t="s">
        <v>4327</v>
      </c>
      <c r="G1532" s="70"/>
      <c r="H1532" s="74"/>
      <c r="I1532" s="75"/>
      <c r="J1532" s="75"/>
      <c r="K1532" s="74" t="s">
        <v>25801</v>
      </c>
      <c r="L1532" s="78"/>
      <c r="M1532" s="79"/>
      <c r="N1532" s="79"/>
      <c r="O1532" s="80"/>
      <c r="P1532" s="81"/>
      <c r="Q1532" s="81"/>
      <c r="R1532" s="93"/>
      <c r="S1532" s="93"/>
      <c r="T1532" s="93"/>
      <c r="U1532" s="93"/>
      <c r="V1532" s="52"/>
      <c r="W1532" s="52"/>
      <c r="X1532" s="52"/>
      <c r="Y1532" s="52"/>
      <c r="Z1532" s="51"/>
      <c r="AA1532" s="76"/>
      <c r="AB1532" s="76"/>
      <c r="AC1532" s="77"/>
      <c r="AD1532" s="83" t="s">
        <v>18075</v>
      </c>
      <c r="AE1532" s="83">
        <v>73</v>
      </c>
      <c r="AF1532" s="83">
        <v>3</v>
      </c>
      <c r="AG1532" s="83">
        <v>12</v>
      </c>
      <c r="AH1532" s="83">
        <v>32</v>
      </c>
      <c r="AI1532" s="83"/>
      <c r="AJ1532" s="83" t="s">
        <v>19572</v>
      </c>
      <c r="AK1532" s="83"/>
      <c r="AL1532" s="83"/>
      <c r="AM1532" s="83"/>
      <c r="AN1532" s="85">
        <v>43851.647824074076</v>
      </c>
      <c r="AO1532" s="83"/>
      <c r="AP1532" s="83" t="b">
        <v>1</v>
      </c>
      <c r="AQ1532" s="83" t="b">
        <v>0</v>
      </c>
      <c r="AR1532" s="83" t="b">
        <v>0</v>
      </c>
      <c r="AS1532" s="83"/>
      <c r="AT1532" s="83">
        <v>0</v>
      </c>
      <c r="AU1532" s="83"/>
      <c r="AV1532" s="83" t="b">
        <v>0</v>
      </c>
      <c r="AW1532" s="83" t="s">
        <v>22320</v>
      </c>
      <c r="AX1532" s="88" t="s">
        <v>23850</v>
      </c>
      <c r="AY1532" s="83" t="s">
        <v>66</v>
      </c>
      <c r="AZ1532" s="2"/>
      <c r="BA1532" s="3"/>
      <c r="BB1532" s="3"/>
      <c r="BC1532" s="3"/>
      <c r="BD1532" s="3"/>
    </row>
    <row r="1533" spans="1:56" x14ac:dyDescent="0.3">
      <c r="A1533" s="69" t="s">
        <v>1598</v>
      </c>
      <c r="B1533" s="70"/>
      <c r="C1533" s="70"/>
      <c r="D1533" s="71"/>
      <c r="E1533" s="73"/>
      <c r="F1533" s="109" t="s">
        <v>4328</v>
      </c>
      <c r="G1533" s="70"/>
      <c r="H1533" s="74"/>
      <c r="I1533" s="75"/>
      <c r="J1533" s="75"/>
      <c r="K1533" s="74" t="s">
        <v>25802</v>
      </c>
      <c r="L1533" s="78"/>
      <c r="M1533" s="79"/>
      <c r="N1533" s="79"/>
      <c r="O1533" s="80"/>
      <c r="P1533" s="81"/>
      <c r="Q1533" s="81"/>
      <c r="R1533" s="93"/>
      <c r="S1533" s="93"/>
      <c r="T1533" s="93"/>
      <c r="U1533" s="93"/>
      <c r="V1533" s="52"/>
      <c r="W1533" s="52"/>
      <c r="X1533" s="52"/>
      <c r="Y1533" s="52"/>
      <c r="Z1533" s="51"/>
      <c r="AA1533" s="76"/>
      <c r="AB1533" s="76"/>
      <c r="AC1533" s="77"/>
      <c r="AD1533" s="83" t="s">
        <v>18076</v>
      </c>
      <c r="AE1533" s="83">
        <v>956</v>
      </c>
      <c r="AF1533" s="83">
        <v>633</v>
      </c>
      <c r="AG1533" s="83">
        <v>29116</v>
      </c>
      <c r="AH1533" s="83">
        <v>38140</v>
      </c>
      <c r="AI1533" s="83"/>
      <c r="AJ1533" s="83" t="s">
        <v>19573</v>
      </c>
      <c r="AK1533" s="83" t="s">
        <v>20243</v>
      </c>
      <c r="AL1533" s="83"/>
      <c r="AM1533" s="83"/>
      <c r="AN1533" s="85">
        <v>43251.175706018519</v>
      </c>
      <c r="AO1533" s="88" t="s">
        <v>21817</v>
      </c>
      <c r="AP1533" s="83" t="b">
        <v>1</v>
      </c>
      <c r="AQ1533" s="83" t="b">
        <v>0</v>
      </c>
      <c r="AR1533" s="83" t="b">
        <v>0</v>
      </c>
      <c r="AS1533" s="83"/>
      <c r="AT1533" s="83">
        <v>1</v>
      </c>
      <c r="AU1533" s="83"/>
      <c r="AV1533" s="83" t="b">
        <v>0</v>
      </c>
      <c r="AW1533" s="83" t="s">
        <v>22320</v>
      </c>
      <c r="AX1533" s="88" t="s">
        <v>23851</v>
      </c>
      <c r="AY1533" s="83" t="s">
        <v>66</v>
      </c>
      <c r="AZ1533" s="2"/>
      <c r="BA1533" s="3"/>
      <c r="BB1533" s="3"/>
      <c r="BC1533" s="3"/>
      <c r="BD1533" s="3"/>
    </row>
    <row r="1534" spans="1:56" x14ac:dyDescent="0.3">
      <c r="A1534" s="69" t="s">
        <v>1599</v>
      </c>
      <c r="B1534" s="70"/>
      <c r="C1534" s="70"/>
      <c r="D1534" s="71"/>
      <c r="E1534" s="73"/>
      <c r="F1534" s="109" t="s">
        <v>4329</v>
      </c>
      <c r="G1534" s="70"/>
      <c r="H1534" s="74"/>
      <c r="I1534" s="75"/>
      <c r="J1534" s="75"/>
      <c r="K1534" s="74" t="s">
        <v>25803</v>
      </c>
      <c r="L1534" s="78"/>
      <c r="M1534" s="79"/>
      <c r="N1534" s="79"/>
      <c r="O1534" s="80"/>
      <c r="P1534" s="81"/>
      <c r="Q1534" s="81"/>
      <c r="R1534" s="93"/>
      <c r="S1534" s="93"/>
      <c r="T1534" s="93"/>
      <c r="U1534" s="93"/>
      <c r="V1534" s="52"/>
      <c r="W1534" s="52"/>
      <c r="X1534" s="52"/>
      <c r="Y1534" s="52"/>
      <c r="Z1534" s="51"/>
      <c r="AA1534" s="76"/>
      <c r="AB1534" s="76"/>
      <c r="AC1534" s="77"/>
      <c r="AD1534" s="83" t="s">
        <v>18077</v>
      </c>
      <c r="AE1534" s="83">
        <v>1343</v>
      </c>
      <c r="AF1534" s="83">
        <v>520</v>
      </c>
      <c r="AG1534" s="83">
        <v>4646</v>
      </c>
      <c r="AH1534" s="83">
        <v>16013</v>
      </c>
      <c r="AI1534" s="83"/>
      <c r="AJ1534" s="83" t="s">
        <v>19574</v>
      </c>
      <c r="AK1534" s="83"/>
      <c r="AL1534" s="83"/>
      <c r="AM1534" s="83"/>
      <c r="AN1534" s="85">
        <v>40812.841747685183</v>
      </c>
      <c r="AO1534" s="83"/>
      <c r="AP1534" s="83" t="b">
        <v>1</v>
      </c>
      <c r="AQ1534" s="83" t="b">
        <v>0</v>
      </c>
      <c r="AR1534" s="83" t="b">
        <v>1</v>
      </c>
      <c r="AS1534" s="83"/>
      <c r="AT1534" s="83">
        <v>1</v>
      </c>
      <c r="AU1534" s="88" t="s">
        <v>22157</v>
      </c>
      <c r="AV1534" s="83" t="b">
        <v>0</v>
      </c>
      <c r="AW1534" s="83" t="s">
        <v>22320</v>
      </c>
      <c r="AX1534" s="88" t="s">
        <v>23852</v>
      </c>
      <c r="AY1534" s="83" t="s">
        <v>66</v>
      </c>
      <c r="AZ1534" s="2"/>
      <c r="BA1534" s="3"/>
      <c r="BB1534" s="3"/>
      <c r="BC1534" s="3"/>
      <c r="BD1534" s="3"/>
    </row>
    <row r="1535" spans="1:56" x14ac:dyDescent="0.3">
      <c r="A1535" s="69" t="s">
        <v>1600</v>
      </c>
      <c r="B1535" s="70"/>
      <c r="C1535" s="70"/>
      <c r="D1535" s="71"/>
      <c r="E1535" s="73"/>
      <c r="F1535" s="109" t="s">
        <v>4330</v>
      </c>
      <c r="G1535" s="70"/>
      <c r="H1535" s="74"/>
      <c r="I1535" s="75"/>
      <c r="J1535" s="75"/>
      <c r="K1535" s="74" t="s">
        <v>25804</v>
      </c>
      <c r="L1535" s="78"/>
      <c r="M1535" s="79"/>
      <c r="N1535" s="79"/>
      <c r="O1535" s="80"/>
      <c r="P1535" s="81"/>
      <c r="Q1535" s="81"/>
      <c r="R1535" s="93"/>
      <c r="S1535" s="93"/>
      <c r="T1535" s="93"/>
      <c r="U1535" s="93"/>
      <c r="V1535" s="52"/>
      <c r="W1535" s="52"/>
      <c r="X1535" s="52"/>
      <c r="Y1535" s="52"/>
      <c r="Z1535" s="51"/>
      <c r="AA1535" s="76"/>
      <c r="AB1535" s="76"/>
      <c r="AC1535" s="77"/>
      <c r="AD1535" s="83" t="s">
        <v>18078</v>
      </c>
      <c r="AE1535" s="83">
        <v>112</v>
      </c>
      <c r="AF1535" s="83">
        <v>3</v>
      </c>
      <c r="AG1535" s="83">
        <v>34</v>
      </c>
      <c r="AH1535" s="83">
        <v>2</v>
      </c>
      <c r="AI1535" s="83"/>
      <c r="AJ1535" s="83"/>
      <c r="AK1535" s="83"/>
      <c r="AL1535" s="83"/>
      <c r="AM1535" s="83"/>
      <c r="AN1535" s="85">
        <v>43860.407106481478</v>
      </c>
      <c r="AO1535" s="88" t="s">
        <v>21818</v>
      </c>
      <c r="AP1535" s="83" t="b">
        <v>1</v>
      </c>
      <c r="AQ1535" s="83" t="b">
        <v>0</v>
      </c>
      <c r="AR1535" s="83" t="b">
        <v>0</v>
      </c>
      <c r="AS1535" s="83"/>
      <c r="AT1535" s="83">
        <v>0</v>
      </c>
      <c r="AU1535" s="83"/>
      <c r="AV1535" s="83" t="b">
        <v>0</v>
      </c>
      <c r="AW1535" s="83" t="s">
        <v>22320</v>
      </c>
      <c r="AX1535" s="88" t="s">
        <v>23853</v>
      </c>
      <c r="AY1535" s="83" t="s">
        <v>66</v>
      </c>
      <c r="AZ1535" s="2"/>
      <c r="BA1535" s="3"/>
      <c r="BB1535" s="3"/>
      <c r="BC1535" s="3"/>
      <c r="BD1535" s="3"/>
    </row>
    <row r="1536" spans="1:56" x14ac:dyDescent="0.3">
      <c r="A1536" s="69" t="s">
        <v>1601</v>
      </c>
      <c r="B1536" s="70"/>
      <c r="C1536" s="70"/>
      <c r="D1536" s="71"/>
      <c r="E1536" s="73"/>
      <c r="F1536" s="109" t="s">
        <v>4331</v>
      </c>
      <c r="G1536" s="70"/>
      <c r="H1536" s="74"/>
      <c r="I1536" s="75"/>
      <c r="J1536" s="75"/>
      <c r="K1536" s="74" t="s">
        <v>25805</v>
      </c>
      <c r="L1536" s="78"/>
      <c r="M1536" s="79"/>
      <c r="N1536" s="79"/>
      <c r="O1536" s="80"/>
      <c r="P1536" s="81"/>
      <c r="Q1536" s="81"/>
      <c r="R1536" s="93"/>
      <c r="S1536" s="93"/>
      <c r="T1536" s="93"/>
      <c r="U1536" s="93"/>
      <c r="V1536" s="52"/>
      <c r="W1536" s="52"/>
      <c r="X1536" s="52"/>
      <c r="Y1536" s="52"/>
      <c r="Z1536" s="51"/>
      <c r="AA1536" s="76"/>
      <c r="AB1536" s="76"/>
      <c r="AC1536" s="77"/>
      <c r="AD1536" s="83" t="s">
        <v>18079</v>
      </c>
      <c r="AE1536" s="83">
        <v>172</v>
      </c>
      <c r="AF1536" s="83">
        <v>203</v>
      </c>
      <c r="AG1536" s="83">
        <v>1790</v>
      </c>
      <c r="AH1536" s="83">
        <v>5468</v>
      </c>
      <c r="AI1536" s="83"/>
      <c r="AJ1536" s="83" t="s">
        <v>19575</v>
      </c>
      <c r="AK1536" s="83"/>
      <c r="AL1536" s="83"/>
      <c r="AM1536" s="83"/>
      <c r="AN1536" s="85">
        <v>40683.514606481483</v>
      </c>
      <c r="AO1536" s="88" t="s">
        <v>21819</v>
      </c>
      <c r="AP1536" s="83" t="b">
        <v>0</v>
      </c>
      <c r="AQ1536" s="83" t="b">
        <v>0</v>
      </c>
      <c r="AR1536" s="83" t="b">
        <v>0</v>
      </c>
      <c r="AS1536" s="83"/>
      <c r="AT1536" s="83">
        <v>0</v>
      </c>
      <c r="AU1536" s="88" t="s">
        <v>22159</v>
      </c>
      <c r="AV1536" s="83" t="b">
        <v>0</v>
      </c>
      <c r="AW1536" s="83" t="s">
        <v>22320</v>
      </c>
      <c r="AX1536" s="88" t="s">
        <v>23854</v>
      </c>
      <c r="AY1536" s="83" t="s">
        <v>66</v>
      </c>
      <c r="AZ1536" s="2"/>
      <c r="BA1536" s="3"/>
      <c r="BB1536" s="3"/>
      <c r="BC1536" s="3"/>
      <c r="BD1536" s="3"/>
    </row>
    <row r="1537" spans="1:56" x14ac:dyDescent="0.3">
      <c r="A1537" s="69" t="s">
        <v>1602</v>
      </c>
      <c r="B1537" s="70"/>
      <c r="C1537" s="70"/>
      <c r="D1537" s="71"/>
      <c r="E1537" s="73"/>
      <c r="F1537" s="109" t="s">
        <v>4332</v>
      </c>
      <c r="G1537" s="70"/>
      <c r="H1537" s="74"/>
      <c r="I1537" s="75"/>
      <c r="J1537" s="75"/>
      <c r="K1537" s="74" t="s">
        <v>25806</v>
      </c>
      <c r="L1537" s="78"/>
      <c r="M1537" s="79"/>
      <c r="N1537" s="79"/>
      <c r="O1537" s="80"/>
      <c r="P1537" s="81"/>
      <c r="Q1537" s="81"/>
      <c r="R1537" s="93"/>
      <c r="S1537" s="93"/>
      <c r="T1537" s="93"/>
      <c r="U1537" s="93"/>
      <c r="V1537" s="52"/>
      <c r="W1537" s="52"/>
      <c r="X1537" s="52"/>
      <c r="Y1537" s="52"/>
      <c r="Z1537" s="51"/>
      <c r="AA1537" s="76"/>
      <c r="AB1537" s="76"/>
      <c r="AC1537" s="77"/>
      <c r="AD1537" s="83" t="s">
        <v>18080</v>
      </c>
      <c r="AE1537" s="83">
        <v>415</v>
      </c>
      <c r="AF1537" s="83">
        <v>657</v>
      </c>
      <c r="AG1537" s="83">
        <v>19636</v>
      </c>
      <c r="AH1537" s="83">
        <v>1924</v>
      </c>
      <c r="AI1537" s="83"/>
      <c r="AJ1537" s="83" t="s">
        <v>19576</v>
      </c>
      <c r="AK1537" s="83" t="s">
        <v>16561</v>
      </c>
      <c r="AL1537" s="83"/>
      <c r="AM1537" s="83"/>
      <c r="AN1537" s="85">
        <v>40716.329826388886</v>
      </c>
      <c r="AO1537" s="88" t="s">
        <v>21820</v>
      </c>
      <c r="AP1537" s="83" t="b">
        <v>0</v>
      </c>
      <c r="AQ1537" s="83" t="b">
        <v>0</v>
      </c>
      <c r="AR1537" s="83" t="b">
        <v>1</v>
      </c>
      <c r="AS1537" s="83"/>
      <c r="AT1537" s="83">
        <v>1</v>
      </c>
      <c r="AU1537" s="88" t="s">
        <v>22157</v>
      </c>
      <c r="AV1537" s="83" t="b">
        <v>0</v>
      </c>
      <c r="AW1537" s="83" t="s">
        <v>22320</v>
      </c>
      <c r="AX1537" s="88" t="s">
        <v>23855</v>
      </c>
      <c r="AY1537" s="83" t="s">
        <v>66</v>
      </c>
      <c r="AZ1537" s="2"/>
      <c r="BA1537" s="3"/>
      <c r="BB1537" s="3"/>
      <c r="BC1537" s="3"/>
      <c r="BD1537" s="3"/>
    </row>
    <row r="1538" spans="1:56" x14ac:dyDescent="0.3">
      <c r="A1538" s="69" t="s">
        <v>1603</v>
      </c>
      <c r="B1538" s="70"/>
      <c r="C1538" s="70"/>
      <c r="D1538" s="71"/>
      <c r="E1538" s="73"/>
      <c r="F1538" s="109" t="s">
        <v>4333</v>
      </c>
      <c r="G1538" s="70"/>
      <c r="H1538" s="74"/>
      <c r="I1538" s="75"/>
      <c r="J1538" s="75"/>
      <c r="K1538" s="74" t="s">
        <v>25807</v>
      </c>
      <c r="L1538" s="78"/>
      <c r="M1538" s="79"/>
      <c r="N1538" s="79"/>
      <c r="O1538" s="80"/>
      <c r="P1538" s="81"/>
      <c r="Q1538" s="81"/>
      <c r="R1538" s="93"/>
      <c r="S1538" s="93"/>
      <c r="T1538" s="93"/>
      <c r="U1538" s="93"/>
      <c r="V1538" s="52"/>
      <c r="W1538" s="52"/>
      <c r="X1538" s="52"/>
      <c r="Y1538" s="52"/>
      <c r="Z1538" s="51"/>
      <c r="AA1538" s="76"/>
      <c r="AB1538" s="76"/>
      <c r="AC1538" s="77"/>
      <c r="AD1538" s="83" t="s">
        <v>18081</v>
      </c>
      <c r="AE1538" s="83">
        <v>0</v>
      </c>
      <c r="AF1538" s="83">
        <v>0</v>
      </c>
      <c r="AG1538" s="83">
        <v>5</v>
      </c>
      <c r="AH1538" s="83">
        <v>7</v>
      </c>
      <c r="AI1538" s="83"/>
      <c r="AJ1538" s="83"/>
      <c r="AK1538" s="83"/>
      <c r="AL1538" s="83"/>
      <c r="AM1538" s="83"/>
      <c r="AN1538" s="85">
        <v>43855.299224537041</v>
      </c>
      <c r="AO1538" s="83"/>
      <c r="AP1538" s="83" t="b">
        <v>1</v>
      </c>
      <c r="AQ1538" s="83" t="b">
        <v>0</v>
      </c>
      <c r="AR1538" s="83" t="b">
        <v>0</v>
      </c>
      <c r="AS1538" s="83"/>
      <c r="AT1538" s="83">
        <v>0</v>
      </c>
      <c r="AU1538" s="83"/>
      <c r="AV1538" s="83" t="b">
        <v>0</v>
      </c>
      <c r="AW1538" s="83" t="s">
        <v>22320</v>
      </c>
      <c r="AX1538" s="88" t="s">
        <v>23856</v>
      </c>
      <c r="AY1538" s="83" t="s">
        <v>66</v>
      </c>
      <c r="AZ1538" s="2"/>
      <c r="BA1538" s="3"/>
      <c r="BB1538" s="3"/>
      <c r="BC1538" s="3"/>
      <c r="BD1538" s="3"/>
    </row>
    <row r="1539" spans="1:56" x14ac:dyDescent="0.3">
      <c r="A1539" s="69" t="s">
        <v>1604</v>
      </c>
      <c r="B1539" s="70"/>
      <c r="C1539" s="70"/>
      <c r="D1539" s="71"/>
      <c r="E1539" s="73"/>
      <c r="F1539" s="109" t="s">
        <v>22294</v>
      </c>
      <c r="G1539" s="70"/>
      <c r="H1539" s="74"/>
      <c r="I1539" s="75"/>
      <c r="J1539" s="75"/>
      <c r="K1539" s="74" t="s">
        <v>25808</v>
      </c>
      <c r="L1539" s="78"/>
      <c r="M1539" s="79"/>
      <c r="N1539" s="79"/>
      <c r="O1539" s="80"/>
      <c r="P1539" s="81"/>
      <c r="Q1539" s="81"/>
      <c r="R1539" s="93"/>
      <c r="S1539" s="93"/>
      <c r="T1539" s="93"/>
      <c r="U1539" s="93"/>
      <c r="V1539" s="52"/>
      <c r="W1539" s="52"/>
      <c r="X1539" s="52"/>
      <c r="Y1539" s="52"/>
      <c r="Z1539" s="51"/>
      <c r="AA1539" s="76"/>
      <c r="AB1539" s="76"/>
      <c r="AC1539" s="77"/>
      <c r="AD1539" s="83" t="s">
        <v>18082</v>
      </c>
      <c r="AE1539" s="83">
        <v>307</v>
      </c>
      <c r="AF1539" s="83">
        <v>1925</v>
      </c>
      <c r="AG1539" s="83">
        <v>55354</v>
      </c>
      <c r="AH1539" s="83">
        <v>13035</v>
      </c>
      <c r="AI1539" s="83"/>
      <c r="AJ1539" s="83"/>
      <c r="AK1539" s="83" t="s">
        <v>20244</v>
      </c>
      <c r="AL1539" s="88" t="s">
        <v>20563</v>
      </c>
      <c r="AM1539" s="83"/>
      <c r="AN1539" s="85">
        <v>40634.582071759258</v>
      </c>
      <c r="AO1539" s="88" t="s">
        <v>21821</v>
      </c>
      <c r="AP1539" s="83" t="b">
        <v>0</v>
      </c>
      <c r="AQ1539" s="83" t="b">
        <v>0</v>
      </c>
      <c r="AR1539" s="83" t="b">
        <v>1</v>
      </c>
      <c r="AS1539" s="83"/>
      <c r="AT1539" s="83">
        <v>1</v>
      </c>
      <c r="AU1539" s="88" t="s">
        <v>22165</v>
      </c>
      <c r="AV1539" s="83" t="b">
        <v>0</v>
      </c>
      <c r="AW1539" s="83" t="s">
        <v>22320</v>
      </c>
      <c r="AX1539" s="88" t="s">
        <v>23857</v>
      </c>
      <c r="AY1539" s="83" t="s">
        <v>66</v>
      </c>
      <c r="AZ1539" s="2"/>
      <c r="BA1539" s="3"/>
      <c r="BB1539" s="3"/>
      <c r="BC1539" s="3"/>
      <c r="BD1539" s="3"/>
    </row>
    <row r="1540" spans="1:56" x14ac:dyDescent="0.3">
      <c r="A1540" s="69" t="s">
        <v>1605</v>
      </c>
      <c r="B1540" s="70"/>
      <c r="C1540" s="70"/>
      <c r="D1540" s="71"/>
      <c r="E1540" s="73"/>
      <c r="F1540" s="109" t="s">
        <v>4334</v>
      </c>
      <c r="G1540" s="70"/>
      <c r="H1540" s="74"/>
      <c r="I1540" s="75"/>
      <c r="J1540" s="75"/>
      <c r="K1540" s="74" t="s">
        <v>25809</v>
      </c>
      <c r="L1540" s="78"/>
      <c r="M1540" s="79"/>
      <c r="N1540" s="79"/>
      <c r="O1540" s="80"/>
      <c r="P1540" s="81"/>
      <c r="Q1540" s="81"/>
      <c r="R1540" s="93"/>
      <c r="S1540" s="93"/>
      <c r="T1540" s="93"/>
      <c r="U1540" s="93"/>
      <c r="V1540" s="52"/>
      <c r="W1540" s="52"/>
      <c r="X1540" s="52"/>
      <c r="Y1540" s="52"/>
      <c r="Z1540" s="51"/>
      <c r="AA1540" s="76"/>
      <c r="AB1540" s="76"/>
      <c r="AC1540" s="77"/>
      <c r="AD1540" s="83" t="s">
        <v>18083</v>
      </c>
      <c r="AE1540" s="83">
        <v>74</v>
      </c>
      <c r="AF1540" s="83">
        <v>172</v>
      </c>
      <c r="AG1540" s="83">
        <v>148</v>
      </c>
      <c r="AH1540" s="83">
        <v>3878</v>
      </c>
      <c r="AI1540" s="83"/>
      <c r="AJ1540" s="83"/>
      <c r="AK1540" s="83" t="s">
        <v>16561</v>
      </c>
      <c r="AL1540" s="83"/>
      <c r="AM1540" s="83"/>
      <c r="AN1540" s="85">
        <v>41837.12128472222</v>
      </c>
      <c r="AO1540" s="88" t="s">
        <v>21822</v>
      </c>
      <c r="AP1540" s="83" t="b">
        <v>1</v>
      </c>
      <c r="AQ1540" s="83" t="b">
        <v>0</v>
      </c>
      <c r="AR1540" s="83" t="b">
        <v>0</v>
      </c>
      <c r="AS1540" s="83"/>
      <c r="AT1540" s="83">
        <v>0</v>
      </c>
      <c r="AU1540" s="88" t="s">
        <v>22157</v>
      </c>
      <c r="AV1540" s="83" t="b">
        <v>0</v>
      </c>
      <c r="AW1540" s="83" t="s">
        <v>22320</v>
      </c>
      <c r="AX1540" s="88" t="s">
        <v>23858</v>
      </c>
      <c r="AY1540" s="83" t="s">
        <v>66</v>
      </c>
      <c r="AZ1540" s="2"/>
      <c r="BA1540" s="3"/>
      <c r="BB1540" s="3"/>
      <c r="BC1540" s="3"/>
      <c r="BD1540" s="3"/>
    </row>
    <row r="1541" spans="1:56" x14ac:dyDescent="0.3">
      <c r="A1541" s="69" t="s">
        <v>1606</v>
      </c>
      <c r="B1541" s="70"/>
      <c r="C1541" s="70"/>
      <c r="D1541" s="71"/>
      <c r="E1541" s="73"/>
      <c r="F1541" s="109" t="s">
        <v>4335</v>
      </c>
      <c r="G1541" s="70"/>
      <c r="H1541" s="74"/>
      <c r="I1541" s="75"/>
      <c r="J1541" s="75"/>
      <c r="K1541" s="74" t="s">
        <v>25810</v>
      </c>
      <c r="L1541" s="78"/>
      <c r="M1541" s="79"/>
      <c r="N1541" s="79"/>
      <c r="O1541" s="80"/>
      <c r="P1541" s="81"/>
      <c r="Q1541" s="81"/>
      <c r="R1541" s="93"/>
      <c r="S1541" s="93"/>
      <c r="T1541" s="93"/>
      <c r="U1541" s="93"/>
      <c r="V1541" s="52"/>
      <c r="W1541" s="52"/>
      <c r="X1541" s="52"/>
      <c r="Y1541" s="52"/>
      <c r="Z1541" s="51"/>
      <c r="AA1541" s="76"/>
      <c r="AB1541" s="76"/>
      <c r="AC1541" s="77"/>
      <c r="AD1541" s="83" t="s">
        <v>18084</v>
      </c>
      <c r="AE1541" s="83">
        <v>1059</v>
      </c>
      <c r="AF1541" s="83">
        <v>319</v>
      </c>
      <c r="AG1541" s="83">
        <v>60442</v>
      </c>
      <c r="AH1541" s="83">
        <v>9636</v>
      </c>
      <c r="AI1541" s="83"/>
      <c r="AJ1541" s="83" t="s">
        <v>19577</v>
      </c>
      <c r="AK1541" s="83"/>
      <c r="AL1541" s="83"/>
      <c r="AM1541" s="83"/>
      <c r="AN1541" s="85">
        <v>40810.929039351853</v>
      </c>
      <c r="AO1541" s="88" t="s">
        <v>21823</v>
      </c>
      <c r="AP1541" s="83" t="b">
        <v>1</v>
      </c>
      <c r="AQ1541" s="83" t="b">
        <v>0</v>
      </c>
      <c r="AR1541" s="83" t="b">
        <v>0</v>
      </c>
      <c r="AS1541" s="83"/>
      <c r="AT1541" s="83">
        <v>3</v>
      </c>
      <c r="AU1541" s="88" t="s">
        <v>22157</v>
      </c>
      <c r="AV1541" s="83" t="b">
        <v>0</v>
      </c>
      <c r="AW1541" s="83" t="s">
        <v>22320</v>
      </c>
      <c r="AX1541" s="88" t="s">
        <v>23859</v>
      </c>
      <c r="AY1541" s="83" t="s">
        <v>66</v>
      </c>
      <c r="AZ1541" s="2"/>
      <c r="BA1541" s="3"/>
      <c r="BB1541" s="3"/>
      <c r="BC1541" s="3"/>
      <c r="BD1541" s="3"/>
    </row>
    <row r="1542" spans="1:56" x14ac:dyDescent="0.3">
      <c r="A1542" s="69" t="s">
        <v>1607</v>
      </c>
      <c r="B1542" s="70"/>
      <c r="C1542" s="70"/>
      <c r="D1542" s="71"/>
      <c r="E1542" s="73"/>
      <c r="F1542" s="109" t="s">
        <v>4336</v>
      </c>
      <c r="G1542" s="70"/>
      <c r="H1542" s="74"/>
      <c r="I1542" s="75"/>
      <c r="J1542" s="75"/>
      <c r="K1542" s="74" t="s">
        <v>25811</v>
      </c>
      <c r="L1542" s="78"/>
      <c r="M1542" s="79"/>
      <c r="N1542" s="79"/>
      <c r="O1542" s="80"/>
      <c r="P1542" s="81"/>
      <c r="Q1542" s="81"/>
      <c r="R1542" s="93"/>
      <c r="S1542" s="93"/>
      <c r="T1542" s="93"/>
      <c r="U1542" s="93"/>
      <c r="V1542" s="52"/>
      <c r="W1542" s="52"/>
      <c r="X1542" s="52"/>
      <c r="Y1542" s="52"/>
      <c r="Z1542" s="51"/>
      <c r="AA1542" s="76"/>
      <c r="AB1542" s="76"/>
      <c r="AC1542" s="77"/>
      <c r="AD1542" s="83" t="s">
        <v>18085</v>
      </c>
      <c r="AE1542" s="83">
        <v>1103</v>
      </c>
      <c r="AF1542" s="83">
        <v>170</v>
      </c>
      <c r="AG1542" s="83">
        <v>5259</v>
      </c>
      <c r="AH1542" s="83">
        <v>1086</v>
      </c>
      <c r="AI1542" s="83"/>
      <c r="AJ1542" s="83" t="s">
        <v>19578</v>
      </c>
      <c r="AK1542" s="83" t="s">
        <v>16552</v>
      </c>
      <c r="AL1542" s="83"/>
      <c r="AM1542" s="83"/>
      <c r="AN1542" s="85">
        <v>41287.412418981483</v>
      </c>
      <c r="AO1542" s="88" t="s">
        <v>21824</v>
      </c>
      <c r="AP1542" s="83" t="b">
        <v>1</v>
      </c>
      <c r="AQ1542" s="83" t="b">
        <v>0</v>
      </c>
      <c r="AR1542" s="83" t="b">
        <v>1</v>
      </c>
      <c r="AS1542" s="83"/>
      <c r="AT1542" s="83">
        <v>0</v>
      </c>
      <c r="AU1542" s="88" t="s">
        <v>22157</v>
      </c>
      <c r="AV1542" s="83" t="b">
        <v>0</v>
      </c>
      <c r="AW1542" s="83" t="s">
        <v>22320</v>
      </c>
      <c r="AX1542" s="88" t="s">
        <v>23860</v>
      </c>
      <c r="AY1542" s="83" t="s">
        <v>66</v>
      </c>
      <c r="AZ1542" s="2"/>
      <c r="BA1542" s="3"/>
      <c r="BB1542" s="3"/>
      <c r="BC1542" s="3"/>
      <c r="BD1542" s="3"/>
    </row>
    <row r="1543" spans="1:56" x14ac:dyDescent="0.3">
      <c r="A1543" s="69" t="s">
        <v>1608</v>
      </c>
      <c r="B1543" s="70"/>
      <c r="C1543" s="70"/>
      <c r="D1543" s="71"/>
      <c r="E1543" s="73"/>
      <c r="F1543" s="109" t="s">
        <v>4337</v>
      </c>
      <c r="G1543" s="70"/>
      <c r="H1543" s="74"/>
      <c r="I1543" s="75"/>
      <c r="J1543" s="75"/>
      <c r="K1543" s="74" t="s">
        <v>25812</v>
      </c>
      <c r="L1543" s="78"/>
      <c r="M1543" s="79"/>
      <c r="N1543" s="79"/>
      <c r="O1543" s="80"/>
      <c r="P1543" s="81"/>
      <c r="Q1543" s="81"/>
      <c r="R1543" s="93"/>
      <c r="S1543" s="93"/>
      <c r="T1543" s="93"/>
      <c r="U1543" s="93"/>
      <c r="V1543" s="52"/>
      <c r="W1543" s="52"/>
      <c r="X1543" s="52"/>
      <c r="Y1543" s="52"/>
      <c r="Z1543" s="51"/>
      <c r="AA1543" s="76"/>
      <c r="AB1543" s="76"/>
      <c r="AC1543" s="77"/>
      <c r="AD1543" s="83" t="s">
        <v>18086</v>
      </c>
      <c r="AE1543" s="83">
        <v>14</v>
      </c>
      <c r="AF1543" s="83">
        <v>0</v>
      </c>
      <c r="AG1543" s="83">
        <v>57</v>
      </c>
      <c r="AH1543" s="83">
        <v>1</v>
      </c>
      <c r="AI1543" s="83"/>
      <c r="AJ1543" s="83" t="s">
        <v>19579</v>
      </c>
      <c r="AK1543" s="83" t="s">
        <v>16561</v>
      </c>
      <c r="AL1543" s="83"/>
      <c r="AM1543" s="83"/>
      <c r="AN1543" s="85">
        <v>43767.605104166665</v>
      </c>
      <c r="AO1543" s="88" t="s">
        <v>21825</v>
      </c>
      <c r="AP1543" s="83" t="b">
        <v>1</v>
      </c>
      <c r="AQ1543" s="83" t="b">
        <v>0</v>
      </c>
      <c r="AR1543" s="83" t="b">
        <v>0</v>
      </c>
      <c r="AS1543" s="83"/>
      <c r="AT1543" s="83">
        <v>0</v>
      </c>
      <c r="AU1543" s="83"/>
      <c r="AV1543" s="83" t="b">
        <v>0</v>
      </c>
      <c r="AW1543" s="83" t="s">
        <v>22320</v>
      </c>
      <c r="AX1543" s="88" t="s">
        <v>23861</v>
      </c>
      <c r="AY1543" s="83" t="s">
        <v>66</v>
      </c>
      <c r="AZ1543" s="2"/>
      <c r="BA1543" s="3"/>
      <c r="BB1543" s="3"/>
      <c r="BC1543" s="3"/>
      <c r="BD1543" s="3"/>
    </row>
    <row r="1544" spans="1:56" x14ac:dyDescent="0.3">
      <c r="A1544" s="69" t="s">
        <v>1609</v>
      </c>
      <c r="B1544" s="70"/>
      <c r="C1544" s="70"/>
      <c r="D1544" s="71"/>
      <c r="E1544" s="73"/>
      <c r="F1544" s="109" t="s">
        <v>4338</v>
      </c>
      <c r="G1544" s="70"/>
      <c r="H1544" s="74"/>
      <c r="I1544" s="75"/>
      <c r="J1544" s="75"/>
      <c r="K1544" s="74" t="s">
        <v>25813</v>
      </c>
      <c r="L1544" s="78"/>
      <c r="M1544" s="79"/>
      <c r="N1544" s="79"/>
      <c r="O1544" s="80"/>
      <c r="P1544" s="81"/>
      <c r="Q1544" s="81"/>
      <c r="R1544" s="93"/>
      <c r="S1544" s="93"/>
      <c r="T1544" s="93"/>
      <c r="U1544" s="93"/>
      <c r="V1544" s="52"/>
      <c r="W1544" s="52"/>
      <c r="X1544" s="52"/>
      <c r="Y1544" s="52"/>
      <c r="Z1544" s="51"/>
      <c r="AA1544" s="76"/>
      <c r="AB1544" s="76"/>
      <c r="AC1544" s="77"/>
      <c r="AD1544" s="83" t="s">
        <v>18087</v>
      </c>
      <c r="AE1544" s="83">
        <v>158</v>
      </c>
      <c r="AF1544" s="83">
        <v>570</v>
      </c>
      <c r="AG1544" s="83">
        <v>26816</v>
      </c>
      <c r="AH1544" s="83">
        <v>2923</v>
      </c>
      <c r="AI1544" s="83"/>
      <c r="AJ1544" s="83" t="s">
        <v>19580</v>
      </c>
      <c r="AK1544" s="83" t="s">
        <v>20245</v>
      </c>
      <c r="AL1544" s="83"/>
      <c r="AM1544" s="83"/>
      <c r="AN1544" s="85">
        <v>40738.948912037034</v>
      </c>
      <c r="AO1544" s="88" t="s">
        <v>21826</v>
      </c>
      <c r="AP1544" s="83" t="b">
        <v>1</v>
      </c>
      <c r="AQ1544" s="83" t="b">
        <v>0</v>
      </c>
      <c r="AR1544" s="83" t="b">
        <v>0</v>
      </c>
      <c r="AS1544" s="83"/>
      <c r="AT1544" s="83">
        <v>3</v>
      </c>
      <c r="AU1544" s="88" t="s">
        <v>22157</v>
      </c>
      <c r="AV1544" s="83" t="b">
        <v>0</v>
      </c>
      <c r="AW1544" s="83" t="s">
        <v>22320</v>
      </c>
      <c r="AX1544" s="88" t="s">
        <v>23862</v>
      </c>
      <c r="AY1544" s="83" t="s">
        <v>66</v>
      </c>
      <c r="AZ1544" s="2"/>
      <c r="BA1544" s="3"/>
      <c r="BB1544" s="3"/>
      <c r="BC1544" s="3"/>
      <c r="BD1544" s="3"/>
    </row>
    <row r="1545" spans="1:56" x14ac:dyDescent="0.3">
      <c r="A1545" s="69" t="s">
        <v>1611</v>
      </c>
      <c r="B1545" s="70"/>
      <c r="C1545" s="70"/>
      <c r="D1545" s="71"/>
      <c r="E1545" s="73"/>
      <c r="F1545" s="109" t="s">
        <v>3062</v>
      </c>
      <c r="G1545" s="70"/>
      <c r="H1545" s="74"/>
      <c r="I1545" s="75"/>
      <c r="J1545" s="75"/>
      <c r="K1545" s="74" t="s">
        <v>25814</v>
      </c>
      <c r="L1545" s="78"/>
      <c r="M1545" s="79"/>
      <c r="N1545" s="79"/>
      <c r="O1545" s="80"/>
      <c r="P1545" s="81"/>
      <c r="Q1545" s="81"/>
      <c r="R1545" s="93"/>
      <c r="S1545" s="93"/>
      <c r="T1545" s="93"/>
      <c r="U1545" s="93"/>
      <c r="V1545" s="52"/>
      <c r="W1545" s="52"/>
      <c r="X1545" s="52"/>
      <c r="Y1545" s="52"/>
      <c r="Z1545" s="51"/>
      <c r="AA1545" s="76"/>
      <c r="AB1545" s="76"/>
      <c r="AC1545" s="77"/>
      <c r="AD1545" s="83" t="s">
        <v>18088</v>
      </c>
      <c r="AE1545" s="83">
        <v>23</v>
      </c>
      <c r="AF1545" s="83">
        <v>1</v>
      </c>
      <c r="AG1545" s="83">
        <v>108</v>
      </c>
      <c r="AH1545" s="83">
        <v>38</v>
      </c>
      <c r="AI1545" s="83"/>
      <c r="AJ1545" s="83"/>
      <c r="AK1545" s="83"/>
      <c r="AL1545" s="83"/>
      <c r="AM1545" s="83"/>
      <c r="AN1545" s="85">
        <v>43055.410624999997</v>
      </c>
      <c r="AO1545" s="83"/>
      <c r="AP1545" s="83" t="b">
        <v>1</v>
      </c>
      <c r="AQ1545" s="83" t="b">
        <v>1</v>
      </c>
      <c r="AR1545" s="83" t="b">
        <v>0</v>
      </c>
      <c r="AS1545" s="83"/>
      <c r="AT1545" s="83">
        <v>0</v>
      </c>
      <c r="AU1545" s="83"/>
      <c r="AV1545" s="83" t="b">
        <v>0</v>
      </c>
      <c r="AW1545" s="83" t="s">
        <v>22320</v>
      </c>
      <c r="AX1545" s="88" t="s">
        <v>23863</v>
      </c>
      <c r="AY1545" s="83" t="s">
        <v>66</v>
      </c>
      <c r="AZ1545" s="2"/>
      <c r="BA1545" s="3"/>
      <c r="BB1545" s="3"/>
      <c r="BC1545" s="3"/>
      <c r="BD1545" s="3"/>
    </row>
    <row r="1546" spans="1:56" x14ac:dyDescent="0.3">
      <c r="A1546" s="69" t="s">
        <v>1612</v>
      </c>
      <c r="B1546" s="70"/>
      <c r="C1546" s="70"/>
      <c r="D1546" s="71"/>
      <c r="E1546" s="73"/>
      <c r="F1546" s="109" t="s">
        <v>3062</v>
      </c>
      <c r="G1546" s="70"/>
      <c r="H1546" s="74"/>
      <c r="I1546" s="75"/>
      <c r="J1546" s="75"/>
      <c r="K1546" s="74" t="s">
        <v>25815</v>
      </c>
      <c r="L1546" s="78"/>
      <c r="M1546" s="79"/>
      <c r="N1546" s="79"/>
      <c r="O1546" s="80"/>
      <c r="P1546" s="81"/>
      <c r="Q1546" s="81"/>
      <c r="R1546" s="93"/>
      <c r="S1546" s="93"/>
      <c r="T1546" s="93"/>
      <c r="U1546" s="93"/>
      <c r="V1546" s="52"/>
      <c r="W1546" s="52"/>
      <c r="X1546" s="52"/>
      <c r="Y1546" s="52"/>
      <c r="Z1546" s="51"/>
      <c r="AA1546" s="76"/>
      <c r="AB1546" s="76"/>
      <c r="AC1546" s="77"/>
      <c r="AD1546" s="83" t="s">
        <v>18089</v>
      </c>
      <c r="AE1546" s="83">
        <v>136</v>
      </c>
      <c r="AF1546" s="83">
        <v>4</v>
      </c>
      <c r="AG1546" s="83">
        <v>140</v>
      </c>
      <c r="AH1546" s="83">
        <v>1030</v>
      </c>
      <c r="AI1546" s="83"/>
      <c r="AJ1546" s="83"/>
      <c r="AK1546" s="83"/>
      <c r="AL1546" s="83"/>
      <c r="AM1546" s="83"/>
      <c r="AN1546" s="85">
        <v>43654.158958333333</v>
      </c>
      <c r="AO1546" s="83"/>
      <c r="AP1546" s="83" t="b">
        <v>1</v>
      </c>
      <c r="AQ1546" s="83" t="b">
        <v>1</v>
      </c>
      <c r="AR1546" s="83" t="b">
        <v>0</v>
      </c>
      <c r="AS1546" s="83"/>
      <c r="AT1546" s="83">
        <v>0</v>
      </c>
      <c r="AU1546" s="83"/>
      <c r="AV1546" s="83" t="b">
        <v>0</v>
      </c>
      <c r="AW1546" s="83" t="s">
        <v>22320</v>
      </c>
      <c r="AX1546" s="88" t="s">
        <v>23864</v>
      </c>
      <c r="AY1546" s="83" t="s">
        <v>66</v>
      </c>
      <c r="AZ1546" s="2"/>
      <c r="BA1546" s="3"/>
      <c r="BB1546" s="3"/>
      <c r="BC1546" s="3"/>
      <c r="BD1546" s="3"/>
    </row>
    <row r="1547" spans="1:56" x14ac:dyDescent="0.3">
      <c r="A1547" s="69" t="s">
        <v>1615</v>
      </c>
      <c r="B1547" s="70"/>
      <c r="C1547" s="70"/>
      <c r="D1547" s="71"/>
      <c r="E1547" s="73"/>
      <c r="F1547" s="109" t="s">
        <v>4342</v>
      </c>
      <c r="G1547" s="70"/>
      <c r="H1547" s="74"/>
      <c r="I1547" s="75"/>
      <c r="J1547" s="75"/>
      <c r="K1547" s="74" t="s">
        <v>25816</v>
      </c>
      <c r="L1547" s="78"/>
      <c r="M1547" s="79"/>
      <c r="N1547" s="79"/>
      <c r="O1547" s="80"/>
      <c r="P1547" s="81"/>
      <c r="Q1547" s="81"/>
      <c r="R1547" s="93"/>
      <c r="S1547" s="93"/>
      <c r="T1547" s="93"/>
      <c r="U1547" s="93"/>
      <c r="V1547" s="52"/>
      <c r="W1547" s="52"/>
      <c r="X1547" s="52"/>
      <c r="Y1547" s="52"/>
      <c r="Z1547" s="51"/>
      <c r="AA1547" s="76"/>
      <c r="AB1547" s="76"/>
      <c r="AC1547" s="77"/>
      <c r="AD1547" s="83" t="s">
        <v>18090</v>
      </c>
      <c r="AE1547" s="83">
        <v>26</v>
      </c>
      <c r="AF1547" s="83">
        <v>9</v>
      </c>
      <c r="AG1547" s="83">
        <v>143</v>
      </c>
      <c r="AH1547" s="83">
        <v>47</v>
      </c>
      <c r="AI1547" s="83"/>
      <c r="AJ1547" s="83"/>
      <c r="AK1547" s="83"/>
      <c r="AL1547" s="83"/>
      <c r="AM1547" s="83"/>
      <c r="AN1547" s="85">
        <v>42593.855173611111</v>
      </c>
      <c r="AO1547" s="83"/>
      <c r="AP1547" s="83" t="b">
        <v>1</v>
      </c>
      <c r="AQ1547" s="83" t="b">
        <v>0</v>
      </c>
      <c r="AR1547" s="83" t="b">
        <v>0</v>
      </c>
      <c r="AS1547" s="83"/>
      <c r="AT1547" s="83">
        <v>0</v>
      </c>
      <c r="AU1547" s="83"/>
      <c r="AV1547" s="83" t="b">
        <v>0</v>
      </c>
      <c r="AW1547" s="83" t="s">
        <v>22320</v>
      </c>
      <c r="AX1547" s="88" t="s">
        <v>23865</v>
      </c>
      <c r="AY1547" s="83" t="s">
        <v>66</v>
      </c>
      <c r="AZ1547" s="2"/>
      <c r="BA1547" s="3"/>
      <c r="BB1547" s="3"/>
      <c r="BC1547" s="3"/>
      <c r="BD1547" s="3"/>
    </row>
    <row r="1548" spans="1:56" x14ac:dyDescent="0.3">
      <c r="A1548" s="69" t="s">
        <v>1616</v>
      </c>
      <c r="B1548" s="70"/>
      <c r="C1548" s="70"/>
      <c r="D1548" s="71"/>
      <c r="E1548" s="73"/>
      <c r="F1548" s="109" t="s">
        <v>4343</v>
      </c>
      <c r="G1548" s="70"/>
      <c r="H1548" s="74"/>
      <c r="I1548" s="75"/>
      <c r="J1548" s="75"/>
      <c r="K1548" s="74" t="s">
        <v>25817</v>
      </c>
      <c r="L1548" s="78"/>
      <c r="M1548" s="79"/>
      <c r="N1548" s="79"/>
      <c r="O1548" s="80"/>
      <c r="P1548" s="81"/>
      <c r="Q1548" s="81"/>
      <c r="R1548" s="93"/>
      <c r="S1548" s="93"/>
      <c r="T1548" s="93"/>
      <c r="U1548" s="93"/>
      <c r="V1548" s="52"/>
      <c r="W1548" s="52"/>
      <c r="X1548" s="52"/>
      <c r="Y1548" s="52"/>
      <c r="Z1548" s="51"/>
      <c r="AA1548" s="76"/>
      <c r="AB1548" s="76"/>
      <c r="AC1548" s="77"/>
      <c r="AD1548" s="83" t="s">
        <v>18091</v>
      </c>
      <c r="AE1548" s="83">
        <v>1197</v>
      </c>
      <c r="AF1548" s="83">
        <v>2985</v>
      </c>
      <c r="AG1548" s="83">
        <v>88463</v>
      </c>
      <c r="AH1548" s="83">
        <v>689</v>
      </c>
      <c r="AI1548" s="83"/>
      <c r="AJ1548" s="83" t="s">
        <v>19581</v>
      </c>
      <c r="AK1548" s="83" t="s">
        <v>20246</v>
      </c>
      <c r="AL1548" s="83"/>
      <c r="AM1548" s="83"/>
      <c r="AN1548" s="85">
        <v>41283.83829861111</v>
      </c>
      <c r="AO1548" s="88" t="s">
        <v>21827</v>
      </c>
      <c r="AP1548" s="83" t="b">
        <v>0</v>
      </c>
      <c r="AQ1548" s="83" t="b">
        <v>0</v>
      </c>
      <c r="AR1548" s="83" t="b">
        <v>1</v>
      </c>
      <c r="AS1548" s="83"/>
      <c r="AT1548" s="83">
        <v>16</v>
      </c>
      <c r="AU1548" s="88" t="s">
        <v>22163</v>
      </c>
      <c r="AV1548" s="83" t="b">
        <v>0</v>
      </c>
      <c r="AW1548" s="83" t="s">
        <v>22320</v>
      </c>
      <c r="AX1548" s="88" t="s">
        <v>23866</v>
      </c>
      <c r="AY1548" s="83" t="s">
        <v>66</v>
      </c>
      <c r="AZ1548" s="2"/>
      <c r="BA1548" s="3"/>
      <c r="BB1548" s="3"/>
      <c r="BC1548" s="3"/>
      <c r="BD1548" s="3"/>
    </row>
    <row r="1549" spans="1:56" x14ac:dyDescent="0.3">
      <c r="A1549" s="69" t="s">
        <v>1617</v>
      </c>
      <c r="B1549" s="70"/>
      <c r="C1549" s="70"/>
      <c r="D1549" s="71"/>
      <c r="E1549" s="73"/>
      <c r="F1549" s="109" t="s">
        <v>4344</v>
      </c>
      <c r="G1549" s="70"/>
      <c r="H1549" s="74"/>
      <c r="I1549" s="75"/>
      <c r="J1549" s="75"/>
      <c r="K1549" s="74" t="s">
        <v>25818</v>
      </c>
      <c r="L1549" s="78"/>
      <c r="M1549" s="79"/>
      <c r="N1549" s="79"/>
      <c r="O1549" s="80"/>
      <c r="P1549" s="81"/>
      <c r="Q1549" s="81"/>
      <c r="R1549" s="93"/>
      <c r="S1549" s="93"/>
      <c r="T1549" s="93"/>
      <c r="U1549" s="93"/>
      <c r="V1549" s="52"/>
      <c r="W1549" s="52"/>
      <c r="X1549" s="52"/>
      <c r="Y1549" s="52"/>
      <c r="Z1549" s="51"/>
      <c r="AA1549" s="76"/>
      <c r="AB1549" s="76"/>
      <c r="AC1549" s="77"/>
      <c r="AD1549" s="83" t="s">
        <v>18092</v>
      </c>
      <c r="AE1549" s="83">
        <v>74</v>
      </c>
      <c r="AF1549" s="83">
        <v>207</v>
      </c>
      <c r="AG1549" s="83">
        <v>2854</v>
      </c>
      <c r="AH1549" s="83">
        <v>90</v>
      </c>
      <c r="AI1549" s="83"/>
      <c r="AJ1549" s="83" t="s">
        <v>19582</v>
      </c>
      <c r="AK1549" s="83" t="s">
        <v>20247</v>
      </c>
      <c r="AL1549" s="83"/>
      <c r="AM1549" s="83"/>
      <c r="AN1549" s="85">
        <v>42249.129861111112</v>
      </c>
      <c r="AO1549" s="88" t="s">
        <v>21828</v>
      </c>
      <c r="AP1549" s="83" t="b">
        <v>1</v>
      </c>
      <c r="AQ1549" s="83" t="b">
        <v>0</v>
      </c>
      <c r="AR1549" s="83" t="b">
        <v>1</v>
      </c>
      <c r="AS1549" s="83"/>
      <c r="AT1549" s="83">
        <v>1</v>
      </c>
      <c r="AU1549" s="88" t="s">
        <v>22157</v>
      </c>
      <c r="AV1549" s="83" t="b">
        <v>0</v>
      </c>
      <c r="AW1549" s="83" t="s">
        <v>22320</v>
      </c>
      <c r="AX1549" s="88" t="s">
        <v>23867</v>
      </c>
      <c r="AY1549" s="83" t="s">
        <v>66</v>
      </c>
      <c r="AZ1549" s="2"/>
      <c r="BA1549" s="3"/>
      <c r="BB1549" s="3"/>
      <c r="BC1549" s="3"/>
      <c r="BD1549" s="3"/>
    </row>
    <row r="1550" spans="1:56" x14ac:dyDescent="0.3">
      <c r="A1550" s="69" t="s">
        <v>1618</v>
      </c>
      <c r="B1550" s="70"/>
      <c r="C1550" s="70"/>
      <c r="D1550" s="71"/>
      <c r="E1550" s="73"/>
      <c r="F1550" s="109" t="s">
        <v>4345</v>
      </c>
      <c r="G1550" s="70"/>
      <c r="H1550" s="74"/>
      <c r="I1550" s="75"/>
      <c r="J1550" s="75"/>
      <c r="K1550" s="74" t="s">
        <v>25819</v>
      </c>
      <c r="L1550" s="78"/>
      <c r="M1550" s="79"/>
      <c r="N1550" s="79"/>
      <c r="O1550" s="80"/>
      <c r="P1550" s="81"/>
      <c r="Q1550" s="81"/>
      <c r="R1550" s="93"/>
      <c r="S1550" s="93"/>
      <c r="T1550" s="93"/>
      <c r="U1550" s="93"/>
      <c r="V1550" s="52"/>
      <c r="W1550" s="52"/>
      <c r="X1550" s="52"/>
      <c r="Y1550" s="52"/>
      <c r="Z1550" s="51"/>
      <c r="AA1550" s="76"/>
      <c r="AB1550" s="76"/>
      <c r="AC1550" s="77"/>
      <c r="AD1550" s="83" t="s">
        <v>18093</v>
      </c>
      <c r="AE1550" s="83">
        <v>484</v>
      </c>
      <c r="AF1550" s="83">
        <v>545</v>
      </c>
      <c r="AG1550" s="83">
        <v>9884</v>
      </c>
      <c r="AH1550" s="83">
        <v>3123</v>
      </c>
      <c r="AI1550" s="83"/>
      <c r="AJ1550" s="83" t="s">
        <v>19583</v>
      </c>
      <c r="AK1550" s="83" t="s">
        <v>20062</v>
      </c>
      <c r="AL1550" s="83"/>
      <c r="AM1550" s="83"/>
      <c r="AN1550" s="85">
        <v>41023.917141203703</v>
      </c>
      <c r="AO1550" s="88" t="s">
        <v>21829</v>
      </c>
      <c r="AP1550" s="83" t="b">
        <v>1</v>
      </c>
      <c r="AQ1550" s="83" t="b">
        <v>0</v>
      </c>
      <c r="AR1550" s="83" t="b">
        <v>1</v>
      </c>
      <c r="AS1550" s="83"/>
      <c r="AT1550" s="83">
        <v>0</v>
      </c>
      <c r="AU1550" s="88" t="s">
        <v>22157</v>
      </c>
      <c r="AV1550" s="83" t="b">
        <v>0</v>
      </c>
      <c r="AW1550" s="83" t="s">
        <v>22320</v>
      </c>
      <c r="AX1550" s="88" t="s">
        <v>23868</v>
      </c>
      <c r="AY1550" s="83" t="s">
        <v>66</v>
      </c>
      <c r="AZ1550" s="2"/>
      <c r="BA1550" s="3"/>
      <c r="BB1550" s="3"/>
      <c r="BC1550" s="3"/>
      <c r="BD1550" s="3"/>
    </row>
    <row r="1551" spans="1:56" x14ac:dyDescent="0.3">
      <c r="A1551" s="69" t="s">
        <v>1619</v>
      </c>
      <c r="B1551" s="70"/>
      <c r="C1551" s="70"/>
      <c r="D1551" s="71"/>
      <c r="E1551" s="73"/>
      <c r="F1551" s="109" t="s">
        <v>4346</v>
      </c>
      <c r="G1551" s="70"/>
      <c r="H1551" s="74"/>
      <c r="I1551" s="75"/>
      <c r="J1551" s="75"/>
      <c r="K1551" s="74" t="s">
        <v>25820</v>
      </c>
      <c r="L1551" s="78"/>
      <c r="M1551" s="79"/>
      <c r="N1551" s="79"/>
      <c r="O1551" s="80"/>
      <c r="P1551" s="81"/>
      <c r="Q1551" s="81"/>
      <c r="R1551" s="93"/>
      <c r="S1551" s="93"/>
      <c r="T1551" s="93"/>
      <c r="U1551" s="93"/>
      <c r="V1551" s="52"/>
      <c r="W1551" s="52"/>
      <c r="X1551" s="52"/>
      <c r="Y1551" s="52"/>
      <c r="Z1551" s="51"/>
      <c r="AA1551" s="76"/>
      <c r="AB1551" s="76"/>
      <c r="AC1551" s="77"/>
      <c r="AD1551" s="83" t="s">
        <v>18094</v>
      </c>
      <c r="AE1551" s="83">
        <v>361</v>
      </c>
      <c r="AF1551" s="83">
        <v>168</v>
      </c>
      <c r="AG1551" s="83">
        <v>1389</v>
      </c>
      <c r="AH1551" s="83">
        <v>12519</v>
      </c>
      <c r="AI1551" s="83"/>
      <c r="AJ1551" s="83"/>
      <c r="AK1551" s="83"/>
      <c r="AL1551" s="83"/>
      <c r="AM1551" s="83"/>
      <c r="AN1551" s="85">
        <v>41462.915532407409</v>
      </c>
      <c r="AO1551" s="83"/>
      <c r="AP1551" s="83" t="b">
        <v>1</v>
      </c>
      <c r="AQ1551" s="83" t="b">
        <v>0</v>
      </c>
      <c r="AR1551" s="83" t="b">
        <v>0</v>
      </c>
      <c r="AS1551" s="83"/>
      <c r="AT1551" s="83">
        <v>0</v>
      </c>
      <c r="AU1551" s="88" t="s">
        <v>22157</v>
      </c>
      <c r="AV1551" s="83" t="b">
        <v>0</v>
      </c>
      <c r="AW1551" s="83" t="s">
        <v>22320</v>
      </c>
      <c r="AX1551" s="88" t="s">
        <v>23869</v>
      </c>
      <c r="AY1551" s="83" t="s">
        <v>66</v>
      </c>
      <c r="AZ1551" s="2"/>
      <c r="BA1551" s="3"/>
      <c r="BB1551" s="3"/>
      <c r="BC1551" s="3"/>
      <c r="BD1551" s="3"/>
    </row>
    <row r="1552" spans="1:56" x14ac:dyDescent="0.3">
      <c r="A1552" s="69" t="s">
        <v>1620</v>
      </c>
      <c r="B1552" s="70"/>
      <c r="C1552" s="70"/>
      <c r="D1552" s="71"/>
      <c r="E1552" s="73"/>
      <c r="F1552" s="109" t="s">
        <v>4347</v>
      </c>
      <c r="G1552" s="70"/>
      <c r="H1552" s="74"/>
      <c r="I1552" s="75"/>
      <c r="J1552" s="75"/>
      <c r="K1552" s="74" t="s">
        <v>25821</v>
      </c>
      <c r="L1552" s="78"/>
      <c r="M1552" s="79"/>
      <c r="N1552" s="79"/>
      <c r="O1552" s="80"/>
      <c r="P1552" s="81"/>
      <c r="Q1552" s="81"/>
      <c r="R1552" s="93"/>
      <c r="S1552" s="93"/>
      <c r="T1552" s="93"/>
      <c r="U1552" s="93"/>
      <c r="V1552" s="52"/>
      <c r="W1552" s="52"/>
      <c r="X1552" s="52"/>
      <c r="Y1552" s="52"/>
      <c r="Z1552" s="51"/>
      <c r="AA1552" s="76"/>
      <c r="AB1552" s="76"/>
      <c r="AC1552" s="77"/>
      <c r="AD1552" s="83" t="s">
        <v>18095</v>
      </c>
      <c r="AE1552" s="83">
        <v>1964</v>
      </c>
      <c r="AF1552" s="83">
        <v>1026</v>
      </c>
      <c r="AG1552" s="83">
        <v>75258</v>
      </c>
      <c r="AH1552" s="83">
        <v>19615</v>
      </c>
      <c r="AI1552" s="83"/>
      <c r="AJ1552" s="83" t="s">
        <v>19584</v>
      </c>
      <c r="AK1552" s="83" t="s">
        <v>20048</v>
      </c>
      <c r="AL1552" s="83"/>
      <c r="AM1552" s="83"/>
      <c r="AN1552" s="85">
        <v>41989.743379629632</v>
      </c>
      <c r="AO1552" s="88" t="s">
        <v>21830</v>
      </c>
      <c r="AP1552" s="83" t="b">
        <v>1</v>
      </c>
      <c r="AQ1552" s="83" t="b">
        <v>0</v>
      </c>
      <c r="AR1552" s="83" t="b">
        <v>1</v>
      </c>
      <c r="AS1552" s="83"/>
      <c r="AT1552" s="83">
        <v>2</v>
      </c>
      <c r="AU1552" s="88" t="s">
        <v>22157</v>
      </c>
      <c r="AV1552" s="83" t="b">
        <v>0</v>
      </c>
      <c r="AW1552" s="83" t="s">
        <v>22320</v>
      </c>
      <c r="AX1552" s="88" t="s">
        <v>23870</v>
      </c>
      <c r="AY1552" s="83" t="s">
        <v>66</v>
      </c>
      <c r="AZ1552" s="2"/>
      <c r="BA1552" s="3"/>
      <c r="BB1552" s="3"/>
      <c r="BC1552" s="3"/>
      <c r="BD1552" s="3"/>
    </row>
    <row r="1553" spans="1:56" x14ac:dyDescent="0.3">
      <c r="A1553" s="69" t="s">
        <v>1621</v>
      </c>
      <c r="B1553" s="70"/>
      <c r="C1553" s="70"/>
      <c r="D1553" s="71"/>
      <c r="E1553" s="73"/>
      <c r="F1553" s="109" t="s">
        <v>4348</v>
      </c>
      <c r="G1553" s="70"/>
      <c r="H1553" s="74"/>
      <c r="I1553" s="75"/>
      <c r="J1553" s="75"/>
      <c r="K1553" s="74" t="s">
        <v>25822</v>
      </c>
      <c r="L1553" s="78"/>
      <c r="M1553" s="79"/>
      <c r="N1553" s="79"/>
      <c r="O1553" s="80"/>
      <c r="P1553" s="81"/>
      <c r="Q1553" s="81"/>
      <c r="R1553" s="93"/>
      <c r="S1553" s="93"/>
      <c r="T1553" s="93"/>
      <c r="U1553" s="93"/>
      <c r="V1553" s="52"/>
      <c r="W1553" s="52"/>
      <c r="X1553" s="52"/>
      <c r="Y1553" s="52"/>
      <c r="Z1553" s="51"/>
      <c r="AA1553" s="76"/>
      <c r="AB1553" s="76"/>
      <c r="AC1553" s="77"/>
      <c r="AD1553" s="83" t="s">
        <v>18096</v>
      </c>
      <c r="AE1553" s="83">
        <v>70</v>
      </c>
      <c r="AF1553" s="83">
        <v>427</v>
      </c>
      <c r="AG1553" s="83">
        <v>13800</v>
      </c>
      <c r="AH1553" s="83">
        <v>416</v>
      </c>
      <c r="AI1553" s="83"/>
      <c r="AJ1553" s="83"/>
      <c r="AK1553" s="83"/>
      <c r="AL1553" s="83"/>
      <c r="AM1553" s="83"/>
      <c r="AN1553" s="85">
        <v>41189.889965277776</v>
      </c>
      <c r="AO1553" s="88" t="s">
        <v>21831</v>
      </c>
      <c r="AP1553" s="83" t="b">
        <v>0</v>
      </c>
      <c r="AQ1553" s="83" t="b">
        <v>0</v>
      </c>
      <c r="AR1553" s="83" t="b">
        <v>0</v>
      </c>
      <c r="AS1553" s="83"/>
      <c r="AT1553" s="83">
        <v>0</v>
      </c>
      <c r="AU1553" s="88" t="s">
        <v>22165</v>
      </c>
      <c r="AV1553" s="83" t="b">
        <v>0</v>
      </c>
      <c r="AW1553" s="83" t="s">
        <v>22320</v>
      </c>
      <c r="AX1553" s="88" t="s">
        <v>23871</v>
      </c>
      <c r="AY1553" s="83" t="s">
        <v>66</v>
      </c>
      <c r="AZ1553" s="2"/>
      <c r="BA1553" s="3"/>
      <c r="BB1553" s="3"/>
      <c r="BC1553" s="3"/>
      <c r="BD1553" s="3"/>
    </row>
    <row r="1554" spans="1:56" x14ac:dyDescent="0.3">
      <c r="A1554" s="69" t="s">
        <v>1622</v>
      </c>
      <c r="B1554" s="70"/>
      <c r="C1554" s="70"/>
      <c r="D1554" s="71"/>
      <c r="E1554" s="73"/>
      <c r="F1554" s="109" t="s">
        <v>4349</v>
      </c>
      <c r="G1554" s="70"/>
      <c r="H1554" s="74"/>
      <c r="I1554" s="75"/>
      <c r="J1554" s="75"/>
      <c r="K1554" s="74" t="s">
        <v>25823</v>
      </c>
      <c r="L1554" s="78"/>
      <c r="M1554" s="79"/>
      <c r="N1554" s="79"/>
      <c r="O1554" s="80"/>
      <c r="P1554" s="81"/>
      <c r="Q1554" s="81"/>
      <c r="R1554" s="93"/>
      <c r="S1554" s="93"/>
      <c r="T1554" s="93"/>
      <c r="U1554" s="93"/>
      <c r="V1554" s="52"/>
      <c r="W1554" s="52"/>
      <c r="X1554" s="52"/>
      <c r="Y1554" s="52"/>
      <c r="Z1554" s="51"/>
      <c r="AA1554" s="76"/>
      <c r="AB1554" s="76"/>
      <c r="AC1554" s="77"/>
      <c r="AD1554" s="83" t="s">
        <v>18097</v>
      </c>
      <c r="AE1554" s="83">
        <v>726</v>
      </c>
      <c r="AF1554" s="83">
        <v>286</v>
      </c>
      <c r="AG1554" s="83">
        <v>5147</v>
      </c>
      <c r="AH1554" s="83">
        <v>2879</v>
      </c>
      <c r="AI1554" s="83"/>
      <c r="AJ1554" s="83" t="s">
        <v>19585</v>
      </c>
      <c r="AK1554" s="83" t="s">
        <v>16552</v>
      </c>
      <c r="AL1554" s="83"/>
      <c r="AM1554" s="83"/>
      <c r="AN1554" s="85">
        <v>40766.840879629628</v>
      </c>
      <c r="AO1554" s="88" t="s">
        <v>21832</v>
      </c>
      <c r="AP1554" s="83" t="b">
        <v>1</v>
      </c>
      <c r="AQ1554" s="83" t="b">
        <v>0</v>
      </c>
      <c r="AR1554" s="83" t="b">
        <v>1</v>
      </c>
      <c r="AS1554" s="83"/>
      <c r="AT1554" s="83">
        <v>0</v>
      </c>
      <c r="AU1554" s="88" t="s">
        <v>22157</v>
      </c>
      <c r="AV1554" s="83" t="b">
        <v>0</v>
      </c>
      <c r="AW1554" s="83" t="s">
        <v>22320</v>
      </c>
      <c r="AX1554" s="88" t="s">
        <v>23872</v>
      </c>
      <c r="AY1554" s="83" t="s">
        <v>66</v>
      </c>
      <c r="AZ1554" s="2"/>
      <c r="BA1554" s="3"/>
      <c r="BB1554" s="3"/>
      <c r="BC1554" s="3"/>
      <c r="BD1554" s="3"/>
    </row>
    <row r="1555" spans="1:56" x14ac:dyDescent="0.3">
      <c r="A1555" s="69" t="s">
        <v>1623</v>
      </c>
      <c r="B1555" s="70"/>
      <c r="C1555" s="70"/>
      <c r="D1555" s="71"/>
      <c r="E1555" s="73"/>
      <c r="F1555" s="109" t="s">
        <v>4350</v>
      </c>
      <c r="G1555" s="70"/>
      <c r="H1555" s="74"/>
      <c r="I1555" s="75"/>
      <c r="J1555" s="75"/>
      <c r="K1555" s="74" t="s">
        <v>25824</v>
      </c>
      <c r="L1555" s="78"/>
      <c r="M1555" s="79"/>
      <c r="N1555" s="79"/>
      <c r="O1555" s="80"/>
      <c r="P1555" s="81"/>
      <c r="Q1555" s="81"/>
      <c r="R1555" s="93"/>
      <c r="S1555" s="93"/>
      <c r="T1555" s="93"/>
      <c r="U1555" s="93"/>
      <c r="V1555" s="52"/>
      <c r="W1555" s="52"/>
      <c r="X1555" s="52"/>
      <c r="Y1555" s="52"/>
      <c r="Z1555" s="51"/>
      <c r="AA1555" s="76"/>
      <c r="AB1555" s="76"/>
      <c r="AC1555" s="77"/>
      <c r="AD1555" s="83" t="s">
        <v>18098</v>
      </c>
      <c r="AE1555" s="83">
        <v>471</v>
      </c>
      <c r="AF1555" s="83">
        <v>898</v>
      </c>
      <c r="AG1555" s="83">
        <v>83688</v>
      </c>
      <c r="AH1555" s="83">
        <v>11727</v>
      </c>
      <c r="AI1555" s="83"/>
      <c r="AJ1555" s="83" t="s">
        <v>19586</v>
      </c>
      <c r="AK1555" s="83" t="s">
        <v>20248</v>
      </c>
      <c r="AL1555" s="83"/>
      <c r="AM1555" s="83"/>
      <c r="AN1555" s="85">
        <v>40690.616331018522</v>
      </c>
      <c r="AO1555" s="88" t="s">
        <v>21833</v>
      </c>
      <c r="AP1555" s="83" t="b">
        <v>1</v>
      </c>
      <c r="AQ1555" s="83" t="b">
        <v>0</v>
      </c>
      <c r="AR1555" s="83" t="b">
        <v>1</v>
      </c>
      <c r="AS1555" s="83"/>
      <c r="AT1555" s="83">
        <v>4</v>
      </c>
      <c r="AU1555" s="88" t="s">
        <v>22157</v>
      </c>
      <c r="AV1555" s="83" t="b">
        <v>0</v>
      </c>
      <c r="AW1555" s="83" t="s">
        <v>22320</v>
      </c>
      <c r="AX1555" s="88" t="s">
        <v>23873</v>
      </c>
      <c r="AY1555" s="83" t="s">
        <v>66</v>
      </c>
      <c r="AZ1555" s="2"/>
      <c r="BA1555" s="3"/>
      <c r="BB1555" s="3"/>
      <c r="BC1555" s="3"/>
      <c r="BD1555" s="3"/>
    </row>
    <row r="1556" spans="1:56" x14ac:dyDescent="0.3">
      <c r="A1556" s="69" t="s">
        <v>1625</v>
      </c>
      <c r="B1556" s="70"/>
      <c r="C1556" s="70"/>
      <c r="D1556" s="71"/>
      <c r="E1556" s="73"/>
      <c r="F1556" s="109" t="s">
        <v>4352</v>
      </c>
      <c r="G1556" s="70"/>
      <c r="H1556" s="74"/>
      <c r="I1556" s="75"/>
      <c r="J1556" s="75"/>
      <c r="K1556" s="74" t="s">
        <v>25825</v>
      </c>
      <c r="L1556" s="78"/>
      <c r="M1556" s="79"/>
      <c r="N1556" s="79"/>
      <c r="O1556" s="80"/>
      <c r="P1556" s="81"/>
      <c r="Q1556" s="81"/>
      <c r="R1556" s="93"/>
      <c r="S1556" s="93"/>
      <c r="T1556" s="93"/>
      <c r="U1556" s="93"/>
      <c r="V1556" s="52"/>
      <c r="W1556" s="52"/>
      <c r="X1556" s="52"/>
      <c r="Y1556" s="52"/>
      <c r="Z1556" s="51"/>
      <c r="AA1556" s="76"/>
      <c r="AB1556" s="76"/>
      <c r="AC1556" s="77"/>
      <c r="AD1556" s="83" t="s">
        <v>18099</v>
      </c>
      <c r="AE1556" s="83">
        <v>493</v>
      </c>
      <c r="AF1556" s="83">
        <v>903</v>
      </c>
      <c r="AG1556" s="83">
        <v>30126</v>
      </c>
      <c r="AH1556" s="83">
        <v>5081</v>
      </c>
      <c r="AI1556" s="83"/>
      <c r="AJ1556" s="83" t="s">
        <v>19587</v>
      </c>
      <c r="AK1556" s="83" t="s">
        <v>20249</v>
      </c>
      <c r="AL1556" s="83"/>
      <c r="AM1556" s="83"/>
      <c r="AN1556" s="85">
        <v>41306.796342592592</v>
      </c>
      <c r="AO1556" s="88" t="s">
        <v>21834</v>
      </c>
      <c r="AP1556" s="83" t="b">
        <v>0</v>
      </c>
      <c r="AQ1556" s="83" t="b">
        <v>0</v>
      </c>
      <c r="AR1556" s="83" t="b">
        <v>1</v>
      </c>
      <c r="AS1556" s="83"/>
      <c r="AT1556" s="83">
        <v>2</v>
      </c>
      <c r="AU1556" s="88" t="s">
        <v>22157</v>
      </c>
      <c r="AV1556" s="83" t="b">
        <v>0</v>
      </c>
      <c r="AW1556" s="83" t="s">
        <v>22320</v>
      </c>
      <c r="AX1556" s="88" t="s">
        <v>23874</v>
      </c>
      <c r="AY1556" s="83" t="s">
        <v>66</v>
      </c>
      <c r="AZ1556" s="2"/>
      <c r="BA1556" s="3"/>
      <c r="BB1556" s="3"/>
      <c r="BC1556" s="3"/>
      <c r="BD1556" s="3"/>
    </row>
    <row r="1557" spans="1:56" x14ac:dyDescent="0.3">
      <c r="A1557" s="69" t="s">
        <v>1626</v>
      </c>
      <c r="B1557" s="70"/>
      <c r="C1557" s="70"/>
      <c r="D1557" s="71"/>
      <c r="E1557" s="73"/>
      <c r="F1557" s="109" t="s">
        <v>4353</v>
      </c>
      <c r="G1557" s="70"/>
      <c r="H1557" s="74"/>
      <c r="I1557" s="75"/>
      <c r="J1557" s="75"/>
      <c r="K1557" s="74" t="s">
        <v>25826</v>
      </c>
      <c r="L1557" s="78"/>
      <c r="M1557" s="79"/>
      <c r="N1557" s="79"/>
      <c r="O1557" s="80"/>
      <c r="P1557" s="81"/>
      <c r="Q1557" s="81"/>
      <c r="R1557" s="93"/>
      <c r="S1557" s="93"/>
      <c r="T1557" s="93"/>
      <c r="U1557" s="93"/>
      <c r="V1557" s="52"/>
      <c r="W1557" s="52"/>
      <c r="X1557" s="52"/>
      <c r="Y1557" s="52"/>
      <c r="Z1557" s="51"/>
      <c r="AA1557" s="76"/>
      <c r="AB1557" s="76"/>
      <c r="AC1557" s="77"/>
      <c r="AD1557" s="83" t="s">
        <v>18100</v>
      </c>
      <c r="AE1557" s="83">
        <v>522</v>
      </c>
      <c r="AF1557" s="83">
        <v>322</v>
      </c>
      <c r="AG1557" s="83">
        <v>3508</v>
      </c>
      <c r="AH1557" s="83">
        <v>2741</v>
      </c>
      <c r="AI1557" s="83"/>
      <c r="AJ1557" s="83" t="s">
        <v>19588</v>
      </c>
      <c r="AK1557" s="83" t="s">
        <v>19894</v>
      </c>
      <c r="AL1557" s="83"/>
      <c r="AM1557" s="83"/>
      <c r="AN1557" s="85">
        <v>43235.515208333331</v>
      </c>
      <c r="AO1557" s="88" t="s">
        <v>21835</v>
      </c>
      <c r="AP1557" s="83" t="b">
        <v>1</v>
      </c>
      <c r="AQ1557" s="83" t="b">
        <v>0</v>
      </c>
      <c r="AR1557" s="83" t="b">
        <v>1</v>
      </c>
      <c r="AS1557" s="83"/>
      <c r="AT1557" s="83">
        <v>0</v>
      </c>
      <c r="AU1557" s="83"/>
      <c r="AV1557" s="83" t="b">
        <v>0</v>
      </c>
      <c r="AW1557" s="83" t="s">
        <v>22320</v>
      </c>
      <c r="AX1557" s="88" t="s">
        <v>23875</v>
      </c>
      <c r="AY1557" s="83" t="s">
        <v>66</v>
      </c>
      <c r="AZ1557" s="2"/>
      <c r="BA1557" s="3"/>
      <c r="BB1557" s="3"/>
      <c r="BC1557" s="3"/>
      <c r="BD1557" s="3"/>
    </row>
    <row r="1558" spans="1:56" x14ac:dyDescent="0.3">
      <c r="A1558" s="69" t="s">
        <v>1627</v>
      </c>
      <c r="B1558" s="70"/>
      <c r="C1558" s="70"/>
      <c r="D1558" s="71"/>
      <c r="E1558" s="73"/>
      <c r="F1558" s="109" t="s">
        <v>4354</v>
      </c>
      <c r="G1558" s="70"/>
      <c r="H1558" s="74"/>
      <c r="I1558" s="75"/>
      <c r="J1558" s="75"/>
      <c r="K1558" s="74" t="s">
        <v>25827</v>
      </c>
      <c r="L1558" s="78"/>
      <c r="M1558" s="79"/>
      <c r="N1558" s="79"/>
      <c r="O1558" s="80"/>
      <c r="P1558" s="81"/>
      <c r="Q1558" s="81"/>
      <c r="R1558" s="93"/>
      <c r="S1558" s="93"/>
      <c r="T1558" s="93"/>
      <c r="U1558" s="93"/>
      <c r="V1558" s="52"/>
      <c r="W1558" s="52"/>
      <c r="X1558" s="52"/>
      <c r="Y1558" s="52"/>
      <c r="Z1558" s="51"/>
      <c r="AA1558" s="76"/>
      <c r="AB1558" s="76"/>
      <c r="AC1558" s="77"/>
      <c r="AD1558" s="83" t="s">
        <v>18101</v>
      </c>
      <c r="AE1558" s="83">
        <v>2983</v>
      </c>
      <c r="AF1558" s="83">
        <v>8102</v>
      </c>
      <c r="AG1558" s="83">
        <v>70797</v>
      </c>
      <c r="AH1558" s="83">
        <v>17117</v>
      </c>
      <c r="AI1558" s="83"/>
      <c r="AJ1558" s="83" t="s">
        <v>19589</v>
      </c>
      <c r="AK1558" s="83"/>
      <c r="AL1558" s="83"/>
      <c r="AM1558" s="83"/>
      <c r="AN1558" s="85">
        <v>41433.475219907406</v>
      </c>
      <c r="AO1558" s="88" t="s">
        <v>21836</v>
      </c>
      <c r="AP1558" s="83" t="b">
        <v>1</v>
      </c>
      <c r="AQ1558" s="83" t="b">
        <v>0</v>
      </c>
      <c r="AR1558" s="83" t="b">
        <v>0</v>
      </c>
      <c r="AS1558" s="83"/>
      <c r="AT1558" s="83">
        <v>13</v>
      </c>
      <c r="AU1558" s="88" t="s">
        <v>22157</v>
      </c>
      <c r="AV1558" s="83" t="b">
        <v>0</v>
      </c>
      <c r="AW1558" s="83" t="s">
        <v>22320</v>
      </c>
      <c r="AX1558" s="88" t="s">
        <v>23876</v>
      </c>
      <c r="AY1558" s="83" t="s">
        <v>66</v>
      </c>
      <c r="AZ1558" s="2"/>
      <c r="BA1558" s="3"/>
      <c r="BB1558" s="3"/>
      <c r="BC1558" s="3"/>
      <c r="BD1558" s="3"/>
    </row>
    <row r="1559" spans="1:56" x14ac:dyDescent="0.3">
      <c r="A1559" s="69" t="s">
        <v>1628</v>
      </c>
      <c r="B1559" s="70"/>
      <c r="C1559" s="70"/>
      <c r="D1559" s="71"/>
      <c r="E1559" s="73"/>
      <c r="F1559" s="109" t="s">
        <v>4355</v>
      </c>
      <c r="G1559" s="70"/>
      <c r="H1559" s="74"/>
      <c r="I1559" s="75"/>
      <c r="J1559" s="75"/>
      <c r="K1559" s="74" t="s">
        <v>25828</v>
      </c>
      <c r="L1559" s="78"/>
      <c r="M1559" s="79"/>
      <c r="N1559" s="79"/>
      <c r="O1559" s="80"/>
      <c r="P1559" s="81"/>
      <c r="Q1559" s="81"/>
      <c r="R1559" s="93"/>
      <c r="S1559" s="93"/>
      <c r="T1559" s="93"/>
      <c r="U1559" s="93"/>
      <c r="V1559" s="52"/>
      <c r="W1559" s="52"/>
      <c r="X1559" s="52"/>
      <c r="Y1559" s="52"/>
      <c r="Z1559" s="51"/>
      <c r="AA1559" s="76"/>
      <c r="AB1559" s="76"/>
      <c r="AC1559" s="77"/>
      <c r="AD1559" s="83" t="s">
        <v>18102</v>
      </c>
      <c r="AE1559" s="83">
        <v>710</v>
      </c>
      <c r="AF1559" s="83">
        <v>290</v>
      </c>
      <c r="AG1559" s="83">
        <v>52916</v>
      </c>
      <c r="AH1559" s="83">
        <v>11094</v>
      </c>
      <c r="AI1559" s="83"/>
      <c r="AJ1559" s="83" t="s">
        <v>19590</v>
      </c>
      <c r="AK1559" s="83" t="s">
        <v>19901</v>
      </c>
      <c r="AL1559" s="83"/>
      <c r="AM1559" s="83"/>
      <c r="AN1559" s="85">
        <v>41439.722627314812</v>
      </c>
      <c r="AO1559" s="88" t="s">
        <v>21837</v>
      </c>
      <c r="AP1559" s="83" t="b">
        <v>1</v>
      </c>
      <c r="AQ1559" s="83" t="b">
        <v>0</v>
      </c>
      <c r="AR1559" s="83" t="b">
        <v>1</v>
      </c>
      <c r="AS1559" s="83"/>
      <c r="AT1559" s="83">
        <v>3</v>
      </c>
      <c r="AU1559" s="88" t="s">
        <v>22157</v>
      </c>
      <c r="AV1559" s="83" t="b">
        <v>0</v>
      </c>
      <c r="AW1559" s="83" t="s">
        <v>22320</v>
      </c>
      <c r="AX1559" s="88" t="s">
        <v>23877</v>
      </c>
      <c r="AY1559" s="83" t="s">
        <v>66</v>
      </c>
      <c r="AZ1559" s="2"/>
      <c r="BA1559" s="3"/>
      <c r="BB1559" s="3"/>
      <c r="BC1559" s="3"/>
      <c r="BD1559" s="3"/>
    </row>
    <row r="1560" spans="1:56" x14ac:dyDescent="0.3">
      <c r="A1560" s="69" t="s">
        <v>1629</v>
      </c>
      <c r="B1560" s="70"/>
      <c r="C1560" s="70"/>
      <c r="D1560" s="71"/>
      <c r="E1560" s="73"/>
      <c r="F1560" s="109" t="s">
        <v>4356</v>
      </c>
      <c r="G1560" s="70"/>
      <c r="H1560" s="74"/>
      <c r="I1560" s="75"/>
      <c r="J1560" s="75"/>
      <c r="K1560" s="74" t="s">
        <v>25829</v>
      </c>
      <c r="L1560" s="78"/>
      <c r="M1560" s="79"/>
      <c r="N1560" s="79"/>
      <c r="O1560" s="80"/>
      <c r="P1560" s="81"/>
      <c r="Q1560" s="81"/>
      <c r="R1560" s="93"/>
      <c r="S1560" s="93"/>
      <c r="T1560" s="93"/>
      <c r="U1560" s="93"/>
      <c r="V1560" s="52"/>
      <c r="W1560" s="52"/>
      <c r="X1560" s="52"/>
      <c r="Y1560" s="52"/>
      <c r="Z1560" s="51"/>
      <c r="AA1560" s="76"/>
      <c r="AB1560" s="76"/>
      <c r="AC1560" s="77"/>
      <c r="AD1560" s="83" t="s">
        <v>18103</v>
      </c>
      <c r="AE1560" s="83">
        <v>215</v>
      </c>
      <c r="AF1560" s="83">
        <v>10</v>
      </c>
      <c r="AG1560" s="83">
        <v>135</v>
      </c>
      <c r="AH1560" s="83">
        <v>12</v>
      </c>
      <c r="AI1560" s="83"/>
      <c r="AJ1560" s="83" t="s">
        <v>19591</v>
      </c>
      <c r="AK1560" s="83"/>
      <c r="AL1560" s="83"/>
      <c r="AM1560" s="83"/>
      <c r="AN1560" s="85">
        <v>43850.443912037037</v>
      </c>
      <c r="AO1560" s="83"/>
      <c r="AP1560" s="83" t="b">
        <v>1</v>
      </c>
      <c r="AQ1560" s="83" t="b">
        <v>0</v>
      </c>
      <c r="AR1560" s="83" t="b">
        <v>0</v>
      </c>
      <c r="AS1560" s="83"/>
      <c r="AT1560" s="83">
        <v>0</v>
      </c>
      <c r="AU1560" s="83"/>
      <c r="AV1560" s="83" t="b">
        <v>0</v>
      </c>
      <c r="AW1560" s="83" t="s">
        <v>22320</v>
      </c>
      <c r="AX1560" s="88" t="s">
        <v>23878</v>
      </c>
      <c r="AY1560" s="83" t="s">
        <v>66</v>
      </c>
      <c r="AZ1560" s="2"/>
      <c r="BA1560" s="3"/>
      <c r="BB1560" s="3"/>
      <c r="BC1560" s="3"/>
      <c r="BD1560" s="3"/>
    </row>
    <row r="1561" spans="1:56" x14ac:dyDescent="0.3">
      <c r="A1561" s="69" t="s">
        <v>1630</v>
      </c>
      <c r="B1561" s="70"/>
      <c r="C1561" s="70"/>
      <c r="D1561" s="71"/>
      <c r="E1561" s="73"/>
      <c r="F1561" s="109" t="s">
        <v>4357</v>
      </c>
      <c r="G1561" s="70"/>
      <c r="H1561" s="74"/>
      <c r="I1561" s="75"/>
      <c r="J1561" s="75"/>
      <c r="K1561" s="74" t="s">
        <v>25830</v>
      </c>
      <c r="L1561" s="78"/>
      <c r="M1561" s="79"/>
      <c r="N1561" s="79"/>
      <c r="O1561" s="80"/>
      <c r="P1561" s="81"/>
      <c r="Q1561" s="81"/>
      <c r="R1561" s="93"/>
      <c r="S1561" s="93"/>
      <c r="T1561" s="93"/>
      <c r="U1561" s="93"/>
      <c r="V1561" s="52"/>
      <c r="W1561" s="52"/>
      <c r="X1561" s="52"/>
      <c r="Y1561" s="52"/>
      <c r="Z1561" s="51"/>
      <c r="AA1561" s="76"/>
      <c r="AB1561" s="76"/>
      <c r="AC1561" s="77"/>
      <c r="AD1561" s="83" t="s">
        <v>18104</v>
      </c>
      <c r="AE1561" s="83">
        <v>645</v>
      </c>
      <c r="AF1561" s="83">
        <v>1540</v>
      </c>
      <c r="AG1561" s="83">
        <v>34956</v>
      </c>
      <c r="AH1561" s="83">
        <v>1818</v>
      </c>
      <c r="AI1561" s="83"/>
      <c r="AJ1561" s="83" t="s">
        <v>19592</v>
      </c>
      <c r="AK1561" s="83" t="s">
        <v>16552</v>
      </c>
      <c r="AL1561" s="83"/>
      <c r="AM1561" s="83"/>
      <c r="AN1561" s="85">
        <v>40997.48951388889</v>
      </c>
      <c r="AO1561" s="88" t="s">
        <v>21838</v>
      </c>
      <c r="AP1561" s="83" t="b">
        <v>1</v>
      </c>
      <c r="AQ1561" s="83" t="b">
        <v>0</v>
      </c>
      <c r="AR1561" s="83" t="b">
        <v>0</v>
      </c>
      <c r="AS1561" s="83"/>
      <c r="AT1561" s="83">
        <v>4</v>
      </c>
      <c r="AU1561" s="88" t="s">
        <v>22157</v>
      </c>
      <c r="AV1561" s="83" t="b">
        <v>0</v>
      </c>
      <c r="AW1561" s="83" t="s">
        <v>22320</v>
      </c>
      <c r="AX1561" s="88" t="s">
        <v>23879</v>
      </c>
      <c r="AY1561" s="83" t="s">
        <v>66</v>
      </c>
      <c r="AZ1561" s="2"/>
      <c r="BA1561" s="3"/>
      <c r="BB1561" s="3"/>
      <c r="BC1561" s="3"/>
      <c r="BD1561" s="3"/>
    </row>
    <row r="1562" spans="1:56" x14ac:dyDescent="0.3">
      <c r="A1562" s="69" t="s">
        <v>1631</v>
      </c>
      <c r="B1562" s="70"/>
      <c r="C1562" s="70"/>
      <c r="D1562" s="71"/>
      <c r="E1562" s="73"/>
      <c r="F1562" s="109" t="s">
        <v>4358</v>
      </c>
      <c r="G1562" s="70"/>
      <c r="H1562" s="74"/>
      <c r="I1562" s="75"/>
      <c r="J1562" s="75"/>
      <c r="K1562" s="74" t="s">
        <v>25831</v>
      </c>
      <c r="L1562" s="78"/>
      <c r="M1562" s="79"/>
      <c r="N1562" s="79"/>
      <c r="O1562" s="80"/>
      <c r="P1562" s="81"/>
      <c r="Q1562" s="81"/>
      <c r="R1562" s="93"/>
      <c r="S1562" s="93"/>
      <c r="T1562" s="93"/>
      <c r="U1562" s="93"/>
      <c r="V1562" s="52"/>
      <c r="W1562" s="52"/>
      <c r="X1562" s="52"/>
      <c r="Y1562" s="52"/>
      <c r="Z1562" s="51"/>
      <c r="AA1562" s="76"/>
      <c r="AB1562" s="76"/>
      <c r="AC1562" s="77"/>
      <c r="AD1562" s="83" t="s">
        <v>18105</v>
      </c>
      <c r="AE1562" s="83">
        <v>196</v>
      </c>
      <c r="AF1562" s="83">
        <v>55</v>
      </c>
      <c r="AG1562" s="83">
        <v>1929</v>
      </c>
      <c r="AH1562" s="83">
        <v>4230</v>
      </c>
      <c r="AI1562" s="83"/>
      <c r="AJ1562" s="83" t="s">
        <v>19593</v>
      </c>
      <c r="AK1562" s="83"/>
      <c r="AL1562" s="83"/>
      <c r="AM1562" s="83"/>
      <c r="AN1562" s="85">
        <v>43789.311331018522</v>
      </c>
      <c r="AO1562" s="83"/>
      <c r="AP1562" s="83" t="b">
        <v>1</v>
      </c>
      <c r="AQ1562" s="83" t="b">
        <v>0</v>
      </c>
      <c r="AR1562" s="83" t="b">
        <v>0</v>
      </c>
      <c r="AS1562" s="83"/>
      <c r="AT1562" s="83">
        <v>0</v>
      </c>
      <c r="AU1562" s="83"/>
      <c r="AV1562" s="83" t="b">
        <v>0</v>
      </c>
      <c r="AW1562" s="83" t="s">
        <v>22320</v>
      </c>
      <c r="AX1562" s="88" t="s">
        <v>23880</v>
      </c>
      <c r="AY1562" s="83" t="s">
        <v>66</v>
      </c>
      <c r="AZ1562" s="2"/>
      <c r="BA1562" s="3"/>
      <c r="BB1562" s="3"/>
      <c r="BC1562" s="3"/>
      <c r="BD1562" s="3"/>
    </row>
    <row r="1563" spans="1:56" x14ac:dyDescent="0.3">
      <c r="A1563" s="69" t="s">
        <v>1632</v>
      </c>
      <c r="B1563" s="70"/>
      <c r="C1563" s="70"/>
      <c r="D1563" s="71"/>
      <c r="E1563" s="73"/>
      <c r="F1563" s="109" t="s">
        <v>4359</v>
      </c>
      <c r="G1563" s="70"/>
      <c r="H1563" s="74"/>
      <c r="I1563" s="75"/>
      <c r="J1563" s="75"/>
      <c r="K1563" s="74" t="s">
        <v>25832</v>
      </c>
      <c r="L1563" s="78"/>
      <c r="M1563" s="79"/>
      <c r="N1563" s="79"/>
      <c r="O1563" s="80"/>
      <c r="P1563" s="81"/>
      <c r="Q1563" s="81"/>
      <c r="R1563" s="93"/>
      <c r="S1563" s="93"/>
      <c r="T1563" s="93"/>
      <c r="U1563" s="93"/>
      <c r="V1563" s="52"/>
      <c r="W1563" s="52"/>
      <c r="X1563" s="52"/>
      <c r="Y1563" s="52"/>
      <c r="Z1563" s="51"/>
      <c r="AA1563" s="76"/>
      <c r="AB1563" s="76"/>
      <c r="AC1563" s="77"/>
      <c r="AD1563" s="83" t="s">
        <v>18106</v>
      </c>
      <c r="AE1563" s="83">
        <v>636</v>
      </c>
      <c r="AF1563" s="83">
        <v>1220</v>
      </c>
      <c r="AG1563" s="83">
        <v>4987</v>
      </c>
      <c r="AH1563" s="83">
        <v>503</v>
      </c>
      <c r="AI1563" s="83"/>
      <c r="AJ1563" s="83" t="s">
        <v>19594</v>
      </c>
      <c r="AK1563" s="83"/>
      <c r="AL1563" s="83"/>
      <c r="AM1563" s="83"/>
      <c r="AN1563" s="85">
        <v>40993.775196759256</v>
      </c>
      <c r="AO1563" s="88" t="s">
        <v>21839</v>
      </c>
      <c r="AP1563" s="83" t="b">
        <v>1</v>
      </c>
      <c r="AQ1563" s="83" t="b">
        <v>0</v>
      </c>
      <c r="AR1563" s="83" t="b">
        <v>0</v>
      </c>
      <c r="AS1563" s="83"/>
      <c r="AT1563" s="83">
        <v>0</v>
      </c>
      <c r="AU1563" s="88" t="s">
        <v>22157</v>
      </c>
      <c r="AV1563" s="83" t="b">
        <v>0</v>
      </c>
      <c r="AW1563" s="83" t="s">
        <v>22320</v>
      </c>
      <c r="AX1563" s="88" t="s">
        <v>23881</v>
      </c>
      <c r="AY1563" s="83" t="s">
        <v>66</v>
      </c>
      <c r="AZ1563" s="2"/>
      <c r="BA1563" s="3"/>
      <c r="BB1563" s="3"/>
      <c r="BC1563" s="3"/>
      <c r="BD1563" s="3"/>
    </row>
    <row r="1564" spans="1:56" x14ac:dyDescent="0.3">
      <c r="A1564" s="69" t="s">
        <v>1635</v>
      </c>
      <c r="B1564" s="70"/>
      <c r="C1564" s="70"/>
      <c r="D1564" s="71"/>
      <c r="E1564" s="73"/>
      <c r="F1564" s="109" t="s">
        <v>4362</v>
      </c>
      <c r="G1564" s="70"/>
      <c r="H1564" s="74"/>
      <c r="I1564" s="75"/>
      <c r="J1564" s="75"/>
      <c r="K1564" s="74" t="s">
        <v>25833</v>
      </c>
      <c r="L1564" s="78"/>
      <c r="M1564" s="79"/>
      <c r="N1564" s="79"/>
      <c r="O1564" s="80"/>
      <c r="P1564" s="81"/>
      <c r="Q1564" s="81"/>
      <c r="R1564" s="93"/>
      <c r="S1564" s="93"/>
      <c r="T1564" s="93"/>
      <c r="U1564" s="93"/>
      <c r="V1564" s="52"/>
      <c r="W1564" s="52"/>
      <c r="X1564" s="52"/>
      <c r="Y1564" s="52"/>
      <c r="Z1564" s="51"/>
      <c r="AA1564" s="76"/>
      <c r="AB1564" s="76"/>
      <c r="AC1564" s="77"/>
      <c r="AD1564" s="83" t="s">
        <v>18107</v>
      </c>
      <c r="AE1564" s="83">
        <v>280</v>
      </c>
      <c r="AF1564" s="83">
        <v>119</v>
      </c>
      <c r="AG1564" s="83">
        <v>1172</v>
      </c>
      <c r="AH1564" s="83">
        <v>732</v>
      </c>
      <c r="AI1564" s="83"/>
      <c r="AJ1564" s="83" t="s">
        <v>19595</v>
      </c>
      <c r="AK1564" s="83" t="s">
        <v>19949</v>
      </c>
      <c r="AL1564" s="83"/>
      <c r="AM1564" s="83"/>
      <c r="AN1564" s="85">
        <v>40599.598287037035</v>
      </c>
      <c r="AO1564" s="83"/>
      <c r="AP1564" s="83" t="b">
        <v>1</v>
      </c>
      <c r="AQ1564" s="83" t="b">
        <v>0</v>
      </c>
      <c r="AR1564" s="83" t="b">
        <v>0</v>
      </c>
      <c r="AS1564" s="83"/>
      <c r="AT1564" s="83">
        <v>0</v>
      </c>
      <c r="AU1564" s="88" t="s">
        <v>22157</v>
      </c>
      <c r="AV1564" s="83" t="b">
        <v>0</v>
      </c>
      <c r="AW1564" s="83" t="s">
        <v>22320</v>
      </c>
      <c r="AX1564" s="88" t="s">
        <v>23882</v>
      </c>
      <c r="AY1564" s="83" t="s">
        <v>66</v>
      </c>
      <c r="AZ1564" s="2"/>
      <c r="BA1564" s="3"/>
      <c r="BB1564" s="3"/>
      <c r="BC1564" s="3"/>
      <c r="BD1564" s="3"/>
    </row>
    <row r="1565" spans="1:56" x14ac:dyDescent="0.3">
      <c r="A1565" s="69" t="s">
        <v>1636</v>
      </c>
      <c r="B1565" s="70"/>
      <c r="C1565" s="70"/>
      <c r="D1565" s="71"/>
      <c r="E1565" s="73"/>
      <c r="F1565" s="109" t="s">
        <v>4363</v>
      </c>
      <c r="G1565" s="70"/>
      <c r="H1565" s="74"/>
      <c r="I1565" s="75"/>
      <c r="J1565" s="75"/>
      <c r="K1565" s="74" t="s">
        <v>25834</v>
      </c>
      <c r="L1565" s="78"/>
      <c r="M1565" s="79"/>
      <c r="N1565" s="79"/>
      <c r="O1565" s="80"/>
      <c r="P1565" s="81"/>
      <c r="Q1565" s="81"/>
      <c r="R1565" s="93"/>
      <c r="S1565" s="93"/>
      <c r="T1565" s="93"/>
      <c r="U1565" s="93"/>
      <c r="V1565" s="52"/>
      <c r="W1565" s="52"/>
      <c r="X1565" s="52"/>
      <c r="Y1565" s="52"/>
      <c r="Z1565" s="51"/>
      <c r="AA1565" s="76"/>
      <c r="AB1565" s="76"/>
      <c r="AC1565" s="77"/>
      <c r="AD1565" s="83" t="s">
        <v>18108</v>
      </c>
      <c r="AE1565" s="83">
        <v>1708</v>
      </c>
      <c r="AF1565" s="83">
        <v>427</v>
      </c>
      <c r="AG1565" s="83">
        <v>23067</v>
      </c>
      <c r="AH1565" s="83">
        <v>23772</v>
      </c>
      <c r="AI1565" s="83"/>
      <c r="AJ1565" s="83" t="s">
        <v>19596</v>
      </c>
      <c r="AK1565" s="83"/>
      <c r="AL1565" s="83"/>
      <c r="AM1565" s="83"/>
      <c r="AN1565" s="85">
        <v>43466.922268518516</v>
      </c>
      <c r="AO1565" s="83"/>
      <c r="AP1565" s="83" t="b">
        <v>1</v>
      </c>
      <c r="AQ1565" s="83" t="b">
        <v>0</v>
      </c>
      <c r="AR1565" s="83" t="b">
        <v>0</v>
      </c>
      <c r="AS1565" s="83"/>
      <c r="AT1565" s="83">
        <v>0</v>
      </c>
      <c r="AU1565" s="83"/>
      <c r="AV1565" s="83" t="b">
        <v>0</v>
      </c>
      <c r="AW1565" s="83" t="s">
        <v>22320</v>
      </c>
      <c r="AX1565" s="88" t="s">
        <v>23883</v>
      </c>
      <c r="AY1565" s="83" t="s">
        <v>66</v>
      </c>
      <c r="AZ1565" s="2"/>
      <c r="BA1565" s="3"/>
      <c r="BB1565" s="3"/>
      <c r="BC1565" s="3"/>
      <c r="BD1565" s="3"/>
    </row>
    <row r="1566" spans="1:56" x14ac:dyDescent="0.3">
      <c r="A1566" s="69" t="s">
        <v>1637</v>
      </c>
      <c r="B1566" s="70"/>
      <c r="C1566" s="70"/>
      <c r="D1566" s="71"/>
      <c r="E1566" s="73"/>
      <c r="F1566" s="109" t="s">
        <v>4364</v>
      </c>
      <c r="G1566" s="70"/>
      <c r="H1566" s="74"/>
      <c r="I1566" s="75"/>
      <c r="J1566" s="75"/>
      <c r="K1566" s="74" t="s">
        <v>25835</v>
      </c>
      <c r="L1566" s="78"/>
      <c r="M1566" s="79"/>
      <c r="N1566" s="79"/>
      <c r="O1566" s="80"/>
      <c r="P1566" s="81"/>
      <c r="Q1566" s="81"/>
      <c r="R1566" s="93"/>
      <c r="S1566" s="93"/>
      <c r="T1566" s="93"/>
      <c r="U1566" s="93"/>
      <c r="V1566" s="52"/>
      <c r="W1566" s="52"/>
      <c r="X1566" s="52"/>
      <c r="Y1566" s="52"/>
      <c r="Z1566" s="51"/>
      <c r="AA1566" s="76"/>
      <c r="AB1566" s="76"/>
      <c r="AC1566" s="77"/>
      <c r="AD1566" s="83" t="s">
        <v>18109</v>
      </c>
      <c r="AE1566" s="83">
        <v>104</v>
      </c>
      <c r="AF1566" s="83">
        <v>8</v>
      </c>
      <c r="AG1566" s="83">
        <v>27</v>
      </c>
      <c r="AH1566" s="83">
        <v>63</v>
      </c>
      <c r="AI1566" s="83"/>
      <c r="AJ1566" s="83" t="s">
        <v>19597</v>
      </c>
      <c r="AK1566" s="83" t="s">
        <v>20250</v>
      </c>
      <c r="AL1566" s="83"/>
      <c r="AM1566" s="83"/>
      <c r="AN1566" s="85">
        <v>43641.92423611111</v>
      </c>
      <c r="AO1566" s="88" t="s">
        <v>21840</v>
      </c>
      <c r="AP1566" s="83" t="b">
        <v>1</v>
      </c>
      <c r="AQ1566" s="83" t="b">
        <v>0</v>
      </c>
      <c r="AR1566" s="83" t="b">
        <v>0</v>
      </c>
      <c r="AS1566" s="83"/>
      <c r="AT1566" s="83">
        <v>0</v>
      </c>
      <c r="AU1566" s="83"/>
      <c r="AV1566" s="83" t="b">
        <v>0</v>
      </c>
      <c r="AW1566" s="83" t="s">
        <v>22320</v>
      </c>
      <c r="AX1566" s="88" t="s">
        <v>23884</v>
      </c>
      <c r="AY1566" s="83" t="s">
        <v>66</v>
      </c>
      <c r="AZ1566" s="2"/>
      <c r="BA1566" s="3"/>
      <c r="BB1566" s="3"/>
      <c r="BC1566" s="3"/>
      <c r="BD1566" s="3"/>
    </row>
    <row r="1567" spans="1:56" x14ac:dyDescent="0.3">
      <c r="A1567" s="69" t="s">
        <v>1638</v>
      </c>
      <c r="B1567" s="70"/>
      <c r="C1567" s="70"/>
      <c r="D1567" s="71"/>
      <c r="E1567" s="73"/>
      <c r="F1567" s="109" t="s">
        <v>4365</v>
      </c>
      <c r="G1567" s="70"/>
      <c r="H1567" s="74"/>
      <c r="I1567" s="75"/>
      <c r="J1567" s="75"/>
      <c r="K1567" s="74" t="s">
        <v>25836</v>
      </c>
      <c r="L1567" s="78"/>
      <c r="M1567" s="79"/>
      <c r="N1567" s="79"/>
      <c r="O1567" s="80"/>
      <c r="P1567" s="81"/>
      <c r="Q1567" s="81"/>
      <c r="R1567" s="93"/>
      <c r="S1567" s="93"/>
      <c r="T1567" s="93"/>
      <c r="U1567" s="93"/>
      <c r="V1567" s="52"/>
      <c r="W1567" s="52"/>
      <c r="X1567" s="52"/>
      <c r="Y1567" s="52"/>
      <c r="Z1567" s="51"/>
      <c r="AA1567" s="76"/>
      <c r="AB1567" s="76"/>
      <c r="AC1567" s="77"/>
      <c r="AD1567" s="83" t="s">
        <v>18110</v>
      </c>
      <c r="AE1567" s="83">
        <v>103</v>
      </c>
      <c r="AF1567" s="83">
        <v>335</v>
      </c>
      <c r="AG1567" s="83">
        <v>10192</v>
      </c>
      <c r="AH1567" s="83">
        <v>1822</v>
      </c>
      <c r="AI1567" s="83"/>
      <c r="AJ1567" s="83"/>
      <c r="AK1567" s="83" t="s">
        <v>20251</v>
      </c>
      <c r="AL1567" s="88" t="s">
        <v>20564</v>
      </c>
      <c r="AM1567" s="83"/>
      <c r="AN1567" s="85">
        <v>41755.682708333334</v>
      </c>
      <c r="AO1567" s="88" t="s">
        <v>21841</v>
      </c>
      <c r="AP1567" s="83" t="b">
        <v>0</v>
      </c>
      <c r="AQ1567" s="83" t="b">
        <v>0</v>
      </c>
      <c r="AR1567" s="83" t="b">
        <v>0</v>
      </c>
      <c r="AS1567" s="83"/>
      <c r="AT1567" s="83">
        <v>5</v>
      </c>
      <c r="AU1567" s="88" t="s">
        <v>22157</v>
      </c>
      <c r="AV1567" s="83" t="b">
        <v>0</v>
      </c>
      <c r="AW1567" s="83" t="s">
        <v>22320</v>
      </c>
      <c r="AX1567" s="88" t="s">
        <v>23885</v>
      </c>
      <c r="AY1567" s="83" t="s">
        <v>66</v>
      </c>
      <c r="AZ1567" s="2"/>
      <c r="BA1567" s="3"/>
      <c r="BB1567" s="3"/>
      <c r="BC1567" s="3"/>
      <c r="BD1567" s="3"/>
    </row>
    <row r="1568" spans="1:56" x14ac:dyDescent="0.3">
      <c r="A1568" s="69" t="s">
        <v>1639</v>
      </c>
      <c r="B1568" s="70"/>
      <c r="C1568" s="70"/>
      <c r="D1568" s="71"/>
      <c r="E1568" s="73"/>
      <c r="F1568" s="109" t="s">
        <v>4366</v>
      </c>
      <c r="G1568" s="70"/>
      <c r="H1568" s="74"/>
      <c r="I1568" s="75"/>
      <c r="J1568" s="75"/>
      <c r="K1568" s="74" t="s">
        <v>25837</v>
      </c>
      <c r="L1568" s="78"/>
      <c r="M1568" s="79"/>
      <c r="N1568" s="79"/>
      <c r="O1568" s="80"/>
      <c r="P1568" s="81"/>
      <c r="Q1568" s="81"/>
      <c r="R1568" s="93"/>
      <c r="S1568" s="93"/>
      <c r="T1568" s="93"/>
      <c r="U1568" s="93"/>
      <c r="V1568" s="52"/>
      <c r="W1568" s="52"/>
      <c r="X1568" s="52"/>
      <c r="Y1568" s="52"/>
      <c r="Z1568" s="51"/>
      <c r="AA1568" s="76"/>
      <c r="AB1568" s="76"/>
      <c r="AC1568" s="77"/>
      <c r="AD1568" s="83" t="s">
        <v>18111</v>
      </c>
      <c r="AE1568" s="83">
        <v>2016</v>
      </c>
      <c r="AF1568" s="83">
        <v>4042</v>
      </c>
      <c r="AG1568" s="83">
        <v>48084</v>
      </c>
      <c r="AH1568" s="83">
        <v>28490</v>
      </c>
      <c r="AI1568" s="83"/>
      <c r="AJ1568" s="83" t="s">
        <v>19598</v>
      </c>
      <c r="AK1568" s="83"/>
      <c r="AL1568" s="83"/>
      <c r="AM1568" s="83"/>
      <c r="AN1568" s="85">
        <v>41422.218854166669</v>
      </c>
      <c r="AO1568" s="88" t="s">
        <v>21842</v>
      </c>
      <c r="AP1568" s="83" t="b">
        <v>0</v>
      </c>
      <c r="AQ1568" s="83" t="b">
        <v>0</v>
      </c>
      <c r="AR1568" s="83" t="b">
        <v>1</v>
      </c>
      <c r="AS1568" s="83"/>
      <c r="AT1568" s="83">
        <v>12</v>
      </c>
      <c r="AU1568" s="88" t="s">
        <v>22164</v>
      </c>
      <c r="AV1568" s="83" t="b">
        <v>0</v>
      </c>
      <c r="AW1568" s="83" t="s">
        <v>22320</v>
      </c>
      <c r="AX1568" s="88" t="s">
        <v>23886</v>
      </c>
      <c r="AY1568" s="83" t="s">
        <v>66</v>
      </c>
      <c r="AZ1568" s="2"/>
      <c r="BA1568" s="3"/>
      <c r="BB1568" s="3"/>
      <c r="BC1568" s="3"/>
      <c r="BD1568" s="3"/>
    </row>
    <row r="1569" spans="1:56" x14ac:dyDescent="0.3">
      <c r="A1569" s="69" t="s">
        <v>1640</v>
      </c>
      <c r="B1569" s="70"/>
      <c r="C1569" s="70"/>
      <c r="D1569" s="71"/>
      <c r="E1569" s="73"/>
      <c r="F1569" s="109" t="s">
        <v>4367</v>
      </c>
      <c r="G1569" s="70"/>
      <c r="H1569" s="74"/>
      <c r="I1569" s="75"/>
      <c r="J1569" s="75"/>
      <c r="K1569" s="74" t="s">
        <v>25838</v>
      </c>
      <c r="L1569" s="78"/>
      <c r="M1569" s="79"/>
      <c r="N1569" s="79"/>
      <c r="O1569" s="80"/>
      <c r="P1569" s="81"/>
      <c r="Q1569" s="81"/>
      <c r="R1569" s="93"/>
      <c r="S1569" s="93"/>
      <c r="T1569" s="93"/>
      <c r="U1569" s="93"/>
      <c r="V1569" s="52"/>
      <c r="W1569" s="52"/>
      <c r="X1569" s="52"/>
      <c r="Y1569" s="52"/>
      <c r="Z1569" s="51"/>
      <c r="AA1569" s="76"/>
      <c r="AB1569" s="76"/>
      <c r="AC1569" s="77"/>
      <c r="AD1569" s="83" t="s">
        <v>18112</v>
      </c>
      <c r="AE1569" s="83">
        <v>18</v>
      </c>
      <c r="AF1569" s="83">
        <v>6</v>
      </c>
      <c r="AG1569" s="83">
        <v>47</v>
      </c>
      <c r="AH1569" s="83">
        <v>35</v>
      </c>
      <c r="AI1569" s="83"/>
      <c r="AJ1569" s="83"/>
      <c r="AK1569" s="83"/>
      <c r="AL1569" s="83"/>
      <c r="AM1569" s="83"/>
      <c r="AN1569" s="85">
        <v>43794.64271990741</v>
      </c>
      <c r="AO1569" s="88" t="s">
        <v>21843</v>
      </c>
      <c r="AP1569" s="83" t="b">
        <v>1</v>
      </c>
      <c r="AQ1569" s="83" t="b">
        <v>0</v>
      </c>
      <c r="AR1569" s="83" t="b">
        <v>0</v>
      </c>
      <c r="AS1569" s="83"/>
      <c r="AT1569" s="83">
        <v>0</v>
      </c>
      <c r="AU1569" s="83"/>
      <c r="AV1569" s="83" t="b">
        <v>0</v>
      </c>
      <c r="AW1569" s="83" t="s">
        <v>22320</v>
      </c>
      <c r="AX1569" s="88" t="s">
        <v>23887</v>
      </c>
      <c r="AY1569" s="83" t="s">
        <v>66</v>
      </c>
      <c r="AZ1569" s="2"/>
      <c r="BA1569" s="3"/>
      <c r="BB1569" s="3"/>
      <c r="BC1569" s="3"/>
      <c r="BD1569" s="3"/>
    </row>
    <row r="1570" spans="1:56" x14ac:dyDescent="0.3">
      <c r="A1570" s="69" t="s">
        <v>1641</v>
      </c>
      <c r="B1570" s="70"/>
      <c r="C1570" s="70"/>
      <c r="D1570" s="71"/>
      <c r="E1570" s="73"/>
      <c r="F1570" s="109" t="s">
        <v>4368</v>
      </c>
      <c r="G1570" s="70"/>
      <c r="H1570" s="74"/>
      <c r="I1570" s="75"/>
      <c r="J1570" s="75"/>
      <c r="K1570" s="74" t="s">
        <v>25839</v>
      </c>
      <c r="L1570" s="78"/>
      <c r="M1570" s="79"/>
      <c r="N1570" s="79"/>
      <c r="O1570" s="80"/>
      <c r="P1570" s="81"/>
      <c r="Q1570" s="81"/>
      <c r="R1570" s="93"/>
      <c r="S1570" s="93"/>
      <c r="T1570" s="93"/>
      <c r="U1570" s="93"/>
      <c r="V1570" s="52"/>
      <c r="W1570" s="52"/>
      <c r="X1570" s="52"/>
      <c r="Y1570" s="52"/>
      <c r="Z1570" s="51"/>
      <c r="AA1570" s="76"/>
      <c r="AB1570" s="76"/>
      <c r="AC1570" s="77"/>
      <c r="AD1570" s="83" t="s">
        <v>18113</v>
      </c>
      <c r="AE1570" s="83">
        <v>219</v>
      </c>
      <c r="AF1570" s="83">
        <v>491</v>
      </c>
      <c r="AG1570" s="83">
        <v>30969</v>
      </c>
      <c r="AH1570" s="83">
        <v>55063</v>
      </c>
      <c r="AI1570" s="83"/>
      <c r="AJ1570" s="83" t="s">
        <v>19599</v>
      </c>
      <c r="AK1570" s="83" t="s">
        <v>20252</v>
      </c>
      <c r="AL1570" s="83"/>
      <c r="AM1570" s="83"/>
      <c r="AN1570" s="85">
        <v>43335.838784722226</v>
      </c>
      <c r="AO1570" s="88" t="s">
        <v>21844</v>
      </c>
      <c r="AP1570" s="83" t="b">
        <v>1</v>
      </c>
      <c r="AQ1570" s="83" t="b">
        <v>0</v>
      </c>
      <c r="AR1570" s="83" t="b">
        <v>1</v>
      </c>
      <c r="AS1570" s="83"/>
      <c r="AT1570" s="83">
        <v>0</v>
      </c>
      <c r="AU1570" s="83"/>
      <c r="AV1570" s="83" t="b">
        <v>0</v>
      </c>
      <c r="AW1570" s="83" t="s">
        <v>22320</v>
      </c>
      <c r="AX1570" s="88" t="s">
        <v>23888</v>
      </c>
      <c r="AY1570" s="83" t="s">
        <v>66</v>
      </c>
      <c r="AZ1570" s="2"/>
      <c r="BA1570" s="3"/>
      <c r="BB1570" s="3"/>
      <c r="BC1570" s="3"/>
      <c r="BD1570" s="3"/>
    </row>
    <row r="1571" spans="1:56" x14ac:dyDescent="0.3">
      <c r="A1571" s="69" t="s">
        <v>1642</v>
      </c>
      <c r="B1571" s="70"/>
      <c r="C1571" s="70"/>
      <c r="D1571" s="71"/>
      <c r="E1571" s="73"/>
      <c r="F1571" s="109" t="s">
        <v>4369</v>
      </c>
      <c r="G1571" s="70"/>
      <c r="H1571" s="74"/>
      <c r="I1571" s="75"/>
      <c r="J1571" s="75"/>
      <c r="K1571" s="74" t="s">
        <v>25840</v>
      </c>
      <c r="L1571" s="78"/>
      <c r="M1571" s="79"/>
      <c r="N1571" s="79"/>
      <c r="O1571" s="80"/>
      <c r="P1571" s="81"/>
      <c r="Q1571" s="81"/>
      <c r="R1571" s="93"/>
      <c r="S1571" s="93"/>
      <c r="T1571" s="93"/>
      <c r="U1571" s="93"/>
      <c r="V1571" s="52"/>
      <c r="W1571" s="52"/>
      <c r="X1571" s="52"/>
      <c r="Y1571" s="52"/>
      <c r="Z1571" s="51"/>
      <c r="AA1571" s="76"/>
      <c r="AB1571" s="76"/>
      <c r="AC1571" s="77"/>
      <c r="AD1571" s="83" t="s">
        <v>18114</v>
      </c>
      <c r="AE1571" s="83">
        <v>759</v>
      </c>
      <c r="AF1571" s="83">
        <v>625</v>
      </c>
      <c r="AG1571" s="83">
        <v>55825</v>
      </c>
      <c r="AH1571" s="83">
        <v>63957</v>
      </c>
      <c r="AI1571" s="83"/>
      <c r="AJ1571" s="83" t="s">
        <v>19600</v>
      </c>
      <c r="AK1571" s="83"/>
      <c r="AL1571" s="83"/>
      <c r="AM1571" s="83"/>
      <c r="AN1571" s="85">
        <v>41789.593819444446</v>
      </c>
      <c r="AO1571" s="88" t="s">
        <v>21845</v>
      </c>
      <c r="AP1571" s="83" t="b">
        <v>1</v>
      </c>
      <c r="AQ1571" s="83" t="b">
        <v>0</v>
      </c>
      <c r="AR1571" s="83" t="b">
        <v>0</v>
      </c>
      <c r="AS1571" s="83"/>
      <c r="AT1571" s="83">
        <v>1</v>
      </c>
      <c r="AU1571" s="88" t="s">
        <v>22157</v>
      </c>
      <c r="AV1571" s="83" t="b">
        <v>0</v>
      </c>
      <c r="AW1571" s="83" t="s">
        <v>22320</v>
      </c>
      <c r="AX1571" s="88" t="s">
        <v>23889</v>
      </c>
      <c r="AY1571" s="83" t="s">
        <v>66</v>
      </c>
      <c r="AZ1571" s="2"/>
      <c r="BA1571" s="3"/>
      <c r="BB1571" s="3"/>
      <c r="BC1571" s="3"/>
      <c r="BD1571" s="3"/>
    </row>
    <row r="1572" spans="1:56" x14ac:dyDescent="0.3">
      <c r="A1572" s="69" t="s">
        <v>1660</v>
      </c>
      <c r="B1572" s="70"/>
      <c r="C1572" s="70"/>
      <c r="D1572" s="71"/>
      <c r="E1572" s="73"/>
      <c r="F1572" s="109" t="s">
        <v>4386</v>
      </c>
      <c r="G1572" s="70"/>
      <c r="H1572" s="74"/>
      <c r="I1572" s="75"/>
      <c r="J1572" s="75"/>
      <c r="K1572" s="74" t="s">
        <v>25841</v>
      </c>
      <c r="L1572" s="78"/>
      <c r="M1572" s="79"/>
      <c r="N1572" s="79"/>
      <c r="O1572" s="80"/>
      <c r="P1572" s="81"/>
      <c r="Q1572" s="81"/>
      <c r="R1572" s="93"/>
      <c r="S1572" s="93"/>
      <c r="T1572" s="93"/>
      <c r="U1572" s="93"/>
      <c r="V1572" s="52"/>
      <c r="W1572" s="52"/>
      <c r="X1572" s="52"/>
      <c r="Y1572" s="52"/>
      <c r="Z1572" s="51"/>
      <c r="AA1572" s="76"/>
      <c r="AB1572" s="76"/>
      <c r="AC1572" s="77"/>
      <c r="AD1572" s="83" t="s">
        <v>18115</v>
      </c>
      <c r="AE1572" s="83">
        <v>1948</v>
      </c>
      <c r="AF1572" s="83">
        <v>12456</v>
      </c>
      <c r="AG1572" s="83">
        <v>36019</v>
      </c>
      <c r="AH1572" s="83">
        <v>2132</v>
      </c>
      <c r="AI1572" s="83"/>
      <c r="AJ1572" s="83" t="s">
        <v>19601</v>
      </c>
      <c r="AK1572" s="83"/>
      <c r="AL1572" s="83"/>
      <c r="AM1572" s="83"/>
      <c r="AN1572" s="85">
        <v>40880.817025462966</v>
      </c>
      <c r="AO1572" s="88" t="s">
        <v>21846</v>
      </c>
      <c r="AP1572" s="83" t="b">
        <v>1</v>
      </c>
      <c r="AQ1572" s="83" t="b">
        <v>0</v>
      </c>
      <c r="AR1572" s="83" t="b">
        <v>0</v>
      </c>
      <c r="AS1572" s="83"/>
      <c r="AT1572" s="83">
        <v>26</v>
      </c>
      <c r="AU1572" s="88" t="s">
        <v>22157</v>
      </c>
      <c r="AV1572" s="83" t="b">
        <v>0</v>
      </c>
      <c r="AW1572" s="83" t="s">
        <v>22320</v>
      </c>
      <c r="AX1572" s="88" t="s">
        <v>23890</v>
      </c>
      <c r="AY1572" s="83" t="s">
        <v>66</v>
      </c>
      <c r="AZ1572" s="2"/>
      <c r="BA1572" s="3"/>
      <c r="BB1572" s="3"/>
      <c r="BC1572" s="3"/>
      <c r="BD1572" s="3"/>
    </row>
    <row r="1573" spans="1:56" x14ac:dyDescent="0.3">
      <c r="A1573" s="69" t="s">
        <v>1643</v>
      </c>
      <c r="B1573" s="70"/>
      <c r="C1573" s="70"/>
      <c r="D1573" s="71"/>
      <c r="E1573" s="73"/>
      <c r="F1573" s="109" t="s">
        <v>4370</v>
      </c>
      <c r="G1573" s="70"/>
      <c r="H1573" s="74"/>
      <c r="I1573" s="75"/>
      <c r="J1573" s="75"/>
      <c r="K1573" s="74" t="s">
        <v>25842</v>
      </c>
      <c r="L1573" s="78"/>
      <c r="M1573" s="79"/>
      <c r="N1573" s="79"/>
      <c r="O1573" s="80"/>
      <c r="P1573" s="81"/>
      <c r="Q1573" s="81"/>
      <c r="R1573" s="93"/>
      <c r="S1573" s="93"/>
      <c r="T1573" s="93"/>
      <c r="U1573" s="93"/>
      <c r="V1573" s="52"/>
      <c r="W1573" s="52"/>
      <c r="X1573" s="52"/>
      <c r="Y1573" s="52"/>
      <c r="Z1573" s="51"/>
      <c r="AA1573" s="76"/>
      <c r="AB1573" s="76"/>
      <c r="AC1573" s="77"/>
      <c r="AD1573" s="83" t="s">
        <v>18116</v>
      </c>
      <c r="AE1573" s="83">
        <v>474</v>
      </c>
      <c r="AF1573" s="83">
        <v>256</v>
      </c>
      <c r="AG1573" s="83">
        <v>3945</v>
      </c>
      <c r="AH1573" s="83">
        <v>889</v>
      </c>
      <c r="AI1573" s="83"/>
      <c r="AJ1573" s="83" t="s">
        <v>19602</v>
      </c>
      <c r="AK1573" s="83"/>
      <c r="AL1573" s="83"/>
      <c r="AM1573" s="83"/>
      <c r="AN1573" s="85">
        <v>41918.381585648145</v>
      </c>
      <c r="AO1573" s="88" t="s">
        <v>21847</v>
      </c>
      <c r="AP1573" s="83" t="b">
        <v>1</v>
      </c>
      <c r="AQ1573" s="83" t="b">
        <v>0</v>
      </c>
      <c r="AR1573" s="83" t="b">
        <v>0</v>
      </c>
      <c r="AS1573" s="83"/>
      <c r="AT1573" s="83">
        <v>0</v>
      </c>
      <c r="AU1573" s="88" t="s">
        <v>22157</v>
      </c>
      <c r="AV1573" s="83" t="b">
        <v>0</v>
      </c>
      <c r="AW1573" s="83" t="s">
        <v>22320</v>
      </c>
      <c r="AX1573" s="88" t="s">
        <v>23891</v>
      </c>
      <c r="AY1573" s="83" t="s">
        <v>66</v>
      </c>
      <c r="AZ1573" s="2"/>
      <c r="BA1573" s="3"/>
      <c r="BB1573" s="3"/>
      <c r="BC1573" s="3"/>
      <c r="BD1573" s="3"/>
    </row>
    <row r="1574" spans="1:56" x14ac:dyDescent="0.3">
      <c r="A1574" s="69" t="s">
        <v>1644</v>
      </c>
      <c r="B1574" s="70"/>
      <c r="C1574" s="70"/>
      <c r="D1574" s="71"/>
      <c r="E1574" s="73"/>
      <c r="F1574" s="109" t="s">
        <v>22295</v>
      </c>
      <c r="G1574" s="70"/>
      <c r="H1574" s="74"/>
      <c r="I1574" s="75"/>
      <c r="J1574" s="75"/>
      <c r="K1574" s="74" t="s">
        <v>25843</v>
      </c>
      <c r="L1574" s="78"/>
      <c r="M1574" s="79"/>
      <c r="N1574" s="79"/>
      <c r="O1574" s="80"/>
      <c r="P1574" s="81"/>
      <c r="Q1574" s="81"/>
      <c r="R1574" s="93"/>
      <c r="S1574" s="93"/>
      <c r="T1574" s="93"/>
      <c r="U1574" s="93"/>
      <c r="V1574" s="52"/>
      <c r="W1574" s="52"/>
      <c r="X1574" s="52"/>
      <c r="Y1574" s="52"/>
      <c r="Z1574" s="51"/>
      <c r="AA1574" s="76"/>
      <c r="AB1574" s="76"/>
      <c r="AC1574" s="77"/>
      <c r="AD1574" s="83" t="s">
        <v>18117</v>
      </c>
      <c r="AE1574" s="83">
        <v>83</v>
      </c>
      <c r="AF1574" s="83">
        <v>1886</v>
      </c>
      <c r="AG1574" s="83">
        <v>93876</v>
      </c>
      <c r="AH1574" s="83">
        <v>409</v>
      </c>
      <c r="AI1574" s="83"/>
      <c r="AJ1574" s="83" t="s">
        <v>19603</v>
      </c>
      <c r="AK1574" s="83"/>
      <c r="AL1574" s="83"/>
      <c r="AM1574" s="83"/>
      <c r="AN1574" s="85">
        <v>40845.484594907408</v>
      </c>
      <c r="AO1574" s="88" t="s">
        <v>21848</v>
      </c>
      <c r="AP1574" s="83" t="b">
        <v>0</v>
      </c>
      <c r="AQ1574" s="83" t="b">
        <v>0</v>
      </c>
      <c r="AR1574" s="83" t="b">
        <v>1</v>
      </c>
      <c r="AS1574" s="83"/>
      <c r="AT1574" s="83">
        <v>14</v>
      </c>
      <c r="AU1574" s="88" t="s">
        <v>22172</v>
      </c>
      <c r="AV1574" s="83" t="b">
        <v>0</v>
      </c>
      <c r="AW1574" s="83" t="s">
        <v>22320</v>
      </c>
      <c r="AX1574" s="88" t="s">
        <v>23892</v>
      </c>
      <c r="AY1574" s="83" t="s">
        <v>66</v>
      </c>
      <c r="AZ1574" s="2"/>
      <c r="BA1574" s="3"/>
      <c r="BB1574" s="3"/>
      <c r="BC1574" s="3"/>
      <c r="BD1574" s="3"/>
    </row>
    <row r="1575" spans="1:56" x14ac:dyDescent="0.3">
      <c r="A1575" s="69" t="s">
        <v>1645</v>
      </c>
      <c r="B1575" s="70"/>
      <c r="C1575" s="70"/>
      <c r="D1575" s="71"/>
      <c r="E1575" s="73"/>
      <c r="F1575" s="109" t="s">
        <v>4371</v>
      </c>
      <c r="G1575" s="70"/>
      <c r="H1575" s="74"/>
      <c r="I1575" s="75"/>
      <c r="J1575" s="75"/>
      <c r="K1575" s="74" t="s">
        <v>25844</v>
      </c>
      <c r="L1575" s="78"/>
      <c r="M1575" s="79"/>
      <c r="N1575" s="79"/>
      <c r="O1575" s="80"/>
      <c r="P1575" s="81"/>
      <c r="Q1575" s="81"/>
      <c r="R1575" s="93"/>
      <c r="S1575" s="93"/>
      <c r="T1575" s="93"/>
      <c r="U1575" s="93"/>
      <c r="V1575" s="52"/>
      <c r="W1575" s="52"/>
      <c r="X1575" s="52"/>
      <c r="Y1575" s="52"/>
      <c r="Z1575" s="51"/>
      <c r="AA1575" s="76"/>
      <c r="AB1575" s="76"/>
      <c r="AC1575" s="77"/>
      <c r="AD1575" s="83" t="s">
        <v>18118</v>
      </c>
      <c r="AE1575" s="83">
        <v>436</v>
      </c>
      <c r="AF1575" s="83">
        <v>1478</v>
      </c>
      <c r="AG1575" s="83">
        <v>11014</v>
      </c>
      <c r="AH1575" s="83">
        <v>12092</v>
      </c>
      <c r="AI1575" s="83"/>
      <c r="AJ1575" s="83" t="s">
        <v>19604</v>
      </c>
      <c r="AK1575" s="83" t="s">
        <v>19896</v>
      </c>
      <c r="AL1575" s="83"/>
      <c r="AM1575" s="83"/>
      <c r="AN1575" s="85">
        <v>42553.295613425929</v>
      </c>
      <c r="AO1575" s="88" t="s">
        <v>21849</v>
      </c>
      <c r="AP1575" s="83" t="b">
        <v>1</v>
      </c>
      <c r="AQ1575" s="83" t="b">
        <v>0</v>
      </c>
      <c r="AR1575" s="83" t="b">
        <v>0</v>
      </c>
      <c r="AS1575" s="83"/>
      <c r="AT1575" s="83">
        <v>0</v>
      </c>
      <c r="AU1575" s="83"/>
      <c r="AV1575" s="83" t="b">
        <v>0</v>
      </c>
      <c r="AW1575" s="83" t="s">
        <v>22320</v>
      </c>
      <c r="AX1575" s="88" t="s">
        <v>23893</v>
      </c>
      <c r="AY1575" s="83" t="s">
        <v>66</v>
      </c>
      <c r="AZ1575" s="2"/>
      <c r="BA1575" s="3"/>
      <c r="BB1575" s="3"/>
      <c r="BC1575" s="3"/>
      <c r="BD1575" s="3"/>
    </row>
    <row r="1576" spans="1:56" x14ac:dyDescent="0.3">
      <c r="A1576" s="69" t="s">
        <v>1677</v>
      </c>
      <c r="B1576" s="70"/>
      <c r="C1576" s="70"/>
      <c r="D1576" s="71"/>
      <c r="E1576" s="73"/>
      <c r="F1576" s="109" t="s">
        <v>4402</v>
      </c>
      <c r="G1576" s="70"/>
      <c r="H1576" s="74"/>
      <c r="I1576" s="75"/>
      <c r="J1576" s="75"/>
      <c r="K1576" s="74" t="s">
        <v>25845</v>
      </c>
      <c r="L1576" s="78"/>
      <c r="M1576" s="79"/>
      <c r="N1576" s="79"/>
      <c r="O1576" s="80"/>
      <c r="P1576" s="81"/>
      <c r="Q1576" s="81"/>
      <c r="R1576" s="93"/>
      <c r="S1576" s="93"/>
      <c r="T1576" s="93"/>
      <c r="U1576" s="93"/>
      <c r="V1576" s="52"/>
      <c r="W1576" s="52"/>
      <c r="X1576" s="52"/>
      <c r="Y1576" s="52"/>
      <c r="Z1576" s="51"/>
      <c r="AA1576" s="76"/>
      <c r="AB1576" s="76"/>
      <c r="AC1576" s="77"/>
      <c r="AD1576" s="83" t="s">
        <v>18119</v>
      </c>
      <c r="AE1576" s="83">
        <v>230</v>
      </c>
      <c r="AF1576" s="83">
        <v>664</v>
      </c>
      <c r="AG1576" s="83">
        <v>9337</v>
      </c>
      <c r="AH1576" s="83">
        <v>59511</v>
      </c>
      <c r="AI1576" s="83"/>
      <c r="AJ1576" s="83" t="s">
        <v>19605</v>
      </c>
      <c r="AK1576" s="83" t="s">
        <v>16552</v>
      </c>
      <c r="AL1576" s="88" t="s">
        <v>20565</v>
      </c>
      <c r="AM1576" s="83"/>
      <c r="AN1576" s="85">
        <v>40049.832303240742</v>
      </c>
      <c r="AO1576" s="88" t="s">
        <v>21850</v>
      </c>
      <c r="AP1576" s="83" t="b">
        <v>0</v>
      </c>
      <c r="AQ1576" s="83" t="b">
        <v>0</v>
      </c>
      <c r="AR1576" s="83" t="b">
        <v>1</v>
      </c>
      <c r="AS1576" s="83"/>
      <c r="AT1576" s="83">
        <v>1</v>
      </c>
      <c r="AU1576" s="88" t="s">
        <v>22157</v>
      </c>
      <c r="AV1576" s="83" t="b">
        <v>0</v>
      </c>
      <c r="AW1576" s="83" t="s">
        <v>22320</v>
      </c>
      <c r="AX1576" s="88" t="s">
        <v>23894</v>
      </c>
      <c r="AY1576" s="83" t="s">
        <v>66</v>
      </c>
      <c r="AZ1576" s="2"/>
      <c r="BA1576" s="3"/>
      <c r="BB1576" s="3"/>
      <c r="BC1576" s="3"/>
      <c r="BD1576" s="3"/>
    </row>
    <row r="1577" spans="1:56" x14ac:dyDescent="0.3">
      <c r="A1577" s="69" t="s">
        <v>1646</v>
      </c>
      <c r="B1577" s="70"/>
      <c r="C1577" s="70"/>
      <c r="D1577" s="71"/>
      <c r="E1577" s="73"/>
      <c r="F1577" s="109" t="s">
        <v>4372</v>
      </c>
      <c r="G1577" s="70"/>
      <c r="H1577" s="74"/>
      <c r="I1577" s="75"/>
      <c r="J1577" s="75"/>
      <c r="K1577" s="74" t="s">
        <v>25846</v>
      </c>
      <c r="L1577" s="78"/>
      <c r="M1577" s="79"/>
      <c r="N1577" s="79"/>
      <c r="O1577" s="80"/>
      <c r="P1577" s="81"/>
      <c r="Q1577" s="81"/>
      <c r="R1577" s="93"/>
      <c r="S1577" s="93"/>
      <c r="T1577" s="93"/>
      <c r="U1577" s="93"/>
      <c r="V1577" s="52"/>
      <c r="W1577" s="52"/>
      <c r="X1577" s="52"/>
      <c r="Y1577" s="52"/>
      <c r="Z1577" s="51"/>
      <c r="AA1577" s="76"/>
      <c r="AB1577" s="76"/>
      <c r="AC1577" s="77"/>
      <c r="AD1577" s="83" t="s">
        <v>18120</v>
      </c>
      <c r="AE1577" s="83">
        <v>46</v>
      </c>
      <c r="AF1577" s="83">
        <v>13</v>
      </c>
      <c r="AG1577" s="83">
        <v>105</v>
      </c>
      <c r="AH1577" s="83">
        <v>51</v>
      </c>
      <c r="AI1577" s="83"/>
      <c r="AJ1577" s="83" t="s">
        <v>19606</v>
      </c>
      <c r="AK1577" s="83"/>
      <c r="AL1577" s="83"/>
      <c r="AM1577" s="83"/>
      <c r="AN1577" s="85">
        <v>43833.630358796298</v>
      </c>
      <c r="AO1577" s="88" t="s">
        <v>21851</v>
      </c>
      <c r="AP1577" s="83" t="b">
        <v>1</v>
      </c>
      <c r="AQ1577" s="83" t="b">
        <v>0</v>
      </c>
      <c r="AR1577" s="83" t="b">
        <v>0</v>
      </c>
      <c r="AS1577" s="83"/>
      <c r="AT1577" s="83">
        <v>0</v>
      </c>
      <c r="AU1577" s="83"/>
      <c r="AV1577" s="83" t="b">
        <v>0</v>
      </c>
      <c r="AW1577" s="83" t="s">
        <v>22320</v>
      </c>
      <c r="AX1577" s="88" t="s">
        <v>23895</v>
      </c>
      <c r="AY1577" s="83" t="s">
        <v>66</v>
      </c>
      <c r="AZ1577" s="2"/>
      <c r="BA1577" s="3"/>
      <c r="BB1577" s="3"/>
      <c r="BC1577" s="3"/>
      <c r="BD1577" s="3"/>
    </row>
    <row r="1578" spans="1:56" x14ac:dyDescent="0.3">
      <c r="A1578" s="69" t="s">
        <v>1647</v>
      </c>
      <c r="B1578" s="70"/>
      <c r="C1578" s="70"/>
      <c r="D1578" s="71"/>
      <c r="E1578" s="73"/>
      <c r="F1578" s="109" t="s">
        <v>4373</v>
      </c>
      <c r="G1578" s="70"/>
      <c r="H1578" s="74"/>
      <c r="I1578" s="75"/>
      <c r="J1578" s="75"/>
      <c r="K1578" s="74" t="s">
        <v>25847</v>
      </c>
      <c r="L1578" s="78"/>
      <c r="M1578" s="79"/>
      <c r="N1578" s="79"/>
      <c r="O1578" s="80"/>
      <c r="P1578" s="81"/>
      <c r="Q1578" s="81"/>
      <c r="R1578" s="93"/>
      <c r="S1578" s="93"/>
      <c r="T1578" s="93"/>
      <c r="U1578" s="93"/>
      <c r="V1578" s="52"/>
      <c r="W1578" s="52"/>
      <c r="X1578" s="52"/>
      <c r="Y1578" s="52"/>
      <c r="Z1578" s="51"/>
      <c r="AA1578" s="76"/>
      <c r="AB1578" s="76"/>
      <c r="AC1578" s="77"/>
      <c r="AD1578" s="83" t="s">
        <v>17061</v>
      </c>
      <c r="AE1578" s="83">
        <v>118</v>
      </c>
      <c r="AF1578" s="83">
        <v>122</v>
      </c>
      <c r="AG1578" s="83">
        <v>1812</v>
      </c>
      <c r="AH1578" s="83">
        <v>242</v>
      </c>
      <c r="AI1578" s="83"/>
      <c r="AJ1578" s="83" t="s">
        <v>19607</v>
      </c>
      <c r="AK1578" s="83" t="s">
        <v>19894</v>
      </c>
      <c r="AL1578" s="83"/>
      <c r="AM1578" s="83"/>
      <c r="AN1578" s="85">
        <v>42480.254872685182</v>
      </c>
      <c r="AO1578" s="88" t="s">
        <v>21852</v>
      </c>
      <c r="AP1578" s="83" t="b">
        <v>1</v>
      </c>
      <c r="AQ1578" s="83" t="b">
        <v>0</v>
      </c>
      <c r="AR1578" s="83" t="b">
        <v>0</v>
      </c>
      <c r="AS1578" s="83"/>
      <c r="AT1578" s="83">
        <v>1</v>
      </c>
      <c r="AU1578" s="83"/>
      <c r="AV1578" s="83" t="b">
        <v>0</v>
      </c>
      <c r="AW1578" s="83" t="s">
        <v>22320</v>
      </c>
      <c r="AX1578" s="88" t="s">
        <v>23896</v>
      </c>
      <c r="AY1578" s="83" t="s">
        <v>66</v>
      </c>
      <c r="AZ1578" s="2"/>
      <c r="BA1578" s="3"/>
      <c r="BB1578" s="3"/>
      <c r="BC1578" s="3"/>
      <c r="BD1578" s="3"/>
    </row>
    <row r="1579" spans="1:56" x14ac:dyDescent="0.3">
      <c r="A1579" s="69" t="s">
        <v>1648</v>
      </c>
      <c r="B1579" s="70"/>
      <c r="C1579" s="70"/>
      <c r="D1579" s="71"/>
      <c r="E1579" s="73"/>
      <c r="F1579" s="109" t="s">
        <v>4374</v>
      </c>
      <c r="G1579" s="70"/>
      <c r="H1579" s="74"/>
      <c r="I1579" s="75"/>
      <c r="J1579" s="75"/>
      <c r="K1579" s="74" t="s">
        <v>25848</v>
      </c>
      <c r="L1579" s="78"/>
      <c r="M1579" s="79"/>
      <c r="N1579" s="79"/>
      <c r="O1579" s="80"/>
      <c r="P1579" s="81"/>
      <c r="Q1579" s="81"/>
      <c r="R1579" s="93"/>
      <c r="S1579" s="93"/>
      <c r="T1579" s="93"/>
      <c r="U1579" s="93"/>
      <c r="V1579" s="52"/>
      <c r="W1579" s="52"/>
      <c r="X1579" s="52"/>
      <c r="Y1579" s="52"/>
      <c r="Z1579" s="51"/>
      <c r="AA1579" s="76"/>
      <c r="AB1579" s="76"/>
      <c r="AC1579" s="77"/>
      <c r="AD1579" s="83" t="s">
        <v>18121</v>
      </c>
      <c r="AE1579" s="83">
        <v>174</v>
      </c>
      <c r="AF1579" s="83">
        <v>113</v>
      </c>
      <c r="AG1579" s="83">
        <v>1543</v>
      </c>
      <c r="AH1579" s="83">
        <v>1076</v>
      </c>
      <c r="AI1579" s="83"/>
      <c r="AJ1579" s="83" t="s">
        <v>19608</v>
      </c>
      <c r="AK1579" s="83"/>
      <c r="AL1579" s="83"/>
      <c r="AM1579" s="83"/>
      <c r="AN1579" s="85">
        <v>43692.92864583333</v>
      </c>
      <c r="AO1579" s="88" t="s">
        <v>21853</v>
      </c>
      <c r="AP1579" s="83" t="b">
        <v>1</v>
      </c>
      <c r="AQ1579" s="83" t="b">
        <v>0</v>
      </c>
      <c r="AR1579" s="83" t="b">
        <v>0</v>
      </c>
      <c r="AS1579" s="83"/>
      <c r="AT1579" s="83">
        <v>0</v>
      </c>
      <c r="AU1579" s="83"/>
      <c r="AV1579" s="83" t="b">
        <v>0</v>
      </c>
      <c r="AW1579" s="83" t="s">
        <v>22320</v>
      </c>
      <c r="AX1579" s="88" t="s">
        <v>23897</v>
      </c>
      <c r="AY1579" s="83" t="s">
        <v>66</v>
      </c>
      <c r="AZ1579" s="2"/>
      <c r="BA1579" s="3"/>
      <c r="BB1579" s="3"/>
      <c r="BC1579" s="3"/>
      <c r="BD1579" s="3"/>
    </row>
    <row r="1580" spans="1:56" x14ac:dyDescent="0.3">
      <c r="A1580" s="69" t="s">
        <v>1649</v>
      </c>
      <c r="B1580" s="70"/>
      <c r="C1580" s="70"/>
      <c r="D1580" s="71"/>
      <c r="E1580" s="73"/>
      <c r="F1580" s="109" t="s">
        <v>4375</v>
      </c>
      <c r="G1580" s="70"/>
      <c r="H1580" s="74"/>
      <c r="I1580" s="75"/>
      <c r="J1580" s="75"/>
      <c r="K1580" s="74" t="s">
        <v>25849</v>
      </c>
      <c r="L1580" s="78"/>
      <c r="M1580" s="79"/>
      <c r="N1580" s="79"/>
      <c r="O1580" s="80"/>
      <c r="P1580" s="81"/>
      <c r="Q1580" s="81"/>
      <c r="R1580" s="93"/>
      <c r="S1580" s="93"/>
      <c r="T1580" s="93"/>
      <c r="U1580" s="93"/>
      <c r="V1580" s="52"/>
      <c r="W1580" s="52"/>
      <c r="X1580" s="52"/>
      <c r="Y1580" s="52"/>
      <c r="Z1580" s="51"/>
      <c r="AA1580" s="76"/>
      <c r="AB1580" s="76"/>
      <c r="AC1580" s="77"/>
      <c r="AD1580" s="83" t="s">
        <v>18122</v>
      </c>
      <c r="AE1580" s="83">
        <v>226</v>
      </c>
      <c r="AF1580" s="83">
        <v>352</v>
      </c>
      <c r="AG1580" s="83">
        <v>9191</v>
      </c>
      <c r="AH1580" s="83">
        <v>294</v>
      </c>
      <c r="AI1580" s="83"/>
      <c r="AJ1580" s="83"/>
      <c r="AK1580" s="83" t="s">
        <v>20253</v>
      </c>
      <c r="AL1580" s="83"/>
      <c r="AM1580" s="83"/>
      <c r="AN1580" s="85">
        <v>40324.324976851851</v>
      </c>
      <c r="AO1580" s="88" t="s">
        <v>21854</v>
      </c>
      <c r="AP1580" s="83" t="b">
        <v>0</v>
      </c>
      <c r="AQ1580" s="83" t="b">
        <v>0</v>
      </c>
      <c r="AR1580" s="83" t="b">
        <v>1</v>
      </c>
      <c r="AS1580" s="83"/>
      <c r="AT1580" s="83">
        <v>4</v>
      </c>
      <c r="AU1580" s="88" t="s">
        <v>22165</v>
      </c>
      <c r="AV1580" s="83" t="b">
        <v>0</v>
      </c>
      <c r="AW1580" s="83" t="s">
        <v>22320</v>
      </c>
      <c r="AX1580" s="88" t="s">
        <v>23898</v>
      </c>
      <c r="AY1580" s="83" t="s">
        <v>66</v>
      </c>
      <c r="AZ1580" s="2"/>
      <c r="BA1580" s="3"/>
      <c r="BB1580" s="3"/>
      <c r="BC1580" s="3"/>
      <c r="BD1580" s="3"/>
    </row>
    <row r="1581" spans="1:56" x14ac:dyDescent="0.3">
      <c r="A1581" s="69" t="s">
        <v>1650</v>
      </c>
      <c r="B1581" s="70"/>
      <c r="C1581" s="70"/>
      <c r="D1581" s="71"/>
      <c r="E1581" s="73"/>
      <c r="F1581" s="109" t="s">
        <v>4376</v>
      </c>
      <c r="G1581" s="70"/>
      <c r="H1581" s="74"/>
      <c r="I1581" s="75"/>
      <c r="J1581" s="75"/>
      <c r="K1581" s="74" t="s">
        <v>25850</v>
      </c>
      <c r="L1581" s="78"/>
      <c r="M1581" s="79"/>
      <c r="N1581" s="79"/>
      <c r="O1581" s="80"/>
      <c r="P1581" s="81"/>
      <c r="Q1581" s="81"/>
      <c r="R1581" s="93"/>
      <c r="S1581" s="93"/>
      <c r="T1581" s="93"/>
      <c r="U1581" s="93"/>
      <c r="V1581" s="52"/>
      <c r="W1581" s="52"/>
      <c r="X1581" s="52"/>
      <c r="Y1581" s="52"/>
      <c r="Z1581" s="51"/>
      <c r="AA1581" s="76"/>
      <c r="AB1581" s="76"/>
      <c r="AC1581" s="77"/>
      <c r="AD1581" s="83" t="s">
        <v>18123</v>
      </c>
      <c r="AE1581" s="83">
        <v>497</v>
      </c>
      <c r="AF1581" s="83">
        <v>312</v>
      </c>
      <c r="AG1581" s="83">
        <v>37392</v>
      </c>
      <c r="AH1581" s="83">
        <v>14693</v>
      </c>
      <c r="AI1581" s="83"/>
      <c r="AJ1581" s="83" t="s">
        <v>19609</v>
      </c>
      <c r="AK1581" s="83" t="s">
        <v>16564</v>
      </c>
      <c r="AL1581" s="83"/>
      <c r="AM1581" s="83"/>
      <c r="AN1581" s="85">
        <v>43334.843946759262</v>
      </c>
      <c r="AO1581" s="88" t="s">
        <v>21855</v>
      </c>
      <c r="AP1581" s="83" t="b">
        <v>1</v>
      </c>
      <c r="AQ1581" s="83" t="b">
        <v>0</v>
      </c>
      <c r="AR1581" s="83" t="b">
        <v>0</v>
      </c>
      <c r="AS1581" s="83"/>
      <c r="AT1581" s="83">
        <v>0</v>
      </c>
      <c r="AU1581" s="83"/>
      <c r="AV1581" s="83" t="b">
        <v>0</v>
      </c>
      <c r="AW1581" s="83" t="s">
        <v>22320</v>
      </c>
      <c r="AX1581" s="88" t="s">
        <v>23899</v>
      </c>
      <c r="AY1581" s="83" t="s">
        <v>66</v>
      </c>
      <c r="AZ1581" s="2"/>
      <c r="BA1581" s="3"/>
      <c r="BB1581" s="3"/>
      <c r="BC1581" s="3"/>
      <c r="BD1581" s="3"/>
    </row>
    <row r="1582" spans="1:56" x14ac:dyDescent="0.3">
      <c r="A1582" s="69" t="s">
        <v>1651</v>
      </c>
      <c r="B1582" s="70"/>
      <c r="C1582" s="70"/>
      <c r="D1582" s="71"/>
      <c r="E1582" s="73"/>
      <c r="F1582" s="109" t="s">
        <v>4377</v>
      </c>
      <c r="G1582" s="70"/>
      <c r="H1582" s="74"/>
      <c r="I1582" s="75"/>
      <c r="J1582" s="75"/>
      <c r="K1582" s="74" t="s">
        <v>25851</v>
      </c>
      <c r="L1582" s="78"/>
      <c r="M1582" s="79"/>
      <c r="N1582" s="79"/>
      <c r="O1582" s="80"/>
      <c r="P1582" s="81"/>
      <c r="Q1582" s="81"/>
      <c r="R1582" s="93"/>
      <c r="S1582" s="93"/>
      <c r="T1582" s="93"/>
      <c r="U1582" s="93"/>
      <c r="V1582" s="52"/>
      <c r="W1582" s="52"/>
      <c r="X1582" s="52"/>
      <c r="Y1582" s="52"/>
      <c r="Z1582" s="51"/>
      <c r="AA1582" s="76"/>
      <c r="AB1582" s="76"/>
      <c r="AC1582" s="77"/>
      <c r="AD1582" s="83" t="s">
        <v>18124</v>
      </c>
      <c r="AE1582" s="83">
        <v>86</v>
      </c>
      <c r="AF1582" s="83">
        <v>4</v>
      </c>
      <c r="AG1582" s="83">
        <v>107</v>
      </c>
      <c r="AH1582" s="83">
        <v>91</v>
      </c>
      <c r="AI1582" s="83"/>
      <c r="AJ1582" s="83" t="s">
        <v>19610</v>
      </c>
      <c r="AK1582" s="83"/>
      <c r="AL1582" s="83"/>
      <c r="AM1582" s="83"/>
      <c r="AN1582" s="85">
        <v>43836.842905092592</v>
      </c>
      <c r="AO1582" s="88" t="s">
        <v>21856</v>
      </c>
      <c r="AP1582" s="83" t="b">
        <v>1</v>
      </c>
      <c r="AQ1582" s="83" t="b">
        <v>0</v>
      </c>
      <c r="AR1582" s="83" t="b">
        <v>0</v>
      </c>
      <c r="AS1582" s="83"/>
      <c r="AT1582" s="83">
        <v>0</v>
      </c>
      <c r="AU1582" s="83"/>
      <c r="AV1582" s="83" t="b">
        <v>0</v>
      </c>
      <c r="AW1582" s="83" t="s">
        <v>22320</v>
      </c>
      <c r="AX1582" s="88" t="s">
        <v>23900</v>
      </c>
      <c r="AY1582" s="83" t="s">
        <v>66</v>
      </c>
      <c r="AZ1582" s="2"/>
      <c r="BA1582" s="3"/>
      <c r="BB1582" s="3"/>
      <c r="BC1582" s="3"/>
      <c r="BD1582" s="3"/>
    </row>
    <row r="1583" spans="1:56" x14ac:dyDescent="0.3">
      <c r="A1583" s="69" t="s">
        <v>1652</v>
      </c>
      <c r="B1583" s="70"/>
      <c r="C1583" s="70"/>
      <c r="D1583" s="71"/>
      <c r="E1583" s="73"/>
      <c r="F1583" s="109" t="s">
        <v>4378</v>
      </c>
      <c r="G1583" s="70"/>
      <c r="H1583" s="74"/>
      <c r="I1583" s="75"/>
      <c r="J1583" s="75"/>
      <c r="K1583" s="74" t="s">
        <v>25852</v>
      </c>
      <c r="L1583" s="78"/>
      <c r="M1583" s="79"/>
      <c r="N1583" s="79"/>
      <c r="O1583" s="80"/>
      <c r="P1583" s="81"/>
      <c r="Q1583" s="81"/>
      <c r="R1583" s="93"/>
      <c r="S1583" s="93"/>
      <c r="T1583" s="93"/>
      <c r="U1583" s="93"/>
      <c r="V1583" s="52"/>
      <c r="W1583" s="52"/>
      <c r="X1583" s="52"/>
      <c r="Y1583" s="52"/>
      <c r="Z1583" s="51"/>
      <c r="AA1583" s="76"/>
      <c r="AB1583" s="76"/>
      <c r="AC1583" s="77"/>
      <c r="AD1583" s="83" t="s">
        <v>18125</v>
      </c>
      <c r="AE1583" s="83">
        <v>149</v>
      </c>
      <c r="AF1583" s="83">
        <v>638</v>
      </c>
      <c r="AG1583" s="83">
        <v>219</v>
      </c>
      <c r="AH1583" s="83">
        <v>2608</v>
      </c>
      <c r="AI1583" s="83"/>
      <c r="AJ1583" s="83" t="s">
        <v>19611</v>
      </c>
      <c r="AK1583" s="83"/>
      <c r="AL1583" s="83"/>
      <c r="AM1583" s="83"/>
      <c r="AN1583" s="85">
        <v>43782.991759259261</v>
      </c>
      <c r="AO1583" s="88" t="s">
        <v>21857</v>
      </c>
      <c r="AP1583" s="83" t="b">
        <v>1</v>
      </c>
      <c r="AQ1583" s="83" t="b">
        <v>0</v>
      </c>
      <c r="AR1583" s="83" t="b">
        <v>0</v>
      </c>
      <c r="AS1583" s="83"/>
      <c r="AT1583" s="83">
        <v>0</v>
      </c>
      <c r="AU1583" s="83"/>
      <c r="AV1583" s="83" t="b">
        <v>0</v>
      </c>
      <c r="AW1583" s="83" t="s">
        <v>22320</v>
      </c>
      <c r="AX1583" s="88" t="s">
        <v>23901</v>
      </c>
      <c r="AY1583" s="83" t="s">
        <v>66</v>
      </c>
      <c r="AZ1583" s="2"/>
      <c r="BA1583" s="3"/>
      <c r="BB1583" s="3"/>
      <c r="BC1583" s="3"/>
      <c r="BD1583" s="3"/>
    </row>
    <row r="1584" spans="1:56" x14ac:dyDescent="0.3">
      <c r="A1584" s="69" t="s">
        <v>1653</v>
      </c>
      <c r="B1584" s="70"/>
      <c r="C1584" s="70"/>
      <c r="D1584" s="71"/>
      <c r="E1584" s="73"/>
      <c r="F1584" s="109" t="s">
        <v>4379</v>
      </c>
      <c r="G1584" s="70"/>
      <c r="H1584" s="74"/>
      <c r="I1584" s="75"/>
      <c r="J1584" s="75"/>
      <c r="K1584" s="74" t="s">
        <v>25853</v>
      </c>
      <c r="L1584" s="78"/>
      <c r="M1584" s="79"/>
      <c r="N1584" s="79"/>
      <c r="O1584" s="80"/>
      <c r="P1584" s="81"/>
      <c r="Q1584" s="81"/>
      <c r="R1584" s="93"/>
      <c r="S1584" s="93"/>
      <c r="T1584" s="93"/>
      <c r="U1584" s="93"/>
      <c r="V1584" s="52"/>
      <c r="W1584" s="52"/>
      <c r="X1584" s="52"/>
      <c r="Y1584" s="52"/>
      <c r="Z1584" s="51"/>
      <c r="AA1584" s="76"/>
      <c r="AB1584" s="76"/>
      <c r="AC1584" s="77"/>
      <c r="AD1584" s="83" t="s">
        <v>18126</v>
      </c>
      <c r="AE1584" s="83">
        <v>421</v>
      </c>
      <c r="AF1584" s="83">
        <v>87</v>
      </c>
      <c r="AG1584" s="83">
        <v>940</v>
      </c>
      <c r="AH1584" s="83">
        <v>667</v>
      </c>
      <c r="AI1584" s="83"/>
      <c r="AJ1584" s="83" t="s">
        <v>19612</v>
      </c>
      <c r="AK1584" s="83" t="s">
        <v>20254</v>
      </c>
      <c r="AL1584" s="83"/>
      <c r="AM1584" s="83"/>
      <c r="AN1584" s="85">
        <v>42364.425057870372</v>
      </c>
      <c r="AO1584" s="88" t="s">
        <v>21858</v>
      </c>
      <c r="AP1584" s="83" t="b">
        <v>1</v>
      </c>
      <c r="AQ1584" s="83" t="b">
        <v>0</v>
      </c>
      <c r="AR1584" s="83" t="b">
        <v>0</v>
      </c>
      <c r="AS1584" s="83"/>
      <c r="AT1584" s="83">
        <v>1</v>
      </c>
      <c r="AU1584" s="83"/>
      <c r="AV1584" s="83" t="b">
        <v>0</v>
      </c>
      <c r="AW1584" s="83" t="s">
        <v>22320</v>
      </c>
      <c r="AX1584" s="88" t="s">
        <v>23902</v>
      </c>
      <c r="AY1584" s="83" t="s">
        <v>66</v>
      </c>
      <c r="AZ1584" s="2"/>
      <c r="BA1584" s="3"/>
      <c r="BB1584" s="3"/>
      <c r="BC1584" s="3"/>
      <c r="BD1584" s="3"/>
    </row>
    <row r="1585" spans="1:56" x14ac:dyDescent="0.3">
      <c r="A1585" s="69" t="s">
        <v>1669</v>
      </c>
      <c r="B1585" s="70"/>
      <c r="C1585" s="70"/>
      <c r="D1585" s="71"/>
      <c r="E1585" s="73"/>
      <c r="F1585" s="109" t="s">
        <v>4394</v>
      </c>
      <c r="G1585" s="70"/>
      <c r="H1585" s="74"/>
      <c r="I1585" s="75"/>
      <c r="J1585" s="75"/>
      <c r="K1585" s="74" t="s">
        <v>25854</v>
      </c>
      <c r="L1585" s="78"/>
      <c r="M1585" s="79"/>
      <c r="N1585" s="79"/>
      <c r="O1585" s="80"/>
      <c r="P1585" s="81"/>
      <c r="Q1585" s="81"/>
      <c r="R1585" s="93"/>
      <c r="S1585" s="93"/>
      <c r="T1585" s="93"/>
      <c r="U1585" s="93"/>
      <c r="V1585" s="52"/>
      <c r="W1585" s="52"/>
      <c r="X1585" s="52"/>
      <c r="Y1585" s="52"/>
      <c r="Z1585" s="51"/>
      <c r="AA1585" s="76"/>
      <c r="AB1585" s="76"/>
      <c r="AC1585" s="77"/>
      <c r="AD1585" s="83" t="s">
        <v>18127</v>
      </c>
      <c r="AE1585" s="83">
        <v>154</v>
      </c>
      <c r="AF1585" s="83">
        <v>11</v>
      </c>
      <c r="AG1585" s="83">
        <v>106</v>
      </c>
      <c r="AH1585" s="83">
        <v>44</v>
      </c>
      <c r="AI1585" s="83"/>
      <c r="AJ1585" s="83"/>
      <c r="AK1585" s="83" t="s">
        <v>19894</v>
      </c>
      <c r="AL1585" s="83"/>
      <c r="AM1585" s="83"/>
      <c r="AN1585" s="85">
        <v>43349.032650462963</v>
      </c>
      <c r="AO1585" s="83"/>
      <c r="AP1585" s="83" t="b">
        <v>1</v>
      </c>
      <c r="AQ1585" s="83" t="b">
        <v>0</v>
      </c>
      <c r="AR1585" s="83" t="b">
        <v>0</v>
      </c>
      <c r="AS1585" s="83"/>
      <c r="AT1585" s="83">
        <v>0</v>
      </c>
      <c r="AU1585" s="83"/>
      <c r="AV1585" s="83" t="b">
        <v>0</v>
      </c>
      <c r="AW1585" s="83" t="s">
        <v>22320</v>
      </c>
      <c r="AX1585" s="88" t="s">
        <v>23903</v>
      </c>
      <c r="AY1585" s="83" t="s">
        <v>66</v>
      </c>
      <c r="AZ1585" s="2"/>
      <c r="BA1585" s="3"/>
      <c r="BB1585" s="3"/>
      <c r="BC1585" s="3"/>
      <c r="BD1585" s="3"/>
    </row>
    <row r="1586" spans="1:56" x14ac:dyDescent="0.3">
      <c r="A1586" s="69" t="s">
        <v>1654</v>
      </c>
      <c r="B1586" s="70"/>
      <c r="C1586" s="70"/>
      <c r="D1586" s="71"/>
      <c r="E1586" s="73"/>
      <c r="F1586" s="109" t="s">
        <v>4380</v>
      </c>
      <c r="G1586" s="70"/>
      <c r="H1586" s="74"/>
      <c r="I1586" s="75"/>
      <c r="J1586" s="75"/>
      <c r="K1586" s="74" t="s">
        <v>25855</v>
      </c>
      <c r="L1586" s="78"/>
      <c r="M1586" s="79"/>
      <c r="N1586" s="79"/>
      <c r="O1586" s="80"/>
      <c r="P1586" s="81"/>
      <c r="Q1586" s="81"/>
      <c r="R1586" s="93"/>
      <c r="S1586" s="93"/>
      <c r="T1586" s="93"/>
      <c r="U1586" s="93"/>
      <c r="V1586" s="52"/>
      <c r="W1586" s="52"/>
      <c r="X1586" s="52"/>
      <c r="Y1586" s="52"/>
      <c r="Z1586" s="51"/>
      <c r="AA1586" s="76"/>
      <c r="AB1586" s="76"/>
      <c r="AC1586" s="77"/>
      <c r="AD1586" s="83" t="s">
        <v>1654</v>
      </c>
      <c r="AE1586" s="83">
        <v>33</v>
      </c>
      <c r="AF1586" s="83">
        <v>13</v>
      </c>
      <c r="AG1586" s="83">
        <v>30</v>
      </c>
      <c r="AH1586" s="83">
        <v>165</v>
      </c>
      <c r="AI1586" s="83"/>
      <c r="AJ1586" s="83" t="s">
        <v>19613</v>
      </c>
      <c r="AK1586" s="83" t="s">
        <v>19894</v>
      </c>
      <c r="AL1586" s="83"/>
      <c r="AM1586" s="83"/>
      <c r="AN1586" s="85">
        <v>43593.095532407409</v>
      </c>
      <c r="AO1586" s="88" t="s">
        <v>21859</v>
      </c>
      <c r="AP1586" s="83" t="b">
        <v>1</v>
      </c>
      <c r="AQ1586" s="83" t="b">
        <v>0</v>
      </c>
      <c r="AR1586" s="83" t="b">
        <v>0</v>
      </c>
      <c r="AS1586" s="83"/>
      <c r="AT1586" s="83">
        <v>0</v>
      </c>
      <c r="AU1586" s="83"/>
      <c r="AV1586" s="83" t="b">
        <v>0</v>
      </c>
      <c r="AW1586" s="83" t="s">
        <v>22320</v>
      </c>
      <c r="AX1586" s="88" t="s">
        <v>23904</v>
      </c>
      <c r="AY1586" s="83" t="s">
        <v>66</v>
      </c>
      <c r="AZ1586" s="2"/>
      <c r="BA1586" s="3"/>
      <c r="BB1586" s="3"/>
      <c r="BC1586" s="3"/>
      <c r="BD1586" s="3"/>
    </row>
    <row r="1587" spans="1:56" x14ac:dyDescent="0.3">
      <c r="A1587" s="69" t="s">
        <v>1655</v>
      </c>
      <c r="B1587" s="70"/>
      <c r="C1587" s="70"/>
      <c r="D1587" s="71"/>
      <c r="E1587" s="73"/>
      <c r="F1587" s="109" t="s">
        <v>4381</v>
      </c>
      <c r="G1587" s="70"/>
      <c r="H1587" s="74"/>
      <c r="I1587" s="75"/>
      <c r="J1587" s="75"/>
      <c r="K1587" s="74" t="s">
        <v>25856</v>
      </c>
      <c r="L1587" s="78"/>
      <c r="M1587" s="79"/>
      <c r="N1587" s="79"/>
      <c r="O1587" s="80"/>
      <c r="P1587" s="81"/>
      <c r="Q1587" s="81"/>
      <c r="R1587" s="93"/>
      <c r="S1587" s="93"/>
      <c r="T1587" s="93"/>
      <c r="U1587" s="93"/>
      <c r="V1587" s="52"/>
      <c r="W1587" s="52"/>
      <c r="X1587" s="52"/>
      <c r="Y1587" s="52"/>
      <c r="Z1587" s="51"/>
      <c r="AA1587" s="76"/>
      <c r="AB1587" s="76"/>
      <c r="AC1587" s="77"/>
      <c r="AD1587" s="83" t="s">
        <v>18128</v>
      </c>
      <c r="AE1587" s="83">
        <v>247</v>
      </c>
      <c r="AF1587" s="83">
        <v>384</v>
      </c>
      <c r="AG1587" s="83">
        <v>20808</v>
      </c>
      <c r="AH1587" s="83">
        <v>239</v>
      </c>
      <c r="AI1587" s="83"/>
      <c r="AJ1587" s="83" t="s">
        <v>19614</v>
      </c>
      <c r="AK1587" s="83"/>
      <c r="AL1587" s="83"/>
      <c r="AM1587" s="83"/>
      <c r="AN1587" s="85">
        <v>43371.49560185185</v>
      </c>
      <c r="AO1587" s="88" t="s">
        <v>21860</v>
      </c>
      <c r="AP1587" s="83" t="b">
        <v>1</v>
      </c>
      <c r="AQ1587" s="83" t="b">
        <v>0</v>
      </c>
      <c r="AR1587" s="83" t="b">
        <v>0</v>
      </c>
      <c r="AS1587" s="83"/>
      <c r="AT1587" s="83">
        <v>0</v>
      </c>
      <c r="AU1587" s="83"/>
      <c r="AV1587" s="83" t="b">
        <v>0</v>
      </c>
      <c r="AW1587" s="83" t="s">
        <v>22320</v>
      </c>
      <c r="AX1587" s="88" t="s">
        <v>23905</v>
      </c>
      <c r="AY1587" s="83" t="s">
        <v>66</v>
      </c>
      <c r="AZ1587" s="2"/>
      <c r="BA1587" s="3"/>
      <c r="BB1587" s="3"/>
      <c r="BC1587" s="3"/>
      <c r="BD1587" s="3"/>
    </row>
    <row r="1588" spans="1:56" x14ac:dyDescent="0.3">
      <c r="A1588" s="69" t="s">
        <v>1656</v>
      </c>
      <c r="B1588" s="70"/>
      <c r="C1588" s="70"/>
      <c r="D1588" s="71"/>
      <c r="E1588" s="73"/>
      <c r="F1588" s="109" t="s">
        <v>4382</v>
      </c>
      <c r="G1588" s="70"/>
      <c r="H1588" s="74"/>
      <c r="I1588" s="75"/>
      <c r="J1588" s="75"/>
      <c r="K1588" s="74" t="s">
        <v>25857</v>
      </c>
      <c r="L1588" s="78"/>
      <c r="M1588" s="79"/>
      <c r="N1588" s="79"/>
      <c r="O1588" s="80"/>
      <c r="P1588" s="81"/>
      <c r="Q1588" s="81"/>
      <c r="R1588" s="93"/>
      <c r="S1588" s="93"/>
      <c r="T1588" s="93"/>
      <c r="U1588" s="93"/>
      <c r="V1588" s="52"/>
      <c r="W1588" s="52"/>
      <c r="X1588" s="52"/>
      <c r="Y1588" s="52"/>
      <c r="Z1588" s="51"/>
      <c r="AA1588" s="76"/>
      <c r="AB1588" s="76"/>
      <c r="AC1588" s="77"/>
      <c r="AD1588" s="83" t="s">
        <v>18129</v>
      </c>
      <c r="AE1588" s="83">
        <v>22</v>
      </c>
      <c r="AF1588" s="83">
        <v>4</v>
      </c>
      <c r="AG1588" s="83">
        <v>148</v>
      </c>
      <c r="AH1588" s="83">
        <v>109</v>
      </c>
      <c r="AI1588" s="83"/>
      <c r="AJ1588" s="83"/>
      <c r="AK1588" s="83" t="s">
        <v>20255</v>
      </c>
      <c r="AL1588" s="83"/>
      <c r="AM1588" s="83"/>
      <c r="AN1588" s="85">
        <v>43803.592175925929</v>
      </c>
      <c r="AO1588" s="83"/>
      <c r="AP1588" s="83" t="b">
        <v>1</v>
      </c>
      <c r="AQ1588" s="83" t="b">
        <v>0</v>
      </c>
      <c r="AR1588" s="83" t="b">
        <v>1</v>
      </c>
      <c r="AS1588" s="83"/>
      <c r="AT1588" s="83">
        <v>0</v>
      </c>
      <c r="AU1588" s="83"/>
      <c r="AV1588" s="83" t="b">
        <v>0</v>
      </c>
      <c r="AW1588" s="83" t="s">
        <v>22320</v>
      </c>
      <c r="AX1588" s="88" t="s">
        <v>23906</v>
      </c>
      <c r="AY1588" s="83" t="s">
        <v>66</v>
      </c>
      <c r="AZ1588" s="2"/>
      <c r="BA1588" s="3"/>
      <c r="BB1588" s="3"/>
      <c r="BC1588" s="3"/>
      <c r="BD1588" s="3"/>
    </row>
    <row r="1589" spans="1:56" x14ac:dyDescent="0.3">
      <c r="A1589" s="69" t="s">
        <v>1659</v>
      </c>
      <c r="B1589" s="70"/>
      <c r="C1589" s="70"/>
      <c r="D1589" s="71"/>
      <c r="E1589" s="73"/>
      <c r="F1589" s="109" t="s">
        <v>4385</v>
      </c>
      <c r="G1589" s="70"/>
      <c r="H1589" s="74"/>
      <c r="I1589" s="75"/>
      <c r="J1589" s="75"/>
      <c r="K1589" s="74" t="s">
        <v>25858</v>
      </c>
      <c r="L1589" s="78"/>
      <c r="M1589" s="79"/>
      <c r="N1589" s="79"/>
      <c r="O1589" s="80"/>
      <c r="P1589" s="81"/>
      <c r="Q1589" s="81"/>
      <c r="R1589" s="93"/>
      <c r="S1589" s="93"/>
      <c r="T1589" s="93"/>
      <c r="U1589" s="93"/>
      <c r="V1589" s="52"/>
      <c r="W1589" s="52"/>
      <c r="X1589" s="52"/>
      <c r="Y1589" s="52"/>
      <c r="Z1589" s="51"/>
      <c r="AA1589" s="76"/>
      <c r="AB1589" s="76"/>
      <c r="AC1589" s="77"/>
      <c r="AD1589" s="83" t="s">
        <v>18130</v>
      </c>
      <c r="AE1589" s="83">
        <v>1771</v>
      </c>
      <c r="AF1589" s="83">
        <v>557</v>
      </c>
      <c r="AG1589" s="83">
        <v>7443</v>
      </c>
      <c r="AH1589" s="83">
        <v>43480</v>
      </c>
      <c r="AI1589" s="83"/>
      <c r="AJ1589" s="83" t="s">
        <v>19615</v>
      </c>
      <c r="AK1589" s="83" t="s">
        <v>19896</v>
      </c>
      <c r="AL1589" s="83"/>
      <c r="AM1589" s="83"/>
      <c r="AN1589" s="85">
        <v>42901.931261574071</v>
      </c>
      <c r="AO1589" s="88" t="s">
        <v>21861</v>
      </c>
      <c r="AP1589" s="83" t="b">
        <v>1</v>
      </c>
      <c r="AQ1589" s="83" t="b">
        <v>0</v>
      </c>
      <c r="AR1589" s="83" t="b">
        <v>1</v>
      </c>
      <c r="AS1589" s="83"/>
      <c r="AT1589" s="83">
        <v>1</v>
      </c>
      <c r="AU1589" s="83"/>
      <c r="AV1589" s="83" t="b">
        <v>0</v>
      </c>
      <c r="AW1589" s="83" t="s">
        <v>22320</v>
      </c>
      <c r="AX1589" s="88" t="s">
        <v>23907</v>
      </c>
      <c r="AY1589" s="83" t="s">
        <v>66</v>
      </c>
      <c r="AZ1589" s="2"/>
      <c r="BA1589" s="3"/>
      <c r="BB1589" s="3"/>
      <c r="BC1589" s="3"/>
      <c r="BD1589" s="3"/>
    </row>
    <row r="1590" spans="1:56" x14ac:dyDescent="0.3">
      <c r="A1590" s="69" t="s">
        <v>1661</v>
      </c>
      <c r="B1590" s="70"/>
      <c r="C1590" s="70"/>
      <c r="D1590" s="71"/>
      <c r="E1590" s="73"/>
      <c r="F1590" s="109" t="s">
        <v>4387</v>
      </c>
      <c r="G1590" s="70"/>
      <c r="H1590" s="74"/>
      <c r="I1590" s="75"/>
      <c r="J1590" s="75"/>
      <c r="K1590" s="74" t="s">
        <v>25859</v>
      </c>
      <c r="L1590" s="78"/>
      <c r="M1590" s="79"/>
      <c r="N1590" s="79"/>
      <c r="O1590" s="80"/>
      <c r="P1590" s="81"/>
      <c r="Q1590" s="81"/>
      <c r="R1590" s="93"/>
      <c r="S1590" s="93"/>
      <c r="T1590" s="93"/>
      <c r="U1590" s="93"/>
      <c r="V1590" s="52"/>
      <c r="W1590" s="52"/>
      <c r="X1590" s="52"/>
      <c r="Y1590" s="52"/>
      <c r="Z1590" s="51"/>
      <c r="AA1590" s="76"/>
      <c r="AB1590" s="76"/>
      <c r="AC1590" s="77"/>
      <c r="AD1590" s="83" t="s">
        <v>18131</v>
      </c>
      <c r="AE1590" s="83">
        <v>2224</v>
      </c>
      <c r="AF1590" s="83">
        <v>827</v>
      </c>
      <c r="AG1590" s="83">
        <v>28027</v>
      </c>
      <c r="AH1590" s="83">
        <v>611</v>
      </c>
      <c r="AI1590" s="83"/>
      <c r="AJ1590" s="83" t="s">
        <v>19616</v>
      </c>
      <c r="AK1590" s="83" t="s">
        <v>2881</v>
      </c>
      <c r="AL1590" s="83"/>
      <c r="AM1590" s="83"/>
      <c r="AN1590" s="85">
        <v>40772.9378125</v>
      </c>
      <c r="AO1590" s="88" t="s">
        <v>21862</v>
      </c>
      <c r="AP1590" s="83" t="b">
        <v>0</v>
      </c>
      <c r="AQ1590" s="83" t="b">
        <v>0</v>
      </c>
      <c r="AR1590" s="83" t="b">
        <v>0</v>
      </c>
      <c r="AS1590" s="83"/>
      <c r="AT1590" s="83">
        <v>0</v>
      </c>
      <c r="AU1590" s="88" t="s">
        <v>22157</v>
      </c>
      <c r="AV1590" s="83" t="b">
        <v>0</v>
      </c>
      <c r="AW1590" s="83" t="s">
        <v>22320</v>
      </c>
      <c r="AX1590" s="88" t="s">
        <v>23908</v>
      </c>
      <c r="AY1590" s="83" t="s">
        <v>66</v>
      </c>
      <c r="AZ1590" s="2"/>
      <c r="BA1590" s="3"/>
      <c r="BB1590" s="3"/>
      <c r="BC1590" s="3"/>
      <c r="BD1590" s="3"/>
    </row>
    <row r="1591" spans="1:56" x14ac:dyDescent="0.3">
      <c r="A1591" s="69" t="s">
        <v>1662</v>
      </c>
      <c r="B1591" s="70"/>
      <c r="C1591" s="70"/>
      <c r="D1591" s="71"/>
      <c r="E1591" s="73"/>
      <c r="F1591" s="109" t="s">
        <v>4388</v>
      </c>
      <c r="G1591" s="70"/>
      <c r="H1591" s="74"/>
      <c r="I1591" s="75"/>
      <c r="J1591" s="75"/>
      <c r="K1591" s="74" t="s">
        <v>25860</v>
      </c>
      <c r="L1591" s="78"/>
      <c r="M1591" s="79"/>
      <c r="N1591" s="79"/>
      <c r="O1591" s="80"/>
      <c r="P1591" s="81"/>
      <c r="Q1591" s="81"/>
      <c r="R1591" s="93"/>
      <c r="S1591" s="93"/>
      <c r="T1591" s="93"/>
      <c r="U1591" s="93"/>
      <c r="V1591" s="52"/>
      <c r="W1591" s="52"/>
      <c r="X1591" s="52"/>
      <c r="Y1591" s="52"/>
      <c r="Z1591" s="51"/>
      <c r="AA1591" s="76"/>
      <c r="AB1591" s="76"/>
      <c r="AC1591" s="77"/>
      <c r="AD1591" s="83" t="s">
        <v>18132</v>
      </c>
      <c r="AE1591" s="83">
        <v>550</v>
      </c>
      <c r="AF1591" s="83">
        <v>6112</v>
      </c>
      <c r="AG1591" s="83">
        <v>223380</v>
      </c>
      <c r="AH1591" s="83">
        <v>11780</v>
      </c>
      <c r="AI1591" s="83"/>
      <c r="AJ1591" s="83" t="s">
        <v>19617</v>
      </c>
      <c r="AK1591" s="83" t="s">
        <v>20256</v>
      </c>
      <c r="AL1591" s="83"/>
      <c r="AM1591" s="83"/>
      <c r="AN1591" s="85">
        <v>40449.292002314818</v>
      </c>
      <c r="AO1591" s="88" t="s">
        <v>21863</v>
      </c>
      <c r="AP1591" s="83" t="b">
        <v>0</v>
      </c>
      <c r="AQ1591" s="83" t="b">
        <v>0</v>
      </c>
      <c r="AR1591" s="83" t="b">
        <v>1</v>
      </c>
      <c r="AS1591" s="83"/>
      <c r="AT1591" s="83">
        <v>9</v>
      </c>
      <c r="AU1591" s="88" t="s">
        <v>22173</v>
      </c>
      <c r="AV1591" s="83" t="b">
        <v>0</v>
      </c>
      <c r="AW1591" s="83" t="s">
        <v>22320</v>
      </c>
      <c r="AX1591" s="88" t="s">
        <v>23909</v>
      </c>
      <c r="AY1591" s="83" t="s">
        <v>66</v>
      </c>
      <c r="AZ1591" s="2"/>
      <c r="BA1591" s="3"/>
      <c r="BB1591" s="3"/>
      <c r="BC1591" s="3"/>
      <c r="BD1591" s="3"/>
    </row>
    <row r="1592" spans="1:56" x14ac:dyDescent="0.3">
      <c r="A1592" s="69" t="s">
        <v>1663</v>
      </c>
      <c r="B1592" s="70"/>
      <c r="C1592" s="70"/>
      <c r="D1592" s="71"/>
      <c r="E1592" s="73"/>
      <c r="F1592" s="109" t="s">
        <v>4389</v>
      </c>
      <c r="G1592" s="70"/>
      <c r="H1592" s="74"/>
      <c r="I1592" s="75"/>
      <c r="J1592" s="75"/>
      <c r="K1592" s="74" t="s">
        <v>25861</v>
      </c>
      <c r="L1592" s="78"/>
      <c r="M1592" s="79"/>
      <c r="N1592" s="79"/>
      <c r="O1592" s="80"/>
      <c r="P1592" s="81"/>
      <c r="Q1592" s="81"/>
      <c r="R1592" s="93"/>
      <c r="S1592" s="93"/>
      <c r="T1592" s="93"/>
      <c r="U1592" s="93"/>
      <c r="V1592" s="52"/>
      <c r="W1592" s="52"/>
      <c r="X1592" s="52"/>
      <c r="Y1592" s="52"/>
      <c r="Z1592" s="51"/>
      <c r="AA1592" s="76"/>
      <c r="AB1592" s="76"/>
      <c r="AC1592" s="77"/>
      <c r="AD1592" s="83" t="s">
        <v>18133</v>
      </c>
      <c r="AE1592" s="83">
        <v>69</v>
      </c>
      <c r="AF1592" s="83">
        <v>460</v>
      </c>
      <c r="AG1592" s="83">
        <v>7845</v>
      </c>
      <c r="AH1592" s="83">
        <v>12350</v>
      </c>
      <c r="AI1592" s="83"/>
      <c r="AJ1592" s="83" t="s">
        <v>19618</v>
      </c>
      <c r="AK1592" s="83" t="s">
        <v>20257</v>
      </c>
      <c r="AL1592" s="88" t="s">
        <v>20566</v>
      </c>
      <c r="AM1592" s="83"/>
      <c r="AN1592" s="85">
        <v>40678.676701388889</v>
      </c>
      <c r="AO1592" s="88" t="s">
        <v>21864</v>
      </c>
      <c r="AP1592" s="83" t="b">
        <v>0</v>
      </c>
      <c r="AQ1592" s="83" t="b">
        <v>0</v>
      </c>
      <c r="AR1592" s="83" t="b">
        <v>1</v>
      </c>
      <c r="AS1592" s="83"/>
      <c r="AT1592" s="83">
        <v>1</v>
      </c>
      <c r="AU1592" s="88" t="s">
        <v>22168</v>
      </c>
      <c r="AV1592" s="83" t="b">
        <v>0</v>
      </c>
      <c r="AW1592" s="83" t="s">
        <v>22320</v>
      </c>
      <c r="AX1592" s="88" t="s">
        <v>23910</v>
      </c>
      <c r="AY1592" s="83" t="s">
        <v>66</v>
      </c>
      <c r="AZ1592" s="2"/>
      <c r="BA1592" s="3"/>
      <c r="BB1592" s="3"/>
      <c r="BC1592" s="3"/>
      <c r="BD1592" s="3"/>
    </row>
    <row r="1593" spans="1:56" x14ac:dyDescent="0.3">
      <c r="A1593" s="69" t="s">
        <v>1664</v>
      </c>
      <c r="B1593" s="70"/>
      <c r="C1593" s="70"/>
      <c r="D1593" s="71"/>
      <c r="E1593" s="73"/>
      <c r="F1593" s="109" t="s">
        <v>4390</v>
      </c>
      <c r="G1593" s="70"/>
      <c r="H1593" s="74"/>
      <c r="I1593" s="75"/>
      <c r="J1593" s="75"/>
      <c r="K1593" s="74" t="s">
        <v>25862</v>
      </c>
      <c r="L1593" s="78"/>
      <c r="M1593" s="79"/>
      <c r="N1593" s="79"/>
      <c r="O1593" s="80"/>
      <c r="P1593" s="81"/>
      <c r="Q1593" s="81"/>
      <c r="R1593" s="93"/>
      <c r="S1593" s="93"/>
      <c r="T1593" s="93"/>
      <c r="U1593" s="93"/>
      <c r="V1593" s="52"/>
      <c r="W1593" s="52"/>
      <c r="X1593" s="52"/>
      <c r="Y1593" s="52"/>
      <c r="Z1593" s="51"/>
      <c r="AA1593" s="76"/>
      <c r="AB1593" s="76"/>
      <c r="AC1593" s="77"/>
      <c r="AD1593" s="83" t="s">
        <v>18134</v>
      </c>
      <c r="AE1593" s="83">
        <v>1783</v>
      </c>
      <c r="AF1593" s="83">
        <v>466</v>
      </c>
      <c r="AG1593" s="83">
        <v>23336</v>
      </c>
      <c r="AH1593" s="83">
        <v>5483</v>
      </c>
      <c r="AI1593" s="83"/>
      <c r="AJ1593" s="83" t="s">
        <v>19619</v>
      </c>
      <c r="AK1593" s="83"/>
      <c r="AL1593" s="83"/>
      <c r="AM1593" s="83"/>
      <c r="AN1593" s="85">
        <v>40940.641134259262</v>
      </c>
      <c r="AO1593" s="88" t="s">
        <v>21865</v>
      </c>
      <c r="AP1593" s="83" t="b">
        <v>1</v>
      </c>
      <c r="AQ1593" s="83" t="b">
        <v>0</v>
      </c>
      <c r="AR1593" s="83" t="b">
        <v>0</v>
      </c>
      <c r="AS1593" s="83"/>
      <c r="AT1593" s="83">
        <v>0</v>
      </c>
      <c r="AU1593" s="88" t="s">
        <v>22157</v>
      </c>
      <c r="AV1593" s="83" t="b">
        <v>0</v>
      </c>
      <c r="AW1593" s="83" t="s">
        <v>22320</v>
      </c>
      <c r="AX1593" s="88" t="s">
        <v>23911</v>
      </c>
      <c r="AY1593" s="83" t="s">
        <v>66</v>
      </c>
      <c r="AZ1593" s="2"/>
      <c r="BA1593" s="3"/>
      <c r="BB1593" s="3"/>
      <c r="BC1593" s="3"/>
      <c r="BD1593" s="3"/>
    </row>
    <row r="1594" spans="1:56" x14ac:dyDescent="0.3">
      <c r="A1594" s="69" t="s">
        <v>1665</v>
      </c>
      <c r="B1594" s="70"/>
      <c r="C1594" s="70"/>
      <c r="D1594" s="71"/>
      <c r="E1594" s="73"/>
      <c r="F1594" s="109" t="s">
        <v>4391</v>
      </c>
      <c r="G1594" s="70"/>
      <c r="H1594" s="74"/>
      <c r="I1594" s="75"/>
      <c r="J1594" s="75"/>
      <c r="K1594" s="74" t="s">
        <v>25863</v>
      </c>
      <c r="L1594" s="78"/>
      <c r="M1594" s="79"/>
      <c r="N1594" s="79"/>
      <c r="O1594" s="80"/>
      <c r="P1594" s="81"/>
      <c r="Q1594" s="81"/>
      <c r="R1594" s="93"/>
      <c r="S1594" s="93"/>
      <c r="T1594" s="93"/>
      <c r="U1594" s="93"/>
      <c r="V1594" s="52"/>
      <c r="W1594" s="52"/>
      <c r="X1594" s="52"/>
      <c r="Y1594" s="52"/>
      <c r="Z1594" s="51"/>
      <c r="AA1594" s="76"/>
      <c r="AB1594" s="76"/>
      <c r="AC1594" s="77"/>
      <c r="AD1594" s="83" t="s">
        <v>18135</v>
      </c>
      <c r="AE1594" s="83">
        <v>151</v>
      </c>
      <c r="AF1594" s="83">
        <v>223</v>
      </c>
      <c r="AG1594" s="83">
        <v>3362</v>
      </c>
      <c r="AH1594" s="83">
        <v>139</v>
      </c>
      <c r="AI1594" s="83"/>
      <c r="AJ1594" s="83"/>
      <c r="AK1594" s="83" t="s">
        <v>20258</v>
      </c>
      <c r="AL1594" s="83"/>
      <c r="AM1594" s="83"/>
      <c r="AN1594" s="85">
        <v>40358.505416666667</v>
      </c>
      <c r="AO1594" s="88" t="s">
        <v>21866</v>
      </c>
      <c r="AP1594" s="83" t="b">
        <v>0</v>
      </c>
      <c r="AQ1594" s="83" t="b">
        <v>0</v>
      </c>
      <c r="AR1594" s="83" t="b">
        <v>1</v>
      </c>
      <c r="AS1594" s="83"/>
      <c r="AT1594" s="83">
        <v>0</v>
      </c>
      <c r="AU1594" s="88" t="s">
        <v>22164</v>
      </c>
      <c r="AV1594" s="83" t="b">
        <v>0</v>
      </c>
      <c r="AW1594" s="83" t="s">
        <v>22320</v>
      </c>
      <c r="AX1594" s="88" t="s">
        <v>23912</v>
      </c>
      <c r="AY1594" s="83" t="s">
        <v>66</v>
      </c>
      <c r="AZ1594" s="2"/>
      <c r="BA1594" s="3"/>
      <c r="BB1594" s="3"/>
      <c r="BC1594" s="3"/>
      <c r="BD1594" s="3"/>
    </row>
    <row r="1595" spans="1:56" x14ac:dyDescent="0.3">
      <c r="A1595" s="69" t="s">
        <v>1666</v>
      </c>
      <c r="B1595" s="70"/>
      <c r="C1595" s="70"/>
      <c r="D1595" s="71"/>
      <c r="E1595" s="73"/>
      <c r="F1595" s="109" t="s">
        <v>3062</v>
      </c>
      <c r="G1595" s="70"/>
      <c r="H1595" s="74"/>
      <c r="I1595" s="75"/>
      <c r="J1595" s="75"/>
      <c r="K1595" s="74" t="s">
        <v>25864</v>
      </c>
      <c r="L1595" s="78"/>
      <c r="M1595" s="79"/>
      <c r="N1595" s="79"/>
      <c r="O1595" s="80"/>
      <c r="P1595" s="81"/>
      <c r="Q1595" s="81"/>
      <c r="R1595" s="93"/>
      <c r="S1595" s="93"/>
      <c r="T1595" s="93"/>
      <c r="U1595" s="93"/>
      <c r="V1595" s="52"/>
      <c r="W1595" s="52"/>
      <c r="X1595" s="52"/>
      <c r="Y1595" s="52"/>
      <c r="Z1595" s="51"/>
      <c r="AA1595" s="76"/>
      <c r="AB1595" s="76"/>
      <c r="AC1595" s="77"/>
      <c r="AD1595" s="83" t="s">
        <v>18136</v>
      </c>
      <c r="AE1595" s="83">
        <v>133</v>
      </c>
      <c r="AF1595" s="83">
        <v>7</v>
      </c>
      <c r="AG1595" s="83">
        <v>469</v>
      </c>
      <c r="AH1595" s="83">
        <v>9</v>
      </c>
      <c r="AI1595" s="83"/>
      <c r="AJ1595" s="83"/>
      <c r="AK1595" s="83"/>
      <c r="AL1595" s="83"/>
      <c r="AM1595" s="83"/>
      <c r="AN1595" s="85">
        <v>42954.167766203704</v>
      </c>
      <c r="AO1595" s="83"/>
      <c r="AP1595" s="83" t="b">
        <v>1</v>
      </c>
      <c r="AQ1595" s="83" t="b">
        <v>1</v>
      </c>
      <c r="AR1595" s="83" t="b">
        <v>0</v>
      </c>
      <c r="AS1595" s="83"/>
      <c r="AT1595" s="83">
        <v>0</v>
      </c>
      <c r="AU1595" s="83"/>
      <c r="AV1595" s="83" t="b">
        <v>0</v>
      </c>
      <c r="AW1595" s="83" t="s">
        <v>22320</v>
      </c>
      <c r="AX1595" s="88" t="s">
        <v>23913</v>
      </c>
      <c r="AY1595" s="83" t="s">
        <v>66</v>
      </c>
      <c r="AZ1595" s="2"/>
      <c r="BA1595" s="3"/>
      <c r="BB1595" s="3"/>
      <c r="BC1595" s="3"/>
      <c r="BD1595" s="3"/>
    </row>
    <row r="1596" spans="1:56" x14ac:dyDescent="0.3">
      <c r="A1596" s="69" t="s">
        <v>1667</v>
      </c>
      <c r="B1596" s="70"/>
      <c r="C1596" s="70"/>
      <c r="D1596" s="71"/>
      <c r="E1596" s="73"/>
      <c r="F1596" s="109" t="s">
        <v>4392</v>
      </c>
      <c r="G1596" s="70"/>
      <c r="H1596" s="74"/>
      <c r="I1596" s="75"/>
      <c r="J1596" s="75"/>
      <c r="K1596" s="74" t="s">
        <v>25865</v>
      </c>
      <c r="L1596" s="78"/>
      <c r="M1596" s="79"/>
      <c r="N1596" s="79"/>
      <c r="O1596" s="80"/>
      <c r="P1596" s="81"/>
      <c r="Q1596" s="81"/>
      <c r="R1596" s="93"/>
      <c r="S1596" s="93"/>
      <c r="T1596" s="93"/>
      <c r="U1596" s="93"/>
      <c r="V1596" s="52"/>
      <c r="W1596" s="52"/>
      <c r="X1596" s="52"/>
      <c r="Y1596" s="52"/>
      <c r="Z1596" s="51"/>
      <c r="AA1596" s="76"/>
      <c r="AB1596" s="76"/>
      <c r="AC1596" s="77"/>
      <c r="AD1596" s="83" t="s">
        <v>18137</v>
      </c>
      <c r="AE1596" s="83">
        <v>11</v>
      </c>
      <c r="AF1596" s="83">
        <v>2</v>
      </c>
      <c r="AG1596" s="83">
        <v>61</v>
      </c>
      <c r="AH1596" s="83">
        <v>24</v>
      </c>
      <c r="AI1596" s="83"/>
      <c r="AJ1596" s="83" t="s">
        <v>19620</v>
      </c>
      <c r="AK1596" s="83"/>
      <c r="AL1596" s="83"/>
      <c r="AM1596" s="83"/>
      <c r="AN1596" s="85">
        <v>43862.719166666669</v>
      </c>
      <c r="AO1596" s="83"/>
      <c r="AP1596" s="83" t="b">
        <v>1</v>
      </c>
      <c r="AQ1596" s="83" t="b">
        <v>0</v>
      </c>
      <c r="AR1596" s="83" t="b">
        <v>0</v>
      </c>
      <c r="AS1596" s="83"/>
      <c r="AT1596" s="83">
        <v>0</v>
      </c>
      <c r="AU1596" s="83"/>
      <c r="AV1596" s="83" t="b">
        <v>0</v>
      </c>
      <c r="AW1596" s="83" t="s">
        <v>22320</v>
      </c>
      <c r="AX1596" s="88" t="s">
        <v>23914</v>
      </c>
      <c r="AY1596" s="83" t="s">
        <v>66</v>
      </c>
      <c r="AZ1596" s="2"/>
      <c r="BA1596" s="3"/>
      <c r="BB1596" s="3"/>
      <c r="BC1596" s="3"/>
      <c r="BD1596" s="3"/>
    </row>
    <row r="1597" spans="1:56" x14ac:dyDescent="0.3">
      <c r="A1597" s="69" t="s">
        <v>1668</v>
      </c>
      <c r="B1597" s="70"/>
      <c r="C1597" s="70"/>
      <c r="D1597" s="71"/>
      <c r="E1597" s="73"/>
      <c r="F1597" s="109" t="s">
        <v>4393</v>
      </c>
      <c r="G1597" s="70"/>
      <c r="H1597" s="74"/>
      <c r="I1597" s="75"/>
      <c r="J1597" s="75"/>
      <c r="K1597" s="74" t="s">
        <v>25866</v>
      </c>
      <c r="L1597" s="78"/>
      <c r="M1597" s="79"/>
      <c r="N1597" s="79"/>
      <c r="O1597" s="80"/>
      <c r="P1597" s="81"/>
      <c r="Q1597" s="81"/>
      <c r="R1597" s="93"/>
      <c r="S1597" s="93"/>
      <c r="T1597" s="93"/>
      <c r="U1597" s="93"/>
      <c r="V1597" s="52"/>
      <c r="W1597" s="52"/>
      <c r="X1597" s="52"/>
      <c r="Y1597" s="52"/>
      <c r="Z1597" s="51"/>
      <c r="AA1597" s="76"/>
      <c r="AB1597" s="76"/>
      <c r="AC1597" s="77"/>
      <c r="AD1597" s="83" t="s">
        <v>18138</v>
      </c>
      <c r="AE1597" s="83">
        <v>1038</v>
      </c>
      <c r="AF1597" s="83">
        <v>1908</v>
      </c>
      <c r="AG1597" s="83">
        <v>54280</v>
      </c>
      <c r="AH1597" s="83">
        <v>72</v>
      </c>
      <c r="AI1597" s="83"/>
      <c r="AJ1597" s="83" t="s">
        <v>19621</v>
      </c>
      <c r="AK1597" s="83"/>
      <c r="AL1597" s="88" t="s">
        <v>20567</v>
      </c>
      <c r="AM1597" s="83"/>
      <c r="AN1597" s="85">
        <v>41310.905972222223</v>
      </c>
      <c r="AO1597" s="83"/>
      <c r="AP1597" s="83" t="b">
        <v>1</v>
      </c>
      <c r="AQ1597" s="83" t="b">
        <v>0</v>
      </c>
      <c r="AR1597" s="83" t="b">
        <v>1</v>
      </c>
      <c r="AS1597" s="83"/>
      <c r="AT1597" s="83">
        <v>21</v>
      </c>
      <c r="AU1597" s="88" t="s">
        <v>22157</v>
      </c>
      <c r="AV1597" s="83" t="b">
        <v>0</v>
      </c>
      <c r="AW1597" s="83" t="s">
        <v>22320</v>
      </c>
      <c r="AX1597" s="88" t="s">
        <v>23915</v>
      </c>
      <c r="AY1597" s="83" t="s">
        <v>66</v>
      </c>
      <c r="AZ1597" s="2"/>
      <c r="BA1597" s="3"/>
      <c r="BB1597" s="3"/>
      <c r="BC1597" s="3"/>
      <c r="BD1597" s="3"/>
    </row>
    <row r="1598" spans="1:56" x14ac:dyDescent="0.3">
      <c r="A1598" s="69" t="s">
        <v>1670</v>
      </c>
      <c r="B1598" s="70"/>
      <c r="C1598" s="70"/>
      <c r="D1598" s="71"/>
      <c r="E1598" s="73"/>
      <c r="F1598" s="109" t="s">
        <v>4395</v>
      </c>
      <c r="G1598" s="70"/>
      <c r="H1598" s="74"/>
      <c r="I1598" s="75"/>
      <c r="J1598" s="75"/>
      <c r="K1598" s="74" t="s">
        <v>25867</v>
      </c>
      <c r="L1598" s="78"/>
      <c r="M1598" s="79"/>
      <c r="N1598" s="79"/>
      <c r="O1598" s="80"/>
      <c r="P1598" s="81"/>
      <c r="Q1598" s="81"/>
      <c r="R1598" s="93"/>
      <c r="S1598" s="93"/>
      <c r="T1598" s="93"/>
      <c r="U1598" s="93"/>
      <c r="V1598" s="52"/>
      <c r="W1598" s="52"/>
      <c r="X1598" s="52"/>
      <c r="Y1598" s="52"/>
      <c r="Z1598" s="51"/>
      <c r="AA1598" s="76"/>
      <c r="AB1598" s="76"/>
      <c r="AC1598" s="77"/>
      <c r="AD1598" s="83" t="s">
        <v>17633</v>
      </c>
      <c r="AE1598" s="83">
        <v>145</v>
      </c>
      <c r="AF1598" s="83">
        <v>117</v>
      </c>
      <c r="AG1598" s="83">
        <v>146</v>
      </c>
      <c r="AH1598" s="83">
        <v>0</v>
      </c>
      <c r="AI1598" s="83"/>
      <c r="AJ1598" s="83" t="s">
        <v>19622</v>
      </c>
      <c r="AK1598" s="83" t="s">
        <v>19894</v>
      </c>
      <c r="AL1598" s="83"/>
      <c r="AM1598" s="83"/>
      <c r="AN1598" s="85">
        <v>42477.43608796296</v>
      </c>
      <c r="AO1598" s="88" t="s">
        <v>21867</v>
      </c>
      <c r="AP1598" s="83" t="b">
        <v>1</v>
      </c>
      <c r="AQ1598" s="83" t="b">
        <v>0</v>
      </c>
      <c r="AR1598" s="83" t="b">
        <v>1</v>
      </c>
      <c r="AS1598" s="83"/>
      <c r="AT1598" s="83">
        <v>3</v>
      </c>
      <c r="AU1598" s="83"/>
      <c r="AV1598" s="83" t="b">
        <v>0</v>
      </c>
      <c r="AW1598" s="83" t="s">
        <v>22320</v>
      </c>
      <c r="AX1598" s="88" t="s">
        <v>23916</v>
      </c>
      <c r="AY1598" s="83" t="s">
        <v>66</v>
      </c>
      <c r="AZ1598" s="2"/>
      <c r="BA1598" s="3"/>
      <c r="BB1598" s="3"/>
      <c r="BC1598" s="3"/>
      <c r="BD1598" s="3"/>
    </row>
    <row r="1599" spans="1:56" x14ac:dyDescent="0.3">
      <c r="A1599" s="69" t="s">
        <v>1671</v>
      </c>
      <c r="B1599" s="70"/>
      <c r="C1599" s="70"/>
      <c r="D1599" s="71"/>
      <c r="E1599" s="73"/>
      <c r="F1599" s="109" t="s">
        <v>4396</v>
      </c>
      <c r="G1599" s="70"/>
      <c r="H1599" s="74"/>
      <c r="I1599" s="75"/>
      <c r="J1599" s="75"/>
      <c r="K1599" s="74" t="s">
        <v>25868</v>
      </c>
      <c r="L1599" s="78"/>
      <c r="M1599" s="79"/>
      <c r="N1599" s="79"/>
      <c r="O1599" s="80"/>
      <c r="P1599" s="81"/>
      <c r="Q1599" s="81"/>
      <c r="R1599" s="93"/>
      <c r="S1599" s="93"/>
      <c r="T1599" s="93"/>
      <c r="U1599" s="93"/>
      <c r="V1599" s="52"/>
      <c r="W1599" s="52"/>
      <c r="X1599" s="52"/>
      <c r="Y1599" s="52"/>
      <c r="Z1599" s="51"/>
      <c r="AA1599" s="76"/>
      <c r="AB1599" s="76"/>
      <c r="AC1599" s="77"/>
      <c r="AD1599" s="83" t="s">
        <v>18139</v>
      </c>
      <c r="AE1599" s="83">
        <v>414</v>
      </c>
      <c r="AF1599" s="83">
        <v>397</v>
      </c>
      <c r="AG1599" s="83">
        <v>3576</v>
      </c>
      <c r="AH1599" s="83">
        <v>4441</v>
      </c>
      <c r="AI1599" s="83"/>
      <c r="AJ1599" s="83"/>
      <c r="AK1599" s="83" t="s">
        <v>20173</v>
      </c>
      <c r="AL1599" s="83"/>
      <c r="AM1599" s="83"/>
      <c r="AN1599" s="85">
        <v>42834.625474537039</v>
      </c>
      <c r="AO1599" s="88" t="s">
        <v>21868</v>
      </c>
      <c r="AP1599" s="83" t="b">
        <v>1</v>
      </c>
      <c r="AQ1599" s="83" t="b">
        <v>0</v>
      </c>
      <c r="AR1599" s="83" t="b">
        <v>0</v>
      </c>
      <c r="AS1599" s="83"/>
      <c r="AT1599" s="83">
        <v>0</v>
      </c>
      <c r="AU1599" s="83"/>
      <c r="AV1599" s="83" t="b">
        <v>0</v>
      </c>
      <c r="AW1599" s="83" t="s">
        <v>22320</v>
      </c>
      <c r="AX1599" s="88" t="s">
        <v>23917</v>
      </c>
      <c r="AY1599" s="83" t="s">
        <v>66</v>
      </c>
      <c r="AZ1599" s="2"/>
      <c r="BA1599" s="3"/>
      <c r="BB1599" s="3"/>
      <c r="BC1599" s="3"/>
      <c r="BD1599" s="3"/>
    </row>
    <row r="1600" spans="1:56" x14ac:dyDescent="0.3">
      <c r="A1600" s="69" t="s">
        <v>1672</v>
      </c>
      <c r="B1600" s="70"/>
      <c r="C1600" s="70"/>
      <c r="D1600" s="71"/>
      <c r="E1600" s="73"/>
      <c r="F1600" s="109" t="s">
        <v>4397</v>
      </c>
      <c r="G1600" s="70"/>
      <c r="H1600" s="74"/>
      <c r="I1600" s="75"/>
      <c r="J1600" s="75"/>
      <c r="K1600" s="74" t="s">
        <v>25869</v>
      </c>
      <c r="L1600" s="78"/>
      <c r="M1600" s="79"/>
      <c r="N1600" s="79"/>
      <c r="O1600" s="80"/>
      <c r="P1600" s="81"/>
      <c r="Q1600" s="81"/>
      <c r="R1600" s="93"/>
      <c r="S1600" s="93"/>
      <c r="T1600" s="93"/>
      <c r="U1600" s="93"/>
      <c r="V1600" s="52"/>
      <c r="W1600" s="52"/>
      <c r="X1600" s="52"/>
      <c r="Y1600" s="52"/>
      <c r="Z1600" s="51"/>
      <c r="AA1600" s="76"/>
      <c r="AB1600" s="76"/>
      <c r="AC1600" s="77"/>
      <c r="AD1600" s="83" t="s">
        <v>18140</v>
      </c>
      <c r="AE1600" s="83">
        <v>4966</v>
      </c>
      <c r="AF1600" s="83">
        <v>2826</v>
      </c>
      <c r="AG1600" s="83">
        <v>56484</v>
      </c>
      <c r="AH1600" s="83">
        <v>36391</v>
      </c>
      <c r="AI1600" s="83"/>
      <c r="AJ1600" s="83" t="s">
        <v>19623</v>
      </c>
      <c r="AK1600" s="83" t="s">
        <v>19918</v>
      </c>
      <c r="AL1600" s="88" t="s">
        <v>20568</v>
      </c>
      <c r="AM1600" s="83"/>
      <c r="AN1600" s="85">
        <v>41456.513275462959</v>
      </c>
      <c r="AO1600" s="88" t="s">
        <v>21869</v>
      </c>
      <c r="AP1600" s="83" t="b">
        <v>1</v>
      </c>
      <c r="AQ1600" s="83" t="b">
        <v>0</v>
      </c>
      <c r="AR1600" s="83" t="b">
        <v>1</v>
      </c>
      <c r="AS1600" s="83"/>
      <c r="AT1600" s="83">
        <v>12</v>
      </c>
      <c r="AU1600" s="88" t="s">
        <v>22157</v>
      </c>
      <c r="AV1600" s="83" t="b">
        <v>0</v>
      </c>
      <c r="AW1600" s="83" t="s">
        <v>22320</v>
      </c>
      <c r="AX1600" s="88" t="s">
        <v>23918</v>
      </c>
      <c r="AY1600" s="83" t="s">
        <v>66</v>
      </c>
      <c r="AZ1600" s="2"/>
      <c r="BA1600" s="3"/>
      <c r="BB1600" s="3"/>
      <c r="BC1600" s="3"/>
      <c r="BD1600" s="3"/>
    </row>
    <row r="1601" spans="1:56" x14ac:dyDescent="0.3">
      <c r="A1601" s="69" t="s">
        <v>1930</v>
      </c>
      <c r="B1601" s="70"/>
      <c r="C1601" s="70"/>
      <c r="D1601" s="71"/>
      <c r="E1601" s="73"/>
      <c r="F1601" s="109" t="s">
        <v>22296</v>
      </c>
      <c r="G1601" s="70"/>
      <c r="H1601" s="74"/>
      <c r="I1601" s="75"/>
      <c r="J1601" s="75"/>
      <c r="K1601" s="74" t="s">
        <v>25870</v>
      </c>
      <c r="L1601" s="78"/>
      <c r="M1601" s="79"/>
      <c r="N1601" s="79"/>
      <c r="O1601" s="80"/>
      <c r="P1601" s="81"/>
      <c r="Q1601" s="81"/>
      <c r="R1601" s="93"/>
      <c r="S1601" s="93"/>
      <c r="T1601" s="93"/>
      <c r="U1601" s="93"/>
      <c r="V1601" s="52"/>
      <c r="W1601" s="52"/>
      <c r="X1601" s="52"/>
      <c r="Y1601" s="52"/>
      <c r="Z1601" s="51"/>
      <c r="AA1601" s="76"/>
      <c r="AB1601" s="76"/>
      <c r="AC1601" s="77"/>
      <c r="AD1601" s="83" t="s">
        <v>18141</v>
      </c>
      <c r="AE1601" s="83">
        <v>359</v>
      </c>
      <c r="AF1601" s="83">
        <v>15</v>
      </c>
      <c r="AG1601" s="83">
        <v>89</v>
      </c>
      <c r="AH1601" s="83">
        <v>909</v>
      </c>
      <c r="AI1601" s="83"/>
      <c r="AJ1601" s="83"/>
      <c r="AK1601" s="83" t="s">
        <v>16552</v>
      </c>
      <c r="AL1601" s="83"/>
      <c r="AM1601" s="83"/>
      <c r="AN1601" s="85">
        <v>43486.530694444446</v>
      </c>
      <c r="AO1601" s="88" t="s">
        <v>21870</v>
      </c>
      <c r="AP1601" s="83" t="b">
        <v>1</v>
      </c>
      <c r="AQ1601" s="83" t="b">
        <v>0</v>
      </c>
      <c r="AR1601" s="83" t="b">
        <v>0</v>
      </c>
      <c r="AS1601" s="83"/>
      <c r="AT1601" s="83">
        <v>0</v>
      </c>
      <c r="AU1601" s="83"/>
      <c r="AV1601" s="83" t="b">
        <v>0</v>
      </c>
      <c r="AW1601" s="83" t="s">
        <v>22320</v>
      </c>
      <c r="AX1601" s="88" t="s">
        <v>23919</v>
      </c>
      <c r="AY1601" s="83" t="s">
        <v>66</v>
      </c>
      <c r="AZ1601" s="2"/>
      <c r="BA1601" s="3"/>
      <c r="BB1601" s="3"/>
      <c r="BC1601" s="3"/>
      <c r="BD1601" s="3"/>
    </row>
    <row r="1602" spans="1:56" x14ac:dyDescent="0.3">
      <c r="A1602" s="69" t="s">
        <v>1673</v>
      </c>
      <c r="B1602" s="70"/>
      <c r="C1602" s="70"/>
      <c r="D1602" s="71"/>
      <c r="E1602" s="73"/>
      <c r="F1602" s="109" t="s">
        <v>4398</v>
      </c>
      <c r="G1602" s="70"/>
      <c r="H1602" s="74"/>
      <c r="I1602" s="75"/>
      <c r="J1602" s="75"/>
      <c r="K1602" s="74" t="s">
        <v>25871</v>
      </c>
      <c r="L1602" s="78"/>
      <c r="M1602" s="79"/>
      <c r="N1602" s="79"/>
      <c r="O1602" s="80"/>
      <c r="P1602" s="81"/>
      <c r="Q1602" s="81"/>
      <c r="R1602" s="93"/>
      <c r="S1602" s="93"/>
      <c r="T1602" s="93"/>
      <c r="U1602" s="93"/>
      <c r="V1602" s="52"/>
      <c r="W1602" s="52"/>
      <c r="X1602" s="52"/>
      <c r="Y1602" s="52"/>
      <c r="Z1602" s="51"/>
      <c r="AA1602" s="76"/>
      <c r="AB1602" s="76"/>
      <c r="AC1602" s="77"/>
      <c r="AD1602" s="83" t="s">
        <v>18142</v>
      </c>
      <c r="AE1602" s="83">
        <v>84</v>
      </c>
      <c r="AF1602" s="83">
        <v>48</v>
      </c>
      <c r="AG1602" s="83">
        <v>471</v>
      </c>
      <c r="AH1602" s="83">
        <v>17</v>
      </c>
      <c r="AI1602" s="83"/>
      <c r="AJ1602" s="83"/>
      <c r="AK1602" s="83" t="s">
        <v>20259</v>
      </c>
      <c r="AL1602" s="83"/>
      <c r="AM1602" s="83"/>
      <c r="AN1602" s="85">
        <v>40926.657754629632</v>
      </c>
      <c r="AO1602" s="83"/>
      <c r="AP1602" s="83" t="b">
        <v>1</v>
      </c>
      <c r="AQ1602" s="83" t="b">
        <v>0</v>
      </c>
      <c r="AR1602" s="83" t="b">
        <v>0</v>
      </c>
      <c r="AS1602" s="83"/>
      <c r="AT1602" s="83">
        <v>1</v>
      </c>
      <c r="AU1602" s="88" t="s">
        <v>22157</v>
      </c>
      <c r="AV1602" s="83" t="b">
        <v>0</v>
      </c>
      <c r="AW1602" s="83" t="s">
        <v>22320</v>
      </c>
      <c r="AX1602" s="88" t="s">
        <v>23920</v>
      </c>
      <c r="AY1602" s="83" t="s">
        <v>66</v>
      </c>
      <c r="AZ1602" s="2"/>
      <c r="BA1602" s="3"/>
      <c r="BB1602" s="3"/>
      <c r="BC1602" s="3"/>
      <c r="BD1602" s="3"/>
    </row>
    <row r="1603" spans="1:56" x14ac:dyDescent="0.3">
      <c r="A1603" s="69" t="s">
        <v>1674</v>
      </c>
      <c r="B1603" s="70"/>
      <c r="C1603" s="70"/>
      <c r="D1603" s="71"/>
      <c r="E1603" s="73"/>
      <c r="F1603" s="109" t="s">
        <v>4399</v>
      </c>
      <c r="G1603" s="70"/>
      <c r="H1603" s="74"/>
      <c r="I1603" s="75"/>
      <c r="J1603" s="75"/>
      <c r="K1603" s="74" t="s">
        <v>25872</v>
      </c>
      <c r="L1603" s="78"/>
      <c r="M1603" s="79"/>
      <c r="N1603" s="79"/>
      <c r="O1603" s="80"/>
      <c r="P1603" s="81"/>
      <c r="Q1603" s="81"/>
      <c r="R1603" s="93"/>
      <c r="S1603" s="93"/>
      <c r="T1603" s="93"/>
      <c r="U1603" s="93"/>
      <c r="V1603" s="52"/>
      <c r="W1603" s="52"/>
      <c r="X1603" s="52"/>
      <c r="Y1603" s="52"/>
      <c r="Z1603" s="51"/>
      <c r="AA1603" s="76"/>
      <c r="AB1603" s="76"/>
      <c r="AC1603" s="77"/>
      <c r="AD1603" s="83" t="s">
        <v>18143</v>
      </c>
      <c r="AE1603" s="83">
        <v>287</v>
      </c>
      <c r="AF1603" s="83">
        <v>2137</v>
      </c>
      <c r="AG1603" s="83">
        <v>4158</v>
      </c>
      <c r="AH1603" s="83">
        <v>974</v>
      </c>
      <c r="AI1603" s="83"/>
      <c r="AJ1603" s="83" t="s">
        <v>19624</v>
      </c>
      <c r="AK1603" s="83" t="s">
        <v>19894</v>
      </c>
      <c r="AL1603" s="83"/>
      <c r="AM1603" s="83"/>
      <c r="AN1603" s="85">
        <v>43309.589317129627</v>
      </c>
      <c r="AO1603" s="83"/>
      <c r="AP1603" s="83" t="b">
        <v>1</v>
      </c>
      <c r="AQ1603" s="83" t="b">
        <v>0</v>
      </c>
      <c r="AR1603" s="83" t="b">
        <v>0</v>
      </c>
      <c r="AS1603" s="83"/>
      <c r="AT1603" s="83">
        <v>0</v>
      </c>
      <c r="AU1603" s="83"/>
      <c r="AV1603" s="83" t="b">
        <v>0</v>
      </c>
      <c r="AW1603" s="83" t="s">
        <v>22320</v>
      </c>
      <c r="AX1603" s="88" t="s">
        <v>23921</v>
      </c>
      <c r="AY1603" s="83" t="s">
        <v>66</v>
      </c>
      <c r="AZ1603" s="2"/>
      <c r="BA1603" s="3"/>
      <c r="BB1603" s="3"/>
      <c r="BC1603" s="3"/>
      <c r="BD1603" s="3"/>
    </row>
    <row r="1604" spans="1:56" x14ac:dyDescent="0.3">
      <c r="A1604" s="69" t="s">
        <v>1675</v>
      </c>
      <c r="B1604" s="70"/>
      <c r="C1604" s="70"/>
      <c r="D1604" s="71"/>
      <c r="E1604" s="73"/>
      <c r="F1604" s="109" t="s">
        <v>4400</v>
      </c>
      <c r="G1604" s="70"/>
      <c r="H1604" s="74"/>
      <c r="I1604" s="75"/>
      <c r="J1604" s="75"/>
      <c r="K1604" s="74" t="s">
        <v>25873</v>
      </c>
      <c r="L1604" s="78"/>
      <c r="M1604" s="79"/>
      <c r="N1604" s="79"/>
      <c r="O1604" s="80"/>
      <c r="P1604" s="81"/>
      <c r="Q1604" s="81"/>
      <c r="R1604" s="93"/>
      <c r="S1604" s="93"/>
      <c r="T1604" s="93"/>
      <c r="U1604" s="93"/>
      <c r="V1604" s="52"/>
      <c r="W1604" s="52"/>
      <c r="X1604" s="52"/>
      <c r="Y1604" s="52"/>
      <c r="Z1604" s="51"/>
      <c r="AA1604" s="76"/>
      <c r="AB1604" s="76"/>
      <c r="AC1604" s="77"/>
      <c r="AD1604" s="83" t="s">
        <v>17377</v>
      </c>
      <c r="AE1604" s="83">
        <v>340</v>
      </c>
      <c r="AF1604" s="83">
        <v>128</v>
      </c>
      <c r="AG1604" s="83">
        <v>816</v>
      </c>
      <c r="AH1604" s="83">
        <v>35</v>
      </c>
      <c r="AI1604" s="83"/>
      <c r="AJ1604" s="83"/>
      <c r="AK1604" s="83"/>
      <c r="AL1604" s="83"/>
      <c r="AM1604" s="83"/>
      <c r="AN1604" s="85">
        <v>40766.709907407407</v>
      </c>
      <c r="AO1604" s="83"/>
      <c r="AP1604" s="83" t="b">
        <v>0</v>
      </c>
      <c r="AQ1604" s="83" t="b">
        <v>0</v>
      </c>
      <c r="AR1604" s="83" t="b">
        <v>0</v>
      </c>
      <c r="AS1604" s="83"/>
      <c r="AT1604" s="83">
        <v>0</v>
      </c>
      <c r="AU1604" s="88" t="s">
        <v>22163</v>
      </c>
      <c r="AV1604" s="83" t="b">
        <v>0</v>
      </c>
      <c r="AW1604" s="83" t="s">
        <v>22320</v>
      </c>
      <c r="AX1604" s="88" t="s">
        <v>23922</v>
      </c>
      <c r="AY1604" s="83" t="s">
        <v>66</v>
      </c>
      <c r="AZ1604" s="2"/>
      <c r="BA1604" s="3"/>
      <c r="BB1604" s="3"/>
      <c r="BC1604" s="3"/>
      <c r="BD1604" s="3"/>
    </row>
    <row r="1605" spans="1:56" x14ac:dyDescent="0.3">
      <c r="A1605" s="69" t="s">
        <v>1676</v>
      </c>
      <c r="B1605" s="70"/>
      <c r="C1605" s="70"/>
      <c r="D1605" s="71"/>
      <c r="E1605" s="73"/>
      <c r="F1605" s="109" t="s">
        <v>4401</v>
      </c>
      <c r="G1605" s="70"/>
      <c r="H1605" s="74"/>
      <c r="I1605" s="75"/>
      <c r="J1605" s="75"/>
      <c r="K1605" s="74" t="s">
        <v>25874</v>
      </c>
      <c r="L1605" s="78"/>
      <c r="M1605" s="79"/>
      <c r="N1605" s="79"/>
      <c r="O1605" s="80"/>
      <c r="P1605" s="81"/>
      <c r="Q1605" s="81"/>
      <c r="R1605" s="93"/>
      <c r="S1605" s="93"/>
      <c r="T1605" s="93"/>
      <c r="U1605" s="93"/>
      <c r="V1605" s="52"/>
      <c r="W1605" s="52"/>
      <c r="X1605" s="52"/>
      <c r="Y1605" s="52"/>
      <c r="Z1605" s="51"/>
      <c r="AA1605" s="76"/>
      <c r="AB1605" s="76"/>
      <c r="AC1605" s="77"/>
      <c r="AD1605" s="83" t="s">
        <v>18144</v>
      </c>
      <c r="AE1605" s="83">
        <v>690</v>
      </c>
      <c r="AF1605" s="83">
        <v>1079</v>
      </c>
      <c r="AG1605" s="83">
        <v>6202</v>
      </c>
      <c r="AH1605" s="83">
        <v>5649</v>
      </c>
      <c r="AI1605" s="83"/>
      <c r="AJ1605" s="83" t="s">
        <v>19625</v>
      </c>
      <c r="AK1605" s="83"/>
      <c r="AL1605" s="83"/>
      <c r="AM1605" s="83"/>
      <c r="AN1605" s="85">
        <v>43003.419965277775</v>
      </c>
      <c r="AO1605" s="88" t="s">
        <v>21871</v>
      </c>
      <c r="AP1605" s="83" t="b">
        <v>1</v>
      </c>
      <c r="AQ1605" s="83" t="b">
        <v>0</v>
      </c>
      <c r="AR1605" s="83" t="b">
        <v>1</v>
      </c>
      <c r="AS1605" s="83"/>
      <c r="AT1605" s="83">
        <v>2</v>
      </c>
      <c r="AU1605" s="83"/>
      <c r="AV1605" s="83" t="b">
        <v>0</v>
      </c>
      <c r="AW1605" s="83" t="s">
        <v>22320</v>
      </c>
      <c r="AX1605" s="88" t="s">
        <v>23923</v>
      </c>
      <c r="AY1605" s="83" t="s">
        <v>66</v>
      </c>
      <c r="AZ1605" s="2"/>
      <c r="BA1605" s="3"/>
      <c r="BB1605" s="3"/>
      <c r="BC1605" s="3"/>
      <c r="BD1605" s="3"/>
    </row>
    <row r="1606" spans="1:56" x14ac:dyDescent="0.3">
      <c r="A1606" s="69" t="s">
        <v>1678</v>
      </c>
      <c r="B1606" s="70"/>
      <c r="C1606" s="70"/>
      <c r="D1606" s="71"/>
      <c r="E1606" s="73"/>
      <c r="F1606" s="109" t="s">
        <v>4403</v>
      </c>
      <c r="G1606" s="70"/>
      <c r="H1606" s="74"/>
      <c r="I1606" s="75"/>
      <c r="J1606" s="75"/>
      <c r="K1606" s="74" t="s">
        <v>25875</v>
      </c>
      <c r="L1606" s="78"/>
      <c r="M1606" s="79"/>
      <c r="N1606" s="79"/>
      <c r="O1606" s="80"/>
      <c r="P1606" s="81"/>
      <c r="Q1606" s="81"/>
      <c r="R1606" s="93"/>
      <c r="S1606" s="93"/>
      <c r="T1606" s="93"/>
      <c r="U1606" s="93"/>
      <c r="V1606" s="52"/>
      <c r="W1606" s="52"/>
      <c r="X1606" s="52"/>
      <c r="Y1606" s="52"/>
      <c r="Z1606" s="51"/>
      <c r="AA1606" s="76"/>
      <c r="AB1606" s="76"/>
      <c r="AC1606" s="77"/>
      <c r="AD1606" s="83" t="s">
        <v>18145</v>
      </c>
      <c r="AE1606" s="83">
        <v>230</v>
      </c>
      <c r="AF1606" s="83">
        <v>988</v>
      </c>
      <c r="AG1606" s="83">
        <v>126875</v>
      </c>
      <c r="AH1606" s="83">
        <v>16362</v>
      </c>
      <c r="AI1606" s="83"/>
      <c r="AJ1606" s="83" t="s">
        <v>19626</v>
      </c>
      <c r="AK1606" s="83" t="s">
        <v>16561</v>
      </c>
      <c r="AL1606" s="88" t="s">
        <v>20569</v>
      </c>
      <c r="AM1606" s="83"/>
      <c r="AN1606" s="85">
        <v>40943.837013888886</v>
      </c>
      <c r="AO1606" s="83"/>
      <c r="AP1606" s="83" t="b">
        <v>1</v>
      </c>
      <c r="AQ1606" s="83" t="b">
        <v>0</v>
      </c>
      <c r="AR1606" s="83" t="b">
        <v>1</v>
      </c>
      <c r="AS1606" s="83"/>
      <c r="AT1606" s="83">
        <v>2</v>
      </c>
      <c r="AU1606" s="88" t="s">
        <v>22157</v>
      </c>
      <c r="AV1606" s="83" t="b">
        <v>0</v>
      </c>
      <c r="AW1606" s="83" t="s">
        <v>22320</v>
      </c>
      <c r="AX1606" s="88" t="s">
        <v>23924</v>
      </c>
      <c r="AY1606" s="83" t="s">
        <v>66</v>
      </c>
      <c r="AZ1606" s="2"/>
      <c r="BA1606" s="3"/>
      <c r="BB1606" s="3"/>
      <c r="BC1606" s="3"/>
      <c r="BD1606" s="3"/>
    </row>
    <row r="1607" spans="1:56" x14ac:dyDescent="0.3">
      <c r="A1607" s="69" t="s">
        <v>1679</v>
      </c>
      <c r="B1607" s="70"/>
      <c r="C1607" s="70"/>
      <c r="D1607" s="71"/>
      <c r="E1607" s="73"/>
      <c r="F1607" s="109" t="s">
        <v>4404</v>
      </c>
      <c r="G1607" s="70"/>
      <c r="H1607" s="74"/>
      <c r="I1607" s="75"/>
      <c r="J1607" s="75"/>
      <c r="K1607" s="74" t="s">
        <v>25876</v>
      </c>
      <c r="L1607" s="78"/>
      <c r="M1607" s="79"/>
      <c r="N1607" s="79"/>
      <c r="O1607" s="80"/>
      <c r="P1607" s="81"/>
      <c r="Q1607" s="81"/>
      <c r="R1607" s="93"/>
      <c r="S1607" s="93"/>
      <c r="T1607" s="93"/>
      <c r="U1607" s="93"/>
      <c r="V1607" s="52"/>
      <c r="W1607" s="52"/>
      <c r="X1607" s="52"/>
      <c r="Y1607" s="52"/>
      <c r="Z1607" s="51"/>
      <c r="AA1607" s="76"/>
      <c r="AB1607" s="76"/>
      <c r="AC1607" s="77"/>
      <c r="AD1607" s="83" t="s">
        <v>18146</v>
      </c>
      <c r="AE1607" s="83">
        <v>136</v>
      </c>
      <c r="AF1607" s="83">
        <v>120</v>
      </c>
      <c r="AG1607" s="83">
        <v>150</v>
      </c>
      <c r="AH1607" s="83">
        <v>634</v>
      </c>
      <c r="AI1607" s="83"/>
      <c r="AJ1607" s="83" t="s">
        <v>19627</v>
      </c>
      <c r="AK1607" s="83" t="s">
        <v>18117</v>
      </c>
      <c r="AL1607" s="83"/>
      <c r="AM1607" s="83"/>
      <c r="AN1607" s="85">
        <v>41484.922581018516</v>
      </c>
      <c r="AO1607" s="88" t="s">
        <v>21872</v>
      </c>
      <c r="AP1607" s="83" t="b">
        <v>0</v>
      </c>
      <c r="AQ1607" s="83" t="b">
        <v>0</v>
      </c>
      <c r="AR1607" s="83" t="b">
        <v>0</v>
      </c>
      <c r="AS1607" s="83"/>
      <c r="AT1607" s="83">
        <v>0</v>
      </c>
      <c r="AU1607" s="88" t="s">
        <v>22157</v>
      </c>
      <c r="AV1607" s="83" t="b">
        <v>0</v>
      </c>
      <c r="AW1607" s="83" t="s">
        <v>22320</v>
      </c>
      <c r="AX1607" s="88" t="s">
        <v>23925</v>
      </c>
      <c r="AY1607" s="83" t="s">
        <v>66</v>
      </c>
      <c r="AZ1607" s="2"/>
      <c r="BA1607" s="3"/>
      <c r="BB1607" s="3"/>
      <c r="BC1607" s="3"/>
      <c r="BD1607" s="3"/>
    </row>
    <row r="1608" spans="1:56" x14ac:dyDescent="0.3">
      <c r="A1608" s="69" t="s">
        <v>1680</v>
      </c>
      <c r="B1608" s="70"/>
      <c r="C1608" s="70"/>
      <c r="D1608" s="71"/>
      <c r="E1608" s="73"/>
      <c r="F1608" s="109" t="s">
        <v>3062</v>
      </c>
      <c r="G1608" s="70"/>
      <c r="H1608" s="74"/>
      <c r="I1608" s="75"/>
      <c r="J1608" s="75"/>
      <c r="K1608" s="74" t="s">
        <v>25877</v>
      </c>
      <c r="L1608" s="78"/>
      <c r="M1608" s="79"/>
      <c r="N1608" s="79"/>
      <c r="O1608" s="80"/>
      <c r="P1608" s="81"/>
      <c r="Q1608" s="81"/>
      <c r="R1608" s="93"/>
      <c r="S1608" s="93"/>
      <c r="T1608" s="93"/>
      <c r="U1608" s="93"/>
      <c r="V1608" s="52"/>
      <c r="W1608" s="52"/>
      <c r="X1608" s="52"/>
      <c r="Y1608" s="52"/>
      <c r="Z1608" s="51"/>
      <c r="AA1608" s="76"/>
      <c r="AB1608" s="76"/>
      <c r="AC1608" s="77"/>
      <c r="AD1608" s="83" t="s">
        <v>1680</v>
      </c>
      <c r="AE1608" s="83">
        <v>344</v>
      </c>
      <c r="AF1608" s="83">
        <v>31</v>
      </c>
      <c r="AG1608" s="83">
        <v>1346</v>
      </c>
      <c r="AH1608" s="83">
        <v>2446</v>
      </c>
      <c r="AI1608" s="83"/>
      <c r="AJ1608" s="83" t="s">
        <v>19628</v>
      </c>
      <c r="AK1608" s="83"/>
      <c r="AL1608" s="83"/>
      <c r="AM1608" s="83"/>
      <c r="AN1608" s="85">
        <v>43101.602060185185</v>
      </c>
      <c r="AO1608" s="83"/>
      <c r="AP1608" s="83" t="b">
        <v>1</v>
      </c>
      <c r="AQ1608" s="83" t="b">
        <v>1</v>
      </c>
      <c r="AR1608" s="83" t="b">
        <v>0</v>
      </c>
      <c r="AS1608" s="83"/>
      <c r="AT1608" s="83">
        <v>0</v>
      </c>
      <c r="AU1608" s="83"/>
      <c r="AV1608" s="83" t="b">
        <v>0</v>
      </c>
      <c r="AW1608" s="83" t="s">
        <v>22320</v>
      </c>
      <c r="AX1608" s="88" t="s">
        <v>23926</v>
      </c>
      <c r="AY1608" s="83" t="s">
        <v>66</v>
      </c>
      <c r="AZ1608" s="2"/>
      <c r="BA1608" s="3"/>
      <c r="BB1608" s="3"/>
      <c r="BC1608" s="3"/>
      <c r="BD1608" s="3"/>
    </row>
    <row r="1609" spans="1:56" x14ac:dyDescent="0.3">
      <c r="A1609" s="69" t="s">
        <v>1681</v>
      </c>
      <c r="B1609" s="70"/>
      <c r="C1609" s="70"/>
      <c r="D1609" s="71"/>
      <c r="E1609" s="73"/>
      <c r="F1609" s="109" t="s">
        <v>4405</v>
      </c>
      <c r="G1609" s="70"/>
      <c r="H1609" s="74"/>
      <c r="I1609" s="75"/>
      <c r="J1609" s="75"/>
      <c r="K1609" s="74" t="s">
        <v>25878</v>
      </c>
      <c r="L1609" s="78"/>
      <c r="M1609" s="79"/>
      <c r="N1609" s="79"/>
      <c r="O1609" s="80"/>
      <c r="P1609" s="81"/>
      <c r="Q1609" s="81"/>
      <c r="R1609" s="93"/>
      <c r="S1609" s="93"/>
      <c r="T1609" s="93"/>
      <c r="U1609" s="93"/>
      <c r="V1609" s="52"/>
      <c r="W1609" s="52"/>
      <c r="X1609" s="52"/>
      <c r="Y1609" s="52"/>
      <c r="Z1609" s="51"/>
      <c r="AA1609" s="76"/>
      <c r="AB1609" s="76"/>
      <c r="AC1609" s="77"/>
      <c r="AD1609" s="83" t="s">
        <v>18147</v>
      </c>
      <c r="AE1609" s="83">
        <v>253</v>
      </c>
      <c r="AF1609" s="83">
        <v>283</v>
      </c>
      <c r="AG1609" s="83">
        <v>1002</v>
      </c>
      <c r="AH1609" s="83">
        <v>952</v>
      </c>
      <c r="AI1609" s="83"/>
      <c r="AJ1609" s="83" t="s">
        <v>19629</v>
      </c>
      <c r="AK1609" s="83" t="s">
        <v>16561</v>
      </c>
      <c r="AL1609" s="88" t="s">
        <v>20570</v>
      </c>
      <c r="AM1609" s="83"/>
      <c r="AN1609" s="85">
        <v>43778.990219907406</v>
      </c>
      <c r="AO1609" s="88" t="s">
        <v>21873</v>
      </c>
      <c r="AP1609" s="83" t="b">
        <v>1</v>
      </c>
      <c r="AQ1609" s="83" t="b">
        <v>0</v>
      </c>
      <c r="AR1609" s="83" t="b">
        <v>1</v>
      </c>
      <c r="AS1609" s="83"/>
      <c r="AT1609" s="83">
        <v>0</v>
      </c>
      <c r="AU1609" s="83"/>
      <c r="AV1609" s="83" t="b">
        <v>0</v>
      </c>
      <c r="AW1609" s="83" t="s">
        <v>22320</v>
      </c>
      <c r="AX1609" s="88" t="s">
        <v>23927</v>
      </c>
      <c r="AY1609" s="83" t="s">
        <v>66</v>
      </c>
      <c r="AZ1609" s="2"/>
      <c r="BA1609" s="3"/>
      <c r="BB1609" s="3"/>
      <c r="BC1609" s="3"/>
      <c r="BD1609" s="3"/>
    </row>
    <row r="1610" spans="1:56" x14ac:dyDescent="0.3">
      <c r="A1610" s="69" t="s">
        <v>1682</v>
      </c>
      <c r="B1610" s="70"/>
      <c r="C1610" s="70"/>
      <c r="D1610" s="71"/>
      <c r="E1610" s="73"/>
      <c r="F1610" s="109" t="s">
        <v>4406</v>
      </c>
      <c r="G1610" s="70"/>
      <c r="H1610" s="74"/>
      <c r="I1610" s="75"/>
      <c r="J1610" s="75"/>
      <c r="K1610" s="74" t="s">
        <v>25879</v>
      </c>
      <c r="L1610" s="78"/>
      <c r="M1610" s="79"/>
      <c r="N1610" s="79"/>
      <c r="O1610" s="80"/>
      <c r="P1610" s="81"/>
      <c r="Q1610" s="81"/>
      <c r="R1610" s="93"/>
      <c r="S1610" s="93"/>
      <c r="T1610" s="93"/>
      <c r="U1610" s="93"/>
      <c r="V1610" s="52"/>
      <c r="W1610" s="52"/>
      <c r="X1610" s="52"/>
      <c r="Y1610" s="52"/>
      <c r="Z1610" s="51"/>
      <c r="AA1610" s="76"/>
      <c r="AB1610" s="76"/>
      <c r="AC1610" s="77"/>
      <c r="AD1610" s="83" t="s">
        <v>18148</v>
      </c>
      <c r="AE1610" s="83">
        <v>983</v>
      </c>
      <c r="AF1610" s="83">
        <v>988</v>
      </c>
      <c r="AG1610" s="83">
        <v>59994</v>
      </c>
      <c r="AH1610" s="83">
        <v>52206</v>
      </c>
      <c r="AI1610" s="83"/>
      <c r="AJ1610" s="83" t="s">
        <v>19630</v>
      </c>
      <c r="AK1610" s="83" t="s">
        <v>19894</v>
      </c>
      <c r="AL1610" s="83"/>
      <c r="AM1610" s="83"/>
      <c r="AN1610" s="85">
        <v>43324.869652777779</v>
      </c>
      <c r="AO1610" s="88" t="s">
        <v>21874</v>
      </c>
      <c r="AP1610" s="83" t="b">
        <v>1</v>
      </c>
      <c r="AQ1610" s="83" t="b">
        <v>0</v>
      </c>
      <c r="AR1610" s="83" t="b">
        <v>0</v>
      </c>
      <c r="AS1610" s="83"/>
      <c r="AT1610" s="83">
        <v>1</v>
      </c>
      <c r="AU1610" s="83"/>
      <c r="AV1610" s="83" t="b">
        <v>0</v>
      </c>
      <c r="AW1610" s="83" t="s">
        <v>22320</v>
      </c>
      <c r="AX1610" s="88" t="s">
        <v>23928</v>
      </c>
      <c r="AY1610" s="83" t="s">
        <v>66</v>
      </c>
      <c r="AZ1610" s="2"/>
      <c r="BA1610" s="3"/>
      <c r="BB1610" s="3"/>
      <c r="BC1610" s="3"/>
      <c r="BD1610" s="3"/>
    </row>
    <row r="1611" spans="1:56" x14ac:dyDescent="0.3">
      <c r="A1611" s="69" t="s">
        <v>1683</v>
      </c>
      <c r="B1611" s="70"/>
      <c r="C1611" s="70"/>
      <c r="D1611" s="71"/>
      <c r="E1611" s="73"/>
      <c r="F1611" s="109" t="s">
        <v>4407</v>
      </c>
      <c r="G1611" s="70"/>
      <c r="H1611" s="74"/>
      <c r="I1611" s="75"/>
      <c r="J1611" s="75"/>
      <c r="K1611" s="74" t="s">
        <v>25880</v>
      </c>
      <c r="L1611" s="78"/>
      <c r="M1611" s="79"/>
      <c r="N1611" s="79"/>
      <c r="O1611" s="80"/>
      <c r="P1611" s="81"/>
      <c r="Q1611" s="81"/>
      <c r="R1611" s="93"/>
      <c r="S1611" s="93"/>
      <c r="T1611" s="93"/>
      <c r="U1611" s="93"/>
      <c r="V1611" s="52"/>
      <c r="W1611" s="52"/>
      <c r="X1611" s="52"/>
      <c r="Y1611" s="52"/>
      <c r="Z1611" s="51"/>
      <c r="AA1611" s="76"/>
      <c r="AB1611" s="76"/>
      <c r="AC1611" s="77"/>
      <c r="AD1611" s="83" t="s">
        <v>16787</v>
      </c>
      <c r="AE1611" s="83">
        <v>4745</v>
      </c>
      <c r="AF1611" s="83">
        <v>1320</v>
      </c>
      <c r="AG1611" s="83">
        <v>43635</v>
      </c>
      <c r="AH1611" s="83">
        <v>48453</v>
      </c>
      <c r="AI1611" s="83"/>
      <c r="AJ1611" s="83"/>
      <c r="AK1611" s="83"/>
      <c r="AL1611" s="83"/>
      <c r="AM1611" s="83"/>
      <c r="AN1611" s="85">
        <v>41029.890601851854</v>
      </c>
      <c r="AO1611" s="88" t="s">
        <v>21875</v>
      </c>
      <c r="AP1611" s="83" t="b">
        <v>1</v>
      </c>
      <c r="AQ1611" s="83" t="b">
        <v>0</v>
      </c>
      <c r="AR1611" s="83" t="b">
        <v>1</v>
      </c>
      <c r="AS1611" s="83"/>
      <c r="AT1611" s="83">
        <v>0</v>
      </c>
      <c r="AU1611" s="88" t="s">
        <v>22157</v>
      </c>
      <c r="AV1611" s="83" t="b">
        <v>0</v>
      </c>
      <c r="AW1611" s="83" t="s">
        <v>22320</v>
      </c>
      <c r="AX1611" s="88" t="s">
        <v>23929</v>
      </c>
      <c r="AY1611" s="83" t="s">
        <v>66</v>
      </c>
      <c r="AZ1611" s="2"/>
      <c r="BA1611" s="3"/>
      <c r="BB1611" s="3"/>
      <c r="BC1611" s="3"/>
      <c r="BD1611" s="3"/>
    </row>
    <row r="1612" spans="1:56" x14ac:dyDescent="0.3">
      <c r="A1612" s="69" t="s">
        <v>1684</v>
      </c>
      <c r="B1612" s="70"/>
      <c r="C1612" s="70"/>
      <c r="D1612" s="71"/>
      <c r="E1612" s="73"/>
      <c r="F1612" s="109" t="s">
        <v>4408</v>
      </c>
      <c r="G1612" s="70"/>
      <c r="H1612" s="74"/>
      <c r="I1612" s="75"/>
      <c r="J1612" s="75"/>
      <c r="K1612" s="74" t="s">
        <v>25881</v>
      </c>
      <c r="L1612" s="78"/>
      <c r="M1612" s="79"/>
      <c r="N1612" s="79"/>
      <c r="O1612" s="80"/>
      <c r="P1612" s="81"/>
      <c r="Q1612" s="81"/>
      <c r="R1612" s="93"/>
      <c r="S1612" s="93"/>
      <c r="T1612" s="93"/>
      <c r="U1612" s="93"/>
      <c r="V1612" s="52"/>
      <c r="W1612" s="52"/>
      <c r="X1612" s="52"/>
      <c r="Y1612" s="52"/>
      <c r="Z1612" s="51"/>
      <c r="AA1612" s="76"/>
      <c r="AB1612" s="76"/>
      <c r="AC1612" s="77"/>
      <c r="AD1612" s="83" t="s">
        <v>18149</v>
      </c>
      <c r="AE1612" s="83">
        <v>217</v>
      </c>
      <c r="AF1612" s="83">
        <v>429</v>
      </c>
      <c r="AG1612" s="83">
        <v>32115</v>
      </c>
      <c r="AH1612" s="83">
        <v>777</v>
      </c>
      <c r="AI1612" s="83"/>
      <c r="AJ1612" s="83" t="s">
        <v>19631</v>
      </c>
      <c r="AK1612" s="83" t="s">
        <v>18117</v>
      </c>
      <c r="AL1612" s="88" t="s">
        <v>20571</v>
      </c>
      <c r="AM1612" s="83"/>
      <c r="AN1612" s="85">
        <v>40933.392962962964</v>
      </c>
      <c r="AO1612" s="88" t="s">
        <v>21876</v>
      </c>
      <c r="AP1612" s="83" t="b">
        <v>1</v>
      </c>
      <c r="AQ1612" s="83" t="b">
        <v>0</v>
      </c>
      <c r="AR1612" s="83" t="b">
        <v>1</v>
      </c>
      <c r="AS1612" s="83"/>
      <c r="AT1612" s="83">
        <v>3</v>
      </c>
      <c r="AU1612" s="88" t="s">
        <v>22157</v>
      </c>
      <c r="AV1612" s="83" t="b">
        <v>0</v>
      </c>
      <c r="AW1612" s="83" t="s">
        <v>22320</v>
      </c>
      <c r="AX1612" s="88" t="s">
        <v>23930</v>
      </c>
      <c r="AY1612" s="83" t="s">
        <v>66</v>
      </c>
      <c r="AZ1612" s="2"/>
      <c r="BA1612" s="3"/>
      <c r="BB1612" s="3"/>
      <c r="BC1612" s="3"/>
      <c r="BD1612" s="3"/>
    </row>
    <row r="1613" spans="1:56" x14ac:dyDescent="0.3">
      <c r="A1613" s="69" t="s">
        <v>1685</v>
      </c>
      <c r="B1613" s="70"/>
      <c r="C1613" s="70"/>
      <c r="D1613" s="71"/>
      <c r="E1613" s="73"/>
      <c r="F1613" s="109" t="s">
        <v>22297</v>
      </c>
      <c r="G1613" s="70"/>
      <c r="H1613" s="74"/>
      <c r="I1613" s="75"/>
      <c r="J1613" s="75"/>
      <c r="K1613" s="74" t="s">
        <v>25882</v>
      </c>
      <c r="L1613" s="78"/>
      <c r="M1613" s="79"/>
      <c r="N1613" s="79"/>
      <c r="O1613" s="80"/>
      <c r="P1613" s="81"/>
      <c r="Q1613" s="81"/>
      <c r="R1613" s="93"/>
      <c r="S1613" s="93"/>
      <c r="T1613" s="93"/>
      <c r="U1613" s="93"/>
      <c r="V1613" s="52"/>
      <c r="W1613" s="52"/>
      <c r="X1613" s="52"/>
      <c r="Y1613" s="52"/>
      <c r="Z1613" s="51"/>
      <c r="AA1613" s="76"/>
      <c r="AB1613" s="76"/>
      <c r="AC1613" s="77"/>
      <c r="AD1613" s="83" t="s">
        <v>18150</v>
      </c>
      <c r="AE1613" s="83">
        <v>169</v>
      </c>
      <c r="AF1613" s="83">
        <v>46</v>
      </c>
      <c r="AG1613" s="83">
        <v>1910</v>
      </c>
      <c r="AH1613" s="83">
        <v>334</v>
      </c>
      <c r="AI1613" s="83"/>
      <c r="AJ1613" s="83"/>
      <c r="AK1613" s="83"/>
      <c r="AL1613" s="83"/>
      <c r="AM1613" s="83"/>
      <c r="AN1613" s="85">
        <v>42915.391203703701</v>
      </c>
      <c r="AO1613" s="83"/>
      <c r="AP1613" s="83" t="b">
        <v>1</v>
      </c>
      <c r="AQ1613" s="83" t="b">
        <v>0</v>
      </c>
      <c r="AR1613" s="83" t="b">
        <v>0</v>
      </c>
      <c r="AS1613" s="83"/>
      <c r="AT1613" s="83">
        <v>0</v>
      </c>
      <c r="AU1613" s="83"/>
      <c r="AV1613" s="83" t="b">
        <v>0</v>
      </c>
      <c r="AW1613" s="83" t="s">
        <v>22320</v>
      </c>
      <c r="AX1613" s="88" t="s">
        <v>23931</v>
      </c>
      <c r="AY1613" s="83" t="s">
        <v>66</v>
      </c>
      <c r="AZ1613" s="2"/>
      <c r="BA1613" s="3"/>
      <c r="BB1613" s="3"/>
      <c r="BC1613" s="3"/>
      <c r="BD1613" s="3"/>
    </row>
    <row r="1614" spans="1:56" x14ac:dyDescent="0.3">
      <c r="A1614" s="69" t="s">
        <v>1686</v>
      </c>
      <c r="B1614" s="70"/>
      <c r="C1614" s="70"/>
      <c r="D1614" s="71"/>
      <c r="E1614" s="73"/>
      <c r="F1614" s="109" t="s">
        <v>4409</v>
      </c>
      <c r="G1614" s="70"/>
      <c r="H1614" s="74"/>
      <c r="I1614" s="75"/>
      <c r="J1614" s="75"/>
      <c r="K1614" s="74" t="s">
        <v>25883</v>
      </c>
      <c r="L1614" s="78"/>
      <c r="M1614" s="79"/>
      <c r="N1614" s="79"/>
      <c r="O1614" s="80"/>
      <c r="P1614" s="81"/>
      <c r="Q1614" s="81"/>
      <c r="R1614" s="93"/>
      <c r="S1614" s="93"/>
      <c r="T1614" s="93"/>
      <c r="U1614" s="93"/>
      <c r="V1614" s="52"/>
      <c r="W1614" s="52"/>
      <c r="X1614" s="52"/>
      <c r="Y1614" s="52"/>
      <c r="Z1614" s="51"/>
      <c r="AA1614" s="76"/>
      <c r="AB1614" s="76"/>
      <c r="AC1614" s="77"/>
      <c r="AD1614" s="83" t="s">
        <v>18151</v>
      </c>
      <c r="AE1614" s="83">
        <v>392</v>
      </c>
      <c r="AF1614" s="83">
        <v>153</v>
      </c>
      <c r="AG1614" s="83">
        <v>5701</v>
      </c>
      <c r="AH1614" s="83">
        <v>5789</v>
      </c>
      <c r="AI1614" s="83"/>
      <c r="AJ1614" s="83" t="s">
        <v>19632</v>
      </c>
      <c r="AK1614" s="83"/>
      <c r="AL1614" s="83"/>
      <c r="AM1614" s="83"/>
      <c r="AN1614" s="85">
        <v>42721.804201388892</v>
      </c>
      <c r="AO1614" s="88" t="s">
        <v>21877</v>
      </c>
      <c r="AP1614" s="83" t="b">
        <v>1</v>
      </c>
      <c r="AQ1614" s="83" t="b">
        <v>0</v>
      </c>
      <c r="AR1614" s="83" t="b">
        <v>1</v>
      </c>
      <c r="AS1614" s="83"/>
      <c r="AT1614" s="83">
        <v>1</v>
      </c>
      <c r="AU1614" s="83"/>
      <c r="AV1614" s="83" t="b">
        <v>0</v>
      </c>
      <c r="AW1614" s="83" t="s">
        <v>22320</v>
      </c>
      <c r="AX1614" s="88" t="s">
        <v>23932</v>
      </c>
      <c r="AY1614" s="83" t="s">
        <v>66</v>
      </c>
      <c r="AZ1614" s="2"/>
      <c r="BA1614" s="3"/>
      <c r="BB1614" s="3"/>
      <c r="BC1614" s="3"/>
      <c r="BD1614" s="3"/>
    </row>
    <row r="1615" spans="1:56" x14ac:dyDescent="0.3">
      <c r="A1615" s="69" t="s">
        <v>1687</v>
      </c>
      <c r="B1615" s="70"/>
      <c r="C1615" s="70"/>
      <c r="D1615" s="71"/>
      <c r="E1615" s="73"/>
      <c r="F1615" s="109" t="s">
        <v>22298</v>
      </c>
      <c r="G1615" s="70"/>
      <c r="H1615" s="74"/>
      <c r="I1615" s="75"/>
      <c r="J1615" s="75"/>
      <c r="K1615" s="74" t="s">
        <v>25884</v>
      </c>
      <c r="L1615" s="78"/>
      <c r="M1615" s="79"/>
      <c r="N1615" s="79"/>
      <c r="O1615" s="80"/>
      <c r="P1615" s="81"/>
      <c r="Q1615" s="81"/>
      <c r="R1615" s="93"/>
      <c r="S1615" s="93"/>
      <c r="T1615" s="93"/>
      <c r="U1615" s="93"/>
      <c r="V1615" s="52"/>
      <c r="W1615" s="52"/>
      <c r="X1615" s="52"/>
      <c r="Y1615" s="52"/>
      <c r="Z1615" s="51"/>
      <c r="AA1615" s="76"/>
      <c r="AB1615" s="76"/>
      <c r="AC1615" s="77"/>
      <c r="AD1615" s="83" t="s">
        <v>18152</v>
      </c>
      <c r="AE1615" s="83">
        <v>21</v>
      </c>
      <c r="AF1615" s="83">
        <v>40</v>
      </c>
      <c r="AG1615" s="83">
        <v>189</v>
      </c>
      <c r="AH1615" s="83">
        <v>307</v>
      </c>
      <c r="AI1615" s="83"/>
      <c r="AJ1615" s="83" t="s">
        <v>19633</v>
      </c>
      <c r="AK1615" s="83" t="s">
        <v>16552</v>
      </c>
      <c r="AL1615" s="83"/>
      <c r="AM1615" s="83"/>
      <c r="AN1615" s="85">
        <v>40909.34752314815</v>
      </c>
      <c r="AO1615" s="88" t="s">
        <v>21878</v>
      </c>
      <c r="AP1615" s="83" t="b">
        <v>1</v>
      </c>
      <c r="AQ1615" s="83" t="b">
        <v>0</v>
      </c>
      <c r="AR1615" s="83" t="b">
        <v>1</v>
      </c>
      <c r="AS1615" s="83"/>
      <c r="AT1615" s="83">
        <v>0</v>
      </c>
      <c r="AU1615" s="88" t="s">
        <v>22157</v>
      </c>
      <c r="AV1615" s="83" t="b">
        <v>0</v>
      </c>
      <c r="AW1615" s="83" t="s">
        <v>22320</v>
      </c>
      <c r="AX1615" s="88" t="s">
        <v>23933</v>
      </c>
      <c r="AY1615" s="83" t="s">
        <v>66</v>
      </c>
      <c r="AZ1615" s="2"/>
      <c r="BA1615" s="3"/>
      <c r="BB1615" s="3"/>
      <c r="BC1615" s="3"/>
      <c r="BD1615" s="3"/>
    </row>
    <row r="1616" spans="1:56" x14ac:dyDescent="0.3">
      <c r="A1616" s="69" t="s">
        <v>1688</v>
      </c>
      <c r="B1616" s="70"/>
      <c r="C1616" s="70"/>
      <c r="D1616" s="71"/>
      <c r="E1616" s="73"/>
      <c r="F1616" s="109" t="s">
        <v>4410</v>
      </c>
      <c r="G1616" s="70"/>
      <c r="H1616" s="74"/>
      <c r="I1616" s="75"/>
      <c r="J1616" s="75"/>
      <c r="K1616" s="74" t="s">
        <v>25885</v>
      </c>
      <c r="L1616" s="78"/>
      <c r="M1616" s="79"/>
      <c r="N1616" s="79"/>
      <c r="O1616" s="80"/>
      <c r="P1616" s="81"/>
      <c r="Q1616" s="81"/>
      <c r="R1616" s="93"/>
      <c r="S1616" s="93"/>
      <c r="T1616" s="93"/>
      <c r="U1616" s="93"/>
      <c r="V1616" s="52"/>
      <c r="W1616" s="52"/>
      <c r="X1616" s="52"/>
      <c r="Y1616" s="52"/>
      <c r="Z1616" s="51"/>
      <c r="AA1616" s="76"/>
      <c r="AB1616" s="76"/>
      <c r="AC1616" s="77"/>
      <c r="AD1616" s="83" t="s">
        <v>18153</v>
      </c>
      <c r="AE1616" s="83">
        <v>1290</v>
      </c>
      <c r="AF1616" s="83">
        <v>839</v>
      </c>
      <c r="AG1616" s="83">
        <v>37718</v>
      </c>
      <c r="AH1616" s="83">
        <v>1153</v>
      </c>
      <c r="AI1616" s="83"/>
      <c r="AJ1616" s="83" t="s">
        <v>19634</v>
      </c>
      <c r="AK1616" s="83" t="s">
        <v>16552</v>
      </c>
      <c r="AL1616" s="83"/>
      <c r="AM1616" s="83"/>
      <c r="AN1616" s="85">
        <v>41199.508912037039</v>
      </c>
      <c r="AO1616" s="88" t="s">
        <v>21879</v>
      </c>
      <c r="AP1616" s="83" t="b">
        <v>1</v>
      </c>
      <c r="AQ1616" s="83" t="b">
        <v>0</v>
      </c>
      <c r="AR1616" s="83" t="b">
        <v>1</v>
      </c>
      <c r="AS1616" s="83"/>
      <c r="AT1616" s="83">
        <v>3</v>
      </c>
      <c r="AU1616" s="88" t="s">
        <v>22157</v>
      </c>
      <c r="AV1616" s="83" t="b">
        <v>0</v>
      </c>
      <c r="AW1616" s="83" t="s">
        <v>22320</v>
      </c>
      <c r="AX1616" s="88" t="s">
        <v>23934</v>
      </c>
      <c r="AY1616" s="83" t="s">
        <v>66</v>
      </c>
      <c r="AZ1616" s="2"/>
      <c r="BA1616" s="3"/>
      <c r="BB1616" s="3"/>
      <c r="BC1616" s="3"/>
      <c r="BD1616" s="3"/>
    </row>
    <row r="1617" spans="1:56" x14ac:dyDescent="0.3">
      <c r="A1617" s="69" t="s">
        <v>1689</v>
      </c>
      <c r="B1617" s="70"/>
      <c r="C1617" s="70"/>
      <c r="D1617" s="71"/>
      <c r="E1617" s="73"/>
      <c r="F1617" s="109" t="s">
        <v>4411</v>
      </c>
      <c r="G1617" s="70"/>
      <c r="H1617" s="74"/>
      <c r="I1617" s="75"/>
      <c r="J1617" s="75"/>
      <c r="K1617" s="74" t="s">
        <v>25886</v>
      </c>
      <c r="L1617" s="78"/>
      <c r="M1617" s="79"/>
      <c r="N1617" s="79"/>
      <c r="O1617" s="80"/>
      <c r="P1617" s="81"/>
      <c r="Q1617" s="81"/>
      <c r="R1617" s="93"/>
      <c r="S1617" s="93"/>
      <c r="T1617" s="93"/>
      <c r="U1617" s="93"/>
      <c r="V1617" s="52"/>
      <c r="W1617" s="52"/>
      <c r="X1617" s="52"/>
      <c r="Y1617" s="52"/>
      <c r="Z1617" s="51"/>
      <c r="AA1617" s="76"/>
      <c r="AB1617" s="76"/>
      <c r="AC1617" s="77"/>
      <c r="AD1617" s="83" t="s">
        <v>18154</v>
      </c>
      <c r="AE1617" s="83">
        <v>256</v>
      </c>
      <c r="AF1617" s="83">
        <v>412</v>
      </c>
      <c r="AG1617" s="83">
        <v>2680</v>
      </c>
      <c r="AH1617" s="83">
        <v>1650</v>
      </c>
      <c r="AI1617" s="83"/>
      <c r="AJ1617" s="83" t="s">
        <v>19635</v>
      </c>
      <c r="AK1617" s="83" t="s">
        <v>20129</v>
      </c>
      <c r="AL1617" s="83"/>
      <c r="AM1617" s="83"/>
      <c r="AN1617" s="85">
        <v>42980.693749999999</v>
      </c>
      <c r="AO1617" s="88" t="s">
        <v>21880</v>
      </c>
      <c r="AP1617" s="83" t="b">
        <v>1</v>
      </c>
      <c r="AQ1617" s="83" t="b">
        <v>0</v>
      </c>
      <c r="AR1617" s="83" t="b">
        <v>1</v>
      </c>
      <c r="AS1617" s="83"/>
      <c r="AT1617" s="83">
        <v>0</v>
      </c>
      <c r="AU1617" s="83"/>
      <c r="AV1617" s="83" t="b">
        <v>0</v>
      </c>
      <c r="AW1617" s="83" t="s">
        <v>22320</v>
      </c>
      <c r="AX1617" s="88" t="s">
        <v>23935</v>
      </c>
      <c r="AY1617" s="83" t="s">
        <v>66</v>
      </c>
      <c r="AZ1617" s="2"/>
      <c r="BA1617" s="3"/>
      <c r="BB1617" s="3"/>
      <c r="BC1617" s="3"/>
      <c r="BD1617" s="3"/>
    </row>
    <row r="1618" spans="1:56" x14ac:dyDescent="0.3">
      <c r="A1618" s="69" t="s">
        <v>1690</v>
      </c>
      <c r="B1618" s="70"/>
      <c r="C1618" s="70"/>
      <c r="D1618" s="71"/>
      <c r="E1618" s="73"/>
      <c r="F1618" s="109" t="s">
        <v>4412</v>
      </c>
      <c r="G1618" s="70"/>
      <c r="H1618" s="74"/>
      <c r="I1618" s="75"/>
      <c r="J1618" s="75"/>
      <c r="K1618" s="74" t="s">
        <v>25887</v>
      </c>
      <c r="L1618" s="78"/>
      <c r="M1618" s="79"/>
      <c r="N1618" s="79"/>
      <c r="O1618" s="80"/>
      <c r="P1618" s="81"/>
      <c r="Q1618" s="81"/>
      <c r="R1618" s="93"/>
      <c r="S1618" s="93"/>
      <c r="T1618" s="93"/>
      <c r="U1618" s="93"/>
      <c r="V1618" s="52"/>
      <c r="W1618" s="52"/>
      <c r="X1618" s="52"/>
      <c r="Y1618" s="52"/>
      <c r="Z1618" s="51"/>
      <c r="AA1618" s="76"/>
      <c r="AB1618" s="76"/>
      <c r="AC1618" s="77"/>
      <c r="AD1618" s="83" t="s">
        <v>18155</v>
      </c>
      <c r="AE1618" s="83">
        <v>248</v>
      </c>
      <c r="AF1618" s="83">
        <v>386</v>
      </c>
      <c r="AG1618" s="83">
        <v>8983</v>
      </c>
      <c r="AH1618" s="83">
        <v>2015</v>
      </c>
      <c r="AI1618" s="83"/>
      <c r="AJ1618" s="83" t="s">
        <v>19636</v>
      </c>
      <c r="AK1618" s="83" t="s">
        <v>16552</v>
      </c>
      <c r="AL1618" s="83"/>
      <c r="AM1618" s="83"/>
      <c r="AN1618" s="85">
        <v>40745.7809375</v>
      </c>
      <c r="AO1618" s="88" t="s">
        <v>21881</v>
      </c>
      <c r="AP1618" s="83" t="b">
        <v>0</v>
      </c>
      <c r="AQ1618" s="83" t="b">
        <v>0</v>
      </c>
      <c r="AR1618" s="83" t="b">
        <v>1</v>
      </c>
      <c r="AS1618" s="83"/>
      <c r="AT1618" s="83">
        <v>0</v>
      </c>
      <c r="AU1618" s="88" t="s">
        <v>22157</v>
      </c>
      <c r="AV1618" s="83" t="b">
        <v>0</v>
      </c>
      <c r="AW1618" s="83" t="s">
        <v>22320</v>
      </c>
      <c r="AX1618" s="88" t="s">
        <v>23936</v>
      </c>
      <c r="AY1618" s="83" t="s">
        <v>66</v>
      </c>
      <c r="AZ1618" s="2"/>
      <c r="BA1618" s="3"/>
      <c r="BB1618" s="3"/>
      <c r="BC1618" s="3"/>
      <c r="BD1618" s="3"/>
    </row>
    <row r="1619" spans="1:56" x14ac:dyDescent="0.3">
      <c r="A1619" s="69" t="s">
        <v>1691</v>
      </c>
      <c r="B1619" s="70"/>
      <c r="C1619" s="70"/>
      <c r="D1619" s="71"/>
      <c r="E1619" s="73"/>
      <c r="F1619" s="109" t="s">
        <v>4413</v>
      </c>
      <c r="G1619" s="70"/>
      <c r="H1619" s="74"/>
      <c r="I1619" s="75"/>
      <c r="J1619" s="75"/>
      <c r="K1619" s="74" t="s">
        <v>25888</v>
      </c>
      <c r="L1619" s="78"/>
      <c r="M1619" s="79"/>
      <c r="N1619" s="79"/>
      <c r="O1619" s="80"/>
      <c r="P1619" s="81"/>
      <c r="Q1619" s="81"/>
      <c r="R1619" s="93"/>
      <c r="S1619" s="93"/>
      <c r="T1619" s="93"/>
      <c r="U1619" s="93"/>
      <c r="V1619" s="52"/>
      <c r="W1619" s="52"/>
      <c r="X1619" s="52"/>
      <c r="Y1619" s="52"/>
      <c r="Z1619" s="51"/>
      <c r="AA1619" s="76"/>
      <c r="AB1619" s="76"/>
      <c r="AC1619" s="77"/>
      <c r="AD1619" s="83" t="s">
        <v>18156</v>
      </c>
      <c r="AE1619" s="83">
        <v>317</v>
      </c>
      <c r="AF1619" s="83">
        <v>508</v>
      </c>
      <c r="AG1619" s="83">
        <v>1759</v>
      </c>
      <c r="AH1619" s="83">
        <v>32</v>
      </c>
      <c r="AI1619" s="83"/>
      <c r="AJ1619" s="83" t="s">
        <v>19637</v>
      </c>
      <c r="AK1619" s="83" t="s">
        <v>20260</v>
      </c>
      <c r="AL1619" s="83"/>
      <c r="AM1619" s="83"/>
      <c r="AN1619" s="85">
        <v>41249.349733796298</v>
      </c>
      <c r="AO1619" s="88" t="s">
        <v>21882</v>
      </c>
      <c r="AP1619" s="83" t="b">
        <v>1</v>
      </c>
      <c r="AQ1619" s="83" t="b">
        <v>0</v>
      </c>
      <c r="AR1619" s="83" t="b">
        <v>1</v>
      </c>
      <c r="AS1619" s="83"/>
      <c r="AT1619" s="83">
        <v>0</v>
      </c>
      <c r="AU1619" s="88" t="s">
        <v>22157</v>
      </c>
      <c r="AV1619" s="83" t="b">
        <v>0</v>
      </c>
      <c r="AW1619" s="83" t="s">
        <v>22320</v>
      </c>
      <c r="AX1619" s="88" t="s">
        <v>23937</v>
      </c>
      <c r="AY1619" s="83" t="s">
        <v>66</v>
      </c>
      <c r="AZ1619" s="2"/>
      <c r="BA1619" s="3"/>
      <c r="BB1619" s="3"/>
      <c r="BC1619" s="3"/>
      <c r="BD1619" s="3"/>
    </row>
    <row r="1620" spans="1:56" x14ac:dyDescent="0.3">
      <c r="A1620" s="69" t="s">
        <v>1692</v>
      </c>
      <c r="B1620" s="70"/>
      <c r="C1620" s="70"/>
      <c r="D1620" s="71"/>
      <c r="E1620" s="73"/>
      <c r="F1620" s="109" t="s">
        <v>4414</v>
      </c>
      <c r="G1620" s="70"/>
      <c r="H1620" s="74"/>
      <c r="I1620" s="75"/>
      <c r="J1620" s="75"/>
      <c r="K1620" s="74" t="s">
        <v>25889</v>
      </c>
      <c r="L1620" s="78"/>
      <c r="M1620" s="79"/>
      <c r="N1620" s="79"/>
      <c r="O1620" s="80"/>
      <c r="P1620" s="81"/>
      <c r="Q1620" s="81"/>
      <c r="R1620" s="93"/>
      <c r="S1620" s="93"/>
      <c r="T1620" s="93"/>
      <c r="U1620" s="93"/>
      <c r="V1620" s="52"/>
      <c r="W1620" s="52"/>
      <c r="X1620" s="52"/>
      <c r="Y1620" s="52"/>
      <c r="Z1620" s="51"/>
      <c r="AA1620" s="76"/>
      <c r="AB1620" s="76"/>
      <c r="AC1620" s="77"/>
      <c r="AD1620" s="83" t="s">
        <v>18157</v>
      </c>
      <c r="AE1620" s="83">
        <v>622</v>
      </c>
      <c r="AF1620" s="83">
        <v>443</v>
      </c>
      <c r="AG1620" s="83">
        <v>25274</v>
      </c>
      <c r="AH1620" s="83">
        <v>238</v>
      </c>
      <c r="AI1620" s="83"/>
      <c r="AJ1620" s="83" t="s">
        <v>19638</v>
      </c>
      <c r="AK1620" s="83" t="s">
        <v>16561</v>
      </c>
      <c r="AL1620" s="83"/>
      <c r="AM1620" s="83"/>
      <c r="AN1620" s="85">
        <v>40595.69090277778</v>
      </c>
      <c r="AO1620" s="88" t="s">
        <v>21883</v>
      </c>
      <c r="AP1620" s="83" t="b">
        <v>0</v>
      </c>
      <c r="AQ1620" s="83" t="b">
        <v>0</v>
      </c>
      <c r="AR1620" s="83" t="b">
        <v>1</v>
      </c>
      <c r="AS1620" s="83"/>
      <c r="AT1620" s="83">
        <v>1</v>
      </c>
      <c r="AU1620" s="88" t="s">
        <v>22157</v>
      </c>
      <c r="AV1620" s="83" t="b">
        <v>0</v>
      </c>
      <c r="AW1620" s="83" t="s">
        <v>22320</v>
      </c>
      <c r="AX1620" s="88" t="s">
        <v>23938</v>
      </c>
      <c r="AY1620" s="83" t="s">
        <v>66</v>
      </c>
      <c r="AZ1620" s="2"/>
      <c r="BA1620" s="3"/>
      <c r="BB1620" s="3"/>
      <c r="BC1620" s="3"/>
      <c r="BD1620" s="3"/>
    </row>
    <row r="1621" spans="1:56" x14ac:dyDescent="0.3">
      <c r="A1621" s="69" t="s">
        <v>1693</v>
      </c>
      <c r="B1621" s="70"/>
      <c r="C1621" s="70"/>
      <c r="D1621" s="71"/>
      <c r="E1621" s="73"/>
      <c r="F1621" s="109" t="s">
        <v>4415</v>
      </c>
      <c r="G1621" s="70"/>
      <c r="H1621" s="74"/>
      <c r="I1621" s="75"/>
      <c r="J1621" s="75"/>
      <c r="K1621" s="74" t="s">
        <v>25890</v>
      </c>
      <c r="L1621" s="78"/>
      <c r="M1621" s="79"/>
      <c r="N1621" s="79"/>
      <c r="O1621" s="80"/>
      <c r="P1621" s="81"/>
      <c r="Q1621" s="81"/>
      <c r="R1621" s="93"/>
      <c r="S1621" s="93"/>
      <c r="T1621" s="93"/>
      <c r="U1621" s="93"/>
      <c r="V1621" s="52"/>
      <c r="W1621" s="52"/>
      <c r="X1621" s="52"/>
      <c r="Y1621" s="52"/>
      <c r="Z1621" s="51"/>
      <c r="AA1621" s="76"/>
      <c r="AB1621" s="76"/>
      <c r="AC1621" s="77"/>
      <c r="AD1621" s="83" t="s">
        <v>18158</v>
      </c>
      <c r="AE1621" s="83">
        <v>253</v>
      </c>
      <c r="AF1621" s="83">
        <v>85</v>
      </c>
      <c r="AG1621" s="83">
        <v>1094</v>
      </c>
      <c r="AH1621" s="83">
        <v>9884</v>
      </c>
      <c r="AI1621" s="83"/>
      <c r="AJ1621" s="83" t="s">
        <v>19639</v>
      </c>
      <c r="AK1621" s="83" t="s">
        <v>16561</v>
      </c>
      <c r="AL1621" s="83"/>
      <c r="AM1621" s="83"/>
      <c r="AN1621" s="85">
        <v>43716.874374999999</v>
      </c>
      <c r="AO1621" s="88" t="s">
        <v>21884</v>
      </c>
      <c r="AP1621" s="83" t="b">
        <v>1</v>
      </c>
      <c r="AQ1621" s="83" t="b">
        <v>0</v>
      </c>
      <c r="AR1621" s="83" t="b">
        <v>0</v>
      </c>
      <c r="AS1621" s="83"/>
      <c r="AT1621" s="83">
        <v>0</v>
      </c>
      <c r="AU1621" s="83"/>
      <c r="AV1621" s="83" t="b">
        <v>0</v>
      </c>
      <c r="AW1621" s="83" t="s">
        <v>22320</v>
      </c>
      <c r="AX1621" s="88" t="s">
        <v>23939</v>
      </c>
      <c r="AY1621" s="83" t="s">
        <v>66</v>
      </c>
      <c r="AZ1621" s="2"/>
      <c r="BA1621" s="3"/>
      <c r="BB1621" s="3"/>
      <c r="BC1621" s="3"/>
      <c r="BD1621" s="3"/>
    </row>
    <row r="1622" spans="1:56" x14ac:dyDescent="0.3">
      <c r="A1622" s="69" t="s">
        <v>1694</v>
      </c>
      <c r="B1622" s="70"/>
      <c r="C1622" s="70"/>
      <c r="D1622" s="71"/>
      <c r="E1622" s="73"/>
      <c r="F1622" s="109" t="s">
        <v>4416</v>
      </c>
      <c r="G1622" s="70"/>
      <c r="H1622" s="74"/>
      <c r="I1622" s="75"/>
      <c r="J1622" s="75"/>
      <c r="K1622" s="74" t="s">
        <v>25891</v>
      </c>
      <c r="L1622" s="78"/>
      <c r="M1622" s="79"/>
      <c r="N1622" s="79"/>
      <c r="O1622" s="80"/>
      <c r="P1622" s="81"/>
      <c r="Q1622" s="81"/>
      <c r="R1622" s="93"/>
      <c r="S1622" s="93"/>
      <c r="T1622" s="93"/>
      <c r="U1622" s="93"/>
      <c r="V1622" s="52"/>
      <c r="W1622" s="52"/>
      <c r="X1622" s="52"/>
      <c r="Y1622" s="52"/>
      <c r="Z1622" s="51"/>
      <c r="AA1622" s="76"/>
      <c r="AB1622" s="76"/>
      <c r="AC1622" s="77"/>
      <c r="AD1622" s="83" t="s">
        <v>18159</v>
      </c>
      <c r="AE1622" s="83">
        <v>191</v>
      </c>
      <c r="AF1622" s="83">
        <v>36</v>
      </c>
      <c r="AG1622" s="83">
        <v>728</v>
      </c>
      <c r="AH1622" s="83">
        <v>4215</v>
      </c>
      <c r="AI1622" s="83"/>
      <c r="AJ1622" s="83" t="s">
        <v>19640</v>
      </c>
      <c r="AK1622" s="83"/>
      <c r="AL1622" s="83"/>
      <c r="AM1622" s="83"/>
      <c r="AN1622" s="85">
        <v>42893.082129629627</v>
      </c>
      <c r="AO1622" s="88" t="s">
        <v>21885</v>
      </c>
      <c r="AP1622" s="83" t="b">
        <v>1</v>
      </c>
      <c r="AQ1622" s="83" t="b">
        <v>0</v>
      </c>
      <c r="AR1622" s="83" t="b">
        <v>0</v>
      </c>
      <c r="AS1622" s="83"/>
      <c r="AT1622" s="83">
        <v>0</v>
      </c>
      <c r="AU1622" s="83"/>
      <c r="AV1622" s="83" t="b">
        <v>0</v>
      </c>
      <c r="AW1622" s="83" t="s">
        <v>22320</v>
      </c>
      <c r="AX1622" s="88" t="s">
        <v>23940</v>
      </c>
      <c r="AY1622" s="83" t="s">
        <v>66</v>
      </c>
      <c r="AZ1622" s="2"/>
      <c r="BA1622" s="3"/>
      <c r="BB1622" s="3"/>
      <c r="BC1622" s="3"/>
      <c r="BD1622" s="3"/>
    </row>
    <row r="1623" spans="1:56" x14ac:dyDescent="0.3">
      <c r="A1623" s="69" t="s">
        <v>1695</v>
      </c>
      <c r="B1623" s="70"/>
      <c r="C1623" s="70"/>
      <c r="D1623" s="71"/>
      <c r="E1623" s="73"/>
      <c r="F1623" s="109" t="s">
        <v>4417</v>
      </c>
      <c r="G1623" s="70"/>
      <c r="H1623" s="74"/>
      <c r="I1623" s="75"/>
      <c r="J1623" s="75"/>
      <c r="K1623" s="74" t="s">
        <v>25892</v>
      </c>
      <c r="L1623" s="78"/>
      <c r="M1623" s="79"/>
      <c r="N1623" s="79"/>
      <c r="O1623" s="80"/>
      <c r="P1623" s="81"/>
      <c r="Q1623" s="81"/>
      <c r="R1623" s="93"/>
      <c r="S1623" s="93"/>
      <c r="T1623" s="93"/>
      <c r="U1623" s="93"/>
      <c r="V1623" s="52"/>
      <c r="W1623" s="52"/>
      <c r="X1623" s="52"/>
      <c r="Y1623" s="52"/>
      <c r="Z1623" s="51"/>
      <c r="AA1623" s="76"/>
      <c r="AB1623" s="76"/>
      <c r="AC1623" s="77"/>
      <c r="AD1623" s="83" t="s">
        <v>18160</v>
      </c>
      <c r="AE1623" s="83">
        <v>38</v>
      </c>
      <c r="AF1623" s="83">
        <v>120</v>
      </c>
      <c r="AG1623" s="83">
        <v>10500</v>
      </c>
      <c r="AH1623" s="83">
        <v>8490</v>
      </c>
      <c r="AI1623" s="83"/>
      <c r="AJ1623" s="83" t="s">
        <v>19641</v>
      </c>
      <c r="AK1623" s="83"/>
      <c r="AL1623" s="83"/>
      <c r="AM1623" s="83"/>
      <c r="AN1623" s="85">
        <v>43513.806990740741</v>
      </c>
      <c r="AO1623" s="88" t="s">
        <v>21886</v>
      </c>
      <c r="AP1623" s="83" t="b">
        <v>1</v>
      </c>
      <c r="AQ1623" s="83" t="b">
        <v>0</v>
      </c>
      <c r="AR1623" s="83" t="b">
        <v>0</v>
      </c>
      <c r="AS1623" s="83"/>
      <c r="AT1623" s="83">
        <v>0</v>
      </c>
      <c r="AU1623" s="83"/>
      <c r="AV1623" s="83" t="b">
        <v>0</v>
      </c>
      <c r="AW1623" s="83" t="s">
        <v>22320</v>
      </c>
      <c r="AX1623" s="88" t="s">
        <v>23941</v>
      </c>
      <c r="AY1623" s="83" t="s">
        <v>66</v>
      </c>
      <c r="AZ1623" s="2"/>
      <c r="BA1623" s="3"/>
      <c r="BB1623" s="3"/>
      <c r="BC1623" s="3"/>
      <c r="BD1623" s="3"/>
    </row>
    <row r="1624" spans="1:56" x14ac:dyDescent="0.3">
      <c r="A1624" s="69" t="s">
        <v>1696</v>
      </c>
      <c r="B1624" s="70"/>
      <c r="C1624" s="70"/>
      <c r="D1624" s="71"/>
      <c r="E1624" s="73"/>
      <c r="F1624" s="109" t="s">
        <v>4418</v>
      </c>
      <c r="G1624" s="70"/>
      <c r="H1624" s="74"/>
      <c r="I1624" s="75"/>
      <c r="J1624" s="75"/>
      <c r="K1624" s="74" t="s">
        <v>25893</v>
      </c>
      <c r="L1624" s="78"/>
      <c r="M1624" s="79"/>
      <c r="N1624" s="79"/>
      <c r="O1624" s="80"/>
      <c r="P1624" s="81"/>
      <c r="Q1624" s="81"/>
      <c r="R1624" s="93"/>
      <c r="S1624" s="93"/>
      <c r="T1624" s="93"/>
      <c r="U1624" s="93"/>
      <c r="V1624" s="52"/>
      <c r="W1624" s="52"/>
      <c r="X1624" s="52"/>
      <c r="Y1624" s="52"/>
      <c r="Z1624" s="51"/>
      <c r="AA1624" s="76"/>
      <c r="AB1624" s="76"/>
      <c r="AC1624" s="77"/>
      <c r="AD1624" s="83" t="s">
        <v>18161</v>
      </c>
      <c r="AE1624" s="83">
        <v>972</v>
      </c>
      <c r="AF1624" s="83">
        <v>707</v>
      </c>
      <c r="AG1624" s="83">
        <v>22830</v>
      </c>
      <c r="AH1624" s="83">
        <v>1043</v>
      </c>
      <c r="AI1624" s="83"/>
      <c r="AJ1624" s="83" t="s">
        <v>19642</v>
      </c>
      <c r="AK1624" s="83" t="s">
        <v>19918</v>
      </c>
      <c r="AL1624" s="83"/>
      <c r="AM1624" s="83"/>
      <c r="AN1624" s="85">
        <v>42075.153495370374</v>
      </c>
      <c r="AO1624" s="88" t="s">
        <v>21887</v>
      </c>
      <c r="AP1624" s="83" t="b">
        <v>1</v>
      </c>
      <c r="AQ1624" s="83" t="b">
        <v>0</v>
      </c>
      <c r="AR1624" s="83" t="b">
        <v>1</v>
      </c>
      <c r="AS1624" s="83"/>
      <c r="AT1624" s="83">
        <v>2</v>
      </c>
      <c r="AU1624" s="88" t="s">
        <v>22157</v>
      </c>
      <c r="AV1624" s="83" t="b">
        <v>0</v>
      </c>
      <c r="AW1624" s="83" t="s">
        <v>22320</v>
      </c>
      <c r="AX1624" s="88" t="s">
        <v>23942</v>
      </c>
      <c r="AY1624" s="83" t="s">
        <v>66</v>
      </c>
      <c r="AZ1624" s="2"/>
      <c r="BA1624" s="3"/>
      <c r="BB1624" s="3"/>
      <c r="BC1624" s="3"/>
      <c r="BD1624" s="3"/>
    </row>
    <row r="1625" spans="1:56" x14ac:dyDescent="0.3">
      <c r="A1625" s="69" t="s">
        <v>1697</v>
      </c>
      <c r="B1625" s="70"/>
      <c r="C1625" s="70"/>
      <c r="D1625" s="71"/>
      <c r="E1625" s="73"/>
      <c r="F1625" s="109" t="s">
        <v>4419</v>
      </c>
      <c r="G1625" s="70"/>
      <c r="H1625" s="74"/>
      <c r="I1625" s="75"/>
      <c r="J1625" s="75"/>
      <c r="K1625" s="74" t="s">
        <v>25894</v>
      </c>
      <c r="L1625" s="78"/>
      <c r="M1625" s="79"/>
      <c r="N1625" s="79"/>
      <c r="O1625" s="80"/>
      <c r="P1625" s="81"/>
      <c r="Q1625" s="81"/>
      <c r="R1625" s="93"/>
      <c r="S1625" s="93"/>
      <c r="T1625" s="93"/>
      <c r="U1625" s="93"/>
      <c r="V1625" s="52"/>
      <c r="W1625" s="52"/>
      <c r="X1625" s="52"/>
      <c r="Y1625" s="52"/>
      <c r="Z1625" s="51"/>
      <c r="AA1625" s="76"/>
      <c r="AB1625" s="76"/>
      <c r="AC1625" s="77"/>
      <c r="AD1625" s="83" t="s">
        <v>18162</v>
      </c>
      <c r="AE1625" s="83">
        <v>280</v>
      </c>
      <c r="AF1625" s="83">
        <v>776</v>
      </c>
      <c r="AG1625" s="83">
        <v>12486</v>
      </c>
      <c r="AH1625" s="83">
        <v>3768</v>
      </c>
      <c r="AI1625" s="83"/>
      <c r="AJ1625" s="83" t="s">
        <v>19643</v>
      </c>
      <c r="AK1625" s="83" t="s">
        <v>16552</v>
      </c>
      <c r="AL1625" s="88" t="s">
        <v>20572</v>
      </c>
      <c r="AM1625" s="83"/>
      <c r="AN1625" s="85">
        <v>40277.982986111114</v>
      </c>
      <c r="AO1625" s="88" t="s">
        <v>21888</v>
      </c>
      <c r="AP1625" s="83" t="b">
        <v>1</v>
      </c>
      <c r="AQ1625" s="83" t="b">
        <v>0</v>
      </c>
      <c r="AR1625" s="83" t="b">
        <v>1</v>
      </c>
      <c r="AS1625" s="83"/>
      <c r="AT1625" s="83">
        <v>2</v>
      </c>
      <c r="AU1625" s="88" t="s">
        <v>22157</v>
      </c>
      <c r="AV1625" s="83" t="b">
        <v>0</v>
      </c>
      <c r="AW1625" s="83" t="s">
        <v>22320</v>
      </c>
      <c r="AX1625" s="88" t="s">
        <v>23943</v>
      </c>
      <c r="AY1625" s="83" t="s">
        <v>66</v>
      </c>
      <c r="AZ1625" s="2"/>
      <c r="BA1625" s="3"/>
      <c r="BB1625" s="3"/>
      <c r="BC1625" s="3"/>
      <c r="BD1625" s="3"/>
    </row>
    <row r="1626" spans="1:56" x14ac:dyDescent="0.3">
      <c r="A1626" s="69" t="s">
        <v>1698</v>
      </c>
      <c r="B1626" s="70"/>
      <c r="C1626" s="70"/>
      <c r="D1626" s="71"/>
      <c r="E1626" s="73"/>
      <c r="F1626" s="109" t="s">
        <v>4420</v>
      </c>
      <c r="G1626" s="70"/>
      <c r="H1626" s="74"/>
      <c r="I1626" s="75"/>
      <c r="J1626" s="75"/>
      <c r="K1626" s="74" t="s">
        <v>25895</v>
      </c>
      <c r="L1626" s="78"/>
      <c r="M1626" s="79"/>
      <c r="N1626" s="79"/>
      <c r="O1626" s="80"/>
      <c r="P1626" s="81"/>
      <c r="Q1626" s="81"/>
      <c r="R1626" s="93"/>
      <c r="S1626" s="93"/>
      <c r="T1626" s="93"/>
      <c r="U1626" s="93"/>
      <c r="V1626" s="52"/>
      <c r="W1626" s="52"/>
      <c r="X1626" s="52"/>
      <c r="Y1626" s="52"/>
      <c r="Z1626" s="51"/>
      <c r="AA1626" s="76"/>
      <c r="AB1626" s="76"/>
      <c r="AC1626" s="77"/>
      <c r="AD1626" s="83" t="s">
        <v>18163</v>
      </c>
      <c r="AE1626" s="83">
        <v>534</v>
      </c>
      <c r="AF1626" s="83">
        <v>1984</v>
      </c>
      <c r="AG1626" s="83">
        <v>26450</v>
      </c>
      <c r="AH1626" s="83">
        <v>121</v>
      </c>
      <c r="AI1626" s="83"/>
      <c r="AJ1626" s="83" t="s">
        <v>19644</v>
      </c>
      <c r="AK1626" s="83" t="s">
        <v>20261</v>
      </c>
      <c r="AL1626" s="83"/>
      <c r="AM1626" s="83"/>
      <c r="AN1626" s="85">
        <v>40144.661226851851</v>
      </c>
      <c r="AO1626" s="88" t="s">
        <v>21889</v>
      </c>
      <c r="AP1626" s="83" t="b">
        <v>1</v>
      </c>
      <c r="AQ1626" s="83" t="b">
        <v>0</v>
      </c>
      <c r="AR1626" s="83" t="b">
        <v>1</v>
      </c>
      <c r="AS1626" s="83"/>
      <c r="AT1626" s="83">
        <v>9</v>
      </c>
      <c r="AU1626" s="88" t="s">
        <v>22157</v>
      </c>
      <c r="AV1626" s="83" t="b">
        <v>0</v>
      </c>
      <c r="AW1626" s="83" t="s">
        <v>22320</v>
      </c>
      <c r="AX1626" s="88" t="s">
        <v>23944</v>
      </c>
      <c r="AY1626" s="83" t="s">
        <v>66</v>
      </c>
      <c r="AZ1626" s="2"/>
      <c r="BA1626" s="3"/>
      <c r="BB1626" s="3"/>
      <c r="BC1626" s="3"/>
      <c r="BD1626" s="3"/>
    </row>
    <row r="1627" spans="1:56" x14ac:dyDescent="0.3">
      <c r="A1627" s="69" t="s">
        <v>1699</v>
      </c>
      <c r="B1627" s="70"/>
      <c r="C1627" s="70"/>
      <c r="D1627" s="71"/>
      <c r="E1627" s="73"/>
      <c r="F1627" s="109" t="s">
        <v>4421</v>
      </c>
      <c r="G1627" s="70"/>
      <c r="H1627" s="74"/>
      <c r="I1627" s="75"/>
      <c r="J1627" s="75"/>
      <c r="K1627" s="74" t="s">
        <v>25896</v>
      </c>
      <c r="L1627" s="78"/>
      <c r="M1627" s="79"/>
      <c r="N1627" s="79"/>
      <c r="O1627" s="80"/>
      <c r="P1627" s="81"/>
      <c r="Q1627" s="81"/>
      <c r="R1627" s="93"/>
      <c r="S1627" s="93"/>
      <c r="T1627" s="93"/>
      <c r="U1627" s="93"/>
      <c r="V1627" s="52"/>
      <c r="W1627" s="52"/>
      <c r="X1627" s="52"/>
      <c r="Y1627" s="52"/>
      <c r="Z1627" s="51"/>
      <c r="AA1627" s="76"/>
      <c r="AB1627" s="76"/>
      <c r="AC1627" s="77"/>
      <c r="AD1627" s="83" t="s">
        <v>18164</v>
      </c>
      <c r="AE1627" s="83">
        <v>534</v>
      </c>
      <c r="AF1627" s="83">
        <v>3101</v>
      </c>
      <c r="AG1627" s="83">
        <v>3719</v>
      </c>
      <c r="AH1627" s="83">
        <v>103</v>
      </c>
      <c r="AI1627" s="83"/>
      <c r="AJ1627" s="83" t="s">
        <v>19645</v>
      </c>
      <c r="AK1627" s="83" t="s">
        <v>16552</v>
      </c>
      <c r="AL1627" s="83"/>
      <c r="AM1627" s="83"/>
      <c r="AN1627" s="85">
        <v>41718.555625000001</v>
      </c>
      <c r="AO1627" s="88" t="s">
        <v>21890</v>
      </c>
      <c r="AP1627" s="83" t="b">
        <v>1</v>
      </c>
      <c r="AQ1627" s="83" t="b">
        <v>0</v>
      </c>
      <c r="AR1627" s="83" t="b">
        <v>1</v>
      </c>
      <c r="AS1627" s="83"/>
      <c r="AT1627" s="83">
        <v>2</v>
      </c>
      <c r="AU1627" s="88" t="s">
        <v>22157</v>
      </c>
      <c r="AV1627" s="83" t="b">
        <v>0</v>
      </c>
      <c r="AW1627" s="83" t="s">
        <v>22320</v>
      </c>
      <c r="AX1627" s="88" t="s">
        <v>23945</v>
      </c>
      <c r="AY1627" s="83" t="s">
        <v>66</v>
      </c>
      <c r="AZ1627" s="2"/>
      <c r="BA1627" s="3"/>
      <c r="BB1627" s="3"/>
      <c r="BC1627" s="3"/>
      <c r="BD1627" s="3"/>
    </row>
    <row r="1628" spans="1:56" x14ac:dyDescent="0.3">
      <c r="A1628" s="69" t="s">
        <v>1700</v>
      </c>
      <c r="B1628" s="70"/>
      <c r="C1628" s="70"/>
      <c r="D1628" s="71"/>
      <c r="E1628" s="73"/>
      <c r="F1628" s="109" t="s">
        <v>4422</v>
      </c>
      <c r="G1628" s="70"/>
      <c r="H1628" s="74"/>
      <c r="I1628" s="75"/>
      <c r="J1628" s="75"/>
      <c r="K1628" s="74" t="s">
        <v>25897</v>
      </c>
      <c r="L1628" s="78"/>
      <c r="M1628" s="79"/>
      <c r="N1628" s="79"/>
      <c r="O1628" s="80"/>
      <c r="P1628" s="81"/>
      <c r="Q1628" s="81"/>
      <c r="R1628" s="93"/>
      <c r="S1628" s="93"/>
      <c r="T1628" s="93"/>
      <c r="U1628" s="93"/>
      <c r="V1628" s="52"/>
      <c r="W1628" s="52"/>
      <c r="X1628" s="52"/>
      <c r="Y1628" s="52"/>
      <c r="Z1628" s="51"/>
      <c r="AA1628" s="76"/>
      <c r="AB1628" s="76"/>
      <c r="AC1628" s="77"/>
      <c r="AD1628" s="83" t="s">
        <v>16845</v>
      </c>
      <c r="AE1628" s="83">
        <v>25</v>
      </c>
      <c r="AF1628" s="83">
        <v>17</v>
      </c>
      <c r="AG1628" s="83">
        <v>167</v>
      </c>
      <c r="AH1628" s="83">
        <v>311</v>
      </c>
      <c r="AI1628" s="83"/>
      <c r="AJ1628" s="83" t="s">
        <v>19646</v>
      </c>
      <c r="AK1628" s="83"/>
      <c r="AL1628" s="83"/>
      <c r="AM1628" s="83"/>
      <c r="AN1628" s="85">
        <v>43850.846863425926</v>
      </c>
      <c r="AO1628" s="88" t="s">
        <v>21891</v>
      </c>
      <c r="AP1628" s="83" t="b">
        <v>1</v>
      </c>
      <c r="AQ1628" s="83" t="b">
        <v>0</v>
      </c>
      <c r="AR1628" s="83" t="b">
        <v>1</v>
      </c>
      <c r="AS1628" s="83"/>
      <c r="AT1628" s="83">
        <v>0</v>
      </c>
      <c r="AU1628" s="83"/>
      <c r="AV1628" s="83" t="b">
        <v>0</v>
      </c>
      <c r="AW1628" s="83" t="s">
        <v>22320</v>
      </c>
      <c r="AX1628" s="88" t="s">
        <v>23946</v>
      </c>
      <c r="AY1628" s="83" t="s">
        <v>66</v>
      </c>
      <c r="AZ1628" s="2"/>
      <c r="BA1628" s="3"/>
      <c r="BB1628" s="3"/>
      <c r="BC1628" s="3"/>
      <c r="BD1628" s="3"/>
    </row>
    <row r="1629" spans="1:56" x14ac:dyDescent="0.3">
      <c r="A1629" s="69" t="s">
        <v>1701</v>
      </c>
      <c r="B1629" s="70"/>
      <c r="C1629" s="70"/>
      <c r="D1629" s="71"/>
      <c r="E1629" s="73"/>
      <c r="F1629" s="109" t="s">
        <v>4423</v>
      </c>
      <c r="G1629" s="70"/>
      <c r="H1629" s="74"/>
      <c r="I1629" s="75"/>
      <c r="J1629" s="75"/>
      <c r="K1629" s="74" t="s">
        <v>25898</v>
      </c>
      <c r="L1629" s="78"/>
      <c r="M1629" s="79"/>
      <c r="N1629" s="79"/>
      <c r="O1629" s="80"/>
      <c r="P1629" s="81"/>
      <c r="Q1629" s="81"/>
      <c r="R1629" s="93"/>
      <c r="S1629" s="93"/>
      <c r="T1629" s="93"/>
      <c r="U1629" s="93"/>
      <c r="V1629" s="52"/>
      <c r="W1629" s="52"/>
      <c r="X1629" s="52"/>
      <c r="Y1629" s="52"/>
      <c r="Z1629" s="51"/>
      <c r="AA1629" s="76"/>
      <c r="AB1629" s="76"/>
      <c r="AC1629" s="77"/>
      <c r="AD1629" s="83" t="s">
        <v>18165</v>
      </c>
      <c r="AE1629" s="83">
        <v>541</v>
      </c>
      <c r="AF1629" s="83">
        <v>168</v>
      </c>
      <c r="AG1629" s="83">
        <v>8068</v>
      </c>
      <c r="AH1629" s="83">
        <v>228</v>
      </c>
      <c r="AI1629" s="83"/>
      <c r="AJ1629" s="83" t="s">
        <v>19647</v>
      </c>
      <c r="AK1629" s="83" t="s">
        <v>19896</v>
      </c>
      <c r="AL1629" s="83"/>
      <c r="AM1629" s="83"/>
      <c r="AN1629" s="85">
        <v>43468.29891203704</v>
      </c>
      <c r="AO1629" s="88" t="s">
        <v>21892</v>
      </c>
      <c r="AP1629" s="83" t="b">
        <v>1</v>
      </c>
      <c r="AQ1629" s="83" t="b">
        <v>0</v>
      </c>
      <c r="AR1629" s="83" t="b">
        <v>0</v>
      </c>
      <c r="AS1629" s="83"/>
      <c r="AT1629" s="83">
        <v>0</v>
      </c>
      <c r="AU1629" s="83"/>
      <c r="AV1629" s="83" t="b">
        <v>0</v>
      </c>
      <c r="AW1629" s="83" t="s">
        <v>22320</v>
      </c>
      <c r="AX1629" s="88" t="s">
        <v>23947</v>
      </c>
      <c r="AY1629" s="83" t="s">
        <v>66</v>
      </c>
      <c r="AZ1629" s="2"/>
      <c r="BA1629" s="3"/>
      <c r="BB1629" s="3"/>
      <c r="BC1629" s="3"/>
      <c r="BD1629" s="3"/>
    </row>
    <row r="1630" spans="1:56" x14ac:dyDescent="0.3">
      <c r="A1630" s="69" t="s">
        <v>1702</v>
      </c>
      <c r="B1630" s="70"/>
      <c r="C1630" s="70"/>
      <c r="D1630" s="71"/>
      <c r="E1630" s="73"/>
      <c r="F1630" s="109" t="s">
        <v>4424</v>
      </c>
      <c r="G1630" s="70"/>
      <c r="H1630" s="74"/>
      <c r="I1630" s="75"/>
      <c r="J1630" s="75"/>
      <c r="K1630" s="74" t="s">
        <v>25899</v>
      </c>
      <c r="L1630" s="78"/>
      <c r="M1630" s="79"/>
      <c r="N1630" s="79"/>
      <c r="O1630" s="80"/>
      <c r="P1630" s="81"/>
      <c r="Q1630" s="81"/>
      <c r="R1630" s="93"/>
      <c r="S1630" s="93"/>
      <c r="T1630" s="93"/>
      <c r="U1630" s="93"/>
      <c r="V1630" s="52"/>
      <c r="W1630" s="52"/>
      <c r="X1630" s="52"/>
      <c r="Y1630" s="52"/>
      <c r="Z1630" s="51"/>
      <c r="AA1630" s="76"/>
      <c r="AB1630" s="76"/>
      <c r="AC1630" s="77"/>
      <c r="AD1630" s="83" t="s">
        <v>18166</v>
      </c>
      <c r="AE1630" s="83">
        <v>353</v>
      </c>
      <c r="AF1630" s="83">
        <v>159</v>
      </c>
      <c r="AG1630" s="83">
        <v>8258</v>
      </c>
      <c r="AH1630" s="83">
        <v>376</v>
      </c>
      <c r="AI1630" s="83"/>
      <c r="AJ1630" s="83" t="s">
        <v>19648</v>
      </c>
      <c r="AK1630" s="83" t="s">
        <v>16561</v>
      </c>
      <c r="AL1630" s="83"/>
      <c r="AM1630" s="83"/>
      <c r="AN1630" s="85">
        <v>40780.917870370373</v>
      </c>
      <c r="AO1630" s="88" t="s">
        <v>21893</v>
      </c>
      <c r="AP1630" s="83" t="b">
        <v>1</v>
      </c>
      <c r="AQ1630" s="83" t="b">
        <v>0</v>
      </c>
      <c r="AR1630" s="83" t="b">
        <v>1</v>
      </c>
      <c r="AS1630" s="83"/>
      <c r="AT1630" s="83">
        <v>0</v>
      </c>
      <c r="AU1630" s="88" t="s">
        <v>22157</v>
      </c>
      <c r="AV1630" s="83" t="b">
        <v>0</v>
      </c>
      <c r="AW1630" s="83" t="s">
        <v>22320</v>
      </c>
      <c r="AX1630" s="88" t="s">
        <v>23948</v>
      </c>
      <c r="AY1630" s="83" t="s">
        <v>66</v>
      </c>
      <c r="AZ1630" s="2"/>
      <c r="BA1630" s="3"/>
      <c r="BB1630" s="3"/>
      <c r="BC1630" s="3"/>
      <c r="BD1630" s="3"/>
    </row>
    <row r="1631" spans="1:56" x14ac:dyDescent="0.3">
      <c r="A1631" s="69" t="s">
        <v>1703</v>
      </c>
      <c r="B1631" s="70"/>
      <c r="C1631" s="70"/>
      <c r="D1631" s="71"/>
      <c r="E1631" s="73"/>
      <c r="F1631" s="109" t="s">
        <v>4425</v>
      </c>
      <c r="G1631" s="70"/>
      <c r="H1631" s="74"/>
      <c r="I1631" s="75"/>
      <c r="J1631" s="75"/>
      <c r="K1631" s="74" t="s">
        <v>25900</v>
      </c>
      <c r="L1631" s="78"/>
      <c r="M1631" s="79"/>
      <c r="N1631" s="79"/>
      <c r="O1631" s="80"/>
      <c r="P1631" s="81"/>
      <c r="Q1631" s="81"/>
      <c r="R1631" s="93"/>
      <c r="S1631" s="93"/>
      <c r="T1631" s="93"/>
      <c r="U1631" s="93"/>
      <c r="V1631" s="52"/>
      <c r="W1631" s="52"/>
      <c r="X1631" s="52"/>
      <c r="Y1631" s="52"/>
      <c r="Z1631" s="51"/>
      <c r="AA1631" s="76"/>
      <c r="AB1631" s="76"/>
      <c r="AC1631" s="77"/>
      <c r="AD1631" s="83" t="s">
        <v>18167</v>
      </c>
      <c r="AE1631" s="83">
        <v>652</v>
      </c>
      <c r="AF1631" s="83">
        <v>122</v>
      </c>
      <c r="AG1631" s="83">
        <v>4676</v>
      </c>
      <c r="AH1631" s="83">
        <v>1283</v>
      </c>
      <c r="AI1631" s="83"/>
      <c r="AJ1631" s="83" t="s">
        <v>19649</v>
      </c>
      <c r="AK1631" s="83"/>
      <c r="AL1631" s="83"/>
      <c r="AM1631" s="83"/>
      <c r="AN1631" s="85">
        <v>42064.918900462966</v>
      </c>
      <c r="AO1631" s="88" t="s">
        <v>21894</v>
      </c>
      <c r="AP1631" s="83" t="b">
        <v>1</v>
      </c>
      <c r="AQ1631" s="83" t="b">
        <v>0</v>
      </c>
      <c r="AR1631" s="83" t="b">
        <v>0</v>
      </c>
      <c r="AS1631" s="83"/>
      <c r="AT1631" s="83">
        <v>0</v>
      </c>
      <c r="AU1631" s="88" t="s">
        <v>22157</v>
      </c>
      <c r="AV1631" s="83" t="b">
        <v>0</v>
      </c>
      <c r="AW1631" s="83" t="s">
        <v>22320</v>
      </c>
      <c r="AX1631" s="88" t="s">
        <v>23949</v>
      </c>
      <c r="AY1631" s="83" t="s">
        <v>66</v>
      </c>
      <c r="AZ1631" s="2"/>
      <c r="BA1631" s="3"/>
      <c r="BB1631" s="3"/>
      <c r="BC1631" s="3"/>
      <c r="BD1631" s="3"/>
    </row>
    <row r="1632" spans="1:56" x14ac:dyDescent="0.3">
      <c r="A1632" s="69" t="s">
        <v>1704</v>
      </c>
      <c r="B1632" s="70"/>
      <c r="C1632" s="70"/>
      <c r="D1632" s="71"/>
      <c r="E1632" s="73"/>
      <c r="F1632" s="109" t="s">
        <v>4426</v>
      </c>
      <c r="G1632" s="70"/>
      <c r="H1632" s="74"/>
      <c r="I1632" s="75"/>
      <c r="J1632" s="75"/>
      <c r="K1632" s="74" t="s">
        <v>25901</v>
      </c>
      <c r="L1632" s="78"/>
      <c r="M1632" s="79"/>
      <c r="N1632" s="79"/>
      <c r="O1632" s="80"/>
      <c r="P1632" s="81"/>
      <c r="Q1632" s="81"/>
      <c r="R1632" s="93"/>
      <c r="S1632" s="93"/>
      <c r="T1632" s="93"/>
      <c r="U1632" s="93"/>
      <c r="V1632" s="52"/>
      <c r="W1632" s="52"/>
      <c r="X1632" s="52"/>
      <c r="Y1632" s="52"/>
      <c r="Z1632" s="51"/>
      <c r="AA1632" s="76"/>
      <c r="AB1632" s="76"/>
      <c r="AC1632" s="77"/>
      <c r="AD1632" s="83" t="s">
        <v>18168</v>
      </c>
      <c r="AE1632" s="83">
        <v>79</v>
      </c>
      <c r="AF1632" s="83">
        <v>61</v>
      </c>
      <c r="AG1632" s="83">
        <v>656</v>
      </c>
      <c r="AH1632" s="83">
        <v>817</v>
      </c>
      <c r="AI1632" s="83"/>
      <c r="AJ1632" s="83" t="s">
        <v>19650</v>
      </c>
      <c r="AK1632" s="83" t="s">
        <v>19896</v>
      </c>
      <c r="AL1632" s="83"/>
      <c r="AM1632" s="83"/>
      <c r="AN1632" s="85">
        <v>42233.043807870374</v>
      </c>
      <c r="AO1632" s="88" t="s">
        <v>21895</v>
      </c>
      <c r="AP1632" s="83" t="b">
        <v>1</v>
      </c>
      <c r="AQ1632" s="83" t="b">
        <v>0</v>
      </c>
      <c r="AR1632" s="83" t="b">
        <v>0</v>
      </c>
      <c r="AS1632" s="83"/>
      <c r="AT1632" s="83">
        <v>0</v>
      </c>
      <c r="AU1632" s="88" t="s">
        <v>22157</v>
      </c>
      <c r="AV1632" s="83" t="b">
        <v>0</v>
      </c>
      <c r="AW1632" s="83" t="s">
        <v>22320</v>
      </c>
      <c r="AX1632" s="88" t="s">
        <v>23950</v>
      </c>
      <c r="AY1632" s="83" t="s">
        <v>66</v>
      </c>
      <c r="AZ1632" s="2"/>
      <c r="BA1632" s="3"/>
      <c r="BB1632" s="3"/>
      <c r="BC1632" s="3"/>
      <c r="BD1632" s="3"/>
    </row>
    <row r="1633" spans="1:56" x14ac:dyDescent="0.3">
      <c r="A1633" s="69" t="s">
        <v>1705</v>
      </c>
      <c r="B1633" s="70"/>
      <c r="C1633" s="70"/>
      <c r="D1633" s="71"/>
      <c r="E1633" s="73"/>
      <c r="F1633" s="109" t="s">
        <v>4427</v>
      </c>
      <c r="G1633" s="70"/>
      <c r="H1633" s="74"/>
      <c r="I1633" s="75"/>
      <c r="J1633" s="75"/>
      <c r="K1633" s="74" t="s">
        <v>25902</v>
      </c>
      <c r="L1633" s="78"/>
      <c r="M1633" s="79"/>
      <c r="N1633" s="79"/>
      <c r="O1633" s="80"/>
      <c r="P1633" s="81"/>
      <c r="Q1633" s="81"/>
      <c r="R1633" s="93"/>
      <c r="S1633" s="93"/>
      <c r="T1633" s="93"/>
      <c r="U1633" s="93"/>
      <c r="V1633" s="52"/>
      <c r="W1633" s="52"/>
      <c r="X1633" s="52"/>
      <c r="Y1633" s="52"/>
      <c r="Z1633" s="51"/>
      <c r="AA1633" s="76"/>
      <c r="AB1633" s="76"/>
      <c r="AC1633" s="77"/>
      <c r="AD1633" s="83" t="s">
        <v>18169</v>
      </c>
      <c r="AE1633" s="83">
        <v>2785</v>
      </c>
      <c r="AF1633" s="83">
        <v>2074</v>
      </c>
      <c r="AG1633" s="83">
        <v>190480</v>
      </c>
      <c r="AH1633" s="83">
        <v>29358</v>
      </c>
      <c r="AI1633" s="83"/>
      <c r="AJ1633" s="83" t="s">
        <v>19651</v>
      </c>
      <c r="AK1633" s="83" t="s">
        <v>19905</v>
      </c>
      <c r="AL1633" s="83"/>
      <c r="AM1633" s="83"/>
      <c r="AN1633" s="85">
        <v>40279.918287037035</v>
      </c>
      <c r="AO1633" s="88" t="s">
        <v>21896</v>
      </c>
      <c r="AP1633" s="83" t="b">
        <v>1</v>
      </c>
      <c r="AQ1633" s="83" t="b">
        <v>0</v>
      </c>
      <c r="AR1633" s="83" t="b">
        <v>1</v>
      </c>
      <c r="AS1633" s="83"/>
      <c r="AT1633" s="83">
        <v>26</v>
      </c>
      <c r="AU1633" s="88" t="s">
        <v>22157</v>
      </c>
      <c r="AV1633" s="83" t="b">
        <v>0</v>
      </c>
      <c r="AW1633" s="83" t="s">
        <v>22320</v>
      </c>
      <c r="AX1633" s="88" t="s">
        <v>23951</v>
      </c>
      <c r="AY1633" s="83" t="s">
        <v>66</v>
      </c>
      <c r="AZ1633" s="2"/>
      <c r="BA1633" s="3"/>
      <c r="BB1633" s="3"/>
      <c r="BC1633" s="3"/>
      <c r="BD1633" s="3"/>
    </row>
    <row r="1634" spans="1:56" x14ac:dyDescent="0.3">
      <c r="A1634" s="69" t="s">
        <v>1706</v>
      </c>
      <c r="B1634" s="70"/>
      <c r="C1634" s="70"/>
      <c r="D1634" s="71"/>
      <c r="E1634" s="73"/>
      <c r="F1634" s="109" t="s">
        <v>4428</v>
      </c>
      <c r="G1634" s="70"/>
      <c r="H1634" s="74"/>
      <c r="I1634" s="75"/>
      <c r="J1634" s="75"/>
      <c r="K1634" s="74" t="s">
        <v>25903</v>
      </c>
      <c r="L1634" s="78"/>
      <c r="M1634" s="79"/>
      <c r="N1634" s="79"/>
      <c r="O1634" s="80"/>
      <c r="P1634" s="81"/>
      <c r="Q1634" s="81"/>
      <c r="R1634" s="93"/>
      <c r="S1634" s="93"/>
      <c r="T1634" s="93"/>
      <c r="U1634" s="93"/>
      <c r="V1634" s="52"/>
      <c r="W1634" s="52"/>
      <c r="X1634" s="52"/>
      <c r="Y1634" s="52"/>
      <c r="Z1634" s="51"/>
      <c r="AA1634" s="76"/>
      <c r="AB1634" s="76"/>
      <c r="AC1634" s="77"/>
      <c r="AD1634" s="83" t="s">
        <v>18170</v>
      </c>
      <c r="AE1634" s="83">
        <v>245</v>
      </c>
      <c r="AF1634" s="83">
        <v>215</v>
      </c>
      <c r="AG1634" s="83">
        <v>1432</v>
      </c>
      <c r="AH1634" s="83">
        <v>1538</v>
      </c>
      <c r="AI1634" s="83"/>
      <c r="AJ1634" s="83"/>
      <c r="AK1634" s="83" t="s">
        <v>16561</v>
      </c>
      <c r="AL1634" s="88" t="s">
        <v>20573</v>
      </c>
      <c r="AM1634" s="83"/>
      <c r="AN1634" s="85">
        <v>41835.098263888889</v>
      </c>
      <c r="AO1634" s="88" t="s">
        <v>21897</v>
      </c>
      <c r="AP1634" s="83" t="b">
        <v>1</v>
      </c>
      <c r="AQ1634" s="83" t="b">
        <v>0</v>
      </c>
      <c r="AR1634" s="83" t="b">
        <v>1</v>
      </c>
      <c r="AS1634" s="83"/>
      <c r="AT1634" s="83">
        <v>0</v>
      </c>
      <c r="AU1634" s="88" t="s">
        <v>22157</v>
      </c>
      <c r="AV1634" s="83" t="b">
        <v>0</v>
      </c>
      <c r="AW1634" s="83" t="s">
        <v>22320</v>
      </c>
      <c r="AX1634" s="88" t="s">
        <v>23952</v>
      </c>
      <c r="AY1634" s="83" t="s">
        <v>66</v>
      </c>
      <c r="AZ1634" s="2"/>
      <c r="BA1634" s="3"/>
      <c r="BB1634" s="3"/>
      <c r="BC1634" s="3"/>
      <c r="BD1634" s="3"/>
    </row>
    <row r="1635" spans="1:56" x14ac:dyDescent="0.3">
      <c r="A1635" s="69" t="s">
        <v>1707</v>
      </c>
      <c r="B1635" s="70"/>
      <c r="C1635" s="70"/>
      <c r="D1635" s="71"/>
      <c r="E1635" s="73"/>
      <c r="F1635" s="109" t="s">
        <v>4429</v>
      </c>
      <c r="G1635" s="70"/>
      <c r="H1635" s="74"/>
      <c r="I1635" s="75"/>
      <c r="J1635" s="75"/>
      <c r="K1635" s="74" t="s">
        <v>25904</v>
      </c>
      <c r="L1635" s="78"/>
      <c r="M1635" s="79"/>
      <c r="N1635" s="79"/>
      <c r="O1635" s="80"/>
      <c r="P1635" s="81"/>
      <c r="Q1635" s="81"/>
      <c r="R1635" s="93"/>
      <c r="S1635" s="93"/>
      <c r="T1635" s="93"/>
      <c r="U1635" s="93"/>
      <c r="V1635" s="52"/>
      <c r="W1635" s="52"/>
      <c r="X1635" s="52"/>
      <c r="Y1635" s="52"/>
      <c r="Z1635" s="51"/>
      <c r="AA1635" s="76"/>
      <c r="AB1635" s="76"/>
      <c r="AC1635" s="77"/>
      <c r="AD1635" s="83" t="s">
        <v>18171</v>
      </c>
      <c r="AE1635" s="83">
        <v>377</v>
      </c>
      <c r="AF1635" s="83">
        <v>1440</v>
      </c>
      <c r="AG1635" s="83">
        <v>11889</v>
      </c>
      <c r="AH1635" s="83">
        <v>1468</v>
      </c>
      <c r="AI1635" s="83"/>
      <c r="AJ1635" s="83" t="s">
        <v>19652</v>
      </c>
      <c r="AK1635" s="83" t="s">
        <v>16552</v>
      </c>
      <c r="AL1635" s="83"/>
      <c r="AM1635" s="83"/>
      <c r="AN1635" s="85">
        <v>41041.918321759258</v>
      </c>
      <c r="AO1635" s="88" t="s">
        <v>21898</v>
      </c>
      <c r="AP1635" s="83" t="b">
        <v>1</v>
      </c>
      <c r="AQ1635" s="83" t="b">
        <v>0</v>
      </c>
      <c r="AR1635" s="83" t="b">
        <v>1</v>
      </c>
      <c r="AS1635" s="83"/>
      <c r="AT1635" s="83">
        <v>4</v>
      </c>
      <c r="AU1635" s="88" t="s">
        <v>22157</v>
      </c>
      <c r="AV1635" s="83" t="b">
        <v>0</v>
      </c>
      <c r="AW1635" s="83" t="s">
        <v>22320</v>
      </c>
      <c r="AX1635" s="88" t="s">
        <v>23953</v>
      </c>
      <c r="AY1635" s="83" t="s">
        <v>66</v>
      </c>
      <c r="AZ1635" s="2"/>
      <c r="BA1635" s="3"/>
      <c r="BB1635" s="3"/>
      <c r="BC1635" s="3"/>
      <c r="BD1635" s="3"/>
    </row>
    <row r="1636" spans="1:56" x14ac:dyDescent="0.3">
      <c r="A1636" s="69" t="s">
        <v>1708</v>
      </c>
      <c r="B1636" s="70"/>
      <c r="C1636" s="70"/>
      <c r="D1636" s="71"/>
      <c r="E1636" s="73"/>
      <c r="F1636" s="109" t="s">
        <v>4430</v>
      </c>
      <c r="G1636" s="70"/>
      <c r="H1636" s="74"/>
      <c r="I1636" s="75"/>
      <c r="J1636" s="75"/>
      <c r="K1636" s="74" t="s">
        <v>25905</v>
      </c>
      <c r="L1636" s="78"/>
      <c r="M1636" s="79"/>
      <c r="N1636" s="79"/>
      <c r="O1636" s="80"/>
      <c r="P1636" s="81"/>
      <c r="Q1636" s="81"/>
      <c r="R1636" s="93"/>
      <c r="S1636" s="93"/>
      <c r="T1636" s="93"/>
      <c r="U1636" s="93"/>
      <c r="V1636" s="52"/>
      <c r="W1636" s="52"/>
      <c r="X1636" s="52"/>
      <c r="Y1636" s="52"/>
      <c r="Z1636" s="51"/>
      <c r="AA1636" s="76"/>
      <c r="AB1636" s="76"/>
      <c r="AC1636" s="77"/>
      <c r="AD1636" s="83" t="s">
        <v>16787</v>
      </c>
      <c r="AE1636" s="83">
        <v>496</v>
      </c>
      <c r="AF1636" s="83">
        <v>374</v>
      </c>
      <c r="AG1636" s="83">
        <v>2099</v>
      </c>
      <c r="AH1636" s="83">
        <v>6724</v>
      </c>
      <c r="AI1636" s="83"/>
      <c r="AJ1636" s="83" t="s">
        <v>19653</v>
      </c>
      <c r="AK1636" s="83" t="s">
        <v>16560</v>
      </c>
      <c r="AL1636" s="88" t="s">
        <v>20574</v>
      </c>
      <c r="AM1636" s="83"/>
      <c r="AN1636" s="85">
        <v>43278.631793981483</v>
      </c>
      <c r="AO1636" s="88" t="s">
        <v>21899</v>
      </c>
      <c r="AP1636" s="83" t="b">
        <v>1</v>
      </c>
      <c r="AQ1636" s="83" t="b">
        <v>0</v>
      </c>
      <c r="AR1636" s="83" t="b">
        <v>0</v>
      </c>
      <c r="AS1636" s="83"/>
      <c r="AT1636" s="83">
        <v>0</v>
      </c>
      <c r="AU1636" s="83"/>
      <c r="AV1636" s="83" t="b">
        <v>0</v>
      </c>
      <c r="AW1636" s="83" t="s">
        <v>22320</v>
      </c>
      <c r="AX1636" s="88" t="s">
        <v>23954</v>
      </c>
      <c r="AY1636" s="83" t="s">
        <v>66</v>
      </c>
      <c r="AZ1636" s="2"/>
      <c r="BA1636" s="3"/>
      <c r="BB1636" s="3"/>
      <c r="BC1636" s="3"/>
      <c r="BD1636" s="3"/>
    </row>
    <row r="1637" spans="1:56" x14ac:dyDescent="0.3">
      <c r="A1637" s="69" t="s">
        <v>1914</v>
      </c>
      <c r="B1637" s="70"/>
      <c r="C1637" s="70"/>
      <c r="D1637" s="71"/>
      <c r="E1637" s="73"/>
      <c r="F1637" s="109" t="s">
        <v>4614</v>
      </c>
      <c r="G1637" s="70"/>
      <c r="H1637" s="74"/>
      <c r="I1637" s="75"/>
      <c r="J1637" s="75"/>
      <c r="K1637" s="74" t="s">
        <v>25906</v>
      </c>
      <c r="L1637" s="78"/>
      <c r="M1637" s="79"/>
      <c r="N1637" s="79"/>
      <c r="O1637" s="80"/>
      <c r="P1637" s="81"/>
      <c r="Q1637" s="81"/>
      <c r="R1637" s="93"/>
      <c r="S1637" s="93"/>
      <c r="T1637" s="93"/>
      <c r="U1637" s="93"/>
      <c r="V1637" s="52"/>
      <c r="W1637" s="52"/>
      <c r="X1637" s="52"/>
      <c r="Y1637" s="52"/>
      <c r="Z1637" s="51"/>
      <c r="AA1637" s="76"/>
      <c r="AB1637" s="76"/>
      <c r="AC1637" s="77"/>
      <c r="AD1637" s="83" t="s">
        <v>18172</v>
      </c>
      <c r="AE1637" s="83">
        <v>105</v>
      </c>
      <c r="AF1637" s="83">
        <v>126</v>
      </c>
      <c r="AG1637" s="83">
        <v>257</v>
      </c>
      <c r="AH1637" s="83">
        <v>1099</v>
      </c>
      <c r="AI1637" s="83"/>
      <c r="AJ1637" s="83" t="s">
        <v>19654</v>
      </c>
      <c r="AK1637" s="83"/>
      <c r="AL1637" s="83"/>
      <c r="AM1637" s="83"/>
      <c r="AN1637" s="85">
        <v>43323.393819444442</v>
      </c>
      <c r="AO1637" s="88" t="s">
        <v>21900</v>
      </c>
      <c r="AP1637" s="83" t="b">
        <v>1</v>
      </c>
      <c r="AQ1637" s="83" t="b">
        <v>0</v>
      </c>
      <c r="AR1637" s="83" t="b">
        <v>1</v>
      </c>
      <c r="AS1637" s="83"/>
      <c r="AT1637" s="83">
        <v>0</v>
      </c>
      <c r="AU1637" s="83"/>
      <c r="AV1637" s="83" t="b">
        <v>0</v>
      </c>
      <c r="AW1637" s="83" t="s">
        <v>22320</v>
      </c>
      <c r="AX1637" s="88" t="s">
        <v>23955</v>
      </c>
      <c r="AY1637" s="83" t="s">
        <v>66</v>
      </c>
      <c r="AZ1637" s="2"/>
      <c r="BA1637" s="3"/>
      <c r="BB1637" s="3"/>
      <c r="BC1637" s="3"/>
      <c r="BD1637" s="3"/>
    </row>
    <row r="1638" spans="1:56" x14ac:dyDescent="0.3">
      <c r="A1638" s="69" t="s">
        <v>1709</v>
      </c>
      <c r="B1638" s="70"/>
      <c r="C1638" s="70"/>
      <c r="D1638" s="71"/>
      <c r="E1638" s="73"/>
      <c r="F1638" s="109" t="s">
        <v>4431</v>
      </c>
      <c r="G1638" s="70"/>
      <c r="H1638" s="74"/>
      <c r="I1638" s="75"/>
      <c r="J1638" s="75"/>
      <c r="K1638" s="74" t="s">
        <v>25907</v>
      </c>
      <c r="L1638" s="78"/>
      <c r="M1638" s="79"/>
      <c r="N1638" s="79"/>
      <c r="O1638" s="80"/>
      <c r="P1638" s="81"/>
      <c r="Q1638" s="81"/>
      <c r="R1638" s="93"/>
      <c r="S1638" s="93"/>
      <c r="T1638" s="93"/>
      <c r="U1638" s="93"/>
      <c r="V1638" s="52"/>
      <c r="W1638" s="52"/>
      <c r="X1638" s="52"/>
      <c r="Y1638" s="52"/>
      <c r="Z1638" s="51"/>
      <c r="AA1638" s="76"/>
      <c r="AB1638" s="76"/>
      <c r="AC1638" s="77"/>
      <c r="AD1638" s="83" t="s">
        <v>18173</v>
      </c>
      <c r="AE1638" s="83">
        <v>612</v>
      </c>
      <c r="AF1638" s="83">
        <v>995</v>
      </c>
      <c r="AG1638" s="83">
        <v>6413</v>
      </c>
      <c r="AH1638" s="83">
        <v>2206</v>
      </c>
      <c r="AI1638" s="83"/>
      <c r="AJ1638" s="83" t="s">
        <v>19655</v>
      </c>
      <c r="AK1638" s="83" t="s">
        <v>16561</v>
      </c>
      <c r="AL1638" s="83"/>
      <c r="AM1638" s="83"/>
      <c r="AN1638" s="85">
        <v>41972.666666666664</v>
      </c>
      <c r="AO1638" s="88" t="s">
        <v>21901</v>
      </c>
      <c r="AP1638" s="83" t="b">
        <v>1</v>
      </c>
      <c r="AQ1638" s="83" t="b">
        <v>0</v>
      </c>
      <c r="AR1638" s="83" t="b">
        <v>1</v>
      </c>
      <c r="AS1638" s="83"/>
      <c r="AT1638" s="83">
        <v>3</v>
      </c>
      <c r="AU1638" s="88" t="s">
        <v>22157</v>
      </c>
      <c r="AV1638" s="83" t="b">
        <v>0</v>
      </c>
      <c r="AW1638" s="83" t="s">
        <v>22320</v>
      </c>
      <c r="AX1638" s="88" t="s">
        <v>23956</v>
      </c>
      <c r="AY1638" s="83" t="s">
        <v>66</v>
      </c>
      <c r="AZ1638" s="2"/>
      <c r="BA1638" s="3"/>
      <c r="BB1638" s="3"/>
      <c r="BC1638" s="3"/>
      <c r="BD1638" s="3"/>
    </row>
    <row r="1639" spans="1:56" x14ac:dyDescent="0.3">
      <c r="A1639" s="69" t="s">
        <v>1710</v>
      </c>
      <c r="B1639" s="70"/>
      <c r="C1639" s="70"/>
      <c r="D1639" s="71"/>
      <c r="E1639" s="73"/>
      <c r="F1639" s="109" t="s">
        <v>4432</v>
      </c>
      <c r="G1639" s="70"/>
      <c r="H1639" s="74"/>
      <c r="I1639" s="75"/>
      <c r="J1639" s="75"/>
      <c r="K1639" s="74" t="s">
        <v>25908</v>
      </c>
      <c r="L1639" s="78"/>
      <c r="M1639" s="79"/>
      <c r="N1639" s="79"/>
      <c r="O1639" s="80"/>
      <c r="P1639" s="81"/>
      <c r="Q1639" s="81"/>
      <c r="R1639" s="93"/>
      <c r="S1639" s="93"/>
      <c r="T1639" s="93"/>
      <c r="U1639" s="93"/>
      <c r="V1639" s="52"/>
      <c r="W1639" s="52"/>
      <c r="X1639" s="52"/>
      <c r="Y1639" s="52"/>
      <c r="Z1639" s="51"/>
      <c r="AA1639" s="76"/>
      <c r="AB1639" s="76"/>
      <c r="AC1639" s="77"/>
      <c r="AD1639" s="83" t="s">
        <v>18174</v>
      </c>
      <c r="AE1639" s="83">
        <v>975</v>
      </c>
      <c r="AF1639" s="83">
        <v>867</v>
      </c>
      <c r="AG1639" s="83">
        <v>9550</v>
      </c>
      <c r="AH1639" s="83">
        <v>1087</v>
      </c>
      <c r="AI1639" s="83"/>
      <c r="AJ1639" s="83" t="s">
        <v>19656</v>
      </c>
      <c r="AK1639" s="83" t="s">
        <v>20262</v>
      </c>
      <c r="AL1639" s="83"/>
      <c r="AM1639" s="83"/>
      <c r="AN1639" s="85">
        <v>41086.343645833331</v>
      </c>
      <c r="AO1639" s="88" t="s">
        <v>21902</v>
      </c>
      <c r="AP1639" s="83" t="b">
        <v>1</v>
      </c>
      <c r="AQ1639" s="83" t="b">
        <v>0</v>
      </c>
      <c r="AR1639" s="83" t="b">
        <v>1</v>
      </c>
      <c r="AS1639" s="83"/>
      <c r="AT1639" s="83">
        <v>3</v>
      </c>
      <c r="AU1639" s="88" t="s">
        <v>22157</v>
      </c>
      <c r="AV1639" s="83" t="b">
        <v>0</v>
      </c>
      <c r="AW1639" s="83" t="s">
        <v>22320</v>
      </c>
      <c r="AX1639" s="88" t="s">
        <v>23957</v>
      </c>
      <c r="AY1639" s="83" t="s">
        <v>66</v>
      </c>
      <c r="AZ1639" s="2"/>
      <c r="BA1639" s="3"/>
      <c r="BB1639" s="3"/>
      <c r="BC1639" s="3"/>
      <c r="BD1639" s="3"/>
    </row>
    <row r="1640" spans="1:56" x14ac:dyDescent="0.3">
      <c r="A1640" s="69" t="s">
        <v>1711</v>
      </c>
      <c r="B1640" s="70"/>
      <c r="C1640" s="70"/>
      <c r="D1640" s="71"/>
      <c r="E1640" s="73"/>
      <c r="F1640" s="109" t="s">
        <v>4433</v>
      </c>
      <c r="G1640" s="70"/>
      <c r="H1640" s="74"/>
      <c r="I1640" s="75"/>
      <c r="J1640" s="75"/>
      <c r="K1640" s="74" t="s">
        <v>25909</v>
      </c>
      <c r="L1640" s="78"/>
      <c r="M1640" s="79"/>
      <c r="N1640" s="79"/>
      <c r="O1640" s="80"/>
      <c r="P1640" s="81"/>
      <c r="Q1640" s="81"/>
      <c r="R1640" s="93"/>
      <c r="S1640" s="93"/>
      <c r="T1640" s="93"/>
      <c r="U1640" s="93"/>
      <c r="V1640" s="52"/>
      <c r="W1640" s="52"/>
      <c r="X1640" s="52"/>
      <c r="Y1640" s="52"/>
      <c r="Z1640" s="51"/>
      <c r="AA1640" s="76"/>
      <c r="AB1640" s="76"/>
      <c r="AC1640" s="77"/>
      <c r="AD1640" s="83" t="s">
        <v>18175</v>
      </c>
      <c r="AE1640" s="83">
        <v>201</v>
      </c>
      <c r="AF1640" s="83">
        <v>80</v>
      </c>
      <c r="AG1640" s="83">
        <v>2880</v>
      </c>
      <c r="AH1640" s="83">
        <v>4956</v>
      </c>
      <c r="AI1640" s="83"/>
      <c r="AJ1640" s="83"/>
      <c r="AK1640" s="83"/>
      <c r="AL1640" s="83"/>
      <c r="AM1640" s="83"/>
      <c r="AN1640" s="85">
        <v>43542.429236111115</v>
      </c>
      <c r="AO1640" s="83"/>
      <c r="AP1640" s="83" t="b">
        <v>1</v>
      </c>
      <c r="AQ1640" s="83" t="b">
        <v>0</v>
      </c>
      <c r="AR1640" s="83" t="b">
        <v>0</v>
      </c>
      <c r="AS1640" s="83"/>
      <c r="AT1640" s="83">
        <v>0</v>
      </c>
      <c r="AU1640" s="83"/>
      <c r="AV1640" s="83" t="b">
        <v>0</v>
      </c>
      <c r="AW1640" s="83" t="s">
        <v>22320</v>
      </c>
      <c r="AX1640" s="88" t="s">
        <v>23958</v>
      </c>
      <c r="AY1640" s="83" t="s">
        <v>66</v>
      </c>
      <c r="AZ1640" s="2"/>
      <c r="BA1640" s="3"/>
      <c r="BB1640" s="3"/>
      <c r="BC1640" s="3"/>
      <c r="BD1640" s="3"/>
    </row>
    <row r="1641" spans="1:56" x14ac:dyDescent="0.3">
      <c r="A1641" s="69" t="s">
        <v>1712</v>
      </c>
      <c r="B1641" s="70"/>
      <c r="C1641" s="70"/>
      <c r="D1641" s="71"/>
      <c r="E1641" s="73"/>
      <c r="F1641" s="109" t="s">
        <v>4434</v>
      </c>
      <c r="G1641" s="70"/>
      <c r="H1641" s="74"/>
      <c r="I1641" s="75"/>
      <c r="J1641" s="75"/>
      <c r="K1641" s="74" t="s">
        <v>25910</v>
      </c>
      <c r="L1641" s="78"/>
      <c r="M1641" s="79"/>
      <c r="N1641" s="79"/>
      <c r="O1641" s="80"/>
      <c r="P1641" s="81"/>
      <c r="Q1641" s="81"/>
      <c r="R1641" s="93"/>
      <c r="S1641" s="93"/>
      <c r="T1641" s="93"/>
      <c r="U1641" s="93"/>
      <c r="V1641" s="52"/>
      <c r="W1641" s="52"/>
      <c r="X1641" s="52"/>
      <c r="Y1641" s="52"/>
      <c r="Z1641" s="51"/>
      <c r="AA1641" s="76"/>
      <c r="AB1641" s="76"/>
      <c r="AC1641" s="77"/>
      <c r="AD1641" s="83" t="s">
        <v>18176</v>
      </c>
      <c r="AE1641" s="83">
        <v>237</v>
      </c>
      <c r="AF1641" s="83">
        <v>117</v>
      </c>
      <c r="AG1641" s="83">
        <v>698</v>
      </c>
      <c r="AH1641" s="83">
        <v>5</v>
      </c>
      <c r="AI1641" s="83"/>
      <c r="AJ1641" s="83" t="s">
        <v>19657</v>
      </c>
      <c r="AK1641" s="83" t="s">
        <v>16552</v>
      </c>
      <c r="AL1641" s="88" t="s">
        <v>20575</v>
      </c>
      <c r="AM1641" s="83"/>
      <c r="AN1641" s="85">
        <v>43842.82744212963</v>
      </c>
      <c r="AO1641" s="88" t="s">
        <v>21903</v>
      </c>
      <c r="AP1641" s="83" t="b">
        <v>1</v>
      </c>
      <c r="AQ1641" s="83" t="b">
        <v>0</v>
      </c>
      <c r="AR1641" s="83" t="b">
        <v>0</v>
      </c>
      <c r="AS1641" s="83"/>
      <c r="AT1641" s="83">
        <v>0</v>
      </c>
      <c r="AU1641" s="83"/>
      <c r="AV1641" s="83" t="b">
        <v>0</v>
      </c>
      <c r="AW1641" s="83" t="s">
        <v>22320</v>
      </c>
      <c r="AX1641" s="88" t="s">
        <v>23959</v>
      </c>
      <c r="AY1641" s="83" t="s">
        <v>66</v>
      </c>
      <c r="AZ1641" s="2"/>
      <c r="BA1641" s="3"/>
      <c r="BB1641" s="3"/>
      <c r="BC1641" s="3"/>
      <c r="BD1641" s="3"/>
    </row>
    <row r="1642" spans="1:56" x14ac:dyDescent="0.3">
      <c r="A1642" s="69" t="s">
        <v>1713</v>
      </c>
      <c r="B1642" s="70"/>
      <c r="C1642" s="70"/>
      <c r="D1642" s="71"/>
      <c r="E1642" s="73"/>
      <c r="F1642" s="109" t="s">
        <v>3062</v>
      </c>
      <c r="G1642" s="70"/>
      <c r="H1642" s="74"/>
      <c r="I1642" s="75"/>
      <c r="J1642" s="75"/>
      <c r="K1642" s="74" t="s">
        <v>25911</v>
      </c>
      <c r="L1642" s="78"/>
      <c r="M1642" s="79"/>
      <c r="N1642" s="79"/>
      <c r="O1642" s="80"/>
      <c r="P1642" s="81"/>
      <c r="Q1642" s="81"/>
      <c r="R1642" s="93"/>
      <c r="S1642" s="93"/>
      <c r="T1642" s="93"/>
      <c r="U1642" s="93"/>
      <c r="V1642" s="52"/>
      <c r="W1642" s="52"/>
      <c r="X1642" s="52"/>
      <c r="Y1642" s="52"/>
      <c r="Z1642" s="51"/>
      <c r="AA1642" s="76"/>
      <c r="AB1642" s="76"/>
      <c r="AC1642" s="77"/>
      <c r="AD1642" s="83" t="s">
        <v>18177</v>
      </c>
      <c r="AE1642" s="83">
        <v>2</v>
      </c>
      <c r="AF1642" s="83">
        <v>1</v>
      </c>
      <c r="AG1642" s="83">
        <v>25</v>
      </c>
      <c r="AH1642" s="83">
        <v>14</v>
      </c>
      <c r="AI1642" s="83"/>
      <c r="AJ1642" s="83"/>
      <c r="AK1642" s="83" t="s">
        <v>16561</v>
      </c>
      <c r="AL1642" s="83"/>
      <c r="AM1642" s="83"/>
      <c r="AN1642" s="85">
        <v>43377.54414351852</v>
      </c>
      <c r="AO1642" s="83"/>
      <c r="AP1642" s="83" t="b">
        <v>1</v>
      </c>
      <c r="AQ1642" s="83" t="b">
        <v>1</v>
      </c>
      <c r="AR1642" s="83" t="b">
        <v>0</v>
      </c>
      <c r="AS1642" s="83"/>
      <c r="AT1642" s="83">
        <v>0</v>
      </c>
      <c r="AU1642" s="83"/>
      <c r="AV1642" s="83" t="b">
        <v>0</v>
      </c>
      <c r="AW1642" s="83" t="s">
        <v>22320</v>
      </c>
      <c r="AX1642" s="88" t="s">
        <v>23960</v>
      </c>
      <c r="AY1642" s="83" t="s">
        <v>66</v>
      </c>
      <c r="AZ1642" s="2"/>
      <c r="BA1642" s="3"/>
      <c r="BB1642" s="3"/>
      <c r="BC1642" s="3"/>
      <c r="BD1642" s="3"/>
    </row>
    <row r="1643" spans="1:56" x14ac:dyDescent="0.3">
      <c r="A1643" s="69" t="s">
        <v>1714</v>
      </c>
      <c r="B1643" s="70"/>
      <c r="C1643" s="70"/>
      <c r="D1643" s="71"/>
      <c r="E1643" s="73"/>
      <c r="F1643" s="109" t="s">
        <v>4435</v>
      </c>
      <c r="G1643" s="70"/>
      <c r="H1643" s="74"/>
      <c r="I1643" s="75"/>
      <c r="J1643" s="75"/>
      <c r="K1643" s="74" t="s">
        <v>25912</v>
      </c>
      <c r="L1643" s="78"/>
      <c r="M1643" s="79"/>
      <c r="N1643" s="79"/>
      <c r="O1643" s="80"/>
      <c r="P1643" s="81"/>
      <c r="Q1643" s="81"/>
      <c r="R1643" s="93"/>
      <c r="S1643" s="93"/>
      <c r="T1643" s="93"/>
      <c r="U1643" s="93"/>
      <c r="V1643" s="52"/>
      <c r="W1643" s="52"/>
      <c r="X1643" s="52"/>
      <c r="Y1643" s="52"/>
      <c r="Z1643" s="51"/>
      <c r="AA1643" s="76"/>
      <c r="AB1643" s="76"/>
      <c r="AC1643" s="77"/>
      <c r="AD1643" s="83" t="s">
        <v>18178</v>
      </c>
      <c r="AE1643" s="83">
        <v>71</v>
      </c>
      <c r="AF1643" s="83">
        <v>39</v>
      </c>
      <c r="AG1643" s="83">
        <v>1149</v>
      </c>
      <c r="AH1643" s="83">
        <v>7</v>
      </c>
      <c r="AI1643" s="83"/>
      <c r="AJ1643" s="83"/>
      <c r="AK1643" s="83"/>
      <c r="AL1643" s="83"/>
      <c r="AM1643" s="83"/>
      <c r="AN1643" s="85">
        <v>42430.93822916667</v>
      </c>
      <c r="AO1643" s="88" t="s">
        <v>21904</v>
      </c>
      <c r="AP1643" s="83" t="b">
        <v>1</v>
      </c>
      <c r="AQ1643" s="83" t="b">
        <v>0</v>
      </c>
      <c r="AR1643" s="83" t="b">
        <v>0</v>
      </c>
      <c r="AS1643" s="83"/>
      <c r="AT1643" s="83">
        <v>0</v>
      </c>
      <c r="AU1643" s="83"/>
      <c r="AV1643" s="83" t="b">
        <v>0</v>
      </c>
      <c r="AW1643" s="83" t="s">
        <v>22320</v>
      </c>
      <c r="AX1643" s="88" t="s">
        <v>23961</v>
      </c>
      <c r="AY1643" s="83" t="s">
        <v>66</v>
      </c>
      <c r="AZ1643" s="2"/>
      <c r="BA1643" s="3"/>
      <c r="BB1643" s="3"/>
      <c r="BC1643" s="3"/>
      <c r="BD1643" s="3"/>
    </row>
    <row r="1644" spans="1:56" x14ac:dyDescent="0.3">
      <c r="A1644" s="69" t="s">
        <v>1715</v>
      </c>
      <c r="B1644" s="70"/>
      <c r="C1644" s="70"/>
      <c r="D1644" s="71"/>
      <c r="E1644" s="73"/>
      <c r="F1644" s="109" t="s">
        <v>4436</v>
      </c>
      <c r="G1644" s="70"/>
      <c r="H1644" s="74"/>
      <c r="I1644" s="75"/>
      <c r="J1644" s="75"/>
      <c r="K1644" s="74" t="s">
        <v>25913</v>
      </c>
      <c r="L1644" s="78"/>
      <c r="M1644" s="79"/>
      <c r="N1644" s="79"/>
      <c r="O1644" s="80"/>
      <c r="P1644" s="81"/>
      <c r="Q1644" s="81"/>
      <c r="R1644" s="93"/>
      <c r="S1644" s="93"/>
      <c r="T1644" s="93"/>
      <c r="U1644" s="93"/>
      <c r="V1644" s="52"/>
      <c r="W1644" s="52"/>
      <c r="X1644" s="52"/>
      <c r="Y1644" s="52"/>
      <c r="Z1644" s="51"/>
      <c r="AA1644" s="76"/>
      <c r="AB1644" s="76"/>
      <c r="AC1644" s="77"/>
      <c r="AD1644" s="83" t="s">
        <v>18179</v>
      </c>
      <c r="AE1644" s="83">
        <v>217</v>
      </c>
      <c r="AF1644" s="83">
        <v>250</v>
      </c>
      <c r="AG1644" s="83">
        <v>12522</v>
      </c>
      <c r="AH1644" s="83">
        <v>14609</v>
      </c>
      <c r="AI1644" s="83"/>
      <c r="AJ1644" s="83" t="s">
        <v>19658</v>
      </c>
      <c r="AK1644" s="83" t="s">
        <v>20263</v>
      </c>
      <c r="AL1644" s="83"/>
      <c r="AM1644" s="83"/>
      <c r="AN1644" s="85">
        <v>43351.344953703701</v>
      </c>
      <c r="AO1644" s="88" t="s">
        <v>21905</v>
      </c>
      <c r="AP1644" s="83" t="b">
        <v>1</v>
      </c>
      <c r="AQ1644" s="83" t="b">
        <v>0</v>
      </c>
      <c r="AR1644" s="83" t="b">
        <v>1</v>
      </c>
      <c r="AS1644" s="83"/>
      <c r="AT1644" s="83">
        <v>1</v>
      </c>
      <c r="AU1644" s="83"/>
      <c r="AV1644" s="83" t="b">
        <v>0</v>
      </c>
      <c r="AW1644" s="83" t="s">
        <v>22320</v>
      </c>
      <c r="AX1644" s="88" t="s">
        <v>23962</v>
      </c>
      <c r="AY1644" s="83" t="s">
        <v>66</v>
      </c>
      <c r="AZ1644" s="2"/>
      <c r="BA1644" s="3"/>
      <c r="BB1644" s="3"/>
      <c r="BC1644" s="3"/>
      <c r="BD1644" s="3"/>
    </row>
    <row r="1645" spans="1:56" x14ac:dyDescent="0.3">
      <c r="A1645" s="69" t="s">
        <v>1716</v>
      </c>
      <c r="B1645" s="70"/>
      <c r="C1645" s="70"/>
      <c r="D1645" s="71"/>
      <c r="E1645" s="73"/>
      <c r="F1645" s="109" t="s">
        <v>4437</v>
      </c>
      <c r="G1645" s="70"/>
      <c r="H1645" s="74"/>
      <c r="I1645" s="75"/>
      <c r="J1645" s="75"/>
      <c r="K1645" s="74" t="s">
        <v>25914</v>
      </c>
      <c r="L1645" s="78"/>
      <c r="M1645" s="79"/>
      <c r="N1645" s="79"/>
      <c r="O1645" s="80"/>
      <c r="P1645" s="81"/>
      <c r="Q1645" s="81"/>
      <c r="R1645" s="93"/>
      <c r="S1645" s="93"/>
      <c r="T1645" s="93"/>
      <c r="U1645" s="93"/>
      <c r="V1645" s="52"/>
      <c r="W1645" s="52"/>
      <c r="X1645" s="52"/>
      <c r="Y1645" s="52"/>
      <c r="Z1645" s="51"/>
      <c r="AA1645" s="76"/>
      <c r="AB1645" s="76"/>
      <c r="AC1645" s="77"/>
      <c r="AD1645" s="83" t="s">
        <v>18180</v>
      </c>
      <c r="AE1645" s="83">
        <v>629</v>
      </c>
      <c r="AF1645" s="83">
        <v>662</v>
      </c>
      <c r="AG1645" s="83">
        <v>25756</v>
      </c>
      <c r="AH1645" s="83">
        <v>7356</v>
      </c>
      <c r="AI1645" s="83"/>
      <c r="AJ1645" s="83" t="s">
        <v>19659</v>
      </c>
      <c r="AK1645" s="83" t="s">
        <v>16552</v>
      </c>
      <c r="AL1645" s="83"/>
      <c r="AM1645" s="83"/>
      <c r="AN1645" s="85">
        <v>40673.783946759257</v>
      </c>
      <c r="AO1645" s="88" t="s">
        <v>21906</v>
      </c>
      <c r="AP1645" s="83" t="b">
        <v>0</v>
      </c>
      <c r="AQ1645" s="83" t="b">
        <v>0</v>
      </c>
      <c r="AR1645" s="83" t="b">
        <v>1</v>
      </c>
      <c r="AS1645" s="83"/>
      <c r="AT1645" s="83">
        <v>4</v>
      </c>
      <c r="AU1645" s="88" t="s">
        <v>22168</v>
      </c>
      <c r="AV1645" s="83" t="b">
        <v>0</v>
      </c>
      <c r="AW1645" s="83" t="s">
        <v>22320</v>
      </c>
      <c r="AX1645" s="88" t="s">
        <v>23963</v>
      </c>
      <c r="AY1645" s="83" t="s">
        <v>66</v>
      </c>
      <c r="AZ1645" s="2"/>
      <c r="BA1645" s="3"/>
      <c r="BB1645" s="3"/>
      <c r="BC1645" s="3"/>
      <c r="BD1645" s="3"/>
    </row>
    <row r="1646" spans="1:56" x14ac:dyDescent="0.3">
      <c r="A1646" s="69" t="s">
        <v>1717</v>
      </c>
      <c r="B1646" s="70"/>
      <c r="C1646" s="70"/>
      <c r="D1646" s="71"/>
      <c r="E1646" s="73"/>
      <c r="F1646" s="109" t="s">
        <v>4438</v>
      </c>
      <c r="G1646" s="70"/>
      <c r="H1646" s="74"/>
      <c r="I1646" s="75"/>
      <c r="J1646" s="75"/>
      <c r="K1646" s="74" t="s">
        <v>25915</v>
      </c>
      <c r="L1646" s="78"/>
      <c r="M1646" s="79"/>
      <c r="N1646" s="79"/>
      <c r="O1646" s="80"/>
      <c r="P1646" s="81"/>
      <c r="Q1646" s="81"/>
      <c r="R1646" s="93"/>
      <c r="S1646" s="93"/>
      <c r="T1646" s="93"/>
      <c r="U1646" s="93"/>
      <c r="V1646" s="52"/>
      <c r="W1646" s="52"/>
      <c r="X1646" s="52"/>
      <c r="Y1646" s="52"/>
      <c r="Z1646" s="51"/>
      <c r="AA1646" s="76"/>
      <c r="AB1646" s="76"/>
      <c r="AC1646" s="77"/>
      <c r="AD1646" s="83" t="s">
        <v>18181</v>
      </c>
      <c r="AE1646" s="83">
        <v>588</v>
      </c>
      <c r="AF1646" s="83">
        <v>92</v>
      </c>
      <c r="AG1646" s="83">
        <v>2622</v>
      </c>
      <c r="AH1646" s="83">
        <v>3239</v>
      </c>
      <c r="AI1646" s="83"/>
      <c r="AJ1646" s="83"/>
      <c r="AK1646" s="83"/>
      <c r="AL1646" s="83"/>
      <c r="AM1646" s="83"/>
      <c r="AN1646" s="85">
        <v>41120.569224537037</v>
      </c>
      <c r="AO1646" s="83"/>
      <c r="AP1646" s="83" t="b">
        <v>1</v>
      </c>
      <c r="AQ1646" s="83" t="b">
        <v>0</v>
      </c>
      <c r="AR1646" s="83" t="b">
        <v>1</v>
      </c>
      <c r="AS1646" s="83"/>
      <c r="AT1646" s="83">
        <v>0</v>
      </c>
      <c r="AU1646" s="88" t="s">
        <v>22157</v>
      </c>
      <c r="AV1646" s="83" t="b">
        <v>0</v>
      </c>
      <c r="AW1646" s="83" t="s">
        <v>22320</v>
      </c>
      <c r="AX1646" s="88" t="s">
        <v>23964</v>
      </c>
      <c r="AY1646" s="83" t="s">
        <v>66</v>
      </c>
      <c r="AZ1646" s="2"/>
      <c r="BA1646" s="3"/>
      <c r="BB1646" s="3"/>
      <c r="BC1646" s="3"/>
      <c r="BD1646" s="3"/>
    </row>
    <row r="1647" spans="1:56" x14ac:dyDescent="0.3">
      <c r="A1647" s="69" t="s">
        <v>1718</v>
      </c>
      <c r="B1647" s="70"/>
      <c r="C1647" s="70"/>
      <c r="D1647" s="71"/>
      <c r="E1647" s="73"/>
      <c r="F1647" s="109" t="s">
        <v>4439</v>
      </c>
      <c r="G1647" s="70"/>
      <c r="H1647" s="74"/>
      <c r="I1647" s="75"/>
      <c r="J1647" s="75"/>
      <c r="K1647" s="74" t="s">
        <v>25916</v>
      </c>
      <c r="L1647" s="78"/>
      <c r="M1647" s="79"/>
      <c r="N1647" s="79"/>
      <c r="O1647" s="80"/>
      <c r="P1647" s="81"/>
      <c r="Q1647" s="81"/>
      <c r="R1647" s="93"/>
      <c r="S1647" s="93"/>
      <c r="T1647" s="93"/>
      <c r="U1647" s="93"/>
      <c r="V1647" s="52"/>
      <c r="W1647" s="52"/>
      <c r="X1647" s="52"/>
      <c r="Y1647" s="52"/>
      <c r="Z1647" s="51"/>
      <c r="AA1647" s="76"/>
      <c r="AB1647" s="76"/>
      <c r="AC1647" s="77"/>
      <c r="AD1647" s="83" t="s">
        <v>18182</v>
      </c>
      <c r="AE1647" s="83">
        <v>89</v>
      </c>
      <c r="AF1647" s="83">
        <v>246</v>
      </c>
      <c r="AG1647" s="83">
        <v>10965</v>
      </c>
      <c r="AH1647" s="83">
        <v>22</v>
      </c>
      <c r="AI1647" s="83"/>
      <c r="AJ1647" s="83"/>
      <c r="AK1647" s="83" t="s">
        <v>16552</v>
      </c>
      <c r="AL1647" s="88" t="s">
        <v>20576</v>
      </c>
      <c r="AM1647" s="83"/>
      <c r="AN1647" s="85">
        <v>41820.101030092592</v>
      </c>
      <c r="AO1647" s="88" t="s">
        <v>21907</v>
      </c>
      <c r="AP1647" s="83" t="b">
        <v>1</v>
      </c>
      <c r="AQ1647" s="83" t="b">
        <v>0</v>
      </c>
      <c r="AR1647" s="83" t="b">
        <v>1</v>
      </c>
      <c r="AS1647" s="83"/>
      <c r="AT1647" s="83">
        <v>3</v>
      </c>
      <c r="AU1647" s="88" t="s">
        <v>22157</v>
      </c>
      <c r="AV1647" s="83" t="b">
        <v>0</v>
      </c>
      <c r="AW1647" s="83" t="s">
        <v>22320</v>
      </c>
      <c r="AX1647" s="88" t="s">
        <v>23965</v>
      </c>
      <c r="AY1647" s="83" t="s">
        <v>66</v>
      </c>
      <c r="AZ1647" s="2"/>
      <c r="BA1647" s="3"/>
      <c r="BB1647" s="3"/>
      <c r="BC1647" s="3"/>
      <c r="BD1647" s="3"/>
    </row>
    <row r="1648" spans="1:56" x14ac:dyDescent="0.3">
      <c r="A1648" s="69" t="s">
        <v>1719</v>
      </c>
      <c r="B1648" s="70"/>
      <c r="C1648" s="70"/>
      <c r="D1648" s="71"/>
      <c r="E1648" s="73"/>
      <c r="F1648" s="109" t="s">
        <v>4440</v>
      </c>
      <c r="G1648" s="70"/>
      <c r="H1648" s="74"/>
      <c r="I1648" s="75"/>
      <c r="J1648" s="75"/>
      <c r="K1648" s="74" t="s">
        <v>25917</v>
      </c>
      <c r="L1648" s="78"/>
      <c r="M1648" s="79"/>
      <c r="N1648" s="79"/>
      <c r="O1648" s="80"/>
      <c r="P1648" s="81"/>
      <c r="Q1648" s="81"/>
      <c r="R1648" s="93"/>
      <c r="S1648" s="93"/>
      <c r="T1648" s="93"/>
      <c r="U1648" s="93"/>
      <c r="V1648" s="52"/>
      <c r="W1648" s="52"/>
      <c r="X1648" s="52"/>
      <c r="Y1648" s="52"/>
      <c r="Z1648" s="51"/>
      <c r="AA1648" s="76"/>
      <c r="AB1648" s="76"/>
      <c r="AC1648" s="77"/>
      <c r="AD1648" s="83" t="s">
        <v>18183</v>
      </c>
      <c r="AE1648" s="83">
        <v>408</v>
      </c>
      <c r="AF1648" s="83">
        <v>487</v>
      </c>
      <c r="AG1648" s="83">
        <v>17996</v>
      </c>
      <c r="AH1648" s="83">
        <v>4364</v>
      </c>
      <c r="AI1648" s="83"/>
      <c r="AJ1648" s="83" t="s">
        <v>19660</v>
      </c>
      <c r="AK1648" s="83"/>
      <c r="AL1648" s="83"/>
      <c r="AM1648" s="83"/>
      <c r="AN1648" s="85">
        <v>41039.388761574075</v>
      </c>
      <c r="AO1648" s="88" t="s">
        <v>21908</v>
      </c>
      <c r="AP1648" s="83" t="b">
        <v>1</v>
      </c>
      <c r="AQ1648" s="83" t="b">
        <v>0</v>
      </c>
      <c r="AR1648" s="83" t="b">
        <v>1</v>
      </c>
      <c r="AS1648" s="83"/>
      <c r="AT1648" s="83">
        <v>1</v>
      </c>
      <c r="AU1648" s="88" t="s">
        <v>22157</v>
      </c>
      <c r="AV1648" s="83" t="b">
        <v>0</v>
      </c>
      <c r="AW1648" s="83" t="s">
        <v>22320</v>
      </c>
      <c r="AX1648" s="88" t="s">
        <v>23966</v>
      </c>
      <c r="AY1648" s="83" t="s">
        <v>66</v>
      </c>
      <c r="AZ1648" s="2"/>
      <c r="BA1648" s="3"/>
      <c r="BB1648" s="3"/>
      <c r="BC1648" s="3"/>
      <c r="BD1648" s="3"/>
    </row>
    <row r="1649" spans="1:56" x14ac:dyDescent="0.3">
      <c r="A1649" s="69" t="s">
        <v>1720</v>
      </c>
      <c r="B1649" s="70"/>
      <c r="C1649" s="70"/>
      <c r="D1649" s="71"/>
      <c r="E1649" s="73"/>
      <c r="F1649" s="109" t="s">
        <v>4441</v>
      </c>
      <c r="G1649" s="70"/>
      <c r="H1649" s="74"/>
      <c r="I1649" s="75"/>
      <c r="J1649" s="75"/>
      <c r="K1649" s="74" t="s">
        <v>25918</v>
      </c>
      <c r="L1649" s="78"/>
      <c r="M1649" s="79"/>
      <c r="N1649" s="79"/>
      <c r="O1649" s="80"/>
      <c r="P1649" s="81"/>
      <c r="Q1649" s="81"/>
      <c r="R1649" s="93"/>
      <c r="S1649" s="93"/>
      <c r="T1649" s="93"/>
      <c r="U1649" s="93"/>
      <c r="V1649" s="52"/>
      <c r="W1649" s="52"/>
      <c r="X1649" s="52"/>
      <c r="Y1649" s="52"/>
      <c r="Z1649" s="51"/>
      <c r="AA1649" s="76"/>
      <c r="AB1649" s="76"/>
      <c r="AC1649" s="77"/>
      <c r="AD1649" s="83" t="s">
        <v>18184</v>
      </c>
      <c r="AE1649" s="83">
        <v>121</v>
      </c>
      <c r="AF1649" s="83">
        <v>476</v>
      </c>
      <c r="AG1649" s="83">
        <v>31448</v>
      </c>
      <c r="AH1649" s="83">
        <v>133</v>
      </c>
      <c r="AI1649" s="83"/>
      <c r="AJ1649" s="83" t="s">
        <v>19661</v>
      </c>
      <c r="AK1649" s="83" t="s">
        <v>19918</v>
      </c>
      <c r="AL1649" s="83"/>
      <c r="AM1649" s="83"/>
      <c r="AN1649" s="85">
        <v>40705.518460648149</v>
      </c>
      <c r="AO1649" s="88" t="s">
        <v>21909</v>
      </c>
      <c r="AP1649" s="83" t="b">
        <v>1</v>
      </c>
      <c r="AQ1649" s="83" t="b">
        <v>0</v>
      </c>
      <c r="AR1649" s="83" t="b">
        <v>1</v>
      </c>
      <c r="AS1649" s="83"/>
      <c r="AT1649" s="83">
        <v>2</v>
      </c>
      <c r="AU1649" s="88" t="s">
        <v>22157</v>
      </c>
      <c r="AV1649" s="83" t="b">
        <v>0</v>
      </c>
      <c r="AW1649" s="83" t="s">
        <v>22320</v>
      </c>
      <c r="AX1649" s="88" t="s">
        <v>23967</v>
      </c>
      <c r="AY1649" s="83" t="s">
        <v>66</v>
      </c>
      <c r="AZ1649" s="2"/>
      <c r="BA1649" s="3"/>
      <c r="BB1649" s="3"/>
      <c r="BC1649" s="3"/>
      <c r="BD1649" s="3"/>
    </row>
    <row r="1650" spans="1:56" x14ac:dyDescent="0.3">
      <c r="A1650" s="69" t="s">
        <v>1721</v>
      </c>
      <c r="B1650" s="70"/>
      <c r="C1650" s="70"/>
      <c r="D1650" s="71"/>
      <c r="E1650" s="73"/>
      <c r="F1650" s="109" t="s">
        <v>4442</v>
      </c>
      <c r="G1650" s="70"/>
      <c r="H1650" s="74"/>
      <c r="I1650" s="75"/>
      <c r="J1650" s="75"/>
      <c r="K1650" s="74" t="s">
        <v>25919</v>
      </c>
      <c r="L1650" s="78"/>
      <c r="M1650" s="79"/>
      <c r="N1650" s="79"/>
      <c r="O1650" s="80"/>
      <c r="P1650" s="81"/>
      <c r="Q1650" s="81"/>
      <c r="R1650" s="93"/>
      <c r="S1650" s="93"/>
      <c r="T1650" s="93"/>
      <c r="U1650" s="93"/>
      <c r="V1650" s="52"/>
      <c r="W1650" s="52"/>
      <c r="X1650" s="52"/>
      <c r="Y1650" s="52"/>
      <c r="Z1650" s="51"/>
      <c r="AA1650" s="76"/>
      <c r="AB1650" s="76"/>
      <c r="AC1650" s="77"/>
      <c r="AD1650" s="83" t="s">
        <v>18185</v>
      </c>
      <c r="AE1650" s="83">
        <v>4154</v>
      </c>
      <c r="AF1650" s="83">
        <v>5763</v>
      </c>
      <c r="AG1650" s="83">
        <v>65390</v>
      </c>
      <c r="AH1650" s="83">
        <v>12451</v>
      </c>
      <c r="AI1650" s="83"/>
      <c r="AJ1650" s="83" t="s">
        <v>19662</v>
      </c>
      <c r="AK1650" s="83" t="s">
        <v>20264</v>
      </c>
      <c r="AL1650" s="83"/>
      <c r="AM1650" s="83"/>
      <c r="AN1650" s="85">
        <v>41199.343460648146</v>
      </c>
      <c r="AO1650" s="88" t="s">
        <v>21910</v>
      </c>
      <c r="AP1650" s="83" t="b">
        <v>0</v>
      </c>
      <c r="AQ1650" s="83" t="b">
        <v>0</v>
      </c>
      <c r="AR1650" s="83" t="b">
        <v>0</v>
      </c>
      <c r="AS1650" s="83"/>
      <c r="AT1650" s="83">
        <v>9</v>
      </c>
      <c r="AU1650" s="88" t="s">
        <v>22170</v>
      </c>
      <c r="AV1650" s="83" t="b">
        <v>0</v>
      </c>
      <c r="AW1650" s="83" t="s">
        <v>22320</v>
      </c>
      <c r="AX1650" s="88" t="s">
        <v>23968</v>
      </c>
      <c r="AY1650" s="83" t="s">
        <v>66</v>
      </c>
      <c r="AZ1650" s="2"/>
      <c r="BA1650" s="3"/>
      <c r="BB1650" s="3"/>
      <c r="BC1650" s="3"/>
      <c r="BD1650" s="3"/>
    </row>
    <row r="1651" spans="1:56" x14ac:dyDescent="0.3">
      <c r="A1651" s="69" t="s">
        <v>1722</v>
      </c>
      <c r="B1651" s="70"/>
      <c r="C1651" s="70"/>
      <c r="D1651" s="71"/>
      <c r="E1651" s="73"/>
      <c r="F1651" s="109" t="s">
        <v>4443</v>
      </c>
      <c r="G1651" s="70"/>
      <c r="H1651" s="74"/>
      <c r="I1651" s="75"/>
      <c r="J1651" s="75"/>
      <c r="K1651" s="74" t="s">
        <v>25920</v>
      </c>
      <c r="L1651" s="78"/>
      <c r="M1651" s="79"/>
      <c r="N1651" s="79"/>
      <c r="O1651" s="80"/>
      <c r="P1651" s="81"/>
      <c r="Q1651" s="81"/>
      <c r="R1651" s="93"/>
      <c r="S1651" s="93"/>
      <c r="T1651" s="93"/>
      <c r="U1651" s="93"/>
      <c r="V1651" s="52"/>
      <c r="W1651" s="52"/>
      <c r="X1651" s="52"/>
      <c r="Y1651" s="52"/>
      <c r="Z1651" s="51"/>
      <c r="AA1651" s="76"/>
      <c r="AB1651" s="76"/>
      <c r="AC1651" s="77"/>
      <c r="AD1651" s="83" t="s">
        <v>18186</v>
      </c>
      <c r="AE1651" s="83">
        <v>371</v>
      </c>
      <c r="AF1651" s="83">
        <v>626</v>
      </c>
      <c r="AG1651" s="83">
        <v>12611</v>
      </c>
      <c r="AH1651" s="83">
        <v>3803</v>
      </c>
      <c r="AI1651" s="83"/>
      <c r="AJ1651" s="83" t="s">
        <v>19663</v>
      </c>
      <c r="AK1651" s="83" t="s">
        <v>20265</v>
      </c>
      <c r="AL1651" s="83"/>
      <c r="AM1651" s="83"/>
      <c r="AN1651" s="85">
        <v>42376.546226851853</v>
      </c>
      <c r="AO1651" s="88" t="s">
        <v>21911</v>
      </c>
      <c r="AP1651" s="83" t="b">
        <v>1</v>
      </c>
      <c r="AQ1651" s="83" t="b">
        <v>0</v>
      </c>
      <c r="AR1651" s="83" t="b">
        <v>1</v>
      </c>
      <c r="AS1651" s="83"/>
      <c r="AT1651" s="83">
        <v>1</v>
      </c>
      <c r="AU1651" s="83"/>
      <c r="AV1651" s="83" t="b">
        <v>0</v>
      </c>
      <c r="AW1651" s="83" t="s">
        <v>22320</v>
      </c>
      <c r="AX1651" s="88" t="s">
        <v>23969</v>
      </c>
      <c r="AY1651" s="83" t="s">
        <v>66</v>
      </c>
      <c r="AZ1651" s="2"/>
      <c r="BA1651" s="3"/>
      <c r="BB1651" s="3"/>
      <c r="BC1651" s="3"/>
      <c r="BD1651" s="3"/>
    </row>
    <row r="1652" spans="1:56" x14ac:dyDescent="0.3">
      <c r="A1652" s="69" t="s">
        <v>1723</v>
      </c>
      <c r="B1652" s="70"/>
      <c r="C1652" s="70"/>
      <c r="D1652" s="71"/>
      <c r="E1652" s="73"/>
      <c r="F1652" s="109" t="s">
        <v>4444</v>
      </c>
      <c r="G1652" s="70"/>
      <c r="H1652" s="74"/>
      <c r="I1652" s="75"/>
      <c r="J1652" s="75"/>
      <c r="K1652" s="74" t="s">
        <v>25921</v>
      </c>
      <c r="L1652" s="78"/>
      <c r="M1652" s="79"/>
      <c r="N1652" s="79"/>
      <c r="O1652" s="80"/>
      <c r="P1652" s="81"/>
      <c r="Q1652" s="81"/>
      <c r="R1652" s="93"/>
      <c r="S1652" s="93"/>
      <c r="T1652" s="93"/>
      <c r="U1652" s="93"/>
      <c r="V1652" s="52"/>
      <c r="W1652" s="52"/>
      <c r="X1652" s="52"/>
      <c r="Y1652" s="52"/>
      <c r="Z1652" s="51"/>
      <c r="AA1652" s="76"/>
      <c r="AB1652" s="76"/>
      <c r="AC1652" s="77"/>
      <c r="AD1652" s="83" t="s">
        <v>18187</v>
      </c>
      <c r="AE1652" s="83">
        <v>194</v>
      </c>
      <c r="AF1652" s="83">
        <v>366</v>
      </c>
      <c r="AG1652" s="83">
        <v>12650</v>
      </c>
      <c r="AH1652" s="83">
        <v>14383</v>
      </c>
      <c r="AI1652" s="83"/>
      <c r="AJ1652" s="83"/>
      <c r="AK1652" s="83" t="s">
        <v>19896</v>
      </c>
      <c r="AL1652" s="83"/>
      <c r="AM1652" s="83"/>
      <c r="AN1652" s="85">
        <v>41765.667488425926</v>
      </c>
      <c r="AO1652" s="88" t="s">
        <v>21912</v>
      </c>
      <c r="AP1652" s="83" t="b">
        <v>1</v>
      </c>
      <c r="AQ1652" s="83" t="b">
        <v>0</v>
      </c>
      <c r="AR1652" s="83" t="b">
        <v>1</v>
      </c>
      <c r="AS1652" s="83"/>
      <c r="AT1652" s="83">
        <v>0</v>
      </c>
      <c r="AU1652" s="88" t="s">
        <v>22157</v>
      </c>
      <c r="AV1652" s="83" t="b">
        <v>0</v>
      </c>
      <c r="AW1652" s="83" t="s">
        <v>22320</v>
      </c>
      <c r="AX1652" s="88" t="s">
        <v>23970</v>
      </c>
      <c r="AY1652" s="83" t="s">
        <v>66</v>
      </c>
      <c r="AZ1652" s="2"/>
      <c r="BA1652" s="3"/>
      <c r="BB1652" s="3"/>
      <c r="BC1652" s="3"/>
      <c r="BD1652" s="3"/>
    </row>
    <row r="1653" spans="1:56" x14ac:dyDescent="0.3">
      <c r="A1653" s="69" t="s">
        <v>1724</v>
      </c>
      <c r="B1653" s="70"/>
      <c r="C1653" s="70"/>
      <c r="D1653" s="71"/>
      <c r="E1653" s="73"/>
      <c r="F1653" s="109" t="s">
        <v>4445</v>
      </c>
      <c r="G1653" s="70"/>
      <c r="H1653" s="74"/>
      <c r="I1653" s="75"/>
      <c r="J1653" s="75"/>
      <c r="K1653" s="74" t="s">
        <v>25922</v>
      </c>
      <c r="L1653" s="78"/>
      <c r="M1653" s="79"/>
      <c r="N1653" s="79"/>
      <c r="O1653" s="80"/>
      <c r="P1653" s="81"/>
      <c r="Q1653" s="81"/>
      <c r="R1653" s="93"/>
      <c r="S1653" s="93"/>
      <c r="T1653" s="93"/>
      <c r="U1653" s="93"/>
      <c r="V1653" s="52"/>
      <c r="W1653" s="52"/>
      <c r="X1653" s="52"/>
      <c r="Y1653" s="52"/>
      <c r="Z1653" s="51"/>
      <c r="AA1653" s="76"/>
      <c r="AB1653" s="76"/>
      <c r="AC1653" s="77"/>
      <c r="AD1653" s="83" t="s">
        <v>18188</v>
      </c>
      <c r="AE1653" s="83">
        <v>257</v>
      </c>
      <c r="AF1653" s="83">
        <v>527</v>
      </c>
      <c r="AG1653" s="83">
        <v>38383</v>
      </c>
      <c r="AH1653" s="83">
        <v>766</v>
      </c>
      <c r="AI1653" s="83"/>
      <c r="AJ1653" s="83"/>
      <c r="AK1653" s="83" t="s">
        <v>16552</v>
      </c>
      <c r="AL1653" s="83"/>
      <c r="AM1653" s="83"/>
      <c r="AN1653" s="85">
        <v>40011.216863425929</v>
      </c>
      <c r="AO1653" s="83"/>
      <c r="AP1653" s="83" t="b">
        <v>0</v>
      </c>
      <c r="AQ1653" s="83" t="b">
        <v>0</v>
      </c>
      <c r="AR1653" s="83" t="b">
        <v>1</v>
      </c>
      <c r="AS1653" s="83"/>
      <c r="AT1653" s="83">
        <v>9</v>
      </c>
      <c r="AU1653" s="88" t="s">
        <v>22168</v>
      </c>
      <c r="AV1653" s="83" t="b">
        <v>0</v>
      </c>
      <c r="AW1653" s="83" t="s">
        <v>22320</v>
      </c>
      <c r="AX1653" s="88" t="s">
        <v>23971</v>
      </c>
      <c r="AY1653" s="83" t="s">
        <v>66</v>
      </c>
      <c r="AZ1653" s="2"/>
      <c r="BA1653" s="3"/>
      <c r="BB1653" s="3"/>
      <c r="BC1653" s="3"/>
      <c r="BD1653" s="3"/>
    </row>
    <row r="1654" spans="1:56" x14ac:dyDescent="0.3">
      <c r="A1654" s="69" t="s">
        <v>1725</v>
      </c>
      <c r="B1654" s="70"/>
      <c r="C1654" s="70"/>
      <c r="D1654" s="71"/>
      <c r="E1654" s="73"/>
      <c r="F1654" s="109" t="s">
        <v>4446</v>
      </c>
      <c r="G1654" s="70"/>
      <c r="H1654" s="74"/>
      <c r="I1654" s="75"/>
      <c r="J1654" s="75"/>
      <c r="K1654" s="74" t="s">
        <v>25923</v>
      </c>
      <c r="L1654" s="78"/>
      <c r="M1654" s="79"/>
      <c r="N1654" s="79"/>
      <c r="O1654" s="80"/>
      <c r="P1654" s="81"/>
      <c r="Q1654" s="81"/>
      <c r="R1654" s="93"/>
      <c r="S1654" s="93"/>
      <c r="T1654" s="93"/>
      <c r="U1654" s="93"/>
      <c r="V1654" s="52"/>
      <c r="W1654" s="52"/>
      <c r="X1654" s="52"/>
      <c r="Y1654" s="52"/>
      <c r="Z1654" s="51"/>
      <c r="AA1654" s="76"/>
      <c r="AB1654" s="76"/>
      <c r="AC1654" s="77"/>
      <c r="AD1654" s="83" t="s">
        <v>17192</v>
      </c>
      <c r="AE1654" s="83">
        <v>117</v>
      </c>
      <c r="AF1654" s="83">
        <v>232</v>
      </c>
      <c r="AG1654" s="83">
        <v>4658</v>
      </c>
      <c r="AH1654" s="83">
        <v>10469</v>
      </c>
      <c r="AI1654" s="83"/>
      <c r="AJ1654" s="83" t="s">
        <v>19664</v>
      </c>
      <c r="AK1654" s="83" t="s">
        <v>16561</v>
      </c>
      <c r="AL1654" s="83"/>
      <c r="AM1654" s="83"/>
      <c r="AN1654" s="85">
        <v>43488.146458333336</v>
      </c>
      <c r="AO1654" s="88" t="s">
        <v>21913</v>
      </c>
      <c r="AP1654" s="83" t="b">
        <v>1</v>
      </c>
      <c r="AQ1654" s="83" t="b">
        <v>0</v>
      </c>
      <c r="AR1654" s="83" t="b">
        <v>0</v>
      </c>
      <c r="AS1654" s="83"/>
      <c r="AT1654" s="83">
        <v>0</v>
      </c>
      <c r="AU1654" s="83"/>
      <c r="AV1654" s="83" t="b">
        <v>0</v>
      </c>
      <c r="AW1654" s="83" t="s">
        <v>22320</v>
      </c>
      <c r="AX1654" s="88" t="s">
        <v>23972</v>
      </c>
      <c r="AY1654" s="83" t="s">
        <v>66</v>
      </c>
      <c r="AZ1654" s="2"/>
      <c r="BA1654" s="3"/>
      <c r="BB1654" s="3"/>
      <c r="BC1654" s="3"/>
      <c r="BD1654" s="3"/>
    </row>
    <row r="1655" spans="1:56" x14ac:dyDescent="0.3">
      <c r="A1655" s="69" t="s">
        <v>1726</v>
      </c>
      <c r="B1655" s="70"/>
      <c r="C1655" s="70"/>
      <c r="D1655" s="71"/>
      <c r="E1655" s="73"/>
      <c r="F1655" s="109" t="s">
        <v>4447</v>
      </c>
      <c r="G1655" s="70"/>
      <c r="H1655" s="74"/>
      <c r="I1655" s="75"/>
      <c r="J1655" s="75"/>
      <c r="K1655" s="74" t="s">
        <v>25924</v>
      </c>
      <c r="L1655" s="78"/>
      <c r="M1655" s="79"/>
      <c r="N1655" s="79"/>
      <c r="O1655" s="80"/>
      <c r="P1655" s="81"/>
      <c r="Q1655" s="81"/>
      <c r="R1655" s="93"/>
      <c r="S1655" s="93"/>
      <c r="T1655" s="93"/>
      <c r="U1655" s="93"/>
      <c r="V1655" s="52"/>
      <c r="W1655" s="52"/>
      <c r="X1655" s="52"/>
      <c r="Y1655" s="52"/>
      <c r="Z1655" s="51"/>
      <c r="AA1655" s="76"/>
      <c r="AB1655" s="76"/>
      <c r="AC1655" s="77"/>
      <c r="AD1655" s="83" t="s">
        <v>18189</v>
      </c>
      <c r="AE1655" s="83">
        <v>924</v>
      </c>
      <c r="AF1655" s="83">
        <v>450</v>
      </c>
      <c r="AG1655" s="83">
        <v>20987</v>
      </c>
      <c r="AH1655" s="83">
        <v>70</v>
      </c>
      <c r="AI1655" s="83"/>
      <c r="AJ1655" s="83"/>
      <c r="AK1655" s="83" t="s">
        <v>16561</v>
      </c>
      <c r="AL1655" s="83"/>
      <c r="AM1655" s="83"/>
      <c r="AN1655" s="85">
        <v>43801.688067129631</v>
      </c>
      <c r="AO1655" s="88" t="s">
        <v>21914</v>
      </c>
      <c r="AP1655" s="83" t="b">
        <v>1</v>
      </c>
      <c r="AQ1655" s="83" t="b">
        <v>0</v>
      </c>
      <c r="AR1655" s="83" t="b">
        <v>0</v>
      </c>
      <c r="AS1655" s="83"/>
      <c r="AT1655" s="83">
        <v>0</v>
      </c>
      <c r="AU1655" s="83"/>
      <c r="AV1655" s="83" t="b">
        <v>0</v>
      </c>
      <c r="AW1655" s="83" t="s">
        <v>22320</v>
      </c>
      <c r="AX1655" s="88" t="s">
        <v>23973</v>
      </c>
      <c r="AY1655" s="83" t="s">
        <v>66</v>
      </c>
      <c r="AZ1655" s="2"/>
      <c r="BA1655" s="3"/>
      <c r="BB1655" s="3"/>
      <c r="BC1655" s="3"/>
      <c r="BD1655" s="3"/>
    </row>
    <row r="1656" spans="1:56" x14ac:dyDescent="0.3">
      <c r="A1656" s="69" t="s">
        <v>1727</v>
      </c>
      <c r="B1656" s="70"/>
      <c r="C1656" s="70"/>
      <c r="D1656" s="71"/>
      <c r="E1656" s="73"/>
      <c r="F1656" s="109" t="s">
        <v>4448</v>
      </c>
      <c r="G1656" s="70"/>
      <c r="H1656" s="74"/>
      <c r="I1656" s="75"/>
      <c r="J1656" s="75"/>
      <c r="K1656" s="74" t="s">
        <v>25925</v>
      </c>
      <c r="L1656" s="78"/>
      <c r="M1656" s="79"/>
      <c r="N1656" s="79"/>
      <c r="O1656" s="80"/>
      <c r="P1656" s="81"/>
      <c r="Q1656" s="81"/>
      <c r="R1656" s="93"/>
      <c r="S1656" s="93"/>
      <c r="T1656" s="93"/>
      <c r="U1656" s="93"/>
      <c r="V1656" s="52"/>
      <c r="W1656" s="52"/>
      <c r="X1656" s="52"/>
      <c r="Y1656" s="52"/>
      <c r="Z1656" s="51"/>
      <c r="AA1656" s="76"/>
      <c r="AB1656" s="76"/>
      <c r="AC1656" s="77"/>
      <c r="AD1656" s="83" t="s">
        <v>18190</v>
      </c>
      <c r="AE1656" s="83">
        <v>514</v>
      </c>
      <c r="AF1656" s="83">
        <v>1857</v>
      </c>
      <c r="AG1656" s="83">
        <v>78029</v>
      </c>
      <c r="AH1656" s="83">
        <v>9191</v>
      </c>
      <c r="AI1656" s="83"/>
      <c r="AJ1656" s="83" t="s">
        <v>19665</v>
      </c>
      <c r="AK1656" s="83" t="s">
        <v>20266</v>
      </c>
      <c r="AL1656" s="83"/>
      <c r="AM1656" s="83"/>
      <c r="AN1656" s="85">
        <v>41530.564502314817</v>
      </c>
      <c r="AO1656" s="88" t="s">
        <v>21915</v>
      </c>
      <c r="AP1656" s="83" t="b">
        <v>1</v>
      </c>
      <c r="AQ1656" s="83" t="b">
        <v>0</v>
      </c>
      <c r="AR1656" s="83" t="b">
        <v>1</v>
      </c>
      <c r="AS1656" s="83"/>
      <c r="AT1656" s="83">
        <v>2</v>
      </c>
      <c r="AU1656" s="88" t="s">
        <v>22157</v>
      </c>
      <c r="AV1656" s="83" t="b">
        <v>0</v>
      </c>
      <c r="AW1656" s="83" t="s">
        <v>22320</v>
      </c>
      <c r="AX1656" s="88" t="s">
        <v>23974</v>
      </c>
      <c r="AY1656" s="83" t="s">
        <v>66</v>
      </c>
      <c r="AZ1656" s="2"/>
      <c r="BA1656" s="3"/>
      <c r="BB1656" s="3"/>
      <c r="BC1656" s="3"/>
      <c r="BD1656" s="3"/>
    </row>
    <row r="1657" spans="1:56" x14ac:dyDescent="0.3">
      <c r="A1657" s="69" t="s">
        <v>1915</v>
      </c>
      <c r="B1657" s="70"/>
      <c r="C1657" s="70"/>
      <c r="D1657" s="71"/>
      <c r="E1657" s="73"/>
      <c r="F1657" s="109" t="s">
        <v>4615</v>
      </c>
      <c r="G1657" s="70"/>
      <c r="H1657" s="74"/>
      <c r="I1657" s="75"/>
      <c r="J1657" s="75"/>
      <c r="K1657" s="74" t="s">
        <v>25926</v>
      </c>
      <c r="L1657" s="78"/>
      <c r="M1657" s="79"/>
      <c r="N1657" s="79"/>
      <c r="O1657" s="80"/>
      <c r="P1657" s="81"/>
      <c r="Q1657" s="81"/>
      <c r="R1657" s="93"/>
      <c r="S1657" s="93"/>
      <c r="T1657" s="93"/>
      <c r="U1657" s="93"/>
      <c r="V1657" s="52"/>
      <c r="W1657" s="52"/>
      <c r="X1657" s="52"/>
      <c r="Y1657" s="52"/>
      <c r="Z1657" s="51"/>
      <c r="AA1657" s="76"/>
      <c r="AB1657" s="76"/>
      <c r="AC1657" s="77"/>
      <c r="AD1657" s="83" t="s">
        <v>18191</v>
      </c>
      <c r="AE1657" s="83">
        <v>4931</v>
      </c>
      <c r="AF1657" s="83">
        <v>10649</v>
      </c>
      <c r="AG1657" s="83">
        <v>61515</v>
      </c>
      <c r="AH1657" s="83">
        <v>16528</v>
      </c>
      <c r="AI1657" s="83"/>
      <c r="AJ1657" s="83" t="s">
        <v>19666</v>
      </c>
      <c r="AK1657" s="83" t="s">
        <v>16552</v>
      </c>
      <c r="AL1657" s="83"/>
      <c r="AM1657" s="83"/>
      <c r="AN1657" s="85">
        <v>40935.527488425927</v>
      </c>
      <c r="AO1657" s="88" t="s">
        <v>21916</v>
      </c>
      <c r="AP1657" s="83" t="b">
        <v>1</v>
      </c>
      <c r="AQ1657" s="83" t="b">
        <v>0</v>
      </c>
      <c r="AR1657" s="83" t="b">
        <v>1</v>
      </c>
      <c r="AS1657" s="83"/>
      <c r="AT1657" s="83">
        <v>14</v>
      </c>
      <c r="AU1657" s="88" t="s">
        <v>22157</v>
      </c>
      <c r="AV1657" s="83" t="b">
        <v>0</v>
      </c>
      <c r="AW1657" s="83" t="s">
        <v>22320</v>
      </c>
      <c r="AX1657" s="88" t="s">
        <v>23975</v>
      </c>
      <c r="AY1657" s="83" t="s">
        <v>66</v>
      </c>
      <c r="AZ1657" s="2"/>
      <c r="BA1657" s="3"/>
      <c r="BB1657" s="3"/>
      <c r="BC1657" s="3"/>
      <c r="BD1657" s="3"/>
    </row>
    <row r="1658" spans="1:56" x14ac:dyDescent="0.3">
      <c r="A1658" s="69" t="s">
        <v>1728</v>
      </c>
      <c r="B1658" s="70"/>
      <c r="C1658" s="70"/>
      <c r="D1658" s="71"/>
      <c r="E1658" s="73"/>
      <c r="F1658" s="109" t="s">
        <v>4449</v>
      </c>
      <c r="G1658" s="70"/>
      <c r="H1658" s="74"/>
      <c r="I1658" s="75"/>
      <c r="J1658" s="75"/>
      <c r="K1658" s="74" t="s">
        <v>25927</v>
      </c>
      <c r="L1658" s="78"/>
      <c r="M1658" s="79"/>
      <c r="N1658" s="79"/>
      <c r="O1658" s="80"/>
      <c r="P1658" s="81"/>
      <c r="Q1658" s="81"/>
      <c r="R1658" s="93"/>
      <c r="S1658" s="93"/>
      <c r="T1658" s="93"/>
      <c r="U1658" s="93"/>
      <c r="V1658" s="52"/>
      <c r="W1658" s="52"/>
      <c r="X1658" s="52"/>
      <c r="Y1658" s="52"/>
      <c r="Z1658" s="51"/>
      <c r="AA1658" s="76"/>
      <c r="AB1658" s="76"/>
      <c r="AC1658" s="77"/>
      <c r="AD1658" s="83" t="s">
        <v>18192</v>
      </c>
      <c r="AE1658" s="83">
        <v>1420</v>
      </c>
      <c r="AF1658" s="83">
        <v>822</v>
      </c>
      <c r="AG1658" s="83">
        <v>61575</v>
      </c>
      <c r="AH1658" s="83">
        <v>57830</v>
      </c>
      <c r="AI1658" s="83"/>
      <c r="AJ1658" s="83" t="s">
        <v>19667</v>
      </c>
      <c r="AK1658" s="83" t="s">
        <v>20267</v>
      </c>
      <c r="AL1658" s="88" t="s">
        <v>20577</v>
      </c>
      <c r="AM1658" s="83"/>
      <c r="AN1658" s="85">
        <v>41597.433831018519</v>
      </c>
      <c r="AO1658" s="88" t="s">
        <v>21917</v>
      </c>
      <c r="AP1658" s="83" t="b">
        <v>1</v>
      </c>
      <c r="AQ1658" s="83" t="b">
        <v>0</v>
      </c>
      <c r="AR1658" s="83" t="b">
        <v>1</v>
      </c>
      <c r="AS1658" s="83"/>
      <c r="AT1658" s="83">
        <v>2</v>
      </c>
      <c r="AU1658" s="88" t="s">
        <v>22157</v>
      </c>
      <c r="AV1658" s="83" t="b">
        <v>0</v>
      </c>
      <c r="AW1658" s="83" t="s">
        <v>22320</v>
      </c>
      <c r="AX1658" s="88" t="s">
        <v>23976</v>
      </c>
      <c r="AY1658" s="83" t="s">
        <v>66</v>
      </c>
      <c r="AZ1658" s="2"/>
      <c r="BA1658" s="3"/>
      <c r="BB1658" s="3"/>
      <c r="BC1658" s="3"/>
      <c r="BD1658" s="3"/>
    </row>
    <row r="1659" spans="1:56" x14ac:dyDescent="0.3">
      <c r="A1659" s="69" t="s">
        <v>1730</v>
      </c>
      <c r="B1659" s="70"/>
      <c r="C1659" s="70"/>
      <c r="D1659" s="71"/>
      <c r="E1659" s="73"/>
      <c r="F1659" s="109" t="s">
        <v>4451</v>
      </c>
      <c r="G1659" s="70"/>
      <c r="H1659" s="74"/>
      <c r="I1659" s="75"/>
      <c r="J1659" s="75"/>
      <c r="K1659" s="74" t="s">
        <v>25928</v>
      </c>
      <c r="L1659" s="78"/>
      <c r="M1659" s="79"/>
      <c r="N1659" s="79"/>
      <c r="O1659" s="80"/>
      <c r="P1659" s="81"/>
      <c r="Q1659" s="81"/>
      <c r="R1659" s="93"/>
      <c r="S1659" s="93"/>
      <c r="T1659" s="93"/>
      <c r="U1659" s="93"/>
      <c r="V1659" s="52"/>
      <c r="W1659" s="52"/>
      <c r="X1659" s="52"/>
      <c r="Y1659" s="52"/>
      <c r="Z1659" s="51"/>
      <c r="AA1659" s="76"/>
      <c r="AB1659" s="76"/>
      <c r="AC1659" s="77"/>
      <c r="AD1659" s="83" t="s">
        <v>18193</v>
      </c>
      <c r="AE1659" s="83">
        <v>133</v>
      </c>
      <c r="AF1659" s="83">
        <v>186</v>
      </c>
      <c r="AG1659" s="83">
        <v>11727</v>
      </c>
      <c r="AH1659" s="83">
        <v>11482</v>
      </c>
      <c r="AI1659" s="83"/>
      <c r="AJ1659" s="83" t="s">
        <v>19668</v>
      </c>
      <c r="AK1659" s="83" t="s">
        <v>19918</v>
      </c>
      <c r="AL1659" s="83"/>
      <c r="AM1659" s="83"/>
      <c r="AN1659" s="85">
        <v>43661.48846064815</v>
      </c>
      <c r="AO1659" s="88" t="s">
        <v>21918</v>
      </c>
      <c r="AP1659" s="83" t="b">
        <v>1</v>
      </c>
      <c r="AQ1659" s="83" t="b">
        <v>0</v>
      </c>
      <c r="AR1659" s="83" t="b">
        <v>0</v>
      </c>
      <c r="AS1659" s="83"/>
      <c r="AT1659" s="83">
        <v>0</v>
      </c>
      <c r="AU1659" s="83"/>
      <c r="AV1659" s="83" t="b">
        <v>0</v>
      </c>
      <c r="AW1659" s="83" t="s">
        <v>22320</v>
      </c>
      <c r="AX1659" s="88" t="s">
        <v>23977</v>
      </c>
      <c r="AY1659" s="83" t="s">
        <v>66</v>
      </c>
      <c r="AZ1659" s="2"/>
      <c r="BA1659" s="3"/>
      <c r="BB1659" s="3"/>
      <c r="BC1659" s="3"/>
      <c r="BD1659" s="3"/>
    </row>
    <row r="1660" spans="1:56" x14ac:dyDescent="0.3">
      <c r="A1660" s="69" t="s">
        <v>1731</v>
      </c>
      <c r="B1660" s="70"/>
      <c r="C1660" s="70"/>
      <c r="D1660" s="71"/>
      <c r="E1660" s="73"/>
      <c r="F1660" s="109" t="s">
        <v>4452</v>
      </c>
      <c r="G1660" s="70"/>
      <c r="H1660" s="74"/>
      <c r="I1660" s="75"/>
      <c r="J1660" s="75"/>
      <c r="K1660" s="74" t="s">
        <v>25929</v>
      </c>
      <c r="L1660" s="78"/>
      <c r="M1660" s="79"/>
      <c r="N1660" s="79"/>
      <c r="O1660" s="80"/>
      <c r="P1660" s="81"/>
      <c r="Q1660" s="81"/>
      <c r="R1660" s="93"/>
      <c r="S1660" s="93"/>
      <c r="T1660" s="93"/>
      <c r="U1660" s="93"/>
      <c r="V1660" s="52"/>
      <c r="W1660" s="52"/>
      <c r="X1660" s="52"/>
      <c r="Y1660" s="52"/>
      <c r="Z1660" s="51"/>
      <c r="AA1660" s="76"/>
      <c r="AB1660" s="76"/>
      <c r="AC1660" s="77"/>
      <c r="AD1660" s="83" t="s">
        <v>18194</v>
      </c>
      <c r="AE1660" s="83">
        <v>2025</v>
      </c>
      <c r="AF1660" s="83">
        <v>1310</v>
      </c>
      <c r="AG1660" s="83">
        <v>4837</v>
      </c>
      <c r="AH1660" s="83">
        <v>3338</v>
      </c>
      <c r="AI1660" s="83"/>
      <c r="AJ1660" s="83" t="s">
        <v>19669</v>
      </c>
      <c r="AK1660" s="83"/>
      <c r="AL1660" s="83"/>
      <c r="AM1660" s="83"/>
      <c r="AN1660" s="85">
        <v>43485.843043981484</v>
      </c>
      <c r="AO1660" s="83"/>
      <c r="AP1660" s="83" t="b">
        <v>1</v>
      </c>
      <c r="AQ1660" s="83" t="b">
        <v>0</v>
      </c>
      <c r="AR1660" s="83" t="b">
        <v>0</v>
      </c>
      <c r="AS1660" s="83"/>
      <c r="AT1660" s="83">
        <v>0</v>
      </c>
      <c r="AU1660" s="83"/>
      <c r="AV1660" s="83" t="b">
        <v>0</v>
      </c>
      <c r="AW1660" s="83" t="s">
        <v>22320</v>
      </c>
      <c r="AX1660" s="88" t="s">
        <v>23978</v>
      </c>
      <c r="AY1660" s="83" t="s">
        <v>66</v>
      </c>
      <c r="AZ1660" s="2"/>
      <c r="BA1660" s="3"/>
      <c r="BB1660" s="3"/>
      <c r="BC1660" s="3"/>
      <c r="BD1660" s="3"/>
    </row>
    <row r="1661" spans="1:56" x14ac:dyDescent="0.3">
      <c r="A1661" s="69" t="s">
        <v>1732</v>
      </c>
      <c r="B1661" s="70"/>
      <c r="C1661" s="70"/>
      <c r="D1661" s="71"/>
      <c r="E1661" s="73"/>
      <c r="F1661" s="109" t="s">
        <v>4453</v>
      </c>
      <c r="G1661" s="70"/>
      <c r="H1661" s="74"/>
      <c r="I1661" s="75"/>
      <c r="J1661" s="75"/>
      <c r="K1661" s="74" t="s">
        <v>25930</v>
      </c>
      <c r="L1661" s="78"/>
      <c r="M1661" s="79"/>
      <c r="N1661" s="79"/>
      <c r="O1661" s="80"/>
      <c r="P1661" s="81"/>
      <c r="Q1661" s="81"/>
      <c r="R1661" s="93"/>
      <c r="S1661" s="93"/>
      <c r="T1661" s="93"/>
      <c r="U1661" s="93"/>
      <c r="V1661" s="52"/>
      <c r="W1661" s="52"/>
      <c r="X1661" s="52"/>
      <c r="Y1661" s="52"/>
      <c r="Z1661" s="51"/>
      <c r="AA1661" s="76"/>
      <c r="AB1661" s="76"/>
      <c r="AC1661" s="77"/>
      <c r="AD1661" s="83" t="s">
        <v>18195</v>
      </c>
      <c r="AE1661" s="83">
        <v>287</v>
      </c>
      <c r="AF1661" s="83">
        <v>664</v>
      </c>
      <c r="AG1661" s="83">
        <v>72194</v>
      </c>
      <c r="AH1661" s="83">
        <v>85151</v>
      </c>
      <c r="AI1661" s="83"/>
      <c r="AJ1661" s="83" t="s">
        <v>19670</v>
      </c>
      <c r="AK1661" s="83" t="s">
        <v>20268</v>
      </c>
      <c r="AL1661" s="88" t="s">
        <v>20578</v>
      </c>
      <c r="AM1661" s="83"/>
      <c r="AN1661" s="85">
        <v>41882.492569444446</v>
      </c>
      <c r="AO1661" s="88" t="s">
        <v>21919</v>
      </c>
      <c r="AP1661" s="83" t="b">
        <v>0</v>
      </c>
      <c r="AQ1661" s="83" t="b">
        <v>0</v>
      </c>
      <c r="AR1661" s="83" t="b">
        <v>1</v>
      </c>
      <c r="AS1661" s="83"/>
      <c r="AT1661" s="83">
        <v>36</v>
      </c>
      <c r="AU1661" s="88" t="s">
        <v>22157</v>
      </c>
      <c r="AV1661" s="83" t="b">
        <v>0</v>
      </c>
      <c r="AW1661" s="83" t="s">
        <v>22320</v>
      </c>
      <c r="AX1661" s="88" t="s">
        <v>23979</v>
      </c>
      <c r="AY1661" s="83" t="s">
        <v>66</v>
      </c>
      <c r="AZ1661" s="2"/>
      <c r="BA1661" s="3"/>
      <c r="BB1661" s="3"/>
      <c r="BC1661" s="3"/>
      <c r="BD1661" s="3"/>
    </row>
    <row r="1662" spans="1:56" x14ac:dyDescent="0.3">
      <c r="A1662" s="69" t="s">
        <v>1733</v>
      </c>
      <c r="B1662" s="70"/>
      <c r="C1662" s="70"/>
      <c r="D1662" s="71"/>
      <c r="E1662" s="73"/>
      <c r="F1662" s="109" t="s">
        <v>4454</v>
      </c>
      <c r="G1662" s="70"/>
      <c r="H1662" s="74"/>
      <c r="I1662" s="75"/>
      <c r="J1662" s="75"/>
      <c r="K1662" s="74" t="s">
        <v>25931</v>
      </c>
      <c r="L1662" s="78"/>
      <c r="M1662" s="79"/>
      <c r="N1662" s="79"/>
      <c r="O1662" s="80"/>
      <c r="P1662" s="81"/>
      <c r="Q1662" s="81"/>
      <c r="R1662" s="93"/>
      <c r="S1662" s="93"/>
      <c r="T1662" s="93"/>
      <c r="U1662" s="93"/>
      <c r="V1662" s="52"/>
      <c r="W1662" s="52"/>
      <c r="X1662" s="52"/>
      <c r="Y1662" s="52"/>
      <c r="Z1662" s="51"/>
      <c r="AA1662" s="76"/>
      <c r="AB1662" s="76"/>
      <c r="AC1662" s="77"/>
      <c r="AD1662" s="83" t="s">
        <v>18196</v>
      </c>
      <c r="AE1662" s="83">
        <v>360</v>
      </c>
      <c r="AF1662" s="83">
        <v>3109</v>
      </c>
      <c r="AG1662" s="83">
        <v>22935</v>
      </c>
      <c r="AH1662" s="83">
        <v>15049</v>
      </c>
      <c r="AI1662" s="83"/>
      <c r="AJ1662" s="83" t="s">
        <v>19671</v>
      </c>
      <c r="AK1662" s="83"/>
      <c r="AL1662" s="83"/>
      <c r="AM1662" s="83"/>
      <c r="AN1662" s="85">
        <v>42955.287499999999</v>
      </c>
      <c r="AO1662" s="83"/>
      <c r="AP1662" s="83" t="b">
        <v>1</v>
      </c>
      <c r="AQ1662" s="83" t="b">
        <v>0</v>
      </c>
      <c r="AR1662" s="83" t="b">
        <v>0</v>
      </c>
      <c r="AS1662" s="83"/>
      <c r="AT1662" s="83">
        <v>0</v>
      </c>
      <c r="AU1662" s="83"/>
      <c r="AV1662" s="83" t="b">
        <v>0</v>
      </c>
      <c r="AW1662" s="83" t="s">
        <v>22320</v>
      </c>
      <c r="AX1662" s="88" t="s">
        <v>23980</v>
      </c>
      <c r="AY1662" s="83" t="s">
        <v>66</v>
      </c>
      <c r="AZ1662" s="2"/>
      <c r="BA1662" s="3"/>
      <c r="BB1662" s="3"/>
      <c r="BC1662" s="3"/>
      <c r="BD1662" s="3"/>
    </row>
    <row r="1663" spans="1:56" x14ac:dyDescent="0.3">
      <c r="A1663" s="69" t="s">
        <v>1734</v>
      </c>
      <c r="B1663" s="70"/>
      <c r="C1663" s="70"/>
      <c r="D1663" s="71"/>
      <c r="E1663" s="73"/>
      <c r="F1663" s="109" t="s">
        <v>4455</v>
      </c>
      <c r="G1663" s="70"/>
      <c r="H1663" s="74"/>
      <c r="I1663" s="75"/>
      <c r="J1663" s="75"/>
      <c r="K1663" s="74" t="s">
        <v>25932</v>
      </c>
      <c r="L1663" s="78"/>
      <c r="M1663" s="79"/>
      <c r="N1663" s="79"/>
      <c r="O1663" s="80"/>
      <c r="P1663" s="81"/>
      <c r="Q1663" s="81"/>
      <c r="R1663" s="93"/>
      <c r="S1663" s="93"/>
      <c r="T1663" s="93"/>
      <c r="U1663" s="93"/>
      <c r="V1663" s="52"/>
      <c r="W1663" s="52"/>
      <c r="X1663" s="52"/>
      <c r="Y1663" s="52"/>
      <c r="Z1663" s="51"/>
      <c r="AA1663" s="76"/>
      <c r="AB1663" s="76"/>
      <c r="AC1663" s="77"/>
      <c r="AD1663" s="83" t="s">
        <v>18197</v>
      </c>
      <c r="AE1663" s="83">
        <v>172</v>
      </c>
      <c r="AF1663" s="83">
        <v>1128</v>
      </c>
      <c r="AG1663" s="83">
        <v>1778</v>
      </c>
      <c r="AH1663" s="83">
        <v>436</v>
      </c>
      <c r="AI1663" s="83"/>
      <c r="AJ1663" s="83" t="s">
        <v>19672</v>
      </c>
      <c r="AK1663" s="83" t="s">
        <v>16561</v>
      </c>
      <c r="AL1663" s="88" t="s">
        <v>20579</v>
      </c>
      <c r="AM1663" s="83"/>
      <c r="AN1663" s="85">
        <v>43064.341874999998</v>
      </c>
      <c r="AO1663" s="88" t="s">
        <v>21920</v>
      </c>
      <c r="AP1663" s="83" t="b">
        <v>1</v>
      </c>
      <c r="AQ1663" s="83" t="b">
        <v>0</v>
      </c>
      <c r="AR1663" s="83" t="b">
        <v>0</v>
      </c>
      <c r="AS1663" s="83"/>
      <c r="AT1663" s="83">
        <v>2</v>
      </c>
      <c r="AU1663" s="83"/>
      <c r="AV1663" s="83" t="b">
        <v>0</v>
      </c>
      <c r="AW1663" s="83" t="s">
        <v>22320</v>
      </c>
      <c r="AX1663" s="88" t="s">
        <v>23981</v>
      </c>
      <c r="AY1663" s="83" t="s">
        <v>66</v>
      </c>
      <c r="AZ1663" s="2"/>
      <c r="BA1663" s="3"/>
      <c r="BB1663" s="3"/>
      <c r="BC1663" s="3"/>
      <c r="BD1663" s="3"/>
    </row>
    <row r="1664" spans="1:56" x14ac:dyDescent="0.3">
      <c r="A1664" s="69" t="s">
        <v>1736</v>
      </c>
      <c r="B1664" s="70"/>
      <c r="C1664" s="70"/>
      <c r="D1664" s="71"/>
      <c r="E1664" s="73"/>
      <c r="F1664" s="109" t="s">
        <v>4457</v>
      </c>
      <c r="G1664" s="70"/>
      <c r="H1664" s="74"/>
      <c r="I1664" s="75"/>
      <c r="J1664" s="75"/>
      <c r="K1664" s="74" t="s">
        <v>25933</v>
      </c>
      <c r="L1664" s="78"/>
      <c r="M1664" s="79"/>
      <c r="N1664" s="79"/>
      <c r="O1664" s="80"/>
      <c r="P1664" s="81"/>
      <c r="Q1664" s="81"/>
      <c r="R1664" s="93"/>
      <c r="S1664" s="93"/>
      <c r="T1664" s="93"/>
      <c r="U1664" s="93"/>
      <c r="V1664" s="52"/>
      <c r="W1664" s="52"/>
      <c r="X1664" s="52"/>
      <c r="Y1664" s="52"/>
      <c r="Z1664" s="51"/>
      <c r="AA1664" s="76"/>
      <c r="AB1664" s="76"/>
      <c r="AC1664" s="77"/>
      <c r="AD1664" s="83" t="s">
        <v>18198</v>
      </c>
      <c r="AE1664" s="83">
        <v>1829</v>
      </c>
      <c r="AF1664" s="83">
        <v>1735</v>
      </c>
      <c r="AG1664" s="83">
        <v>98877</v>
      </c>
      <c r="AH1664" s="83">
        <v>7468</v>
      </c>
      <c r="AI1664" s="83"/>
      <c r="AJ1664" s="83" t="s">
        <v>19673</v>
      </c>
      <c r="AK1664" s="83" t="s">
        <v>16552</v>
      </c>
      <c r="AL1664" s="88" t="s">
        <v>20580</v>
      </c>
      <c r="AM1664" s="83"/>
      <c r="AN1664" s="85">
        <v>40048.581678240742</v>
      </c>
      <c r="AO1664" s="88" t="s">
        <v>21921</v>
      </c>
      <c r="AP1664" s="83" t="b">
        <v>0</v>
      </c>
      <c r="AQ1664" s="83" t="b">
        <v>0</v>
      </c>
      <c r="AR1664" s="83" t="b">
        <v>1</v>
      </c>
      <c r="AS1664" s="83"/>
      <c r="AT1664" s="83">
        <v>7</v>
      </c>
      <c r="AU1664" s="88" t="s">
        <v>22170</v>
      </c>
      <c r="AV1664" s="83" t="b">
        <v>0</v>
      </c>
      <c r="AW1664" s="83" t="s">
        <v>22320</v>
      </c>
      <c r="AX1664" s="88" t="s">
        <v>23982</v>
      </c>
      <c r="AY1664" s="83" t="s">
        <v>66</v>
      </c>
      <c r="AZ1664" s="2"/>
      <c r="BA1664" s="3"/>
      <c r="BB1664" s="3"/>
      <c r="BC1664" s="3"/>
      <c r="BD1664" s="3"/>
    </row>
    <row r="1665" spans="1:56" x14ac:dyDescent="0.3">
      <c r="A1665" s="69" t="s">
        <v>1737</v>
      </c>
      <c r="B1665" s="70"/>
      <c r="C1665" s="70"/>
      <c r="D1665" s="71"/>
      <c r="E1665" s="73"/>
      <c r="F1665" s="109" t="s">
        <v>4458</v>
      </c>
      <c r="G1665" s="70"/>
      <c r="H1665" s="74"/>
      <c r="I1665" s="75"/>
      <c r="J1665" s="75"/>
      <c r="K1665" s="74" t="s">
        <v>25934</v>
      </c>
      <c r="L1665" s="78"/>
      <c r="M1665" s="79"/>
      <c r="N1665" s="79"/>
      <c r="O1665" s="80"/>
      <c r="P1665" s="81"/>
      <c r="Q1665" s="81"/>
      <c r="R1665" s="93"/>
      <c r="S1665" s="93"/>
      <c r="T1665" s="93"/>
      <c r="U1665" s="93"/>
      <c r="V1665" s="52"/>
      <c r="W1665" s="52"/>
      <c r="X1665" s="52"/>
      <c r="Y1665" s="52"/>
      <c r="Z1665" s="51"/>
      <c r="AA1665" s="76"/>
      <c r="AB1665" s="76"/>
      <c r="AC1665" s="77"/>
      <c r="AD1665" s="83" t="s">
        <v>18199</v>
      </c>
      <c r="AE1665" s="83">
        <v>235</v>
      </c>
      <c r="AF1665" s="83">
        <v>1730</v>
      </c>
      <c r="AG1665" s="83">
        <v>5147</v>
      </c>
      <c r="AH1665" s="83">
        <v>92</v>
      </c>
      <c r="AI1665" s="83"/>
      <c r="AJ1665" s="83" t="s">
        <v>19674</v>
      </c>
      <c r="AK1665" s="83" t="s">
        <v>19987</v>
      </c>
      <c r="AL1665" s="83"/>
      <c r="AM1665" s="83"/>
      <c r="AN1665" s="85">
        <v>41464.953611111108</v>
      </c>
      <c r="AO1665" s="88" t="s">
        <v>21922</v>
      </c>
      <c r="AP1665" s="83" t="b">
        <v>1</v>
      </c>
      <c r="AQ1665" s="83" t="b">
        <v>0</v>
      </c>
      <c r="AR1665" s="83" t="b">
        <v>1</v>
      </c>
      <c r="AS1665" s="83"/>
      <c r="AT1665" s="83">
        <v>1</v>
      </c>
      <c r="AU1665" s="88" t="s">
        <v>22157</v>
      </c>
      <c r="AV1665" s="83" t="b">
        <v>0</v>
      </c>
      <c r="AW1665" s="83" t="s">
        <v>22320</v>
      </c>
      <c r="AX1665" s="88" t="s">
        <v>23983</v>
      </c>
      <c r="AY1665" s="83" t="s">
        <v>66</v>
      </c>
      <c r="AZ1665" s="2"/>
      <c r="BA1665" s="3"/>
      <c r="BB1665" s="3"/>
      <c r="BC1665" s="3"/>
      <c r="BD1665" s="3"/>
    </row>
    <row r="1666" spans="1:56" x14ac:dyDescent="0.3">
      <c r="A1666" s="69" t="s">
        <v>1738</v>
      </c>
      <c r="B1666" s="70"/>
      <c r="C1666" s="70"/>
      <c r="D1666" s="71"/>
      <c r="E1666" s="73"/>
      <c r="F1666" s="109" t="s">
        <v>4459</v>
      </c>
      <c r="G1666" s="70"/>
      <c r="H1666" s="74"/>
      <c r="I1666" s="75"/>
      <c r="J1666" s="75"/>
      <c r="K1666" s="74" t="s">
        <v>25935</v>
      </c>
      <c r="L1666" s="78"/>
      <c r="M1666" s="79"/>
      <c r="N1666" s="79"/>
      <c r="O1666" s="80"/>
      <c r="P1666" s="81"/>
      <c r="Q1666" s="81"/>
      <c r="R1666" s="93"/>
      <c r="S1666" s="93"/>
      <c r="T1666" s="93"/>
      <c r="U1666" s="93"/>
      <c r="V1666" s="52"/>
      <c r="W1666" s="52"/>
      <c r="X1666" s="52"/>
      <c r="Y1666" s="52"/>
      <c r="Z1666" s="51"/>
      <c r="AA1666" s="76"/>
      <c r="AB1666" s="76"/>
      <c r="AC1666" s="77"/>
      <c r="AD1666" s="83" t="s">
        <v>18200</v>
      </c>
      <c r="AE1666" s="83">
        <v>324</v>
      </c>
      <c r="AF1666" s="83">
        <v>98</v>
      </c>
      <c r="AG1666" s="83">
        <v>3508</v>
      </c>
      <c r="AH1666" s="83">
        <v>21</v>
      </c>
      <c r="AI1666" s="83"/>
      <c r="AJ1666" s="83" t="s">
        <v>19675</v>
      </c>
      <c r="AK1666" s="83" t="s">
        <v>16561</v>
      </c>
      <c r="AL1666" s="83"/>
      <c r="AM1666" s="83"/>
      <c r="AN1666" s="85">
        <v>42916.74114583333</v>
      </c>
      <c r="AO1666" s="88" t="s">
        <v>21923</v>
      </c>
      <c r="AP1666" s="83" t="b">
        <v>1</v>
      </c>
      <c r="AQ1666" s="83" t="b">
        <v>0</v>
      </c>
      <c r="AR1666" s="83" t="b">
        <v>0</v>
      </c>
      <c r="AS1666" s="83"/>
      <c r="AT1666" s="83">
        <v>0</v>
      </c>
      <c r="AU1666" s="83"/>
      <c r="AV1666" s="83" t="b">
        <v>0</v>
      </c>
      <c r="AW1666" s="83" t="s">
        <v>22320</v>
      </c>
      <c r="AX1666" s="88" t="s">
        <v>23984</v>
      </c>
      <c r="AY1666" s="83" t="s">
        <v>66</v>
      </c>
      <c r="AZ1666" s="2"/>
      <c r="BA1666" s="3"/>
      <c r="BB1666" s="3"/>
      <c r="BC1666" s="3"/>
      <c r="BD1666" s="3"/>
    </row>
    <row r="1667" spans="1:56" x14ac:dyDescent="0.3">
      <c r="A1667" s="69" t="s">
        <v>1739</v>
      </c>
      <c r="B1667" s="70"/>
      <c r="C1667" s="70"/>
      <c r="D1667" s="71"/>
      <c r="E1667" s="73"/>
      <c r="F1667" s="109" t="s">
        <v>4460</v>
      </c>
      <c r="G1667" s="70"/>
      <c r="H1667" s="74"/>
      <c r="I1667" s="75"/>
      <c r="J1667" s="75"/>
      <c r="K1667" s="74" t="s">
        <v>25936</v>
      </c>
      <c r="L1667" s="78"/>
      <c r="M1667" s="79"/>
      <c r="N1667" s="79"/>
      <c r="O1667" s="80"/>
      <c r="P1667" s="81"/>
      <c r="Q1667" s="81"/>
      <c r="R1667" s="93"/>
      <c r="S1667" s="93"/>
      <c r="T1667" s="93"/>
      <c r="U1667" s="93"/>
      <c r="V1667" s="52"/>
      <c r="W1667" s="52"/>
      <c r="X1667" s="52"/>
      <c r="Y1667" s="52"/>
      <c r="Z1667" s="51"/>
      <c r="AA1667" s="76"/>
      <c r="AB1667" s="76"/>
      <c r="AC1667" s="77"/>
      <c r="AD1667" s="83" t="s">
        <v>18201</v>
      </c>
      <c r="AE1667" s="83">
        <v>172</v>
      </c>
      <c r="AF1667" s="83">
        <v>205</v>
      </c>
      <c r="AG1667" s="83">
        <v>6639</v>
      </c>
      <c r="AH1667" s="83">
        <v>3949</v>
      </c>
      <c r="AI1667" s="83"/>
      <c r="AJ1667" s="83" t="s">
        <v>19676</v>
      </c>
      <c r="AK1667" s="83" t="s">
        <v>16561</v>
      </c>
      <c r="AL1667" s="88" t="s">
        <v>20581</v>
      </c>
      <c r="AM1667" s="83"/>
      <c r="AN1667" s="85">
        <v>41654.489212962966</v>
      </c>
      <c r="AO1667" s="88" t="s">
        <v>21924</v>
      </c>
      <c r="AP1667" s="83" t="b">
        <v>1</v>
      </c>
      <c r="AQ1667" s="83" t="b">
        <v>0</v>
      </c>
      <c r="AR1667" s="83" t="b">
        <v>1</v>
      </c>
      <c r="AS1667" s="83"/>
      <c r="AT1667" s="83">
        <v>0</v>
      </c>
      <c r="AU1667" s="88" t="s">
        <v>22157</v>
      </c>
      <c r="AV1667" s="83" t="b">
        <v>0</v>
      </c>
      <c r="AW1667" s="83" t="s">
        <v>22320</v>
      </c>
      <c r="AX1667" s="88" t="s">
        <v>23985</v>
      </c>
      <c r="AY1667" s="83" t="s">
        <v>66</v>
      </c>
      <c r="AZ1667" s="2"/>
      <c r="BA1667" s="3"/>
      <c r="BB1667" s="3"/>
      <c r="BC1667" s="3"/>
      <c r="BD1667" s="3"/>
    </row>
    <row r="1668" spans="1:56" x14ac:dyDescent="0.3">
      <c r="A1668" s="69" t="s">
        <v>1740</v>
      </c>
      <c r="B1668" s="70"/>
      <c r="C1668" s="70"/>
      <c r="D1668" s="71"/>
      <c r="E1668" s="73"/>
      <c r="F1668" s="109" t="s">
        <v>4461</v>
      </c>
      <c r="G1668" s="70"/>
      <c r="H1668" s="74"/>
      <c r="I1668" s="75"/>
      <c r="J1668" s="75"/>
      <c r="K1668" s="74" t="s">
        <v>25937</v>
      </c>
      <c r="L1668" s="78"/>
      <c r="M1668" s="79"/>
      <c r="N1668" s="79"/>
      <c r="O1668" s="80"/>
      <c r="P1668" s="81"/>
      <c r="Q1668" s="81"/>
      <c r="R1668" s="93"/>
      <c r="S1668" s="93"/>
      <c r="T1668" s="93"/>
      <c r="U1668" s="93"/>
      <c r="V1668" s="52"/>
      <c r="W1668" s="52"/>
      <c r="X1668" s="52"/>
      <c r="Y1668" s="52"/>
      <c r="Z1668" s="51"/>
      <c r="AA1668" s="76"/>
      <c r="AB1668" s="76"/>
      <c r="AC1668" s="77"/>
      <c r="AD1668" s="83" t="s">
        <v>18202</v>
      </c>
      <c r="AE1668" s="83">
        <v>7</v>
      </c>
      <c r="AF1668" s="83">
        <v>3</v>
      </c>
      <c r="AG1668" s="83">
        <v>346</v>
      </c>
      <c r="AH1668" s="83">
        <v>233</v>
      </c>
      <c r="AI1668" s="83"/>
      <c r="AJ1668" s="83" t="s">
        <v>19677</v>
      </c>
      <c r="AK1668" s="83"/>
      <c r="AL1668" s="83"/>
      <c r="AM1668" s="83"/>
      <c r="AN1668" s="85">
        <v>43442.735138888886</v>
      </c>
      <c r="AO1668" s="88" t="s">
        <v>21925</v>
      </c>
      <c r="AP1668" s="83" t="b">
        <v>1</v>
      </c>
      <c r="AQ1668" s="83" t="b">
        <v>0</v>
      </c>
      <c r="AR1668" s="83" t="b">
        <v>0</v>
      </c>
      <c r="AS1668" s="83"/>
      <c r="AT1668" s="83">
        <v>0</v>
      </c>
      <c r="AU1668" s="83"/>
      <c r="AV1668" s="83" t="b">
        <v>0</v>
      </c>
      <c r="AW1668" s="83" t="s">
        <v>22320</v>
      </c>
      <c r="AX1668" s="88" t="s">
        <v>23986</v>
      </c>
      <c r="AY1668" s="83" t="s">
        <v>66</v>
      </c>
      <c r="AZ1668" s="2"/>
      <c r="BA1668" s="3"/>
      <c r="BB1668" s="3"/>
      <c r="BC1668" s="3"/>
      <c r="BD1668" s="3"/>
    </row>
    <row r="1669" spans="1:56" x14ac:dyDescent="0.3">
      <c r="A1669" s="69" t="s">
        <v>1741</v>
      </c>
      <c r="B1669" s="70"/>
      <c r="C1669" s="70"/>
      <c r="D1669" s="71"/>
      <c r="E1669" s="73"/>
      <c r="F1669" s="109" t="s">
        <v>4462</v>
      </c>
      <c r="G1669" s="70"/>
      <c r="H1669" s="74"/>
      <c r="I1669" s="75"/>
      <c r="J1669" s="75"/>
      <c r="K1669" s="74" t="s">
        <v>25938</v>
      </c>
      <c r="L1669" s="78"/>
      <c r="M1669" s="79"/>
      <c r="N1669" s="79"/>
      <c r="O1669" s="80"/>
      <c r="P1669" s="81"/>
      <c r="Q1669" s="81"/>
      <c r="R1669" s="93"/>
      <c r="S1669" s="93"/>
      <c r="T1669" s="93"/>
      <c r="U1669" s="93"/>
      <c r="V1669" s="52"/>
      <c r="W1669" s="52"/>
      <c r="X1669" s="52"/>
      <c r="Y1669" s="52"/>
      <c r="Z1669" s="51"/>
      <c r="AA1669" s="76"/>
      <c r="AB1669" s="76"/>
      <c r="AC1669" s="77"/>
      <c r="AD1669" s="83" t="s">
        <v>18203</v>
      </c>
      <c r="AE1669" s="83">
        <v>274</v>
      </c>
      <c r="AF1669" s="83">
        <v>10556</v>
      </c>
      <c r="AG1669" s="83">
        <v>11080</v>
      </c>
      <c r="AH1669" s="83">
        <v>71</v>
      </c>
      <c r="AI1669" s="83"/>
      <c r="AJ1669" s="83" t="s">
        <v>19678</v>
      </c>
      <c r="AK1669" s="83"/>
      <c r="AL1669" s="83"/>
      <c r="AM1669" s="83"/>
      <c r="AN1669" s="85">
        <v>40975.811562499999</v>
      </c>
      <c r="AO1669" s="88" t="s">
        <v>21926</v>
      </c>
      <c r="AP1669" s="83" t="b">
        <v>1</v>
      </c>
      <c r="AQ1669" s="83" t="b">
        <v>0</v>
      </c>
      <c r="AR1669" s="83" t="b">
        <v>1</v>
      </c>
      <c r="AS1669" s="83"/>
      <c r="AT1669" s="83">
        <v>11</v>
      </c>
      <c r="AU1669" s="88" t="s">
        <v>22157</v>
      </c>
      <c r="AV1669" s="83" t="b">
        <v>0</v>
      </c>
      <c r="AW1669" s="83" t="s">
        <v>22320</v>
      </c>
      <c r="AX1669" s="88" t="s">
        <v>23987</v>
      </c>
      <c r="AY1669" s="83" t="s">
        <v>66</v>
      </c>
      <c r="AZ1669" s="2"/>
      <c r="BA1669" s="3"/>
      <c r="BB1669" s="3"/>
      <c r="BC1669" s="3"/>
      <c r="BD1669" s="3"/>
    </row>
    <row r="1670" spans="1:56" x14ac:dyDescent="0.3">
      <c r="A1670" s="69" t="s">
        <v>1742</v>
      </c>
      <c r="B1670" s="70"/>
      <c r="C1670" s="70"/>
      <c r="D1670" s="71"/>
      <c r="E1670" s="73"/>
      <c r="F1670" s="109" t="s">
        <v>4463</v>
      </c>
      <c r="G1670" s="70"/>
      <c r="H1670" s="74"/>
      <c r="I1670" s="75"/>
      <c r="J1670" s="75"/>
      <c r="K1670" s="74" t="s">
        <v>25939</v>
      </c>
      <c r="L1670" s="78"/>
      <c r="M1670" s="79"/>
      <c r="N1670" s="79"/>
      <c r="O1670" s="80"/>
      <c r="P1670" s="81"/>
      <c r="Q1670" s="81"/>
      <c r="R1670" s="93"/>
      <c r="S1670" s="93"/>
      <c r="T1670" s="93"/>
      <c r="U1670" s="93"/>
      <c r="V1670" s="52"/>
      <c r="W1670" s="52"/>
      <c r="X1670" s="52"/>
      <c r="Y1670" s="52"/>
      <c r="Z1670" s="51"/>
      <c r="AA1670" s="76"/>
      <c r="AB1670" s="76"/>
      <c r="AC1670" s="77"/>
      <c r="AD1670" s="83" t="s">
        <v>18204</v>
      </c>
      <c r="AE1670" s="83">
        <v>228</v>
      </c>
      <c r="AF1670" s="83">
        <v>91</v>
      </c>
      <c r="AG1670" s="83">
        <v>988</v>
      </c>
      <c r="AH1670" s="83">
        <v>362</v>
      </c>
      <c r="AI1670" s="83"/>
      <c r="AJ1670" s="83"/>
      <c r="AK1670" s="83"/>
      <c r="AL1670" s="83"/>
      <c r="AM1670" s="83"/>
      <c r="AN1670" s="85">
        <v>42300.740787037037</v>
      </c>
      <c r="AO1670" s="88" t="s">
        <v>21927</v>
      </c>
      <c r="AP1670" s="83" t="b">
        <v>1</v>
      </c>
      <c r="AQ1670" s="83" t="b">
        <v>0</v>
      </c>
      <c r="AR1670" s="83" t="b">
        <v>0</v>
      </c>
      <c r="AS1670" s="83"/>
      <c r="AT1670" s="83">
        <v>0</v>
      </c>
      <c r="AU1670" s="88" t="s">
        <v>22157</v>
      </c>
      <c r="AV1670" s="83" t="b">
        <v>0</v>
      </c>
      <c r="AW1670" s="83" t="s">
        <v>22320</v>
      </c>
      <c r="AX1670" s="88" t="s">
        <v>23988</v>
      </c>
      <c r="AY1670" s="83" t="s">
        <v>66</v>
      </c>
      <c r="AZ1670" s="2"/>
      <c r="BA1670" s="3"/>
      <c r="BB1670" s="3"/>
      <c r="BC1670" s="3"/>
      <c r="BD1670" s="3"/>
    </row>
    <row r="1671" spans="1:56" x14ac:dyDescent="0.3">
      <c r="A1671" s="69" t="s">
        <v>1743</v>
      </c>
      <c r="B1671" s="70"/>
      <c r="C1671" s="70"/>
      <c r="D1671" s="71"/>
      <c r="E1671" s="73"/>
      <c r="F1671" s="109" t="s">
        <v>4464</v>
      </c>
      <c r="G1671" s="70"/>
      <c r="H1671" s="74"/>
      <c r="I1671" s="75"/>
      <c r="J1671" s="75"/>
      <c r="K1671" s="74" t="s">
        <v>25940</v>
      </c>
      <c r="L1671" s="78"/>
      <c r="M1671" s="79"/>
      <c r="N1671" s="79"/>
      <c r="O1671" s="80"/>
      <c r="P1671" s="81"/>
      <c r="Q1671" s="81"/>
      <c r="R1671" s="93"/>
      <c r="S1671" s="93"/>
      <c r="T1671" s="93"/>
      <c r="U1671" s="93"/>
      <c r="V1671" s="52"/>
      <c r="W1671" s="52"/>
      <c r="X1671" s="52"/>
      <c r="Y1671" s="52"/>
      <c r="Z1671" s="51"/>
      <c r="AA1671" s="76"/>
      <c r="AB1671" s="76"/>
      <c r="AC1671" s="77"/>
      <c r="AD1671" s="83" t="s">
        <v>18205</v>
      </c>
      <c r="AE1671" s="83">
        <v>271</v>
      </c>
      <c r="AF1671" s="83">
        <v>177</v>
      </c>
      <c r="AG1671" s="83">
        <v>4764</v>
      </c>
      <c r="AH1671" s="83">
        <v>12363</v>
      </c>
      <c r="AI1671" s="83"/>
      <c r="AJ1671" s="83"/>
      <c r="AK1671" s="83" t="s">
        <v>19894</v>
      </c>
      <c r="AL1671" s="83"/>
      <c r="AM1671" s="83"/>
      <c r="AN1671" s="85">
        <v>43798.547453703701</v>
      </c>
      <c r="AO1671" s="88" t="s">
        <v>21928</v>
      </c>
      <c r="AP1671" s="83" t="b">
        <v>1</v>
      </c>
      <c r="AQ1671" s="83" t="b">
        <v>0</v>
      </c>
      <c r="AR1671" s="83" t="b">
        <v>0</v>
      </c>
      <c r="AS1671" s="83"/>
      <c r="AT1671" s="83">
        <v>0</v>
      </c>
      <c r="AU1671" s="83"/>
      <c r="AV1671" s="83" t="b">
        <v>0</v>
      </c>
      <c r="AW1671" s="83" t="s">
        <v>22320</v>
      </c>
      <c r="AX1671" s="88" t="s">
        <v>23989</v>
      </c>
      <c r="AY1671" s="83" t="s">
        <v>66</v>
      </c>
      <c r="AZ1671" s="2"/>
      <c r="BA1671" s="3"/>
      <c r="BB1671" s="3"/>
      <c r="BC1671" s="3"/>
      <c r="BD1671" s="3"/>
    </row>
    <row r="1672" spans="1:56" x14ac:dyDescent="0.3">
      <c r="A1672" s="69" t="s">
        <v>1744</v>
      </c>
      <c r="B1672" s="70"/>
      <c r="C1672" s="70"/>
      <c r="D1672" s="71"/>
      <c r="E1672" s="73"/>
      <c r="F1672" s="109" t="s">
        <v>4465</v>
      </c>
      <c r="G1672" s="70"/>
      <c r="H1672" s="74"/>
      <c r="I1672" s="75"/>
      <c r="J1672" s="75"/>
      <c r="K1672" s="74" t="s">
        <v>25941</v>
      </c>
      <c r="L1672" s="78"/>
      <c r="M1672" s="79"/>
      <c r="N1672" s="79"/>
      <c r="O1672" s="80"/>
      <c r="P1672" s="81"/>
      <c r="Q1672" s="81"/>
      <c r="R1672" s="93"/>
      <c r="S1672" s="93"/>
      <c r="T1672" s="93"/>
      <c r="U1672" s="93"/>
      <c r="V1672" s="52"/>
      <c r="W1672" s="52"/>
      <c r="X1672" s="52"/>
      <c r="Y1672" s="52"/>
      <c r="Z1672" s="51"/>
      <c r="AA1672" s="76"/>
      <c r="AB1672" s="76"/>
      <c r="AC1672" s="77"/>
      <c r="AD1672" s="83" t="s">
        <v>18206</v>
      </c>
      <c r="AE1672" s="83">
        <v>160</v>
      </c>
      <c r="AF1672" s="83">
        <v>544</v>
      </c>
      <c r="AG1672" s="83">
        <v>12105</v>
      </c>
      <c r="AH1672" s="83">
        <v>281</v>
      </c>
      <c r="AI1672" s="83"/>
      <c r="AJ1672" s="83"/>
      <c r="AK1672" s="83"/>
      <c r="AL1672" s="83"/>
      <c r="AM1672" s="83"/>
      <c r="AN1672" s="85">
        <v>41636.811168981483</v>
      </c>
      <c r="AO1672" s="88" t="s">
        <v>21929</v>
      </c>
      <c r="AP1672" s="83" t="b">
        <v>1</v>
      </c>
      <c r="AQ1672" s="83" t="b">
        <v>0</v>
      </c>
      <c r="AR1672" s="83" t="b">
        <v>0</v>
      </c>
      <c r="AS1672" s="83"/>
      <c r="AT1672" s="83">
        <v>0</v>
      </c>
      <c r="AU1672" s="88" t="s">
        <v>22157</v>
      </c>
      <c r="AV1672" s="83" t="b">
        <v>0</v>
      </c>
      <c r="AW1672" s="83" t="s">
        <v>22320</v>
      </c>
      <c r="AX1672" s="88" t="s">
        <v>23990</v>
      </c>
      <c r="AY1672" s="83" t="s">
        <v>66</v>
      </c>
      <c r="AZ1672" s="2"/>
      <c r="BA1672" s="3"/>
      <c r="BB1672" s="3"/>
      <c r="BC1672" s="3"/>
      <c r="BD1672" s="3"/>
    </row>
    <row r="1673" spans="1:56" x14ac:dyDescent="0.3">
      <c r="A1673" s="69" t="s">
        <v>1745</v>
      </c>
      <c r="B1673" s="70"/>
      <c r="C1673" s="70"/>
      <c r="D1673" s="71"/>
      <c r="E1673" s="73"/>
      <c r="F1673" s="109" t="s">
        <v>4466</v>
      </c>
      <c r="G1673" s="70"/>
      <c r="H1673" s="74"/>
      <c r="I1673" s="75"/>
      <c r="J1673" s="75"/>
      <c r="K1673" s="74" t="s">
        <v>25942</v>
      </c>
      <c r="L1673" s="78"/>
      <c r="M1673" s="79"/>
      <c r="N1673" s="79"/>
      <c r="O1673" s="80"/>
      <c r="P1673" s="81"/>
      <c r="Q1673" s="81"/>
      <c r="R1673" s="93"/>
      <c r="S1673" s="93"/>
      <c r="T1673" s="93"/>
      <c r="U1673" s="93"/>
      <c r="V1673" s="52"/>
      <c r="W1673" s="52"/>
      <c r="X1673" s="52"/>
      <c r="Y1673" s="52"/>
      <c r="Z1673" s="51"/>
      <c r="AA1673" s="76"/>
      <c r="AB1673" s="76"/>
      <c r="AC1673" s="77"/>
      <c r="AD1673" s="83" t="s">
        <v>18207</v>
      </c>
      <c r="AE1673" s="83">
        <v>34</v>
      </c>
      <c r="AF1673" s="83">
        <v>35</v>
      </c>
      <c r="AG1673" s="83">
        <v>3005</v>
      </c>
      <c r="AH1673" s="83">
        <v>259</v>
      </c>
      <c r="AI1673" s="83"/>
      <c r="AJ1673" s="83" t="s">
        <v>19679</v>
      </c>
      <c r="AK1673" s="83" t="s">
        <v>20186</v>
      </c>
      <c r="AL1673" s="83"/>
      <c r="AM1673" s="83"/>
      <c r="AN1673" s="85">
        <v>43515.604803240742</v>
      </c>
      <c r="AO1673" s="88" t="s">
        <v>21930</v>
      </c>
      <c r="AP1673" s="83" t="b">
        <v>1</v>
      </c>
      <c r="AQ1673" s="83" t="b">
        <v>0</v>
      </c>
      <c r="AR1673" s="83" t="b">
        <v>1</v>
      </c>
      <c r="AS1673" s="83"/>
      <c r="AT1673" s="83">
        <v>0</v>
      </c>
      <c r="AU1673" s="83"/>
      <c r="AV1673" s="83" t="b">
        <v>0</v>
      </c>
      <c r="AW1673" s="83" t="s">
        <v>22320</v>
      </c>
      <c r="AX1673" s="88" t="s">
        <v>23991</v>
      </c>
      <c r="AY1673" s="83" t="s">
        <v>66</v>
      </c>
      <c r="AZ1673" s="2"/>
      <c r="BA1673" s="3"/>
      <c r="BB1673" s="3"/>
      <c r="BC1673" s="3"/>
      <c r="BD1673" s="3"/>
    </row>
    <row r="1674" spans="1:56" x14ac:dyDescent="0.3">
      <c r="A1674" s="69" t="s">
        <v>1747</v>
      </c>
      <c r="B1674" s="70"/>
      <c r="C1674" s="70"/>
      <c r="D1674" s="71"/>
      <c r="E1674" s="73"/>
      <c r="F1674" s="109" t="s">
        <v>4467</v>
      </c>
      <c r="G1674" s="70"/>
      <c r="H1674" s="74"/>
      <c r="I1674" s="75"/>
      <c r="J1674" s="75"/>
      <c r="K1674" s="74" t="s">
        <v>25943</v>
      </c>
      <c r="L1674" s="78"/>
      <c r="M1674" s="79"/>
      <c r="N1674" s="79"/>
      <c r="O1674" s="80"/>
      <c r="P1674" s="81"/>
      <c r="Q1674" s="81"/>
      <c r="R1674" s="93"/>
      <c r="S1674" s="93"/>
      <c r="T1674" s="93"/>
      <c r="U1674" s="93"/>
      <c r="V1674" s="52"/>
      <c r="W1674" s="52"/>
      <c r="X1674" s="52"/>
      <c r="Y1674" s="52"/>
      <c r="Z1674" s="51"/>
      <c r="AA1674" s="76"/>
      <c r="AB1674" s="76"/>
      <c r="AC1674" s="77"/>
      <c r="AD1674" s="83" t="s">
        <v>18208</v>
      </c>
      <c r="AE1674" s="83">
        <v>233</v>
      </c>
      <c r="AF1674" s="83">
        <v>335</v>
      </c>
      <c r="AG1674" s="83">
        <v>3247</v>
      </c>
      <c r="AH1674" s="83">
        <v>4015</v>
      </c>
      <c r="AI1674" s="83"/>
      <c r="AJ1674" s="83" t="s">
        <v>19680</v>
      </c>
      <c r="AK1674" s="83" t="s">
        <v>16564</v>
      </c>
      <c r="AL1674" s="83"/>
      <c r="AM1674" s="83"/>
      <c r="AN1674" s="85">
        <v>41304.541759259257</v>
      </c>
      <c r="AO1674" s="88" t="s">
        <v>21931</v>
      </c>
      <c r="AP1674" s="83" t="b">
        <v>1</v>
      </c>
      <c r="AQ1674" s="83" t="b">
        <v>0</v>
      </c>
      <c r="AR1674" s="83" t="b">
        <v>1</v>
      </c>
      <c r="AS1674" s="83"/>
      <c r="AT1674" s="83">
        <v>1</v>
      </c>
      <c r="AU1674" s="88" t="s">
        <v>22157</v>
      </c>
      <c r="AV1674" s="83" t="b">
        <v>0</v>
      </c>
      <c r="AW1674" s="83" t="s">
        <v>22320</v>
      </c>
      <c r="AX1674" s="88" t="s">
        <v>23992</v>
      </c>
      <c r="AY1674" s="83" t="s">
        <v>66</v>
      </c>
      <c r="AZ1674" s="2"/>
      <c r="BA1674" s="3"/>
      <c r="BB1674" s="3"/>
      <c r="BC1674" s="3"/>
      <c r="BD1674" s="3"/>
    </row>
    <row r="1675" spans="1:56" x14ac:dyDescent="0.3">
      <c r="A1675" s="69" t="s">
        <v>1748</v>
      </c>
      <c r="B1675" s="70"/>
      <c r="C1675" s="70"/>
      <c r="D1675" s="71"/>
      <c r="E1675" s="73"/>
      <c r="F1675" s="109" t="s">
        <v>4468</v>
      </c>
      <c r="G1675" s="70"/>
      <c r="H1675" s="74"/>
      <c r="I1675" s="75"/>
      <c r="J1675" s="75"/>
      <c r="K1675" s="74" t="s">
        <v>25944</v>
      </c>
      <c r="L1675" s="78"/>
      <c r="M1675" s="79"/>
      <c r="N1675" s="79"/>
      <c r="O1675" s="80"/>
      <c r="P1675" s="81"/>
      <c r="Q1675" s="81"/>
      <c r="R1675" s="93"/>
      <c r="S1675" s="93"/>
      <c r="T1675" s="93"/>
      <c r="U1675" s="93"/>
      <c r="V1675" s="52"/>
      <c r="W1675" s="52"/>
      <c r="X1675" s="52"/>
      <c r="Y1675" s="52"/>
      <c r="Z1675" s="51"/>
      <c r="AA1675" s="76"/>
      <c r="AB1675" s="76"/>
      <c r="AC1675" s="77"/>
      <c r="AD1675" s="83" t="s">
        <v>18209</v>
      </c>
      <c r="AE1675" s="83">
        <v>296</v>
      </c>
      <c r="AF1675" s="83">
        <v>1490</v>
      </c>
      <c r="AG1675" s="83">
        <v>68907</v>
      </c>
      <c r="AH1675" s="83">
        <v>3799</v>
      </c>
      <c r="AI1675" s="83"/>
      <c r="AJ1675" s="83" t="s">
        <v>19681</v>
      </c>
      <c r="AK1675" s="83" t="s">
        <v>20029</v>
      </c>
      <c r="AL1675" s="83"/>
      <c r="AM1675" s="83"/>
      <c r="AN1675" s="85">
        <v>40784.53564814815</v>
      </c>
      <c r="AO1675" s="88" t="s">
        <v>21932</v>
      </c>
      <c r="AP1675" s="83" t="b">
        <v>1</v>
      </c>
      <c r="AQ1675" s="83" t="b">
        <v>0</v>
      </c>
      <c r="AR1675" s="83" t="b">
        <v>1</v>
      </c>
      <c r="AS1675" s="83"/>
      <c r="AT1675" s="83">
        <v>5</v>
      </c>
      <c r="AU1675" s="88" t="s">
        <v>22157</v>
      </c>
      <c r="AV1675" s="83" t="b">
        <v>0</v>
      </c>
      <c r="AW1675" s="83" t="s">
        <v>22320</v>
      </c>
      <c r="AX1675" s="88" t="s">
        <v>23993</v>
      </c>
      <c r="AY1675" s="83" t="s">
        <v>66</v>
      </c>
      <c r="AZ1675" s="2"/>
      <c r="BA1675" s="3"/>
      <c r="BB1675" s="3"/>
      <c r="BC1675" s="3"/>
      <c r="BD1675" s="3"/>
    </row>
    <row r="1676" spans="1:56" x14ac:dyDescent="0.3">
      <c r="A1676" s="69" t="s">
        <v>2166</v>
      </c>
      <c r="B1676" s="70"/>
      <c r="C1676" s="70"/>
      <c r="D1676" s="71"/>
      <c r="E1676" s="73"/>
      <c r="F1676" s="109" t="s">
        <v>22299</v>
      </c>
      <c r="G1676" s="70"/>
      <c r="H1676" s="74"/>
      <c r="I1676" s="75"/>
      <c r="J1676" s="75"/>
      <c r="K1676" s="74" t="s">
        <v>25945</v>
      </c>
      <c r="L1676" s="78"/>
      <c r="M1676" s="79"/>
      <c r="N1676" s="79"/>
      <c r="O1676" s="80"/>
      <c r="P1676" s="81"/>
      <c r="Q1676" s="81"/>
      <c r="R1676" s="93"/>
      <c r="S1676" s="93"/>
      <c r="T1676" s="93"/>
      <c r="U1676" s="93"/>
      <c r="V1676" s="52"/>
      <c r="W1676" s="52"/>
      <c r="X1676" s="52"/>
      <c r="Y1676" s="52"/>
      <c r="Z1676" s="51"/>
      <c r="AA1676" s="76"/>
      <c r="AB1676" s="76"/>
      <c r="AC1676" s="77"/>
      <c r="AD1676" s="83" t="s">
        <v>18210</v>
      </c>
      <c r="AE1676" s="83">
        <v>884</v>
      </c>
      <c r="AF1676" s="83">
        <v>25775</v>
      </c>
      <c r="AG1676" s="83">
        <v>23305</v>
      </c>
      <c r="AH1676" s="83">
        <v>3996</v>
      </c>
      <c r="AI1676" s="83"/>
      <c r="AJ1676" s="83" t="s">
        <v>19682</v>
      </c>
      <c r="AK1676" s="83" t="s">
        <v>16561</v>
      </c>
      <c r="AL1676" s="88" t="s">
        <v>20582</v>
      </c>
      <c r="AM1676" s="83"/>
      <c r="AN1676" s="85">
        <v>40281.224687499998</v>
      </c>
      <c r="AO1676" s="88" t="s">
        <v>21933</v>
      </c>
      <c r="AP1676" s="83" t="b">
        <v>0</v>
      </c>
      <c r="AQ1676" s="83" t="b">
        <v>0</v>
      </c>
      <c r="AR1676" s="83" t="b">
        <v>1</v>
      </c>
      <c r="AS1676" s="83"/>
      <c r="AT1676" s="83">
        <v>54</v>
      </c>
      <c r="AU1676" s="88" t="s">
        <v>22173</v>
      </c>
      <c r="AV1676" s="83" t="b">
        <v>0</v>
      </c>
      <c r="AW1676" s="83" t="s">
        <v>22320</v>
      </c>
      <c r="AX1676" s="88" t="s">
        <v>23994</v>
      </c>
      <c r="AY1676" s="83" t="s">
        <v>65</v>
      </c>
      <c r="AZ1676" s="2"/>
      <c r="BA1676" s="3"/>
      <c r="BB1676" s="3"/>
      <c r="BC1676" s="3"/>
      <c r="BD1676" s="3"/>
    </row>
    <row r="1677" spans="1:56" x14ac:dyDescent="0.3">
      <c r="A1677" s="69" t="s">
        <v>1749</v>
      </c>
      <c r="B1677" s="70"/>
      <c r="C1677" s="70"/>
      <c r="D1677" s="71"/>
      <c r="E1677" s="73"/>
      <c r="F1677" s="109" t="s">
        <v>4469</v>
      </c>
      <c r="G1677" s="70"/>
      <c r="H1677" s="74"/>
      <c r="I1677" s="75"/>
      <c r="J1677" s="75"/>
      <c r="K1677" s="74" t="s">
        <v>25946</v>
      </c>
      <c r="L1677" s="78"/>
      <c r="M1677" s="79"/>
      <c r="N1677" s="79"/>
      <c r="O1677" s="80"/>
      <c r="P1677" s="81"/>
      <c r="Q1677" s="81"/>
      <c r="R1677" s="93"/>
      <c r="S1677" s="93"/>
      <c r="T1677" s="93"/>
      <c r="U1677" s="93"/>
      <c r="V1677" s="52"/>
      <c r="W1677" s="52"/>
      <c r="X1677" s="52"/>
      <c r="Y1677" s="52"/>
      <c r="Z1677" s="51"/>
      <c r="AA1677" s="76"/>
      <c r="AB1677" s="76"/>
      <c r="AC1677" s="77"/>
      <c r="AD1677" s="83" t="s">
        <v>18211</v>
      </c>
      <c r="AE1677" s="83">
        <v>548</v>
      </c>
      <c r="AF1677" s="83">
        <v>36</v>
      </c>
      <c r="AG1677" s="83">
        <v>328</v>
      </c>
      <c r="AH1677" s="83">
        <v>641</v>
      </c>
      <c r="AI1677" s="83"/>
      <c r="AJ1677" s="83"/>
      <c r="AK1677" s="83"/>
      <c r="AL1677" s="83"/>
      <c r="AM1677" s="83"/>
      <c r="AN1677" s="85">
        <v>40885.915752314817</v>
      </c>
      <c r="AO1677" s="83"/>
      <c r="AP1677" s="83" t="b">
        <v>1</v>
      </c>
      <c r="AQ1677" s="83" t="b">
        <v>0</v>
      </c>
      <c r="AR1677" s="83" t="b">
        <v>0</v>
      </c>
      <c r="AS1677" s="83"/>
      <c r="AT1677" s="83">
        <v>0</v>
      </c>
      <c r="AU1677" s="88" t="s">
        <v>22157</v>
      </c>
      <c r="AV1677" s="83" t="b">
        <v>0</v>
      </c>
      <c r="AW1677" s="83" t="s">
        <v>22320</v>
      </c>
      <c r="AX1677" s="88" t="s">
        <v>23995</v>
      </c>
      <c r="AY1677" s="83" t="s">
        <v>66</v>
      </c>
      <c r="AZ1677" s="2"/>
      <c r="BA1677" s="3"/>
      <c r="BB1677" s="3"/>
      <c r="BC1677" s="3"/>
      <c r="BD1677" s="3"/>
    </row>
    <row r="1678" spans="1:56" x14ac:dyDescent="0.3">
      <c r="A1678" s="69" t="s">
        <v>1750</v>
      </c>
      <c r="B1678" s="70"/>
      <c r="C1678" s="70"/>
      <c r="D1678" s="71"/>
      <c r="E1678" s="73"/>
      <c r="F1678" s="109" t="s">
        <v>4470</v>
      </c>
      <c r="G1678" s="70"/>
      <c r="H1678" s="74"/>
      <c r="I1678" s="75"/>
      <c r="J1678" s="75"/>
      <c r="K1678" s="74" t="s">
        <v>25947</v>
      </c>
      <c r="L1678" s="78"/>
      <c r="M1678" s="79"/>
      <c r="N1678" s="79"/>
      <c r="O1678" s="80"/>
      <c r="P1678" s="81"/>
      <c r="Q1678" s="81"/>
      <c r="R1678" s="93"/>
      <c r="S1678" s="93"/>
      <c r="T1678" s="93"/>
      <c r="U1678" s="93"/>
      <c r="V1678" s="52"/>
      <c r="W1678" s="52"/>
      <c r="X1678" s="52"/>
      <c r="Y1678" s="52"/>
      <c r="Z1678" s="51"/>
      <c r="AA1678" s="76"/>
      <c r="AB1678" s="76"/>
      <c r="AC1678" s="77"/>
      <c r="AD1678" s="83" t="s">
        <v>18212</v>
      </c>
      <c r="AE1678" s="83">
        <v>206</v>
      </c>
      <c r="AF1678" s="83">
        <v>64</v>
      </c>
      <c r="AG1678" s="83">
        <v>2903</v>
      </c>
      <c r="AH1678" s="83">
        <v>722</v>
      </c>
      <c r="AI1678" s="83"/>
      <c r="AJ1678" s="83" t="s">
        <v>19683</v>
      </c>
      <c r="AK1678" s="83" t="s">
        <v>16561</v>
      </c>
      <c r="AL1678" s="83"/>
      <c r="AM1678" s="83"/>
      <c r="AN1678" s="85">
        <v>42438.385231481479</v>
      </c>
      <c r="AO1678" s="88" t="s">
        <v>21934</v>
      </c>
      <c r="AP1678" s="83" t="b">
        <v>1</v>
      </c>
      <c r="AQ1678" s="83" t="b">
        <v>0</v>
      </c>
      <c r="AR1678" s="83" t="b">
        <v>1</v>
      </c>
      <c r="AS1678" s="83"/>
      <c r="AT1678" s="83">
        <v>2</v>
      </c>
      <c r="AU1678" s="83"/>
      <c r="AV1678" s="83" t="b">
        <v>0</v>
      </c>
      <c r="AW1678" s="83" t="s">
        <v>22320</v>
      </c>
      <c r="AX1678" s="88" t="s">
        <v>23996</v>
      </c>
      <c r="AY1678" s="83" t="s">
        <v>66</v>
      </c>
      <c r="AZ1678" s="2"/>
      <c r="BA1678" s="3"/>
      <c r="BB1678" s="3"/>
      <c r="BC1678" s="3"/>
      <c r="BD1678" s="3"/>
    </row>
    <row r="1679" spans="1:56" x14ac:dyDescent="0.3">
      <c r="A1679" s="69" t="s">
        <v>1754</v>
      </c>
      <c r="B1679" s="70"/>
      <c r="C1679" s="70"/>
      <c r="D1679" s="71"/>
      <c r="E1679" s="73"/>
      <c r="F1679" s="109" t="s">
        <v>4473</v>
      </c>
      <c r="G1679" s="70"/>
      <c r="H1679" s="74"/>
      <c r="I1679" s="75"/>
      <c r="J1679" s="75"/>
      <c r="K1679" s="74" t="s">
        <v>25948</v>
      </c>
      <c r="L1679" s="78"/>
      <c r="M1679" s="79"/>
      <c r="N1679" s="79"/>
      <c r="O1679" s="80"/>
      <c r="P1679" s="81"/>
      <c r="Q1679" s="81"/>
      <c r="R1679" s="93"/>
      <c r="S1679" s="93"/>
      <c r="T1679" s="93"/>
      <c r="U1679" s="93"/>
      <c r="V1679" s="52"/>
      <c r="W1679" s="52"/>
      <c r="X1679" s="52"/>
      <c r="Y1679" s="52"/>
      <c r="Z1679" s="51"/>
      <c r="AA1679" s="76"/>
      <c r="AB1679" s="76"/>
      <c r="AC1679" s="77"/>
      <c r="AD1679" s="83" t="s">
        <v>18213</v>
      </c>
      <c r="AE1679" s="83">
        <v>14</v>
      </c>
      <c r="AF1679" s="83">
        <v>35</v>
      </c>
      <c r="AG1679" s="83">
        <v>4215</v>
      </c>
      <c r="AH1679" s="83">
        <v>14</v>
      </c>
      <c r="AI1679" s="83"/>
      <c r="AJ1679" s="83" t="s">
        <v>19684</v>
      </c>
      <c r="AK1679" s="83" t="s">
        <v>19894</v>
      </c>
      <c r="AL1679" s="83"/>
      <c r="AM1679" s="83"/>
      <c r="AN1679" s="85">
        <v>43270.016724537039</v>
      </c>
      <c r="AO1679" s="88" t="s">
        <v>21935</v>
      </c>
      <c r="AP1679" s="83" t="b">
        <v>1</v>
      </c>
      <c r="AQ1679" s="83" t="b">
        <v>0</v>
      </c>
      <c r="AR1679" s="83" t="b">
        <v>0</v>
      </c>
      <c r="AS1679" s="83"/>
      <c r="AT1679" s="83">
        <v>0</v>
      </c>
      <c r="AU1679" s="83"/>
      <c r="AV1679" s="83" t="b">
        <v>0</v>
      </c>
      <c r="AW1679" s="83" t="s">
        <v>22320</v>
      </c>
      <c r="AX1679" s="88" t="s">
        <v>23997</v>
      </c>
      <c r="AY1679" s="83" t="s">
        <v>66</v>
      </c>
      <c r="AZ1679" s="2"/>
      <c r="BA1679" s="3"/>
      <c r="BB1679" s="3"/>
      <c r="BC1679" s="3"/>
      <c r="BD1679" s="3"/>
    </row>
    <row r="1680" spans="1:56" x14ac:dyDescent="0.3">
      <c r="A1680" s="69" t="s">
        <v>1755</v>
      </c>
      <c r="B1680" s="70"/>
      <c r="C1680" s="70"/>
      <c r="D1680" s="71"/>
      <c r="E1680" s="73"/>
      <c r="F1680" s="109" t="s">
        <v>3062</v>
      </c>
      <c r="G1680" s="70"/>
      <c r="H1680" s="74"/>
      <c r="I1680" s="75"/>
      <c r="J1680" s="75"/>
      <c r="K1680" s="74" t="s">
        <v>25949</v>
      </c>
      <c r="L1680" s="78"/>
      <c r="M1680" s="79"/>
      <c r="N1680" s="79"/>
      <c r="O1680" s="80"/>
      <c r="P1680" s="81"/>
      <c r="Q1680" s="81"/>
      <c r="R1680" s="93"/>
      <c r="S1680" s="93"/>
      <c r="T1680" s="93"/>
      <c r="U1680" s="93"/>
      <c r="V1680" s="52"/>
      <c r="W1680" s="52"/>
      <c r="X1680" s="52"/>
      <c r="Y1680" s="52"/>
      <c r="Z1680" s="51"/>
      <c r="AA1680" s="76"/>
      <c r="AB1680" s="76"/>
      <c r="AC1680" s="77"/>
      <c r="AD1680" s="83" t="s">
        <v>18214</v>
      </c>
      <c r="AE1680" s="83">
        <v>148</v>
      </c>
      <c r="AF1680" s="83">
        <v>132</v>
      </c>
      <c r="AG1680" s="83">
        <v>19575</v>
      </c>
      <c r="AH1680" s="83">
        <v>26822</v>
      </c>
      <c r="AI1680" s="83"/>
      <c r="AJ1680" s="83"/>
      <c r="AK1680" s="83"/>
      <c r="AL1680" s="83"/>
      <c r="AM1680" s="83"/>
      <c r="AN1680" s="85">
        <v>43338.499652777777</v>
      </c>
      <c r="AO1680" s="83"/>
      <c r="AP1680" s="83" t="b">
        <v>1</v>
      </c>
      <c r="AQ1680" s="83" t="b">
        <v>1</v>
      </c>
      <c r="AR1680" s="83" t="b">
        <v>0</v>
      </c>
      <c r="AS1680" s="83"/>
      <c r="AT1680" s="83">
        <v>1</v>
      </c>
      <c r="AU1680" s="83"/>
      <c r="AV1680" s="83" t="b">
        <v>0</v>
      </c>
      <c r="AW1680" s="83" t="s">
        <v>22320</v>
      </c>
      <c r="AX1680" s="88" t="s">
        <v>23998</v>
      </c>
      <c r="AY1680" s="83" t="s">
        <v>66</v>
      </c>
      <c r="AZ1680" s="2"/>
      <c r="BA1680" s="3"/>
      <c r="BB1680" s="3"/>
      <c r="BC1680" s="3"/>
      <c r="BD1680" s="3"/>
    </row>
    <row r="1681" spans="1:56" x14ac:dyDescent="0.3">
      <c r="A1681" s="69" t="s">
        <v>1758</v>
      </c>
      <c r="B1681" s="70"/>
      <c r="C1681" s="70"/>
      <c r="D1681" s="71"/>
      <c r="E1681" s="73"/>
      <c r="F1681" s="109" t="s">
        <v>4476</v>
      </c>
      <c r="G1681" s="70"/>
      <c r="H1681" s="74"/>
      <c r="I1681" s="75"/>
      <c r="J1681" s="75"/>
      <c r="K1681" s="74" t="s">
        <v>25950</v>
      </c>
      <c r="L1681" s="78"/>
      <c r="M1681" s="79"/>
      <c r="N1681" s="79"/>
      <c r="O1681" s="80"/>
      <c r="P1681" s="81"/>
      <c r="Q1681" s="81"/>
      <c r="R1681" s="93"/>
      <c r="S1681" s="93"/>
      <c r="T1681" s="93"/>
      <c r="U1681" s="93"/>
      <c r="V1681" s="52"/>
      <c r="W1681" s="52"/>
      <c r="X1681" s="52"/>
      <c r="Y1681" s="52"/>
      <c r="Z1681" s="51"/>
      <c r="AA1681" s="76"/>
      <c r="AB1681" s="76"/>
      <c r="AC1681" s="77"/>
      <c r="AD1681" s="83" t="s">
        <v>18215</v>
      </c>
      <c r="AE1681" s="83">
        <v>169</v>
      </c>
      <c r="AF1681" s="83">
        <v>105</v>
      </c>
      <c r="AG1681" s="83">
        <v>954</v>
      </c>
      <c r="AH1681" s="83">
        <v>192</v>
      </c>
      <c r="AI1681" s="83"/>
      <c r="AJ1681" s="83" t="s">
        <v>19685</v>
      </c>
      <c r="AK1681" s="83" t="s">
        <v>20269</v>
      </c>
      <c r="AL1681" s="83"/>
      <c r="AM1681" s="83"/>
      <c r="AN1681" s="85">
        <v>43634.301782407405</v>
      </c>
      <c r="AO1681" s="88" t="s">
        <v>21936</v>
      </c>
      <c r="AP1681" s="83" t="b">
        <v>1</v>
      </c>
      <c r="AQ1681" s="83" t="b">
        <v>0</v>
      </c>
      <c r="AR1681" s="83" t="b">
        <v>0</v>
      </c>
      <c r="AS1681" s="83"/>
      <c r="AT1681" s="83">
        <v>0</v>
      </c>
      <c r="AU1681" s="83"/>
      <c r="AV1681" s="83" t="b">
        <v>0</v>
      </c>
      <c r="AW1681" s="83" t="s">
        <v>22320</v>
      </c>
      <c r="AX1681" s="88" t="s">
        <v>23999</v>
      </c>
      <c r="AY1681" s="83" t="s">
        <v>66</v>
      </c>
      <c r="AZ1681" s="2"/>
      <c r="BA1681" s="3"/>
      <c r="BB1681" s="3"/>
      <c r="BC1681" s="3"/>
      <c r="BD1681" s="3"/>
    </row>
    <row r="1682" spans="1:56" x14ac:dyDescent="0.3">
      <c r="A1682" s="69" t="s">
        <v>1759</v>
      </c>
      <c r="B1682" s="70"/>
      <c r="C1682" s="70"/>
      <c r="D1682" s="71"/>
      <c r="E1682" s="73"/>
      <c r="F1682" s="109" t="s">
        <v>4477</v>
      </c>
      <c r="G1682" s="70"/>
      <c r="H1682" s="74"/>
      <c r="I1682" s="75"/>
      <c r="J1682" s="75"/>
      <c r="K1682" s="74" t="s">
        <v>25951</v>
      </c>
      <c r="L1682" s="78"/>
      <c r="M1682" s="79"/>
      <c r="N1682" s="79"/>
      <c r="O1682" s="80"/>
      <c r="P1682" s="81"/>
      <c r="Q1682" s="81"/>
      <c r="R1682" s="93"/>
      <c r="S1682" s="93"/>
      <c r="T1682" s="93"/>
      <c r="U1682" s="93"/>
      <c r="V1682" s="52"/>
      <c r="W1682" s="52"/>
      <c r="X1682" s="52"/>
      <c r="Y1682" s="52"/>
      <c r="Z1682" s="51"/>
      <c r="AA1682" s="76"/>
      <c r="AB1682" s="76"/>
      <c r="AC1682" s="77"/>
      <c r="AD1682" s="83" t="s">
        <v>18216</v>
      </c>
      <c r="AE1682" s="83">
        <v>54</v>
      </c>
      <c r="AF1682" s="83">
        <v>128</v>
      </c>
      <c r="AG1682" s="83">
        <v>823</v>
      </c>
      <c r="AH1682" s="83">
        <v>4390</v>
      </c>
      <c r="AI1682" s="83"/>
      <c r="AJ1682" s="83" t="s">
        <v>19686</v>
      </c>
      <c r="AK1682" s="83" t="s">
        <v>16561</v>
      </c>
      <c r="AL1682" s="83"/>
      <c r="AM1682" s="83"/>
      <c r="AN1682" s="85">
        <v>42806.875787037039</v>
      </c>
      <c r="AO1682" s="88" t="s">
        <v>21937</v>
      </c>
      <c r="AP1682" s="83" t="b">
        <v>1</v>
      </c>
      <c r="AQ1682" s="83" t="b">
        <v>0</v>
      </c>
      <c r="AR1682" s="83" t="b">
        <v>1</v>
      </c>
      <c r="AS1682" s="83"/>
      <c r="AT1682" s="83">
        <v>1</v>
      </c>
      <c r="AU1682" s="83"/>
      <c r="AV1682" s="83" t="b">
        <v>0</v>
      </c>
      <c r="AW1682" s="83" t="s">
        <v>22320</v>
      </c>
      <c r="AX1682" s="88" t="s">
        <v>24000</v>
      </c>
      <c r="AY1682" s="83" t="s">
        <v>66</v>
      </c>
      <c r="AZ1682" s="2"/>
      <c r="BA1682" s="3"/>
      <c r="BB1682" s="3"/>
      <c r="BC1682" s="3"/>
      <c r="BD1682" s="3"/>
    </row>
    <row r="1683" spans="1:56" x14ac:dyDescent="0.3">
      <c r="A1683" s="69" t="s">
        <v>1760</v>
      </c>
      <c r="B1683" s="70"/>
      <c r="C1683" s="70"/>
      <c r="D1683" s="71"/>
      <c r="E1683" s="73"/>
      <c r="F1683" s="109" t="s">
        <v>4478</v>
      </c>
      <c r="G1683" s="70"/>
      <c r="H1683" s="74"/>
      <c r="I1683" s="75"/>
      <c r="J1683" s="75"/>
      <c r="K1683" s="74" t="s">
        <v>25952</v>
      </c>
      <c r="L1683" s="78"/>
      <c r="M1683" s="79"/>
      <c r="N1683" s="79"/>
      <c r="O1683" s="80"/>
      <c r="P1683" s="81"/>
      <c r="Q1683" s="81"/>
      <c r="R1683" s="93"/>
      <c r="S1683" s="93"/>
      <c r="T1683" s="93"/>
      <c r="U1683" s="93"/>
      <c r="V1683" s="52"/>
      <c r="W1683" s="52"/>
      <c r="X1683" s="52"/>
      <c r="Y1683" s="52"/>
      <c r="Z1683" s="51"/>
      <c r="AA1683" s="76"/>
      <c r="AB1683" s="76"/>
      <c r="AC1683" s="77"/>
      <c r="AD1683" s="83" t="s">
        <v>18217</v>
      </c>
      <c r="AE1683" s="83">
        <v>140</v>
      </c>
      <c r="AF1683" s="83">
        <v>480</v>
      </c>
      <c r="AG1683" s="83">
        <v>1644</v>
      </c>
      <c r="AH1683" s="83">
        <v>6315</v>
      </c>
      <c r="AI1683" s="83"/>
      <c r="AJ1683" s="83" t="s">
        <v>19687</v>
      </c>
      <c r="AK1683" s="83" t="s">
        <v>16552</v>
      </c>
      <c r="AL1683" s="83"/>
      <c r="AM1683" s="83"/>
      <c r="AN1683" s="85">
        <v>43752.643900462965</v>
      </c>
      <c r="AO1683" s="88" t="s">
        <v>21938</v>
      </c>
      <c r="AP1683" s="83" t="b">
        <v>1</v>
      </c>
      <c r="AQ1683" s="83" t="b">
        <v>0</v>
      </c>
      <c r="AR1683" s="83" t="b">
        <v>0</v>
      </c>
      <c r="AS1683" s="83"/>
      <c r="AT1683" s="83">
        <v>0</v>
      </c>
      <c r="AU1683" s="83"/>
      <c r="AV1683" s="83" t="b">
        <v>0</v>
      </c>
      <c r="AW1683" s="83" t="s">
        <v>22320</v>
      </c>
      <c r="AX1683" s="88" t="s">
        <v>24001</v>
      </c>
      <c r="AY1683" s="83" t="s">
        <v>66</v>
      </c>
      <c r="AZ1683" s="2"/>
      <c r="BA1683" s="3"/>
      <c r="BB1683" s="3"/>
      <c r="BC1683" s="3"/>
      <c r="BD1683" s="3"/>
    </row>
    <row r="1684" spans="1:56" x14ac:dyDescent="0.3">
      <c r="A1684" s="69" t="s">
        <v>1762</v>
      </c>
      <c r="B1684" s="70"/>
      <c r="C1684" s="70"/>
      <c r="D1684" s="71"/>
      <c r="E1684" s="73"/>
      <c r="F1684" s="109" t="s">
        <v>4480</v>
      </c>
      <c r="G1684" s="70"/>
      <c r="H1684" s="74"/>
      <c r="I1684" s="75"/>
      <c r="J1684" s="75"/>
      <c r="K1684" s="74" t="s">
        <v>25953</v>
      </c>
      <c r="L1684" s="78"/>
      <c r="M1684" s="79"/>
      <c r="N1684" s="79"/>
      <c r="O1684" s="80"/>
      <c r="P1684" s="81"/>
      <c r="Q1684" s="81"/>
      <c r="R1684" s="93"/>
      <c r="S1684" s="93"/>
      <c r="T1684" s="93"/>
      <c r="U1684" s="93"/>
      <c r="V1684" s="52"/>
      <c r="W1684" s="52"/>
      <c r="X1684" s="52"/>
      <c r="Y1684" s="52"/>
      <c r="Z1684" s="51"/>
      <c r="AA1684" s="76"/>
      <c r="AB1684" s="76"/>
      <c r="AC1684" s="77"/>
      <c r="AD1684" s="83" t="s">
        <v>16859</v>
      </c>
      <c r="AE1684" s="83">
        <v>44</v>
      </c>
      <c r="AF1684" s="83">
        <v>101</v>
      </c>
      <c r="AG1684" s="83">
        <v>941</v>
      </c>
      <c r="AH1684" s="83">
        <v>831</v>
      </c>
      <c r="AI1684" s="83"/>
      <c r="AJ1684" s="83" t="s">
        <v>19688</v>
      </c>
      <c r="AK1684" s="83"/>
      <c r="AL1684" s="83"/>
      <c r="AM1684" s="83"/>
      <c r="AN1684" s="85">
        <v>43053.282511574071</v>
      </c>
      <c r="AO1684" s="88" t="s">
        <v>21939</v>
      </c>
      <c r="AP1684" s="83" t="b">
        <v>1</v>
      </c>
      <c r="AQ1684" s="83" t="b">
        <v>0</v>
      </c>
      <c r="AR1684" s="83" t="b">
        <v>0</v>
      </c>
      <c r="AS1684" s="83"/>
      <c r="AT1684" s="83">
        <v>0</v>
      </c>
      <c r="AU1684" s="83"/>
      <c r="AV1684" s="83" t="b">
        <v>0</v>
      </c>
      <c r="AW1684" s="83" t="s">
        <v>22320</v>
      </c>
      <c r="AX1684" s="88" t="s">
        <v>24002</v>
      </c>
      <c r="AY1684" s="83" t="s">
        <v>66</v>
      </c>
      <c r="AZ1684" s="2"/>
      <c r="BA1684" s="3"/>
      <c r="BB1684" s="3"/>
      <c r="BC1684" s="3"/>
      <c r="BD1684" s="3"/>
    </row>
    <row r="1685" spans="1:56" x14ac:dyDescent="0.3">
      <c r="A1685" s="69" t="s">
        <v>1765</v>
      </c>
      <c r="B1685" s="70"/>
      <c r="C1685" s="70"/>
      <c r="D1685" s="71"/>
      <c r="E1685" s="73"/>
      <c r="F1685" s="109" t="s">
        <v>4483</v>
      </c>
      <c r="G1685" s="70"/>
      <c r="H1685" s="74"/>
      <c r="I1685" s="75"/>
      <c r="J1685" s="75"/>
      <c r="K1685" s="74" t="s">
        <v>25954</v>
      </c>
      <c r="L1685" s="78"/>
      <c r="M1685" s="79"/>
      <c r="N1685" s="79"/>
      <c r="O1685" s="80"/>
      <c r="P1685" s="81"/>
      <c r="Q1685" s="81"/>
      <c r="R1685" s="93"/>
      <c r="S1685" s="93"/>
      <c r="T1685" s="93"/>
      <c r="U1685" s="93"/>
      <c r="V1685" s="52"/>
      <c r="W1685" s="52"/>
      <c r="X1685" s="52"/>
      <c r="Y1685" s="52"/>
      <c r="Z1685" s="51"/>
      <c r="AA1685" s="76"/>
      <c r="AB1685" s="76"/>
      <c r="AC1685" s="77"/>
      <c r="AD1685" s="83" t="s">
        <v>18218</v>
      </c>
      <c r="AE1685" s="83">
        <v>87</v>
      </c>
      <c r="AF1685" s="83">
        <v>104</v>
      </c>
      <c r="AG1685" s="83">
        <v>7533</v>
      </c>
      <c r="AH1685" s="83">
        <v>4988</v>
      </c>
      <c r="AI1685" s="83"/>
      <c r="AJ1685" s="83" t="s">
        <v>19689</v>
      </c>
      <c r="AK1685" s="83" t="s">
        <v>20270</v>
      </c>
      <c r="AL1685" s="83"/>
      <c r="AM1685" s="83"/>
      <c r="AN1685" s="85">
        <v>41313.636493055557</v>
      </c>
      <c r="AO1685" s="88" t="s">
        <v>21940</v>
      </c>
      <c r="AP1685" s="83" t="b">
        <v>0</v>
      </c>
      <c r="AQ1685" s="83" t="b">
        <v>0</v>
      </c>
      <c r="AR1685" s="83" t="b">
        <v>1</v>
      </c>
      <c r="AS1685" s="83"/>
      <c r="AT1685" s="83">
        <v>1</v>
      </c>
      <c r="AU1685" s="88" t="s">
        <v>22158</v>
      </c>
      <c r="AV1685" s="83" t="b">
        <v>0</v>
      </c>
      <c r="AW1685" s="83" t="s">
        <v>22320</v>
      </c>
      <c r="AX1685" s="88" t="s">
        <v>24003</v>
      </c>
      <c r="AY1685" s="83" t="s">
        <v>66</v>
      </c>
      <c r="AZ1685" s="2"/>
      <c r="BA1685" s="3"/>
      <c r="BB1685" s="3"/>
      <c r="BC1685" s="3"/>
      <c r="BD1685" s="3"/>
    </row>
    <row r="1686" spans="1:56" x14ac:dyDescent="0.3">
      <c r="A1686" s="69" t="s">
        <v>1766</v>
      </c>
      <c r="B1686" s="70"/>
      <c r="C1686" s="70"/>
      <c r="D1686" s="71"/>
      <c r="E1686" s="73"/>
      <c r="F1686" s="109" t="s">
        <v>4484</v>
      </c>
      <c r="G1686" s="70"/>
      <c r="H1686" s="74"/>
      <c r="I1686" s="75"/>
      <c r="J1686" s="75"/>
      <c r="K1686" s="74" t="s">
        <v>25955</v>
      </c>
      <c r="L1686" s="78"/>
      <c r="M1686" s="79"/>
      <c r="N1686" s="79"/>
      <c r="O1686" s="80"/>
      <c r="P1686" s="81"/>
      <c r="Q1686" s="81"/>
      <c r="R1686" s="93"/>
      <c r="S1686" s="93"/>
      <c r="T1686" s="93"/>
      <c r="U1686" s="93"/>
      <c r="V1686" s="52"/>
      <c r="W1686" s="52"/>
      <c r="X1686" s="52"/>
      <c r="Y1686" s="52"/>
      <c r="Z1686" s="51"/>
      <c r="AA1686" s="76"/>
      <c r="AB1686" s="76"/>
      <c r="AC1686" s="77"/>
      <c r="AD1686" s="83" t="s">
        <v>18219</v>
      </c>
      <c r="AE1686" s="83">
        <v>1651</v>
      </c>
      <c r="AF1686" s="83">
        <v>32165</v>
      </c>
      <c r="AG1686" s="83">
        <v>86747</v>
      </c>
      <c r="AH1686" s="83">
        <v>46361</v>
      </c>
      <c r="AI1686" s="83"/>
      <c r="AJ1686" s="83" t="s">
        <v>19690</v>
      </c>
      <c r="AK1686" s="83"/>
      <c r="AL1686" s="88" t="s">
        <v>20583</v>
      </c>
      <c r="AM1686" s="83"/>
      <c r="AN1686" s="85">
        <v>40991.372141203705</v>
      </c>
      <c r="AO1686" s="88" t="s">
        <v>21941</v>
      </c>
      <c r="AP1686" s="83" t="b">
        <v>0</v>
      </c>
      <c r="AQ1686" s="83" t="b">
        <v>0</v>
      </c>
      <c r="AR1686" s="83" t="b">
        <v>1</v>
      </c>
      <c r="AS1686" s="83"/>
      <c r="AT1686" s="83">
        <v>39</v>
      </c>
      <c r="AU1686" s="88" t="s">
        <v>22157</v>
      </c>
      <c r="AV1686" s="83" t="b">
        <v>0</v>
      </c>
      <c r="AW1686" s="83" t="s">
        <v>22320</v>
      </c>
      <c r="AX1686" s="88" t="s">
        <v>24004</v>
      </c>
      <c r="AY1686" s="83" t="s">
        <v>66</v>
      </c>
      <c r="AZ1686" s="2"/>
      <c r="BA1686" s="3"/>
      <c r="BB1686" s="3"/>
      <c r="BC1686" s="3"/>
      <c r="BD1686" s="3"/>
    </row>
    <row r="1687" spans="1:56" x14ac:dyDescent="0.3">
      <c r="A1687" s="69" t="s">
        <v>1767</v>
      </c>
      <c r="B1687" s="70"/>
      <c r="C1687" s="70"/>
      <c r="D1687" s="71"/>
      <c r="E1687" s="73"/>
      <c r="F1687" s="109" t="s">
        <v>4485</v>
      </c>
      <c r="G1687" s="70"/>
      <c r="H1687" s="74"/>
      <c r="I1687" s="75"/>
      <c r="J1687" s="75"/>
      <c r="K1687" s="74" t="s">
        <v>25956</v>
      </c>
      <c r="L1687" s="78"/>
      <c r="M1687" s="79"/>
      <c r="N1687" s="79"/>
      <c r="O1687" s="80"/>
      <c r="P1687" s="81"/>
      <c r="Q1687" s="81"/>
      <c r="R1687" s="93"/>
      <c r="S1687" s="93"/>
      <c r="T1687" s="93"/>
      <c r="U1687" s="93"/>
      <c r="V1687" s="52"/>
      <c r="W1687" s="52"/>
      <c r="X1687" s="52"/>
      <c r="Y1687" s="52"/>
      <c r="Z1687" s="51"/>
      <c r="AA1687" s="76"/>
      <c r="AB1687" s="76"/>
      <c r="AC1687" s="77"/>
      <c r="AD1687" s="83" t="s">
        <v>18220</v>
      </c>
      <c r="AE1687" s="83">
        <v>498</v>
      </c>
      <c r="AF1687" s="83">
        <v>911</v>
      </c>
      <c r="AG1687" s="83">
        <v>51166</v>
      </c>
      <c r="AH1687" s="83">
        <v>20589</v>
      </c>
      <c r="AI1687" s="83"/>
      <c r="AJ1687" s="83"/>
      <c r="AK1687" s="83" t="s">
        <v>20271</v>
      </c>
      <c r="AL1687" s="83"/>
      <c r="AM1687" s="83"/>
      <c r="AN1687" s="85">
        <v>40773.488900462966</v>
      </c>
      <c r="AO1687" s="88" t="s">
        <v>21942</v>
      </c>
      <c r="AP1687" s="83" t="b">
        <v>1</v>
      </c>
      <c r="AQ1687" s="83" t="b">
        <v>0</v>
      </c>
      <c r="AR1687" s="83" t="b">
        <v>1</v>
      </c>
      <c r="AS1687" s="83"/>
      <c r="AT1687" s="83">
        <v>3</v>
      </c>
      <c r="AU1687" s="88" t="s">
        <v>22157</v>
      </c>
      <c r="AV1687" s="83" t="b">
        <v>0</v>
      </c>
      <c r="AW1687" s="83" t="s">
        <v>22320</v>
      </c>
      <c r="AX1687" s="88" t="s">
        <v>24005</v>
      </c>
      <c r="AY1687" s="83" t="s">
        <v>66</v>
      </c>
      <c r="AZ1687" s="2"/>
      <c r="BA1687" s="3"/>
      <c r="BB1687" s="3"/>
      <c r="BC1687" s="3"/>
      <c r="BD1687" s="3"/>
    </row>
    <row r="1688" spans="1:56" x14ac:dyDescent="0.3">
      <c r="A1688" s="69" t="s">
        <v>1768</v>
      </c>
      <c r="B1688" s="70"/>
      <c r="C1688" s="70"/>
      <c r="D1688" s="71"/>
      <c r="E1688" s="73"/>
      <c r="F1688" s="109" t="s">
        <v>4486</v>
      </c>
      <c r="G1688" s="70"/>
      <c r="H1688" s="74"/>
      <c r="I1688" s="75"/>
      <c r="J1688" s="75"/>
      <c r="K1688" s="74" t="s">
        <v>25957</v>
      </c>
      <c r="L1688" s="78"/>
      <c r="M1688" s="79"/>
      <c r="N1688" s="79"/>
      <c r="O1688" s="80"/>
      <c r="P1688" s="81"/>
      <c r="Q1688" s="81"/>
      <c r="R1688" s="93"/>
      <c r="S1688" s="93"/>
      <c r="T1688" s="93"/>
      <c r="U1688" s="93"/>
      <c r="V1688" s="52"/>
      <c r="W1688" s="52"/>
      <c r="X1688" s="52"/>
      <c r="Y1688" s="52"/>
      <c r="Z1688" s="51"/>
      <c r="AA1688" s="76"/>
      <c r="AB1688" s="76"/>
      <c r="AC1688" s="77"/>
      <c r="AD1688" s="83" t="s">
        <v>18221</v>
      </c>
      <c r="AE1688" s="83">
        <v>315</v>
      </c>
      <c r="AF1688" s="83">
        <v>378</v>
      </c>
      <c r="AG1688" s="83">
        <v>12041</v>
      </c>
      <c r="AH1688" s="83">
        <v>1424</v>
      </c>
      <c r="AI1688" s="83"/>
      <c r="AJ1688" s="83" t="s">
        <v>19691</v>
      </c>
      <c r="AK1688" s="83" t="s">
        <v>20272</v>
      </c>
      <c r="AL1688" s="88" t="s">
        <v>20584</v>
      </c>
      <c r="AM1688" s="83"/>
      <c r="AN1688" s="85">
        <v>40865.895636574074</v>
      </c>
      <c r="AO1688" s="88" t="s">
        <v>21943</v>
      </c>
      <c r="AP1688" s="83" t="b">
        <v>0</v>
      </c>
      <c r="AQ1688" s="83" t="b">
        <v>0</v>
      </c>
      <c r="AR1688" s="83" t="b">
        <v>1</v>
      </c>
      <c r="AS1688" s="83"/>
      <c r="AT1688" s="83">
        <v>2</v>
      </c>
      <c r="AU1688" s="88" t="s">
        <v>22161</v>
      </c>
      <c r="AV1688" s="83" t="b">
        <v>0</v>
      </c>
      <c r="AW1688" s="83" t="s">
        <v>22320</v>
      </c>
      <c r="AX1688" s="88" t="s">
        <v>24006</v>
      </c>
      <c r="AY1688" s="83" t="s">
        <v>66</v>
      </c>
      <c r="AZ1688" s="2"/>
      <c r="BA1688" s="3"/>
      <c r="BB1688" s="3"/>
      <c r="BC1688" s="3"/>
      <c r="BD1688" s="3"/>
    </row>
    <row r="1689" spans="1:56" x14ac:dyDescent="0.3">
      <c r="A1689" s="69" t="s">
        <v>2097</v>
      </c>
      <c r="B1689" s="70"/>
      <c r="C1689" s="70"/>
      <c r="D1689" s="71"/>
      <c r="E1689" s="73"/>
      <c r="F1689" s="109" t="s">
        <v>4781</v>
      </c>
      <c r="G1689" s="70"/>
      <c r="H1689" s="74"/>
      <c r="I1689" s="75"/>
      <c r="J1689" s="75"/>
      <c r="K1689" s="74" t="s">
        <v>25958</v>
      </c>
      <c r="L1689" s="78"/>
      <c r="M1689" s="79"/>
      <c r="N1689" s="79"/>
      <c r="O1689" s="80"/>
      <c r="P1689" s="81"/>
      <c r="Q1689" s="81"/>
      <c r="R1689" s="93"/>
      <c r="S1689" s="93"/>
      <c r="T1689" s="93"/>
      <c r="U1689" s="93"/>
      <c r="V1689" s="52"/>
      <c r="W1689" s="52"/>
      <c r="X1689" s="52"/>
      <c r="Y1689" s="52"/>
      <c r="Z1689" s="51"/>
      <c r="AA1689" s="76"/>
      <c r="AB1689" s="76"/>
      <c r="AC1689" s="77"/>
      <c r="AD1689" s="83" t="s">
        <v>18222</v>
      </c>
      <c r="AE1689" s="83">
        <v>190</v>
      </c>
      <c r="AF1689" s="83">
        <v>702</v>
      </c>
      <c r="AG1689" s="83">
        <v>19334</v>
      </c>
      <c r="AH1689" s="83">
        <v>3466</v>
      </c>
      <c r="AI1689" s="83"/>
      <c r="AJ1689" s="83" t="s">
        <v>19692</v>
      </c>
      <c r="AK1689" s="83" t="s">
        <v>20273</v>
      </c>
      <c r="AL1689" s="88" t="s">
        <v>20585</v>
      </c>
      <c r="AM1689" s="83"/>
      <c r="AN1689" s="85">
        <v>41583.926516203705</v>
      </c>
      <c r="AO1689" s="88" t="s">
        <v>21944</v>
      </c>
      <c r="AP1689" s="83" t="b">
        <v>0</v>
      </c>
      <c r="AQ1689" s="83" t="b">
        <v>0</v>
      </c>
      <c r="AR1689" s="83" t="b">
        <v>1</v>
      </c>
      <c r="AS1689" s="83"/>
      <c r="AT1689" s="83">
        <v>4</v>
      </c>
      <c r="AU1689" s="88" t="s">
        <v>22157</v>
      </c>
      <c r="AV1689" s="83" t="b">
        <v>0</v>
      </c>
      <c r="AW1689" s="83" t="s">
        <v>22320</v>
      </c>
      <c r="AX1689" s="88" t="s">
        <v>24007</v>
      </c>
      <c r="AY1689" s="83" t="s">
        <v>66</v>
      </c>
      <c r="AZ1689" s="2"/>
      <c r="BA1689" s="3"/>
      <c r="BB1689" s="3"/>
      <c r="BC1689" s="3"/>
      <c r="BD1689" s="3"/>
    </row>
    <row r="1690" spans="1:56" x14ac:dyDescent="0.3">
      <c r="A1690" s="69" t="s">
        <v>1769</v>
      </c>
      <c r="B1690" s="70"/>
      <c r="C1690" s="70"/>
      <c r="D1690" s="71"/>
      <c r="E1690" s="73"/>
      <c r="F1690" s="109" t="s">
        <v>4487</v>
      </c>
      <c r="G1690" s="70"/>
      <c r="H1690" s="74"/>
      <c r="I1690" s="75"/>
      <c r="J1690" s="75"/>
      <c r="K1690" s="74" t="s">
        <v>25959</v>
      </c>
      <c r="L1690" s="78"/>
      <c r="M1690" s="79"/>
      <c r="N1690" s="79"/>
      <c r="O1690" s="80"/>
      <c r="P1690" s="81"/>
      <c r="Q1690" s="81"/>
      <c r="R1690" s="93"/>
      <c r="S1690" s="93"/>
      <c r="T1690" s="93"/>
      <c r="U1690" s="93"/>
      <c r="V1690" s="52"/>
      <c r="W1690" s="52"/>
      <c r="X1690" s="52"/>
      <c r="Y1690" s="52"/>
      <c r="Z1690" s="51"/>
      <c r="AA1690" s="76"/>
      <c r="AB1690" s="76"/>
      <c r="AC1690" s="77"/>
      <c r="AD1690" s="83" t="s">
        <v>18223</v>
      </c>
      <c r="AE1690" s="83">
        <v>426</v>
      </c>
      <c r="AF1690" s="83">
        <v>331</v>
      </c>
      <c r="AG1690" s="83">
        <v>10639</v>
      </c>
      <c r="AH1690" s="83">
        <v>1969</v>
      </c>
      <c r="AI1690" s="83"/>
      <c r="AJ1690" s="83" t="s">
        <v>19693</v>
      </c>
      <c r="AK1690" s="83" t="s">
        <v>20274</v>
      </c>
      <c r="AL1690" s="88" t="s">
        <v>20586</v>
      </c>
      <c r="AM1690" s="83"/>
      <c r="AN1690" s="85">
        <v>41380.977650462963</v>
      </c>
      <c r="AO1690" s="88" t="s">
        <v>21945</v>
      </c>
      <c r="AP1690" s="83" t="b">
        <v>1</v>
      </c>
      <c r="AQ1690" s="83" t="b">
        <v>0</v>
      </c>
      <c r="AR1690" s="83" t="b">
        <v>1</v>
      </c>
      <c r="AS1690" s="83"/>
      <c r="AT1690" s="83">
        <v>1</v>
      </c>
      <c r="AU1690" s="88" t="s">
        <v>22157</v>
      </c>
      <c r="AV1690" s="83" t="b">
        <v>0</v>
      </c>
      <c r="AW1690" s="83" t="s">
        <v>22320</v>
      </c>
      <c r="AX1690" s="88" t="s">
        <v>24008</v>
      </c>
      <c r="AY1690" s="83" t="s">
        <v>66</v>
      </c>
      <c r="AZ1690" s="2"/>
      <c r="BA1690" s="3"/>
      <c r="BB1690" s="3"/>
      <c r="BC1690" s="3"/>
      <c r="BD1690" s="3"/>
    </row>
    <row r="1691" spans="1:56" x14ac:dyDescent="0.3">
      <c r="A1691" s="69" t="s">
        <v>1770</v>
      </c>
      <c r="B1691" s="70"/>
      <c r="C1691" s="70"/>
      <c r="D1691" s="71"/>
      <c r="E1691" s="73"/>
      <c r="F1691" s="109" t="s">
        <v>4488</v>
      </c>
      <c r="G1691" s="70"/>
      <c r="H1691" s="74"/>
      <c r="I1691" s="75"/>
      <c r="J1691" s="75"/>
      <c r="K1691" s="74" t="s">
        <v>25960</v>
      </c>
      <c r="L1691" s="78"/>
      <c r="M1691" s="79"/>
      <c r="N1691" s="79"/>
      <c r="O1691" s="80"/>
      <c r="P1691" s="81"/>
      <c r="Q1691" s="81"/>
      <c r="R1691" s="93"/>
      <c r="S1691" s="93"/>
      <c r="T1691" s="93"/>
      <c r="U1691" s="93"/>
      <c r="V1691" s="52"/>
      <c r="W1691" s="52"/>
      <c r="X1691" s="52"/>
      <c r="Y1691" s="52"/>
      <c r="Z1691" s="51"/>
      <c r="AA1691" s="76"/>
      <c r="AB1691" s="76"/>
      <c r="AC1691" s="77"/>
      <c r="AD1691" s="83" t="s">
        <v>18224</v>
      </c>
      <c r="AE1691" s="83">
        <v>173</v>
      </c>
      <c r="AF1691" s="83">
        <v>16357</v>
      </c>
      <c r="AG1691" s="83">
        <v>92653</v>
      </c>
      <c r="AH1691" s="83">
        <v>49127</v>
      </c>
      <c r="AI1691" s="83"/>
      <c r="AJ1691" s="83" t="s">
        <v>19694</v>
      </c>
      <c r="AK1691" s="83" t="s">
        <v>20275</v>
      </c>
      <c r="AL1691" s="88" t="s">
        <v>20587</v>
      </c>
      <c r="AM1691" s="83"/>
      <c r="AN1691" s="85">
        <v>40257.868807870371</v>
      </c>
      <c r="AO1691" s="88" t="s">
        <v>21946</v>
      </c>
      <c r="AP1691" s="83" t="b">
        <v>0</v>
      </c>
      <c r="AQ1691" s="83" t="b">
        <v>0</v>
      </c>
      <c r="AR1691" s="83" t="b">
        <v>0</v>
      </c>
      <c r="AS1691" s="83"/>
      <c r="AT1691" s="83">
        <v>9</v>
      </c>
      <c r="AU1691" s="88" t="s">
        <v>22173</v>
      </c>
      <c r="AV1691" s="83" t="b">
        <v>0</v>
      </c>
      <c r="AW1691" s="83" t="s">
        <v>22320</v>
      </c>
      <c r="AX1691" s="88" t="s">
        <v>24009</v>
      </c>
      <c r="AY1691" s="83" t="s">
        <v>66</v>
      </c>
      <c r="AZ1691" s="2"/>
      <c r="BA1691" s="3"/>
      <c r="BB1691" s="3"/>
      <c r="BC1691" s="3"/>
      <c r="BD1691" s="3"/>
    </row>
    <row r="1692" spans="1:56" x14ac:dyDescent="0.3">
      <c r="A1692" s="69" t="s">
        <v>1771</v>
      </c>
      <c r="B1692" s="70"/>
      <c r="C1692" s="70"/>
      <c r="D1692" s="71"/>
      <c r="E1692" s="73"/>
      <c r="F1692" s="109" t="s">
        <v>4489</v>
      </c>
      <c r="G1692" s="70"/>
      <c r="H1692" s="74"/>
      <c r="I1692" s="75"/>
      <c r="J1692" s="75"/>
      <c r="K1692" s="74" t="s">
        <v>25961</v>
      </c>
      <c r="L1692" s="78"/>
      <c r="M1692" s="79"/>
      <c r="N1692" s="79"/>
      <c r="O1692" s="80"/>
      <c r="P1692" s="81"/>
      <c r="Q1692" s="81"/>
      <c r="R1692" s="93"/>
      <c r="S1692" s="93"/>
      <c r="T1692" s="93"/>
      <c r="U1692" s="93"/>
      <c r="V1692" s="52"/>
      <c r="W1692" s="52"/>
      <c r="X1692" s="52"/>
      <c r="Y1692" s="52"/>
      <c r="Z1692" s="51"/>
      <c r="AA1692" s="76"/>
      <c r="AB1692" s="76"/>
      <c r="AC1692" s="77"/>
      <c r="AD1692" s="83" t="s">
        <v>18225</v>
      </c>
      <c r="AE1692" s="83">
        <v>107</v>
      </c>
      <c r="AF1692" s="83">
        <v>83</v>
      </c>
      <c r="AG1692" s="83">
        <v>6997</v>
      </c>
      <c r="AH1692" s="83">
        <v>1786</v>
      </c>
      <c r="AI1692" s="83"/>
      <c r="AJ1692" s="83"/>
      <c r="AK1692" s="83" t="s">
        <v>16561</v>
      </c>
      <c r="AL1692" s="88" t="s">
        <v>20588</v>
      </c>
      <c r="AM1692" s="83"/>
      <c r="AN1692" s="85">
        <v>42518.667743055557</v>
      </c>
      <c r="AO1692" s="88" t="s">
        <v>21947</v>
      </c>
      <c r="AP1692" s="83" t="b">
        <v>1</v>
      </c>
      <c r="AQ1692" s="83" t="b">
        <v>0</v>
      </c>
      <c r="AR1692" s="83" t="b">
        <v>1</v>
      </c>
      <c r="AS1692" s="83"/>
      <c r="AT1692" s="83">
        <v>0</v>
      </c>
      <c r="AU1692" s="83"/>
      <c r="AV1692" s="83" t="b">
        <v>0</v>
      </c>
      <c r="AW1692" s="83" t="s">
        <v>22320</v>
      </c>
      <c r="AX1692" s="88" t="s">
        <v>24010</v>
      </c>
      <c r="AY1692" s="83" t="s">
        <v>66</v>
      </c>
      <c r="AZ1692" s="2"/>
      <c r="BA1692" s="3"/>
      <c r="BB1692" s="3"/>
      <c r="BC1692" s="3"/>
      <c r="BD1692" s="3"/>
    </row>
    <row r="1693" spans="1:56" x14ac:dyDescent="0.3">
      <c r="A1693" s="69" t="s">
        <v>1775</v>
      </c>
      <c r="B1693" s="70"/>
      <c r="C1693" s="70"/>
      <c r="D1693" s="71"/>
      <c r="E1693" s="73"/>
      <c r="F1693" s="109" t="s">
        <v>4493</v>
      </c>
      <c r="G1693" s="70"/>
      <c r="H1693" s="74"/>
      <c r="I1693" s="75"/>
      <c r="J1693" s="75"/>
      <c r="K1693" s="74" t="s">
        <v>25962</v>
      </c>
      <c r="L1693" s="78"/>
      <c r="M1693" s="79"/>
      <c r="N1693" s="79"/>
      <c r="O1693" s="80"/>
      <c r="P1693" s="81"/>
      <c r="Q1693" s="81"/>
      <c r="R1693" s="93"/>
      <c r="S1693" s="93"/>
      <c r="T1693" s="93"/>
      <c r="U1693" s="93"/>
      <c r="V1693" s="52"/>
      <c r="W1693" s="52"/>
      <c r="X1693" s="52"/>
      <c r="Y1693" s="52"/>
      <c r="Z1693" s="51"/>
      <c r="AA1693" s="76"/>
      <c r="AB1693" s="76"/>
      <c r="AC1693" s="77"/>
      <c r="AD1693" s="83" t="s">
        <v>18226</v>
      </c>
      <c r="AE1693" s="83">
        <v>1335</v>
      </c>
      <c r="AF1693" s="83">
        <v>569</v>
      </c>
      <c r="AG1693" s="83">
        <v>25298</v>
      </c>
      <c r="AH1693" s="83">
        <v>3204</v>
      </c>
      <c r="AI1693" s="83"/>
      <c r="AJ1693" s="83" t="s">
        <v>19695</v>
      </c>
      <c r="AK1693" s="83" t="s">
        <v>19894</v>
      </c>
      <c r="AL1693" s="83"/>
      <c r="AM1693" s="83"/>
      <c r="AN1693" s="85">
        <v>41070.716319444444</v>
      </c>
      <c r="AO1693" s="88" t="s">
        <v>21948</v>
      </c>
      <c r="AP1693" s="83" t="b">
        <v>1</v>
      </c>
      <c r="AQ1693" s="83" t="b">
        <v>0</v>
      </c>
      <c r="AR1693" s="83" t="b">
        <v>1</v>
      </c>
      <c r="AS1693" s="83"/>
      <c r="AT1693" s="83">
        <v>4</v>
      </c>
      <c r="AU1693" s="88" t="s">
        <v>22157</v>
      </c>
      <c r="AV1693" s="83" t="b">
        <v>0</v>
      </c>
      <c r="AW1693" s="83" t="s">
        <v>22320</v>
      </c>
      <c r="AX1693" s="88" t="s">
        <v>24011</v>
      </c>
      <c r="AY1693" s="83" t="s">
        <v>66</v>
      </c>
      <c r="AZ1693" s="2"/>
      <c r="BA1693" s="3"/>
      <c r="BB1693" s="3"/>
      <c r="BC1693" s="3"/>
      <c r="BD1693" s="3"/>
    </row>
    <row r="1694" spans="1:56" x14ac:dyDescent="0.3">
      <c r="A1694" s="69" t="s">
        <v>1776</v>
      </c>
      <c r="B1694" s="70"/>
      <c r="C1694" s="70"/>
      <c r="D1694" s="71"/>
      <c r="E1694" s="73"/>
      <c r="F1694" s="109" t="s">
        <v>4494</v>
      </c>
      <c r="G1694" s="70"/>
      <c r="H1694" s="74"/>
      <c r="I1694" s="75"/>
      <c r="J1694" s="75"/>
      <c r="K1694" s="74" t="s">
        <v>25963</v>
      </c>
      <c r="L1694" s="78"/>
      <c r="M1694" s="79"/>
      <c r="N1694" s="79"/>
      <c r="O1694" s="80"/>
      <c r="P1694" s="81"/>
      <c r="Q1694" s="81"/>
      <c r="R1694" s="93"/>
      <c r="S1694" s="93"/>
      <c r="T1694" s="93"/>
      <c r="U1694" s="93"/>
      <c r="V1694" s="52"/>
      <c r="W1694" s="52"/>
      <c r="X1694" s="52"/>
      <c r="Y1694" s="52"/>
      <c r="Z1694" s="51"/>
      <c r="AA1694" s="76"/>
      <c r="AB1694" s="76"/>
      <c r="AC1694" s="77"/>
      <c r="AD1694" s="83" t="s">
        <v>18227</v>
      </c>
      <c r="AE1694" s="83">
        <v>1116</v>
      </c>
      <c r="AF1694" s="83">
        <v>15699</v>
      </c>
      <c r="AG1694" s="83">
        <v>18901</v>
      </c>
      <c r="AH1694" s="83">
        <v>2583</v>
      </c>
      <c r="AI1694" s="83"/>
      <c r="AJ1694" s="83" t="s">
        <v>19696</v>
      </c>
      <c r="AK1694" s="83" t="s">
        <v>20001</v>
      </c>
      <c r="AL1694" s="88" t="s">
        <v>20589</v>
      </c>
      <c r="AM1694" s="83"/>
      <c r="AN1694" s="85">
        <v>40283.860648148147</v>
      </c>
      <c r="AO1694" s="88" t="s">
        <v>21949</v>
      </c>
      <c r="AP1694" s="83" t="b">
        <v>0</v>
      </c>
      <c r="AQ1694" s="83" t="b">
        <v>0</v>
      </c>
      <c r="AR1694" s="83" t="b">
        <v>1</v>
      </c>
      <c r="AS1694" s="83"/>
      <c r="AT1694" s="83">
        <v>41</v>
      </c>
      <c r="AU1694" s="88" t="s">
        <v>22164</v>
      </c>
      <c r="AV1694" s="83" t="b">
        <v>0</v>
      </c>
      <c r="AW1694" s="83" t="s">
        <v>22320</v>
      </c>
      <c r="AX1694" s="88" t="s">
        <v>24012</v>
      </c>
      <c r="AY1694" s="83" t="s">
        <v>66</v>
      </c>
      <c r="AZ1694" s="2"/>
      <c r="BA1694" s="3"/>
      <c r="BB1694" s="3"/>
      <c r="BC1694" s="3"/>
      <c r="BD1694" s="3"/>
    </row>
    <row r="1695" spans="1:56" x14ac:dyDescent="0.3">
      <c r="A1695" s="69" t="s">
        <v>1778</v>
      </c>
      <c r="B1695" s="70"/>
      <c r="C1695" s="70"/>
      <c r="D1695" s="71"/>
      <c r="E1695" s="73"/>
      <c r="F1695" s="109" t="s">
        <v>4496</v>
      </c>
      <c r="G1695" s="70"/>
      <c r="H1695" s="74"/>
      <c r="I1695" s="75"/>
      <c r="J1695" s="75"/>
      <c r="K1695" s="74" t="s">
        <v>25964</v>
      </c>
      <c r="L1695" s="78"/>
      <c r="M1695" s="79"/>
      <c r="N1695" s="79"/>
      <c r="O1695" s="80"/>
      <c r="P1695" s="81"/>
      <c r="Q1695" s="81"/>
      <c r="R1695" s="93"/>
      <c r="S1695" s="93"/>
      <c r="T1695" s="93"/>
      <c r="U1695" s="93"/>
      <c r="V1695" s="52"/>
      <c r="W1695" s="52"/>
      <c r="X1695" s="52"/>
      <c r="Y1695" s="52"/>
      <c r="Z1695" s="51"/>
      <c r="AA1695" s="76"/>
      <c r="AB1695" s="76"/>
      <c r="AC1695" s="77"/>
      <c r="AD1695" s="83" t="s">
        <v>18228</v>
      </c>
      <c r="AE1695" s="83">
        <v>180</v>
      </c>
      <c r="AF1695" s="83">
        <v>694</v>
      </c>
      <c r="AG1695" s="83">
        <v>19765</v>
      </c>
      <c r="AH1695" s="83">
        <v>12191</v>
      </c>
      <c r="AI1695" s="83"/>
      <c r="AJ1695" s="83"/>
      <c r="AK1695" s="83" t="s">
        <v>19894</v>
      </c>
      <c r="AL1695" s="83"/>
      <c r="AM1695" s="83"/>
      <c r="AN1695" s="85">
        <v>40692.156435185185</v>
      </c>
      <c r="AO1695" s="88" t="s">
        <v>21950</v>
      </c>
      <c r="AP1695" s="83" t="b">
        <v>1</v>
      </c>
      <c r="AQ1695" s="83" t="b">
        <v>0</v>
      </c>
      <c r="AR1695" s="83" t="b">
        <v>1</v>
      </c>
      <c r="AS1695" s="83"/>
      <c r="AT1695" s="83">
        <v>2</v>
      </c>
      <c r="AU1695" s="88" t="s">
        <v>22157</v>
      </c>
      <c r="AV1695" s="83" t="b">
        <v>0</v>
      </c>
      <c r="AW1695" s="83" t="s">
        <v>22320</v>
      </c>
      <c r="AX1695" s="88" t="s">
        <v>24013</v>
      </c>
      <c r="AY1695" s="83" t="s">
        <v>66</v>
      </c>
      <c r="AZ1695" s="2"/>
      <c r="BA1695" s="3"/>
      <c r="BB1695" s="3"/>
      <c r="BC1695" s="3"/>
      <c r="BD1695" s="3"/>
    </row>
    <row r="1696" spans="1:56" x14ac:dyDescent="0.3">
      <c r="A1696" s="69" t="s">
        <v>1779</v>
      </c>
      <c r="B1696" s="70"/>
      <c r="C1696" s="70"/>
      <c r="D1696" s="71"/>
      <c r="E1696" s="73"/>
      <c r="F1696" s="109" t="s">
        <v>22300</v>
      </c>
      <c r="G1696" s="70"/>
      <c r="H1696" s="74"/>
      <c r="I1696" s="75"/>
      <c r="J1696" s="75"/>
      <c r="K1696" s="74" t="s">
        <v>25965</v>
      </c>
      <c r="L1696" s="78"/>
      <c r="M1696" s="79"/>
      <c r="N1696" s="79"/>
      <c r="O1696" s="80"/>
      <c r="P1696" s="81"/>
      <c r="Q1696" s="81"/>
      <c r="R1696" s="93"/>
      <c r="S1696" s="93"/>
      <c r="T1696" s="93"/>
      <c r="U1696" s="93"/>
      <c r="V1696" s="52"/>
      <c r="W1696" s="52"/>
      <c r="X1696" s="52"/>
      <c r="Y1696" s="52"/>
      <c r="Z1696" s="51"/>
      <c r="AA1696" s="76"/>
      <c r="AB1696" s="76"/>
      <c r="AC1696" s="77"/>
      <c r="AD1696" s="83" t="s">
        <v>18229</v>
      </c>
      <c r="AE1696" s="83">
        <v>77</v>
      </c>
      <c r="AF1696" s="83">
        <v>25</v>
      </c>
      <c r="AG1696" s="83">
        <v>635</v>
      </c>
      <c r="AH1696" s="83">
        <v>1365</v>
      </c>
      <c r="AI1696" s="83"/>
      <c r="AJ1696" s="83" t="s">
        <v>19697</v>
      </c>
      <c r="AK1696" s="83"/>
      <c r="AL1696" s="83"/>
      <c r="AM1696" s="83"/>
      <c r="AN1696" s="85">
        <v>43516.94363425926</v>
      </c>
      <c r="AO1696" s="83"/>
      <c r="AP1696" s="83" t="b">
        <v>1</v>
      </c>
      <c r="AQ1696" s="83" t="b">
        <v>0</v>
      </c>
      <c r="AR1696" s="83" t="b">
        <v>0</v>
      </c>
      <c r="AS1696" s="83"/>
      <c r="AT1696" s="83">
        <v>0</v>
      </c>
      <c r="AU1696" s="83"/>
      <c r="AV1696" s="83" t="b">
        <v>0</v>
      </c>
      <c r="AW1696" s="83" t="s">
        <v>22320</v>
      </c>
      <c r="AX1696" s="88" t="s">
        <v>24014</v>
      </c>
      <c r="AY1696" s="83" t="s">
        <v>66</v>
      </c>
      <c r="AZ1696" s="2"/>
      <c r="BA1696" s="3"/>
      <c r="BB1696" s="3"/>
      <c r="BC1696" s="3"/>
      <c r="BD1696" s="3"/>
    </row>
    <row r="1697" spans="1:56" x14ac:dyDescent="0.3">
      <c r="A1697" s="69" t="s">
        <v>1780</v>
      </c>
      <c r="B1697" s="70"/>
      <c r="C1697" s="70"/>
      <c r="D1697" s="71"/>
      <c r="E1697" s="73"/>
      <c r="F1697" s="109" t="s">
        <v>4497</v>
      </c>
      <c r="G1697" s="70"/>
      <c r="H1697" s="74"/>
      <c r="I1697" s="75"/>
      <c r="J1697" s="75"/>
      <c r="K1697" s="74" t="s">
        <v>25966</v>
      </c>
      <c r="L1697" s="78"/>
      <c r="M1697" s="79"/>
      <c r="N1697" s="79"/>
      <c r="O1697" s="80"/>
      <c r="P1697" s="81"/>
      <c r="Q1697" s="81"/>
      <c r="R1697" s="93"/>
      <c r="S1697" s="93"/>
      <c r="T1697" s="93"/>
      <c r="U1697" s="93"/>
      <c r="V1697" s="52"/>
      <c r="W1697" s="52"/>
      <c r="X1697" s="52"/>
      <c r="Y1697" s="52"/>
      <c r="Z1697" s="51"/>
      <c r="AA1697" s="76"/>
      <c r="AB1697" s="76"/>
      <c r="AC1697" s="77"/>
      <c r="AD1697" s="83" t="s">
        <v>18230</v>
      </c>
      <c r="AE1697" s="83">
        <v>341</v>
      </c>
      <c r="AF1697" s="83">
        <v>320</v>
      </c>
      <c r="AG1697" s="83">
        <v>10681</v>
      </c>
      <c r="AH1697" s="83">
        <v>14170</v>
      </c>
      <c r="AI1697" s="83"/>
      <c r="AJ1697" s="83" t="s">
        <v>19698</v>
      </c>
      <c r="AK1697" s="83"/>
      <c r="AL1697" s="83"/>
      <c r="AM1697" s="83"/>
      <c r="AN1697" s="85">
        <v>43456.526574074072</v>
      </c>
      <c r="AO1697" s="88" t="s">
        <v>21951</v>
      </c>
      <c r="AP1697" s="83" t="b">
        <v>1</v>
      </c>
      <c r="AQ1697" s="83" t="b">
        <v>0</v>
      </c>
      <c r="AR1697" s="83" t="b">
        <v>0</v>
      </c>
      <c r="AS1697" s="83"/>
      <c r="AT1697" s="83">
        <v>0</v>
      </c>
      <c r="AU1697" s="83"/>
      <c r="AV1697" s="83" t="b">
        <v>0</v>
      </c>
      <c r="AW1697" s="83" t="s">
        <v>22320</v>
      </c>
      <c r="AX1697" s="88" t="s">
        <v>24015</v>
      </c>
      <c r="AY1697" s="83" t="s">
        <v>66</v>
      </c>
      <c r="AZ1697" s="2"/>
      <c r="BA1697" s="3"/>
      <c r="BB1697" s="3"/>
      <c r="BC1697" s="3"/>
      <c r="BD1697" s="3"/>
    </row>
    <row r="1698" spans="1:56" x14ac:dyDescent="0.3">
      <c r="A1698" s="69" t="s">
        <v>1781</v>
      </c>
      <c r="B1698" s="70"/>
      <c r="C1698" s="70"/>
      <c r="D1698" s="71"/>
      <c r="E1698" s="73"/>
      <c r="F1698" s="109" t="s">
        <v>4498</v>
      </c>
      <c r="G1698" s="70"/>
      <c r="H1698" s="74"/>
      <c r="I1698" s="75"/>
      <c r="J1698" s="75"/>
      <c r="K1698" s="74" t="s">
        <v>25967</v>
      </c>
      <c r="L1698" s="78"/>
      <c r="M1698" s="79"/>
      <c r="N1698" s="79"/>
      <c r="O1698" s="80"/>
      <c r="P1698" s="81"/>
      <c r="Q1698" s="81"/>
      <c r="R1698" s="93"/>
      <c r="S1698" s="93"/>
      <c r="T1698" s="93"/>
      <c r="U1698" s="93"/>
      <c r="V1698" s="52"/>
      <c r="W1698" s="52"/>
      <c r="X1698" s="52"/>
      <c r="Y1698" s="52"/>
      <c r="Z1698" s="51"/>
      <c r="AA1698" s="76"/>
      <c r="AB1698" s="76"/>
      <c r="AC1698" s="77"/>
      <c r="AD1698" s="83" t="s">
        <v>18231</v>
      </c>
      <c r="AE1698" s="83">
        <v>3420</v>
      </c>
      <c r="AF1698" s="83">
        <v>3514</v>
      </c>
      <c r="AG1698" s="83">
        <v>53630</v>
      </c>
      <c r="AH1698" s="83">
        <v>36135</v>
      </c>
      <c r="AI1698" s="83"/>
      <c r="AJ1698" s="83" t="s">
        <v>19699</v>
      </c>
      <c r="AK1698" s="83" t="s">
        <v>19896</v>
      </c>
      <c r="AL1698" s="83"/>
      <c r="AM1698" s="83"/>
      <c r="AN1698" s="85">
        <v>42691.953090277777</v>
      </c>
      <c r="AO1698" s="88" t="s">
        <v>21952</v>
      </c>
      <c r="AP1698" s="83" t="b">
        <v>1</v>
      </c>
      <c r="AQ1698" s="83" t="b">
        <v>0</v>
      </c>
      <c r="AR1698" s="83" t="b">
        <v>1</v>
      </c>
      <c r="AS1698" s="83"/>
      <c r="AT1698" s="83">
        <v>3</v>
      </c>
      <c r="AU1698" s="83"/>
      <c r="AV1698" s="83" t="b">
        <v>0</v>
      </c>
      <c r="AW1698" s="83" t="s">
        <v>22320</v>
      </c>
      <c r="AX1698" s="88" t="s">
        <v>24016</v>
      </c>
      <c r="AY1698" s="83" t="s">
        <v>66</v>
      </c>
      <c r="AZ1698" s="2"/>
      <c r="BA1698" s="3"/>
      <c r="BB1698" s="3"/>
      <c r="BC1698" s="3"/>
      <c r="BD1698" s="3"/>
    </row>
    <row r="1699" spans="1:56" x14ac:dyDescent="0.3">
      <c r="A1699" s="69" t="s">
        <v>1782</v>
      </c>
      <c r="B1699" s="70"/>
      <c r="C1699" s="70"/>
      <c r="D1699" s="71"/>
      <c r="E1699" s="73"/>
      <c r="F1699" s="109" t="s">
        <v>4499</v>
      </c>
      <c r="G1699" s="70"/>
      <c r="H1699" s="74"/>
      <c r="I1699" s="75"/>
      <c r="J1699" s="75"/>
      <c r="K1699" s="74" t="s">
        <v>25968</v>
      </c>
      <c r="L1699" s="78"/>
      <c r="M1699" s="79"/>
      <c r="N1699" s="79"/>
      <c r="O1699" s="80"/>
      <c r="P1699" s="81"/>
      <c r="Q1699" s="81"/>
      <c r="R1699" s="93"/>
      <c r="S1699" s="93"/>
      <c r="T1699" s="93"/>
      <c r="U1699" s="93"/>
      <c r="V1699" s="52"/>
      <c r="W1699" s="52"/>
      <c r="X1699" s="52"/>
      <c r="Y1699" s="52"/>
      <c r="Z1699" s="51"/>
      <c r="AA1699" s="76"/>
      <c r="AB1699" s="76"/>
      <c r="AC1699" s="77"/>
      <c r="AD1699" s="83" t="s">
        <v>18232</v>
      </c>
      <c r="AE1699" s="83">
        <v>1382</v>
      </c>
      <c r="AF1699" s="83">
        <v>762</v>
      </c>
      <c r="AG1699" s="83">
        <v>6675</v>
      </c>
      <c r="AH1699" s="83">
        <v>6988</v>
      </c>
      <c r="AI1699" s="83"/>
      <c r="AJ1699" s="83" t="s">
        <v>19700</v>
      </c>
      <c r="AK1699" s="83" t="s">
        <v>20276</v>
      </c>
      <c r="AL1699" s="83"/>
      <c r="AM1699" s="83"/>
      <c r="AN1699" s="85">
        <v>43747.430775462963</v>
      </c>
      <c r="AO1699" s="88" t="s">
        <v>21953</v>
      </c>
      <c r="AP1699" s="83" t="b">
        <v>1</v>
      </c>
      <c r="AQ1699" s="83" t="b">
        <v>0</v>
      </c>
      <c r="AR1699" s="83" t="b">
        <v>0</v>
      </c>
      <c r="AS1699" s="83"/>
      <c r="AT1699" s="83">
        <v>0</v>
      </c>
      <c r="AU1699" s="83"/>
      <c r="AV1699" s="83" t="b">
        <v>0</v>
      </c>
      <c r="AW1699" s="83" t="s">
        <v>22320</v>
      </c>
      <c r="AX1699" s="88" t="s">
        <v>24017</v>
      </c>
      <c r="AY1699" s="83" t="s">
        <v>66</v>
      </c>
      <c r="AZ1699" s="2"/>
      <c r="BA1699" s="3"/>
      <c r="BB1699" s="3"/>
      <c r="BC1699" s="3"/>
      <c r="BD1699" s="3"/>
    </row>
    <row r="1700" spans="1:56" x14ac:dyDescent="0.3">
      <c r="A1700" s="69" t="s">
        <v>1783</v>
      </c>
      <c r="B1700" s="70"/>
      <c r="C1700" s="70"/>
      <c r="D1700" s="71"/>
      <c r="E1700" s="73"/>
      <c r="F1700" s="109" t="s">
        <v>22301</v>
      </c>
      <c r="G1700" s="70"/>
      <c r="H1700" s="74"/>
      <c r="I1700" s="75"/>
      <c r="J1700" s="75"/>
      <c r="K1700" s="74" t="s">
        <v>25969</v>
      </c>
      <c r="L1700" s="78"/>
      <c r="M1700" s="79"/>
      <c r="N1700" s="79"/>
      <c r="O1700" s="80"/>
      <c r="P1700" s="81"/>
      <c r="Q1700" s="81"/>
      <c r="R1700" s="93"/>
      <c r="S1700" s="93"/>
      <c r="T1700" s="93"/>
      <c r="U1700" s="93"/>
      <c r="V1700" s="52"/>
      <c r="W1700" s="52"/>
      <c r="X1700" s="52"/>
      <c r="Y1700" s="52"/>
      <c r="Z1700" s="51"/>
      <c r="AA1700" s="76"/>
      <c r="AB1700" s="76"/>
      <c r="AC1700" s="77"/>
      <c r="AD1700" s="83" t="s">
        <v>18233</v>
      </c>
      <c r="AE1700" s="83">
        <v>5001</v>
      </c>
      <c r="AF1700" s="83">
        <v>1449</v>
      </c>
      <c r="AG1700" s="83">
        <v>64478</v>
      </c>
      <c r="AH1700" s="83">
        <v>34995</v>
      </c>
      <c r="AI1700" s="83"/>
      <c r="AJ1700" s="83" t="s">
        <v>19701</v>
      </c>
      <c r="AK1700" s="83" t="s">
        <v>19896</v>
      </c>
      <c r="AL1700" s="83"/>
      <c r="AM1700" s="83"/>
      <c r="AN1700" s="85">
        <v>43239.634282407409</v>
      </c>
      <c r="AO1700" s="88" t="s">
        <v>21954</v>
      </c>
      <c r="AP1700" s="83" t="b">
        <v>1</v>
      </c>
      <c r="AQ1700" s="83" t="b">
        <v>0</v>
      </c>
      <c r="AR1700" s="83" t="b">
        <v>0</v>
      </c>
      <c r="AS1700" s="83"/>
      <c r="AT1700" s="83">
        <v>0</v>
      </c>
      <c r="AU1700" s="83"/>
      <c r="AV1700" s="83" t="b">
        <v>0</v>
      </c>
      <c r="AW1700" s="83" t="s">
        <v>22320</v>
      </c>
      <c r="AX1700" s="88" t="s">
        <v>24018</v>
      </c>
      <c r="AY1700" s="83" t="s">
        <v>66</v>
      </c>
      <c r="AZ1700" s="2"/>
      <c r="BA1700" s="3"/>
      <c r="BB1700" s="3"/>
      <c r="BC1700" s="3"/>
      <c r="BD1700" s="3"/>
    </row>
    <row r="1701" spans="1:56" x14ac:dyDescent="0.3">
      <c r="A1701" s="69" t="s">
        <v>1784</v>
      </c>
      <c r="B1701" s="70"/>
      <c r="C1701" s="70"/>
      <c r="D1701" s="71"/>
      <c r="E1701" s="73"/>
      <c r="F1701" s="109" t="s">
        <v>4500</v>
      </c>
      <c r="G1701" s="70"/>
      <c r="H1701" s="74"/>
      <c r="I1701" s="75"/>
      <c r="J1701" s="75"/>
      <c r="K1701" s="74" t="s">
        <v>25970</v>
      </c>
      <c r="L1701" s="78"/>
      <c r="M1701" s="79"/>
      <c r="N1701" s="79"/>
      <c r="O1701" s="80"/>
      <c r="P1701" s="81"/>
      <c r="Q1701" s="81"/>
      <c r="R1701" s="93"/>
      <c r="S1701" s="93"/>
      <c r="T1701" s="93"/>
      <c r="U1701" s="93"/>
      <c r="V1701" s="52"/>
      <c r="W1701" s="52"/>
      <c r="X1701" s="52"/>
      <c r="Y1701" s="52"/>
      <c r="Z1701" s="51"/>
      <c r="AA1701" s="76"/>
      <c r="AB1701" s="76"/>
      <c r="AC1701" s="77"/>
      <c r="AD1701" s="83" t="s">
        <v>18234</v>
      </c>
      <c r="AE1701" s="83">
        <v>584</v>
      </c>
      <c r="AF1701" s="83">
        <v>184732</v>
      </c>
      <c r="AG1701" s="83">
        <v>49865</v>
      </c>
      <c r="AH1701" s="83">
        <v>9745</v>
      </c>
      <c r="AI1701" s="83"/>
      <c r="AJ1701" s="83" t="s">
        <v>19702</v>
      </c>
      <c r="AK1701" s="83" t="s">
        <v>16561</v>
      </c>
      <c r="AL1701" s="88" t="s">
        <v>20590</v>
      </c>
      <c r="AM1701" s="83"/>
      <c r="AN1701" s="85">
        <v>40152.763391203705</v>
      </c>
      <c r="AO1701" s="88" t="s">
        <v>21955</v>
      </c>
      <c r="AP1701" s="83" t="b">
        <v>0</v>
      </c>
      <c r="AQ1701" s="83" t="b">
        <v>0</v>
      </c>
      <c r="AR1701" s="83" t="b">
        <v>1</v>
      </c>
      <c r="AS1701" s="83"/>
      <c r="AT1701" s="83">
        <v>200</v>
      </c>
      <c r="AU1701" s="88" t="s">
        <v>22164</v>
      </c>
      <c r="AV1701" s="83" t="b">
        <v>1</v>
      </c>
      <c r="AW1701" s="83" t="s">
        <v>22320</v>
      </c>
      <c r="AX1701" s="88" t="s">
        <v>24019</v>
      </c>
      <c r="AY1701" s="83" t="s">
        <v>66</v>
      </c>
      <c r="AZ1701" s="2"/>
      <c r="BA1701" s="3"/>
      <c r="BB1701" s="3"/>
      <c r="BC1701" s="3"/>
      <c r="BD1701" s="3"/>
    </row>
    <row r="1702" spans="1:56" x14ac:dyDescent="0.3">
      <c r="A1702" s="69" t="s">
        <v>1786</v>
      </c>
      <c r="B1702" s="70"/>
      <c r="C1702" s="70"/>
      <c r="D1702" s="71"/>
      <c r="E1702" s="73"/>
      <c r="F1702" s="109" t="s">
        <v>4502</v>
      </c>
      <c r="G1702" s="70"/>
      <c r="H1702" s="74"/>
      <c r="I1702" s="75"/>
      <c r="J1702" s="75"/>
      <c r="K1702" s="74" t="s">
        <v>25971</v>
      </c>
      <c r="L1702" s="78"/>
      <c r="M1702" s="79"/>
      <c r="N1702" s="79"/>
      <c r="O1702" s="80"/>
      <c r="P1702" s="81"/>
      <c r="Q1702" s="81"/>
      <c r="R1702" s="93"/>
      <c r="S1702" s="93"/>
      <c r="T1702" s="93"/>
      <c r="U1702" s="93"/>
      <c r="V1702" s="52"/>
      <c r="W1702" s="52"/>
      <c r="X1702" s="52"/>
      <c r="Y1702" s="52"/>
      <c r="Z1702" s="51"/>
      <c r="AA1702" s="76"/>
      <c r="AB1702" s="76"/>
      <c r="AC1702" s="77"/>
      <c r="AD1702" s="83" t="s">
        <v>18235</v>
      </c>
      <c r="AE1702" s="83">
        <v>83</v>
      </c>
      <c r="AF1702" s="83">
        <v>93</v>
      </c>
      <c r="AG1702" s="83">
        <v>509</v>
      </c>
      <c r="AH1702" s="83">
        <v>315</v>
      </c>
      <c r="AI1702" s="83"/>
      <c r="AJ1702" s="83" t="s">
        <v>19703</v>
      </c>
      <c r="AK1702" s="83" t="s">
        <v>16561</v>
      </c>
      <c r="AL1702" s="83"/>
      <c r="AM1702" s="83"/>
      <c r="AN1702" s="85">
        <v>41459.773125</v>
      </c>
      <c r="AO1702" s="83"/>
      <c r="AP1702" s="83" t="b">
        <v>0</v>
      </c>
      <c r="AQ1702" s="83" t="b">
        <v>0</v>
      </c>
      <c r="AR1702" s="83" t="b">
        <v>1</v>
      </c>
      <c r="AS1702" s="83"/>
      <c r="AT1702" s="83">
        <v>3</v>
      </c>
      <c r="AU1702" s="88" t="s">
        <v>22157</v>
      </c>
      <c r="AV1702" s="83" t="b">
        <v>0</v>
      </c>
      <c r="AW1702" s="83" t="s">
        <v>22320</v>
      </c>
      <c r="AX1702" s="88" t="s">
        <v>24020</v>
      </c>
      <c r="AY1702" s="83" t="s">
        <v>66</v>
      </c>
      <c r="AZ1702" s="2"/>
      <c r="BA1702" s="3"/>
      <c r="BB1702" s="3"/>
      <c r="BC1702" s="3"/>
      <c r="BD1702" s="3"/>
    </row>
    <row r="1703" spans="1:56" x14ac:dyDescent="0.3">
      <c r="A1703" s="69" t="s">
        <v>1787</v>
      </c>
      <c r="B1703" s="70"/>
      <c r="C1703" s="70"/>
      <c r="D1703" s="71"/>
      <c r="E1703" s="73"/>
      <c r="F1703" s="109" t="s">
        <v>4503</v>
      </c>
      <c r="G1703" s="70"/>
      <c r="H1703" s="74"/>
      <c r="I1703" s="75"/>
      <c r="J1703" s="75"/>
      <c r="K1703" s="74" t="s">
        <v>25972</v>
      </c>
      <c r="L1703" s="78"/>
      <c r="M1703" s="79"/>
      <c r="N1703" s="79"/>
      <c r="O1703" s="80"/>
      <c r="P1703" s="81"/>
      <c r="Q1703" s="81"/>
      <c r="R1703" s="93"/>
      <c r="S1703" s="93"/>
      <c r="T1703" s="93"/>
      <c r="U1703" s="93"/>
      <c r="V1703" s="52"/>
      <c r="W1703" s="52"/>
      <c r="X1703" s="52"/>
      <c r="Y1703" s="52"/>
      <c r="Z1703" s="51"/>
      <c r="AA1703" s="76"/>
      <c r="AB1703" s="76"/>
      <c r="AC1703" s="77"/>
      <c r="AD1703" s="83" t="s">
        <v>18236</v>
      </c>
      <c r="AE1703" s="83">
        <v>381</v>
      </c>
      <c r="AF1703" s="83">
        <v>488</v>
      </c>
      <c r="AG1703" s="83">
        <v>22337</v>
      </c>
      <c r="AH1703" s="83">
        <v>503</v>
      </c>
      <c r="AI1703" s="83"/>
      <c r="AJ1703" s="83" t="s">
        <v>19704</v>
      </c>
      <c r="AK1703" s="83" t="s">
        <v>16561</v>
      </c>
      <c r="AL1703" s="88" t="s">
        <v>20591</v>
      </c>
      <c r="AM1703" s="83"/>
      <c r="AN1703" s="85">
        <v>42240.374895833331</v>
      </c>
      <c r="AO1703" s="88" t="s">
        <v>21956</v>
      </c>
      <c r="AP1703" s="83" t="b">
        <v>0</v>
      </c>
      <c r="AQ1703" s="83" t="b">
        <v>0</v>
      </c>
      <c r="AR1703" s="83" t="b">
        <v>1</v>
      </c>
      <c r="AS1703" s="83"/>
      <c r="AT1703" s="83">
        <v>3</v>
      </c>
      <c r="AU1703" s="88" t="s">
        <v>22157</v>
      </c>
      <c r="AV1703" s="83" t="b">
        <v>0</v>
      </c>
      <c r="AW1703" s="83" t="s">
        <v>22320</v>
      </c>
      <c r="AX1703" s="88" t="s">
        <v>24021</v>
      </c>
      <c r="AY1703" s="83" t="s">
        <v>66</v>
      </c>
      <c r="AZ1703" s="2"/>
      <c r="BA1703" s="3"/>
      <c r="BB1703" s="3"/>
      <c r="BC1703" s="3"/>
      <c r="BD1703" s="3"/>
    </row>
    <row r="1704" spans="1:56" x14ac:dyDescent="0.3">
      <c r="A1704" s="69" t="s">
        <v>1788</v>
      </c>
      <c r="B1704" s="70"/>
      <c r="C1704" s="70"/>
      <c r="D1704" s="71"/>
      <c r="E1704" s="73"/>
      <c r="F1704" s="109" t="s">
        <v>4504</v>
      </c>
      <c r="G1704" s="70"/>
      <c r="H1704" s="74"/>
      <c r="I1704" s="75"/>
      <c r="J1704" s="75"/>
      <c r="K1704" s="74" t="s">
        <v>25973</v>
      </c>
      <c r="L1704" s="78"/>
      <c r="M1704" s="79"/>
      <c r="N1704" s="79"/>
      <c r="O1704" s="80"/>
      <c r="P1704" s="81"/>
      <c r="Q1704" s="81"/>
      <c r="R1704" s="93"/>
      <c r="S1704" s="93"/>
      <c r="T1704" s="93"/>
      <c r="U1704" s="93"/>
      <c r="V1704" s="52"/>
      <c r="W1704" s="52"/>
      <c r="X1704" s="52"/>
      <c r="Y1704" s="52"/>
      <c r="Z1704" s="51"/>
      <c r="AA1704" s="76"/>
      <c r="AB1704" s="76"/>
      <c r="AC1704" s="77"/>
      <c r="AD1704" s="83" t="s">
        <v>18237</v>
      </c>
      <c r="AE1704" s="83">
        <v>127</v>
      </c>
      <c r="AF1704" s="83">
        <v>454</v>
      </c>
      <c r="AG1704" s="83">
        <v>17103</v>
      </c>
      <c r="AH1704" s="83">
        <v>84</v>
      </c>
      <c r="AI1704" s="83"/>
      <c r="AJ1704" s="88" t="s">
        <v>19705</v>
      </c>
      <c r="AK1704" s="83" t="s">
        <v>16561</v>
      </c>
      <c r="AL1704" s="83"/>
      <c r="AM1704" s="83"/>
      <c r="AN1704" s="85">
        <v>41161.987037037034</v>
      </c>
      <c r="AO1704" s="88" t="s">
        <v>21957</v>
      </c>
      <c r="AP1704" s="83" t="b">
        <v>1</v>
      </c>
      <c r="AQ1704" s="83" t="b">
        <v>0</v>
      </c>
      <c r="AR1704" s="83" t="b">
        <v>1</v>
      </c>
      <c r="AS1704" s="83"/>
      <c r="AT1704" s="83">
        <v>3</v>
      </c>
      <c r="AU1704" s="88" t="s">
        <v>22157</v>
      </c>
      <c r="AV1704" s="83" t="b">
        <v>0</v>
      </c>
      <c r="AW1704" s="83" t="s">
        <v>22320</v>
      </c>
      <c r="AX1704" s="88" t="s">
        <v>24022</v>
      </c>
      <c r="AY1704" s="83" t="s">
        <v>66</v>
      </c>
      <c r="AZ1704" s="2"/>
      <c r="BA1704" s="3"/>
      <c r="BB1704" s="3"/>
      <c r="BC1704" s="3"/>
      <c r="BD1704" s="3"/>
    </row>
    <row r="1705" spans="1:56" x14ac:dyDescent="0.3">
      <c r="A1705" s="69" t="s">
        <v>1789</v>
      </c>
      <c r="B1705" s="70"/>
      <c r="C1705" s="70"/>
      <c r="D1705" s="71"/>
      <c r="E1705" s="73"/>
      <c r="F1705" s="109" t="s">
        <v>4505</v>
      </c>
      <c r="G1705" s="70"/>
      <c r="H1705" s="74"/>
      <c r="I1705" s="75"/>
      <c r="J1705" s="75"/>
      <c r="K1705" s="74" t="s">
        <v>25974</v>
      </c>
      <c r="L1705" s="78"/>
      <c r="M1705" s="79"/>
      <c r="N1705" s="79"/>
      <c r="O1705" s="80"/>
      <c r="P1705" s="81"/>
      <c r="Q1705" s="81"/>
      <c r="R1705" s="93"/>
      <c r="S1705" s="93"/>
      <c r="T1705" s="93"/>
      <c r="U1705" s="93"/>
      <c r="V1705" s="52"/>
      <c r="W1705" s="52"/>
      <c r="X1705" s="52"/>
      <c r="Y1705" s="52"/>
      <c r="Z1705" s="51"/>
      <c r="AA1705" s="76"/>
      <c r="AB1705" s="76"/>
      <c r="AC1705" s="77"/>
      <c r="AD1705" s="83" t="s">
        <v>18238</v>
      </c>
      <c r="AE1705" s="83">
        <v>352</v>
      </c>
      <c r="AF1705" s="83">
        <v>244</v>
      </c>
      <c r="AG1705" s="83">
        <v>15622</v>
      </c>
      <c r="AH1705" s="83">
        <v>3095</v>
      </c>
      <c r="AI1705" s="83"/>
      <c r="AJ1705" s="83" t="s">
        <v>19706</v>
      </c>
      <c r="AK1705" s="83" t="s">
        <v>19896</v>
      </c>
      <c r="AL1705" s="83"/>
      <c r="AM1705" s="83"/>
      <c r="AN1705" s="85">
        <v>43062.856388888889</v>
      </c>
      <c r="AO1705" s="88" t="s">
        <v>21958</v>
      </c>
      <c r="AP1705" s="83" t="b">
        <v>1</v>
      </c>
      <c r="AQ1705" s="83" t="b">
        <v>0</v>
      </c>
      <c r="AR1705" s="83" t="b">
        <v>1</v>
      </c>
      <c r="AS1705" s="83"/>
      <c r="AT1705" s="83">
        <v>0</v>
      </c>
      <c r="AU1705" s="83"/>
      <c r="AV1705" s="83" t="b">
        <v>0</v>
      </c>
      <c r="AW1705" s="83" t="s">
        <v>22320</v>
      </c>
      <c r="AX1705" s="88" t="s">
        <v>24023</v>
      </c>
      <c r="AY1705" s="83" t="s">
        <v>66</v>
      </c>
      <c r="AZ1705" s="2"/>
      <c r="BA1705" s="3"/>
      <c r="BB1705" s="3"/>
      <c r="BC1705" s="3"/>
      <c r="BD1705" s="3"/>
    </row>
    <row r="1706" spans="1:56" x14ac:dyDescent="0.3">
      <c r="A1706" s="69" t="s">
        <v>1790</v>
      </c>
      <c r="B1706" s="70"/>
      <c r="C1706" s="70"/>
      <c r="D1706" s="71"/>
      <c r="E1706" s="73"/>
      <c r="F1706" s="109" t="s">
        <v>4506</v>
      </c>
      <c r="G1706" s="70"/>
      <c r="H1706" s="74"/>
      <c r="I1706" s="75"/>
      <c r="J1706" s="75"/>
      <c r="K1706" s="74" t="s">
        <v>25975</v>
      </c>
      <c r="L1706" s="78"/>
      <c r="M1706" s="79"/>
      <c r="N1706" s="79"/>
      <c r="O1706" s="80"/>
      <c r="P1706" s="81"/>
      <c r="Q1706" s="81"/>
      <c r="R1706" s="93"/>
      <c r="S1706" s="93"/>
      <c r="T1706" s="93"/>
      <c r="U1706" s="93"/>
      <c r="V1706" s="52"/>
      <c r="W1706" s="52"/>
      <c r="X1706" s="52"/>
      <c r="Y1706" s="52"/>
      <c r="Z1706" s="51"/>
      <c r="AA1706" s="76"/>
      <c r="AB1706" s="76"/>
      <c r="AC1706" s="77"/>
      <c r="AD1706" s="83" t="s">
        <v>18239</v>
      </c>
      <c r="AE1706" s="83">
        <v>235</v>
      </c>
      <c r="AF1706" s="83">
        <v>134</v>
      </c>
      <c r="AG1706" s="83">
        <v>36472</v>
      </c>
      <c r="AH1706" s="83">
        <v>1204</v>
      </c>
      <c r="AI1706" s="83"/>
      <c r="AJ1706" s="83" t="s">
        <v>19707</v>
      </c>
      <c r="AK1706" s="83"/>
      <c r="AL1706" s="83"/>
      <c r="AM1706" s="83"/>
      <c r="AN1706" s="85">
        <v>40775.775775462964</v>
      </c>
      <c r="AO1706" s="83"/>
      <c r="AP1706" s="83" t="b">
        <v>1</v>
      </c>
      <c r="AQ1706" s="83" t="b">
        <v>0</v>
      </c>
      <c r="AR1706" s="83" t="b">
        <v>1</v>
      </c>
      <c r="AS1706" s="83"/>
      <c r="AT1706" s="83">
        <v>1</v>
      </c>
      <c r="AU1706" s="88" t="s">
        <v>22157</v>
      </c>
      <c r="AV1706" s="83" t="b">
        <v>0</v>
      </c>
      <c r="AW1706" s="83" t="s">
        <v>22320</v>
      </c>
      <c r="AX1706" s="88" t="s">
        <v>24024</v>
      </c>
      <c r="AY1706" s="83" t="s">
        <v>66</v>
      </c>
      <c r="AZ1706" s="2"/>
      <c r="BA1706" s="3"/>
      <c r="BB1706" s="3"/>
      <c r="BC1706" s="3"/>
      <c r="BD1706" s="3"/>
    </row>
    <row r="1707" spans="1:56" x14ac:dyDescent="0.3">
      <c r="A1707" s="69" t="s">
        <v>1791</v>
      </c>
      <c r="B1707" s="70"/>
      <c r="C1707" s="70"/>
      <c r="D1707" s="71"/>
      <c r="E1707" s="73"/>
      <c r="F1707" s="109" t="s">
        <v>4507</v>
      </c>
      <c r="G1707" s="70"/>
      <c r="H1707" s="74"/>
      <c r="I1707" s="75"/>
      <c r="J1707" s="75"/>
      <c r="K1707" s="74" t="s">
        <v>25976</v>
      </c>
      <c r="L1707" s="78"/>
      <c r="M1707" s="79"/>
      <c r="N1707" s="79"/>
      <c r="O1707" s="80"/>
      <c r="P1707" s="81"/>
      <c r="Q1707" s="81"/>
      <c r="R1707" s="93"/>
      <c r="S1707" s="93"/>
      <c r="T1707" s="93"/>
      <c r="U1707" s="93"/>
      <c r="V1707" s="52"/>
      <c r="W1707" s="52"/>
      <c r="X1707" s="52"/>
      <c r="Y1707" s="52"/>
      <c r="Z1707" s="51"/>
      <c r="AA1707" s="76"/>
      <c r="AB1707" s="76"/>
      <c r="AC1707" s="77"/>
      <c r="AD1707" s="83" t="s">
        <v>18240</v>
      </c>
      <c r="AE1707" s="83">
        <v>322</v>
      </c>
      <c r="AF1707" s="83">
        <v>65</v>
      </c>
      <c r="AG1707" s="83">
        <v>427</v>
      </c>
      <c r="AH1707" s="83">
        <v>412</v>
      </c>
      <c r="AI1707" s="83"/>
      <c r="AJ1707" s="83" t="s">
        <v>19708</v>
      </c>
      <c r="AK1707" s="83" t="s">
        <v>16564</v>
      </c>
      <c r="AL1707" s="83"/>
      <c r="AM1707" s="83"/>
      <c r="AN1707" s="85">
        <v>40834.854722222219</v>
      </c>
      <c r="AO1707" s="88" t="s">
        <v>21959</v>
      </c>
      <c r="AP1707" s="83" t="b">
        <v>1</v>
      </c>
      <c r="AQ1707" s="83" t="b">
        <v>0</v>
      </c>
      <c r="AR1707" s="83" t="b">
        <v>0</v>
      </c>
      <c r="AS1707" s="83"/>
      <c r="AT1707" s="83">
        <v>0</v>
      </c>
      <c r="AU1707" s="88" t="s">
        <v>22157</v>
      </c>
      <c r="AV1707" s="83" t="b">
        <v>0</v>
      </c>
      <c r="AW1707" s="83" t="s">
        <v>22320</v>
      </c>
      <c r="AX1707" s="88" t="s">
        <v>24025</v>
      </c>
      <c r="AY1707" s="83" t="s">
        <v>66</v>
      </c>
      <c r="AZ1707" s="2"/>
      <c r="BA1707" s="3"/>
      <c r="BB1707" s="3"/>
      <c r="BC1707" s="3"/>
      <c r="BD1707" s="3"/>
    </row>
    <row r="1708" spans="1:56" x14ac:dyDescent="0.3">
      <c r="A1708" s="69" t="s">
        <v>1792</v>
      </c>
      <c r="B1708" s="70"/>
      <c r="C1708" s="70"/>
      <c r="D1708" s="71"/>
      <c r="E1708" s="73"/>
      <c r="F1708" s="109" t="s">
        <v>4508</v>
      </c>
      <c r="G1708" s="70"/>
      <c r="H1708" s="74"/>
      <c r="I1708" s="75"/>
      <c r="J1708" s="75"/>
      <c r="K1708" s="74" t="s">
        <v>25977</v>
      </c>
      <c r="L1708" s="78"/>
      <c r="M1708" s="79"/>
      <c r="N1708" s="79"/>
      <c r="O1708" s="80"/>
      <c r="P1708" s="81"/>
      <c r="Q1708" s="81"/>
      <c r="R1708" s="93"/>
      <c r="S1708" s="93"/>
      <c r="T1708" s="93"/>
      <c r="U1708" s="93"/>
      <c r="V1708" s="52"/>
      <c r="W1708" s="52"/>
      <c r="X1708" s="52"/>
      <c r="Y1708" s="52"/>
      <c r="Z1708" s="51"/>
      <c r="AA1708" s="76"/>
      <c r="AB1708" s="76"/>
      <c r="AC1708" s="77"/>
      <c r="AD1708" s="83" t="s">
        <v>18241</v>
      </c>
      <c r="AE1708" s="83">
        <v>4017</v>
      </c>
      <c r="AF1708" s="83">
        <v>266</v>
      </c>
      <c r="AG1708" s="83">
        <v>26897</v>
      </c>
      <c r="AH1708" s="83">
        <v>15272</v>
      </c>
      <c r="AI1708" s="83"/>
      <c r="AJ1708" s="83" t="s">
        <v>19709</v>
      </c>
      <c r="AK1708" s="83"/>
      <c r="AL1708" s="83"/>
      <c r="AM1708" s="83"/>
      <c r="AN1708" s="85">
        <v>42596.473576388889</v>
      </c>
      <c r="AO1708" s="88" t="s">
        <v>21960</v>
      </c>
      <c r="AP1708" s="83" t="b">
        <v>1</v>
      </c>
      <c r="AQ1708" s="83" t="b">
        <v>0</v>
      </c>
      <c r="AR1708" s="83" t="b">
        <v>1</v>
      </c>
      <c r="AS1708" s="83"/>
      <c r="AT1708" s="83">
        <v>0</v>
      </c>
      <c r="AU1708" s="83"/>
      <c r="AV1708" s="83" t="b">
        <v>0</v>
      </c>
      <c r="AW1708" s="83" t="s">
        <v>22320</v>
      </c>
      <c r="AX1708" s="88" t="s">
        <v>24026</v>
      </c>
      <c r="AY1708" s="83" t="s">
        <v>66</v>
      </c>
      <c r="AZ1708" s="2"/>
      <c r="BA1708" s="3"/>
      <c r="BB1708" s="3"/>
      <c r="BC1708" s="3"/>
      <c r="BD1708" s="3"/>
    </row>
    <row r="1709" spans="1:56" x14ac:dyDescent="0.3">
      <c r="A1709" s="69" t="s">
        <v>1793</v>
      </c>
      <c r="B1709" s="70"/>
      <c r="C1709" s="70"/>
      <c r="D1709" s="71"/>
      <c r="E1709" s="73"/>
      <c r="F1709" s="109" t="s">
        <v>4509</v>
      </c>
      <c r="G1709" s="70"/>
      <c r="H1709" s="74"/>
      <c r="I1709" s="75"/>
      <c r="J1709" s="75"/>
      <c r="K1709" s="74" t="s">
        <v>25978</v>
      </c>
      <c r="L1709" s="78"/>
      <c r="M1709" s="79"/>
      <c r="N1709" s="79"/>
      <c r="O1709" s="80"/>
      <c r="P1709" s="81"/>
      <c r="Q1709" s="81"/>
      <c r="R1709" s="93"/>
      <c r="S1709" s="93"/>
      <c r="T1709" s="93"/>
      <c r="U1709" s="93"/>
      <c r="V1709" s="52"/>
      <c r="W1709" s="52"/>
      <c r="X1709" s="52"/>
      <c r="Y1709" s="52"/>
      <c r="Z1709" s="51"/>
      <c r="AA1709" s="76"/>
      <c r="AB1709" s="76"/>
      <c r="AC1709" s="77"/>
      <c r="AD1709" s="83" t="s">
        <v>18242</v>
      </c>
      <c r="AE1709" s="83">
        <v>371</v>
      </c>
      <c r="AF1709" s="83">
        <v>175</v>
      </c>
      <c r="AG1709" s="83">
        <v>6829</v>
      </c>
      <c r="AH1709" s="83">
        <v>1724</v>
      </c>
      <c r="AI1709" s="83"/>
      <c r="AJ1709" s="83" t="s">
        <v>19710</v>
      </c>
      <c r="AK1709" s="83" t="s">
        <v>20277</v>
      </c>
      <c r="AL1709" s="83"/>
      <c r="AM1709" s="83"/>
      <c r="AN1709" s="85">
        <v>40558.127141203702</v>
      </c>
      <c r="AO1709" s="88" t="s">
        <v>21961</v>
      </c>
      <c r="AP1709" s="83" t="b">
        <v>1</v>
      </c>
      <c r="AQ1709" s="83" t="b">
        <v>0</v>
      </c>
      <c r="AR1709" s="83" t="b">
        <v>1</v>
      </c>
      <c r="AS1709" s="83"/>
      <c r="AT1709" s="83">
        <v>0</v>
      </c>
      <c r="AU1709" s="88" t="s">
        <v>22157</v>
      </c>
      <c r="AV1709" s="83" t="b">
        <v>0</v>
      </c>
      <c r="AW1709" s="83" t="s">
        <v>22320</v>
      </c>
      <c r="AX1709" s="88" t="s">
        <v>24027</v>
      </c>
      <c r="AY1709" s="83" t="s">
        <v>66</v>
      </c>
      <c r="AZ1709" s="2"/>
      <c r="BA1709" s="3"/>
      <c r="BB1709" s="3"/>
      <c r="BC1709" s="3"/>
      <c r="BD1709" s="3"/>
    </row>
    <row r="1710" spans="1:56" x14ac:dyDescent="0.3">
      <c r="A1710" s="69" t="s">
        <v>1794</v>
      </c>
      <c r="B1710" s="70"/>
      <c r="C1710" s="70"/>
      <c r="D1710" s="71"/>
      <c r="E1710" s="73"/>
      <c r="F1710" s="109" t="s">
        <v>4510</v>
      </c>
      <c r="G1710" s="70"/>
      <c r="H1710" s="74"/>
      <c r="I1710" s="75"/>
      <c r="J1710" s="75"/>
      <c r="K1710" s="74" t="s">
        <v>25979</v>
      </c>
      <c r="L1710" s="78"/>
      <c r="M1710" s="79"/>
      <c r="N1710" s="79"/>
      <c r="O1710" s="80"/>
      <c r="P1710" s="81"/>
      <c r="Q1710" s="81"/>
      <c r="R1710" s="93"/>
      <c r="S1710" s="93"/>
      <c r="T1710" s="93"/>
      <c r="U1710" s="93"/>
      <c r="V1710" s="52"/>
      <c r="W1710" s="52"/>
      <c r="X1710" s="52"/>
      <c r="Y1710" s="52"/>
      <c r="Z1710" s="51"/>
      <c r="AA1710" s="76"/>
      <c r="AB1710" s="76"/>
      <c r="AC1710" s="77"/>
      <c r="AD1710" s="83" t="s">
        <v>18243</v>
      </c>
      <c r="AE1710" s="83">
        <v>451</v>
      </c>
      <c r="AF1710" s="83">
        <v>1137</v>
      </c>
      <c r="AG1710" s="83">
        <v>1589</v>
      </c>
      <c r="AH1710" s="83">
        <v>44</v>
      </c>
      <c r="AI1710" s="83"/>
      <c r="AJ1710" s="83" t="s">
        <v>19711</v>
      </c>
      <c r="AK1710" s="83" t="s">
        <v>20110</v>
      </c>
      <c r="AL1710" s="83"/>
      <c r="AM1710" s="83"/>
      <c r="AN1710" s="85">
        <v>40759.551307870373</v>
      </c>
      <c r="AO1710" s="88" t="s">
        <v>21962</v>
      </c>
      <c r="AP1710" s="83" t="b">
        <v>0</v>
      </c>
      <c r="AQ1710" s="83" t="b">
        <v>0</v>
      </c>
      <c r="AR1710" s="83" t="b">
        <v>0</v>
      </c>
      <c r="AS1710" s="83"/>
      <c r="AT1710" s="83">
        <v>7</v>
      </c>
      <c r="AU1710" s="88" t="s">
        <v>22161</v>
      </c>
      <c r="AV1710" s="83" t="b">
        <v>0</v>
      </c>
      <c r="AW1710" s="83" t="s">
        <v>22320</v>
      </c>
      <c r="AX1710" s="88" t="s">
        <v>24028</v>
      </c>
      <c r="AY1710" s="83" t="s">
        <v>66</v>
      </c>
      <c r="AZ1710" s="2"/>
      <c r="BA1710" s="3"/>
      <c r="BB1710" s="3"/>
      <c r="BC1710" s="3"/>
      <c r="BD1710" s="3"/>
    </row>
    <row r="1711" spans="1:56" x14ac:dyDescent="0.3">
      <c r="A1711" s="69" t="s">
        <v>1795</v>
      </c>
      <c r="B1711" s="70"/>
      <c r="C1711" s="70"/>
      <c r="D1711" s="71"/>
      <c r="E1711" s="73"/>
      <c r="F1711" s="109" t="s">
        <v>4511</v>
      </c>
      <c r="G1711" s="70"/>
      <c r="H1711" s="74"/>
      <c r="I1711" s="75"/>
      <c r="J1711" s="75"/>
      <c r="K1711" s="74" t="s">
        <v>25980</v>
      </c>
      <c r="L1711" s="78"/>
      <c r="M1711" s="79"/>
      <c r="N1711" s="79"/>
      <c r="O1711" s="80"/>
      <c r="P1711" s="81"/>
      <c r="Q1711" s="81"/>
      <c r="R1711" s="93"/>
      <c r="S1711" s="93"/>
      <c r="T1711" s="93"/>
      <c r="U1711" s="93"/>
      <c r="V1711" s="52"/>
      <c r="W1711" s="52"/>
      <c r="X1711" s="52"/>
      <c r="Y1711" s="52"/>
      <c r="Z1711" s="51"/>
      <c r="AA1711" s="76"/>
      <c r="AB1711" s="76"/>
      <c r="AC1711" s="77"/>
      <c r="AD1711" s="83" t="s">
        <v>18244</v>
      </c>
      <c r="AE1711" s="83">
        <v>183</v>
      </c>
      <c r="AF1711" s="83">
        <v>590</v>
      </c>
      <c r="AG1711" s="83">
        <v>11165</v>
      </c>
      <c r="AH1711" s="83">
        <v>25286</v>
      </c>
      <c r="AI1711" s="83"/>
      <c r="AJ1711" s="83" t="s">
        <v>19712</v>
      </c>
      <c r="AK1711" s="83" t="s">
        <v>16561</v>
      </c>
      <c r="AL1711" s="83"/>
      <c r="AM1711" s="83"/>
      <c r="AN1711" s="85">
        <v>40913.551215277781</v>
      </c>
      <c r="AO1711" s="88" t="s">
        <v>21963</v>
      </c>
      <c r="AP1711" s="83" t="b">
        <v>1</v>
      </c>
      <c r="AQ1711" s="83" t="b">
        <v>0</v>
      </c>
      <c r="AR1711" s="83" t="b">
        <v>1</v>
      </c>
      <c r="AS1711" s="83"/>
      <c r="AT1711" s="83">
        <v>0</v>
      </c>
      <c r="AU1711" s="88" t="s">
        <v>22157</v>
      </c>
      <c r="AV1711" s="83" t="b">
        <v>0</v>
      </c>
      <c r="AW1711" s="83" t="s">
        <v>22320</v>
      </c>
      <c r="AX1711" s="88" t="s">
        <v>24029</v>
      </c>
      <c r="AY1711" s="83" t="s">
        <v>66</v>
      </c>
      <c r="AZ1711" s="2"/>
      <c r="BA1711" s="3"/>
      <c r="BB1711" s="3"/>
      <c r="BC1711" s="3"/>
      <c r="BD1711" s="3"/>
    </row>
    <row r="1712" spans="1:56" x14ac:dyDescent="0.3">
      <c r="A1712" s="69" t="s">
        <v>1796</v>
      </c>
      <c r="B1712" s="70"/>
      <c r="C1712" s="70"/>
      <c r="D1712" s="71"/>
      <c r="E1712" s="73"/>
      <c r="F1712" s="109" t="s">
        <v>4512</v>
      </c>
      <c r="G1712" s="70"/>
      <c r="H1712" s="74"/>
      <c r="I1712" s="75"/>
      <c r="J1712" s="75"/>
      <c r="K1712" s="74" t="s">
        <v>25981</v>
      </c>
      <c r="L1712" s="78"/>
      <c r="M1712" s="79"/>
      <c r="N1712" s="79"/>
      <c r="O1712" s="80"/>
      <c r="P1712" s="81"/>
      <c r="Q1712" s="81"/>
      <c r="R1712" s="93"/>
      <c r="S1712" s="93"/>
      <c r="T1712" s="93"/>
      <c r="U1712" s="93"/>
      <c r="V1712" s="52"/>
      <c r="W1712" s="52"/>
      <c r="X1712" s="52"/>
      <c r="Y1712" s="52"/>
      <c r="Z1712" s="51"/>
      <c r="AA1712" s="76"/>
      <c r="AB1712" s="76"/>
      <c r="AC1712" s="77"/>
      <c r="AD1712" s="83" t="s">
        <v>18245</v>
      </c>
      <c r="AE1712" s="83">
        <v>499</v>
      </c>
      <c r="AF1712" s="83">
        <v>415</v>
      </c>
      <c r="AG1712" s="83">
        <v>13600</v>
      </c>
      <c r="AH1712" s="83">
        <v>7600</v>
      </c>
      <c r="AI1712" s="83"/>
      <c r="AJ1712" s="83" t="s">
        <v>19713</v>
      </c>
      <c r="AK1712" s="83"/>
      <c r="AL1712" s="83"/>
      <c r="AM1712" s="83"/>
      <c r="AN1712" s="85">
        <v>40730.036608796298</v>
      </c>
      <c r="AO1712" s="88" t="s">
        <v>21964</v>
      </c>
      <c r="AP1712" s="83" t="b">
        <v>1</v>
      </c>
      <c r="AQ1712" s="83" t="b">
        <v>0</v>
      </c>
      <c r="AR1712" s="83" t="b">
        <v>1</v>
      </c>
      <c r="AS1712" s="83"/>
      <c r="AT1712" s="83">
        <v>0</v>
      </c>
      <c r="AU1712" s="88" t="s">
        <v>22157</v>
      </c>
      <c r="AV1712" s="83" t="b">
        <v>0</v>
      </c>
      <c r="AW1712" s="83" t="s">
        <v>22320</v>
      </c>
      <c r="AX1712" s="88" t="s">
        <v>24030</v>
      </c>
      <c r="AY1712" s="83" t="s">
        <v>66</v>
      </c>
      <c r="AZ1712" s="2"/>
      <c r="BA1712" s="3"/>
      <c r="BB1712" s="3"/>
      <c r="BC1712" s="3"/>
      <c r="BD1712" s="3"/>
    </row>
    <row r="1713" spans="1:56" x14ac:dyDescent="0.3">
      <c r="A1713" s="69" t="s">
        <v>1797</v>
      </c>
      <c r="B1713" s="70"/>
      <c r="C1713" s="70"/>
      <c r="D1713" s="71"/>
      <c r="E1713" s="73"/>
      <c r="F1713" s="109" t="s">
        <v>4513</v>
      </c>
      <c r="G1713" s="70"/>
      <c r="H1713" s="74"/>
      <c r="I1713" s="75"/>
      <c r="J1713" s="75"/>
      <c r="K1713" s="74" t="s">
        <v>25982</v>
      </c>
      <c r="L1713" s="78"/>
      <c r="M1713" s="79"/>
      <c r="N1713" s="79"/>
      <c r="O1713" s="80"/>
      <c r="P1713" s="81"/>
      <c r="Q1713" s="81"/>
      <c r="R1713" s="93"/>
      <c r="S1713" s="93"/>
      <c r="T1713" s="93"/>
      <c r="U1713" s="93"/>
      <c r="V1713" s="52"/>
      <c r="W1713" s="52"/>
      <c r="X1713" s="52"/>
      <c r="Y1713" s="52"/>
      <c r="Z1713" s="51"/>
      <c r="AA1713" s="76"/>
      <c r="AB1713" s="76"/>
      <c r="AC1713" s="77"/>
      <c r="AD1713" s="83" t="s">
        <v>18246</v>
      </c>
      <c r="AE1713" s="83">
        <v>116</v>
      </c>
      <c r="AF1713" s="83">
        <v>33</v>
      </c>
      <c r="AG1713" s="83">
        <v>425</v>
      </c>
      <c r="AH1713" s="83">
        <v>8</v>
      </c>
      <c r="AI1713" s="83"/>
      <c r="AJ1713" s="83" t="s">
        <v>19714</v>
      </c>
      <c r="AK1713" s="83" t="s">
        <v>20048</v>
      </c>
      <c r="AL1713" s="88" t="s">
        <v>20592</v>
      </c>
      <c r="AM1713" s="83"/>
      <c r="AN1713" s="85">
        <v>42542.399363425924</v>
      </c>
      <c r="AO1713" s="88" t="s">
        <v>21965</v>
      </c>
      <c r="AP1713" s="83" t="b">
        <v>1</v>
      </c>
      <c r="AQ1713" s="83" t="b">
        <v>0</v>
      </c>
      <c r="AR1713" s="83" t="b">
        <v>0</v>
      </c>
      <c r="AS1713" s="83"/>
      <c r="AT1713" s="83">
        <v>0</v>
      </c>
      <c r="AU1713" s="83"/>
      <c r="AV1713" s="83" t="b">
        <v>0</v>
      </c>
      <c r="AW1713" s="83" t="s">
        <v>22320</v>
      </c>
      <c r="AX1713" s="88" t="s">
        <v>24031</v>
      </c>
      <c r="AY1713" s="83" t="s">
        <v>66</v>
      </c>
      <c r="AZ1713" s="2"/>
      <c r="BA1713" s="3"/>
      <c r="BB1713" s="3"/>
      <c r="BC1713" s="3"/>
      <c r="BD1713" s="3"/>
    </row>
    <row r="1714" spans="1:56" x14ac:dyDescent="0.3">
      <c r="A1714" s="69" t="s">
        <v>1798</v>
      </c>
      <c r="B1714" s="70"/>
      <c r="C1714" s="70"/>
      <c r="D1714" s="71"/>
      <c r="E1714" s="73"/>
      <c r="F1714" s="109" t="s">
        <v>4514</v>
      </c>
      <c r="G1714" s="70"/>
      <c r="H1714" s="74"/>
      <c r="I1714" s="75"/>
      <c r="J1714" s="75"/>
      <c r="K1714" s="74" t="s">
        <v>25983</v>
      </c>
      <c r="L1714" s="78"/>
      <c r="M1714" s="79"/>
      <c r="N1714" s="79"/>
      <c r="O1714" s="80"/>
      <c r="P1714" s="81"/>
      <c r="Q1714" s="81"/>
      <c r="R1714" s="93"/>
      <c r="S1714" s="93"/>
      <c r="T1714" s="93"/>
      <c r="U1714" s="93"/>
      <c r="V1714" s="52"/>
      <c r="W1714" s="52"/>
      <c r="X1714" s="52"/>
      <c r="Y1714" s="52"/>
      <c r="Z1714" s="51"/>
      <c r="AA1714" s="76"/>
      <c r="AB1714" s="76"/>
      <c r="AC1714" s="77"/>
      <c r="AD1714" s="83" t="s">
        <v>18247</v>
      </c>
      <c r="AE1714" s="83">
        <v>293</v>
      </c>
      <c r="AF1714" s="83">
        <v>811</v>
      </c>
      <c r="AG1714" s="83">
        <v>10171</v>
      </c>
      <c r="AH1714" s="83">
        <v>8735</v>
      </c>
      <c r="AI1714" s="83"/>
      <c r="AJ1714" s="83" t="s">
        <v>19715</v>
      </c>
      <c r="AK1714" s="83"/>
      <c r="AL1714" s="83"/>
      <c r="AM1714" s="83"/>
      <c r="AN1714" s="85">
        <v>41720.324629629627</v>
      </c>
      <c r="AO1714" s="88" t="s">
        <v>21966</v>
      </c>
      <c r="AP1714" s="83" t="b">
        <v>1</v>
      </c>
      <c r="AQ1714" s="83" t="b">
        <v>0</v>
      </c>
      <c r="AR1714" s="83" t="b">
        <v>0</v>
      </c>
      <c r="AS1714" s="83"/>
      <c r="AT1714" s="83">
        <v>0</v>
      </c>
      <c r="AU1714" s="88" t="s">
        <v>22157</v>
      </c>
      <c r="AV1714" s="83" t="b">
        <v>0</v>
      </c>
      <c r="AW1714" s="83" t="s">
        <v>22320</v>
      </c>
      <c r="AX1714" s="88" t="s">
        <v>24032</v>
      </c>
      <c r="AY1714" s="83" t="s">
        <v>66</v>
      </c>
      <c r="AZ1714" s="2"/>
      <c r="BA1714" s="3"/>
      <c r="BB1714" s="3"/>
      <c r="BC1714" s="3"/>
      <c r="BD1714" s="3"/>
    </row>
    <row r="1715" spans="1:56" x14ac:dyDescent="0.3">
      <c r="A1715" s="69" t="s">
        <v>1799</v>
      </c>
      <c r="B1715" s="70"/>
      <c r="C1715" s="70"/>
      <c r="D1715" s="71"/>
      <c r="E1715" s="73"/>
      <c r="F1715" s="109" t="s">
        <v>4515</v>
      </c>
      <c r="G1715" s="70"/>
      <c r="H1715" s="74"/>
      <c r="I1715" s="75"/>
      <c r="J1715" s="75"/>
      <c r="K1715" s="74" t="s">
        <v>25984</v>
      </c>
      <c r="L1715" s="78"/>
      <c r="M1715" s="79"/>
      <c r="N1715" s="79"/>
      <c r="O1715" s="80"/>
      <c r="P1715" s="81"/>
      <c r="Q1715" s="81"/>
      <c r="R1715" s="93"/>
      <c r="S1715" s="93"/>
      <c r="T1715" s="93"/>
      <c r="U1715" s="93"/>
      <c r="V1715" s="52"/>
      <c r="W1715" s="52"/>
      <c r="X1715" s="52"/>
      <c r="Y1715" s="52"/>
      <c r="Z1715" s="51"/>
      <c r="AA1715" s="76"/>
      <c r="AB1715" s="76"/>
      <c r="AC1715" s="77"/>
      <c r="AD1715" s="83" t="s">
        <v>18248</v>
      </c>
      <c r="AE1715" s="83">
        <v>27</v>
      </c>
      <c r="AF1715" s="83">
        <v>6</v>
      </c>
      <c r="AG1715" s="83">
        <v>61</v>
      </c>
      <c r="AH1715" s="83">
        <v>304</v>
      </c>
      <c r="AI1715" s="83"/>
      <c r="AJ1715" s="83" t="s">
        <v>19716</v>
      </c>
      <c r="AK1715" s="83" t="s">
        <v>20278</v>
      </c>
      <c r="AL1715" s="83"/>
      <c r="AM1715" s="83"/>
      <c r="AN1715" s="85">
        <v>43543.109652777777</v>
      </c>
      <c r="AO1715" s="83"/>
      <c r="AP1715" s="83" t="b">
        <v>1</v>
      </c>
      <c r="AQ1715" s="83" t="b">
        <v>0</v>
      </c>
      <c r="AR1715" s="83" t="b">
        <v>0</v>
      </c>
      <c r="AS1715" s="83"/>
      <c r="AT1715" s="83">
        <v>0</v>
      </c>
      <c r="AU1715" s="83"/>
      <c r="AV1715" s="83" t="b">
        <v>0</v>
      </c>
      <c r="AW1715" s="83" t="s">
        <v>22320</v>
      </c>
      <c r="AX1715" s="88" t="s">
        <v>24033</v>
      </c>
      <c r="AY1715" s="83" t="s">
        <v>66</v>
      </c>
      <c r="AZ1715" s="2"/>
      <c r="BA1715" s="3"/>
      <c r="BB1715" s="3"/>
      <c r="BC1715" s="3"/>
      <c r="BD1715" s="3"/>
    </row>
    <row r="1716" spans="1:56" x14ac:dyDescent="0.3">
      <c r="A1716" s="69" t="s">
        <v>1800</v>
      </c>
      <c r="B1716" s="70"/>
      <c r="C1716" s="70"/>
      <c r="D1716" s="71"/>
      <c r="E1716" s="73"/>
      <c r="F1716" s="109" t="s">
        <v>4516</v>
      </c>
      <c r="G1716" s="70"/>
      <c r="H1716" s="74"/>
      <c r="I1716" s="75"/>
      <c r="J1716" s="75"/>
      <c r="K1716" s="74" t="s">
        <v>25985</v>
      </c>
      <c r="L1716" s="78"/>
      <c r="M1716" s="79"/>
      <c r="N1716" s="79"/>
      <c r="O1716" s="80"/>
      <c r="P1716" s="81"/>
      <c r="Q1716" s="81"/>
      <c r="R1716" s="93"/>
      <c r="S1716" s="93"/>
      <c r="T1716" s="93"/>
      <c r="U1716" s="93"/>
      <c r="V1716" s="52"/>
      <c r="W1716" s="52"/>
      <c r="X1716" s="52"/>
      <c r="Y1716" s="52"/>
      <c r="Z1716" s="51"/>
      <c r="AA1716" s="76"/>
      <c r="AB1716" s="76"/>
      <c r="AC1716" s="77"/>
      <c r="AD1716" s="83" t="s">
        <v>18249</v>
      </c>
      <c r="AE1716" s="83">
        <v>683</v>
      </c>
      <c r="AF1716" s="83">
        <v>257</v>
      </c>
      <c r="AG1716" s="83">
        <v>23489</v>
      </c>
      <c r="AH1716" s="83">
        <v>78</v>
      </c>
      <c r="AI1716" s="83"/>
      <c r="AJ1716" s="83" t="s">
        <v>19717</v>
      </c>
      <c r="AK1716" s="83" t="s">
        <v>20279</v>
      </c>
      <c r="AL1716" s="83"/>
      <c r="AM1716" s="83"/>
      <c r="AN1716" s="85">
        <v>42892.453946759262</v>
      </c>
      <c r="AO1716" s="83"/>
      <c r="AP1716" s="83" t="b">
        <v>1</v>
      </c>
      <c r="AQ1716" s="83" t="b">
        <v>0</v>
      </c>
      <c r="AR1716" s="83" t="b">
        <v>0</v>
      </c>
      <c r="AS1716" s="83"/>
      <c r="AT1716" s="83">
        <v>0</v>
      </c>
      <c r="AU1716" s="83"/>
      <c r="AV1716" s="83" t="b">
        <v>0</v>
      </c>
      <c r="AW1716" s="83" t="s">
        <v>22320</v>
      </c>
      <c r="AX1716" s="88" t="s">
        <v>24034</v>
      </c>
      <c r="AY1716" s="83" t="s">
        <v>66</v>
      </c>
      <c r="AZ1716" s="2"/>
      <c r="BA1716" s="3"/>
      <c r="BB1716" s="3"/>
      <c r="BC1716" s="3"/>
      <c r="BD1716" s="3"/>
    </row>
    <row r="1717" spans="1:56" x14ac:dyDescent="0.3">
      <c r="A1717" s="69" t="s">
        <v>1801</v>
      </c>
      <c r="B1717" s="70"/>
      <c r="C1717" s="70"/>
      <c r="D1717" s="71"/>
      <c r="E1717" s="73"/>
      <c r="F1717" s="109" t="s">
        <v>4517</v>
      </c>
      <c r="G1717" s="70"/>
      <c r="H1717" s="74"/>
      <c r="I1717" s="75"/>
      <c r="J1717" s="75"/>
      <c r="K1717" s="74" t="s">
        <v>25986</v>
      </c>
      <c r="L1717" s="78"/>
      <c r="M1717" s="79"/>
      <c r="N1717" s="79"/>
      <c r="O1717" s="80"/>
      <c r="P1717" s="81"/>
      <c r="Q1717" s="81"/>
      <c r="R1717" s="93"/>
      <c r="S1717" s="93"/>
      <c r="T1717" s="93"/>
      <c r="U1717" s="93"/>
      <c r="V1717" s="52"/>
      <c r="W1717" s="52"/>
      <c r="X1717" s="52"/>
      <c r="Y1717" s="52"/>
      <c r="Z1717" s="51"/>
      <c r="AA1717" s="76"/>
      <c r="AB1717" s="76"/>
      <c r="AC1717" s="77"/>
      <c r="AD1717" s="83" t="s">
        <v>18250</v>
      </c>
      <c r="AE1717" s="83">
        <v>100</v>
      </c>
      <c r="AF1717" s="83">
        <v>616</v>
      </c>
      <c r="AG1717" s="83">
        <v>36164</v>
      </c>
      <c r="AH1717" s="83">
        <v>194</v>
      </c>
      <c r="AI1717" s="83"/>
      <c r="AJ1717" s="83" t="s">
        <v>19718</v>
      </c>
      <c r="AK1717" s="83" t="s">
        <v>18117</v>
      </c>
      <c r="AL1717" s="83"/>
      <c r="AM1717" s="83"/>
      <c r="AN1717" s="85">
        <v>41985.439780092594</v>
      </c>
      <c r="AO1717" s="88" t="s">
        <v>21967</v>
      </c>
      <c r="AP1717" s="83" t="b">
        <v>1</v>
      </c>
      <c r="AQ1717" s="83" t="b">
        <v>0</v>
      </c>
      <c r="AR1717" s="83" t="b">
        <v>1</v>
      </c>
      <c r="AS1717" s="83"/>
      <c r="AT1717" s="83">
        <v>1</v>
      </c>
      <c r="AU1717" s="88" t="s">
        <v>22157</v>
      </c>
      <c r="AV1717" s="83" t="b">
        <v>0</v>
      </c>
      <c r="AW1717" s="83" t="s">
        <v>22320</v>
      </c>
      <c r="AX1717" s="88" t="s">
        <v>24035</v>
      </c>
      <c r="AY1717" s="83" t="s">
        <v>66</v>
      </c>
      <c r="AZ1717" s="2"/>
      <c r="BA1717" s="3"/>
      <c r="BB1717" s="3"/>
      <c r="BC1717" s="3"/>
      <c r="BD1717" s="3"/>
    </row>
    <row r="1718" spans="1:56" x14ac:dyDescent="0.3">
      <c r="A1718" s="69" t="s">
        <v>1802</v>
      </c>
      <c r="B1718" s="70"/>
      <c r="C1718" s="70"/>
      <c r="D1718" s="71"/>
      <c r="E1718" s="73"/>
      <c r="F1718" s="109" t="s">
        <v>4518</v>
      </c>
      <c r="G1718" s="70"/>
      <c r="H1718" s="74"/>
      <c r="I1718" s="75"/>
      <c r="J1718" s="75"/>
      <c r="K1718" s="74" t="s">
        <v>25987</v>
      </c>
      <c r="L1718" s="78"/>
      <c r="M1718" s="79"/>
      <c r="N1718" s="79"/>
      <c r="O1718" s="80"/>
      <c r="P1718" s="81"/>
      <c r="Q1718" s="81"/>
      <c r="R1718" s="93"/>
      <c r="S1718" s="93"/>
      <c r="T1718" s="93"/>
      <c r="U1718" s="93"/>
      <c r="V1718" s="52"/>
      <c r="W1718" s="52"/>
      <c r="X1718" s="52"/>
      <c r="Y1718" s="52"/>
      <c r="Z1718" s="51"/>
      <c r="AA1718" s="76"/>
      <c r="AB1718" s="76"/>
      <c r="AC1718" s="77"/>
      <c r="AD1718" s="83" t="s">
        <v>16887</v>
      </c>
      <c r="AE1718" s="83">
        <v>451</v>
      </c>
      <c r="AF1718" s="83">
        <v>2440</v>
      </c>
      <c r="AG1718" s="83">
        <v>116881</v>
      </c>
      <c r="AH1718" s="83">
        <v>136</v>
      </c>
      <c r="AI1718" s="83"/>
      <c r="AJ1718" s="83" t="s">
        <v>19719</v>
      </c>
      <c r="AK1718" s="83" t="s">
        <v>16561</v>
      </c>
      <c r="AL1718" s="83"/>
      <c r="AM1718" s="83"/>
      <c r="AN1718" s="85">
        <v>41649.635682870372</v>
      </c>
      <c r="AO1718" s="88" t="s">
        <v>21968</v>
      </c>
      <c r="AP1718" s="83" t="b">
        <v>1</v>
      </c>
      <c r="AQ1718" s="83" t="b">
        <v>0</v>
      </c>
      <c r="AR1718" s="83" t="b">
        <v>1</v>
      </c>
      <c r="AS1718" s="83"/>
      <c r="AT1718" s="83">
        <v>14</v>
      </c>
      <c r="AU1718" s="88" t="s">
        <v>22157</v>
      </c>
      <c r="AV1718" s="83" t="b">
        <v>0</v>
      </c>
      <c r="AW1718" s="83" t="s">
        <v>22320</v>
      </c>
      <c r="AX1718" s="88" t="s">
        <v>24036</v>
      </c>
      <c r="AY1718" s="83" t="s">
        <v>66</v>
      </c>
      <c r="AZ1718" s="2"/>
      <c r="BA1718" s="3"/>
      <c r="BB1718" s="3"/>
      <c r="BC1718" s="3"/>
      <c r="BD1718" s="3"/>
    </row>
    <row r="1719" spans="1:56" x14ac:dyDescent="0.3">
      <c r="A1719" s="69" t="s">
        <v>1803</v>
      </c>
      <c r="B1719" s="70"/>
      <c r="C1719" s="70"/>
      <c r="D1719" s="71"/>
      <c r="E1719" s="73"/>
      <c r="F1719" s="109" t="s">
        <v>4519</v>
      </c>
      <c r="G1719" s="70"/>
      <c r="H1719" s="74"/>
      <c r="I1719" s="75"/>
      <c r="J1719" s="75"/>
      <c r="K1719" s="74" t="s">
        <v>25988</v>
      </c>
      <c r="L1719" s="78"/>
      <c r="M1719" s="79"/>
      <c r="N1719" s="79"/>
      <c r="O1719" s="80"/>
      <c r="P1719" s="81"/>
      <c r="Q1719" s="81"/>
      <c r="R1719" s="93"/>
      <c r="S1719" s="93"/>
      <c r="T1719" s="93"/>
      <c r="U1719" s="93"/>
      <c r="V1719" s="52"/>
      <c r="W1719" s="52"/>
      <c r="X1719" s="52"/>
      <c r="Y1719" s="52"/>
      <c r="Z1719" s="51"/>
      <c r="AA1719" s="76"/>
      <c r="AB1719" s="76"/>
      <c r="AC1719" s="77"/>
      <c r="AD1719" s="83" t="s">
        <v>18251</v>
      </c>
      <c r="AE1719" s="83">
        <v>228</v>
      </c>
      <c r="AF1719" s="83">
        <v>635</v>
      </c>
      <c r="AG1719" s="83">
        <v>11725</v>
      </c>
      <c r="AH1719" s="83">
        <v>1607</v>
      </c>
      <c r="AI1719" s="83"/>
      <c r="AJ1719" s="83" t="s">
        <v>19720</v>
      </c>
      <c r="AK1719" s="83"/>
      <c r="AL1719" s="83"/>
      <c r="AM1719" s="83"/>
      <c r="AN1719" s="85">
        <v>40697.622928240744</v>
      </c>
      <c r="AO1719" s="88" t="s">
        <v>21969</v>
      </c>
      <c r="AP1719" s="83" t="b">
        <v>1</v>
      </c>
      <c r="AQ1719" s="83" t="b">
        <v>0</v>
      </c>
      <c r="AR1719" s="83" t="b">
        <v>0</v>
      </c>
      <c r="AS1719" s="83"/>
      <c r="AT1719" s="83">
        <v>1</v>
      </c>
      <c r="AU1719" s="88" t="s">
        <v>22157</v>
      </c>
      <c r="AV1719" s="83" t="b">
        <v>0</v>
      </c>
      <c r="AW1719" s="83" t="s">
        <v>22320</v>
      </c>
      <c r="AX1719" s="88" t="s">
        <v>24037</v>
      </c>
      <c r="AY1719" s="83" t="s">
        <v>66</v>
      </c>
      <c r="AZ1719" s="2"/>
      <c r="BA1719" s="3"/>
      <c r="BB1719" s="3"/>
      <c r="BC1719" s="3"/>
      <c r="BD1719" s="3"/>
    </row>
    <row r="1720" spans="1:56" x14ac:dyDescent="0.3">
      <c r="A1720" s="69" t="s">
        <v>1916</v>
      </c>
      <c r="B1720" s="70"/>
      <c r="C1720" s="70"/>
      <c r="D1720" s="71"/>
      <c r="E1720" s="73"/>
      <c r="F1720" s="109" t="s">
        <v>4617</v>
      </c>
      <c r="G1720" s="70"/>
      <c r="H1720" s="74"/>
      <c r="I1720" s="75"/>
      <c r="J1720" s="75"/>
      <c r="K1720" s="74" t="s">
        <v>25989</v>
      </c>
      <c r="L1720" s="78"/>
      <c r="M1720" s="79"/>
      <c r="N1720" s="79"/>
      <c r="O1720" s="80"/>
      <c r="P1720" s="81"/>
      <c r="Q1720" s="81"/>
      <c r="R1720" s="93"/>
      <c r="S1720" s="93"/>
      <c r="T1720" s="93"/>
      <c r="U1720" s="93"/>
      <c r="V1720" s="52"/>
      <c r="W1720" s="52"/>
      <c r="X1720" s="52"/>
      <c r="Y1720" s="52"/>
      <c r="Z1720" s="51"/>
      <c r="AA1720" s="76"/>
      <c r="AB1720" s="76"/>
      <c r="AC1720" s="77"/>
      <c r="AD1720" s="83" t="s">
        <v>18252</v>
      </c>
      <c r="AE1720" s="83">
        <v>878</v>
      </c>
      <c r="AF1720" s="83">
        <v>366</v>
      </c>
      <c r="AG1720" s="83">
        <v>18209</v>
      </c>
      <c r="AH1720" s="83">
        <v>2899</v>
      </c>
      <c r="AI1720" s="83"/>
      <c r="AJ1720" s="83" t="s">
        <v>19721</v>
      </c>
      <c r="AK1720" s="83"/>
      <c r="AL1720" s="83"/>
      <c r="AM1720" s="83"/>
      <c r="AN1720" s="85">
        <v>40657.0625</v>
      </c>
      <c r="AO1720" s="88" t="s">
        <v>21970</v>
      </c>
      <c r="AP1720" s="83" t="b">
        <v>1</v>
      </c>
      <c r="AQ1720" s="83" t="b">
        <v>0</v>
      </c>
      <c r="AR1720" s="83" t="b">
        <v>1</v>
      </c>
      <c r="AS1720" s="83"/>
      <c r="AT1720" s="83">
        <v>2</v>
      </c>
      <c r="AU1720" s="88" t="s">
        <v>22157</v>
      </c>
      <c r="AV1720" s="83" t="b">
        <v>0</v>
      </c>
      <c r="AW1720" s="83" t="s">
        <v>22320</v>
      </c>
      <c r="AX1720" s="88" t="s">
        <v>24038</v>
      </c>
      <c r="AY1720" s="83" t="s">
        <v>66</v>
      </c>
      <c r="AZ1720" s="2"/>
      <c r="BA1720" s="3"/>
      <c r="BB1720" s="3"/>
      <c r="BC1720" s="3"/>
      <c r="BD1720" s="3"/>
    </row>
    <row r="1721" spans="1:56" x14ac:dyDescent="0.3">
      <c r="A1721" s="69" t="s">
        <v>1804</v>
      </c>
      <c r="B1721" s="70"/>
      <c r="C1721" s="70"/>
      <c r="D1721" s="71"/>
      <c r="E1721" s="73"/>
      <c r="F1721" s="109" t="s">
        <v>4520</v>
      </c>
      <c r="G1721" s="70"/>
      <c r="H1721" s="74"/>
      <c r="I1721" s="75"/>
      <c r="J1721" s="75"/>
      <c r="K1721" s="74" t="s">
        <v>25990</v>
      </c>
      <c r="L1721" s="78"/>
      <c r="M1721" s="79"/>
      <c r="N1721" s="79"/>
      <c r="O1721" s="80"/>
      <c r="P1721" s="81"/>
      <c r="Q1721" s="81"/>
      <c r="R1721" s="93"/>
      <c r="S1721" s="93"/>
      <c r="T1721" s="93"/>
      <c r="U1721" s="93"/>
      <c r="V1721" s="52"/>
      <c r="W1721" s="52"/>
      <c r="X1721" s="52"/>
      <c r="Y1721" s="52"/>
      <c r="Z1721" s="51"/>
      <c r="AA1721" s="76"/>
      <c r="AB1721" s="76"/>
      <c r="AC1721" s="77"/>
      <c r="AD1721" s="83" t="s">
        <v>18253</v>
      </c>
      <c r="AE1721" s="83">
        <v>724</v>
      </c>
      <c r="AF1721" s="83">
        <v>2483</v>
      </c>
      <c r="AG1721" s="83">
        <v>4899</v>
      </c>
      <c r="AH1721" s="83">
        <v>418</v>
      </c>
      <c r="AI1721" s="83"/>
      <c r="AJ1721" s="83" t="s">
        <v>19722</v>
      </c>
      <c r="AK1721" s="83" t="s">
        <v>2911</v>
      </c>
      <c r="AL1721" s="88" t="s">
        <v>20593</v>
      </c>
      <c r="AM1721" s="83"/>
      <c r="AN1721" s="85">
        <v>40788.665300925924</v>
      </c>
      <c r="AO1721" s="88" t="s">
        <v>21971</v>
      </c>
      <c r="AP1721" s="83" t="b">
        <v>0</v>
      </c>
      <c r="AQ1721" s="83" t="b">
        <v>0</v>
      </c>
      <c r="AR1721" s="83" t="b">
        <v>0</v>
      </c>
      <c r="AS1721" s="83"/>
      <c r="AT1721" s="83">
        <v>3</v>
      </c>
      <c r="AU1721" s="88" t="s">
        <v>22168</v>
      </c>
      <c r="AV1721" s="83" t="b">
        <v>0</v>
      </c>
      <c r="AW1721" s="83" t="s">
        <v>22320</v>
      </c>
      <c r="AX1721" s="88" t="s">
        <v>24039</v>
      </c>
      <c r="AY1721" s="83" t="s">
        <v>66</v>
      </c>
      <c r="AZ1721" s="2"/>
      <c r="BA1721" s="3"/>
      <c r="BB1721" s="3"/>
      <c r="BC1721" s="3"/>
      <c r="BD1721" s="3"/>
    </row>
    <row r="1722" spans="1:56" x14ac:dyDescent="0.3">
      <c r="A1722" s="69" t="s">
        <v>1806</v>
      </c>
      <c r="B1722" s="70"/>
      <c r="C1722" s="70"/>
      <c r="D1722" s="71"/>
      <c r="E1722" s="73"/>
      <c r="F1722" s="109" t="s">
        <v>22302</v>
      </c>
      <c r="G1722" s="70"/>
      <c r="H1722" s="74"/>
      <c r="I1722" s="75"/>
      <c r="J1722" s="75"/>
      <c r="K1722" s="74" t="s">
        <v>25991</v>
      </c>
      <c r="L1722" s="78"/>
      <c r="M1722" s="79"/>
      <c r="N1722" s="79"/>
      <c r="O1722" s="80"/>
      <c r="P1722" s="81"/>
      <c r="Q1722" s="81"/>
      <c r="R1722" s="93"/>
      <c r="S1722" s="93"/>
      <c r="T1722" s="93"/>
      <c r="U1722" s="93"/>
      <c r="V1722" s="52"/>
      <c r="W1722" s="52"/>
      <c r="X1722" s="52"/>
      <c r="Y1722" s="52"/>
      <c r="Z1722" s="51"/>
      <c r="AA1722" s="76"/>
      <c r="AB1722" s="76"/>
      <c r="AC1722" s="77"/>
      <c r="AD1722" s="83" t="s">
        <v>18254</v>
      </c>
      <c r="AE1722" s="83">
        <v>1111</v>
      </c>
      <c r="AF1722" s="83">
        <v>4543</v>
      </c>
      <c r="AG1722" s="83">
        <v>162351</v>
      </c>
      <c r="AH1722" s="83">
        <v>6007</v>
      </c>
      <c r="AI1722" s="83"/>
      <c r="AJ1722" s="83" t="s">
        <v>19723</v>
      </c>
      <c r="AK1722" s="83" t="s">
        <v>20087</v>
      </c>
      <c r="AL1722" s="83"/>
      <c r="AM1722" s="83"/>
      <c r="AN1722" s="85">
        <v>40916.960868055554</v>
      </c>
      <c r="AO1722" s="88" t="s">
        <v>21972</v>
      </c>
      <c r="AP1722" s="83" t="b">
        <v>1</v>
      </c>
      <c r="AQ1722" s="83" t="b">
        <v>0</v>
      </c>
      <c r="AR1722" s="83" t="b">
        <v>1</v>
      </c>
      <c r="AS1722" s="83"/>
      <c r="AT1722" s="83">
        <v>33</v>
      </c>
      <c r="AU1722" s="88" t="s">
        <v>22157</v>
      </c>
      <c r="AV1722" s="83" t="b">
        <v>0</v>
      </c>
      <c r="AW1722" s="83" t="s">
        <v>22320</v>
      </c>
      <c r="AX1722" s="88" t="s">
        <v>24040</v>
      </c>
      <c r="AY1722" s="83" t="s">
        <v>66</v>
      </c>
      <c r="AZ1722" s="2"/>
      <c r="BA1722" s="3"/>
      <c r="BB1722" s="3"/>
      <c r="BC1722" s="3"/>
      <c r="BD1722" s="3"/>
    </row>
    <row r="1723" spans="1:56" x14ac:dyDescent="0.3">
      <c r="A1723" s="69" t="s">
        <v>1807</v>
      </c>
      <c r="B1723" s="70"/>
      <c r="C1723" s="70"/>
      <c r="D1723" s="71"/>
      <c r="E1723" s="73"/>
      <c r="F1723" s="109" t="s">
        <v>4522</v>
      </c>
      <c r="G1723" s="70"/>
      <c r="H1723" s="74"/>
      <c r="I1723" s="75"/>
      <c r="J1723" s="75"/>
      <c r="K1723" s="74" t="s">
        <v>25992</v>
      </c>
      <c r="L1723" s="78"/>
      <c r="M1723" s="79"/>
      <c r="N1723" s="79"/>
      <c r="O1723" s="80"/>
      <c r="P1723" s="81"/>
      <c r="Q1723" s="81"/>
      <c r="R1723" s="93"/>
      <c r="S1723" s="93"/>
      <c r="T1723" s="93"/>
      <c r="U1723" s="93"/>
      <c r="V1723" s="52"/>
      <c r="W1723" s="52"/>
      <c r="X1723" s="52"/>
      <c r="Y1723" s="52"/>
      <c r="Z1723" s="51"/>
      <c r="AA1723" s="76"/>
      <c r="AB1723" s="76"/>
      <c r="AC1723" s="77"/>
      <c r="AD1723" s="83" t="s">
        <v>18255</v>
      </c>
      <c r="AE1723" s="83">
        <v>445</v>
      </c>
      <c r="AF1723" s="83">
        <v>40</v>
      </c>
      <c r="AG1723" s="83">
        <v>1389</v>
      </c>
      <c r="AH1723" s="83">
        <v>170</v>
      </c>
      <c r="AI1723" s="83"/>
      <c r="AJ1723" s="83" t="s">
        <v>19724</v>
      </c>
      <c r="AK1723" s="83"/>
      <c r="AL1723" s="83"/>
      <c r="AM1723" s="83"/>
      <c r="AN1723" s="85">
        <v>42780.6484375</v>
      </c>
      <c r="AO1723" s="88" t="s">
        <v>21973</v>
      </c>
      <c r="AP1723" s="83" t="b">
        <v>1</v>
      </c>
      <c r="AQ1723" s="83" t="b">
        <v>0</v>
      </c>
      <c r="AR1723" s="83" t="b">
        <v>0</v>
      </c>
      <c r="AS1723" s="83"/>
      <c r="AT1723" s="83">
        <v>0</v>
      </c>
      <c r="AU1723" s="83"/>
      <c r="AV1723" s="83" t="b">
        <v>0</v>
      </c>
      <c r="AW1723" s="83" t="s">
        <v>22320</v>
      </c>
      <c r="AX1723" s="88" t="s">
        <v>24041</v>
      </c>
      <c r="AY1723" s="83" t="s">
        <v>66</v>
      </c>
      <c r="AZ1723" s="2"/>
      <c r="BA1723" s="3"/>
      <c r="BB1723" s="3"/>
      <c r="BC1723" s="3"/>
      <c r="BD1723" s="3"/>
    </row>
    <row r="1724" spans="1:56" x14ac:dyDescent="0.3">
      <c r="A1724" s="69" t="s">
        <v>1808</v>
      </c>
      <c r="B1724" s="70"/>
      <c r="C1724" s="70"/>
      <c r="D1724" s="71"/>
      <c r="E1724" s="73"/>
      <c r="F1724" s="109" t="s">
        <v>4523</v>
      </c>
      <c r="G1724" s="70"/>
      <c r="H1724" s="74"/>
      <c r="I1724" s="75"/>
      <c r="J1724" s="75"/>
      <c r="K1724" s="74" t="s">
        <v>25993</v>
      </c>
      <c r="L1724" s="78"/>
      <c r="M1724" s="79"/>
      <c r="N1724" s="79"/>
      <c r="O1724" s="80"/>
      <c r="P1724" s="81"/>
      <c r="Q1724" s="81"/>
      <c r="R1724" s="93"/>
      <c r="S1724" s="93"/>
      <c r="T1724" s="93"/>
      <c r="U1724" s="93"/>
      <c r="V1724" s="52"/>
      <c r="W1724" s="52"/>
      <c r="X1724" s="52"/>
      <c r="Y1724" s="52"/>
      <c r="Z1724" s="51"/>
      <c r="AA1724" s="76"/>
      <c r="AB1724" s="76"/>
      <c r="AC1724" s="77"/>
      <c r="AD1724" s="83" t="s">
        <v>17464</v>
      </c>
      <c r="AE1724" s="83">
        <v>23</v>
      </c>
      <c r="AF1724" s="83">
        <v>24</v>
      </c>
      <c r="AG1724" s="83">
        <v>103</v>
      </c>
      <c r="AH1724" s="83">
        <v>18</v>
      </c>
      <c r="AI1724" s="83"/>
      <c r="AJ1724" s="83"/>
      <c r="AK1724" s="83" t="s">
        <v>16552</v>
      </c>
      <c r="AL1724" s="83"/>
      <c r="AM1724" s="83"/>
      <c r="AN1724" s="85">
        <v>42187.791909722226</v>
      </c>
      <c r="AO1724" s="88" t="s">
        <v>21974</v>
      </c>
      <c r="AP1724" s="83" t="b">
        <v>1</v>
      </c>
      <c r="AQ1724" s="83" t="b">
        <v>0</v>
      </c>
      <c r="AR1724" s="83" t="b">
        <v>0</v>
      </c>
      <c r="AS1724" s="83"/>
      <c r="AT1724" s="83">
        <v>0</v>
      </c>
      <c r="AU1724" s="88" t="s">
        <v>22157</v>
      </c>
      <c r="AV1724" s="83" t="b">
        <v>0</v>
      </c>
      <c r="AW1724" s="83" t="s">
        <v>22320</v>
      </c>
      <c r="AX1724" s="88" t="s">
        <v>24042</v>
      </c>
      <c r="AY1724" s="83" t="s">
        <v>66</v>
      </c>
      <c r="AZ1724" s="2"/>
      <c r="BA1724" s="3"/>
      <c r="BB1724" s="3"/>
      <c r="BC1724" s="3"/>
      <c r="BD1724" s="3"/>
    </row>
    <row r="1725" spans="1:56" x14ac:dyDescent="0.3">
      <c r="A1725" s="69" t="s">
        <v>1809</v>
      </c>
      <c r="B1725" s="70"/>
      <c r="C1725" s="70"/>
      <c r="D1725" s="71"/>
      <c r="E1725" s="73"/>
      <c r="F1725" s="109" t="s">
        <v>4524</v>
      </c>
      <c r="G1725" s="70"/>
      <c r="H1725" s="74"/>
      <c r="I1725" s="75"/>
      <c r="J1725" s="75"/>
      <c r="K1725" s="74" t="s">
        <v>25994</v>
      </c>
      <c r="L1725" s="78"/>
      <c r="M1725" s="79"/>
      <c r="N1725" s="79"/>
      <c r="O1725" s="80"/>
      <c r="P1725" s="81"/>
      <c r="Q1725" s="81"/>
      <c r="R1725" s="93"/>
      <c r="S1725" s="93"/>
      <c r="T1725" s="93"/>
      <c r="U1725" s="93"/>
      <c r="V1725" s="52"/>
      <c r="W1725" s="52"/>
      <c r="X1725" s="52"/>
      <c r="Y1725" s="52"/>
      <c r="Z1725" s="51"/>
      <c r="AA1725" s="76"/>
      <c r="AB1725" s="76"/>
      <c r="AC1725" s="77"/>
      <c r="AD1725" s="83" t="s">
        <v>18256</v>
      </c>
      <c r="AE1725" s="83">
        <v>260</v>
      </c>
      <c r="AF1725" s="83">
        <v>32</v>
      </c>
      <c r="AG1725" s="83">
        <v>4504</v>
      </c>
      <c r="AH1725" s="83">
        <v>199</v>
      </c>
      <c r="AI1725" s="83"/>
      <c r="AJ1725" s="83" t="s">
        <v>19725</v>
      </c>
      <c r="AK1725" s="83"/>
      <c r="AL1725" s="83"/>
      <c r="AM1725" s="83"/>
      <c r="AN1725" s="85">
        <v>43627.894525462965</v>
      </c>
      <c r="AO1725" s="88" t="s">
        <v>21975</v>
      </c>
      <c r="AP1725" s="83" t="b">
        <v>1</v>
      </c>
      <c r="AQ1725" s="83" t="b">
        <v>0</v>
      </c>
      <c r="AR1725" s="83" t="b">
        <v>0</v>
      </c>
      <c r="AS1725" s="83"/>
      <c r="AT1725" s="83">
        <v>0</v>
      </c>
      <c r="AU1725" s="83"/>
      <c r="AV1725" s="83" t="b">
        <v>0</v>
      </c>
      <c r="AW1725" s="83" t="s">
        <v>22320</v>
      </c>
      <c r="AX1725" s="88" t="s">
        <v>24043</v>
      </c>
      <c r="AY1725" s="83" t="s">
        <v>66</v>
      </c>
      <c r="AZ1725" s="2"/>
      <c r="BA1725" s="3"/>
      <c r="BB1725" s="3"/>
      <c r="BC1725" s="3"/>
      <c r="BD1725" s="3"/>
    </row>
    <row r="1726" spans="1:56" x14ac:dyDescent="0.3">
      <c r="A1726" s="69" t="s">
        <v>1861</v>
      </c>
      <c r="B1726" s="70"/>
      <c r="C1726" s="70"/>
      <c r="D1726" s="71"/>
      <c r="E1726" s="73"/>
      <c r="F1726" s="109" t="s">
        <v>4568</v>
      </c>
      <c r="G1726" s="70"/>
      <c r="H1726" s="74"/>
      <c r="I1726" s="75"/>
      <c r="J1726" s="75"/>
      <c r="K1726" s="74" t="s">
        <v>25995</v>
      </c>
      <c r="L1726" s="78"/>
      <c r="M1726" s="79"/>
      <c r="N1726" s="79"/>
      <c r="O1726" s="80"/>
      <c r="P1726" s="81"/>
      <c r="Q1726" s="81"/>
      <c r="R1726" s="93"/>
      <c r="S1726" s="93"/>
      <c r="T1726" s="93"/>
      <c r="U1726" s="93"/>
      <c r="V1726" s="52"/>
      <c r="W1726" s="52"/>
      <c r="X1726" s="52"/>
      <c r="Y1726" s="52"/>
      <c r="Z1726" s="51"/>
      <c r="AA1726" s="76"/>
      <c r="AB1726" s="76"/>
      <c r="AC1726" s="77"/>
      <c r="AD1726" s="83" t="s">
        <v>18257</v>
      </c>
      <c r="AE1726" s="83">
        <v>1</v>
      </c>
      <c r="AF1726" s="83">
        <v>0</v>
      </c>
      <c r="AG1726" s="83">
        <v>10</v>
      </c>
      <c r="AH1726" s="83">
        <v>0</v>
      </c>
      <c r="AI1726" s="83"/>
      <c r="AJ1726" s="83" t="s">
        <v>19726</v>
      </c>
      <c r="AK1726" s="83" t="s">
        <v>16552</v>
      </c>
      <c r="AL1726" s="83"/>
      <c r="AM1726" s="83"/>
      <c r="AN1726" s="85">
        <v>43803.90252314815</v>
      </c>
      <c r="AO1726" s="88" t="s">
        <v>21976</v>
      </c>
      <c r="AP1726" s="83" t="b">
        <v>1</v>
      </c>
      <c r="AQ1726" s="83" t="b">
        <v>0</v>
      </c>
      <c r="AR1726" s="83" t="b">
        <v>0</v>
      </c>
      <c r="AS1726" s="83"/>
      <c r="AT1726" s="83">
        <v>0</v>
      </c>
      <c r="AU1726" s="83"/>
      <c r="AV1726" s="83" t="b">
        <v>0</v>
      </c>
      <c r="AW1726" s="83" t="s">
        <v>22320</v>
      </c>
      <c r="AX1726" s="88" t="s">
        <v>24044</v>
      </c>
      <c r="AY1726" s="83" t="s">
        <v>66</v>
      </c>
      <c r="AZ1726" s="2"/>
      <c r="BA1726" s="3"/>
      <c r="BB1726" s="3"/>
      <c r="BC1726" s="3"/>
      <c r="BD1726" s="3"/>
    </row>
    <row r="1727" spans="1:56" x14ac:dyDescent="0.3">
      <c r="A1727" s="69" t="s">
        <v>1810</v>
      </c>
      <c r="B1727" s="70"/>
      <c r="C1727" s="70"/>
      <c r="D1727" s="71"/>
      <c r="E1727" s="73"/>
      <c r="F1727" s="109" t="s">
        <v>4525</v>
      </c>
      <c r="G1727" s="70"/>
      <c r="H1727" s="74"/>
      <c r="I1727" s="75"/>
      <c r="J1727" s="75"/>
      <c r="K1727" s="74" t="s">
        <v>25996</v>
      </c>
      <c r="L1727" s="78"/>
      <c r="M1727" s="79"/>
      <c r="N1727" s="79"/>
      <c r="O1727" s="80"/>
      <c r="P1727" s="81"/>
      <c r="Q1727" s="81"/>
      <c r="R1727" s="93"/>
      <c r="S1727" s="93"/>
      <c r="T1727" s="93"/>
      <c r="U1727" s="93"/>
      <c r="V1727" s="52"/>
      <c r="W1727" s="52"/>
      <c r="X1727" s="52"/>
      <c r="Y1727" s="52"/>
      <c r="Z1727" s="51"/>
      <c r="AA1727" s="76"/>
      <c r="AB1727" s="76"/>
      <c r="AC1727" s="77"/>
      <c r="AD1727" s="83" t="s">
        <v>18258</v>
      </c>
      <c r="AE1727" s="83">
        <v>389</v>
      </c>
      <c r="AF1727" s="83">
        <v>113</v>
      </c>
      <c r="AG1727" s="83">
        <v>6902</v>
      </c>
      <c r="AH1727" s="83">
        <v>1937</v>
      </c>
      <c r="AI1727" s="83"/>
      <c r="AJ1727" s="83" t="s">
        <v>19727</v>
      </c>
      <c r="AK1727" s="83"/>
      <c r="AL1727" s="83"/>
      <c r="AM1727" s="83"/>
      <c r="AN1727" s="85">
        <v>43801.849398148152</v>
      </c>
      <c r="AO1727" s="88" t="s">
        <v>21977</v>
      </c>
      <c r="AP1727" s="83" t="b">
        <v>1</v>
      </c>
      <c r="AQ1727" s="83" t="b">
        <v>0</v>
      </c>
      <c r="AR1727" s="83" t="b">
        <v>0</v>
      </c>
      <c r="AS1727" s="83"/>
      <c r="AT1727" s="83">
        <v>0</v>
      </c>
      <c r="AU1727" s="83"/>
      <c r="AV1727" s="83" t="b">
        <v>0</v>
      </c>
      <c r="AW1727" s="83" t="s">
        <v>22320</v>
      </c>
      <c r="AX1727" s="88" t="s">
        <v>24045</v>
      </c>
      <c r="AY1727" s="83" t="s">
        <v>66</v>
      </c>
      <c r="AZ1727" s="2"/>
      <c r="BA1727" s="3"/>
      <c r="BB1727" s="3"/>
      <c r="BC1727" s="3"/>
      <c r="BD1727" s="3"/>
    </row>
    <row r="1728" spans="1:56" x14ac:dyDescent="0.3">
      <c r="A1728" s="69" t="s">
        <v>1811</v>
      </c>
      <c r="B1728" s="70"/>
      <c r="C1728" s="70"/>
      <c r="D1728" s="71"/>
      <c r="E1728" s="73"/>
      <c r="F1728" s="109" t="s">
        <v>4616</v>
      </c>
      <c r="G1728" s="70"/>
      <c r="H1728" s="74"/>
      <c r="I1728" s="75"/>
      <c r="J1728" s="75"/>
      <c r="K1728" s="74" t="s">
        <v>25997</v>
      </c>
      <c r="L1728" s="78"/>
      <c r="M1728" s="79"/>
      <c r="N1728" s="79"/>
      <c r="O1728" s="80"/>
      <c r="P1728" s="81"/>
      <c r="Q1728" s="81"/>
      <c r="R1728" s="93"/>
      <c r="S1728" s="93"/>
      <c r="T1728" s="93"/>
      <c r="U1728" s="93"/>
      <c r="V1728" s="52"/>
      <c r="W1728" s="52"/>
      <c r="X1728" s="52"/>
      <c r="Y1728" s="52"/>
      <c r="Z1728" s="51"/>
      <c r="AA1728" s="76"/>
      <c r="AB1728" s="76"/>
      <c r="AC1728" s="77"/>
      <c r="AD1728" s="83" t="s">
        <v>18259</v>
      </c>
      <c r="AE1728" s="83">
        <v>997</v>
      </c>
      <c r="AF1728" s="83">
        <v>540</v>
      </c>
      <c r="AG1728" s="83">
        <v>9104</v>
      </c>
      <c r="AH1728" s="83">
        <v>4044</v>
      </c>
      <c r="AI1728" s="83"/>
      <c r="AJ1728" s="83"/>
      <c r="AK1728" s="83"/>
      <c r="AL1728" s="83"/>
      <c r="AM1728" s="83"/>
      <c r="AN1728" s="85">
        <v>40868.445902777778</v>
      </c>
      <c r="AO1728" s="88" t="s">
        <v>21978</v>
      </c>
      <c r="AP1728" s="83" t="b">
        <v>1</v>
      </c>
      <c r="AQ1728" s="83" t="b">
        <v>0</v>
      </c>
      <c r="AR1728" s="83" t="b">
        <v>0</v>
      </c>
      <c r="AS1728" s="83"/>
      <c r="AT1728" s="83">
        <v>2</v>
      </c>
      <c r="AU1728" s="88" t="s">
        <v>22157</v>
      </c>
      <c r="AV1728" s="83" t="b">
        <v>0</v>
      </c>
      <c r="AW1728" s="83" t="s">
        <v>22320</v>
      </c>
      <c r="AX1728" s="88" t="s">
        <v>24046</v>
      </c>
      <c r="AY1728" s="83" t="s">
        <v>66</v>
      </c>
      <c r="AZ1728" s="2"/>
      <c r="BA1728" s="3"/>
      <c r="BB1728" s="3"/>
      <c r="BC1728" s="3"/>
      <c r="BD1728" s="3"/>
    </row>
    <row r="1729" spans="1:56" x14ac:dyDescent="0.3">
      <c r="A1729" s="69" t="s">
        <v>1812</v>
      </c>
      <c r="B1729" s="70"/>
      <c r="C1729" s="70"/>
      <c r="D1729" s="71"/>
      <c r="E1729" s="73"/>
      <c r="F1729" s="109" t="s">
        <v>4526</v>
      </c>
      <c r="G1729" s="70"/>
      <c r="H1729" s="74"/>
      <c r="I1729" s="75"/>
      <c r="J1729" s="75"/>
      <c r="K1729" s="74" t="s">
        <v>25998</v>
      </c>
      <c r="L1729" s="78"/>
      <c r="M1729" s="79"/>
      <c r="N1729" s="79"/>
      <c r="O1729" s="80"/>
      <c r="P1729" s="81"/>
      <c r="Q1729" s="81"/>
      <c r="R1729" s="93"/>
      <c r="S1729" s="93"/>
      <c r="T1729" s="93"/>
      <c r="U1729" s="93"/>
      <c r="V1729" s="52"/>
      <c r="W1729" s="52"/>
      <c r="X1729" s="52"/>
      <c r="Y1729" s="52"/>
      <c r="Z1729" s="51"/>
      <c r="AA1729" s="76"/>
      <c r="AB1729" s="76"/>
      <c r="AC1729" s="77"/>
      <c r="AD1729" s="83" t="s">
        <v>18260</v>
      </c>
      <c r="AE1729" s="83">
        <v>227</v>
      </c>
      <c r="AF1729" s="83">
        <v>145</v>
      </c>
      <c r="AG1729" s="83">
        <v>4478</v>
      </c>
      <c r="AH1729" s="83">
        <v>3680</v>
      </c>
      <c r="AI1729" s="83"/>
      <c r="AJ1729" s="83" t="s">
        <v>19728</v>
      </c>
      <c r="AK1729" s="83"/>
      <c r="AL1729" s="83"/>
      <c r="AM1729" s="83"/>
      <c r="AN1729" s="85">
        <v>41135.987928240742</v>
      </c>
      <c r="AO1729" s="88" t="s">
        <v>21979</v>
      </c>
      <c r="AP1729" s="83" t="b">
        <v>1</v>
      </c>
      <c r="AQ1729" s="83" t="b">
        <v>0</v>
      </c>
      <c r="AR1729" s="83" t="b">
        <v>1</v>
      </c>
      <c r="AS1729" s="83"/>
      <c r="AT1729" s="83">
        <v>0</v>
      </c>
      <c r="AU1729" s="88" t="s">
        <v>22157</v>
      </c>
      <c r="AV1729" s="83" t="b">
        <v>0</v>
      </c>
      <c r="AW1729" s="83" t="s">
        <v>22320</v>
      </c>
      <c r="AX1729" s="88" t="s">
        <v>24047</v>
      </c>
      <c r="AY1729" s="83" t="s">
        <v>66</v>
      </c>
      <c r="AZ1729" s="2"/>
      <c r="BA1729" s="3"/>
      <c r="BB1729" s="3"/>
      <c r="BC1729" s="3"/>
      <c r="BD1729" s="3"/>
    </row>
    <row r="1730" spans="1:56" x14ac:dyDescent="0.3">
      <c r="A1730" s="69" t="s">
        <v>1864</v>
      </c>
      <c r="B1730" s="70"/>
      <c r="C1730" s="70"/>
      <c r="D1730" s="71"/>
      <c r="E1730" s="73"/>
      <c r="F1730" s="109" t="s">
        <v>4571</v>
      </c>
      <c r="G1730" s="70"/>
      <c r="H1730" s="74"/>
      <c r="I1730" s="75"/>
      <c r="J1730" s="75"/>
      <c r="K1730" s="74" t="s">
        <v>25999</v>
      </c>
      <c r="L1730" s="78"/>
      <c r="M1730" s="79"/>
      <c r="N1730" s="79"/>
      <c r="O1730" s="80"/>
      <c r="P1730" s="81"/>
      <c r="Q1730" s="81"/>
      <c r="R1730" s="93"/>
      <c r="S1730" s="93"/>
      <c r="T1730" s="93"/>
      <c r="U1730" s="93"/>
      <c r="V1730" s="52"/>
      <c r="W1730" s="52"/>
      <c r="X1730" s="52"/>
      <c r="Y1730" s="52"/>
      <c r="Z1730" s="51"/>
      <c r="AA1730" s="76"/>
      <c r="AB1730" s="76"/>
      <c r="AC1730" s="77"/>
      <c r="AD1730" s="83" t="s">
        <v>18261</v>
      </c>
      <c r="AE1730" s="83">
        <v>332</v>
      </c>
      <c r="AF1730" s="83">
        <v>2311</v>
      </c>
      <c r="AG1730" s="83">
        <v>80514</v>
      </c>
      <c r="AH1730" s="83">
        <v>55447</v>
      </c>
      <c r="AI1730" s="83"/>
      <c r="AJ1730" s="83" t="s">
        <v>19729</v>
      </c>
      <c r="AK1730" s="83" t="s">
        <v>19896</v>
      </c>
      <c r="AL1730" s="83"/>
      <c r="AM1730" s="83"/>
      <c r="AN1730" s="85">
        <v>42894.872210648151</v>
      </c>
      <c r="AO1730" s="83"/>
      <c r="AP1730" s="83" t="b">
        <v>1</v>
      </c>
      <c r="AQ1730" s="83" t="b">
        <v>0</v>
      </c>
      <c r="AR1730" s="83" t="b">
        <v>1</v>
      </c>
      <c r="AS1730" s="83"/>
      <c r="AT1730" s="83">
        <v>6</v>
      </c>
      <c r="AU1730" s="83"/>
      <c r="AV1730" s="83" t="b">
        <v>0</v>
      </c>
      <c r="AW1730" s="83" t="s">
        <v>22320</v>
      </c>
      <c r="AX1730" s="88" t="s">
        <v>24048</v>
      </c>
      <c r="AY1730" s="83" t="s">
        <v>66</v>
      </c>
      <c r="AZ1730" s="2"/>
      <c r="BA1730" s="3"/>
      <c r="BB1730" s="3"/>
      <c r="BC1730" s="3"/>
      <c r="BD1730" s="3"/>
    </row>
    <row r="1731" spans="1:56" x14ac:dyDescent="0.3">
      <c r="A1731" s="69" t="s">
        <v>1813</v>
      </c>
      <c r="B1731" s="70"/>
      <c r="C1731" s="70"/>
      <c r="D1731" s="71"/>
      <c r="E1731" s="73"/>
      <c r="F1731" s="109" t="s">
        <v>22303</v>
      </c>
      <c r="G1731" s="70"/>
      <c r="H1731" s="74"/>
      <c r="I1731" s="75"/>
      <c r="J1731" s="75"/>
      <c r="K1731" s="74" t="s">
        <v>26000</v>
      </c>
      <c r="L1731" s="78"/>
      <c r="M1731" s="79"/>
      <c r="N1731" s="79"/>
      <c r="O1731" s="80"/>
      <c r="P1731" s="81"/>
      <c r="Q1731" s="81"/>
      <c r="R1731" s="93"/>
      <c r="S1731" s="93"/>
      <c r="T1731" s="93"/>
      <c r="U1731" s="93"/>
      <c r="V1731" s="52"/>
      <c r="W1731" s="52"/>
      <c r="X1731" s="52"/>
      <c r="Y1731" s="52"/>
      <c r="Z1731" s="51"/>
      <c r="AA1731" s="76"/>
      <c r="AB1731" s="76"/>
      <c r="AC1731" s="77"/>
      <c r="AD1731" s="83" t="s">
        <v>18262</v>
      </c>
      <c r="AE1731" s="83">
        <v>253</v>
      </c>
      <c r="AF1731" s="83">
        <v>658</v>
      </c>
      <c r="AG1731" s="83">
        <v>12592</v>
      </c>
      <c r="AH1731" s="83">
        <v>11196</v>
      </c>
      <c r="AI1731" s="83"/>
      <c r="AJ1731" s="83" t="s">
        <v>19730</v>
      </c>
      <c r="AK1731" s="83" t="s">
        <v>16552</v>
      </c>
      <c r="AL1731" s="88" t="s">
        <v>20594</v>
      </c>
      <c r="AM1731" s="83"/>
      <c r="AN1731" s="85">
        <v>42897.959930555553</v>
      </c>
      <c r="AO1731" s="88" t="s">
        <v>21980</v>
      </c>
      <c r="AP1731" s="83" t="b">
        <v>1</v>
      </c>
      <c r="AQ1731" s="83" t="b">
        <v>0</v>
      </c>
      <c r="AR1731" s="83" t="b">
        <v>0</v>
      </c>
      <c r="AS1731" s="83"/>
      <c r="AT1731" s="83">
        <v>0</v>
      </c>
      <c r="AU1731" s="83"/>
      <c r="AV1731" s="83" t="b">
        <v>0</v>
      </c>
      <c r="AW1731" s="83" t="s">
        <v>22320</v>
      </c>
      <c r="AX1731" s="88" t="s">
        <v>24049</v>
      </c>
      <c r="AY1731" s="83" t="s">
        <v>66</v>
      </c>
      <c r="AZ1731" s="2"/>
      <c r="BA1731" s="3"/>
      <c r="BB1731" s="3"/>
      <c r="BC1731" s="3"/>
      <c r="BD1731" s="3"/>
    </row>
    <row r="1732" spans="1:56" x14ac:dyDescent="0.3">
      <c r="A1732" s="69" t="s">
        <v>1814</v>
      </c>
      <c r="B1732" s="70"/>
      <c r="C1732" s="70"/>
      <c r="D1732" s="71"/>
      <c r="E1732" s="73"/>
      <c r="F1732" s="109" t="s">
        <v>4527</v>
      </c>
      <c r="G1732" s="70"/>
      <c r="H1732" s="74"/>
      <c r="I1732" s="75"/>
      <c r="J1732" s="75"/>
      <c r="K1732" s="74" t="s">
        <v>26001</v>
      </c>
      <c r="L1732" s="78"/>
      <c r="M1732" s="79"/>
      <c r="N1732" s="79"/>
      <c r="O1732" s="80"/>
      <c r="P1732" s="81"/>
      <c r="Q1732" s="81"/>
      <c r="R1732" s="93"/>
      <c r="S1732" s="93"/>
      <c r="T1732" s="93"/>
      <c r="U1732" s="93"/>
      <c r="V1732" s="52"/>
      <c r="W1732" s="52"/>
      <c r="X1732" s="52"/>
      <c r="Y1732" s="52"/>
      <c r="Z1732" s="51"/>
      <c r="AA1732" s="76"/>
      <c r="AB1732" s="76"/>
      <c r="AC1732" s="77"/>
      <c r="AD1732" s="83" t="s">
        <v>18263</v>
      </c>
      <c r="AE1732" s="83">
        <v>157</v>
      </c>
      <c r="AF1732" s="83">
        <v>23</v>
      </c>
      <c r="AG1732" s="83">
        <v>321</v>
      </c>
      <c r="AH1732" s="83">
        <v>2146</v>
      </c>
      <c r="AI1732" s="83"/>
      <c r="AJ1732" s="83"/>
      <c r="AK1732" s="83" t="s">
        <v>19896</v>
      </c>
      <c r="AL1732" s="83"/>
      <c r="AM1732" s="83"/>
      <c r="AN1732" s="85">
        <v>43460.901712962965</v>
      </c>
      <c r="AO1732" s="83"/>
      <c r="AP1732" s="83" t="b">
        <v>1</v>
      </c>
      <c r="AQ1732" s="83" t="b">
        <v>0</v>
      </c>
      <c r="AR1732" s="83" t="b">
        <v>0</v>
      </c>
      <c r="AS1732" s="83"/>
      <c r="AT1732" s="83">
        <v>0</v>
      </c>
      <c r="AU1732" s="83"/>
      <c r="AV1732" s="83" t="b">
        <v>0</v>
      </c>
      <c r="AW1732" s="83" t="s">
        <v>22320</v>
      </c>
      <c r="AX1732" s="88" t="s">
        <v>24050</v>
      </c>
      <c r="AY1732" s="83" t="s">
        <v>66</v>
      </c>
      <c r="AZ1732" s="2"/>
      <c r="BA1732" s="3"/>
      <c r="BB1732" s="3"/>
      <c r="BC1732" s="3"/>
      <c r="BD1732" s="3"/>
    </row>
    <row r="1733" spans="1:56" x14ac:dyDescent="0.3">
      <c r="A1733" s="69" t="s">
        <v>1815</v>
      </c>
      <c r="B1733" s="70"/>
      <c r="C1733" s="70"/>
      <c r="D1733" s="71"/>
      <c r="E1733" s="73"/>
      <c r="F1733" s="109" t="s">
        <v>22304</v>
      </c>
      <c r="G1733" s="70"/>
      <c r="H1733" s="74"/>
      <c r="I1733" s="75"/>
      <c r="J1733" s="75"/>
      <c r="K1733" s="74" t="s">
        <v>26002</v>
      </c>
      <c r="L1733" s="78"/>
      <c r="M1733" s="79"/>
      <c r="N1733" s="79"/>
      <c r="O1733" s="80"/>
      <c r="P1733" s="81"/>
      <c r="Q1733" s="81"/>
      <c r="R1733" s="93"/>
      <c r="S1733" s="93"/>
      <c r="T1733" s="93"/>
      <c r="U1733" s="93"/>
      <c r="V1733" s="52"/>
      <c r="W1733" s="52"/>
      <c r="X1733" s="52"/>
      <c r="Y1733" s="52"/>
      <c r="Z1733" s="51"/>
      <c r="AA1733" s="76"/>
      <c r="AB1733" s="76"/>
      <c r="AC1733" s="77"/>
      <c r="AD1733" s="83" t="s">
        <v>18264</v>
      </c>
      <c r="AE1733" s="83">
        <v>309</v>
      </c>
      <c r="AF1733" s="83">
        <v>344</v>
      </c>
      <c r="AG1733" s="83">
        <v>5091</v>
      </c>
      <c r="AH1733" s="83">
        <v>11375</v>
      </c>
      <c r="AI1733" s="83"/>
      <c r="AJ1733" s="83" t="s">
        <v>19731</v>
      </c>
      <c r="AK1733" s="83"/>
      <c r="AL1733" s="83"/>
      <c r="AM1733" s="83"/>
      <c r="AN1733" s="85">
        <v>41337.328599537039</v>
      </c>
      <c r="AO1733" s="88" t="s">
        <v>21981</v>
      </c>
      <c r="AP1733" s="83" t="b">
        <v>1</v>
      </c>
      <c r="AQ1733" s="83" t="b">
        <v>0</v>
      </c>
      <c r="AR1733" s="83" t="b">
        <v>0</v>
      </c>
      <c r="AS1733" s="83"/>
      <c r="AT1733" s="83">
        <v>0</v>
      </c>
      <c r="AU1733" s="88" t="s">
        <v>22157</v>
      </c>
      <c r="AV1733" s="83" t="b">
        <v>0</v>
      </c>
      <c r="AW1733" s="83" t="s">
        <v>22320</v>
      </c>
      <c r="AX1733" s="88" t="s">
        <v>24051</v>
      </c>
      <c r="AY1733" s="83" t="s">
        <v>66</v>
      </c>
      <c r="AZ1733" s="2"/>
      <c r="BA1733" s="3"/>
      <c r="BB1733" s="3"/>
      <c r="BC1733" s="3"/>
      <c r="BD1733" s="3"/>
    </row>
    <row r="1734" spans="1:56" x14ac:dyDescent="0.3">
      <c r="A1734" s="69" t="s">
        <v>1816</v>
      </c>
      <c r="B1734" s="70"/>
      <c r="C1734" s="70"/>
      <c r="D1734" s="71"/>
      <c r="E1734" s="73"/>
      <c r="F1734" s="109" t="s">
        <v>4528</v>
      </c>
      <c r="G1734" s="70"/>
      <c r="H1734" s="74"/>
      <c r="I1734" s="75"/>
      <c r="J1734" s="75"/>
      <c r="K1734" s="74" t="s">
        <v>26003</v>
      </c>
      <c r="L1734" s="78"/>
      <c r="M1734" s="79"/>
      <c r="N1734" s="79"/>
      <c r="O1734" s="80"/>
      <c r="P1734" s="81"/>
      <c r="Q1734" s="81"/>
      <c r="R1734" s="93"/>
      <c r="S1734" s="93"/>
      <c r="T1734" s="93"/>
      <c r="U1734" s="93"/>
      <c r="V1734" s="52"/>
      <c r="W1734" s="52"/>
      <c r="X1734" s="52"/>
      <c r="Y1734" s="52"/>
      <c r="Z1734" s="51"/>
      <c r="AA1734" s="76"/>
      <c r="AB1734" s="76"/>
      <c r="AC1734" s="77"/>
      <c r="AD1734" s="83" t="s">
        <v>16790</v>
      </c>
      <c r="AE1734" s="83">
        <v>67</v>
      </c>
      <c r="AF1734" s="83">
        <v>193</v>
      </c>
      <c r="AG1734" s="83">
        <v>886</v>
      </c>
      <c r="AH1734" s="83">
        <v>205</v>
      </c>
      <c r="AI1734" s="83"/>
      <c r="AJ1734" s="83" t="s">
        <v>19732</v>
      </c>
      <c r="AK1734" s="83" t="s">
        <v>16561</v>
      </c>
      <c r="AL1734" s="83"/>
      <c r="AM1734" s="83"/>
      <c r="AN1734" s="85">
        <v>43349.722384259258</v>
      </c>
      <c r="AO1734" s="88" t="s">
        <v>21982</v>
      </c>
      <c r="AP1734" s="83" t="b">
        <v>1</v>
      </c>
      <c r="AQ1734" s="83" t="b">
        <v>0</v>
      </c>
      <c r="AR1734" s="83" t="b">
        <v>0</v>
      </c>
      <c r="AS1734" s="83"/>
      <c r="AT1734" s="83">
        <v>0</v>
      </c>
      <c r="AU1734" s="83"/>
      <c r="AV1734" s="83" t="b">
        <v>0</v>
      </c>
      <c r="AW1734" s="83" t="s">
        <v>22320</v>
      </c>
      <c r="AX1734" s="88" t="s">
        <v>24052</v>
      </c>
      <c r="AY1734" s="83" t="s">
        <v>66</v>
      </c>
      <c r="AZ1734" s="2"/>
      <c r="BA1734" s="3"/>
      <c r="BB1734" s="3"/>
      <c r="BC1734" s="3"/>
      <c r="BD1734" s="3"/>
    </row>
    <row r="1735" spans="1:56" x14ac:dyDescent="0.3">
      <c r="A1735" s="69" t="s">
        <v>1817</v>
      </c>
      <c r="B1735" s="70"/>
      <c r="C1735" s="70"/>
      <c r="D1735" s="71"/>
      <c r="E1735" s="73"/>
      <c r="F1735" s="109" t="s">
        <v>4529</v>
      </c>
      <c r="G1735" s="70"/>
      <c r="H1735" s="74"/>
      <c r="I1735" s="75"/>
      <c r="J1735" s="75"/>
      <c r="K1735" s="74" t="s">
        <v>26004</v>
      </c>
      <c r="L1735" s="78"/>
      <c r="M1735" s="79"/>
      <c r="N1735" s="79"/>
      <c r="O1735" s="80"/>
      <c r="P1735" s="81"/>
      <c r="Q1735" s="81"/>
      <c r="R1735" s="93"/>
      <c r="S1735" s="93"/>
      <c r="T1735" s="93"/>
      <c r="U1735" s="93"/>
      <c r="V1735" s="52"/>
      <c r="W1735" s="52"/>
      <c r="X1735" s="52"/>
      <c r="Y1735" s="52"/>
      <c r="Z1735" s="51"/>
      <c r="AA1735" s="76"/>
      <c r="AB1735" s="76"/>
      <c r="AC1735" s="77"/>
      <c r="AD1735" s="83" t="s">
        <v>18265</v>
      </c>
      <c r="AE1735" s="83">
        <v>129</v>
      </c>
      <c r="AF1735" s="83">
        <v>314</v>
      </c>
      <c r="AG1735" s="83">
        <v>31583</v>
      </c>
      <c r="AH1735" s="83">
        <v>15919</v>
      </c>
      <c r="AI1735" s="83"/>
      <c r="AJ1735" s="83" t="s">
        <v>19733</v>
      </c>
      <c r="AK1735" s="83"/>
      <c r="AL1735" s="83"/>
      <c r="AM1735" s="83"/>
      <c r="AN1735" s="85">
        <v>41937.50372685185</v>
      </c>
      <c r="AO1735" s="88" t="s">
        <v>21983</v>
      </c>
      <c r="AP1735" s="83" t="b">
        <v>1</v>
      </c>
      <c r="AQ1735" s="83" t="b">
        <v>0</v>
      </c>
      <c r="AR1735" s="83" t="b">
        <v>1</v>
      </c>
      <c r="AS1735" s="83"/>
      <c r="AT1735" s="83">
        <v>1</v>
      </c>
      <c r="AU1735" s="88" t="s">
        <v>22157</v>
      </c>
      <c r="AV1735" s="83" t="b">
        <v>0</v>
      </c>
      <c r="AW1735" s="83" t="s">
        <v>22320</v>
      </c>
      <c r="AX1735" s="88" t="s">
        <v>24053</v>
      </c>
      <c r="AY1735" s="83" t="s">
        <v>66</v>
      </c>
      <c r="AZ1735" s="2"/>
      <c r="BA1735" s="3"/>
      <c r="BB1735" s="3"/>
      <c r="BC1735" s="3"/>
      <c r="BD1735" s="3"/>
    </row>
    <row r="1736" spans="1:56" x14ac:dyDescent="0.3">
      <c r="A1736" s="69" t="s">
        <v>1821</v>
      </c>
      <c r="B1736" s="70"/>
      <c r="C1736" s="70"/>
      <c r="D1736" s="71"/>
      <c r="E1736" s="73"/>
      <c r="F1736" s="109" t="s">
        <v>4533</v>
      </c>
      <c r="G1736" s="70"/>
      <c r="H1736" s="74"/>
      <c r="I1736" s="75"/>
      <c r="J1736" s="75"/>
      <c r="K1736" s="74" t="s">
        <v>26005</v>
      </c>
      <c r="L1736" s="78"/>
      <c r="M1736" s="79"/>
      <c r="N1736" s="79"/>
      <c r="O1736" s="80"/>
      <c r="P1736" s="81"/>
      <c r="Q1736" s="81"/>
      <c r="R1736" s="93"/>
      <c r="S1736" s="93"/>
      <c r="T1736" s="93"/>
      <c r="U1736" s="93"/>
      <c r="V1736" s="52"/>
      <c r="W1736" s="52"/>
      <c r="X1736" s="52"/>
      <c r="Y1736" s="52"/>
      <c r="Z1736" s="51"/>
      <c r="AA1736" s="76"/>
      <c r="AB1736" s="76"/>
      <c r="AC1736" s="77"/>
      <c r="AD1736" s="83" t="s">
        <v>17368</v>
      </c>
      <c r="AE1736" s="83">
        <v>302</v>
      </c>
      <c r="AF1736" s="83">
        <v>5</v>
      </c>
      <c r="AG1736" s="83">
        <v>407</v>
      </c>
      <c r="AH1736" s="83">
        <v>86</v>
      </c>
      <c r="AI1736" s="83"/>
      <c r="AJ1736" s="83" t="s">
        <v>19734</v>
      </c>
      <c r="AK1736" s="83"/>
      <c r="AL1736" s="83"/>
      <c r="AM1736" s="83"/>
      <c r="AN1736" s="85">
        <v>41190.281597222223</v>
      </c>
      <c r="AO1736" s="88" t="s">
        <v>21984</v>
      </c>
      <c r="AP1736" s="83" t="b">
        <v>1</v>
      </c>
      <c r="AQ1736" s="83" t="b">
        <v>0</v>
      </c>
      <c r="AR1736" s="83" t="b">
        <v>0</v>
      </c>
      <c r="AS1736" s="83"/>
      <c r="AT1736" s="83">
        <v>0</v>
      </c>
      <c r="AU1736" s="88" t="s">
        <v>22157</v>
      </c>
      <c r="AV1736" s="83" t="b">
        <v>0</v>
      </c>
      <c r="AW1736" s="83" t="s">
        <v>22320</v>
      </c>
      <c r="AX1736" s="88" t="s">
        <v>24054</v>
      </c>
      <c r="AY1736" s="83" t="s">
        <v>66</v>
      </c>
      <c r="AZ1736" s="2"/>
      <c r="BA1736" s="3"/>
      <c r="BB1736" s="3"/>
      <c r="BC1736" s="3"/>
      <c r="BD1736" s="3"/>
    </row>
    <row r="1737" spans="1:56" x14ac:dyDescent="0.3">
      <c r="A1737" s="69" t="s">
        <v>1822</v>
      </c>
      <c r="B1737" s="70"/>
      <c r="C1737" s="70"/>
      <c r="D1737" s="71"/>
      <c r="E1737" s="73"/>
      <c r="F1737" s="109" t="s">
        <v>4534</v>
      </c>
      <c r="G1737" s="70"/>
      <c r="H1737" s="74"/>
      <c r="I1737" s="75"/>
      <c r="J1737" s="75"/>
      <c r="K1737" s="74" t="s">
        <v>26006</v>
      </c>
      <c r="L1737" s="78"/>
      <c r="M1737" s="79"/>
      <c r="N1737" s="79"/>
      <c r="O1737" s="80"/>
      <c r="P1737" s="81"/>
      <c r="Q1737" s="81"/>
      <c r="R1737" s="93"/>
      <c r="S1737" s="93"/>
      <c r="T1737" s="93"/>
      <c r="U1737" s="93"/>
      <c r="V1737" s="52"/>
      <c r="W1737" s="52"/>
      <c r="X1737" s="52"/>
      <c r="Y1737" s="52"/>
      <c r="Z1737" s="51"/>
      <c r="AA1737" s="76"/>
      <c r="AB1737" s="76"/>
      <c r="AC1737" s="77"/>
      <c r="AD1737" s="83" t="s">
        <v>18266</v>
      </c>
      <c r="AE1737" s="83">
        <v>76</v>
      </c>
      <c r="AF1737" s="83">
        <v>620</v>
      </c>
      <c r="AG1737" s="83">
        <v>28229</v>
      </c>
      <c r="AH1737" s="83">
        <v>3793</v>
      </c>
      <c r="AI1737" s="83"/>
      <c r="AJ1737" s="83" t="s">
        <v>19735</v>
      </c>
      <c r="AK1737" s="83" t="s">
        <v>20192</v>
      </c>
      <c r="AL1737" s="88" t="s">
        <v>20595</v>
      </c>
      <c r="AM1737" s="83"/>
      <c r="AN1737" s="85">
        <v>40942.828483796293</v>
      </c>
      <c r="AO1737" s="88" t="s">
        <v>21985</v>
      </c>
      <c r="AP1737" s="83" t="b">
        <v>0</v>
      </c>
      <c r="AQ1737" s="83" t="b">
        <v>0</v>
      </c>
      <c r="AR1737" s="83" t="b">
        <v>1</v>
      </c>
      <c r="AS1737" s="83"/>
      <c r="AT1737" s="83">
        <v>10</v>
      </c>
      <c r="AU1737" s="88" t="s">
        <v>22157</v>
      </c>
      <c r="AV1737" s="83" t="b">
        <v>0</v>
      </c>
      <c r="AW1737" s="83" t="s">
        <v>22320</v>
      </c>
      <c r="AX1737" s="88" t="s">
        <v>24055</v>
      </c>
      <c r="AY1737" s="83" t="s">
        <v>66</v>
      </c>
      <c r="AZ1737" s="2"/>
      <c r="BA1737" s="3"/>
      <c r="BB1737" s="3"/>
      <c r="BC1737" s="3"/>
      <c r="BD1737" s="3"/>
    </row>
    <row r="1738" spans="1:56" x14ac:dyDescent="0.3">
      <c r="A1738" s="69" t="s">
        <v>1823</v>
      </c>
      <c r="B1738" s="70"/>
      <c r="C1738" s="70"/>
      <c r="D1738" s="71"/>
      <c r="E1738" s="73"/>
      <c r="F1738" s="109" t="s">
        <v>4535</v>
      </c>
      <c r="G1738" s="70"/>
      <c r="H1738" s="74"/>
      <c r="I1738" s="75"/>
      <c r="J1738" s="75"/>
      <c r="K1738" s="74" t="s">
        <v>26007</v>
      </c>
      <c r="L1738" s="78"/>
      <c r="M1738" s="79"/>
      <c r="N1738" s="79"/>
      <c r="O1738" s="80"/>
      <c r="P1738" s="81"/>
      <c r="Q1738" s="81"/>
      <c r="R1738" s="93"/>
      <c r="S1738" s="93"/>
      <c r="T1738" s="93"/>
      <c r="U1738" s="93"/>
      <c r="V1738" s="52"/>
      <c r="W1738" s="52"/>
      <c r="X1738" s="52"/>
      <c r="Y1738" s="52"/>
      <c r="Z1738" s="51"/>
      <c r="AA1738" s="76"/>
      <c r="AB1738" s="76"/>
      <c r="AC1738" s="77"/>
      <c r="AD1738" s="83" t="s">
        <v>18267</v>
      </c>
      <c r="AE1738" s="83">
        <v>117</v>
      </c>
      <c r="AF1738" s="83">
        <v>32</v>
      </c>
      <c r="AG1738" s="83">
        <v>1369</v>
      </c>
      <c r="AH1738" s="83">
        <v>1943</v>
      </c>
      <c r="AI1738" s="83"/>
      <c r="AJ1738" s="83"/>
      <c r="AK1738" s="83"/>
      <c r="AL1738" s="83"/>
      <c r="AM1738" s="83"/>
      <c r="AN1738" s="85">
        <v>43510.240254629629</v>
      </c>
      <c r="AO1738" s="88" t="s">
        <v>21986</v>
      </c>
      <c r="AP1738" s="83" t="b">
        <v>1</v>
      </c>
      <c r="AQ1738" s="83" t="b">
        <v>0</v>
      </c>
      <c r="AR1738" s="83" t="b">
        <v>0</v>
      </c>
      <c r="AS1738" s="83"/>
      <c r="AT1738" s="83">
        <v>0</v>
      </c>
      <c r="AU1738" s="83"/>
      <c r="AV1738" s="83" t="b">
        <v>0</v>
      </c>
      <c r="AW1738" s="83" t="s">
        <v>22320</v>
      </c>
      <c r="AX1738" s="88" t="s">
        <v>24056</v>
      </c>
      <c r="AY1738" s="83" t="s">
        <v>66</v>
      </c>
      <c r="AZ1738" s="2"/>
      <c r="BA1738" s="3"/>
      <c r="BB1738" s="3"/>
      <c r="BC1738" s="3"/>
      <c r="BD1738" s="3"/>
    </row>
    <row r="1739" spans="1:56" x14ac:dyDescent="0.3">
      <c r="A1739" s="69" t="s">
        <v>1824</v>
      </c>
      <c r="B1739" s="70"/>
      <c r="C1739" s="70"/>
      <c r="D1739" s="71"/>
      <c r="E1739" s="73"/>
      <c r="F1739" s="109" t="s">
        <v>4536</v>
      </c>
      <c r="G1739" s="70"/>
      <c r="H1739" s="74"/>
      <c r="I1739" s="75"/>
      <c r="J1739" s="75"/>
      <c r="K1739" s="74" t="s">
        <v>26008</v>
      </c>
      <c r="L1739" s="78"/>
      <c r="M1739" s="79"/>
      <c r="N1739" s="79"/>
      <c r="O1739" s="80"/>
      <c r="P1739" s="81"/>
      <c r="Q1739" s="81"/>
      <c r="R1739" s="93"/>
      <c r="S1739" s="93"/>
      <c r="T1739" s="93"/>
      <c r="U1739" s="93"/>
      <c r="V1739" s="52"/>
      <c r="W1739" s="52"/>
      <c r="X1739" s="52"/>
      <c r="Y1739" s="52"/>
      <c r="Z1739" s="51"/>
      <c r="AA1739" s="76"/>
      <c r="AB1739" s="76"/>
      <c r="AC1739" s="77"/>
      <c r="AD1739" s="83" t="s">
        <v>18268</v>
      </c>
      <c r="AE1739" s="83">
        <v>937</v>
      </c>
      <c r="AF1739" s="83">
        <v>1258</v>
      </c>
      <c r="AG1739" s="83">
        <v>51313</v>
      </c>
      <c r="AH1739" s="83">
        <v>794</v>
      </c>
      <c r="AI1739" s="83"/>
      <c r="AJ1739" s="83" t="s">
        <v>19736</v>
      </c>
      <c r="AK1739" s="83" t="s">
        <v>16554</v>
      </c>
      <c r="AL1739" s="88" t="s">
        <v>20596</v>
      </c>
      <c r="AM1739" s="83"/>
      <c r="AN1739" s="85">
        <v>40444.787546296298</v>
      </c>
      <c r="AO1739" s="88" t="s">
        <v>21987</v>
      </c>
      <c r="AP1739" s="83" t="b">
        <v>0</v>
      </c>
      <c r="AQ1739" s="83" t="b">
        <v>0</v>
      </c>
      <c r="AR1739" s="83" t="b">
        <v>0</v>
      </c>
      <c r="AS1739" s="83"/>
      <c r="AT1739" s="83">
        <v>13</v>
      </c>
      <c r="AU1739" s="88" t="s">
        <v>22165</v>
      </c>
      <c r="AV1739" s="83" t="b">
        <v>0</v>
      </c>
      <c r="AW1739" s="83" t="s">
        <v>22320</v>
      </c>
      <c r="AX1739" s="88" t="s">
        <v>24057</v>
      </c>
      <c r="AY1739" s="83" t="s">
        <v>66</v>
      </c>
      <c r="AZ1739" s="2"/>
      <c r="BA1739" s="3"/>
      <c r="BB1739" s="3"/>
      <c r="BC1739" s="3"/>
      <c r="BD1739" s="3"/>
    </row>
    <row r="1740" spans="1:56" x14ac:dyDescent="0.3">
      <c r="A1740" s="69" t="s">
        <v>1825</v>
      </c>
      <c r="B1740" s="70"/>
      <c r="C1740" s="70"/>
      <c r="D1740" s="71"/>
      <c r="E1740" s="73"/>
      <c r="F1740" s="109" t="s">
        <v>4537</v>
      </c>
      <c r="G1740" s="70"/>
      <c r="H1740" s="74"/>
      <c r="I1740" s="75"/>
      <c r="J1740" s="75"/>
      <c r="K1740" s="74" t="s">
        <v>26009</v>
      </c>
      <c r="L1740" s="78"/>
      <c r="M1740" s="79"/>
      <c r="N1740" s="79"/>
      <c r="O1740" s="80"/>
      <c r="P1740" s="81"/>
      <c r="Q1740" s="81"/>
      <c r="R1740" s="93"/>
      <c r="S1740" s="93"/>
      <c r="T1740" s="93"/>
      <c r="U1740" s="93"/>
      <c r="V1740" s="52"/>
      <c r="W1740" s="52"/>
      <c r="X1740" s="52"/>
      <c r="Y1740" s="52"/>
      <c r="Z1740" s="51"/>
      <c r="AA1740" s="76"/>
      <c r="AB1740" s="76"/>
      <c r="AC1740" s="77"/>
      <c r="AD1740" s="83" t="s">
        <v>18269</v>
      </c>
      <c r="AE1740" s="83">
        <v>23</v>
      </c>
      <c r="AF1740" s="83">
        <v>9</v>
      </c>
      <c r="AG1740" s="83">
        <v>34</v>
      </c>
      <c r="AH1740" s="83">
        <v>93</v>
      </c>
      <c r="AI1740" s="83"/>
      <c r="AJ1740" s="83" t="s">
        <v>19737</v>
      </c>
      <c r="AK1740" s="83"/>
      <c r="AL1740" s="83"/>
      <c r="AM1740" s="83"/>
      <c r="AN1740" s="85">
        <v>43530.701909722222</v>
      </c>
      <c r="AO1740" s="88" t="s">
        <v>21988</v>
      </c>
      <c r="AP1740" s="83" t="b">
        <v>1</v>
      </c>
      <c r="AQ1740" s="83" t="b">
        <v>0</v>
      </c>
      <c r="AR1740" s="83" t="b">
        <v>0</v>
      </c>
      <c r="AS1740" s="83"/>
      <c r="AT1740" s="83">
        <v>0</v>
      </c>
      <c r="AU1740" s="83"/>
      <c r="AV1740" s="83" t="b">
        <v>0</v>
      </c>
      <c r="AW1740" s="83" t="s">
        <v>22320</v>
      </c>
      <c r="AX1740" s="88" t="s">
        <v>24058</v>
      </c>
      <c r="AY1740" s="83" t="s">
        <v>66</v>
      </c>
      <c r="AZ1740" s="2"/>
      <c r="BA1740" s="3"/>
      <c r="BB1740" s="3"/>
      <c r="BC1740" s="3"/>
      <c r="BD1740" s="3"/>
    </row>
    <row r="1741" spans="1:56" x14ac:dyDescent="0.3">
      <c r="A1741" s="69" t="s">
        <v>1826</v>
      </c>
      <c r="B1741" s="70"/>
      <c r="C1741" s="70"/>
      <c r="D1741" s="71"/>
      <c r="E1741" s="73"/>
      <c r="F1741" s="109" t="s">
        <v>4538</v>
      </c>
      <c r="G1741" s="70"/>
      <c r="H1741" s="74"/>
      <c r="I1741" s="75"/>
      <c r="J1741" s="75"/>
      <c r="K1741" s="74" t="s">
        <v>26010</v>
      </c>
      <c r="L1741" s="78"/>
      <c r="M1741" s="79"/>
      <c r="N1741" s="79"/>
      <c r="O1741" s="80"/>
      <c r="P1741" s="81"/>
      <c r="Q1741" s="81"/>
      <c r="R1741" s="93"/>
      <c r="S1741" s="93"/>
      <c r="T1741" s="93"/>
      <c r="U1741" s="93"/>
      <c r="V1741" s="52"/>
      <c r="W1741" s="52"/>
      <c r="X1741" s="52"/>
      <c r="Y1741" s="52"/>
      <c r="Z1741" s="51"/>
      <c r="AA1741" s="76"/>
      <c r="AB1741" s="76"/>
      <c r="AC1741" s="77"/>
      <c r="AD1741" s="83" t="s">
        <v>18270</v>
      </c>
      <c r="AE1741" s="83">
        <v>235</v>
      </c>
      <c r="AF1741" s="83">
        <v>286</v>
      </c>
      <c r="AG1741" s="83">
        <v>19188</v>
      </c>
      <c r="AH1741" s="83">
        <v>1174</v>
      </c>
      <c r="AI1741" s="83"/>
      <c r="AJ1741" s="83" t="s">
        <v>19738</v>
      </c>
      <c r="AK1741" s="83" t="s">
        <v>16560</v>
      </c>
      <c r="AL1741" s="83"/>
      <c r="AM1741" s="83"/>
      <c r="AN1741" s="85">
        <v>40334.575185185182</v>
      </c>
      <c r="AO1741" s="88" t="s">
        <v>21989</v>
      </c>
      <c r="AP1741" s="83" t="b">
        <v>0</v>
      </c>
      <c r="AQ1741" s="83" t="b">
        <v>0</v>
      </c>
      <c r="AR1741" s="83" t="b">
        <v>1</v>
      </c>
      <c r="AS1741" s="83"/>
      <c r="AT1741" s="83">
        <v>4</v>
      </c>
      <c r="AU1741" s="88" t="s">
        <v>22161</v>
      </c>
      <c r="AV1741" s="83" t="b">
        <v>0</v>
      </c>
      <c r="AW1741" s="83" t="s">
        <v>22320</v>
      </c>
      <c r="AX1741" s="88" t="s">
        <v>24059</v>
      </c>
      <c r="AY1741" s="83" t="s">
        <v>66</v>
      </c>
      <c r="AZ1741" s="2"/>
      <c r="BA1741" s="3"/>
      <c r="BB1741" s="3"/>
      <c r="BC1741" s="3"/>
      <c r="BD1741" s="3"/>
    </row>
    <row r="1742" spans="1:56" x14ac:dyDescent="0.3">
      <c r="A1742" s="69" t="s">
        <v>1827</v>
      </c>
      <c r="B1742" s="70"/>
      <c r="C1742" s="70"/>
      <c r="D1742" s="71"/>
      <c r="E1742" s="73"/>
      <c r="F1742" s="109" t="s">
        <v>4539</v>
      </c>
      <c r="G1742" s="70"/>
      <c r="H1742" s="74"/>
      <c r="I1742" s="75"/>
      <c r="J1742" s="75"/>
      <c r="K1742" s="74" t="s">
        <v>26011</v>
      </c>
      <c r="L1742" s="78"/>
      <c r="M1742" s="79"/>
      <c r="N1742" s="79"/>
      <c r="O1742" s="80"/>
      <c r="P1742" s="81"/>
      <c r="Q1742" s="81"/>
      <c r="R1742" s="93"/>
      <c r="S1742" s="93"/>
      <c r="T1742" s="93"/>
      <c r="U1742" s="93"/>
      <c r="V1742" s="52"/>
      <c r="W1742" s="52"/>
      <c r="X1742" s="52"/>
      <c r="Y1742" s="52"/>
      <c r="Z1742" s="51"/>
      <c r="AA1742" s="76"/>
      <c r="AB1742" s="76"/>
      <c r="AC1742" s="77"/>
      <c r="AD1742" s="83" t="s">
        <v>18271</v>
      </c>
      <c r="AE1742" s="83">
        <v>1874</v>
      </c>
      <c r="AF1742" s="83">
        <v>601</v>
      </c>
      <c r="AG1742" s="83">
        <v>4284</v>
      </c>
      <c r="AH1742" s="83">
        <v>8034</v>
      </c>
      <c r="AI1742" s="83"/>
      <c r="AJ1742" s="83" t="s">
        <v>19739</v>
      </c>
      <c r="AK1742" s="83"/>
      <c r="AL1742" s="83"/>
      <c r="AM1742" s="83"/>
      <c r="AN1742" s="85">
        <v>43820.997094907405</v>
      </c>
      <c r="AO1742" s="88" t="s">
        <v>21990</v>
      </c>
      <c r="AP1742" s="83" t="b">
        <v>1</v>
      </c>
      <c r="AQ1742" s="83" t="b">
        <v>0</v>
      </c>
      <c r="AR1742" s="83" t="b">
        <v>0</v>
      </c>
      <c r="AS1742" s="83"/>
      <c r="AT1742" s="83">
        <v>0</v>
      </c>
      <c r="AU1742" s="83"/>
      <c r="AV1742" s="83" t="b">
        <v>0</v>
      </c>
      <c r="AW1742" s="83" t="s">
        <v>22320</v>
      </c>
      <c r="AX1742" s="88" t="s">
        <v>24060</v>
      </c>
      <c r="AY1742" s="83" t="s">
        <v>66</v>
      </c>
      <c r="AZ1742" s="2"/>
      <c r="BA1742" s="3"/>
      <c r="BB1742" s="3"/>
      <c r="BC1742" s="3"/>
      <c r="BD1742" s="3"/>
    </row>
    <row r="1743" spans="1:56" x14ac:dyDescent="0.3">
      <c r="A1743" s="69" t="s">
        <v>1828</v>
      </c>
      <c r="B1743" s="70"/>
      <c r="C1743" s="70"/>
      <c r="D1743" s="71"/>
      <c r="E1743" s="73"/>
      <c r="F1743" s="109" t="s">
        <v>4540</v>
      </c>
      <c r="G1743" s="70"/>
      <c r="H1743" s="74"/>
      <c r="I1743" s="75"/>
      <c r="J1743" s="75"/>
      <c r="K1743" s="74" t="s">
        <v>26012</v>
      </c>
      <c r="L1743" s="78"/>
      <c r="M1743" s="79"/>
      <c r="N1743" s="79"/>
      <c r="O1743" s="80"/>
      <c r="P1743" s="81"/>
      <c r="Q1743" s="81"/>
      <c r="R1743" s="93"/>
      <c r="S1743" s="93"/>
      <c r="T1743" s="93"/>
      <c r="U1743" s="93"/>
      <c r="V1743" s="52"/>
      <c r="W1743" s="52"/>
      <c r="X1743" s="52"/>
      <c r="Y1743" s="52"/>
      <c r="Z1743" s="51"/>
      <c r="AA1743" s="76"/>
      <c r="AB1743" s="76"/>
      <c r="AC1743" s="77"/>
      <c r="AD1743" s="83" t="s">
        <v>17898</v>
      </c>
      <c r="AE1743" s="83">
        <v>146</v>
      </c>
      <c r="AF1743" s="83">
        <v>250</v>
      </c>
      <c r="AG1743" s="83">
        <v>27463</v>
      </c>
      <c r="AH1743" s="83">
        <v>341</v>
      </c>
      <c r="AI1743" s="83"/>
      <c r="AJ1743" s="83" t="s">
        <v>19740</v>
      </c>
      <c r="AK1743" s="83" t="s">
        <v>20048</v>
      </c>
      <c r="AL1743" s="83"/>
      <c r="AM1743" s="83"/>
      <c r="AN1743" s="85">
        <v>42115.57849537037</v>
      </c>
      <c r="AO1743" s="88" t="s">
        <v>21991</v>
      </c>
      <c r="AP1743" s="83" t="b">
        <v>1</v>
      </c>
      <c r="AQ1743" s="83" t="b">
        <v>0</v>
      </c>
      <c r="AR1743" s="83" t="b">
        <v>1</v>
      </c>
      <c r="AS1743" s="83"/>
      <c r="AT1743" s="83">
        <v>2</v>
      </c>
      <c r="AU1743" s="88" t="s">
        <v>22157</v>
      </c>
      <c r="AV1743" s="83" t="b">
        <v>0</v>
      </c>
      <c r="AW1743" s="83" t="s">
        <v>22320</v>
      </c>
      <c r="AX1743" s="88" t="s">
        <v>24061</v>
      </c>
      <c r="AY1743" s="83" t="s">
        <v>66</v>
      </c>
      <c r="AZ1743" s="2"/>
      <c r="BA1743" s="3"/>
      <c r="BB1743" s="3"/>
      <c r="BC1743" s="3"/>
      <c r="BD1743" s="3"/>
    </row>
    <row r="1744" spans="1:56" x14ac:dyDescent="0.3">
      <c r="A1744" s="69" t="s">
        <v>1829</v>
      </c>
      <c r="B1744" s="70"/>
      <c r="C1744" s="70"/>
      <c r="D1744" s="71"/>
      <c r="E1744" s="73"/>
      <c r="F1744" s="109" t="s">
        <v>4541</v>
      </c>
      <c r="G1744" s="70"/>
      <c r="H1744" s="74"/>
      <c r="I1744" s="75"/>
      <c r="J1744" s="75"/>
      <c r="K1744" s="74" t="s">
        <v>26013</v>
      </c>
      <c r="L1744" s="78"/>
      <c r="M1744" s="79"/>
      <c r="N1744" s="79"/>
      <c r="O1744" s="80"/>
      <c r="P1744" s="81"/>
      <c r="Q1744" s="81"/>
      <c r="R1744" s="93"/>
      <c r="S1744" s="93"/>
      <c r="T1744" s="93"/>
      <c r="U1744" s="93"/>
      <c r="V1744" s="52"/>
      <c r="W1744" s="52"/>
      <c r="X1744" s="52"/>
      <c r="Y1744" s="52"/>
      <c r="Z1744" s="51"/>
      <c r="AA1744" s="76"/>
      <c r="AB1744" s="76"/>
      <c r="AC1744" s="77"/>
      <c r="AD1744" s="83" t="s">
        <v>18272</v>
      </c>
      <c r="AE1744" s="83">
        <v>90</v>
      </c>
      <c r="AF1744" s="83">
        <v>534</v>
      </c>
      <c r="AG1744" s="83">
        <v>29291</v>
      </c>
      <c r="AH1744" s="83">
        <v>741</v>
      </c>
      <c r="AI1744" s="83"/>
      <c r="AJ1744" s="83" t="s">
        <v>19741</v>
      </c>
      <c r="AK1744" s="83" t="s">
        <v>16561</v>
      </c>
      <c r="AL1744" s="88" t="s">
        <v>20597</v>
      </c>
      <c r="AM1744" s="83"/>
      <c r="AN1744" s="85">
        <v>40819.4997337963</v>
      </c>
      <c r="AO1744" s="88" t="s">
        <v>21992</v>
      </c>
      <c r="AP1744" s="83" t="b">
        <v>0</v>
      </c>
      <c r="AQ1744" s="83" t="b">
        <v>0</v>
      </c>
      <c r="AR1744" s="83" t="b">
        <v>1</v>
      </c>
      <c r="AS1744" s="83"/>
      <c r="AT1744" s="83">
        <v>2</v>
      </c>
      <c r="AU1744" s="88" t="s">
        <v>22157</v>
      </c>
      <c r="AV1744" s="83" t="b">
        <v>0</v>
      </c>
      <c r="AW1744" s="83" t="s">
        <v>22320</v>
      </c>
      <c r="AX1744" s="88" t="s">
        <v>24062</v>
      </c>
      <c r="AY1744" s="83" t="s">
        <v>66</v>
      </c>
      <c r="AZ1744" s="2"/>
      <c r="BA1744" s="3"/>
      <c r="BB1744" s="3"/>
      <c r="BC1744" s="3"/>
      <c r="BD1744" s="3"/>
    </row>
    <row r="1745" spans="1:56" x14ac:dyDescent="0.3">
      <c r="A1745" s="69" t="s">
        <v>1830</v>
      </c>
      <c r="B1745" s="70"/>
      <c r="C1745" s="70"/>
      <c r="D1745" s="71"/>
      <c r="E1745" s="73"/>
      <c r="F1745" s="109" t="s">
        <v>4542</v>
      </c>
      <c r="G1745" s="70"/>
      <c r="H1745" s="74"/>
      <c r="I1745" s="75"/>
      <c r="J1745" s="75"/>
      <c r="K1745" s="74" t="s">
        <v>26014</v>
      </c>
      <c r="L1745" s="78"/>
      <c r="M1745" s="79"/>
      <c r="N1745" s="79"/>
      <c r="O1745" s="80"/>
      <c r="P1745" s="81"/>
      <c r="Q1745" s="81"/>
      <c r="R1745" s="93"/>
      <c r="S1745" s="93"/>
      <c r="T1745" s="93"/>
      <c r="U1745" s="93"/>
      <c r="V1745" s="52"/>
      <c r="W1745" s="52"/>
      <c r="X1745" s="52"/>
      <c r="Y1745" s="52"/>
      <c r="Z1745" s="51"/>
      <c r="AA1745" s="76"/>
      <c r="AB1745" s="76"/>
      <c r="AC1745" s="77"/>
      <c r="AD1745" s="83" t="s">
        <v>18273</v>
      </c>
      <c r="AE1745" s="83">
        <v>222</v>
      </c>
      <c r="AF1745" s="83">
        <v>234</v>
      </c>
      <c r="AG1745" s="83">
        <v>8906</v>
      </c>
      <c r="AH1745" s="83">
        <v>736</v>
      </c>
      <c r="AI1745" s="83"/>
      <c r="AJ1745" s="83"/>
      <c r="AK1745" s="83" t="s">
        <v>16561</v>
      </c>
      <c r="AL1745" s="83"/>
      <c r="AM1745" s="83"/>
      <c r="AN1745" s="85">
        <v>40830.446284722224</v>
      </c>
      <c r="AO1745" s="88" t="s">
        <v>21993</v>
      </c>
      <c r="AP1745" s="83" t="b">
        <v>0</v>
      </c>
      <c r="AQ1745" s="83" t="b">
        <v>0</v>
      </c>
      <c r="AR1745" s="83" t="b">
        <v>1</v>
      </c>
      <c r="AS1745" s="83"/>
      <c r="AT1745" s="83">
        <v>1</v>
      </c>
      <c r="AU1745" s="88" t="s">
        <v>22157</v>
      </c>
      <c r="AV1745" s="83" t="b">
        <v>0</v>
      </c>
      <c r="AW1745" s="83" t="s">
        <v>22320</v>
      </c>
      <c r="AX1745" s="88" t="s">
        <v>24063</v>
      </c>
      <c r="AY1745" s="83" t="s">
        <v>66</v>
      </c>
      <c r="AZ1745" s="2"/>
      <c r="BA1745" s="3"/>
      <c r="BB1745" s="3"/>
      <c r="BC1745" s="3"/>
      <c r="BD1745" s="3"/>
    </row>
    <row r="1746" spans="1:56" x14ac:dyDescent="0.3">
      <c r="A1746" s="69" t="s">
        <v>1832</v>
      </c>
      <c r="B1746" s="70"/>
      <c r="C1746" s="70"/>
      <c r="D1746" s="71"/>
      <c r="E1746" s="73"/>
      <c r="F1746" s="109" t="s">
        <v>4544</v>
      </c>
      <c r="G1746" s="70"/>
      <c r="H1746" s="74"/>
      <c r="I1746" s="75"/>
      <c r="J1746" s="75"/>
      <c r="K1746" s="74" t="s">
        <v>26015</v>
      </c>
      <c r="L1746" s="78"/>
      <c r="M1746" s="79"/>
      <c r="N1746" s="79"/>
      <c r="O1746" s="80"/>
      <c r="P1746" s="81"/>
      <c r="Q1746" s="81"/>
      <c r="R1746" s="93"/>
      <c r="S1746" s="93"/>
      <c r="T1746" s="93"/>
      <c r="U1746" s="93"/>
      <c r="V1746" s="52"/>
      <c r="W1746" s="52"/>
      <c r="X1746" s="52"/>
      <c r="Y1746" s="52"/>
      <c r="Z1746" s="51"/>
      <c r="AA1746" s="76"/>
      <c r="AB1746" s="76"/>
      <c r="AC1746" s="77"/>
      <c r="AD1746" s="83" t="s">
        <v>18274</v>
      </c>
      <c r="AE1746" s="83">
        <v>467</v>
      </c>
      <c r="AF1746" s="83">
        <v>1068</v>
      </c>
      <c r="AG1746" s="83">
        <v>8503</v>
      </c>
      <c r="AH1746" s="83">
        <v>2018</v>
      </c>
      <c r="AI1746" s="83"/>
      <c r="AJ1746" s="83" t="s">
        <v>19742</v>
      </c>
      <c r="AK1746" s="83" t="s">
        <v>20027</v>
      </c>
      <c r="AL1746" s="83"/>
      <c r="AM1746" s="83"/>
      <c r="AN1746" s="85">
        <v>43313.022951388892</v>
      </c>
      <c r="AO1746" s="88" t="s">
        <v>21994</v>
      </c>
      <c r="AP1746" s="83" t="b">
        <v>1</v>
      </c>
      <c r="AQ1746" s="83" t="b">
        <v>0</v>
      </c>
      <c r="AR1746" s="83" t="b">
        <v>0</v>
      </c>
      <c r="AS1746" s="83"/>
      <c r="AT1746" s="83">
        <v>0</v>
      </c>
      <c r="AU1746" s="83"/>
      <c r="AV1746" s="83" t="b">
        <v>0</v>
      </c>
      <c r="AW1746" s="83" t="s">
        <v>22320</v>
      </c>
      <c r="AX1746" s="88" t="s">
        <v>24064</v>
      </c>
      <c r="AY1746" s="83" t="s">
        <v>66</v>
      </c>
      <c r="AZ1746" s="2"/>
      <c r="BA1746" s="3"/>
      <c r="BB1746" s="3"/>
      <c r="BC1746" s="3"/>
      <c r="BD1746" s="3"/>
    </row>
    <row r="1747" spans="1:56" x14ac:dyDescent="0.3">
      <c r="A1747" s="69" t="s">
        <v>1833</v>
      </c>
      <c r="B1747" s="70"/>
      <c r="C1747" s="70"/>
      <c r="D1747" s="71"/>
      <c r="E1747" s="73"/>
      <c r="F1747" s="109" t="s">
        <v>4545</v>
      </c>
      <c r="G1747" s="70"/>
      <c r="H1747" s="74"/>
      <c r="I1747" s="75"/>
      <c r="J1747" s="75"/>
      <c r="K1747" s="74" t="s">
        <v>26016</v>
      </c>
      <c r="L1747" s="78"/>
      <c r="M1747" s="79"/>
      <c r="N1747" s="79"/>
      <c r="O1747" s="80"/>
      <c r="P1747" s="81"/>
      <c r="Q1747" s="81"/>
      <c r="R1747" s="93"/>
      <c r="S1747" s="93"/>
      <c r="T1747" s="93"/>
      <c r="U1747" s="93"/>
      <c r="V1747" s="52"/>
      <c r="W1747" s="52"/>
      <c r="X1747" s="52"/>
      <c r="Y1747" s="52"/>
      <c r="Z1747" s="51"/>
      <c r="AA1747" s="76"/>
      <c r="AB1747" s="76"/>
      <c r="AC1747" s="77"/>
      <c r="AD1747" s="83" t="s">
        <v>18275</v>
      </c>
      <c r="AE1747" s="83">
        <v>13</v>
      </c>
      <c r="AF1747" s="83">
        <v>0</v>
      </c>
      <c r="AG1747" s="83">
        <v>31</v>
      </c>
      <c r="AH1747" s="83">
        <v>2</v>
      </c>
      <c r="AI1747" s="83"/>
      <c r="AJ1747" s="83" t="s">
        <v>19743</v>
      </c>
      <c r="AK1747" s="83" t="s">
        <v>20280</v>
      </c>
      <c r="AL1747" s="83"/>
      <c r="AM1747" s="83"/>
      <c r="AN1747" s="85">
        <v>43853.566319444442</v>
      </c>
      <c r="AO1747" s="88" t="s">
        <v>21995</v>
      </c>
      <c r="AP1747" s="83" t="b">
        <v>1</v>
      </c>
      <c r="AQ1747" s="83" t="b">
        <v>0</v>
      </c>
      <c r="AR1747" s="83" t="b">
        <v>0</v>
      </c>
      <c r="AS1747" s="83"/>
      <c r="AT1747" s="83">
        <v>0</v>
      </c>
      <c r="AU1747" s="83"/>
      <c r="AV1747" s="83" t="b">
        <v>0</v>
      </c>
      <c r="AW1747" s="83" t="s">
        <v>22320</v>
      </c>
      <c r="AX1747" s="88" t="s">
        <v>24065</v>
      </c>
      <c r="AY1747" s="83" t="s">
        <v>66</v>
      </c>
      <c r="AZ1747" s="2"/>
      <c r="BA1747" s="3"/>
      <c r="BB1747" s="3"/>
      <c r="BC1747" s="3"/>
      <c r="BD1747" s="3"/>
    </row>
    <row r="1748" spans="1:56" x14ac:dyDescent="0.3">
      <c r="A1748" s="69" t="s">
        <v>1934</v>
      </c>
      <c r="B1748" s="70"/>
      <c r="C1748" s="70"/>
      <c r="D1748" s="71"/>
      <c r="E1748" s="73"/>
      <c r="F1748" s="109" t="s">
        <v>22305</v>
      </c>
      <c r="G1748" s="70"/>
      <c r="H1748" s="74"/>
      <c r="I1748" s="75"/>
      <c r="J1748" s="75"/>
      <c r="K1748" s="74" t="s">
        <v>26017</v>
      </c>
      <c r="L1748" s="78"/>
      <c r="M1748" s="79"/>
      <c r="N1748" s="79"/>
      <c r="O1748" s="80"/>
      <c r="P1748" s="81"/>
      <c r="Q1748" s="81"/>
      <c r="R1748" s="93"/>
      <c r="S1748" s="93"/>
      <c r="T1748" s="93"/>
      <c r="U1748" s="93"/>
      <c r="V1748" s="52"/>
      <c r="W1748" s="52"/>
      <c r="X1748" s="52"/>
      <c r="Y1748" s="52"/>
      <c r="Z1748" s="51"/>
      <c r="AA1748" s="76"/>
      <c r="AB1748" s="76"/>
      <c r="AC1748" s="77"/>
      <c r="AD1748" s="83" t="s">
        <v>17633</v>
      </c>
      <c r="AE1748" s="83">
        <v>19</v>
      </c>
      <c r="AF1748" s="83">
        <v>4</v>
      </c>
      <c r="AG1748" s="83">
        <v>4</v>
      </c>
      <c r="AH1748" s="83">
        <v>0</v>
      </c>
      <c r="AI1748" s="83"/>
      <c r="AJ1748" s="83"/>
      <c r="AK1748" s="83"/>
      <c r="AL1748" s="83"/>
      <c r="AM1748" s="83"/>
      <c r="AN1748" s="85">
        <v>42160.203217592592</v>
      </c>
      <c r="AO1748" s="83"/>
      <c r="AP1748" s="83" t="b">
        <v>1</v>
      </c>
      <c r="AQ1748" s="83" t="b">
        <v>0</v>
      </c>
      <c r="AR1748" s="83" t="b">
        <v>0</v>
      </c>
      <c r="AS1748" s="83"/>
      <c r="AT1748" s="83">
        <v>0</v>
      </c>
      <c r="AU1748" s="88" t="s">
        <v>22157</v>
      </c>
      <c r="AV1748" s="83" t="b">
        <v>0</v>
      </c>
      <c r="AW1748" s="83" t="s">
        <v>22320</v>
      </c>
      <c r="AX1748" s="88" t="s">
        <v>24066</v>
      </c>
      <c r="AY1748" s="83" t="s">
        <v>66</v>
      </c>
      <c r="AZ1748" s="2"/>
      <c r="BA1748" s="3"/>
      <c r="BB1748" s="3"/>
      <c r="BC1748" s="3"/>
      <c r="BD1748" s="3"/>
    </row>
    <row r="1749" spans="1:56" x14ac:dyDescent="0.3">
      <c r="A1749" s="69" t="s">
        <v>1834</v>
      </c>
      <c r="B1749" s="70"/>
      <c r="C1749" s="70"/>
      <c r="D1749" s="71"/>
      <c r="E1749" s="73"/>
      <c r="F1749" s="109" t="s">
        <v>4546</v>
      </c>
      <c r="G1749" s="70"/>
      <c r="H1749" s="74"/>
      <c r="I1749" s="75"/>
      <c r="J1749" s="75"/>
      <c r="K1749" s="74" t="s">
        <v>26018</v>
      </c>
      <c r="L1749" s="78"/>
      <c r="M1749" s="79"/>
      <c r="N1749" s="79"/>
      <c r="O1749" s="80"/>
      <c r="P1749" s="81"/>
      <c r="Q1749" s="81"/>
      <c r="R1749" s="93"/>
      <c r="S1749" s="93"/>
      <c r="T1749" s="93"/>
      <c r="U1749" s="93"/>
      <c r="V1749" s="52"/>
      <c r="W1749" s="52"/>
      <c r="X1749" s="52"/>
      <c r="Y1749" s="52"/>
      <c r="Z1749" s="51"/>
      <c r="AA1749" s="76"/>
      <c r="AB1749" s="76"/>
      <c r="AC1749" s="77"/>
      <c r="AD1749" s="83" t="s">
        <v>18276</v>
      </c>
      <c r="AE1749" s="83">
        <v>573</v>
      </c>
      <c r="AF1749" s="83">
        <v>225</v>
      </c>
      <c r="AG1749" s="83">
        <v>11779</v>
      </c>
      <c r="AH1749" s="83">
        <v>1244</v>
      </c>
      <c r="AI1749" s="83"/>
      <c r="AJ1749" s="83" t="s">
        <v>19744</v>
      </c>
      <c r="AK1749" s="83"/>
      <c r="AL1749" s="83"/>
      <c r="AM1749" s="83"/>
      <c r="AN1749" s="85">
        <v>40796.708692129629</v>
      </c>
      <c r="AO1749" s="83"/>
      <c r="AP1749" s="83" t="b">
        <v>0</v>
      </c>
      <c r="AQ1749" s="83" t="b">
        <v>0</v>
      </c>
      <c r="AR1749" s="83" t="b">
        <v>1</v>
      </c>
      <c r="AS1749" s="83"/>
      <c r="AT1749" s="83">
        <v>0</v>
      </c>
      <c r="AU1749" s="88" t="s">
        <v>22157</v>
      </c>
      <c r="AV1749" s="83" t="b">
        <v>0</v>
      </c>
      <c r="AW1749" s="83" t="s">
        <v>22320</v>
      </c>
      <c r="AX1749" s="88" t="s">
        <v>24067</v>
      </c>
      <c r="AY1749" s="83" t="s">
        <v>66</v>
      </c>
      <c r="AZ1749" s="2"/>
      <c r="BA1749" s="3"/>
      <c r="BB1749" s="3"/>
      <c r="BC1749" s="3"/>
      <c r="BD1749" s="3"/>
    </row>
    <row r="1750" spans="1:56" x14ac:dyDescent="0.3">
      <c r="A1750" s="69" t="s">
        <v>1835</v>
      </c>
      <c r="B1750" s="70"/>
      <c r="C1750" s="70"/>
      <c r="D1750" s="71"/>
      <c r="E1750" s="73"/>
      <c r="F1750" s="109" t="s">
        <v>4547</v>
      </c>
      <c r="G1750" s="70"/>
      <c r="H1750" s="74"/>
      <c r="I1750" s="75"/>
      <c r="J1750" s="75"/>
      <c r="K1750" s="74" t="s">
        <v>26019</v>
      </c>
      <c r="L1750" s="78"/>
      <c r="M1750" s="79"/>
      <c r="N1750" s="79"/>
      <c r="O1750" s="80"/>
      <c r="P1750" s="81"/>
      <c r="Q1750" s="81"/>
      <c r="R1750" s="93"/>
      <c r="S1750" s="93"/>
      <c r="T1750" s="93"/>
      <c r="U1750" s="93"/>
      <c r="V1750" s="52"/>
      <c r="W1750" s="52"/>
      <c r="X1750" s="52"/>
      <c r="Y1750" s="52"/>
      <c r="Z1750" s="51"/>
      <c r="AA1750" s="76"/>
      <c r="AB1750" s="76"/>
      <c r="AC1750" s="77"/>
      <c r="AD1750" s="83" t="s">
        <v>18277</v>
      </c>
      <c r="AE1750" s="83">
        <v>169</v>
      </c>
      <c r="AF1750" s="83">
        <v>21</v>
      </c>
      <c r="AG1750" s="83">
        <v>166</v>
      </c>
      <c r="AH1750" s="83">
        <v>120</v>
      </c>
      <c r="AI1750" s="83"/>
      <c r="AJ1750" s="83" t="s">
        <v>19745</v>
      </c>
      <c r="AK1750" s="83" t="s">
        <v>19894</v>
      </c>
      <c r="AL1750" s="83"/>
      <c r="AM1750" s="83"/>
      <c r="AN1750" s="85">
        <v>43850.558807870373</v>
      </c>
      <c r="AO1750" s="83"/>
      <c r="AP1750" s="83" t="b">
        <v>1</v>
      </c>
      <c r="AQ1750" s="83" t="b">
        <v>0</v>
      </c>
      <c r="AR1750" s="83" t="b">
        <v>0</v>
      </c>
      <c r="AS1750" s="83"/>
      <c r="AT1750" s="83">
        <v>0</v>
      </c>
      <c r="AU1750" s="83"/>
      <c r="AV1750" s="83" t="b">
        <v>0</v>
      </c>
      <c r="AW1750" s="83" t="s">
        <v>22320</v>
      </c>
      <c r="AX1750" s="88" t="s">
        <v>24068</v>
      </c>
      <c r="AY1750" s="83" t="s">
        <v>66</v>
      </c>
      <c r="AZ1750" s="2"/>
      <c r="BA1750" s="3"/>
      <c r="BB1750" s="3"/>
      <c r="BC1750" s="3"/>
      <c r="BD1750" s="3"/>
    </row>
    <row r="1751" spans="1:56" x14ac:dyDescent="0.3">
      <c r="A1751" s="69" t="s">
        <v>2114</v>
      </c>
      <c r="B1751" s="70"/>
      <c r="C1751" s="70"/>
      <c r="D1751" s="71"/>
      <c r="E1751" s="73"/>
      <c r="F1751" s="109" t="s">
        <v>4799</v>
      </c>
      <c r="G1751" s="70"/>
      <c r="H1751" s="74"/>
      <c r="I1751" s="75"/>
      <c r="J1751" s="75"/>
      <c r="K1751" s="74" t="s">
        <v>26020</v>
      </c>
      <c r="L1751" s="78"/>
      <c r="M1751" s="79"/>
      <c r="N1751" s="79"/>
      <c r="O1751" s="80"/>
      <c r="P1751" s="81"/>
      <c r="Q1751" s="81"/>
      <c r="R1751" s="93"/>
      <c r="S1751" s="93"/>
      <c r="T1751" s="93"/>
      <c r="U1751" s="93"/>
      <c r="V1751" s="52"/>
      <c r="W1751" s="52"/>
      <c r="X1751" s="52"/>
      <c r="Y1751" s="52"/>
      <c r="Z1751" s="51"/>
      <c r="AA1751" s="76"/>
      <c r="AB1751" s="76"/>
      <c r="AC1751" s="77"/>
      <c r="AD1751" s="83" t="s">
        <v>16787</v>
      </c>
      <c r="AE1751" s="83">
        <v>524</v>
      </c>
      <c r="AF1751" s="83">
        <v>107</v>
      </c>
      <c r="AG1751" s="83">
        <v>2889</v>
      </c>
      <c r="AH1751" s="83">
        <v>565</v>
      </c>
      <c r="AI1751" s="83"/>
      <c r="AJ1751" s="83"/>
      <c r="AK1751" s="83" t="s">
        <v>20281</v>
      </c>
      <c r="AL1751" s="83"/>
      <c r="AM1751" s="83"/>
      <c r="AN1751" s="85">
        <v>40624.64234953704</v>
      </c>
      <c r="AO1751" s="83"/>
      <c r="AP1751" s="83" t="b">
        <v>1</v>
      </c>
      <c r="AQ1751" s="83" t="b">
        <v>0</v>
      </c>
      <c r="AR1751" s="83" t="b">
        <v>0</v>
      </c>
      <c r="AS1751" s="83"/>
      <c r="AT1751" s="83">
        <v>1</v>
      </c>
      <c r="AU1751" s="88" t="s">
        <v>22157</v>
      </c>
      <c r="AV1751" s="83" t="b">
        <v>0</v>
      </c>
      <c r="AW1751" s="83" t="s">
        <v>22320</v>
      </c>
      <c r="AX1751" s="88" t="s">
        <v>24069</v>
      </c>
      <c r="AY1751" s="83" t="s">
        <v>66</v>
      </c>
      <c r="AZ1751" s="2"/>
      <c r="BA1751" s="3"/>
      <c r="BB1751" s="3"/>
      <c r="BC1751" s="3"/>
      <c r="BD1751" s="3"/>
    </row>
    <row r="1752" spans="1:56" x14ac:dyDescent="0.3">
      <c r="A1752" s="69" t="s">
        <v>1836</v>
      </c>
      <c r="B1752" s="70"/>
      <c r="C1752" s="70"/>
      <c r="D1752" s="71"/>
      <c r="E1752" s="73"/>
      <c r="F1752" s="109" t="s">
        <v>4548</v>
      </c>
      <c r="G1752" s="70"/>
      <c r="H1752" s="74"/>
      <c r="I1752" s="75"/>
      <c r="J1752" s="75"/>
      <c r="K1752" s="74" t="s">
        <v>26021</v>
      </c>
      <c r="L1752" s="78"/>
      <c r="M1752" s="79"/>
      <c r="N1752" s="79"/>
      <c r="O1752" s="80"/>
      <c r="P1752" s="81"/>
      <c r="Q1752" s="81"/>
      <c r="R1752" s="93"/>
      <c r="S1752" s="93"/>
      <c r="T1752" s="93"/>
      <c r="U1752" s="93"/>
      <c r="V1752" s="52"/>
      <c r="W1752" s="52"/>
      <c r="X1752" s="52"/>
      <c r="Y1752" s="52"/>
      <c r="Z1752" s="51"/>
      <c r="AA1752" s="76"/>
      <c r="AB1752" s="76"/>
      <c r="AC1752" s="77"/>
      <c r="AD1752" s="83" t="s">
        <v>18278</v>
      </c>
      <c r="AE1752" s="83">
        <v>146</v>
      </c>
      <c r="AF1752" s="83">
        <v>86</v>
      </c>
      <c r="AG1752" s="83">
        <v>1954</v>
      </c>
      <c r="AH1752" s="83">
        <v>231</v>
      </c>
      <c r="AI1752" s="83"/>
      <c r="AJ1752" s="83" t="s">
        <v>19746</v>
      </c>
      <c r="AK1752" s="83"/>
      <c r="AL1752" s="83"/>
      <c r="AM1752" s="83"/>
      <c r="AN1752" s="85">
        <v>41067.455150462964</v>
      </c>
      <c r="AO1752" s="88" t="s">
        <v>21996</v>
      </c>
      <c r="AP1752" s="83" t="b">
        <v>1</v>
      </c>
      <c r="AQ1752" s="83" t="b">
        <v>0</v>
      </c>
      <c r="AR1752" s="83" t="b">
        <v>0</v>
      </c>
      <c r="AS1752" s="83"/>
      <c r="AT1752" s="83">
        <v>0</v>
      </c>
      <c r="AU1752" s="88" t="s">
        <v>22157</v>
      </c>
      <c r="AV1752" s="83" t="b">
        <v>0</v>
      </c>
      <c r="AW1752" s="83" t="s">
        <v>22320</v>
      </c>
      <c r="AX1752" s="88" t="s">
        <v>24070</v>
      </c>
      <c r="AY1752" s="83" t="s">
        <v>66</v>
      </c>
      <c r="AZ1752" s="2"/>
      <c r="BA1752" s="3"/>
      <c r="BB1752" s="3"/>
      <c r="BC1752" s="3"/>
      <c r="BD1752" s="3"/>
    </row>
    <row r="1753" spans="1:56" x14ac:dyDescent="0.3">
      <c r="A1753" s="69" t="s">
        <v>1837</v>
      </c>
      <c r="B1753" s="70"/>
      <c r="C1753" s="70"/>
      <c r="D1753" s="71"/>
      <c r="E1753" s="73"/>
      <c r="F1753" s="109" t="s">
        <v>22306</v>
      </c>
      <c r="G1753" s="70"/>
      <c r="H1753" s="74"/>
      <c r="I1753" s="75"/>
      <c r="J1753" s="75"/>
      <c r="K1753" s="74" t="s">
        <v>26022</v>
      </c>
      <c r="L1753" s="78"/>
      <c r="M1753" s="79"/>
      <c r="N1753" s="79"/>
      <c r="O1753" s="80"/>
      <c r="P1753" s="81"/>
      <c r="Q1753" s="81"/>
      <c r="R1753" s="93"/>
      <c r="S1753" s="93"/>
      <c r="T1753" s="93"/>
      <c r="U1753" s="93"/>
      <c r="V1753" s="52"/>
      <c r="W1753" s="52"/>
      <c r="X1753" s="52"/>
      <c r="Y1753" s="52"/>
      <c r="Z1753" s="51"/>
      <c r="AA1753" s="76"/>
      <c r="AB1753" s="76"/>
      <c r="AC1753" s="77"/>
      <c r="AD1753" s="83" t="s">
        <v>18279</v>
      </c>
      <c r="AE1753" s="83">
        <v>93</v>
      </c>
      <c r="AF1753" s="83">
        <v>197</v>
      </c>
      <c r="AG1753" s="83">
        <v>5550</v>
      </c>
      <c r="AH1753" s="83">
        <v>277</v>
      </c>
      <c r="AI1753" s="83"/>
      <c r="AJ1753" s="83"/>
      <c r="AK1753" s="83" t="s">
        <v>16552</v>
      </c>
      <c r="AL1753" s="83"/>
      <c r="AM1753" s="83"/>
      <c r="AN1753" s="85">
        <v>40611.264490740738</v>
      </c>
      <c r="AO1753" s="88" t="s">
        <v>21997</v>
      </c>
      <c r="AP1753" s="83" t="b">
        <v>0</v>
      </c>
      <c r="AQ1753" s="83" t="b">
        <v>0</v>
      </c>
      <c r="AR1753" s="83" t="b">
        <v>1</v>
      </c>
      <c r="AS1753" s="83"/>
      <c r="AT1753" s="83">
        <v>0</v>
      </c>
      <c r="AU1753" s="88" t="s">
        <v>22165</v>
      </c>
      <c r="AV1753" s="83" t="b">
        <v>0</v>
      </c>
      <c r="AW1753" s="83" t="s">
        <v>22320</v>
      </c>
      <c r="AX1753" s="88" t="s">
        <v>24071</v>
      </c>
      <c r="AY1753" s="83" t="s">
        <v>66</v>
      </c>
      <c r="AZ1753" s="2"/>
      <c r="BA1753" s="3"/>
      <c r="BB1753" s="3"/>
      <c r="BC1753" s="3"/>
      <c r="BD1753" s="3"/>
    </row>
    <row r="1754" spans="1:56" x14ac:dyDescent="0.3">
      <c r="A1754" s="69" t="s">
        <v>1838</v>
      </c>
      <c r="B1754" s="70"/>
      <c r="C1754" s="70"/>
      <c r="D1754" s="71"/>
      <c r="E1754" s="73"/>
      <c r="F1754" s="109" t="s">
        <v>4549</v>
      </c>
      <c r="G1754" s="70"/>
      <c r="H1754" s="74"/>
      <c r="I1754" s="75"/>
      <c r="J1754" s="75"/>
      <c r="K1754" s="74" t="s">
        <v>26023</v>
      </c>
      <c r="L1754" s="78"/>
      <c r="M1754" s="79"/>
      <c r="N1754" s="79"/>
      <c r="O1754" s="80"/>
      <c r="P1754" s="81"/>
      <c r="Q1754" s="81"/>
      <c r="R1754" s="93"/>
      <c r="S1754" s="93"/>
      <c r="T1754" s="93"/>
      <c r="U1754" s="93"/>
      <c r="V1754" s="52"/>
      <c r="W1754" s="52"/>
      <c r="X1754" s="52"/>
      <c r="Y1754" s="52"/>
      <c r="Z1754" s="51"/>
      <c r="AA1754" s="76"/>
      <c r="AB1754" s="76"/>
      <c r="AC1754" s="77"/>
      <c r="AD1754" s="83" t="s">
        <v>18280</v>
      </c>
      <c r="AE1754" s="83">
        <v>482</v>
      </c>
      <c r="AF1754" s="83">
        <v>115</v>
      </c>
      <c r="AG1754" s="83">
        <v>2697</v>
      </c>
      <c r="AH1754" s="83">
        <v>1815</v>
      </c>
      <c r="AI1754" s="83"/>
      <c r="AJ1754" s="83"/>
      <c r="AK1754" s="83"/>
      <c r="AL1754" s="83"/>
      <c r="AM1754" s="83"/>
      <c r="AN1754" s="85">
        <v>42878.964780092596</v>
      </c>
      <c r="AO1754" s="88" t="s">
        <v>21998</v>
      </c>
      <c r="AP1754" s="83" t="b">
        <v>0</v>
      </c>
      <c r="AQ1754" s="83" t="b">
        <v>0</v>
      </c>
      <c r="AR1754" s="83" t="b">
        <v>1</v>
      </c>
      <c r="AS1754" s="83"/>
      <c r="AT1754" s="83">
        <v>0</v>
      </c>
      <c r="AU1754" s="88" t="s">
        <v>22157</v>
      </c>
      <c r="AV1754" s="83" t="b">
        <v>0</v>
      </c>
      <c r="AW1754" s="83" t="s">
        <v>22320</v>
      </c>
      <c r="AX1754" s="88" t="s">
        <v>24072</v>
      </c>
      <c r="AY1754" s="83" t="s">
        <v>66</v>
      </c>
      <c r="AZ1754" s="2"/>
      <c r="BA1754" s="3"/>
      <c r="BB1754" s="3"/>
      <c r="BC1754" s="3"/>
      <c r="BD1754" s="3"/>
    </row>
    <row r="1755" spans="1:56" x14ac:dyDescent="0.3">
      <c r="A1755" s="69" t="s">
        <v>1839</v>
      </c>
      <c r="B1755" s="70"/>
      <c r="C1755" s="70"/>
      <c r="D1755" s="71"/>
      <c r="E1755" s="73"/>
      <c r="F1755" s="109" t="s">
        <v>4550</v>
      </c>
      <c r="G1755" s="70"/>
      <c r="H1755" s="74"/>
      <c r="I1755" s="75"/>
      <c r="J1755" s="75"/>
      <c r="K1755" s="74" t="s">
        <v>26024</v>
      </c>
      <c r="L1755" s="78"/>
      <c r="M1755" s="79"/>
      <c r="N1755" s="79"/>
      <c r="O1755" s="80"/>
      <c r="P1755" s="81"/>
      <c r="Q1755" s="81"/>
      <c r="R1755" s="93"/>
      <c r="S1755" s="93"/>
      <c r="T1755" s="93"/>
      <c r="U1755" s="93"/>
      <c r="V1755" s="52"/>
      <c r="W1755" s="52"/>
      <c r="X1755" s="52"/>
      <c r="Y1755" s="52"/>
      <c r="Z1755" s="51"/>
      <c r="AA1755" s="76"/>
      <c r="AB1755" s="76"/>
      <c r="AC1755" s="77"/>
      <c r="AD1755" s="83" t="s">
        <v>18149</v>
      </c>
      <c r="AE1755" s="83">
        <v>483</v>
      </c>
      <c r="AF1755" s="83">
        <v>1055</v>
      </c>
      <c r="AG1755" s="83">
        <v>48805</v>
      </c>
      <c r="AH1755" s="83">
        <v>33154</v>
      </c>
      <c r="AI1755" s="83"/>
      <c r="AJ1755" s="83" t="s">
        <v>19747</v>
      </c>
      <c r="AK1755" s="83"/>
      <c r="AL1755" s="83"/>
      <c r="AM1755" s="83"/>
      <c r="AN1755" s="85">
        <v>40467.934525462966</v>
      </c>
      <c r="AO1755" s="88" t="s">
        <v>21999</v>
      </c>
      <c r="AP1755" s="83" t="b">
        <v>0</v>
      </c>
      <c r="AQ1755" s="83" t="b">
        <v>0</v>
      </c>
      <c r="AR1755" s="83" t="b">
        <v>1</v>
      </c>
      <c r="AS1755" s="83"/>
      <c r="AT1755" s="83">
        <v>6</v>
      </c>
      <c r="AU1755" s="88" t="s">
        <v>22164</v>
      </c>
      <c r="AV1755" s="83" t="b">
        <v>0</v>
      </c>
      <c r="AW1755" s="83" t="s">
        <v>22320</v>
      </c>
      <c r="AX1755" s="88" t="s">
        <v>24073</v>
      </c>
      <c r="AY1755" s="83" t="s">
        <v>66</v>
      </c>
      <c r="AZ1755" s="2"/>
      <c r="BA1755" s="3"/>
      <c r="BB1755" s="3"/>
      <c r="BC1755" s="3"/>
      <c r="BD1755" s="3"/>
    </row>
    <row r="1756" spans="1:56" x14ac:dyDescent="0.3">
      <c r="A1756" s="69" t="s">
        <v>1840</v>
      </c>
      <c r="B1756" s="70"/>
      <c r="C1756" s="70"/>
      <c r="D1756" s="71"/>
      <c r="E1756" s="73"/>
      <c r="F1756" s="109" t="s">
        <v>4551</v>
      </c>
      <c r="G1756" s="70"/>
      <c r="H1756" s="74"/>
      <c r="I1756" s="75"/>
      <c r="J1756" s="75"/>
      <c r="K1756" s="74" t="s">
        <v>26025</v>
      </c>
      <c r="L1756" s="78"/>
      <c r="M1756" s="79"/>
      <c r="N1756" s="79"/>
      <c r="O1756" s="80"/>
      <c r="P1756" s="81"/>
      <c r="Q1756" s="81"/>
      <c r="R1756" s="93"/>
      <c r="S1756" s="93"/>
      <c r="T1756" s="93"/>
      <c r="U1756" s="93"/>
      <c r="V1756" s="52"/>
      <c r="W1756" s="52"/>
      <c r="X1756" s="52"/>
      <c r="Y1756" s="52"/>
      <c r="Z1756" s="51"/>
      <c r="AA1756" s="76"/>
      <c r="AB1756" s="76"/>
      <c r="AC1756" s="77"/>
      <c r="AD1756" s="83" t="s">
        <v>18281</v>
      </c>
      <c r="AE1756" s="83">
        <v>1016</v>
      </c>
      <c r="AF1756" s="83">
        <v>1035</v>
      </c>
      <c r="AG1756" s="83">
        <v>22857</v>
      </c>
      <c r="AH1756" s="83">
        <v>9699</v>
      </c>
      <c r="AI1756" s="83"/>
      <c r="AJ1756" s="83"/>
      <c r="AK1756" s="83"/>
      <c r="AL1756" s="83"/>
      <c r="AM1756" s="83"/>
      <c r="AN1756" s="85">
        <v>41984.78224537037</v>
      </c>
      <c r="AO1756" s="88" t="s">
        <v>22000</v>
      </c>
      <c r="AP1756" s="83" t="b">
        <v>1</v>
      </c>
      <c r="AQ1756" s="83" t="b">
        <v>0</v>
      </c>
      <c r="AR1756" s="83" t="b">
        <v>1</v>
      </c>
      <c r="AS1756" s="83"/>
      <c r="AT1756" s="83">
        <v>1</v>
      </c>
      <c r="AU1756" s="88" t="s">
        <v>22157</v>
      </c>
      <c r="AV1756" s="83" t="b">
        <v>0</v>
      </c>
      <c r="AW1756" s="83" t="s">
        <v>22320</v>
      </c>
      <c r="AX1756" s="88" t="s">
        <v>24074</v>
      </c>
      <c r="AY1756" s="83" t="s">
        <v>66</v>
      </c>
      <c r="AZ1756" s="2"/>
      <c r="BA1756" s="3"/>
      <c r="BB1756" s="3"/>
      <c r="BC1756" s="3"/>
      <c r="BD1756" s="3"/>
    </row>
    <row r="1757" spans="1:56" x14ac:dyDescent="0.3">
      <c r="A1757" s="69" t="s">
        <v>1841</v>
      </c>
      <c r="B1757" s="70"/>
      <c r="C1757" s="70"/>
      <c r="D1757" s="71"/>
      <c r="E1757" s="73"/>
      <c r="F1757" s="109" t="s">
        <v>22307</v>
      </c>
      <c r="G1757" s="70"/>
      <c r="H1757" s="74"/>
      <c r="I1757" s="75"/>
      <c r="J1757" s="75"/>
      <c r="K1757" s="74" t="s">
        <v>26026</v>
      </c>
      <c r="L1757" s="78"/>
      <c r="M1757" s="79"/>
      <c r="N1757" s="79"/>
      <c r="O1757" s="80"/>
      <c r="P1757" s="81"/>
      <c r="Q1757" s="81"/>
      <c r="R1757" s="93"/>
      <c r="S1757" s="93"/>
      <c r="T1757" s="93"/>
      <c r="U1757" s="93"/>
      <c r="V1757" s="52"/>
      <c r="W1757" s="52"/>
      <c r="X1757" s="52"/>
      <c r="Y1757" s="52"/>
      <c r="Z1757" s="51"/>
      <c r="AA1757" s="76"/>
      <c r="AB1757" s="76"/>
      <c r="AC1757" s="77"/>
      <c r="AD1757" s="83" t="s">
        <v>18282</v>
      </c>
      <c r="AE1757" s="83">
        <v>348</v>
      </c>
      <c r="AF1757" s="83">
        <v>262</v>
      </c>
      <c r="AG1757" s="83">
        <v>4756</v>
      </c>
      <c r="AH1757" s="83">
        <v>753</v>
      </c>
      <c r="AI1757" s="83"/>
      <c r="AJ1757" s="83" t="s">
        <v>19748</v>
      </c>
      <c r="AK1757" s="83" t="s">
        <v>20282</v>
      </c>
      <c r="AL1757" s="88" t="s">
        <v>20598</v>
      </c>
      <c r="AM1757" s="83"/>
      <c r="AN1757" s="85">
        <v>42928.853865740741</v>
      </c>
      <c r="AO1757" s="88" t="s">
        <v>22001</v>
      </c>
      <c r="AP1757" s="83" t="b">
        <v>1</v>
      </c>
      <c r="AQ1757" s="83" t="b">
        <v>0</v>
      </c>
      <c r="AR1757" s="83" t="b">
        <v>1</v>
      </c>
      <c r="AS1757" s="83"/>
      <c r="AT1757" s="83">
        <v>1</v>
      </c>
      <c r="AU1757" s="83"/>
      <c r="AV1757" s="83" t="b">
        <v>0</v>
      </c>
      <c r="AW1757" s="83" t="s">
        <v>22320</v>
      </c>
      <c r="AX1757" s="88" t="s">
        <v>24075</v>
      </c>
      <c r="AY1757" s="83" t="s">
        <v>66</v>
      </c>
      <c r="AZ1757" s="2"/>
      <c r="BA1757" s="3"/>
      <c r="BB1757" s="3"/>
      <c r="BC1757" s="3"/>
      <c r="BD1757" s="3"/>
    </row>
    <row r="1758" spans="1:56" x14ac:dyDescent="0.3">
      <c r="A1758" s="69" t="s">
        <v>1842</v>
      </c>
      <c r="B1758" s="70"/>
      <c r="C1758" s="70"/>
      <c r="D1758" s="71"/>
      <c r="E1758" s="73"/>
      <c r="F1758" s="109" t="s">
        <v>22308</v>
      </c>
      <c r="G1758" s="70"/>
      <c r="H1758" s="74"/>
      <c r="I1758" s="75"/>
      <c r="J1758" s="75"/>
      <c r="K1758" s="74" t="s">
        <v>26027</v>
      </c>
      <c r="L1758" s="78"/>
      <c r="M1758" s="79"/>
      <c r="N1758" s="79"/>
      <c r="O1758" s="80"/>
      <c r="P1758" s="81"/>
      <c r="Q1758" s="81"/>
      <c r="R1758" s="93"/>
      <c r="S1758" s="93"/>
      <c r="T1758" s="93"/>
      <c r="U1758" s="93"/>
      <c r="V1758" s="52"/>
      <c r="W1758" s="52"/>
      <c r="X1758" s="52"/>
      <c r="Y1758" s="52"/>
      <c r="Z1758" s="51"/>
      <c r="AA1758" s="76"/>
      <c r="AB1758" s="76"/>
      <c r="AC1758" s="77"/>
      <c r="AD1758" s="83" t="s">
        <v>18283</v>
      </c>
      <c r="AE1758" s="83">
        <v>124</v>
      </c>
      <c r="AF1758" s="83">
        <v>10</v>
      </c>
      <c r="AG1758" s="83">
        <v>145</v>
      </c>
      <c r="AH1758" s="83">
        <v>61</v>
      </c>
      <c r="AI1758" s="83"/>
      <c r="AJ1758" s="83" t="s">
        <v>19749</v>
      </c>
      <c r="AK1758" s="83"/>
      <c r="AL1758" s="83"/>
      <c r="AM1758" s="83"/>
      <c r="AN1758" s="85">
        <v>43849.476701388892</v>
      </c>
      <c r="AO1758" s="88" t="s">
        <v>22002</v>
      </c>
      <c r="AP1758" s="83" t="b">
        <v>1</v>
      </c>
      <c r="AQ1758" s="83" t="b">
        <v>0</v>
      </c>
      <c r="AR1758" s="83" t="b">
        <v>0</v>
      </c>
      <c r="AS1758" s="83"/>
      <c r="AT1758" s="83">
        <v>0</v>
      </c>
      <c r="AU1758" s="83"/>
      <c r="AV1758" s="83" t="b">
        <v>0</v>
      </c>
      <c r="AW1758" s="83" t="s">
        <v>22320</v>
      </c>
      <c r="AX1758" s="88" t="s">
        <v>24076</v>
      </c>
      <c r="AY1758" s="83" t="s">
        <v>66</v>
      </c>
      <c r="AZ1758" s="2"/>
      <c r="BA1758" s="3"/>
      <c r="BB1758" s="3"/>
      <c r="BC1758" s="3"/>
      <c r="BD1758" s="3"/>
    </row>
    <row r="1759" spans="1:56" x14ac:dyDescent="0.3">
      <c r="A1759" s="69" t="s">
        <v>1843</v>
      </c>
      <c r="B1759" s="70"/>
      <c r="C1759" s="70"/>
      <c r="D1759" s="71"/>
      <c r="E1759" s="73"/>
      <c r="F1759" s="109" t="s">
        <v>4552</v>
      </c>
      <c r="G1759" s="70"/>
      <c r="H1759" s="74"/>
      <c r="I1759" s="75"/>
      <c r="J1759" s="75"/>
      <c r="K1759" s="74" t="s">
        <v>26028</v>
      </c>
      <c r="L1759" s="78"/>
      <c r="M1759" s="79"/>
      <c r="N1759" s="79"/>
      <c r="O1759" s="80"/>
      <c r="P1759" s="81"/>
      <c r="Q1759" s="81"/>
      <c r="R1759" s="93"/>
      <c r="S1759" s="93"/>
      <c r="T1759" s="93"/>
      <c r="U1759" s="93"/>
      <c r="V1759" s="52"/>
      <c r="W1759" s="52"/>
      <c r="X1759" s="52"/>
      <c r="Y1759" s="52"/>
      <c r="Z1759" s="51"/>
      <c r="AA1759" s="76"/>
      <c r="AB1759" s="76"/>
      <c r="AC1759" s="77"/>
      <c r="AD1759" s="83" t="s">
        <v>18284</v>
      </c>
      <c r="AE1759" s="83">
        <v>716</v>
      </c>
      <c r="AF1759" s="83">
        <v>147</v>
      </c>
      <c r="AG1759" s="83">
        <v>6292</v>
      </c>
      <c r="AH1759" s="83">
        <v>221</v>
      </c>
      <c r="AI1759" s="83"/>
      <c r="AJ1759" s="83" t="s">
        <v>19750</v>
      </c>
      <c r="AK1759" s="83" t="s">
        <v>19896</v>
      </c>
      <c r="AL1759" s="83"/>
      <c r="AM1759" s="83"/>
      <c r="AN1759" s="85">
        <v>43466.189699074072</v>
      </c>
      <c r="AO1759" s="88" t="s">
        <v>22003</v>
      </c>
      <c r="AP1759" s="83" t="b">
        <v>1</v>
      </c>
      <c r="AQ1759" s="83" t="b">
        <v>0</v>
      </c>
      <c r="AR1759" s="83" t="b">
        <v>0</v>
      </c>
      <c r="AS1759" s="83"/>
      <c r="AT1759" s="83">
        <v>0</v>
      </c>
      <c r="AU1759" s="83"/>
      <c r="AV1759" s="83" t="b">
        <v>0</v>
      </c>
      <c r="AW1759" s="83" t="s">
        <v>22320</v>
      </c>
      <c r="AX1759" s="88" t="s">
        <v>24077</v>
      </c>
      <c r="AY1759" s="83" t="s">
        <v>66</v>
      </c>
      <c r="AZ1759" s="2"/>
      <c r="BA1759" s="3"/>
      <c r="BB1759" s="3"/>
      <c r="BC1759" s="3"/>
      <c r="BD1759" s="3"/>
    </row>
    <row r="1760" spans="1:56" x14ac:dyDescent="0.3">
      <c r="A1760" s="69" t="s">
        <v>1844</v>
      </c>
      <c r="B1760" s="70"/>
      <c r="C1760" s="70"/>
      <c r="D1760" s="71"/>
      <c r="E1760" s="73"/>
      <c r="F1760" s="109" t="s">
        <v>4553</v>
      </c>
      <c r="G1760" s="70"/>
      <c r="H1760" s="74"/>
      <c r="I1760" s="75"/>
      <c r="J1760" s="75"/>
      <c r="K1760" s="74" t="s">
        <v>26029</v>
      </c>
      <c r="L1760" s="78"/>
      <c r="M1760" s="79"/>
      <c r="N1760" s="79"/>
      <c r="O1760" s="80"/>
      <c r="P1760" s="81"/>
      <c r="Q1760" s="81"/>
      <c r="R1760" s="93"/>
      <c r="S1760" s="93"/>
      <c r="T1760" s="93"/>
      <c r="U1760" s="93"/>
      <c r="V1760" s="52"/>
      <c r="W1760" s="52"/>
      <c r="X1760" s="52"/>
      <c r="Y1760" s="52"/>
      <c r="Z1760" s="51"/>
      <c r="AA1760" s="76"/>
      <c r="AB1760" s="76"/>
      <c r="AC1760" s="77"/>
      <c r="AD1760" s="83" t="s">
        <v>18285</v>
      </c>
      <c r="AE1760" s="83">
        <v>391</v>
      </c>
      <c r="AF1760" s="83">
        <v>259</v>
      </c>
      <c r="AG1760" s="83">
        <v>9831</v>
      </c>
      <c r="AH1760" s="83">
        <v>4116</v>
      </c>
      <c r="AI1760" s="83"/>
      <c r="AJ1760" s="83" t="s">
        <v>19751</v>
      </c>
      <c r="AK1760" s="83" t="s">
        <v>20048</v>
      </c>
      <c r="AL1760" s="83"/>
      <c r="AM1760" s="83"/>
      <c r="AN1760" s="85">
        <v>42733.694571759261</v>
      </c>
      <c r="AO1760" s="88" t="s">
        <v>22004</v>
      </c>
      <c r="AP1760" s="83" t="b">
        <v>1</v>
      </c>
      <c r="AQ1760" s="83" t="b">
        <v>0</v>
      </c>
      <c r="AR1760" s="83" t="b">
        <v>1</v>
      </c>
      <c r="AS1760" s="83"/>
      <c r="AT1760" s="83">
        <v>0</v>
      </c>
      <c r="AU1760" s="83"/>
      <c r="AV1760" s="83" t="b">
        <v>0</v>
      </c>
      <c r="AW1760" s="83" t="s">
        <v>22320</v>
      </c>
      <c r="AX1760" s="88" t="s">
        <v>24078</v>
      </c>
      <c r="AY1760" s="83" t="s">
        <v>66</v>
      </c>
      <c r="AZ1760" s="2"/>
      <c r="BA1760" s="3"/>
      <c r="BB1760" s="3"/>
      <c r="BC1760" s="3"/>
      <c r="BD1760" s="3"/>
    </row>
    <row r="1761" spans="1:56" x14ac:dyDescent="0.3">
      <c r="A1761" s="69" t="s">
        <v>1845</v>
      </c>
      <c r="B1761" s="70"/>
      <c r="C1761" s="70"/>
      <c r="D1761" s="71"/>
      <c r="E1761" s="73"/>
      <c r="F1761" s="109" t="s">
        <v>4554</v>
      </c>
      <c r="G1761" s="70"/>
      <c r="H1761" s="74"/>
      <c r="I1761" s="75"/>
      <c r="J1761" s="75"/>
      <c r="K1761" s="74" t="s">
        <v>26030</v>
      </c>
      <c r="L1761" s="78"/>
      <c r="M1761" s="79"/>
      <c r="N1761" s="79"/>
      <c r="O1761" s="80"/>
      <c r="P1761" s="81"/>
      <c r="Q1761" s="81"/>
      <c r="R1761" s="93"/>
      <c r="S1761" s="93"/>
      <c r="T1761" s="93"/>
      <c r="U1761" s="93"/>
      <c r="V1761" s="52"/>
      <c r="W1761" s="52"/>
      <c r="X1761" s="52"/>
      <c r="Y1761" s="52"/>
      <c r="Z1761" s="51"/>
      <c r="AA1761" s="76"/>
      <c r="AB1761" s="76"/>
      <c r="AC1761" s="77"/>
      <c r="AD1761" s="83" t="s">
        <v>16787</v>
      </c>
      <c r="AE1761" s="83">
        <v>97</v>
      </c>
      <c r="AF1761" s="83">
        <v>579</v>
      </c>
      <c r="AG1761" s="83">
        <v>16909</v>
      </c>
      <c r="AH1761" s="83">
        <v>156</v>
      </c>
      <c r="AI1761" s="83"/>
      <c r="AJ1761" s="88" t="s">
        <v>19752</v>
      </c>
      <c r="AK1761" s="83" t="s">
        <v>20283</v>
      </c>
      <c r="AL1761" s="83"/>
      <c r="AM1761" s="83"/>
      <c r="AN1761" s="85">
        <v>40970.590833333335</v>
      </c>
      <c r="AO1761" s="88" t="s">
        <v>22005</v>
      </c>
      <c r="AP1761" s="83" t="b">
        <v>1</v>
      </c>
      <c r="AQ1761" s="83" t="b">
        <v>0</v>
      </c>
      <c r="AR1761" s="83" t="b">
        <v>1</v>
      </c>
      <c r="AS1761" s="83"/>
      <c r="AT1761" s="83">
        <v>3</v>
      </c>
      <c r="AU1761" s="88" t="s">
        <v>22157</v>
      </c>
      <c r="AV1761" s="83" t="b">
        <v>0</v>
      </c>
      <c r="AW1761" s="83" t="s">
        <v>22320</v>
      </c>
      <c r="AX1761" s="88" t="s">
        <v>24079</v>
      </c>
      <c r="AY1761" s="83" t="s">
        <v>66</v>
      </c>
      <c r="AZ1761" s="2"/>
      <c r="BA1761" s="3"/>
      <c r="BB1761" s="3"/>
      <c r="BC1761" s="3"/>
      <c r="BD1761" s="3"/>
    </row>
    <row r="1762" spans="1:56" x14ac:dyDescent="0.3">
      <c r="A1762" s="69" t="s">
        <v>1846</v>
      </c>
      <c r="B1762" s="70"/>
      <c r="C1762" s="70"/>
      <c r="D1762" s="71"/>
      <c r="E1762" s="73"/>
      <c r="F1762" s="109" t="s">
        <v>4555</v>
      </c>
      <c r="G1762" s="70"/>
      <c r="H1762" s="74"/>
      <c r="I1762" s="75"/>
      <c r="J1762" s="75"/>
      <c r="K1762" s="74" t="s">
        <v>26031</v>
      </c>
      <c r="L1762" s="78"/>
      <c r="M1762" s="79"/>
      <c r="N1762" s="79"/>
      <c r="O1762" s="80"/>
      <c r="P1762" s="81"/>
      <c r="Q1762" s="81"/>
      <c r="R1762" s="93"/>
      <c r="S1762" s="93"/>
      <c r="T1762" s="93"/>
      <c r="U1762" s="93"/>
      <c r="V1762" s="52"/>
      <c r="W1762" s="52"/>
      <c r="X1762" s="52"/>
      <c r="Y1762" s="52"/>
      <c r="Z1762" s="51"/>
      <c r="AA1762" s="76"/>
      <c r="AB1762" s="76"/>
      <c r="AC1762" s="77"/>
      <c r="AD1762" s="83" t="s">
        <v>18286</v>
      </c>
      <c r="AE1762" s="83">
        <v>499</v>
      </c>
      <c r="AF1762" s="83">
        <v>2709</v>
      </c>
      <c r="AG1762" s="83">
        <v>66234</v>
      </c>
      <c r="AH1762" s="83">
        <v>67159</v>
      </c>
      <c r="AI1762" s="83"/>
      <c r="AJ1762" s="83" t="s">
        <v>19753</v>
      </c>
      <c r="AK1762" s="83" t="s">
        <v>19894</v>
      </c>
      <c r="AL1762" s="83"/>
      <c r="AM1762" s="83"/>
      <c r="AN1762" s="85">
        <v>41301.781712962962</v>
      </c>
      <c r="AO1762" s="88" t="s">
        <v>22006</v>
      </c>
      <c r="AP1762" s="83" t="b">
        <v>1</v>
      </c>
      <c r="AQ1762" s="83" t="b">
        <v>0</v>
      </c>
      <c r="AR1762" s="83" t="b">
        <v>0</v>
      </c>
      <c r="AS1762" s="83"/>
      <c r="AT1762" s="83">
        <v>2</v>
      </c>
      <c r="AU1762" s="88" t="s">
        <v>22157</v>
      </c>
      <c r="AV1762" s="83" t="b">
        <v>0</v>
      </c>
      <c r="AW1762" s="83" t="s">
        <v>22320</v>
      </c>
      <c r="AX1762" s="88" t="s">
        <v>24080</v>
      </c>
      <c r="AY1762" s="83" t="s">
        <v>66</v>
      </c>
      <c r="AZ1762" s="2"/>
      <c r="BA1762" s="3"/>
      <c r="BB1762" s="3"/>
      <c r="BC1762" s="3"/>
      <c r="BD1762" s="3"/>
    </row>
    <row r="1763" spans="1:56" x14ac:dyDescent="0.3">
      <c r="A1763" s="69" t="s">
        <v>1848</v>
      </c>
      <c r="B1763" s="70"/>
      <c r="C1763" s="70"/>
      <c r="D1763" s="71"/>
      <c r="E1763" s="73"/>
      <c r="F1763" s="109" t="s">
        <v>4557</v>
      </c>
      <c r="G1763" s="70"/>
      <c r="H1763" s="74"/>
      <c r="I1763" s="75"/>
      <c r="J1763" s="75"/>
      <c r="K1763" s="74" t="s">
        <v>26032</v>
      </c>
      <c r="L1763" s="78"/>
      <c r="M1763" s="79"/>
      <c r="N1763" s="79"/>
      <c r="O1763" s="80"/>
      <c r="P1763" s="81"/>
      <c r="Q1763" s="81"/>
      <c r="R1763" s="93"/>
      <c r="S1763" s="93"/>
      <c r="T1763" s="93"/>
      <c r="U1763" s="93"/>
      <c r="V1763" s="52"/>
      <c r="W1763" s="52"/>
      <c r="X1763" s="52"/>
      <c r="Y1763" s="52"/>
      <c r="Z1763" s="51"/>
      <c r="AA1763" s="76"/>
      <c r="AB1763" s="76"/>
      <c r="AC1763" s="77"/>
      <c r="AD1763" s="83" t="s">
        <v>18287</v>
      </c>
      <c r="AE1763" s="83">
        <v>308</v>
      </c>
      <c r="AF1763" s="83">
        <v>114</v>
      </c>
      <c r="AG1763" s="83">
        <v>2563</v>
      </c>
      <c r="AH1763" s="83">
        <v>1690</v>
      </c>
      <c r="AI1763" s="83"/>
      <c r="AJ1763" s="83" t="s">
        <v>19754</v>
      </c>
      <c r="AK1763" s="83" t="s">
        <v>20284</v>
      </c>
      <c r="AL1763" s="83"/>
      <c r="AM1763" s="83"/>
      <c r="AN1763" s="85">
        <v>41589.984733796293</v>
      </c>
      <c r="AO1763" s="88" t="s">
        <v>22007</v>
      </c>
      <c r="AP1763" s="83" t="b">
        <v>1</v>
      </c>
      <c r="AQ1763" s="83" t="b">
        <v>0</v>
      </c>
      <c r="AR1763" s="83" t="b">
        <v>0</v>
      </c>
      <c r="AS1763" s="83"/>
      <c r="AT1763" s="83">
        <v>0</v>
      </c>
      <c r="AU1763" s="88" t="s">
        <v>22157</v>
      </c>
      <c r="AV1763" s="83" t="b">
        <v>0</v>
      </c>
      <c r="AW1763" s="83" t="s">
        <v>22320</v>
      </c>
      <c r="AX1763" s="88" t="s">
        <v>24081</v>
      </c>
      <c r="AY1763" s="83" t="s">
        <v>66</v>
      </c>
      <c r="AZ1763" s="2"/>
      <c r="BA1763" s="3"/>
      <c r="BB1763" s="3"/>
      <c r="BC1763" s="3"/>
      <c r="BD1763" s="3"/>
    </row>
    <row r="1764" spans="1:56" x14ac:dyDescent="0.3">
      <c r="A1764" s="69" t="s">
        <v>1849</v>
      </c>
      <c r="B1764" s="70"/>
      <c r="C1764" s="70"/>
      <c r="D1764" s="71"/>
      <c r="E1764" s="73"/>
      <c r="F1764" s="109" t="s">
        <v>4558</v>
      </c>
      <c r="G1764" s="70"/>
      <c r="H1764" s="74"/>
      <c r="I1764" s="75"/>
      <c r="J1764" s="75"/>
      <c r="K1764" s="74" t="s">
        <v>26033</v>
      </c>
      <c r="L1764" s="78"/>
      <c r="M1764" s="79"/>
      <c r="N1764" s="79"/>
      <c r="O1764" s="80"/>
      <c r="P1764" s="81"/>
      <c r="Q1764" s="81"/>
      <c r="R1764" s="93"/>
      <c r="S1764" s="93"/>
      <c r="T1764" s="93"/>
      <c r="U1764" s="93"/>
      <c r="V1764" s="52"/>
      <c r="W1764" s="52"/>
      <c r="X1764" s="52"/>
      <c r="Y1764" s="52"/>
      <c r="Z1764" s="51"/>
      <c r="AA1764" s="76"/>
      <c r="AB1764" s="76"/>
      <c r="AC1764" s="77"/>
      <c r="AD1764" s="83" t="s">
        <v>18288</v>
      </c>
      <c r="AE1764" s="83">
        <v>581</v>
      </c>
      <c r="AF1764" s="83">
        <v>893</v>
      </c>
      <c r="AG1764" s="83">
        <v>25023</v>
      </c>
      <c r="AH1764" s="83">
        <v>503</v>
      </c>
      <c r="AI1764" s="83"/>
      <c r="AJ1764" s="83" t="s">
        <v>19755</v>
      </c>
      <c r="AK1764" s="83" t="s">
        <v>20285</v>
      </c>
      <c r="AL1764" s="83"/>
      <c r="AM1764" s="83"/>
      <c r="AN1764" s="85">
        <v>40335.432037037041</v>
      </c>
      <c r="AO1764" s="88" t="s">
        <v>22008</v>
      </c>
      <c r="AP1764" s="83" t="b">
        <v>1</v>
      </c>
      <c r="AQ1764" s="83" t="b">
        <v>0</v>
      </c>
      <c r="AR1764" s="83" t="b">
        <v>1</v>
      </c>
      <c r="AS1764" s="83"/>
      <c r="AT1764" s="83">
        <v>2</v>
      </c>
      <c r="AU1764" s="88" t="s">
        <v>22157</v>
      </c>
      <c r="AV1764" s="83" t="b">
        <v>0</v>
      </c>
      <c r="AW1764" s="83" t="s">
        <v>22320</v>
      </c>
      <c r="AX1764" s="88" t="s">
        <v>24082</v>
      </c>
      <c r="AY1764" s="83" t="s">
        <v>66</v>
      </c>
      <c r="AZ1764" s="2"/>
      <c r="BA1764" s="3"/>
      <c r="BB1764" s="3"/>
      <c r="BC1764" s="3"/>
      <c r="BD1764" s="3"/>
    </row>
    <row r="1765" spans="1:56" x14ac:dyDescent="0.3">
      <c r="A1765" s="69" t="s">
        <v>1850</v>
      </c>
      <c r="B1765" s="70"/>
      <c r="C1765" s="70"/>
      <c r="D1765" s="71"/>
      <c r="E1765" s="73"/>
      <c r="F1765" s="109" t="s">
        <v>4559</v>
      </c>
      <c r="G1765" s="70"/>
      <c r="H1765" s="74"/>
      <c r="I1765" s="75"/>
      <c r="J1765" s="75"/>
      <c r="K1765" s="74" t="s">
        <v>26034</v>
      </c>
      <c r="L1765" s="78"/>
      <c r="M1765" s="79"/>
      <c r="N1765" s="79"/>
      <c r="O1765" s="80"/>
      <c r="P1765" s="81"/>
      <c r="Q1765" s="81"/>
      <c r="R1765" s="93"/>
      <c r="S1765" s="93"/>
      <c r="T1765" s="93"/>
      <c r="U1765" s="93"/>
      <c r="V1765" s="52"/>
      <c r="W1765" s="52"/>
      <c r="X1765" s="52"/>
      <c r="Y1765" s="52"/>
      <c r="Z1765" s="51"/>
      <c r="AA1765" s="76"/>
      <c r="AB1765" s="76"/>
      <c r="AC1765" s="77"/>
      <c r="AD1765" s="83" t="s">
        <v>18289</v>
      </c>
      <c r="AE1765" s="83">
        <v>336</v>
      </c>
      <c r="AF1765" s="83">
        <v>10532</v>
      </c>
      <c r="AG1765" s="83">
        <v>31288</v>
      </c>
      <c r="AH1765" s="83">
        <v>6365</v>
      </c>
      <c r="AI1765" s="83"/>
      <c r="AJ1765" s="83" t="s">
        <v>19756</v>
      </c>
      <c r="AK1765" s="83" t="s">
        <v>20286</v>
      </c>
      <c r="AL1765" s="83"/>
      <c r="AM1765" s="83"/>
      <c r="AN1765" s="85">
        <v>40201.745671296296</v>
      </c>
      <c r="AO1765" s="88" t="s">
        <v>22009</v>
      </c>
      <c r="AP1765" s="83" t="b">
        <v>0</v>
      </c>
      <c r="AQ1765" s="83" t="b">
        <v>0</v>
      </c>
      <c r="AR1765" s="83" t="b">
        <v>1</v>
      </c>
      <c r="AS1765" s="83"/>
      <c r="AT1765" s="83">
        <v>176</v>
      </c>
      <c r="AU1765" s="88" t="s">
        <v>22165</v>
      </c>
      <c r="AV1765" s="83" t="b">
        <v>0</v>
      </c>
      <c r="AW1765" s="83" t="s">
        <v>22320</v>
      </c>
      <c r="AX1765" s="88" t="s">
        <v>24083</v>
      </c>
      <c r="AY1765" s="83" t="s">
        <v>66</v>
      </c>
      <c r="AZ1765" s="2"/>
      <c r="BA1765" s="3"/>
      <c r="BB1765" s="3"/>
      <c r="BC1765" s="3"/>
      <c r="BD1765" s="3"/>
    </row>
    <row r="1766" spans="1:56" x14ac:dyDescent="0.3">
      <c r="A1766" s="69" t="s">
        <v>1851</v>
      </c>
      <c r="B1766" s="70"/>
      <c r="C1766" s="70"/>
      <c r="D1766" s="71"/>
      <c r="E1766" s="73"/>
      <c r="F1766" s="109" t="s">
        <v>4560</v>
      </c>
      <c r="G1766" s="70"/>
      <c r="H1766" s="74"/>
      <c r="I1766" s="75"/>
      <c r="J1766" s="75"/>
      <c r="K1766" s="74" t="s">
        <v>26035</v>
      </c>
      <c r="L1766" s="78"/>
      <c r="M1766" s="79"/>
      <c r="N1766" s="79"/>
      <c r="O1766" s="80"/>
      <c r="P1766" s="81"/>
      <c r="Q1766" s="81"/>
      <c r="R1766" s="93"/>
      <c r="S1766" s="93"/>
      <c r="T1766" s="93"/>
      <c r="U1766" s="93"/>
      <c r="V1766" s="52"/>
      <c r="W1766" s="52"/>
      <c r="X1766" s="52"/>
      <c r="Y1766" s="52"/>
      <c r="Z1766" s="51"/>
      <c r="AA1766" s="76"/>
      <c r="AB1766" s="76"/>
      <c r="AC1766" s="77"/>
      <c r="AD1766" s="83" t="s">
        <v>18290</v>
      </c>
      <c r="AE1766" s="83">
        <v>203</v>
      </c>
      <c r="AF1766" s="83">
        <v>147</v>
      </c>
      <c r="AG1766" s="83">
        <v>587</v>
      </c>
      <c r="AH1766" s="83">
        <v>86</v>
      </c>
      <c r="AI1766" s="83"/>
      <c r="AJ1766" s="83"/>
      <c r="AK1766" s="83" t="s">
        <v>20287</v>
      </c>
      <c r="AL1766" s="83"/>
      <c r="AM1766" s="83"/>
      <c r="AN1766" s="85">
        <v>41102.918067129627</v>
      </c>
      <c r="AO1766" s="83"/>
      <c r="AP1766" s="83" t="b">
        <v>1</v>
      </c>
      <c r="AQ1766" s="83" t="b">
        <v>0</v>
      </c>
      <c r="AR1766" s="83" t="b">
        <v>0</v>
      </c>
      <c r="AS1766" s="83"/>
      <c r="AT1766" s="83">
        <v>0</v>
      </c>
      <c r="AU1766" s="88" t="s">
        <v>22157</v>
      </c>
      <c r="AV1766" s="83" t="b">
        <v>0</v>
      </c>
      <c r="AW1766" s="83" t="s">
        <v>22320</v>
      </c>
      <c r="AX1766" s="88" t="s">
        <v>24084</v>
      </c>
      <c r="AY1766" s="83" t="s">
        <v>66</v>
      </c>
      <c r="AZ1766" s="2"/>
      <c r="BA1766" s="3"/>
      <c r="BB1766" s="3"/>
      <c r="BC1766" s="3"/>
      <c r="BD1766" s="3"/>
    </row>
    <row r="1767" spans="1:56" x14ac:dyDescent="0.3">
      <c r="A1767" s="69" t="s">
        <v>1852</v>
      </c>
      <c r="B1767" s="70"/>
      <c r="C1767" s="70"/>
      <c r="D1767" s="71"/>
      <c r="E1767" s="73"/>
      <c r="F1767" s="109" t="s">
        <v>4561</v>
      </c>
      <c r="G1767" s="70"/>
      <c r="H1767" s="74"/>
      <c r="I1767" s="75"/>
      <c r="J1767" s="75"/>
      <c r="K1767" s="74" t="s">
        <v>26036</v>
      </c>
      <c r="L1767" s="78"/>
      <c r="M1767" s="79"/>
      <c r="N1767" s="79"/>
      <c r="O1767" s="80"/>
      <c r="P1767" s="81"/>
      <c r="Q1767" s="81"/>
      <c r="R1767" s="93"/>
      <c r="S1767" s="93"/>
      <c r="T1767" s="93"/>
      <c r="U1767" s="93"/>
      <c r="V1767" s="52"/>
      <c r="W1767" s="52"/>
      <c r="X1767" s="52"/>
      <c r="Y1767" s="52"/>
      <c r="Z1767" s="51"/>
      <c r="AA1767" s="76"/>
      <c r="AB1767" s="76"/>
      <c r="AC1767" s="77"/>
      <c r="AD1767" s="83" t="s">
        <v>18291</v>
      </c>
      <c r="AE1767" s="83">
        <v>141</v>
      </c>
      <c r="AF1767" s="83">
        <v>347</v>
      </c>
      <c r="AG1767" s="83">
        <v>25177</v>
      </c>
      <c r="AH1767" s="83">
        <v>701</v>
      </c>
      <c r="AI1767" s="83"/>
      <c r="AJ1767" s="83"/>
      <c r="AK1767" s="83" t="s">
        <v>20288</v>
      </c>
      <c r="AL1767" s="88" t="s">
        <v>20599</v>
      </c>
      <c r="AM1767" s="83"/>
      <c r="AN1767" s="85">
        <v>41019.991736111115</v>
      </c>
      <c r="AO1767" s="88" t="s">
        <v>22010</v>
      </c>
      <c r="AP1767" s="83" t="b">
        <v>0</v>
      </c>
      <c r="AQ1767" s="83" t="b">
        <v>0</v>
      </c>
      <c r="AR1767" s="83" t="b">
        <v>1</v>
      </c>
      <c r="AS1767" s="83"/>
      <c r="AT1767" s="83">
        <v>1</v>
      </c>
      <c r="AU1767" s="88" t="s">
        <v>22160</v>
      </c>
      <c r="AV1767" s="83" t="b">
        <v>0</v>
      </c>
      <c r="AW1767" s="83" t="s">
        <v>22320</v>
      </c>
      <c r="AX1767" s="88" t="s">
        <v>24085</v>
      </c>
      <c r="AY1767" s="83" t="s">
        <v>66</v>
      </c>
      <c r="AZ1767" s="2"/>
      <c r="BA1767" s="3"/>
      <c r="BB1767" s="3"/>
      <c r="BC1767" s="3"/>
      <c r="BD1767" s="3"/>
    </row>
    <row r="1768" spans="1:56" x14ac:dyDescent="0.3">
      <c r="A1768" s="69" t="s">
        <v>1853</v>
      </c>
      <c r="B1768" s="70"/>
      <c r="C1768" s="70"/>
      <c r="D1768" s="71"/>
      <c r="E1768" s="73"/>
      <c r="F1768" s="109" t="s">
        <v>4562</v>
      </c>
      <c r="G1768" s="70"/>
      <c r="H1768" s="74"/>
      <c r="I1768" s="75"/>
      <c r="J1768" s="75"/>
      <c r="K1768" s="74" t="s">
        <v>26037</v>
      </c>
      <c r="L1768" s="78"/>
      <c r="M1768" s="79"/>
      <c r="N1768" s="79"/>
      <c r="O1768" s="80"/>
      <c r="P1768" s="81"/>
      <c r="Q1768" s="81"/>
      <c r="R1768" s="93"/>
      <c r="S1768" s="93"/>
      <c r="T1768" s="93"/>
      <c r="U1768" s="93"/>
      <c r="V1768" s="52"/>
      <c r="W1768" s="52"/>
      <c r="X1768" s="52"/>
      <c r="Y1768" s="52"/>
      <c r="Z1768" s="51"/>
      <c r="AA1768" s="76"/>
      <c r="AB1768" s="76"/>
      <c r="AC1768" s="77"/>
      <c r="AD1768" s="83" t="s">
        <v>18292</v>
      </c>
      <c r="AE1768" s="83">
        <v>275</v>
      </c>
      <c r="AF1768" s="83">
        <v>1586</v>
      </c>
      <c r="AG1768" s="83">
        <v>63972</v>
      </c>
      <c r="AH1768" s="83">
        <v>2067</v>
      </c>
      <c r="AI1768" s="83"/>
      <c r="AJ1768" s="83" t="s">
        <v>19757</v>
      </c>
      <c r="AK1768" s="83" t="s">
        <v>20289</v>
      </c>
      <c r="AL1768" s="88" t="s">
        <v>20600</v>
      </c>
      <c r="AM1768" s="83"/>
      <c r="AN1768" s="85">
        <v>40040.963587962964</v>
      </c>
      <c r="AO1768" s="88" t="s">
        <v>22011</v>
      </c>
      <c r="AP1768" s="83" t="b">
        <v>0</v>
      </c>
      <c r="AQ1768" s="83" t="b">
        <v>0</v>
      </c>
      <c r="AR1768" s="83" t="b">
        <v>1</v>
      </c>
      <c r="AS1768" s="83"/>
      <c r="AT1768" s="83">
        <v>14</v>
      </c>
      <c r="AU1768" s="88" t="s">
        <v>22157</v>
      </c>
      <c r="AV1768" s="83" t="b">
        <v>0</v>
      </c>
      <c r="AW1768" s="83" t="s">
        <v>22320</v>
      </c>
      <c r="AX1768" s="88" t="s">
        <v>24086</v>
      </c>
      <c r="AY1768" s="83" t="s">
        <v>66</v>
      </c>
      <c r="AZ1768" s="2"/>
      <c r="BA1768" s="3"/>
      <c r="BB1768" s="3"/>
      <c r="BC1768" s="3"/>
      <c r="BD1768" s="3"/>
    </row>
    <row r="1769" spans="1:56" x14ac:dyDescent="0.3">
      <c r="A1769" s="69" t="s">
        <v>1854</v>
      </c>
      <c r="B1769" s="70"/>
      <c r="C1769" s="70"/>
      <c r="D1769" s="71"/>
      <c r="E1769" s="73"/>
      <c r="F1769" s="109" t="s">
        <v>4563</v>
      </c>
      <c r="G1769" s="70"/>
      <c r="H1769" s="74"/>
      <c r="I1769" s="75"/>
      <c r="J1769" s="75"/>
      <c r="K1769" s="74" t="s">
        <v>26038</v>
      </c>
      <c r="L1769" s="78"/>
      <c r="M1769" s="79"/>
      <c r="N1769" s="79"/>
      <c r="O1769" s="80"/>
      <c r="P1769" s="81"/>
      <c r="Q1769" s="81"/>
      <c r="R1769" s="93"/>
      <c r="S1769" s="93"/>
      <c r="T1769" s="93"/>
      <c r="U1769" s="93"/>
      <c r="V1769" s="52"/>
      <c r="W1769" s="52"/>
      <c r="X1769" s="52"/>
      <c r="Y1769" s="52"/>
      <c r="Z1769" s="51"/>
      <c r="AA1769" s="76"/>
      <c r="AB1769" s="76"/>
      <c r="AC1769" s="77"/>
      <c r="AD1769" s="83" t="s">
        <v>18293</v>
      </c>
      <c r="AE1769" s="83">
        <v>1256</v>
      </c>
      <c r="AF1769" s="83">
        <v>711</v>
      </c>
      <c r="AG1769" s="83">
        <v>15744</v>
      </c>
      <c r="AH1769" s="83">
        <v>23453</v>
      </c>
      <c r="AI1769" s="83"/>
      <c r="AJ1769" s="83" t="s">
        <v>19758</v>
      </c>
      <c r="AK1769" s="83" t="s">
        <v>20001</v>
      </c>
      <c r="AL1769" s="83"/>
      <c r="AM1769" s="83"/>
      <c r="AN1769" s="85">
        <v>40849.384872685187</v>
      </c>
      <c r="AO1769" s="88" t="s">
        <v>22012</v>
      </c>
      <c r="AP1769" s="83" t="b">
        <v>1</v>
      </c>
      <c r="AQ1769" s="83" t="b">
        <v>0</v>
      </c>
      <c r="AR1769" s="83" t="b">
        <v>1</v>
      </c>
      <c r="AS1769" s="83"/>
      <c r="AT1769" s="83">
        <v>1</v>
      </c>
      <c r="AU1769" s="88" t="s">
        <v>22157</v>
      </c>
      <c r="AV1769" s="83" t="b">
        <v>0</v>
      </c>
      <c r="AW1769" s="83" t="s">
        <v>22320</v>
      </c>
      <c r="AX1769" s="88" t="s">
        <v>24087</v>
      </c>
      <c r="AY1769" s="83" t="s">
        <v>66</v>
      </c>
      <c r="AZ1769" s="2"/>
      <c r="BA1769" s="3"/>
      <c r="BB1769" s="3"/>
      <c r="BC1769" s="3"/>
      <c r="BD1769" s="3"/>
    </row>
    <row r="1770" spans="1:56" x14ac:dyDescent="0.3">
      <c r="A1770" s="69" t="s">
        <v>1855</v>
      </c>
      <c r="B1770" s="70"/>
      <c r="C1770" s="70"/>
      <c r="D1770" s="71"/>
      <c r="E1770" s="73"/>
      <c r="F1770" s="109" t="s">
        <v>4564</v>
      </c>
      <c r="G1770" s="70"/>
      <c r="H1770" s="74"/>
      <c r="I1770" s="75"/>
      <c r="J1770" s="75"/>
      <c r="K1770" s="74" t="s">
        <v>26039</v>
      </c>
      <c r="L1770" s="78"/>
      <c r="M1770" s="79"/>
      <c r="N1770" s="79"/>
      <c r="O1770" s="80"/>
      <c r="P1770" s="81"/>
      <c r="Q1770" s="81"/>
      <c r="R1770" s="93"/>
      <c r="S1770" s="93"/>
      <c r="T1770" s="93"/>
      <c r="U1770" s="93"/>
      <c r="V1770" s="52"/>
      <c r="W1770" s="52"/>
      <c r="X1770" s="52"/>
      <c r="Y1770" s="52"/>
      <c r="Z1770" s="51"/>
      <c r="AA1770" s="76"/>
      <c r="AB1770" s="76"/>
      <c r="AC1770" s="77"/>
      <c r="AD1770" s="83" t="s">
        <v>18294</v>
      </c>
      <c r="AE1770" s="83">
        <v>30</v>
      </c>
      <c r="AF1770" s="83">
        <v>206</v>
      </c>
      <c r="AG1770" s="83">
        <v>1066</v>
      </c>
      <c r="AH1770" s="83">
        <v>44</v>
      </c>
      <c r="AI1770" s="83"/>
      <c r="AJ1770" s="83" t="s">
        <v>19759</v>
      </c>
      <c r="AK1770" s="83" t="s">
        <v>20290</v>
      </c>
      <c r="AL1770" s="88" t="s">
        <v>20601</v>
      </c>
      <c r="AM1770" s="83"/>
      <c r="AN1770" s="85">
        <v>42511.314942129633</v>
      </c>
      <c r="AO1770" s="88" t="s">
        <v>22013</v>
      </c>
      <c r="AP1770" s="83" t="b">
        <v>1</v>
      </c>
      <c r="AQ1770" s="83" t="b">
        <v>0</v>
      </c>
      <c r="AR1770" s="83" t="b">
        <v>0</v>
      </c>
      <c r="AS1770" s="83"/>
      <c r="AT1770" s="83">
        <v>3</v>
      </c>
      <c r="AU1770" s="83"/>
      <c r="AV1770" s="83" t="b">
        <v>0</v>
      </c>
      <c r="AW1770" s="83" t="s">
        <v>22320</v>
      </c>
      <c r="AX1770" s="88" t="s">
        <v>24088</v>
      </c>
      <c r="AY1770" s="83" t="s">
        <v>66</v>
      </c>
      <c r="AZ1770" s="2"/>
      <c r="BA1770" s="3"/>
      <c r="BB1770" s="3"/>
      <c r="BC1770" s="3"/>
      <c r="BD1770" s="3"/>
    </row>
    <row r="1771" spans="1:56" x14ac:dyDescent="0.3">
      <c r="A1771" s="69" t="s">
        <v>1856</v>
      </c>
      <c r="B1771" s="70"/>
      <c r="C1771" s="70"/>
      <c r="D1771" s="71"/>
      <c r="E1771" s="73"/>
      <c r="F1771" s="109" t="s">
        <v>4565</v>
      </c>
      <c r="G1771" s="70"/>
      <c r="H1771" s="74"/>
      <c r="I1771" s="75"/>
      <c r="J1771" s="75"/>
      <c r="K1771" s="74" t="s">
        <v>26040</v>
      </c>
      <c r="L1771" s="78"/>
      <c r="M1771" s="79"/>
      <c r="N1771" s="79"/>
      <c r="O1771" s="80"/>
      <c r="P1771" s="81"/>
      <c r="Q1771" s="81"/>
      <c r="R1771" s="93"/>
      <c r="S1771" s="93"/>
      <c r="T1771" s="93"/>
      <c r="U1771" s="93"/>
      <c r="V1771" s="52"/>
      <c r="W1771" s="52"/>
      <c r="X1771" s="52"/>
      <c r="Y1771" s="52"/>
      <c r="Z1771" s="51"/>
      <c r="AA1771" s="76"/>
      <c r="AB1771" s="76"/>
      <c r="AC1771" s="77"/>
      <c r="AD1771" s="83" t="s">
        <v>18295</v>
      </c>
      <c r="AE1771" s="83">
        <v>265</v>
      </c>
      <c r="AF1771" s="83">
        <v>161</v>
      </c>
      <c r="AG1771" s="83">
        <v>6857</v>
      </c>
      <c r="AH1771" s="83">
        <v>1366</v>
      </c>
      <c r="AI1771" s="83"/>
      <c r="AJ1771" s="83" t="s">
        <v>19760</v>
      </c>
      <c r="AK1771" s="83" t="s">
        <v>20291</v>
      </c>
      <c r="AL1771" s="83"/>
      <c r="AM1771" s="83"/>
      <c r="AN1771" s="85">
        <v>41362.818831018521</v>
      </c>
      <c r="AO1771" s="88" t="s">
        <v>22014</v>
      </c>
      <c r="AP1771" s="83" t="b">
        <v>1</v>
      </c>
      <c r="AQ1771" s="83" t="b">
        <v>0</v>
      </c>
      <c r="AR1771" s="83" t="b">
        <v>0</v>
      </c>
      <c r="AS1771" s="83"/>
      <c r="AT1771" s="83">
        <v>0</v>
      </c>
      <c r="AU1771" s="88" t="s">
        <v>22157</v>
      </c>
      <c r="AV1771" s="83" t="b">
        <v>0</v>
      </c>
      <c r="AW1771" s="83" t="s">
        <v>22320</v>
      </c>
      <c r="AX1771" s="88" t="s">
        <v>24089</v>
      </c>
      <c r="AY1771" s="83" t="s">
        <v>66</v>
      </c>
      <c r="AZ1771" s="2"/>
      <c r="BA1771" s="3"/>
      <c r="BB1771" s="3"/>
      <c r="BC1771" s="3"/>
      <c r="BD1771" s="3"/>
    </row>
    <row r="1772" spans="1:56" x14ac:dyDescent="0.3">
      <c r="A1772" s="69" t="s">
        <v>1857</v>
      </c>
      <c r="B1772" s="70"/>
      <c r="C1772" s="70"/>
      <c r="D1772" s="71"/>
      <c r="E1772" s="73"/>
      <c r="F1772" s="109" t="s">
        <v>3062</v>
      </c>
      <c r="G1772" s="70"/>
      <c r="H1772" s="74"/>
      <c r="I1772" s="75"/>
      <c r="J1772" s="75"/>
      <c r="K1772" s="74" t="s">
        <v>26041</v>
      </c>
      <c r="L1772" s="78"/>
      <c r="M1772" s="79"/>
      <c r="N1772" s="79"/>
      <c r="O1772" s="80"/>
      <c r="P1772" s="81"/>
      <c r="Q1772" s="81"/>
      <c r="R1772" s="93"/>
      <c r="S1772" s="93"/>
      <c r="T1772" s="93"/>
      <c r="U1772" s="93"/>
      <c r="V1772" s="52"/>
      <c r="W1772" s="52"/>
      <c r="X1772" s="52"/>
      <c r="Y1772" s="52"/>
      <c r="Z1772" s="51"/>
      <c r="AA1772" s="76"/>
      <c r="AB1772" s="76"/>
      <c r="AC1772" s="77"/>
      <c r="AD1772" s="83" t="s">
        <v>18296</v>
      </c>
      <c r="AE1772" s="83">
        <v>188</v>
      </c>
      <c r="AF1772" s="83">
        <v>23</v>
      </c>
      <c r="AG1772" s="83">
        <v>832</v>
      </c>
      <c r="AH1772" s="83">
        <v>820</v>
      </c>
      <c r="AI1772" s="83"/>
      <c r="AJ1772" s="83"/>
      <c r="AK1772" s="83"/>
      <c r="AL1772" s="83"/>
      <c r="AM1772" s="83"/>
      <c r="AN1772" s="85">
        <v>42681.640393518515</v>
      </c>
      <c r="AO1772" s="83"/>
      <c r="AP1772" s="83" t="b">
        <v>1</v>
      </c>
      <c r="AQ1772" s="83" t="b">
        <v>1</v>
      </c>
      <c r="AR1772" s="83" t="b">
        <v>0</v>
      </c>
      <c r="AS1772" s="83"/>
      <c r="AT1772" s="83">
        <v>0</v>
      </c>
      <c r="AU1772" s="83"/>
      <c r="AV1772" s="83" t="b">
        <v>0</v>
      </c>
      <c r="AW1772" s="83" t="s">
        <v>22320</v>
      </c>
      <c r="AX1772" s="88" t="s">
        <v>24090</v>
      </c>
      <c r="AY1772" s="83" t="s">
        <v>66</v>
      </c>
      <c r="AZ1772" s="2"/>
      <c r="BA1772" s="3"/>
      <c r="BB1772" s="3"/>
      <c r="BC1772" s="3"/>
      <c r="BD1772" s="3"/>
    </row>
    <row r="1773" spans="1:56" x14ac:dyDescent="0.3">
      <c r="A1773" s="69" t="s">
        <v>1858</v>
      </c>
      <c r="B1773" s="70"/>
      <c r="C1773" s="70"/>
      <c r="D1773" s="71"/>
      <c r="E1773" s="73"/>
      <c r="F1773" s="109" t="s">
        <v>4566</v>
      </c>
      <c r="G1773" s="70"/>
      <c r="H1773" s="74"/>
      <c r="I1773" s="75"/>
      <c r="J1773" s="75"/>
      <c r="K1773" s="74" t="s">
        <v>26042</v>
      </c>
      <c r="L1773" s="78"/>
      <c r="M1773" s="79"/>
      <c r="N1773" s="79"/>
      <c r="O1773" s="80"/>
      <c r="P1773" s="81"/>
      <c r="Q1773" s="81"/>
      <c r="R1773" s="93"/>
      <c r="S1773" s="93"/>
      <c r="T1773" s="93"/>
      <c r="U1773" s="93"/>
      <c r="V1773" s="52"/>
      <c r="W1773" s="52"/>
      <c r="X1773" s="52"/>
      <c r="Y1773" s="52"/>
      <c r="Z1773" s="51"/>
      <c r="AA1773" s="76"/>
      <c r="AB1773" s="76"/>
      <c r="AC1773" s="77"/>
      <c r="AD1773" s="83" t="s">
        <v>18297</v>
      </c>
      <c r="AE1773" s="83">
        <v>988</v>
      </c>
      <c r="AF1773" s="83">
        <v>5423</v>
      </c>
      <c r="AG1773" s="83">
        <v>65881</v>
      </c>
      <c r="AH1773" s="83">
        <v>64298</v>
      </c>
      <c r="AI1773" s="83"/>
      <c r="AJ1773" s="83"/>
      <c r="AK1773" s="83" t="s">
        <v>16552</v>
      </c>
      <c r="AL1773" s="83"/>
      <c r="AM1773" s="83"/>
      <c r="AN1773" s="85">
        <v>42895.77449074074</v>
      </c>
      <c r="AO1773" s="83"/>
      <c r="AP1773" s="83" t="b">
        <v>1</v>
      </c>
      <c r="AQ1773" s="83" t="b">
        <v>0</v>
      </c>
      <c r="AR1773" s="83" t="b">
        <v>0</v>
      </c>
      <c r="AS1773" s="83"/>
      <c r="AT1773" s="83">
        <v>4</v>
      </c>
      <c r="AU1773" s="83"/>
      <c r="AV1773" s="83" t="b">
        <v>0</v>
      </c>
      <c r="AW1773" s="83" t="s">
        <v>22320</v>
      </c>
      <c r="AX1773" s="88" t="s">
        <v>24091</v>
      </c>
      <c r="AY1773" s="83" t="s">
        <v>66</v>
      </c>
      <c r="AZ1773" s="2"/>
      <c r="BA1773" s="3"/>
      <c r="BB1773" s="3"/>
      <c r="BC1773" s="3"/>
      <c r="BD1773" s="3"/>
    </row>
    <row r="1774" spans="1:56" x14ac:dyDescent="0.3">
      <c r="A1774" s="69" t="s">
        <v>1859</v>
      </c>
      <c r="B1774" s="70"/>
      <c r="C1774" s="70"/>
      <c r="D1774" s="71"/>
      <c r="E1774" s="73"/>
      <c r="F1774" s="109" t="s">
        <v>22309</v>
      </c>
      <c r="G1774" s="70"/>
      <c r="H1774" s="74"/>
      <c r="I1774" s="75"/>
      <c r="J1774" s="75"/>
      <c r="K1774" s="74" t="s">
        <v>26043</v>
      </c>
      <c r="L1774" s="78"/>
      <c r="M1774" s="79"/>
      <c r="N1774" s="79"/>
      <c r="O1774" s="80"/>
      <c r="P1774" s="81"/>
      <c r="Q1774" s="81"/>
      <c r="R1774" s="93"/>
      <c r="S1774" s="93"/>
      <c r="T1774" s="93"/>
      <c r="U1774" s="93"/>
      <c r="V1774" s="52"/>
      <c r="W1774" s="52"/>
      <c r="X1774" s="52"/>
      <c r="Y1774" s="52"/>
      <c r="Z1774" s="51"/>
      <c r="AA1774" s="76"/>
      <c r="AB1774" s="76"/>
      <c r="AC1774" s="77"/>
      <c r="AD1774" s="83" t="s">
        <v>18298</v>
      </c>
      <c r="AE1774" s="83">
        <v>108</v>
      </c>
      <c r="AF1774" s="83">
        <v>32</v>
      </c>
      <c r="AG1774" s="83">
        <v>882</v>
      </c>
      <c r="AH1774" s="83">
        <v>1823</v>
      </c>
      <c r="AI1774" s="83"/>
      <c r="AJ1774" s="83" t="s">
        <v>19761</v>
      </c>
      <c r="AK1774" s="83"/>
      <c r="AL1774" s="83"/>
      <c r="AM1774" s="83"/>
      <c r="AN1774" s="85">
        <v>43698.487083333333</v>
      </c>
      <c r="AO1774" s="88" t="s">
        <v>22015</v>
      </c>
      <c r="AP1774" s="83" t="b">
        <v>1</v>
      </c>
      <c r="AQ1774" s="83" t="b">
        <v>0</v>
      </c>
      <c r="AR1774" s="83" t="b">
        <v>0</v>
      </c>
      <c r="AS1774" s="83"/>
      <c r="AT1774" s="83">
        <v>0</v>
      </c>
      <c r="AU1774" s="83"/>
      <c r="AV1774" s="83" t="b">
        <v>0</v>
      </c>
      <c r="AW1774" s="83" t="s">
        <v>22320</v>
      </c>
      <c r="AX1774" s="88" t="s">
        <v>24092</v>
      </c>
      <c r="AY1774" s="83" t="s">
        <v>66</v>
      </c>
      <c r="AZ1774" s="2"/>
      <c r="BA1774" s="3"/>
      <c r="BB1774" s="3"/>
      <c r="BC1774" s="3"/>
      <c r="BD1774" s="3"/>
    </row>
    <row r="1775" spans="1:56" x14ac:dyDescent="0.3">
      <c r="A1775" s="69" t="s">
        <v>1860</v>
      </c>
      <c r="B1775" s="70"/>
      <c r="C1775" s="70"/>
      <c r="D1775" s="71"/>
      <c r="E1775" s="73"/>
      <c r="F1775" s="109" t="s">
        <v>4567</v>
      </c>
      <c r="G1775" s="70"/>
      <c r="H1775" s="74"/>
      <c r="I1775" s="75"/>
      <c r="J1775" s="75"/>
      <c r="K1775" s="74" t="s">
        <v>26044</v>
      </c>
      <c r="L1775" s="78"/>
      <c r="M1775" s="79"/>
      <c r="N1775" s="79"/>
      <c r="O1775" s="80"/>
      <c r="P1775" s="81"/>
      <c r="Q1775" s="81"/>
      <c r="R1775" s="93"/>
      <c r="S1775" s="93"/>
      <c r="T1775" s="93"/>
      <c r="U1775" s="93"/>
      <c r="V1775" s="52"/>
      <c r="W1775" s="52"/>
      <c r="X1775" s="52"/>
      <c r="Y1775" s="52"/>
      <c r="Z1775" s="51"/>
      <c r="AA1775" s="76"/>
      <c r="AB1775" s="76"/>
      <c r="AC1775" s="77"/>
      <c r="AD1775" s="83" t="s">
        <v>18299</v>
      </c>
      <c r="AE1775" s="83">
        <v>1396</v>
      </c>
      <c r="AF1775" s="83">
        <v>1717</v>
      </c>
      <c r="AG1775" s="83">
        <v>139082</v>
      </c>
      <c r="AH1775" s="83">
        <v>130559</v>
      </c>
      <c r="AI1775" s="83"/>
      <c r="AJ1775" s="83" t="s">
        <v>19762</v>
      </c>
      <c r="AK1775" s="83" t="s">
        <v>20292</v>
      </c>
      <c r="AL1775" s="83"/>
      <c r="AM1775" s="83"/>
      <c r="AN1775" s="85">
        <v>40575.130150462966</v>
      </c>
      <c r="AO1775" s="88" t="s">
        <v>22016</v>
      </c>
      <c r="AP1775" s="83" t="b">
        <v>1</v>
      </c>
      <c r="AQ1775" s="83" t="b">
        <v>0</v>
      </c>
      <c r="AR1775" s="83" t="b">
        <v>1</v>
      </c>
      <c r="AS1775" s="83"/>
      <c r="AT1775" s="83">
        <v>9</v>
      </c>
      <c r="AU1775" s="88" t="s">
        <v>22157</v>
      </c>
      <c r="AV1775" s="83" t="b">
        <v>0</v>
      </c>
      <c r="AW1775" s="83" t="s">
        <v>22320</v>
      </c>
      <c r="AX1775" s="88" t="s">
        <v>24093</v>
      </c>
      <c r="AY1775" s="83" t="s">
        <v>66</v>
      </c>
      <c r="AZ1775" s="2"/>
      <c r="BA1775" s="3"/>
      <c r="BB1775" s="3"/>
      <c r="BC1775" s="3"/>
      <c r="BD1775" s="3"/>
    </row>
    <row r="1776" spans="1:56" x14ac:dyDescent="0.3">
      <c r="A1776" s="69" t="s">
        <v>1862</v>
      </c>
      <c r="B1776" s="70"/>
      <c r="C1776" s="70"/>
      <c r="D1776" s="71"/>
      <c r="E1776" s="73"/>
      <c r="F1776" s="109" t="s">
        <v>4569</v>
      </c>
      <c r="G1776" s="70"/>
      <c r="H1776" s="74"/>
      <c r="I1776" s="75"/>
      <c r="J1776" s="75"/>
      <c r="K1776" s="74" t="s">
        <v>26045</v>
      </c>
      <c r="L1776" s="78"/>
      <c r="M1776" s="79"/>
      <c r="N1776" s="79"/>
      <c r="O1776" s="80"/>
      <c r="P1776" s="81"/>
      <c r="Q1776" s="81"/>
      <c r="R1776" s="93"/>
      <c r="S1776" s="93"/>
      <c r="T1776" s="93"/>
      <c r="U1776" s="93"/>
      <c r="V1776" s="52"/>
      <c r="W1776" s="52"/>
      <c r="X1776" s="52"/>
      <c r="Y1776" s="52"/>
      <c r="Z1776" s="51"/>
      <c r="AA1776" s="76"/>
      <c r="AB1776" s="76"/>
      <c r="AC1776" s="77"/>
      <c r="AD1776" s="83" t="s">
        <v>18300</v>
      </c>
      <c r="AE1776" s="83">
        <v>3006</v>
      </c>
      <c r="AF1776" s="83">
        <v>1194</v>
      </c>
      <c r="AG1776" s="83">
        <v>67385</v>
      </c>
      <c r="AH1776" s="83">
        <v>28730</v>
      </c>
      <c r="AI1776" s="83"/>
      <c r="AJ1776" s="83" t="s">
        <v>19763</v>
      </c>
      <c r="AK1776" s="83" t="s">
        <v>20293</v>
      </c>
      <c r="AL1776" s="83"/>
      <c r="AM1776" s="83"/>
      <c r="AN1776" s="85">
        <v>40433.482442129629</v>
      </c>
      <c r="AO1776" s="88" t="s">
        <v>22017</v>
      </c>
      <c r="AP1776" s="83" t="b">
        <v>0</v>
      </c>
      <c r="AQ1776" s="83" t="b">
        <v>0</v>
      </c>
      <c r="AR1776" s="83" t="b">
        <v>0</v>
      </c>
      <c r="AS1776" s="83"/>
      <c r="AT1776" s="83">
        <v>3</v>
      </c>
      <c r="AU1776" s="88" t="s">
        <v>22171</v>
      </c>
      <c r="AV1776" s="83" t="b">
        <v>0</v>
      </c>
      <c r="AW1776" s="83" t="s">
        <v>22320</v>
      </c>
      <c r="AX1776" s="88" t="s">
        <v>24094</v>
      </c>
      <c r="AY1776" s="83" t="s">
        <v>66</v>
      </c>
      <c r="AZ1776" s="2"/>
      <c r="BA1776" s="3"/>
      <c r="BB1776" s="3"/>
      <c r="BC1776" s="3"/>
      <c r="BD1776" s="3"/>
    </row>
    <row r="1777" spans="1:56" x14ac:dyDescent="0.3">
      <c r="A1777" s="69" t="s">
        <v>1865</v>
      </c>
      <c r="B1777" s="70"/>
      <c r="C1777" s="70"/>
      <c r="D1777" s="71"/>
      <c r="E1777" s="73"/>
      <c r="F1777" s="109" t="s">
        <v>4572</v>
      </c>
      <c r="G1777" s="70"/>
      <c r="H1777" s="74"/>
      <c r="I1777" s="75"/>
      <c r="J1777" s="75"/>
      <c r="K1777" s="74" t="s">
        <v>26046</v>
      </c>
      <c r="L1777" s="78"/>
      <c r="M1777" s="79"/>
      <c r="N1777" s="79"/>
      <c r="O1777" s="80"/>
      <c r="P1777" s="81"/>
      <c r="Q1777" s="81"/>
      <c r="R1777" s="93"/>
      <c r="S1777" s="93"/>
      <c r="T1777" s="93"/>
      <c r="U1777" s="93"/>
      <c r="V1777" s="52"/>
      <c r="W1777" s="52"/>
      <c r="X1777" s="52"/>
      <c r="Y1777" s="52"/>
      <c r="Z1777" s="51"/>
      <c r="AA1777" s="76"/>
      <c r="AB1777" s="76"/>
      <c r="AC1777" s="77"/>
      <c r="AD1777" s="83" t="s">
        <v>18301</v>
      </c>
      <c r="AE1777" s="83">
        <v>243</v>
      </c>
      <c r="AF1777" s="83">
        <v>1438</v>
      </c>
      <c r="AG1777" s="83">
        <v>72815</v>
      </c>
      <c r="AH1777" s="83">
        <v>61896</v>
      </c>
      <c r="AI1777" s="83"/>
      <c r="AJ1777" s="83" t="s">
        <v>19764</v>
      </c>
      <c r="AK1777" s="83" t="s">
        <v>19894</v>
      </c>
      <c r="AL1777" s="83"/>
      <c r="AM1777" s="83"/>
      <c r="AN1777" s="85">
        <v>41349.30740740741</v>
      </c>
      <c r="AO1777" s="88" t="s">
        <v>22018</v>
      </c>
      <c r="AP1777" s="83" t="b">
        <v>0</v>
      </c>
      <c r="AQ1777" s="83" t="b">
        <v>0</v>
      </c>
      <c r="AR1777" s="83" t="b">
        <v>1</v>
      </c>
      <c r="AS1777" s="83"/>
      <c r="AT1777" s="83">
        <v>10</v>
      </c>
      <c r="AU1777" s="88" t="s">
        <v>22168</v>
      </c>
      <c r="AV1777" s="83" t="b">
        <v>0</v>
      </c>
      <c r="AW1777" s="83" t="s">
        <v>22320</v>
      </c>
      <c r="AX1777" s="88" t="s">
        <v>24095</v>
      </c>
      <c r="AY1777" s="83" t="s">
        <v>66</v>
      </c>
      <c r="AZ1777" s="2"/>
      <c r="BA1777" s="3"/>
      <c r="BB1777" s="3"/>
      <c r="BC1777" s="3"/>
      <c r="BD1777" s="3"/>
    </row>
    <row r="1778" spans="1:56" x14ac:dyDescent="0.3">
      <c r="A1778" s="69" t="s">
        <v>1866</v>
      </c>
      <c r="B1778" s="70"/>
      <c r="C1778" s="70"/>
      <c r="D1778" s="71"/>
      <c r="E1778" s="73"/>
      <c r="F1778" s="109" t="s">
        <v>4573</v>
      </c>
      <c r="G1778" s="70"/>
      <c r="H1778" s="74"/>
      <c r="I1778" s="75"/>
      <c r="J1778" s="75"/>
      <c r="K1778" s="74" t="s">
        <v>26047</v>
      </c>
      <c r="L1778" s="78"/>
      <c r="M1778" s="79"/>
      <c r="N1778" s="79"/>
      <c r="O1778" s="80"/>
      <c r="P1778" s="81"/>
      <c r="Q1778" s="81"/>
      <c r="R1778" s="93"/>
      <c r="S1778" s="93"/>
      <c r="T1778" s="93"/>
      <c r="U1778" s="93"/>
      <c r="V1778" s="52"/>
      <c r="W1778" s="52"/>
      <c r="X1778" s="52"/>
      <c r="Y1778" s="52"/>
      <c r="Z1778" s="51"/>
      <c r="AA1778" s="76"/>
      <c r="AB1778" s="76"/>
      <c r="AC1778" s="77"/>
      <c r="AD1778" s="83" t="s">
        <v>18302</v>
      </c>
      <c r="AE1778" s="83">
        <v>672</v>
      </c>
      <c r="AF1778" s="83">
        <v>656</v>
      </c>
      <c r="AG1778" s="83">
        <v>9650</v>
      </c>
      <c r="AH1778" s="83">
        <v>6654</v>
      </c>
      <c r="AI1778" s="83"/>
      <c r="AJ1778" s="83" t="s">
        <v>19765</v>
      </c>
      <c r="AK1778" s="83" t="s">
        <v>19896</v>
      </c>
      <c r="AL1778" s="83"/>
      <c r="AM1778" s="83"/>
      <c r="AN1778" s="85">
        <v>42736.774513888886</v>
      </c>
      <c r="AO1778" s="88" t="s">
        <v>22019</v>
      </c>
      <c r="AP1778" s="83" t="b">
        <v>1</v>
      </c>
      <c r="AQ1778" s="83" t="b">
        <v>0</v>
      </c>
      <c r="AR1778" s="83" t="b">
        <v>0</v>
      </c>
      <c r="AS1778" s="83"/>
      <c r="AT1778" s="83">
        <v>1</v>
      </c>
      <c r="AU1778" s="83"/>
      <c r="AV1778" s="83" t="b">
        <v>0</v>
      </c>
      <c r="AW1778" s="83" t="s">
        <v>22320</v>
      </c>
      <c r="AX1778" s="88" t="s">
        <v>24096</v>
      </c>
      <c r="AY1778" s="83" t="s">
        <v>66</v>
      </c>
      <c r="AZ1778" s="2"/>
      <c r="BA1778" s="3"/>
      <c r="BB1778" s="3"/>
      <c r="BC1778" s="3"/>
      <c r="BD1778" s="3"/>
    </row>
    <row r="1779" spans="1:56" x14ac:dyDescent="0.3">
      <c r="A1779" s="69" t="s">
        <v>1867</v>
      </c>
      <c r="B1779" s="70"/>
      <c r="C1779" s="70"/>
      <c r="D1779" s="71"/>
      <c r="E1779" s="73"/>
      <c r="F1779" s="109" t="s">
        <v>4574</v>
      </c>
      <c r="G1779" s="70"/>
      <c r="H1779" s="74"/>
      <c r="I1779" s="75"/>
      <c r="J1779" s="75"/>
      <c r="K1779" s="74" t="s">
        <v>26048</v>
      </c>
      <c r="L1779" s="78"/>
      <c r="M1779" s="79"/>
      <c r="N1779" s="79"/>
      <c r="O1779" s="80"/>
      <c r="P1779" s="81"/>
      <c r="Q1779" s="81"/>
      <c r="R1779" s="93"/>
      <c r="S1779" s="93"/>
      <c r="T1779" s="93"/>
      <c r="U1779" s="93"/>
      <c r="V1779" s="52"/>
      <c r="W1779" s="52"/>
      <c r="X1779" s="52"/>
      <c r="Y1779" s="52"/>
      <c r="Z1779" s="51"/>
      <c r="AA1779" s="76"/>
      <c r="AB1779" s="76"/>
      <c r="AC1779" s="77"/>
      <c r="AD1779" s="83" t="s">
        <v>18303</v>
      </c>
      <c r="AE1779" s="83">
        <v>589</v>
      </c>
      <c r="AF1779" s="83">
        <v>533</v>
      </c>
      <c r="AG1779" s="83">
        <v>8711</v>
      </c>
      <c r="AH1779" s="83">
        <v>15044</v>
      </c>
      <c r="AI1779" s="83"/>
      <c r="AJ1779" s="83" t="s">
        <v>19766</v>
      </c>
      <c r="AK1779" s="83" t="s">
        <v>17546</v>
      </c>
      <c r="AL1779" s="83"/>
      <c r="AM1779" s="83"/>
      <c r="AN1779" s="85">
        <v>41229.067881944444</v>
      </c>
      <c r="AO1779" s="88" t="s">
        <v>22020</v>
      </c>
      <c r="AP1779" s="83" t="b">
        <v>1</v>
      </c>
      <c r="AQ1779" s="83" t="b">
        <v>0</v>
      </c>
      <c r="AR1779" s="83" t="b">
        <v>0</v>
      </c>
      <c r="AS1779" s="83"/>
      <c r="AT1779" s="83">
        <v>0</v>
      </c>
      <c r="AU1779" s="88" t="s">
        <v>22157</v>
      </c>
      <c r="AV1779" s="83" t="b">
        <v>0</v>
      </c>
      <c r="AW1779" s="83" t="s">
        <v>22320</v>
      </c>
      <c r="AX1779" s="88" t="s">
        <v>24097</v>
      </c>
      <c r="AY1779" s="83" t="s">
        <v>66</v>
      </c>
      <c r="AZ1779" s="2"/>
      <c r="BA1779" s="3"/>
      <c r="BB1779" s="3"/>
      <c r="BC1779" s="3"/>
      <c r="BD1779" s="3"/>
    </row>
    <row r="1780" spans="1:56" x14ac:dyDescent="0.3">
      <c r="A1780" s="69" t="s">
        <v>1868</v>
      </c>
      <c r="B1780" s="70"/>
      <c r="C1780" s="70"/>
      <c r="D1780" s="71"/>
      <c r="E1780" s="73"/>
      <c r="F1780" s="109" t="s">
        <v>4575</v>
      </c>
      <c r="G1780" s="70"/>
      <c r="H1780" s="74"/>
      <c r="I1780" s="75"/>
      <c r="J1780" s="75"/>
      <c r="K1780" s="74" t="s">
        <v>26049</v>
      </c>
      <c r="L1780" s="78"/>
      <c r="M1780" s="79"/>
      <c r="N1780" s="79"/>
      <c r="O1780" s="80"/>
      <c r="P1780" s="81"/>
      <c r="Q1780" s="81"/>
      <c r="R1780" s="93"/>
      <c r="S1780" s="93"/>
      <c r="T1780" s="93"/>
      <c r="U1780" s="93"/>
      <c r="V1780" s="52"/>
      <c r="W1780" s="52"/>
      <c r="X1780" s="52"/>
      <c r="Y1780" s="52"/>
      <c r="Z1780" s="51"/>
      <c r="AA1780" s="76"/>
      <c r="AB1780" s="76"/>
      <c r="AC1780" s="77"/>
      <c r="AD1780" s="83" t="s">
        <v>18304</v>
      </c>
      <c r="AE1780" s="83">
        <v>208</v>
      </c>
      <c r="AF1780" s="83">
        <v>647</v>
      </c>
      <c r="AG1780" s="83">
        <v>7993</v>
      </c>
      <c r="AH1780" s="83">
        <v>809</v>
      </c>
      <c r="AI1780" s="83"/>
      <c r="AJ1780" s="83" t="s">
        <v>19767</v>
      </c>
      <c r="AK1780" s="83" t="s">
        <v>20294</v>
      </c>
      <c r="AL1780" s="83"/>
      <c r="AM1780" s="83"/>
      <c r="AN1780" s="85">
        <v>41286.776018518518</v>
      </c>
      <c r="AO1780" s="88" t="s">
        <v>22021</v>
      </c>
      <c r="AP1780" s="83" t="b">
        <v>1</v>
      </c>
      <c r="AQ1780" s="83" t="b">
        <v>0</v>
      </c>
      <c r="AR1780" s="83" t="b">
        <v>0</v>
      </c>
      <c r="AS1780" s="83"/>
      <c r="AT1780" s="83">
        <v>0</v>
      </c>
      <c r="AU1780" s="88" t="s">
        <v>22157</v>
      </c>
      <c r="AV1780" s="83" t="b">
        <v>0</v>
      </c>
      <c r="AW1780" s="83" t="s">
        <v>22320</v>
      </c>
      <c r="AX1780" s="88" t="s">
        <v>24098</v>
      </c>
      <c r="AY1780" s="83" t="s">
        <v>66</v>
      </c>
      <c r="AZ1780" s="2"/>
      <c r="BA1780" s="3"/>
      <c r="BB1780" s="3"/>
      <c r="BC1780" s="3"/>
      <c r="BD1780" s="3"/>
    </row>
    <row r="1781" spans="1:56" x14ac:dyDescent="0.3">
      <c r="A1781" s="69" t="s">
        <v>1937</v>
      </c>
      <c r="B1781" s="70"/>
      <c r="C1781" s="70"/>
      <c r="D1781" s="71"/>
      <c r="E1781" s="73"/>
      <c r="F1781" s="109" t="s">
        <v>4633</v>
      </c>
      <c r="G1781" s="70"/>
      <c r="H1781" s="74"/>
      <c r="I1781" s="75"/>
      <c r="J1781" s="75"/>
      <c r="K1781" s="74" t="s">
        <v>26050</v>
      </c>
      <c r="L1781" s="78"/>
      <c r="M1781" s="79"/>
      <c r="N1781" s="79"/>
      <c r="O1781" s="80"/>
      <c r="P1781" s="81"/>
      <c r="Q1781" s="81"/>
      <c r="R1781" s="93"/>
      <c r="S1781" s="93"/>
      <c r="T1781" s="93"/>
      <c r="U1781" s="93"/>
      <c r="V1781" s="52"/>
      <c r="W1781" s="52"/>
      <c r="X1781" s="52"/>
      <c r="Y1781" s="52"/>
      <c r="Z1781" s="51"/>
      <c r="AA1781" s="76"/>
      <c r="AB1781" s="76"/>
      <c r="AC1781" s="77"/>
      <c r="AD1781" s="83" t="s">
        <v>18305</v>
      </c>
      <c r="AE1781" s="83">
        <v>381</v>
      </c>
      <c r="AF1781" s="83">
        <v>124</v>
      </c>
      <c r="AG1781" s="83">
        <v>2532</v>
      </c>
      <c r="AH1781" s="83">
        <v>747</v>
      </c>
      <c r="AI1781" s="83"/>
      <c r="AJ1781" s="83" t="s">
        <v>19768</v>
      </c>
      <c r="AK1781" s="83"/>
      <c r="AL1781" s="83"/>
      <c r="AM1781" s="83"/>
      <c r="AN1781" s="85">
        <v>43671.823449074072</v>
      </c>
      <c r="AO1781" s="88" t="s">
        <v>22022</v>
      </c>
      <c r="AP1781" s="83" t="b">
        <v>1</v>
      </c>
      <c r="AQ1781" s="83" t="b">
        <v>0</v>
      </c>
      <c r="AR1781" s="83" t="b">
        <v>0</v>
      </c>
      <c r="AS1781" s="83"/>
      <c r="AT1781" s="83">
        <v>0</v>
      </c>
      <c r="AU1781" s="83"/>
      <c r="AV1781" s="83" t="b">
        <v>0</v>
      </c>
      <c r="AW1781" s="83" t="s">
        <v>22320</v>
      </c>
      <c r="AX1781" s="88" t="s">
        <v>24099</v>
      </c>
      <c r="AY1781" s="83" t="s">
        <v>66</v>
      </c>
      <c r="AZ1781" s="2"/>
      <c r="BA1781" s="3"/>
      <c r="BB1781" s="3"/>
      <c r="BC1781" s="3"/>
      <c r="BD1781" s="3"/>
    </row>
    <row r="1782" spans="1:56" x14ac:dyDescent="0.3">
      <c r="A1782" s="69" t="s">
        <v>1869</v>
      </c>
      <c r="B1782" s="70"/>
      <c r="C1782" s="70"/>
      <c r="D1782" s="71"/>
      <c r="E1782" s="73"/>
      <c r="F1782" s="109" t="s">
        <v>4576</v>
      </c>
      <c r="G1782" s="70"/>
      <c r="H1782" s="74"/>
      <c r="I1782" s="75"/>
      <c r="J1782" s="75"/>
      <c r="K1782" s="74" t="s">
        <v>26051</v>
      </c>
      <c r="L1782" s="78"/>
      <c r="M1782" s="79"/>
      <c r="N1782" s="79"/>
      <c r="O1782" s="80"/>
      <c r="P1782" s="81"/>
      <c r="Q1782" s="81"/>
      <c r="R1782" s="93"/>
      <c r="S1782" s="93"/>
      <c r="T1782" s="93"/>
      <c r="U1782" s="93"/>
      <c r="V1782" s="52"/>
      <c r="W1782" s="52"/>
      <c r="X1782" s="52"/>
      <c r="Y1782" s="52"/>
      <c r="Z1782" s="51"/>
      <c r="AA1782" s="76"/>
      <c r="AB1782" s="76"/>
      <c r="AC1782" s="77"/>
      <c r="AD1782" s="83" t="s">
        <v>18306</v>
      </c>
      <c r="AE1782" s="83">
        <v>1602</v>
      </c>
      <c r="AF1782" s="83">
        <v>412</v>
      </c>
      <c r="AG1782" s="83">
        <v>17905</v>
      </c>
      <c r="AH1782" s="83">
        <v>35417</v>
      </c>
      <c r="AI1782" s="83"/>
      <c r="AJ1782" s="83"/>
      <c r="AK1782" s="83"/>
      <c r="AL1782" s="83"/>
      <c r="AM1782" s="83"/>
      <c r="AN1782" s="85">
        <v>41312.913460648146</v>
      </c>
      <c r="AO1782" s="88" t="s">
        <v>22023</v>
      </c>
      <c r="AP1782" s="83" t="b">
        <v>1</v>
      </c>
      <c r="AQ1782" s="83" t="b">
        <v>0</v>
      </c>
      <c r="AR1782" s="83" t="b">
        <v>0</v>
      </c>
      <c r="AS1782" s="83"/>
      <c r="AT1782" s="83">
        <v>1</v>
      </c>
      <c r="AU1782" s="88" t="s">
        <v>22157</v>
      </c>
      <c r="AV1782" s="83" t="b">
        <v>0</v>
      </c>
      <c r="AW1782" s="83" t="s">
        <v>22320</v>
      </c>
      <c r="AX1782" s="88" t="s">
        <v>24100</v>
      </c>
      <c r="AY1782" s="83" t="s">
        <v>66</v>
      </c>
      <c r="AZ1782" s="2"/>
      <c r="BA1782" s="3"/>
      <c r="BB1782" s="3"/>
      <c r="BC1782" s="3"/>
      <c r="BD1782" s="3"/>
    </row>
    <row r="1783" spans="1:56" x14ac:dyDescent="0.3">
      <c r="A1783" s="69" t="s">
        <v>1870</v>
      </c>
      <c r="B1783" s="70"/>
      <c r="C1783" s="70"/>
      <c r="D1783" s="71"/>
      <c r="E1783" s="73"/>
      <c r="F1783" s="109" t="s">
        <v>4577</v>
      </c>
      <c r="G1783" s="70"/>
      <c r="H1783" s="74"/>
      <c r="I1783" s="75"/>
      <c r="J1783" s="75"/>
      <c r="K1783" s="74" t="s">
        <v>26052</v>
      </c>
      <c r="L1783" s="78"/>
      <c r="M1783" s="79"/>
      <c r="N1783" s="79"/>
      <c r="O1783" s="80"/>
      <c r="P1783" s="81"/>
      <c r="Q1783" s="81"/>
      <c r="R1783" s="93"/>
      <c r="S1783" s="93"/>
      <c r="T1783" s="93"/>
      <c r="U1783" s="93"/>
      <c r="V1783" s="52"/>
      <c r="W1783" s="52"/>
      <c r="X1783" s="52"/>
      <c r="Y1783" s="52"/>
      <c r="Z1783" s="51"/>
      <c r="AA1783" s="76"/>
      <c r="AB1783" s="76"/>
      <c r="AC1783" s="77"/>
      <c r="AD1783" s="83" t="s">
        <v>18307</v>
      </c>
      <c r="AE1783" s="83">
        <v>231</v>
      </c>
      <c r="AF1783" s="83">
        <v>337</v>
      </c>
      <c r="AG1783" s="83">
        <v>15909</v>
      </c>
      <c r="AH1783" s="83">
        <v>5144</v>
      </c>
      <c r="AI1783" s="83"/>
      <c r="AJ1783" s="83" t="s">
        <v>19769</v>
      </c>
      <c r="AK1783" s="83" t="s">
        <v>19894</v>
      </c>
      <c r="AL1783" s="83"/>
      <c r="AM1783" s="83"/>
      <c r="AN1783" s="85">
        <v>41885.570150462961</v>
      </c>
      <c r="AO1783" s="88" t="s">
        <v>22024</v>
      </c>
      <c r="AP1783" s="83" t="b">
        <v>1</v>
      </c>
      <c r="AQ1783" s="83" t="b">
        <v>0</v>
      </c>
      <c r="AR1783" s="83" t="b">
        <v>1</v>
      </c>
      <c r="AS1783" s="83"/>
      <c r="AT1783" s="83">
        <v>1</v>
      </c>
      <c r="AU1783" s="88" t="s">
        <v>22157</v>
      </c>
      <c r="AV1783" s="83" t="b">
        <v>0</v>
      </c>
      <c r="AW1783" s="83" t="s">
        <v>22320</v>
      </c>
      <c r="AX1783" s="88" t="s">
        <v>24101</v>
      </c>
      <c r="AY1783" s="83" t="s">
        <v>66</v>
      </c>
      <c r="AZ1783" s="2"/>
      <c r="BA1783" s="3"/>
      <c r="BB1783" s="3"/>
      <c r="BC1783" s="3"/>
      <c r="BD1783" s="3"/>
    </row>
    <row r="1784" spans="1:56" x14ac:dyDescent="0.3">
      <c r="A1784" s="69" t="s">
        <v>1872</v>
      </c>
      <c r="B1784" s="70"/>
      <c r="C1784" s="70"/>
      <c r="D1784" s="71"/>
      <c r="E1784" s="73"/>
      <c r="F1784" s="109" t="s">
        <v>4579</v>
      </c>
      <c r="G1784" s="70"/>
      <c r="H1784" s="74"/>
      <c r="I1784" s="75"/>
      <c r="J1784" s="75"/>
      <c r="K1784" s="74" t="s">
        <v>26053</v>
      </c>
      <c r="L1784" s="78"/>
      <c r="M1784" s="79"/>
      <c r="N1784" s="79"/>
      <c r="O1784" s="80"/>
      <c r="P1784" s="81"/>
      <c r="Q1784" s="81"/>
      <c r="R1784" s="93"/>
      <c r="S1784" s="93"/>
      <c r="T1784" s="93"/>
      <c r="U1784" s="93"/>
      <c r="V1784" s="52"/>
      <c r="W1784" s="52"/>
      <c r="X1784" s="52"/>
      <c r="Y1784" s="52"/>
      <c r="Z1784" s="51"/>
      <c r="AA1784" s="76"/>
      <c r="AB1784" s="76"/>
      <c r="AC1784" s="77"/>
      <c r="AD1784" s="83" t="s">
        <v>18308</v>
      </c>
      <c r="AE1784" s="83">
        <v>152</v>
      </c>
      <c r="AF1784" s="83">
        <v>1089</v>
      </c>
      <c r="AG1784" s="83">
        <v>29067</v>
      </c>
      <c r="AH1784" s="83">
        <v>2090</v>
      </c>
      <c r="AI1784" s="83"/>
      <c r="AJ1784" s="83" t="s">
        <v>19770</v>
      </c>
      <c r="AK1784" s="83" t="s">
        <v>16561</v>
      </c>
      <c r="AL1784" s="83"/>
      <c r="AM1784" s="83"/>
      <c r="AN1784" s="85">
        <v>40352.473877314813</v>
      </c>
      <c r="AO1784" s="88" t="s">
        <v>22025</v>
      </c>
      <c r="AP1784" s="83" t="b">
        <v>0</v>
      </c>
      <c r="AQ1784" s="83" t="b">
        <v>0</v>
      </c>
      <c r="AR1784" s="83" t="b">
        <v>1</v>
      </c>
      <c r="AS1784" s="83"/>
      <c r="AT1784" s="83">
        <v>4</v>
      </c>
      <c r="AU1784" s="88" t="s">
        <v>22174</v>
      </c>
      <c r="AV1784" s="83" t="b">
        <v>0</v>
      </c>
      <c r="AW1784" s="83" t="s">
        <v>22320</v>
      </c>
      <c r="AX1784" s="88" t="s">
        <v>24102</v>
      </c>
      <c r="AY1784" s="83" t="s">
        <v>66</v>
      </c>
      <c r="AZ1784" s="2"/>
      <c r="BA1784" s="3"/>
      <c r="BB1784" s="3"/>
      <c r="BC1784" s="3"/>
      <c r="BD1784" s="3"/>
    </row>
    <row r="1785" spans="1:56" x14ac:dyDescent="0.3">
      <c r="A1785" s="69" t="s">
        <v>1873</v>
      </c>
      <c r="B1785" s="70"/>
      <c r="C1785" s="70"/>
      <c r="D1785" s="71"/>
      <c r="E1785" s="73"/>
      <c r="F1785" s="109" t="s">
        <v>3062</v>
      </c>
      <c r="G1785" s="70"/>
      <c r="H1785" s="74"/>
      <c r="I1785" s="75"/>
      <c r="J1785" s="75"/>
      <c r="K1785" s="74" t="s">
        <v>26054</v>
      </c>
      <c r="L1785" s="78"/>
      <c r="M1785" s="79"/>
      <c r="N1785" s="79"/>
      <c r="O1785" s="80"/>
      <c r="P1785" s="81"/>
      <c r="Q1785" s="81"/>
      <c r="R1785" s="93"/>
      <c r="S1785" s="93"/>
      <c r="T1785" s="93"/>
      <c r="U1785" s="93"/>
      <c r="V1785" s="52"/>
      <c r="W1785" s="52"/>
      <c r="X1785" s="52"/>
      <c r="Y1785" s="52"/>
      <c r="Z1785" s="51"/>
      <c r="AA1785" s="76"/>
      <c r="AB1785" s="76"/>
      <c r="AC1785" s="77"/>
      <c r="AD1785" s="83" t="s">
        <v>18309</v>
      </c>
      <c r="AE1785" s="83">
        <v>1585</v>
      </c>
      <c r="AF1785" s="83">
        <v>944</v>
      </c>
      <c r="AG1785" s="83">
        <v>221949</v>
      </c>
      <c r="AH1785" s="83">
        <v>249609</v>
      </c>
      <c r="AI1785" s="83"/>
      <c r="AJ1785" s="83"/>
      <c r="AK1785" s="83"/>
      <c r="AL1785" s="83"/>
      <c r="AM1785" s="83"/>
      <c r="AN1785" s="85">
        <v>42881.081412037034</v>
      </c>
      <c r="AO1785" s="83"/>
      <c r="AP1785" s="83" t="b">
        <v>1</v>
      </c>
      <c r="AQ1785" s="83" t="b">
        <v>1</v>
      </c>
      <c r="AR1785" s="83" t="b">
        <v>0</v>
      </c>
      <c r="AS1785" s="83"/>
      <c r="AT1785" s="83">
        <v>0</v>
      </c>
      <c r="AU1785" s="83"/>
      <c r="AV1785" s="83" t="b">
        <v>0</v>
      </c>
      <c r="AW1785" s="83" t="s">
        <v>22320</v>
      </c>
      <c r="AX1785" s="88" t="s">
        <v>24103</v>
      </c>
      <c r="AY1785" s="83" t="s">
        <v>66</v>
      </c>
      <c r="AZ1785" s="2"/>
      <c r="BA1785" s="3"/>
      <c r="BB1785" s="3"/>
      <c r="BC1785" s="3"/>
      <c r="BD1785" s="3"/>
    </row>
    <row r="1786" spans="1:56" x14ac:dyDescent="0.3">
      <c r="A1786" s="69" t="s">
        <v>1874</v>
      </c>
      <c r="B1786" s="70"/>
      <c r="C1786" s="70"/>
      <c r="D1786" s="71"/>
      <c r="E1786" s="73"/>
      <c r="F1786" s="109" t="s">
        <v>4580</v>
      </c>
      <c r="G1786" s="70"/>
      <c r="H1786" s="74"/>
      <c r="I1786" s="75"/>
      <c r="J1786" s="75"/>
      <c r="K1786" s="74" t="s">
        <v>26055</v>
      </c>
      <c r="L1786" s="78"/>
      <c r="M1786" s="79"/>
      <c r="N1786" s="79"/>
      <c r="O1786" s="80"/>
      <c r="P1786" s="81"/>
      <c r="Q1786" s="81"/>
      <c r="R1786" s="93"/>
      <c r="S1786" s="93"/>
      <c r="T1786" s="93"/>
      <c r="U1786" s="93"/>
      <c r="V1786" s="52"/>
      <c r="W1786" s="52"/>
      <c r="X1786" s="52"/>
      <c r="Y1786" s="52"/>
      <c r="Z1786" s="51"/>
      <c r="AA1786" s="76"/>
      <c r="AB1786" s="76"/>
      <c r="AC1786" s="77"/>
      <c r="AD1786" s="83" t="s">
        <v>17563</v>
      </c>
      <c r="AE1786" s="83">
        <v>545</v>
      </c>
      <c r="AF1786" s="83">
        <v>1257</v>
      </c>
      <c r="AG1786" s="83">
        <v>54539</v>
      </c>
      <c r="AH1786" s="83">
        <v>29467</v>
      </c>
      <c r="AI1786" s="83"/>
      <c r="AJ1786" s="83" t="s">
        <v>19771</v>
      </c>
      <c r="AK1786" s="83" t="s">
        <v>19976</v>
      </c>
      <c r="AL1786" s="88" t="s">
        <v>20602</v>
      </c>
      <c r="AM1786" s="83"/>
      <c r="AN1786" s="85">
        <v>40510.700138888889</v>
      </c>
      <c r="AO1786" s="88" t="s">
        <v>22026</v>
      </c>
      <c r="AP1786" s="83" t="b">
        <v>0</v>
      </c>
      <c r="AQ1786" s="83" t="b">
        <v>0</v>
      </c>
      <c r="AR1786" s="83" t="b">
        <v>1</v>
      </c>
      <c r="AS1786" s="83"/>
      <c r="AT1786" s="83">
        <v>6</v>
      </c>
      <c r="AU1786" s="88" t="s">
        <v>22158</v>
      </c>
      <c r="AV1786" s="83" t="b">
        <v>0</v>
      </c>
      <c r="AW1786" s="83" t="s">
        <v>22320</v>
      </c>
      <c r="AX1786" s="88" t="s">
        <v>24104</v>
      </c>
      <c r="AY1786" s="83" t="s">
        <v>66</v>
      </c>
      <c r="AZ1786" s="2"/>
      <c r="BA1786" s="3"/>
      <c r="BB1786" s="3"/>
      <c r="BC1786" s="3"/>
      <c r="BD1786" s="3"/>
    </row>
    <row r="1787" spans="1:56" x14ac:dyDescent="0.3">
      <c r="A1787" s="69" t="s">
        <v>1875</v>
      </c>
      <c r="B1787" s="70"/>
      <c r="C1787" s="70"/>
      <c r="D1787" s="71"/>
      <c r="E1787" s="73"/>
      <c r="F1787" s="109" t="s">
        <v>4581</v>
      </c>
      <c r="G1787" s="70"/>
      <c r="H1787" s="74"/>
      <c r="I1787" s="75"/>
      <c r="J1787" s="75"/>
      <c r="K1787" s="74" t="s">
        <v>26056</v>
      </c>
      <c r="L1787" s="78"/>
      <c r="M1787" s="79"/>
      <c r="N1787" s="79"/>
      <c r="O1787" s="80"/>
      <c r="P1787" s="81"/>
      <c r="Q1787" s="81"/>
      <c r="R1787" s="93"/>
      <c r="S1787" s="93"/>
      <c r="T1787" s="93"/>
      <c r="U1787" s="93"/>
      <c r="V1787" s="52"/>
      <c r="W1787" s="52"/>
      <c r="X1787" s="52"/>
      <c r="Y1787" s="52"/>
      <c r="Z1787" s="51"/>
      <c r="AA1787" s="76"/>
      <c r="AB1787" s="76"/>
      <c r="AC1787" s="77"/>
      <c r="AD1787" s="83" t="s">
        <v>18310</v>
      </c>
      <c r="AE1787" s="83">
        <v>1393</v>
      </c>
      <c r="AF1787" s="83">
        <v>786</v>
      </c>
      <c r="AG1787" s="83">
        <v>28298</v>
      </c>
      <c r="AH1787" s="83">
        <v>27536</v>
      </c>
      <c r="AI1787" s="83"/>
      <c r="AJ1787" s="83"/>
      <c r="AK1787" s="83"/>
      <c r="AL1787" s="83"/>
      <c r="AM1787" s="83"/>
      <c r="AN1787" s="85">
        <v>43037.350624999999</v>
      </c>
      <c r="AO1787" s="88" t="s">
        <v>22027</v>
      </c>
      <c r="AP1787" s="83" t="b">
        <v>1</v>
      </c>
      <c r="AQ1787" s="83" t="b">
        <v>0</v>
      </c>
      <c r="AR1787" s="83" t="b">
        <v>1</v>
      </c>
      <c r="AS1787" s="83"/>
      <c r="AT1787" s="83">
        <v>1</v>
      </c>
      <c r="AU1787" s="83"/>
      <c r="AV1787" s="83" t="b">
        <v>0</v>
      </c>
      <c r="AW1787" s="83" t="s">
        <v>22320</v>
      </c>
      <c r="AX1787" s="88" t="s">
        <v>24105</v>
      </c>
      <c r="AY1787" s="83" t="s">
        <v>66</v>
      </c>
      <c r="AZ1787" s="2"/>
      <c r="BA1787" s="3"/>
      <c r="BB1787" s="3"/>
      <c r="BC1787" s="3"/>
      <c r="BD1787" s="3"/>
    </row>
    <row r="1788" spans="1:56" x14ac:dyDescent="0.3">
      <c r="A1788" s="69" t="s">
        <v>1876</v>
      </c>
      <c r="B1788" s="70"/>
      <c r="C1788" s="70"/>
      <c r="D1788" s="71"/>
      <c r="E1788" s="73"/>
      <c r="F1788" s="109" t="s">
        <v>4582</v>
      </c>
      <c r="G1788" s="70"/>
      <c r="H1788" s="74"/>
      <c r="I1788" s="75"/>
      <c r="J1788" s="75"/>
      <c r="K1788" s="74" t="s">
        <v>26057</v>
      </c>
      <c r="L1788" s="78"/>
      <c r="M1788" s="79"/>
      <c r="N1788" s="79"/>
      <c r="O1788" s="80"/>
      <c r="P1788" s="81"/>
      <c r="Q1788" s="81"/>
      <c r="R1788" s="93"/>
      <c r="S1788" s="93"/>
      <c r="T1788" s="93"/>
      <c r="U1788" s="93"/>
      <c r="V1788" s="52"/>
      <c r="W1788" s="52"/>
      <c r="X1788" s="52"/>
      <c r="Y1788" s="52"/>
      <c r="Z1788" s="51"/>
      <c r="AA1788" s="76"/>
      <c r="AB1788" s="76"/>
      <c r="AC1788" s="77"/>
      <c r="AD1788" s="83" t="s">
        <v>18311</v>
      </c>
      <c r="AE1788" s="83">
        <v>883</v>
      </c>
      <c r="AF1788" s="83">
        <v>343</v>
      </c>
      <c r="AG1788" s="83">
        <v>1843</v>
      </c>
      <c r="AH1788" s="83">
        <v>1280</v>
      </c>
      <c r="AI1788" s="83"/>
      <c r="AJ1788" s="83" t="s">
        <v>19772</v>
      </c>
      <c r="AK1788" s="83"/>
      <c r="AL1788" s="83"/>
      <c r="AM1788" s="83"/>
      <c r="AN1788" s="85">
        <v>42930.88653935185</v>
      </c>
      <c r="AO1788" s="88" t="s">
        <v>22028</v>
      </c>
      <c r="AP1788" s="83" t="b">
        <v>1</v>
      </c>
      <c r="AQ1788" s="83" t="b">
        <v>0</v>
      </c>
      <c r="AR1788" s="83" t="b">
        <v>1</v>
      </c>
      <c r="AS1788" s="83"/>
      <c r="AT1788" s="83">
        <v>0</v>
      </c>
      <c r="AU1788" s="83"/>
      <c r="AV1788" s="83" t="b">
        <v>0</v>
      </c>
      <c r="AW1788" s="83" t="s">
        <v>22320</v>
      </c>
      <c r="AX1788" s="88" t="s">
        <v>24106</v>
      </c>
      <c r="AY1788" s="83" t="s">
        <v>66</v>
      </c>
      <c r="AZ1788" s="2"/>
      <c r="BA1788" s="3"/>
      <c r="BB1788" s="3"/>
      <c r="BC1788" s="3"/>
      <c r="BD1788" s="3"/>
    </row>
    <row r="1789" spans="1:56" x14ac:dyDescent="0.3">
      <c r="A1789" s="69" t="s">
        <v>1877</v>
      </c>
      <c r="B1789" s="70"/>
      <c r="C1789" s="70"/>
      <c r="D1789" s="71"/>
      <c r="E1789" s="73"/>
      <c r="F1789" s="109" t="s">
        <v>4583</v>
      </c>
      <c r="G1789" s="70"/>
      <c r="H1789" s="74"/>
      <c r="I1789" s="75"/>
      <c r="J1789" s="75"/>
      <c r="K1789" s="74" t="s">
        <v>26058</v>
      </c>
      <c r="L1789" s="78"/>
      <c r="M1789" s="79"/>
      <c r="N1789" s="79"/>
      <c r="O1789" s="80"/>
      <c r="P1789" s="81"/>
      <c r="Q1789" s="81"/>
      <c r="R1789" s="93"/>
      <c r="S1789" s="93"/>
      <c r="T1789" s="93"/>
      <c r="U1789" s="93"/>
      <c r="V1789" s="52"/>
      <c r="W1789" s="52"/>
      <c r="X1789" s="52"/>
      <c r="Y1789" s="52"/>
      <c r="Z1789" s="51"/>
      <c r="AA1789" s="76"/>
      <c r="AB1789" s="76"/>
      <c r="AC1789" s="77"/>
      <c r="AD1789" s="83" t="s">
        <v>18312</v>
      </c>
      <c r="AE1789" s="83">
        <v>2721</v>
      </c>
      <c r="AF1789" s="83">
        <v>1129</v>
      </c>
      <c r="AG1789" s="83">
        <v>31311</v>
      </c>
      <c r="AH1789" s="83">
        <v>20905</v>
      </c>
      <c r="AI1789" s="83"/>
      <c r="AJ1789" s="83" t="s">
        <v>19773</v>
      </c>
      <c r="AK1789" s="83" t="s">
        <v>16552</v>
      </c>
      <c r="AL1789" s="83"/>
      <c r="AM1789" s="83"/>
      <c r="AN1789" s="85">
        <v>40841.68645833333</v>
      </c>
      <c r="AO1789" s="88" t="s">
        <v>22029</v>
      </c>
      <c r="AP1789" s="83" t="b">
        <v>1</v>
      </c>
      <c r="AQ1789" s="83" t="b">
        <v>0</v>
      </c>
      <c r="AR1789" s="83" t="b">
        <v>0</v>
      </c>
      <c r="AS1789" s="83"/>
      <c r="AT1789" s="83">
        <v>1</v>
      </c>
      <c r="AU1789" s="88" t="s">
        <v>22157</v>
      </c>
      <c r="AV1789" s="83" t="b">
        <v>0</v>
      </c>
      <c r="AW1789" s="83" t="s">
        <v>22320</v>
      </c>
      <c r="AX1789" s="88" t="s">
        <v>24107</v>
      </c>
      <c r="AY1789" s="83" t="s">
        <v>66</v>
      </c>
      <c r="AZ1789" s="2"/>
      <c r="BA1789" s="3"/>
      <c r="BB1789" s="3"/>
      <c r="BC1789" s="3"/>
      <c r="BD1789" s="3"/>
    </row>
    <row r="1790" spans="1:56" x14ac:dyDescent="0.3">
      <c r="A1790" s="69" t="s">
        <v>1878</v>
      </c>
      <c r="B1790" s="70"/>
      <c r="C1790" s="70"/>
      <c r="D1790" s="71"/>
      <c r="E1790" s="73"/>
      <c r="F1790" s="109" t="s">
        <v>3062</v>
      </c>
      <c r="G1790" s="70"/>
      <c r="H1790" s="74"/>
      <c r="I1790" s="75"/>
      <c r="J1790" s="75"/>
      <c r="K1790" s="74" t="s">
        <v>26059</v>
      </c>
      <c r="L1790" s="78"/>
      <c r="M1790" s="79"/>
      <c r="N1790" s="79"/>
      <c r="O1790" s="80"/>
      <c r="P1790" s="81"/>
      <c r="Q1790" s="81"/>
      <c r="R1790" s="93"/>
      <c r="S1790" s="93"/>
      <c r="T1790" s="93"/>
      <c r="U1790" s="93"/>
      <c r="V1790" s="52"/>
      <c r="W1790" s="52"/>
      <c r="X1790" s="52"/>
      <c r="Y1790" s="52"/>
      <c r="Z1790" s="51"/>
      <c r="AA1790" s="76"/>
      <c r="AB1790" s="76"/>
      <c r="AC1790" s="77"/>
      <c r="AD1790" s="83" t="s">
        <v>18313</v>
      </c>
      <c r="AE1790" s="83">
        <v>350</v>
      </c>
      <c r="AF1790" s="83">
        <v>21</v>
      </c>
      <c r="AG1790" s="83">
        <v>88</v>
      </c>
      <c r="AH1790" s="83">
        <v>109</v>
      </c>
      <c r="AI1790" s="83"/>
      <c r="AJ1790" s="83"/>
      <c r="AK1790" s="83"/>
      <c r="AL1790" s="83"/>
      <c r="AM1790" s="83"/>
      <c r="AN1790" s="85">
        <v>42469.745682870373</v>
      </c>
      <c r="AO1790" s="83"/>
      <c r="AP1790" s="83" t="b">
        <v>1</v>
      </c>
      <c r="AQ1790" s="83" t="b">
        <v>1</v>
      </c>
      <c r="AR1790" s="83" t="b">
        <v>0</v>
      </c>
      <c r="AS1790" s="83"/>
      <c r="AT1790" s="83">
        <v>0</v>
      </c>
      <c r="AU1790" s="83"/>
      <c r="AV1790" s="83" t="b">
        <v>0</v>
      </c>
      <c r="AW1790" s="83" t="s">
        <v>22320</v>
      </c>
      <c r="AX1790" s="88" t="s">
        <v>24108</v>
      </c>
      <c r="AY1790" s="83" t="s">
        <v>66</v>
      </c>
      <c r="AZ1790" s="2"/>
      <c r="BA1790" s="3"/>
      <c r="BB1790" s="3"/>
      <c r="BC1790" s="3"/>
      <c r="BD1790" s="3"/>
    </row>
    <row r="1791" spans="1:56" x14ac:dyDescent="0.3">
      <c r="A1791" s="69" t="s">
        <v>1879</v>
      </c>
      <c r="B1791" s="70"/>
      <c r="C1791" s="70"/>
      <c r="D1791" s="71"/>
      <c r="E1791" s="73"/>
      <c r="F1791" s="109" t="s">
        <v>4584</v>
      </c>
      <c r="G1791" s="70"/>
      <c r="H1791" s="74"/>
      <c r="I1791" s="75"/>
      <c r="J1791" s="75"/>
      <c r="K1791" s="74" t="s">
        <v>26060</v>
      </c>
      <c r="L1791" s="78"/>
      <c r="M1791" s="79"/>
      <c r="N1791" s="79"/>
      <c r="O1791" s="80"/>
      <c r="P1791" s="81"/>
      <c r="Q1791" s="81"/>
      <c r="R1791" s="93"/>
      <c r="S1791" s="93"/>
      <c r="T1791" s="93"/>
      <c r="U1791" s="93"/>
      <c r="V1791" s="52"/>
      <c r="W1791" s="52"/>
      <c r="X1791" s="52"/>
      <c r="Y1791" s="52"/>
      <c r="Z1791" s="51"/>
      <c r="AA1791" s="76"/>
      <c r="AB1791" s="76"/>
      <c r="AC1791" s="77"/>
      <c r="AD1791" s="83" t="s">
        <v>18314</v>
      </c>
      <c r="AE1791" s="83">
        <v>422</v>
      </c>
      <c r="AF1791" s="83">
        <v>376</v>
      </c>
      <c r="AG1791" s="83">
        <v>5240</v>
      </c>
      <c r="AH1791" s="83">
        <v>398</v>
      </c>
      <c r="AI1791" s="83"/>
      <c r="AJ1791" s="83" t="s">
        <v>19774</v>
      </c>
      <c r="AK1791" s="83" t="s">
        <v>20295</v>
      </c>
      <c r="AL1791" s="83"/>
      <c r="AM1791" s="83"/>
      <c r="AN1791" s="85">
        <v>40427.127754629626</v>
      </c>
      <c r="AO1791" s="88" t="s">
        <v>22030</v>
      </c>
      <c r="AP1791" s="83" t="b">
        <v>1</v>
      </c>
      <c r="AQ1791" s="83" t="b">
        <v>0</v>
      </c>
      <c r="AR1791" s="83" t="b">
        <v>1</v>
      </c>
      <c r="AS1791" s="83"/>
      <c r="AT1791" s="83">
        <v>0</v>
      </c>
      <c r="AU1791" s="88" t="s">
        <v>22157</v>
      </c>
      <c r="AV1791" s="83" t="b">
        <v>0</v>
      </c>
      <c r="AW1791" s="83" t="s">
        <v>22320</v>
      </c>
      <c r="AX1791" s="88" t="s">
        <v>24109</v>
      </c>
      <c r="AY1791" s="83" t="s">
        <v>66</v>
      </c>
      <c r="AZ1791" s="2"/>
      <c r="BA1791" s="3"/>
      <c r="BB1791" s="3"/>
      <c r="BC1791" s="3"/>
      <c r="BD1791" s="3"/>
    </row>
    <row r="1792" spans="1:56" x14ac:dyDescent="0.3">
      <c r="A1792" s="69" t="s">
        <v>1880</v>
      </c>
      <c r="B1792" s="70"/>
      <c r="C1792" s="70"/>
      <c r="D1792" s="71"/>
      <c r="E1792" s="73"/>
      <c r="F1792" s="109" t="s">
        <v>4585</v>
      </c>
      <c r="G1792" s="70"/>
      <c r="H1792" s="74"/>
      <c r="I1792" s="75"/>
      <c r="J1792" s="75"/>
      <c r="K1792" s="74" t="s">
        <v>26061</v>
      </c>
      <c r="L1792" s="78"/>
      <c r="M1792" s="79"/>
      <c r="N1792" s="79"/>
      <c r="O1792" s="80"/>
      <c r="P1792" s="81"/>
      <c r="Q1792" s="81"/>
      <c r="R1792" s="93"/>
      <c r="S1792" s="93"/>
      <c r="T1792" s="93"/>
      <c r="U1792" s="93"/>
      <c r="V1792" s="52"/>
      <c r="W1792" s="52"/>
      <c r="X1792" s="52"/>
      <c r="Y1792" s="52"/>
      <c r="Z1792" s="51"/>
      <c r="AA1792" s="76"/>
      <c r="AB1792" s="76"/>
      <c r="AC1792" s="77"/>
      <c r="AD1792" s="83" t="s">
        <v>18315</v>
      </c>
      <c r="AE1792" s="83">
        <v>2525</v>
      </c>
      <c r="AF1792" s="83">
        <v>1315</v>
      </c>
      <c r="AG1792" s="83">
        <v>16181</v>
      </c>
      <c r="AH1792" s="83">
        <v>22633</v>
      </c>
      <c r="AI1792" s="83"/>
      <c r="AJ1792" s="83" t="s">
        <v>19775</v>
      </c>
      <c r="AK1792" s="83" t="s">
        <v>20296</v>
      </c>
      <c r="AL1792" s="83"/>
      <c r="AM1792" s="83"/>
      <c r="AN1792" s="85">
        <v>42904.793124999997</v>
      </c>
      <c r="AO1792" s="88" t="s">
        <v>22031</v>
      </c>
      <c r="AP1792" s="83" t="b">
        <v>1</v>
      </c>
      <c r="AQ1792" s="83" t="b">
        <v>0</v>
      </c>
      <c r="AR1792" s="83" t="b">
        <v>0</v>
      </c>
      <c r="AS1792" s="83"/>
      <c r="AT1792" s="83">
        <v>3</v>
      </c>
      <c r="AU1792" s="83"/>
      <c r="AV1792" s="83" t="b">
        <v>0</v>
      </c>
      <c r="AW1792" s="83" t="s">
        <v>22320</v>
      </c>
      <c r="AX1792" s="88" t="s">
        <v>24110</v>
      </c>
      <c r="AY1792" s="83" t="s">
        <v>66</v>
      </c>
      <c r="AZ1792" s="2"/>
      <c r="BA1792" s="3"/>
      <c r="BB1792" s="3"/>
      <c r="BC1792" s="3"/>
      <c r="BD1792" s="3"/>
    </row>
    <row r="1793" spans="1:56" x14ac:dyDescent="0.3">
      <c r="A1793" s="69" t="s">
        <v>1881</v>
      </c>
      <c r="B1793" s="70"/>
      <c r="C1793" s="70"/>
      <c r="D1793" s="71"/>
      <c r="E1793" s="73"/>
      <c r="F1793" s="109" t="s">
        <v>4586</v>
      </c>
      <c r="G1793" s="70"/>
      <c r="H1793" s="74"/>
      <c r="I1793" s="75"/>
      <c r="J1793" s="75"/>
      <c r="K1793" s="74" t="s">
        <v>26062</v>
      </c>
      <c r="L1793" s="78"/>
      <c r="M1793" s="79"/>
      <c r="N1793" s="79"/>
      <c r="O1793" s="80"/>
      <c r="P1793" s="81"/>
      <c r="Q1793" s="81"/>
      <c r="R1793" s="93"/>
      <c r="S1793" s="93"/>
      <c r="T1793" s="93"/>
      <c r="U1793" s="93"/>
      <c r="V1793" s="52"/>
      <c r="W1793" s="52"/>
      <c r="X1793" s="52"/>
      <c r="Y1793" s="52"/>
      <c r="Z1793" s="51"/>
      <c r="AA1793" s="76"/>
      <c r="AB1793" s="76"/>
      <c r="AC1793" s="77"/>
      <c r="AD1793" s="83" t="s">
        <v>18316</v>
      </c>
      <c r="AE1793" s="83">
        <v>190</v>
      </c>
      <c r="AF1793" s="83">
        <v>254</v>
      </c>
      <c r="AG1793" s="83">
        <v>1549</v>
      </c>
      <c r="AH1793" s="83">
        <v>155</v>
      </c>
      <c r="AI1793" s="83"/>
      <c r="AJ1793" s="83" t="s">
        <v>19776</v>
      </c>
      <c r="AK1793" s="83" t="s">
        <v>20297</v>
      </c>
      <c r="AL1793" s="83"/>
      <c r="AM1793" s="83"/>
      <c r="AN1793" s="85">
        <v>40573.13013888889</v>
      </c>
      <c r="AO1793" s="83"/>
      <c r="AP1793" s="83" t="b">
        <v>0</v>
      </c>
      <c r="AQ1793" s="83" t="b">
        <v>0</v>
      </c>
      <c r="AR1793" s="83" t="b">
        <v>1</v>
      </c>
      <c r="AS1793" s="83"/>
      <c r="AT1793" s="83">
        <v>0</v>
      </c>
      <c r="AU1793" s="88" t="s">
        <v>22157</v>
      </c>
      <c r="AV1793" s="83" t="b">
        <v>0</v>
      </c>
      <c r="AW1793" s="83" t="s">
        <v>22320</v>
      </c>
      <c r="AX1793" s="88" t="s">
        <v>24111</v>
      </c>
      <c r="AY1793" s="83" t="s">
        <v>66</v>
      </c>
      <c r="AZ1793" s="2"/>
      <c r="BA1793" s="3"/>
      <c r="BB1793" s="3"/>
      <c r="BC1793" s="3"/>
      <c r="BD1793" s="3"/>
    </row>
    <row r="1794" spans="1:56" x14ac:dyDescent="0.3">
      <c r="A1794" s="69" t="s">
        <v>2059</v>
      </c>
      <c r="B1794" s="70"/>
      <c r="C1794" s="70"/>
      <c r="D1794" s="71"/>
      <c r="E1794" s="73"/>
      <c r="F1794" s="109" t="s">
        <v>4745</v>
      </c>
      <c r="G1794" s="70"/>
      <c r="H1794" s="74"/>
      <c r="I1794" s="75"/>
      <c r="J1794" s="75"/>
      <c r="K1794" s="74" t="s">
        <v>26063</v>
      </c>
      <c r="L1794" s="78"/>
      <c r="M1794" s="79"/>
      <c r="N1794" s="79"/>
      <c r="O1794" s="80"/>
      <c r="P1794" s="81"/>
      <c r="Q1794" s="81"/>
      <c r="R1794" s="93"/>
      <c r="S1794" s="93"/>
      <c r="T1794" s="93"/>
      <c r="U1794" s="93"/>
      <c r="V1794" s="52"/>
      <c r="W1794" s="52"/>
      <c r="X1794" s="52"/>
      <c r="Y1794" s="52"/>
      <c r="Z1794" s="51"/>
      <c r="AA1794" s="76"/>
      <c r="AB1794" s="76"/>
      <c r="AC1794" s="77"/>
      <c r="AD1794" s="83" t="s">
        <v>18317</v>
      </c>
      <c r="AE1794" s="83">
        <v>922</v>
      </c>
      <c r="AF1794" s="83">
        <v>534</v>
      </c>
      <c r="AG1794" s="83">
        <v>5199</v>
      </c>
      <c r="AH1794" s="83">
        <v>1665</v>
      </c>
      <c r="AI1794" s="83"/>
      <c r="AJ1794" s="83" t="s">
        <v>19777</v>
      </c>
      <c r="AK1794" s="83" t="s">
        <v>20266</v>
      </c>
      <c r="AL1794" s="83"/>
      <c r="AM1794" s="83"/>
      <c r="AN1794" s="85">
        <v>40579.596597222226</v>
      </c>
      <c r="AO1794" s="88" t="s">
        <v>22032</v>
      </c>
      <c r="AP1794" s="83" t="b">
        <v>1</v>
      </c>
      <c r="AQ1794" s="83" t="b">
        <v>0</v>
      </c>
      <c r="AR1794" s="83" t="b">
        <v>1</v>
      </c>
      <c r="AS1794" s="83"/>
      <c r="AT1794" s="83">
        <v>2</v>
      </c>
      <c r="AU1794" s="88" t="s">
        <v>22157</v>
      </c>
      <c r="AV1794" s="83" t="b">
        <v>0</v>
      </c>
      <c r="AW1794" s="83" t="s">
        <v>22320</v>
      </c>
      <c r="AX1794" s="88" t="s">
        <v>24112</v>
      </c>
      <c r="AY1794" s="83" t="s">
        <v>66</v>
      </c>
      <c r="AZ1794" s="2"/>
      <c r="BA1794" s="3"/>
      <c r="BB1794" s="3"/>
      <c r="BC1794" s="3"/>
      <c r="BD1794" s="3"/>
    </row>
    <row r="1795" spans="1:56" x14ac:dyDescent="0.3">
      <c r="A1795" s="69" t="s">
        <v>1882</v>
      </c>
      <c r="B1795" s="70"/>
      <c r="C1795" s="70"/>
      <c r="D1795" s="71"/>
      <c r="E1795" s="73"/>
      <c r="F1795" s="109" t="s">
        <v>22310</v>
      </c>
      <c r="G1795" s="70"/>
      <c r="H1795" s="74"/>
      <c r="I1795" s="75"/>
      <c r="J1795" s="75"/>
      <c r="K1795" s="74" t="s">
        <v>26064</v>
      </c>
      <c r="L1795" s="78"/>
      <c r="M1795" s="79"/>
      <c r="N1795" s="79"/>
      <c r="O1795" s="80"/>
      <c r="P1795" s="81"/>
      <c r="Q1795" s="81"/>
      <c r="R1795" s="93"/>
      <c r="S1795" s="93"/>
      <c r="T1795" s="93"/>
      <c r="U1795" s="93"/>
      <c r="V1795" s="52"/>
      <c r="W1795" s="52"/>
      <c r="X1795" s="52"/>
      <c r="Y1795" s="52"/>
      <c r="Z1795" s="51"/>
      <c r="AA1795" s="76"/>
      <c r="AB1795" s="76"/>
      <c r="AC1795" s="77"/>
      <c r="AD1795" s="83" t="s">
        <v>18318</v>
      </c>
      <c r="AE1795" s="83">
        <v>110</v>
      </c>
      <c r="AF1795" s="83">
        <v>497</v>
      </c>
      <c r="AG1795" s="83">
        <v>6915</v>
      </c>
      <c r="AH1795" s="83">
        <v>13</v>
      </c>
      <c r="AI1795" s="83"/>
      <c r="AJ1795" s="83"/>
      <c r="AK1795" s="83" t="s">
        <v>19896</v>
      </c>
      <c r="AL1795" s="83"/>
      <c r="AM1795" s="83"/>
      <c r="AN1795" s="85">
        <v>41338.925104166665</v>
      </c>
      <c r="AO1795" s="88" t="s">
        <v>22033</v>
      </c>
      <c r="AP1795" s="83" t="b">
        <v>1</v>
      </c>
      <c r="AQ1795" s="83" t="b">
        <v>0</v>
      </c>
      <c r="AR1795" s="83" t="b">
        <v>1</v>
      </c>
      <c r="AS1795" s="83"/>
      <c r="AT1795" s="83">
        <v>2</v>
      </c>
      <c r="AU1795" s="88" t="s">
        <v>22157</v>
      </c>
      <c r="AV1795" s="83" t="b">
        <v>0</v>
      </c>
      <c r="AW1795" s="83" t="s">
        <v>22320</v>
      </c>
      <c r="AX1795" s="88" t="s">
        <v>24113</v>
      </c>
      <c r="AY1795" s="83" t="s">
        <v>66</v>
      </c>
      <c r="AZ1795" s="2"/>
      <c r="BA1795" s="3"/>
      <c r="BB1795" s="3"/>
      <c r="BC1795" s="3"/>
      <c r="BD1795" s="3"/>
    </row>
    <row r="1796" spans="1:56" x14ac:dyDescent="0.3">
      <c r="A1796" s="69" t="s">
        <v>1883</v>
      </c>
      <c r="B1796" s="70"/>
      <c r="C1796" s="70"/>
      <c r="D1796" s="71"/>
      <c r="E1796" s="73"/>
      <c r="F1796" s="109" t="s">
        <v>4587</v>
      </c>
      <c r="G1796" s="70"/>
      <c r="H1796" s="74"/>
      <c r="I1796" s="75"/>
      <c r="J1796" s="75"/>
      <c r="K1796" s="74" t="s">
        <v>26065</v>
      </c>
      <c r="L1796" s="78"/>
      <c r="M1796" s="79"/>
      <c r="N1796" s="79"/>
      <c r="O1796" s="80"/>
      <c r="P1796" s="81"/>
      <c r="Q1796" s="81"/>
      <c r="R1796" s="93"/>
      <c r="S1796" s="93"/>
      <c r="T1796" s="93"/>
      <c r="U1796" s="93"/>
      <c r="V1796" s="52"/>
      <c r="W1796" s="52"/>
      <c r="X1796" s="52"/>
      <c r="Y1796" s="52"/>
      <c r="Z1796" s="51"/>
      <c r="AA1796" s="76"/>
      <c r="AB1796" s="76"/>
      <c r="AC1796" s="77"/>
      <c r="AD1796" s="83" t="s">
        <v>18319</v>
      </c>
      <c r="AE1796" s="83">
        <v>482</v>
      </c>
      <c r="AF1796" s="83">
        <v>708</v>
      </c>
      <c r="AG1796" s="83">
        <v>8700</v>
      </c>
      <c r="AH1796" s="83">
        <v>2931</v>
      </c>
      <c r="AI1796" s="83"/>
      <c r="AJ1796" s="83"/>
      <c r="AK1796" s="83" t="s">
        <v>16561</v>
      </c>
      <c r="AL1796" s="83"/>
      <c r="AM1796" s="83"/>
      <c r="AN1796" s="85">
        <v>41955.694166666668</v>
      </c>
      <c r="AO1796" s="88" t="s">
        <v>22034</v>
      </c>
      <c r="AP1796" s="83" t="b">
        <v>1</v>
      </c>
      <c r="AQ1796" s="83" t="b">
        <v>0</v>
      </c>
      <c r="AR1796" s="83" t="b">
        <v>0</v>
      </c>
      <c r="AS1796" s="83"/>
      <c r="AT1796" s="83">
        <v>4</v>
      </c>
      <c r="AU1796" s="88" t="s">
        <v>22157</v>
      </c>
      <c r="AV1796" s="83" t="b">
        <v>0</v>
      </c>
      <c r="AW1796" s="83" t="s">
        <v>22320</v>
      </c>
      <c r="AX1796" s="88" t="s">
        <v>24114</v>
      </c>
      <c r="AY1796" s="83" t="s">
        <v>66</v>
      </c>
      <c r="AZ1796" s="2"/>
      <c r="BA1796" s="3"/>
      <c r="BB1796" s="3"/>
      <c r="BC1796" s="3"/>
      <c r="BD1796" s="3"/>
    </row>
    <row r="1797" spans="1:56" x14ac:dyDescent="0.3">
      <c r="A1797" s="69" t="s">
        <v>1884</v>
      </c>
      <c r="B1797" s="70"/>
      <c r="C1797" s="70"/>
      <c r="D1797" s="71"/>
      <c r="E1797" s="73"/>
      <c r="F1797" s="109" t="s">
        <v>4588</v>
      </c>
      <c r="G1797" s="70"/>
      <c r="H1797" s="74"/>
      <c r="I1797" s="75"/>
      <c r="J1797" s="75"/>
      <c r="K1797" s="74" t="s">
        <v>26066</v>
      </c>
      <c r="L1797" s="78"/>
      <c r="M1797" s="79"/>
      <c r="N1797" s="79"/>
      <c r="O1797" s="80"/>
      <c r="P1797" s="81"/>
      <c r="Q1797" s="81"/>
      <c r="R1797" s="93"/>
      <c r="S1797" s="93"/>
      <c r="T1797" s="93"/>
      <c r="U1797" s="93"/>
      <c r="V1797" s="52"/>
      <c r="W1797" s="52"/>
      <c r="X1797" s="52"/>
      <c r="Y1797" s="52"/>
      <c r="Z1797" s="51"/>
      <c r="AA1797" s="76"/>
      <c r="AB1797" s="76"/>
      <c r="AC1797" s="77"/>
      <c r="AD1797" s="83" t="s">
        <v>18320</v>
      </c>
      <c r="AE1797" s="83">
        <v>243</v>
      </c>
      <c r="AF1797" s="83">
        <v>199</v>
      </c>
      <c r="AG1797" s="83">
        <v>7801</v>
      </c>
      <c r="AH1797" s="83">
        <v>5147</v>
      </c>
      <c r="AI1797" s="83"/>
      <c r="AJ1797" s="83" t="s">
        <v>19778</v>
      </c>
      <c r="AK1797" s="83" t="s">
        <v>16561</v>
      </c>
      <c r="AL1797" s="83"/>
      <c r="AM1797" s="83"/>
      <c r="AN1797" s="85">
        <v>42283.779988425929</v>
      </c>
      <c r="AO1797" s="88" t="s">
        <v>22035</v>
      </c>
      <c r="AP1797" s="83" t="b">
        <v>1</v>
      </c>
      <c r="AQ1797" s="83" t="b">
        <v>0</v>
      </c>
      <c r="AR1797" s="83" t="b">
        <v>0</v>
      </c>
      <c r="AS1797" s="83"/>
      <c r="AT1797" s="83">
        <v>0</v>
      </c>
      <c r="AU1797" s="88" t="s">
        <v>22157</v>
      </c>
      <c r="AV1797" s="83" t="b">
        <v>0</v>
      </c>
      <c r="AW1797" s="83" t="s">
        <v>22320</v>
      </c>
      <c r="AX1797" s="88" t="s">
        <v>24115</v>
      </c>
      <c r="AY1797" s="83" t="s">
        <v>66</v>
      </c>
      <c r="AZ1797" s="2"/>
      <c r="BA1797" s="3"/>
      <c r="BB1797" s="3"/>
      <c r="BC1797" s="3"/>
      <c r="BD1797" s="3"/>
    </row>
    <row r="1798" spans="1:56" x14ac:dyDescent="0.3">
      <c r="A1798" s="69" t="s">
        <v>1885</v>
      </c>
      <c r="B1798" s="70"/>
      <c r="C1798" s="70"/>
      <c r="D1798" s="71"/>
      <c r="E1798" s="73"/>
      <c r="F1798" s="109" t="s">
        <v>4589</v>
      </c>
      <c r="G1798" s="70"/>
      <c r="H1798" s="74"/>
      <c r="I1798" s="75"/>
      <c r="J1798" s="75"/>
      <c r="K1798" s="74" t="s">
        <v>26067</v>
      </c>
      <c r="L1798" s="78"/>
      <c r="M1798" s="79"/>
      <c r="N1798" s="79"/>
      <c r="O1798" s="80"/>
      <c r="P1798" s="81"/>
      <c r="Q1798" s="81"/>
      <c r="R1798" s="93"/>
      <c r="S1798" s="93"/>
      <c r="T1798" s="93"/>
      <c r="U1798" s="93"/>
      <c r="V1798" s="52"/>
      <c r="W1798" s="52"/>
      <c r="X1798" s="52"/>
      <c r="Y1798" s="52"/>
      <c r="Z1798" s="51"/>
      <c r="AA1798" s="76"/>
      <c r="AB1798" s="76"/>
      <c r="AC1798" s="77"/>
      <c r="AD1798" s="83" t="s">
        <v>18321</v>
      </c>
      <c r="AE1798" s="83">
        <v>312</v>
      </c>
      <c r="AF1798" s="83">
        <v>65</v>
      </c>
      <c r="AG1798" s="83">
        <v>441</v>
      </c>
      <c r="AH1798" s="83">
        <v>2172</v>
      </c>
      <c r="AI1798" s="83"/>
      <c r="AJ1798" s="83" t="s">
        <v>19779</v>
      </c>
      <c r="AK1798" s="83" t="s">
        <v>20298</v>
      </c>
      <c r="AL1798" s="83"/>
      <c r="AM1798" s="83"/>
      <c r="AN1798" s="85">
        <v>42829.51185185185</v>
      </c>
      <c r="AO1798" s="88" t="s">
        <v>22036</v>
      </c>
      <c r="AP1798" s="83" t="b">
        <v>1</v>
      </c>
      <c r="AQ1798" s="83" t="b">
        <v>0</v>
      </c>
      <c r="AR1798" s="83" t="b">
        <v>0</v>
      </c>
      <c r="AS1798" s="83"/>
      <c r="AT1798" s="83">
        <v>0</v>
      </c>
      <c r="AU1798" s="83"/>
      <c r="AV1798" s="83" t="b">
        <v>0</v>
      </c>
      <c r="AW1798" s="83" t="s">
        <v>22320</v>
      </c>
      <c r="AX1798" s="88" t="s">
        <v>24116</v>
      </c>
      <c r="AY1798" s="83" t="s">
        <v>66</v>
      </c>
      <c r="AZ1798" s="2"/>
      <c r="BA1798" s="3"/>
      <c r="BB1798" s="3"/>
      <c r="BC1798" s="3"/>
      <c r="BD1798" s="3"/>
    </row>
    <row r="1799" spans="1:56" x14ac:dyDescent="0.3">
      <c r="A1799" s="69" t="s">
        <v>1886</v>
      </c>
      <c r="B1799" s="70"/>
      <c r="C1799" s="70"/>
      <c r="D1799" s="71"/>
      <c r="E1799" s="73"/>
      <c r="F1799" s="109" t="s">
        <v>4590</v>
      </c>
      <c r="G1799" s="70"/>
      <c r="H1799" s="74"/>
      <c r="I1799" s="75"/>
      <c r="J1799" s="75"/>
      <c r="K1799" s="74" t="s">
        <v>26068</v>
      </c>
      <c r="L1799" s="78"/>
      <c r="M1799" s="79"/>
      <c r="N1799" s="79"/>
      <c r="O1799" s="80"/>
      <c r="P1799" s="81"/>
      <c r="Q1799" s="81"/>
      <c r="R1799" s="93"/>
      <c r="S1799" s="93"/>
      <c r="T1799" s="93"/>
      <c r="U1799" s="93"/>
      <c r="V1799" s="52"/>
      <c r="W1799" s="52"/>
      <c r="X1799" s="52"/>
      <c r="Y1799" s="52"/>
      <c r="Z1799" s="51"/>
      <c r="AA1799" s="76"/>
      <c r="AB1799" s="76"/>
      <c r="AC1799" s="77"/>
      <c r="AD1799" s="83" t="s">
        <v>18322</v>
      </c>
      <c r="AE1799" s="83">
        <v>936</v>
      </c>
      <c r="AF1799" s="83">
        <v>199377</v>
      </c>
      <c r="AG1799" s="83">
        <v>40406</v>
      </c>
      <c r="AH1799" s="83">
        <v>252</v>
      </c>
      <c r="AI1799" s="83"/>
      <c r="AJ1799" s="83" t="s">
        <v>19780</v>
      </c>
      <c r="AK1799" s="83" t="s">
        <v>20299</v>
      </c>
      <c r="AL1799" s="88" t="s">
        <v>20603</v>
      </c>
      <c r="AM1799" s="83"/>
      <c r="AN1799" s="85">
        <v>40868.559490740743</v>
      </c>
      <c r="AO1799" s="88" t="s">
        <v>22037</v>
      </c>
      <c r="AP1799" s="83" t="b">
        <v>1</v>
      </c>
      <c r="AQ1799" s="83" t="b">
        <v>0</v>
      </c>
      <c r="AR1799" s="83" t="b">
        <v>1</v>
      </c>
      <c r="AS1799" s="83"/>
      <c r="AT1799" s="83">
        <v>275</v>
      </c>
      <c r="AU1799" s="88" t="s">
        <v>22157</v>
      </c>
      <c r="AV1799" s="83" t="b">
        <v>1</v>
      </c>
      <c r="AW1799" s="83" t="s">
        <v>22320</v>
      </c>
      <c r="AX1799" s="88" t="s">
        <v>24117</v>
      </c>
      <c r="AY1799" s="83" t="s">
        <v>66</v>
      </c>
      <c r="AZ1799" s="2"/>
      <c r="BA1799" s="3"/>
      <c r="BB1799" s="3"/>
      <c r="BC1799" s="3"/>
      <c r="BD1799" s="3"/>
    </row>
    <row r="1800" spans="1:56" x14ac:dyDescent="0.3">
      <c r="A1800" s="69" t="s">
        <v>1887</v>
      </c>
      <c r="B1800" s="70"/>
      <c r="C1800" s="70"/>
      <c r="D1800" s="71"/>
      <c r="E1800" s="73"/>
      <c r="F1800" s="109" t="s">
        <v>22311</v>
      </c>
      <c r="G1800" s="70"/>
      <c r="H1800" s="74"/>
      <c r="I1800" s="75"/>
      <c r="J1800" s="75"/>
      <c r="K1800" s="74" t="s">
        <v>26069</v>
      </c>
      <c r="L1800" s="78"/>
      <c r="M1800" s="79"/>
      <c r="N1800" s="79"/>
      <c r="O1800" s="80"/>
      <c r="P1800" s="81"/>
      <c r="Q1800" s="81"/>
      <c r="R1800" s="93"/>
      <c r="S1800" s="93"/>
      <c r="T1800" s="93"/>
      <c r="U1800" s="93"/>
      <c r="V1800" s="52"/>
      <c r="W1800" s="52"/>
      <c r="X1800" s="52"/>
      <c r="Y1800" s="52"/>
      <c r="Z1800" s="51"/>
      <c r="AA1800" s="76"/>
      <c r="AB1800" s="76"/>
      <c r="AC1800" s="77"/>
      <c r="AD1800" s="83" t="s">
        <v>16787</v>
      </c>
      <c r="AE1800" s="83">
        <v>507</v>
      </c>
      <c r="AF1800" s="83">
        <v>561</v>
      </c>
      <c r="AG1800" s="83">
        <v>7897</v>
      </c>
      <c r="AH1800" s="83">
        <v>260</v>
      </c>
      <c r="AI1800" s="83"/>
      <c r="AJ1800" s="83"/>
      <c r="AK1800" s="83"/>
      <c r="AL1800" s="83"/>
      <c r="AM1800" s="83"/>
      <c r="AN1800" s="85">
        <v>42309.37059027778</v>
      </c>
      <c r="AO1800" s="83"/>
      <c r="AP1800" s="83" t="b">
        <v>1</v>
      </c>
      <c r="AQ1800" s="83" t="b">
        <v>0</v>
      </c>
      <c r="AR1800" s="83" t="b">
        <v>0</v>
      </c>
      <c r="AS1800" s="83"/>
      <c r="AT1800" s="83">
        <v>1</v>
      </c>
      <c r="AU1800" s="88" t="s">
        <v>22157</v>
      </c>
      <c r="AV1800" s="83" t="b">
        <v>0</v>
      </c>
      <c r="AW1800" s="83" t="s">
        <v>22320</v>
      </c>
      <c r="AX1800" s="88" t="s">
        <v>24118</v>
      </c>
      <c r="AY1800" s="83" t="s">
        <v>66</v>
      </c>
      <c r="AZ1800" s="2"/>
      <c r="BA1800" s="3"/>
      <c r="BB1800" s="3"/>
      <c r="BC1800" s="3"/>
      <c r="BD1800" s="3"/>
    </row>
    <row r="1801" spans="1:56" x14ac:dyDescent="0.3">
      <c r="A1801" s="69" t="s">
        <v>1888</v>
      </c>
      <c r="B1801" s="70"/>
      <c r="C1801" s="70"/>
      <c r="D1801" s="71"/>
      <c r="E1801" s="73"/>
      <c r="F1801" s="109" t="s">
        <v>4591</v>
      </c>
      <c r="G1801" s="70"/>
      <c r="H1801" s="74"/>
      <c r="I1801" s="75"/>
      <c r="J1801" s="75"/>
      <c r="K1801" s="74" t="s">
        <v>26070</v>
      </c>
      <c r="L1801" s="78"/>
      <c r="M1801" s="79"/>
      <c r="N1801" s="79"/>
      <c r="O1801" s="80"/>
      <c r="P1801" s="81"/>
      <c r="Q1801" s="81"/>
      <c r="R1801" s="93"/>
      <c r="S1801" s="93"/>
      <c r="T1801" s="93"/>
      <c r="U1801" s="93"/>
      <c r="V1801" s="52"/>
      <c r="W1801" s="52"/>
      <c r="X1801" s="52"/>
      <c r="Y1801" s="52"/>
      <c r="Z1801" s="51"/>
      <c r="AA1801" s="76"/>
      <c r="AB1801" s="76"/>
      <c r="AC1801" s="77"/>
      <c r="AD1801" s="83" t="s">
        <v>18323</v>
      </c>
      <c r="AE1801" s="83">
        <v>1796</v>
      </c>
      <c r="AF1801" s="83">
        <v>4210</v>
      </c>
      <c r="AG1801" s="83">
        <v>57940</v>
      </c>
      <c r="AH1801" s="83">
        <v>10906</v>
      </c>
      <c r="AI1801" s="83"/>
      <c r="AJ1801" s="83" t="s">
        <v>19781</v>
      </c>
      <c r="AK1801" s="83"/>
      <c r="AL1801" s="83"/>
      <c r="AM1801" s="83"/>
      <c r="AN1801" s="85">
        <v>41478.89947916667</v>
      </c>
      <c r="AO1801" s="88" t="s">
        <v>22038</v>
      </c>
      <c r="AP1801" s="83" t="b">
        <v>1</v>
      </c>
      <c r="AQ1801" s="83" t="b">
        <v>0</v>
      </c>
      <c r="AR1801" s="83" t="b">
        <v>0</v>
      </c>
      <c r="AS1801" s="83"/>
      <c r="AT1801" s="83">
        <v>6</v>
      </c>
      <c r="AU1801" s="88" t="s">
        <v>22157</v>
      </c>
      <c r="AV1801" s="83" t="b">
        <v>0</v>
      </c>
      <c r="AW1801" s="83" t="s">
        <v>22320</v>
      </c>
      <c r="AX1801" s="88" t="s">
        <v>24119</v>
      </c>
      <c r="AY1801" s="83" t="s">
        <v>66</v>
      </c>
      <c r="AZ1801" s="2"/>
      <c r="BA1801" s="3"/>
      <c r="BB1801" s="3"/>
      <c r="BC1801" s="3"/>
      <c r="BD1801" s="3"/>
    </row>
    <row r="1802" spans="1:56" x14ac:dyDescent="0.3">
      <c r="A1802" s="69" t="s">
        <v>1889</v>
      </c>
      <c r="B1802" s="70"/>
      <c r="C1802" s="70"/>
      <c r="D1802" s="71"/>
      <c r="E1802" s="73"/>
      <c r="F1802" s="109" t="s">
        <v>4592</v>
      </c>
      <c r="G1802" s="70"/>
      <c r="H1802" s="74"/>
      <c r="I1802" s="75"/>
      <c r="J1802" s="75"/>
      <c r="K1802" s="74" t="s">
        <v>26071</v>
      </c>
      <c r="L1802" s="78"/>
      <c r="M1802" s="79"/>
      <c r="N1802" s="79"/>
      <c r="O1802" s="80"/>
      <c r="P1802" s="81"/>
      <c r="Q1802" s="81"/>
      <c r="R1802" s="93"/>
      <c r="S1802" s="93"/>
      <c r="T1802" s="93"/>
      <c r="U1802" s="93"/>
      <c r="V1802" s="52"/>
      <c r="W1802" s="52"/>
      <c r="X1802" s="52"/>
      <c r="Y1802" s="52"/>
      <c r="Z1802" s="51"/>
      <c r="AA1802" s="76"/>
      <c r="AB1802" s="76"/>
      <c r="AC1802" s="77"/>
      <c r="AD1802" s="83" t="s">
        <v>18324</v>
      </c>
      <c r="AE1802" s="83">
        <v>704</v>
      </c>
      <c r="AF1802" s="83">
        <v>1041</v>
      </c>
      <c r="AG1802" s="83">
        <v>19500</v>
      </c>
      <c r="AH1802" s="83">
        <v>983</v>
      </c>
      <c r="AI1802" s="83"/>
      <c r="AJ1802" s="83" t="s">
        <v>19782</v>
      </c>
      <c r="AK1802" s="83"/>
      <c r="AL1802" s="83"/>
      <c r="AM1802" s="83"/>
      <c r="AN1802" s="85">
        <v>41979.301840277774</v>
      </c>
      <c r="AO1802" s="88" t="s">
        <v>22039</v>
      </c>
      <c r="AP1802" s="83" t="b">
        <v>0</v>
      </c>
      <c r="AQ1802" s="83" t="b">
        <v>0</v>
      </c>
      <c r="AR1802" s="83" t="b">
        <v>1</v>
      </c>
      <c r="AS1802" s="83"/>
      <c r="AT1802" s="83">
        <v>2</v>
      </c>
      <c r="AU1802" s="88" t="s">
        <v>22157</v>
      </c>
      <c r="AV1802" s="83" t="b">
        <v>0</v>
      </c>
      <c r="AW1802" s="83" t="s">
        <v>22320</v>
      </c>
      <c r="AX1802" s="88" t="s">
        <v>24120</v>
      </c>
      <c r="AY1802" s="83" t="s">
        <v>66</v>
      </c>
      <c r="AZ1802" s="2"/>
      <c r="BA1802" s="3"/>
      <c r="BB1802" s="3"/>
      <c r="BC1802" s="3"/>
      <c r="BD1802" s="3"/>
    </row>
    <row r="1803" spans="1:56" x14ac:dyDescent="0.3">
      <c r="A1803" s="69" t="s">
        <v>1890</v>
      </c>
      <c r="B1803" s="70"/>
      <c r="C1803" s="70"/>
      <c r="D1803" s="71"/>
      <c r="E1803" s="73"/>
      <c r="F1803" s="109" t="s">
        <v>4593</v>
      </c>
      <c r="G1803" s="70"/>
      <c r="H1803" s="74"/>
      <c r="I1803" s="75"/>
      <c r="J1803" s="75"/>
      <c r="K1803" s="74" t="s">
        <v>26072</v>
      </c>
      <c r="L1803" s="78"/>
      <c r="M1803" s="79"/>
      <c r="N1803" s="79"/>
      <c r="O1803" s="80"/>
      <c r="P1803" s="81"/>
      <c r="Q1803" s="81"/>
      <c r="R1803" s="93"/>
      <c r="S1803" s="93"/>
      <c r="T1803" s="93"/>
      <c r="U1803" s="93"/>
      <c r="V1803" s="52"/>
      <c r="W1803" s="52"/>
      <c r="X1803" s="52"/>
      <c r="Y1803" s="52"/>
      <c r="Z1803" s="51"/>
      <c r="AA1803" s="76"/>
      <c r="AB1803" s="76"/>
      <c r="AC1803" s="77"/>
      <c r="AD1803" s="83" t="s">
        <v>18325</v>
      </c>
      <c r="AE1803" s="83">
        <v>67</v>
      </c>
      <c r="AF1803" s="83">
        <v>192</v>
      </c>
      <c r="AG1803" s="83">
        <v>1978</v>
      </c>
      <c r="AH1803" s="83">
        <v>5095</v>
      </c>
      <c r="AI1803" s="83"/>
      <c r="AJ1803" s="83" t="s">
        <v>19783</v>
      </c>
      <c r="AK1803" s="83"/>
      <c r="AL1803" s="83"/>
      <c r="AM1803" s="83"/>
      <c r="AN1803" s="85">
        <v>42546.920312499999</v>
      </c>
      <c r="AO1803" s="88" t="s">
        <v>22040</v>
      </c>
      <c r="AP1803" s="83" t="b">
        <v>1</v>
      </c>
      <c r="AQ1803" s="83" t="b">
        <v>0</v>
      </c>
      <c r="AR1803" s="83" t="b">
        <v>0</v>
      </c>
      <c r="AS1803" s="83"/>
      <c r="AT1803" s="83">
        <v>0</v>
      </c>
      <c r="AU1803" s="83"/>
      <c r="AV1803" s="83" t="b">
        <v>0</v>
      </c>
      <c r="AW1803" s="83" t="s">
        <v>22320</v>
      </c>
      <c r="AX1803" s="88" t="s">
        <v>24121</v>
      </c>
      <c r="AY1803" s="83" t="s">
        <v>66</v>
      </c>
      <c r="AZ1803" s="2"/>
      <c r="BA1803" s="3"/>
      <c r="BB1803" s="3"/>
      <c r="BC1803" s="3"/>
      <c r="BD1803" s="3"/>
    </row>
    <row r="1804" spans="1:56" x14ac:dyDescent="0.3">
      <c r="A1804" s="69" t="s">
        <v>1891</v>
      </c>
      <c r="B1804" s="70"/>
      <c r="C1804" s="70"/>
      <c r="D1804" s="71"/>
      <c r="E1804" s="73"/>
      <c r="F1804" s="109" t="s">
        <v>4594</v>
      </c>
      <c r="G1804" s="70"/>
      <c r="H1804" s="74"/>
      <c r="I1804" s="75"/>
      <c r="J1804" s="75"/>
      <c r="K1804" s="74" t="s">
        <v>26073</v>
      </c>
      <c r="L1804" s="78"/>
      <c r="M1804" s="79"/>
      <c r="N1804" s="79"/>
      <c r="O1804" s="80"/>
      <c r="P1804" s="81"/>
      <c r="Q1804" s="81"/>
      <c r="R1804" s="93"/>
      <c r="S1804" s="93"/>
      <c r="T1804" s="93"/>
      <c r="U1804" s="93"/>
      <c r="V1804" s="52"/>
      <c r="W1804" s="52"/>
      <c r="X1804" s="52"/>
      <c r="Y1804" s="52"/>
      <c r="Z1804" s="51"/>
      <c r="AA1804" s="76"/>
      <c r="AB1804" s="76"/>
      <c r="AC1804" s="77"/>
      <c r="AD1804" s="83" t="s">
        <v>18326</v>
      </c>
      <c r="AE1804" s="83">
        <v>63</v>
      </c>
      <c r="AF1804" s="83">
        <v>74</v>
      </c>
      <c r="AG1804" s="83">
        <v>682</v>
      </c>
      <c r="AH1804" s="83">
        <v>170</v>
      </c>
      <c r="AI1804" s="83"/>
      <c r="AJ1804" s="83" t="s">
        <v>19784</v>
      </c>
      <c r="AK1804" s="83"/>
      <c r="AL1804" s="83"/>
      <c r="AM1804" s="83"/>
      <c r="AN1804" s="85">
        <v>42932.70416666667</v>
      </c>
      <c r="AO1804" s="83"/>
      <c r="AP1804" s="83" t="b">
        <v>1</v>
      </c>
      <c r="AQ1804" s="83" t="b">
        <v>0</v>
      </c>
      <c r="AR1804" s="83" t="b">
        <v>0</v>
      </c>
      <c r="AS1804" s="83"/>
      <c r="AT1804" s="83">
        <v>0</v>
      </c>
      <c r="AU1804" s="83"/>
      <c r="AV1804" s="83" t="b">
        <v>0</v>
      </c>
      <c r="AW1804" s="83" t="s">
        <v>22320</v>
      </c>
      <c r="AX1804" s="88" t="s">
        <v>24122</v>
      </c>
      <c r="AY1804" s="83" t="s">
        <v>66</v>
      </c>
      <c r="AZ1804" s="2"/>
      <c r="BA1804" s="3"/>
      <c r="BB1804" s="3"/>
      <c r="BC1804" s="3"/>
      <c r="BD1804" s="3"/>
    </row>
    <row r="1805" spans="1:56" x14ac:dyDescent="0.3">
      <c r="A1805" s="69" t="s">
        <v>1892</v>
      </c>
      <c r="B1805" s="70"/>
      <c r="C1805" s="70"/>
      <c r="D1805" s="71"/>
      <c r="E1805" s="73"/>
      <c r="F1805" s="109" t="s">
        <v>22312</v>
      </c>
      <c r="G1805" s="70"/>
      <c r="H1805" s="74"/>
      <c r="I1805" s="75"/>
      <c r="J1805" s="75"/>
      <c r="K1805" s="74" t="s">
        <v>26074</v>
      </c>
      <c r="L1805" s="78"/>
      <c r="M1805" s="79"/>
      <c r="N1805" s="79"/>
      <c r="O1805" s="80"/>
      <c r="P1805" s="81"/>
      <c r="Q1805" s="81"/>
      <c r="R1805" s="93"/>
      <c r="S1805" s="93"/>
      <c r="T1805" s="93"/>
      <c r="U1805" s="93"/>
      <c r="V1805" s="52"/>
      <c r="W1805" s="52"/>
      <c r="X1805" s="52"/>
      <c r="Y1805" s="52"/>
      <c r="Z1805" s="51"/>
      <c r="AA1805" s="76"/>
      <c r="AB1805" s="76"/>
      <c r="AC1805" s="77"/>
      <c r="AD1805" s="83" t="s">
        <v>18327</v>
      </c>
      <c r="AE1805" s="83">
        <v>70</v>
      </c>
      <c r="AF1805" s="83">
        <v>169</v>
      </c>
      <c r="AG1805" s="83">
        <v>752</v>
      </c>
      <c r="AH1805" s="83">
        <v>582</v>
      </c>
      <c r="AI1805" s="83"/>
      <c r="AJ1805" s="83" t="s">
        <v>19785</v>
      </c>
      <c r="AK1805" s="83" t="s">
        <v>20179</v>
      </c>
      <c r="AL1805" s="83"/>
      <c r="AM1805" s="83"/>
      <c r="AN1805" s="85">
        <v>40714.717361111114</v>
      </c>
      <c r="AO1805" s="88" t="s">
        <v>22041</v>
      </c>
      <c r="AP1805" s="83" t="b">
        <v>0</v>
      </c>
      <c r="AQ1805" s="83" t="b">
        <v>0</v>
      </c>
      <c r="AR1805" s="83" t="b">
        <v>1</v>
      </c>
      <c r="AS1805" s="83"/>
      <c r="AT1805" s="83">
        <v>1</v>
      </c>
      <c r="AU1805" s="88" t="s">
        <v>22161</v>
      </c>
      <c r="AV1805" s="83" t="b">
        <v>0</v>
      </c>
      <c r="AW1805" s="83" t="s">
        <v>22320</v>
      </c>
      <c r="AX1805" s="88" t="s">
        <v>24123</v>
      </c>
      <c r="AY1805" s="83" t="s">
        <v>66</v>
      </c>
      <c r="AZ1805" s="2"/>
      <c r="BA1805" s="3"/>
      <c r="BB1805" s="3"/>
      <c r="BC1805" s="3"/>
      <c r="BD1805" s="3"/>
    </row>
    <row r="1806" spans="1:56" x14ac:dyDescent="0.3">
      <c r="A1806" s="69" t="s">
        <v>1893</v>
      </c>
      <c r="B1806" s="70"/>
      <c r="C1806" s="70"/>
      <c r="D1806" s="71"/>
      <c r="E1806" s="73"/>
      <c r="F1806" s="109" t="s">
        <v>4595</v>
      </c>
      <c r="G1806" s="70"/>
      <c r="H1806" s="74"/>
      <c r="I1806" s="75"/>
      <c r="J1806" s="75"/>
      <c r="K1806" s="74" t="s">
        <v>26075</v>
      </c>
      <c r="L1806" s="78"/>
      <c r="M1806" s="79"/>
      <c r="N1806" s="79"/>
      <c r="O1806" s="80"/>
      <c r="P1806" s="81"/>
      <c r="Q1806" s="81"/>
      <c r="R1806" s="93"/>
      <c r="S1806" s="93"/>
      <c r="T1806" s="93"/>
      <c r="U1806" s="93"/>
      <c r="V1806" s="52"/>
      <c r="W1806" s="52"/>
      <c r="X1806" s="52"/>
      <c r="Y1806" s="52"/>
      <c r="Z1806" s="51"/>
      <c r="AA1806" s="76"/>
      <c r="AB1806" s="76"/>
      <c r="AC1806" s="77"/>
      <c r="AD1806" s="83" t="s">
        <v>18328</v>
      </c>
      <c r="AE1806" s="83">
        <v>411</v>
      </c>
      <c r="AF1806" s="83">
        <v>218</v>
      </c>
      <c r="AG1806" s="83">
        <v>3241</v>
      </c>
      <c r="AH1806" s="83">
        <v>4102</v>
      </c>
      <c r="AI1806" s="83"/>
      <c r="AJ1806" s="83" t="s">
        <v>19786</v>
      </c>
      <c r="AK1806" s="83" t="s">
        <v>19901</v>
      </c>
      <c r="AL1806" s="83"/>
      <c r="AM1806" s="83"/>
      <c r="AN1806" s="85">
        <v>41551.721053240741</v>
      </c>
      <c r="AO1806" s="88" t="s">
        <v>22042</v>
      </c>
      <c r="AP1806" s="83" t="b">
        <v>1</v>
      </c>
      <c r="AQ1806" s="83" t="b">
        <v>0</v>
      </c>
      <c r="AR1806" s="83" t="b">
        <v>1</v>
      </c>
      <c r="AS1806" s="83"/>
      <c r="AT1806" s="83">
        <v>0</v>
      </c>
      <c r="AU1806" s="88" t="s">
        <v>22157</v>
      </c>
      <c r="AV1806" s="83" t="b">
        <v>0</v>
      </c>
      <c r="AW1806" s="83" t="s">
        <v>22320</v>
      </c>
      <c r="AX1806" s="88" t="s">
        <v>24124</v>
      </c>
      <c r="AY1806" s="83" t="s">
        <v>66</v>
      </c>
      <c r="AZ1806" s="2"/>
      <c r="BA1806" s="3"/>
      <c r="BB1806" s="3"/>
      <c r="BC1806" s="3"/>
      <c r="BD1806" s="3"/>
    </row>
    <row r="1807" spans="1:56" x14ac:dyDescent="0.3">
      <c r="A1807" s="69" t="s">
        <v>1894</v>
      </c>
      <c r="B1807" s="70"/>
      <c r="C1807" s="70"/>
      <c r="D1807" s="71"/>
      <c r="E1807" s="73"/>
      <c r="F1807" s="109" t="s">
        <v>4596</v>
      </c>
      <c r="G1807" s="70"/>
      <c r="H1807" s="74"/>
      <c r="I1807" s="75"/>
      <c r="J1807" s="75"/>
      <c r="K1807" s="74" t="s">
        <v>26076</v>
      </c>
      <c r="L1807" s="78"/>
      <c r="M1807" s="79"/>
      <c r="N1807" s="79"/>
      <c r="O1807" s="80"/>
      <c r="P1807" s="81"/>
      <c r="Q1807" s="81"/>
      <c r="R1807" s="93"/>
      <c r="S1807" s="93"/>
      <c r="T1807" s="93"/>
      <c r="U1807" s="93"/>
      <c r="V1807" s="52"/>
      <c r="W1807" s="52"/>
      <c r="X1807" s="52"/>
      <c r="Y1807" s="52"/>
      <c r="Z1807" s="51"/>
      <c r="AA1807" s="76"/>
      <c r="AB1807" s="76"/>
      <c r="AC1807" s="77"/>
      <c r="AD1807" s="83" t="s">
        <v>18329</v>
      </c>
      <c r="AE1807" s="83">
        <v>254</v>
      </c>
      <c r="AF1807" s="83">
        <v>310</v>
      </c>
      <c r="AG1807" s="83">
        <v>61733</v>
      </c>
      <c r="AH1807" s="83">
        <v>95</v>
      </c>
      <c r="AI1807" s="83"/>
      <c r="AJ1807" s="83" t="s">
        <v>19787</v>
      </c>
      <c r="AK1807" s="83" t="s">
        <v>16552</v>
      </c>
      <c r="AL1807" s="83"/>
      <c r="AM1807" s="83"/>
      <c r="AN1807" s="85">
        <v>41045.692210648151</v>
      </c>
      <c r="AO1807" s="88" t="s">
        <v>22043</v>
      </c>
      <c r="AP1807" s="83" t="b">
        <v>1</v>
      </c>
      <c r="AQ1807" s="83" t="b">
        <v>0</v>
      </c>
      <c r="AR1807" s="83" t="b">
        <v>0</v>
      </c>
      <c r="AS1807" s="83"/>
      <c r="AT1807" s="83">
        <v>5</v>
      </c>
      <c r="AU1807" s="88" t="s">
        <v>22157</v>
      </c>
      <c r="AV1807" s="83" t="b">
        <v>0</v>
      </c>
      <c r="AW1807" s="83" t="s">
        <v>22320</v>
      </c>
      <c r="AX1807" s="88" t="s">
        <v>24125</v>
      </c>
      <c r="AY1807" s="83" t="s">
        <v>66</v>
      </c>
      <c r="AZ1807" s="2"/>
      <c r="BA1807" s="3"/>
      <c r="BB1807" s="3"/>
      <c r="BC1807" s="3"/>
      <c r="BD1807" s="3"/>
    </row>
    <row r="1808" spans="1:56" x14ac:dyDescent="0.3">
      <c r="A1808" s="69" t="s">
        <v>1895</v>
      </c>
      <c r="B1808" s="70"/>
      <c r="C1808" s="70"/>
      <c r="D1808" s="71"/>
      <c r="E1808" s="73"/>
      <c r="F1808" s="109" t="s">
        <v>4597</v>
      </c>
      <c r="G1808" s="70"/>
      <c r="H1808" s="74"/>
      <c r="I1808" s="75"/>
      <c r="J1808" s="75"/>
      <c r="K1808" s="74" t="s">
        <v>26077</v>
      </c>
      <c r="L1808" s="78"/>
      <c r="M1808" s="79"/>
      <c r="N1808" s="79"/>
      <c r="O1808" s="80"/>
      <c r="P1808" s="81"/>
      <c r="Q1808" s="81"/>
      <c r="R1808" s="93"/>
      <c r="S1808" s="93"/>
      <c r="T1808" s="93"/>
      <c r="U1808" s="93"/>
      <c r="V1808" s="52"/>
      <c r="W1808" s="52"/>
      <c r="X1808" s="52"/>
      <c r="Y1808" s="52"/>
      <c r="Z1808" s="51"/>
      <c r="AA1808" s="76"/>
      <c r="AB1808" s="76"/>
      <c r="AC1808" s="77"/>
      <c r="AD1808" s="83" t="s">
        <v>18330</v>
      </c>
      <c r="AE1808" s="83">
        <v>241</v>
      </c>
      <c r="AF1808" s="83">
        <v>684</v>
      </c>
      <c r="AG1808" s="83">
        <v>14099</v>
      </c>
      <c r="AH1808" s="83">
        <v>50337</v>
      </c>
      <c r="AI1808" s="83"/>
      <c r="AJ1808" s="83" t="s">
        <v>19788</v>
      </c>
      <c r="AK1808" s="83"/>
      <c r="AL1808" s="83"/>
      <c r="AM1808" s="83"/>
      <c r="AN1808" s="85">
        <v>41186.60596064815</v>
      </c>
      <c r="AO1808" s="88" t="s">
        <v>22044</v>
      </c>
      <c r="AP1808" s="83" t="b">
        <v>0</v>
      </c>
      <c r="AQ1808" s="83" t="b">
        <v>0</v>
      </c>
      <c r="AR1808" s="83" t="b">
        <v>0</v>
      </c>
      <c r="AS1808" s="83"/>
      <c r="AT1808" s="83">
        <v>0</v>
      </c>
      <c r="AU1808" s="88" t="s">
        <v>22167</v>
      </c>
      <c r="AV1808" s="83" t="b">
        <v>0</v>
      </c>
      <c r="AW1808" s="83" t="s">
        <v>22320</v>
      </c>
      <c r="AX1808" s="88" t="s">
        <v>24126</v>
      </c>
      <c r="AY1808" s="83" t="s">
        <v>66</v>
      </c>
      <c r="AZ1808" s="2"/>
      <c r="BA1808" s="3"/>
      <c r="BB1808" s="3"/>
      <c r="BC1808" s="3"/>
      <c r="BD1808" s="3"/>
    </row>
    <row r="1809" spans="1:56" x14ac:dyDescent="0.3">
      <c r="A1809" s="69" t="s">
        <v>1896</v>
      </c>
      <c r="B1809" s="70"/>
      <c r="C1809" s="70"/>
      <c r="D1809" s="71"/>
      <c r="E1809" s="73"/>
      <c r="F1809" s="109" t="s">
        <v>4598</v>
      </c>
      <c r="G1809" s="70"/>
      <c r="H1809" s="74"/>
      <c r="I1809" s="75"/>
      <c r="J1809" s="75"/>
      <c r="K1809" s="74" t="s">
        <v>26078</v>
      </c>
      <c r="L1809" s="78"/>
      <c r="M1809" s="79"/>
      <c r="N1809" s="79"/>
      <c r="O1809" s="80"/>
      <c r="P1809" s="81"/>
      <c r="Q1809" s="81"/>
      <c r="R1809" s="93"/>
      <c r="S1809" s="93"/>
      <c r="T1809" s="93"/>
      <c r="U1809" s="93"/>
      <c r="V1809" s="52"/>
      <c r="W1809" s="52"/>
      <c r="X1809" s="52"/>
      <c r="Y1809" s="52"/>
      <c r="Z1809" s="51"/>
      <c r="AA1809" s="76"/>
      <c r="AB1809" s="76"/>
      <c r="AC1809" s="77"/>
      <c r="AD1809" s="83" t="s">
        <v>18331</v>
      </c>
      <c r="AE1809" s="83">
        <v>402</v>
      </c>
      <c r="AF1809" s="83">
        <v>89</v>
      </c>
      <c r="AG1809" s="83">
        <v>4916</v>
      </c>
      <c r="AH1809" s="83">
        <v>26</v>
      </c>
      <c r="AI1809" s="83"/>
      <c r="AJ1809" s="83"/>
      <c r="AK1809" s="83"/>
      <c r="AL1809" s="83"/>
      <c r="AM1809" s="83"/>
      <c r="AN1809" s="85">
        <v>42328.279699074075</v>
      </c>
      <c r="AO1809" s="83"/>
      <c r="AP1809" s="83" t="b">
        <v>1</v>
      </c>
      <c r="AQ1809" s="83" t="b">
        <v>0</v>
      </c>
      <c r="AR1809" s="83" t="b">
        <v>0</v>
      </c>
      <c r="AS1809" s="83"/>
      <c r="AT1809" s="83">
        <v>0</v>
      </c>
      <c r="AU1809" s="88" t="s">
        <v>22157</v>
      </c>
      <c r="AV1809" s="83" t="b">
        <v>0</v>
      </c>
      <c r="AW1809" s="83" t="s">
        <v>22320</v>
      </c>
      <c r="AX1809" s="88" t="s">
        <v>24127</v>
      </c>
      <c r="AY1809" s="83" t="s">
        <v>66</v>
      </c>
      <c r="AZ1809" s="2"/>
      <c r="BA1809" s="3"/>
      <c r="BB1809" s="3"/>
      <c r="BC1809" s="3"/>
      <c r="BD1809" s="3"/>
    </row>
    <row r="1810" spans="1:56" x14ac:dyDescent="0.3">
      <c r="A1810" s="69" t="s">
        <v>1897</v>
      </c>
      <c r="B1810" s="70"/>
      <c r="C1810" s="70"/>
      <c r="D1810" s="71"/>
      <c r="E1810" s="73"/>
      <c r="F1810" s="109" t="s">
        <v>4599</v>
      </c>
      <c r="G1810" s="70"/>
      <c r="H1810" s="74"/>
      <c r="I1810" s="75"/>
      <c r="J1810" s="75"/>
      <c r="K1810" s="74" t="s">
        <v>26079</v>
      </c>
      <c r="L1810" s="78"/>
      <c r="M1810" s="79"/>
      <c r="N1810" s="79"/>
      <c r="O1810" s="80"/>
      <c r="P1810" s="81"/>
      <c r="Q1810" s="81"/>
      <c r="R1810" s="93"/>
      <c r="S1810" s="93"/>
      <c r="T1810" s="93"/>
      <c r="U1810" s="93"/>
      <c r="V1810" s="52"/>
      <c r="W1810" s="52"/>
      <c r="X1810" s="52"/>
      <c r="Y1810" s="52"/>
      <c r="Z1810" s="51"/>
      <c r="AA1810" s="76"/>
      <c r="AB1810" s="76"/>
      <c r="AC1810" s="77"/>
      <c r="AD1810" s="83" t="s">
        <v>18332</v>
      </c>
      <c r="AE1810" s="83">
        <v>258</v>
      </c>
      <c r="AF1810" s="83">
        <v>14</v>
      </c>
      <c r="AG1810" s="83">
        <v>19</v>
      </c>
      <c r="AH1810" s="83">
        <v>46</v>
      </c>
      <c r="AI1810" s="83"/>
      <c r="AJ1810" s="83" t="s">
        <v>19789</v>
      </c>
      <c r="AK1810" s="83" t="s">
        <v>20300</v>
      </c>
      <c r="AL1810" s="83"/>
      <c r="AM1810" s="83"/>
      <c r="AN1810" s="85">
        <v>43191.884375000001</v>
      </c>
      <c r="AO1810" s="88" t="s">
        <v>22045</v>
      </c>
      <c r="AP1810" s="83" t="b">
        <v>1</v>
      </c>
      <c r="AQ1810" s="83" t="b">
        <v>0</v>
      </c>
      <c r="AR1810" s="83" t="b">
        <v>0</v>
      </c>
      <c r="AS1810" s="83"/>
      <c r="AT1810" s="83">
        <v>0</v>
      </c>
      <c r="AU1810" s="83"/>
      <c r="AV1810" s="83" t="b">
        <v>0</v>
      </c>
      <c r="AW1810" s="83" t="s">
        <v>22320</v>
      </c>
      <c r="AX1810" s="88" t="s">
        <v>24128</v>
      </c>
      <c r="AY1810" s="83" t="s">
        <v>66</v>
      </c>
      <c r="AZ1810" s="2"/>
      <c r="BA1810" s="3"/>
      <c r="BB1810" s="3"/>
      <c r="BC1810" s="3"/>
      <c r="BD1810" s="3"/>
    </row>
    <row r="1811" spans="1:56" x14ac:dyDescent="0.3">
      <c r="A1811" s="69" t="s">
        <v>1898</v>
      </c>
      <c r="B1811" s="70"/>
      <c r="C1811" s="70"/>
      <c r="D1811" s="71"/>
      <c r="E1811" s="73"/>
      <c r="F1811" s="109" t="s">
        <v>22313</v>
      </c>
      <c r="G1811" s="70"/>
      <c r="H1811" s="74"/>
      <c r="I1811" s="75"/>
      <c r="J1811" s="75"/>
      <c r="K1811" s="74" t="s">
        <v>26080</v>
      </c>
      <c r="L1811" s="78"/>
      <c r="M1811" s="79"/>
      <c r="N1811" s="79"/>
      <c r="O1811" s="80"/>
      <c r="P1811" s="81"/>
      <c r="Q1811" s="81"/>
      <c r="R1811" s="93"/>
      <c r="S1811" s="93"/>
      <c r="T1811" s="93"/>
      <c r="U1811" s="93"/>
      <c r="V1811" s="52"/>
      <c r="W1811" s="52"/>
      <c r="X1811" s="52"/>
      <c r="Y1811" s="52"/>
      <c r="Z1811" s="51"/>
      <c r="AA1811" s="76"/>
      <c r="AB1811" s="76"/>
      <c r="AC1811" s="77"/>
      <c r="AD1811" s="83" t="s">
        <v>18333</v>
      </c>
      <c r="AE1811" s="83">
        <v>8919</v>
      </c>
      <c r="AF1811" s="83">
        <v>8617</v>
      </c>
      <c r="AG1811" s="83">
        <v>48702</v>
      </c>
      <c r="AH1811" s="83">
        <v>28621</v>
      </c>
      <c r="AI1811" s="83"/>
      <c r="AJ1811" s="83"/>
      <c r="AK1811" s="83" t="s">
        <v>20301</v>
      </c>
      <c r="AL1811" s="88" t="s">
        <v>20604</v>
      </c>
      <c r="AM1811" s="83"/>
      <c r="AN1811" s="85">
        <v>40581.379166666666</v>
      </c>
      <c r="AO1811" s="88" t="s">
        <v>22046</v>
      </c>
      <c r="AP1811" s="83" t="b">
        <v>0</v>
      </c>
      <c r="AQ1811" s="83" t="b">
        <v>0</v>
      </c>
      <c r="AR1811" s="83" t="b">
        <v>1</v>
      </c>
      <c r="AS1811" s="83"/>
      <c r="AT1811" s="83">
        <v>6</v>
      </c>
      <c r="AU1811" s="88" t="s">
        <v>22166</v>
      </c>
      <c r="AV1811" s="83" t="b">
        <v>0</v>
      </c>
      <c r="AW1811" s="83" t="s">
        <v>22320</v>
      </c>
      <c r="AX1811" s="88" t="s">
        <v>24129</v>
      </c>
      <c r="AY1811" s="83" t="s">
        <v>66</v>
      </c>
      <c r="AZ1811" s="2"/>
      <c r="BA1811" s="3"/>
      <c r="BB1811" s="3"/>
      <c r="BC1811" s="3"/>
      <c r="BD1811" s="3"/>
    </row>
    <row r="1812" spans="1:56" x14ac:dyDescent="0.3">
      <c r="A1812" s="69" t="s">
        <v>1899</v>
      </c>
      <c r="B1812" s="70"/>
      <c r="C1812" s="70"/>
      <c r="D1812" s="71"/>
      <c r="E1812" s="73"/>
      <c r="F1812" s="109" t="s">
        <v>4600</v>
      </c>
      <c r="G1812" s="70"/>
      <c r="H1812" s="74"/>
      <c r="I1812" s="75"/>
      <c r="J1812" s="75"/>
      <c r="K1812" s="74" t="s">
        <v>26081</v>
      </c>
      <c r="L1812" s="78"/>
      <c r="M1812" s="79"/>
      <c r="N1812" s="79"/>
      <c r="O1812" s="80"/>
      <c r="P1812" s="81"/>
      <c r="Q1812" s="81"/>
      <c r="R1812" s="93"/>
      <c r="S1812" s="93"/>
      <c r="T1812" s="93"/>
      <c r="U1812" s="93"/>
      <c r="V1812" s="52"/>
      <c r="W1812" s="52"/>
      <c r="X1812" s="52"/>
      <c r="Y1812" s="52"/>
      <c r="Z1812" s="51"/>
      <c r="AA1812" s="76"/>
      <c r="AB1812" s="76"/>
      <c r="AC1812" s="77"/>
      <c r="AD1812" s="83" t="s">
        <v>18334</v>
      </c>
      <c r="AE1812" s="83">
        <v>1916</v>
      </c>
      <c r="AF1812" s="83">
        <v>867</v>
      </c>
      <c r="AG1812" s="83">
        <v>11663</v>
      </c>
      <c r="AH1812" s="83">
        <v>7573</v>
      </c>
      <c r="AI1812" s="83"/>
      <c r="AJ1812" s="83" t="s">
        <v>19790</v>
      </c>
      <c r="AK1812" s="83" t="s">
        <v>20302</v>
      </c>
      <c r="AL1812" s="83"/>
      <c r="AM1812" s="83"/>
      <c r="AN1812" s="85">
        <v>41069.88559027778</v>
      </c>
      <c r="AO1812" s="88" t="s">
        <v>22047</v>
      </c>
      <c r="AP1812" s="83" t="b">
        <v>0</v>
      </c>
      <c r="AQ1812" s="83" t="b">
        <v>0</v>
      </c>
      <c r="AR1812" s="83" t="b">
        <v>1</v>
      </c>
      <c r="AS1812" s="83"/>
      <c r="AT1812" s="83">
        <v>2</v>
      </c>
      <c r="AU1812" s="88" t="s">
        <v>22164</v>
      </c>
      <c r="AV1812" s="83" t="b">
        <v>0</v>
      </c>
      <c r="AW1812" s="83" t="s">
        <v>22320</v>
      </c>
      <c r="AX1812" s="88" t="s">
        <v>24130</v>
      </c>
      <c r="AY1812" s="83" t="s">
        <v>66</v>
      </c>
      <c r="AZ1812" s="2"/>
      <c r="BA1812" s="3"/>
      <c r="BB1812" s="3"/>
      <c r="BC1812" s="3"/>
      <c r="BD1812" s="3"/>
    </row>
    <row r="1813" spans="1:56" x14ac:dyDescent="0.3">
      <c r="A1813" s="69" t="s">
        <v>1900</v>
      </c>
      <c r="B1813" s="70"/>
      <c r="C1813" s="70"/>
      <c r="D1813" s="71"/>
      <c r="E1813" s="73"/>
      <c r="F1813" s="109" t="s">
        <v>4601</v>
      </c>
      <c r="G1813" s="70"/>
      <c r="H1813" s="74"/>
      <c r="I1813" s="75"/>
      <c r="J1813" s="75"/>
      <c r="K1813" s="74" t="s">
        <v>26082</v>
      </c>
      <c r="L1813" s="78"/>
      <c r="M1813" s="79"/>
      <c r="N1813" s="79"/>
      <c r="O1813" s="80"/>
      <c r="P1813" s="81"/>
      <c r="Q1813" s="81"/>
      <c r="R1813" s="93"/>
      <c r="S1813" s="93"/>
      <c r="T1813" s="93"/>
      <c r="U1813" s="93"/>
      <c r="V1813" s="52"/>
      <c r="W1813" s="52"/>
      <c r="X1813" s="52"/>
      <c r="Y1813" s="52"/>
      <c r="Z1813" s="51"/>
      <c r="AA1813" s="76"/>
      <c r="AB1813" s="76"/>
      <c r="AC1813" s="77"/>
      <c r="AD1813" s="83" t="s">
        <v>18335</v>
      </c>
      <c r="AE1813" s="83">
        <v>564</v>
      </c>
      <c r="AF1813" s="83">
        <v>1153</v>
      </c>
      <c r="AG1813" s="83">
        <v>107009</v>
      </c>
      <c r="AH1813" s="83">
        <v>47594</v>
      </c>
      <c r="AI1813" s="83"/>
      <c r="AJ1813" s="83"/>
      <c r="AK1813" s="83" t="s">
        <v>16552</v>
      </c>
      <c r="AL1813" s="83"/>
      <c r="AM1813" s="83"/>
      <c r="AN1813" s="85">
        <v>41115.019166666665</v>
      </c>
      <c r="AO1813" s="88" t="s">
        <v>22048</v>
      </c>
      <c r="AP1813" s="83" t="b">
        <v>1</v>
      </c>
      <c r="AQ1813" s="83" t="b">
        <v>0</v>
      </c>
      <c r="AR1813" s="83" t="b">
        <v>1</v>
      </c>
      <c r="AS1813" s="83"/>
      <c r="AT1813" s="83">
        <v>9</v>
      </c>
      <c r="AU1813" s="88" t="s">
        <v>22157</v>
      </c>
      <c r="AV1813" s="83" t="b">
        <v>0</v>
      </c>
      <c r="AW1813" s="83" t="s">
        <v>22320</v>
      </c>
      <c r="AX1813" s="88" t="s">
        <v>24131</v>
      </c>
      <c r="AY1813" s="83" t="s">
        <v>66</v>
      </c>
      <c r="AZ1813" s="2"/>
      <c r="BA1813" s="3"/>
      <c r="BB1813" s="3"/>
      <c r="BC1813" s="3"/>
      <c r="BD1813" s="3"/>
    </row>
    <row r="1814" spans="1:56" x14ac:dyDescent="0.3">
      <c r="A1814" s="69" t="s">
        <v>1902</v>
      </c>
      <c r="B1814" s="70"/>
      <c r="C1814" s="70"/>
      <c r="D1814" s="71"/>
      <c r="E1814" s="73"/>
      <c r="F1814" s="109" t="s">
        <v>4603</v>
      </c>
      <c r="G1814" s="70"/>
      <c r="H1814" s="74"/>
      <c r="I1814" s="75"/>
      <c r="J1814" s="75"/>
      <c r="K1814" s="74" t="s">
        <v>26083</v>
      </c>
      <c r="L1814" s="78"/>
      <c r="M1814" s="79"/>
      <c r="N1814" s="79"/>
      <c r="O1814" s="80"/>
      <c r="P1814" s="81"/>
      <c r="Q1814" s="81"/>
      <c r="R1814" s="93"/>
      <c r="S1814" s="93"/>
      <c r="T1814" s="93"/>
      <c r="U1814" s="93"/>
      <c r="V1814" s="52"/>
      <c r="W1814" s="52"/>
      <c r="X1814" s="52"/>
      <c r="Y1814" s="52"/>
      <c r="Z1814" s="51"/>
      <c r="AA1814" s="76"/>
      <c r="AB1814" s="76"/>
      <c r="AC1814" s="77"/>
      <c r="AD1814" s="83" t="s">
        <v>18336</v>
      </c>
      <c r="AE1814" s="83">
        <v>191</v>
      </c>
      <c r="AF1814" s="83">
        <v>437</v>
      </c>
      <c r="AG1814" s="83">
        <v>12219</v>
      </c>
      <c r="AH1814" s="83">
        <v>23222</v>
      </c>
      <c r="AI1814" s="83"/>
      <c r="AJ1814" s="83" t="s">
        <v>19791</v>
      </c>
      <c r="AK1814" s="83" t="s">
        <v>20303</v>
      </c>
      <c r="AL1814" s="83"/>
      <c r="AM1814" s="83"/>
      <c r="AN1814" s="85">
        <v>41039.374745370369</v>
      </c>
      <c r="AO1814" s="88" t="s">
        <v>22049</v>
      </c>
      <c r="AP1814" s="83" t="b">
        <v>0</v>
      </c>
      <c r="AQ1814" s="83" t="b">
        <v>0</v>
      </c>
      <c r="AR1814" s="83" t="b">
        <v>0</v>
      </c>
      <c r="AS1814" s="83"/>
      <c r="AT1814" s="83">
        <v>5</v>
      </c>
      <c r="AU1814" s="88" t="s">
        <v>22157</v>
      </c>
      <c r="AV1814" s="83" t="b">
        <v>0</v>
      </c>
      <c r="AW1814" s="83" t="s">
        <v>22320</v>
      </c>
      <c r="AX1814" s="88" t="s">
        <v>24132</v>
      </c>
      <c r="AY1814" s="83" t="s">
        <v>66</v>
      </c>
      <c r="AZ1814" s="2"/>
      <c r="BA1814" s="3"/>
      <c r="BB1814" s="3"/>
      <c r="BC1814" s="3"/>
      <c r="BD1814" s="3"/>
    </row>
    <row r="1815" spans="1:56" x14ac:dyDescent="0.3">
      <c r="A1815" s="69" t="s">
        <v>1903</v>
      </c>
      <c r="B1815" s="70"/>
      <c r="C1815" s="70"/>
      <c r="D1815" s="71"/>
      <c r="E1815" s="73"/>
      <c r="F1815" s="109" t="s">
        <v>4604</v>
      </c>
      <c r="G1815" s="70"/>
      <c r="H1815" s="74"/>
      <c r="I1815" s="75"/>
      <c r="J1815" s="75"/>
      <c r="K1815" s="74" t="s">
        <v>26084</v>
      </c>
      <c r="L1815" s="78"/>
      <c r="M1815" s="79"/>
      <c r="N1815" s="79"/>
      <c r="O1815" s="80"/>
      <c r="P1815" s="81"/>
      <c r="Q1815" s="81"/>
      <c r="R1815" s="93"/>
      <c r="S1815" s="93"/>
      <c r="T1815" s="93"/>
      <c r="U1815" s="93"/>
      <c r="V1815" s="52"/>
      <c r="W1815" s="52"/>
      <c r="X1815" s="52"/>
      <c r="Y1815" s="52"/>
      <c r="Z1815" s="51"/>
      <c r="AA1815" s="76"/>
      <c r="AB1815" s="76"/>
      <c r="AC1815" s="77"/>
      <c r="AD1815" s="83" t="s">
        <v>16918</v>
      </c>
      <c r="AE1815" s="83">
        <v>3243</v>
      </c>
      <c r="AF1815" s="83">
        <v>1679</v>
      </c>
      <c r="AG1815" s="83">
        <v>289541</v>
      </c>
      <c r="AH1815" s="83">
        <v>24171</v>
      </c>
      <c r="AI1815" s="83"/>
      <c r="AJ1815" s="83" t="s">
        <v>19792</v>
      </c>
      <c r="AK1815" s="83" t="s">
        <v>16552</v>
      </c>
      <c r="AL1815" s="83"/>
      <c r="AM1815" s="83"/>
      <c r="AN1815" s="85">
        <v>41173.844780092593</v>
      </c>
      <c r="AO1815" s="88" t="s">
        <v>22050</v>
      </c>
      <c r="AP1815" s="83" t="b">
        <v>0</v>
      </c>
      <c r="AQ1815" s="83" t="b">
        <v>0</v>
      </c>
      <c r="AR1815" s="83" t="b">
        <v>1</v>
      </c>
      <c r="AS1815" s="83"/>
      <c r="AT1815" s="83">
        <v>37</v>
      </c>
      <c r="AU1815" s="88" t="s">
        <v>22157</v>
      </c>
      <c r="AV1815" s="83" t="b">
        <v>0</v>
      </c>
      <c r="AW1815" s="83" t="s">
        <v>22320</v>
      </c>
      <c r="AX1815" s="88" t="s">
        <v>24133</v>
      </c>
      <c r="AY1815" s="83" t="s">
        <v>66</v>
      </c>
      <c r="AZ1815" s="2"/>
      <c r="BA1815" s="3"/>
      <c r="BB1815" s="3"/>
      <c r="BC1815" s="3"/>
      <c r="BD1815" s="3"/>
    </row>
    <row r="1816" spans="1:56" x14ac:dyDescent="0.3">
      <c r="A1816" s="69" t="s">
        <v>1904</v>
      </c>
      <c r="B1816" s="70"/>
      <c r="C1816" s="70"/>
      <c r="D1816" s="71"/>
      <c r="E1816" s="73"/>
      <c r="F1816" s="109" t="s">
        <v>4605</v>
      </c>
      <c r="G1816" s="70"/>
      <c r="H1816" s="74"/>
      <c r="I1816" s="75"/>
      <c r="J1816" s="75"/>
      <c r="K1816" s="74" t="s">
        <v>26085</v>
      </c>
      <c r="L1816" s="78"/>
      <c r="M1816" s="79"/>
      <c r="N1816" s="79"/>
      <c r="O1816" s="80"/>
      <c r="P1816" s="81"/>
      <c r="Q1816" s="81"/>
      <c r="R1816" s="93"/>
      <c r="S1816" s="93"/>
      <c r="T1816" s="93"/>
      <c r="U1816" s="93"/>
      <c r="V1816" s="52"/>
      <c r="W1816" s="52"/>
      <c r="X1816" s="52"/>
      <c r="Y1816" s="52"/>
      <c r="Z1816" s="51"/>
      <c r="AA1816" s="76"/>
      <c r="AB1816" s="76"/>
      <c r="AC1816" s="77"/>
      <c r="AD1816" s="83" t="s">
        <v>18337</v>
      </c>
      <c r="AE1816" s="83">
        <v>685</v>
      </c>
      <c r="AF1816" s="83">
        <v>3578</v>
      </c>
      <c r="AG1816" s="83">
        <v>12250</v>
      </c>
      <c r="AH1816" s="83">
        <v>6184</v>
      </c>
      <c r="AI1816" s="83"/>
      <c r="AJ1816" s="83" t="s">
        <v>19793</v>
      </c>
      <c r="AK1816" s="83" t="s">
        <v>20304</v>
      </c>
      <c r="AL1816" s="83"/>
      <c r="AM1816" s="83"/>
      <c r="AN1816" s="85">
        <v>42286.843611111108</v>
      </c>
      <c r="AO1816" s="88" t="s">
        <v>22051</v>
      </c>
      <c r="AP1816" s="83" t="b">
        <v>1</v>
      </c>
      <c r="AQ1816" s="83" t="b">
        <v>0</v>
      </c>
      <c r="AR1816" s="83" t="b">
        <v>1</v>
      </c>
      <c r="AS1816" s="83"/>
      <c r="AT1816" s="83">
        <v>3</v>
      </c>
      <c r="AU1816" s="88" t="s">
        <v>22157</v>
      </c>
      <c r="AV1816" s="83" t="b">
        <v>0</v>
      </c>
      <c r="AW1816" s="83" t="s">
        <v>22320</v>
      </c>
      <c r="AX1816" s="88" t="s">
        <v>24134</v>
      </c>
      <c r="AY1816" s="83" t="s">
        <v>66</v>
      </c>
      <c r="AZ1816" s="2"/>
      <c r="BA1816" s="3"/>
      <c r="BB1816" s="3"/>
      <c r="BC1816" s="3"/>
      <c r="BD1816" s="3"/>
    </row>
    <row r="1817" spans="1:56" x14ac:dyDescent="0.3">
      <c r="A1817" s="69" t="s">
        <v>1906</v>
      </c>
      <c r="B1817" s="70"/>
      <c r="C1817" s="70"/>
      <c r="D1817" s="71"/>
      <c r="E1817" s="73"/>
      <c r="F1817" s="109" t="s">
        <v>4607</v>
      </c>
      <c r="G1817" s="70"/>
      <c r="H1817" s="74"/>
      <c r="I1817" s="75"/>
      <c r="J1817" s="75"/>
      <c r="K1817" s="74" t="s">
        <v>26086</v>
      </c>
      <c r="L1817" s="78"/>
      <c r="M1817" s="79"/>
      <c r="N1817" s="79"/>
      <c r="O1817" s="80"/>
      <c r="P1817" s="81"/>
      <c r="Q1817" s="81"/>
      <c r="R1817" s="93"/>
      <c r="S1817" s="93"/>
      <c r="T1817" s="93"/>
      <c r="U1817" s="93"/>
      <c r="V1817" s="52"/>
      <c r="W1817" s="52"/>
      <c r="X1817" s="52"/>
      <c r="Y1817" s="52"/>
      <c r="Z1817" s="51"/>
      <c r="AA1817" s="76"/>
      <c r="AB1817" s="76"/>
      <c r="AC1817" s="77"/>
      <c r="AD1817" s="83" t="s">
        <v>18338</v>
      </c>
      <c r="AE1817" s="83">
        <v>331</v>
      </c>
      <c r="AF1817" s="83">
        <v>2164</v>
      </c>
      <c r="AG1817" s="83">
        <v>33567</v>
      </c>
      <c r="AH1817" s="83">
        <v>12190</v>
      </c>
      <c r="AI1817" s="83"/>
      <c r="AJ1817" s="83" t="s">
        <v>19794</v>
      </c>
      <c r="AK1817" s="83" t="s">
        <v>20305</v>
      </c>
      <c r="AL1817" s="83"/>
      <c r="AM1817" s="83"/>
      <c r="AN1817" s="85">
        <v>41017.928946759261</v>
      </c>
      <c r="AO1817" s="88" t="s">
        <v>22052</v>
      </c>
      <c r="AP1817" s="83" t="b">
        <v>0</v>
      </c>
      <c r="AQ1817" s="83" t="b">
        <v>0</v>
      </c>
      <c r="AR1817" s="83" t="b">
        <v>1</v>
      </c>
      <c r="AS1817" s="83"/>
      <c r="AT1817" s="83">
        <v>5</v>
      </c>
      <c r="AU1817" s="88" t="s">
        <v>22167</v>
      </c>
      <c r="AV1817" s="83" t="b">
        <v>0</v>
      </c>
      <c r="AW1817" s="83" t="s">
        <v>22320</v>
      </c>
      <c r="AX1817" s="88" t="s">
        <v>24135</v>
      </c>
      <c r="AY1817" s="83" t="s">
        <v>66</v>
      </c>
      <c r="AZ1817" s="2"/>
      <c r="BA1817" s="3"/>
      <c r="BB1817" s="3"/>
      <c r="BC1817" s="3"/>
      <c r="BD1817" s="3"/>
    </row>
    <row r="1818" spans="1:56" x14ac:dyDescent="0.3">
      <c r="A1818" s="69" t="s">
        <v>1907</v>
      </c>
      <c r="B1818" s="70"/>
      <c r="C1818" s="70"/>
      <c r="D1818" s="71"/>
      <c r="E1818" s="73"/>
      <c r="F1818" s="109" t="s">
        <v>4608</v>
      </c>
      <c r="G1818" s="70"/>
      <c r="H1818" s="74"/>
      <c r="I1818" s="75"/>
      <c r="J1818" s="75"/>
      <c r="K1818" s="74" t="s">
        <v>26087</v>
      </c>
      <c r="L1818" s="78"/>
      <c r="M1818" s="79"/>
      <c r="N1818" s="79"/>
      <c r="O1818" s="80"/>
      <c r="P1818" s="81"/>
      <c r="Q1818" s="81"/>
      <c r="R1818" s="93"/>
      <c r="S1818" s="93"/>
      <c r="T1818" s="93"/>
      <c r="U1818" s="93"/>
      <c r="V1818" s="52"/>
      <c r="W1818" s="52"/>
      <c r="X1818" s="52"/>
      <c r="Y1818" s="52"/>
      <c r="Z1818" s="51"/>
      <c r="AA1818" s="76"/>
      <c r="AB1818" s="76"/>
      <c r="AC1818" s="77"/>
      <c r="AD1818" s="83" t="s">
        <v>18339</v>
      </c>
      <c r="AE1818" s="83">
        <v>253</v>
      </c>
      <c r="AF1818" s="83">
        <v>514</v>
      </c>
      <c r="AG1818" s="83">
        <v>10925</v>
      </c>
      <c r="AH1818" s="83">
        <v>888</v>
      </c>
      <c r="AI1818" s="83"/>
      <c r="AJ1818" s="83" t="s">
        <v>19795</v>
      </c>
      <c r="AK1818" s="83" t="s">
        <v>19935</v>
      </c>
      <c r="AL1818" s="83"/>
      <c r="AM1818" s="83"/>
      <c r="AN1818" s="85">
        <v>40664.898715277777</v>
      </c>
      <c r="AO1818" s="88" t="s">
        <v>22053</v>
      </c>
      <c r="AP1818" s="83" t="b">
        <v>0</v>
      </c>
      <c r="AQ1818" s="83" t="b">
        <v>0</v>
      </c>
      <c r="AR1818" s="83" t="b">
        <v>1</v>
      </c>
      <c r="AS1818" s="83"/>
      <c r="AT1818" s="83">
        <v>2</v>
      </c>
      <c r="AU1818" s="88" t="s">
        <v>22160</v>
      </c>
      <c r="AV1818" s="83" t="b">
        <v>0</v>
      </c>
      <c r="AW1818" s="83" t="s">
        <v>22320</v>
      </c>
      <c r="AX1818" s="88" t="s">
        <v>24136</v>
      </c>
      <c r="AY1818" s="83" t="s">
        <v>66</v>
      </c>
      <c r="AZ1818" s="2"/>
      <c r="BA1818" s="3"/>
      <c r="BB1818" s="3"/>
      <c r="BC1818" s="3"/>
      <c r="BD1818" s="3"/>
    </row>
    <row r="1819" spans="1:56" x14ac:dyDescent="0.3">
      <c r="A1819" s="69" t="s">
        <v>1908</v>
      </c>
      <c r="B1819" s="70"/>
      <c r="C1819" s="70"/>
      <c r="D1819" s="71"/>
      <c r="E1819" s="73"/>
      <c r="F1819" s="109" t="s">
        <v>3062</v>
      </c>
      <c r="G1819" s="70"/>
      <c r="H1819" s="74"/>
      <c r="I1819" s="75"/>
      <c r="J1819" s="75"/>
      <c r="K1819" s="74" t="s">
        <v>26088</v>
      </c>
      <c r="L1819" s="78"/>
      <c r="M1819" s="79"/>
      <c r="N1819" s="79"/>
      <c r="O1819" s="80"/>
      <c r="P1819" s="81"/>
      <c r="Q1819" s="81"/>
      <c r="R1819" s="93"/>
      <c r="S1819" s="93"/>
      <c r="T1819" s="93"/>
      <c r="U1819" s="93"/>
      <c r="V1819" s="52"/>
      <c r="W1819" s="52"/>
      <c r="X1819" s="52"/>
      <c r="Y1819" s="52"/>
      <c r="Z1819" s="51"/>
      <c r="AA1819" s="76"/>
      <c r="AB1819" s="76"/>
      <c r="AC1819" s="77"/>
      <c r="AD1819" s="83" t="s">
        <v>18340</v>
      </c>
      <c r="AE1819" s="83">
        <v>477</v>
      </c>
      <c r="AF1819" s="83">
        <v>15</v>
      </c>
      <c r="AG1819" s="83">
        <v>560</v>
      </c>
      <c r="AH1819" s="83">
        <v>589</v>
      </c>
      <c r="AI1819" s="83"/>
      <c r="AJ1819" s="83" t="s">
        <v>19796</v>
      </c>
      <c r="AK1819" s="83" t="s">
        <v>19918</v>
      </c>
      <c r="AL1819" s="83"/>
      <c r="AM1819" s="83"/>
      <c r="AN1819" s="85">
        <v>43710.769629629627</v>
      </c>
      <c r="AO1819" s="83"/>
      <c r="AP1819" s="83" t="b">
        <v>1</v>
      </c>
      <c r="AQ1819" s="83" t="b">
        <v>1</v>
      </c>
      <c r="AR1819" s="83" t="b">
        <v>0</v>
      </c>
      <c r="AS1819" s="83"/>
      <c r="AT1819" s="83">
        <v>0</v>
      </c>
      <c r="AU1819" s="83"/>
      <c r="AV1819" s="83" t="b">
        <v>0</v>
      </c>
      <c r="AW1819" s="83" t="s">
        <v>22320</v>
      </c>
      <c r="AX1819" s="88" t="s">
        <v>24137</v>
      </c>
      <c r="AY1819" s="83" t="s">
        <v>66</v>
      </c>
      <c r="AZ1819" s="2"/>
      <c r="BA1819" s="3"/>
      <c r="BB1819" s="3"/>
      <c r="BC1819" s="3"/>
      <c r="BD1819" s="3"/>
    </row>
    <row r="1820" spans="1:56" x14ac:dyDescent="0.3">
      <c r="A1820" s="69" t="s">
        <v>2167</v>
      </c>
      <c r="B1820" s="70"/>
      <c r="C1820" s="70"/>
      <c r="D1820" s="71"/>
      <c r="E1820" s="73"/>
      <c r="F1820" s="109" t="s">
        <v>22314</v>
      </c>
      <c r="G1820" s="70"/>
      <c r="H1820" s="74"/>
      <c r="I1820" s="75"/>
      <c r="J1820" s="75"/>
      <c r="K1820" s="74" t="s">
        <v>26089</v>
      </c>
      <c r="L1820" s="78"/>
      <c r="M1820" s="79"/>
      <c r="N1820" s="79"/>
      <c r="O1820" s="80"/>
      <c r="P1820" s="81"/>
      <c r="Q1820" s="81"/>
      <c r="R1820" s="93"/>
      <c r="S1820" s="93"/>
      <c r="T1820" s="93"/>
      <c r="U1820" s="93"/>
      <c r="V1820" s="52"/>
      <c r="W1820" s="52"/>
      <c r="X1820" s="52"/>
      <c r="Y1820" s="52"/>
      <c r="Z1820" s="51"/>
      <c r="AA1820" s="76"/>
      <c r="AB1820" s="76"/>
      <c r="AC1820" s="77"/>
      <c r="AD1820" s="83" t="s">
        <v>18341</v>
      </c>
      <c r="AE1820" s="83">
        <v>495</v>
      </c>
      <c r="AF1820" s="83">
        <v>57</v>
      </c>
      <c r="AG1820" s="83">
        <v>646</v>
      </c>
      <c r="AH1820" s="83">
        <v>1199</v>
      </c>
      <c r="AI1820" s="83"/>
      <c r="AJ1820" s="83" t="s">
        <v>19797</v>
      </c>
      <c r="AK1820" s="83" t="s">
        <v>19894</v>
      </c>
      <c r="AL1820" s="83"/>
      <c r="AM1820" s="83"/>
      <c r="AN1820" s="85">
        <v>43813.098449074074</v>
      </c>
      <c r="AO1820" s="88" t="s">
        <v>22054</v>
      </c>
      <c r="AP1820" s="83" t="b">
        <v>1</v>
      </c>
      <c r="AQ1820" s="83" t="b">
        <v>0</v>
      </c>
      <c r="AR1820" s="83" t="b">
        <v>0</v>
      </c>
      <c r="AS1820" s="83"/>
      <c r="AT1820" s="83">
        <v>0</v>
      </c>
      <c r="AU1820" s="83"/>
      <c r="AV1820" s="83" t="b">
        <v>0</v>
      </c>
      <c r="AW1820" s="83" t="s">
        <v>22320</v>
      </c>
      <c r="AX1820" s="88" t="s">
        <v>24138</v>
      </c>
      <c r="AY1820" s="83" t="s">
        <v>65</v>
      </c>
      <c r="AZ1820" s="2"/>
      <c r="BA1820" s="3"/>
      <c r="BB1820" s="3"/>
      <c r="BC1820" s="3"/>
      <c r="BD1820" s="3"/>
    </row>
    <row r="1821" spans="1:56" x14ac:dyDescent="0.3">
      <c r="A1821" s="69" t="s">
        <v>2090</v>
      </c>
      <c r="B1821" s="70"/>
      <c r="C1821" s="70"/>
      <c r="D1821" s="71"/>
      <c r="E1821" s="73"/>
      <c r="F1821" s="109" t="s">
        <v>4775</v>
      </c>
      <c r="G1821" s="70"/>
      <c r="H1821" s="74"/>
      <c r="I1821" s="75"/>
      <c r="J1821" s="75"/>
      <c r="K1821" s="74" t="s">
        <v>26090</v>
      </c>
      <c r="L1821" s="78"/>
      <c r="M1821" s="79"/>
      <c r="N1821" s="79"/>
      <c r="O1821" s="80"/>
      <c r="P1821" s="81"/>
      <c r="Q1821" s="81"/>
      <c r="R1821" s="93"/>
      <c r="S1821" s="93"/>
      <c r="T1821" s="93"/>
      <c r="U1821" s="93"/>
      <c r="V1821" s="52"/>
      <c r="W1821" s="52"/>
      <c r="X1821" s="52"/>
      <c r="Y1821" s="52"/>
      <c r="Z1821" s="51"/>
      <c r="AA1821" s="76"/>
      <c r="AB1821" s="76"/>
      <c r="AC1821" s="77"/>
      <c r="AD1821" s="83" t="s">
        <v>18342</v>
      </c>
      <c r="AE1821" s="83">
        <v>521</v>
      </c>
      <c r="AF1821" s="83">
        <v>132</v>
      </c>
      <c r="AG1821" s="83">
        <v>1013</v>
      </c>
      <c r="AH1821" s="83">
        <v>7798</v>
      </c>
      <c r="AI1821" s="83"/>
      <c r="AJ1821" s="83" t="s">
        <v>19798</v>
      </c>
      <c r="AK1821" s="83" t="s">
        <v>19935</v>
      </c>
      <c r="AL1821" s="83"/>
      <c r="AM1821" s="83"/>
      <c r="AN1821" s="85">
        <v>43818.445497685185</v>
      </c>
      <c r="AO1821" s="83"/>
      <c r="AP1821" s="83" t="b">
        <v>1</v>
      </c>
      <c r="AQ1821" s="83" t="b">
        <v>0</v>
      </c>
      <c r="AR1821" s="83" t="b">
        <v>0</v>
      </c>
      <c r="AS1821" s="83"/>
      <c r="AT1821" s="83">
        <v>0</v>
      </c>
      <c r="AU1821" s="83"/>
      <c r="AV1821" s="83" t="b">
        <v>0</v>
      </c>
      <c r="AW1821" s="83" t="s">
        <v>22320</v>
      </c>
      <c r="AX1821" s="88" t="s">
        <v>24139</v>
      </c>
      <c r="AY1821" s="83" t="s">
        <v>66</v>
      </c>
      <c r="AZ1821" s="2"/>
      <c r="BA1821" s="3"/>
      <c r="BB1821" s="3"/>
      <c r="BC1821" s="3"/>
      <c r="BD1821" s="3"/>
    </row>
    <row r="1822" spans="1:56" x14ac:dyDescent="0.3">
      <c r="A1822" s="69" t="s">
        <v>1909</v>
      </c>
      <c r="B1822" s="70"/>
      <c r="C1822" s="70"/>
      <c r="D1822" s="71"/>
      <c r="E1822" s="73"/>
      <c r="F1822" s="109" t="s">
        <v>4609</v>
      </c>
      <c r="G1822" s="70"/>
      <c r="H1822" s="74"/>
      <c r="I1822" s="75"/>
      <c r="J1822" s="75"/>
      <c r="K1822" s="74" t="s">
        <v>26091</v>
      </c>
      <c r="L1822" s="78"/>
      <c r="M1822" s="79"/>
      <c r="N1822" s="79"/>
      <c r="O1822" s="80"/>
      <c r="P1822" s="81"/>
      <c r="Q1822" s="81"/>
      <c r="R1822" s="93"/>
      <c r="S1822" s="93"/>
      <c r="T1822" s="93"/>
      <c r="U1822" s="93"/>
      <c r="V1822" s="52"/>
      <c r="W1822" s="52"/>
      <c r="X1822" s="52"/>
      <c r="Y1822" s="52"/>
      <c r="Z1822" s="51"/>
      <c r="AA1822" s="76"/>
      <c r="AB1822" s="76"/>
      <c r="AC1822" s="77"/>
      <c r="AD1822" s="83" t="s">
        <v>18343</v>
      </c>
      <c r="AE1822" s="83">
        <v>104</v>
      </c>
      <c r="AF1822" s="83">
        <v>517</v>
      </c>
      <c r="AG1822" s="83">
        <v>47424</v>
      </c>
      <c r="AH1822" s="83">
        <v>118773</v>
      </c>
      <c r="AI1822" s="83"/>
      <c r="AJ1822" s="83"/>
      <c r="AK1822" s="83" t="s">
        <v>16561</v>
      </c>
      <c r="AL1822" s="83"/>
      <c r="AM1822" s="83"/>
      <c r="AN1822" s="85">
        <v>43388.398368055554</v>
      </c>
      <c r="AO1822" s="83"/>
      <c r="AP1822" s="83" t="b">
        <v>1</v>
      </c>
      <c r="AQ1822" s="83" t="b">
        <v>0</v>
      </c>
      <c r="AR1822" s="83" t="b">
        <v>0</v>
      </c>
      <c r="AS1822" s="83"/>
      <c r="AT1822" s="83">
        <v>0</v>
      </c>
      <c r="AU1822" s="83"/>
      <c r="AV1822" s="83" t="b">
        <v>0</v>
      </c>
      <c r="AW1822" s="83" t="s">
        <v>22320</v>
      </c>
      <c r="AX1822" s="88" t="s">
        <v>24140</v>
      </c>
      <c r="AY1822" s="83" t="s">
        <v>66</v>
      </c>
      <c r="AZ1822" s="2"/>
      <c r="BA1822" s="3"/>
      <c r="BB1822" s="3"/>
      <c r="BC1822" s="3"/>
      <c r="BD1822" s="3"/>
    </row>
    <row r="1823" spans="1:56" x14ac:dyDescent="0.3">
      <c r="A1823" s="69" t="s">
        <v>1910</v>
      </c>
      <c r="B1823" s="70"/>
      <c r="C1823" s="70"/>
      <c r="D1823" s="71"/>
      <c r="E1823" s="73"/>
      <c r="F1823" s="109" t="s">
        <v>4610</v>
      </c>
      <c r="G1823" s="70"/>
      <c r="H1823" s="74"/>
      <c r="I1823" s="75"/>
      <c r="J1823" s="75"/>
      <c r="K1823" s="74" t="s">
        <v>26092</v>
      </c>
      <c r="L1823" s="78"/>
      <c r="M1823" s="79"/>
      <c r="N1823" s="79"/>
      <c r="O1823" s="80"/>
      <c r="P1823" s="81"/>
      <c r="Q1823" s="81"/>
      <c r="R1823" s="93"/>
      <c r="S1823" s="93"/>
      <c r="T1823" s="93"/>
      <c r="U1823" s="93"/>
      <c r="V1823" s="52"/>
      <c r="W1823" s="52"/>
      <c r="X1823" s="52"/>
      <c r="Y1823" s="52"/>
      <c r="Z1823" s="51"/>
      <c r="AA1823" s="76"/>
      <c r="AB1823" s="76"/>
      <c r="AC1823" s="77"/>
      <c r="AD1823" s="83" t="s">
        <v>18344</v>
      </c>
      <c r="AE1823" s="83">
        <v>200</v>
      </c>
      <c r="AF1823" s="83">
        <v>71</v>
      </c>
      <c r="AG1823" s="83">
        <v>2028</v>
      </c>
      <c r="AH1823" s="83">
        <v>384</v>
      </c>
      <c r="AI1823" s="83"/>
      <c r="AJ1823" s="83" t="s">
        <v>19799</v>
      </c>
      <c r="AK1823" s="83"/>
      <c r="AL1823" s="83"/>
      <c r="AM1823" s="83"/>
      <c r="AN1823" s="85">
        <v>41823.784351851849</v>
      </c>
      <c r="AO1823" s="88" t="s">
        <v>22055</v>
      </c>
      <c r="AP1823" s="83" t="b">
        <v>1</v>
      </c>
      <c r="AQ1823" s="83" t="b">
        <v>0</v>
      </c>
      <c r="AR1823" s="83" t="b">
        <v>0</v>
      </c>
      <c r="AS1823" s="83"/>
      <c r="AT1823" s="83">
        <v>0</v>
      </c>
      <c r="AU1823" s="88" t="s">
        <v>22157</v>
      </c>
      <c r="AV1823" s="83" t="b">
        <v>0</v>
      </c>
      <c r="AW1823" s="83" t="s">
        <v>22320</v>
      </c>
      <c r="AX1823" s="88" t="s">
        <v>24141</v>
      </c>
      <c r="AY1823" s="83" t="s">
        <v>66</v>
      </c>
      <c r="AZ1823" s="2"/>
      <c r="BA1823" s="3"/>
      <c r="BB1823" s="3"/>
      <c r="BC1823" s="3"/>
      <c r="BD1823" s="3"/>
    </row>
    <row r="1824" spans="1:56" x14ac:dyDescent="0.3">
      <c r="A1824" s="69" t="s">
        <v>1911</v>
      </c>
      <c r="B1824" s="70"/>
      <c r="C1824" s="70"/>
      <c r="D1824" s="71"/>
      <c r="E1824" s="73"/>
      <c r="F1824" s="109" t="s">
        <v>4611</v>
      </c>
      <c r="G1824" s="70"/>
      <c r="H1824" s="74"/>
      <c r="I1824" s="75"/>
      <c r="J1824" s="75"/>
      <c r="K1824" s="74" t="s">
        <v>26093</v>
      </c>
      <c r="L1824" s="78"/>
      <c r="M1824" s="79"/>
      <c r="N1824" s="79"/>
      <c r="O1824" s="80"/>
      <c r="P1824" s="81"/>
      <c r="Q1824" s="81"/>
      <c r="R1824" s="93"/>
      <c r="S1824" s="93"/>
      <c r="T1824" s="93"/>
      <c r="U1824" s="93"/>
      <c r="V1824" s="52"/>
      <c r="W1824" s="52"/>
      <c r="X1824" s="52"/>
      <c r="Y1824" s="52"/>
      <c r="Z1824" s="51"/>
      <c r="AA1824" s="76"/>
      <c r="AB1824" s="76"/>
      <c r="AC1824" s="77"/>
      <c r="AD1824" s="83" t="s">
        <v>18345</v>
      </c>
      <c r="AE1824" s="83">
        <v>380</v>
      </c>
      <c r="AF1824" s="83">
        <v>41992</v>
      </c>
      <c r="AG1824" s="83">
        <v>13374</v>
      </c>
      <c r="AH1824" s="83">
        <v>1811</v>
      </c>
      <c r="AI1824" s="83"/>
      <c r="AJ1824" s="88" t="s">
        <v>19800</v>
      </c>
      <c r="AK1824" s="83" t="s">
        <v>19991</v>
      </c>
      <c r="AL1824" s="83"/>
      <c r="AM1824" s="83"/>
      <c r="AN1824" s="85">
        <v>40823.796111111114</v>
      </c>
      <c r="AO1824" s="88" t="s">
        <v>22056</v>
      </c>
      <c r="AP1824" s="83" t="b">
        <v>0</v>
      </c>
      <c r="AQ1824" s="83" t="b">
        <v>0</v>
      </c>
      <c r="AR1824" s="83" t="b">
        <v>0</v>
      </c>
      <c r="AS1824" s="83"/>
      <c r="AT1824" s="83">
        <v>39</v>
      </c>
      <c r="AU1824" s="88" t="s">
        <v>22157</v>
      </c>
      <c r="AV1824" s="83" t="b">
        <v>0</v>
      </c>
      <c r="AW1824" s="83" t="s">
        <v>22320</v>
      </c>
      <c r="AX1824" s="88" t="s">
        <v>24142</v>
      </c>
      <c r="AY1824" s="83" t="s">
        <v>66</v>
      </c>
      <c r="AZ1824" s="2"/>
      <c r="BA1824" s="3"/>
      <c r="BB1824" s="3"/>
      <c r="BC1824" s="3"/>
      <c r="BD1824" s="3"/>
    </row>
    <row r="1825" spans="1:56" x14ac:dyDescent="0.3">
      <c r="A1825" s="69" t="s">
        <v>1912</v>
      </c>
      <c r="B1825" s="70"/>
      <c r="C1825" s="70"/>
      <c r="D1825" s="71"/>
      <c r="E1825" s="73"/>
      <c r="F1825" s="109" t="s">
        <v>4612</v>
      </c>
      <c r="G1825" s="70"/>
      <c r="H1825" s="74"/>
      <c r="I1825" s="75"/>
      <c r="J1825" s="75"/>
      <c r="K1825" s="74" t="s">
        <v>26094</v>
      </c>
      <c r="L1825" s="78"/>
      <c r="M1825" s="79"/>
      <c r="N1825" s="79"/>
      <c r="O1825" s="80"/>
      <c r="P1825" s="81"/>
      <c r="Q1825" s="81"/>
      <c r="R1825" s="93"/>
      <c r="S1825" s="93"/>
      <c r="T1825" s="93"/>
      <c r="U1825" s="93"/>
      <c r="V1825" s="52"/>
      <c r="W1825" s="52"/>
      <c r="X1825" s="52"/>
      <c r="Y1825" s="52"/>
      <c r="Z1825" s="51"/>
      <c r="AA1825" s="76"/>
      <c r="AB1825" s="76"/>
      <c r="AC1825" s="77"/>
      <c r="AD1825" s="83" t="s">
        <v>18346</v>
      </c>
      <c r="AE1825" s="83">
        <v>173</v>
      </c>
      <c r="AF1825" s="83">
        <v>1437</v>
      </c>
      <c r="AG1825" s="83">
        <v>58069</v>
      </c>
      <c r="AH1825" s="83">
        <v>91897</v>
      </c>
      <c r="AI1825" s="83"/>
      <c r="AJ1825" s="83"/>
      <c r="AK1825" s="83"/>
      <c r="AL1825" s="83"/>
      <c r="AM1825" s="83"/>
      <c r="AN1825" s="85">
        <v>42161.867546296293</v>
      </c>
      <c r="AO1825" s="88" t="s">
        <v>22057</v>
      </c>
      <c r="AP1825" s="83" t="b">
        <v>1</v>
      </c>
      <c r="AQ1825" s="83" t="b">
        <v>0</v>
      </c>
      <c r="AR1825" s="83" t="b">
        <v>0</v>
      </c>
      <c r="AS1825" s="83"/>
      <c r="AT1825" s="83">
        <v>0</v>
      </c>
      <c r="AU1825" s="88" t="s">
        <v>22157</v>
      </c>
      <c r="AV1825" s="83" t="b">
        <v>0</v>
      </c>
      <c r="AW1825" s="83" t="s">
        <v>22320</v>
      </c>
      <c r="AX1825" s="88" t="s">
        <v>24143</v>
      </c>
      <c r="AY1825" s="83" t="s">
        <v>66</v>
      </c>
      <c r="AZ1825" s="2"/>
      <c r="BA1825" s="3"/>
      <c r="BB1825" s="3"/>
      <c r="BC1825" s="3"/>
      <c r="BD1825" s="3"/>
    </row>
    <row r="1826" spans="1:56" x14ac:dyDescent="0.3">
      <c r="A1826" s="69" t="s">
        <v>1913</v>
      </c>
      <c r="B1826" s="70"/>
      <c r="C1826" s="70"/>
      <c r="D1826" s="71"/>
      <c r="E1826" s="73"/>
      <c r="F1826" s="109" t="s">
        <v>4613</v>
      </c>
      <c r="G1826" s="70"/>
      <c r="H1826" s="74"/>
      <c r="I1826" s="75"/>
      <c r="J1826" s="75"/>
      <c r="K1826" s="74" t="s">
        <v>26095</v>
      </c>
      <c r="L1826" s="78"/>
      <c r="M1826" s="79"/>
      <c r="N1826" s="79"/>
      <c r="O1826" s="80"/>
      <c r="P1826" s="81"/>
      <c r="Q1826" s="81"/>
      <c r="R1826" s="93"/>
      <c r="S1826" s="93"/>
      <c r="T1826" s="93"/>
      <c r="U1826" s="93"/>
      <c r="V1826" s="52"/>
      <c r="W1826" s="52"/>
      <c r="X1826" s="52"/>
      <c r="Y1826" s="52"/>
      <c r="Z1826" s="51"/>
      <c r="AA1826" s="76"/>
      <c r="AB1826" s="76"/>
      <c r="AC1826" s="77"/>
      <c r="AD1826" s="83" t="s">
        <v>18347</v>
      </c>
      <c r="AE1826" s="83">
        <v>397</v>
      </c>
      <c r="AF1826" s="83">
        <v>883</v>
      </c>
      <c r="AG1826" s="83">
        <v>14190</v>
      </c>
      <c r="AH1826" s="83">
        <v>1775</v>
      </c>
      <c r="AI1826" s="83"/>
      <c r="AJ1826" s="83" t="s">
        <v>19801</v>
      </c>
      <c r="AK1826" s="83" t="s">
        <v>16552</v>
      </c>
      <c r="AL1826" s="88" t="s">
        <v>20605</v>
      </c>
      <c r="AM1826" s="83"/>
      <c r="AN1826" s="85">
        <v>40428.112523148149</v>
      </c>
      <c r="AO1826" s="88" t="s">
        <v>22058</v>
      </c>
      <c r="AP1826" s="83" t="b">
        <v>0</v>
      </c>
      <c r="AQ1826" s="83" t="b">
        <v>0</v>
      </c>
      <c r="AR1826" s="83" t="b">
        <v>0</v>
      </c>
      <c r="AS1826" s="83"/>
      <c r="AT1826" s="83">
        <v>3</v>
      </c>
      <c r="AU1826" s="88" t="s">
        <v>22171</v>
      </c>
      <c r="AV1826" s="83" t="b">
        <v>0</v>
      </c>
      <c r="AW1826" s="83" t="s">
        <v>22320</v>
      </c>
      <c r="AX1826" s="88" t="s">
        <v>24144</v>
      </c>
      <c r="AY1826" s="83" t="s">
        <v>66</v>
      </c>
      <c r="AZ1826" s="2"/>
      <c r="BA1826" s="3"/>
      <c r="BB1826" s="3"/>
      <c r="BC1826" s="3"/>
      <c r="BD1826" s="3"/>
    </row>
    <row r="1827" spans="1:56" x14ac:dyDescent="0.3">
      <c r="A1827" s="69" t="s">
        <v>1918</v>
      </c>
      <c r="B1827" s="70"/>
      <c r="C1827" s="70"/>
      <c r="D1827" s="71"/>
      <c r="E1827" s="73"/>
      <c r="F1827" s="109" t="s">
        <v>4619</v>
      </c>
      <c r="G1827" s="70"/>
      <c r="H1827" s="74"/>
      <c r="I1827" s="75"/>
      <c r="J1827" s="75"/>
      <c r="K1827" s="74" t="s">
        <v>26096</v>
      </c>
      <c r="L1827" s="78"/>
      <c r="M1827" s="79"/>
      <c r="N1827" s="79"/>
      <c r="O1827" s="80"/>
      <c r="P1827" s="81"/>
      <c r="Q1827" s="81"/>
      <c r="R1827" s="93"/>
      <c r="S1827" s="93"/>
      <c r="T1827" s="93"/>
      <c r="U1827" s="93"/>
      <c r="V1827" s="52"/>
      <c r="W1827" s="52"/>
      <c r="X1827" s="52"/>
      <c r="Y1827" s="52"/>
      <c r="Z1827" s="51"/>
      <c r="AA1827" s="76"/>
      <c r="AB1827" s="76"/>
      <c r="AC1827" s="77"/>
      <c r="AD1827" s="83" t="s">
        <v>18348</v>
      </c>
      <c r="AE1827" s="83">
        <v>98</v>
      </c>
      <c r="AF1827" s="83">
        <v>4489</v>
      </c>
      <c r="AG1827" s="83">
        <v>44337</v>
      </c>
      <c r="AH1827" s="83">
        <v>4235</v>
      </c>
      <c r="AI1827" s="83"/>
      <c r="AJ1827" s="83" t="s">
        <v>19802</v>
      </c>
      <c r="AK1827" s="83" t="s">
        <v>20306</v>
      </c>
      <c r="AL1827" s="83"/>
      <c r="AM1827" s="83"/>
      <c r="AN1827" s="85">
        <v>40761.556770833333</v>
      </c>
      <c r="AO1827" s="88" t="s">
        <v>22059</v>
      </c>
      <c r="AP1827" s="83" t="b">
        <v>1</v>
      </c>
      <c r="AQ1827" s="83" t="b">
        <v>0</v>
      </c>
      <c r="AR1827" s="83" t="b">
        <v>1</v>
      </c>
      <c r="AS1827" s="83"/>
      <c r="AT1827" s="83">
        <v>14</v>
      </c>
      <c r="AU1827" s="88" t="s">
        <v>22157</v>
      </c>
      <c r="AV1827" s="83" t="b">
        <v>0</v>
      </c>
      <c r="AW1827" s="83" t="s">
        <v>22320</v>
      </c>
      <c r="AX1827" s="88" t="s">
        <v>24145</v>
      </c>
      <c r="AY1827" s="83" t="s">
        <v>66</v>
      </c>
      <c r="AZ1827" s="2"/>
      <c r="BA1827" s="3"/>
      <c r="BB1827" s="3"/>
      <c r="BC1827" s="3"/>
      <c r="BD1827" s="3"/>
    </row>
    <row r="1828" spans="1:56" x14ac:dyDescent="0.3">
      <c r="A1828" s="69" t="s">
        <v>1919</v>
      </c>
      <c r="B1828" s="70"/>
      <c r="C1828" s="70"/>
      <c r="D1828" s="71"/>
      <c r="E1828" s="73"/>
      <c r="F1828" s="109" t="s">
        <v>4620</v>
      </c>
      <c r="G1828" s="70"/>
      <c r="H1828" s="74"/>
      <c r="I1828" s="75"/>
      <c r="J1828" s="75"/>
      <c r="K1828" s="74" t="s">
        <v>26097</v>
      </c>
      <c r="L1828" s="78"/>
      <c r="M1828" s="79"/>
      <c r="N1828" s="79"/>
      <c r="O1828" s="80"/>
      <c r="P1828" s="81"/>
      <c r="Q1828" s="81"/>
      <c r="R1828" s="93"/>
      <c r="S1828" s="93"/>
      <c r="T1828" s="93"/>
      <c r="U1828" s="93"/>
      <c r="V1828" s="52"/>
      <c r="W1828" s="52"/>
      <c r="X1828" s="52"/>
      <c r="Y1828" s="52"/>
      <c r="Z1828" s="51"/>
      <c r="AA1828" s="76"/>
      <c r="AB1828" s="76"/>
      <c r="AC1828" s="77"/>
      <c r="AD1828" s="83" t="s">
        <v>18349</v>
      </c>
      <c r="AE1828" s="83">
        <v>198</v>
      </c>
      <c r="AF1828" s="83">
        <v>15</v>
      </c>
      <c r="AG1828" s="83">
        <v>47</v>
      </c>
      <c r="AH1828" s="83">
        <v>42</v>
      </c>
      <c r="AI1828" s="83"/>
      <c r="AJ1828" s="83"/>
      <c r="AK1828" s="83"/>
      <c r="AL1828" s="83"/>
      <c r="AM1828" s="83"/>
      <c r="AN1828" s="85">
        <v>43819.693668981483</v>
      </c>
      <c r="AO1828" s="88" t="s">
        <v>22060</v>
      </c>
      <c r="AP1828" s="83" t="b">
        <v>1</v>
      </c>
      <c r="AQ1828" s="83" t="b">
        <v>0</v>
      </c>
      <c r="AR1828" s="83" t="b">
        <v>0</v>
      </c>
      <c r="AS1828" s="83"/>
      <c r="AT1828" s="83">
        <v>0</v>
      </c>
      <c r="AU1828" s="83"/>
      <c r="AV1828" s="83" t="b">
        <v>0</v>
      </c>
      <c r="AW1828" s="83" t="s">
        <v>22320</v>
      </c>
      <c r="AX1828" s="88" t="s">
        <v>24146</v>
      </c>
      <c r="AY1828" s="83" t="s">
        <v>66</v>
      </c>
      <c r="AZ1828" s="2"/>
      <c r="BA1828" s="3"/>
      <c r="BB1828" s="3"/>
      <c r="BC1828" s="3"/>
      <c r="BD1828" s="3"/>
    </row>
    <row r="1829" spans="1:56" x14ac:dyDescent="0.3">
      <c r="A1829" s="69" t="s">
        <v>1921</v>
      </c>
      <c r="B1829" s="70"/>
      <c r="C1829" s="70"/>
      <c r="D1829" s="71"/>
      <c r="E1829" s="73"/>
      <c r="F1829" s="109" t="s">
        <v>4621</v>
      </c>
      <c r="G1829" s="70"/>
      <c r="H1829" s="74"/>
      <c r="I1829" s="75"/>
      <c r="J1829" s="75"/>
      <c r="K1829" s="74" t="s">
        <v>26098</v>
      </c>
      <c r="L1829" s="78"/>
      <c r="M1829" s="79"/>
      <c r="N1829" s="79"/>
      <c r="O1829" s="80"/>
      <c r="P1829" s="81"/>
      <c r="Q1829" s="81"/>
      <c r="R1829" s="93"/>
      <c r="S1829" s="93"/>
      <c r="T1829" s="93"/>
      <c r="U1829" s="93"/>
      <c r="V1829" s="52"/>
      <c r="W1829" s="52"/>
      <c r="X1829" s="52"/>
      <c r="Y1829" s="52"/>
      <c r="Z1829" s="51"/>
      <c r="AA1829" s="76"/>
      <c r="AB1829" s="76"/>
      <c r="AC1829" s="77"/>
      <c r="AD1829" s="83" t="s">
        <v>16971</v>
      </c>
      <c r="AE1829" s="83">
        <v>293</v>
      </c>
      <c r="AF1829" s="83">
        <v>551</v>
      </c>
      <c r="AG1829" s="83">
        <v>26870</v>
      </c>
      <c r="AH1829" s="83">
        <v>10753</v>
      </c>
      <c r="AI1829" s="83"/>
      <c r="AJ1829" s="83"/>
      <c r="AK1829" s="83" t="s">
        <v>16561</v>
      </c>
      <c r="AL1829" s="83"/>
      <c r="AM1829" s="83"/>
      <c r="AN1829" s="85">
        <v>42891.86210648148</v>
      </c>
      <c r="AO1829" s="88" t="s">
        <v>22061</v>
      </c>
      <c r="AP1829" s="83" t="b">
        <v>1</v>
      </c>
      <c r="AQ1829" s="83" t="b">
        <v>0</v>
      </c>
      <c r="AR1829" s="83" t="b">
        <v>0</v>
      </c>
      <c r="AS1829" s="83"/>
      <c r="AT1829" s="83">
        <v>1</v>
      </c>
      <c r="AU1829" s="83"/>
      <c r="AV1829" s="83" t="b">
        <v>0</v>
      </c>
      <c r="AW1829" s="83" t="s">
        <v>22320</v>
      </c>
      <c r="AX1829" s="88" t="s">
        <v>24147</v>
      </c>
      <c r="AY1829" s="83" t="s">
        <v>66</v>
      </c>
      <c r="AZ1829" s="2"/>
      <c r="BA1829" s="3"/>
      <c r="BB1829" s="3"/>
      <c r="BC1829" s="3"/>
      <c r="BD1829" s="3"/>
    </row>
    <row r="1830" spans="1:56" x14ac:dyDescent="0.3">
      <c r="A1830" s="69" t="s">
        <v>1922</v>
      </c>
      <c r="B1830" s="70"/>
      <c r="C1830" s="70"/>
      <c r="D1830" s="71"/>
      <c r="E1830" s="73"/>
      <c r="F1830" s="109" t="s">
        <v>4622</v>
      </c>
      <c r="G1830" s="70"/>
      <c r="H1830" s="74"/>
      <c r="I1830" s="75"/>
      <c r="J1830" s="75"/>
      <c r="K1830" s="74" t="s">
        <v>26099</v>
      </c>
      <c r="L1830" s="78"/>
      <c r="M1830" s="79"/>
      <c r="N1830" s="79"/>
      <c r="O1830" s="80"/>
      <c r="P1830" s="81"/>
      <c r="Q1830" s="81"/>
      <c r="R1830" s="93"/>
      <c r="S1830" s="93"/>
      <c r="T1830" s="93"/>
      <c r="U1830" s="93"/>
      <c r="V1830" s="52"/>
      <c r="W1830" s="52"/>
      <c r="X1830" s="52"/>
      <c r="Y1830" s="52"/>
      <c r="Z1830" s="51"/>
      <c r="AA1830" s="76"/>
      <c r="AB1830" s="76"/>
      <c r="AC1830" s="77"/>
      <c r="AD1830" s="83" t="s">
        <v>18350</v>
      </c>
      <c r="AE1830" s="83">
        <v>1034</v>
      </c>
      <c r="AF1830" s="83">
        <v>1525</v>
      </c>
      <c r="AG1830" s="83">
        <v>59082</v>
      </c>
      <c r="AH1830" s="83">
        <v>14140</v>
      </c>
      <c r="AI1830" s="83"/>
      <c r="AJ1830" s="83"/>
      <c r="AK1830" s="83" t="s">
        <v>19533</v>
      </c>
      <c r="AL1830" s="83"/>
      <c r="AM1830" s="83"/>
      <c r="AN1830" s="85">
        <v>41213.484988425924</v>
      </c>
      <c r="AO1830" s="88" t="s">
        <v>22062</v>
      </c>
      <c r="AP1830" s="83" t="b">
        <v>1</v>
      </c>
      <c r="AQ1830" s="83" t="b">
        <v>0</v>
      </c>
      <c r="AR1830" s="83" t="b">
        <v>1</v>
      </c>
      <c r="AS1830" s="83"/>
      <c r="AT1830" s="83">
        <v>8</v>
      </c>
      <c r="AU1830" s="88" t="s">
        <v>22157</v>
      </c>
      <c r="AV1830" s="83" t="b">
        <v>0</v>
      </c>
      <c r="AW1830" s="83" t="s">
        <v>22320</v>
      </c>
      <c r="AX1830" s="88" t="s">
        <v>24148</v>
      </c>
      <c r="AY1830" s="83" t="s">
        <v>66</v>
      </c>
      <c r="AZ1830" s="2"/>
      <c r="BA1830" s="3"/>
      <c r="BB1830" s="3"/>
      <c r="BC1830" s="3"/>
      <c r="BD1830" s="3"/>
    </row>
    <row r="1831" spans="1:56" x14ac:dyDescent="0.3">
      <c r="A1831" s="69" t="s">
        <v>1923</v>
      </c>
      <c r="B1831" s="70"/>
      <c r="C1831" s="70"/>
      <c r="D1831" s="71"/>
      <c r="E1831" s="73"/>
      <c r="F1831" s="109" t="s">
        <v>4623</v>
      </c>
      <c r="G1831" s="70"/>
      <c r="H1831" s="74"/>
      <c r="I1831" s="75"/>
      <c r="J1831" s="75"/>
      <c r="K1831" s="74" t="s">
        <v>26100</v>
      </c>
      <c r="L1831" s="78"/>
      <c r="M1831" s="79"/>
      <c r="N1831" s="79"/>
      <c r="O1831" s="80"/>
      <c r="P1831" s="81"/>
      <c r="Q1831" s="81"/>
      <c r="R1831" s="93"/>
      <c r="S1831" s="93"/>
      <c r="T1831" s="93"/>
      <c r="U1831" s="93"/>
      <c r="V1831" s="52"/>
      <c r="W1831" s="52"/>
      <c r="X1831" s="52"/>
      <c r="Y1831" s="52"/>
      <c r="Z1831" s="51"/>
      <c r="AA1831" s="76"/>
      <c r="AB1831" s="76"/>
      <c r="AC1831" s="77"/>
      <c r="AD1831" s="83" t="s">
        <v>18351</v>
      </c>
      <c r="AE1831" s="83">
        <v>168</v>
      </c>
      <c r="AF1831" s="83">
        <v>471</v>
      </c>
      <c r="AG1831" s="83">
        <v>2677</v>
      </c>
      <c r="AH1831" s="83">
        <v>141</v>
      </c>
      <c r="AI1831" s="83"/>
      <c r="AJ1831" s="83" t="s">
        <v>19803</v>
      </c>
      <c r="AK1831" s="83" t="s">
        <v>16561</v>
      </c>
      <c r="AL1831" s="88" t="s">
        <v>20606</v>
      </c>
      <c r="AM1831" s="83"/>
      <c r="AN1831" s="85">
        <v>42376.606145833335</v>
      </c>
      <c r="AO1831" s="88" t="s">
        <v>22063</v>
      </c>
      <c r="AP1831" s="83" t="b">
        <v>1</v>
      </c>
      <c r="AQ1831" s="83" t="b">
        <v>0</v>
      </c>
      <c r="AR1831" s="83" t="b">
        <v>1</v>
      </c>
      <c r="AS1831" s="83"/>
      <c r="AT1831" s="83">
        <v>2</v>
      </c>
      <c r="AU1831" s="83"/>
      <c r="AV1831" s="83" t="b">
        <v>0</v>
      </c>
      <c r="AW1831" s="83" t="s">
        <v>22320</v>
      </c>
      <c r="AX1831" s="88" t="s">
        <v>24149</v>
      </c>
      <c r="AY1831" s="83" t="s">
        <v>66</v>
      </c>
      <c r="AZ1831" s="2"/>
      <c r="BA1831" s="3"/>
      <c r="BB1831" s="3"/>
      <c r="BC1831" s="3"/>
      <c r="BD1831" s="3"/>
    </row>
    <row r="1832" spans="1:56" x14ac:dyDescent="0.3">
      <c r="A1832" s="69" t="s">
        <v>1924</v>
      </c>
      <c r="B1832" s="70"/>
      <c r="C1832" s="70"/>
      <c r="D1832" s="71"/>
      <c r="E1832" s="73"/>
      <c r="F1832" s="109" t="s">
        <v>4624</v>
      </c>
      <c r="G1832" s="70"/>
      <c r="H1832" s="74"/>
      <c r="I1832" s="75"/>
      <c r="J1832" s="75"/>
      <c r="K1832" s="74" t="s">
        <v>26101</v>
      </c>
      <c r="L1832" s="78"/>
      <c r="M1832" s="79"/>
      <c r="N1832" s="79"/>
      <c r="O1832" s="80"/>
      <c r="P1832" s="81"/>
      <c r="Q1832" s="81"/>
      <c r="R1832" s="93"/>
      <c r="S1832" s="93"/>
      <c r="T1832" s="93"/>
      <c r="U1832" s="93"/>
      <c r="V1832" s="52"/>
      <c r="W1832" s="52"/>
      <c r="X1832" s="52"/>
      <c r="Y1832" s="52"/>
      <c r="Z1832" s="51"/>
      <c r="AA1832" s="76"/>
      <c r="AB1832" s="76"/>
      <c r="AC1832" s="77"/>
      <c r="AD1832" s="83" t="s">
        <v>18352</v>
      </c>
      <c r="AE1832" s="83">
        <v>158</v>
      </c>
      <c r="AF1832" s="83">
        <v>15</v>
      </c>
      <c r="AG1832" s="83">
        <v>708</v>
      </c>
      <c r="AH1832" s="83">
        <v>1539</v>
      </c>
      <c r="AI1832" s="83"/>
      <c r="AJ1832" s="83" t="s">
        <v>19804</v>
      </c>
      <c r="AK1832" s="83" t="s">
        <v>16552</v>
      </c>
      <c r="AL1832" s="83"/>
      <c r="AM1832" s="83"/>
      <c r="AN1832" s="85">
        <v>43399.770752314813</v>
      </c>
      <c r="AO1832" s="88" t="s">
        <v>22064</v>
      </c>
      <c r="AP1832" s="83" t="b">
        <v>1</v>
      </c>
      <c r="AQ1832" s="83" t="b">
        <v>0</v>
      </c>
      <c r="AR1832" s="83" t="b">
        <v>1</v>
      </c>
      <c r="AS1832" s="83"/>
      <c r="AT1832" s="83">
        <v>0</v>
      </c>
      <c r="AU1832" s="83"/>
      <c r="AV1832" s="83" t="b">
        <v>0</v>
      </c>
      <c r="AW1832" s="83" t="s">
        <v>22320</v>
      </c>
      <c r="AX1832" s="88" t="s">
        <v>24150</v>
      </c>
      <c r="AY1832" s="83" t="s">
        <v>66</v>
      </c>
      <c r="AZ1832" s="2"/>
      <c r="BA1832" s="3"/>
      <c r="BB1832" s="3"/>
      <c r="BC1832" s="3"/>
      <c r="BD1832" s="3"/>
    </row>
    <row r="1833" spans="1:56" x14ac:dyDescent="0.3">
      <c r="A1833" s="69" t="s">
        <v>1926</v>
      </c>
      <c r="B1833" s="70"/>
      <c r="C1833" s="70"/>
      <c r="D1833" s="71"/>
      <c r="E1833" s="73"/>
      <c r="F1833" s="109" t="s">
        <v>4625</v>
      </c>
      <c r="G1833" s="70"/>
      <c r="H1833" s="74"/>
      <c r="I1833" s="75"/>
      <c r="J1833" s="75"/>
      <c r="K1833" s="74" t="s">
        <v>26102</v>
      </c>
      <c r="L1833" s="78"/>
      <c r="M1833" s="79"/>
      <c r="N1833" s="79"/>
      <c r="O1833" s="80"/>
      <c r="P1833" s="81"/>
      <c r="Q1833" s="81"/>
      <c r="R1833" s="93"/>
      <c r="S1833" s="93"/>
      <c r="T1833" s="93"/>
      <c r="U1833" s="93"/>
      <c r="V1833" s="52"/>
      <c r="W1833" s="52"/>
      <c r="X1833" s="52"/>
      <c r="Y1833" s="52"/>
      <c r="Z1833" s="51"/>
      <c r="AA1833" s="76"/>
      <c r="AB1833" s="76"/>
      <c r="AC1833" s="77"/>
      <c r="AD1833" s="83" t="s">
        <v>18353</v>
      </c>
      <c r="AE1833" s="83">
        <v>214</v>
      </c>
      <c r="AF1833" s="83">
        <v>176</v>
      </c>
      <c r="AG1833" s="83">
        <v>4000</v>
      </c>
      <c r="AH1833" s="83">
        <v>5349</v>
      </c>
      <c r="AI1833" s="83"/>
      <c r="AJ1833" s="83" t="s">
        <v>19805</v>
      </c>
      <c r="AK1833" s="83"/>
      <c r="AL1833" s="83"/>
      <c r="AM1833" s="83"/>
      <c r="AN1833" s="85">
        <v>41218.815995370373</v>
      </c>
      <c r="AO1833" s="88" t="s">
        <v>22065</v>
      </c>
      <c r="AP1833" s="83" t="b">
        <v>1</v>
      </c>
      <c r="AQ1833" s="83" t="b">
        <v>0</v>
      </c>
      <c r="AR1833" s="83" t="b">
        <v>0</v>
      </c>
      <c r="AS1833" s="83"/>
      <c r="AT1833" s="83">
        <v>0</v>
      </c>
      <c r="AU1833" s="88" t="s">
        <v>22157</v>
      </c>
      <c r="AV1833" s="83" t="b">
        <v>0</v>
      </c>
      <c r="AW1833" s="83" t="s">
        <v>22320</v>
      </c>
      <c r="AX1833" s="88" t="s">
        <v>24151</v>
      </c>
      <c r="AY1833" s="83" t="s">
        <v>66</v>
      </c>
      <c r="AZ1833" s="2"/>
      <c r="BA1833" s="3"/>
      <c r="BB1833" s="3"/>
      <c r="BC1833" s="3"/>
      <c r="BD1833" s="3"/>
    </row>
    <row r="1834" spans="1:56" x14ac:dyDescent="0.3">
      <c r="A1834" s="69" t="s">
        <v>1927</v>
      </c>
      <c r="B1834" s="70"/>
      <c r="C1834" s="70"/>
      <c r="D1834" s="71"/>
      <c r="E1834" s="73"/>
      <c r="F1834" s="109" t="s">
        <v>4626</v>
      </c>
      <c r="G1834" s="70"/>
      <c r="H1834" s="74"/>
      <c r="I1834" s="75"/>
      <c r="J1834" s="75"/>
      <c r="K1834" s="74" t="s">
        <v>26103</v>
      </c>
      <c r="L1834" s="78"/>
      <c r="M1834" s="79"/>
      <c r="N1834" s="79"/>
      <c r="O1834" s="80"/>
      <c r="P1834" s="81"/>
      <c r="Q1834" s="81"/>
      <c r="R1834" s="93"/>
      <c r="S1834" s="93"/>
      <c r="T1834" s="93"/>
      <c r="U1834" s="93"/>
      <c r="V1834" s="52"/>
      <c r="W1834" s="52"/>
      <c r="X1834" s="52"/>
      <c r="Y1834" s="52"/>
      <c r="Z1834" s="51"/>
      <c r="AA1834" s="76"/>
      <c r="AB1834" s="76"/>
      <c r="AC1834" s="77"/>
      <c r="AD1834" s="83" t="s">
        <v>18354</v>
      </c>
      <c r="AE1834" s="83">
        <v>233</v>
      </c>
      <c r="AF1834" s="83">
        <v>193</v>
      </c>
      <c r="AG1834" s="83">
        <v>3686</v>
      </c>
      <c r="AH1834" s="83">
        <v>3665</v>
      </c>
      <c r="AI1834" s="83"/>
      <c r="AJ1834" s="83"/>
      <c r="AK1834" s="83" t="s">
        <v>19896</v>
      </c>
      <c r="AL1834" s="83"/>
      <c r="AM1834" s="83"/>
      <c r="AN1834" s="85">
        <v>41054.628854166665</v>
      </c>
      <c r="AO1834" s="88" t="s">
        <v>22066</v>
      </c>
      <c r="AP1834" s="83" t="b">
        <v>1</v>
      </c>
      <c r="AQ1834" s="83" t="b">
        <v>0</v>
      </c>
      <c r="AR1834" s="83" t="b">
        <v>0</v>
      </c>
      <c r="AS1834" s="83"/>
      <c r="AT1834" s="83">
        <v>1</v>
      </c>
      <c r="AU1834" s="88" t="s">
        <v>22157</v>
      </c>
      <c r="AV1834" s="83" t="b">
        <v>0</v>
      </c>
      <c r="AW1834" s="83" t="s">
        <v>22320</v>
      </c>
      <c r="AX1834" s="88" t="s">
        <v>24152</v>
      </c>
      <c r="AY1834" s="83" t="s">
        <v>66</v>
      </c>
      <c r="AZ1834" s="2"/>
      <c r="BA1834" s="3"/>
      <c r="BB1834" s="3"/>
      <c r="BC1834" s="3"/>
      <c r="BD1834" s="3"/>
    </row>
    <row r="1835" spans="1:56" x14ac:dyDescent="0.3">
      <c r="A1835" s="69" t="s">
        <v>1929</v>
      </c>
      <c r="B1835" s="70"/>
      <c r="C1835" s="70"/>
      <c r="D1835" s="71"/>
      <c r="E1835" s="73"/>
      <c r="F1835" s="109" t="s">
        <v>4628</v>
      </c>
      <c r="G1835" s="70"/>
      <c r="H1835" s="74"/>
      <c r="I1835" s="75"/>
      <c r="J1835" s="75"/>
      <c r="K1835" s="74" t="s">
        <v>26104</v>
      </c>
      <c r="L1835" s="78"/>
      <c r="M1835" s="79"/>
      <c r="N1835" s="79"/>
      <c r="O1835" s="80"/>
      <c r="P1835" s="81"/>
      <c r="Q1835" s="81"/>
      <c r="R1835" s="93"/>
      <c r="S1835" s="93"/>
      <c r="T1835" s="93"/>
      <c r="U1835" s="93"/>
      <c r="V1835" s="52"/>
      <c r="W1835" s="52"/>
      <c r="X1835" s="52"/>
      <c r="Y1835" s="52"/>
      <c r="Z1835" s="51"/>
      <c r="AA1835" s="76"/>
      <c r="AB1835" s="76"/>
      <c r="AC1835" s="77"/>
      <c r="AD1835" s="83" t="s">
        <v>18355</v>
      </c>
      <c r="AE1835" s="83">
        <v>1629</v>
      </c>
      <c r="AF1835" s="83">
        <v>489</v>
      </c>
      <c r="AG1835" s="83">
        <v>29167</v>
      </c>
      <c r="AH1835" s="83">
        <v>12054</v>
      </c>
      <c r="AI1835" s="83"/>
      <c r="AJ1835" s="83" t="s">
        <v>19806</v>
      </c>
      <c r="AK1835" s="83" t="s">
        <v>19896</v>
      </c>
      <c r="AL1835" s="83"/>
      <c r="AM1835" s="83"/>
      <c r="AN1835" s="85">
        <v>42164.170659722222</v>
      </c>
      <c r="AO1835" s="83"/>
      <c r="AP1835" s="83" t="b">
        <v>1</v>
      </c>
      <c r="AQ1835" s="83" t="b">
        <v>0</v>
      </c>
      <c r="AR1835" s="83" t="b">
        <v>0</v>
      </c>
      <c r="AS1835" s="83"/>
      <c r="AT1835" s="83">
        <v>2</v>
      </c>
      <c r="AU1835" s="88" t="s">
        <v>22157</v>
      </c>
      <c r="AV1835" s="83" t="b">
        <v>0</v>
      </c>
      <c r="AW1835" s="83" t="s">
        <v>22320</v>
      </c>
      <c r="AX1835" s="88" t="s">
        <v>24153</v>
      </c>
      <c r="AY1835" s="83" t="s">
        <v>66</v>
      </c>
      <c r="AZ1835" s="2"/>
      <c r="BA1835" s="3"/>
      <c r="BB1835" s="3"/>
      <c r="BC1835" s="3"/>
      <c r="BD1835" s="3"/>
    </row>
    <row r="1836" spans="1:56" x14ac:dyDescent="0.3">
      <c r="A1836" s="69" t="s">
        <v>1931</v>
      </c>
      <c r="B1836" s="70"/>
      <c r="C1836" s="70"/>
      <c r="D1836" s="71"/>
      <c r="E1836" s="73"/>
      <c r="F1836" s="109" t="s">
        <v>4629</v>
      </c>
      <c r="G1836" s="70"/>
      <c r="H1836" s="74"/>
      <c r="I1836" s="75"/>
      <c r="J1836" s="75"/>
      <c r="K1836" s="74" t="s">
        <v>26105</v>
      </c>
      <c r="L1836" s="78"/>
      <c r="M1836" s="79"/>
      <c r="N1836" s="79"/>
      <c r="O1836" s="80"/>
      <c r="P1836" s="81"/>
      <c r="Q1836" s="81"/>
      <c r="R1836" s="93"/>
      <c r="S1836" s="93"/>
      <c r="T1836" s="93"/>
      <c r="U1836" s="93"/>
      <c r="V1836" s="52"/>
      <c r="W1836" s="52"/>
      <c r="X1836" s="52"/>
      <c r="Y1836" s="52"/>
      <c r="Z1836" s="51"/>
      <c r="AA1836" s="76"/>
      <c r="AB1836" s="76"/>
      <c r="AC1836" s="77"/>
      <c r="AD1836" s="83" t="s">
        <v>18356</v>
      </c>
      <c r="AE1836" s="83">
        <v>94</v>
      </c>
      <c r="AF1836" s="83">
        <v>120</v>
      </c>
      <c r="AG1836" s="83">
        <v>4055</v>
      </c>
      <c r="AH1836" s="83">
        <v>832</v>
      </c>
      <c r="AI1836" s="83"/>
      <c r="AJ1836" s="83"/>
      <c r="AK1836" s="83" t="s">
        <v>20307</v>
      </c>
      <c r="AL1836" s="83"/>
      <c r="AM1836" s="83"/>
      <c r="AN1836" s="85">
        <v>40712.761134259257</v>
      </c>
      <c r="AO1836" s="83"/>
      <c r="AP1836" s="83" t="b">
        <v>1</v>
      </c>
      <c r="AQ1836" s="83" t="b">
        <v>0</v>
      </c>
      <c r="AR1836" s="83" t="b">
        <v>0</v>
      </c>
      <c r="AS1836" s="83"/>
      <c r="AT1836" s="83">
        <v>0</v>
      </c>
      <c r="AU1836" s="88" t="s">
        <v>22157</v>
      </c>
      <c r="AV1836" s="83" t="b">
        <v>0</v>
      </c>
      <c r="AW1836" s="83" t="s">
        <v>22320</v>
      </c>
      <c r="AX1836" s="88" t="s">
        <v>24154</v>
      </c>
      <c r="AY1836" s="83" t="s">
        <v>66</v>
      </c>
      <c r="AZ1836" s="2"/>
      <c r="BA1836" s="3"/>
      <c r="BB1836" s="3"/>
      <c r="BC1836" s="3"/>
      <c r="BD1836" s="3"/>
    </row>
    <row r="1837" spans="1:56" x14ac:dyDescent="0.3">
      <c r="A1837" s="69" t="s">
        <v>1932</v>
      </c>
      <c r="B1837" s="70"/>
      <c r="C1837" s="70"/>
      <c r="D1837" s="71"/>
      <c r="E1837" s="73"/>
      <c r="F1837" s="109" t="s">
        <v>4630</v>
      </c>
      <c r="G1837" s="70"/>
      <c r="H1837" s="74"/>
      <c r="I1837" s="75"/>
      <c r="J1837" s="75"/>
      <c r="K1837" s="74" t="s">
        <v>26106</v>
      </c>
      <c r="L1837" s="78"/>
      <c r="M1837" s="79"/>
      <c r="N1837" s="79"/>
      <c r="O1837" s="80"/>
      <c r="P1837" s="81"/>
      <c r="Q1837" s="81"/>
      <c r="R1837" s="93"/>
      <c r="S1837" s="93"/>
      <c r="T1837" s="93"/>
      <c r="U1837" s="93"/>
      <c r="V1837" s="52"/>
      <c r="W1837" s="52"/>
      <c r="X1837" s="52"/>
      <c r="Y1837" s="52"/>
      <c r="Z1837" s="51"/>
      <c r="AA1837" s="76"/>
      <c r="AB1837" s="76"/>
      <c r="AC1837" s="77"/>
      <c r="AD1837" s="83" t="s">
        <v>18357</v>
      </c>
      <c r="AE1837" s="83">
        <v>29</v>
      </c>
      <c r="AF1837" s="83">
        <v>19</v>
      </c>
      <c r="AG1837" s="83">
        <v>179</v>
      </c>
      <c r="AH1837" s="83">
        <v>104</v>
      </c>
      <c r="AI1837" s="83"/>
      <c r="AJ1837" s="83" t="s">
        <v>19807</v>
      </c>
      <c r="AK1837" s="83"/>
      <c r="AL1837" s="83"/>
      <c r="AM1837" s="83"/>
      <c r="AN1837" s="85">
        <v>43683.902789351851</v>
      </c>
      <c r="AO1837" s="83"/>
      <c r="AP1837" s="83" t="b">
        <v>1</v>
      </c>
      <c r="AQ1837" s="83" t="b">
        <v>0</v>
      </c>
      <c r="AR1837" s="83" t="b">
        <v>0</v>
      </c>
      <c r="AS1837" s="83"/>
      <c r="AT1837" s="83">
        <v>0</v>
      </c>
      <c r="AU1837" s="83"/>
      <c r="AV1837" s="83" t="b">
        <v>0</v>
      </c>
      <c r="AW1837" s="83" t="s">
        <v>22320</v>
      </c>
      <c r="AX1837" s="88" t="s">
        <v>24155</v>
      </c>
      <c r="AY1837" s="83" t="s">
        <v>66</v>
      </c>
      <c r="AZ1837" s="2"/>
      <c r="BA1837" s="3"/>
      <c r="BB1837" s="3"/>
      <c r="BC1837" s="3"/>
      <c r="BD1837" s="3"/>
    </row>
    <row r="1838" spans="1:56" x14ac:dyDescent="0.3">
      <c r="A1838" s="69" t="s">
        <v>1933</v>
      </c>
      <c r="B1838" s="70"/>
      <c r="C1838" s="70"/>
      <c r="D1838" s="71"/>
      <c r="E1838" s="73"/>
      <c r="F1838" s="109" t="s">
        <v>4631</v>
      </c>
      <c r="G1838" s="70"/>
      <c r="H1838" s="74"/>
      <c r="I1838" s="75"/>
      <c r="J1838" s="75"/>
      <c r="K1838" s="74" t="s">
        <v>26107</v>
      </c>
      <c r="L1838" s="78"/>
      <c r="M1838" s="79"/>
      <c r="N1838" s="79"/>
      <c r="O1838" s="80"/>
      <c r="P1838" s="81"/>
      <c r="Q1838" s="81"/>
      <c r="R1838" s="93"/>
      <c r="S1838" s="93"/>
      <c r="T1838" s="93"/>
      <c r="U1838" s="93"/>
      <c r="V1838" s="52"/>
      <c r="W1838" s="52"/>
      <c r="X1838" s="52"/>
      <c r="Y1838" s="52"/>
      <c r="Z1838" s="51"/>
      <c r="AA1838" s="76"/>
      <c r="AB1838" s="76"/>
      <c r="AC1838" s="77"/>
      <c r="AD1838" s="83" t="s">
        <v>18358</v>
      </c>
      <c r="AE1838" s="83">
        <v>276</v>
      </c>
      <c r="AF1838" s="83">
        <v>116</v>
      </c>
      <c r="AG1838" s="83">
        <v>2891</v>
      </c>
      <c r="AH1838" s="83">
        <v>2765</v>
      </c>
      <c r="AI1838" s="83"/>
      <c r="AJ1838" s="83" t="s">
        <v>19808</v>
      </c>
      <c r="AK1838" s="83" t="s">
        <v>19896</v>
      </c>
      <c r="AL1838" s="83"/>
      <c r="AM1838" s="83"/>
      <c r="AN1838" s="85">
        <v>42903.715474537035</v>
      </c>
      <c r="AO1838" s="83"/>
      <c r="AP1838" s="83" t="b">
        <v>1</v>
      </c>
      <c r="AQ1838" s="83" t="b">
        <v>0</v>
      </c>
      <c r="AR1838" s="83" t="b">
        <v>0</v>
      </c>
      <c r="AS1838" s="83"/>
      <c r="AT1838" s="83">
        <v>0</v>
      </c>
      <c r="AU1838" s="83"/>
      <c r="AV1838" s="83" t="b">
        <v>0</v>
      </c>
      <c r="AW1838" s="83" t="s">
        <v>22320</v>
      </c>
      <c r="AX1838" s="88" t="s">
        <v>24156</v>
      </c>
      <c r="AY1838" s="83" t="s">
        <v>66</v>
      </c>
      <c r="AZ1838" s="2"/>
      <c r="BA1838" s="3"/>
      <c r="BB1838" s="3"/>
      <c r="BC1838" s="3"/>
      <c r="BD1838" s="3"/>
    </row>
    <row r="1839" spans="1:56" x14ac:dyDescent="0.3">
      <c r="A1839" s="69" t="s">
        <v>1935</v>
      </c>
      <c r="B1839" s="70"/>
      <c r="C1839" s="70"/>
      <c r="D1839" s="71"/>
      <c r="E1839" s="73"/>
      <c r="F1839" s="109" t="s">
        <v>22315</v>
      </c>
      <c r="G1839" s="70"/>
      <c r="H1839" s="74"/>
      <c r="I1839" s="75"/>
      <c r="J1839" s="75"/>
      <c r="K1839" s="74" t="s">
        <v>26108</v>
      </c>
      <c r="L1839" s="78"/>
      <c r="M1839" s="79"/>
      <c r="N1839" s="79"/>
      <c r="O1839" s="80"/>
      <c r="P1839" s="81"/>
      <c r="Q1839" s="81"/>
      <c r="R1839" s="93"/>
      <c r="S1839" s="93"/>
      <c r="T1839" s="93"/>
      <c r="U1839" s="93"/>
      <c r="V1839" s="52"/>
      <c r="W1839" s="52"/>
      <c r="X1839" s="52"/>
      <c r="Y1839" s="52"/>
      <c r="Z1839" s="51"/>
      <c r="AA1839" s="76"/>
      <c r="AB1839" s="76"/>
      <c r="AC1839" s="77"/>
      <c r="AD1839" s="83" t="s">
        <v>18359</v>
      </c>
      <c r="AE1839" s="83">
        <v>655</v>
      </c>
      <c r="AF1839" s="83">
        <v>7404</v>
      </c>
      <c r="AG1839" s="83">
        <v>17247</v>
      </c>
      <c r="AH1839" s="83">
        <v>49235</v>
      </c>
      <c r="AI1839" s="83"/>
      <c r="AJ1839" s="83" t="s">
        <v>19809</v>
      </c>
      <c r="AK1839" s="83" t="s">
        <v>20308</v>
      </c>
      <c r="AL1839" s="88" t="s">
        <v>20607</v>
      </c>
      <c r="AM1839" s="83"/>
      <c r="AN1839" s="85">
        <v>42474.729675925926</v>
      </c>
      <c r="AO1839" s="88" t="s">
        <v>22067</v>
      </c>
      <c r="AP1839" s="83" t="b">
        <v>1</v>
      </c>
      <c r="AQ1839" s="83" t="b">
        <v>0</v>
      </c>
      <c r="AR1839" s="83" t="b">
        <v>0</v>
      </c>
      <c r="AS1839" s="83"/>
      <c r="AT1839" s="83">
        <v>6</v>
      </c>
      <c r="AU1839" s="83"/>
      <c r="AV1839" s="83" t="b">
        <v>0</v>
      </c>
      <c r="AW1839" s="83" t="s">
        <v>22320</v>
      </c>
      <c r="AX1839" s="88" t="s">
        <v>24157</v>
      </c>
      <c r="AY1839" s="83" t="s">
        <v>66</v>
      </c>
      <c r="AZ1839" s="2"/>
      <c r="BA1839" s="3"/>
      <c r="BB1839" s="3"/>
      <c r="BC1839" s="3"/>
      <c r="BD1839" s="3"/>
    </row>
    <row r="1840" spans="1:56" x14ac:dyDescent="0.3">
      <c r="A1840" s="69" t="s">
        <v>1938</v>
      </c>
      <c r="B1840" s="70"/>
      <c r="C1840" s="70"/>
      <c r="D1840" s="71"/>
      <c r="E1840" s="73"/>
      <c r="F1840" s="109" t="s">
        <v>4634</v>
      </c>
      <c r="G1840" s="70"/>
      <c r="H1840" s="74"/>
      <c r="I1840" s="75"/>
      <c r="J1840" s="75"/>
      <c r="K1840" s="74" t="s">
        <v>26109</v>
      </c>
      <c r="L1840" s="78"/>
      <c r="M1840" s="79"/>
      <c r="N1840" s="79"/>
      <c r="O1840" s="80"/>
      <c r="P1840" s="81"/>
      <c r="Q1840" s="81"/>
      <c r="R1840" s="93"/>
      <c r="S1840" s="93"/>
      <c r="T1840" s="93"/>
      <c r="U1840" s="93"/>
      <c r="V1840" s="52"/>
      <c r="W1840" s="52"/>
      <c r="X1840" s="52"/>
      <c r="Y1840" s="52"/>
      <c r="Z1840" s="51"/>
      <c r="AA1840" s="76"/>
      <c r="AB1840" s="76"/>
      <c r="AC1840" s="77"/>
      <c r="AD1840" s="83" t="s">
        <v>17389</v>
      </c>
      <c r="AE1840" s="83">
        <v>21</v>
      </c>
      <c r="AF1840" s="83">
        <v>401</v>
      </c>
      <c r="AG1840" s="83">
        <v>427</v>
      </c>
      <c r="AH1840" s="83">
        <v>11</v>
      </c>
      <c r="AI1840" s="83"/>
      <c r="AJ1840" s="83" t="s">
        <v>19810</v>
      </c>
      <c r="AK1840" s="83"/>
      <c r="AL1840" s="83"/>
      <c r="AM1840" s="83"/>
      <c r="AN1840" s="85">
        <v>42366.80978009259</v>
      </c>
      <c r="AO1840" s="83"/>
      <c r="AP1840" s="83" t="b">
        <v>1</v>
      </c>
      <c r="AQ1840" s="83" t="b">
        <v>0</v>
      </c>
      <c r="AR1840" s="83" t="b">
        <v>0</v>
      </c>
      <c r="AS1840" s="83"/>
      <c r="AT1840" s="83">
        <v>0</v>
      </c>
      <c r="AU1840" s="83"/>
      <c r="AV1840" s="83" t="b">
        <v>0</v>
      </c>
      <c r="AW1840" s="83" t="s">
        <v>22320</v>
      </c>
      <c r="AX1840" s="88" t="s">
        <v>24158</v>
      </c>
      <c r="AY1840" s="83" t="s">
        <v>66</v>
      </c>
      <c r="AZ1840" s="2"/>
      <c r="BA1840" s="3"/>
      <c r="BB1840" s="3"/>
      <c r="BC1840" s="3"/>
      <c r="BD1840" s="3"/>
    </row>
    <row r="1841" spans="1:56" x14ac:dyDescent="0.3">
      <c r="A1841" s="69" t="s">
        <v>1942</v>
      </c>
      <c r="B1841" s="70"/>
      <c r="C1841" s="70"/>
      <c r="D1841" s="71"/>
      <c r="E1841" s="73"/>
      <c r="F1841" s="109" t="s">
        <v>4795</v>
      </c>
      <c r="G1841" s="70"/>
      <c r="H1841" s="74"/>
      <c r="I1841" s="75"/>
      <c r="J1841" s="75"/>
      <c r="K1841" s="74" t="s">
        <v>26110</v>
      </c>
      <c r="L1841" s="78"/>
      <c r="M1841" s="79"/>
      <c r="N1841" s="79"/>
      <c r="O1841" s="80"/>
      <c r="P1841" s="81"/>
      <c r="Q1841" s="81"/>
      <c r="R1841" s="93"/>
      <c r="S1841" s="93"/>
      <c r="T1841" s="93"/>
      <c r="U1841" s="93"/>
      <c r="V1841" s="52"/>
      <c r="W1841" s="52"/>
      <c r="X1841" s="52"/>
      <c r="Y1841" s="52"/>
      <c r="Z1841" s="51"/>
      <c r="AA1841" s="76"/>
      <c r="AB1841" s="76"/>
      <c r="AC1841" s="77"/>
      <c r="AD1841" s="83" t="s">
        <v>18360</v>
      </c>
      <c r="AE1841" s="83">
        <v>188</v>
      </c>
      <c r="AF1841" s="83">
        <v>28</v>
      </c>
      <c r="AG1841" s="83">
        <v>833</v>
      </c>
      <c r="AH1841" s="83">
        <v>1281</v>
      </c>
      <c r="AI1841" s="83"/>
      <c r="AJ1841" s="83" t="s">
        <v>19811</v>
      </c>
      <c r="AK1841" s="83" t="s">
        <v>16552</v>
      </c>
      <c r="AL1841" s="83"/>
      <c r="AM1841" s="83"/>
      <c r="AN1841" s="85">
        <v>41957.625127314815</v>
      </c>
      <c r="AO1841" s="88" t="s">
        <v>22068</v>
      </c>
      <c r="AP1841" s="83" t="b">
        <v>1</v>
      </c>
      <c r="AQ1841" s="83" t="b">
        <v>0</v>
      </c>
      <c r="AR1841" s="83" t="b">
        <v>0</v>
      </c>
      <c r="AS1841" s="83"/>
      <c r="AT1841" s="83">
        <v>0</v>
      </c>
      <c r="AU1841" s="88" t="s">
        <v>22157</v>
      </c>
      <c r="AV1841" s="83" t="b">
        <v>0</v>
      </c>
      <c r="AW1841" s="83" t="s">
        <v>22320</v>
      </c>
      <c r="AX1841" s="88" t="s">
        <v>24159</v>
      </c>
      <c r="AY1841" s="83" t="s">
        <v>66</v>
      </c>
      <c r="AZ1841" s="2"/>
      <c r="BA1841" s="3"/>
      <c r="BB1841" s="3"/>
      <c r="BC1841" s="3"/>
      <c r="BD1841" s="3"/>
    </row>
    <row r="1842" spans="1:56" x14ac:dyDescent="0.3">
      <c r="A1842" s="69" t="s">
        <v>1946</v>
      </c>
      <c r="B1842" s="70"/>
      <c r="C1842" s="70"/>
      <c r="D1842" s="71"/>
      <c r="E1842" s="73"/>
      <c r="F1842" s="109" t="s">
        <v>22316</v>
      </c>
      <c r="G1842" s="70"/>
      <c r="H1842" s="74"/>
      <c r="I1842" s="75"/>
      <c r="J1842" s="75"/>
      <c r="K1842" s="74" t="s">
        <v>26111</v>
      </c>
      <c r="L1842" s="78"/>
      <c r="M1842" s="79"/>
      <c r="N1842" s="79"/>
      <c r="O1842" s="80"/>
      <c r="P1842" s="81"/>
      <c r="Q1842" s="81"/>
      <c r="R1842" s="93"/>
      <c r="S1842" s="93"/>
      <c r="T1842" s="93"/>
      <c r="U1842" s="93"/>
      <c r="V1842" s="52"/>
      <c r="W1842" s="52"/>
      <c r="X1842" s="52"/>
      <c r="Y1842" s="52"/>
      <c r="Z1842" s="51"/>
      <c r="AA1842" s="76"/>
      <c r="AB1842" s="76"/>
      <c r="AC1842" s="77"/>
      <c r="AD1842" s="83" t="s">
        <v>18361</v>
      </c>
      <c r="AE1842" s="83">
        <v>56</v>
      </c>
      <c r="AF1842" s="83">
        <v>100</v>
      </c>
      <c r="AG1842" s="83">
        <v>237</v>
      </c>
      <c r="AH1842" s="83">
        <v>16</v>
      </c>
      <c r="AI1842" s="83"/>
      <c r="AJ1842" s="83"/>
      <c r="AK1842" s="83"/>
      <c r="AL1842" s="83"/>
      <c r="AM1842" s="83"/>
      <c r="AN1842" s="85">
        <v>41704.261793981481</v>
      </c>
      <c r="AO1842" s="88" t="s">
        <v>22069</v>
      </c>
      <c r="AP1842" s="83" t="b">
        <v>1</v>
      </c>
      <c r="AQ1842" s="83" t="b">
        <v>0</v>
      </c>
      <c r="AR1842" s="83" t="b">
        <v>0</v>
      </c>
      <c r="AS1842" s="83"/>
      <c r="AT1842" s="83">
        <v>0</v>
      </c>
      <c r="AU1842" s="88" t="s">
        <v>22157</v>
      </c>
      <c r="AV1842" s="83" t="b">
        <v>0</v>
      </c>
      <c r="AW1842" s="83" t="s">
        <v>22320</v>
      </c>
      <c r="AX1842" s="88" t="s">
        <v>24160</v>
      </c>
      <c r="AY1842" s="83" t="s">
        <v>66</v>
      </c>
      <c r="AZ1842" s="2"/>
      <c r="BA1842" s="3"/>
      <c r="BB1842" s="3"/>
      <c r="BC1842" s="3"/>
      <c r="BD1842" s="3"/>
    </row>
    <row r="1843" spans="1:56" x14ac:dyDescent="0.3">
      <c r="A1843" s="69" t="s">
        <v>1947</v>
      </c>
      <c r="B1843" s="70"/>
      <c r="C1843" s="70"/>
      <c r="D1843" s="71"/>
      <c r="E1843" s="73"/>
      <c r="F1843" s="109" t="s">
        <v>4641</v>
      </c>
      <c r="G1843" s="70"/>
      <c r="H1843" s="74"/>
      <c r="I1843" s="75"/>
      <c r="J1843" s="75"/>
      <c r="K1843" s="74" t="s">
        <v>26112</v>
      </c>
      <c r="L1843" s="78"/>
      <c r="M1843" s="79"/>
      <c r="N1843" s="79"/>
      <c r="O1843" s="80"/>
      <c r="P1843" s="81"/>
      <c r="Q1843" s="81"/>
      <c r="R1843" s="93"/>
      <c r="S1843" s="93"/>
      <c r="T1843" s="93"/>
      <c r="U1843" s="93"/>
      <c r="V1843" s="52"/>
      <c r="W1843" s="52"/>
      <c r="X1843" s="52"/>
      <c r="Y1843" s="52"/>
      <c r="Z1843" s="51"/>
      <c r="AA1843" s="76"/>
      <c r="AB1843" s="76"/>
      <c r="AC1843" s="77"/>
      <c r="AD1843" s="83" t="s">
        <v>16745</v>
      </c>
      <c r="AE1843" s="83">
        <v>2764</v>
      </c>
      <c r="AF1843" s="83">
        <v>2731</v>
      </c>
      <c r="AG1843" s="83">
        <v>9147</v>
      </c>
      <c r="AH1843" s="83">
        <v>52</v>
      </c>
      <c r="AI1843" s="83"/>
      <c r="AJ1843" s="83"/>
      <c r="AK1843" s="83"/>
      <c r="AL1843" s="83"/>
      <c r="AM1843" s="83"/>
      <c r="AN1843" s="85">
        <v>41772.414965277778</v>
      </c>
      <c r="AO1843" s="88" t="s">
        <v>22070</v>
      </c>
      <c r="AP1843" s="83" t="b">
        <v>1</v>
      </c>
      <c r="AQ1843" s="83" t="b">
        <v>0</v>
      </c>
      <c r="AR1843" s="83" t="b">
        <v>0</v>
      </c>
      <c r="AS1843" s="83"/>
      <c r="AT1843" s="83">
        <v>3</v>
      </c>
      <c r="AU1843" s="88" t="s">
        <v>22157</v>
      </c>
      <c r="AV1843" s="83" t="b">
        <v>0</v>
      </c>
      <c r="AW1843" s="83" t="s">
        <v>22320</v>
      </c>
      <c r="AX1843" s="88" t="s">
        <v>24161</v>
      </c>
      <c r="AY1843" s="83" t="s">
        <v>66</v>
      </c>
      <c r="AZ1843" s="2"/>
      <c r="BA1843" s="3"/>
      <c r="BB1843" s="3"/>
      <c r="BC1843" s="3"/>
      <c r="BD1843" s="3"/>
    </row>
    <row r="1844" spans="1:56" x14ac:dyDescent="0.3">
      <c r="A1844" s="69" t="s">
        <v>1948</v>
      </c>
      <c r="B1844" s="70"/>
      <c r="C1844" s="70"/>
      <c r="D1844" s="71"/>
      <c r="E1844" s="73"/>
      <c r="F1844" s="109" t="s">
        <v>4642</v>
      </c>
      <c r="G1844" s="70"/>
      <c r="H1844" s="74"/>
      <c r="I1844" s="75"/>
      <c r="J1844" s="75"/>
      <c r="K1844" s="74" t="s">
        <v>26113</v>
      </c>
      <c r="L1844" s="78"/>
      <c r="M1844" s="79"/>
      <c r="N1844" s="79"/>
      <c r="O1844" s="80"/>
      <c r="P1844" s="81"/>
      <c r="Q1844" s="81"/>
      <c r="R1844" s="93"/>
      <c r="S1844" s="93"/>
      <c r="T1844" s="93"/>
      <c r="U1844" s="93"/>
      <c r="V1844" s="52"/>
      <c r="W1844" s="52"/>
      <c r="X1844" s="52"/>
      <c r="Y1844" s="52"/>
      <c r="Z1844" s="51"/>
      <c r="AA1844" s="76"/>
      <c r="AB1844" s="76"/>
      <c r="AC1844" s="77"/>
      <c r="AD1844" s="83" t="s">
        <v>18362</v>
      </c>
      <c r="AE1844" s="83">
        <v>1356</v>
      </c>
      <c r="AF1844" s="83">
        <v>157</v>
      </c>
      <c r="AG1844" s="83">
        <v>5090</v>
      </c>
      <c r="AH1844" s="83">
        <v>736</v>
      </c>
      <c r="AI1844" s="83"/>
      <c r="AJ1844" s="83" t="s">
        <v>19812</v>
      </c>
      <c r="AK1844" s="83" t="s">
        <v>20309</v>
      </c>
      <c r="AL1844" s="83"/>
      <c r="AM1844" s="83"/>
      <c r="AN1844" s="85">
        <v>42986.629733796297</v>
      </c>
      <c r="AO1844" s="83"/>
      <c r="AP1844" s="83" t="b">
        <v>1</v>
      </c>
      <c r="AQ1844" s="83" t="b">
        <v>0</v>
      </c>
      <c r="AR1844" s="83" t="b">
        <v>1</v>
      </c>
      <c r="AS1844" s="83"/>
      <c r="AT1844" s="83">
        <v>0</v>
      </c>
      <c r="AU1844" s="83"/>
      <c r="AV1844" s="83" t="b">
        <v>0</v>
      </c>
      <c r="AW1844" s="83" t="s">
        <v>22320</v>
      </c>
      <c r="AX1844" s="88" t="s">
        <v>24162</v>
      </c>
      <c r="AY1844" s="83" t="s">
        <v>66</v>
      </c>
      <c r="AZ1844" s="2"/>
      <c r="BA1844" s="3"/>
      <c r="BB1844" s="3"/>
      <c r="BC1844" s="3"/>
      <c r="BD1844" s="3"/>
    </row>
    <row r="1845" spans="1:56" x14ac:dyDescent="0.3">
      <c r="A1845" s="69" t="s">
        <v>1951</v>
      </c>
      <c r="B1845" s="70"/>
      <c r="C1845" s="70"/>
      <c r="D1845" s="71"/>
      <c r="E1845" s="73"/>
      <c r="F1845" s="109" t="s">
        <v>4645</v>
      </c>
      <c r="G1845" s="70"/>
      <c r="H1845" s="74"/>
      <c r="I1845" s="75"/>
      <c r="J1845" s="75"/>
      <c r="K1845" s="74" t="s">
        <v>26114</v>
      </c>
      <c r="L1845" s="78"/>
      <c r="M1845" s="79"/>
      <c r="N1845" s="79"/>
      <c r="O1845" s="80"/>
      <c r="P1845" s="81"/>
      <c r="Q1845" s="81"/>
      <c r="R1845" s="93"/>
      <c r="S1845" s="93"/>
      <c r="T1845" s="93"/>
      <c r="U1845" s="93"/>
      <c r="V1845" s="52"/>
      <c r="W1845" s="52"/>
      <c r="X1845" s="52"/>
      <c r="Y1845" s="52"/>
      <c r="Z1845" s="51"/>
      <c r="AA1845" s="76"/>
      <c r="AB1845" s="76"/>
      <c r="AC1845" s="77"/>
      <c r="AD1845" s="83" t="s">
        <v>18363</v>
      </c>
      <c r="AE1845" s="83">
        <v>195</v>
      </c>
      <c r="AF1845" s="83">
        <v>622</v>
      </c>
      <c r="AG1845" s="83">
        <v>16975</v>
      </c>
      <c r="AH1845" s="83">
        <v>1825</v>
      </c>
      <c r="AI1845" s="83"/>
      <c r="AJ1845" s="83" t="s">
        <v>19813</v>
      </c>
      <c r="AK1845" s="83"/>
      <c r="AL1845" s="83"/>
      <c r="AM1845" s="83"/>
      <c r="AN1845" s="85">
        <v>40847.534421296295</v>
      </c>
      <c r="AO1845" s="83"/>
      <c r="AP1845" s="83" t="b">
        <v>0</v>
      </c>
      <c r="AQ1845" s="83" t="b">
        <v>0</v>
      </c>
      <c r="AR1845" s="83" t="b">
        <v>0</v>
      </c>
      <c r="AS1845" s="83"/>
      <c r="AT1845" s="83">
        <v>6</v>
      </c>
      <c r="AU1845" s="88" t="s">
        <v>22157</v>
      </c>
      <c r="AV1845" s="83" t="b">
        <v>0</v>
      </c>
      <c r="AW1845" s="83" t="s">
        <v>22320</v>
      </c>
      <c r="AX1845" s="88" t="s">
        <v>24163</v>
      </c>
      <c r="AY1845" s="83" t="s">
        <v>66</v>
      </c>
      <c r="AZ1845" s="2"/>
      <c r="BA1845" s="3"/>
      <c r="BB1845" s="3"/>
      <c r="BC1845" s="3"/>
      <c r="BD1845" s="3"/>
    </row>
    <row r="1846" spans="1:56" x14ac:dyDescent="0.3">
      <c r="A1846" s="69" t="s">
        <v>1958</v>
      </c>
      <c r="B1846" s="70"/>
      <c r="C1846" s="70"/>
      <c r="D1846" s="71"/>
      <c r="E1846" s="73"/>
      <c r="F1846" s="109" t="s">
        <v>4652</v>
      </c>
      <c r="G1846" s="70"/>
      <c r="H1846" s="74"/>
      <c r="I1846" s="75"/>
      <c r="J1846" s="75"/>
      <c r="K1846" s="74" t="s">
        <v>26115</v>
      </c>
      <c r="L1846" s="78"/>
      <c r="M1846" s="79"/>
      <c r="N1846" s="79"/>
      <c r="O1846" s="80"/>
      <c r="P1846" s="81"/>
      <c r="Q1846" s="81"/>
      <c r="R1846" s="93"/>
      <c r="S1846" s="93"/>
      <c r="T1846" s="93"/>
      <c r="U1846" s="93"/>
      <c r="V1846" s="52"/>
      <c r="W1846" s="52"/>
      <c r="X1846" s="52"/>
      <c r="Y1846" s="52"/>
      <c r="Z1846" s="51"/>
      <c r="AA1846" s="76"/>
      <c r="AB1846" s="76"/>
      <c r="AC1846" s="77"/>
      <c r="AD1846" s="83" t="s">
        <v>18364</v>
      </c>
      <c r="AE1846" s="83">
        <v>5000</v>
      </c>
      <c r="AF1846" s="83">
        <v>3311</v>
      </c>
      <c r="AG1846" s="83">
        <v>17956</v>
      </c>
      <c r="AH1846" s="83">
        <v>46</v>
      </c>
      <c r="AI1846" s="83"/>
      <c r="AJ1846" s="83" t="s">
        <v>19814</v>
      </c>
      <c r="AK1846" s="83" t="s">
        <v>19894</v>
      </c>
      <c r="AL1846" s="83"/>
      <c r="AM1846" s="83"/>
      <c r="AN1846" s="85">
        <v>43470.662430555552</v>
      </c>
      <c r="AO1846" s="88" t="s">
        <v>22071</v>
      </c>
      <c r="AP1846" s="83" t="b">
        <v>1</v>
      </c>
      <c r="AQ1846" s="83" t="b">
        <v>0</v>
      </c>
      <c r="AR1846" s="83" t="b">
        <v>0</v>
      </c>
      <c r="AS1846" s="83"/>
      <c r="AT1846" s="83">
        <v>0</v>
      </c>
      <c r="AU1846" s="83"/>
      <c r="AV1846" s="83" t="b">
        <v>0</v>
      </c>
      <c r="AW1846" s="83" t="s">
        <v>22320</v>
      </c>
      <c r="AX1846" s="88" t="s">
        <v>24164</v>
      </c>
      <c r="AY1846" s="83" t="s">
        <v>66</v>
      </c>
      <c r="AZ1846" s="2"/>
      <c r="BA1846" s="3"/>
      <c r="BB1846" s="3"/>
      <c r="BC1846" s="3"/>
      <c r="BD1846" s="3"/>
    </row>
    <row r="1847" spans="1:56" x14ac:dyDescent="0.3">
      <c r="A1847" s="69" t="s">
        <v>1954</v>
      </c>
      <c r="B1847" s="70"/>
      <c r="C1847" s="70"/>
      <c r="D1847" s="71"/>
      <c r="E1847" s="73"/>
      <c r="F1847" s="109" t="s">
        <v>4648</v>
      </c>
      <c r="G1847" s="70"/>
      <c r="H1847" s="74"/>
      <c r="I1847" s="75"/>
      <c r="J1847" s="75"/>
      <c r="K1847" s="74" t="s">
        <v>26116</v>
      </c>
      <c r="L1847" s="78"/>
      <c r="M1847" s="79"/>
      <c r="N1847" s="79"/>
      <c r="O1847" s="80"/>
      <c r="P1847" s="81"/>
      <c r="Q1847" s="81"/>
      <c r="R1847" s="93"/>
      <c r="S1847" s="93"/>
      <c r="T1847" s="93"/>
      <c r="U1847" s="93"/>
      <c r="V1847" s="52"/>
      <c r="W1847" s="52"/>
      <c r="X1847" s="52"/>
      <c r="Y1847" s="52"/>
      <c r="Z1847" s="51"/>
      <c r="AA1847" s="76"/>
      <c r="AB1847" s="76"/>
      <c r="AC1847" s="77"/>
      <c r="AD1847" s="83" t="s">
        <v>18365</v>
      </c>
      <c r="AE1847" s="83">
        <v>318</v>
      </c>
      <c r="AF1847" s="83">
        <v>602</v>
      </c>
      <c r="AG1847" s="83">
        <v>13152</v>
      </c>
      <c r="AH1847" s="83">
        <v>3291</v>
      </c>
      <c r="AI1847" s="83"/>
      <c r="AJ1847" s="83" t="s">
        <v>19815</v>
      </c>
      <c r="AK1847" s="83" t="s">
        <v>20310</v>
      </c>
      <c r="AL1847" s="83"/>
      <c r="AM1847" s="83"/>
      <c r="AN1847" s="85">
        <v>40796.579525462963</v>
      </c>
      <c r="AO1847" s="88" t="s">
        <v>22072</v>
      </c>
      <c r="AP1847" s="83" t="b">
        <v>0</v>
      </c>
      <c r="AQ1847" s="83" t="b">
        <v>0</v>
      </c>
      <c r="AR1847" s="83" t="b">
        <v>1</v>
      </c>
      <c r="AS1847" s="83"/>
      <c r="AT1847" s="83">
        <v>2</v>
      </c>
      <c r="AU1847" s="88" t="s">
        <v>22159</v>
      </c>
      <c r="AV1847" s="83" t="b">
        <v>0</v>
      </c>
      <c r="AW1847" s="83" t="s">
        <v>22320</v>
      </c>
      <c r="AX1847" s="88" t="s">
        <v>24165</v>
      </c>
      <c r="AY1847" s="83" t="s">
        <v>66</v>
      </c>
      <c r="AZ1847" s="2"/>
      <c r="BA1847" s="3"/>
      <c r="BB1847" s="3"/>
      <c r="BC1847" s="3"/>
      <c r="BD1847" s="3"/>
    </row>
    <row r="1848" spans="1:56" x14ac:dyDescent="0.3">
      <c r="A1848" s="69" t="s">
        <v>2027</v>
      </c>
      <c r="B1848" s="70"/>
      <c r="C1848" s="70"/>
      <c r="D1848" s="71"/>
      <c r="E1848" s="73"/>
      <c r="F1848" s="109" t="s">
        <v>4717</v>
      </c>
      <c r="G1848" s="70"/>
      <c r="H1848" s="74"/>
      <c r="I1848" s="75"/>
      <c r="J1848" s="75"/>
      <c r="K1848" s="74" t="s">
        <v>26117</v>
      </c>
      <c r="L1848" s="78"/>
      <c r="M1848" s="79"/>
      <c r="N1848" s="79"/>
      <c r="O1848" s="80"/>
      <c r="P1848" s="81"/>
      <c r="Q1848" s="81"/>
      <c r="R1848" s="93"/>
      <c r="S1848" s="93"/>
      <c r="T1848" s="93"/>
      <c r="U1848" s="93"/>
      <c r="V1848" s="52"/>
      <c r="W1848" s="52"/>
      <c r="X1848" s="52"/>
      <c r="Y1848" s="52"/>
      <c r="Z1848" s="51"/>
      <c r="AA1848" s="76"/>
      <c r="AB1848" s="76"/>
      <c r="AC1848" s="77"/>
      <c r="AD1848" s="83" t="s">
        <v>18366</v>
      </c>
      <c r="AE1848" s="83">
        <v>360</v>
      </c>
      <c r="AF1848" s="83">
        <v>1294</v>
      </c>
      <c r="AG1848" s="83">
        <v>22616</v>
      </c>
      <c r="AH1848" s="83">
        <v>292</v>
      </c>
      <c r="AI1848" s="83"/>
      <c r="AJ1848" s="83" t="s">
        <v>19816</v>
      </c>
      <c r="AK1848" s="83" t="s">
        <v>19898</v>
      </c>
      <c r="AL1848" s="83"/>
      <c r="AM1848" s="83"/>
      <c r="AN1848" s="85">
        <v>40700.448784722219</v>
      </c>
      <c r="AO1848" s="88" t="s">
        <v>22073</v>
      </c>
      <c r="AP1848" s="83" t="b">
        <v>1</v>
      </c>
      <c r="AQ1848" s="83" t="b">
        <v>0</v>
      </c>
      <c r="AR1848" s="83" t="b">
        <v>1</v>
      </c>
      <c r="AS1848" s="83"/>
      <c r="AT1848" s="83">
        <v>3</v>
      </c>
      <c r="AU1848" s="88" t="s">
        <v>22157</v>
      </c>
      <c r="AV1848" s="83" t="b">
        <v>0</v>
      </c>
      <c r="AW1848" s="83" t="s">
        <v>22320</v>
      </c>
      <c r="AX1848" s="88" t="s">
        <v>24166</v>
      </c>
      <c r="AY1848" s="83" t="s">
        <v>66</v>
      </c>
      <c r="AZ1848" s="2"/>
      <c r="BA1848" s="3"/>
      <c r="BB1848" s="3"/>
      <c r="BC1848" s="3"/>
      <c r="BD1848" s="3"/>
    </row>
    <row r="1849" spans="1:56" x14ac:dyDescent="0.3">
      <c r="A1849" s="69" t="s">
        <v>1957</v>
      </c>
      <c r="B1849" s="70"/>
      <c r="C1849" s="70"/>
      <c r="D1849" s="71"/>
      <c r="E1849" s="73"/>
      <c r="F1849" s="109" t="s">
        <v>4651</v>
      </c>
      <c r="G1849" s="70"/>
      <c r="H1849" s="74"/>
      <c r="I1849" s="75"/>
      <c r="J1849" s="75"/>
      <c r="K1849" s="74" t="s">
        <v>26118</v>
      </c>
      <c r="L1849" s="78"/>
      <c r="M1849" s="79"/>
      <c r="N1849" s="79"/>
      <c r="O1849" s="80"/>
      <c r="P1849" s="81"/>
      <c r="Q1849" s="81"/>
      <c r="R1849" s="93"/>
      <c r="S1849" s="93"/>
      <c r="T1849" s="93"/>
      <c r="U1849" s="93"/>
      <c r="V1849" s="52"/>
      <c r="W1849" s="52"/>
      <c r="X1849" s="52"/>
      <c r="Y1849" s="52"/>
      <c r="Z1849" s="51"/>
      <c r="AA1849" s="76"/>
      <c r="AB1849" s="76"/>
      <c r="AC1849" s="77"/>
      <c r="AD1849" s="83" t="s">
        <v>18367</v>
      </c>
      <c r="AE1849" s="83">
        <v>536</v>
      </c>
      <c r="AF1849" s="83">
        <v>192</v>
      </c>
      <c r="AG1849" s="83">
        <v>3974</v>
      </c>
      <c r="AH1849" s="83">
        <v>783</v>
      </c>
      <c r="AI1849" s="83"/>
      <c r="AJ1849" s="83" t="s">
        <v>19817</v>
      </c>
      <c r="AK1849" s="83"/>
      <c r="AL1849" s="83"/>
      <c r="AM1849" s="83"/>
      <c r="AN1849" s="85">
        <v>43556.690682870372</v>
      </c>
      <c r="AO1849" s="83"/>
      <c r="AP1849" s="83" t="b">
        <v>1</v>
      </c>
      <c r="AQ1849" s="83" t="b">
        <v>0</v>
      </c>
      <c r="AR1849" s="83" t="b">
        <v>0</v>
      </c>
      <c r="AS1849" s="83"/>
      <c r="AT1849" s="83">
        <v>1</v>
      </c>
      <c r="AU1849" s="83"/>
      <c r="AV1849" s="83" t="b">
        <v>0</v>
      </c>
      <c r="AW1849" s="83" t="s">
        <v>22320</v>
      </c>
      <c r="AX1849" s="88" t="s">
        <v>24167</v>
      </c>
      <c r="AY1849" s="83" t="s">
        <v>66</v>
      </c>
      <c r="AZ1849" s="2"/>
      <c r="BA1849" s="3"/>
      <c r="BB1849" s="3"/>
      <c r="BC1849" s="3"/>
      <c r="BD1849" s="3"/>
    </row>
    <row r="1850" spans="1:56" x14ac:dyDescent="0.3">
      <c r="A1850" s="69" t="s">
        <v>1960</v>
      </c>
      <c r="B1850" s="70"/>
      <c r="C1850" s="70"/>
      <c r="D1850" s="71"/>
      <c r="E1850" s="73"/>
      <c r="F1850" s="109" t="s">
        <v>4654</v>
      </c>
      <c r="G1850" s="70"/>
      <c r="H1850" s="74"/>
      <c r="I1850" s="75"/>
      <c r="J1850" s="75"/>
      <c r="K1850" s="74" t="s">
        <v>26119</v>
      </c>
      <c r="L1850" s="78"/>
      <c r="M1850" s="79"/>
      <c r="N1850" s="79"/>
      <c r="O1850" s="80"/>
      <c r="P1850" s="81"/>
      <c r="Q1850" s="81"/>
      <c r="R1850" s="93"/>
      <c r="S1850" s="93"/>
      <c r="T1850" s="93"/>
      <c r="U1850" s="93"/>
      <c r="V1850" s="52"/>
      <c r="W1850" s="52"/>
      <c r="X1850" s="52"/>
      <c r="Y1850" s="52"/>
      <c r="Z1850" s="51"/>
      <c r="AA1850" s="76"/>
      <c r="AB1850" s="76"/>
      <c r="AC1850" s="77"/>
      <c r="AD1850" s="83" t="s">
        <v>18368</v>
      </c>
      <c r="AE1850" s="83">
        <v>375</v>
      </c>
      <c r="AF1850" s="83">
        <v>809</v>
      </c>
      <c r="AG1850" s="83">
        <v>24276</v>
      </c>
      <c r="AH1850" s="83">
        <v>8435</v>
      </c>
      <c r="AI1850" s="83"/>
      <c r="AJ1850" s="83" t="s">
        <v>19818</v>
      </c>
      <c r="AK1850" s="83" t="s">
        <v>16552</v>
      </c>
      <c r="AL1850" s="83"/>
      <c r="AM1850" s="83"/>
      <c r="AN1850" s="85">
        <v>40753.242893518516</v>
      </c>
      <c r="AO1850" s="88" t="s">
        <v>22074</v>
      </c>
      <c r="AP1850" s="83" t="b">
        <v>0</v>
      </c>
      <c r="AQ1850" s="83" t="b">
        <v>0</v>
      </c>
      <c r="AR1850" s="83" t="b">
        <v>1</v>
      </c>
      <c r="AS1850" s="83"/>
      <c r="AT1850" s="83">
        <v>1</v>
      </c>
      <c r="AU1850" s="88" t="s">
        <v>22171</v>
      </c>
      <c r="AV1850" s="83" t="b">
        <v>0</v>
      </c>
      <c r="AW1850" s="83" t="s">
        <v>22320</v>
      </c>
      <c r="AX1850" s="88" t="s">
        <v>24168</v>
      </c>
      <c r="AY1850" s="83" t="s">
        <v>66</v>
      </c>
      <c r="AZ1850" s="2"/>
      <c r="BA1850" s="3"/>
      <c r="BB1850" s="3"/>
      <c r="BC1850" s="3"/>
      <c r="BD1850" s="3"/>
    </row>
    <row r="1851" spans="1:56" x14ac:dyDescent="0.3">
      <c r="A1851" s="69" t="s">
        <v>1961</v>
      </c>
      <c r="B1851" s="70"/>
      <c r="C1851" s="70"/>
      <c r="D1851" s="71"/>
      <c r="E1851" s="73"/>
      <c r="F1851" s="109" t="s">
        <v>4655</v>
      </c>
      <c r="G1851" s="70"/>
      <c r="H1851" s="74"/>
      <c r="I1851" s="75"/>
      <c r="J1851" s="75"/>
      <c r="K1851" s="74" t="s">
        <v>26120</v>
      </c>
      <c r="L1851" s="78"/>
      <c r="M1851" s="79"/>
      <c r="N1851" s="79"/>
      <c r="O1851" s="80"/>
      <c r="P1851" s="81"/>
      <c r="Q1851" s="81"/>
      <c r="R1851" s="93"/>
      <c r="S1851" s="93"/>
      <c r="T1851" s="93"/>
      <c r="U1851" s="93"/>
      <c r="V1851" s="52"/>
      <c r="W1851" s="52"/>
      <c r="X1851" s="52"/>
      <c r="Y1851" s="52"/>
      <c r="Z1851" s="51"/>
      <c r="AA1851" s="76"/>
      <c r="AB1851" s="76"/>
      <c r="AC1851" s="77"/>
      <c r="AD1851" s="83" t="s">
        <v>18369</v>
      </c>
      <c r="AE1851" s="83">
        <v>747</v>
      </c>
      <c r="AF1851" s="83">
        <v>246</v>
      </c>
      <c r="AG1851" s="83">
        <v>5065</v>
      </c>
      <c r="AH1851" s="83">
        <v>243</v>
      </c>
      <c r="AI1851" s="83"/>
      <c r="AJ1851" s="83" t="s">
        <v>19819</v>
      </c>
      <c r="AK1851" s="83" t="s">
        <v>19941</v>
      </c>
      <c r="AL1851" s="83"/>
      <c r="AM1851" s="83"/>
      <c r="AN1851" s="85">
        <v>40993.288090277776</v>
      </c>
      <c r="AO1851" s="88" t="s">
        <v>22075</v>
      </c>
      <c r="AP1851" s="83" t="b">
        <v>1</v>
      </c>
      <c r="AQ1851" s="83" t="b">
        <v>0</v>
      </c>
      <c r="AR1851" s="83" t="b">
        <v>0</v>
      </c>
      <c r="AS1851" s="83"/>
      <c r="AT1851" s="83">
        <v>2</v>
      </c>
      <c r="AU1851" s="88" t="s">
        <v>22157</v>
      </c>
      <c r="AV1851" s="83" t="b">
        <v>0</v>
      </c>
      <c r="AW1851" s="83" t="s">
        <v>22320</v>
      </c>
      <c r="AX1851" s="88" t="s">
        <v>24169</v>
      </c>
      <c r="AY1851" s="83" t="s">
        <v>66</v>
      </c>
      <c r="AZ1851" s="2"/>
      <c r="BA1851" s="3"/>
      <c r="BB1851" s="3"/>
      <c r="BC1851" s="3"/>
      <c r="BD1851" s="3"/>
    </row>
    <row r="1852" spans="1:56" x14ac:dyDescent="0.3">
      <c r="A1852" s="69" t="s">
        <v>1962</v>
      </c>
      <c r="B1852" s="70"/>
      <c r="C1852" s="70"/>
      <c r="D1852" s="71"/>
      <c r="E1852" s="73"/>
      <c r="F1852" s="109" t="s">
        <v>4656</v>
      </c>
      <c r="G1852" s="70"/>
      <c r="H1852" s="74"/>
      <c r="I1852" s="75"/>
      <c r="J1852" s="75"/>
      <c r="K1852" s="74" t="s">
        <v>26121</v>
      </c>
      <c r="L1852" s="78"/>
      <c r="M1852" s="79"/>
      <c r="N1852" s="79"/>
      <c r="O1852" s="80"/>
      <c r="P1852" s="81"/>
      <c r="Q1852" s="81"/>
      <c r="R1852" s="93"/>
      <c r="S1852" s="93"/>
      <c r="T1852" s="93"/>
      <c r="U1852" s="93"/>
      <c r="V1852" s="52"/>
      <c r="W1852" s="52"/>
      <c r="X1852" s="52"/>
      <c r="Y1852" s="52"/>
      <c r="Z1852" s="51"/>
      <c r="AA1852" s="76"/>
      <c r="AB1852" s="76"/>
      <c r="AC1852" s="77"/>
      <c r="AD1852" s="83" t="s">
        <v>18370</v>
      </c>
      <c r="AE1852" s="83">
        <v>497</v>
      </c>
      <c r="AF1852" s="83">
        <v>940</v>
      </c>
      <c r="AG1852" s="83">
        <v>31875</v>
      </c>
      <c r="AH1852" s="83">
        <v>471</v>
      </c>
      <c r="AI1852" s="83"/>
      <c r="AJ1852" s="83" t="s">
        <v>19820</v>
      </c>
      <c r="AK1852" s="83" t="s">
        <v>20001</v>
      </c>
      <c r="AL1852" s="83"/>
      <c r="AM1852" s="83"/>
      <c r="AN1852" s="85">
        <v>41098.338402777779</v>
      </c>
      <c r="AO1852" s="88" t="s">
        <v>22076</v>
      </c>
      <c r="AP1852" s="83" t="b">
        <v>1</v>
      </c>
      <c r="AQ1852" s="83" t="b">
        <v>0</v>
      </c>
      <c r="AR1852" s="83" t="b">
        <v>1</v>
      </c>
      <c r="AS1852" s="83"/>
      <c r="AT1852" s="83">
        <v>3</v>
      </c>
      <c r="AU1852" s="88" t="s">
        <v>22157</v>
      </c>
      <c r="AV1852" s="83" t="b">
        <v>0</v>
      </c>
      <c r="AW1852" s="83" t="s">
        <v>22320</v>
      </c>
      <c r="AX1852" s="88" t="s">
        <v>24170</v>
      </c>
      <c r="AY1852" s="83" t="s">
        <v>66</v>
      </c>
      <c r="AZ1852" s="2"/>
      <c r="BA1852" s="3"/>
      <c r="BB1852" s="3"/>
      <c r="BC1852" s="3"/>
      <c r="BD1852" s="3"/>
    </row>
    <row r="1853" spans="1:56" x14ac:dyDescent="0.3">
      <c r="A1853" s="69" t="s">
        <v>1963</v>
      </c>
      <c r="B1853" s="70"/>
      <c r="C1853" s="70"/>
      <c r="D1853" s="71"/>
      <c r="E1853" s="73"/>
      <c r="F1853" s="109" t="s">
        <v>4657</v>
      </c>
      <c r="G1853" s="70"/>
      <c r="H1853" s="74"/>
      <c r="I1853" s="75"/>
      <c r="J1853" s="75"/>
      <c r="K1853" s="74" t="s">
        <v>26122</v>
      </c>
      <c r="L1853" s="78"/>
      <c r="M1853" s="79"/>
      <c r="N1853" s="79"/>
      <c r="O1853" s="80"/>
      <c r="P1853" s="81"/>
      <c r="Q1853" s="81"/>
      <c r="R1853" s="93"/>
      <c r="S1853" s="93"/>
      <c r="T1853" s="93"/>
      <c r="U1853" s="93"/>
      <c r="V1853" s="52"/>
      <c r="W1853" s="52"/>
      <c r="X1853" s="52"/>
      <c r="Y1853" s="52"/>
      <c r="Z1853" s="51"/>
      <c r="AA1853" s="76"/>
      <c r="AB1853" s="76"/>
      <c r="AC1853" s="77"/>
      <c r="AD1853" s="83" t="s">
        <v>18371</v>
      </c>
      <c r="AE1853" s="83">
        <v>28</v>
      </c>
      <c r="AF1853" s="83">
        <v>11933</v>
      </c>
      <c r="AG1853" s="83">
        <v>31907</v>
      </c>
      <c r="AH1853" s="83">
        <v>533</v>
      </c>
      <c r="AI1853" s="83"/>
      <c r="AJ1853" s="83" t="s">
        <v>19821</v>
      </c>
      <c r="AK1853" s="83"/>
      <c r="AL1853" s="83"/>
      <c r="AM1853" s="83"/>
      <c r="AN1853" s="85">
        <v>42771.349374999998</v>
      </c>
      <c r="AO1853" s="88" t="s">
        <v>22077</v>
      </c>
      <c r="AP1853" s="83" t="b">
        <v>1</v>
      </c>
      <c r="AQ1853" s="83" t="b">
        <v>0</v>
      </c>
      <c r="AR1853" s="83" t="b">
        <v>0</v>
      </c>
      <c r="AS1853" s="83"/>
      <c r="AT1853" s="83">
        <v>3</v>
      </c>
      <c r="AU1853" s="83"/>
      <c r="AV1853" s="83" t="b">
        <v>0</v>
      </c>
      <c r="AW1853" s="83" t="s">
        <v>22320</v>
      </c>
      <c r="AX1853" s="88" t="s">
        <v>24171</v>
      </c>
      <c r="AY1853" s="83" t="s">
        <v>66</v>
      </c>
      <c r="AZ1853" s="2"/>
      <c r="BA1853" s="3"/>
      <c r="BB1853" s="3"/>
      <c r="BC1853" s="3"/>
      <c r="BD1853" s="3"/>
    </row>
    <row r="1854" spans="1:56" x14ac:dyDescent="0.3">
      <c r="A1854" s="69" t="s">
        <v>1964</v>
      </c>
      <c r="B1854" s="70"/>
      <c r="C1854" s="70"/>
      <c r="D1854" s="71"/>
      <c r="E1854" s="73"/>
      <c r="F1854" s="109" t="s">
        <v>4658</v>
      </c>
      <c r="G1854" s="70"/>
      <c r="H1854" s="74"/>
      <c r="I1854" s="75"/>
      <c r="J1854" s="75"/>
      <c r="K1854" s="74" t="s">
        <v>26123</v>
      </c>
      <c r="L1854" s="78"/>
      <c r="M1854" s="79"/>
      <c r="N1854" s="79"/>
      <c r="O1854" s="80"/>
      <c r="P1854" s="81"/>
      <c r="Q1854" s="81"/>
      <c r="R1854" s="93"/>
      <c r="S1854" s="93"/>
      <c r="T1854" s="93"/>
      <c r="U1854" s="93"/>
      <c r="V1854" s="52"/>
      <c r="W1854" s="52"/>
      <c r="X1854" s="52"/>
      <c r="Y1854" s="52"/>
      <c r="Z1854" s="51"/>
      <c r="AA1854" s="76"/>
      <c r="AB1854" s="76"/>
      <c r="AC1854" s="77"/>
      <c r="AD1854" s="83" t="s">
        <v>18372</v>
      </c>
      <c r="AE1854" s="83">
        <v>245</v>
      </c>
      <c r="AF1854" s="83">
        <v>146</v>
      </c>
      <c r="AG1854" s="83">
        <v>1333</v>
      </c>
      <c r="AH1854" s="83">
        <v>3507</v>
      </c>
      <c r="AI1854" s="83"/>
      <c r="AJ1854" s="83"/>
      <c r="AK1854" s="83"/>
      <c r="AL1854" s="83"/>
      <c r="AM1854" s="83"/>
      <c r="AN1854" s="85">
        <v>41109.611284722225</v>
      </c>
      <c r="AO1854" s="88" t="s">
        <v>22078</v>
      </c>
      <c r="AP1854" s="83" t="b">
        <v>1</v>
      </c>
      <c r="AQ1854" s="83" t="b">
        <v>0</v>
      </c>
      <c r="AR1854" s="83" t="b">
        <v>0</v>
      </c>
      <c r="AS1854" s="83"/>
      <c r="AT1854" s="83">
        <v>0</v>
      </c>
      <c r="AU1854" s="88" t="s">
        <v>22157</v>
      </c>
      <c r="AV1854" s="83" t="b">
        <v>0</v>
      </c>
      <c r="AW1854" s="83" t="s">
        <v>22320</v>
      </c>
      <c r="AX1854" s="88" t="s">
        <v>24172</v>
      </c>
      <c r="AY1854" s="83" t="s">
        <v>66</v>
      </c>
      <c r="AZ1854" s="2"/>
      <c r="BA1854" s="3"/>
      <c r="BB1854" s="3"/>
      <c r="BC1854" s="3"/>
      <c r="BD1854" s="3"/>
    </row>
    <row r="1855" spans="1:56" x14ac:dyDescent="0.3">
      <c r="A1855" s="69" t="s">
        <v>1965</v>
      </c>
      <c r="B1855" s="70"/>
      <c r="C1855" s="70"/>
      <c r="D1855" s="71"/>
      <c r="E1855" s="73"/>
      <c r="F1855" s="109" t="s">
        <v>4659</v>
      </c>
      <c r="G1855" s="70"/>
      <c r="H1855" s="74"/>
      <c r="I1855" s="75"/>
      <c r="J1855" s="75"/>
      <c r="K1855" s="74" t="s">
        <v>26124</v>
      </c>
      <c r="L1855" s="78"/>
      <c r="M1855" s="79"/>
      <c r="N1855" s="79"/>
      <c r="O1855" s="80"/>
      <c r="P1855" s="81"/>
      <c r="Q1855" s="81"/>
      <c r="R1855" s="93"/>
      <c r="S1855" s="93"/>
      <c r="T1855" s="93"/>
      <c r="U1855" s="93"/>
      <c r="V1855" s="52"/>
      <c r="W1855" s="52"/>
      <c r="X1855" s="52"/>
      <c r="Y1855" s="52"/>
      <c r="Z1855" s="51"/>
      <c r="AA1855" s="76"/>
      <c r="AB1855" s="76"/>
      <c r="AC1855" s="77"/>
      <c r="AD1855" s="83" t="s">
        <v>18373</v>
      </c>
      <c r="AE1855" s="83">
        <v>264</v>
      </c>
      <c r="AF1855" s="83">
        <v>197</v>
      </c>
      <c r="AG1855" s="83">
        <v>1298</v>
      </c>
      <c r="AH1855" s="83">
        <v>589</v>
      </c>
      <c r="AI1855" s="83"/>
      <c r="AJ1855" s="83" t="s">
        <v>19822</v>
      </c>
      <c r="AK1855" s="83" t="s">
        <v>20311</v>
      </c>
      <c r="AL1855" s="83"/>
      <c r="AM1855" s="83"/>
      <c r="AN1855" s="85">
        <v>41843.841516203705</v>
      </c>
      <c r="AO1855" s="88" t="s">
        <v>22079</v>
      </c>
      <c r="AP1855" s="83" t="b">
        <v>1</v>
      </c>
      <c r="AQ1855" s="83" t="b">
        <v>0</v>
      </c>
      <c r="AR1855" s="83" t="b">
        <v>1</v>
      </c>
      <c r="AS1855" s="83"/>
      <c r="AT1855" s="83">
        <v>0</v>
      </c>
      <c r="AU1855" s="88" t="s">
        <v>22157</v>
      </c>
      <c r="AV1855" s="83" t="b">
        <v>0</v>
      </c>
      <c r="AW1855" s="83" t="s">
        <v>22320</v>
      </c>
      <c r="AX1855" s="88" t="s">
        <v>24173</v>
      </c>
      <c r="AY1855" s="83" t="s">
        <v>66</v>
      </c>
      <c r="AZ1855" s="2"/>
      <c r="BA1855" s="3"/>
      <c r="BB1855" s="3"/>
      <c r="BC1855" s="3"/>
      <c r="BD1855" s="3"/>
    </row>
    <row r="1856" spans="1:56" x14ac:dyDescent="0.3">
      <c r="A1856" s="69" t="s">
        <v>1966</v>
      </c>
      <c r="B1856" s="70"/>
      <c r="C1856" s="70"/>
      <c r="D1856" s="71"/>
      <c r="E1856" s="73"/>
      <c r="F1856" s="109" t="s">
        <v>4660</v>
      </c>
      <c r="G1856" s="70"/>
      <c r="H1856" s="74"/>
      <c r="I1856" s="75"/>
      <c r="J1856" s="75"/>
      <c r="K1856" s="74" t="s">
        <v>26125</v>
      </c>
      <c r="L1856" s="78"/>
      <c r="M1856" s="79"/>
      <c r="N1856" s="79"/>
      <c r="O1856" s="80"/>
      <c r="P1856" s="81"/>
      <c r="Q1856" s="81"/>
      <c r="R1856" s="93"/>
      <c r="S1856" s="93"/>
      <c r="T1856" s="93"/>
      <c r="U1856" s="93"/>
      <c r="V1856" s="52"/>
      <c r="W1856" s="52"/>
      <c r="X1856" s="52"/>
      <c r="Y1856" s="52"/>
      <c r="Z1856" s="51"/>
      <c r="AA1856" s="76"/>
      <c r="AB1856" s="76"/>
      <c r="AC1856" s="77"/>
      <c r="AD1856" s="83" t="s">
        <v>18374</v>
      </c>
      <c r="AE1856" s="83">
        <v>746</v>
      </c>
      <c r="AF1856" s="83">
        <v>196</v>
      </c>
      <c r="AG1856" s="83">
        <v>4463</v>
      </c>
      <c r="AH1856" s="83">
        <v>5518</v>
      </c>
      <c r="AI1856" s="83"/>
      <c r="AJ1856" s="83" t="s">
        <v>19823</v>
      </c>
      <c r="AK1856" s="83" t="s">
        <v>16552</v>
      </c>
      <c r="AL1856" s="83"/>
      <c r="AM1856" s="83"/>
      <c r="AN1856" s="85">
        <v>40657.865925925929</v>
      </c>
      <c r="AO1856" s="88" t="s">
        <v>22080</v>
      </c>
      <c r="AP1856" s="83" t="b">
        <v>1</v>
      </c>
      <c r="AQ1856" s="83" t="b">
        <v>0</v>
      </c>
      <c r="AR1856" s="83" t="b">
        <v>1</v>
      </c>
      <c r="AS1856" s="83"/>
      <c r="AT1856" s="83">
        <v>2</v>
      </c>
      <c r="AU1856" s="88" t="s">
        <v>22157</v>
      </c>
      <c r="AV1856" s="83" t="b">
        <v>0</v>
      </c>
      <c r="AW1856" s="83" t="s">
        <v>22320</v>
      </c>
      <c r="AX1856" s="88" t="s">
        <v>24174</v>
      </c>
      <c r="AY1856" s="83" t="s">
        <v>66</v>
      </c>
      <c r="AZ1856" s="2"/>
      <c r="BA1856" s="3"/>
      <c r="BB1856" s="3"/>
      <c r="BC1856" s="3"/>
      <c r="BD1856" s="3"/>
    </row>
    <row r="1857" spans="1:56" x14ac:dyDescent="0.3">
      <c r="A1857" s="69" t="s">
        <v>1967</v>
      </c>
      <c r="B1857" s="70"/>
      <c r="C1857" s="70"/>
      <c r="D1857" s="71"/>
      <c r="E1857" s="73"/>
      <c r="F1857" s="109" t="s">
        <v>4661</v>
      </c>
      <c r="G1857" s="70"/>
      <c r="H1857" s="74"/>
      <c r="I1857" s="75"/>
      <c r="J1857" s="75"/>
      <c r="K1857" s="74" t="s">
        <v>26126</v>
      </c>
      <c r="L1857" s="78"/>
      <c r="M1857" s="79"/>
      <c r="N1857" s="79"/>
      <c r="O1857" s="80"/>
      <c r="P1857" s="81"/>
      <c r="Q1857" s="81"/>
      <c r="R1857" s="93"/>
      <c r="S1857" s="93"/>
      <c r="T1857" s="93"/>
      <c r="U1857" s="93"/>
      <c r="V1857" s="52"/>
      <c r="W1857" s="52"/>
      <c r="X1857" s="52"/>
      <c r="Y1857" s="52"/>
      <c r="Z1857" s="51"/>
      <c r="AA1857" s="76"/>
      <c r="AB1857" s="76"/>
      <c r="AC1857" s="77"/>
      <c r="AD1857" s="83" t="s">
        <v>18375</v>
      </c>
      <c r="AE1857" s="83">
        <v>103</v>
      </c>
      <c r="AF1857" s="83">
        <v>80</v>
      </c>
      <c r="AG1857" s="83">
        <v>286</v>
      </c>
      <c r="AH1857" s="83">
        <v>1291</v>
      </c>
      <c r="AI1857" s="83"/>
      <c r="AJ1857" s="83" t="s">
        <v>19824</v>
      </c>
      <c r="AK1857" s="83" t="s">
        <v>16561</v>
      </c>
      <c r="AL1857" s="83"/>
      <c r="AM1857" s="83"/>
      <c r="AN1857" s="85">
        <v>42526.5549537037</v>
      </c>
      <c r="AO1857" s="83"/>
      <c r="AP1857" s="83" t="b">
        <v>1</v>
      </c>
      <c r="AQ1857" s="83" t="b">
        <v>0</v>
      </c>
      <c r="AR1857" s="83" t="b">
        <v>0</v>
      </c>
      <c r="AS1857" s="83"/>
      <c r="AT1857" s="83">
        <v>0</v>
      </c>
      <c r="AU1857" s="83"/>
      <c r="AV1857" s="83" t="b">
        <v>0</v>
      </c>
      <c r="AW1857" s="83" t="s">
        <v>22320</v>
      </c>
      <c r="AX1857" s="88" t="s">
        <v>24175</v>
      </c>
      <c r="AY1857" s="83" t="s">
        <v>66</v>
      </c>
      <c r="AZ1857" s="2"/>
      <c r="BA1857" s="3"/>
      <c r="BB1857" s="3"/>
      <c r="BC1857" s="3"/>
      <c r="BD1857" s="3"/>
    </row>
    <row r="1858" spans="1:56" x14ac:dyDescent="0.3">
      <c r="A1858" s="69" t="s">
        <v>1969</v>
      </c>
      <c r="B1858" s="70"/>
      <c r="C1858" s="70"/>
      <c r="D1858" s="71"/>
      <c r="E1858" s="73"/>
      <c r="F1858" s="109" t="s">
        <v>4663</v>
      </c>
      <c r="G1858" s="70"/>
      <c r="H1858" s="74"/>
      <c r="I1858" s="75"/>
      <c r="J1858" s="75"/>
      <c r="K1858" s="74" t="s">
        <v>26127</v>
      </c>
      <c r="L1858" s="78"/>
      <c r="M1858" s="79"/>
      <c r="N1858" s="79"/>
      <c r="O1858" s="80"/>
      <c r="P1858" s="81"/>
      <c r="Q1858" s="81"/>
      <c r="R1858" s="93"/>
      <c r="S1858" s="93"/>
      <c r="T1858" s="93"/>
      <c r="U1858" s="93"/>
      <c r="V1858" s="52"/>
      <c r="W1858" s="52"/>
      <c r="X1858" s="52"/>
      <c r="Y1858" s="52"/>
      <c r="Z1858" s="51"/>
      <c r="AA1858" s="76"/>
      <c r="AB1858" s="76"/>
      <c r="AC1858" s="77"/>
      <c r="AD1858" s="83" t="s">
        <v>18376</v>
      </c>
      <c r="AE1858" s="83">
        <v>338</v>
      </c>
      <c r="AF1858" s="83">
        <v>316</v>
      </c>
      <c r="AG1858" s="83">
        <v>6426</v>
      </c>
      <c r="AH1858" s="83">
        <v>5843</v>
      </c>
      <c r="AI1858" s="83"/>
      <c r="AJ1858" s="83"/>
      <c r="AK1858" s="83"/>
      <c r="AL1858" s="83"/>
      <c r="AM1858" s="83"/>
      <c r="AN1858" s="85">
        <v>43695.598240740743</v>
      </c>
      <c r="AO1858" s="83"/>
      <c r="AP1858" s="83" t="b">
        <v>1</v>
      </c>
      <c r="AQ1858" s="83" t="b">
        <v>0</v>
      </c>
      <c r="AR1858" s="83" t="b">
        <v>0</v>
      </c>
      <c r="AS1858" s="83"/>
      <c r="AT1858" s="83">
        <v>1</v>
      </c>
      <c r="AU1858" s="83"/>
      <c r="AV1858" s="83" t="b">
        <v>0</v>
      </c>
      <c r="AW1858" s="83" t="s">
        <v>22320</v>
      </c>
      <c r="AX1858" s="88" t="s">
        <v>24176</v>
      </c>
      <c r="AY1858" s="83" t="s">
        <v>66</v>
      </c>
      <c r="AZ1858" s="2"/>
      <c r="BA1858" s="3"/>
      <c r="BB1858" s="3"/>
      <c r="BC1858" s="3"/>
      <c r="BD1858" s="3"/>
    </row>
    <row r="1859" spans="1:56" x14ac:dyDescent="0.3">
      <c r="A1859" s="69" t="s">
        <v>1970</v>
      </c>
      <c r="B1859" s="70"/>
      <c r="C1859" s="70"/>
      <c r="D1859" s="71"/>
      <c r="E1859" s="73"/>
      <c r="F1859" s="109" t="s">
        <v>4664</v>
      </c>
      <c r="G1859" s="70"/>
      <c r="H1859" s="74"/>
      <c r="I1859" s="75"/>
      <c r="J1859" s="75"/>
      <c r="K1859" s="74" t="s">
        <v>26128</v>
      </c>
      <c r="L1859" s="78"/>
      <c r="M1859" s="79"/>
      <c r="N1859" s="79"/>
      <c r="O1859" s="80"/>
      <c r="P1859" s="81"/>
      <c r="Q1859" s="81"/>
      <c r="R1859" s="93"/>
      <c r="S1859" s="93"/>
      <c r="T1859" s="93"/>
      <c r="U1859" s="93"/>
      <c r="V1859" s="52"/>
      <c r="W1859" s="52"/>
      <c r="X1859" s="52"/>
      <c r="Y1859" s="52"/>
      <c r="Z1859" s="51"/>
      <c r="AA1859" s="76"/>
      <c r="AB1859" s="76"/>
      <c r="AC1859" s="77"/>
      <c r="AD1859" s="83" t="s">
        <v>18377</v>
      </c>
      <c r="AE1859" s="83">
        <v>237</v>
      </c>
      <c r="AF1859" s="83">
        <v>24</v>
      </c>
      <c r="AG1859" s="83">
        <v>183</v>
      </c>
      <c r="AH1859" s="83">
        <v>80</v>
      </c>
      <c r="AI1859" s="83"/>
      <c r="AJ1859" s="83" t="s">
        <v>19825</v>
      </c>
      <c r="AK1859" s="83" t="s">
        <v>16552</v>
      </c>
      <c r="AL1859" s="83"/>
      <c r="AM1859" s="83"/>
      <c r="AN1859" s="85">
        <v>43814.678090277775</v>
      </c>
      <c r="AO1859" s="88" t="s">
        <v>22081</v>
      </c>
      <c r="AP1859" s="83" t="b">
        <v>1</v>
      </c>
      <c r="AQ1859" s="83" t="b">
        <v>0</v>
      </c>
      <c r="AR1859" s="83" t="b">
        <v>0</v>
      </c>
      <c r="AS1859" s="83"/>
      <c r="AT1859" s="83">
        <v>0</v>
      </c>
      <c r="AU1859" s="83"/>
      <c r="AV1859" s="83" t="b">
        <v>0</v>
      </c>
      <c r="AW1859" s="83" t="s">
        <v>22320</v>
      </c>
      <c r="AX1859" s="88" t="s">
        <v>24177</v>
      </c>
      <c r="AY1859" s="83" t="s">
        <v>66</v>
      </c>
      <c r="AZ1859" s="2"/>
      <c r="BA1859" s="3"/>
      <c r="BB1859" s="3"/>
      <c r="BC1859" s="3"/>
      <c r="BD1859" s="3"/>
    </row>
    <row r="1860" spans="1:56" x14ac:dyDescent="0.3">
      <c r="A1860" s="69" t="s">
        <v>1971</v>
      </c>
      <c r="B1860" s="70"/>
      <c r="C1860" s="70"/>
      <c r="D1860" s="71"/>
      <c r="E1860" s="73"/>
      <c r="F1860" s="109" t="s">
        <v>4665</v>
      </c>
      <c r="G1860" s="70"/>
      <c r="H1860" s="74"/>
      <c r="I1860" s="75"/>
      <c r="J1860" s="75"/>
      <c r="K1860" s="74" t="s">
        <v>26129</v>
      </c>
      <c r="L1860" s="78"/>
      <c r="M1860" s="79"/>
      <c r="N1860" s="79"/>
      <c r="O1860" s="80"/>
      <c r="P1860" s="81"/>
      <c r="Q1860" s="81"/>
      <c r="R1860" s="93"/>
      <c r="S1860" s="93"/>
      <c r="T1860" s="93"/>
      <c r="U1860" s="93"/>
      <c r="V1860" s="52"/>
      <c r="W1860" s="52"/>
      <c r="X1860" s="52"/>
      <c r="Y1860" s="52"/>
      <c r="Z1860" s="51"/>
      <c r="AA1860" s="76"/>
      <c r="AB1860" s="76"/>
      <c r="AC1860" s="77"/>
      <c r="AD1860" s="83" t="s">
        <v>18378</v>
      </c>
      <c r="AE1860" s="83">
        <v>5001</v>
      </c>
      <c r="AF1860" s="83">
        <v>2336</v>
      </c>
      <c r="AG1860" s="83">
        <v>19240</v>
      </c>
      <c r="AH1860" s="83">
        <v>8138</v>
      </c>
      <c r="AI1860" s="83"/>
      <c r="AJ1860" s="83" t="s">
        <v>19826</v>
      </c>
      <c r="AK1860" s="83" t="s">
        <v>16561</v>
      </c>
      <c r="AL1860" s="83"/>
      <c r="AM1860" s="83"/>
      <c r="AN1860" s="85">
        <v>42283.607025462959</v>
      </c>
      <c r="AO1860" s="88" t="s">
        <v>22082</v>
      </c>
      <c r="AP1860" s="83" t="b">
        <v>1</v>
      </c>
      <c r="AQ1860" s="83" t="b">
        <v>0</v>
      </c>
      <c r="AR1860" s="83" t="b">
        <v>0</v>
      </c>
      <c r="AS1860" s="83"/>
      <c r="AT1860" s="83">
        <v>0</v>
      </c>
      <c r="AU1860" s="88" t="s">
        <v>22157</v>
      </c>
      <c r="AV1860" s="83" t="b">
        <v>0</v>
      </c>
      <c r="AW1860" s="83" t="s">
        <v>22320</v>
      </c>
      <c r="AX1860" s="88" t="s">
        <v>24178</v>
      </c>
      <c r="AY1860" s="83" t="s">
        <v>66</v>
      </c>
      <c r="AZ1860" s="2"/>
      <c r="BA1860" s="3"/>
      <c r="BB1860" s="3"/>
      <c r="BC1860" s="3"/>
      <c r="BD1860" s="3"/>
    </row>
    <row r="1861" spans="1:56" x14ac:dyDescent="0.3">
      <c r="A1861" s="69" t="s">
        <v>1972</v>
      </c>
      <c r="B1861" s="70"/>
      <c r="C1861" s="70"/>
      <c r="D1861" s="71"/>
      <c r="E1861" s="73"/>
      <c r="F1861" s="109" t="s">
        <v>4666</v>
      </c>
      <c r="G1861" s="70"/>
      <c r="H1861" s="74"/>
      <c r="I1861" s="75"/>
      <c r="J1861" s="75"/>
      <c r="K1861" s="74" t="s">
        <v>26130</v>
      </c>
      <c r="L1861" s="78"/>
      <c r="M1861" s="79"/>
      <c r="N1861" s="79"/>
      <c r="O1861" s="80"/>
      <c r="P1861" s="81"/>
      <c r="Q1861" s="81"/>
      <c r="R1861" s="93"/>
      <c r="S1861" s="93"/>
      <c r="T1861" s="93"/>
      <c r="U1861" s="93"/>
      <c r="V1861" s="52"/>
      <c r="W1861" s="52"/>
      <c r="X1861" s="52"/>
      <c r="Y1861" s="52"/>
      <c r="Z1861" s="51"/>
      <c r="AA1861" s="76"/>
      <c r="AB1861" s="76"/>
      <c r="AC1861" s="77"/>
      <c r="AD1861" s="83" t="s">
        <v>18379</v>
      </c>
      <c r="AE1861" s="83">
        <v>112</v>
      </c>
      <c r="AF1861" s="83">
        <v>19</v>
      </c>
      <c r="AG1861" s="83">
        <v>273</v>
      </c>
      <c r="AH1861" s="83">
        <v>3</v>
      </c>
      <c r="AI1861" s="83"/>
      <c r="AJ1861" s="83"/>
      <c r="AK1861" s="83" t="s">
        <v>19901</v>
      </c>
      <c r="AL1861" s="83"/>
      <c r="AM1861" s="83"/>
      <c r="AN1861" s="85">
        <v>42349.522523148145</v>
      </c>
      <c r="AO1861" s="88" t="s">
        <v>22083</v>
      </c>
      <c r="AP1861" s="83" t="b">
        <v>1</v>
      </c>
      <c r="AQ1861" s="83" t="b">
        <v>0</v>
      </c>
      <c r="AR1861" s="83" t="b">
        <v>0</v>
      </c>
      <c r="AS1861" s="83"/>
      <c r="AT1861" s="83">
        <v>0</v>
      </c>
      <c r="AU1861" s="83"/>
      <c r="AV1861" s="83" t="b">
        <v>0</v>
      </c>
      <c r="AW1861" s="83" t="s">
        <v>22320</v>
      </c>
      <c r="AX1861" s="88" t="s">
        <v>24179</v>
      </c>
      <c r="AY1861" s="83" t="s">
        <v>66</v>
      </c>
      <c r="AZ1861" s="2"/>
      <c r="BA1861" s="3"/>
      <c r="BB1861" s="3"/>
      <c r="BC1861" s="3"/>
      <c r="BD1861" s="3"/>
    </row>
    <row r="1862" spans="1:56" x14ac:dyDescent="0.3">
      <c r="A1862" s="69" t="s">
        <v>1973</v>
      </c>
      <c r="B1862" s="70"/>
      <c r="C1862" s="70"/>
      <c r="D1862" s="71"/>
      <c r="E1862" s="73"/>
      <c r="F1862" s="109" t="s">
        <v>4667</v>
      </c>
      <c r="G1862" s="70"/>
      <c r="H1862" s="74"/>
      <c r="I1862" s="75"/>
      <c r="J1862" s="75"/>
      <c r="K1862" s="74" t="s">
        <v>26131</v>
      </c>
      <c r="L1862" s="78"/>
      <c r="M1862" s="79"/>
      <c r="N1862" s="79"/>
      <c r="O1862" s="80"/>
      <c r="P1862" s="81"/>
      <c r="Q1862" s="81"/>
      <c r="R1862" s="93"/>
      <c r="S1862" s="93"/>
      <c r="T1862" s="93"/>
      <c r="U1862" s="93"/>
      <c r="V1862" s="52"/>
      <c r="W1862" s="52"/>
      <c r="X1862" s="52"/>
      <c r="Y1862" s="52"/>
      <c r="Z1862" s="51"/>
      <c r="AA1862" s="76"/>
      <c r="AB1862" s="76"/>
      <c r="AC1862" s="77"/>
      <c r="AD1862" s="83" t="s">
        <v>18380</v>
      </c>
      <c r="AE1862" s="83">
        <v>508</v>
      </c>
      <c r="AF1862" s="83">
        <v>715</v>
      </c>
      <c r="AG1862" s="83">
        <v>11907</v>
      </c>
      <c r="AH1862" s="83">
        <v>2160</v>
      </c>
      <c r="AI1862" s="83"/>
      <c r="AJ1862" s="83" t="s">
        <v>19827</v>
      </c>
      <c r="AK1862" s="83" t="s">
        <v>16577</v>
      </c>
      <c r="AL1862" s="83"/>
      <c r="AM1862" s="83"/>
      <c r="AN1862" s="85">
        <v>40890.915844907409</v>
      </c>
      <c r="AO1862" s="88" t="s">
        <v>22084</v>
      </c>
      <c r="AP1862" s="83" t="b">
        <v>1</v>
      </c>
      <c r="AQ1862" s="83" t="b">
        <v>0</v>
      </c>
      <c r="AR1862" s="83" t="b">
        <v>1</v>
      </c>
      <c r="AS1862" s="83"/>
      <c r="AT1862" s="83">
        <v>0</v>
      </c>
      <c r="AU1862" s="88" t="s">
        <v>22157</v>
      </c>
      <c r="AV1862" s="83" t="b">
        <v>0</v>
      </c>
      <c r="AW1862" s="83" t="s">
        <v>22320</v>
      </c>
      <c r="AX1862" s="88" t="s">
        <v>24180</v>
      </c>
      <c r="AY1862" s="83" t="s">
        <v>66</v>
      </c>
      <c r="AZ1862" s="2"/>
      <c r="BA1862" s="3"/>
      <c r="BB1862" s="3"/>
      <c r="BC1862" s="3"/>
      <c r="BD1862" s="3"/>
    </row>
    <row r="1863" spans="1:56" x14ac:dyDescent="0.3">
      <c r="A1863" s="69" t="s">
        <v>1974</v>
      </c>
      <c r="B1863" s="70"/>
      <c r="C1863" s="70"/>
      <c r="D1863" s="71"/>
      <c r="E1863" s="73"/>
      <c r="F1863" s="109" t="s">
        <v>4668</v>
      </c>
      <c r="G1863" s="70"/>
      <c r="H1863" s="74"/>
      <c r="I1863" s="75"/>
      <c r="J1863" s="75"/>
      <c r="K1863" s="74" t="s">
        <v>26132</v>
      </c>
      <c r="L1863" s="78"/>
      <c r="M1863" s="79"/>
      <c r="N1863" s="79"/>
      <c r="O1863" s="80"/>
      <c r="P1863" s="81"/>
      <c r="Q1863" s="81"/>
      <c r="R1863" s="93"/>
      <c r="S1863" s="93"/>
      <c r="T1863" s="93"/>
      <c r="U1863" s="93"/>
      <c r="V1863" s="52"/>
      <c r="W1863" s="52"/>
      <c r="X1863" s="52"/>
      <c r="Y1863" s="52"/>
      <c r="Z1863" s="51"/>
      <c r="AA1863" s="76"/>
      <c r="AB1863" s="76"/>
      <c r="AC1863" s="77"/>
      <c r="AD1863" s="83" t="s">
        <v>18381</v>
      </c>
      <c r="AE1863" s="83">
        <v>51</v>
      </c>
      <c r="AF1863" s="83">
        <v>272</v>
      </c>
      <c r="AG1863" s="83">
        <v>4435</v>
      </c>
      <c r="AH1863" s="83">
        <v>18</v>
      </c>
      <c r="AI1863" s="83"/>
      <c r="AJ1863" s="83"/>
      <c r="AK1863" s="83" t="s">
        <v>20312</v>
      </c>
      <c r="AL1863" s="88" t="s">
        <v>20608</v>
      </c>
      <c r="AM1863" s="83"/>
      <c r="AN1863" s="85">
        <v>40713.939039351855</v>
      </c>
      <c r="AO1863" s="88" t="s">
        <v>22085</v>
      </c>
      <c r="AP1863" s="83" t="b">
        <v>0</v>
      </c>
      <c r="AQ1863" s="83" t="b">
        <v>0</v>
      </c>
      <c r="AR1863" s="83" t="b">
        <v>1</v>
      </c>
      <c r="AS1863" s="83"/>
      <c r="AT1863" s="83">
        <v>1</v>
      </c>
      <c r="AU1863" s="88" t="s">
        <v>22165</v>
      </c>
      <c r="AV1863" s="83" t="b">
        <v>0</v>
      </c>
      <c r="AW1863" s="83" t="s">
        <v>22320</v>
      </c>
      <c r="AX1863" s="88" t="s">
        <v>24181</v>
      </c>
      <c r="AY1863" s="83" t="s">
        <v>66</v>
      </c>
      <c r="AZ1863" s="2"/>
      <c r="BA1863" s="3"/>
      <c r="BB1863" s="3"/>
      <c r="BC1863" s="3"/>
      <c r="BD1863" s="3"/>
    </row>
    <row r="1864" spans="1:56" x14ac:dyDescent="0.3">
      <c r="A1864" s="69" t="s">
        <v>1975</v>
      </c>
      <c r="B1864" s="70"/>
      <c r="C1864" s="70"/>
      <c r="D1864" s="71"/>
      <c r="E1864" s="73"/>
      <c r="F1864" s="109" t="s">
        <v>4669</v>
      </c>
      <c r="G1864" s="70"/>
      <c r="H1864" s="74"/>
      <c r="I1864" s="75"/>
      <c r="J1864" s="75"/>
      <c r="K1864" s="74" t="s">
        <v>26133</v>
      </c>
      <c r="L1864" s="78"/>
      <c r="M1864" s="79"/>
      <c r="N1864" s="79"/>
      <c r="O1864" s="80"/>
      <c r="P1864" s="81"/>
      <c r="Q1864" s="81"/>
      <c r="R1864" s="93"/>
      <c r="S1864" s="93"/>
      <c r="T1864" s="93"/>
      <c r="U1864" s="93"/>
      <c r="V1864" s="52"/>
      <c r="W1864" s="52"/>
      <c r="X1864" s="52"/>
      <c r="Y1864" s="52"/>
      <c r="Z1864" s="51"/>
      <c r="AA1864" s="76"/>
      <c r="AB1864" s="76"/>
      <c r="AC1864" s="77"/>
      <c r="AD1864" s="83" t="s">
        <v>18382</v>
      </c>
      <c r="AE1864" s="83">
        <v>92</v>
      </c>
      <c r="AF1864" s="83">
        <v>254</v>
      </c>
      <c r="AG1864" s="83">
        <v>5693</v>
      </c>
      <c r="AH1864" s="83">
        <v>11147</v>
      </c>
      <c r="AI1864" s="83"/>
      <c r="AJ1864" s="83" t="s">
        <v>19828</v>
      </c>
      <c r="AK1864" s="83" t="s">
        <v>20313</v>
      </c>
      <c r="AL1864" s="83"/>
      <c r="AM1864" s="83"/>
      <c r="AN1864" s="85">
        <v>42891.527696759258</v>
      </c>
      <c r="AO1864" s="88" t="s">
        <v>22086</v>
      </c>
      <c r="AP1864" s="83" t="b">
        <v>1</v>
      </c>
      <c r="AQ1864" s="83" t="b">
        <v>0</v>
      </c>
      <c r="AR1864" s="83" t="b">
        <v>0</v>
      </c>
      <c r="AS1864" s="83"/>
      <c r="AT1864" s="83">
        <v>0</v>
      </c>
      <c r="AU1864" s="83"/>
      <c r="AV1864" s="83" t="b">
        <v>0</v>
      </c>
      <c r="AW1864" s="83" t="s">
        <v>22320</v>
      </c>
      <c r="AX1864" s="88" t="s">
        <v>24182</v>
      </c>
      <c r="AY1864" s="83" t="s">
        <v>66</v>
      </c>
      <c r="AZ1864" s="2"/>
      <c r="BA1864" s="3"/>
      <c r="BB1864" s="3"/>
      <c r="BC1864" s="3"/>
      <c r="BD1864" s="3"/>
    </row>
    <row r="1865" spans="1:56" x14ac:dyDescent="0.3">
      <c r="A1865" s="69" t="s">
        <v>1978</v>
      </c>
      <c r="B1865" s="70"/>
      <c r="C1865" s="70"/>
      <c r="D1865" s="71"/>
      <c r="E1865" s="73"/>
      <c r="F1865" s="109" t="s">
        <v>4672</v>
      </c>
      <c r="G1865" s="70"/>
      <c r="H1865" s="74"/>
      <c r="I1865" s="75"/>
      <c r="J1865" s="75"/>
      <c r="K1865" s="74" t="s">
        <v>26134</v>
      </c>
      <c r="L1865" s="78"/>
      <c r="M1865" s="79"/>
      <c r="N1865" s="79"/>
      <c r="O1865" s="80"/>
      <c r="P1865" s="81"/>
      <c r="Q1865" s="81"/>
      <c r="R1865" s="93"/>
      <c r="S1865" s="93"/>
      <c r="T1865" s="93"/>
      <c r="U1865" s="93"/>
      <c r="V1865" s="52"/>
      <c r="W1865" s="52"/>
      <c r="X1865" s="52"/>
      <c r="Y1865" s="52"/>
      <c r="Z1865" s="51"/>
      <c r="AA1865" s="76"/>
      <c r="AB1865" s="76"/>
      <c r="AC1865" s="77"/>
      <c r="AD1865" s="83" t="s">
        <v>18383</v>
      </c>
      <c r="AE1865" s="83">
        <v>199</v>
      </c>
      <c r="AF1865" s="83">
        <v>56</v>
      </c>
      <c r="AG1865" s="83">
        <v>1534</v>
      </c>
      <c r="AH1865" s="83">
        <v>1477</v>
      </c>
      <c r="AI1865" s="83"/>
      <c r="AJ1865" s="83" t="s">
        <v>19829</v>
      </c>
      <c r="AK1865" s="83"/>
      <c r="AL1865" s="83"/>
      <c r="AM1865" s="83"/>
      <c r="AN1865" s="85">
        <v>41108.775601851848</v>
      </c>
      <c r="AO1865" s="88" t="s">
        <v>22087</v>
      </c>
      <c r="AP1865" s="83" t="b">
        <v>1</v>
      </c>
      <c r="AQ1865" s="83" t="b">
        <v>0</v>
      </c>
      <c r="AR1865" s="83" t="b">
        <v>0</v>
      </c>
      <c r="AS1865" s="83"/>
      <c r="AT1865" s="83">
        <v>0</v>
      </c>
      <c r="AU1865" s="88" t="s">
        <v>22157</v>
      </c>
      <c r="AV1865" s="83" t="b">
        <v>0</v>
      </c>
      <c r="AW1865" s="83" t="s">
        <v>22320</v>
      </c>
      <c r="AX1865" s="88" t="s">
        <v>24183</v>
      </c>
      <c r="AY1865" s="83" t="s">
        <v>66</v>
      </c>
      <c r="AZ1865" s="2"/>
      <c r="BA1865" s="3"/>
      <c r="BB1865" s="3"/>
      <c r="BC1865" s="3"/>
      <c r="BD1865" s="3"/>
    </row>
    <row r="1866" spans="1:56" x14ac:dyDescent="0.3">
      <c r="A1866" s="69" t="s">
        <v>1979</v>
      </c>
      <c r="B1866" s="70"/>
      <c r="C1866" s="70"/>
      <c r="D1866" s="71"/>
      <c r="E1866" s="73"/>
      <c r="F1866" s="109" t="s">
        <v>22317</v>
      </c>
      <c r="G1866" s="70"/>
      <c r="H1866" s="74"/>
      <c r="I1866" s="75"/>
      <c r="J1866" s="75"/>
      <c r="K1866" s="74" t="s">
        <v>26135</v>
      </c>
      <c r="L1866" s="78"/>
      <c r="M1866" s="79"/>
      <c r="N1866" s="79"/>
      <c r="O1866" s="80"/>
      <c r="P1866" s="81"/>
      <c r="Q1866" s="81"/>
      <c r="R1866" s="93"/>
      <c r="S1866" s="93"/>
      <c r="T1866" s="93"/>
      <c r="U1866" s="93"/>
      <c r="V1866" s="52"/>
      <c r="W1866" s="52"/>
      <c r="X1866" s="52"/>
      <c r="Y1866" s="52"/>
      <c r="Z1866" s="51"/>
      <c r="AA1866" s="76"/>
      <c r="AB1866" s="76"/>
      <c r="AC1866" s="77"/>
      <c r="AD1866" s="83" t="s">
        <v>18384</v>
      </c>
      <c r="AE1866" s="83">
        <v>1060</v>
      </c>
      <c r="AF1866" s="83">
        <v>2115</v>
      </c>
      <c r="AG1866" s="83">
        <v>3990</v>
      </c>
      <c r="AH1866" s="83">
        <v>24629</v>
      </c>
      <c r="AI1866" s="83"/>
      <c r="AJ1866" s="83" t="s">
        <v>19830</v>
      </c>
      <c r="AK1866" s="83" t="s">
        <v>16561</v>
      </c>
      <c r="AL1866" s="83"/>
      <c r="AM1866" s="83"/>
      <c r="AN1866" s="85">
        <v>42683.402905092589</v>
      </c>
      <c r="AO1866" s="88" t="s">
        <v>22088</v>
      </c>
      <c r="AP1866" s="83" t="b">
        <v>0</v>
      </c>
      <c r="AQ1866" s="83" t="b">
        <v>0</v>
      </c>
      <c r="AR1866" s="83" t="b">
        <v>1</v>
      </c>
      <c r="AS1866" s="83"/>
      <c r="AT1866" s="83">
        <v>0</v>
      </c>
      <c r="AU1866" s="88" t="s">
        <v>22157</v>
      </c>
      <c r="AV1866" s="83" t="b">
        <v>0</v>
      </c>
      <c r="AW1866" s="83" t="s">
        <v>22320</v>
      </c>
      <c r="AX1866" s="88" t="s">
        <v>24184</v>
      </c>
      <c r="AY1866" s="83" t="s">
        <v>66</v>
      </c>
      <c r="AZ1866" s="2"/>
      <c r="BA1866" s="3"/>
      <c r="BB1866" s="3"/>
      <c r="BC1866" s="3"/>
      <c r="BD1866" s="3"/>
    </row>
    <row r="1867" spans="1:56" x14ac:dyDescent="0.3">
      <c r="A1867" s="69" t="s">
        <v>1980</v>
      </c>
      <c r="B1867" s="70"/>
      <c r="C1867" s="70"/>
      <c r="D1867" s="71"/>
      <c r="E1867" s="73"/>
      <c r="F1867" s="109" t="s">
        <v>4673</v>
      </c>
      <c r="G1867" s="70"/>
      <c r="H1867" s="74"/>
      <c r="I1867" s="75"/>
      <c r="J1867" s="75"/>
      <c r="K1867" s="74" t="s">
        <v>26136</v>
      </c>
      <c r="L1867" s="78"/>
      <c r="M1867" s="79"/>
      <c r="N1867" s="79"/>
      <c r="O1867" s="80"/>
      <c r="P1867" s="81"/>
      <c r="Q1867" s="81"/>
      <c r="R1867" s="93"/>
      <c r="S1867" s="93"/>
      <c r="T1867" s="93"/>
      <c r="U1867" s="93"/>
      <c r="V1867" s="52"/>
      <c r="W1867" s="52"/>
      <c r="X1867" s="52"/>
      <c r="Y1867" s="52"/>
      <c r="Z1867" s="51"/>
      <c r="AA1867" s="76"/>
      <c r="AB1867" s="76"/>
      <c r="AC1867" s="77"/>
      <c r="AD1867" s="83" t="s">
        <v>18385</v>
      </c>
      <c r="AE1867" s="83">
        <v>428</v>
      </c>
      <c r="AF1867" s="83">
        <v>165</v>
      </c>
      <c r="AG1867" s="83">
        <v>11771</v>
      </c>
      <c r="AH1867" s="83">
        <v>1675</v>
      </c>
      <c r="AI1867" s="83"/>
      <c r="AJ1867" s="83"/>
      <c r="AK1867" s="83"/>
      <c r="AL1867" s="83"/>
      <c r="AM1867" s="83"/>
      <c r="AN1867" s="85">
        <v>43374.807962962965</v>
      </c>
      <c r="AO1867" s="88" t="s">
        <v>22089</v>
      </c>
      <c r="AP1867" s="83" t="b">
        <v>1</v>
      </c>
      <c r="AQ1867" s="83" t="b">
        <v>0</v>
      </c>
      <c r="AR1867" s="83" t="b">
        <v>0</v>
      </c>
      <c r="AS1867" s="83"/>
      <c r="AT1867" s="83">
        <v>0</v>
      </c>
      <c r="AU1867" s="83"/>
      <c r="AV1867" s="83" t="b">
        <v>0</v>
      </c>
      <c r="AW1867" s="83" t="s">
        <v>22320</v>
      </c>
      <c r="AX1867" s="88" t="s">
        <v>24185</v>
      </c>
      <c r="AY1867" s="83" t="s">
        <v>66</v>
      </c>
      <c r="AZ1867" s="2"/>
      <c r="BA1867" s="3"/>
      <c r="BB1867" s="3"/>
      <c r="BC1867" s="3"/>
      <c r="BD1867" s="3"/>
    </row>
    <row r="1868" spans="1:56" x14ac:dyDescent="0.3">
      <c r="A1868" s="69" t="s">
        <v>1981</v>
      </c>
      <c r="B1868" s="70"/>
      <c r="C1868" s="70"/>
      <c r="D1868" s="71"/>
      <c r="E1868" s="73"/>
      <c r="F1868" s="109" t="s">
        <v>4674</v>
      </c>
      <c r="G1868" s="70"/>
      <c r="H1868" s="74"/>
      <c r="I1868" s="75"/>
      <c r="J1868" s="75"/>
      <c r="K1868" s="74" t="s">
        <v>26137</v>
      </c>
      <c r="L1868" s="78"/>
      <c r="M1868" s="79"/>
      <c r="N1868" s="79"/>
      <c r="O1868" s="80"/>
      <c r="P1868" s="81"/>
      <c r="Q1868" s="81"/>
      <c r="R1868" s="93"/>
      <c r="S1868" s="93"/>
      <c r="T1868" s="93"/>
      <c r="U1868" s="93"/>
      <c r="V1868" s="52"/>
      <c r="W1868" s="52"/>
      <c r="X1868" s="52"/>
      <c r="Y1868" s="52"/>
      <c r="Z1868" s="51"/>
      <c r="AA1868" s="76"/>
      <c r="AB1868" s="76"/>
      <c r="AC1868" s="77"/>
      <c r="AD1868" s="83" t="s">
        <v>18386</v>
      </c>
      <c r="AE1868" s="83">
        <v>146</v>
      </c>
      <c r="AF1868" s="83">
        <v>452</v>
      </c>
      <c r="AG1868" s="83">
        <v>1371</v>
      </c>
      <c r="AH1868" s="83">
        <v>601</v>
      </c>
      <c r="AI1868" s="83"/>
      <c r="AJ1868" s="83"/>
      <c r="AK1868" s="83" t="s">
        <v>16577</v>
      </c>
      <c r="AL1868" s="83"/>
      <c r="AM1868" s="83"/>
      <c r="AN1868" s="85">
        <v>40731.595266203702</v>
      </c>
      <c r="AO1868" s="88" t="s">
        <v>22090</v>
      </c>
      <c r="AP1868" s="83" t="b">
        <v>1</v>
      </c>
      <c r="AQ1868" s="83" t="b">
        <v>0</v>
      </c>
      <c r="AR1868" s="83" t="b">
        <v>0</v>
      </c>
      <c r="AS1868" s="83"/>
      <c r="AT1868" s="83">
        <v>0</v>
      </c>
      <c r="AU1868" s="88" t="s">
        <v>22157</v>
      </c>
      <c r="AV1868" s="83" t="b">
        <v>0</v>
      </c>
      <c r="AW1868" s="83" t="s">
        <v>22320</v>
      </c>
      <c r="AX1868" s="88" t="s">
        <v>24186</v>
      </c>
      <c r="AY1868" s="83" t="s">
        <v>66</v>
      </c>
      <c r="AZ1868" s="2"/>
      <c r="BA1868" s="3"/>
      <c r="BB1868" s="3"/>
      <c r="BC1868" s="3"/>
      <c r="BD1868" s="3"/>
    </row>
    <row r="1869" spans="1:56" x14ac:dyDescent="0.3">
      <c r="A1869" s="69" t="s">
        <v>1982</v>
      </c>
      <c r="B1869" s="70"/>
      <c r="C1869" s="70"/>
      <c r="D1869" s="71"/>
      <c r="E1869" s="73"/>
      <c r="F1869" s="109" t="s">
        <v>4675</v>
      </c>
      <c r="G1869" s="70"/>
      <c r="H1869" s="74"/>
      <c r="I1869" s="75"/>
      <c r="J1869" s="75"/>
      <c r="K1869" s="74" t="s">
        <v>26138</v>
      </c>
      <c r="L1869" s="78"/>
      <c r="M1869" s="79"/>
      <c r="N1869" s="79"/>
      <c r="O1869" s="80"/>
      <c r="P1869" s="81"/>
      <c r="Q1869" s="81"/>
      <c r="R1869" s="93"/>
      <c r="S1869" s="93"/>
      <c r="T1869" s="93"/>
      <c r="U1869" s="93"/>
      <c r="V1869" s="52"/>
      <c r="W1869" s="52"/>
      <c r="X1869" s="52"/>
      <c r="Y1869" s="52"/>
      <c r="Z1869" s="51"/>
      <c r="AA1869" s="76"/>
      <c r="AB1869" s="76"/>
      <c r="AC1869" s="77"/>
      <c r="AD1869" s="83" t="s">
        <v>18387</v>
      </c>
      <c r="AE1869" s="83">
        <v>559</v>
      </c>
      <c r="AF1869" s="83">
        <v>221</v>
      </c>
      <c r="AG1869" s="83">
        <v>2218</v>
      </c>
      <c r="AH1869" s="83">
        <v>2128</v>
      </c>
      <c r="AI1869" s="83"/>
      <c r="AJ1869" s="83" t="s">
        <v>19831</v>
      </c>
      <c r="AK1869" s="83" t="s">
        <v>20048</v>
      </c>
      <c r="AL1869" s="83"/>
      <c r="AM1869" s="83"/>
      <c r="AN1869" s="85">
        <v>42107.344560185185</v>
      </c>
      <c r="AO1869" s="88" t="s">
        <v>22091</v>
      </c>
      <c r="AP1869" s="83" t="b">
        <v>1</v>
      </c>
      <c r="AQ1869" s="83" t="b">
        <v>0</v>
      </c>
      <c r="AR1869" s="83" t="b">
        <v>1</v>
      </c>
      <c r="AS1869" s="83"/>
      <c r="AT1869" s="83">
        <v>0</v>
      </c>
      <c r="AU1869" s="88" t="s">
        <v>22157</v>
      </c>
      <c r="AV1869" s="83" t="b">
        <v>0</v>
      </c>
      <c r="AW1869" s="83" t="s">
        <v>22320</v>
      </c>
      <c r="AX1869" s="88" t="s">
        <v>24187</v>
      </c>
      <c r="AY1869" s="83" t="s">
        <v>66</v>
      </c>
      <c r="AZ1869" s="2"/>
      <c r="BA1869" s="3"/>
      <c r="BB1869" s="3"/>
      <c r="BC1869" s="3"/>
      <c r="BD1869" s="3"/>
    </row>
    <row r="1870" spans="1:56" x14ac:dyDescent="0.3">
      <c r="A1870" s="69" t="s">
        <v>1983</v>
      </c>
      <c r="B1870" s="70"/>
      <c r="C1870" s="70"/>
      <c r="D1870" s="71"/>
      <c r="E1870" s="73"/>
      <c r="F1870" s="109" t="s">
        <v>4676</v>
      </c>
      <c r="G1870" s="70"/>
      <c r="H1870" s="74"/>
      <c r="I1870" s="75"/>
      <c r="J1870" s="75"/>
      <c r="K1870" s="74" t="s">
        <v>26139</v>
      </c>
      <c r="L1870" s="78"/>
      <c r="M1870" s="79"/>
      <c r="N1870" s="79"/>
      <c r="O1870" s="80"/>
      <c r="P1870" s="81"/>
      <c r="Q1870" s="81"/>
      <c r="R1870" s="93"/>
      <c r="S1870" s="93"/>
      <c r="T1870" s="93"/>
      <c r="U1870" s="93"/>
      <c r="V1870" s="52"/>
      <c r="W1870" s="52"/>
      <c r="X1870" s="52"/>
      <c r="Y1870" s="52"/>
      <c r="Z1870" s="51"/>
      <c r="AA1870" s="76"/>
      <c r="AB1870" s="76"/>
      <c r="AC1870" s="77"/>
      <c r="AD1870" s="83" t="s">
        <v>18388</v>
      </c>
      <c r="AE1870" s="83">
        <v>191</v>
      </c>
      <c r="AF1870" s="83">
        <v>6465</v>
      </c>
      <c r="AG1870" s="83">
        <v>149544</v>
      </c>
      <c r="AH1870" s="83">
        <v>163887</v>
      </c>
      <c r="AI1870" s="83"/>
      <c r="AJ1870" s="83" t="s">
        <v>19832</v>
      </c>
      <c r="AK1870" s="83"/>
      <c r="AL1870" s="83"/>
      <c r="AM1870" s="83"/>
      <c r="AN1870" s="85">
        <v>41129.472615740742</v>
      </c>
      <c r="AO1870" s="88" t="s">
        <v>22092</v>
      </c>
      <c r="AP1870" s="83" t="b">
        <v>1</v>
      </c>
      <c r="AQ1870" s="83" t="b">
        <v>0</v>
      </c>
      <c r="AR1870" s="83" t="b">
        <v>0</v>
      </c>
      <c r="AS1870" s="83"/>
      <c r="AT1870" s="83">
        <v>1</v>
      </c>
      <c r="AU1870" s="88" t="s">
        <v>22157</v>
      </c>
      <c r="AV1870" s="83" t="b">
        <v>0</v>
      </c>
      <c r="AW1870" s="83" t="s">
        <v>22320</v>
      </c>
      <c r="AX1870" s="88" t="s">
        <v>24188</v>
      </c>
      <c r="AY1870" s="83" t="s">
        <v>66</v>
      </c>
      <c r="AZ1870" s="2"/>
      <c r="BA1870" s="3"/>
      <c r="BB1870" s="3"/>
      <c r="BC1870" s="3"/>
      <c r="BD1870" s="3"/>
    </row>
    <row r="1871" spans="1:56" x14ac:dyDescent="0.3">
      <c r="A1871" s="69" t="s">
        <v>1985</v>
      </c>
      <c r="B1871" s="70"/>
      <c r="C1871" s="70"/>
      <c r="D1871" s="71"/>
      <c r="E1871" s="73"/>
      <c r="F1871" s="109" t="s">
        <v>4677</v>
      </c>
      <c r="G1871" s="70"/>
      <c r="H1871" s="74"/>
      <c r="I1871" s="75"/>
      <c r="J1871" s="75"/>
      <c r="K1871" s="74" t="s">
        <v>26140</v>
      </c>
      <c r="L1871" s="78"/>
      <c r="M1871" s="79"/>
      <c r="N1871" s="79"/>
      <c r="O1871" s="80"/>
      <c r="P1871" s="81"/>
      <c r="Q1871" s="81"/>
      <c r="R1871" s="93"/>
      <c r="S1871" s="93"/>
      <c r="T1871" s="93"/>
      <c r="U1871" s="93"/>
      <c r="V1871" s="52"/>
      <c r="W1871" s="52"/>
      <c r="X1871" s="52"/>
      <c r="Y1871" s="52"/>
      <c r="Z1871" s="51"/>
      <c r="AA1871" s="76"/>
      <c r="AB1871" s="76"/>
      <c r="AC1871" s="77"/>
      <c r="AD1871" s="83" t="s">
        <v>18389</v>
      </c>
      <c r="AE1871" s="83">
        <v>76</v>
      </c>
      <c r="AF1871" s="83">
        <v>42</v>
      </c>
      <c r="AG1871" s="83">
        <v>1187</v>
      </c>
      <c r="AH1871" s="83">
        <v>206</v>
      </c>
      <c r="AI1871" s="83"/>
      <c r="AJ1871" s="83" t="s">
        <v>19833</v>
      </c>
      <c r="AK1871" s="83" t="s">
        <v>19918</v>
      </c>
      <c r="AL1871" s="83"/>
      <c r="AM1871" s="83"/>
      <c r="AN1871" s="85">
        <v>43723.205347222225</v>
      </c>
      <c r="AO1871" s="88" t="s">
        <v>22093</v>
      </c>
      <c r="AP1871" s="83" t="b">
        <v>1</v>
      </c>
      <c r="AQ1871" s="83" t="b">
        <v>0</v>
      </c>
      <c r="AR1871" s="83" t="b">
        <v>0</v>
      </c>
      <c r="AS1871" s="83"/>
      <c r="AT1871" s="83">
        <v>0</v>
      </c>
      <c r="AU1871" s="83"/>
      <c r="AV1871" s="83" t="b">
        <v>0</v>
      </c>
      <c r="AW1871" s="83" t="s">
        <v>22320</v>
      </c>
      <c r="AX1871" s="88" t="s">
        <v>24189</v>
      </c>
      <c r="AY1871" s="83" t="s">
        <v>66</v>
      </c>
      <c r="AZ1871" s="2"/>
      <c r="BA1871" s="3"/>
      <c r="BB1871" s="3"/>
      <c r="BC1871" s="3"/>
      <c r="BD1871" s="3"/>
    </row>
    <row r="1872" spans="1:56" x14ac:dyDescent="0.3">
      <c r="A1872" s="69" t="s">
        <v>1987</v>
      </c>
      <c r="B1872" s="70"/>
      <c r="C1872" s="70"/>
      <c r="D1872" s="71"/>
      <c r="E1872" s="73"/>
      <c r="F1872" s="109" t="s">
        <v>4679</v>
      </c>
      <c r="G1872" s="70"/>
      <c r="H1872" s="74"/>
      <c r="I1872" s="75"/>
      <c r="J1872" s="75"/>
      <c r="K1872" s="74" t="s">
        <v>26141</v>
      </c>
      <c r="L1872" s="78"/>
      <c r="M1872" s="79"/>
      <c r="N1872" s="79"/>
      <c r="O1872" s="80"/>
      <c r="P1872" s="81"/>
      <c r="Q1872" s="81"/>
      <c r="R1872" s="93"/>
      <c r="S1872" s="93"/>
      <c r="T1872" s="93"/>
      <c r="U1872" s="93"/>
      <c r="V1872" s="52"/>
      <c r="W1872" s="52"/>
      <c r="X1872" s="52"/>
      <c r="Y1872" s="52"/>
      <c r="Z1872" s="51"/>
      <c r="AA1872" s="76"/>
      <c r="AB1872" s="76"/>
      <c r="AC1872" s="77"/>
      <c r="AD1872" s="83" t="s">
        <v>18390</v>
      </c>
      <c r="AE1872" s="83">
        <v>637</v>
      </c>
      <c r="AF1872" s="83">
        <v>414</v>
      </c>
      <c r="AG1872" s="83">
        <v>8514</v>
      </c>
      <c r="AH1872" s="83">
        <v>37134</v>
      </c>
      <c r="AI1872" s="83"/>
      <c r="AJ1872" s="83" t="s">
        <v>19834</v>
      </c>
      <c r="AK1872" s="83" t="s">
        <v>16552</v>
      </c>
      <c r="AL1872" s="83"/>
      <c r="AM1872" s="83"/>
      <c r="AN1872" s="85">
        <v>42729.427407407406</v>
      </c>
      <c r="AO1872" s="88" t="s">
        <v>22094</v>
      </c>
      <c r="AP1872" s="83" t="b">
        <v>1</v>
      </c>
      <c r="AQ1872" s="83" t="b">
        <v>0</v>
      </c>
      <c r="AR1872" s="83" t="b">
        <v>0</v>
      </c>
      <c r="AS1872" s="83"/>
      <c r="AT1872" s="83">
        <v>1</v>
      </c>
      <c r="AU1872" s="83"/>
      <c r="AV1872" s="83" t="b">
        <v>0</v>
      </c>
      <c r="AW1872" s="83" t="s">
        <v>22320</v>
      </c>
      <c r="AX1872" s="88" t="s">
        <v>24190</v>
      </c>
      <c r="AY1872" s="83" t="s">
        <v>66</v>
      </c>
      <c r="AZ1872" s="2"/>
      <c r="BA1872" s="3"/>
      <c r="BB1872" s="3"/>
      <c r="BC1872" s="3"/>
      <c r="BD1872" s="3"/>
    </row>
    <row r="1873" spans="1:56" x14ac:dyDescent="0.3">
      <c r="A1873" s="69" t="s">
        <v>1988</v>
      </c>
      <c r="B1873" s="70"/>
      <c r="C1873" s="70"/>
      <c r="D1873" s="71"/>
      <c r="E1873" s="73"/>
      <c r="F1873" s="109" t="s">
        <v>4680</v>
      </c>
      <c r="G1873" s="70"/>
      <c r="H1873" s="74"/>
      <c r="I1873" s="75"/>
      <c r="J1873" s="75"/>
      <c r="K1873" s="74" t="s">
        <v>26142</v>
      </c>
      <c r="L1873" s="78"/>
      <c r="M1873" s="79"/>
      <c r="N1873" s="79"/>
      <c r="O1873" s="80"/>
      <c r="P1873" s="81"/>
      <c r="Q1873" s="81"/>
      <c r="R1873" s="93"/>
      <c r="S1873" s="93"/>
      <c r="T1873" s="93"/>
      <c r="U1873" s="93"/>
      <c r="V1873" s="52"/>
      <c r="W1873" s="52"/>
      <c r="X1873" s="52"/>
      <c r="Y1873" s="52"/>
      <c r="Z1873" s="51"/>
      <c r="AA1873" s="76"/>
      <c r="AB1873" s="76"/>
      <c r="AC1873" s="77"/>
      <c r="AD1873" s="83" t="s">
        <v>18391</v>
      </c>
      <c r="AE1873" s="83">
        <v>698</v>
      </c>
      <c r="AF1873" s="83">
        <v>158</v>
      </c>
      <c r="AG1873" s="83">
        <v>4367</v>
      </c>
      <c r="AH1873" s="83">
        <v>268</v>
      </c>
      <c r="AI1873" s="83"/>
      <c r="AJ1873" s="83" t="s">
        <v>19835</v>
      </c>
      <c r="AK1873" s="83"/>
      <c r="AL1873" s="83"/>
      <c r="AM1873" s="83"/>
      <c r="AN1873" s="85">
        <v>41189.611273148148</v>
      </c>
      <c r="AO1873" s="83"/>
      <c r="AP1873" s="83" t="b">
        <v>1</v>
      </c>
      <c r="AQ1873" s="83" t="b">
        <v>0</v>
      </c>
      <c r="AR1873" s="83" t="b">
        <v>0</v>
      </c>
      <c r="AS1873" s="83"/>
      <c r="AT1873" s="83">
        <v>0</v>
      </c>
      <c r="AU1873" s="88" t="s">
        <v>22157</v>
      </c>
      <c r="AV1873" s="83" t="b">
        <v>0</v>
      </c>
      <c r="AW1873" s="83" t="s">
        <v>22320</v>
      </c>
      <c r="AX1873" s="88" t="s">
        <v>24191</v>
      </c>
      <c r="AY1873" s="83" t="s">
        <v>66</v>
      </c>
      <c r="AZ1873" s="2"/>
      <c r="BA1873" s="3"/>
      <c r="BB1873" s="3"/>
      <c r="BC1873" s="3"/>
      <c r="BD1873" s="3"/>
    </row>
    <row r="1874" spans="1:56" x14ac:dyDescent="0.3">
      <c r="A1874" s="69" t="s">
        <v>1989</v>
      </c>
      <c r="B1874" s="70"/>
      <c r="C1874" s="70"/>
      <c r="D1874" s="71"/>
      <c r="E1874" s="73"/>
      <c r="F1874" s="109" t="s">
        <v>4681</v>
      </c>
      <c r="G1874" s="70"/>
      <c r="H1874" s="74"/>
      <c r="I1874" s="75"/>
      <c r="J1874" s="75"/>
      <c r="K1874" s="74" t="s">
        <v>26143</v>
      </c>
      <c r="L1874" s="78"/>
      <c r="M1874" s="79"/>
      <c r="N1874" s="79"/>
      <c r="O1874" s="80"/>
      <c r="P1874" s="81"/>
      <c r="Q1874" s="81"/>
      <c r="R1874" s="93"/>
      <c r="S1874" s="93"/>
      <c r="T1874" s="93"/>
      <c r="U1874" s="93"/>
      <c r="V1874" s="52"/>
      <c r="W1874" s="52"/>
      <c r="X1874" s="52"/>
      <c r="Y1874" s="52"/>
      <c r="Z1874" s="51"/>
      <c r="AA1874" s="76"/>
      <c r="AB1874" s="76"/>
      <c r="AC1874" s="77"/>
      <c r="AD1874" s="83" t="s">
        <v>16552</v>
      </c>
      <c r="AE1874" s="83">
        <v>415</v>
      </c>
      <c r="AF1874" s="83">
        <v>117</v>
      </c>
      <c r="AG1874" s="83">
        <v>6594</v>
      </c>
      <c r="AH1874" s="83">
        <v>7965</v>
      </c>
      <c r="AI1874" s="83"/>
      <c r="AJ1874" s="83"/>
      <c r="AK1874" s="83"/>
      <c r="AL1874" s="83"/>
      <c r="AM1874" s="83"/>
      <c r="AN1874" s="85">
        <v>43091.790995370371</v>
      </c>
      <c r="AO1874" s="88" t="s">
        <v>22095</v>
      </c>
      <c r="AP1874" s="83" t="b">
        <v>1</v>
      </c>
      <c r="AQ1874" s="83" t="b">
        <v>0</v>
      </c>
      <c r="AR1874" s="83" t="b">
        <v>1</v>
      </c>
      <c r="AS1874" s="83"/>
      <c r="AT1874" s="83">
        <v>1</v>
      </c>
      <c r="AU1874" s="83"/>
      <c r="AV1874" s="83" t="b">
        <v>0</v>
      </c>
      <c r="AW1874" s="83" t="s">
        <v>22320</v>
      </c>
      <c r="AX1874" s="88" t="s">
        <v>24192</v>
      </c>
      <c r="AY1874" s="83" t="s">
        <v>66</v>
      </c>
      <c r="AZ1874" s="2"/>
      <c r="BA1874" s="3"/>
      <c r="BB1874" s="3"/>
      <c r="BC1874" s="3"/>
      <c r="BD1874" s="3"/>
    </row>
    <row r="1875" spans="1:56" x14ac:dyDescent="0.3">
      <c r="A1875" s="69" t="s">
        <v>1992</v>
      </c>
      <c r="B1875" s="70"/>
      <c r="C1875" s="70"/>
      <c r="D1875" s="71"/>
      <c r="E1875" s="73"/>
      <c r="F1875" s="109" t="s">
        <v>4684</v>
      </c>
      <c r="G1875" s="70"/>
      <c r="H1875" s="74"/>
      <c r="I1875" s="75"/>
      <c r="J1875" s="75"/>
      <c r="K1875" s="74" t="s">
        <v>26144</v>
      </c>
      <c r="L1875" s="78"/>
      <c r="M1875" s="79"/>
      <c r="N1875" s="79"/>
      <c r="O1875" s="80"/>
      <c r="P1875" s="81"/>
      <c r="Q1875" s="81"/>
      <c r="R1875" s="93"/>
      <c r="S1875" s="93"/>
      <c r="T1875" s="93"/>
      <c r="U1875" s="93"/>
      <c r="V1875" s="52"/>
      <c r="W1875" s="52"/>
      <c r="X1875" s="52"/>
      <c r="Y1875" s="52"/>
      <c r="Z1875" s="51"/>
      <c r="AA1875" s="76"/>
      <c r="AB1875" s="76"/>
      <c r="AC1875" s="77"/>
      <c r="AD1875" s="83" t="s">
        <v>18392</v>
      </c>
      <c r="AE1875" s="83">
        <v>1176</v>
      </c>
      <c r="AF1875" s="83">
        <v>2430</v>
      </c>
      <c r="AG1875" s="83">
        <v>5377</v>
      </c>
      <c r="AH1875" s="83">
        <v>4588</v>
      </c>
      <c r="AI1875" s="83"/>
      <c r="AJ1875" s="83" t="s">
        <v>19836</v>
      </c>
      <c r="AK1875" s="83"/>
      <c r="AL1875" s="83"/>
      <c r="AM1875" s="83"/>
      <c r="AN1875" s="85">
        <v>43754.758761574078</v>
      </c>
      <c r="AO1875" s="88" t="s">
        <v>22096</v>
      </c>
      <c r="AP1875" s="83" t="b">
        <v>1</v>
      </c>
      <c r="AQ1875" s="83" t="b">
        <v>0</v>
      </c>
      <c r="AR1875" s="83" t="b">
        <v>0</v>
      </c>
      <c r="AS1875" s="83"/>
      <c r="AT1875" s="83">
        <v>0</v>
      </c>
      <c r="AU1875" s="83"/>
      <c r="AV1875" s="83" t="b">
        <v>0</v>
      </c>
      <c r="AW1875" s="83" t="s">
        <v>22320</v>
      </c>
      <c r="AX1875" s="88" t="s">
        <v>24193</v>
      </c>
      <c r="AY1875" s="83" t="s">
        <v>66</v>
      </c>
      <c r="AZ1875" s="2"/>
      <c r="BA1875" s="3"/>
      <c r="BB1875" s="3"/>
      <c r="BC1875" s="3"/>
      <c r="BD1875" s="3"/>
    </row>
    <row r="1876" spans="1:56" x14ac:dyDescent="0.3">
      <c r="A1876" s="69" t="s">
        <v>1994</v>
      </c>
      <c r="B1876" s="70"/>
      <c r="C1876" s="70"/>
      <c r="D1876" s="71"/>
      <c r="E1876" s="73"/>
      <c r="F1876" s="109" t="s">
        <v>4685</v>
      </c>
      <c r="G1876" s="70"/>
      <c r="H1876" s="74"/>
      <c r="I1876" s="75"/>
      <c r="J1876" s="75"/>
      <c r="K1876" s="74" t="s">
        <v>26145</v>
      </c>
      <c r="L1876" s="78"/>
      <c r="M1876" s="79"/>
      <c r="N1876" s="79"/>
      <c r="O1876" s="80"/>
      <c r="P1876" s="81"/>
      <c r="Q1876" s="81"/>
      <c r="R1876" s="93"/>
      <c r="S1876" s="93"/>
      <c r="T1876" s="93"/>
      <c r="U1876" s="93"/>
      <c r="V1876" s="52"/>
      <c r="W1876" s="52"/>
      <c r="X1876" s="52"/>
      <c r="Y1876" s="52"/>
      <c r="Z1876" s="51"/>
      <c r="AA1876" s="76"/>
      <c r="AB1876" s="76"/>
      <c r="AC1876" s="77"/>
      <c r="AD1876" s="83" t="s">
        <v>18393</v>
      </c>
      <c r="AE1876" s="83">
        <v>211</v>
      </c>
      <c r="AF1876" s="83">
        <v>88</v>
      </c>
      <c r="AG1876" s="83">
        <v>3657</v>
      </c>
      <c r="AH1876" s="83">
        <v>3432</v>
      </c>
      <c r="AI1876" s="83"/>
      <c r="AJ1876" s="83" t="s">
        <v>19837</v>
      </c>
      <c r="AK1876" s="83" t="s">
        <v>16552</v>
      </c>
      <c r="AL1876" s="83"/>
      <c r="AM1876" s="83"/>
      <c r="AN1876" s="85">
        <v>43821.729351851849</v>
      </c>
      <c r="AO1876" s="88" t="s">
        <v>22097</v>
      </c>
      <c r="AP1876" s="83" t="b">
        <v>1</v>
      </c>
      <c r="AQ1876" s="83" t="b">
        <v>0</v>
      </c>
      <c r="AR1876" s="83" t="b">
        <v>0</v>
      </c>
      <c r="AS1876" s="83"/>
      <c r="AT1876" s="83">
        <v>1</v>
      </c>
      <c r="AU1876" s="83"/>
      <c r="AV1876" s="83" t="b">
        <v>0</v>
      </c>
      <c r="AW1876" s="83" t="s">
        <v>22320</v>
      </c>
      <c r="AX1876" s="88" t="s">
        <v>24194</v>
      </c>
      <c r="AY1876" s="83" t="s">
        <v>66</v>
      </c>
      <c r="AZ1876" s="2"/>
      <c r="BA1876" s="3"/>
      <c r="BB1876" s="3"/>
      <c r="BC1876" s="3"/>
      <c r="BD1876" s="3"/>
    </row>
    <row r="1877" spans="1:56" x14ac:dyDescent="0.3">
      <c r="A1877" s="69" t="s">
        <v>1995</v>
      </c>
      <c r="B1877" s="70"/>
      <c r="C1877" s="70"/>
      <c r="D1877" s="71"/>
      <c r="E1877" s="73"/>
      <c r="F1877" s="109" t="s">
        <v>4686</v>
      </c>
      <c r="G1877" s="70"/>
      <c r="H1877" s="74"/>
      <c r="I1877" s="75"/>
      <c r="J1877" s="75"/>
      <c r="K1877" s="74" t="s">
        <v>26146</v>
      </c>
      <c r="L1877" s="78"/>
      <c r="M1877" s="79"/>
      <c r="N1877" s="79"/>
      <c r="O1877" s="80"/>
      <c r="P1877" s="81"/>
      <c r="Q1877" s="81"/>
      <c r="R1877" s="93"/>
      <c r="S1877" s="93"/>
      <c r="T1877" s="93"/>
      <c r="U1877" s="93"/>
      <c r="V1877" s="52"/>
      <c r="W1877" s="52"/>
      <c r="X1877" s="52"/>
      <c r="Y1877" s="52"/>
      <c r="Z1877" s="51"/>
      <c r="AA1877" s="76"/>
      <c r="AB1877" s="76"/>
      <c r="AC1877" s="77"/>
      <c r="AD1877" s="83" t="s">
        <v>18394</v>
      </c>
      <c r="AE1877" s="83">
        <v>16</v>
      </c>
      <c r="AF1877" s="83">
        <v>0</v>
      </c>
      <c r="AG1877" s="83">
        <v>12</v>
      </c>
      <c r="AH1877" s="83">
        <v>0</v>
      </c>
      <c r="AI1877" s="83"/>
      <c r="AJ1877" s="83"/>
      <c r="AK1877" s="83"/>
      <c r="AL1877" s="83"/>
      <c r="AM1877" s="83"/>
      <c r="AN1877" s="85">
        <v>41114.689525462964</v>
      </c>
      <c r="AO1877" s="83"/>
      <c r="AP1877" s="83" t="b">
        <v>1</v>
      </c>
      <c r="AQ1877" s="83" t="b">
        <v>0</v>
      </c>
      <c r="AR1877" s="83" t="b">
        <v>1</v>
      </c>
      <c r="AS1877" s="83"/>
      <c r="AT1877" s="83">
        <v>0</v>
      </c>
      <c r="AU1877" s="88" t="s">
        <v>22157</v>
      </c>
      <c r="AV1877" s="83" t="b">
        <v>0</v>
      </c>
      <c r="AW1877" s="83" t="s">
        <v>22320</v>
      </c>
      <c r="AX1877" s="88" t="s">
        <v>24195</v>
      </c>
      <c r="AY1877" s="83" t="s">
        <v>66</v>
      </c>
      <c r="AZ1877" s="2"/>
      <c r="BA1877" s="3"/>
      <c r="BB1877" s="3"/>
      <c r="BC1877" s="3"/>
      <c r="BD1877" s="3"/>
    </row>
    <row r="1878" spans="1:56" x14ac:dyDescent="0.3">
      <c r="A1878" s="69" t="s">
        <v>1996</v>
      </c>
      <c r="B1878" s="70"/>
      <c r="C1878" s="70"/>
      <c r="D1878" s="71"/>
      <c r="E1878" s="73"/>
      <c r="F1878" s="109" t="s">
        <v>4687</v>
      </c>
      <c r="G1878" s="70"/>
      <c r="H1878" s="74"/>
      <c r="I1878" s="75"/>
      <c r="J1878" s="75"/>
      <c r="K1878" s="74" t="s">
        <v>26147</v>
      </c>
      <c r="L1878" s="78"/>
      <c r="M1878" s="79"/>
      <c r="N1878" s="79"/>
      <c r="O1878" s="80"/>
      <c r="P1878" s="81"/>
      <c r="Q1878" s="81"/>
      <c r="R1878" s="93"/>
      <c r="S1878" s="93"/>
      <c r="T1878" s="93"/>
      <c r="U1878" s="93"/>
      <c r="V1878" s="52"/>
      <c r="W1878" s="52"/>
      <c r="X1878" s="52"/>
      <c r="Y1878" s="52"/>
      <c r="Z1878" s="51"/>
      <c r="AA1878" s="76"/>
      <c r="AB1878" s="76"/>
      <c r="AC1878" s="77"/>
      <c r="AD1878" s="83" t="s">
        <v>18395</v>
      </c>
      <c r="AE1878" s="83">
        <v>308</v>
      </c>
      <c r="AF1878" s="83">
        <v>390</v>
      </c>
      <c r="AG1878" s="83">
        <v>5523</v>
      </c>
      <c r="AH1878" s="83">
        <v>6110</v>
      </c>
      <c r="AI1878" s="83"/>
      <c r="AJ1878" s="83" t="s">
        <v>19838</v>
      </c>
      <c r="AK1878" s="83" t="s">
        <v>16552</v>
      </c>
      <c r="AL1878" s="83"/>
      <c r="AM1878" s="83"/>
      <c r="AN1878" s="85">
        <v>41584.1715625</v>
      </c>
      <c r="AO1878" s="88" t="s">
        <v>22098</v>
      </c>
      <c r="AP1878" s="83" t="b">
        <v>1</v>
      </c>
      <c r="AQ1878" s="83" t="b">
        <v>0</v>
      </c>
      <c r="AR1878" s="83" t="b">
        <v>0</v>
      </c>
      <c r="AS1878" s="83"/>
      <c r="AT1878" s="83">
        <v>0</v>
      </c>
      <c r="AU1878" s="88" t="s">
        <v>22157</v>
      </c>
      <c r="AV1878" s="83" t="b">
        <v>0</v>
      </c>
      <c r="AW1878" s="83" t="s">
        <v>22320</v>
      </c>
      <c r="AX1878" s="88" t="s">
        <v>24196</v>
      </c>
      <c r="AY1878" s="83" t="s">
        <v>66</v>
      </c>
      <c r="AZ1878" s="2"/>
      <c r="BA1878" s="3"/>
      <c r="BB1878" s="3"/>
      <c r="BC1878" s="3"/>
      <c r="BD1878" s="3"/>
    </row>
    <row r="1879" spans="1:56" x14ac:dyDescent="0.3">
      <c r="A1879" s="69" t="s">
        <v>1997</v>
      </c>
      <c r="B1879" s="70"/>
      <c r="C1879" s="70"/>
      <c r="D1879" s="71"/>
      <c r="E1879" s="73"/>
      <c r="F1879" s="109" t="s">
        <v>4688</v>
      </c>
      <c r="G1879" s="70"/>
      <c r="H1879" s="74"/>
      <c r="I1879" s="75"/>
      <c r="J1879" s="75"/>
      <c r="K1879" s="74" t="s">
        <v>26148</v>
      </c>
      <c r="L1879" s="78"/>
      <c r="M1879" s="79"/>
      <c r="N1879" s="79"/>
      <c r="O1879" s="80"/>
      <c r="P1879" s="81"/>
      <c r="Q1879" s="81"/>
      <c r="R1879" s="93"/>
      <c r="S1879" s="93"/>
      <c r="T1879" s="93"/>
      <c r="U1879" s="93"/>
      <c r="V1879" s="52"/>
      <c r="W1879" s="52"/>
      <c r="X1879" s="52"/>
      <c r="Y1879" s="52"/>
      <c r="Z1879" s="51"/>
      <c r="AA1879" s="76"/>
      <c r="AB1879" s="76"/>
      <c r="AC1879" s="77"/>
      <c r="AD1879" s="83" t="s">
        <v>18396</v>
      </c>
      <c r="AE1879" s="83">
        <v>370</v>
      </c>
      <c r="AF1879" s="83">
        <v>1406</v>
      </c>
      <c r="AG1879" s="83">
        <v>196049</v>
      </c>
      <c r="AH1879" s="83">
        <v>39215</v>
      </c>
      <c r="AI1879" s="83"/>
      <c r="AJ1879" s="83" t="s">
        <v>19839</v>
      </c>
      <c r="AK1879" s="83" t="s">
        <v>2881</v>
      </c>
      <c r="AL1879" s="83"/>
      <c r="AM1879" s="83"/>
      <c r="AN1879" s="85">
        <v>40884.651076388887</v>
      </c>
      <c r="AO1879" s="83"/>
      <c r="AP1879" s="83" t="b">
        <v>0</v>
      </c>
      <c r="AQ1879" s="83" t="b">
        <v>0</v>
      </c>
      <c r="AR1879" s="83" t="b">
        <v>1</v>
      </c>
      <c r="AS1879" s="83"/>
      <c r="AT1879" s="83">
        <v>3</v>
      </c>
      <c r="AU1879" s="88" t="s">
        <v>22158</v>
      </c>
      <c r="AV1879" s="83" t="b">
        <v>0</v>
      </c>
      <c r="AW1879" s="83" t="s">
        <v>22320</v>
      </c>
      <c r="AX1879" s="88" t="s">
        <v>24197</v>
      </c>
      <c r="AY1879" s="83" t="s">
        <v>66</v>
      </c>
      <c r="AZ1879" s="2"/>
      <c r="BA1879" s="3"/>
      <c r="BB1879" s="3"/>
      <c r="BC1879" s="3"/>
      <c r="BD1879" s="3"/>
    </row>
    <row r="1880" spans="1:56" x14ac:dyDescent="0.3">
      <c r="A1880" s="69" t="s">
        <v>1998</v>
      </c>
      <c r="B1880" s="70"/>
      <c r="C1880" s="70"/>
      <c r="D1880" s="71"/>
      <c r="E1880" s="73"/>
      <c r="F1880" s="109" t="s">
        <v>4689</v>
      </c>
      <c r="G1880" s="70"/>
      <c r="H1880" s="74"/>
      <c r="I1880" s="75"/>
      <c r="J1880" s="75"/>
      <c r="K1880" s="74" t="s">
        <v>26149</v>
      </c>
      <c r="L1880" s="78"/>
      <c r="M1880" s="79"/>
      <c r="N1880" s="79"/>
      <c r="O1880" s="80"/>
      <c r="P1880" s="81"/>
      <c r="Q1880" s="81"/>
      <c r="R1880" s="93"/>
      <c r="S1880" s="93"/>
      <c r="T1880" s="93"/>
      <c r="U1880" s="93"/>
      <c r="V1880" s="52"/>
      <c r="W1880" s="52"/>
      <c r="X1880" s="52"/>
      <c r="Y1880" s="52"/>
      <c r="Z1880" s="51"/>
      <c r="AA1880" s="76"/>
      <c r="AB1880" s="76"/>
      <c r="AC1880" s="77"/>
      <c r="AD1880" s="83" t="s">
        <v>18397</v>
      </c>
      <c r="AE1880" s="83">
        <v>176</v>
      </c>
      <c r="AF1880" s="83">
        <v>215</v>
      </c>
      <c r="AG1880" s="83">
        <v>7658</v>
      </c>
      <c r="AH1880" s="83">
        <v>2957</v>
      </c>
      <c r="AI1880" s="83"/>
      <c r="AJ1880" s="83" t="s">
        <v>19840</v>
      </c>
      <c r="AK1880" s="83"/>
      <c r="AL1880" s="83"/>
      <c r="AM1880" s="83"/>
      <c r="AN1880" s="85">
        <v>41264.452303240738</v>
      </c>
      <c r="AO1880" s="88" t="s">
        <v>22099</v>
      </c>
      <c r="AP1880" s="83" t="b">
        <v>1</v>
      </c>
      <c r="AQ1880" s="83" t="b">
        <v>0</v>
      </c>
      <c r="AR1880" s="83" t="b">
        <v>0</v>
      </c>
      <c r="AS1880" s="83"/>
      <c r="AT1880" s="83">
        <v>0</v>
      </c>
      <c r="AU1880" s="88" t="s">
        <v>22157</v>
      </c>
      <c r="AV1880" s="83" t="b">
        <v>0</v>
      </c>
      <c r="AW1880" s="83" t="s">
        <v>22320</v>
      </c>
      <c r="AX1880" s="88" t="s">
        <v>24198</v>
      </c>
      <c r="AY1880" s="83" t="s">
        <v>66</v>
      </c>
      <c r="AZ1880" s="2"/>
      <c r="BA1880" s="3"/>
      <c r="BB1880" s="3"/>
      <c r="BC1880" s="3"/>
      <c r="BD1880" s="3"/>
    </row>
    <row r="1881" spans="1:56" x14ac:dyDescent="0.3">
      <c r="A1881" s="69" t="s">
        <v>1999</v>
      </c>
      <c r="B1881" s="70"/>
      <c r="C1881" s="70"/>
      <c r="D1881" s="71"/>
      <c r="E1881" s="73"/>
      <c r="F1881" s="109" t="s">
        <v>4690</v>
      </c>
      <c r="G1881" s="70"/>
      <c r="H1881" s="74"/>
      <c r="I1881" s="75"/>
      <c r="J1881" s="75"/>
      <c r="K1881" s="74" t="s">
        <v>26150</v>
      </c>
      <c r="L1881" s="78"/>
      <c r="M1881" s="79"/>
      <c r="N1881" s="79"/>
      <c r="O1881" s="80"/>
      <c r="P1881" s="81"/>
      <c r="Q1881" s="81"/>
      <c r="R1881" s="93"/>
      <c r="S1881" s="93"/>
      <c r="T1881" s="93"/>
      <c r="U1881" s="93"/>
      <c r="V1881" s="52"/>
      <c r="W1881" s="52"/>
      <c r="X1881" s="52"/>
      <c r="Y1881" s="52"/>
      <c r="Z1881" s="51"/>
      <c r="AA1881" s="76"/>
      <c r="AB1881" s="76"/>
      <c r="AC1881" s="77"/>
      <c r="AD1881" s="83" t="s">
        <v>18398</v>
      </c>
      <c r="AE1881" s="83">
        <v>952</v>
      </c>
      <c r="AF1881" s="83">
        <v>1902</v>
      </c>
      <c r="AG1881" s="83">
        <v>59626</v>
      </c>
      <c r="AH1881" s="83">
        <v>61168</v>
      </c>
      <c r="AI1881" s="83"/>
      <c r="AJ1881" s="83" t="s">
        <v>19841</v>
      </c>
      <c r="AK1881" s="83"/>
      <c r="AL1881" s="83"/>
      <c r="AM1881" s="83"/>
      <c r="AN1881" s="85">
        <v>42971.334178240744</v>
      </c>
      <c r="AO1881" s="83"/>
      <c r="AP1881" s="83" t="b">
        <v>1</v>
      </c>
      <c r="AQ1881" s="83" t="b">
        <v>0</v>
      </c>
      <c r="AR1881" s="83" t="b">
        <v>0</v>
      </c>
      <c r="AS1881" s="83"/>
      <c r="AT1881" s="83">
        <v>2</v>
      </c>
      <c r="AU1881" s="83"/>
      <c r="AV1881" s="83" t="b">
        <v>0</v>
      </c>
      <c r="AW1881" s="83" t="s">
        <v>22320</v>
      </c>
      <c r="AX1881" s="88" t="s">
        <v>24199</v>
      </c>
      <c r="AY1881" s="83" t="s">
        <v>66</v>
      </c>
      <c r="AZ1881" s="2"/>
      <c r="BA1881" s="3"/>
      <c r="BB1881" s="3"/>
      <c r="BC1881" s="3"/>
      <c r="BD1881" s="3"/>
    </row>
    <row r="1882" spans="1:56" x14ac:dyDescent="0.3">
      <c r="A1882" s="69" t="s">
        <v>2000</v>
      </c>
      <c r="B1882" s="70"/>
      <c r="C1882" s="70"/>
      <c r="D1882" s="71"/>
      <c r="E1882" s="73"/>
      <c r="F1882" s="109" t="s">
        <v>4691</v>
      </c>
      <c r="G1882" s="70"/>
      <c r="H1882" s="74"/>
      <c r="I1882" s="75"/>
      <c r="J1882" s="75"/>
      <c r="K1882" s="74" t="s">
        <v>26151</v>
      </c>
      <c r="L1882" s="78"/>
      <c r="M1882" s="79"/>
      <c r="N1882" s="79"/>
      <c r="O1882" s="80"/>
      <c r="P1882" s="81"/>
      <c r="Q1882" s="81"/>
      <c r="R1882" s="93"/>
      <c r="S1882" s="93"/>
      <c r="T1882" s="93"/>
      <c r="U1882" s="93"/>
      <c r="V1882" s="52"/>
      <c r="W1882" s="52"/>
      <c r="X1882" s="52"/>
      <c r="Y1882" s="52"/>
      <c r="Z1882" s="51"/>
      <c r="AA1882" s="76"/>
      <c r="AB1882" s="76"/>
      <c r="AC1882" s="77"/>
      <c r="AD1882" s="83" t="s">
        <v>18399</v>
      </c>
      <c r="AE1882" s="83">
        <v>143</v>
      </c>
      <c r="AF1882" s="83">
        <v>362</v>
      </c>
      <c r="AG1882" s="83">
        <v>12603</v>
      </c>
      <c r="AH1882" s="83">
        <v>4700</v>
      </c>
      <c r="AI1882" s="83"/>
      <c r="AJ1882" s="83" t="s">
        <v>19842</v>
      </c>
      <c r="AK1882" s="83"/>
      <c r="AL1882" s="83"/>
      <c r="AM1882" s="83"/>
      <c r="AN1882" s="85">
        <v>41662.382650462961</v>
      </c>
      <c r="AO1882" s="88" t="s">
        <v>22100</v>
      </c>
      <c r="AP1882" s="83" t="b">
        <v>1</v>
      </c>
      <c r="AQ1882" s="83" t="b">
        <v>0</v>
      </c>
      <c r="AR1882" s="83" t="b">
        <v>1</v>
      </c>
      <c r="AS1882" s="83"/>
      <c r="AT1882" s="83">
        <v>4</v>
      </c>
      <c r="AU1882" s="88" t="s">
        <v>22157</v>
      </c>
      <c r="AV1882" s="83" t="b">
        <v>0</v>
      </c>
      <c r="AW1882" s="83" t="s">
        <v>22320</v>
      </c>
      <c r="AX1882" s="88" t="s">
        <v>24200</v>
      </c>
      <c r="AY1882" s="83" t="s">
        <v>66</v>
      </c>
      <c r="AZ1882" s="2"/>
      <c r="BA1882" s="3"/>
      <c r="BB1882" s="3"/>
      <c r="BC1882" s="3"/>
      <c r="BD1882" s="3"/>
    </row>
    <row r="1883" spans="1:56" x14ac:dyDescent="0.3">
      <c r="A1883" s="69" t="s">
        <v>2001</v>
      </c>
      <c r="B1883" s="70"/>
      <c r="C1883" s="70"/>
      <c r="D1883" s="71"/>
      <c r="E1883" s="73"/>
      <c r="F1883" s="109" t="s">
        <v>4692</v>
      </c>
      <c r="G1883" s="70"/>
      <c r="H1883" s="74"/>
      <c r="I1883" s="75"/>
      <c r="J1883" s="75"/>
      <c r="K1883" s="74" t="s">
        <v>26152</v>
      </c>
      <c r="L1883" s="78"/>
      <c r="M1883" s="79"/>
      <c r="N1883" s="79"/>
      <c r="O1883" s="80"/>
      <c r="P1883" s="81"/>
      <c r="Q1883" s="81"/>
      <c r="R1883" s="93"/>
      <c r="S1883" s="93"/>
      <c r="T1883" s="93"/>
      <c r="U1883" s="93"/>
      <c r="V1883" s="52"/>
      <c r="W1883" s="52"/>
      <c r="X1883" s="52"/>
      <c r="Y1883" s="52"/>
      <c r="Z1883" s="51"/>
      <c r="AA1883" s="76"/>
      <c r="AB1883" s="76"/>
      <c r="AC1883" s="77"/>
      <c r="AD1883" s="83" t="s">
        <v>18400</v>
      </c>
      <c r="AE1883" s="83">
        <v>231</v>
      </c>
      <c r="AF1883" s="83">
        <v>155</v>
      </c>
      <c r="AG1883" s="83">
        <v>1367</v>
      </c>
      <c r="AH1883" s="83">
        <v>3586</v>
      </c>
      <c r="AI1883" s="83"/>
      <c r="AJ1883" s="83"/>
      <c r="AK1883" s="83"/>
      <c r="AL1883" s="83"/>
      <c r="AM1883" s="83"/>
      <c r="AN1883" s="85">
        <v>42067.746087962965</v>
      </c>
      <c r="AO1883" s="88" t="s">
        <v>22101</v>
      </c>
      <c r="AP1883" s="83" t="b">
        <v>1</v>
      </c>
      <c r="AQ1883" s="83" t="b">
        <v>0</v>
      </c>
      <c r="AR1883" s="83" t="b">
        <v>0</v>
      </c>
      <c r="AS1883" s="83"/>
      <c r="AT1883" s="83">
        <v>1</v>
      </c>
      <c r="AU1883" s="88" t="s">
        <v>22157</v>
      </c>
      <c r="AV1883" s="83" t="b">
        <v>0</v>
      </c>
      <c r="AW1883" s="83" t="s">
        <v>22320</v>
      </c>
      <c r="AX1883" s="88" t="s">
        <v>24201</v>
      </c>
      <c r="AY1883" s="83" t="s">
        <v>66</v>
      </c>
      <c r="AZ1883" s="2"/>
      <c r="BA1883" s="3"/>
      <c r="BB1883" s="3"/>
      <c r="BC1883" s="3"/>
      <c r="BD1883" s="3"/>
    </row>
    <row r="1884" spans="1:56" x14ac:dyDescent="0.3">
      <c r="A1884" s="69" t="s">
        <v>2002</v>
      </c>
      <c r="B1884" s="70"/>
      <c r="C1884" s="70"/>
      <c r="D1884" s="71"/>
      <c r="E1884" s="73"/>
      <c r="F1884" s="109" t="s">
        <v>4693</v>
      </c>
      <c r="G1884" s="70"/>
      <c r="H1884" s="74"/>
      <c r="I1884" s="75"/>
      <c r="J1884" s="75"/>
      <c r="K1884" s="74" t="s">
        <v>26153</v>
      </c>
      <c r="L1884" s="78"/>
      <c r="M1884" s="79"/>
      <c r="N1884" s="79"/>
      <c r="O1884" s="80"/>
      <c r="P1884" s="81"/>
      <c r="Q1884" s="81"/>
      <c r="R1884" s="93"/>
      <c r="S1884" s="93"/>
      <c r="T1884" s="93"/>
      <c r="U1884" s="93"/>
      <c r="V1884" s="52"/>
      <c r="W1884" s="52"/>
      <c r="X1884" s="52"/>
      <c r="Y1884" s="52"/>
      <c r="Z1884" s="51"/>
      <c r="AA1884" s="76"/>
      <c r="AB1884" s="76"/>
      <c r="AC1884" s="77"/>
      <c r="AD1884" s="83" t="s">
        <v>18401</v>
      </c>
      <c r="AE1884" s="83">
        <v>296</v>
      </c>
      <c r="AF1884" s="83">
        <v>1379</v>
      </c>
      <c r="AG1884" s="83">
        <v>27545</v>
      </c>
      <c r="AH1884" s="83">
        <v>1982</v>
      </c>
      <c r="AI1884" s="83"/>
      <c r="AJ1884" s="83" t="s">
        <v>19843</v>
      </c>
      <c r="AK1884" s="83" t="s">
        <v>20314</v>
      </c>
      <c r="AL1884" s="83"/>
      <c r="AM1884" s="83"/>
      <c r="AN1884" s="85">
        <v>41113.828148148146</v>
      </c>
      <c r="AO1884" s="88" t="s">
        <v>22102</v>
      </c>
      <c r="AP1884" s="83" t="b">
        <v>1</v>
      </c>
      <c r="AQ1884" s="83" t="b">
        <v>0</v>
      </c>
      <c r="AR1884" s="83" t="b">
        <v>1</v>
      </c>
      <c r="AS1884" s="83"/>
      <c r="AT1884" s="83">
        <v>3</v>
      </c>
      <c r="AU1884" s="88" t="s">
        <v>22157</v>
      </c>
      <c r="AV1884" s="83" t="b">
        <v>0</v>
      </c>
      <c r="AW1884" s="83" t="s">
        <v>22320</v>
      </c>
      <c r="AX1884" s="88" t="s">
        <v>24202</v>
      </c>
      <c r="AY1884" s="83" t="s">
        <v>66</v>
      </c>
      <c r="AZ1884" s="2"/>
      <c r="BA1884" s="3"/>
      <c r="BB1884" s="3"/>
      <c r="BC1884" s="3"/>
      <c r="BD1884" s="3"/>
    </row>
    <row r="1885" spans="1:56" x14ac:dyDescent="0.3">
      <c r="A1885" s="69" t="s">
        <v>2004</v>
      </c>
      <c r="B1885" s="70"/>
      <c r="C1885" s="70"/>
      <c r="D1885" s="71"/>
      <c r="E1885" s="73"/>
      <c r="F1885" s="109" t="s">
        <v>4695</v>
      </c>
      <c r="G1885" s="70"/>
      <c r="H1885" s="74"/>
      <c r="I1885" s="75"/>
      <c r="J1885" s="75"/>
      <c r="K1885" s="74" t="s">
        <v>26154</v>
      </c>
      <c r="L1885" s="78"/>
      <c r="M1885" s="79"/>
      <c r="N1885" s="79"/>
      <c r="O1885" s="80"/>
      <c r="P1885" s="81"/>
      <c r="Q1885" s="81"/>
      <c r="R1885" s="93"/>
      <c r="S1885" s="93"/>
      <c r="T1885" s="93"/>
      <c r="U1885" s="93"/>
      <c r="V1885" s="52"/>
      <c r="W1885" s="52"/>
      <c r="X1885" s="52"/>
      <c r="Y1885" s="52"/>
      <c r="Z1885" s="51"/>
      <c r="AA1885" s="76"/>
      <c r="AB1885" s="76"/>
      <c r="AC1885" s="77"/>
      <c r="AD1885" s="83" t="s">
        <v>18402</v>
      </c>
      <c r="AE1885" s="83">
        <v>298</v>
      </c>
      <c r="AF1885" s="83">
        <v>801</v>
      </c>
      <c r="AG1885" s="83">
        <v>76863</v>
      </c>
      <c r="AH1885" s="83">
        <v>6475</v>
      </c>
      <c r="AI1885" s="83"/>
      <c r="AJ1885" s="83" t="s">
        <v>19844</v>
      </c>
      <c r="AK1885" s="83" t="s">
        <v>20112</v>
      </c>
      <c r="AL1885" s="83"/>
      <c r="AM1885" s="83"/>
      <c r="AN1885" s="85">
        <v>40788.701365740744</v>
      </c>
      <c r="AO1885" s="88" t="s">
        <v>22103</v>
      </c>
      <c r="AP1885" s="83" t="b">
        <v>0</v>
      </c>
      <c r="AQ1885" s="83" t="b">
        <v>0</v>
      </c>
      <c r="AR1885" s="83" t="b">
        <v>1</v>
      </c>
      <c r="AS1885" s="83"/>
      <c r="AT1885" s="83">
        <v>0</v>
      </c>
      <c r="AU1885" s="88" t="s">
        <v>22169</v>
      </c>
      <c r="AV1885" s="83" t="b">
        <v>0</v>
      </c>
      <c r="AW1885" s="83" t="s">
        <v>22320</v>
      </c>
      <c r="AX1885" s="88" t="s">
        <v>24203</v>
      </c>
      <c r="AY1885" s="83" t="s">
        <v>66</v>
      </c>
      <c r="AZ1885" s="2"/>
      <c r="BA1885" s="3"/>
      <c r="BB1885" s="3"/>
      <c r="BC1885" s="3"/>
      <c r="BD1885" s="3"/>
    </row>
    <row r="1886" spans="1:56" x14ac:dyDescent="0.3">
      <c r="A1886" s="69" t="s">
        <v>2005</v>
      </c>
      <c r="B1886" s="70"/>
      <c r="C1886" s="70"/>
      <c r="D1886" s="71"/>
      <c r="E1886" s="73"/>
      <c r="F1886" s="109" t="s">
        <v>4696</v>
      </c>
      <c r="G1886" s="70"/>
      <c r="H1886" s="74"/>
      <c r="I1886" s="75"/>
      <c r="J1886" s="75"/>
      <c r="K1886" s="74" t="s">
        <v>26155</v>
      </c>
      <c r="L1886" s="78"/>
      <c r="M1886" s="79"/>
      <c r="N1886" s="79"/>
      <c r="O1886" s="80"/>
      <c r="P1886" s="81"/>
      <c r="Q1886" s="81"/>
      <c r="R1886" s="93"/>
      <c r="S1886" s="93"/>
      <c r="T1886" s="93"/>
      <c r="U1886" s="93"/>
      <c r="V1886" s="52"/>
      <c r="W1886" s="52"/>
      <c r="X1886" s="52"/>
      <c r="Y1886" s="52"/>
      <c r="Z1886" s="51"/>
      <c r="AA1886" s="76"/>
      <c r="AB1886" s="76"/>
      <c r="AC1886" s="77"/>
      <c r="AD1886" s="83" t="s">
        <v>18403</v>
      </c>
      <c r="AE1886" s="83">
        <v>196</v>
      </c>
      <c r="AF1886" s="83">
        <v>539</v>
      </c>
      <c r="AG1886" s="83">
        <v>25598</v>
      </c>
      <c r="AH1886" s="83">
        <v>286</v>
      </c>
      <c r="AI1886" s="83"/>
      <c r="AJ1886" s="83" t="s">
        <v>19845</v>
      </c>
      <c r="AK1886" s="83" t="s">
        <v>16563</v>
      </c>
      <c r="AL1886" s="88" t="s">
        <v>20609</v>
      </c>
      <c r="AM1886" s="83"/>
      <c r="AN1886" s="85">
        <v>40909.314282407409</v>
      </c>
      <c r="AO1886" s="88" t="s">
        <v>22104</v>
      </c>
      <c r="AP1886" s="83" t="b">
        <v>0</v>
      </c>
      <c r="AQ1886" s="83" t="b">
        <v>0</v>
      </c>
      <c r="AR1886" s="83" t="b">
        <v>1</v>
      </c>
      <c r="AS1886" s="83"/>
      <c r="AT1886" s="83">
        <v>1</v>
      </c>
      <c r="AU1886" s="88" t="s">
        <v>22168</v>
      </c>
      <c r="AV1886" s="83" t="b">
        <v>0</v>
      </c>
      <c r="AW1886" s="83" t="s">
        <v>22320</v>
      </c>
      <c r="AX1886" s="88" t="s">
        <v>24204</v>
      </c>
      <c r="AY1886" s="83" t="s">
        <v>66</v>
      </c>
      <c r="AZ1886" s="2"/>
      <c r="BA1886" s="3"/>
      <c r="BB1886" s="3"/>
      <c r="BC1886" s="3"/>
      <c r="BD1886" s="3"/>
    </row>
    <row r="1887" spans="1:56" x14ac:dyDescent="0.3">
      <c r="A1887" s="69" t="s">
        <v>2007</v>
      </c>
      <c r="B1887" s="70"/>
      <c r="C1887" s="70"/>
      <c r="D1887" s="71"/>
      <c r="E1887" s="73"/>
      <c r="F1887" s="109" t="s">
        <v>4698</v>
      </c>
      <c r="G1887" s="70"/>
      <c r="H1887" s="74"/>
      <c r="I1887" s="75"/>
      <c r="J1887" s="75"/>
      <c r="K1887" s="74" t="s">
        <v>26156</v>
      </c>
      <c r="L1887" s="78"/>
      <c r="M1887" s="79"/>
      <c r="N1887" s="79"/>
      <c r="O1887" s="80"/>
      <c r="P1887" s="81"/>
      <c r="Q1887" s="81"/>
      <c r="R1887" s="93"/>
      <c r="S1887" s="93"/>
      <c r="T1887" s="93"/>
      <c r="U1887" s="93"/>
      <c r="V1887" s="52"/>
      <c r="W1887" s="52"/>
      <c r="X1887" s="52"/>
      <c r="Y1887" s="52"/>
      <c r="Z1887" s="51"/>
      <c r="AA1887" s="76"/>
      <c r="AB1887" s="76"/>
      <c r="AC1887" s="77"/>
      <c r="AD1887" s="83" t="s">
        <v>18404</v>
      </c>
      <c r="AE1887" s="83">
        <v>47</v>
      </c>
      <c r="AF1887" s="83">
        <v>66</v>
      </c>
      <c r="AG1887" s="83">
        <v>5545</v>
      </c>
      <c r="AH1887" s="83">
        <v>50</v>
      </c>
      <c r="AI1887" s="83"/>
      <c r="AJ1887" s="83" t="s">
        <v>19846</v>
      </c>
      <c r="AK1887" s="83"/>
      <c r="AL1887" s="83"/>
      <c r="AM1887" s="83"/>
      <c r="AN1887" s="85">
        <v>43718.503668981481</v>
      </c>
      <c r="AO1887" s="88" t="s">
        <v>22105</v>
      </c>
      <c r="AP1887" s="83" t="b">
        <v>1</v>
      </c>
      <c r="AQ1887" s="83" t="b">
        <v>0</v>
      </c>
      <c r="AR1887" s="83" t="b">
        <v>1</v>
      </c>
      <c r="AS1887" s="83"/>
      <c r="AT1887" s="83">
        <v>0</v>
      </c>
      <c r="AU1887" s="83"/>
      <c r="AV1887" s="83" t="b">
        <v>0</v>
      </c>
      <c r="AW1887" s="83" t="s">
        <v>22320</v>
      </c>
      <c r="AX1887" s="88" t="s">
        <v>24205</v>
      </c>
      <c r="AY1887" s="83" t="s">
        <v>66</v>
      </c>
      <c r="AZ1887" s="2"/>
      <c r="BA1887" s="3"/>
      <c r="BB1887" s="3"/>
      <c r="BC1887" s="3"/>
      <c r="BD1887" s="3"/>
    </row>
    <row r="1888" spans="1:56" x14ac:dyDescent="0.3">
      <c r="A1888" s="69" t="s">
        <v>2008</v>
      </c>
      <c r="B1888" s="70"/>
      <c r="C1888" s="70"/>
      <c r="D1888" s="71"/>
      <c r="E1888" s="73"/>
      <c r="F1888" s="109" t="s">
        <v>4699</v>
      </c>
      <c r="G1888" s="70"/>
      <c r="H1888" s="74"/>
      <c r="I1888" s="75"/>
      <c r="J1888" s="75"/>
      <c r="K1888" s="74" t="s">
        <v>26157</v>
      </c>
      <c r="L1888" s="78"/>
      <c r="M1888" s="79"/>
      <c r="N1888" s="79"/>
      <c r="O1888" s="80"/>
      <c r="P1888" s="81"/>
      <c r="Q1888" s="81"/>
      <c r="R1888" s="93"/>
      <c r="S1888" s="93"/>
      <c r="T1888" s="93"/>
      <c r="U1888" s="93"/>
      <c r="V1888" s="52"/>
      <c r="W1888" s="52"/>
      <c r="X1888" s="52"/>
      <c r="Y1888" s="52"/>
      <c r="Z1888" s="51"/>
      <c r="AA1888" s="76"/>
      <c r="AB1888" s="76"/>
      <c r="AC1888" s="77"/>
      <c r="AD1888" s="83" t="s">
        <v>18405</v>
      </c>
      <c r="AE1888" s="83">
        <v>1253</v>
      </c>
      <c r="AF1888" s="83">
        <v>3242</v>
      </c>
      <c r="AG1888" s="83">
        <v>23372</v>
      </c>
      <c r="AH1888" s="83">
        <v>27497</v>
      </c>
      <c r="AI1888" s="83"/>
      <c r="AJ1888" s="83"/>
      <c r="AK1888" s="83"/>
      <c r="AL1888" s="83"/>
      <c r="AM1888" s="83"/>
      <c r="AN1888" s="85">
        <v>43187.537939814814</v>
      </c>
      <c r="AO1888" s="83"/>
      <c r="AP1888" s="83" t="b">
        <v>1</v>
      </c>
      <c r="AQ1888" s="83" t="b">
        <v>0</v>
      </c>
      <c r="AR1888" s="83" t="b">
        <v>0</v>
      </c>
      <c r="AS1888" s="83"/>
      <c r="AT1888" s="83">
        <v>0</v>
      </c>
      <c r="AU1888" s="83"/>
      <c r="AV1888" s="83" t="b">
        <v>0</v>
      </c>
      <c r="AW1888" s="83" t="s">
        <v>22320</v>
      </c>
      <c r="AX1888" s="88" t="s">
        <v>24206</v>
      </c>
      <c r="AY1888" s="83" t="s">
        <v>66</v>
      </c>
      <c r="AZ1888" s="2"/>
      <c r="BA1888" s="3"/>
      <c r="BB1888" s="3"/>
      <c r="BC1888" s="3"/>
      <c r="BD1888" s="3"/>
    </row>
    <row r="1889" spans="1:56" x14ac:dyDescent="0.3">
      <c r="A1889" s="69" t="s">
        <v>2009</v>
      </c>
      <c r="B1889" s="70"/>
      <c r="C1889" s="70"/>
      <c r="D1889" s="71"/>
      <c r="E1889" s="73"/>
      <c r="F1889" s="109" t="s">
        <v>4700</v>
      </c>
      <c r="G1889" s="70"/>
      <c r="H1889" s="74"/>
      <c r="I1889" s="75"/>
      <c r="J1889" s="75"/>
      <c r="K1889" s="74" t="s">
        <v>26158</v>
      </c>
      <c r="L1889" s="78"/>
      <c r="M1889" s="79"/>
      <c r="N1889" s="79"/>
      <c r="O1889" s="80"/>
      <c r="P1889" s="81"/>
      <c r="Q1889" s="81"/>
      <c r="R1889" s="93"/>
      <c r="S1889" s="93"/>
      <c r="T1889" s="93"/>
      <c r="U1889" s="93"/>
      <c r="V1889" s="52"/>
      <c r="W1889" s="52"/>
      <c r="X1889" s="52"/>
      <c r="Y1889" s="52"/>
      <c r="Z1889" s="51"/>
      <c r="AA1889" s="76"/>
      <c r="AB1889" s="76"/>
      <c r="AC1889" s="77"/>
      <c r="AD1889" s="83" t="s">
        <v>18406</v>
      </c>
      <c r="AE1889" s="83">
        <v>1064</v>
      </c>
      <c r="AF1889" s="83">
        <v>1381</v>
      </c>
      <c r="AG1889" s="83">
        <v>53253</v>
      </c>
      <c r="AH1889" s="83">
        <v>115</v>
      </c>
      <c r="AI1889" s="83"/>
      <c r="AJ1889" s="83" t="s">
        <v>19847</v>
      </c>
      <c r="AK1889" s="83"/>
      <c r="AL1889" s="83"/>
      <c r="AM1889" s="83"/>
      <c r="AN1889" s="85">
        <v>40980.696805555555</v>
      </c>
      <c r="AO1889" s="88" t="s">
        <v>22106</v>
      </c>
      <c r="AP1889" s="83" t="b">
        <v>0</v>
      </c>
      <c r="AQ1889" s="83" t="b">
        <v>0</v>
      </c>
      <c r="AR1889" s="83" t="b">
        <v>1</v>
      </c>
      <c r="AS1889" s="83"/>
      <c r="AT1889" s="83">
        <v>7</v>
      </c>
      <c r="AU1889" s="88" t="s">
        <v>22170</v>
      </c>
      <c r="AV1889" s="83" t="b">
        <v>0</v>
      </c>
      <c r="AW1889" s="83" t="s">
        <v>22320</v>
      </c>
      <c r="AX1889" s="88" t="s">
        <v>24207</v>
      </c>
      <c r="AY1889" s="83" t="s">
        <v>66</v>
      </c>
      <c r="AZ1889" s="2"/>
      <c r="BA1889" s="3"/>
      <c r="BB1889" s="3"/>
      <c r="BC1889" s="3"/>
      <c r="BD1889" s="3"/>
    </row>
    <row r="1890" spans="1:56" x14ac:dyDescent="0.3">
      <c r="A1890" s="69" t="s">
        <v>2010</v>
      </c>
      <c r="B1890" s="70"/>
      <c r="C1890" s="70"/>
      <c r="D1890" s="71"/>
      <c r="E1890" s="73"/>
      <c r="F1890" s="109" t="s">
        <v>4701</v>
      </c>
      <c r="G1890" s="70"/>
      <c r="H1890" s="74"/>
      <c r="I1890" s="75"/>
      <c r="J1890" s="75"/>
      <c r="K1890" s="74" t="s">
        <v>26159</v>
      </c>
      <c r="L1890" s="78"/>
      <c r="M1890" s="79"/>
      <c r="N1890" s="79"/>
      <c r="O1890" s="80"/>
      <c r="P1890" s="81"/>
      <c r="Q1890" s="81"/>
      <c r="R1890" s="93"/>
      <c r="S1890" s="93"/>
      <c r="T1890" s="93"/>
      <c r="U1890" s="93"/>
      <c r="V1890" s="52"/>
      <c r="W1890" s="52"/>
      <c r="X1890" s="52"/>
      <c r="Y1890" s="52"/>
      <c r="Z1890" s="51"/>
      <c r="AA1890" s="76"/>
      <c r="AB1890" s="76"/>
      <c r="AC1890" s="77"/>
      <c r="AD1890" s="83" t="s">
        <v>18407</v>
      </c>
      <c r="AE1890" s="83">
        <v>656</v>
      </c>
      <c r="AF1890" s="83">
        <v>1918</v>
      </c>
      <c r="AG1890" s="83">
        <v>70951</v>
      </c>
      <c r="AH1890" s="83">
        <v>4083</v>
      </c>
      <c r="AI1890" s="83"/>
      <c r="AJ1890" s="83"/>
      <c r="AK1890" s="83" t="s">
        <v>19896</v>
      </c>
      <c r="AL1890" s="83"/>
      <c r="AM1890" s="83"/>
      <c r="AN1890" s="85">
        <v>42927.584016203706</v>
      </c>
      <c r="AO1890" s="88" t="s">
        <v>22107</v>
      </c>
      <c r="AP1890" s="83" t="b">
        <v>1</v>
      </c>
      <c r="AQ1890" s="83" t="b">
        <v>0</v>
      </c>
      <c r="AR1890" s="83" t="b">
        <v>0</v>
      </c>
      <c r="AS1890" s="83"/>
      <c r="AT1890" s="83">
        <v>1</v>
      </c>
      <c r="AU1890" s="83"/>
      <c r="AV1890" s="83" t="b">
        <v>0</v>
      </c>
      <c r="AW1890" s="83" t="s">
        <v>22320</v>
      </c>
      <c r="AX1890" s="88" t="s">
        <v>24208</v>
      </c>
      <c r="AY1890" s="83" t="s">
        <v>66</v>
      </c>
      <c r="AZ1890" s="2"/>
      <c r="BA1890" s="3"/>
      <c r="BB1890" s="3"/>
      <c r="BC1890" s="3"/>
      <c r="BD1890" s="3"/>
    </row>
    <row r="1891" spans="1:56" x14ac:dyDescent="0.3">
      <c r="A1891" s="69" t="s">
        <v>2011</v>
      </c>
      <c r="B1891" s="70"/>
      <c r="C1891" s="70"/>
      <c r="D1891" s="71"/>
      <c r="E1891" s="73"/>
      <c r="F1891" s="109" t="s">
        <v>4702</v>
      </c>
      <c r="G1891" s="70"/>
      <c r="H1891" s="74"/>
      <c r="I1891" s="75"/>
      <c r="J1891" s="75"/>
      <c r="K1891" s="74" t="s">
        <v>26160</v>
      </c>
      <c r="L1891" s="78"/>
      <c r="M1891" s="79"/>
      <c r="N1891" s="79"/>
      <c r="O1891" s="80"/>
      <c r="P1891" s="81"/>
      <c r="Q1891" s="81"/>
      <c r="R1891" s="93"/>
      <c r="S1891" s="93"/>
      <c r="T1891" s="93"/>
      <c r="U1891" s="93"/>
      <c r="V1891" s="52"/>
      <c r="W1891" s="52"/>
      <c r="X1891" s="52"/>
      <c r="Y1891" s="52"/>
      <c r="Z1891" s="51"/>
      <c r="AA1891" s="76"/>
      <c r="AB1891" s="76"/>
      <c r="AC1891" s="77"/>
      <c r="AD1891" s="83" t="s">
        <v>18408</v>
      </c>
      <c r="AE1891" s="83">
        <v>2689</v>
      </c>
      <c r="AF1891" s="83">
        <v>2913</v>
      </c>
      <c r="AG1891" s="83">
        <v>92593</v>
      </c>
      <c r="AH1891" s="83">
        <v>88323</v>
      </c>
      <c r="AI1891" s="83"/>
      <c r="AJ1891" s="83" t="s">
        <v>19848</v>
      </c>
      <c r="AK1891" s="83" t="s">
        <v>19901</v>
      </c>
      <c r="AL1891" s="83"/>
      <c r="AM1891" s="83"/>
      <c r="AN1891" s="85">
        <v>41504.808657407404</v>
      </c>
      <c r="AO1891" s="88" t="s">
        <v>22108</v>
      </c>
      <c r="AP1891" s="83" t="b">
        <v>0</v>
      </c>
      <c r="AQ1891" s="83" t="b">
        <v>0</v>
      </c>
      <c r="AR1891" s="83" t="b">
        <v>0</v>
      </c>
      <c r="AS1891" s="83"/>
      <c r="AT1891" s="83">
        <v>3</v>
      </c>
      <c r="AU1891" s="88" t="s">
        <v>22165</v>
      </c>
      <c r="AV1891" s="83" t="b">
        <v>0</v>
      </c>
      <c r="AW1891" s="83" t="s">
        <v>22320</v>
      </c>
      <c r="AX1891" s="88" t="s">
        <v>24209</v>
      </c>
      <c r="AY1891" s="83" t="s">
        <v>66</v>
      </c>
      <c r="AZ1891" s="2"/>
      <c r="BA1891" s="3"/>
      <c r="BB1891" s="3"/>
      <c r="BC1891" s="3"/>
      <c r="BD1891" s="3"/>
    </row>
    <row r="1892" spans="1:56" x14ac:dyDescent="0.3">
      <c r="A1892" s="69" t="s">
        <v>2012</v>
      </c>
      <c r="B1892" s="70"/>
      <c r="C1892" s="70"/>
      <c r="D1892" s="71"/>
      <c r="E1892" s="73"/>
      <c r="F1892" s="109" t="s">
        <v>4703</v>
      </c>
      <c r="G1892" s="70"/>
      <c r="H1892" s="74"/>
      <c r="I1892" s="75"/>
      <c r="J1892" s="75"/>
      <c r="K1892" s="74" t="s">
        <v>26161</v>
      </c>
      <c r="L1892" s="78"/>
      <c r="M1892" s="79"/>
      <c r="N1892" s="79"/>
      <c r="O1892" s="80"/>
      <c r="P1892" s="81"/>
      <c r="Q1892" s="81"/>
      <c r="R1892" s="93"/>
      <c r="S1892" s="93"/>
      <c r="T1892" s="93"/>
      <c r="U1892" s="93"/>
      <c r="V1892" s="52"/>
      <c r="W1892" s="52"/>
      <c r="X1892" s="52"/>
      <c r="Y1892" s="52"/>
      <c r="Z1892" s="51"/>
      <c r="AA1892" s="76"/>
      <c r="AB1892" s="76"/>
      <c r="AC1892" s="77"/>
      <c r="AD1892" s="83" t="s">
        <v>18409</v>
      </c>
      <c r="AE1892" s="83">
        <v>83</v>
      </c>
      <c r="AF1892" s="83">
        <v>39</v>
      </c>
      <c r="AG1892" s="83">
        <v>1256</v>
      </c>
      <c r="AH1892" s="83">
        <v>1237</v>
      </c>
      <c r="AI1892" s="83"/>
      <c r="AJ1892" s="83" t="s">
        <v>19849</v>
      </c>
      <c r="AK1892" s="83" t="s">
        <v>16561</v>
      </c>
      <c r="AL1892" s="83"/>
      <c r="AM1892" s="83"/>
      <c r="AN1892" s="85">
        <v>43685.453136574077</v>
      </c>
      <c r="AO1892" s="88" t="s">
        <v>22109</v>
      </c>
      <c r="AP1892" s="83" t="b">
        <v>1</v>
      </c>
      <c r="AQ1892" s="83" t="b">
        <v>0</v>
      </c>
      <c r="AR1892" s="83" t="b">
        <v>1</v>
      </c>
      <c r="AS1892" s="83"/>
      <c r="AT1892" s="83">
        <v>0</v>
      </c>
      <c r="AU1892" s="83"/>
      <c r="AV1892" s="83" t="b">
        <v>0</v>
      </c>
      <c r="AW1892" s="83" t="s">
        <v>22320</v>
      </c>
      <c r="AX1892" s="88" t="s">
        <v>24210</v>
      </c>
      <c r="AY1892" s="83" t="s">
        <v>66</v>
      </c>
      <c r="AZ1892" s="2"/>
      <c r="BA1892" s="3"/>
      <c r="BB1892" s="3"/>
      <c r="BC1892" s="3"/>
      <c r="BD1892" s="3"/>
    </row>
    <row r="1893" spans="1:56" x14ac:dyDescent="0.3">
      <c r="A1893" s="69" t="s">
        <v>2013</v>
      </c>
      <c r="B1893" s="70"/>
      <c r="C1893" s="70"/>
      <c r="D1893" s="71"/>
      <c r="E1893" s="73"/>
      <c r="F1893" s="109" t="s">
        <v>4704</v>
      </c>
      <c r="G1893" s="70"/>
      <c r="H1893" s="74"/>
      <c r="I1893" s="75"/>
      <c r="J1893" s="75"/>
      <c r="K1893" s="74" t="s">
        <v>26162</v>
      </c>
      <c r="L1893" s="78"/>
      <c r="M1893" s="79"/>
      <c r="N1893" s="79"/>
      <c r="O1893" s="80"/>
      <c r="P1893" s="81"/>
      <c r="Q1893" s="81"/>
      <c r="R1893" s="93"/>
      <c r="S1893" s="93"/>
      <c r="T1893" s="93"/>
      <c r="U1893" s="93"/>
      <c r="V1893" s="52"/>
      <c r="W1893" s="52"/>
      <c r="X1893" s="52"/>
      <c r="Y1893" s="52"/>
      <c r="Z1893" s="51"/>
      <c r="AA1893" s="76"/>
      <c r="AB1893" s="76"/>
      <c r="AC1893" s="77"/>
      <c r="AD1893" s="83" t="s">
        <v>18410</v>
      </c>
      <c r="AE1893" s="83">
        <v>923</v>
      </c>
      <c r="AF1893" s="83">
        <v>538</v>
      </c>
      <c r="AG1893" s="83">
        <v>86241</v>
      </c>
      <c r="AH1893" s="83">
        <v>6571</v>
      </c>
      <c r="AI1893" s="83"/>
      <c r="AJ1893" s="83" t="s">
        <v>19850</v>
      </c>
      <c r="AK1893" s="83" t="s">
        <v>19935</v>
      </c>
      <c r="AL1893" s="83"/>
      <c r="AM1893" s="83"/>
      <c r="AN1893" s="85">
        <v>40833.842152777775</v>
      </c>
      <c r="AO1893" s="88" t="s">
        <v>22110</v>
      </c>
      <c r="AP1893" s="83" t="b">
        <v>0</v>
      </c>
      <c r="AQ1893" s="83" t="b">
        <v>0</v>
      </c>
      <c r="AR1893" s="83" t="b">
        <v>0</v>
      </c>
      <c r="AS1893" s="83"/>
      <c r="AT1893" s="83">
        <v>4</v>
      </c>
      <c r="AU1893" s="88" t="s">
        <v>22157</v>
      </c>
      <c r="AV1893" s="83" t="b">
        <v>0</v>
      </c>
      <c r="AW1893" s="83" t="s">
        <v>22320</v>
      </c>
      <c r="AX1893" s="88" t="s">
        <v>24211</v>
      </c>
      <c r="AY1893" s="83" t="s">
        <v>66</v>
      </c>
      <c r="AZ1893" s="2"/>
      <c r="BA1893" s="3"/>
      <c r="BB1893" s="3"/>
      <c r="BC1893" s="3"/>
      <c r="BD1893" s="3"/>
    </row>
    <row r="1894" spans="1:56" x14ac:dyDescent="0.3">
      <c r="A1894" s="69" t="s">
        <v>2014</v>
      </c>
      <c r="B1894" s="70"/>
      <c r="C1894" s="70"/>
      <c r="D1894" s="71"/>
      <c r="E1894" s="73"/>
      <c r="F1894" s="109" t="s">
        <v>4705</v>
      </c>
      <c r="G1894" s="70"/>
      <c r="H1894" s="74"/>
      <c r="I1894" s="75"/>
      <c r="J1894" s="75"/>
      <c r="K1894" s="74" t="s">
        <v>26163</v>
      </c>
      <c r="L1894" s="78"/>
      <c r="M1894" s="79"/>
      <c r="N1894" s="79"/>
      <c r="O1894" s="80"/>
      <c r="P1894" s="81"/>
      <c r="Q1894" s="81"/>
      <c r="R1894" s="93"/>
      <c r="S1894" s="93"/>
      <c r="T1894" s="93"/>
      <c r="U1894" s="93"/>
      <c r="V1894" s="52"/>
      <c r="W1894" s="52"/>
      <c r="X1894" s="52"/>
      <c r="Y1894" s="52"/>
      <c r="Z1894" s="51"/>
      <c r="AA1894" s="76"/>
      <c r="AB1894" s="76"/>
      <c r="AC1894" s="77"/>
      <c r="AD1894" s="83" t="s">
        <v>18411</v>
      </c>
      <c r="AE1894" s="83">
        <v>374</v>
      </c>
      <c r="AF1894" s="83">
        <v>1202</v>
      </c>
      <c r="AG1894" s="83">
        <v>53444</v>
      </c>
      <c r="AH1894" s="83">
        <v>22715</v>
      </c>
      <c r="AI1894" s="83"/>
      <c r="AJ1894" s="83" t="s">
        <v>19851</v>
      </c>
      <c r="AK1894" s="83"/>
      <c r="AL1894" s="83"/>
      <c r="AM1894" s="83"/>
      <c r="AN1894" s="85">
        <v>42125.807511574072</v>
      </c>
      <c r="AO1894" s="88" t="s">
        <v>22111</v>
      </c>
      <c r="AP1894" s="83" t="b">
        <v>1</v>
      </c>
      <c r="AQ1894" s="83" t="b">
        <v>0</v>
      </c>
      <c r="AR1894" s="83" t="b">
        <v>1</v>
      </c>
      <c r="AS1894" s="83"/>
      <c r="AT1894" s="83">
        <v>2</v>
      </c>
      <c r="AU1894" s="88" t="s">
        <v>22157</v>
      </c>
      <c r="AV1894" s="83" t="b">
        <v>0</v>
      </c>
      <c r="AW1894" s="83" t="s">
        <v>22320</v>
      </c>
      <c r="AX1894" s="88" t="s">
        <v>24212</v>
      </c>
      <c r="AY1894" s="83" t="s">
        <v>66</v>
      </c>
      <c r="AZ1894" s="2"/>
      <c r="BA1894" s="3"/>
      <c r="BB1894" s="3"/>
      <c r="BC1894" s="3"/>
      <c r="BD1894" s="3"/>
    </row>
    <row r="1895" spans="1:56" x14ac:dyDescent="0.3">
      <c r="A1895" s="69" t="s">
        <v>2016</v>
      </c>
      <c r="B1895" s="70"/>
      <c r="C1895" s="70"/>
      <c r="D1895" s="71"/>
      <c r="E1895" s="73"/>
      <c r="F1895" s="109" t="s">
        <v>4707</v>
      </c>
      <c r="G1895" s="70"/>
      <c r="H1895" s="74"/>
      <c r="I1895" s="75"/>
      <c r="J1895" s="75"/>
      <c r="K1895" s="74" t="s">
        <v>26164</v>
      </c>
      <c r="L1895" s="78"/>
      <c r="M1895" s="79"/>
      <c r="N1895" s="79"/>
      <c r="O1895" s="80"/>
      <c r="P1895" s="81"/>
      <c r="Q1895" s="81"/>
      <c r="R1895" s="93"/>
      <c r="S1895" s="93"/>
      <c r="T1895" s="93"/>
      <c r="U1895" s="93"/>
      <c r="V1895" s="52"/>
      <c r="W1895" s="52"/>
      <c r="X1895" s="52"/>
      <c r="Y1895" s="52"/>
      <c r="Z1895" s="51"/>
      <c r="AA1895" s="76"/>
      <c r="AB1895" s="76"/>
      <c r="AC1895" s="77"/>
      <c r="AD1895" s="83" t="s">
        <v>18412</v>
      </c>
      <c r="AE1895" s="83">
        <v>485</v>
      </c>
      <c r="AF1895" s="83">
        <v>2278</v>
      </c>
      <c r="AG1895" s="83">
        <v>24508</v>
      </c>
      <c r="AH1895" s="83">
        <v>1672</v>
      </c>
      <c r="AI1895" s="83"/>
      <c r="AJ1895" s="83" t="s">
        <v>19852</v>
      </c>
      <c r="AK1895" s="83" t="s">
        <v>20214</v>
      </c>
      <c r="AL1895" s="88" t="s">
        <v>20610</v>
      </c>
      <c r="AM1895" s="83"/>
      <c r="AN1895" s="85">
        <v>41883.295300925929</v>
      </c>
      <c r="AO1895" s="88" t="s">
        <v>22112</v>
      </c>
      <c r="AP1895" s="83" t="b">
        <v>1</v>
      </c>
      <c r="AQ1895" s="83" t="b">
        <v>0</v>
      </c>
      <c r="AR1895" s="83" t="b">
        <v>1</v>
      </c>
      <c r="AS1895" s="83"/>
      <c r="AT1895" s="83">
        <v>5</v>
      </c>
      <c r="AU1895" s="88" t="s">
        <v>22157</v>
      </c>
      <c r="AV1895" s="83" t="b">
        <v>0</v>
      </c>
      <c r="AW1895" s="83" t="s">
        <v>22320</v>
      </c>
      <c r="AX1895" s="88" t="s">
        <v>24213</v>
      </c>
      <c r="AY1895" s="83" t="s">
        <v>66</v>
      </c>
      <c r="AZ1895" s="2"/>
      <c r="BA1895" s="3"/>
      <c r="BB1895" s="3"/>
      <c r="BC1895" s="3"/>
      <c r="BD1895" s="3"/>
    </row>
    <row r="1896" spans="1:56" x14ac:dyDescent="0.3">
      <c r="A1896" s="69" t="s">
        <v>2019</v>
      </c>
      <c r="B1896" s="70"/>
      <c r="C1896" s="70"/>
      <c r="D1896" s="71"/>
      <c r="E1896" s="73"/>
      <c r="F1896" s="109" t="s">
        <v>4710</v>
      </c>
      <c r="G1896" s="70"/>
      <c r="H1896" s="74"/>
      <c r="I1896" s="75"/>
      <c r="J1896" s="75"/>
      <c r="K1896" s="74" t="s">
        <v>26165</v>
      </c>
      <c r="L1896" s="78"/>
      <c r="M1896" s="79"/>
      <c r="N1896" s="79"/>
      <c r="O1896" s="80"/>
      <c r="P1896" s="81"/>
      <c r="Q1896" s="81"/>
      <c r="R1896" s="93"/>
      <c r="S1896" s="93"/>
      <c r="T1896" s="93"/>
      <c r="U1896" s="93"/>
      <c r="V1896" s="52"/>
      <c r="W1896" s="52"/>
      <c r="X1896" s="52"/>
      <c r="Y1896" s="52"/>
      <c r="Z1896" s="51"/>
      <c r="AA1896" s="76"/>
      <c r="AB1896" s="76"/>
      <c r="AC1896" s="77"/>
      <c r="AD1896" s="83" t="s">
        <v>18413</v>
      </c>
      <c r="AE1896" s="83">
        <v>49</v>
      </c>
      <c r="AF1896" s="83">
        <v>54</v>
      </c>
      <c r="AG1896" s="83">
        <v>320</v>
      </c>
      <c r="AH1896" s="83">
        <v>48</v>
      </c>
      <c r="AI1896" s="83"/>
      <c r="AJ1896" s="83"/>
      <c r="AK1896" s="83"/>
      <c r="AL1896" s="83"/>
      <c r="AM1896" s="83"/>
      <c r="AN1896" s="85">
        <v>43392.938009259262</v>
      </c>
      <c r="AO1896" s="83"/>
      <c r="AP1896" s="83" t="b">
        <v>1</v>
      </c>
      <c r="AQ1896" s="83" t="b">
        <v>0</v>
      </c>
      <c r="AR1896" s="83" t="b">
        <v>0</v>
      </c>
      <c r="AS1896" s="83"/>
      <c r="AT1896" s="83">
        <v>1</v>
      </c>
      <c r="AU1896" s="83"/>
      <c r="AV1896" s="83" t="b">
        <v>0</v>
      </c>
      <c r="AW1896" s="83" t="s">
        <v>22320</v>
      </c>
      <c r="AX1896" s="88" t="s">
        <v>24214</v>
      </c>
      <c r="AY1896" s="83" t="s">
        <v>66</v>
      </c>
      <c r="AZ1896" s="2"/>
      <c r="BA1896" s="3"/>
      <c r="BB1896" s="3"/>
      <c r="BC1896" s="3"/>
      <c r="BD1896" s="3"/>
    </row>
    <row r="1897" spans="1:56" x14ac:dyDescent="0.3">
      <c r="A1897" s="69" t="s">
        <v>2020</v>
      </c>
      <c r="B1897" s="70"/>
      <c r="C1897" s="70"/>
      <c r="D1897" s="71"/>
      <c r="E1897" s="73"/>
      <c r="F1897" s="109" t="s">
        <v>4711</v>
      </c>
      <c r="G1897" s="70"/>
      <c r="H1897" s="74"/>
      <c r="I1897" s="75"/>
      <c r="J1897" s="75"/>
      <c r="K1897" s="74" t="s">
        <v>26166</v>
      </c>
      <c r="L1897" s="78"/>
      <c r="M1897" s="79"/>
      <c r="N1897" s="79"/>
      <c r="O1897" s="80"/>
      <c r="P1897" s="81"/>
      <c r="Q1897" s="81"/>
      <c r="R1897" s="93"/>
      <c r="S1897" s="93"/>
      <c r="T1897" s="93"/>
      <c r="U1897" s="93"/>
      <c r="V1897" s="52"/>
      <c r="W1897" s="52"/>
      <c r="X1897" s="52"/>
      <c r="Y1897" s="52"/>
      <c r="Z1897" s="51"/>
      <c r="AA1897" s="76"/>
      <c r="AB1897" s="76"/>
      <c r="AC1897" s="77"/>
      <c r="AD1897" s="83" t="s">
        <v>18414</v>
      </c>
      <c r="AE1897" s="83">
        <v>113</v>
      </c>
      <c r="AF1897" s="83">
        <v>4080</v>
      </c>
      <c r="AG1897" s="83">
        <v>57246</v>
      </c>
      <c r="AH1897" s="83">
        <v>46086</v>
      </c>
      <c r="AI1897" s="83"/>
      <c r="AJ1897" s="83" t="s">
        <v>19853</v>
      </c>
      <c r="AK1897" s="83" t="s">
        <v>20315</v>
      </c>
      <c r="AL1897" s="83"/>
      <c r="AM1897" s="83"/>
      <c r="AN1897" s="85">
        <v>42304.915625000001</v>
      </c>
      <c r="AO1897" s="88" t="s">
        <v>22113</v>
      </c>
      <c r="AP1897" s="83" t="b">
        <v>1</v>
      </c>
      <c r="AQ1897" s="83" t="b">
        <v>0</v>
      </c>
      <c r="AR1897" s="83" t="b">
        <v>0</v>
      </c>
      <c r="AS1897" s="83"/>
      <c r="AT1897" s="83">
        <v>5</v>
      </c>
      <c r="AU1897" s="88" t="s">
        <v>22157</v>
      </c>
      <c r="AV1897" s="83" t="b">
        <v>0</v>
      </c>
      <c r="AW1897" s="83" t="s">
        <v>22320</v>
      </c>
      <c r="AX1897" s="88" t="s">
        <v>24215</v>
      </c>
      <c r="AY1897" s="83" t="s">
        <v>66</v>
      </c>
      <c r="AZ1897" s="2"/>
      <c r="BA1897" s="3"/>
      <c r="BB1897" s="3"/>
      <c r="BC1897" s="3"/>
      <c r="BD1897" s="3"/>
    </row>
    <row r="1898" spans="1:56" x14ac:dyDescent="0.3">
      <c r="A1898" s="69" t="s">
        <v>2021</v>
      </c>
      <c r="B1898" s="70"/>
      <c r="C1898" s="70"/>
      <c r="D1898" s="71"/>
      <c r="E1898" s="73"/>
      <c r="F1898" s="109" t="s">
        <v>4712</v>
      </c>
      <c r="G1898" s="70"/>
      <c r="H1898" s="74"/>
      <c r="I1898" s="75"/>
      <c r="J1898" s="75"/>
      <c r="K1898" s="74" t="s">
        <v>26167</v>
      </c>
      <c r="L1898" s="78"/>
      <c r="M1898" s="79"/>
      <c r="N1898" s="79"/>
      <c r="O1898" s="80"/>
      <c r="P1898" s="81"/>
      <c r="Q1898" s="81"/>
      <c r="R1898" s="93"/>
      <c r="S1898" s="93"/>
      <c r="T1898" s="93"/>
      <c r="U1898" s="93"/>
      <c r="V1898" s="52"/>
      <c r="W1898" s="52"/>
      <c r="X1898" s="52"/>
      <c r="Y1898" s="52"/>
      <c r="Z1898" s="51"/>
      <c r="AA1898" s="76"/>
      <c r="AB1898" s="76"/>
      <c r="AC1898" s="77"/>
      <c r="AD1898" s="83" t="s">
        <v>18415</v>
      </c>
      <c r="AE1898" s="83">
        <v>267</v>
      </c>
      <c r="AF1898" s="83">
        <v>795</v>
      </c>
      <c r="AG1898" s="83">
        <v>22060</v>
      </c>
      <c r="AH1898" s="83">
        <v>1621</v>
      </c>
      <c r="AI1898" s="83"/>
      <c r="AJ1898" s="83"/>
      <c r="AK1898" s="83" t="s">
        <v>20316</v>
      </c>
      <c r="AL1898" s="83"/>
      <c r="AM1898" s="83"/>
      <c r="AN1898" s="85">
        <v>40829.43105324074</v>
      </c>
      <c r="AO1898" s="88" t="s">
        <v>22114</v>
      </c>
      <c r="AP1898" s="83" t="b">
        <v>1</v>
      </c>
      <c r="AQ1898" s="83" t="b">
        <v>0</v>
      </c>
      <c r="AR1898" s="83" t="b">
        <v>1</v>
      </c>
      <c r="AS1898" s="83"/>
      <c r="AT1898" s="83">
        <v>2</v>
      </c>
      <c r="AU1898" s="88" t="s">
        <v>22157</v>
      </c>
      <c r="AV1898" s="83" t="b">
        <v>0</v>
      </c>
      <c r="AW1898" s="83" t="s">
        <v>22320</v>
      </c>
      <c r="AX1898" s="88" t="s">
        <v>24216</v>
      </c>
      <c r="AY1898" s="83" t="s">
        <v>66</v>
      </c>
      <c r="AZ1898" s="2"/>
      <c r="BA1898" s="3"/>
      <c r="BB1898" s="3"/>
      <c r="BC1898" s="3"/>
      <c r="BD1898" s="3"/>
    </row>
    <row r="1899" spans="1:56" x14ac:dyDescent="0.3">
      <c r="A1899" s="69" t="s">
        <v>2024</v>
      </c>
      <c r="B1899" s="70"/>
      <c r="C1899" s="70"/>
      <c r="D1899" s="71"/>
      <c r="E1899" s="73"/>
      <c r="F1899" s="109" t="s">
        <v>3062</v>
      </c>
      <c r="G1899" s="70"/>
      <c r="H1899" s="74"/>
      <c r="I1899" s="75"/>
      <c r="J1899" s="75"/>
      <c r="K1899" s="74" t="s">
        <v>26168</v>
      </c>
      <c r="L1899" s="78"/>
      <c r="M1899" s="79"/>
      <c r="N1899" s="79"/>
      <c r="O1899" s="80"/>
      <c r="P1899" s="81"/>
      <c r="Q1899" s="81"/>
      <c r="R1899" s="93"/>
      <c r="S1899" s="93"/>
      <c r="T1899" s="93"/>
      <c r="U1899" s="93"/>
      <c r="V1899" s="52"/>
      <c r="W1899" s="52"/>
      <c r="X1899" s="52"/>
      <c r="Y1899" s="52"/>
      <c r="Z1899" s="51"/>
      <c r="AA1899" s="76"/>
      <c r="AB1899" s="76"/>
      <c r="AC1899" s="77"/>
      <c r="AD1899" s="83" t="s">
        <v>17541</v>
      </c>
      <c r="AE1899" s="83">
        <v>70</v>
      </c>
      <c r="AF1899" s="83">
        <v>5</v>
      </c>
      <c r="AG1899" s="83">
        <v>222</v>
      </c>
      <c r="AH1899" s="83">
        <v>277</v>
      </c>
      <c r="AI1899" s="83"/>
      <c r="AJ1899" s="83"/>
      <c r="AK1899" s="83"/>
      <c r="AL1899" s="83"/>
      <c r="AM1899" s="83"/>
      <c r="AN1899" s="85">
        <v>43105.808055555557</v>
      </c>
      <c r="AO1899" s="83"/>
      <c r="AP1899" s="83" t="b">
        <v>1</v>
      </c>
      <c r="AQ1899" s="83" t="b">
        <v>1</v>
      </c>
      <c r="AR1899" s="83" t="b">
        <v>0</v>
      </c>
      <c r="AS1899" s="83"/>
      <c r="AT1899" s="83">
        <v>0</v>
      </c>
      <c r="AU1899" s="83"/>
      <c r="AV1899" s="83" t="b">
        <v>0</v>
      </c>
      <c r="AW1899" s="83" t="s">
        <v>22320</v>
      </c>
      <c r="AX1899" s="88" t="s">
        <v>24217</v>
      </c>
      <c r="AY1899" s="83" t="s">
        <v>66</v>
      </c>
      <c r="AZ1899" s="2"/>
      <c r="BA1899" s="3"/>
      <c r="BB1899" s="3"/>
      <c r="BC1899" s="3"/>
      <c r="BD1899" s="3"/>
    </row>
    <row r="1900" spans="1:56" x14ac:dyDescent="0.3">
      <c r="A1900" s="69" t="s">
        <v>2026</v>
      </c>
      <c r="B1900" s="70"/>
      <c r="C1900" s="70"/>
      <c r="D1900" s="71"/>
      <c r="E1900" s="73"/>
      <c r="F1900" s="109" t="s">
        <v>4716</v>
      </c>
      <c r="G1900" s="70"/>
      <c r="H1900" s="74"/>
      <c r="I1900" s="75"/>
      <c r="J1900" s="75"/>
      <c r="K1900" s="74" t="s">
        <v>26169</v>
      </c>
      <c r="L1900" s="78"/>
      <c r="M1900" s="79"/>
      <c r="N1900" s="79"/>
      <c r="O1900" s="80"/>
      <c r="P1900" s="81"/>
      <c r="Q1900" s="81"/>
      <c r="R1900" s="93"/>
      <c r="S1900" s="93"/>
      <c r="T1900" s="93"/>
      <c r="U1900" s="93"/>
      <c r="V1900" s="52"/>
      <c r="W1900" s="52"/>
      <c r="X1900" s="52"/>
      <c r="Y1900" s="52"/>
      <c r="Z1900" s="51"/>
      <c r="AA1900" s="76"/>
      <c r="AB1900" s="76"/>
      <c r="AC1900" s="77"/>
      <c r="AD1900" s="83" t="s">
        <v>18416</v>
      </c>
      <c r="AE1900" s="83">
        <v>94</v>
      </c>
      <c r="AF1900" s="83">
        <v>7</v>
      </c>
      <c r="AG1900" s="83">
        <v>652</v>
      </c>
      <c r="AH1900" s="83">
        <v>1873</v>
      </c>
      <c r="AI1900" s="83"/>
      <c r="AJ1900" s="83" t="s">
        <v>19854</v>
      </c>
      <c r="AK1900" s="83"/>
      <c r="AL1900" s="83"/>
      <c r="AM1900" s="83"/>
      <c r="AN1900" s="85">
        <v>43855.649155092593</v>
      </c>
      <c r="AO1900" s="88" t="s">
        <v>22115</v>
      </c>
      <c r="AP1900" s="83" t="b">
        <v>1</v>
      </c>
      <c r="AQ1900" s="83" t="b">
        <v>0</v>
      </c>
      <c r="AR1900" s="83" t="b">
        <v>0</v>
      </c>
      <c r="AS1900" s="83"/>
      <c r="AT1900" s="83">
        <v>0</v>
      </c>
      <c r="AU1900" s="83"/>
      <c r="AV1900" s="83" t="b">
        <v>0</v>
      </c>
      <c r="AW1900" s="83" t="s">
        <v>22320</v>
      </c>
      <c r="AX1900" s="88" t="s">
        <v>24218</v>
      </c>
      <c r="AY1900" s="83" t="s">
        <v>66</v>
      </c>
      <c r="AZ1900" s="2"/>
      <c r="BA1900" s="3"/>
      <c r="BB1900" s="3"/>
      <c r="BC1900" s="3"/>
      <c r="BD1900" s="3"/>
    </row>
    <row r="1901" spans="1:56" x14ac:dyDescent="0.3">
      <c r="A1901" s="69" t="s">
        <v>2028</v>
      </c>
      <c r="B1901" s="70"/>
      <c r="C1901" s="70"/>
      <c r="D1901" s="71"/>
      <c r="E1901" s="73"/>
      <c r="F1901" s="109" t="s">
        <v>4718</v>
      </c>
      <c r="G1901" s="70"/>
      <c r="H1901" s="74"/>
      <c r="I1901" s="75"/>
      <c r="J1901" s="75"/>
      <c r="K1901" s="74" t="s">
        <v>26170</v>
      </c>
      <c r="L1901" s="78"/>
      <c r="M1901" s="79"/>
      <c r="N1901" s="79"/>
      <c r="O1901" s="80"/>
      <c r="P1901" s="81"/>
      <c r="Q1901" s="81"/>
      <c r="R1901" s="93"/>
      <c r="S1901" s="93"/>
      <c r="T1901" s="93"/>
      <c r="U1901" s="93"/>
      <c r="V1901" s="52"/>
      <c r="W1901" s="52"/>
      <c r="X1901" s="52"/>
      <c r="Y1901" s="52"/>
      <c r="Z1901" s="51"/>
      <c r="AA1901" s="76"/>
      <c r="AB1901" s="76"/>
      <c r="AC1901" s="77"/>
      <c r="AD1901" s="83" t="s">
        <v>18417</v>
      </c>
      <c r="AE1901" s="83">
        <v>1240</v>
      </c>
      <c r="AF1901" s="83">
        <v>221</v>
      </c>
      <c r="AG1901" s="83">
        <v>3912</v>
      </c>
      <c r="AH1901" s="83">
        <v>13502</v>
      </c>
      <c r="AI1901" s="83"/>
      <c r="AJ1901" s="83" t="s">
        <v>19855</v>
      </c>
      <c r="AK1901" s="83" t="s">
        <v>16552</v>
      </c>
      <c r="AL1901" s="83"/>
      <c r="AM1901" s="83"/>
      <c r="AN1901" s="85">
        <v>42939.512743055559</v>
      </c>
      <c r="AO1901" s="88" t="s">
        <v>22116</v>
      </c>
      <c r="AP1901" s="83" t="b">
        <v>1</v>
      </c>
      <c r="AQ1901" s="83" t="b">
        <v>0</v>
      </c>
      <c r="AR1901" s="83" t="b">
        <v>1</v>
      </c>
      <c r="AS1901" s="83"/>
      <c r="AT1901" s="83">
        <v>0</v>
      </c>
      <c r="AU1901" s="83"/>
      <c r="AV1901" s="83" t="b">
        <v>0</v>
      </c>
      <c r="AW1901" s="83" t="s">
        <v>22320</v>
      </c>
      <c r="AX1901" s="88" t="s">
        <v>24219</v>
      </c>
      <c r="AY1901" s="83" t="s">
        <v>66</v>
      </c>
      <c r="AZ1901" s="2"/>
      <c r="BA1901" s="3"/>
      <c r="BB1901" s="3"/>
      <c r="BC1901" s="3"/>
      <c r="BD1901" s="3"/>
    </row>
    <row r="1902" spans="1:56" x14ac:dyDescent="0.3">
      <c r="A1902" s="69" t="s">
        <v>2031</v>
      </c>
      <c r="B1902" s="70"/>
      <c r="C1902" s="70"/>
      <c r="D1902" s="71"/>
      <c r="E1902" s="73"/>
      <c r="F1902" s="109" t="s">
        <v>4721</v>
      </c>
      <c r="G1902" s="70"/>
      <c r="H1902" s="74"/>
      <c r="I1902" s="75"/>
      <c r="J1902" s="75"/>
      <c r="K1902" s="74" t="s">
        <v>26171</v>
      </c>
      <c r="L1902" s="78"/>
      <c r="M1902" s="79"/>
      <c r="N1902" s="79"/>
      <c r="O1902" s="80"/>
      <c r="P1902" s="81"/>
      <c r="Q1902" s="81"/>
      <c r="R1902" s="93"/>
      <c r="S1902" s="93"/>
      <c r="T1902" s="93"/>
      <c r="U1902" s="93"/>
      <c r="V1902" s="52"/>
      <c r="W1902" s="52"/>
      <c r="X1902" s="52"/>
      <c r="Y1902" s="52"/>
      <c r="Z1902" s="51"/>
      <c r="AA1902" s="76"/>
      <c r="AB1902" s="76"/>
      <c r="AC1902" s="77"/>
      <c r="AD1902" s="83" t="s">
        <v>18418</v>
      </c>
      <c r="AE1902" s="83">
        <v>353</v>
      </c>
      <c r="AF1902" s="83">
        <v>5135</v>
      </c>
      <c r="AG1902" s="83">
        <v>263369</v>
      </c>
      <c r="AH1902" s="83">
        <v>86172</v>
      </c>
      <c r="AI1902" s="83"/>
      <c r="AJ1902" s="83" t="s">
        <v>19856</v>
      </c>
      <c r="AK1902" s="83" t="s">
        <v>16564</v>
      </c>
      <c r="AL1902" s="83"/>
      <c r="AM1902" s="83"/>
      <c r="AN1902" s="85">
        <v>42692.198217592595</v>
      </c>
      <c r="AO1902" s="88" t="s">
        <v>22117</v>
      </c>
      <c r="AP1902" s="83" t="b">
        <v>1</v>
      </c>
      <c r="AQ1902" s="83" t="b">
        <v>0</v>
      </c>
      <c r="AR1902" s="83" t="b">
        <v>0</v>
      </c>
      <c r="AS1902" s="83"/>
      <c r="AT1902" s="83">
        <v>3</v>
      </c>
      <c r="AU1902" s="83"/>
      <c r="AV1902" s="83" t="b">
        <v>0</v>
      </c>
      <c r="AW1902" s="83" t="s">
        <v>22320</v>
      </c>
      <c r="AX1902" s="88" t="s">
        <v>24220</v>
      </c>
      <c r="AY1902" s="83" t="s">
        <v>66</v>
      </c>
      <c r="AZ1902" s="2"/>
      <c r="BA1902" s="3"/>
      <c r="BB1902" s="3"/>
      <c r="BC1902" s="3"/>
      <c r="BD1902" s="3"/>
    </row>
    <row r="1903" spans="1:56" x14ac:dyDescent="0.3">
      <c r="A1903" s="69" t="s">
        <v>2033</v>
      </c>
      <c r="B1903" s="70"/>
      <c r="C1903" s="70"/>
      <c r="D1903" s="71"/>
      <c r="E1903" s="73"/>
      <c r="F1903" s="109" t="s">
        <v>4723</v>
      </c>
      <c r="G1903" s="70"/>
      <c r="H1903" s="74"/>
      <c r="I1903" s="75"/>
      <c r="J1903" s="75"/>
      <c r="K1903" s="74" t="s">
        <v>26172</v>
      </c>
      <c r="L1903" s="78"/>
      <c r="M1903" s="79"/>
      <c r="N1903" s="79"/>
      <c r="O1903" s="80"/>
      <c r="P1903" s="81"/>
      <c r="Q1903" s="81"/>
      <c r="R1903" s="93"/>
      <c r="S1903" s="93"/>
      <c r="T1903" s="93"/>
      <c r="U1903" s="93"/>
      <c r="V1903" s="52"/>
      <c r="W1903" s="52"/>
      <c r="X1903" s="52"/>
      <c r="Y1903" s="52"/>
      <c r="Z1903" s="51"/>
      <c r="AA1903" s="76"/>
      <c r="AB1903" s="76"/>
      <c r="AC1903" s="77"/>
      <c r="AD1903" s="83" t="s">
        <v>18419</v>
      </c>
      <c r="AE1903" s="83">
        <v>431</v>
      </c>
      <c r="AF1903" s="83">
        <v>147</v>
      </c>
      <c r="AG1903" s="83">
        <v>5640</v>
      </c>
      <c r="AH1903" s="83">
        <v>5931</v>
      </c>
      <c r="AI1903" s="83"/>
      <c r="AJ1903" s="83" t="s">
        <v>19857</v>
      </c>
      <c r="AK1903" s="83"/>
      <c r="AL1903" s="83"/>
      <c r="AM1903" s="83"/>
      <c r="AN1903" s="85">
        <v>43843.34337962963</v>
      </c>
      <c r="AO1903" s="88" t="s">
        <v>22118</v>
      </c>
      <c r="AP1903" s="83" t="b">
        <v>1</v>
      </c>
      <c r="AQ1903" s="83" t="b">
        <v>0</v>
      </c>
      <c r="AR1903" s="83" t="b">
        <v>0</v>
      </c>
      <c r="AS1903" s="83"/>
      <c r="AT1903" s="83">
        <v>2</v>
      </c>
      <c r="AU1903" s="83"/>
      <c r="AV1903" s="83" t="b">
        <v>0</v>
      </c>
      <c r="AW1903" s="83" t="s">
        <v>22320</v>
      </c>
      <c r="AX1903" s="88" t="s">
        <v>24221</v>
      </c>
      <c r="AY1903" s="83" t="s">
        <v>66</v>
      </c>
      <c r="AZ1903" s="2"/>
      <c r="BA1903" s="3"/>
      <c r="BB1903" s="3"/>
      <c r="BC1903" s="3"/>
      <c r="BD1903" s="3"/>
    </row>
    <row r="1904" spans="1:56" x14ac:dyDescent="0.3">
      <c r="A1904" s="69" t="s">
        <v>2034</v>
      </c>
      <c r="B1904" s="70"/>
      <c r="C1904" s="70"/>
      <c r="D1904" s="71"/>
      <c r="E1904" s="73"/>
      <c r="F1904" s="109" t="s">
        <v>4724</v>
      </c>
      <c r="G1904" s="70"/>
      <c r="H1904" s="74"/>
      <c r="I1904" s="75"/>
      <c r="J1904" s="75"/>
      <c r="K1904" s="74" t="s">
        <v>26173</v>
      </c>
      <c r="L1904" s="78"/>
      <c r="M1904" s="79"/>
      <c r="N1904" s="79"/>
      <c r="O1904" s="80"/>
      <c r="P1904" s="81"/>
      <c r="Q1904" s="81"/>
      <c r="R1904" s="93"/>
      <c r="S1904" s="93"/>
      <c r="T1904" s="93"/>
      <c r="U1904" s="93"/>
      <c r="V1904" s="52"/>
      <c r="W1904" s="52"/>
      <c r="X1904" s="52"/>
      <c r="Y1904" s="52"/>
      <c r="Z1904" s="51"/>
      <c r="AA1904" s="76"/>
      <c r="AB1904" s="76"/>
      <c r="AC1904" s="77"/>
      <c r="AD1904" s="83" t="s">
        <v>18420</v>
      </c>
      <c r="AE1904" s="83">
        <v>404</v>
      </c>
      <c r="AF1904" s="83">
        <v>95</v>
      </c>
      <c r="AG1904" s="83">
        <v>1418</v>
      </c>
      <c r="AH1904" s="83">
        <v>4726</v>
      </c>
      <c r="AI1904" s="83"/>
      <c r="AJ1904" s="83"/>
      <c r="AK1904" s="83" t="s">
        <v>16561</v>
      </c>
      <c r="AL1904" s="83"/>
      <c r="AM1904" s="83"/>
      <c r="AN1904" s="85">
        <v>42281.931712962964</v>
      </c>
      <c r="AO1904" s="88" t="s">
        <v>22119</v>
      </c>
      <c r="AP1904" s="83" t="b">
        <v>1</v>
      </c>
      <c r="AQ1904" s="83" t="b">
        <v>0</v>
      </c>
      <c r="AR1904" s="83" t="b">
        <v>0</v>
      </c>
      <c r="AS1904" s="83"/>
      <c r="AT1904" s="83">
        <v>0</v>
      </c>
      <c r="AU1904" s="88" t="s">
        <v>22157</v>
      </c>
      <c r="AV1904" s="83" t="b">
        <v>0</v>
      </c>
      <c r="AW1904" s="83" t="s">
        <v>22320</v>
      </c>
      <c r="AX1904" s="88" t="s">
        <v>24222</v>
      </c>
      <c r="AY1904" s="83" t="s">
        <v>66</v>
      </c>
      <c r="AZ1904" s="2"/>
      <c r="BA1904" s="3"/>
      <c r="BB1904" s="3"/>
      <c r="BC1904" s="3"/>
      <c r="BD1904" s="3"/>
    </row>
    <row r="1905" spans="1:56" x14ac:dyDescent="0.3">
      <c r="A1905" s="69" t="s">
        <v>2035</v>
      </c>
      <c r="B1905" s="70"/>
      <c r="C1905" s="70"/>
      <c r="D1905" s="71"/>
      <c r="E1905" s="73"/>
      <c r="F1905" s="109" t="s">
        <v>4725</v>
      </c>
      <c r="G1905" s="70"/>
      <c r="H1905" s="74"/>
      <c r="I1905" s="75"/>
      <c r="J1905" s="75"/>
      <c r="K1905" s="74" t="s">
        <v>26174</v>
      </c>
      <c r="L1905" s="78"/>
      <c r="M1905" s="79"/>
      <c r="N1905" s="79"/>
      <c r="O1905" s="80"/>
      <c r="P1905" s="81"/>
      <c r="Q1905" s="81"/>
      <c r="R1905" s="93"/>
      <c r="S1905" s="93"/>
      <c r="T1905" s="93"/>
      <c r="U1905" s="93"/>
      <c r="V1905" s="52"/>
      <c r="W1905" s="52"/>
      <c r="X1905" s="52"/>
      <c r="Y1905" s="52"/>
      <c r="Z1905" s="51"/>
      <c r="AA1905" s="76"/>
      <c r="AB1905" s="76"/>
      <c r="AC1905" s="77"/>
      <c r="AD1905" s="83" t="s">
        <v>18421</v>
      </c>
      <c r="AE1905" s="83">
        <v>1549</v>
      </c>
      <c r="AF1905" s="83">
        <v>635</v>
      </c>
      <c r="AG1905" s="83">
        <v>2770</v>
      </c>
      <c r="AH1905" s="83">
        <v>1277</v>
      </c>
      <c r="AI1905" s="83"/>
      <c r="AJ1905" s="83" t="s">
        <v>19858</v>
      </c>
      <c r="AK1905" s="83"/>
      <c r="AL1905" s="83"/>
      <c r="AM1905" s="83"/>
      <c r="AN1905" s="85">
        <v>41126.02884259259</v>
      </c>
      <c r="AO1905" s="83"/>
      <c r="AP1905" s="83" t="b">
        <v>1</v>
      </c>
      <c r="AQ1905" s="83" t="b">
        <v>0</v>
      </c>
      <c r="AR1905" s="83" t="b">
        <v>1</v>
      </c>
      <c r="AS1905" s="83"/>
      <c r="AT1905" s="83">
        <v>2</v>
      </c>
      <c r="AU1905" s="88" t="s">
        <v>22157</v>
      </c>
      <c r="AV1905" s="83" t="b">
        <v>0</v>
      </c>
      <c r="AW1905" s="83" t="s">
        <v>22320</v>
      </c>
      <c r="AX1905" s="88" t="s">
        <v>24223</v>
      </c>
      <c r="AY1905" s="83" t="s">
        <v>66</v>
      </c>
      <c r="AZ1905" s="2"/>
      <c r="BA1905" s="3"/>
      <c r="BB1905" s="3"/>
      <c r="BC1905" s="3"/>
      <c r="BD1905" s="3"/>
    </row>
    <row r="1906" spans="1:56" x14ac:dyDescent="0.3">
      <c r="A1906" s="69" t="s">
        <v>2037</v>
      </c>
      <c r="B1906" s="70"/>
      <c r="C1906" s="70"/>
      <c r="D1906" s="71"/>
      <c r="E1906" s="73"/>
      <c r="F1906" s="109" t="s">
        <v>4726</v>
      </c>
      <c r="G1906" s="70"/>
      <c r="H1906" s="74"/>
      <c r="I1906" s="75"/>
      <c r="J1906" s="75"/>
      <c r="K1906" s="74" t="s">
        <v>26175</v>
      </c>
      <c r="L1906" s="78"/>
      <c r="M1906" s="79"/>
      <c r="N1906" s="79"/>
      <c r="O1906" s="80"/>
      <c r="P1906" s="81"/>
      <c r="Q1906" s="81"/>
      <c r="R1906" s="93"/>
      <c r="S1906" s="93"/>
      <c r="T1906" s="93"/>
      <c r="U1906" s="93"/>
      <c r="V1906" s="52"/>
      <c r="W1906" s="52"/>
      <c r="X1906" s="52"/>
      <c r="Y1906" s="52"/>
      <c r="Z1906" s="51"/>
      <c r="AA1906" s="76"/>
      <c r="AB1906" s="76"/>
      <c r="AC1906" s="77"/>
      <c r="AD1906" s="83" t="s">
        <v>18422</v>
      </c>
      <c r="AE1906" s="83">
        <v>1844</v>
      </c>
      <c r="AF1906" s="83">
        <v>314</v>
      </c>
      <c r="AG1906" s="83">
        <v>4067</v>
      </c>
      <c r="AH1906" s="83">
        <v>9242</v>
      </c>
      <c r="AI1906" s="83"/>
      <c r="AJ1906" s="83" t="s">
        <v>19859</v>
      </c>
      <c r="AK1906" s="83" t="s">
        <v>16564</v>
      </c>
      <c r="AL1906" s="83"/>
      <c r="AM1906" s="83"/>
      <c r="AN1906" s="85">
        <v>42415.815509259257</v>
      </c>
      <c r="AO1906" s="88" t="s">
        <v>22120</v>
      </c>
      <c r="AP1906" s="83" t="b">
        <v>1</v>
      </c>
      <c r="AQ1906" s="83" t="b">
        <v>0</v>
      </c>
      <c r="AR1906" s="83" t="b">
        <v>0</v>
      </c>
      <c r="AS1906" s="83"/>
      <c r="AT1906" s="83">
        <v>0</v>
      </c>
      <c r="AU1906" s="83"/>
      <c r="AV1906" s="83" t="b">
        <v>0</v>
      </c>
      <c r="AW1906" s="83" t="s">
        <v>22320</v>
      </c>
      <c r="AX1906" s="88" t="s">
        <v>24224</v>
      </c>
      <c r="AY1906" s="83" t="s">
        <v>66</v>
      </c>
      <c r="AZ1906" s="2"/>
      <c r="BA1906" s="3"/>
      <c r="BB1906" s="3"/>
      <c r="BC1906" s="3"/>
      <c r="BD1906" s="3"/>
    </row>
    <row r="1907" spans="1:56" x14ac:dyDescent="0.3">
      <c r="A1907" s="69" t="s">
        <v>2038</v>
      </c>
      <c r="B1907" s="70"/>
      <c r="C1907" s="70"/>
      <c r="D1907" s="71"/>
      <c r="E1907" s="73"/>
      <c r="F1907" s="109" t="s">
        <v>4727</v>
      </c>
      <c r="G1907" s="70"/>
      <c r="H1907" s="74"/>
      <c r="I1907" s="75"/>
      <c r="J1907" s="75"/>
      <c r="K1907" s="74" t="s">
        <v>26176</v>
      </c>
      <c r="L1907" s="78"/>
      <c r="M1907" s="79"/>
      <c r="N1907" s="79"/>
      <c r="O1907" s="80"/>
      <c r="P1907" s="81"/>
      <c r="Q1907" s="81"/>
      <c r="R1907" s="93"/>
      <c r="S1907" s="93"/>
      <c r="T1907" s="93"/>
      <c r="U1907" s="93"/>
      <c r="V1907" s="52"/>
      <c r="W1907" s="52"/>
      <c r="X1907" s="52"/>
      <c r="Y1907" s="52"/>
      <c r="Z1907" s="51"/>
      <c r="AA1907" s="76"/>
      <c r="AB1907" s="76"/>
      <c r="AC1907" s="77"/>
      <c r="AD1907" s="83" t="s">
        <v>18423</v>
      </c>
      <c r="AE1907" s="83">
        <v>68</v>
      </c>
      <c r="AF1907" s="83">
        <v>51</v>
      </c>
      <c r="AG1907" s="83">
        <v>862</v>
      </c>
      <c r="AH1907" s="83">
        <v>10204</v>
      </c>
      <c r="AI1907" s="83"/>
      <c r="AJ1907" s="83" t="s">
        <v>19860</v>
      </c>
      <c r="AK1907" s="83" t="s">
        <v>20317</v>
      </c>
      <c r="AL1907" s="83"/>
      <c r="AM1907" s="83"/>
      <c r="AN1907" s="85">
        <v>41684.757141203707</v>
      </c>
      <c r="AO1907" s="88" t="s">
        <v>22121</v>
      </c>
      <c r="AP1907" s="83" t="b">
        <v>0</v>
      </c>
      <c r="AQ1907" s="83" t="b">
        <v>0</v>
      </c>
      <c r="AR1907" s="83" t="b">
        <v>0</v>
      </c>
      <c r="AS1907" s="83"/>
      <c r="AT1907" s="83">
        <v>1</v>
      </c>
      <c r="AU1907" s="88" t="s">
        <v>22157</v>
      </c>
      <c r="AV1907" s="83" t="b">
        <v>0</v>
      </c>
      <c r="AW1907" s="83" t="s">
        <v>22320</v>
      </c>
      <c r="AX1907" s="88" t="s">
        <v>24225</v>
      </c>
      <c r="AY1907" s="83" t="s">
        <v>66</v>
      </c>
      <c r="AZ1907" s="2"/>
      <c r="BA1907" s="3"/>
      <c r="BB1907" s="3"/>
      <c r="BC1907" s="3"/>
      <c r="BD1907" s="3"/>
    </row>
    <row r="1908" spans="1:56" x14ac:dyDescent="0.3">
      <c r="A1908" s="69" t="s">
        <v>2039</v>
      </c>
      <c r="B1908" s="70"/>
      <c r="C1908" s="70"/>
      <c r="D1908" s="71"/>
      <c r="E1908" s="73"/>
      <c r="F1908" s="109" t="s">
        <v>4728</v>
      </c>
      <c r="G1908" s="70"/>
      <c r="H1908" s="74"/>
      <c r="I1908" s="75"/>
      <c r="J1908" s="75"/>
      <c r="K1908" s="74" t="s">
        <v>26177</v>
      </c>
      <c r="L1908" s="78"/>
      <c r="M1908" s="79"/>
      <c r="N1908" s="79"/>
      <c r="O1908" s="80"/>
      <c r="P1908" s="81"/>
      <c r="Q1908" s="81"/>
      <c r="R1908" s="93"/>
      <c r="S1908" s="93"/>
      <c r="T1908" s="93"/>
      <c r="U1908" s="93"/>
      <c r="V1908" s="52"/>
      <c r="W1908" s="52"/>
      <c r="X1908" s="52"/>
      <c r="Y1908" s="52"/>
      <c r="Z1908" s="51"/>
      <c r="AA1908" s="76"/>
      <c r="AB1908" s="76"/>
      <c r="AC1908" s="77"/>
      <c r="AD1908" s="83" t="s">
        <v>18424</v>
      </c>
      <c r="AE1908" s="83">
        <v>17</v>
      </c>
      <c r="AF1908" s="83">
        <v>2656</v>
      </c>
      <c r="AG1908" s="83">
        <v>8901</v>
      </c>
      <c r="AH1908" s="83">
        <v>5447</v>
      </c>
      <c r="AI1908" s="83"/>
      <c r="AJ1908" s="83" t="s">
        <v>19861</v>
      </c>
      <c r="AK1908" s="83"/>
      <c r="AL1908" s="83"/>
      <c r="AM1908" s="83"/>
      <c r="AN1908" s="85">
        <v>41075.661874999998</v>
      </c>
      <c r="AO1908" s="88" t="s">
        <v>22122</v>
      </c>
      <c r="AP1908" s="83" t="b">
        <v>1</v>
      </c>
      <c r="AQ1908" s="83" t="b">
        <v>0</v>
      </c>
      <c r="AR1908" s="83" t="b">
        <v>0</v>
      </c>
      <c r="AS1908" s="83"/>
      <c r="AT1908" s="83">
        <v>1</v>
      </c>
      <c r="AU1908" s="88" t="s">
        <v>22157</v>
      </c>
      <c r="AV1908" s="83" t="b">
        <v>0</v>
      </c>
      <c r="AW1908" s="83" t="s">
        <v>22320</v>
      </c>
      <c r="AX1908" s="88" t="s">
        <v>24226</v>
      </c>
      <c r="AY1908" s="83" t="s">
        <v>66</v>
      </c>
      <c r="AZ1908" s="2"/>
      <c r="BA1908" s="3"/>
      <c r="BB1908" s="3"/>
      <c r="BC1908" s="3"/>
      <c r="BD1908" s="3"/>
    </row>
    <row r="1909" spans="1:56" x14ac:dyDescent="0.3">
      <c r="A1909" s="69" t="s">
        <v>2040</v>
      </c>
      <c r="B1909" s="70"/>
      <c r="C1909" s="70"/>
      <c r="D1909" s="71"/>
      <c r="E1909" s="73"/>
      <c r="F1909" s="109" t="s">
        <v>4729</v>
      </c>
      <c r="G1909" s="70"/>
      <c r="H1909" s="74"/>
      <c r="I1909" s="75"/>
      <c r="J1909" s="75"/>
      <c r="K1909" s="74" t="s">
        <v>26178</v>
      </c>
      <c r="L1909" s="78"/>
      <c r="M1909" s="79"/>
      <c r="N1909" s="79"/>
      <c r="O1909" s="80"/>
      <c r="P1909" s="81"/>
      <c r="Q1909" s="81"/>
      <c r="R1909" s="93"/>
      <c r="S1909" s="93"/>
      <c r="T1909" s="93"/>
      <c r="U1909" s="93"/>
      <c r="V1909" s="52"/>
      <c r="W1909" s="52"/>
      <c r="X1909" s="52"/>
      <c r="Y1909" s="52"/>
      <c r="Z1909" s="51"/>
      <c r="AA1909" s="76"/>
      <c r="AB1909" s="76"/>
      <c r="AC1909" s="77"/>
      <c r="AD1909" s="83" t="s">
        <v>18425</v>
      </c>
      <c r="AE1909" s="83">
        <v>79</v>
      </c>
      <c r="AF1909" s="83">
        <v>334</v>
      </c>
      <c r="AG1909" s="83">
        <v>2796</v>
      </c>
      <c r="AH1909" s="83">
        <v>631</v>
      </c>
      <c r="AI1909" s="83"/>
      <c r="AJ1909" s="83" t="s">
        <v>19862</v>
      </c>
      <c r="AK1909" s="83" t="s">
        <v>19896</v>
      </c>
      <c r="AL1909" s="83"/>
      <c r="AM1909" s="83"/>
      <c r="AN1909" s="85">
        <v>43781.532337962963</v>
      </c>
      <c r="AO1909" s="88" t="s">
        <v>22123</v>
      </c>
      <c r="AP1909" s="83" t="b">
        <v>1</v>
      </c>
      <c r="AQ1909" s="83" t="b">
        <v>0</v>
      </c>
      <c r="AR1909" s="83" t="b">
        <v>0</v>
      </c>
      <c r="AS1909" s="83"/>
      <c r="AT1909" s="83">
        <v>0</v>
      </c>
      <c r="AU1909" s="83"/>
      <c r="AV1909" s="83" t="b">
        <v>0</v>
      </c>
      <c r="AW1909" s="83" t="s">
        <v>22320</v>
      </c>
      <c r="AX1909" s="88" t="s">
        <v>24227</v>
      </c>
      <c r="AY1909" s="83" t="s">
        <v>66</v>
      </c>
      <c r="AZ1909" s="2"/>
      <c r="BA1909" s="3"/>
      <c r="BB1909" s="3"/>
      <c r="BC1909" s="3"/>
      <c r="BD1909" s="3"/>
    </row>
    <row r="1910" spans="1:56" x14ac:dyDescent="0.3">
      <c r="A1910" s="69" t="s">
        <v>2041</v>
      </c>
      <c r="B1910" s="70"/>
      <c r="C1910" s="70"/>
      <c r="D1910" s="71"/>
      <c r="E1910" s="73"/>
      <c r="F1910" s="109" t="s">
        <v>4730</v>
      </c>
      <c r="G1910" s="70"/>
      <c r="H1910" s="74"/>
      <c r="I1910" s="75"/>
      <c r="J1910" s="75"/>
      <c r="K1910" s="74" t="s">
        <v>26179</v>
      </c>
      <c r="L1910" s="78"/>
      <c r="M1910" s="79"/>
      <c r="N1910" s="79"/>
      <c r="O1910" s="80"/>
      <c r="P1910" s="81"/>
      <c r="Q1910" s="81"/>
      <c r="R1910" s="93"/>
      <c r="S1910" s="93"/>
      <c r="T1910" s="93"/>
      <c r="U1910" s="93"/>
      <c r="V1910" s="52"/>
      <c r="W1910" s="52"/>
      <c r="X1910" s="52"/>
      <c r="Y1910" s="52"/>
      <c r="Z1910" s="51"/>
      <c r="AA1910" s="76"/>
      <c r="AB1910" s="76"/>
      <c r="AC1910" s="77"/>
      <c r="AD1910" s="83" t="s">
        <v>18426</v>
      </c>
      <c r="AE1910" s="83">
        <v>212</v>
      </c>
      <c r="AF1910" s="83">
        <v>623</v>
      </c>
      <c r="AG1910" s="83">
        <v>7228</v>
      </c>
      <c r="AH1910" s="83">
        <v>6569</v>
      </c>
      <c r="AI1910" s="83"/>
      <c r="AJ1910" s="83" t="s">
        <v>19863</v>
      </c>
      <c r="AK1910" s="83" t="s">
        <v>20318</v>
      </c>
      <c r="AL1910" s="83"/>
      <c r="AM1910" s="83"/>
      <c r="AN1910" s="85">
        <v>42653.467569444445</v>
      </c>
      <c r="AO1910" s="88" t="s">
        <v>22124</v>
      </c>
      <c r="AP1910" s="83" t="b">
        <v>1</v>
      </c>
      <c r="AQ1910" s="83" t="b">
        <v>0</v>
      </c>
      <c r="AR1910" s="83" t="b">
        <v>0</v>
      </c>
      <c r="AS1910" s="83"/>
      <c r="AT1910" s="83">
        <v>1</v>
      </c>
      <c r="AU1910" s="83"/>
      <c r="AV1910" s="83" t="b">
        <v>0</v>
      </c>
      <c r="AW1910" s="83" t="s">
        <v>22320</v>
      </c>
      <c r="AX1910" s="88" t="s">
        <v>24228</v>
      </c>
      <c r="AY1910" s="83" t="s">
        <v>66</v>
      </c>
      <c r="AZ1910" s="2"/>
      <c r="BA1910" s="3"/>
      <c r="BB1910" s="3"/>
      <c r="BC1910" s="3"/>
      <c r="BD1910" s="3"/>
    </row>
    <row r="1911" spans="1:56" x14ac:dyDescent="0.3">
      <c r="A1911" s="69" t="s">
        <v>2042</v>
      </c>
      <c r="B1911" s="70"/>
      <c r="C1911" s="70"/>
      <c r="D1911" s="71"/>
      <c r="E1911" s="73"/>
      <c r="F1911" s="109" t="s">
        <v>4731</v>
      </c>
      <c r="G1911" s="70"/>
      <c r="H1911" s="74"/>
      <c r="I1911" s="75"/>
      <c r="J1911" s="75"/>
      <c r="K1911" s="74" t="s">
        <v>26180</v>
      </c>
      <c r="L1911" s="78"/>
      <c r="M1911" s="79"/>
      <c r="N1911" s="79"/>
      <c r="O1911" s="80"/>
      <c r="P1911" s="81"/>
      <c r="Q1911" s="81"/>
      <c r="R1911" s="93"/>
      <c r="S1911" s="93"/>
      <c r="T1911" s="93"/>
      <c r="U1911" s="93"/>
      <c r="V1911" s="52"/>
      <c r="W1911" s="52"/>
      <c r="X1911" s="52"/>
      <c r="Y1911" s="52"/>
      <c r="Z1911" s="51"/>
      <c r="AA1911" s="76"/>
      <c r="AB1911" s="76"/>
      <c r="AC1911" s="77"/>
      <c r="AD1911" s="83" t="s">
        <v>18427</v>
      </c>
      <c r="AE1911" s="83">
        <v>99</v>
      </c>
      <c r="AF1911" s="83">
        <v>15</v>
      </c>
      <c r="AG1911" s="83">
        <v>403</v>
      </c>
      <c r="AH1911" s="83">
        <v>366</v>
      </c>
      <c r="AI1911" s="83"/>
      <c r="AJ1911" s="83" t="s">
        <v>19864</v>
      </c>
      <c r="AK1911" s="83" t="s">
        <v>16552</v>
      </c>
      <c r="AL1911" s="83"/>
      <c r="AM1911" s="83"/>
      <c r="AN1911" s="85">
        <v>42465.218865740739</v>
      </c>
      <c r="AO1911" s="88" t="s">
        <v>22125</v>
      </c>
      <c r="AP1911" s="83" t="b">
        <v>1</v>
      </c>
      <c r="AQ1911" s="83" t="b">
        <v>0</v>
      </c>
      <c r="AR1911" s="83" t="b">
        <v>0</v>
      </c>
      <c r="AS1911" s="83"/>
      <c r="AT1911" s="83">
        <v>0</v>
      </c>
      <c r="AU1911" s="83"/>
      <c r="AV1911" s="83" t="b">
        <v>0</v>
      </c>
      <c r="AW1911" s="83" t="s">
        <v>22320</v>
      </c>
      <c r="AX1911" s="88" t="s">
        <v>24229</v>
      </c>
      <c r="AY1911" s="83" t="s">
        <v>66</v>
      </c>
      <c r="AZ1911" s="2"/>
      <c r="BA1911" s="3"/>
      <c r="BB1911" s="3"/>
      <c r="BC1911" s="3"/>
      <c r="BD1911" s="3"/>
    </row>
    <row r="1912" spans="1:56" x14ac:dyDescent="0.3">
      <c r="A1912" s="69" t="s">
        <v>2043</v>
      </c>
      <c r="B1912" s="70"/>
      <c r="C1912" s="70"/>
      <c r="D1912" s="71"/>
      <c r="E1912" s="73"/>
      <c r="F1912" s="109" t="s">
        <v>4732</v>
      </c>
      <c r="G1912" s="70"/>
      <c r="H1912" s="74"/>
      <c r="I1912" s="75"/>
      <c r="J1912" s="75"/>
      <c r="K1912" s="74" t="s">
        <v>26181</v>
      </c>
      <c r="L1912" s="78"/>
      <c r="M1912" s="79"/>
      <c r="N1912" s="79"/>
      <c r="O1912" s="80"/>
      <c r="P1912" s="81"/>
      <c r="Q1912" s="81"/>
      <c r="R1912" s="93"/>
      <c r="S1912" s="93"/>
      <c r="T1912" s="93"/>
      <c r="U1912" s="93"/>
      <c r="V1912" s="52"/>
      <c r="W1912" s="52"/>
      <c r="X1912" s="52"/>
      <c r="Y1912" s="52"/>
      <c r="Z1912" s="51"/>
      <c r="AA1912" s="76"/>
      <c r="AB1912" s="76"/>
      <c r="AC1912" s="77"/>
      <c r="AD1912" s="83" t="s">
        <v>18428</v>
      </c>
      <c r="AE1912" s="83">
        <v>198</v>
      </c>
      <c r="AF1912" s="83">
        <v>86</v>
      </c>
      <c r="AG1912" s="83">
        <v>4329</v>
      </c>
      <c r="AH1912" s="83">
        <v>237</v>
      </c>
      <c r="AI1912" s="83"/>
      <c r="AJ1912" s="83"/>
      <c r="AK1912" s="83"/>
      <c r="AL1912" s="83"/>
      <c r="AM1912" s="83"/>
      <c r="AN1912" s="85">
        <v>42184.780798611115</v>
      </c>
      <c r="AO1912" s="83"/>
      <c r="AP1912" s="83" t="b">
        <v>1</v>
      </c>
      <c r="AQ1912" s="83" t="b">
        <v>0</v>
      </c>
      <c r="AR1912" s="83" t="b">
        <v>0</v>
      </c>
      <c r="AS1912" s="83"/>
      <c r="AT1912" s="83">
        <v>0</v>
      </c>
      <c r="AU1912" s="88" t="s">
        <v>22157</v>
      </c>
      <c r="AV1912" s="83" t="b">
        <v>0</v>
      </c>
      <c r="AW1912" s="83" t="s">
        <v>22320</v>
      </c>
      <c r="AX1912" s="88" t="s">
        <v>24230</v>
      </c>
      <c r="AY1912" s="83" t="s">
        <v>66</v>
      </c>
      <c r="AZ1912" s="2"/>
      <c r="BA1912" s="3"/>
      <c r="BB1912" s="3"/>
      <c r="BC1912" s="3"/>
      <c r="BD1912" s="3"/>
    </row>
    <row r="1913" spans="1:56" x14ac:dyDescent="0.3">
      <c r="A1913" s="69" t="s">
        <v>2044</v>
      </c>
      <c r="B1913" s="70"/>
      <c r="C1913" s="70"/>
      <c r="D1913" s="71"/>
      <c r="E1913" s="73"/>
      <c r="F1913" s="109" t="s">
        <v>4733</v>
      </c>
      <c r="G1913" s="70"/>
      <c r="H1913" s="74"/>
      <c r="I1913" s="75"/>
      <c r="J1913" s="75"/>
      <c r="K1913" s="74" t="s">
        <v>26182</v>
      </c>
      <c r="L1913" s="78"/>
      <c r="M1913" s="79"/>
      <c r="N1913" s="79"/>
      <c r="O1913" s="80"/>
      <c r="P1913" s="81"/>
      <c r="Q1913" s="81"/>
      <c r="R1913" s="93"/>
      <c r="S1913" s="93"/>
      <c r="T1913" s="93"/>
      <c r="U1913" s="93"/>
      <c r="V1913" s="52"/>
      <c r="W1913" s="52"/>
      <c r="X1913" s="52"/>
      <c r="Y1913" s="52"/>
      <c r="Z1913" s="51"/>
      <c r="AA1913" s="76"/>
      <c r="AB1913" s="76"/>
      <c r="AC1913" s="77"/>
      <c r="AD1913" s="83" t="s">
        <v>18429</v>
      </c>
      <c r="AE1913" s="83">
        <v>76</v>
      </c>
      <c r="AF1913" s="83">
        <v>783</v>
      </c>
      <c r="AG1913" s="83">
        <v>13503</v>
      </c>
      <c r="AH1913" s="83">
        <v>3197</v>
      </c>
      <c r="AI1913" s="83"/>
      <c r="AJ1913" s="83" t="s">
        <v>19865</v>
      </c>
      <c r="AK1913" s="83" t="s">
        <v>20319</v>
      </c>
      <c r="AL1913" s="83"/>
      <c r="AM1913" s="83"/>
      <c r="AN1913" s="85">
        <v>41378.862442129626</v>
      </c>
      <c r="AO1913" s="88" t="s">
        <v>22126</v>
      </c>
      <c r="AP1913" s="83" t="b">
        <v>1</v>
      </c>
      <c r="AQ1913" s="83" t="b">
        <v>0</v>
      </c>
      <c r="AR1913" s="83" t="b">
        <v>1</v>
      </c>
      <c r="AS1913" s="83"/>
      <c r="AT1913" s="83">
        <v>2</v>
      </c>
      <c r="AU1913" s="88" t="s">
        <v>22157</v>
      </c>
      <c r="AV1913" s="83" t="b">
        <v>0</v>
      </c>
      <c r="AW1913" s="83" t="s">
        <v>22320</v>
      </c>
      <c r="AX1913" s="88" t="s">
        <v>24231</v>
      </c>
      <c r="AY1913" s="83" t="s">
        <v>66</v>
      </c>
      <c r="AZ1913" s="2"/>
      <c r="BA1913" s="3"/>
      <c r="BB1913" s="3"/>
      <c r="BC1913" s="3"/>
      <c r="BD1913" s="3"/>
    </row>
    <row r="1914" spans="1:56" x14ac:dyDescent="0.3">
      <c r="A1914" s="69" t="s">
        <v>2046</v>
      </c>
      <c r="B1914" s="70"/>
      <c r="C1914" s="70"/>
      <c r="D1914" s="71"/>
      <c r="E1914" s="73"/>
      <c r="F1914" s="109" t="s">
        <v>4735</v>
      </c>
      <c r="G1914" s="70"/>
      <c r="H1914" s="74"/>
      <c r="I1914" s="75"/>
      <c r="J1914" s="75"/>
      <c r="K1914" s="74" t="s">
        <v>26183</v>
      </c>
      <c r="L1914" s="78"/>
      <c r="M1914" s="79"/>
      <c r="N1914" s="79"/>
      <c r="O1914" s="80"/>
      <c r="P1914" s="81"/>
      <c r="Q1914" s="81"/>
      <c r="R1914" s="93"/>
      <c r="S1914" s="93"/>
      <c r="T1914" s="93"/>
      <c r="U1914" s="93"/>
      <c r="V1914" s="52"/>
      <c r="W1914" s="52"/>
      <c r="X1914" s="52"/>
      <c r="Y1914" s="52"/>
      <c r="Z1914" s="51"/>
      <c r="AA1914" s="76"/>
      <c r="AB1914" s="76"/>
      <c r="AC1914" s="77"/>
      <c r="AD1914" s="83" t="s">
        <v>18430</v>
      </c>
      <c r="AE1914" s="83">
        <v>447</v>
      </c>
      <c r="AF1914" s="83">
        <v>521</v>
      </c>
      <c r="AG1914" s="83">
        <v>5115</v>
      </c>
      <c r="AH1914" s="83">
        <v>4043</v>
      </c>
      <c r="AI1914" s="83"/>
      <c r="AJ1914" s="83" t="s">
        <v>19866</v>
      </c>
      <c r="AK1914" s="83" t="s">
        <v>20097</v>
      </c>
      <c r="AL1914" s="83"/>
      <c r="AM1914" s="83"/>
      <c r="AN1914" s="85">
        <v>43452.673483796294</v>
      </c>
      <c r="AO1914" s="88" t="s">
        <v>22127</v>
      </c>
      <c r="AP1914" s="83" t="b">
        <v>1</v>
      </c>
      <c r="AQ1914" s="83" t="b">
        <v>0</v>
      </c>
      <c r="AR1914" s="83" t="b">
        <v>0</v>
      </c>
      <c r="AS1914" s="83"/>
      <c r="AT1914" s="83">
        <v>0</v>
      </c>
      <c r="AU1914" s="83"/>
      <c r="AV1914" s="83" t="b">
        <v>0</v>
      </c>
      <c r="AW1914" s="83" t="s">
        <v>22320</v>
      </c>
      <c r="AX1914" s="88" t="s">
        <v>24232</v>
      </c>
      <c r="AY1914" s="83" t="s">
        <v>66</v>
      </c>
      <c r="AZ1914" s="2"/>
      <c r="BA1914" s="3"/>
      <c r="BB1914" s="3"/>
      <c r="BC1914" s="3"/>
      <c r="BD1914" s="3"/>
    </row>
    <row r="1915" spans="1:56" x14ac:dyDescent="0.3">
      <c r="A1915" s="69" t="s">
        <v>2048</v>
      </c>
      <c r="B1915" s="70"/>
      <c r="C1915" s="70"/>
      <c r="D1915" s="71"/>
      <c r="E1915" s="73"/>
      <c r="F1915" s="109" t="s">
        <v>4736</v>
      </c>
      <c r="G1915" s="70"/>
      <c r="H1915" s="74"/>
      <c r="I1915" s="75"/>
      <c r="J1915" s="75"/>
      <c r="K1915" s="74" t="s">
        <v>26184</v>
      </c>
      <c r="L1915" s="78"/>
      <c r="M1915" s="79"/>
      <c r="N1915" s="79"/>
      <c r="O1915" s="80"/>
      <c r="P1915" s="81"/>
      <c r="Q1915" s="81"/>
      <c r="R1915" s="93"/>
      <c r="S1915" s="93"/>
      <c r="T1915" s="93"/>
      <c r="U1915" s="93"/>
      <c r="V1915" s="52"/>
      <c r="W1915" s="52"/>
      <c r="X1915" s="52"/>
      <c r="Y1915" s="52"/>
      <c r="Z1915" s="51"/>
      <c r="AA1915" s="76"/>
      <c r="AB1915" s="76"/>
      <c r="AC1915" s="77"/>
      <c r="AD1915" s="83">
        <v>2</v>
      </c>
      <c r="AE1915" s="83">
        <v>147</v>
      </c>
      <c r="AF1915" s="83">
        <v>1261</v>
      </c>
      <c r="AG1915" s="83">
        <v>71208</v>
      </c>
      <c r="AH1915" s="83">
        <v>117</v>
      </c>
      <c r="AI1915" s="83"/>
      <c r="AJ1915" s="83"/>
      <c r="AK1915" s="83"/>
      <c r="AL1915" s="83"/>
      <c r="AM1915" s="83"/>
      <c r="AN1915" s="85">
        <v>40839.580474537041</v>
      </c>
      <c r="AO1915" s="88" t="s">
        <v>22128</v>
      </c>
      <c r="AP1915" s="83" t="b">
        <v>0</v>
      </c>
      <c r="AQ1915" s="83" t="b">
        <v>0</v>
      </c>
      <c r="AR1915" s="83" t="b">
        <v>1</v>
      </c>
      <c r="AS1915" s="83"/>
      <c r="AT1915" s="83">
        <v>0</v>
      </c>
      <c r="AU1915" s="88" t="s">
        <v>22164</v>
      </c>
      <c r="AV1915" s="83" t="b">
        <v>0</v>
      </c>
      <c r="AW1915" s="83" t="s">
        <v>22320</v>
      </c>
      <c r="AX1915" s="88" t="s">
        <v>24233</v>
      </c>
      <c r="AY1915" s="83" t="s">
        <v>66</v>
      </c>
      <c r="AZ1915" s="2"/>
      <c r="BA1915" s="3"/>
      <c r="BB1915" s="3"/>
      <c r="BC1915" s="3"/>
      <c r="BD1915" s="3"/>
    </row>
    <row r="1916" spans="1:56" x14ac:dyDescent="0.3">
      <c r="A1916" s="69" t="s">
        <v>2049</v>
      </c>
      <c r="B1916" s="70"/>
      <c r="C1916" s="70"/>
      <c r="D1916" s="71"/>
      <c r="E1916" s="73"/>
      <c r="F1916" s="109" t="s">
        <v>4737</v>
      </c>
      <c r="G1916" s="70"/>
      <c r="H1916" s="74"/>
      <c r="I1916" s="75"/>
      <c r="J1916" s="75"/>
      <c r="K1916" s="74" t="s">
        <v>26185</v>
      </c>
      <c r="L1916" s="78"/>
      <c r="M1916" s="79"/>
      <c r="N1916" s="79"/>
      <c r="O1916" s="80"/>
      <c r="P1916" s="81"/>
      <c r="Q1916" s="81"/>
      <c r="R1916" s="93"/>
      <c r="S1916" s="93"/>
      <c r="T1916" s="93"/>
      <c r="U1916" s="93"/>
      <c r="V1916" s="52"/>
      <c r="W1916" s="52"/>
      <c r="X1916" s="52"/>
      <c r="Y1916" s="52"/>
      <c r="Z1916" s="51"/>
      <c r="AA1916" s="76"/>
      <c r="AB1916" s="76"/>
      <c r="AC1916" s="77"/>
      <c r="AD1916" s="83" t="s">
        <v>18431</v>
      </c>
      <c r="AE1916" s="83">
        <v>2730</v>
      </c>
      <c r="AF1916" s="83">
        <v>773</v>
      </c>
      <c r="AG1916" s="83">
        <v>4133</v>
      </c>
      <c r="AH1916" s="83">
        <v>2827</v>
      </c>
      <c r="AI1916" s="83"/>
      <c r="AJ1916" s="83" t="s">
        <v>19867</v>
      </c>
      <c r="AK1916" s="83"/>
      <c r="AL1916" s="83"/>
      <c r="AM1916" s="83"/>
      <c r="AN1916" s="85">
        <v>41019.678888888891</v>
      </c>
      <c r="AO1916" s="88" t="s">
        <v>22129</v>
      </c>
      <c r="AP1916" s="83" t="b">
        <v>1</v>
      </c>
      <c r="AQ1916" s="83" t="b">
        <v>0</v>
      </c>
      <c r="AR1916" s="83" t="b">
        <v>0</v>
      </c>
      <c r="AS1916" s="83"/>
      <c r="AT1916" s="83">
        <v>0</v>
      </c>
      <c r="AU1916" s="88" t="s">
        <v>22157</v>
      </c>
      <c r="AV1916" s="83" t="b">
        <v>0</v>
      </c>
      <c r="AW1916" s="83" t="s">
        <v>22320</v>
      </c>
      <c r="AX1916" s="88" t="s">
        <v>24234</v>
      </c>
      <c r="AY1916" s="83" t="s">
        <v>66</v>
      </c>
      <c r="AZ1916" s="2"/>
      <c r="BA1916" s="3"/>
      <c r="BB1916" s="3"/>
      <c r="BC1916" s="3"/>
      <c r="BD1916" s="3"/>
    </row>
    <row r="1917" spans="1:56" x14ac:dyDescent="0.3">
      <c r="A1917" s="69" t="s">
        <v>2051</v>
      </c>
      <c r="B1917" s="70"/>
      <c r="C1917" s="70"/>
      <c r="D1917" s="71"/>
      <c r="E1917" s="73"/>
      <c r="F1917" s="109" t="s">
        <v>4738</v>
      </c>
      <c r="G1917" s="70"/>
      <c r="H1917" s="74"/>
      <c r="I1917" s="75"/>
      <c r="J1917" s="75"/>
      <c r="K1917" s="74" t="s">
        <v>26186</v>
      </c>
      <c r="L1917" s="78"/>
      <c r="M1917" s="79"/>
      <c r="N1917" s="79"/>
      <c r="O1917" s="80"/>
      <c r="P1917" s="81"/>
      <c r="Q1917" s="81"/>
      <c r="R1917" s="93"/>
      <c r="S1917" s="93"/>
      <c r="T1917" s="93"/>
      <c r="U1917" s="93"/>
      <c r="V1917" s="52"/>
      <c r="W1917" s="52"/>
      <c r="X1917" s="52"/>
      <c r="Y1917" s="52"/>
      <c r="Z1917" s="51"/>
      <c r="AA1917" s="76"/>
      <c r="AB1917" s="76"/>
      <c r="AC1917" s="77"/>
      <c r="AD1917" s="83" t="s">
        <v>18432</v>
      </c>
      <c r="AE1917" s="83">
        <v>403</v>
      </c>
      <c r="AF1917" s="83">
        <v>7330</v>
      </c>
      <c r="AG1917" s="83">
        <v>30494</v>
      </c>
      <c r="AH1917" s="83">
        <v>10096</v>
      </c>
      <c r="AI1917" s="83"/>
      <c r="AJ1917" s="83" t="s">
        <v>19868</v>
      </c>
      <c r="AK1917" s="83" t="s">
        <v>19935</v>
      </c>
      <c r="AL1917" s="83"/>
      <c r="AM1917" s="83"/>
      <c r="AN1917" s="85">
        <v>40480.504999999997</v>
      </c>
      <c r="AO1917" s="88" t="s">
        <v>22130</v>
      </c>
      <c r="AP1917" s="83" t="b">
        <v>1</v>
      </c>
      <c r="AQ1917" s="83" t="b">
        <v>0</v>
      </c>
      <c r="AR1917" s="83" t="b">
        <v>1</v>
      </c>
      <c r="AS1917" s="83"/>
      <c r="AT1917" s="83">
        <v>42</v>
      </c>
      <c r="AU1917" s="88" t="s">
        <v>22157</v>
      </c>
      <c r="AV1917" s="83" t="b">
        <v>0</v>
      </c>
      <c r="AW1917" s="83" t="s">
        <v>22320</v>
      </c>
      <c r="AX1917" s="88" t="s">
        <v>24235</v>
      </c>
      <c r="AY1917" s="83" t="s">
        <v>66</v>
      </c>
      <c r="AZ1917" s="2"/>
      <c r="BA1917" s="3"/>
      <c r="BB1917" s="3"/>
      <c r="BC1917" s="3"/>
      <c r="BD1917" s="3"/>
    </row>
    <row r="1918" spans="1:56" x14ac:dyDescent="0.3">
      <c r="A1918" s="69" t="s">
        <v>2052</v>
      </c>
      <c r="B1918" s="70"/>
      <c r="C1918" s="70"/>
      <c r="D1918" s="71"/>
      <c r="E1918" s="73"/>
      <c r="F1918" s="109" t="s">
        <v>4739</v>
      </c>
      <c r="G1918" s="70"/>
      <c r="H1918" s="74"/>
      <c r="I1918" s="75"/>
      <c r="J1918" s="75"/>
      <c r="K1918" s="74" t="s">
        <v>26187</v>
      </c>
      <c r="L1918" s="78"/>
      <c r="M1918" s="79"/>
      <c r="N1918" s="79"/>
      <c r="O1918" s="80"/>
      <c r="P1918" s="81"/>
      <c r="Q1918" s="81"/>
      <c r="R1918" s="93"/>
      <c r="S1918" s="93"/>
      <c r="T1918" s="93"/>
      <c r="U1918" s="93"/>
      <c r="V1918" s="52"/>
      <c r="W1918" s="52"/>
      <c r="X1918" s="52"/>
      <c r="Y1918" s="52"/>
      <c r="Z1918" s="51"/>
      <c r="AA1918" s="76"/>
      <c r="AB1918" s="76"/>
      <c r="AC1918" s="77"/>
      <c r="AD1918" s="83" t="s">
        <v>18433</v>
      </c>
      <c r="AE1918" s="83">
        <v>395</v>
      </c>
      <c r="AF1918" s="83">
        <v>670</v>
      </c>
      <c r="AG1918" s="83">
        <v>53340</v>
      </c>
      <c r="AH1918" s="83">
        <v>4204</v>
      </c>
      <c r="AI1918" s="83"/>
      <c r="AJ1918" s="83" t="s">
        <v>19869</v>
      </c>
      <c r="AK1918" s="83" t="s">
        <v>20320</v>
      </c>
      <c r="AL1918" s="83"/>
      <c r="AM1918" s="83"/>
      <c r="AN1918" s="85">
        <v>41244.332430555558</v>
      </c>
      <c r="AO1918" s="88" t="s">
        <v>22131</v>
      </c>
      <c r="AP1918" s="83" t="b">
        <v>1</v>
      </c>
      <c r="AQ1918" s="83" t="b">
        <v>0</v>
      </c>
      <c r="AR1918" s="83" t="b">
        <v>1</v>
      </c>
      <c r="AS1918" s="83"/>
      <c r="AT1918" s="83">
        <v>4</v>
      </c>
      <c r="AU1918" s="88" t="s">
        <v>22157</v>
      </c>
      <c r="AV1918" s="83" t="b">
        <v>0</v>
      </c>
      <c r="AW1918" s="83" t="s">
        <v>22320</v>
      </c>
      <c r="AX1918" s="88" t="s">
        <v>24236</v>
      </c>
      <c r="AY1918" s="83" t="s">
        <v>66</v>
      </c>
      <c r="AZ1918" s="2"/>
      <c r="BA1918" s="3"/>
      <c r="BB1918" s="3"/>
      <c r="BC1918" s="3"/>
      <c r="BD1918" s="3"/>
    </row>
    <row r="1919" spans="1:56" x14ac:dyDescent="0.3">
      <c r="A1919" s="69" t="s">
        <v>2053</v>
      </c>
      <c r="B1919" s="70"/>
      <c r="C1919" s="70"/>
      <c r="D1919" s="71"/>
      <c r="E1919" s="73"/>
      <c r="F1919" s="109" t="s">
        <v>4740</v>
      </c>
      <c r="G1919" s="70"/>
      <c r="H1919" s="74"/>
      <c r="I1919" s="75"/>
      <c r="J1919" s="75"/>
      <c r="K1919" s="74" t="s">
        <v>26188</v>
      </c>
      <c r="L1919" s="78"/>
      <c r="M1919" s="79"/>
      <c r="N1919" s="79"/>
      <c r="O1919" s="80"/>
      <c r="P1919" s="81"/>
      <c r="Q1919" s="81"/>
      <c r="R1919" s="93"/>
      <c r="S1919" s="93"/>
      <c r="T1919" s="93"/>
      <c r="U1919" s="93"/>
      <c r="V1919" s="52"/>
      <c r="W1919" s="52"/>
      <c r="X1919" s="52"/>
      <c r="Y1919" s="52"/>
      <c r="Z1919" s="51"/>
      <c r="AA1919" s="76"/>
      <c r="AB1919" s="76"/>
      <c r="AC1919" s="77"/>
      <c r="AD1919" s="83" t="s">
        <v>18434</v>
      </c>
      <c r="AE1919" s="83">
        <v>105</v>
      </c>
      <c r="AF1919" s="83">
        <v>77</v>
      </c>
      <c r="AG1919" s="83">
        <v>895</v>
      </c>
      <c r="AH1919" s="83">
        <v>192</v>
      </c>
      <c r="AI1919" s="83"/>
      <c r="AJ1919" s="83"/>
      <c r="AK1919" s="83" t="s">
        <v>20321</v>
      </c>
      <c r="AL1919" s="83"/>
      <c r="AM1919" s="83"/>
      <c r="AN1919" s="85">
        <v>42914.479780092595</v>
      </c>
      <c r="AO1919" s="88" t="s">
        <v>22132</v>
      </c>
      <c r="AP1919" s="83" t="b">
        <v>1</v>
      </c>
      <c r="AQ1919" s="83" t="b">
        <v>0</v>
      </c>
      <c r="AR1919" s="83" t="b">
        <v>0</v>
      </c>
      <c r="AS1919" s="83"/>
      <c r="AT1919" s="83">
        <v>0</v>
      </c>
      <c r="AU1919" s="83"/>
      <c r="AV1919" s="83" t="b">
        <v>0</v>
      </c>
      <c r="AW1919" s="83" t="s">
        <v>22320</v>
      </c>
      <c r="AX1919" s="88" t="s">
        <v>24237</v>
      </c>
      <c r="AY1919" s="83" t="s">
        <v>66</v>
      </c>
      <c r="AZ1919" s="2"/>
      <c r="BA1919" s="3"/>
      <c r="BB1919" s="3"/>
      <c r="BC1919" s="3"/>
      <c r="BD1919" s="3"/>
    </row>
    <row r="1920" spans="1:56" x14ac:dyDescent="0.3">
      <c r="A1920" s="69" t="s">
        <v>2054</v>
      </c>
      <c r="B1920" s="70"/>
      <c r="C1920" s="70"/>
      <c r="D1920" s="71"/>
      <c r="E1920" s="73"/>
      <c r="F1920" s="109" t="s">
        <v>4741</v>
      </c>
      <c r="G1920" s="70"/>
      <c r="H1920" s="74"/>
      <c r="I1920" s="75"/>
      <c r="J1920" s="75"/>
      <c r="K1920" s="74" t="s">
        <v>26189</v>
      </c>
      <c r="L1920" s="78"/>
      <c r="M1920" s="79"/>
      <c r="N1920" s="79"/>
      <c r="O1920" s="80"/>
      <c r="P1920" s="81"/>
      <c r="Q1920" s="81"/>
      <c r="R1920" s="93"/>
      <c r="S1920" s="93"/>
      <c r="T1920" s="93"/>
      <c r="U1920" s="93"/>
      <c r="V1920" s="52"/>
      <c r="W1920" s="52"/>
      <c r="X1920" s="52"/>
      <c r="Y1920" s="52"/>
      <c r="Z1920" s="51"/>
      <c r="AA1920" s="76"/>
      <c r="AB1920" s="76"/>
      <c r="AC1920" s="77"/>
      <c r="AD1920" s="83" t="s">
        <v>18435</v>
      </c>
      <c r="AE1920" s="83">
        <v>959</v>
      </c>
      <c r="AF1920" s="83">
        <v>1139</v>
      </c>
      <c r="AG1920" s="83">
        <v>18428</v>
      </c>
      <c r="AH1920" s="83">
        <v>6310</v>
      </c>
      <c r="AI1920" s="83"/>
      <c r="AJ1920" s="83" t="s">
        <v>19870</v>
      </c>
      <c r="AK1920" s="83" t="s">
        <v>19896</v>
      </c>
      <c r="AL1920" s="83"/>
      <c r="AM1920" s="83"/>
      <c r="AN1920" s="85">
        <v>42884.621388888889</v>
      </c>
      <c r="AO1920" s="88" t="s">
        <v>22133</v>
      </c>
      <c r="AP1920" s="83" t="b">
        <v>1</v>
      </c>
      <c r="AQ1920" s="83" t="b">
        <v>0</v>
      </c>
      <c r="AR1920" s="83" t="b">
        <v>1</v>
      </c>
      <c r="AS1920" s="83"/>
      <c r="AT1920" s="83">
        <v>2</v>
      </c>
      <c r="AU1920" s="83"/>
      <c r="AV1920" s="83" t="b">
        <v>0</v>
      </c>
      <c r="AW1920" s="83" t="s">
        <v>22320</v>
      </c>
      <c r="AX1920" s="88" t="s">
        <v>24238</v>
      </c>
      <c r="AY1920" s="83" t="s">
        <v>66</v>
      </c>
      <c r="AZ1920" s="2"/>
      <c r="BA1920" s="3"/>
      <c r="BB1920" s="3"/>
      <c r="BC1920" s="3"/>
      <c r="BD1920" s="3"/>
    </row>
    <row r="1921" spans="1:56" x14ac:dyDescent="0.3">
      <c r="A1921" s="69" t="s">
        <v>2055</v>
      </c>
      <c r="B1921" s="70"/>
      <c r="C1921" s="70"/>
      <c r="D1921" s="71"/>
      <c r="E1921" s="73"/>
      <c r="F1921" s="109" t="s">
        <v>3062</v>
      </c>
      <c r="G1921" s="70"/>
      <c r="H1921" s="74"/>
      <c r="I1921" s="75"/>
      <c r="J1921" s="75"/>
      <c r="K1921" s="74" t="s">
        <v>26190</v>
      </c>
      <c r="L1921" s="78"/>
      <c r="M1921" s="79"/>
      <c r="N1921" s="79"/>
      <c r="O1921" s="80"/>
      <c r="P1921" s="81"/>
      <c r="Q1921" s="81"/>
      <c r="R1921" s="93"/>
      <c r="S1921" s="93"/>
      <c r="T1921" s="93"/>
      <c r="U1921" s="93"/>
      <c r="V1921" s="52"/>
      <c r="W1921" s="52"/>
      <c r="X1921" s="52"/>
      <c r="Y1921" s="52"/>
      <c r="Z1921" s="51"/>
      <c r="AA1921" s="76"/>
      <c r="AB1921" s="76"/>
      <c r="AC1921" s="77"/>
      <c r="AD1921" s="83" t="s">
        <v>18436</v>
      </c>
      <c r="AE1921" s="83">
        <v>187</v>
      </c>
      <c r="AF1921" s="83">
        <v>65</v>
      </c>
      <c r="AG1921" s="83">
        <v>2530</v>
      </c>
      <c r="AH1921" s="83">
        <v>8376</v>
      </c>
      <c r="AI1921" s="83"/>
      <c r="AJ1921" s="83"/>
      <c r="AK1921" s="83"/>
      <c r="AL1921" s="83"/>
      <c r="AM1921" s="83"/>
      <c r="AN1921" s="85">
        <v>43737.184594907405</v>
      </c>
      <c r="AO1921" s="83"/>
      <c r="AP1921" s="83" t="b">
        <v>1</v>
      </c>
      <c r="AQ1921" s="83" t="b">
        <v>1</v>
      </c>
      <c r="AR1921" s="83" t="b">
        <v>0</v>
      </c>
      <c r="AS1921" s="83"/>
      <c r="AT1921" s="83">
        <v>0</v>
      </c>
      <c r="AU1921" s="83"/>
      <c r="AV1921" s="83" t="b">
        <v>0</v>
      </c>
      <c r="AW1921" s="83" t="s">
        <v>22320</v>
      </c>
      <c r="AX1921" s="88" t="s">
        <v>24239</v>
      </c>
      <c r="AY1921" s="83" t="s">
        <v>66</v>
      </c>
      <c r="AZ1921" s="2"/>
      <c r="BA1921" s="3"/>
      <c r="BB1921" s="3"/>
      <c r="BC1921" s="3"/>
      <c r="BD1921" s="3"/>
    </row>
    <row r="1922" spans="1:56" x14ac:dyDescent="0.3">
      <c r="A1922" s="69" t="s">
        <v>2058</v>
      </c>
      <c r="B1922" s="70"/>
      <c r="C1922" s="70"/>
      <c r="D1922" s="71"/>
      <c r="E1922" s="73"/>
      <c r="F1922" s="109" t="s">
        <v>4744</v>
      </c>
      <c r="G1922" s="70"/>
      <c r="H1922" s="74"/>
      <c r="I1922" s="75"/>
      <c r="J1922" s="75"/>
      <c r="K1922" s="74" t="s">
        <v>26191</v>
      </c>
      <c r="L1922" s="78"/>
      <c r="M1922" s="79"/>
      <c r="N1922" s="79"/>
      <c r="O1922" s="80"/>
      <c r="P1922" s="81"/>
      <c r="Q1922" s="81"/>
      <c r="R1922" s="93"/>
      <c r="S1922" s="93"/>
      <c r="T1922" s="93"/>
      <c r="U1922" s="93"/>
      <c r="V1922" s="52"/>
      <c r="W1922" s="52"/>
      <c r="X1922" s="52"/>
      <c r="Y1922" s="52"/>
      <c r="Z1922" s="51"/>
      <c r="AA1922" s="76"/>
      <c r="AB1922" s="76"/>
      <c r="AC1922" s="77"/>
      <c r="AD1922" s="83" t="s">
        <v>18437</v>
      </c>
      <c r="AE1922" s="83">
        <v>111</v>
      </c>
      <c r="AF1922" s="83">
        <v>1060</v>
      </c>
      <c r="AG1922" s="83">
        <v>97696</v>
      </c>
      <c r="AH1922" s="83">
        <v>9555</v>
      </c>
      <c r="AI1922" s="83"/>
      <c r="AJ1922" s="83" t="s">
        <v>19871</v>
      </c>
      <c r="AK1922" s="83" t="s">
        <v>16552</v>
      </c>
      <c r="AL1922" s="88" t="s">
        <v>20611</v>
      </c>
      <c r="AM1922" s="83"/>
      <c r="AN1922" s="85">
        <v>40753.641828703701</v>
      </c>
      <c r="AO1922" s="88" t="s">
        <v>22134</v>
      </c>
      <c r="AP1922" s="83" t="b">
        <v>0</v>
      </c>
      <c r="AQ1922" s="83" t="b">
        <v>0</v>
      </c>
      <c r="AR1922" s="83" t="b">
        <v>0</v>
      </c>
      <c r="AS1922" s="83"/>
      <c r="AT1922" s="83">
        <v>11</v>
      </c>
      <c r="AU1922" s="88" t="s">
        <v>22165</v>
      </c>
      <c r="AV1922" s="83" t="b">
        <v>0</v>
      </c>
      <c r="AW1922" s="83" t="s">
        <v>22320</v>
      </c>
      <c r="AX1922" s="88" t="s">
        <v>24240</v>
      </c>
      <c r="AY1922" s="83" t="s">
        <v>66</v>
      </c>
      <c r="AZ1922" s="2"/>
      <c r="BA1922" s="3"/>
      <c r="BB1922" s="3"/>
      <c r="BC1922" s="3"/>
      <c r="BD1922" s="3"/>
    </row>
    <row r="1923" spans="1:56" x14ac:dyDescent="0.3">
      <c r="A1923" s="69" t="s">
        <v>2060</v>
      </c>
      <c r="B1923" s="70"/>
      <c r="C1923" s="70"/>
      <c r="D1923" s="71"/>
      <c r="E1923" s="73"/>
      <c r="F1923" s="109" t="s">
        <v>4746</v>
      </c>
      <c r="G1923" s="70"/>
      <c r="H1923" s="74"/>
      <c r="I1923" s="75"/>
      <c r="J1923" s="75"/>
      <c r="K1923" s="74" t="s">
        <v>26192</v>
      </c>
      <c r="L1923" s="78"/>
      <c r="M1923" s="79"/>
      <c r="N1923" s="79"/>
      <c r="O1923" s="80"/>
      <c r="P1923" s="81"/>
      <c r="Q1923" s="81"/>
      <c r="R1923" s="93"/>
      <c r="S1923" s="93"/>
      <c r="T1923" s="93"/>
      <c r="U1923" s="93"/>
      <c r="V1923" s="52"/>
      <c r="W1923" s="52"/>
      <c r="X1923" s="52"/>
      <c r="Y1923" s="52"/>
      <c r="Z1923" s="51"/>
      <c r="AA1923" s="76"/>
      <c r="AB1923" s="76"/>
      <c r="AC1923" s="77"/>
      <c r="AD1923" s="83" t="s">
        <v>2060</v>
      </c>
      <c r="AE1923" s="83">
        <v>401</v>
      </c>
      <c r="AF1923" s="83">
        <v>2598</v>
      </c>
      <c r="AG1923" s="83">
        <v>37565</v>
      </c>
      <c r="AH1923" s="83">
        <v>6296</v>
      </c>
      <c r="AI1923" s="83"/>
      <c r="AJ1923" s="83" t="s">
        <v>19872</v>
      </c>
      <c r="AK1923" s="83" t="s">
        <v>2911</v>
      </c>
      <c r="AL1923" s="83"/>
      <c r="AM1923" s="83"/>
      <c r="AN1923" s="85">
        <v>41019.607789351852</v>
      </c>
      <c r="AO1923" s="88" t="s">
        <v>22135</v>
      </c>
      <c r="AP1923" s="83" t="b">
        <v>1</v>
      </c>
      <c r="AQ1923" s="83" t="b">
        <v>0</v>
      </c>
      <c r="AR1923" s="83" t="b">
        <v>0</v>
      </c>
      <c r="AS1923" s="83"/>
      <c r="AT1923" s="83">
        <v>2</v>
      </c>
      <c r="AU1923" s="88" t="s">
        <v>22157</v>
      </c>
      <c r="AV1923" s="83" t="b">
        <v>0</v>
      </c>
      <c r="AW1923" s="83" t="s">
        <v>22320</v>
      </c>
      <c r="AX1923" s="88" t="s">
        <v>24241</v>
      </c>
      <c r="AY1923" s="83" t="s">
        <v>66</v>
      </c>
      <c r="AZ1923" s="2"/>
      <c r="BA1923" s="3"/>
      <c r="BB1923" s="3"/>
      <c r="BC1923" s="3"/>
      <c r="BD1923" s="3"/>
    </row>
    <row r="1924" spans="1:56" x14ac:dyDescent="0.3">
      <c r="A1924" s="69" t="s">
        <v>2061</v>
      </c>
      <c r="B1924" s="70"/>
      <c r="C1924" s="70"/>
      <c r="D1924" s="71"/>
      <c r="E1924" s="73"/>
      <c r="F1924" s="109" t="s">
        <v>4747</v>
      </c>
      <c r="G1924" s="70"/>
      <c r="H1924" s="74"/>
      <c r="I1924" s="75"/>
      <c r="J1924" s="75"/>
      <c r="K1924" s="74" t="s">
        <v>26193</v>
      </c>
      <c r="L1924" s="78"/>
      <c r="M1924" s="79"/>
      <c r="N1924" s="79"/>
      <c r="O1924" s="80"/>
      <c r="P1924" s="81"/>
      <c r="Q1924" s="81"/>
      <c r="R1924" s="93"/>
      <c r="S1924" s="93"/>
      <c r="T1924" s="93"/>
      <c r="U1924" s="93"/>
      <c r="V1924" s="52"/>
      <c r="W1924" s="52"/>
      <c r="X1924" s="52"/>
      <c r="Y1924" s="52"/>
      <c r="Z1924" s="51"/>
      <c r="AA1924" s="76"/>
      <c r="AB1924" s="76"/>
      <c r="AC1924" s="77"/>
      <c r="AD1924" s="83" t="s">
        <v>18438</v>
      </c>
      <c r="AE1924" s="83">
        <v>17</v>
      </c>
      <c r="AF1924" s="83">
        <v>591</v>
      </c>
      <c r="AG1924" s="83">
        <v>11112</v>
      </c>
      <c r="AH1924" s="83">
        <v>10674</v>
      </c>
      <c r="AI1924" s="83"/>
      <c r="AJ1924" s="83" t="s">
        <v>19873</v>
      </c>
      <c r="AK1924" s="83"/>
      <c r="AL1924" s="83"/>
      <c r="AM1924" s="83"/>
      <c r="AN1924" s="85">
        <v>41708.847013888888</v>
      </c>
      <c r="AO1924" s="88" t="s">
        <v>22136</v>
      </c>
      <c r="AP1924" s="83" t="b">
        <v>1</v>
      </c>
      <c r="AQ1924" s="83" t="b">
        <v>0</v>
      </c>
      <c r="AR1924" s="83" t="b">
        <v>0</v>
      </c>
      <c r="AS1924" s="83"/>
      <c r="AT1924" s="83">
        <v>3</v>
      </c>
      <c r="AU1924" s="88" t="s">
        <v>22157</v>
      </c>
      <c r="AV1924" s="83" t="b">
        <v>0</v>
      </c>
      <c r="AW1924" s="83" t="s">
        <v>22320</v>
      </c>
      <c r="AX1924" s="88" t="s">
        <v>24242</v>
      </c>
      <c r="AY1924" s="83" t="s">
        <v>66</v>
      </c>
      <c r="AZ1924" s="2"/>
      <c r="BA1924" s="3"/>
      <c r="BB1924" s="3"/>
      <c r="BC1924" s="3"/>
      <c r="BD1924" s="3"/>
    </row>
    <row r="1925" spans="1:56" x14ac:dyDescent="0.3">
      <c r="A1925" s="69" t="s">
        <v>2062</v>
      </c>
      <c r="B1925" s="70"/>
      <c r="C1925" s="70"/>
      <c r="D1925" s="71"/>
      <c r="E1925" s="73"/>
      <c r="F1925" s="109" t="s">
        <v>4748</v>
      </c>
      <c r="G1925" s="70"/>
      <c r="H1925" s="74"/>
      <c r="I1925" s="75"/>
      <c r="J1925" s="75"/>
      <c r="K1925" s="74" t="s">
        <v>26194</v>
      </c>
      <c r="L1925" s="78"/>
      <c r="M1925" s="79"/>
      <c r="N1925" s="79"/>
      <c r="O1925" s="80"/>
      <c r="P1925" s="81"/>
      <c r="Q1925" s="81"/>
      <c r="R1925" s="93"/>
      <c r="S1925" s="93"/>
      <c r="T1925" s="93"/>
      <c r="U1925" s="93"/>
      <c r="V1925" s="52"/>
      <c r="W1925" s="52"/>
      <c r="X1925" s="52"/>
      <c r="Y1925" s="52"/>
      <c r="Z1925" s="51"/>
      <c r="AA1925" s="76"/>
      <c r="AB1925" s="76"/>
      <c r="AC1925" s="77"/>
      <c r="AD1925" s="83" t="s">
        <v>18439</v>
      </c>
      <c r="AE1925" s="83">
        <v>237</v>
      </c>
      <c r="AF1925" s="83">
        <v>198</v>
      </c>
      <c r="AG1925" s="83">
        <v>6797</v>
      </c>
      <c r="AH1925" s="83">
        <v>4502</v>
      </c>
      <c r="AI1925" s="83"/>
      <c r="AJ1925" s="83" t="s">
        <v>19874</v>
      </c>
      <c r="AK1925" s="83" t="s">
        <v>16552</v>
      </c>
      <c r="AL1925" s="83"/>
      <c r="AM1925" s="83"/>
      <c r="AN1925" s="85">
        <v>41077.554467592592</v>
      </c>
      <c r="AO1925" s="88" t="s">
        <v>22137</v>
      </c>
      <c r="AP1925" s="83" t="b">
        <v>1</v>
      </c>
      <c r="AQ1925" s="83" t="b">
        <v>0</v>
      </c>
      <c r="AR1925" s="83" t="b">
        <v>1</v>
      </c>
      <c r="AS1925" s="83"/>
      <c r="AT1925" s="83">
        <v>0</v>
      </c>
      <c r="AU1925" s="88" t="s">
        <v>22157</v>
      </c>
      <c r="AV1925" s="83" t="b">
        <v>0</v>
      </c>
      <c r="AW1925" s="83" t="s">
        <v>22320</v>
      </c>
      <c r="AX1925" s="88" t="s">
        <v>24243</v>
      </c>
      <c r="AY1925" s="83" t="s">
        <v>66</v>
      </c>
      <c r="AZ1925" s="2"/>
      <c r="BA1925" s="3"/>
      <c r="BB1925" s="3"/>
      <c r="BC1925" s="3"/>
      <c r="BD1925" s="3"/>
    </row>
    <row r="1926" spans="1:56" x14ac:dyDescent="0.3">
      <c r="A1926" s="69" t="s">
        <v>2063</v>
      </c>
      <c r="B1926" s="70"/>
      <c r="C1926" s="70"/>
      <c r="D1926" s="71"/>
      <c r="E1926" s="73"/>
      <c r="F1926" s="109" t="s">
        <v>4749</v>
      </c>
      <c r="G1926" s="70"/>
      <c r="H1926" s="74"/>
      <c r="I1926" s="75"/>
      <c r="J1926" s="75"/>
      <c r="K1926" s="74" t="s">
        <v>26195</v>
      </c>
      <c r="L1926" s="78"/>
      <c r="M1926" s="79"/>
      <c r="N1926" s="79"/>
      <c r="O1926" s="80"/>
      <c r="P1926" s="81"/>
      <c r="Q1926" s="81"/>
      <c r="R1926" s="93"/>
      <c r="S1926" s="93"/>
      <c r="T1926" s="93"/>
      <c r="U1926" s="93"/>
      <c r="V1926" s="52"/>
      <c r="W1926" s="52"/>
      <c r="X1926" s="52"/>
      <c r="Y1926" s="52"/>
      <c r="Z1926" s="51"/>
      <c r="AA1926" s="76"/>
      <c r="AB1926" s="76"/>
      <c r="AC1926" s="77"/>
      <c r="AD1926" s="83" t="s">
        <v>18440</v>
      </c>
      <c r="AE1926" s="83">
        <v>2902</v>
      </c>
      <c r="AF1926" s="83">
        <v>81572</v>
      </c>
      <c r="AG1926" s="83">
        <v>314072</v>
      </c>
      <c r="AH1926" s="83">
        <v>7146</v>
      </c>
      <c r="AI1926" s="83"/>
      <c r="AJ1926" s="83" t="s">
        <v>19875</v>
      </c>
      <c r="AK1926" s="83" t="s">
        <v>16552</v>
      </c>
      <c r="AL1926" s="88" t="s">
        <v>20612</v>
      </c>
      <c r="AM1926" s="83"/>
      <c r="AN1926" s="85">
        <v>40128.652511574073</v>
      </c>
      <c r="AO1926" s="88" t="s">
        <v>22138</v>
      </c>
      <c r="AP1926" s="83" t="b">
        <v>0</v>
      </c>
      <c r="AQ1926" s="83" t="b">
        <v>0</v>
      </c>
      <c r="AR1926" s="83" t="b">
        <v>1</v>
      </c>
      <c r="AS1926" s="83"/>
      <c r="AT1926" s="83">
        <v>232</v>
      </c>
      <c r="AU1926" s="88" t="s">
        <v>22157</v>
      </c>
      <c r="AV1926" s="83" t="b">
        <v>1</v>
      </c>
      <c r="AW1926" s="83" t="s">
        <v>22320</v>
      </c>
      <c r="AX1926" s="88" t="s">
        <v>24244</v>
      </c>
      <c r="AY1926" s="83" t="s">
        <v>66</v>
      </c>
      <c r="AZ1926" s="2"/>
      <c r="BA1926" s="3"/>
      <c r="BB1926" s="3"/>
      <c r="BC1926" s="3"/>
      <c r="BD1926" s="3"/>
    </row>
    <row r="1927" spans="1:56" x14ac:dyDescent="0.3">
      <c r="A1927" s="69" t="s">
        <v>2064</v>
      </c>
      <c r="B1927" s="70"/>
      <c r="C1927" s="70"/>
      <c r="D1927" s="71"/>
      <c r="E1927" s="73"/>
      <c r="F1927" s="109" t="s">
        <v>4750</v>
      </c>
      <c r="G1927" s="70"/>
      <c r="H1927" s="74"/>
      <c r="I1927" s="75"/>
      <c r="J1927" s="75"/>
      <c r="K1927" s="74" t="s">
        <v>26196</v>
      </c>
      <c r="L1927" s="78"/>
      <c r="M1927" s="79"/>
      <c r="N1927" s="79"/>
      <c r="O1927" s="80"/>
      <c r="P1927" s="81"/>
      <c r="Q1927" s="81"/>
      <c r="R1927" s="93"/>
      <c r="S1927" s="93"/>
      <c r="T1927" s="93"/>
      <c r="U1927" s="93"/>
      <c r="V1927" s="52"/>
      <c r="W1927" s="52"/>
      <c r="X1927" s="52"/>
      <c r="Y1927" s="52"/>
      <c r="Z1927" s="51"/>
      <c r="AA1927" s="76"/>
      <c r="AB1927" s="76"/>
      <c r="AC1927" s="77"/>
      <c r="AD1927" s="83" t="s">
        <v>18441</v>
      </c>
      <c r="AE1927" s="83">
        <v>649</v>
      </c>
      <c r="AF1927" s="83">
        <v>232</v>
      </c>
      <c r="AG1927" s="83">
        <v>1295</v>
      </c>
      <c r="AH1927" s="83">
        <v>1428</v>
      </c>
      <c r="AI1927" s="83"/>
      <c r="AJ1927" s="83"/>
      <c r="AK1927" s="83"/>
      <c r="AL1927" s="83"/>
      <c r="AM1927" s="83"/>
      <c r="AN1927" s="85">
        <v>40766.662870370368</v>
      </c>
      <c r="AO1927" s="88" t="s">
        <v>22139</v>
      </c>
      <c r="AP1927" s="83" t="b">
        <v>1</v>
      </c>
      <c r="AQ1927" s="83" t="b">
        <v>0</v>
      </c>
      <c r="AR1927" s="83" t="b">
        <v>0</v>
      </c>
      <c r="AS1927" s="83"/>
      <c r="AT1927" s="83">
        <v>1</v>
      </c>
      <c r="AU1927" s="88" t="s">
        <v>22157</v>
      </c>
      <c r="AV1927" s="83" t="b">
        <v>0</v>
      </c>
      <c r="AW1927" s="83" t="s">
        <v>22320</v>
      </c>
      <c r="AX1927" s="88" t="s">
        <v>24245</v>
      </c>
      <c r="AY1927" s="83" t="s">
        <v>66</v>
      </c>
      <c r="AZ1927" s="2"/>
      <c r="BA1927" s="3"/>
      <c r="BB1927" s="3"/>
      <c r="BC1927" s="3"/>
      <c r="BD1927" s="3"/>
    </row>
    <row r="1928" spans="1:56" x14ac:dyDescent="0.3">
      <c r="A1928" s="69" t="s">
        <v>2065</v>
      </c>
      <c r="B1928" s="70"/>
      <c r="C1928" s="70"/>
      <c r="D1928" s="71"/>
      <c r="E1928" s="73"/>
      <c r="F1928" s="109" t="s">
        <v>4751</v>
      </c>
      <c r="G1928" s="70"/>
      <c r="H1928" s="74"/>
      <c r="I1928" s="75"/>
      <c r="J1928" s="75"/>
      <c r="K1928" s="74" t="s">
        <v>26197</v>
      </c>
      <c r="L1928" s="78"/>
      <c r="M1928" s="79"/>
      <c r="N1928" s="79"/>
      <c r="O1928" s="80"/>
      <c r="P1928" s="81"/>
      <c r="Q1928" s="81"/>
      <c r="R1928" s="93"/>
      <c r="S1928" s="93"/>
      <c r="T1928" s="93"/>
      <c r="U1928" s="93"/>
      <c r="V1928" s="52"/>
      <c r="W1928" s="52"/>
      <c r="X1928" s="52"/>
      <c r="Y1928" s="52"/>
      <c r="Z1928" s="51"/>
      <c r="AA1928" s="76"/>
      <c r="AB1928" s="76"/>
      <c r="AC1928" s="77"/>
      <c r="AD1928" s="83" t="s">
        <v>18442</v>
      </c>
      <c r="AE1928" s="83">
        <v>146</v>
      </c>
      <c r="AF1928" s="83">
        <v>102</v>
      </c>
      <c r="AG1928" s="83">
        <v>1513</v>
      </c>
      <c r="AH1928" s="83">
        <v>467</v>
      </c>
      <c r="AI1928" s="83"/>
      <c r="AJ1928" s="83"/>
      <c r="AK1928" s="83" t="s">
        <v>19894</v>
      </c>
      <c r="AL1928" s="83"/>
      <c r="AM1928" s="83"/>
      <c r="AN1928" s="85">
        <v>42891.986990740741</v>
      </c>
      <c r="AO1928" s="83"/>
      <c r="AP1928" s="83" t="b">
        <v>1</v>
      </c>
      <c r="AQ1928" s="83" t="b">
        <v>0</v>
      </c>
      <c r="AR1928" s="83" t="b">
        <v>1</v>
      </c>
      <c r="AS1928" s="83"/>
      <c r="AT1928" s="83">
        <v>1</v>
      </c>
      <c r="AU1928" s="83"/>
      <c r="AV1928" s="83" t="b">
        <v>0</v>
      </c>
      <c r="AW1928" s="83" t="s">
        <v>22320</v>
      </c>
      <c r="AX1928" s="88" t="s">
        <v>24246</v>
      </c>
      <c r="AY1928" s="83" t="s">
        <v>66</v>
      </c>
      <c r="AZ1928" s="2"/>
      <c r="BA1928" s="3"/>
      <c r="BB1928" s="3"/>
      <c r="BC1928" s="3"/>
      <c r="BD1928" s="3"/>
    </row>
    <row r="1929" spans="1:56" x14ac:dyDescent="0.3">
      <c r="A1929" s="69" t="s">
        <v>2066</v>
      </c>
      <c r="B1929" s="70"/>
      <c r="C1929" s="70"/>
      <c r="D1929" s="71"/>
      <c r="E1929" s="73"/>
      <c r="F1929" s="109" t="s">
        <v>22318</v>
      </c>
      <c r="G1929" s="70"/>
      <c r="H1929" s="74"/>
      <c r="I1929" s="75"/>
      <c r="J1929" s="75"/>
      <c r="K1929" s="74" t="s">
        <v>26198</v>
      </c>
      <c r="L1929" s="78"/>
      <c r="M1929" s="79"/>
      <c r="N1929" s="79"/>
      <c r="O1929" s="80"/>
      <c r="P1929" s="81"/>
      <c r="Q1929" s="81"/>
      <c r="R1929" s="93"/>
      <c r="S1929" s="93"/>
      <c r="T1929" s="93"/>
      <c r="U1929" s="93"/>
      <c r="V1929" s="52"/>
      <c r="W1929" s="52"/>
      <c r="X1929" s="52"/>
      <c r="Y1929" s="52"/>
      <c r="Z1929" s="51"/>
      <c r="AA1929" s="76"/>
      <c r="AB1929" s="76"/>
      <c r="AC1929" s="77"/>
      <c r="AD1929" s="83" t="s">
        <v>18443</v>
      </c>
      <c r="AE1929" s="83">
        <v>295</v>
      </c>
      <c r="AF1929" s="83">
        <v>157</v>
      </c>
      <c r="AG1929" s="83">
        <v>4800</v>
      </c>
      <c r="AH1929" s="83">
        <v>6877</v>
      </c>
      <c r="AI1929" s="83"/>
      <c r="AJ1929" s="83"/>
      <c r="AK1929" s="83" t="s">
        <v>19896</v>
      </c>
      <c r="AL1929" s="83"/>
      <c r="AM1929" s="83"/>
      <c r="AN1929" s="85">
        <v>42931.488807870373</v>
      </c>
      <c r="AO1929" s="83"/>
      <c r="AP1929" s="83" t="b">
        <v>1</v>
      </c>
      <c r="AQ1929" s="83" t="b">
        <v>0</v>
      </c>
      <c r="AR1929" s="83" t="b">
        <v>0</v>
      </c>
      <c r="AS1929" s="83"/>
      <c r="AT1929" s="83">
        <v>0</v>
      </c>
      <c r="AU1929" s="83"/>
      <c r="AV1929" s="83" t="b">
        <v>0</v>
      </c>
      <c r="AW1929" s="83" t="s">
        <v>22320</v>
      </c>
      <c r="AX1929" s="88" t="s">
        <v>24247</v>
      </c>
      <c r="AY1929" s="83" t="s">
        <v>66</v>
      </c>
      <c r="AZ1929" s="2"/>
      <c r="BA1929" s="3"/>
      <c r="BB1929" s="3"/>
      <c r="BC1929" s="3"/>
      <c r="BD1929" s="3"/>
    </row>
    <row r="1930" spans="1:56" x14ac:dyDescent="0.3">
      <c r="A1930" s="69" t="s">
        <v>2067</v>
      </c>
      <c r="B1930" s="70"/>
      <c r="C1930" s="70"/>
      <c r="D1930" s="71"/>
      <c r="E1930" s="73"/>
      <c r="F1930" s="109" t="s">
        <v>4752</v>
      </c>
      <c r="G1930" s="70"/>
      <c r="H1930" s="74"/>
      <c r="I1930" s="75"/>
      <c r="J1930" s="75"/>
      <c r="K1930" s="74" t="s">
        <v>26199</v>
      </c>
      <c r="L1930" s="78"/>
      <c r="M1930" s="79"/>
      <c r="N1930" s="79"/>
      <c r="O1930" s="80"/>
      <c r="P1930" s="81"/>
      <c r="Q1930" s="81"/>
      <c r="R1930" s="93"/>
      <c r="S1930" s="93"/>
      <c r="T1930" s="93"/>
      <c r="U1930" s="93"/>
      <c r="V1930" s="52"/>
      <c r="W1930" s="52"/>
      <c r="X1930" s="52"/>
      <c r="Y1930" s="52"/>
      <c r="Z1930" s="51"/>
      <c r="AA1930" s="76"/>
      <c r="AB1930" s="76"/>
      <c r="AC1930" s="77"/>
      <c r="AD1930" s="83" t="s">
        <v>18444</v>
      </c>
      <c r="AE1930" s="83">
        <v>187</v>
      </c>
      <c r="AF1930" s="83">
        <v>273</v>
      </c>
      <c r="AG1930" s="83">
        <v>2762</v>
      </c>
      <c r="AH1930" s="83">
        <v>1075</v>
      </c>
      <c r="AI1930" s="83"/>
      <c r="AJ1930" s="83" t="s">
        <v>19876</v>
      </c>
      <c r="AK1930" s="83" t="s">
        <v>20322</v>
      </c>
      <c r="AL1930" s="88" t="s">
        <v>20613</v>
      </c>
      <c r="AM1930" s="83"/>
      <c r="AN1930" s="85">
        <v>41851.266122685185</v>
      </c>
      <c r="AO1930" s="88" t="s">
        <v>22140</v>
      </c>
      <c r="AP1930" s="83" t="b">
        <v>1</v>
      </c>
      <c r="AQ1930" s="83" t="b">
        <v>0</v>
      </c>
      <c r="AR1930" s="83" t="b">
        <v>1</v>
      </c>
      <c r="AS1930" s="83"/>
      <c r="AT1930" s="83">
        <v>1</v>
      </c>
      <c r="AU1930" s="88" t="s">
        <v>22157</v>
      </c>
      <c r="AV1930" s="83" t="b">
        <v>0</v>
      </c>
      <c r="AW1930" s="83" t="s">
        <v>22320</v>
      </c>
      <c r="AX1930" s="88" t="s">
        <v>24248</v>
      </c>
      <c r="AY1930" s="83" t="s">
        <v>66</v>
      </c>
      <c r="AZ1930" s="2"/>
      <c r="BA1930" s="3"/>
      <c r="BB1930" s="3"/>
      <c r="BC1930" s="3"/>
      <c r="BD1930" s="3"/>
    </row>
    <row r="1931" spans="1:56" x14ac:dyDescent="0.3">
      <c r="A1931" s="69" t="s">
        <v>2069</v>
      </c>
      <c r="B1931" s="70"/>
      <c r="C1931" s="70"/>
      <c r="D1931" s="71"/>
      <c r="E1931" s="73"/>
      <c r="F1931" s="109" t="s">
        <v>4754</v>
      </c>
      <c r="G1931" s="70"/>
      <c r="H1931" s="74"/>
      <c r="I1931" s="75"/>
      <c r="J1931" s="75"/>
      <c r="K1931" s="74" t="s">
        <v>26200</v>
      </c>
      <c r="L1931" s="78"/>
      <c r="M1931" s="79"/>
      <c r="N1931" s="79"/>
      <c r="O1931" s="80"/>
      <c r="P1931" s="81"/>
      <c r="Q1931" s="81"/>
      <c r="R1931" s="93"/>
      <c r="S1931" s="93"/>
      <c r="T1931" s="93"/>
      <c r="U1931" s="93"/>
      <c r="V1931" s="52"/>
      <c r="W1931" s="52"/>
      <c r="X1931" s="52"/>
      <c r="Y1931" s="52"/>
      <c r="Z1931" s="51"/>
      <c r="AA1931" s="76"/>
      <c r="AB1931" s="76"/>
      <c r="AC1931" s="77"/>
      <c r="AD1931" s="83" t="s">
        <v>18445</v>
      </c>
      <c r="AE1931" s="83">
        <v>74</v>
      </c>
      <c r="AF1931" s="83">
        <v>534</v>
      </c>
      <c r="AG1931" s="83">
        <v>1205</v>
      </c>
      <c r="AH1931" s="83">
        <v>878</v>
      </c>
      <c r="AI1931" s="83"/>
      <c r="AJ1931" s="83" t="s">
        <v>19877</v>
      </c>
      <c r="AK1931" s="83" t="s">
        <v>20323</v>
      </c>
      <c r="AL1931" s="83"/>
      <c r="AM1931" s="83"/>
      <c r="AN1931" s="85">
        <v>41065.854907407411</v>
      </c>
      <c r="AO1931" s="88" t="s">
        <v>22141</v>
      </c>
      <c r="AP1931" s="83" t="b">
        <v>1</v>
      </c>
      <c r="AQ1931" s="83" t="b">
        <v>0</v>
      </c>
      <c r="AR1931" s="83" t="b">
        <v>1</v>
      </c>
      <c r="AS1931" s="83"/>
      <c r="AT1931" s="83">
        <v>1</v>
      </c>
      <c r="AU1931" s="88" t="s">
        <v>22157</v>
      </c>
      <c r="AV1931" s="83" t="b">
        <v>0</v>
      </c>
      <c r="AW1931" s="83" t="s">
        <v>22320</v>
      </c>
      <c r="AX1931" s="88" t="s">
        <v>24249</v>
      </c>
      <c r="AY1931" s="83" t="s">
        <v>66</v>
      </c>
      <c r="AZ1931" s="2"/>
      <c r="BA1931" s="3"/>
      <c r="BB1931" s="3"/>
      <c r="BC1931" s="3"/>
      <c r="BD1931" s="3"/>
    </row>
    <row r="1932" spans="1:56" x14ac:dyDescent="0.3">
      <c r="A1932" s="69" t="s">
        <v>2070</v>
      </c>
      <c r="B1932" s="70"/>
      <c r="C1932" s="70"/>
      <c r="D1932" s="71"/>
      <c r="E1932" s="73"/>
      <c r="F1932" s="109" t="s">
        <v>4755</v>
      </c>
      <c r="G1932" s="70"/>
      <c r="H1932" s="74"/>
      <c r="I1932" s="75"/>
      <c r="J1932" s="75"/>
      <c r="K1932" s="74" t="s">
        <v>26201</v>
      </c>
      <c r="L1932" s="78"/>
      <c r="M1932" s="79"/>
      <c r="N1932" s="79"/>
      <c r="O1932" s="80"/>
      <c r="P1932" s="81"/>
      <c r="Q1932" s="81"/>
      <c r="R1932" s="93"/>
      <c r="S1932" s="93"/>
      <c r="T1932" s="93"/>
      <c r="U1932" s="93"/>
      <c r="V1932" s="52"/>
      <c r="W1932" s="52"/>
      <c r="X1932" s="52"/>
      <c r="Y1932" s="52"/>
      <c r="Z1932" s="51"/>
      <c r="AA1932" s="76"/>
      <c r="AB1932" s="76"/>
      <c r="AC1932" s="77"/>
      <c r="AD1932" s="83" t="s">
        <v>18446</v>
      </c>
      <c r="AE1932" s="83">
        <v>78</v>
      </c>
      <c r="AF1932" s="83">
        <v>18</v>
      </c>
      <c r="AG1932" s="83">
        <v>359</v>
      </c>
      <c r="AH1932" s="83">
        <v>195</v>
      </c>
      <c r="AI1932" s="83"/>
      <c r="AJ1932" s="83" t="s">
        <v>19878</v>
      </c>
      <c r="AK1932" s="83" t="s">
        <v>19935</v>
      </c>
      <c r="AL1932" s="83"/>
      <c r="AM1932" s="83"/>
      <c r="AN1932" s="85">
        <v>41703.550439814811</v>
      </c>
      <c r="AO1932" s="88" t="s">
        <v>22142</v>
      </c>
      <c r="AP1932" s="83" t="b">
        <v>1</v>
      </c>
      <c r="AQ1932" s="83" t="b">
        <v>0</v>
      </c>
      <c r="AR1932" s="83" t="b">
        <v>0</v>
      </c>
      <c r="AS1932" s="83"/>
      <c r="AT1932" s="83">
        <v>0</v>
      </c>
      <c r="AU1932" s="88" t="s">
        <v>22157</v>
      </c>
      <c r="AV1932" s="83" t="b">
        <v>0</v>
      </c>
      <c r="AW1932" s="83" t="s">
        <v>22320</v>
      </c>
      <c r="AX1932" s="88" t="s">
        <v>24250</v>
      </c>
      <c r="AY1932" s="83" t="s">
        <v>66</v>
      </c>
      <c r="AZ1932" s="2"/>
      <c r="BA1932" s="3"/>
      <c r="BB1932" s="3"/>
      <c r="BC1932" s="3"/>
      <c r="BD1932" s="3"/>
    </row>
    <row r="1933" spans="1:56" x14ac:dyDescent="0.3">
      <c r="A1933" s="69" t="s">
        <v>2075</v>
      </c>
      <c r="B1933" s="70"/>
      <c r="C1933" s="70"/>
      <c r="D1933" s="71"/>
      <c r="E1933" s="73"/>
      <c r="F1933" s="109" t="s">
        <v>4760</v>
      </c>
      <c r="G1933" s="70"/>
      <c r="H1933" s="74"/>
      <c r="I1933" s="75"/>
      <c r="J1933" s="75"/>
      <c r="K1933" s="74" t="s">
        <v>26202</v>
      </c>
      <c r="L1933" s="78"/>
      <c r="M1933" s="79"/>
      <c r="N1933" s="79"/>
      <c r="O1933" s="80"/>
      <c r="P1933" s="81"/>
      <c r="Q1933" s="81"/>
      <c r="R1933" s="93"/>
      <c r="S1933" s="93"/>
      <c r="T1933" s="93"/>
      <c r="U1933" s="93"/>
      <c r="V1933" s="52"/>
      <c r="W1933" s="52"/>
      <c r="X1933" s="52"/>
      <c r="Y1933" s="52"/>
      <c r="Z1933" s="51"/>
      <c r="AA1933" s="76"/>
      <c r="AB1933" s="76"/>
      <c r="AC1933" s="77"/>
      <c r="AD1933" s="83" t="s">
        <v>18447</v>
      </c>
      <c r="AE1933" s="83">
        <v>1617</v>
      </c>
      <c r="AF1933" s="83">
        <v>12313</v>
      </c>
      <c r="AG1933" s="83">
        <v>170054</v>
      </c>
      <c r="AH1933" s="83">
        <v>71798</v>
      </c>
      <c r="AI1933" s="83"/>
      <c r="AJ1933" s="83" t="s">
        <v>19879</v>
      </c>
      <c r="AK1933" s="83" t="s">
        <v>20324</v>
      </c>
      <c r="AL1933" s="83"/>
      <c r="AM1933" s="83"/>
      <c r="AN1933" s="85">
        <v>42467.121712962966</v>
      </c>
      <c r="AO1933" s="88" t="s">
        <v>22143</v>
      </c>
      <c r="AP1933" s="83" t="b">
        <v>1</v>
      </c>
      <c r="AQ1933" s="83" t="b">
        <v>0</v>
      </c>
      <c r="AR1933" s="83" t="b">
        <v>0</v>
      </c>
      <c r="AS1933" s="83"/>
      <c r="AT1933" s="83">
        <v>14</v>
      </c>
      <c r="AU1933" s="83"/>
      <c r="AV1933" s="83" t="b">
        <v>0</v>
      </c>
      <c r="AW1933" s="83" t="s">
        <v>22320</v>
      </c>
      <c r="AX1933" s="88" t="s">
        <v>24251</v>
      </c>
      <c r="AY1933" s="83" t="s">
        <v>66</v>
      </c>
      <c r="AZ1933" s="2"/>
      <c r="BA1933" s="3"/>
      <c r="BB1933" s="3"/>
      <c r="BC1933" s="3"/>
      <c r="BD1933" s="3"/>
    </row>
    <row r="1934" spans="1:56" x14ac:dyDescent="0.3">
      <c r="A1934" s="69" t="s">
        <v>2080</v>
      </c>
      <c r="B1934" s="70"/>
      <c r="C1934" s="70"/>
      <c r="D1934" s="71"/>
      <c r="E1934" s="73"/>
      <c r="F1934" s="109" t="s">
        <v>4765</v>
      </c>
      <c r="G1934" s="70"/>
      <c r="H1934" s="74"/>
      <c r="I1934" s="75"/>
      <c r="J1934" s="75"/>
      <c r="K1934" s="74" t="s">
        <v>26203</v>
      </c>
      <c r="L1934" s="78"/>
      <c r="M1934" s="79"/>
      <c r="N1934" s="79"/>
      <c r="O1934" s="80"/>
      <c r="P1934" s="81"/>
      <c r="Q1934" s="81"/>
      <c r="R1934" s="93"/>
      <c r="S1934" s="93"/>
      <c r="T1934" s="93"/>
      <c r="U1934" s="93"/>
      <c r="V1934" s="52"/>
      <c r="W1934" s="52"/>
      <c r="X1934" s="52"/>
      <c r="Y1934" s="52"/>
      <c r="Z1934" s="51"/>
      <c r="AA1934" s="76"/>
      <c r="AB1934" s="76"/>
      <c r="AC1934" s="77"/>
      <c r="AD1934" s="83" t="s">
        <v>18448</v>
      </c>
      <c r="AE1934" s="83">
        <v>1314</v>
      </c>
      <c r="AF1934" s="83">
        <v>252</v>
      </c>
      <c r="AG1934" s="83">
        <v>12758</v>
      </c>
      <c r="AH1934" s="83">
        <v>12</v>
      </c>
      <c r="AI1934" s="83"/>
      <c r="AJ1934" s="83" t="s">
        <v>19880</v>
      </c>
      <c r="AK1934" s="83" t="s">
        <v>20325</v>
      </c>
      <c r="AL1934" s="83"/>
      <c r="AM1934" s="83"/>
      <c r="AN1934" s="85">
        <v>43603.913217592592</v>
      </c>
      <c r="AO1934" s="88" t="s">
        <v>22144</v>
      </c>
      <c r="AP1934" s="83" t="b">
        <v>1</v>
      </c>
      <c r="AQ1934" s="83" t="b">
        <v>0</v>
      </c>
      <c r="AR1934" s="83" t="b">
        <v>1</v>
      </c>
      <c r="AS1934" s="83"/>
      <c r="AT1934" s="83">
        <v>0</v>
      </c>
      <c r="AU1934" s="83"/>
      <c r="AV1934" s="83" t="b">
        <v>0</v>
      </c>
      <c r="AW1934" s="83" t="s">
        <v>22320</v>
      </c>
      <c r="AX1934" s="88" t="s">
        <v>24252</v>
      </c>
      <c r="AY1934" s="83" t="s">
        <v>66</v>
      </c>
      <c r="AZ1934" s="2"/>
      <c r="BA1934" s="3"/>
      <c r="BB1934" s="3"/>
      <c r="BC1934" s="3"/>
      <c r="BD1934" s="3"/>
    </row>
    <row r="1935" spans="1:56" x14ac:dyDescent="0.3">
      <c r="A1935" s="69" t="s">
        <v>2081</v>
      </c>
      <c r="B1935" s="70"/>
      <c r="C1935" s="70"/>
      <c r="D1935" s="71"/>
      <c r="E1935" s="73"/>
      <c r="F1935" s="109" t="s">
        <v>4766</v>
      </c>
      <c r="G1935" s="70"/>
      <c r="H1935" s="74"/>
      <c r="I1935" s="75"/>
      <c r="J1935" s="75"/>
      <c r="K1935" s="74" t="s">
        <v>26204</v>
      </c>
      <c r="L1935" s="78"/>
      <c r="M1935" s="79"/>
      <c r="N1935" s="79"/>
      <c r="O1935" s="80"/>
      <c r="P1935" s="81"/>
      <c r="Q1935" s="81"/>
      <c r="R1935" s="93"/>
      <c r="S1935" s="93"/>
      <c r="T1935" s="93"/>
      <c r="U1935" s="93"/>
      <c r="V1935" s="52"/>
      <c r="W1935" s="52"/>
      <c r="X1935" s="52"/>
      <c r="Y1935" s="52"/>
      <c r="Z1935" s="51"/>
      <c r="AA1935" s="76"/>
      <c r="AB1935" s="76"/>
      <c r="AC1935" s="77"/>
      <c r="AD1935" s="83" t="s">
        <v>18449</v>
      </c>
      <c r="AE1935" s="83">
        <v>218</v>
      </c>
      <c r="AF1935" s="83">
        <v>251</v>
      </c>
      <c r="AG1935" s="83">
        <v>10452</v>
      </c>
      <c r="AH1935" s="83">
        <v>229</v>
      </c>
      <c r="AI1935" s="83"/>
      <c r="AJ1935" s="83" t="s">
        <v>19881</v>
      </c>
      <c r="AK1935" s="83" t="s">
        <v>20326</v>
      </c>
      <c r="AL1935" s="83"/>
      <c r="AM1935" s="83"/>
      <c r="AN1935" s="85">
        <v>41615.620057870372</v>
      </c>
      <c r="AO1935" s="88" t="s">
        <v>22145</v>
      </c>
      <c r="AP1935" s="83" t="b">
        <v>1</v>
      </c>
      <c r="AQ1935" s="83" t="b">
        <v>0</v>
      </c>
      <c r="AR1935" s="83" t="b">
        <v>1</v>
      </c>
      <c r="AS1935" s="83"/>
      <c r="AT1935" s="83">
        <v>0</v>
      </c>
      <c r="AU1935" s="88" t="s">
        <v>22157</v>
      </c>
      <c r="AV1935" s="83" t="b">
        <v>0</v>
      </c>
      <c r="AW1935" s="83" t="s">
        <v>22320</v>
      </c>
      <c r="AX1935" s="88" t="s">
        <v>24253</v>
      </c>
      <c r="AY1935" s="83" t="s">
        <v>66</v>
      </c>
      <c r="AZ1935" s="2"/>
      <c r="BA1935" s="3"/>
      <c r="BB1935" s="3"/>
      <c r="BC1935" s="3"/>
      <c r="BD1935" s="3"/>
    </row>
    <row r="1936" spans="1:56" x14ac:dyDescent="0.3">
      <c r="A1936" s="69" t="s">
        <v>2082</v>
      </c>
      <c r="B1936" s="70"/>
      <c r="C1936" s="70"/>
      <c r="D1936" s="71"/>
      <c r="E1936" s="73"/>
      <c r="F1936" s="109" t="s">
        <v>4767</v>
      </c>
      <c r="G1936" s="70"/>
      <c r="H1936" s="74"/>
      <c r="I1936" s="75"/>
      <c r="J1936" s="75"/>
      <c r="K1936" s="74" t="s">
        <v>26205</v>
      </c>
      <c r="L1936" s="78"/>
      <c r="M1936" s="79"/>
      <c r="N1936" s="79"/>
      <c r="O1936" s="80"/>
      <c r="P1936" s="81"/>
      <c r="Q1936" s="81"/>
      <c r="R1936" s="93"/>
      <c r="S1936" s="93"/>
      <c r="T1936" s="93"/>
      <c r="U1936" s="93"/>
      <c r="V1936" s="52"/>
      <c r="W1936" s="52"/>
      <c r="X1936" s="52"/>
      <c r="Y1936" s="52"/>
      <c r="Z1936" s="51"/>
      <c r="AA1936" s="76"/>
      <c r="AB1936" s="76"/>
      <c r="AC1936" s="77"/>
      <c r="AD1936" s="83" t="s">
        <v>18450</v>
      </c>
      <c r="AE1936" s="83">
        <v>1522</v>
      </c>
      <c r="AF1936" s="83">
        <v>122</v>
      </c>
      <c r="AG1936" s="83">
        <v>1965</v>
      </c>
      <c r="AH1936" s="83">
        <v>2466</v>
      </c>
      <c r="AI1936" s="83"/>
      <c r="AJ1936" s="83"/>
      <c r="AK1936" s="83"/>
      <c r="AL1936" s="83"/>
      <c r="AM1936" s="83"/>
      <c r="AN1936" s="85">
        <v>43403.654432870368</v>
      </c>
      <c r="AO1936" s="88" t="s">
        <v>22146</v>
      </c>
      <c r="AP1936" s="83" t="b">
        <v>1</v>
      </c>
      <c r="AQ1936" s="83" t="b">
        <v>0</v>
      </c>
      <c r="AR1936" s="83" t="b">
        <v>0</v>
      </c>
      <c r="AS1936" s="83"/>
      <c r="AT1936" s="83">
        <v>0</v>
      </c>
      <c r="AU1936" s="83"/>
      <c r="AV1936" s="83" t="b">
        <v>0</v>
      </c>
      <c r="AW1936" s="83" t="s">
        <v>22320</v>
      </c>
      <c r="AX1936" s="88" t="s">
        <v>24254</v>
      </c>
      <c r="AY1936" s="83" t="s">
        <v>66</v>
      </c>
      <c r="AZ1936" s="2"/>
      <c r="BA1936" s="3"/>
      <c r="BB1936" s="3"/>
      <c r="BC1936" s="3"/>
      <c r="BD1936" s="3"/>
    </row>
    <row r="1937" spans="1:56" x14ac:dyDescent="0.3">
      <c r="A1937" s="69" t="s">
        <v>2083</v>
      </c>
      <c r="B1937" s="70"/>
      <c r="C1937" s="70"/>
      <c r="D1937" s="71"/>
      <c r="E1937" s="73"/>
      <c r="F1937" s="109" t="s">
        <v>4768</v>
      </c>
      <c r="G1937" s="70"/>
      <c r="H1937" s="74"/>
      <c r="I1937" s="75"/>
      <c r="J1937" s="75"/>
      <c r="K1937" s="74" t="s">
        <v>26206</v>
      </c>
      <c r="L1937" s="78"/>
      <c r="M1937" s="79"/>
      <c r="N1937" s="79"/>
      <c r="O1937" s="80"/>
      <c r="P1937" s="81"/>
      <c r="Q1937" s="81"/>
      <c r="R1937" s="93"/>
      <c r="S1937" s="93"/>
      <c r="T1937" s="93"/>
      <c r="U1937" s="93"/>
      <c r="V1937" s="52"/>
      <c r="W1937" s="52"/>
      <c r="X1937" s="52"/>
      <c r="Y1937" s="52"/>
      <c r="Z1937" s="51"/>
      <c r="AA1937" s="76"/>
      <c r="AB1937" s="76"/>
      <c r="AC1937" s="77"/>
      <c r="AD1937" s="83" t="s">
        <v>18451</v>
      </c>
      <c r="AE1937" s="83">
        <v>31</v>
      </c>
      <c r="AF1937" s="83">
        <v>49</v>
      </c>
      <c r="AG1937" s="83">
        <v>216</v>
      </c>
      <c r="AH1937" s="83">
        <v>424</v>
      </c>
      <c r="AI1937" s="83"/>
      <c r="AJ1937" s="83"/>
      <c r="AK1937" s="83"/>
      <c r="AL1937" s="83"/>
      <c r="AM1937" s="83"/>
      <c r="AN1937" s="85">
        <v>41708.640335648146</v>
      </c>
      <c r="AO1937" s="83"/>
      <c r="AP1937" s="83" t="b">
        <v>1</v>
      </c>
      <c r="AQ1937" s="83" t="b">
        <v>0</v>
      </c>
      <c r="AR1937" s="83" t="b">
        <v>1</v>
      </c>
      <c r="AS1937" s="83"/>
      <c r="AT1937" s="83">
        <v>0</v>
      </c>
      <c r="AU1937" s="88" t="s">
        <v>22157</v>
      </c>
      <c r="AV1937" s="83" t="b">
        <v>0</v>
      </c>
      <c r="AW1937" s="83" t="s">
        <v>22320</v>
      </c>
      <c r="AX1937" s="88" t="s">
        <v>24255</v>
      </c>
      <c r="AY1937" s="83" t="s">
        <v>66</v>
      </c>
      <c r="AZ1937" s="2"/>
      <c r="BA1937" s="3"/>
      <c r="BB1937" s="3"/>
      <c r="BC1937" s="3"/>
      <c r="BD1937" s="3"/>
    </row>
    <row r="1938" spans="1:56" x14ac:dyDescent="0.3">
      <c r="A1938" s="69" t="s">
        <v>2084</v>
      </c>
      <c r="B1938" s="70"/>
      <c r="C1938" s="70"/>
      <c r="D1938" s="71"/>
      <c r="E1938" s="73"/>
      <c r="F1938" s="109" t="s">
        <v>4769</v>
      </c>
      <c r="G1938" s="70"/>
      <c r="H1938" s="74"/>
      <c r="I1938" s="75"/>
      <c r="J1938" s="75"/>
      <c r="K1938" s="74" t="s">
        <v>26207</v>
      </c>
      <c r="L1938" s="78"/>
      <c r="M1938" s="79"/>
      <c r="N1938" s="79"/>
      <c r="O1938" s="80"/>
      <c r="P1938" s="81"/>
      <c r="Q1938" s="81"/>
      <c r="R1938" s="93"/>
      <c r="S1938" s="93"/>
      <c r="T1938" s="93"/>
      <c r="U1938" s="93"/>
      <c r="V1938" s="52"/>
      <c r="W1938" s="52"/>
      <c r="X1938" s="52"/>
      <c r="Y1938" s="52"/>
      <c r="Z1938" s="51"/>
      <c r="AA1938" s="76"/>
      <c r="AB1938" s="76"/>
      <c r="AC1938" s="77"/>
      <c r="AD1938" s="83" t="s">
        <v>18452</v>
      </c>
      <c r="AE1938" s="83">
        <v>1394</v>
      </c>
      <c r="AF1938" s="83">
        <v>26804</v>
      </c>
      <c r="AG1938" s="83">
        <v>9329</v>
      </c>
      <c r="AH1938" s="83">
        <v>928</v>
      </c>
      <c r="AI1938" s="83"/>
      <c r="AJ1938" s="83"/>
      <c r="AK1938" s="83" t="s">
        <v>20327</v>
      </c>
      <c r="AL1938" s="83"/>
      <c r="AM1938" s="83"/>
      <c r="AN1938" s="85">
        <v>40310.309884259259</v>
      </c>
      <c r="AO1938" s="88" t="s">
        <v>22147</v>
      </c>
      <c r="AP1938" s="83" t="b">
        <v>0</v>
      </c>
      <c r="AQ1938" s="83" t="b">
        <v>0</v>
      </c>
      <c r="AR1938" s="83" t="b">
        <v>1</v>
      </c>
      <c r="AS1938" s="83"/>
      <c r="AT1938" s="83">
        <v>53</v>
      </c>
      <c r="AU1938" s="88" t="s">
        <v>22168</v>
      </c>
      <c r="AV1938" s="83" t="b">
        <v>1</v>
      </c>
      <c r="AW1938" s="83" t="s">
        <v>22320</v>
      </c>
      <c r="AX1938" s="88" t="s">
        <v>24256</v>
      </c>
      <c r="AY1938" s="83" t="s">
        <v>66</v>
      </c>
      <c r="AZ1938" s="2"/>
      <c r="BA1938" s="3"/>
      <c r="BB1938" s="3"/>
      <c r="BC1938" s="3"/>
      <c r="BD1938" s="3"/>
    </row>
    <row r="1939" spans="1:56" x14ac:dyDescent="0.3">
      <c r="A1939" s="69" t="s">
        <v>2085</v>
      </c>
      <c r="B1939" s="70"/>
      <c r="C1939" s="70"/>
      <c r="D1939" s="71"/>
      <c r="E1939" s="73"/>
      <c r="F1939" s="109" t="s">
        <v>4770</v>
      </c>
      <c r="G1939" s="70"/>
      <c r="H1939" s="74"/>
      <c r="I1939" s="75"/>
      <c r="J1939" s="75"/>
      <c r="K1939" s="74" t="s">
        <v>26208</v>
      </c>
      <c r="L1939" s="78"/>
      <c r="M1939" s="79"/>
      <c r="N1939" s="79"/>
      <c r="O1939" s="80"/>
      <c r="P1939" s="81"/>
      <c r="Q1939" s="81"/>
      <c r="R1939" s="93"/>
      <c r="S1939" s="93"/>
      <c r="T1939" s="93"/>
      <c r="U1939" s="93"/>
      <c r="V1939" s="52"/>
      <c r="W1939" s="52"/>
      <c r="X1939" s="52"/>
      <c r="Y1939" s="52"/>
      <c r="Z1939" s="51"/>
      <c r="AA1939" s="76"/>
      <c r="AB1939" s="76"/>
      <c r="AC1939" s="77"/>
      <c r="AD1939" s="83" t="s">
        <v>18453</v>
      </c>
      <c r="AE1939" s="83">
        <v>313</v>
      </c>
      <c r="AF1939" s="83">
        <v>158</v>
      </c>
      <c r="AG1939" s="83">
        <v>6139</v>
      </c>
      <c r="AH1939" s="83">
        <v>15440</v>
      </c>
      <c r="AI1939" s="83"/>
      <c r="AJ1939" s="83" t="s">
        <v>19882</v>
      </c>
      <c r="AK1939" s="83" t="s">
        <v>16561</v>
      </c>
      <c r="AL1939" s="83"/>
      <c r="AM1939" s="83"/>
      <c r="AN1939" s="85">
        <v>42615.567604166667</v>
      </c>
      <c r="AO1939" s="88" t="s">
        <v>22148</v>
      </c>
      <c r="AP1939" s="83" t="b">
        <v>0</v>
      </c>
      <c r="AQ1939" s="83" t="b">
        <v>0</v>
      </c>
      <c r="AR1939" s="83" t="b">
        <v>0</v>
      </c>
      <c r="AS1939" s="83"/>
      <c r="AT1939" s="83">
        <v>0</v>
      </c>
      <c r="AU1939" s="88" t="s">
        <v>22157</v>
      </c>
      <c r="AV1939" s="83" t="b">
        <v>0</v>
      </c>
      <c r="AW1939" s="83" t="s">
        <v>22320</v>
      </c>
      <c r="AX1939" s="88" t="s">
        <v>24257</v>
      </c>
      <c r="AY1939" s="83" t="s">
        <v>66</v>
      </c>
      <c r="AZ1939" s="2"/>
      <c r="BA1939" s="3"/>
      <c r="BB1939" s="3"/>
      <c r="BC1939" s="3"/>
      <c r="BD1939" s="3"/>
    </row>
    <row r="1940" spans="1:56" x14ac:dyDescent="0.3">
      <c r="A1940" s="69" t="s">
        <v>2086</v>
      </c>
      <c r="B1940" s="70"/>
      <c r="C1940" s="70"/>
      <c r="D1940" s="71"/>
      <c r="E1940" s="73"/>
      <c r="F1940" s="109" t="s">
        <v>4771</v>
      </c>
      <c r="G1940" s="70"/>
      <c r="H1940" s="74"/>
      <c r="I1940" s="75"/>
      <c r="J1940" s="75"/>
      <c r="K1940" s="74" t="s">
        <v>26209</v>
      </c>
      <c r="L1940" s="78"/>
      <c r="M1940" s="79"/>
      <c r="N1940" s="79"/>
      <c r="O1940" s="80"/>
      <c r="P1940" s="81"/>
      <c r="Q1940" s="81"/>
      <c r="R1940" s="93"/>
      <c r="S1940" s="93"/>
      <c r="T1940" s="93"/>
      <c r="U1940" s="93"/>
      <c r="V1940" s="52"/>
      <c r="W1940" s="52"/>
      <c r="X1940" s="52"/>
      <c r="Y1940" s="52"/>
      <c r="Z1940" s="51"/>
      <c r="AA1940" s="76"/>
      <c r="AB1940" s="76"/>
      <c r="AC1940" s="77"/>
      <c r="AD1940" s="83" t="s">
        <v>18454</v>
      </c>
      <c r="AE1940" s="83">
        <v>465</v>
      </c>
      <c r="AF1940" s="83">
        <v>7860</v>
      </c>
      <c r="AG1940" s="83">
        <v>64987</v>
      </c>
      <c r="AH1940" s="83">
        <v>47768</v>
      </c>
      <c r="AI1940" s="83"/>
      <c r="AJ1940" s="83" t="s">
        <v>19883</v>
      </c>
      <c r="AK1940" s="83" t="s">
        <v>16561</v>
      </c>
      <c r="AL1940" s="83"/>
      <c r="AM1940" s="83"/>
      <c r="AN1940" s="85">
        <v>40970.404664351852</v>
      </c>
      <c r="AO1940" s="88" t="s">
        <v>22149</v>
      </c>
      <c r="AP1940" s="83" t="b">
        <v>1</v>
      </c>
      <c r="AQ1940" s="83" t="b">
        <v>0</v>
      </c>
      <c r="AR1940" s="83" t="b">
        <v>1</v>
      </c>
      <c r="AS1940" s="83"/>
      <c r="AT1940" s="83">
        <v>21</v>
      </c>
      <c r="AU1940" s="88" t="s">
        <v>22157</v>
      </c>
      <c r="AV1940" s="83" t="b">
        <v>0</v>
      </c>
      <c r="AW1940" s="83" t="s">
        <v>22320</v>
      </c>
      <c r="AX1940" s="88" t="s">
        <v>24258</v>
      </c>
      <c r="AY1940" s="83" t="s">
        <v>66</v>
      </c>
      <c r="AZ1940" s="2"/>
      <c r="BA1940" s="3"/>
      <c r="BB1940" s="3"/>
      <c r="BC1940" s="3"/>
      <c r="BD1940" s="3"/>
    </row>
    <row r="1941" spans="1:56" x14ac:dyDescent="0.3">
      <c r="A1941" s="69" t="s">
        <v>2087</v>
      </c>
      <c r="B1941" s="70"/>
      <c r="C1941" s="70"/>
      <c r="D1941" s="71"/>
      <c r="E1941" s="73"/>
      <c r="F1941" s="109" t="s">
        <v>4772</v>
      </c>
      <c r="G1941" s="70"/>
      <c r="H1941" s="74"/>
      <c r="I1941" s="75"/>
      <c r="J1941" s="75"/>
      <c r="K1941" s="74" t="s">
        <v>26210</v>
      </c>
      <c r="L1941" s="78"/>
      <c r="M1941" s="79"/>
      <c r="N1941" s="79"/>
      <c r="O1941" s="80"/>
      <c r="P1941" s="81"/>
      <c r="Q1941" s="81"/>
      <c r="R1941" s="93"/>
      <c r="S1941" s="93"/>
      <c r="T1941" s="93"/>
      <c r="U1941" s="93"/>
      <c r="V1941" s="52"/>
      <c r="W1941" s="52"/>
      <c r="X1941" s="52"/>
      <c r="Y1941" s="52"/>
      <c r="Z1941" s="51"/>
      <c r="AA1941" s="76"/>
      <c r="AB1941" s="76"/>
      <c r="AC1941" s="77"/>
      <c r="AD1941" s="83" t="s">
        <v>18455</v>
      </c>
      <c r="AE1941" s="83">
        <v>615</v>
      </c>
      <c r="AF1941" s="83">
        <v>123</v>
      </c>
      <c r="AG1941" s="83">
        <v>5279</v>
      </c>
      <c r="AH1941" s="83">
        <v>10645</v>
      </c>
      <c r="AI1941" s="83"/>
      <c r="AJ1941" s="83" t="s">
        <v>19884</v>
      </c>
      <c r="AK1941" s="83"/>
      <c r="AL1941" s="83"/>
      <c r="AM1941" s="83"/>
      <c r="AN1941" s="85">
        <v>43813.78297453704</v>
      </c>
      <c r="AO1941" s="88" t="s">
        <v>22150</v>
      </c>
      <c r="AP1941" s="83" t="b">
        <v>1</v>
      </c>
      <c r="AQ1941" s="83" t="b">
        <v>0</v>
      </c>
      <c r="AR1941" s="83" t="b">
        <v>0</v>
      </c>
      <c r="AS1941" s="83"/>
      <c r="AT1941" s="83">
        <v>0</v>
      </c>
      <c r="AU1941" s="83"/>
      <c r="AV1941" s="83" t="b">
        <v>0</v>
      </c>
      <c r="AW1941" s="83" t="s">
        <v>22320</v>
      </c>
      <c r="AX1941" s="88" t="s">
        <v>24259</v>
      </c>
      <c r="AY1941" s="83" t="s">
        <v>66</v>
      </c>
      <c r="AZ1941" s="2"/>
      <c r="BA1941" s="3"/>
      <c r="BB1941" s="3"/>
      <c r="BC1941" s="3"/>
      <c r="BD1941" s="3"/>
    </row>
    <row r="1942" spans="1:56" x14ac:dyDescent="0.3">
      <c r="A1942" s="69" t="s">
        <v>2091</v>
      </c>
      <c r="B1942" s="70"/>
      <c r="C1942" s="70"/>
      <c r="D1942" s="71"/>
      <c r="E1942" s="73"/>
      <c r="F1942" s="109" t="s">
        <v>4776</v>
      </c>
      <c r="G1942" s="70"/>
      <c r="H1942" s="74"/>
      <c r="I1942" s="75"/>
      <c r="J1942" s="75"/>
      <c r="K1942" s="74" t="s">
        <v>26211</v>
      </c>
      <c r="L1942" s="78"/>
      <c r="M1942" s="79"/>
      <c r="N1942" s="79"/>
      <c r="O1942" s="80"/>
      <c r="P1942" s="81"/>
      <c r="Q1942" s="81"/>
      <c r="R1942" s="93"/>
      <c r="S1942" s="93"/>
      <c r="T1942" s="93"/>
      <c r="U1942" s="93"/>
      <c r="V1942" s="52"/>
      <c r="W1942" s="52"/>
      <c r="X1942" s="52"/>
      <c r="Y1942" s="52"/>
      <c r="Z1942" s="51"/>
      <c r="AA1942" s="76"/>
      <c r="AB1942" s="76"/>
      <c r="AC1942" s="77"/>
      <c r="AD1942" s="83" t="s">
        <v>18456</v>
      </c>
      <c r="AE1942" s="83">
        <v>641</v>
      </c>
      <c r="AF1942" s="83">
        <v>110</v>
      </c>
      <c r="AG1942" s="83">
        <v>525</v>
      </c>
      <c r="AH1942" s="83">
        <v>608</v>
      </c>
      <c r="AI1942" s="83"/>
      <c r="AJ1942" s="83" t="s">
        <v>19885</v>
      </c>
      <c r="AK1942" s="83" t="s">
        <v>19896</v>
      </c>
      <c r="AL1942" s="83"/>
      <c r="AM1942" s="83"/>
      <c r="AN1942" s="85">
        <v>42822.723101851851</v>
      </c>
      <c r="AO1942" s="88" t="s">
        <v>22151</v>
      </c>
      <c r="AP1942" s="83" t="b">
        <v>1</v>
      </c>
      <c r="AQ1942" s="83" t="b">
        <v>0</v>
      </c>
      <c r="AR1942" s="83" t="b">
        <v>0</v>
      </c>
      <c r="AS1942" s="83"/>
      <c r="AT1942" s="83">
        <v>0</v>
      </c>
      <c r="AU1942" s="83"/>
      <c r="AV1942" s="83" t="b">
        <v>0</v>
      </c>
      <c r="AW1942" s="83" t="s">
        <v>22320</v>
      </c>
      <c r="AX1942" s="88" t="s">
        <v>24260</v>
      </c>
      <c r="AY1942" s="83" t="s">
        <v>66</v>
      </c>
      <c r="AZ1942" s="2"/>
      <c r="BA1942" s="3"/>
      <c r="BB1942" s="3"/>
      <c r="BC1942" s="3"/>
      <c r="BD1942" s="3"/>
    </row>
    <row r="1943" spans="1:56" x14ac:dyDescent="0.3">
      <c r="A1943" s="69" t="s">
        <v>2092</v>
      </c>
      <c r="B1943" s="70"/>
      <c r="C1943" s="70"/>
      <c r="D1943" s="71"/>
      <c r="E1943" s="73"/>
      <c r="F1943" s="109" t="s">
        <v>22319</v>
      </c>
      <c r="G1943" s="70"/>
      <c r="H1943" s="74"/>
      <c r="I1943" s="75"/>
      <c r="J1943" s="75"/>
      <c r="K1943" s="74" t="s">
        <v>26212</v>
      </c>
      <c r="L1943" s="78"/>
      <c r="M1943" s="79"/>
      <c r="N1943" s="79"/>
      <c r="O1943" s="80"/>
      <c r="P1943" s="81"/>
      <c r="Q1943" s="81"/>
      <c r="R1943" s="93"/>
      <c r="S1943" s="93"/>
      <c r="T1943" s="93"/>
      <c r="U1943" s="93"/>
      <c r="V1943" s="52"/>
      <c r="W1943" s="52"/>
      <c r="X1943" s="52"/>
      <c r="Y1943" s="52"/>
      <c r="Z1943" s="51"/>
      <c r="AA1943" s="76"/>
      <c r="AB1943" s="76"/>
      <c r="AC1943" s="77"/>
      <c r="AD1943" s="83" t="s">
        <v>18457</v>
      </c>
      <c r="AE1943" s="83">
        <v>53</v>
      </c>
      <c r="AF1943" s="83">
        <v>1</v>
      </c>
      <c r="AG1943" s="83">
        <v>218</v>
      </c>
      <c r="AH1943" s="83">
        <v>196</v>
      </c>
      <c r="AI1943" s="83"/>
      <c r="AJ1943" s="83"/>
      <c r="AK1943" s="83"/>
      <c r="AL1943" s="83"/>
      <c r="AM1943" s="83"/>
      <c r="AN1943" s="85">
        <v>43757.432337962964</v>
      </c>
      <c r="AO1943" s="83"/>
      <c r="AP1943" s="83" t="b">
        <v>1</v>
      </c>
      <c r="AQ1943" s="83" t="b">
        <v>0</v>
      </c>
      <c r="AR1943" s="83" t="b">
        <v>0</v>
      </c>
      <c r="AS1943" s="83"/>
      <c r="AT1943" s="83">
        <v>0</v>
      </c>
      <c r="AU1943" s="83"/>
      <c r="AV1943" s="83" t="b">
        <v>0</v>
      </c>
      <c r="AW1943" s="83" t="s">
        <v>22320</v>
      </c>
      <c r="AX1943" s="88" t="s">
        <v>24261</v>
      </c>
      <c r="AY1943" s="83" t="s">
        <v>66</v>
      </c>
      <c r="AZ1943" s="2"/>
      <c r="BA1943" s="3"/>
      <c r="BB1943" s="3"/>
      <c r="BC1943" s="3"/>
      <c r="BD1943" s="3"/>
    </row>
    <row r="1944" spans="1:56" x14ac:dyDescent="0.3">
      <c r="A1944" s="69" t="s">
        <v>2093</v>
      </c>
      <c r="B1944" s="70"/>
      <c r="C1944" s="70"/>
      <c r="D1944" s="71"/>
      <c r="E1944" s="73"/>
      <c r="F1944" s="109" t="s">
        <v>4777</v>
      </c>
      <c r="G1944" s="70"/>
      <c r="H1944" s="74"/>
      <c r="I1944" s="75"/>
      <c r="J1944" s="75"/>
      <c r="K1944" s="74" t="s">
        <v>26213</v>
      </c>
      <c r="L1944" s="78"/>
      <c r="M1944" s="79"/>
      <c r="N1944" s="79"/>
      <c r="O1944" s="80"/>
      <c r="P1944" s="81"/>
      <c r="Q1944" s="81"/>
      <c r="R1944" s="93"/>
      <c r="S1944" s="93"/>
      <c r="T1944" s="93"/>
      <c r="U1944" s="93"/>
      <c r="V1944" s="52"/>
      <c r="W1944" s="52"/>
      <c r="X1944" s="52"/>
      <c r="Y1944" s="52"/>
      <c r="Z1944" s="51"/>
      <c r="AA1944" s="76"/>
      <c r="AB1944" s="76"/>
      <c r="AC1944" s="77"/>
      <c r="AD1944" s="83" t="s">
        <v>18458</v>
      </c>
      <c r="AE1944" s="83">
        <v>64</v>
      </c>
      <c r="AF1944" s="83">
        <v>304</v>
      </c>
      <c r="AG1944" s="83">
        <v>2382</v>
      </c>
      <c r="AH1944" s="83">
        <v>1916</v>
      </c>
      <c r="AI1944" s="83"/>
      <c r="AJ1944" s="83" t="s">
        <v>19886</v>
      </c>
      <c r="AK1944" s="83" t="s">
        <v>19896</v>
      </c>
      <c r="AL1944" s="83"/>
      <c r="AM1944" s="83"/>
      <c r="AN1944" s="85">
        <v>43382.177824074075</v>
      </c>
      <c r="AO1944" s="88" t="s">
        <v>22152</v>
      </c>
      <c r="AP1944" s="83" t="b">
        <v>1</v>
      </c>
      <c r="AQ1944" s="83" t="b">
        <v>0</v>
      </c>
      <c r="AR1944" s="83" t="b">
        <v>0</v>
      </c>
      <c r="AS1944" s="83"/>
      <c r="AT1944" s="83">
        <v>0</v>
      </c>
      <c r="AU1944" s="83"/>
      <c r="AV1944" s="83" t="b">
        <v>0</v>
      </c>
      <c r="AW1944" s="83" t="s">
        <v>22320</v>
      </c>
      <c r="AX1944" s="88" t="s">
        <v>24262</v>
      </c>
      <c r="AY1944" s="83" t="s">
        <v>66</v>
      </c>
      <c r="AZ1944" s="2"/>
      <c r="BA1944" s="3"/>
      <c r="BB1944" s="3"/>
      <c r="BC1944" s="3"/>
      <c r="BD1944" s="3"/>
    </row>
    <row r="1945" spans="1:56" x14ac:dyDescent="0.3">
      <c r="A1945" s="69" t="s">
        <v>2098</v>
      </c>
      <c r="B1945" s="70"/>
      <c r="C1945" s="70"/>
      <c r="D1945" s="71"/>
      <c r="E1945" s="73"/>
      <c r="F1945" s="109" t="s">
        <v>4782</v>
      </c>
      <c r="G1945" s="70"/>
      <c r="H1945" s="74"/>
      <c r="I1945" s="75"/>
      <c r="J1945" s="75"/>
      <c r="K1945" s="74" t="s">
        <v>26214</v>
      </c>
      <c r="L1945" s="78"/>
      <c r="M1945" s="79"/>
      <c r="N1945" s="79"/>
      <c r="O1945" s="80"/>
      <c r="P1945" s="81"/>
      <c r="Q1945" s="81"/>
      <c r="R1945" s="93"/>
      <c r="S1945" s="93"/>
      <c r="T1945" s="93"/>
      <c r="U1945" s="93"/>
      <c r="V1945" s="52"/>
      <c r="W1945" s="52"/>
      <c r="X1945" s="52"/>
      <c r="Y1945" s="52"/>
      <c r="Z1945" s="51"/>
      <c r="AA1945" s="76"/>
      <c r="AB1945" s="76"/>
      <c r="AC1945" s="77"/>
      <c r="AD1945" s="83" t="s">
        <v>18459</v>
      </c>
      <c r="AE1945" s="83">
        <v>100</v>
      </c>
      <c r="AF1945" s="83">
        <v>9</v>
      </c>
      <c r="AG1945" s="83">
        <v>10</v>
      </c>
      <c r="AH1945" s="83">
        <v>23</v>
      </c>
      <c r="AI1945" s="83"/>
      <c r="AJ1945" s="83"/>
      <c r="AK1945" s="83"/>
      <c r="AL1945" s="83"/>
      <c r="AM1945" s="83"/>
      <c r="AN1945" s="85">
        <v>42201.556944444441</v>
      </c>
      <c r="AO1945" s="83"/>
      <c r="AP1945" s="83" t="b">
        <v>1</v>
      </c>
      <c r="AQ1945" s="83" t="b">
        <v>0</v>
      </c>
      <c r="AR1945" s="83" t="b">
        <v>0</v>
      </c>
      <c r="AS1945" s="83"/>
      <c r="AT1945" s="83">
        <v>0</v>
      </c>
      <c r="AU1945" s="88" t="s">
        <v>22157</v>
      </c>
      <c r="AV1945" s="83" t="b">
        <v>0</v>
      </c>
      <c r="AW1945" s="83" t="s">
        <v>22320</v>
      </c>
      <c r="AX1945" s="88" t="s">
        <v>24263</v>
      </c>
      <c r="AY1945" s="83" t="s">
        <v>66</v>
      </c>
      <c r="AZ1945" s="2"/>
      <c r="BA1945" s="3"/>
      <c r="BB1945" s="3"/>
      <c r="BC1945" s="3"/>
      <c r="BD1945" s="3"/>
    </row>
    <row r="1946" spans="1:56" x14ac:dyDescent="0.3">
      <c r="A1946" s="69" t="s">
        <v>2099</v>
      </c>
      <c r="B1946" s="70"/>
      <c r="C1946" s="70"/>
      <c r="D1946" s="71"/>
      <c r="E1946" s="73"/>
      <c r="F1946" s="109" t="s">
        <v>4783</v>
      </c>
      <c r="G1946" s="70"/>
      <c r="H1946" s="74"/>
      <c r="I1946" s="75"/>
      <c r="J1946" s="75"/>
      <c r="K1946" s="74" t="s">
        <v>26215</v>
      </c>
      <c r="L1946" s="78"/>
      <c r="M1946" s="79"/>
      <c r="N1946" s="79"/>
      <c r="O1946" s="80"/>
      <c r="P1946" s="81"/>
      <c r="Q1946" s="81"/>
      <c r="R1946" s="93"/>
      <c r="S1946" s="93"/>
      <c r="T1946" s="93"/>
      <c r="U1946" s="93"/>
      <c r="V1946" s="52"/>
      <c r="W1946" s="52"/>
      <c r="X1946" s="52"/>
      <c r="Y1946" s="52"/>
      <c r="Z1946" s="51"/>
      <c r="AA1946" s="76"/>
      <c r="AB1946" s="76"/>
      <c r="AC1946" s="77"/>
      <c r="AD1946" s="83" t="s">
        <v>18460</v>
      </c>
      <c r="AE1946" s="83">
        <v>240</v>
      </c>
      <c r="AF1946" s="83">
        <v>6</v>
      </c>
      <c r="AG1946" s="83">
        <v>9</v>
      </c>
      <c r="AH1946" s="83">
        <v>70</v>
      </c>
      <c r="AI1946" s="83"/>
      <c r="AJ1946" s="83" t="s">
        <v>19887</v>
      </c>
      <c r="AK1946" s="83"/>
      <c r="AL1946" s="83"/>
      <c r="AM1946" s="83"/>
      <c r="AN1946" s="85">
        <v>43713.383217592593</v>
      </c>
      <c r="AO1946" s="88" t="s">
        <v>22153</v>
      </c>
      <c r="AP1946" s="83" t="b">
        <v>1</v>
      </c>
      <c r="AQ1946" s="83" t="b">
        <v>0</v>
      </c>
      <c r="AR1946" s="83" t="b">
        <v>0</v>
      </c>
      <c r="AS1946" s="83"/>
      <c r="AT1946" s="83">
        <v>0</v>
      </c>
      <c r="AU1946" s="83"/>
      <c r="AV1946" s="83" t="b">
        <v>0</v>
      </c>
      <c r="AW1946" s="83" t="s">
        <v>22320</v>
      </c>
      <c r="AX1946" s="88" t="s">
        <v>24264</v>
      </c>
      <c r="AY1946" s="83" t="s">
        <v>66</v>
      </c>
      <c r="AZ1946" s="2"/>
      <c r="BA1946" s="3"/>
      <c r="BB1946" s="3"/>
      <c r="BC1946" s="3"/>
      <c r="BD1946" s="3"/>
    </row>
    <row r="1947" spans="1:56" x14ac:dyDescent="0.3">
      <c r="A1947" s="69" t="s">
        <v>2100</v>
      </c>
      <c r="B1947" s="70"/>
      <c r="C1947" s="70"/>
      <c r="D1947" s="71"/>
      <c r="E1947" s="73"/>
      <c r="F1947" s="109" t="s">
        <v>4784</v>
      </c>
      <c r="G1947" s="70"/>
      <c r="H1947" s="74"/>
      <c r="I1947" s="75"/>
      <c r="J1947" s="75"/>
      <c r="K1947" s="74" t="s">
        <v>26216</v>
      </c>
      <c r="L1947" s="78"/>
      <c r="M1947" s="79"/>
      <c r="N1947" s="79"/>
      <c r="O1947" s="80"/>
      <c r="P1947" s="81"/>
      <c r="Q1947" s="81"/>
      <c r="R1947" s="93"/>
      <c r="S1947" s="93"/>
      <c r="T1947" s="93"/>
      <c r="U1947" s="93"/>
      <c r="V1947" s="52"/>
      <c r="W1947" s="52"/>
      <c r="X1947" s="52"/>
      <c r="Y1947" s="52"/>
      <c r="Z1947" s="51"/>
      <c r="AA1947" s="76"/>
      <c r="AB1947" s="76"/>
      <c r="AC1947" s="77"/>
      <c r="AD1947" s="83" t="s">
        <v>18461</v>
      </c>
      <c r="AE1947" s="83">
        <v>33</v>
      </c>
      <c r="AF1947" s="83">
        <v>6</v>
      </c>
      <c r="AG1947" s="83">
        <v>411</v>
      </c>
      <c r="AH1947" s="83">
        <v>348</v>
      </c>
      <c r="AI1947" s="83"/>
      <c r="AJ1947" s="83" t="s">
        <v>19888</v>
      </c>
      <c r="AK1947" s="83"/>
      <c r="AL1947" s="83"/>
      <c r="AM1947" s="83"/>
      <c r="AN1947" s="85">
        <v>43817.141643518517</v>
      </c>
      <c r="AO1947" s="83"/>
      <c r="AP1947" s="83" t="b">
        <v>1</v>
      </c>
      <c r="AQ1947" s="83" t="b">
        <v>0</v>
      </c>
      <c r="AR1947" s="83" t="b">
        <v>0</v>
      </c>
      <c r="AS1947" s="83"/>
      <c r="AT1947" s="83">
        <v>0</v>
      </c>
      <c r="AU1947" s="83"/>
      <c r="AV1947" s="83" t="b">
        <v>0</v>
      </c>
      <c r="AW1947" s="83" t="s">
        <v>22320</v>
      </c>
      <c r="AX1947" s="88" t="s">
        <v>24265</v>
      </c>
      <c r="AY1947" s="83" t="s">
        <v>66</v>
      </c>
      <c r="AZ1947" s="2"/>
      <c r="BA1947" s="3"/>
      <c r="BB1947" s="3"/>
      <c r="BC1947" s="3"/>
      <c r="BD1947" s="3"/>
    </row>
    <row r="1948" spans="1:56" x14ac:dyDescent="0.3">
      <c r="A1948" s="69" t="s">
        <v>2102</v>
      </c>
      <c r="B1948" s="70"/>
      <c r="C1948" s="70"/>
      <c r="D1948" s="71"/>
      <c r="E1948" s="73"/>
      <c r="F1948" s="109" t="s">
        <v>4786</v>
      </c>
      <c r="G1948" s="70"/>
      <c r="H1948" s="74"/>
      <c r="I1948" s="75"/>
      <c r="J1948" s="75"/>
      <c r="K1948" s="74" t="s">
        <v>26217</v>
      </c>
      <c r="L1948" s="78"/>
      <c r="M1948" s="79"/>
      <c r="N1948" s="79"/>
      <c r="O1948" s="80"/>
      <c r="P1948" s="81"/>
      <c r="Q1948" s="81"/>
      <c r="R1948" s="93"/>
      <c r="S1948" s="93"/>
      <c r="T1948" s="93"/>
      <c r="U1948" s="93"/>
      <c r="V1948" s="52"/>
      <c r="W1948" s="52"/>
      <c r="X1948" s="52"/>
      <c r="Y1948" s="52"/>
      <c r="Z1948" s="51"/>
      <c r="AA1948" s="76"/>
      <c r="AB1948" s="76"/>
      <c r="AC1948" s="77"/>
      <c r="AD1948" s="83" t="s">
        <v>18462</v>
      </c>
      <c r="AE1948" s="83">
        <v>1463</v>
      </c>
      <c r="AF1948" s="83">
        <v>1277</v>
      </c>
      <c r="AG1948" s="83">
        <v>25352</v>
      </c>
      <c r="AH1948" s="83">
        <v>11774</v>
      </c>
      <c r="AI1948" s="83"/>
      <c r="AJ1948" s="83" t="s">
        <v>19889</v>
      </c>
      <c r="AK1948" s="83" t="s">
        <v>2881</v>
      </c>
      <c r="AL1948" s="83"/>
      <c r="AM1948" s="83"/>
      <c r="AN1948" s="85">
        <v>41048.38380787037</v>
      </c>
      <c r="AO1948" s="88" t="s">
        <v>22154</v>
      </c>
      <c r="AP1948" s="83" t="b">
        <v>0</v>
      </c>
      <c r="AQ1948" s="83" t="b">
        <v>0</v>
      </c>
      <c r="AR1948" s="83" t="b">
        <v>1</v>
      </c>
      <c r="AS1948" s="83"/>
      <c r="AT1948" s="83">
        <v>6</v>
      </c>
      <c r="AU1948" s="88" t="s">
        <v>22161</v>
      </c>
      <c r="AV1948" s="83" t="b">
        <v>0</v>
      </c>
      <c r="AW1948" s="83" t="s">
        <v>22320</v>
      </c>
      <c r="AX1948" s="88" t="s">
        <v>24266</v>
      </c>
      <c r="AY1948" s="83" t="s">
        <v>66</v>
      </c>
      <c r="AZ1948" s="2"/>
      <c r="BA1948" s="3"/>
      <c r="BB1948" s="3"/>
      <c r="BC1948" s="3"/>
      <c r="BD1948" s="3"/>
    </row>
    <row r="1949" spans="1:56" x14ac:dyDescent="0.3">
      <c r="A1949" s="69" t="s">
        <v>2105</v>
      </c>
      <c r="B1949" s="70"/>
      <c r="C1949" s="70"/>
      <c r="D1949" s="71"/>
      <c r="E1949" s="73"/>
      <c r="F1949" s="109" t="s">
        <v>4789</v>
      </c>
      <c r="G1949" s="70"/>
      <c r="H1949" s="74"/>
      <c r="I1949" s="75"/>
      <c r="J1949" s="75"/>
      <c r="K1949" s="74" t="s">
        <v>26218</v>
      </c>
      <c r="L1949" s="78"/>
      <c r="M1949" s="79"/>
      <c r="N1949" s="79"/>
      <c r="O1949" s="80"/>
      <c r="P1949" s="81"/>
      <c r="Q1949" s="81"/>
      <c r="R1949" s="93"/>
      <c r="S1949" s="93"/>
      <c r="T1949" s="93"/>
      <c r="U1949" s="93"/>
      <c r="V1949" s="52"/>
      <c r="W1949" s="52"/>
      <c r="X1949" s="52"/>
      <c r="Y1949" s="52"/>
      <c r="Z1949" s="51"/>
      <c r="AA1949" s="76"/>
      <c r="AB1949" s="76"/>
      <c r="AC1949" s="77"/>
      <c r="AD1949" s="83" t="s">
        <v>18463</v>
      </c>
      <c r="AE1949" s="83">
        <v>398</v>
      </c>
      <c r="AF1949" s="83">
        <v>2849</v>
      </c>
      <c r="AG1949" s="83">
        <v>44022</v>
      </c>
      <c r="AH1949" s="83">
        <v>18476</v>
      </c>
      <c r="AI1949" s="83"/>
      <c r="AJ1949" s="83" t="s">
        <v>19890</v>
      </c>
      <c r="AK1949" s="83"/>
      <c r="AL1949" s="83"/>
      <c r="AM1949" s="83"/>
      <c r="AN1949" s="85">
        <v>42328.427476851852</v>
      </c>
      <c r="AO1949" s="88" t="s">
        <v>22155</v>
      </c>
      <c r="AP1949" s="83" t="b">
        <v>1</v>
      </c>
      <c r="AQ1949" s="83" t="b">
        <v>0</v>
      </c>
      <c r="AR1949" s="83" t="b">
        <v>1</v>
      </c>
      <c r="AS1949" s="83"/>
      <c r="AT1949" s="83">
        <v>4</v>
      </c>
      <c r="AU1949" s="88" t="s">
        <v>22157</v>
      </c>
      <c r="AV1949" s="83" t="b">
        <v>0</v>
      </c>
      <c r="AW1949" s="83" t="s">
        <v>22320</v>
      </c>
      <c r="AX1949" s="88" t="s">
        <v>24267</v>
      </c>
      <c r="AY1949" s="83" t="s">
        <v>66</v>
      </c>
      <c r="AZ1949" s="2"/>
      <c r="BA1949" s="3"/>
      <c r="BB1949" s="3"/>
      <c r="BC1949" s="3"/>
      <c r="BD1949" s="3"/>
    </row>
    <row r="1950" spans="1:56" x14ac:dyDescent="0.3">
      <c r="A1950" s="69" t="s">
        <v>2119</v>
      </c>
      <c r="B1950" s="70"/>
      <c r="C1950" s="70"/>
      <c r="D1950" s="71"/>
      <c r="E1950" s="73"/>
      <c r="F1950" s="109" t="s">
        <v>4804</v>
      </c>
      <c r="G1950" s="70"/>
      <c r="H1950" s="74"/>
      <c r="I1950" s="75"/>
      <c r="J1950" s="75"/>
      <c r="K1950" s="74" t="s">
        <v>26219</v>
      </c>
      <c r="L1950" s="78"/>
      <c r="M1950" s="79"/>
      <c r="N1950" s="79"/>
      <c r="O1950" s="80"/>
      <c r="P1950" s="81"/>
      <c r="Q1950" s="81"/>
      <c r="R1950" s="93"/>
      <c r="S1950" s="93"/>
      <c r="T1950" s="93"/>
      <c r="U1950" s="93"/>
      <c r="V1950" s="52"/>
      <c r="W1950" s="52"/>
      <c r="X1950" s="52"/>
      <c r="Y1950" s="52"/>
      <c r="Z1950" s="51"/>
      <c r="AA1950" s="76"/>
      <c r="AB1950" s="76"/>
      <c r="AC1950" s="77"/>
      <c r="AD1950" s="83" t="s">
        <v>18464</v>
      </c>
      <c r="AE1950" s="83">
        <v>382</v>
      </c>
      <c r="AF1950" s="83">
        <v>50</v>
      </c>
      <c r="AG1950" s="83">
        <v>3245</v>
      </c>
      <c r="AH1950" s="83">
        <v>1524</v>
      </c>
      <c r="AI1950" s="83"/>
      <c r="AJ1950" s="83" t="s">
        <v>19891</v>
      </c>
      <c r="AK1950" s="83"/>
      <c r="AL1950" s="83"/>
      <c r="AM1950" s="83"/>
      <c r="AN1950" s="85">
        <v>43003.686076388891</v>
      </c>
      <c r="AO1950" s="83"/>
      <c r="AP1950" s="83" t="b">
        <v>1</v>
      </c>
      <c r="AQ1950" s="83" t="b">
        <v>0</v>
      </c>
      <c r="AR1950" s="83" t="b">
        <v>0</v>
      </c>
      <c r="AS1950" s="83"/>
      <c r="AT1950" s="83">
        <v>1</v>
      </c>
      <c r="AU1950" s="83"/>
      <c r="AV1950" s="83" t="b">
        <v>0</v>
      </c>
      <c r="AW1950" s="83" t="s">
        <v>22320</v>
      </c>
      <c r="AX1950" s="88" t="s">
        <v>24268</v>
      </c>
      <c r="AY1950" s="83" t="s">
        <v>66</v>
      </c>
      <c r="AZ1950" s="2"/>
      <c r="BA1950" s="3"/>
      <c r="BB1950" s="3"/>
      <c r="BC1950" s="3"/>
      <c r="BD1950" s="3"/>
    </row>
    <row r="1951" spans="1:56" x14ac:dyDescent="0.3">
      <c r="A1951" s="69" t="s">
        <v>2122</v>
      </c>
      <c r="B1951" s="70"/>
      <c r="C1951" s="70"/>
      <c r="D1951" s="71"/>
      <c r="E1951" s="73"/>
      <c r="F1951" s="109" t="s">
        <v>4807</v>
      </c>
      <c r="G1951" s="70"/>
      <c r="H1951" s="74"/>
      <c r="I1951" s="75"/>
      <c r="J1951" s="75"/>
      <c r="K1951" s="74" t="s">
        <v>26220</v>
      </c>
      <c r="L1951" s="78"/>
      <c r="M1951" s="79"/>
      <c r="N1951" s="79"/>
      <c r="O1951" s="80"/>
      <c r="P1951" s="81"/>
      <c r="Q1951" s="81"/>
      <c r="R1951" s="93"/>
      <c r="S1951" s="93"/>
      <c r="T1951" s="93"/>
      <c r="U1951" s="93"/>
      <c r="V1951" s="52"/>
      <c r="W1951" s="52"/>
      <c r="X1951" s="52"/>
      <c r="Y1951" s="52"/>
      <c r="Z1951" s="51"/>
      <c r="AA1951" s="76"/>
      <c r="AB1951" s="76"/>
      <c r="AC1951" s="77"/>
      <c r="AD1951" s="83" t="s">
        <v>18465</v>
      </c>
      <c r="AE1951" s="83">
        <v>359</v>
      </c>
      <c r="AF1951" s="83">
        <v>130</v>
      </c>
      <c r="AG1951" s="83">
        <v>1989</v>
      </c>
      <c r="AH1951" s="83">
        <v>1707</v>
      </c>
      <c r="AI1951" s="83"/>
      <c r="AJ1951" s="83" t="s">
        <v>19892</v>
      </c>
      <c r="AK1951" s="83" t="s">
        <v>16564</v>
      </c>
      <c r="AL1951" s="83"/>
      <c r="AM1951" s="83"/>
      <c r="AN1951" s="85">
        <v>40935.682210648149</v>
      </c>
      <c r="AO1951" s="83"/>
      <c r="AP1951" s="83" t="b">
        <v>1</v>
      </c>
      <c r="AQ1951" s="83" t="b">
        <v>0</v>
      </c>
      <c r="AR1951" s="83" t="b">
        <v>1</v>
      </c>
      <c r="AS1951" s="83"/>
      <c r="AT1951" s="83">
        <v>0</v>
      </c>
      <c r="AU1951" s="88" t="s">
        <v>22157</v>
      </c>
      <c r="AV1951" s="83" t="b">
        <v>0</v>
      </c>
      <c r="AW1951" s="83" t="s">
        <v>22320</v>
      </c>
      <c r="AX1951" s="88" t="s">
        <v>24269</v>
      </c>
      <c r="AY1951" s="83" t="s">
        <v>66</v>
      </c>
      <c r="AZ1951" s="2"/>
      <c r="BA1951" s="3"/>
      <c r="BB1951" s="3"/>
      <c r="BC1951" s="3"/>
      <c r="BD1951" s="3"/>
    </row>
    <row r="1952" spans="1:56" x14ac:dyDescent="0.3">
      <c r="A1952" s="69" t="s">
        <v>2123</v>
      </c>
      <c r="B1952" s="70"/>
      <c r="C1952" s="70"/>
      <c r="D1952" s="71"/>
      <c r="E1952" s="73"/>
      <c r="F1952" s="109" t="s">
        <v>4808</v>
      </c>
      <c r="G1952" s="70"/>
      <c r="H1952" s="74"/>
      <c r="I1952" s="75"/>
      <c r="J1952" s="75"/>
      <c r="K1952" s="74" t="s">
        <v>26221</v>
      </c>
      <c r="L1952" s="78"/>
      <c r="M1952" s="79"/>
      <c r="N1952" s="79"/>
      <c r="O1952" s="80"/>
      <c r="P1952" s="81"/>
      <c r="Q1952" s="81"/>
      <c r="R1952" s="93"/>
      <c r="S1952" s="93"/>
      <c r="T1952" s="93"/>
      <c r="U1952" s="93"/>
      <c r="V1952" s="52"/>
      <c r="W1952" s="52"/>
      <c r="X1952" s="52"/>
      <c r="Y1952" s="52"/>
      <c r="Z1952" s="51"/>
      <c r="AA1952" s="76"/>
      <c r="AB1952" s="76"/>
      <c r="AC1952" s="77"/>
      <c r="AD1952" s="83" t="s">
        <v>18466</v>
      </c>
      <c r="AE1952" s="83">
        <v>1349</v>
      </c>
      <c r="AF1952" s="83">
        <v>29603</v>
      </c>
      <c r="AG1952" s="83">
        <v>17676</v>
      </c>
      <c r="AH1952" s="83">
        <v>21856</v>
      </c>
      <c r="AI1952" s="83"/>
      <c r="AJ1952" s="83"/>
      <c r="AK1952" s="83"/>
      <c r="AL1952" s="83"/>
      <c r="AM1952" s="83"/>
      <c r="AN1952" s="85">
        <v>43033.650011574071</v>
      </c>
      <c r="AO1952" s="83"/>
      <c r="AP1952" s="83" t="b">
        <v>1</v>
      </c>
      <c r="AQ1952" s="83" t="b">
        <v>0</v>
      </c>
      <c r="AR1952" s="83" t="b">
        <v>0</v>
      </c>
      <c r="AS1952" s="83"/>
      <c r="AT1952" s="83">
        <v>47</v>
      </c>
      <c r="AU1952" s="83"/>
      <c r="AV1952" s="83" t="b">
        <v>0</v>
      </c>
      <c r="AW1952" s="83" t="s">
        <v>22320</v>
      </c>
      <c r="AX1952" s="88" t="s">
        <v>24270</v>
      </c>
      <c r="AY1952" s="83" t="s">
        <v>66</v>
      </c>
      <c r="AZ1952" s="2"/>
      <c r="BA1952" s="3"/>
      <c r="BB1952" s="3"/>
      <c r="BC1952" s="3"/>
      <c r="BD1952" s="3"/>
    </row>
    <row r="1953" spans="1:56" x14ac:dyDescent="0.3">
      <c r="A1953" s="94" t="s">
        <v>2127</v>
      </c>
      <c r="B1953" s="95"/>
      <c r="C1953" s="95"/>
      <c r="D1953" s="96"/>
      <c r="E1953" s="97"/>
      <c r="F1953" s="110" t="s">
        <v>4812</v>
      </c>
      <c r="G1953" s="95"/>
      <c r="H1953" s="98"/>
      <c r="I1953" s="99"/>
      <c r="J1953" s="99"/>
      <c r="K1953" s="98" t="s">
        <v>26222</v>
      </c>
      <c r="L1953" s="100"/>
      <c r="M1953" s="101"/>
      <c r="N1953" s="101"/>
      <c r="O1953" s="102"/>
      <c r="P1953" s="103"/>
      <c r="Q1953" s="103"/>
      <c r="R1953" s="104"/>
      <c r="S1953" s="104"/>
      <c r="T1953" s="104"/>
      <c r="U1953" s="104"/>
      <c r="V1953" s="105"/>
      <c r="W1953" s="105"/>
      <c r="X1953" s="105"/>
      <c r="Y1953" s="105"/>
      <c r="Z1953" s="106"/>
      <c r="AA1953" s="107"/>
      <c r="AB1953" s="107"/>
      <c r="AC1953" s="108"/>
      <c r="AD1953" s="83" t="s">
        <v>18467</v>
      </c>
      <c r="AE1953" s="83">
        <v>192</v>
      </c>
      <c r="AF1953" s="83">
        <v>119</v>
      </c>
      <c r="AG1953" s="83">
        <v>5678</v>
      </c>
      <c r="AH1953" s="83">
        <v>2893</v>
      </c>
      <c r="AI1953" s="83"/>
      <c r="AJ1953" s="83" t="s">
        <v>19893</v>
      </c>
      <c r="AK1953" s="83"/>
      <c r="AL1953" s="83"/>
      <c r="AM1953" s="83"/>
      <c r="AN1953" s="85">
        <v>43782.286828703705</v>
      </c>
      <c r="AO1953" s="88" t="s">
        <v>22156</v>
      </c>
      <c r="AP1953" s="83" t="b">
        <v>1</v>
      </c>
      <c r="AQ1953" s="83" t="b">
        <v>0</v>
      </c>
      <c r="AR1953" s="83" t="b">
        <v>0</v>
      </c>
      <c r="AS1953" s="83"/>
      <c r="AT1953" s="83">
        <v>0</v>
      </c>
      <c r="AU1953" s="83"/>
      <c r="AV1953" s="83" t="b">
        <v>0</v>
      </c>
      <c r="AW1953" s="83" t="s">
        <v>22320</v>
      </c>
      <c r="AX1953" s="88" t="s">
        <v>24271</v>
      </c>
      <c r="AY1953" s="83" t="s">
        <v>66</v>
      </c>
      <c r="AZ1953" s="2"/>
      <c r="BA1953" s="3"/>
      <c r="BB1953" s="3"/>
      <c r="BC1953" s="3"/>
      <c r="BD1953"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953" xr:uid="{00000000-0002-0000-0100-000000000000}"/>
    <dataValidation allowBlank="1" errorTitle="Invalid Vertex Visibility" error="You have entered an unrecognized vertex visibility.  Try selecting from the drop-down list instead." sqref="AZ3" xr:uid="{00000000-0002-0000-0100-000001000000}"/>
    <dataValidation allowBlank="1" showErrorMessage="1" sqref="AZ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953"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953"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953"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953"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953" xr:uid="{00000000-0002-0000-0100-000007000000}"/>
    <dataValidation allowBlank="1" showInputMessage="1" errorTitle="Invalid Vertex Image Key" promptTitle="Vertex Tooltip" prompt="Enter optional text that will pop up when the mouse is hovered over the vertex." sqref="K3:K1953"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953"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953"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953" xr:uid="{00000000-0002-0000-0100-00000B000000}"/>
    <dataValidation allowBlank="1" showInputMessage="1" promptTitle="Vertex Label Fill Color" prompt="To select an optional fill color for the Label shape, right-click and select Select Color on the right-click menu." sqref="I3:I1953" xr:uid="{00000000-0002-0000-0100-00000C000000}"/>
    <dataValidation allowBlank="1" showInputMessage="1" errorTitle="Invalid Vertex Image Key" promptTitle="Vertex Image File" prompt="Enter the path to an image file.  Hover over the column header for examples." sqref="F3:F1953" xr:uid="{00000000-0002-0000-0100-00000D000000}"/>
    <dataValidation allowBlank="1" showInputMessage="1" promptTitle="Vertex Color" prompt="To select an optional vertex color, right-click and select Select Color on the right-click menu." sqref="B3:B1953"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953"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953"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953"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953" xr:uid="{00000000-0002-0000-0100-000012000000}">
      <formula1>ValidVertexLabelPositions</formula1>
    </dataValidation>
    <dataValidation allowBlank="1" showInputMessage="1" showErrorMessage="1" promptTitle="Vertex Name" prompt="Enter the name of the vertex." sqref="A3:A1953" xr:uid="{00000000-0002-0000-0100-000013000000}"/>
  </dataValidations>
  <hyperlinks>
    <hyperlink ref="AJ342" r:id="rId1" xr:uid="{7E467548-04B9-4E0A-A2DE-6565156D1452}"/>
    <hyperlink ref="AJ625" r:id="rId2" xr:uid="{158C3D67-8EFA-412A-9045-0FC85027D81D}"/>
    <hyperlink ref="AJ808" r:id="rId3" xr:uid="{1F75F55B-9AC1-4268-ADEA-DF5836C92D73}"/>
    <hyperlink ref="AJ873" r:id="rId4" xr:uid="{06D655D8-5AFC-4718-B04A-A7CB0594CD8A}"/>
    <hyperlink ref="AJ1074" r:id="rId5" xr:uid="{D9BE90D7-A58C-4CB3-9724-43B773A4D14E}"/>
    <hyperlink ref="AJ1704" r:id="rId6" xr:uid="{B82D7B40-9990-40C7-B045-5C6DE7C2B13C}"/>
    <hyperlink ref="AJ1761" r:id="rId7" xr:uid="{82AC8488-6BFC-468E-8CA0-305F141267D5}"/>
    <hyperlink ref="AJ1824" r:id="rId8" xr:uid="{A797D6EC-1E38-4748-9C33-9002910F6CEC}"/>
    <hyperlink ref="AL3" r:id="rId9" xr:uid="{B600BA46-6BA7-4949-93CE-ECD6263030AC}"/>
    <hyperlink ref="AL4" r:id="rId10" xr:uid="{CE784DAD-E40C-4223-B7DC-37BB908C25C9}"/>
    <hyperlink ref="AL6" r:id="rId11" xr:uid="{12AED3D6-5C9B-468D-8DF6-FD36187004BD}"/>
    <hyperlink ref="AL14" r:id="rId12" xr:uid="{BF0F4F11-EF0A-4FF0-841C-AD58B1B111FA}"/>
    <hyperlink ref="AL22" r:id="rId13" xr:uid="{AE7F44EC-C83D-4A05-AF12-E260EF4A2CAE}"/>
    <hyperlink ref="AL38" r:id="rId14" xr:uid="{65F67FE9-7EC8-4F37-87E3-3CE55DE8B967}"/>
    <hyperlink ref="AL44" r:id="rId15" xr:uid="{3AE8F7D5-5899-48B7-824B-935FF28F9568}"/>
    <hyperlink ref="AL49" r:id="rId16" xr:uid="{C599ACBE-AFAA-4225-A37E-6C307D53438E}"/>
    <hyperlink ref="AL51" r:id="rId17" xr:uid="{9AF42861-D3AE-4430-9BD0-59212E1B34A2}"/>
    <hyperlink ref="AL66" r:id="rId18" xr:uid="{AF1615D4-3409-4687-8E62-90E620DE2203}"/>
    <hyperlink ref="AL72" r:id="rId19" xr:uid="{687C6151-BED3-4C2D-8FD9-3976FEC3E6ED}"/>
    <hyperlink ref="AL84" r:id="rId20" xr:uid="{3ABBBEF6-D5C7-4D35-A812-2C6A8DDE16BD}"/>
    <hyperlink ref="AL88" r:id="rId21" xr:uid="{6C1ADDC1-9A4B-4370-B147-F95042E308DA}"/>
    <hyperlink ref="AL102" r:id="rId22" xr:uid="{07FD12F7-AEC6-47EC-9FCB-17EDC58632A6}"/>
    <hyperlink ref="AL116" r:id="rId23" xr:uid="{FC0B77DB-A11B-4FBC-860C-6B0C58344D50}"/>
    <hyperlink ref="AL121" r:id="rId24" xr:uid="{3D546477-5382-48C3-AAC4-C79B7B939F60}"/>
    <hyperlink ref="AL145" r:id="rId25" xr:uid="{8A3DEADF-12E5-4897-9976-08B441F28E35}"/>
    <hyperlink ref="AL147" r:id="rId26" xr:uid="{B085E06A-85E3-4D31-80AF-506C4ADAAC88}"/>
    <hyperlink ref="AL158" r:id="rId27" xr:uid="{363EC9D8-5DB8-4AC2-9FDB-AEC30CEB3A64}"/>
    <hyperlink ref="AL163" r:id="rId28" xr:uid="{9A21FC67-81B7-4036-B2BC-14854667A177}"/>
    <hyperlink ref="AL168" r:id="rId29" xr:uid="{136010A3-A441-4E70-99F1-8654B0C407B9}"/>
    <hyperlink ref="AL170" r:id="rId30" xr:uid="{3582AC74-16BB-4E47-9D7A-4FB841398D3E}"/>
    <hyperlink ref="AL174" r:id="rId31" xr:uid="{3775596E-312F-406A-A83A-D6DB7A7516A5}"/>
    <hyperlink ref="AL178" r:id="rId32" xr:uid="{5D7406F7-E1D5-42A4-8EBE-1FD2E7C42EC2}"/>
    <hyperlink ref="AL180" r:id="rId33" xr:uid="{0B97744D-6037-4818-BC34-E13414D62994}"/>
    <hyperlink ref="AL189" r:id="rId34" xr:uid="{AD600305-DD8D-4624-86C1-C03EC2472D11}"/>
    <hyperlink ref="AL192" r:id="rId35" xr:uid="{77C703BC-C381-45BC-A98C-B2BDAB02FDDC}"/>
    <hyperlink ref="AL195" r:id="rId36" xr:uid="{C871B38D-4674-4F0F-9FC7-EE9C5A3A8C11}"/>
    <hyperlink ref="AL202" r:id="rId37" xr:uid="{2C07A47E-3454-4C05-84DB-AF52CB940D40}"/>
    <hyperlink ref="AL236" r:id="rId38" xr:uid="{8A337172-C179-42EC-8BCC-EAA052CC5524}"/>
    <hyperlink ref="AL248" r:id="rId39" xr:uid="{7A97DE74-D306-4C0F-940F-AC15088C5499}"/>
    <hyperlink ref="AL254" r:id="rId40" xr:uid="{795AB5A8-A9E5-4DD7-92AC-D97614BF226C}"/>
    <hyperlink ref="AL255" r:id="rId41" xr:uid="{5A1EC338-5D17-4904-B08C-5F244E61135E}"/>
    <hyperlink ref="AL263" r:id="rId42" xr:uid="{2E9C738A-983E-4644-9389-105404E79246}"/>
    <hyperlink ref="AL272" r:id="rId43" xr:uid="{324EA028-61ED-4191-AB51-C69E359209EA}"/>
    <hyperlink ref="AL280" r:id="rId44" xr:uid="{A3209D60-AEC9-4B2D-9A69-A952EB428647}"/>
    <hyperlink ref="AL283" r:id="rId45" xr:uid="{62B40811-D667-4738-8A4B-FB10633C199E}"/>
    <hyperlink ref="AL285" r:id="rId46" xr:uid="{182EEB62-96A9-4B0E-A655-69AE6344E873}"/>
    <hyperlink ref="AL290" r:id="rId47" xr:uid="{9E1875A6-0C74-43E0-B7F4-4A906906B346}"/>
    <hyperlink ref="AL309" r:id="rId48" xr:uid="{819C3B26-ED8A-4B45-A8E0-0FC2BB45465A}"/>
    <hyperlink ref="AL315" r:id="rId49" xr:uid="{B48212FB-7D2A-4AAC-A956-02587F4AB536}"/>
    <hyperlink ref="AL316" r:id="rId50" xr:uid="{4022B776-93CF-404C-A309-3AEA6A081EC2}"/>
    <hyperlink ref="AL318" r:id="rId51" xr:uid="{68C540BD-3AEB-4E13-8D61-8198A8C75EA4}"/>
    <hyperlink ref="AL320" r:id="rId52" xr:uid="{1EA94973-6DF5-4112-97E4-51D5F3FEE4E0}"/>
    <hyperlink ref="AL327" r:id="rId53" xr:uid="{F1331CE3-9D85-4EEB-8A8B-1CEC686B8ED7}"/>
    <hyperlink ref="AL328" r:id="rId54" xr:uid="{CEE8113A-10D8-466A-A886-EF2912513FAB}"/>
    <hyperlink ref="AL335" r:id="rId55" xr:uid="{01E863E9-1258-47A3-94A7-682ADC8BEB49}"/>
    <hyperlink ref="AL340" r:id="rId56" xr:uid="{7F4C22CE-DCB3-45ED-8ECF-2C20359664EB}"/>
    <hyperlink ref="AL344" r:id="rId57" xr:uid="{45319A48-7EDD-42C1-A0DF-3C94342E8097}"/>
    <hyperlink ref="AL352" r:id="rId58" xr:uid="{F58BB391-844E-4C88-B5D0-525B637B9C66}"/>
    <hyperlink ref="AL353" r:id="rId59" xr:uid="{C6E09411-4803-42B1-BCCB-1A2DD287BCDF}"/>
    <hyperlink ref="AL354" r:id="rId60" xr:uid="{05D76DE3-9866-4B4F-BFCD-E07A14F5C020}"/>
    <hyperlink ref="AL361" r:id="rId61" xr:uid="{4CEA155C-1229-45B1-8B18-ECA9786939A6}"/>
    <hyperlink ref="AL362" r:id="rId62" xr:uid="{9C79D4EF-429F-46A0-9BCF-5A755F5309D9}"/>
    <hyperlink ref="AL378" r:id="rId63" xr:uid="{BD92835C-32EE-471F-82E8-3429AB4ECE28}"/>
    <hyperlink ref="AL385" r:id="rId64" xr:uid="{923CDC97-E886-4F37-A6F9-A5D7F4C6B239}"/>
    <hyperlink ref="AL387" r:id="rId65" xr:uid="{9AA2F0B1-3F84-4C39-B0D9-69876DFC9E40}"/>
    <hyperlink ref="AL388" r:id="rId66" xr:uid="{12592A25-F878-4907-9C0F-5115F2126A33}"/>
    <hyperlink ref="AL389" r:id="rId67" xr:uid="{FFBC4256-ADB7-4006-8421-28899E4A4C14}"/>
    <hyperlink ref="AL395" r:id="rId68" xr:uid="{B390AEE7-7932-4A47-A646-2A579D7DC854}"/>
    <hyperlink ref="AL407" r:id="rId69" xr:uid="{46FD8F2F-66A8-4E17-8EF0-CB41EEEB8B4A}"/>
    <hyperlink ref="AL416" r:id="rId70" xr:uid="{6BA6AFB6-892C-4B21-8FE6-031762C8590E}"/>
    <hyperlink ref="AL437" r:id="rId71" xr:uid="{745D37C0-BCBE-47D5-A608-61112BE91A51}"/>
    <hyperlink ref="AL441" r:id="rId72" xr:uid="{58205CBB-3163-45F7-8AF8-C4BE89EB7246}"/>
    <hyperlink ref="AL445" r:id="rId73" xr:uid="{171380D8-5CA2-4C65-B7EC-8D4E9C9BD39A}"/>
    <hyperlink ref="AL452" r:id="rId74" xr:uid="{BA58B6D9-F520-4D68-A967-9FBBE48992F0}"/>
    <hyperlink ref="AL457" r:id="rId75" xr:uid="{74756F42-C98A-415F-970E-C796F1412F21}"/>
    <hyperlink ref="AL459" r:id="rId76" xr:uid="{FC8C541B-12A4-4BFD-9F2A-CE67BB99E5CD}"/>
    <hyperlink ref="AL479" r:id="rId77" xr:uid="{1C68983A-47BE-4C5B-9298-C23433B9752E}"/>
    <hyperlink ref="AL515" r:id="rId78" xr:uid="{008104D6-F7D5-4D5A-84ED-94033F6EEF5D}"/>
    <hyperlink ref="AL526" r:id="rId79" xr:uid="{83A50D1A-C54C-4D5F-975F-657EC71099B9}"/>
    <hyperlink ref="AL534" r:id="rId80" xr:uid="{8FF48C12-E14F-4103-A684-72435D8FA617}"/>
    <hyperlink ref="AL537" r:id="rId81" xr:uid="{E7736D7A-436F-4A65-83A1-57A841AE8340}"/>
    <hyperlink ref="AL538" r:id="rId82" xr:uid="{F667B1CE-3517-412D-BF2E-67D0BAED3644}"/>
    <hyperlink ref="AL592" r:id="rId83" xr:uid="{7E0232E1-8BCD-43E9-A7BB-0FDC18CA2D9D}"/>
    <hyperlink ref="AL598" r:id="rId84" xr:uid="{5F08CCEE-4CD8-4579-BDB3-A35F0832AF60}"/>
    <hyperlink ref="AL614" r:id="rId85" xr:uid="{6BB2FD1B-10F8-4B1E-A9D8-1868BBDE10FA}"/>
    <hyperlink ref="AL615" r:id="rId86" xr:uid="{733471B6-340E-4265-8175-DE7B32BB5EF8}"/>
    <hyperlink ref="AL617" r:id="rId87" xr:uid="{F54BB5CB-79D2-4312-AAA8-688A5FAFE0CA}"/>
    <hyperlink ref="AL631" r:id="rId88" xr:uid="{04FF865B-AD45-4905-8AF2-F90FB12DDB3A}"/>
    <hyperlink ref="AL638" r:id="rId89" xr:uid="{3043C960-84BA-407C-BD00-21C36E68DA17}"/>
    <hyperlink ref="AL639" r:id="rId90" xr:uid="{282DFB49-8C3A-41E4-8EEB-D9FC1A21BC52}"/>
    <hyperlink ref="AL643" r:id="rId91" xr:uid="{ACF4403F-622F-4D1A-B04D-A8AD6DC5E063}"/>
    <hyperlink ref="AL655" r:id="rId92" xr:uid="{554849D0-532E-4106-BDDC-8A36AACC304C}"/>
    <hyperlink ref="AL656" r:id="rId93" xr:uid="{34E9C91C-20F5-4BED-A85D-2ED9A1FD6009}"/>
    <hyperlink ref="AL657" r:id="rId94" xr:uid="{01EADB4D-A47E-4816-A91B-2A80D21C6E04}"/>
    <hyperlink ref="AL659" r:id="rId95" xr:uid="{E54804E2-24E6-45CD-A9DD-1DE31135967A}"/>
    <hyperlink ref="AL660" r:id="rId96" xr:uid="{886EB98C-4179-41F2-A004-DF6DAFAB4A23}"/>
    <hyperlink ref="AL662" r:id="rId97" xr:uid="{11DE7EB3-0029-4FDA-BD9D-786AD378B114}"/>
    <hyperlink ref="AL663" r:id="rId98" xr:uid="{693AE5F2-0EB9-4D01-9F65-4B6DAE4F3577}"/>
    <hyperlink ref="AL669" r:id="rId99" xr:uid="{9955E65F-0D23-4D0C-9C9B-D73D1CC73BAD}"/>
    <hyperlink ref="AL671" r:id="rId100" xr:uid="{3707E265-16BE-4A3A-9F27-CCE03B021DB9}"/>
    <hyperlink ref="AL684" r:id="rId101" xr:uid="{7D9B9001-C7A7-4945-8DFB-D11D35FD9860}"/>
    <hyperlink ref="AL686" r:id="rId102" xr:uid="{4D226DFC-8BFD-415D-B607-A6406EC292E6}"/>
    <hyperlink ref="AL702" r:id="rId103" xr:uid="{45806AE8-F70A-4E47-884D-A6383D6908C8}"/>
    <hyperlink ref="AL704" r:id="rId104" xr:uid="{0FF8CEC4-5687-4307-9E96-ACE5327E94BA}"/>
    <hyperlink ref="AL719" r:id="rId105" xr:uid="{0673D8C9-506D-4CC0-9DCC-45CA0B8A2BA4}"/>
    <hyperlink ref="AL728" r:id="rId106" xr:uid="{D1E3920C-298A-4A27-AA76-BF439FB87620}"/>
    <hyperlink ref="AL729" r:id="rId107" xr:uid="{4FBD30B3-D6FF-402E-987E-5730BF62CAC2}"/>
    <hyperlink ref="AL732" r:id="rId108" xr:uid="{441240A6-C4B9-4FED-A9D9-B20917B2960F}"/>
    <hyperlink ref="AL734" r:id="rId109" xr:uid="{B61F9D44-7C2A-490A-BBD7-6116F6D35C49}"/>
    <hyperlink ref="AL737" r:id="rId110" xr:uid="{18297C4D-5CC0-42A9-BF73-E4D3A04CD217}"/>
    <hyperlink ref="AL738" r:id="rId111" xr:uid="{7686AF20-15A4-4448-AB64-5B1224B16177}"/>
    <hyperlink ref="AL739" r:id="rId112" xr:uid="{69DB41BC-2429-45B8-8B1C-7B404C85BBB8}"/>
    <hyperlink ref="AL745" r:id="rId113" xr:uid="{1C6FD0D0-6014-4F03-A94F-159F83BD1526}"/>
    <hyperlink ref="AL748" r:id="rId114" xr:uid="{D35A6531-E1C2-4F1C-AA25-2391DFAA4220}"/>
    <hyperlink ref="AL750" r:id="rId115" xr:uid="{05827502-D98F-44A3-9DF3-26B0C19FA141}"/>
    <hyperlink ref="AL752" r:id="rId116" xr:uid="{D03013FE-FBF7-4710-9DD1-7EB80F4B8823}"/>
    <hyperlink ref="AL753" r:id="rId117" xr:uid="{4C4EAC78-BCD7-4558-AB8F-74F34F5D1C0E}"/>
    <hyperlink ref="AL754" r:id="rId118" xr:uid="{C58E5148-D840-410D-803E-D88A27018C83}"/>
    <hyperlink ref="AL764" r:id="rId119" xr:uid="{087715DF-0185-4B63-A842-F4C4EB92E74E}"/>
    <hyperlink ref="AL769" r:id="rId120" xr:uid="{2874AB88-480C-4DEB-84A6-777C8CE049A7}"/>
    <hyperlink ref="AL782" r:id="rId121" xr:uid="{05C6D114-398E-4948-B12C-F452C9A97922}"/>
    <hyperlink ref="AL783" r:id="rId122" xr:uid="{C0F43753-1AB0-42FB-8732-F849AA84F98B}"/>
    <hyperlink ref="AL792" r:id="rId123" xr:uid="{EA1032D7-97A1-4983-88BA-8EB273F644CC}"/>
    <hyperlink ref="AL799" r:id="rId124" xr:uid="{DF0BBE1D-EE2C-40B7-BCD6-80F30F39883E}"/>
    <hyperlink ref="AL803" r:id="rId125" xr:uid="{1236F1A4-A29F-42B0-BE3D-BBE9692E726C}"/>
    <hyperlink ref="AL807" r:id="rId126" xr:uid="{F6B7945C-94A0-40BF-B43B-CD337B423B2F}"/>
    <hyperlink ref="AL808" r:id="rId127" xr:uid="{1D625D11-D6AA-4EE4-BA57-AED318EC4A81}"/>
    <hyperlink ref="AL812" r:id="rId128" xr:uid="{71D641AF-6F1F-4F46-8251-DCF8C4F0C474}"/>
    <hyperlink ref="AL813" r:id="rId129" xr:uid="{F134E92A-3D0F-4711-99E5-B4EC9114EA18}"/>
    <hyperlink ref="AL817" r:id="rId130" xr:uid="{56716A3F-7744-4340-9968-1AFBE59F91B4}"/>
    <hyperlink ref="AL820" r:id="rId131" xr:uid="{326764A3-4A3C-4681-8755-CF1355CE6AED}"/>
    <hyperlink ref="AL825" r:id="rId132" xr:uid="{4F1CC05E-E95A-43DE-B509-7793D9BE59CE}"/>
    <hyperlink ref="AL828" r:id="rId133" xr:uid="{0FF9AA42-CE43-40C2-999E-DC509E7285E3}"/>
    <hyperlink ref="AL830" r:id="rId134" xr:uid="{0FECE6EB-DD51-4822-9EDD-FFCFD43AC316}"/>
    <hyperlink ref="AL831" r:id="rId135" xr:uid="{0F2E7F43-ECC1-464B-9801-AEFBEDCBB29C}"/>
    <hyperlink ref="AL835" r:id="rId136" xr:uid="{D71647C7-D228-405A-8F81-0AD1B5B59176}"/>
    <hyperlink ref="AL836" r:id="rId137" xr:uid="{BA3B6411-39E3-4346-9125-F2AAD983BB1C}"/>
    <hyperlink ref="AL837" r:id="rId138" xr:uid="{FD17FF31-DF07-44E5-8609-CC1EBBC3F333}"/>
    <hyperlink ref="AL841" r:id="rId139" xr:uid="{FD798F21-647C-43E6-B9D5-8B2BBC538D0E}"/>
    <hyperlink ref="AL860" r:id="rId140" xr:uid="{8FFFACC5-1727-4389-8173-98E4D2AC6A3B}"/>
    <hyperlink ref="AL862" r:id="rId141" xr:uid="{0C0EB64B-947B-4B77-9905-0E12515DB0BA}"/>
    <hyperlink ref="AL874" r:id="rId142" xr:uid="{6DE1596C-989E-4FC7-9CB4-D96C172B5A6A}"/>
    <hyperlink ref="AL881" r:id="rId143" xr:uid="{BA92EBEB-5F67-463C-B64A-BA61EBD62E54}"/>
    <hyperlink ref="AL901" r:id="rId144" xr:uid="{ED9E7E9E-4894-442B-934F-98D34D01BD3F}"/>
    <hyperlink ref="AL903" r:id="rId145" xr:uid="{DB29A6EF-B61B-46D7-978E-949130AF20A0}"/>
    <hyperlink ref="AL904" r:id="rId146" xr:uid="{D2F623FA-0AAC-47B2-9B05-73B31D2A0131}"/>
    <hyperlink ref="AL911" r:id="rId147" xr:uid="{21EBA604-C579-42D6-9D57-8791EBE24225}"/>
    <hyperlink ref="AL914" r:id="rId148" xr:uid="{73A36ED8-C62F-4176-BFE2-69C7E5C7F4A7}"/>
    <hyperlink ref="AL915" r:id="rId149" xr:uid="{F8E3FCCB-89FB-48F5-8081-CB7867C6A569}"/>
    <hyperlink ref="AL924" r:id="rId150" xr:uid="{1321D936-D0A5-4BCD-B73A-6EF11BF4E422}"/>
    <hyperlink ref="AL931" r:id="rId151" xr:uid="{04AE5610-11CB-4DC6-91B2-88D1EEB58A49}"/>
    <hyperlink ref="AL935" r:id="rId152" xr:uid="{9777F50B-EE26-4999-B7CE-36ACAD2C095B}"/>
    <hyperlink ref="AL936" r:id="rId153" xr:uid="{87390FAA-472E-4457-B596-0F38E6F684A0}"/>
    <hyperlink ref="AL940" r:id="rId154" xr:uid="{51869947-DD82-47B6-9BB8-1B6F57FEEEA5}"/>
    <hyperlink ref="AL943" r:id="rId155" xr:uid="{C6DA1A94-FB04-4CC4-8499-A87CA9A887FD}"/>
    <hyperlink ref="AL946" r:id="rId156" xr:uid="{7E076B50-B8A2-4B54-88A6-74EA92AC8929}"/>
    <hyperlink ref="AL965" r:id="rId157" xr:uid="{CC6101E3-024B-4DB1-BD7E-21D759430F55}"/>
    <hyperlink ref="AL968" r:id="rId158" xr:uid="{69FE1720-5722-4819-B650-F44A8B831288}"/>
    <hyperlink ref="AL974" r:id="rId159" xr:uid="{CCCA8B32-CC3E-4CCF-842C-88E6BE5EFD0D}"/>
    <hyperlink ref="AL980" r:id="rId160" xr:uid="{8F0DDC71-A484-45C7-88CF-271BCD193AF6}"/>
    <hyperlink ref="AL993" r:id="rId161" xr:uid="{630C054E-8137-4BED-99D9-DD8F8B1B99E8}"/>
    <hyperlink ref="AL1000" r:id="rId162" xr:uid="{7BE0562E-7FC5-44D4-8CA3-F9FA66EF3872}"/>
    <hyperlink ref="AL1026" r:id="rId163" xr:uid="{C62B766F-C12B-4A85-91FB-BED0E194EBA2}"/>
    <hyperlink ref="AL1031" r:id="rId164" xr:uid="{A8C2C676-CB20-495F-A59A-6D92C8065279}"/>
    <hyperlink ref="AL1032" r:id="rId165" xr:uid="{EF4D705D-4F6E-4CA8-9EA7-990079341F45}"/>
    <hyperlink ref="AL1046" r:id="rId166" xr:uid="{6BB91FC6-6EDB-4075-B7AE-34B21608B5A3}"/>
    <hyperlink ref="AL1055" r:id="rId167" xr:uid="{A6987417-02EE-4E3A-8FAE-D2A1717411AF}"/>
    <hyperlink ref="AL1056" r:id="rId168" xr:uid="{3A90EBD9-014A-49E7-BCF3-FB98E1FA3CA2}"/>
    <hyperlink ref="AL1059" r:id="rId169" xr:uid="{C2A1B77B-75A5-467A-AC02-68EEBE709024}"/>
    <hyperlink ref="AL1061" r:id="rId170" xr:uid="{CA49F37B-B384-4359-BA4C-0247349388EF}"/>
    <hyperlink ref="AL1063" r:id="rId171" xr:uid="{98186E56-3C7B-4630-AE6D-867C0337F3E3}"/>
    <hyperlink ref="AL1068" r:id="rId172" xr:uid="{21FDFD14-FE37-4FB4-BDEB-BC347CE34871}"/>
    <hyperlink ref="AL1069" r:id="rId173" xr:uid="{78EFD1D8-5FA0-4910-BA24-4CBA57E19FB8}"/>
    <hyperlink ref="AL1078" r:id="rId174" xr:uid="{760D0500-39C0-4E42-8473-B17C4E060245}"/>
    <hyperlink ref="AL1081" r:id="rId175" xr:uid="{1524800E-8A0C-42F0-B6A5-1D2F07272465}"/>
    <hyperlink ref="AL1092" r:id="rId176" xr:uid="{32BBDCB6-7D1C-492F-BB96-F72E44CF5A5D}"/>
    <hyperlink ref="AL1099" r:id="rId177" xr:uid="{5AB73521-84ED-4407-B547-B1BFE768FE82}"/>
    <hyperlink ref="AL1112" r:id="rId178" xr:uid="{9733AA00-A394-4CF5-A794-A3C3696DECFB}"/>
    <hyperlink ref="AL1113" r:id="rId179" xr:uid="{9F61C7DC-4C61-4328-AA31-DDD91C8FF6A4}"/>
    <hyperlink ref="AL1130" r:id="rId180" xr:uid="{F16C116D-B491-444A-9785-6124982AAE17}"/>
    <hyperlink ref="AL1135" r:id="rId181" xr:uid="{C7D30893-B2DD-4AB0-8C11-77D500BAF2B3}"/>
    <hyperlink ref="AL1150" r:id="rId182" xr:uid="{66FDD1FA-2CD4-44C8-A8AD-9094A7284C88}"/>
    <hyperlink ref="AL1152" r:id="rId183" xr:uid="{5A7E46D7-86DA-438E-95DB-2EFA41FC7052}"/>
    <hyperlink ref="AL1153" r:id="rId184" xr:uid="{BE405EAA-01C3-4DDD-B47F-04E005CDBF27}"/>
    <hyperlink ref="AL1163" r:id="rId185" xr:uid="{20652AA3-2A2C-4AC4-A946-AE0B99FF927C}"/>
    <hyperlink ref="AL1166" r:id="rId186" xr:uid="{E3386E78-5F5A-4BF2-9E8A-CFB15B88D65F}"/>
    <hyperlink ref="AL1174" r:id="rId187" xr:uid="{4A8FF87F-75EC-4163-9CF1-63537D646B52}"/>
    <hyperlink ref="AL1230" r:id="rId188" xr:uid="{F9773024-BF7A-4618-A122-D44AEC03156A}"/>
    <hyperlink ref="AL1235" r:id="rId189" xr:uid="{241F7C18-DB30-4695-B706-062953F83BEF}"/>
    <hyperlink ref="AL1236" r:id="rId190" xr:uid="{B947495F-261A-493D-A25E-4C98F22BEFB3}"/>
    <hyperlink ref="AL1247" r:id="rId191" xr:uid="{A365DAA9-B0DD-4046-8477-86FBE76BBF75}"/>
    <hyperlink ref="AL1249" r:id="rId192" xr:uid="{DD089392-CE05-4470-86D1-7A7CDE838835}"/>
    <hyperlink ref="AL1269" r:id="rId193" xr:uid="{C591E0A6-DBB3-4D2E-B6D0-32CDB238EC9C}"/>
    <hyperlink ref="AL1278" r:id="rId194" xr:uid="{6E121DCB-0136-4F9D-A3B8-78D3BEEA69F5}"/>
    <hyperlink ref="AL1281" r:id="rId195" xr:uid="{DAA3CBFC-4D52-4966-9EE2-879D2CE8FB15}"/>
    <hyperlink ref="AL1282" r:id="rId196" xr:uid="{A69DAA4E-391D-4391-B822-CE774C3FDAD9}"/>
    <hyperlink ref="AL1293" r:id="rId197" xr:uid="{D742EE8A-DDDD-4E65-A24E-699D5EB994E0}"/>
    <hyperlink ref="AL1295" r:id="rId198" xr:uid="{E72E2582-2E32-4BD2-8EE9-9713FF90CDD1}"/>
    <hyperlink ref="AL1297" r:id="rId199" xr:uid="{EFAA87B2-3EB8-47E5-B1DE-E1809C795238}"/>
    <hyperlink ref="AL1300" r:id="rId200" xr:uid="{22AB4B59-63C5-41FD-A270-BBAC56D62C53}"/>
    <hyperlink ref="AL1301" r:id="rId201" xr:uid="{7A54E992-9D0A-4F68-9795-606CED1BE152}"/>
    <hyperlink ref="AL1302" r:id="rId202" xr:uid="{8A92C9F6-5C55-4629-9449-50BBFCDA01E2}"/>
    <hyperlink ref="AL1304" r:id="rId203" xr:uid="{2C731E0C-051B-4AD6-A461-7308888426C3}"/>
    <hyperlink ref="AL1312" r:id="rId204" xr:uid="{8D19FB42-5DD2-447B-812E-4348511E60B3}"/>
    <hyperlink ref="AL1317" r:id="rId205" xr:uid="{9591C9F0-3716-4E02-8771-73F21A8E335B}"/>
    <hyperlink ref="AL1318" r:id="rId206" xr:uid="{EE44E145-9173-44F2-AB93-4D69F8B81976}"/>
    <hyperlink ref="AL1319" r:id="rId207" xr:uid="{FC7E9AC6-808D-4046-A35E-D9BE5779FE5E}"/>
    <hyperlink ref="AL1320" r:id="rId208" xr:uid="{2B9761AA-4298-4609-978C-F00C6631919C}"/>
    <hyperlink ref="AL1322" r:id="rId209" xr:uid="{41C6E390-EA19-4359-BDD6-E59BEBC0BB8F}"/>
    <hyperlink ref="AL1326" r:id="rId210" xr:uid="{4EBDDD09-68E2-448C-B1AB-6B0B25885A8B}"/>
    <hyperlink ref="AL1328" r:id="rId211" xr:uid="{D0603AC2-3EC0-47B2-80B3-5060F4F59339}"/>
    <hyperlink ref="AL1330" r:id="rId212" xr:uid="{7C41DEB3-BC3D-4E5F-A1A2-32AEE6268BB9}"/>
    <hyperlink ref="AL1332" r:id="rId213" xr:uid="{D729F2FA-EEFF-42C5-A0CB-9FE1A7BFB1D7}"/>
    <hyperlink ref="AL1339" r:id="rId214" xr:uid="{28ADDBC4-C898-44D5-8779-0A389A905012}"/>
    <hyperlink ref="AL1346" r:id="rId215" xr:uid="{B0C82A53-9C08-47B4-A69A-057D5F537E3F}"/>
    <hyperlink ref="AL1349" r:id="rId216" xr:uid="{168AB8CC-4B50-434D-A583-F9C6DF900638}"/>
    <hyperlink ref="AL1354" r:id="rId217" xr:uid="{62E55BF2-C144-4E9D-847D-C4C0EDE4D9EF}"/>
    <hyperlink ref="AL1359" r:id="rId218" xr:uid="{B2CE34DF-F35E-4A48-B1CB-12AC43804BF1}"/>
    <hyperlink ref="AL1360" r:id="rId219" xr:uid="{ADED534F-2B1A-4EDA-A137-24A39B1A7193}"/>
    <hyperlink ref="AL1361" r:id="rId220" xr:uid="{B6B2AE70-D7FB-4A71-B0DA-F6A442704FC7}"/>
    <hyperlink ref="AL1363" r:id="rId221" xr:uid="{69A486F4-B7E9-47E2-8313-50E7424F572D}"/>
    <hyperlink ref="AL1364" r:id="rId222" xr:uid="{EBF667D6-7574-4540-8C7E-BCFAB540A23B}"/>
    <hyperlink ref="AL1368" r:id="rId223" xr:uid="{BA09F1E9-F712-422A-8F9C-F975C79CB881}"/>
    <hyperlink ref="AL1369" r:id="rId224" xr:uid="{FC955D9B-91E6-44A0-831D-15DEBAB566D2}"/>
    <hyperlink ref="AL1370" r:id="rId225" xr:uid="{9FDB0A24-0E4D-4F60-B1C0-5CCF9A5BC216}"/>
    <hyperlink ref="AL1377" r:id="rId226" xr:uid="{9951F312-4141-47CE-8421-F4F7B2C4D5A7}"/>
    <hyperlink ref="AL1380" r:id="rId227" xr:uid="{A7EC4FE6-FC0D-40F8-987B-35ED0FFDD085}"/>
    <hyperlink ref="AL1389" r:id="rId228" xr:uid="{B890F229-84B9-438F-BCB2-B71CE446ABED}"/>
    <hyperlink ref="AL1391" r:id="rId229" xr:uid="{3939CE67-5537-48BD-8F97-264DA1B140BE}"/>
    <hyperlink ref="AL1398" r:id="rId230" xr:uid="{4A8DFACB-E12C-4CF8-82B6-2CC5CCEF7CD9}"/>
    <hyperlink ref="AL1407" r:id="rId231" xr:uid="{5A0F05F3-FC70-42B3-B479-163439B278AE}"/>
    <hyperlink ref="AL1429" r:id="rId232" xr:uid="{7C6EBA7E-8705-4DBB-9D23-2379DDE8F7D4}"/>
    <hyperlink ref="AL1435" r:id="rId233" xr:uid="{EAFABBF0-543D-49E6-8A10-077F26A0B4CD}"/>
    <hyperlink ref="AL1447" r:id="rId234" xr:uid="{1B3F9E83-3585-42B2-9481-19848EB93A17}"/>
    <hyperlink ref="AL1451" r:id="rId235" xr:uid="{DC524E9C-29E3-4AAD-8E2D-D99BB451D86C}"/>
    <hyperlink ref="AL1453" r:id="rId236" xr:uid="{4CCE0605-A332-432F-B1A9-04A714623FCE}"/>
    <hyperlink ref="AL1457" r:id="rId237" xr:uid="{4E26E0E4-D043-4C98-B57F-7EE2B675B950}"/>
    <hyperlink ref="AL1458" r:id="rId238" xr:uid="{0B33D039-C586-46AC-8ED8-85FFDF619741}"/>
    <hyperlink ref="AL1459" r:id="rId239" xr:uid="{96D04A1F-83B7-4E58-BD69-A01F42BFCEAE}"/>
    <hyperlink ref="AL1472" r:id="rId240" xr:uid="{85CED7DE-1D38-463F-8A04-54DBEEAE23B6}"/>
    <hyperlink ref="AL1474" r:id="rId241" xr:uid="{FA783C0E-19D8-4085-B7D4-3015C489189A}"/>
    <hyperlink ref="AL1526" r:id="rId242" xr:uid="{FD4113F6-3614-4001-965E-AD81C5D3F45F}"/>
    <hyperlink ref="AL1527" r:id="rId243" xr:uid="{0A52ED04-CA79-4E4D-B53A-BDFE975D7DCA}"/>
    <hyperlink ref="AL1528" r:id="rId244" xr:uid="{3239DDE2-B0A6-4CEA-98F8-CCBBC9E21563}"/>
    <hyperlink ref="AL1531" r:id="rId245" xr:uid="{C4D0C7E5-B166-42DE-92E8-5994AF8E2F71}"/>
    <hyperlink ref="AL1539" r:id="rId246" xr:uid="{7A5B6A89-CE46-4883-9B19-10B915DD671C}"/>
    <hyperlink ref="AL1567" r:id="rId247" xr:uid="{BD14C2F4-764C-4BEC-9FDC-1A8C789D5D96}"/>
    <hyperlink ref="AL1576" r:id="rId248" xr:uid="{E7235F64-27E6-48F9-9264-59B600108F66}"/>
    <hyperlink ref="AL1592" r:id="rId249" xr:uid="{C8E6F867-510B-4002-854C-6E84056466F4}"/>
    <hyperlink ref="AL1597" r:id="rId250" xr:uid="{1C13AF71-470E-4CD2-AB8E-2798BB27FDFC}"/>
    <hyperlink ref="AL1600" r:id="rId251" xr:uid="{A1DE79F6-2D15-4571-8B79-9E6FC3F559A1}"/>
    <hyperlink ref="AL1606" r:id="rId252" xr:uid="{A750D133-99ED-4060-8F97-7DF9D7C8BCA9}"/>
    <hyperlink ref="AL1609" r:id="rId253" xr:uid="{7BC1BF2F-8C77-48AB-A0EF-A8310420467D}"/>
    <hyperlink ref="AL1612" r:id="rId254" xr:uid="{C7E41EFA-AD10-4951-A089-AAEB61EB164C}"/>
    <hyperlink ref="AL1625" r:id="rId255" xr:uid="{51C2A548-8911-478C-B4C6-D0BA60C27BDF}"/>
    <hyperlink ref="AL1634" r:id="rId256" xr:uid="{09E0216E-35C3-44FD-99C0-74C5CE1F5020}"/>
    <hyperlink ref="AL1636" r:id="rId257" xr:uid="{CFD52002-EFD6-43B9-9B9B-042D226EAC8C}"/>
    <hyperlink ref="AL1641" r:id="rId258" xr:uid="{7CFCBF4D-65B6-4427-9BE8-90B53CFC27A8}"/>
    <hyperlink ref="AL1647" r:id="rId259" xr:uid="{38C879B4-2DF5-4952-A1D8-70931DF28E37}"/>
    <hyperlink ref="AL1658" r:id="rId260" xr:uid="{6BB5EC40-1B72-4409-A995-54357080464F}"/>
    <hyperlink ref="AL1661" r:id="rId261" xr:uid="{63097BAF-6927-419F-8240-9E4D6ACEC4DF}"/>
    <hyperlink ref="AL1663" r:id="rId262" xr:uid="{10E26207-4186-44F2-95D6-6C8096CA146E}"/>
    <hyperlink ref="AL1664" r:id="rId263" xr:uid="{5A461413-CE1A-49DF-B78D-4B2CF5C31C0E}"/>
    <hyperlink ref="AL1667" r:id="rId264" xr:uid="{67E9E949-B4D6-428C-B87E-8B088C0BA4C9}"/>
    <hyperlink ref="AL1676" r:id="rId265" xr:uid="{D548FE8A-DE4E-4F09-95FD-1729931DF759}"/>
    <hyperlink ref="AL1686" r:id="rId266" xr:uid="{07C927A8-3233-4A4C-94C5-3D4BEAD4A98F}"/>
    <hyperlink ref="AL1688" r:id="rId267" xr:uid="{0470AEBD-B690-4C7F-B391-429EF405C52E}"/>
    <hyperlink ref="AL1689" r:id="rId268" xr:uid="{8C7318B3-2B45-426C-A5AB-C0DA014E8181}"/>
    <hyperlink ref="AL1690" r:id="rId269" xr:uid="{D473F991-B1A9-48BF-94E2-02E307975E14}"/>
    <hyperlink ref="AL1691" r:id="rId270" xr:uid="{4E773E50-86A2-45E3-9C5C-B7F9F129479B}"/>
    <hyperlink ref="AL1692" r:id="rId271" xr:uid="{5A08FA6F-C8F8-41AD-BFEA-8FE290456A4D}"/>
    <hyperlink ref="AL1694" r:id="rId272" xr:uid="{EB67E9AD-6489-4CDD-9DD8-A165F6F556E2}"/>
    <hyperlink ref="AL1701" r:id="rId273" xr:uid="{B07F2CD9-1DAC-4C52-90B9-752162AEF660}"/>
    <hyperlink ref="AL1703" r:id="rId274" xr:uid="{0103FEF6-F27B-4049-B34A-CAC9EA756CAA}"/>
    <hyperlink ref="AL1713" r:id="rId275" xr:uid="{F52C49AA-1472-4F78-8138-73D37BA1CDB2}"/>
    <hyperlink ref="AL1721" r:id="rId276" xr:uid="{7A9AEE69-7964-4975-B9ED-668B7751A061}"/>
    <hyperlink ref="AL1731" r:id="rId277" xr:uid="{38F5F97D-7DF5-4097-9665-2B84392385B3}"/>
    <hyperlink ref="AL1737" r:id="rId278" xr:uid="{B44282F9-313D-4573-BF1C-4C9B008AE92B}"/>
    <hyperlink ref="AL1739" r:id="rId279" xr:uid="{9408FE3A-32F4-4604-8EB0-29BF7FB1C3E5}"/>
    <hyperlink ref="AL1744" r:id="rId280" xr:uid="{F9D102A8-D71A-41FF-8FCD-7A8F47E7D5A9}"/>
    <hyperlink ref="AL1757" r:id="rId281" xr:uid="{CDCD9492-D132-4716-9D7D-2A9F58069114}"/>
    <hyperlink ref="AL1767" r:id="rId282" xr:uid="{B65BA8D2-8CC1-4119-9BE8-B1E4758690AA}"/>
    <hyperlink ref="AL1768" r:id="rId283" xr:uid="{296A6C3F-40DA-4F54-885E-82849BDD7190}"/>
    <hyperlink ref="AL1770" r:id="rId284" xr:uid="{9482BD3C-E765-44F8-AF55-8583F7245F13}"/>
    <hyperlink ref="AL1786" r:id="rId285" xr:uid="{2C6A72FC-C119-4B02-9C40-6619D96AB3C7}"/>
    <hyperlink ref="AL1799" r:id="rId286" xr:uid="{C82E8734-C526-4ADB-BB9F-51DC2F81B26D}"/>
    <hyperlink ref="AL1811" r:id="rId287" xr:uid="{3D29DBF8-5F27-4F5C-BB79-58CCAB7D16EF}"/>
    <hyperlink ref="AL1826" r:id="rId288" xr:uid="{C8613E60-E7D1-4F8F-AF3D-192F67E427AF}"/>
    <hyperlink ref="AL1831" r:id="rId289" xr:uid="{49F75229-CC1A-4E44-88F1-39591E16B7AB}"/>
    <hyperlink ref="AL1839" r:id="rId290" xr:uid="{67894631-5FC8-47D2-9392-B2A15DCD80CF}"/>
    <hyperlink ref="AL1863" r:id="rId291" xr:uid="{2D82134E-4488-423F-BB60-3CDB430E18C2}"/>
    <hyperlink ref="AL1886" r:id="rId292" xr:uid="{66A80B98-1DA5-4E51-955A-55EA29128784}"/>
    <hyperlink ref="AL1895" r:id="rId293" xr:uid="{BC303A7A-8976-4AAF-BB13-662A87011450}"/>
    <hyperlink ref="AL1922" r:id="rId294" xr:uid="{459DECD6-4630-40B5-AD22-750275F5E318}"/>
    <hyperlink ref="AL1926" r:id="rId295" xr:uid="{1421EC9A-8FB6-477F-9F80-08E81E81B318}"/>
    <hyperlink ref="AL1930" r:id="rId296" xr:uid="{4329D2E3-528D-4BB9-9F3E-0D71A0A797A1}"/>
    <hyperlink ref="AO3" r:id="rId297" xr:uid="{92C59984-54C0-4FA0-98F6-9F3C9F09C11B}"/>
    <hyperlink ref="AO4" r:id="rId298" xr:uid="{2475775D-4074-4060-AF38-34EC0BE34426}"/>
    <hyperlink ref="AO5" r:id="rId299" xr:uid="{74833016-D75B-4102-9C21-71054BC87735}"/>
    <hyperlink ref="AO6" r:id="rId300" xr:uid="{1CBA2B48-3F3C-47C3-B585-2675A0240DEF}"/>
    <hyperlink ref="AO9" r:id="rId301" xr:uid="{0FFC78D0-6495-40E5-8555-F16E7CC25179}"/>
    <hyperlink ref="AO11" r:id="rId302" xr:uid="{30C7370F-25FC-49B5-8EB2-380D323CD7A5}"/>
    <hyperlink ref="AO12" r:id="rId303" xr:uid="{5449FF56-C974-47FA-BA1C-EE5BADD5C928}"/>
    <hyperlink ref="AO14" r:id="rId304" xr:uid="{F4E920A1-02F5-4D82-B5F9-E320CDBAEB40}"/>
    <hyperlink ref="AO15" r:id="rId305" xr:uid="{EB475611-0774-41DC-A38E-71E8BAB8B874}"/>
    <hyperlink ref="AO16" r:id="rId306" xr:uid="{5C058F45-7F4D-4DE0-B74C-76C11DF0D989}"/>
    <hyperlink ref="AO17" r:id="rId307" xr:uid="{7D72649F-D704-489C-9EB1-A02BA6C07F14}"/>
    <hyperlink ref="AO18" r:id="rId308" xr:uid="{1507AD8E-CC10-42CF-96FD-C2671F049926}"/>
    <hyperlink ref="AO19" r:id="rId309" xr:uid="{9A4A6FFA-A0CE-48C7-9083-703AA686C6A8}"/>
    <hyperlink ref="AO20" r:id="rId310" xr:uid="{FAFF6727-AF30-4297-887E-C01CFF6FAB06}"/>
    <hyperlink ref="AO21" r:id="rId311" xr:uid="{2E53418D-A753-45F5-861F-9C6B09AC0C72}"/>
    <hyperlink ref="AO22" r:id="rId312" xr:uid="{57553C76-42D6-45A7-A36B-CD23627CC065}"/>
    <hyperlink ref="AO23" r:id="rId313" xr:uid="{8364D171-574E-4CDC-8CCC-146D9BF9FE3D}"/>
    <hyperlink ref="AO24" r:id="rId314" xr:uid="{B696DCD7-60ED-414C-A234-3BEB4BFF11B7}"/>
    <hyperlink ref="AO25" r:id="rId315" xr:uid="{B5D94E04-AC5F-4A14-A4FC-C51FE617DEF3}"/>
    <hyperlink ref="AO27" r:id="rId316" xr:uid="{EB956DA7-DB56-4BA2-BC9D-2561CD71CED9}"/>
    <hyperlink ref="AO30" r:id="rId317" xr:uid="{025BA77A-D5E5-4689-8D82-9CE9A415A951}"/>
    <hyperlink ref="AO31" r:id="rId318" xr:uid="{B6D680FA-C285-4989-AD0A-E1363590B7AD}"/>
    <hyperlink ref="AO32" r:id="rId319" xr:uid="{68C23DB7-3744-41AF-B269-E626F0D87598}"/>
    <hyperlink ref="AO33" r:id="rId320" xr:uid="{6A12C957-1416-4F4D-B5A9-D0E2E07C6AC1}"/>
    <hyperlink ref="AO34" r:id="rId321" xr:uid="{2C9061B0-876A-4C5B-A59E-47E3DA37EDB2}"/>
    <hyperlink ref="AO36" r:id="rId322" xr:uid="{2D5317DB-C0E8-48C2-AD65-8F4C4F8DAA9E}"/>
    <hyperlink ref="AO37" r:id="rId323" xr:uid="{47D0FE4B-6762-49EA-8DE3-91D6F644B5D3}"/>
    <hyperlink ref="AO38" r:id="rId324" xr:uid="{259531A3-D089-49D3-9141-88D514A55D52}"/>
    <hyperlink ref="AO39" r:id="rId325" xr:uid="{E246539A-43E0-4967-BA5C-580F5F3CA2E7}"/>
    <hyperlink ref="AO40" r:id="rId326" xr:uid="{344B00CA-BB1F-4583-9925-35E9B40F417C}"/>
    <hyperlink ref="AO42" r:id="rId327" xr:uid="{C7433702-8438-4436-B016-970E0E26C13E}"/>
    <hyperlink ref="AO43" r:id="rId328" xr:uid="{6A94D73F-0CDA-405F-99C2-3467BE5D3B48}"/>
    <hyperlink ref="AO44" r:id="rId329" xr:uid="{FB813855-C36C-4155-B1FF-7F4DDCC33E56}"/>
    <hyperlink ref="AO49" r:id="rId330" xr:uid="{8D72B9CE-573B-49E4-9B42-89BD4A41F63B}"/>
    <hyperlink ref="AO50" r:id="rId331" xr:uid="{53CC635C-6D10-49CA-B497-9C658A2240B2}"/>
    <hyperlink ref="AO51" r:id="rId332" xr:uid="{1241BDCB-D190-4956-88E6-D48210075EDA}"/>
    <hyperlink ref="AO52" r:id="rId333" xr:uid="{73902A0A-DB58-41B4-99A7-0B481AAE76FB}"/>
    <hyperlink ref="AO55" r:id="rId334" xr:uid="{1C9156A9-C014-4750-B813-25BEE4B14DBD}"/>
    <hyperlink ref="AO56" r:id="rId335" xr:uid="{E404FC14-45BC-4AA1-97FA-488039BB6EF0}"/>
    <hyperlink ref="AO58" r:id="rId336" xr:uid="{732EB8FB-3D58-411B-9921-F418B8772CC1}"/>
    <hyperlink ref="AO61" r:id="rId337" xr:uid="{E76D0C4C-5055-490A-848D-536936323186}"/>
    <hyperlink ref="AO64" r:id="rId338" xr:uid="{BE556269-3DFD-4DA0-AC37-726B0F2FFF65}"/>
    <hyperlink ref="AO65" r:id="rId339" xr:uid="{7206C0AD-F925-4DF7-895D-24BD80E51905}"/>
    <hyperlink ref="AO66" r:id="rId340" xr:uid="{0910640C-0E3C-4C45-8E95-050EC1F05488}"/>
    <hyperlink ref="AO67" r:id="rId341" xr:uid="{A23C10BA-ADA0-4138-A860-1669684B9C26}"/>
    <hyperlink ref="AO69" r:id="rId342" xr:uid="{7E74A51F-AE2B-4500-8A9E-208D6BA4B685}"/>
    <hyperlink ref="AO70" r:id="rId343" xr:uid="{6A888B6A-9F95-4078-BF20-0BFF275117CC}"/>
    <hyperlink ref="AO71" r:id="rId344" xr:uid="{13D8A688-C974-490C-B803-63C9D9E641B1}"/>
    <hyperlink ref="AO72" r:id="rId345" xr:uid="{9A684C67-0127-40C0-AF1F-BFAF9F8BA0BF}"/>
    <hyperlink ref="AO73" r:id="rId346" xr:uid="{37C5A063-AE70-456B-9FA5-B636C3629152}"/>
    <hyperlink ref="AO75" r:id="rId347" xr:uid="{2E068129-9F27-498B-972C-D0AF7AE56F01}"/>
    <hyperlink ref="AO76" r:id="rId348" xr:uid="{07E34412-8263-470C-9873-67B4E6F70ADF}"/>
    <hyperlink ref="AO77" r:id="rId349" xr:uid="{D6F6F5A1-BF02-4B66-959C-667C9D4BA21B}"/>
    <hyperlink ref="AO78" r:id="rId350" xr:uid="{0F267363-5462-44FC-906C-CF493BD30463}"/>
    <hyperlink ref="AO79" r:id="rId351" xr:uid="{C08BB64F-FEBF-4A5B-AE87-3419CC8CB9C5}"/>
    <hyperlink ref="AO82" r:id="rId352" xr:uid="{28C2E2A2-173E-4AD4-A48B-03A3C6D82044}"/>
    <hyperlink ref="AO83" r:id="rId353" xr:uid="{73AAF3AE-1D9C-4208-A64C-608BC9122159}"/>
    <hyperlink ref="AO84" r:id="rId354" xr:uid="{59D00AEE-39B5-4E20-B8D6-A419DD7FD463}"/>
    <hyperlink ref="AO85" r:id="rId355" xr:uid="{3CFD50BD-0612-4163-83CD-2A21C4D03C69}"/>
    <hyperlink ref="AO86" r:id="rId356" xr:uid="{7AD379A1-8D51-4AF6-A018-A43FD40AC5B1}"/>
    <hyperlink ref="AO87" r:id="rId357" xr:uid="{339C43A3-0A39-489C-94F7-C89950E89CF2}"/>
    <hyperlink ref="AO88" r:id="rId358" xr:uid="{68C9B944-B8D5-42AD-A991-A9243F81546F}"/>
    <hyperlink ref="AO89" r:id="rId359" xr:uid="{DB49DF4C-D156-4F92-8B7C-B11E08F8EB37}"/>
    <hyperlink ref="AO90" r:id="rId360" xr:uid="{071F10E4-9F30-46DF-9957-71E857FBFD6C}"/>
    <hyperlink ref="AO92" r:id="rId361" xr:uid="{65C29B1E-72E7-4528-990D-60878A64E72F}"/>
    <hyperlink ref="AO93" r:id="rId362" xr:uid="{F2FB7E1A-5067-45CC-837C-633937DC8789}"/>
    <hyperlink ref="AO94" r:id="rId363" xr:uid="{D4CFE297-5F7D-4202-A2DA-DB2FCF9FB501}"/>
    <hyperlink ref="AO95" r:id="rId364" xr:uid="{0D8B42A5-61F2-487E-86B5-C04E5D0E5859}"/>
    <hyperlink ref="AO96" r:id="rId365" xr:uid="{91F64294-315D-4A76-9AC3-D4191E1BCFC1}"/>
    <hyperlink ref="AO97" r:id="rId366" xr:uid="{9426B2BC-44B0-4C22-9AF8-620616B6A220}"/>
    <hyperlink ref="AO98" r:id="rId367" xr:uid="{065CC649-ECE8-460D-94CE-8DC9002D45E9}"/>
    <hyperlink ref="AO99" r:id="rId368" xr:uid="{1C1388BF-CA09-4151-95CF-F2909AD981D3}"/>
    <hyperlink ref="AO100" r:id="rId369" xr:uid="{27F21E8A-32AC-4618-8C0E-DDED1422E92E}"/>
    <hyperlink ref="AO102" r:id="rId370" xr:uid="{727B8192-65AE-445F-819D-3037CFE2D47E}"/>
    <hyperlink ref="AO103" r:id="rId371" xr:uid="{C3FDFABD-9F43-4F27-B795-B6C6698D9DD7}"/>
    <hyperlink ref="AO104" r:id="rId372" xr:uid="{BB5A7F92-6C48-4293-92BC-17EFED7A78D1}"/>
    <hyperlink ref="AO105" r:id="rId373" xr:uid="{C999B91B-853A-4CF2-B565-F57F5742E7D3}"/>
    <hyperlink ref="AO106" r:id="rId374" xr:uid="{D044DE2F-2362-490B-839A-B25DC2BBB520}"/>
    <hyperlink ref="AO107" r:id="rId375" xr:uid="{1664E9AA-259C-408D-BFF8-7EF3FF51D353}"/>
    <hyperlink ref="AO108" r:id="rId376" xr:uid="{CA5CE1DE-58CA-41BC-B652-289804A9C8B2}"/>
    <hyperlink ref="AO109" r:id="rId377" xr:uid="{DC9CFA10-D407-48D4-912A-6342E76136AE}"/>
    <hyperlink ref="AO111" r:id="rId378" xr:uid="{E08AE5F2-F192-490F-8514-D27CBA364851}"/>
    <hyperlink ref="AO112" r:id="rId379" xr:uid="{E3F76D5D-DEF2-4CAA-98AD-BA7501C85C50}"/>
    <hyperlink ref="AO114" r:id="rId380" xr:uid="{293CF85A-1142-4472-9B5C-349E1D94DCA5}"/>
    <hyperlink ref="AO115" r:id="rId381" xr:uid="{20D93745-B600-4925-B70D-A57E78F1BFA0}"/>
    <hyperlink ref="AO117" r:id="rId382" xr:uid="{18230BB8-C796-469E-A4D9-7DFE42559711}"/>
    <hyperlink ref="AO118" r:id="rId383" xr:uid="{ACED08D2-CBF9-4AA2-B1CD-A3A232C28699}"/>
    <hyperlink ref="AO119" r:id="rId384" xr:uid="{DA5A5157-8064-455F-B32D-B20C114013A5}"/>
    <hyperlink ref="AO120" r:id="rId385" xr:uid="{9528942A-A19D-46AD-A364-0EED6CC96FED}"/>
    <hyperlink ref="AO121" r:id="rId386" xr:uid="{E9B9D2AF-AF1E-4E7D-8521-C7300CF11A70}"/>
    <hyperlink ref="AO122" r:id="rId387" xr:uid="{DED86123-375D-4126-9B27-CCBE48B8E1C0}"/>
    <hyperlink ref="AO123" r:id="rId388" xr:uid="{3EA54798-6DDA-49DE-980D-BA9364DEF3AA}"/>
    <hyperlink ref="AO124" r:id="rId389" xr:uid="{84B961A7-C374-45C1-B002-614E55872C69}"/>
    <hyperlink ref="AO126" r:id="rId390" xr:uid="{C37BF14D-5340-49FC-998C-A00D9F882961}"/>
    <hyperlink ref="AO127" r:id="rId391" xr:uid="{315BC9EB-4A84-4DEF-ADBC-EDABD5263F44}"/>
    <hyperlink ref="AO128" r:id="rId392" xr:uid="{9E237DC7-21DC-47B2-8D12-68E6922F9E34}"/>
    <hyperlink ref="AO129" r:id="rId393" xr:uid="{4A608C28-D1E5-4769-AE8E-7977147B164E}"/>
    <hyperlink ref="AO131" r:id="rId394" xr:uid="{43987AA0-3BA6-463A-A9D3-CAB5DEB5A695}"/>
    <hyperlink ref="AO132" r:id="rId395" xr:uid="{5F64DB99-BFF9-4139-8432-363CE78F2092}"/>
    <hyperlink ref="AO135" r:id="rId396" xr:uid="{4403AFB4-118E-40E9-85F7-3BE78AFEA735}"/>
    <hyperlink ref="AO136" r:id="rId397" xr:uid="{70D2409A-852D-433F-A9E4-B77E943477B4}"/>
    <hyperlink ref="AO137" r:id="rId398" xr:uid="{6EBE1E9E-4952-48D8-819A-DEEF62952433}"/>
    <hyperlink ref="AO138" r:id="rId399" xr:uid="{B2E2E0AB-2919-440F-8B46-8991FD98DAA3}"/>
    <hyperlink ref="AO139" r:id="rId400" xr:uid="{87AEE2C8-DDB0-4F7D-A426-FE8F02CDDC17}"/>
    <hyperlink ref="AO140" r:id="rId401" xr:uid="{4972CDB5-1E34-46E7-9821-2F59DED1950E}"/>
    <hyperlink ref="AO141" r:id="rId402" xr:uid="{FAB023A4-42D5-4DE1-AEDD-DA68B947BBA0}"/>
    <hyperlink ref="AO142" r:id="rId403" xr:uid="{16B42FA4-1CBD-48BC-BC2A-4BC40DAAF0FF}"/>
    <hyperlink ref="AO143" r:id="rId404" xr:uid="{DE93719D-F952-4FBF-947C-359B167FC068}"/>
    <hyperlink ref="AO144" r:id="rId405" xr:uid="{7A6612CB-5B5B-4E06-A243-917DC6A6F837}"/>
    <hyperlink ref="AO145" r:id="rId406" xr:uid="{FA47B240-51A8-4033-9E40-D49BE5AE3D4B}"/>
    <hyperlink ref="AO146" r:id="rId407" xr:uid="{CEE2AFB7-09CA-41EE-A992-7CC78AB4653D}"/>
    <hyperlink ref="AO147" r:id="rId408" xr:uid="{E2206569-2B07-4D2A-8F72-EF900F0ACE56}"/>
    <hyperlink ref="AO148" r:id="rId409" xr:uid="{B66828CD-3572-4F4B-8A1A-7B6B55AE0ED4}"/>
    <hyperlink ref="AO149" r:id="rId410" xr:uid="{7301B2D0-3BD3-48A5-B85C-D4FDD09BA0F6}"/>
    <hyperlink ref="AO152" r:id="rId411" xr:uid="{C9443697-7D3D-4C7C-9995-A84A3E592583}"/>
    <hyperlink ref="AO155" r:id="rId412" xr:uid="{9046A90D-87FE-4954-8B7C-8665511C736C}"/>
    <hyperlink ref="AO156" r:id="rId413" xr:uid="{25D089A3-04DB-424E-90C1-B9285781B08B}"/>
    <hyperlink ref="AO157" r:id="rId414" xr:uid="{1B80827F-B0B1-4D19-9394-BADAAFE80F71}"/>
    <hyperlink ref="AO158" r:id="rId415" xr:uid="{0E997494-C5BB-41E1-B6A4-F916908AD35A}"/>
    <hyperlink ref="AO160" r:id="rId416" xr:uid="{22B64FAB-BB8A-4833-B8DD-190915AE8FC7}"/>
    <hyperlink ref="AO161" r:id="rId417" xr:uid="{54A53B9B-5CD4-4659-9EBA-0EA8E8B43863}"/>
    <hyperlink ref="AO162" r:id="rId418" xr:uid="{FC2E5BF1-1057-42A9-B139-6704AB28E4E9}"/>
    <hyperlink ref="AO163" r:id="rId419" xr:uid="{769F57D0-3E2B-417B-83F4-758D2A574420}"/>
    <hyperlink ref="AO164" r:id="rId420" xr:uid="{4D7F1B9D-2F41-4437-9C3C-279A1818401B}"/>
    <hyperlink ref="AO165" r:id="rId421" xr:uid="{14C811FD-7A7B-4600-A177-DA7C2702F654}"/>
    <hyperlink ref="AO166" r:id="rId422" xr:uid="{86E239F5-27D3-432D-87C8-16B0529EE1CD}"/>
    <hyperlink ref="AO167" r:id="rId423" xr:uid="{17909D52-9AC9-4988-A583-3F0D27820671}"/>
    <hyperlink ref="AO168" r:id="rId424" xr:uid="{B8F74DB4-08CE-4DFE-9FD7-AD844E389B0C}"/>
    <hyperlink ref="AO169" r:id="rId425" xr:uid="{1F1F1D62-96E4-427E-A96A-CFDB7E6EA557}"/>
    <hyperlink ref="AO170" r:id="rId426" xr:uid="{FCD233EC-68D2-4B08-ABD6-9CC26C6B9DA3}"/>
    <hyperlink ref="AO171" r:id="rId427" xr:uid="{0801EC16-49E3-40B0-8D0D-F789A94E419E}"/>
    <hyperlink ref="AO172" r:id="rId428" xr:uid="{19B50990-87D1-43C6-A802-617CE683E4F8}"/>
    <hyperlink ref="AO173" r:id="rId429" xr:uid="{6B7E431D-80CC-4570-9E56-8E0EC2232A09}"/>
    <hyperlink ref="AO174" r:id="rId430" xr:uid="{009FEABB-2C19-44CB-8A32-410447899453}"/>
    <hyperlink ref="AO175" r:id="rId431" xr:uid="{3D344BBC-5F36-4477-B129-123F851BEB5F}"/>
    <hyperlink ref="AO177" r:id="rId432" xr:uid="{7AE01869-1543-40AC-AFCD-A22EE2714670}"/>
    <hyperlink ref="AO178" r:id="rId433" xr:uid="{080D7FA2-F35B-457C-9FEE-EFD10C75FF22}"/>
    <hyperlink ref="AO179" r:id="rId434" xr:uid="{ED43837C-288A-4FC5-99E7-AC12F4BA56F9}"/>
    <hyperlink ref="AO180" r:id="rId435" xr:uid="{423124F2-EA24-46FE-B9C8-6C4D78C113A9}"/>
    <hyperlink ref="AO181" r:id="rId436" xr:uid="{0B6884BD-A9B8-40D8-A4C0-8DDE3E17460D}"/>
    <hyperlink ref="AO182" r:id="rId437" xr:uid="{9F191792-99A6-4002-8E4C-B81BEE13F05F}"/>
    <hyperlink ref="AO183" r:id="rId438" xr:uid="{F997CCEA-F1C6-48AF-AAC1-3F335D51B9C5}"/>
    <hyperlink ref="AO184" r:id="rId439" xr:uid="{57AB6D58-17D0-48E7-97AC-1872E32584B9}"/>
    <hyperlink ref="AO189" r:id="rId440" xr:uid="{BA19F675-A44E-45D9-B66E-288007E75B9B}"/>
    <hyperlink ref="AO190" r:id="rId441" xr:uid="{12BD1778-7A36-4057-8709-D1FA48073A2B}"/>
    <hyperlink ref="AO192" r:id="rId442" xr:uid="{C7C37886-CD82-4014-A89F-36EAE9750AB2}"/>
    <hyperlink ref="AO193" r:id="rId443" xr:uid="{DFB3EB66-DEF6-4148-99A5-B2D75828BFFD}"/>
    <hyperlink ref="AO194" r:id="rId444" xr:uid="{5794B3DA-ADF2-42EA-A166-E0FC14231210}"/>
    <hyperlink ref="AO195" r:id="rId445" xr:uid="{31321684-7623-4F7C-91E6-AB8ED7A11D3D}"/>
    <hyperlink ref="AO196" r:id="rId446" xr:uid="{1F711A3D-05B3-4842-9AF9-A1F22A506D0B}"/>
    <hyperlink ref="AO197" r:id="rId447" xr:uid="{1C8FA738-B473-45C2-B09E-9B84C3C6AB10}"/>
    <hyperlink ref="AO198" r:id="rId448" xr:uid="{D3DE0C46-2CFA-490F-B790-3D40C9C363E4}"/>
    <hyperlink ref="AO200" r:id="rId449" xr:uid="{3BB00ADF-7885-4756-A7FF-F80315062DF0}"/>
    <hyperlink ref="AO201" r:id="rId450" xr:uid="{2FE0D907-5164-4A54-B370-B9805A06ECDC}"/>
    <hyperlink ref="AO202" r:id="rId451" xr:uid="{2CCF244A-344F-44CA-82B0-FBA0D726B66C}"/>
    <hyperlink ref="AO204" r:id="rId452" xr:uid="{19BBF422-6E7E-4990-9AB8-0FEECE4C7972}"/>
    <hyperlink ref="AO206" r:id="rId453" xr:uid="{10D6549B-87FE-4D41-AC21-8CFAD3B9FF78}"/>
    <hyperlink ref="AO207" r:id="rId454" xr:uid="{D8907CD4-961E-4436-B261-1F11AD74323E}"/>
    <hyperlink ref="AO208" r:id="rId455" xr:uid="{A7E7D1A1-9B4F-426F-A9A4-FAD7BD4DB25E}"/>
    <hyperlink ref="AO209" r:id="rId456" xr:uid="{966EF823-4C0F-40ED-B455-66BF88134767}"/>
    <hyperlink ref="AO210" r:id="rId457" xr:uid="{A1816C72-28F9-4EBC-B397-7ACB375493EE}"/>
    <hyperlink ref="AO211" r:id="rId458" xr:uid="{9A5FD284-1C0C-448E-BFA6-33B51C2C75D1}"/>
    <hyperlink ref="AO215" r:id="rId459" xr:uid="{9EAB5257-3308-4F81-B1EE-0562CD1006C1}"/>
    <hyperlink ref="AO216" r:id="rId460" xr:uid="{0874766A-0A0A-46F5-89D9-70C4E8E2AB4A}"/>
    <hyperlink ref="AO219" r:id="rId461" xr:uid="{CCEE829D-9866-4C96-B7BD-34009C79B8C5}"/>
    <hyperlink ref="AO220" r:id="rId462" xr:uid="{E0A55FFC-3F74-4854-AB58-34F5721C180F}"/>
    <hyperlink ref="AO226" r:id="rId463" xr:uid="{399DA8A2-0355-4E67-B124-C441A4B36517}"/>
    <hyperlink ref="AO227" r:id="rId464" xr:uid="{2E33A8DF-ECDE-4B97-99C9-75242F52EA64}"/>
    <hyperlink ref="AO228" r:id="rId465" xr:uid="{76160B0D-6EC4-42E5-9083-95BD40A24E79}"/>
    <hyperlink ref="AO229" r:id="rId466" xr:uid="{0D589447-4C92-4766-B092-80D18F6C8E39}"/>
    <hyperlink ref="AO230" r:id="rId467" xr:uid="{476D35A3-EA8A-427D-96DD-5A309990B55D}"/>
    <hyperlink ref="AO231" r:id="rId468" xr:uid="{5BCAD372-8E4C-4552-87CF-B9E9CE990D9C}"/>
    <hyperlink ref="AO232" r:id="rId469" xr:uid="{C411FD0B-6EDF-4C7F-A41A-B486F68AEAAC}"/>
    <hyperlink ref="AO233" r:id="rId470" xr:uid="{3F03B0D2-1BBC-416C-A1EA-B73F04BD7253}"/>
    <hyperlink ref="AO234" r:id="rId471" xr:uid="{598504A0-39F7-4C73-A4C3-C06AC5D0F598}"/>
    <hyperlink ref="AO235" r:id="rId472" xr:uid="{D7BB1C4D-81C8-434B-9B06-F8F4C810F5B0}"/>
    <hyperlink ref="AO236" r:id="rId473" xr:uid="{7ECE1675-07AC-4CC6-BCE2-F75E6F0D0111}"/>
    <hyperlink ref="AO237" r:id="rId474" xr:uid="{F2C3EB9B-DB86-4205-8254-8D359F1D3CE1}"/>
    <hyperlink ref="AO238" r:id="rId475" xr:uid="{AB007C21-CA14-49D6-9562-4E30DA9F0C46}"/>
    <hyperlink ref="AO239" r:id="rId476" xr:uid="{A1C11670-F1E0-4027-A7F4-67DDDBD836A1}"/>
    <hyperlink ref="AO240" r:id="rId477" xr:uid="{EFB8C1D7-A808-4EB9-B9ED-C757318CDBE5}"/>
    <hyperlink ref="AO243" r:id="rId478" xr:uid="{35A68B32-E0CF-4708-8FEA-DF0D9E8F1CAA}"/>
    <hyperlink ref="AO244" r:id="rId479" xr:uid="{AC406607-B264-440C-AB97-559278CF28BB}"/>
    <hyperlink ref="AO247" r:id="rId480" xr:uid="{9F8802B2-1F9D-4847-BCE5-25E4ADC3BF2B}"/>
    <hyperlink ref="AO248" r:id="rId481" xr:uid="{41CA19D1-2D50-4735-9DD3-74D982F98F36}"/>
    <hyperlink ref="AO249" r:id="rId482" xr:uid="{D876DCFF-915C-4CD2-BB29-B1120318C3B4}"/>
    <hyperlink ref="AO250" r:id="rId483" xr:uid="{DB2308C9-3914-4D84-BA52-E25A0006E3CF}"/>
    <hyperlink ref="AO251" r:id="rId484" xr:uid="{163062AC-5343-48E3-BB1E-6492C7928FF6}"/>
    <hyperlink ref="AO252" r:id="rId485" xr:uid="{58AE2898-84A0-403D-8B4A-78AF9D57C67A}"/>
    <hyperlink ref="AO254" r:id="rId486" xr:uid="{0A05E137-736A-4EDC-B51A-26F65A1D4B41}"/>
    <hyperlink ref="AO255" r:id="rId487" xr:uid="{B850F3A9-2D0B-45AA-9306-194A6A62D270}"/>
    <hyperlink ref="AO257" r:id="rId488" xr:uid="{60BE67E0-2C36-4E8D-968D-FD828BBD6002}"/>
    <hyperlink ref="AO258" r:id="rId489" xr:uid="{3835BD50-2567-42FA-86F7-CABF95384F96}"/>
    <hyperlink ref="AO260" r:id="rId490" xr:uid="{EC790B47-9335-4E40-B94C-81FFA231F95C}"/>
    <hyperlink ref="AO261" r:id="rId491" xr:uid="{57D47644-2C36-4158-A485-1885E6296D3C}"/>
    <hyperlink ref="AO262" r:id="rId492" xr:uid="{C9980708-9ED3-4A0E-9ED2-AE171F95B089}"/>
    <hyperlink ref="AO263" r:id="rId493" xr:uid="{A3CEE780-5617-4DEF-8773-6FCFC888E5BC}"/>
    <hyperlink ref="AO265" r:id="rId494" xr:uid="{68E04C9D-4574-4D67-9120-84FD88DDA6DA}"/>
    <hyperlink ref="AO266" r:id="rId495" xr:uid="{BF48C676-C194-4FF4-8257-388F1E6B5556}"/>
    <hyperlink ref="AO268" r:id="rId496" xr:uid="{F79A3F12-B208-4BB5-A859-B4689A7A6DC5}"/>
    <hyperlink ref="AO269" r:id="rId497" xr:uid="{A193D4C1-B9EA-45F7-93ED-964FFC83B01A}"/>
    <hyperlink ref="AO270" r:id="rId498" xr:uid="{987AA59E-631F-4EF2-B7DD-5CA4682B16B7}"/>
    <hyperlink ref="AO271" r:id="rId499" xr:uid="{48E2CB3C-5BCB-4A52-A111-E35FE0449706}"/>
    <hyperlink ref="AO273" r:id="rId500" xr:uid="{80E6A054-409F-4BAE-A654-1E9C4BC72D86}"/>
    <hyperlink ref="AO274" r:id="rId501" xr:uid="{F13B2B27-2422-4B48-AF04-E8FEBD6C4ADB}"/>
    <hyperlink ref="AO275" r:id="rId502" xr:uid="{D413093E-B880-45C8-8906-E390698CD382}"/>
    <hyperlink ref="AO276" r:id="rId503" xr:uid="{284883DB-09A0-4A96-AA0D-8871CFA1A648}"/>
    <hyperlink ref="AO277" r:id="rId504" xr:uid="{5183DDD2-C8AB-4487-9A7A-18062CBE95CA}"/>
    <hyperlink ref="AO278" r:id="rId505" xr:uid="{FBD3C5FA-C9D3-43B1-8AE9-E2BF33B461B7}"/>
    <hyperlink ref="AO279" r:id="rId506" xr:uid="{FACCC440-00E6-4344-96EF-71EB03B44D49}"/>
    <hyperlink ref="AO280" r:id="rId507" xr:uid="{E81748C5-1488-4425-9AA6-AEFEEE65B66D}"/>
    <hyperlink ref="AO281" r:id="rId508" xr:uid="{B7BC27E4-BCDF-4D80-A322-89D8360D9970}"/>
    <hyperlink ref="AO282" r:id="rId509" xr:uid="{D229DF8A-618F-42BA-AF5B-D2EFDB95558E}"/>
    <hyperlink ref="AO283" r:id="rId510" xr:uid="{24D28CB2-788E-4886-8FE4-BAD23C97B018}"/>
    <hyperlink ref="AO284" r:id="rId511" xr:uid="{67C4EB8E-FAC4-4696-9918-F7E29C8CB0A0}"/>
    <hyperlink ref="AO286" r:id="rId512" xr:uid="{A359D2F3-09C8-484A-A46B-4A32075311EA}"/>
    <hyperlink ref="AO287" r:id="rId513" xr:uid="{F41078A7-841A-40CF-B441-F79A229B3A82}"/>
    <hyperlink ref="AO288" r:id="rId514" xr:uid="{495D23A9-37C0-4B12-ACD3-D2DFBFB41F10}"/>
    <hyperlink ref="AO289" r:id="rId515" xr:uid="{3A773EC3-F69C-4FAF-805E-7775FC84DAFA}"/>
    <hyperlink ref="AO290" r:id="rId516" xr:uid="{0AA6A984-C751-4021-B415-C6DBCDCCE3F2}"/>
    <hyperlink ref="AO291" r:id="rId517" xr:uid="{477892E1-D527-488A-9421-52B860BF6DEC}"/>
    <hyperlink ref="AO292" r:id="rId518" xr:uid="{4D14E99F-760E-46D3-933D-F1DF11DD6A74}"/>
    <hyperlink ref="AO293" r:id="rId519" xr:uid="{3FDBEE0F-CDD4-4F45-BFC9-B23574C8D36C}"/>
    <hyperlink ref="AO295" r:id="rId520" xr:uid="{103B109C-6116-4529-A44C-AB9B057AC3BF}"/>
    <hyperlink ref="AO297" r:id="rId521" xr:uid="{6CA35EC5-E0C9-4111-8410-AF7AED45E733}"/>
    <hyperlink ref="AO298" r:id="rId522" xr:uid="{D0449D38-E445-4743-BAD8-31AD859447EF}"/>
    <hyperlink ref="AO299" r:id="rId523" xr:uid="{501728B0-71F0-4117-9386-ABAFB88AE935}"/>
    <hyperlink ref="AO300" r:id="rId524" xr:uid="{96947901-78BC-4DBD-93E7-7053A246E298}"/>
    <hyperlink ref="AO302" r:id="rId525" xr:uid="{076CA7C4-7E38-4192-B3C3-87E9613530B8}"/>
    <hyperlink ref="AO303" r:id="rId526" xr:uid="{73940296-7424-4931-9B1D-044103B7F484}"/>
    <hyperlink ref="AO305" r:id="rId527" xr:uid="{57A4ADA0-76D2-453D-A489-64A21C9A9C25}"/>
    <hyperlink ref="AO306" r:id="rId528" xr:uid="{BE7AF5E6-A797-4D45-A66D-4077FA1A1536}"/>
    <hyperlink ref="AO308" r:id="rId529" xr:uid="{96749ED0-D782-468C-A050-DCDA163D056B}"/>
    <hyperlink ref="AO309" r:id="rId530" xr:uid="{9CC5BFDE-F327-486E-9429-03D48069646B}"/>
    <hyperlink ref="AO312" r:id="rId531" xr:uid="{2EA4EC99-6F16-42DF-AC9F-62FB393BB1B0}"/>
    <hyperlink ref="AO314" r:id="rId532" xr:uid="{AAE12658-D252-4802-BE61-F398C9633AD5}"/>
    <hyperlink ref="AO315" r:id="rId533" xr:uid="{00D96219-3621-4BB0-96D7-E38C132B8FEF}"/>
    <hyperlink ref="AO317" r:id="rId534" xr:uid="{5B6E3E41-9487-40CF-B043-EA52EB4FC1F1}"/>
    <hyperlink ref="AO318" r:id="rId535" xr:uid="{9F984A8B-5286-4AE7-B775-A66E77EBDB2B}"/>
    <hyperlink ref="AO319" r:id="rId536" xr:uid="{3A597C9B-8B85-47F9-B873-F6AAE2A679E0}"/>
    <hyperlink ref="AO320" r:id="rId537" xr:uid="{BD5FCB4B-DDA4-4F75-84CF-BE188606CE61}"/>
    <hyperlink ref="AO323" r:id="rId538" xr:uid="{1CF5EB12-D1A4-443B-BCF7-EB49EB3ACD95}"/>
    <hyperlink ref="AO324" r:id="rId539" xr:uid="{8A44EF99-118F-4B85-AA0D-EE16F05C7479}"/>
    <hyperlink ref="AO326" r:id="rId540" xr:uid="{3D4DA1EA-3C30-4809-A0B6-5EF955874E65}"/>
    <hyperlink ref="AO327" r:id="rId541" xr:uid="{A34830C1-7215-432C-AC49-5D7B7607CBD5}"/>
    <hyperlink ref="AO328" r:id="rId542" xr:uid="{E7A69C53-7E54-4F60-935B-23F6A90AD844}"/>
    <hyperlink ref="AO329" r:id="rId543" xr:uid="{431F1EDA-0631-4071-A248-E31178D92949}"/>
    <hyperlink ref="AO330" r:id="rId544" xr:uid="{0BC0FF5A-20B9-4310-9548-3DD0594DE85E}"/>
    <hyperlink ref="AO331" r:id="rId545" xr:uid="{609875F0-0033-40F5-B93C-922B99E7A5A0}"/>
    <hyperlink ref="AO334" r:id="rId546" xr:uid="{4FCC22F9-FFB2-48A8-87D6-2325F58EA36E}"/>
    <hyperlink ref="AO335" r:id="rId547" xr:uid="{AA538310-3D01-47FF-93E6-A56EFCEEE2F6}"/>
    <hyperlink ref="AO336" r:id="rId548" xr:uid="{7A6DBBD3-FB18-405A-80BE-8090A349FF49}"/>
    <hyperlink ref="AO339" r:id="rId549" xr:uid="{97ABB966-3A27-422D-A940-D9876432B7E7}"/>
    <hyperlink ref="AO340" r:id="rId550" xr:uid="{38C76607-5E49-4B1C-A75F-A62D172EE729}"/>
    <hyperlink ref="AO341" r:id="rId551" xr:uid="{F21E3D2E-ED4F-4C6E-88A0-7D3035665EB1}"/>
    <hyperlink ref="AO342" r:id="rId552" xr:uid="{408C4B3A-378D-4B1F-B919-F641704A2122}"/>
    <hyperlink ref="AO343" r:id="rId553" xr:uid="{DFD9919D-9871-4D49-9B38-0DF38E2FF7D4}"/>
    <hyperlink ref="AO344" r:id="rId554" xr:uid="{56CA1A13-9B61-49D7-A16D-9562B8C7E7C3}"/>
    <hyperlink ref="AO345" r:id="rId555" xr:uid="{12D6BB54-BFC6-4AF4-BE23-631A6BC566BE}"/>
    <hyperlink ref="AO346" r:id="rId556" xr:uid="{F5139FE0-2B4C-41CF-8246-FA8E7940627A}"/>
    <hyperlink ref="AO347" r:id="rId557" xr:uid="{60904A96-97E0-4D9E-B996-B7836EBA90DC}"/>
    <hyperlink ref="AO348" r:id="rId558" xr:uid="{99FAFCEE-CFD1-4346-9907-40C235A7A89A}"/>
    <hyperlink ref="AO351" r:id="rId559" xr:uid="{BDD9B0B0-B76E-487E-9D32-8B8D52C8A5BA}"/>
    <hyperlink ref="AO352" r:id="rId560" xr:uid="{2B244F45-C2C8-4F19-BABE-A1B48920AB56}"/>
    <hyperlink ref="AO353" r:id="rId561" xr:uid="{E287349A-B416-409B-A825-289AF1182FDC}"/>
    <hyperlink ref="AO354" r:id="rId562" xr:uid="{F511DBCD-4E54-4835-9B78-3879C9C341E0}"/>
    <hyperlink ref="AO355" r:id="rId563" xr:uid="{B1A5225B-7FAD-4785-AA2B-1CA977A17FBE}"/>
    <hyperlink ref="AO357" r:id="rId564" xr:uid="{426E6869-341E-4026-A359-DD1D493CDB37}"/>
    <hyperlink ref="AO358" r:id="rId565" xr:uid="{13DE51F0-4269-4627-BE2B-BD619FCF69FA}"/>
    <hyperlink ref="AO360" r:id="rId566" xr:uid="{9852A264-9712-4BD8-8AFF-89D2A3DD2927}"/>
    <hyperlink ref="AO361" r:id="rId567" xr:uid="{58CB33C3-FEF0-400F-A4FC-672070738F83}"/>
    <hyperlink ref="AO362" r:id="rId568" xr:uid="{733D35D8-CB5F-47FF-9FB3-AD94CF914511}"/>
    <hyperlink ref="AO363" r:id="rId569" xr:uid="{65C858E6-304E-4268-AF6F-7C2A871919FD}"/>
    <hyperlink ref="AO365" r:id="rId570" xr:uid="{7FDBBE95-C495-4F6B-9913-7D326B7DEFFD}"/>
    <hyperlink ref="AO366" r:id="rId571" xr:uid="{293A7778-F43A-4443-8D71-90B03067648D}"/>
    <hyperlink ref="AO367" r:id="rId572" xr:uid="{CC94799D-D1A4-48F6-AA34-992AD16906BA}"/>
    <hyperlink ref="AO370" r:id="rId573" xr:uid="{D31B8EA4-DD6D-4B22-9153-F39359BE3FB0}"/>
    <hyperlink ref="AO371" r:id="rId574" xr:uid="{93CC8383-3B78-4F74-A7C1-A5140C1BF2E6}"/>
    <hyperlink ref="AO372" r:id="rId575" xr:uid="{C222427E-AEAE-435F-8A67-FA31DA5B5B2E}"/>
    <hyperlink ref="AO373" r:id="rId576" xr:uid="{21C64031-1888-4A2A-94F6-32771F46998E}"/>
    <hyperlink ref="AO374" r:id="rId577" xr:uid="{E2789CDF-08EF-43D6-9CFE-A9304C2D98B1}"/>
    <hyperlink ref="AO375" r:id="rId578" xr:uid="{816042D9-E97F-4DCC-9A26-2E63455E9FBF}"/>
    <hyperlink ref="AO376" r:id="rId579" xr:uid="{95B41E09-C922-460E-9699-AD566AF9F436}"/>
    <hyperlink ref="AO377" r:id="rId580" xr:uid="{541D4266-2207-4737-B2C0-A023AAC3D91F}"/>
    <hyperlink ref="AO378" r:id="rId581" xr:uid="{96E15EF1-4083-4352-9204-357F066CA85E}"/>
    <hyperlink ref="AO380" r:id="rId582" xr:uid="{62688B80-5D74-49A4-86FA-001E85323EDD}"/>
    <hyperlink ref="AO381" r:id="rId583" xr:uid="{ACA095F0-4BC2-491C-A8C2-B91334EBF443}"/>
    <hyperlink ref="AO382" r:id="rId584" xr:uid="{84D37C5E-DD94-439A-A707-A8790BD0A2D9}"/>
    <hyperlink ref="AO383" r:id="rId585" xr:uid="{D7C68310-BB20-4F28-871C-71C36CF65BDB}"/>
    <hyperlink ref="AO384" r:id="rId586" xr:uid="{ED1E1D5D-F1D9-41E3-80E8-4E6A146E5AE6}"/>
    <hyperlink ref="AO385" r:id="rId587" xr:uid="{F208F8A0-B3EA-40CE-B3DA-CE1FA7945B2C}"/>
    <hyperlink ref="AO386" r:id="rId588" xr:uid="{F6E59679-7A42-4676-B3FD-C1B073DEE4B1}"/>
    <hyperlink ref="AO387" r:id="rId589" xr:uid="{C6B61C71-E8A2-4C7A-9B0D-2194A28B88BB}"/>
    <hyperlink ref="AO388" r:id="rId590" xr:uid="{1FBF0CD0-28CD-476F-A5BF-23EB7A60F1B7}"/>
    <hyperlink ref="AO389" r:id="rId591" xr:uid="{4E8254DC-6E99-43FB-89D1-59833A760A08}"/>
    <hyperlink ref="AO390" r:id="rId592" xr:uid="{88659B3B-00D2-4D95-A144-958E8481345E}"/>
    <hyperlink ref="AO392" r:id="rId593" xr:uid="{8625C6E6-F65E-4738-9775-1C71AEC24F9A}"/>
    <hyperlink ref="AO393" r:id="rId594" xr:uid="{F2261CE5-F677-49B4-8DAC-7D03F795DBDE}"/>
    <hyperlink ref="AO394" r:id="rId595" xr:uid="{12DB94FC-9C3A-4516-BAE7-0EA3F74832FD}"/>
    <hyperlink ref="AO396" r:id="rId596" xr:uid="{FE0A22B7-CA2A-4D61-8508-632BBE8B77B3}"/>
    <hyperlink ref="AO397" r:id="rId597" xr:uid="{A9F97527-BD24-48AB-A850-A0E520979669}"/>
    <hyperlink ref="AO398" r:id="rId598" xr:uid="{C4E22AEC-5C19-4C6D-AF60-831FAC8A795E}"/>
    <hyperlink ref="AO399" r:id="rId599" xr:uid="{6D805D9B-F608-42DF-84C3-F86B12E3150D}"/>
    <hyperlink ref="AO400" r:id="rId600" xr:uid="{F6A83275-4001-4288-9B41-4500FBDEBB6A}"/>
    <hyperlink ref="AO401" r:id="rId601" xr:uid="{64E7E907-1E73-432C-B646-720F4BA8FC58}"/>
    <hyperlink ref="AO403" r:id="rId602" xr:uid="{E7828A62-4C05-4409-9CEA-F96D94A4107F}"/>
    <hyperlink ref="AO404" r:id="rId603" xr:uid="{A060A944-4D53-4989-AB10-ADF79BDD61AE}"/>
    <hyperlink ref="AO405" r:id="rId604" xr:uid="{E65BCF25-6A4D-467F-8AA4-608B4DF3D517}"/>
    <hyperlink ref="AO406" r:id="rId605" xr:uid="{BCD36CEA-6E4A-4E96-8975-0F8C86DBF171}"/>
    <hyperlink ref="AO407" r:id="rId606" xr:uid="{45460F08-392A-4DC8-9224-09B5DF20151F}"/>
    <hyperlink ref="AO408" r:id="rId607" xr:uid="{294B6513-9B79-481C-A75E-9FA432E31727}"/>
    <hyperlink ref="AO409" r:id="rId608" xr:uid="{EFBEFDBD-D6BB-4525-B131-E8EB495EC863}"/>
    <hyperlink ref="AO411" r:id="rId609" xr:uid="{5D0CAF3C-39F3-4818-B9AF-FFA3E97D475C}"/>
    <hyperlink ref="AO412" r:id="rId610" xr:uid="{E7CE3A22-9C96-4E14-A90F-3D0BCA9719CC}"/>
    <hyperlink ref="AO413" r:id="rId611" xr:uid="{A4502881-0182-41AA-BBED-B5219FBD283E}"/>
    <hyperlink ref="AO414" r:id="rId612" xr:uid="{330E9B05-3B7A-4470-BCFF-638E2879E99B}"/>
    <hyperlink ref="AO415" r:id="rId613" xr:uid="{655C8D5D-B417-4FC6-902C-F78E89346B12}"/>
    <hyperlink ref="AO416" r:id="rId614" xr:uid="{000E1743-C54D-4C43-AC6E-3C023D527526}"/>
    <hyperlink ref="AO417" r:id="rId615" xr:uid="{9581C73D-EDEF-4303-AFA7-90E1FD669917}"/>
    <hyperlink ref="AO420" r:id="rId616" xr:uid="{C1B887F3-FFE6-4EB7-9ACA-27E59EB3D979}"/>
    <hyperlink ref="AO421" r:id="rId617" xr:uid="{AF1E8201-8D61-48F8-848D-484F9DF7179C}"/>
    <hyperlink ref="AO423" r:id="rId618" xr:uid="{6C9652D1-3063-4BB5-800E-5D80F47C48B5}"/>
    <hyperlink ref="AO424" r:id="rId619" xr:uid="{6B08875D-1CE0-437E-8D09-C0EB89CCD6D5}"/>
    <hyperlink ref="AO426" r:id="rId620" xr:uid="{D300B4AF-928D-4D02-9014-C9581392FAA9}"/>
    <hyperlink ref="AO430" r:id="rId621" xr:uid="{225D0605-2F8F-4992-823E-A4D381CD8FAC}"/>
    <hyperlink ref="AO432" r:id="rId622" xr:uid="{A4765BAE-F602-475C-8028-2A2A902F92D8}"/>
    <hyperlink ref="AO433" r:id="rId623" xr:uid="{95B35443-428A-40FE-B051-DDB429E38456}"/>
    <hyperlink ref="AO434" r:id="rId624" xr:uid="{872BB9D5-0600-4B43-9070-63D4723DBC02}"/>
    <hyperlink ref="AO435" r:id="rId625" xr:uid="{03E5DC7C-0073-4EE8-B4A3-7B732630EB68}"/>
    <hyperlink ref="AO438" r:id="rId626" xr:uid="{C7EEE93E-645E-4099-957D-2E8C588481F0}"/>
    <hyperlink ref="AO439" r:id="rId627" xr:uid="{45EB4367-F9F2-4556-9ADE-02718076BFB2}"/>
    <hyperlink ref="AO440" r:id="rId628" xr:uid="{699D7D3C-8805-48DC-8BBD-0AA6121AC350}"/>
    <hyperlink ref="AO441" r:id="rId629" xr:uid="{CD06DE6B-4DAF-431C-8997-94C4D81520F3}"/>
    <hyperlink ref="AO442" r:id="rId630" xr:uid="{BB2F4635-A7BE-43DE-9A18-B38CB5DFD5EE}"/>
    <hyperlink ref="AO444" r:id="rId631" xr:uid="{B2E08BFE-5A5F-4C89-9E1F-E58B2502D191}"/>
    <hyperlink ref="AO445" r:id="rId632" xr:uid="{5B38116F-971D-4F27-B932-357D5E61D934}"/>
    <hyperlink ref="AO446" r:id="rId633" xr:uid="{9FFFA08C-B362-41FD-B4F8-BB5F039D3FA3}"/>
    <hyperlink ref="AO447" r:id="rId634" xr:uid="{B90E3FDB-F8C8-406C-AE50-C4710AA038CF}"/>
    <hyperlink ref="AO448" r:id="rId635" xr:uid="{7B8E7D50-7003-498C-ACF4-9225E572F841}"/>
    <hyperlink ref="AO450" r:id="rId636" xr:uid="{74E15557-7DA4-4C0B-B5E7-DDAD8C22FCC3}"/>
    <hyperlink ref="AO452" r:id="rId637" xr:uid="{2548C53D-6782-4D50-B9E8-ED8CFE29C17F}"/>
    <hyperlink ref="AO453" r:id="rId638" xr:uid="{91D47750-4D88-449D-98B7-C635E05AB926}"/>
    <hyperlink ref="AO454" r:id="rId639" xr:uid="{9677E02D-E541-4E68-9E37-57953DE01739}"/>
    <hyperlink ref="AO455" r:id="rId640" xr:uid="{9514BCF0-C85D-4953-ABAC-91298A68E5E2}"/>
    <hyperlink ref="AO456" r:id="rId641" xr:uid="{DEE50345-CE4F-4CB2-AB59-51CE1FFC6F4C}"/>
    <hyperlink ref="AO457" r:id="rId642" xr:uid="{DC756F55-BCB2-47F3-BF28-3F3B8A7B3191}"/>
    <hyperlink ref="AO458" r:id="rId643" xr:uid="{B5CE3264-34ED-48FD-9108-555132EA7095}"/>
    <hyperlink ref="AO459" r:id="rId644" xr:uid="{118B0648-F6E4-4041-A5C7-C004C12EECE4}"/>
    <hyperlink ref="AO460" r:id="rId645" xr:uid="{6C879E56-CD2E-41BB-9991-F45CC2B4D1A3}"/>
    <hyperlink ref="AO461" r:id="rId646" xr:uid="{362968E2-69B2-4201-8B95-E63C3F1CD9F2}"/>
    <hyperlink ref="AO462" r:id="rId647" xr:uid="{D9C72310-775E-4D4F-90CD-4D40D983FF99}"/>
    <hyperlink ref="AO464" r:id="rId648" xr:uid="{53CF2F0F-2211-4AFE-9495-23300172FBAD}"/>
    <hyperlink ref="AO466" r:id="rId649" xr:uid="{6DF8495F-7C9B-4A5C-91F4-70D294462FA2}"/>
    <hyperlink ref="AO467" r:id="rId650" xr:uid="{F833BE06-D5E0-4650-BD21-8638A7B4CDAC}"/>
    <hyperlink ref="AO468" r:id="rId651" xr:uid="{9473045D-A01D-4483-9552-6613A4CCEAF6}"/>
    <hyperlink ref="AO469" r:id="rId652" xr:uid="{DE1F1F38-BCB2-4041-B383-57008F16783F}"/>
    <hyperlink ref="AO470" r:id="rId653" xr:uid="{A9D613E3-41BC-4D31-996C-6B557147E20D}"/>
    <hyperlink ref="AO471" r:id="rId654" xr:uid="{AF7D6BB5-132A-4409-8E39-AEDD8A315F56}"/>
    <hyperlink ref="AO474" r:id="rId655" xr:uid="{88D2B004-547F-4EF8-B91C-1BDFC8B37EF2}"/>
    <hyperlink ref="AO476" r:id="rId656" xr:uid="{0610AC2D-5ADE-4E0A-8FA6-C39DA1A1A068}"/>
    <hyperlink ref="AO478" r:id="rId657" xr:uid="{62FA5D5F-71C8-4F3D-A474-F88BA3EDCC20}"/>
    <hyperlink ref="AO479" r:id="rId658" xr:uid="{0831B5A2-3223-4443-B5B7-96D1830B1DC6}"/>
    <hyperlink ref="AO481" r:id="rId659" xr:uid="{14D531B0-305B-4B88-86F2-602843249ED0}"/>
    <hyperlink ref="AO482" r:id="rId660" xr:uid="{2D291930-B1F4-44B6-BC76-1C8C11C91B8B}"/>
    <hyperlink ref="AO483" r:id="rId661" xr:uid="{B30D716F-12B4-4FAE-B348-81B68ADCDA5E}"/>
    <hyperlink ref="AO484" r:id="rId662" xr:uid="{0FE14AAE-8CBE-48A2-9BC4-9160CE818022}"/>
    <hyperlink ref="AO485" r:id="rId663" xr:uid="{36B4295E-16E7-43B5-9EF8-F56DEA268081}"/>
    <hyperlink ref="AO487" r:id="rId664" xr:uid="{4CD3F6AC-66B3-4D04-9D82-775F130AAE7D}"/>
    <hyperlink ref="AO489" r:id="rId665" xr:uid="{F1B3F32D-FB29-45A7-9CF6-76D246AADAFF}"/>
    <hyperlink ref="AO490" r:id="rId666" xr:uid="{7C837C34-32B2-44A0-A10D-1401A82E6159}"/>
    <hyperlink ref="AO491" r:id="rId667" xr:uid="{92257E47-4973-421E-AB5E-4ABD3E1CB9FA}"/>
    <hyperlink ref="AO493" r:id="rId668" xr:uid="{9A1BCA99-BBD1-4EAE-9699-4BB970CD4429}"/>
    <hyperlink ref="AO494" r:id="rId669" xr:uid="{4079681A-9B10-4E54-A5E3-59C52C60F718}"/>
    <hyperlink ref="AO495" r:id="rId670" xr:uid="{58905C5D-8099-47E5-926D-DE96199A5FC1}"/>
    <hyperlink ref="AO496" r:id="rId671" xr:uid="{B2C2A68D-1A52-4F15-B153-24CDD6F77F6D}"/>
    <hyperlink ref="AO497" r:id="rId672" xr:uid="{4401BA7C-FC9B-4492-8034-CED1F575B42B}"/>
    <hyperlink ref="AO498" r:id="rId673" xr:uid="{F7ADC23B-A41B-47F7-B7F4-6C1E1967FF68}"/>
    <hyperlink ref="AO503" r:id="rId674" xr:uid="{22DE5D50-783B-40FA-AF70-CD49E34A38E7}"/>
    <hyperlink ref="AO504" r:id="rId675" xr:uid="{15F820C5-3261-4202-AEC1-B51783A426C9}"/>
    <hyperlink ref="AO505" r:id="rId676" xr:uid="{7A5EECE4-0ECD-41CA-8F18-D47A2B0622B8}"/>
    <hyperlink ref="AO507" r:id="rId677" xr:uid="{EEDD7013-D75D-40EA-BC16-1522DD03C620}"/>
    <hyperlink ref="AO508" r:id="rId678" xr:uid="{B66949A6-287F-4A00-9A14-1EC2F3DB74C8}"/>
    <hyperlink ref="AO509" r:id="rId679" xr:uid="{A06638B8-0355-41A3-8507-4F1DDCA30C1A}"/>
    <hyperlink ref="AO510" r:id="rId680" xr:uid="{26FF66B8-7AED-4C17-B958-05A05F51388B}"/>
    <hyperlink ref="AO511" r:id="rId681" xr:uid="{5247E4B9-7FF2-45C9-9FF0-0704CBD50AE8}"/>
    <hyperlink ref="AO512" r:id="rId682" xr:uid="{2B2C58C1-92B5-4457-8027-176129AFC878}"/>
    <hyperlink ref="AO514" r:id="rId683" xr:uid="{1C72483A-B823-4865-8332-E84C676EC442}"/>
    <hyperlink ref="AO515" r:id="rId684" xr:uid="{A3B3E8BD-0734-45CB-8FD2-ECC3902272DF}"/>
    <hyperlink ref="AO516" r:id="rId685" xr:uid="{7DB7D3B6-C4D3-4337-A8FD-6FAD4A0557EE}"/>
    <hyperlink ref="AO518" r:id="rId686" xr:uid="{1527750C-39A6-4E23-ADD0-89C9B41A1F8F}"/>
    <hyperlink ref="AO519" r:id="rId687" xr:uid="{32906148-3B3F-4EB3-87C1-FAAC8700D424}"/>
    <hyperlink ref="AO520" r:id="rId688" xr:uid="{99BE2C41-AA2F-4EBF-B07D-493752902660}"/>
    <hyperlink ref="AO521" r:id="rId689" xr:uid="{9D17F62F-EB20-4C73-A03D-76BED91DB7B2}"/>
    <hyperlink ref="AO522" r:id="rId690" xr:uid="{F720A12D-C88A-4003-B8DD-65D1B3877A8B}"/>
    <hyperlink ref="AO523" r:id="rId691" xr:uid="{265231C2-C010-4786-8AF4-F747B87F388A}"/>
    <hyperlink ref="AO524" r:id="rId692" xr:uid="{B2A93658-C57A-4C92-B5B5-D9A22E31EFED}"/>
    <hyperlink ref="AO525" r:id="rId693" xr:uid="{A0F35963-1A05-4ED0-9260-03F0EC559F9C}"/>
    <hyperlink ref="AO526" r:id="rId694" xr:uid="{4E41EDA5-E183-45FC-9F7A-2DC9060452F2}"/>
    <hyperlink ref="AO527" r:id="rId695" xr:uid="{80E2C9E6-C7E2-4175-B158-106CA138F4F3}"/>
    <hyperlink ref="AO528" r:id="rId696" xr:uid="{DB34B0FC-0765-4937-AEE1-D2250C23ECD1}"/>
    <hyperlink ref="AO529" r:id="rId697" xr:uid="{4F594847-67DD-4E97-94D3-1FAD5458C5A8}"/>
    <hyperlink ref="AO530" r:id="rId698" xr:uid="{D4F85518-58FF-40AD-B2B3-3FDBF6087254}"/>
    <hyperlink ref="AO531" r:id="rId699" xr:uid="{6B7B903D-9C73-4FD1-B928-56A087E04D99}"/>
    <hyperlink ref="AO532" r:id="rId700" xr:uid="{151DB3B8-4D6B-4178-BB28-3DB22076B896}"/>
    <hyperlink ref="AO533" r:id="rId701" xr:uid="{4F4AD358-CE63-4DD7-954A-3034B1AEAA56}"/>
    <hyperlink ref="AO534" r:id="rId702" xr:uid="{71EFDFD7-3B4E-4A2D-AFF4-37E01BCD22B2}"/>
    <hyperlink ref="AO537" r:id="rId703" xr:uid="{86F3D80F-6EF1-41A8-8087-F44137316D29}"/>
    <hyperlink ref="AO538" r:id="rId704" xr:uid="{7CA435DE-B393-454D-BF12-8AF5988CB37A}"/>
    <hyperlink ref="AO539" r:id="rId705" xr:uid="{07471009-A068-45E3-A2B1-C3FE3194B87F}"/>
    <hyperlink ref="AO544" r:id="rId706" xr:uid="{989C0DA9-9851-44BA-857B-7C8DA73C63C0}"/>
    <hyperlink ref="AO545" r:id="rId707" xr:uid="{A27E145B-F13A-441E-9574-3F172CD12FD7}"/>
    <hyperlink ref="AO546" r:id="rId708" xr:uid="{048C0D71-DC1D-4D1E-8E5F-94C3C21C740D}"/>
    <hyperlink ref="AO547" r:id="rId709" xr:uid="{D2CD89F4-1DB5-4973-AC34-B23B524D7985}"/>
    <hyperlink ref="AO550" r:id="rId710" xr:uid="{E5CC996F-B8FF-4B8B-B10C-3D64423E76E7}"/>
    <hyperlink ref="AO551" r:id="rId711" xr:uid="{329254D2-0C99-4DD3-B592-C0B21BDCB1AC}"/>
    <hyperlink ref="AO552" r:id="rId712" xr:uid="{9228D756-9E61-4885-AFC4-74AB9E32F3E9}"/>
    <hyperlink ref="AO553" r:id="rId713" xr:uid="{157E6CF1-9709-4C62-AA19-703F428C0AF0}"/>
    <hyperlink ref="AO554" r:id="rId714" xr:uid="{287E7E00-F0CA-48EF-A4A7-DC16130AE1EF}"/>
    <hyperlink ref="AO555" r:id="rId715" xr:uid="{B1A419A2-A56B-44E5-AE5A-25EEF540DE2C}"/>
    <hyperlink ref="AO558" r:id="rId716" xr:uid="{ACC6B34C-D935-4111-8357-EA84E82555F0}"/>
    <hyperlink ref="AO560" r:id="rId717" xr:uid="{907366B9-3149-4248-85BA-CCD3B22D3704}"/>
    <hyperlink ref="AO562" r:id="rId718" xr:uid="{9271241A-FFDF-412B-B2A9-9A9F4A2BEBF5}"/>
    <hyperlink ref="AO565" r:id="rId719" xr:uid="{A98DD47A-A1D9-4DF1-BBCC-17069BF6B5C8}"/>
    <hyperlink ref="AO566" r:id="rId720" xr:uid="{2346B40B-481E-4345-B88A-15C5DF2CF898}"/>
    <hyperlink ref="AO567" r:id="rId721" xr:uid="{EA23A3B9-7C4D-47D7-B1CC-7F0687646B25}"/>
    <hyperlink ref="AO568" r:id="rId722" xr:uid="{B13B89A7-4A6F-4E3A-BADD-E466592B0E45}"/>
    <hyperlink ref="AO569" r:id="rId723" xr:uid="{7950A7E5-27DB-48E3-87C9-3C13C8DD67D3}"/>
    <hyperlink ref="AO570" r:id="rId724" xr:uid="{13E2EF97-6262-445A-86D8-8025EE0E5648}"/>
    <hyperlink ref="AO573" r:id="rId725" xr:uid="{6C9FD628-A9DE-4A64-B158-5686E78195D7}"/>
    <hyperlink ref="AO575" r:id="rId726" xr:uid="{54F5AA71-86EF-44D0-9F9D-3945D161745B}"/>
    <hyperlink ref="AO577" r:id="rId727" xr:uid="{215B04A0-BD25-466B-B708-B2925A22F35C}"/>
    <hyperlink ref="AO578" r:id="rId728" xr:uid="{4D95B901-69F1-486C-9A14-8D95E6145D6A}"/>
    <hyperlink ref="AO579" r:id="rId729" xr:uid="{60DDCC03-57E3-4E02-BFC3-40C72009F592}"/>
    <hyperlink ref="AO581" r:id="rId730" xr:uid="{3AEB701A-1F7F-48B3-A14B-30A3F9F5E519}"/>
    <hyperlink ref="AO583" r:id="rId731" xr:uid="{0C2F6B84-3C94-4792-B30F-FAF8C8D96BFD}"/>
    <hyperlink ref="AO584" r:id="rId732" xr:uid="{F217EAA2-5D5B-4908-B5A9-68BD04F2F71D}"/>
    <hyperlink ref="AO585" r:id="rId733" xr:uid="{F2409231-C26B-4F5C-9968-788BAAA238A1}"/>
    <hyperlink ref="AO586" r:id="rId734" xr:uid="{C58556E6-BD64-444B-9BBC-DFD774B8951A}"/>
    <hyperlink ref="AO587" r:id="rId735" xr:uid="{65AED01E-E343-4123-99E8-4A98874F3088}"/>
    <hyperlink ref="AO588" r:id="rId736" xr:uid="{799525A8-C89D-452D-B3CA-33CF125FF62C}"/>
    <hyperlink ref="AO589" r:id="rId737" xr:uid="{8A6B8F97-96A2-45AE-A6C4-8BE2E5DE0A1D}"/>
    <hyperlink ref="AO590" r:id="rId738" xr:uid="{8D4EB3ED-AAED-4C99-B1BD-6A9E46A365F6}"/>
    <hyperlink ref="AO591" r:id="rId739" xr:uid="{2EE7F741-31E5-4057-BDBA-EDFEDADFB151}"/>
    <hyperlink ref="AO592" r:id="rId740" xr:uid="{D56C2705-45DC-4228-9830-5A0BA1DABD0E}"/>
    <hyperlink ref="AO595" r:id="rId741" xr:uid="{7FFEBD87-6AC0-4342-80B4-A2B2E91C93AD}"/>
    <hyperlink ref="AO596" r:id="rId742" xr:uid="{CCF2DA83-8F15-4529-9C6F-9DA8E4A033A4}"/>
    <hyperlink ref="AO598" r:id="rId743" xr:uid="{890D5322-1163-4D33-8A47-BA1397C96D4E}"/>
    <hyperlink ref="AO599" r:id="rId744" xr:uid="{1C602B23-CBBA-44E2-A300-25842EFC7BA8}"/>
    <hyperlink ref="AO600" r:id="rId745" xr:uid="{23EFD0C8-EB81-4C73-AB0A-D0C309FA85DF}"/>
    <hyperlink ref="AO602" r:id="rId746" xr:uid="{61F2603D-95FE-4C1B-9FB0-C23732E22EFF}"/>
    <hyperlink ref="AO603" r:id="rId747" xr:uid="{5C29ED65-23F0-4771-8B5D-A30931065E52}"/>
    <hyperlink ref="AO604" r:id="rId748" xr:uid="{F90DE70C-0037-4F04-BC10-ED4EE4BCC4A1}"/>
    <hyperlink ref="AO607" r:id="rId749" xr:uid="{BC23C2B0-D916-4121-905B-68423C2B8A62}"/>
    <hyperlink ref="AO609" r:id="rId750" xr:uid="{A40D7FF9-071C-4C3D-BC0E-6270F44C9CC2}"/>
    <hyperlink ref="AO610" r:id="rId751" xr:uid="{9CEDA5FC-2A57-427E-A248-CFF6DBAC0B1E}"/>
    <hyperlink ref="AO611" r:id="rId752" xr:uid="{F047C918-AC7E-4265-BCFB-B32EF23936FD}"/>
    <hyperlink ref="AO613" r:id="rId753" xr:uid="{3155C919-193C-43D8-8DC7-0B623363F0A3}"/>
    <hyperlink ref="AO614" r:id="rId754" xr:uid="{40844977-2909-41EC-869A-37E6F35FDF47}"/>
    <hyperlink ref="AO616" r:id="rId755" xr:uid="{EAFCE359-E892-4274-A56D-5331AB208518}"/>
    <hyperlink ref="AO617" r:id="rId756" xr:uid="{0AF76BC0-DFC3-4258-88E5-CB2B35F5F493}"/>
    <hyperlink ref="AO618" r:id="rId757" xr:uid="{EEEEDD65-0C0F-4564-8833-5B712DBD4C15}"/>
    <hyperlink ref="AO619" r:id="rId758" xr:uid="{30A9C9D9-36E4-431B-8017-F867A11BE347}"/>
    <hyperlink ref="AO620" r:id="rId759" xr:uid="{5701FCD0-87E5-49B3-AB0F-4C49E773465D}"/>
    <hyperlink ref="AO621" r:id="rId760" xr:uid="{E057D2CF-04B2-4254-9798-1CD2AFCC2A02}"/>
    <hyperlink ref="AO622" r:id="rId761" xr:uid="{E2B52251-0577-4E28-B9AD-4042CE4FCBEE}"/>
    <hyperlink ref="AO623" r:id="rId762" xr:uid="{B5F67E4E-5F16-4A9A-B7C2-107509E3B718}"/>
    <hyperlink ref="AO624" r:id="rId763" xr:uid="{0C27E597-C62E-4394-9313-83A37349F7EA}"/>
    <hyperlink ref="AO625" r:id="rId764" xr:uid="{C88EAEAE-4BB5-4CA6-8A1D-5CAAC7684C96}"/>
    <hyperlink ref="AO626" r:id="rId765" xr:uid="{E89EE01D-5179-4D69-89F0-8366C20598BA}"/>
    <hyperlink ref="AO627" r:id="rId766" xr:uid="{EB456284-0014-4D5B-AF63-6884AE659E9E}"/>
    <hyperlink ref="AO629" r:id="rId767" xr:uid="{164ECB78-A4DE-43F8-94A5-066AAE96C051}"/>
    <hyperlink ref="AO630" r:id="rId768" xr:uid="{495E22FB-6749-4DBE-9E66-2C2E2C1DC87D}"/>
    <hyperlink ref="AO631" r:id="rId769" xr:uid="{8DFFA4D6-CA9B-47A4-8FBD-68F3A7F50A64}"/>
    <hyperlink ref="AO633" r:id="rId770" xr:uid="{B86AB262-57BC-4AA5-A27E-39FEF11B6BD4}"/>
    <hyperlink ref="AO635" r:id="rId771" xr:uid="{ABC5CB5F-D060-40F8-AB40-545F97CDAA66}"/>
    <hyperlink ref="AO636" r:id="rId772" xr:uid="{A3DCED20-3818-4F00-B753-45FDA556F5E7}"/>
    <hyperlink ref="AO637" r:id="rId773" xr:uid="{84F1FEF1-6B9E-4FA9-9127-69F1C306689E}"/>
    <hyperlink ref="AO638" r:id="rId774" xr:uid="{5C9687EB-20D7-4CAC-AFBF-615D726DB530}"/>
    <hyperlink ref="AO639" r:id="rId775" xr:uid="{E94753AC-9A15-450E-B73D-A4A96DB8BB3C}"/>
    <hyperlink ref="AO640" r:id="rId776" xr:uid="{AFE46E19-355B-4FC1-9A25-A038D3D4EC51}"/>
    <hyperlink ref="AO641" r:id="rId777" xr:uid="{501DAE4D-E5FE-4178-80A1-895B7BE3D166}"/>
    <hyperlink ref="AO642" r:id="rId778" xr:uid="{91F1BE18-2ED8-4065-8E3E-53F607FC4339}"/>
    <hyperlink ref="AO643" r:id="rId779" xr:uid="{E6C53B78-655E-45B3-989C-B9FE2B67062D}"/>
    <hyperlink ref="AO644" r:id="rId780" xr:uid="{87E31FFE-0414-4587-B70E-6F0F11E16EC4}"/>
    <hyperlink ref="AO645" r:id="rId781" xr:uid="{2FA071CF-BE39-4BD1-9266-7203AB094F6D}"/>
    <hyperlink ref="AO646" r:id="rId782" xr:uid="{96C7BA8C-77C9-4A83-8DD9-D6DFDFCF7A56}"/>
    <hyperlink ref="AO648" r:id="rId783" xr:uid="{F433B0CD-B391-4FA2-9203-B808470D90AC}"/>
    <hyperlink ref="AO650" r:id="rId784" xr:uid="{1B494C41-47AE-4D31-A970-80AAB2677A53}"/>
    <hyperlink ref="AO652" r:id="rId785" xr:uid="{E65876A9-72CB-4C84-83F5-F0D34FDD3700}"/>
    <hyperlink ref="AO653" r:id="rId786" xr:uid="{57FF4DAC-272B-431C-A67C-0DCF79EC2CF6}"/>
    <hyperlink ref="AO654" r:id="rId787" xr:uid="{9BA5CAA8-1DAB-4A17-929E-19731D0C0638}"/>
    <hyperlink ref="AO655" r:id="rId788" xr:uid="{A961723C-D1E0-499D-BE00-109A19F74DE2}"/>
    <hyperlink ref="AO656" r:id="rId789" xr:uid="{440FF68B-6E28-4CA5-BAF4-8076932791D8}"/>
    <hyperlink ref="AO657" r:id="rId790" xr:uid="{8F057D03-C126-4968-85F9-45CFB67102A3}"/>
    <hyperlink ref="AO658" r:id="rId791" xr:uid="{EC0C6BEB-8C1B-457C-8F27-2743B4F0D2C3}"/>
    <hyperlink ref="AO659" r:id="rId792" xr:uid="{51C38675-F1E5-4779-A551-DC95D761C188}"/>
    <hyperlink ref="AO660" r:id="rId793" xr:uid="{36E32687-BEC7-458F-ABFE-4FD3B48C4F0E}"/>
    <hyperlink ref="AO661" r:id="rId794" xr:uid="{B551C25F-3D8D-4828-89EC-7A0922B5950C}"/>
    <hyperlink ref="AO662" r:id="rId795" xr:uid="{2DA19806-E3DA-4B36-A8BA-642FF2717CA9}"/>
    <hyperlink ref="AO663" r:id="rId796" xr:uid="{84DFB4EE-C03C-4AF1-B4C9-241CB16E2547}"/>
    <hyperlink ref="AO664" r:id="rId797" xr:uid="{260B3373-3917-46FA-8692-9467F850518A}"/>
    <hyperlink ref="AO665" r:id="rId798" xr:uid="{EEB483DF-F642-4546-95D9-C92EBA04E7D5}"/>
    <hyperlink ref="AO668" r:id="rId799" xr:uid="{C3DB2167-2AA1-4ADA-99DF-FF93C23358B0}"/>
    <hyperlink ref="AO669" r:id="rId800" xr:uid="{C62ECC8E-A850-4111-806B-29F2906CCDA6}"/>
    <hyperlink ref="AO671" r:id="rId801" xr:uid="{8FA6D2E2-3278-433A-BAF5-C015F977E353}"/>
    <hyperlink ref="AO672" r:id="rId802" xr:uid="{27581DC1-E242-47A6-976E-BA40B9519024}"/>
    <hyperlink ref="AO676" r:id="rId803" xr:uid="{94970D51-6550-468F-9E6E-07064014B999}"/>
    <hyperlink ref="AO680" r:id="rId804" xr:uid="{6D109411-3809-4236-A5C6-A0A6B089270A}"/>
    <hyperlink ref="AO681" r:id="rId805" xr:uid="{AA177F19-82DD-4E85-B832-0AD5723128DC}"/>
    <hyperlink ref="AO682" r:id="rId806" xr:uid="{1221CA48-F069-4F7F-A822-B130168F59F5}"/>
    <hyperlink ref="AO683" r:id="rId807" xr:uid="{6B75C9EB-E2CB-41E1-B337-D88C904C00A4}"/>
    <hyperlink ref="AO684" r:id="rId808" xr:uid="{C7C3C1C9-CE0E-4358-96AD-3040478E460F}"/>
    <hyperlink ref="AO685" r:id="rId809" xr:uid="{3FA44AE0-F20B-4839-8AB3-80FDD62B1445}"/>
    <hyperlink ref="AO686" r:id="rId810" xr:uid="{793ED40D-E5BE-4024-8220-DFCC1F08F712}"/>
    <hyperlink ref="AO688" r:id="rId811" xr:uid="{7D255D96-EBA4-4822-AE3C-D09BF971A561}"/>
    <hyperlink ref="AO689" r:id="rId812" xr:uid="{CEE44312-F8A1-4084-8933-C96AFBCFFD54}"/>
    <hyperlink ref="AO690" r:id="rId813" xr:uid="{795454DD-91C7-4621-B6D4-ED149D4CFF46}"/>
    <hyperlink ref="AO695" r:id="rId814" xr:uid="{1A02F171-3FC2-4024-BC20-15A1BB0FF95C}"/>
    <hyperlink ref="AO696" r:id="rId815" xr:uid="{BC0BD8B3-9CBA-42E4-9AF1-2257B06B9EEC}"/>
    <hyperlink ref="AO698" r:id="rId816" xr:uid="{6BC91860-91F1-4B81-823A-CA38815FEFFA}"/>
    <hyperlink ref="AO699" r:id="rId817" xr:uid="{009277EB-0BF0-4A03-B4BC-872C25F2B495}"/>
    <hyperlink ref="AO700" r:id="rId818" xr:uid="{F4FDE806-3BEA-490A-9557-3383515B4B39}"/>
    <hyperlink ref="AO701" r:id="rId819" xr:uid="{190A5A3B-786D-4C50-8F7D-8C7B80DA1A93}"/>
    <hyperlink ref="AO702" r:id="rId820" xr:uid="{F8F375BE-C3DB-4C10-9D78-D073C6E85399}"/>
    <hyperlink ref="AO704" r:id="rId821" xr:uid="{EF4E5678-A8EB-4730-AB4B-18556E764B7E}"/>
    <hyperlink ref="AO710" r:id="rId822" xr:uid="{E146BA31-E0A4-4CF5-81F6-6E38BA5F5E68}"/>
    <hyperlink ref="AO711" r:id="rId823" xr:uid="{7DF95C7C-96C2-40E2-AA96-A70DD1288A80}"/>
    <hyperlink ref="AO712" r:id="rId824" xr:uid="{67BA4417-B1E2-4885-94F7-7A22123F9B87}"/>
    <hyperlink ref="AO714" r:id="rId825" xr:uid="{2BF4AC2F-B40B-421B-B4A1-02A8C850B602}"/>
    <hyperlink ref="AO715" r:id="rId826" xr:uid="{822AD359-7531-4106-9F5A-A26C30D5CFC1}"/>
    <hyperlink ref="AO717" r:id="rId827" xr:uid="{60AECA93-6D6E-43F3-B432-FAE4B6AB4EB1}"/>
    <hyperlink ref="AO718" r:id="rId828" xr:uid="{E23AC7B1-2F01-4711-80DE-47C173D05DBE}"/>
    <hyperlink ref="AO719" r:id="rId829" xr:uid="{8F79D308-27CC-4B2B-AA64-0A05E8F4F28F}"/>
    <hyperlink ref="AO720" r:id="rId830" xr:uid="{7DF79960-A426-4981-AE40-1D7BEBCECE8E}"/>
    <hyperlink ref="AO721" r:id="rId831" xr:uid="{65DC03B9-9E73-45F2-A586-A05053C84699}"/>
    <hyperlink ref="AO722" r:id="rId832" xr:uid="{F6C3C5CA-11A6-43CE-906E-6780971D9941}"/>
    <hyperlink ref="AO723" r:id="rId833" xr:uid="{72B9D63F-916F-49A8-996B-810402FD42AC}"/>
    <hyperlink ref="AO724" r:id="rId834" xr:uid="{39BDA91B-4712-4CAF-A39F-08AE3C3D1734}"/>
    <hyperlink ref="AO726" r:id="rId835" xr:uid="{D86061EF-D7BD-459E-AC14-1D2D33CD0946}"/>
    <hyperlink ref="AO727" r:id="rId836" xr:uid="{BE23F7D9-48A6-4741-BE80-B0B193ABFFAA}"/>
    <hyperlink ref="AO728" r:id="rId837" xr:uid="{99796F3D-2827-4262-A808-2706A0896581}"/>
    <hyperlink ref="AO729" r:id="rId838" xr:uid="{8F50F3E4-81E8-4363-ADE4-3ECD33B2EF7A}"/>
    <hyperlink ref="AO730" r:id="rId839" xr:uid="{B9542924-D9A2-4659-BB7E-D1158AEC574C}"/>
    <hyperlink ref="AO732" r:id="rId840" xr:uid="{C141961D-6117-4012-B6B1-3BFD9C51B4DC}"/>
    <hyperlink ref="AO733" r:id="rId841" xr:uid="{75AF6506-0A96-4768-9D61-D4BF74EE4ED9}"/>
    <hyperlink ref="AO734" r:id="rId842" xr:uid="{A70A5172-A5A5-459F-A364-99332660EF70}"/>
    <hyperlink ref="AO735" r:id="rId843" xr:uid="{EC2675CA-56A1-42A3-845B-E2FBF876F2D2}"/>
    <hyperlink ref="AO737" r:id="rId844" xr:uid="{11195FF7-8CEC-4484-8A32-82A761D9ABF7}"/>
    <hyperlink ref="AO738" r:id="rId845" xr:uid="{47285441-E8B7-4724-AC1C-C3DD0C68FA77}"/>
    <hyperlink ref="AO739" r:id="rId846" xr:uid="{F982AB71-6467-4200-986E-2C0D30357755}"/>
    <hyperlink ref="AO740" r:id="rId847" xr:uid="{D3CCE399-EF5A-4473-ABF8-2DD87FBA6D65}"/>
    <hyperlink ref="AO741" r:id="rId848" xr:uid="{8A2ECFA2-5F6A-4C5E-A6DA-B296D979378F}"/>
    <hyperlink ref="AO742" r:id="rId849" xr:uid="{4D7F9D5E-E502-471E-9741-676D9F8C08BE}"/>
    <hyperlink ref="AO743" r:id="rId850" xr:uid="{0C2A3254-591E-4830-BB7F-8C104E2CE03F}"/>
    <hyperlink ref="AO745" r:id="rId851" xr:uid="{B0AF66C9-33D6-4E92-B403-DC3C507F773B}"/>
    <hyperlink ref="AO746" r:id="rId852" xr:uid="{28D56678-7D39-4396-A61E-3CD812B2DE5E}"/>
    <hyperlink ref="AO747" r:id="rId853" xr:uid="{EDF17452-6F30-4FED-8996-3CAF58117DBB}"/>
    <hyperlink ref="AO748" r:id="rId854" xr:uid="{E9CB0E41-9FE7-4ED3-8EF2-3AB55DC45DA4}"/>
    <hyperlink ref="AO749" r:id="rId855" xr:uid="{D2DF040B-666B-4234-B815-89CAF59E7A97}"/>
    <hyperlink ref="AO750" r:id="rId856" xr:uid="{56A4E7BC-09A0-4F23-A71B-5420B39E1CD7}"/>
    <hyperlink ref="AO751" r:id="rId857" xr:uid="{0AF94BAA-1621-4713-96F2-81FC9219D666}"/>
    <hyperlink ref="AO752" r:id="rId858" xr:uid="{7ABDAE99-8C16-4405-9358-86E17675EC82}"/>
    <hyperlink ref="AO753" r:id="rId859" xr:uid="{25B643C0-D294-4AB6-8B81-391D4FE664EE}"/>
    <hyperlink ref="AO754" r:id="rId860" xr:uid="{8428337F-3B91-4436-84AE-01EC9969CBB8}"/>
    <hyperlink ref="AO755" r:id="rId861" xr:uid="{FEA31C82-12FB-49C3-A13B-654FAB64E840}"/>
    <hyperlink ref="AO757" r:id="rId862" xr:uid="{A0EBF0FA-98EA-42C1-B384-C97ED64A916E}"/>
    <hyperlink ref="AO758" r:id="rId863" xr:uid="{04DF1827-99C6-44B3-AA3D-7E38294E44C8}"/>
    <hyperlink ref="AO760" r:id="rId864" xr:uid="{0BCD9F55-2BFF-45E4-AF82-669E2CB56ADB}"/>
    <hyperlink ref="AO762" r:id="rId865" xr:uid="{68C3CF3B-CDE8-4499-A864-DD29B076999B}"/>
    <hyperlink ref="AO763" r:id="rId866" xr:uid="{E557CA02-AF92-4AA1-9BCF-F8853D397F1F}"/>
    <hyperlink ref="AO764" r:id="rId867" xr:uid="{13D82223-F359-48B7-B5DE-6477136E2097}"/>
    <hyperlink ref="AO765" r:id="rId868" xr:uid="{234177E5-F0A7-4871-8822-9A222BE1F78A}"/>
    <hyperlink ref="AO766" r:id="rId869" xr:uid="{5CBCBB08-A4AF-4946-9645-6B04FC1D432D}"/>
    <hyperlink ref="AO767" r:id="rId870" xr:uid="{F99E175D-910E-4612-8238-568A7A69A6B6}"/>
    <hyperlink ref="AO768" r:id="rId871" xr:uid="{42B219B6-55F2-4B38-938F-C2845BC9B1F1}"/>
    <hyperlink ref="AO769" r:id="rId872" xr:uid="{6E5EB573-6EEF-4EEC-B0D8-F99B4D8AFAE9}"/>
    <hyperlink ref="AO770" r:id="rId873" xr:uid="{40A2E3E9-37CF-470F-900D-FD5AF0C870E3}"/>
    <hyperlink ref="AO771" r:id="rId874" xr:uid="{0E96DAAF-C7A8-4FC3-BEA4-D3F4CFA2C5A0}"/>
    <hyperlink ref="AO772" r:id="rId875" xr:uid="{412EDBE2-0FB8-475C-9ABA-0A32144BFABE}"/>
    <hyperlink ref="AO773" r:id="rId876" xr:uid="{EC168B8C-FBC5-4EE7-A14D-045EA5A8A094}"/>
    <hyperlink ref="AO774" r:id="rId877" xr:uid="{502F9904-83B6-420D-97BA-E1F5A412FF20}"/>
    <hyperlink ref="AO777" r:id="rId878" xr:uid="{FC3450D9-EF55-4B71-BA84-F21A97572B95}"/>
    <hyperlink ref="AO778" r:id="rId879" xr:uid="{A6151885-4156-4C31-A4E0-66E8732D4FCB}"/>
    <hyperlink ref="AO779" r:id="rId880" xr:uid="{999D8040-F6A0-46D0-B331-5CEAE7435E74}"/>
    <hyperlink ref="AO780" r:id="rId881" xr:uid="{9E6FC051-AEAF-4C92-85E6-1EFACB894759}"/>
    <hyperlink ref="AO781" r:id="rId882" xr:uid="{6A6EE2A1-0C3C-4DDE-A296-6A2079CE5680}"/>
    <hyperlink ref="AO782" r:id="rId883" xr:uid="{D29D581C-C04F-46C0-9074-60835E4F04CA}"/>
    <hyperlink ref="AO783" r:id="rId884" xr:uid="{5B8E57FB-A8F1-47B4-A9F2-8CEDEF971289}"/>
    <hyperlink ref="AO784" r:id="rId885" xr:uid="{FDDA5568-114E-455E-BF3D-AB070E8D65F1}"/>
    <hyperlink ref="AO786" r:id="rId886" xr:uid="{7E3DAE36-1502-48A5-B0D5-1211A14F52F5}"/>
    <hyperlink ref="AO787" r:id="rId887" xr:uid="{3762D721-EB8A-4AAF-81D8-5361C82DE05E}"/>
    <hyperlink ref="AO788" r:id="rId888" xr:uid="{881D2CB0-5648-4CDA-828D-46557F8DC389}"/>
    <hyperlink ref="AO789" r:id="rId889" xr:uid="{3D1C4DB8-72F5-4C13-8E12-4BDDDC83B18B}"/>
    <hyperlink ref="AO790" r:id="rId890" xr:uid="{AF43C186-2C49-4CDE-AF55-FC7A901D497E}"/>
    <hyperlink ref="AO792" r:id="rId891" xr:uid="{64E35AF9-E1FA-44D9-A8C7-B76A11F617C0}"/>
    <hyperlink ref="AO793" r:id="rId892" xr:uid="{73C5BA5B-9355-4F1B-A7BA-2DB9903C1104}"/>
    <hyperlink ref="AO794" r:id="rId893" xr:uid="{DF6BDA67-2CBF-4C2E-BACC-97A7C627DCE3}"/>
    <hyperlink ref="AO795" r:id="rId894" xr:uid="{2CD8D7B8-7C72-4954-941B-DEA2DDFD8ABF}"/>
    <hyperlink ref="AO796" r:id="rId895" xr:uid="{D2DAF489-5DAB-4D11-A9D7-A74A09A4FFE2}"/>
    <hyperlink ref="AO797" r:id="rId896" xr:uid="{9F954D34-6896-4A1B-AA9C-649D06D35B75}"/>
    <hyperlink ref="AO798" r:id="rId897" xr:uid="{27340AFA-6F06-4F19-B178-A3518C7D95AF}"/>
    <hyperlink ref="AO799" r:id="rId898" xr:uid="{5246BCF5-3DEF-4621-8FA2-801417DD4AC9}"/>
    <hyperlink ref="AO800" r:id="rId899" xr:uid="{272BE1BB-8166-4296-8133-971BF5C27C45}"/>
    <hyperlink ref="AO801" r:id="rId900" xr:uid="{98D472BE-645A-419B-8F22-2DADB2E28210}"/>
    <hyperlink ref="AO802" r:id="rId901" xr:uid="{C0CD4981-ADDE-4139-9A72-0C10337F9139}"/>
    <hyperlink ref="AO803" r:id="rId902" xr:uid="{7A3D87EC-F82E-4581-BB82-B90D28FE0525}"/>
    <hyperlink ref="AO804" r:id="rId903" xr:uid="{AD6B1A66-8809-40E3-AD03-510F1763EE6E}"/>
    <hyperlink ref="AO806" r:id="rId904" xr:uid="{E5307FB8-E030-497A-A301-E5D31361CF08}"/>
    <hyperlink ref="AO807" r:id="rId905" xr:uid="{9CBAF16E-4132-4EDB-8F86-CC7A5F06B57E}"/>
    <hyperlink ref="AO809" r:id="rId906" xr:uid="{63542C4D-93C7-417B-A728-60076FB801E7}"/>
    <hyperlink ref="AO811" r:id="rId907" xr:uid="{8E7F4E66-F1E0-4CC2-A06F-516E8C69DE58}"/>
    <hyperlink ref="AO812" r:id="rId908" xr:uid="{5497B2E9-B130-43CF-955A-4296FF50AF0A}"/>
    <hyperlink ref="AO813" r:id="rId909" xr:uid="{BE8B2F48-895C-47B5-BF94-38E910F4F96A}"/>
    <hyperlink ref="AO814" r:id="rId910" xr:uid="{4D2AB6C8-6978-45F8-9F62-638420F11105}"/>
    <hyperlink ref="AO815" r:id="rId911" xr:uid="{9C3F7850-FCAC-47A7-A823-4E6DA90246F1}"/>
    <hyperlink ref="AO816" r:id="rId912" xr:uid="{E2094354-5D48-4ADF-806F-A2D17FF43AB3}"/>
    <hyperlink ref="AO817" r:id="rId913" xr:uid="{EABD26AC-501D-4E77-B895-8BAD88AB31F0}"/>
    <hyperlink ref="AO818" r:id="rId914" xr:uid="{00908F17-D8BB-4011-AD84-6D556AF42307}"/>
    <hyperlink ref="AO820" r:id="rId915" xr:uid="{0C43E2D9-150F-4F1C-995E-BDFD8A3F3445}"/>
    <hyperlink ref="AO821" r:id="rId916" xr:uid="{6810F4C5-EF59-4046-9900-538DFC95D8F3}"/>
    <hyperlink ref="AO822" r:id="rId917" xr:uid="{69E25FD5-145B-45B3-B262-E67628046DF6}"/>
    <hyperlink ref="AO823" r:id="rId918" xr:uid="{2A6D01FF-4EB0-4A95-BD2E-73FF32831B0B}"/>
    <hyperlink ref="AO824" r:id="rId919" xr:uid="{7107FAAD-2999-486A-AD92-8174CC02067C}"/>
    <hyperlink ref="AO825" r:id="rId920" xr:uid="{84240541-A34F-4747-B46F-8202A262B6F0}"/>
    <hyperlink ref="AO826" r:id="rId921" xr:uid="{F2682F8B-95E9-4F77-B0C1-8900F3148465}"/>
    <hyperlink ref="AO827" r:id="rId922" xr:uid="{96A95F6C-AC45-4DD8-8AE9-37092DB8EA22}"/>
    <hyperlink ref="AO828" r:id="rId923" xr:uid="{8085491F-6E37-4068-ACDF-48879CA6478D}"/>
    <hyperlink ref="AO829" r:id="rId924" xr:uid="{A62351BC-6E3F-4F01-8D94-4591218F5555}"/>
    <hyperlink ref="AO830" r:id="rId925" xr:uid="{8C608087-A712-4E77-980C-17A6F8F92540}"/>
    <hyperlink ref="AO831" r:id="rId926" xr:uid="{5CB61EB7-C654-47BA-85BE-E075B5152DD9}"/>
    <hyperlink ref="AO835" r:id="rId927" xr:uid="{5F9BEC7D-303E-4908-905A-CB35C55534AB}"/>
    <hyperlink ref="AO836" r:id="rId928" xr:uid="{C674EA9F-D3F2-4235-95F9-52AE0BA0D0BC}"/>
    <hyperlink ref="AO837" r:id="rId929" xr:uid="{6C586EB5-9B95-4D9A-93EC-19259C52C616}"/>
    <hyperlink ref="AO839" r:id="rId930" xr:uid="{6931934F-C1DD-4913-93E4-5A3EDEB1A6BC}"/>
    <hyperlink ref="AO840" r:id="rId931" xr:uid="{2A3F1529-56A5-4BFF-8C31-B637E6A24B6F}"/>
    <hyperlink ref="AO841" r:id="rId932" xr:uid="{F1B612C1-DE44-4889-B39D-B89D67F98F52}"/>
    <hyperlink ref="AO842" r:id="rId933" xr:uid="{9AD3030A-B041-4B79-859F-5F67E4BDE666}"/>
    <hyperlink ref="AO843" r:id="rId934" xr:uid="{2BD31C90-E568-40F6-958C-9E48DE784F83}"/>
    <hyperlink ref="AO844" r:id="rId935" xr:uid="{66731001-3043-4A64-9D03-3898E6DCBC22}"/>
    <hyperlink ref="AO845" r:id="rId936" xr:uid="{E8C5A99C-B674-48AD-A072-C2BF0E487403}"/>
    <hyperlink ref="AO846" r:id="rId937" xr:uid="{1E09E99B-217C-490B-B2E9-79EBE897D3C7}"/>
    <hyperlink ref="AO847" r:id="rId938" xr:uid="{F5E223EC-35BC-4C12-B9DE-86B14EAA3EDF}"/>
    <hyperlink ref="AO848" r:id="rId939" xr:uid="{37C6D9E6-F79E-40BE-BFE4-933F70BA57B9}"/>
    <hyperlink ref="AO850" r:id="rId940" xr:uid="{402F0CEC-47D6-4193-8231-2E74B2F71189}"/>
    <hyperlink ref="AO851" r:id="rId941" xr:uid="{D7761D3E-B724-40A3-A210-F0EF8DA069C1}"/>
    <hyperlink ref="AO852" r:id="rId942" xr:uid="{C5314138-0E03-4444-A816-9AE7B7475E94}"/>
    <hyperlink ref="AO853" r:id="rId943" xr:uid="{D5256D69-AA2D-499E-A39F-3AEB7BB4E6AE}"/>
    <hyperlink ref="AO854" r:id="rId944" xr:uid="{EB7943E3-0F90-4ADB-A766-AA41E0FD93CB}"/>
    <hyperlink ref="AO855" r:id="rId945" xr:uid="{E821E4D0-C66A-4930-80D7-65F333DC87D9}"/>
    <hyperlink ref="AO857" r:id="rId946" xr:uid="{D3E727F3-A318-4CE2-A091-3F10CF2FEFBE}"/>
    <hyperlink ref="AO858" r:id="rId947" xr:uid="{34A30E25-E77D-4B0A-9F5B-3B2C7C6FA237}"/>
    <hyperlink ref="AO860" r:id="rId948" xr:uid="{D6ADF9BB-67F8-42FC-A579-76C56101C60D}"/>
    <hyperlink ref="AO862" r:id="rId949" xr:uid="{B9B769EB-8EB1-4805-BFDD-98C0B8F5ACE5}"/>
    <hyperlink ref="AO864" r:id="rId950" xr:uid="{322977CA-0985-407D-9118-20E0433E717A}"/>
    <hyperlink ref="AO865" r:id="rId951" xr:uid="{9D9B09A7-3957-4C6A-84B5-2EBA15364754}"/>
    <hyperlink ref="AO866" r:id="rId952" xr:uid="{004ECBAE-470F-41A6-AD47-1E0D61D393FC}"/>
    <hyperlink ref="AO867" r:id="rId953" xr:uid="{3B2EEFA0-1F8E-4DB1-9B26-ECE222C1D28E}"/>
    <hyperlink ref="AO868" r:id="rId954" xr:uid="{33AEABED-A35F-4BD7-B75D-67AA941898AA}"/>
    <hyperlink ref="AO869" r:id="rId955" xr:uid="{BE1A7EE0-A52A-4197-B0E8-9AA60FE2A6BC}"/>
    <hyperlink ref="AO870" r:id="rId956" xr:uid="{33C9B1FA-6873-4E69-BC25-12D9AF3BDA0E}"/>
    <hyperlink ref="AO871" r:id="rId957" xr:uid="{31D042AA-776B-4817-BF9A-2238A519E900}"/>
    <hyperlink ref="AO872" r:id="rId958" xr:uid="{79347E9D-0654-4AD3-B882-FD0C76284201}"/>
    <hyperlink ref="AO874" r:id="rId959" xr:uid="{51A79C9F-B2D4-4762-903F-B8CC5596014A}"/>
    <hyperlink ref="AO875" r:id="rId960" xr:uid="{EB618A0B-B067-4B23-A5AC-F4D2F32A05AD}"/>
    <hyperlink ref="AO876" r:id="rId961" xr:uid="{D5CE1ECB-CD12-4686-BE24-E55EA2EF844B}"/>
    <hyperlink ref="AO878" r:id="rId962" xr:uid="{9768553A-2F39-422A-A3B6-E567EAAEEC86}"/>
    <hyperlink ref="AO879" r:id="rId963" xr:uid="{3236143B-74AC-499D-BF5F-C8E0055B932B}"/>
    <hyperlink ref="AO880" r:id="rId964" xr:uid="{0B1D9328-FB45-4A6E-876A-069E15E195CD}"/>
    <hyperlink ref="AO881" r:id="rId965" xr:uid="{E733E7E2-49F7-4D76-83A8-2530F4EC6A36}"/>
    <hyperlink ref="AO884" r:id="rId966" xr:uid="{4F21E3A9-0553-425F-8E1B-76B4A49F845A}"/>
    <hyperlink ref="AO885" r:id="rId967" xr:uid="{A5DD20C0-30FC-4BAA-B4B8-58F2263EB921}"/>
    <hyperlink ref="AO886" r:id="rId968" xr:uid="{79A883AF-3E85-4802-9DC1-ED3E5FAD8C20}"/>
    <hyperlink ref="AO887" r:id="rId969" xr:uid="{F7B8C300-FE64-4007-AF4B-E7776F8E4900}"/>
    <hyperlink ref="AO888" r:id="rId970" xr:uid="{FCD76AF2-B9B5-4A02-BB6A-D1722E583E6E}"/>
    <hyperlink ref="AO889" r:id="rId971" xr:uid="{CCDB8CD9-CA04-4E17-A368-D40107D99C1B}"/>
    <hyperlink ref="AO890" r:id="rId972" xr:uid="{18C8FB9F-3410-4F12-BE94-3B4DCF5C278C}"/>
    <hyperlink ref="AO891" r:id="rId973" xr:uid="{17D41AD5-EE29-46AE-9B37-B1C376900CE2}"/>
    <hyperlink ref="AO892" r:id="rId974" xr:uid="{1EC8B078-FD8B-48EE-9C4D-3FAACAD9D407}"/>
    <hyperlink ref="AO893" r:id="rId975" xr:uid="{F020428B-2BE1-48D3-9235-AEB4DEB66A4D}"/>
    <hyperlink ref="AO894" r:id="rId976" xr:uid="{3BA38B84-C4E1-4869-A447-BD8AE0DBC1ED}"/>
    <hyperlink ref="AO895" r:id="rId977" xr:uid="{AE76A19D-A49D-4DBE-A3D6-4D30165FC6DB}"/>
    <hyperlink ref="AO896" r:id="rId978" xr:uid="{9547D9A2-9AD7-424E-B1BE-269763599111}"/>
    <hyperlink ref="AO897" r:id="rId979" xr:uid="{B56920A5-9005-468A-8D2A-F559080583B5}"/>
    <hyperlink ref="AO898" r:id="rId980" xr:uid="{01D431A5-2709-4BDD-A549-6BE0B0CBAAC3}"/>
    <hyperlink ref="AO900" r:id="rId981" xr:uid="{EF3E7431-48BF-40B9-90C6-63201B484420}"/>
    <hyperlink ref="AO901" r:id="rId982" xr:uid="{1C457694-1E81-4385-844B-8D50255BA5F3}"/>
    <hyperlink ref="AO902" r:id="rId983" xr:uid="{0BB92492-EACE-4033-9450-5F00DC55B3B9}"/>
    <hyperlink ref="AO903" r:id="rId984" xr:uid="{28D4130D-9A5B-4B8C-8D65-2A3D04AC83CA}"/>
    <hyperlink ref="AO904" r:id="rId985" xr:uid="{D7EB58ED-2E1B-4329-94D3-26AE85619230}"/>
    <hyperlink ref="AO905" r:id="rId986" xr:uid="{A98B9A4E-7AE1-4C2C-9FAF-0550A6CC9CD5}"/>
    <hyperlink ref="AO906" r:id="rId987" xr:uid="{31CD4B2D-17B3-4BA1-AA54-7E67B8DE6610}"/>
    <hyperlink ref="AO907" r:id="rId988" xr:uid="{2EE01D49-C0E8-42F8-B6C6-B58927030806}"/>
    <hyperlink ref="AO908" r:id="rId989" xr:uid="{062DE467-56EB-4654-BB05-C2318BA53D2B}"/>
    <hyperlink ref="AO910" r:id="rId990" xr:uid="{2842DC38-682E-46A4-A411-9F1A337AE748}"/>
    <hyperlink ref="AO911" r:id="rId991" xr:uid="{3738011A-0A1A-433B-A9D8-2B0FC36CE1C4}"/>
    <hyperlink ref="AO912" r:id="rId992" xr:uid="{54AC5F85-5CA0-48B8-839C-C74AD97671E0}"/>
    <hyperlink ref="AO913" r:id="rId993" xr:uid="{AF2A93C5-23EF-4DF6-9799-506B58F6DAEC}"/>
    <hyperlink ref="AO914" r:id="rId994" xr:uid="{042F159F-B4E0-4A49-A01A-A1EE67084B26}"/>
    <hyperlink ref="AO915" r:id="rId995" xr:uid="{8BBC9E0B-0296-4781-9186-F29A77DC9ED6}"/>
    <hyperlink ref="AO916" r:id="rId996" xr:uid="{A9BE5549-579B-470F-931F-2E492463681E}"/>
    <hyperlink ref="AO917" r:id="rId997" xr:uid="{CD988F19-2678-4E0F-94F8-C2AA91825A7A}"/>
    <hyperlink ref="AO918" r:id="rId998" xr:uid="{09E77E4C-C1E2-4044-B1DB-4C13E5A46F29}"/>
    <hyperlink ref="AO919" r:id="rId999" xr:uid="{075D23E9-7F94-4927-9B2D-F36019EC1DE9}"/>
    <hyperlink ref="AO920" r:id="rId1000" xr:uid="{13DCD181-24E6-47A3-8F74-754033368444}"/>
    <hyperlink ref="AO921" r:id="rId1001" xr:uid="{5E70B4A8-F51A-45FC-9B2A-C5A4783BF195}"/>
    <hyperlink ref="AO922" r:id="rId1002" xr:uid="{99ECB3CB-D69B-4CCF-BD07-575C863677C0}"/>
    <hyperlink ref="AO923" r:id="rId1003" xr:uid="{70F332B7-9C97-4B6C-893C-53D39D1348D2}"/>
    <hyperlink ref="AO924" r:id="rId1004" xr:uid="{778F778C-F8F8-473F-AF40-031CE113AEAC}"/>
    <hyperlink ref="AO925" r:id="rId1005" xr:uid="{B84FD32A-33F4-4D64-BD76-5CFED005EABF}"/>
    <hyperlink ref="AO926" r:id="rId1006" xr:uid="{ECCA1060-5CA4-4AF0-B11C-3DAE7EE4EDBA}"/>
    <hyperlink ref="AO927" r:id="rId1007" xr:uid="{76ED04BC-0818-49D4-8CD1-6471D38F3098}"/>
    <hyperlink ref="AO928" r:id="rId1008" xr:uid="{75148A5E-C55E-4115-8324-D8DB9EA797F7}"/>
    <hyperlink ref="AO929" r:id="rId1009" xr:uid="{DB09F139-EA96-4BCE-A2E6-8947E629997D}"/>
    <hyperlink ref="AO931" r:id="rId1010" xr:uid="{5C5E7CBC-6CB5-4E38-942E-64315585BE7D}"/>
    <hyperlink ref="AO932" r:id="rId1011" xr:uid="{CFC6DD86-6E32-47E6-ADE9-27597220E3CB}"/>
    <hyperlink ref="AO933" r:id="rId1012" xr:uid="{2EEF47F8-1E43-4687-8441-E316CD87F5B7}"/>
    <hyperlink ref="AO935" r:id="rId1013" xr:uid="{F9691DE5-BBBD-4521-8A91-63894B9F655D}"/>
    <hyperlink ref="AO936" r:id="rId1014" xr:uid="{810CA119-8C1E-4932-A1E6-57323CF7AFB1}"/>
    <hyperlink ref="AO938" r:id="rId1015" xr:uid="{EB90C377-B295-48D5-B7C9-53F171F4C073}"/>
    <hyperlink ref="AO939" r:id="rId1016" xr:uid="{530F2B5A-5200-47B2-B2C8-E48476F3526A}"/>
    <hyperlink ref="AO940" r:id="rId1017" xr:uid="{95490A6F-79D5-48F5-B194-524EAF5F10E5}"/>
    <hyperlink ref="AO941" r:id="rId1018" xr:uid="{A516E29E-EDC3-4648-B531-156EC56BD781}"/>
    <hyperlink ref="AO942" r:id="rId1019" xr:uid="{187AC10D-3270-4628-8DEF-A932F693A5CD}"/>
    <hyperlink ref="AO943" r:id="rId1020" xr:uid="{B6C2EBD5-5376-4FF6-A0B9-B874F24D3FF6}"/>
    <hyperlink ref="AO944" r:id="rId1021" xr:uid="{24BD755C-A778-497D-9808-06CD483771DA}"/>
    <hyperlink ref="AO945" r:id="rId1022" xr:uid="{72DC3A25-0117-483E-A04E-9150C4B38CBB}"/>
    <hyperlink ref="AO946" r:id="rId1023" xr:uid="{1E4EBC39-229E-4699-A20F-46AFF6920CE4}"/>
    <hyperlink ref="AO947" r:id="rId1024" xr:uid="{3E4CFACA-C9F7-46E3-ACC4-0F59BD54B8AE}"/>
    <hyperlink ref="AO948" r:id="rId1025" xr:uid="{915F0435-DC6C-4528-B926-45A4AD4E9292}"/>
    <hyperlink ref="AO949" r:id="rId1026" xr:uid="{F862524B-3226-43FF-BF55-88A73FA61A49}"/>
    <hyperlink ref="AO950" r:id="rId1027" xr:uid="{13D49912-BE48-4078-B94E-2FB92DF2DE68}"/>
    <hyperlink ref="AO951" r:id="rId1028" xr:uid="{E0FD844F-0E1D-4D55-B61F-FCEC5A9B97AB}"/>
    <hyperlink ref="AO952" r:id="rId1029" xr:uid="{E204D99F-A464-4FC8-9B29-739F6628DB39}"/>
    <hyperlink ref="AO954" r:id="rId1030" xr:uid="{70632A00-7D46-446D-9A90-B130D68C0C56}"/>
    <hyperlink ref="AO955" r:id="rId1031" xr:uid="{B72A2EFA-FD1E-4017-B5C0-4EC6AB815130}"/>
    <hyperlink ref="AO956" r:id="rId1032" xr:uid="{AC263866-1EBE-4343-91D1-EB811B9F10A4}"/>
    <hyperlink ref="AO958" r:id="rId1033" xr:uid="{460BE627-6186-4B0F-A188-04A31A3845E3}"/>
    <hyperlink ref="AO959" r:id="rId1034" xr:uid="{6BF38BE3-2745-4216-A73E-63DD1B4CADB4}"/>
    <hyperlink ref="AO961" r:id="rId1035" xr:uid="{7DBB41F1-3D3D-42CC-997B-7CE33DCB6519}"/>
    <hyperlink ref="AO962" r:id="rId1036" xr:uid="{FDC853D6-F98A-4709-80B5-2DC720D3DFA0}"/>
    <hyperlink ref="AO963" r:id="rId1037" xr:uid="{F0DD20D4-4924-43B0-852A-EDB0FFB4CF20}"/>
    <hyperlink ref="AO965" r:id="rId1038" xr:uid="{51E64053-AEF1-4066-9B3A-2A47E4B4CE56}"/>
    <hyperlink ref="AO966" r:id="rId1039" xr:uid="{F21B08D0-1581-4E35-A2EB-AE38DCD13B9C}"/>
    <hyperlink ref="AO967" r:id="rId1040" xr:uid="{13634160-36CC-4C02-BFF2-192CC2F0DC86}"/>
    <hyperlink ref="AO968" r:id="rId1041" xr:uid="{CE417D99-A6F8-4EBF-9A6B-D0B053DB00E8}"/>
    <hyperlink ref="AO969" r:id="rId1042" xr:uid="{55A1FAAA-2CC4-4EF6-9F13-0599C0DBCD9E}"/>
    <hyperlink ref="AO970" r:id="rId1043" xr:uid="{1FE6B44E-57CD-4180-84F2-23818A03596A}"/>
    <hyperlink ref="AO971" r:id="rId1044" xr:uid="{71039D57-9278-472B-B9E0-1CD53D67FE70}"/>
    <hyperlink ref="AO972" r:id="rId1045" xr:uid="{FF51CB26-422E-4A05-ADCC-7937493C4A12}"/>
    <hyperlink ref="AO973" r:id="rId1046" xr:uid="{9C8E81FC-4997-46C2-A1BB-59253933BF90}"/>
    <hyperlink ref="AO974" r:id="rId1047" xr:uid="{5A5C3EDF-4669-4907-86A5-885DD3B349E5}"/>
    <hyperlink ref="AO975" r:id="rId1048" xr:uid="{438ED1E6-4D22-40D2-8800-62F2045BBBF0}"/>
    <hyperlink ref="AO976" r:id="rId1049" xr:uid="{2DA3D576-9181-4D6F-A63F-051B36FF9B40}"/>
    <hyperlink ref="AO977" r:id="rId1050" xr:uid="{FC347E1B-F0B7-4429-BA02-D49DBDFDAD96}"/>
    <hyperlink ref="AO978" r:id="rId1051" xr:uid="{FB824E32-FC02-4BCC-9C34-46207C289989}"/>
    <hyperlink ref="AO979" r:id="rId1052" xr:uid="{D9509730-544B-44C9-8E9E-FD6001FC8DD3}"/>
    <hyperlink ref="AO980" r:id="rId1053" xr:uid="{DEAA15E4-0D5B-4711-A620-33E96830ED73}"/>
    <hyperlink ref="AO981" r:id="rId1054" xr:uid="{F172DDDF-30BA-44F1-A719-D00B5C45CBCF}"/>
    <hyperlink ref="AO982" r:id="rId1055" xr:uid="{4CB31127-3E7D-4C47-AC97-4237FD5FDB52}"/>
    <hyperlink ref="AO983" r:id="rId1056" xr:uid="{EC7152B8-222F-4696-996F-6449F4073215}"/>
    <hyperlink ref="AO984" r:id="rId1057" xr:uid="{95B0D6A3-BCC3-4FA3-89E5-B04DC82803EA}"/>
    <hyperlink ref="AO985" r:id="rId1058" xr:uid="{5109B1E0-5F42-4911-BDE7-E1A2282B11CB}"/>
    <hyperlink ref="AO987" r:id="rId1059" xr:uid="{0EC1AAD3-2FF4-4793-96B0-B6F7FABA8918}"/>
    <hyperlink ref="AO988" r:id="rId1060" xr:uid="{C528256F-28DB-4FDB-8525-0CCB558C5866}"/>
    <hyperlink ref="AO989" r:id="rId1061" xr:uid="{46011516-832F-4294-9EAB-7302E317667B}"/>
    <hyperlink ref="AO990" r:id="rId1062" xr:uid="{FC3DDCE5-7828-4D44-B3A5-2D878E2B2B47}"/>
    <hyperlink ref="AO991" r:id="rId1063" xr:uid="{A0A3A110-8EAC-46C6-9CA2-AF1795A3CE2E}"/>
    <hyperlink ref="AO992" r:id="rId1064" xr:uid="{DC23F648-6B47-4248-9191-8B0564D8D39D}"/>
    <hyperlink ref="AO994" r:id="rId1065" xr:uid="{1923CFAA-FAD1-41FB-B8DC-BB420BAF6292}"/>
    <hyperlink ref="AO997" r:id="rId1066" xr:uid="{B5B1DAD5-FA9A-4ED4-8ADC-051689E2BF72}"/>
    <hyperlink ref="AO998" r:id="rId1067" xr:uid="{B5F4DE37-E895-47A4-8706-7FCA532E0970}"/>
    <hyperlink ref="AO999" r:id="rId1068" xr:uid="{5FBA11A4-7449-4AFE-B049-5B6DAECE8DDC}"/>
    <hyperlink ref="AO1000" r:id="rId1069" xr:uid="{C1FFD673-8F9C-4774-A9BF-C2F9CB978A8C}"/>
    <hyperlink ref="AO1001" r:id="rId1070" xr:uid="{8790CA6E-EE81-4521-9B20-35726BEFB77E}"/>
    <hyperlink ref="AO1002" r:id="rId1071" xr:uid="{F6E7F45B-3EC8-47C0-9BE0-7BD778507408}"/>
    <hyperlink ref="AO1003" r:id="rId1072" xr:uid="{5CDA083C-9238-4875-A90C-EC7E4F715E1C}"/>
    <hyperlink ref="AO1005" r:id="rId1073" xr:uid="{52904F55-0E80-4E5D-9231-ABBE822D4CEC}"/>
    <hyperlink ref="AO1006" r:id="rId1074" xr:uid="{70AA3DCF-F118-4326-B13B-59C8A782E323}"/>
    <hyperlink ref="AO1007" r:id="rId1075" xr:uid="{08832D60-7971-4C82-A5C2-F2E1350DEC31}"/>
    <hyperlink ref="AO1008" r:id="rId1076" xr:uid="{824B48CD-0CD9-49FB-BA5F-98A0AC751556}"/>
    <hyperlink ref="AO1011" r:id="rId1077" xr:uid="{AB3C5959-D206-4150-9AE3-16AF8BC50860}"/>
    <hyperlink ref="AO1013" r:id="rId1078" xr:uid="{5445A66D-C2C9-44F6-8AC9-E1ABDF765174}"/>
    <hyperlink ref="AO1014" r:id="rId1079" xr:uid="{2976917A-CC01-4C72-B181-30733FBD1639}"/>
    <hyperlink ref="AO1015" r:id="rId1080" xr:uid="{03EEA79F-6D64-4A89-85B1-FE1AE9E4088C}"/>
    <hyperlink ref="AO1016" r:id="rId1081" xr:uid="{09626D34-5102-4173-9586-3101283D1F14}"/>
    <hyperlink ref="AO1017" r:id="rId1082" xr:uid="{A0CF8108-E460-4E1D-91BC-687B1E7EE939}"/>
    <hyperlink ref="AO1018" r:id="rId1083" xr:uid="{02DA1506-5FB1-4893-B8E9-BEAC1874113C}"/>
    <hyperlink ref="AO1019" r:id="rId1084" xr:uid="{4C38203B-F324-423B-AD6E-65E9F138FD03}"/>
    <hyperlink ref="AO1020" r:id="rId1085" xr:uid="{2F92A987-EC46-4A1B-B09F-DDB6329F5751}"/>
    <hyperlink ref="AO1021" r:id="rId1086" xr:uid="{5DE7310B-761B-403F-9483-D4181C9ADB85}"/>
    <hyperlink ref="AO1022" r:id="rId1087" xr:uid="{3B35409B-164D-49A5-9D93-066F633801E5}"/>
    <hyperlink ref="AO1024" r:id="rId1088" xr:uid="{55F79EA8-44DD-46E4-BE3B-9AB9F991B19F}"/>
    <hyperlink ref="AO1026" r:id="rId1089" xr:uid="{C79B1E3F-3A99-4CC0-9133-73DDAE90637C}"/>
    <hyperlink ref="AO1027" r:id="rId1090" xr:uid="{62BBB3F4-E5B0-4C12-B815-FCF016BBAE98}"/>
    <hyperlink ref="AO1028" r:id="rId1091" xr:uid="{B27D4C78-00F4-411E-B903-46293463F4EA}"/>
    <hyperlink ref="AO1029" r:id="rId1092" xr:uid="{6BCFB761-4328-4C08-ACA8-E67DB35FE4B6}"/>
    <hyperlink ref="AO1030" r:id="rId1093" xr:uid="{7769A463-61A0-4CBA-965C-A440B226C475}"/>
    <hyperlink ref="AO1031" r:id="rId1094" xr:uid="{CC1E62F1-F053-4366-8B8F-E114AF9D8A00}"/>
    <hyperlink ref="AO1032" r:id="rId1095" xr:uid="{0FF6EF9D-552F-4FB4-A76B-7D64930357E8}"/>
    <hyperlink ref="AO1033" r:id="rId1096" xr:uid="{534FF9BF-DCED-4D6D-BADA-AB360529EA0F}"/>
    <hyperlink ref="AO1036" r:id="rId1097" xr:uid="{29E68F92-7870-4BF5-B21B-7FB4732AB006}"/>
    <hyperlink ref="AO1037" r:id="rId1098" xr:uid="{463A48D7-BE2F-45CE-8BAD-D1728286A778}"/>
    <hyperlink ref="AO1038" r:id="rId1099" xr:uid="{DE721A0A-5671-40CA-B761-98CDA0C2859F}"/>
    <hyperlink ref="AO1039" r:id="rId1100" xr:uid="{C4F7E6E6-902E-4542-8623-3AC0F2A11D02}"/>
    <hyperlink ref="AO1040" r:id="rId1101" xr:uid="{927B30EE-9772-49F8-906C-BB82C23B69EB}"/>
    <hyperlink ref="AO1041" r:id="rId1102" xr:uid="{FBD90859-BDF1-4838-B336-BF54E04FFEE8}"/>
    <hyperlink ref="AO1043" r:id="rId1103" xr:uid="{BB5276F4-AF6D-46E9-AFF1-309288271629}"/>
    <hyperlink ref="AO1044" r:id="rId1104" xr:uid="{96DD2330-3B49-4B8A-A7AB-B1FFA95FA52C}"/>
    <hyperlink ref="AO1046" r:id="rId1105" xr:uid="{691CD1A6-EC6E-409A-95DD-159D1755ED59}"/>
    <hyperlink ref="AO1047" r:id="rId1106" xr:uid="{ECA74C1F-CE98-46B8-B84B-3F22C3E8F7DB}"/>
    <hyperlink ref="AO1048" r:id="rId1107" xr:uid="{92A16221-47DB-4655-BC1F-13266718F797}"/>
    <hyperlink ref="AO1049" r:id="rId1108" xr:uid="{3F124730-29A2-465F-BA99-1EEBBF675F47}"/>
    <hyperlink ref="AO1050" r:id="rId1109" xr:uid="{044820BF-2A80-409E-9F42-EC3802BF618D}"/>
    <hyperlink ref="AO1052" r:id="rId1110" xr:uid="{229112FE-A8EB-4827-9956-39463F239626}"/>
    <hyperlink ref="AO1053" r:id="rId1111" xr:uid="{99005E9B-2428-4B44-90E4-B9F344EC60A9}"/>
    <hyperlink ref="AO1054" r:id="rId1112" xr:uid="{A6579CA9-2561-4205-B32F-44F9B486A368}"/>
    <hyperlink ref="AO1056" r:id="rId1113" xr:uid="{489B6D04-6083-43E5-8EEE-55C411323753}"/>
    <hyperlink ref="AO1059" r:id="rId1114" xr:uid="{5A92CBA3-DE09-46B8-B3BA-13871E66E231}"/>
    <hyperlink ref="AO1061" r:id="rId1115" xr:uid="{B6AAEFFC-4356-42FE-9ADC-6CB583B1060C}"/>
    <hyperlink ref="AO1063" r:id="rId1116" xr:uid="{93603BC4-A5B1-4D89-9C14-C1082E83B5E9}"/>
    <hyperlink ref="AO1065" r:id="rId1117" xr:uid="{EB588A8A-420C-4C88-B8B6-C32A92593D3D}"/>
    <hyperlink ref="AO1066" r:id="rId1118" xr:uid="{3C4118D7-8788-4266-B123-DAF7B9939A12}"/>
    <hyperlink ref="AO1067" r:id="rId1119" xr:uid="{B239947E-9033-41CA-AF21-7F933B8C0646}"/>
    <hyperlink ref="AO1069" r:id="rId1120" xr:uid="{ABB6828F-0B0B-4BC7-8A91-502DD2C93B60}"/>
    <hyperlink ref="AO1070" r:id="rId1121" xr:uid="{37A08DFD-AFA8-4FA9-BF67-681755E8B1E1}"/>
    <hyperlink ref="AO1071" r:id="rId1122" xr:uid="{11795D64-794B-48B2-A519-96996C9A551E}"/>
    <hyperlink ref="AO1072" r:id="rId1123" xr:uid="{D66DF312-B6E5-40D0-899E-A3F94C426279}"/>
    <hyperlink ref="AO1074" r:id="rId1124" xr:uid="{C7A105AD-6D51-4F63-A11E-5F8BC373A5ED}"/>
    <hyperlink ref="AO1076" r:id="rId1125" xr:uid="{FC975168-7C40-4D06-A94D-3F7031808E42}"/>
    <hyperlink ref="AO1077" r:id="rId1126" xr:uid="{93C8F31F-4F7D-402C-9847-DE6BAB1BBD5F}"/>
    <hyperlink ref="AO1078" r:id="rId1127" xr:uid="{D8540EAB-65A1-455E-A0A6-3BE69677617C}"/>
    <hyperlink ref="AO1079" r:id="rId1128" xr:uid="{988F65BE-2798-4338-A440-C603776A68C3}"/>
    <hyperlink ref="AO1080" r:id="rId1129" xr:uid="{DD687F76-1018-48F6-B4EC-1A1F3DBF4F3A}"/>
    <hyperlink ref="AO1081" r:id="rId1130" xr:uid="{0EA527F1-B75F-4C51-B2E5-47E2F60F1A1C}"/>
    <hyperlink ref="AO1082" r:id="rId1131" xr:uid="{E2C55314-02CD-4F0B-A22F-A68EA5F55E16}"/>
    <hyperlink ref="AO1083" r:id="rId1132" xr:uid="{61D3911F-DD34-49E8-905F-8ACA767916BF}"/>
    <hyperlink ref="AO1084" r:id="rId1133" xr:uid="{90BCA5CC-1C57-4455-9CEA-009A9E9FEBF1}"/>
    <hyperlink ref="AO1085" r:id="rId1134" xr:uid="{B5C1F2B0-46DB-4491-98DD-DE86E64FE778}"/>
    <hyperlink ref="AO1086" r:id="rId1135" xr:uid="{0DD9D315-DCE1-4143-9194-2865AE216CA9}"/>
    <hyperlink ref="AO1087" r:id="rId1136" xr:uid="{0F5E5541-C46E-4D85-99E2-FE9437DC286E}"/>
    <hyperlink ref="AO1089" r:id="rId1137" xr:uid="{0EE208C8-2DED-4F09-94A7-A3896A60C889}"/>
    <hyperlink ref="AO1090" r:id="rId1138" xr:uid="{B497B250-9925-47B2-9CF2-D24FF6DB0E9C}"/>
    <hyperlink ref="AO1091" r:id="rId1139" xr:uid="{24B1A2AE-7B8E-4DC3-B0CB-5968497F16D7}"/>
    <hyperlink ref="AO1092" r:id="rId1140" xr:uid="{11B5C08A-E283-41AF-A957-C433BB8B5926}"/>
    <hyperlink ref="AO1093" r:id="rId1141" xr:uid="{322984BE-F638-4715-9A84-F1094E2E3502}"/>
    <hyperlink ref="AO1095" r:id="rId1142" xr:uid="{A25EF736-14A9-49DF-81B5-90BF05EC9B7D}"/>
    <hyperlink ref="AO1097" r:id="rId1143" xr:uid="{6719FAC3-2F2E-49AE-83CA-997167AFD8DA}"/>
    <hyperlink ref="AO1098" r:id="rId1144" xr:uid="{3C2F5750-4E13-445F-9A74-84FA63E1D0D2}"/>
    <hyperlink ref="AO1099" r:id="rId1145" xr:uid="{050E4973-2ADB-4EED-A3E6-289E51E59B15}"/>
    <hyperlink ref="AO1102" r:id="rId1146" xr:uid="{D5457646-667D-4BEC-BB9B-20E4491E0D5F}"/>
    <hyperlink ref="AO1103" r:id="rId1147" xr:uid="{E5EE02BE-A172-498C-9694-37FD3DB1E328}"/>
    <hyperlink ref="AO1104" r:id="rId1148" xr:uid="{CFB2D51A-5224-462B-95C4-A7F18D771641}"/>
    <hyperlink ref="AO1105" r:id="rId1149" xr:uid="{3DB98DD7-4A57-4AFD-A2D3-8ABA75E64032}"/>
    <hyperlink ref="AO1106" r:id="rId1150" xr:uid="{FD17B750-B5CD-471E-880A-8026847417B3}"/>
    <hyperlink ref="AO1107" r:id="rId1151" xr:uid="{C8C50C89-4F8E-4F21-AF91-115C46F8EB99}"/>
    <hyperlink ref="AO1109" r:id="rId1152" xr:uid="{46559903-B4A4-496B-9C34-C9ACD6727640}"/>
    <hyperlink ref="AO1111" r:id="rId1153" xr:uid="{E7E2D2E8-4F2E-496F-807A-A6DC36A70358}"/>
    <hyperlink ref="AO1112" r:id="rId1154" xr:uid="{DD709FFD-5D35-43B8-917A-D4B472CDECA8}"/>
    <hyperlink ref="AO1113" r:id="rId1155" xr:uid="{B9AB6A33-D513-4550-B34E-20231F454C1A}"/>
    <hyperlink ref="AO1115" r:id="rId1156" xr:uid="{12895FA6-2BDF-4D89-8311-0785D34828D6}"/>
    <hyperlink ref="AO1116" r:id="rId1157" xr:uid="{E188D95A-190D-45B0-8B84-BFD2717BBA82}"/>
    <hyperlink ref="AO1117" r:id="rId1158" xr:uid="{823D2F9D-EC40-42F1-94DB-3E056B363C05}"/>
    <hyperlink ref="AO1118" r:id="rId1159" xr:uid="{23425E4E-2FA7-429E-9FC2-E8C8675B7620}"/>
    <hyperlink ref="AO1119" r:id="rId1160" xr:uid="{96A598D3-5D59-4F36-86E0-58C117AC186C}"/>
    <hyperlink ref="AO1120" r:id="rId1161" xr:uid="{0A0213DE-F4AF-46C7-ACD9-95CF409E0F2C}"/>
    <hyperlink ref="AO1122" r:id="rId1162" xr:uid="{197884D3-CCA5-43BD-A6F1-97574A2C7F6B}"/>
    <hyperlink ref="AO1123" r:id="rId1163" xr:uid="{F86EA5AE-0CD3-42F7-9A61-FBEFEADDDEC1}"/>
    <hyperlink ref="AO1125" r:id="rId1164" xr:uid="{B3514E8E-761A-4082-A872-54855D658CFE}"/>
    <hyperlink ref="AO1128" r:id="rId1165" xr:uid="{596A9C41-8F5C-4A3E-86DE-ADF7A5F77291}"/>
    <hyperlink ref="AO1129" r:id="rId1166" xr:uid="{F96522B1-D659-4579-A237-54159A7AD769}"/>
    <hyperlink ref="AO1130" r:id="rId1167" xr:uid="{DBA32097-1C6A-4C3F-B121-A19F8AD667AC}"/>
    <hyperlink ref="AO1131" r:id="rId1168" xr:uid="{69773DB0-4BC1-4322-9065-C1505B589D46}"/>
    <hyperlink ref="AO1132" r:id="rId1169" xr:uid="{3EB44D2B-8E9E-4BDE-ADD5-04835FF9DD2C}"/>
    <hyperlink ref="AO1134" r:id="rId1170" xr:uid="{C9B9D39D-0F8B-4BEC-8828-6C96066BE84F}"/>
    <hyperlink ref="AO1135" r:id="rId1171" xr:uid="{A5A75FCE-D2D4-4B48-8D55-45C63EDFC1E2}"/>
    <hyperlink ref="AO1136" r:id="rId1172" xr:uid="{F6526118-A72C-4DFB-A47B-EA5C10546B85}"/>
    <hyperlink ref="AO1138" r:id="rId1173" xr:uid="{A35A90D3-2853-4C2A-A90C-0C93CA113458}"/>
    <hyperlink ref="AO1139" r:id="rId1174" xr:uid="{5B673277-329A-4069-82AD-368C0B81190E}"/>
    <hyperlink ref="AO1140" r:id="rId1175" xr:uid="{9D38BE68-E4A7-4E95-930B-B059DB3D1CE5}"/>
    <hyperlink ref="AO1143" r:id="rId1176" xr:uid="{90FA9DAD-EBFD-4BC9-8FFA-B0A48BB753AD}"/>
    <hyperlink ref="AO1144" r:id="rId1177" xr:uid="{4B46F921-BCA9-4910-B2F6-933C6079AC94}"/>
    <hyperlink ref="AO1146" r:id="rId1178" xr:uid="{E9F52CD7-EE9A-469D-A422-2E6101EB47AA}"/>
    <hyperlink ref="AO1148" r:id="rId1179" xr:uid="{F52A8146-C83E-4CE7-A35B-D38326F1E58B}"/>
    <hyperlink ref="AO1149" r:id="rId1180" xr:uid="{DA282828-964A-4801-895E-DB707BA7D63F}"/>
    <hyperlink ref="AO1150" r:id="rId1181" xr:uid="{F175407C-870C-4D61-897D-566FB2C963E3}"/>
    <hyperlink ref="AO1152" r:id="rId1182" xr:uid="{D6913AB3-5366-4AC7-B135-0707950859C7}"/>
    <hyperlink ref="AO1153" r:id="rId1183" xr:uid="{3AA6A9A7-F5CB-4AD6-92B5-A8A1B5A6049A}"/>
    <hyperlink ref="AO1154" r:id="rId1184" xr:uid="{0034A439-EEE4-498C-BB50-C9AC75976FBA}"/>
    <hyperlink ref="AO1155" r:id="rId1185" xr:uid="{62E67E8D-14B1-49DC-8236-9E12CF3508E6}"/>
    <hyperlink ref="AO1157" r:id="rId1186" xr:uid="{8F04655F-D8FA-4C53-B34D-01787FFCBFF6}"/>
    <hyperlink ref="AO1158" r:id="rId1187" xr:uid="{4F659678-338C-475A-980B-F9BF7994B875}"/>
    <hyperlink ref="AO1159" r:id="rId1188" xr:uid="{3BD13A68-0F3C-4911-B9E1-0AF36F200993}"/>
    <hyperlink ref="AO1161" r:id="rId1189" xr:uid="{50E94CB2-CDE1-4BA9-83D4-46F858FC55C5}"/>
    <hyperlink ref="AO1162" r:id="rId1190" xr:uid="{7C4789BD-F4E0-45D4-B33B-B93292F7CC68}"/>
    <hyperlink ref="AO1163" r:id="rId1191" xr:uid="{D6260BBE-543F-4D0A-B251-309FF162C7E6}"/>
    <hyperlink ref="AO1164" r:id="rId1192" xr:uid="{A4C56FA9-1D8E-475A-B421-A0BC3DD351AE}"/>
    <hyperlink ref="AO1165" r:id="rId1193" xr:uid="{B29310AF-2A52-4819-8C78-C0B6287BF8AA}"/>
    <hyperlink ref="AO1166" r:id="rId1194" xr:uid="{1EC23DCC-36F2-4D20-957C-172A4B3A5D8F}"/>
    <hyperlink ref="AO1167" r:id="rId1195" xr:uid="{AD9A7558-29E1-487D-BBD2-24CCAB553D87}"/>
    <hyperlink ref="AO1168" r:id="rId1196" xr:uid="{4E57A851-4F59-45F9-8C95-830DB13936CB}"/>
    <hyperlink ref="AO1169" r:id="rId1197" xr:uid="{04F46552-0674-4809-8024-600E061A4444}"/>
    <hyperlink ref="AO1170" r:id="rId1198" xr:uid="{964189C7-29D6-4341-8151-5FEA0A44B523}"/>
    <hyperlink ref="AO1171" r:id="rId1199" xr:uid="{5E90DD9F-0B85-4FAD-B30C-4A1F8DF5D71B}"/>
    <hyperlink ref="AO1172" r:id="rId1200" xr:uid="{F1E21438-696B-4141-9F07-EA0985D28609}"/>
    <hyperlink ref="AO1173" r:id="rId1201" xr:uid="{A5DCE13E-402D-4DFA-9098-04D3115B6D02}"/>
    <hyperlink ref="AO1174" r:id="rId1202" xr:uid="{28A632D6-3D95-4AC3-9D8E-CA9A688B5269}"/>
    <hyperlink ref="AO1176" r:id="rId1203" xr:uid="{8EB58FD9-BA5B-4699-B16E-CD3918A01B1E}"/>
    <hyperlink ref="AO1177" r:id="rId1204" xr:uid="{34780967-BD15-44D1-B75F-08F72B621CBE}"/>
    <hyperlink ref="AO1178" r:id="rId1205" xr:uid="{DD6EDC2B-A24A-41C7-9A29-4B06220AAA29}"/>
    <hyperlink ref="AO1179" r:id="rId1206" xr:uid="{0C908162-4EB7-439B-8B16-5CDE8E2609DF}"/>
    <hyperlink ref="AO1180" r:id="rId1207" xr:uid="{ECA11DBA-97D9-4DF7-AEFC-D7E58EEC5EC5}"/>
    <hyperlink ref="AO1181" r:id="rId1208" xr:uid="{CC17787A-EECB-42FC-8F5C-145ACAF1B715}"/>
    <hyperlink ref="AO1182" r:id="rId1209" xr:uid="{77B5D25A-9FC8-4A63-8F40-939282AD118B}"/>
    <hyperlink ref="AO1183" r:id="rId1210" xr:uid="{B8EBD803-1541-43AE-A71B-FC86341C1FAD}"/>
    <hyperlink ref="AO1184" r:id="rId1211" xr:uid="{365B6F51-D80D-448E-AC75-97EA31D8D26D}"/>
    <hyperlink ref="AO1185" r:id="rId1212" xr:uid="{24CF80A0-3B90-4EE5-907D-B42445C67089}"/>
    <hyperlink ref="AO1186" r:id="rId1213" xr:uid="{5AF3458E-E7B0-4302-AE45-6A6F3DB1988C}"/>
    <hyperlink ref="AO1187" r:id="rId1214" xr:uid="{F3FF4C6E-0F08-447C-867A-0CDC5C80997C}"/>
    <hyperlink ref="AO1188" r:id="rId1215" xr:uid="{A3DDF8D0-2BDA-4CE3-802A-B8DC5B59ED7D}"/>
    <hyperlink ref="AO1189" r:id="rId1216" xr:uid="{9120AA9A-334A-406B-BCE4-6D103001C5D5}"/>
    <hyperlink ref="AO1190" r:id="rId1217" xr:uid="{F43498B5-7190-4A1B-A1E2-14BA4417B6B7}"/>
    <hyperlink ref="AO1191" r:id="rId1218" xr:uid="{9001C715-361D-465E-BDD3-E6CF51E4CB76}"/>
    <hyperlink ref="AO1192" r:id="rId1219" xr:uid="{2109DE5A-9ED9-4CFE-B803-4FC3EE966017}"/>
    <hyperlink ref="AO1193" r:id="rId1220" xr:uid="{4F4FC467-1551-4E53-A630-F8AD252C283D}"/>
    <hyperlink ref="AO1194" r:id="rId1221" xr:uid="{685C83BC-991A-4F32-9C7B-5C78C49B7A76}"/>
    <hyperlink ref="AO1195" r:id="rId1222" xr:uid="{384F9615-28FB-4653-94E8-961D0ACD7803}"/>
    <hyperlink ref="AO1197" r:id="rId1223" xr:uid="{A6948B55-8152-4AF0-95E9-3FCD5F0180A5}"/>
    <hyperlink ref="AO1198" r:id="rId1224" xr:uid="{16D31BAA-D026-4412-AA3E-7EA77346DB08}"/>
    <hyperlink ref="AO1200" r:id="rId1225" xr:uid="{BEA0961E-B0B3-4D04-AC5D-A372A155E719}"/>
    <hyperlink ref="AO1201" r:id="rId1226" xr:uid="{5FC8F671-2580-4BD9-8685-7AF55D824C6E}"/>
    <hyperlink ref="AO1202" r:id="rId1227" xr:uid="{9F3B31ED-4C71-49D0-B4D8-8D57F7A79DE7}"/>
    <hyperlink ref="AO1203" r:id="rId1228" xr:uid="{C6542F43-ED7E-45E9-97B7-D94B4DF3B062}"/>
    <hyperlink ref="AO1204" r:id="rId1229" xr:uid="{F89DA98B-BE7F-456D-A4B3-F1555A2E61CF}"/>
    <hyperlink ref="AO1205" r:id="rId1230" xr:uid="{2A8D021F-33DD-440C-A271-1DCA887BA216}"/>
    <hyperlink ref="AO1206" r:id="rId1231" xr:uid="{D2A3C1ED-F527-4BAA-AE71-C7C905636163}"/>
    <hyperlink ref="AO1208" r:id="rId1232" xr:uid="{DEFE8E8D-DD09-4FA2-B1F3-35C4F6014B62}"/>
    <hyperlink ref="AO1209" r:id="rId1233" xr:uid="{BA74A28E-E162-49F1-BC23-62BA3B31C7AB}"/>
    <hyperlink ref="AO1210" r:id="rId1234" xr:uid="{48987C69-D573-4C50-95F2-5C459EAF58B9}"/>
    <hyperlink ref="AO1211" r:id="rId1235" xr:uid="{8B4B9ED9-4974-4C72-978D-2246960B99A9}"/>
    <hyperlink ref="AO1212" r:id="rId1236" xr:uid="{3274741E-9ABC-4384-8AF7-9239618B3E11}"/>
    <hyperlink ref="AO1213" r:id="rId1237" xr:uid="{828DF195-31F7-467D-8008-A6F673B5F4D1}"/>
    <hyperlink ref="AO1214" r:id="rId1238" xr:uid="{8C78B152-29AA-4196-9E22-5A2247865F03}"/>
    <hyperlink ref="AO1215" r:id="rId1239" xr:uid="{9A078BE1-81FC-4915-AB76-73974074978F}"/>
    <hyperlink ref="AO1216" r:id="rId1240" xr:uid="{E2D6650D-C388-4B93-8B25-5773DF9F22A4}"/>
    <hyperlink ref="AO1217" r:id="rId1241" xr:uid="{5EA9F099-BC20-4097-8F6D-392F3CF4C12E}"/>
    <hyperlink ref="AO1220" r:id="rId1242" xr:uid="{514C4E28-0785-4153-869B-06F16FEA6726}"/>
    <hyperlink ref="AO1221" r:id="rId1243" xr:uid="{3A8217E2-11B4-43C5-A6E0-501922D6CC22}"/>
    <hyperlink ref="AO1223" r:id="rId1244" xr:uid="{6E4143BD-6A5A-4E9D-9D30-DB570D856F59}"/>
    <hyperlink ref="AO1224" r:id="rId1245" xr:uid="{8748D8EF-0B38-47EE-A821-A2E62F27CB1F}"/>
    <hyperlink ref="AO1225" r:id="rId1246" xr:uid="{4ECEA721-0FD9-4520-9EC6-03BFA97EAD10}"/>
    <hyperlink ref="AO1226" r:id="rId1247" xr:uid="{A6FA7CD8-01BE-4A42-BB52-8B9ED2168CDD}"/>
    <hyperlink ref="AO1227" r:id="rId1248" xr:uid="{13129EDB-D951-44C8-8686-EED5FDD567C5}"/>
    <hyperlink ref="AO1228" r:id="rId1249" xr:uid="{396BA9CA-EF44-4DF8-8B3C-A341A8ECD6ED}"/>
    <hyperlink ref="AO1229" r:id="rId1250" xr:uid="{5434517A-2E87-4D44-B9DD-9AB9BA111B47}"/>
    <hyperlink ref="AO1230" r:id="rId1251" xr:uid="{1781D671-D6E2-4044-8B17-A6060276A114}"/>
    <hyperlink ref="AO1231" r:id="rId1252" xr:uid="{8040E56E-D8F9-41FA-ABDC-E2C30497E685}"/>
    <hyperlink ref="AO1232" r:id="rId1253" xr:uid="{4F4E6802-EB1C-4BD2-A501-F0C5F73825E6}"/>
    <hyperlink ref="AO1234" r:id="rId1254" xr:uid="{409EEB37-964F-4C16-8EC2-3C3A1FB81556}"/>
    <hyperlink ref="AO1235" r:id="rId1255" xr:uid="{B9F473DE-4A1B-4A54-B38C-4F5FE94BFE32}"/>
    <hyperlink ref="AO1236" r:id="rId1256" xr:uid="{E376C91C-18D1-4256-8AB8-58C6C4775189}"/>
    <hyperlink ref="AO1237" r:id="rId1257" xr:uid="{F6FEC629-887E-4A2F-A6E0-88B114B1D6FE}"/>
    <hyperlink ref="AO1240" r:id="rId1258" xr:uid="{9D68B957-F7C2-4214-A4F4-828CD33580DD}"/>
    <hyperlink ref="AO1241" r:id="rId1259" xr:uid="{1AF0A231-6516-4CA5-8410-1D17B12903A4}"/>
    <hyperlink ref="AO1242" r:id="rId1260" xr:uid="{C7BD4043-92E2-40C9-B937-EF4839A73074}"/>
    <hyperlink ref="AO1243" r:id="rId1261" xr:uid="{69C5C448-62C5-4CC2-8A13-20C1226E454A}"/>
    <hyperlink ref="AO1244" r:id="rId1262" xr:uid="{35A6898D-A8EF-4E67-923C-30E3677869C6}"/>
    <hyperlink ref="AO1245" r:id="rId1263" xr:uid="{C2951228-2335-4FB3-80B3-BC9338171D9B}"/>
    <hyperlink ref="AO1246" r:id="rId1264" xr:uid="{84D78C3B-373C-4C57-9269-0B8D32D6BD66}"/>
    <hyperlink ref="AO1247" r:id="rId1265" xr:uid="{8D120A86-7CBD-4C5D-88EE-1F4336604E4F}"/>
    <hyperlink ref="AO1248" r:id="rId1266" xr:uid="{BAE95272-0A98-48C8-A2F7-4161EAD7F75C}"/>
    <hyperlink ref="AO1249" r:id="rId1267" xr:uid="{98523071-B07E-450C-AC76-609E97F13DD3}"/>
    <hyperlink ref="AO1250" r:id="rId1268" xr:uid="{CF2CC04F-B73E-4012-90F1-49EDD4DF04EF}"/>
    <hyperlink ref="AO1251" r:id="rId1269" xr:uid="{1EFD978B-4F65-4C61-BEF2-1C138C57AE67}"/>
    <hyperlink ref="AO1252" r:id="rId1270" xr:uid="{F1A48257-B8FA-42F9-8484-EED8AB2DB8BE}"/>
    <hyperlink ref="AO1253" r:id="rId1271" xr:uid="{BE0213EA-626E-4973-8856-3D18B15E259D}"/>
    <hyperlink ref="AO1255" r:id="rId1272" xr:uid="{4F0ACCAF-AD2C-451B-8DC6-A0C6035C9DCF}"/>
    <hyperlink ref="AO1256" r:id="rId1273" xr:uid="{43E975EA-192B-4F69-B5E8-E66129B2B610}"/>
    <hyperlink ref="AO1257" r:id="rId1274" xr:uid="{2BBC8233-CA68-4742-9B8E-D00DB03A16E3}"/>
    <hyperlink ref="AO1259" r:id="rId1275" xr:uid="{8D4379B0-0B48-4067-88C9-5C62EB70ECB7}"/>
    <hyperlink ref="AO1260" r:id="rId1276" xr:uid="{461271C5-6700-4C97-A554-6B8E91A51BC5}"/>
    <hyperlink ref="AO1261" r:id="rId1277" xr:uid="{F2AEF525-ABE5-473E-97F3-5FABEE1482F8}"/>
    <hyperlink ref="AO1262" r:id="rId1278" xr:uid="{7DD72A79-A33A-4442-9AC8-9048B94CEC98}"/>
    <hyperlink ref="AO1264" r:id="rId1279" xr:uid="{5880A66D-C384-4FBE-806C-ABE6D67B379C}"/>
    <hyperlink ref="AO1266" r:id="rId1280" xr:uid="{DA42CF3A-2F98-4F0B-919D-51D589226FD5}"/>
    <hyperlink ref="AO1267" r:id="rId1281" xr:uid="{0E7D2864-6710-4466-94D6-5C7953C19F5E}"/>
    <hyperlink ref="AO1268" r:id="rId1282" xr:uid="{DF2FD6A8-3654-48E7-80C7-0EA76A8221D6}"/>
    <hyperlink ref="AO1271" r:id="rId1283" xr:uid="{C5EA6354-7566-457A-A467-91B403623319}"/>
    <hyperlink ref="AO1272" r:id="rId1284" xr:uid="{FF2BA613-D6F3-4ADA-B291-A72F29BD4B7D}"/>
    <hyperlink ref="AO1274" r:id="rId1285" xr:uid="{B5B1E2C9-1FF8-4409-B4B9-74E408EE1D69}"/>
    <hyperlink ref="AO1275" r:id="rId1286" xr:uid="{841BB258-9644-494E-9E1C-A1FDD6F32A33}"/>
    <hyperlink ref="AO1276" r:id="rId1287" xr:uid="{FAFC24C1-82DD-42B0-8E6A-FFFBA5EC55B7}"/>
    <hyperlink ref="AO1277" r:id="rId1288" xr:uid="{4038C445-671F-45ED-9DDF-EFEF402A54BF}"/>
    <hyperlink ref="AO1278" r:id="rId1289" xr:uid="{6DDB0415-1A2E-4891-8366-2B79F1B37372}"/>
    <hyperlink ref="AO1279" r:id="rId1290" xr:uid="{C09C328C-EF86-4419-AD7F-FC31C090CFEC}"/>
    <hyperlink ref="AO1280" r:id="rId1291" xr:uid="{1C0763E6-A396-4031-9877-67DC489289C4}"/>
    <hyperlink ref="AO1281" r:id="rId1292" xr:uid="{EC31CA42-35E0-48AB-A8F0-B2BD268879D4}"/>
    <hyperlink ref="AO1282" r:id="rId1293" xr:uid="{06D63051-AC88-4A43-AB13-AC0B186F52DA}"/>
    <hyperlink ref="AO1283" r:id="rId1294" xr:uid="{79A92D1C-A303-46F4-9DAB-0F015A598A94}"/>
    <hyperlink ref="AO1284" r:id="rId1295" xr:uid="{3BD1139C-4F24-47A8-95E7-DF83A5794125}"/>
    <hyperlink ref="AO1285" r:id="rId1296" xr:uid="{4EB7D88B-C754-4520-9126-C0B7F380732C}"/>
    <hyperlink ref="AO1286" r:id="rId1297" xr:uid="{FC68DA43-A4EE-4979-83C6-45EF0FA99DC5}"/>
    <hyperlink ref="AO1287" r:id="rId1298" xr:uid="{472E82DE-FD53-49A9-AA0D-F6F1F4348867}"/>
    <hyperlink ref="AO1288" r:id="rId1299" xr:uid="{36F37FC5-3A49-4B76-8EB6-65DADC09EE15}"/>
    <hyperlink ref="AO1289" r:id="rId1300" xr:uid="{D644E878-AB3C-4221-8D37-79C1ED54C55B}"/>
    <hyperlink ref="AO1290" r:id="rId1301" xr:uid="{051F4D90-E8D1-4888-BF76-F9C72BF2275A}"/>
    <hyperlink ref="AO1291" r:id="rId1302" xr:uid="{14783CA5-40C6-4F52-BC95-B6592CE79D86}"/>
    <hyperlink ref="AO1293" r:id="rId1303" xr:uid="{B2FB0F85-9944-4F2C-8AB1-AD2C4FF8E421}"/>
    <hyperlink ref="AO1294" r:id="rId1304" xr:uid="{3FF6D599-4F1A-4093-AD99-4B87CF729001}"/>
    <hyperlink ref="AO1295" r:id="rId1305" xr:uid="{85DDA51A-6ECD-49FB-B211-B5366BCE645A}"/>
    <hyperlink ref="AO1296" r:id="rId1306" xr:uid="{6FBD3187-8FAF-45FD-BBDF-731512DA80E4}"/>
    <hyperlink ref="AO1297" r:id="rId1307" xr:uid="{DED1E6B3-188F-45FC-9FCB-4EB7A55AC7F7}"/>
    <hyperlink ref="AO1298" r:id="rId1308" xr:uid="{D5FB2360-481B-4E1A-9CBE-E619F27F96D9}"/>
    <hyperlink ref="AO1299" r:id="rId1309" xr:uid="{756CF1AA-70F7-465A-A73F-08316FF23709}"/>
    <hyperlink ref="AO1300" r:id="rId1310" xr:uid="{F6EB540D-D088-4638-AB4B-A8F7366E250B}"/>
    <hyperlink ref="AO1301" r:id="rId1311" xr:uid="{60D39467-35FA-48BE-9128-68E9169A5292}"/>
    <hyperlink ref="AO1302" r:id="rId1312" xr:uid="{941C8760-4DD8-4F33-AFC9-86F3632F537A}"/>
    <hyperlink ref="AO1303" r:id="rId1313" xr:uid="{488C8C81-4BFF-4808-8C91-DFB9545DCD90}"/>
    <hyperlink ref="AO1304" r:id="rId1314" xr:uid="{9E9383E7-9182-40F8-990F-205F3F461F87}"/>
    <hyperlink ref="AO1305" r:id="rId1315" xr:uid="{1A79996F-06AE-46EA-8EE8-138119E215BF}"/>
    <hyperlink ref="AO1306" r:id="rId1316" xr:uid="{62C5909F-31B4-4731-A973-547371D096A2}"/>
    <hyperlink ref="AO1307" r:id="rId1317" xr:uid="{D5B1571B-480C-451B-89B4-2FEFCFD104A2}"/>
    <hyperlink ref="AO1308" r:id="rId1318" xr:uid="{5B51850B-C78B-490F-9804-411ABB571521}"/>
    <hyperlink ref="AO1309" r:id="rId1319" xr:uid="{AD1E9D1D-EAF9-4FD6-BDB6-E6D4FD761DCA}"/>
    <hyperlink ref="AO1310" r:id="rId1320" xr:uid="{21D4EE3F-2022-4341-9BD4-72A6122A2CF4}"/>
    <hyperlink ref="AO1312" r:id="rId1321" xr:uid="{9B65D4DE-9838-47FA-8F77-9F5C787221D6}"/>
    <hyperlink ref="AO1313" r:id="rId1322" xr:uid="{1B05B96A-3B12-4181-8B1B-1B989E64A119}"/>
    <hyperlink ref="AO1314" r:id="rId1323" xr:uid="{272EF54D-169C-49E6-BDD1-A5ABDED21321}"/>
    <hyperlink ref="AO1315" r:id="rId1324" xr:uid="{460086B2-1199-4024-915D-05C1AB330C9F}"/>
    <hyperlink ref="AO1316" r:id="rId1325" xr:uid="{1A47A6BD-0525-478E-AD1D-950E5278F62E}"/>
    <hyperlink ref="AO1317" r:id="rId1326" xr:uid="{7AC00C2A-AD90-4E12-8408-25DC557C06D1}"/>
    <hyperlink ref="AO1318" r:id="rId1327" xr:uid="{91010D5F-8285-46ED-AF67-276332A58CC9}"/>
    <hyperlink ref="AO1319" r:id="rId1328" xr:uid="{79E7DCE6-54FB-4062-A12B-AF98C655653C}"/>
    <hyperlink ref="AO1320" r:id="rId1329" xr:uid="{35683E35-D1A1-45A8-8C1A-B433D9B93B92}"/>
    <hyperlink ref="AO1321" r:id="rId1330" xr:uid="{ADF55283-2E90-4ECE-8990-7511681E0AC7}"/>
    <hyperlink ref="AO1322" r:id="rId1331" xr:uid="{0B0AD8C8-2B2B-40F7-8EA7-D1147DBEA2BC}"/>
    <hyperlink ref="AO1323" r:id="rId1332" xr:uid="{73CAFF41-3A0C-421F-86A1-BEC0EE4010BB}"/>
    <hyperlink ref="AO1324" r:id="rId1333" xr:uid="{6BF3E608-E511-440A-879C-663CD07CB7E4}"/>
    <hyperlink ref="AO1325" r:id="rId1334" xr:uid="{EBDD2E1F-0325-4930-AE46-8C46FE904B26}"/>
    <hyperlink ref="AO1326" r:id="rId1335" xr:uid="{61B2AA97-1759-4B06-8B3A-F906A04DC477}"/>
    <hyperlink ref="AO1327" r:id="rId1336" xr:uid="{CC03D9EB-F6ED-40EB-8516-7D0739E1E825}"/>
    <hyperlink ref="AO1328" r:id="rId1337" xr:uid="{D85867FE-6035-4709-8705-96FA82E92E82}"/>
    <hyperlink ref="AO1329" r:id="rId1338" xr:uid="{348FAE72-ABBC-4A7E-B24E-145AF391AE92}"/>
    <hyperlink ref="AO1330" r:id="rId1339" xr:uid="{D589DF11-6D97-4764-A4A3-1318C3DD6F5B}"/>
    <hyperlink ref="AO1331" r:id="rId1340" xr:uid="{87D5899C-E43E-4CBD-AEBD-9FBD8200971C}"/>
    <hyperlink ref="AO1332" r:id="rId1341" xr:uid="{487BC78E-B773-4E34-8062-D08A68B3AA05}"/>
    <hyperlink ref="AO1333" r:id="rId1342" xr:uid="{B2A8228A-7140-4BE9-AEFF-1F566AE48A03}"/>
    <hyperlink ref="AO1334" r:id="rId1343" xr:uid="{B605DDE5-D42B-407D-AADF-2C12FEF4026B}"/>
    <hyperlink ref="AO1336" r:id="rId1344" xr:uid="{23F05118-AAF5-4B2F-9835-BF929BB78801}"/>
    <hyperlink ref="AO1337" r:id="rId1345" xr:uid="{EAF0522C-CDCA-4A50-980A-92DCB16F4B50}"/>
    <hyperlink ref="AO1339" r:id="rId1346" xr:uid="{73DD984A-CBDE-40E0-BBC7-F506CBB6EFF0}"/>
    <hyperlink ref="AO1340" r:id="rId1347" xr:uid="{984165C0-3263-455C-BC57-BE4D8CD93617}"/>
    <hyperlink ref="AO1341" r:id="rId1348" xr:uid="{C21E63F3-42E2-4EE0-9F6E-1140102BB5A9}"/>
    <hyperlink ref="AO1343" r:id="rId1349" xr:uid="{A2CC7DD4-230C-4C14-BB7F-90712AADA9EF}"/>
    <hyperlink ref="AO1344" r:id="rId1350" xr:uid="{2048D65A-0FB9-4BFB-AF54-B24B0D6DAD7B}"/>
    <hyperlink ref="AO1345" r:id="rId1351" xr:uid="{21C2E3A4-D96D-4CD1-BE11-732E21D1F6F4}"/>
    <hyperlink ref="AO1346" r:id="rId1352" xr:uid="{07F162C0-3828-4FBF-8CB0-64EABA1CDF2E}"/>
    <hyperlink ref="AO1347" r:id="rId1353" xr:uid="{E257DC79-A07D-423F-938B-B0F2E47760D5}"/>
    <hyperlink ref="AO1348" r:id="rId1354" xr:uid="{2FA1FB36-6148-460A-921B-A2109CB3F3FF}"/>
    <hyperlink ref="AO1349" r:id="rId1355" xr:uid="{B703F1ED-0712-4429-9D25-93A914868889}"/>
    <hyperlink ref="AO1350" r:id="rId1356" xr:uid="{C70086F9-05A1-43BA-A77A-39B1D853BB73}"/>
    <hyperlink ref="AO1351" r:id="rId1357" xr:uid="{06149854-93E9-4C31-A0D9-81A59A2A651C}"/>
    <hyperlink ref="AO1354" r:id="rId1358" xr:uid="{4FB6E78A-9201-43D1-B244-1160C71FAFF5}"/>
    <hyperlink ref="AO1355" r:id="rId1359" xr:uid="{4F7BB560-BE16-4F62-B340-9C6C63A3B825}"/>
    <hyperlink ref="AO1356" r:id="rId1360" xr:uid="{3DFF1EEC-0938-4EF2-A8B7-CAE79037CAFD}"/>
    <hyperlink ref="AO1357" r:id="rId1361" xr:uid="{9C626D7B-768E-4492-85BA-7AAE6D8E831D}"/>
    <hyperlink ref="AO1359" r:id="rId1362" xr:uid="{66D07A4F-5CA0-483F-8333-A4FAB5FADAD2}"/>
    <hyperlink ref="AO1360" r:id="rId1363" xr:uid="{7EB54564-9CBB-4F5A-93AD-2086333ABD1A}"/>
    <hyperlink ref="AO1361" r:id="rId1364" xr:uid="{EC07C5A5-287A-4A6D-A3C0-611D30CC4D58}"/>
    <hyperlink ref="AO1362" r:id="rId1365" xr:uid="{9F2035A6-C1F7-4F5A-92C6-4878060F2740}"/>
    <hyperlink ref="AO1363" r:id="rId1366" xr:uid="{3FE07955-9DDD-4D17-A003-B0F3A6CAEF78}"/>
    <hyperlink ref="AO1364" r:id="rId1367" xr:uid="{FE4D5E2E-C1D4-4412-AB15-08F4180E0092}"/>
    <hyperlink ref="AO1365" r:id="rId1368" xr:uid="{83B7B10D-28AF-4478-8F67-3C192AA7CC15}"/>
    <hyperlink ref="AO1366" r:id="rId1369" xr:uid="{DBC6E7F7-58F6-472B-8CAC-1EB7676C0A45}"/>
    <hyperlink ref="AO1367" r:id="rId1370" xr:uid="{ED17059E-B225-4FA3-B752-3DCFEA5E2475}"/>
    <hyperlink ref="AO1369" r:id="rId1371" xr:uid="{DADED024-05EC-4F6C-A638-B218EEC90BFA}"/>
    <hyperlink ref="AO1370" r:id="rId1372" xr:uid="{57C83E66-0A1E-4698-8089-514F9C7ADCB0}"/>
    <hyperlink ref="AO1371" r:id="rId1373" xr:uid="{0ED4A3D7-7709-4EA9-AE5F-802CD3BCE5E0}"/>
    <hyperlink ref="AO1372" r:id="rId1374" xr:uid="{9F9C0E9B-DF6A-4A78-BA75-64941371FA18}"/>
    <hyperlink ref="AO1373" r:id="rId1375" xr:uid="{8277CC28-CCB1-4439-8D13-4AF64578FFFF}"/>
    <hyperlink ref="AO1374" r:id="rId1376" xr:uid="{F5A67E29-8BBC-4D7D-B5F2-ACA5D0C4EEAC}"/>
    <hyperlink ref="AO1376" r:id="rId1377" xr:uid="{31174A1D-6E3A-4498-9123-94D2DAA5AC38}"/>
    <hyperlink ref="AO1377" r:id="rId1378" xr:uid="{75C67201-3067-43F2-B132-5DEEEEE445F6}"/>
    <hyperlink ref="AO1378" r:id="rId1379" xr:uid="{6E51884F-67B2-4598-BF14-42A0A168E61E}"/>
    <hyperlink ref="AO1379" r:id="rId1380" xr:uid="{D6C41FEE-C5BF-4277-8729-A802F28C5A60}"/>
    <hyperlink ref="AO1380" r:id="rId1381" xr:uid="{282588B7-F345-404B-995A-39749351090C}"/>
    <hyperlink ref="AO1381" r:id="rId1382" xr:uid="{BAAE8008-1BDE-422F-B415-1BED8235BA53}"/>
    <hyperlink ref="AO1382" r:id="rId1383" xr:uid="{DA069DF9-4642-49C5-96A3-B1676CDEB99E}"/>
    <hyperlink ref="AO1384" r:id="rId1384" xr:uid="{F5B4942C-7B50-455E-B249-FD9F41C81AF2}"/>
    <hyperlink ref="AO1386" r:id="rId1385" xr:uid="{F9D6CD38-3FC5-4E00-B1B1-C61336E646EC}"/>
    <hyperlink ref="AO1388" r:id="rId1386" xr:uid="{020B43C5-194D-44CE-9B29-5D7D497EE8FC}"/>
    <hyperlink ref="AO1389" r:id="rId1387" xr:uid="{037EE0D3-CA2F-481A-AC73-0F0405075ED9}"/>
    <hyperlink ref="AO1390" r:id="rId1388" xr:uid="{478B4992-9CE8-4B1E-A2C0-39A69C813E5E}"/>
    <hyperlink ref="AO1391" r:id="rId1389" xr:uid="{9197E9DD-986F-40E4-9E53-BED8B05FC581}"/>
    <hyperlink ref="AO1392" r:id="rId1390" xr:uid="{8FC8F8DE-B3C5-47A5-8339-B4745917340D}"/>
    <hyperlink ref="AO1394" r:id="rId1391" xr:uid="{29BA4E90-A7A2-4B4C-948C-262E589E5150}"/>
    <hyperlink ref="AO1395" r:id="rId1392" xr:uid="{C69E3901-E124-4051-908F-4A54D03C316D}"/>
    <hyperlink ref="AO1396" r:id="rId1393" xr:uid="{0B4E1E07-216E-4A3D-A3A2-F48067BE75F0}"/>
    <hyperlink ref="AO1397" r:id="rId1394" xr:uid="{3D850046-A14E-481F-8FD7-3394F7DC2A38}"/>
    <hyperlink ref="AO1398" r:id="rId1395" xr:uid="{D382AD5C-335C-435E-B2A8-B156EEB01D9A}"/>
    <hyperlink ref="AO1399" r:id="rId1396" xr:uid="{97FE0050-09F9-4444-814B-ADFB27A275E1}"/>
    <hyperlink ref="AO1400" r:id="rId1397" xr:uid="{F2CABF3A-66DF-4FE6-8030-F10F1BE2BE93}"/>
    <hyperlink ref="AO1402" r:id="rId1398" xr:uid="{5CB88965-EA11-4BA0-8A20-64BD40712731}"/>
    <hyperlink ref="AO1403" r:id="rId1399" xr:uid="{A8805E78-09DC-4C80-9F27-6D20D18843B7}"/>
    <hyperlink ref="AO1404" r:id="rId1400" xr:uid="{6963B236-6429-49B0-88CD-19FE4DE530B7}"/>
    <hyperlink ref="AO1405" r:id="rId1401" xr:uid="{C81E2012-6532-461B-ADD8-157ADE26A9F0}"/>
    <hyperlink ref="AO1407" r:id="rId1402" xr:uid="{D57BF7C8-9B02-4BFB-AF69-56BEE68EFB60}"/>
    <hyperlink ref="AO1408" r:id="rId1403" xr:uid="{36E38A9E-0172-4BAE-B822-9102CF0A2EAD}"/>
    <hyperlink ref="AO1409" r:id="rId1404" xr:uid="{F2697636-3894-4619-9973-E51453D335AF}"/>
    <hyperlink ref="AO1410" r:id="rId1405" xr:uid="{AD8BFDCE-C58E-435E-8D4A-13478BA28B13}"/>
    <hyperlink ref="AO1413" r:id="rId1406" xr:uid="{CD219803-122A-4643-A48D-95E6F501DFC7}"/>
    <hyperlink ref="AO1414" r:id="rId1407" xr:uid="{2C6472ED-749B-41FB-915A-FEC739BA7A13}"/>
    <hyperlink ref="AO1415" r:id="rId1408" xr:uid="{FBD08721-3A0B-428A-8ECD-0FB3EF30012D}"/>
    <hyperlink ref="AO1416" r:id="rId1409" xr:uid="{B7111A90-F17E-4EB5-9346-6A1B8B1E2723}"/>
    <hyperlink ref="AO1418" r:id="rId1410" xr:uid="{578FAB4A-511B-4F16-8ED9-FCE7597F6CEC}"/>
    <hyperlink ref="AO1419" r:id="rId1411" xr:uid="{662D1370-E58C-48ED-AA81-BCE321C3B8F0}"/>
    <hyperlink ref="AO1420" r:id="rId1412" xr:uid="{CC7D9E6A-4120-4150-B043-82745C74571F}"/>
    <hyperlink ref="AO1421" r:id="rId1413" xr:uid="{B6A52776-BF65-4C21-B56F-D59A3BEB4777}"/>
    <hyperlink ref="AO1422" r:id="rId1414" xr:uid="{FB3BD22C-BCE6-4E96-B152-084E5421BCD2}"/>
    <hyperlink ref="AO1423" r:id="rId1415" xr:uid="{066CFBAD-D865-42C4-8A92-B004E7208402}"/>
    <hyperlink ref="AO1425" r:id="rId1416" xr:uid="{F33C5390-5D48-4027-BBB1-19E9E7234DDC}"/>
    <hyperlink ref="AO1426" r:id="rId1417" xr:uid="{6A10DDFB-1CA6-4D9E-B809-84C3042199B8}"/>
    <hyperlink ref="AO1427" r:id="rId1418" xr:uid="{7EF85EB9-447A-446F-9CC6-3A500DBF5A75}"/>
    <hyperlink ref="AO1429" r:id="rId1419" xr:uid="{D19EC847-5A41-4BF4-9533-69B3F884027F}"/>
    <hyperlink ref="AO1430" r:id="rId1420" xr:uid="{F9E021D3-3219-4F18-A576-093368E21251}"/>
    <hyperlink ref="AO1431" r:id="rId1421" xr:uid="{3D3A930B-47A4-433D-8A7A-7360859AAEC7}"/>
    <hyperlink ref="AO1433" r:id="rId1422" xr:uid="{EA33683A-80ED-419C-8623-6D78A4D26320}"/>
    <hyperlink ref="AO1434" r:id="rId1423" xr:uid="{DB0CEED7-ABBA-4AFF-9492-3ADC03D8FB40}"/>
    <hyperlink ref="AO1435" r:id="rId1424" xr:uid="{470213E5-5AF3-4571-B87B-65BA1F89F4D3}"/>
    <hyperlink ref="AO1436" r:id="rId1425" xr:uid="{CCFCE06F-60A0-4031-8D1B-77E762878474}"/>
    <hyperlink ref="AO1437" r:id="rId1426" xr:uid="{0769E724-85DF-4F72-94E7-F2135511F2EE}"/>
    <hyperlink ref="AO1438" r:id="rId1427" xr:uid="{B5496762-C166-4740-9FC9-1A6243F80072}"/>
    <hyperlink ref="AO1439" r:id="rId1428" xr:uid="{C6C7C982-C5BA-4606-9E90-985D59055D15}"/>
    <hyperlink ref="AO1441" r:id="rId1429" xr:uid="{BCEA9284-73D0-483A-A297-53EC93A3FABA}"/>
    <hyperlink ref="AO1442" r:id="rId1430" xr:uid="{5BBE62A3-BECC-481A-86B5-CE9E8FC99604}"/>
    <hyperlink ref="AO1444" r:id="rId1431" xr:uid="{1D5255E4-C8E8-4B56-AC98-CE7D750F1BC9}"/>
    <hyperlink ref="AO1445" r:id="rId1432" xr:uid="{E02DDA26-8136-4AE9-980E-56DA5C4D2E29}"/>
    <hyperlink ref="AO1446" r:id="rId1433" xr:uid="{628A1963-2248-4130-9D9A-7254887BB92C}"/>
    <hyperlink ref="AO1447" r:id="rId1434" xr:uid="{4492E8C9-0AAE-4A72-9015-521E24EDECC2}"/>
    <hyperlink ref="AO1448" r:id="rId1435" xr:uid="{D41021A0-4371-45A2-A5A6-B1D918207EA4}"/>
    <hyperlink ref="AO1449" r:id="rId1436" xr:uid="{19F074BC-04F3-483B-89BC-559AD2B8F287}"/>
    <hyperlink ref="AO1450" r:id="rId1437" xr:uid="{50BBD302-D412-452A-A0A9-4184BD612486}"/>
    <hyperlink ref="AO1451" r:id="rId1438" xr:uid="{7B90960D-8847-469A-9DC5-64BBC11D5CF5}"/>
    <hyperlink ref="AO1453" r:id="rId1439" xr:uid="{2ABC9764-B386-4ABB-86AF-1B977F6CA57C}"/>
    <hyperlink ref="AO1454" r:id="rId1440" xr:uid="{9A09A1AC-9318-4AC1-B354-12B5E4858E62}"/>
    <hyperlink ref="AO1455" r:id="rId1441" xr:uid="{78A18792-FA2F-4E1D-87BF-88CD0D45DF5A}"/>
    <hyperlink ref="AO1456" r:id="rId1442" xr:uid="{6D4357C1-17A3-4CDB-AB3F-D44FE4FD1702}"/>
    <hyperlink ref="AO1457" r:id="rId1443" xr:uid="{6D6AD9B1-62E8-4CAA-A36D-B2439BBACAF9}"/>
    <hyperlink ref="AO1458" r:id="rId1444" xr:uid="{D6495E51-E7B3-4A3C-AAD5-273D016E397E}"/>
    <hyperlink ref="AO1459" r:id="rId1445" xr:uid="{25E13BE2-5298-43D6-8D67-138C7E205E2D}"/>
    <hyperlink ref="AO1461" r:id="rId1446" xr:uid="{10579C3B-8D24-4608-9347-0833587D8184}"/>
    <hyperlink ref="AO1462" r:id="rId1447" xr:uid="{479212A1-D90D-48C6-AC9F-F073D0D2CB29}"/>
    <hyperlink ref="AO1463" r:id="rId1448" xr:uid="{68150BE4-563B-49FF-A20C-6E609C3F7ED1}"/>
    <hyperlink ref="AO1464" r:id="rId1449" xr:uid="{808BBDAA-0962-408F-AD9C-9CB63A256F87}"/>
    <hyperlink ref="AO1465" r:id="rId1450" xr:uid="{E52CD437-D213-49B7-A634-15E75EDD65F3}"/>
    <hyperlink ref="AO1466" r:id="rId1451" xr:uid="{5AA7579B-A145-4A2E-988F-4A6865611C33}"/>
    <hyperlink ref="AO1467" r:id="rId1452" xr:uid="{141F7CE4-2DD4-41C9-A48D-DC2C6BDC8AFD}"/>
    <hyperlink ref="AO1468" r:id="rId1453" xr:uid="{394FE33B-17D4-4241-84A2-F92B6DE699D2}"/>
    <hyperlink ref="AO1469" r:id="rId1454" xr:uid="{F7C77C3D-3586-41B9-BD30-A3A8C2362F29}"/>
    <hyperlink ref="AO1472" r:id="rId1455" xr:uid="{84D7C44B-4FC7-45EF-8738-0D493094CD50}"/>
    <hyperlink ref="AO1474" r:id="rId1456" xr:uid="{758DFEAF-790D-4282-8D4E-4FF183AE0894}"/>
    <hyperlink ref="AO1475" r:id="rId1457" xr:uid="{00E95E5A-8B76-4BA7-BFEA-50EC456A49CA}"/>
    <hyperlink ref="AO1477" r:id="rId1458" xr:uid="{1F2BDF40-2129-4052-A1F9-81966770B0AC}"/>
    <hyperlink ref="AO1478" r:id="rId1459" xr:uid="{520E753E-D33F-42D3-815B-6C171392D677}"/>
    <hyperlink ref="AO1479" r:id="rId1460" xr:uid="{9F0A71CF-DBEC-4124-8C60-841FC1F5F0CD}"/>
    <hyperlink ref="AO1480" r:id="rId1461" xr:uid="{96B79E5E-3372-4640-B678-83C637D11535}"/>
    <hyperlink ref="AO1482" r:id="rId1462" xr:uid="{A579F493-B5E7-4C86-B39B-FA2C88C7F497}"/>
    <hyperlink ref="AO1483" r:id="rId1463" xr:uid="{B7124632-6993-47C4-8128-3DD8F245D01F}"/>
    <hyperlink ref="AO1484" r:id="rId1464" xr:uid="{B5F5D234-E44F-4029-942E-46A5DE4FDB50}"/>
    <hyperlink ref="AO1485" r:id="rId1465" xr:uid="{6290CAF9-47D6-41DA-AEF9-632BE3B1AB79}"/>
    <hyperlink ref="AO1486" r:id="rId1466" xr:uid="{D66F1B85-A028-46B9-8920-FBAFAD6EBF74}"/>
    <hyperlink ref="AO1487" r:id="rId1467" xr:uid="{4E2DA7F5-10F6-4AC8-9BED-E550254C231D}"/>
    <hyperlink ref="AO1488" r:id="rId1468" xr:uid="{599D53F0-9B3D-41BF-BDAB-50388B8EE8ED}"/>
    <hyperlink ref="AO1490" r:id="rId1469" xr:uid="{C2480E06-616C-4160-8091-7BC4E7D7FDC9}"/>
    <hyperlink ref="AO1491" r:id="rId1470" xr:uid="{0457F0C3-57F4-4C84-AACD-F1099B0CA329}"/>
    <hyperlink ref="AO1493" r:id="rId1471" xr:uid="{0942F895-7574-4F28-B6DD-2275F305D3AE}"/>
    <hyperlink ref="AO1495" r:id="rId1472" xr:uid="{D3314162-3595-4B84-AAE8-A18CC4ECCCCF}"/>
    <hyperlink ref="AO1496" r:id="rId1473" xr:uid="{CCE54337-4DE4-4495-A5B6-97C19313C8E1}"/>
    <hyperlink ref="AO1497" r:id="rId1474" xr:uid="{0E100DB0-AA46-4CC8-A790-E6C89D528B56}"/>
    <hyperlink ref="AO1498" r:id="rId1475" xr:uid="{CC17BD32-A433-430F-9361-51B433B4A4EE}"/>
    <hyperlink ref="AO1500" r:id="rId1476" xr:uid="{5AD77D0A-C0C8-4725-A293-0AA0670F9BD0}"/>
    <hyperlink ref="AO1501" r:id="rId1477" xr:uid="{57A4A9C0-BAC7-47B1-8CF4-B4AC55E03030}"/>
    <hyperlink ref="AO1502" r:id="rId1478" xr:uid="{4F3BB2AA-C0AB-4A4F-9997-025746C021C3}"/>
    <hyperlink ref="AO1503" r:id="rId1479" xr:uid="{618AD09B-EC9F-4BB4-BEF1-E73F8FE69823}"/>
    <hyperlink ref="AO1504" r:id="rId1480" xr:uid="{314DAFCC-01BC-40C7-97EB-922F45934B65}"/>
    <hyperlink ref="AO1505" r:id="rId1481" xr:uid="{607589C4-03E3-4A4D-96D2-09E061FB1288}"/>
    <hyperlink ref="AO1506" r:id="rId1482" xr:uid="{78CDF703-60DD-498F-BD57-F025B82CC375}"/>
    <hyperlink ref="AO1507" r:id="rId1483" xr:uid="{EAC73F06-4E7E-474E-9BEC-86ED19C86D4E}"/>
    <hyperlink ref="AO1510" r:id="rId1484" xr:uid="{129C5715-5FC6-4BA1-96CB-6CDC4914C3F1}"/>
    <hyperlink ref="AO1512" r:id="rId1485" xr:uid="{82F2FFC8-C4F2-4B35-B949-149DB5BAADD0}"/>
    <hyperlink ref="AO1513" r:id="rId1486" xr:uid="{62E969C8-3FC3-4BC7-862E-89A0622899F6}"/>
    <hyperlink ref="AO1514" r:id="rId1487" xr:uid="{142BABA3-67B7-4791-A42C-1E163D6D603B}"/>
    <hyperlink ref="AO1515" r:id="rId1488" xr:uid="{EE9576F0-4231-4E01-A9BF-320AD97F9FFC}"/>
    <hyperlink ref="AO1516" r:id="rId1489" xr:uid="{B1F94CEC-D7FC-4AD8-B028-48D49900A6A9}"/>
    <hyperlink ref="AO1518" r:id="rId1490" xr:uid="{C21C6AC0-9CFE-45C7-9321-0F640F052014}"/>
    <hyperlink ref="AO1519" r:id="rId1491" xr:uid="{E24B126F-43AE-4D1E-B956-8DA65BF7ECA4}"/>
    <hyperlink ref="AO1521" r:id="rId1492" xr:uid="{B9A73E15-C5FD-4C93-B825-9F5420223E14}"/>
    <hyperlink ref="AO1522" r:id="rId1493" xr:uid="{F6C1BDF3-31A6-4187-BD12-4B40443F194D}"/>
    <hyperlink ref="AO1523" r:id="rId1494" xr:uid="{825E8160-259B-44D7-A828-14975C11C001}"/>
    <hyperlink ref="AO1526" r:id="rId1495" xr:uid="{D66BB81D-4536-4BD4-8EBA-EA43123882C5}"/>
    <hyperlink ref="AO1527" r:id="rId1496" xr:uid="{D60835CD-79E5-47C2-AB25-5F519E96C04D}"/>
    <hyperlink ref="AO1528" r:id="rId1497" xr:uid="{D801E314-9A87-4513-9043-1490754D8E7D}"/>
    <hyperlink ref="AO1529" r:id="rId1498" xr:uid="{2574057E-FFB8-4120-BE0F-980DD7D71624}"/>
    <hyperlink ref="AO1531" r:id="rId1499" xr:uid="{77B7D3E7-B984-4D19-A3B9-6453FE8C119F}"/>
    <hyperlink ref="AO1533" r:id="rId1500" xr:uid="{82690522-B1F1-4831-9D57-F55CBE22155F}"/>
    <hyperlink ref="AO1535" r:id="rId1501" xr:uid="{0D57F935-DE27-42F8-B85E-E4F1B9450767}"/>
    <hyperlink ref="AO1536" r:id="rId1502" xr:uid="{DD2A4B11-5819-4FD4-8DD3-A788250D8133}"/>
    <hyperlink ref="AO1537" r:id="rId1503" xr:uid="{4C643F93-0BC7-4DFA-A23D-51C15ED596BF}"/>
    <hyperlink ref="AO1539" r:id="rId1504" xr:uid="{22AE16D7-EEC1-4129-93B1-F1EBCD4D9BC2}"/>
    <hyperlink ref="AO1540" r:id="rId1505" xr:uid="{6DF0CB83-E2BA-45D2-9A44-C983AD666253}"/>
    <hyperlink ref="AO1541" r:id="rId1506" xr:uid="{87904AD4-7072-4E5A-B5B1-3ACBC277563D}"/>
    <hyperlink ref="AO1542" r:id="rId1507" xr:uid="{0951B388-7EFA-4F40-AC86-8905159F1044}"/>
    <hyperlink ref="AO1543" r:id="rId1508" xr:uid="{23D356CA-1892-47F9-B35C-76DCBFEFC0E4}"/>
    <hyperlink ref="AO1544" r:id="rId1509" xr:uid="{0DCCA817-DE54-43D3-B78D-EC80EF51E205}"/>
    <hyperlink ref="AO1548" r:id="rId1510" xr:uid="{52C16225-5B69-4146-BCF1-E411E2C40784}"/>
    <hyperlink ref="AO1549" r:id="rId1511" xr:uid="{F979AFB2-8337-4369-9A6C-279CBC99AB0F}"/>
    <hyperlink ref="AO1550" r:id="rId1512" xr:uid="{F957203A-09EB-412C-B6E8-CDEFC018D5AF}"/>
    <hyperlink ref="AO1552" r:id="rId1513" xr:uid="{45EA38A5-5B7D-435E-A79F-FDF4FDB093CD}"/>
    <hyperlink ref="AO1553" r:id="rId1514" xr:uid="{1DEE2CAF-0764-427B-A022-6EB131909A74}"/>
    <hyperlink ref="AO1554" r:id="rId1515" xr:uid="{14C4F16C-0FD6-4871-97B1-FBF6AE51C0AC}"/>
    <hyperlink ref="AO1555" r:id="rId1516" xr:uid="{B1C77181-145E-423A-9A5B-3D947962637B}"/>
    <hyperlink ref="AO1556" r:id="rId1517" xr:uid="{7AC0FE37-8650-4188-9C21-D405CDD2C654}"/>
    <hyperlink ref="AO1557" r:id="rId1518" xr:uid="{9F5C5C7C-2FEA-4872-92B9-2B32C2C89F4C}"/>
    <hyperlink ref="AO1558" r:id="rId1519" xr:uid="{406358AF-7552-4359-9FF7-B0B99959C697}"/>
    <hyperlink ref="AO1559" r:id="rId1520" xr:uid="{19038827-BF2A-4285-B3A9-F72FDBCD0DE3}"/>
    <hyperlink ref="AO1561" r:id="rId1521" xr:uid="{AE68A593-644C-456C-87A6-B7553F62CD9F}"/>
    <hyperlink ref="AO1563" r:id="rId1522" xr:uid="{ED479D00-F9FB-4029-AFD8-F02C8FECC2C7}"/>
    <hyperlink ref="AO1566" r:id="rId1523" xr:uid="{230CAB27-D0C6-48AA-B4A5-D9DEA2F1E547}"/>
    <hyperlink ref="AO1567" r:id="rId1524" xr:uid="{BF4DC44D-3AB8-4A73-AB22-CA2A81A7AC2C}"/>
    <hyperlink ref="AO1568" r:id="rId1525" xr:uid="{C7003A70-EE14-4542-8043-A5EAEBDE2866}"/>
    <hyperlink ref="AO1569" r:id="rId1526" xr:uid="{8C51DF40-2F85-4A3F-827F-B2EADEF3F622}"/>
    <hyperlink ref="AO1570" r:id="rId1527" xr:uid="{C10BF026-6CA3-4F30-B89B-2C1B47744B9B}"/>
    <hyperlink ref="AO1571" r:id="rId1528" xr:uid="{C528B0B0-9979-472F-9844-6C95CD498DBF}"/>
    <hyperlink ref="AO1572" r:id="rId1529" xr:uid="{3A379047-732F-4126-802A-211F49AF8995}"/>
    <hyperlink ref="AO1573" r:id="rId1530" xr:uid="{5110BB14-37D9-4C22-A5B7-59910D4BE3E0}"/>
    <hyperlink ref="AO1574" r:id="rId1531" xr:uid="{277C114F-9333-4992-80E3-F67EBBD2611E}"/>
    <hyperlink ref="AO1575" r:id="rId1532" xr:uid="{D7A3DE36-06B7-4922-8892-BD5545D8AE8A}"/>
    <hyperlink ref="AO1576" r:id="rId1533" xr:uid="{0E2C6F88-3745-4084-947D-8547AA2EDEFB}"/>
    <hyperlink ref="AO1577" r:id="rId1534" xr:uid="{6AC2684A-C111-4C0B-9D75-BCC4236AD4F5}"/>
    <hyperlink ref="AO1578" r:id="rId1535" xr:uid="{22A7C927-F831-4E35-9548-8D7379AA89E4}"/>
    <hyperlink ref="AO1579" r:id="rId1536" xr:uid="{0BA4D60B-C4EC-49E0-89A6-84EC46FA9AF6}"/>
    <hyperlink ref="AO1580" r:id="rId1537" xr:uid="{CDBF005E-3440-42DB-96B0-B38E764A2719}"/>
    <hyperlink ref="AO1581" r:id="rId1538" xr:uid="{FB63443C-721A-49E2-90E6-B76443EAA8B7}"/>
    <hyperlink ref="AO1582" r:id="rId1539" xr:uid="{20D3F58F-115B-467A-9FAD-AA29A181DFDC}"/>
    <hyperlink ref="AO1583" r:id="rId1540" xr:uid="{80FEA32F-6B57-437C-99FA-0216E08B2EB6}"/>
    <hyperlink ref="AO1584" r:id="rId1541" xr:uid="{E16FE031-FB9C-45AE-B5D8-A5B3C82B8FF6}"/>
    <hyperlink ref="AO1586" r:id="rId1542" xr:uid="{41AEA040-906D-46E0-8663-A04CFD1DDB79}"/>
    <hyperlink ref="AO1587" r:id="rId1543" xr:uid="{0E3F2B51-C63A-426F-9243-1C08E3C3EEE8}"/>
    <hyperlink ref="AO1589" r:id="rId1544" xr:uid="{260C8469-C9D1-4385-A23D-9535F2F8ADFA}"/>
    <hyperlink ref="AO1590" r:id="rId1545" xr:uid="{4AE4A256-CDAC-4636-BC52-DFA61CD1E74D}"/>
    <hyperlink ref="AO1591" r:id="rId1546" xr:uid="{2BE4F1B7-725C-4D08-820B-D4987AA7D833}"/>
    <hyperlink ref="AO1592" r:id="rId1547" xr:uid="{6B71C4F7-D504-46FC-B34D-B0E159A0BB32}"/>
    <hyperlink ref="AO1593" r:id="rId1548" xr:uid="{9E971DBB-FDFD-4EAC-83E7-2076EB026101}"/>
    <hyperlink ref="AO1594" r:id="rId1549" xr:uid="{7B6ECE58-3374-4457-85B4-DAE152E24BC4}"/>
    <hyperlink ref="AO1598" r:id="rId1550" xr:uid="{0E49F66A-BF23-40C0-9BD9-3050ED4978B4}"/>
    <hyperlink ref="AO1599" r:id="rId1551" xr:uid="{7B9C381F-C6BD-42B0-B86A-995252F45FF8}"/>
    <hyperlink ref="AO1600" r:id="rId1552" xr:uid="{DCE438C2-C259-492B-8F96-8F4EA3E1AAD5}"/>
    <hyperlink ref="AO1601" r:id="rId1553" xr:uid="{B5123341-8359-4CBC-9786-62456472E8D8}"/>
    <hyperlink ref="AO1605" r:id="rId1554" xr:uid="{4B711828-C585-4A42-8063-DA351108FC63}"/>
    <hyperlink ref="AO1607" r:id="rId1555" xr:uid="{4853629B-68F7-4D73-AFA4-7CD21F2B5C14}"/>
    <hyperlink ref="AO1609" r:id="rId1556" xr:uid="{BB0532F2-E098-4FEF-8CDD-FEFDCA9EC027}"/>
    <hyperlink ref="AO1610" r:id="rId1557" xr:uid="{025A56D2-63EA-4F43-8010-A344C0482EF0}"/>
    <hyperlink ref="AO1611" r:id="rId1558" xr:uid="{2FD68B5F-CAB2-41BF-B48D-11ACC846208B}"/>
    <hyperlink ref="AO1612" r:id="rId1559" xr:uid="{748C07F7-1152-4B4D-B58E-18D3B51DAE98}"/>
    <hyperlink ref="AO1614" r:id="rId1560" xr:uid="{415C6F09-ECD1-4FE6-93BD-3E8BD75D1D40}"/>
    <hyperlink ref="AO1615" r:id="rId1561" xr:uid="{12714686-12BF-4BEE-85AD-D7D9698DD0F7}"/>
    <hyperlink ref="AO1616" r:id="rId1562" xr:uid="{7106F39F-852F-46C3-85CA-D23601680335}"/>
    <hyperlink ref="AO1617" r:id="rId1563" xr:uid="{F161284D-E5E6-48B9-8A0B-3FFD0D2BA466}"/>
    <hyperlink ref="AO1618" r:id="rId1564" xr:uid="{63B039E5-1F09-4768-9B2D-CE629A434087}"/>
    <hyperlink ref="AO1619" r:id="rId1565" xr:uid="{F3687174-D8F4-488F-83FE-A9FCED7130DE}"/>
    <hyperlink ref="AO1620" r:id="rId1566" xr:uid="{F09FA365-8EDF-4BB4-8370-53D09C6FCF7E}"/>
    <hyperlink ref="AO1621" r:id="rId1567" xr:uid="{59FEC461-CD17-4BDE-AC33-693944E19EB4}"/>
    <hyperlink ref="AO1622" r:id="rId1568" xr:uid="{705BFFD4-ED91-4E8C-B3C2-971E9A280C5A}"/>
    <hyperlink ref="AO1623" r:id="rId1569" xr:uid="{A3221403-E704-4D9E-946A-C4B709042BAF}"/>
    <hyperlink ref="AO1624" r:id="rId1570" xr:uid="{70217D2B-2A09-4E1B-9F6C-CA2AD926E2EC}"/>
    <hyperlink ref="AO1625" r:id="rId1571" xr:uid="{5265C4B9-E4AC-4EAA-8E46-FCB8AF89D1AC}"/>
    <hyperlink ref="AO1626" r:id="rId1572" xr:uid="{6ACDCE13-373A-44D6-B353-0529C3C35261}"/>
    <hyperlink ref="AO1627" r:id="rId1573" xr:uid="{A6F5ED5E-3AAD-41AE-839B-0C0B3C642603}"/>
    <hyperlink ref="AO1628" r:id="rId1574" xr:uid="{1C1CCC37-3179-4D63-99E5-B270C2A852F4}"/>
    <hyperlink ref="AO1629" r:id="rId1575" xr:uid="{51366610-57D4-486C-9B48-BA5A58747A0E}"/>
    <hyperlink ref="AO1630" r:id="rId1576" xr:uid="{1DC9116B-10DE-4FC3-A8AA-FC9D5BEC57FE}"/>
    <hyperlink ref="AO1631" r:id="rId1577" xr:uid="{6A40ACD7-5B10-438C-9D6C-1FD89E719BC9}"/>
    <hyperlink ref="AO1632" r:id="rId1578" xr:uid="{9003D6F5-10FF-4320-888A-C8D747CE7F16}"/>
    <hyperlink ref="AO1633" r:id="rId1579" xr:uid="{D4978AB7-1B7C-4BB7-9189-1D67E507E463}"/>
    <hyperlink ref="AO1634" r:id="rId1580" xr:uid="{7C84E910-A157-4580-943C-8A1AB1B31FC7}"/>
    <hyperlink ref="AO1635" r:id="rId1581" xr:uid="{0F8F184E-DBE2-4BE6-B868-0158E526F9AA}"/>
    <hyperlink ref="AO1636" r:id="rId1582" xr:uid="{F17EE6F1-8663-4FF8-ADA9-E4249F103628}"/>
    <hyperlink ref="AO1637" r:id="rId1583" xr:uid="{ABBC5EA8-9562-4365-BF4E-EC47983D3F95}"/>
    <hyperlink ref="AO1638" r:id="rId1584" xr:uid="{9DEBBAD2-1986-4F14-9144-CA61BAFD7E85}"/>
    <hyperlink ref="AO1639" r:id="rId1585" xr:uid="{D33389B6-E807-4B29-B2DA-3F2146B2AF85}"/>
    <hyperlink ref="AO1641" r:id="rId1586" xr:uid="{654EADF1-D581-4632-A1DF-F1098706AAD4}"/>
    <hyperlink ref="AO1643" r:id="rId1587" xr:uid="{93D1A90E-BA41-484D-8087-CB4FA22EEF77}"/>
    <hyperlink ref="AO1644" r:id="rId1588" xr:uid="{3EBC851C-897C-4AC8-ABE3-38605F362697}"/>
    <hyperlink ref="AO1645" r:id="rId1589" xr:uid="{4794BCAF-D792-4220-ACF9-8FD2E90E13A5}"/>
    <hyperlink ref="AO1647" r:id="rId1590" xr:uid="{54775A6A-3628-4E22-8E08-01C92CA807C0}"/>
    <hyperlink ref="AO1648" r:id="rId1591" xr:uid="{E1458ECC-9F4F-40A2-8B16-3A99E0ED727B}"/>
    <hyperlink ref="AO1649" r:id="rId1592" xr:uid="{79F938F4-A739-432B-ABCA-E8D4320ADDB7}"/>
    <hyperlink ref="AO1650" r:id="rId1593" xr:uid="{59FF070C-0C92-4592-8DC9-8BC641FD2C05}"/>
    <hyperlink ref="AO1651" r:id="rId1594" xr:uid="{41630B5A-91BC-41F2-8A0A-E4AE591C57EB}"/>
    <hyperlink ref="AO1652" r:id="rId1595" xr:uid="{B0A098C0-FA4B-441E-9E94-3899A952033D}"/>
    <hyperlink ref="AO1654" r:id="rId1596" xr:uid="{790DA3B2-141D-4288-80BF-3DB740B642AB}"/>
    <hyperlink ref="AO1655" r:id="rId1597" xr:uid="{3B811519-DA2C-4274-931B-45C5F0543E5A}"/>
    <hyperlink ref="AO1656" r:id="rId1598" xr:uid="{D1D7B4D2-DC75-4038-8129-07AC74A98BA9}"/>
    <hyperlink ref="AO1657" r:id="rId1599" xr:uid="{923A29B0-EEAE-487A-B342-DA6B9047C04B}"/>
    <hyperlink ref="AO1658" r:id="rId1600" xr:uid="{A0D9D833-15E2-4268-BCC7-30A52F4E0626}"/>
    <hyperlink ref="AO1659" r:id="rId1601" xr:uid="{672075DC-821E-4378-A706-3248EAB094A6}"/>
    <hyperlink ref="AO1661" r:id="rId1602" xr:uid="{9B98ED90-1476-47E0-9AF7-1E7847CC3BED}"/>
    <hyperlink ref="AO1663" r:id="rId1603" xr:uid="{52FD10F0-4DF2-4408-A021-275021162F30}"/>
    <hyperlink ref="AO1664" r:id="rId1604" xr:uid="{C1517234-0C33-4681-949E-462ACA2604DE}"/>
    <hyperlink ref="AO1665" r:id="rId1605" xr:uid="{1BA82B94-2BF8-4369-8F1A-3B50EFFCBC90}"/>
    <hyperlink ref="AO1666" r:id="rId1606" xr:uid="{7F33EE68-D3DE-482B-B63A-5DF1B78FE4D0}"/>
    <hyperlink ref="AO1667" r:id="rId1607" xr:uid="{7FC1E537-786B-4F27-85C9-8445E5CD8C52}"/>
    <hyperlink ref="AO1668" r:id="rId1608" xr:uid="{BFEADDA1-9E54-4ACC-9CD0-8752F1836293}"/>
    <hyperlink ref="AO1669" r:id="rId1609" xr:uid="{61A0D0FE-5375-4C20-8CD5-871DA11835EB}"/>
    <hyperlink ref="AO1670" r:id="rId1610" xr:uid="{5667312F-F68D-455B-8D18-9EF2D890BAD2}"/>
    <hyperlink ref="AO1671" r:id="rId1611" xr:uid="{960E8EF1-9783-46B9-AADC-DD800379FEDE}"/>
    <hyperlink ref="AO1672" r:id="rId1612" xr:uid="{C13286CD-3F47-4C65-8312-2D6C5FD52ED1}"/>
    <hyperlink ref="AO1673" r:id="rId1613" xr:uid="{C0C9FE97-0D1C-4326-8EC9-F5BE1AC27D68}"/>
    <hyperlink ref="AO1674" r:id="rId1614" xr:uid="{BD795EF4-A72F-4942-90F1-FC414D21CF64}"/>
    <hyperlink ref="AO1675" r:id="rId1615" xr:uid="{935D7D73-A6F0-4EDB-A1B0-00ECEC0F4D5F}"/>
    <hyperlink ref="AO1676" r:id="rId1616" xr:uid="{9DCF087F-B8A0-4CF4-A3B6-AFB182316A05}"/>
    <hyperlink ref="AO1678" r:id="rId1617" xr:uid="{455E530E-43B8-4566-AA62-B2AC80313CB1}"/>
    <hyperlink ref="AO1679" r:id="rId1618" xr:uid="{6E834383-33C6-49DC-9718-24B4B3C83304}"/>
    <hyperlink ref="AO1681" r:id="rId1619" xr:uid="{F6D7E990-816B-418D-91A0-B616CC4DFC4C}"/>
    <hyperlink ref="AO1682" r:id="rId1620" xr:uid="{56443B82-473E-4039-A59C-1B0ADC8C75C0}"/>
    <hyperlink ref="AO1683" r:id="rId1621" xr:uid="{E84891A1-CBA5-4270-AED7-6D07BDAA0827}"/>
    <hyperlink ref="AO1684" r:id="rId1622" xr:uid="{405D3FBF-89E8-4A58-9F89-7DF850395DDC}"/>
    <hyperlink ref="AO1685" r:id="rId1623" xr:uid="{5D42928A-C9B7-49A0-8CFE-6FC3AF158D28}"/>
    <hyperlink ref="AO1686" r:id="rId1624" xr:uid="{3ED63B6A-88AA-49E5-9C0B-D5068A163C27}"/>
    <hyperlink ref="AO1687" r:id="rId1625" xr:uid="{C13EA245-7F8E-4ED8-A9E8-669E484EFC7E}"/>
    <hyperlink ref="AO1688" r:id="rId1626" xr:uid="{269F7F28-7E59-4FDA-8E40-2654EDA6A03F}"/>
    <hyperlink ref="AO1689" r:id="rId1627" xr:uid="{7110E559-A54A-46E4-AA07-FDC23C85ACF7}"/>
    <hyperlink ref="AO1690" r:id="rId1628" xr:uid="{6C3DB760-6E4C-40D0-BA98-6886BA3D24D1}"/>
    <hyperlink ref="AO1691" r:id="rId1629" xr:uid="{C7C8AC57-4B5E-42F2-91F6-10AEF0DA989D}"/>
    <hyperlink ref="AO1692" r:id="rId1630" xr:uid="{E95F445C-C88F-4A14-A626-55593469C2CE}"/>
    <hyperlink ref="AO1693" r:id="rId1631" xr:uid="{89B1EE71-7C27-4262-99C2-15ADFDA0EC38}"/>
    <hyperlink ref="AO1694" r:id="rId1632" xr:uid="{418CF95B-E4E0-4D86-8003-734D89D09736}"/>
    <hyperlink ref="AO1695" r:id="rId1633" xr:uid="{769EE7EC-0DA2-4A81-A310-6C470C01F128}"/>
    <hyperlink ref="AO1697" r:id="rId1634" xr:uid="{44F89390-BF9E-42A6-971F-FC723093BEB3}"/>
    <hyperlink ref="AO1698" r:id="rId1635" xr:uid="{BFEF437D-70AD-4511-BA74-F12A15F980AB}"/>
    <hyperlink ref="AO1699" r:id="rId1636" xr:uid="{BFAFB67F-77B8-4F2E-AF1E-CC9E18E6541F}"/>
    <hyperlink ref="AO1700" r:id="rId1637" xr:uid="{A23C94C5-9CC0-4765-839E-617BA2330BFF}"/>
    <hyperlink ref="AO1701" r:id="rId1638" xr:uid="{BF82D8EB-C012-47CD-A678-5ACD868225BD}"/>
    <hyperlink ref="AO1703" r:id="rId1639" xr:uid="{EFFD2BDE-B3A3-4868-A48E-14E3016843C5}"/>
    <hyperlink ref="AO1704" r:id="rId1640" xr:uid="{36C14D5E-F489-4CA4-84B3-EA6FB02F88E1}"/>
    <hyperlink ref="AO1705" r:id="rId1641" xr:uid="{CF482841-F5D4-4DD6-ACAD-740CE286D1F2}"/>
    <hyperlink ref="AO1707" r:id="rId1642" xr:uid="{FA055F57-40B9-4F13-B44C-430F4D5CA2D3}"/>
    <hyperlink ref="AO1708" r:id="rId1643" xr:uid="{962FC0A6-0AD4-4D56-B180-4F0DB183B25D}"/>
    <hyperlink ref="AO1709" r:id="rId1644" xr:uid="{D9FD76F2-DC04-4143-A130-31D5AD0EE174}"/>
    <hyperlink ref="AO1710" r:id="rId1645" xr:uid="{2C49A707-B1F6-4DE5-8ED1-8943F8906102}"/>
    <hyperlink ref="AO1711" r:id="rId1646" xr:uid="{AB50E68D-1E98-4FF6-84FC-C62E4BB38602}"/>
    <hyperlink ref="AO1712" r:id="rId1647" xr:uid="{424F57B4-FB37-4959-B7B4-4E1FE76ECC84}"/>
    <hyperlink ref="AO1713" r:id="rId1648" xr:uid="{2E6960E4-5406-498C-8216-E7DE95409E15}"/>
    <hyperlink ref="AO1714" r:id="rId1649" xr:uid="{F6BF4977-65D2-4B44-A272-A2E69A0FA1E2}"/>
    <hyperlink ref="AO1717" r:id="rId1650" xr:uid="{AC29FCC1-E910-4B4B-99EC-A2F8E967E6BB}"/>
    <hyperlink ref="AO1718" r:id="rId1651" xr:uid="{E3F6C912-855C-4E7C-B207-066AE8FCCE88}"/>
    <hyperlink ref="AO1719" r:id="rId1652" xr:uid="{FC99D14D-7920-45D0-9E7F-EB51F42D01F2}"/>
    <hyperlink ref="AO1720" r:id="rId1653" xr:uid="{0D02328E-EDD6-4616-87D4-1AF7FAE69EA5}"/>
    <hyperlink ref="AO1721" r:id="rId1654" xr:uid="{189543A8-C120-4F88-8DE6-C9E2C077AE8C}"/>
    <hyperlink ref="AO1722" r:id="rId1655" xr:uid="{316F5D66-F42E-4E86-8E52-2B1D80BC3F27}"/>
    <hyperlink ref="AO1723" r:id="rId1656" xr:uid="{BBBB6CD6-845D-427A-974B-9224ED26C862}"/>
    <hyperlink ref="AO1724" r:id="rId1657" xr:uid="{84FCF128-3319-43D9-9963-50E4E9F24880}"/>
    <hyperlink ref="AO1725" r:id="rId1658" xr:uid="{D28CC00E-DAA7-47C9-B74E-8AB460FB2BEA}"/>
    <hyperlink ref="AO1726" r:id="rId1659" xr:uid="{87879062-EADD-4C37-A868-59C84B126505}"/>
    <hyperlink ref="AO1727" r:id="rId1660" xr:uid="{95B6E5C0-9ADA-4344-9B35-7259706C94B5}"/>
    <hyperlink ref="AO1728" r:id="rId1661" xr:uid="{EF805802-9DC5-4FFF-A8B7-01B3B83788D1}"/>
    <hyperlink ref="AO1729" r:id="rId1662" xr:uid="{99A71100-E377-47B5-B9BA-2940CB374317}"/>
    <hyperlink ref="AO1731" r:id="rId1663" xr:uid="{33FFCA10-344E-4CB6-A4B6-5D0F404303AB}"/>
    <hyperlink ref="AO1733" r:id="rId1664" xr:uid="{9F4DEEE0-D321-4965-A688-9B40E4461CFA}"/>
    <hyperlink ref="AO1734" r:id="rId1665" xr:uid="{584772DC-9EBE-4023-855A-CA539092A2D7}"/>
    <hyperlink ref="AO1735" r:id="rId1666" xr:uid="{F61CF26E-BF5A-438E-85CA-885E5F176429}"/>
    <hyperlink ref="AO1736" r:id="rId1667" xr:uid="{4C575821-4962-4117-B645-077B5EC019C8}"/>
    <hyperlink ref="AO1737" r:id="rId1668" xr:uid="{3096BB55-A715-4BD8-938F-541E998E7337}"/>
    <hyperlink ref="AO1738" r:id="rId1669" xr:uid="{330C0029-CDE4-4D58-9747-FF952623A193}"/>
    <hyperlink ref="AO1739" r:id="rId1670" xr:uid="{249E414C-F309-4035-A56F-040E4A38C7CD}"/>
    <hyperlink ref="AO1740" r:id="rId1671" xr:uid="{FB250A85-9F9A-420F-9329-580C9F961477}"/>
    <hyperlink ref="AO1741" r:id="rId1672" xr:uid="{6154C67D-658C-4A8F-A7D2-85FE49D7EFD0}"/>
    <hyperlink ref="AO1742" r:id="rId1673" xr:uid="{35709138-E8C8-410A-8304-B10695DCCB0C}"/>
    <hyperlink ref="AO1743" r:id="rId1674" xr:uid="{FCF4099E-DB04-4CF2-80A0-B87CD1BCCB6C}"/>
    <hyperlink ref="AO1744" r:id="rId1675" xr:uid="{C9DCB17A-8469-44C2-81B4-B77DE52FE670}"/>
    <hyperlink ref="AO1745" r:id="rId1676" xr:uid="{E9BB1D57-A4C5-4C63-874C-9CDA7AFDDB32}"/>
    <hyperlink ref="AO1746" r:id="rId1677" xr:uid="{47BC8022-9E82-4AE3-8DDB-D07DBF25C95A}"/>
    <hyperlink ref="AO1747" r:id="rId1678" xr:uid="{68E2D041-B6EB-4BA6-82C9-72794907771E}"/>
    <hyperlink ref="AO1752" r:id="rId1679" xr:uid="{46E2F227-DE6F-42C8-A0A4-ED36788B6EFD}"/>
    <hyperlink ref="AO1753" r:id="rId1680" xr:uid="{76E205D1-89B5-4EA4-8224-E3B98519D0B1}"/>
    <hyperlink ref="AO1754" r:id="rId1681" xr:uid="{403D5B96-FA60-4A30-A068-48033CB671D8}"/>
    <hyperlink ref="AO1755" r:id="rId1682" xr:uid="{CAF8C8CE-237B-40AA-A403-08F52C849EAB}"/>
    <hyperlink ref="AO1756" r:id="rId1683" xr:uid="{89637B51-7314-4797-8CDE-8F059A23249C}"/>
    <hyperlink ref="AO1757" r:id="rId1684" xr:uid="{323568D8-1F2D-409A-8155-323DD422A82C}"/>
    <hyperlink ref="AO1758" r:id="rId1685" xr:uid="{114A2D7A-3949-49DD-92A9-216F765E3C0E}"/>
    <hyperlink ref="AO1759" r:id="rId1686" xr:uid="{50DF54FE-6399-4A1B-AE79-BDA85C949DFC}"/>
    <hyperlink ref="AO1760" r:id="rId1687" xr:uid="{FD306ED0-4B74-40F3-B2D5-02B0E968FA36}"/>
    <hyperlink ref="AO1761" r:id="rId1688" xr:uid="{A94295E0-2FF3-467C-B58F-ABD1984E82E2}"/>
    <hyperlink ref="AO1762" r:id="rId1689" xr:uid="{B9DEA9CA-3620-4DBF-BA4A-1A2E7CB8E086}"/>
    <hyperlink ref="AO1763" r:id="rId1690" xr:uid="{C72AC060-F571-472E-8ED6-90B67A35D30B}"/>
    <hyperlink ref="AO1764" r:id="rId1691" xr:uid="{88D0D36E-7D03-4F10-AA64-6B902C13A94D}"/>
    <hyperlink ref="AO1765" r:id="rId1692" xr:uid="{1912F3F1-753E-4C52-A49E-79B9BA4585EA}"/>
    <hyperlink ref="AO1767" r:id="rId1693" xr:uid="{F2DEA489-1C3A-44F0-B721-03EB629C3F57}"/>
    <hyperlink ref="AO1768" r:id="rId1694" xr:uid="{9F2B314A-875B-4A13-904C-F6A583AA4597}"/>
    <hyperlink ref="AO1769" r:id="rId1695" xr:uid="{B24BB661-4AB9-4DD1-A736-4157BE5A1CFB}"/>
    <hyperlink ref="AO1770" r:id="rId1696" xr:uid="{6DEA53E2-CC57-41AA-A4C3-30CCA42EAF7C}"/>
    <hyperlink ref="AO1771" r:id="rId1697" xr:uid="{6124946D-2B19-4489-BFCD-3FBF505584F3}"/>
    <hyperlink ref="AO1774" r:id="rId1698" xr:uid="{3B24CFA5-F850-40D3-AF0F-F78E4E41A0CF}"/>
    <hyperlink ref="AO1775" r:id="rId1699" xr:uid="{0469FDFA-16B8-4281-A858-79C8B5D0988D}"/>
    <hyperlink ref="AO1776" r:id="rId1700" xr:uid="{A6E2B4A6-4EC3-4204-AF2F-285501B9CB57}"/>
    <hyperlink ref="AO1777" r:id="rId1701" xr:uid="{A6D3903B-536A-4CCB-ACCB-6D63E6FBFDF8}"/>
    <hyperlink ref="AO1778" r:id="rId1702" xr:uid="{41127CE2-1385-413D-A477-FCBB329776CA}"/>
    <hyperlink ref="AO1779" r:id="rId1703" xr:uid="{7EF27343-1133-4CA3-8AAB-4B35338649F3}"/>
    <hyperlink ref="AO1780" r:id="rId1704" xr:uid="{04E15DFB-E22E-40AB-BA0B-638DD0FE2DDC}"/>
    <hyperlink ref="AO1781" r:id="rId1705" xr:uid="{406E9722-746A-4C57-BA62-D1BE22164EA5}"/>
    <hyperlink ref="AO1782" r:id="rId1706" xr:uid="{7F8570D7-0EBE-4F71-A1AD-3495237B0685}"/>
    <hyperlink ref="AO1783" r:id="rId1707" xr:uid="{4FEDC4A4-4F67-4022-80DA-F01395B7106F}"/>
    <hyperlink ref="AO1784" r:id="rId1708" xr:uid="{26947149-2195-48F0-909A-CC65FD7E9996}"/>
    <hyperlink ref="AO1786" r:id="rId1709" xr:uid="{69F81AE6-D7C5-46BE-AD05-969B0877FFED}"/>
    <hyperlink ref="AO1787" r:id="rId1710" xr:uid="{6119F22A-1A03-41EC-A516-A1FCF779B749}"/>
    <hyperlink ref="AO1788" r:id="rId1711" xr:uid="{84C281CB-48B6-4791-B062-A5978F63A590}"/>
    <hyperlink ref="AO1789" r:id="rId1712" xr:uid="{AE7F81DC-1405-4DEB-8B65-5ADBA690C939}"/>
    <hyperlink ref="AO1791" r:id="rId1713" xr:uid="{2CBC1739-7E1F-4297-AD9B-232BA10B1D1E}"/>
    <hyperlink ref="AO1792" r:id="rId1714" xr:uid="{CDE02B68-36FD-4115-A1A1-93B7DDFC3535}"/>
    <hyperlink ref="AO1794" r:id="rId1715" xr:uid="{CCDB17D9-0A91-4254-AABA-FAD00047E5FC}"/>
    <hyperlink ref="AO1795" r:id="rId1716" xr:uid="{920A130D-4976-40A3-9292-8A76BB88986B}"/>
    <hyperlink ref="AO1796" r:id="rId1717" xr:uid="{FF36F0A7-A81A-45DE-AC5F-B6963C298CD1}"/>
    <hyperlink ref="AO1797" r:id="rId1718" xr:uid="{F28F511C-895D-4B58-A5BA-1AEB31F008D7}"/>
    <hyperlink ref="AO1798" r:id="rId1719" xr:uid="{0C11D5F3-338B-4EF3-ACE3-168D92D03160}"/>
    <hyperlink ref="AO1799" r:id="rId1720" xr:uid="{37395746-5D98-446B-9C4D-985FA4E8D53B}"/>
    <hyperlink ref="AO1801" r:id="rId1721" xr:uid="{270DDF0F-EE2E-458C-9D84-F9CA382A9FFF}"/>
    <hyperlink ref="AO1802" r:id="rId1722" xr:uid="{859EA1DE-3810-4002-A5B4-747ED52D486D}"/>
    <hyperlink ref="AO1803" r:id="rId1723" xr:uid="{4FC32960-4549-4A46-8C13-F8C624A97C73}"/>
    <hyperlink ref="AO1805" r:id="rId1724" xr:uid="{9B9A328C-E408-4635-8D85-E5FABB653491}"/>
    <hyperlink ref="AO1806" r:id="rId1725" xr:uid="{B006FDF2-4A1E-489B-A793-DFCE44734E1E}"/>
    <hyperlink ref="AO1807" r:id="rId1726" xr:uid="{89D4C390-0434-47BB-9B21-DCFFB7813D47}"/>
    <hyperlink ref="AO1808" r:id="rId1727" xr:uid="{F1D25559-8DFB-4312-B1BB-3EFE2F0639CD}"/>
    <hyperlink ref="AO1810" r:id="rId1728" xr:uid="{A683A253-69DD-4CCA-AEEC-0444B1718992}"/>
    <hyperlink ref="AO1811" r:id="rId1729" xr:uid="{A51AC00D-E88C-4812-BD4F-95DD73E7E80A}"/>
    <hyperlink ref="AO1812" r:id="rId1730" xr:uid="{231572E7-B0FF-492B-B5BC-35F981F41012}"/>
    <hyperlink ref="AO1813" r:id="rId1731" xr:uid="{A9172A4A-4C36-471D-8128-B372C7E7E504}"/>
    <hyperlink ref="AO1814" r:id="rId1732" xr:uid="{32B67767-BD21-4040-AE18-A817267EAD6D}"/>
    <hyperlink ref="AO1815" r:id="rId1733" xr:uid="{5DACAD95-65DC-406B-8533-9C5555F60F95}"/>
    <hyperlink ref="AO1816" r:id="rId1734" xr:uid="{5EDC6021-E9A0-4819-A1AA-A77C3F371BD2}"/>
    <hyperlink ref="AO1817" r:id="rId1735" xr:uid="{D6F4FEBD-93EA-43D5-ACD6-22C321280223}"/>
    <hyperlink ref="AO1818" r:id="rId1736" xr:uid="{4BDA8979-C386-484B-80DC-1A0EDB536AC1}"/>
    <hyperlink ref="AO1820" r:id="rId1737" xr:uid="{23FF85A0-A6A0-40A7-AF38-40F78FAA6ABA}"/>
    <hyperlink ref="AO1823" r:id="rId1738" xr:uid="{625BDE89-5100-43DF-A13C-C8A75B8FE3A2}"/>
    <hyperlink ref="AO1824" r:id="rId1739" xr:uid="{5289157A-2835-4AB3-AD42-26E115AFD373}"/>
    <hyperlink ref="AO1825" r:id="rId1740" xr:uid="{C3FA1E7B-35D2-4BAB-831C-6FC6FBF86262}"/>
    <hyperlink ref="AO1826" r:id="rId1741" xr:uid="{896F387A-B774-4148-81AF-ABCF767E2BAC}"/>
    <hyperlink ref="AO1827" r:id="rId1742" xr:uid="{EB2EF0F4-1F78-468F-A692-095FE92EB17D}"/>
    <hyperlink ref="AO1828" r:id="rId1743" xr:uid="{E965AC86-F134-46B4-BF5F-E7D31CAC567C}"/>
    <hyperlink ref="AO1829" r:id="rId1744" xr:uid="{17B3BCAE-C048-483C-ACAB-1C6AECE4F174}"/>
    <hyperlink ref="AO1830" r:id="rId1745" xr:uid="{A800D4BC-47A6-40DA-AA25-129FE7394CBC}"/>
    <hyperlink ref="AO1831" r:id="rId1746" xr:uid="{8BC3DA07-BED9-4C94-B306-04C76A993BA8}"/>
    <hyperlink ref="AO1832" r:id="rId1747" xr:uid="{67E50ACA-ECB6-47B1-8DD4-C88E144C5ED8}"/>
    <hyperlink ref="AO1833" r:id="rId1748" xr:uid="{F7875FB0-767F-487A-92EE-9135BC31AB87}"/>
    <hyperlink ref="AO1834" r:id="rId1749" xr:uid="{5D3C1AED-008F-4F46-9BB9-A302C598B874}"/>
    <hyperlink ref="AO1839" r:id="rId1750" xr:uid="{435EB8F5-D7DB-4945-B556-1D6CD9DFE862}"/>
    <hyperlink ref="AO1841" r:id="rId1751" xr:uid="{B11AE80C-3CCA-4750-B58C-5FC0F3F5F0C7}"/>
    <hyperlink ref="AO1842" r:id="rId1752" xr:uid="{68A2BE1E-E4AD-4E1E-B87A-C1904C59E9AF}"/>
    <hyperlink ref="AO1843" r:id="rId1753" xr:uid="{07599DB1-FF39-44BB-B7EB-A6F248208974}"/>
    <hyperlink ref="AO1846" r:id="rId1754" xr:uid="{5CD9EF22-E3E6-4037-A5E5-1D0F2CD7481E}"/>
    <hyperlink ref="AO1847" r:id="rId1755" xr:uid="{1EF001E8-214A-462C-A324-B127050B0E06}"/>
    <hyperlink ref="AO1848" r:id="rId1756" xr:uid="{94381DDD-8BEA-4F22-86C4-C51E40B1D588}"/>
    <hyperlink ref="AO1850" r:id="rId1757" xr:uid="{CB5D8A8E-0978-42A7-BFAE-7E50287132FF}"/>
    <hyperlink ref="AO1851" r:id="rId1758" xr:uid="{27DBFFC9-D3CD-4BF8-9D98-C4110CC707DA}"/>
    <hyperlink ref="AO1852" r:id="rId1759" xr:uid="{A3CA5746-8D35-42D0-BB75-FCC055DF77FD}"/>
    <hyperlink ref="AO1853" r:id="rId1760" xr:uid="{E938F85B-AC07-4E9F-B0A1-18FA7096180C}"/>
    <hyperlink ref="AO1854" r:id="rId1761" xr:uid="{505ACFA9-4A6F-4713-B0F1-D13756D6EE07}"/>
    <hyperlink ref="AO1855" r:id="rId1762" xr:uid="{F4F1A8A7-DDBC-4735-B1E3-38A29CD99060}"/>
    <hyperlink ref="AO1856" r:id="rId1763" xr:uid="{8C0B011C-DA41-4886-A73B-D35823649453}"/>
    <hyperlink ref="AO1859" r:id="rId1764" xr:uid="{CA598E66-24F6-4D32-B7F3-5CC1DEE88E47}"/>
    <hyperlink ref="AO1860" r:id="rId1765" xr:uid="{55658BE9-C588-4C03-AA1A-104BA9085F93}"/>
    <hyperlink ref="AO1861" r:id="rId1766" xr:uid="{5CC3C56E-C2F3-4338-8083-C303D80767E5}"/>
    <hyperlink ref="AO1862" r:id="rId1767" xr:uid="{BEB9A019-C8BE-4422-A05C-45DF5A753440}"/>
    <hyperlink ref="AO1863" r:id="rId1768" xr:uid="{D6704A10-E653-415D-AFD9-EFE54B755B85}"/>
    <hyperlink ref="AO1864" r:id="rId1769" xr:uid="{5CD07175-087D-4241-9A0A-10A5ECD49271}"/>
    <hyperlink ref="AO1865" r:id="rId1770" xr:uid="{6D7FEE8B-CCB9-42A4-9E62-3115A0C35B22}"/>
    <hyperlink ref="AO1866" r:id="rId1771" xr:uid="{3E8C483B-50FA-4111-AD59-A173C3773787}"/>
    <hyperlink ref="AO1867" r:id="rId1772" xr:uid="{26357242-2A08-488A-8D8D-B61BD76C7A6F}"/>
    <hyperlink ref="AO1868" r:id="rId1773" xr:uid="{C215F700-5F60-4C6C-9540-441CAC936228}"/>
    <hyperlink ref="AO1869" r:id="rId1774" xr:uid="{15F17E9C-7BE5-4047-BA5A-27DB96730C78}"/>
    <hyperlink ref="AO1870" r:id="rId1775" xr:uid="{039A6F94-5302-4CE8-9A24-FC7D5864348F}"/>
    <hyperlink ref="AO1871" r:id="rId1776" xr:uid="{85F20EB1-758D-493C-8543-3CDF6EDA78EA}"/>
    <hyperlink ref="AO1872" r:id="rId1777" xr:uid="{1FE989DE-C812-4896-80D2-EC96662FDAC5}"/>
    <hyperlink ref="AO1874" r:id="rId1778" xr:uid="{29848ADF-FA41-473A-A72E-11171F6D06D7}"/>
    <hyperlink ref="AO1875" r:id="rId1779" xr:uid="{E65F11F9-9621-43DC-AD92-ED90E79DB51C}"/>
    <hyperlink ref="AO1876" r:id="rId1780" xr:uid="{0C18A37C-2F7C-4ADF-8DB1-683E878D4FD5}"/>
    <hyperlink ref="AO1878" r:id="rId1781" xr:uid="{6DED78BC-0087-4831-9368-FA5EDF4A071F}"/>
    <hyperlink ref="AO1880" r:id="rId1782" xr:uid="{F3ADC599-F4C0-4A14-902D-7064CB5B2A40}"/>
    <hyperlink ref="AO1882" r:id="rId1783" xr:uid="{E8455493-7580-44B7-8F25-66926C0ED436}"/>
    <hyperlink ref="AO1883" r:id="rId1784" xr:uid="{79AF0DDE-8C71-4393-9FB1-D0DB212B4AD8}"/>
    <hyperlink ref="AO1884" r:id="rId1785" xr:uid="{16841293-E748-41B3-A98C-7260860F0F07}"/>
    <hyperlink ref="AO1885" r:id="rId1786" xr:uid="{51471EB5-AC54-4A6D-9D51-6E785D672CA6}"/>
    <hyperlink ref="AO1886" r:id="rId1787" xr:uid="{F9526509-1FEC-4B2C-9D3D-2C850F71B7A8}"/>
    <hyperlink ref="AO1887" r:id="rId1788" xr:uid="{A7107E91-BE7F-4503-9680-AE6631B0D383}"/>
    <hyperlink ref="AO1889" r:id="rId1789" xr:uid="{2833E55B-25F9-4858-93EF-D821CD27D3DD}"/>
    <hyperlink ref="AO1890" r:id="rId1790" xr:uid="{C47D11D9-C540-4F7D-B565-D0168F2C3003}"/>
    <hyperlink ref="AO1891" r:id="rId1791" xr:uid="{6358907B-34B1-4492-8CCF-42B93E0C9499}"/>
    <hyperlink ref="AO1892" r:id="rId1792" xr:uid="{2A23B9B3-0549-49DB-8313-103F0CF5A3BC}"/>
    <hyperlink ref="AO1893" r:id="rId1793" xr:uid="{B279B19B-A503-4145-A48C-A8E4298B5F74}"/>
    <hyperlink ref="AO1894" r:id="rId1794" xr:uid="{ED049FB2-8813-4CB7-B484-1EA70E1A89C7}"/>
    <hyperlink ref="AO1895" r:id="rId1795" xr:uid="{F2A5AA10-2F80-4634-B3BB-46713DB9A5BF}"/>
    <hyperlink ref="AO1897" r:id="rId1796" xr:uid="{520C2840-3C5D-4ED5-A8E9-198D8918C228}"/>
    <hyperlink ref="AO1898" r:id="rId1797" xr:uid="{AB875B80-02D9-4839-B948-793F853A8E11}"/>
    <hyperlink ref="AO1900" r:id="rId1798" xr:uid="{B99D0977-E5A5-4EAC-9F37-47EF30B706CB}"/>
    <hyperlink ref="AO1901" r:id="rId1799" xr:uid="{C0D055C6-43DB-4D0F-AC71-1970232CC49C}"/>
    <hyperlink ref="AO1902" r:id="rId1800" xr:uid="{2B4F3E08-8390-41F8-B8EE-B27D2293C4FA}"/>
    <hyperlink ref="AO1903" r:id="rId1801" xr:uid="{2E0944D6-AB83-462E-A263-0E938D13F4C5}"/>
    <hyperlink ref="AO1904" r:id="rId1802" xr:uid="{C36C8653-A356-493A-BF96-0C336159AB8C}"/>
    <hyperlink ref="AO1906" r:id="rId1803" xr:uid="{02DF682D-CF0D-45A2-AD3E-56C0372C2462}"/>
    <hyperlink ref="AO1907" r:id="rId1804" xr:uid="{18767F2A-1593-4C55-BFA3-F08C6FFB50BF}"/>
    <hyperlink ref="AO1908" r:id="rId1805" xr:uid="{2C26ED9D-7D62-47EA-9CDA-958673E81F63}"/>
    <hyperlink ref="AO1909" r:id="rId1806" xr:uid="{336B2546-51D3-4165-A416-7E3CE8B6E515}"/>
    <hyperlink ref="AO1910" r:id="rId1807" xr:uid="{32592239-291A-4852-B27F-089E8A8F5020}"/>
    <hyperlink ref="AO1911" r:id="rId1808" xr:uid="{B698FB95-7615-4C3F-917D-74A9F5F2F967}"/>
    <hyperlink ref="AO1913" r:id="rId1809" xr:uid="{1E9AC0D8-524E-4C9E-9865-F802A80C521C}"/>
    <hyperlink ref="AO1914" r:id="rId1810" xr:uid="{B8FF8410-07B4-428A-A145-31EBEDBDFFAB}"/>
    <hyperlink ref="AO1915" r:id="rId1811" xr:uid="{E80DBB0C-3C27-4A03-8DB3-04258DF021D5}"/>
    <hyperlink ref="AO1916" r:id="rId1812" xr:uid="{2D952737-68B4-4F3E-A138-746ED06934C4}"/>
    <hyperlink ref="AO1917" r:id="rId1813" xr:uid="{FA57C4BA-2206-4EA1-9347-40D98C1BDFAB}"/>
    <hyperlink ref="AO1918" r:id="rId1814" xr:uid="{B877A3CE-FD70-4CC8-9965-9A96EE7ECA41}"/>
    <hyperlink ref="AO1919" r:id="rId1815" xr:uid="{AF82FDF9-7015-4EAB-9095-F53A096CCDC2}"/>
    <hyperlink ref="AO1920" r:id="rId1816" xr:uid="{EA114F4D-4754-4E71-AE8A-5A8ED56F4B2C}"/>
    <hyperlink ref="AO1922" r:id="rId1817" xr:uid="{A5E00312-1E35-409C-9C3E-C174A4704A0F}"/>
    <hyperlink ref="AO1923" r:id="rId1818" xr:uid="{296AF876-9019-4FEA-8BA7-BB9BB9B31E69}"/>
    <hyperlink ref="AO1924" r:id="rId1819" xr:uid="{2506E702-F5D8-49E1-91DD-ABDC9B1D6FE9}"/>
    <hyperlink ref="AO1925" r:id="rId1820" xr:uid="{2E6BA160-7F0B-45E7-9C6C-AD13BBCCF632}"/>
    <hyperlink ref="AO1926" r:id="rId1821" xr:uid="{30D6C8B5-ED3D-4146-AAE6-EAC726063D8C}"/>
    <hyperlink ref="AO1927" r:id="rId1822" xr:uid="{C74521BD-5328-44A1-B032-844D5E3B3359}"/>
    <hyperlink ref="AO1930" r:id="rId1823" xr:uid="{BEE65566-AD7A-44DD-B218-673C5DA3002A}"/>
    <hyperlink ref="AO1931" r:id="rId1824" xr:uid="{9DB97376-717B-4722-AF39-0B18C9A69407}"/>
    <hyperlink ref="AO1932" r:id="rId1825" xr:uid="{1BC7FF00-797C-4022-B363-21D59BC49CB8}"/>
    <hyperlink ref="AO1933" r:id="rId1826" xr:uid="{AB5649BE-BD4F-4D1A-9D48-19DAF7F47675}"/>
    <hyperlink ref="AO1934" r:id="rId1827" xr:uid="{F1CDA375-2218-45AE-BF5C-6EAC49F3F761}"/>
    <hyperlink ref="AO1935" r:id="rId1828" xr:uid="{E8D597A4-D161-45D0-9316-67DD6E96E3CE}"/>
    <hyperlink ref="AO1936" r:id="rId1829" xr:uid="{F5A9C91D-C487-47A6-B66E-D9493EA08EFE}"/>
    <hyperlink ref="AO1938" r:id="rId1830" xr:uid="{A8CA34C1-7DB2-455F-BE5A-CF8E9609CF38}"/>
    <hyperlink ref="AO1939" r:id="rId1831" xr:uid="{9665362B-1BC5-43F4-9EF9-8A3C18306ED3}"/>
    <hyperlink ref="AO1940" r:id="rId1832" xr:uid="{063F46EC-3F05-464D-880A-52BA26FD7AF8}"/>
    <hyperlink ref="AO1941" r:id="rId1833" xr:uid="{A51D8773-AB77-48A9-A3B5-7916A81411E1}"/>
    <hyperlink ref="AO1942" r:id="rId1834" xr:uid="{0906D721-A734-4B76-A090-AE8C39F5AAE3}"/>
    <hyperlink ref="AO1944" r:id="rId1835" xr:uid="{F710A845-454C-4A12-B847-3C2B2CDC6F22}"/>
    <hyperlink ref="AO1946" r:id="rId1836" xr:uid="{7712F5BD-ECD0-4B60-9B6A-02FDCCAE5578}"/>
    <hyperlink ref="AO1948" r:id="rId1837" xr:uid="{B496731C-6D9C-4757-B2F2-A18255906720}"/>
    <hyperlink ref="AO1949" r:id="rId1838" xr:uid="{A10314E4-B176-4DDB-AEC8-231DCA332695}"/>
    <hyperlink ref="AO1953" r:id="rId1839" xr:uid="{6DDB296B-5BBA-4617-B2FE-22D898A71C5D}"/>
    <hyperlink ref="AU3" r:id="rId1840" xr:uid="{C4EDE319-6726-4DEA-9BC9-4F3C6804BD0F}"/>
    <hyperlink ref="AU4" r:id="rId1841" xr:uid="{B441F8A6-D51C-4EDB-970E-EC1D82E10280}"/>
    <hyperlink ref="AU5" r:id="rId1842" xr:uid="{0056B685-1387-4482-9ACA-A8677FA6C632}"/>
    <hyperlink ref="AU6" r:id="rId1843" xr:uid="{9669F5F4-BA8D-4CDF-8CB8-6D30D88D699E}"/>
    <hyperlink ref="AU8" r:id="rId1844" xr:uid="{110130B6-73E7-4FC9-A2CE-520A3A727FC4}"/>
    <hyperlink ref="AU9" r:id="rId1845" xr:uid="{3F609839-D490-48D4-8ADD-50CBCDB44480}"/>
    <hyperlink ref="AU10" r:id="rId1846" xr:uid="{1CA3243F-01CB-4D28-B9B6-6849B5BA2B4D}"/>
    <hyperlink ref="AU14" r:id="rId1847" xr:uid="{93057F54-97A3-4B30-B573-8000AB1DA201}"/>
    <hyperlink ref="AU16" r:id="rId1848" xr:uid="{40064F99-4C82-4BB9-9730-20CC6FB539F4}"/>
    <hyperlink ref="AU18" r:id="rId1849" xr:uid="{8B60D960-DF36-4FE4-83A6-6CFABE1094D0}"/>
    <hyperlink ref="AU19" r:id="rId1850" xr:uid="{F12F24FC-C1B8-4BBB-9681-5F979984D1E2}"/>
    <hyperlink ref="AU20" r:id="rId1851" xr:uid="{AA6E4D00-68FD-4915-BE62-04C570B675EF}"/>
    <hyperlink ref="AU21" r:id="rId1852" xr:uid="{28725104-14FB-45D2-AE07-023332D97611}"/>
    <hyperlink ref="AU22" r:id="rId1853" xr:uid="{53A46326-976C-44F6-ADB1-633973FF64CE}"/>
    <hyperlink ref="AU23" r:id="rId1854" xr:uid="{608CCA0B-D740-401C-A179-FCB1401DAA12}"/>
    <hyperlink ref="AU25" r:id="rId1855" xr:uid="{5BD8D2FB-6824-4F17-8107-C39F33C27153}"/>
    <hyperlink ref="AU26" r:id="rId1856" xr:uid="{F98287D3-791A-4A82-B076-593A278663AE}"/>
    <hyperlink ref="AU29" r:id="rId1857" xr:uid="{C8BFE8FD-85FC-4340-9A3D-C0228E13A467}"/>
    <hyperlink ref="AU30" r:id="rId1858" xr:uid="{840DA57B-AC30-4016-98C2-594E28EBDEBE}"/>
    <hyperlink ref="AU33" r:id="rId1859" xr:uid="{AE0F99CC-18C0-4F54-B322-B38470A3B916}"/>
    <hyperlink ref="AU35" r:id="rId1860" xr:uid="{B165C521-AF69-476D-8C4D-A038DF311049}"/>
    <hyperlink ref="AU38" r:id="rId1861" xr:uid="{3ED037BF-FDED-4E02-8EC5-A7F797EF6AA2}"/>
    <hyperlink ref="AU39" r:id="rId1862" xr:uid="{C88F7657-3BAD-4F05-B146-CA27E2D8AFE9}"/>
    <hyperlink ref="AU42" r:id="rId1863" xr:uid="{EC09B2F5-AFEF-4482-B9DA-CE2F08A7858D}"/>
    <hyperlink ref="AU44" r:id="rId1864" xr:uid="{BED9E5F5-195D-4920-AB8A-B057F86ED414}"/>
    <hyperlink ref="AU46" r:id="rId1865" xr:uid="{5E795715-F26C-4854-ABBA-49CB80DDDA9E}"/>
    <hyperlink ref="AU47" r:id="rId1866" xr:uid="{C93F0995-1502-4DBF-9AB2-A95F02971FCB}"/>
    <hyperlink ref="AU49" r:id="rId1867" xr:uid="{90E11FE9-DC3F-4EB2-8E2E-D0C77490FC01}"/>
    <hyperlink ref="AU50" r:id="rId1868" xr:uid="{72CE8E73-1C2F-4C49-B2CD-3BEE9F49927D}"/>
    <hyperlink ref="AU51" r:id="rId1869" xr:uid="{DD685128-5571-4E8E-831A-6CE172F4D54F}"/>
    <hyperlink ref="AU55" r:id="rId1870" xr:uid="{496754E0-BDF6-4184-AFE6-4467C2F352F6}"/>
    <hyperlink ref="AU56" r:id="rId1871" xr:uid="{28E43AFF-36AC-49FA-8B1B-86FFD21AE511}"/>
    <hyperlink ref="AU58" r:id="rId1872" xr:uid="{E623DCF9-7E58-498B-9A29-C6C8D2EA6D90}"/>
    <hyperlink ref="AU61" r:id="rId1873" xr:uid="{206FD040-56C2-4D37-982D-0FA9146F0E43}"/>
    <hyperlink ref="AU66" r:id="rId1874" xr:uid="{7C2993FF-1554-4BF5-BDC9-533E02F4DD06}"/>
    <hyperlink ref="AU69" r:id="rId1875" xr:uid="{850DCB65-48FC-4E58-AE27-4CFC44F7F84E}"/>
    <hyperlink ref="AU70" r:id="rId1876" xr:uid="{21DA3051-579B-4A6E-B351-84CFEDEFCBAE}"/>
    <hyperlink ref="AU71" r:id="rId1877" xr:uid="{AA427FE3-890A-462A-ADA5-24CFFF7DB000}"/>
    <hyperlink ref="AU72" r:id="rId1878" xr:uid="{035E0AFA-3084-47EE-8ED1-843CBB0E2C8D}"/>
    <hyperlink ref="AU73" r:id="rId1879" xr:uid="{2AB0DECB-84F6-48C4-ADB8-2893D86C7923}"/>
    <hyperlink ref="AU74" r:id="rId1880" xr:uid="{AEBC611C-F348-4C48-AE1E-25CDFAD9033D}"/>
    <hyperlink ref="AU75" r:id="rId1881" xr:uid="{8C7F0B06-6418-4F4C-9475-72E54087D559}"/>
    <hyperlink ref="AU76" r:id="rId1882" xr:uid="{D2DE2066-1FAD-4DEA-A332-E6C649298F19}"/>
    <hyperlink ref="AU77" r:id="rId1883" xr:uid="{C600B987-87D8-4A17-8CC5-059DDA710206}"/>
    <hyperlink ref="AU78" r:id="rId1884" xr:uid="{CEBFA38C-DDCE-4734-A2ED-465483AE3F29}"/>
    <hyperlink ref="AU81" r:id="rId1885" xr:uid="{36FD84D8-14D1-4996-8653-DDD91DF54303}"/>
    <hyperlink ref="AU82" r:id="rId1886" xr:uid="{2B9BE100-A191-4C97-AFE7-3BFB3C9D8771}"/>
    <hyperlink ref="AU83" r:id="rId1887" xr:uid="{771E5DE9-EBFE-4B35-B691-E5ED75DE59FF}"/>
    <hyperlink ref="AU84" r:id="rId1888" xr:uid="{9DF26612-7C79-4738-8A82-F995B6F2A601}"/>
    <hyperlink ref="AU86" r:id="rId1889" xr:uid="{BE9E2A82-17E0-4514-BDAC-5110B865A895}"/>
    <hyperlink ref="AU87" r:id="rId1890" xr:uid="{210F0C30-EF61-4EA9-B336-0BAA3DDA9546}"/>
    <hyperlink ref="AU88" r:id="rId1891" xr:uid="{4D1990B4-035F-467D-9B13-BA9B296F940C}"/>
    <hyperlink ref="AU89" r:id="rId1892" xr:uid="{E13D1CE5-C88A-418A-88B0-E01FC1A0563D}"/>
    <hyperlink ref="AU92" r:id="rId1893" xr:uid="{A28ADE4C-E30A-4ED4-BA3B-C4D2DE241F7B}"/>
    <hyperlink ref="AU93" r:id="rId1894" xr:uid="{AE5EDBB7-45B0-44A8-B67C-D0F2B42C659E}"/>
    <hyperlink ref="AU94" r:id="rId1895" xr:uid="{0D7260D4-32E0-4E2A-B06B-ECC5224C8C4E}"/>
    <hyperlink ref="AU99" r:id="rId1896" xr:uid="{A42C96B4-0C5C-4008-BF1D-713FA77F8903}"/>
    <hyperlink ref="AU101" r:id="rId1897" xr:uid="{CBB2E1C1-DCD9-4B1F-89C9-439D3AEB155F}"/>
    <hyperlink ref="AU102" r:id="rId1898" xr:uid="{62CD88DF-6E0E-40D6-9062-21E9B13E4390}"/>
    <hyperlink ref="AU104" r:id="rId1899" xr:uid="{44971C0D-3D71-4A9F-ADC4-89029D124C2A}"/>
    <hyperlink ref="AU107" r:id="rId1900" xr:uid="{7023AE03-DF51-4745-9D56-7BFC7805A7D4}"/>
    <hyperlink ref="AU108" r:id="rId1901" xr:uid="{77F5BCC9-A0AB-4A39-A00E-5219DB2FA7FF}"/>
    <hyperlink ref="AU110" r:id="rId1902" xr:uid="{507BC5A8-C30E-49F7-B99F-C17E7454E183}"/>
    <hyperlink ref="AU111" r:id="rId1903" xr:uid="{F2BC5BF0-E426-4580-B52D-3F47D8F32881}"/>
    <hyperlink ref="AU112" r:id="rId1904" xr:uid="{E5258815-6385-4FF0-9A42-7672686B4E26}"/>
    <hyperlink ref="AU113" r:id="rId1905" xr:uid="{6BF30723-5915-4384-AE47-4E1EE9323A0A}"/>
    <hyperlink ref="AU114" r:id="rId1906" xr:uid="{F74DDE57-3C1C-445E-9B6F-B1EFEDC3ED12}"/>
    <hyperlink ref="AU116" r:id="rId1907" xr:uid="{82B02678-3FFB-44A3-A6A7-CEEC504589A0}"/>
    <hyperlink ref="AU117" r:id="rId1908" xr:uid="{2D79D366-AE1B-464E-A115-451DC01A332B}"/>
    <hyperlink ref="AU118" r:id="rId1909" xr:uid="{7FE15B52-D41A-4CA5-BF0E-7BA6CD7C14DC}"/>
    <hyperlink ref="AU119" r:id="rId1910" xr:uid="{8B8BD75C-6A9F-44BD-ABDD-E6B4450630D1}"/>
    <hyperlink ref="AU121" r:id="rId1911" xr:uid="{E4BE94E3-FDC2-4614-975E-FBC7F7180B1B}"/>
    <hyperlink ref="AU123" r:id="rId1912" xr:uid="{1C40862E-B52E-4AAE-B20A-B1238EC2636E}"/>
    <hyperlink ref="AU124" r:id="rId1913" xr:uid="{FC063417-B3D2-495B-8E67-DE519B339C30}"/>
    <hyperlink ref="AU125" r:id="rId1914" xr:uid="{7403DD21-34DA-4FC4-B28D-829B5A9A2E7E}"/>
    <hyperlink ref="AU126" r:id="rId1915" xr:uid="{57BF4AEC-B9B8-4893-8E22-7E2BF3FD6580}"/>
    <hyperlink ref="AU127" r:id="rId1916" xr:uid="{388E43BC-CA25-4538-9E8B-F66A3B5C1AF0}"/>
    <hyperlink ref="AU129" r:id="rId1917" xr:uid="{D417756E-40D9-49D6-BF92-76C16DF3278E}"/>
    <hyperlink ref="AU130" r:id="rId1918" xr:uid="{C2496F4C-F2DF-4731-8BE2-77473AD90E06}"/>
    <hyperlink ref="AU131" r:id="rId1919" xr:uid="{B898A33B-8815-472B-9237-4748AB32D76B}"/>
    <hyperlink ref="AU132" r:id="rId1920" xr:uid="{B36B7A05-565E-49AA-962F-F8600ABBF89F}"/>
    <hyperlink ref="AU133" r:id="rId1921" xr:uid="{666964D5-FC4B-4C94-A229-D8EDECD17103}"/>
    <hyperlink ref="AU134" r:id="rId1922" xr:uid="{547A9288-0078-4984-A8B2-1BF6F5EE8CCE}"/>
    <hyperlink ref="AU136" r:id="rId1923" xr:uid="{E2301E23-B039-4E37-8939-B96C443FE863}"/>
    <hyperlink ref="AU137" r:id="rId1924" xr:uid="{CD709B11-ACA5-4506-97D5-BC5B40028E82}"/>
    <hyperlink ref="AU138" r:id="rId1925" xr:uid="{1D9CFDEF-5B32-4916-ACCB-83486871B893}"/>
    <hyperlink ref="AU140" r:id="rId1926" xr:uid="{90F32C09-73FD-468F-9BE8-021C10B44141}"/>
    <hyperlink ref="AU141" r:id="rId1927" xr:uid="{EEFC3A3C-3275-4DB5-A3A3-13D5D31A1FDD}"/>
    <hyperlink ref="AU142" r:id="rId1928" xr:uid="{425DD8E8-F94E-49C2-99F8-70879FA339CF}"/>
    <hyperlink ref="AU143" r:id="rId1929" xr:uid="{9E98CEEA-4765-4375-8E32-B05FE958C203}"/>
    <hyperlink ref="AU144" r:id="rId1930" xr:uid="{8F3A9EFF-C6CA-456B-9E58-B4BA1BFC052D}"/>
    <hyperlink ref="AU145" r:id="rId1931" xr:uid="{B8F58005-13A0-49A5-874B-32CC2FA4AEF2}"/>
    <hyperlink ref="AU147" r:id="rId1932" xr:uid="{38738A94-CA7A-4D4A-A9D8-4CEAFC06D20A}"/>
    <hyperlink ref="AU149" r:id="rId1933" xr:uid="{0CE59786-1C27-4D5F-B439-8079B6FA8759}"/>
    <hyperlink ref="AU150" r:id="rId1934" xr:uid="{52BFFBE0-8218-4C7B-8A74-C4697897A67F}"/>
    <hyperlink ref="AU151" r:id="rId1935" xr:uid="{15A6653F-0B09-4048-885C-67C84F27E206}"/>
    <hyperlink ref="AU152" r:id="rId1936" xr:uid="{2DAA7C3C-D25C-4470-93E6-A8877D5103B4}"/>
    <hyperlink ref="AU155" r:id="rId1937" xr:uid="{9D0C7438-45DB-4EE5-B249-AF99F9C34992}"/>
    <hyperlink ref="AU157" r:id="rId1938" xr:uid="{DA4C1F29-A7AA-40F8-AAA6-6E53369F0DFF}"/>
    <hyperlink ref="AU158" r:id="rId1939" xr:uid="{04458C46-B144-48B6-A951-7FC79A5757FC}"/>
    <hyperlink ref="AU160" r:id="rId1940" xr:uid="{F64DA1C1-99DF-4287-B9FD-C74463F220E2}"/>
    <hyperlink ref="AU162" r:id="rId1941" xr:uid="{6B1D2195-6E7F-4893-A95B-DF5095E65E2F}"/>
    <hyperlink ref="AU163" r:id="rId1942" xr:uid="{62E864EB-F24C-4D2C-9DA3-1D292EB0F567}"/>
    <hyperlink ref="AU164" r:id="rId1943" xr:uid="{2C6405B6-EA9B-4E44-A44D-B8266C7595B2}"/>
    <hyperlink ref="AU165" r:id="rId1944" xr:uid="{1F393B1A-F8B4-407C-81E3-91EE91D56C67}"/>
    <hyperlink ref="AU166" r:id="rId1945" xr:uid="{6F1CC02A-EE83-41E8-9153-2677509590E9}"/>
    <hyperlink ref="AU168" r:id="rId1946" xr:uid="{F980F457-B6E8-452A-BFFD-84ACCB9D284B}"/>
    <hyperlink ref="AU169" r:id="rId1947" xr:uid="{75E14644-BCBA-41FB-B763-EA79FAD9BB86}"/>
    <hyperlink ref="AU170" r:id="rId1948" xr:uid="{0D1BD8FD-546A-4BFE-9D7F-17833B463997}"/>
    <hyperlink ref="AU172" r:id="rId1949" xr:uid="{F5FE857B-9121-4C3C-B051-DFE8D9DC9BC8}"/>
    <hyperlink ref="AU173" r:id="rId1950" xr:uid="{3F62147F-36DC-4101-B850-0B6D2923075D}"/>
    <hyperlink ref="AU175" r:id="rId1951" xr:uid="{71F8B95E-5640-4681-AA10-C8500A47C695}"/>
    <hyperlink ref="AU178" r:id="rId1952" xr:uid="{9114FF0C-1493-43D6-AFE0-22BE382D197A}"/>
    <hyperlink ref="AU179" r:id="rId1953" xr:uid="{F2AE649F-5290-4676-8A71-2715D3CA0344}"/>
    <hyperlink ref="AU181" r:id="rId1954" xr:uid="{93380DB3-0AA1-4FC6-88FF-D8533C8F335E}"/>
    <hyperlink ref="AU183" r:id="rId1955" xr:uid="{FFB289B7-E0D9-4EC7-A1F8-FF1039B26A8A}"/>
    <hyperlink ref="AU184" r:id="rId1956" xr:uid="{2423F989-5E67-4DA7-B75B-05872922D76F}"/>
    <hyperlink ref="AU188" r:id="rId1957" xr:uid="{685E63B3-A1D1-43E4-9168-295CC56013BA}"/>
    <hyperlink ref="AU189" r:id="rId1958" xr:uid="{DB369480-6CF0-467B-862A-FB880D46F978}"/>
    <hyperlink ref="AU190" r:id="rId1959" xr:uid="{B1EFADE8-E06D-480E-AA82-A2A3BB4BC27B}"/>
    <hyperlink ref="AU191" r:id="rId1960" xr:uid="{D322C43C-3443-44FB-BA7C-0827402F56EE}"/>
    <hyperlink ref="AU193" r:id="rId1961" xr:uid="{D48F6C41-4954-4E81-A283-91CB61DE3D95}"/>
    <hyperlink ref="AU196" r:id="rId1962" xr:uid="{466A1118-19CB-4B98-9CA0-2CFDEF7F3637}"/>
    <hyperlink ref="AU198" r:id="rId1963" xr:uid="{44E8FD57-54BB-4C35-8AFB-373449036082}"/>
    <hyperlink ref="AU199" r:id="rId1964" xr:uid="{AC53993C-1B30-4811-939E-73ACF956F580}"/>
    <hyperlink ref="AU201" r:id="rId1965" xr:uid="{09F2C378-878E-4FAB-A018-E3B3C488B839}"/>
    <hyperlink ref="AU203" r:id="rId1966" xr:uid="{104CDA3B-2073-49BF-801A-605E9B74F93C}"/>
    <hyperlink ref="AU204" r:id="rId1967" xr:uid="{D6F42AEE-E936-4CE5-8918-A0B8D7EAE6A4}"/>
    <hyperlink ref="AU206" r:id="rId1968" xr:uid="{983DD930-EF83-487E-8CB0-208DD5520AD8}"/>
    <hyperlink ref="AU207" r:id="rId1969" xr:uid="{6513BC5B-7B0E-43E3-972D-F6A89E4069B1}"/>
    <hyperlink ref="AU209" r:id="rId1970" xr:uid="{611AF63E-0C69-4AAA-9D39-F3264D14D79A}"/>
    <hyperlink ref="AU212" r:id="rId1971" xr:uid="{E4259184-BD3E-4B30-8CD3-ED1DCB8BBE76}"/>
    <hyperlink ref="AU214" r:id="rId1972" xr:uid="{18877AF3-BCF0-406D-8B81-2B36CFA8CCF5}"/>
    <hyperlink ref="AU215" r:id="rId1973" xr:uid="{BAE9DEF1-4A5B-4CCC-8B68-94E1562C965E}"/>
    <hyperlink ref="AU216" r:id="rId1974" xr:uid="{CA06D934-75BD-4147-8687-F12C75968E4D}"/>
    <hyperlink ref="AU218" r:id="rId1975" xr:uid="{D228BFAB-353F-4FF4-9A38-1EB810C539A0}"/>
    <hyperlink ref="AU222" r:id="rId1976" xr:uid="{C709C92C-6955-4DA2-A4BA-5B81B9845B91}"/>
    <hyperlink ref="AU228" r:id="rId1977" xr:uid="{1BBF770F-4382-4690-B284-68D0A0AFDD41}"/>
    <hyperlink ref="AU229" r:id="rId1978" xr:uid="{D4F11A4C-7F97-4CBE-A1FC-9DEAD5530F60}"/>
    <hyperlink ref="AU230" r:id="rId1979" xr:uid="{D395FD60-5D0D-4B7A-B577-DE4F9835A7F7}"/>
    <hyperlink ref="AU231" r:id="rId1980" xr:uid="{46AFD9CD-3B06-456B-9387-3B424EE64351}"/>
    <hyperlink ref="AU232" r:id="rId1981" xr:uid="{F41F1671-D506-49D2-AA86-70B5453B42EA}"/>
    <hyperlink ref="AU233" r:id="rId1982" xr:uid="{38901427-94E0-4A23-9C86-9E39C0108917}"/>
    <hyperlink ref="AU235" r:id="rId1983" xr:uid="{1E9A9F51-69E5-4E2F-A830-7A873B9EB729}"/>
    <hyperlink ref="AU236" r:id="rId1984" xr:uid="{E2BC2C0F-3CC8-4131-B29B-CF6620B514F3}"/>
    <hyperlink ref="AU237" r:id="rId1985" xr:uid="{F2DB5E0D-8CD3-451B-AF05-9A6026380DD3}"/>
    <hyperlink ref="AU238" r:id="rId1986" xr:uid="{B4A984E8-C5B5-4B5C-8E62-2206BA0C4EB3}"/>
    <hyperlink ref="AU239" r:id="rId1987" xr:uid="{43E70B28-7A53-40CA-A12C-8E4888A62F93}"/>
    <hyperlink ref="AU242" r:id="rId1988" xr:uid="{AA50F43C-68F4-4888-BD3E-3CE75A526F4B}"/>
    <hyperlink ref="AU244" r:id="rId1989" xr:uid="{C1C244DF-9DDD-4265-83B7-7F0021599625}"/>
    <hyperlink ref="AU248" r:id="rId1990" xr:uid="{830BFAD5-6342-4C9C-A372-DA062050689C}"/>
    <hyperlink ref="AU249" r:id="rId1991" xr:uid="{8DC28AC2-1C7A-47E0-B99B-F2CD01C718B3}"/>
    <hyperlink ref="AU250" r:id="rId1992" xr:uid="{DB8DB170-8402-44B1-8DEA-7E2CD3F667DC}"/>
    <hyperlink ref="AU251" r:id="rId1993" xr:uid="{C990CAC2-2E4F-4AB2-B71A-4A23117B75FA}"/>
    <hyperlink ref="AU254" r:id="rId1994" xr:uid="{9085BA09-C98D-4A9A-BFDC-231FC694C2A2}"/>
    <hyperlink ref="AU255" r:id="rId1995" xr:uid="{3A49D178-5DED-4190-AF57-BB63EBFBC1A9}"/>
    <hyperlink ref="AU256" r:id="rId1996" xr:uid="{9CE7019E-238D-4420-B5C6-5498564975EA}"/>
    <hyperlink ref="AU261" r:id="rId1997" xr:uid="{E3DEAD53-20C3-4F5D-BE6D-CAA3727C82F8}"/>
    <hyperlink ref="AU263" r:id="rId1998" xr:uid="{7522E8EE-F358-4FAA-B3BD-C9973CB23A34}"/>
    <hyperlink ref="AU264" r:id="rId1999" xr:uid="{7ED3E984-FC50-4110-A363-01340050FB26}"/>
    <hyperlink ref="AU266" r:id="rId2000" xr:uid="{04931CD9-F211-45CB-8164-CD25790175C7}"/>
    <hyperlink ref="AU267" r:id="rId2001" xr:uid="{12100CB5-8BE1-46C8-BAB0-3D758D90338C}"/>
    <hyperlink ref="AU268" r:id="rId2002" xr:uid="{1A2CC38D-42E7-4E23-9277-C394F0472941}"/>
    <hyperlink ref="AU270" r:id="rId2003" xr:uid="{1049BD5D-5DCA-4417-8AA9-F35D02A24F77}"/>
    <hyperlink ref="AU271" r:id="rId2004" xr:uid="{EBA959DA-4C14-4E8E-ADE8-1DE76065BF78}"/>
    <hyperlink ref="AU272" r:id="rId2005" xr:uid="{C3825459-9126-4D4A-AFEB-0B94A1B2EF9C}"/>
    <hyperlink ref="AU274" r:id="rId2006" xr:uid="{7C59D09C-31AC-446E-98FD-8DFA540A1906}"/>
    <hyperlink ref="AU277" r:id="rId2007" xr:uid="{FBE39E5E-4BB5-48EE-A96A-B7CAA6489B82}"/>
    <hyperlink ref="AU279" r:id="rId2008" xr:uid="{86A8996F-7D72-4C1A-BE2B-209B95D47657}"/>
    <hyperlink ref="AU280" r:id="rId2009" xr:uid="{EBDF71C6-6A8B-407E-BDA6-614F3D27D78E}"/>
    <hyperlink ref="AU281" r:id="rId2010" xr:uid="{6F4037D5-9B7D-44C6-9581-1E0EBC525194}"/>
    <hyperlink ref="AU282" r:id="rId2011" xr:uid="{BE7EB50E-3053-4DD2-95B1-D72222E354DF}"/>
    <hyperlink ref="AU283" r:id="rId2012" xr:uid="{D582B535-2804-4032-82F8-9BDE733920A6}"/>
    <hyperlink ref="AU284" r:id="rId2013" xr:uid="{A5EDBF70-B3BF-4ABC-B818-5BCF0332A46D}"/>
    <hyperlink ref="AU285" r:id="rId2014" xr:uid="{6E255D58-FB4D-4A74-AF46-222D6B24359E}"/>
    <hyperlink ref="AU286" r:id="rId2015" xr:uid="{00C54272-7A8D-4E56-8299-0BBA0EA81F28}"/>
    <hyperlink ref="AU287" r:id="rId2016" xr:uid="{85F9D2BD-81FF-4B06-B83C-D85D9378840C}"/>
    <hyperlink ref="AU288" r:id="rId2017" xr:uid="{ABB152F1-5B96-4C6E-BC28-7631318AE402}"/>
    <hyperlink ref="AU289" r:id="rId2018" xr:uid="{AE507F23-EE71-4A3F-B8C8-E58B0EA78022}"/>
    <hyperlink ref="AU292" r:id="rId2019" xr:uid="{64A7A874-98D1-4019-86BE-BA01E3F6181D}"/>
    <hyperlink ref="AU293" r:id="rId2020" xr:uid="{DBCB1966-FEBD-4A74-AA69-79C1024DD987}"/>
    <hyperlink ref="AU294" r:id="rId2021" xr:uid="{0879D612-DD36-441D-A7A2-A59944735B52}"/>
    <hyperlink ref="AU297" r:id="rId2022" xr:uid="{FF73A7C0-D80F-42C0-9EC7-D748E0AAD26C}"/>
    <hyperlink ref="AU299" r:id="rId2023" xr:uid="{02B549A5-79A8-4328-B8AD-3E2D0B25B1B6}"/>
    <hyperlink ref="AU300" r:id="rId2024" xr:uid="{DE3A4FB8-430D-4381-818E-023333AC894D}"/>
    <hyperlink ref="AU301" r:id="rId2025" xr:uid="{A78496F9-DA43-48EC-BEC4-C0C07BE5CAEF}"/>
    <hyperlink ref="AU302" r:id="rId2026" xr:uid="{722E78C0-880D-44A9-9269-F9341758CC4F}"/>
    <hyperlink ref="AU303" r:id="rId2027" xr:uid="{9A6080F0-1508-4BE0-81E0-22F3A02CABE6}"/>
    <hyperlink ref="AU304" r:id="rId2028" xr:uid="{63A683F2-3DCF-4D90-8365-2D7A98B1C73D}"/>
    <hyperlink ref="AU305" r:id="rId2029" xr:uid="{5D0A47F4-D8CD-4F13-9A92-8EA50D03E36D}"/>
    <hyperlink ref="AU306" r:id="rId2030" xr:uid="{70933E26-4340-4A20-BDE1-3EB13CDF3CD7}"/>
    <hyperlink ref="AU307" r:id="rId2031" xr:uid="{E731D82D-A54E-40F0-98A9-77E34D154D2C}"/>
    <hyperlink ref="AU311" r:id="rId2032" xr:uid="{5724F444-0ED9-47F3-B490-066993B89DB5}"/>
    <hyperlink ref="AU312" r:id="rId2033" xr:uid="{237B75F0-C2F4-4FB3-AB3E-FFA9F41515C7}"/>
    <hyperlink ref="AU315" r:id="rId2034" xr:uid="{299D203A-DE53-46F8-A886-409AB8951B7E}"/>
    <hyperlink ref="AU317" r:id="rId2035" xr:uid="{D7024835-1927-4A5B-BD11-7727398F5BB0}"/>
    <hyperlink ref="AU318" r:id="rId2036" xr:uid="{15467FF7-A75B-4FDF-89FD-8121AB9B3FAE}"/>
    <hyperlink ref="AU319" r:id="rId2037" xr:uid="{4C8ED153-6549-4130-95FF-D4E95BA6324C}"/>
    <hyperlink ref="AU320" r:id="rId2038" xr:uid="{6DBF60A3-3CB9-4CB7-A98F-A898836FD1A0}"/>
    <hyperlink ref="AU321" r:id="rId2039" xr:uid="{A3757C35-965D-4986-8579-42AC3D7DE613}"/>
    <hyperlink ref="AU323" r:id="rId2040" xr:uid="{FA97CB4B-F1DF-4B7E-A868-00149A02C620}"/>
    <hyperlink ref="AU325" r:id="rId2041" xr:uid="{AE51A058-8D04-4AD3-ADBD-BE899D7C952B}"/>
    <hyperlink ref="AU327" r:id="rId2042" xr:uid="{31F894AF-759F-4C62-BA12-B4653F7DD1F1}"/>
    <hyperlink ref="AU328" r:id="rId2043" xr:uid="{E15E5DBA-1932-4517-9FB9-7196146592F0}"/>
    <hyperlink ref="AU329" r:id="rId2044" xr:uid="{CFF70B52-16B5-457B-8A10-5D461EA5B2C7}"/>
    <hyperlink ref="AU330" r:id="rId2045" xr:uid="{5BCFE2F3-D4BB-40AC-83D0-1F19C589DB11}"/>
    <hyperlink ref="AU331" r:id="rId2046" xr:uid="{EF3AFAF1-C70E-4466-9D78-60D86269414C}"/>
    <hyperlink ref="AU333" r:id="rId2047" xr:uid="{97DAE9CF-6183-4510-965B-0E767C0F5222}"/>
    <hyperlink ref="AU334" r:id="rId2048" xr:uid="{BC00AAA3-F72E-48E8-B836-E89A06502491}"/>
    <hyperlink ref="AU335" r:id="rId2049" xr:uid="{97632865-D346-48DF-A5B4-76A16A12970D}"/>
    <hyperlink ref="AU336" r:id="rId2050" xr:uid="{F78DEF60-635C-4572-AAA4-2B2709864917}"/>
    <hyperlink ref="AU339" r:id="rId2051" xr:uid="{32E985D9-F392-4817-BCD3-ED167B8F50D4}"/>
    <hyperlink ref="AU340" r:id="rId2052" xr:uid="{E1E6DEC3-9954-45C9-85C6-B7A54E581818}"/>
    <hyperlink ref="AU341" r:id="rId2053" xr:uid="{A7776754-E9BB-4F0A-99FD-017D0C23EF75}"/>
    <hyperlink ref="AU342" r:id="rId2054" xr:uid="{0D7344F0-A2A1-4CBE-9F7F-0151A35C03E8}"/>
    <hyperlink ref="AU343" r:id="rId2055" xr:uid="{8019913E-296B-4145-A65B-9F3BF78E9862}"/>
    <hyperlink ref="AU344" r:id="rId2056" xr:uid="{0746915C-D5DD-4E4F-B2BC-1E4853BB5724}"/>
    <hyperlink ref="AU345" r:id="rId2057" xr:uid="{2998AB14-96AC-497E-B640-9AA41C58F617}"/>
    <hyperlink ref="AU346" r:id="rId2058" xr:uid="{E27A8D26-5F62-4BDE-8CF3-4F0717004CF7}"/>
    <hyperlink ref="AU347" r:id="rId2059" xr:uid="{4392246B-94C1-42FD-A2B5-C9BB88C582CE}"/>
    <hyperlink ref="AU351" r:id="rId2060" xr:uid="{7B281AB2-449F-4B6B-8466-CBCD84E5ED14}"/>
    <hyperlink ref="AU352" r:id="rId2061" xr:uid="{80780EED-419F-4791-BDD8-A0012414314F}"/>
    <hyperlink ref="AU353" r:id="rId2062" xr:uid="{2CA2AEE0-9169-4569-9C1C-DB4B8D517C21}"/>
    <hyperlink ref="AU354" r:id="rId2063" xr:uid="{AB7DF04F-A881-4216-835C-3E0C8EA8F6F5}"/>
    <hyperlink ref="AU355" r:id="rId2064" xr:uid="{D2BE7A32-51D5-4437-8C6C-9630A068201A}"/>
    <hyperlink ref="AU357" r:id="rId2065" xr:uid="{14E5FC7B-8D32-45BA-92E0-E5BD0F30F505}"/>
    <hyperlink ref="AU360" r:id="rId2066" xr:uid="{5B98F03D-43C4-4210-BEE0-CC0B94538617}"/>
    <hyperlink ref="AU361" r:id="rId2067" xr:uid="{9C2B85BC-DF6D-4124-82B6-FB8B0C648248}"/>
    <hyperlink ref="AU362" r:id="rId2068" xr:uid="{0F82035D-05F7-491D-8BF1-D08CF34EE3A3}"/>
    <hyperlink ref="AU363" r:id="rId2069" xr:uid="{33BF14FD-8457-422F-A922-EFBBCEE512B5}"/>
    <hyperlink ref="AU366" r:id="rId2070" xr:uid="{F7E94849-8C67-43D2-AEB6-EDF025BC4191}"/>
    <hyperlink ref="AU367" r:id="rId2071" xr:uid="{8114DC6F-3BBF-47B7-B061-691FC0F2858E}"/>
    <hyperlink ref="AU368" r:id="rId2072" xr:uid="{A96D29C9-61E8-4D58-A200-1AEF1D623D31}"/>
    <hyperlink ref="AU372" r:id="rId2073" xr:uid="{42C41A36-1A2F-4FE1-A5AA-051BCFA3761E}"/>
    <hyperlink ref="AU374" r:id="rId2074" xr:uid="{75B5D913-AAC5-4DC4-88BF-4EE2BE28D6B1}"/>
    <hyperlink ref="AU378" r:id="rId2075" xr:uid="{6293C28A-821D-4E03-A90B-74D69914C1CD}"/>
    <hyperlink ref="AU379" r:id="rId2076" xr:uid="{3F1AAAA9-BC75-4745-B3B8-1430BB18E9DA}"/>
    <hyperlink ref="AU381" r:id="rId2077" xr:uid="{929479FD-15E2-44AB-8B77-1516B4113C0A}"/>
    <hyperlink ref="AU382" r:id="rId2078" xr:uid="{F88A5121-4D1A-48BC-B495-70300685A1DD}"/>
    <hyperlink ref="AU383" r:id="rId2079" xr:uid="{256E1B9C-8EFD-4B90-8FBF-A2C698388D3A}"/>
    <hyperlink ref="AU384" r:id="rId2080" xr:uid="{6A09065F-D20C-4179-B490-B12F9B779BFA}"/>
    <hyperlink ref="AU385" r:id="rId2081" xr:uid="{5720B509-44AC-4EA5-A8CC-875B117346C3}"/>
    <hyperlink ref="AU387" r:id="rId2082" xr:uid="{A6E6ECDB-A64F-4ACC-BEA3-6E4A4EE56ADE}"/>
    <hyperlink ref="AU388" r:id="rId2083" xr:uid="{8C63DE43-AB7F-415F-8A97-EEA5F83C3E26}"/>
    <hyperlink ref="AU389" r:id="rId2084" xr:uid="{C8B63CF1-1BC3-45F6-A41E-D9A71B10EF88}"/>
    <hyperlink ref="AU391" r:id="rId2085" xr:uid="{83133653-D269-42C8-83E0-03939336CB50}"/>
    <hyperlink ref="AU392" r:id="rId2086" xr:uid="{6AD3F381-9527-4834-ABD3-759C0A832C7E}"/>
    <hyperlink ref="AU393" r:id="rId2087" xr:uid="{3BFD5505-8172-4845-87DD-D0A9A640ACD8}"/>
    <hyperlink ref="AU394" r:id="rId2088" xr:uid="{4E40E4E4-8756-4D68-BAD3-2B97CC2E9B47}"/>
    <hyperlink ref="AU395" r:id="rId2089" xr:uid="{7659351E-4481-43D1-AD05-48A313BCBE8A}"/>
    <hyperlink ref="AU397" r:id="rId2090" xr:uid="{E087C84E-F519-43E3-BDBC-ECE659CF96E4}"/>
    <hyperlink ref="AU398" r:id="rId2091" xr:uid="{7F520EE2-3F12-4C00-A861-4004707EBCAB}"/>
    <hyperlink ref="AU399" r:id="rId2092" xr:uid="{F15EDB0A-5A4E-4B53-AC01-8A8CEA6936A8}"/>
    <hyperlink ref="AU400" r:id="rId2093" xr:uid="{E040A2BE-072D-4523-B004-AB6D4084DAC6}"/>
    <hyperlink ref="AU401" r:id="rId2094" xr:uid="{0700EEB7-6162-4BA1-94BB-60A5B8DA789E}"/>
    <hyperlink ref="AU404" r:id="rId2095" xr:uid="{1E31F179-3F75-4558-9AD4-39BF6028BE01}"/>
    <hyperlink ref="AU405" r:id="rId2096" xr:uid="{4FE48FE5-A7F5-4C69-9652-24B834E8FF8E}"/>
    <hyperlink ref="AU406" r:id="rId2097" xr:uid="{91A3D961-274A-4E69-AB9E-7CE64B380405}"/>
    <hyperlink ref="AU407" r:id="rId2098" xr:uid="{0783A75E-6576-4E6A-A0D1-975B78D03215}"/>
    <hyperlink ref="AU408" r:id="rId2099" xr:uid="{FF9DD5D4-EF61-49AB-9D41-7E9E83EBEA12}"/>
    <hyperlink ref="AU410" r:id="rId2100" xr:uid="{AF265F86-87CA-4C8C-8573-C58FDF96E67E}"/>
    <hyperlink ref="AU411" r:id="rId2101" xr:uid="{49CBC71C-1F4D-4882-B3CD-A492892D4D59}"/>
    <hyperlink ref="AU412" r:id="rId2102" xr:uid="{90F19499-2982-4589-804E-102DA49E0E21}"/>
    <hyperlink ref="AU413" r:id="rId2103" xr:uid="{5405262C-880E-46E6-9743-28A2497A80C2}"/>
    <hyperlink ref="AU416" r:id="rId2104" xr:uid="{C7C98A6F-A22C-41A0-A110-2BFACCDADF97}"/>
    <hyperlink ref="AU417" r:id="rId2105" xr:uid="{FBE78065-8A97-4676-8271-D4B849D34F14}"/>
    <hyperlink ref="AU421" r:id="rId2106" xr:uid="{23D00CBF-E7A7-4E9E-BA99-16E540DE59E4}"/>
    <hyperlink ref="AU426" r:id="rId2107" xr:uid="{EAD57637-18C7-4933-8FAB-49E52334B1BD}"/>
    <hyperlink ref="AU427" r:id="rId2108" xr:uid="{8385E893-2865-4243-AA95-77A6E5AF0D69}"/>
    <hyperlink ref="AU429" r:id="rId2109" xr:uid="{A62C3B5A-9D60-444F-8C86-A68ADAD70089}"/>
    <hyperlink ref="AU430" r:id="rId2110" xr:uid="{BE63BD0D-A141-4714-8742-D887EBD27DC9}"/>
    <hyperlink ref="AU431" r:id="rId2111" xr:uid="{2D73D54C-18AC-4A57-B9A0-458D0D68E286}"/>
    <hyperlink ref="AU433" r:id="rId2112" xr:uid="{98AE1880-1D87-4F96-9B8F-7F0BBDCBB108}"/>
    <hyperlink ref="AU434" r:id="rId2113" xr:uid="{D1AB5094-996F-477C-BF72-08CCF0223B60}"/>
    <hyperlink ref="AU435" r:id="rId2114" xr:uid="{C0767E1D-67C5-4AC6-BAFC-F837D333E0D4}"/>
    <hyperlink ref="AU436" r:id="rId2115" xr:uid="{B742804A-0214-45C0-B16A-99E6915CFBD6}"/>
    <hyperlink ref="AU439" r:id="rId2116" xr:uid="{D2B55A6D-6444-4DC1-979C-DA182C197118}"/>
    <hyperlink ref="AU440" r:id="rId2117" xr:uid="{F28239C1-E74D-4BD4-B62C-036857B5E91A}"/>
    <hyperlink ref="AU442" r:id="rId2118" xr:uid="{B1EDBED5-923F-4173-80E4-25493B2A1A7E}"/>
    <hyperlink ref="AU443" r:id="rId2119" xr:uid="{9B25CD2B-C625-45A4-A13B-3671B50D1F74}"/>
    <hyperlink ref="AU444" r:id="rId2120" xr:uid="{03DFE278-E13C-4A0A-80A5-29C9C1FDBD68}"/>
    <hyperlink ref="AU448" r:id="rId2121" xr:uid="{094C39F0-86DC-4D59-9D9E-021A5585FB92}"/>
    <hyperlink ref="AU450" r:id="rId2122" xr:uid="{2117B452-4E03-4619-9B85-BEB9233EEBFE}"/>
    <hyperlink ref="AU453" r:id="rId2123" xr:uid="{F22E269D-A52A-46C6-9C9C-BD539F4F3A8F}"/>
    <hyperlink ref="AU455" r:id="rId2124" xr:uid="{3DC2FF94-1957-49BD-9398-6A200E4B6DD8}"/>
    <hyperlink ref="AU456" r:id="rId2125" xr:uid="{2D1D50D4-7D49-49C4-9160-E0AF4BE0779F}"/>
    <hyperlink ref="AU457" r:id="rId2126" xr:uid="{A006A3FE-4D82-4BD1-902B-D0C0BB51B5D9}"/>
    <hyperlink ref="AU458" r:id="rId2127" xr:uid="{A1C92C21-ACA8-417F-8804-B7BFBA45083F}"/>
    <hyperlink ref="AU459" r:id="rId2128" xr:uid="{A82D1EAE-5123-4BFB-959F-05B34C63E7BE}"/>
    <hyperlink ref="AU464" r:id="rId2129" xr:uid="{25DC1D7C-9403-47B4-9AC7-4E39F155DC55}"/>
    <hyperlink ref="AU466" r:id="rId2130" xr:uid="{5A357834-CEB5-4646-BED4-6FFED7A21681}"/>
    <hyperlink ref="AU467" r:id="rId2131" xr:uid="{8EA67267-2044-4682-AC1B-1A659133690C}"/>
    <hyperlink ref="AU468" r:id="rId2132" xr:uid="{96DAA856-89EF-4A71-98AC-490B504B3D39}"/>
    <hyperlink ref="AU469" r:id="rId2133" xr:uid="{5E248B3D-0928-4896-ABE4-D793600D8A08}"/>
    <hyperlink ref="AU471" r:id="rId2134" xr:uid="{76FCCD68-CF71-46A9-9A4C-9C3A1FFFBCF4}"/>
    <hyperlink ref="AU474" r:id="rId2135" xr:uid="{47820BC1-8806-486E-9924-B7BE55F6C950}"/>
    <hyperlink ref="AU477" r:id="rId2136" xr:uid="{4F0CFBF7-8071-4C8D-BB04-90C0583F8C82}"/>
    <hyperlink ref="AU478" r:id="rId2137" xr:uid="{AAE759EA-5706-4202-BAD1-CAF403C808AE}"/>
    <hyperlink ref="AU483" r:id="rId2138" xr:uid="{FDB7EF1B-7B1C-4266-904D-93CA74B08294}"/>
    <hyperlink ref="AU484" r:id="rId2139" xr:uid="{65FE2D5B-3479-4E25-B919-2825A9C6DB6F}"/>
    <hyperlink ref="AU485" r:id="rId2140" xr:uid="{8A9B297C-9069-45B1-8447-0AC843A33888}"/>
    <hyperlink ref="AU487" r:id="rId2141" xr:uid="{1A4C6CDB-4187-4698-87A2-D8CC6B12DFE8}"/>
    <hyperlink ref="AU489" r:id="rId2142" xr:uid="{AAC12C18-0E4C-4292-831D-C34156E7E243}"/>
    <hyperlink ref="AU490" r:id="rId2143" xr:uid="{B565B722-E7DE-4EA2-A3EF-779DADBAE59D}"/>
    <hyperlink ref="AU491" r:id="rId2144" xr:uid="{94F177C2-AA06-43EA-9E23-13C17EAEECAB}"/>
    <hyperlink ref="AU496" r:id="rId2145" xr:uid="{A41AFBFA-9614-4090-8D7C-556D1D4DF2C3}"/>
    <hyperlink ref="AU497" r:id="rId2146" xr:uid="{FEDD3528-C1A7-4D41-A47A-948B04E8BE22}"/>
    <hyperlink ref="AU501" r:id="rId2147" xr:uid="{695BFB08-CECB-4A13-837F-1DC7B8847C68}"/>
    <hyperlink ref="AU503" r:id="rId2148" xr:uid="{122DCDAB-CFCB-4114-BB77-23D80037C809}"/>
    <hyperlink ref="AU505" r:id="rId2149" xr:uid="{4DE7A5B9-3D9C-427D-9F7D-790CAC0AAEDD}"/>
    <hyperlink ref="AU507" r:id="rId2150" xr:uid="{9E5D8AC6-4D93-49CA-AAD6-CEE590334FC2}"/>
    <hyperlink ref="AU509" r:id="rId2151" xr:uid="{F591EC0F-27CA-40F7-83D6-C6AD879C1AB7}"/>
    <hyperlink ref="AU510" r:id="rId2152" xr:uid="{3A8AF7B3-7D1E-4AE1-B1C5-089EE086CF4F}"/>
    <hyperlink ref="AU511" r:id="rId2153" xr:uid="{01359172-4DF3-4A99-B2B4-3BA453634FB1}"/>
    <hyperlink ref="AU512" r:id="rId2154" xr:uid="{2ADA057C-E8B5-43FC-9CCF-08FF9A9BA8C6}"/>
    <hyperlink ref="AU514" r:id="rId2155" xr:uid="{D90C29DC-17BF-47B7-BEAA-D214F986E50D}"/>
    <hyperlink ref="AU515" r:id="rId2156" xr:uid="{4E325561-0C17-43D9-8968-570E3BBCD7DC}"/>
    <hyperlink ref="AU516" r:id="rId2157" xr:uid="{E79EFF2A-DFCC-4135-A184-8DBA66C30800}"/>
    <hyperlink ref="AU520" r:id="rId2158" xr:uid="{7FE3C73D-FB4B-47E7-86FF-F492B8F695CA}"/>
    <hyperlink ref="AU521" r:id="rId2159" xr:uid="{19AF35CF-20F7-4A59-ABDC-3CFEDCD4E36E}"/>
    <hyperlink ref="AU523" r:id="rId2160" xr:uid="{833D7836-46F9-48D7-BA87-B9006D8E8527}"/>
    <hyperlink ref="AU524" r:id="rId2161" xr:uid="{356B11CD-E9E2-4546-91D4-0D1853400A30}"/>
    <hyperlink ref="AU525" r:id="rId2162" xr:uid="{9876237C-F0A0-42CA-8E34-0601BB0691B2}"/>
    <hyperlink ref="AU526" r:id="rId2163" xr:uid="{2C125A28-45D4-4660-8910-29EC6402DF2E}"/>
    <hyperlink ref="AU527" r:id="rId2164" xr:uid="{9E819585-C723-4451-BEA9-54DF931564FF}"/>
    <hyperlink ref="AU528" r:id="rId2165" xr:uid="{1E4700C2-8085-499A-A9F1-B0C66F0A0574}"/>
    <hyperlink ref="AU529" r:id="rId2166" xr:uid="{395AD3B8-0AEE-49BC-9DC8-3CFDAFFDB462}"/>
    <hyperlink ref="AU530" r:id="rId2167" xr:uid="{F776BAB6-D702-4680-B5AC-D8E507DA8BD3}"/>
    <hyperlink ref="AU532" r:id="rId2168" xr:uid="{B540A61D-852E-43AF-A4DB-A4442FE8AEC9}"/>
    <hyperlink ref="AU534" r:id="rId2169" xr:uid="{C0ED1B05-BD48-4031-ABFE-307C4DBE17B9}"/>
    <hyperlink ref="AU535" r:id="rId2170" xr:uid="{DC3EE428-FAE2-446E-9251-D77A37690068}"/>
    <hyperlink ref="AU537" r:id="rId2171" xr:uid="{9BC9F8E7-C047-4EB8-9A15-BAA549F94015}"/>
    <hyperlink ref="AU538" r:id="rId2172" xr:uid="{7F2DC5F9-DB92-48D2-B721-F7D7F860C4EA}"/>
    <hyperlink ref="AU544" r:id="rId2173" xr:uid="{2CE4D6BD-5DF1-4E32-B118-DB4DA792B325}"/>
    <hyperlink ref="AU546" r:id="rId2174" xr:uid="{38655559-411B-4D40-968C-9428E58E1A6F}"/>
    <hyperlink ref="AU547" r:id="rId2175" xr:uid="{7C7FE01C-E0D2-4028-BCE5-A56A4350FA28}"/>
    <hyperlink ref="AU549" r:id="rId2176" xr:uid="{6889C632-4DA5-4D28-9BCF-A79BBB6C22C4}"/>
    <hyperlink ref="AU551" r:id="rId2177" xr:uid="{78AC6844-7104-4EE1-AA13-A54899BA6B28}"/>
    <hyperlink ref="AU553" r:id="rId2178" xr:uid="{D01FF275-1166-4521-9858-394FE80FF354}"/>
    <hyperlink ref="AU555" r:id="rId2179" xr:uid="{B0A2752C-4237-49CD-871F-1CF01E174472}"/>
    <hyperlink ref="AU558" r:id="rId2180" xr:uid="{17764159-DE5F-4EEC-8852-461F841AC3EB}"/>
    <hyperlink ref="AU559" r:id="rId2181" xr:uid="{F94813B8-4C70-4D68-8251-0D87DC0A2F40}"/>
    <hyperlink ref="AU562" r:id="rId2182" xr:uid="{56875791-863A-482D-AF63-3D2D94269897}"/>
    <hyperlink ref="AU563" r:id="rId2183" xr:uid="{D0BDBA0A-42E7-4ACF-ABFF-6706DD4FF405}"/>
    <hyperlink ref="AU564" r:id="rId2184" xr:uid="{C03E1B0E-DFDE-4055-B534-192914E0E06F}"/>
    <hyperlink ref="AU565" r:id="rId2185" xr:uid="{B907AE0B-8663-42D8-8502-CADA6D44D64A}"/>
    <hyperlink ref="AU566" r:id="rId2186" xr:uid="{8516C390-576D-4DFD-8C1E-FFFC01C0F35D}"/>
    <hyperlink ref="AU567" r:id="rId2187" xr:uid="{62DAB2EF-30F4-4F11-9DE9-7ED6FBB441BB}"/>
    <hyperlink ref="AU570" r:id="rId2188" xr:uid="{36A3DD2D-F93C-4E6D-941A-3F1C191776D8}"/>
    <hyperlink ref="AU571" r:id="rId2189" xr:uid="{68127C7B-480A-4319-9EB6-D5DB71C438DB}"/>
    <hyperlink ref="AU573" r:id="rId2190" xr:uid="{F0792883-0E74-4A08-93B5-D3DFADE2A9E3}"/>
    <hyperlink ref="AU575" r:id="rId2191" xr:uid="{60362E9A-84C0-43D6-8470-1F36A62334B8}"/>
    <hyperlink ref="AU576" r:id="rId2192" xr:uid="{A462EECA-A6BA-4F26-BDDF-9EAB083B9735}"/>
    <hyperlink ref="AU579" r:id="rId2193" xr:uid="{A4C358DA-A424-4A0D-AF3D-9C44B3D594D1}"/>
    <hyperlink ref="AU581" r:id="rId2194" xr:uid="{8EB42AC3-F138-47A4-9E9C-3E12D5518A67}"/>
    <hyperlink ref="AU582" r:id="rId2195" xr:uid="{D5DA5F42-672C-4CE1-8889-2F7BFBABAD36}"/>
    <hyperlink ref="AU584" r:id="rId2196" xr:uid="{EC8D6117-389B-4B0E-8C2B-E5C406F57178}"/>
    <hyperlink ref="AU585" r:id="rId2197" xr:uid="{9A5EDF67-6580-4DF8-89B4-471031B4C6C4}"/>
    <hyperlink ref="AU586" r:id="rId2198" xr:uid="{523186D6-7ECE-40B5-B391-52343A2FA334}"/>
    <hyperlink ref="AU588" r:id="rId2199" xr:uid="{BAB30901-C55C-499C-8822-A151C8B877BA}"/>
    <hyperlink ref="AU591" r:id="rId2200" xr:uid="{14E19A2D-7481-4889-81D7-CC810EBFB2ED}"/>
    <hyperlink ref="AU592" r:id="rId2201" xr:uid="{2E3DFEAC-0E81-4340-A7DA-0518429EAA48}"/>
    <hyperlink ref="AU593" r:id="rId2202" xr:uid="{72B349BC-7C6D-4EE5-90E1-63D284FA24D1}"/>
    <hyperlink ref="AU594" r:id="rId2203" xr:uid="{B82A91A9-EAF5-4701-A103-A79D8498F9A2}"/>
    <hyperlink ref="AU595" r:id="rId2204" xr:uid="{E6D016FB-F649-464F-BC11-9E45CC24905E}"/>
    <hyperlink ref="AU598" r:id="rId2205" xr:uid="{0447F9D8-0FFD-47CC-96C4-BFA18AF1A885}"/>
    <hyperlink ref="AU599" r:id="rId2206" xr:uid="{D350FDA2-8A04-4645-9D72-765DD7C63E54}"/>
    <hyperlink ref="AU600" r:id="rId2207" xr:uid="{32A6F832-DBA1-4F19-AD68-E5EE65E6432B}"/>
    <hyperlink ref="AU601" r:id="rId2208" xr:uid="{35C2A4E7-4373-423D-BC3F-7E2915F79277}"/>
    <hyperlink ref="AU602" r:id="rId2209" xr:uid="{CCB5EACE-46E8-492D-92E3-28BE87C2CBD4}"/>
    <hyperlink ref="AU603" r:id="rId2210" xr:uid="{776DF53D-B07F-47A0-9698-A8BFC2D39B45}"/>
    <hyperlink ref="AU606" r:id="rId2211" xr:uid="{9D8FE7EC-A1F3-48B8-A987-F1120D3AD430}"/>
    <hyperlink ref="AU607" r:id="rId2212" xr:uid="{4BF0DEF8-1276-4B40-B2A4-B554A10D777C}"/>
    <hyperlink ref="AU608" r:id="rId2213" xr:uid="{062C7043-E05D-44FF-A287-504370B5E544}"/>
    <hyperlink ref="AU611" r:id="rId2214" xr:uid="{D2044E54-F969-4AF6-9EC1-153B69D9E8DD}"/>
    <hyperlink ref="AU613" r:id="rId2215" xr:uid="{D3BEEB18-E055-40C3-9CB6-82A8000E5C61}"/>
    <hyperlink ref="AU616" r:id="rId2216" xr:uid="{D2862BBA-4DDE-4E0A-9183-5708057F006B}"/>
    <hyperlink ref="AU617" r:id="rId2217" xr:uid="{612E921C-4524-414A-9274-6E9531E1D315}"/>
    <hyperlink ref="AU618" r:id="rId2218" xr:uid="{41A5E57D-BE0F-41A2-A0E6-F4935FC14F59}"/>
    <hyperlink ref="AU619" r:id="rId2219" xr:uid="{B40D707A-FA41-46FB-A05D-B03A8A8E1A9D}"/>
    <hyperlink ref="AU621" r:id="rId2220" xr:uid="{FBB05602-3B5E-4F70-B080-FFF56BD734D8}"/>
    <hyperlink ref="AU623" r:id="rId2221" xr:uid="{58820807-9E2F-4399-91FF-8CF346D4FAE8}"/>
    <hyperlink ref="AU625" r:id="rId2222" xr:uid="{63F1CD0C-927E-43CD-A77B-B5EA0AB79999}"/>
    <hyperlink ref="AU627" r:id="rId2223" xr:uid="{29BCCBC7-4E0E-44D2-90D5-8CD9550A48E4}"/>
    <hyperlink ref="AU630" r:id="rId2224" xr:uid="{C8BD6368-C8D7-48AF-AC18-0569DA3B2AF8}"/>
    <hyperlink ref="AU633" r:id="rId2225" xr:uid="{1B5A8016-1B91-4E33-9214-A3E8F8B3AAEA}"/>
    <hyperlink ref="AU636" r:id="rId2226" xr:uid="{6D4EA7DA-2B03-4675-B401-63A3C828B43F}"/>
    <hyperlink ref="AU638" r:id="rId2227" xr:uid="{79C28FC5-FA7D-4B2D-9C1C-6B8A0F2E50DF}"/>
    <hyperlink ref="AU639" r:id="rId2228" xr:uid="{D5B2E827-8466-4260-A290-31479A5F5048}"/>
    <hyperlink ref="AU640" r:id="rId2229" xr:uid="{5FFB48C5-E98F-45BD-A86F-6AED5413AF97}"/>
    <hyperlink ref="AU643" r:id="rId2230" xr:uid="{908BE25E-BC62-45A8-A67A-D8F8D177E9E1}"/>
    <hyperlink ref="AU644" r:id="rId2231" xr:uid="{CA8D2B7C-E7BA-4E77-9C8C-2E41F354A48E}"/>
    <hyperlink ref="AU645" r:id="rId2232" xr:uid="{F35BEE0E-2197-460E-9CA9-1973B02C2559}"/>
    <hyperlink ref="AU646" r:id="rId2233" xr:uid="{25B2AD90-00F6-4EA5-8E8C-E06EC5F1B5B1}"/>
    <hyperlink ref="AU647" r:id="rId2234" xr:uid="{3F8F2BF7-7F58-42A3-8984-A26B983E0915}"/>
    <hyperlink ref="AU648" r:id="rId2235" xr:uid="{F73298DE-7A83-47EF-B7D0-0E126138B7F4}"/>
    <hyperlink ref="AU652" r:id="rId2236" xr:uid="{0FED60BD-B0A5-4234-A290-DC47D960A415}"/>
    <hyperlink ref="AU653" r:id="rId2237" xr:uid="{4A5AB66C-5245-44E1-87B4-2E5EDDA70233}"/>
    <hyperlink ref="AU654" r:id="rId2238" xr:uid="{5F393849-8614-479F-9C7E-925FA8A8FBFE}"/>
    <hyperlink ref="AU655" r:id="rId2239" xr:uid="{07E5CAF1-A348-4804-ADFC-39C90DFF2598}"/>
    <hyperlink ref="AU656" r:id="rId2240" xr:uid="{D691911D-3135-4D1E-8B09-8C05BE497AD8}"/>
    <hyperlink ref="AU657" r:id="rId2241" xr:uid="{927C025E-5A7F-45F2-89CA-A896D04FA7AE}"/>
    <hyperlink ref="AU660" r:id="rId2242" xr:uid="{007214AB-7682-43C3-93A5-1DE7F5E28A77}"/>
    <hyperlink ref="AU663" r:id="rId2243" xr:uid="{67083785-AD6B-4ED5-9466-D77A254FE07F}"/>
    <hyperlink ref="AU668" r:id="rId2244" xr:uid="{BD772DD0-FE67-4D0B-97F7-4188BBE8763F}"/>
    <hyperlink ref="AU670" r:id="rId2245" xr:uid="{C75E9CD9-BC5F-4956-92D5-320DC75681E9}"/>
    <hyperlink ref="AU672" r:id="rId2246" xr:uid="{5CF4E13C-1FD5-45B1-8F31-D04402A33F21}"/>
    <hyperlink ref="AU675" r:id="rId2247" xr:uid="{A6399955-395E-4D0F-8F02-B2FDC816C10E}"/>
    <hyperlink ref="AU678" r:id="rId2248" xr:uid="{62E6EC79-84CC-4C4C-BF5D-38C6506EEEFD}"/>
    <hyperlink ref="AU679" r:id="rId2249" xr:uid="{F21B511A-8172-4B9A-A1E7-D82035CA20C1}"/>
    <hyperlink ref="AU680" r:id="rId2250" xr:uid="{5B8208EE-8D12-481E-BEF7-F72172638467}"/>
    <hyperlink ref="AU681" r:id="rId2251" xr:uid="{D4A54E12-5C04-4B32-BCCB-6228EFB14B13}"/>
    <hyperlink ref="AU682" r:id="rId2252" xr:uid="{15B70BF4-4CF3-4862-BABC-D43488469B72}"/>
    <hyperlink ref="AU683" r:id="rId2253" xr:uid="{C501E907-651D-4576-BFA2-8A4AF8A81980}"/>
    <hyperlink ref="AU686" r:id="rId2254" xr:uid="{5CAC6BC9-D906-44A7-9D99-15329ECB4E75}"/>
    <hyperlink ref="AU687" r:id="rId2255" xr:uid="{1080CEC8-6242-4AFE-8246-BA7E3AB6EA48}"/>
    <hyperlink ref="AU688" r:id="rId2256" xr:uid="{28DB44A0-6E78-47E0-881E-4F9AB0C05CE7}"/>
    <hyperlink ref="AU690" r:id="rId2257" xr:uid="{B2DC333D-AE4A-4D90-BDAF-2A1C84FA63F0}"/>
    <hyperlink ref="AU693" r:id="rId2258" xr:uid="{1B41C3AE-45A2-4D02-A2EC-E32464C486A1}"/>
    <hyperlink ref="AU695" r:id="rId2259" xr:uid="{BFD3FD26-FB31-4EA1-A70B-52D312E87A02}"/>
    <hyperlink ref="AU696" r:id="rId2260" xr:uid="{0B09E441-459B-4266-9475-F22327E3CFBF}"/>
    <hyperlink ref="AU697" r:id="rId2261" xr:uid="{0D38AAAB-BB45-407C-94B2-D792A00645C1}"/>
    <hyperlink ref="AU699" r:id="rId2262" xr:uid="{96A40F26-F9E7-4BB7-AF68-ABF50AFB886B}"/>
    <hyperlink ref="AU700" r:id="rId2263" xr:uid="{741607E4-4FB7-48FA-BE0A-6A216FDB1339}"/>
    <hyperlink ref="AU701" r:id="rId2264" xr:uid="{34EFE8EB-EA96-4DF7-987D-CF3588701663}"/>
    <hyperlink ref="AU702" r:id="rId2265" xr:uid="{B86E3020-2FF1-4522-91EC-D02E6F44AEF6}"/>
    <hyperlink ref="AU704" r:id="rId2266" xr:uid="{D8A0598E-934D-4F54-B7F0-DBD7CD90ED6A}"/>
    <hyperlink ref="AU709" r:id="rId2267" xr:uid="{5DDF5D2D-3D94-4392-A6AC-4D3478843277}"/>
    <hyperlink ref="AU710" r:id="rId2268" xr:uid="{B38AFFE6-C8D0-4ABE-B86C-E5D16FE7BB50}"/>
    <hyperlink ref="AU716" r:id="rId2269" xr:uid="{F7BCDBA0-3C2B-486D-ACE9-43715D69830A}"/>
    <hyperlink ref="AU719" r:id="rId2270" xr:uid="{F2F08C4C-E002-4CDB-9953-8044D57C6B7F}"/>
    <hyperlink ref="AU722" r:id="rId2271" xr:uid="{465900A0-3FA9-44CC-9228-0C560234E41E}"/>
    <hyperlink ref="AU723" r:id="rId2272" xr:uid="{9915867D-3858-4F2E-8E41-FC35F127C669}"/>
    <hyperlink ref="AU724" r:id="rId2273" xr:uid="{8136B47B-5869-4306-BC03-8353B96AF92C}"/>
    <hyperlink ref="AU725" r:id="rId2274" xr:uid="{BCED10E7-BB98-48C2-A80D-87363E09F5F5}"/>
    <hyperlink ref="AU730" r:id="rId2275" xr:uid="{301B3FD7-88EB-4C3E-AC15-D27BC0CE7A89}"/>
    <hyperlink ref="AU731" r:id="rId2276" xr:uid="{704E5F21-CA98-44CB-BDCE-DB77A23BF374}"/>
    <hyperlink ref="AU732" r:id="rId2277" xr:uid="{5D22C4AD-7116-4964-8802-86C884BC9AB1}"/>
    <hyperlink ref="AU734" r:id="rId2278" xr:uid="{B40F51C0-8592-46C0-BE72-655A10B1FC23}"/>
    <hyperlink ref="AU735" r:id="rId2279" xr:uid="{EBA697AD-8746-4279-8E02-03C253B2E88F}"/>
    <hyperlink ref="AU737" r:id="rId2280" xr:uid="{EAF9887B-6A44-4A60-BFCE-8BD8A84FC535}"/>
    <hyperlink ref="AU738" r:id="rId2281" xr:uid="{5DC2CAF0-4B2F-4BF5-AE03-43C57D84646D}"/>
    <hyperlink ref="AU740" r:id="rId2282" xr:uid="{C23F685C-FFEC-4A80-991D-1A8E25B08FF9}"/>
    <hyperlink ref="AU741" r:id="rId2283" xr:uid="{DEE0BB8A-43E7-4796-8F35-50C4A0F21BED}"/>
    <hyperlink ref="AU742" r:id="rId2284" xr:uid="{22D31EF8-505C-4E7D-AD9B-BB996B7D6080}"/>
    <hyperlink ref="AU743" r:id="rId2285" xr:uid="{0D39722F-1715-4AFD-BCB3-EA363AD00E81}"/>
    <hyperlink ref="AU744" r:id="rId2286" xr:uid="{5D8EBAF2-E069-4861-867A-3047240192ED}"/>
    <hyperlink ref="AU747" r:id="rId2287" xr:uid="{6BDDB8B0-9E71-45E8-BC0E-B859549CEDDD}"/>
    <hyperlink ref="AU751" r:id="rId2288" xr:uid="{9B261E5A-348D-45A6-94DB-658776746DDC}"/>
    <hyperlink ref="AU752" r:id="rId2289" xr:uid="{8604FB9B-BE82-4753-B6A1-1135A65ED21E}"/>
    <hyperlink ref="AU753" r:id="rId2290" xr:uid="{18650673-9851-45F9-9237-12DCBF04C679}"/>
    <hyperlink ref="AU754" r:id="rId2291" xr:uid="{28E8E5F7-077F-4C0D-8B06-07BC70C7AB81}"/>
    <hyperlink ref="AU757" r:id="rId2292" xr:uid="{2F37EBAB-D9E9-473C-8C08-AF409EBEC5CC}"/>
    <hyperlink ref="AU758" r:id="rId2293" xr:uid="{0F357A13-071C-4643-BD80-7574B21AE631}"/>
    <hyperlink ref="AU759" r:id="rId2294" xr:uid="{CCB83A0E-9568-48AE-A830-CAF6DA9DFB94}"/>
    <hyperlink ref="AU761" r:id="rId2295" xr:uid="{5374F198-66DD-4529-B919-6A4E07824E0D}"/>
    <hyperlink ref="AU762" r:id="rId2296" xr:uid="{BC1713D4-92B8-48B0-ABB9-3370CD25D48E}"/>
    <hyperlink ref="AU764" r:id="rId2297" xr:uid="{813D5EDF-3CA5-41E9-B738-9CA02346EF1E}"/>
    <hyperlink ref="AU767" r:id="rId2298" xr:uid="{17C5713F-6046-4D79-AE95-AA5D2CA2DBED}"/>
    <hyperlink ref="AU768" r:id="rId2299" xr:uid="{7F877422-3048-49EF-AA77-8B4BDBEA6508}"/>
    <hyperlink ref="AU769" r:id="rId2300" xr:uid="{2D4304B1-01F2-445D-8925-83FBF9E89726}"/>
    <hyperlink ref="AU770" r:id="rId2301" xr:uid="{F56364B3-C109-40FE-8747-A830AA1C1BFC}"/>
    <hyperlink ref="AU772" r:id="rId2302" xr:uid="{6E0833A0-3E4B-4342-AE50-FE6837F6A0D5}"/>
    <hyperlink ref="AU774" r:id="rId2303" xr:uid="{0BC45F31-8568-461F-AE94-3FCA3DA4FE19}"/>
    <hyperlink ref="AU776" r:id="rId2304" xr:uid="{90639299-7A90-4A30-A4CD-B859DDB08AA4}"/>
    <hyperlink ref="AU778" r:id="rId2305" xr:uid="{05A9054E-9A7B-4DB5-88E1-9AB1E874241E}"/>
    <hyperlink ref="AU780" r:id="rId2306" xr:uid="{437E950C-3703-4774-AC32-DF0C1F13A9CF}"/>
    <hyperlink ref="AU781" r:id="rId2307" xr:uid="{BBC095E0-326E-45A6-AE43-C32E3BAE2FAB}"/>
    <hyperlink ref="AU783" r:id="rId2308" xr:uid="{E1099343-1672-4CFB-B48A-77FBDBBEECE4}"/>
    <hyperlink ref="AU786" r:id="rId2309" xr:uid="{64CD223E-5706-43A1-A850-1050338F21C2}"/>
    <hyperlink ref="AU787" r:id="rId2310" xr:uid="{3F88D25A-2BC3-41C1-8202-A4DAC63AEB2D}"/>
    <hyperlink ref="AU788" r:id="rId2311" xr:uid="{B6B642FB-604B-474C-AC40-FBD78FA793C3}"/>
    <hyperlink ref="AU792" r:id="rId2312" xr:uid="{A47592F8-F958-46C5-8BCB-C42CC648BB2A}"/>
    <hyperlink ref="AU793" r:id="rId2313" xr:uid="{F77749D7-42A5-4373-9C0A-3835A534893A}"/>
    <hyperlink ref="AU794" r:id="rId2314" xr:uid="{BB69E674-D68C-4444-98D4-3D36886DE1AB}"/>
    <hyperlink ref="AU796" r:id="rId2315" xr:uid="{A9170121-849D-437C-BE5D-824DFA4D3F0F}"/>
    <hyperlink ref="AU799" r:id="rId2316" xr:uid="{EBA64895-5841-4F31-B1AA-515336454A45}"/>
    <hyperlink ref="AU800" r:id="rId2317" xr:uid="{CA4BEF8E-6CB5-45B1-A4DE-2256E2C7037C}"/>
    <hyperlink ref="AU802" r:id="rId2318" xr:uid="{B5F089CF-7EF9-400B-A3A8-BE680D4FA986}"/>
    <hyperlink ref="AU803" r:id="rId2319" xr:uid="{07E9D8E9-8E96-40C5-8A35-2DC7CAE7D8CE}"/>
    <hyperlink ref="AU804" r:id="rId2320" xr:uid="{42564DA4-518B-4F49-9F3B-08004DCD74EB}"/>
    <hyperlink ref="AU805" r:id="rId2321" xr:uid="{0E1B7437-E260-40FD-98D1-E1FFA359FF07}"/>
    <hyperlink ref="AU806" r:id="rId2322" xr:uid="{367A8149-40BE-49AC-804B-CB77E55BA98C}"/>
    <hyperlink ref="AU807" r:id="rId2323" xr:uid="{FFF69F1B-85D2-4E5E-ACC1-1625B3AAE5CF}"/>
    <hyperlink ref="AU808" r:id="rId2324" xr:uid="{0E754234-7DD1-429B-90C7-5BDB2845EE37}"/>
    <hyperlink ref="AU809" r:id="rId2325" xr:uid="{B915F327-9CE5-41FC-A4F9-227FE4F182D0}"/>
    <hyperlink ref="AU810" r:id="rId2326" xr:uid="{F3CDB832-84F8-4A9A-BB59-D25855037A37}"/>
    <hyperlink ref="AU812" r:id="rId2327" xr:uid="{65ACCA17-B847-474C-9294-FC88520C7498}"/>
    <hyperlink ref="AU813" r:id="rId2328" xr:uid="{CEA17C74-57A4-448F-91D4-9676539B0EEF}"/>
    <hyperlink ref="AU816" r:id="rId2329" xr:uid="{7BC99462-E0CB-4174-8D7E-D5899B50294F}"/>
    <hyperlink ref="AU817" r:id="rId2330" xr:uid="{8A56F616-31DA-4A22-8FB5-5B5FEAC8774C}"/>
    <hyperlink ref="AU819" r:id="rId2331" xr:uid="{18F78D96-ADA5-44A6-81D6-100590459CB1}"/>
    <hyperlink ref="AU822" r:id="rId2332" xr:uid="{4D7E47EA-1011-4B7C-A137-4EF2074EA97D}"/>
    <hyperlink ref="AU824" r:id="rId2333" xr:uid="{AA7782A8-3544-4096-9C94-5B7B0BB6172D}"/>
    <hyperlink ref="AU826" r:id="rId2334" xr:uid="{A68370AF-6DB5-4906-AE15-7D1A4A76C744}"/>
    <hyperlink ref="AU828" r:id="rId2335" xr:uid="{21D9CBAB-0630-4F9E-9AE5-2499AE9AC138}"/>
    <hyperlink ref="AU829" r:id="rId2336" xr:uid="{49373094-B143-4856-8EC9-70FF627F7031}"/>
    <hyperlink ref="AU831" r:id="rId2337" xr:uid="{D5728152-6281-4B19-AD83-249B89291094}"/>
    <hyperlink ref="AU837" r:id="rId2338" xr:uid="{D6600F9E-FD30-414F-993E-6799F114CC47}"/>
    <hyperlink ref="AU838" r:id="rId2339" xr:uid="{8F6CDC1E-808D-4F76-9EC2-B35226A4DE3D}"/>
    <hyperlink ref="AU839" r:id="rId2340" xr:uid="{275BFC0F-C597-4483-B2B9-767AF9FD96B2}"/>
    <hyperlink ref="AU840" r:id="rId2341" xr:uid="{4F060BE4-BB2A-479B-891F-1F747474799E}"/>
    <hyperlink ref="AU843" r:id="rId2342" xr:uid="{F5087181-CBDF-460B-B651-4CC69A9F8569}"/>
    <hyperlink ref="AU844" r:id="rId2343" xr:uid="{8EC5DFA6-74AD-4F84-B804-A038EB9A83BD}"/>
    <hyperlink ref="AU845" r:id="rId2344" xr:uid="{57F1677B-D350-411F-B84B-04174E57EBF9}"/>
    <hyperlink ref="AU851" r:id="rId2345" xr:uid="{31777779-62B4-4A5E-9968-17CFBC5D8CE8}"/>
    <hyperlink ref="AU852" r:id="rId2346" xr:uid="{E8CC370F-A6ED-4365-80DF-0C17E8C8D284}"/>
    <hyperlink ref="AU853" r:id="rId2347" xr:uid="{85D9DB7B-890F-4B2E-939C-2CB6118F8F16}"/>
    <hyperlink ref="AU854" r:id="rId2348" xr:uid="{9D748724-35BF-4F58-BEB2-48F97409B524}"/>
    <hyperlink ref="AU855" r:id="rId2349" xr:uid="{6F96977B-BE62-4A65-8312-7F1D7DA1BEB9}"/>
    <hyperlink ref="AU856" r:id="rId2350" xr:uid="{D9931B18-30CD-4420-845E-BBFD407E3B36}"/>
    <hyperlink ref="AU860" r:id="rId2351" xr:uid="{34949F5E-1BA5-4CC5-8DDB-BD01993CE707}"/>
    <hyperlink ref="AU862" r:id="rId2352" xr:uid="{9F004B5C-93E3-435C-8E0A-81065D9392A7}"/>
    <hyperlink ref="AU863" r:id="rId2353" xr:uid="{8B5EF77C-C2CD-4C88-B97B-A74CB5B2A1F4}"/>
    <hyperlink ref="AU864" r:id="rId2354" xr:uid="{38C19F0C-29AC-4C68-A732-AFF52169B999}"/>
    <hyperlink ref="AU865" r:id="rId2355" xr:uid="{C78DA892-E801-4923-A203-DC57280F56EE}"/>
    <hyperlink ref="AU866" r:id="rId2356" xr:uid="{921EC5AD-B17E-4D68-AF7D-70644093AF68}"/>
    <hyperlink ref="AU867" r:id="rId2357" xr:uid="{DF7B9BCA-1F2A-4F20-98D9-663A190F3ED5}"/>
    <hyperlink ref="AU871" r:id="rId2358" xr:uid="{21CFEF6E-1532-456F-9B5C-61F78A50B3DF}"/>
    <hyperlink ref="AU872" r:id="rId2359" xr:uid="{519CF101-E809-4DEC-8F98-2CAD4C6FFF31}"/>
    <hyperlink ref="AU874" r:id="rId2360" xr:uid="{D472EEDF-3049-4C22-BC5F-E6C2F9F84CBE}"/>
    <hyperlink ref="AU875" r:id="rId2361" xr:uid="{27406096-B5FE-4438-BF39-BE7511FBE7A0}"/>
    <hyperlink ref="AU878" r:id="rId2362" xr:uid="{CBE07546-B7E1-4205-9AC2-0B14BDC31C2E}"/>
    <hyperlink ref="AU881" r:id="rId2363" xr:uid="{38A1CC1E-FA04-4AEC-878A-BDA3448153D3}"/>
    <hyperlink ref="AU883" r:id="rId2364" xr:uid="{A729BBA9-14EE-486F-8914-8C9E047C418F}"/>
    <hyperlink ref="AU884" r:id="rId2365" xr:uid="{A4BA58A0-9D1B-4116-A5EF-DDC6AE0DF5E5}"/>
    <hyperlink ref="AU885" r:id="rId2366" xr:uid="{4C434776-9294-4914-B377-AF226B8EB21C}"/>
    <hyperlink ref="AU886" r:id="rId2367" xr:uid="{5E504690-AF22-4E26-9A9F-AAFCFAE9D7E5}"/>
    <hyperlink ref="AU887" r:id="rId2368" xr:uid="{19A4A25C-DEE1-41C0-B85C-21B014D73FF9}"/>
    <hyperlink ref="AU891" r:id="rId2369" xr:uid="{EB4B64DD-5F83-462F-8698-3E9A8468A623}"/>
    <hyperlink ref="AU892" r:id="rId2370" xr:uid="{FDFE1E51-DAF2-4EAE-9E67-1F3B4DB055C8}"/>
    <hyperlink ref="AU894" r:id="rId2371" xr:uid="{866D1A25-65EC-4DC7-A675-7551784942FD}"/>
    <hyperlink ref="AU895" r:id="rId2372" xr:uid="{550922C7-E4CB-42D1-9ADA-CA0BD8D94D1C}"/>
    <hyperlink ref="AU896" r:id="rId2373" xr:uid="{99A22996-54B7-49D9-B9A6-83378A315B81}"/>
    <hyperlink ref="AU904" r:id="rId2374" xr:uid="{6C8B9C26-186D-49F4-A46D-AE39DAA0A772}"/>
    <hyperlink ref="AU906" r:id="rId2375" xr:uid="{CDE77F93-AF18-42F7-9C99-5030A8025415}"/>
    <hyperlink ref="AU908" r:id="rId2376" xr:uid="{50944996-7F91-4C26-99CA-2AD12ED73A97}"/>
    <hyperlink ref="AU910" r:id="rId2377" xr:uid="{4C3E069B-E4BB-4AE0-ABFD-16C8D70ED1DA}"/>
    <hyperlink ref="AU913" r:id="rId2378" xr:uid="{0FE278BA-9491-4922-9837-390C6B9A0694}"/>
    <hyperlink ref="AU914" r:id="rId2379" xr:uid="{8D51748F-E3FB-4820-8745-47C28628193C}"/>
    <hyperlink ref="AU915" r:id="rId2380" xr:uid="{22AF14A0-809B-46C3-B6FC-91B3813A8ABD}"/>
    <hyperlink ref="AU916" r:id="rId2381" xr:uid="{FB427675-A945-417A-AD26-9721FD411591}"/>
    <hyperlink ref="AU918" r:id="rId2382" xr:uid="{FFA6D416-BA36-4325-B0B5-139832F70377}"/>
    <hyperlink ref="AU919" r:id="rId2383" xr:uid="{D1E2D886-200A-464B-8E09-CBCA4B34D5AC}"/>
    <hyperlink ref="AU920" r:id="rId2384" xr:uid="{AD09B434-55A4-4823-A7D1-95016B3166F8}"/>
    <hyperlink ref="AU928" r:id="rId2385" xr:uid="{CF56890E-1572-4BA3-BA70-FB4368CDD3FB}"/>
    <hyperlink ref="AU930" r:id="rId2386" xr:uid="{0214CE16-8D1B-497D-A8D4-D4B88E53A6DC}"/>
    <hyperlink ref="AU931" r:id="rId2387" xr:uid="{976E8095-EF69-48C0-BBD6-5359EEEC9E8E}"/>
    <hyperlink ref="AU932" r:id="rId2388" xr:uid="{43D87422-AAB7-40BE-9A5D-8A25097980D5}"/>
    <hyperlink ref="AU934" r:id="rId2389" xr:uid="{E3D4A14F-7EE5-4BF1-8C1D-03C002AA4701}"/>
    <hyperlink ref="AU935" r:id="rId2390" xr:uid="{A70C2EB0-F028-428E-AA4D-19D99A1BF21E}"/>
    <hyperlink ref="AU936" r:id="rId2391" xr:uid="{DFAAF6E1-08B3-4DA2-AC9F-7CB45D7E0807}"/>
    <hyperlink ref="AU937" r:id="rId2392" xr:uid="{DD4510C8-D004-4E73-AFE8-3370F50CCC43}"/>
    <hyperlink ref="AU940" r:id="rId2393" xr:uid="{6BBFF98C-A798-4A20-89CE-A817B55ED006}"/>
    <hyperlink ref="AU941" r:id="rId2394" xr:uid="{F6D0CD03-F704-488E-8B67-676760335DD8}"/>
    <hyperlink ref="AU942" r:id="rId2395" xr:uid="{48258DDB-3809-4916-9E07-BA1C91D4D5B0}"/>
    <hyperlink ref="AU943" r:id="rId2396" xr:uid="{8F142009-31CF-43E0-BD07-D9B1F650382D}"/>
    <hyperlink ref="AU944" r:id="rId2397" xr:uid="{EEDE5723-06CD-4BD1-AD20-409AEF5E67EE}"/>
    <hyperlink ref="AU945" r:id="rId2398" xr:uid="{C819A8C3-F6EB-474D-949F-864A006A5108}"/>
    <hyperlink ref="AU949" r:id="rId2399" xr:uid="{4EEBB924-5931-4CBF-9240-BABD02ABFBB5}"/>
    <hyperlink ref="AU955" r:id="rId2400" xr:uid="{A1B9413A-9687-4F36-9709-F6AFFD97A5A1}"/>
    <hyperlink ref="AU958" r:id="rId2401" xr:uid="{A8093D69-9913-4526-930E-D05D842F3E81}"/>
    <hyperlink ref="AU959" r:id="rId2402" xr:uid="{7314DD99-3DE1-4DDE-B5DC-BBA1401F0CB2}"/>
    <hyperlink ref="AU962" r:id="rId2403" xr:uid="{467D10F9-79BD-42AF-B65F-52FC3C601C2F}"/>
    <hyperlink ref="AU965" r:id="rId2404" xr:uid="{8A9F4DDC-C8E0-4F34-B790-FC20E6975702}"/>
    <hyperlink ref="AU970" r:id="rId2405" xr:uid="{5D892573-8245-4279-AAB0-C55678ABED8D}"/>
    <hyperlink ref="AU971" r:id="rId2406" xr:uid="{D07E9EAA-4B2E-48A9-8CBE-A831AFB6EBE5}"/>
    <hyperlink ref="AU972" r:id="rId2407" xr:uid="{57623398-4006-44CE-8969-52FD1AC23325}"/>
    <hyperlink ref="AU976" r:id="rId2408" xr:uid="{B3EEF44D-261F-40F9-9964-6D9AA416A1D9}"/>
    <hyperlink ref="AU977" r:id="rId2409" xr:uid="{9D0DE90F-87B2-4477-B0D2-671348690848}"/>
    <hyperlink ref="AU978" r:id="rId2410" xr:uid="{3F583C2A-F2FA-445F-8453-CA7CB1E0950B}"/>
    <hyperlink ref="AU980" r:id="rId2411" xr:uid="{3512AF28-F4DE-46C2-95D6-A6178C39C32C}"/>
    <hyperlink ref="AU982" r:id="rId2412" xr:uid="{9C1EDA17-BC92-498C-8A2C-F2E036898274}"/>
    <hyperlink ref="AU984" r:id="rId2413" xr:uid="{1D41DCA4-D9E5-43C2-BFE9-A560E2CD8449}"/>
    <hyperlink ref="AU989" r:id="rId2414" xr:uid="{5DD03E10-193E-4F53-BF1D-8D5EF468E5AA}"/>
    <hyperlink ref="AU990" r:id="rId2415" xr:uid="{06DC76D7-0DD1-48B2-A6FA-C77D6CE99679}"/>
    <hyperlink ref="AU991" r:id="rId2416" xr:uid="{85D148D4-C3DE-4767-953B-F014FFD04FFF}"/>
    <hyperlink ref="AU997" r:id="rId2417" xr:uid="{36B20BC8-D855-4001-A6B2-0BE9E4F61B0E}"/>
    <hyperlink ref="AU998" r:id="rId2418" xr:uid="{0045CB81-F08C-48DA-A44D-D82FEEE66950}"/>
    <hyperlink ref="AU1000" r:id="rId2419" xr:uid="{00AF34CA-038D-41C4-B7F4-0EECBF912795}"/>
    <hyperlink ref="AU1001" r:id="rId2420" xr:uid="{04C63025-FC47-4476-B08E-1EAAE5B058FF}"/>
    <hyperlink ref="AU1002" r:id="rId2421" xr:uid="{019EC0E0-108B-425B-A4A1-E28426F046A5}"/>
    <hyperlink ref="AU1003" r:id="rId2422" xr:uid="{4260E40C-00F4-483E-B2FE-EA1D20B87E65}"/>
    <hyperlink ref="AU1007" r:id="rId2423" xr:uid="{DA609292-D02B-48B3-829B-3DF4FF06E0F7}"/>
    <hyperlink ref="AU1009" r:id="rId2424" xr:uid="{0DC117A8-5EF3-46D5-978F-4E6BD8E8AFA4}"/>
    <hyperlink ref="AU1010" r:id="rId2425" xr:uid="{B778B173-2112-4CD9-A0FC-3CC9D8DA1655}"/>
    <hyperlink ref="AU1011" r:id="rId2426" xr:uid="{2172CF61-D8DC-4A2C-90E6-D1C9016964A7}"/>
    <hyperlink ref="AU1012" r:id="rId2427" xr:uid="{2079265C-1998-4BF7-BE68-4D52B062A634}"/>
    <hyperlink ref="AU1015" r:id="rId2428" xr:uid="{9519104E-C261-4260-87DC-BCE7128AA6AF}"/>
    <hyperlink ref="AU1016" r:id="rId2429" xr:uid="{13ABFDE3-A0A0-4138-B13F-68812942F46D}"/>
    <hyperlink ref="AU1018" r:id="rId2430" xr:uid="{0BCFA095-75BE-4A6A-9048-60FF05B9E65A}"/>
    <hyperlink ref="AU1020" r:id="rId2431" xr:uid="{9FF58692-B581-4FDB-8C6C-F38D1C83D442}"/>
    <hyperlink ref="AU1021" r:id="rId2432" xr:uid="{A8C53017-8E5C-4592-A802-FE5F0868BF35}"/>
    <hyperlink ref="AU1024" r:id="rId2433" xr:uid="{9B347645-6D9F-4E1F-B705-BF738A7B14BA}"/>
    <hyperlink ref="AU1026" r:id="rId2434" xr:uid="{370F103C-4133-4E41-BE23-1ABD64BF4E41}"/>
    <hyperlink ref="AU1027" r:id="rId2435" xr:uid="{4EC642F5-1809-478C-9929-36293AEE7F3A}"/>
    <hyperlink ref="AU1029" r:id="rId2436" xr:uid="{9B18E012-781A-419F-B04A-76C629FDBBF3}"/>
    <hyperlink ref="AU1031" r:id="rId2437" xr:uid="{7AE71B63-FC9B-4858-904F-A0EF117BF434}"/>
    <hyperlink ref="AU1032" r:id="rId2438" xr:uid="{405DBAFD-59A1-44B3-ABF5-73C11156F1EC}"/>
    <hyperlink ref="AU1033" r:id="rId2439" xr:uid="{F112DCEA-E48D-4031-84E1-8B3A61FEC0F4}"/>
    <hyperlink ref="AU1034" r:id="rId2440" xr:uid="{9280B9B0-0B05-41CD-B18F-942CAAD916BD}"/>
    <hyperlink ref="AU1035" r:id="rId2441" xr:uid="{7C2142CE-314D-481D-9F80-DC732B01477E}"/>
    <hyperlink ref="AU1036" r:id="rId2442" xr:uid="{52E3E5DD-0519-4E78-B2B2-EE21BEBE5CD7}"/>
    <hyperlink ref="AU1037" r:id="rId2443" xr:uid="{E21C08D0-F060-4AFF-AF66-55872F792827}"/>
    <hyperlink ref="AU1038" r:id="rId2444" xr:uid="{DCDE867B-B4B7-4041-B63A-C6AB4490D665}"/>
    <hyperlink ref="AU1039" r:id="rId2445" xr:uid="{82B0029F-D6F5-4AE5-83BC-F5155AA23D6E}"/>
    <hyperlink ref="AU1040" r:id="rId2446" xr:uid="{718C9225-3135-4DF5-A4C8-808C28180C49}"/>
    <hyperlink ref="AU1041" r:id="rId2447" xr:uid="{AB26BE3D-152F-40F4-B6A6-D1BC47AF5D39}"/>
    <hyperlink ref="AU1044" r:id="rId2448" xr:uid="{4D9BAA58-FBCE-406F-86A4-CC66D11639FC}"/>
    <hyperlink ref="AU1045" r:id="rId2449" xr:uid="{2C304A91-8E3C-4996-BC3C-9747CD4A7F29}"/>
    <hyperlink ref="AU1046" r:id="rId2450" xr:uid="{6E64E901-4BDC-45A7-BBD3-B993DB12229B}"/>
    <hyperlink ref="AU1049" r:id="rId2451" xr:uid="{43A4CE2D-A227-4DA4-9EE7-FC354BF368EA}"/>
    <hyperlink ref="AU1050" r:id="rId2452" xr:uid="{704B485A-2D39-4041-B51B-29DFE61AA241}"/>
    <hyperlink ref="AU1053" r:id="rId2453" xr:uid="{45094550-852F-479F-AC6D-04DED966E5A0}"/>
    <hyperlink ref="AU1054" r:id="rId2454" xr:uid="{4C70BBC1-C692-41F7-BF36-6E990E6D2DC5}"/>
    <hyperlink ref="AU1055" r:id="rId2455" xr:uid="{D01EC314-A0AB-48F0-B46C-A13178974CC3}"/>
    <hyperlink ref="AU1056" r:id="rId2456" xr:uid="{E1AB75B2-29D7-466B-AA3C-F589BD82BE82}"/>
    <hyperlink ref="AU1057" r:id="rId2457" xr:uid="{C64E8931-5B4B-42E9-BF34-4A1D08ADFF2D}"/>
    <hyperlink ref="AU1059" r:id="rId2458" xr:uid="{F1A5FC8C-5C86-4F0C-8508-7BA7A33A51A3}"/>
    <hyperlink ref="AU1060" r:id="rId2459" xr:uid="{CB7CBE73-B7DF-406A-93B2-ABAA39FB3DEF}"/>
    <hyperlink ref="AU1061" r:id="rId2460" xr:uid="{65760746-F576-4632-9481-831983413FC6}"/>
    <hyperlink ref="AU1062" r:id="rId2461" xr:uid="{ED7AF728-0846-4454-A909-D9BB6C543A4A}"/>
    <hyperlink ref="AU1063" r:id="rId2462" xr:uid="{D17D0CB8-3092-4BC9-B9CD-72C4939BDC19}"/>
    <hyperlink ref="AU1064" r:id="rId2463" xr:uid="{4DA87D77-FA63-4D5C-8AE1-DBAD360FEF06}"/>
    <hyperlink ref="AU1066" r:id="rId2464" xr:uid="{B7FCA1AB-2864-404C-B8FD-3D5D0CB9095B}"/>
    <hyperlink ref="AU1067" r:id="rId2465" xr:uid="{0AD09B8A-C309-45F0-94B9-58E9BE261645}"/>
    <hyperlink ref="AU1068" r:id="rId2466" xr:uid="{42071822-F40C-4FA9-8EE9-436B54D8D58D}"/>
    <hyperlink ref="AU1069" r:id="rId2467" xr:uid="{DB6CB62B-8FCC-4F5C-99ED-F5A333721E29}"/>
    <hyperlink ref="AU1071" r:id="rId2468" xr:uid="{54FA81D8-94BF-4593-9D5C-F42635A1A56E}"/>
    <hyperlink ref="AU1075" r:id="rId2469" xr:uid="{6B78C3D0-FB00-4681-88C6-147E9332667A}"/>
    <hyperlink ref="AU1076" r:id="rId2470" xr:uid="{8AFB1DCF-3CD5-44D2-AD25-206A4C10DC4B}"/>
    <hyperlink ref="AU1078" r:id="rId2471" xr:uid="{E7DD8343-C8EA-450F-8BD7-5DC8CD267E48}"/>
    <hyperlink ref="AU1079" r:id="rId2472" xr:uid="{BF1DF7B7-A311-4C22-945F-73D65BF345E9}"/>
    <hyperlink ref="AU1081" r:id="rId2473" xr:uid="{B6EDF112-DBA0-40FA-A762-76DE8B43F597}"/>
    <hyperlink ref="AU1082" r:id="rId2474" xr:uid="{CDC0B7EC-3211-4785-AEF3-321259F32AD8}"/>
    <hyperlink ref="AU1083" r:id="rId2475" xr:uid="{4DCC5B9F-00F3-4C2B-B7B4-3C5D7E78A402}"/>
    <hyperlink ref="AU1084" r:id="rId2476" xr:uid="{D7962905-3B15-4F28-8AD9-83F99C2C6BD6}"/>
    <hyperlink ref="AU1085" r:id="rId2477" xr:uid="{2FE85F62-E54C-4689-90C6-8C9765D08550}"/>
    <hyperlink ref="AU1086" r:id="rId2478" xr:uid="{ADD71E01-26C5-4ADC-81DC-61F4986DBA42}"/>
    <hyperlink ref="AU1087" r:id="rId2479" xr:uid="{A1AF63E3-40B0-45EB-9E40-F3073C9C3CC2}"/>
    <hyperlink ref="AU1091" r:id="rId2480" xr:uid="{3E4EE8E5-81EE-4811-9861-4AC6F5655D96}"/>
    <hyperlink ref="AU1092" r:id="rId2481" xr:uid="{D0CC4D4C-9A61-4DE5-BD7B-BF55215CB0E0}"/>
    <hyperlink ref="AU1095" r:id="rId2482" xr:uid="{6B7EAFC4-711D-45DD-AC6B-E602EB1CC918}"/>
    <hyperlink ref="AU1097" r:id="rId2483" xr:uid="{840AEFBA-040B-45C2-8269-ADE3C67F20A7}"/>
    <hyperlink ref="AU1098" r:id="rId2484" xr:uid="{9412E0F0-BD09-4194-A0B4-2F58F7BAA966}"/>
    <hyperlink ref="AU1101" r:id="rId2485" xr:uid="{06B1A043-C11B-4CA2-8AC8-6767C7C9EE30}"/>
    <hyperlink ref="AU1103" r:id="rId2486" xr:uid="{287A7D07-1DC4-44AE-851A-A72E9F8B419F}"/>
    <hyperlink ref="AU1104" r:id="rId2487" xr:uid="{4F931713-AC88-4827-8A6B-3D23364A9ED3}"/>
    <hyperlink ref="AU1105" r:id="rId2488" xr:uid="{26C2D828-327C-4140-BE25-E15405777FAF}"/>
    <hyperlink ref="AU1108" r:id="rId2489" xr:uid="{33A122F0-AD7D-4678-AB2B-C39421C85C30}"/>
    <hyperlink ref="AU1109" r:id="rId2490" xr:uid="{CBD3D66D-D99C-4881-80FA-84573AA4EA18}"/>
    <hyperlink ref="AU1112" r:id="rId2491" xr:uid="{89BE4731-00BC-408B-8242-33E32708BE35}"/>
    <hyperlink ref="AU1115" r:id="rId2492" xr:uid="{B407C205-59BA-434F-AFF9-B9B572D65E5A}"/>
    <hyperlink ref="AU1116" r:id="rId2493" xr:uid="{6E7AF3CD-CFFA-4D67-A760-09C1253556CC}"/>
    <hyperlink ref="AU1118" r:id="rId2494" xr:uid="{2C30C358-607D-4825-99B9-5DC0A8B8F8D0}"/>
    <hyperlink ref="AU1119" r:id="rId2495" xr:uid="{536E688B-A689-422B-8CF5-AE778A4143D6}"/>
    <hyperlink ref="AU1120" r:id="rId2496" xr:uid="{1DF612A0-C4C1-4A32-A3EF-FBFFA87E20C6}"/>
    <hyperlink ref="AU1121" r:id="rId2497" xr:uid="{B573779C-BB61-4645-A776-2A0FD6AABF35}"/>
    <hyperlink ref="AU1122" r:id="rId2498" xr:uid="{EC8CCDD3-A6F1-4ADD-A501-4B1DA95CD9D2}"/>
    <hyperlink ref="AU1123" r:id="rId2499" xr:uid="{3F091C63-98A1-4717-8BD9-A70FF8EB3993}"/>
    <hyperlink ref="AU1124" r:id="rId2500" xr:uid="{593BFEFA-649E-4CCE-B3E3-635E74F7E7B0}"/>
    <hyperlink ref="AU1125" r:id="rId2501" xr:uid="{8DA14447-BD94-4A9A-977D-E1B120062C02}"/>
    <hyperlink ref="AU1128" r:id="rId2502" xr:uid="{7F24B61C-8D44-4874-9A8A-3872B24C2B51}"/>
    <hyperlink ref="AU1130" r:id="rId2503" xr:uid="{08C0288E-486C-470E-AA0D-8590E2C50B3D}"/>
    <hyperlink ref="AU1131" r:id="rId2504" xr:uid="{5B62CFDC-3C39-4918-AE4B-F3B7CE76FCFC}"/>
    <hyperlink ref="AU1133" r:id="rId2505" xr:uid="{E6DF9524-2B25-40E6-A01A-27482A0DAF08}"/>
    <hyperlink ref="AU1134" r:id="rId2506" xr:uid="{CB131242-6B12-49B4-90C2-80162C15AD97}"/>
    <hyperlink ref="AU1136" r:id="rId2507" xr:uid="{11BF60D5-B195-4B07-BF94-52469B360EB2}"/>
    <hyperlink ref="AU1140" r:id="rId2508" xr:uid="{87F852B5-5534-42FA-8634-9993D295AF79}"/>
    <hyperlink ref="AU1143" r:id="rId2509" xr:uid="{5CF4A05E-FAA0-46C2-91D4-546E219359B9}"/>
    <hyperlink ref="AU1144" r:id="rId2510" xr:uid="{BAB415B5-CDA2-48D7-BB0A-3E87961EDD3A}"/>
    <hyperlink ref="AU1146" r:id="rId2511" xr:uid="{C736AEFA-E4BC-4D2F-A6E8-AEC527634DEF}"/>
    <hyperlink ref="AU1147" r:id="rId2512" xr:uid="{F4F2B075-F249-4BC7-9AC5-3F350C23D495}"/>
    <hyperlink ref="AU1149" r:id="rId2513" xr:uid="{6283CD29-C1AF-4D42-AB64-B29CFD545E5B}"/>
    <hyperlink ref="AU1151" r:id="rId2514" xr:uid="{5F5BB515-2B4C-4609-964C-5088A0494F0A}"/>
    <hyperlink ref="AU1152" r:id="rId2515" xr:uid="{66F3C587-BACF-4D96-9259-87D0CC52D55C}"/>
    <hyperlink ref="AU1153" r:id="rId2516" xr:uid="{15862DF5-1190-4672-B253-394F5A65EC39}"/>
    <hyperlink ref="AU1157" r:id="rId2517" xr:uid="{246BB290-042D-4F6C-B2B2-BFDDDE7DFC28}"/>
    <hyperlink ref="AU1161" r:id="rId2518" xr:uid="{3C968BAB-5780-4608-B152-508ABBB2231E}"/>
    <hyperlink ref="AU1162" r:id="rId2519" xr:uid="{6B595AFA-687E-4B0F-95B5-7EBF27B1F49F}"/>
    <hyperlink ref="AU1165" r:id="rId2520" xr:uid="{19B2D31F-AA54-4612-A18B-B79382D21C37}"/>
    <hyperlink ref="AU1167" r:id="rId2521" xr:uid="{B0C1C4C9-81A9-4646-8D96-E24BD1C053C7}"/>
    <hyperlink ref="AU1171" r:id="rId2522" xr:uid="{DED8F2B0-F1C1-4BFF-B7F6-C58887378985}"/>
    <hyperlink ref="AU1174" r:id="rId2523" xr:uid="{E252B577-BC1B-4879-9C77-C09BFAD6DE15}"/>
    <hyperlink ref="AU1183" r:id="rId2524" xr:uid="{9576D98C-38CD-43FE-A7BA-997EF00DE5AC}"/>
    <hyperlink ref="AU1184" r:id="rId2525" xr:uid="{EA1B6443-B9F4-4179-B5D6-06CDADEA4B85}"/>
    <hyperlink ref="AU1186" r:id="rId2526" xr:uid="{5F333241-B9F4-4924-8927-8A6A70C6D413}"/>
    <hyperlink ref="AU1189" r:id="rId2527" xr:uid="{ABA526D0-4F68-432F-9FCE-F772AE84173B}"/>
    <hyperlink ref="AU1191" r:id="rId2528" xr:uid="{45C04539-DE0E-4C0D-8380-843412332C0F}"/>
    <hyperlink ref="AU1192" r:id="rId2529" xr:uid="{67777435-502F-4365-A9A8-489201409DD4}"/>
    <hyperlink ref="AU1193" r:id="rId2530" xr:uid="{3B5E06F0-D61D-4F64-91EE-53DC5CF5B883}"/>
    <hyperlink ref="AU1195" r:id="rId2531" xr:uid="{A2792654-1C35-4EA1-8E3A-202982FFE208}"/>
    <hyperlink ref="AU1197" r:id="rId2532" xr:uid="{91ED6E6B-C3E6-453E-9AB1-51AEDF19F9B9}"/>
    <hyperlink ref="AU1198" r:id="rId2533" xr:uid="{302BD2F3-14F2-491E-819E-C5CBEE53C679}"/>
    <hyperlink ref="AU1202" r:id="rId2534" xr:uid="{22FB5B78-7AB9-49C8-9DAB-919DD5396BAD}"/>
    <hyperlink ref="AU1204" r:id="rId2535" xr:uid="{85A15CD2-93A4-4016-BC30-02525C9178E2}"/>
    <hyperlink ref="AU1206" r:id="rId2536" xr:uid="{7C01E311-3255-4A90-AD32-70321D048CC0}"/>
    <hyperlink ref="AU1210" r:id="rId2537" xr:uid="{BF098BE3-8A46-4943-9F95-CD9A95B1B2BD}"/>
    <hyperlink ref="AU1211" r:id="rId2538" xr:uid="{8565948F-D9F1-48E7-BE16-2A068DDE7919}"/>
    <hyperlink ref="AU1213" r:id="rId2539" xr:uid="{B54FD198-2EA5-41B5-B1BE-81A64F81AB2B}"/>
    <hyperlink ref="AU1214" r:id="rId2540" xr:uid="{8D2A93F8-C47E-4035-8E07-8A687ED7B105}"/>
    <hyperlink ref="AU1215" r:id="rId2541" xr:uid="{C6E4105B-48CB-4387-ADE9-07A4129BE13A}"/>
    <hyperlink ref="AU1216" r:id="rId2542" xr:uid="{9221AEEE-BC89-4CB2-BDD8-C6B5E7E5C35C}"/>
    <hyperlink ref="AU1221" r:id="rId2543" xr:uid="{117B70FD-B307-47CD-A086-5E82A01E0EA1}"/>
    <hyperlink ref="AU1222" r:id="rId2544" xr:uid="{A2ED0F4B-9951-48EB-9849-68AC24C8E824}"/>
    <hyperlink ref="AU1226" r:id="rId2545" xr:uid="{338E242B-00B2-48BE-92CC-437185905A14}"/>
    <hyperlink ref="AU1227" r:id="rId2546" xr:uid="{53976F3D-C247-4F07-8740-9C900C76B345}"/>
    <hyperlink ref="AU1228" r:id="rId2547" xr:uid="{6317F79F-B087-415D-95FD-C43539B770E4}"/>
    <hyperlink ref="AU1230" r:id="rId2548" xr:uid="{E492E95F-5D9F-4975-84B8-9AE5F38E1F8C}"/>
    <hyperlink ref="AU1232" r:id="rId2549" xr:uid="{58FBF2B4-FEA7-4632-928B-F25241DF5E3D}"/>
    <hyperlink ref="AU1233" r:id="rId2550" xr:uid="{11A2C631-913D-42CF-A975-3577A66EF502}"/>
    <hyperlink ref="AU1234" r:id="rId2551" xr:uid="{6E44331A-0E36-45FC-9F78-10854433B8DC}"/>
    <hyperlink ref="AU1239" r:id="rId2552" xr:uid="{840C00C4-1B36-40A2-B03B-63D151F67293}"/>
    <hyperlink ref="AU1242" r:id="rId2553" xr:uid="{EA5B6AAA-F5A2-477C-A95F-DE3816C8A87D}"/>
    <hyperlink ref="AU1243" r:id="rId2554" xr:uid="{FC68FE0F-AFD3-4F23-B391-ECF7A1FA043B}"/>
    <hyperlink ref="AU1245" r:id="rId2555" xr:uid="{118BAB1C-BF1A-46A0-8044-8E7F378B15BC}"/>
    <hyperlink ref="AU1249" r:id="rId2556" xr:uid="{2193F025-4518-47F6-AE04-31A2E0490396}"/>
    <hyperlink ref="AU1251" r:id="rId2557" xr:uid="{0BC8E72F-E4F8-438B-B420-9DF8B31D3B32}"/>
    <hyperlink ref="AU1256" r:id="rId2558" xr:uid="{97EB31EF-6D46-4BAB-B272-AE1EDDD62A39}"/>
    <hyperlink ref="AU1257" r:id="rId2559" xr:uid="{822A6FB3-04A8-483B-AE91-604AEED38A76}"/>
    <hyperlink ref="AU1261" r:id="rId2560" xr:uid="{D0563C6A-E6F5-4D52-8608-924802699453}"/>
    <hyperlink ref="AU1262" r:id="rId2561" xr:uid="{9DB4A6D4-C1C4-4616-B120-5E214E2DCD57}"/>
    <hyperlink ref="AU1266" r:id="rId2562" xr:uid="{EC90E451-78CE-4320-993A-92E2168F00D2}"/>
    <hyperlink ref="AU1267" r:id="rId2563" xr:uid="{34060AC9-6D6E-45D1-AE3B-FAFDE17B3BBC}"/>
    <hyperlink ref="AU1269" r:id="rId2564" xr:uid="{DDB67E36-ACA9-4E60-9247-78A893BCEC92}"/>
    <hyperlink ref="AU1270" r:id="rId2565" xr:uid="{20F2EBC9-21E7-4701-A1A2-1C139E8D0055}"/>
    <hyperlink ref="AU1272" r:id="rId2566" xr:uid="{EA35F706-E74F-44C3-9DA5-C6EA601C9F1C}"/>
    <hyperlink ref="AU1274" r:id="rId2567" xr:uid="{8F22CC54-C2EF-4E1C-B7A0-74E76A6AC683}"/>
    <hyperlink ref="AU1275" r:id="rId2568" xr:uid="{5AF6ABF0-E90E-4E2A-9DCD-9F985061C0CF}"/>
    <hyperlink ref="AU1276" r:id="rId2569" xr:uid="{B027BDE8-9D44-4C19-A0FC-EFCE589B681E}"/>
    <hyperlink ref="AU1277" r:id="rId2570" xr:uid="{33FF2707-B7B8-4149-AFE4-2A735E14BFA6}"/>
    <hyperlink ref="AU1278" r:id="rId2571" xr:uid="{32806A56-963A-4451-942F-08EDB008706E}"/>
    <hyperlink ref="AU1279" r:id="rId2572" xr:uid="{8E0DE922-CC4C-4349-A375-4E80B2E0B117}"/>
    <hyperlink ref="AU1280" r:id="rId2573" xr:uid="{6B6EA8FA-024F-461B-BAEF-E1C61A4D5F4B}"/>
    <hyperlink ref="AU1281" r:id="rId2574" xr:uid="{4FEE7D5F-BB38-4CB4-9D3B-F39C96FA1C9B}"/>
    <hyperlink ref="AU1282" r:id="rId2575" xr:uid="{D61ED886-F33B-4D0E-BDB5-BCB4CA14BD84}"/>
    <hyperlink ref="AU1283" r:id="rId2576" xr:uid="{BB8165EE-AEA8-4EF4-8F4E-CE73ED7A1AD5}"/>
    <hyperlink ref="AU1284" r:id="rId2577" xr:uid="{68CB95F4-E17B-4BDA-8951-CB7749883BED}"/>
    <hyperlink ref="AU1289" r:id="rId2578" xr:uid="{D6749E16-CFCF-4462-906A-27D017B71BD3}"/>
    <hyperlink ref="AU1290" r:id="rId2579" xr:uid="{F5DB5A56-0483-419D-8A1F-4709A0B4429A}"/>
    <hyperlink ref="AU1295" r:id="rId2580" xr:uid="{A4FE068D-B7AA-4FA4-A326-9C9FF0A6C86B}"/>
    <hyperlink ref="AU1296" r:id="rId2581" xr:uid="{A919A865-5B96-48C0-BD2C-370EA4B64BB5}"/>
    <hyperlink ref="AU1297" r:id="rId2582" xr:uid="{2A80EE06-BCF6-43BB-9282-4E50130C8C0F}"/>
    <hyperlink ref="AU1298" r:id="rId2583" xr:uid="{DE72D669-8DCB-4C60-9D2B-D4F7C98F4241}"/>
    <hyperlink ref="AU1299" r:id="rId2584" xr:uid="{706E614A-2150-41F4-8D23-37567F379003}"/>
    <hyperlink ref="AU1300" r:id="rId2585" xr:uid="{09B456D5-A43F-47C9-B27C-4768104CDA8F}"/>
    <hyperlink ref="AU1302" r:id="rId2586" xr:uid="{3209E6BA-66C1-4CFC-A5A3-2ECCEF6D527E}"/>
    <hyperlink ref="AU1304" r:id="rId2587" xr:uid="{A9D3C88F-C15F-4024-B5A7-6BE5BC0A8ACF}"/>
    <hyperlink ref="AU1305" r:id="rId2588" xr:uid="{94EFBB88-7616-4E3D-998D-BF54AB38B452}"/>
    <hyperlink ref="AU1308" r:id="rId2589" xr:uid="{1136D113-5695-4F80-8422-DD37D3AA2A6C}"/>
    <hyperlink ref="AU1309" r:id="rId2590" xr:uid="{6C1A1009-1050-47AE-AD88-456EE15EE49E}"/>
    <hyperlink ref="AU1313" r:id="rId2591" xr:uid="{47F32C47-EE8B-4B63-9607-EAA7F6E2D0C6}"/>
    <hyperlink ref="AU1315" r:id="rId2592" xr:uid="{A54DF2C2-A7DA-4D90-B7E5-0010DA9BC0AA}"/>
    <hyperlink ref="AU1317" r:id="rId2593" xr:uid="{F95FC9AD-6F7F-4B14-9010-5DF2F9181B37}"/>
    <hyperlink ref="AU1318" r:id="rId2594" xr:uid="{3E7C3BCF-203E-430E-B116-CCFE0F370192}"/>
    <hyperlink ref="AU1319" r:id="rId2595" xr:uid="{90678980-4115-4435-8C63-B5EF0B52D78D}"/>
    <hyperlink ref="AU1320" r:id="rId2596" xr:uid="{BB0156E9-22AA-453D-B407-3907E222BCDA}"/>
    <hyperlink ref="AU1321" r:id="rId2597" xr:uid="{287F828C-F02A-498F-A13C-C9EBB0A8B915}"/>
    <hyperlink ref="AU1322" r:id="rId2598" xr:uid="{61584B48-FC1D-4C02-9E3C-8BC5C06E4BAD}"/>
    <hyperlink ref="AU1323" r:id="rId2599" xr:uid="{2374D64F-653A-4892-8112-CE83F4F521BD}"/>
    <hyperlink ref="AU1326" r:id="rId2600" xr:uid="{91A761ED-ECC1-4FEF-84A4-0B017F6F82CF}"/>
    <hyperlink ref="AU1327" r:id="rId2601" xr:uid="{9982FCFA-4D3B-4F6B-ADE4-ED93C60BBFC7}"/>
    <hyperlink ref="AU1328" r:id="rId2602" xr:uid="{FD0B0437-EC4C-4BCF-A20A-7334BBEABA6F}"/>
    <hyperlink ref="AU1330" r:id="rId2603" xr:uid="{773FEEF2-E559-4E68-9130-DDFDFB7B5A1F}"/>
    <hyperlink ref="AU1331" r:id="rId2604" xr:uid="{29A3462A-5174-4A5E-8371-AF7E25C53928}"/>
    <hyperlink ref="AU1332" r:id="rId2605" xr:uid="{89FA8C89-AF37-4304-B419-E32CACA1C81E}"/>
    <hyperlink ref="AU1333" r:id="rId2606" xr:uid="{2FA1D312-AE27-46CE-A146-473CDDC5C2E7}"/>
    <hyperlink ref="AU1334" r:id="rId2607" xr:uid="{242B8729-FD87-4142-B615-2F722F36F987}"/>
    <hyperlink ref="AU1336" r:id="rId2608" xr:uid="{7533BC43-55A5-4AB7-AC42-9C0CD5F8D724}"/>
    <hyperlink ref="AU1339" r:id="rId2609" xr:uid="{00A88660-529E-421F-947B-F8D2C8DC54EF}"/>
    <hyperlink ref="AU1340" r:id="rId2610" xr:uid="{D4A346BC-730C-4171-91AA-5AC37173DA94}"/>
    <hyperlink ref="AU1341" r:id="rId2611" xr:uid="{26D282F3-C66D-4E99-8659-D47E31534BB5}"/>
    <hyperlink ref="AU1343" r:id="rId2612" xr:uid="{0D5B914D-73E8-4CB7-B255-752907556B18}"/>
    <hyperlink ref="AU1345" r:id="rId2613" xr:uid="{276BB539-E084-4885-933F-ACF17561A8C0}"/>
    <hyperlink ref="AU1346" r:id="rId2614" xr:uid="{96A92757-AC32-4AF5-A9E3-D97412301D62}"/>
    <hyperlink ref="AU1347" r:id="rId2615" xr:uid="{10798D0E-EE79-420F-99A8-68C306ACED36}"/>
    <hyperlink ref="AU1351" r:id="rId2616" xr:uid="{015D8583-3819-4F87-BD7F-61163C2EA8F9}"/>
    <hyperlink ref="AU1354" r:id="rId2617" xr:uid="{8D79E483-939A-470C-BC40-AEC99B5347BD}"/>
    <hyperlink ref="AU1357" r:id="rId2618" xr:uid="{0E921B61-1CA2-4154-A6D6-CFC62BDF1A56}"/>
    <hyperlink ref="AU1358" r:id="rId2619" xr:uid="{EC3B58ED-3591-4D63-A8D8-77DA386D294C}"/>
    <hyperlink ref="AU1359" r:id="rId2620" xr:uid="{7C2F4BE4-61A8-4025-87A9-A79A825D7670}"/>
    <hyperlink ref="AU1362" r:id="rId2621" xr:uid="{A838FB81-C0ED-461C-A3AC-5869AE860B84}"/>
    <hyperlink ref="AU1363" r:id="rId2622" xr:uid="{73F987EE-BFC8-44DE-91D5-D0D2F06016BF}"/>
    <hyperlink ref="AU1364" r:id="rId2623" xr:uid="{B7B4E93D-EA01-481C-AE44-BD03FD813F7F}"/>
    <hyperlink ref="AU1365" r:id="rId2624" xr:uid="{FBE625EC-AEE9-4A2B-9146-74DDEA4D1C04}"/>
    <hyperlink ref="AU1366" r:id="rId2625" xr:uid="{F091EFC7-EAFA-4D88-B6C7-2F62F77C691A}"/>
    <hyperlink ref="AU1367" r:id="rId2626" xr:uid="{1BAD2389-0332-47AF-9BF3-4CA649E56EE3}"/>
    <hyperlink ref="AU1370" r:id="rId2627" xr:uid="{1D06E5C9-C14F-4B75-8965-BA2ACC1B7D00}"/>
    <hyperlink ref="AU1371" r:id="rId2628" xr:uid="{2FB45929-6577-4E30-B229-9D7C905BD4D9}"/>
    <hyperlink ref="AU1372" r:id="rId2629" xr:uid="{7C05A18D-9F1C-4474-88E9-5F0C4B607B5B}"/>
    <hyperlink ref="AU1374" r:id="rId2630" xr:uid="{E87B6438-6962-4346-A736-FD5C788ED355}"/>
    <hyperlink ref="AU1375" r:id="rId2631" xr:uid="{048EEAC8-905D-45FF-9D38-C5ABDDF8953F}"/>
    <hyperlink ref="AU1377" r:id="rId2632" xr:uid="{00150D81-5C58-4CC1-9FA9-6F907FF9246D}"/>
    <hyperlink ref="AU1378" r:id="rId2633" xr:uid="{8162D7F4-24B1-4E2A-9B11-F6B1CA4A1BC8}"/>
    <hyperlink ref="AU1379" r:id="rId2634" xr:uid="{F55781FB-DD88-40F4-AB4A-89B744BD5B46}"/>
    <hyperlink ref="AU1381" r:id="rId2635" xr:uid="{3E7499B1-4631-43B7-9477-29C61023CD56}"/>
    <hyperlink ref="AU1382" r:id="rId2636" xr:uid="{737124CA-651B-4671-90AD-6C890894420D}"/>
    <hyperlink ref="AU1384" r:id="rId2637" xr:uid="{B2C3A491-FBAE-4923-9A70-743894CA7014}"/>
    <hyperlink ref="AU1385" r:id="rId2638" xr:uid="{087B1C70-0A6F-44E3-A086-73CA12BEDAD5}"/>
    <hyperlink ref="AU1386" r:id="rId2639" xr:uid="{F98D0E12-32F3-4D49-9408-8BD0ABD47A0F}"/>
    <hyperlink ref="AU1388" r:id="rId2640" xr:uid="{266F7510-0C85-4B6E-8C98-69E274465B00}"/>
    <hyperlink ref="AU1389" r:id="rId2641" xr:uid="{5F1B0AAF-F60C-406A-B840-E40BF0F7AF5B}"/>
    <hyperlink ref="AU1390" r:id="rId2642" xr:uid="{478F7CFD-D03C-4A02-88C0-227DD09B96E4}"/>
    <hyperlink ref="AU1391" r:id="rId2643" xr:uid="{1E576936-5B6F-4298-8F0C-42A0B8AE9A01}"/>
    <hyperlink ref="AU1392" r:id="rId2644" xr:uid="{30D38368-EA01-4E7B-8760-9D21255EC0A2}"/>
    <hyperlink ref="AU1393" r:id="rId2645" xr:uid="{BEE77CCB-1559-4375-8350-CD90BA1E44C1}"/>
    <hyperlink ref="AU1399" r:id="rId2646" xr:uid="{28393705-BECD-42BD-9331-30F1A6F2C62B}"/>
    <hyperlink ref="AU1400" r:id="rId2647" xr:uid="{695BEC58-7FDA-486B-8D55-95D32C052684}"/>
    <hyperlink ref="AU1402" r:id="rId2648" xr:uid="{4D46E340-3322-4508-8C8A-3B916C61922C}"/>
    <hyperlink ref="AU1403" r:id="rId2649" xr:uid="{6476D72F-F057-4EC0-9164-8A2A1106ADF9}"/>
    <hyperlink ref="AU1405" r:id="rId2650" xr:uid="{11642690-E6D8-457F-A673-DDB2CC588DC8}"/>
    <hyperlink ref="AU1406" r:id="rId2651" xr:uid="{90DDB0F5-32FE-4F26-8633-F3DB8209E078}"/>
    <hyperlink ref="AU1407" r:id="rId2652" xr:uid="{6C95FF82-006C-418D-AC93-44F6D5735786}"/>
    <hyperlink ref="AU1408" r:id="rId2653" xr:uid="{3ACF4431-4A7D-475E-90B3-A89C6399D4D7}"/>
    <hyperlink ref="AU1409" r:id="rId2654" xr:uid="{05EC6EE6-C803-4AC8-84F6-167687783E63}"/>
    <hyperlink ref="AU1410" r:id="rId2655" xr:uid="{7301CCE7-BD0B-442B-8A3D-E697BCCB3E9B}"/>
    <hyperlink ref="AU1411" r:id="rId2656" xr:uid="{77CF9893-3411-4168-B294-BC865257DDD7}"/>
    <hyperlink ref="AU1412" r:id="rId2657" xr:uid="{1899F032-7CE6-4B8D-B79B-F9C167FE48D8}"/>
    <hyperlink ref="AU1414" r:id="rId2658" xr:uid="{89FE9B12-06AC-4573-8B18-D8CD116F9226}"/>
    <hyperlink ref="AU1415" r:id="rId2659" xr:uid="{9BAB1024-4493-4108-AED6-FF6F6FE091AA}"/>
    <hyperlink ref="AU1416" r:id="rId2660" xr:uid="{5FDF1F96-C98A-4FBF-820D-E0F3922D1AB2}"/>
    <hyperlink ref="AU1417" r:id="rId2661" xr:uid="{25C7C26A-4A31-42F4-8A0F-902426A8696A}"/>
    <hyperlink ref="AU1418" r:id="rId2662" xr:uid="{45A666E9-D184-41E6-A775-0466F3C89E67}"/>
    <hyperlink ref="AU1419" r:id="rId2663" xr:uid="{FCA9A790-A15C-4187-9A83-88F73EE0E68B}"/>
    <hyperlink ref="AU1420" r:id="rId2664" xr:uid="{60C83C58-28EB-45A6-8DF6-722D1DC1BB33}"/>
    <hyperlink ref="AU1421" r:id="rId2665" xr:uid="{DEC70442-FE36-476D-BC91-B07A36C4F3E5}"/>
    <hyperlink ref="AU1423" r:id="rId2666" xr:uid="{38018718-66DC-4BB6-BC38-957E3C6EFADB}"/>
    <hyperlink ref="AU1425" r:id="rId2667" xr:uid="{9A65AE4D-B8F0-42D0-B514-9A78D7C73897}"/>
    <hyperlink ref="AU1426" r:id="rId2668" xr:uid="{45CF5D6A-20C1-40D2-A2AF-34CC89DF6F7C}"/>
    <hyperlink ref="AU1427" r:id="rId2669" xr:uid="{B949DEA8-4D10-4AE1-B623-D50C80481A9B}"/>
    <hyperlink ref="AU1429" r:id="rId2670" xr:uid="{3C136790-2F31-44A2-8C57-ACF78AEF860E}"/>
    <hyperlink ref="AU1432" r:id="rId2671" xr:uid="{68DF8610-757F-49EE-B63A-4C9E21794B31}"/>
    <hyperlink ref="AU1433" r:id="rId2672" xr:uid="{31F9101E-21FD-4B6E-B04E-366B35B51BAE}"/>
    <hyperlink ref="AU1434" r:id="rId2673" xr:uid="{B99545AA-B05C-4CA7-A6E4-8A0FDC89BD86}"/>
    <hyperlink ref="AU1436" r:id="rId2674" xr:uid="{F40F0F2C-B285-46E3-80F5-CEF94AC3D8AB}"/>
    <hyperlink ref="AU1439" r:id="rId2675" xr:uid="{9ECF3684-934F-474C-B0C0-AE7D6CE6541E}"/>
    <hyperlink ref="AU1440" r:id="rId2676" xr:uid="{45FAEA76-8550-47EA-B83D-428E1FAE999C}"/>
    <hyperlink ref="AU1441" r:id="rId2677" xr:uid="{9F8CA51A-95C0-42B4-8AFE-C28D088E5A1C}"/>
    <hyperlink ref="AU1442" r:id="rId2678" xr:uid="{7ADA41B0-B88C-4B8F-9269-53AD27E4EC9E}"/>
    <hyperlink ref="AU1444" r:id="rId2679" xr:uid="{C648456C-A476-4E2D-9AB3-004BEBEE8370}"/>
    <hyperlink ref="AU1445" r:id="rId2680" xr:uid="{E942734A-DC3D-43DB-8CFD-B31F451106DF}"/>
    <hyperlink ref="AU1447" r:id="rId2681" xr:uid="{D12CA41F-3813-43A3-934D-6B7E1A4DC1F7}"/>
    <hyperlink ref="AU1451" r:id="rId2682" xr:uid="{9E049001-7C64-4CD1-9481-5F71B034922B}"/>
    <hyperlink ref="AU1457" r:id="rId2683" xr:uid="{4E022940-2C11-4769-B072-82733A1C4580}"/>
    <hyperlink ref="AU1458" r:id="rId2684" xr:uid="{40B8785C-126C-482E-A1A5-5B8412963495}"/>
    <hyperlink ref="AU1459" r:id="rId2685" xr:uid="{D51C6BF2-E2EC-4534-97F6-17FF7F5EEEAA}"/>
    <hyperlink ref="AU1461" r:id="rId2686" xr:uid="{C6D20FA4-1C0C-4235-A949-8E6F6BE35521}"/>
    <hyperlink ref="AU1463" r:id="rId2687" xr:uid="{A9941A8E-D26F-4AC0-AD10-759CD74BB7B7}"/>
    <hyperlink ref="AU1465" r:id="rId2688" xr:uid="{C11AF975-013A-4607-B3B5-674E0DF73B00}"/>
    <hyperlink ref="AU1466" r:id="rId2689" xr:uid="{2DCC0010-8FF8-411C-B3BD-ED367E0A455C}"/>
    <hyperlink ref="AU1468" r:id="rId2690" xr:uid="{286C25CA-DD34-4400-B05F-D996CA6D15D8}"/>
    <hyperlink ref="AU1471" r:id="rId2691" xr:uid="{D96431C3-3F8B-4DC8-8C54-ACB031474480}"/>
    <hyperlink ref="AU1473" r:id="rId2692" xr:uid="{9C53FD56-D59C-4D41-9894-CE96F2D1703F}"/>
    <hyperlink ref="AU1474" r:id="rId2693" xr:uid="{C5B86F01-4EFF-4704-9C47-832787CFE374}"/>
    <hyperlink ref="AU1475" r:id="rId2694" xr:uid="{AE8730FC-78BF-4A88-A777-67CC27454463}"/>
    <hyperlink ref="AU1476" r:id="rId2695" xr:uid="{DECE5E0B-2C37-4021-B554-B5B11059AAA6}"/>
    <hyperlink ref="AU1477" r:id="rId2696" xr:uid="{582EB37E-4523-41CF-A53B-68797DEBF002}"/>
    <hyperlink ref="AU1479" r:id="rId2697" xr:uid="{D0CF3286-994A-4E2A-B790-5F21C42D7301}"/>
    <hyperlink ref="AU1480" r:id="rId2698" xr:uid="{466E988E-CBE7-4F0F-8EB7-1656AD74B562}"/>
    <hyperlink ref="AU1482" r:id="rId2699" xr:uid="{9656388A-379C-4B84-8D4E-1EA2DBAA6840}"/>
    <hyperlink ref="AU1483" r:id="rId2700" xr:uid="{30535C47-DDC4-4880-9EE1-AF8928DCA27B}"/>
    <hyperlink ref="AU1485" r:id="rId2701" xr:uid="{2B409D1D-637C-4493-B3AB-AA935050B849}"/>
    <hyperlink ref="AU1486" r:id="rId2702" xr:uid="{7D3259EE-95FA-458D-9303-A4325466AB65}"/>
    <hyperlink ref="AU1487" r:id="rId2703" xr:uid="{0A1D96E0-F45E-431D-AF5F-718CCFA6DD5D}"/>
    <hyperlink ref="AU1488" r:id="rId2704" xr:uid="{E1D8C2B4-FC46-4D3C-BCA8-18E1B8FB2CC1}"/>
    <hyperlink ref="AU1489" r:id="rId2705" xr:uid="{EC52576A-56BC-4B11-B07E-03AC8607F4E8}"/>
    <hyperlink ref="AU1490" r:id="rId2706" xr:uid="{F58C6882-F771-4D0F-A4A6-F7ABB3275FA1}"/>
    <hyperlink ref="AU1492" r:id="rId2707" xr:uid="{36BC16B5-365F-4D4C-AE7E-FA5FFFC8B95D}"/>
    <hyperlink ref="AU1495" r:id="rId2708" xr:uid="{06F863B7-35D0-47E4-878A-42B583484DE6}"/>
    <hyperlink ref="AU1497" r:id="rId2709" xr:uid="{4DCDCE91-B85D-444E-A92C-8DA14823F8D2}"/>
    <hyperlink ref="AU1498" r:id="rId2710" xr:uid="{E2BBEB47-8D33-40E2-87A5-2BDA8FB7639D}"/>
    <hyperlink ref="AU1500" r:id="rId2711" xr:uid="{B4FC84ED-79FB-4B61-AD6E-21349D25F2C7}"/>
    <hyperlink ref="AU1503" r:id="rId2712" xr:uid="{DBC43D3D-7C48-46D0-BE4D-08912243147B}"/>
    <hyperlink ref="AU1506" r:id="rId2713" xr:uid="{1A63B561-1B10-425E-86E3-A15FE678BA1A}"/>
    <hyperlink ref="AU1507" r:id="rId2714" xr:uid="{B561B6B7-E4ED-4D6F-A41F-108AC3BBB30C}"/>
    <hyperlink ref="AU1508" r:id="rId2715" xr:uid="{C2CD49A5-EF20-497B-BD15-B2F2D79DFA82}"/>
    <hyperlink ref="AU1510" r:id="rId2716" xr:uid="{33DFD0C2-C610-4888-904A-381C21A9BDE4}"/>
    <hyperlink ref="AU1513" r:id="rId2717" xr:uid="{34B81831-817E-4FB2-86DF-6217DE43D5CF}"/>
    <hyperlink ref="AU1514" r:id="rId2718" xr:uid="{4D769594-743E-45CC-AD73-F5EF7FF54EB6}"/>
    <hyperlink ref="AU1516" r:id="rId2719" xr:uid="{B6C749F3-9088-4A21-8F99-F4F5E952CB7B}"/>
    <hyperlink ref="AU1519" r:id="rId2720" xr:uid="{634A1E08-A920-429B-99C8-03ACA5B89EA6}"/>
    <hyperlink ref="AU1522" r:id="rId2721" xr:uid="{3854E9E2-D8D5-4B20-AF5B-810C20EE33FC}"/>
    <hyperlink ref="AU1523" r:id="rId2722" xr:uid="{444D3946-5F40-4184-B34F-D5F70C90AE7F}"/>
    <hyperlink ref="AU1527" r:id="rId2723" xr:uid="{4ACB91FC-1BF4-4FCE-BD33-7FBCCFB69723}"/>
    <hyperlink ref="AU1528" r:id="rId2724" xr:uid="{0A241943-25D0-425A-B5BD-C2FE796A815F}"/>
    <hyperlink ref="AU1531" r:id="rId2725" xr:uid="{BA064E82-21CA-4D50-A9CF-F46C8E31E140}"/>
    <hyperlink ref="AU1534" r:id="rId2726" xr:uid="{A4FBDD4B-CCDB-408F-A159-FCB54218EDDF}"/>
    <hyperlink ref="AU1536" r:id="rId2727" xr:uid="{5DD0FE57-9160-428E-A398-DC49A24F87E3}"/>
    <hyperlink ref="AU1537" r:id="rId2728" xr:uid="{C61CF407-A382-4A70-9D8D-3D5BD6DEA0BE}"/>
    <hyperlink ref="AU1539" r:id="rId2729" xr:uid="{C465396B-8B60-41EB-A7CA-D8709962B76C}"/>
    <hyperlink ref="AU1540" r:id="rId2730" xr:uid="{F684EBB2-B8AF-4EB0-9657-A630FE7F8DB8}"/>
    <hyperlink ref="AU1541" r:id="rId2731" xr:uid="{425DF18B-5E90-43E1-BC68-19F4DCE7A21B}"/>
    <hyperlink ref="AU1542" r:id="rId2732" xr:uid="{E20F9A14-4DB2-4E76-A4EF-8EEDC5494D16}"/>
    <hyperlink ref="AU1544" r:id="rId2733" xr:uid="{0AA58DC8-5F9D-4F9B-AF7D-1A3DC745C713}"/>
    <hyperlink ref="AU1548" r:id="rId2734" xr:uid="{C90771B0-AD8D-42EC-B926-FAAE0E9B77E3}"/>
    <hyperlink ref="AU1549" r:id="rId2735" xr:uid="{44B649A5-A42E-4DFB-A0C0-91233F432982}"/>
    <hyperlink ref="AU1550" r:id="rId2736" xr:uid="{33646524-04A3-4EA5-A780-C2ADDB67E20A}"/>
    <hyperlink ref="AU1551" r:id="rId2737" xr:uid="{007A3FE2-3BF7-479A-8C29-A757E8FA010E}"/>
    <hyperlink ref="AU1552" r:id="rId2738" xr:uid="{A1ABFA89-E711-4F5F-BA84-8FBA4B27D80B}"/>
    <hyperlink ref="AU1553" r:id="rId2739" xr:uid="{555182FA-F644-44BF-AEA6-CDCE623191DB}"/>
    <hyperlink ref="AU1554" r:id="rId2740" xr:uid="{C79F253E-D6B7-4C6B-9982-172F8EB04318}"/>
    <hyperlink ref="AU1555" r:id="rId2741" xr:uid="{54736DBF-FA33-4F93-9CD7-A13988B1F2EE}"/>
    <hyperlink ref="AU1556" r:id="rId2742" xr:uid="{219F27AF-79B2-4518-8CED-63301273FEE0}"/>
    <hyperlink ref="AU1558" r:id="rId2743" xr:uid="{ACB3049E-7C96-4E92-B433-A5930D9CC045}"/>
    <hyperlink ref="AU1559" r:id="rId2744" xr:uid="{8384DD4A-E600-4685-BF5E-788476B43610}"/>
    <hyperlink ref="AU1561" r:id="rId2745" xr:uid="{83108A98-A769-4DD2-9904-CE52DFDC1C6D}"/>
    <hyperlink ref="AU1563" r:id="rId2746" xr:uid="{17DFC574-8719-4A6E-A42E-F6EB4EC17862}"/>
    <hyperlink ref="AU1564" r:id="rId2747" xr:uid="{BE40A22D-6FB0-4099-B5DA-82031AFE487E}"/>
    <hyperlink ref="AU1567" r:id="rId2748" xr:uid="{A230FF9E-3211-4B66-9EF7-23CAB92F9B4F}"/>
    <hyperlink ref="AU1568" r:id="rId2749" xr:uid="{FAB0FAFA-F915-4FDC-A468-68C9ED1FB215}"/>
    <hyperlink ref="AU1571" r:id="rId2750" xr:uid="{C8754DB3-07D1-4399-97F0-098BF4C2F735}"/>
    <hyperlink ref="AU1572" r:id="rId2751" xr:uid="{F330E1E7-4C10-4254-A8CC-4FDE9E9564B6}"/>
    <hyperlink ref="AU1573" r:id="rId2752" xr:uid="{D7EEBD7D-7A5F-4F7B-8567-1C10DE3413F7}"/>
    <hyperlink ref="AU1574" r:id="rId2753" xr:uid="{E0512E08-89BD-44F3-AED4-68C7C0DEA36D}"/>
    <hyperlink ref="AU1576" r:id="rId2754" xr:uid="{5641D897-E5E9-4DB1-ABEA-50383BF93565}"/>
    <hyperlink ref="AU1580" r:id="rId2755" xr:uid="{5216B250-EFB4-4473-AEA8-DC8DD5C06839}"/>
    <hyperlink ref="AU1590" r:id="rId2756" xr:uid="{BBB8B9B1-CF17-4E7B-BF38-3435C375B928}"/>
    <hyperlink ref="AU1591" r:id="rId2757" xr:uid="{5B937078-B9C5-4CEC-A6D5-06E660722684}"/>
    <hyperlink ref="AU1592" r:id="rId2758" xr:uid="{AB1A82FD-69D6-4CDF-9560-190E11DB6AA7}"/>
    <hyperlink ref="AU1593" r:id="rId2759" xr:uid="{C1A5B1DB-ADEB-4F3C-ABCA-5332EF56CE0D}"/>
    <hyperlink ref="AU1594" r:id="rId2760" xr:uid="{98BBB70E-1C77-46E4-B42A-F648285D03DC}"/>
    <hyperlink ref="AU1597" r:id="rId2761" xr:uid="{D229CA2C-8A3D-49E7-B6B9-8EE3352F2DE8}"/>
    <hyperlink ref="AU1600" r:id="rId2762" xr:uid="{2B7DD8EE-BEE1-4A58-AF69-CD7B69A613E8}"/>
    <hyperlink ref="AU1602" r:id="rId2763" xr:uid="{4B066921-5FDB-4735-A67F-B7C6275728E9}"/>
    <hyperlink ref="AU1604" r:id="rId2764" xr:uid="{44BC34F0-E420-4D84-BD3F-2DDD6F5CC974}"/>
    <hyperlink ref="AU1606" r:id="rId2765" xr:uid="{A24A35E4-6A0F-45B5-925A-9DF51825867F}"/>
    <hyperlink ref="AU1607" r:id="rId2766" xr:uid="{E5383998-0AFF-4037-8EC7-917D3C7E6DBB}"/>
    <hyperlink ref="AU1611" r:id="rId2767" xr:uid="{8E0E7445-8B9B-43B3-816F-AD057AAB1E68}"/>
    <hyperlink ref="AU1612" r:id="rId2768" xr:uid="{5378E888-0C8A-4BE9-8C4E-2ACA019D3AB7}"/>
    <hyperlink ref="AU1615" r:id="rId2769" xr:uid="{BA122389-5A1E-47CC-9E88-C18141875594}"/>
    <hyperlink ref="AU1616" r:id="rId2770" xr:uid="{5E279781-FF82-4539-AC9B-DDAD926848BD}"/>
    <hyperlink ref="AU1618" r:id="rId2771" xr:uid="{A71263B5-73CD-410F-B88B-052D4AEC3582}"/>
    <hyperlink ref="AU1619" r:id="rId2772" xr:uid="{517F72E8-4421-4184-93FA-A3275AF58FA0}"/>
    <hyperlink ref="AU1620" r:id="rId2773" xr:uid="{4BEA9CD7-DAA9-4185-9AA6-BED0BC0F5EEF}"/>
    <hyperlink ref="AU1624" r:id="rId2774" xr:uid="{2FFD2DAE-0626-4A7E-8854-69B888C514BD}"/>
    <hyperlink ref="AU1625" r:id="rId2775" xr:uid="{62D59007-F476-4429-BDFE-BD562ED6EA94}"/>
    <hyperlink ref="AU1626" r:id="rId2776" xr:uid="{E70A4257-F6C1-483F-BD55-A75350D1990E}"/>
    <hyperlink ref="AU1627" r:id="rId2777" xr:uid="{5BA02A3D-929D-47BC-A578-6631578C9A7D}"/>
    <hyperlink ref="AU1630" r:id="rId2778" xr:uid="{F55AAFE8-BD1B-4E2B-BAEF-E60C79F6D8AB}"/>
    <hyperlink ref="AU1631" r:id="rId2779" xr:uid="{43571231-F2E6-4C21-9D0E-5B5345941BBF}"/>
    <hyperlink ref="AU1632" r:id="rId2780" xr:uid="{C26A9420-E1A3-4CF0-8871-BC2CB1AF3A63}"/>
    <hyperlink ref="AU1633" r:id="rId2781" xr:uid="{7EE2134E-5D5D-4F5F-B83E-8C1F4FD69E25}"/>
    <hyperlink ref="AU1634" r:id="rId2782" xr:uid="{14FDE71C-1D0B-475A-BE91-C00B7531197B}"/>
    <hyperlink ref="AU1635" r:id="rId2783" xr:uid="{237BC32C-655E-457A-AC57-9BE37C90EED6}"/>
    <hyperlink ref="AU1638" r:id="rId2784" xr:uid="{06D48005-1B03-48C0-9217-BF9B81BDEC4A}"/>
    <hyperlink ref="AU1639" r:id="rId2785" xr:uid="{F357868F-6B02-43B6-BAAC-5C5B9724CA2A}"/>
    <hyperlink ref="AU1645" r:id="rId2786" xr:uid="{7D2DE73E-B1D2-4AA7-B328-C8FFAD6E58EB}"/>
    <hyperlink ref="AU1646" r:id="rId2787" xr:uid="{3261AA59-D9FE-4464-B21B-AE35A66D950F}"/>
    <hyperlink ref="AU1647" r:id="rId2788" xr:uid="{3AD520EC-A2E3-4749-9995-F7B478787374}"/>
    <hyperlink ref="AU1648" r:id="rId2789" xr:uid="{67D7B960-4815-4D4A-9D1D-9C5A8F507A31}"/>
    <hyperlink ref="AU1649" r:id="rId2790" xr:uid="{C990F896-FDD4-40E4-87C9-06922FE22B7D}"/>
    <hyperlink ref="AU1650" r:id="rId2791" xr:uid="{C29AEF09-BC2F-4654-B5C0-42630313F32A}"/>
    <hyperlink ref="AU1652" r:id="rId2792" xr:uid="{186BB288-3494-4BCF-AC55-F89CC0DEA441}"/>
    <hyperlink ref="AU1653" r:id="rId2793" xr:uid="{F453F542-0249-46AA-9733-735B2794B8D3}"/>
    <hyperlink ref="AU1656" r:id="rId2794" xr:uid="{961880D2-63B9-44EB-BE20-3EE671A825E9}"/>
    <hyperlink ref="AU1657" r:id="rId2795" xr:uid="{0637EDC7-5EE7-447B-8997-7B5AD1E300ED}"/>
    <hyperlink ref="AU1658" r:id="rId2796" xr:uid="{56803CB4-D4B7-4917-ABC3-A5EED88AFA42}"/>
    <hyperlink ref="AU1661" r:id="rId2797" xr:uid="{55B40E5C-121F-4E2A-B8A5-C4509F7E20E8}"/>
    <hyperlink ref="AU1664" r:id="rId2798" xr:uid="{6C8C3CA0-F435-4316-8293-586B9D283653}"/>
    <hyperlink ref="AU1665" r:id="rId2799" xr:uid="{F669DF0F-5CA8-47A8-9122-B00729F211EA}"/>
    <hyperlink ref="AU1667" r:id="rId2800" xr:uid="{EE322FDE-20A3-4B9A-8956-909EFA358427}"/>
    <hyperlink ref="AU1669" r:id="rId2801" xr:uid="{80C763E5-7EC3-4542-8BC0-FFEFFAE87834}"/>
    <hyperlink ref="AU1670" r:id="rId2802" xr:uid="{BE9A68DE-092B-451A-8899-FBEF68E42B98}"/>
    <hyperlink ref="AU1672" r:id="rId2803" xr:uid="{04F02741-4937-4D62-A43F-FEB41D65BE26}"/>
    <hyperlink ref="AU1674" r:id="rId2804" xr:uid="{6BA0FB20-D491-4EE4-A5D5-5C11A19E2AF2}"/>
    <hyperlink ref="AU1675" r:id="rId2805" xr:uid="{61C12F37-669B-4A31-A501-6B87FE4FB48B}"/>
    <hyperlink ref="AU1676" r:id="rId2806" xr:uid="{CF52B688-69EC-4634-8181-389B322A66FC}"/>
    <hyperlink ref="AU1677" r:id="rId2807" xr:uid="{D42B61B0-0865-4E8C-9BCE-5B0354F00F08}"/>
    <hyperlink ref="AU1685" r:id="rId2808" xr:uid="{F1D3F7CC-2287-47B8-A458-7AF58DEF6DD7}"/>
    <hyperlink ref="AU1686" r:id="rId2809" xr:uid="{7E9671C1-5FCB-41DA-A7A6-88A21E11FF52}"/>
    <hyperlink ref="AU1687" r:id="rId2810" xr:uid="{699AC2CE-A0DD-41CB-B4E4-7EB9B7FE1EF3}"/>
    <hyperlink ref="AU1688" r:id="rId2811" xr:uid="{D736DEDF-BA8A-4452-81EB-9C84C7D97DE8}"/>
    <hyperlink ref="AU1689" r:id="rId2812" xr:uid="{7E6ADA15-C8E6-44C7-9399-970AAED88EA1}"/>
    <hyperlink ref="AU1690" r:id="rId2813" xr:uid="{0C942038-6CD5-4FF0-B0CF-102F0DDC9F59}"/>
    <hyperlink ref="AU1691" r:id="rId2814" xr:uid="{4EA4C283-FABE-4AE5-BC22-550E76101B15}"/>
    <hyperlink ref="AU1693" r:id="rId2815" xr:uid="{4C58830E-B90D-44EE-B4D3-4AF819E4E2FF}"/>
    <hyperlink ref="AU1694" r:id="rId2816" xr:uid="{DD7F2FCE-ABB4-4192-954C-153C68838BDA}"/>
    <hyperlink ref="AU1695" r:id="rId2817" xr:uid="{C3445826-7B36-49F6-877A-CD31E1C4E107}"/>
    <hyperlink ref="AU1701" r:id="rId2818" xr:uid="{812D1A63-11A6-49CB-928E-030B76D326C3}"/>
    <hyperlink ref="AU1702" r:id="rId2819" xr:uid="{E4B99D4B-6767-4C7B-A478-9B910A836DAE}"/>
    <hyperlink ref="AU1703" r:id="rId2820" xr:uid="{6445AB40-F17C-4B59-8250-29FD747873C2}"/>
    <hyperlink ref="AU1704" r:id="rId2821" xr:uid="{03C5D58F-7148-4CA5-B3DB-FDF22A3818B3}"/>
    <hyperlink ref="AU1706" r:id="rId2822" xr:uid="{34A15957-2A16-413A-88C1-F8035BC5F19B}"/>
    <hyperlink ref="AU1707" r:id="rId2823" xr:uid="{BD629765-59D4-437F-BF41-39A4A6E891B6}"/>
    <hyperlink ref="AU1709" r:id="rId2824" xr:uid="{C534DD5C-D457-4981-B937-712FAB320606}"/>
    <hyperlink ref="AU1710" r:id="rId2825" xr:uid="{288764B5-78A7-4DE1-A412-1BF32E34E09E}"/>
    <hyperlink ref="AU1711" r:id="rId2826" xr:uid="{0B8A641A-F242-4D99-8215-6FF384BCA3CB}"/>
    <hyperlink ref="AU1712" r:id="rId2827" xr:uid="{CA67873D-789E-4910-BA8C-4C6EDA0292EB}"/>
    <hyperlink ref="AU1714" r:id="rId2828" xr:uid="{FAF62AF0-EAE8-4A93-9617-5715604CA5A6}"/>
    <hyperlink ref="AU1717" r:id="rId2829" xr:uid="{DDA044F9-771E-4A90-B7D6-8BB508A4C764}"/>
    <hyperlink ref="AU1718" r:id="rId2830" xr:uid="{35F8B024-E754-4A88-9B33-1940E531B046}"/>
    <hyperlink ref="AU1719" r:id="rId2831" xr:uid="{D395B952-9206-48BB-9EBA-A3CA3A1DD004}"/>
    <hyperlink ref="AU1720" r:id="rId2832" xr:uid="{CB9AC45B-9B6F-4459-9EA8-38D0CF9466B4}"/>
    <hyperlink ref="AU1721" r:id="rId2833" xr:uid="{05E3765B-1EB1-4656-91C6-A388DEA7EF07}"/>
    <hyperlink ref="AU1722" r:id="rId2834" xr:uid="{FB11633A-E48D-4F19-8AB8-01357CAD40D5}"/>
    <hyperlink ref="AU1724" r:id="rId2835" xr:uid="{FA4E69CC-6A62-4642-A19A-2C542D5C2A06}"/>
    <hyperlink ref="AU1728" r:id="rId2836" xr:uid="{C0083F77-E5E8-41C7-9BD9-DEA6908D2B9B}"/>
    <hyperlink ref="AU1729" r:id="rId2837" xr:uid="{C46249EC-0169-430F-9D7F-41200A83F003}"/>
    <hyperlink ref="AU1733" r:id="rId2838" xr:uid="{D23DF2D8-C993-4260-8E45-7B2E93C0003C}"/>
    <hyperlink ref="AU1735" r:id="rId2839" xr:uid="{E9E516BD-7493-4469-8EE1-8975F0A560BB}"/>
    <hyperlink ref="AU1736" r:id="rId2840" xr:uid="{20F7F136-E32D-49B8-A348-B11DC3E80A3D}"/>
    <hyperlink ref="AU1737" r:id="rId2841" xr:uid="{B80ABBC2-6807-477E-BF70-8436BCF32DF6}"/>
    <hyperlink ref="AU1739" r:id="rId2842" xr:uid="{660A42C7-4BF1-4659-AE72-63F0B23F46E1}"/>
    <hyperlink ref="AU1741" r:id="rId2843" xr:uid="{58577783-8C2E-47D2-A85B-F39415BEA540}"/>
    <hyperlink ref="AU1743" r:id="rId2844" xr:uid="{16B6CFD8-D174-4696-9E6D-D0DFE55A259B}"/>
    <hyperlink ref="AU1744" r:id="rId2845" xr:uid="{BD9175AA-17FC-4AF9-87F9-2833A0D83F71}"/>
    <hyperlink ref="AU1745" r:id="rId2846" xr:uid="{62931DE4-CDEA-4608-A7AB-DC097875783D}"/>
    <hyperlink ref="AU1748" r:id="rId2847" xr:uid="{20A89076-FA15-45D7-B23E-5198215A6450}"/>
    <hyperlink ref="AU1749" r:id="rId2848" xr:uid="{B30FEE10-8BE4-4E80-84DB-851452066A93}"/>
    <hyperlink ref="AU1751" r:id="rId2849" xr:uid="{7C503649-39C4-4B38-A4DB-F18CB7504303}"/>
    <hyperlink ref="AU1752" r:id="rId2850" xr:uid="{0335213C-01B8-4332-BEBF-742AC19F23D7}"/>
    <hyperlink ref="AU1753" r:id="rId2851" xr:uid="{10FC02AB-C8E2-4406-A38F-BE0BCBEB9013}"/>
    <hyperlink ref="AU1754" r:id="rId2852" xr:uid="{F920BF72-4F4A-4909-A673-E7EC62AAAC94}"/>
    <hyperlink ref="AU1755" r:id="rId2853" xr:uid="{8ED60208-F4CF-4A46-9871-0F656E943CB9}"/>
    <hyperlink ref="AU1756" r:id="rId2854" xr:uid="{4EF37348-6DC2-4E79-B72E-9F8AC3961249}"/>
    <hyperlink ref="AU1761" r:id="rId2855" xr:uid="{48F3F060-6E48-45A8-A27E-D002B22BA428}"/>
    <hyperlink ref="AU1762" r:id="rId2856" xr:uid="{6067BDCA-714A-4727-A63D-F39EF58A791C}"/>
    <hyperlink ref="AU1763" r:id="rId2857" xr:uid="{373DECB4-CC31-4CB0-8792-A6A52B8D58AE}"/>
    <hyperlink ref="AU1764" r:id="rId2858" xr:uid="{0A79044A-DAAF-41D1-99F0-3A214A0983A1}"/>
    <hyperlink ref="AU1765" r:id="rId2859" xr:uid="{DFB2226D-460D-46BA-9A08-F4009F3504B8}"/>
    <hyperlink ref="AU1766" r:id="rId2860" xr:uid="{F56D34F2-FF12-4A54-A489-9CAF80A4CFFF}"/>
    <hyperlink ref="AU1767" r:id="rId2861" xr:uid="{939323C0-1B93-4BE9-9CC0-29174CB07BF0}"/>
    <hyperlink ref="AU1768" r:id="rId2862" xr:uid="{66E53BF4-9FC3-476F-8526-CF08F6522010}"/>
    <hyperlink ref="AU1769" r:id="rId2863" xr:uid="{EB0B89E1-49BF-46DA-9C81-EDD1EAF578C1}"/>
    <hyperlink ref="AU1771" r:id="rId2864" xr:uid="{A077D61E-06B9-45CF-B55E-3C653E20C070}"/>
    <hyperlink ref="AU1775" r:id="rId2865" xr:uid="{63336807-4B99-45D3-AD70-ACDFFBDB11EF}"/>
    <hyperlink ref="AU1776" r:id="rId2866" xr:uid="{B394499D-1ECF-4566-8DD0-030D02DC55B4}"/>
    <hyperlink ref="AU1777" r:id="rId2867" xr:uid="{5B38F3FE-3A79-4502-869F-558E97C6BCE9}"/>
    <hyperlink ref="AU1779" r:id="rId2868" xr:uid="{10C57AD1-18F9-4869-953A-3BCF0BC8A215}"/>
    <hyperlink ref="AU1780" r:id="rId2869" xr:uid="{9420C846-25F4-465D-874F-B426BF731F1F}"/>
    <hyperlink ref="AU1782" r:id="rId2870" xr:uid="{750B3AA6-BE9B-43FB-B59B-528B877FAF09}"/>
    <hyperlink ref="AU1783" r:id="rId2871" xr:uid="{CAE8153B-15B4-4542-9129-719F6B0DBD6E}"/>
    <hyperlink ref="AU1784" r:id="rId2872" xr:uid="{7F231AB6-E988-4549-9C5B-8D2C0C91C4E2}"/>
    <hyperlink ref="AU1786" r:id="rId2873" xr:uid="{B7445811-F6A0-4D5E-AA78-424905FCCC30}"/>
    <hyperlink ref="AU1789" r:id="rId2874" xr:uid="{139A66A2-0702-40FF-A27A-692036109EFC}"/>
    <hyperlink ref="AU1791" r:id="rId2875" xr:uid="{45B8ED01-78C6-4D27-B767-A7F15031E7EA}"/>
    <hyperlink ref="AU1793" r:id="rId2876" xr:uid="{7312A2FC-E0EA-43D8-A90E-6D1B9716FB3E}"/>
    <hyperlink ref="AU1794" r:id="rId2877" xr:uid="{5C117644-3D96-402B-9798-910A0B44D7C9}"/>
    <hyperlink ref="AU1795" r:id="rId2878" xr:uid="{6CBA3F4C-37F8-4342-B756-CC68C4914EEA}"/>
    <hyperlink ref="AU1796" r:id="rId2879" xr:uid="{6FB744C9-C40E-42F3-8869-BAABBED13481}"/>
    <hyperlink ref="AU1797" r:id="rId2880" xr:uid="{803F47CB-C171-432D-A35D-B915DC0ABED2}"/>
    <hyperlink ref="AU1799" r:id="rId2881" xr:uid="{4A48C9C3-70DC-421B-BBE8-12B3B09C8D14}"/>
    <hyperlink ref="AU1800" r:id="rId2882" xr:uid="{C407AB2B-AFE2-4C2D-8FB9-2C1E92F6D564}"/>
    <hyperlink ref="AU1801" r:id="rId2883" xr:uid="{D2063CC8-43E5-4D92-84A6-A13F934715AD}"/>
    <hyperlink ref="AU1802" r:id="rId2884" xr:uid="{93231A64-B245-458B-9F0B-21F22BF11AF8}"/>
    <hyperlink ref="AU1805" r:id="rId2885" xr:uid="{38FAE195-AF0E-49CB-B02F-EB257555BE87}"/>
    <hyperlink ref="AU1806" r:id="rId2886" xr:uid="{5408914D-009B-427C-8B91-718B23F6BBEA}"/>
    <hyperlink ref="AU1807" r:id="rId2887" xr:uid="{20AB6CFF-93C5-4C41-993C-7B946911B80E}"/>
    <hyperlink ref="AU1808" r:id="rId2888" xr:uid="{2610554F-D73B-45A7-8EE6-B9F93399BCD2}"/>
    <hyperlink ref="AU1809" r:id="rId2889" xr:uid="{720364E5-5DF2-4A54-9AAD-F3F84F8254F7}"/>
    <hyperlink ref="AU1811" r:id="rId2890" xr:uid="{17E799DF-5EAD-4EBC-92FF-E30FFAB20127}"/>
    <hyperlink ref="AU1812" r:id="rId2891" xr:uid="{CA24C0ED-6335-445C-B90F-B2E5C35B6108}"/>
    <hyperlink ref="AU1813" r:id="rId2892" xr:uid="{09898762-5F2A-4DF3-9F0F-94666D72D8CC}"/>
    <hyperlink ref="AU1814" r:id="rId2893" xr:uid="{B31313F2-BACF-4D7A-B347-667F7583726B}"/>
    <hyperlink ref="AU1815" r:id="rId2894" xr:uid="{F187C01C-F861-4E2D-AC09-77E8A2AF7F39}"/>
    <hyperlink ref="AU1816" r:id="rId2895" xr:uid="{97605AA9-9BB7-42FD-9DDC-408C45209070}"/>
    <hyperlink ref="AU1817" r:id="rId2896" xr:uid="{FFE4A21F-7992-4D02-A2BE-685E48AF1131}"/>
    <hyperlink ref="AU1818" r:id="rId2897" xr:uid="{6D238713-E78C-4909-97F1-F17889FF72D0}"/>
    <hyperlink ref="AU1823" r:id="rId2898" xr:uid="{362AD7B7-CB41-4F11-8E97-1AA2D69728A7}"/>
    <hyperlink ref="AU1824" r:id="rId2899" xr:uid="{B5B2F3F9-B87E-4436-A94F-C3278BB9BA20}"/>
    <hyperlink ref="AU1825" r:id="rId2900" xr:uid="{D1E78F44-4A8A-4896-B64A-490A5985184E}"/>
    <hyperlink ref="AU1826" r:id="rId2901" xr:uid="{9A6D852E-6D54-49CE-9E5E-DE4CB839880E}"/>
    <hyperlink ref="AU1827" r:id="rId2902" xr:uid="{433B0BF7-85CD-4719-A4D1-EBCFF07F2474}"/>
    <hyperlink ref="AU1830" r:id="rId2903" xr:uid="{18207C17-9289-4E8A-88E7-2A1E40DB55AF}"/>
    <hyperlink ref="AU1833" r:id="rId2904" xr:uid="{207F960C-5377-4E84-8E16-647ACD04BB17}"/>
    <hyperlink ref="AU1834" r:id="rId2905" xr:uid="{DE91DF06-18F7-429A-92E9-A0DB50D18257}"/>
    <hyperlink ref="AU1835" r:id="rId2906" xr:uid="{865EE6AA-081D-40A2-A622-B9A6FDC33CB3}"/>
    <hyperlink ref="AU1836" r:id="rId2907" xr:uid="{7C329834-DFB1-45F0-B117-9A8D65D01298}"/>
    <hyperlink ref="AU1841" r:id="rId2908" xr:uid="{430F4B66-09CC-492D-8631-DD90798B25D8}"/>
    <hyperlink ref="AU1842" r:id="rId2909" xr:uid="{D872C646-3908-4278-94A0-A3B4C13F1197}"/>
    <hyperlink ref="AU1843" r:id="rId2910" xr:uid="{8E73945C-E5E2-4155-9CBB-9C1106B46102}"/>
    <hyperlink ref="AU1845" r:id="rId2911" xr:uid="{2D687B33-FB1E-4C6D-BBFE-F26D8FFB2ED7}"/>
    <hyperlink ref="AU1847" r:id="rId2912" xr:uid="{1EEB79EE-FC12-4984-8524-2ABE2F38F51F}"/>
    <hyperlink ref="AU1848" r:id="rId2913" xr:uid="{7E83796F-FAA9-4024-9B5B-A3EE735AC5C8}"/>
    <hyperlink ref="AU1850" r:id="rId2914" xr:uid="{8FDABEDE-2515-4015-943E-528561774E0B}"/>
    <hyperlink ref="AU1851" r:id="rId2915" xr:uid="{7D1647B3-7831-4A99-ADEA-1C65BE1325D7}"/>
    <hyperlink ref="AU1852" r:id="rId2916" xr:uid="{90BD57B5-4F64-4686-9DAE-BD28A2E546B8}"/>
    <hyperlink ref="AU1854" r:id="rId2917" xr:uid="{B98D9060-AC1F-4ED3-B5F5-5BCBC6006BA5}"/>
    <hyperlink ref="AU1855" r:id="rId2918" xr:uid="{95BACF24-E1A8-463D-9D25-242B4A7FAFD5}"/>
    <hyperlink ref="AU1856" r:id="rId2919" xr:uid="{32D22FB5-7BBC-4A67-807C-6F1113B66A97}"/>
    <hyperlink ref="AU1860" r:id="rId2920" xr:uid="{F268F6DF-5761-4619-B294-1D5BFCF7D001}"/>
    <hyperlink ref="AU1862" r:id="rId2921" xr:uid="{30EA458F-0772-4007-A506-35F6485A85C3}"/>
    <hyperlink ref="AU1863" r:id="rId2922" xr:uid="{A22015B3-1C56-45ED-B009-E7C7E41D0594}"/>
    <hyperlink ref="AU1865" r:id="rId2923" xr:uid="{3B8C3F90-169D-4BBE-A751-00AA871F0038}"/>
    <hyperlink ref="AU1866" r:id="rId2924" xr:uid="{F55C0F92-CABB-496E-92D5-2F91B9FE3674}"/>
    <hyperlink ref="AU1868" r:id="rId2925" xr:uid="{F6544AD3-3337-4EE4-84C5-AC815D729AFD}"/>
    <hyperlink ref="AU1869" r:id="rId2926" xr:uid="{87CA0604-D811-4A21-95B9-1AF3E1B08DB9}"/>
    <hyperlink ref="AU1870" r:id="rId2927" xr:uid="{A92D4804-6C3D-450D-BC30-AC94A1334C20}"/>
    <hyperlink ref="AU1873" r:id="rId2928" xr:uid="{0B2ECA65-DD8B-4400-9E84-9758EE218E47}"/>
    <hyperlink ref="AU1877" r:id="rId2929" xr:uid="{18038262-1C23-4741-B511-96BED5BE6815}"/>
    <hyperlink ref="AU1878" r:id="rId2930" xr:uid="{85E0C8D5-2319-40B1-B70D-01CFAD48E6DD}"/>
    <hyperlink ref="AU1879" r:id="rId2931" xr:uid="{633A5897-0E11-4516-9D74-18F261293B27}"/>
    <hyperlink ref="AU1880" r:id="rId2932" xr:uid="{D3CBD100-5AE6-41BF-B72B-D1FD061FFF6F}"/>
    <hyperlink ref="AU1882" r:id="rId2933" xr:uid="{4DBACE8C-64E4-458E-B507-BD1C6DC6CD0D}"/>
    <hyperlink ref="AU1883" r:id="rId2934" xr:uid="{0179B706-30BC-44DE-866C-73FD65675E94}"/>
    <hyperlink ref="AU1884" r:id="rId2935" xr:uid="{04468059-2334-4B70-AA2A-F8EF858A7CB3}"/>
    <hyperlink ref="AU1885" r:id="rId2936" xr:uid="{74B9F445-8E53-4B7F-BD48-D5AEADF606C4}"/>
    <hyperlink ref="AU1886" r:id="rId2937" xr:uid="{349F8F26-C314-40E3-BA6E-9733BE377B9A}"/>
    <hyperlink ref="AU1889" r:id="rId2938" xr:uid="{2358AEE6-ED40-4042-94C0-258F683ACB2F}"/>
    <hyperlink ref="AU1891" r:id="rId2939" xr:uid="{C030D678-BDC9-4018-BF73-05E2CF8B7165}"/>
    <hyperlink ref="AU1893" r:id="rId2940" xr:uid="{C95C67AD-724D-44D3-941D-DD136471EFC6}"/>
    <hyperlink ref="AU1894" r:id="rId2941" xr:uid="{18594D0C-8376-4B09-95F7-B76564EB23D4}"/>
    <hyperlink ref="AU1895" r:id="rId2942" xr:uid="{EE4A2397-8249-40F3-AAD8-913D1CEA7986}"/>
    <hyperlink ref="AU1897" r:id="rId2943" xr:uid="{70057DCE-6CFC-4ED7-890D-4D7923330D95}"/>
    <hyperlink ref="AU1898" r:id="rId2944" xr:uid="{2D969C54-ACFF-40EE-B6EE-E573537BC35D}"/>
    <hyperlink ref="AU1904" r:id="rId2945" xr:uid="{8969D354-174F-4A2D-B3AC-6A13995E7EB6}"/>
    <hyperlink ref="AU1905" r:id="rId2946" xr:uid="{909B98D7-6EDE-4764-A216-7051DFB51CA2}"/>
    <hyperlink ref="AU1907" r:id="rId2947" xr:uid="{399078BD-AA4A-4E15-8AE3-8AB095538059}"/>
    <hyperlink ref="AU1908" r:id="rId2948" xr:uid="{2C7B18D9-D029-4AB2-A99A-795985C0BDDD}"/>
    <hyperlink ref="AU1912" r:id="rId2949" xr:uid="{360845E2-84AB-4F52-8DA9-A59746A81229}"/>
    <hyperlink ref="AU1913" r:id="rId2950" xr:uid="{CCBC6DFA-A3C7-4EAA-8895-CF152F7C877C}"/>
    <hyperlink ref="AU1915" r:id="rId2951" xr:uid="{60FB0371-5BB4-44E4-9A9E-77CCF7221527}"/>
    <hyperlink ref="AU1916" r:id="rId2952" xr:uid="{B8A0B40C-C7DC-43E4-930E-71C3204B5270}"/>
    <hyperlink ref="AU1917" r:id="rId2953" xr:uid="{12CF41AC-9F25-42F1-8D91-DEE110BA5B5C}"/>
    <hyperlink ref="AU1918" r:id="rId2954" xr:uid="{A2EA41A5-A1E2-492B-A78C-4C4E897836FC}"/>
    <hyperlink ref="AU1922" r:id="rId2955" xr:uid="{068774EC-156A-4A73-819C-5D2F310AAB81}"/>
    <hyperlink ref="AU1923" r:id="rId2956" xr:uid="{3A6824B9-69C4-4E12-80D5-9C902337B1FD}"/>
    <hyperlink ref="AU1924" r:id="rId2957" xr:uid="{291AA229-4D33-4571-A592-814FB1534875}"/>
    <hyperlink ref="AU1925" r:id="rId2958" xr:uid="{9773ADB4-98CD-4CD1-A2E2-A9B5A875E6D2}"/>
    <hyperlink ref="AU1926" r:id="rId2959" xr:uid="{F111F16C-EF92-4B02-8D78-92C1058E6B54}"/>
    <hyperlink ref="AU1927" r:id="rId2960" xr:uid="{F329443F-E20A-4E33-9412-43D7B23F22F8}"/>
    <hyperlink ref="AU1930" r:id="rId2961" xr:uid="{2A44AC2E-9E68-4190-9C5D-AA56531D8AA0}"/>
    <hyperlink ref="AU1931" r:id="rId2962" xr:uid="{30ABACD5-BD3F-47E2-AA96-57EC0C7177F4}"/>
    <hyperlink ref="AU1932" r:id="rId2963" xr:uid="{ED5300B2-5190-4EC8-9403-0CB652DE6B0E}"/>
    <hyperlink ref="AU1935" r:id="rId2964" xr:uid="{43DB7017-4AD0-481B-9087-70A3CC60A1C3}"/>
    <hyperlink ref="AU1937" r:id="rId2965" xr:uid="{6D657ADB-3920-4AE6-80CA-F988E0B4C073}"/>
    <hyperlink ref="AU1938" r:id="rId2966" xr:uid="{F317E8AD-00FD-4D7C-A39F-03C101EFF4FF}"/>
    <hyperlink ref="AU1939" r:id="rId2967" xr:uid="{F1DA0A7A-E70D-4B28-B19A-84190EB5A44F}"/>
    <hyperlink ref="AU1940" r:id="rId2968" xr:uid="{2DAC2653-347A-4B53-AEEE-0CAD353EF0E3}"/>
    <hyperlink ref="AU1945" r:id="rId2969" xr:uid="{BC3C4C8D-4EEB-4171-B898-69930688558C}"/>
    <hyperlink ref="AU1948" r:id="rId2970" xr:uid="{C5610D81-F37D-463A-8DDD-865A499F4CF7}"/>
    <hyperlink ref="AU1949" r:id="rId2971" xr:uid="{805E5024-3FCD-4EF9-9EEA-4D84B2815C6F}"/>
    <hyperlink ref="AU1951" r:id="rId2972" xr:uid="{E3CB0E20-7060-4E2A-8437-BA49937F7669}"/>
    <hyperlink ref="F3" r:id="rId2973" xr:uid="{ADE1D6D4-7524-4D36-87FE-EBDE91289D96}"/>
    <hyperlink ref="F4" r:id="rId2974" xr:uid="{BE08A977-26F7-455C-BFC3-23A30279F2E9}"/>
    <hyperlink ref="F5" r:id="rId2975" xr:uid="{8C9F2819-0589-41F0-AEEE-77B970AA469C}"/>
    <hyperlink ref="F6" r:id="rId2976" xr:uid="{9F1755CB-BCB8-411F-A1CD-20BB2F4DB4C7}"/>
    <hyperlink ref="F7" r:id="rId2977" xr:uid="{79D3B157-88B5-4714-9CBC-41841169C33B}"/>
    <hyperlink ref="F8" r:id="rId2978" xr:uid="{9F7F274F-8FEB-4D54-934D-994312D49CA6}"/>
    <hyperlink ref="F9" r:id="rId2979" xr:uid="{EFCA01F6-49A2-452B-85DB-2EA297708120}"/>
    <hyperlink ref="F10" r:id="rId2980" xr:uid="{DAA55C6B-42CE-4A29-B22E-EF0B021D81B3}"/>
    <hyperlink ref="F11" r:id="rId2981" xr:uid="{2E9068DB-6A98-4D65-8BB7-4CC67E41144F}"/>
    <hyperlink ref="F12" r:id="rId2982" xr:uid="{C818ADD9-E845-46AF-BF5B-4A42E1A6D1FD}"/>
    <hyperlink ref="F13" r:id="rId2983" xr:uid="{D48377A4-D15B-4174-AC68-568DD74F9D0B}"/>
    <hyperlink ref="F14" r:id="rId2984" xr:uid="{8D43A695-DC40-42DE-8563-45B052BEAAB6}"/>
    <hyperlink ref="F15" r:id="rId2985" xr:uid="{3ECC9C70-9871-41E5-9ABA-832AC2CB9666}"/>
    <hyperlink ref="F16" r:id="rId2986" xr:uid="{F38CD985-8820-4360-A892-35D45EB63FBC}"/>
    <hyperlink ref="F17" r:id="rId2987" xr:uid="{2F6C335B-A125-4E8E-A7B6-A0215AE2713D}"/>
    <hyperlink ref="F18" r:id="rId2988" xr:uid="{FB317F32-C742-4FFA-8DE2-44F89D6A9274}"/>
    <hyperlink ref="F19" r:id="rId2989" xr:uid="{15F71E38-09D0-4FA7-9F88-2D3105881010}"/>
    <hyperlink ref="F20" r:id="rId2990" xr:uid="{A58D9E2D-F099-4B23-995D-403461942E65}"/>
    <hyperlink ref="F21" r:id="rId2991" xr:uid="{F5F9C061-E7C2-4FAD-9413-2F79CE2157BA}"/>
    <hyperlink ref="F22" r:id="rId2992" xr:uid="{90FBA044-C530-4ACA-A955-EE419526DC8B}"/>
    <hyperlink ref="F23" r:id="rId2993" xr:uid="{90CA5C24-72D4-493F-ABA8-E0F1AA1034BC}"/>
    <hyperlink ref="F24" r:id="rId2994" xr:uid="{BDFB51F3-FC8D-494C-A360-1FCAB984CF17}"/>
    <hyperlink ref="F25" r:id="rId2995" xr:uid="{3C51FA71-EAA7-4B08-AF4E-0503292F85A5}"/>
    <hyperlink ref="F26" r:id="rId2996" xr:uid="{4AC4A555-0601-4AA7-A768-88A0FB8CC7BF}"/>
    <hyperlink ref="F27" r:id="rId2997" xr:uid="{C0605962-08EC-44A1-B1BA-DA2E969E7CE4}"/>
    <hyperlink ref="F28" r:id="rId2998" xr:uid="{40E12FB1-54AA-47BF-B688-BB09ACB112E6}"/>
    <hyperlink ref="F29" r:id="rId2999" xr:uid="{D003E6A4-5042-46BA-B837-14D06388B6F5}"/>
    <hyperlink ref="F30" r:id="rId3000" xr:uid="{CD571A8E-764D-43A4-BD8A-1E21CC38985C}"/>
    <hyperlink ref="F31" r:id="rId3001" xr:uid="{86455632-BF94-493A-BBC2-DE5CFE83CF57}"/>
    <hyperlink ref="F32" r:id="rId3002" xr:uid="{FAFE1E7A-5A9F-41F4-94EF-32576D660C07}"/>
    <hyperlink ref="F33" r:id="rId3003" xr:uid="{CA8F8F01-70F0-48E3-8647-C2BB3D871911}"/>
    <hyperlink ref="F34" r:id="rId3004" xr:uid="{1FC4060A-57D2-48B5-8FA8-7618CFC640EF}"/>
    <hyperlink ref="F35" r:id="rId3005" xr:uid="{3B49DAF2-D108-4E97-8E08-07F3489B8701}"/>
    <hyperlink ref="F36" r:id="rId3006" xr:uid="{2428B05E-1104-4B61-A38F-2138B27B3FE3}"/>
    <hyperlink ref="F37" r:id="rId3007" xr:uid="{DE6D8FC6-2FF7-4FFA-B99F-A278E23F2D1A}"/>
    <hyperlink ref="F38" r:id="rId3008" xr:uid="{0364661A-8D03-4711-87EA-872AE74A9AF9}"/>
    <hyperlink ref="F39" r:id="rId3009" xr:uid="{3C1D7145-B695-4C2A-A50C-3356A1258BBD}"/>
    <hyperlink ref="F40" r:id="rId3010" xr:uid="{FB68ECF5-11E3-49C2-A2BF-2EF0D0B619F8}"/>
    <hyperlink ref="F41" r:id="rId3011" xr:uid="{8E958145-765C-4587-B7FD-9B65DB4A995B}"/>
    <hyperlink ref="F42" r:id="rId3012" xr:uid="{8221FECB-EBF8-4898-8134-D7F77CFDB5D0}"/>
    <hyperlink ref="F43" r:id="rId3013" xr:uid="{9DD29F7E-8B9E-49A5-8617-C121766EC04E}"/>
    <hyperlink ref="F44" r:id="rId3014" xr:uid="{B1D464FA-335E-410D-9FC5-CF15979DC355}"/>
    <hyperlink ref="F45" r:id="rId3015" xr:uid="{CCB554AE-25F6-4FBC-93F2-3F7AF45A18FC}"/>
    <hyperlink ref="F46" r:id="rId3016" xr:uid="{42DB5838-0246-4A1F-994A-D067DE8B11EB}"/>
    <hyperlink ref="F47" r:id="rId3017" xr:uid="{262C3BE6-13BC-4C2D-8583-9082A2B55F1F}"/>
    <hyperlink ref="F48" r:id="rId3018" xr:uid="{E09C684D-9B3D-4892-B3BA-FD8D1493767D}"/>
    <hyperlink ref="F49" r:id="rId3019" xr:uid="{EAA671F1-23A2-49D3-B3F4-890318093A66}"/>
    <hyperlink ref="F50" r:id="rId3020" xr:uid="{5724D8B1-B03A-4178-AE5D-6F0EA4B149C6}"/>
    <hyperlink ref="F51" r:id="rId3021" xr:uid="{F70E7E28-6478-4154-B394-D93691252146}"/>
    <hyperlink ref="F52" r:id="rId3022" xr:uid="{3C5CAA91-5274-461A-A4E9-02C39402120E}"/>
    <hyperlink ref="F53" r:id="rId3023" xr:uid="{A7C74CD7-3B1B-401C-B9B5-9724406AE66D}"/>
    <hyperlink ref="F54" r:id="rId3024" xr:uid="{F747B818-32D8-4B52-B56B-D8E765545438}"/>
    <hyperlink ref="F55" r:id="rId3025" xr:uid="{7FA1250D-D34E-4223-95CF-501EFB2B5601}"/>
    <hyperlink ref="F56" r:id="rId3026" xr:uid="{403A70D0-539F-4DE8-88FD-D56ED337E6D1}"/>
    <hyperlink ref="F57" r:id="rId3027" xr:uid="{46FDCFE8-2C6A-419B-BC1A-6EC610968B67}"/>
    <hyperlink ref="F58" r:id="rId3028" xr:uid="{85F5C660-C91B-45AF-81F1-51EC9482A290}"/>
    <hyperlink ref="F59" r:id="rId3029" xr:uid="{700AAF38-8600-4226-AB8A-D3C2DD99B5FB}"/>
    <hyperlink ref="F60" r:id="rId3030" xr:uid="{0D7BA5E0-BE27-4456-8E2F-739797C37C96}"/>
    <hyperlink ref="F61" r:id="rId3031" xr:uid="{1FA8C9CF-0C60-4AD1-B14F-2952493DCB3E}"/>
    <hyperlink ref="F62" r:id="rId3032" xr:uid="{E9E53B32-F6D5-401A-80B8-8B725D1CC200}"/>
    <hyperlink ref="F63" r:id="rId3033" xr:uid="{5345750F-F97A-4449-ABC1-1ABD68868940}"/>
    <hyperlink ref="F64" r:id="rId3034" xr:uid="{645FF327-99C9-4915-AFD3-C0A901911F1C}"/>
    <hyperlink ref="F65" r:id="rId3035" xr:uid="{D15D6D0F-FCA7-4523-8C90-F3559D1966D4}"/>
    <hyperlink ref="F66" r:id="rId3036" xr:uid="{D8A13545-1608-4AC8-AFAE-04C799E4949C}"/>
    <hyperlink ref="F67" r:id="rId3037" xr:uid="{B1440C32-CC29-4605-AD53-28CA61A90085}"/>
    <hyperlink ref="F68" r:id="rId3038" xr:uid="{22008D43-0FDC-4792-B204-BD51A6F2E5C7}"/>
    <hyperlink ref="F69" r:id="rId3039" xr:uid="{C4F0FD92-C3FE-4223-A14B-EFEF835BAA44}"/>
    <hyperlink ref="F70" r:id="rId3040" xr:uid="{7050BB50-B467-4C1C-9B53-6AEA6A0A4580}"/>
    <hyperlink ref="F71" r:id="rId3041" xr:uid="{F6569094-47CA-4656-A259-4DCEAF70D2D2}"/>
    <hyperlink ref="F72" r:id="rId3042" xr:uid="{F283FD90-771B-40E7-AA9B-92A17532A70D}"/>
    <hyperlink ref="F73" r:id="rId3043" xr:uid="{C17357AD-3F75-4B71-9756-C3C7F655D708}"/>
    <hyperlink ref="F74" r:id="rId3044" xr:uid="{B8CF2C4D-18E5-4590-8097-B6A58A7A9B6E}"/>
    <hyperlink ref="F75" r:id="rId3045" xr:uid="{28068B85-85FA-4805-B724-C6D2514C35EA}"/>
    <hyperlink ref="F76" r:id="rId3046" xr:uid="{E4AC82EC-DCB6-4329-88D4-DF1A2673EE50}"/>
    <hyperlink ref="F77" r:id="rId3047" xr:uid="{FF909C56-42B1-4DCF-BCDF-942E4C48E177}"/>
    <hyperlink ref="F78" r:id="rId3048" xr:uid="{E520DB9A-4F61-4E2A-8D65-400C4A120A28}"/>
    <hyperlink ref="F79" r:id="rId3049" xr:uid="{8AA58922-CF22-4DB6-BA5F-B8C1E081068A}"/>
    <hyperlink ref="F80" r:id="rId3050" xr:uid="{901E0D9C-3588-4869-9D7B-D816158C9AF3}"/>
    <hyperlink ref="F81" r:id="rId3051" xr:uid="{6FCE5FE2-FBDD-4A64-AF48-4050FA9ECC11}"/>
    <hyperlink ref="F82" r:id="rId3052" xr:uid="{A134B8C1-26CB-4711-90FD-37A24DC38113}"/>
    <hyperlink ref="F83" r:id="rId3053" xr:uid="{8B6AE015-54FE-4A30-995F-CAF8A6C1F924}"/>
    <hyperlink ref="F84" r:id="rId3054" xr:uid="{4CA47802-67EE-440F-AC84-B15D3FB349F0}"/>
    <hyperlink ref="F85" r:id="rId3055" xr:uid="{68613C58-D5F9-4B6A-9C30-14299FA0CBEF}"/>
    <hyperlink ref="F86" r:id="rId3056" xr:uid="{E7493B94-34A6-4798-9960-3A556C2F8936}"/>
    <hyperlink ref="F87" r:id="rId3057" xr:uid="{63F3382F-AF61-4F7D-AE01-421E5F67DE99}"/>
    <hyperlink ref="F88" r:id="rId3058" xr:uid="{60E9C72B-E52E-4558-89E1-0E3CF752D786}"/>
    <hyperlink ref="F89" r:id="rId3059" xr:uid="{34C2E3DF-4151-4197-81F5-4AAA6DA3A4F0}"/>
    <hyperlink ref="F90" r:id="rId3060" xr:uid="{14DBA1D6-84E1-4C0C-A97C-0B4682C03FB2}"/>
    <hyperlink ref="F91" r:id="rId3061" xr:uid="{358659C6-55C0-437C-84D5-343E33BEA47B}"/>
    <hyperlink ref="F92" r:id="rId3062" xr:uid="{77DF598A-59B8-488F-A8B8-8939457B55C2}"/>
    <hyperlink ref="F93" r:id="rId3063" xr:uid="{C52F1575-C8FD-4084-BD5F-EAF64264FA2D}"/>
    <hyperlink ref="F94" r:id="rId3064" xr:uid="{9F9436B6-82E6-4F09-A4E3-CA8E1931952A}"/>
    <hyperlink ref="F95" r:id="rId3065" xr:uid="{90C41675-03D5-4B02-9E42-7074CD743C5F}"/>
    <hyperlink ref="F96" r:id="rId3066" xr:uid="{8F7FEC45-2546-4210-8343-96E95DE07F29}"/>
    <hyperlink ref="F97" r:id="rId3067" xr:uid="{88EE0F34-CEE0-4E13-979E-757CC12BED07}"/>
    <hyperlink ref="F98" r:id="rId3068" xr:uid="{12FFC517-F929-4723-A501-EF32F0711F6F}"/>
    <hyperlink ref="F99" r:id="rId3069" xr:uid="{816B7DD4-D09F-445F-B532-0677EA70E79E}"/>
    <hyperlink ref="F100" r:id="rId3070" xr:uid="{90A62532-2559-4436-A4D2-4F2FFD529B11}"/>
    <hyperlink ref="F101" r:id="rId3071" xr:uid="{CA6FD0E8-DA5A-4028-A2E3-2E3CAA14D31F}"/>
    <hyperlink ref="F102" r:id="rId3072" xr:uid="{0C7FE7A8-B940-4524-91D0-3F19A11917CD}"/>
    <hyperlink ref="F103" r:id="rId3073" xr:uid="{A32B682A-1425-40E0-8FBF-1AD66FAAAD4C}"/>
    <hyperlink ref="F104" r:id="rId3074" xr:uid="{ECAAE0E5-6D10-454C-BC9A-AFE79CA7DB7C}"/>
    <hyperlink ref="F105" r:id="rId3075" xr:uid="{30DC34B2-EA0F-48F1-BD05-428F95AB18DE}"/>
    <hyperlink ref="F106" r:id="rId3076" xr:uid="{8D5E2172-7BCC-4AFB-A01E-4678B440E6B5}"/>
    <hyperlink ref="F107" r:id="rId3077" xr:uid="{7724F632-BD6A-4C25-9C9B-ACAB053DB7D7}"/>
    <hyperlink ref="F108" r:id="rId3078" xr:uid="{8E8976C1-934A-47C2-99E6-1FC3508499A4}"/>
    <hyperlink ref="F109" r:id="rId3079" xr:uid="{239C190A-55EF-45A5-A426-798375807E0E}"/>
    <hyperlink ref="F110" r:id="rId3080" xr:uid="{901DB1C2-92ED-43A3-90E2-EB8C6A0A28FC}"/>
    <hyperlink ref="F111" r:id="rId3081" xr:uid="{EC126867-6612-449C-9268-068D303D1B4F}"/>
    <hyperlink ref="F112" r:id="rId3082" xr:uid="{5A1A468C-D1B9-425D-B5F2-4A0FA04D1A4A}"/>
    <hyperlink ref="F113" r:id="rId3083" xr:uid="{13E31E9E-8275-4312-93A9-1165B26BE546}"/>
    <hyperlink ref="F114" r:id="rId3084" xr:uid="{D875B334-BD55-4708-8C94-BB1B32288572}"/>
    <hyperlink ref="F115" r:id="rId3085" xr:uid="{AACBB8AC-98DE-43B4-8115-38743149D5DC}"/>
    <hyperlink ref="F116" r:id="rId3086" xr:uid="{9D8894D1-3CB5-476B-BB9A-8C1F197F658F}"/>
    <hyperlink ref="F117" r:id="rId3087" xr:uid="{55B57122-361C-4482-B12C-119F4AC7593D}"/>
    <hyperlink ref="F118" r:id="rId3088" xr:uid="{71E9A922-858D-4A74-B0BF-9AE02E2406A2}"/>
    <hyperlink ref="F119" r:id="rId3089" xr:uid="{12F35AAB-2A44-452A-9F3B-DED659689622}"/>
    <hyperlink ref="F120" r:id="rId3090" xr:uid="{E683A027-E2B2-4E3F-B0AB-DB35BCADB30E}"/>
    <hyperlink ref="F121" r:id="rId3091" xr:uid="{9B297777-CE53-46DD-B441-5E49369B41AB}"/>
    <hyperlink ref="F122" r:id="rId3092" xr:uid="{B6AD9DB7-DBC8-47E1-AC87-8213B79F869D}"/>
    <hyperlink ref="F123" r:id="rId3093" xr:uid="{B5CC2AB3-D31C-4054-B683-41DFEB51FBB6}"/>
    <hyperlink ref="F124" r:id="rId3094" xr:uid="{49BC30C6-41BC-426A-BCF3-F7D08D909FF2}"/>
    <hyperlink ref="F125" r:id="rId3095" xr:uid="{6B4A5A8E-93AA-41BF-B047-344741D31B8F}"/>
    <hyperlink ref="F126" r:id="rId3096" xr:uid="{7BCCC726-2680-4FC6-8E31-A5AAB9004F35}"/>
    <hyperlink ref="F127" r:id="rId3097" xr:uid="{B3C4BE86-2B7B-4A20-BA03-BE61C98CB209}"/>
    <hyperlink ref="F128" r:id="rId3098" xr:uid="{702F9D32-2406-4D5D-8321-DBDDCE8FDAEE}"/>
    <hyperlink ref="F129" r:id="rId3099" xr:uid="{223D4E1E-FF4B-428E-96A5-5B321C39D0D5}"/>
    <hyperlink ref="F130" r:id="rId3100" xr:uid="{8072EFA8-16C3-4E7D-9288-F16ADB32009A}"/>
    <hyperlink ref="F131" r:id="rId3101" xr:uid="{441ED43E-BDEF-42F2-A6F2-1C73AAE00DD3}"/>
    <hyperlink ref="F132" r:id="rId3102" xr:uid="{4CE998B9-81F7-4151-9123-4A6939F76733}"/>
    <hyperlink ref="F133" r:id="rId3103" xr:uid="{850F2D46-EE3B-4DB3-929A-44E7737EB614}"/>
    <hyperlink ref="F134" r:id="rId3104" xr:uid="{3180D0C8-CF2E-404B-9AB0-E1F630A26630}"/>
    <hyperlink ref="F135" r:id="rId3105" xr:uid="{6D9FCF58-19D7-4F02-99DE-BFC1B675A5B5}"/>
    <hyperlink ref="F136" r:id="rId3106" xr:uid="{98232410-4658-418E-935F-966333F390C3}"/>
    <hyperlink ref="F137" r:id="rId3107" xr:uid="{64507109-5534-4B80-899E-181B0168C739}"/>
    <hyperlink ref="F138" r:id="rId3108" xr:uid="{8EE77450-16DF-49FA-BD04-DAED57B44D6C}"/>
    <hyperlink ref="F139" r:id="rId3109" xr:uid="{E76F7518-8E41-4F47-975E-19AD60CCA83B}"/>
    <hyperlink ref="F140" r:id="rId3110" xr:uid="{38DE134A-D07B-4EC5-BD2A-6FF08BBC3699}"/>
    <hyperlink ref="F141" r:id="rId3111" xr:uid="{EEEB8D83-A038-4D5F-963D-149B8F6180D9}"/>
    <hyperlink ref="F142" r:id="rId3112" xr:uid="{E27E669B-5947-4290-91FD-A86C77D5C38B}"/>
    <hyperlink ref="F143" r:id="rId3113" xr:uid="{BC88A4AE-120B-4802-9053-D4D08E8AE20B}"/>
    <hyperlink ref="F144" r:id="rId3114" xr:uid="{E7093DC2-48DE-4BA2-9025-F4A7D4DFB295}"/>
    <hyperlink ref="F145" r:id="rId3115" xr:uid="{42CE438A-9A34-4A0E-9303-2ECD320FC4A9}"/>
    <hyperlink ref="F146" r:id="rId3116" xr:uid="{7D9E511A-02E2-4D17-880D-788DE1CDE69E}"/>
    <hyperlink ref="F147" r:id="rId3117" xr:uid="{889A510C-B563-449B-893F-92D15228A51F}"/>
    <hyperlink ref="F148" r:id="rId3118" xr:uid="{83F34404-3161-45ED-A40B-27E7C52CE407}"/>
    <hyperlink ref="F149" r:id="rId3119" xr:uid="{C1BC0B95-063C-44E2-AF3A-ABBB2FC6513B}"/>
    <hyperlink ref="F150" r:id="rId3120" xr:uid="{225A180B-6F1D-4FD5-A03A-FC5E9B26AF2E}"/>
    <hyperlink ref="F151" r:id="rId3121" xr:uid="{1C883130-CA9B-4C63-B668-6BB500554433}"/>
    <hyperlink ref="F152" r:id="rId3122" xr:uid="{2428CE31-F613-43E7-B427-779D382E2D71}"/>
    <hyperlink ref="F153" r:id="rId3123" xr:uid="{FF5A27D5-6850-41B3-9A0E-FBDB387B9089}"/>
    <hyperlink ref="F154" r:id="rId3124" xr:uid="{C47C7A83-C940-4B69-8BC9-49415AAD7BE1}"/>
    <hyperlink ref="F155" r:id="rId3125" xr:uid="{4D4B9248-7E16-4470-9464-A54CACBCB77E}"/>
    <hyperlink ref="F156" r:id="rId3126" xr:uid="{8F9E026B-DC24-4D46-8F6F-C5AF89171AC7}"/>
    <hyperlink ref="F157" r:id="rId3127" xr:uid="{F8DD7261-9D40-4599-8AFE-B80A6128D729}"/>
    <hyperlink ref="F158" r:id="rId3128" xr:uid="{36578BB1-0D7F-4C57-9F11-B38F02EB0360}"/>
    <hyperlink ref="F159" r:id="rId3129" xr:uid="{E84C6552-D306-444D-9C2D-ABF5A2751753}"/>
    <hyperlink ref="F160" r:id="rId3130" xr:uid="{20E6B7A9-9545-4F7D-8807-CC0038EA4752}"/>
    <hyperlink ref="F161" r:id="rId3131" xr:uid="{8E9079B7-8F50-4E0E-8295-2F4E7BEF66C4}"/>
    <hyperlink ref="F162" r:id="rId3132" xr:uid="{E8C78282-B0DE-4A32-A7A8-5D9A28584F7C}"/>
    <hyperlink ref="F163" r:id="rId3133" xr:uid="{BB7404EC-FE74-498F-975F-7C7C2EEA08FB}"/>
    <hyperlink ref="F164" r:id="rId3134" xr:uid="{AB2F38A3-FE5D-449A-8C21-D7D168A10036}"/>
    <hyperlink ref="F165" r:id="rId3135" xr:uid="{960E49C8-65A0-428B-9B9C-4904DD759C35}"/>
    <hyperlink ref="F166" r:id="rId3136" xr:uid="{8CC184D0-5D0B-46D1-B06E-53AD7207EDF2}"/>
    <hyperlink ref="F167" r:id="rId3137" xr:uid="{CD33B2B1-4101-4CBB-A230-3F90E341751C}"/>
    <hyperlink ref="F168" r:id="rId3138" xr:uid="{E13C9642-5BB0-4B94-922E-94151C8E3D02}"/>
    <hyperlink ref="F169" r:id="rId3139" xr:uid="{464B37AD-6E99-409C-9D4E-B299A957F09D}"/>
    <hyperlink ref="F170" r:id="rId3140" xr:uid="{B9EABE88-1F6C-457E-9DB6-B09C51A3473B}"/>
    <hyperlink ref="F171" r:id="rId3141" xr:uid="{E950D2B1-CF23-409D-A7F7-7D4942A8AB0E}"/>
    <hyperlink ref="F172" r:id="rId3142" xr:uid="{F98A22CB-AD2E-4DD3-84C1-688F8D025606}"/>
    <hyperlink ref="F173" r:id="rId3143" xr:uid="{8500F159-BD82-4AC2-92B3-736C2DCE608A}"/>
    <hyperlink ref="F174" r:id="rId3144" xr:uid="{16218DAC-0520-4C1D-A87D-0F653B8C9A3B}"/>
    <hyperlink ref="F175" r:id="rId3145" xr:uid="{C80D0DC4-6F4E-4579-9153-0958EBB79B9D}"/>
    <hyperlink ref="F176" r:id="rId3146" xr:uid="{A1D5A0A1-34FC-4AE9-9C6A-C9E07EBBE8FA}"/>
    <hyperlink ref="F177" r:id="rId3147" xr:uid="{6FC51DCA-C2DE-4E9D-93F8-E7F874BD07EC}"/>
    <hyperlink ref="F178" r:id="rId3148" xr:uid="{B855F986-704C-4FB7-AD16-3552552BF0AB}"/>
    <hyperlink ref="F179" r:id="rId3149" xr:uid="{D2CF5293-2D60-44B0-BED2-119F0F9D5E1E}"/>
    <hyperlink ref="F180" r:id="rId3150" xr:uid="{CBEF0E36-C588-493B-A386-A928A6D4089D}"/>
    <hyperlink ref="F181" r:id="rId3151" xr:uid="{4E886C39-653E-4C81-B27A-61D199DFDE6B}"/>
    <hyperlink ref="F182" r:id="rId3152" xr:uid="{6D2C6791-233A-493B-85F1-58C2066342C3}"/>
    <hyperlink ref="F183" r:id="rId3153" xr:uid="{E75B1213-441C-4144-9B0C-DD05855DB832}"/>
    <hyperlink ref="F184" r:id="rId3154" xr:uid="{DF666F4F-B3A2-4124-A6CF-7165292C4F9B}"/>
    <hyperlink ref="F185" r:id="rId3155" xr:uid="{7E74F31C-A090-45B0-8F29-8FDEA9AA07F2}"/>
    <hyperlink ref="F186" r:id="rId3156" xr:uid="{7998DC61-D292-4BB9-B080-0B5264BE9128}"/>
    <hyperlink ref="F187" r:id="rId3157" xr:uid="{A3D22287-0564-4091-AB64-00D59E5F3C40}"/>
    <hyperlink ref="F188" r:id="rId3158" xr:uid="{54C00771-6B6B-4FE1-8269-FF5765FF335C}"/>
    <hyperlink ref="F189" r:id="rId3159" xr:uid="{230359F6-1CE1-4C43-9252-F263E5085D3B}"/>
    <hyperlink ref="F190" r:id="rId3160" xr:uid="{E7C72E2A-DF71-4532-8701-59C36B31B06F}"/>
    <hyperlink ref="F191" r:id="rId3161" xr:uid="{5C23AB88-DA5C-4398-949D-85E282B1C31F}"/>
    <hyperlink ref="F192" r:id="rId3162" xr:uid="{D5FF1FAF-599A-404C-B0EE-87FEACF437B1}"/>
    <hyperlink ref="F193" r:id="rId3163" xr:uid="{E80F2751-1459-479E-B193-811C86F9A9F4}"/>
    <hyperlink ref="F194" r:id="rId3164" xr:uid="{F5C37203-C39B-4E5F-9577-B983B8E0CC28}"/>
    <hyperlink ref="F195" r:id="rId3165" xr:uid="{38E990A4-9450-4CFB-8DAF-AA988E8C2909}"/>
    <hyperlink ref="F196" r:id="rId3166" xr:uid="{2159E1E3-237B-45AC-89F0-1D88CC90E4EB}"/>
    <hyperlink ref="F197" r:id="rId3167" xr:uid="{21952079-8B59-437A-9BFA-5805054EF56F}"/>
    <hyperlink ref="F198" r:id="rId3168" xr:uid="{C7418043-4725-4F6D-8187-15E238E0B765}"/>
    <hyperlink ref="F199" r:id="rId3169" xr:uid="{DB196E25-6AF4-4516-8C05-4CB64FC78FB4}"/>
    <hyperlink ref="F200" r:id="rId3170" xr:uid="{D803BCE8-E4CA-4BD4-9154-468055E4C117}"/>
    <hyperlink ref="F201" r:id="rId3171" xr:uid="{265626FE-E98B-401A-9F97-4CF680EF9EE7}"/>
    <hyperlink ref="F202" r:id="rId3172" xr:uid="{34124EDA-3B01-425D-9030-94891005539A}"/>
    <hyperlink ref="F203" r:id="rId3173" xr:uid="{57E16F1A-1BC6-45F9-BCEC-A875821DF486}"/>
    <hyperlink ref="F204" r:id="rId3174" xr:uid="{678A376B-F760-4B30-B73E-B1AC8BA67C65}"/>
    <hyperlink ref="F205" r:id="rId3175" xr:uid="{3F406816-2CC0-4E2E-A589-CEF9BF53BC48}"/>
    <hyperlink ref="F206" r:id="rId3176" xr:uid="{96588BFF-3CB5-4520-B92B-133629967064}"/>
    <hyperlink ref="F207" r:id="rId3177" xr:uid="{987908CB-B643-4CA6-9B73-4443BCCBFA4A}"/>
    <hyperlink ref="F208" r:id="rId3178" xr:uid="{9E0CC547-FEFE-4444-AB64-B2949717EDC7}"/>
    <hyperlink ref="F209" r:id="rId3179" xr:uid="{108AFFE0-12DD-4B6B-A4E0-98BC7669BF6B}"/>
    <hyperlink ref="F210" r:id="rId3180" xr:uid="{57E17894-7967-4C29-97B8-9AF0A764144A}"/>
    <hyperlink ref="F211" r:id="rId3181" xr:uid="{5AD1A5E5-CAB7-4807-8E4F-D029B12BE5A4}"/>
    <hyperlink ref="F212" r:id="rId3182" xr:uid="{60A2CC2D-A348-45FF-8B3D-2058315E151C}"/>
    <hyperlink ref="F213" r:id="rId3183" xr:uid="{4C6067FD-9AF2-484B-A46C-5FE233ECF367}"/>
    <hyperlink ref="F214" r:id="rId3184" xr:uid="{203725EB-35E6-4317-A3C5-170EF6148823}"/>
    <hyperlink ref="F215" r:id="rId3185" xr:uid="{099C71FA-3AF0-4794-B396-DAA74E19C5B7}"/>
    <hyperlink ref="F216" r:id="rId3186" xr:uid="{83520204-0995-4C01-8B0B-F2A97FDE5840}"/>
    <hyperlink ref="F217" r:id="rId3187" xr:uid="{A55464AE-3D66-4D8F-A96B-F3183EAB5D8F}"/>
    <hyperlink ref="F218" r:id="rId3188" xr:uid="{AB2E2463-97B0-40E5-9FC4-6A9682DF27BB}"/>
    <hyperlink ref="F219" r:id="rId3189" xr:uid="{F656DCE2-F529-46EA-9C66-CB637872B479}"/>
    <hyperlink ref="F220" r:id="rId3190" xr:uid="{094F1494-DBD6-4B7F-A632-B4C9823FE4F3}"/>
    <hyperlink ref="F221" r:id="rId3191" xr:uid="{E9D8C1E6-EC17-43A0-B20E-2A663AD04AC3}"/>
    <hyperlink ref="F222" r:id="rId3192" xr:uid="{199783A3-E09E-4A54-92A2-95D22E49E8BF}"/>
    <hyperlink ref="F223" r:id="rId3193" xr:uid="{57346972-A73C-4635-828E-C92C272F2FC4}"/>
    <hyperlink ref="F224" r:id="rId3194" xr:uid="{43F9EF18-80E8-4812-9547-B0600D9DAB3A}"/>
    <hyperlink ref="F225" r:id="rId3195" xr:uid="{E300D92A-AD7A-4C3B-A5BB-727667C4B5A3}"/>
    <hyperlink ref="F226" r:id="rId3196" xr:uid="{A09CBC79-F3C6-4E47-BB78-A621B725FE8A}"/>
    <hyperlink ref="F227" r:id="rId3197" xr:uid="{04D933AF-C891-40EE-BFCC-0AC4AA980CDE}"/>
    <hyperlink ref="F228" r:id="rId3198" xr:uid="{15FF1C55-D97A-4E6A-967E-E8BF09FC73B9}"/>
    <hyperlink ref="F229" r:id="rId3199" xr:uid="{A1C6CA05-DC83-4DB3-901D-7923859469DD}"/>
    <hyperlink ref="F230" r:id="rId3200" xr:uid="{EDBD7B29-6A1B-4257-B18C-7D137D03BDC0}"/>
    <hyperlink ref="F231" r:id="rId3201" xr:uid="{30D9EB4D-C0AC-4E1B-8098-269AF4421795}"/>
    <hyperlink ref="F232" r:id="rId3202" xr:uid="{077866A5-6981-4C02-A576-7A9486FDCA51}"/>
    <hyperlink ref="F233" r:id="rId3203" xr:uid="{643184B2-A160-48A2-B4CB-6A15C4A7C2BD}"/>
    <hyperlink ref="F234" r:id="rId3204" xr:uid="{70E5659F-C6B8-4750-A8E3-161F2ED2447B}"/>
    <hyperlink ref="F235" r:id="rId3205" xr:uid="{A23A4196-3516-492C-8C9A-33639FF9088C}"/>
    <hyperlink ref="F236" r:id="rId3206" xr:uid="{8498B2AD-31F5-4D74-AA13-5AF403E4BDAF}"/>
    <hyperlink ref="F237" r:id="rId3207" xr:uid="{88013BE4-2638-4C73-A04A-A281AC0CCA10}"/>
    <hyperlink ref="F238" r:id="rId3208" xr:uid="{410D3156-BD69-4DFE-B3D0-3FC892316F21}"/>
    <hyperlink ref="F239" r:id="rId3209" xr:uid="{1366B323-7F25-4031-8952-F66F19E0FEA9}"/>
    <hyperlink ref="F240" r:id="rId3210" xr:uid="{5BB6920A-288D-4912-A21C-0185030616AC}"/>
    <hyperlink ref="F241" r:id="rId3211" xr:uid="{8C0B3104-B7EE-4E34-8368-720BD8521A52}"/>
    <hyperlink ref="F242" r:id="rId3212" xr:uid="{31BB3979-5CA2-4EA7-9BEE-678F4090F4DE}"/>
    <hyperlink ref="F243" r:id="rId3213" xr:uid="{1105B0D2-2219-40BF-8076-1460C7832707}"/>
    <hyperlink ref="F244" r:id="rId3214" xr:uid="{57092F02-2925-4585-9687-744AB798849E}"/>
    <hyperlink ref="F245" r:id="rId3215" xr:uid="{E935363C-30DF-4C0B-9FD7-A4ABDDF6E868}"/>
    <hyperlink ref="F246" r:id="rId3216" xr:uid="{211257D1-DD81-4E28-9138-95E6F0092730}"/>
    <hyperlink ref="F247" r:id="rId3217" xr:uid="{16E254E9-7514-48AE-AF67-CD02725BC44D}"/>
    <hyperlink ref="F248" r:id="rId3218" xr:uid="{30DE4275-BE2C-4689-A759-B28556EB2934}"/>
    <hyperlink ref="F249" r:id="rId3219" xr:uid="{2C50DFC7-458B-478F-88A7-7BD68CD9ADCF}"/>
    <hyperlink ref="F250" r:id="rId3220" xr:uid="{F20A8640-552B-4125-99D9-A0EEEB7B5243}"/>
    <hyperlink ref="F251" r:id="rId3221" xr:uid="{ABFB9D73-D05E-46A3-9BBD-B13DC0B0A775}"/>
    <hyperlink ref="F252" r:id="rId3222" xr:uid="{A71D18DA-E499-4728-88EF-23D1CE90209B}"/>
    <hyperlink ref="F253" r:id="rId3223" xr:uid="{8D32222B-2D0E-4C96-BBE1-D3DD1A8727EF}"/>
    <hyperlink ref="F254" r:id="rId3224" xr:uid="{1C48339D-6BAC-486C-8E12-2997D179AE7E}"/>
    <hyperlink ref="F255" r:id="rId3225" xr:uid="{83374A87-6EB8-4C85-9275-10E69D119706}"/>
    <hyperlink ref="F256" r:id="rId3226" xr:uid="{35630AF6-73D4-425D-BBED-74B389E6DC6F}"/>
    <hyperlink ref="F257" r:id="rId3227" xr:uid="{4DFAFB09-606B-4953-B066-95D9F66F2431}"/>
    <hyperlink ref="F258" r:id="rId3228" xr:uid="{25B3059D-FB97-418B-974A-89E46F871A85}"/>
    <hyperlink ref="F259" r:id="rId3229" xr:uid="{FC19D155-7EF0-45B2-9C2D-860968F724AF}"/>
    <hyperlink ref="F260" r:id="rId3230" xr:uid="{B5C95CCF-2CA3-4555-945B-AFB7ABA6A825}"/>
    <hyperlink ref="F261" r:id="rId3231" xr:uid="{E5501D8F-D567-4B60-9274-12A643DB4F3E}"/>
    <hyperlink ref="F262" r:id="rId3232" xr:uid="{A92C7EFC-5962-4F49-85D6-F07125C7508D}"/>
    <hyperlink ref="F263" r:id="rId3233" xr:uid="{72F8E46E-1CDA-4E04-A041-9C43088C8216}"/>
    <hyperlink ref="F264" r:id="rId3234" xr:uid="{761A3B76-0313-4AF0-82AC-508984310CEC}"/>
    <hyperlink ref="F265" r:id="rId3235" xr:uid="{DFD58590-2EE3-4CF3-B006-502A4AC3AA0A}"/>
    <hyperlink ref="F266" r:id="rId3236" xr:uid="{96E5F4E4-A2C3-44B9-A605-0AC2FFAEB2DE}"/>
    <hyperlink ref="F267" r:id="rId3237" xr:uid="{5478AF2E-A281-4AEF-96FA-C9F31A8E6BC3}"/>
    <hyperlink ref="F268" r:id="rId3238" xr:uid="{73B94434-A45B-4E16-867A-9950DE8F09E9}"/>
    <hyperlink ref="F269" r:id="rId3239" xr:uid="{1285DEDD-9A52-4B46-9EF7-94A3F2AB44D6}"/>
    <hyperlink ref="F270" r:id="rId3240" xr:uid="{AC406165-F772-49EF-8AAF-EFF0546459D0}"/>
    <hyperlink ref="F271" r:id="rId3241" xr:uid="{FD950AA6-E891-4DE4-A688-459EA39A69FB}"/>
    <hyperlink ref="F272" r:id="rId3242" xr:uid="{A6520165-A832-485B-9A18-56DDA13DDA1A}"/>
    <hyperlink ref="F273" r:id="rId3243" xr:uid="{ECD359F2-BCA8-4B60-BC58-50ACEC6B388D}"/>
    <hyperlink ref="F274" r:id="rId3244" xr:uid="{1AC4CE51-CD74-4094-BDB0-BEAE2E319807}"/>
    <hyperlink ref="F275" r:id="rId3245" xr:uid="{388AF71C-FEE6-4D1F-BDB8-346107A21815}"/>
    <hyperlink ref="F276" r:id="rId3246" xr:uid="{0DD6662D-E022-4A7C-BA4A-62C66348A61E}"/>
    <hyperlink ref="F277" r:id="rId3247" xr:uid="{7FE99634-3FB5-4131-A1B8-3C83E8F36F1A}"/>
    <hyperlink ref="F278" r:id="rId3248" xr:uid="{D5538DF8-BF05-409C-A0BD-FAB13B2B306E}"/>
    <hyperlink ref="F279" r:id="rId3249" xr:uid="{A9D5C477-1F60-414F-9F42-078A54C0EC11}"/>
    <hyperlink ref="F280" r:id="rId3250" xr:uid="{553A7FFC-B89D-4A61-ABC4-48D191B3E0E2}"/>
    <hyperlink ref="F281" r:id="rId3251" xr:uid="{92ECDA90-FE00-416F-AE8E-C33F5345A25D}"/>
    <hyperlink ref="F282" r:id="rId3252" xr:uid="{219499C3-D69C-4BB5-9CAD-BF1B951A5A29}"/>
    <hyperlink ref="F283" r:id="rId3253" xr:uid="{5EA9BB2C-A0EF-44A9-81D0-47BA99845608}"/>
    <hyperlink ref="F284" r:id="rId3254" xr:uid="{0BAAA3AB-601A-4AFB-B82F-21B6872EFF65}"/>
    <hyperlink ref="F285" r:id="rId3255" xr:uid="{98510063-CB51-4CC1-A1FB-65737C19D4FC}"/>
    <hyperlink ref="F286" r:id="rId3256" xr:uid="{5B83CD33-EE1B-4A91-8130-2BAA2E9A3ABA}"/>
    <hyperlink ref="F287" r:id="rId3257" xr:uid="{FC5264B1-05E1-4BC3-9122-026028D73CBC}"/>
    <hyperlink ref="F288" r:id="rId3258" xr:uid="{C80800DB-BD05-4050-B466-EEDFEDE87C53}"/>
    <hyperlink ref="F289" r:id="rId3259" xr:uid="{5FFC3E8B-92C7-461E-94BE-A7660A2424E8}"/>
    <hyperlink ref="F290" r:id="rId3260" xr:uid="{3DA8520B-5572-4F4D-AD79-5B2CD3FDE016}"/>
    <hyperlink ref="F291" r:id="rId3261" xr:uid="{2AA28257-0CA0-4BA8-91D4-06F1FF62D4D0}"/>
    <hyperlink ref="F292" r:id="rId3262" xr:uid="{C27DA93C-56DE-4D21-8C25-B77D605FDD19}"/>
    <hyperlink ref="F293" r:id="rId3263" xr:uid="{B0ED77CA-242C-42EB-8832-30A3B4E01C58}"/>
    <hyperlink ref="F294" r:id="rId3264" xr:uid="{02216B2C-3BAB-4B9C-8AD6-FCDFB227131D}"/>
    <hyperlink ref="F295" r:id="rId3265" xr:uid="{82FAE0C8-4F9F-472F-9A5F-5F44C7077D3C}"/>
    <hyperlink ref="F296" r:id="rId3266" xr:uid="{6D6E3A91-1CC7-4F2B-AAC6-34DED4B43229}"/>
    <hyperlink ref="F297" r:id="rId3267" xr:uid="{001D9151-2948-4179-AEF9-9954BA4270B6}"/>
    <hyperlink ref="F298" r:id="rId3268" xr:uid="{734C028D-2BCC-4B80-8979-DAE5823F8FEE}"/>
    <hyperlink ref="F299" r:id="rId3269" xr:uid="{BF8724CF-85DA-483D-B184-504970B597A6}"/>
    <hyperlink ref="F300" r:id="rId3270" xr:uid="{0AB45767-4C8B-4803-8C0B-812585F61C2A}"/>
    <hyperlink ref="F301" r:id="rId3271" xr:uid="{E12BA7D4-6824-4BD1-A1DF-0CE86134AFA6}"/>
    <hyperlink ref="F302" r:id="rId3272" xr:uid="{0214E567-041E-4FF2-818C-23AEC8CF10A5}"/>
    <hyperlink ref="F303" r:id="rId3273" xr:uid="{F347F228-9785-4CAA-BEF4-9088E8FF42B1}"/>
    <hyperlink ref="F304" r:id="rId3274" xr:uid="{2F6F2B0D-6937-4CAD-89C7-B98DDFE85CBA}"/>
    <hyperlink ref="F305" r:id="rId3275" xr:uid="{8F198621-F180-4CC4-B409-685FB2826499}"/>
    <hyperlink ref="F306" r:id="rId3276" xr:uid="{1FAD5A89-F7D0-46A1-83E0-A49D56DEEBB7}"/>
    <hyperlink ref="F307" r:id="rId3277" xr:uid="{376FA01A-8FC0-4170-8077-00B40D75D1FC}"/>
    <hyperlink ref="F308" r:id="rId3278" xr:uid="{29B3B78A-1DBF-4698-B881-F3E330B57927}"/>
    <hyperlink ref="F309" r:id="rId3279" xr:uid="{F3121C0A-DA34-421B-90D1-35A1CEC99108}"/>
    <hyperlink ref="F310" r:id="rId3280" xr:uid="{638A321A-6E68-4156-9C4B-B38D231F11AD}"/>
    <hyperlink ref="F311" r:id="rId3281" xr:uid="{D1462FAD-3C97-4389-AD4F-A590D4FC388C}"/>
    <hyperlink ref="F312" r:id="rId3282" xr:uid="{AE68107B-E98F-41CF-AFB3-61B41FCABC0F}"/>
    <hyperlink ref="F313" r:id="rId3283" xr:uid="{B96B53D7-5E5B-4A5A-B2F0-27B0B1D5CE78}"/>
    <hyperlink ref="F314" r:id="rId3284" xr:uid="{96F8A04B-A6D1-4803-9E8B-6DAD8F78BA2F}"/>
    <hyperlink ref="F315" r:id="rId3285" xr:uid="{6F20E2B7-D420-4059-87EE-8FB2B09B8FDB}"/>
    <hyperlink ref="F316" r:id="rId3286" xr:uid="{EE148C54-FB88-4C12-A2F3-B220D9B369E5}"/>
    <hyperlink ref="F317" r:id="rId3287" xr:uid="{513B00FF-2D96-45C4-9E21-9D00516762AA}"/>
    <hyperlink ref="F318" r:id="rId3288" xr:uid="{5B64F810-ACB5-40DC-A0EB-45771604BF4D}"/>
    <hyperlink ref="F319" r:id="rId3289" xr:uid="{9846B3FC-4C53-47A9-A161-3E2A7265B8FE}"/>
    <hyperlink ref="F320" r:id="rId3290" xr:uid="{7F526C71-5A0E-456F-A078-BA3045275A28}"/>
    <hyperlink ref="F321" r:id="rId3291" xr:uid="{5BEB6692-FEDB-4759-AC1E-1B969DDD4AED}"/>
    <hyperlink ref="F322" r:id="rId3292" xr:uid="{37B58CB7-4A8E-43C2-875F-2210385CF73E}"/>
    <hyperlink ref="F323" r:id="rId3293" xr:uid="{61533889-9697-4AF1-98B2-106F88FB0961}"/>
    <hyperlink ref="F324" r:id="rId3294" xr:uid="{0A02F26A-1EDD-4A31-B96F-544FEDF132C7}"/>
    <hyperlink ref="F325" r:id="rId3295" xr:uid="{2A7FAB11-6C5C-4BBD-A457-515E7D778C4C}"/>
    <hyperlink ref="F326" r:id="rId3296" xr:uid="{88639F9C-11C0-4921-9DC5-D59C4C1BF829}"/>
    <hyperlink ref="F327" r:id="rId3297" xr:uid="{7F5939A3-8F13-46AF-A79E-4D2EAAF531AB}"/>
    <hyperlink ref="F328" r:id="rId3298" xr:uid="{B4403A06-AA47-4720-BE76-04188083EA8A}"/>
    <hyperlink ref="F329" r:id="rId3299" xr:uid="{E9FC7C21-4C32-4A4D-867B-418D91875697}"/>
    <hyperlink ref="F330" r:id="rId3300" xr:uid="{DD02B131-50AE-4AD9-ACDA-60386D2EDC23}"/>
    <hyperlink ref="F331" r:id="rId3301" xr:uid="{C56D09E5-22F1-4C18-899F-A75D3FE19740}"/>
    <hyperlink ref="F332" r:id="rId3302" xr:uid="{7809B17D-B9FB-463E-B87A-F02E94CB58C9}"/>
    <hyperlink ref="F333" r:id="rId3303" xr:uid="{3B24F06A-C52F-4FD5-9CFD-7FF32FDEBCCF}"/>
    <hyperlink ref="F334" r:id="rId3304" xr:uid="{EADE3CEF-FC54-48C9-860D-5AC771809E59}"/>
    <hyperlink ref="F335" r:id="rId3305" xr:uid="{2FFC5679-490B-416D-86EC-30057D621719}"/>
    <hyperlink ref="F336" r:id="rId3306" xr:uid="{6430112B-8C1B-47A8-873E-CE7FCD3C6EA2}"/>
    <hyperlink ref="F337" r:id="rId3307" xr:uid="{126F2429-4D8A-4456-A09D-824B2D4C5F00}"/>
    <hyperlink ref="F338" r:id="rId3308" xr:uid="{F37A62F3-2E7A-4073-93EE-55F8B3AD5B29}"/>
    <hyperlink ref="F339" r:id="rId3309" xr:uid="{A69F9A0A-F4EF-4BED-9BAB-BD8850B085EC}"/>
    <hyperlink ref="F340" r:id="rId3310" xr:uid="{BC72EFDC-5D37-46A8-AA96-31776C2E8A34}"/>
    <hyperlink ref="F341" r:id="rId3311" xr:uid="{F79BC45A-148F-48C8-A79C-023ACB4C533D}"/>
    <hyperlink ref="F342" r:id="rId3312" xr:uid="{C57489DA-9775-490C-B7C3-B31196525A0F}"/>
    <hyperlink ref="F343" r:id="rId3313" xr:uid="{0C6C5B70-A8B9-4CBA-9EB7-D8C51BA0E805}"/>
    <hyperlink ref="F344" r:id="rId3314" xr:uid="{62F43196-AD46-4EA1-92B3-E5A2633F86AF}"/>
    <hyperlink ref="F345" r:id="rId3315" xr:uid="{FC60956E-BAF2-434A-89A9-534F8FA9B7BA}"/>
    <hyperlink ref="F346" r:id="rId3316" xr:uid="{2C8645D2-1270-4CCC-A56E-55DA46C35E45}"/>
    <hyperlink ref="F347" r:id="rId3317" xr:uid="{2DA85AC3-5968-47F0-BF9C-0CBF4F57C75F}"/>
    <hyperlink ref="F348" r:id="rId3318" xr:uid="{0EF2E2B8-BEE5-4F06-AF35-C721970123F6}"/>
    <hyperlink ref="F349" r:id="rId3319" xr:uid="{7A5D403E-8B07-430F-BDBB-CE9B118B2C9B}"/>
    <hyperlink ref="F350" r:id="rId3320" xr:uid="{FF563CB5-08DC-4178-A892-6D39D6C14867}"/>
    <hyperlink ref="F351" r:id="rId3321" xr:uid="{DFEAD991-CC73-4999-BE2C-62693C86CAC8}"/>
    <hyperlink ref="F352" r:id="rId3322" xr:uid="{2A9C5D03-C176-4780-8317-E57E8AEEAC0A}"/>
    <hyperlink ref="F353" r:id="rId3323" xr:uid="{5E4E8DAB-F2A9-4073-BBF3-A5D0A1074350}"/>
    <hyperlink ref="F354" r:id="rId3324" xr:uid="{ECB50167-15AC-40FE-9F1D-FE74F26A6C51}"/>
    <hyperlink ref="F355" r:id="rId3325" xr:uid="{C977A219-AD42-4049-BF36-9D7861F2A7FB}"/>
    <hyperlink ref="F356" r:id="rId3326" xr:uid="{0856B831-E9DC-41AA-A547-2E91AC864218}"/>
    <hyperlink ref="F357" r:id="rId3327" xr:uid="{C4B861EF-6210-45F8-AB66-48F7FFE9C4E6}"/>
    <hyperlink ref="F358" r:id="rId3328" xr:uid="{95EE77DF-6512-4380-8397-D7C5D3D88D37}"/>
    <hyperlink ref="F359" r:id="rId3329" xr:uid="{0EB7D57B-BBC9-443A-84E2-6B0F0418FE93}"/>
    <hyperlink ref="F360" r:id="rId3330" xr:uid="{66DAF7E1-967A-41B6-9E20-98F7D92F878E}"/>
    <hyperlink ref="F361" r:id="rId3331" xr:uid="{75AF6FC6-C408-416F-B283-6D6ACDEEE81E}"/>
    <hyperlink ref="F362" r:id="rId3332" xr:uid="{7334A1CB-0848-4E4F-96CC-9233EF634B97}"/>
    <hyperlink ref="F363" r:id="rId3333" xr:uid="{6A1C1D31-533F-4602-8831-938D7037593A}"/>
    <hyperlink ref="F364" r:id="rId3334" xr:uid="{43FB4B8E-0710-41D4-9464-62D89E141F10}"/>
    <hyperlink ref="F365" r:id="rId3335" xr:uid="{84B5B181-2D8F-4364-8573-F2654BA8940E}"/>
    <hyperlink ref="F366" r:id="rId3336" xr:uid="{BED66DE5-C8B9-41D8-9818-E691A6764EAF}"/>
    <hyperlink ref="F367" r:id="rId3337" xr:uid="{2747A820-949C-4C07-8470-6CACE01C868C}"/>
    <hyperlink ref="F368" r:id="rId3338" xr:uid="{CA502A51-94C8-4412-9FE0-9011629EA8FC}"/>
    <hyperlink ref="F369" r:id="rId3339" xr:uid="{95B1F36E-D35C-46D1-A83D-B6E95ABDA63A}"/>
    <hyperlink ref="F370" r:id="rId3340" xr:uid="{4C212CD5-F8A3-44E1-BAC9-BE9C7A22E150}"/>
    <hyperlink ref="F371" r:id="rId3341" xr:uid="{01D0F64A-632B-49D8-9385-C6918E930297}"/>
    <hyperlink ref="F372" r:id="rId3342" xr:uid="{393B5B57-32B2-4CEF-8837-518BE2B87C3A}"/>
    <hyperlink ref="F373" r:id="rId3343" xr:uid="{34CAAC83-3FEF-4A02-B85B-62C59A1907A2}"/>
    <hyperlink ref="F374" r:id="rId3344" xr:uid="{920DBD2D-6445-4A77-9F32-A37BC48DD016}"/>
    <hyperlink ref="F375" r:id="rId3345" xr:uid="{A1822F0E-3BBE-4D60-A22C-326BB8FD7E6D}"/>
    <hyperlink ref="F376" r:id="rId3346" xr:uid="{D9BF8CB6-C121-4D83-B964-6CF1CBCF092B}"/>
    <hyperlink ref="F377" r:id="rId3347" xr:uid="{5E1801DF-7272-42CC-8E48-820A8BD9658D}"/>
    <hyperlink ref="F378" r:id="rId3348" xr:uid="{766FAE68-2FF7-469C-8CEE-8F7E974C1A51}"/>
    <hyperlink ref="F379" r:id="rId3349" xr:uid="{50A3DC26-7D27-471F-878A-928223F507E9}"/>
    <hyperlink ref="F380" r:id="rId3350" xr:uid="{3CC85F4D-D06F-4E71-9435-CE2C258BE7EB}"/>
    <hyperlink ref="F381" r:id="rId3351" xr:uid="{7D0070F6-5253-4651-BB9C-212B151121B4}"/>
    <hyperlink ref="F382" r:id="rId3352" xr:uid="{B1FBC8BE-2AB9-459D-B37D-644D1960A587}"/>
    <hyperlink ref="F383" r:id="rId3353" xr:uid="{1E9A725C-685D-45A2-9B03-04BA5BD148FE}"/>
    <hyperlink ref="F384" r:id="rId3354" xr:uid="{7953E3DB-A04E-430B-BB68-4D3C3182290D}"/>
    <hyperlink ref="F385" r:id="rId3355" xr:uid="{C52972BB-2194-4E60-8FFE-0D5FA13AD023}"/>
    <hyperlink ref="F386" r:id="rId3356" xr:uid="{668FBC70-C178-4DB7-9227-D8E9752F78E4}"/>
    <hyperlink ref="F387" r:id="rId3357" xr:uid="{AF7F1EC9-AE27-49F1-9EDC-67D5186A229D}"/>
    <hyperlink ref="F388" r:id="rId3358" xr:uid="{8F728DAC-B2F7-48C1-B502-D9DF0D513D29}"/>
    <hyperlink ref="F389" r:id="rId3359" xr:uid="{FDD558E7-4D97-4253-924A-3D352EAB4B61}"/>
    <hyperlink ref="F390" r:id="rId3360" xr:uid="{D4860C31-79C4-4BCD-8767-1B11BAFF9FAE}"/>
    <hyperlink ref="F391" r:id="rId3361" xr:uid="{8028C1FA-0AF1-447D-935E-6FD835CB0745}"/>
    <hyperlink ref="F392" r:id="rId3362" xr:uid="{B5BB190C-967B-4AFB-BE50-648EB1498540}"/>
    <hyperlink ref="F393" r:id="rId3363" xr:uid="{EFCD366F-3155-4A19-B6EA-ECA1CBA84014}"/>
    <hyperlink ref="F394" r:id="rId3364" xr:uid="{7B012B61-3ED8-4F4A-8B49-CD23F3EBAA74}"/>
    <hyperlink ref="F395" r:id="rId3365" xr:uid="{D6BF620B-1917-46E8-884D-7D1A45574C9A}"/>
    <hyperlink ref="F396" r:id="rId3366" xr:uid="{CFC06235-F622-497A-B6D3-BCF3455CD81E}"/>
    <hyperlink ref="F397" r:id="rId3367" xr:uid="{52C1F5B8-C547-4287-8C08-634EA55BD5D5}"/>
    <hyperlink ref="F398" r:id="rId3368" xr:uid="{C2B3B070-97A0-4667-B705-F5A274CD9DFB}"/>
    <hyperlink ref="F399" r:id="rId3369" xr:uid="{5A6669DF-94BA-449E-9B12-27A5B55AB6EA}"/>
    <hyperlink ref="F400" r:id="rId3370" xr:uid="{FA0E008E-5DB6-4A60-BB8F-103A077098EF}"/>
    <hyperlink ref="F401" r:id="rId3371" xr:uid="{160A53FA-8FAE-4350-88D8-F5A3BF3B0460}"/>
    <hyperlink ref="F402" r:id="rId3372" xr:uid="{E4E82321-C04D-4C7D-942C-7EA3143E5C35}"/>
    <hyperlink ref="F403" r:id="rId3373" xr:uid="{84A7CF6D-D5AD-4760-A98C-D1FF1B3FB21B}"/>
    <hyperlink ref="F404" r:id="rId3374" xr:uid="{4A500915-2256-4577-A372-BB6CCD1B3EA8}"/>
    <hyperlink ref="F405" r:id="rId3375" xr:uid="{9BDC4AB1-8681-4B26-A880-7E9433D95EB9}"/>
    <hyperlink ref="F406" r:id="rId3376" xr:uid="{AAE2105C-AD58-490D-8862-1AB4855148C9}"/>
    <hyperlink ref="F407" r:id="rId3377" xr:uid="{652BBF71-BC5C-438D-9869-B900E15C64F6}"/>
    <hyperlink ref="F408" r:id="rId3378" xr:uid="{DCED79BB-7D23-40B8-A3EB-0547A63E2951}"/>
    <hyperlink ref="F409" r:id="rId3379" xr:uid="{DEFCE775-F2A2-450A-88AE-32402951DCB7}"/>
    <hyperlink ref="F410" r:id="rId3380" xr:uid="{E72881BD-AA1B-44CF-87B2-65121BBD3622}"/>
    <hyperlink ref="F411" r:id="rId3381" xr:uid="{C61003BB-AF47-41EB-A491-8FF271981BAC}"/>
    <hyperlink ref="F412" r:id="rId3382" xr:uid="{FE09AC55-F361-4486-AFB6-3BCA5EB2B499}"/>
    <hyperlink ref="F413" r:id="rId3383" xr:uid="{F7041934-AF60-4D96-BA29-C2FECCD95DA5}"/>
    <hyperlink ref="F414" r:id="rId3384" xr:uid="{9F2BA787-9FF6-45D9-84C3-AF6163FD07D0}"/>
    <hyperlink ref="F415" r:id="rId3385" xr:uid="{88E0AD7E-5180-4552-A91F-680F32970FDD}"/>
    <hyperlink ref="F416" r:id="rId3386" xr:uid="{3DBD87FF-F34D-46C4-BE88-908464DFE124}"/>
    <hyperlink ref="F417" r:id="rId3387" xr:uid="{3D45B189-6E8F-4F26-B665-870E807DD959}"/>
    <hyperlink ref="F418" r:id="rId3388" xr:uid="{6888DD9A-5F07-4933-BF52-6AC35F6A47E5}"/>
    <hyperlink ref="F419" r:id="rId3389" xr:uid="{6C4BE480-4E07-47CC-9322-8B444D92A61D}"/>
    <hyperlink ref="F420" r:id="rId3390" xr:uid="{F2D36132-A44E-4F5D-8EC6-01A817EFDB65}"/>
    <hyperlink ref="F421" r:id="rId3391" xr:uid="{C487A5E2-0C86-4DC6-93F9-D776FC1CB947}"/>
    <hyperlink ref="F422" r:id="rId3392" xr:uid="{590040B9-E599-4FBE-B8E8-ECE34DB86D37}"/>
    <hyperlink ref="F423" r:id="rId3393" xr:uid="{842DF808-4641-48E4-91ED-935B3D546945}"/>
    <hyperlink ref="F424" r:id="rId3394" xr:uid="{54A0D984-C06B-45F6-8D02-97553A405AF3}"/>
    <hyperlink ref="F425" r:id="rId3395" xr:uid="{F37D082B-46A6-4E85-A17F-98DB8D29FC3B}"/>
    <hyperlink ref="F426" r:id="rId3396" xr:uid="{8374652F-B3FE-4185-B787-A42D8F3D6CD2}"/>
    <hyperlink ref="F427" r:id="rId3397" xr:uid="{385CAD8B-5EEB-4B97-BB50-4CC670D0ECF6}"/>
    <hyperlink ref="F428" r:id="rId3398" xr:uid="{CA52588A-A37A-4AF1-BC97-B9DA2C90759D}"/>
    <hyperlink ref="F429" r:id="rId3399" xr:uid="{F9373C61-9D59-42FF-ABB1-5523C2721211}"/>
    <hyperlink ref="F430" r:id="rId3400" xr:uid="{D7A79F8B-97D3-4C94-9CAE-153F3773481E}"/>
    <hyperlink ref="F431" r:id="rId3401" xr:uid="{678EC4D4-8A70-44B9-9660-71906E1CB35B}"/>
    <hyperlink ref="F432" r:id="rId3402" xr:uid="{E04AC0C6-77D7-49F2-852C-B68CAB129BCC}"/>
    <hyperlink ref="F433" r:id="rId3403" xr:uid="{9C5364DA-74C9-4266-A56C-2AEE3B21AE6C}"/>
    <hyperlink ref="F434" r:id="rId3404" xr:uid="{8432335F-B59B-49C1-933D-C121FDD17B88}"/>
    <hyperlink ref="F435" r:id="rId3405" xr:uid="{3C3887A1-0697-4EB7-98F8-DFADA41AD554}"/>
    <hyperlink ref="F436" r:id="rId3406" xr:uid="{18FDC3F9-A9AE-4B6A-ABD1-33C76AADAA74}"/>
    <hyperlink ref="F437" r:id="rId3407" xr:uid="{A6298453-B68E-4456-81B5-9D161857E7E1}"/>
    <hyperlink ref="F438" r:id="rId3408" xr:uid="{C8395C77-B973-4349-9E0D-A6B88DA9BB01}"/>
    <hyperlink ref="F439" r:id="rId3409" xr:uid="{93DB3842-BAA0-4E38-B777-05BACE7C6B51}"/>
    <hyperlink ref="F440" r:id="rId3410" xr:uid="{46222C6D-DAD8-407A-8676-80DC501574F8}"/>
    <hyperlink ref="F441" r:id="rId3411" xr:uid="{B92CE603-7E7E-44AB-9BD6-5983C4C53AE6}"/>
    <hyperlink ref="F442" r:id="rId3412" xr:uid="{787EC298-CBA2-4CA5-9CC6-B4D08960348F}"/>
    <hyperlink ref="F443" r:id="rId3413" xr:uid="{19E28F4C-97D3-48B6-90F2-AC45BE8D1FF6}"/>
    <hyperlink ref="F444" r:id="rId3414" xr:uid="{70CFACBE-D4C9-4365-9EF7-DDCE2758006C}"/>
    <hyperlink ref="F445" r:id="rId3415" xr:uid="{089C2F6B-DC85-4E7C-A12D-6D1692330396}"/>
    <hyperlink ref="F446" r:id="rId3416" xr:uid="{696F2792-A93F-4F82-819A-0651F1649FBD}"/>
    <hyperlink ref="F447" r:id="rId3417" xr:uid="{0593947C-6716-46F0-BE54-C608FDC72BD9}"/>
    <hyperlink ref="F448" r:id="rId3418" xr:uid="{7F30657B-07BF-4FE6-9760-6BC7264F17CC}"/>
    <hyperlink ref="F449" r:id="rId3419" xr:uid="{4179F5CE-2C33-4833-B206-CC2752E74DD8}"/>
    <hyperlink ref="F450" r:id="rId3420" xr:uid="{ACD0FB07-F1C8-4C2E-B55A-6E79B83CD6E4}"/>
    <hyperlink ref="F451" r:id="rId3421" xr:uid="{69CAC417-2300-4718-8615-4C97DFCEDBB3}"/>
    <hyperlink ref="F452" r:id="rId3422" xr:uid="{CEDF1EBB-67F3-4CA5-A4B6-505CA486DC89}"/>
    <hyperlink ref="F453" r:id="rId3423" xr:uid="{784DB4E1-E74E-420C-B866-673BF2CFFCF0}"/>
    <hyperlink ref="F454" r:id="rId3424" xr:uid="{A08F5368-AA90-4DC8-B16D-1C6863F42E97}"/>
    <hyperlink ref="F455" r:id="rId3425" xr:uid="{B8440D93-0B7D-45EA-AE67-3AF75CBD0D2B}"/>
    <hyperlink ref="F456" r:id="rId3426" xr:uid="{785AF210-D0CD-4456-9472-90BBAE523733}"/>
    <hyperlink ref="F457" r:id="rId3427" xr:uid="{E086697A-A4EA-48EF-A789-79F1D4EB5741}"/>
    <hyperlink ref="F458" r:id="rId3428" xr:uid="{B3292546-25DF-4588-AF3C-1EA3E45F086F}"/>
    <hyperlink ref="F459" r:id="rId3429" xr:uid="{F25EAEFA-9DB3-4EB4-9E45-8F875A5F2E4B}"/>
    <hyperlink ref="F460" r:id="rId3430" xr:uid="{4F0C4382-1191-438F-8733-85BC23384BCA}"/>
    <hyperlink ref="F461" r:id="rId3431" xr:uid="{E5FEF07E-C03E-4CD6-A1C2-A4A62E29D47D}"/>
    <hyperlink ref="F462" r:id="rId3432" xr:uid="{2273BD5C-F2CB-4E2F-811A-D98CAEAB2186}"/>
    <hyperlink ref="F463" r:id="rId3433" xr:uid="{584A8A96-3944-4700-AA89-9D0884514C77}"/>
    <hyperlink ref="F464" r:id="rId3434" xr:uid="{045BE406-73A7-4DC9-944A-4953A1EB4EC7}"/>
    <hyperlink ref="F465" r:id="rId3435" xr:uid="{75B47F39-AA08-4147-ACA5-54A7A50CDE0C}"/>
    <hyperlink ref="F466" r:id="rId3436" xr:uid="{6A59B4FE-8109-4C67-9BD0-120B59655232}"/>
    <hyperlink ref="F467" r:id="rId3437" xr:uid="{06D4C3C3-C2A5-439D-9EDB-748D9194FE51}"/>
    <hyperlink ref="F468" r:id="rId3438" xr:uid="{F17CB039-16D5-4916-AEF9-FF3C535C9DA3}"/>
    <hyperlink ref="F469" r:id="rId3439" xr:uid="{A59FF157-CFDA-4791-9328-282F7C1498CB}"/>
    <hyperlink ref="F470" r:id="rId3440" xr:uid="{437B8DBC-B1E4-41FF-AA4D-893A5E4355FA}"/>
    <hyperlink ref="F471" r:id="rId3441" xr:uid="{4CAD5F36-D8C2-4E8C-882F-07260BB7A600}"/>
    <hyperlink ref="F472" r:id="rId3442" xr:uid="{95C4F2AC-7E70-4726-BA0A-0579A6D3014B}"/>
    <hyperlink ref="F473" r:id="rId3443" xr:uid="{7DD0CFC1-47F1-4B89-B27D-542957B93AE5}"/>
    <hyperlink ref="F474" r:id="rId3444" xr:uid="{FB0DDE5C-F8AA-467A-BA60-3EC7F5171F7F}"/>
    <hyperlink ref="F475" r:id="rId3445" xr:uid="{40E36C0D-E0E3-4B3D-B828-DB3B5856DF73}"/>
    <hyperlink ref="F476" r:id="rId3446" xr:uid="{D5E85DBA-1DFC-4A3C-95AF-4202689735EF}"/>
    <hyperlink ref="F477" r:id="rId3447" xr:uid="{24C85A8A-3D07-4732-B84D-FDCD4EE0B23A}"/>
    <hyperlink ref="F478" r:id="rId3448" xr:uid="{AF64EE52-4F74-4F03-BD44-6D9AAB15167B}"/>
    <hyperlink ref="F479" r:id="rId3449" xr:uid="{37F54FE0-F07E-4C7B-AC44-C48BC78020C0}"/>
    <hyperlink ref="F480" r:id="rId3450" xr:uid="{B7BE318A-3061-444F-B0F4-86393CE0604C}"/>
    <hyperlink ref="F481" r:id="rId3451" xr:uid="{919450C6-38B2-4C26-9D3B-99924BDCA049}"/>
    <hyperlink ref="F482" r:id="rId3452" xr:uid="{DEC704BB-D4D7-4823-BD9C-623A2CD51CDE}"/>
    <hyperlink ref="F483" r:id="rId3453" xr:uid="{4602EA3D-527D-4596-BF06-867280AF7CCA}"/>
    <hyperlink ref="F484" r:id="rId3454" xr:uid="{B646748E-62DC-470A-8011-F878B5CD2227}"/>
    <hyperlink ref="F485" r:id="rId3455" xr:uid="{32F038DE-85C1-46D1-B032-7DCDEB2035DE}"/>
    <hyperlink ref="F486" r:id="rId3456" xr:uid="{89630E4F-8F9D-497F-A210-314107E84DB0}"/>
    <hyperlink ref="F487" r:id="rId3457" xr:uid="{8D419802-7FC8-4AA8-BA1E-2BB5A95A7611}"/>
    <hyperlink ref="F488" r:id="rId3458" xr:uid="{DA93BBCB-4F40-4024-9B3B-0338C6F33678}"/>
    <hyperlink ref="F489" r:id="rId3459" xr:uid="{A7264D88-2546-417D-8EF1-8399F963B42E}"/>
    <hyperlink ref="F490" r:id="rId3460" xr:uid="{B51F9556-A7BB-4D45-8E39-A0474DE6E26D}"/>
    <hyperlink ref="F491" r:id="rId3461" xr:uid="{F83AEA70-2CB5-4EF5-B2CD-A179536EFB4E}"/>
    <hyperlink ref="F492" r:id="rId3462" xr:uid="{F39F2AEE-844A-41C1-9550-4AA46D324D25}"/>
    <hyperlink ref="F493" r:id="rId3463" xr:uid="{AD8CD8F9-39BD-4E3C-AA51-D1B82775798D}"/>
    <hyperlink ref="F494" r:id="rId3464" xr:uid="{F7F05BC9-3721-40AE-8ECF-A7849BBD29B7}"/>
    <hyperlink ref="F495" r:id="rId3465" xr:uid="{CF78F36D-A32A-4817-9542-7456DB9E25F6}"/>
    <hyperlink ref="F496" r:id="rId3466" xr:uid="{9C4322F7-D732-4F6C-88CD-65E91C4C5443}"/>
    <hyperlink ref="F497" r:id="rId3467" xr:uid="{F2AAF965-00D0-4B93-8174-454D1CC6E5C4}"/>
    <hyperlink ref="F498" r:id="rId3468" xr:uid="{885C2B96-3615-4726-BAAD-28D3369201A9}"/>
    <hyperlink ref="F499" r:id="rId3469" xr:uid="{F7C8A851-8F06-43A4-A687-A5097E6B8E68}"/>
    <hyperlink ref="F500" r:id="rId3470" xr:uid="{5A2B77C1-A938-4976-B4BB-E72163C05610}"/>
    <hyperlink ref="F501" r:id="rId3471" xr:uid="{B42CE0B9-5A86-40D6-9C9B-59BA2204A1F3}"/>
    <hyperlink ref="F502" r:id="rId3472" xr:uid="{B7F80470-4C3E-4655-8CBB-E62ABD0DEA02}"/>
    <hyperlink ref="F503" r:id="rId3473" xr:uid="{AC6B9244-0DC0-454E-A683-139401599F4E}"/>
    <hyperlink ref="F504" r:id="rId3474" xr:uid="{DE9BFA6F-9913-4B69-A43D-7B640D109A02}"/>
    <hyperlink ref="F505" r:id="rId3475" xr:uid="{2D05F1A3-169F-4AFF-9EA3-3DCFB6C0BE18}"/>
    <hyperlink ref="F506" r:id="rId3476" xr:uid="{F6266812-6427-4F4E-9F0D-B570DD4D4F6D}"/>
    <hyperlink ref="F507" r:id="rId3477" xr:uid="{E533FC93-0A91-492E-9CE4-76E54FCBA7C2}"/>
    <hyperlink ref="F508" r:id="rId3478" xr:uid="{AB9EC44E-35D5-4B61-B40B-AD4CDCEF13C1}"/>
    <hyperlink ref="F509" r:id="rId3479" xr:uid="{0AE0FADC-9BD1-458D-BEBD-02E96CC3DB19}"/>
    <hyperlink ref="F510" r:id="rId3480" xr:uid="{DBCCCA20-932E-460D-B613-5629F8AEE628}"/>
    <hyperlink ref="F511" r:id="rId3481" xr:uid="{3A222C8D-3CE4-4A21-B504-8783D125385F}"/>
    <hyperlink ref="F512" r:id="rId3482" xr:uid="{1988B883-9BE7-4760-B3B4-51D08D304483}"/>
    <hyperlink ref="F513" r:id="rId3483" xr:uid="{35479704-6010-4781-ABDD-B70B00A3A293}"/>
    <hyperlink ref="F514" r:id="rId3484" xr:uid="{8380834D-EA25-4DDE-A043-E76739090312}"/>
    <hyperlink ref="F515" r:id="rId3485" xr:uid="{ED98181A-63C1-43F2-BEE9-6244BA1A5898}"/>
    <hyperlink ref="F516" r:id="rId3486" xr:uid="{B79CB885-51AB-4CCE-8332-8D1CFBF02F3E}"/>
    <hyperlink ref="F517" r:id="rId3487" xr:uid="{C19BBD00-11ED-4DDB-9EDD-A9107C70649E}"/>
    <hyperlink ref="F518" r:id="rId3488" xr:uid="{9B05E09F-7D8A-4D55-8551-26E25810544B}"/>
    <hyperlink ref="F519" r:id="rId3489" xr:uid="{E35192A4-A30D-4D48-8A16-2783D2BC1033}"/>
    <hyperlink ref="F520" r:id="rId3490" xr:uid="{194EA47B-ABFD-4637-BEF2-5DFFE80911AF}"/>
    <hyperlink ref="F521" r:id="rId3491" xr:uid="{98DBB680-1145-43D4-A400-DD149DA5EE40}"/>
    <hyperlink ref="F522" r:id="rId3492" xr:uid="{614926B7-10E3-48AE-AF84-34C17299554D}"/>
    <hyperlink ref="F523" r:id="rId3493" xr:uid="{45CB5E2A-8081-4296-9022-FC40D65EDB39}"/>
    <hyperlink ref="F524" r:id="rId3494" xr:uid="{3EDB6D95-B9E3-41A3-8F7C-B92B5888889B}"/>
    <hyperlink ref="F525" r:id="rId3495" xr:uid="{D00FFFE1-701A-4D59-B569-9CF708AC7593}"/>
    <hyperlink ref="F526" r:id="rId3496" xr:uid="{56C99EEC-A217-44D3-BE2A-E3B95C587F1B}"/>
    <hyperlink ref="F527" r:id="rId3497" xr:uid="{51091318-2500-4B3C-AD8B-0419A67365D6}"/>
    <hyperlink ref="F528" r:id="rId3498" xr:uid="{C844C167-6264-4222-9B14-E51B7D0FE08B}"/>
    <hyperlink ref="F529" r:id="rId3499" xr:uid="{44B1965B-61A4-4DF1-85C2-7D77208C225C}"/>
    <hyperlink ref="F530" r:id="rId3500" xr:uid="{E9031F16-4231-4CEA-99CE-6E9CA1272360}"/>
    <hyperlink ref="F531" r:id="rId3501" xr:uid="{57439B69-45C0-4BB8-9952-D1F34ADBA0D5}"/>
    <hyperlink ref="F532" r:id="rId3502" xr:uid="{5194D37E-1E22-48EE-B0C9-160E101683B7}"/>
    <hyperlink ref="F533" r:id="rId3503" xr:uid="{1B003702-80C8-4C95-A4D2-E2A0F18F2C2C}"/>
    <hyperlink ref="F534" r:id="rId3504" xr:uid="{0599B6E0-0D5F-4DB3-8A43-A9E838DD4AC8}"/>
    <hyperlink ref="F535" r:id="rId3505" xr:uid="{F2A023CC-6A28-4B4E-92A0-39A252EEEA2A}"/>
    <hyperlink ref="F536" r:id="rId3506" xr:uid="{F2AAC098-9C40-491F-A240-CB2CA52F8D5F}"/>
    <hyperlink ref="F537" r:id="rId3507" xr:uid="{41D29715-6BE6-41E3-9E3E-E7B9426B0B4B}"/>
    <hyperlink ref="F538" r:id="rId3508" xr:uid="{8EA2E1A3-17B1-47D8-865F-D235540E6068}"/>
    <hyperlink ref="F539" r:id="rId3509" xr:uid="{303F0A97-B209-499B-B199-73AD4DB78062}"/>
    <hyperlink ref="F540" r:id="rId3510" xr:uid="{7564F829-BC7C-4A51-AC7C-49429EFA54E1}"/>
    <hyperlink ref="F541" r:id="rId3511" xr:uid="{364B4490-B1DD-4490-8CD4-28EEC27AB5CB}"/>
    <hyperlink ref="F542" r:id="rId3512" xr:uid="{652D27CF-9799-4792-B1DB-00FBA8F0B68F}"/>
    <hyperlink ref="F543" r:id="rId3513" xr:uid="{494BCE0C-702F-4FD3-95B7-98EE6E68D5BE}"/>
    <hyperlink ref="F544" r:id="rId3514" xr:uid="{2E5B30F7-E0DC-4E27-861D-65D0273BD98B}"/>
    <hyperlink ref="F545" r:id="rId3515" xr:uid="{D61CD7E4-D126-4AA8-996F-53F508AA77D0}"/>
    <hyperlink ref="F546" r:id="rId3516" xr:uid="{2E426970-BF3A-45FD-A0FB-25F1B007C65B}"/>
    <hyperlink ref="F547" r:id="rId3517" xr:uid="{11A1EB63-E506-482A-A886-D6D778C08F27}"/>
    <hyperlink ref="F548" r:id="rId3518" xr:uid="{3ABD7743-BC51-4CDF-9232-EE762270A3CF}"/>
    <hyperlink ref="F549" r:id="rId3519" xr:uid="{E17EC297-A76C-4838-A134-DF797CACA6DD}"/>
    <hyperlink ref="F550" r:id="rId3520" xr:uid="{C6044869-1C35-421D-9769-CA67D62B08CB}"/>
    <hyperlink ref="F551" r:id="rId3521" xr:uid="{717B3935-31CE-4314-B9C2-123FCE60561A}"/>
    <hyperlink ref="F552" r:id="rId3522" xr:uid="{31F22894-C4BE-43CB-9075-A6BBDC8D4D68}"/>
    <hyperlink ref="F553" r:id="rId3523" xr:uid="{233CC411-84CF-48D2-9025-2E3DA53F29A1}"/>
    <hyperlink ref="F554" r:id="rId3524" xr:uid="{D226A496-9A40-4F37-A505-518E857290AF}"/>
    <hyperlink ref="F555" r:id="rId3525" xr:uid="{5617B855-8D2B-47B3-A3E3-35FA2AF7B767}"/>
    <hyperlink ref="F556" r:id="rId3526" xr:uid="{F6BB0C4A-6E94-4BA3-8C60-AE6A3EA714F7}"/>
    <hyperlink ref="F557" r:id="rId3527" xr:uid="{EAC2E199-0007-4C32-BD20-78F9736DC12D}"/>
    <hyperlink ref="F558" r:id="rId3528" xr:uid="{806C2888-6739-452F-929F-07F821F9624A}"/>
    <hyperlink ref="F559" r:id="rId3529" xr:uid="{82A9A597-6608-440B-B694-C10D823C617C}"/>
    <hyperlink ref="F560" r:id="rId3530" xr:uid="{A6C99506-217C-4B03-B465-185561A950EC}"/>
    <hyperlink ref="F561" r:id="rId3531" xr:uid="{5CC237FA-B86C-4FE2-8625-70DAC171E638}"/>
    <hyperlink ref="F562" r:id="rId3532" xr:uid="{C1D95F16-40AC-49EC-BE48-CB3C8371B5A0}"/>
    <hyperlink ref="F563" r:id="rId3533" xr:uid="{CC9624ED-995F-4F57-B1C5-1708388C3D35}"/>
    <hyperlink ref="F564" r:id="rId3534" xr:uid="{16BEFBBF-5718-4CF8-AD8A-FDE18D266911}"/>
    <hyperlink ref="F565" r:id="rId3535" xr:uid="{38001B46-AB23-41C6-813F-AD139E286C32}"/>
    <hyperlink ref="F566" r:id="rId3536" xr:uid="{473B6DF2-78B3-4ED0-842A-4C112B07368D}"/>
    <hyperlink ref="F567" r:id="rId3537" xr:uid="{78D88503-8586-4630-ABFC-A6A1FE6562C9}"/>
    <hyperlink ref="F568" r:id="rId3538" xr:uid="{325B0475-5BB4-42B1-AF91-C4CCA49AAC18}"/>
    <hyperlink ref="F569" r:id="rId3539" xr:uid="{4B736AA9-5BBE-4F31-83C2-6C92D5738885}"/>
    <hyperlink ref="F570" r:id="rId3540" xr:uid="{91B4628F-093F-42F2-B1B3-017B9A95409B}"/>
    <hyperlink ref="F571" r:id="rId3541" xr:uid="{522B0065-FEF2-4DE3-9CA2-2582B6632F82}"/>
    <hyperlink ref="F572" r:id="rId3542" xr:uid="{5522C903-3FC8-4885-A29A-D3F18EE36097}"/>
    <hyperlink ref="F573" r:id="rId3543" xr:uid="{A598A556-9B83-43F4-83F3-22F58BD7F746}"/>
    <hyperlink ref="F574" r:id="rId3544" xr:uid="{302CB44A-6E7F-4BFC-871F-57EB1E8BCA6A}"/>
    <hyperlink ref="F575" r:id="rId3545" xr:uid="{3CD17D1A-267F-4AC0-B837-E9BC8E155490}"/>
    <hyperlink ref="F576" r:id="rId3546" xr:uid="{0E302D56-81DF-48FA-95FA-0E6C6918B656}"/>
    <hyperlink ref="F577" r:id="rId3547" xr:uid="{2221E92C-FEB0-4936-BCEF-B6B1EC27E96F}"/>
    <hyperlink ref="F578" r:id="rId3548" xr:uid="{CC2C772D-C433-49DC-AFB2-7EA4AA7E23DB}"/>
    <hyperlink ref="F579" r:id="rId3549" xr:uid="{D2C7FE96-E47F-4D20-8A58-14DA2E36CD70}"/>
    <hyperlink ref="F580" r:id="rId3550" xr:uid="{C8BB6463-890D-4C28-9823-773B9E309ECE}"/>
    <hyperlink ref="F581" r:id="rId3551" xr:uid="{A41B52BF-8C72-4038-A51D-81ABCD08B19B}"/>
    <hyperlink ref="F582" r:id="rId3552" xr:uid="{1F199F7E-CE59-46EA-9C90-49FA1967031D}"/>
    <hyperlink ref="F583" r:id="rId3553" xr:uid="{03322A74-E227-4DEB-95EC-953A8EF38F6A}"/>
    <hyperlink ref="F584" r:id="rId3554" xr:uid="{6FC85C4E-F0CC-4E77-94FB-DE75F0CA4F48}"/>
    <hyperlink ref="F585" r:id="rId3555" xr:uid="{BF57F5E2-4D6E-4DC3-ACB3-8A4C26C730DE}"/>
    <hyperlink ref="F586" r:id="rId3556" xr:uid="{CB94284C-0972-49E8-8EFE-ABC81C20D509}"/>
    <hyperlink ref="F587" r:id="rId3557" xr:uid="{E6335BE1-BC36-4911-9709-533BAFAFE3C7}"/>
    <hyperlink ref="F588" r:id="rId3558" xr:uid="{8B809FA5-E2CF-43E0-A9D5-23D0EF10D847}"/>
    <hyperlink ref="F589" r:id="rId3559" xr:uid="{45232799-6B09-4E01-AAA6-484CA68F3EE0}"/>
    <hyperlink ref="F590" r:id="rId3560" xr:uid="{1FFAEA0D-8893-484F-975B-E60002194C9A}"/>
    <hyperlink ref="F591" r:id="rId3561" xr:uid="{5CD2F6DE-8271-40F5-8BF1-8567EB3F07FF}"/>
    <hyperlink ref="F592" r:id="rId3562" xr:uid="{C666F679-B679-4952-95C4-E5BAAA0F67BA}"/>
    <hyperlink ref="F593" r:id="rId3563" xr:uid="{0CFDF059-0221-42C9-B4D6-8EE570231685}"/>
    <hyperlink ref="F594" r:id="rId3564" xr:uid="{A3BD5BB3-2792-47AD-865D-C9E1DEEECAFA}"/>
    <hyperlink ref="F595" r:id="rId3565" xr:uid="{9A6FC69F-C491-45AE-889F-42CC78DE18AD}"/>
    <hyperlink ref="F596" r:id="rId3566" xr:uid="{1A0757D8-3E9E-4C7E-BBAE-F84FBF98701D}"/>
    <hyperlink ref="F597" r:id="rId3567" xr:uid="{35EE6CC9-1A11-4630-B6F3-75B51425F4B0}"/>
    <hyperlink ref="F598" r:id="rId3568" xr:uid="{6BAB8C5E-F29F-4EDA-9B67-2837483E74D3}"/>
    <hyperlink ref="F599" r:id="rId3569" xr:uid="{0B19286E-565E-4719-8338-FCCB57A6E982}"/>
    <hyperlink ref="F600" r:id="rId3570" xr:uid="{02143AEF-9329-4438-A05A-1C1A38ABFA24}"/>
    <hyperlink ref="F601" r:id="rId3571" xr:uid="{4948CB65-DFEB-441B-B99D-CC9A80DC2060}"/>
    <hyperlink ref="F602" r:id="rId3572" xr:uid="{F5A7950C-85AC-4580-A0A2-AD1F60A0C317}"/>
    <hyperlink ref="F603" r:id="rId3573" xr:uid="{25328BCA-DA8A-4C29-8FD2-5D8498A076B0}"/>
    <hyperlink ref="F604" r:id="rId3574" xr:uid="{F10CE094-1E5F-4437-A3E4-A78E299CE9EF}"/>
    <hyperlink ref="F605" r:id="rId3575" xr:uid="{C934E33D-5B85-4E1A-A3BE-09F1F51896F5}"/>
    <hyperlink ref="F606" r:id="rId3576" xr:uid="{CFD1AF7C-89B3-4704-843F-38FA7B9AAB86}"/>
    <hyperlink ref="F607" r:id="rId3577" xr:uid="{7CE56C21-8D6B-4416-BEDE-CFE22645FD1E}"/>
    <hyperlink ref="F608" r:id="rId3578" xr:uid="{B5507B0D-86B1-4EDF-9C8D-7A4F053A0452}"/>
    <hyperlink ref="F609" r:id="rId3579" xr:uid="{D068823F-5B87-4383-83FD-4EE80DC0F19E}"/>
    <hyperlink ref="F610" r:id="rId3580" xr:uid="{61217D65-6E0D-42E7-9A5D-A05573BF732E}"/>
    <hyperlink ref="F611" r:id="rId3581" xr:uid="{0B2916F2-EBB6-4C04-B638-0841E1BCC984}"/>
    <hyperlink ref="F612" r:id="rId3582" xr:uid="{7C8A078E-E69D-4D7F-BF20-2C2079834DD5}"/>
    <hyperlink ref="F613" r:id="rId3583" xr:uid="{907B9E3B-AA2C-49A2-A753-93126E1F599C}"/>
    <hyperlink ref="F614" r:id="rId3584" xr:uid="{0C3008EF-F543-4E77-A710-B108015825A1}"/>
    <hyperlink ref="F615" r:id="rId3585" xr:uid="{74769F30-32C2-4D65-9D3B-9D063969058E}"/>
    <hyperlink ref="F616" r:id="rId3586" xr:uid="{6C02D7CB-829D-41A6-BF2D-383D22534E78}"/>
    <hyperlink ref="F617" r:id="rId3587" xr:uid="{F305F475-4AC9-4B4F-8A1A-8DE347FBB118}"/>
    <hyperlink ref="F618" r:id="rId3588" xr:uid="{DAF73F1A-F043-4C5C-A621-2183BD3971A5}"/>
    <hyperlink ref="F619" r:id="rId3589" xr:uid="{F8C425E3-F8B5-4C97-967F-F59751B7FE0D}"/>
    <hyperlink ref="F620" r:id="rId3590" xr:uid="{48CF8C9C-867C-4814-BEEA-DF966E032F3F}"/>
    <hyperlink ref="F621" r:id="rId3591" xr:uid="{6E0AE4FD-80B5-4F84-BBD2-75DA71A43437}"/>
    <hyperlink ref="F622" r:id="rId3592" xr:uid="{90ADF9C5-6C62-4EF1-A62B-20F583C31C2C}"/>
    <hyperlink ref="F623" r:id="rId3593" xr:uid="{6AAC8CAA-5C35-4A17-9687-5DEE7B1FE75A}"/>
    <hyperlink ref="F624" r:id="rId3594" xr:uid="{D18C2862-C236-41DD-BE7F-0FA7772027FD}"/>
    <hyperlink ref="F625" r:id="rId3595" xr:uid="{35817A6A-C4A7-4D05-80C3-D1A332DB275A}"/>
    <hyperlink ref="F626" r:id="rId3596" xr:uid="{FCB43C81-E62B-4E09-8B4D-DCC0883056FE}"/>
    <hyperlink ref="F627" r:id="rId3597" xr:uid="{CAF9F81E-AEC1-4CCE-9C83-9C34FA74683E}"/>
    <hyperlink ref="F628" r:id="rId3598" xr:uid="{B60EAA73-FF2D-495E-A18D-8A9769BBD51F}"/>
    <hyperlink ref="F629" r:id="rId3599" xr:uid="{E37E6570-7673-4E92-A5CC-97FD71F487F2}"/>
    <hyperlink ref="F630" r:id="rId3600" xr:uid="{F612F442-3428-46E0-9D0C-5DC080A991F2}"/>
    <hyperlink ref="F631" r:id="rId3601" xr:uid="{015A85A2-CC3F-40AF-B5A2-48090DCA8105}"/>
    <hyperlink ref="F632" r:id="rId3602" xr:uid="{4A0CE306-DCE1-4142-8FB3-2D7515B0A39A}"/>
    <hyperlink ref="F633" r:id="rId3603" xr:uid="{F8241D97-CC15-4180-AFED-109851805E10}"/>
    <hyperlink ref="F634" r:id="rId3604" xr:uid="{CCB7A9C1-3525-4A81-91B9-265D4CCDD052}"/>
    <hyperlink ref="F635" r:id="rId3605" xr:uid="{C93A6673-B068-4BD1-BED1-93C59DE309B1}"/>
    <hyperlink ref="F636" r:id="rId3606" xr:uid="{6022001E-D523-4214-9035-AD667996099E}"/>
    <hyperlink ref="F637" r:id="rId3607" xr:uid="{506A4DD0-B25A-4C9D-8938-E1988B58C56A}"/>
    <hyperlink ref="F638" r:id="rId3608" xr:uid="{7EEADF54-4F24-4B55-BE96-44FA64302D2D}"/>
    <hyperlink ref="F639" r:id="rId3609" xr:uid="{FF249CD7-3D04-47E3-B201-F099F916A423}"/>
    <hyperlink ref="F640" r:id="rId3610" xr:uid="{212501CE-3C0A-4921-BEB4-BA90FB5F562E}"/>
    <hyperlink ref="F641" r:id="rId3611" xr:uid="{A2CA31BE-D96E-42AA-8554-2C291FB0F93F}"/>
    <hyperlink ref="F642" r:id="rId3612" xr:uid="{74B466A3-D006-42BC-9BC0-FD3133D53C7B}"/>
    <hyperlink ref="F643" r:id="rId3613" xr:uid="{A6B20688-5F9D-42C4-94A6-BB7FF3C7FEEA}"/>
    <hyperlink ref="F644" r:id="rId3614" xr:uid="{1875B4BD-BAFB-43A0-973B-8C51F7EC68CB}"/>
    <hyperlink ref="F645" r:id="rId3615" xr:uid="{69A3BE76-BF85-494E-A3B3-9F2525545399}"/>
    <hyperlink ref="F646" r:id="rId3616" xr:uid="{5D239448-9CF5-4A12-B8DC-151FD2EC8AF3}"/>
    <hyperlink ref="F647" r:id="rId3617" xr:uid="{4E2E8711-4316-4BE8-A182-6D07EBD4910F}"/>
    <hyperlink ref="F648" r:id="rId3618" xr:uid="{D6CFA3CC-24FF-4C6E-B857-6335DA4BE60B}"/>
    <hyperlink ref="F649" r:id="rId3619" xr:uid="{B7C16191-E84C-4F28-8B81-A037BC48CE71}"/>
    <hyperlink ref="F650" r:id="rId3620" xr:uid="{9C5AF1CE-5A06-4FCF-A942-B56621859C42}"/>
    <hyperlink ref="F651" r:id="rId3621" xr:uid="{16C7BD08-CDF1-48E9-A92B-1116790CA299}"/>
    <hyperlink ref="F652" r:id="rId3622" xr:uid="{F0B31695-EBAF-454F-A2BF-CBE7953164D7}"/>
    <hyperlink ref="F653" r:id="rId3623" xr:uid="{0B82E744-CC56-4E70-9132-3C71C1E4B1B3}"/>
    <hyperlink ref="F654" r:id="rId3624" xr:uid="{1D060DEE-94CC-424A-BDEA-F124B125D95A}"/>
    <hyperlink ref="F655" r:id="rId3625" xr:uid="{76259D80-14EF-4749-B42B-9FE170101E48}"/>
    <hyperlink ref="F656" r:id="rId3626" xr:uid="{0372FF91-5E43-4FB0-BA65-83CC32FBC582}"/>
    <hyperlink ref="F657" r:id="rId3627" xr:uid="{0904B617-199B-4EE2-880D-DD330A82862A}"/>
    <hyperlink ref="F658" r:id="rId3628" xr:uid="{AC8FB1A9-E77F-4404-952C-07E03C451D1C}"/>
    <hyperlink ref="F659" r:id="rId3629" xr:uid="{B0EBC9A9-7A7F-41DD-96A2-716E58D77B2E}"/>
    <hyperlink ref="F660" r:id="rId3630" xr:uid="{A268331F-ACA2-465C-8C18-845469A4B18C}"/>
    <hyperlink ref="F661" r:id="rId3631" xr:uid="{9BD33CF1-05C0-45D4-9D90-0FBE42B389EB}"/>
    <hyperlink ref="F662" r:id="rId3632" xr:uid="{4D691471-1A2E-49B3-B4D8-E3555ED3491C}"/>
    <hyperlink ref="F663" r:id="rId3633" xr:uid="{2F160735-B604-423B-BED2-2C557F6B79B7}"/>
    <hyperlink ref="F664" r:id="rId3634" xr:uid="{A69F8659-CFC6-4457-B7E1-B5B04BEBECA3}"/>
    <hyperlink ref="F665" r:id="rId3635" xr:uid="{53C9342A-61B0-4E15-AB7E-14010AD59435}"/>
    <hyperlink ref="F666" r:id="rId3636" xr:uid="{94AB2B44-F637-4C45-BC95-DA9B63AF8273}"/>
    <hyperlink ref="F667" r:id="rId3637" xr:uid="{9E371C65-7B46-4116-B0F6-BDD71FFD3659}"/>
    <hyperlink ref="F668" r:id="rId3638" xr:uid="{85BB6770-4DA0-43D7-AF2F-4881C19BA130}"/>
    <hyperlink ref="F669" r:id="rId3639" xr:uid="{99E46C98-CF1C-4AFC-8ACB-A06336E23324}"/>
    <hyperlink ref="F670" r:id="rId3640" xr:uid="{0353D1DE-62F4-482B-8E91-BA0F62AB93BA}"/>
    <hyperlink ref="F671" r:id="rId3641" xr:uid="{2E685BA3-F5F3-4544-9B4B-438E8161829A}"/>
    <hyperlink ref="F672" r:id="rId3642" xr:uid="{50F20BB4-2509-494D-A711-082E3743394B}"/>
    <hyperlink ref="F673" r:id="rId3643" xr:uid="{E0991EBD-7D77-425E-8A93-EC44C077C008}"/>
    <hyperlink ref="F674" r:id="rId3644" xr:uid="{CD63F71B-1D45-4817-B82C-7045A12F96EB}"/>
    <hyperlink ref="F675" r:id="rId3645" xr:uid="{6D555BA4-B390-4D01-8720-0DA733AFF035}"/>
    <hyperlink ref="F676" r:id="rId3646" xr:uid="{869ED8EC-94F9-4C59-A746-8AE9FBCB02B5}"/>
    <hyperlink ref="F677" r:id="rId3647" xr:uid="{B5FC5FED-E4A0-4833-AA83-34B041DF59E8}"/>
    <hyperlink ref="F678" r:id="rId3648" xr:uid="{A70CF6EA-E9CD-4C87-8367-130458624DA8}"/>
    <hyperlink ref="F679" r:id="rId3649" xr:uid="{BE587DFF-DEC8-4486-83F0-7EC59399B57E}"/>
    <hyperlink ref="F680" r:id="rId3650" xr:uid="{62E107C6-59CA-40C0-9F62-D2BB09D6B4E3}"/>
    <hyperlink ref="F681" r:id="rId3651" xr:uid="{B05659BD-7D8F-4FF5-BDA8-A38460AEA512}"/>
    <hyperlink ref="F682" r:id="rId3652" xr:uid="{06533252-839C-4984-9428-1814225ECAC8}"/>
    <hyperlink ref="F683" r:id="rId3653" xr:uid="{EED298ED-382E-43D2-9B8E-1AA90558C6B3}"/>
    <hyperlink ref="F684" r:id="rId3654" xr:uid="{7D7957BF-95D3-4605-B41E-2B625D856867}"/>
    <hyperlink ref="F685" r:id="rId3655" xr:uid="{52FBF898-FF7E-4D20-B94D-97FB02446837}"/>
    <hyperlink ref="F686" r:id="rId3656" xr:uid="{F8B69260-2A80-4C98-BA69-DAC2A1F17B14}"/>
    <hyperlink ref="F687" r:id="rId3657" xr:uid="{492F5CFB-90F3-415F-B4EB-9C1B729D5E1D}"/>
    <hyperlink ref="F688" r:id="rId3658" xr:uid="{47EE0D96-D7DF-411E-90C4-E2A5DD3D6EB4}"/>
    <hyperlink ref="F689" r:id="rId3659" xr:uid="{B24E1BB8-427A-4099-BF49-1D393EDAA5BB}"/>
    <hyperlink ref="F690" r:id="rId3660" xr:uid="{7D0C7515-DECA-428F-A0B1-8C4D668EEAC2}"/>
    <hyperlink ref="F691" r:id="rId3661" xr:uid="{9DAEAD3E-530C-4D33-9943-73009E5B3FD7}"/>
    <hyperlink ref="F692" r:id="rId3662" xr:uid="{B9228FA4-484A-4473-B507-B4ED9881AE85}"/>
    <hyperlink ref="F693" r:id="rId3663" xr:uid="{4452F16E-CDB6-4601-B6CD-645402A81401}"/>
    <hyperlink ref="F694" r:id="rId3664" xr:uid="{389A162D-8706-4CB9-A74B-18FD5EDAF736}"/>
    <hyperlink ref="F695" r:id="rId3665" xr:uid="{CD5AB9E9-F6C3-4665-B967-CB3067932998}"/>
    <hyperlink ref="F696" r:id="rId3666" xr:uid="{08CE36BF-DA49-40E6-BB32-9D7234E958D3}"/>
    <hyperlink ref="F697" r:id="rId3667" xr:uid="{74E3841F-C83E-4795-B529-5E490E1A3114}"/>
    <hyperlink ref="F698" r:id="rId3668" xr:uid="{AB846D1C-0229-45A4-A673-0FEC51CD5844}"/>
    <hyperlink ref="F699" r:id="rId3669" xr:uid="{29093662-3302-47BD-AE37-94FAD2C98F17}"/>
    <hyperlink ref="F700" r:id="rId3670" xr:uid="{C428DD6D-4281-4471-9196-E27F2D15B42E}"/>
    <hyperlink ref="F701" r:id="rId3671" xr:uid="{382053AC-AD38-43A0-AFD2-165C747AA80D}"/>
    <hyperlink ref="F702" r:id="rId3672" xr:uid="{4F600D6D-E956-4B28-AD0A-566F1B50134D}"/>
    <hyperlink ref="F703" r:id="rId3673" xr:uid="{2308C06D-47E5-4B62-8DE3-222EAF4B0C55}"/>
    <hyperlink ref="F704" r:id="rId3674" xr:uid="{B7794F50-A7D4-4205-9B35-5D64FDE9E50A}"/>
    <hyperlink ref="F705" r:id="rId3675" xr:uid="{B1A2EDC1-ABA0-42E4-BE2A-E45708123575}"/>
    <hyperlink ref="F706" r:id="rId3676" xr:uid="{F42FDA88-8580-4E79-B68F-D539763CA6E0}"/>
    <hyperlink ref="F707" r:id="rId3677" xr:uid="{B5AE9B7D-EC79-43BC-9093-C91F09FB21F6}"/>
    <hyperlink ref="F708" r:id="rId3678" xr:uid="{34F27432-A70E-4767-B499-0BCA1847F418}"/>
    <hyperlink ref="F709" r:id="rId3679" xr:uid="{61C42372-0CE5-4E66-83E9-43285995EC42}"/>
    <hyperlink ref="F710" r:id="rId3680" xr:uid="{054A8426-7E8F-405D-A901-EE69E4F8CE97}"/>
    <hyperlink ref="F711" r:id="rId3681" xr:uid="{E86BAF0A-C67A-40F3-ACD7-993A4CD830FE}"/>
    <hyperlink ref="F712" r:id="rId3682" xr:uid="{2C2704BE-91E0-4835-8E60-634AA1FDD44D}"/>
    <hyperlink ref="F713" r:id="rId3683" xr:uid="{898D8838-8D81-4409-B0CB-4CD579A945ED}"/>
    <hyperlink ref="F714" r:id="rId3684" xr:uid="{C5B5B57B-7030-4255-AB92-0E62702D9283}"/>
    <hyperlink ref="F715" r:id="rId3685" xr:uid="{8C8AC69A-A1A0-430E-916D-FB24A6EA9F74}"/>
    <hyperlink ref="F716" r:id="rId3686" xr:uid="{25569F3A-51EA-4BBB-B666-BD5E0CE894D6}"/>
    <hyperlink ref="F717" r:id="rId3687" xr:uid="{75A45216-7D84-46B6-8922-E8D9BE07CEA7}"/>
    <hyperlink ref="F718" r:id="rId3688" xr:uid="{87DFB49A-F928-4BEF-BB4D-8C08D0949EAC}"/>
    <hyperlink ref="F719" r:id="rId3689" xr:uid="{B43A22B5-91BC-4670-BE5D-526D084AC927}"/>
    <hyperlink ref="F720" r:id="rId3690" xr:uid="{3E7C0408-2490-4C28-BC22-783242F46C35}"/>
    <hyperlink ref="F721" r:id="rId3691" xr:uid="{4472DDCC-50F9-4736-B675-BFD8E89E0C35}"/>
    <hyperlink ref="F722" r:id="rId3692" xr:uid="{08681721-9849-46F0-A00F-838CD3B46384}"/>
    <hyperlink ref="F723" r:id="rId3693" xr:uid="{DF2F09F7-E203-4BAD-A65B-A606343BB594}"/>
    <hyperlink ref="F724" r:id="rId3694" xr:uid="{77155ECD-1951-4649-BAC2-2127C29F5999}"/>
    <hyperlink ref="F725" r:id="rId3695" xr:uid="{E0D80BB7-FAAF-4A38-BD74-09BC39ECFB52}"/>
    <hyperlink ref="F726" r:id="rId3696" xr:uid="{9FB66C65-B4BD-4B4A-8AED-D2703FB8B1BB}"/>
    <hyperlink ref="F727" r:id="rId3697" xr:uid="{DF6D3FE3-A873-4920-9D64-C09B876D3AE5}"/>
    <hyperlink ref="F728" r:id="rId3698" xr:uid="{BE607542-E07D-47D8-8DBD-4C8B41417C7E}"/>
    <hyperlink ref="F729" r:id="rId3699" xr:uid="{61953414-2FA1-4BCC-AAD9-D5F2D23E1D5A}"/>
    <hyperlink ref="F730" r:id="rId3700" xr:uid="{61835899-A991-433B-8129-434A39913BF1}"/>
    <hyperlink ref="F731" r:id="rId3701" xr:uid="{C49AC980-637F-49D0-B8FA-33FDE92AF1DD}"/>
    <hyperlink ref="F732" r:id="rId3702" xr:uid="{818A8BA0-D324-473B-970A-EB6048DE4901}"/>
    <hyperlink ref="F733" r:id="rId3703" xr:uid="{AC13C0B3-0ECC-4D0A-8083-73E321F557FC}"/>
    <hyperlink ref="F734" r:id="rId3704" xr:uid="{6385A555-BC3D-459E-8AF7-556233BBD0E8}"/>
    <hyperlink ref="F735" r:id="rId3705" xr:uid="{E63C16D3-AFCC-4A3A-849E-C26228411037}"/>
    <hyperlink ref="F736" r:id="rId3706" xr:uid="{8B9B74B1-FD96-47A7-8DB3-247F0385385C}"/>
    <hyperlink ref="F737" r:id="rId3707" xr:uid="{FB02EC5A-6CE3-4074-9FBB-C9A94BB90A0A}"/>
    <hyperlink ref="F738" r:id="rId3708" xr:uid="{F3F7CC95-26FD-472E-A7F7-23578B1E3CD2}"/>
    <hyperlink ref="F739" r:id="rId3709" xr:uid="{77574EE0-C9A5-427E-BD45-4F8FD1F6F2F0}"/>
    <hyperlink ref="F740" r:id="rId3710" xr:uid="{0E8AEA82-940C-4F13-BC7C-1549DFA3D8EC}"/>
    <hyperlink ref="F741" r:id="rId3711" xr:uid="{C60FEBF8-0AE9-4AE3-9DA3-BDB3D95C6872}"/>
    <hyperlink ref="F742" r:id="rId3712" xr:uid="{1294007A-08B8-41C6-875A-DD528830344A}"/>
    <hyperlink ref="F743" r:id="rId3713" xr:uid="{8D07A5A4-FD39-4E52-BF1E-2275E12F587A}"/>
    <hyperlink ref="F744" r:id="rId3714" xr:uid="{67A1F788-7DC9-4441-A2C1-6DB30DC93851}"/>
    <hyperlink ref="F745" r:id="rId3715" xr:uid="{497DD571-A180-4B71-8362-4FCFCAAC6820}"/>
    <hyperlink ref="F746" r:id="rId3716" xr:uid="{8B930870-4A82-4B40-BA09-74A318E27235}"/>
    <hyperlink ref="F747" r:id="rId3717" xr:uid="{B38C6084-A151-4598-B96F-473A1E0633A2}"/>
    <hyperlink ref="F748" r:id="rId3718" xr:uid="{1D8145BC-FC63-4E83-9A47-71B1A3C753FA}"/>
    <hyperlink ref="F749" r:id="rId3719" xr:uid="{78A656A2-0E1F-4C55-BAFF-E9C0AEB26830}"/>
    <hyperlink ref="F750" r:id="rId3720" xr:uid="{C5D61ACD-42A5-41BE-BFFD-8A791B3177AF}"/>
    <hyperlink ref="F751" r:id="rId3721" xr:uid="{83D4DB52-7F33-4515-82D6-B0D9027DC15A}"/>
    <hyperlink ref="F752" r:id="rId3722" xr:uid="{55AC586B-6F30-4FDC-A2FD-0D7B768934A0}"/>
    <hyperlink ref="F753" r:id="rId3723" xr:uid="{9802D07F-E7CD-420C-97DB-40F1B668AC1B}"/>
    <hyperlink ref="F754" r:id="rId3724" xr:uid="{E9333F5D-A5D3-4039-85A5-70949A0BE451}"/>
    <hyperlink ref="F755" r:id="rId3725" xr:uid="{EE72CBD0-EDBA-445C-9E51-52AD7873D7EC}"/>
    <hyperlink ref="F756" r:id="rId3726" xr:uid="{8A3035B7-A819-4A10-87C4-1B5D2D91B607}"/>
    <hyperlink ref="F757" r:id="rId3727" xr:uid="{73EC0F17-A620-4D6F-97A6-EA8CAEFDCE4B}"/>
    <hyperlink ref="F758" r:id="rId3728" xr:uid="{0620C2E2-5727-4882-8C95-7A721988D502}"/>
    <hyperlink ref="F759" r:id="rId3729" xr:uid="{F37F2E56-8FF9-4EB7-A7D3-9C8754C365CE}"/>
    <hyperlink ref="F760" r:id="rId3730" xr:uid="{67395F20-C791-4CE7-A408-AC05CBF82E8A}"/>
    <hyperlink ref="F761" r:id="rId3731" xr:uid="{D1A84FB3-3981-4724-A15A-33F228EA4304}"/>
    <hyperlink ref="F762" r:id="rId3732" xr:uid="{C0B604E7-F17A-4969-9610-3D33BAE075B5}"/>
    <hyperlink ref="F763" r:id="rId3733" xr:uid="{1F9C0EB8-2DEA-4C32-8475-F7F96D41F2BD}"/>
    <hyperlink ref="F764" r:id="rId3734" xr:uid="{9FAB9E2D-9FB9-4719-8F9F-642A3CE6EE94}"/>
    <hyperlink ref="F765" r:id="rId3735" xr:uid="{253F931C-9C05-4700-9993-5EE49C6DDE02}"/>
    <hyperlink ref="F766" r:id="rId3736" xr:uid="{078944EF-921C-49F2-BD26-9AEC45DF6B50}"/>
    <hyperlink ref="F767" r:id="rId3737" xr:uid="{59645AB4-2181-44DB-A3A7-F79AFF394514}"/>
    <hyperlink ref="F768" r:id="rId3738" xr:uid="{A7C9CC85-9E31-491C-A4D3-48FC21686723}"/>
    <hyperlink ref="F769" r:id="rId3739" xr:uid="{89E89B3E-DFE4-43F3-BE68-CF5AA0BB0671}"/>
    <hyperlink ref="F770" r:id="rId3740" xr:uid="{A0063834-6562-49A3-9DAC-030A8B8EA793}"/>
    <hyperlink ref="F771" r:id="rId3741" xr:uid="{55A53594-8FFE-4A4C-BDB0-2D8E288ECDD0}"/>
    <hyperlink ref="F772" r:id="rId3742" xr:uid="{E0FA41D3-364F-4CE7-9276-606C22B350F5}"/>
    <hyperlink ref="F773" r:id="rId3743" xr:uid="{0EBBBE22-55D0-430F-929B-657231D372EF}"/>
    <hyperlink ref="F774" r:id="rId3744" xr:uid="{06BF678F-92F7-44B0-A73F-49C3EFA40F3B}"/>
    <hyperlink ref="F775" r:id="rId3745" xr:uid="{9A8FBE16-1C05-4AE1-B161-69C638543510}"/>
    <hyperlink ref="F776" r:id="rId3746" xr:uid="{C767EDE0-AD10-4C44-A25B-7689986712A5}"/>
    <hyperlink ref="F777" r:id="rId3747" xr:uid="{1F77497A-30E9-4516-A2B9-7856E4D4FEA3}"/>
    <hyperlink ref="F778" r:id="rId3748" xr:uid="{4071086F-F914-4F6B-8402-6E45BACE480A}"/>
    <hyperlink ref="F779" r:id="rId3749" xr:uid="{919EF588-C7F9-4D35-B61C-315B9313DB60}"/>
    <hyperlink ref="F780" r:id="rId3750" xr:uid="{FF3F7FA0-4948-4BA3-BC94-A72BBAD57D5F}"/>
    <hyperlink ref="F781" r:id="rId3751" xr:uid="{CF47FD61-A8EC-4991-8E9D-4639703B63D8}"/>
    <hyperlink ref="F782" r:id="rId3752" xr:uid="{14EEAA08-BDCB-482A-87AF-F02423C47279}"/>
    <hyperlink ref="F783" r:id="rId3753" xr:uid="{119968C1-A8DA-403C-A17C-B8EACE459C11}"/>
    <hyperlink ref="F784" r:id="rId3754" xr:uid="{32CEED5C-7DE0-4150-8D25-CC2D8F40C44E}"/>
    <hyperlink ref="F785" r:id="rId3755" xr:uid="{34D887D4-C9D7-487A-A5DF-466A8BC6602D}"/>
    <hyperlink ref="F786" r:id="rId3756" xr:uid="{4C0021E4-2FA0-43AD-85EF-94A0BAAA0A1B}"/>
    <hyperlink ref="F787" r:id="rId3757" xr:uid="{7A0DFD49-AA43-4410-8F60-B10BEBBF6FAE}"/>
    <hyperlink ref="F788" r:id="rId3758" xr:uid="{0E5EF391-C14C-43D6-A2D8-DD2D6D645E37}"/>
    <hyperlink ref="F789" r:id="rId3759" xr:uid="{3CA8F10A-4691-4395-9D44-9C280F8600CE}"/>
    <hyperlink ref="F790" r:id="rId3760" xr:uid="{0BB56732-502D-43A2-889C-D04777F2ED1E}"/>
    <hyperlink ref="F791" r:id="rId3761" xr:uid="{22B9DA12-5373-4839-BE3F-B225BCEE568C}"/>
    <hyperlink ref="F792" r:id="rId3762" xr:uid="{2F05FE1E-2480-49DA-87F0-DD48A6D06318}"/>
    <hyperlink ref="F793" r:id="rId3763" xr:uid="{4DB9B2CE-D2CA-4E94-B383-F988251CED0F}"/>
    <hyperlink ref="F794" r:id="rId3764" xr:uid="{5F1AD85D-A3AC-48EF-9CC0-DC7EE0AC17C8}"/>
    <hyperlink ref="F795" r:id="rId3765" xr:uid="{E317B816-6857-4C44-9EDD-3BC00D45B15F}"/>
    <hyperlink ref="F796" r:id="rId3766" xr:uid="{9A95D942-34CC-4E7A-80AD-8DB279EFE774}"/>
    <hyperlink ref="F797" r:id="rId3767" xr:uid="{ACF34E23-2411-4E35-96DF-005ED347456E}"/>
    <hyperlink ref="F798" r:id="rId3768" xr:uid="{756BC269-A50E-4E03-86BC-F7E253D360C3}"/>
    <hyperlink ref="F799" r:id="rId3769" xr:uid="{3E5FB74E-F111-4A2F-86B2-D491A30B541D}"/>
    <hyperlink ref="F800" r:id="rId3770" xr:uid="{A1C7C0A5-0941-490E-87A3-4B6657540276}"/>
    <hyperlink ref="F801" r:id="rId3771" xr:uid="{2F2CF6DA-F235-4519-AF42-8CF5BA65237C}"/>
    <hyperlink ref="F802" r:id="rId3772" xr:uid="{B54600E8-BB00-4403-865D-B87180DA9B33}"/>
    <hyperlink ref="F803" r:id="rId3773" xr:uid="{B40BBF6A-698A-4CA4-8F05-0058868E959C}"/>
    <hyperlink ref="F804" r:id="rId3774" xr:uid="{FE0850D7-BC91-47AE-AFFE-72DF2FC567BD}"/>
    <hyperlink ref="F805" r:id="rId3775" xr:uid="{34133BCD-339C-4485-B80E-A3461FA288EB}"/>
    <hyperlink ref="F806" r:id="rId3776" xr:uid="{F1F1A176-D991-4777-B899-635C9B9EA9B6}"/>
    <hyperlink ref="F807" r:id="rId3777" xr:uid="{34B4E53B-E8A8-45FD-8F18-959438EC4E23}"/>
    <hyperlink ref="F808" r:id="rId3778" xr:uid="{17D8952D-48EA-4A04-8935-247986555CC0}"/>
    <hyperlink ref="F809" r:id="rId3779" xr:uid="{457484B8-9638-4C9A-ABF2-3B41CF2A8EAC}"/>
    <hyperlink ref="F810" r:id="rId3780" xr:uid="{BC9EE8CC-8EAE-4B20-842E-1921A14179D5}"/>
    <hyperlink ref="F811" r:id="rId3781" xr:uid="{0CD52D1D-0DFB-49E8-A965-8F219CE9EE96}"/>
    <hyperlink ref="F812" r:id="rId3782" xr:uid="{84E57DDB-6826-4216-9AFA-54FAC5D4DC70}"/>
    <hyperlink ref="F813" r:id="rId3783" xr:uid="{0626A1C5-9BBF-4610-A83F-98D1B419BFE1}"/>
    <hyperlink ref="F814" r:id="rId3784" xr:uid="{2C03A56C-9BCC-4885-B9A5-FF7EB1026262}"/>
    <hyperlink ref="F815" r:id="rId3785" xr:uid="{C78AA6F3-881D-4EC6-98DB-277EDB8C50A3}"/>
    <hyperlink ref="F816" r:id="rId3786" xr:uid="{D246DB5E-18A9-4E12-8D24-AFEAA42507F1}"/>
    <hyperlink ref="F817" r:id="rId3787" xr:uid="{7CC442EE-0516-4843-9522-73B8848206E2}"/>
    <hyperlink ref="F818" r:id="rId3788" xr:uid="{24316116-B519-42BF-865F-582ACADF56ED}"/>
    <hyperlink ref="F819" r:id="rId3789" xr:uid="{D6FCA23D-2A0A-44B4-845E-7240D57F17BA}"/>
    <hyperlink ref="F820" r:id="rId3790" xr:uid="{3D202748-0E6C-4C44-A26D-A62A14E45C1A}"/>
    <hyperlink ref="F821" r:id="rId3791" xr:uid="{FDD326C9-3C72-4C40-9896-B21EEC808E35}"/>
    <hyperlink ref="F822" r:id="rId3792" xr:uid="{69C20E55-B6B7-450A-8643-CFB81BC23476}"/>
    <hyperlink ref="F823" r:id="rId3793" xr:uid="{BFE78748-CE1B-48C8-9BD8-2ADA792AE59A}"/>
    <hyperlink ref="F824" r:id="rId3794" xr:uid="{152F6034-35A6-438A-8566-AB53A2FB6043}"/>
    <hyperlink ref="F825" r:id="rId3795" xr:uid="{A4DA2158-56E5-48F9-9CDB-BDC2256B5610}"/>
    <hyperlink ref="F826" r:id="rId3796" xr:uid="{8F809FEA-30A4-4CC8-B4B4-5083F106BD4B}"/>
    <hyperlink ref="F827" r:id="rId3797" xr:uid="{0E61EDD6-34EF-49BC-9BF4-EF88F0B0ED2B}"/>
    <hyperlink ref="F828" r:id="rId3798" xr:uid="{2F3605DB-E1A1-43D6-882D-97A0A1A29124}"/>
    <hyperlink ref="F829" r:id="rId3799" xr:uid="{91DB0D1B-CE59-45BB-BC1F-434F4D58A475}"/>
    <hyperlink ref="F830" r:id="rId3800" xr:uid="{8340EF36-FC4C-4DA3-AF26-136EA01157A4}"/>
    <hyperlink ref="F831" r:id="rId3801" xr:uid="{FAB82339-8BF2-4679-9E6F-459B9F3C7BFB}"/>
    <hyperlink ref="F832" r:id="rId3802" xr:uid="{AA01F447-871C-4A83-8C30-8B1BAA594A15}"/>
    <hyperlink ref="F833" r:id="rId3803" xr:uid="{68DFB10C-EA28-46F8-B7C8-617B9F849ADC}"/>
    <hyperlink ref="F834" r:id="rId3804" xr:uid="{2FF59134-F734-483A-A708-6B39EC5BC8EB}"/>
    <hyperlink ref="F835" r:id="rId3805" xr:uid="{27352669-942B-45C7-93B3-34423FAEE93B}"/>
    <hyperlink ref="F836" r:id="rId3806" xr:uid="{06D73504-BAA1-4A00-A444-49163529DEE9}"/>
    <hyperlink ref="F837" r:id="rId3807" xr:uid="{007B20C4-621C-4662-887B-A482BA82751B}"/>
    <hyperlink ref="F838" r:id="rId3808" xr:uid="{ABE7D0FF-65C1-4E30-A3AA-7C5B6BCA0103}"/>
    <hyperlink ref="F839" r:id="rId3809" xr:uid="{D8DDD86A-6422-4C63-9AD4-79438207A1DC}"/>
    <hyperlink ref="F840" r:id="rId3810" xr:uid="{FF513F39-0513-4BBE-953C-56C51A11E9FC}"/>
    <hyperlink ref="F841" r:id="rId3811" xr:uid="{14CDD536-4FB9-496D-9CF8-5847906347BC}"/>
    <hyperlink ref="F842" r:id="rId3812" xr:uid="{736A800C-4C52-4A70-8BCE-3280473C4053}"/>
    <hyperlink ref="F843" r:id="rId3813" xr:uid="{CC3B2052-0134-4DDD-A8BD-3CFF838C5B09}"/>
    <hyperlink ref="F844" r:id="rId3814" xr:uid="{969B6D1F-2191-41FB-89C3-160D8A7FDA74}"/>
    <hyperlink ref="F845" r:id="rId3815" xr:uid="{5F3AA578-BBA0-49F9-A01E-E9856F7FF654}"/>
    <hyperlink ref="F846" r:id="rId3816" xr:uid="{0D821DC2-790A-4DD3-8B53-B9E7C8A3B143}"/>
    <hyperlink ref="F847" r:id="rId3817" xr:uid="{6BAFAC54-9C02-491D-A4ED-295E0D6B7021}"/>
    <hyperlink ref="F848" r:id="rId3818" xr:uid="{2A708C99-55D4-4D6D-91FF-AA0F671F6A01}"/>
    <hyperlink ref="F849" r:id="rId3819" xr:uid="{9A58BFE8-4F1F-4509-9A03-3BE108F84828}"/>
    <hyperlink ref="F850" r:id="rId3820" xr:uid="{28AE3DE6-8FB7-42F2-A12B-EAD61A4AF090}"/>
    <hyperlink ref="F851" r:id="rId3821" xr:uid="{CCCDA8E1-3C8D-43B2-8427-28819BFAD34B}"/>
    <hyperlink ref="F852" r:id="rId3822" xr:uid="{B48600A2-1AB6-4009-BCB1-30CF070F1BC1}"/>
    <hyperlink ref="F853" r:id="rId3823" xr:uid="{1E49E739-FFDD-4B0B-9319-2BB802C4A277}"/>
    <hyperlink ref="F854" r:id="rId3824" xr:uid="{7C2B9DDE-E0CE-4723-A6B5-C29612D8CC9B}"/>
    <hyperlink ref="F855" r:id="rId3825" xr:uid="{5EFE38A5-42AF-4E55-A4A5-459BEB0B1EA5}"/>
    <hyperlink ref="F856" r:id="rId3826" xr:uid="{AB9CA843-6BF2-4CAF-804E-CE09AB1D8599}"/>
    <hyperlink ref="F857" r:id="rId3827" xr:uid="{6D463745-EEF1-4F9A-9185-7523BC995EB9}"/>
    <hyperlink ref="F858" r:id="rId3828" xr:uid="{2F88D168-FFD1-465D-B14A-2E8DE08764CE}"/>
    <hyperlink ref="F859" r:id="rId3829" xr:uid="{003855E2-0043-4035-A17A-424329E4A26D}"/>
    <hyperlink ref="F860" r:id="rId3830" xr:uid="{22A631E6-A877-4BC2-8338-B347D400BD1F}"/>
    <hyperlink ref="F861" r:id="rId3831" xr:uid="{4BB342CE-71A1-4612-9D7D-91E9075B371B}"/>
    <hyperlink ref="F862" r:id="rId3832" xr:uid="{A522D6D0-06C7-488A-BACC-E5338CD70844}"/>
    <hyperlink ref="F863" r:id="rId3833" xr:uid="{15068DD2-0E3F-493E-A1FF-2DB349FEA39A}"/>
    <hyperlink ref="F864" r:id="rId3834" xr:uid="{24DC523E-CC36-4237-8CE0-B3045A75F313}"/>
    <hyperlink ref="F865" r:id="rId3835" xr:uid="{208EFE74-705D-4967-9547-AB3897A44001}"/>
    <hyperlink ref="F866" r:id="rId3836" xr:uid="{7D103B09-D7BB-47B3-AC2E-95EEDF0DEE59}"/>
    <hyperlink ref="F867" r:id="rId3837" xr:uid="{841A2443-3C06-4355-8A89-FBD397C077E0}"/>
    <hyperlink ref="F868" r:id="rId3838" xr:uid="{C01500F6-E226-49DA-A913-B452F548432E}"/>
    <hyperlink ref="F869" r:id="rId3839" xr:uid="{0D695F2D-F01F-404B-AE56-9654785F51C5}"/>
    <hyperlink ref="F870" r:id="rId3840" xr:uid="{60D18AFC-06F2-40EC-B0D1-81FB7F90664E}"/>
    <hyperlink ref="F871" r:id="rId3841" xr:uid="{343DF930-C3D1-46CF-BC8B-540C4153C0C4}"/>
    <hyperlink ref="F872" r:id="rId3842" xr:uid="{E1B51B8A-6BD6-4317-9014-A80432CC726E}"/>
    <hyperlink ref="F873" r:id="rId3843" xr:uid="{FD257034-67CB-4C8E-A311-92AE96522BA4}"/>
    <hyperlink ref="F874" r:id="rId3844" xr:uid="{9DFCF1D6-6B25-4995-B351-92D94E1042D9}"/>
    <hyperlink ref="F875" r:id="rId3845" xr:uid="{23BF6E5A-B188-4611-B6DE-5668FB285D96}"/>
    <hyperlink ref="F876" r:id="rId3846" xr:uid="{F1FB15FF-A7C7-4B1E-8169-C5D0A93DF28A}"/>
    <hyperlink ref="F877" r:id="rId3847" xr:uid="{6B5D3A67-FEEE-45A2-A74D-B57E8F90D3BF}"/>
    <hyperlink ref="F878" r:id="rId3848" xr:uid="{5A943CAD-78BC-4DE8-8CA4-D118C3EEDDE5}"/>
    <hyperlink ref="F879" r:id="rId3849" xr:uid="{607D5BAD-4934-4476-93BD-226C07FB6D76}"/>
    <hyperlink ref="F880" r:id="rId3850" xr:uid="{B653EE25-B807-49BF-95CB-EC34BF318FD5}"/>
    <hyperlink ref="F881" r:id="rId3851" xr:uid="{E61DAECD-8689-4DEA-8ECD-291FF324D31B}"/>
    <hyperlink ref="F882" r:id="rId3852" xr:uid="{36991C5E-CDD5-4F98-A461-1211D383FF43}"/>
    <hyperlink ref="F883" r:id="rId3853" xr:uid="{916BB63E-B5EE-43E9-8E24-A53E782863AE}"/>
    <hyperlink ref="F884" r:id="rId3854" xr:uid="{D39B7DEE-BFD1-4E06-9142-38CD5CEC2534}"/>
    <hyperlink ref="F885" r:id="rId3855" xr:uid="{F4786E78-C9B2-4833-8F4B-6DF5B00DA95D}"/>
    <hyperlink ref="F886" r:id="rId3856" xr:uid="{2FD53EBE-529A-4170-9FCC-469E65F04A8C}"/>
    <hyperlink ref="F887" r:id="rId3857" xr:uid="{9423B7F4-9125-417D-8A3B-67DFB3943061}"/>
    <hyperlink ref="F888" r:id="rId3858" xr:uid="{B3188FC5-10B4-4C27-9734-6E563F7FB8CD}"/>
    <hyperlink ref="F889" r:id="rId3859" xr:uid="{071D26C9-7D35-4F1D-BA1A-CF5393654C72}"/>
    <hyperlink ref="F890" r:id="rId3860" xr:uid="{D364E949-11BD-4821-B0C0-7E433A72C7C7}"/>
    <hyperlink ref="F891" r:id="rId3861" xr:uid="{A231381E-78B0-4F13-B927-67AA94C3E35C}"/>
    <hyperlink ref="F892" r:id="rId3862" xr:uid="{FB0C8D96-4116-4B66-836E-E00F30309811}"/>
    <hyperlink ref="F893" r:id="rId3863" xr:uid="{A58089C9-F354-4168-BAE6-EE586DDB2A2D}"/>
    <hyperlink ref="F894" r:id="rId3864" xr:uid="{28E73531-B08F-4497-801F-FD93D6899092}"/>
    <hyperlink ref="F895" r:id="rId3865" xr:uid="{C510A43C-EC21-4B3E-AFBE-B45CC4EFC973}"/>
    <hyperlink ref="F896" r:id="rId3866" xr:uid="{23664486-AF08-47F5-84F6-1E97208A3C1B}"/>
    <hyperlink ref="F897" r:id="rId3867" xr:uid="{8689E4C8-4F15-4961-8333-7A33DAB1B15A}"/>
    <hyperlink ref="F898" r:id="rId3868" xr:uid="{89684D4F-DA60-4822-8C1D-B671E26D18F3}"/>
    <hyperlink ref="F899" r:id="rId3869" xr:uid="{976789D2-CDD5-45CF-994D-FACF030C1CDA}"/>
    <hyperlink ref="F900" r:id="rId3870" xr:uid="{D6CE475A-6B59-4684-B3D7-CDBB90B1630A}"/>
    <hyperlink ref="F901" r:id="rId3871" xr:uid="{B1E11C0F-F9EC-4BEE-B67F-72531D089551}"/>
    <hyperlink ref="F902" r:id="rId3872" xr:uid="{C37FCB4D-6DEA-4669-988D-95AB7D1CE41A}"/>
    <hyperlink ref="F903" r:id="rId3873" xr:uid="{B1370C8A-9899-4C65-ACFD-9D01ACF10AAF}"/>
    <hyperlink ref="F904" r:id="rId3874" xr:uid="{FDF0572B-B6D4-4ED1-87CA-ED5D64B04B04}"/>
    <hyperlink ref="F905" r:id="rId3875" xr:uid="{F5D13491-23E0-4A00-888C-42A114E84C01}"/>
    <hyperlink ref="F906" r:id="rId3876" xr:uid="{5CD2F48D-2000-4FD2-878C-753F8954DA9F}"/>
    <hyperlink ref="F907" r:id="rId3877" xr:uid="{30719666-EB02-4155-8703-4875665EB404}"/>
    <hyperlink ref="F908" r:id="rId3878" xr:uid="{1076D02E-B701-485B-AD3A-B9B7E4974156}"/>
    <hyperlink ref="F909" r:id="rId3879" xr:uid="{43A40AA2-D869-49CE-B21A-D94B459DD96C}"/>
    <hyperlink ref="F910" r:id="rId3880" xr:uid="{E92A9995-6E57-4299-AF15-A5C01ABD99CB}"/>
    <hyperlink ref="F911" r:id="rId3881" xr:uid="{CEB2C1D9-9B40-4FF8-8301-CAAB7318CE4D}"/>
    <hyperlink ref="F912" r:id="rId3882" xr:uid="{CBD260A1-E9F5-421D-9D8A-04EB92355B3D}"/>
    <hyperlink ref="F913" r:id="rId3883" xr:uid="{82F0DA2F-31E0-4416-814E-C9BAD2E482B2}"/>
    <hyperlink ref="F914" r:id="rId3884" xr:uid="{DC64A56E-4B42-43E9-B44D-92FF4C4CE968}"/>
    <hyperlink ref="F915" r:id="rId3885" xr:uid="{43193798-D127-4482-8C6C-218306176E0C}"/>
    <hyperlink ref="F916" r:id="rId3886" xr:uid="{D2202F90-9D5F-49FE-9939-6D0173FE7B1D}"/>
    <hyperlink ref="F917" r:id="rId3887" xr:uid="{2575AF12-F98C-4BD5-AA43-D7BA35D1BE00}"/>
    <hyperlink ref="F918" r:id="rId3888" xr:uid="{4089E34C-C1A1-42B1-A1A8-EE84D33C8769}"/>
    <hyperlink ref="F919" r:id="rId3889" xr:uid="{15551392-EB88-410C-9AF9-F0D98FEE1859}"/>
    <hyperlink ref="F920" r:id="rId3890" xr:uid="{2FB32866-F58C-467D-9CDF-22B4B08C788D}"/>
    <hyperlink ref="F921" r:id="rId3891" xr:uid="{F11907E8-ED5E-4389-9279-CC1249C04266}"/>
    <hyperlink ref="F922" r:id="rId3892" xr:uid="{AF4A6D0F-C4B4-46CE-8EE1-7A3269BAFED8}"/>
    <hyperlink ref="F923" r:id="rId3893" xr:uid="{B3491A35-4CEF-4FB1-B01E-5766FC40EBB9}"/>
    <hyperlink ref="F924" r:id="rId3894" xr:uid="{66B25A20-7E64-4DE6-B381-DFDB7AFE4120}"/>
    <hyperlink ref="F925" r:id="rId3895" xr:uid="{383EDBDB-B966-4B3F-9352-AFAB94BC2362}"/>
    <hyperlink ref="F926" r:id="rId3896" xr:uid="{6E018F16-3A90-45C4-9505-029C110C5BF3}"/>
    <hyperlink ref="F927" r:id="rId3897" xr:uid="{755E6B9E-F0D3-464A-81DC-8DB1C04BC623}"/>
    <hyperlink ref="F928" r:id="rId3898" xr:uid="{928B2E07-DECA-4CD0-AC64-0FE7DF1CEE63}"/>
    <hyperlink ref="F929" r:id="rId3899" xr:uid="{6D20B670-FB30-4233-9C12-2794BA5F2F90}"/>
    <hyperlink ref="F930" r:id="rId3900" xr:uid="{72B009AA-DB2A-454F-BF65-C4E6010140E0}"/>
    <hyperlink ref="F931" r:id="rId3901" xr:uid="{885F94E3-6408-4F5E-91EF-6D3F8ED36A3D}"/>
    <hyperlink ref="F932" r:id="rId3902" xr:uid="{E108A291-53B3-49DD-8053-252FBEFD4DF2}"/>
    <hyperlink ref="F933" r:id="rId3903" xr:uid="{F9277D63-D8CD-4664-8617-2B42B9426D34}"/>
    <hyperlink ref="F934" r:id="rId3904" xr:uid="{9471E497-738E-44E8-8984-3C60AF40ED18}"/>
    <hyperlink ref="F935" r:id="rId3905" xr:uid="{CB8284FA-7EF0-4966-9F24-689D2DBADABD}"/>
    <hyperlink ref="F936" r:id="rId3906" xr:uid="{5D73F4F8-A300-4709-BB18-F47126FF2AC6}"/>
    <hyperlink ref="F937" r:id="rId3907" xr:uid="{691F9027-894B-4B17-A17D-A48F90576A2D}"/>
    <hyperlink ref="F938" r:id="rId3908" xr:uid="{07C35020-ACCB-43C5-8F43-3084AC144265}"/>
    <hyperlink ref="F939" r:id="rId3909" xr:uid="{852C103C-1BEA-4A37-B21C-750750ADDFF0}"/>
    <hyperlink ref="F940" r:id="rId3910" xr:uid="{4541C093-D577-4FB5-A975-3707028442FA}"/>
    <hyperlink ref="F941" r:id="rId3911" xr:uid="{1FFB16DF-8F47-4B05-AEDB-AFE1E103223B}"/>
    <hyperlink ref="F942" r:id="rId3912" xr:uid="{0FFFF289-856A-43D9-8B65-E54C6042741A}"/>
    <hyperlink ref="F943" r:id="rId3913" xr:uid="{6103CC1C-1261-4EC4-8191-252BA1D660F3}"/>
    <hyperlink ref="F944" r:id="rId3914" xr:uid="{916AC064-5F43-494D-9CEF-E20FC65E085F}"/>
    <hyperlink ref="F945" r:id="rId3915" xr:uid="{543E34B1-C1F8-408B-8F5D-6F3EFC5C7842}"/>
    <hyperlink ref="F946" r:id="rId3916" xr:uid="{B70DC840-07EF-4B46-A8B4-EF66BB48487B}"/>
    <hyperlink ref="F947" r:id="rId3917" xr:uid="{713F235F-DE24-4A74-AA09-B8065C7A5DA6}"/>
    <hyperlink ref="F948" r:id="rId3918" xr:uid="{CD32A309-FB1A-414E-BA75-7331ECD0E3F2}"/>
    <hyperlink ref="F949" r:id="rId3919" xr:uid="{5B0B4977-0D27-48DA-A764-CD8FF6E50D47}"/>
    <hyperlink ref="F950" r:id="rId3920" xr:uid="{17C98FEB-EA13-4328-9112-D38737D1F799}"/>
    <hyperlink ref="F951" r:id="rId3921" xr:uid="{47F97CF3-F8D8-46A8-9F02-C97767809D74}"/>
    <hyperlink ref="F952" r:id="rId3922" xr:uid="{D61C478F-936F-4192-BC15-87A8AA080CFD}"/>
    <hyperlink ref="F953" r:id="rId3923" xr:uid="{11216F48-D95E-4F4F-8D39-92CA21A563C5}"/>
    <hyperlink ref="F954" r:id="rId3924" xr:uid="{98D62DA1-00B2-4943-BDBF-55C934E54369}"/>
    <hyperlink ref="F955" r:id="rId3925" xr:uid="{8DEA14EA-C694-4AA7-A880-CF23573E0C9E}"/>
    <hyperlink ref="F956" r:id="rId3926" xr:uid="{29677AF4-1E81-4930-99BD-F17D6C862FB4}"/>
    <hyperlink ref="F957" r:id="rId3927" xr:uid="{72C96D35-6E65-4F86-8A77-62DE4D337F5D}"/>
    <hyperlink ref="F958" r:id="rId3928" xr:uid="{40C88DB3-35F0-4BD9-A2F1-2141CB018765}"/>
    <hyperlink ref="F959" r:id="rId3929" xr:uid="{5BBDBA26-5FAC-4C6A-B601-0274F1D3388B}"/>
    <hyperlink ref="F960" r:id="rId3930" xr:uid="{56CB268C-05EB-454B-9AE1-B4E71D67B8A1}"/>
    <hyperlink ref="F961" r:id="rId3931" xr:uid="{FF85B911-C63A-4395-9C95-F327DF95962F}"/>
    <hyperlink ref="F962" r:id="rId3932" xr:uid="{CBB2B659-93E0-4D56-AC03-8A2A2200F553}"/>
    <hyperlink ref="F963" r:id="rId3933" xr:uid="{9F709B3D-CA26-4192-A8C8-F36473CDA112}"/>
    <hyperlink ref="F964" r:id="rId3934" xr:uid="{FCF2EA7C-FB4B-4BDA-98AE-F600B0A23236}"/>
    <hyperlink ref="F965" r:id="rId3935" xr:uid="{11C7D417-1D99-4E6A-9226-2053569836D7}"/>
    <hyperlink ref="F966" r:id="rId3936" xr:uid="{C818B6D3-07C7-4E12-92E3-96C3B848AD79}"/>
    <hyperlink ref="F967" r:id="rId3937" xr:uid="{AE8B1AB9-C86A-42D9-B378-2912BD9AC12E}"/>
    <hyperlink ref="F968" r:id="rId3938" xr:uid="{B916E837-D636-4D4A-8260-F518489D002A}"/>
    <hyperlink ref="F969" r:id="rId3939" xr:uid="{F67E8C54-0467-4EEF-9935-B7538AC48906}"/>
    <hyperlink ref="F970" r:id="rId3940" xr:uid="{90D1C120-5306-41AA-896E-D07A19F8BF37}"/>
    <hyperlink ref="F971" r:id="rId3941" xr:uid="{636341A1-15B7-40DA-9F11-B3EBAEC0F67C}"/>
    <hyperlink ref="F972" r:id="rId3942" xr:uid="{1D787AF5-5414-44AF-9596-2E9E6D4A3221}"/>
    <hyperlink ref="F973" r:id="rId3943" xr:uid="{D26AD483-FBB9-4E41-AD49-EECFA2F3FFBC}"/>
    <hyperlink ref="F974" r:id="rId3944" xr:uid="{065471AE-D150-437A-89C1-FFE6A82AB2D9}"/>
    <hyperlink ref="F975" r:id="rId3945" xr:uid="{D4DFFFA0-D898-4227-9A8B-BF44F3DB9480}"/>
    <hyperlink ref="F976" r:id="rId3946" xr:uid="{F1AE34DA-CFAF-464B-BEC1-C0FC815867F7}"/>
    <hyperlink ref="F977" r:id="rId3947" xr:uid="{417E38D7-087C-4C09-8D93-9AC65D88026F}"/>
    <hyperlink ref="F978" r:id="rId3948" xr:uid="{BCDED899-72FD-4682-819C-E9B2C760940F}"/>
    <hyperlink ref="F979" r:id="rId3949" xr:uid="{5B71BD74-D2CA-4850-BAA6-919049D12379}"/>
    <hyperlink ref="F980" r:id="rId3950" xr:uid="{BEC4CD54-6A74-4EA1-99C4-3E7D04780051}"/>
    <hyperlink ref="F981" r:id="rId3951" xr:uid="{1726F405-94F9-4611-B5FB-379C6E507D87}"/>
    <hyperlink ref="F982" r:id="rId3952" xr:uid="{9AB8D1FE-07FC-49A1-93C9-6AD01AA13D42}"/>
    <hyperlink ref="F983" r:id="rId3953" xr:uid="{980E62C1-44A0-499F-8A27-3E98DC5B3FE9}"/>
    <hyperlink ref="F984" r:id="rId3954" xr:uid="{A77D3BC7-8531-401B-8303-CCB9B8E480E2}"/>
    <hyperlink ref="F985" r:id="rId3955" xr:uid="{EC85B7FB-7F77-45F2-8EA3-3D3E5690ADB3}"/>
    <hyperlink ref="F986" r:id="rId3956" xr:uid="{87148C66-2BB0-48E0-AF7B-739BE8CA762F}"/>
    <hyperlink ref="F987" r:id="rId3957" xr:uid="{78CE4625-A93B-4F86-AA59-1EE31E5E8F15}"/>
    <hyperlink ref="F988" r:id="rId3958" xr:uid="{67A71B15-CDFA-4499-A11D-D4C2D126B794}"/>
    <hyperlink ref="F989" r:id="rId3959" xr:uid="{33E5AA27-0321-4C2A-A162-9B4CD3F5F43D}"/>
    <hyperlink ref="F990" r:id="rId3960" xr:uid="{89BC6E4B-7F47-4D19-B5F5-6566F7E5C8C5}"/>
    <hyperlink ref="F991" r:id="rId3961" xr:uid="{AE7E12D7-C658-4947-84D8-9784BA37F9C6}"/>
    <hyperlink ref="F992" r:id="rId3962" xr:uid="{61109EFB-58F5-48DD-9862-A247E70D0FAC}"/>
    <hyperlink ref="F993" r:id="rId3963" xr:uid="{27417E12-04F3-4B44-81BD-7A9843761B4F}"/>
    <hyperlink ref="F994" r:id="rId3964" xr:uid="{5BC225E2-48E5-4DAA-BB42-ED168C6AD563}"/>
    <hyperlink ref="F995" r:id="rId3965" xr:uid="{A256F647-F3DF-4C26-A77F-C7F16B1A6777}"/>
    <hyperlink ref="F996" r:id="rId3966" xr:uid="{A074DBCA-95A5-4CAC-9A97-67FC293D97C1}"/>
    <hyperlink ref="F997" r:id="rId3967" xr:uid="{83EA8053-5E44-444C-AEC1-48DA3E82276A}"/>
    <hyperlink ref="F998" r:id="rId3968" xr:uid="{439DD742-7CD9-49A2-B02F-1B2CEEFA8301}"/>
    <hyperlink ref="F999" r:id="rId3969" xr:uid="{9F6FA9EE-0DE7-48C7-A9BF-DCC376692D80}"/>
    <hyperlink ref="F1000" r:id="rId3970" xr:uid="{DDD1EB80-7D9A-4934-B988-02EA9C158003}"/>
    <hyperlink ref="F1001" r:id="rId3971" xr:uid="{D10CD087-63EF-4393-9A04-4A25EE8AF14A}"/>
    <hyperlink ref="F1002" r:id="rId3972" xr:uid="{42510EE1-ED3D-4177-B298-7E85473CA1D0}"/>
    <hyperlink ref="F1003" r:id="rId3973" xr:uid="{1C702398-A5CA-4D27-8575-270BE1888A26}"/>
    <hyperlink ref="F1004" r:id="rId3974" xr:uid="{F03B8DF7-5D2C-4E2F-B4F8-2FC8CE4D9580}"/>
    <hyperlink ref="F1005" r:id="rId3975" xr:uid="{9DF70E60-F076-4C62-9556-50BC3B8EFA1A}"/>
    <hyperlink ref="F1006" r:id="rId3976" xr:uid="{CA6974A7-EE1D-42E3-98F2-CE9F470DE956}"/>
    <hyperlink ref="F1007" r:id="rId3977" xr:uid="{8C984A2A-48B6-4E7F-B2D7-AD427E7AB15F}"/>
    <hyperlink ref="F1008" r:id="rId3978" xr:uid="{4901F409-FC97-4ADE-B795-52BD18D3DFF2}"/>
    <hyperlink ref="F1009" r:id="rId3979" xr:uid="{308203E8-1BC5-4EF1-BEFF-E7541D29923E}"/>
    <hyperlink ref="F1010" r:id="rId3980" xr:uid="{A36086CA-A22A-4886-944C-3C5BF4778898}"/>
    <hyperlink ref="F1011" r:id="rId3981" xr:uid="{4FFFC07D-27AF-4283-B7C1-BC627B202680}"/>
    <hyperlink ref="F1012" r:id="rId3982" xr:uid="{CD4D73A6-F0E0-4F06-A060-90BB66931A75}"/>
    <hyperlink ref="F1013" r:id="rId3983" xr:uid="{D44A3F9B-190D-4B19-864E-3BB1D66B3DA8}"/>
    <hyperlink ref="F1014" r:id="rId3984" xr:uid="{5D0F0647-5692-4AC5-9815-471B8EE42A91}"/>
    <hyperlink ref="F1015" r:id="rId3985" xr:uid="{5D77A200-E281-46C5-B664-570D468E0EC7}"/>
    <hyperlink ref="F1016" r:id="rId3986" xr:uid="{7EACA185-CE7B-456B-8F8D-55D96C63A962}"/>
    <hyperlink ref="F1017" r:id="rId3987" xr:uid="{EDDCA288-E65B-48F5-B240-485AC7884630}"/>
    <hyperlink ref="F1018" r:id="rId3988" xr:uid="{956BD662-3359-4784-92F8-A7102A04EDB0}"/>
    <hyperlink ref="F1019" r:id="rId3989" xr:uid="{9B4FC24E-299C-4A6D-8C4B-409B4D3C1D94}"/>
    <hyperlink ref="F1020" r:id="rId3990" xr:uid="{2ADFCB3B-155F-4F12-8FC7-1DAB4C452D34}"/>
    <hyperlink ref="F1021" r:id="rId3991" xr:uid="{43269FBB-9041-4C07-BE4C-19A5428B60CC}"/>
    <hyperlink ref="F1022" r:id="rId3992" xr:uid="{87567DF0-DD78-4EF4-8BF4-9655B3256AA2}"/>
    <hyperlink ref="F1023" r:id="rId3993" xr:uid="{F8D6B949-00B3-4652-994D-CFDB28FF0C11}"/>
    <hyperlink ref="F1024" r:id="rId3994" xr:uid="{C60DA8F7-63C2-42F4-9268-F1679E83836E}"/>
    <hyperlink ref="F1025" r:id="rId3995" xr:uid="{046E0A39-7926-44C6-B989-DA1E9BD7E70D}"/>
    <hyperlink ref="F1026" r:id="rId3996" xr:uid="{08F6CF77-E021-4498-BCF0-2B11C499EA7B}"/>
    <hyperlink ref="F1027" r:id="rId3997" xr:uid="{21F35718-9909-4435-BD43-34664ADE2784}"/>
    <hyperlink ref="F1028" r:id="rId3998" xr:uid="{3C3E646D-8A94-43BC-AF41-58DA6C8428EC}"/>
    <hyperlink ref="F1029" r:id="rId3999" xr:uid="{5C6774C7-D51D-43CA-869C-176585D864A3}"/>
    <hyperlink ref="F1030" r:id="rId4000" xr:uid="{7D52E773-5602-41D9-84AD-E32B5B540A05}"/>
    <hyperlink ref="F1031" r:id="rId4001" xr:uid="{FDE82D80-9114-40D4-8BAA-55EA56EEFFBA}"/>
    <hyperlink ref="F1032" r:id="rId4002" xr:uid="{A6FE3108-6285-4D19-84D4-AF90FFFD37C0}"/>
    <hyperlink ref="F1033" r:id="rId4003" xr:uid="{C992FC34-05CE-49BB-B6EA-F64AE3172A46}"/>
    <hyperlink ref="F1034" r:id="rId4004" xr:uid="{4F1A3CE5-443C-4B45-8B5E-8773445411CB}"/>
    <hyperlink ref="F1035" r:id="rId4005" xr:uid="{ED98054C-EB82-4998-9EF9-CAB3D2BF23B0}"/>
    <hyperlink ref="F1036" r:id="rId4006" xr:uid="{920E3EA8-5A24-4B00-88AB-18B742F42F5D}"/>
    <hyperlink ref="F1037" r:id="rId4007" xr:uid="{18981618-A8CF-4684-93B9-626805C09598}"/>
    <hyperlink ref="F1038" r:id="rId4008" xr:uid="{D4B0BF21-DFDB-4E4F-9A32-0657A6001A0E}"/>
    <hyperlink ref="F1039" r:id="rId4009" xr:uid="{58985B28-A77D-4353-A984-F1E578429A81}"/>
    <hyperlink ref="F1040" r:id="rId4010" xr:uid="{449721C0-CCA9-4043-899E-A5366AAB83B8}"/>
    <hyperlink ref="F1041" r:id="rId4011" xr:uid="{AF690C6F-537E-4DE5-B155-B4961145AB4E}"/>
    <hyperlink ref="F1042" r:id="rId4012" xr:uid="{B30B385E-7013-4931-8E06-3D94DC2A537E}"/>
    <hyperlink ref="F1043" r:id="rId4013" xr:uid="{A0BDB0C1-2F68-45F5-BF59-760DD50ED4ED}"/>
    <hyperlink ref="F1044" r:id="rId4014" xr:uid="{70C1F67B-D2CB-4CF8-A8F6-A4F7300EC0DE}"/>
    <hyperlink ref="F1045" r:id="rId4015" xr:uid="{A47182DE-8753-49DB-9C56-3CFD47C97C0C}"/>
    <hyperlink ref="F1046" r:id="rId4016" xr:uid="{D2A9D702-90F2-44A2-8685-1800A2E28143}"/>
    <hyperlink ref="F1047" r:id="rId4017" xr:uid="{979A8C0E-9537-4601-8F64-9769F64BBFE5}"/>
    <hyperlink ref="F1048" r:id="rId4018" xr:uid="{5379D404-C18E-4D35-BD84-0CB590909351}"/>
    <hyperlink ref="F1049" r:id="rId4019" xr:uid="{E91FEE0A-7C76-4455-B200-331015594785}"/>
    <hyperlink ref="F1050" r:id="rId4020" xr:uid="{E6DDC71E-E4E8-4E1B-B6AB-EC79ECEFBE93}"/>
    <hyperlink ref="F1051" r:id="rId4021" xr:uid="{F5CC8830-EA12-4CD3-9055-FF9C84AD9AAD}"/>
    <hyperlink ref="F1052" r:id="rId4022" xr:uid="{9E92C0BC-7964-40C2-A114-9EB0F537FE82}"/>
    <hyperlink ref="F1053" r:id="rId4023" xr:uid="{76C482CB-3E4E-431B-9FFB-8520C531EF10}"/>
    <hyperlink ref="F1054" r:id="rId4024" xr:uid="{9869C954-BB6D-402C-A3B0-74331C3A5E29}"/>
    <hyperlink ref="F1055" r:id="rId4025" xr:uid="{14D960B6-58BC-4230-B428-E69CD1B822CE}"/>
    <hyperlink ref="F1056" r:id="rId4026" xr:uid="{712F9C45-CF56-4485-8357-9947891C2A86}"/>
    <hyperlink ref="F1057" r:id="rId4027" xr:uid="{BB560979-4AA7-4244-B592-98B412A1C06A}"/>
    <hyperlink ref="F1058" r:id="rId4028" xr:uid="{EB5DD9C5-BAFB-4B4E-BFCD-0174B99A38B6}"/>
    <hyperlink ref="F1059" r:id="rId4029" xr:uid="{B0177F08-3B38-4525-BDEF-4573C7635E41}"/>
    <hyperlink ref="F1060" r:id="rId4030" xr:uid="{9259C2F1-8B0B-43E6-AC6A-42094726C1F2}"/>
    <hyperlink ref="F1061" r:id="rId4031" xr:uid="{3A59FA4D-3BB4-4BD0-830E-9C9F59664918}"/>
    <hyperlink ref="F1062" r:id="rId4032" xr:uid="{85491834-EA83-4630-95F4-BC3C21A3AD71}"/>
    <hyperlink ref="F1063" r:id="rId4033" xr:uid="{E31A18D9-7A25-4312-92B2-9C68C9F497FA}"/>
    <hyperlink ref="F1064" r:id="rId4034" xr:uid="{744ACFF6-76C1-4FD9-8ECF-66F984CDEE50}"/>
    <hyperlink ref="F1065" r:id="rId4035" xr:uid="{698528BB-8116-46C0-88CD-816BEA8B7465}"/>
    <hyperlink ref="F1066" r:id="rId4036" xr:uid="{2B7192E8-F02B-421D-A2FD-D638C1F68730}"/>
    <hyperlink ref="F1067" r:id="rId4037" xr:uid="{F3F059EB-ADD2-45E1-B811-0D27A123E4D3}"/>
    <hyperlink ref="F1068" r:id="rId4038" xr:uid="{49D0B33A-CF63-470D-B60A-4F5D17EBFA94}"/>
    <hyperlink ref="F1069" r:id="rId4039" xr:uid="{67363AF9-77B7-49CE-B63B-031B11D72C5C}"/>
    <hyperlink ref="F1070" r:id="rId4040" xr:uid="{4C7A550C-1B68-454F-9D16-A82688A33273}"/>
    <hyperlink ref="F1071" r:id="rId4041" xr:uid="{8081F4F5-7D27-4127-8FD0-195BAD46237A}"/>
    <hyperlink ref="F1072" r:id="rId4042" xr:uid="{09C8B1A9-A116-4B09-BBED-924649402750}"/>
    <hyperlink ref="F1073" r:id="rId4043" xr:uid="{FE459043-24EE-4C8B-899A-31F9469084E8}"/>
    <hyperlink ref="F1074" r:id="rId4044" xr:uid="{5F0DBDCB-48A5-4CAD-9FA8-AA17EC12FB90}"/>
    <hyperlink ref="F1075" r:id="rId4045" xr:uid="{C3248722-B3BD-4754-B57B-82B160720A0D}"/>
    <hyperlink ref="F1076" r:id="rId4046" xr:uid="{542C60F9-153E-4D33-BB73-A04147A7E8D4}"/>
    <hyperlink ref="F1077" r:id="rId4047" xr:uid="{C19D6C31-7D37-43BD-A9D1-F8D7F9866A7A}"/>
    <hyperlink ref="F1078" r:id="rId4048" xr:uid="{2891E5B9-7281-4752-824A-6CD6B4F5B3FC}"/>
    <hyperlink ref="F1079" r:id="rId4049" xr:uid="{0A514E87-3D06-4FDF-9860-D1D880CFA158}"/>
    <hyperlink ref="F1080" r:id="rId4050" xr:uid="{658BC12B-F7C4-411D-B490-FF761DD3FDDC}"/>
    <hyperlink ref="F1081" r:id="rId4051" xr:uid="{864462B0-6C55-4240-AD9F-31EB92AE952E}"/>
    <hyperlink ref="F1082" r:id="rId4052" xr:uid="{8BB58F4E-A25E-4882-BEF0-AD2799DDDEB4}"/>
    <hyperlink ref="F1083" r:id="rId4053" xr:uid="{FCA4C36E-0829-41B5-8FBF-4A87CE3D499E}"/>
    <hyperlink ref="F1084" r:id="rId4054" xr:uid="{24E3AEDC-8F7F-4C0E-B79F-0BDAED2872F2}"/>
    <hyperlink ref="F1085" r:id="rId4055" xr:uid="{8CDB2F61-FEB7-42DF-AE21-FBDCF5AD197C}"/>
    <hyperlink ref="F1086" r:id="rId4056" xr:uid="{D92B2415-6D40-4193-8350-AA3AD2E1424D}"/>
    <hyperlink ref="F1087" r:id="rId4057" xr:uid="{EAF61713-CA7C-429C-9536-C9FEFC8E49AA}"/>
    <hyperlink ref="F1088" r:id="rId4058" xr:uid="{6BC4D0DF-4302-4C94-957A-3947820E38CB}"/>
    <hyperlink ref="F1089" r:id="rId4059" xr:uid="{6F213F29-2754-4324-95E7-6B523CD997FB}"/>
    <hyperlink ref="F1090" r:id="rId4060" xr:uid="{FBE27E27-697A-4783-9990-3FE5645DDF6B}"/>
    <hyperlink ref="F1091" r:id="rId4061" xr:uid="{8ED54BB1-648B-4348-8D66-8E505626E314}"/>
    <hyperlink ref="F1092" r:id="rId4062" xr:uid="{29FF36B9-EBD2-47BB-8A00-361AFE8D5E11}"/>
    <hyperlink ref="F1093" r:id="rId4063" xr:uid="{640BA660-0120-4BAF-AA08-21183B68379E}"/>
    <hyperlink ref="F1094" r:id="rId4064" xr:uid="{CE2D5A71-9790-4F2E-898D-3396E2596464}"/>
    <hyperlink ref="F1095" r:id="rId4065" xr:uid="{D9C43E5A-1566-42CF-9C3A-BCCA463CF70E}"/>
    <hyperlink ref="F1096" r:id="rId4066" xr:uid="{F8BE9E6B-48E6-4E8C-94EB-838985A10F45}"/>
    <hyperlink ref="F1097" r:id="rId4067" xr:uid="{4F1212C1-6A95-4F61-8B7B-9D0694EA037B}"/>
    <hyperlink ref="F1098" r:id="rId4068" xr:uid="{00D359FC-89CC-4CD7-A398-76EE4C482554}"/>
    <hyperlink ref="F1099" r:id="rId4069" xr:uid="{0DCAB519-6CC3-4992-9124-9A6C62B637D5}"/>
    <hyperlink ref="F1100" r:id="rId4070" xr:uid="{1C1253F6-3857-4D5A-AA72-C346D292939A}"/>
    <hyperlink ref="F1101" r:id="rId4071" xr:uid="{BF380891-F7DC-4B7F-BBAF-AE06AF5B0958}"/>
    <hyperlink ref="F1102" r:id="rId4072" xr:uid="{343DD668-04E6-4DAB-8069-05C4267DD5C5}"/>
    <hyperlink ref="F1103" r:id="rId4073" xr:uid="{130E4D46-B9CA-437B-A508-3E9A7C91ACBF}"/>
    <hyperlink ref="F1104" r:id="rId4074" xr:uid="{B210F9E7-7170-420A-A108-630B6BD130BC}"/>
    <hyperlink ref="F1105" r:id="rId4075" xr:uid="{B50A8A93-2DF9-4980-8DA8-C7EB6E00BAD9}"/>
    <hyperlink ref="F1106" r:id="rId4076" xr:uid="{CCBC438F-13C5-4302-9B00-A936B7FF2CD1}"/>
    <hyperlink ref="F1107" r:id="rId4077" xr:uid="{C55795FF-7BAA-4B6E-895A-5D39F60B6749}"/>
    <hyperlink ref="F1108" r:id="rId4078" xr:uid="{71C7122D-037B-4864-89E2-8091B20A71EB}"/>
    <hyperlink ref="F1109" r:id="rId4079" xr:uid="{B48C5155-3225-47E7-BEF7-721E28810EF1}"/>
    <hyperlink ref="F1110" r:id="rId4080" xr:uid="{E6988893-AED4-4AB1-A935-FF1B80EE0A06}"/>
    <hyperlink ref="F1111" r:id="rId4081" xr:uid="{93CA4DCF-9201-407A-B200-EA9969BB53AE}"/>
    <hyperlink ref="F1112" r:id="rId4082" xr:uid="{18ED7BFD-B62B-49EA-85FA-02973AF22147}"/>
    <hyperlink ref="F1113" r:id="rId4083" xr:uid="{C595A460-2584-40B2-B13F-06DB3463E983}"/>
    <hyperlink ref="F1114" r:id="rId4084" xr:uid="{82C879C9-2A98-4B26-A524-940E924108A8}"/>
    <hyperlink ref="F1115" r:id="rId4085" xr:uid="{9DE10406-CA60-4E31-A998-C808DF764727}"/>
    <hyperlink ref="F1116" r:id="rId4086" xr:uid="{6CD271A6-FDF6-41D2-A45B-3F48DC255550}"/>
    <hyperlink ref="F1117" r:id="rId4087" xr:uid="{5E3C392B-17CC-41BA-BF06-587C8ECA590C}"/>
    <hyperlink ref="F1118" r:id="rId4088" xr:uid="{5D4A78FC-6BE4-4CA3-8F25-6254B2819340}"/>
    <hyperlink ref="F1119" r:id="rId4089" xr:uid="{A282ACA5-31D2-4818-819D-660540EB6129}"/>
    <hyperlink ref="F1120" r:id="rId4090" xr:uid="{F8CF76B9-E5AB-46F9-848E-F2EA2AC2A19E}"/>
    <hyperlink ref="F1121" r:id="rId4091" xr:uid="{C97072A3-2A26-400C-9EA5-E88442D544BF}"/>
    <hyperlink ref="F1122" r:id="rId4092" xr:uid="{AD2500DB-4001-44DD-8F9F-58180C0D26FD}"/>
    <hyperlink ref="F1123" r:id="rId4093" xr:uid="{4E213650-5C2D-45AF-A956-34C2709B809A}"/>
    <hyperlink ref="F1124" r:id="rId4094" xr:uid="{048FD60B-6DD1-4F7E-8F5B-8A6130F286F4}"/>
    <hyperlink ref="F1125" r:id="rId4095" xr:uid="{624FBBE0-3304-4C1E-A6A3-67A4B18513A4}"/>
    <hyperlink ref="F1126" r:id="rId4096" xr:uid="{C340665F-160C-4F61-A9DC-7045E4E39420}"/>
    <hyperlink ref="F1127" r:id="rId4097" xr:uid="{A55ABA0A-53C9-4DFF-B9B9-0B2376900217}"/>
    <hyperlink ref="F1128" r:id="rId4098" xr:uid="{F56116BE-EDC3-403E-9802-80BDB3F5FFBE}"/>
    <hyperlink ref="F1129" r:id="rId4099" xr:uid="{01E7A714-2BAC-4101-8CAF-81E075DECE96}"/>
    <hyperlink ref="F1130" r:id="rId4100" xr:uid="{CE595A2D-041B-4F8F-AD9C-6D612EA64445}"/>
    <hyperlink ref="F1131" r:id="rId4101" xr:uid="{242E23A4-B7AB-4D60-894A-5AEBD9489A34}"/>
    <hyperlink ref="F1132" r:id="rId4102" xr:uid="{D16EA7FA-5FB9-46F6-BA92-A2BDAF3A373A}"/>
    <hyperlink ref="F1133" r:id="rId4103" xr:uid="{0A33AE25-046A-4B8D-B53F-AF336FDC91AF}"/>
    <hyperlink ref="F1134" r:id="rId4104" xr:uid="{C6FD0595-E823-4929-9B94-3E429585BA4B}"/>
    <hyperlink ref="F1135" r:id="rId4105" xr:uid="{CD8D03C3-385D-4407-92C7-0F7B5E4ADBAF}"/>
    <hyperlink ref="F1136" r:id="rId4106" xr:uid="{853702F1-A0B2-4481-99AC-72723AA4060B}"/>
    <hyperlink ref="F1137" r:id="rId4107" xr:uid="{9646F367-FE5F-4F64-845D-8BDDBB0663B9}"/>
    <hyperlink ref="F1138" r:id="rId4108" xr:uid="{81F037D8-68E7-4B52-A01D-8A3891155E74}"/>
    <hyperlink ref="F1139" r:id="rId4109" xr:uid="{A1169ABC-2A50-4B9F-9D20-F1C9FAD7BD15}"/>
    <hyperlink ref="F1140" r:id="rId4110" xr:uid="{45C9406A-CDFD-4633-A553-0C0221388C82}"/>
    <hyperlink ref="F1141" r:id="rId4111" xr:uid="{1AB2518E-F9EE-4036-9B1E-D2890724FAB8}"/>
    <hyperlink ref="F1142" r:id="rId4112" xr:uid="{C00AF168-1426-4CFF-9F79-B1F942590675}"/>
    <hyperlink ref="F1143" r:id="rId4113" xr:uid="{CF3485D7-579F-4616-9103-3ED5A7BF16D9}"/>
    <hyperlink ref="F1144" r:id="rId4114" xr:uid="{5A6EA3DC-1D3B-45E1-A7D7-0CD2D74954E7}"/>
    <hyperlink ref="F1145" r:id="rId4115" xr:uid="{67022CE4-B3EA-4275-ACF3-A6D6380C9F33}"/>
    <hyperlink ref="F1146" r:id="rId4116" xr:uid="{1435C47A-5B5E-4845-A491-1D5D75804440}"/>
    <hyperlink ref="F1147" r:id="rId4117" xr:uid="{F2C36835-607D-4766-8025-57329578784A}"/>
    <hyperlink ref="F1148" r:id="rId4118" xr:uid="{B3937BB2-C1E8-4300-93B4-7A6D30A9D891}"/>
    <hyperlink ref="F1149" r:id="rId4119" xr:uid="{5AE6D155-2B85-4E30-B5C3-1F805615DB25}"/>
    <hyperlink ref="F1150" r:id="rId4120" xr:uid="{DF9E5D30-9378-4865-BE52-9CC3143138CE}"/>
    <hyperlink ref="F1151" r:id="rId4121" xr:uid="{03719674-0452-4F7B-B25C-A3C69C6CCDD4}"/>
    <hyperlink ref="F1152" r:id="rId4122" xr:uid="{523B1093-4953-4515-8AF3-11A7CBA8880B}"/>
    <hyperlink ref="F1153" r:id="rId4123" xr:uid="{C7677D00-C2E4-4000-B321-021DB3C4C12D}"/>
    <hyperlink ref="F1154" r:id="rId4124" xr:uid="{225C815B-76F6-4C1F-9551-6CE4F60BA2A4}"/>
    <hyperlink ref="F1155" r:id="rId4125" xr:uid="{E5945EBE-A642-4FDF-80E1-C107A52BEA74}"/>
    <hyperlink ref="F1156" r:id="rId4126" xr:uid="{DD7ECA6F-7AD3-4480-B076-5724D08519D3}"/>
    <hyperlink ref="F1157" r:id="rId4127" xr:uid="{4FF97F89-B997-42F3-B4F9-7C639BA4FE13}"/>
    <hyperlink ref="F1158" r:id="rId4128" xr:uid="{B81216D1-CC10-4156-A2A5-54B54700200C}"/>
    <hyperlink ref="F1159" r:id="rId4129" xr:uid="{E102E823-446F-485F-8450-3EAB752926C1}"/>
    <hyperlink ref="F1160" r:id="rId4130" xr:uid="{B96C0703-39F9-495D-8FA8-6D4DBFBDCEFE}"/>
    <hyperlink ref="F1161" r:id="rId4131" xr:uid="{3112EAF9-2310-4DCE-A54E-E8383EBC23B3}"/>
    <hyperlink ref="F1162" r:id="rId4132" xr:uid="{AF778F38-C802-4116-80AF-C89B94D9EED6}"/>
    <hyperlink ref="F1163" r:id="rId4133" xr:uid="{CDC0D561-3F33-4E43-B1C9-EABB91362D88}"/>
    <hyperlink ref="F1164" r:id="rId4134" xr:uid="{0E7E83E3-E052-49A4-8A8A-C791CD829B09}"/>
    <hyperlink ref="F1165" r:id="rId4135" xr:uid="{04B881BD-45AA-4941-98B0-6FB30CA5B058}"/>
    <hyperlink ref="F1166" r:id="rId4136" xr:uid="{9BBE709A-7B60-4937-B7A0-AAD327580A5E}"/>
    <hyperlink ref="F1167" r:id="rId4137" xr:uid="{866B4C51-6CE0-4654-87A1-3CE8812E31DD}"/>
    <hyperlink ref="F1168" r:id="rId4138" xr:uid="{8F359493-B912-4CC1-8986-FBE672CE240A}"/>
    <hyperlink ref="F1169" r:id="rId4139" xr:uid="{CA6BBDB1-CD8E-4178-8BD5-4506E885292B}"/>
    <hyperlink ref="F1170" r:id="rId4140" xr:uid="{107AB6A3-67E6-4758-9503-AED7868F40E8}"/>
    <hyperlink ref="F1171" r:id="rId4141" xr:uid="{8233807F-4713-4273-9460-599D77958973}"/>
    <hyperlink ref="F1172" r:id="rId4142" xr:uid="{C44C9AD2-B4F7-4C3A-B6F5-B6E8F0EFE40C}"/>
    <hyperlink ref="F1173" r:id="rId4143" xr:uid="{925394FE-CEE3-421F-BAA3-8E220B819B8C}"/>
    <hyperlink ref="F1174" r:id="rId4144" xr:uid="{53AE9D7A-6E77-486A-8E2F-0CBD215B1BFD}"/>
    <hyperlink ref="F1175" r:id="rId4145" xr:uid="{B5CDB1FC-ED87-431A-9C87-F568DCA1CE96}"/>
    <hyperlink ref="F1176" r:id="rId4146" xr:uid="{413C3E11-DF5C-41E8-8035-91579D0C2B9D}"/>
    <hyperlink ref="F1177" r:id="rId4147" xr:uid="{69C06850-4061-4A66-BE94-262A4DE42D5E}"/>
    <hyperlink ref="F1178" r:id="rId4148" xr:uid="{14E53908-105C-4621-B3E5-D823042E0C84}"/>
    <hyperlink ref="F1179" r:id="rId4149" xr:uid="{AE87E8F7-4E49-45D2-AA43-25C1CBE2CF17}"/>
    <hyperlink ref="F1180" r:id="rId4150" xr:uid="{4907F5B9-1F0B-4C13-9DB8-134C3BD622CC}"/>
    <hyperlink ref="F1181" r:id="rId4151" xr:uid="{4767EA7C-8503-4F9A-A063-D9268D6851F3}"/>
    <hyperlink ref="F1182" r:id="rId4152" xr:uid="{344D0798-BDF5-4BAF-92B5-9ADFAD548C85}"/>
    <hyperlink ref="F1183" r:id="rId4153" xr:uid="{A73C0991-F41F-4CA2-96C1-C6E17DBFFEFE}"/>
    <hyperlink ref="F1184" r:id="rId4154" xr:uid="{E8A9E7D1-5F74-4B2C-ACB6-81F34367BF12}"/>
    <hyperlink ref="F1185" r:id="rId4155" xr:uid="{366EA1FA-1025-47CF-9CFE-E8502BFBACEF}"/>
    <hyperlink ref="F1186" r:id="rId4156" xr:uid="{363013C9-671A-4C80-8130-2D2607E32903}"/>
    <hyperlink ref="F1187" r:id="rId4157" xr:uid="{0E776C77-7202-4902-908D-74F6E888A18C}"/>
    <hyperlink ref="F1188" r:id="rId4158" xr:uid="{A9B222CC-CD0C-4A2A-956D-3904E113BB77}"/>
    <hyperlink ref="F1189" r:id="rId4159" xr:uid="{559BC53B-BA17-42B5-83DA-ECC5FA9E6449}"/>
    <hyperlink ref="F1190" r:id="rId4160" xr:uid="{F6B286DD-763D-4010-998A-057A6A603AA8}"/>
    <hyperlink ref="F1191" r:id="rId4161" xr:uid="{951D5178-AFB3-4599-9E58-4CD7BBBEF02C}"/>
    <hyperlink ref="F1192" r:id="rId4162" xr:uid="{49381F80-43C2-4A64-8653-507F5BE2BA02}"/>
    <hyperlink ref="F1193" r:id="rId4163" xr:uid="{51D8EA2C-DB25-4F1F-A354-F130206E8C16}"/>
    <hyperlink ref="F1194" r:id="rId4164" xr:uid="{F4E976CE-01BB-4F14-AE13-BF1EEE4A42E8}"/>
    <hyperlink ref="F1195" r:id="rId4165" xr:uid="{44918063-3BC8-4970-9D5E-00E45431340A}"/>
    <hyperlink ref="F1196" r:id="rId4166" xr:uid="{06611A23-1782-47E1-ADF6-1D2E84970703}"/>
    <hyperlink ref="F1197" r:id="rId4167" xr:uid="{F0FB648D-2DA8-4ECF-BA6A-6A8A75EDF398}"/>
    <hyperlink ref="F1198" r:id="rId4168" xr:uid="{672C82C3-AA8B-4C82-8A83-338DA52214F5}"/>
    <hyperlink ref="F1199" r:id="rId4169" xr:uid="{08189487-8DF6-4530-8B70-143B26AF5097}"/>
    <hyperlink ref="F1200" r:id="rId4170" xr:uid="{A6DED6DA-32A7-4F1F-840D-60EA6AB38192}"/>
    <hyperlink ref="F1201" r:id="rId4171" xr:uid="{F836A1EC-0850-4025-8CFD-E6839EC6A39A}"/>
    <hyperlink ref="F1202" r:id="rId4172" xr:uid="{1AA248C0-499B-4D27-B83A-60C03556975C}"/>
    <hyperlink ref="F1203" r:id="rId4173" xr:uid="{A0033C1F-B11C-4FEC-8A13-67419CE4AB2B}"/>
    <hyperlink ref="F1204" r:id="rId4174" xr:uid="{8E793919-1DD8-4625-ADED-11055893472D}"/>
    <hyperlink ref="F1205" r:id="rId4175" xr:uid="{11F8FA18-0A51-4D36-A03F-B90F1B4D8ABB}"/>
    <hyperlink ref="F1206" r:id="rId4176" xr:uid="{CFAE35CE-09AB-4456-B8E1-B9FF26A27CF3}"/>
    <hyperlink ref="F1207" r:id="rId4177" xr:uid="{705ACBA3-4A30-4A7E-A601-C67BD31BD212}"/>
    <hyperlink ref="F1208" r:id="rId4178" xr:uid="{13B4F322-B92D-45D9-A091-C1FF96FFBC8D}"/>
    <hyperlink ref="F1209" r:id="rId4179" xr:uid="{2B1CE09E-ED45-48EB-BCB5-B0B78B8835B6}"/>
    <hyperlink ref="F1210" r:id="rId4180" xr:uid="{131B2719-D474-4DA6-AEB0-3892AB51F861}"/>
    <hyperlink ref="F1211" r:id="rId4181" xr:uid="{55EBBC22-E814-47FE-9082-1AEB09170162}"/>
    <hyperlink ref="F1212" r:id="rId4182" xr:uid="{DD6D2108-B488-45BB-ADD2-D9BBA486124E}"/>
    <hyperlink ref="F1213" r:id="rId4183" xr:uid="{371D6090-376B-4592-81EB-9253F4690C91}"/>
    <hyperlink ref="F1214" r:id="rId4184" xr:uid="{70D67141-5FB4-409E-827F-BA40723A0E17}"/>
    <hyperlink ref="F1215" r:id="rId4185" xr:uid="{7E100FE1-261B-4C94-977E-4F753BF6793C}"/>
    <hyperlink ref="F1216" r:id="rId4186" xr:uid="{ADC35ADE-C588-417B-AA36-C1E4D0C5E742}"/>
    <hyperlink ref="F1217" r:id="rId4187" xr:uid="{9B7FE70A-CB39-4C69-84E1-547EE3AB1CEA}"/>
    <hyperlink ref="F1218" r:id="rId4188" xr:uid="{17B97448-EBF0-44C0-B261-3988EEA90F00}"/>
    <hyperlink ref="F1219" r:id="rId4189" xr:uid="{37217BEA-9EDE-4BE3-B3CC-BCC51D63424D}"/>
    <hyperlink ref="F1220" r:id="rId4190" xr:uid="{68E9B52D-B650-413D-A2D9-5D2BBDD04306}"/>
    <hyperlink ref="F1221" r:id="rId4191" xr:uid="{D9CB1DE7-D013-42AC-B12A-1E927B476EA7}"/>
    <hyperlink ref="F1222" r:id="rId4192" xr:uid="{390F4781-6B80-4136-A259-5EE77766C39E}"/>
    <hyperlink ref="F1223" r:id="rId4193" xr:uid="{C28D21E7-DF07-47A9-B6F8-4B4A480E7C90}"/>
    <hyperlink ref="F1224" r:id="rId4194" xr:uid="{670CAC14-2C88-4D19-B6CF-FF2FA852CA3C}"/>
    <hyperlink ref="F1225" r:id="rId4195" xr:uid="{00C439F9-4BB2-44EC-BEF2-78775AF87DFC}"/>
    <hyperlink ref="F1226" r:id="rId4196" xr:uid="{F10FB4C2-F352-49C6-A640-3F4FE7328A40}"/>
    <hyperlink ref="F1227" r:id="rId4197" xr:uid="{F233EF39-CB94-41E6-810C-B2EDE369F5BA}"/>
    <hyperlink ref="F1228" r:id="rId4198" xr:uid="{A348BF85-CAC5-4447-8E70-D8D02A3DA7FD}"/>
    <hyperlink ref="F1229" r:id="rId4199" xr:uid="{16E7C3DB-5FD1-4903-B150-D8D01187A52C}"/>
    <hyperlink ref="F1230" r:id="rId4200" xr:uid="{5282F82F-CCBA-4800-97D6-27577A9F1654}"/>
    <hyperlink ref="F1231" r:id="rId4201" xr:uid="{4FF1027C-BD68-42F9-A52F-16AA295EBB35}"/>
    <hyperlink ref="F1232" r:id="rId4202" xr:uid="{9C4C618B-241D-4C81-B535-E2B04F238086}"/>
    <hyperlink ref="F1233" r:id="rId4203" xr:uid="{1A9516B7-0C81-44C4-AC32-3362DD5FB715}"/>
    <hyperlink ref="F1234" r:id="rId4204" xr:uid="{D5BBC11B-34CE-471E-AB11-C046778621BF}"/>
    <hyperlink ref="F1235" r:id="rId4205" xr:uid="{367CC1E9-FD40-4BE5-A553-E0CA9A3A106C}"/>
    <hyperlink ref="F1236" r:id="rId4206" xr:uid="{1F322CDB-C691-41F0-99E0-BB762ED02ED6}"/>
    <hyperlink ref="F1237" r:id="rId4207" xr:uid="{B522B5A1-C5A2-4DB1-A718-6D279902D27F}"/>
    <hyperlink ref="F1238" r:id="rId4208" xr:uid="{4C1394B8-7CF9-4E21-8A78-6AAF738F40F9}"/>
    <hyperlink ref="F1239" r:id="rId4209" xr:uid="{5EF34241-4A40-4ACD-81E3-D9768DDC5B9B}"/>
    <hyperlink ref="F1240" r:id="rId4210" xr:uid="{ED781343-BD5C-417F-AE99-216DDC3467D4}"/>
    <hyperlink ref="F1241" r:id="rId4211" xr:uid="{D4B2CCD4-C7EE-432F-BB99-AB710309C0B5}"/>
    <hyperlink ref="F1242" r:id="rId4212" xr:uid="{5A875B9D-0081-414D-9045-C35F12285CDA}"/>
    <hyperlink ref="F1243" r:id="rId4213" xr:uid="{A642716A-584D-4D70-BA5F-1F160D71F87F}"/>
    <hyperlink ref="F1244" r:id="rId4214" xr:uid="{1D92B85C-060D-4BA6-BEAA-A57B941C7EB1}"/>
    <hyperlink ref="F1245" r:id="rId4215" xr:uid="{AFFDC3A7-F309-4F99-BDA3-DD381B3BC3C2}"/>
    <hyperlink ref="F1246" r:id="rId4216" xr:uid="{311CF706-CAF4-4641-BAB9-A358EEFD0161}"/>
    <hyperlink ref="F1247" r:id="rId4217" xr:uid="{53F457AA-C03F-4396-B7C5-03ED5E6C7C31}"/>
    <hyperlink ref="F1248" r:id="rId4218" xr:uid="{5437A2AC-4E61-47ED-B67C-F53F06D5BFDD}"/>
    <hyperlink ref="F1249" r:id="rId4219" xr:uid="{D790397C-D911-4EEB-A58E-DDF8B9DE9747}"/>
    <hyperlink ref="F1250" r:id="rId4220" xr:uid="{E4B4B773-5FC7-4EA5-A79B-346F24C33D75}"/>
    <hyperlink ref="F1251" r:id="rId4221" xr:uid="{2A5D2004-2EEF-40F7-8B6F-2079796DA433}"/>
    <hyperlink ref="F1252" r:id="rId4222" xr:uid="{30C6ECF4-BC31-4386-9C56-CAE402D2E0AB}"/>
    <hyperlink ref="F1253" r:id="rId4223" xr:uid="{4A455054-C08A-4FB0-9B4D-B50C5ECDFC98}"/>
    <hyperlink ref="F1254" r:id="rId4224" xr:uid="{D1755819-8D01-45FE-A030-B3C139ED09E1}"/>
    <hyperlink ref="F1255" r:id="rId4225" xr:uid="{15DDFD25-8D10-4BE4-9D27-064313661E35}"/>
    <hyperlink ref="F1256" r:id="rId4226" xr:uid="{36A18F91-B9F2-4824-AECE-0BEA30622DBC}"/>
    <hyperlink ref="F1257" r:id="rId4227" xr:uid="{8405B9A2-F018-4F8D-B561-03C591137DA9}"/>
    <hyperlink ref="F1258" r:id="rId4228" xr:uid="{101603E3-9468-4DD4-B220-5E69B7F63C4E}"/>
    <hyperlink ref="F1259" r:id="rId4229" xr:uid="{495AD30B-4AB5-41A2-B158-3C745C7489BD}"/>
    <hyperlink ref="F1260" r:id="rId4230" xr:uid="{6D07E560-6FD6-41D2-8404-BE87B1103B34}"/>
    <hyperlink ref="F1261" r:id="rId4231" xr:uid="{3FEA888E-5B4B-4C64-9DE6-E0BC99461AA2}"/>
    <hyperlink ref="F1262" r:id="rId4232" xr:uid="{06164A18-3A9B-484E-AF50-8D4F22E551CE}"/>
    <hyperlink ref="F1263" r:id="rId4233" xr:uid="{CAA72ABF-0126-4BD4-BA8B-C141DBC62681}"/>
    <hyperlink ref="F1264" r:id="rId4234" xr:uid="{721EF97F-B50E-4AFA-8374-65F280AA354F}"/>
    <hyperlink ref="F1265" r:id="rId4235" xr:uid="{A95F1B10-5BF5-4A85-89B6-745CA8A5143B}"/>
    <hyperlink ref="F1266" r:id="rId4236" xr:uid="{4628A33D-995B-4458-9E95-D28FFE7957EF}"/>
    <hyperlink ref="F1267" r:id="rId4237" xr:uid="{B7D0CE51-91D6-4F40-B2A1-FB20D66C417D}"/>
    <hyperlink ref="F1268" r:id="rId4238" xr:uid="{60E25770-F429-4033-A4A0-A271F1BB441C}"/>
    <hyperlink ref="F1269" r:id="rId4239" xr:uid="{0D8829FB-F2B5-483F-B191-1D776DDF45A7}"/>
    <hyperlink ref="F1270" r:id="rId4240" xr:uid="{E9889B3B-8C0F-43DD-9D06-5299E6D8855A}"/>
    <hyperlink ref="F1271" r:id="rId4241" xr:uid="{F04D48D7-CCEC-4887-87AF-E16B0AB16136}"/>
    <hyperlink ref="F1272" r:id="rId4242" xr:uid="{3A9B4F41-7142-4A09-B934-B1D2FB63C0BF}"/>
    <hyperlink ref="F1273" r:id="rId4243" xr:uid="{9C58A309-DF92-42DE-B638-B1D0808F2701}"/>
    <hyperlink ref="F1274" r:id="rId4244" xr:uid="{B0AD4876-66DB-4EB8-BBF9-CEC297AD7B8B}"/>
    <hyperlink ref="F1275" r:id="rId4245" xr:uid="{B4233135-1653-422E-98EA-068666413764}"/>
    <hyperlink ref="F1276" r:id="rId4246" xr:uid="{CB88FE6C-D5D9-44D0-98B7-84B7726A0283}"/>
    <hyperlink ref="F1277" r:id="rId4247" xr:uid="{76B92513-6791-4EC1-AD18-75C9342C2E52}"/>
    <hyperlink ref="F1278" r:id="rId4248" xr:uid="{328D2CFE-163C-4965-AD5B-0B2BE527308B}"/>
    <hyperlink ref="F1279" r:id="rId4249" xr:uid="{C23FE9D3-9ED7-4989-8864-DEA76494824C}"/>
    <hyperlink ref="F1280" r:id="rId4250" xr:uid="{7EF59F78-49A4-4429-9A30-587E896E1B3D}"/>
    <hyperlink ref="F1281" r:id="rId4251" xr:uid="{80DDA371-EE9F-4D58-95BE-FD12AC4CEB14}"/>
    <hyperlink ref="F1282" r:id="rId4252" xr:uid="{F63A8021-EABB-4DBF-912D-51C278A929A8}"/>
    <hyperlink ref="F1283" r:id="rId4253" xr:uid="{38204743-7C59-4B7D-B5B2-9C2506246843}"/>
    <hyperlink ref="F1284" r:id="rId4254" xr:uid="{A0313BF3-6A60-4246-9BAF-8128540EB3F7}"/>
    <hyperlink ref="F1285" r:id="rId4255" xr:uid="{0BFD17F8-C6BF-438A-8C46-09F97F743935}"/>
    <hyperlink ref="F1286" r:id="rId4256" xr:uid="{C3787322-66CA-4C65-8F01-E65A634E2CB4}"/>
    <hyperlink ref="F1287" r:id="rId4257" xr:uid="{E721F6BE-25F7-4542-8013-F8913A53609F}"/>
    <hyperlink ref="F1288" r:id="rId4258" xr:uid="{F53C42AC-B6EB-4E76-A133-7117A112A79F}"/>
    <hyperlink ref="F1289" r:id="rId4259" xr:uid="{0B04065C-E5D3-463A-B526-2CA29358EA77}"/>
    <hyperlink ref="F1290" r:id="rId4260" xr:uid="{95C5C28E-8D11-454D-BD39-2405C93BF713}"/>
    <hyperlink ref="F1291" r:id="rId4261" xr:uid="{C7FA8BC6-6226-4FAF-A0D0-5F2D2307BFA3}"/>
    <hyperlink ref="F1292" r:id="rId4262" xr:uid="{35330D96-C310-416A-BAC2-8F6EAA886F43}"/>
    <hyperlink ref="F1293" r:id="rId4263" xr:uid="{232A51CD-14B7-41AD-914B-CC1C11D34051}"/>
    <hyperlink ref="F1294" r:id="rId4264" xr:uid="{553957B1-A18B-4827-931D-BB4957EAC643}"/>
    <hyperlink ref="F1295" r:id="rId4265" xr:uid="{9863CB6F-425A-44FB-B3E0-1AB3B15E4054}"/>
    <hyperlink ref="F1296" r:id="rId4266" xr:uid="{5130041E-C8BF-4856-9829-9C912D3BB214}"/>
    <hyperlink ref="F1297" r:id="rId4267" xr:uid="{74EACB4B-B6A5-4E2C-A786-837FEFD87A15}"/>
    <hyperlink ref="F1298" r:id="rId4268" xr:uid="{C007A2B7-3BD9-4853-A6BB-5F60E024E4C9}"/>
    <hyperlink ref="F1299" r:id="rId4269" xr:uid="{5F044BC6-880C-44CA-A196-6CB365C08FB2}"/>
    <hyperlink ref="F1300" r:id="rId4270" xr:uid="{3BE9F65C-F1F8-4A2E-8796-075EDD7A2A16}"/>
    <hyperlink ref="F1301" r:id="rId4271" xr:uid="{E54B9C25-9022-4168-9EA1-AB3FC2AE8B90}"/>
    <hyperlink ref="F1302" r:id="rId4272" xr:uid="{1C15BCFC-12F6-4C07-B7AF-ECC75E35C379}"/>
    <hyperlink ref="F1303" r:id="rId4273" xr:uid="{C2244E73-15CB-4718-ACE5-C79D1C4AAC66}"/>
    <hyperlink ref="F1304" r:id="rId4274" xr:uid="{D6ED66D9-44AD-4AC0-8CBB-A6FE024D3CAC}"/>
    <hyperlink ref="F1305" r:id="rId4275" xr:uid="{4BDC5C14-72A6-45D8-A434-B3B69D1A5A0D}"/>
    <hyperlink ref="F1306" r:id="rId4276" xr:uid="{0CB1989A-E5D1-4AEC-9DDD-8A41DA77FF01}"/>
    <hyperlink ref="F1307" r:id="rId4277" xr:uid="{FDA32B0D-26F7-4B8C-9131-7E9D71AD8E1E}"/>
    <hyperlink ref="F1308" r:id="rId4278" xr:uid="{91E5C003-0B92-4693-AC9F-F3ED49848C33}"/>
    <hyperlink ref="F1309" r:id="rId4279" xr:uid="{992FCB3D-A6F3-4638-9C2A-654B3B700920}"/>
    <hyperlink ref="F1310" r:id="rId4280" xr:uid="{57039487-81FF-474D-BAA8-3E9F26EE05F4}"/>
    <hyperlink ref="F1311" r:id="rId4281" xr:uid="{4C3C9D3F-35AC-4275-9B14-7852E6C5F21D}"/>
    <hyperlink ref="F1312" r:id="rId4282" xr:uid="{43D9638E-0824-45DB-A149-734773FB88CA}"/>
    <hyperlink ref="F1313" r:id="rId4283" xr:uid="{722B55F1-98B7-4E2C-8C4F-7C721804418B}"/>
    <hyperlink ref="F1314" r:id="rId4284" xr:uid="{FDC4515E-E925-4704-9B54-2E1A0E96635E}"/>
    <hyperlink ref="F1315" r:id="rId4285" xr:uid="{A7CAD2EB-C491-4FC5-B247-0404C54C9F2B}"/>
    <hyperlink ref="F1316" r:id="rId4286" xr:uid="{C7730EA9-095C-491B-9ABB-6F207E8A8707}"/>
    <hyperlink ref="F1317" r:id="rId4287" xr:uid="{9B2A4775-8D2F-4483-83C8-CAC5E37432AF}"/>
    <hyperlink ref="F1318" r:id="rId4288" xr:uid="{7D18C56B-E10E-4A36-A4DE-D12572CB8430}"/>
    <hyperlink ref="F1319" r:id="rId4289" xr:uid="{E6AD434D-F5B3-40BE-9FCA-95495E64142A}"/>
    <hyperlink ref="F1320" r:id="rId4290" xr:uid="{0663F2BB-049F-4977-A3D5-AE831668C8C9}"/>
    <hyperlink ref="F1321" r:id="rId4291" xr:uid="{8E08FE80-CE1F-45A1-A87E-E8FC6E6D4698}"/>
    <hyperlink ref="F1322" r:id="rId4292" xr:uid="{15A46E9C-AF15-40C9-8FBB-D0D73538DDD7}"/>
    <hyperlink ref="F1323" r:id="rId4293" xr:uid="{B5CFF5A7-9CE2-46A7-8673-72E1A5867D28}"/>
    <hyperlink ref="F1324" r:id="rId4294" xr:uid="{431EF8BD-0898-4761-8F57-A8BE6A88D568}"/>
    <hyperlink ref="F1325" r:id="rId4295" xr:uid="{F9AB63E5-1501-487A-85FD-EDBDCE274EAC}"/>
    <hyperlink ref="F1326" r:id="rId4296" xr:uid="{8A3F1A96-8EEA-455B-A3C7-3191A77FB852}"/>
    <hyperlink ref="F1327" r:id="rId4297" xr:uid="{643CAA23-AFB4-4003-B7E8-3CC38C794C64}"/>
    <hyperlink ref="F1328" r:id="rId4298" xr:uid="{3E2336E8-61DF-442C-92DC-60FA452FAA78}"/>
    <hyperlink ref="F1329" r:id="rId4299" xr:uid="{B0FEEDEE-963C-41C0-9FD7-75F0F12A9D46}"/>
    <hyperlink ref="F1330" r:id="rId4300" xr:uid="{A2EF43A1-3EFE-435A-A98C-858E64C5054D}"/>
    <hyperlink ref="F1331" r:id="rId4301" xr:uid="{703DBB06-372F-4AE1-965F-C8C0E08E421E}"/>
    <hyperlink ref="F1332" r:id="rId4302" xr:uid="{79773CFE-FC8B-4D93-9FBC-EE82147F7585}"/>
    <hyperlink ref="F1333" r:id="rId4303" xr:uid="{F1695495-4FC6-4402-BC47-A97A16F433FE}"/>
    <hyperlink ref="F1334" r:id="rId4304" xr:uid="{5B4F920E-48D9-4155-9359-0F602E3AFAFA}"/>
    <hyperlink ref="F1335" r:id="rId4305" xr:uid="{91C4BCEA-6D65-438C-A22E-0C14FEC22BCD}"/>
    <hyperlink ref="F1336" r:id="rId4306" xr:uid="{73FBC63E-4508-4552-82E9-A543D28FC6EF}"/>
    <hyperlink ref="F1337" r:id="rId4307" xr:uid="{7D4DA352-BC94-48DA-80C9-C01A30318896}"/>
    <hyperlink ref="F1338" r:id="rId4308" xr:uid="{E700FB5C-77F8-461F-B62A-7AAC9143E5A7}"/>
    <hyperlink ref="F1339" r:id="rId4309" xr:uid="{C0257A00-6ED1-4A86-A09E-C72FB3A1FEC7}"/>
    <hyperlink ref="F1340" r:id="rId4310" xr:uid="{4FE487A1-0BF7-4231-9685-955072DCE9AF}"/>
    <hyperlink ref="F1341" r:id="rId4311" xr:uid="{C198BF8B-D9A5-4D76-AA44-DFF6C18B34A5}"/>
    <hyperlink ref="F1342" r:id="rId4312" xr:uid="{65D6549A-F7D3-4EA4-91D0-84FBBD186471}"/>
    <hyperlink ref="F1343" r:id="rId4313" xr:uid="{DD976945-1B0B-49F9-A461-14269E6AD999}"/>
    <hyperlink ref="F1344" r:id="rId4314" xr:uid="{45703DE3-90CD-4B6E-94D6-276BCEC43683}"/>
    <hyperlink ref="F1345" r:id="rId4315" xr:uid="{8ECEB314-FA38-49D7-8454-B78661F66E62}"/>
    <hyperlink ref="F1346" r:id="rId4316" xr:uid="{3A0DBC22-CA6E-4D1B-9766-7FB739B15899}"/>
    <hyperlink ref="F1347" r:id="rId4317" xr:uid="{CA8E67BE-91F5-45EB-9B38-786C47BFD6AA}"/>
    <hyperlink ref="F1348" r:id="rId4318" xr:uid="{DB62F470-6BBA-41DF-AE1D-1C6529F554A0}"/>
    <hyperlink ref="F1349" r:id="rId4319" xr:uid="{A015A2A0-EC24-4EEA-9387-8CDACF74B080}"/>
    <hyperlink ref="F1350" r:id="rId4320" xr:uid="{95C4EB55-B124-4776-97CB-1FD164B6C4E2}"/>
    <hyperlink ref="F1351" r:id="rId4321" xr:uid="{09B7F72A-DA32-4C65-88CA-EC9FD27EA024}"/>
    <hyperlink ref="F1352" r:id="rId4322" xr:uid="{F27357B8-2C76-4F3B-9A60-844FBA2B971E}"/>
    <hyperlink ref="F1353" r:id="rId4323" xr:uid="{251CACE0-5A57-4167-8BD6-AB1FA09D37F3}"/>
    <hyperlink ref="F1354" r:id="rId4324" xr:uid="{199C3237-EC2C-4CC5-9786-302A288FF876}"/>
    <hyperlink ref="F1355" r:id="rId4325" xr:uid="{7996C1A2-D720-4FA5-B9B4-2F8EAF97EB15}"/>
    <hyperlink ref="F1356" r:id="rId4326" xr:uid="{69D3D1D4-11F0-4348-98FE-4B495336EA3E}"/>
    <hyperlink ref="F1357" r:id="rId4327" xr:uid="{B013DF4D-7A72-4A16-A6B5-4AEE01297362}"/>
    <hyperlink ref="F1358" r:id="rId4328" xr:uid="{57061EDE-5098-4328-81E0-C62438FA292D}"/>
    <hyperlink ref="F1359" r:id="rId4329" xr:uid="{45992BDC-2602-4CAF-9A05-1D139F1944C5}"/>
    <hyperlink ref="F1360" r:id="rId4330" xr:uid="{70858385-6321-44BE-9F1B-E34F73AB9ECF}"/>
    <hyperlink ref="F1361" r:id="rId4331" xr:uid="{A363F74E-81F5-45B0-B278-7E037A3DC030}"/>
    <hyperlink ref="F1362" r:id="rId4332" xr:uid="{2F6E05DA-71D4-48F6-B335-99E5FB8D538E}"/>
    <hyperlink ref="F1363" r:id="rId4333" xr:uid="{50039A9B-EB0B-4C24-B9D4-8DAEF31AA4E3}"/>
    <hyperlink ref="F1364" r:id="rId4334" xr:uid="{37DE9942-627C-418B-8F79-916A2EF85ECA}"/>
    <hyperlink ref="F1365" r:id="rId4335" xr:uid="{66C4B004-DEF6-4640-9D72-2436127B7656}"/>
    <hyperlink ref="F1366" r:id="rId4336" xr:uid="{0D522609-EA55-4D64-8BD5-E8FEF480F33C}"/>
    <hyperlink ref="F1367" r:id="rId4337" xr:uid="{B995CD62-3262-4E27-A9F8-4107C1167D36}"/>
    <hyperlink ref="F1368" r:id="rId4338" xr:uid="{6D46F2A1-D7E6-4BFE-BEAC-63C7CDA9347D}"/>
    <hyperlink ref="F1369" r:id="rId4339" xr:uid="{D4F6AB91-4696-43CC-901A-8F52E9E1A753}"/>
    <hyperlink ref="F1370" r:id="rId4340" xr:uid="{FB71CAD4-A0BF-4307-9D63-DAAECE085B8E}"/>
    <hyperlink ref="F1371" r:id="rId4341" xr:uid="{431D58E5-7DC9-4B86-8339-DBE61341E3C5}"/>
    <hyperlink ref="F1372" r:id="rId4342" xr:uid="{2E58E2BD-8DDC-442D-A0B8-8A911533DE97}"/>
    <hyperlink ref="F1373" r:id="rId4343" xr:uid="{C3764287-9822-48B3-ACCF-5507B4C87464}"/>
    <hyperlink ref="F1374" r:id="rId4344" xr:uid="{A982E037-38C3-483D-B693-71FDE7EA82E4}"/>
    <hyperlink ref="F1375" r:id="rId4345" xr:uid="{63E3F491-C68D-408D-A240-A2C59F4B98A8}"/>
    <hyperlink ref="F1376" r:id="rId4346" xr:uid="{9EADF3D3-E5C5-422C-B72E-EA12CE0D7998}"/>
    <hyperlink ref="F1377" r:id="rId4347" xr:uid="{6A62C637-E344-42D6-BBC4-8322706C3127}"/>
    <hyperlink ref="F1378" r:id="rId4348" xr:uid="{A99BB504-9A54-47C8-8467-7376CAE80767}"/>
    <hyperlink ref="F1379" r:id="rId4349" xr:uid="{F19E2CF8-34D0-4159-8908-F7F5FD9578B2}"/>
    <hyperlink ref="F1380" r:id="rId4350" xr:uid="{6D794ACA-0C1B-4E5B-BF89-DC4B402F130E}"/>
    <hyperlink ref="F1381" r:id="rId4351" xr:uid="{7345675B-8738-41F6-B351-916417D870CA}"/>
    <hyperlink ref="F1382" r:id="rId4352" xr:uid="{94982183-9844-4F4B-AB4B-0C68E8D1F74E}"/>
    <hyperlink ref="F1383" r:id="rId4353" xr:uid="{08531E5A-E33C-417D-8B10-2D552979C573}"/>
    <hyperlink ref="F1384" r:id="rId4354" xr:uid="{70FC2502-9FC5-4F71-9603-F0CDA31B463D}"/>
    <hyperlink ref="F1385" r:id="rId4355" xr:uid="{D9FE5F3E-D940-4B4B-9A3D-BE6CBD9875CC}"/>
    <hyperlink ref="F1386" r:id="rId4356" xr:uid="{B2F2B6C2-9319-4FF8-ABBF-D73846AED3FE}"/>
    <hyperlink ref="F1387" r:id="rId4357" xr:uid="{0BEEF856-DBDB-4B84-95E9-BEC17A11A88D}"/>
    <hyperlink ref="F1388" r:id="rId4358" xr:uid="{8F2D001A-DEA6-4737-81A1-44AF26B89CD1}"/>
    <hyperlink ref="F1389" r:id="rId4359" xr:uid="{B94C5B47-5582-4312-AF79-07A0109B469E}"/>
    <hyperlink ref="F1390" r:id="rId4360" xr:uid="{DEC3AE91-9151-451A-9D08-204250BA3794}"/>
    <hyperlink ref="F1391" r:id="rId4361" xr:uid="{7AD300C0-56AC-4830-8CE8-FABD68F5C5AA}"/>
    <hyperlink ref="F1392" r:id="rId4362" xr:uid="{70F0CA4C-6B6F-4A33-8D68-1008B07D02AB}"/>
    <hyperlink ref="F1393" r:id="rId4363" xr:uid="{A878E984-D330-4D2D-A014-6C7A0266194B}"/>
    <hyperlink ref="F1394" r:id="rId4364" xr:uid="{D4B5AC0C-1C1D-425E-9C1D-7A7F0F36A152}"/>
    <hyperlink ref="F1395" r:id="rId4365" xr:uid="{38FA3E3E-EF55-4017-9BD4-BF7C80B41BD0}"/>
    <hyperlink ref="F1396" r:id="rId4366" xr:uid="{A81B714E-5BEA-461B-B419-7401D4EA15C7}"/>
    <hyperlink ref="F1397" r:id="rId4367" xr:uid="{945CA7EF-71D4-4A12-B4E9-2D99D5CEC96C}"/>
    <hyperlink ref="F1398" r:id="rId4368" xr:uid="{44C7D7F8-147F-461E-9F57-BF8441EDFE7F}"/>
    <hyperlink ref="F1399" r:id="rId4369" xr:uid="{F2B5A361-EC8B-4777-B45E-6AC72014AA62}"/>
    <hyperlink ref="F1400" r:id="rId4370" xr:uid="{C05E7C6F-7559-48A1-8832-82F4359A3B55}"/>
    <hyperlink ref="F1401" r:id="rId4371" xr:uid="{C8F38BE2-E71E-498B-920E-C5253188917A}"/>
    <hyperlink ref="F1402" r:id="rId4372" xr:uid="{967946F9-AB66-4618-9FA5-AAC9FE77C426}"/>
    <hyperlink ref="F1403" r:id="rId4373" xr:uid="{3F4E960E-AFCD-40AB-9665-C1D5F6D326BC}"/>
    <hyperlink ref="F1404" r:id="rId4374" xr:uid="{F7BBF6DC-E8D1-4AE0-8152-7AB2F3EA57C3}"/>
    <hyperlink ref="F1405" r:id="rId4375" xr:uid="{9B81751F-948B-4E53-969F-B04C41130301}"/>
    <hyperlink ref="F1406" r:id="rId4376" xr:uid="{49E203A4-B5C5-43F9-B635-4F01A48CE8C0}"/>
    <hyperlink ref="F1407" r:id="rId4377" xr:uid="{E5EB3A82-01FB-4E37-BC2B-37054BB5A3CA}"/>
    <hyperlink ref="F1408" r:id="rId4378" xr:uid="{4BCD6659-7CC4-484B-9D10-4D5E7F987244}"/>
    <hyperlink ref="F1409" r:id="rId4379" xr:uid="{2C5F9DAF-A193-45D3-827D-25EF78069648}"/>
    <hyperlink ref="F1410" r:id="rId4380" xr:uid="{4E171D0A-30CD-466D-A9FD-67BF743AC1A4}"/>
    <hyperlink ref="F1411" r:id="rId4381" xr:uid="{C87C3A1B-D1B3-40BA-9A43-250F85D9A504}"/>
    <hyperlink ref="F1412" r:id="rId4382" xr:uid="{C4C726AD-C454-4252-BA78-226CC33AC45A}"/>
    <hyperlink ref="F1413" r:id="rId4383" xr:uid="{909AF7E7-F794-44E6-AA69-82CA10F18011}"/>
    <hyperlink ref="F1414" r:id="rId4384" xr:uid="{D425393E-C733-4CC2-AC31-1D386E77893A}"/>
    <hyperlink ref="F1415" r:id="rId4385" xr:uid="{9CBAAA66-653C-4933-88F9-79EFF14D1344}"/>
    <hyperlink ref="F1416" r:id="rId4386" xr:uid="{55D65F7B-1B44-4D1D-8359-92EA1EEACB00}"/>
    <hyperlink ref="F1417" r:id="rId4387" xr:uid="{08ECBC17-FB12-4117-A74D-167C59169299}"/>
    <hyperlink ref="F1418" r:id="rId4388" xr:uid="{F32A71D0-F1FA-4060-902A-A21E24CE1EBF}"/>
    <hyperlink ref="F1419" r:id="rId4389" xr:uid="{ABCFEA43-757D-48E3-9256-1EFF6713A3A0}"/>
    <hyperlink ref="F1420" r:id="rId4390" xr:uid="{937D90A8-C5B9-4803-968A-E0B3C9CD78B6}"/>
    <hyperlink ref="F1421" r:id="rId4391" xr:uid="{C81C09AB-EF14-4B1A-9B5E-56355309373D}"/>
    <hyperlink ref="F1422" r:id="rId4392" xr:uid="{A006AB74-0CFD-4959-97F2-893221043CF3}"/>
    <hyperlink ref="F1423" r:id="rId4393" xr:uid="{F4FCACFB-913C-47AC-B057-1426779E8E87}"/>
    <hyperlink ref="F1424" r:id="rId4394" xr:uid="{4C89348E-5198-47CE-B317-4381232AFDCB}"/>
    <hyperlink ref="F1425" r:id="rId4395" xr:uid="{3E2C3470-F7A6-4168-B122-DAFCEA7F7927}"/>
    <hyperlink ref="F1426" r:id="rId4396" xr:uid="{762AE756-ED52-429B-993D-D4686F4F9273}"/>
    <hyperlink ref="F1427" r:id="rId4397" xr:uid="{1F738FBA-599A-4E97-B929-1EC865712D9D}"/>
    <hyperlink ref="F1428" r:id="rId4398" xr:uid="{2393F7BA-BC85-41C1-9D48-4A74DD2480D3}"/>
    <hyperlink ref="F1429" r:id="rId4399" xr:uid="{7CD4ADA9-1D93-4F05-B229-B8E56B009D6A}"/>
    <hyperlink ref="F1430" r:id="rId4400" xr:uid="{E4080E58-8635-4853-A7F7-F86711C85261}"/>
    <hyperlink ref="F1431" r:id="rId4401" xr:uid="{7073A61E-304A-428C-AB0C-44BBD085AE51}"/>
    <hyperlink ref="F1432" r:id="rId4402" xr:uid="{E60C8CE5-6C4B-475F-AA00-C443C94C4593}"/>
    <hyperlink ref="F1433" r:id="rId4403" xr:uid="{DCAD4EA6-3AA3-4833-AF29-897250BBD357}"/>
    <hyperlink ref="F1434" r:id="rId4404" xr:uid="{65DB69DF-D103-4943-9E4F-8410DBDCF53A}"/>
    <hyperlink ref="F1435" r:id="rId4405" xr:uid="{48FB67E3-1D01-4275-8A2F-3D8A9D815511}"/>
    <hyperlink ref="F1436" r:id="rId4406" xr:uid="{A85DB17A-34C5-423B-8427-9484CD7A77EE}"/>
    <hyperlink ref="F1437" r:id="rId4407" xr:uid="{FC67D364-E952-48F3-9967-61728049795F}"/>
    <hyperlink ref="F1438" r:id="rId4408" xr:uid="{11D44599-0C9D-44D3-B018-A7077BDA8D41}"/>
    <hyperlink ref="F1439" r:id="rId4409" xr:uid="{63425A4D-7728-4820-A43F-F044E7771572}"/>
    <hyperlink ref="F1440" r:id="rId4410" xr:uid="{615AEB8E-239C-4FE8-AD6E-2592954EC27E}"/>
    <hyperlink ref="F1441" r:id="rId4411" xr:uid="{5F76EF01-F619-4599-809A-4680D8D696B9}"/>
    <hyperlink ref="F1442" r:id="rId4412" xr:uid="{000DC303-D86B-4820-A002-9509331C3C82}"/>
    <hyperlink ref="F1443" r:id="rId4413" xr:uid="{077099B0-0936-4343-A0D6-CF0659544020}"/>
    <hyperlink ref="F1444" r:id="rId4414" xr:uid="{73AC7D0D-CBB1-4B2F-8320-78B37EF99E9B}"/>
    <hyperlink ref="F1445" r:id="rId4415" xr:uid="{FEFA3752-1A03-40D0-95D4-98D457C95845}"/>
    <hyperlink ref="F1446" r:id="rId4416" xr:uid="{DD954FC1-4081-4170-A4BC-7C8EB7FD604B}"/>
    <hyperlink ref="F1447" r:id="rId4417" xr:uid="{9A740300-8794-4DA2-8366-A72C613DF244}"/>
    <hyperlink ref="F1448" r:id="rId4418" xr:uid="{F7397290-3F21-4355-A6AC-4433C0EA71D5}"/>
    <hyperlink ref="F1449" r:id="rId4419" xr:uid="{FA93CE95-E873-4E3D-BD7A-0958C3F8B551}"/>
    <hyperlink ref="F1450" r:id="rId4420" xr:uid="{B73CB2B6-AF16-4BBB-BDB6-8EA096BAC2B1}"/>
    <hyperlink ref="F1451" r:id="rId4421" xr:uid="{D0878CE0-194D-4A86-8A54-240C6DE22547}"/>
    <hyperlink ref="F1452" r:id="rId4422" xr:uid="{271DB32E-1006-4168-B827-D3FFD7CD63BB}"/>
    <hyperlink ref="F1453" r:id="rId4423" xr:uid="{EB912731-2EB3-4500-AE2F-CAE7EAD9E2E2}"/>
    <hyperlink ref="F1454" r:id="rId4424" xr:uid="{53E82C07-C29F-4327-82AD-A3312611FB62}"/>
    <hyperlink ref="F1455" r:id="rId4425" xr:uid="{B56D1D83-99EA-4268-B456-60362E2A5154}"/>
    <hyperlink ref="F1456" r:id="rId4426" xr:uid="{58626AA5-99DB-4D7B-A945-2B9700AD1DCD}"/>
    <hyperlink ref="F1457" r:id="rId4427" xr:uid="{1BABCAB5-E66B-4304-BC7C-36B9C504461F}"/>
    <hyperlink ref="F1458" r:id="rId4428" xr:uid="{5A14C961-52FE-4398-BD72-101BF4D08194}"/>
    <hyperlink ref="F1459" r:id="rId4429" xr:uid="{32F18269-C4B2-410E-A1B9-41F251FC2025}"/>
    <hyperlink ref="F1460" r:id="rId4430" xr:uid="{B5C2F3F9-1A69-44CD-9839-306860418CD2}"/>
    <hyperlink ref="F1461" r:id="rId4431" xr:uid="{F0D84C2A-3662-40BB-97F6-5D34715361AA}"/>
    <hyperlink ref="F1462" r:id="rId4432" xr:uid="{629FC0AB-5E56-4561-ABEB-F7E6239FAF6B}"/>
    <hyperlink ref="F1463" r:id="rId4433" xr:uid="{858728FE-F133-4BF5-9ED7-F0CEA7E3EAB1}"/>
    <hyperlink ref="F1464" r:id="rId4434" xr:uid="{F50C4839-B27C-4E0E-BB2F-7F5C806B73E1}"/>
    <hyperlink ref="F1465" r:id="rId4435" xr:uid="{B63DB331-4F8A-4BAB-B019-51DEACF47980}"/>
    <hyperlink ref="F1466" r:id="rId4436" xr:uid="{1FBDEAF0-290D-4F3A-B2E5-B87F336FA328}"/>
    <hyperlink ref="F1467" r:id="rId4437" xr:uid="{91D0BF41-585E-443F-98B0-12910D93DC93}"/>
    <hyperlink ref="F1468" r:id="rId4438" xr:uid="{A064D407-8192-468F-BC8C-7F170468295F}"/>
    <hyperlink ref="F1469" r:id="rId4439" xr:uid="{42C62840-9CB2-480B-8EEC-EAD52D4E62ED}"/>
    <hyperlink ref="F1470" r:id="rId4440" xr:uid="{1FDC70FB-174B-4D23-956E-6322AAF1E203}"/>
    <hyperlink ref="F1471" r:id="rId4441" xr:uid="{8CCD536B-FFAB-4B3F-86E3-D806F86D8CA0}"/>
    <hyperlink ref="F1472" r:id="rId4442" xr:uid="{F09FD612-0DBD-4E6B-B7FB-A3798E71A48D}"/>
    <hyperlink ref="F1473" r:id="rId4443" xr:uid="{13E5AD4A-9AEB-4E4B-A182-F6B2AE7F6E00}"/>
    <hyperlink ref="F1474" r:id="rId4444" xr:uid="{8D3F79C8-3913-44BE-ADAA-20283A4C74F8}"/>
    <hyperlink ref="F1475" r:id="rId4445" xr:uid="{43C0E1FE-E524-41EF-B2FC-10ACAFA528E6}"/>
    <hyperlink ref="F1476" r:id="rId4446" xr:uid="{FCCE40C2-3E7B-4C44-815F-845C95E78D6D}"/>
    <hyperlink ref="F1477" r:id="rId4447" xr:uid="{17984FC1-911E-4427-98CE-7D339BE3564F}"/>
    <hyperlink ref="F1478" r:id="rId4448" xr:uid="{23A7924B-40B8-40D7-8274-C3ECF16CD2FA}"/>
    <hyperlink ref="F1479" r:id="rId4449" xr:uid="{6F61CB2B-B3A4-408B-8337-75FCF6ECE0D1}"/>
    <hyperlink ref="F1480" r:id="rId4450" xr:uid="{CEDB470D-1AC1-4690-9050-143E6EAE66C1}"/>
    <hyperlink ref="F1481" r:id="rId4451" xr:uid="{7236F2AC-1518-461B-A5C7-E08007CE6100}"/>
    <hyperlink ref="F1482" r:id="rId4452" xr:uid="{FCD83FB0-4471-4420-991A-A2C5821A111F}"/>
    <hyperlink ref="F1483" r:id="rId4453" xr:uid="{8C092BCD-0E95-4E14-A6FE-9E4E890AFFD4}"/>
    <hyperlink ref="F1484" r:id="rId4454" xr:uid="{C4FBB90B-4125-48E9-9CE8-190237426625}"/>
    <hyperlink ref="F1485" r:id="rId4455" xr:uid="{6A832060-C29A-4601-95A7-8F22AD0CBED9}"/>
    <hyperlink ref="F1486" r:id="rId4456" xr:uid="{E7D3F49B-284F-44BA-8ADB-61261F7F0154}"/>
    <hyperlink ref="F1487" r:id="rId4457" xr:uid="{E9019B61-76BE-41FE-BFEA-0DD4A67724BA}"/>
    <hyperlink ref="F1488" r:id="rId4458" xr:uid="{58860698-337A-44C5-8B38-D12D715BF991}"/>
    <hyperlink ref="F1489" r:id="rId4459" xr:uid="{FEC60882-29D0-4D31-BB36-4035E6ACD376}"/>
    <hyperlink ref="F1490" r:id="rId4460" xr:uid="{BC699446-A8D5-407C-809B-5010B5C5AE5B}"/>
    <hyperlink ref="F1491" r:id="rId4461" xr:uid="{A6061505-C3B4-49E0-ADFE-0D3EF2ACBABD}"/>
    <hyperlink ref="F1492" r:id="rId4462" xr:uid="{78416AA6-7943-476A-B52A-5BDDF1BA9D8D}"/>
    <hyperlink ref="F1493" r:id="rId4463" xr:uid="{C92F78C0-638C-40E6-B8B7-6A2F311318F1}"/>
    <hyperlink ref="F1494" r:id="rId4464" xr:uid="{859CE9A9-0C64-48F9-BD8F-F8B2951D6851}"/>
    <hyperlink ref="F1495" r:id="rId4465" xr:uid="{9369D97B-3D65-4159-AC47-F53FAADC5D3B}"/>
    <hyperlink ref="F1496" r:id="rId4466" xr:uid="{4E84130E-1F4D-41E8-84C9-3FA2CC5D2C8D}"/>
    <hyperlink ref="F1497" r:id="rId4467" xr:uid="{77EA3B09-F99A-43A3-B558-1890E36FC390}"/>
    <hyperlink ref="F1498" r:id="rId4468" xr:uid="{F798C2B2-540F-472B-A267-0028352E401D}"/>
    <hyperlink ref="F1499" r:id="rId4469" xr:uid="{15132690-4F51-4337-996F-E1CF54BACD2D}"/>
    <hyperlink ref="F1500" r:id="rId4470" xr:uid="{97783749-4F20-4040-8669-7D659E1248B5}"/>
    <hyperlink ref="F1501" r:id="rId4471" xr:uid="{92B3A79A-6AC6-4542-AD18-EBD98533B3F3}"/>
    <hyperlink ref="F1502" r:id="rId4472" xr:uid="{B0F1742D-FB1A-4EB0-81F6-28FA43F2EC11}"/>
    <hyperlink ref="F1503" r:id="rId4473" xr:uid="{96C49433-62FD-449A-ADE5-0E0736D602AF}"/>
    <hyperlink ref="F1504" r:id="rId4474" xr:uid="{C6F402F9-8238-4A7D-B0BC-5004C6398AE4}"/>
    <hyperlink ref="F1505" r:id="rId4475" xr:uid="{30B9E0BD-CB61-43E6-90BA-B7481165EFE9}"/>
    <hyperlink ref="F1506" r:id="rId4476" xr:uid="{8A97745C-2E57-4944-A53E-0ACFCB4A3DA3}"/>
    <hyperlink ref="F1507" r:id="rId4477" xr:uid="{12EE9509-4ED3-48EB-B64C-3DEA47FDAFBE}"/>
    <hyperlink ref="F1508" r:id="rId4478" xr:uid="{C2280431-A516-4325-A91E-6AA91DE5126B}"/>
    <hyperlink ref="F1509" r:id="rId4479" xr:uid="{27AFF866-D12B-4877-9E2C-BB8F1106E97B}"/>
    <hyperlink ref="F1510" r:id="rId4480" xr:uid="{1D5E0BE5-54F7-44FA-BCD9-2B87B61171E4}"/>
    <hyperlink ref="F1511" r:id="rId4481" xr:uid="{A657CA69-6976-4384-88BE-A9E805A80FFD}"/>
    <hyperlink ref="F1512" r:id="rId4482" xr:uid="{DED52853-4ECF-4854-BF87-9017BFB20FB0}"/>
    <hyperlink ref="F1513" r:id="rId4483" xr:uid="{EC35C74B-B262-4BF3-80DC-86277FB8DF67}"/>
    <hyperlink ref="F1514" r:id="rId4484" xr:uid="{36314AC0-3044-4EA8-9C57-C6A0DAF64A69}"/>
    <hyperlink ref="F1515" r:id="rId4485" xr:uid="{B3857D98-52EA-412A-AB2E-AFAC9A8A551F}"/>
    <hyperlink ref="F1516" r:id="rId4486" xr:uid="{08D05CC0-7EC0-4B3D-A040-5D0EDDE77016}"/>
    <hyperlink ref="F1517" r:id="rId4487" xr:uid="{009EAE51-4B18-401B-87F9-9C9EA9F49A67}"/>
    <hyperlink ref="F1518" r:id="rId4488" xr:uid="{E3EC656A-B3ED-4F32-8D63-CAEAAD31B4BB}"/>
    <hyperlink ref="F1519" r:id="rId4489" xr:uid="{8DAB9B0D-104B-4479-AF9F-87098A91D242}"/>
    <hyperlink ref="F1520" r:id="rId4490" xr:uid="{B57F1466-E289-49E1-9D3D-8224457DD714}"/>
    <hyperlink ref="F1521" r:id="rId4491" xr:uid="{D9AF345E-FF5A-4A9F-BFA3-8C037F362D60}"/>
    <hyperlink ref="F1522" r:id="rId4492" xr:uid="{153ED868-959A-4AA5-A490-81AAC487BCC0}"/>
    <hyperlink ref="F1523" r:id="rId4493" xr:uid="{88A3D533-2E47-4B7D-AF8E-034F6CCAC229}"/>
    <hyperlink ref="F1524" r:id="rId4494" xr:uid="{36D3C3AE-8C7B-4AF8-933D-F16FF0A17D81}"/>
    <hyperlink ref="F1525" r:id="rId4495" xr:uid="{6B1E20DF-3675-4AFF-A882-B66ADEE786A9}"/>
    <hyperlink ref="F1526" r:id="rId4496" xr:uid="{0A677F0C-9FA9-4DE7-94D3-994DC5E71885}"/>
    <hyperlink ref="F1527" r:id="rId4497" xr:uid="{126536DF-CFB2-47DB-8762-99D7E30E8567}"/>
    <hyperlink ref="F1528" r:id="rId4498" xr:uid="{D8812C34-3FD8-4503-A4E9-02AEF6EBD846}"/>
    <hyperlink ref="F1529" r:id="rId4499" xr:uid="{4CBDDAEF-D12F-4D7C-AC76-4CA7D5124D6F}"/>
    <hyperlink ref="F1530" r:id="rId4500" xr:uid="{D2DFEB2F-104D-46E6-AF2F-87D6EEBFB57E}"/>
    <hyperlink ref="F1531" r:id="rId4501" xr:uid="{70E73B3B-4713-414E-B8D6-A8EBA99468A0}"/>
    <hyperlink ref="F1532" r:id="rId4502" xr:uid="{BE7B8938-8DDE-4962-B1EC-61BA3AFF15A8}"/>
    <hyperlink ref="F1533" r:id="rId4503" xr:uid="{6518CDC8-A356-41F2-B80A-9BE2C13920D9}"/>
    <hyperlink ref="F1534" r:id="rId4504" xr:uid="{875E26C2-F5EB-4818-B911-C771406E0688}"/>
    <hyperlink ref="F1535" r:id="rId4505" xr:uid="{41CCACA9-C6D5-445F-A2D9-C5724BFBD0A3}"/>
    <hyperlink ref="F1536" r:id="rId4506" xr:uid="{FA9012AA-B52F-402A-8625-B61E251CE0DB}"/>
    <hyperlink ref="F1537" r:id="rId4507" xr:uid="{D06D86B9-6B58-4ED3-9592-51DB2C2D5921}"/>
    <hyperlink ref="F1538" r:id="rId4508" xr:uid="{8F627593-C61E-4457-949F-ADEC169263A1}"/>
    <hyperlink ref="F1539" r:id="rId4509" xr:uid="{70F0D1C9-7A22-405F-A15A-33C38ACD18A9}"/>
    <hyperlink ref="F1540" r:id="rId4510" xr:uid="{0E457E1F-19CB-4AD9-9590-38EA871531D9}"/>
    <hyperlink ref="F1541" r:id="rId4511" xr:uid="{A0535635-70C1-4083-97F5-6D2E11C01A1E}"/>
    <hyperlink ref="F1542" r:id="rId4512" xr:uid="{150DF05D-2D64-4BE0-96F4-560CAB28364D}"/>
    <hyperlink ref="F1543" r:id="rId4513" xr:uid="{2953F064-63C1-47C2-91C1-262402D0F0BA}"/>
    <hyperlink ref="F1544" r:id="rId4514" xr:uid="{F69DDF09-53EC-42F8-B215-19075DB14AC5}"/>
    <hyperlink ref="F1545" r:id="rId4515" xr:uid="{2C1CF773-D48F-4CE6-9C5E-5A2E83773F20}"/>
    <hyperlink ref="F1546" r:id="rId4516" xr:uid="{83189ADD-CE4B-43AF-A38F-861891ABAAD2}"/>
    <hyperlink ref="F1547" r:id="rId4517" xr:uid="{0A6F02EA-01CA-4C98-A532-665D988BB221}"/>
    <hyperlink ref="F1548" r:id="rId4518" xr:uid="{1A39EBB3-8D07-46E7-9B85-6B19AF8399A2}"/>
    <hyperlink ref="F1549" r:id="rId4519" xr:uid="{F486C0B1-ACF9-4456-9B6E-AA85D8517450}"/>
    <hyperlink ref="F1550" r:id="rId4520" xr:uid="{85A77B06-1258-41D9-958C-5DC4B2FD0F93}"/>
    <hyperlink ref="F1551" r:id="rId4521" xr:uid="{D23C5D2F-6CED-4C25-9AD7-C7E1F9B92647}"/>
    <hyperlink ref="F1552" r:id="rId4522" xr:uid="{6E3F5B15-2C8A-421E-A33F-23D3B92D757B}"/>
    <hyperlink ref="F1553" r:id="rId4523" xr:uid="{9D194196-7A5D-40DD-81B0-8DC38B63D034}"/>
    <hyperlink ref="F1554" r:id="rId4524" xr:uid="{FDC397DB-1251-4629-B985-A9C669E84BDB}"/>
    <hyperlink ref="F1555" r:id="rId4525" xr:uid="{AE19AA8B-952D-415F-823B-B12F8D5B0A3F}"/>
    <hyperlink ref="F1556" r:id="rId4526" xr:uid="{A56A8CF7-1C91-4E6A-BE4B-24A325ADCEEA}"/>
    <hyperlink ref="F1557" r:id="rId4527" xr:uid="{FCA20A76-C6F7-4A8E-9E68-6C4FBE0B4CC5}"/>
    <hyperlink ref="F1558" r:id="rId4528" xr:uid="{D7ABC00D-88BE-43D6-B772-D2FA51FB993B}"/>
    <hyperlink ref="F1559" r:id="rId4529" xr:uid="{7CB4839E-2FEA-4173-8A29-72681AC46D6D}"/>
    <hyperlink ref="F1560" r:id="rId4530" xr:uid="{AFFF1426-63E0-45D9-8AAB-FD7ECD4C1463}"/>
    <hyperlink ref="F1561" r:id="rId4531" xr:uid="{0D852A6E-2E5E-4E8C-A88F-8225D7405996}"/>
    <hyperlink ref="F1562" r:id="rId4532" xr:uid="{A62A4C7E-DF39-46AA-A237-7C495F67D055}"/>
    <hyperlink ref="F1563" r:id="rId4533" xr:uid="{7E84C338-1557-4CD9-83EB-B006A2F1F070}"/>
    <hyperlink ref="F1564" r:id="rId4534" xr:uid="{31952E8A-39A7-46F4-A56C-40B8F9BFA195}"/>
    <hyperlink ref="F1565" r:id="rId4535" xr:uid="{FEC9CA30-3D95-409B-A492-D0B242A405BA}"/>
    <hyperlink ref="F1566" r:id="rId4536" xr:uid="{062A4FDF-DDA8-4F9C-B594-A38598199A7C}"/>
    <hyperlink ref="F1567" r:id="rId4537" xr:uid="{B908F657-131D-4962-BD91-80871C3D04FA}"/>
    <hyperlink ref="F1568" r:id="rId4538" xr:uid="{60DA169F-9114-49F0-9A7E-4D3011720AE9}"/>
    <hyperlink ref="F1569" r:id="rId4539" xr:uid="{871762B7-DB0D-416E-AD7A-7237B209F684}"/>
    <hyperlink ref="F1570" r:id="rId4540" xr:uid="{27AA2733-1A0F-4887-8602-C67D42527D4D}"/>
    <hyperlink ref="F1571" r:id="rId4541" xr:uid="{0309817F-691E-4838-98A6-6A2B4A4951B0}"/>
    <hyperlink ref="F1572" r:id="rId4542" xr:uid="{F1E4A77E-DA74-44C5-92EF-0D29A8CAEC34}"/>
    <hyperlink ref="F1573" r:id="rId4543" xr:uid="{A64B7FB3-CBAF-44AC-B2EC-A16775D6D8AD}"/>
    <hyperlink ref="F1574" r:id="rId4544" xr:uid="{E8A0229E-3E9F-43B0-8FE9-6C149030E100}"/>
    <hyperlink ref="F1575" r:id="rId4545" xr:uid="{C53011F9-6320-43BA-BFA2-B3D89C6070C6}"/>
    <hyperlink ref="F1576" r:id="rId4546" xr:uid="{B7E7C6C5-19BC-488F-91FD-37681929984D}"/>
    <hyperlink ref="F1577" r:id="rId4547" xr:uid="{DB1B3B51-F45B-4BF3-A7F3-825DF41C51B9}"/>
    <hyperlink ref="F1578" r:id="rId4548" xr:uid="{BE6664C7-C9B6-4742-AA2B-2FF185DD242F}"/>
    <hyperlink ref="F1579" r:id="rId4549" xr:uid="{C9F8B1B9-E8A8-4346-AE94-8E9A5DA320BA}"/>
    <hyperlink ref="F1580" r:id="rId4550" xr:uid="{4101D999-1F83-4157-BBAB-0D5A5D2D132D}"/>
    <hyperlink ref="F1581" r:id="rId4551" xr:uid="{9D799143-1FBA-4904-A72A-2343A20737B2}"/>
    <hyperlink ref="F1582" r:id="rId4552" xr:uid="{DDB3438A-38B4-4D19-ABCD-C0881E68E04D}"/>
    <hyperlink ref="F1583" r:id="rId4553" xr:uid="{74295F8A-3355-4A64-B45B-D4F1BDB03C81}"/>
    <hyperlink ref="F1584" r:id="rId4554" xr:uid="{1FDF8EF2-85A7-45E2-8DFE-E4A2EEBAF20C}"/>
    <hyperlink ref="F1585" r:id="rId4555" xr:uid="{CC5A85C9-E5DD-4C89-8084-A24098934061}"/>
    <hyperlink ref="F1586" r:id="rId4556" xr:uid="{6FB2C3D5-DEBA-4200-90D6-875541BA5FCD}"/>
    <hyperlink ref="F1587" r:id="rId4557" xr:uid="{6A68E537-AFFC-4BE7-8756-C771B7EF3CC0}"/>
    <hyperlink ref="F1588" r:id="rId4558" xr:uid="{14243AAA-E374-411A-86FD-8C30971FFA6A}"/>
    <hyperlink ref="F1589" r:id="rId4559" xr:uid="{324148E7-F0C7-4BB6-B99D-105FD2B3C2E0}"/>
    <hyperlink ref="F1590" r:id="rId4560" xr:uid="{4CF49821-79C3-4DF3-B93C-A5222B05FC69}"/>
    <hyperlink ref="F1591" r:id="rId4561" xr:uid="{35D1A94F-1EDF-44EC-B6B9-9022BA994866}"/>
    <hyperlink ref="F1592" r:id="rId4562" xr:uid="{8EA2381C-A7DD-489A-8486-E7164DB38051}"/>
    <hyperlink ref="F1593" r:id="rId4563" xr:uid="{252E9448-98A8-485D-A653-24C42722C89E}"/>
    <hyperlink ref="F1594" r:id="rId4564" xr:uid="{33E9E926-56E7-43BD-A758-B00887DBFA58}"/>
    <hyperlink ref="F1595" r:id="rId4565" xr:uid="{ECA4997D-BFCE-4856-8254-2C44AD12DAC9}"/>
    <hyperlink ref="F1596" r:id="rId4566" xr:uid="{049904E5-07CF-4648-915B-0BA349930300}"/>
    <hyperlink ref="F1597" r:id="rId4567" xr:uid="{21335DB5-A593-4CDD-B9AA-9318DF2A550D}"/>
    <hyperlink ref="F1598" r:id="rId4568" xr:uid="{43C09927-15B3-4B7F-A84C-5890925518DB}"/>
    <hyperlink ref="F1599" r:id="rId4569" xr:uid="{B7F3D5B1-A594-42C3-9092-01598E6FD7C2}"/>
    <hyperlink ref="F1600" r:id="rId4570" xr:uid="{C1C84767-67C0-4D9C-90D9-C5A87C0142EE}"/>
    <hyperlink ref="F1601" r:id="rId4571" xr:uid="{9B54EFCB-483F-4B7D-9F2B-EF90011CA9D8}"/>
    <hyperlink ref="F1602" r:id="rId4572" xr:uid="{8891192D-0D6D-448E-8006-E069D469C47D}"/>
    <hyperlink ref="F1603" r:id="rId4573" xr:uid="{581819D1-E068-41C0-81FB-E3759C86332D}"/>
    <hyperlink ref="F1604" r:id="rId4574" xr:uid="{527D4B51-36C2-4B49-AB39-7293AD06A97B}"/>
    <hyperlink ref="F1605" r:id="rId4575" xr:uid="{4B29C69A-5E7B-4127-B43E-AA758E33B2AC}"/>
    <hyperlink ref="F1606" r:id="rId4576" xr:uid="{965C1A05-7CBA-413C-BB68-D47E3164BBCF}"/>
    <hyperlink ref="F1607" r:id="rId4577" xr:uid="{158BDD57-E51D-4A54-8563-F82234CE5C06}"/>
    <hyperlink ref="F1608" r:id="rId4578" xr:uid="{8E2CB258-4114-4496-B4B3-1E9E60D966AA}"/>
    <hyperlink ref="F1609" r:id="rId4579" xr:uid="{2025E051-0AA2-4863-967F-4BD76975704D}"/>
    <hyperlink ref="F1610" r:id="rId4580" xr:uid="{386E7BC6-FA7E-4604-A1E9-15F7816C652E}"/>
    <hyperlink ref="F1611" r:id="rId4581" xr:uid="{ACB598B8-903C-4731-8000-94ADF314F2A2}"/>
    <hyperlink ref="F1612" r:id="rId4582" xr:uid="{AAD11DD4-6381-4917-9FB2-34B6D4CC2FD7}"/>
    <hyperlink ref="F1613" r:id="rId4583" xr:uid="{6FC0002C-8FF4-41E0-A542-1F68111055DF}"/>
    <hyperlink ref="F1614" r:id="rId4584" xr:uid="{94D851F3-EFA8-463E-8A17-618265B6BC62}"/>
    <hyperlink ref="F1615" r:id="rId4585" xr:uid="{44064003-71C3-4D76-B2BC-A12C3990B70C}"/>
    <hyperlink ref="F1616" r:id="rId4586" xr:uid="{2416C0F6-80EF-4E2A-9FEB-FDA2CBF6C15B}"/>
    <hyperlink ref="F1617" r:id="rId4587" xr:uid="{88D7581D-1FFE-41F5-91F4-C4460BED772E}"/>
    <hyperlink ref="F1618" r:id="rId4588" xr:uid="{1A59B9E3-1F0D-4EFB-AB1D-2DAF2A768590}"/>
    <hyperlink ref="F1619" r:id="rId4589" xr:uid="{4C48D5AC-106D-4EAD-99B4-5F997B3AB86F}"/>
    <hyperlink ref="F1620" r:id="rId4590" xr:uid="{E680AB6E-2D9A-45B7-A557-335693343DE0}"/>
    <hyperlink ref="F1621" r:id="rId4591" xr:uid="{ADAC09D8-D973-4B4B-87F5-E8FF8A53EF81}"/>
    <hyperlink ref="F1622" r:id="rId4592" xr:uid="{0FC41CDD-75F8-4C07-9610-12E7EAEC42D6}"/>
    <hyperlink ref="F1623" r:id="rId4593" xr:uid="{F116548D-BDA8-4F25-B72F-138D49AFF0BC}"/>
    <hyperlink ref="F1624" r:id="rId4594" xr:uid="{FA0F6B8C-E97D-415F-93F4-1C5CEBD40F10}"/>
    <hyperlink ref="F1625" r:id="rId4595" xr:uid="{CB5512C5-9856-4BF9-9CB1-D9DC2AA5F867}"/>
    <hyperlink ref="F1626" r:id="rId4596" xr:uid="{1D90557E-2ACC-44A8-A2C7-BC1D2141EE90}"/>
    <hyperlink ref="F1627" r:id="rId4597" xr:uid="{62DE6956-C61D-492A-84DA-8A80A66229C2}"/>
    <hyperlink ref="F1628" r:id="rId4598" xr:uid="{A90467A9-EA8C-4899-8C5A-5E7BC033F3FF}"/>
    <hyperlink ref="F1629" r:id="rId4599" xr:uid="{5C973964-EA15-4C0A-A8AB-F0DAB14197E6}"/>
    <hyperlink ref="F1630" r:id="rId4600" xr:uid="{D59F3BB3-8824-4318-AC85-8B991ABB6E9D}"/>
    <hyperlink ref="F1631" r:id="rId4601" xr:uid="{7F1C8F72-BA2A-4931-AFB7-5E4943A6E33E}"/>
    <hyperlink ref="F1632" r:id="rId4602" xr:uid="{2FBF37AE-C06A-480E-A3B1-708ACBCF74A3}"/>
    <hyperlink ref="F1633" r:id="rId4603" xr:uid="{5122DCD1-F801-405E-89A9-77CECF21A524}"/>
    <hyperlink ref="F1634" r:id="rId4604" xr:uid="{A0BE3040-BEB5-4105-B875-2E703F597211}"/>
    <hyperlink ref="F1635" r:id="rId4605" xr:uid="{1F927A10-A40D-4CF4-8314-313324E58A0C}"/>
    <hyperlink ref="F1636" r:id="rId4606" xr:uid="{19D02272-1AA0-4F8B-8F61-B07A44702D2E}"/>
    <hyperlink ref="F1637" r:id="rId4607" xr:uid="{D97F5203-B9B9-4938-B2C0-C34C83BE9BEF}"/>
    <hyperlink ref="F1638" r:id="rId4608" xr:uid="{442BF893-D5BE-44E5-9C72-ECE995369CA1}"/>
    <hyperlink ref="F1639" r:id="rId4609" xr:uid="{DF5A128B-7E0F-4613-AC32-3A4481D361D5}"/>
    <hyperlink ref="F1640" r:id="rId4610" xr:uid="{C36ED7AF-2194-4555-B254-C26645658EAA}"/>
    <hyperlink ref="F1641" r:id="rId4611" xr:uid="{37602D3E-3DAD-431D-9CB6-722C450312AC}"/>
    <hyperlink ref="F1642" r:id="rId4612" xr:uid="{61097306-5CB7-4D7D-BEE4-A4BCAC40F471}"/>
    <hyperlink ref="F1643" r:id="rId4613" xr:uid="{BB11BBED-D1D6-40B7-AB64-BFC8B00C6599}"/>
    <hyperlink ref="F1644" r:id="rId4614" xr:uid="{829BAC6E-14F3-45EC-93E8-59F127413EDF}"/>
    <hyperlink ref="F1645" r:id="rId4615" xr:uid="{5C6A50F5-1E31-4F39-A203-1281F121E84F}"/>
    <hyperlink ref="F1646" r:id="rId4616" xr:uid="{E3A34CDD-C21B-473B-BCBF-1E6410A990D3}"/>
    <hyperlink ref="F1647" r:id="rId4617" xr:uid="{6EBA9B21-8433-4C48-9048-2756B9EE76B2}"/>
    <hyperlink ref="F1648" r:id="rId4618" xr:uid="{B783A255-8D02-47F4-B3FB-4B875477CF06}"/>
    <hyperlink ref="F1649" r:id="rId4619" xr:uid="{3B2105F6-AB3E-48E8-A6F2-4C3B46131C05}"/>
    <hyperlink ref="F1650" r:id="rId4620" xr:uid="{53F03DC3-5ACC-41A2-86F8-C0B78152D6FE}"/>
    <hyperlink ref="F1651" r:id="rId4621" xr:uid="{3076A7A9-92F0-4874-BE42-6CC5F08F3DEE}"/>
    <hyperlink ref="F1652" r:id="rId4622" xr:uid="{2ECE0B61-5778-4806-8308-EC832D0E4F16}"/>
    <hyperlink ref="F1653" r:id="rId4623" xr:uid="{A7BFADE9-8118-4899-8440-A8A6200FA082}"/>
    <hyperlink ref="F1654" r:id="rId4624" xr:uid="{CB00C2EB-5370-4C06-8997-E074968FA55D}"/>
    <hyperlink ref="F1655" r:id="rId4625" xr:uid="{9FB21773-F4A9-4E96-A0D8-CCAEE4DA2601}"/>
    <hyperlink ref="F1656" r:id="rId4626" xr:uid="{88BED8EA-FDF9-42E4-91D6-45CD00E77E93}"/>
    <hyperlink ref="F1657" r:id="rId4627" xr:uid="{1549E46F-0531-421C-9D62-BC17D51B5E6A}"/>
    <hyperlink ref="F1658" r:id="rId4628" xr:uid="{9DFC0F2F-68E4-496D-AE43-17006A9337A2}"/>
    <hyperlink ref="F1659" r:id="rId4629" xr:uid="{CBE28B71-03A7-41DE-B6C4-79423F329C55}"/>
    <hyperlink ref="F1660" r:id="rId4630" xr:uid="{6754B78A-C15E-44F4-8E6F-F5D32565560B}"/>
    <hyperlink ref="F1661" r:id="rId4631" xr:uid="{B76B5CE6-C91B-4C62-AF0A-F2B5042C637E}"/>
    <hyperlink ref="F1662" r:id="rId4632" xr:uid="{1C33548C-A4C8-487E-8F2E-6012C5A0F19D}"/>
    <hyperlink ref="F1663" r:id="rId4633" xr:uid="{0D585D20-1894-4B84-AAE4-6E0AEBD361B4}"/>
    <hyperlink ref="F1664" r:id="rId4634" xr:uid="{75B7FE9A-C0F8-4D49-AB65-C14CAFEF77D6}"/>
    <hyperlink ref="F1665" r:id="rId4635" xr:uid="{83990CC0-1097-4019-B1C0-3CD41EBDC957}"/>
    <hyperlink ref="F1666" r:id="rId4636" xr:uid="{B5B89EDA-FF60-465F-82B2-019FF421B82B}"/>
    <hyperlink ref="F1667" r:id="rId4637" xr:uid="{A00C4A1D-BA6A-4175-8C52-59FF3D2708EC}"/>
    <hyperlink ref="F1668" r:id="rId4638" xr:uid="{C8951BFA-FD4E-4255-A024-4350E8824734}"/>
    <hyperlink ref="F1669" r:id="rId4639" xr:uid="{6E62F018-0D47-4087-90DF-C1AE81C4037E}"/>
    <hyperlink ref="F1670" r:id="rId4640" xr:uid="{B451AFD2-0327-479A-9EDA-1766764DF07D}"/>
    <hyperlink ref="F1671" r:id="rId4641" xr:uid="{F17403E3-5CF6-40F3-B7AF-D8109DB5D1F9}"/>
    <hyperlink ref="F1672" r:id="rId4642" xr:uid="{6F6F8E00-9859-4191-BE83-95D7D8E935A0}"/>
    <hyperlink ref="F1673" r:id="rId4643" xr:uid="{021F90AE-6FFF-4DC8-B5D1-6A1D99B48A10}"/>
    <hyperlink ref="F1674" r:id="rId4644" xr:uid="{870D838A-098F-423B-9A22-E25956C9C0CB}"/>
    <hyperlink ref="F1675" r:id="rId4645" xr:uid="{A13DABE0-17B5-43AA-BE23-84CADDFFDD15}"/>
    <hyperlink ref="F1676" r:id="rId4646" xr:uid="{9C036565-B432-448C-8378-90F6FE07594C}"/>
    <hyperlink ref="F1677" r:id="rId4647" xr:uid="{B9692921-301A-400F-A84D-E8588918FB3E}"/>
    <hyperlink ref="F1678" r:id="rId4648" xr:uid="{EB361130-5B72-40FF-833F-AA075AAF7767}"/>
    <hyperlink ref="F1679" r:id="rId4649" xr:uid="{31A22922-AAD6-4377-9F2D-940ACE8C0888}"/>
    <hyperlink ref="F1680" r:id="rId4650" xr:uid="{C26EFE99-3181-466E-A533-ABA27C77CD7B}"/>
    <hyperlink ref="F1681" r:id="rId4651" xr:uid="{E4FE164B-9C11-47CF-AFC3-324F25526948}"/>
    <hyperlink ref="F1682" r:id="rId4652" xr:uid="{07EEC3DA-D45D-4165-B6B5-5B039F276F59}"/>
    <hyperlink ref="F1683" r:id="rId4653" xr:uid="{6F31CC5D-20E9-409B-85A5-ECD6F929026D}"/>
    <hyperlink ref="F1684" r:id="rId4654" xr:uid="{5C512CD3-E5BE-4713-B18C-16A797352823}"/>
    <hyperlink ref="F1685" r:id="rId4655" xr:uid="{5B3FA4BB-2ACC-428C-8C5D-2B74F016F5FB}"/>
    <hyperlink ref="F1686" r:id="rId4656" xr:uid="{F3894A07-6BE4-43CE-BA55-6F140DF1D25C}"/>
    <hyperlink ref="F1687" r:id="rId4657" xr:uid="{82191976-3982-4873-BBDC-A15CE467B39A}"/>
    <hyperlink ref="F1688" r:id="rId4658" xr:uid="{898D0814-7493-4D73-98D9-05C102425FD8}"/>
    <hyperlink ref="F1689" r:id="rId4659" xr:uid="{EAF95643-9B2B-4A1A-BC55-607C56E1989B}"/>
    <hyperlink ref="F1690" r:id="rId4660" xr:uid="{4EAF91F0-6CD7-452E-9E9C-6DFD2C4F0F15}"/>
    <hyperlink ref="F1691" r:id="rId4661" xr:uid="{684D2A76-45DF-4FEC-AAAC-A8427394BCB2}"/>
    <hyperlink ref="F1692" r:id="rId4662" xr:uid="{629A0938-8077-4541-928D-7216422455A8}"/>
    <hyperlink ref="F1693" r:id="rId4663" xr:uid="{D8B09964-1F21-4496-A941-F8E21CF3771B}"/>
    <hyperlink ref="F1694" r:id="rId4664" xr:uid="{DBB4D304-DED7-46BB-AAEA-0E0B2F462F94}"/>
    <hyperlink ref="F1695" r:id="rId4665" xr:uid="{5E9AEC63-63C1-4848-8216-9B506606E4F2}"/>
    <hyperlink ref="F1696" r:id="rId4666" xr:uid="{AEEE9B4C-3F87-4626-B6F2-F8617C8FDCC7}"/>
    <hyperlink ref="F1697" r:id="rId4667" xr:uid="{3F4E0CC0-E713-4CC7-8FC3-56DF8D0602F5}"/>
    <hyperlink ref="F1698" r:id="rId4668" xr:uid="{02BF1ED0-188E-491F-9FCB-AE0DE8AADE6F}"/>
    <hyperlink ref="F1699" r:id="rId4669" xr:uid="{92076412-F6CD-40EC-BD9F-E9515A0FDA4E}"/>
    <hyperlink ref="F1700" r:id="rId4670" xr:uid="{3359E5D1-34EA-4EC0-9D57-3C4FFB68F415}"/>
    <hyperlink ref="F1701" r:id="rId4671" xr:uid="{F875D0CB-A558-4320-943D-C853DC76D65D}"/>
    <hyperlink ref="F1702" r:id="rId4672" xr:uid="{BA3BE1E4-40B5-4D37-AA2D-3BE181575560}"/>
    <hyperlink ref="F1703" r:id="rId4673" xr:uid="{318AE4B6-29BD-46AE-997B-667622958B1C}"/>
    <hyperlink ref="F1704" r:id="rId4674" xr:uid="{70D486FA-0EC5-431E-B26A-F74C90F62D40}"/>
    <hyperlink ref="F1705" r:id="rId4675" xr:uid="{4992C873-0289-4814-A3EB-245BD333703F}"/>
    <hyperlink ref="F1706" r:id="rId4676" xr:uid="{008BB264-3495-44A8-B5CB-8C86068FA832}"/>
    <hyperlink ref="F1707" r:id="rId4677" xr:uid="{48379495-BDF1-4A69-B872-E5AFA52A4F18}"/>
    <hyperlink ref="F1708" r:id="rId4678" xr:uid="{31825B41-250D-467F-8619-32CC8DDD016A}"/>
    <hyperlink ref="F1709" r:id="rId4679" xr:uid="{2645E270-8F60-4810-B67C-A509591454CD}"/>
    <hyperlink ref="F1710" r:id="rId4680" xr:uid="{27F51CD4-D586-407D-A942-F2AEB93AD6B8}"/>
    <hyperlink ref="F1711" r:id="rId4681" xr:uid="{A9FD1D56-FE6B-4D04-8118-6C2C505D6E4B}"/>
    <hyperlink ref="F1712" r:id="rId4682" xr:uid="{78787DA1-6FF9-4A2F-9203-8798D92CB13B}"/>
    <hyperlink ref="F1713" r:id="rId4683" xr:uid="{8A042349-BCDE-4199-AD0C-AA45B226C80A}"/>
    <hyperlink ref="F1714" r:id="rId4684" xr:uid="{6DC70191-461E-4B86-9128-142DEE5EA037}"/>
    <hyperlink ref="F1715" r:id="rId4685" xr:uid="{421BDC66-2F7D-463F-9E3B-CF4BC3A1EE7B}"/>
    <hyperlink ref="F1716" r:id="rId4686" xr:uid="{BA7795CC-168F-4B81-AF56-F9FF4295DECE}"/>
    <hyperlink ref="F1717" r:id="rId4687" xr:uid="{33AE0C75-E119-446A-A5C4-4638457D023E}"/>
    <hyperlink ref="F1718" r:id="rId4688" xr:uid="{1B4BE6C6-8A2E-4BB8-8916-B3F8911D230C}"/>
    <hyperlink ref="F1719" r:id="rId4689" xr:uid="{8FCBEFE5-DA37-4B3D-81D3-CD1D6269195D}"/>
    <hyperlink ref="F1720" r:id="rId4690" xr:uid="{E315A01A-7C9D-45C6-90EF-486CA31EAA65}"/>
    <hyperlink ref="F1721" r:id="rId4691" xr:uid="{48128C8F-8DA0-4DEB-A7F6-7C6C283E21C6}"/>
    <hyperlink ref="F1722" r:id="rId4692" xr:uid="{67F5B933-D51C-4F7E-B404-8D64BA8869A8}"/>
    <hyperlink ref="F1723" r:id="rId4693" xr:uid="{C5E014AF-7D88-4156-AE6D-8C4CD6605487}"/>
    <hyperlink ref="F1724" r:id="rId4694" xr:uid="{1BD3B399-9D0B-4A9A-8C1E-643033F70B33}"/>
    <hyperlink ref="F1725" r:id="rId4695" xr:uid="{43DB4591-06A8-4CF5-9CC4-286067604E3A}"/>
    <hyperlink ref="F1726" r:id="rId4696" xr:uid="{F0701A22-7823-436C-9EAB-ED0DDCF39B2A}"/>
    <hyperlink ref="F1727" r:id="rId4697" xr:uid="{3A813E99-FF5B-46FF-B316-FC8114BE2F85}"/>
    <hyperlink ref="F1728" r:id="rId4698" xr:uid="{AB344E14-2BFF-46AC-8D33-290F549BC1B4}"/>
    <hyperlink ref="F1729" r:id="rId4699" xr:uid="{67A88B49-F6D3-4D64-836D-D1E9953468BF}"/>
    <hyperlink ref="F1730" r:id="rId4700" xr:uid="{46B4045E-8D5D-4DFE-925D-EDDE8D8BCF43}"/>
    <hyperlink ref="F1731" r:id="rId4701" xr:uid="{4C72AFC5-3BFC-442F-947F-60F6025B7994}"/>
    <hyperlink ref="F1732" r:id="rId4702" xr:uid="{450AF567-58D4-4EE0-842C-45D8D7468B74}"/>
    <hyperlink ref="F1733" r:id="rId4703" xr:uid="{FA8A450C-34E3-4781-83A3-5E43037673F8}"/>
    <hyperlink ref="F1734" r:id="rId4704" xr:uid="{F8FAAAD7-0287-433D-B49E-958F144048B1}"/>
    <hyperlink ref="F1735" r:id="rId4705" xr:uid="{D95C8D3A-0F07-4008-9B37-4B8BFB0127E4}"/>
    <hyperlink ref="F1736" r:id="rId4706" xr:uid="{7A381359-E65D-4121-B2E8-A7F3A79459BD}"/>
    <hyperlink ref="F1737" r:id="rId4707" xr:uid="{E9E23FF0-C604-49ED-84E8-FD896B7ED8F0}"/>
    <hyperlink ref="F1738" r:id="rId4708" xr:uid="{4D3F354F-05B8-4DAE-9343-1B24800E504B}"/>
    <hyperlink ref="F1739" r:id="rId4709" xr:uid="{3766C6E8-2CDB-49BA-A22D-F2B514D338BB}"/>
    <hyperlink ref="F1740" r:id="rId4710" xr:uid="{D63B5648-478E-4306-8DFC-E43E58829E01}"/>
    <hyperlink ref="F1741" r:id="rId4711" xr:uid="{172B408C-7C53-4208-B92E-4CF061356146}"/>
    <hyperlink ref="F1742" r:id="rId4712" xr:uid="{E992BBBD-4D61-48F9-A71D-F7153D5FC85B}"/>
    <hyperlink ref="F1743" r:id="rId4713" xr:uid="{1C00D8DD-9255-4BED-A5A9-56FC151F3716}"/>
    <hyperlink ref="F1744" r:id="rId4714" xr:uid="{2C5557FC-629D-4B1F-B2D8-152CE7B22E6F}"/>
    <hyperlink ref="F1745" r:id="rId4715" xr:uid="{7934F47E-DDEB-4D99-8286-903D7E15BBD9}"/>
    <hyperlink ref="F1746" r:id="rId4716" xr:uid="{0F461E4C-C1ED-4247-857D-F3018C76C52E}"/>
    <hyperlink ref="F1747" r:id="rId4717" xr:uid="{CB6A2F55-19A3-441D-BCC5-9FDBE58C481E}"/>
    <hyperlink ref="F1748" r:id="rId4718" xr:uid="{07F7C622-162B-442D-A53F-9F4C482FE20E}"/>
    <hyperlink ref="F1749" r:id="rId4719" xr:uid="{5F0FB320-CCAA-4BDB-8DE8-253C1965ECF4}"/>
    <hyperlink ref="F1750" r:id="rId4720" xr:uid="{DE937D6F-C2B8-4218-94AB-2C5733EC6B6D}"/>
    <hyperlink ref="F1751" r:id="rId4721" xr:uid="{DF9EA400-831A-4DA8-818E-5299F22846ED}"/>
    <hyperlink ref="F1752" r:id="rId4722" xr:uid="{0DC2D5C0-2B38-4237-853E-8D5CA57CDE83}"/>
    <hyperlink ref="F1753" r:id="rId4723" xr:uid="{65DE340B-C89F-4B6A-83A4-291572AFFA5F}"/>
    <hyperlink ref="F1754" r:id="rId4724" xr:uid="{35893ADA-74D9-48B3-AD45-AD5927713B5D}"/>
    <hyperlink ref="F1755" r:id="rId4725" xr:uid="{3E62C2CB-A9B5-4436-A142-DD157578AE9B}"/>
    <hyperlink ref="F1756" r:id="rId4726" xr:uid="{1CE57BC6-F7C6-4D7A-9101-53BBB1D32914}"/>
    <hyperlink ref="F1757" r:id="rId4727" xr:uid="{A37C64A8-3ED6-4FF0-AC36-9707F1137E08}"/>
    <hyperlink ref="F1758" r:id="rId4728" xr:uid="{4ADCD301-9232-4AE9-8208-F36AB94B773A}"/>
    <hyperlink ref="F1759" r:id="rId4729" xr:uid="{024C7EE8-F2EB-49B1-94CE-6FF9447AD2D5}"/>
    <hyperlink ref="F1760" r:id="rId4730" xr:uid="{15F253F1-A917-4645-8538-0A55068B300A}"/>
    <hyperlink ref="F1761" r:id="rId4731" xr:uid="{9306741B-5184-4B61-B8D0-03E72EE632A8}"/>
    <hyperlink ref="F1762" r:id="rId4732" xr:uid="{A305C2C0-154A-4721-B673-772E19DD5C9D}"/>
    <hyperlink ref="F1763" r:id="rId4733" xr:uid="{72EC181C-EA16-4C47-BA37-11973CB94CBB}"/>
    <hyperlink ref="F1764" r:id="rId4734" xr:uid="{E5E4641C-1B45-4DA4-BF16-4516A2CE176A}"/>
    <hyperlink ref="F1765" r:id="rId4735" xr:uid="{146FCAB7-83C1-470B-8EC7-F4328E91E4AE}"/>
    <hyperlink ref="F1766" r:id="rId4736" xr:uid="{328982BF-0F79-4E66-BB54-33631207D893}"/>
    <hyperlink ref="F1767" r:id="rId4737" xr:uid="{111331CE-1483-42CF-90F3-BB882C1CB230}"/>
    <hyperlink ref="F1768" r:id="rId4738" xr:uid="{7B45FBEB-1AEC-443E-9D74-ED58A38064BA}"/>
    <hyperlink ref="F1769" r:id="rId4739" xr:uid="{9C02D3B6-A75F-4136-A353-115FB7A31293}"/>
    <hyperlink ref="F1770" r:id="rId4740" xr:uid="{02107E81-7AAC-4B1A-9B9D-F5E5A4A369A7}"/>
    <hyperlink ref="F1771" r:id="rId4741" xr:uid="{61D82BE7-FD8F-4914-9A4B-8A76AA1AE648}"/>
    <hyperlink ref="F1772" r:id="rId4742" xr:uid="{6628A174-33A3-4361-A028-9F43173466CC}"/>
    <hyperlink ref="F1773" r:id="rId4743" xr:uid="{95C68FF8-F2B2-4FEE-9DF7-3BD485C35A84}"/>
    <hyperlink ref="F1774" r:id="rId4744" xr:uid="{C78D4DD5-6A81-4030-80E3-88A27154F580}"/>
    <hyperlink ref="F1775" r:id="rId4745" xr:uid="{BE6AEFD3-4D28-4649-B729-5269B8DB72D9}"/>
    <hyperlink ref="F1776" r:id="rId4746" xr:uid="{5FCC10C2-7B58-484A-B01D-830C2E7F4EF5}"/>
    <hyperlink ref="F1777" r:id="rId4747" xr:uid="{4FB2371D-168D-4F3F-85C5-D0ED7945EE3A}"/>
    <hyperlink ref="F1778" r:id="rId4748" xr:uid="{EE97B0CE-5D70-4581-9299-E2C6805CB192}"/>
    <hyperlink ref="F1779" r:id="rId4749" xr:uid="{636D7D90-4267-4AD7-9CE2-C0F895B43E61}"/>
    <hyperlink ref="F1780" r:id="rId4750" xr:uid="{94B1F5A5-A9DB-4824-8421-7807B0B17CA3}"/>
    <hyperlink ref="F1781" r:id="rId4751" xr:uid="{CE7D8C43-BF58-415B-9CDA-20564623DEFB}"/>
    <hyperlink ref="F1782" r:id="rId4752" xr:uid="{32538151-F785-48E8-8BD0-1006AF8C3B28}"/>
    <hyperlink ref="F1783" r:id="rId4753" xr:uid="{8BD3C12E-6B7F-49EF-A8D9-9908D445F3C7}"/>
    <hyperlink ref="F1784" r:id="rId4754" xr:uid="{626711E6-D2B3-43E7-8F73-2D73A0680763}"/>
    <hyperlink ref="F1785" r:id="rId4755" xr:uid="{FD2F9262-3C70-4DA0-9088-16EEA7018094}"/>
    <hyperlink ref="F1786" r:id="rId4756" xr:uid="{BC78EE54-2E4D-48A4-BDBA-6EE091B4BE16}"/>
    <hyperlink ref="F1787" r:id="rId4757" xr:uid="{8AF4C861-C956-4F3C-B4FB-ABBD358B3D0A}"/>
    <hyperlink ref="F1788" r:id="rId4758" xr:uid="{AC40D55A-5FAC-4D75-A70C-8BB050081876}"/>
    <hyperlink ref="F1789" r:id="rId4759" xr:uid="{B3CC5F4A-EB8E-463A-B812-9BD8A2021890}"/>
    <hyperlink ref="F1790" r:id="rId4760" xr:uid="{44561221-61FA-455D-8262-D2A07E94A7AF}"/>
    <hyperlink ref="F1791" r:id="rId4761" xr:uid="{BFE2B4D3-766C-4A33-9FDE-33A5A3562F8D}"/>
    <hyperlink ref="F1792" r:id="rId4762" xr:uid="{B29E3C94-77FE-40A5-B15A-5D291BD128E4}"/>
    <hyperlink ref="F1793" r:id="rId4763" xr:uid="{84EDAB0C-14C7-42E0-9E4B-605692DDE63B}"/>
    <hyperlink ref="F1794" r:id="rId4764" xr:uid="{5DF7C0AA-B4C0-41C0-B55F-EDC6C2FF707E}"/>
    <hyperlink ref="F1795" r:id="rId4765" xr:uid="{B81BD3D3-35DF-40C9-A390-6BC14CAD3715}"/>
    <hyperlink ref="F1796" r:id="rId4766" xr:uid="{8F61F9B1-9E29-4DB8-99B1-68F46937E640}"/>
    <hyperlink ref="F1797" r:id="rId4767" xr:uid="{D8F79566-BA22-459D-9A2D-C0B9EC1F1494}"/>
    <hyperlink ref="F1798" r:id="rId4768" xr:uid="{226F228D-2E7A-46A9-AB20-22B20AA70B62}"/>
    <hyperlink ref="F1799" r:id="rId4769" xr:uid="{609901C2-EB67-4CD6-9591-BC04D7CE3B9E}"/>
    <hyperlink ref="F1800" r:id="rId4770" xr:uid="{795CB498-1040-4621-B351-2A3C1ACC44BF}"/>
    <hyperlink ref="F1801" r:id="rId4771" xr:uid="{BE3544F2-5961-48C5-8CAC-A98D7B6295F8}"/>
    <hyperlink ref="F1802" r:id="rId4772" xr:uid="{8EFF3C95-8E39-4AD2-9FBF-C1C364B558A2}"/>
    <hyperlink ref="F1803" r:id="rId4773" xr:uid="{524F7181-0D4C-4CF5-890B-1BC77F710630}"/>
    <hyperlink ref="F1804" r:id="rId4774" xr:uid="{A96C198D-0302-42B4-9E8D-DEA2F660B40A}"/>
    <hyperlink ref="F1805" r:id="rId4775" xr:uid="{6E1CB742-D573-4563-8717-1F822E290771}"/>
    <hyperlink ref="F1806" r:id="rId4776" xr:uid="{FA09F882-B471-4E7F-AB03-F814A8007952}"/>
    <hyperlink ref="F1807" r:id="rId4777" xr:uid="{01BAE2EE-0135-4B07-8C94-6A2DC053DE86}"/>
    <hyperlink ref="F1808" r:id="rId4778" xr:uid="{B4657246-966D-46CD-A84C-991F60795019}"/>
    <hyperlink ref="F1809" r:id="rId4779" xr:uid="{AD44711C-F0D4-4FBA-9437-40733F2740D6}"/>
    <hyperlink ref="F1810" r:id="rId4780" xr:uid="{604B0B8C-2431-4E50-82F4-58FE0B899BB5}"/>
    <hyperlink ref="F1811" r:id="rId4781" xr:uid="{600A28CE-F39C-4DA7-9857-5664012ACEDB}"/>
    <hyperlink ref="F1812" r:id="rId4782" xr:uid="{C16C29B4-D532-4DA0-874F-ACE7CA1F4AB9}"/>
    <hyperlink ref="F1813" r:id="rId4783" xr:uid="{B573672A-76BD-4D3A-8215-3E2CA990BA06}"/>
    <hyperlink ref="F1814" r:id="rId4784" xr:uid="{B6706285-688E-464E-B6E6-3674A6733105}"/>
    <hyperlink ref="F1815" r:id="rId4785" xr:uid="{EF39373C-5237-4EA7-82E1-A837C514C820}"/>
    <hyperlink ref="F1816" r:id="rId4786" xr:uid="{F4EA026D-FC5D-4EA8-BB95-7916B23D297D}"/>
    <hyperlink ref="F1817" r:id="rId4787" xr:uid="{945FC29B-268F-4151-A025-532F6937F762}"/>
    <hyperlink ref="F1818" r:id="rId4788" xr:uid="{E6CB3322-EAC0-45E0-A5F6-719466AFFC2F}"/>
    <hyperlink ref="F1819" r:id="rId4789" xr:uid="{0D11348F-CFFF-4ECC-AEA4-F715CCD94E27}"/>
    <hyperlink ref="F1820" r:id="rId4790" xr:uid="{420B9F36-A57A-40B0-B1E2-B798F10863B6}"/>
    <hyperlink ref="F1821" r:id="rId4791" xr:uid="{8C7A4D31-32E3-4165-9C0E-4F8CCC1F46BB}"/>
    <hyperlink ref="F1822" r:id="rId4792" xr:uid="{0820DF79-632E-449D-9FB8-86414C81D235}"/>
    <hyperlink ref="F1823" r:id="rId4793" xr:uid="{D40F8C39-D58A-4BC5-A463-FF185D323D7F}"/>
    <hyperlink ref="F1824" r:id="rId4794" xr:uid="{AD019C47-6D87-4A4C-BE71-DFF0E4BD3F39}"/>
    <hyperlink ref="F1825" r:id="rId4795" xr:uid="{9891150E-6B42-4626-8976-349E32020572}"/>
    <hyperlink ref="F1826" r:id="rId4796" xr:uid="{E072A717-D7B0-4E76-8240-A10525FF1E2F}"/>
    <hyperlink ref="F1827" r:id="rId4797" xr:uid="{30BC3F7C-73C4-4E97-B379-3E9C4C864D38}"/>
    <hyperlink ref="F1828" r:id="rId4798" xr:uid="{E9FDCDB6-0381-4BDD-BC44-5DF8D3529FAB}"/>
    <hyperlink ref="F1829" r:id="rId4799" xr:uid="{10E196CC-9E79-4257-91DF-19160D3D45F6}"/>
    <hyperlink ref="F1830" r:id="rId4800" xr:uid="{A10710E0-D6FE-4BAD-AA39-3AEB20728188}"/>
    <hyperlink ref="F1831" r:id="rId4801" xr:uid="{32C476C3-7F2B-4BEB-BE4F-3D431CCFF2AE}"/>
    <hyperlink ref="F1832" r:id="rId4802" xr:uid="{23BD5ADD-AE59-4C8E-BCC6-07B6A0CFFBA0}"/>
    <hyperlink ref="F1833" r:id="rId4803" xr:uid="{E0D872B9-9876-4781-B103-BC130D4E03DC}"/>
    <hyperlink ref="F1834" r:id="rId4804" xr:uid="{60BA5506-DB5C-4065-A695-79FCE92580E5}"/>
    <hyperlink ref="F1835" r:id="rId4805" xr:uid="{FD2E838B-8D98-46EA-8DF3-D15A955B3682}"/>
    <hyperlink ref="F1836" r:id="rId4806" xr:uid="{43BFE4E8-2049-4015-BA59-20E1537D2C9C}"/>
    <hyperlink ref="F1837" r:id="rId4807" xr:uid="{521BA14C-B06E-4515-9C5E-ECAE50AC0C17}"/>
    <hyperlink ref="F1838" r:id="rId4808" xr:uid="{EBC681EB-1EA5-442F-BB69-BDD39E790829}"/>
    <hyperlink ref="F1839" r:id="rId4809" xr:uid="{B4DB1530-BB81-4266-B12A-E63DD7FB984B}"/>
    <hyperlink ref="F1840" r:id="rId4810" xr:uid="{8E39DB4D-9049-4B84-96FA-CB39363B26E8}"/>
    <hyperlink ref="F1841" r:id="rId4811" xr:uid="{E98A0850-91E5-440A-A045-6BD267FE5006}"/>
    <hyperlink ref="F1842" r:id="rId4812" xr:uid="{ECDE9138-C294-4F87-B28C-A7B3E6E8F175}"/>
    <hyperlink ref="F1843" r:id="rId4813" xr:uid="{EEDFBFE2-86E7-48FC-9103-FFBEB6FFFB0A}"/>
    <hyperlink ref="F1844" r:id="rId4814" xr:uid="{265BC7FE-26C7-4662-AFF1-19E84D4E2864}"/>
    <hyperlink ref="F1845" r:id="rId4815" xr:uid="{A6DE2A38-64AF-48B5-A6D0-788D52289FCD}"/>
    <hyperlink ref="F1846" r:id="rId4816" xr:uid="{79340A32-2E07-4A20-BA02-A462E3DE5816}"/>
    <hyperlink ref="F1847" r:id="rId4817" xr:uid="{31D99AC2-E99A-44CC-B2DF-EEA9D48FE68E}"/>
    <hyperlink ref="F1848" r:id="rId4818" xr:uid="{A1D7B7EE-E0FF-41CC-940A-A34B1D7E069D}"/>
    <hyperlink ref="F1849" r:id="rId4819" xr:uid="{2D868AD9-AD49-4E61-8D03-8C8924E1F89B}"/>
    <hyperlink ref="F1850" r:id="rId4820" xr:uid="{A748CE99-15E6-45A7-B450-2D9B3705D881}"/>
    <hyperlink ref="F1851" r:id="rId4821" xr:uid="{4322FCD9-C359-4348-A036-03B49A488CE6}"/>
    <hyperlink ref="F1852" r:id="rId4822" xr:uid="{1F59B2E0-08C9-4B6A-B880-A015C0AB121C}"/>
    <hyperlink ref="F1853" r:id="rId4823" xr:uid="{72056F49-717C-486C-B29C-6AEE262EC7E3}"/>
    <hyperlink ref="F1854" r:id="rId4824" xr:uid="{D892F803-21BD-419D-8D7C-534009EBE4CF}"/>
    <hyperlink ref="F1855" r:id="rId4825" xr:uid="{B5EC17B4-C72C-4547-A528-6F4F191E4FB5}"/>
    <hyperlink ref="F1856" r:id="rId4826" xr:uid="{D3D00539-0196-436D-9FD8-22E5285BB4F7}"/>
    <hyperlink ref="F1857" r:id="rId4827" xr:uid="{8398E2BA-451C-451C-AAAB-321EE16BDC8E}"/>
    <hyperlink ref="F1858" r:id="rId4828" xr:uid="{FE04DB34-04CF-480F-9B94-1520EF513005}"/>
    <hyperlink ref="F1859" r:id="rId4829" xr:uid="{5F14E908-A826-42FA-AEA0-37FE4A83F58C}"/>
    <hyperlink ref="F1860" r:id="rId4830" xr:uid="{9A591C77-AAFB-4488-BE3A-722ED2F67895}"/>
    <hyperlink ref="F1861" r:id="rId4831" xr:uid="{A5DD90EF-DDD5-42BC-8162-BA0E27AF0678}"/>
    <hyperlink ref="F1862" r:id="rId4832" xr:uid="{935F4DB2-72EF-4BB8-AD33-70F94A9BA2A6}"/>
    <hyperlink ref="F1863" r:id="rId4833" xr:uid="{6A709EF0-B438-4719-80E6-6F94B4B08367}"/>
    <hyperlink ref="F1864" r:id="rId4834" xr:uid="{1F1772AC-5C15-486E-82C3-CECC830B9086}"/>
    <hyperlink ref="F1865" r:id="rId4835" xr:uid="{59119AFD-51FE-41DE-90F6-2AE8B18F65B2}"/>
    <hyperlink ref="F1866" r:id="rId4836" xr:uid="{D447FD06-D81F-41CB-BEE6-D8692027E4D3}"/>
    <hyperlink ref="F1867" r:id="rId4837" xr:uid="{388EF3E7-DD8D-47B4-A931-0F9A607497D3}"/>
    <hyperlink ref="F1868" r:id="rId4838" xr:uid="{D74727F3-8C43-4BA2-A96D-9D3EFE5F723F}"/>
    <hyperlink ref="F1869" r:id="rId4839" xr:uid="{7F978CA4-FC9D-4E55-BDEB-F121856B45F8}"/>
    <hyperlink ref="F1870" r:id="rId4840" xr:uid="{7FA50CD5-261C-4DCD-A009-AE9833DA2BDA}"/>
    <hyperlink ref="F1871" r:id="rId4841" xr:uid="{502F63E4-CD08-4128-9B14-4BEA3FDB7DCA}"/>
    <hyperlink ref="F1872" r:id="rId4842" xr:uid="{DA79168A-0AE1-4B9B-B7E1-EB19B95F6930}"/>
    <hyperlink ref="F1873" r:id="rId4843" xr:uid="{30F8EAF8-570C-4BCF-BC42-C80D75FAC11F}"/>
    <hyperlink ref="F1874" r:id="rId4844" xr:uid="{CD4C7B1C-8E4B-4E40-94EA-FCF0983B5EC2}"/>
    <hyperlink ref="F1875" r:id="rId4845" xr:uid="{4F3FE225-F2E1-4EDC-A00F-F569D5F900C1}"/>
    <hyperlink ref="F1876" r:id="rId4846" xr:uid="{8EEA8F16-FF18-4E12-97A0-242B2CD9FDBC}"/>
    <hyperlink ref="F1877" r:id="rId4847" xr:uid="{A04FA456-13F7-49FB-8B65-F8DA3F65BFBC}"/>
    <hyperlink ref="F1878" r:id="rId4848" xr:uid="{FFD8C3CE-6A58-4FCE-A493-F5FF7229EA53}"/>
    <hyperlink ref="F1879" r:id="rId4849" xr:uid="{9ACB7934-C8C8-4663-BE72-5B923EB1B8DD}"/>
    <hyperlink ref="F1880" r:id="rId4850" xr:uid="{9B86243C-DD60-4B61-94A4-A8A793654B85}"/>
    <hyperlink ref="F1881" r:id="rId4851" xr:uid="{C4297F79-167F-4CAD-BE20-CCE0CAC312ED}"/>
    <hyperlink ref="F1882" r:id="rId4852" xr:uid="{C5E2F0F0-4D5A-4708-9D38-006D1F50EDDF}"/>
    <hyperlink ref="F1883" r:id="rId4853" xr:uid="{C1720133-0755-4D49-BB53-62177580EEC6}"/>
    <hyperlink ref="F1884" r:id="rId4854" xr:uid="{C16E6CD3-1E14-4038-BAE9-D9F5B0CF1DDF}"/>
    <hyperlink ref="F1885" r:id="rId4855" xr:uid="{45F1D6DB-BD75-4837-B6DC-7F68B9667E32}"/>
    <hyperlink ref="F1886" r:id="rId4856" xr:uid="{16726375-302C-476E-8183-63C927718533}"/>
    <hyperlink ref="F1887" r:id="rId4857" xr:uid="{E389850C-00B2-464E-94D4-79297D4D8776}"/>
    <hyperlink ref="F1888" r:id="rId4858" xr:uid="{F980A480-7036-4432-A7E3-9923E3E9D3A6}"/>
    <hyperlink ref="F1889" r:id="rId4859" xr:uid="{15CD7EE1-2205-47ED-BC6B-88D0AEBBC330}"/>
    <hyperlink ref="F1890" r:id="rId4860" xr:uid="{66C4A6B2-FCFC-4EB8-B0A5-4A1160FBD366}"/>
    <hyperlink ref="F1891" r:id="rId4861" xr:uid="{7E6F4703-0193-498A-ADA3-3C550F2E3747}"/>
    <hyperlink ref="F1892" r:id="rId4862" xr:uid="{686AD954-5BE1-4E0C-9D60-793C17B5BA48}"/>
    <hyperlink ref="F1893" r:id="rId4863" xr:uid="{57DB7671-D1DE-41DE-B593-226B375B35B6}"/>
    <hyperlink ref="F1894" r:id="rId4864" xr:uid="{DB96AF26-0454-4F63-84FA-9E3A7B77C3C5}"/>
    <hyperlink ref="F1895" r:id="rId4865" xr:uid="{72704512-CA1D-497E-B3AF-02DF55DF6600}"/>
    <hyperlink ref="F1896" r:id="rId4866" xr:uid="{4AEE3F02-01F6-4EA1-89A5-5824A8A927C5}"/>
    <hyperlink ref="F1897" r:id="rId4867" xr:uid="{39AEA122-AFE1-4533-B175-75522A3B0C33}"/>
    <hyperlink ref="F1898" r:id="rId4868" xr:uid="{1BF4653E-3F30-4175-A3DA-A103AA1BBAA2}"/>
    <hyperlink ref="F1899" r:id="rId4869" xr:uid="{56AC2A03-00D9-4CFF-B823-59B84F222254}"/>
    <hyperlink ref="F1900" r:id="rId4870" xr:uid="{DB96A91C-1B2A-43AC-B98A-16AFF138664F}"/>
    <hyperlink ref="F1901" r:id="rId4871" xr:uid="{860B97AC-4E5B-445F-BB03-8D1883A3093E}"/>
    <hyperlink ref="F1902" r:id="rId4872" xr:uid="{8D3823BF-D853-4075-A1EB-C6BD2CF57345}"/>
    <hyperlink ref="F1903" r:id="rId4873" xr:uid="{B2C90F76-6297-4F05-80B5-871313497297}"/>
    <hyperlink ref="F1904" r:id="rId4874" xr:uid="{2E8CA99B-5FD6-40F5-8ADD-1F30AE5FC59B}"/>
    <hyperlink ref="F1905" r:id="rId4875" xr:uid="{B721FF2A-7107-4C61-8BA1-F929F1337635}"/>
    <hyperlink ref="F1906" r:id="rId4876" xr:uid="{8FD8DF0B-7C53-4564-A2E4-566290075C48}"/>
    <hyperlink ref="F1907" r:id="rId4877" xr:uid="{015A2D2C-3AA1-421B-BA42-2FAB4A6F40C4}"/>
    <hyperlink ref="F1908" r:id="rId4878" xr:uid="{03EBA0ED-FCD2-4DD0-BC08-3CF78C339101}"/>
    <hyperlink ref="F1909" r:id="rId4879" xr:uid="{74715927-4D93-473E-BBE9-F41206AFEED6}"/>
    <hyperlink ref="F1910" r:id="rId4880" xr:uid="{5C143F32-0C34-4E0B-BC48-247CD2B821A8}"/>
    <hyperlink ref="F1911" r:id="rId4881" xr:uid="{A33B81B4-A86C-4EC8-9D5E-C795F3FF78DC}"/>
    <hyperlink ref="F1912" r:id="rId4882" xr:uid="{F58205B6-59E2-4728-B6D9-DBC281DA2FE1}"/>
    <hyperlink ref="F1913" r:id="rId4883" xr:uid="{677600B4-BA53-4847-9684-2DB4E2D5E71A}"/>
    <hyperlink ref="F1914" r:id="rId4884" xr:uid="{B3F23FAD-37CC-443E-98E6-EC23F862725E}"/>
    <hyperlink ref="F1915" r:id="rId4885" xr:uid="{A0544976-4184-483B-BA66-EC1D5F1CC046}"/>
    <hyperlink ref="F1916" r:id="rId4886" xr:uid="{8ED0F615-6FDE-400D-A0A5-9464BD9A85F2}"/>
    <hyperlink ref="F1917" r:id="rId4887" xr:uid="{2C0EB7FD-D55C-4233-BBA6-F0E32C9A1D5C}"/>
    <hyperlink ref="F1918" r:id="rId4888" xr:uid="{A0173A81-DEEA-46A2-9B97-7EE7DBAA76F2}"/>
    <hyperlink ref="F1919" r:id="rId4889" xr:uid="{95FD497B-0960-4806-B52C-4C05A60EEA81}"/>
    <hyperlink ref="F1920" r:id="rId4890" xr:uid="{B20E692F-2EAF-4352-B443-50A5146E0378}"/>
    <hyperlink ref="F1921" r:id="rId4891" xr:uid="{3B94F21B-A34A-43A3-99E6-FD85DAA049C1}"/>
    <hyperlink ref="F1922" r:id="rId4892" xr:uid="{BA5C8A9B-DEDA-45D4-957D-44A60CA029B2}"/>
    <hyperlink ref="F1923" r:id="rId4893" xr:uid="{7302F10D-146D-42E9-B6C3-7A4C63D57370}"/>
    <hyperlink ref="F1924" r:id="rId4894" xr:uid="{6BEA68FB-33FD-4B47-99CD-2A539094CBE8}"/>
    <hyperlink ref="F1925" r:id="rId4895" xr:uid="{23DB6A24-C44B-4DFD-BF7A-D545F18786A9}"/>
    <hyperlink ref="F1926" r:id="rId4896" xr:uid="{536EEFD2-D556-49C6-B8E2-3B406EB08084}"/>
    <hyperlink ref="F1927" r:id="rId4897" xr:uid="{86911672-CE79-42FD-963C-46C6C4ABA96F}"/>
    <hyperlink ref="F1928" r:id="rId4898" xr:uid="{42AF77AE-4C6D-4391-AA2E-5B0116832138}"/>
    <hyperlink ref="F1929" r:id="rId4899" xr:uid="{D593A325-8CFE-4234-A6EC-78D72CD73A11}"/>
    <hyperlink ref="F1930" r:id="rId4900" xr:uid="{A833583D-688C-476E-8316-CF3FDD30D1BB}"/>
    <hyperlink ref="F1931" r:id="rId4901" xr:uid="{CFECF53A-B0BE-4D11-9B67-2885A04E6FC4}"/>
    <hyperlink ref="F1932" r:id="rId4902" xr:uid="{A36CB4E2-C99C-48D1-A36E-2EC2D1E677EB}"/>
    <hyperlink ref="F1933" r:id="rId4903" xr:uid="{DA884041-1E6D-492F-9838-361C786DF6FA}"/>
    <hyperlink ref="F1934" r:id="rId4904" xr:uid="{2D75B818-6518-44F9-A086-6D341EE90B87}"/>
    <hyperlink ref="F1935" r:id="rId4905" xr:uid="{F212FD9D-B05B-4318-97BE-D2BEAD7ACB5F}"/>
    <hyperlink ref="F1936" r:id="rId4906" xr:uid="{FA694903-F4FB-4425-8A80-8544BCAFBAA4}"/>
    <hyperlink ref="F1937" r:id="rId4907" xr:uid="{3488D071-25C5-4EC4-B9CD-1342B17A058A}"/>
    <hyperlink ref="F1938" r:id="rId4908" xr:uid="{C0FD9CC1-C22E-4BE2-8854-DE77CAE41700}"/>
    <hyperlink ref="F1939" r:id="rId4909" xr:uid="{C8404A86-72B0-4F89-9700-8BB11231A8FC}"/>
    <hyperlink ref="F1940" r:id="rId4910" xr:uid="{B5FC2560-EEF5-442F-B21A-640ED5167A47}"/>
    <hyperlink ref="F1941" r:id="rId4911" xr:uid="{CC810CD9-C9AA-4320-8471-40A7F080C799}"/>
    <hyperlink ref="F1942" r:id="rId4912" xr:uid="{6DCE7F97-BEC5-4C2E-B6D2-47C775E68726}"/>
    <hyperlink ref="F1943" r:id="rId4913" xr:uid="{16ACF954-7F69-491A-BA8E-EC5A87D0570D}"/>
    <hyperlink ref="F1944" r:id="rId4914" xr:uid="{5004ABBF-7AA8-4818-AB1B-9630B42B4654}"/>
    <hyperlink ref="F1945" r:id="rId4915" xr:uid="{B081A454-1553-474F-9DEE-2418614B9B3A}"/>
    <hyperlink ref="F1946" r:id="rId4916" xr:uid="{1DCB40F8-BD80-45D1-95A1-2E6246EB4CEA}"/>
    <hyperlink ref="F1947" r:id="rId4917" xr:uid="{B141F148-0B4E-4F0B-AA39-97760C11DC90}"/>
    <hyperlink ref="F1948" r:id="rId4918" xr:uid="{CD8F0689-9165-4BD6-825B-1CA35C65AABC}"/>
    <hyperlink ref="F1949" r:id="rId4919" xr:uid="{FEC96908-E441-4DA3-B6DE-C4BC8F821578}"/>
    <hyperlink ref="F1950" r:id="rId4920" xr:uid="{295F852F-1F26-4657-9F1F-072C1487DAE5}"/>
    <hyperlink ref="F1951" r:id="rId4921" xr:uid="{0C250527-D1CB-4F4E-8D68-D4839ABA745F}"/>
    <hyperlink ref="F1952" r:id="rId4922" xr:uid="{6EE230A0-5680-4BA2-A4D2-9CD6918F6E7A}"/>
    <hyperlink ref="F1953" r:id="rId4923" xr:uid="{F230CE66-33B5-4992-9701-86ECAA4A7A7B}"/>
    <hyperlink ref="AX3" r:id="rId4924" xr:uid="{70848CC2-E394-4003-BC5D-910BD1424B9B}"/>
    <hyperlink ref="AX4" r:id="rId4925" xr:uid="{7DE56B02-A500-46A1-A957-A9DCC2AD9FD5}"/>
    <hyperlink ref="AX5" r:id="rId4926" xr:uid="{1DCE66DC-BDCA-4FD3-9DD2-4689F8C8007F}"/>
    <hyperlink ref="AX6" r:id="rId4927" xr:uid="{DE85B553-7826-464A-AD49-3009FD138921}"/>
    <hyperlink ref="AX7" r:id="rId4928" xr:uid="{098BDC37-B748-4386-A7A9-4BF195862146}"/>
    <hyperlink ref="AX8" r:id="rId4929" xr:uid="{2568395C-71C0-4592-B422-503FA9A7693B}"/>
    <hyperlink ref="AX9" r:id="rId4930" xr:uid="{64D0EF60-6AF6-4E00-AB8E-6DF0EE6D27F2}"/>
    <hyperlink ref="AX10" r:id="rId4931" xr:uid="{6BDB9537-FE53-4983-A6F2-9A290EF9A0B9}"/>
    <hyperlink ref="AX11" r:id="rId4932" xr:uid="{06BEC7BC-DA28-4718-98B5-6F2DE565E211}"/>
    <hyperlink ref="AX12" r:id="rId4933" xr:uid="{34A0254F-7AD3-4E6B-A9BD-BE6F5374EEF9}"/>
    <hyperlink ref="AX13" r:id="rId4934" xr:uid="{8A449D3F-E414-421D-B5D9-3076BF8C84D0}"/>
    <hyperlink ref="AX14" r:id="rId4935" xr:uid="{531A61F8-19CE-46DA-AE8C-D11A19D9A2D2}"/>
    <hyperlink ref="AX15" r:id="rId4936" xr:uid="{3C5EB130-31C1-451F-B121-365AE31E9D37}"/>
    <hyperlink ref="AX16" r:id="rId4937" xr:uid="{247AB175-CEC6-41D5-A91A-474D413764AF}"/>
    <hyperlink ref="AX17" r:id="rId4938" xr:uid="{39C550CF-54A0-4FF4-8E3C-6977ED017BB9}"/>
    <hyperlink ref="AX18" r:id="rId4939" xr:uid="{B2883712-E974-498F-817E-22284816D8F6}"/>
    <hyperlink ref="AX19" r:id="rId4940" xr:uid="{E48A351F-1D4D-4FDB-B658-5492286AF67C}"/>
    <hyperlink ref="AX20" r:id="rId4941" xr:uid="{FF68F375-2BF9-4EDE-92A8-C39AAA6AF8D1}"/>
    <hyperlink ref="AX21" r:id="rId4942" xr:uid="{8FE898C0-83FF-4D7E-931F-B67E58E2C112}"/>
    <hyperlink ref="AX22" r:id="rId4943" xr:uid="{C5CEBC3E-8CFA-40DE-BEE8-E8A1F51DB0EA}"/>
    <hyperlink ref="AX23" r:id="rId4944" xr:uid="{EF873AE6-105B-4AC9-9EBB-1D06044516A5}"/>
    <hyperlink ref="AX24" r:id="rId4945" xr:uid="{B35E0694-4388-45EC-A4E5-C140E0B3A994}"/>
    <hyperlink ref="AX25" r:id="rId4946" xr:uid="{4C7B0114-8D01-4C36-8735-77857DDC3248}"/>
    <hyperlink ref="AX26" r:id="rId4947" xr:uid="{763F9C81-16E8-4C03-8ACB-99A98D8C359C}"/>
    <hyperlink ref="AX27" r:id="rId4948" xr:uid="{47A464E1-0C34-45BD-A9BF-DCF70EF71FE3}"/>
    <hyperlink ref="AX28" r:id="rId4949" xr:uid="{80BFBF42-87A4-466F-A4C1-D9B48D3687BC}"/>
    <hyperlink ref="AX29" r:id="rId4950" xr:uid="{D58189CF-2F53-4C84-B69C-84C423BC1C4E}"/>
    <hyperlink ref="AX30" r:id="rId4951" xr:uid="{005FFAF9-E093-469A-A28B-53B4D52362B1}"/>
    <hyperlink ref="AX31" r:id="rId4952" xr:uid="{807574C6-49BA-44F0-80BA-9BDF3029B9C0}"/>
    <hyperlink ref="AX32" r:id="rId4953" xr:uid="{A9B93273-9901-4A80-9AAE-530EB43ABA28}"/>
    <hyperlink ref="AX33" r:id="rId4954" xr:uid="{218CAB4F-C7E5-4B1C-B6E4-323554A0CD31}"/>
    <hyperlink ref="AX34" r:id="rId4955" xr:uid="{C1A0CAD4-647F-4393-986F-7BA37A5A65E9}"/>
    <hyperlink ref="AX35" r:id="rId4956" xr:uid="{1240D111-2512-46F4-B83D-72474B312052}"/>
    <hyperlink ref="AX36" r:id="rId4957" xr:uid="{9A2C9244-E236-4F0C-8BFE-B87DC6D6BD5A}"/>
    <hyperlink ref="AX37" r:id="rId4958" xr:uid="{E445A3AF-8C1A-4648-9FEC-22345709379F}"/>
    <hyperlink ref="AX38" r:id="rId4959" xr:uid="{9F4963D9-C826-4F7E-AB9B-DA711DD5ED2C}"/>
    <hyperlink ref="AX39" r:id="rId4960" xr:uid="{1847EA47-CCF3-43A4-9A6F-FB9A848B213C}"/>
    <hyperlink ref="AX40" r:id="rId4961" xr:uid="{9E459122-70CF-42D8-838E-2028DD1DD092}"/>
    <hyperlink ref="AX41" r:id="rId4962" xr:uid="{C92B83EA-4CED-4B43-9F87-FE10A268849E}"/>
    <hyperlink ref="AX42" r:id="rId4963" xr:uid="{47FD8D22-14F5-4F04-939E-7BFE95518C75}"/>
    <hyperlink ref="AX43" r:id="rId4964" xr:uid="{D0DAEE61-4790-46D1-A325-35A912A16B6D}"/>
    <hyperlink ref="AX44" r:id="rId4965" xr:uid="{6B6033F3-A1C0-408A-A6C2-C1325F3217BA}"/>
    <hyperlink ref="AX45" r:id="rId4966" xr:uid="{B0864EBE-F330-460A-9D55-67E533E61A74}"/>
    <hyperlink ref="AX46" r:id="rId4967" xr:uid="{7145ACFB-B684-4290-9270-162C0CE698FC}"/>
    <hyperlink ref="AX47" r:id="rId4968" xr:uid="{37EA8072-8B2C-4D6C-9CFE-733644DE24EE}"/>
    <hyperlink ref="AX48" r:id="rId4969" xr:uid="{5D1ADF79-678A-45A9-8329-90EBB24A2267}"/>
    <hyperlink ref="AX49" r:id="rId4970" xr:uid="{AD28A6A7-8E9C-4D24-ABB9-9B1425DD5962}"/>
    <hyperlink ref="AX50" r:id="rId4971" xr:uid="{C386E374-87EB-4F92-8C2F-5D5EBEF3CE98}"/>
    <hyperlink ref="AX51" r:id="rId4972" xr:uid="{4B7FE0C0-BECC-478C-A2D6-AF96C29A79A7}"/>
    <hyperlink ref="AX52" r:id="rId4973" xr:uid="{4B719306-5B8B-416F-B319-B0548207215E}"/>
    <hyperlink ref="AX53" r:id="rId4974" xr:uid="{99876F75-68BD-4007-BEC5-1B5AD8677344}"/>
    <hyperlink ref="AX54" r:id="rId4975" xr:uid="{BD601427-5A37-46A6-B05B-088A20ABE6F9}"/>
    <hyperlink ref="AX55" r:id="rId4976" xr:uid="{52189705-64BD-4DF2-9817-91E5216B3233}"/>
    <hyperlink ref="AX56" r:id="rId4977" xr:uid="{1E628F8B-142A-438E-9F01-4B334E8B3F7E}"/>
    <hyperlink ref="AX57" r:id="rId4978" xr:uid="{C084CF6F-C8B2-4E3B-9365-FEAA58CB49AB}"/>
    <hyperlink ref="AX58" r:id="rId4979" xr:uid="{5EAA7A3E-FBF1-499A-BBA4-9952D05A80D8}"/>
    <hyperlink ref="AX59" r:id="rId4980" xr:uid="{E93C37E8-4086-4E56-8B55-98A85365B79D}"/>
    <hyperlink ref="AX60" r:id="rId4981" xr:uid="{71A360A3-E439-4357-A96F-B7CF3AD5CA4A}"/>
    <hyperlink ref="AX61" r:id="rId4982" xr:uid="{C38E2D2D-9686-458A-8D53-71E9425390E3}"/>
    <hyperlink ref="AX62" r:id="rId4983" xr:uid="{BCF5C3C5-261C-4A0E-A3BC-FBFA22B3DA16}"/>
    <hyperlink ref="AX63" r:id="rId4984" xr:uid="{2211F032-21CB-4A91-B148-6B8B459DB897}"/>
    <hyperlink ref="AX64" r:id="rId4985" xr:uid="{7E90FD44-02BF-43E9-A3BD-35E74147C0B5}"/>
    <hyperlink ref="AX65" r:id="rId4986" xr:uid="{9BE57A0D-1B2C-4BEA-83E9-EEA6615013FB}"/>
    <hyperlink ref="AX66" r:id="rId4987" xr:uid="{03E0013F-A8E9-4582-AFFF-AEEC76E240F0}"/>
    <hyperlink ref="AX67" r:id="rId4988" xr:uid="{4289E6E4-8445-4A79-90F8-B7F85E59F7D4}"/>
    <hyperlink ref="AX68" r:id="rId4989" xr:uid="{C0082050-9297-48E2-A1D1-C529CB982E99}"/>
    <hyperlink ref="AX69" r:id="rId4990" xr:uid="{A5CE6EC8-E583-44BD-BC50-D5D297F87267}"/>
    <hyperlink ref="AX70" r:id="rId4991" xr:uid="{5F99D0A0-1C3E-480D-9E87-F0BCDAE54DC2}"/>
    <hyperlink ref="AX71" r:id="rId4992" xr:uid="{A62E521C-97C1-4CEB-88C9-20582B54991C}"/>
    <hyperlink ref="AX72" r:id="rId4993" xr:uid="{B586BD9F-6729-40A4-B565-B08895A95ACD}"/>
    <hyperlink ref="AX73" r:id="rId4994" xr:uid="{834338CC-3D65-4228-A078-D2B7F5DB8B2F}"/>
    <hyperlink ref="AX74" r:id="rId4995" xr:uid="{D9AF5720-6D7D-4DB4-B0F8-6248516D0637}"/>
    <hyperlink ref="AX75" r:id="rId4996" xr:uid="{32C7786B-870E-4CD2-B128-89E820255501}"/>
    <hyperlink ref="AX76" r:id="rId4997" xr:uid="{707B6520-E5D1-4B9F-954A-A1D412C9EAAC}"/>
    <hyperlink ref="AX77" r:id="rId4998" xr:uid="{43FC800F-8399-403C-8155-6CBFA4071E4D}"/>
    <hyperlink ref="AX78" r:id="rId4999" xr:uid="{B62D28FB-30AD-46E6-8295-80A66A7F5006}"/>
    <hyperlink ref="AX79" r:id="rId5000" xr:uid="{AC4332AA-FA67-46FC-8B81-F1F669413A0E}"/>
    <hyperlink ref="AX80" r:id="rId5001" xr:uid="{31729CC4-F6A2-49F0-BA62-5BECE404D9B4}"/>
    <hyperlink ref="AX81" r:id="rId5002" xr:uid="{D64402F7-2F56-477C-A97B-1B0DACCEA6DE}"/>
    <hyperlink ref="AX82" r:id="rId5003" xr:uid="{DB4B3D4E-4411-4DE8-B2F2-6BEEC63A4443}"/>
    <hyperlink ref="AX83" r:id="rId5004" xr:uid="{FCD13084-A274-465C-B821-E5A691A5A83E}"/>
    <hyperlink ref="AX84" r:id="rId5005" xr:uid="{2AD3A98E-A0D0-4F33-AB67-6AC69516B580}"/>
    <hyperlink ref="AX85" r:id="rId5006" xr:uid="{6E2C6954-5E50-49E0-9865-EBAEDE85463F}"/>
    <hyperlink ref="AX86" r:id="rId5007" xr:uid="{F1AE32D0-F7FD-4EE3-88A1-BDF4AECCB547}"/>
    <hyperlink ref="AX87" r:id="rId5008" xr:uid="{D0E7F9EC-1C6A-4137-93CA-E17E44BA7727}"/>
    <hyperlink ref="AX88" r:id="rId5009" xr:uid="{B4F644A3-D27E-4C43-9F77-8D5755CA321D}"/>
    <hyperlink ref="AX89" r:id="rId5010" xr:uid="{7B784EE5-0328-4CD9-B107-3373CFBCA5B2}"/>
    <hyperlink ref="AX90" r:id="rId5011" xr:uid="{65CD9FC5-C114-4149-86C7-C41170DD3EAC}"/>
    <hyperlink ref="AX91" r:id="rId5012" xr:uid="{3EC809E0-7510-42DD-9EC1-97266F90BC98}"/>
    <hyperlink ref="AX92" r:id="rId5013" xr:uid="{FAD913FC-C5C6-4478-837A-B61E1B775B62}"/>
    <hyperlink ref="AX93" r:id="rId5014" xr:uid="{F6314CFC-CB7F-4C5C-8E3A-1E3B4EB08EDD}"/>
    <hyperlink ref="AX94" r:id="rId5015" xr:uid="{F3B5E114-36C1-47A3-A808-F3D88C6BFA25}"/>
    <hyperlink ref="AX95" r:id="rId5016" xr:uid="{7860CE3A-65A2-4414-8A4A-12754E801D41}"/>
    <hyperlink ref="AX96" r:id="rId5017" xr:uid="{26BC75B0-08DE-46F6-941C-26E3F482A55D}"/>
    <hyperlink ref="AX97" r:id="rId5018" xr:uid="{07F072E1-DD0B-461D-AE3B-3BBA04D8F9EF}"/>
    <hyperlink ref="AX98" r:id="rId5019" xr:uid="{5A4E7374-05FE-4627-A3CE-28B40D8B6727}"/>
    <hyperlink ref="AX99" r:id="rId5020" xr:uid="{3A2196B6-766E-4F8B-8861-FDBDADC02D68}"/>
    <hyperlink ref="AX100" r:id="rId5021" xr:uid="{2022D8A4-FB2A-42D4-9A01-E5E5D9ADC391}"/>
    <hyperlink ref="AX101" r:id="rId5022" xr:uid="{B04B336E-A16C-4DA9-B32B-5726721B11F6}"/>
    <hyperlink ref="AX102" r:id="rId5023" xr:uid="{2324326F-1CEE-4F64-8319-9F13B76BE97C}"/>
    <hyperlink ref="AX103" r:id="rId5024" xr:uid="{972E90DE-AC6C-4D99-A13C-C5D8D12940FE}"/>
    <hyperlink ref="AX104" r:id="rId5025" xr:uid="{F0E63D96-E20E-46AA-83AA-6ECBFD6CB0E9}"/>
    <hyperlink ref="AX105" r:id="rId5026" xr:uid="{0E3F746B-EF76-4675-B9E5-14AAD7D54E5A}"/>
    <hyperlink ref="AX106" r:id="rId5027" xr:uid="{BB22617E-AC20-443E-A5DA-E4C951EB72C4}"/>
    <hyperlink ref="AX107" r:id="rId5028" xr:uid="{20AB8A08-F118-4880-896E-F1CB9FEE0B3E}"/>
    <hyperlink ref="AX108" r:id="rId5029" xr:uid="{58BB1BDA-E450-4B1A-B3C3-F63EC039D795}"/>
    <hyperlink ref="AX109" r:id="rId5030" xr:uid="{C198C417-A5F3-4A61-A593-FB7EDEFE5D34}"/>
    <hyperlink ref="AX110" r:id="rId5031" xr:uid="{0DA37205-17E7-44E3-B545-2B394C2B788A}"/>
    <hyperlink ref="AX111" r:id="rId5032" xr:uid="{1681C03A-BB96-4F53-B85A-63E7F7445185}"/>
    <hyperlink ref="AX112" r:id="rId5033" xr:uid="{4759B4FF-C335-4AEE-875B-E46FFFD9C9C2}"/>
    <hyperlink ref="AX113" r:id="rId5034" xr:uid="{63CDEC9B-4526-4143-B1CF-67122B5C5180}"/>
    <hyperlink ref="AX114" r:id="rId5035" xr:uid="{6824C73B-BFDF-41B6-BB3B-5944C2D227AD}"/>
    <hyperlink ref="AX115" r:id="rId5036" xr:uid="{8B7D1270-09E8-4336-B0EB-BE594610CECA}"/>
    <hyperlink ref="AX116" r:id="rId5037" xr:uid="{E1CC925A-2811-4315-A27F-0D43E7DBD364}"/>
    <hyperlink ref="AX117" r:id="rId5038" xr:uid="{715A9BA7-EDF4-461B-9523-087079109132}"/>
    <hyperlink ref="AX118" r:id="rId5039" xr:uid="{3FC4B855-0410-4941-8083-AA4B61E627BE}"/>
    <hyperlink ref="AX119" r:id="rId5040" xr:uid="{E0684EBE-5D81-4E73-9B00-CC2957E6BFF0}"/>
    <hyperlink ref="AX120" r:id="rId5041" xr:uid="{6DE2CDF4-90D0-4DA2-A85C-927D70193169}"/>
    <hyperlink ref="AX121" r:id="rId5042" xr:uid="{AB2645C0-7DE1-4648-AFB0-033B6675C0AA}"/>
    <hyperlink ref="AX122" r:id="rId5043" xr:uid="{03E2ED3D-55A0-4102-81BE-6E9886E662BF}"/>
    <hyperlink ref="AX123" r:id="rId5044" xr:uid="{D61B8A9D-8E49-4252-93F7-E6AB3C4DE444}"/>
    <hyperlink ref="AX124" r:id="rId5045" xr:uid="{0C1B18AF-9B72-49CC-9832-0DB2C55BC956}"/>
    <hyperlink ref="AX125" r:id="rId5046" xr:uid="{2FFBB9A2-BB1D-4150-B8AB-EDD9CD3F540C}"/>
    <hyperlink ref="AX126" r:id="rId5047" xr:uid="{40E04947-AFC7-4B18-B928-8CB650122428}"/>
    <hyperlink ref="AX127" r:id="rId5048" xr:uid="{439750F6-39D0-4F3A-85B2-9A494460E808}"/>
    <hyperlink ref="AX128" r:id="rId5049" xr:uid="{39DFAC92-AD80-4268-AD1D-6E1A85ECD280}"/>
    <hyperlink ref="AX129" r:id="rId5050" xr:uid="{CDC24E25-2FA1-4421-AEA2-3AEF83908188}"/>
    <hyperlink ref="AX130" r:id="rId5051" xr:uid="{B7A0E81A-39AC-43C6-81E1-8ABD820E5C93}"/>
    <hyperlink ref="AX131" r:id="rId5052" xr:uid="{004F1DF1-FD7D-443C-87AB-F13B2A3303D0}"/>
    <hyperlink ref="AX132" r:id="rId5053" xr:uid="{7FCBE856-1128-48BC-AAE2-BF413711E189}"/>
    <hyperlink ref="AX133" r:id="rId5054" xr:uid="{3575B116-7E95-4C6B-8A38-1AE897136329}"/>
    <hyperlink ref="AX134" r:id="rId5055" xr:uid="{7DA17E93-3005-4F83-9E42-32458B2E2CA3}"/>
    <hyperlink ref="AX135" r:id="rId5056" xr:uid="{EB687A35-08CF-4CB2-891E-C2880FB55474}"/>
    <hyperlink ref="AX136" r:id="rId5057" xr:uid="{C84F85DA-80E6-4F9C-ACF4-76CDC5CEA48C}"/>
    <hyperlink ref="AX137" r:id="rId5058" xr:uid="{DE56FE5A-DD85-4D6F-9E6F-DB78541F56E8}"/>
    <hyperlink ref="AX138" r:id="rId5059" xr:uid="{73AABAA9-C5A7-42C9-A864-F959F285EB47}"/>
    <hyperlink ref="AX139" r:id="rId5060" xr:uid="{93C085C0-280B-4EA6-9CCB-16C64DD363A0}"/>
    <hyperlink ref="AX140" r:id="rId5061" xr:uid="{AC91DD10-5142-4394-B13C-1BE62A1D4629}"/>
    <hyperlink ref="AX141" r:id="rId5062" xr:uid="{ED7C794E-CB30-4DB6-B006-873C68ECC58F}"/>
    <hyperlink ref="AX142" r:id="rId5063" xr:uid="{90719693-45F0-4CFC-A451-E5E81003FB6A}"/>
    <hyperlink ref="AX143" r:id="rId5064" xr:uid="{93CBAC71-4A14-4DC6-8172-F92A7AA1B5FD}"/>
    <hyperlink ref="AX144" r:id="rId5065" xr:uid="{BCE6398B-A701-4E4F-8B05-18EFCF38D559}"/>
    <hyperlink ref="AX145" r:id="rId5066" xr:uid="{5E1A64DA-A95B-48B9-B0FE-8B06244EF2DE}"/>
    <hyperlink ref="AX146" r:id="rId5067" xr:uid="{AE792F6D-E443-45AC-B841-8E51A52947D9}"/>
    <hyperlink ref="AX147" r:id="rId5068" xr:uid="{3D0781F4-2D54-4E6A-B9CF-C58B1852FBAC}"/>
    <hyperlink ref="AX148" r:id="rId5069" xr:uid="{37E6634F-23DE-480F-B808-F5A3F5205C01}"/>
    <hyperlink ref="AX149" r:id="rId5070" xr:uid="{F5DBCEF2-2AD0-4A16-B8E0-E3FA2EE32D39}"/>
    <hyperlink ref="AX150" r:id="rId5071" xr:uid="{5ACF27A6-C9D6-467D-88BD-1D5BA91DF1BD}"/>
    <hyperlink ref="AX151" r:id="rId5072" xr:uid="{E3377E04-F3A3-49D1-AC58-326B06C69127}"/>
    <hyperlink ref="AX152" r:id="rId5073" xr:uid="{5AB95062-4889-471E-BE85-8D906C43FF7C}"/>
    <hyperlink ref="AX153" r:id="rId5074" xr:uid="{906C453B-C454-4878-AF42-35036C5CC331}"/>
    <hyperlink ref="AX154" r:id="rId5075" xr:uid="{F6C2854E-8236-4F6A-A0CB-991CB7032B35}"/>
    <hyperlink ref="AX155" r:id="rId5076" xr:uid="{E4223F87-6300-43C7-A46B-2E69BF47F114}"/>
    <hyperlink ref="AX156" r:id="rId5077" xr:uid="{CA6103BF-9493-46D5-8D4C-FB2A46ECBB7B}"/>
    <hyperlink ref="AX157" r:id="rId5078" xr:uid="{63985BBC-F028-4289-99D6-B2C000932F2E}"/>
    <hyperlink ref="AX158" r:id="rId5079" xr:uid="{832B64B7-280F-4CD3-A5BD-16493B89977D}"/>
    <hyperlink ref="AX159" r:id="rId5080" xr:uid="{9873D5EB-3142-48EB-8749-CA9287267195}"/>
    <hyperlink ref="AX160" r:id="rId5081" xr:uid="{2B541227-E8C0-4ECF-943A-9251A011151F}"/>
    <hyperlink ref="AX161" r:id="rId5082" xr:uid="{F050E616-64BE-4819-AF8C-64308E558768}"/>
    <hyperlink ref="AX162" r:id="rId5083" xr:uid="{DFAEA7D0-043E-40FE-8833-4CEA76BF5D2C}"/>
    <hyperlink ref="AX163" r:id="rId5084" xr:uid="{6D100288-C51D-45CC-B68D-0CE87C625C36}"/>
    <hyperlink ref="AX164" r:id="rId5085" xr:uid="{09B0BE68-C20A-4A8F-91FC-91E25C4CC28B}"/>
    <hyperlink ref="AX165" r:id="rId5086" xr:uid="{4D7126EC-4135-413C-A3E3-1E1E4EE7C11A}"/>
    <hyperlink ref="AX166" r:id="rId5087" xr:uid="{9016E6E2-6527-474D-98A2-9F8003EA79BF}"/>
    <hyperlink ref="AX167" r:id="rId5088" xr:uid="{63EEB02A-BDDA-4E24-9BE5-BA2483D86AC2}"/>
    <hyperlink ref="AX168" r:id="rId5089" xr:uid="{84016CFD-7250-49BA-B22D-871F2454A9FD}"/>
    <hyperlink ref="AX169" r:id="rId5090" xr:uid="{7A4F38F5-A32A-43AB-8864-856B4A55EA31}"/>
    <hyperlink ref="AX170" r:id="rId5091" xr:uid="{C01934CA-8FD4-484F-8051-DC0EEDF2EF2E}"/>
    <hyperlink ref="AX171" r:id="rId5092" xr:uid="{0664FB96-70C5-4CC0-8A27-9906CD975B56}"/>
    <hyperlink ref="AX172" r:id="rId5093" xr:uid="{7CBA83ED-7276-4EA4-8C21-5F6B797DB6A7}"/>
    <hyperlink ref="AX173" r:id="rId5094" xr:uid="{48AB2AFB-C14B-4125-8996-A4F3ECA7C05A}"/>
    <hyperlink ref="AX174" r:id="rId5095" xr:uid="{FD106C59-C634-4CAD-B13C-076846E122E3}"/>
    <hyperlink ref="AX175" r:id="rId5096" xr:uid="{7905767B-2EBA-41ED-9A75-35B9757E1F56}"/>
    <hyperlink ref="AX176" r:id="rId5097" xr:uid="{BCC9FF62-8E2E-4436-AB97-7C5D98D4DF6C}"/>
    <hyperlink ref="AX177" r:id="rId5098" xr:uid="{5C5A7C8C-70F9-4201-A474-1023FAFFE3DD}"/>
    <hyperlink ref="AX178" r:id="rId5099" xr:uid="{2A1EF886-946D-41EE-98B6-8423254A7EAD}"/>
    <hyperlink ref="AX179" r:id="rId5100" xr:uid="{E6FF1984-A9F2-485F-A95D-B5A229BFB4E3}"/>
    <hyperlink ref="AX180" r:id="rId5101" xr:uid="{1D6841D7-B56D-4344-8CD0-A01E71E7C486}"/>
    <hyperlink ref="AX181" r:id="rId5102" xr:uid="{A0BBA995-8A25-4B7F-88A9-AD5CB134B801}"/>
    <hyperlink ref="AX182" r:id="rId5103" xr:uid="{0A45F811-482F-4845-92D4-91DE63640835}"/>
    <hyperlink ref="AX183" r:id="rId5104" xr:uid="{94B96A55-4986-4D54-9B85-073BC329C56D}"/>
    <hyperlink ref="AX184" r:id="rId5105" xr:uid="{C8891FC3-8C34-45B2-8FF4-ADB2D4113AC1}"/>
    <hyperlink ref="AX185" r:id="rId5106" xr:uid="{239DB98F-5D6C-45F4-A11A-4DE021E5D4B3}"/>
    <hyperlink ref="AX186" r:id="rId5107" xr:uid="{5FA8EEDD-EA46-4636-87AA-461B5E2A008A}"/>
    <hyperlink ref="AX187" r:id="rId5108" xr:uid="{40E451F4-8803-40D7-8845-C11F4CD43AEA}"/>
    <hyperlink ref="AX188" r:id="rId5109" xr:uid="{AD580F4D-855A-494E-8AE3-4DF6FA772960}"/>
    <hyperlink ref="AX189" r:id="rId5110" xr:uid="{7827A284-240C-49AF-84BD-3950D8C8F169}"/>
    <hyperlink ref="AX190" r:id="rId5111" xr:uid="{B786D84F-B7DF-4E08-B25E-0A7213F2D7AF}"/>
    <hyperlink ref="AX191" r:id="rId5112" xr:uid="{1FEAA8A9-D054-4EA8-8AD5-E7F604EAA94F}"/>
    <hyperlink ref="AX192" r:id="rId5113" xr:uid="{D47E0811-698C-43DB-B22B-DAD06D689E1C}"/>
    <hyperlink ref="AX193" r:id="rId5114" xr:uid="{C052D846-F89A-4BF2-BA06-705ECEE9FAF9}"/>
    <hyperlink ref="AX194" r:id="rId5115" xr:uid="{FAD7408B-F7FD-4F6E-AA76-7978889727F0}"/>
    <hyperlink ref="AX195" r:id="rId5116" xr:uid="{BA224A0A-BE25-42A1-93FE-C417262EE55F}"/>
    <hyperlink ref="AX196" r:id="rId5117" xr:uid="{D985A9FF-E461-41EF-A4A4-19F82CC365C8}"/>
    <hyperlink ref="AX197" r:id="rId5118" xr:uid="{5D67BF2F-8DAF-4009-BBDE-B1F24FCF6F0C}"/>
    <hyperlink ref="AX198" r:id="rId5119" xr:uid="{1CC9B88B-E6DC-4584-B586-23210D3CE052}"/>
    <hyperlink ref="AX199" r:id="rId5120" xr:uid="{15F71B2E-1461-4763-9CF2-15364A09A1A3}"/>
    <hyperlink ref="AX200" r:id="rId5121" xr:uid="{0B9A9B38-9F1B-495A-BF9A-89AB1A70D6BD}"/>
    <hyperlink ref="AX201" r:id="rId5122" xr:uid="{6A4CF5CE-0FFF-47C3-9C66-3B83B3298AE6}"/>
    <hyperlink ref="AX202" r:id="rId5123" xr:uid="{E9855166-E59C-4158-85DA-7257BAF5732C}"/>
    <hyperlink ref="AX203" r:id="rId5124" xr:uid="{3E70A4BC-F15C-47F1-B822-C26A4ED41440}"/>
    <hyperlink ref="AX204" r:id="rId5125" xr:uid="{CED61843-2C40-4BEB-9377-1CD92FBFF5AA}"/>
    <hyperlink ref="AX205" r:id="rId5126" xr:uid="{8E5D8BC4-94C8-4F02-AA48-7F19A1236A52}"/>
    <hyperlink ref="AX206" r:id="rId5127" xr:uid="{55B83946-2A91-4091-89A5-894EF363888F}"/>
    <hyperlink ref="AX207" r:id="rId5128" xr:uid="{6058F99F-0018-46C8-896F-D228A0024BC4}"/>
    <hyperlink ref="AX208" r:id="rId5129" xr:uid="{EB7F88ED-881E-4976-96D9-8AA2A953DC56}"/>
    <hyperlink ref="AX209" r:id="rId5130" xr:uid="{1F8B4AB9-C3D6-46FE-BF64-0CF382479281}"/>
    <hyperlink ref="AX210" r:id="rId5131" xr:uid="{8DC08D1B-3253-4215-B49A-3A358034B56D}"/>
    <hyperlink ref="AX211" r:id="rId5132" xr:uid="{3965C3DF-CBF4-4EFD-8423-C23CF35D7356}"/>
    <hyperlink ref="AX212" r:id="rId5133" xr:uid="{AA8FC578-CDA6-4BEC-AEAD-473F481F9B48}"/>
    <hyperlink ref="AX213" r:id="rId5134" xr:uid="{76BCAD81-3E62-4E90-AF79-69559228184F}"/>
    <hyperlink ref="AX214" r:id="rId5135" xr:uid="{809B4B9F-8470-496A-8E6D-141E14790802}"/>
    <hyperlink ref="AX215" r:id="rId5136" xr:uid="{5E060DDD-15CA-45C6-B386-CB73A43FC8F2}"/>
    <hyperlink ref="AX216" r:id="rId5137" xr:uid="{78991563-59C1-4882-AE08-AE811E5F7A92}"/>
    <hyperlink ref="AX217" r:id="rId5138" xr:uid="{7122CEDC-6D2F-479B-B335-66973A42FAC1}"/>
    <hyperlink ref="AX218" r:id="rId5139" xr:uid="{1D2FFC60-1968-41A6-96C2-2EE94CD9D662}"/>
    <hyperlink ref="AX219" r:id="rId5140" xr:uid="{0DB6EE59-9B25-440A-8EDF-FDEDEB0960E0}"/>
    <hyperlink ref="AX220" r:id="rId5141" xr:uid="{3B670165-5C5B-40A2-9C57-3822ADF365FD}"/>
    <hyperlink ref="AX221" r:id="rId5142" xr:uid="{0B338FF2-3411-4BFB-9882-E1502937B79E}"/>
    <hyperlink ref="AX222" r:id="rId5143" xr:uid="{92C0EAD3-7A3B-48E2-9A71-5475129CF55D}"/>
    <hyperlink ref="AX223" r:id="rId5144" xr:uid="{8FF63177-12C4-4EF2-966B-0329753CB8C8}"/>
    <hyperlink ref="AX224" r:id="rId5145" xr:uid="{FEB0B428-DB71-455A-8A64-5CEABFEC4877}"/>
    <hyperlink ref="AX225" r:id="rId5146" xr:uid="{E9DA616A-FB73-4294-A2BD-BBE2B300CD0B}"/>
    <hyperlink ref="AX226" r:id="rId5147" xr:uid="{6365498E-9CC5-4933-9492-C1429B87CDA6}"/>
    <hyperlink ref="AX227" r:id="rId5148" xr:uid="{2766167E-699D-4434-8F8B-4A04D4420F74}"/>
    <hyperlink ref="AX228" r:id="rId5149" xr:uid="{E864CA9F-EACA-4FAF-B59A-6CC63EFDD8FA}"/>
    <hyperlink ref="AX229" r:id="rId5150" xr:uid="{9FECDB27-5FD3-48DE-8099-725F93ED8264}"/>
    <hyperlink ref="AX230" r:id="rId5151" xr:uid="{ECE84FFA-17D8-446A-B165-06825EDE4498}"/>
    <hyperlink ref="AX231" r:id="rId5152" xr:uid="{61DA5E07-C097-4CE0-B4C0-D2B2AE97ECA7}"/>
    <hyperlink ref="AX232" r:id="rId5153" xr:uid="{585F41F4-5AC8-4484-9D03-8CFA815D29A4}"/>
    <hyperlink ref="AX233" r:id="rId5154" xr:uid="{30BD5306-AD4E-4793-8B89-DD1C7FE25A30}"/>
    <hyperlink ref="AX234" r:id="rId5155" xr:uid="{4AD024A9-DE0D-4D55-9DB7-F1B305647476}"/>
    <hyperlink ref="AX235" r:id="rId5156" xr:uid="{914C948A-67DD-4031-B1E2-362FF3C61AFA}"/>
    <hyperlink ref="AX236" r:id="rId5157" xr:uid="{92B44877-5FC1-43A6-9EF1-20FE05ADCC2D}"/>
    <hyperlink ref="AX237" r:id="rId5158" xr:uid="{F252914B-969F-40BC-8F2E-C243C20B8C04}"/>
    <hyperlink ref="AX238" r:id="rId5159" xr:uid="{987DF7DE-1902-4575-A8BF-2802BE3240A6}"/>
    <hyperlink ref="AX239" r:id="rId5160" xr:uid="{83778D3B-DD1E-4BFE-8128-1779C8070B95}"/>
    <hyperlink ref="AX240" r:id="rId5161" xr:uid="{AB98E60D-8F36-466A-8F2A-00E28C544B68}"/>
    <hyperlink ref="AX241" r:id="rId5162" xr:uid="{C9523E9F-A34B-4234-8B9A-E80E2E3B3202}"/>
    <hyperlink ref="AX242" r:id="rId5163" xr:uid="{A7006386-89E1-42AA-A9FB-34A83AA3AF60}"/>
    <hyperlink ref="AX243" r:id="rId5164" xr:uid="{E0DCC424-887F-409D-ABC3-EF093ECC0737}"/>
    <hyperlink ref="AX244" r:id="rId5165" xr:uid="{76D302F0-4967-4FC8-B4DF-C613561382A2}"/>
    <hyperlink ref="AX245" r:id="rId5166" xr:uid="{88344D36-4A4B-4716-9DE6-FCB635EBB2C6}"/>
    <hyperlink ref="AX246" r:id="rId5167" xr:uid="{AB27A97A-DEB1-4789-8A22-BA0BBEEB19E8}"/>
    <hyperlink ref="AX247" r:id="rId5168" xr:uid="{EB622452-6634-4C1F-A77C-BE7E63AFD2D4}"/>
    <hyperlink ref="AX248" r:id="rId5169" xr:uid="{766FC866-B087-4994-A8A6-56E9ACF7BF29}"/>
    <hyperlink ref="AX249" r:id="rId5170" xr:uid="{3A44307F-9F8D-46CD-ABDA-CAAB4D846966}"/>
    <hyperlink ref="AX250" r:id="rId5171" xr:uid="{60862233-4572-45C3-B14D-3977141701C3}"/>
    <hyperlink ref="AX251" r:id="rId5172" xr:uid="{85D38806-705B-4823-B8A6-55B1673464F3}"/>
    <hyperlink ref="AX252" r:id="rId5173" xr:uid="{187FCF52-9C79-434A-A6B6-DD3E07511A08}"/>
    <hyperlink ref="AX253" r:id="rId5174" xr:uid="{9ABF717C-D6E7-42F6-9C72-A451E0387462}"/>
    <hyperlink ref="AX254" r:id="rId5175" xr:uid="{156757A9-1A69-4ECE-89D8-09FE48323EBF}"/>
    <hyperlink ref="AX255" r:id="rId5176" xr:uid="{4375A119-5C53-4445-8C61-2499764B59F4}"/>
    <hyperlink ref="AX256" r:id="rId5177" xr:uid="{9D20C518-9914-418F-B8EF-CC6B930CFF8C}"/>
    <hyperlink ref="AX257" r:id="rId5178" xr:uid="{0099FC7C-ABEE-487B-8955-9CA7A19E15D9}"/>
    <hyperlink ref="AX258" r:id="rId5179" xr:uid="{0D30C725-3B45-4B77-8851-1EE14E462575}"/>
    <hyperlink ref="AX259" r:id="rId5180" xr:uid="{20BC7B1F-6A76-4D1A-AB49-F65C891E97DA}"/>
    <hyperlink ref="AX260" r:id="rId5181" xr:uid="{1CECCE56-79C3-493B-B9D6-BE0F5E8F5BDE}"/>
    <hyperlink ref="AX261" r:id="rId5182" xr:uid="{99415FC6-54D9-487F-A987-ACBFE7845E16}"/>
    <hyperlink ref="AX262" r:id="rId5183" xr:uid="{6B32FA9D-1F6C-473C-811F-6454AFD58D43}"/>
    <hyperlink ref="AX263" r:id="rId5184" xr:uid="{9031139F-3E26-43BB-986C-FFF4E219177D}"/>
    <hyperlink ref="AX264" r:id="rId5185" xr:uid="{B4C44F69-26C0-4FBD-A135-62E4CFAD5077}"/>
    <hyperlink ref="AX265" r:id="rId5186" xr:uid="{AF3265A0-8EA8-4EA8-9F76-C89EE187BAF4}"/>
    <hyperlink ref="AX266" r:id="rId5187" xr:uid="{94167598-1E1B-47A1-8880-40ECBEDAA7C4}"/>
    <hyperlink ref="AX267" r:id="rId5188" xr:uid="{88FA5E88-0B50-417B-96B8-4951F70F8A3C}"/>
    <hyperlink ref="AX268" r:id="rId5189" xr:uid="{9BEFF109-CF98-40FD-AD7F-B89A2718792F}"/>
    <hyperlink ref="AX269" r:id="rId5190" xr:uid="{04667766-987E-46C0-8FE8-438719742DDB}"/>
    <hyperlink ref="AX270" r:id="rId5191" xr:uid="{11A87665-D054-47EF-96A6-E32DC4FCD62E}"/>
    <hyperlink ref="AX271" r:id="rId5192" xr:uid="{48A30CF3-59C1-42AA-B828-3D049A794BE2}"/>
    <hyperlink ref="AX272" r:id="rId5193" xr:uid="{D16626C9-375D-4217-A1D6-7BC3CE24DDAC}"/>
    <hyperlink ref="AX273" r:id="rId5194" xr:uid="{59BAD0F7-0DBF-403E-B5EA-92F0FA680FC6}"/>
    <hyperlink ref="AX274" r:id="rId5195" xr:uid="{250E9561-E55D-4B50-A23D-14330DF047B9}"/>
    <hyperlink ref="AX275" r:id="rId5196" xr:uid="{04F61F97-5271-4985-8410-63416A05DEF6}"/>
    <hyperlink ref="AX276" r:id="rId5197" xr:uid="{FFBB82F7-9788-40EC-AC53-B1DAC58A4EA8}"/>
    <hyperlink ref="AX277" r:id="rId5198" xr:uid="{1AB6CED1-4EA6-4D83-B31D-4CA8FAD4DC6F}"/>
    <hyperlink ref="AX278" r:id="rId5199" xr:uid="{5D670139-A5B0-49A8-8A51-9F11E35D38D9}"/>
    <hyperlink ref="AX279" r:id="rId5200" xr:uid="{8C3A1F18-8ABD-4E1A-9B88-569F02B20245}"/>
    <hyperlink ref="AX280" r:id="rId5201" xr:uid="{5E98C9C0-4DA6-4106-BC72-6E3D357E7211}"/>
    <hyperlink ref="AX281" r:id="rId5202" xr:uid="{064BC5DD-B446-4C31-BD15-D83BF75A53FC}"/>
    <hyperlink ref="AX282" r:id="rId5203" xr:uid="{A549A3A7-4B76-491E-A1F4-2475CF1F2DB0}"/>
    <hyperlink ref="AX283" r:id="rId5204" xr:uid="{AC580ACE-B9A7-4E61-90BA-4ECFCF28F532}"/>
    <hyperlink ref="AX284" r:id="rId5205" xr:uid="{4C2BDAAB-6C16-4DC6-BAC6-70BBFA5CA115}"/>
    <hyperlink ref="AX285" r:id="rId5206" xr:uid="{B0FD38E0-6B23-4ADF-9021-2690083B01BF}"/>
    <hyperlink ref="AX286" r:id="rId5207" xr:uid="{59E19818-61CA-48A4-A210-DD490ABD6FED}"/>
    <hyperlink ref="AX287" r:id="rId5208" xr:uid="{6A8056A9-1DFD-4E04-AD7A-D7FE6153B707}"/>
    <hyperlink ref="AX288" r:id="rId5209" xr:uid="{228595F1-E283-4AB6-9C57-8C1FFD9CC1DC}"/>
    <hyperlink ref="AX289" r:id="rId5210" xr:uid="{559D9EBD-AD7C-4244-929E-9E418B35B7A3}"/>
    <hyperlink ref="AX290" r:id="rId5211" xr:uid="{B0737DEC-F8DE-45CB-A3BC-2CEBFE369F6B}"/>
    <hyperlink ref="AX291" r:id="rId5212" xr:uid="{5264A484-DCAD-4D7D-8975-C2C4B7FC4468}"/>
    <hyperlink ref="AX292" r:id="rId5213" xr:uid="{2D46CB5A-F7A7-4FB2-B27A-A9E9913AC4E1}"/>
    <hyperlink ref="AX293" r:id="rId5214" xr:uid="{5C1C1C45-0969-4A38-9533-930DE61EA38B}"/>
    <hyperlink ref="AX294" r:id="rId5215" xr:uid="{8C46CC1C-E44A-42DB-B7BA-15DB8B55A6E3}"/>
    <hyperlink ref="AX295" r:id="rId5216" xr:uid="{E8938863-6168-40BC-A1C8-737E2DC8E4B1}"/>
    <hyperlink ref="AX296" r:id="rId5217" xr:uid="{2D337B51-D918-4909-8134-D1A5CE6E0CAC}"/>
    <hyperlink ref="AX297" r:id="rId5218" xr:uid="{53D73E0D-D97B-4E2B-8C1F-3D31F5408C09}"/>
    <hyperlink ref="AX298" r:id="rId5219" xr:uid="{8169FF08-BE93-4514-95DB-3657C4204AF4}"/>
    <hyperlink ref="AX299" r:id="rId5220" xr:uid="{AE01BC74-1021-4D3D-9C78-3FF9DA921BC8}"/>
    <hyperlink ref="AX300" r:id="rId5221" xr:uid="{C9F471AB-8AC9-4D08-A824-6894E8D90FB3}"/>
    <hyperlink ref="AX301" r:id="rId5222" xr:uid="{2418DAC6-E31C-42DD-A3AE-762DCF9D0A6E}"/>
    <hyperlink ref="AX302" r:id="rId5223" xr:uid="{EE868C24-FE5E-478F-88FB-74DD82288AAD}"/>
    <hyperlink ref="AX303" r:id="rId5224" xr:uid="{12667248-4E94-4FBD-8370-3809CE02A1DD}"/>
    <hyperlink ref="AX304" r:id="rId5225" xr:uid="{0EB77C75-540E-46BB-879A-7A72C58AD7FB}"/>
    <hyperlink ref="AX305" r:id="rId5226" xr:uid="{E386B046-DE43-4F3F-8F77-A8368572ECF1}"/>
    <hyperlink ref="AX306" r:id="rId5227" xr:uid="{33CB6626-D984-4779-9F28-8D79E4284AFC}"/>
    <hyperlink ref="AX307" r:id="rId5228" xr:uid="{74141F96-2D87-48AD-8E05-34949A39C925}"/>
    <hyperlink ref="AX308" r:id="rId5229" xr:uid="{22EA6781-C929-49D2-AFF0-764713864F31}"/>
    <hyperlink ref="AX309" r:id="rId5230" xr:uid="{8F5D0EB3-2205-40F2-8C99-87B5BF3C64CB}"/>
    <hyperlink ref="AX310" r:id="rId5231" xr:uid="{8438C1EF-B36F-452C-8C7A-D0A7F4AFC66B}"/>
    <hyperlink ref="AX311" r:id="rId5232" xr:uid="{285F0A8E-4723-4DD8-838A-F35A30915A0A}"/>
    <hyperlink ref="AX312" r:id="rId5233" xr:uid="{A200A0FA-59B5-4DA9-A040-62174FBC1BB7}"/>
    <hyperlink ref="AX313" r:id="rId5234" xr:uid="{53E9F505-7350-44C1-9E67-8F3EA41FB1F3}"/>
    <hyperlink ref="AX314" r:id="rId5235" xr:uid="{5F212CC2-6C1F-4086-9B98-F4D466E2257F}"/>
    <hyperlink ref="AX315" r:id="rId5236" xr:uid="{C8E48B64-37F1-4616-9915-4DD567415814}"/>
    <hyperlink ref="AX316" r:id="rId5237" xr:uid="{196AAA23-50E2-4171-BD18-8AB310DEA2B2}"/>
    <hyperlink ref="AX317" r:id="rId5238" xr:uid="{1D98D2B8-1A79-4638-8816-898EF363B1D4}"/>
    <hyperlink ref="AX318" r:id="rId5239" xr:uid="{96073B34-812A-4380-A26C-76C632CD24BF}"/>
    <hyperlink ref="AX319" r:id="rId5240" xr:uid="{9D2BB9DA-B177-43BF-80F8-F558835B33AC}"/>
    <hyperlink ref="AX320" r:id="rId5241" xr:uid="{446E29BA-72C2-4037-B43F-65F4B2932BAF}"/>
    <hyperlink ref="AX321" r:id="rId5242" xr:uid="{5E4CE1AF-2EA8-4AB7-B58B-A0DA4F641A60}"/>
    <hyperlink ref="AX322" r:id="rId5243" xr:uid="{1635F876-6CA5-48AB-B4CE-D2F061263A95}"/>
    <hyperlink ref="AX323" r:id="rId5244" xr:uid="{F5CB7629-BCD7-454A-A4BE-3EDF876AC5F5}"/>
    <hyperlink ref="AX324" r:id="rId5245" xr:uid="{4EAAB503-4B20-4B87-8C33-09F8DB47AB4C}"/>
    <hyperlink ref="AX325" r:id="rId5246" xr:uid="{19AC400C-98FC-45DF-97BB-C971536E4226}"/>
    <hyperlink ref="AX326" r:id="rId5247" xr:uid="{5604A1F2-CE61-4083-8053-64EE23FBFB94}"/>
    <hyperlink ref="AX327" r:id="rId5248" xr:uid="{2ABEF8AA-3388-4110-8846-F6F368F957CD}"/>
    <hyperlink ref="AX328" r:id="rId5249" xr:uid="{5AC83987-D41B-4DA8-AA2C-BA4D32092F58}"/>
    <hyperlink ref="AX329" r:id="rId5250" xr:uid="{48388CA1-5A2D-40EF-AB68-9ED59F6EAE14}"/>
    <hyperlink ref="AX330" r:id="rId5251" xr:uid="{AC95BB81-BAD1-45EA-9635-2EE51E451BD8}"/>
    <hyperlink ref="AX331" r:id="rId5252" xr:uid="{21E9649E-92C4-4AD2-A528-0B71B9CCC86A}"/>
    <hyperlink ref="AX332" r:id="rId5253" xr:uid="{3A398075-1C37-41A9-984D-4651864BB7ED}"/>
    <hyperlink ref="AX333" r:id="rId5254" xr:uid="{25234060-1142-4B5B-8EF1-742998674FD8}"/>
    <hyperlink ref="AX334" r:id="rId5255" xr:uid="{B57D3977-8D40-4E99-9DC6-F25E95CB22EB}"/>
    <hyperlink ref="AX335" r:id="rId5256" xr:uid="{7F9BCC8F-6BC5-48E5-90DB-F9E69D13DF13}"/>
    <hyperlink ref="AX336" r:id="rId5257" xr:uid="{638F0305-C6F5-4F8D-ABDD-FE867C580F9F}"/>
    <hyperlink ref="AX337" r:id="rId5258" xr:uid="{23DD9D07-87D4-44B4-9394-8B86709681AD}"/>
    <hyperlink ref="AX338" r:id="rId5259" xr:uid="{889D8BAA-540B-436E-9741-4919D33BC6EF}"/>
    <hyperlink ref="AX339" r:id="rId5260" xr:uid="{CB90D583-38B2-4484-A6B3-9E4AFF22A105}"/>
    <hyperlink ref="AX340" r:id="rId5261" xr:uid="{06387A59-375A-4DF1-8A9F-EAD639A848DA}"/>
    <hyperlink ref="AX341" r:id="rId5262" xr:uid="{45A26121-C589-4EEC-A552-1059C59CB65B}"/>
    <hyperlink ref="AX342" r:id="rId5263" xr:uid="{78D9D1E2-1C72-47AF-9FC5-3430B561A187}"/>
    <hyperlink ref="AX343" r:id="rId5264" xr:uid="{B6168FAB-D834-4153-8491-47DD02654278}"/>
    <hyperlink ref="AX344" r:id="rId5265" xr:uid="{F06B8C5D-0477-421A-A722-B0FC6434043E}"/>
    <hyperlink ref="AX345" r:id="rId5266" xr:uid="{A3ABB3EA-8689-424C-B9CE-3DAB60C5C034}"/>
    <hyperlink ref="AX346" r:id="rId5267" xr:uid="{2F3AD4D7-D331-4766-AE5F-ABC22B346031}"/>
    <hyperlink ref="AX347" r:id="rId5268" xr:uid="{49DF7433-A811-4B72-8C46-EF968C907E40}"/>
    <hyperlink ref="AX348" r:id="rId5269" xr:uid="{BDFD919C-1066-4D05-B434-9AB67BFA12CA}"/>
    <hyperlink ref="AX349" r:id="rId5270" xr:uid="{3FDE219C-3776-4247-A4BE-D0BC1742FA57}"/>
    <hyperlink ref="AX350" r:id="rId5271" xr:uid="{E64F36B3-B5CB-4B4A-959A-9D3E91628938}"/>
    <hyperlink ref="AX351" r:id="rId5272" xr:uid="{8C2DEBFA-1149-4925-8E85-18A5F393DEBC}"/>
    <hyperlink ref="AX352" r:id="rId5273" xr:uid="{BF381F23-9596-4B93-B370-EB3B691ACB8D}"/>
    <hyperlink ref="AX353" r:id="rId5274" xr:uid="{2F2AD7A9-3EBC-4173-AC68-1FC6A12E4E7E}"/>
    <hyperlink ref="AX354" r:id="rId5275" xr:uid="{EAF041A9-39BB-4C75-B067-E21EFF41D212}"/>
    <hyperlink ref="AX355" r:id="rId5276" xr:uid="{2577B38D-4179-46F5-B412-29C28FD2A43B}"/>
    <hyperlink ref="AX356" r:id="rId5277" xr:uid="{3CBD11BE-943D-4A49-A7EF-341A5BFFDF53}"/>
    <hyperlink ref="AX357" r:id="rId5278" xr:uid="{65CD162E-EBEA-4D15-8AE3-372ABEB8054C}"/>
    <hyperlink ref="AX358" r:id="rId5279" xr:uid="{C9D6FED3-98FD-46B4-A081-30BE985B7D66}"/>
    <hyperlink ref="AX359" r:id="rId5280" xr:uid="{A76931D4-A8CD-4674-85D1-0442C5FA42B7}"/>
    <hyperlink ref="AX360" r:id="rId5281" xr:uid="{1A7B290E-555B-4E72-8158-C1FBDACC2FB4}"/>
    <hyperlink ref="AX361" r:id="rId5282" xr:uid="{03B42784-9EBB-45B0-9267-B559B5A17A9A}"/>
    <hyperlink ref="AX362" r:id="rId5283" xr:uid="{8FAA3E18-ACF6-44DE-B9E4-234E63705454}"/>
    <hyperlink ref="AX363" r:id="rId5284" xr:uid="{5797BC93-E663-4D73-AC27-16836CDA28E3}"/>
    <hyperlink ref="AX364" r:id="rId5285" xr:uid="{4991B870-F7F8-41AF-9257-7D2C7A3C2EA5}"/>
    <hyperlink ref="AX365" r:id="rId5286" xr:uid="{877324EE-FC5F-4E53-A417-8848EE9C871A}"/>
    <hyperlink ref="AX366" r:id="rId5287" xr:uid="{C49E5BEC-3C56-464C-9B0F-4A02CA2AE228}"/>
    <hyperlink ref="AX367" r:id="rId5288" xr:uid="{B5BD9A7D-E70A-4C60-9D37-DD7251368377}"/>
    <hyperlink ref="AX368" r:id="rId5289" xr:uid="{E61C51B6-99E7-453D-843F-98A5808C73F3}"/>
    <hyperlink ref="AX369" r:id="rId5290" xr:uid="{5DC5BE14-F117-4A02-9FD5-9D3C6E6DCC07}"/>
    <hyperlink ref="AX370" r:id="rId5291" xr:uid="{84411CD2-D15B-4988-9A83-F50EA4EBD0A4}"/>
    <hyperlink ref="AX371" r:id="rId5292" xr:uid="{B7BC5E94-8DAE-4D07-ADFF-68573447519F}"/>
    <hyperlink ref="AX372" r:id="rId5293" xr:uid="{F20366BA-C47C-42A6-91B2-4659F7B8F3F6}"/>
    <hyperlink ref="AX373" r:id="rId5294" xr:uid="{258E8784-4B87-42D4-B986-C6C6256C7EE0}"/>
    <hyperlink ref="AX374" r:id="rId5295" xr:uid="{4A498907-6508-4581-BC2E-85AB9D3958B9}"/>
    <hyperlink ref="AX375" r:id="rId5296" xr:uid="{8EE8A6E6-4844-4F95-BEBD-668519F1A60E}"/>
    <hyperlink ref="AX376" r:id="rId5297" xr:uid="{1F208C10-DF8B-4DCF-813D-6EA0AEE70167}"/>
    <hyperlink ref="AX377" r:id="rId5298" xr:uid="{494DA683-0DE7-48F8-9D23-D80C80515DEC}"/>
    <hyperlink ref="AX378" r:id="rId5299" xr:uid="{EB2C08DD-CECC-420F-868F-A17DADB3FD6E}"/>
    <hyperlink ref="AX379" r:id="rId5300" xr:uid="{260012E8-2A3E-4F24-A66B-70CD2C7B9AFA}"/>
    <hyperlink ref="AX380" r:id="rId5301" xr:uid="{B51F416E-6B78-4244-8FE2-934D9E8E568D}"/>
    <hyperlink ref="AX381" r:id="rId5302" xr:uid="{9E3F087E-C991-48BE-9A3D-6063B4EEC87E}"/>
    <hyperlink ref="AX382" r:id="rId5303" xr:uid="{F8227FF2-0E30-4370-A5BA-78B80AE79D27}"/>
    <hyperlink ref="AX383" r:id="rId5304" xr:uid="{93BAC5BF-1EC7-4976-A337-356AA50D2EA8}"/>
    <hyperlink ref="AX384" r:id="rId5305" xr:uid="{12A08ECE-654D-4EC3-BCE5-00320AE1D1F1}"/>
    <hyperlink ref="AX385" r:id="rId5306" xr:uid="{D6547995-9B2A-43A5-B4F8-13D6CB461613}"/>
    <hyperlink ref="AX386" r:id="rId5307" xr:uid="{675118BE-8A4B-405B-BC93-53B1C38E75E0}"/>
    <hyperlink ref="AX387" r:id="rId5308" xr:uid="{CB867510-5B99-4D96-996C-0765A9B5D418}"/>
    <hyperlink ref="AX388" r:id="rId5309" xr:uid="{3CA4A103-EB11-40C2-ACA8-9103DCE3E67C}"/>
    <hyperlink ref="AX389" r:id="rId5310" xr:uid="{0E0CF085-7D4D-4D36-95A6-546DE90EDEDE}"/>
    <hyperlink ref="AX390" r:id="rId5311" xr:uid="{5A33D022-C6B7-4480-BE35-5A9A6B381AE0}"/>
    <hyperlink ref="AX391" r:id="rId5312" xr:uid="{135E70DB-E580-422F-BF48-F41FCF9EE3CC}"/>
    <hyperlink ref="AX392" r:id="rId5313" xr:uid="{9A75E9E5-5CF4-4B27-920F-C96CA646FB30}"/>
    <hyperlink ref="AX393" r:id="rId5314" xr:uid="{3648DBCB-FF0F-436B-8059-6B656C664FDC}"/>
    <hyperlink ref="AX394" r:id="rId5315" xr:uid="{B6FF0506-774B-4E6B-BA67-12151C55F93C}"/>
    <hyperlink ref="AX395" r:id="rId5316" xr:uid="{D5BEEFBA-489E-45B3-9021-6FCCEC0B2948}"/>
    <hyperlink ref="AX396" r:id="rId5317" xr:uid="{BA35B2C2-2F65-426A-A3D6-EB70F85C9EF0}"/>
    <hyperlink ref="AX397" r:id="rId5318" xr:uid="{2D64FF04-E9E3-440F-BB4F-B80E4AE750F9}"/>
    <hyperlink ref="AX398" r:id="rId5319" xr:uid="{2E76A9C1-57C6-4209-9F68-4C0A2A30DD43}"/>
    <hyperlink ref="AX399" r:id="rId5320" xr:uid="{BF05DC94-AB6C-444C-AC55-60F41B232BD6}"/>
    <hyperlink ref="AX400" r:id="rId5321" xr:uid="{42FFB768-B103-4F0F-A387-1F3FEA84BFA9}"/>
    <hyperlink ref="AX401" r:id="rId5322" xr:uid="{2D0B1E2C-067D-4D37-9A63-5EE24634E225}"/>
    <hyperlink ref="AX402" r:id="rId5323" xr:uid="{2296FBF8-B231-428B-9286-2424C7C6603C}"/>
    <hyperlink ref="AX403" r:id="rId5324" xr:uid="{29AD8DC5-9572-457E-8D2E-B2D33E7DF51A}"/>
    <hyperlink ref="AX404" r:id="rId5325" xr:uid="{1C1FBB3B-0283-4BB2-9277-F9D275CC24CF}"/>
    <hyperlink ref="AX405" r:id="rId5326" xr:uid="{8F62F20A-E9FA-479F-B9BB-D6E9A82F47FC}"/>
    <hyperlink ref="AX406" r:id="rId5327" xr:uid="{15F50460-F653-42C0-9CF9-C06D5238618C}"/>
    <hyperlink ref="AX407" r:id="rId5328" xr:uid="{B6ED433D-ABDC-48E8-8FEB-B679F75142D6}"/>
    <hyperlink ref="AX408" r:id="rId5329" xr:uid="{D746399C-4B41-4CE0-81A5-8CC5A2E25113}"/>
    <hyperlink ref="AX409" r:id="rId5330" xr:uid="{17C2DDB8-C985-40A0-A907-DB17E22B58DC}"/>
    <hyperlink ref="AX410" r:id="rId5331" xr:uid="{568832E9-F7DF-4BD4-9771-91C30ADEDC93}"/>
    <hyperlink ref="AX411" r:id="rId5332" xr:uid="{4399149C-3109-427A-A5B5-466A2E1DDAFF}"/>
    <hyperlink ref="AX412" r:id="rId5333" xr:uid="{D396165D-3E1B-40BB-9B98-EC73C9BEEFD0}"/>
    <hyperlink ref="AX413" r:id="rId5334" xr:uid="{46943CD4-7F56-494B-A8E4-4E6BE54E86FF}"/>
    <hyperlink ref="AX414" r:id="rId5335" xr:uid="{6064917E-F09D-4BC4-853C-5922A066DAAB}"/>
    <hyperlink ref="AX415" r:id="rId5336" xr:uid="{27E03F4E-5B70-45CB-8308-368DE8895C72}"/>
    <hyperlink ref="AX416" r:id="rId5337" xr:uid="{60F0B9B0-A4C7-4048-A113-C5B19DC3909F}"/>
    <hyperlink ref="AX417" r:id="rId5338" xr:uid="{F2CF2F45-EACF-4D36-A1A2-B5261ADE1DA8}"/>
    <hyperlink ref="AX418" r:id="rId5339" xr:uid="{54A54EA1-3FFF-44CC-BBBE-CB6469D7B077}"/>
    <hyperlink ref="AX419" r:id="rId5340" xr:uid="{E24B71FF-155D-4A23-A94D-470BF04FC4F6}"/>
    <hyperlink ref="AX420" r:id="rId5341" xr:uid="{8CC8CB77-7D38-4D0C-B0BA-6749F6B8B33B}"/>
    <hyperlink ref="AX421" r:id="rId5342" xr:uid="{9A34891C-2BC3-4D2A-A6B2-D40E1882D0A4}"/>
    <hyperlink ref="AX422" r:id="rId5343" xr:uid="{D321F678-6815-4576-99EC-C7746F97F93C}"/>
    <hyperlink ref="AX423" r:id="rId5344" xr:uid="{59A20021-D844-4FAA-8152-D33CE8E05FF5}"/>
    <hyperlink ref="AX424" r:id="rId5345" xr:uid="{D7324B68-7CCC-42A3-B8EE-F184FCA1C56E}"/>
    <hyperlink ref="AX425" r:id="rId5346" xr:uid="{923D912B-BAC8-4183-9003-89C14C71438A}"/>
    <hyperlink ref="AX426" r:id="rId5347" xr:uid="{0A589F45-B351-4EF8-A045-193411ABA9D6}"/>
    <hyperlink ref="AX427" r:id="rId5348" xr:uid="{28809BA2-29C4-4E3F-9FF7-1C1D8ADBF2A1}"/>
    <hyperlink ref="AX428" r:id="rId5349" xr:uid="{1F3FF1F4-4DCC-4FCF-BBB9-58A23BF50B7E}"/>
    <hyperlink ref="AX429" r:id="rId5350" xr:uid="{99EEE13C-A030-4B94-B49F-3E6EEDB151CD}"/>
    <hyperlink ref="AX430" r:id="rId5351" xr:uid="{DD8EB165-BFBE-42BB-9E00-6F716EB94322}"/>
    <hyperlink ref="AX431" r:id="rId5352" xr:uid="{827ACFCE-72B7-44C5-9FE8-D145384F9FB1}"/>
    <hyperlink ref="AX432" r:id="rId5353" xr:uid="{C4A7BA64-5C3E-4F73-8FA7-101DC5945737}"/>
    <hyperlink ref="AX433" r:id="rId5354" xr:uid="{114BC523-8E05-4795-9781-5EBAE0AEABDF}"/>
    <hyperlink ref="AX434" r:id="rId5355" xr:uid="{7C6B8D19-E781-44A1-8EA2-7B7EF1926E5B}"/>
    <hyperlink ref="AX435" r:id="rId5356" xr:uid="{E052A0AA-4421-4DCA-BA5D-29283DB59DF6}"/>
    <hyperlink ref="AX436" r:id="rId5357" xr:uid="{84B4E570-6C69-4B40-8D51-45ED445A2106}"/>
    <hyperlink ref="AX437" r:id="rId5358" xr:uid="{18DA4D49-B739-4D7A-A157-F29CECE94B7A}"/>
    <hyperlink ref="AX438" r:id="rId5359" xr:uid="{F5BAE4B2-612B-4D68-86CA-D48CF455E147}"/>
    <hyperlink ref="AX439" r:id="rId5360" xr:uid="{2A2EBE3B-17A6-46BA-87BE-BFD8034879F5}"/>
    <hyperlink ref="AX440" r:id="rId5361" xr:uid="{2A6007B7-0C2A-4BB4-9414-6126935DF5FA}"/>
    <hyperlink ref="AX441" r:id="rId5362" xr:uid="{072DDD8C-DBDA-4823-B09B-CD32283643AF}"/>
    <hyperlink ref="AX442" r:id="rId5363" xr:uid="{DB7BFA82-F53B-4061-8D29-4B6C454A8F28}"/>
    <hyperlink ref="AX443" r:id="rId5364" xr:uid="{81F1256E-DD0F-4140-ACC1-A12BB10F3769}"/>
    <hyperlink ref="AX444" r:id="rId5365" xr:uid="{3D4C29E4-BBE4-4F52-B6B9-49F13D5547F6}"/>
    <hyperlink ref="AX445" r:id="rId5366" xr:uid="{69230BB7-D42A-4B81-BD4E-3B5F1DB0320F}"/>
    <hyperlink ref="AX446" r:id="rId5367" xr:uid="{77AFA410-9234-47CD-8259-027D22552C30}"/>
    <hyperlink ref="AX447" r:id="rId5368" xr:uid="{9C94A48E-D3A2-419B-9651-51A42CF89037}"/>
    <hyperlink ref="AX448" r:id="rId5369" xr:uid="{2B725232-A060-4A71-B3DC-52DF665898F5}"/>
    <hyperlink ref="AX449" r:id="rId5370" xr:uid="{AA67E932-804B-4A17-B6D7-B1755D16A0E0}"/>
    <hyperlink ref="AX450" r:id="rId5371" xr:uid="{23E27315-6BDA-4AA9-A759-84AA450021C1}"/>
    <hyperlink ref="AX451" r:id="rId5372" xr:uid="{5321AC9E-E477-4C24-B7A1-0885CCEDE908}"/>
    <hyperlink ref="AX452" r:id="rId5373" xr:uid="{8ED28581-C6C5-40C9-8448-B3B10D7171C1}"/>
    <hyperlink ref="AX453" r:id="rId5374" xr:uid="{C1B4556F-B252-4D83-8562-B1745A237915}"/>
    <hyperlink ref="AX454" r:id="rId5375" xr:uid="{0C837CE4-E3FE-43FE-A488-D0A43AFC46DF}"/>
    <hyperlink ref="AX455" r:id="rId5376" xr:uid="{6864BE3C-FB6C-4293-955A-127F3B89372A}"/>
    <hyperlink ref="AX456" r:id="rId5377" xr:uid="{65A3FCEE-B0A3-4667-A23B-027EBA4E3CA4}"/>
    <hyperlink ref="AX457" r:id="rId5378" xr:uid="{64A41B57-AFC6-4143-93CA-9037255D6DAD}"/>
    <hyperlink ref="AX458" r:id="rId5379" xr:uid="{6569BCC9-282D-44ED-A579-79257F5CCC9D}"/>
    <hyperlink ref="AX459" r:id="rId5380" xr:uid="{1C118686-1658-476C-825D-7E03597C2946}"/>
    <hyperlink ref="AX460" r:id="rId5381" xr:uid="{071EE433-2768-492A-AF2F-9B0BA0971A81}"/>
    <hyperlink ref="AX461" r:id="rId5382" xr:uid="{3D340770-9560-48BA-B7E7-FDCCD2E6AA48}"/>
    <hyperlink ref="AX462" r:id="rId5383" xr:uid="{BF436B81-5F98-48EC-81AF-4D8DCA423737}"/>
    <hyperlink ref="AX463" r:id="rId5384" xr:uid="{0C6CB22B-7369-4EC8-B9C0-2EAA6FECB5A0}"/>
    <hyperlink ref="AX464" r:id="rId5385" xr:uid="{3F9EBEFB-4A9F-4A94-9D3A-B0A1E1610DC9}"/>
    <hyperlink ref="AX465" r:id="rId5386" xr:uid="{7CF562C4-669A-4884-8018-353C6C803A5C}"/>
    <hyperlink ref="AX466" r:id="rId5387" xr:uid="{A56320B9-21FE-4031-831C-E7F5739428C6}"/>
    <hyperlink ref="AX467" r:id="rId5388" xr:uid="{86DEEB27-F786-4D0A-BA84-6F7196FB87AE}"/>
    <hyperlink ref="AX468" r:id="rId5389" xr:uid="{E90C6164-768E-4967-B571-C18CA8930386}"/>
    <hyperlink ref="AX469" r:id="rId5390" xr:uid="{A7090B6B-8E10-4715-994F-B224E94B93AD}"/>
    <hyperlink ref="AX470" r:id="rId5391" xr:uid="{1A4826A3-975B-4170-9E92-864EC1618522}"/>
    <hyperlink ref="AX471" r:id="rId5392" xr:uid="{3439BE77-F1FE-491C-834D-071F37B555DE}"/>
    <hyperlink ref="AX472" r:id="rId5393" xr:uid="{456B7ADA-3B68-44A3-8DF7-C13D5E3C048F}"/>
    <hyperlink ref="AX473" r:id="rId5394" xr:uid="{1FB5631F-74BD-4146-9DAF-D2FC14DBCE6B}"/>
    <hyperlink ref="AX474" r:id="rId5395" xr:uid="{6231D4C3-68EA-45AC-A936-312BF0EB7412}"/>
    <hyperlink ref="AX475" r:id="rId5396" xr:uid="{C770469B-FC41-462F-9A0D-1392C0B2037C}"/>
    <hyperlink ref="AX476" r:id="rId5397" xr:uid="{2F60F4EE-B9DD-4301-AC5A-2403B4CA3EC5}"/>
    <hyperlink ref="AX477" r:id="rId5398" xr:uid="{F2AA8EB4-16C2-4CF0-8D3A-F6CACC34E099}"/>
    <hyperlink ref="AX478" r:id="rId5399" xr:uid="{FE3A4A32-DAE0-4220-AFD6-BD5549C8C862}"/>
    <hyperlink ref="AX479" r:id="rId5400" xr:uid="{9B119D48-5535-477E-BECA-EDBFD0872FD0}"/>
    <hyperlink ref="AX480" r:id="rId5401" xr:uid="{3188A9B9-E8B8-4E0C-AB2C-CD9D89FFB852}"/>
    <hyperlink ref="AX481" r:id="rId5402" xr:uid="{89932712-AE8F-4C77-9608-4F18CDA356CC}"/>
    <hyperlink ref="AX482" r:id="rId5403" xr:uid="{9DFDDF8E-7CC9-4D57-AB17-CD9436607360}"/>
    <hyperlink ref="AX483" r:id="rId5404" xr:uid="{75DA41D4-08B8-4500-ACD3-9B04F6986F7D}"/>
    <hyperlink ref="AX484" r:id="rId5405" xr:uid="{EFE8D5A0-C62C-4091-B0D0-A69592665325}"/>
    <hyperlink ref="AX485" r:id="rId5406" xr:uid="{C1C81B7D-937A-4F16-BCF3-FA69F49B7894}"/>
    <hyperlink ref="AX486" r:id="rId5407" xr:uid="{B03B15E6-B45C-4F88-96A9-F53A260D262C}"/>
    <hyperlink ref="AX487" r:id="rId5408" xr:uid="{0C9F3C9C-86D8-4E9B-94AA-A31D47A3F4F8}"/>
    <hyperlink ref="AX488" r:id="rId5409" xr:uid="{DF66E631-3173-42DE-A3A8-02FE1EB3B211}"/>
    <hyperlink ref="AX489" r:id="rId5410" xr:uid="{6ADD4713-83B6-4CC2-8429-6C75FEBD4DF3}"/>
    <hyperlink ref="AX490" r:id="rId5411" xr:uid="{06D6672D-FF0D-485E-BBAF-EC90D73A14E7}"/>
    <hyperlink ref="AX491" r:id="rId5412" xr:uid="{0E1B80C2-51F8-4B91-BEE0-2D5AEB9A9FB0}"/>
    <hyperlink ref="AX492" r:id="rId5413" xr:uid="{349966D4-DAE5-4CFB-A3E5-B394AA719091}"/>
    <hyperlink ref="AX493" r:id="rId5414" xr:uid="{D19A5170-B7A2-4361-BF6F-3D8C0BEFA49B}"/>
    <hyperlink ref="AX494" r:id="rId5415" xr:uid="{E60BE0CF-D2DA-4BC2-B7DA-FA889F104EDF}"/>
    <hyperlink ref="AX495" r:id="rId5416" xr:uid="{19961A4A-B02B-4E80-92C3-7654556F4064}"/>
    <hyperlink ref="AX496" r:id="rId5417" xr:uid="{E3F2F750-40A1-4C95-820F-40736D2DB305}"/>
    <hyperlink ref="AX497" r:id="rId5418" xr:uid="{D0F069E1-24E6-4AD2-924C-DFF4F89BBBA5}"/>
    <hyperlink ref="AX498" r:id="rId5419" xr:uid="{B772379A-F250-4C88-A231-F89A145C7ED9}"/>
    <hyperlink ref="AX499" r:id="rId5420" xr:uid="{0FFE4E54-F961-404E-8F16-C131E6891188}"/>
    <hyperlink ref="AX500" r:id="rId5421" xr:uid="{7C5A094F-EEDC-4678-A6B0-1E7292CAEE1F}"/>
    <hyperlink ref="AX501" r:id="rId5422" xr:uid="{BCACED38-506F-4B3D-A7AE-D9F7148FEA16}"/>
    <hyperlink ref="AX502" r:id="rId5423" xr:uid="{A9CC40BE-E749-4C79-8147-100575C9D54A}"/>
    <hyperlink ref="AX503" r:id="rId5424" xr:uid="{38DBE429-B621-4AF7-951F-A099210D3AD8}"/>
    <hyperlink ref="AX504" r:id="rId5425" xr:uid="{BD5C2861-DAF3-45F5-85DC-38C433CD5D98}"/>
    <hyperlink ref="AX505" r:id="rId5426" xr:uid="{1D206ADC-3EAB-48AC-9FB1-2B57804D3A6D}"/>
    <hyperlink ref="AX506" r:id="rId5427" xr:uid="{78BB3E1F-DAC4-4F88-9B05-9861B2F3895C}"/>
    <hyperlink ref="AX507" r:id="rId5428" xr:uid="{7E51C449-5EA0-4718-AFE0-607B58813794}"/>
    <hyperlink ref="AX508" r:id="rId5429" xr:uid="{1C83AE3D-08F2-4DBE-A32B-AF478F27C427}"/>
    <hyperlink ref="AX509" r:id="rId5430" xr:uid="{64C7AE18-0F44-4FC7-A457-BC51AA6E89A5}"/>
    <hyperlink ref="AX510" r:id="rId5431" xr:uid="{A83A4668-1535-4AC3-B3D3-9C20D5A56932}"/>
    <hyperlink ref="AX511" r:id="rId5432" xr:uid="{31E4F876-9434-460A-942D-A529955B3A5B}"/>
    <hyperlink ref="AX512" r:id="rId5433" xr:uid="{F02F03BA-26F2-467F-81CD-33CFEE6D28BE}"/>
    <hyperlink ref="AX513" r:id="rId5434" xr:uid="{FDCE72DF-DE2F-466B-A325-8081486B71D2}"/>
    <hyperlink ref="AX514" r:id="rId5435" xr:uid="{2DF302C2-706B-40ED-AB36-EC50FC8F3CBE}"/>
    <hyperlink ref="AX515" r:id="rId5436" xr:uid="{DB3F2823-B8A2-4817-BB96-C4090981FFE1}"/>
    <hyperlink ref="AX516" r:id="rId5437" xr:uid="{755785B0-55B1-4AA7-A755-B49591405E5C}"/>
    <hyperlink ref="AX517" r:id="rId5438" xr:uid="{5720E1F0-A7CC-43DB-AC29-16071363AF33}"/>
    <hyperlink ref="AX518" r:id="rId5439" xr:uid="{36E55F27-EA34-4AB5-9D37-72F1C59591EB}"/>
    <hyperlink ref="AX519" r:id="rId5440" xr:uid="{B4751A83-DED6-425F-8C68-7E31740E5BB3}"/>
    <hyperlink ref="AX520" r:id="rId5441" xr:uid="{8F7A571B-FB82-4654-8073-006C17B0F0FC}"/>
    <hyperlink ref="AX521" r:id="rId5442" xr:uid="{B037988A-0AE7-4B38-8D36-D8F1BFA1759F}"/>
    <hyperlink ref="AX522" r:id="rId5443" xr:uid="{E2B3A09C-0E9F-4D94-A185-2796F4A5F82A}"/>
    <hyperlink ref="AX523" r:id="rId5444" xr:uid="{8BBD337A-8D93-49AF-BDF0-08EC21E6EB83}"/>
    <hyperlink ref="AX524" r:id="rId5445" xr:uid="{145EF707-35B8-4DC9-B61C-4AEFFCC569BB}"/>
    <hyperlink ref="AX525" r:id="rId5446" xr:uid="{170CE358-9FBF-435E-8299-5446B7C3EA07}"/>
    <hyperlink ref="AX526" r:id="rId5447" xr:uid="{F5F5DBCE-EC1D-493A-9D22-BB68AD32ADA5}"/>
    <hyperlink ref="AX527" r:id="rId5448" xr:uid="{C2F462AA-4FE5-472B-8008-5453548CA4BF}"/>
    <hyperlink ref="AX528" r:id="rId5449" xr:uid="{2E80F653-1AB6-437B-BA4F-509888AC0906}"/>
    <hyperlink ref="AX529" r:id="rId5450" xr:uid="{C6281D98-F5B8-4EFD-8591-C27BEB43E314}"/>
    <hyperlink ref="AX530" r:id="rId5451" xr:uid="{35A3F909-5150-41D3-B80A-C46C184B78A6}"/>
    <hyperlink ref="AX531" r:id="rId5452" xr:uid="{341F2424-FA93-448A-B40D-25F7FECBB357}"/>
    <hyperlink ref="AX532" r:id="rId5453" xr:uid="{D3C760B1-4125-4B13-9354-0FBC81D5BA6D}"/>
    <hyperlink ref="AX533" r:id="rId5454" xr:uid="{A78ED7EC-D07B-4722-A104-5AB51AA7BE68}"/>
    <hyperlink ref="AX534" r:id="rId5455" xr:uid="{9552D321-B584-40F5-AD56-9F0E6EB59754}"/>
    <hyperlink ref="AX535" r:id="rId5456" xr:uid="{50325F99-21FF-4D47-88D0-4F822C53E4BF}"/>
    <hyperlink ref="AX536" r:id="rId5457" xr:uid="{1297B024-D24C-412F-B9BC-78876CA981D3}"/>
    <hyperlink ref="AX537" r:id="rId5458" xr:uid="{EDD21804-5B5D-4CA3-8F2C-5817AB227F94}"/>
    <hyperlink ref="AX538" r:id="rId5459" xr:uid="{2809062C-82D5-44E0-BBAD-1CD1A339826D}"/>
    <hyperlink ref="AX539" r:id="rId5460" xr:uid="{20D4699B-4395-41F4-9EEA-659C69A0DD89}"/>
    <hyperlink ref="AX540" r:id="rId5461" xr:uid="{2F749D86-421C-47D5-A18F-E35423057FBE}"/>
    <hyperlink ref="AX541" r:id="rId5462" xr:uid="{975E8D77-31AD-429C-8476-B5D4777BE33B}"/>
    <hyperlink ref="AX542" r:id="rId5463" xr:uid="{22DEAF50-CAF8-417A-85FC-3A4C376C1001}"/>
    <hyperlink ref="AX543" r:id="rId5464" xr:uid="{79D9F533-06AF-45FE-851A-0C726A2A2D6E}"/>
    <hyperlink ref="AX544" r:id="rId5465" xr:uid="{F7F30EAC-93DB-44EE-8A16-F40F4D878C45}"/>
    <hyperlink ref="AX545" r:id="rId5466" xr:uid="{E5D8E5AF-5A3C-42E2-A4A8-49AA105F92F0}"/>
    <hyperlink ref="AX546" r:id="rId5467" xr:uid="{EE688284-5188-40F2-8558-D2ABC3204396}"/>
    <hyperlink ref="AX547" r:id="rId5468" xr:uid="{BF952ABF-6760-408B-9C62-8D05A4BEE6C2}"/>
    <hyperlink ref="AX548" r:id="rId5469" xr:uid="{1365C958-F306-4C71-AF24-11E0CA3F5FB6}"/>
    <hyperlink ref="AX549" r:id="rId5470" xr:uid="{4A74AD65-21C9-47DB-A36D-A4F94C8D355C}"/>
    <hyperlink ref="AX550" r:id="rId5471" xr:uid="{014A80E7-13A2-445E-8EE8-A78A8784F188}"/>
    <hyperlink ref="AX551" r:id="rId5472" xr:uid="{7513FD98-730B-49EA-8B6C-A6535573B668}"/>
    <hyperlink ref="AX552" r:id="rId5473" xr:uid="{BD5CAB22-04BD-4B97-94BB-271E8FE0362F}"/>
    <hyperlink ref="AX553" r:id="rId5474" xr:uid="{2202BEFD-2FE4-49DF-84A5-30F3953D524E}"/>
    <hyperlink ref="AX554" r:id="rId5475" xr:uid="{02711CB4-F5B6-4957-9002-EB870CCD05A7}"/>
    <hyperlink ref="AX555" r:id="rId5476" xr:uid="{8768495D-3100-456C-A006-C03DB85737DD}"/>
    <hyperlink ref="AX556" r:id="rId5477" xr:uid="{93C51595-3B6A-4881-B68B-7A7EEDD05C27}"/>
    <hyperlink ref="AX557" r:id="rId5478" xr:uid="{D66AB2C0-810C-4A19-ABB8-C6105982C2B8}"/>
    <hyperlink ref="AX558" r:id="rId5479" xr:uid="{E76E1D4E-FD67-46D4-94E6-4BBB7FFF649C}"/>
    <hyperlink ref="AX559" r:id="rId5480" xr:uid="{D6AD6C63-F74D-4C78-906A-25A2985B9620}"/>
    <hyperlink ref="AX560" r:id="rId5481" xr:uid="{5AF69F6C-93CB-41D1-8500-95B961EE5FFC}"/>
    <hyperlink ref="AX561" r:id="rId5482" xr:uid="{F1696F82-DFD2-4D00-BD5D-E1390C2F4A16}"/>
    <hyperlink ref="AX562" r:id="rId5483" xr:uid="{867BBE9E-A2E6-4DEF-A134-5BEA194727F4}"/>
    <hyperlink ref="AX563" r:id="rId5484" xr:uid="{13026D67-0D4B-49E3-BB65-6F3D5ADAA8ED}"/>
    <hyperlink ref="AX564" r:id="rId5485" xr:uid="{7AB0AEC4-4EAA-405A-B1AD-3D8922EEEB09}"/>
    <hyperlink ref="AX565" r:id="rId5486" xr:uid="{12941418-F7EF-4AE8-91BD-8B52C54C0B4C}"/>
    <hyperlink ref="AX566" r:id="rId5487" xr:uid="{AEDE0A16-A9A1-4DB4-BA92-48952593943C}"/>
    <hyperlink ref="AX567" r:id="rId5488" xr:uid="{104B3AF0-0A8E-46D8-86FC-564757CD5C56}"/>
    <hyperlink ref="AX568" r:id="rId5489" xr:uid="{B03C6010-B646-4C1D-892F-8958AD4A1E11}"/>
    <hyperlink ref="AX569" r:id="rId5490" xr:uid="{A491BF14-9312-4F49-BFF7-BF74B4A85DBA}"/>
    <hyperlink ref="AX570" r:id="rId5491" xr:uid="{7A246010-0072-4D6E-8719-E39ECAEC2819}"/>
    <hyperlink ref="AX571" r:id="rId5492" xr:uid="{C887EDF8-067D-4F29-941F-24ED84436ECC}"/>
    <hyperlink ref="AX572" r:id="rId5493" xr:uid="{1BA8BA95-67F2-4F49-879D-0B3B13D55B61}"/>
    <hyperlink ref="AX573" r:id="rId5494" xr:uid="{957B71B4-E198-475F-BE5A-52CDCDB3BAE9}"/>
    <hyperlink ref="AX574" r:id="rId5495" xr:uid="{4C5F0903-0AAA-43D0-90BD-5CAD8B1E10F4}"/>
    <hyperlink ref="AX575" r:id="rId5496" xr:uid="{D4C19374-116E-4841-B779-A432C5FEAF87}"/>
    <hyperlink ref="AX576" r:id="rId5497" xr:uid="{CC8F538E-EE48-47C9-B935-3298E91EC10A}"/>
    <hyperlink ref="AX577" r:id="rId5498" xr:uid="{4579A2C6-1BEC-4A5A-8D6F-D7EDCDAA4D7E}"/>
    <hyperlink ref="AX578" r:id="rId5499" xr:uid="{224AE517-1E2D-4B52-9868-3098DCDD4421}"/>
    <hyperlink ref="AX579" r:id="rId5500" xr:uid="{1452B11C-123E-46E5-BBDF-383045F92497}"/>
    <hyperlink ref="AX580" r:id="rId5501" xr:uid="{42583D58-1A13-4236-9037-376DD56E2828}"/>
    <hyperlink ref="AX581" r:id="rId5502" xr:uid="{A5C707B0-BBFB-424F-8194-474CDB7B9FF6}"/>
    <hyperlink ref="AX582" r:id="rId5503" xr:uid="{F4C00BED-1DF6-4934-994F-F563CD026E57}"/>
    <hyperlink ref="AX583" r:id="rId5504" xr:uid="{F0474CC8-C3A0-4B8B-B639-5595188983B3}"/>
    <hyperlink ref="AX584" r:id="rId5505" xr:uid="{8CF8981B-A3F5-4A6D-8F55-7E0749F8F07B}"/>
    <hyperlink ref="AX585" r:id="rId5506" xr:uid="{7DF9BF68-239B-4EA3-B9BA-C0072EE5A66F}"/>
    <hyperlink ref="AX586" r:id="rId5507" xr:uid="{A0CF9641-7950-453E-8AB9-47CFD7B06A4B}"/>
    <hyperlink ref="AX587" r:id="rId5508" xr:uid="{C265C64A-A78F-45FF-8DE8-7A2DCA1D0FB3}"/>
    <hyperlink ref="AX588" r:id="rId5509" xr:uid="{CDE047DE-BDBD-48A6-B24C-C06E97E7726C}"/>
    <hyperlink ref="AX589" r:id="rId5510" xr:uid="{BCA4F8C1-055C-4892-8DAB-6DB8DA189244}"/>
    <hyperlink ref="AX590" r:id="rId5511" xr:uid="{65066B4A-C0ED-445B-8619-98213E20371E}"/>
    <hyperlink ref="AX591" r:id="rId5512" xr:uid="{431BDC47-CE51-4B26-9733-8C84FE7280AD}"/>
    <hyperlink ref="AX592" r:id="rId5513" xr:uid="{D2DD6862-993C-4382-A0FA-DB3EA5C020BF}"/>
    <hyperlink ref="AX593" r:id="rId5514" xr:uid="{88C12827-7925-4D84-80C1-3A1FBAD95F68}"/>
    <hyperlink ref="AX594" r:id="rId5515" xr:uid="{305BD571-0EA0-4401-B056-C0F2D9B22230}"/>
    <hyperlink ref="AX595" r:id="rId5516" xr:uid="{91F0B167-6338-4D20-8A05-9F277E6D46C8}"/>
    <hyperlink ref="AX596" r:id="rId5517" xr:uid="{BDAE8C44-559E-454C-9058-7CC21644815A}"/>
    <hyperlink ref="AX597" r:id="rId5518" xr:uid="{798D0482-02E9-49B9-97E7-4F4E4495AD44}"/>
    <hyperlink ref="AX598" r:id="rId5519" xr:uid="{846A5DFB-043A-4140-9CD1-FB4693AA9F58}"/>
    <hyperlink ref="AX599" r:id="rId5520" xr:uid="{D9328A60-07A9-4E1D-8FE1-C1E6124105AC}"/>
    <hyperlink ref="AX600" r:id="rId5521" xr:uid="{59E1443E-544B-49E4-A24B-9607A3DA0562}"/>
    <hyperlink ref="AX601" r:id="rId5522" xr:uid="{267B7B85-5920-4E59-9DC2-AB0326FD721D}"/>
    <hyperlink ref="AX602" r:id="rId5523" xr:uid="{BF1BC165-323C-4ABC-A9E7-918A35565847}"/>
    <hyperlink ref="AX603" r:id="rId5524" xr:uid="{47D3F055-5A3D-4A5B-9F17-059D3318D104}"/>
    <hyperlink ref="AX604" r:id="rId5525" xr:uid="{7CB80C00-0E7A-44F9-8C7F-EA05626D5FFE}"/>
    <hyperlink ref="AX605" r:id="rId5526" xr:uid="{13C63EDE-41F9-48DD-B311-1529085496D8}"/>
    <hyperlink ref="AX606" r:id="rId5527" xr:uid="{FCDEEF71-CFA8-4E3D-87BC-668685CEF62D}"/>
    <hyperlink ref="AX607" r:id="rId5528" xr:uid="{72FCA2B0-D06D-410B-9D0B-DDBC93542085}"/>
    <hyperlink ref="AX608" r:id="rId5529" xr:uid="{A41720C7-0999-4B07-AB49-A8E1049D2F95}"/>
    <hyperlink ref="AX609" r:id="rId5530" xr:uid="{B0BE0307-AEB9-4A60-931A-689711630D27}"/>
    <hyperlink ref="AX610" r:id="rId5531" xr:uid="{02390BC5-6748-4A55-AD6E-310B9AD74B8C}"/>
    <hyperlink ref="AX611" r:id="rId5532" xr:uid="{0B022EDB-465F-4992-A69A-88421E000776}"/>
    <hyperlink ref="AX612" r:id="rId5533" xr:uid="{FE1DED6A-FFCB-448B-B4B5-A3457A36FAAC}"/>
    <hyperlink ref="AX613" r:id="rId5534" xr:uid="{E5F229FA-FBDB-4988-B3E9-014647CB1C5A}"/>
    <hyperlink ref="AX614" r:id="rId5535" xr:uid="{E0484707-C7A9-49B4-97B3-27696B5E0C09}"/>
    <hyperlink ref="AX615" r:id="rId5536" xr:uid="{3A365C11-8EE5-49B7-8FE2-40863986AED5}"/>
    <hyperlink ref="AX616" r:id="rId5537" xr:uid="{D7C7DCEE-4A57-4A36-831D-13B87CB5D366}"/>
    <hyperlink ref="AX617" r:id="rId5538" xr:uid="{D80EBF55-054F-4D29-8531-A5C5B94CF882}"/>
    <hyperlink ref="AX618" r:id="rId5539" xr:uid="{B204401E-2CE4-473E-BAF5-D60B826FF05C}"/>
    <hyperlink ref="AX619" r:id="rId5540" xr:uid="{1A89A543-7D12-4B62-B4B0-38AE85FFEBE5}"/>
    <hyperlink ref="AX620" r:id="rId5541" xr:uid="{CE2A5EE2-9F70-49DB-A37B-86409A9FF218}"/>
    <hyperlink ref="AX621" r:id="rId5542" xr:uid="{D819EEFA-CABF-4815-8AA5-2F67BAD041EA}"/>
    <hyperlink ref="AX622" r:id="rId5543" xr:uid="{F0960617-03E3-40C1-8306-3261F19BFA8E}"/>
    <hyperlink ref="AX623" r:id="rId5544" xr:uid="{73E73DB5-87FC-465F-AE69-A85950676FC3}"/>
    <hyperlink ref="AX624" r:id="rId5545" xr:uid="{22EED1FA-7B0D-4B72-B41D-D934762E34D2}"/>
    <hyperlink ref="AX625" r:id="rId5546" xr:uid="{40C94087-C2D9-4E0B-80E8-C44F8EFD3AD8}"/>
    <hyperlink ref="AX626" r:id="rId5547" xr:uid="{BB7091E2-4033-480A-9EB8-7EC2FD44DE29}"/>
    <hyperlink ref="AX627" r:id="rId5548" xr:uid="{9EEA68E7-F683-44FB-B2B4-053B49230092}"/>
    <hyperlink ref="AX628" r:id="rId5549" xr:uid="{01DCF835-1F12-493F-A5B6-2DCF1FD10371}"/>
    <hyperlink ref="AX629" r:id="rId5550" xr:uid="{858EF188-5537-4580-B5C0-F721072AAA8C}"/>
    <hyperlink ref="AX630" r:id="rId5551" xr:uid="{06E90DD7-C554-4B68-9346-0413AC48ADB5}"/>
    <hyperlink ref="AX631" r:id="rId5552" xr:uid="{88B11C07-2DB6-4C06-A020-8BF65EB256A4}"/>
    <hyperlink ref="AX632" r:id="rId5553" xr:uid="{DB1E1037-653E-418A-A0BB-DC021C3164E9}"/>
    <hyperlink ref="AX633" r:id="rId5554" xr:uid="{3E3F17A9-FE21-4F6E-BF71-ECC3AFD3F32E}"/>
    <hyperlink ref="AX634" r:id="rId5555" xr:uid="{4835AE1C-F249-417F-9274-5D7FA38C2348}"/>
    <hyperlink ref="AX635" r:id="rId5556" xr:uid="{A981CA61-316D-4538-8513-BFC147D36DDA}"/>
    <hyperlink ref="AX636" r:id="rId5557" xr:uid="{6797E296-431D-4CA4-85D3-5A06F635A7C1}"/>
    <hyperlink ref="AX637" r:id="rId5558" xr:uid="{ACAC64B9-821A-477F-801E-B1A15FCCB9E4}"/>
    <hyperlink ref="AX638" r:id="rId5559" xr:uid="{16A70F88-EA15-40B9-92FE-56C6987A9151}"/>
    <hyperlink ref="AX639" r:id="rId5560" xr:uid="{3004908E-FF96-497C-AE75-A6723BC43DBB}"/>
    <hyperlink ref="AX640" r:id="rId5561" xr:uid="{FCC4FB3A-F51E-4080-B37D-06D9E38D191E}"/>
    <hyperlink ref="AX641" r:id="rId5562" xr:uid="{4B7AB6A6-1B11-4A38-8D4D-9CC955DDB5CF}"/>
    <hyperlink ref="AX642" r:id="rId5563" xr:uid="{A6633533-A2A7-4DE4-88C7-F0794C02D218}"/>
    <hyperlink ref="AX643" r:id="rId5564" xr:uid="{E4F2BCC5-1BD2-4872-BDD1-509C37D2FF84}"/>
    <hyperlink ref="AX644" r:id="rId5565" xr:uid="{D1FC7504-064C-45AD-BE1B-5E2FD56E1A35}"/>
    <hyperlink ref="AX645" r:id="rId5566" xr:uid="{E3534F25-C0F9-4652-920D-79332DE83E90}"/>
    <hyperlink ref="AX646" r:id="rId5567" xr:uid="{C6AE720E-9017-467A-8238-469EF2EAD4D5}"/>
    <hyperlink ref="AX647" r:id="rId5568" xr:uid="{59519B8E-2A38-4099-8BA6-5B00389B7566}"/>
    <hyperlink ref="AX648" r:id="rId5569" xr:uid="{2D2265D3-5216-497F-A010-781ED48B2C77}"/>
    <hyperlink ref="AX649" r:id="rId5570" xr:uid="{641A2D2D-F234-4C1B-A37E-99FDFDFFFE8A}"/>
    <hyperlink ref="AX650" r:id="rId5571" xr:uid="{D10B8436-6865-4544-B219-9E4E7D10F58B}"/>
    <hyperlink ref="AX651" r:id="rId5572" xr:uid="{1344B938-4715-4833-B11F-105359AB5176}"/>
    <hyperlink ref="AX652" r:id="rId5573" xr:uid="{69485CF2-4185-435F-B0DE-DFBBD07A2468}"/>
    <hyperlink ref="AX653" r:id="rId5574" xr:uid="{73AD020A-2200-4A4B-B349-8E7E0A9C20B9}"/>
    <hyperlink ref="AX654" r:id="rId5575" xr:uid="{AC7306B3-4004-4105-9574-050032AF03B1}"/>
    <hyperlink ref="AX655" r:id="rId5576" xr:uid="{F0C91E0F-DBC1-4CCB-8586-D1C5FA4CE396}"/>
    <hyperlink ref="AX656" r:id="rId5577" xr:uid="{241AA273-61E8-4159-9FAC-0D1A6979E823}"/>
    <hyperlink ref="AX657" r:id="rId5578" xr:uid="{CBC1FDF4-E2B9-4B95-9E8C-C89D78813964}"/>
    <hyperlink ref="AX658" r:id="rId5579" xr:uid="{45287256-C8F1-474D-A1A3-B81097297AE9}"/>
    <hyperlink ref="AX659" r:id="rId5580" xr:uid="{ACD8B34C-637B-4CE6-BD6E-2E70238756E3}"/>
    <hyperlink ref="AX660" r:id="rId5581" xr:uid="{019D4578-0051-41B0-AEE5-06D3699E998F}"/>
    <hyperlink ref="AX661" r:id="rId5582" xr:uid="{8C729811-7FC3-40A7-8AB5-37C217F2B198}"/>
    <hyperlink ref="AX662" r:id="rId5583" xr:uid="{579B7407-D7C2-41C8-846D-B2877D42BA99}"/>
    <hyperlink ref="AX663" r:id="rId5584" xr:uid="{C678B6EC-ABCE-4C48-BF20-DCE48E0C5BEC}"/>
    <hyperlink ref="AX664" r:id="rId5585" xr:uid="{3602EDCB-11D1-4BDC-BF74-CE9A46B1F137}"/>
    <hyperlink ref="AX665" r:id="rId5586" xr:uid="{C9046AE5-2A04-41C8-9E98-3DC8C44F4438}"/>
    <hyperlink ref="AX666" r:id="rId5587" xr:uid="{3F6DFEF8-D171-4113-8028-D618EC98B994}"/>
    <hyperlink ref="AX667" r:id="rId5588" xr:uid="{F7B6C6DB-02DC-425B-ACAD-E3AFB67B53DF}"/>
    <hyperlink ref="AX668" r:id="rId5589" xr:uid="{4019C211-A50B-4328-889B-CF75EF4C05F3}"/>
    <hyperlink ref="AX669" r:id="rId5590" xr:uid="{FA9E96D8-313F-4929-835D-1F65D418B314}"/>
    <hyperlink ref="AX670" r:id="rId5591" xr:uid="{709604CE-7A0E-43E8-9D11-25433AA7F99E}"/>
    <hyperlink ref="AX671" r:id="rId5592" xr:uid="{49051BDC-03FC-49D0-9B8F-1A83B5F6DD97}"/>
    <hyperlink ref="AX672" r:id="rId5593" xr:uid="{8E673B33-0701-49F8-8912-69FFDF1C8ECF}"/>
    <hyperlink ref="AX673" r:id="rId5594" xr:uid="{BF4F63CA-86CB-448F-AD60-F2610AB9524B}"/>
    <hyperlink ref="AX674" r:id="rId5595" xr:uid="{73BFAF76-25C7-4534-A44B-B733E7BB8505}"/>
    <hyperlink ref="AX675" r:id="rId5596" xr:uid="{69C5A2A4-366A-4216-B035-715DBAB63C6A}"/>
    <hyperlink ref="AX676" r:id="rId5597" xr:uid="{1BBB50B1-F953-421B-9B20-2ABFEE559C89}"/>
    <hyperlink ref="AX677" r:id="rId5598" xr:uid="{DF35DEED-032D-4271-A557-378983E9B843}"/>
    <hyperlink ref="AX678" r:id="rId5599" xr:uid="{AA123ED1-10E5-4FC4-A79A-5268AA4F35AC}"/>
    <hyperlink ref="AX679" r:id="rId5600" xr:uid="{F02F2620-2C4E-4D80-BE8D-72B316A92D5B}"/>
    <hyperlink ref="AX680" r:id="rId5601" xr:uid="{7A014370-E7FA-4461-8CA2-F10DB303CC67}"/>
    <hyperlink ref="AX681" r:id="rId5602" xr:uid="{3FDE6A17-3827-489B-B1BF-ADE586CD7892}"/>
    <hyperlink ref="AX682" r:id="rId5603" xr:uid="{B7960398-4F4A-41D2-B4EC-9C62D4540BC5}"/>
    <hyperlink ref="AX683" r:id="rId5604" xr:uid="{36F739DB-834A-4545-88CB-FB7E75752081}"/>
    <hyperlink ref="AX684" r:id="rId5605" xr:uid="{805A6F32-102C-41CB-BAC4-D04EE7F11861}"/>
    <hyperlink ref="AX685" r:id="rId5606" xr:uid="{E8312302-76A3-4672-BB73-82F9B7332BB5}"/>
    <hyperlink ref="AX686" r:id="rId5607" xr:uid="{2CF9D169-F63F-4B85-A97A-9BE3C6E7A8B9}"/>
    <hyperlink ref="AX687" r:id="rId5608" xr:uid="{0B280A52-EE0C-4B90-914E-0E8BB1AD6671}"/>
    <hyperlink ref="AX688" r:id="rId5609" xr:uid="{9CBF194E-5632-449A-AA8F-E00BAF987C31}"/>
    <hyperlink ref="AX689" r:id="rId5610" xr:uid="{A6C3D1D8-E78D-4B44-A3D8-021E9610610B}"/>
    <hyperlink ref="AX690" r:id="rId5611" xr:uid="{DFEEC17A-AF41-4F08-A7FD-646364CE1B34}"/>
    <hyperlink ref="AX691" r:id="rId5612" xr:uid="{0268871C-FD8F-4002-844C-C98E46FE370A}"/>
    <hyperlink ref="AX692" r:id="rId5613" xr:uid="{DB1E9846-F501-4E7F-ADCE-3F3479459048}"/>
    <hyperlink ref="AX693" r:id="rId5614" xr:uid="{4FC5D349-6BD8-4335-BC3A-31F9C16F9F78}"/>
    <hyperlink ref="AX694" r:id="rId5615" xr:uid="{CAB5E475-7824-4207-B70A-D963F0F9B213}"/>
    <hyperlink ref="AX695" r:id="rId5616" xr:uid="{101EAF51-8509-4923-BBFE-20990A58326F}"/>
    <hyperlink ref="AX696" r:id="rId5617" xr:uid="{9DE258C7-2084-4869-A92A-C793A37C0C29}"/>
    <hyperlink ref="AX697" r:id="rId5618" xr:uid="{1EECE9AB-F32A-4117-8BD2-5F89E2C54F77}"/>
    <hyperlink ref="AX698" r:id="rId5619" xr:uid="{DAB22191-C40C-4F82-B9E7-AEE892BB5B70}"/>
    <hyperlink ref="AX699" r:id="rId5620" xr:uid="{A4F36400-ED78-40E9-AB70-28E06A380D30}"/>
    <hyperlink ref="AX700" r:id="rId5621" xr:uid="{5EA1FD25-D5C4-4DC7-B11D-00C27C93C2E2}"/>
    <hyperlink ref="AX701" r:id="rId5622" xr:uid="{21399B62-04C1-456C-A6D6-735A364D20C7}"/>
    <hyperlink ref="AX702" r:id="rId5623" xr:uid="{4839CBCB-04AF-468D-8F6A-76BF795C571E}"/>
    <hyperlink ref="AX703" r:id="rId5624" xr:uid="{A10DB4A9-5FBD-431C-9FBA-FF259E37B6EC}"/>
    <hyperlink ref="AX704" r:id="rId5625" xr:uid="{59A56291-FF34-433A-A59D-36338906D51C}"/>
    <hyperlink ref="AX705" r:id="rId5626" xr:uid="{C3D48FC1-F879-4D79-AF65-2A6470DB8433}"/>
    <hyperlink ref="AX706" r:id="rId5627" xr:uid="{CC0D1D77-2944-472A-ADC2-C1420B25D41B}"/>
    <hyperlink ref="AX707" r:id="rId5628" xr:uid="{0EA0E323-F617-408D-8EEC-82A0D5DA39D7}"/>
    <hyperlink ref="AX708" r:id="rId5629" xr:uid="{DA883787-D3C7-432D-97BF-AE9DA05BB1EC}"/>
    <hyperlink ref="AX709" r:id="rId5630" xr:uid="{897D727C-F7D5-416A-8849-BA4FA83BF8BC}"/>
    <hyperlink ref="AX710" r:id="rId5631" xr:uid="{D6DD1F56-AFB4-4ECF-A5EF-2C6E9EE10606}"/>
    <hyperlink ref="AX711" r:id="rId5632" xr:uid="{D0ECEBEE-809E-4635-96BB-0AF16C2E9529}"/>
    <hyperlink ref="AX712" r:id="rId5633" xr:uid="{64249C54-CED1-4D13-B73F-783124737DF3}"/>
    <hyperlink ref="AX713" r:id="rId5634" xr:uid="{7B219DD1-33D6-4B07-8431-84D9E5CA6C2B}"/>
    <hyperlink ref="AX714" r:id="rId5635" xr:uid="{1451B469-9611-4626-9804-5137E333CD7A}"/>
    <hyperlink ref="AX715" r:id="rId5636" xr:uid="{56DB4EAD-566C-4D7C-BD4C-2E812ED10BE8}"/>
    <hyperlink ref="AX716" r:id="rId5637" xr:uid="{32D0A50D-C52A-4C40-90F5-2716F9DAE6BA}"/>
    <hyperlink ref="AX717" r:id="rId5638" xr:uid="{CBFDF23F-8D25-440B-87CA-67C20B7A8BF3}"/>
    <hyperlink ref="AX718" r:id="rId5639" xr:uid="{3D73FEA1-B82E-48B6-8CA6-B307E8784C77}"/>
    <hyperlink ref="AX719" r:id="rId5640" xr:uid="{E0AADC89-B587-4C5C-83FB-E36A4AA81FB1}"/>
    <hyperlink ref="AX720" r:id="rId5641" xr:uid="{E6D44A16-D9ED-45E6-B15A-9BC373880FA6}"/>
    <hyperlink ref="AX721" r:id="rId5642" xr:uid="{68A346A8-E3AF-4901-9BB3-05D23929BFC5}"/>
    <hyperlink ref="AX722" r:id="rId5643" xr:uid="{37A3C84D-D7C0-45F2-A6C4-77C90F24EA3B}"/>
    <hyperlink ref="AX723" r:id="rId5644" xr:uid="{E817D197-86A6-4BB1-A3A4-D09B64C714CF}"/>
    <hyperlink ref="AX724" r:id="rId5645" xr:uid="{82989680-E5F5-4841-8CCD-B2B2D093B5E9}"/>
    <hyperlink ref="AX725" r:id="rId5646" xr:uid="{58B9183F-C6D9-461B-86AC-9D25F78D1B1D}"/>
    <hyperlink ref="AX726" r:id="rId5647" xr:uid="{649DF98B-5946-417D-AD27-6072576B5EE6}"/>
    <hyperlink ref="AX727" r:id="rId5648" xr:uid="{8CB6F87F-40BD-47D4-98FE-5ABC4C59F613}"/>
    <hyperlink ref="AX728" r:id="rId5649" xr:uid="{1FF8A082-58A9-4BE2-8A51-A23E836FD026}"/>
    <hyperlink ref="AX729" r:id="rId5650" xr:uid="{8BEFB81E-C6D5-43C6-BED5-D3F51C4B354F}"/>
    <hyperlink ref="AX730" r:id="rId5651" xr:uid="{BFFBB1E7-5016-4293-92B5-326B158259C1}"/>
    <hyperlink ref="AX731" r:id="rId5652" xr:uid="{FE3928B8-8432-4E46-B4B4-B40DD43837D6}"/>
    <hyperlink ref="AX732" r:id="rId5653" xr:uid="{0AFFB7AD-6306-4843-AF40-AA0D2224B3E3}"/>
    <hyperlink ref="AX733" r:id="rId5654" xr:uid="{29D3B83E-B9A2-43FF-B73D-16432868B8E6}"/>
    <hyperlink ref="AX734" r:id="rId5655" xr:uid="{00F70E84-539E-43C9-A137-E1422A568B68}"/>
    <hyperlink ref="AX735" r:id="rId5656" xr:uid="{AD441204-8508-4970-8F59-44BA488DC200}"/>
    <hyperlink ref="AX736" r:id="rId5657" xr:uid="{58BEDBD8-1FF5-4D58-A6BD-A994E3B5BA1C}"/>
    <hyperlink ref="AX737" r:id="rId5658" xr:uid="{93F3CA4E-7988-4138-9FB6-09DF7D48F472}"/>
    <hyperlink ref="AX738" r:id="rId5659" xr:uid="{EB968A2E-B5C9-4741-9716-99A746EB62C1}"/>
    <hyperlink ref="AX739" r:id="rId5660" xr:uid="{FDDB6A47-9952-4CE9-99F0-4A587A20CBB3}"/>
    <hyperlink ref="AX740" r:id="rId5661" xr:uid="{C70F10D0-430E-4786-9493-69A9ACFFC2D6}"/>
    <hyperlink ref="AX741" r:id="rId5662" xr:uid="{51B0A94E-02F8-4C1D-A060-04BF7235EA9A}"/>
    <hyperlink ref="AX742" r:id="rId5663" xr:uid="{DD83DF2E-A4A9-43F5-86CB-E5CA0BC2BDCE}"/>
    <hyperlink ref="AX743" r:id="rId5664" xr:uid="{9EA541CD-6910-4956-9A7A-28791CA654F7}"/>
    <hyperlink ref="AX744" r:id="rId5665" xr:uid="{BFECA92C-268D-4622-9A81-3F22B5283421}"/>
    <hyperlink ref="AX745" r:id="rId5666" xr:uid="{E4CAE05E-6E57-4746-8D19-29C6A77E2D3D}"/>
    <hyperlink ref="AX746" r:id="rId5667" xr:uid="{7A8C7242-ED22-4BCB-ADD5-A769E3713CD9}"/>
    <hyperlink ref="AX747" r:id="rId5668" xr:uid="{9673B1A7-D22E-4D08-B92C-9518A803ED38}"/>
    <hyperlink ref="AX748" r:id="rId5669" xr:uid="{D5DF91D0-1116-461F-93BD-BCB88E7ACB4D}"/>
    <hyperlink ref="AX749" r:id="rId5670" xr:uid="{7C113A38-1524-4745-8DDD-ED4167023846}"/>
    <hyperlink ref="AX750" r:id="rId5671" xr:uid="{777ECE5C-8196-4799-82CB-F585DFF9DC08}"/>
    <hyperlink ref="AX751" r:id="rId5672" xr:uid="{04C26D76-398C-4E67-B622-130AB54CBF15}"/>
    <hyperlink ref="AX752" r:id="rId5673" xr:uid="{040AE0A8-14F2-4D9A-9EDB-535EEBE921FC}"/>
    <hyperlink ref="AX753" r:id="rId5674" xr:uid="{FA7994B2-730A-4C42-A7FD-CEE7EA3203BD}"/>
    <hyperlink ref="AX754" r:id="rId5675" xr:uid="{3EA149FF-87AB-4587-B38A-4A2A7E5CFFB4}"/>
    <hyperlink ref="AX755" r:id="rId5676" xr:uid="{71165C46-BC20-4E50-A971-2384DAB65218}"/>
    <hyperlink ref="AX756" r:id="rId5677" xr:uid="{2166977D-E9E8-4214-96F0-BB592366C97A}"/>
    <hyperlink ref="AX757" r:id="rId5678" xr:uid="{1548A1F7-0D66-4B22-B720-28346EAEC895}"/>
    <hyperlink ref="AX758" r:id="rId5679" xr:uid="{AFA5505B-EB0E-4B87-B875-BEE71FE505D8}"/>
    <hyperlink ref="AX759" r:id="rId5680" xr:uid="{4355645A-CA1A-442E-AB18-EF2FF9D860F9}"/>
    <hyperlink ref="AX760" r:id="rId5681" xr:uid="{1A34AE89-E4EA-4BE8-B65F-89849C7CBFC0}"/>
    <hyperlink ref="AX761" r:id="rId5682" xr:uid="{AC05DADC-C3B8-476E-B291-E6AB3081ECDE}"/>
    <hyperlink ref="AX762" r:id="rId5683" xr:uid="{8E5691DE-85CB-432F-8A41-9A72F512A028}"/>
    <hyperlink ref="AX763" r:id="rId5684" xr:uid="{84438E2E-2A5D-4A77-9371-CE77FC647F05}"/>
    <hyperlink ref="AX764" r:id="rId5685" xr:uid="{879B97D9-E17C-40F6-B3A3-6C51C49248BD}"/>
    <hyperlink ref="AX765" r:id="rId5686" xr:uid="{FB37EED3-4D06-43BB-8D95-8FBA3D0AE763}"/>
    <hyperlink ref="AX766" r:id="rId5687" xr:uid="{FAEC1BF8-B28C-4EC6-B40A-5C86D8A72800}"/>
    <hyperlink ref="AX767" r:id="rId5688" xr:uid="{4255510F-7F6C-4530-8F13-16D74FEB5ED8}"/>
    <hyperlink ref="AX768" r:id="rId5689" xr:uid="{6B30C89A-FB3F-4A4C-BFA0-8E19E4093BF5}"/>
    <hyperlink ref="AX769" r:id="rId5690" xr:uid="{1E124A14-E62F-4685-BD58-A144A476CB63}"/>
    <hyperlink ref="AX770" r:id="rId5691" xr:uid="{96D5EFAA-5CEB-4071-ADCF-69994F8B2B30}"/>
    <hyperlink ref="AX771" r:id="rId5692" xr:uid="{2D637486-ED7A-4F0B-8CC4-1B6367DE4AAC}"/>
    <hyperlink ref="AX772" r:id="rId5693" xr:uid="{37F82777-4DF8-4455-BA4D-7D1FA0871720}"/>
    <hyperlink ref="AX773" r:id="rId5694" xr:uid="{E8B2703A-2889-4492-AB4F-C23E9F24E49C}"/>
    <hyperlink ref="AX774" r:id="rId5695" xr:uid="{698DD415-11E9-470D-85A2-E510E98727C4}"/>
    <hyperlink ref="AX775" r:id="rId5696" xr:uid="{5BFCD076-6F12-4CCF-9736-BE7119103094}"/>
    <hyperlink ref="AX776" r:id="rId5697" xr:uid="{9C6E2F61-A548-4502-8C3B-03CB6608825B}"/>
    <hyperlink ref="AX777" r:id="rId5698" xr:uid="{CEB33C1A-38B4-4709-AC5A-929A24F41CF0}"/>
    <hyperlink ref="AX778" r:id="rId5699" xr:uid="{B13801F1-5FDE-41FE-A8C2-87B2B29405C2}"/>
    <hyperlink ref="AX779" r:id="rId5700" xr:uid="{EED9ECA1-3D5B-491B-8C23-333C87E806EE}"/>
    <hyperlink ref="AX780" r:id="rId5701" xr:uid="{BB086EB2-583E-4D23-BE03-DFCFFCD88A18}"/>
    <hyperlink ref="AX781" r:id="rId5702" xr:uid="{974821AA-2290-43C0-AFA3-F6D8F7FA7098}"/>
    <hyperlink ref="AX782" r:id="rId5703" xr:uid="{D8A92E20-0266-4CAA-88DF-CE8CF28C6542}"/>
    <hyperlink ref="AX783" r:id="rId5704" xr:uid="{85C15EE5-0DF1-4284-8905-5F5226868B07}"/>
    <hyperlink ref="AX784" r:id="rId5705" xr:uid="{96E0D01D-E4D3-418C-981B-E05A6248AEB1}"/>
    <hyperlink ref="AX785" r:id="rId5706" xr:uid="{C864B622-E332-4589-BC1F-1F5405736E1B}"/>
    <hyperlink ref="AX786" r:id="rId5707" xr:uid="{7F235992-101D-44CF-9770-5FDC3D67D245}"/>
    <hyperlink ref="AX787" r:id="rId5708" xr:uid="{2039DB14-13AD-4C21-B15D-8552EFB395B2}"/>
    <hyperlink ref="AX788" r:id="rId5709" xr:uid="{A8284FDE-F7ED-4152-856C-9B2900625FAF}"/>
    <hyperlink ref="AX789" r:id="rId5710" xr:uid="{07B597E9-64F8-4B3E-805D-D88F20C004FE}"/>
    <hyperlink ref="AX790" r:id="rId5711" xr:uid="{176D9038-B2DA-46F6-88BF-C1EAFE02CC5F}"/>
    <hyperlink ref="AX791" r:id="rId5712" xr:uid="{84A521C6-6480-46BD-A1C2-1B4246585CCF}"/>
    <hyperlink ref="AX792" r:id="rId5713" xr:uid="{2F4DC17B-0EA6-429E-BD75-0B7561398931}"/>
    <hyperlink ref="AX793" r:id="rId5714" xr:uid="{1733CB18-2FFA-46E6-9AF1-9F815347A647}"/>
    <hyperlink ref="AX794" r:id="rId5715" xr:uid="{D2D1BFA5-5505-4679-8246-02ADE0044A6F}"/>
    <hyperlink ref="AX795" r:id="rId5716" xr:uid="{7BAD5BA8-9EB7-435B-9936-311ED99700A6}"/>
    <hyperlink ref="AX796" r:id="rId5717" xr:uid="{90B560F8-C6F2-40D0-81FD-0BB6AECDE9D2}"/>
    <hyperlink ref="AX797" r:id="rId5718" xr:uid="{54A57CBB-1DA8-4579-AC2C-420F17D49B4C}"/>
    <hyperlink ref="AX798" r:id="rId5719" xr:uid="{70A946BC-1109-439E-BDA7-54B3116B650C}"/>
    <hyperlink ref="AX799" r:id="rId5720" xr:uid="{512238D4-3034-48A9-B07B-7F85D4D930F3}"/>
    <hyperlink ref="AX800" r:id="rId5721" xr:uid="{BE8EC05D-7CE0-462D-97DD-95367524025A}"/>
    <hyperlink ref="AX801" r:id="rId5722" xr:uid="{84CE3093-E1D0-428C-9BA9-86A7BF8192A4}"/>
    <hyperlink ref="AX802" r:id="rId5723" xr:uid="{D6D2C419-24A5-4639-A2FE-28ECBB686604}"/>
    <hyperlink ref="AX803" r:id="rId5724" xr:uid="{671B88EB-81A0-4220-9BD2-1165DDB52AA9}"/>
    <hyperlink ref="AX804" r:id="rId5725" xr:uid="{3EF377A8-9343-4D8C-B330-A5F91CCF3F80}"/>
    <hyperlink ref="AX805" r:id="rId5726" xr:uid="{A453B13E-DE72-47F2-B235-F288E49E7AD8}"/>
    <hyperlink ref="AX806" r:id="rId5727" xr:uid="{39F04416-CBE5-488E-A8EF-86DF91510698}"/>
    <hyperlink ref="AX807" r:id="rId5728" xr:uid="{B3CBBD8A-93EB-45F4-AD00-5DE682AC7D5E}"/>
    <hyperlink ref="AX808" r:id="rId5729" xr:uid="{FBF9CC0D-7B22-428E-AC23-33E136256A62}"/>
    <hyperlink ref="AX809" r:id="rId5730" xr:uid="{86C7A9EB-F54E-46E8-AB52-8323EE48DC23}"/>
    <hyperlink ref="AX810" r:id="rId5731" xr:uid="{F00780D7-ED0C-4327-AE03-DD9025CC74DD}"/>
    <hyperlink ref="AX811" r:id="rId5732" xr:uid="{97675D53-46C6-40D1-A98B-5773E823628E}"/>
    <hyperlink ref="AX812" r:id="rId5733" xr:uid="{8EB975B5-2849-4038-B5ED-E2EB8A9A0993}"/>
    <hyperlink ref="AX813" r:id="rId5734" xr:uid="{4C435B8E-AD85-40E1-A1A8-C73011B2EF47}"/>
    <hyperlink ref="AX814" r:id="rId5735" xr:uid="{F9A0769F-31A2-4F56-AD20-3485A21AE5A8}"/>
    <hyperlink ref="AX815" r:id="rId5736" xr:uid="{8B61F74F-5151-4CE2-A64F-5830749FCC45}"/>
    <hyperlink ref="AX816" r:id="rId5737" xr:uid="{FC343B79-718D-4F5B-B8FE-07553F3F5703}"/>
    <hyperlink ref="AX817" r:id="rId5738" xr:uid="{36A7FF8A-9D13-47E7-98FD-26E76863B136}"/>
    <hyperlink ref="AX818" r:id="rId5739" xr:uid="{2DDB0F1D-2789-4D12-90F0-E63C6C5E935A}"/>
    <hyperlink ref="AX819" r:id="rId5740" xr:uid="{591EE31E-6D55-43E4-8379-79B343C26F54}"/>
    <hyperlink ref="AX820" r:id="rId5741" xr:uid="{9AF1F389-4033-450C-AE10-8E6CCD51625D}"/>
    <hyperlink ref="AX821" r:id="rId5742" xr:uid="{792C7C88-BD0E-413F-99E6-B21E6315DEA0}"/>
    <hyperlink ref="AX822" r:id="rId5743" xr:uid="{A7361817-BA2C-4831-8C95-CAFFD48B4A1F}"/>
    <hyperlink ref="AX823" r:id="rId5744" xr:uid="{25609DB1-4CA6-4321-B0EB-21F538F57C68}"/>
    <hyperlink ref="AX824" r:id="rId5745" xr:uid="{AA7A6D0D-B872-4D34-AB9C-5EF032C885EE}"/>
    <hyperlink ref="AX825" r:id="rId5746" xr:uid="{0E0BA370-B6E5-4988-8889-3D1513D198E8}"/>
    <hyperlink ref="AX826" r:id="rId5747" xr:uid="{6ADD318A-4C91-493C-96E2-4E3226ED48B5}"/>
    <hyperlink ref="AX827" r:id="rId5748" xr:uid="{512FE246-4F37-444D-B117-1ABB9425E79F}"/>
    <hyperlink ref="AX828" r:id="rId5749" xr:uid="{ABFCEB4F-02F2-423E-8A33-D7D5E53AAECF}"/>
    <hyperlink ref="AX829" r:id="rId5750" xr:uid="{2ED2D58D-1A22-48A0-A91B-7F9F2BA39F5F}"/>
    <hyperlink ref="AX830" r:id="rId5751" xr:uid="{E059D271-9727-4FEB-9FDA-859A9061B1AE}"/>
    <hyperlink ref="AX831" r:id="rId5752" xr:uid="{AFCFAA2E-CD71-4AB7-A5F9-6A3EE3B8AAFA}"/>
    <hyperlink ref="AX832" r:id="rId5753" xr:uid="{2772A408-462B-41C0-A329-EE062F7905FB}"/>
    <hyperlink ref="AX833" r:id="rId5754" xr:uid="{1D2145B7-1BC4-4F61-A19E-378535B3D2C4}"/>
    <hyperlink ref="AX834" r:id="rId5755" xr:uid="{9A980EE0-3643-499A-AC87-F0DB70B2CB82}"/>
    <hyperlink ref="AX835" r:id="rId5756" xr:uid="{5156CD10-CC10-48D1-B82C-EFD5C0FC11A1}"/>
    <hyperlink ref="AX836" r:id="rId5757" xr:uid="{62A58217-CBEA-4314-8202-F9FBDDE134AC}"/>
    <hyperlink ref="AX837" r:id="rId5758" xr:uid="{0F505D78-D182-42CE-8DF8-42B224D10303}"/>
    <hyperlink ref="AX838" r:id="rId5759" xr:uid="{688078D7-5D34-4E61-8AF5-ECDAF77E1966}"/>
    <hyperlink ref="AX839" r:id="rId5760" xr:uid="{79B32B33-4B3D-4C2B-AA57-1F0ED8FA30FC}"/>
    <hyperlink ref="AX840" r:id="rId5761" xr:uid="{AFC63EE2-425A-487F-831A-A84E78F01A81}"/>
    <hyperlink ref="AX841" r:id="rId5762" xr:uid="{C8A43008-9250-49C2-B37B-3E616C944F86}"/>
    <hyperlink ref="AX842" r:id="rId5763" xr:uid="{1BF553B3-9E58-4BDC-AA6A-DD1A3CCEAEDF}"/>
    <hyperlink ref="AX843" r:id="rId5764" xr:uid="{C4B5C5A0-B594-442D-A082-03C7039C60D5}"/>
    <hyperlink ref="AX844" r:id="rId5765" xr:uid="{643B80B6-C26B-40C6-A07A-F32E419E628E}"/>
    <hyperlink ref="AX845" r:id="rId5766" xr:uid="{12683AB3-380D-45FE-BD9B-171C60B7A6CD}"/>
    <hyperlink ref="AX846" r:id="rId5767" xr:uid="{71389904-8CCB-425E-B58B-676ACC86B8C0}"/>
    <hyperlink ref="AX847" r:id="rId5768" xr:uid="{9D52A19D-96A3-42CC-825F-690BBD03B00B}"/>
    <hyperlink ref="AX848" r:id="rId5769" xr:uid="{F385F7EA-6C41-46E3-ADD9-703F59DEE15F}"/>
    <hyperlink ref="AX849" r:id="rId5770" xr:uid="{C5833336-BED7-4CDD-A635-52F8FA0D3E0F}"/>
    <hyperlink ref="AX850" r:id="rId5771" xr:uid="{42845421-2EF2-4712-8C88-0941AF3FF84F}"/>
    <hyperlink ref="AX851" r:id="rId5772" xr:uid="{1451FEA5-9130-4F6A-8881-46C3BF538CB9}"/>
    <hyperlink ref="AX852" r:id="rId5773" xr:uid="{DFD46A97-3A0D-47D3-880C-29F649BF0C75}"/>
    <hyperlink ref="AX853" r:id="rId5774" xr:uid="{0134B9A8-253D-409A-979D-0994A59AB4FA}"/>
    <hyperlink ref="AX854" r:id="rId5775" xr:uid="{97DE13EA-8FA0-447B-8A1D-64C47EA68BF6}"/>
    <hyperlink ref="AX855" r:id="rId5776" xr:uid="{9A5D5885-66DD-488E-8BFC-30F5A618BF82}"/>
    <hyperlink ref="AX856" r:id="rId5777" xr:uid="{851BD41D-0CFC-4C9E-8C60-DE6092A5377C}"/>
    <hyperlink ref="AX857" r:id="rId5778" xr:uid="{AC775BD2-D8E4-4949-B872-7030B7925E64}"/>
    <hyperlink ref="AX858" r:id="rId5779" xr:uid="{8F831D28-E72B-45D5-AB96-25EC85AB9E1E}"/>
    <hyperlink ref="AX859" r:id="rId5780" xr:uid="{AF6B8E71-AE78-4874-9BF0-7724F0D64A9F}"/>
    <hyperlink ref="AX860" r:id="rId5781" xr:uid="{5758BC6F-333B-498C-BB34-1B2544D1D431}"/>
    <hyperlink ref="AX861" r:id="rId5782" xr:uid="{28613A44-4403-47AD-9BE1-2EC17A70EBD6}"/>
    <hyperlink ref="AX862" r:id="rId5783" xr:uid="{4E306509-34AB-4715-B425-859A06659718}"/>
    <hyperlink ref="AX863" r:id="rId5784" xr:uid="{C969ADAB-7773-4315-9F1A-ABAC222D35C2}"/>
    <hyperlink ref="AX864" r:id="rId5785" xr:uid="{E81C2AAE-AF2D-4650-9130-419D685F279F}"/>
    <hyperlink ref="AX865" r:id="rId5786" xr:uid="{4FACDD02-3D68-45EF-AF1E-FC0979AAE66F}"/>
    <hyperlink ref="AX866" r:id="rId5787" xr:uid="{7219C6BC-3154-4C47-916A-3EAE2475602A}"/>
    <hyperlink ref="AX867" r:id="rId5788" xr:uid="{2239A739-2935-4C8F-A3D6-E05E92859D32}"/>
    <hyperlink ref="AX868" r:id="rId5789" xr:uid="{51A3541B-784C-428A-ACEB-8054F559D2BE}"/>
    <hyperlink ref="AX869" r:id="rId5790" xr:uid="{C15237EA-7309-4E1D-BDF9-1DC5881366D8}"/>
    <hyperlink ref="AX870" r:id="rId5791" xr:uid="{55C87EEA-6021-412B-B6A4-A06E5E8499DE}"/>
    <hyperlink ref="AX871" r:id="rId5792" xr:uid="{18D21B88-A7D5-4CC0-9936-BE94CB989103}"/>
    <hyperlink ref="AX872" r:id="rId5793" xr:uid="{84A093F4-B204-4B60-9FC3-3C74703AE9B6}"/>
    <hyperlink ref="AX873" r:id="rId5794" xr:uid="{F31DC84D-79CA-4CEB-B178-F974C5088894}"/>
    <hyperlink ref="AX874" r:id="rId5795" xr:uid="{1EDDF399-98C1-4958-8CA8-35777DDD0C36}"/>
    <hyperlink ref="AX875" r:id="rId5796" xr:uid="{918273EF-83BB-4B06-8657-244BE6CB4C7F}"/>
    <hyperlink ref="AX876" r:id="rId5797" xr:uid="{68F359FF-12B1-45E5-85A6-4B60B1C10854}"/>
    <hyperlink ref="AX877" r:id="rId5798" xr:uid="{DE65CBA9-E793-461B-AA4B-6D3C573520FD}"/>
    <hyperlink ref="AX878" r:id="rId5799" xr:uid="{1816DDE0-BA72-4506-AAB3-42BF806A8531}"/>
    <hyperlink ref="AX879" r:id="rId5800" xr:uid="{1B4023A2-C15B-43B6-AB6E-D37135FC6665}"/>
    <hyperlink ref="AX880" r:id="rId5801" xr:uid="{100C7EF7-1390-49FB-A3E7-283A1DF2E8A1}"/>
    <hyperlink ref="AX881" r:id="rId5802" xr:uid="{B37C580C-1A45-48B4-886A-F5CF8B38FB6D}"/>
    <hyperlink ref="AX882" r:id="rId5803" xr:uid="{2B144CC9-9D5F-4978-A624-102BA15D8949}"/>
    <hyperlink ref="AX883" r:id="rId5804" xr:uid="{9DCE0E9F-5A39-48E9-8913-0CB3E30E4C3D}"/>
    <hyperlink ref="AX884" r:id="rId5805" xr:uid="{A9AB0A51-E39F-476B-88DC-FC9E2D2F9AC1}"/>
    <hyperlink ref="AX885" r:id="rId5806" xr:uid="{24EE4AC0-CAAF-4AE2-B918-A63FC388F7EF}"/>
    <hyperlink ref="AX886" r:id="rId5807" xr:uid="{8D396371-7FA7-47C7-9D53-B83A9F0FA535}"/>
    <hyperlink ref="AX887" r:id="rId5808" xr:uid="{6105DAF5-22EA-428B-8FC3-845CAC773797}"/>
    <hyperlink ref="AX888" r:id="rId5809" xr:uid="{53CB7387-549D-4985-AEC4-B89969530D69}"/>
    <hyperlink ref="AX889" r:id="rId5810" xr:uid="{5DC7CEE7-0CEB-413A-A188-94B1CAEB7CC6}"/>
    <hyperlink ref="AX890" r:id="rId5811" xr:uid="{5730FBAE-53B5-47F5-9A07-6271985D1916}"/>
    <hyperlink ref="AX891" r:id="rId5812" xr:uid="{34239291-7952-41EE-B3CF-28368DF62A40}"/>
    <hyperlink ref="AX892" r:id="rId5813" xr:uid="{BB5C535C-3629-48B1-8728-5725ABD55A2A}"/>
    <hyperlink ref="AX893" r:id="rId5814" xr:uid="{7EF745DD-4D7A-4EAB-9F42-D63CA0BD7ABE}"/>
    <hyperlink ref="AX894" r:id="rId5815" xr:uid="{DE4E06D9-21DE-4EB1-98A5-B1243D8D6CD5}"/>
    <hyperlink ref="AX895" r:id="rId5816" xr:uid="{459DDC06-B667-4EB9-A992-1C7BCDDCC190}"/>
    <hyperlink ref="AX896" r:id="rId5817" xr:uid="{28C940A7-FC96-49C1-804B-7ED53EB332A0}"/>
    <hyperlink ref="AX897" r:id="rId5818" xr:uid="{F48DC767-7999-4C31-845B-9ECE50805955}"/>
    <hyperlink ref="AX898" r:id="rId5819" xr:uid="{53363CE3-28CA-46BF-BEA4-F7A8D9D8964A}"/>
    <hyperlink ref="AX899" r:id="rId5820" xr:uid="{86E1F001-0834-44BA-A868-E8223DFC8529}"/>
    <hyperlink ref="AX900" r:id="rId5821" xr:uid="{81710A51-7208-43B6-8256-A89B1FC483D4}"/>
    <hyperlink ref="AX901" r:id="rId5822" xr:uid="{0D16BFEC-DE5E-4E03-8640-3828A73F539E}"/>
    <hyperlink ref="AX902" r:id="rId5823" xr:uid="{8E7150B0-BE3F-4AAD-9B9E-FAF31A687C0F}"/>
    <hyperlink ref="AX903" r:id="rId5824" xr:uid="{F90ACE86-D7CC-49C4-952D-5DD1A620A48B}"/>
    <hyperlink ref="AX904" r:id="rId5825" xr:uid="{C44721F2-5DD4-43E4-8B47-716AFD1ED13F}"/>
    <hyperlink ref="AX905" r:id="rId5826" xr:uid="{1D30BF45-A632-41E4-A3CB-2F055C7DDFA9}"/>
    <hyperlink ref="AX906" r:id="rId5827" xr:uid="{0B05D99F-3F49-435F-BC6B-48E21B9F282E}"/>
    <hyperlink ref="AX907" r:id="rId5828" xr:uid="{5580B69F-CDA7-4684-B292-ACB8EFD24E28}"/>
    <hyperlink ref="AX908" r:id="rId5829" xr:uid="{ABA62184-E3E8-4F21-95A3-107A3FD5723E}"/>
    <hyperlink ref="AX909" r:id="rId5830" xr:uid="{32A359C7-E5A2-40B4-8D79-E65E4111EDEE}"/>
    <hyperlink ref="AX910" r:id="rId5831" xr:uid="{24FCE804-1CA1-45D5-B5F3-25CA9504619C}"/>
    <hyperlink ref="AX911" r:id="rId5832" xr:uid="{2231E591-D59B-45AD-AACD-443A439E7A41}"/>
    <hyperlink ref="AX912" r:id="rId5833" xr:uid="{E6013056-157D-43B8-A7F3-2DDE86E4BAE1}"/>
    <hyperlink ref="AX913" r:id="rId5834" xr:uid="{A049360E-C504-4729-A639-6F2DA2906A33}"/>
    <hyperlink ref="AX914" r:id="rId5835" xr:uid="{FE7DD8AF-A8AE-4B5C-9202-2F2A69097102}"/>
    <hyperlink ref="AX915" r:id="rId5836" xr:uid="{451AE9F3-1031-4844-B28F-F1966E947B9D}"/>
    <hyperlink ref="AX916" r:id="rId5837" xr:uid="{E326880D-3428-493E-82B0-158F4788417A}"/>
    <hyperlink ref="AX917" r:id="rId5838" xr:uid="{0F92E79C-CFBC-4F4B-959A-16032ECB1C4B}"/>
    <hyperlink ref="AX918" r:id="rId5839" xr:uid="{57BEB9BE-A435-4657-8CC1-B15E7711EDA0}"/>
    <hyperlink ref="AX919" r:id="rId5840" xr:uid="{61F7222A-0E73-4386-9F2E-FE30AB43C347}"/>
    <hyperlink ref="AX920" r:id="rId5841" xr:uid="{45D3D924-DE84-44D0-B594-A7046FF847AA}"/>
    <hyperlink ref="AX921" r:id="rId5842" xr:uid="{357AF401-7103-4F69-A2D3-AD5D89A3BDCD}"/>
    <hyperlink ref="AX922" r:id="rId5843" xr:uid="{C34BF966-9C6F-4EBC-96A0-46415206B85D}"/>
    <hyperlink ref="AX923" r:id="rId5844" xr:uid="{8CAE80F1-4AF1-4FFF-9FFD-8C8EBB8B8FD5}"/>
    <hyperlink ref="AX924" r:id="rId5845" xr:uid="{14D5F7E3-60A2-405D-BBD6-0E856E9769EF}"/>
    <hyperlink ref="AX925" r:id="rId5846" xr:uid="{14656416-59EF-434A-B2B4-D0BFE99516A4}"/>
    <hyperlink ref="AX926" r:id="rId5847" xr:uid="{060DA4D4-F41C-4AF1-B8F7-50B95CBB702D}"/>
    <hyperlink ref="AX927" r:id="rId5848" xr:uid="{41234662-87C7-41F5-9C81-3BF37761F098}"/>
    <hyperlink ref="AX928" r:id="rId5849" xr:uid="{DE407D65-DB55-4B7F-A92D-0F35D8C458D8}"/>
    <hyperlink ref="AX929" r:id="rId5850" xr:uid="{66F43B5D-24A8-4EE1-9854-E65859072E5F}"/>
    <hyperlink ref="AX930" r:id="rId5851" xr:uid="{5485B82E-1764-49A9-A840-D13CB4F9375F}"/>
    <hyperlink ref="AX931" r:id="rId5852" xr:uid="{9D0B404A-46F9-482B-B29B-DF6FE9D29BD1}"/>
    <hyperlink ref="AX932" r:id="rId5853" xr:uid="{CC217562-5088-4275-A84B-4ED330E66C0D}"/>
    <hyperlink ref="AX933" r:id="rId5854" xr:uid="{76A817A6-904C-4B5F-8FCC-65272C990390}"/>
    <hyperlink ref="AX934" r:id="rId5855" xr:uid="{FBEEC958-A168-4A08-B6A6-BAA6DB8498AB}"/>
    <hyperlink ref="AX935" r:id="rId5856" xr:uid="{3A89672E-6131-4132-A41C-B99988C92040}"/>
    <hyperlink ref="AX936" r:id="rId5857" xr:uid="{B66274A6-8C53-4427-B4E2-6F817B509B24}"/>
    <hyperlink ref="AX937" r:id="rId5858" xr:uid="{9297C429-D205-4A7E-A54F-E1F069D97DB9}"/>
    <hyperlink ref="AX938" r:id="rId5859" xr:uid="{A968DBD1-E956-4CD1-AE2B-D4C4F67D8B4B}"/>
    <hyperlink ref="AX939" r:id="rId5860" xr:uid="{2697BE10-4350-44F8-A34C-F4310F374BAD}"/>
    <hyperlink ref="AX940" r:id="rId5861" xr:uid="{CBD4C753-BA75-4927-B344-E417762D19C1}"/>
    <hyperlink ref="AX941" r:id="rId5862" xr:uid="{AC6AFCA9-13CD-4480-8854-BE7A913553EC}"/>
    <hyperlink ref="AX942" r:id="rId5863" xr:uid="{BEC8A549-A7F4-49F2-B887-27DF21730532}"/>
    <hyperlink ref="AX943" r:id="rId5864" xr:uid="{EE7B56AE-E67C-462C-ACAA-5CD2E20FFC66}"/>
    <hyperlink ref="AX944" r:id="rId5865" xr:uid="{2A5B3191-9498-4379-BCAA-89AFD98A2E17}"/>
    <hyperlink ref="AX945" r:id="rId5866" xr:uid="{3EE19814-F470-4DD6-A578-8A487AA8DFD9}"/>
    <hyperlink ref="AX946" r:id="rId5867" xr:uid="{FF66BA22-8C93-4E9D-9A89-93551312FAF0}"/>
    <hyperlink ref="AX947" r:id="rId5868" xr:uid="{A0EE38EC-B9E9-48CF-B143-56713116FA20}"/>
    <hyperlink ref="AX948" r:id="rId5869" xr:uid="{2E4CA43F-5193-46A8-9026-B14EEAFD096B}"/>
    <hyperlink ref="AX949" r:id="rId5870" xr:uid="{D871CB95-4FB5-4F35-8DE6-95F9A229CD95}"/>
    <hyperlink ref="AX950" r:id="rId5871" xr:uid="{9A2C8A85-2C7E-4C86-9C4D-25077A29E1C3}"/>
    <hyperlink ref="AX951" r:id="rId5872" xr:uid="{1CFA220F-3E90-40B2-80E6-F0B973C5BF32}"/>
    <hyperlink ref="AX952" r:id="rId5873" xr:uid="{2F86F08A-23D2-41D5-83E6-F5F4FE14F1EC}"/>
    <hyperlink ref="AX953" r:id="rId5874" xr:uid="{294CA99F-A408-443F-9A33-86D05FD76F03}"/>
    <hyperlink ref="AX954" r:id="rId5875" xr:uid="{AF1FE7E2-AFA5-4CFD-B3A1-3E07DE5F618B}"/>
    <hyperlink ref="AX955" r:id="rId5876" xr:uid="{9A635AEC-346A-43DC-922A-2D145541B9C4}"/>
    <hyperlink ref="AX956" r:id="rId5877" xr:uid="{EA0BA442-8B61-4938-916C-FFB6E44124B2}"/>
    <hyperlink ref="AX957" r:id="rId5878" xr:uid="{360A68DB-905D-4D8B-B258-3893F665E920}"/>
    <hyperlink ref="AX958" r:id="rId5879" xr:uid="{A1CFD299-56F2-498B-AE07-8121F33F7CAC}"/>
    <hyperlink ref="AX959" r:id="rId5880" xr:uid="{0D59B6AF-2C18-43FE-A2FB-9F044EE662BC}"/>
    <hyperlink ref="AX960" r:id="rId5881" xr:uid="{7FD062C6-5039-4DC3-BCCA-1F2A703C2A30}"/>
    <hyperlink ref="AX961" r:id="rId5882" xr:uid="{82B65B83-1CC9-4439-97CC-0B106D0216A4}"/>
    <hyperlink ref="AX962" r:id="rId5883" xr:uid="{5F3ADFA7-06B2-4BB1-B8DF-5AE0FA872A1C}"/>
    <hyperlink ref="AX963" r:id="rId5884" xr:uid="{B86A1414-DCCD-40D8-A44F-5F2E804C065F}"/>
    <hyperlink ref="AX964" r:id="rId5885" xr:uid="{3E7A5D77-03C6-42BE-A0BB-3DE455C5D029}"/>
    <hyperlink ref="AX965" r:id="rId5886" xr:uid="{B37EC821-E14C-4BB1-A24C-E9678F85E770}"/>
    <hyperlink ref="AX966" r:id="rId5887" xr:uid="{8E0492E8-3394-4E81-BB1A-65AE0AE3D66F}"/>
    <hyperlink ref="AX967" r:id="rId5888" xr:uid="{449B36F3-CA03-4BB0-A84E-B752A9919B2D}"/>
    <hyperlink ref="AX968" r:id="rId5889" xr:uid="{D8B3E48D-C35A-41FC-B7EF-2CDB6AF6B558}"/>
    <hyperlink ref="AX969" r:id="rId5890" xr:uid="{9CA46929-B0CB-4EBD-99C4-A0851464E87A}"/>
    <hyperlink ref="AX970" r:id="rId5891" xr:uid="{0F0BC9B8-7FCA-4AA6-8500-9BD04503FBF6}"/>
    <hyperlink ref="AX971" r:id="rId5892" xr:uid="{161EA46A-0D86-479C-9360-2917ED75C6E2}"/>
    <hyperlink ref="AX972" r:id="rId5893" xr:uid="{A1268F53-E7C3-4A29-8C0C-6E4E743BB098}"/>
    <hyperlink ref="AX973" r:id="rId5894" xr:uid="{E53EEA58-B042-42DC-95AE-80BD4454CAD4}"/>
    <hyperlink ref="AX974" r:id="rId5895" xr:uid="{3F04B3B9-D608-4622-BA6C-93936DB8EC7E}"/>
    <hyperlink ref="AX975" r:id="rId5896" xr:uid="{40176405-E0F1-4061-A786-381F92BC68B5}"/>
    <hyperlink ref="AX976" r:id="rId5897" xr:uid="{6A81FD98-495C-48D2-BCFE-C2D24A14C4CB}"/>
    <hyperlink ref="AX977" r:id="rId5898" xr:uid="{1ED5819B-80D6-48ED-95CC-DFE4CC87EEBD}"/>
    <hyperlink ref="AX978" r:id="rId5899" xr:uid="{81317793-A298-46B8-9644-3CFF69A90434}"/>
    <hyperlink ref="AX979" r:id="rId5900" xr:uid="{78CD3321-2DD4-415D-8065-3E19C12C70C2}"/>
    <hyperlink ref="AX980" r:id="rId5901" xr:uid="{C0CBC7FC-8007-4942-B311-0F87B98DFBFB}"/>
    <hyperlink ref="AX981" r:id="rId5902" xr:uid="{5BF415E0-168D-4EAC-B862-6913535EB40D}"/>
    <hyperlink ref="AX982" r:id="rId5903" xr:uid="{01367271-C99E-49D5-9B4D-B57B9023F5D0}"/>
    <hyperlink ref="AX983" r:id="rId5904" xr:uid="{B59D85DA-9931-4F8E-BCE4-86BB1D2AFCA3}"/>
    <hyperlink ref="AX984" r:id="rId5905" xr:uid="{1EE7BF9A-8D9A-483F-B1FA-93E056E716B3}"/>
    <hyperlink ref="AX985" r:id="rId5906" xr:uid="{CEA03AEB-8976-42A4-9E77-56A713D2CEF1}"/>
    <hyperlink ref="AX986" r:id="rId5907" xr:uid="{E7D4F5CA-0073-4409-AD2A-DF159CCA69ED}"/>
    <hyperlink ref="AX987" r:id="rId5908" xr:uid="{25C7E2FC-D1E9-406A-8397-A80EFCCE929B}"/>
    <hyperlink ref="AX988" r:id="rId5909" xr:uid="{D2AAB6A1-2B06-40A2-9411-8631BE228885}"/>
    <hyperlink ref="AX989" r:id="rId5910" xr:uid="{9C86F231-2B7A-4CB7-88F3-55540C66C03E}"/>
    <hyperlink ref="AX990" r:id="rId5911" xr:uid="{42513282-C5E7-4720-A6F8-E4EAEC37FB3F}"/>
    <hyperlink ref="AX991" r:id="rId5912" xr:uid="{96AC453B-4BA9-4021-BB94-94CC4B036912}"/>
    <hyperlink ref="AX992" r:id="rId5913" xr:uid="{5FBC0FFC-B36F-4169-94FF-2C536C7932FE}"/>
    <hyperlink ref="AX993" r:id="rId5914" xr:uid="{538E27EC-70F7-439A-AFC8-87F48D4877F0}"/>
    <hyperlink ref="AX994" r:id="rId5915" xr:uid="{6BCD7F0D-C97B-489C-8488-9A5F6C509BB9}"/>
    <hyperlink ref="AX995" r:id="rId5916" xr:uid="{2FB72701-C981-4B22-9103-7092CC5B3007}"/>
    <hyperlink ref="AX996" r:id="rId5917" xr:uid="{E8F8BB10-C49F-41A1-9F3E-7E734C4BACA0}"/>
    <hyperlink ref="AX997" r:id="rId5918" xr:uid="{CA16FBEC-5E77-4136-BD67-E2311F779207}"/>
    <hyperlink ref="AX998" r:id="rId5919" xr:uid="{ED2AA30C-942F-49A4-AB9A-3044E1D95B77}"/>
    <hyperlink ref="AX999" r:id="rId5920" xr:uid="{99280617-C030-4211-8E5D-7BFB35FAB01D}"/>
    <hyperlink ref="AX1000" r:id="rId5921" xr:uid="{82AFF96C-23DD-4A47-899C-29E3A36CEECF}"/>
    <hyperlink ref="AX1001" r:id="rId5922" xr:uid="{408010D4-B5B8-481D-9230-D9533AF4F407}"/>
    <hyperlink ref="AX1002" r:id="rId5923" xr:uid="{C00C0C70-1EAA-4C0D-8B2C-2AFC94F028C2}"/>
    <hyperlink ref="AX1003" r:id="rId5924" xr:uid="{22AF8013-5192-45D5-AA34-8A443643227F}"/>
    <hyperlink ref="AX1004" r:id="rId5925" xr:uid="{E30129D5-644D-471B-8DF7-32F4AD52139D}"/>
    <hyperlink ref="AX1005" r:id="rId5926" xr:uid="{C06CE6FF-C957-4A49-AF62-6B46AE2FEB89}"/>
    <hyperlink ref="AX1006" r:id="rId5927" xr:uid="{2F43E289-7D9E-4C4F-A86A-9D5334B814E7}"/>
    <hyperlink ref="AX1007" r:id="rId5928" xr:uid="{58205A3C-B85B-4440-8318-D09A5179E937}"/>
    <hyperlink ref="AX1008" r:id="rId5929" xr:uid="{ACAA8E8E-A053-4BEE-A00F-B78F8563F85F}"/>
    <hyperlink ref="AX1009" r:id="rId5930" xr:uid="{857D838B-E22B-4FB1-9CFE-E5971B31A583}"/>
    <hyperlink ref="AX1010" r:id="rId5931" xr:uid="{5D8B698E-EE52-4B99-A0E1-B899BEB26880}"/>
    <hyperlink ref="AX1011" r:id="rId5932" xr:uid="{B2487C44-1B78-4F1A-8545-656D491CA6E8}"/>
    <hyperlink ref="AX1012" r:id="rId5933" xr:uid="{345D8B8C-0AC9-4E52-8CF0-4A74BAF1C722}"/>
    <hyperlink ref="AX1013" r:id="rId5934" xr:uid="{EC7CFE17-ECEE-4315-8D49-D96B811CA644}"/>
    <hyperlink ref="AX1014" r:id="rId5935" xr:uid="{D8C462FE-4927-4436-95AA-20331863581D}"/>
    <hyperlink ref="AX1015" r:id="rId5936" xr:uid="{9BD38F1C-715D-49E0-A332-B9871602A2D2}"/>
    <hyperlink ref="AX1016" r:id="rId5937" xr:uid="{8AF352CF-7674-4E85-B1AA-CA4B5486EC51}"/>
    <hyperlink ref="AX1017" r:id="rId5938" xr:uid="{3FB44B8E-CE4B-4251-83B1-EBDB36985061}"/>
    <hyperlink ref="AX1018" r:id="rId5939" xr:uid="{4AA0B529-B5EB-4DEE-9F9D-EA7E66F7FB8C}"/>
    <hyperlink ref="AX1019" r:id="rId5940" xr:uid="{59630EAB-880F-4BC3-9831-22619643ADB4}"/>
    <hyperlink ref="AX1020" r:id="rId5941" xr:uid="{B0828BBD-DE7C-49C6-B16F-E317B6DD57C9}"/>
    <hyperlink ref="AX1021" r:id="rId5942" xr:uid="{C92FA7A4-90AB-4069-A8FA-44D10F8DC444}"/>
    <hyperlink ref="AX1022" r:id="rId5943" xr:uid="{FD68B311-DB00-4AD4-AA64-653D90590777}"/>
    <hyperlink ref="AX1023" r:id="rId5944" xr:uid="{8600E24E-477C-4AB9-BF53-5BB50ADCC3A9}"/>
    <hyperlink ref="AX1024" r:id="rId5945" xr:uid="{D67102EA-FD3D-4AA4-AB09-1CF2CF40FEF7}"/>
    <hyperlink ref="AX1025" r:id="rId5946" xr:uid="{2B261EE4-A3A9-4DD8-99B4-1CC94F74734F}"/>
    <hyperlink ref="AX1026" r:id="rId5947" xr:uid="{07030A3A-78E3-44C2-BD0B-7A15EEF81193}"/>
    <hyperlink ref="AX1027" r:id="rId5948" xr:uid="{7BA81E49-917E-4BA2-B504-87A0B9EE5E2C}"/>
    <hyperlink ref="AX1028" r:id="rId5949" xr:uid="{7E545C75-2648-4B4B-9E39-3B6AFD211DA8}"/>
    <hyperlink ref="AX1029" r:id="rId5950" xr:uid="{F7C481AE-74A6-4FE4-AC26-17AE6C40F3F7}"/>
    <hyperlink ref="AX1030" r:id="rId5951" xr:uid="{D0704906-A0C9-4DCF-98AD-3F76637CEFE8}"/>
    <hyperlink ref="AX1031" r:id="rId5952" xr:uid="{89004765-E6D5-43B0-B23D-8C4E42136B14}"/>
    <hyperlink ref="AX1032" r:id="rId5953" xr:uid="{B59E9A16-A80C-4D37-84A2-856D719DA721}"/>
    <hyperlink ref="AX1033" r:id="rId5954" xr:uid="{5175CD37-9F79-4724-8792-0B800CFCBBA2}"/>
    <hyperlink ref="AX1034" r:id="rId5955" xr:uid="{2A8BBD84-33B6-45B1-B959-59018CD5B963}"/>
    <hyperlink ref="AX1035" r:id="rId5956" xr:uid="{55637EF1-FA7D-4919-B19C-EF9735F1101D}"/>
    <hyperlink ref="AX1036" r:id="rId5957" xr:uid="{F59C05C0-3450-4EC8-ABA7-21F028D117FF}"/>
    <hyperlink ref="AX1037" r:id="rId5958" xr:uid="{43FAB234-BD90-4493-966F-C294919DE715}"/>
    <hyperlink ref="AX1038" r:id="rId5959" xr:uid="{7F4BBDBE-0562-4F7D-AF6B-28F623670C8E}"/>
    <hyperlink ref="AX1039" r:id="rId5960" xr:uid="{A823A563-767A-48A9-ACD1-3F739F1524C9}"/>
    <hyperlink ref="AX1040" r:id="rId5961" xr:uid="{8D0FC4B1-FAB4-4A06-9602-C8BE55ADF732}"/>
    <hyperlink ref="AX1041" r:id="rId5962" xr:uid="{47DBCBE8-CCF5-4705-A334-7C9DA59F23DC}"/>
    <hyperlink ref="AX1042" r:id="rId5963" xr:uid="{01CAF78A-A7D4-4BB7-8D7E-70D056A46FA4}"/>
    <hyperlink ref="AX1043" r:id="rId5964" xr:uid="{C08A3F03-42EF-4C45-8689-43113CCDE4B4}"/>
    <hyperlink ref="AX1044" r:id="rId5965" xr:uid="{FDF25DBC-D196-49A1-B3FD-832BE9DA9D39}"/>
    <hyperlink ref="AX1045" r:id="rId5966" xr:uid="{D47DDBCB-8946-4530-8F01-FCF2ABE91662}"/>
    <hyperlink ref="AX1046" r:id="rId5967" xr:uid="{91A785E9-842C-4397-A10A-5A52A03D964C}"/>
    <hyperlink ref="AX1047" r:id="rId5968" xr:uid="{AE3CE784-4DF7-4DEC-90DC-05C53E665375}"/>
    <hyperlink ref="AX1048" r:id="rId5969" xr:uid="{4EEF6B1D-7CEA-4677-9A53-E96FE1EA9711}"/>
    <hyperlink ref="AX1049" r:id="rId5970" xr:uid="{CC931144-791B-4667-B196-4D16733CA9B2}"/>
    <hyperlink ref="AX1050" r:id="rId5971" xr:uid="{9FF75D7E-BA77-4ADD-985E-50956322A52F}"/>
    <hyperlink ref="AX1051" r:id="rId5972" xr:uid="{62292B12-A3AD-452E-AE76-EA4F618DE061}"/>
    <hyperlink ref="AX1052" r:id="rId5973" xr:uid="{D45F9A5B-EE8A-4733-A072-3A0E5BD1E945}"/>
    <hyperlink ref="AX1053" r:id="rId5974" xr:uid="{C1B905A7-1C01-4DE4-9339-F28E19FB8D31}"/>
    <hyperlink ref="AX1054" r:id="rId5975" xr:uid="{5DE826A5-C24E-4E94-8279-E2E1C9AE2170}"/>
    <hyperlink ref="AX1055" r:id="rId5976" xr:uid="{6E862CB0-4C3F-436F-B65F-FCF6679ABB4F}"/>
    <hyperlink ref="AX1056" r:id="rId5977" xr:uid="{5334EA87-AB62-41B0-A187-01F00DCA857A}"/>
    <hyperlink ref="AX1057" r:id="rId5978" xr:uid="{0A0E8359-B575-4759-A9CC-67B3EDF0CD0D}"/>
    <hyperlink ref="AX1058" r:id="rId5979" xr:uid="{D8BD970F-2B75-4740-89F8-518FA60B6D68}"/>
    <hyperlink ref="AX1059" r:id="rId5980" xr:uid="{C4799E0E-4B31-4AC7-808F-F1462FAE802D}"/>
    <hyperlink ref="AX1060" r:id="rId5981" xr:uid="{5C4EAF9B-BDE5-4E26-9FE4-B64372043B6A}"/>
    <hyperlink ref="AX1061" r:id="rId5982" xr:uid="{0B3F1586-1C0D-48E3-9B1E-149DFD09C0EF}"/>
    <hyperlink ref="AX1062" r:id="rId5983" xr:uid="{A45DFB45-8D98-4DD3-A582-34DBD50DDE47}"/>
    <hyperlink ref="AX1063" r:id="rId5984" xr:uid="{FFD9F1F3-F567-4B90-AC36-6BC47A80E61C}"/>
    <hyperlink ref="AX1064" r:id="rId5985" xr:uid="{C9638E47-2ADB-4B07-B925-A1A30B360B75}"/>
    <hyperlink ref="AX1065" r:id="rId5986" xr:uid="{0D69E1CC-DDCA-4DA8-8F6A-1B05F55B5AB6}"/>
    <hyperlink ref="AX1066" r:id="rId5987" xr:uid="{DD408738-31F6-4053-8DD7-C08786A46AC2}"/>
    <hyperlink ref="AX1067" r:id="rId5988" xr:uid="{6A4BBF43-8A62-4EDC-B6DF-29B8A800BF75}"/>
    <hyperlink ref="AX1068" r:id="rId5989" xr:uid="{DC8ADA4B-E929-4078-9F99-644A018B11BC}"/>
    <hyperlink ref="AX1069" r:id="rId5990" xr:uid="{5013D7B0-64D5-42C0-AA2F-D72C2C772C6D}"/>
    <hyperlink ref="AX1070" r:id="rId5991" xr:uid="{D04D12CB-F894-401E-9490-97B529DA7FF9}"/>
    <hyperlink ref="AX1071" r:id="rId5992" xr:uid="{E4787413-01AC-444B-9650-973A87482A18}"/>
    <hyperlink ref="AX1072" r:id="rId5993" xr:uid="{1CA00EE8-45A9-49A7-BEA3-0F7EABC16F89}"/>
    <hyperlink ref="AX1073" r:id="rId5994" xr:uid="{C4B7DAC1-EE91-4C30-82EE-BABAD2CAC1BB}"/>
    <hyperlink ref="AX1074" r:id="rId5995" xr:uid="{B82EBD61-78A9-49DF-87AF-746CE81065F0}"/>
    <hyperlink ref="AX1075" r:id="rId5996" xr:uid="{836B27C9-4AE4-44D5-806A-CDEE440E17C3}"/>
    <hyperlink ref="AX1076" r:id="rId5997" xr:uid="{60A41A43-34E8-4402-AAE6-A1CFE62F4C81}"/>
    <hyperlink ref="AX1077" r:id="rId5998" xr:uid="{E9735D7C-52FD-4461-BB8A-9FC6D45CFD13}"/>
    <hyperlink ref="AX1078" r:id="rId5999" xr:uid="{C22A9F77-947E-440B-93C3-2B98A72FDE4F}"/>
    <hyperlink ref="AX1079" r:id="rId6000" xr:uid="{A475BA25-839B-4BB5-B0D6-0170D485CC23}"/>
    <hyperlink ref="AX1080" r:id="rId6001" xr:uid="{60514DC3-41B8-4B23-9F6F-864D8AED883D}"/>
    <hyperlink ref="AX1081" r:id="rId6002" xr:uid="{AFFDACBB-BB43-4066-9A87-809C5EA2B073}"/>
    <hyperlink ref="AX1082" r:id="rId6003" xr:uid="{81463158-DCC8-460A-8A0B-D8FF2ED54AEE}"/>
    <hyperlink ref="AX1083" r:id="rId6004" xr:uid="{AE9A389F-395D-4F19-AB5E-E8CE674E9E38}"/>
    <hyperlink ref="AX1084" r:id="rId6005" xr:uid="{A49AF4C0-18D0-431A-BE01-37404D001812}"/>
    <hyperlink ref="AX1085" r:id="rId6006" xr:uid="{018D14FC-44CE-41B6-8660-664C406E0483}"/>
    <hyperlink ref="AX1086" r:id="rId6007" xr:uid="{D65D5384-C3F6-4923-A6FB-0F15D67F21EB}"/>
    <hyperlink ref="AX1087" r:id="rId6008" xr:uid="{E87D2CF2-770C-4CAD-AF35-0764D4FBDFC5}"/>
    <hyperlink ref="AX1088" r:id="rId6009" xr:uid="{6CD69788-CFB3-4359-B591-12A0C7FC94DE}"/>
    <hyperlink ref="AX1089" r:id="rId6010" xr:uid="{6FC5D8DC-1362-49CE-A49B-D3E70EAC9418}"/>
    <hyperlink ref="AX1090" r:id="rId6011" xr:uid="{A4C9DD24-4A23-400E-8D36-D084495BDF0A}"/>
    <hyperlink ref="AX1091" r:id="rId6012" xr:uid="{BD46EF47-B82D-4FD2-835E-46CA5C93274D}"/>
    <hyperlink ref="AX1092" r:id="rId6013" xr:uid="{9794A0E2-5581-4A53-A376-89528695C333}"/>
    <hyperlink ref="AX1093" r:id="rId6014" xr:uid="{FB6D155F-9105-4510-B960-65609E23C37A}"/>
    <hyperlink ref="AX1094" r:id="rId6015" xr:uid="{4C47F7CF-2F81-4572-93F4-55B192B47E85}"/>
    <hyperlink ref="AX1095" r:id="rId6016" xr:uid="{A3D7EF73-E71F-47CD-A8F8-89326830A917}"/>
    <hyperlink ref="AX1096" r:id="rId6017" xr:uid="{F15A1D50-8D8C-487E-B61E-2AE76FB0549D}"/>
    <hyperlink ref="AX1097" r:id="rId6018" xr:uid="{89A33CDC-B688-4A3D-99E4-E139190D20FC}"/>
    <hyperlink ref="AX1098" r:id="rId6019" xr:uid="{569506BC-5B37-4E60-A667-D2F6ABB1A679}"/>
    <hyperlink ref="AX1099" r:id="rId6020" xr:uid="{37694AC1-EE0A-462C-8A92-DD98B0F6CD5B}"/>
    <hyperlink ref="AX1100" r:id="rId6021" xr:uid="{BCD20DAD-5A8A-4404-AEC1-8A4BC6DAF929}"/>
    <hyperlink ref="AX1101" r:id="rId6022" xr:uid="{BC8C1A06-4BB3-4983-A6A2-A80CF1CFF9A4}"/>
    <hyperlink ref="AX1102" r:id="rId6023" xr:uid="{1AD0D219-4EF2-4AAF-B7FB-4CD019F7CE55}"/>
    <hyperlink ref="AX1103" r:id="rId6024" xr:uid="{15D9D869-2B15-4194-8CBB-D447A3BB0C43}"/>
    <hyperlink ref="AX1104" r:id="rId6025" xr:uid="{4257C0C9-F3ED-4046-80BE-CAF2F9E62F1D}"/>
    <hyperlink ref="AX1105" r:id="rId6026" xr:uid="{A612DE3B-AC9B-482E-9068-96DF97FFA5DF}"/>
    <hyperlink ref="AX1106" r:id="rId6027" xr:uid="{60151F32-7E27-48DB-B8ED-D6706845B18E}"/>
    <hyperlink ref="AX1107" r:id="rId6028" xr:uid="{44DACA90-B6F1-44D9-B177-84D2353E197C}"/>
    <hyperlink ref="AX1108" r:id="rId6029" xr:uid="{70DBF652-EF6D-44D5-9920-CDD886EF6EA0}"/>
    <hyperlink ref="AX1109" r:id="rId6030" xr:uid="{332C927C-182A-466A-8BCC-383DE9552B05}"/>
    <hyperlink ref="AX1110" r:id="rId6031" xr:uid="{F9EFBF7A-6328-43BB-B1DF-898BA952017D}"/>
    <hyperlink ref="AX1111" r:id="rId6032" xr:uid="{1F83198A-D134-4AF7-A148-9B77D44A2BD4}"/>
    <hyperlink ref="AX1112" r:id="rId6033" xr:uid="{75692350-F309-48FC-83DE-D8240EC653CF}"/>
    <hyperlink ref="AX1113" r:id="rId6034" xr:uid="{39459B9C-EEB1-4A9E-B9E9-B33708AED94B}"/>
    <hyperlink ref="AX1114" r:id="rId6035" xr:uid="{E333898C-22B5-44D6-81AE-11EFB3E314A5}"/>
    <hyperlink ref="AX1115" r:id="rId6036" xr:uid="{1C833D2B-2012-4DF9-BB93-B04EC7BEEC08}"/>
    <hyperlink ref="AX1116" r:id="rId6037" xr:uid="{C0797922-87DD-4248-AE64-1958B9EC99D8}"/>
    <hyperlink ref="AX1117" r:id="rId6038" xr:uid="{02F4CA29-D9F2-42E1-A8E2-2B5B32AD6CCC}"/>
    <hyperlink ref="AX1118" r:id="rId6039" xr:uid="{D5BC4307-7DF8-4AED-80D7-2617C28FB7E7}"/>
    <hyperlink ref="AX1119" r:id="rId6040" xr:uid="{3E1A9F52-E568-4856-8287-A0F029C79886}"/>
    <hyperlink ref="AX1120" r:id="rId6041" xr:uid="{612704F1-E74A-4B8B-A59F-663DEBE77B41}"/>
    <hyperlink ref="AX1121" r:id="rId6042" xr:uid="{7153EFB6-AF81-4346-9117-ECD3E2EBA4BB}"/>
    <hyperlink ref="AX1122" r:id="rId6043" xr:uid="{9AE492CB-9156-4686-92AE-10DCDA9D105B}"/>
    <hyperlink ref="AX1123" r:id="rId6044" xr:uid="{6B7C04E4-7F66-41CD-B12A-997C32456D6B}"/>
    <hyperlink ref="AX1124" r:id="rId6045" xr:uid="{08FF6531-F9C2-4034-BDDD-DAEA9EBE8FD1}"/>
    <hyperlink ref="AX1125" r:id="rId6046" xr:uid="{56BF75F3-09A0-46C1-98C6-A8F9DD96DE46}"/>
    <hyperlink ref="AX1126" r:id="rId6047" xr:uid="{53161AF7-426D-4725-BE78-295B8E6B9E3D}"/>
    <hyperlink ref="AX1127" r:id="rId6048" xr:uid="{7431CD90-177D-45CF-85E7-CC15659099DD}"/>
    <hyperlink ref="AX1128" r:id="rId6049" xr:uid="{4D3B2453-8CB1-4FC2-A4C4-6C133124DC61}"/>
    <hyperlink ref="AX1129" r:id="rId6050" xr:uid="{837D6BD9-95BA-427F-8BB5-C9A6A52EF4CC}"/>
    <hyperlink ref="AX1130" r:id="rId6051" xr:uid="{6C4002C1-40D8-4947-83C6-AE4827B83D59}"/>
    <hyperlink ref="AX1131" r:id="rId6052" xr:uid="{9ECB93D0-C01F-4EB5-B07C-67C9F5C8F9DB}"/>
    <hyperlink ref="AX1132" r:id="rId6053" xr:uid="{1DDC2354-9187-4245-80BD-CBE12C56C8E3}"/>
    <hyperlink ref="AX1133" r:id="rId6054" xr:uid="{19033E20-7382-4E5C-8B1D-DDFF5D5A2401}"/>
    <hyperlink ref="AX1134" r:id="rId6055" xr:uid="{A29121E1-9A51-4833-AC3B-382DF637ABA0}"/>
    <hyperlink ref="AX1135" r:id="rId6056" xr:uid="{2EE11CB3-1E29-49E8-8646-EE99FFDF737A}"/>
    <hyperlink ref="AX1136" r:id="rId6057" xr:uid="{6E96DF2A-AA1B-4CB4-BDBB-0E07243829A6}"/>
    <hyperlink ref="AX1137" r:id="rId6058" xr:uid="{FC4130C7-CF99-4014-B1F0-234AA9576FCD}"/>
    <hyperlink ref="AX1138" r:id="rId6059" xr:uid="{0BA35AD9-B7A8-4D32-8068-4D9207F35FEC}"/>
    <hyperlink ref="AX1139" r:id="rId6060" xr:uid="{ED0ADB6F-4EC3-4A02-AF2E-72E54F1946AD}"/>
    <hyperlink ref="AX1140" r:id="rId6061" xr:uid="{80B70B1F-3314-4D85-B4AF-1F2AAB6139D4}"/>
    <hyperlink ref="AX1141" r:id="rId6062" xr:uid="{3A2BF086-1323-4A10-952F-DE0841B5C01A}"/>
    <hyperlink ref="AX1142" r:id="rId6063" xr:uid="{1C2C02D0-B3D6-4D05-B5B9-829F6F63FD1B}"/>
    <hyperlink ref="AX1143" r:id="rId6064" xr:uid="{BA9D061A-4912-4683-9887-DBCB59811471}"/>
    <hyperlink ref="AX1144" r:id="rId6065" xr:uid="{91FF671B-C48A-45BE-B2D0-EF63B12A1A77}"/>
    <hyperlink ref="AX1145" r:id="rId6066" xr:uid="{6730D881-8352-44FE-B564-CA0AB9336551}"/>
    <hyperlink ref="AX1146" r:id="rId6067" xr:uid="{A1DBC2F3-602C-4E7D-90C8-F3749DF68DAE}"/>
    <hyperlink ref="AX1147" r:id="rId6068" xr:uid="{9CA4C265-D76A-4727-BA52-A8B06BD22936}"/>
    <hyperlink ref="AX1148" r:id="rId6069" xr:uid="{8ECAF6A2-218D-45EC-892D-09AA32882685}"/>
    <hyperlink ref="AX1149" r:id="rId6070" xr:uid="{4F783BB2-579A-4EC1-AE3D-68E81BC96131}"/>
    <hyperlink ref="AX1150" r:id="rId6071" xr:uid="{865EFF73-D052-490D-914D-176B67890061}"/>
    <hyperlink ref="AX1151" r:id="rId6072" xr:uid="{77579229-14A1-401E-B9C4-B560CB0223A9}"/>
    <hyperlink ref="AX1152" r:id="rId6073" xr:uid="{7258224A-E36A-486B-94E6-25BEC0CD17A8}"/>
    <hyperlink ref="AX1153" r:id="rId6074" xr:uid="{675E8B64-448F-4C24-9296-98FF805634F4}"/>
    <hyperlink ref="AX1154" r:id="rId6075" xr:uid="{4467E9CE-9AA5-460A-BA2B-34B8E11D6CE6}"/>
    <hyperlink ref="AX1155" r:id="rId6076" xr:uid="{DE228A94-48A5-431B-BA6D-086678FA75E0}"/>
    <hyperlink ref="AX1156" r:id="rId6077" xr:uid="{7D9DEE3E-9521-47E2-9AD0-E4A7A6357041}"/>
    <hyperlink ref="AX1157" r:id="rId6078" xr:uid="{340FE66C-8035-401D-95FF-F59EF246FB5A}"/>
    <hyperlink ref="AX1158" r:id="rId6079" xr:uid="{D013A83A-1C56-46BD-AE99-10821A17986E}"/>
    <hyperlink ref="AX1159" r:id="rId6080" xr:uid="{1D38F3DB-ACC0-4E0B-91EB-89B3676B19E9}"/>
    <hyperlink ref="AX1160" r:id="rId6081" xr:uid="{C9ED4441-EA27-4C9A-88C1-459AB0B21848}"/>
    <hyperlink ref="AX1161" r:id="rId6082" xr:uid="{6E26C47A-3D8B-4894-B5EF-3338688C84BE}"/>
    <hyperlink ref="AX1162" r:id="rId6083" xr:uid="{6F66250E-BACF-49B4-BBC8-25E6770EB729}"/>
    <hyperlink ref="AX1163" r:id="rId6084" xr:uid="{389FF962-B965-4B6E-ABE3-91E5C68F10FE}"/>
    <hyperlink ref="AX1164" r:id="rId6085" xr:uid="{9FD4FB07-7C54-4651-BF66-2BB5B40E938B}"/>
    <hyperlink ref="AX1165" r:id="rId6086" xr:uid="{7B0B5D96-1FED-414C-80E8-A9563488ACAB}"/>
    <hyperlink ref="AX1166" r:id="rId6087" xr:uid="{84EB6AE5-D667-4B10-A161-5129CB9D333E}"/>
    <hyperlink ref="AX1167" r:id="rId6088" xr:uid="{2AA2440F-3662-489B-A4B4-FDD0960A3423}"/>
    <hyperlink ref="AX1168" r:id="rId6089" xr:uid="{07303FD1-9C70-4962-9E51-A60B7A153402}"/>
    <hyperlink ref="AX1169" r:id="rId6090" xr:uid="{5599F928-D2B7-4791-BE49-A4014F2E963B}"/>
    <hyperlink ref="AX1170" r:id="rId6091" xr:uid="{7D3D155E-D599-46CB-BB35-E3C606DD013A}"/>
    <hyperlink ref="AX1171" r:id="rId6092" xr:uid="{192FAC73-0C0B-4B9D-825D-5286AF8C993F}"/>
    <hyperlink ref="AX1172" r:id="rId6093" xr:uid="{A7DB0612-6222-4718-927A-FFC2C7E26BDB}"/>
    <hyperlink ref="AX1173" r:id="rId6094" xr:uid="{D801ED24-E75D-4407-BC77-0CB2F28A05DA}"/>
    <hyperlink ref="AX1174" r:id="rId6095" xr:uid="{1EE1C4C0-3281-4BDE-B9F6-84F4C6658E4A}"/>
    <hyperlink ref="AX1175" r:id="rId6096" xr:uid="{404756F5-E16A-4521-A06A-1DB830815B4C}"/>
    <hyperlink ref="AX1176" r:id="rId6097" xr:uid="{117B8F46-E472-47D6-9BED-95F15051BB11}"/>
    <hyperlink ref="AX1177" r:id="rId6098" xr:uid="{4A68395B-736E-4501-8C76-95F2DE5A5E71}"/>
    <hyperlink ref="AX1178" r:id="rId6099" xr:uid="{7C899F84-41FF-41B7-A59A-DEAAB821E40F}"/>
    <hyperlink ref="AX1179" r:id="rId6100" xr:uid="{6910FCAA-9CA1-4FCE-B312-F3267710FF1F}"/>
    <hyperlink ref="AX1180" r:id="rId6101" xr:uid="{393FF5FF-323F-4177-BAE1-442083592768}"/>
    <hyperlink ref="AX1181" r:id="rId6102" xr:uid="{B6839DFE-BE43-40A0-AEC9-A67E6B56CEA8}"/>
    <hyperlink ref="AX1182" r:id="rId6103" xr:uid="{0FF8108C-23A3-4B82-A5FB-1F0B15F047AE}"/>
    <hyperlink ref="AX1183" r:id="rId6104" xr:uid="{3F24C5BD-1773-4477-96CE-181E013D0997}"/>
    <hyperlink ref="AX1184" r:id="rId6105" xr:uid="{617277B9-7A5A-405A-8173-F3E797EA2E40}"/>
    <hyperlink ref="AX1185" r:id="rId6106" xr:uid="{7D7281CA-02EE-48E3-A42A-BDE5285A74EF}"/>
    <hyperlink ref="AX1186" r:id="rId6107" xr:uid="{10DFE5ED-65FA-4A3C-8F62-6DC18EB43DDF}"/>
    <hyperlink ref="AX1187" r:id="rId6108" xr:uid="{D85C8CDB-B43B-4D9E-AC8B-E8F99444D811}"/>
    <hyperlink ref="AX1188" r:id="rId6109" xr:uid="{ED0A6904-1426-42E9-B9D5-0CCA0B167B09}"/>
    <hyperlink ref="AX1189" r:id="rId6110" xr:uid="{9A1A9093-FB85-4A40-8DB8-98B4BC2C1B58}"/>
    <hyperlink ref="AX1190" r:id="rId6111" xr:uid="{0A7EEBC1-DE4A-4922-A3FA-27B73ED60DEC}"/>
    <hyperlink ref="AX1191" r:id="rId6112" xr:uid="{DE315717-1945-4D26-857F-BBCE5BF94F55}"/>
    <hyperlink ref="AX1192" r:id="rId6113" xr:uid="{38FD64A3-5965-461A-AEDB-FEF1B4DCA9C7}"/>
    <hyperlink ref="AX1193" r:id="rId6114" xr:uid="{47D79F1E-49AE-4467-AC6F-71A07D795D61}"/>
    <hyperlink ref="AX1194" r:id="rId6115" xr:uid="{79B2574B-9D81-40FB-90ED-7FC2DE85BC1D}"/>
    <hyperlink ref="AX1195" r:id="rId6116" xr:uid="{705E3645-48F7-4F0A-8DD6-0192322B1E8B}"/>
    <hyperlink ref="AX1196" r:id="rId6117" xr:uid="{18AAB24F-728F-4BC4-AA5D-DACDCB62B940}"/>
    <hyperlink ref="AX1197" r:id="rId6118" xr:uid="{9C41C562-F798-4F20-AD1B-E884C48B6D68}"/>
    <hyperlink ref="AX1198" r:id="rId6119" xr:uid="{469AD011-6FE5-4E47-BC06-A37EF03C7976}"/>
    <hyperlink ref="AX1199" r:id="rId6120" xr:uid="{C64D0B60-5203-4312-9500-7683108E3D8C}"/>
    <hyperlink ref="AX1200" r:id="rId6121" xr:uid="{EC1FF679-74D1-4A7D-A20C-BAAEA6BDF4E8}"/>
    <hyperlink ref="AX1201" r:id="rId6122" xr:uid="{B7A23669-6E07-4335-BC67-74D090CC0E76}"/>
    <hyperlink ref="AX1202" r:id="rId6123" xr:uid="{126727AE-882F-4A06-AB3B-FC66C4E1AE51}"/>
    <hyperlink ref="AX1203" r:id="rId6124" xr:uid="{814CB53B-BD73-4B92-831A-2F3EEB9700D6}"/>
    <hyperlink ref="AX1204" r:id="rId6125" xr:uid="{889C9CF7-0EE8-4E31-A28F-2DCE29445BB7}"/>
    <hyperlink ref="AX1205" r:id="rId6126" xr:uid="{FAAD87CB-B617-487A-B991-DC9C45D41465}"/>
    <hyperlink ref="AX1206" r:id="rId6127" xr:uid="{6DD4B872-3447-4E66-BB22-F68BE8A98286}"/>
    <hyperlink ref="AX1207" r:id="rId6128" xr:uid="{C0805BBD-870A-4418-8152-BB22C57B2A53}"/>
    <hyperlink ref="AX1208" r:id="rId6129" xr:uid="{C02A1641-1B17-4422-A824-711D60244F77}"/>
    <hyperlink ref="AX1209" r:id="rId6130" xr:uid="{30A8F455-F672-453A-A3F0-66F2FE1A64C2}"/>
    <hyperlink ref="AX1210" r:id="rId6131" xr:uid="{70114394-A788-4A42-BB5A-960804548F02}"/>
    <hyperlink ref="AX1211" r:id="rId6132" xr:uid="{D2D58F17-9D7C-4BB0-927C-A99BB95F5072}"/>
    <hyperlink ref="AX1212" r:id="rId6133" xr:uid="{9E884BD4-E0D0-4CE4-B904-31A0B99C5A7C}"/>
    <hyperlink ref="AX1213" r:id="rId6134" xr:uid="{5795681E-9B28-428A-91B9-7C7F88FF349F}"/>
    <hyperlink ref="AX1214" r:id="rId6135" xr:uid="{5270C4C9-24C8-4D31-B988-89D25BE55C82}"/>
    <hyperlink ref="AX1215" r:id="rId6136" xr:uid="{A7D47055-EDF8-4D90-956F-FEDE2A6531D0}"/>
    <hyperlink ref="AX1216" r:id="rId6137" xr:uid="{30783FFE-A49D-4995-A1DC-5CE930D2B0B0}"/>
    <hyperlink ref="AX1217" r:id="rId6138" xr:uid="{AEC9C3EC-899B-43E8-94EC-C5DF1F8FD3F3}"/>
    <hyperlink ref="AX1218" r:id="rId6139" xr:uid="{23AFCCB5-6C5B-4DEF-BB5E-90F6F59F4F0E}"/>
    <hyperlink ref="AX1219" r:id="rId6140" xr:uid="{A90BF053-A071-406E-949A-3DF4FAD71ED7}"/>
    <hyperlink ref="AX1220" r:id="rId6141" xr:uid="{9C0206C6-2DC3-4936-A7CC-4E1A18C76C10}"/>
    <hyperlink ref="AX1221" r:id="rId6142" xr:uid="{0B95B072-8F1A-49D9-9F98-FB33C55E820D}"/>
    <hyperlink ref="AX1222" r:id="rId6143" xr:uid="{CEA8D91E-CADE-4FAA-8025-5BD85BACA3CB}"/>
    <hyperlink ref="AX1223" r:id="rId6144" xr:uid="{962A66A2-D50E-4F5A-BB3A-72C5298F9B98}"/>
    <hyperlink ref="AX1224" r:id="rId6145" xr:uid="{47AF4E51-1FC7-4772-8BC5-75EC708C50E6}"/>
    <hyperlink ref="AX1225" r:id="rId6146" xr:uid="{AC213473-3D51-4821-8353-EC3151C2CE96}"/>
    <hyperlink ref="AX1226" r:id="rId6147" xr:uid="{F0EADA7D-319C-411A-B86A-0235AD2610C9}"/>
    <hyperlink ref="AX1227" r:id="rId6148" xr:uid="{0DE6D846-DDF0-400E-BE31-41F49E619179}"/>
    <hyperlink ref="AX1228" r:id="rId6149" xr:uid="{8D94B9BE-BB48-4A11-AAF9-821B590FB919}"/>
    <hyperlink ref="AX1229" r:id="rId6150" xr:uid="{E297CA8E-D7F6-436E-91B7-98E854CA5A00}"/>
    <hyperlink ref="AX1230" r:id="rId6151" xr:uid="{6058333D-A8A8-4F71-B92D-D3C79625FDF1}"/>
    <hyperlink ref="AX1231" r:id="rId6152" xr:uid="{F77A9C73-6290-4F05-9464-9B115425EEB6}"/>
    <hyperlink ref="AX1232" r:id="rId6153" xr:uid="{4AF159BA-0F9C-4E34-9D4D-1F2721E04D99}"/>
    <hyperlink ref="AX1233" r:id="rId6154" xr:uid="{31578CDB-C9D7-4F92-9D4F-7F1B0AA720AB}"/>
    <hyperlink ref="AX1234" r:id="rId6155" xr:uid="{5CFC0969-80E2-459F-A6B5-EB016D780C52}"/>
    <hyperlink ref="AX1235" r:id="rId6156" xr:uid="{FEE36EFE-F02A-4773-A2C8-AD2CCD89A457}"/>
    <hyperlink ref="AX1236" r:id="rId6157" xr:uid="{8A974091-BB03-47C2-9524-62BC3CCCD126}"/>
    <hyperlink ref="AX1237" r:id="rId6158" xr:uid="{609F1E96-0936-4627-8A21-8CC0771ED91B}"/>
    <hyperlink ref="AX1238" r:id="rId6159" xr:uid="{61CB2551-AFA4-4A96-9EB8-ED5E343A93F7}"/>
    <hyperlink ref="AX1239" r:id="rId6160" xr:uid="{FA72C6E2-1DED-48BF-B420-DDC2421730AB}"/>
    <hyperlink ref="AX1240" r:id="rId6161" xr:uid="{F0F26BE5-B219-4733-89FF-486E36936ED1}"/>
    <hyperlink ref="AX1241" r:id="rId6162" xr:uid="{24160BF5-C432-4E30-ADD3-36EC73E566C0}"/>
    <hyperlink ref="AX1242" r:id="rId6163" xr:uid="{FDE7CDBF-F396-47BB-8943-72DA8332E57C}"/>
    <hyperlink ref="AX1243" r:id="rId6164" xr:uid="{FB6FD376-07D8-4F34-A5F7-1CB52345BB42}"/>
    <hyperlink ref="AX1244" r:id="rId6165" xr:uid="{BA4325B3-DF6F-4A46-AB5A-FA203080B32D}"/>
    <hyperlink ref="AX1245" r:id="rId6166" xr:uid="{B81BD7F2-F5D1-4069-B622-3E83BB3698BC}"/>
    <hyperlink ref="AX1246" r:id="rId6167" xr:uid="{D61246CB-67E8-4F81-817A-16FDAA1DB991}"/>
    <hyperlink ref="AX1247" r:id="rId6168" xr:uid="{0D4158DA-CEAC-40A1-BAD9-0793DD372C9C}"/>
    <hyperlink ref="AX1248" r:id="rId6169" xr:uid="{3BC35266-986A-473C-91CC-A272CAD8A749}"/>
    <hyperlink ref="AX1249" r:id="rId6170" xr:uid="{A7FB1FBB-6E0E-4FEC-B553-14D499B1827D}"/>
    <hyperlink ref="AX1250" r:id="rId6171" xr:uid="{5A1AED40-1972-4D66-A642-E9F9184F06C6}"/>
    <hyperlink ref="AX1251" r:id="rId6172" xr:uid="{FD0197C3-36F8-418E-8BE9-638933EC8583}"/>
    <hyperlink ref="AX1252" r:id="rId6173" xr:uid="{060CB51D-1EF1-4B6E-B68A-D1E8D7AF21C5}"/>
    <hyperlink ref="AX1253" r:id="rId6174" xr:uid="{F1F2F729-F4AF-479E-BF4D-D52F0B5E8509}"/>
    <hyperlink ref="AX1254" r:id="rId6175" xr:uid="{A8B0F400-5E9E-4D12-9CEE-E5AE3010ADCB}"/>
    <hyperlink ref="AX1255" r:id="rId6176" xr:uid="{5FD5F4C9-B71D-404C-AA2B-BBA22C2F3D72}"/>
    <hyperlink ref="AX1256" r:id="rId6177" xr:uid="{75670D11-D110-4010-BD3B-4052DD3132D8}"/>
    <hyperlink ref="AX1257" r:id="rId6178" xr:uid="{8C579E4F-A05A-49A0-A76D-563A01F6B4E9}"/>
    <hyperlink ref="AX1258" r:id="rId6179" xr:uid="{F720BA80-5BCD-425D-B23D-CC8E84495525}"/>
    <hyperlink ref="AX1259" r:id="rId6180" xr:uid="{5CD6D8B8-2CC0-42AE-A0CE-02DA4123C26D}"/>
    <hyperlink ref="AX1260" r:id="rId6181" xr:uid="{D8C9FD52-4260-4061-921D-F71F3E96F807}"/>
    <hyperlink ref="AX1261" r:id="rId6182" xr:uid="{EE97CF82-6A4F-4585-A171-4E4CFF84C1CC}"/>
    <hyperlink ref="AX1262" r:id="rId6183" xr:uid="{6EF7D1D7-0DFF-4454-B731-42DCBE429814}"/>
    <hyperlink ref="AX1263" r:id="rId6184" xr:uid="{D29FAE9D-1CEC-4602-84F5-B7F0C527DA87}"/>
    <hyperlink ref="AX1264" r:id="rId6185" xr:uid="{026453F2-BA84-4DCD-B110-403E499DC90E}"/>
    <hyperlink ref="AX1265" r:id="rId6186" xr:uid="{D58775EF-4680-4549-B683-32C0A4CEF364}"/>
    <hyperlink ref="AX1266" r:id="rId6187" xr:uid="{7D666082-356B-460B-8248-10AACFC03722}"/>
    <hyperlink ref="AX1267" r:id="rId6188" xr:uid="{E223E12B-EC02-4F1A-B7F2-320C756F5FF0}"/>
    <hyperlink ref="AX1268" r:id="rId6189" xr:uid="{7B6C46B2-B022-4083-A001-0AB1D036A599}"/>
    <hyperlink ref="AX1269" r:id="rId6190" xr:uid="{E81CC097-F5B3-4FB2-8201-F59C873B60E3}"/>
    <hyperlink ref="AX1270" r:id="rId6191" xr:uid="{20A52A5E-1A7B-46B5-A810-749DD2BE6EBC}"/>
    <hyperlink ref="AX1271" r:id="rId6192" xr:uid="{C18F6A20-E8A0-4101-9CF2-0BA6BC414E54}"/>
    <hyperlink ref="AX1272" r:id="rId6193" xr:uid="{4FEA17E7-9044-428A-878B-40A4BD473086}"/>
    <hyperlink ref="AX1273" r:id="rId6194" xr:uid="{09C0DD07-91B3-4057-9358-1328BEC0A332}"/>
    <hyperlink ref="AX1274" r:id="rId6195" xr:uid="{FDA9D7C3-8FA3-4B11-A569-E91B11A02609}"/>
    <hyperlink ref="AX1275" r:id="rId6196" xr:uid="{B215B3CA-4683-46B5-948A-DAF67F41CC98}"/>
    <hyperlink ref="AX1276" r:id="rId6197" xr:uid="{17063256-4BFA-42B6-ACA6-8A664C35F6CF}"/>
    <hyperlink ref="AX1277" r:id="rId6198" xr:uid="{40759843-4132-4155-827F-91B349B58542}"/>
    <hyperlink ref="AX1278" r:id="rId6199" xr:uid="{4EF05935-FEDA-43B5-A871-4138770D0DFE}"/>
    <hyperlink ref="AX1279" r:id="rId6200" xr:uid="{4542901C-F916-4E25-841F-6DD663E3C7D0}"/>
    <hyperlink ref="AX1280" r:id="rId6201" xr:uid="{B9DBCA2B-A072-43B4-9A05-E7415E519757}"/>
    <hyperlink ref="AX1281" r:id="rId6202" xr:uid="{71EF2CB5-53D1-45FA-9B8C-CFFF0585D5C0}"/>
    <hyperlink ref="AX1282" r:id="rId6203" xr:uid="{1360B8A6-C806-4391-91B8-484CE6847995}"/>
    <hyperlink ref="AX1283" r:id="rId6204" xr:uid="{7FCE24E9-DC16-4F84-9BD7-EA40842081E7}"/>
    <hyperlink ref="AX1284" r:id="rId6205" xr:uid="{A6321850-53B2-48A8-B391-5CA0D1665C80}"/>
    <hyperlink ref="AX1285" r:id="rId6206" xr:uid="{97A9A4FC-7788-4898-B03D-A4FCD4658CE8}"/>
    <hyperlink ref="AX1286" r:id="rId6207" xr:uid="{DDC193D7-25B8-43AA-A0E6-60D445B7DC6D}"/>
    <hyperlink ref="AX1287" r:id="rId6208" xr:uid="{982E07B4-CB85-42D6-913B-A6F2415E2112}"/>
    <hyperlink ref="AX1288" r:id="rId6209" xr:uid="{45BAA004-8AC3-4FBA-BF38-A82ABE26D546}"/>
    <hyperlink ref="AX1289" r:id="rId6210" xr:uid="{E812D79E-551B-4B7C-B5CC-1254E950BDAE}"/>
    <hyperlink ref="AX1290" r:id="rId6211" xr:uid="{505C692A-1B12-4CEF-801B-2C9DFFBD1FD1}"/>
    <hyperlink ref="AX1291" r:id="rId6212" xr:uid="{2FBEE790-C860-4FE1-A409-BDDE5A4AE695}"/>
    <hyperlink ref="AX1292" r:id="rId6213" xr:uid="{66462EFE-01AA-4A51-8105-E3EB6DEEA333}"/>
    <hyperlink ref="AX1293" r:id="rId6214" xr:uid="{D3A8E6D0-D818-42D4-8700-C71C87A7E173}"/>
    <hyperlink ref="AX1294" r:id="rId6215" xr:uid="{FC61FC19-8A64-4D9E-827B-25983C935470}"/>
    <hyperlink ref="AX1295" r:id="rId6216" xr:uid="{5232E2D6-5FBE-4AD5-9126-21CD921E8284}"/>
    <hyperlink ref="AX1296" r:id="rId6217" xr:uid="{E27A4C6F-3DC2-4F71-B8B8-4B65B3929B30}"/>
    <hyperlink ref="AX1297" r:id="rId6218" xr:uid="{69F64D6A-AEAE-4C11-B2CB-05765CD2CA63}"/>
    <hyperlink ref="AX1298" r:id="rId6219" xr:uid="{476E255A-7304-486C-B249-BF907DF78C60}"/>
    <hyperlink ref="AX1299" r:id="rId6220" xr:uid="{8E64E87D-A27F-41A2-836C-D1F7A770E0E5}"/>
    <hyperlink ref="AX1300" r:id="rId6221" xr:uid="{FB842FE4-F53A-4A54-968B-433055C30447}"/>
    <hyperlink ref="AX1301" r:id="rId6222" xr:uid="{3157FF5D-32C7-4A4B-B5C9-F78A44F59A95}"/>
    <hyperlink ref="AX1302" r:id="rId6223" xr:uid="{A8991228-6822-463D-BCB3-586AE6F3DCAE}"/>
    <hyperlink ref="AX1303" r:id="rId6224" xr:uid="{782F1C04-2213-4CBD-BB68-95ADFD0B3360}"/>
    <hyperlink ref="AX1304" r:id="rId6225" xr:uid="{59383137-859C-4ABC-81C8-5445F7795385}"/>
    <hyperlink ref="AX1305" r:id="rId6226" xr:uid="{07A8E586-AB67-4130-B482-43CD09D44635}"/>
    <hyperlink ref="AX1306" r:id="rId6227" xr:uid="{4316BAED-149D-4AD0-9EE9-CB2C5ABB7A50}"/>
    <hyperlink ref="AX1307" r:id="rId6228" xr:uid="{6E8D298A-3163-42D2-AE04-01F92E21205A}"/>
    <hyperlink ref="AX1308" r:id="rId6229" xr:uid="{E917A220-BF20-41D1-B9DF-D699FAA92159}"/>
    <hyperlink ref="AX1309" r:id="rId6230" xr:uid="{385D2CB4-9B4C-4FD5-AFFD-0BD1E39BD4D2}"/>
    <hyperlink ref="AX1310" r:id="rId6231" xr:uid="{64654881-A42D-4BD6-A70F-0E5C39A711BA}"/>
    <hyperlink ref="AX1311" r:id="rId6232" xr:uid="{EEDD66E3-89DB-41E0-B58C-352CC13CFF57}"/>
    <hyperlink ref="AX1312" r:id="rId6233" xr:uid="{4DB28029-46CE-42A7-84A7-37CB7DD53771}"/>
    <hyperlink ref="AX1313" r:id="rId6234" xr:uid="{872BFC96-4192-4691-B8F0-1E55B47A7434}"/>
    <hyperlink ref="AX1314" r:id="rId6235" xr:uid="{D5F71F86-927E-41C3-A362-481720FE3906}"/>
    <hyperlink ref="AX1315" r:id="rId6236" xr:uid="{ECA6B5BA-AE90-4987-BB63-D1D7C62453DD}"/>
    <hyperlink ref="AX1316" r:id="rId6237" xr:uid="{F5B41A20-3126-4D24-A812-CDA1C82EFD23}"/>
    <hyperlink ref="AX1317" r:id="rId6238" xr:uid="{3B01E4E3-2CB6-4CDC-A72B-20318CF136F9}"/>
    <hyperlink ref="AX1318" r:id="rId6239" xr:uid="{BAAACCC5-0B00-42EF-9CC6-BC47B0FCAB12}"/>
    <hyperlink ref="AX1319" r:id="rId6240" xr:uid="{E4F43AB0-2031-43E8-9473-7E24802E433C}"/>
    <hyperlink ref="AX1320" r:id="rId6241" xr:uid="{CBE90537-2436-4C31-B483-71CDA0202F1C}"/>
    <hyperlink ref="AX1321" r:id="rId6242" xr:uid="{E0A631C8-2500-45A4-9CF9-5A9D91F1B56B}"/>
    <hyperlink ref="AX1322" r:id="rId6243" xr:uid="{4ACC7CA9-F6F0-4E1A-A1D4-FCF85C8B0E3A}"/>
    <hyperlink ref="AX1323" r:id="rId6244" xr:uid="{8F8E8E6C-D550-4EFB-9E35-993AB8AABF65}"/>
    <hyperlink ref="AX1324" r:id="rId6245" xr:uid="{77D77735-5E13-4A36-9B5F-663371704756}"/>
    <hyperlink ref="AX1325" r:id="rId6246" xr:uid="{C92B5959-4DB9-4696-8CF1-546E81AA3B5E}"/>
    <hyperlink ref="AX1326" r:id="rId6247" xr:uid="{A9420E5C-A3A1-4095-93BD-D11398FC0A5A}"/>
    <hyperlink ref="AX1327" r:id="rId6248" xr:uid="{21D84EBA-B4A4-44AC-AE91-C411EBA0CDE5}"/>
    <hyperlink ref="AX1328" r:id="rId6249" xr:uid="{944EA4F1-6169-44F3-8F68-4CF3011752D6}"/>
    <hyperlink ref="AX1329" r:id="rId6250" xr:uid="{80EAC192-6FC1-4EE1-83CC-1602F981CD34}"/>
    <hyperlink ref="AX1330" r:id="rId6251" xr:uid="{6C4619E3-92F5-488D-83D6-94BC778CA594}"/>
    <hyperlink ref="AX1331" r:id="rId6252" xr:uid="{9E1FA645-EDA6-415E-8775-50A973376C8A}"/>
    <hyperlink ref="AX1332" r:id="rId6253" xr:uid="{E35902C8-2099-4FF5-87A1-6CDFEB94480D}"/>
    <hyperlink ref="AX1333" r:id="rId6254" xr:uid="{A287DB7E-4277-4C7B-9C57-B11AD0251969}"/>
    <hyperlink ref="AX1334" r:id="rId6255" xr:uid="{61C5E5F5-2C5D-4ABB-BF60-42581E0FD77C}"/>
    <hyperlink ref="AX1335" r:id="rId6256" xr:uid="{D1DA3AF0-5B01-4610-AF7F-A3479E9E197F}"/>
    <hyperlink ref="AX1336" r:id="rId6257" xr:uid="{C8D1E848-0AE4-4D8A-877B-900766B48CE5}"/>
    <hyperlink ref="AX1337" r:id="rId6258" xr:uid="{2A061483-4DEC-4812-A8F9-E7EEEF1E4576}"/>
    <hyperlink ref="AX1338" r:id="rId6259" xr:uid="{D52C4D3A-78B9-4658-9122-BE40021062B9}"/>
    <hyperlink ref="AX1339" r:id="rId6260" xr:uid="{F2A16F16-E514-4B8C-A62A-E32AE8E9A83D}"/>
    <hyperlink ref="AX1340" r:id="rId6261" xr:uid="{C5B7A3E5-4821-4D8E-9FFE-1CDEAE6B6C30}"/>
    <hyperlink ref="AX1341" r:id="rId6262" xr:uid="{05E8DA1E-BAA0-4F2E-9A65-DD4A59060DD3}"/>
    <hyperlink ref="AX1342" r:id="rId6263" xr:uid="{DCDC4413-8BEE-4490-B866-AE4D85990716}"/>
    <hyperlink ref="AX1343" r:id="rId6264" xr:uid="{18E0607C-502A-4C46-88A3-EFBC50655D1A}"/>
    <hyperlink ref="AX1344" r:id="rId6265" xr:uid="{2A927899-1DD7-429A-BEA5-BE424878B14B}"/>
    <hyperlink ref="AX1345" r:id="rId6266" xr:uid="{1BAB389F-7496-4718-BF54-777AE74EE4CF}"/>
    <hyperlink ref="AX1346" r:id="rId6267" xr:uid="{ACE194D6-B48B-46DC-A4B6-5DDEE09E2893}"/>
    <hyperlink ref="AX1347" r:id="rId6268" xr:uid="{D4CC40F0-1AF4-4D64-BFB6-80A6E47936F7}"/>
    <hyperlink ref="AX1348" r:id="rId6269" xr:uid="{16C715CF-AEFB-41D2-8F67-C69DAEB90321}"/>
    <hyperlink ref="AX1349" r:id="rId6270" xr:uid="{E168C488-DE1E-4834-904D-AC08B1B74C19}"/>
    <hyperlink ref="AX1350" r:id="rId6271" xr:uid="{5ED2BE92-E775-4A8B-8141-155938C18607}"/>
    <hyperlink ref="AX1351" r:id="rId6272" xr:uid="{4711A467-B9BE-4D98-B52F-76AB26463122}"/>
    <hyperlink ref="AX1352" r:id="rId6273" xr:uid="{CC345801-823A-486E-9E60-EC30BAC9970F}"/>
    <hyperlink ref="AX1353" r:id="rId6274" xr:uid="{D75B98BA-432D-44AD-816C-085B00C90780}"/>
    <hyperlink ref="AX1354" r:id="rId6275" xr:uid="{F7F7FD98-D89F-4051-96C7-264E1E9AD9F0}"/>
    <hyperlink ref="AX1355" r:id="rId6276" xr:uid="{9F6842B7-B998-4918-8FE3-1036E38C1687}"/>
    <hyperlink ref="AX1356" r:id="rId6277" xr:uid="{D910670F-5598-4788-9CEB-08499565572C}"/>
    <hyperlink ref="AX1357" r:id="rId6278" xr:uid="{50E0A3B1-CE70-4297-B1CE-ABC71FDCCBC4}"/>
    <hyperlink ref="AX1358" r:id="rId6279" xr:uid="{CAA21793-0526-42DC-BCAC-02E286B2871E}"/>
    <hyperlink ref="AX1359" r:id="rId6280" xr:uid="{FC056374-7209-4280-82F1-08931B14C064}"/>
    <hyperlink ref="AX1360" r:id="rId6281" xr:uid="{7A18692C-5637-44BD-9732-3953DD807394}"/>
    <hyperlink ref="AX1361" r:id="rId6282" xr:uid="{DFC0E7D0-E9F2-4537-83BD-6A4957587CD8}"/>
    <hyperlink ref="AX1362" r:id="rId6283" xr:uid="{1E4ADF9B-54E2-42EB-96FD-BAA89286B398}"/>
    <hyperlink ref="AX1363" r:id="rId6284" xr:uid="{EDC72392-76F3-42F2-B50D-8F8E075C8066}"/>
    <hyperlink ref="AX1364" r:id="rId6285" xr:uid="{339D5E44-9651-4AB6-AA70-30DA2313CF48}"/>
    <hyperlink ref="AX1365" r:id="rId6286" xr:uid="{0E324CFE-515E-455E-BB7F-0C7BDACFEE55}"/>
    <hyperlink ref="AX1366" r:id="rId6287" xr:uid="{9B5323D3-7C32-4CB5-852F-DF26225AFFCC}"/>
    <hyperlink ref="AX1367" r:id="rId6288" xr:uid="{2E3F3B25-52BF-4AF1-92A2-2EB329FB563D}"/>
    <hyperlink ref="AX1368" r:id="rId6289" xr:uid="{4844DE66-3B38-49CD-A2BD-2557FCE52ADC}"/>
    <hyperlink ref="AX1369" r:id="rId6290" xr:uid="{BCA9A8EB-879A-4E88-8474-F8618F2BDA45}"/>
    <hyperlink ref="AX1370" r:id="rId6291" xr:uid="{4A684F0F-AF04-4C1E-9536-96C3DEC036B0}"/>
    <hyperlink ref="AX1371" r:id="rId6292" xr:uid="{BB4BF20A-7913-43AC-AFE8-ED2A99D8FBB2}"/>
    <hyperlink ref="AX1372" r:id="rId6293" xr:uid="{C81E2DCD-887A-4268-BA7D-A4783AB207CE}"/>
    <hyperlink ref="AX1373" r:id="rId6294" xr:uid="{C019FB09-9509-4A1E-BD88-B62A41E10C87}"/>
    <hyperlink ref="AX1374" r:id="rId6295" xr:uid="{FA8B5D91-694B-4E62-819E-BA82D12A920C}"/>
    <hyperlink ref="AX1375" r:id="rId6296" xr:uid="{0D5397C4-84CD-4C60-9012-1DC98D88F43D}"/>
    <hyperlink ref="AX1376" r:id="rId6297" xr:uid="{1A7248B9-F14E-47B6-A4E5-BA1B20E60E70}"/>
    <hyperlink ref="AX1377" r:id="rId6298" xr:uid="{BA89AC30-F0CC-41BF-9A38-2EB54935662E}"/>
    <hyperlink ref="AX1378" r:id="rId6299" xr:uid="{7C4E9A4C-587B-47D5-A298-95354A46CE45}"/>
    <hyperlink ref="AX1379" r:id="rId6300" xr:uid="{02BC3CDC-1A90-4450-938A-293D2BAD65D9}"/>
    <hyperlink ref="AX1380" r:id="rId6301" xr:uid="{07D3539C-6A1A-4819-9C7D-C469B3001BEC}"/>
    <hyperlink ref="AX1381" r:id="rId6302" xr:uid="{35FDBAAA-B901-412A-9D9E-4E46FCA4CE07}"/>
    <hyperlink ref="AX1382" r:id="rId6303" xr:uid="{F4C05985-B0BE-49D0-A7ED-29951FD029BF}"/>
    <hyperlink ref="AX1383" r:id="rId6304" xr:uid="{B16B82B9-8034-43A6-89CF-86EE41C7E6F8}"/>
    <hyperlink ref="AX1384" r:id="rId6305" xr:uid="{B76AC98C-A13E-4A7D-9698-5CC36D258557}"/>
    <hyperlink ref="AX1385" r:id="rId6306" xr:uid="{B47BA175-8D9C-4A34-A503-90E9157E223C}"/>
    <hyperlink ref="AX1386" r:id="rId6307" xr:uid="{5853994A-00EE-491D-BCAB-5C5370440533}"/>
    <hyperlink ref="AX1387" r:id="rId6308" xr:uid="{411331BF-E24D-4AED-AA21-FB166CA66886}"/>
    <hyperlink ref="AX1388" r:id="rId6309" xr:uid="{8402C6A1-F289-42A1-8FDB-8C908C2DFD9F}"/>
    <hyperlink ref="AX1389" r:id="rId6310" xr:uid="{BE6BE557-B10F-4D86-96F7-ECCC6D4C1689}"/>
    <hyperlink ref="AX1390" r:id="rId6311" xr:uid="{F43FBCBF-F340-4799-847B-ABCA750CDD07}"/>
    <hyperlink ref="AX1391" r:id="rId6312" xr:uid="{D2ACADC1-5C44-4C02-8DAA-97067B938180}"/>
    <hyperlink ref="AX1392" r:id="rId6313" xr:uid="{2F2B73C7-82AD-4FE9-AD21-50FB6F4BB507}"/>
    <hyperlink ref="AX1393" r:id="rId6314" xr:uid="{CBC4500C-0843-4AD9-893C-AB0D0EDE57EC}"/>
    <hyperlink ref="AX1394" r:id="rId6315" xr:uid="{D9C9E188-C4AE-4656-A2D3-6FD2A415FD93}"/>
    <hyperlink ref="AX1395" r:id="rId6316" xr:uid="{02A23C9A-331E-4990-83E9-211D9B7E1E7C}"/>
    <hyperlink ref="AX1396" r:id="rId6317" xr:uid="{460391C8-DC47-437C-8D49-5724AFEF8B86}"/>
    <hyperlink ref="AX1397" r:id="rId6318" xr:uid="{20B7D118-F48B-4F63-AB25-78DD8B8056B0}"/>
    <hyperlink ref="AX1398" r:id="rId6319" xr:uid="{D032ECCA-065D-46C8-8A62-DAFDB67935D7}"/>
    <hyperlink ref="AX1399" r:id="rId6320" xr:uid="{C4EBD3D6-A58C-498E-BECF-7FBD76836AC7}"/>
    <hyperlink ref="AX1400" r:id="rId6321" xr:uid="{F97F4BD9-76FE-4323-AC6B-CD3404AEB7C5}"/>
    <hyperlink ref="AX1401" r:id="rId6322" xr:uid="{864773D8-71DA-48C8-8BD4-43FE5C2AFFDB}"/>
    <hyperlink ref="AX1402" r:id="rId6323" xr:uid="{3569CD5D-8FB2-4E0D-8704-72E30D037D73}"/>
    <hyperlink ref="AX1403" r:id="rId6324" xr:uid="{D5498AF5-F878-4BB1-B7F0-4EBF50A712BD}"/>
    <hyperlink ref="AX1404" r:id="rId6325" xr:uid="{F51ED03B-5020-4317-9657-E3F8AAA34942}"/>
    <hyperlink ref="AX1405" r:id="rId6326" xr:uid="{F23B25B7-6BB3-41B3-BCC1-5A703B102904}"/>
    <hyperlink ref="AX1406" r:id="rId6327" xr:uid="{5E93C381-B433-4219-87DD-A68E7EC33D8D}"/>
    <hyperlink ref="AX1407" r:id="rId6328" xr:uid="{4157775A-2FC6-4FC7-A195-A465095AD515}"/>
    <hyperlink ref="AX1408" r:id="rId6329" xr:uid="{54DF011A-C71C-4844-B1D6-83FAD257287C}"/>
    <hyperlink ref="AX1409" r:id="rId6330" xr:uid="{2AF32C7D-1212-470D-8A52-2DF92D32BE4B}"/>
    <hyperlink ref="AX1410" r:id="rId6331" xr:uid="{8CE616A7-4DB1-485F-88A3-E3A7701FC9D4}"/>
    <hyperlink ref="AX1411" r:id="rId6332" xr:uid="{F3F18FCD-13DA-4DDB-B65E-00A5D2FF6AF8}"/>
    <hyperlink ref="AX1412" r:id="rId6333" xr:uid="{B53AAB2D-7E90-4A09-ACD7-31EDFFBF95D0}"/>
    <hyperlink ref="AX1413" r:id="rId6334" xr:uid="{D6B3D8CA-D7E1-44E2-B9B2-A13CA9AC083B}"/>
    <hyperlink ref="AX1414" r:id="rId6335" xr:uid="{A51DBE0E-6B4A-4C3B-B456-9058406A1790}"/>
    <hyperlink ref="AX1415" r:id="rId6336" xr:uid="{969F006F-C842-4819-BC78-FB89A25CEC1A}"/>
    <hyperlink ref="AX1416" r:id="rId6337" xr:uid="{0449BE0D-7E65-4CEF-8901-9789FBD4BDFD}"/>
    <hyperlink ref="AX1417" r:id="rId6338" xr:uid="{4FDD1648-3162-4AE6-B1B2-8D79920304CE}"/>
    <hyperlink ref="AX1418" r:id="rId6339" xr:uid="{00AC1608-92AC-432A-82CF-5692330E38C1}"/>
    <hyperlink ref="AX1419" r:id="rId6340" xr:uid="{3ADC30FC-E8B7-41A8-8B8D-CA0B576362CB}"/>
    <hyperlink ref="AX1420" r:id="rId6341" xr:uid="{792FB734-7321-46F3-BF35-A4CC9ACF6560}"/>
    <hyperlink ref="AX1421" r:id="rId6342" xr:uid="{D9436044-30BB-417A-8EEE-DB6F7A5441A4}"/>
    <hyperlink ref="AX1422" r:id="rId6343" xr:uid="{64707ACB-A494-4D6B-9E98-4939E42E5DD1}"/>
    <hyperlink ref="AX1423" r:id="rId6344" xr:uid="{16CBFD02-8B48-4A08-9177-5D910B96F86E}"/>
    <hyperlink ref="AX1424" r:id="rId6345" xr:uid="{15860537-0B8E-4DAE-8496-D22058B03E9B}"/>
    <hyperlink ref="AX1425" r:id="rId6346" xr:uid="{2FDE3DBC-0C4A-479D-9CD6-6F56221D5E8B}"/>
    <hyperlink ref="AX1426" r:id="rId6347" xr:uid="{AB3E4010-77CE-417C-A879-23AFD1DC90A0}"/>
    <hyperlink ref="AX1427" r:id="rId6348" xr:uid="{5D4AF4B5-9FDC-4399-8CA2-F3C5817CE17D}"/>
    <hyperlink ref="AX1428" r:id="rId6349" xr:uid="{917E062E-01C5-4AC3-8B9E-FF1EB0F03279}"/>
    <hyperlink ref="AX1429" r:id="rId6350" xr:uid="{9CA610BA-59A9-4631-B9A1-7E146154BECB}"/>
    <hyperlink ref="AX1430" r:id="rId6351" xr:uid="{C11F6BD9-8FD2-4D43-884C-789B05AF80C8}"/>
    <hyperlink ref="AX1431" r:id="rId6352" xr:uid="{F85B72FC-B5ED-44A5-8AF0-B3F2836B8C4C}"/>
    <hyperlink ref="AX1432" r:id="rId6353" xr:uid="{92C8D219-CAE6-423F-BB03-1A3200673C19}"/>
    <hyperlink ref="AX1433" r:id="rId6354" xr:uid="{C9621738-86B8-45BE-9B59-4804B5900783}"/>
    <hyperlink ref="AX1434" r:id="rId6355" xr:uid="{798F7368-9B43-4F9C-A963-586F886F48E2}"/>
    <hyperlink ref="AX1435" r:id="rId6356" xr:uid="{BAB38CE7-05AB-4D28-8B7E-AA675A9B8A61}"/>
    <hyperlink ref="AX1436" r:id="rId6357" xr:uid="{93133195-8FA2-4C6E-B4B1-FAC8DCD65D08}"/>
    <hyperlink ref="AX1437" r:id="rId6358" xr:uid="{5190ADCE-FEAF-4525-BC13-460738E72CE2}"/>
    <hyperlink ref="AX1438" r:id="rId6359" xr:uid="{F0B11623-948A-4C71-A005-9C665EF30108}"/>
    <hyperlink ref="AX1439" r:id="rId6360" xr:uid="{47FA8626-A3FF-4CB4-9703-F6F05B3386EB}"/>
    <hyperlink ref="AX1440" r:id="rId6361" xr:uid="{7BAB1E13-D99E-4013-BF6A-5226CC247EB7}"/>
    <hyperlink ref="AX1441" r:id="rId6362" xr:uid="{5512226D-0903-44E3-ABC0-F2DA4DF5192F}"/>
    <hyperlink ref="AX1442" r:id="rId6363" xr:uid="{BB4B8F4E-1634-4C36-96C1-CDE9A819E388}"/>
    <hyperlink ref="AX1443" r:id="rId6364" xr:uid="{9AE99EC1-7E19-4D0C-9564-ED5720D6D943}"/>
    <hyperlink ref="AX1444" r:id="rId6365" xr:uid="{CCD8FBB6-2548-4DEA-85E8-1D620BBBDC8B}"/>
    <hyperlink ref="AX1445" r:id="rId6366" xr:uid="{4199A0CB-1EF2-42F6-BF39-75B0997B1F80}"/>
    <hyperlink ref="AX1446" r:id="rId6367" xr:uid="{FA395456-96B2-4741-A6EE-07776F1C854A}"/>
    <hyperlink ref="AX1447" r:id="rId6368" xr:uid="{F2B54516-AECF-4698-A707-C76533AD2E2B}"/>
    <hyperlink ref="AX1448" r:id="rId6369" xr:uid="{2220390F-DF16-46B5-9C1E-4484E885240B}"/>
    <hyperlink ref="AX1449" r:id="rId6370" xr:uid="{03A2793A-92C7-4741-AFC8-9C3EE0879641}"/>
    <hyperlink ref="AX1450" r:id="rId6371" xr:uid="{01F01A74-67BF-43BB-A4F0-FA6F875D86E1}"/>
    <hyperlink ref="AX1451" r:id="rId6372" xr:uid="{047573A1-8A4C-4B57-9C49-4DE63D29747D}"/>
    <hyperlink ref="AX1452" r:id="rId6373" xr:uid="{5A6789A2-9CB6-4691-B6C7-2A88C7D269EC}"/>
    <hyperlink ref="AX1453" r:id="rId6374" xr:uid="{ECB520A2-603D-4F62-A712-CDA712359691}"/>
    <hyperlink ref="AX1454" r:id="rId6375" xr:uid="{427DC075-BE08-4985-BCA4-8E1A60167206}"/>
    <hyperlink ref="AX1455" r:id="rId6376" xr:uid="{A8D5107A-0A86-45EF-B238-B9D0094DBD2C}"/>
    <hyperlink ref="AX1456" r:id="rId6377" xr:uid="{E11A41F9-F7E4-4CC6-8E8B-1197C6354464}"/>
    <hyperlink ref="AX1457" r:id="rId6378" xr:uid="{4CEF7F70-E316-42A5-B2DB-F1DD656D4984}"/>
    <hyperlink ref="AX1458" r:id="rId6379" xr:uid="{7F83CCAD-EE48-43A4-9A01-6D6C2AFCDC1E}"/>
    <hyperlink ref="AX1459" r:id="rId6380" xr:uid="{2F66D403-3EE2-4F8E-B5D9-0B4EE69E4C0B}"/>
    <hyperlink ref="AX1460" r:id="rId6381" xr:uid="{350F7F27-257C-46CE-9302-D50CDDF26566}"/>
    <hyperlink ref="AX1461" r:id="rId6382" xr:uid="{CC11A6ED-1CCE-474D-8C48-C04A947896CC}"/>
    <hyperlink ref="AX1462" r:id="rId6383" xr:uid="{774098E8-74DF-42E7-B39D-A6879E8A5A17}"/>
    <hyperlink ref="AX1463" r:id="rId6384" xr:uid="{E93B2E21-28EA-462B-984C-015CFAED1398}"/>
    <hyperlink ref="AX1464" r:id="rId6385" xr:uid="{7D790596-7A1F-4B80-B38A-7BD6F942923F}"/>
    <hyperlink ref="AX1465" r:id="rId6386" xr:uid="{D1ACB6EB-0765-42E3-B917-3148F2BE09C6}"/>
    <hyperlink ref="AX1466" r:id="rId6387" xr:uid="{A80F4665-1AC8-4CBB-B07C-AEBAE9EA2BE4}"/>
    <hyperlink ref="AX1467" r:id="rId6388" xr:uid="{A2FB33AE-CEE6-4A89-84F6-22FE6A1FAB98}"/>
    <hyperlink ref="AX1468" r:id="rId6389" xr:uid="{289153E4-9366-44E6-99AB-4AA640584E4F}"/>
    <hyperlink ref="AX1469" r:id="rId6390" xr:uid="{4DFD6660-4BBF-4ABF-BE78-67A49D3ABB02}"/>
    <hyperlink ref="AX1470" r:id="rId6391" xr:uid="{E50E7A4F-16C1-4111-8329-9EAC891BC4FF}"/>
    <hyperlink ref="AX1471" r:id="rId6392" xr:uid="{D3184185-56A9-49BB-A908-EE20843E5DBC}"/>
    <hyperlink ref="AX1472" r:id="rId6393" xr:uid="{2B446EB4-921F-4532-94C7-BC43C2A84C7C}"/>
    <hyperlink ref="AX1473" r:id="rId6394" xr:uid="{50344DC5-7324-44D1-886F-031746907165}"/>
    <hyperlink ref="AX1474" r:id="rId6395" xr:uid="{E10FF613-1285-4449-B8CA-1A118B72BD79}"/>
    <hyperlink ref="AX1475" r:id="rId6396" xr:uid="{B424E245-DBEA-42B0-96FC-B15E35BD671B}"/>
    <hyperlink ref="AX1476" r:id="rId6397" xr:uid="{D73F9819-3E6A-46CC-88CE-28C36641D49F}"/>
    <hyperlink ref="AX1477" r:id="rId6398" xr:uid="{21922CAF-A9DE-4A03-BDBE-A935384FB77F}"/>
    <hyperlink ref="AX1478" r:id="rId6399" xr:uid="{EAFD00AE-D88F-4812-9048-A2D1C621C738}"/>
    <hyperlink ref="AX1479" r:id="rId6400" xr:uid="{3034C8D7-3A2E-461D-935F-2CCC4B4146F8}"/>
    <hyperlink ref="AX1480" r:id="rId6401" xr:uid="{2B0821A3-F273-45E1-B6F1-A211E65D23E0}"/>
    <hyperlink ref="AX1481" r:id="rId6402" xr:uid="{BA6339F9-1C25-447B-8A85-CD33C8FF1F45}"/>
    <hyperlink ref="AX1482" r:id="rId6403" xr:uid="{021A3C91-1A0B-4E2D-821F-CA98AFB38020}"/>
    <hyperlink ref="AX1483" r:id="rId6404" xr:uid="{4BF72C48-9ADB-4987-B171-ABEDDC987F0B}"/>
    <hyperlink ref="AX1484" r:id="rId6405" xr:uid="{0DE5DB45-CD37-45CB-AAE4-238F5574A139}"/>
    <hyperlink ref="AX1485" r:id="rId6406" xr:uid="{55626D82-41BA-49EE-9A94-59543BDA6C70}"/>
    <hyperlink ref="AX1486" r:id="rId6407" xr:uid="{290DAA50-39F0-4D48-838E-57931288B003}"/>
    <hyperlink ref="AX1487" r:id="rId6408" xr:uid="{B022F63C-E0A9-42B0-9FA7-06684831C309}"/>
    <hyperlink ref="AX1488" r:id="rId6409" xr:uid="{156C90B5-5260-4C2A-ADCB-C60BCD8A8F4E}"/>
    <hyperlink ref="AX1489" r:id="rId6410" xr:uid="{FFE47343-9163-4150-8777-1A08B2F7C005}"/>
    <hyperlink ref="AX1490" r:id="rId6411" xr:uid="{927E0958-CAF7-444B-AFB0-337FA28CFD1C}"/>
    <hyperlink ref="AX1491" r:id="rId6412" xr:uid="{FBDEAC5C-5610-477D-B959-18AF57037DE0}"/>
    <hyperlink ref="AX1492" r:id="rId6413" xr:uid="{17CA0683-032C-4128-9BCA-87F030BD68B9}"/>
    <hyperlink ref="AX1493" r:id="rId6414" xr:uid="{CCD39969-4F2C-4262-AF76-0828AC0176E7}"/>
    <hyperlink ref="AX1494" r:id="rId6415" xr:uid="{2CE7B816-DA3D-489E-8191-24723162BFA9}"/>
    <hyperlink ref="AX1495" r:id="rId6416" xr:uid="{DB9DBBEE-7048-4531-B744-210A1264198C}"/>
    <hyperlink ref="AX1496" r:id="rId6417" xr:uid="{06A729B6-5C94-4248-9448-38F5BD0DE2B7}"/>
    <hyperlink ref="AX1497" r:id="rId6418" xr:uid="{F35998B5-6A93-4EF3-8B3E-ED73E7EC20AC}"/>
    <hyperlink ref="AX1498" r:id="rId6419" xr:uid="{B14C6282-D8C8-43BD-B42C-F893C24CFF63}"/>
    <hyperlink ref="AX1499" r:id="rId6420" xr:uid="{0316AAFB-BB98-4A5C-B8F0-9EFF77590501}"/>
    <hyperlink ref="AX1500" r:id="rId6421" xr:uid="{7973E336-CBDE-46EB-A3B0-274B0DB86240}"/>
    <hyperlink ref="AX1501" r:id="rId6422" xr:uid="{97B750DC-0F82-48FE-85FA-DF89DBD8E30A}"/>
    <hyperlink ref="AX1502" r:id="rId6423" xr:uid="{4DC29793-7005-4614-BADC-F8400E85797F}"/>
    <hyperlink ref="AX1503" r:id="rId6424" xr:uid="{26A4C561-1289-43FD-868A-ED487A39E550}"/>
    <hyperlink ref="AX1504" r:id="rId6425" xr:uid="{D50B7206-0AB0-4557-9FF6-E9E25EE8B0BA}"/>
    <hyperlink ref="AX1505" r:id="rId6426" xr:uid="{77A57BF8-49CD-44B2-9AD6-E8BD3F624E96}"/>
    <hyperlink ref="AX1506" r:id="rId6427" xr:uid="{D3B3B4B9-8519-416F-9A93-855D699619AA}"/>
    <hyperlink ref="AX1507" r:id="rId6428" xr:uid="{43CB485A-E63A-4DE6-9426-7BB5F1D32B3F}"/>
    <hyperlink ref="AX1508" r:id="rId6429" xr:uid="{5F1777EF-E9EE-49D5-8DCF-FE7617B59072}"/>
    <hyperlink ref="AX1509" r:id="rId6430" xr:uid="{46BEB61F-47D6-4B69-B129-812851FEE197}"/>
    <hyperlink ref="AX1510" r:id="rId6431" xr:uid="{4BC6728F-E32F-4A36-8547-C2B856DD34FA}"/>
    <hyperlink ref="AX1511" r:id="rId6432" xr:uid="{239B7FBE-A8B5-43BA-8550-D33C29DDCD9D}"/>
    <hyperlink ref="AX1512" r:id="rId6433" xr:uid="{BB7E86F4-1183-4EC6-8A95-68888866F19B}"/>
    <hyperlink ref="AX1513" r:id="rId6434" xr:uid="{2A4D2E51-B394-4497-89E4-D88FE370798F}"/>
    <hyperlink ref="AX1514" r:id="rId6435" xr:uid="{646B2C95-D3C1-4E12-A412-2CACAD4C2C7F}"/>
    <hyperlink ref="AX1515" r:id="rId6436" xr:uid="{28968015-7D3C-4E78-8894-82EEF4FD0BB1}"/>
    <hyperlink ref="AX1516" r:id="rId6437" xr:uid="{365335DA-23E9-472A-9DA7-407E105CE4B4}"/>
    <hyperlink ref="AX1517" r:id="rId6438" xr:uid="{C8D579F6-4BAF-4B8C-9309-F6BC97B48B6F}"/>
    <hyperlink ref="AX1518" r:id="rId6439" xr:uid="{4EE07BBE-AEB9-44C5-9825-89658C554BC8}"/>
    <hyperlink ref="AX1519" r:id="rId6440" xr:uid="{9FAA5C67-461F-4194-B1A9-E597218E35EC}"/>
    <hyperlink ref="AX1520" r:id="rId6441" xr:uid="{D17BDB3A-E0CC-4B09-B1FA-EF4EEAB7031A}"/>
    <hyperlink ref="AX1521" r:id="rId6442" xr:uid="{D355878A-63D3-4D97-A6CE-8B912C1A3336}"/>
    <hyperlink ref="AX1522" r:id="rId6443" xr:uid="{D0CC768A-3EB8-4BB1-ADDF-F34F75C7D722}"/>
    <hyperlink ref="AX1523" r:id="rId6444" xr:uid="{5483076E-D7A0-49D1-B088-74DC8D6641C1}"/>
    <hyperlink ref="AX1524" r:id="rId6445" xr:uid="{CB7B5F77-57F1-4EBC-B4D7-6D07ABF63BB5}"/>
    <hyperlink ref="AX1525" r:id="rId6446" xr:uid="{EADF40D5-62C9-4335-AE90-8B94343AB3AA}"/>
    <hyperlink ref="AX1526" r:id="rId6447" xr:uid="{19AE042F-1514-4827-8DDE-E9C5A9210293}"/>
    <hyperlink ref="AX1527" r:id="rId6448" xr:uid="{68E9797F-26F6-4180-8F0E-A4EFBFB7DCCC}"/>
    <hyperlink ref="AX1528" r:id="rId6449" xr:uid="{266EF28F-82F5-4E2F-9BE2-650CFBBC7380}"/>
    <hyperlink ref="AX1529" r:id="rId6450" xr:uid="{5E66949B-7AB0-4280-99D7-E715DB30AAA9}"/>
    <hyperlink ref="AX1530" r:id="rId6451" xr:uid="{4E04E7A4-332A-451B-A89E-E87F3EE324EF}"/>
    <hyperlink ref="AX1531" r:id="rId6452" xr:uid="{82D41E51-5291-4F86-9824-96B61BEFBB4E}"/>
    <hyperlink ref="AX1532" r:id="rId6453" xr:uid="{24DD667E-62D7-4E7E-B929-81983F76448F}"/>
    <hyperlink ref="AX1533" r:id="rId6454" xr:uid="{2777C724-7DB3-4F74-BD6F-5E058C1A9DAE}"/>
    <hyperlink ref="AX1534" r:id="rId6455" xr:uid="{F1BB173C-1376-49DC-93BA-F974BDFEB037}"/>
    <hyperlink ref="AX1535" r:id="rId6456" xr:uid="{AC948D2E-2212-44FF-B5E4-0992AE945954}"/>
    <hyperlink ref="AX1536" r:id="rId6457" xr:uid="{A896AFA9-83B3-4545-A367-351BCA6E9E2B}"/>
    <hyperlink ref="AX1537" r:id="rId6458" xr:uid="{DB8BC709-523A-45A4-B1F8-6870E56AA111}"/>
    <hyperlink ref="AX1538" r:id="rId6459" xr:uid="{396A39E2-F0D5-467D-A78A-6044E5CA6679}"/>
    <hyperlink ref="AX1539" r:id="rId6460" xr:uid="{940996B3-D9E9-43C7-A850-447E51837006}"/>
    <hyperlink ref="AX1540" r:id="rId6461" xr:uid="{300D147A-D469-4A6A-A5D1-6FC63CC9C5BD}"/>
    <hyperlink ref="AX1541" r:id="rId6462" xr:uid="{D3750860-F372-4A72-A6D0-6B401911C3EF}"/>
    <hyperlink ref="AX1542" r:id="rId6463" xr:uid="{D9C6E62D-3839-45DD-92CB-9B64E3837D40}"/>
    <hyperlink ref="AX1543" r:id="rId6464" xr:uid="{566614F1-339F-4774-8AB6-F295388C5661}"/>
    <hyperlink ref="AX1544" r:id="rId6465" xr:uid="{93BFD534-E9B1-42AF-9A0C-ABBDE6E95044}"/>
    <hyperlink ref="AX1545" r:id="rId6466" xr:uid="{9D8E55CD-A0AA-4B8E-9561-C367FF857AB0}"/>
    <hyperlink ref="AX1546" r:id="rId6467" xr:uid="{F944615D-65B8-462C-BC9B-328F95464F87}"/>
    <hyperlink ref="AX1547" r:id="rId6468" xr:uid="{E1270108-E328-4314-8721-BB7606B12280}"/>
    <hyperlink ref="AX1548" r:id="rId6469" xr:uid="{9B7CF82E-D0B3-473D-B41B-3087FE1A7B85}"/>
    <hyperlink ref="AX1549" r:id="rId6470" xr:uid="{4E8D287C-9D14-4103-BD4D-5191EFF3D8BC}"/>
    <hyperlink ref="AX1550" r:id="rId6471" xr:uid="{3B563947-0B09-4599-89DC-3729AD03AE71}"/>
    <hyperlink ref="AX1551" r:id="rId6472" xr:uid="{F08E8D20-1D98-402A-93D7-8833489FA376}"/>
    <hyperlink ref="AX1552" r:id="rId6473" xr:uid="{0EEF2406-72A0-4F95-9C4A-88E8A20B60DD}"/>
    <hyperlink ref="AX1553" r:id="rId6474" xr:uid="{0B85B803-0941-4FA2-9C7D-76745D3E8D59}"/>
    <hyperlink ref="AX1554" r:id="rId6475" xr:uid="{391FA67A-CC15-4D93-9F88-15CE19B3D6DD}"/>
    <hyperlink ref="AX1555" r:id="rId6476" xr:uid="{7BFD43AB-C890-4F11-A001-5F6B2E5180DB}"/>
    <hyperlink ref="AX1556" r:id="rId6477" xr:uid="{07D3027E-0854-4F33-AAD6-97EBBE0BDA29}"/>
    <hyperlink ref="AX1557" r:id="rId6478" xr:uid="{0BEA8A67-DB2E-4A2B-A992-73B63D87DC18}"/>
    <hyperlink ref="AX1558" r:id="rId6479" xr:uid="{F7603A40-09B1-4C73-8EDC-3347E98DE5F1}"/>
    <hyperlink ref="AX1559" r:id="rId6480" xr:uid="{728A3583-536E-44B6-B24D-D041FF4FFB72}"/>
    <hyperlink ref="AX1560" r:id="rId6481" xr:uid="{ABE3D00E-6C68-42B5-86FF-825BBF27EC93}"/>
    <hyperlink ref="AX1561" r:id="rId6482" xr:uid="{00A2100A-9270-48BC-9D20-CB65EBEDF5F0}"/>
    <hyperlink ref="AX1562" r:id="rId6483" xr:uid="{B5524C4C-F1AE-4F1E-84A5-321B5A14F1ED}"/>
    <hyperlink ref="AX1563" r:id="rId6484" xr:uid="{830EEAA6-4EC6-4165-A56B-CD91027D4AE7}"/>
    <hyperlink ref="AX1564" r:id="rId6485" xr:uid="{90051DB4-8FC7-4AED-AA03-FFCA6A45B0D8}"/>
    <hyperlink ref="AX1565" r:id="rId6486" xr:uid="{36B079AB-606F-4EB6-ADD4-7A03FA016A27}"/>
    <hyperlink ref="AX1566" r:id="rId6487" xr:uid="{2EF3E0E6-A8E1-4FA8-A07A-00723B9ED18F}"/>
    <hyperlink ref="AX1567" r:id="rId6488" xr:uid="{2F014E02-58B9-4EA8-8977-201AF7F56D40}"/>
    <hyperlink ref="AX1568" r:id="rId6489" xr:uid="{CBD73E0F-BC9B-43E5-9435-F8F0ED1DE139}"/>
    <hyperlink ref="AX1569" r:id="rId6490" xr:uid="{1308C93E-06AB-40A3-9E49-A92B0061B46C}"/>
    <hyperlink ref="AX1570" r:id="rId6491" xr:uid="{0AB42F5E-6DF8-4E49-9C34-C08F26DD087F}"/>
    <hyperlink ref="AX1571" r:id="rId6492" xr:uid="{C25E31B9-3045-46A5-94E0-30077AAACD10}"/>
    <hyperlink ref="AX1572" r:id="rId6493" xr:uid="{74FFAFC7-B5DA-4E87-99BB-6E4FF09991F1}"/>
    <hyperlink ref="AX1573" r:id="rId6494" xr:uid="{96E9C7C9-25A0-4130-9192-66148DA5DE22}"/>
    <hyperlink ref="AX1574" r:id="rId6495" xr:uid="{2389D01D-B119-4158-88CB-75970F2DF419}"/>
    <hyperlink ref="AX1575" r:id="rId6496" xr:uid="{34EA8192-74BD-4921-9D1B-114123CE9ADF}"/>
    <hyperlink ref="AX1576" r:id="rId6497" xr:uid="{253FB0C8-405F-493F-BFE0-E595086C89AC}"/>
    <hyperlink ref="AX1577" r:id="rId6498" xr:uid="{6AFE6193-6D20-4AEF-AAB1-CF201B95FB4C}"/>
    <hyperlink ref="AX1578" r:id="rId6499" xr:uid="{83930D86-4FC1-4F30-AB58-EE0ADBCD6AE8}"/>
    <hyperlink ref="AX1579" r:id="rId6500" xr:uid="{D2452D21-0A6B-44D1-BDD1-E3D3F17B41AD}"/>
    <hyperlink ref="AX1580" r:id="rId6501" xr:uid="{512593E6-B6C9-44F6-B953-42AE71B68AFB}"/>
    <hyperlink ref="AX1581" r:id="rId6502" xr:uid="{5CD6B5D2-86FE-4D1F-B51F-FCD08CF9F146}"/>
    <hyperlink ref="AX1582" r:id="rId6503" xr:uid="{264AAC84-C8D8-48DD-9395-C51C7DEFB8AC}"/>
    <hyperlink ref="AX1583" r:id="rId6504" xr:uid="{FC013FBC-C086-4B8C-80B1-B9C7D96AC687}"/>
    <hyperlink ref="AX1584" r:id="rId6505" xr:uid="{D9838183-7FA0-4FEC-8BA1-4A3CE7CB4EAF}"/>
    <hyperlink ref="AX1585" r:id="rId6506" xr:uid="{3E2D2113-3E03-4C89-A917-60E6C8129B54}"/>
    <hyperlink ref="AX1586" r:id="rId6507" xr:uid="{04DAE630-C678-4369-BD7A-0D06DF83800C}"/>
    <hyperlink ref="AX1587" r:id="rId6508" xr:uid="{89DBDB02-3601-4FE2-A90B-E4E364DBD42D}"/>
    <hyperlink ref="AX1588" r:id="rId6509" xr:uid="{D92F1D1E-2C47-4511-A565-4B4D81251893}"/>
    <hyperlink ref="AX1589" r:id="rId6510" xr:uid="{4658F1B0-03C2-4A58-88A9-21629FE15480}"/>
    <hyperlink ref="AX1590" r:id="rId6511" xr:uid="{CE44F07A-94A9-403F-BFCC-1F4AD046F4F6}"/>
    <hyperlink ref="AX1591" r:id="rId6512" xr:uid="{1FA1EAAF-0056-422F-9268-05E84C002A31}"/>
    <hyperlink ref="AX1592" r:id="rId6513" xr:uid="{D4101357-2AA6-4BD3-AC45-7BB94B854FAD}"/>
    <hyperlink ref="AX1593" r:id="rId6514" xr:uid="{B425C5A1-3F24-4CE1-A92F-3B7541A869D3}"/>
    <hyperlink ref="AX1594" r:id="rId6515" xr:uid="{11153E0F-8112-4838-AE39-EFDA7D8BF272}"/>
    <hyperlink ref="AX1595" r:id="rId6516" xr:uid="{B6EA3306-A977-42A3-AEB6-6CE17C5B7882}"/>
    <hyperlink ref="AX1596" r:id="rId6517" xr:uid="{F6EAFB03-AE38-40FE-8AF8-577EAB148BED}"/>
    <hyperlink ref="AX1597" r:id="rId6518" xr:uid="{0AA3145A-9483-4895-8E19-C200716DF6D8}"/>
    <hyperlink ref="AX1598" r:id="rId6519" xr:uid="{7A57CA18-3DFF-40A3-BD52-DFB0F59B7BAE}"/>
    <hyperlink ref="AX1599" r:id="rId6520" xr:uid="{0F8354D6-A7D0-4C7C-AF3A-40FED9ED9492}"/>
    <hyperlink ref="AX1600" r:id="rId6521" xr:uid="{55121E09-8FF7-4BEE-8F0C-229CBD8FF2F4}"/>
    <hyperlink ref="AX1601" r:id="rId6522" xr:uid="{8EBE01AA-19E5-4FCB-8EFD-CD44599A96FF}"/>
    <hyperlink ref="AX1602" r:id="rId6523" xr:uid="{99D9A65C-4282-4300-BF64-730D1C93D304}"/>
    <hyperlink ref="AX1603" r:id="rId6524" xr:uid="{137D4C5D-E19D-4840-B361-B15A6B2935CE}"/>
    <hyperlink ref="AX1604" r:id="rId6525" xr:uid="{BFE8E7A4-6901-4DA0-852B-F33D60491802}"/>
    <hyperlink ref="AX1605" r:id="rId6526" xr:uid="{EACBC31F-B05D-4162-A787-98E07C664D14}"/>
    <hyperlink ref="AX1606" r:id="rId6527" xr:uid="{BFB70CEA-B50C-4DD8-AA1F-10689149387C}"/>
    <hyperlink ref="AX1607" r:id="rId6528" xr:uid="{28C60D07-D0FE-4B24-AE63-64DA682BEAFB}"/>
    <hyperlink ref="AX1608" r:id="rId6529" xr:uid="{C2BB7C50-873B-4C28-B520-43DC5CFA27AD}"/>
    <hyperlink ref="AX1609" r:id="rId6530" xr:uid="{4F58A3CD-FD4C-415F-8744-B198C934BF18}"/>
    <hyperlink ref="AX1610" r:id="rId6531" xr:uid="{0A1771E2-D515-43C4-AA48-3DD91445D04D}"/>
    <hyperlink ref="AX1611" r:id="rId6532" xr:uid="{92D7E19C-D25B-4656-96D3-D48C620D8181}"/>
    <hyperlink ref="AX1612" r:id="rId6533" xr:uid="{A0ACEFC1-9CA0-4B78-B348-42DE997820CD}"/>
    <hyperlink ref="AX1613" r:id="rId6534" xr:uid="{2E833633-A5CB-456F-ADBD-2FFE58361FB1}"/>
    <hyperlink ref="AX1614" r:id="rId6535" xr:uid="{3BC4715D-EC1A-4B90-ABDF-CA004D8DA024}"/>
    <hyperlink ref="AX1615" r:id="rId6536" xr:uid="{1C91758D-9DB2-4304-BF1E-D499889D86B4}"/>
    <hyperlink ref="AX1616" r:id="rId6537" xr:uid="{850AE2CF-9CD5-48D7-A495-3F134C479043}"/>
    <hyperlink ref="AX1617" r:id="rId6538" xr:uid="{DF580FFC-9D27-47B5-9B58-F2C9E6458F65}"/>
    <hyperlink ref="AX1618" r:id="rId6539" xr:uid="{5B0CB30D-9235-4791-B575-1CE97DE40A4A}"/>
    <hyperlink ref="AX1619" r:id="rId6540" xr:uid="{C61C0E6A-25FF-4B47-AACC-125B9EB1DC6B}"/>
    <hyperlink ref="AX1620" r:id="rId6541" xr:uid="{67EF3806-2329-4247-930E-3900A397E5A8}"/>
    <hyperlink ref="AX1621" r:id="rId6542" xr:uid="{3E4682D0-7E77-42A2-808B-E07DAA0F1643}"/>
    <hyperlink ref="AX1622" r:id="rId6543" xr:uid="{46093D1D-D18C-4623-9A52-94D1FEECF0CE}"/>
    <hyperlink ref="AX1623" r:id="rId6544" xr:uid="{00434B32-2C3E-4736-A8B5-C3E5A58BB5F5}"/>
    <hyperlink ref="AX1624" r:id="rId6545" xr:uid="{11CAFA7D-DE7E-4E26-8633-6E8262B45C8D}"/>
    <hyperlink ref="AX1625" r:id="rId6546" xr:uid="{2BB64411-45F2-41BA-91CA-4692CC76EB45}"/>
    <hyperlink ref="AX1626" r:id="rId6547" xr:uid="{EE1A3A6B-AA38-4993-A22B-9486B26AD0DE}"/>
    <hyperlink ref="AX1627" r:id="rId6548" xr:uid="{C7A97A10-B119-4D16-8797-DD0EFA3B074E}"/>
    <hyperlink ref="AX1628" r:id="rId6549" xr:uid="{080A4F4C-8ED1-4AA2-8A9B-F3E478CAE2B7}"/>
    <hyperlink ref="AX1629" r:id="rId6550" xr:uid="{89F42D78-78DB-4CB6-90E9-9762A617C2DF}"/>
    <hyperlink ref="AX1630" r:id="rId6551" xr:uid="{41ED54AF-C63B-4B87-B61B-4EFDD5A3A5C0}"/>
    <hyperlink ref="AX1631" r:id="rId6552" xr:uid="{F158664E-FB60-42A5-8D09-C4689EC199B6}"/>
    <hyperlink ref="AX1632" r:id="rId6553" xr:uid="{72951376-A80D-4214-AD41-8956853193B8}"/>
    <hyperlink ref="AX1633" r:id="rId6554" xr:uid="{EB216973-21D1-4243-90AC-B7DAC6EAEEB1}"/>
    <hyperlink ref="AX1634" r:id="rId6555" xr:uid="{740E1F74-C0B1-46B0-9896-82EFB9C2A786}"/>
    <hyperlink ref="AX1635" r:id="rId6556" xr:uid="{B7D7D520-3CAC-410B-9854-2D765BB86834}"/>
    <hyperlink ref="AX1636" r:id="rId6557" xr:uid="{E91FEC55-4172-41C0-9604-3103532713FD}"/>
    <hyperlink ref="AX1637" r:id="rId6558" xr:uid="{2693DA16-513B-4297-9A1A-6CD07D72FDE2}"/>
    <hyperlink ref="AX1638" r:id="rId6559" xr:uid="{F5E6B4D4-3EA4-42E8-BF0E-90164F892C83}"/>
    <hyperlink ref="AX1639" r:id="rId6560" xr:uid="{0BB58B2A-6713-405A-B5CA-5BCA42AE9B54}"/>
    <hyperlink ref="AX1640" r:id="rId6561" xr:uid="{BBA145F7-B252-43CF-A8FC-E5287AAC4671}"/>
    <hyperlink ref="AX1641" r:id="rId6562" xr:uid="{18F9EECF-C6B0-4A76-88AD-823B96CA96A2}"/>
    <hyperlink ref="AX1642" r:id="rId6563" xr:uid="{D296B641-147F-49B9-A417-73DBA1405FBB}"/>
    <hyperlink ref="AX1643" r:id="rId6564" xr:uid="{7EEAB13C-7CAF-4DC6-B1BA-B269DB3A472F}"/>
    <hyperlink ref="AX1644" r:id="rId6565" xr:uid="{1FBE1F7E-413E-47F6-BF19-714B3024FAF4}"/>
    <hyperlink ref="AX1645" r:id="rId6566" xr:uid="{D48F9AE6-94CD-4267-B3E8-6AB80E3A8566}"/>
    <hyperlink ref="AX1646" r:id="rId6567" xr:uid="{DFAD82F1-D223-4AC4-9B6A-69FD670056C4}"/>
    <hyperlink ref="AX1647" r:id="rId6568" xr:uid="{79B2B7E1-0ED7-4FEE-8D7F-5284FE866F5E}"/>
    <hyperlink ref="AX1648" r:id="rId6569" xr:uid="{3A97C11B-6A6B-4AB5-9E80-0CD069B1663E}"/>
    <hyperlink ref="AX1649" r:id="rId6570" xr:uid="{C0684CDA-6AD0-4321-9B76-C046AD1EB8F6}"/>
    <hyperlink ref="AX1650" r:id="rId6571" xr:uid="{00F2B29D-5FAF-4E3E-B61E-C27CBBE84E49}"/>
    <hyperlink ref="AX1651" r:id="rId6572" xr:uid="{088B03FD-4F0E-4111-A850-60D164F5E5F1}"/>
    <hyperlink ref="AX1652" r:id="rId6573" xr:uid="{D408BA51-8460-4162-8C6D-A510EC38CEFE}"/>
    <hyperlink ref="AX1653" r:id="rId6574" xr:uid="{462953D5-AA4B-4F8E-A912-787A83B5A461}"/>
    <hyperlink ref="AX1654" r:id="rId6575" xr:uid="{423220C6-B572-4D73-AF86-9E114BD8C001}"/>
    <hyperlink ref="AX1655" r:id="rId6576" xr:uid="{D2F934AC-962C-4349-9B78-36C7E8B9C86F}"/>
    <hyperlink ref="AX1656" r:id="rId6577" xr:uid="{D615C348-826E-4574-A68D-E2C4CE05EBCB}"/>
    <hyperlink ref="AX1657" r:id="rId6578" xr:uid="{ACAF35EB-C80C-4E38-953F-2FF127EBDC15}"/>
    <hyperlink ref="AX1658" r:id="rId6579" xr:uid="{2D239DA2-C6FB-49B2-98BC-83951B6847F0}"/>
    <hyperlink ref="AX1659" r:id="rId6580" xr:uid="{A6EABC2D-8105-453D-8E78-7F265526DFED}"/>
    <hyperlink ref="AX1660" r:id="rId6581" xr:uid="{A43806D6-B3CA-4960-9044-6671EB502C48}"/>
    <hyperlink ref="AX1661" r:id="rId6582" xr:uid="{79F119D3-3102-4621-869A-AAEE252184FB}"/>
    <hyperlink ref="AX1662" r:id="rId6583" xr:uid="{99DC70EA-017F-4366-99AD-614033F3DBAE}"/>
    <hyperlink ref="AX1663" r:id="rId6584" xr:uid="{EFA2F8DE-F505-4C14-99AF-24A5E36EAAA9}"/>
    <hyperlink ref="AX1664" r:id="rId6585" xr:uid="{ED119600-6941-4050-BC2C-CFE9586AF102}"/>
    <hyperlink ref="AX1665" r:id="rId6586" xr:uid="{4328BCC4-E6A1-458A-A9A4-C27E169F1380}"/>
    <hyperlink ref="AX1666" r:id="rId6587" xr:uid="{8D982B10-3407-4A3D-9668-8245AA000E01}"/>
    <hyperlink ref="AX1667" r:id="rId6588" xr:uid="{D0EF8CF8-73C1-4CBD-9863-A2B8B6D2D83A}"/>
    <hyperlink ref="AX1668" r:id="rId6589" xr:uid="{11DEA7F5-8FC1-4A05-B009-CBF247E68FE2}"/>
    <hyperlink ref="AX1669" r:id="rId6590" xr:uid="{DD5AED68-D807-416B-AC2C-B3E506175622}"/>
    <hyperlink ref="AX1670" r:id="rId6591" xr:uid="{20A32750-BD35-42EB-A0E9-A03646A74BCB}"/>
    <hyperlink ref="AX1671" r:id="rId6592" xr:uid="{CD3686E3-804D-446E-9929-5991E9490C50}"/>
    <hyperlink ref="AX1672" r:id="rId6593" xr:uid="{6D51A92D-ED46-4985-928F-DEA875538219}"/>
    <hyperlink ref="AX1673" r:id="rId6594" xr:uid="{77916830-B277-45CA-B927-874B4633BD41}"/>
    <hyperlink ref="AX1674" r:id="rId6595" xr:uid="{4859C67A-EB69-4CAF-8EAC-2A911FCF4322}"/>
    <hyperlink ref="AX1675" r:id="rId6596" xr:uid="{5034A917-0F49-405F-9B44-B44FF519690A}"/>
    <hyperlink ref="AX1676" r:id="rId6597" xr:uid="{6EB25E0D-BCC4-4951-8877-07336CD7062B}"/>
    <hyperlink ref="AX1677" r:id="rId6598" xr:uid="{12023AE3-D1EC-4771-9B56-6C8027F05943}"/>
    <hyperlink ref="AX1678" r:id="rId6599" xr:uid="{00A9AC7D-04D8-443F-A4DD-6D20772AE1B7}"/>
    <hyperlink ref="AX1679" r:id="rId6600" xr:uid="{571B7C3F-7005-42D6-989B-BD5E87B7E228}"/>
    <hyperlink ref="AX1680" r:id="rId6601" xr:uid="{83E41353-2845-45F4-9888-1B04C481E364}"/>
    <hyperlink ref="AX1681" r:id="rId6602" xr:uid="{99233616-B022-438D-BD91-4CAC51D2B9C0}"/>
    <hyperlink ref="AX1682" r:id="rId6603" xr:uid="{8E92F482-70FB-455E-B104-96A4B3DF8FA6}"/>
    <hyperlink ref="AX1683" r:id="rId6604" xr:uid="{4FB25A6A-37FD-4C28-B4AB-3C4F2EC2B857}"/>
    <hyperlink ref="AX1684" r:id="rId6605" xr:uid="{2E0C54EA-AC64-4C6F-8B4C-594AD51F58AF}"/>
    <hyperlink ref="AX1685" r:id="rId6606" xr:uid="{9BF5328C-7503-4818-BA5F-C157039FAE88}"/>
    <hyperlink ref="AX1686" r:id="rId6607" xr:uid="{68C3A6C3-C3F7-4CC3-937E-191856D3F684}"/>
    <hyperlink ref="AX1687" r:id="rId6608" xr:uid="{FD5726C1-3865-42D4-B46E-76072E3B1310}"/>
    <hyperlink ref="AX1688" r:id="rId6609" xr:uid="{D0458817-A8A9-4068-B161-2B565DC042BA}"/>
    <hyperlink ref="AX1689" r:id="rId6610" xr:uid="{C384DE3B-9D5A-4D2C-BD89-FF2B14429EDD}"/>
    <hyperlink ref="AX1690" r:id="rId6611" xr:uid="{EE5E452F-ED1E-40AF-BC1E-DCC3E39FE448}"/>
    <hyperlink ref="AX1691" r:id="rId6612" xr:uid="{1BBA6060-504C-4331-BEA9-AA776A4E843A}"/>
    <hyperlink ref="AX1692" r:id="rId6613" xr:uid="{E607F812-5990-499E-B9FB-254384FE8F2C}"/>
    <hyperlink ref="AX1693" r:id="rId6614" xr:uid="{0F3B7035-89B5-4229-BCB2-416B77886FBA}"/>
    <hyperlink ref="AX1694" r:id="rId6615" xr:uid="{EDFB8347-AE39-4965-8396-51DC4DCCBF98}"/>
    <hyperlink ref="AX1695" r:id="rId6616" xr:uid="{6C29B908-8F38-4569-BB9F-2AC00298BF63}"/>
    <hyperlink ref="AX1696" r:id="rId6617" xr:uid="{03011912-7B69-437C-8E8A-99D471D46B68}"/>
    <hyperlink ref="AX1697" r:id="rId6618" xr:uid="{23802E45-F721-4E12-99C5-AA8874AD33C9}"/>
    <hyperlink ref="AX1698" r:id="rId6619" xr:uid="{E28F3F09-7FBA-4970-8B3F-ECF26638F229}"/>
    <hyperlink ref="AX1699" r:id="rId6620" xr:uid="{27DA15BC-74B3-4F34-8820-0583B74235CC}"/>
    <hyperlink ref="AX1700" r:id="rId6621" xr:uid="{92DA8AE0-BFCA-4480-973A-ADA6B2DE1754}"/>
    <hyperlink ref="AX1701" r:id="rId6622" xr:uid="{E89C154E-A344-409B-A80C-45B96AAC4267}"/>
    <hyperlink ref="AX1702" r:id="rId6623" xr:uid="{5295EA4B-1A6E-4928-80B6-03EBB89BF11C}"/>
    <hyperlink ref="AX1703" r:id="rId6624" xr:uid="{980338A6-38C4-4860-9CE1-D0E0576FDF8F}"/>
    <hyperlink ref="AX1704" r:id="rId6625" xr:uid="{03097DC9-761E-4295-A447-BCF3674C0931}"/>
    <hyperlink ref="AX1705" r:id="rId6626" xr:uid="{55F4F173-E71E-4D7C-968D-85630203131D}"/>
    <hyperlink ref="AX1706" r:id="rId6627" xr:uid="{67ED802D-63EF-469D-BA90-41E61BCD2BB3}"/>
    <hyperlink ref="AX1707" r:id="rId6628" xr:uid="{234CF2EA-B17F-48C9-A944-823F713785C7}"/>
    <hyperlink ref="AX1708" r:id="rId6629" xr:uid="{77E786A1-007B-481A-A900-9D7DA14ABFB6}"/>
    <hyperlink ref="AX1709" r:id="rId6630" xr:uid="{C457E93A-7A8D-4555-AEB2-F6E7F1659ACC}"/>
    <hyperlink ref="AX1710" r:id="rId6631" xr:uid="{8C75E8CB-5791-4659-A50A-B54833237001}"/>
    <hyperlink ref="AX1711" r:id="rId6632" xr:uid="{02189DC3-0125-4670-8335-0EC389DADAD8}"/>
    <hyperlink ref="AX1712" r:id="rId6633" xr:uid="{37244284-5148-453C-A34C-841872C0D91A}"/>
    <hyperlink ref="AX1713" r:id="rId6634" xr:uid="{B8D1A7EF-CD8A-4461-AA68-B75FF2E0E162}"/>
    <hyperlink ref="AX1714" r:id="rId6635" xr:uid="{ED9528E8-51A6-4831-8F9F-DF41F464995F}"/>
    <hyperlink ref="AX1715" r:id="rId6636" xr:uid="{B794F62C-0806-4971-8B80-33E3D27E84B9}"/>
    <hyperlink ref="AX1716" r:id="rId6637" xr:uid="{2B7255FA-9CC5-41BD-A872-E3728010F867}"/>
    <hyperlink ref="AX1717" r:id="rId6638" xr:uid="{3544F353-8716-437A-88E3-46262E6512EF}"/>
    <hyperlink ref="AX1718" r:id="rId6639" xr:uid="{C51DB26C-9E5B-43EF-8C3B-81BA59245173}"/>
    <hyperlink ref="AX1719" r:id="rId6640" xr:uid="{F4C7677C-3B7D-49B4-90D2-6CA582DD81AB}"/>
    <hyperlink ref="AX1720" r:id="rId6641" xr:uid="{E7F9FD44-220A-4FD3-9C40-24FB3100497A}"/>
    <hyperlink ref="AX1721" r:id="rId6642" xr:uid="{94443F2B-91A7-4851-8F30-6866FB8A59DF}"/>
    <hyperlink ref="AX1722" r:id="rId6643" xr:uid="{69B84DAA-47D6-4FE0-BB9C-E8B956BC3AC1}"/>
    <hyperlink ref="AX1723" r:id="rId6644" xr:uid="{17F787B8-C155-4AD0-AAC1-76DA7DAAF1BE}"/>
    <hyperlink ref="AX1724" r:id="rId6645" xr:uid="{07D3938A-CF04-4D11-BDAE-EDADC31AD4BB}"/>
    <hyperlink ref="AX1725" r:id="rId6646" xr:uid="{907D1D8B-C8D9-4B0A-AD64-8F671C27BD87}"/>
    <hyperlink ref="AX1726" r:id="rId6647" xr:uid="{44685570-7315-4381-8A1A-D87AEDD74E7A}"/>
    <hyperlink ref="AX1727" r:id="rId6648" xr:uid="{96A7AF1E-AD23-4FA3-925D-042E2AFD1198}"/>
    <hyperlink ref="AX1728" r:id="rId6649" xr:uid="{64F9FABA-6D3A-452B-B488-85212C38C371}"/>
    <hyperlink ref="AX1729" r:id="rId6650" xr:uid="{9A7333C7-B100-4D67-B187-DD59442E08BD}"/>
    <hyperlink ref="AX1730" r:id="rId6651" xr:uid="{1257A0F6-7392-48B7-90B6-FAC2420A33C3}"/>
    <hyperlink ref="AX1731" r:id="rId6652" xr:uid="{CCC2B0FD-0B8C-4184-9E02-134C0EB1BBC2}"/>
    <hyperlink ref="AX1732" r:id="rId6653" xr:uid="{44152624-B3CB-40F9-97BF-6A6EA535AA17}"/>
    <hyperlink ref="AX1733" r:id="rId6654" xr:uid="{C2935812-9F20-4E08-93D0-31045ABBA307}"/>
    <hyperlink ref="AX1734" r:id="rId6655" xr:uid="{0103F6DF-ADA5-4EA4-B378-A3262A7C73E0}"/>
    <hyperlink ref="AX1735" r:id="rId6656" xr:uid="{AA81232C-999F-4FC9-9F9C-D83B9DDC965F}"/>
    <hyperlink ref="AX1736" r:id="rId6657" xr:uid="{BA3BC5BB-7074-47FD-BC58-E706B23086B5}"/>
    <hyperlink ref="AX1737" r:id="rId6658" xr:uid="{8E839248-D734-4D16-9D10-C3F2CC92FB1A}"/>
    <hyperlink ref="AX1738" r:id="rId6659" xr:uid="{6899C9B4-815B-47E8-89FE-775470A943B4}"/>
    <hyperlink ref="AX1739" r:id="rId6660" xr:uid="{1CAEA2BA-626D-48A2-9C8D-F2E3217CF109}"/>
    <hyperlink ref="AX1740" r:id="rId6661" xr:uid="{5509B6E0-15E4-40AC-99D3-3F9A496F1EDB}"/>
    <hyperlink ref="AX1741" r:id="rId6662" xr:uid="{4FA1C532-D807-43F2-B23C-090A2A6C659F}"/>
    <hyperlink ref="AX1742" r:id="rId6663" xr:uid="{FBFA2493-673A-4ABA-8DA3-A54D44D0C292}"/>
    <hyperlink ref="AX1743" r:id="rId6664" xr:uid="{628B4CCF-AD8B-4287-829C-9D74BE298970}"/>
    <hyperlink ref="AX1744" r:id="rId6665" xr:uid="{CA9E29FE-E338-4165-AB80-1C2B2D5179DB}"/>
    <hyperlink ref="AX1745" r:id="rId6666" xr:uid="{755C232D-7AFB-4EE8-A7B4-69379A5F09F5}"/>
    <hyperlink ref="AX1746" r:id="rId6667" xr:uid="{FB9A1006-E50C-401B-8212-E777A7965B52}"/>
    <hyperlink ref="AX1747" r:id="rId6668" xr:uid="{D96D5894-8EAA-40D3-ACB7-3509AD161CCB}"/>
    <hyperlink ref="AX1748" r:id="rId6669" xr:uid="{0C7713DA-4954-4EC3-A421-4CAECCC23923}"/>
    <hyperlink ref="AX1749" r:id="rId6670" xr:uid="{ACF11136-FB5E-4912-B07C-52EF6A77BF07}"/>
    <hyperlink ref="AX1750" r:id="rId6671" xr:uid="{42FD55CF-89AC-4F22-B83E-7F48E2BECECE}"/>
    <hyperlink ref="AX1751" r:id="rId6672" xr:uid="{08FAED83-3414-4486-8DC5-05894288576F}"/>
    <hyperlink ref="AX1752" r:id="rId6673" xr:uid="{1F17FFDB-E418-4CE4-ABD0-10A8536327A4}"/>
    <hyperlink ref="AX1753" r:id="rId6674" xr:uid="{9767CA67-8004-40CB-BFDF-F6FDB6798676}"/>
    <hyperlink ref="AX1754" r:id="rId6675" xr:uid="{5340DD90-217D-49E4-912E-AD4A1C271A2D}"/>
    <hyperlink ref="AX1755" r:id="rId6676" xr:uid="{6F9C08DB-3B9C-49EB-AB0B-04C1BFCF0A14}"/>
    <hyperlink ref="AX1756" r:id="rId6677" xr:uid="{C79E459A-52DE-40C5-BA9A-86249A5BA880}"/>
    <hyperlink ref="AX1757" r:id="rId6678" xr:uid="{D851E7A4-897D-4BF8-AF01-413A44A38310}"/>
    <hyperlink ref="AX1758" r:id="rId6679" xr:uid="{BCA0EF5A-0CC9-4FEC-91F4-4ECA91B020ED}"/>
    <hyperlink ref="AX1759" r:id="rId6680" xr:uid="{A93C7699-1279-41D2-A9B6-B30FA50C7D8F}"/>
    <hyperlink ref="AX1760" r:id="rId6681" xr:uid="{C23FE7DC-1009-4A12-9CE3-296CEA92E1E1}"/>
    <hyperlink ref="AX1761" r:id="rId6682" xr:uid="{43B703D0-DC4B-4DEB-9706-8D399ECDAD98}"/>
    <hyperlink ref="AX1762" r:id="rId6683" xr:uid="{F2944712-759A-4391-B9D6-872942EB1F9F}"/>
    <hyperlink ref="AX1763" r:id="rId6684" xr:uid="{5E3313BF-4841-4F17-8D4B-75265824DDFC}"/>
    <hyperlink ref="AX1764" r:id="rId6685" xr:uid="{82BDAC8A-8587-4647-BF15-ACA1B11166D8}"/>
    <hyperlink ref="AX1765" r:id="rId6686" xr:uid="{3B0B0116-B46A-480D-AA3D-89E93C50A1C5}"/>
    <hyperlink ref="AX1766" r:id="rId6687" xr:uid="{6E7EA859-DB0D-42D0-B961-11C5E1DA14CB}"/>
    <hyperlink ref="AX1767" r:id="rId6688" xr:uid="{58B5A399-9166-437D-B4C9-40CB9E437B2A}"/>
    <hyperlink ref="AX1768" r:id="rId6689" xr:uid="{2C114E3F-BE1A-4A06-84F9-C047E6EDF1A4}"/>
    <hyperlink ref="AX1769" r:id="rId6690" xr:uid="{0C6188B4-35CE-4C3D-8216-72137E0F20FF}"/>
    <hyperlink ref="AX1770" r:id="rId6691" xr:uid="{657B28C0-F6C2-4B48-B769-E108ECBE741A}"/>
    <hyperlink ref="AX1771" r:id="rId6692" xr:uid="{7D063F67-BEDC-41EB-AC19-50973CBAA2D9}"/>
    <hyperlink ref="AX1772" r:id="rId6693" xr:uid="{BEF7045D-A030-4EF7-8EDD-1845D3D525F8}"/>
    <hyperlink ref="AX1773" r:id="rId6694" xr:uid="{CDF01248-84B6-426E-8843-601E13AC905C}"/>
    <hyperlink ref="AX1774" r:id="rId6695" xr:uid="{1F86BB1E-3562-44BE-9CF6-DD8AED0DD878}"/>
    <hyperlink ref="AX1775" r:id="rId6696" xr:uid="{CABCF126-3032-42FF-A921-97C6DB619A6F}"/>
    <hyperlink ref="AX1776" r:id="rId6697" xr:uid="{FBA3CF6C-2A4F-4D5B-B0C3-C6B9F7EF1ADF}"/>
    <hyperlink ref="AX1777" r:id="rId6698" xr:uid="{84793403-EA9C-45DA-A188-2585F404B496}"/>
    <hyperlink ref="AX1778" r:id="rId6699" xr:uid="{9E618418-74E8-4EEF-92B6-3B2B54B710F7}"/>
    <hyperlink ref="AX1779" r:id="rId6700" xr:uid="{C3BE4921-C608-4AA9-AB3D-1B1AC4082F3A}"/>
    <hyperlink ref="AX1780" r:id="rId6701" xr:uid="{BDBF15F4-2F1A-4B6A-8B19-D0BCD9A27DB6}"/>
    <hyperlink ref="AX1781" r:id="rId6702" xr:uid="{50D96824-C572-43B0-8E88-E99A7C280EA2}"/>
    <hyperlink ref="AX1782" r:id="rId6703" xr:uid="{D8C77F9B-A888-4421-B3A4-C2D3AA1CFDD7}"/>
    <hyperlink ref="AX1783" r:id="rId6704" xr:uid="{295D4362-30EA-4129-896B-F7A956666C30}"/>
    <hyperlink ref="AX1784" r:id="rId6705" xr:uid="{4E896BF3-DACC-46D5-B63E-69172FB35B82}"/>
    <hyperlink ref="AX1785" r:id="rId6706" xr:uid="{03C61877-87AC-4320-91EA-55ED42D2D71C}"/>
    <hyperlink ref="AX1786" r:id="rId6707" xr:uid="{AE616597-1419-427F-ABB1-D2F67EDACB7E}"/>
    <hyperlink ref="AX1787" r:id="rId6708" xr:uid="{BAEEAE56-36CB-4178-94DA-813CFBF33C61}"/>
    <hyperlink ref="AX1788" r:id="rId6709" xr:uid="{FE550BEC-3B5C-4AB7-AB4F-3A0CFF31536C}"/>
    <hyperlink ref="AX1789" r:id="rId6710" xr:uid="{54443E32-5570-4918-9719-FC9ED83AF736}"/>
    <hyperlink ref="AX1790" r:id="rId6711" xr:uid="{FD72E868-332F-4BF4-933D-107F0F8679E7}"/>
    <hyperlink ref="AX1791" r:id="rId6712" xr:uid="{3B29330D-C3D5-43E7-829A-65005E21404E}"/>
    <hyperlink ref="AX1792" r:id="rId6713" xr:uid="{8F53E53F-06F6-4F1D-BCDC-EA6A86CEDB30}"/>
    <hyperlink ref="AX1793" r:id="rId6714" xr:uid="{6220A6F2-64D9-4237-A7EE-F5E0FA1783CF}"/>
    <hyperlink ref="AX1794" r:id="rId6715" xr:uid="{14E0C2C0-1A58-40D7-BC90-7008DD0BBFF8}"/>
    <hyperlink ref="AX1795" r:id="rId6716" xr:uid="{A1A70BFD-F30E-44A0-A57C-E093E900C2C4}"/>
    <hyperlink ref="AX1796" r:id="rId6717" xr:uid="{64A2BF69-4C29-468B-BCC7-C1C20E66EC9A}"/>
    <hyperlink ref="AX1797" r:id="rId6718" xr:uid="{9438EF15-0B6D-4C46-8958-CA6C4697306B}"/>
    <hyperlink ref="AX1798" r:id="rId6719" xr:uid="{2F77DED5-755D-4503-AAB8-649B3F47787B}"/>
    <hyperlink ref="AX1799" r:id="rId6720" xr:uid="{5D3C1456-2242-4594-BE02-8945F0F0734C}"/>
    <hyperlink ref="AX1800" r:id="rId6721" xr:uid="{1C5AC8C4-A177-4327-BFF6-4D7DEF6035C6}"/>
    <hyperlink ref="AX1801" r:id="rId6722" xr:uid="{D49845A3-499B-4F4E-B8A6-F638A7A2307A}"/>
    <hyperlink ref="AX1802" r:id="rId6723" xr:uid="{BB42B578-59EB-4CD7-A5AE-D707054CE2C0}"/>
    <hyperlink ref="AX1803" r:id="rId6724" xr:uid="{2B052125-533B-4EFB-8D7C-6E881D41D6CA}"/>
    <hyperlink ref="AX1804" r:id="rId6725" xr:uid="{864952E8-EA72-4D10-A412-A1C9C21D7D69}"/>
    <hyperlink ref="AX1805" r:id="rId6726" xr:uid="{FE0FD05F-60D5-4597-9A74-E5E90232FF96}"/>
    <hyperlink ref="AX1806" r:id="rId6727" xr:uid="{BC992540-9261-4750-910F-B806378FC09B}"/>
    <hyperlink ref="AX1807" r:id="rId6728" xr:uid="{09197BAE-F905-4A63-88AB-54E6F3B7EB39}"/>
    <hyperlink ref="AX1808" r:id="rId6729" xr:uid="{F152AF1C-2110-4C69-8362-6A8132548B83}"/>
    <hyperlink ref="AX1809" r:id="rId6730" xr:uid="{47BEA24A-1243-4C2D-AF58-D3C73885B7C9}"/>
    <hyperlink ref="AX1810" r:id="rId6731" xr:uid="{9D844BB9-866C-425D-8F6C-125FDA7796AD}"/>
    <hyperlink ref="AX1811" r:id="rId6732" xr:uid="{0146EE09-176E-42BA-8612-8BD1F5CCB681}"/>
    <hyperlink ref="AX1812" r:id="rId6733" xr:uid="{1536BA28-4518-40DD-BBDC-763CE0354207}"/>
    <hyperlink ref="AX1813" r:id="rId6734" xr:uid="{60D3BE5D-1D75-4CCA-B1AD-7D26423E0FE8}"/>
    <hyperlink ref="AX1814" r:id="rId6735" xr:uid="{EF5D725E-E3BF-4102-9742-EC695587992B}"/>
    <hyperlink ref="AX1815" r:id="rId6736" xr:uid="{A1408CAD-6CF2-47C3-B310-6E255C4BFD69}"/>
    <hyperlink ref="AX1816" r:id="rId6737" xr:uid="{039984F0-1429-49E9-B530-05588D23C822}"/>
    <hyperlink ref="AX1817" r:id="rId6738" xr:uid="{94D610E1-1F4B-4C1E-BE40-71E42809F484}"/>
    <hyperlink ref="AX1818" r:id="rId6739" xr:uid="{602874C1-F773-4F4C-B675-551223C87B2C}"/>
    <hyperlink ref="AX1819" r:id="rId6740" xr:uid="{3E57130B-C09B-4A14-8450-D096DC05249A}"/>
    <hyperlink ref="AX1820" r:id="rId6741" xr:uid="{8F6B6DBF-665A-43FD-9D65-6DFF9DD0FA30}"/>
    <hyperlink ref="AX1821" r:id="rId6742" xr:uid="{5B7638A1-43B1-4114-BF3C-D6E9E2B3FBFE}"/>
    <hyperlink ref="AX1822" r:id="rId6743" xr:uid="{749AE7DB-405E-484D-AE5A-7E1DB258A14F}"/>
    <hyperlink ref="AX1823" r:id="rId6744" xr:uid="{715428F2-2A41-4707-A3C6-124C1BA2ABCE}"/>
    <hyperlink ref="AX1824" r:id="rId6745" xr:uid="{8B95770B-5E3B-4F8C-B625-810E90BF1BD1}"/>
    <hyperlink ref="AX1825" r:id="rId6746" xr:uid="{674B2492-4783-4D67-9195-7AD505CCA22F}"/>
    <hyperlink ref="AX1826" r:id="rId6747" xr:uid="{899DF5CB-10E9-421B-8272-AA6319978687}"/>
    <hyperlink ref="AX1827" r:id="rId6748" xr:uid="{7EEF18C1-5971-4DDF-BF52-6A3F8071AAE4}"/>
    <hyperlink ref="AX1828" r:id="rId6749" xr:uid="{1E39F3EC-F7CC-479A-9074-E9FCD3A402EA}"/>
    <hyperlink ref="AX1829" r:id="rId6750" xr:uid="{59F4F257-9670-457D-B9F4-02AB20CA4049}"/>
    <hyperlink ref="AX1830" r:id="rId6751" xr:uid="{B3215BC6-0737-448D-BE73-DC36794D8D03}"/>
    <hyperlink ref="AX1831" r:id="rId6752" xr:uid="{2127ADCF-C346-40A4-A625-9F37B8E5243E}"/>
    <hyperlink ref="AX1832" r:id="rId6753" xr:uid="{172A4EF5-AEE9-4E7A-827E-EF004BE325EE}"/>
    <hyperlink ref="AX1833" r:id="rId6754" xr:uid="{F740A489-A8C6-47DB-B233-3F6553874AB3}"/>
    <hyperlink ref="AX1834" r:id="rId6755" xr:uid="{FE09FFF2-4B0B-4099-A4DE-16A87D68DC99}"/>
    <hyperlink ref="AX1835" r:id="rId6756" xr:uid="{FD9BCFE6-3284-47B0-A06D-43C68A9BD491}"/>
    <hyperlink ref="AX1836" r:id="rId6757" xr:uid="{416EDCDA-43FE-424D-A5C0-1B9A2DA9506C}"/>
    <hyperlink ref="AX1837" r:id="rId6758" xr:uid="{889D9E1A-7682-42A3-8CE3-65EA9F2D1708}"/>
    <hyperlink ref="AX1838" r:id="rId6759" xr:uid="{C3A8BBE5-9C5A-4F38-B56E-11DF7C9ED69A}"/>
    <hyperlink ref="AX1839" r:id="rId6760" xr:uid="{17FEB72D-1DF8-4DA0-91BF-0DFBA80F0BB9}"/>
    <hyperlink ref="AX1840" r:id="rId6761" xr:uid="{C7F79B3C-6906-4CDD-81B7-0C2C4BA990C9}"/>
    <hyperlink ref="AX1841" r:id="rId6762" xr:uid="{64A1B960-6321-4A11-A234-D2635C6747F0}"/>
    <hyperlink ref="AX1842" r:id="rId6763" xr:uid="{18ABB8F4-8F0B-4996-A129-4578838637E4}"/>
    <hyperlink ref="AX1843" r:id="rId6764" xr:uid="{F3AE3F4E-AA2C-497A-B999-26BD2ED8DA3B}"/>
    <hyperlink ref="AX1844" r:id="rId6765" xr:uid="{BD79E1B0-1944-459B-B74C-57F5EFA58595}"/>
    <hyperlink ref="AX1845" r:id="rId6766" xr:uid="{F0B979EE-DC57-48AF-9909-AC6EFCB9B3BD}"/>
    <hyperlink ref="AX1846" r:id="rId6767" xr:uid="{2E7E128A-DDC7-4F9C-8B1A-4E847D1EF64E}"/>
    <hyperlink ref="AX1847" r:id="rId6768" xr:uid="{57BD31B8-7090-4685-8F36-1C3E9B1493EC}"/>
    <hyperlink ref="AX1848" r:id="rId6769" xr:uid="{3C1FE4AB-4BC0-4305-A6F6-1697CC052F98}"/>
    <hyperlink ref="AX1849" r:id="rId6770" xr:uid="{6C283B42-7D19-4D95-959D-32855650A598}"/>
    <hyperlink ref="AX1850" r:id="rId6771" xr:uid="{9B2FC892-9599-472B-9BC1-0D0B9954FEA4}"/>
    <hyperlink ref="AX1851" r:id="rId6772" xr:uid="{1BF7DE41-E4B2-4F67-8423-EE624FFDE270}"/>
    <hyperlink ref="AX1852" r:id="rId6773" xr:uid="{612CA9B0-2C7D-4F84-9BDF-7DC1A2563C06}"/>
    <hyperlink ref="AX1853" r:id="rId6774" xr:uid="{D90A00D1-0CCC-41D4-AC45-11778D58A81B}"/>
    <hyperlink ref="AX1854" r:id="rId6775" xr:uid="{DCEE77BE-D804-48D2-893E-5D9601116725}"/>
    <hyperlink ref="AX1855" r:id="rId6776" xr:uid="{32224768-60EB-4562-9D68-BC7314E6B235}"/>
    <hyperlink ref="AX1856" r:id="rId6777" xr:uid="{5C3CB8FE-4CA6-444F-AE4C-D1738F86B3A2}"/>
    <hyperlink ref="AX1857" r:id="rId6778" xr:uid="{16817F68-A070-4701-8946-B6B930222034}"/>
    <hyperlink ref="AX1858" r:id="rId6779" xr:uid="{7FD10D05-81D2-479C-96A8-1A7D01449043}"/>
    <hyperlink ref="AX1859" r:id="rId6780" xr:uid="{50E61E5D-98BC-4997-8568-59B71370A935}"/>
    <hyperlink ref="AX1860" r:id="rId6781" xr:uid="{F3A2FA55-C447-4E1C-BA46-514791FEEB8C}"/>
    <hyperlink ref="AX1861" r:id="rId6782" xr:uid="{DAD2E709-A13C-4F39-BF57-9E27FF960EA0}"/>
    <hyperlink ref="AX1862" r:id="rId6783" xr:uid="{CFCC1A36-3A5D-4CC7-9272-014E5BA95F55}"/>
    <hyperlink ref="AX1863" r:id="rId6784" xr:uid="{1ADA3BB6-18D5-4C70-9C1D-7F86DF8FEC66}"/>
    <hyperlink ref="AX1864" r:id="rId6785" xr:uid="{936B9DAA-5D8C-4D3D-B698-5C442C0C3E16}"/>
    <hyperlink ref="AX1865" r:id="rId6786" xr:uid="{4EB0A5EE-1E60-462F-8A24-E192101FD91D}"/>
    <hyperlink ref="AX1866" r:id="rId6787" xr:uid="{80C2B31A-7358-48BA-AF72-EF017FEFBCCF}"/>
    <hyperlink ref="AX1867" r:id="rId6788" xr:uid="{4D28A761-F9B7-4889-B200-A61FC4F54144}"/>
    <hyperlink ref="AX1868" r:id="rId6789" xr:uid="{496078FD-0584-4A6D-90B0-4F264B18309A}"/>
    <hyperlink ref="AX1869" r:id="rId6790" xr:uid="{BAAF1836-E560-4FB6-A323-4583C127DC83}"/>
    <hyperlink ref="AX1870" r:id="rId6791" xr:uid="{1B491FC1-B908-4354-B2B9-86D2F1727EE2}"/>
    <hyperlink ref="AX1871" r:id="rId6792" xr:uid="{682EC6B9-C9E3-4364-A2EE-137D58C1880F}"/>
    <hyperlink ref="AX1872" r:id="rId6793" xr:uid="{CDA0BD3A-2020-4635-915C-D6292F5B8E83}"/>
    <hyperlink ref="AX1873" r:id="rId6794" xr:uid="{9F2F94CF-A140-4D16-A036-277B6DECD493}"/>
    <hyperlink ref="AX1874" r:id="rId6795" xr:uid="{8286ECC9-7AFC-44E2-BE9B-226EB767FD1C}"/>
    <hyperlink ref="AX1875" r:id="rId6796" xr:uid="{1D162BE5-BA40-4FED-81F4-671DCA20BC28}"/>
    <hyperlink ref="AX1876" r:id="rId6797" xr:uid="{30A40FD7-53C2-413B-B038-7DA97A550DB4}"/>
    <hyperlink ref="AX1877" r:id="rId6798" xr:uid="{479661B8-6B6D-4B74-8E85-5E9F32121911}"/>
    <hyperlink ref="AX1878" r:id="rId6799" xr:uid="{C3D42A92-CF01-4244-9782-B0C3DE914310}"/>
    <hyperlink ref="AX1879" r:id="rId6800" xr:uid="{E4110C28-0FBA-443B-A51D-216D8AE1975D}"/>
    <hyperlink ref="AX1880" r:id="rId6801" xr:uid="{8D0B3828-DCD5-4BBA-9F0F-D462DC742B6A}"/>
    <hyperlink ref="AX1881" r:id="rId6802" xr:uid="{DFE881AE-7739-41CB-A622-35CA5E49127D}"/>
    <hyperlink ref="AX1882" r:id="rId6803" xr:uid="{A1264C53-6BB3-4A2F-BE16-60D4785CF231}"/>
    <hyperlink ref="AX1883" r:id="rId6804" xr:uid="{938A96BF-171E-4F07-A308-78BDEBFE6D39}"/>
    <hyperlink ref="AX1884" r:id="rId6805" xr:uid="{AF929D6D-92DC-440B-8403-17D20ACE2922}"/>
    <hyperlink ref="AX1885" r:id="rId6806" xr:uid="{690A77D6-C57D-400D-AF89-7FE14077E5F6}"/>
    <hyperlink ref="AX1886" r:id="rId6807" xr:uid="{EA1446DD-38D1-42A1-996F-976A8EB2195F}"/>
    <hyperlink ref="AX1887" r:id="rId6808" xr:uid="{345FAA66-BC0C-4CC2-A026-120CBDDB2C82}"/>
    <hyperlink ref="AX1888" r:id="rId6809" xr:uid="{8769222F-6789-448F-8AB2-C324C28E6FE8}"/>
    <hyperlink ref="AX1889" r:id="rId6810" xr:uid="{CAA1C907-EF15-4E2E-9AF0-6963D6DEDBD9}"/>
    <hyperlink ref="AX1890" r:id="rId6811" xr:uid="{A8495FA5-2BA2-4492-BEE2-20953B359071}"/>
    <hyperlink ref="AX1891" r:id="rId6812" xr:uid="{7EEA74DC-E8F6-41D0-94E8-C9606AA507BF}"/>
    <hyperlink ref="AX1892" r:id="rId6813" xr:uid="{0C8D2291-7E1A-4AD5-9342-6FFDEC469BF0}"/>
    <hyperlink ref="AX1893" r:id="rId6814" xr:uid="{D2382435-6FD6-4E07-8949-9F0D8E5963A7}"/>
    <hyperlink ref="AX1894" r:id="rId6815" xr:uid="{D8B139D6-6C91-4C8D-9BF6-4F3C9E092A80}"/>
    <hyperlink ref="AX1895" r:id="rId6816" xr:uid="{E4AC7035-3048-4464-AB14-86FC7A3178AA}"/>
    <hyperlink ref="AX1896" r:id="rId6817" xr:uid="{AECFF57C-1A8D-4FF6-9B6B-FFD810F3BFBD}"/>
    <hyperlink ref="AX1897" r:id="rId6818" xr:uid="{CF2E99BC-E6B0-4600-A9B4-CF23CE6F328C}"/>
    <hyperlink ref="AX1898" r:id="rId6819" xr:uid="{338A4D81-0425-47AC-B4DF-0D3DEA660341}"/>
    <hyperlink ref="AX1899" r:id="rId6820" xr:uid="{538DD738-B8AC-453C-B25D-B8E8ED7E7C0A}"/>
    <hyperlink ref="AX1900" r:id="rId6821" xr:uid="{2582E750-B5A0-4A7D-9B7D-959113A9C761}"/>
    <hyperlink ref="AX1901" r:id="rId6822" xr:uid="{3EB848B5-B8B8-4619-BB77-DF32429AF082}"/>
    <hyperlink ref="AX1902" r:id="rId6823" xr:uid="{7D00550D-AE62-436E-BF57-ED002B3985B8}"/>
    <hyperlink ref="AX1903" r:id="rId6824" xr:uid="{87B7C7FE-977C-417C-973D-F96F76E76B51}"/>
    <hyperlink ref="AX1904" r:id="rId6825" xr:uid="{53F9264A-09C2-42B8-BFE1-AD73D90358E1}"/>
    <hyperlink ref="AX1905" r:id="rId6826" xr:uid="{AE9CD7C8-EE98-4D39-8C59-EC317F0BE5E1}"/>
    <hyperlink ref="AX1906" r:id="rId6827" xr:uid="{F5AFB12F-51BA-4C75-8EFF-021287188CBC}"/>
    <hyperlink ref="AX1907" r:id="rId6828" xr:uid="{34FCE3BE-5085-4A86-8743-88F32555DBD2}"/>
    <hyperlink ref="AX1908" r:id="rId6829" xr:uid="{5B4CC8D1-CDD6-4F43-9092-E9AE6360E54B}"/>
    <hyperlink ref="AX1909" r:id="rId6830" xr:uid="{051ED928-3559-4485-9E7A-BFBAAF98F43B}"/>
    <hyperlink ref="AX1910" r:id="rId6831" xr:uid="{2185A4F9-7DE3-48B6-8BEF-44FF85B25556}"/>
    <hyperlink ref="AX1911" r:id="rId6832" xr:uid="{7A1A8B2E-DCF2-4B40-B42F-757A19E9CE3D}"/>
    <hyperlink ref="AX1912" r:id="rId6833" xr:uid="{DF7F435D-1685-4F4B-BD7E-E4BFFA3320AA}"/>
    <hyperlink ref="AX1913" r:id="rId6834" xr:uid="{6D0B82F5-A80A-43D8-9C39-A762C50F1EAA}"/>
    <hyperlink ref="AX1914" r:id="rId6835" xr:uid="{B9696B0A-B5FF-4F5A-AC41-C33929648C19}"/>
    <hyperlink ref="AX1915" r:id="rId6836" xr:uid="{DCC46666-5D7F-4240-A09B-6C97AA842538}"/>
    <hyperlink ref="AX1916" r:id="rId6837" xr:uid="{A3FE647A-13C4-48A1-B2AF-5FB6441CE9F7}"/>
    <hyperlink ref="AX1917" r:id="rId6838" xr:uid="{CE07EB9A-720C-46F7-A158-6E810CF3E05B}"/>
    <hyperlink ref="AX1918" r:id="rId6839" xr:uid="{39DE8449-7E34-49DF-9C9C-8B3FEBE9371D}"/>
    <hyperlink ref="AX1919" r:id="rId6840" xr:uid="{8858FC2B-6263-4C66-ADF2-AA72C3D846CA}"/>
    <hyperlink ref="AX1920" r:id="rId6841" xr:uid="{53C20C85-2957-476E-938D-9B5D135C9FA4}"/>
    <hyperlink ref="AX1921" r:id="rId6842" xr:uid="{E6E9257F-CCD0-4A8B-B4DA-6CD7679C9A26}"/>
    <hyperlink ref="AX1922" r:id="rId6843" xr:uid="{95C9694C-D547-4F5F-A8EB-028C6A747C47}"/>
    <hyperlink ref="AX1923" r:id="rId6844" xr:uid="{C54DFF00-2A00-48AC-AB56-A52EBDD6F7C9}"/>
    <hyperlink ref="AX1924" r:id="rId6845" xr:uid="{C58472C2-8A7E-4E57-8898-ED4AFD31B4FC}"/>
    <hyperlink ref="AX1925" r:id="rId6846" xr:uid="{49E0B153-E713-4CAE-9DE8-DCDFDAD1A3A2}"/>
    <hyperlink ref="AX1926" r:id="rId6847" xr:uid="{0774F0A8-2D5A-420D-9588-D66C0A8B34B5}"/>
    <hyperlink ref="AX1927" r:id="rId6848" xr:uid="{80961BE5-B398-44DA-848C-3EF6EC4DDFFE}"/>
    <hyperlink ref="AX1928" r:id="rId6849" xr:uid="{B822E1BF-A844-4E33-9C9A-703CB9AECA19}"/>
    <hyperlink ref="AX1929" r:id="rId6850" xr:uid="{C72FCE94-CAC8-42AC-9B41-0C6B6176758A}"/>
    <hyperlink ref="AX1930" r:id="rId6851" xr:uid="{E5059468-94DE-4324-A75C-9EAAD7080C94}"/>
    <hyperlink ref="AX1931" r:id="rId6852" xr:uid="{BEBADD55-75CB-4557-8A02-53A494D8BFA4}"/>
    <hyperlink ref="AX1932" r:id="rId6853" xr:uid="{B2438FCF-CBD4-4786-BE73-ADDE0926C94B}"/>
    <hyperlink ref="AX1933" r:id="rId6854" xr:uid="{0FE2AB24-F452-4BB2-B3A4-ABC0B099EE9B}"/>
    <hyperlink ref="AX1934" r:id="rId6855" xr:uid="{7F06F63C-DD51-425B-A5A6-A900CC917622}"/>
    <hyperlink ref="AX1935" r:id="rId6856" xr:uid="{D7B002AF-9503-4E77-A2AF-FC9D07362513}"/>
    <hyperlink ref="AX1936" r:id="rId6857" xr:uid="{538D17E0-73BA-4799-AF99-AA311DB84479}"/>
    <hyperlink ref="AX1937" r:id="rId6858" xr:uid="{56C268A3-C61B-4132-965F-6D2F69B8A0D6}"/>
    <hyperlink ref="AX1938" r:id="rId6859" xr:uid="{1E10E732-DEBA-4291-8A66-182D9BB308C9}"/>
    <hyperlink ref="AX1939" r:id="rId6860" xr:uid="{B3AB419A-0539-4B36-B38C-5B0F570D88CA}"/>
    <hyperlink ref="AX1940" r:id="rId6861" xr:uid="{59CA0004-0542-4ED0-80CB-CBD0F078086A}"/>
    <hyperlink ref="AX1941" r:id="rId6862" xr:uid="{F312518D-2401-4E32-BACB-0224AE1C1CC7}"/>
    <hyperlink ref="AX1942" r:id="rId6863" xr:uid="{26F38D99-5AD0-4FE1-96C4-FD67C74E161A}"/>
    <hyperlink ref="AX1943" r:id="rId6864" xr:uid="{6FF8BF58-8D86-4211-AC10-40C40B3B9001}"/>
    <hyperlink ref="AX1944" r:id="rId6865" xr:uid="{2D41C8D3-E114-45DC-A2B1-F8F3C8D794CE}"/>
    <hyperlink ref="AX1945" r:id="rId6866" xr:uid="{ACB6424B-AA04-4100-987C-FE30C07DF640}"/>
    <hyperlink ref="AX1946" r:id="rId6867" xr:uid="{47058AD1-484E-4991-B3B1-AFC29F86A825}"/>
    <hyperlink ref="AX1947" r:id="rId6868" xr:uid="{390F72DD-8BE2-44D3-BD73-B634DE38710F}"/>
    <hyperlink ref="AX1948" r:id="rId6869" xr:uid="{0C26AEB6-4260-48E7-8F8C-44B92E495683}"/>
    <hyperlink ref="AX1949" r:id="rId6870" xr:uid="{20DFEBF1-2B9F-469A-895D-B4ABA577F093}"/>
    <hyperlink ref="AX1950" r:id="rId6871" xr:uid="{91BB7B83-4BBD-4725-BB10-C8972418F272}"/>
    <hyperlink ref="AX1951" r:id="rId6872" xr:uid="{506B841B-A42C-4665-933E-580AF8768603}"/>
    <hyperlink ref="AX1952" r:id="rId6873" xr:uid="{FF1DFB88-D162-4FF6-B4CC-0D8B29D9D603}"/>
    <hyperlink ref="AX1953" r:id="rId6874" xr:uid="{6804F9F5-BCDD-401B-A970-5F107BA004D5}"/>
  </hyperlinks>
  <pageMargins left="0.7" right="0.7" top="0.75" bottom="0.75" header="0.3" footer="0.3"/>
  <pageSetup orientation="portrait" horizontalDpi="0" verticalDpi="0" r:id="rId6875"/>
  <legacyDrawing r:id="rId6876"/>
  <tableParts count="1">
    <tablePart r:id="rId687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4" x14ac:dyDescent="0.3"/>
  <cols>
    <col min="1" max="1" width="10.88671875" style="3" bestFit="1" customWidth="1"/>
    <col min="2" max="2" width="16.88671875" style="3" bestFit="1" customWidth="1"/>
    <col min="4" max="5" width="9.109375" customWidth="1"/>
  </cols>
  <sheetData>
    <row r="1" spans="1:1" x14ac:dyDescent="0.3">
      <c r="A1" s="3" t="s">
        <v>49</v>
      </c>
    </row>
    <row r="2" spans="1:1" ht="15" customHeight="1" x14ac:dyDescent="0.3"/>
    <row r="3" spans="1:1" ht="15" customHeight="1" x14ac:dyDescent="0.3">
      <c r="A3" s="32" t="s">
        <v>50</v>
      </c>
    </row>
    <row r="21" spans="4:4" x14ac:dyDescent="0.3">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4" x14ac:dyDescent="0.3"/>
  <cols>
    <col min="1" max="1" width="9.44140625" style="1" bestFit="1" customWidth="1"/>
    <col min="2" max="2" width="14.33203125" bestFit="1" customWidth="1"/>
    <col min="3" max="3" width="15" bestFit="1" customWidth="1"/>
    <col min="4" max="4" width="11.109375" bestFit="1" customWidth="1"/>
    <col min="5" max="5" width="13" bestFit="1" customWidth="1"/>
    <col min="6" max="6" width="8" bestFit="1" customWidth="1"/>
    <col min="7" max="8" width="13.5546875" hidden="1" customWidth="1"/>
    <col min="9" max="9" width="11" hidden="1" customWidth="1"/>
    <col min="10" max="10" width="12.5546875" hidden="1" customWidth="1"/>
    <col min="11" max="11" width="11" hidden="1" customWidth="1"/>
    <col min="12" max="12" width="9.6640625" hidden="1" customWidth="1"/>
    <col min="13" max="13" width="13.109375" hidden="1" customWidth="1"/>
    <col min="14" max="15" width="8.44140625" hidden="1" customWidth="1"/>
    <col min="16" max="16" width="18.33203125" hidden="1" customWidth="1"/>
    <col min="17" max="17" width="14.88671875" hidden="1" customWidth="1"/>
    <col min="18" max="18" width="14.5546875" hidden="1" customWidth="1"/>
    <col min="19" max="21" width="24.109375" hidden="1" customWidth="1"/>
    <col min="22" max="22" width="21.33203125" hidden="1" customWidth="1"/>
    <col min="23" max="23" width="19.33203125" hidden="1" customWidth="1"/>
    <col min="24" max="24" width="10" hidden="1" customWidth="1"/>
    <col min="25" max="25" width="13" customWidth="1"/>
  </cols>
  <sheetData>
    <row r="1" spans="1:24" x14ac:dyDescent="0.3">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4" x14ac:dyDescent="0.3"/>
  <cols>
    <col min="1" max="1" width="9.44140625" style="1" bestFit="1" customWidth="1"/>
    <col min="2" max="2" width="9.109375" style="1"/>
    <col min="3" max="3" width="11.5546875" bestFit="1" customWidth="1"/>
    <col min="4" max="4" width="9.109375" customWidth="1"/>
  </cols>
  <sheetData>
    <row r="1" spans="1:3" x14ac:dyDescent="0.3">
      <c r="A1" s="1" t="s">
        <v>144</v>
      </c>
      <c r="B1" s="1" t="s">
        <v>5</v>
      </c>
      <c r="C1" s="1" t="s">
        <v>147</v>
      </c>
    </row>
    <row r="2" spans="1:3" x14ac:dyDescent="0.3">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7"/>
  <sheetViews>
    <sheetView topLeftCell="A3" workbookViewId="0">
      <selection activeCell="Y49" sqref="Y49"/>
    </sheetView>
  </sheetViews>
  <sheetFormatPr defaultRowHeight="14.4" x14ac:dyDescent="0.3"/>
  <cols>
    <col min="1" max="1" width="43.109375" customWidth="1"/>
    <col min="2" max="2" width="13.88671875" customWidth="1"/>
    <col min="3" max="3" width="9.109375" customWidth="1"/>
    <col min="4" max="4" width="12.88671875" hidden="1" customWidth="1"/>
    <col min="5" max="5" width="19.6640625" hidden="1" customWidth="1"/>
    <col min="6" max="6" width="15.5546875" hidden="1" customWidth="1"/>
    <col min="7" max="7" width="22.109375" hidden="1" customWidth="1"/>
    <col min="8" max="8" width="17.109375" hidden="1" customWidth="1"/>
    <col min="9" max="9" width="23.88671875" hidden="1" customWidth="1"/>
    <col min="10" max="10" width="28.33203125" hidden="1" customWidth="1"/>
    <col min="11" max="11" width="34.88671875" hidden="1" customWidth="1"/>
    <col min="12" max="12" width="25" hidden="1" customWidth="1"/>
    <col min="13" max="13" width="31.5546875" hidden="1" customWidth="1"/>
    <col min="14" max="14" width="26.5546875" hidden="1" customWidth="1"/>
    <col min="15" max="17" width="33.33203125" hidden="1" customWidth="1"/>
    <col min="18" max="18" width="26.5546875" hidden="1" customWidth="1"/>
    <col min="19" max="19" width="33" hidden="1" customWidth="1"/>
    <col min="20" max="20" width="19.5546875" hidden="1" customWidth="1"/>
    <col min="21" max="21" width="26.109375" hidden="1" customWidth="1"/>
    <col min="22" max="22" width="9.109375" hidden="1" customWidth="1"/>
    <col min="23" max="23" width="34.109375" hidden="1" customWidth="1"/>
    <col min="24" max="24" width="25.109375" hidden="1" customWidth="1"/>
  </cols>
  <sheetData>
    <row r="1" spans="1:24" ht="15" customHeight="1" thickBot="1" x14ac:dyDescent="0.35">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8" ca="1" si="0">COUNTIF(INDIRECT(DynamicFilterSourceColumnRange), "&gt;= " &amp; T2) - COUNTIF(INDIRECT(DynamicFilterSourceColumnRange), "&gt;=" &amp; T3)</f>
        <v>#REF!</v>
      </c>
      <c r="W2" t="s">
        <v>124</v>
      </c>
      <c r="X2">
        <f>ROWS(HistogramBins[Degree Bin]) - 1</f>
        <v>48</v>
      </c>
    </row>
    <row r="3" spans="1:24" x14ac:dyDescent="0.3">
      <c r="D3" s="34">
        <f t="shared" ref="D3:D26" si="1">D2+($D$50-$D$2)/BinDivisor</f>
        <v>0</v>
      </c>
      <c r="E3" s="3">
        <f>COUNTIF(Vertices[Degree], "&gt;= " &amp; D3) - COUNTIF(Vertices[Degree], "&gt;=" &amp; D4)</f>
        <v>0</v>
      </c>
      <c r="F3" s="41">
        <f t="shared" ref="F3:F26" si="2">F2+($F$50-$F$2)/BinDivisor</f>
        <v>0</v>
      </c>
      <c r="G3" s="42">
        <f>COUNTIF(Vertices[In-Degree], "&gt;= " &amp; F3) - COUNTIF(Vertices[In-Degree], "&gt;=" &amp; F4)</f>
        <v>0</v>
      </c>
      <c r="H3" s="41">
        <f t="shared" ref="H3:H26" si="3">H2+($H$50-$H$2)/BinDivisor</f>
        <v>0</v>
      </c>
      <c r="I3" s="42">
        <f>COUNTIF(Vertices[Out-Degree], "&gt;= " &amp; H3) - COUNTIF(Vertices[Out-Degree], "&gt;=" &amp; H4)</f>
        <v>0</v>
      </c>
      <c r="J3" s="41">
        <f t="shared" ref="J3:J26" si="4">J2+($J$50-$J$2)/BinDivisor</f>
        <v>0</v>
      </c>
      <c r="K3" s="42">
        <f>COUNTIF(Vertices[Betweenness Centrality], "&gt;= " &amp; J3) - COUNTIF(Vertices[Betweenness Centrality], "&gt;=" &amp; J4)</f>
        <v>0</v>
      </c>
      <c r="L3" s="41">
        <f t="shared" ref="L3:L26" si="5">L2+($L$50-$L$2)/BinDivisor</f>
        <v>0</v>
      </c>
      <c r="M3" s="42">
        <f>COUNTIF(Vertices[Closeness Centrality], "&gt;= " &amp; L3) - COUNTIF(Vertices[Closeness Centrality], "&gt;=" &amp; L4)</f>
        <v>0</v>
      </c>
      <c r="N3" s="41">
        <f t="shared" ref="N3:N26" si="6">N2+($N$50-$N$2)/BinDivisor</f>
        <v>0</v>
      </c>
      <c r="O3" s="42">
        <f>COUNTIF(Vertices[Eigenvector Centrality], "&gt;= " &amp; N3) - COUNTIF(Vertices[Eigenvector Centrality], "&gt;=" &amp; N4)</f>
        <v>0</v>
      </c>
      <c r="P3" s="41">
        <f t="shared" ref="P3:P26" si="7">P2+($P$50-$P$2)/BinDivisor</f>
        <v>0</v>
      </c>
      <c r="Q3" s="42">
        <f>COUNTIF(Vertices[PageRank], "&gt;= " &amp; P3) - COUNTIF(Vertices[PageRank], "&gt;=" &amp; P4)</f>
        <v>0</v>
      </c>
      <c r="R3" s="41">
        <f t="shared" ref="R3:R26" si="8">R2+($R$50-$R$2)/BinDivisor</f>
        <v>0</v>
      </c>
      <c r="S3" s="46">
        <f>COUNTIF(Vertices[Clustering Coefficient], "&gt;= " &amp; R3) - COUNTIF(Vertices[Clustering Coefficient], "&gt;=" &amp; R4)</f>
        <v>0</v>
      </c>
      <c r="T3" s="41" t="e">
        <f t="shared" ref="T3:T26" ca="1" si="9">T2+($T$50-$T$2)/BinDivisor</f>
        <v>#REF!</v>
      </c>
      <c r="U3" s="42" t="e">
        <f t="shared" ca="1" si="0"/>
        <v>#REF!</v>
      </c>
      <c r="W3" t="s">
        <v>125</v>
      </c>
      <c r="X3" t="s">
        <v>85</v>
      </c>
    </row>
    <row r="4" spans="1:24" x14ac:dyDescent="0.3">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3">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3">
      <c r="D28" s="34">
        <f>D26+($D$50-$D$2)/BinDivisor</f>
        <v>0</v>
      </c>
      <c r="E28" s="3">
        <f>COUNTIF(Vertices[Degree], "&gt;= " &amp; D28) - COUNTIF(Vertices[Degree], "&gt;=" &amp; D42)</f>
        <v>0</v>
      </c>
      <c r="F28" s="41">
        <f>F26+($F$50-$F$2)/BinDivisor</f>
        <v>0</v>
      </c>
      <c r="G28" s="42">
        <f>COUNTIF(Vertices[In-Degree], "&gt;= " &amp; F28) - COUNTIF(Vertices[In-Degree], "&gt;=" &amp; F42)</f>
        <v>0</v>
      </c>
      <c r="H28" s="41">
        <f>H26+($H$50-$H$2)/BinDivisor</f>
        <v>0</v>
      </c>
      <c r="I28" s="42">
        <f>COUNTIF(Vertices[Out-Degree], "&gt;= " &amp; H28) - COUNTIF(Vertices[Out-Degree], "&gt;=" &amp; H42)</f>
        <v>0</v>
      </c>
      <c r="J28" s="41">
        <f>J26+($J$50-$J$2)/BinDivisor</f>
        <v>0</v>
      </c>
      <c r="K28" s="42">
        <f>COUNTIF(Vertices[Betweenness Centrality], "&gt;= " &amp; J28) - COUNTIF(Vertices[Betweenness Centrality], "&gt;=" &amp; J42)</f>
        <v>0</v>
      </c>
      <c r="L28" s="41">
        <f>L26+($L$50-$L$2)/BinDivisor</f>
        <v>0</v>
      </c>
      <c r="M28" s="42">
        <f>COUNTIF(Vertices[Closeness Centrality], "&gt;= " &amp; L28) - COUNTIF(Vertices[Closeness Centrality], "&gt;=" &amp; L42)</f>
        <v>0</v>
      </c>
      <c r="N28" s="41">
        <f>N26+($N$50-$N$2)/BinDivisor</f>
        <v>0</v>
      </c>
      <c r="O28" s="42">
        <f>COUNTIF(Vertices[Eigenvector Centrality], "&gt;= " &amp; N28) - COUNTIF(Vertices[Eigenvector Centrality], "&gt;=" &amp; N42)</f>
        <v>0</v>
      </c>
      <c r="P28" s="41">
        <f>P26+($P$50-$P$2)/BinDivisor</f>
        <v>0</v>
      </c>
      <c r="Q28" s="42">
        <f>COUNTIF(Vertices[PageRank], "&gt;= " &amp; P28) - COUNTIF(Vertices[PageRank], "&gt;=" &amp; P42)</f>
        <v>0</v>
      </c>
      <c r="R28" s="41">
        <f>R26+($R$50-$R$2)/BinDivisor</f>
        <v>0</v>
      </c>
      <c r="S28" s="46">
        <f>COUNTIF(Vertices[Clustering Coefficient], "&gt;= " &amp; R28) - COUNTIF(Vertices[Clustering Coefficient], "&gt;=" &amp; R42)</f>
        <v>0</v>
      </c>
      <c r="T28" s="41" t="e">
        <f ca="1">T26+($T$50-$T$2)/BinDivisor</f>
        <v>#REF!</v>
      </c>
      <c r="U28" s="42" t="e">
        <f ca="1">COUNTIF(INDIRECT(DynamicFilterSourceColumnRange), "&gt;= " &amp; T28) - COUNTIF(INDIRECT(DynamicFilterSourceColumnRange), "&gt;=" &amp; T42)</f>
        <v>#REF!</v>
      </c>
    </row>
    <row r="29" spans="4:21" x14ac:dyDescent="0.3">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3">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3">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3">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4:21" x14ac:dyDescent="0.3">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4:21" x14ac:dyDescent="0.3">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4:21" x14ac:dyDescent="0.3">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4:21" x14ac:dyDescent="0.3">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4:21" x14ac:dyDescent="0.3">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4:21" x14ac:dyDescent="0.3">
      <c r="D38" s="34"/>
      <c r="E38" s="3">
        <f>COUNTIF(Vertices[Degree], "&gt;= " &amp; D38) - COUNTIF(Vertices[Degree], "&gt;=" &amp; D42)</f>
        <v>0</v>
      </c>
      <c r="F38" s="66"/>
      <c r="G38" s="67">
        <f>COUNTIF(Vertices[In-Degree], "&gt;= " &amp; F38) - COUNTIF(Vertices[In-Degree], "&gt;=" &amp; F42)</f>
        <v>0</v>
      </c>
      <c r="H38" s="66"/>
      <c r="I38" s="67">
        <f>COUNTIF(Vertices[Out-Degree], "&gt;= " &amp; H38) - COUNTIF(Vertices[Out-Degree], "&gt;=" &amp; H42)</f>
        <v>0</v>
      </c>
      <c r="J38" s="66"/>
      <c r="K38" s="67">
        <f>COUNTIF(Vertices[Betweenness Centrality], "&gt;= " &amp; J38) - COUNTIF(Vertices[Betweenness Centrality], "&gt;=" &amp; J42)</f>
        <v>0</v>
      </c>
      <c r="L38" s="66"/>
      <c r="M38" s="67">
        <f>COUNTIF(Vertices[Closeness Centrality], "&gt;= " &amp; L38) - COUNTIF(Vertices[Closeness Centrality], "&gt;=" &amp; L42)</f>
        <v>0</v>
      </c>
      <c r="N38" s="66"/>
      <c r="O38" s="67">
        <f>COUNTIF(Vertices[Eigenvector Centrality], "&gt;= " &amp; N38) - COUNTIF(Vertices[Eigenvector Centrality], "&gt;=" &amp; N42)</f>
        <v>0</v>
      </c>
      <c r="P38" s="66"/>
      <c r="Q38" s="67">
        <f>COUNTIF(Vertices[Eigenvector Centrality], "&gt;= " &amp; P38) - COUNTIF(Vertices[Eigenvector Centrality], "&gt;=" &amp; P42)</f>
        <v>0</v>
      </c>
      <c r="R38" s="66"/>
      <c r="S38" s="68">
        <f>COUNTIF(Vertices[Clustering Coefficient], "&gt;= " &amp; R38) - COUNTIF(Vertices[Clustering Coefficient], "&gt;=" &amp; R42)</f>
        <v>0</v>
      </c>
      <c r="T38" s="66"/>
      <c r="U38" s="67">
        <f ca="1">COUNTIF(Vertices[Clustering Coefficient], "&gt;= " &amp; T38) - COUNTIF(Vertices[Clustering Coefficient], "&gt;=" &amp; T42)</f>
        <v>0</v>
      </c>
    </row>
    <row r="39" spans="4:21" x14ac:dyDescent="0.3">
      <c r="D39" s="34"/>
      <c r="E39" s="3">
        <f>COUNTIF(Vertices[Degree], "&gt;= " &amp; D39) - COUNTIF(Vertices[Degree], "&gt;=" &amp; D42)</f>
        <v>0</v>
      </c>
      <c r="F39" s="66"/>
      <c r="G39" s="67">
        <f>COUNTIF(Vertices[In-Degree], "&gt;= " &amp; F39) - COUNTIF(Vertices[In-Degree], "&gt;=" &amp; F42)</f>
        <v>0</v>
      </c>
      <c r="H39" s="66"/>
      <c r="I39" s="67">
        <f>COUNTIF(Vertices[Out-Degree], "&gt;= " &amp; H39) - COUNTIF(Vertices[Out-Degree], "&gt;=" &amp; H42)</f>
        <v>0</v>
      </c>
      <c r="J39" s="66"/>
      <c r="K39" s="67">
        <f>COUNTIF(Vertices[Betweenness Centrality], "&gt;= " &amp; J39) - COUNTIF(Vertices[Betweenness Centrality], "&gt;=" &amp; J42)</f>
        <v>0</v>
      </c>
      <c r="L39" s="66"/>
      <c r="M39" s="67">
        <f>COUNTIF(Vertices[Closeness Centrality], "&gt;= " &amp; L39) - COUNTIF(Vertices[Closeness Centrality], "&gt;=" &amp; L42)</f>
        <v>0</v>
      </c>
      <c r="N39" s="66"/>
      <c r="O39" s="67">
        <f>COUNTIF(Vertices[Eigenvector Centrality], "&gt;= " &amp; N39) - COUNTIF(Vertices[Eigenvector Centrality], "&gt;=" &amp; N42)</f>
        <v>0</v>
      </c>
      <c r="P39" s="66"/>
      <c r="Q39" s="67">
        <f>COUNTIF(Vertices[Eigenvector Centrality], "&gt;= " &amp; P39) - COUNTIF(Vertices[Eigenvector Centrality], "&gt;=" &amp; P42)</f>
        <v>0</v>
      </c>
      <c r="R39" s="66"/>
      <c r="S39" s="68">
        <f>COUNTIF(Vertices[Clustering Coefficient], "&gt;= " &amp; R39) - COUNTIF(Vertices[Clustering Coefficient], "&gt;=" &amp; R42)</f>
        <v>0</v>
      </c>
      <c r="T39" s="66"/>
      <c r="U39" s="67">
        <f ca="1">COUNTIF(Vertices[Clustering Coefficient], "&gt;= " &amp; T39) - COUNTIF(Vertices[Clustering Coefficient], "&gt;=" &amp; T42)</f>
        <v>0</v>
      </c>
    </row>
    <row r="40" spans="4:21" x14ac:dyDescent="0.3">
      <c r="D40" s="34"/>
      <c r="E40" s="3">
        <f>COUNTIF(Vertices[Degree], "&gt;= " &amp; D40) - COUNTIF(Vertices[Degree], "&gt;=" &amp; D42)</f>
        <v>0</v>
      </c>
      <c r="F40" s="66"/>
      <c r="G40" s="67">
        <f>COUNTIF(Vertices[In-Degree], "&gt;= " &amp; F40) - COUNTIF(Vertices[In-Degree], "&gt;=" &amp; F42)</f>
        <v>0</v>
      </c>
      <c r="H40" s="66"/>
      <c r="I40" s="67">
        <f>COUNTIF(Vertices[Out-Degree], "&gt;= " &amp; H40) - COUNTIF(Vertices[Out-Degree], "&gt;=" &amp; H42)</f>
        <v>0</v>
      </c>
      <c r="J40" s="66"/>
      <c r="K40" s="67">
        <f>COUNTIF(Vertices[Betweenness Centrality], "&gt;= " &amp; J40) - COUNTIF(Vertices[Betweenness Centrality], "&gt;=" &amp; J42)</f>
        <v>0</v>
      </c>
      <c r="L40" s="66"/>
      <c r="M40" s="67">
        <f>COUNTIF(Vertices[Closeness Centrality], "&gt;= " &amp; L40) - COUNTIF(Vertices[Closeness Centrality], "&gt;=" &amp; L42)</f>
        <v>0</v>
      </c>
      <c r="N40" s="66"/>
      <c r="O40" s="67">
        <f>COUNTIF(Vertices[Eigenvector Centrality], "&gt;= " &amp; N40) - COUNTIF(Vertices[Eigenvector Centrality], "&gt;=" &amp; N42)</f>
        <v>0</v>
      </c>
      <c r="P40" s="66"/>
      <c r="Q40" s="67">
        <f>COUNTIF(Vertices[Eigenvector Centrality], "&gt;= " &amp; P40) - COUNTIF(Vertices[Eigenvector Centrality], "&gt;=" &amp; P42)</f>
        <v>0</v>
      </c>
      <c r="R40" s="66"/>
      <c r="S40" s="68">
        <f>COUNTIF(Vertices[Clustering Coefficient], "&gt;= " &amp; R40) - COUNTIF(Vertices[Clustering Coefficient], "&gt;=" &amp; R42)</f>
        <v>0</v>
      </c>
      <c r="T40" s="66"/>
      <c r="U40" s="67">
        <f ca="1">COUNTIF(Vertices[Clustering Coefficient], "&gt;= " &amp; T40) - COUNTIF(Vertices[Clustering Coefficient], "&gt;=" &amp; T42)</f>
        <v>0</v>
      </c>
    </row>
    <row r="41" spans="4:21" x14ac:dyDescent="0.3">
      <c r="D41" s="34"/>
      <c r="E41" s="3">
        <f>COUNTIF(Vertices[Degree], "&gt;= " &amp; D41) - COUNTIF(Vertices[Degree], "&gt;=" &amp; D42)</f>
        <v>0</v>
      </c>
      <c r="F41" s="66"/>
      <c r="G41" s="67">
        <f>COUNTIF(Vertices[In-Degree], "&gt;= " &amp; F41) - COUNTIF(Vertices[In-Degree], "&gt;=" &amp; F42)</f>
        <v>0</v>
      </c>
      <c r="H41" s="66"/>
      <c r="I41" s="67">
        <f>COUNTIF(Vertices[Out-Degree], "&gt;= " &amp; H41) - COUNTIF(Vertices[Out-Degree], "&gt;=" &amp; H42)</f>
        <v>0</v>
      </c>
      <c r="J41" s="66"/>
      <c r="K41" s="67">
        <f>COUNTIF(Vertices[Betweenness Centrality], "&gt;= " &amp; J41) - COUNTIF(Vertices[Betweenness Centrality], "&gt;=" &amp; J42)</f>
        <v>0</v>
      </c>
      <c r="L41" s="66"/>
      <c r="M41" s="67">
        <f>COUNTIF(Vertices[Closeness Centrality], "&gt;= " &amp; L41) - COUNTIF(Vertices[Closeness Centrality], "&gt;=" &amp; L42)</f>
        <v>0</v>
      </c>
      <c r="N41" s="66"/>
      <c r="O41" s="67">
        <f>COUNTIF(Vertices[Eigenvector Centrality], "&gt;= " &amp; N41) - COUNTIF(Vertices[Eigenvector Centrality], "&gt;=" &amp; N42)</f>
        <v>0</v>
      </c>
      <c r="P41" s="66"/>
      <c r="Q41" s="67">
        <f>COUNTIF(Vertices[Eigenvector Centrality], "&gt;= " &amp; P41) - COUNTIF(Vertices[Eigenvector Centrality], "&gt;=" &amp; P42)</f>
        <v>0</v>
      </c>
      <c r="R41" s="66"/>
      <c r="S41" s="68">
        <f>COUNTIF(Vertices[Clustering Coefficient], "&gt;= " &amp; R41) - COUNTIF(Vertices[Clustering Coefficient], "&gt;=" &amp; R42)</f>
        <v>0</v>
      </c>
      <c r="T41" s="66"/>
      <c r="U41" s="67">
        <f ca="1">COUNTIF(Vertices[Clustering Coefficient], "&gt;= " &amp; T41) - COUNTIF(Vertices[Clustering Coefficient], "&gt;=" &amp; T42)</f>
        <v>0</v>
      </c>
    </row>
    <row r="42" spans="4:21" x14ac:dyDescent="0.3">
      <c r="D42" s="34">
        <f>D28+($D$50-$D$2)/BinDivisor</f>
        <v>0</v>
      </c>
      <c r="E42" s="3">
        <f>COUNTIF(Vertices[Degree], "&gt;= " &amp; D42) - COUNTIF(Vertices[Degree], "&gt;=" &amp; D43)</f>
        <v>0</v>
      </c>
      <c r="F42" s="39">
        <f>F28+($F$50-$F$2)/BinDivisor</f>
        <v>0</v>
      </c>
      <c r="G42" s="40">
        <f>COUNTIF(Vertices[In-Degree], "&gt;= " &amp; F42) - COUNTIF(Vertices[In-Degree], "&gt;=" &amp; F43)</f>
        <v>0</v>
      </c>
      <c r="H42" s="39">
        <f>H28+($H$50-$H$2)/BinDivisor</f>
        <v>0</v>
      </c>
      <c r="I42" s="40">
        <f>COUNTIF(Vertices[Out-Degree], "&gt;= " &amp; H42) - COUNTIF(Vertices[Out-Degree], "&gt;=" &amp; H43)</f>
        <v>0</v>
      </c>
      <c r="J42" s="39">
        <f>J28+($J$50-$J$2)/BinDivisor</f>
        <v>0</v>
      </c>
      <c r="K42" s="40">
        <f>COUNTIF(Vertices[Betweenness Centrality], "&gt;= " &amp; J42) - COUNTIF(Vertices[Betweenness Centrality], "&gt;=" &amp; J43)</f>
        <v>0</v>
      </c>
      <c r="L42" s="39">
        <f>L28+($L$50-$L$2)/BinDivisor</f>
        <v>0</v>
      </c>
      <c r="M42" s="40">
        <f>COUNTIF(Vertices[Closeness Centrality], "&gt;= " &amp; L42) - COUNTIF(Vertices[Closeness Centrality], "&gt;=" &amp; L43)</f>
        <v>0</v>
      </c>
      <c r="N42" s="39">
        <f>N28+($N$50-$N$2)/BinDivisor</f>
        <v>0</v>
      </c>
      <c r="O42" s="40">
        <f>COUNTIF(Vertices[Eigenvector Centrality], "&gt;= " &amp; N42) - COUNTIF(Vertices[Eigenvector Centrality], "&gt;=" &amp; N43)</f>
        <v>0</v>
      </c>
      <c r="P42" s="39">
        <f>P28+($P$50-$P$2)/BinDivisor</f>
        <v>0</v>
      </c>
      <c r="Q42" s="40">
        <f>COUNTIF(Vertices[PageRank], "&gt;= " &amp; P42) - COUNTIF(Vertices[PageRank], "&gt;=" &amp; P43)</f>
        <v>0</v>
      </c>
      <c r="R42" s="39">
        <f>R28+($R$50-$R$2)/BinDivisor</f>
        <v>0</v>
      </c>
      <c r="S42" s="45">
        <f>COUNTIF(Vertices[Clustering Coefficient], "&gt;= " &amp; R42) - COUNTIF(Vertices[Clustering Coefficient], "&gt;=" &amp; R43)</f>
        <v>0</v>
      </c>
      <c r="T42" s="39" t="e">
        <f ca="1">T28+($T$50-$T$2)/BinDivisor</f>
        <v>#REF!</v>
      </c>
      <c r="U42" s="40" t="e">
        <f t="shared" ca="1" si="0"/>
        <v>#REF!</v>
      </c>
    </row>
    <row r="43" spans="4:21" x14ac:dyDescent="0.3">
      <c r="D43" s="34">
        <f t="shared" ref="D43:D49" si="10">D42+($D$50-$D$2)/BinDivisor</f>
        <v>0</v>
      </c>
      <c r="E43" s="3">
        <f>COUNTIF(Vertices[Degree], "&gt;= " &amp; D43) - COUNTIF(Vertices[Degree], "&gt;=" &amp; D44)</f>
        <v>0</v>
      </c>
      <c r="F43" s="41">
        <f t="shared" ref="F43:F49" si="11">F42+($F$50-$F$2)/BinDivisor</f>
        <v>0</v>
      </c>
      <c r="G43" s="42">
        <f>COUNTIF(Vertices[In-Degree], "&gt;= " &amp; F43) - COUNTIF(Vertices[In-Degree], "&gt;=" &amp; F44)</f>
        <v>0</v>
      </c>
      <c r="H43" s="41">
        <f t="shared" ref="H43:H49" si="12">H42+($H$50-$H$2)/BinDivisor</f>
        <v>0</v>
      </c>
      <c r="I43" s="42">
        <f>COUNTIF(Vertices[Out-Degree], "&gt;= " &amp; H43) - COUNTIF(Vertices[Out-Degree], "&gt;=" &amp; H44)</f>
        <v>0</v>
      </c>
      <c r="J43" s="41">
        <f t="shared" ref="J43:J49" si="13">J42+($J$50-$J$2)/BinDivisor</f>
        <v>0</v>
      </c>
      <c r="K43" s="42">
        <f>COUNTIF(Vertices[Betweenness Centrality], "&gt;= " &amp; J43) - COUNTIF(Vertices[Betweenness Centrality], "&gt;=" &amp; J44)</f>
        <v>0</v>
      </c>
      <c r="L43" s="41">
        <f t="shared" ref="L43:L49" si="14">L42+($L$50-$L$2)/BinDivisor</f>
        <v>0</v>
      </c>
      <c r="M43" s="42">
        <f>COUNTIF(Vertices[Closeness Centrality], "&gt;= " &amp; L43) - COUNTIF(Vertices[Closeness Centrality], "&gt;=" &amp; L44)</f>
        <v>0</v>
      </c>
      <c r="N43" s="41">
        <f t="shared" ref="N43:N49" si="15">N42+($N$50-$N$2)/BinDivisor</f>
        <v>0</v>
      </c>
      <c r="O43" s="42">
        <f>COUNTIF(Vertices[Eigenvector Centrality], "&gt;= " &amp; N43) - COUNTIF(Vertices[Eigenvector Centrality], "&gt;=" &amp; N44)</f>
        <v>0</v>
      </c>
      <c r="P43" s="41">
        <f t="shared" ref="P43:P49" si="16">P42+($P$50-$P$2)/BinDivisor</f>
        <v>0</v>
      </c>
      <c r="Q43" s="42">
        <f>COUNTIF(Vertices[PageRank], "&gt;= " &amp; P43) - COUNTIF(Vertices[PageRank], "&gt;=" &amp; P44)</f>
        <v>0</v>
      </c>
      <c r="R43" s="41">
        <f t="shared" ref="R43:R49" si="17">R42+($R$50-$R$2)/BinDivisor</f>
        <v>0</v>
      </c>
      <c r="S43" s="46">
        <f>COUNTIF(Vertices[Clustering Coefficient], "&gt;= " &amp; R43) - COUNTIF(Vertices[Clustering Coefficient], "&gt;=" &amp; R44)</f>
        <v>0</v>
      </c>
      <c r="T43" s="41" t="e">
        <f t="shared" ref="T43:T49" ca="1" si="18">T42+($T$50-$T$2)/BinDivisor</f>
        <v>#REF!</v>
      </c>
      <c r="U43" s="42" t="e">
        <f t="shared" ca="1" si="0"/>
        <v>#REF!</v>
      </c>
    </row>
    <row r="44" spans="4:21" x14ac:dyDescent="0.3">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4:21" x14ac:dyDescent="0.3">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4:21" x14ac:dyDescent="0.3">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4:21" x14ac:dyDescent="0.3">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4:21" x14ac:dyDescent="0.3">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3">
      <c r="D49" s="34">
        <f t="shared" si="10"/>
        <v>0</v>
      </c>
      <c r="E49" s="3">
        <f>COUNTIF(Vertices[Degree], "&gt;= " &amp; D49) - COUNTIF(Vertices[Degree], "&gt;=" &amp;#REF!)</f>
        <v>0</v>
      </c>
      <c r="F49" s="41">
        <f t="shared" si="11"/>
        <v>0</v>
      </c>
      <c r="G49" s="42">
        <f>COUNTIF(Vertices[In-Degree], "&gt;= " &amp; F49) - COUNTIF(Vertices[In-Degree], "&gt;=" &amp;#REF!)</f>
        <v>0</v>
      </c>
      <c r="H49" s="41">
        <f t="shared" si="12"/>
        <v>0</v>
      </c>
      <c r="I49" s="42">
        <f>COUNTIF(Vertices[Out-Degree], "&gt;= " &amp; H49) - COUNTIF(Vertices[Out-Degree], "&gt;=" &amp;#REF!)</f>
        <v>0</v>
      </c>
      <c r="J49" s="41">
        <f t="shared" si="13"/>
        <v>0</v>
      </c>
      <c r="K49" s="42">
        <f>COUNTIF(Vertices[Betweenness Centrality], "&gt;= " &amp; J49) - COUNTIF(Vertices[Betweenness Centrality], "&gt;=" &amp;#REF!)</f>
        <v>0</v>
      </c>
      <c r="L49" s="41">
        <f t="shared" si="14"/>
        <v>0</v>
      </c>
      <c r="M49" s="42">
        <f>COUNTIF(Vertices[Closeness Centrality], "&gt;= " &amp; L49) - COUNTIF(Vertices[Closeness Centrality], "&gt;=" &amp;#REF!)</f>
        <v>0</v>
      </c>
      <c r="N49" s="41">
        <f t="shared" si="15"/>
        <v>0</v>
      </c>
      <c r="O49" s="42">
        <f>COUNTIF(Vertices[Eigenvector Centrality], "&gt;= " &amp; N49) - COUNTIF(Vertices[Eigenvector Centrality], "&gt;=" &amp;#REF!)</f>
        <v>0</v>
      </c>
      <c r="P49" s="41">
        <f t="shared" si="16"/>
        <v>0</v>
      </c>
      <c r="Q49" s="42">
        <f>COUNTIF(Vertices[PageRank], "&gt;= " &amp; P49) - COUNTIF(Vertices[PageRank], "&gt;=" &amp;#REF!)</f>
        <v>0</v>
      </c>
      <c r="R49" s="41">
        <f t="shared" si="17"/>
        <v>0</v>
      </c>
      <c r="S49" s="46">
        <f>COUNTIF(Vertices[Clustering Coefficient], "&gt;= " &amp; R49) - COUNTIF(Vertices[Clustering Coefficient], "&gt;=" &amp;#REF!)</f>
        <v>0</v>
      </c>
      <c r="T49" s="41" t="e">
        <f t="shared" ca="1" si="18"/>
        <v>#REF!</v>
      </c>
      <c r="U49" s="42" t="e">
        <f ca="1">COUNTIF(INDIRECT(DynamicFilterSourceColumnRange), "&gt;= " &amp; T49) - COUNTIF(INDIRECT(DynamicFilterSourceColumnRange), "&gt;=" &amp;#REF!)</f>
        <v>#REF!</v>
      </c>
    </row>
    <row r="50" spans="1:21" x14ac:dyDescent="0.3">
      <c r="D50" s="34">
        <f>MAX(Vertices[Degree])</f>
        <v>0</v>
      </c>
      <c r="E50" s="3">
        <f>COUNTIF(Vertices[Degree], "&gt;= " &amp; D50) - COUNTIF(Vertices[Degree], "&gt;=" &amp;#REF!)</f>
        <v>0</v>
      </c>
      <c r="F50" s="43">
        <f>MAX(Vertices[In-Degree])</f>
        <v>0</v>
      </c>
      <c r="G50" s="44">
        <f>COUNTIF(Vertices[In-Degree], "&gt;= " &amp; F50) - COUNTIF(Vertices[In-Degree], "&gt;=" &amp;#REF!)</f>
        <v>0</v>
      </c>
      <c r="H50" s="43">
        <f>MAX(Vertices[Out-Degree])</f>
        <v>0</v>
      </c>
      <c r="I50" s="44">
        <f>COUNTIF(Vertices[Out-Degree], "&gt;= " &amp; H50) - COUNTIF(Vertices[Out-Degree], "&gt;=" &amp;#REF!)</f>
        <v>0</v>
      </c>
      <c r="J50" s="43">
        <f>MAX(Vertices[Betweenness Centrality])</f>
        <v>0</v>
      </c>
      <c r="K50" s="44">
        <f>COUNTIF(Vertices[Betweenness Centrality], "&gt;= " &amp; J50) - COUNTIF(Vertices[Betweenness Centrality], "&gt;=" &amp;#REF!)</f>
        <v>0</v>
      </c>
      <c r="L50" s="43">
        <f>MAX(Vertices[Closeness Centrality])</f>
        <v>0</v>
      </c>
      <c r="M50" s="44">
        <f>COUNTIF(Vertices[Closeness Centrality], "&gt;= " &amp; L50) - COUNTIF(Vertices[Closeness Centrality], "&gt;=" &amp;#REF!)</f>
        <v>0</v>
      </c>
      <c r="N50" s="43">
        <f>MAX(Vertices[Eigenvector Centrality])</f>
        <v>0</v>
      </c>
      <c r="O50" s="44">
        <f>COUNTIF(Vertices[Eigenvector Centrality], "&gt;= " &amp; N50) - COUNTIF(Vertices[Eigenvector Centrality], "&gt;=" &amp;#REF!)</f>
        <v>0</v>
      </c>
      <c r="P50" s="43">
        <f>MAX(Vertices[PageRank])</f>
        <v>0</v>
      </c>
      <c r="Q50" s="44">
        <f>COUNTIF(Vertices[PageRank], "&gt;= " &amp; P50) - COUNTIF(Vertices[PageRank], "&gt;=" &amp;#REF!)</f>
        <v>0</v>
      </c>
      <c r="R50" s="43">
        <f>MAX(Vertices[Clustering Coefficient])</f>
        <v>0</v>
      </c>
      <c r="S50" s="47">
        <f>COUNTIF(Vertices[Clustering Coefficient], "&gt;= " &amp; R50) - COUNTIF(Vertices[Clustering Coefficient], "&gt;=" &amp;#REF!)</f>
        <v>0</v>
      </c>
      <c r="T50" s="43" t="e">
        <f ca="1">MAX(INDIRECT(DynamicFilterSourceColumnRange))</f>
        <v>#REF!</v>
      </c>
      <c r="U50" s="44" t="e">
        <f ca="1">COUNTIF(INDIRECT(DynamicFilterSourceColumnRange), "&gt;= " &amp; T50) - COUNTIF(INDIRECT(DynamicFilterSourceColumnRange), "&gt;=" &amp;#REF!)</f>
        <v>#REF!</v>
      </c>
    </row>
    <row r="52" spans="1:21" x14ac:dyDescent="0.3">
      <c r="A52" t="s">
        <v>163</v>
      </c>
      <c r="B52" t="s">
        <v>17</v>
      </c>
    </row>
    <row r="53" spans="1:21" x14ac:dyDescent="0.3">
      <c r="A53" s="35"/>
      <c r="B53" s="35"/>
    </row>
    <row r="66" spans="1:2" x14ac:dyDescent="0.3">
      <c r="A66" s="35" t="s">
        <v>81</v>
      </c>
      <c r="B66" s="48" t="str">
        <f>IF(COUNT(Vertices[Degree])&gt;0, D2, NoMetricMessage)</f>
        <v>Not Available</v>
      </c>
    </row>
    <row r="67" spans="1:2" x14ac:dyDescent="0.3">
      <c r="A67" s="35" t="s">
        <v>82</v>
      </c>
      <c r="B67" s="48" t="str">
        <f>IF(COUNT(Vertices[Degree])&gt;0, D50, NoMetricMessage)</f>
        <v>Not Available</v>
      </c>
    </row>
    <row r="68" spans="1:2" x14ac:dyDescent="0.3">
      <c r="A68" s="35" t="s">
        <v>83</v>
      </c>
      <c r="B68" s="49" t="str">
        <f>IFERROR(AVERAGE(Vertices[Degree]),NoMetricMessage)</f>
        <v>Not Available</v>
      </c>
    </row>
    <row r="69" spans="1:2" x14ac:dyDescent="0.3">
      <c r="A69" s="35" t="s">
        <v>84</v>
      </c>
      <c r="B69" s="49" t="str">
        <f>IFERROR(MEDIAN(Vertices[Degree]),NoMetricMessage)</f>
        <v>Not Available</v>
      </c>
    </row>
    <row r="80" spans="1:2" x14ac:dyDescent="0.3">
      <c r="A80" s="35" t="s">
        <v>88</v>
      </c>
      <c r="B80" s="48" t="str">
        <f>IF(COUNT(Vertices[In-Degree])&gt;0, F2, NoMetricMessage)</f>
        <v>Not Available</v>
      </c>
    </row>
    <row r="81" spans="1:2" x14ac:dyDescent="0.3">
      <c r="A81" s="35" t="s">
        <v>89</v>
      </c>
      <c r="B81" s="48" t="str">
        <f>IF(COUNT(Vertices[In-Degree])&gt;0, F50, NoMetricMessage)</f>
        <v>Not Available</v>
      </c>
    </row>
    <row r="82" spans="1:2" x14ac:dyDescent="0.3">
      <c r="A82" s="35" t="s">
        <v>90</v>
      </c>
      <c r="B82" s="49" t="str">
        <f>IFERROR(AVERAGE(Vertices[In-Degree]),NoMetricMessage)</f>
        <v>Not Available</v>
      </c>
    </row>
    <row r="83" spans="1:2" x14ac:dyDescent="0.3">
      <c r="A83" s="35" t="s">
        <v>91</v>
      </c>
      <c r="B83" s="49" t="str">
        <f>IFERROR(MEDIAN(Vertices[In-Degree]),NoMetricMessage)</f>
        <v>Not Available</v>
      </c>
    </row>
    <row r="94" spans="1:2" x14ac:dyDescent="0.3">
      <c r="A94" s="35" t="s">
        <v>94</v>
      </c>
      <c r="B94" s="48" t="str">
        <f>IF(COUNT(Vertices[Out-Degree])&gt;0, H2, NoMetricMessage)</f>
        <v>Not Available</v>
      </c>
    </row>
    <row r="95" spans="1:2" x14ac:dyDescent="0.3">
      <c r="A95" s="35" t="s">
        <v>95</v>
      </c>
      <c r="B95" s="48" t="str">
        <f>IF(COUNT(Vertices[Out-Degree])&gt;0, H50, NoMetricMessage)</f>
        <v>Not Available</v>
      </c>
    </row>
    <row r="96" spans="1:2" x14ac:dyDescent="0.3">
      <c r="A96" s="35" t="s">
        <v>96</v>
      </c>
      <c r="B96" s="49" t="str">
        <f>IFERROR(AVERAGE(Vertices[Out-Degree]),NoMetricMessage)</f>
        <v>Not Available</v>
      </c>
    </row>
    <row r="97" spans="1:2" x14ac:dyDescent="0.3">
      <c r="A97" s="35" t="s">
        <v>97</v>
      </c>
      <c r="B97" s="49" t="str">
        <f>IFERROR(MEDIAN(Vertices[Out-Degree]),NoMetricMessage)</f>
        <v>Not Available</v>
      </c>
    </row>
    <row r="108" spans="1:2" x14ac:dyDescent="0.3">
      <c r="A108" s="35" t="s">
        <v>100</v>
      </c>
      <c r="B108" s="49" t="str">
        <f>IF(COUNT(Vertices[Betweenness Centrality])&gt;0, J2, NoMetricMessage)</f>
        <v>Not Available</v>
      </c>
    </row>
    <row r="109" spans="1:2" x14ac:dyDescent="0.3">
      <c r="A109" s="35" t="s">
        <v>101</v>
      </c>
      <c r="B109" s="49" t="str">
        <f>IF(COUNT(Vertices[Betweenness Centrality])&gt;0, J50, NoMetricMessage)</f>
        <v>Not Available</v>
      </c>
    </row>
    <row r="110" spans="1:2" x14ac:dyDescent="0.3">
      <c r="A110" s="35" t="s">
        <v>102</v>
      </c>
      <c r="B110" s="49" t="str">
        <f>IFERROR(AVERAGE(Vertices[Betweenness Centrality]),NoMetricMessage)</f>
        <v>Not Available</v>
      </c>
    </row>
    <row r="111" spans="1:2" x14ac:dyDescent="0.3">
      <c r="A111" s="35" t="s">
        <v>103</v>
      </c>
      <c r="B111" s="49" t="str">
        <f>IFERROR(MEDIAN(Vertices[Betweenness Centrality]),NoMetricMessage)</f>
        <v>Not Available</v>
      </c>
    </row>
    <row r="122" spans="1:2" x14ac:dyDescent="0.3">
      <c r="A122" s="35" t="s">
        <v>106</v>
      </c>
      <c r="B122" s="49" t="str">
        <f>IF(COUNT(Vertices[Closeness Centrality])&gt;0, L2, NoMetricMessage)</f>
        <v>Not Available</v>
      </c>
    </row>
    <row r="123" spans="1:2" x14ac:dyDescent="0.3">
      <c r="A123" s="35" t="s">
        <v>107</v>
      </c>
      <c r="B123" s="49" t="str">
        <f>IF(COUNT(Vertices[Closeness Centrality])&gt;0, L50, NoMetricMessage)</f>
        <v>Not Available</v>
      </c>
    </row>
    <row r="124" spans="1:2" x14ac:dyDescent="0.3">
      <c r="A124" s="35" t="s">
        <v>108</v>
      </c>
      <c r="B124" s="49" t="str">
        <f>IFERROR(AVERAGE(Vertices[Closeness Centrality]),NoMetricMessage)</f>
        <v>Not Available</v>
      </c>
    </row>
    <row r="125" spans="1:2" x14ac:dyDescent="0.3">
      <c r="A125" s="35" t="s">
        <v>109</v>
      </c>
      <c r="B125" s="49" t="str">
        <f>IFERROR(MEDIAN(Vertices[Closeness Centrality]),NoMetricMessage)</f>
        <v>Not Available</v>
      </c>
    </row>
    <row r="136" spans="1:2" x14ac:dyDescent="0.3">
      <c r="A136" s="35" t="s">
        <v>112</v>
      </c>
      <c r="B136" s="49" t="str">
        <f>IF(COUNT(Vertices[Eigenvector Centrality])&gt;0, N2, NoMetricMessage)</f>
        <v>Not Available</v>
      </c>
    </row>
    <row r="137" spans="1:2" x14ac:dyDescent="0.3">
      <c r="A137" s="35" t="s">
        <v>113</v>
      </c>
      <c r="B137" s="49" t="str">
        <f>IF(COUNT(Vertices[Eigenvector Centrality])&gt;0, N50, NoMetricMessage)</f>
        <v>Not Available</v>
      </c>
    </row>
    <row r="138" spans="1:2" x14ac:dyDescent="0.3">
      <c r="A138" s="35" t="s">
        <v>114</v>
      </c>
      <c r="B138" s="49" t="str">
        <f>IFERROR(AVERAGE(Vertices[Eigenvector Centrality]),NoMetricMessage)</f>
        <v>Not Available</v>
      </c>
    </row>
    <row r="139" spans="1:2" x14ac:dyDescent="0.3">
      <c r="A139" s="35" t="s">
        <v>115</v>
      </c>
      <c r="B139" s="49" t="str">
        <f>IFERROR(MEDIAN(Vertices[Eigenvector Centrality]),NoMetricMessage)</f>
        <v>Not Available</v>
      </c>
    </row>
    <row r="150" spans="1:2" x14ac:dyDescent="0.3">
      <c r="A150" s="35" t="s">
        <v>140</v>
      </c>
      <c r="B150" s="49" t="str">
        <f>IF(COUNT(Vertices[PageRank])&gt;0, P2, NoMetricMessage)</f>
        <v>Not Available</v>
      </c>
    </row>
    <row r="151" spans="1:2" x14ac:dyDescent="0.3">
      <c r="A151" s="35" t="s">
        <v>141</v>
      </c>
      <c r="B151" s="49" t="str">
        <f>IF(COUNT(Vertices[PageRank])&gt;0, P50, NoMetricMessage)</f>
        <v>Not Available</v>
      </c>
    </row>
    <row r="152" spans="1:2" x14ac:dyDescent="0.3">
      <c r="A152" s="35" t="s">
        <v>142</v>
      </c>
      <c r="B152" s="49" t="str">
        <f>IFERROR(AVERAGE(Vertices[PageRank]),NoMetricMessage)</f>
        <v>Not Available</v>
      </c>
    </row>
    <row r="153" spans="1:2" x14ac:dyDescent="0.3">
      <c r="A153" s="35" t="s">
        <v>143</v>
      </c>
      <c r="B153" s="49" t="str">
        <f>IFERROR(MEDIAN(Vertices[PageRank]),NoMetricMessage)</f>
        <v>Not Available</v>
      </c>
    </row>
    <row r="164" spans="1:2" x14ac:dyDescent="0.3">
      <c r="A164" s="35" t="s">
        <v>118</v>
      </c>
      <c r="B164" s="49" t="str">
        <f>IF(COUNT(Vertices[Clustering Coefficient])&gt;0, R2, NoMetricMessage)</f>
        <v>Not Available</v>
      </c>
    </row>
    <row r="165" spans="1:2" x14ac:dyDescent="0.3">
      <c r="A165" s="35" t="s">
        <v>119</v>
      </c>
      <c r="B165" s="49" t="str">
        <f>IF(COUNT(Vertices[Clustering Coefficient])&gt;0, R50, NoMetricMessage)</f>
        <v>Not Available</v>
      </c>
    </row>
    <row r="166" spans="1:2" x14ac:dyDescent="0.3">
      <c r="A166" s="35" t="s">
        <v>120</v>
      </c>
      <c r="B166" s="49" t="str">
        <f>IFERROR(AVERAGE(Vertices[Clustering Coefficient]),NoMetricMessage)</f>
        <v>Not Available</v>
      </c>
    </row>
    <row r="167" spans="1:2" x14ac:dyDescent="0.3">
      <c r="A167" s="35" t="s">
        <v>121</v>
      </c>
      <c r="B167"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4" x14ac:dyDescent="0.3"/>
  <cols>
    <col min="1" max="1" width="10.44140625" style="1" bestFit="1" customWidth="1"/>
    <col min="2" max="2" width="12.44140625" style="1" bestFit="1" customWidth="1"/>
    <col min="3" max="3" width="22.88671875" bestFit="1" customWidth="1"/>
    <col min="4" max="4" width="16.88671875" bestFit="1" customWidth="1"/>
    <col min="5" max="6" width="16.88671875" customWidth="1"/>
    <col min="7" max="7" width="14.33203125" bestFit="1" customWidth="1"/>
    <col min="8" max="8" width="14.33203125" customWidth="1"/>
    <col min="10" max="10" width="39.109375" bestFit="1" customWidth="1"/>
    <col min="11" max="11" width="10.88671875" bestFit="1" customWidth="1"/>
    <col min="13" max="13" width="8.44140625" bestFit="1" customWidth="1"/>
    <col min="14" max="14" width="10" bestFit="1" customWidth="1"/>
    <col min="15" max="15" width="11.88671875" bestFit="1" customWidth="1"/>
    <col min="16" max="16" width="12.109375" bestFit="1" customWidth="1"/>
  </cols>
  <sheetData>
    <row r="1" spans="1:18" s="4" customFormat="1" ht="36" customHeight="1" x14ac:dyDescent="0.3">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
      <c r="A2" s="1" t="s">
        <v>51</v>
      </c>
      <c r="B2" s="1" t="s">
        <v>132</v>
      </c>
      <c r="C2" t="s">
        <v>54</v>
      </c>
      <c r="D2" t="s">
        <v>55</v>
      </c>
      <c r="E2" t="s">
        <v>55</v>
      </c>
      <c r="F2" s="1" t="s">
        <v>51</v>
      </c>
      <c r="G2" t="s">
        <v>65</v>
      </c>
      <c r="H2" t="s">
        <v>159</v>
      </c>
      <c r="J2" t="s">
        <v>19</v>
      </c>
      <c r="K2">
        <v>108</v>
      </c>
    </row>
    <row r="3" spans="1:18" x14ac:dyDescent="0.3">
      <c r="A3" s="1" t="s">
        <v>52</v>
      </c>
      <c r="B3" s="1" t="s">
        <v>133</v>
      </c>
      <c r="C3" t="s">
        <v>52</v>
      </c>
      <c r="D3" t="s">
        <v>56</v>
      </c>
      <c r="E3" t="s">
        <v>56</v>
      </c>
      <c r="F3" s="1" t="s">
        <v>52</v>
      </c>
      <c r="G3" t="s">
        <v>66</v>
      </c>
      <c r="H3" t="s">
        <v>68</v>
      </c>
      <c r="J3" t="s">
        <v>30</v>
      </c>
      <c r="K3" t="s">
        <v>26224</v>
      </c>
    </row>
    <row r="4" spans="1:18" x14ac:dyDescent="0.3">
      <c r="A4" s="1" t="s">
        <v>53</v>
      </c>
      <c r="B4" s="1" t="s">
        <v>134</v>
      </c>
      <c r="C4" t="s">
        <v>53</v>
      </c>
      <c r="D4" t="s">
        <v>57</v>
      </c>
      <c r="E4" t="s">
        <v>57</v>
      </c>
      <c r="F4" s="1" t="s">
        <v>53</v>
      </c>
      <c r="G4">
        <v>0</v>
      </c>
      <c r="H4" t="s">
        <v>69</v>
      </c>
      <c r="J4" s="12" t="s">
        <v>78</v>
      </c>
      <c r="K4" s="12"/>
    </row>
    <row r="5" spans="1:18" ht="409.6" x14ac:dyDescent="0.3">
      <c r="A5">
        <v>1</v>
      </c>
      <c r="B5" s="1" t="s">
        <v>135</v>
      </c>
      <c r="C5" t="s">
        <v>51</v>
      </c>
      <c r="D5" t="s">
        <v>58</v>
      </c>
      <c r="E5" t="s">
        <v>58</v>
      </c>
      <c r="F5">
        <v>1</v>
      </c>
      <c r="G5">
        <v>1</v>
      </c>
      <c r="H5" t="s">
        <v>70</v>
      </c>
      <c r="J5" t="s">
        <v>172</v>
      </c>
      <c r="K5" s="13" t="s">
        <v>26231</v>
      </c>
    </row>
    <row r="6" spans="1:18" x14ac:dyDescent="0.3">
      <c r="A6">
        <v>0</v>
      </c>
      <c r="B6" s="1" t="s">
        <v>136</v>
      </c>
      <c r="C6">
        <v>1</v>
      </c>
      <c r="D6" t="s">
        <v>59</v>
      </c>
      <c r="E6" t="s">
        <v>59</v>
      </c>
      <c r="F6">
        <v>0</v>
      </c>
      <c r="H6" t="s">
        <v>71</v>
      </c>
      <c r="J6" t="s">
        <v>173</v>
      </c>
      <c r="K6">
        <v>1</v>
      </c>
      <c r="R6" t="s">
        <v>129</v>
      </c>
    </row>
    <row r="7" spans="1:18" x14ac:dyDescent="0.3">
      <c r="A7">
        <v>2</v>
      </c>
      <c r="B7">
        <v>1</v>
      </c>
      <c r="C7">
        <v>0</v>
      </c>
      <c r="D7" t="s">
        <v>60</v>
      </c>
      <c r="E7" t="s">
        <v>60</v>
      </c>
      <c r="F7">
        <v>2</v>
      </c>
      <c r="H7" t="s">
        <v>72</v>
      </c>
      <c r="J7" t="s">
        <v>174</v>
      </c>
      <c r="K7" t="s">
        <v>175</v>
      </c>
    </row>
    <row r="8" spans="1:18" x14ac:dyDescent="0.3">
      <c r="A8"/>
      <c r="B8">
        <v>2</v>
      </c>
      <c r="C8">
        <v>2</v>
      </c>
      <c r="D8" t="s">
        <v>61</v>
      </c>
      <c r="E8" t="s">
        <v>61</v>
      </c>
      <c r="H8" t="s">
        <v>73</v>
      </c>
      <c r="J8" t="s">
        <v>176</v>
      </c>
      <c r="K8" t="s">
        <v>26223</v>
      </c>
    </row>
    <row r="9" spans="1:18" x14ac:dyDescent="0.3">
      <c r="A9"/>
      <c r="B9">
        <v>3</v>
      </c>
      <c r="C9">
        <v>4</v>
      </c>
      <c r="D9" t="s">
        <v>62</v>
      </c>
      <c r="E9" t="s">
        <v>62</v>
      </c>
      <c r="H9" t="s">
        <v>74</v>
      </c>
    </row>
    <row r="10" spans="1:18" x14ac:dyDescent="0.3">
      <c r="A10"/>
      <c r="B10">
        <v>4</v>
      </c>
      <c r="D10" t="s">
        <v>63</v>
      </c>
      <c r="E10" t="s">
        <v>63</v>
      </c>
      <c r="H10" t="s">
        <v>75</v>
      </c>
    </row>
    <row r="11" spans="1:18" x14ac:dyDescent="0.3">
      <c r="A11"/>
      <c r="B11">
        <v>5</v>
      </c>
      <c r="D11" t="s">
        <v>46</v>
      </c>
      <c r="E11">
        <v>1</v>
      </c>
      <c r="H11" t="s">
        <v>76</v>
      </c>
    </row>
    <row r="12" spans="1:18" x14ac:dyDescent="0.3">
      <c r="A12"/>
      <c r="B12"/>
      <c r="D12" t="s">
        <v>64</v>
      </c>
      <c r="E12">
        <v>2</v>
      </c>
      <c r="H12">
        <v>0</v>
      </c>
    </row>
    <row r="13" spans="1:18" x14ac:dyDescent="0.3">
      <c r="A13"/>
      <c r="B13"/>
      <c r="D13">
        <v>1</v>
      </c>
      <c r="E13">
        <v>3</v>
      </c>
      <c r="H13">
        <v>1</v>
      </c>
    </row>
    <row r="14" spans="1:18" x14ac:dyDescent="0.3">
      <c r="D14">
        <v>2</v>
      </c>
      <c r="E14">
        <v>4</v>
      </c>
      <c r="H14">
        <v>2</v>
      </c>
    </row>
    <row r="15" spans="1:18" x14ac:dyDescent="0.3">
      <c r="D15">
        <v>3</v>
      </c>
      <c r="E15">
        <v>5</v>
      </c>
      <c r="H15">
        <v>3</v>
      </c>
    </row>
    <row r="16" spans="1:18" x14ac:dyDescent="0.3">
      <c r="D16">
        <v>4</v>
      </c>
      <c r="E16">
        <v>6</v>
      </c>
      <c r="H16">
        <v>4</v>
      </c>
    </row>
    <row r="17" spans="4:8" x14ac:dyDescent="0.3">
      <c r="D17">
        <v>5</v>
      </c>
      <c r="E17">
        <v>7</v>
      </c>
      <c r="H17">
        <v>5</v>
      </c>
    </row>
    <row r="18" spans="4:8" x14ac:dyDescent="0.3">
      <c r="D18">
        <v>6</v>
      </c>
      <c r="E18">
        <v>8</v>
      </c>
      <c r="H18">
        <v>6</v>
      </c>
    </row>
    <row r="19" spans="4:8" x14ac:dyDescent="0.3">
      <c r="D19">
        <v>7</v>
      </c>
      <c r="E19">
        <v>9</v>
      </c>
      <c r="H19">
        <v>7</v>
      </c>
    </row>
    <row r="20" spans="4:8" x14ac:dyDescent="0.3">
      <c r="D20">
        <v>8</v>
      </c>
      <c r="H20">
        <v>8</v>
      </c>
    </row>
    <row r="21" spans="4:8" x14ac:dyDescent="0.3">
      <c r="D21">
        <v>9</v>
      </c>
      <c r="H21">
        <v>9</v>
      </c>
    </row>
    <row r="22" spans="4:8" x14ac:dyDescent="0.3">
      <c r="D22">
        <v>10</v>
      </c>
    </row>
    <row r="23" spans="4:8" x14ac:dyDescent="0.3">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8CBD9697-9250-461E-AB75-54E883C009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Jones</dc:creator>
  <cp:lastModifiedBy>Marc Jones</cp:lastModifiedBy>
  <dcterms:created xsi:type="dcterms:W3CDTF">2008-01-30T00:41:58Z</dcterms:created>
  <dcterms:modified xsi:type="dcterms:W3CDTF">2020-02-02T17:08:03Z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